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7c7e71af47d85f0/Desktop/AI DRIVEN DATA ANALYTICS/PROJECT/EXCEL/"/>
    </mc:Choice>
  </mc:AlternateContent>
  <xr:revisionPtr revIDLastSave="1001" documentId="8_{D38DD561-BBB6-49D4-9041-28690E6AAEB5}" xr6:coauthVersionLast="47" xr6:coauthVersionMax="47" xr10:uidLastSave="{19BE032A-D4F8-4567-BB21-6F5C30925F2B}"/>
  <bookViews>
    <workbookView xWindow="-108" yWindow="-108" windowWidth="23256" windowHeight="12456" activeTab="5" xr2:uid="{88206A39-4DC8-4EDD-BEEE-8F729493AD97}"/>
  </bookViews>
  <sheets>
    <sheet name="Raw_data" sheetId="2" r:id="rId1"/>
    <sheet name="Clean_data" sheetId="1" r:id="rId2"/>
    <sheet name="Calculations" sheetId="3" r:id="rId3"/>
    <sheet name="PivotTables" sheetId="4" r:id="rId4"/>
    <sheet name="Dashboard" sheetId="5" r:id="rId5"/>
    <sheet name="Insights" sheetId="6" r:id="rId6"/>
  </sheets>
  <definedNames>
    <definedName name="ExternalData_1" localSheetId="0" hidden="1">Raw_data!#REF!</definedName>
    <definedName name="Slicer_department_name">#N/A</definedName>
    <definedName name="Slicer_employment_status">#N/A</definedName>
    <definedName name="Slicer_job_level">#N/A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6" l="1"/>
  <c r="D24" i="6"/>
  <c r="D25" i="6"/>
  <c r="D26" i="6"/>
  <c r="D22" i="6"/>
  <c r="D21" i="6"/>
  <c r="V9" i="5"/>
  <c r="Q9" i="5"/>
  <c r="L9" i="5"/>
  <c r="G9" i="5"/>
  <c r="B9" i="5"/>
  <c r="E12" i="3"/>
  <c r="E11" i="3"/>
  <c r="E10" i="3"/>
  <c r="E9" i="3"/>
  <c r="E8" i="3"/>
  <c r="E7" i="3"/>
  <c r="E6" i="3"/>
  <c r="E5" i="3"/>
  <c r="E4" i="3"/>
  <c r="E3" i="3"/>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W8" i="1"/>
  <c r="W2" i="1"/>
  <c r="W3" i="1"/>
  <c r="W4" i="1"/>
  <c r="W5" i="1"/>
  <c r="W6" i="1"/>
  <c r="W7"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B6" i="3"/>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B25" i="3"/>
  <c r="B24" i="3"/>
  <c r="B23" i="3"/>
  <c r="B22" i="3"/>
  <c r="B21" i="3"/>
  <c r="B20" i="3"/>
  <c r="B19" i="3"/>
  <c r="B18" i="3"/>
  <c r="B17" i="3"/>
  <c r="B16" i="3"/>
  <c r="B15" i="3"/>
  <c r="B14" i="3"/>
  <c r="B13" i="3"/>
  <c r="B12" i="3"/>
  <c r="B11" i="3"/>
  <c r="B9" i="3"/>
  <c r="B10" i="3"/>
  <c r="B8" i="3"/>
  <c r="B7" i="3"/>
  <c r="B4" i="3"/>
  <c r="B3" i="3"/>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alcChain>
</file>

<file path=xl/sharedStrings.xml><?xml version="1.0" encoding="utf-8"?>
<sst xmlns="http://schemas.openxmlformats.org/spreadsheetml/2006/main" count="181825" uniqueCount="7583">
  <si>
    <t>employee_id</t>
  </si>
  <si>
    <t>hire_date</t>
  </si>
  <si>
    <t>department_name</t>
  </si>
  <si>
    <t>business_unit</t>
  </si>
  <si>
    <t>region</t>
  </si>
  <si>
    <t>role_title</t>
  </si>
  <si>
    <t>job_family</t>
  </si>
  <si>
    <t>job_level</t>
  </si>
  <si>
    <t>employment_status</t>
  </si>
  <si>
    <t>started_at</t>
  </si>
  <si>
    <t>ended_at</t>
  </si>
  <si>
    <t>termination_type</t>
  </si>
  <si>
    <t>tenure_days</t>
  </si>
  <si>
    <t>age_band</t>
  </si>
  <si>
    <t>education_level</t>
  </si>
  <si>
    <t>commute_band</t>
  </si>
  <si>
    <t>latest_review_score</t>
  </si>
  <si>
    <t>latest_review_outcome</t>
  </si>
  <si>
    <t>review_count</t>
  </si>
  <si>
    <t>base_salary</t>
  </si>
  <si>
    <t>E000001</t>
  </si>
  <si>
    <t>Engineering</t>
  </si>
  <si>
    <t>Product &amp; Technology</t>
  </si>
  <si>
    <t>NA</t>
  </si>
  <si>
    <t>Software Engineering Specialist</t>
  </si>
  <si>
    <t>engineering</t>
  </si>
  <si>
    <t>specialist</t>
  </si>
  <si>
    <t>active</t>
  </si>
  <si>
    <t/>
  </si>
  <si>
    <t>25-34</t>
  </si>
  <si>
    <t>masters</t>
  </si>
  <si>
    <t>remote</t>
  </si>
  <si>
    <t>exceeds</t>
  </si>
  <si>
    <t>E000002</t>
  </si>
  <si>
    <t>Data &amp; Analytics</t>
  </si>
  <si>
    <t>Analytics Specialist</t>
  </si>
  <si>
    <t>analytics</t>
  </si>
  <si>
    <t>meets</t>
  </si>
  <si>
    <t>E000003</t>
  </si>
  <si>
    <t>Product</t>
  </si>
  <si>
    <t>EMEA</t>
  </si>
  <si>
    <t>Product Management Associate</t>
  </si>
  <si>
    <t>product</t>
  </si>
  <si>
    <t>associate</t>
  </si>
  <si>
    <t>31+_km</t>
  </si>
  <si>
    <t>E000004</t>
  </si>
  <si>
    <t>Design</t>
  </si>
  <si>
    <t>Product Design Senior Specialist</t>
  </si>
  <si>
    <t>design</t>
  </si>
  <si>
    <t>senior</t>
  </si>
  <si>
    <t>terminated</t>
  </si>
  <si>
    <t>voluntary</t>
  </si>
  <si>
    <t>35-44</t>
  </si>
  <si>
    <t>needs_support</t>
  </si>
  <si>
    <t>E000005</t>
  </si>
  <si>
    <t>Sales</t>
  </si>
  <si>
    <t>Revenue</t>
  </si>
  <si>
    <t>Account Associate</t>
  </si>
  <si>
    <t>sales</t>
  </si>
  <si>
    <t>E000006</t>
  </si>
  <si>
    <t>Customer Success</t>
  </si>
  <si>
    <t>Customer Success Specialist</t>
  </si>
  <si>
    <t>customer_success</t>
  </si>
  <si>
    <t>bachelors</t>
  </si>
  <si>
    <t>6-15_km</t>
  </si>
  <si>
    <t>E000007</t>
  </si>
  <si>
    <t>Marketing</t>
  </si>
  <si>
    <t>APAC</t>
  </si>
  <si>
    <t>Growth Marketing Specialist</t>
  </si>
  <si>
    <t>marketing</t>
  </si>
  <si>
    <t>E000008</t>
  </si>
  <si>
    <t>Finance</t>
  </si>
  <si>
    <t>Corporate</t>
  </si>
  <si>
    <t>Financial Planning Senior Specialist</t>
  </si>
  <si>
    <t>finance</t>
  </si>
  <si>
    <t>45-54</t>
  </si>
  <si>
    <t>E000009</t>
  </si>
  <si>
    <t>People Operations</t>
  </si>
  <si>
    <t>People Operations Senior Specialist</t>
  </si>
  <si>
    <t>people</t>
  </si>
  <si>
    <t>E000010</t>
  </si>
  <si>
    <t>Legal &amp; Compliance</t>
  </si>
  <si>
    <t>Legal &amp; Compliance Specialist</t>
  </si>
  <si>
    <t>legal</t>
  </si>
  <si>
    <t>retirement</t>
  </si>
  <si>
    <t>E000011</t>
  </si>
  <si>
    <t>Supply Chain</t>
  </si>
  <si>
    <t>Operations</t>
  </si>
  <si>
    <t>Supply Chain Senior Specialist</t>
  </si>
  <si>
    <t>supply_chain</t>
  </si>
  <si>
    <t>E000012</t>
  </si>
  <si>
    <t>Business Operations</t>
  </si>
  <si>
    <t>LATAM</t>
  </si>
  <si>
    <t>Operations Specialist</t>
  </si>
  <si>
    <t>operations</t>
  </si>
  <si>
    <t>None</t>
  </si>
  <si>
    <t>E000013</t>
  </si>
  <si>
    <t>E000014</t>
  </si>
  <si>
    <t>E000015</t>
  </si>
  <si>
    <t>Analytics Senior Specialist</t>
  </si>
  <si>
    <t>E000016</t>
  </si>
  <si>
    <t>Product Design Specialist</t>
  </si>
  <si>
    <t>E000017</t>
  </si>
  <si>
    <t>E000018</t>
  </si>
  <si>
    <t>Customer Success Associate</t>
  </si>
  <si>
    <t>high_school</t>
  </si>
  <si>
    <t>E000019</t>
  </si>
  <si>
    <t>16-30_km</t>
  </si>
  <si>
    <t>E000020</t>
  </si>
  <si>
    <t>Analytics Lead</t>
  </si>
  <si>
    <t>lead</t>
  </si>
  <si>
    <t>E000021</t>
  </si>
  <si>
    <t>People Operations Associate</t>
  </si>
  <si>
    <t>E000022</t>
  </si>
  <si>
    <t>Operations Associate</t>
  </si>
  <si>
    <t>E000023</t>
  </si>
  <si>
    <t>Supply Chain Specialist</t>
  </si>
  <si>
    <t>E000024</t>
  </si>
  <si>
    <t>E000025</t>
  </si>
  <si>
    <t>outstanding</t>
  </si>
  <si>
    <t>E000026</t>
  </si>
  <si>
    <t>Software Engineering Senior Specialist</t>
  </si>
  <si>
    <t>18-24</t>
  </si>
  <si>
    <t>E000027</t>
  </si>
  <si>
    <t>E000028</t>
  </si>
  <si>
    <t>E000029</t>
  </si>
  <si>
    <t>E000030</t>
  </si>
  <si>
    <t>E000031</t>
  </si>
  <si>
    <t>E000032</t>
  </si>
  <si>
    <t>Financial Planning Associate</t>
  </si>
  <si>
    <t>E000033</t>
  </si>
  <si>
    <t>People Operations Specialist</t>
  </si>
  <si>
    <t>E000034</t>
  </si>
  <si>
    <t>0-5_km</t>
  </si>
  <si>
    <t>E000035</t>
  </si>
  <si>
    <t>Supply Chain Associate</t>
  </si>
  <si>
    <t>E000036</t>
  </si>
  <si>
    <t>E000037</t>
  </si>
  <si>
    <t>Analytics Associate</t>
  </si>
  <si>
    <t>E000038</t>
  </si>
  <si>
    <t>55-64</t>
  </si>
  <si>
    <t>E000039</t>
  </si>
  <si>
    <t>E000040</t>
  </si>
  <si>
    <t>Product Design Associate</t>
  </si>
  <si>
    <t>E000041</t>
  </si>
  <si>
    <t>Customer Success Senior Specialist</t>
  </si>
  <si>
    <t>E000042</t>
  </si>
  <si>
    <t>Account Specialist</t>
  </si>
  <si>
    <t>E000043</t>
  </si>
  <si>
    <t>E000044</t>
  </si>
  <si>
    <t>Financial Planning Specialist</t>
  </si>
  <si>
    <t>E000045</t>
  </si>
  <si>
    <t>Operations Senior Specialist</t>
  </si>
  <si>
    <t>E000046</t>
  </si>
  <si>
    <t>Legal &amp; Compliance Associate</t>
  </si>
  <si>
    <t>E000047</t>
  </si>
  <si>
    <t>E000048</t>
  </si>
  <si>
    <t>E000049</t>
  </si>
  <si>
    <t>E000050</t>
  </si>
  <si>
    <t>involuntary</t>
  </si>
  <si>
    <t>E000051</t>
  </si>
  <si>
    <t>E000052</t>
  </si>
  <si>
    <t>E000053</t>
  </si>
  <si>
    <t>E000054</t>
  </si>
  <si>
    <t>E000055</t>
  </si>
  <si>
    <t>E000056</t>
  </si>
  <si>
    <t>E000057</t>
  </si>
  <si>
    <t>E000058</t>
  </si>
  <si>
    <t>E000059</t>
  </si>
  <si>
    <t>E000060</t>
  </si>
  <si>
    <t>professional</t>
  </si>
  <si>
    <t>E000061</t>
  </si>
  <si>
    <t>E000062</t>
  </si>
  <si>
    <t>E000063</t>
  </si>
  <si>
    <t>Product Management Specialist</t>
  </si>
  <si>
    <t>E000064</t>
  </si>
  <si>
    <t>E000065</t>
  </si>
  <si>
    <t>E000066</t>
  </si>
  <si>
    <t>E000067</t>
  </si>
  <si>
    <t>E000068</t>
  </si>
  <si>
    <t>E000069</t>
  </si>
  <si>
    <t>E000070</t>
  </si>
  <si>
    <t>E000071</t>
  </si>
  <si>
    <t>E000072</t>
  </si>
  <si>
    <t>E000073</t>
  </si>
  <si>
    <t>E000074</t>
  </si>
  <si>
    <t>E000075</t>
  </si>
  <si>
    <t>Product Management Lead</t>
  </si>
  <si>
    <t>E000076</t>
  </si>
  <si>
    <t>E000077</t>
  </si>
  <si>
    <t>Account Senior Specialist</t>
  </si>
  <si>
    <t>E000078</t>
  </si>
  <si>
    <t>E000079</t>
  </si>
  <si>
    <t>Growth Marketing Associate</t>
  </si>
  <si>
    <t>E000080</t>
  </si>
  <si>
    <t>E000081</t>
  </si>
  <si>
    <t>E000082</t>
  </si>
  <si>
    <t>E000083</t>
  </si>
  <si>
    <t>E000084</t>
  </si>
  <si>
    <t>E000085</t>
  </si>
  <si>
    <t>E000086</t>
  </si>
  <si>
    <t>E000087</t>
  </si>
  <si>
    <t>E000088</t>
  </si>
  <si>
    <t>E000089</t>
  </si>
  <si>
    <t>E000090</t>
  </si>
  <si>
    <t>E000091</t>
  </si>
  <si>
    <t>E000092</t>
  </si>
  <si>
    <t>E000093</t>
  </si>
  <si>
    <t>E000094</t>
  </si>
  <si>
    <t>E000095</t>
  </si>
  <si>
    <t>E000096</t>
  </si>
  <si>
    <t>E000097</t>
  </si>
  <si>
    <t>E000098</t>
  </si>
  <si>
    <t>E000099</t>
  </si>
  <si>
    <t>E000100</t>
  </si>
  <si>
    <t>Product Management Senior Specialist</t>
  </si>
  <si>
    <t>E000101</t>
  </si>
  <si>
    <t>Account Lead</t>
  </si>
  <si>
    <t>E000102</t>
  </si>
  <si>
    <t>E000103</t>
  </si>
  <si>
    <t>E000104</t>
  </si>
  <si>
    <t>E000105</t>
  </si>
  <si>
    <t>E000106</t>
  </si>
  <si>
    <t>Legal &amp; Compliance Senior Specialist</t>
  </si>
  <si>
    <t>E000107</t>
  </si>
  <si>
    <t>E000108</t>
  </si>
  <si>
    <t>E000109</t>
  </si>
  <si>
    <t>E000110</t>
  </si>
  <si>
    <t>E000111</t>
  </si>
  <si>
    <t>E000112</t>
  </si>
  <si>
    <t>E000113</t>
  </si>
  <si>
    <t>E000114</t>
  </si>
  <si>
    <t>E000115</t>
  </si>
  <si>
    <t>E000116</t>
  </si>
  <si>
    <t>E000117</t>
  </si>
  <si>
    <t>E000118</t>
  </si>
  <si>
    <t>E000119</t>
  </si>
  <si>
    <t>E000120</t>
  </si>
  <si>
    <t>E000121</t>
  </si>
  <si>
    <t>E000122</t>
  </si>
  <si>
    <t>E000123</t>
  </si>
  <si>
    <t>E000124</t>
  </si>
  <si>
    <t>E000125</t>
  </si>
  <si>
    <t>E000126</t>
  </si>
  <si>
    <t>E000127</t>
  </si>
  <si>
    <t>E000128</t>
  </si>
  <si>
    <t>E000129</t>
  </si>
  <si>
    <t>E000130</t>
  </si>
  <si>
    <t>E000131</t>
  </si>
  <si>
    <t>E000132</t>
  </si>
  <si>
    <t>E000133</t>
  </si>
  <si>
    <t>E000134</t>
  </si>
  <si>
    <t>E000135</t>
  </si>
  <si>
    <t>E000136</t>
  </si>
  <si>
    <t>E000137</t>
  </si>
  <si>
    <t>E000138</t>
  </si>
  <si>
    <t>E000139</t>
  </si>
  <si>
    <t>E000140</t>
  </si>
  <si>
    <t>E000141</t>
  </si>
  <si>
    <t>E000142</t>
  </si>
  <si>
    <t>E000143</t>
  </si>
  <si>
    <t>E000144</t>
  </si>
  <si>
    <t>E000145</t>
  </si>
  <si>
    <t>E000146</t>
  </si>
  <si>
    <t>E000147</t>
  </si>
  <si>
    <t>E000148</t>
  </si>
  <si>
    <t>E000149</t>
  </si>
  <si>
    <t>E000150</t>
  </si>
  <si>
    <t>E000151</t>
  </si>
  <si>
    <t>E000152</t>
  </si>
  <si>
    <t>E000153</t>
  </si>
  <si>
    <t>E000154</t>
  </si>
  <si>
    <t>E000155</t>
  </si>
  <si>
    <t>E000156</t>
  </si>
  <si>
    <t>E000157</t>
  </si>
  <si>
    <t>E000158</t>
  </si>
  <si>
    <t>E000159</t>
  </si>
  <si>
    <t>E000160</t>
  </si>
  <si>
    <t>E000161</t>
  </si>
  <si>
    <t>E000162</t>
  </si>
  <si>
    <t>E000163</t>
  </si>
  <si>
    <t>E000164</t>
  </si>
  <si>
    <t>E000165</t>
  </si>
  <si>
    <t>E000166</t>
  </si>
  <si>
    <t>E000167</t>
  </si>
  <si>
    <t>E000168</t>
  </si>
  <si>
    <t>Operations Lead</t>
  </si>
  <si>
    <t>E000169</t>
  </si>
  <si>
    <t>Software Engineering Associate</t>
  </si>
  <si>
    <t>E000170</t>
  </si>
  <si>
    <t>E000171</t>
  </si>
  <si>
    <t>E000172</t>
  </si>
  <si>
    <t>Product Design Lead</t>
  </si>
  <si>
    <t>E000173</t>
  </si>
  <si>
    <t>E000174</t>
  </si>
  <si>
    <t>E000175</t>
  </si>
  <si>
    <t>E000176</t>
  </si>
  <si>
    <t>E000177</t>
  </si>
  <si>
    <t>E000178</t>
  </si>
  <si>
    <t>E000179</t>
  </si>
  <si>
    <t>E000180</t>
  </si>
  <si>
    <t>E000181</t>
  </si>
  <si>
    <t>E000182</t>
  </si>
  <si>
    <t>E000183</t>
  </si>
  <si>
    <t>E000184</t>
  </si>
  <si>
    <t>E000185</t>
  </si>
  <si>
    <t>E000186</t>
  </si>
  <si>
    <t>Customer Success Lead</t>
  </si>
  <si>
    <t>E000187</t>
  </si>
  <si>
    <t>E000188</t>
  </si>
  <si>
    <t>E000189</t>
  </si>
  <si>
    <t>E000190</t>
  </si>
  <si>
    <t>E000191</t>
  </si>
  <si>
    <t>E000192</t>
  </si>
  <si>
    <t>E000193</t>
  </si>
  <si>
    <t>E000194</t>
  </si>
  <si>
    <t>E000195</t>
  </si>
  <si>
    <t>E000196</t>
  </si>
  <si>
    <t>E000197</t>
  </si>
  <si>
    <t>E000198</t>
  </si>
  <si>
    <t>E000199</t>
  </si>
  <si>
    <t>E000200</t>
  </si>
  <si>
    <t>E000201</t>
  </si>
  <si>
    <t>E000202</t>
  </si>
  <si>
    <t>E000203</t>
  </si>
  <si>
    <t>Supply Chain Lead</t>
  </si>
  <si>
    <t>E000204</t>
  </si>
  <si>
    <t>E000205</t>
  </si>
  <si>
    <t>E000206</t>
  </si>
  <si>
    <t>E000207</t>
  </si>
  <si>
    <t>E000208</t>
  </si>
  <si>
    <t>E000209</t>
  </si>
  <si>
    <t>E000210</t>
  </si>
  <si>
    <t>E000211</t>
  </si>
  <si>
    <t>E000212</t>
  </si>
  <si>
    <t>E000213</t>
  </si>
  <si>
    <t>E000214</t>
  </si>
  <si>
    <t>E000215</t>
  </si>
  <si>
    <t>E000216</t>
  </si>
  <si>
    <t>E000217</t>
  </si>
  <si>
    <t>E000218</t>
  </si>
  <si>
    <t>E000219</t>
  </si>
  <si>
    <t>E000220</t>
  </si>
  <si>
    <t>E000221</t>
  </si>
  <si>
    <t>E000222</t>
  </si>
  <si>
    <t>E000223</t>
  </si>
  <si>
    <t>E000224</t>
  </si>
  <si>
    <t>E000225</t>
  </si>
  <si>
    <t>E000226</t>
  </si>
  <si>
    <t>E000227</t>
  </si>
  <si>
    <t>E000228</t>
  </si>
  <si>
    <t>E000229</t>
  </si>
  <si>
    <t>E000230</t>
  </si>
  <si>
    <t>E000231</t>
  </si>
  <si>
    <t>E000232</t>
  </si>
  <si>
    <t>E000233</t>
  </si>
  <si>
    <t>E000234</t>
  </si>
  <si>
    <t>E000235</t>
  </si>
  <si>
    <t>Growth Marketing Senior Specialist</t>
  </si>
  <si>
    <t>E000236</t>
  </si>
  <si>
    <t>E000237</t>
  </si>
  <si>
    <t>E000238</t>
  </si>
  <si>
    <t>E000239</t>
  </si>
  <si>
    <t>E000240</t>
  </si>
  <si>
    <t>E000241</t>
  </si>
  <si>
    <t>E000242</t>
  </si>
  <si>
    <t>E000243</t>
  </si>
  <si>
    <t>E000244</t>
  </si>
  <si>
    <t>E000245</t>
  </si>
  <si>
    <t>E000246</t>
  </si>
  <si>
    <t>E000247</t>
  </si>
  <si>
    <t>E000248</t>
  </si>
  <si>
    <t>E000249</t>
  </si>
  <si>
    <t>E000250</t>
  </si>
  <si>
    <t>E000251</t>
  </si>
  <si>
    <t>E000252</t>
  </si>
  <si>
    <t>E000253</t>
  </si>
  <si>
    <t>E000254</t>
  </si>
  <si>
    <t>E000255</t>
  </si>
  <si>
    <t>E000256</t>
  </si>
  <si>
    <t>E000257</t>
  </si>
  <si>
    <t>E000258</t>
  </si>
  <si>
    <t>E000259</t>
  </si>
  <si>
    <t>E000260</t>
  </si>
  <si>
    <t>E000261</t>
  </si>
  <si>
    <t>E000262</t>
  </si>
  <si>
    <t>E000263</t>
  </si>
  <si>
    <t>E000264</t>
  </si>
  <si>
    <t>E000265</t>
  </si>
  <si>
    <t>E000266</t>
  </si>
  <si>
    <t>E000267</t>
  </si>
  <si>
    <t>E000268</t>
  </si>
  <si>
    <t>E000269</t>
  </si>
  <si>
    <t>E000270</t>
  </si>
  <si>
    <t>E000271</t>
  </si>
  <si>
    <t>E000272</t>
  </si>
  <si>
    <t>E000273</t>
  </si>
  <si>
    <t>E000274</t>
  </si>
  <si>
    <t>E000275</t>
  </si>
  <si>
    <t>E000276</t>
  </si>
  <si>
    <t>E000277</t>
  </si>
  <si>
    <t>E000278</t>
  </si>
  <si>
    <t>E000279</t>
  </si>
  <si>
    <t>E000280</t>
  </si>
  <si>
    <t>E000281</t>
  </si>
  <si>
    <t>E000282</t>
  </si>
  <si>
    <t>E000283</t>
  </si>
  <si>
    <t>E000284</t>
  </si>
  <si>
    <t>E000285</t>
  </si>
  <si>
    <t>E000286</t>
  </si>
  <si>
    <t>E000287</t>
  </si>
  <si>
    <t>E000288</t>
  </si>
  <si>
    <t>E000289</t>
  </si>
  <si>
    <t>E000290</t>
  </si>
  <si>
    <t>E000291</t>
  </si>
  <si>
    <t>E000292</t>
  </si>
  <si>
    <t>E000293</t>
  </si>
  <si>
    <t>E000294</t>
  </si>
  <si>
    <t>E000295</t>
  </si>
  <si>
    <t>E000296</t>
  </si>
  <si>
    <t>E000297</t>
  </si>
  <si>
    <t>E000298</t>
  </si>
  <si>
    <t>E000299</t>
  </si>
  <si>
    <t>E000300</t>
  </si>
  <si>
    <t>E000301</t>
  </si>
  <si>
    <t>E000302</t>
  </si>
  <si>
    <t>E000303</t>
  </si>
  <si>
    <t>E000304</t>
  </si>
  <si>
    <t>E000305</t>
  </si>
  <si>
    <t>E000306</t>
  </si>
  <si>
    <t>E000307</t>
  </si>
  <si>
    <t>E000308</t>
  </si>
  <si>
    <t>E000309</t>
  </si>
  <si>
    <t>E000310</t>
  </si>
  <si>
    <t>Legal &amp; Compliance Lead</t>
  </si>
  <si>
    <t>E000311</t>
  </si>
  <si>
    <t>E000312</t>
  </si>
  <si>
    <t>E000313</t>
  </si>
  <si>
    <t>E000314</t>
  </si>
  <si>
    <t>E000315</t>
  </si>
  <si>
    <t>E000316</t>
  </si>
  <si>
    <t>E000317</t>
  </si>
  <si>
    <t>E000318</t>
  </si>
  <si>
    <t>E000319</t>
  </si>
  <si>
    <t>E000320</t>
  </si>
  <si>
    <t>E000321</t>
  </si>
  <si>
    <t>E000322</t>
  </si>
  <si>
    <t>E000323</t>
  </si>
  <si>
    <t>E000324</t>
  </si>
  <si>
    <t>E000325</t>
  </si>
  <si>
    <t>E000326</t>
  </si>
  <si>
    <t>E000327</t>
  </si>
  <si>
    <t>E000328</t>
  </si>
  <si>
    <t>E000329</t>
  </si>
  <si>
    <t>E000330</t>
  </si>
  <si>
    <t>E000331</t>
  </si>
  <si>
    <t>E000332</t>
  </si>
  <si>
    <t>E000333</t>
  </si>
  <si>
    <t>E000334</t>
  </si>
  <si>
    <t>E000335</t>
  </si>
  <si>
    <t>E000336</t>
  </si>
  <si>
    <t>E000337</t>
  </si>
  <si>
    <t>E000338</t>
  </si>
  <si>
    <t>E000339</t>
  </si>
  <si>
    <t>E000340</t>
  </si>
  <si>
    <t>E000341</t>
  </si>
  <si>
    <t>E000342</t>
  </si>
  <si>
    <t>E000343</t>
  </si>
  <si>
    <t>E000344</t>
  </si>
  <si>
    <t>E000345</t>
  </si>
  <si>
    <t>E000346</t>
  </si>
  <si>
    <t>E000347</t>
  </si>
  <si>
    <t>E000348</t>
  </si>
  <si>
    <t>E000349</t>
  </si>
  <si>
    <t>E000350</t>
  </si>
  <si>
    <t>E000351</t>
  </si>
  <si>
    <t>E000352</t>
  </si>
  <si>
    <t>E000353</t>
  </si>
  <si>
    <t>E000354</t>
  </si>
  <si>
    <t>E000355</t>
  </si>
  <si>
    <t>E000356</t>
  </si>
  <si>
    <t>E000357</t>
  </si>
  <si>
    <t>E000358</t>
  </si>
  <si>
    <t>E000359</t>
  </si>
  <si>
    <t>E000360</t>
  </si>
  <si>
    <t>E000361</t>
  </si>
  <si>
    <t>E000362</t>
  </si>
  <si>
    <t>E000363</t>
  </si>
  <si>
    <t>E000364</t>
  </si>
  <si>
    <t>E000365</t>
  </si>
  <si>
    <t>E000366</t>
  </si>
  <si>
    <t>E000367</t>
  </si>
  <si>
    <t>E000368</t>
  </si>
  <si>
    <t>E000369</t>
  </si>
  <si>
    <t>E000370</t>
  </si>
  <si>
    <t>E000371</t>
  </si>
  <si>
    <t>E000372</t>
  </si>
  <si>
    <t>E000373</t>
  </si>
  <si>
    <t>E000374</t>
  </si>
  <si>
    <t>E000375</t>
  </si>
  <si>
    <t>E000376</t>
  </si>
  <si>
    <t>E000377</t>
  </si>
  <si>
    <t>E000378</t>
  </si>
  <si>
    <t>E000379</t>
  </si>
  <si>
    <t>E000380</t>
  </si>
  <si>
    <t>E000381</t>
  </si>
  <si>
    <t>E000382</t>
  </si>
  <si>
    <t>E000383</t>
  </si>
  <si>
    <t>E000384</t>
  </si>
  <si>
    <t>E000385</t>
  </si>
  <si>
    <t>E000386</t>
  </si>
  <si>
    <t>E000387</t>
  </si>
  <si>
    <t>E000388</t>
  </si>
  <si>
    <t>E000389</t>
  </si>
  <si>
    <t>E000390</t>
  </si>
  <si>
    <t>E000391</t>
  </si>
  <si>
    <t>E000392</t>
  </si>
  <si>
    <t>E000393</t>
  </si>
  <si>
    <t>E000394</t>
  </si>
  <si>
    <t>E000395</t>
  </si>
  <si>
    <t>E000396</t>
  </si>
  <si>
    <t>E000397</t>
  </si>
  <si>
    <t>E000398</t>
  </si>
  <si>
    <t>E000399</t>
  </si>
  <si>
    <t>E000400</t>
  </si>
  <si>
    <t>E000401</t>
  </si>
  <si>
    <t>E000402</t>
  </si>
  <si>
    <t>E000403</t>
  </si>
  <si>
    <t>E000404</t>
  </si>
  <si>
    <t>E000405</t>
  </si>
  <si>
    <t>E000406</t>
  </si>
  <si>
    <t>E000407</t>
  </si>
  <si>
    <t>E000408</t>
  </si>
  <si>
    <t>E000409</t>
  </si>
  <si>
    <t>E000410</t>
  </si>
  <si>
    <t>E000411</t>
  </si>
  <si>
    <t>E000412</t>
  </si>
  <si>
    <t>E000413</t>
  </si>
  <si>
    <t>E000414</t>
  </si>
  <si>
    <t>E000415</t>
  </si>
  <si>
    <t>E000416</t>
  </si>
  <si>
    <t>E000417</t>
  </si>
  <si>
    <t>E000418</t>
  </si>
  <si>
    <t>E000419</t>
  </si>
  <si>
    <t>E000420</t>
  </si>
  <si>
    <t>E000421</t>
  </si>
  <si>
    <t>E000422</t>
  </si>
  <si>
    <t>E000423</t>
  </si>
  <si>
    <t>E000424</t>
  </si>
  <si>
    <t>E000425</t>
  </si>
  <si>
    <t>E000426</t>
  </si>
  <si>
    <t>E000427</t>
  </si>
  <si>
    <t>E000428</t>
  </si>
  <si>
    <t>E000429</t>
  </si>
  <si>
    <t>E000430</t>
  </si>
  <si>
    <t>E000431</t>
  </si>
  <si>
    <t>E000432</t>
  </si>
  <si>
    <t>E000433</t>
  </si>
  <si>
    <t>E000434</t>
  </si>
  <si>
    <t>E000435</t>
  </si>
  <si>
    <t>E000436</t>
  </si>
  <si>
    <t>E000437</t>
  </si>
  <si>
    <t>E000438</t>
  </si>
  <si>
    <t>E000439</t>
  </si>
  <si>
    <t>E000440</t>
  </si>
  <si>
    <t>E000441</t>
  </si>
  <si>
    <t>E000442</t>
  </si>
  <si>
    <t>E000443</t>
  </si>
  <si>
    <t>E000444</t>
  </si>
  <si>
    <t>E000445</t>
  </si>
  <si>
    <t>E000446</t>
  </si>
  <si>
    <t>E000447</t>
  </si>
  <si>
    <t>E000448</t>
  </si>
  <si>
    <t>E000449</t>
  </si>
  <si>
    <t>E000450</t>
  </si>
  <si>
    <t>E000451</t>
  </si>
  <si>
    <t>E000452</t>
  </si>
  <si>
    <t>E000453</t>
  </si>
  <si>
    <t>E000454</t>
  </si>
  <si>
    <t>E000455</t>
  </si>
  <si>
    <t>E000456</t>
  </si>
  <si>
    <t>E000457</t>
  </si>
  <si>
    <t>E000458</t>
  </si>
  <si>
    <t>E000459</t>
  </si>
  <si>
    <t>E000460</t>
  </si>
  <si>
    <t>E000461</t>
  </si>
  <si>
    <t>E000462</t>
  </si>
  <si>
    <t>E000463</t>
  </si>
  <si>
    <t>Growth Marketing Lead</t>
  </si>
  <si>
    <t>E000464</t>
  </si>
  <si>
    <t>E000465</t>
  </si>
  <si>
    <t>E000466</t>
  </si>
  <si>
    <t>E000467</t>
  </si>
  <si>
    <t>E000468</t>
  </si>
  <si>
    <t>E000469</t>
  </si>
  <si>
    <t>E000470</t>
  </si>
  <si>
    <t>E000471</t>
  </si>
  <si>
    <t>E000472</t>
  </si>
  <si>
    <t>E000473</t>
  </si>
  <si>
    <t>E000474</t>
  </si>
  <si>
    <t>E000475</t>
  </si>
  <si>
    <t>E000476</t>
  </si>
  <si>
    <t>E000477</t>
  </si>
  <si>
    <t>E000478</t>
  </si>
  <si>
    <t>E000479</t>
  </si>
  <si>
    <t>E000480</t>
  </si>
  <si>
    <t>E000481</t>
  </si>
  <si>
    <t>E000482</t>
  </si>
  <si>
    <t>E000483</t>
  </si>
  <si>
    <t>E000484</t>
  </si>
  <si>
    <t>E000485</t>
  </si>
  <si>
    <t>E000486</t>
  </si>
  <si>
    <t>E000487</t>
  </si>
  <si>
    <t>E000488</t>
  </si>
  <si>
    <t>E000489</t>
  </si>
  <si>
    <t>E000490</t>
  </si>
  <si>
    <t>E000491</t>
  </si>
  <si>
    <t>E000492</t>
  </si>
  <si>
    <t>E000493</t>
  </si>
  <si>
    <t>E000494</t>
  </si>
  <si>
    <t>E000495</t>
  </si>
  <si>
    <t>E000496</t>
  </si>
  <si>
    <t>E000497</t>
  </si>
  <si>
    <t>E000498</t>
  </si>
  <si>
    <t>E000499</t>
  </si>
  <si>
    <t>E000500</t>
  </si>
  <si>
    <t>E000501</t>
  </si>
  <si>
    <t>E000502</t>
  </si>
  <si>
    <t>E000503</t>
  </si>
  <si>
    <t>E000504</t>
  </si>
  <si>
    <t>E000505</t>
  </si>
  <si>
    <t>E000506</t>
  </si>
  <si>
    <t>E000507</t>
  </si>
  <si>
    <t>E000508</t>
  </si>
  <si>
    <t>E000509</t>
  </si>
  <si>
    <t>E000510</t>
  </si>
  <si>
    <t>E000511</t>
  </si>
  <si>
    <t>E000512</t>
  </si>
  <si>
    <t>E000513</t>
  </si>
  <si>
    <t>E000514</t>
  </si>
  <si>
    <t>E000515</t>
  </si>
  <si>
    <t>E000516</t>
  </si>
  <si>
    <t>E000517</t>
  </si>
  <si>
    <t>E000518</t>
  </si>
  <si>
    <t>E000519</t>
  </si>
  <si>
    <t>E000520</t>
  </si>
  <si>
    <t>E000521</t>
  </si>
  <si>
    <t>E000522</t>
  </si>
  <si>
    <t>E000523</t>
  </si>
  <si>
    <t>E000524</t>
  </si>
  <si>
    <t>E000525</t>
  </si>
  <si>
    <t>E000526</t>
  </si>
  <si>
    <t>E000527</t>
  </si>
  <si>
    <t>E000528</t>
  </si>
  <si>
    <t>E000529</t>
  </si>
  <si>
    <t>E000530</t>
  </si>
  <si>
    <t>E000531</t>
  </si>
  <si>
    <t>E000532</t>
  </si>
  <si>
    <t>E000533</t>
  </si>
  <si>
    <t>E000534</t>
  </si>
  <si>
    <t>E000535</t>
  </si>
  <si>
    <t>E000536</t>
  </si>
  <si>
    <t>E000537</t>
  </si>
  <si>
    <t>E000538</t>
  </si>
  <si>
    <t>E000539</t>
  </si>
  <si>
    <t>E000540</t>
  </si>
  <si>
    <t>E000541</t>
  </si>
  <si>
    <t>E000542</t>
  </si>
  <si>
    <t>E000543</t>
  </si>
  <si>
    <t>E000544</t>
  </si>
  <si>
    <t>E000545</t>
  </si>
  <si>
    <t>E000546</t>
  </si>
  <si>
    <t>E000547</t>
  </si>
  <si>
    <t>E000548</t>
  </si>
  <si>
    <t>E000549</t>
  </si>
  <si>
    <t>E000550</t>
  </si>
  <si>
    <t>E000551</t>
  </si>
  <si>
    <t>E000552</t>
  </si>
  <si>
    <t>E000553</t>
  </si>
  <si>
    <t>E000554</t>
  </si>
  <si>
    <t>E000555</t>
  </si>
  <si>
    <t>E000556</t>
  </si>
  <si>
    <t>E000557</t>
  </si>
  <si>
    <t>E000558</t>
  </si>
  <si>
    <t>E000559</t>
  </si>
  <si>
    <t>E000560</t>
  </si>
  <si>
    <t>E000561</t>
  </si>
  <si>
    <t>E000562</t>
  </si>
  <si>
    <t>E000563</t>
  </si>
  <si>
    <t>E000564</t>
  </si>
  <si>
    <t>E000565</t>
  </si>
  <si>
    <t>E000566</t>
  </si>
  <si>
    <t>E000567</t>
  </si>
  <si>
    <t>E000568</t>
  </si>
  <si>
    <t>E000569</t>
  </si>
  <si>
    <t>E000570</t>
  </si>
  <si>
    <t>E000571</t>
  </si>
  <si>
    <t>E000572</t>
  </si>
  <si>
    <t>E000573</t>
  </si>
  <si>
    <t>E000574</t>
  </si>
  <si>
    <t>E000575</t>
  </si>
  <si>
    <t>E000576</t>
  </si>
  <si>
    <t>E000577</t>
  </si>
  <si>
    <t>E000578</t>
  </si>
  <si>
    <t>E000579</t>
  </si>
  <si>
    <t>E000580</t>
  </si>
  <si>
    <t>E000581</t>
  </si>
  <si>
    <t>E000582</t>
  </si>
  <si>
    <t>E000583</t>
  </si>
  <si>
    <t>E000584</t>
  </si>
  <si>
    <t>E000585</t>
  </si>
  <si>
    <t>E000586</t>
  </si>
  <si>
    <t>E000587</t>
  </si>
  <si>
    <t>E000588</t>
  </si>
  <si>
    <t>E000589</t>
  </si>
  <si>
    <t>E000590</t>
  </si>
  <si>
    <t>E000591</t>
  </si>
  <si>
    <t>E000592</t>
  </si>
  <si>
    <t>E000593</t>
  </si>
  <si>
    <t>E000594</t>
  </si>
  <si>
    <t>E000595</t>
  </si>
  <si>
    <t>E000596</t>
  </si>
  <si>
    <t>E000597</t>
  </si>
  <si>
    <t>E000598</t>
  </si>
  <si>
    <t>E000599</t>
  </si>
  <si>
    <t>E000600</t>
  </si>
  <si>
    <t>E000601</t>
  </si>
  <si>
    <t>Software Engineering Lead</t>
  </si>
  <si>
    <t>E000602</t>
  </si>
  <si>
    <t>E000603</t>
  </si>
  <si>
    <t>E000604</t>
  </si>
  <si>
    <t>E000605</t>
  </si>
  <si>
    <t>E000606</t>
  </si>
  <si>
    <t>E000607</t>
  </si>
  <si>
    <t>E000608</t>
  </si>
  <si>
    <t>E000609</t>
  </si>
  <si>
    <t>E000610</t>
  </si>
  <si>
    <t>E000611</t>
  </si>
  <si>
    <t>E000612</t>
  </si>
  <si>
    <t>E000613</t>
  </si>
  <si>
    <t>E000614</t>
  </si>
  <si>
    <t>E000615</t>
  </si>
  <si>
    <t>E000616</t>
  </si>
  <si>
    <t>E000617</t>
  </si>
  <si>
    <t>E000618</t>
  </si>
  <si>
    <t>E000619</t>
  </si>
  <si>
    <t>E000620</t>
  </si>
  <si>
    <t>E000621</t>
  </si>
  <si>
    <t>E000622</t>
  </si>
  <si>
    <t>E000623</t>
  </si>
  <si>
    <t>E000624</t>
  </si>
  <si>
    <t>E000625</t>
  </si>
  <si>
    <t>E000626</t>
  </si>
  <si>
    <t>E000627</t>
  </si>
  <si>
    <t>E000628</t>
  </si>
  <si>
    <t>E000629</t>
  </si>
  <si>
    <t>E000630</t>
  </si>
  <si>
    <t>E000631</t>
  </si>
  <si>
    <t>E000632</t>
  </si>
  <si>
    <t>E000633</t>
  </si>
  <si>
    <t>E000634</t>
  </si>
  <si>
    <t>E000635</t>
  </si>
  <si>
    <t>E000636</t>
  </si>
  <si>
    <t>E000637</t>
  </si>
  <si>
    <t>E000638</t>
  </si>
  <si>
    <t>E000639</t>
  </si>
  <si>
    <t>E000640</t>
  </si>
  <si>
    <t>E000641</t>
  </si>
  <si>
    <t>E000642</t>
  </si>
  <si>
    <t>E000643</t>
  </si>
  <si>
    <t>E000644</t>
  </si>
  <si>
    <t>E000645</t>
  </si>
  <si>
    <t>E000646</t>
  </si>
  <si>
    <t>E000647</t>
  </si>
  <si>
    <t>E000648</t>
  </si>
  <si>
    <t>E000649</t>
  </si>
  <si>
    <t>E000650</t>
  </si>
  <si>
    <t>E000651</t>
  </si>
  <si>
    <t>E000652</t>
  </si>
  <si>
    <t>E000653</t>
  </si>
  <si>
    <t>E000654</t>
  </si>
  <si>
    <t>E000655</t>
  </si>
  <si>
    <t>E000656</t>
  </si>
  <si>
    <t>E000657</t>
  </si>
  <si>
    <t>E000658</t>
  </si>
  <si>
    <t>E000659</t>
  </si>
  <si>
    <t>E000660</t>
  </si>
  <si>
    <t>E000661</t>
  </si>
  <si>
    <t>E000662</t>
  </si>
  <si>
    <t>E000663</t>
  </si>
  <si>
    <t>E000664</t>
  </si>
  <si>
    <t>E000665</t>
  </si>
  <si>
    <t>E000666</t>
  </si>
  <si>
    <t>E000667</t>
  </si>
  <si>
    <t>E000668</t>
  </si>
  <si>
    <t>E000669</t>
  </si>
  <si>
    <t>E000670</t>
  </si>
  <si>
    <t>E000671</t>
  </si>
  <si>
    <t>E000672</t>
  </si>
  <si>
    <t>E000673</t>
  </si>
  <si>
    <t>E000674</t>
  </si>
  <si>
    <t>E000675</t>
  </si>
  <si>
    <t>E000676</t>
  </si>
  <si>
    <t>E000677</t>
  </si>
  <si>
    <t>E000678</t>
  </si>
  <si>
    <t>E000679</t>
  </si>
  <si>
    <t>E000680</t>
  </si>
  <si>
    <t>E000681</t>
  </si>
  <si>
    <t>E000682</t>
  </si>
  <si>
    <t>E000683</t>
  </si>
  <si>
    <t>E000684</t>
  </si>
  <si>
    <t>E000685</t>
  </si>
  <si>
    <t>E000686</t>
  </si>
  <si>
    <t>E000687</t>
  </si>
  <si>
    <t>E000688</t>
  </si>
  <si>
    <t>E000689</t>
  </si>
  <si>
    <t>E000690</t>
  </si>
  <si>
    <t>E000691</t>
  </si>
  <si>
    <t>E000692</t>
  </si>
  <si>
    <t>E000693</t>
  </si>
  <si>
    <t>E000694</t>
  </si>
  <si>
    <t>E000695</t>
  </si>
  <si>
    <t>E000696</t>
  </si>
  <si>
    <t>E000697</t>
  </si>
  <si>
    <t>E000698</t>
  </si>
  <si>
    <t>E000699</t>
  </si>
  <si>
    <t>E000700</t>
  </si>
  <si>
    <t>E000701</t>
  </si>
  <si>
    <t>E000702</t>
  </si>
  <si>
    <t>E000703</t>
  </si>
  <si>
    <t>E000704</t>
  </si>
  <si>
    <t>E000705</t>
  </si>
  <si>
    <t>E000706</t>
  </si>
  <si>
    <t>E000707</t>
  </si>
  <si>
    <t>E000708</t>
  </si>
  <si>
    <t>E000709</t>
  </si>
  <si>
    <t>E000710</t>
  </si>
  <si>
    <t>E000711</t>
  </si>
  <si>
    <t>E000712</t>
  </si>
  <si>
    <t>E000713</t>
  </si>
  <si>
    <t>E000714</t>
  </si>
  <si>
    <t>E000715</t>
  </si>
  <si>
    <t>E000716</t>
  </si>
  <si>
    <t>E000717</t>
  </si>
  <si>
    <t>E000718</t>
  </si>
  <si>
    <t>E000719</t>
  </si>
  <si>
    <t>E000720</t>
  </si>
  <si>
    <t>E000721</t>
  </si>
  <si>
    <t>E000722</t>
  </si>
  <si>
    <t>E000723</t>
  </si>
  <si>
    <t>E000724</t>
  </si>
  <si>
    <t>E000725</t>
  </si>
  <si>
    <t>E000726</t>
  </si>
  <si>
    <t>E000727</t>
  </si>
  <si>
    <t>E000728</t>
  </si>
  <si>
    <t>E000729</t>
  </si>
  <si>
    <t>E000730</t>
  </si>
  <si>
    <t>E000731</t>
  </si>
  <si>
    <t>E000732</t>
  </si>
  <si>
    <t>E000733</t>
  </si>
  <si>
    <t>E000734</t>
  </si>
  <si>
    <t>E000735</t>
  </si>
  <si>
    <t>E000736</t>
  </si>
  <si>
    <t>E000737</t>
  </si>
  <si>
    <t>E000738</t>
  </si>
  <si>
    <t>E000739</t>
  </si>
  <si>
    <t>E000740</t>
  </si>
  <si>
    <t>E000741</t>
  </si>
  <si>
    <t>E000742</t>
  </si>
  <si>
    <t>E000743</t>
  </si>
  <si>
    <t>E000744</t>
  </si>
  <si>
    <t>E000745</t>
  </si>
  <si>
    <t>E000746</t>
  </si>
  <si>
    <t>E000747</t>
  </si>
  <si>
    <t>E000748</t>
  </si>
  <si>
    <t>E000749</t>
  </si>
  <si>
    <t>E000750</t>
  </si>
  <si>
    <t>E000751</t>
  </si>
  <si>
    <t>E000752</t>
  </si>
  <si>
    <t>E000753</t>
  </si>
  <si>
    <t>E000754</t>
  </si>
  <si>
    <t>E000755</t>
  </si>
  <si>
    <t>E000756</t>
  </si>
  <si>
    <t>E000757</t>
  </si>
  <si>
    <t>E000758</t>
  </si>
  <si>
    <t>E000759</t>
  </si>
  <si>
    <t>E000760</t>
  </si>
  <si>
    <t>E000761</t>
  </si>
  <si>
    <t>E000762</t>
  </si>
  <si>
    <t>E000763</t>
  </si>
  <si>
    <t>E000764</t>
  </si>
  <si>
    <t>E000765</t>
  </si>
  <si>
    <t>E000766</t>
  </si>
  <si>
    <t>E000767</t>
  </si>
  <si>
    <t>E000768</t>
  </si>
  <si>
    <t>E000769</t>
  </si>
  <si>
    <t>E000770</t>
  </si>
  <si>
    <t>E000771</t>
  </si>
  <si>
    <t>E000772</t>
  </si>
  <si>
    <t>E000773</t>
  </si>
  <si>
    <t>E000774</t>
  </si>
  <si>
    <t>E000775</t>
  </si>
  <si>
    <t>E000776</t>
  </si>
  <si>
    <t>E000777</t>
  </si>
  <si>
    <t>E000778</t>
  </si>
  <si>
    <t>E000779</t>
  </si>
  <si>
    <t>E000780</t>
  </si>
  <si>
    <t>E000781</t>
  </si>
  <si>
    <t>E000782</t>
  </si>
  <si>
    <t>E000783</t>
  </si>
  <si>
    <t>E000784</t>
  </si>
  <si>
    <t>E000785</t>
  </si>
  <si>
    <t>E000786</t>
  </si>
  <si>
    <t>E000787</t>
  </si>
  <si>
    <t>E000788</t>
  </si>
  <si>
    <t>E000789</t>
  </si>
  <si>
    <t>E000790</t>
  </si>
  <si>
    <t>E000791</t>
  </si>
  <si>
    <t>E000792</t>
  </si>
  <si>
    <t>E000793</t>
  </si>
  <si>
    <t>E000794</t>
  </si>
  <si>
    <t>E000795</t>
  </si>
  <si>
    <t>E000796</t>
  </si>
  <si>
    <t>E000797</t>
  </si>
  <si>
    <t>E000798</t>
  </si>
  <si>
    <t>E000799</t>
  </si>
  <si>
    <t>E000800</t>
  </si>
  <si>
    <t>E000801</t>
  </si>
  <si>
    <t>E000802</t>
  </si>
  <si>
    <t>E000803</t>
  </si>
  <si>
    <t>E000804</t>
  </si>
  <si>
    <t>E000805</t>
  </si>
  <si>
    <t>E000806</t>
  </si>
  <si>
    <t>E000807</t>
  </si>
  <si>
    <t>E000808</t>
  </si>
  <si>
    <t>E000809</t>
  </si>
  <si>
    <t>E000810</t>
  </si>
  <si>
    <t>E000811</t>
  </si>
  <si>
    <t>E000812</t>
  </si>
  <si>
    <t>E000813</t>
  </si>
  <si>
    <t>E000814</t>
  </si>
  <si>
    <t>E000815</t>
  </si>
  <si>
    <t>E000816</t>
  </si>
  <si>
    <t>E000817</t>
  </si>
  <si>
    <t>E000818</t>
  </si>
  <si>
    <t>E000819</t>
  </si>
  <si>
    <t>E000820</t>
  </si>
  <si>
    <t>E000821</t>
  </si>
  <si>
    <t>E000822</t>
  </si>
  <si>
    <t>E000823</t>
  </si>
  <si>
    <t>E000824</t>
  </si>
  <si>
    <t>E000825</t>
  </si>
  <si>
    <t>E000826</t>
  </si>
  <si>
    <t>E000827</t>
  </si>
  <si>
    <t>E000828</t>
  </si>
  <si>
    <t>E000829</t>
  </si>
  <si>
    <t>E000830</t>
  </si>
  <si>
    <t>E000831</t>
  </si>
  <si>
    <t>E000832</t>
  </si>
  <si>
    <t>E000833</t>
  </si>
  <si>
    <t>E000834</t>
  </si>
  <si>
    <t>E000835</t>
  </si>
  <si>
    <t>E000836</t>
  </si>
  <si>
    <t>E000837</t>
  </si>
  <si>
    <t>E000838</t>
  </si>
  <si>
    <t>E000839</t>
  </si>
  <si>
    <t>E000840</t>
  </si>
  <si>
    <t>E000841</t>
  </si>
  <si>
    <t>E000842</t>
  </si>
  <si>
    <t>E000843</t>
  </si>
  <si>
    <t>E000844</t>
  </si>
  <si>
    <t>E000845</t>
  </si>
  <si>
    <t>E000846</t>
  </si>
  <si>
    <t>E000847</t>
  </si>
  <si>
    <t>E000848</t>
  </si>
  <si>
    <t>E000849</t>
  </si>
  <si>
    <t>E000850</t>
  </si>
  <si>
    <t>E000851</t>
  </si>
  <si>
    <t>E000852</t>
  </si>
  <si>
    <t>E000853</t>
  </si>
  <si>
    <t>E000854</t>
  </si>
  <si>
    <t>E000855</t>
  </si>
  <si>
    <t>E000856</t>
  </si>
  <si>
    <t>E000857</t>
  </si>
  <si>
    <t>E000858</t>
  </si>
  <si>
    <t>E000859</t>
  </si>
  <si>
    <t>E000860</t>
  </si>
  <si>
    <t>E000861</t>
  </si>
  <si>
    <t>E000862</t>
  </si>
  <si>
    <t>E000863</t>
  </si>
  <si>
    <t>E000864</t>
  </si>
  <si>
    <t>E000865</t>
  </si>
  <si>
    <t>E000866</t>
  </si>
  <si>
    <t>E000867</t>
  </si>
  <si>
    <t>E000868</t>
  </si>
  <si>
    <t>E000869</t>
  </si>
  <si>
    <t>E000870</t>
  </si>
  <si>
    <t>E000871</t>
  </si>
  <si>
    <t>E000872</t>
  </si>
  <si>
    <t>E000873</t>
  </si>
  <si>
    <t>E000874</t>
  </si>
  <si>
    <t>E000875</t>
  </si>
  <si>
    <t>E000876</t>
  </si>
  <si>
    <t>E000877</t>
  </si>
  <si>
    <t>E000878</t>
  </si>
  <si>
    <t>E000879</t>
  </si>
  <si>
    <t>E000880</t>
  </si>
  <si>
    <t>E000881</t>
  </si>
  <si>
    <t>E000882</t>
  </si>
  <si>
    <t>E000883</t>
  </si>
  <si>
    <t>E000884</t>
  </si>
  <si>
    <t>E000885</t>
  </si>
  <si>
    <t>E000886</t>
  </si>
  <si>
    <t>E000887</t>
  </si>
  <si>
    <t>E000888</t>
  </si>
  <si>
    <t>E000889</t>
  </si>
  <si>
    <t>E000890</t>
  </si>
  <si>
    <t>E000891</t>
  </si>
  <si>
    <t>E000892</t>
  </si>
  <si>
    <t>E000893</t>
  </si>
  <si>
    <t>E000894</t>
  </si>
  <si>
    <t>E000895</t>
  </si>
  <si>
    <t>E000896</t>
  </si>
  <si>
    <t>E000897</t>
  </si>
  <si>
    <t>E000898</t>
  </si>
  <si>
    <t>E000899</t>
  </si>
  <si>
    <t>E000900</t>
  </si>
  <si>
    <t>E000901</t>
  </si>
  <si>
    <t>E000902</t>
  </si>
  <si>
    <t>E000903</t>
  </si>
  <si>
    <t>E000904</t>
  </si>
  <si>
    <t>E000905</t>
  </si>
  <si>
    <t>E000906</t>
  </si>
  <si>
    <t>E000907</t>
  </si>
  <si>
    <t>E000908</t>
  </si>
  <si>
    <t>E000909</t>
  </si>
  <si>
    <t>E000910</t>
  </si>
  <si>
    <t>E000911</t>
  </si>
  <si>
    <t>E000912</t>
  </si>
  <si>
    <t>E000913</t>
  </si>
  <si>
    <t>E000914</t>
  </si>
  <si>
    <t>E000915</t>
  </si>
  <si>
    <t>E000916</t>
  </si>
  <si>
    <t>E000917</t>
  </si>
  <si>
    <t>E000918</t>
  </si>
  <si>
    <t>E000919</t>
  </si>
  <si>
    <t>E000920</t>
  </si>
  <si>
    <t>Financial Planning Lead</t>
  </si>
  <si>
    <t>E000921</t>
  </si>
  <si>
    <t>E000922</t>
  </si>
  <si>
    <t>E000923</t>
  </si>
  <si>
    <t>E000924</t>
  </si>
  <si>
    <t>E000925</t>
  </si>
  <si>
    <t>E000926</t>
  </si>
  <si>
    <t>E000927</t>
  </si>
  <si>
    <t>E000928</t>
  </si>
  <si>
    <t>E000929</t>
  </si>
  <si>
    <t>E000930</t>
  </si>
  <si>
    <t>E000931</t>
  </si>
  <si>
    <t>E000932</t>
  </si>
  <si>
    <t>E000933</t>
  </si>
  <si>
    <t>E000934</t>
  </si>
  <si>
    <t>E000935</t>
  </si>
  <si>
    <t>E000936</t>
  </si>
  <si>
    <t>E000937</t>
  </si>
  <si>
    <t>E000938</t>
  </si>
  <si>
    <t>E000939</t>
  </si>
  <si>
    <t>E000940</t>
  </si>
  <si>
    <t>E000941</t>
  </si>
  <si>
    <t>E000942</t>
  </si>
  <si>
    <t>E000943</t>
  </si>
  <si>
    <t>E000944</t>
  </si>
  <si>
    <t>E000945</t>
  </si>
  <si>
    <t>E000946</t>
  </si>
  <si>
    <t>E000947</t>
  </si>
  <si>
    <t>E000948</t>
  </si>
  <si>
    <t>E000949</t>
  </si>
  <si>
    <t>E000950</t>
  </si>
  <si>
    <t>E000951</t>
  </si>
  <si>
    <t>E000952</t>
  </si>
  <si>
    <t>E000953</t>
  </si>
  <si>
    <t>E000954</t>
  </si>
  <si>
    <t>E000955</t>
  </si>
  <si>
    <t>E000956</t>
  </si>
  <si>
    <t>E000957</t>
  </si>
  <si>
    <t>E000958</t>
  </si>
  <si>
    <t>E000959</t>
  </si>
  <si>
    <t>E000960</t>
  </si>
  <si>
    <t>E000961</t>
  </si>
  <si>
    <t>E000962</t>
  </si>
  <si>
    <t>E000963</t>
  </si>
  <si>
    <t>E000964</t>
  </si>
  <si>
    <t>E000965</t>
  </si>
  <si>
    <t>E000966</t>
  </si>
  <si>
    <t>E000967</t>
  </si>
  <si>
    <t>E000968</t>
  </si>
  <si>
    <t>E000969</t>
  </si>
  <si>
    <t>E000970</t>
  </si>
  <si>
    <t>E000971</t>
  </si>
  <si>
    <t>E000972</t>
  </si>
  <si>
    <t>E000973</t>
  </si>
  <si>
    <t>E000974</t>
  </si>
  <si>
    <t>E000975</t>
  </si>
  <si>
    <t>E000976</t>
  </si>
  <si>
    <t>E000977</t>
  </si>
  <si>
    <t>E000978</t>
  </si>
  <si>
    <t>E000979</t>
  </si>
  <si>
    <t>E000980</t>
  </si>
  <si>
    <t>E000981</t>
  </si>
  <si>
    <t>E000982</t>
  </si>
  <si>
    <t>E000983</t>
  </si>
  <si>
    <t>E000984</t>
  </si>
  <si>
    <t>E000985</t>
  </si>
  <si>
    <t>E000986</t>
  </si>
  <si>
    <t>E000987</t>
  </si>
  <si>
    <t>E000988</t>
  </si>
  <si>
    <t>E000989</t>
  </si>
  <si>
    <t>E000990</t>
  </si>
  <si>
    <t>E000991</t>
  </si>
  <si>
    <t>E000992</t>
  </si>
  <si>
    <t>E000993</t>
  </si>
  <si>
    <t>E000994</t>
  </si>
  <si>
    <t>E000995</t>
  </si>
  <si>
    <t>E000996</t>
  </si>
  <si>
    <t>E000997</t>
  </si>
  <si>
    <t>E000998</t>
  </si>
  <si>
    <t>E000999</t>
  </si>
  <si>
    <t>E001000</t>
  </si>
  <si>
    <t>E001001</t>
  </si>
  <si>
    <t>E001002</t>
  </si>
  <si>
    <t>E001003</t>
  </si>
  <si>
    <t>E001004</t>
  </si>
  <si>
    <t>E001005</t>
  </si>
  <si>
    <t>E001006</t>
  </si>
  <si>
    <t>E001007</t>
  </si>
  <si>
    <t>E001008</t>
  </si>
  <si>
    <t>E001009</t>
  </si>
  <si>
    <t>E001010</t>
  </si>
  <si>
    <t>E001011</t>
  </si>
  <si>
    <t>E001012</t>
  </si>
  <si>
    <t>E001013</t>
  </si>
  <si>
    <t>E001014</t>
  </si>
  <si>
    <t>E001015</t>
  </si>
  <si>
    <t>E001016</t>
  </si>
  <si>
    <t>E001017</t>
  </si>
  <si>
    <t>E001018</t>
  </si>
  <si>
    <t>E001019</t>
  </si>
  <si>
    <t>E001020</t>
  </si>
  <si>
    <t>E001021</t>
  </si>
  <si>
    <t>E001022</t>
  </si>
  <si>
    <t>E001023</t>
  </si>
  <si>
    <t>E001024</t>
  </si>
  <si>
    <t>E001025</t>
  </si>
  <si>
    <t>E001026</t>
  </si>
  <si>
    <t>E001027</t>
  </si>
  <si>
    <t>E001028</t>
  </si>
  <si>
    <t>E001029</t>
  </si>
  <si>
    <t>E001030</t>
  </si>
  <si>
    <t>E001031</t>
  </si>
  <si>
    <t>E001032</t>
  </si>
  <si>
    <t>E001033</t>
  </si>
  <si>
    <t>E001034</t>
  </si>
  <si>
    <t>E001035</t>
  </si>
  <si>
    <t>E001036</t>
  </si>
  <si>
    <t>E001037</t>
  </si>
  <si>
    <t>E001038</t>
  </si>
  <si>
    <t>E001039</t>
  </si>
  <si>
    <t>E001040</t>
  </si>
  <si>
    <t>E001041</t>
  </si>
  <si>
    <t>E001042</t>
  </si>
  <si>
    <t>E001043</t>
  </si>
  <si>
    <t>E001044</t>
  </si>
  <si>
    <t>E001045</t>
  </si>
  <si>
    <t>E001046</t>
  </si>
  <si>
    <t>E001047</t>
  </si>
  <si>
    <t>E001048</t>
  </si>
  <si>
    <t>E001049</t>
  </si>
  <si>
    <t>E001050</t>
  </si>
  <si>
    <t>E001051</t>
  </si>
  <si>
    <t>E001052</t>
  </si>
  <si>
    <t>E001053</t>
  </si>
  <si>
    <t>E001054</t>
  </si>
  <si>
    <t>E001055</t>
  </si>
  <si>
    <t>E001056</t>
  </si>
  <si>
    <t>E001057</t>
  </si>
  <si>
    <t>E001058</t>
  </si>
  <si>
    <t>E001059</t>
  </si>
  <si>
    <t>E001060</t>
  </si>
  <si>
    <t>E001061</t>
  </si>
  <si>
    <t>E001062</t>
  </si>
  <si>
    <t>E001063</t>
  </si>
  <si>
    <t>E001064</t>
  </si>
  <si>
    <t>E001065</t>
  </si>
  <si>
    <t>E001066</t>
  </si>
  <si>
    <t>E001067</t>
  </si>
  <si>
    <t>E001068</t>
  </si>
  <si>
    <t>E001069</t>
  </si>
  <si>
    <t>E001070</t>
  </si>
  <si>
    <t>E001071</t>
  </si>
  <si>
    <t>E001072</t>
  </si>
  <si>
    <t>E001073</t>
  </si>
  <si>
    <t>E001074</t>
  </si>
  <si>
    <t>E001075</t>
  </si>
  <si>
    <t>E001076</t>
  </si>
  <si>
    <t>E001077</t>
  </si>
  <si>
    <t>E001078</t>
  </si>
  <si>
    <t>E001079</t>
  </si>
  <si>
    <t>E001080</t>
  </si>
  <si>
    <t>E001081</t>
  </si>
  <si>
    <t>E001082</t>
  </si>
  <si>
    <t>E001083</t>
  </si>
  <si>
    <t>E001084</t>
  </si>
  <si>
    <t>E001085</t>
  </si>
  <si>
    <t>E001086</t>
  </si>
  <si>
    <t>E001087</t>
  </si>
  <si>
    <t>E001088</t>
  </si>
  <si>
    <t>E001089</t>
  </si>
  <si>
    <t>E001090</t>
  </si>
  <si>
    <t>E001091</t>
  </si>
  <si>
    <t>E001092</t>
  </si>
  <si>
    <t>E001093</t>
  </si>
  <si>
    <t>E001094</t>
  </si>
  <si>
    <t>E001095</t>
  </si>
  <si>
    <t>E001096</t>
  </si>
  <si>
    <t>E001097</t>
  </si>
  <si>
    <t>E001098</t>
  </si>
  <si>
    <t>E001099</t>
  </si>
  <si>
    <t>E001100</t>
  </si>
  <si>
    <t>E001101</t>
  </si>
  <si>
    <t>E001102</t>
  </si>
  <si>
    <t>E001103</t>
  </si>
  <si>
    <t>E001104</t>
  </si>
  <si>
    <t>E001105</t>
  </si>
  <si>
    <t>E001106</t>
  </si>
  <si>
    <t>E001107</t>
  </si>
  <si>
    <t>E001108</t>
  </si>
  <si>
    <t>E001109</t>
  </si>
  <si>
    <t>E001110</t>
  </si>
  <si>
    <t>E001111</t>
  </si>
  <si>
    <t>E001112</t>
  </si>
  <si>
    <t>E001113</t>
  </si>
  <si>
    <t>E001114</t>
  </si>
  <si>
    <t>E001115</t>
  </si>
  <si>
    <t>E001116</t>
  </si>
  <si>
    <t>E001117</t>
  </si>
  <si>
    <t>E001118</t>
  </si>
  <si>
    <t>E001119</t>
  </si>
  <si>
    <t>E001120</t>
  </si>
  <si>
    <t>E001121</t>
  </si>
  <si>
    <t>E001122</t>
  </si>
  <si>
    <t>E001123</t>
  </si>
  <si>
    <t>E001124</t>
  </si>
  <si>
    <t>E001125</t>
  </si>
  <si>
    <t>E001126</t>
  </si>
  <si>
    <t>E001127</t>
  </si>
  <si>
    <t>E001128</t>
  </si>
  <si>
    <t>E001129</t>
  </si>
  <si>
    <t>E001130</t>
  </si>
  <si>
    <t>E001131</t>
  </si>
  <si>
    <t>E001132</t>
  </si>
  <si>
    <t>E001133</t>
  </si>
  <si>
    <t>E001134</t>
  </si>
  <si>
    <t>E001135</t>
  </si>
  <si>
    <t>E001136</t>
  </si>
  <si>
    <t>E001137</t>
  </si>
  <si>
    <t>E001138</t>
  </si>
  <si>
    <t>E001139</t>
  </si>
  <si>
    <t>E001140</t>
  </si>
  <si>
    <t>E001141</t>
  </si>
  <si>
    <t>E001142</t>
  </si>
  <si>
    <t>E001143</t>
  </si>
  <si>
    <t>E001144</t>
  </si>
  <si>
    <t>E001145</t>
  </si>
  <si>
    <t>E001146</t>
  </si>
  <si>
    <t>E001147</t>
  </si>
  <si>
    <t>E001148</t>
  </si>
  <si>
    <t>E001149</t>
  </si>
  <si>
    <t>E001150</t>
  </si>
  <si>
    <t>E001151</t>
  </si>
  <si>
    <t>E001152</t>
  </si>
  <si>
    <t>E001153</t>
  </si>
  <si>
    <t>E001154</t>
  </si>
  <si>
    <t>E001155</t>
  </si>
  <si>
    <t>E001156</t>
  </si>
  <si>
    <t>E001157</t>
  </si>
  <si>
    <t>E001158</t>
  </si>
  <si>
    <t>E001159</t>
  </si>
  <si>
    <t>E001160</t>
  </si>
  <si>
    <t>E001161</t>
  </si>
  <si>
    <t>E001162</t>
  </si>
  <si>
    <t>E001163</t>
  </si>
  <si>
    <t>E001164</t>
  </si>
  <si>
    <t>E001165</t>
  </si>
  <si>
    <t>E001166</t>
  </si>
  <si>
    <t>E001167</t>
  </si>
  <si>
    <t>E001168</t>
  </si>
  <si>
    <t>E001169</t>
  </si>
  <si>
    <t>E001170</t>
  </si>
  <si>
    <t>E001171</t>
  </si>
  <si>
    <t>E001172</t>
  </si>
  <si>
    <t>E001173</t>
  </si>
  <si>
    <t>E001174</t>
  </si>
  <si>
    <t>E001175</t>
  </si>
  <si>
    <t>E001176</t>
  </si>
  <si>
    <t>E001177</t>
  </si>
  <si>
    <t>E001178</t>
  </si>
  <si>
    <t>E001179</t>
  </si>
  <si>
    <t>E001180</t>
  </si>
  <si>
    <t>E001181</t>
  </si>
  <si>
    <t>E001182</t>
  </si>
  <si>
    <t>E001183</t>
  </si>
  <si>
    <t>E001184</t>
  </si>
  <si>
    <t>E001185</t>
  </si>
  <si>
    <t>E001186</t>
  </si>
  <si>
    <t>E001187</t>
  </si>
  <si>
    <t>E001188</t>
  </si>
  <si>
    <t>E001189</t>
  </si>
  <si>
    <t>E001190</t>
  </si>
  <si>
    <t>E001191</t>
  </si>
  <si>
    <t>E001192</t>
  </si>
  <si>
    <t>E001193</t>
  </si>
  <si>
    <t>E001194</t>
  </si>
  <si>
    <t>E001195</t>
  </si>
  <si>
    <t>E001196</t>
  </si>
  <si>
    <t>E001197</t>
  </si>
  <si>
    <t>E001198</t>
  </si>
  <si>
    <t>E001199</t>
  </si>
  <si>
    <t>E001200</t>
  </si>
  <si>
    <t>E001201</t>
  </si>
  <si>
    <t>E001202</t>
  </si>
  <si>
    <t>E001203</t>
  </si>
  <si>
    <t>E001204</t>
  </si>
  <si>
    <t>E001205</t>
  </si>
  <si>
    <t>E001206</t>
  </si>
  <si>
    <t>E001207</t>
  </si>
  <si>
    <t>E001208</t>
  </si>
  <si>
    <t>E001209</t>
  </si>
  <si>
    <t>E001210</t>
  </si>
  <si>
    <t>E001211</t>
  </si>
  <si>
    <t>E001212</t>
  </si>
  <si>
    <t>E001213</t>
  </si>
  <si>
    <t>E001214</t>
  </si>
  <si>
    <t>E001215</t>
  </si>
  <si>
    <t>E001216</t>
  </si>
  <si>
    <t>E001217</t>
  </si>
  <si>
    <t>E001218</t>
  </si>
  <si>
    <t>E001219</t>
  </si>
  <si>
    <t>E001220</t>
  </si>
  <si>
    <t>E001221</t>
  </si>
  <si>
    <t>E001222</t>
  </si>
  <si>
    <t>E001223</t>
  </si>
  <si>
    <t>E001224</t>
  </si>
  <si>
    <t>E001225</t>
  </si>
  <si>
    <t>E001226</t>
  </si>
  <si>
    <t>E001227</t>
  </si>
  <si>
    <t>E001228</t>
  </si>
  <si>
    <t>E001229</t>
  </si>
  <si>
    <t>E001230</t>
  </si>
  <si>
    <t>E001231</t>
  </si>
  <si>
    <t>E001232</t>
  </si>
  <si>
    <t>E001233</t>
  </si>
  <si>
    <t>E001234</t>
  </si>
  <si>
    <t>E001235</t>
  </si>
  <si>
    <t>E001236</t>
  </si>
  <si>
    <t>E001237</t>
  </si>
  <si>
    <t>E001238</t>
  </si>
  <si>
    <t>E001239</t>
  </si>
  <si>
    <t>E001240</t>
  </si>
  <si>
    <t>E001241</t>
  </si>
  <si>
    <t>E001242</t>
  </si>
  <si>
    <t>E001243</t>
  </si>
  <si>
    <t>E001244</t>
  </si>
  <si>
    <t>E001245</t>
  </si>
  <si>
    <t>E001246</t>
  </si>
  <si>
    <t>E001247</t>
  </si>
  <si>
    <t>E001248</t>
  </si>
  <si>
    <t>E001249</t>
  </si>
  <si>
    <t>E001250</t>
  </si>
  <si>
    <t>E001251</t>
  </si>
  <si>
    <t>E001252</t>
  </si>
  <si>
    <t>E001253</t>
  </si>
  <si>
    <t>E001254</t>
  </si>
  <si>
    <t>E001255</t>
  </si>
  <si>
    <t>E001256</t>
  </si>
  <si>
    <t>E001257</t>
  </si>
  <si>
    <t>E001258</t>
  </si>
  <si>
    <t>E001259</t>
  </si>
  <si>
    <t>E001260</t>
  </si>
  <si>
    <t>E001261</t>
  </si>
  <si>
    <t>E001262</t>
  </si>
  <si>
    <t>E001263</t>
  </si>
  <si>
    <t>E001264</t>
  </si>
  <si>
    <t>E001265</t>
  </si>
  <si>
    <t>E001266</t>
  </si>
  <si>
    <t>E001267</t>
  </si>
  <si>
    <t>E001268</t>
  </si>
  <si>
    <t>E001269</t>
  </si>
  <si>
    <t>E001270</t>
  </si>
  <si>
    <t>E001271</t>
  </si>
  <si>
    <t>E001272</t>
  </si>
  <si>
    <t>E001273</t>
  </si>
  <si>
    <t>E001274</t>
  </si>
  <si>
    <t>E001275</t>
  </si>
  <si>
    <t>E001276</t>
  </si>
  <si>
    <t>E001277</t>
  </si>
  <si>
    <t>E001278</t>
  </si>
  <si>
    <t>E001279</t>
  </si>
  <si>
    <t>E001280</t>
  </si>
  <si>
    <t>E001281</t>
  </si>
  <si>
    <t>E001282</t>
  </si>
  <si>
    <t>E001283</t>
  </si>
  <si>
    <t>E001284</t>
  </si>
  <si>
    <t>E001285</t>
  </si>
  <si>
    <t>E001286</t>
  </si>
  <si>
    <t>E001287</t>
  </si>
  <si>
    <t>E001288</t>
  </si>
  <si>
    <t>E001289</t>
  </si>
  <si>
    <t>E001290</t>
  </si>
  <si>
    <t>E001291</t>
  </si>
  <si>
    <t>E001292</t>
  </si>
  <si>
    <t>E001293</t>
  </si>
  <si>
    <t>E001294</t>
  </si>
  <si>
    <t>E001295</t>
  </si>
  <si>
    <t>E001296</t>
  </si>
  <si>
    <t>E001297</t>
  </si>
  <si>
    <t>E001298</t>
  </si>
  <si>
    <t>E001299</t>
  </si>
  <si>
    <t>E001300</t>
  </si>
  <si>
    <t>E001301</t>
  </si>
  <si>
    <t>E001302</t>
  </si>
  <si>
    <t>E001303</t>
  </si>
  <si>
    <t>E001304</t>
  </si>
  <si>
    <t>E001305</t>
  </si>
  <si>
    <t>E001306</t>
  </si>
  <si>
    <t>E001307</t>
  </si>
  <si>
    <t>E001308</t>
  </si>
  <si>
    <t>E001309</t>
  </si>
  <si>
    <t>E001310</t>
  </si>
  <si>
    <t>E001311</t>
  </si>
  <si>
    <t>E001312</t>
  </si>
  <si>
    <t>E001313</t>
  </si>
  <si>
    <t>E001314</t>
  </si>
  <si>
    <t>E001315</t>
  </si>
  <si>
    <t>E001316</t>
  </si>
  <si>
    <t>E001317</t>
  </si>
  <si>
    <t>People Operations Lead</t>
  </si>
  <si>
    <t>E001318</t>
  </si>
  <si>
    <t>E001319</t>
  </si>
  <si>
    <t>E001320</t>
  </si>
  <si>
    <t>E001321</t>
  </si>
  <si>
    <t>E001322</t>
  </si>
  <si>
    <t>E001323</t>
  </si>
  <si>
    <t>E001324</t>
  </si>
  <si>
    <t>E001325</t>
  </si>
  <si>
    <t>E001326</t>
  </si>
  <si>
    <t>E001327</t>
  </si>
  <si>
    <t>E001328</t>
  </si>
  <si>
    <t>E001329</t>
  </si>
  <si>
    <t>E001330</t>
  </si>
  <si>
    <t>E001331</t>
  </si>
  <si>
    <t>E001332</t>
  </si>
  <si>
    <t>E001333</t>
  </si>
  <si>
    <t>E001334</t>
  </si>
  <si>
    <t>E001335</t>
  </si>
  <si>
    <t>E001336</t>
  </si>
  <si>
    <t>E001337</t>
  </si>
  <si>
    <t>E001338</t>
  </si>
  <si>
    <t>E001339</t>
  </si>
  <si>
    <t>E001340</t>
  </si>
  <si>
    <t>E001341</t>
  </si>
  <si>
    <t>E001342</t>
  </si>
  <si>
    <t>E001343</t>
  </si>
  <si>
    <t>E001344</t>
  </si>
  <si>
    <t>E001345</t>
  </si>
  <si>
    <t>E001346</t>
  </si>
  <si>
    <t>E001347</t>
  </si>
  <si>
    <t>E001348</t>
  </si>
  <si>
    <t>E001349</t>
  </si>
  <si>
    <t>E001350</t>
  </si>
  <si>
    <t>E001351</t>
  </si>
  <si>
    <t>E001352</t>
  </si>
  <si>
    <t>E001353</t>
  </si>
  <si>
    <t>E001354</t>
  </si>
  <si>
    <t>E001355</t>
  </si>
  <si>
    <t>E001356</t>
  </si>
  <si>
    <t>E001357</t>
  </si>
  <si>
    <t>E001358</t>
  </si>
  <si>
    <t>E001359</t>
  </si>
  <si>
    <t>E001360</t>
  </si>
  <si>
    <t>E001361</t>
  </si>
  <si>
    <t>E001362</t>
  </si>
  <si>
    <t>E001363</t>
  </si>
  <si>
    <t>E001364</t>
  </si>
  <si>
    <t>E001365</t>
  </si>
  <si>
    <t>E001366</t>
  </si>
  <si>
    <t>E001367</t>
  </si>
  <si>
    <t>E001368</t>
  </si>
  <si>
    <t>E001369</t>
  </si>
  <si>
    <t>E001370</t>
  </si>
  <si>
    <t>E001371</t>
  </si>
  <si>
    <t>E001372</t>
  </si>
  <si>
    <t>E001373</t>
  </si>
  <si>
    <t>E001374</t>
  </si>
  <si>
    <t>E001375</t>
  </si>
  <si>
    <t>E001376</t>
  </si>
  <si>
    <t>E001377</t>
  </si>
  <si>
    <t>E001378</t>
  </si>
  <si>
    <t>E001379</t>
  </si>
  <si>
    <t>E001380</t>
  </si>
  <si>
    <t>E001381</t>
  </si>
  <si>
    <t>E001382</t>
  </si>
  <si>
    <t>E001383</t>
  </si>
  <si>
    <t>E001384</t>
  </si>
  <si>
    <t>E001385</t>
  </si>
  <si>
    <t>E001386</t>
  </si>
  <si>
    <t>E001387</t>
  </si>
  <si>
    <t>E001388</t>
  </si>
  <si>
    <t>E001389</t>
  </si>
  <si>
    <t>E001390</t>
  </si>
  <si>
    <t>E001391</t>
  </si>
  <si>
    <t>E001392</t>
  </si>
  <si>
    <t>E001393</t>
  </si>
  <si>
    <t>E001394</t>
  </si>
  <si>
    <t>E001395</t>
  </si>
  <si>
    <t>E001396</t>
  </si>
  <si>
    <t>E001397</t>
  </si>
  <si>
    <t>E001398</t>
  </si>
  <si>
    <t>E001399</t>
  </si>
  <si>
    <t>E001400</t>
  </si>
  <si>
    <t>E001401</t>
  </si>
  <si>
    <t>E001402</t>
  </si>
  <si>
    <t>E001403</t>
  </si>
  <si>
    <t>E001404</t>
  </si>
  <si>
    <t>E001405</t>
  </si>
  <si>
    <t>E001406</t>
  </si>
  <si>
    <t>E001407</t>
  </si>
  <si>
    <t>E001408</t>
  </si>
  <si>
    <t>E001409</t>
  </si>
  <si>
    <t>E001410</t>
  </si>
  <si>
    <t>E001411</t>
  </si>
  <si>
    <t>E001412</t>
  </si>
  <si>
    <t>E001413</t>
  </si>
  <si>
    <t>E001414</t>
  </si>
  <si>
    <t>E001415</t>
  </si>
  <si>
    <t>E001416</t>
  </si>
  <si>
    <t>E001417</t>
  </si>
  <si>
    <t>E001418</t>
  </si>
  <si>
    <t>E001419</t>
  </si>
  <si>
    <t>E001420</t>
  </si>
  <si>
    <t>E001421</t>
  </si>
  <si>
    <t>E001422</t>
  </si>
  <si>
    <t>E001423</t>
  </si>
  <si>
    <t>E001424</t>
  </si>
  <si>
    <t>E001425</t>
  </si>
  <si>
    <t>E001426</t>
  </si>
  <si>
    <t>E001427</t>
  </si>
  <si>
    <t>E001428</t>
  </si>
  <si>
    <t>E001429</t>
  </si>
  <si>
    <t>E001430</t>
  </si>
  <si>
    <t>E001431</t>
  </si>
  <si>
    <t>E001432</t>
  </si>
  <si>
    <t>E001433</t>
  </si>
  <si>
    <t>E001434</t>
  </si>
  <si>
    <t>E001435</t>
  </si>
  <si>
    <t>E001436</t>
  </si>
  <si>
    <t>E001437</t>
  </si>
  <si>
    <t>E001438</t>
  </si>
  <si>
    <t>E001439</t>
  </si>
  <si>
    <t>E001440</t>
  </si>
  <si>
    <t>E001441</t>
  </si>
  <si>
    <t>E001442</t>
  </si>
  <si>
    <t>E001443</t>
  </si>
  <si>
    <t>E001444</t>
  </si>
  <si>
    <t>E001445</t>
  </si>
  <si>
    <t>E001446</t>
  </si>
  <si>
    <t>E001447</t>
  </si>
  <si>
    <t>E001448</t>
  </si>
  <si>
    <t>E001449</t>
  </si>
  <si>
    <t>E001450</t>
  </si>
  <si>
    <t>E001451</t>
  </si>
  <si>
    <t>E001452</t>
  </si>
  <si>
    <t>E001453</t>
  </si>
  <si>
    <t>E001454</t>
  </si>
  <si>
    <t>E001455</t>
  </si>
  <si>
    <t>E001456</t>
  </si>
  <si>
    <t>E001457</t>
  </si>
  <si>
    <t>E001458</t>
  </si>
  <si>
    <t>E001459</t>
  </si>
  <si>
    <t>E001460</t>
  </si>
  <si>
    <t>E001461</t>
  </si>
  <si>
    <t>E001462</t>
  </si>
  <si>
    <t>E001463</t>
  </si>
  <si>
    <t>E001464</t>
  </si>
  <si>
    <t>E001465</t>
  </si>
  <si>
    <t>E001466</t>
  </si>
  <si>
    <t>E001467</t>
  </si>
  <si>
    <t>E001468</t>
  </si>
  <si>
    <t>E001469</t>
  </si>
  <si>
    <t>E001470</t>
  </si>
  <si>
    <t>E001471</t>
  </si>
  <si>
    <t>E001472</t>
  </si>
  <si>
    <t>E001473</t>
  </si>
  <si>
    <t>E001474</t>
  </si>
  <si>
    <t>E001475</t>
  </si>
  <si>
    <t>E001476</t>
  </si>
  <si>
    <t>E001477</t>
  </si>
  <si>
    <t>E001478</t>
  </si>
  <si>
    <t>E001479</t>
  </si>
  <si>
    <t>E001480</t>
  </si>
  <si>
    <t>E001481</t>
  </si>
  <si>
    <t>E001482</t>
  </si>
  <si>
    <t>E001483</t>
  </si>
  <si>
    <t>E001484</t>
  </si>
  <si>
    <t>E001485</t>
  </si>
  <si>
    <t>E001486</t>
  </si>
  <si>
    <t>E001487</t>
  </si>
  <si>
    <t>E001488</t>
  </si>
  <si>
    <t>E001489</t>
  </si>
  <si>
    <t>E001490</t>
  </si>
  <si>
    <t>E001491</t>
  </si>
  <si>
    <t>E001492</t>
  </si>
  <si>
    <t>E001493</t>
  </si>
  <si>
    <t>E001494</t>
  </si>
  <si>
    <t>E001495</t>
  </si>
  <si>
    <t>E001496</t>
  </si>
  <si>
    <t>E001497</t>
  </si>
  <si>
    <t>E001498</t>
  </si>
  <si>
    <t>E001499</t>
  </si>
  <si>
    <t>E001500</t>
  </si>
  <si>
    <t>E001501</t>
  </si>
  <si>
    <t>E001502</t>
  </si>
  <si>
    <t>E001503</t>
  </si>
  <si>
    <t>E001504</t>
  </si>
  <si>
    <t>E001505</t>
  </si>
  <si>
    <t>E001506</t>
  </si>
  <si>
    <t>E001507</t>
  </si>
  <si>
    <t>E001508</t>
  </si>
  <si>
    <t>E001509</t>
  </si>
  <si>
    <t>E001510</t>
  </si>
  <si>
    <t>E001511</t>
  </si>
  <si>
    <t>E001512</t>
  </si>
  <si>
    <t>E001513</t>
  </si>
  <si>
    <t>E001514</t>
  </si>
  <si>
    <t>E001515</t>
  </si>
  <si>
    <t>E001516</t>
  </si>
  <si>
    <t>E001517</t>
  </si>
  <si>
    <t>E001518</t>
  </si>
  <si>
    <t>E001519</t>
  </si>
  <si>
    <t>E001520</t>
  </si>
  <si>
    <t>E001521</t>
  </si>
  <si>
    <t>E001522</t>
  </si>
  <si>
    <t>E001523</t>
  </si>
  <si>
    <t>E001524</t>
  </si>
  <si>
    <t>E001525</t>
  </si>
  <si>
    <t>E001526</t>
  </si>
  <si>
    <t>E001527</t>
  </si>
  <si>
    <t>E001528</t>
  </si>
  <si>
    <t>E001529</t>
  </si>
  <si>
    <t>E001530</t>
  </si>
  <si>
    <t>E001531</t>
  </si>
  <si>
    <t>E001532</t>
  </si>
  <si>
    <t>E001533</t>
  </si>
  <si>
    <t>E001534</t>
  </si>
  <si>
    <t>E001535</t>
  </si>
  <si>
    <t>E001536</t>
  </si>
  <si>
    <t>E001537</t>
  </si>
  <si>
    <t>E001538</t>
  </si>
  <si>
    <t>E001539</t>
  </si>
  <si>
    <t>E001540</t>
  </si>
  <si>
    <t>E001541</t>
  </si>
  <si>
    <t>E001542</t>
  </si>
  <si>
    <t>E001543</t>
  </si>
  <si>
    <t>E001544</t>
  </si>
  <si>
    <t>E001545</t>
  </si>
  <si>
    <t>E001546</t>
  </si>
  <si>
    <t>E001547</t>
  </si>
  <si>
    <t>E001548</t>
  </si>
  <si>
    <t>E001549</t>
  </si>
  <si>
    <t>E001550</t>
  </si>
  <si>
    <t>E001551</t>
  </si>
  <si>
    <t>E001552</t>
  </si>
  <si>
    <t>E001553</t>
  </si>
  <si>
    <t>E001554</t>
  </si>
  <si>
    <t>E001555</t>
  </si>
  <si>
    <t>E001556</t>
  </si>
  <si>
    <t>E001557</t>
  </si>
  <si>
    <t>E001558</t>
  </si>
  <si>
    <t>E001559</t>
  </si>
  <si>
    <t>E001560</t>
  </si>
  <si>
    <t>E001561</t>
  </si>
  <si>
    <t>E001562</t>
  </si>
  <si>
    <t>E001563</t>
  </si>
  <si>
    <t>E001564</t>
  </si>
  <si>
    <t>E001565</t>
  </si>
  <si>
    <t>E001566</t>
  </si>
  <si>
    <t>E001567</t>
  </si>
  <si>
    <t>E001568</t>
  </si>
  <si>
    <t>E001569</t>
  </si>
  <si>
    <t>E001570</t>
  </si>
  <si>
    <t>E001571</t>
  </si>
  <si>
    <t>E001572</t>
  </si>
  <si>
    <t>E001573</t>
  </si>
  <si>
    <t>E001574</t>
  </si>
  <si>
    <t>E001575</t>
  </si>
  <si>
    <t>E001576</t>
  </si>
  <si>
    <t>E001577</t>
  </si>
  <si>
    <t>E001578</t>
  </si>
  <si>
    <t>E001579</t>
  </si>
  <si>
    <t>E001580</t>
  </si>
  <si>
    <t>E001581</t>
  </si>
  <si>
    <t>E001582</t>
  </si>
  <si>
    <t>E001583</t>
  </si>
  <si>
    <t>E001584</t>
  </si>
  <si>
    <t>E001585</t>
  </si>
  <si>
    <t>E001586</t>
  </si>
  <si>
    <t>E001587</t>
  </si>
  <si>
    <t>E001588</t>
  </si>
  <si>
    <t>E001589</t>
  </si>
  <si>
    <t>E001590</t>
  </si>
  <si>
    <t>E001591</t>
  </si>
  <si>
    <t>E001592</t>
  </si>
  <si>
    <t>E001593</t>
  </si>
  <si>
    <t>E001594</t>
  </si>
  <si>
    <t>E001595</t>
  </si>
  <si>
    <t>E001596</t>
  </si>
  <si>
    <t>E001597</t>
  </si>
  <si>
    <t>E001598</t>
  </si>
  <si>
    <t>E001599</t>
  </si>
  <si>
    <t>E001600</t>
  </si>
  <si>
    <t>E001601</t>
  </si>
  <si>
    <t>E001602</t>
  </si>
  <si>
    <t>E001603</t>
  </si>
  <si>
    <t>E001604</t>
  </si>
  <si>
    <t>E001605</t>
  </si>
  <si>
    <t>E001606</t>
  </si>
  <si>
    <t>E001607</t>
  </si>
  <si>
    <t>E001608</t>
  </si>
  <si>
    <t>E001609</t>
  </si>
  <si>
    <t>E001610</t>
  </si>
  <si>
    <t>E001611</t>
  </si>
  <si>
    <t>E001612</t>
  </si>
  <si>
    <t>E001613</t>
  </si>
  <si>
    <t>E001614</t>
  </si>
  <si>
    <t>E001615</t>
  </si>
  <si>
    <t>E001616</t>
  </si>
  <si>
    <t>E001617</t>
  </si>
  <si>
    <t>E001618</t>
  </si>
  <si>
    <t>E001619</t>
  </si>
  <si>
    <t>E001620</t>
  </si>
  <si>
    <t>E001621</t>
  </si>
  <si>
    <t>E001622</t>
  </si>
  <si>
    <t>E001623</t>
  </si>
  <si>
    <t>E001624</t>
  </si>
  <si>
    <t>E001625</t>
  </si>
  <si>
    <t>E001626</t>
  </si>
  <si>
    <t>E001627</t>
  </si>
  <si>
    <t>E001628</t>
  </si>
  <si>
    <t>E001629</t>
  </si>
  <si>
    <t>E001630</t>
  </si>
  <si>
    <t>E001631</t>
  </si>
  <si>
    <t>E001632</t>
  </si>
  <si>
    <t>E001633</t>
  </si>
  <si>
    <t>E001634</t>
  </si>
  <si>
    <t>E001635</t>
  </si>
  <si>
    <t>E001636</t>
  </si>
  <si>
    <t>E001637</t>
  </si>
  <si>
    <t>E001638</t>
  </si>
  <si>
    <t>E001639</t>
  </si>
  <si>
    <t>E001640</t>
  </si>
  <si>
    <t>E001641</t>
  </si>
  <si>
    <t>E001642</t>
  </si>
  <si>
    <t>E001643</t>
  </si>
  <si>
    <t>E001644</t>
  </si>
  <si>
    <t>E001645</t>
  </si>
  <si>
    <t>E001646</t>
  </si>
  <si>
    <t>E001647</t>
  </si>
  <si>
    <t>E001648</t>
  </si>
  <si>
    <t>E001649</t>
  </si>
  <si>
    <t>E001650</t>
  </si>
  <si>
    <t>E001651</t>
  </si>
  <si>
    <t>E001652</t>
  </si>
  <si>
    <t>E001653</t>
  </si>
  <si>
    <t>E001654</t>
  </si>
  <si>
    <t>E001655</t>
  </si>
  <si>
    <t>E001656</t>
  </si>
  <si>
    <t>E001657</t>
  </si>
  <si>
    <t>E001658</t>
  </si>
  <si>
    <t>E001659</t>
  </si>
  <si>
    <t>E001660</t>
  </si>
  <si>
    <t>E001661</t>
  </si>
  <si>
    <t>E001662</t>
  </si>
  <si>
    <t>E001663</t>
  </si>
  <si>
    <t>E001664</t>
  </si>
  <si>
    <t>E001665</t>
  </si>
  <si>
    <t>E001666</t>
  </si>
  <si>
    <t>E001667</t>
  </si>
  <si>
    <t>E001668</t>
  </si>
  <si>
    <t>E001669</t>
  </si>
  <si>
    <t>E001670</t>
  </si>
  <si>
    <t>E001671</t>
  </si>
  <si>
    <t>E001672</t>
  </si>
  <si>
    <t>E001673</t>
  </si>
  <si>
    <t>E001674</t>
  </si>
  <si>
    <t>E001675</t>
  </si>
  <si>
    <t>E001676</t>
  </si>
  <si>
    <t>E001677</t>
  </si>
  <si>
    <t>E001678</t>
  </si>
  <si>
    <t>E001679</t>
  </si>
  <si>
    <t>E001680</t>
  </si>
  <si>
    <t>E001681</t>
  </si>
  <si>
    <t>E001682</t>
  </si>
  <si>
    <t>E001683</t>
  </si>
  <si>
    <t>E001684</t>
  </si>
  <si>
    <t>E001685</t>
  </si>
  <si>
    <t>E001686</t>
  </si>
  <si>
    <t>E001687</t>
  </si>
  <si>
    <t>E001688</t>
  </si>
  <si>
    <t>E001689</t>
  </si>
  <si>
    <t>E001690</t>
  </si>
  <si>
    <t>E001691</t>
  </si>
  <si>
    <t>E001692</t>
  </si>
  <si>
    <t>E001693</t>
  </si>
  <si>
    <t>E001694</t>
  </si>
  <si>
    <t>E001695</t>
  </si>
  <si>
    <t>E001696</t>
  </si>
  <si>
    <t>E001697</t>
  </si>
  <si>
    <t>E001698</t>
  </si>
  <si>
    <t>E001699</t>
  </si>
  <si>
    <t>E001700</t>
  </si>
  <si>
    <t>E001701</t>
  </si>
  <si>
    <t>E001702</t>
  </si>
  <si>
    <t>E001703</t>
  </si>
  <si>
    <t>E001704</t>
  </si>
  <si>
    <t>E001705</t>
  </si>
  <si>
    <t>E001706</t>
  </si>
  <si>
    <t>E001707</t>
  </si>
  <si>
    <t>E001708</t>
  </si>
  <si>
    <t>E001709</t>
  </si>
  <si>
    <t>E001710</t>
  </si>
  <si>
    <t>E001711</t>
  </si>
  <si>
    <t>E001712</t>
  </si>
  <si>
    <t>E001713</t>
  </si>
  <si>
    <t>E001714</t>
  </si>
  <si>
    <t>E001715</t>
  </si>
  <si>
    <t>E001716</t>
  </si>
  <si>
    <t>E001717</t>
  </si>
  <si>
    <t>E001718</t>
  </si>
  <si>
    <t>E001719</t>
  </si>
  <si>
    <t>E001720</t>
  </si>
  <si>
    <t>E001721</t>
  </si>
  <si>
    <t>E001722</t>
  </si>
  <si>
    <t>E001723</t>
  </si>
  <si>
    <t>E001724</t>
  </si>
  <si>
    <t>E001725</t>
  </si>
  <si>
    <t>E001726</t>
  </si>
  <si>
    <t>E001727</t>
  </si>
  <si>
    <t>E001728</t>
  </si>
  <si>
    <t>E001729</t>
  </si>
  <si>
    <t>E001730</t>
  </si>
  <si>
    <t>E001731</t>
  </si>
  <si>
    <t>E001732</t>
  </si>
  <si>
    <t>E001733</t>
  </si>
  <si>
    <t>E001734</t>
  </si>
  <si>
    <t>E001735</t>
  </si>
  <si>
    <t>E001736</t>
  </si>
  <si>
    <t>E001737</t>
  </si>
  <si>
    <t>E001738</t>
  </si>
  <si>
    <t>E001739</t>
  </si>
  <si>
    <t>E001740</t>
  </si>
  <si>
    <t>E001741</t>
  </si>
  <si>
    <t>E001742</t>
  </si>
  <si>
    <t>E001743</t>
  </si>
  <si>
    <t>E001744</t>
  </si>
  <si>
    <t>E001745</t>
  </si>
  <si>
    <t>E001746</t>
  </si>
  <si>
    <t>E001747</t>
  </si>
  <si>
    <t>E001748</t>
  </si>
  <si>
    <t>E001749</t>
  </si>
  <si>
    <t>E001750</t>
  </si>
  <si>
    <t>E001751</t>
  </si>
  <si>
    <t>E001752</t>
  </si>
  <si>
    <t>E001753</t>
  </si>
  <si>
    <t>E001754</t>
  </si>
  <si>
    <t>E001755</t>
  </si>
  <si>
    <t>E001756</t>
  </si>
  <si>
    <t>E001757</t>
  </si>
  <si>
    <t>E001758</t>
  </si>
  <si>
    <t>E001759</t>
  </si>
  <si>
    <t>E001760</t>
  </si>
  <si>
    <t>E001761</t>
  </si>
  <si>
    <t>E001762</t>
  </si>
  <si>
    <t>E001763</t>
  </si>
  <si>
    <t>E001764</t>
  </si>
  <si>
    <t>E001765</t>
  </si>
  <si>
    <t>E001766</t>
  </si>
  <si>
    <t>E001767</t>
  </si>
  <si>
    <t>E001768</t>
  </si>
  <si>
    <t>E001769</t>
  </si>
  <si>
    <t>E001770</t>
  </si>
  <si>
    <t>E001771</t>
  </si>
  <si>
    <t>E001772</t>
  </si>
  <si>
    <t>E001773</t>
  </si>
  <si>
    <t>E001774</t>
  </si>
  <si>
    <t>E001775</t>
  </si>
  <si>
    <t>E001776</t>
  </si>
  <si>
    <t>E001777</t>
  </si>
  <si>
    <t>E001778</t>
  </si>
  <si>
    <t>E001779</t>
  </si>
  <si>
    <t>E001780</t>
  </si>
  <si>
    <t>E001781</t>
  </si>
  <si>
    <t>E001782</t>
  </si>
  <si>
    <t>E001783</t>
  </si>
  <si>
    <t>E001784</t>
  </si>
  <si>
    <t>E001785</t>
  </si>
  <si>
    <t>E001786</t>
  </si>
  <si>
    <t>E001787</t>
  </si>
  <si>
    <t>E001788</t>
  </si>
  <si>
    <t>E001789</t>
  </si>
  <si>
    <t>E001790</t>
  </si>
  <si>
    <t>E001791</t>
  </si>
  <si>
    <t>E001792</t>
  </si>
  <si>
    <t>E001793</t>
  </si>
  <si>
    <t>E001794</t>
  </si>
  <si>
    <t>E001795</t>
  </si>
  <si>
    <t>E001796</t>
  </si>
  <si>
    <t>E001797</t>
  </si>
  <si>
    <t>E001798</t>
  </si>
  <si>
    <t>E001799</t>
  </si>
  <si>
    <t>E001800</t>
  </si>
  <si>
    <t>E001801</t>
  </si>
  <si>
    <t>E001802</t>
  </si>
  <si>
    <t>E001803</t>
  </si>
  <si>
    <t>E001804</t>
  </si>
  <si>
    <t>E001805</t>
  </si>
  <si>
    <t>E001806</t>
  </si>
  <si>
    <t>E001807</t>
  </si>
  <si>
    <t>E001808</t>
  </si>
  <si>
    <t>E001809</t>
  </si>
  <si>
    <t>E001810</t>
  </si>
  <si>
    <t>E001811</t>
  </si>
  <si>
    <t>E001812</t>
  </si>
  <si>
    <t>E001813</t>
  </si>
  <si>
    <t>E001814</t>
  </si>
  <si>
    <t>E001815</t>
  </si>
  <si>
    <t>E001816</t>
  </si>
  <si>
    <t>E001817</t>
  </si>
  <si>
    <t>E001818</t>
  </si>
  <si>
    <t>E001819</t>
  </si>
  <si>
    <t>E001820</t>
  </si>
  <si>
    <t>E001821</t>
  </si>
  <si>
    <t>E001822</t>
  </si>
  <si>
    <t>E001823</t>
  </si>
  <si>
    <t>E001824</t>
  </si>
  <si>
    <t>E001825</t>
  </si>
  <si>
    <t>E001826</t>
  </si>
  <si>
    <t>E001827</t>
  </si>
  <si>
    <t>E001828</t>
  </si>
  <si>
    <t>E001829</t>
  </si>
  <si>
    <t>E001830</t>
  </si>
  <si>
    <t>E001831</t>
  </si>
  <si>
    <t>E001832</t>
  </si>
  <si>
    <t>E001833</t>
  </si>
  <si>
    <t>E001834</t>
  </si>
  <si>
    <t>E001835</t>
  </si>
  <si>
    <t>E001836</t>
  </si>
  <si>
    <t>E001837</t>
  </si>
  <si>
    <t>E001838</t>
  </si>
  <si>
    <t>E001839</t>
  </si>
  <si>
    <t>E001840</t>
  </si>
  <si>
    <t>E001841</t>
  </si>
  <si>
    <t>E001842</t>
  </si>
  <si>
    <t>E001843</t>
  </si>
  <si>
    <t>E001844</t>
  </si>
  <si>
    <t>E001845</t>
  </si>
  <si>
    <t>E001846</t>
  </si>
  <si>
    <t>E001847</t>
  </si>
  <si>
    <t>E001848</t>
  </si>
  <si>
    <t>E001849</t>
  </si>
  <si>
    <t>E001850</t>
  </si>
  <si>
    <t>E001851</t>
  </si>
  <si>
    <t>E001852</t>
  </si>
  <si>
    <t>E001853</t>
  </si>
  <si>
    <t>E001854</t>
  </si>
  <si>
    <t>E001855</t>
  </si>
  <si>
    <t>E001856</t>
  </si>
  <si>
    <t>E001857</t>
  </si>
  <si>
    <t>E001858</t>
  </si>
  <si>
    <t>E001859</t>
  </si>
  <si>
    <t>E001860</t>
  </si>
  <si>
    <t>E001861</t>
  </si>
  <si>
    <t>E001862</t>
  </si>
  <si>
    <t>E001863</t>
  </si>
  <si>
    <t>E001864</t>
  </si>
  <si>
    <t>E001865</t>
  </si>
  <si>
    <t>E001866</t>
  </si>
  <si>
    <t>E001867</t>
  </si>
  <si>
    <t>E001868</t>
  </si>
  <si>
    <t>E001869</t>
  </si>
  <si>
    <t>E001870</t>
  </si>
  <si>
    <t>E001871</t>
  </si>
  <si>
    <t>E001872</t>
  </si>
  <si>
    <t>E001873</t>
  </si>
  <si>
    <t>E001874</t>
  </si>
  <si>
    <t>E001875</t>
  </si>
  <si>
    <t>E001876</t>
  </si>
  <si>
    <t>E001877</t>
  </si>
  <si>
    <t>E001878</t>
  </si>
  <si>
    <t>E001879</t>
  </si>
  <si>
    <t>E001880</t>
  </si>
  <si>
    <t>E001881</t>
  </si>
  <si>
    <t>E001882</t>
  </si>
  <si>
    <t>E001883</t>
  </si>
  <si>
    <t>E001884</t>
  </si>
  <si>
    <t>E001885</t>
  </si>
  <si>
    <t>E001886</t>
  </si>
  <si>
    <t>E001887</t>
  </si>
  <si>
    <t>E001888</t>
  </si>
  <si>
    <t>E001889</t>
  </si>
  <si>
    <t>E001890</t>
  </si>
  <si>
    <t>E001891</t>
  </si>
  <si>
    <t>E001892</t>
  </si>
  <si>
    <t>E001893</t>
  </si>
  <si>
    <t>E001894</t>
  </si>
  <si>
    <t>E001895</t>
  </si>
  <si>
    <t>E001896</t>
  </si>
  <si>
    <t>E001897</t>
  </si>
  <si>
    <t>E001898</t>
  </si>
  <si>
    <t>E001899</t>
  </si>
  <si>
    <t>E001900</t>
  </si>
  <si>
    <t>E001901</t>
  </si>
  <si>
    <t>E001902</t>
  </si>
  <si>
    <t>E001903</t>
  </si>
  <si>
    <t>E001904</t>
  </si>
  <si>
    <t>E001905</t>
  </si>
  <si>
    <t>E001906</t>
  </si>
  <si>
    <t>E001907</t>
  </si>
  <si>
    <t>E001908</t>
  </si>
  <si>
    <t>E001909</t>
  </si>
  <si>
    <t>E001910</t>
  </si>
  <si>
    <t>E001911</t>
  </si>
  <si>
    <t>E001912</t>
  </si>
  <si>
    <t>E001913</t>
  </si>
  <si>
    <t>E001914</t>
  </si>
  <si>
    <t>E001915</t>
  </si>
  <si>
    <t>E001916</t>
  </si>
  <si>
    <t>E001917</t>
  </si>
  <si>
    <t>E001918</t>
  </si>
  <si>
    <t>E001919</t>
  </si>
  <si>
    <t>E001920</t>
  </si>
  <si>
    <t>E001921</t>
  </si>
  <si>
    <t>E001922</t>
  </si>
  <si>
    <t>E001923</t>
  </si>
  <si>
    <t>E001924</t>
  </si>
  <si>
    <t>E001925</t>
  </si>
  <si>
    <t>E001926</t>
  </si>
  <si>
    <t>E001927</t>
  </si>
  <si>
    <t>E001928</t>
  </si>
  <si>
    <t>E001929</t>
  </si>
  <si>
    <t>E001930</t>
  </si>
  <si>
    <t>E001931</t>
  </si>
  <si>
    <t>E001932</t>
  </si>
  <si>
    <t>E001933</t>
  </si>
  <si>
    <t>E001934</t>
  </si>
  <si>
    <t>E001935</t>
  </si>
  <si>
    <t>E001936</t>
  </si>
  <si>
    <t>E001937</t>
  </si>
  <si>
    <t>E001938</t>
  </si>
  <si>
    <t>E001939</t>
  </si>
  <si>
    <t>E001940</t>
  </si>
  <si>
    <t>E001941</t>
  </si>
  <si>
    <t>E001942</t>
  </si>
  <si>
    <t>E001943</t>
  </si>
  <si>
    <t>E001944</t>
  </si>
  <si>
    <t>E001945</t>
  </si>
  <si>
    <t>E001946</t>
  </si>
  <si>
    <t>E001947</t>
  </si>
  <si>
    <t>E001948</t>
  </si>
  <si>
    <t>E001949</t>
  </si>
  <si>
    <t>E001950</t>
  </si>
  <si>
    <t>E001951</t>
  </si>
  <si>
    <t>E001952</t>
  </si>
  <si>
    <t>E001953</t>
  </si>
  <si>
    <t>E001954</t>
  </si>
  <si>
    <t>E001955</t>
  </si>
  <si>
    <t>E001956</t>
  </si>
  <si>
    <t>E001957</t>
  </si>
  <si>
    <t>E001958</t>
  </si>
  <si>
    <t>E001959</t>
  </si>
  <si>
    <t>E001960</t>
  </si>
  <si>
    <t>E001961</t>
  </si>
  <si>
    <t>E001962</t>
  </si>
  <si>
    <t>E001963</t>
  </si>
  <si>
    <t>E001964</t>
  </si>
  <si>
    <t>E001965</t>
  </si>
  <si>
    <t>E001966</t>
  </si>
  <si>
    <t>E001967</t>
  </si>
  <si>
    <t>E001968</t>
  </si>
  <si>
    <t>E001969</t>
  </si>
  <si>
    <t>E001970</t>
  </si>
  <si>
    <t>E001971</t>
  </si>
  <si>
    <t>E001972</t>
  </si>
  <si>
    <t>E001973</t>
  </si>
  <si>
    <t>E001974</t>
  </si>
  <si>
    <t>E001975</t>
  </si>
  <si>
    <t>E001976</t>
  </si>
  <si>
    <t>E001977</t>
  </si>
  <si>
    <t>E001978</t>
  </si>
  <si>
    <t>E001979</t>
  </si>
  <si>
    <t>E001980</t>
  </si>
  <si>
    <t>E001981</t>
  </si>
  <si>
    <t>E001982</t>
  </si>
  <si>
    <t>E001983</t>
  </si>
  <si>
    <t>E001984</t>
  </si>
  <si>
    <t>E001985</t>
  </si>
  <si>
    <t>E001986</t>
  </si>
  <si>
    <t>E001987</t>
  </si>
  <si>
    <t>E001988</t>
  </si>
  <si>
    <t>E001989</t>
  </si>
  <si>
    <t>E001990</t>
  </si>
  <si>
    <t>E001991</t>
  </si>
  <si>
    <t>E001992</t>
  </si>
  <si>
    <t>E001993</t>
  </si>
  <si>
    <t>E001994</t>
  </si>
  <si>
    <t>E001995</t>
  </si>
  <si>
    <t>E001996</t>
  </si>
  <si>
    <t>E001997</t>
  </si>
  <si>
    <t>E001998</t>
  </si>
  <si>
    <t>E001999</t>
  </si>
  <si>
    <t>E002000</t>
  </si>
  <si>
    <t>E002001</t>
  </si>
  <si>
    <t>E002002</t>
  </si>
  <si>
    <t>E002003</t>
  </si>
  <si>
    <t>E002004</t>
  </si>
  <si>
    <t>E002005</t>
  </si>
  <si>
    <t>E002006</t>
  </si>
  <si>
    <t>E002007</t>
  </si>
  <si>
    <t>E002008</t>
  </si>
  <si>
    <t>E002009</t>
  </si>
  <si>
    <t>E002010</t>
  </si>
  <si>
    <t>E002011</t>
  </si>
  <si>
    <t>E002012</t>
  </si>
  <si>
    <t>E002013</t>
  </si>
  <si>
    <t>E002014</t>
  </si>
  <si>
    <t>E002015</t>
  </si>
  <si>
    <t>E002016</t>
  </si>
  <si>
    <t>E002017</t>
  </si>
  <si>
    <t>E002018</t>
  </si>
  <si>
    <t>E002019</t>
  </si>
  <si>
    <t>E002020</t>
  </si>
  <si>
    <t>E002021</t>
  </si>
  <si>
    <t>E002022</t>
  </si>
  <si>
    <t>E002023</t>
  </si>
  <si>
    <t>E002024</t>
  </si>
  <si>
    <t>E002025</t>
  </si>
  <si>
    <t>E002026</t>
  </si>
  <si>
    <t>E002027</t>
  </si>
  <si>
    <t>E002028</t>
  </si>
  <si>
    <t>E002029</t>
  </si>
  <si>
    <t>E002030</t>
  </si>
  <si>
    <t>E002031</t>
  </si>
  <si>
    <t>E002032</t>
  </si>
  <si>
    <t>E002033</t>
  </si>
  <si>
    <t>E002034</t>
  </si>
  <si>
    <t>E002035</t>
  </si>
  <si>
    <t>E002036</t>
  </si>
  <si>
    <t>E002037</t>
  </si>
  <si>
    <t>E002038</t>
  </si>
  <si>
    <t>E002039</t>
  </si>
  <si>
    <t>E002040</t>
  </si>
  <si>
    <t>E002041</t>
  </si>
  <si>
    <t>E002042</t>
  </si>
  <si>
    <t>E002043</t>
  </si>
  <si>
    <t>E002044</t>
  </si>
  <si>
    <t>E002045</t>
  </si>
  <si>
    <t>E002046</t>
  </si>
  <si>
    <t>E002047</t>
  </si>
  <si>
    <t>E002048</t>
  </si>
  <si>
    <t>E002049</t>
  </si>
  <si>
    <t>E002050</t>
  </si>
  <si>
    <t>E002051</t>
  </si>
  <si>
    <t>E002052</t>
  </si>
  <si>
    <t>E002053</t>
  </si>
  <si>
    <t>E002054</t>
  </si>
  <si>
    <t>E002055</t>
  </si>
  <si>
    <t>E002056</t>
  </si>
  <si>
    <t>E002057</t>
  </si>
  <si>
    <t>E002058</t>
  </si>
  <si>
    <t>E002059</t>
  </si>
  <si>
    <t>E002060</t>
  </si>
  <si>
    <t>E002061</t>
  </si>
  <si>
    <t>E002062</t>
  </si>
  <si>
    <t>E002063</t>
  </si>
  <si>
    <t>E002064</t>
  </si>
  <si>
    <t>E002065</t>
  </si>
  <si>
    <t>E002066</t>
  </si>
  <si>
    <t>E002067</t>
  </si>
  <si>
    <t>E002068</t>
  </si>
  <si>
    <t>E002069</t>
  </si>
  <si>
    <t>E002070</t>
  </si>
  <si>
    <t>E002071</t>
  </si>
  <si>
    <t>E002072</t>
  </si>
  <si>
    <t>E002073</t>
  </si>
  <si>
    <t>E002074</t>
  </si>
  <si>
    <t>E002075</t>
  </si>
  <si>
    <t>E002076</t>
  </si>
  <si>
    <t>E002077</t>
  </si>
  <si>
    <t>E002078</t>
  </si>
  <si>
    <t>E002079</t>
  </si>
  <si>
    <t>E002080</t>
  </si>
  <si>
    <t>E002081</t>
  </si>
  <si>
    <t>E002082</t>
  </si>
  <si>
    <t>E002083</t>
  </si>
  <si>
    <t>E002084</t>
  </si>
  <si>
    <t>E002085</t>
  </si>
  <si>
    <t>E002086</t>
  </si>
  <si>
    <t>E002087</t>
  </si>
  <si>
    <t>E002088</t>
  </si>
  <si>
    <t>E002089</t>
  </si>
  <si>
    <t>E002090</t>
  </si>
  <si>
    <t>E002091</t>
  </si>
  <si>
    <t>E002092</t>
  </si>
  <si>
    <t>E002093</t>
  </si>
  <si>
    <t>E002094</t>
  </si>
  <si>
    <t>E002095</t>
  </si>
  <si>
    <t>E002096</t>
  </si>
  <si>
    <t>E002097</t>
  </si>
  <si>
    <t>E002098</t>
  </si>
  <si>
    <t>E002099</t>
  </si>
  <si>
    <t>E002100</t>
  </si>
  <si>
    <t>E002101</t>
  </si>
  <si>
    <t>E002102</t>
  </si>
  <si>
    <t>E002103</t>
  </si>
  <si>
    <t>E002104</t>
  </si>
  <si>
    <t>E002105</t>
  </si>
  <si>
    <t>E002106</t>
  </si>
  <si>
    <t>E002107</t>
  </si>
  <si>
    <t>E002108</t>
  </si>
  <si>
    <t>E002109</t>
  </si>
  <si>
    <t>E002110</t>
  </si>
  <si>
    <t>E002111</t>
  </si>
  <si>
    <t>E002112</t>
  </si>
  <si>
    <t>E002113</t>
  </si>
  <si>
    <t>E002114</t>
  </si>
  <si>
    <t>E002115</t>
  </si>
  <si>
    <t>E002116</t>
  </si>
  <si>
    <t>E002117</t>
  </si>
  <si>
    <t>E002118</t>
  </si>
  <si>
    <t>E002119</t>
  </si>
  <si>
    <t>E002120</t>
  </si>
  <si>
    <t>E002121</t>
  </si>
  <si>
    <t>E002122</t>
  </si>
  <si>
    <t>E002123</t>
  </si>
  <si>
    <t>E002124</t>
  </si>
  <si>
    <t>E002125</t>
  </si>
  <si>
    <t>E002126</t>
  </si>
  <si>
    <t>E002127</t>
  </si>
  <si>
    <t>E002128</t>
  </si>
  <si>
    <t>E002129</t>
  </si>
  <si>
    <t>E002130</t>
  </si>
  <si>
    <t>E002131</t>
  </si>
  <si>
    <t>E002132</t>
  </si>
  <si>
    <t>E002133</t>
  </si>
  <si>
    <t>E002134</t>
  </si>
  <si>
    <t>E002135</t>
  </si>
  <si>
    <t>E002136</t>
  </si>
  <si>
    <t>E002137</t>
  </si>
  <si>
    <t>E002138</t>
  </si>
  <si>
    <t>E002139</t>
  </si>
  <si>
    <t>E002140</t>
  </si>
  <si>
    <t>E002141</t>
  </si>
  <si>
    <t>E002142</t>
  </si>
  <si>
    <t>E002143</t>
  </si>
  <si>
    <t>E002144</t>
  </si>
  <si>
    <t>E002145</t>
  </si>
  <si>
    <t>E002146</t>
  </si>
  <si>
    <t>E002147</t>
  </si>
  <si>
    <t>E002148</t>
  </si>
  <si>
    <t>E002149</t>
  </si>
  <si>
    <t>E002150</t>
  </si>
  <si>
    <t>E002151</t>
  </si>
  <si>
    <t>E002152</t>
  </si>
  <si>
    <t>E002153</t>
  </si>
  <si>
    <t>E002154</t>
  </si>
  <si>
    <t>E002155</t>
  </si>
  <si>
    <t>E002156</t>
  </si>
  <si>
    <t>E002157</t>
  </si>
  <si>
    <t>E002158</t>
  </si>
  <si>
    <t>E002159</t>
  </si>
  <si>
    <t>E002160</t>
  </si>
  <si>
    <t>E002161</t>
  </si>
  <si>
    <t>E002162</t>
  </si>
  <si>
    <t>E002163</t>
  </si>
  <si>
    <t>E002164</t>
  </si>
  <si>
    <t>E002165</t>
  </si>
  <si>
    <t>E002166</t>
  </si>
  <si>
    <t>E002167</t>
  </si>
  <si>
    <t>E002168</t>
  </si>
  <si>
    <t>E002169</t>
  </si>
  <si>
    <t>E002170</t>
  </si>
  <si>
    <t>E002171</t>
  </si>
  <si>
    <t>E002172</t>
  </si>
  <si>
    <t>E002173</t>
  </si>
  <si>
    <t>E002174</t>
  </si>
  <si>
    <t>E002175</t>
  </si>
  <si>
    <t>E002176</t>
  </si>
  <si>
    <t>E002177</t>
  </si>
  <si>
    <t>E002178</t>
  </si>
  <si>
    <t>E002179</t>
  </si>
  <si>
    <t>E002180</t>
  </si>
  <si>
    <t>E002181</t>
  </si>
  <si>
    <t>E002182</t>
  </si>
  <si>
    <t>E002183</t>
  </si>
  <si>
    <t>E002184</t>
  </si>
  <si>
    <t>E002185</t>
  </si>
  <si>
    <t>E002186</t>
  </si>
  <si>
    <t>E002187</t>
  </si>
  <si>
    <t>E002188</t>
  </si>
  <si>
    <t>E002189</t>
  </si>
  <si>
    <t>E002190</t>
  </si>
  <si>
    <t>E002191</t>
  </si>
  <si>
    <t>E002192</t>
  </si>
  <si>
    <t>E002193</t>
  </si>
  <si>
    <t>E002194</t>
  </si>
  <si>
    <t>E002195</t>
  </si>
  <si>
    <t>E002196</t>
  </si>
  <si>
    <t>E002197</t>
  </si>
  <si>
    <t>E002198</t>
  </si>
  <si>
    <t>E002199</t>
  </si>
  <si>
    <t>E002200</t>
  </si>
  <si>
    <t>E002201</t>
  </si>
  <si>
    <t>E002202</t>
  </si>
  <si>
    <t>E002203</t>
  </si>
  <si>
    <t>E002204</t>
  </si>
  <si>
    <t>E002205</t>
  </si>
  <si>
    <t>E002206</t>
  </si>
  <si>
    <t>E002207</t>
  </si>
  <si>
    <t>E002208</t>
  </si>
  <si>
    <t>E002209</t>
  </si>
  <si>
    <t>E002210</t>
  </si>
  <si>
    <t>E002211</t>
  </si>
  <si>
    <t>E002212</t>
  </si>
  <si>
    <t>E002213</t>
  </si>
  <si>
    <t>E002214</t>
  </si>
  <si>
    <t>E002215</t>
  </si>
  <si>
    <t>E002216</t>
  </si>
  <si>
    <t>E002217</t>
  </si>
  <si>
    <t>E002218</t>
  </si>
  <si>
    <t>E002219</t>
  </si>
  <si>
    <t>E002220</t>
  </si>
  <si>
    <t>E002221</t>
  </si>
  <si>
    <t>E002222</t>
  </si>
  <si>
    <t>E002223</t>
  </si>
  <si>
    <t>E002224</t>
  </si>
  <si>
    <t>E002225</t>
  </si>
  <si>
    <t>E002226</t>
  </si>
  <si>
    <t>E002227</t>
  </si>
  <si>
    <t>E002228</t>
  </si>
  <si>
    <t>E002229</t>
  </si>
  <si>
    <t>E002230</t>
  </si>
  <si>
    <t>E002231</t>
  </si>
  <si>
    <t>E002232</t>
  </si>
  <si>
    <t>E002233</t>
  </si>
  <si>
    <t>E002234</t>
  </si>
  <si>
    <t>E002235</t>
  </si>
  <si>
    <t>E002236</t>
  </si>
  <si>
    <t>E002237</t>
  </si>
  <si>
    <t>E002238</t>
  </si>
  <si>
    <t>E002239</t>
  </si>
  <si>
    <t>E002240</t>
  </si>
  <si>
    <t>E002241</t>
  </si>
  <si>
    <t>E002242</t>
  </si>
  <si>
    <t>E002243</t>
  </si>
  <si>
    <t>E002244</t>
  </si>
  <si>
    <t>E002245</t>
  </si>
  <si>
    <t>E002246</t>
  </si>
  <si>
    <t>E002247</t>
  </si>
  <si>
    <t>E002248</t>
  </si>
  <si>
    <t>E002249</t>
  </si>
  <si>
    <t>E002250</t>
  </si>
  <si>
    <t>E002251</t>
  </si>
  <si>
    <t>E002252</t>
  </si>
  <si>
    <t>E002253</t>
  </si>
  <si>
    <t>E002254</t>
  </si>
  <si>
    <t>E002255</t>
  </si>
  <si>
    <t>E002256</t>
  </si>
  <si>
    <t>E002257</t>
  </si>
  <si>
    <t>E002258</t>
  </si>
  <si>
    <t>E002259</t>
  </si>
  <si>
    <t>E002260</t>
  </si>
  <si>
    <t>E002261</t>
  </si>
  <si>
    <t>E002262</t>
  </si>
  <si>
    <t>E002263</t>
  </si>
  <si>
    <t>E002264</t>
  </si>
  <si>
    <t>E002265</t>
  </si>
  <si>
    <t>E002266</t>
  </si>
  <si>
    <t>E002267</t>
  </si>
  <si>
    <t>E002268</t>
  </si>
  <si>
    <t>E002269</t>
  </si>
  <si>
    <t>E002270</t>
  </si>
  <si>
    <t>E002271</t>
  </si>
  <si>
    <t>E002272</t>
  </si>
  <si>
    <t>E002273</t>
  </si>
  <si>
    <t>E002274</t>
  </si>
  <si>
    <t>E002275</t>
  </si>
  <si>
    <t>E002276</t>
  </si>
  <si>
    <t>E002277</t>
  </si>
  <si>
    <t>E002278</t>
  </si>
  <si>
    <t>E002279</t>
  </si>
  <si>
    <t>E002280</t>
  </si>
  <si>
    <t>E002281</t>
  </si>
  <si>
    <t>E002282</t>
  </si>
  <si>
    <t>E002283</t>
  </si>
  <si>
    <t>E002284</t>
  </si>
  <si>
    <t>E002285</t>
  </si>
  <si>
    <t>E002286</t>
  </si>
  <si>
    <t>E002287</t>
  </si>
  <si>
    <t>E002288</t>
  </si>
  <si>
    <t>E002289</t>
  </si>
  <si>
    <t>E002290</t>
  </si>
  <si>
    <t>E002291</t>
  </si>
  <si>
    <t>E002292</t>
  </si>
  <si>
    <t>E002293</t>
  </si>
  <si>
    <t>E002294</t>
  </si>
  <si>
    <t>E002295</t>
  </si>
  <si>
    <t>E002296</t>
  </si>
  <si>
    <t>E002297</t>
  </si>
  <si>
    <t>E002298</t>
  </si>
  <si>
    <t>E002299</t>
  </si>
  <si>
    <t>E002300</t>
  </si>
  <si>
    <t>E002301</t>
  </si>
  <si>
    <t>E002302</t>
  </si>
  <si>
    <t>E002303</t>
  </si>
  <si>
    <t>E002304</t>
  </si>
  <si>
    <t>E002305</t>
  </si>
  <si>
    <t>E002306</t>
  </si>
  <si>
    <t>E002307</t>
  </si>
  <si>
    <t>E002308</t>
  </si>
  <si>
    <t>E002309</t>
  </si>
  <si>
    <t>E002310</t>
  </si>
  <si>
    <t>E002311</t>
  </si>
  <si>
    <t>E002312</t>
  </si>
  <si>
    <t>E002313</t>
  </si>
  <si>
    <t>E002314</t>
  </si>
  <si>
    <t>E002315</t>
  </si>
  <si>
    <t>E002316</t>
  </si>
  <si>
    <t>E002317</t>
  </si>
  <si>
    <t>E002318</t>
  </si>
  <si>
    <t>E002319</t>
  </si>
  <si>
    <t>E002320</t>
  </si>
  <si>
    <t>E002321</t>
  </si>
  <si>
    <t>E002322</t>
  </si>
  <si>
    <t>E002323</t>
  </si>
  <si>
    <t>E002324</t>
  </si>
  <si>
    <t>E002325</t>
  </si>
  <si>
    <t>E002326</t>
  </si>
  <si>
    <t>E002327</t>
  </si>
  <si>
    <t>E002328</t>
  </si>
  <si>
    <t>E002329</t>
  </si>
  <si>
    <t>E002330</t>
  </si>
  <si>
    <t>E002331</t>
  </si>
  <si>
    <t>E002332</t>
  </si>
  <si>
    <t>E002333</t>
  </si>
  <si>
    <t>E002334</t>
  </si>
  <si>
    <t>E002335</t>
  </si>
  <si>
    <t>E002336</t>
  </si>
  <si>
    <t>E002337</t>
  </si>
  <si>
    <t>E002338</t>
  </si>
  <si>
    <t>E002339</t>
  </si>
  <si>
    <t>E002340</t>
  </si>
  <si>
    <t>E002341</t>
  </si>
  <si>
    <t>E002342</t>
  </si>
  <si>
    <t>E002343</t>
  </si>
  <si>
    <t>E002344</t>
  </si>
  <si>
    <t>E002345</t>
  </si>
  <si>
    <t>E002346</t>
  </si>
  <si>
    <t>E002347</t>
  </si>
  <si>
    <t>E002348</t>
  </si>
  <si>
    <t>E002349</t>
  </si>
  <si>
    <t>E002350</t>
  </si>
  <si>
    <t>E002351</t>
  </si>
  <si>
    <t>E002352</t>
  </si>
  <si>
    <t>E002353</t>
  </si>
  <si>
    <t>E002354</t>
  </si>
  <si>
    <t>E002355</t>
  </si>
  <si>
    <t>E002356</t>
  </si>
  <si>
    <t>E002357</t>
  </si>
  <si>
    <t>E002358</t>
  </si>
  <si>
    <t>E002359</t>
  </si>
  <si>
    <t>E002360</t>
  </si>
  <si>
    <t>E002361</t>
  </si>
  <si>
    <t>E002362</t>
  </si>
  <si>
    <t>E002363</t>
  </si>
  <si>
    <t>E002364</t>
  </si>
  <si>
    <t>E002365</t>
  </si>
  <si>
    <t>E002366</t>
  </si>
  <si>
    <t>E002367</t>
  </si>
  <si>
    <t>E002368</t>
  </si>
  <si>
    <t>E002369</t>
  </si>
  <si>
    <t>E002370</t>
  </si>
  <si>
    <t>E002371</t>
  </si>
  <si>
    <t>E002372</t>
  </si>
  <si>
    <t>E002373</t>
  </si>
  <si>
    <t>E002374</t>
  </si>
  <si>
    <t>E002375</t>
  </si>
  <si>
    <t>E002376</t>
  </si>
  <si>
    <t>E002377</t>
  </si>
  <si>
    <t>E002378</t>
  </si>
  <si>
    <t>E002379</t>
  </si>
  <si>
    <t>E002380</t>
  </si>
  <si>
    <t>E002381</t>
  </si>
  <si>
    <t>E002382</t>
  </si>
  <si>
    <t>E002383</t>
  </si>
  <si>
    <t>E002384</t>
  </si>
  <si>
    <t>E002385</t>
  </si>
  <si>
    <t>E002386</t>
  </si>
  <si>
    <t>E002387</t>
  </si>
  <si>
    <t>E002388</t>
  </si>
  <si>
    <t>E002389</t>
  </si>
  <si>
    <t>E002390</t>
  </si>
  <si>
    <t>E002391</t>
  </si>
  <si>
    <t>E002392</t>
  </si>
  <si>
    <t>E002393</t>
  </si>
  <si>
    <t>E002394</t>
  </si>
  <si>
    <t>E002395</t>
  </si>
  <si>
    <t>E002396</t>
  </si>
  <si>
    <t>E002397</t>
  </si>
  <si>
    <t>E002398</t>
  </si>
  <si>
    <t>E002399</t>
  </si>
  <si>
    <t>E002400</t>
  </si>
  <si>
    <t>E002401</t>
  </si>
  <si>
    <t>E002402</t>
  </si>
  <si>
    <t>E002403</t>
  </si>
  <si>
    <t>E002404</t>
  </si>
  <si>
    <t>E002405</t>
  </si>
  <si>
    <t>E002406</t>
  </si>
  <si>
    <t>E002407</t>
  </si>
  <si>
    <t>E002408</t>
  </si>
  <si>
    <t>E002409</t>
  </si>
  <si>
    <t>E002410</t>
  </si>
  <si>
    <t>E002411</t>
  </si>
  <si>
    <t>E002412</t>
  </si>
  <si>
    <t>E002413</t>
  </si>
  <si>
    <t>E002414</t>
  </si>
  <si>
    <t>E002415</t>
  </si>
  <si>
    <t>E002416</t>
  </si>
  <si>
    <t>E002417</t>
  </si>
  <si>
    <t>E002418</t>
  </si>
  <si>
    <t>E002419</t>
  </si>
  <si>
    <t>E002420</t>
  </si>
  <si>
    <t>E002421</t>
  </si>
  <si>
    <t>E002422</t>
  </si>
  <si>
    <t>E002423</t>
  </si>
  <si>
    <t>E002424</t>
  </si>
  <si>
    <t>E002425</t>
  </si>
  <si>
    <t>E002426</t>
  </si>
  <si>
    <t>E002427</t>
  </si>
  <si>
    <t>E002428</t>
  </si>
  <si>
    <t>E002429</t>
  </si>
  <si>
    <t>E002430</t>
  </si>
  <si>
    <t>E002431</t>
  </si>
  <si>
    <t>E002432</t>
  </si>
  <si>
    <t>E002433</t>
  </si>
  <si>
    <t>E002434</t>
  </si>
  <si>
    <t>E002435</t>
  </si>
  <si>
    <t>E002436</t>
  </si>
  <si>
    <t>E002437</t>
  </si>
  <si>
    <t>E002438</t>
  </si>
  <si>
    <t>E002439</t>
  </si>
  <si>
    <t>E002440</t>
  </si>
  <si>
    <t>E002441</t>
  </si>
  <si>
    <t>E002442</t>
  </si>
  <si>
    <t>E002443</t>
  </si>
  <si>
    <t>E002444</t>
  </si>
  <si>
    <t>E002445</t>
  </si>
  <si>
    <t>E002446</t>
  </si>
  <si>
    <t>E002447</t>
  </si>
  <si>
    <t>E002448</t>
  </si>
  <si>
    <t>E002449</t>
  </si>
  <si>
    <t>E002450</t>
  </si>
  <si>
    <t>E002451</t>
  </si>
  <si>
    <t>E002452</t>
  </si>
  <si>
    <t>E002453</t>
  </si>
  <si>
    <t>E002454</t>
  </si>
  <si>
    <t>E002455</t>
  </si>
  <si>
    <t>E002456</t>
  </si>
  <si>
    <t>E002457</t>
  </si>
  <si>
    <t>E002458</t>
  </si>
  <si>
    <t>E002459</t>
  </si>
  <si>
    <t>E002460</t>
  </si>
  <si>
    <t>E002461</t>
  </si>
  <si>
    <t>E002462</t>
  </si>
  <si>
    <t>E002463</t>
  </si>
  <si>
    <t>E002464</t>
  </si>
  <si>
    <t>E002465</t>
  </si>
  <si>
    <t>E002466</t>
  </si>
  <si>
    <t>E002467</t>
  </si>
  <si>
    <t>E002468</t>
  </si>
  <si>
    <t>E002469</t>
  </si>
  <si>
    <t>E002470</t>
  </si>
  <si>
    <t>E002471</t>
  </si>
  <si>
    <t>E002472</t>
  </si>
  <si>
    <t>E002473</t>
  </si>
  <si>
    <t>E002474</t>
  </si>
  <si>
    <t>E002475</t>
  </si>
  <si>
    <t>E002476</t>
  </si>
  <si>
    <t>E002477</t>
  </si>
  <si>
    <t>E002478</t>
  </si>
  <si>
    <t>E002479</t>
  </si>
  <si>
    <t>E002480</t>
  </si>
  <si>
    <t>E002481</t>
  </si>
  <si>
    <t>E002482</t>
  </si>
  <si>
    <t>E002483</t>
  </si>
  <si>
    <t>E002484</t>
  </si>
  <si>
    <t>E002485</t>
  </si>
  <si>
    <t>E002486</t>
  </si>
  <si>
    <t>E002487</t>
  </si>
  <si>
    <t>E002488</t>
  </si>
  <si>
    <t>E002489</t>
  </si>
  <si>
    <t>E002490</t>
  </si>
  <si>
    <t>E002491</t>
  </si>
  <si>
    <t>E002492</t>
  </si>
  <si>
    <t>E002493</t>
  </si>
  <si>
    <t>E002494</t>
  </si>
  <si>
    <t>E002495</t>
  </si>
  <si>
    <t>E002496</t>
  </si>
  <si>
    <t>E002497</t>
  </si>
  <si>
    <t>E002498</t>
  </si>
  <si>
    <t>E002499</t>
  </si>
  <si>
    <t>E002500</t>
  </si>
  <si>
    <t>E002501</t>
  </si>
  <si>
    <t>E002502</t>
  </si>
  <si>
    <t>E002503</t>
  </si>
  <si>
    <t>E002504</t>
  </si>
  <si>
    <t>E002505</t>
  </si>
  <si>
    <t>E002506</t>
  </si>
  <si>
    <t>E002507</t>
  </si>
  <si>
    <t>E002508</t>
  </si>
  <si>
    <t>E002509</t>
  </si>
  <si>
    <t>E002510</t>
  </si>
  <si>
    <t>E002511</t>
  </si>
  <si>
    <t>E002512</t>
  </si>
  <si>
    <t>E002513</t>
  </si>
  <si>
    <t>E002514</t>
  </si>
  <si>
    <t>E002515</t>
  </si>
  <si>
    <t>E002516</t>
  </si>
  <si>
    <t>E002517</t>
  </si>
  <si>
    <t>E002518</t>
  </si>
  <si>
    <t>E002519</t>
  </si>
  <si>
    <t>E002520</t>
  </si>
  <si>
    <t>E002521</t>
  </si>
  <si>
    <t>E002522</t>
  </si>
  <si>
    <t>E002523</t>
  </si>
  <si>
    <t>E002524</t>
  </si>
  <si>
    <t>E002525</t>
  </si>
  <si>
    <t>E002526</t>
  </si>
  <si>
    <t>E002527</t>
  </si>
  <si>
    <t>E002528</t>
  </si>
  <si>
    <t>E002529</t>
  </si>
  <si>
    <t>E002530</t>
  </si>
  <si>
    <t>E002531</t>
  </si>
  <si>
    <t>E002532</t>
  </si>
  <si>
    <t>E002533</t>
  </si>
  <si>
    <t>E002534</t>
  </si>
  <si>
    <t>E002535</t>
  </si>
  <si>
    <t>E002536</t>
  </si>
  <si>
    <t>E002537</t>
  </si>
  <si>
    <t>E002538</t>
  </si>
  <si>
    <t>E002539</t>
  </si>
  <si>
    <t>E002540</t>
  </si>
  <si>
    <t>E002541</t>
  </si>
  <si>
    <t>E002542</t>
  </si>
  <si>
    <t>E002543</t>
  </si>
  <si>
    <t>E002544</t>
  </si>
  <si>
    <t>E002545</t>
  </si>
  <si>
    <t>E002546</t>
  </si>
  <si>
    <t>E002547</t>
  </si>
  <si>
    <t>E002548</t>
  </si>
  <si>
    <t>E002549</t>
  </si>
  <si>
    <t>E002550</t>
  </si>
  <si>
    <t>E002551</t>
  </si>
  <si>
    <t>E002552</t>
  </si>
  <si>
    <t>E002553</t>
  </si>
  <si>
    <t>E002554</t>
  </si>
  <si>
    <t>E002555</t>
  </si>
  <si>
    <t>E002556</t>
  </si>
  <si>
    <t>E002557</t>
  </si>
  <si>
    <t>E002558</t>
  </si>
  <si>
    <t>E002559</t>
  </si>
  <si>
    <t>E002560</t>
  </si>
  <si>
    <t>E002561</t>
  </si>
  <si>
    <t>E002562</t>
  </si>
  <si>
    <t>E002563</t>
  </si>
  <si>
    <t>E002564</t>
  </si>
  <si>
    <t>E002565</t>
  </si>
  <si>
    <t>E002566</t>
  </si>
  <si>
    <t>E002567</t>
  </si>
  <si>
    <t>E002568</t>
  </si>
  <si>
    <t>E002569</t>
  </si>
  <si>
    <t>E002570</t>
  </si>
  <si>
    <t>E002571</t>
  </si>
  <si>
    <t>E002572</t>
  </si>
  <si>
    <t>E002573</t>
  </si>
  <si>
    <t>E002574</t>
  </si>
  <si>
    <t>E002575</t>
  </si>
  <si>
    <t>E002576</t>
  </si>
  <si>
    <t>E002577</t>
  </si>
  <si>
    <t>E002578</t>
  </si>
  <si>
    <t>E002579</t>
  </si>
  <si>
    <t>E002580</t>
  </si>
  <si>
    <t>E002581</t>
  </si>
  <si>
    <t>E002582</t>
  </si>
  <si>
    <t>E002583</t>
  </si>
  <si>
    <t>E002584</t>
  </si>
  <si>
    <t>E002585</t>
  </si>
  <si>
    <t>E002586</t>
  </si>
  <si>
    <t>E002587</t>
  </si>
  <si>
    <t>E002588</t>
  </si>
  <si>
    <t>E002589</t>
  </si>
  <si>
    <t>E002590</t>
  </si>
  <si>
    <t>E002591</t>
  </si>
  <si>
    <t>E002592</t>
  </si>
  <si>
    <t>E002593</t>
  </si>
  <si>
    <t>E002594</t>
  </si>
  <si>
    <t>E002595</t>
  </si>
  <si>
    <t>E002596</t>
  </si>
  <si>
    <t>E002597</t>
  </si>
  <si>
    <t>E002598</t>
  </si>
  <si>
    <t>E002599</t>
  </si>
  <si>
    <t>E002600</t>
  </si>
  <si>
    <t>E002601</t>
  </si>
  <si>
    <t>E002602</t>
  </si>
  <si>
    <t>E002603</t>
  </si>
  <si>
    <t>E002604</t>
  </si>
  <si>
    <t>E002605</t>
  </si>
  <si>
    <t>E002606</t>
  </si>
  <si>
    <t>E002607</t>
  </si>
  <si>
    <t>E002608</t>
  </si>
  <si>
    <t>E002609</t>
  </si>
  <si>
    <t>E002610</t>
  </si>
  <si>
    <t>E002611</t>
  </si>
  <si>
    <t>E002612</t>
  </si>
  <si>
    <t>E002613</t>
  </si>
  <si>
    <t>E002614</t>
  </si>
  <si>
    <t>E002615</t>
  </si>
  <si>
    <t>E002616</t>
  </si>
  <si>
    <t>E002617</t>
  </si>
  <si>
    <t>E002618</t>
  </si>
  <si>
    <t>E002619</t>
  </si>
  <si>
    <t>E002620</t>
  </si>
  <si>
    <t>E002621</t>
  </si>
  <si>
    <t>E002622</t>
  </si>
  <si>
    <t>E002623</t>
  </si>
  <si>
    <t>E002624</t>
  </si>
  <si>
    <t>E002625</t>
  </si>
  <si>
    <t>E002626</t>
  </si>
  <si>
    <t>E002627</t>
  </si>
  <si>
    <t>E002628</t>
  </si>
  <si>
    <t>E002629</t>
  </si>
  <si>
    <t>E002630</t>
  </si>
  <si>
    <t>E002631</t>
  </si>
  <si>
    <t>E002632</t>
  </si>
  <si>
    <t>E002633</t>
  </si>
  <si>
    <t>E002634</t>
  </si>
  <si>
    <t>E002635</t>
  </si>
  <si>
    <t>E002636</t>
  </si>
  <si>
    <t>E002637</t>
  </si>
  <si>
    <t>E002638</t>
  </si>
  <si>
    <t>E002639</t>
  </si>
  <si>
    <t>E002640</t>
  </si>
  <si>
    <t>E002641</t>
  </si>
  <si>
    <t>E002642</t>
  </si>
  <si>
    <t>E002643</t>
  </si>
  <si>
    <t>E002644</t>
  </si>
  <si>
    <t>E002645</t>
  </si>
  <si>
    <t>E002646</t>
  </si>
  <si>
    <t>E002647</t>
  </si>
  <si>
    <t>E002648</t>
  </si>
  <si>
    <t>E002649</t>
  </si>
  <si>
    <t>E002650</t>
  </si>
  <si>
    <t>E002651</t>
  </si>
  <si>
    <t>E002652</t>
  </si>
  <si>
    <t>E002653</t>
  </si>
  <si>
    <t>E002654</t>
  </si>
  <si>
    <t>E002655</t>
  </si>
  <si>
    <t>E002656</t>
  </si>
  <si>
    <t>E002657</t>
  </si>
  <si>
    <t>E002658</t>
  </si>
  <si>
    <t>E002659</t>
  </si>
  <si>
    <t>E002660</t>
  </si>
  <si>
    <t>E002661</t>
  </si>
  <si>
    <t>E002662</t>
  </si>
  <si>
    <t>E002663</t>
  </si>
  <si>
    <t>E002664</t>
  </si>
  <si>
    <t>E002665</t>
  </si>
  <si>
    <t>E002666</t>
  </si>
  <si>
    <t>E002667</t>
  </si>
  <si>
    <t>E002668</t>
  </si>
  <si>
    <t>E002669</t>
  </si>
  <si>
    <t>E002670</t>
  </si>
  <si>
    <t>E002671</t>
  </si>
  <si>
    <t>E002672</t>
  </si>
  <si>
    <t>E002673</t>
  </si>
  <si>
    <t>E002674</t>
  </si>
  <si>
    <t>E002675</t>
  </si>
  <si>
    <t>E002676</t>
  </si>
  <si>
    <t>E002677</t>
  </si>
  <si>
    <t>E002678</t>
  </si>
  <si>
    <t>E002679</t>
  </si>
  <si>
    <t>E002680</t>
  </si>
  <si>
    <t>E002681</t>
  </si>
  <si>
    <t>E002682</t>
  </si>
  <si>
    <t>E002683</t>
  </si>
  <si>
    <t>E002684</t>
  </si>
  <si>
    <t>E002685</t>
  </si>
  <si>
    <t>E002686</t>
  </si>
  <si>
    <t>E002687</t>
  </si>
  <si>
    <t>E002688</t>
  </si>
  <si>
    <t>E002689</t>
  </si>
  <si>
    <t>E002690</t>
  </si>
  <si>
    <t>E002691</t>
  </si>
  <si>
    <t>E002692</t>
  </si>
  <si>
    <t>E002693</t>
  </si>
  <si>
    <t>E002694</t>
  </si>
  <si>
    <t>E002695</t>
  </si>
  <si>
    <t>E002696</t>
  </si>
  <si>
    <t>E002697</t>
  </si>
  <si>
    <t>E002698</t>
  </si>
  <si>
    <t>E002699</t>
  </si>
  <si>
    <t>E002700</t>
  </si>
  <si>
    <t>E002701</t>
  </si>
  <si>
    <t>E002702</t>
  </si>
  <si>
    <t>E002703</t>
  </si>
  <si>
    <t>E002704</t>
  </si>
  <si>
    <t>E002705</t>
  </si>
  <si>
    <t>E002706</t>
  </si>
  <si>
    <t>E002707</t>
  </si>
  <si>
    <t>E002708</t>
  </si>
  <si>
    <t>E002709</t>
  </si>
  <si>
    <t>E002710</t>
  </si>
  <si>
    <t>E002711</t>
  </si>
  <si>
    <t>E002712</t>
  </si>
  <si>
    <t>E002713</t>
  </si>
  <si>
    <t>E002714</t>
  </si>
  <si>
    <t>E002715</t>
  </si>
  <si>
    <t>E002716</t>
  </si>
  <si>
    <t>E002717</t>
  </si>
  <si>
    <t>E002718</t>
  </si>
  <si>
    <t>E002719</t>
  </si>
  <si>
    <t>E002720</t>
  </si>
  <si>
    <t>E002721</t>
  </si>
  <si>
    <t>E002722</t>
  </si>
  <si>
    <t>E002723</t>
  </si>
  <si>
    <t>E002724</t>
  </si>
  <si>
    <t>E002725</t>
  </si>
  <si>
    <t>E002726</t>
  </si>
  <si>
    <t>E002727</t>
  </si>
  <si>
    <t>E002728</t>
  </si>
  <si>
    <t>E002729</t>
  </si>
  <si>
    <t>E002730</t>
  </si>
  <si>
    <t>E002731</t>
  </si>
  <si>
    <t>E002732</t>
  </si>
  <si>
    <t>E002733</t>
  </si>
  <si>
    <t>E002734</t>
  </si>
  <si>
    <t>E002735</t>
  </si>
  <si>
    <t>E002736</t>
  </si>
  <si>
    <t>E002737</t>
  </si>
  <si>
    <t>E002738</t>
  </si>
  <si>
    <t>E002739</t>
  </si>
  <si>
    <t>E002740</t>
  </si>
  <si>
    <t>E002741</t>
  </si>
  <si>
    <t>E002742</t>
  </si>
  <si>
    <t>E002743</t>
  </si>
  <si>
    <t>E002744</t>
  </si>
  <si>
    <t>E002745</t>
  </si>
  <si>
    <t>E002746</t>
  </si>
  <si>
    <t>E002747</t>
  </si>
  <si>
    <t>E002748</t>
  </si>
  <si>
    <t>E002749</t>
  </si>
  <si>
    <t>E002750</t>
  </si>
  <si>
    <t>E002751</t>
  </si>
  <si>
    <t>E002752</t>
  </si>
  <si>
    <t>E002753</t>
  </si>
  <si>
    <t>E002754</t>
  </si>
  <si>
    <t>E002755</t>
  </si>
  <si>
    <t>E002756</t>
  </si>
  <si>
    <t>E002757</t>
  </si>
  <si>
    <t>E002758</t>
  </si>
  <si>
    <t>E002759</t>
  </si>
  <si>
    <t>E002760</t>
  </si>
  <si>
    <t>E002761</t>
  </si>
  <si>
    <t>E002762</t>
  </si>
  <si>
    <t>E002763</t>
  </si>
  <si>
    <t>E002764</t>
  </si>
  <si>
    <t>E002765</t>
  </si>
  <si>
    <t>E002766</t>
  </si>
  <si>
    <t>E002767</t>
  </si>
  <si>
    <t>E002768</t>
  </si>
  <si>
    <t>E002769</t>
  </si>
  <si>
    <t>E002770</t>
  </si>
  <si>
    <t>E002771</t>
  </si>
  <si>
    <t>E002772</t>
  </si>
  <si>
    <t>E002773</t>
  </si>
  <si>
    <t>E002774</t>
  </si>
  <si>
    <t>E002775</t>
  </si>
  <si>
    <t>E002776</t>
  </si>
  <si>
    <t>E002777</t>
  </si>
  <si>
    <t>E002778</t>
  </si>
  <si>
    <t>E002779</t>
  </si>
  <si>
    <t>E002780</t>
  </si>
  <si>
    <t>E002781</t>
  </si>
  <si>
    <t>E002782</t>
  </si>
  <si>
    <t>E002783</t>
  </si>
  <si>
    <t>E002784</t>
  </si>
  <si>
    <t>E002785</t>
  </si>
  <si>
    <t>E002786</t>
  </si>
  <si>
    <t>E002787</t>
  </si>
  <si>
    <t>E002788</t>
  </si>
  <si>
    <t>E002789</t>
  </si>
  <si>
    <t>E002790</t>
  </si>
  <si>
    <t>E002791</t>
  </si>
  <si>
    <t>E002792</t>
  </si>
  <si>
    <t>E002793</t>
  </si>
  <si>
    <t>E002794</t>
  </si>
  <si>
    <t>E002795</t>
  </si>
  <si>
    <t>E002796</t>
  </si>
  <si>
    <t>E002797</t>
  </si>
  <si>
    <t>E002798</t>
  </si>
  <si>
    <t>E002799</t>
  </si>
  <si>
    <t>E002800</t>
  </si>
  <si>
    <t>E002801</t>
  </si>
  <si>
    <t>E002802</t>
  </si>
  <si>
    <t>E002803</t>
  </si>
  <si>
    <t>E002804</t>
  </si>
  <si>
    <t>E002805</t>
  </si>
  <si>
    <t>E002806</t>
  </si>
  <si>
    <t>E002807</t>
  </si>
  <si>
    <t>E002808</t>
  </si>
  <si>
    <t>E002809</t>
  </si>
  <si>
    <t>E002810</t>
  </si>
  <si>
    <t>E002811</t>
  </si>
  <si>
    <t>E002812</t>
  </si>
  <si>
    <t>E002813</t>
  </si>
  <si>
    <t>E002814</t>
  </si>
  <si>
    <t>E002815</t>
  </si>
  <si>
    <t>E002816</t>
  </si>
  <si>
    <t>E002817</t>
  </si>
  <si>
    <t>E002818</t>
  </si>
  <si>
    <t>E002819</t>
  </si>
  <si>
    <t>E002820</t>
  </si>
  <si>
    <t>E002821</t>
  </si>
  <si>
    <t>E002822</t>
  </si>
  <si>
    <t>E002823</t>
  </si>
  <si>
    <t>E002824</t>
  </si>
  <si>
    <t>E002825</t>
  </si>
  <si>
    <t>E002826</t>
  </si>
  <si>
    <t>E002827</t>
  </si>
  <si>
    <t>E002828</t>
  </si>
  <si>
    <t>E002829</t>
  </si>
  <si>
    <t>E002830</t>
  </si>
  <si>
    <t>E002831</t>
  </si>
  <si>
    <t>E002832</t>
  </si>
  <si>
    <t>E002833</t>
  </si>
  <si>
    <t>E002834</t>
  </si>
  <si>
    <t>E002835</t>
  </si>
  <si>
    <t>E002836</t>
  </si>
  <si>
    <t>E002837</t>
  </si>
  <si>
    <t>E002838</t>
  </si>
  <si>
    <t>E002839</t>
  </si>
  <si>
    <t>E002840</t>
  </si>
  <si>
    <t>E002841</t>
  </si>
  <si>
    <t>E002842</t>
  </si>
  <si>
    <t>E002843</t>
  </si>
  <si>
    <t>E002844</t>
  </si>
  <si>
    <t>E002845</t>
  </si>
  <si>
    <t>E002846</t>
  </si>
  <si>
    <t>E002847</t>
  </si>
  <si>
    <t>E002848</t>
  </si>
  <si>
    <t>E002849</t>
  </si>
  <si>
    <t>E002850</t>
  </si>
  <si>
    <t>E002851</t>
  </si>
  <si>
    <t>E002852</t>
  </si>
  <si>
    <t>E002853</t>
  </si>
  <si>
    <t>E002854</t>
  </si>
  <si>
    <t>E002855</t>
  </si>
  <si>
    <t>E002856</t>
  </si>
  <si>
    <t>E002857</t>
  </si>
  <si>
    <t>E002858</t>
  </si>
  <si>
    <t>E002859</t>
  </si>
  <si>
    <t>E002860</t>
  </si>
  <si>
    <t>E002861</t>
  </si>
  <si>
    <t>E002862</t>
  </si>
  <si>
    <t>E002863</t>
  </si>
  <si>
    <t>E002864</t>
  </si>
  <si>
    <t>E002865</t>
  </si>
  <si>
    <t>E002866</t>
  </si>
  <si>
    <t>E002867</t>
  </si>
  <si>
    <t>E002868</t>
  </si>
  <si>
    <t>E002869</t>
  </si>
  <si>
    <t>E002870</t>
  </si>
  <si>
    <t>E002871</t>
  </si>
  <si>
    <t>E002872</t>
  </si>
  <si>
    <t>E002873</t>
  </si>
  <si>
    <t>E002874</t>
  </si>
  <si>
    <t>E002875</t>
  </si>
  <si>
    <t>E002876</t>
  </si>
  <si>
    <t>E002877</t>
  </si>
  <si>
    <t>E002878</t>
  </si>
  <si>
    <t>E002879</t>
  </si>
  <si>
    <t>E002880</t>
  </si>
  <si>
    <t>E002881</t>
  </si>
  <si>
    <t>E002882</t>
  </si>
  <si>
    <t>E002883</t>
  </si>
  <si>
    <t>E002884</t>
  </si>
  <si>
    <t>E002885</t>
  </si>
  <si>
    <t>E002886</t>
  </si>
  <si>
    <t>E002887</t>
  </si>
  <si>
    <t>E002888</t>
  </si>
  <si>
    <t>E002889</t>
  </si>
  <si>
    <t>E002890</t>
  </si>
  <si>
    <t>E002891</t>
  </si>
  <si>
    <t>E002892</t>
  </si>
  <si>
    <t>E002893</t>
  </si>
  <si>
    <t>E002894</t>
  </si>
  <si>
    <t>E002895</t>
  </si>
  <si>
    <t>E002896</t>
  </si>
  <si>
    <t>E002897</t>
  </si>
  <si>
    <t>E002898</t>
  </si>
  <si>
    <t>E002899</t>
  </si>
  <si>
    <t>E002900</t>
  </si>
  <si>
    <t>E002901</t>
  </si>
  <si>
    <t>E002902</t>
  </si>
  <si>
    <t>E002903</t>
  </si>
  <si>
    <t>E002904</t>
  </si>
  <si>
    <t>E002905</t>
  </si>
  <si>
    <t>E002906</t>
  </si>
  <si>
    <t>E002907</t>
  </si>
  <si>
    <t>E002908</t>
  </si>
  <si>
    <t>E002909</t>
  </si>
  <si>
    <t>E002910</t>
  </si>
  <si>
    <t>E002911</t>
  </si>
  <si>
    <t>E002912</t>
  </si>
  <si>
    <t>E002913</t>
  </si>
  <si>
    <t>E002914</t>
  </si>
  <si>
    <t>E002915</t>
  </si>
  <si>
    <t>E002916</t>
  </si>
  <si>
    <t>E002917</t>
  </si>
  <si>
    <t>E002918</t>
  </si>
  <si>
    <t>E002919</t>
  </si>
  <si>
    <t>E002920</t>
  </si>
  <si>
    <t>E002921</t>
  </si>
  <si>
    <t>E002922</t>
  </si>
  <si>
    <t>E002923</t>
  </si>
  <si>
    <t>E002924</t>
  </si>
  <si>
    <t>E002925</t>
  </si>
  <si>
    <t>E002926</t>
  </si>
  <si>
    <t>E002927</t>
  </si>
  <si>
    <t>E002928</t>
  </si>
  <si>
    <t>E002929</t>
  </si>
  <si>
    <t>E002930</t>
  </si>
  <si>
    <t>E002931</t>
  </si>
  <si>
    <t>E002932</t>
  </si>
  <si>
    <t>E002933</t>
  </si>
  <si>
    <t>E002934</t>
  </si>
  <si>
    <t>E002935</t>
  </si>
  <si>
    <t>E002936</t>
  </si>
  <si>
    <t>E002937</t>
  </si>
  <si>
    <t>E002938</t>
  </si>
  <si>
    <t>E002939</t>
  </si>
  <si>
    <t>E002940</t>
  </si>
  <si>
    <t>E002941</t>
  </si>
  <si>
    <t>E002942</t>
  </si>
  <si>
    <t>E002943</t>
  </si>
  <si>
    <t>E002944</t>
  </si>
  <si>
    <t>E002945</t>
  </si>
  <si>
    <t>E002946</t>
  </si>
  <si>
    <t>E002947</t>
  </si>
  <si>
    <t>E002948</t>
  </si>
  <si>
    <t>E002949</t>
  </si>
  <si>
    <t>E002950</t>
  </si>
  <si>
    <t>E002951</t>
  </si>
  <si>
    <t>E002952</t>
  </si>
  <si>
    <t>E002953</t>
  </si>
  <si>
    <t>E002954</t>
  </si>
  <si>
    <t>E002955</t>
  </si>
  <si>
    <t>E002956</t>
  </si>
  <si>
    <t>E002957</t>
  </si>
  <si>
    <t>E002958</t>
  </si>
  <si>
    <t>E002959</t>
  </si>
  <si>
    <t>E002960</t>
  </si>
  <si>
    <t>E002961</t>
  </si>
  <si>
    <t>E002962</t>
  </si>
  <si>
    <t>E002963</t>
  </si>
  <si>
    <t>E002964</t>
  </si>
  <si>
    <t>E002965</t>
  </si>
  <si>
    <t>E002966</t>
  </si>
  <si>
    <t>E002967</t>
  </si>
  <si>
    <t>E002968</t>
  </si>
  <si>
    <t>E002969</t>
  </si>
  <si>
    <t>E002970</t>
  </si>
  <si>
    <t>E002971</t>
  </si>
  <si>
    <t>E002972</t>
  </si>
  <si>
    <t>E002973</t>
  </si>
  <si>
    <t>E002974</t>
  </si>
  <si>
    <t>E002975</t>
  </si>
  <si>
    <t>E002976</t>
  </si>
  <si>
    <t>E002977</t>
  </si>
  <si>
    <t>E002978</t>
  </si>
  <si>
    <t>E002979</t>
  </si>
  <si>
    <t>E002980</t>
  </si>
  <si>
    <t>E002981</t>
  </si>
  <si>
    <t>E002982</t>
  </si>
  <si>
    <t>E002983</t>
  </si>
  <si>
    <t>E002984</t>
  </si>
  <si>
    <t>E002985</t>
  </si>
  <si>
    <t>E002986</t>
  </si>
  <si>
    <t>E002987</t>
  </si>
  <si>
    <t>E002988</t>
  </si>
  <si>
    <t>E002989</t>
  </si>
  <si>
    <t>E002990</t>
  </si>
  <si>
    <t>E002991</t>
  </si>
  <si>
    <t>E002992</t>
  </si>
  <si>
    <t>E002993</t>
  </si>
  <si>
    <t>E002994</t>
  </si>
  <si>
    <t>E002995</t>
  </si>
  <si>
    <t>E002996</t>
  </si>
  <si>
    <t>E002997</t>
  </si>
  <si>
    <t>E002998</t>
  </si>
  <si>
    <t>E002999</t>
  </si>
  <si>
    <t>E003000</t>
  </si>
  <si>
    <t>E003001</t>
  </si>
  <si>
    <t>E003002</t>
  </si>
  <si>
    <t>E003003</t>
  </si>
  <si>
    <t>E003004</t>
  </si>
  <si>
    <t>E003005</t>
  </si>
  <si>
    <t>E003006</t>
  </si>
  <si>
    <t>E003007</t>
  </si>
  <si>
    <t>E003008</t>
  </si>
  <si>
    <t>E003009</t>
  </si>
  <si>
    <t>E003010</t>
  </si>
  <si>
    <t>E003011</t>
  </si>
  <si>
    <t>E003012</t>
  </si>
  <si>
    <t>E003013</t>
  </si>
  <si>
    <t>E003014</t>
  </si>
  <si>
    <t>E003015</t>
  </si>
  <si>
    <t>E003016</t>
  </si>
  <si>
    <t>E003017</t>
  </si>
  <si>
    <t>E003018</t>
  </si>
  <si>
    <t>E003019</t>
  </si>
  <si>
    <t>E003020</t>
  </si>
  <si>
    <t>E003021</t>
  </si>
  <si>
    <t>E003022</t>
  </si>
  <si>
    <t>E003023</t>
  </si>
  <si>
    <t>E003024</t>
  </si>
  <si>
    <t>E003025</t>
  </si>
  <si>
    <t>E003026</t>
  </si>
  <si>
    <t>E003027</t>
  </si>
  <si>
    <t>E003028</t>
  </si>
  <si>
    <t>E003029</t>
  </si>
  <si>
    <t>E003030</t>
  </si>
  <si>
    <t>E003031</t>
  </si>
  <si>
    <t>E003032</t>
  </si>
  <si>
    <t>E003033</t>
  </si>
  <si>
    <t>E003034</t>
  </si>
  <si>
    <t>E003035</t>
  </si>
  <si>
    <t>E003036</t>
  </si>
  <si>
    <t>E003037</t>
  </si>
  <si>
    <t>E003038</t>
  </si>
  <si>
    <t>E003039</t>
  </si>
  <si>
    <t>E003040</t>
  </si>
  <si>
    <t>E003041</t>
  </si>
  <si>
    <t>E003042</t>
  </si>
  <si>
    <t>E003043</t>
  </si>
  <si>
    <t>E003044</t>
  </si>
  <si>
    <t>E003045</t>
  </si>
  <si>
    <t>E003046</t>
  </si>
  <si>
    <t>E003047</t>
  </si>
  <si>
    <t>E003048</t>
  </si>
  <si>
    <t>E003049</t>
  </si>
  <si>
    <t>E003050</t>
  </si>
  <si>
    <t>E003051</t>
  </si>
  <si>
    <t>E003052</t>
  </si>
  <si>
    <t>E003053</t>
  </si>
  <si>
    <t>E003054</t>
  </si>
  <si>
    <t>E003055</t>
  </si>
  <si>
    <t>E003056</t>
  </si>
  <si>
    <t>E003057</t>
  </si>
  <si>
    <t>E003058</t>
  </si>
  <si>
    <t>E003059</t>
  </si>
  <si>
    <t>E003060</t>
  </si>
  <si>
    <t>E003061</t>
  </si>
  <si>
    <t>E003062</t>
  </si>
  <si>
    <t>E003063</t>
  </si>
  <si>
    <t>E003064</t>
  </si>
  <si>
    <t>E003065</t>
  </si>
  <si>
    <t>E003066</t>
  </si>
  <si>
    <t>E003067</t>
  </si>
  <si>
    <t>E003068</t>
  </si>
  <si>
    <t>E003069</t>
  </si>
  <si>
    <t>E003070</t>
  </si>
  <si>
    <t>E003071</t>
  </si>
  <si>
    <t>E003072</t>
  </si>
  <si>
    <t>E003073</t>
  </si>
  <si>
    <t>E003074</t>
  </si>
  <si>
    <t>E003075</t>
  </si>
  <si>
    <t>E003076</t>
  </si>
  <si>
    <t>E003077</t>
  </si>
  <si>
    <t>E003078</t>
  </si>
  <si>
    <t>E003079</t>
  </si>
  <si>
    <t>E003080</t>
  </si>
  <si>
    <t>E003081</t>
  </si>
  <si>
    <t>E003082</t>
  </si>
  <si>
    <t>E003083</t>
  </si>
  <si>
    <t>E003084</t>
  </si>
  <si>
    <t>E003085</t>
  </si>
  <si>
    <t>E003086</t>
  </si>
  <si>
    <t>E003087</t>
  </si>
  <si>
    <t>E003088</t>
  </si>
  <si>
    <t>E003089</t>
  </si>
  <si>
    <t>E003090</t>
  </si>
  <si>
    <t>E003091</t>
  </si>
  <si>
    <t>E003092</t>
  </si>
  <si>
    <t>E003093</t>
  </si>
  <si>
    <t>E003094</t>
  </si>
  <si>
    <t>E003095</t>
  </si>
  <si>
    <t>E003096</t>
  </si>
  <si>
    <t>E003097</t>
  </si>
  <si>
    <t>E003098</t>
  </si>
  <si>
    <t>E003099</t>
  </si>
  <si>
    <t>E003100</t>
  </si>
  <si>
    <t>E003101</t>
  </si>
  <si>
    <t>E003102</t>
  </si>
  <si>
    <t>E003103</t>
  </si>
  <si>
    <t>E003104</t>
  </si>
  <si>
    <t>E003105</t>
  </si>
  <si>
    <t>E003106</t>
  </si>
  <si>
    <t>E003107</t>
  </si>
  <si>
    <t>E003108</t>
  </si>
  <si>
    <t>E003109</t>
  </si>
  <si>
    <t>E003110</t>
  </si>
  <si>
    <t>E003111</t>
  </si>
  <si>
    <t>E003112</t>
  </si>
  <si>
    <t>E003113</t>
  </si>
  <si>
    <t>E003114</t>
  </si>
  <si>
    <t>E003115</t>
  </si>
  <si>
    <t>E003116</t>
  </si>
  <si>
    <t>E003117</t>
  </si>
  <si>
    <t>E003118</t>
  </si>
  <si>
    <t>E003119</t>
  </si>
  <si>
    <t>E003120</t>
  </si>
  <si>
    <t>E003121</t>
  </si>
  <si>
    <t>E003122</t>
  </si>
  <si>
    <t>E003123</t>
  </si>
  <si>
    <t>E003124</t>
  </si>
  <si>
    <t>E003125</t>
  </si>
  <si>
    <t>E003126</t>
  </si>
  <si>
    <t>E003127</t>
  </si>
  <si>
    <t>E003128</t>
  </si>
  <si>
    <t>E003129</t>
  </si>
  <si>
    <t>E003130</t>
  </si>
  <si>
    <t>E003131</t>
  </si>
  <si>
    <t>E003132</t>
  </si>
  <si>
    <t>E003133</t>
  </si>
  <si>
    <t>E003134</t>
  </si>
  <si>
    <t>E003135</t>
  </si>
  <si>
    <t>E003136</t>
  </si>
  <si>
    <t>E003137</t>
  </si>
  <si>
    <t>E003138</t>
  </si>
  <si>
    <t>E003139</t>
  </si>
  <si>
    <t>E003140</t>
  </si>
  <si>
    <t>E003141</t>
  </si>
  <si>
    <t>E003142</t>
  </si>
  <si>
    <t>E003143</t>
  </si>
  <si>
    <t>E003144</t>
  </si>
  <si>
    <t>E003145</t>
  </si>
  <si>
    <t>E003146</t>
  </si>
  <si>
    <t>E003147</t>
  </si>
  <si>
    <t>E003148</t>
  </si>
  <si>
    <t>E003149</t>
  </si>
  <si>
    <t>E003150</t>
  </si>
  <si>
    <t>E003151</t>
  </si>
  <si>
    <t>E003152</t>
  </si>
  <si>
    <t>E003153</t>
  </si>
  <si>
    <t>E003154</t>
  </si>
  <si>
    <t>E003155</t>
  </si>
  <si>
    <t>E003156</t>
  </si>
  <si>
    <t>E003157</t>
  </si>
  <si>
    <t>E003158</t>
  </si>
  <si>
    <t>E003159</t>
  </si>
  <si>
    <t>E003160</t>
  </si>
  <si>
    <t>E003161</t>
  </si>
  <si>
    <t>E003162</t>
  </si>
  <si>
    <t>E003163</t>
  </si>
  <si>
    <t>E003164</t>
  </si>
  <si>
    <t>E003165</t>
  </si>
  <si>
    <t>E003166</t>
  </si>
  <si>
    <t>E003167</t>
  </si>
  <si>
    <t>E003168</t>
  </si>
  <si>
    <t>E003169</t>
  </si>
  <si>
    <t>E003170</t>
  </si>
  <si>
    <t>E003171</t>
  </si>
  <si>
    <t>E003172</t>
  </si>
  <si>
    <t>E003173</t>
  </si>
  <si>
    <t>E003174</t>
  </si>
  <si>
    <t>E003175</t>
  </si>
  <si>
    <t>E003176</t>
  </si>
  <si>
    <t>E003177</t>
  </si>
  <si>
    <t>E003178</t>
  </si>
  <si>
    <t>E003179</t>
  </si>
  <si>
    <t>E003180</t>
  </si>
  <si>
    <t>E003181</t>
  </si>
  <si>
    <t>E003182</t>
  </si>
  <si>
    <t>E003183</t>
  </si>
  <si>
    <t>E003184</t>
  </si>
  <si>
    <t>E003185</t>
  </si>
  <si>
    <t>E003186</t>
  </si>
  <si>
    <t>E003187</t>
  </si>
  <si>
    <t>E003188</t>
  </si>
  <si>
    <t>E003189</t>
  </si>
  <si>
    <t>E003190</t>
  </si>
  <si>
    <t>E003191</t>
  </si>
  <si>
    <t>E003192</t>
  </si>
  <si>
    <t>E003193</t>
  </si>
  <si>
    <t>E003194</t>
  </si>
  <si>
    <t>E003195</t>
  </si>
  <si>
    <t>E003196</t>
  </si>
  <si>
    <t>E003197</t>
  </si>
  <si>
    <t>E003198</t>
  </si>
  <si>
    <t>E003199</t>
  </si>
  <si>
    <t>E003200</t>
  </si>
  <si>
    <t>E003201</t>
  </si>
  <si>
    <t>E003202</t>
  </si>
  <si>
    <t>E003203</t>
  </si>
  <si>
    <t>E003204</t>
  </si>
  <si>
    <t>E003205</t>
  </si>
  <si>
    <t>E003206</t>
  </si>
  <si>
    <t>E003207</t>
  </si>
  <si>
    <t>E003208</t>
  </si>
  <si>
    <t>E003209</t>
  </si>
  <si>
    <t>E003210</t>
  </si>
  <si>
    <t>E003211</t>
  </si>
  <si>
    <t>E003212</t>
  </si>
  <si>
    <t>E003213</t>
  </si>
  <si>
    <t>E003214</t>
  </si>
  <si>
    <t>E003215</t>
  </si>
  <si>
    <t>E003216</t>
  </si>
  <si>
    <t>E003217</t>
  </si>
  <si>
    <t>E003218</t>
  </si>
  <si>
    <t>E003219</t>
  </si>
  <si>
    <t>E003220</t>
  </si>
  <si>
    <t>E003221</t>
  </si>
  <si>
    <t>E003222</t>
  </si>
  <si>
    <t>E003223</t>
  </si>
  <si>
    <t>E003224</t>
  </si>
  <si>
    <t>E003225</t>
  </si>
  <si>
    <t>E003226</t>
  </si>
  <si>
    <t>E003227</t>
  </si>
  <si>
    <t>E003228</t>
  </si>
  <si>
    <t>E003229</t>
  </si>
  <si>
    <t>E003230</t>
  </si>
  <si>
    <t>E003231</t>
  </si>
  <si>
    <t>E003232</t>
  </si>
  <si>
    <t>E003233</t>
  </si>
  <si>
    <t>E003234</t>
  </si>
  <si>
    <t>E003235</t>
  </si>
  <si>
    <t>E003236</t>
  </si>
  <si>
    <t>E003237</t>
  </si>
  <si>
    <t>E003238</t>
  </si>
  <si>
    <t>E003239</t>
  </si>
  <si>
    <t>E003240</t>
  </si>
  <si>
    <t>E003241</t>
  </si>
  <si>
    <t>E003242</t>
  </si>
  <si>
    <t>E003243</t>
  </si>
  <si>
    <t>E003244</t>
  </si>
  <si>
    <t>E003245</t>
  </si>
  <si>
    <t>E003246</t>
  </si>
  <si>
    <t>E003247</t>
  </si>
  <si>
    <t>E003248</t>
  </si>
  <si>
    <t>E003249</t>
  </si>
  <si>
    <t>E003250</t>
  </si>
  <si>
    <t>E003251</t>
  </si>
  <si>
    <t>E003252</t>
  </si>
  <si>
    <t>E003253</t>
  </si>
  <si>
    <t>E003254</t>
  </si>
  <si>
    <t>E003255</t>
  </si>
  <si>
    <t>E003256</t>
  </si>
  <si>
    <t>E003257</t>
  </si>
  <si>
    <t>E003258</t>
  </si>
  <si>
    <t>E003259</t>
  </si>
  <si>
    <t>E003260</t>
  </si>
  <si>
    <t>E003261</t>
  </si>
  <si>
    <t>E003262</t>
  </si>
  <si>
    <t>E003263</t>
  </si>
  <si>
    <t>E003264</t>
  </si>
  <si>
    <t>E003265</t>
  </si>
  <si>
    <t>E003266</t>
  </si>
  <si>
    <t>E003267</t>
  </si>
  <si>
    <t>E003268</t>
  </si>
  <si>
    <t>E003269</t>
  </si>
  <si>
    <t>E003270</t>
  </si>
  <si>
    <t>E003271</t>
  </si>
  <si>
    <t>E003272</t>
  </si>
  <si>
    <t>E003273</t>
  </si>
  <si>
    <t>E003274</t>
  </si>
  <si>
    <t>E003275</t>
  </si>
  <si>
    <t>E003276</t>
  </si>
  <si>
    <t>E003277</t>
  </si>
  <si>
    <t>E003278</t>
  </si>
  <si>
    <t>E003279</t>
  </si>
  <si>
    <t>E003280</t>
  </si>
  <si>
    <t>E003281</t>
  </si>
  <si>
    <t>E003282</t>
  </si>
  <si>
    <t>E003283</t>
  </si>
  <si>
    <t>E003284</t>
  </si>
  <si>
    <t>E003285</t>
  </si>
  <si>
    <t>E003286</t>
  </si>
  <si>
    <t>E003287</t>
  </si>
  <si>
    <t>E003288</t>
  </si>
  <si>
    <t>E003289</t>
  </si>
  <si>
    <t>E003290</t>
  </si>
  <si>
    <t>E003291</t>
  </si>
  <si>
    <t>E003292</t>
  </si>
  <si>
    <t>E003293</t>
  </si>
  <si>
    <t>E003294</t>
  </si>
  <si>
    <t>E003295</t>
  </si>
  <si>
    <t>E003296</t>
  </si>
  <si>
    <t>E003297</t>
  </si>
  <si>
    <t>E003298</t>
  </si>
  <si>
    <t>E003299</t>
  </si>
  <si>
    <t>E003300</t>
  </si>
  <si>
    <t>E003301</t>
  </si>
  <si>
    <t>E003302</t>
  </si>
  <si>
    <t>E003303</t>
  </si>
  <si>
    <t>E003304</t>
  </si>
  <si>
    <t>E003305</t>
  </si>
  <si>
    <t>E003306</t>
  </si>
  <si>
    <t>E003307</t>
  </si>
  <si>
    <t>E003308</t>
  </si>
  <si>
    <t>E003309</t>
  </si>
  <si>
    <t>E003310</t>
  </si>
  <si>
    <t>E003311</t>
  </si>
  <si>
    <t>E003312</t>
  </si>
  <si>
    <t>E003313</t>
  </si>
  <si>
    <t>E003314</t>
  </si>
  <si>
    <t>E003315</t>
  </si>
  <si>
    <t>E003316</t>
  </si>
  <si>
    <t>E003317</t>
  </si>
  <si>
    <t>E003318</t>
  </si>
  <si>
    <t>E003319</t>
  </si>
  <si>
    <t>E003320</t>
  </si>
  <si>
    <t>E003321</t>
  </si>
  <si>
    <t>E003322</t>
  </si>
  <si>
    <t>E003323</t>
  </si>
  <si>
    <t>E003324</t>
  </si>
  <si>
    <t>E003325</t>
  </si>
  <si>
    <t>E003326</t>
  </si>
  <si>
    <t>E003327</t>
  </si>
  <si>
    <t>E003328</t>
  </si>
  <si>
    <t>E003329</t>
  </si>
  <si>
    <t>E003330</t>
  </si>
  <si>
    <t>E003331</t>
  </si>
  <si>
    <t>E003332</t>
  </si>
  <si>
    <t>E003333</t>
  </si>
  <si>
    <t>E003334</t>
  </si>
  <si>
    <t>E003335</t>
  </si>
  <si>
    <t>E003336</t>
  </si>
  <si>
    <t>E003337</t>
  </si>
  <si>
    <t>E003338</t>
  </si>
  <si>
    <t>E003339</t>
  </si>
  <si>
    <t>E003340</t>
  </si>
  <si>
    <t>E003341</t>
  </si>
  <si>
    <t>E003342</t>
  </si>
  <si>
    <t>E003343</t>
  </si>
  <si>
    <t>E003344</t>
  </si>
  <si>
    <t>E003345</t>
  </si>
  <si>
    <t>E003346</t>
  </si>
  <si>
    <t>E003347</t>
  </si>
  <si>
    <t>E003348</t>
  </si>
  <si>
    <t>E003349</t>
  </si>
  <si>
    <t>E003350</t>
  </si>
  <si>
    <t>E003351</t>
  </si>
  <si>
    <t>E003352</t>
  </si>
  <si>
    <t>E003353</t>
  </si>
  <si>
    <t>E003354</t>
  </si>
  <si>
    <t>E003355</t>
  </si>
  <si>
    <t>E003356</t>
  </si>
  <si>
    <t>E003357</t>
  </si>
  <si>
    <t>E003358</t>
  </si>
  <si>
    <t>E003359</t>
  </si>
  <si>
    <t>E003360</t>
  </si>
  <si>
    <t>E003361</t>
  </si>
  <si>
    <t>E003362</t>
  </si>
  <si>
    <t>E003363</t>
  </si>
  <si>
    <t>E003364</t>
  </si>
  <si>
    <t>E003365</t>
  </si>
  <si>
    <t>E003366</t>
  </si>
  <si>
    <t>E003367</t>
  </si>
  <si>
    <t>E003368</t>
  </si>
  <si>
    <t>E003369</t>
  </si>
  <si>
    <t>E003370</t>
  </si>
  <si>
    <t>E003371</t>
  </si>
  <si>
    <t>E003372</t>
  </si>
  <si>
    <t>E003373</t>
  </si>
  <si>
    <t>E003374</t>
  </si>
  <si>
    <t>E003375</t>
  </si>
  <si>
    <t>E003376</t>
  </si>
  <si>
    <t>E003377</t>
  </si>
  <si>
    <t>E003378</t>
  </si>
  <si>
    <t>E003379</t>
  </si>
  <si>
    <t>E003380</t>
  </si>
  <si>
    <t>E003381</t>
  </si>
  <si>
    <t>E003382</t>
  </si>
  <si>
    <t>E003383</t>
  </si>
  <si>
    <t>E003384</t>
  </si>
  <si>
    <t>E003385</t>
  </si>
  <si>
    <t>E003386</t>
  </si>
  <si>
    <t>E003387</t>
  </si>
  <si>
    <t>E003388</t>
  </si>
  <si>
    <t>E003389</t>
  </si>
  <si>
    <t>E003390</t>
  </si>
  <si>
    <t>E003391</t>
  </si>
  <si>
    <t>E003392</t>
  </si>
  <si>
    <t>E003393</t>
  </si>
  <si>
    <t>E003394</t>
  </si>
  <si>
    <t>E003395</t>
  </si>
  <si>
    <t>E003396</t>
  </si>
  <si>
    <t>E003397</t>
  </si>
  <si>
    <t>E003398</t>
  </si>
  <si>
    <t>E003399</t>
  </si>
  <si>
    <t>E003400</t>
  </si>
  <si>
    <t>E003401</t>
  </si>
  <si>
    <t>E003402</t>
  </si>
  <si>
    <t>E003403</t>
  </si>
  <si>
    <t>E003404</t>
  </si>
  <si>
    <t>E003405</t>
  </si>
  <si>
    <t>E003406</t>
  </si>
  <si>
    <t>E003407</t>
  </si>
  <si>
    <t>E003408</t>
  </si>
  <si>
    <t>E003409</t>
  </si>
  <si>
    <t>E003410</t>
  </si>
  <si>
    <t>E003411</t>
  </si>
  <si>
    <t>E003412</t>
  </si>
  <si>
    <t>E003413</t>
  </si>
  <si>
    <t>E003414</t>
  </si>
  <si>
    <t>E003415</t>
  </si>
  <si>
    <t>E003416</t>
  </si>
  <si>
    <t>E003417</t>
  </si>
  <si>
    <t>E003418</t>
  </si>
  <si>
    <t>E003419</t>
  </si>
  <si>
    <t>E003420</t>
  </si>
  <si>
    <t>E003421</t>
  </si>
  <si>
    <t>E003422</t>
  </si>
  <si>
    <t>E003423</t>
  </si>
  <si>
    <t>E003424</t>
  </si>
  <si>
    <t>E003425</t>
  </si>
  <si>
    <t>E003426</t>
  </si>
  <si>
    <t>E003427</t>
  </si>
  <si>
    <t>E003428</t>
  </si>
  <si>
    <t>E003429</t>
  </si>
  <si>
    <t>E003430</t>
  </si>
  <si>
    <t>E003431</t>
  </si>
  <si>
    <t>E003432</t>
  </si>
  <si>
    <t>E003433</t>
  </si>
  <si>
    <t>E003434</t>
  </si>
  <si>
    <t>E003435</t>
  </si>
  <si>
    <t>E003436</t>
  </si>
  <si>
    <t>E003437</t>
  </si>
  <si>
    <t>E003438</t>
  </si>
  <si>
    <t>E003439</t>
  </si>
  <si>
    <t>E003440</t>
  </si>
  <si>
    <t>E003441</t>
  </si>
  <si>
    <t>E003442</t>
  </si>
  <si>
    <t>E003443</t>
  </si>
  <si>
    <t>E003444</t>
  </si>
  <si>
    <t>E003445</t>
  </si>
  <si>
    <t>E003446</t>
  </si>
  <si>
    <t>E003447</t>
  </si>
  <si>
    <t>E003448</t>
  </si>
  <si>
    <t>E003449</t>
  </si>
  <si>
    <t>E003450</t>
  </si>
  <si>
    <t>E003451</t>
  </si>
  <si>
    <t>E003452</t>
  </si>
  <si>
    <t>E003453</t>
  </si>
  <si>
    <t>E003454</t>
  </si>
  <si>
    <t>E003455</t>
  </si>
  <si>
    <t>E003456</t>
  </si>
  <si>
    <t>E003457</t>
  </si>
  <si>
    <t>E003458</t>
  </si>
  <si>
    <t>E003459</t>
  </si>
  <si>
    <t>E003460</t>
  </si>
  <si>
    <t>E003461</t>
  </si>
  <si>
    <t>E003462</t>
  </si>
  <si>
    <t>E003463</t>
  </si>
  <si>
    <t>E003464</t>
  </si>
  <si>
    <t>E003465</t>
  </si>
  <si>
    <t>E003466</t>
  </si>
  <si>
    <t>E003467</t>
  </si>
  <si>
    <t>E003468</t>
  </si>
  <si>
    <t>E003469</t>
  </si>
  <si>
    <t>E003470</t>
  </si>
  <si>
    <t>E003471</t>
  </si>
  <si>
    <t>E003472</t>
  </si>
  <si>
    <t>E003473</t>
  </si>
  <si>
    <t>E003474</t>
  </si>
  <si>
    <t>E003475</t>
  </si>
  <si>
    <t>E003476</t>
  </si>
  <si>
    <t>E003477</t>
  </si>
  <si>
    <t>E003478</t>
  </si>
  <si>
    <t>E003479</t>
  </si>
  <si>
    <t>E003480</t>
  </si>
  <si>
    <t>E003481</t>
  </si>
  <si>
    <t>E003482</t>
  </si>
  <si>
    <t>E003483</t>
  </si>
  <si>
    <t>E003484</t>
  </si>
  <si>
    <t>E003485</t>
  </si>
  <si>
    <t>E003486</t>
  </si>
  <si>
    <t>E003487</t>
  </si>
  <si>
    <t>E003488</t>
  </si>
  <si>
    <t>E003489</t>
  </si>
  <si>
    <t>E003490</t>
  </si>
  <si>
    <t>E003491</t>
  </si>
  <si>
    <t>E003492</t>
  </si>
  <si>
    <t>E003493</t>
  </si>
  <si>
    <t>E003494</t>
  </si>
  <si>
    <t>E003495</t>
  </si>
  <si>
    <t>E003496</t>
  </si>
  <si>
    <t>E003497</t>
  </si>
  <si>
    <t>E003498</t>
  </si>
  <si>
    <t>E003499</t>
  </si>
  <si>
    <t>E003500</t>
  </si>
  <si>
    <t>E003501</t>
  </si>
  <si>
    <t>E003502</t>
  </si>
  <si>
    <t>E003503</t>
  </si>
  <si>
    <t>E003504</t>
  </si>
  <si>
    <t>E003505</t>
  </si>
  <si>
    <t>E003506</t>
  </si>
  <si>
    <t>E003507</t>
  </si>
  <si>
    <t>E003508</t>
  </si>
  <si>
    <t>E003509</t>
  </si>
  <si>
    <t>E003510</t>
  </si>
  <si>
    <t>E003511</t>
  </si>
  <si>
    <t>E003512</t>
  </si>
  <si>
    <t>E003513</t>
  </si>
  <si>
    <t>E003514</t>
  </si>
  <si>
    <t>E003515</t>
  </si>
  <si>
    <t>E003516</t>
  </si>
  <si>
    <t>E003517</t>
  </si>
  <si>
    <t>E003518</t>
  </si>
  <si>
    <t>E003519</t>
  </si>
  <si>
    <t>E003520</t>
  </si>
  <si>
    <t>E003521</t>
  </si>
  <si>
    <t>E003522</t>
  </si>
  <si>
    <t>E003523</t>
  </si>
  <si>
    <t>E003524</t>
  </si>
  <si>
    <t>E003525</t>
  </si>
  <si>
    <t>E003526</t>
  </si>
  <si>
    <t>E003527</t>
  </si>
  <si>
    <t>E003528</t>
  </si>
  <si>
    <t>E003529</t>
  </si>
  <si>
    <t>E003530</t>
  </si>
  <si>
    <t>E003531</t>
  </si>
  <si>
    <t>E003532</t>
  </si>
  <si>
    <t>E003533</t>
  </si>
  <si>
    <t>E003534</t>
  </si>
  <si>
    <t>E003535</t>
  </si>
  <si>
    <t>E003536</t>
  </si>
  <si>
    <t>E003537</t>
  </si>
  <si>
    <t>E003538</t>
  </si>
  <si>
    <t>E003539</t>
  </si>
  <si>
    <t>E003540</t>
  </si>
  <si>
    <t>E003541</t>
  </si>
  <si>
    <t>E003542</t>
  </si>
  <si>
    <t>E003543</t>
  </si>
  <si>
    <t>E003544</t>
  </si>
  <si>
    <t>E003545</t>
  </si>
  <si>
    <t>E003546</t>
  </si>
  <si>
    <t>E003547</t>
  </si>
  <si>
    <t>E003548</t>
  </si>
  <si>
    <t>E003549</t>
  </si>
  <si>
    <t>E003550</t>
  </si>
  <si>
    <t>E003551</t>
  </si>
  <si>
    <t>E003552</t>
  </si>
  <si>
    <t>E003553</t>
  </si>
  <si>
    <t>E003554</t>
  </si>
  <si>
    <t>E003555</t>
  </si>
  <si>
    <t>E003556</t>
  </si>
  <si>
    <t>E003557</t>
  </si>
  <si>
    <t>E003558</t>
  </si>
  <si>
    <t>E003559</t>
  </si>
  <si>
    <t>E003560</t>
  </si>
  <si>
    <t>E003561</t>
  </si>
  <si>
    <t>E003562</t>
  </si>
  <si>
    <t>E003563</t>
  </si>
  <si>
    <t>E003564</t>
  </si>
  <si>
    <t>E003565</t>
  </si>
  <si>
    <t>E003566</t>
  </si>
  <si>
    <t>E003567</t>
  </si>
  <si>
    <t>E003568</t>
  </si>
  <si>
    <t>E003569</t>
  </si>
  <si>
    <t>E003570</t>
  </si>
  <si>
    <t>E003571</t>
  </si>
  <si>
    <t>E003572</t>
  </si>
  <si>
    <t>E003573</t>
  </si>
  <si>
    <t>E003574</t>
  </si>
  <si>
    <t>E003575</t>
  </si>
  <si>
    <t>E003576</t>
  </si>
  <si>
    <t>E003577</t>
  </si>
  <si>
    <t>E003578</t>
  </si>
  <si>
    <t>E003579</t>
  </si>
  <si>
    <t>E003580</t>
  </si>
  <si>
    <t>E003581</t>
  </si>
  <si>
    <t>E003582</t>
  </si>
  <si>
    <t>E003583</t>
  </si>
  <si>
    <t>E003584</t>
  </si>
  <si>
    <t>E003585</t>
  </si>
  <si>
    <t>E003586</t>
  </si>
  <si>
    <t>E003587</t>
  </si>
  <si>
    <t>E003588</t>
  </si>
  <si>
    <t>E003589</t>
  </si>
  <si>
    <t>E003590</t>
  </si>
  <si>
    <t>E003591</t>
  </si>
  <si>
    <t>E003592</t>
  </si>
  <si>
    <t>E003593</t>
  </si>
  <si>
    <t>E003594</t>
  </si>
  <si>
    <t>E003595</t>
  </si>
  <si>
    <t>E003596</t>
  </si>
  <si>
    <t>E003597</t>
  </si>
  <si>
    <t>E003598</t>
  </si>
  <si>
    <t>E003599</t>
  </si>
  <si>
    <t>E003600</t>
  </si>
  <si>
    <t>E003601</t>
  </si>
  <si>
    <t>E003602</t>
  </si>
  <si>
    <t>E003603</t>
  </si>
  <si>
    <t>E003604</t>
  </si>
  <si>
    <t>E003605</t>
  </si>
  <si>
    <t>E003606</t>
  </si>
  <si>
    <t>E003607</t>
  </si>
  <si>
    <t>E003608</t>
  </si>
  <si>
    <t>E003609</t>
  </si>
  <si>
    <t>E003610</t>
  </si>
  <si>
    <t>E003611</t>
  </si>
  <si>
    <t>E003612</t>
  </si>
  <si>
    <t>E003613</t>
  </si>
  <si>
    <t>E003614</t>
  </si>
  <si>
    <t>E003615</t>
  </si>
  <si>
    <t>E003616</t>
  </si>
  <si>
    <t>E003617</t>
  </si>
  <si>
    <t>E003618</t>
  </si>
  <si>
    <t>E003619</t>
  </si>
  <si>
    <t>E003620</t>
  </si>
  <si>
    <t>E003621</t>
  </si>
  <si>
    <t>E003622</t>
  </si>
  <si>
    <t>E003623</t>
  </si>
  <si>
    <t>E003624</t>
  </si>
  <si>
    <t>E003625</t>
  </si>
  <si>
    <t>E003626</t>
  </si>
  <si>
    <t>E003627</t>
  </si>
  <si>
    <t>E003628</t>
  </si>
  <si>
    <t>E003629</t>
  </si>
  <si>
    <t>E003630</t>
  </si>
  <si>
    <t>E003631</t>
  </si>
  <si>
    <t>E003632</t>
  </si>
  <si>
    <t>E003633</t>
  </si>
  <si>
    <t>E003634</t>
  </si>
  <si>
    <t>E003635</t>
  </si>
  <si>
    <t>E003636</t>
  </si>
  <si>
    <t>E003637</t>
  </si>
  <si>
    <t>E003638</t>
  </si>
  <si>
    <t>E003639</t>
  </si>
  <si>
    <t>E003640</t>
  </si>
  <si>
    <t>E003641</t>
  </si>
  <si>
    <t>E003642</t>
  </si>
  <si>
    <t>E003643</t>
  </si>
  <si>
    <t>E003644</t>
  </si>
  <si>
    <t>E003645</t>
  </si>
  <si>
    <t>E003646</t>
  </si>
  <si>
    <t>E003647</t>
  </si>
  <si>
    <t>E003648</t>
  </si>
  <si>
    <t>E003649</t>
  </si>
  <si>
    <t>E003650</t>
  </si>
  <si>
    <t>E003651</t>
  </si>
  <si>
    <t>E003652</t>
  </si>
  <si>
    <t>E003653</t>
  </si>
  <si>
    <t>E003654</t>
  </si>
  <si>
    <t>E003655</t>
  </si>
  <si>
    <t>E003656</t>
  </si>
  <si>
    <t>E003657</t>
  </si>
  <si>
    <t>E003658</t>
  </si>
  <si>
    <t>E003659</t>
  </si>
  <si>
    <t>E003660</t>
  </si>
  <si>
    <t>E003661</t>
  </si>
  <si>
    <t>E003662</t>
  </si>
  <si>
    <t>E003663</t>
  </si>
  <si>
    <t>E003664</t>
  </si>
  <si>
    <t>E003665</t>
  </si>
  <si>
    <t>E003666</t>
  </si>
  <si>
    <t>E003667</t>
  </si>
  <si>
    <t>E003668</t>
  </si>
  <si>
    <t>E003669</t>
  </si>
  <si>
    <t>E003670</t>
  </si>
  <si>
    <t>E003671</t>
  </si>
  <si>
    <t>E003672</t>
  </si>
  <si>
    <t>E003673</t>
  </si>
  <si>
    <t>E003674</t>
  </si>
  <si>
    <t>E003675</t>
  </si>
  <si>
    <t>E003676</t>
  </si>
  <si>
    <t>E003677</t>
  </si>
  <si>
    <t>E003678</t>
  </si>
  <si>
    <t>E003679</t>
  </si>
  <si>
    <t>E003680</t>
  </si>
  <si>
    <t>E003681</t>
  </si>
  <si>
    <t>E003682</t>
  </si>
  <si>
    <t>E003683</t>
  </si>
  <si>
    <t>E003684</t>
  </si>
  <si>
    <t>E003685</t>
  </si>
  <si>
    <t>E003686</t>
  </si>
  <si>
    <t>E003687</t>
  </si>
  <si>
    <t>E003688</t>
  </si>
  <si>
    <t>E003689</t>
  </si>
  <si>
    <t>E003690</t>
  </si>
  <si>
    <t>E003691</t>
  </si>
  <si>
    <t>E003692</t>
  </si>
  <si>
    <t>E003693</t>
  </si>
  <si>
    <t>E003694</t>
  </si>
  <si>
    <t>E003695</t>
  </si>
  <si>
    <t>E003696</t>
  </si>
  <si>
    <t>E003697</t>
  </si>
  <si>
    <t>E003698</t>
  </si>
  <si>
    <t>E003699</t>
  </si>
  <si>
    <t>E003700</t>
  </si>
  <si>
    <t>E003701</t>
  </si>
  <si>
    <t>E003702</t>
  </si>
  <si>
    <t>E003703</t>
  </si>
  <si>
    <t>E003704</t>
  </si>
  <si>
    <t>E003705</t>
  </si>
  <si>
    <t>E003706</t>
  </si>
  <si>
    <t>E003707</t>
  </si>
  <si>
    <t>E003708</t>
  </si>
  <si>
    <t>E003709</t>
  </si>
  <si>
    <t>E003710</t>
  </si>
  <si>
    <t>E003711</t>
  </si>
  <si>
    <t>E003712</t>
  </si>
  <si>
    <t>E003713</t>
  </si>
  <si>
    <t>E003714</t>
  </si>
  <si>
    <t>E003715</t>
  </si>
  <si>
    <t>E003716</t>
  </si>
  <si>
    <t>E003717</t>
  </si>
  <si>
    <t>E003718</t>
  </si>
  <si>
    <t>E003719</t>
  </si>
  <si>
    <t>E003720</t>
  </si>
  <si>
    <t>E003721</t>
  </si>
  <si>
    <t>E003722</t>
  </si>
  <si>
    <t>E003723</t>
  </si>
  <si>
    <t>E003724</t>
  </si>
  <si>
    <t>E003725</t>
  </si>
  <si>
    <t>E003726</t>
  </si>
  <si>
    <t>E003727</t>
  </si>
  <si>
    <t>E003728</t>
  </si>
  <si>
    <t>E003729</t>
  </si>
  <si>
    <t>E003730</t>
  </si>
  <si>
    <t>E003731</t>
  </si>
  <si>
    <t>E003732</t>
  </si>
  <si>
    <t>E003733</t>
  </si>
  <si>
    <t>E003734</t>
  </si>
  <si>
    <t>E003735</t>
  </si>
  <si>
    <t>E003736</t>
  </si>
  <si>
    <t>E003737</t>
  </si>
  <si>
    <t>E003738</t>
  </si>
  <si>
    <t>E003739</t>
  </si>
  <si>
    <t>E003740</t>
  </si>
  <si>
    <t>E003741</t>
  </si>
  <si>
    <t>E003742</t>
  </si>
  <si>
    <t>E003743</t>
  </si>
  <si>
    <t>E003744</t>
  </si>
  <si>
    <t>E003745</t>
  </si>
  <si>
    <t>E003746</t>
  </si>
  <si>
    <t>E003747</t>
  </si>
  <si>
    <t>E003748</t>
  </si>
  <si>
    <t>E003749</t>
  </si>
  <si>
    <t>E003750</t>
  </si>
  <si>
    <t>E003751</t>
  </si>
  <si>
    <t>E003752</t>
  </si>
  <si>
    <t>E003753</t>
  </si>
  <si>
    <t>E003754</t>
  </si>
  <si>
    <t>E003755</t>
  </si>
  <si>
    <t>E003756</t>
  </si>
  <si>
    <t>E003757</t>
  </si>
  <si>
    <t>E003758</t>
  </si>
  <si>
    <t>E003759</t>
  </si>
  <si>
    <t>E003760</t>
  </si>
  <si>
    <t>E003761</t>
  </si>
  <si>
    <t>E003762</t>
  </si>
  <si>
    <t>E003763</t>
  </si>
  <si>
    <t>E003764</t>
  </si>
  <si>
    <t>E003765</t>
  </si>
  <si>
    <t>E003766</t>
  </si>
  <si>
    <t>E003767</t>
  </si>
  <si>
    <t>E003768</t>
  </si>
  <si>
    <t>E003769</t>
  </si>
  <si>
    <t>E003770</t>
  </si>
  <si>
    <t>E003771</t>
  </si>
  <si>
    <t>E003772</t>
  </si>
  <si>
    <t>E003773</t>
  </si>
  <si>
    <t>E003774</t>
  </si>
  <si>
    <t>E003775</t>
  </si>
  <si>
    <t>E003776</t>
  </si>
  <si>
    <t>E003777</t>
  </si>
  <si>
    <t>E003778</t>
  </si>
  <si>
    <t>E003779</t>
  </si>
  <si>
    <t>E003780</t>
  </si>
  <si>
    <t>E003781</t>
  </si>
  <si>
    <t>E003782</t>
  </si>
  <si>
    <t>E003783</t>
  </si>
  <si>
    <t>E003784</t>
  </si>
  <si>
    <t>E003785</t>
  </si>
  <si>
    <t>E003786</t>
  </si>
  <si>
    <t>E003787</t>
  </si>
  <si>
    <t>E003788</t>
  </si>
  <si>
    <t>E003789</t>
  </si>
  <si>
    <t>E003790</t>
  </si>
  <si>
    <t>E003791</t>
  </si>
  <si>
    <t>E003792</t>
  </si>
  <si>
    <t>E003793</t>
  </si>
  <si>
    <t>E003794</t>
  </si>
  <si>
    <t>E003795</t>
  </si>
  <si>
    <t>E003796</t>
  </si>
  <si>
    <t>E003797</t>
  </si>
  <si>
    <t>E003798</t>
  </si>
  <si>
    <t>E003799</t>
  </si>
  <si>
    <t>E003800</t>
  </si>
  <si>
    <t>E003801</t>
  </si>
  <si>
    <t>E003802</t>
  </si>
  <si>
    <t>E003803</t>
  </si>
  <si>
    <t>E003804</t>
  </si>
  <si>
    <t>E003805</t>
  </si>
  <si>
    <t>E003806</t>
  </si>
  <si>
    <t>E003807</t>
  </si>
  <si>
    <t>E003808</t>
  </si>
  <si>
    <t>E003809</t>
  </si>
  <si>
    <t>E003810</t>
  </si>
  <si>
    <t>E003811</t>
  </si>
  <si>
    <t>E003812</t>
  </si>
  <si>
    <t>E003813</t>
  </si>
  <si>
    <t>E003814</t>
  </si>
  <si>
    <t>E003815</t>
  </si>
  <si>
    <t>E003816</t>
  </si>
  <si>
    <t>E003817</t>
  </si>
  <si>
    <t>E003818</t>
  </si>
  <si>
    <t>E003819</t>
  </si>
  <si>
    <t>E003820</t>
  </si>
  <si>
    <t>E003821</t>
  </si>
  <si>
    <t>E003822</t>
  </si>
  <si>
    <t>E003823</t>
  </si>
  <si>
    <t>E003824</t>
  </si>
  <si>
    <t>E003825</t>
  </si>
  <si>
    <t>E003826</t>
  </si>
  <si>
    <t>E003827</t>
  </si>
  <si>
    <t>E003828</t>
  </si>
  <si>
    <t>E003829</t>
  </si>
  <si>
    <t>E003830</t>
  </si>
  <si>
    <t>E003831</t>
  </si>
  <si>
    <t>E003832</t>
  </si>
  <si>
    <t>E003833</t>
  </si>
  <si>
    <t>E003834</t>
  </si>
  <si>
    <t>E003835</t>
  </si>
  <si>
    <t>E003836</t>
  </si>
  <si>
    <t>E003837</t>
  </si>
  <si>
    <t>E003838</t>
  </si>
  <si>
    <t>E003839</t>
  </si>
  <si>
    <t>E003840</t>
  </si>
  <si>
    <t>E003841</t>
  </si>
  <si>
    <t>E003842</t>
  </si>
  <si>
    <t>E003843</t>
  </si>
  <si>
    <t>E003844</t>
  </si>
  <si>
    <t>E003845</t>
  </si>
  <si>
    <t>E003846</t>
  </si>
  <si>
    <t>E003847</t>
  </si>
  <si>
    <t>E003848</t>
  </si>
  <si>
    <t>E003849</t>
  </si>
  <si>
    <t>E003850</t>
  </si>
  <si>
    <t>E003851</t>
  </si>
  <si>
    <t>E003852</t>
  </si>
  <si>
    <t>E003853</t>
  </si>
  <si>
    <t>E003854</t>
  </si>
  <si>
    <t>E003855</t>
  </si>
  <si>
    <t>E003856</t>
  </si>
  <si>
    <t>E003857</t>
  </si>
  <si>
    <t>E003858</t>
  </si>
  <si>
    <t>E003859</t>
  </si>
  <si>
    <t>E003860</t>
  </si>
  <si>
    <t>E003861</t>
  </si>
  <si>
    <t>E003862</t>
  </si>
  <si>
    <t>E003863</t>
  </si>
  <si>
    <t>E003864</t>
  </si>
  <si>
    <t>E003865</t>
  </si>
  <si>
    <t>E003866</t>
  </si>
  <si>
    <t>E003867</t>
  </si>
  <si>
    <t>E003868</t>
  </si>
  <si>
    <t>E003869</t>
  </si>
  <si>
    <t>E003870</t>
  </si>
  <si>
    <t>E003871</t>
  </si>
  <si>
    <t>E003872</t>
  </si>
  <si>
    <t>E003873</t>
  </si>
  <si>
    <t>E003874</t>
  </si>
  <si>
    <t>E003875</t>
  </si>
  <si>
    <t>E003876</t>
  </si>
  <si>
    <t>E003877</t>
  </si>
  <si>
    <t>E003878</t>
  </si>
  <si>
    <t>E003879</t>
  </si>
  <si>
    <t>E003880</t>
  </si>
  <si>
    <t>E003881</t>
  </si>
  <si>
    <t>E003882</t>
  </si>
  <si>
    <t>E003883</t>
  </si>
  <si>
    <t>E003884</t>
  </si>
  <si>
    <t>E003885</t>
  </si>
  <si>
    <t>E003886</t>
  </si>
  <si>
    <t>E003887</t>
  </si>
  <si>
    <t>E003888</t>
  </si>
  <si>
    <t>E003889</t>
  </si>
  <si>
    <t>E003890</t>
  </si>
  <si>
    <t>E003891</t>
  </si>
  <si>
    <t>E003892</t>
  </si>
  <si>
    <t>E003893</t>
  </si>
  <si>
    <t>E003894</t>
  </si>
  <si>
    <t>E003895</t>
  </si>
  <si>
    <t>E003896</t>
  </si>
  <si>
    <t>E003897</t>
  </si>
  <si>
    <t>E003898</t>
  </si>
  <si>
    <t>E003899</t>
  </si>
  <si>
    <t>E003900</t>
  </si>
  <si>
    <t>E003901</t>
  </si>
  <si>
    <t>E003902</t>
  </si>
  <si>
    <t>E003903</t>
  </si>
  <si>
    <t>E003904</t>
  </si>
  <si>
    <t>E003905</t>
  </si>
  <si>
    <t>E003906</t>
  </si>
  <si>
    <t>E003907</t>
  </si>
  <si>
    <t>E003908</t>
  </si>
  <si>
    <t>E003909</t>
  </si>
  <si>
    <t>E003910</t>
  </si>
  <si>
    <t>E003911</t>
  </si>
  <si>
    <t>E003912</t>
  </si>
  <si>
    <t>E003913</t>
  </si>
  <si>
    <t>E003914</t>
  </si>
  <si>
    <t>E003915</t>
  </si>
  <si>
    <t>E003916</t>
  </si>
  <si>
    <t>E003917</t>
  </si>
  <si>
    <t>E003918</t>
  </si>
  <si>
    <t>E003919</t>
  </si>
  <si>
    <t>E003920</t>
  </si>
  <si>
    <t>E003921</t>
  </si>
  <si>
    <t>E003922</t>
  </si>
  <si>
    <t>E003923</t>
  </si>
  <si>
    <t>E003924</t>
  </si>
  <si>
    <t>E003925</t>
  </si>
  <si>
    <t>E003926</t>
  </si>
  <si>
    <t>E003927</t>
  </si>
  <si>
    <t>E003928</t>
  </si>
  <si>
    <t>E003929</t>
  </si>
  <si>
    <t>E003930</t>
  </si>
  <si>
    <t>E003931</t>
  </si>
  <si>
    <t>E003932</t>
  </si>
  <si>
    <t>E003933</t>
  </si>
  <si>
    <t>E003934</t>
  </si>
  <si>
    <t>E003935</t>
  </si>
  <si>
    <t>E003936</t>
  </si>
  <si>
    <t>E003937</t>
  </si>
  <si>
    <t>E003938</t>
  </si>
  <si>
    <t>E003939</t>
  </si>
  <si>
    <t>E003940</t>
  </si>
  <si>
    <t>E003941</t>
  </si>
  <si>
    <t>E003942</t>
  </si>
  <si>
    <t>E003943</t>
  </si>
  <si>
    <t>E003944</t>
  </si>
  <si>
    <t>E003945</t>
  </si>
  <si>
    <t>E003946</t>
  </si>
  <si>
    <t>E003947</t>
  </si>
  <si>
    <t>E003948</t>
  </si>
  <si>
    <t>E003949</t>
  </si>
  <si>
    <t>E003950</t>
  </si>
  <si>
    <t>E003951</t>
  </si>
  <si>
    <t>E003952</t>
  </si>
  <si>
    <t>E003953</t>
  </si>
  <si>
    <t>E003954</t>
  </si>
  <si>
    <t>E003955</t>
  </si>
  <si>
    <t>E003956</t>
  </si>
  <si>
    <t>E003957</t>
  </si>
  <si>
    <t>E003958</t>
  </si>
  <si>
    <t>E003959</t>
  </si>
  <si>
    <t>E003960</t>
  </si>
  <si>
    <t>E003961</t>
  </si>
  <si>
    <t>E003962</t>
  </si>
  <si>
    <t>E003963</t>
  </si>
  <si>
    <t>E003964</t>
  </si>
  <si>
    <t>E003965</t>
  </si>
  <si>
    <t>E003966</t>
  </si>
  <si>
    <t>E003967</t>
  </si>
  <si>
    <t>E003968</t>
  </si>
  <si>
    <t>E003969</t>
  </si>
  <si>
    <t>E003970</t>
  </si>
  <si>
    <t>E003971</t>
  </si>
  <si>
    <t>E003972</t>
  </si>
  <si>
    <t>E003973</t>
  </si>
  <si>
    <t>E003974</t>
  </si>
  <si>
    <t>E003975</t>
  </si>
  <si>
    <t>E003976</t>
  </si>
  <si>
    <t>E003977</t>
  </si>
  <si>
    <t>E003978</t>
  </si>
  <si>
    <t>E003979</t>
  </si>
  <si>
    <t>E003980</t>
  </si>
  <si>
    <t>E003981</t>
  </si>
  <si>
    <t>E003982</t>
  </si>
  <si>
    <t>E003983</t>
  </si>
  <si>
    <t>E003984</t>
  </si>
  <si>
    <t>E003985</t>
  </si>
  <si>
    <t>E003986</t>
  </si>
  <si>
    <t>E003987</t>
  </si>
  <si>
    <t>E003988</t>
  </si>
  <si>
    <t>E003989</t>
  </si>
  <si>
    <t>E003990</t>
  </si>
  <si>
    <t>E003991</t>
  </si>
  <si>
    <t>E003992</t>
  </si>
  <si>
    <t>E003993</t>
  </si>
  <si>
    <t>E003994</t>
  </si>
  <si>
    <t>E003995</t>
  </si>
  <si>
    <t>E003996</t>
  </si>
  <si>
    <t>E003997</t>
  </si>
  <si>
    <t>E003998</t>
  </si>
  <si>
    <t>E003999</t>
  </si>
  <si>
    <t>E004000</t>
  </si>
  <si>
    <t>E004001</t>
  </si>
  <si>
    <t>E004002</t>
  </si>
  <si>
    <t>E004003</t>
  </si>
  <si>
    <t>E004004</t>
  </si>
  <si>
    <t>E004005</t>
  </si>
  <si>
    <t>E004006</t>
  </si>
  <si>
    <t>E004007</t>
  </si>
  <si>
    <t>E004008</t>
  </si>
  <si>
    <t>E004009</t>
  </si>
  <si>
    <t>E004010</t>
  </si>
  <si>
    <t>E004011</t>
  </si>
  <si>
    <t>E004012</t>
  </si>
  <si>
    <t>E004013</t>
  </si>
  <si>
    <t>E004014</t>
  </si>
  <si>
    <t>E004015</t>
  </si>
  <si>
    <t>E004016</t>
  </si>
  <si>
    <t>E004017</t>
  </si>
  <si>
    <t>E004018</t>
  </si>
  <si>
    <t>E004019</t>
  </si>
  <si>
    <t>E004020</t>
  </si>
  <si>
    <t>E004021</t>
  </si>
  <si>
    <t>E004022</t>
  </si>
  <si>
    <t>E004023</t>
  </si>
  <si>
    <t>E004024</t>
  </si>
  <si>
    <t>E004025</t>
  </si>
  <si>
    <t>E004026</t>
  </si>
  <si>
    <t>E004027</t>
  </si>
  <si>
    <t>E004028</t>
  </si>
  <si>
    <t>E004029</t>
  </si>
  <si>
    <t>E004030</t>
  </si>
  <si>
    <t>E004031</t>
  </si>
  <si>
    <t>E004032</t>
  </si>
  <si>
    <t>E004033</t>
  </si>
  <si>
    <t>E004034</t>
  </si>
  <si>
    <t>E004035</t>
  </si>
  <si>
    <t>E004036</t>
  </si>
  <si>
    <t>E004037</t>
  </si>
  <si>
    <t>E004038</t>
  </si>
  <si>
    <t>E004039</t>
  </si>
  <si>
    <t>E004040</t>
  </si>
  <si>
    <t>E004041</t>
  </si>
  <si>
    <t>E004042</t>
  </si>
  <si>
    <t>E004043</t>
  </si>
  <si>
    <t>E004044</t>
  </si>
  <si>
    <t>E004045</t>
  </si>
  <si>
    <t>E004046</t>
  </si>
  <si>
    <t>E004047</t>
  </si>
  <si>
    <t>E004048</t>
  </si>
  <si>
    <t>E004049</t>
  </si>
  <si>
    <t>E004050</t>
  </si>
  <si>
    <t>E004051</t>
  </si>
  <si>
    <t>E004052</t>
  </si>
  <si>
    <t>E004053</t>
  </si>
  <si>
    <t>E004054</t>
  </si>
  <si>
    <t>E004055</t>
  </si>
  <si>
    <t>E004056</t>
  </si>
  <si>
    <t>E004057</t>
  </si>
  <si>
    <t>E004058</t>
  </si>
  <si>
    <t>E004059</t>
  </si>
  <si>
    <t>E004060</t>
  </si>
  <si>
    <t>E004061</t>
  </si>
  <si>
    <t>E004062</t>
  </si>
  <si>
    <t>E004063</t>
  </si>
  <si>
    <t>E004064</t>
  </si>
  <si>
    <t>E004065</t>
  </si>
  <si>
    <t>E004066</t>
  </si>
  <si>
    <t>E004067</t>
  </si>
  <si>
    <t>E004068</t>
  </si>
  <si>
    <t>E004069</t>
  </si>
  <si>
    <t>E004070</t>
  </si>
  <si>
    <t>E004071</t>
  </si>
  <si>
    <t>E004072</t>
  </si>
  <si>
    <t>E004073</t>
  </si>
  <si>
    <t>E004074</t>
  </si>
  <si>
    <t>E004075</t>
  </si>
  <si>
    <t>E004076</t>
  </si>
  <si>
    <t>E004077</t>
  </si>
  <si>
    <t>E004078</t>
  </si>
  <si>
    <t>E004079</t>
  </si>
  <si>
    <t>E004080</t>
  </si>
  <si>
    <t>E004081</t>
  </si>
  <si>
    <t>E004082</t>
  </si>
  <si>
    <t>E004083</t>
  </si>
  <si>
    <t>E004084</t>
  </si>
  <si>
    <t>E004085</t>
  </si>
  <si>
    <t>E004086</t>
  </si>
  <si>
    <t>E004087</t>
  </si>
  <si>
    <t>E004088</t>
  </si>
  <si>
    <t>E004089</t>
  </si>
  <si>
    <t>E004090</t>
  </si>
  <si>
    <t>E004091</t>
  </si>
  <si>
    <t>E004092</t>
  </si>
  <si>
    <t>E004093</t>
  </si>
  <si>
    <t>E004094</t>
  </si>
  <si>
    <t>E004095</t>
  </si>
  <si>
    <t>E004096</t>
  </si>
  <si>
    <t>E004097</t>
  </si>
  <si>
    <t>E004098</t>
  </si>
  <si>
    <t>E004099</t>
  </si>
  <si>
    <t>E004100</t>
  </si>
  <si>
    <t>E004101</t>
  </si>
  <si>
    <t>E004102</t>
  </si>
  <si>
    <t>E004103</t>
  </si>
  <si>
    <t>E004104</t>
  </si>
  <si>
    <t>E004105</t>
  </si>
  <si>
    <t>E004106</t>
  </si>
  <si>
    <t>E004107</t>
  </si>
  <si>
    <t>E004108</t>
  </si>
  <si>
    <t>E004109</t>
  </si>
  <si>
    <t>E004110</t>
  </si>
  <si>
    <t>E004111</t>
  </si>
  <si>
    <t>E004112</t>
  </si>
  <si>
    <t>E004113</t>
  </si>
  <si>
    <t>E004114</t>
  </si>
  <si>
    <t>E004115</t>
  </si>
  <si>
    <t>E004116</t>
  </si>
  <si>
    <t>E004117</t>
  </si>
  <si>
    <t>E004118</t>
  </si>
  <si>
    <t>E004119</t>
  </si>
  <si>
    <t>E004120</t>
  </si>
  <si>
    <t>E004121</t>
  </si>
  <si>
    <t>E004122</t>
  </si>
  <si>
    <t>E004123</t>
  </si>
  <si>
    <t>E004124</t>
  </si>
  <si>
    <t>E004125</t>
  </si>
  <si>
    <t>E004126</t>
  </si>
  <si>
    <t>E004127</t>
  </si>
  <si>
    <t>E004128</t>
  </si>
  <si>
    <t>E004129</t>
  </si>
  <si>
    <t>E004130</t>
  </si>
  <si>
    <t>E004131</t>
  </si>
  <si>
    <t>E004132</t>
  </si>
  <si>
    <t>E004133</t>
  </si>
  <si>
    <t>E004134</t>
  </si>
  <si>
    <t>E004135</t>
  </si>
  <si>
    <t>E004136</t>
  </si>
  <si>
    <t>E004137</t>
  </si>
  <si>
    <t>E004138</t>
  </si>
  <si>
    <t>E004139</t>
  </si>
  <si>
    <t>E004140</t>
  </si>
  <si>
    <t>E004141</t>
  </si>
  <si>
    <t>E004142</t>
  </si>
  <si>
    <t>E004143</t>
  </si>
  <si>
    <t>E004144</t>
  </si>
  <si>
    <t>E004145</t>
  </si>
  <si>
    <t>E004146</t>
  </si>
  <si>
    <t>E004147</t>
  </si>
  <si>
    <t>E004148</t>
  </si>
  <si>
    <t>E004149</t>
  </si>
  <si>
    <t>E004150</t>
  </si>
  <si>
    <t>E004151</t>
  </si>
  <si>
    <t>E004152</t>
  </si>
  <si>
    <t>E004153</t>
  </si>
  <si>
    <t>E004154</t>
  </si>
  <si>
    <t>E004155</t>
  </si>
  <si>
    <t>E004156</t>
  </si>
  <si>
    <t>E004157</t>
  </si>
  <si>
    <t>E004158</t>
  </si>
  <si>
    <t>E004159</t>
  </si>
  <si>
    <t>E004160</t>
  </si>
  <si>
    <t>E004161</t>
  </si>
  <si>
    <t>E004162</t>
  </si>
  <si>
    <t>E004163</t>
  </si>
  <si>
    <t>E004164</t>
  </si>
  <si>
    <t>E004165</t>
  </si>
  <si>
    <t>E004166</t>
  </si>
  <si>
    <t>E004167</t>
  </si>
  <si>
    <t>E004168</t>
  </si>
  <si>
    <t>E004169</t>
  </si>
  <si>
    <t>E004170</t>
  </si>
  <si>
    <t>E004171</t>
  </si>
  <si>
    <t>E004172</t>
  </si>
  <si>
    <t>E004173</t>
  </si>
  <si>
    <t>E004174</t>
  </si>
  <si>
    <t>E004175</t>
  </si>
  <si>
    <t>E004176</t>
  </si>
  <si>
    <t>E004177</t>
  </si>
  <si>
    <t>E004178</t>
  </si>
  <si>
    <t>E004179</t>
  </si>
  <si>
    <t>E004180</t>
  </si>
  <si>
    <t>E004181</t>
  </si>
  <si>
    <t>E004182</t>
  </si>
  <si>
    <t>E004183</t>
  </si>
  <si>
    <t>E004184</t>
  </si>
  <si>
    <t>E004185</t>
  </si>
  <si>
    <t>E004186</t>
  </si>
  <si>
    <t>E004187</t>
  </si>
  <si>
    <t>E004188</t>
  </si>
  <si>
    <t>E004189</t>
  </si>
  <si>
    <t>E004190</t>
  </si>
  <si>
    <t>E004191</t>
  </si>
  <si>
    <t>E004192</t>
  </si>
  <si>
    <t>E004193</t>
  </si>
  <si>
    <t>E004194</t>
  </si>
  <si>
    <t>E004195</t>
  </si>
  <si>
    <t>E004196</t>
  </si>
  <si>
    <t>E004197</t>
  </si>
  <si>
    <t>E004198</t>
  </si>
  <si>
    <t>E004199</t>
  </si>
  <si>
    <t>E004200</t>
  </si>
  <si>
    <t>E004201</t>
  </si>
  <si>
    <t>E004202</t>
  </si>
  <si>
    <t>E004203</t>
  </si>
  <si>
    <t>E004204</t>
  </si>
  <si>
    <t>E004205</t>
  </si>
  <si>
    <t>E004206</t>
  </si>
  <si>
    <t>E004207</t>
  </si>
  <si>
    <t>E004208</t>
  </si>
  <si>
    <t>E004209</t>
  </si>
  <si>
    <t>E004210</t>
  </si>
  <si>
    <t>E004211</t>
  </si>
  <si>
    <t>E004212</t>
  </si>
  <si>
    <t>E004213</t>
  </si>
  <si>
    <t>E004214</t>
  </si>
  <si>
    <t>E004215</t>
  </si>
  <si>
    <t>E004216</t>
  </si>
  <si>
    <t>E004217</t>
  </si>
  <si>
    <t>E004218</t>
  </si>
  <si>
    <t>E004219</t>
  </si>
  <si>
    <t>E004220</t>
  </si>
  <si>
    <t>E004221</t>
  </si>
  <si>
    <t>E004222</t>
  </si>
  <si>
    <t>E004223</t>
  </si>
  <si>
    <t>E004224</t>
  </si>
  <si>
    <t>E004225</t>
  </si>
  <si>
    <t>E004226</t>
  </si>
  <si>
    <t>E004227</t>
  </si>
  <si>
    <t>E004228</t>
  </si>
  <si>
    <t>E004229</t>
  </si>
  <si>
    <t>E004230</t>
  </si>
  <si>
    <t>E004231</t>
  </si>
  <si>
    <t>E004232</t>
  </si>
  <si>
    <t>E004233</t>
  </si>
  <si>
    <t>E004234</t>
  </si>
  <si>
    <t>E004235</t>
  </si>
  <si>
    <t>E004236</t>
  </si>
  <si>
    <t>E004237</t>
  </si>
  <si>
    <t>E004238</t>
  </si>
  <si>
    <t>E004239</t>
  </si>
  <si>
    <t>E004240</t>
  </si>
  <si>
    <t>E004241</t>
  </si>
  <si>
    <t>E004242</t>
  </si>
  <si>
    <t>E004243</t>
  </si>
  <si>
    <t>E004244</t>
  </si>
  <si>
    <t>E004245</t>
  </si>
  <si>
    <t>E004246</t>
  </si>
  <si>
    <t>E004247</t>
  </si>
  <si>
    <t>E004248</t>
  </si>
  <si>
    <t>E004249</t>
  </si>
  <si>
    <t>E004250</t>
  </si>
  <si>
    <t>E004251</t>
  </si>
  <si>
    <t>E004252</t>
  </si>
  <si>
    <t>E004253</t>
  </si>
  <si>
    <t>E004254</t>
  </si>
  <si>
    <t>E004255</t>
  </si>
  <si>
    <t>E004256</t>
  </si>
  <si>
    <t>E004257</t>
  </si>
  <si>
    <t>E004258</t>
  </si>
  <si>
    <t>E004259</t>
  </si>
  <si>
    <t>E004260</t>
  </si>
  <si>
    <t>E004261</t>
  </si>
  <si>
    <t>E004262</t>
  </si>
  <si>
    <t>E004263</t>
  </si>
  <si>
    <t>E004264</t>
  </si>
  <si>
    <t>E004265</t>
  </si>
  <si>
    <t>E004266</t>
  </si>
  <si>
    <t>E004267</t>
  </si>
  <si>
    <t>E004268</t>
  </si>
  <si>
    <t>E004269</t>
  </si>
  <si>
    <t>E004270</t>
  </si>
  <si>
    <t>E004271</t>
  </si>
  <si>
    <t>E004272</t>
  </si>
  <si>
    <t>E004273</t>
  </si>
  <si>
    <t>E004274</t>
  </si>
  <si>
    <t>E004275</t>
  </si>
  <si>
    <t>E004276</t>
  </si>
  <si>
    <t>E004277</t>
  </si>
  <si>
    <t>E004278</t>
  </si>
  <si>
    <t>E004279</t>
  </si>
  <si>
    <t>E004280</t>
  </si>
  <si>
    <t>E004281</t>
  </si>
  <si>
    <t>E004282</t>
  </si>
  <si>
    <t>E004283</t>
  </si>
  <si>
    <t>E004284</t>
  </si>
  <si>
    <t>E004285</t>
  </si>
  <si>
    <t>E004286</t>
  </si>
  <si>
    <t>E004287</t>
  </si>
  <si>
    <t>E004288</t>
  </si>
  <si>
    <t>E004289</t>
  </si>
  <si>
    <t>E004290</t>
  </si>
  <si>
    <t>E004291</t>
  </si>
  <si>
    <t>E004292</t>
  </si>
  <si>
    <t>E004293</t>
  </si>
  <si>
    <t>E004294</t>
  </si>
  <si>
    <t>E004295</t>
  </si>
  <si>
    <t>E004296</t>
  </si>
  <si>
    <t>E004297</t>
  </si>
  <si>
    <t>E004298</t>
  </si>
  <si>
    <t>E004299</t>
  </si>
  <si>
    <t>E004300</t>
  </si>
  <si>
    <t>E004301</t>
  </si>
  <si>
    <t>E004302</t>
  </si>
  <si>
    <t>E004303</t>
  </si>
  <si>
    <t>E004304</t>
  </si>
  <si>
    <t>E004305</t>
  </si>
  <si>
    <t>E004306</t>
  </si>
  <si>
    <t>E004307</t>
  </si>
  <si>
    <t>E004308</t>
  </si>
  <si>
    <t>E004309</t>
  </si>
  <si>
    <t>E004310</t>
  </si>
  <si>
    <t>E004311</t>
  </si>
  <si>
    <t>E004312</t>
  </si>
  <si>
    <t>E004313</t>
  </si>
  <si>
    <t>E004314</t>
  </si>
  <si>
    <t>E004315</t>
  </si>
  <si>
    <t>E004316</t>
  </si>
  <si>
    <t>E004317</t>
  </si>
  <si>
    <t>E004318</t>
  </si>
  <si>
    <t>E004319</t>
  </si>
  <si>
    <t>E004320</t>
  </si>
  <si>
    <t>E004321</t>
  </si>
  <si>
    <t>E004322</t>
  </si>
  <si>
    <t>E004323</t>
  </si>
  <si>
    <t>E004324</t>
  </si>
  <si>
    <t>E004325</t>
  </si>
  <si>
    <t>E004326</t>
  </si>
  <si>
    <t>E004327</t>
  </si>
  <si>
    <t>E004328</t>
  </si>
  <si>
    <t>E004329</t>
  </si>
  <si>
    <t>E004330</t>
  </si>
  <si>
    <t>E004331</t>
  </si>
  <si>
    <t>E004332</t>
  </si>
  <si>
    <t>E004333</t>
  </si>
  <si>
    <t>E004334</t>
  </si>
  <si>
    <t>E004335</t>
  </si>
  <si>
    <t>E004336</t>
  </si>
  <si>
    <t>E004337</t>
  </si>
  <si>
    <t>E004338</t>
  </si>
  <si>
    <t>E004339</t>
  </si>
  <si>
    <t>E004340</t>
  </si>
  <si>
    <t>E004341</t>
  </si>
  <si>
    <t>E004342</t>
  </si>
  <si>
    <t>E004343</t>
  </si>
  <si>
    <t>E004344</t>
  </si>
  <si>
    <t>E004345</t>
  </si>
  <si>
    <t>E004346</t>
  </si>
  <si>
    <t>E004347</t>
  </si>
  <si>
    <t>E004348</t>
  </si>
  <si>
    <t>E004349</t>
  </si>
  <si>
    <t>E004350</t>
  </si>
  <si>
    <t>E004351</t>
  </si>
  <si>
    <t>E004352</t>
  </si>
  <si>
    <t>E004353</t>
  </si>
  <si>
    <t>E004354</t>
  </si>
  <si>
    <t>E004355</t>
  </si>
  <si>
    <t>E004356</t>
  </si>
  <si>
    <t>E004357</t>
  </si>
  <si>
    <t>E004358</t>
  </si>
  <si>
    <t>E004359</t>
  </si>
  <si>
    <t>E004360</t>
  </si>
  <si>
    <t>E004361</t>
  </si>
  <si>
    <t>E004362</t>
  </si>
  <si>
    <t>E004363</t>
  </si>
  <si>
    <t>E004364</t>
  </si>
  <si>
    <t>E004365</t>
  </si>
  <si>
    <t>E004366</t>
  </si>
  <si>
    <t>E004367</t>
  </si>
  <si>
    <t>E004368</t>
  </si>
  <si>
    <t>E004369</t>
  </si>
  <si>
    <t>E004370</t>
  </si>
  <si>
    <t>E004371</t>
  </si>
  <si>
    <t>E004372</t>
  </si>
  <si>
    <t>E004373</t>
  </si>
  <si>
    <t>E004374</t>
  </si>
  <si>
    <t>E004375</t>
  </si>
  <si>
    <t>E004376</t>
  </si>
  <si>
    <t>E004377</t>
  </si>
  <si>
    <t>E004378</t>
  </si>
  <si>
    <t>E004379</t>
  </si>
  <si>
    <t>E004380</t>
  </si>
  <si>
    <t>E004381</t>
  </si>
  <si>
    <t>E004382</t>
  </si>
  <si>
    <t>E004383</t>
  </si>
  <si>
    <t>E004384</t>
  </si>
  <si>
    <t>E004385</t>
  </si>
  <si>
    <t>E004386</t>
  </si>
  <si>
    <t>E004387</t>
  </si>
  <si>
    <t>E004388</t>
  </si>
  <si>
    <t>E004389</t>
  </si>
  <si>
    <t>E004390</t>
  </si>
  <si>
    <t>E004391</t>
  </si>
  <si>
    <t>E004392</t>
  </si>
  <si>
    <t>E004393</t>
  </si>
  <si>
    <t>E004394</t>
  </si>
  <si>
    <t>E004395</t>
  </si>
  <si>
    <t>E004396</t>
  </si>
  <si>
    <t>E004397</t>
  </si>
  <si>
    <t>E004398</t>
  </si>
  <si>
    <t>E004399</t>
  </si>
  <si>
    <t>E004400</t>
  </si>
  <si>
    <t>E004401</t>
  </si>
  <si>
    <t>E004402</t>
  </si>
  <si>
    <t>E004403</t>
  </si>
  <si>
    <t>E004404</t>
  </si>
  <si>
    <t>E004405</t>
  </si>
  <si>
    <t>E004406</t>
  </si>
  <si>
    <t>E004407</t>
  </si>
  <si>
    <t>E004408</t>
  </si>
  <si>
    <t>E004409</t>
  </si>
  <si>
    <t>E004410</t>
  </si>
  <si>
    <t>E004411</t>
  </si>
  <si>
    <t>E004412</t>
  </si>
  <si>
    <t>E004413</t>
  </si>
  <si>
    <t>E004414</t>
  </si>
  <si>
    <t>E004415</t>
  </si>
  <si>
    <t>E004416</t>
  </si>
  <si>
    <t>E004417</t>
  </si>
  <si>
    <t>E004418</t>
  </si>
  <si>
    <t>E004419</t>
  </si>
  <si>
    <t>E004420</t>
  </si>
  <si>
    <t>E004421</t>
  </si>
  <si>
    <t>E004422</t>
  </si>
  <si>
    <t>E004423</t>
  </si>
  <si>
    <t>E004424</t>
  </si>
  <si>
    <t>E004425</t>
  </si>
  <si>
    <t>E004426</t>
  </si>
  <si>
    <t>E004427</t>
  </si>
  <si>
    <t>E004428</t>
  </si>
  <si>
    <t>E004429</t>
  </si>
  <si>
    <t>E004430</t>
  </si>
  <si>
    <t>E004431</t>
  </si>
  <si>
    <t>E004432</t>
  </si>
  <si>
    <t>E004433</t>
  </si>
  <si>
    <t>E004434</t>
  </si>
  <si>
    <t>E004435</t>
  </si>
  <si>
    <t>E004436</t>
  </si>
  <si>
    <t>E004437</t>
  </si>
  <si>
    <t>E004438</t>
  </si>
  <si>
    <t>E004439</t>
  </si>
  <si>
    <t>E004440</t>
  </si>
  <si>
    <t>E004441</t>
  </si>
  <si>
    <t>E004442</t>
  </si>
  <si>
    <t>E004443</t>
  </si>
  <si>
    <t>E004444</t>
  </si>
  <si>
    <t>E004445</t>
  </si>
  <si>
    <t>E004446</t>
  </si>
  <si>
    <t>E004447</t>
  </si>
  <si>
    <t>E004448</t>
  </si>
  <si>
    <t>E004449</t>
  </si>
  <si>
    <t>E004450</t>
  </si>
  <si>
    <t>E004451</t>
  </si>
  <si>
    <t>E004452</t>
  </si>
  <si>
    <t>E004453</t>
  </si>
  <si>
    <t>E004454</t>
  </si>
  <si>
    <t>E004455</t>
  </si>
  <si>
    <t>E004456</t>
  </si>
  <si>
    <t>E004457</t>
  </si>
  <si>
    <t>E004458</t>
  </si>
  <si>
    <t>E004459</t>
  </si>
  <si>
    <t>E004460</t>
  </si>
  <si>
    <t>E004461</t>
  </si>
  <si>
    <t>E004462</t>
  </si>
  <si>
    <t>E004463</t>
  </si>
  <si>
    <t>E004464</t>
  </si>
  <si>
    <t>E004465</t>
  </si>
  <si>
    <t>E004466</t>
  </si>
  <si>
    <t>E004467</t>
  </si>
  <si>
    <t>E004468</t>
  </si>
  <si>
    <t>E004469</t>
  </si>
  <si>
    <t>E004470</t>
  </si>
  <si>
    <t>E004471</t>
  </si>
  <si>
    <t>E004472</t>
  </si>
  <si>
    <t>E004473</t>
  </si>
  <si>
    <t>E004474</t>
  </si>
  <si>
    <t>E004475</t>
  </si>
  <si>
    <t>E004476</t>
  </si>
  <si>
    <t>E004477</t>
  </si>
  <si>
    <t>E004478</t>
  </si>
  <si>
    <t>E004479</t>
  </si>
  <si>
    <t>E004480</t>
  </si>
  <si>
    <t>E004481</t>
  </si>
  <si>
    <t>E004482</t>
  </si>
  <si>
    <t>E004483</t>
  </si>
  <si>
    <t>E004484</t>
  </si>
  <si>
    <t>E004485</t>
  </si>
  <si>
    <t>E004486</t>
  </si>
  <si>
    <t>E004487</t>
  </si>
  <si>
    <t>E004488</t>
  </si>
  <si>
    <t>E004489</t>
  </si>
  <si>
    <t>E004490</t>
  </si>
  <si>
    <t>E004491</t>
  </si>
  <si>
    <t>E004492</t>
  </si>
  <si>
    <t>E004493</t>
  </si>
  <si>
    <t>E004494</t>
  </si>
  <si>
    <t>E004495</t>
  </si>
  <si>
    <t>E004496</t>
  </si>
  <si>
    <t>E004497</t>
  </si>
  <si>
    <t>E004498</t>
  </si>
  <si>
    <t>E004499</t>
  </si>
  <si>
    <t>E004500</t>
  </si>
  <si>
    <t>E004501</t>
  </si>
  <si>
    <t>E004502</t>
  </si>
  <si>
    <t>E004503</t>
  </si>
  <si>
    <t>E004504</t>
  </si>
  <si>
    <t>E004505</t>
  </si>
  <si>
    <t>E004506</t>
  </si>
  <si>
    <t>E004507</t>
  </si>
  <si>
    <t>E004508</t>
  </si>
  <si>
    <t>E004509</t>
  </si>
  <si>
    <t>E004510</t>
  </si>
  <si>
    <t>E004511</t>
  </si>
  <si>
    <t>E004512</t>
  </si>
  <si>
    <t>E004513</t>
  </si>
  <si>
    <t>E004514</t>
  </si>
  <si>
    <t>E004515</t>
  </si>
  <si>
    <t>E004516</t>
  </si>
  <si>
    <t>E004517</t>
  </si>
  <si>
    <t>E004518</t>
  </si>
  <si>
    <t>E004519</t>
  </si>
  <si>
    <t>E004520</t>
  </si>
  <si>
    <t>E004521</t>
  </si>
  <si>
    <t>E004522</t>
  </si>
  <si>
    <t>E004523</t>
  </si>
  <si>
    <t>E004524</t>
  </si>
  <si>
    <t>E004525</t>
  </si>
  <si>
    <t>E004526</t>
  </si>
  <si>
    <t>E004527</t>
  </si>
  <si>
    <t>E004528</t>
  </si>
  <si>
    <t>E004529</t>
  </si>
  <si>
    <t>E004530</t>
  </si>
  <si>
    <t>E004531</t>
  </si>
  <si>
    <t>E004532</t>
  </si>
  <si>
    <t>E004533</t>
  </si>
  <si>
    <t>E004534</t>
  </si>
  <si>
    <t>E004535</t>
  </si>
  <si>
    <t>E004536</t>
  </si>
  <si>
    <t>E004537</t>
  </si>
  <si>
    <t>E004538</t>
  </si>
  <si>
    <t>E004539</t>
  </si>
  <si>
    <t>E004540</t>
  </si>
  <si>
    <t>E004541</t>
  </si>
  <si>
    <t>E004542</t>
  </si>
  <si>
    <t>E004543</t>
  </si>
  <si>
    <t>E004544</t>
  </si>
  <si>
    <t>E004545</t>
  </si>
  <si>
    <t>E004546</t>
  </si>
  <si>
    <t>E004547</t>
  </si>
  <si>
    <t>E004548</t>
  </si>
  <si>
    <t>E004549</t>
  </si>
  <si>
    <t>E004550</t>
  </si>
  <si>
    <t>E004551</t>
  </si>
  <si>
    <t>E004552</t>
  </si>
  <si>
    <t>E004553</t>
  </si>
  <si>
    <t>E004554</t>
  </si>
  <si>
    <t>E004555</t>
  </si>
  <si>
    <t>E004556</t>
  </si>
  <si>
    <t>E004557</t>
  </si>
  <si>
    <t>E004558</t>
  </si>
  <si>
    <t>E004559</t>
  </si>
  <si>
    <t>E004560</t>
  </si>
  <si>
    <t>E004561</t>
  </si>
  <si>
    <t>E004562</t>
  </si>
  <si>
    <t>E004563</t>
  </si>
  <si>
    <t>E004564</t>
  </si>
  <si>
    <t>E004565</t>
  </si>
  <si>
    <t>E004566</t>
  </si>
  <si>
    <t>E004567</t>
  </si>
  <si>
    <t>E004568</t>
  </si>
  <si>
    <t>E004569</t>
  </si>
  <si>
    <t>E004570</t>
  </si>
  <si>
    <t>E004571</t>
  </si>
  <si>
    <t>E004572</t>
  </si>
  <si>
    <t>E004573</t>
  </si>
  <si>
    <t>E004574</t>
  </si>
  <si>
    <t>E004575</t>
  </si>
  <si>
    <t>E004576</t>
  </si>
  <si>
    <t>E004577</t>
  </si>
  <si>
    <t>E004578</t>
  </si>
  <si>
    <t>E004579</t>
  </si>
  <si>
    <t>E004580</t>
  </si>
  <si>
    <t>E004581</t>
  </si>
  <si>
    <t>E004582</t>
  </si>
  <si>
    <t>E004583</t>
  </si>
  <si>
    <t>E004584</t>
  </si>
  <si>
    <t>E004585</t>
  </si>
  <si>
    <t>E004586</t>
  </si>
  <si>
    <t>E004587</t>
  </si>
  <si>
    <t>E004588</t>
  </si>
  <si>
    <t>E004589</t>
  </si>
  <si>
    <t>E004590</t>
  </si>
  <si>
    <t>E004591</t>
  </si>
  <si>
    <t>E004592</t>
  </si>
  <si>
    <t>E004593</t>
  </si>
  <si>
    <t>E004594</t>
  </si>
  <si>
    <t>E004595</t>
  </si>
  <si>
    <t>E004596</t>
  </si>
  <si>
    <t>E004597</t>
  </si>
  <si>
    <t>E004598</t>
  </si>
  <si>
    <t>E004599</t>
  </si>
  <si>
    <t>E004600</t>
  </si>
  <si>
    <t>E004601</t>
  </si>
  <si>
    <t>E004602</t>
  </si>
  <si>
    <t>E004603</t>
  </si>
  <si>
    <t>E004604</t>
  </si>
  <si>
    <t>E004605</t>
  </si>
  <si>
    <t>E004606</t>
  </si>
  <si>
    <t>E004607</t>
  </si>
  <si>
    <t>E004608</t>
  </si>
  <si>
    <t>E004609</t>
  </si>
  <si>
    <t>E004610</t>
  </si>
  <si>
    <t>E004611</t>
  </si>
  <si>
    <t>E004612</t>
  </si>
  <si>
    <t>E004613</t>
  </si>
  <si>
    <t>E004614</t>
  </si>
  <si>
    <t>E004615</t>
  </si>
  <si>
    <t>E004616</t>
  </si>
  <si>
    <t>E004617</t>
  </si>
  <si>
    <t>E004618</t>
  </si>
  <si>
    <t>E004619</t>
  </si>
  <si>
    <t>E004620</t>
  </si>
  <si>
    <t>E004621</t>
  </si>
  <si>
    <t>E004622</t>
  </si>
  <si>
    <t>E004623</t>
  </si>
  <si>
    <t>E004624</t>
  </si>
  <si>
    <t>E004625</t>
  </si>
  <si>
    <t>E004626</t>
  </si>
  <si>
    <t>E004627</t>
  </si>
  <si>
    <t>E004628</t>
  </si>
  <si>
    <t>E004629</t>
  </si>
  <si>
    <t>E004630</t>
  </si>
  <si>
    <t>E004631</t>
  </si>
  <si>
    <t>E004632</t>
  </si>
  <si>
    <t>E004633</t>
  </si>
  <si>
    <t>E004634</t>
  </si>
  <si>
    <t>E004635</t>
  </si>
  <si>
    <t>E004636</t>
  </si>
  <si>
    <t>E004637</t>
  </si>
  <si>
    <t>E004638</t>
  </si>
  <si>
    <t>E004639</t>
  </si>
  <si>
    <t>E004640</t>
  </si>
  <si>
    <t>E004641</t>
  </si>
  <si>
    <t>E004642</t>
  </si>
  <si>
    <t>E004643</t>
  </si>
  <si>
    <t>E004644</t>
  </si>
  <si>
    <t>E004645</t>
  </si>
  <si>
    <t>E004646</t>
  </si>
  <si>
    <t>E004647</t>
  </si>
  <si>
    <t>E004648</t>
  </si>
  <si>
    <t>E004649</t>
  </si>
  <si>
    <t>E004650</t>
  </si>
  <si>
    <t>E004651</t>
  </si>
  <si>
    <t>E004652</t>
  </si>
  <si>
    <t>E004653</t>
  </si>
  <si>
    <t>E004654</t>
  </si>
  <si>
    <t>E004655</t>
  </si>
  <si>
    <t>E004656</t>
  </si>
  <si>
    <t>E004657</t>
  </si>
  <si>
    <t>E004658</t>
  </si>
  <si>
    <t>E004659</t>
  </si>
  <si>
    <t>E004660</t>
  </si>
  <si>
    <t>E004661</t>
  </si>
  <si>
    <t>E004662</t>
  </si>
  <si>
    <t>E004663</t>
  </si>
  <si>
    <t>E004664</t>
  </si>
  <si>
    <t>E004665</t>
  </si>
  <si>
    <t>E004666</t>
  </si>
  <si>
    <t>E004667</t>
  </si>
  <si>
    <t>E004668</t>
  </si>
  <si>
    <t>E004669</t>
  </si>
  <si>
    <t>E004670</t>
  </si>
  <si>
    <t>E004671</t>
  </si>
  <si>
    <t>E004672</t>
  </si>
  <si>
    <t>E004673</t>
  </si>
  <si>
    <t>E004674</t>
  </si>
  <si>
    <t>E004675</t>
  </si>
  <si>
    <t>E004676</t>
  </si>
  <si>
    <t>E004677</t>
  </si>
  <si>
    <t>E004678</t>
  </si>
  <si>
    <t>E004679</t>
  </si>
  <si>
    <t>E004680</t>
  </si>
  <si>
    <t>E004681</t>
  </si>
  <si>
    <t>E004682</t>
  </si>
  <si>
    <t>E004683</t>
  </si>
  <si>
    <t>E004684</t>
  </si>
  <si>
    <t>E004685</t>
  </si>
  <si>
    <t>E004686</t>
  </si>
  <si>
    <t>E004687</t>
  </si>
  <si>
    <t>E004688</t>
  </si>
  <si>
    <t>E004689</t>
  </si>
  <si>
    <t>E004690</t>
  </si>
  <si>
    <t>E004691</t>
  </si>
  <si>
    <t>E004692</t>
  </si>
  <si>
    <t>E004693</t>
  </si>
  <si>
    <t>E004694</t>
  </si>
  <si>
    <t>E004695</t>
  </si>
  <si>
    <t>E004696</t>
  </si>
  <si>
    <t>E004697</t>
  </si>
  <si>
    <t>E004698</t>
  </si>
  <si>
    <t>E004699</t>
  </si>
  <si>
    <t>E004700</t>
  </si>
  <si>
    <t>E004701</t>
  </si>
  <si>
    <t>E004702</t>
  </si>
  <si>
    <t>E004703</t>
  </si>
  <si>
    <t>E004704</t>
  </si>
  <si>
    <t>E004705</t>
  </si>
  <si>
    <t>E004706</t>
  </si>
  <si>
    <t>E004707</t>
  </si>
  <si>
    <t>E004708</t>
  </si>
  <si>
    <t>E004709</t>
  </si>
  <si>
    <t>E004710</t>
  </si>
  <si>
    <t>E004711</t>
  </si>
  <si>
    <t>E004712</t>
  </si>
  <si>
    <t>E004713</t>
  </si>
  <si>
    <t>E004714</t>
  </si>
  <si>
    <t>E004715</t>
  </si>
  <si>
    <t>E004716</t>
  </si>
  <si>
    <t>E004717</t>
  </si>
  <si>
    <t>E004718</t>
  </si>
  <si>
    <t>E004719</t>
  </si>
  <si>
    <t>E004720</t>
  </si>
  <si>
    <t>E004721</t>
  </si>
  <si>
    <t>E004722</t>
  </si>
  <si>
    <t>E004723</t>
  </si>
  <si>
    <t>E004724</t>
  </si>
  <si>
    <t>E004725</t>
  </si>
  <si>
    <t>E004726</t>
  </si>
  <si>
    <t>E004727</t>
  </si>
  <si>
    <t>E004728</t>
  </si>
  <si>
    <t>E004729</t>
  </si>
  <si>
    <t>E004730</t>
  </si>
  <si>
    <t>E004731</t>
  </si>
  <si>
    <t>E004732</t>
  </si>
  <si>
    <t>E004733</t>
  </si>
  <si>
    <t>E004734</t>
  </si>
  <si>
    <t>E004735</t>
  </si>
  <si>
    <t>E004736</t>
  </si>
  <si>
    <t>E004737</t>
  </si>
  <si>
    <t>E004738</t>
  </si>
  <si>
    <t>E004739</t>
  </si>
  <si>
    <t>E004740</t>
  </si>
  <si>
    <t>E004741</t>
  </si>
  <si>
    <t>E004742</t>
  </si>
  <si>
    <t>E004743</t>
  </si>
  <si>
    <t>E004744</t>
  </si>
  <si>
    <t>E004745</t>
  </si>
  <si>
    <t>E004746</t>
  </si>
  <si>
    <t>E004747</t>
  </si>
  <si>
    <t>E004748</t>
  </si>
  <si>
    <t>E004749</t>
  </si>
  <si>
    <t>E004750</t>
  </si>
  <si>
    <t>E004751</t>
  </si>
  <si>
    <t>E004752</t>
  </si>
  <si>
    <t>E004753</t>
  </si>
  <si>
    <t>E004754</t>
  </si>
  <si>
    <t>E004755</t>
  </si>
  <si>
    <t>E004756</t>
  </si>
  <si>
    <t>E004757</t>
  </si>
  <si>
    <t>E004758</t>
  </si>
  <si>
    <t>E004759</t>
  </si>
  <si>
    <t>E004760</t>
  </si>
  <si>
    <t>E004761</t>
  </si>
  <si>
    <t>E004762</t>
  </si>
  <si>
    <t>E004763</t>
  </si>
  <si>
    <t>E004764</t>
  </si>
  <si>
    <t>E004765</t>
  </si>
  <si>
    <t>E004766</t>
  </si>
  <si>
    <t>E004767</t>
  </si>
  <si>
    <t>E004768</t>
  </si>
  <si>
    <t>E004769</t>
  </si>
  <si>
    <t>E004770</t>
  </si>
  <si>
    <t>E004771</t>
  </si>
  <si>
    <t>E004772</t>
  </si>
  <si>
    <t>E004773</t>
  </si>
  <si>
    <t>E004774</t>
  </si>
  <si>
    <t>E004775</t>
  </si>
  <si>
    <t>E004776</t>
  </si>
  <si>
    <t>E004777</t>
  </si>
  <si>
    <t>E004778</t>
  </si>
  <si>
    <t>E004779</t>
  </si>
  <si>
    <t>E004780</t>
  </si>
  <si>
    <t>E004781</t>
  </si>
  <si>
    <t>E004782</t>
  </si>
  <si>
    <t>E004783</t>
  </si>
  <si>
    <t>E004784</t>
  </si>
  <si>
    <t>E004785</t>
  </si>
  <si>
    <t>E004786</t>
  </si>
  <si>
    <t>E004787</t>
  </si>
  <si>
    <t>E004788</t>
  </si>
  <si>
    <t>E004789</t>
  </si>
  <si>
    <t>E004790</t>
  </si>
  <si>
    <t>E004791</t>
  </si>
  <si>
    <t>E004792</t>
  </si>
  <si>
    <t>E004793</t>
  </si>
  <si>
    <t>E004794</t>
  </si>
  <si>
    <t>E004795</t>
  </si>
  <si>
    <t>E004796</t>
  </si>
  <si>
    <t>E004797</t>
  </si>
  <si>
    <t>E004798</t>
  </si>
  <si>
    <t>E004799</t>
  </si>
  <si>
    <t>E004800</t>
  </si>
  <si>
    <t>E004801</t>
  </si>
  <si>
    <t>E004802</t>
  </si>
  <si>
    <t>E004803</t>
  </si>
  <si>
    <t>E004804</t>
  </si>
  <si>
    <t>E004805</t>
  </si>
  <si>
    <t>E004806</t>
  </si>
  <si>
    <t>E004807</t>
  </si>
  <si>
    <t>E004808</t>
  </si>
  <si>
    <t>E004809</t>
  </si>
  <si>
    <t>E004810</t>
  </si>
  <si>
    <t>E004811</t>
  </si>
  <si>
    <t>E004812</t>
  </si>
  <si>
    <t>E004813</t>
  </si>
  <si>
    <t>E004814</t>
  </si>
  <si>
    <t>E004815</t>
  </si>
  <si>
    <t>E004816</t>
  </si>
  <si>
    <t>E004817</t>
  </si>
  <si>
    <t>E004818</t>
  </si>
  <si>
    <t>E004819</t>
  </si>
  <si>
    <t>E004820</t>
  </si>
  <si>
    <t>E004821</t>
  </si>
  <si>
    <t>E004822</t>
  </si>
  <si>
    <t>E004823</t>
  </si>
  <si>
    <t>E004824</t>
  </si>
  <si>
    <t>E004825</t>
  </si>
  <si>
    <t>E004826</t>
  </si>
  <si>
    <t>E004827</t>
  </si>
  <si>
    <t>E004828</t>
  </si>
  <si>
    <t>E004829</t>
  </si>
  <si>
    <t>E004830</t>
  </si>
  <si>
    <t>E004831</t>
  </si>
  <si>
    <t>E004832</t>
  </si>
  <si>
    <t>E004833</t>
  </si>
  <si>
    <t>E004834</t>
  </si>
  <si>
    <t>E004835</t>
  </si>
  <si>
    <t>E004836</t>
  </si>
  <si>
    <t>E004837</t>
  </si>
  <si>
    <t>E004838</t>
  </si>
  <si>
    <t>E004839</t>
  </si>
  <si>
    <t>E004840</t>
  </si>
  <si>
    <t>E004841</t>
  </si>
  <si>
    <t>E004842</t>
  </si>
  <si>
    <t>E004843</t>
  </si>
  <si>
    <t>E004844</t>
  </si>
  <si>
    <t>E004845</t>
  </si>
  <si>
    <t>E004846</t>
  </si>
  <si>
    <t>E004847</t>
  </si>
  <si>
    <t>E004848</t>
  </si>
  <si>
    <t>E004849</t>
  </si>
  <si>
    <t>E004850</t>
  </si>
  <si>
    <t>E004851</t>
  </si>
  <si>
    <t>E004852</t>
  </si>
  <si>
    <t>E004853</t>
  </si>
  <si>
    <t>E004854</t>
  </si>
  <si>
    <t>E004855</t>
  </si>
  <si>
    <t>E004856</t>
  </si>
  <si>
    <t>E004857</t>
  </si>
  <si>
    <t>E004858</t>
  </si>
  <si>
    <t>E004859</t>
  </si>
  <si>
    <t>E004860</t>
  </si>
  <si>
    <t>E004861</t>
  </si>
  <si>
    <t>E004862</t>
  </si>
  <si>
    <t>E004863</t>
  </si>
  <si>
    <t>E004864</t>
  </si>
  <si>
    <t>E004865</t>
  </si>
  <si>
    <t>E004866</t>
  </si>
  <si>
    <t>E004867</t>
  </si>
  <si>
    <t>E004868</t>
  </si>
  <si>
    <t>E004869</t>
  </si>
  <si>
    <t>E004870</t>
  </si>
  <si>
    <t>E004871</t>
  </si>
  <si>
    <t>E004872</t>
  </si>
  <si>
    <t>E004873</t>
  </si>
  <si>
    <t>E004874</t>
  </si>
  <si>
    <t>E004875</t>
  </si>
  <si>
    <t>E004876</t>
  </si>
  <si>
    <t>E004877</t>
  </si>
  <si>
    <t>E004878</t>
  </si>
  <si>
    <t>E004879</t>
  </si>
  <si>
    <t>E004880</t>
  </si>
  <si>
    <t>E004881</t>
  </si>
  <si>
    <t>E004882</t>
  </si>
  <si>
    <t>E004883</t>
  </si>
  <si>
    <t>E004884</t>
  </si>
  <si>
    <t>E004885</t>
  </si>
  <si>
    <t>E004886</t>
  </si>
  <si>
    <t>E004887</t>
  </si>
  <si>
    <t>E004888</t>
  </si>
  <si>
    <t>E004889</t>
  </si>
  <si>
    <t>E004890</t>
  </si>
  <si>
    <t>E004891</t>
  </si>
  <si>
    <t>E004892</t>
  </si>
  <si>
    <t>E004893</t>
  </si>
  <si>
    <t>E004894</t>
  </si>
  <si>
    <t>E004895</t>
  </si>
  <si>
    <t>E004896</t>
  </si>
  <si>
    <t>E004897</t>
  </si>
  <si>
    <t>E004898</t>
  </si>
  <si>
    <t>E004899</t>
  </si>
  <si>
    <t>E004900</t>
  </si>
  <si>
    <t>E004901</t>
  </si>
  <si>
    <t>E004902</t>
  </si>
  <si>
    <t>E004903</t>
  </si>
  <si>
    <t>E004904</t>
  </si>
  <si>
    <t>E004905</t>
  </si>
  <si>
    <t>E004906</t>
  </si>
  <si>
    <t>E004907</t>
  </si>
  <si>
    <t>E004908</t>
  </si>
  <si>
    <t>E004909</t>
  </si>
  <si>
    <t>E004910</t>
  </si>
  <si>
    <t>E004911</t>
  </si>
  <si>
    <t>E004912</t>
  </si>
  <si>
    <t>E004913</t>
  </si>
  <si>
    <t>E004914</t>
  </si>
  <si>
    <t>E004915</t>
  </si>
  <si>
    <t>E004916</t>
  </si>
  <si>
    <t>E004917</t>
  </si>
  <si>
    <t>E004918</t>
  </si>
  <si>
    <t>E004919</t>
  </si>
  <si>
    <t>E004920</t>
  </si>
  <si>
    <t>E004921</t>
  </si>
  <si>
    <t>E004922</t>
  </si>
  <si>
    <t>E004923</t>
  </si>
  <si>
    <t>E004924</t>
  </si>
  <si>
    <t>E004925</t>
  </si>
  <si>
    <t>E004926</t>
  </si>
  <si>
    <t>E004927</t>
  </si>
  <si>
    <t>E004928</t>
  </si>
  <si>
    <t>E004929</t>
  </si>
  <si>
    <t>E004930</t>
  </si>
  <si>
    <t>E004931</t>
  </si>
  <si>
    <t>E004932</t>
  </si>
  <si>
    <t>E004933</t>
  </si>
  <si>
    <t>E004934</t>
  </si>
  <si>
    <t>E004935</t>
  </si>
  <si>
    <t>E004936</t>
  </si>
  <si>
    <t>E004937</t>
  </si>
  <si>
    <t>E004938</t>
  </si>
  <si>
    <t>E004939</t>
  </si>
  <si>
    <t>E004940</t>
  </si>
  <si>
    <t>E004941</t>
  </si>
  <si>
    <t>E004942</t>
  </si>
  <si>
    <t>E004943</t>
  </si>
  <si>
    <t>E004944</t>
  </si>
  <si>
    <t>E004945</t>
  </si>
  <si>
    <t>E004946</t>
  </si>
  <si>
    <t>E004947</t>
  </si>
  <si>
    <t>E004948</t>
  </si>
  <si>
    <t>E004949</t>
  </si>
  <si>
    <t>E004950</t>
  </si>
  <si>
    <t>E004951</t>
  </si>
  <si>
    <t>E004952</t>
  </si>
  <si>
    <t>E004953</t>
  </si>
  <si>
    <t>E004954</t>
  </si>
  <si>
    <t>E004955</t>
  </si>
  <si>
    <t>E004956</t>
  </si>
  <si>
    <t>E004957</t>
  </si>
  <si>
    <t>E004958</t>
  </si>
  <si>
    <t>E004959</t>
  </si>
  <si>
    <t>E004960</t>
  </si>
  <si>
    <t>E004961</t>
  </si>
  <si>
    <t>E004962</t>
  </si>
  <si>
    <t>E004963</t>
  </si>
  <si>
    <t>E004964</t>
  </si>
  <si>
    <t>E004965</t>
  </si>
  <si>
    <t>E004966</t>
  </si>
  <si>
    <t>E004967</t>
  </si>
  <si>
    <t>E004968</t>
  </si>
  <si>
    <t>E004969</t>
  </si>
  <si>
    <t>E004970</t>
  </si>
  <si>
    <t>E004971</t>
  </si>
  <si>
    <t>E004972</t>
  </si>
  <si>
    <t>E004973</t>
  </si>
  <si>
    <t>E004974</t>
  </si>
  <si>
    <t>E004975</t>
  </si>
  <si>
    <t>E004976</t>
  </si>
  <si>
    <t>E004977</t>
  </si>
  <si>
    <t>E004978</t>
  </si>
  <si>
    <t>E004979</t>
  </si>
  <si>
    <t>E004980</t>
  </si>
  <si>
    <t>E004981</t>
  </si>
  <si>
    <t>E004982</t>
  </si>
  <si>
    <t>E004983</t>
  </si>
  <si>
    <t>E004984</t>
  </si>
  <si>
    <t>E004985</t>
  </si>
  <si>
    <t>E004986</t>
  </si>
  <si>
    <t>E004987</t>
  </si>
  <si>
    <t>E004988</t>
  </si>
  <si>
    <t>E004989</t>
  </si>
  <si>
    <t>E004990</t>
  </si>
  <si>
    <t>E004991</t>
  </si>
  <si>
    <t>E004992</t>
  </si>
  <si>
    <t>E004993</t>
  </si>
  <si>
    <t>E004994</t>
  </si>
  <si>
    <t>E004995</t>
  </si>
  <si>
    <t>E004996</t>
  </si>
  <si>
    <t>E004997</t>
  </si>
  <si>
    <t>E004998</t>
  </si>
  <si>
    <t>E004999</t>
  </si>
  <si>
    <t>E005000</t>
  </si>
  <si>
    <t>E005001</t>
  </si>
  <si>
    <t>E005002</t>
  </si>
  <si>
    <t>E005003</t>
  </si>
  <si>
    <t>E005004</t>
  </si>
  <si>
    <t>E005005</t>
  </si>
  <si>
    <t>E005006</t>
  </si>
  <si>
    <t>E005007</t>
  </si>
  <si>
    <t>E005008</t>
  </si>
  <si>
    <t>E005009</t>
  </si>
  <si>
    <t>E005010</t>
  </si>
  <si>
    <t>E005011</t>
  </si>
  <si>
    <t>E005012</t>
  </si>
  <si>
    <t>E005013</t>
  </si>
  <si>
    <t>E005014</t>
  </si>
  <si>
    <t>E005015</t>
  </si>
  <si>
    <t>E005016</t>
  </si>
  <si>
    <t>E005017</t>
  </si>
  <si>
    <t>E005018</t>
  </si>
  <si>
    <t>E005019</t>
  </si>
  <si>
    <t>E005020</t>
  </si>
  <si>
    <t>E005021</t>
  </si>
  <si>
    <t>E005022</t>
  </si>
  <si>
    <t>E005023</t>
  </si>
  <si>
    <t>E005024</t>
  </si>
  <si>
    <t>E005025</t>
  </si>
  <si>
    <t>E005026</t>
  </si>
  <si>
    <t>E005027</t>
  </si>
  <si>
    <t>E005028</t>
  </si>
  <si>
    <t>E005029</t>
  </si>
  <si>
    <t>E005030</t>
  </si>
  <si>
    <t>E005031</t>
  </si>
  <si>
    <t>E005032</t>
  </si>
  <si>
    <t>E005033</t>
  </si>
  <si>
    <t>E005034</t>
  </si>
  <si>
    <t>E005035</t>
  </si>
  <si>
    <t>E005036</t>
  </si>
  <si>
    <t>E005037</t>
  </si>
  <si>
    <t>E005038</t>
  </si>
  <si>
    <t>E005039</t>
  </si>
  <si>
    <t>E005040</t>
  </si>
  <si>
    <t>E005041</t>
  </si>
  <si>
    <t>E005042</t>
  </si>
  <si>
    <t>E005043</t>
  </si>
  <si>
    <t>E005044</t>
  </si>
  <si>
    <t>E005045</t>
  </si>
  <si>
    <t>E005046</t>
  </si>
  <si>
    <t>E005047</t>
  </si>
  <si>
    <t>E005048</t>
  </si>
  <si>
    <t>E005049</t>
  </si>
  <si>
    <t>E005050</t>
  </si>
  <si>
    <t>E005051</t>
  </si>
  <si>
    <t>E005052</t>
  </si>
  <si>
    <t>E005053</t>
  </si>
  <si>
    <t>E005054</t>
  </si>
  <si>
    <t>E005055</t>
  </si>
  <si>
    <t>E005056</t>
  </si>
  <si>
    <t>E005057</t>
  </si>
  <si>
    <t>E005058</t>
  </si>
  <si>
    <t>E005059</t>
  </si>
  <si>
    <t>E005060</t>
  </si>
  <si>
    <t>E005061</t>
  </si>
  <si>
    <t>E005062</t>
  </si>
  <si>
    <t>E005063</t>
  </si>
  <si>
    <t>E005064</t>
  </si>
  <si>
    <t>E005065</t>
  </si>
  <si>
    <t>E005066</t>
  </si>
  <si>
    <t>E005067</t>
  </si>
  <si>
    <t>E005068</t>
  </si>
  <si>
    <t>E005069</t>
  </si>
  <si>
    <t>E005070</t>
  </si>
  <si>
    <t>E005071</t>
  </si>
  <si>
    <t>E005072</t>
  </si>
  <si>
    <t>E005073</t>
  </si>
  <si>
    <t>E005074</t>
  </si>
  <si>
    <t>E005075</t>
  </si>
  <si>
    <t>E005076</t>
  </si>
  <si>
    <t>E005077</t>
  </si>
  <si>
    <t>E005078</t>
  </si>
  <si>
    <t>E005079</t>
  </si>
  <si>
    <t>E005080</t>
  </si>
  <si>
    <t>E005081</t>
  </si>
  <si>
    <t>E005082</t>
  </si>
  <si>
    <t>E005083</t>
  </si>
  <si>
    <t>E005084</t>
  </si>
  <si>
    <t>E005085</t>
  </si>
  <si>
    <t>E005086</t>
  </si>
  <si>
    <t>E005087</t>
  </si>
  <si>
    <t>E005088</t>
  </si>
  <si>
    <t>E005089</t>
  </si>
  <si>
    <t>E005090</t>
  </si>
  <si>
    <t>E005091</t>
  </si>
  <si>
    <t>E005092</t>
  </si>
  <si>
    <t>E005093</t>
  </si>
  <si>
    <t>E005094</t>
  </si>
  <si>
    <t>E005095</t>
  </si>
  <si>
    <t>E005096</t>
  </si>
  <si>
    <t>E005097</t>
  </si>
  <si>
    <t>E005098</t>
  </si>
  <si>
    <t>E005099</t>
  </si>
  <si>
    <t>E005100</t>
  </si>
  <si>
    <t>E005101</t>
  </si>
  <si>
    <t>E005102</t>
  </si>
  <si>
    <t>E005103</t>
  </si>
  <si>
    <t>E005104</t>
  </si>
  <si>
    <t>E005105</t>
  </si>
  <si>
    <t>E005106</t>
  </si>
  <si>
    <t>E005107</t>
  </si>
  <si>
    <t>E005108</t>
  </si>
  <si>
    <t>E005109</t>
  </si>
  <si>
    <t>E005110</t>
  </si>
  <si>
    <t>E005111</t>
  </si>
  <si>
    <t>E005112</t>
  </si>
  <si>
    <t>E005113</t>
  </si>
  <si>
    <t>E005114</t>
  </si>
  <si>
    <t>E005115</t>
  </si>
  <si>
    <t>E005116</t>
  </si>
  <si>
    <t>E005117</t>
  </si>
  <si>
    <t>E005118</t>
  </si>
  <si>
    <t>E005119</t>
  </si>
  <si>
    <t>E005120</t>
  </si>
  <si>
    <t>E005121</t>
  </si>
  <si>
    <t>E005122</t>
  </si>
  <si>
    <t>E005123</t>
  </si>
  <si>
    <t>E005124</t>
  </si>
  <si>
    <t>E005125</t>
  </si>
  <si>
    <t>E005126</t>
  </si>
  <si>
    <t>E005127</t>
  </si>
  <si>
    <t>E005128</t>
  </si>
  <si>
    <t>E005129</t>
  </si>
  <si>
    <t>E005130</t>
  </si>
  <si>
    <t>E005131</t>
  </si>
  <si>
    <t>E005132</t>
  </si>
  <si>
    <t>E005133</t>
  </si>
  <si>
    <t>E005134</t>
  </si>
  <si>
    <t>E005135</t>
  </si>
  <si>
    <t>E005136</t>
  </si>
  <si>
    <t>E005137</t>
  </si>
  <si>
    <t>E005138</t>
  </si>
  <si>
    <t>E005139</t>
  </si>
  <si>
    <t>E005140</t>
  </si>
  <si>
    <t>E005141</t>
  </si>
  <si>
    <t>E005142</t>
  </si>
  <si>
    <t>E005143</t>
  </si>
  <si>
    <t>E005144</t>
  </si>
  <si>
    <t>E005145</t>
  </si>
  <si>
    <t>E005146</t>
  </si>
  <si>
    <t>E005147</t>
  </si>
  <si>
    <t>E005148</t>
  </si>
  <si>
    <t>E005149</t>
  </si>
  <si>
    <t>E005150</t>
  </si>
  <si>
    <t>E005151</t>
  </si>
  <si>
    <t>E005152</t>
  </si>
  <si>
    <t>E005153</t>
  </si>
  <si>
    <t>E005154</t>
  </si>
  <si>
    <t>E005155</t>
  </si>
  <si>
    <t>E005156</t>
  </si>
  <si>
    <t>E005157</t>
  </si>
  <si>
    <t>E005158</t>
  </si>
  <si>
    <t>E005159</t>
  </si>
  <si>
    <t>E005160</t>
  </si>
  <si>
    <t>E005161</t>
  </si>
  <si>
    <t>E005162</t>
  </si>
  <si>
    <t>E005163</t>
  </si>
  <si>
    <t>E005164</t>
  </si>
  <si>
    <t>E005165</t>
  </si>
  <si>
    <t>E005166</t>
  </si>
  <si>
    <t>E005167</t>
  </si>
  <si>
    <t>E005168</t>
  </si>
  <si>
    <t>E005169</t>
  </si>
  <si>
    <t>E005170</t>
  </si>
  <si>
    <t>E005171</t>
  </si>
  <si>
    <t>E005172</t>
  </si>
  <si>
    <t>E005173</t>
  </si>
  <si>
    <t>E005174</t>
  </si>
  <si>
    <t>E005175</t>
  </si>
  <si>
    <t>E005176</t>
  </si>
  <si>
    <t>E005177</t>
  </si>
  <si>
    <t>E005178</t>
  </si>
  <si>
    <t>E005179</t>
  </si>
  <si>
    <t>E005180</t>
  </si>
  <si>
    <t>E005181</t>
  </si>
  <si>
    <t>E005182</t>
  </si>
  <si>
    <t>E005183</t>
  </si>
  <si>
    <t>E005184</t>
  </si>
  <si>
    <t>E005185</t>
  </si>
  <si>
    <t>E005186</t>
  </si>
  <si>
    <t>E005187</t>
  </si>
  <si>
    <t>E005188</t>
  </si>
  <si>
    <t>E005189</t>
  </si>
  <si>
    <t>E005190</t>
  </si>
  <si>
    <t>E005191</t>
  </si>
  <si>
    <t>E005192</t>
  </si>
  <si>
    <t>E005193</t>
  </si>
  <si>
    <t>E005194</t>
  </si>
  <si>
    <t>E005195</t>
  </si>
  <si>
    <t>E005196</t>
  </si>
  <si>
    <t>E005197</t>
  </si>
  <si>
    <t>E005198</t>
  </si>
  <si>
    <t>E005199</t>
  </si>
  <si>
    <t>E005200</t>
  </si>
  <si>
    <t>E005201</t>
  </si>
  <si>
    <t>E005202</t>
  </si>
  <si>
    <t>E005203</t>
  </si>
  <si>
    <t>E005204</t>
  </si>
  <si>
    <t>E005205</t>
  </si>
  <si>
    <t>E005206</t>
  </si>
  <si>
    <t>E005207</t>
  </si>
  <si>
    <t>E005208</t>
  </si>
  <si>
    <t>E005209</t>
  </si>
  <si>
    <t>E005210</t>
  </si>
  <si>
    <t>E005211</t>
  </si>
  <si>
    <t>E005212</t>
  </si>
  <si>
    <t>E005213</t>
  </si>
  <si>
    <t>E005214</t>
  </si>
  <si>
    <t>E005215</t>
  </si>
  <si>
    <t>E005216</t>
  </si>
  <si>
    <t>E005217</t>
  </si>
  <si>
    <t>E005218</t>
  </si>
  <si>
    <t>E005219</t>
  </si>
  <si>
    <t>E005220</t>
  </si>
  <si>
    <t>E005221</t>
  </si>
  <si>
    <t>E005222</t>
  </si>
  <si>
    <t>E005223</t>
  </si>
  <si>
    <t>E005224</t>
  </si>
  <si>
    <t>E005225</t>
  </si>
  <si>
    <t>E005226</t>
  </si>
  <si>
    <t>E005227</t>
  </si>
  <si>
    <t>E005228</t>
  </si>
  <si>
    <t>E005229</t>
  </si>
  <si>
    <t>E005230</t>
  </si>
  <si>
    <t>E005231</t>
  </si>
  <si>
    <t>E005232</t>
  </si>
  <si>
    <t>E005233</t>
  </si>
  <si>
    <t>E005234</t>
  </si>
  <si>
    <t>E005235</t>
  </si>
  <si>
    <t>E005236</t>
  </si>
  <si>
    <t>E005237</t>
  </si>
  <si>
    <t>E005238</t>
  </si>
  <si>
    <t>E005239</t>
  </si>
  <si>
    <t>E005240</t>
  </si>
  <si>
    <t>E005241</t>
  </si>
  <si>
    <t>E005242</t>
  </si>
  <si>
    <t>E005243</t>
  </si>
  <si>
    <t>E005244</t>
  </si>
  <si>
    <t>E005245</t>
  </si>
  <si>
    <t>E005246</t>
  </si>
  <si>
    <t>E005247</t>
  </si>
  <si>
    <t>E005248</t>
  </si>
  <si>
    <t>E005249</t>
  </si>
  <si>
    <t>E005250</t>
  </si>
  <si>
    <t>E005251</t>
  </si>
  <si>
    <t>E005252</t>
  </si>
  <si>
    <t>E005253</t>
  </si>
  <si>
    <t>E005254</t>
  </si>
  <si>
    <t>E005255</t>
  </si>
  <si>
    <t>E005256</t>
  </si>
  <si>
    <t>E005257</t>
  </si>
  <si>
    <t>E005258</t>
  </si>
  <si>
    <t>E005259</t>
  </si>
  <si>
    <t>E005260</t>
  </si>
  <si>
    <t>E005261</t>
  </si>
  <si>
    <t>E005262</t>
  </si>
  <si>
    <t>E005263</t>
  </si>
  <si>
    <t>E005264</t>
  </si>
  <si>
    <t>E005265</t>
  </si>
  <si>
    <t>E005266</t>
  </si>
  <si>
    <t>E005267</t>
  </si>
  <si>
    <t>E005268</t>
  </si>
  <si>
    <t>E005269</t>
  </si>
  <si>
    <t>E005270</t>
  </si>
  <si>
    <t>E005271</t>
  </si>
  <si>
    <t>E005272</t>
  </si>
  <si>
    <t>E005273</t>
  </si>
  <si>
    <t>E005274</t>
  </si>
  <si>
    <t>E005275</t>
  </si>
  <si>
    <t>E005276</t>
  </si>
  <si>
    <t>E005277</t>
  </si>
  <si>
    <t>E005278</t>
  </si>
  <si>
    <t>E005279</t>
  </si>
  <si>
    <t>E005280</t>
  </si>
  <si>
    <t>E005281</t>
  </si>
  <si>
    <t>E005282</t>
  </si>
  <si>
    <t>E005283</t>
  </si>
  <si>
    <t>E005284</t>
  </si>
  <si>
    <t>E005285</t>
  </si>
  <si>
    <t>E005286</t>
  </si>
  <si>
    <t>E005287</t>
  </si>
  <si>
    <t>E005288</t>
  </si>
  <si>
    <t>E005289</t>
  </si>
  <si>
    <t>E005290</t>
  </si>
  <si>
    <t>E005291</t>
  </si>
  <si>
    <t>E005292</t>
  </si>
  <si>
    <t>E005293</t>
  </si>
  <si>
    <t>E005294</t>
  </si>
  <si>
    <t>E005295</t>
  </si>
  <si>
    <t>E005296</t>
  </si>
  <si>
    <t>E005297</t>
  </si>
  <si>
    <t>E005298</t>
  </si>
  <si>
    <t>E005299</t>
  </si>
  <si>
    <t>E005300</t>
  </si>
  <si>
    <t>E005301</t>
  </si>
  <si>
    <t>E005302</t>
  </si>
  <si>
    <t>E005303</t>
  </si>
  <si>
    <t>E005304</t>
  </si>
  <si>
    <t>E005305</t>
  </si>
  <si>
    <t>E005306</t>
  </si>
  <si>
    <t>E005307</t>
  </si>
  <si>
    <t>E005308</t>
  </si>
  <si>
    <t>E005309</t>
  </si>
  <si>
    <t>E005310</t>
  </si>
  <si>
    <t>E005311</t>
  </si>
  <si>
    <t>E005312</t>
  </si>
  <si>
    <t>E005313</t>
  </si>
  <si>
    <t>E005314</t>
  </si>
  <si>
    <t>E005315</t>
  </si>
  <si>
    <t>E005316</t>
  </si>
  <si>
    <t>E005317</t>
  </si>
  <si>
    <t>E005318</t>
  </si>
  <si>
    <t>E005319</t>
  </si>
  <si>
    <t>E005320</t>
  </si>
  <si>
    <t>E005321</t>
  </si>
  <si>
    <t>E005322</t>
  </si>
  <si>
    <t>E005323</t>
  </si>
  <si>
    <t>E005324</t>
  </si>
  <si>
    <t>E005325</t>
  </si>
  <si>
    <t>E005326</t>
  </si>
  <si>
    <t>E005327</t>
  </si>
  <si>
    <t>E005328</t>
  </si>
  <si>
    <t>E005329</t>
  </si>
  <si>
    <t>E005330</t>
  </si>
  <si>
    <t>E005331</t>
  </si>
  <si>
    <t>E005332</t>
  </si>
  <si>
    <t>E005333</t>
  </si>
  <si>
    <t>E005334</t>
  </si>
  <si>
    <t>E005335</t>
  </si>
  <si>
    <t>E005336</t>
  </si>
  <si>
    <t>E005337</t>
  </si>
  <si>
    <t>E005338</t>
  </si>
  <si>
    <t>E005339</t>
  </si>
  <si>
    <t>E005340</t>
  </si>
  <si>
    <t>E005341</t>
  </si>
  <si>
    <t>E005342</t>
  </si>
  <si>
    <t>E005343</t>
  </si>
  <si>
    <t>E005344</t>
  </si>
  <si>
    <t>E005345</t>
  </si>
  <si>
    <t>E005346</t>
  </si>
  <si>
    <t>E005347</t>
  </si>
  <si>
    <t>E005348</t>
  </si>
  <si>
    <t>E005349</t>
  </si>
  <si>
    <t>E005350</t>
  </si>
  <si>
    <t>E005351</t>
  </si>
  <si>
    <t>E005352</t>
  </si>
  <si>
    <t>E005353</t>
  </si>
  <si>
    <t>E005354</t>
  </si>
  <si>
    <t>E005355</t>
  </si>
  <si>
    <t>E005356</t>
  </si>
  <si>
    <t>E005357</t>
  </si>
  <si>
    <t>E005358</t>
  </si>
  <si>
    <t>E005359</t>
  </si>
  <si>
    <t>E005360</t>
  </si>
  <si>
    <t>E005361</t>
  </si>
  <si>
    <t>E005362</t>
  </si>
  <si>
    <t>E005363</t>
  </si>
  <si>
    <t>E005364</t>
  </si>
  <si>
    <t>E005365</t>
  </si>
  <si>
    <t>E005366</t>
  </si>
  <si>
    <t>E005367</t>
  </si>
  <si>
    <t>E005368</t>
  </si>
  <si>
    <t>E005369</t>
  </si>
  <si>
    <t>E005370</t>
  </si>
  <si>
    <t>E005371</t>
  </si>
  <si>
    <t>E005372</t>
  </si>
  <si>
    <t>E005373</t>
  </si>
  <si>
    <t>E005374</t>
  </si>
  <si>
    <t>E005375</t>
  </si>
  <si>
    <t>E005376</t>
  </si>
  <si>
    <t>E005377</t>
  </si>
  <si>
    <t>E005378</t>
  </si>
  <si>
    <t>E005379</t>
  </si>
  <si>
    <t>E005380</t>
  </si>
  <si>
    <t>E005381</t>
  </si>
  <si>
    <t>E005382</t>
  </si>
  <si>
    <t>E005383</t>
  </si>
  <si>
    <t>E005384</t>
  </si>
  <si>
    <t>E005385</t>
  </si>
  <si>
    <t>E005386</t>
  </si>
  <si>
    <t>E005387</t>
  </si>
  <si>
    <t>E005388</t>
  </si>
  <si>
    <t>E005389</t>
  </si>
  <si>
    <t>E005390</t>
  </si>
  <si>
    <t>E005391</t>
  </si>
  <si>
    <t>E005392</t>
  </si>
  <si>
    <t>E005393</t>
  </si>
  <si>
    <t>E005394</t>
  </si>
  <si>
    <t>E005395</t>
  </si>
  <si>
    <t>E005396</t>
  </si>
  <si>
    <t>E005397</t>
  </si>
  <si>
    <t>E005398</t>
  </si>
  <si>
    <t>E005399</t>
  </si>
  <si>
    <t>E005400</t>
  </si>
  <si>
    <t>E005401</t>
  </si>
  <si>
    <t>E005402</t>
  </si>
  <si>
    <t>E005403</t>
  </si>
  <si>
    <t>E005404</t>
  </si>
  <si>
    <t>E005405</t>
  </si>
  <si>
    <t>E005406</t>
  </si>
  <si>
    <t>E005407</t>
  </si>
  <si>
    <t>E005408</t>
  </si>
  <si>
    <t>E005409</t>
  </si>
  <si>
    <t>E005410</t>
  </si>
  <si>
    <t>E005411</t>
  </si>
  <si>
    <t>E005412</t>
  </si>
  <si>
    <t>E005413</t>
  </si>
  <si>
    <t>E005414</t>
  </si>
  <si>
    <t>E005415</t>
  </si>
  <si>
    <t>E005416</t>
  </si>
  <si>
    <t>E005417</t>
  </si>
  <si>
    <t>E005418</t>
  </si>
  <si>
    <t>E005419</t>
  </si>
  <si>
    <t>E005420</t>
  </si>
  <si>
    <t>E005421</t>
  </si>
  <si>
    <t>E005422</t>
  </si>
  <si>
    <t>E005423</t>
  </si>
  <si>
    <t>E005424</t>
  </si>
  <si>
    <t>E005425</t>
  </si>
  <si>
    <t>E005426</t>
  </si>
  <si>
    <t>E005427</t>
  </si>
  <si>
    <t>E005428</t>
  </si>
  <si>
    <t>E005429</t>
  </si>
  <si>
    <t>E005430</t>
  </si>
  <si>
    <t>E005431</t>
  </si>
  <si>
    <t>E005432</t>
  </si>
  <si>
    <t>E005433</t>
  </si>
  <si>
    <t>E005434</t>
  </si>
  <si>
    <t>E005435</t>
  </si>
  <si>
    <t>E005436</t>
  </si>
  <si>
    <t>E005437</t>
  </si>
  <si>
    <t>E005438</t>
  </si>
  <si>
    <t>E005439</t>
  </si>
  <si>
    <t>E005440</t>
  </si>
  <si>
    <t>E005441</t>
  </si>
  <si>
    <t>E005442</t>
  </si>
  <si>
    <t>E005443</t>
  </si>
  <si>
    <t>E005444</t>
  </si>
  <si>
    <t>E005445</t>
  </si>
  <si>
    <t>E005446</t>
  </si>
  <si>
    <t>E005447</t>
  </si>
  <si>
    <t>E005448</t>
  </si>
  <si>
    <t>E005449</t>
  </si>
  <si>
    <t>E005450</t>
  </si>
  <si>
    <t>E005451</t>
  </si>
  <si>
    <t>E005452</t>
  </si>
  <si>
    <t>E005453</t>
  </si>
  <si>
    <t>E005454</t>
  </si>
  <si>
    <t>E005455</t>
  </si>
  <si>
    <t>E005456</t>
  </si>
  <si>
    <t>E005457</t>
  </si>
  <si>
    <t>E005458</t>
  </si>
  <si>
    <t>E005459</t>
  </si>
  <si>
    <t>E005460</t>
  </si>
  <si>
    <t>E005461</t>
  </si>
  <si>
    <t>E005462</t>
  </si>
  <si>
    <t>E005463</t>
  </si>
  <si>
    <t>E005464</t>
  </si>
  <si>
    <t>E005465</t>
  </si>
  <si>
    <t>E005466</t>
  </si>
  <si>
    <t>E005467</t>
  </si>
  <si>
    <t>E005468</t>
  </si>
  <si>
    <t>E005469</t>
  </si>
  <si>
    <t>E005470</t>
  </si>
  <si>
    <t>E005471</t>
  </si>
  <si>
    <t>E005472</t>
  </si>
  <si>
    <t>E005473</t>
  </si>
  <si>
    <t>E005474</t>
  </si>
  <si>
    <t>E005475</t>
  </si>
  <si>
    <t>E005476</t>
  </si>
  <si>
    <t>E005477</t>
  </si>
  <si>
    <t>E005478</t>
  </si>
  <si>
    <t>E005479</t>
  </si>
  <si>
    <t>E005480</t>
  </si>
  <si>
    <t>E005481</t>
  </si>
  <si>
    <t>E005482</t>
  </si>
  <si>
    <t>E005483</t>
  </si>
  <si>
    <t>E005484</t>
  </si>
  <si>
    <t>E005485</t>
  </si>
  <si>
    <t>E005486</t>
  </si>
  <si>
    <t>E005487</t>
  </si>
  <si>
    <t>E005488</t>
  </si>
  <si>
    <t>E005489</t>
  </si>
  <si>
    <t>E005490</t>
  </si>
  <si>
    <t>E005491</t>
  </si>
  <si>
    <t>E005492</t>
  </si>
  <si>
    <t>E005493</t>
  </si>
  <si>
    <t>E005494</t>
  </si>
  <si>
    <t>E005495</t>
  </si>
  <si>
    <t>E005496</t>
  </si>
  <si>
    <t>E005497</t>
  </si>
  <si>
    <t>E005498</t>
  </si>
  <si>
    <t>E005499</t>
  </si>
  <si>
    <t>E005500</t>
  </si>
  <si>
    <t>E005501</t>
  </si>
  <si>
    <t>E005502</t>
  </si>
  <si>
    <t>E005503</t>
  </si>
  <si>
    <t>E005504</t>
  </si>
  <si>
    <t>E005505</t>
  </si>
  <si>
    <t>E005506</t>
  </si>
  <si>
    <t>E005507</t>
  </si>
  <si>
    <t>E005508</t>
  </si>
  <si>
    <t>E005509</t>
  </si>
  <si>
    <t>E005510</t>
  </si>
  <si>
    <t>E005511</t>
  </si>
  <si>
    <t>E005512</t>
  </si>
  <si>
    <t>E005513</t>
  </si>
  <si>
    <t>E005514</t>
  </si>
  <si>
    <t>E005515</t>
  </si>
  <si>
    <t>E005516</t>
  </si>
  <si>
    <t>E005517</t>
  </si>
  <si>
    <t>E005518</t>
  </si>
  <si>
    <t>E005519</t>
  </si>
  <si>
    <t>E005520</t>
  </si>
  <si>
    <t>E005521</t>
  </si>
  <si>
    <t>E005522</t>
  </si>
  <si>
    <t>E005523</t>
  </si>
  <si>
    <t>E005524</t>
  </si>
  <si>
    <t>E005525</t>
  </si>
  <si>
    <t>E005526</t>
  </si>
  <si>
    <t>E005527</t>
  </si>
  <si>
    <t>E005528</t>
  </si>
  <si>
    <t>E005529</t>
  </si>
  <si>
    <t>E005530</t>
  </si>
  <si>
    <t>E005531</t>
  </si>
  <si>
    <t>E005532</t>
  </si>
  <si>
    <t>E005533</t>
  </si>
  <si>
    <t>E005534</t>
  </si>
  <si>
    <t>E005535</t>
  </si>
  <si>
    <t>E005536</t>
  </si>
  <si>
    <t>E005537</t>
  </si>
  <si>
    <t>E005538</t>
  </si>
  <si>
    <t>E005539</t>
  </si>
  <si>
    <t>E005540</t>
  </si>
  <si>
    <t>E005541</t>
  </si>
  <si>
    <t>E005542</t>
  </si>
  <si>
    <t>E005543</t>
  </si>
  <si>
    <t>E005544</t>
  </si>
  <si>
    <t>E005545</t>
  </si>
  <si>
    <t>E005546</t>
  </si>
  <si>
    <t>E005547</t>
  </si>
  <si>
    <t>E005548</t>
  </si>
  <si>
    <t>E005549</t>
  </si>
  <si>
    <t>E005550</t>
  </si>
  <si>
    <t>E005551</t>
  </si>
  <si>
    <t>E005552</t>
  </si>
  <si>
    <t>E005553</t>
  </si>
  <si>
    <t>E005554</t>
  </si>
  <si>
    <t>E005555</t>
  </si>
  <si>
    <t>E005556</t>
  </si>
  <si>
    <t>E005557</t>
  </si>
  <si>
    <t>E005558</t>
  </si>
  <si>
    <t>E005559</t>
  </si>
  <si>
    <t>E005560</t>
  </si>
  <si>
    <t>E005561</t>
  </si>
  <si>
    <t>E005562</t>
  </si>
  <si>
    <t>E005563</t>
  </si>
  <si>
    <t>E005564</t>
  </si>
  <si>
    <t>E005565</t>
  </si>
  <si>
    <t>E005566</t>
  </si>
  <si>
    <t>E005567</t>
  </si>
  <si>
    <t>E005568</t>
  </si>
  <si>
    <t>E005569</t>
  </si>
  <si>
    <t>E005570</t>
  </si>
  <si>
    <t>E005571</t>
  </si>
  <si>
    <t>E005572</t>
  </si>
  <si>
    <t>E005573</t>
  </si>
  <si>
    <t>E005574</t>
  </si>
  <si>
    <t>E005575</t>
  </si>
  <si>
    <t>E005576</t>
  </si>
  <si>
    <t>E005577</t>
  </si>
  <si>
    <t>E005578</t>
  </si>
  <si>
    <t>E005579</t>
  </si>
  <si>
    <t>E005580</t>
  </si>
  <si>
    <t>E005581</t>
  </si>
  <si>
    <t>E005582</t>
  </si>
  <si>
    <t>E005583</t>
  </si>
  <si>
    <t>E005584</t>
  </si>
  <si>
    <t>E005585</t>
  </si>
  <si>
    <t>E005586</t>
  </si>
  <si>
    <t>E005587</t>
  </si>
  <si>
    <t>E005588</t>
  </si>
  <si>
    <t>E005589</t>
  </si>
  <si>
    <t>E005590</t>
  </si>
  <si>
    <t>E005591</t>
  </si>
  <si>
    <t>E005592</t>
  </si>
  <si>
    <t>E005593</t>
  </si>
  <si>
    <t>E005594</t>
  </si>
  <si>
    <t>E005595</t>
  </si>
  <si>
    <t>E005596</t>
  </si>
  <si>
    <t>E005597</t>
  </si>
  <si>
    <t>E005598</t>
  </si>
  <si>
    <t>E005599</t>
  </si>
  <si>
    <t>E005600</t>
  </si>
  <si>
    <t>E005601</t>
  </si>
  <si>
    <t>E005602</t>
  </si>
  <si>
    <t>E005603</t>
  </si>
  <si>
    <t>E005604</t>
  </si>
  <si>
    <t>E005605</t>
  </si>
  <si>
    <t>E005606</t>
  </si>
  <si>
    <t>E005607</t>
  </si>
  <si>
    <t>E005608</t>
  </si>
  <si>
    <t>E005609</t>
  </si>
  <si>
    <t>E005610</t>
  </si>
  <si>
    <t>E005611</t>
  </si>
  <si>
    <t>E005612</t>
  </si>
  <si>
    <t>E005613</t>
  </si>
  <si>
    <t>E005614</t>
  </si>
  <si>
    <t>E005615</t>
  </si>
  <si>
    <t>E005616</t>
  </si>
  <si>
    <t>E005617</t>
  </si>
  <si>
    <t>E005618</t>
  </si>
  <si>
    <t>E005619</t>
  </si>
  <si>
    <t>E005620</t>
  </si>
  <si>
    <t>E005621</t>
  </si>
  <si>
    <t>E005622</t>
  </si>
  <si>
    <t>E005623</t>
  </si>
  <si>
    <t>E005624</t>
  </si>
  <si>
    <t>E005625</t>
  </si>
  <si>
    <t>E005626</t>
  </si>
  <si>
    <t>E005627</t>
  </si>
  <si>
    <t>E005628</t>
  </si>
  <si>
    <t>E005629</t>
  </si>
  <si>
    <t>E005630</t>
  </si>
  <si>
    <t>E005631</t>
  </si>
  <si>
    <t>E005632</t>
  </si>
  <si>
    <t>E005633</t>
  </si>
  <si>
    <t>E005634</t>
  </si>
  <si>
    <t>E005635</t>
  </si>
  <si>
    <t>E005636</t>
  </si>
  <si>
    <t>E005637</t>
  </si>
  <si>
    <t>E005638</t>
  </si>
  <si>
    <t>E005639</t>
  </si>
  <si>
    <t>E005640</t>
  </si>
  <si>
    <t>E005641</t>
  </si>
  <si>
    <t>E005642</t>
  </si>
  <si>
    <t>E005643</t>
  </si>
  <si>
    <t>E005644</t>
  </si>
  <si>
    <t>E005645</t>
  </si>
  <si>
    <t>E005646</t>
  </si>
  <si>
    <t>E005647</t>
  </si>
  <si>
    <t>E005648</t>
  </si>
  <si>
    <t>E005649</t>
  </si>
  <si>
    <t>E005650</t>
  </si>
  <si>
    <t>E005651</t>
  </si>
  <si>
    <t>E005652</t>
  </si>
  <si>
    <t>E005653</t>
  </si>
  <si>
    <t>E005654</t>
  </si>
  <si>
    <t>E005655</t>
  </si>
  <si>
    <t>E005656</t>
  </si>
  <si>
    <t>E005657</t>
  </si>
  <si>
    <t>E005658</t>
  </si>
  <si>
    <t>E005659</t>
  </si>
  <si>
    <t>E005660</t>
  </si>
  <si>
    <t>E005661</t>
  </si>
  <si>
    <t>E005662</t>
  </si>
  <si>
    <t>E005663</t>
  </si>
  <si>
    <t>E005664</t>
  </si>
  <si>
    <t>E005665</t>
  </si>
  <si>
    <t>E005666</t>
  </si>
  <si>
    <t>E005667</t>
  </si>
  <si>
    <t>E005668</t>
  </si>
  <si>
    <t>E005669</t>
  </si>
  <si>
    <t>E005670</t>
  </si>
  <si>
    <t>E005671</t>
  </si>
  <si>
    <t>E005672</t>
  </si>
  <si>
    <t>E005673</t>
  </si>
  <si>
    <t>E005674</t>
  </si>
  <si>
    <t>E005675</t>
  </si>
  <si>
    <t>E005676</t>
  </si>
  <si>
    <t>E005677</t>
  </si>
  <si>
    <t>E005678</t>
  </si>
  <si>
    <t>E005679</t>
  </si>
  <si>
    <t>E005680</t>
  </si>
  <si>
    <t>E005681</t>
  </si>
  <si>
    <t>E005682</t>
  </si>
  <si>
    <t>E005683</t>
  </si>
  <si>
    <t>E005684</t>
  </si>
  <si>
    <t>E005685</t>
  </si>
  <si>
    <t>E005686</t>
  </si>
  <si>
    <t>E005687</t>
  </si>
  <si>
    <t>E005688</t>
  </si>
  <si>
    <t>E005689</t>
  </si>
  <si>
    <t>E005690</t>
  </si>
  <si>
    <t>E005691</t>
  </si>
  <si>
    <t>E005692</t>
  </si>
  <si>
    <t>E005693</t>
  </si>
  <si>
    <t>E005694</t>
  </si>
  <si>
    <t>E005695</t>
  </si>
  <si>
    <t>E005696</t>
  </si>
  <si>
    <t>E005697</t>
  </si>
  <si>
    <t>E005698</t>
  </si>
  <si>
    <t>E005699</t>
  </si>
  <si>
    <t>E005700</t>
  </si>
  <si>
    <t>E005701</t>
  </si>
  <si>
    <t>E005702</t>
  </si>
  <si>
    <t>E005703</t>
  </si>
  <si>
    <t>E005704</t>
  </si>
  <si>
    <t>E005705</t>
  </si>
  <si>
    <t>E005706</t>
  </si>
  <si>
    <t>E005707</t>
  </si>
  <si>
    <t>E005708</t>
  </si>
  <si>
    <t>E005709</t>
  </si>
  <si>
    <t>E005710</t>
  </si>
  <si>
    <t>E005711</t>
  </si>
  <si>
    <t>E005712</t>
  </si>
  <si>
    <t>E005713</t>
  </si>
  <si>
    <t>E005714</t>
  </si>
  <si>
    <t>E005715</t>
  </si>
  <si>
    <t>E005716</t>
  </si>
  <si>
    <t>E005717</t>
  </si>
  <si>
    <t>E005718</t>
  </si>
  <si>
    <t>E005719</t>
  </si>
  <si>
    <t>E005720</t>
  </si>
  <si>
    <t>E005721</t>
  </si>
  <si>
    <t>E005722</t>
  </si>
  <si>
    <t>E005723</t>
  </si>
  <si>
    <t>E005724</t>
  </si>
  <si>
    <t>E005725</t>
  </si>
  <si>
    <t>E005726</t>
  </si>
  <si>
    <t>E005727</t>
  </si>
  <si>
    <t>E005728</t>
  </si>
  <si>
    <t>E005729</t>
  </si>
  <si>
    <t>E005730</t>
  </si>
  <si>
    <t>E005731</t>
  </si>
  <si>
    <t>E005732</t>
  </si>
  <si>
    <t>E005733</t>
  </si>
  <si>
    <t>E005734</t>
  </si>
  <si>
    <t>E005735</t>
  </si>
  <si>
    <t>E005736</t>
  </si>
  <si>
    <t>E005737</t>
  </si>
  <si>
    <t>E005738</t>
  </si>
  <si>
    <t>E005739</t>
  </si>
  <si>
    <t>E005740</t>
  </si>
  <si>
    <t>E005741</t>
  </si>
  <si>
    <t>E005742</t>
  </si>
  <si>
    <t>E005743</t>
  </si>
  <si>
    <t>E005744</t>
  </si>
  <si>
    <t>E005745</t>
  </si>
  <si>
    <t>E005746</t>
  </si>
  <si>
    <t>E005747</t>
  </si>
  <si>
    <t>E005748</t>
  </si>
  <si>
    <t>E005749</t>
  </si>
  <si>
    <t>E005750</t>
  </si>
  <si>
    <t>E005751</t>
  </si>
  <si>
    <t>E005752</t>
  </si>
  <si>
    <t>E005753</t>
  </si>
  <si>
    <t>E005754</t>
  </si>
  <si>
    <t>E005755</t>
  </si>
  <si>
    <t>E005756</t>
  </si>
  <si>
    <t>E005757</t>
  </si>
  <si>
    <t>E005758</t>
  </si>
  <si>
    <t>E005759</t>
  </si>
  <si>
    <t>E005760</t>
  </si>
  <si>
    <t>E005761</t>
  </si>
  <si>
    <t>E005762</t>
  </si>
  <si>
    <t>E005763</t>
  </si>
  <si>
    <t>E005764</t>
  </si>
  <si>
    <t>E005765</t>
  </si>
  <si>
    <t>E005766</t>
  </si>
  <si>
    <t>E005767</t>
  </si>
  <si>
    <t>E005768</t>
  </si>
  <si>
    <t>E005769</t>
  </si>
  <si>
    <t>E005770</t>
  </si>
  <si>
    <t>E005771</t>
  </si>
  <si>
    <t>E005772</t>
  </si>
  <si>
    <t>E005773</t>
  </si>
  <si>
    <t>E005774</t>
  </si>
  <si>
    <t>E005775</t>
  </si>
  <si>
    <t>E005776</t>
  </si>
  <si>
    <t>E005777</t>
  </si>
  <si>
    <t>E005778</t>
  </si>
  <si>
    <t>E005779</t>
  </si>
  <si>
    <t>E005780</t>
  </si>
  <si>
    <t>E005781</t>
  </si>
  <si>
    <t>E005782</t>
  </si>
  <si>
    <t>E005783</t>
  </si>
  <si>
    <t>E005784</t>
  </si>
  <si>
    <t>E005785</t>
  </si>
  <si>
    <t>E005786</t>
  </si>
  <si>
    <t>E005787</t>
  </si>
  <si>
    <t>E005788</t>
  </si>
  <si>
    <t>E005789</t>
  </si>
  <si>
    <t>E005790</t>
  </si>
  <si>
    <t>E005791</t>
  </si>
  <si>
    <t>E005792</t>
  </si>
  <si>
    <t>E005793</t>
  </si>
  <si>
    <t>E005794</t>
  </si>
  <si>
    <t>E005795</t>
  </si>
  <si>
    <t>E005796</t>
  </si>
  <si>
    <t>E005797</t>
  </si>
  <si>
    <t>E005798</t>
  </si>
  <si>
    <t>E005799</t>
  </si>
  <si>
    <t>E005800</t>
  </si>
  <si>
    <t>E005801</t>
  </si>
  <si>
    <t>E005802</t>
  </si>
  <si>
    <t>E005803</t>
  </si>
  <si>
    <t>E005804</t>
  </si>
  <si>
    <t>E005805</t>
  </si>
  <si>
    <t>E005806</t>
  </si>
  <si>
    <t>E005807</t>
  </si>
  <si>
    <t>E005808</t>
  </si>
  <si>
    <t>E005809</t>
  </si>
  <si>
    <t>E005810</t>
  </si>
  <si>
    <t>E005811</t>
  </si>
  <si>
    <t>E005812</t>
  </si>
  <si>
    <t>E005813</t>
  </si>
  <si>
    <t>E005814</t>
  </si>
  <si>
    <t>E005815</t>
  </si>
  <si>
    <t>E005816</t>
  </si>
  <si>
    <t>E005817</t>
  </si>
  <si>
    <t>E005818</t>
  </si>
  <si>
    <t>E005819</t>
  </si>
  <si>
    <t>E005820</t>
  </si>
  <si>
    <t>E005821</t>
  </si>
  <si>
    <t>E005822</t>
  </si>
  <si>
    <t>E005823</t>
  </si>
  <si>
    <t>E005824</t>
  </si>
  <si>
    <t>E005825</t>
  </si>
  <si>
    <t>E005826</t>
  </si>
  <si>
    <t>E005827</t>
  </si>
  <si>
    <t>E005828</t>
  </si>
  <si>
    <t>E005829</t>
  </si>
  <si>
    <t>E005830</t>
  </si>
  <si>
    <t>E005831</t>
  </si>
  <si>
    <t>E005832</t>
  </si>
  <si>
    <t>E005833</t>
  </si>
  <si>
    <t>E005834</t>
  </si>
  <si>
    <t>E005835</t>
  </si>
  <si>
    <t>E005836</t>
  </si>
  <si>
    <t>E005837</t>
  </si>
  <si>
    <t>E005838</t>
  </si>
  <si>
    <t>E005839</t>
  </si>
  <si>
    <t>E005840</t>
  </si>
  <si>
    <t>E005841</t>
  </si>
  <si>
    <t>E005842</t>
  </si>
  <si>
    <t>E005843</t>
  </si>
  <si>
    <t>E005844</t>
  </si>
  <si>
    <t>E005845</t>
  </si>
  <si>
    <t>E005846</t>
  </si>
  <si>
    <t>E005847</t>
  </si>
  <si>
    <t>E005848</t>
  </si>
  <si>
    <t>E005849</t>
  </si>
  <si>
    <t>E005850</t>
  </si>
  <si>
    <t>E005851</t>
  </si>
  <si>
    <t>E005852</t>
  </si>
  <si>
    <t>E005853</t>
  </si>
  <si>
    <t>E005854</t>
  </si>
  <si>
    <t>E005855</t>
  </si>
  <si>
    <t>E005856</t>
  </si>
  <si>
    <t>E005857</t>
  </si>
  <si>
    <t>E005858</t>
  </si>
  <si>
    <t>E005859</t>
  </si>
  <si>
    <t>E005860</t>
  </si>
  <si>
    <t>E005861</t>
  </si>
  <si>
    <t>E005862</t>
  </si>
  <si>
    <t>E005863</t>
  </si>
  <si>
    <t>E005864</t>
  </si>
  <si>
    <t>E005865</t>
  </si>
  <si>
    <t>E005866</t>
  </si>
  <si>
    <t>E005867</t>
  </si>
  <si>
    <t>E005868</t>
  </si>
  <si>
    <t>E005869</t>
  </si>
  <si>
    <t>E005870</t>
  </si>
  <si>
    <t>E005871</t>
  </si>
  <si>
    <t>E005872</t>
  </si>
  <si>
    <t>E005873</t>
  </si>
  <si>
    <t>E005874</t>
  </si>
  <si>
    <t>E005875</t>
  </si>
  <si>
    <t>E005876</t>
  </si>
  <si>
    <t>E005877</t>
  </si>
  <si>
    <t>E005878</t>
  </si>
  <si>
    <t>E005879</t>
  </si>
  <si>
    <t>E005880</t>
  </si>
  <si>
    <t>E005881</t>
  </si>
  <si>
    <t>E005882</t>
  </si>
  <si>
    <t>E005883</t>
  </si>
  <si>
    <t>E005884</t>
  </si>
  <si>
    <t>E005885</t>
  </si>
  <si>
    <t>E005886</t>
  </si>
  <si>
    <t>E005887</t>
  </si>
  <si>
    <t>E005888</t>
  </si>
  <si>
    <t>E005889</t>
  </si>
  <si>
    <t>E005890</t>
  </si>
  <si>
    <t>E005891</t>
  </si>
  <si>
    <t>E005892</t>
  </si>
  <si>
    <t>E005893</t>
  </si>
  <si>
    <t>E005894</t>
  </si>
  <si>
    <t>E005895</t>
  </si>
  <si>
    <t>E005896</t>
  </si>
  <si>
    <t>E005897</t>
  </si>
  <si>
    <t>E005898</t>
  </si>
  <si>
    <t>E005899</t>
  </si>
  <si>
    <t>E005900</t>
  </si>
  <si>
    <t>E005901</t>
  </si>
  <si>
    <t>E005902</t>
  </si>
  <si>
    <t>E005903</t>
  </si>
  <si>
    <t>E005904</t>
  </si>
  <si>
    <t>E005905</t>
  </si>
  <si>
    <t>E005906</t>
  </si>
  <si>
    <t>E005907</t>
  </si>
  <si>
    <t>E005908</t>
  </si>
  <si>
    <t>E005909</t>
  </si>
  <si>
    <t>E005910</t>
  </si>
  <si>
    <t>E005911</t>
  </si>
  <si>
    <t>E005912</t>
  </si>
  <si>
    <t>E005913</t>
  </si>
  <si>
    <t>E005914</t>
  </si>
  <si>
    <t>E005915</t>
  </si>
  <si>
    <t>E005916</t>
  </si>
  <si>
    <t>E005917</t>
  </si>
  <si>
    <t>E005918</t>
  </si>
  <si>
    <t>E005919</t>
  </si>
  <si>
    <t>E005920</t>
  </si>
  <si>
    <t>E005921</t>
  </si>
  <si>
    <t>E005922</t>
  </si>
  <si>
    <t>E005923</t>
  </si>
  <si>
    <t>E005924</t>
  </si>
  <si>
    <t>E005925</t>
  </si>
  <si>
    <t>E005926</t>
  </si>
  <si>
    <t>E005927</t>
  </si>
  <si>
    <t>E005928</t>
  </si>
  <si>
    <t>E005929</t>
  </si>
  <si>
    <t>E005930</t>
  </si>
  <si>
    <t>E005931</t>
  </si>
  <si>
    <t>E005932</t>
  </si>
  <si>
    <t>E005933</t>
  </si>
  <si>
    <t>E005934</t>
  </si>
  <si>
    <t>E005935</t>
  </si>
  <si>
    <t>E005936</t>
  </si>
  <si>
    <t>E005937</t>
  </si>
  <si>
    <t>E005938</t>
  </si>
  <si>
    <t>E005939</t>
  </si>
  <si>
    <t>E005940</t>
  </si>
  <si>
    <t>E005941</t>
  </si>
  <si>
    <t>E005942</t>
  </si>
  <si>
    <t>E005943</t>
  </si>
  <si>
    <t>E005944</t>
  </si>
  <si>
    <t>E005945</t>
  </si>
  <si>
    <t>E005946</t>
  </si>
  <si>
    <t>E005947</t>
  </si>
  <si>
    <t>E005948</t>
  </si>
  <si>
    <t>E005949</t>
  </si>
  <si>
    <t>E005950</t>
  </si>
  <si>
    <t>E005951</t>
  </si>
  <si>
    <t>E005952</t>
  </si>
  <si>
    <t>E005953</t>
  </si>
  <si>
    <t>E005954</t>
  </si>
  <si>
    <t>E005955</t>
  </si>
  <si>
    <t>E005956</t>
  </si>
  <si>
    <t>E005957</t>
  </si>
  <si>
    <t>E005958</t>
  </si>
  <si>
    <t>E005959</t>
  </si>
  <si>
    <t>E005960</t>
  </si>
  <si>
    <t>E005961</t>
  </si>
  <si>
    <t>E005962</t>
  </si>
  <si>
    <t>E005963</t>
  </si>
  <si>
    <t>E005964</t>
  </si>
  <si>
    <t>E005965</t>
  </si>
  <si>
    <t>E005966</t>
  </si>
  <si>
    <t>E005967</t>
  </si>
  <si>
    <t>E005968</t>
  </si>
  <si>
    <t>E005969</t>
  </si>
  <si>
    <t>E005970</t>
  </si>
  <si>
    <t>E005971</t>
  </si>
  <si>
    <t>E005972</t>
  </si>
  <si>
    <t>E005973</t>
  </si>
  <si>
    <t>E005974</t>
  </si>
  <si>
    <t>E005975</t>
  </si>
  <si>
    <t>E005976</t>
  </si>
  <si>
    <t>E005977</t>
  </si>
  <si>
    <t>E005978</t>
  </si>
  <si>
    <t>E005979</t>
  </si>
  <si>
    <t>E005980</t>
  </si>
  <si>
    <t>E005981</t>
  </si>
  <si>
    <t>E005982</t>
  </si>
  <si>
    <t>E005983</t>
  </si>
  <si>
    <t>E005984</t>
  </si>
  <si>
    <t>E005985</t>
  </si>
  <si>
    <t>E005986</t>
  </si>
  <si>
    <t>E005987</t>
  </si>
  <si>
    <t>E005988</t>
  </si>
  <si>
    <t>E005989</t>
  </si>
  <si>
    <t>E005990</t>
  </si>
  <si>
    <t>E005991</t>
  </si>
  <si>
    <t>E005992</t>
  </si>
  <si>
    <t>E005993</t>
  </si>
  <si>
    <t>E005994</t>
  </si>
  <si>
    <t>E005995</t>
  </si>
  <si>
    <t>E005996</t>
  </si>
  <si>
    <t>E005997</t>
  </si>
  <si>
    <t>E005998</t>
  </si>
  <si>
    <t>E005999</t>
  </si>
  <si>
    <t>E006000</t>
  </si>
  <si>
    <t>CALCULATIONS</t>
  </si>
  <si>
    <t>Total Employees</t>
  </si>
  <si>
    <t>Total employees</t>
  </si>
  <si>
    <t>Duplicate Employee IDs</t>
  </si>
  <si>
    <t>2025-05-05</t>
  </si>
  <si>
    <t>99500.00</t>
  </si>
  <si>
    <t>2023-08-02</t>
  </si>
  <si>
    <t>98000.00</t>
  </si>
  <si>
    <t>2024-02-06</t>
  </si>
  <si>
    <t>60000.00</t>
  </si>
  <si>
    <t>2024-11-07</t>
  </si>
  <si>
    <t>2025-05-28</t>
  </si>
  <si>
    <t>132500.00</t>
  </si>
  <si>
    <t>2023-12-14</t>
  </si>
  <si>
    <t>73500.00</t>
  </si>
  <si>
    <t>2024-12-01</t>
  </si>
  <si>
    <t>81500.00</t>
  </si>
  <si>
    <t>2024-12-21</t>
  </si>
  <si>
    <t>95000.00</t>
  </si>
  <si>
    <t>2024-07-24</t>
  </si>
  <si>
    <t>2025-03-17</t>
  </si>
  <si>
    <t>103500.00</t>
  </si>
  <si>
    <t>2023-05-20</t>
  </si>
  <si>
    <t>136000.00</t>
  </si>
  <si>
    <t>2024-04-15</t>
  </si>
  <si>
    <t>2025-10-11</t>
  </si>
  <si>
    <t>74000.00</t>
  </si>
  <si>
    <t>2024-12-13</t>
  </si>
  <si>
    <t>118000.00</t>
  </si>
  <si>
    <t>2025-08-13</t>
  </si>
  <si>
    <t>81000.00</t>
  </si>
  <si>
    <t>2023-12-13</t>
  </si>
  <si>
    <t>96000.00</t>
  </si>
  <si>
    <t>2023-11-22</t>
  </si>
  <si>
    <t>100000.00</t>
  </si>
  <si>
    <t>2024-03-25</t>
  </si>
  <si>
    <t>110500.00</t>
  </si>
  <si>
    <t>2024-10-07</t>
  </si>
  <si>
    <t>90500.00</t>
  </si>
  <si>
    <t>2025-08-30</t>
  </si>
  <si>
    <t>58000.00</t>
  </si>
  <si>
    <t>2024-04-05</t>
  </si>
  <si>
    <t>2025-01-13</t>
  </si>
  <si>
    <t>59000.00</t>
  </si>
  <si>
    <t>2023-10-23</t>
  </si>
  <si>
    <t>127000.00</t>
  </si>
  <si>
    <t>2024-12-08</t>
  </si>
  <si>
    <t>135000.00</t>
  </si>
  <si>
    <t>2025-04-08</t>
  </si>
  <si>
    <t>62000.00</t>
  </si>
  <si>
    <t>2023-11-20</t>
  </si>
  <si>
    <t>61500.00</t>
  </si>
  <si>
    <t>2024-07-28</t>
  </si>
  <si>
    <t>104500.00</t>
  </si>
  <si>
    <t>2024-06-22</t>
  </si>
  <si>
    <t>2025-03-15</t>
  </si>
  <si>
    <t>65500.00</t>
  </si>
  <si>
    <t>2024-08-28</t>
  </si>
  <si>
    <t>85000.00</t>
  </si>
  <si>
    <t>2025-04-03</t>
  </si>
  <si>
    <t>140000.00</t>
  </si>
  <si>
    <t>2023-06-27</t>
  </si>
  <si>
    <t>78500.00</t>
  </si>
  <si>
    <t>2025-08-20</t>
  </si>
  <si>
    <t>140500.00</t>
  </si>
  <si>
    <t>2024-06-02</t>
  </si>
  <si>
    <t>2023-10-26</t>
  </si>
  <si>
    <t>77000.00</t>
  </si>
  <si>
    <t>2025-01-01</t>
  </si>
  <si>
    <t>89500.00</t>
  </si>
  <si>
    <t>2023-03-11</t>
  </si>
  <si>
    <t>63000.00</t>
  </si>
  <si>
    <t>2024-09-08</t>
  </si>
  <si>
    <t>72500.00</t>
  </si>
  <si>
    <t>2025-08-04</t>
  </si>
  <si>
    <t>77500.00</t>
  </si>
  <si>
    <t>2025-05-17</t>
  </si>
  <si>
    <t>2024-02-03</t>
  </si>
  <si>
    <t>56000.00</t>
  </si>
  <si>
    <t>2023-01-15</t>
  </si>
  <si>
    <t>76500.00</t>
  </si>
  <si>
    <t>2023-02-14</t>
  </si>
  <si>
    <t>2023-09-19</t>
  </si>
  <si>
    <t>75500.00</t>
  </si>
  <si>
    <t>2023-12-02</t>
  </si>
  <si>
    <t>2024-10-30</t>
  </si>
  <si>
    <t>2025-04-30</t>
  </si>
  <si>
    <t>135500.00</t>
  </si>
  <si>
    <t>2024-01-21</t>
  </si>
  <si>
    <t>2024-08-14</t>
  </si>
  <si>
    <t>97000.00</t>
  </si>
  <si>
    <t>2024-12-20</t>
  </si>
  <si>
    <t>2024-10-03</t>
  </si>
  <si>
    <t>107000.00</t>
  </si>
  <si>
    <t>2023-11-24</t>
  </si>
  <si>
    <t>2025-02-01</t>
  </si>
  <si>
    <t>2023-10-29</t>
  </si>
  <si>
    <t>2024-08-16</t>
  </si>
  <si>
    <t>130500.00</t>
  </si>
  <si>
    <t>2023-04-14</t>
  </si>
  <si>
    <t>73000.00</t>
  </si>
  <si>
    <t>2024-03-16</t>
  </si>
  <si>
    <t>2024-12-19</t>
  </si>
  <si>
    <t>2023-01-13</t>
  </si>
  <si>
    <t>68500.00</t>
  </si>
  <si>
    <t>2023-02-02</t>
  </si>
  <si>
    <t>92000.00</t>
  </si>
  <si>
    <t>2023-02-25</t>
  </si>
  <si>
    <t>78000.00</t>
  </si>
  <si>
    <t>2025-07-15</t>
  </si>
  <si>
    <t>74500.00</t>
  </si>
  <si>
    <t>2025-05-27</t>
  </si>
  <si>
    <t>90000.00</t>
  </si>
  <si>
    <t>2024-04-26</t>
  </si>
  <si>
    <t>2025-05-04</t>
  </si>
  <si>
    <t>111500.00</t>
  </si>
  <si>
    <t>2025-07-19</t>
  </si>
  <si>
    <t>137000.00</t>
  </si>
  <si>
    <t>2025-07-28</t>
  </si>
  <si>
    <t>2025-12-04</t>
  </si>
  <si>
    <t>66000.00</t>
  </si>
  <si>
    <t>2025-06-09</t>
  </si>
  <si>
    <t>106500.00</t>
  </si>
  <si>
    <t>2023-04-06</t>
  </si>
  <si>
    <t>2025-12-14</t>
  </si>
  <si>
    <t>101000.00</t>
  </si>
  <si>
    <t>2023-03-12</t>
  </si>
  <si>
    <t>2025-09-07</t>
  </si>
  <si>
    <t>2024-10-21</t>
  </si>
  <si>
    <t>102000.00</t>
  </si>
  <si>
    <t>2025-03-29</t>
  </si>
  <si>
    <t>2024-05-29</t>
  </si>
  <si>
    <t>2025-05-20</t>
  </si>
  <si>
    <t>85500.00</t>
  </si>
  <si>
    <t>2024-03-18</t>
  </si>
  <si>
    <t>103000.00</t>
  </si>
  <si>
    <t>2025-02-19</t>
  </si>
  <si>
    <t>65000.00</t>
  </si>
  <si>
    <t>2023-12-26</t>
  </si>
  <si>
    <t>2024-06-01</t>
  </si>
  <si>
    <t>95500.00</t>
  </si>
  <si>
    <t>2025-06-29</t>
  </si>
  <si>
    <t>2025-12-17</t>
  </si>
  <si>
    <t>2023-12-16</t>
  </si>
  <si>
    <t>169000.00</t>
  </si>
  <si>
    <t>2023-06-08</t>
  </si>
  <si>
    <t>2025-09-05</t>
  </si>
  <si>
    <t>141000.00</t>
  </si>
  <si>
    <t>2025-07-16</t>
  </si>
  <si>
    <t>2023-12-15</t>
  </si>
  <si>
    <t>2024-11-30</t>
  </si>
  <si>
    <t>2025-08-01</t>
  </si>
  <si>
    <t>2025-06-06</t>
  </si>
  <si>
    <t>2024-08-31</t>
  </si>
  <si>
    <t>58500.00</t>
  </si>
  <si>
    <t>2025-06-05</t>
  </si>
  <si>
    <t>84500.00</t>
  </si>
  <si>
    <t>128000.00</t>
  </si>
  <si>
    <t>2024-04-29</t>
  </si>
  <si>
    <t>2025-02-16</t>
  </si>
  <si>
    <t>2024-04-01</t>
  </si>
  <si>
    <t>2023-11-10</t>
  </si>
  <si>
    <t>107500.00</t>
  </si>
  <si>
    <t>2024-01-08</t>
  </si>
  <si>
    <t>63500.00</t>
  </si>
  <si>
    <t>2023-04-22</t>
  </si>
  <si>
    <t>2023-04-25</t>
  </si>
  <si>
    <t>64500.00</t>
  </si>
  <si>
    <t>2023-05-17</t>
  </si>
  <si>
    <t>75000.00</t>
  </si>
  <si>
    <t>2023-08-29</t>
  </si>
  <si>
    <t>2025-09-04</t>
  </si>
  <si>
    <t>2025-02-27</t>
  </si>
  <si>
    <t>2024-04-20</t>
  </si>
  <si>
    <t>2025-03-25</t>
  </si>
  <si>
    <t>88500.00</t>
  </si>
  <si>
    <t>2023-08-21</t>
  </si>
  <si>
    <t>2024-05-12</t>
  </si>
  <si>
    <t>117500.00</t>
  </si>
  <si>
    <t>2025-01-18</t>
  </si>
  <si>
    <t>93000.00</t>
  </si>
  <si>
    <t>2024-07-09</t>
  </si>
  <si>
    <t>2025-01-08</t>
  </si>
  <si>
    <t>2025-01-17</t>
  </si>
  <si>
    <t>2023-02-09</t>
  </si>
  <si>
    <t>176000.00</t>
  </si>
  <si>
    <t>2025-04-07</t>
  </si>
  <si>
    <t>70500.00</t>
  </si>
  <si>
    <t>2025-07-09</t>
  </si>
  <si>
    <t>2025-09-06</t>
  </si>
  <si>
    <t>133000.00</t>
  </si>
  <si>
    <t>2024-09-27</t>
  </si>
  <si>
    <t>98500.00</t>
  </si>
  <si>
    <t>2023-10-12</t>
  </si>
  <si>
    <t>2023-04-30</t>
  </si>
  <si>
    <t>2023-04-20</t>
  </si>
  <si>
    <t>2023-05-23</t>
  </si>
  <si>
    <t>2025-10-26</t>
  </si>
  <si>
    <t>2023-08-23</t>
  </si>
  <si>
    <t>2023-10-04</t>
  </si>
  <si>
    <t>2024-05-19</t>
  </si>
  <si>
    <t>2024-12-07</t>
  </si>
  <si>
    <t>2025-10-24</t>
  </si>
  <si>
    <t>113500.00</t>
  </si>
  <si>
    <t>2024-01-22</t>
  </si>
  <si>
    <t>101500.00</t>
  </si>
  <si>
    <t>2025-07-20</t>
  </si>
  <si>
    <t>2025-08-31</t>
  </si>
  <si>
    <t>2025-12-20</t>
  </si>
  <si>
    <t>2025-04-11</t>
  </si>
  <si>
    <t>2024-02-18</t>
  </si>
  <si>
    <t>122500.00</t>
  </si>
  <si>
    <t>2023-04-04</t>
  </si>
  <si>
    <t>2024-01-18</t>
  </si>
  <si>
    <t>2025-01-19</t>
  </si>
  <si>
    <t>76000.00</t>
  </si>
  <si>
    <t>2025-02-18</t>
  </si>
  <si>
    <t>2025-12-18</t>
  </si>
  <si>
    <t>2023-11-11</t>
  </si>
  <si>
    <t>2025-11-11</t>
  </si>
  <si>
    <t>114500.00</t>
  </si>
  <si>
    <t>2024-02-01</t>
  </si>
  <si>
    <t>2024-03-10</t>
  </si>
  <si>
    <t>2024-12-30</t>
  </si>
  <si>
    <t>2023-06-15</t>
  </si>
  <si>
    <t>71500.00</t>
  </si>
  <si>
    <t>2025-06-30</t>
  </si>
  <si>
    <t>2024-04-23</t>
  </si>
  <si>
    <t>2023-05-05</t>
  </si>
  <si>
    <t>2025-04-18</t>
  </si>
  <si>
    <t>2023-06-29</t>
  </si>
  <si>
    <t>80500.00</t>
  </si>
  <si>
    <t>2024-09-17</t>
  </si>
  <si>
    <t>2024-03-22</t>
  </si>
  <si>
    <t>89000.00</t>
  </si>
  <si>
    <t>2024-07-01</t>
  </si>
  <si>
    <t>2025-01-05</t>
  </si>
  <si>
    <t>110000.00</t>
  </si>
  <si>
    <t>96500.00</t>
  </si>
  <si>
    <t>2025-09-26</t>
  </si>
  <si>
    <t>57500.00</t>
  </si>
  <si>
    <t>2025-02-21</t>
  </si>
  <si>
    <t>132000.00</t>
  </si>
  <si>
    <t>2025-07-21</t>
  </si>
  <si>
    <t>120500.00</t>
  </si>
  <si>
    <t>2024-08-23</t>
  </si>
  <si>
    <t>2023-11-03</t>
  </si>
  <si>
    <t>137500.00</t>
  </si>
  <si>
    <t>2023-11-30</t>
  </si>
  <si>
    <t>2025-03-30</t>
  </si>
  <si>
    <t>2024-04-22</t>
  </si>
  <si>
    <t>2025-06-01</t>
  </si>
  <si>
    <t>97500.00</t>
  </si>
  <si>
    <t>2025-05-21</t>
  </si>
  <si>
    <t>2023-11-17</t>
  </si>
  <si>
    <t>2023-03-16</t>
  </si>
  <si>
    <t>142000.00</t>
  </si>
  <si>
    <t>2024-03-15</t>
  </si>
  <si>
    <t>119500.00</t>
  </si>
  <si>
    <t>2023-09-20</t>
  </si>
  <si>
    <t>2024-06-18</t>
  </si>
  <si>
    <t>2024-02-10</t>
  </si>
  <si>
    <t>64000.00</t>
  </si>
  <si>
    <t>2023-05-13</t>
  </si>
  <si>
    <t>55000.00</t>
  </si>
  <si>
    <t>2024-07-05</t>
  </si>
  <si>
    <t>84000.00</t>
  </si>
  <si>
    <t>2025-02-26</t>
  </si>
  <si>
    <t>2024-02-07</t>
  </si>
  <si>
    <t>2024-09-15</t>
  </si>
  <si>
    <t>2025-03-07</t>
  </si>
  <si>
    <t>2025-11-05</t>
  </si>
  <si>
    <t>2024-02-12</t>
  </si>
  <si>
    <t>2025-11-03</t>
  </si>
  <si>
    <t>2024-12-17</t>
  </si>
  <si>
    <t>2024-10-10</t>
  </si>
  <si>
    <t>2025-05-06</t>
  </si>
  <si>
    <t>2025-11-12</t>
  </si>
  <si>
    <t>2024-06-30</t>
  </si>
  <si>
    <t>2023-02-13</t>
  </si>
  <si>
    <t>2023-09-24</t>
  </si>
  <si>
    <t>2024-09-26</t>
  </si>
  <si>
    <t>2023-10-21</t>
  </si>
  <si>
    <t>87500.00</t>
  </si>
  <si>
    <t>2023-03-14</t>
  </si>
  <si>
    <t>170500.00</t>
  </si>
  <si>
    <t>2023-03-23</t>
  </si>
  <si>
    <t>2024-05-02</t>
  </si>
  <si>
    <t>2023-01-20</t>
  </si>
  <si>
    <t>87000.00</t>
  </si>
  <si>
    <t>2025-04-16</t>
  </si>
  <si>
    <t>130000.00</t>
  </si>
  <si>
    <t>2024-07-29</t>
  </si>
  <si>
    <t>2025-05-13</t>
  </si>
  <si>
    <t>134000.00</t>
  </si>
  <si>
    <t>2025-10-02</t>
  </si>
  <si>
    <t>2023-12-18</t>
  </si>
  <si>
    <t>91500.00</t>
  </si>
  <si>
    <t>2023-04-07</t>
  </si>
  <si>
    <t>2023-09-28</t>
  </si>
  <si>
    <t>104000.00</t>
  </si>
  <si>
    <t>2025-02-20</t>
  </si>
  <si>
    <t>2023-01-03</t>
  </si>
  <si>
    <t>55500.00</t>
  </si>
  <si>
    <t>2025-02-02</t>
  </si>
  <si>
    <t>88000.00</t>
  </si>
  <si>
    <t>2025-09-21</t>
  </si>
  <si>
    <t>2025-05-15</t>
  </si>
  <si>
    <t>2024-11-26</t>
  </si>
  <si>
    <t>183500.00</t>
  </si>
  <si>
    <t>2023-05-15</t>
  </si>
  <si>
    <t>60500.00</t>
  </si>
  <si>
    <t>2024-06-24</t>
  </si>
  <si>
    <t>154500.00</t>
  </si>
  <si>
    <t>2023-10-01</t>
  </si>
  <si>
    <t>82500.00</t>
  </si>
  <si>
    <t>2024-01-10</t>
  </si>
  <si>
    <t>111000.00</t>
  </si>
  <si>
    <t>2023-07-07</t>
  </si>
  <si>
    <t>82000.00</t>
  </si>
  <si>
    <t>187500.00</t>
  </si>
  <si>
    <t>2024-07-12</t>
  </si>
  <si>
    <t>2023-03-07</t>
  </si>
  <si>
    <t>2024-10-06</t>
  </si>
  <si>
    <t>2024-02-23</t>
  </si>
  <si>
    <t>2025-01-21</t>
  </si>
  <si>
    <t>70000.00</t>
  </si>
  <si>
    <t>2023-07-26</t>
  </si>
  <si>
    <t>92500.00</t>
  </si>
  <si>
    <t>2024-01-09</t>
  </si>
  <si>
    <t>2023-12-04</t>
  </si>
  <si>
    <t>2024-03-24</t>
  </si>
  <si>
    <t>136500.00</t>
  </si>
  <si>
    <t>2025-03-01</t>
  </si>
  <si>
    <t>154000.00</t>
  </si>
  <si>
    <t>2023-12-03</t>
  </si>
  <si>
    <t>69000.00</t>
  </si>
  <si>
    <t>91000.00</t>
  </si>
  <si>
    <t>2025-06-23</t>
  </si>
  <si>
    <t>141500.00</t>
  </si>
  <si>
    <t>2023-03-26</t>
  </si>
  <si>
    <t>2025-05-19</t>
  </si>
  <si>
    <t>2025-03-14</t>
  </si>
  <si>
    <t>2025-10-29</t>
  </si>
  <si>
    <t>2024-09-21</t>
  </si>
  <si>
    <t>2025-09-09</t>
  </si>
  <si>
    <t>2024-02-13</t>
  </si>
  <si>
    <t>72000.00</t>
  </si>
  <si>
    <t>2024-01-01</t>
  </si>
  <si>
    <t>2024-10-13</t>
  </si>
  <si>
    <t>69500.00</t>
  </si>
  <si>
    <t>2025-09-03</t>
  </si>
  <si>
    <t>2023-11-04</t>
  </si>
  <si>
    <t>80000.00</t>
  </si>
  <si>
    <t>2024-08-05</t>
  </si>
  <si>
    <t>56500.00</t>
  </si>
  <si>
    <t>2024-05-01</t>
  </si>
  <si>
    <t>2025-02-15</t>
  </si>
  <si>
    <t>2023-09-29</t>
  </si>
  <si>
    <t>2025-07-17</t>
  </si>
  <si>
    <t>2025-01-27</t>
  </si>
  <si>
    <t>2023-03-19</t>
  </si>
  <si>
    <t>2023-08-01</t>
  </si>
  <si>
    <t>2025-07-25</t>
  </si>
  <si>
    <t>2023-02-12</t>
  </si>
  <si>
    <t>2024-05-30</t>
  </si>
  <si>
    <t>2023-07-17</t>
  </si>
  <si>
    <t>2023-07-28</t>
  </si>
  <si>
    <t>125000.00</t>
  </si>
  <si>
    <t>2025-04-29</t>
  </si>
  <si>
    <t>138000.00</t>
  </si>
  <si>
    <t>2024-06-10</t>
  </si>
  <si>
    <t>2025-01-22</t>
  </si>
  <si>
    <t>2025-03-27</t>
  </si>
  <si>
    <t>2024-08-06</t>
  </si>
  <si>
    <t>59500.00</t>
  </si>
  <si>
    <t>2023-10-03</t>
  </si>
  <si>
    <t>2024-02-25</t>
  </si>
  <si>
    <t>2024-11-27</t>
  </si>
  <si>
    <t>2024-07-31</t>
  </si>
  <si>
    <t>67000.00</t>
  </si>
  <si>
    <t>2024-08-27</t>
  </si>
  <si>
    <t>2023-10-16</t>
  </si>
  <si>
    <t>2024-03-29</t>
  </si>
  <si>
    <t>2024-12-25</t>
  </si>
  <si>
    <t>2024-12-15</t>
  </si>
  <si>
    <t>2023-10-20</t>
  </si>
  <si>
    <t>68000.00</t>
  </si>
  <si>
    <t>2025-09-17</t>
  </si>
  <si>
    <t>105500.00</t>
  </si>
  <si>
    <t>2024-12-16</t>
  </si>
  <si>
    <t>2025-07-22</t>
  </si>
  <si>
    <t>2025-11-17</t>
  </si>
  <si>
    <t>122000.00</t>
  </si>
  <si>
    <t>2025-03-21</t>
  </si>
  <si>
    <t>2025-08-17</t>
  </si>
  <si>
    <t>116000.00</t>
  </si>
  <si>
    <t>2024-06-15</t>
  </si>
  <si>
    <t>2023-05-10</t>
  </si>
  <si>
    <t>2024-08-19</t>
  </si>
  <si>
    <t>2024-01-15</t>
  </si>
  <si>
    <t>2025-06-27</t>
  </si>
  <si>
    <t>2025-11-21</t>
  </si>
  <si>
    <t>2024-06-03</t>
  </si>
  <si>
    <t>2024-08-01</t>
  </si>
  <si>
    <t>2025-03-20</t>
  </si>
  <si>
    <t>2024-05-16</t>
  </si>
  <si>
    <t>2023-04-17</t>
  </si>
  <si>
    <t>2025-08-05</t>
  </si>
  <si>
    <t>2023-03-18</t>
  </si>
  <si>
    <t>102500.00</t>
  </si>
  <si>
    <t>2025-03-24</t>
  </si>
  <si>
    <t>2024-09-18</t>
  </si>
  <si>
    <t>83500.00</t>
  </si>
  <si>
    <t>2023-10-25</t>
  </si>
  <si>
    <t>115000.00</t>
  </si>
  <si>
    <t>2023-11-08</t>
  </si>
  <si>
    <t>160000.00</t>
  </si>
  <si>
    <t>2024-07-27</t>
  </si>
  <si>
    <t>2025-09-08</t>
  </si>
  <si>
    <t>2023-12-28</t>
  </si>
  <si>
    <t>2024-02-22</t>
  </si>
  <si>
    <t>119000.00</t>
  </si>
  <si>
    <t>2024-10-24</t>
  </si>
  <si>
    <t>2023-01-24</t>
  </si>
  <si>
    <t>2023-05-08</t>
  </si>
  <si>
    <t>2023-02-22</t>
  </si>
  <si>
    <t>2023-03-27</t>
  </si>
  <si>
    <t>2023-08-19</t>
  </si>
  <si>
    <t>2024-11-16</t>
  </si>
  <si>
    <t>2024-06-19</t>
  </si>
  <si>
    <t>83000.00</t>
  </si>
  <si>
    <t>2024-01-05</t>
  </si>
  <si>
    <t>2025-04-13</t>
  </si>
  <si>
    <t>2025-08-21</t>
  </si>
  <si>
    <t>2025-12-02</t>
  </si>
  <si>
    <t>2024-02-08</t>
  </si>
  <si>
    <t>117000.00</t>
  </si>
  <si>
    <t>2025-06-28</t>
  </si>
  <si>
    <t>2025-03-09</t>
  </si>
  <si>
    <t>2025-07-24</t>
  </si>
  <si>
    <t>2025-11-28</t>
  </si>
  <si>
    <t>121000.00</t>
  </si>
  <si>
    <t>2023-04-08</t>
  </si>
  <si>
    <t>2023-12-27</t>
  </si>
  <si>
    <t>86000.00</t>
  </si>
  <si>
    <t>2023-06-06</t>
  </si>
  <si>
    <t>2025-12-13</t>
  </si>
  <si>
    <t>2025-05-02</t>
  </si>
  <si>
    <t>2023-07-23</t>
  </si>
  <si>
    <t>2023-03-06</t>
  </si>
  <si>
    <t>2023-02-28</t>
  </si>
  <si>
    <t>2025-08-27</t>
  </si>
  <si>
    <t>57000.00</t>
  </si>
  <si>
    <t>2025-03-04</t>
  </si>
  <si>
    <t>2024-04-04</t>
  </si>
  <si>
    <t>2024-07-23</t>
  </si>
  <si>
    <t>127500.00</t>
  </si>
  <si>
    <t>2024-03-27</t>
  </si>
  <si>
    <t>156500.00</t>
  </si>
  <si>
    <t>2023-12-19</t>
  </si>
  <si>
    <t>2025-04-19</t>
  </si>
  <si>
    <t>2023-02-17</t>
  </si>
  <si>
    <t>99000.00</t>
  </si>
  <si>
    <t>2023-08-30</t>
  </si>
  <si>
    <t>2023-01-21</t>
  </si>
  <si>
    <t>138500.00</t>
  </si>
  <si>
    <t>2024-11-02</t>
  </si>
  <si>
    <t>2025-03-05</t>
  </si>
  <si>
    <t>2023-06-17</t>
  </si>
  <si>
    <t>2024-10-26</t>
  </si>
  <si>
    <t>2025-03-18</t>
  </si>
  <si>
    <t>66500.00</t>
  </si>
  <si>
    <t>2025-06-24</t>
  </si>
  <si>
    <t>2023-02-15</t>
  </si>
  <si>
    <t>2023-07-12</t>
  </si>
  <si>
    <t>2025-04-10</t>
  </si>
  <si>
    <t>86500.00</t>
  </si>
  <si>
    <t>2024-07-06</t>
  </si>
  <si>
    <t>2025-06-19</t>
  </si>
  <si>
    <t>2023-12-24</t>
  </si>
  <si>
    <t>2024-09-25</t>
  </si>
  <si>
    <t>105000.00</t>
  </si>
  <si>
    <t>2025-11-15</t>
  </si>
  <si>
    <t>2023-09-25</t>
  </si>
  <si>
    <t>2025-08-08</t>
  </si>
  <si>
    <t>2024-02-17</t>
  </si>
  <si>
    <t>100500.00</t>
  </si>
  <si>
    <t>2025-02-17</t>
  </si>
  <si>
    <t>2025-08-09</t>
  </si>
  <si>
    <t>2024-12-11</t>
  </si>
  <si>
    <t>2023-12-06</t>
  </si>
  <si>
    <t>2025-02-28</t>
  </si>
  <si>
    <t>2025-08-03</t>
  </si>
  <si>
    <t>94500.00</t>
  </si>
  <si>
    <t>2024-01-23</t>
  </si>
  <si>
    <t>2025-07-29</t>
  </si>
  <si>
    <t>2023-01-14</t>
  </si>
  <si>
    <t>109500.00</t>
  </si>
  <si>
    <t>2025-07-13</t>
  </si>
  <si>
    <t>2025-12-24</t>
  </si>
  <si>
    <t>2023-12-23</t>
  </si>
  <si>
    <t>2025-01-16</t>
  </si>
  <si>
    <t>2023-08-06</t>
  </si>
  <si>
    <t>2023-07-19</t>
  </si>
  <si>
    <t>2025-05-08</t>
  </si>
  <si>
    <t>131000.00</t>
  </si>
  <si>
    <t>2023-01-05</t>
  </si>
  <si>
    <t>2025-01-26</t>
  </si>
  <si>
    <t>2025-11-23</t>
  </si>
  <si>
    <t>2024-05-07</t>
  </si>
  <si>
    <t>2025-05-11</t>
  </si>
  <si>
    <t>2024-10-18</t>
  </si>
  <si>
    <t>2025-09-19</t>
  </si>
  <si>
    <t>2023-02-08</t>
  </si>
  <si>
    <t>2024-05-28</t>
  </si>
  <si>
    <t>129000.00</t>
  </si>
  <si>
    <t>139000.00</t>
  </si>
  <si>
    <t>2023-02-26</t>
  </si>
  <si>
    <t>2024-04-17</t>
  </si>
  <si>
    <t>2024-01-13</t>
  </si>
  <si>
    <t>2025-06-12</t>
  </si>
  <si>
    <t>2025-07-08</t>
  </si>
  <si>
    <t>2023-06-13</t>
  </si>
  <si>
    <t>2023-03-29</t>
  </si>
  <si>
    <t>2024-05-23</t>
  </si>
  <si>
    <t>2024-12-18</t>
  </si>
  <si>
    <t>2023-03-02</t>
  </si>
  <si>
    <t>2024-04-28</t>
  </si>
  <si>
    <t>2023-06-22</t>
  </si>
  <si>
    <t>139500.00</t>
  </si>
  <si>
    <t>2025-06-13</t>
  </si>
  <si>
    <t>125500.00</t>
  </si>
  <si>
    <t>2025-01-30</t>
  </si>
  <si>
    <t>61000.00</t>
  </si>
  <si>
    <t>2024-09-20</t>
  </si>
  <si>
    <t>123500.00</t>
  </si>
  <si>
    <t>2024-09-07</t>
  </si>
  <si>
    <t>67500.00</t>
  </si>
  <si>
    <t>2023-08-09</t>
  </si>
  <si>
    <t>2023-08-16</t>
  </si>
  <si>
    <t>2025-04-25</t>
  </si>
  <si>
    <t>2024-04-08</t>
  </si>
  <si>
    <t>2024-06-14</t>
  </si>
  <si>
    <t>180500.00</t>
  </si>
  <si>
    <t>2025-03-11</t>
  </si>
  <si>
    <t>71000.00</t>
  </si>
  <si>
    <t>2023-11-26</t>
  </si>
  <si>
    <t>2025-06-03</t>
  </si>
  <si>
    <t>2023-07-08</t>
  </si>
  <si>
    <t>2023-06-11</t>
  </si>
  <si>
    <t>2023-02-21</t>
  </si>
  <si>
    <t>2025-04-21</t>
  </si>
  <si>
    <t>2023-05-29</t>
  </si>
  <si>
    <t>2024-02-21</t>
  </si>
  <si>
    <t>2023-06-25</t>
  </si>
  <si>
    <t>94000.00</t>
  </si>
  <si>
    <t>2023-06-03</t>
  </si>
  <si>
    <t>93500.00</t>
  </si>
  <si>
    <t>2023-10-07</t>
  </si>
  <si>
    <t>2024-01-25</t>
  </si>
  <si>
    <t>2024-10-31</t>
  </si>
  <si>
    <t>112500.00</t>
  </si>
  <si>
    <t>2023-07-04</t>
  </si>
  <si>
    <t>2023-01-25</t>
  </si>
  <si>
    <t>187000.00</t>
  </si>
  <si>
    <t>2023-11-21</t>
  </si>
  <si>
    <t>2024-08-20</t>
  </si>
  <si>
    <t>2024-12-24</t>
  </si>
  <si>
    <t>2025-10-21</t>
  </si>
  <si>
    <t>120000.00</t>
  </si>
  <si>
    <t>2024-02-26</t>
  </si>
  <si>
    <t>2024-09-11</t>
  </si>
  <si>
    <t>2025-04-09</t>
  </si>
  <si>
    <t>2024-12-31</t>
  </si>
  <si>
    <t>2024-09-14</t>
  </si>
  <si>
    <t>2025-05-01</t>
  </si>
  <si>
    <t>2025-11-27</t>
  </si>
  <si>
    <t>2023-12-25</t>
  </si>
  <si>
    <t>2023-07-18</t>
  </si>
  <si>
    <t>2025-07-26</t>
  </si>
  <si>
    <t>2023-07-31</t>
  </si>
  <si>
    <t>2025-07-01</t>
  </si>
  <si>
    <t>2023-12-30</t>
  </si>
  <si>
    <t>2024-09-13</t>
  </si>
  <si>
    <t>2025-12-11</t>
  </si>
  <si>
    <t>2023-08-07</t>
  </si>
  <si>
    <t>2024-05-17</t>
  </si>
  <si>
    <t>2024-11-18</t>
  </si>
  <si>
    <t>2025-10-20</t>
  </si>
  <si>
    <t>2024-03-26</t>
  </si>
  <si>
    <t>79500.00</t>
  </si>
  <si>
    <t>2025-11-02</t>
  </si>
  <si>
    <t>2025-11-10</t>
  </si>
  <si>
    <t>2025-04-05</t>
  </si>
  <si>
    <t>123000.00</t>
  </si>
  <si>
    <t>2024-11-15</t>
  </si>
  <si>
    <t>2025-05-10</t>
  </si>
  <si>
    <t>2025-09-28</t>
  </si>
  <si>
    <t>2023-09-27</t>
  </si>
  <si>
    <t>2024-10-22</t>
  </si>
  <si>
    <t>2023-07-22</t>
  </si>
  <si>
    <t>2025-10-07</t>
  </si>
  <si>
    <t>2025-08-26</t>
  </si>
  <si>
    <t>2023-07-16</t>
  </si>
  <si>
    <t>2023-11-14</t>
  </si>
  <si>
    <t>2023-08-15</t>
  </si>
  <si>
    <t>2023-12-22</t>
  </si>
  <si>
    <t>171500.00</t>
  </si>
  <si>
    <t>2023-08-25</t>
  </si>
  <si>
    <t>2023-08-27</t>
  </si>
  <si>
    <t>2024-03-23</t>
  </si>
  <si>
    <t>2024-01-17</t>
  </si>
  <si>
    <t>2024-06-08</t>
  </si>
  <si>
    <t>2025-07-02</t>
  </si>
  <si>
    <t>2024-01-03</t>
  </si>
  <si>
    <t>2023-11-25</t>
  </si>
  <si>
    <t>2023-07-11</t>
  </si>
  <si>
    <t>2024-02-11</t>
  </si>
  <si>
    <t>2023-01-23</t>
  </si>
  <si>
    <t>2024-04-18</t>
  </si>
  <si>
    <t>2024-04-11</t>
  </si>
  <si>
    <t>2025-04-02</t>
  </si>
  <si>
    <t>2025-01-28</t>
  </si>
  <si>
    <t>2023-03-30</t>
  </si>
  <si>
    <t>2023-10-02</t>
  </si>
  <si>
    <t>2024-04-30</t>
  </si>
  <si>
    <t>2023-06-01</t>
  </si>
  <si>
    <t>2025-09-12</t>
  </si>
  <si>
    <t>2023-09-14</t>
  </si>
  <si>
    <t>2025-01-23</t>
  </si>
  <si>
    <t>2024-11-29</t>
  </si>
  <si>
    <t>2025-01-03</t>
  </si>
  <si>
    <t>2025-05-12</t>
  </si>
  <si>
    <t>2023-02-24</t>
  </si>
  <si>
    <t>2023-07-02</t>
  </si>
  <si>
    <t>2024-08-10</t>
  </si>
  <si>
    <t>2023-08-03</t>
  </si>
  <si>
    <t>2025-07-30</t>
  </si>
  <si>
    <t>2023-05-28</t>
  </si>
  <si>
    <t>2025-10-16</t>
  </si>
  <si>
    <t>2024-01-29</t>
  </si>
  <si>
    <t>2025-10-31</t>
  </si>
  <si>
    <t>126500.00</t>
  </si>
  <si>
    <t>2023-06-21</t>
  </si>
  <si>
    <t>2025-03-02</t>
  </si>
  <si>
    <t>2023-09-02</t>
  </si>
  <si>
    <t>2024-11-08</t>
  </si>
  <si>
    <t>2023-05-11</t>
  </si>
  <si>
    <t>2024-04-16</t>
  </si>
  <si>
    <t>2025-05-26</t>
  </si>
  <si>
    <t>2023-10-13</t>
  </si>
  <si>
    <t>2023-08-17</t>
  </si>
  <si>
    <t>2025-09-11</t>
  </si>
  <si>
    <t>2025-12-10</t>
  </si>
  <si>
    <t>2024-09-02</t>
  </si>
  <si>
    <t>2024-06-23</t>
  </si>
  <si>
    <t>2025-05-23</t>
  </si>
  <si>
    <t>2025-07-23</t>
  </si>
  <si>
    <t>2024-09-05</t>
  </si>
  <si>
    <t>2023-09-12</t>
  </si>
  <si>
    <t>2024-06-21</t>
  </si>
  <si>
    <t>2023-07-06</t>
  </si>
  <si>
    <t>2025-10-22</t>
  </si>
  <si>
    <t>2024-05-10</t>
  </si>
  <si>
    <t>2023-05-06</t>
  </si>
  <si>
    <t>118500.00</t>
  </si>
  <si>
    <t>2024-12-06</t>
  </si>
  <si>
    <t>144000.00</t>
  </si>
  <si>
    <t>2025-04-01</t>
  </si>
  <si>
    <t>2025-08-23</t>
  </si>
  <si>
    <t>131500.00</t>
  </si>
  <si>
    <t>2025-07-12</t>
  </si>
  <si>
    <t>2024-12-02</t>
  </si>
  <si>
    <t>106000.00</t>
  </si>
  <si>
    <t>2024-07-02</t>
  </si>
  <si>
    <t>62500.00</t>
  </si>
  <si>
    <t>2025-08-12</t>
  </si>
  <si>
    <t>2023-12-07</t>
  </si>
  <si>
    <t>79000.00</t>
  </si>
  <si>
    <t>2025-06-04</t>
  </si>
  <si>
    <t>2023-03-01</t>
  </si>
  <si>
    <t>2023-02-03</t>
  </si>
  <si>
    <t>2025-06-21</t>
  </si>
  <si>
    <t>2024-07-08</t>
  </si>
  <si>
    <t>2023-09-26</t>
  </si>
  <si>
    <t>2025-07-10</t>
  </si>
  <si>
    <t>2024-09-09</t>
  </si>
  <si>
    <t>2023-04-11</t>
  </si>
  <si>
    <t>2025-08-11</t>
  </si>
  <si>
    <t>2025-12-21</t>
  </si>
  <si>
    <t>2025-08-19</t>
  </si>
  <si>
    <t>2024-12-29</t>
  </si>
  <si>
    <t>2023-10-27</t>
  </si>
  <si>
    <t>2025-06-16</t>
  </si>
  <si>
    <t>2023-04-05</t>
  </si>
  <si>
    <t>2025-02-03</t>
  </si>
  <si>
    <t>114000.00</t>
  </si>
  <si>
    <t>2023-09-07</t>
  </si>
  <si>
    <t>2023-05-01</t>
  </si>
  <si>
    <t>129500.00</t>
  </si>
  <si>
    <t>2024-02-29</t>
  </si>
  <si>
    <t>2025-09-14</t>
  </si>
  <si>
    <t>2024-09-30</t>
  </si>
  <si>
    <t>2024-11-19</t>
  </si>
  <si>
    <t>126000.00</t>
  </si>
  <si>
    <t>2025-08-15</t>
  </si>
  <si>
    <t>2024-07-11</t>
  </si>
  <si>
    <t>2024-05-21</t>
  </si>
  <si>
    <t>2024-11-09</t>
  </si>
  <si>
    <t>2023-05-22</t>
  </si>
  <si>
    <t>2024-08-03</t>
  </si>
  <si>
    <t>2025-04-22</t>
  </si>
  <si>
    <t>2024-05-31</t>
  </si>
  <si>
    <t>145500.00</t>
  </si>
  <si>
    <t>2024-09-29</t>
  </si>
  <si>
    <t>156000.00</t>
  </si>
  <si>
    <t>2025-09-10</t>
  </si>
  <si>
    <t>2025-06-22</t>
  </si>
  <si>
    <t>2025-01-12</t>
  </si>
  <si>
    <t>2024-06-12</t>
  </si>
  <si>
    <t>2024-08-04</t>
  </si>
  <si>
    <t>2023-10-09</t>
  </si>
  <si>
    <t>128500.00</t>
  </si>
  <si>
    <t>145000.00</t>
  </si>
  <si>
    <t>2023-07-24</t>
  </si>
  <si>
    <t>2025-07-31</t>
  </si>
  <si>
    <t>2025-11-26</t>
  </si>
  <si>
    <t>2023-02-05</t>
  </si>
  <si>
    <t>2024-09-19</t>
  </si>
  <si>
    <t>133500.00</t>
  </si>
  <si>
    <t>2023-04-18</t>
  </si>
  <si>
    <t>2025-01-02</t>
  </si>
  <si>
    <t>2025-02-06</t>
  </si>
  <si>
    <t>2025-07-04</t>
  </si>
  <si>
    <t>2024-03-06</t>
  </si>
  <si>
    <t>2023-12-09</t>
  </si>
  <si>
    <t>2024-01-28</t>
  </si>
  <si>
    <t>2024-06-07</t>
  </si>
  <si>
    <t>2024-10-14</t>
  </si>
  <si>
    <t>2024-01-07</t>
  </si>
  <si>
    <t>2024-10-02</t>
  </si>
  <si>
    <t>2024-07-07</t>
  </si>
  <si>
    <t>2024-03-28</t>
  </si>
  <si>
    <t>2023-01-04</t>
  </si>
  <si>
    <t>2025-03-19</t>
  </si>
  <si>
    <t>2025-09-27</t>
  </si>
  <si>
    <t>2025-05-24</t>
  </si>
  <si>
    <t>2023-04-15</t>
  </si>
  <si>
    <t>2023-07-01</t>
  </si>
  <si>
    <t>108000.00</t>
  </si>
  <si>
    <t>2023-01-09</t>
  </si>
  <si>
    <t>2024-11-21</t>
  </si>
  <si>
    <t>2024-10-04</t>
  </si>
  <si>
    <t>2025-02-22</t>
  </si>
  <si>
    <t>2024-03-12</t>
  </si>
  <si>
    <t>2025-06-07</t>
  </si>
  <si>
    <t>168500.00</t>
  </si>
  <si>
    <t>2023-09-30</t>
  </si>
  <si>
    <t>2025-05-14</t>
  </si>
  <si>
    <t>2024-06-20</t>
  </si>
  <si>
    <t>2023-08-05</t>
  </si>
  <si>
    <t>124000.00</t>
  </si>
  <si>
    <t>2024-10-01</t>
  </si>
  <si>
    <t>2025-02-14</t>
  </si>
  <si>
    <t>2025-05-09</t>
  </si>
  <si>
    <t>2024-01-27</t>
  </si>
  <si>
    <t>2025-05-22</t>
  </si>
  <si>
    <t>2023-12-08</t>
  </si>
  <si>
    <t>2023-01-31</t>
  </si>
  <si>
    <t>2023-11-12</t>
  </si>
  <si>
    <t>2024-04-24</t>
  </si>
  <si>
    <t>2024-02-24</t>
  </si>
  <si>
    <t>2024-12-09</t>
  </si>
  <si>
    <t>2023-08-18</t>
  </si>
  <si>
    <t>2023-11-18</t>
  </si>
  <si>
    <t>2024-06-09</t>
  </si>
  <si>
    <t>2024-08-18</t>
  </si>
  <si>
    <t>2025-09-20</t>
  </si>
  <si>
    <t>2024-01-06</t>
  </si>
  <si>
    <t>2023-07-30</t>
  </si>
  <si>
    <t>134500.00</t>
  </si>
  <si>
    <t>2024-10-17</t>
  </si>
  <si>
    <t>182500.00</t>
  </si>
  <si>
    <t>2024-09-04</t>
  </si>
  <si>
    <t>2025-03-23</t>
  </si>
  <si>
    <t>2025-05-31</t>
  </si>
  <si>
    <t>2023-11-06</t>
  </si>
  <si>
    <t>2023-07-20</t>
  </si>
  <si>
    <t>2023-01-10</t>
  </si>
  <si>
    <t>2025-06-20</t>
  </si>
  <si>
    <t>2025-04-14</t>
  </si>
  <si>
    <t>2023-04-21</t>
  </si>
  <si>
    <t>2023-10-06</t>
  </si>
  <si>
    <t>2025-03-28</t>
  </si>
  <si>
    <t>2023-04-23</t>
  </si>
  <si>
    <t>2023-01-18</t>
  </si>
  <si>
    <t>2025-02-13</t>
  </si>
  <si>
    <t>2025-06-08</t>
  </si>
  <si>
    <t>2023-09-05</t>
  </si>
  <si>
    <t>2025-02-11</t>
  </si>
  <si>
    <t>2024-04-25</t>
  </si>
  <si>
    <t>2024-04-06</t>
  </si>
  <si>
    <t>2024-12-28</t>
  </si>
  <si>
    <t>109000.00</t>
  </si>
  <si>
    <t>2025-09-29</t>
  </si>
  <si>
    <t>2024-02-15</t>
  </si>
  <si>
    <t>2023-03-22</t>
  </si>
  <si>
    <t>2024-03-09</t>
  </si>
  <si>
    <t>121500.00</t>
  </si>
  <si>
    <t>2024-11-04</t>
  </si>
  <si>
    <t>2025-06-15</t>
  </si>
  <si>
    <t>2023-04-27</t>
  </si>
  <si>
    <t>158500.00</t>
  </si>
  <si>
    <t>2025-06-02</t>
  </si>
  <si>
    <t>2025-06-10</t>
  </si>
  <si>
    <t>2024-12-23</t>
  </si>
  <si>
    <t>2025-08-16</t>
  </si>
  <si>
    <t>2025-07-07</t>
  </si>
  <si>
    <t>2024-01-12</t>
  </si>
  <si>
    <t>2025-03-12</t>
  </si>
  <si>
    <t>2025-11-14</t>
  </si>
  <si>
    <t>2023-05-14</t>
  </si>
  <si>
    <t>2025-06-26</t>
  </si>
  <si>
    <t>2025-01-15</t>
  </si>
  <si>
    <t>2024-01-11</t>
  </si>
  <si>
    <t>2023-02-27</t>
  </si>
  <si>
    <t>2023-03-03</t>
  </si>
  <si>
    <t>2024-04-19</t>
  </si>
  <si>
    <t>2024-03-05</t>
  </si>
  <si>
    <t>2025-10-14</t>
  </si>
  <si>
    <t>2023-06-10</t>
  </si>
  <si>
    <t>2024-01-14</t>
  </si>
  <si>
    <t>2023-11-13</t>
  </si>
  <si>
    <t>2024-04-12</t>
  </si>
  <si>
    <t>177500.00</t>
  </si>
  <si>
    <t>2023-10-19</t>
  </si>
  <si>
    <t>2023-05-04</t>
  </si>
  <si>
    <t>2023-05-12</t>
  </si>
  <si>
    <t>181000.00</t>
  </si>
  <si>
    <t>2025-08-22</t>
  </si>
  <si>
    <t>2023-07-14</t>
  </si>
  <si>
    <t>2023-07-13</t>
  </si>
  <si>
    <t>2024-10-20</t>
  </si>
  <si>
    <t>2024-11-03</t>
  </si>
  <si>
    <t>2025-08-02</t>
  </si>
  <si>
    <t>108500.00</t>
  </si>
  <si>
    <t>2024-11-24</t>
  </si>
  <si>
    <t>2024-08-22</t>
  </si>
  <si>
    <t>2024-02-28</t>
  </si>
  <si>
    <t>2024-05-04</t>
  </si>
  <si>
    <t>2024-08-25</t>
  </si>
  <si>
    <t>2024-08-17</t>
  </si>
  <si>
    <t>2025-10-06</t>
  </si>
  <si>
    <t>2025-06-11</t>
  </si>
  <si>
    <t>2024-03-11</t>
  </si>
  <si>
    <t>2025-07-06</t>
  </si>
  <si>
    <t>2023-05-21</t>
  </si>
  <si>
    <t>2025-07-18</t>
  </si>
  <si>
    <t>2025-02-12</t>
  </si>
  <si>
    <t>2024-10-28</t>
  </si>
  <si>
    <t>2024-08-21</t>
  </si>
  <si>
    <t>2025-04-24</t>
  </si>
  <si>
    <t>181500.00</t>
  </si>
  <si>
    <t>2024-11-25</t>
  </si>
  <si>
    <t>2025-07-11</t>
  </si>
  <si>
    <t>2024-05-06</t>
  </si>
  <si>
    <t>2024-11-28</t>
  </si>
  <si>
    <t>186000.00</t>
  </si>
  <si>
    <t>2025-03-31</t>
  </si>
  <si>
    <t>2024-04-13</t>
  </si>
  <si>
    <t>2025-09-01</t>
  </si>
  <si>
    <t>2025-05-30</t>
  </si>
  <si>
    <t>2025-12-01</t>
  </si>
  <si>
    <t>2025-10-19</t>
  </si>
  <si>
    <t>2024-07-13</t>
  </si>
  <si>
    <t>2023-12-10</t>
  </si>
  <si>
    <t>2024-06-28</t>
  </si>
  <si>
    <t>2025-07-05</t>
  </si>
  <si>
    <t>2024-07-10</t>
  </si>
  <si>
    <t>2025-12-19</t>
  </si>
  <si>
    <t>2024-04-07</t>
  </si>
  <si>
    <t>2023-05-09</t>
  </si>
  <si>
    <t>2023-10-28</t>
  </si>
  <si>
    <t>2023-02-04</t>
  </si>
  <si>
    <t>2023-09-04</t>
  </si>
  <si>
    <t>2025-03-06</t>
  </si>
  <si>
    <t>2024-02-19</t>
  </si>
  <si>
    <t>2025-04-04</t>
  </si>
  <si>
    <t>2025-10-17</t>
  </si>
  <si>
    <t>2025-04-28</t>
  </si>
  <si>
    <t>116500.00</t>
  </si>
  <si>
    <t>2025-03-10</t>
  </si>
  <si>
    <t>2025-11-13</t>
  </si>
  <si>
    <t>2024-11-06</t>
  </si>
  <si>
    <t>2023-06-28</t>
  </si>
  <si>
    <t>2023-05-02</t>
  </si>
  <si>
    <t>2025-03-03</t>
  </si>
  <si>
    <t>2025-09-18</t>
  </si>
  <si>
    <t>2024-02-05</t>
  </si>
  <si>
    <t>2025-01-07</t>
  </si>
  <si>
    <t>124500.00</t>
  </si>
  <si>
    <t>2024-08-29</t>
  </si>
  <si>
    <t>2023-03-24</t>
  </si>
  <si>
    <t>2024-10-23</t>
  </si>
  <si>
    <t>2023-04-28</t>
  </si>
  <si>
    <t>2025-06-25</t>
  </si>
  <si>
    <t>2024-01-24</t>
  </si>
  <si>
    <t>2023-07-05</t>
  </si>
  <si>
    <t>2025-02-23</t>
  </si>
  <si>
    <t>2023-11-02</t>
  </si>
  <si>
    <t>161500.00</t>
  </si>
  <si>
    <t>149500.00</t>
  </si>
  <si>
    <t>2024-09-22</t>
  </si>
  <si>
    <t>2024-09-16</t>
  </si>
  <si>
    <t>2024-10-27</t>
  </si>
  <si>
    <t>2024-09-28</t>
  </si>
  <si>
    <t>2024-03-07</t>
  </si>
  <si>
    <t>2024-10-08</t>
  </si>
  <si>
    <t>2023-03-10</t>
  </si>
  <si>
    <t>2024-03-14</t>
  </si>
  <si>
    <t>2023-07-09</t>
  </si>
  <si>
    <t>2024-03-04</t>
  </si>
  <si>
    <t>2023-04-24</t>
  </si>
  <si>
    <t>152000.00</t>
  </si>
  <si>
    <t>2024-12-04</t>
  </si>
  <si>
    <t>2024-06-29</t>
  </si>
  <si>
    <t>2025-08-24</t>
  </si>
  <si>
    <t>2025-12-25</t>
  </si>
  <si>
    <t>2025-04-27</t>
  </si>
  <si>
    <t>2025-06-17</t>
  </si>
  <si>
    <t>2025-03-08</t>
  </si>
  <si>
    <t>2024-03-17</t>
  </si>
  <si>
    <t>2024-01-20</t>
  </si>
  <si>
    <t>2025-09-15</t>
  </si>
  <si>
    <t>2025-06-14</t>
  </si>
  <si>
    <t>166000.00</t>
  </si>
  <si>
    <t>2023-08-11</t>
  </si>
  <si>
    <t>2024-08-15</t>
  </si>
  <si>
    <t>2023-11-05</t>
  </si>
  <si>
    <t>2023-05-31</t>
  </si>
  <si>
    <t>2023-09-08</t>
  </si>
  <si>
    <t>2023-04-12</t>
  </si>
  <si>
    <t>2025-10-10</t>
  </si>
  <si>
    <t>2024-07-16</t>
  </si>
  <si>
    <t>2024-05-08</t>
  </si>
  <si>
    <t>2025-09-02</t>
  </si>
  <si>
    <t>2024-10-29</t>
  </si>
  <si>
    <t>2023-11-07</t>
  </si>
  <si>
    <t>2023-09-22</t>
  </si>
  <si>
    <t>2023-06-30</t>
  </si>
  <si>
    <t>2024-05-18</t>
  </si>
  <si>
    <t>2023-08-08</t>
  </si>
  <si>
    <t>2024-09-03</t>
  </si>
  <si>
    <t>115500.00</t>
  </si>
  <si>
    <t>2025-03-13</t>
  </si>
  <si>
    <t>2024-07-03</t>
  </si>
  <si>
    <t>2023-12-29</t>
  </si>
  <si>
    <t>2023-11-23</t>
  </si>
  <si>
    <t>2024-04-21</t>
  </si>
  <si>
    <t>2025-04-26</t>
  </si>
  <si>
    <t>165500.00</t>
  </si>
  <si>
    <t>151500.00</t>
  </si>
  <si>
    <t>2024-03-08</t>
  </si>
  <si>
    <t>2024-12-27</t>
  </si>
  <si>
    <t>2023-01-16</t>
  </si>
  <si>
    <t>2025-04-23</t>
  </si>
  <si>
    <t>2023-05-16</t>
  </si>
  <si>
    <t>2025-04-06</t>
  </si>
  <si>
    <t>2023-10-17</t>
  </si>
  <si>
    <t>2024-03-02</t>
  </si>
  <si>
    <t>2023-10-30</t>
  </si>
  <si>
    <t>2025-12-30</t>
  </si>
  <si>
    <t>2023-04-02</t>
  </si>
  <si>
    <t>2023-03-28</t>
  </si>
  <si>
    <t>2024-07-17</t>
  </si>
  <si>
    <t>2024-03-30</t>
  </si>
  <si>
    <t>2023-01-01</t>
  </si>
  <si>
    <t>170000.00</t>
  </si>
  <si>
    <t>2023-01-29</t>
  </si>
  <si>
    <t>2025-09-16</t>
  </si>
  <si>
    <t>2025-04-12</t>
  </si>
  <si>
    <t>2025-08-06</t>
  </si>
  <si>
    <t>160500.00</t>
  </si>
  <si>
    <t>2023-08-22</t>
  </si>
  <si>
    <t>2023-08-14</t>
  </si>
  <si>
    <t>2023-11-01</t>
  </si>
  <si>
    <t>2025-09-13</t>
  </si>
  <si>
    <t>2023-03-05</t>
  </si>
  <si>
    <t>2024-09-01</t>
  </si>
  <si>
    <t>2023-05-26</t>
  </si>
  <si>
    <t>2024-03-31</t>
  </si>
  <si>
    <t>2023-03-21</t>
  </si>
  <si>
    <t>2024-05-09</t>
  </si>
  <si>
    <t>2025-03-16</t>
  </si>
  <si>
    <t>142500.00</t>
  </si>
  <si>
    <t>2025-07-03</t>
  </si>
  <si>
    <t>2024-05-03</t>
  </si>
  <si>
    <t>172500.00</t>
  </si>
  <si>
    <t>2024-05-20</t>
  </si>
  <si>
    <t>2024-08-13</t>
  </si>
  <si>
    <t>2023-07-25</t>
  </si>
  <si>
    <t>2025-11-06</t>
  </si>
  <si>
    <t>2025-01-06</t>
  </si>
  <si>
    <t>2024-08-30</t>
  </si>
  <si>
    <t>2024-10-05</t>
  </si>
  <si>
    <t>2024-11-14</t>
  </si>
  <si>
    <t>2024-03-20</t>
  </si>
  <si>
    <t>2024-08-02</t>
  </si>
  <si>
    <t>2023-06-26</t>
  </si>
  <si>
    <t>2024-07-19</t>
  </si>
  <si>
    <t>2024-05-22</t>
  </si>
  <si>
    <t>2025-02-24</t>
  </si>
  <si>
    <t>2023-11-15</t>
  </si>
  <si>
    <t>2023-02-01</t>
  </si>
  <si>
    <t>2024-11-22</t>
  </si>
  <si>
    <t>2023-11-09</t>
  </si>
  <si>
    <t>2025-07-27</t>
  </si>
  <si>
    <t>2024-06-06</t>
  </si>
  <si>
    <t>2025-12-15</t>
  </si>
  <si>
    <t>2024-06-04</t>
  </si>
  <si>
    <t>2023-10-24</t>
  </si>
  <si>
    <t>2023-02-07</t>
  </si>
  <si>
    <t>2023-01-12</t>
  </si>
  <si>
    <t>2023-05-07</t>
  </si>
  <si>
    <t>2024-02-09</t>
  </si>
  <si>
    <t>2024-05-25</t>
  </si>
  <si>
    <t>2024-07-14</t>
  </si>
  <si>
    <t>2024-12-10</t>
  </si>
  <si>
    <t>2025-10-18</t>
  </si>
  <si>
    <t>2023-04-26</t>
  </si>
  <si>
    <t>2024-08-11</t>
  </si>
  <si>
    <t>2025-08-18</t>
  </si>
  <si>
    <t>2025-12-23</t>
  </si>
  <si>
    <t>2024-06-05</t>
  </si>
  <si>
    <t>163000.00</t>
  </si>
  <si>
    <t>2023-11-19</t>
  </si>
  <si>
    <t>2025-03-26</t>
  </si>
  <si>
    <t>2024-04-03</t>
  </si>
  <si>
    <t>2025-10-13</t>
  </si>
  <si>
    <t>173000.00</t>
  </si>
  <si>
    <t>2023-10-22</t>
  </si>
  <si>
    <t>2023-08-20</t>
  </si>
  <si>
    <t>2023-04-16</t>
  </si>
  <si>
    <t>2024-10-19</t>
  </si>
  <si>
    <t>2025-01-20</t>
  </si>
  <si>
    <t>2024-12-03</t>
  </si>
  <si>
    <t>2025-08-10</t>
  </si>
  <si>
    <t>167000.00</t>
  </si>
  <si>
    <t>2023-02-10</t>
  </si>
  <si>
    <t>2025-08-28</t>
  </si>
  <si>
    <t>2023-09-18</t>
  </si>
  <si>
    <t>2024-02-16</t>
  </si>
  <si>
    <t>2023-03-08</t>
  </si>
  <si>
    <t>152500.00</t>
  </si>
  <si>
    <t>175000.00</t>
  </si>
  <si>
    <t>2024-06-17</t>
  </si>
  <si>
    <t>2023-03-09</t>
  </si>
  <si>
    <t>2023-06-04</t>
  </si>
  <si>
    <t>2023-01-08</t>
  </si>
  <si>
    <t>2023-05-27</t>
  </si>
  <si>
    <t>2024-05-26</t>
  </si>
  <si>
    <t>2023-11-29</t>
  </si>
  <si>
    <t>2023-02-20</t>
  </si>
  <si>
    <t>2023-06-19</t>
  </si>
  <si>
    <t>2023-09-13</t>
  </si>
  <si>
    <t>2025-02-07</t>
  </si>
  <si>
    <t>2025-01-04</t>
  </si>
  <si>
    <t>169500.00</t>
  </si>
  <si>
    <t>2025-01-14</t>
  </si>
  <si>
    <t>2024-07-21</t>
  </si>
  <si>
    <t>2025-02-05</t>
  </si>
  <si>
    <t>2023-12-11</t>
  </si>
  <si>
    <t>2025-11-29</t>
  </si>
  <si>
    <t>2023-05-19</t>
  </si>
  <si>
    <t>2023-07-10</t>
  </si>
  <si>
    <t>2023-02-11</t>
  </si>
  <si>
    <t>2023-09-01</t>
  </si>
  <si>
    <t>2023-10-05</t>
  </si>
  <si>
    <t>2025-05-07</t>
  </si>
  <si>
    <t>2023-04-10</t>
  </si>
  <si>
    <t>2024-02-14</t>
  </si>
  <si>
    <t>2024-03-21</t>
  </si>
  <si>
    <t>2024-04-27</t>
  </si>
  <si>
    <t>2023-09-16</t>
  </si>
  <si>
    <t>2023-06-05</t>
  </si>
  <si>
    <t>2025-10-05</t>
  </si>
  <si>
    <t>2024-10-11</t>
  </si>
  <si>
    <t>2023-01-17</t>
  </si>
  <si>
    <t>2023-09-09</t>
  </si>
  <si>
    <t>2025-08-14</t>
  </si>
  <si>
    <t>2023-06-02</t>
  </si>
  <si>
    <t>2023-04-13</t>
  </si>
  <si>
    <t>2024-05-13</t>
  </si>
  <si>
    <t>2023-07-03</t>
  </si>
  <si>
    <t>2025-04-17</t>
  </si>
  <si>
    <t>2023-09-10</t>
  </si>
  <si>
    <t>2023-04-09</t>
  </si>
  <si>
    <t>2024-07-26</t>
  </si>
  <si>
    <t>2024-08-26</t>
  </si>
  <si>
    <t>2023-06-23</t>
  </si>
  <si>
    <t>2023-02-19</t>
  </si>
  <si>
    <t>2024-07-30</t>
  </si>
  <si>
    <t>2025-12-05</t>
  </si>
  <si>
    <t>146500.00</t>
  </si>
  <si>
    <t>2024-10-12</t>
  </si>
  <si>
    <t>2025-01-11</t>
  </si>
  <si>
    <t>2023-07-29</t>
  </si>
  <si>
    <t>2025-08-07</t>
  </si>
  <si>
    <t>2024-09-12</t>
  </si>
  <si>
    <t>2023-03-20</t>
  </si>
  <si>
    <t>2023-02-16</t>
  </si>
  <si>
    <t>2025-11-25</t>
  </si>
  <si>
    <t>2023-02-06</t>
  </si>
  <si>
    <t>2023-08-31</t>
  </si>
  <si>
    <t>2023-09-15</t>
  </si>
  <si>
    <t>2025-07-14</t>
  </si>
  <si>
    <t>2025-12-31</t>
  </si>
  <si>
    <t>2024-06-25</t>
  </si>
  <si>
    <t>2023-06-18</t>
  </si>
  <si>
    <t>2023-08-26</t>
  </si>
  <si>
    <t>2023-10-31</t>
  </si>
  <si>
    <t>2025-11-19</t>
  </si>
  <si>
    <t>172000.00</t>
  </si>
  <si>
    <t>2025-11-08</t>
  </si>
  <si>
    <t>185000.00</t>
  </si>
  <si>
    <t>2025-04-15</t>
  </si>
  <si>
    <t>2025-05-16</t>
  </si>
  <si>
    <t>2025-05-03</t>
  </si>
  <si>
    <t>2024-05-24</t>
  </si>
  <si>
    <t>2023-08-24</t>
  </si>
  <si>
    <t>2023-06-14</t>
  </si>
  <si>
    <t>2025-12-29</t>
  </si>
  <si>
    <t>2023-05-24</t>
  </si>
  <si>
    <t>2024-11-12</t>
  </si>
  <si>
    <t>153500.00</t>
  </si>
  <si>
    <t>2024-01-02</t>
  </si>
  <si>
    <t>2025-04-20</t>
  </si>
  <si>
    <t>2023-04-01</t>
  </si>
  <si>
    <t>2023-01-30</t>
  </si>
  <si>
    <t>2023-01-22</t>
  </si>
  <si>
    <t>2023-06-16</t>
  </si>
  <si>
    <t>2025-02-25</t>
  </si>
  <si>
    <t>2024-05-27</t>
  </si>
  <si>
    <t>2024-07-04</t>
  </si>
  <si>
    <t>2025-08-29</t>
  </si>
  <si>
    <t>2023-03-25</t>
  </si>
  <si>
    <t>2023-10-15</t>
  </si>
  <si>
    <t>2024-07-25</t>
  </si>
  <si>
    <t>2024-12-22</t>
  </si>
  <si>
    <t>2023-11-28</t>
  </si>
  <si>
    <t>2024-11-01</t>
  </si>
  <si>
    <t>2024-04-02</t>
  </si>
  <si>
    <t>2024-01-26</t>
  </si>
  <si>
    <t>2025-12-07</t>
  </si>
  <si>
    <t>2024-06-13</t>
  </si>
  <si>
    <t>2023-04-19</t>
  </si>
  <si>
    <t>2023-01-26</t>
  </si>
  <si>
    <t>2023-01-07</t>
  </si>
  <si>
    <t>2024-11-23</t>
  </si>
  <si>
    <t>2025-11-30</t>
  </si>
  <si>
    <t>2023-05-03</t>
  </si>
  <si>
    <t>2025-10-01</t>
  </si>
  <si>
    <t>2023-12-05</t>
  </si>
  <si>
    <t>2025-05-25</t>
  </si>
  <si>
    <t>2023-10-10</t>
  </si>
  <si>
    <t>2023-12-12</t>
  </si>
  <si>
    <t>2024-02-27</t>
  </si>
  <si>
    <t>2023-02-23</t>
  </si>
  <si>
    <t>2024-11-11</t>
  </si>
  <si>
    <t>2023-06-09</t>
  </si>
  <si>
    <t>168000.00</t>
  </si>
  <si>
    <t>2025-01-25</t>
  </si>
  <si>
    <t>151000.00</t>
  </si>
  <si>
    <t>2025-01-29</t>
  </si>
  <si>
    <t>2024-12-26</t>
  </si>
  <si>
    <t>2023-08-12</t>
  </si>
  <si>
    <t>2023-11-16</t>
  </si>
  <si>
    <t>2025-01-09</t>
  </si>
  <si>
    <t>113000.00</t>
  </si>
  <si>
    <t>2024-10-16</t>
  </si>
  <si>
    <t>2024-05-11</t>
  </si>
  <si>
    <t>2025-11-20</t>
  </si>
  <si>
    <t>143000.00</t>
  </si>
  <si>
    <t>2023-12-21</t>
  </si>
  <si>
    <t>147500.00</t>
  </si>
  <si>
    <t>2024-02-04</t>
  </si>
  <si>
    <t>188000.00</t>
  </si>
  <si>
    <t>2025-12-26</t>
  </si>
  <si>
    <t>2025-11-24</t>
  </si>
  <si>
    <t>2025-09-22</t>
  </si>
  <si>
    <t>2024-05-15</t>
  </si>
  <si>
    <t>2023-07-21</t>
  </si>
  <si>
    <t>2025-09-24</t>
  </si>
  <si>
    <t>174000.00</t>
  </si>
  <si>
    <t>182000.00</t>
  </si>
  <si>
    <t>2024-08-07</t>
  </si>
  <si>
    <t>2025-10-25</t>
  </si>
  <si>
    <t>2025-02-09</t>
  </si>
  <si>
    <t>2024-07-18</t>
  </si>
  <si>
    <t>167500.00</t>
  </si>
  <si>
    <t>157500.00</t>
  </si>
  <si>
    <t>2024-09-10</t>
  </si>
  <si>
    <t>2023-04-03</t>
  </si>
  <si>
    <t>174500.00</t>
  </si>
  <si>
    <t>2023-10-14</t>
  </si>
  <si>
    <t>2024-06-26</t>
  </si>
  <si>
    <t>2024-03-03</t>
  </si>
  <si>
    <t>2023-11-27</t>
  </si>
  <si>
    <t>2024-06-16</t>
  </si>
  <si>
    <t>2023-06-24</t>
  </si>
  <si>
    <t>2023-12-01</t>
  </si>
  <si>
    <t>2023-09-23</t>
  </si>
  <si>
    <t>157000.00</t>
  </si>
  <si>
    <t>2024-07-20</t>
  </si>
  <si>
    <t>2023-01-27</t>
  </si>
  <si>
    <t>2023-01-02</t>
  </si>
  <si>
    <t>178000.00</t>
  </si>
  <si>
    <t>2023-09-21</t>
  </si>
  <si>
    <t>2023-07-27</t>
  </si>
  <si>
    <t>2025-12-06</t>
  </si>
  <si>
    <t>2024-05-05</t>
  </si>
  <si>
    <t>2023-05-30</t>
  </si>
  <si>
    <t>2024-09-23</t>
  </si>
  <si>
    <t>2024-09-24</t>
  </si>
  <si>
    <t>2024-11-17</t>
  </si>
  <si>
    <t>148500.00</t>
  </si>
  <si>
    <t>2024-02-20</t>
  </si>
  <si>
    <t>2023-06-07</t>
  </si>
  <si>
    <t>2023-09-17</t>
  </si>
  <si>
    <t>2024-12-12</t>
  </si>
  <si>
    <t>2025-06-18</t>
  </si>
  <si>
    <t>2025-05-29</t>
  </si>
  <si>
    <t>2023-04-29</t>
  </si>
  <si>
    <t>2025-01-31</t>
  </si>
  <si>
    <t>150000.00</t>
  </si>
  <si>
    <t>2024-03-01</t>
  </si>
  <si>
    <t>2025-11-01</t>
  </si>
  <si>
    <t>147000.00</t>
  </si>
  <si>
    <t>2025-10-23</t>
  </si>
  <si>
    <t>2025-02-04</t>
  </si>
  <si>
    <t>2024-06-27</t>
  </si>
  <si>
    <t>2023-06-12</t>
  </si>
  <si>
    <t>2024-11-20</t>
  </si>
  <si>
    <t>2025-12-12</t>
  </si>
  <si>
    <t>2024-07-15</t>
  </si>
  <si>
    <t>2025-10-04</t>
  </si>
  <si>
    <t>2024-06-11</t>
  </si>
  <si>
    <t>2025-09-23</t>
  </si>
  <si>
    <t>2023-03-17</t>
  </si>
  <si>
    <t>2024-12-05</t>
  </si>
  <si>
    <t>164500.00</t>
  </si>
  <si>
    <t>2024-10-25</t>
  </si>
  <si>
    <t>2023-01-28</t>
  </si>
  <si>
    <t>2023-05-25</t>
  </si>
  <si>
    <t>159500.00</t>
  </si>
  <si>
    <t>2024-01-04</t>
  </si>
  <si>
    <t>2025-10-27</t>
  </si>
  <si>
    <t>2024-08-08</t>
  </si>
  <si>
    <t>2024-01-31</t>
  </si>
  <si>
    <t>2024-07-22</t>
  </si>
  <si>
    <t>2025-11-16</t>
  </si>
  <si>
    <t>2025-02-10</t>
  </si>
  <si>
    <t>2023-03-13</t>
  </si>
  <si>
    <t>2023-01-19</t>
  </si>
  <si>
    <t>176500.00</t>
  </si>
  <si>
    <t>2024-08-24</t>
  </si>
  <si>
    <t>2023-03-31</t>
  </si>
  <si>
    <t>2025-11-22</t>
  </si>
  <si>
    <t>2024-10-15</t>
  </si>
  <si>
    <t>2024-05-14</t>
  </si>
  <si>
    <t>2025-08-25</t>
  </si>
  <si>
    <t>2025-03-22</t>
  </si>
  <si>
    <t>2023-05-18</t>
  </si>
  <si>
    <t>2023-07-15</t>
  </si>
  <si>
    <t>153000.00</t>
  </si>
  <si>
    <t>2024-12-14</t>
  </si>
  <si>
    <t>2024-02-02</t>
  </si>
  <si>
    <t>2025-01-24</t>
  </si>
  <si>
    <t>2024-09-06</t>
  </si>
  <si>
    <t>2024-11-05</t>
  </si>
  <si>
    <t>2025-10-03</t>
  </si>
  <si>
    <t>2023-12-31</t>
  </si>
  <si>
    <t>112000.00</t>
  </si>
  <si>
    <t>2023-01-11</t>
  </si>
  <si>
    <t>184000.00</t>
  </si>
  <si>
    <t>2024-03-13</t>
  </si>
  <si>
    <t>2024-10-09</t>
  </si>
  <si>
    <t>161000.00</t>
  </si>
  <si>
    <t>2025-09-25</t>
  </si>
  <si>
    <t>2023-09-11</t>
  </si>
  <si>
    <t>2025-09-30</t>
  </si>
  <si>
    <t>2024-01-19</t>
  </si>
  <si>
    <t>2023-10-18</t>
  </si>
  <si>
    <t>2023-03-04</t>
  </si>
  <si>
    <t>2023-09-03</t>
  </si>
  <si>
    <t>2023-10-11</t>
  </si>
  <si>
    <t>2024-04-09</t>
  </si>
  <si>
    <t>2025-12-03</t>
  </si>
  <si>
    <t>2023-08-28</t>
  </si>
  <si>
    <t>2023-06-20</t>
  </si>
  <si>
    <t>2023-12-20</t>
  </si>
  <si>
    <t>150500.00</t>
  </si>
  <si>
    <t>2024-01-16</t>
  </si>
  <si>
    <t>2024-04-10</t>
  </si>
  <si>
    <t>2023-03-15</t>
  </si>
  <si>
    <t>2023-02-18</t>
  </si>
  <si>
    <t>2023-12-17</t>
  </si>
  <si>
    <t>2025-11-04</t>
  </si>
  <si>
    <t>149000.00</t>
  </si>
  <si>
    <t>155000.00</t>
  </si>
  <si>
    <t>2025-05-18</t>
  </si>
  <si>
    <t>146000.00</t>
  </si>
  <si>
    <t>2025-02-08</t>
  </si>
  <si>
    <t>171000.00</t>
  </si>
  <si>
    <t>2025-11-07</t>
  </si>
  <si>
    <t>2024-03-19</t>
  </si>
  <si>
    <t>2025-10-08</t>
  </si>
  <si>
    <t>185500.00</t>
  </si>
  <si>
    <t>2025-10-09</t>
  </si>
  <si>
    <t>159000.00</t>
  </si>
  <si>
    <t>2024-08-09</t>
  </si>
  <si>
    <t>2024-04-14</t>
  </si>
  <si>
    <t>2024-01-30</t>
  </si>
  <si>
    <t>2023-08-10</t>
  </si>
  <si>
    <t>2023-08-13</t>
  </si>
  <si>
    <t>162500.00</t>
  </si>
  <si>
    <t>143500.00</t>
  </si>
  <si>
    <t>163500.00</t>
  </si>
  <si>
    <t>2024-11-10</t>
  </si>
  <si>
    <t>2024-08-12</t>
  </si>
  <si>
    <t>164000.00</t>
  </si>
  <si>
    <t>2025-10-12</t>
  </si>
  <si>
    <t>165000.00</t>
  </si>
  <si>
    <t>2023-09-06</t>
  </si>
  <si>
    <t>175500.00</t>
  </si>
  <si>
    <t>180000.00</t>
  </si>
  <si>
    <t>2023-01-06</t>
  </si>
  <si>
    <t>158000.00</t>
  </si>
  <si>
    <t>166500.00</t>
  </si>
  <si>
    <t>186500.00</t>
  </si>
  <si>
    <t>2025-01-10</t>
  </si>
  <si>
    <t>2025-11-18</t>
  </si>
  <si>
    <t>2024-11-13</t>
  </si>
  <si>
    <t>173500.00</t>
  </si>
  <si>
    <t>2025-12-28</t>
  </si>
  <si>
    <t>2025-12-09</t>
  </si>
  <si>
    <t>2023-10-08</t>
  </si>
  <si>
    <t>2025-12-16</t>
  </si>
  <si>
    <t>2025-12-22</t>
  </si>
  <si>
    <t>184500.00</t>
  </si>
  <si>
    <t>Review_status</t>
  </si>
  <si>
    <t>Missing Values Count</t>
  </si>
  <si>
    <t>Active Employees</t>
  </si>
  <si>
    <t>Data Quality Formulas</t>
  </si>
  <si>
    <t>Review_Outcome_Clean</t>
  </si>
  <si>
    <t>Businees Analysis Formulas</t>
  </si>
  <si>
    <t>Attrition_Flag</t>
  </si>
  <si>
    <t>Attrition_Status</t>
  </si>
  <si>
    <t>Tenure_Years</t>
  </si>
  <si>
    <t>Tenure_Band</t>
  </si>
  <si>
    <t>Salary_Band</t>
  </si>
  <si>
    <t>Attrited Employees</t>
  </si>
  <si>
    <t>Attrition Rate</t>
  </si>
  <si>
    <t>Average Salary</t>
  </si>
  <si>
    <t>Minimum Salary</t>
  </si>
  <si>
    <t>Maximum Salary</t>
  </si>
  <si>
    <t>Average Tenure</t>
  </si>
  <si>
    <t>Reviewed Employees</t>
  </si>
  <si>
    <t>Not Reviewed Employees</t>
  </si>
  <si>
    <t>Grand Total</t>
  </si>
  <si>
    <t>Count of employee_id</t>
  </si>
  <si>
    <t>Active</t>
  </si>
  <si>
    <t>Attrited</t>
  </si>
  <si>
    <t>Sum of Attrition_Flag</t>
  </si>
  <si>
    <t>Average of Attrition_Flag</t>
  </si>
  <si>
    <t>Attrition by Department</t>
  </si>
  <si>
    <t>Attrition Rate by Department</t>
  </si>
  <si>
    <t>Department Name</t>
  </si>
  <si>
    <t>Attrition by Job Level</t>
  </si>
  <si>
    <t>Job Level</t>
  </si>
  <si>
    <t>Attrition by Region</t>
  </si>
  <si>
    <t>Attrition by Tenure</t>
  </si>
  <si>
    <t>&lt;1 Year</t>
  </si>
  <si>
    <t>1–2 Years</t>
  </si>
  <si>
    <t>2–3 Years</t>
  </si>
  <si>
    <t>3+ Years</t>
  </si>
  <si>
    <t>Attrition by Salary Band</t>
  </si>
  <si>
    <t>&lt;70K</t>
  </si>
  <si>
    <t>100K–129K</t>
  </si>
  <si>
    <t>130K+</t>
  </si>
  <si>
    <t>70K–99K</t>
  </si>
  <si>
    <t>Attrition by Age Band</t>
  </si>
  <si>
    <t>Age Band</t>
  </si>
  <si>
    <t>Attrition by Education</t>
  </si>
  <si>
    <t>Education Level</t>
  </si>
  <si>
    <t>Attrition by Commute</t>
  </si>
  <si>
    <t>Commute Band</t>
  </si>
  <si>
    <t>Review Status</t>
  </si>
  <si>
    <t>Not Reviewed</t>
  </si>
  <si>
    <t>Reviewed</t>
  </si>
  <si>
    <t>Salary by Department</t>
  </si>
  <si>
    <t>Average of base_salary</t>
  </si>
  <si>
    <t>TOTAL EMPLOYEES</t>
  </si>
  <si>
    <t>ACTIVE EMPLOYEES</t>
  </si>
  <si>
    <t>ATTRITED EMPLOYEES</t>
  </si>
  <si>
    <t>ATTRITION RATE</t>
  </si>
  <si>
    <t>AVERAGE SALARY</t>
  </si>
  <si>
    <t>Tenure Band</t>
  </si>
  <si>
    <t>Regions</t>
  </si>
  <si>
    <t>Salary</t>
  </si>
  <si>
    <t>EMPLOYEE WORKFORCE &amp; ATTRITION ANALYSIS</t>
  </si>
  <si>
    <t>EMPLOYEE WORKFORCE &amp; ATTRITION — KEY INSIGHTS</t>
  </si>
  <si>
    <t>EXECUTIVE SUMMARY</t>
  </si>
  <si>
    <t>1. Overall Workforce</t>
  </si>
  <si>
    <t>The organization has 6,000 employees, with 4,975 active employees and 1,025 attrited employees.</t>
  </si>
  <si>
    <t>2. Overall Attrition</t>
  </si>
  <si>
    <t>The overall attrition rate is 17.1%, meaning approximately 17 out of every 100 employees have attrited.</t>
  </si>
  <si>
    <t>3. Employee Reviews</t>
  </si>
  <si>
    <t>5,219 employees have a recorded review score, while 781 employees have not been reviewed.</t>
  </si>
  <si>
    <t>4. Department-Level Pattern</t>
  </si>
  <si>
    <t>Attrition varies across departments, with the highest attrition counts observed in Customer Success and Sales, while Legal &amp; Compliance has the lowest attrition count.</t>
  </si>
  <si>
    <t>5. Data Quality</t>
  </si>
  <si>
    <t>Employee IDs are unique and region values are complete. Review-related fields contain some missing or "none" values that were retained and classified as Not Reviewed.</t>
  </si>
  <si>
    <t>KEY MATRICS</t>
  </si>
  <si>
    <t>ADD BUSINESS FINDINGS</t>
  </si>
  <si>
    <t>Department Attrition</t>
  </si>
  <si>
    <t>Customer Success and Sales each have 94 attrited employees, while Legal &amp; Compliance has 74. The difference shows that attrition is not evenly distributed across departments.</t>
  </si>
  <si>
    <t>Tenure &amp; Attrition</t>
  </si>
  <si>
    <t>Compare attrition across the tenure bands to identify whether employees earlier in their careers or longer-tenured employees show higher attrition counts.</t>
  </si>
  <si>
    <t>Salary &amp; Attrition</t>
  </si>
  <si>
    <t>The salary-band analysis can be used to examine whether attrition is concentrated within particular compensation ranges.</t>
  </si>
  <si>
    <t>Review Coverage</t>
  </si>
  <si>
    <t>781 employees are classified as Not Reviewed, representing about 13.0% of the workforce. This indicates an opportunity to improve review coverage.</t>
  </si>
  <si>
    <t>ANALYST RECOMMENDATIONS</t>
  </si>
  <si>
    <t>Monitor Department-Level Attrition</t>
  </si>
  <si>
    <t>Review attrition patterns in departments with higher attrition counts and investigate potential drivers through employee feedback and exit data.</t>
  </si>
  <si>
    <t>Improve Review Coverage</t>
  </si>
  <si>
    <t>Prioritize completion of employee reviews for the 781 employees currently classified as Not Reviewed to improve workforce visibility.</t>
  </si>
  <si>
    <t>Investigate Tenure Patterns</t>
  </si>
  <si>
    <t>Compare attrition rates across tenure bands to identify employee lifecycle stages that may require targeted retention analysis.</t>
  </si>
  <si>
    <t>Examine Compensation Patterns</t>
  </si>
  <si>
    <t>Analyze attrition rates by salary band alongside role, tenure, and department to identify potential compensation-related patterns.</t>
  </si>
  <si>
    <t>Continue Data Quality Monitoring</t>
  </si>
  <si>
    <t>Maintain validation checks for employee IDs, dates, review fields, and employment status when the dataset is updated.</t>
  </si>
  <si>
    <t>DATA SOURCE &amp; METHODOLOGY</t>
  </si>
  <si>
    <t>Data Source</t>
  </si>
  <si>
    <t>Analytics Engineering — Workforce Employee Attrition Dataset</t>
  </si>
  <si>
    <t>Analysis Tools</t>
  </si>
  <si>
    <t>Microsoft Excel — Data Cleaning, Formulas, PivotTables, PivotCharts, KPI Analysis and Interactive Slicers</t>
  </si>
  <si>
    <t>Data Preparation</t>
  </si>
  <si>
    <t>Validated employee IDs, reviewed missing values, standardized review status, created attrition and tenure classifications, and retained valid active-employee records without filling legitimate employment end-date blanks.</t>
  </si>
  <si>
    <t>Analysis Scope</t>
  </si>
  <si>
    <t>Analyzed workforce size, attrition, employee reviews, department, region, job level, tenure and salary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</si>
</sst>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Aptos Narrow"/>
      <family val="2"/>
      <scheme val="minor"/>
    </font>
    <font>
      <sz val="11"/>
      <color theme="1"/>
      <name val="Aptos Narrow"/>
      <family val="2"/>
      <scheme val="minor"/>
    </font>
    <font>
      <sz val="14"/>
      <color theme="1"/>
      <name val="Times New Roman"/>
      <family val="1"/>
    </font>
    <font>
      <sz val="11"/>
      <color theme="1"/>
      <name val="Times New Roman"/>
      <family val="1"/>
    </font>
    <font>
      <sz val="16"/>
      <color rgb="FFFF0000"/>
      <name val="Times New Roman"/>
      <family val="1"/>
    </font>
    <font>
      <b/>
      <sz val="20"/>
      <color theme="6"/>
      <name val="Times New Roman"/>
      <family val="1"/>
    </font>
    <font>
      <sz val="18"/>
      <color theme="6"/>
      <name val="Times New Roman"/>
      <family val="1"/>
    </font>
    <font>
      <b/>
      <sz val="18"/>
      <color theme="6"/>
      <name val="Times New Roman"/>
      <family val="1"/>
    </font>
    <font>
      <b/>
      <sz val="16"/>
      <color theme="6"/>
      <name val="Times New Roman"/>
      <family val="1"/>
    </font>
    <font>
      <b/>
      <sz val="18"/>
      <color theme="8"/>
      <name val="Times New Roman"/>
      <family val="1"/>
    </font>
    <font>
      <b/>
      <sz val="11"/>
      <color theme="1"/>
      <name val="Aptos Narrow"/>
      <family val="2"/>
      <scheme val="minor"/>
    </font>
    <font>
      <sz val="11"/>
      <color theme="0"/>
      <name val="Aptos Narrow"/>
      <family val="2"/>
      <scheme val="minor"/>
    </font>
    <font>
      <b/>
      <sz val="14"/>
      <color rgb="FF17365D"/>
      <name val="Times New Roman"/>
      <family val="1"/>
    </font>
    <font>
      <b/>
      <sz val="14"/>
      <color rgb="FF247A70"/>
      <name val="Times New Roman"/>
      <family val="1"/>
    </font>
    <font>
      <b/>
      <sz val="14"/>
      <color rgb="FFA94442"/>
      <name val="Times New Roman"/>
      <family val="1"/>
    </font>
    <font>
      <b/>
      <sz val="18"/>
      <color rgb="FF17365D"/>
      <name val="Times New Roman"/>
      <family val="1"/>
    </font>
    <font>
      <b/>
      <sz val="18"/>
      <color rgb="FF2A9D8F"/>
      <name val="Times New Roman"/>
      <family val="1"/>
    </font>
    <font>
      <b/>
      <sz val="18"/>
      <color rgb="FFC0504D"/>
      <name val="Times New Roman"/>
      <family val="1"/>
    </font>
    <font>
      <b/>
      <sz val="14"/>
      <color rgb="FFA65E15"/>
      <name val="Times New Roman"/>
      <family val="1"/>
    </font>
    <font>
      <b/>
      <sz val="18"/>
      <color rgb="FFC65911"/>
      <name val="Times New Roman"/>
      <family val="1"/>
    </font>
    <font>
      <b/>
      <sz val="14"/>
      <color rgb="FF35639A"/>
      <name val="Times New Roman"/>
      <family val="1"/>
    </font>
    <font>
      <b/>
      <sz val="14"/>
      <color rgb="FF4472C4"/>
      <name val="Times New Roman"/>
      <family val="1"/>
    </font>
    <font>
      <b/>
      <sz val="18"/>
      <color rgb="FF4472C4"/>
      <name val="Times New Roman"/>
      <family val="1"/>
    </font>
    <font>
      <b/>
      <sz val="40"/>
      <color rgb="FFFFFFFF"/>
      <name val="Times New Roman"/>
      <family val="1"/>
    </font>
    <font>
      <b/>
      <sz val="18"/>
      <color theme="0"/>
      <name val="Times New Roman"/>
      <family val="1"/>
    </font>
    <font>
      <b/>
      <sz val="14"/>
      <color theme="1"/>
      <name val="Times New Roman"/>
      <family val="1"/>
    </font>
    <font>
      <sz val="12"/>
      <color theme="1"/>
      <name val="Times New Roman"/>
      <family val="1"/>
    </font>
    <font>
      <sz val="13"/>
      <color theme="1"/>
      <name val="Times New Roman"/>
      <family val="1"/>
    </font>
    <font>
      <sz val="16"/>
      <color rgb="FF17365D"/>
      <name val="Times New Roman"/>
      <family val="1"/>
    </font>
    <font>
      <b/>
      <sz val="16"/>
      <color rgb="FF17365D"/>
      <name val="Times New Roman"/>
      <family val="1"/>
    </font>
  </fonts>
  <fills count="13">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theme="0"/>
        <bgColor indexed="64"/>
      </patternFill>
    </fill>
    <fill>
      <patternFill patternType="solid">
        <fgColor rgb="FF17365D"/>
        <bgColor indexed="64"/>
      </patternFill>
    </fill>
    <fill>
      <patternFill patternType="solid">
        <fgColor rgb="FFF4F7FA"/>
        <bgColor indexed="64"/>
      </patternFill>
    </fill>
    <fill>
      <patternFill patternType="solid">
        <fgColor theme="6"/>
        <bgColor indexed="64"/>
      </patternFill>
    </fill>
    <fill>
      <patternFill patternType="solid">
        <fgColor rgb="FFD9EAF7"/>
        <bgColor indexed="64"/>
      </patternFill>
    </fill>
    <fill>
      <patternFill patternType="solid">
        <fgColor rgb="FFFFFFFF"/>
        <bgColor indexed="64"/>
      </patternFill>
    </fill>
    <fill>
      <patternFill patternType="solid">
        <fgColor rgb="FFD9F0EC"/>
        <bgColor indexed="64"/>
      </patternFill>
    </fill>
    <fill>
      <patternFill patternType="solid">
        <fgColor rgb="FFF6DDDD"/>
        <bgColor indexed="64"/>
      </patternFill>
    </fill>
    <fill>
      <patternFill patternType="solid">
        <fgColor rgb="FFFCE4D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25">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2" borderId="3" xfId="0" applyFill="1" applyBorder="1"/>
    <xf numFmtId="14" fontId="0" fillId="2" borderId="1" xfId="0" applyNumberFormat="1" applyFill="1" applyBorder="1"/>
    <xf numFmtId="0" fontId="0" fillId="2" borderId="1" xfId="0" applyFill="1" applyBorder="1"/>
    <xf numFmtId="0" fontId="0" fillId="2" borderId="2" xfId="0" applyFill="1" applyBorder="1"/>
    <xf numFmtId="0" fontId="0" fillId="0" borderId="3" xfId="0" applyBorder="1"/>
    <xf numFmtId="14" fontId="0" fillId="0" borderId="1" xfId="0" applyNumberFormat="1" applyBorder="1"/>
    <xf numFmtId="0" fontId="0" fillId="0" borderId="2"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2" fillId="0" borderId="1" xfId="0" applyFont="1" applyBorder="1"/>
    <xf numFmtId="0" fontId="2" fillId="0" borderId="6" xfId="0" applyFont="1" applyBorder="1"/>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xf>
    <xf numFmtId="0" fontId="0" fillId="0" borderId="0" xfId="0" pivotButton="1"/>
    <xf numFmtId="0" fontId="0" fillId="0" borderId="0" xfId="0" pivotButton="1" applyAlignment="1">
      <alignment horizontal="center"/>
    </xf>
    <xf numFmtId="0" fontId="11" fillId="7" borderId="4" xfId="0" applyFont="1" applyFill="1" applyBorder="1"/>
    <xf numFmtId="0" fontId="11" fillId="7" borderId="5" xfId="0" applyFont="1" applyFill="1" applyBorder="1"/>
    <xf numFmtId="0" fontId="11" fillId="7" borderId="6" xfId="0" applyFont="1" applyFill="1" applyBorder="1"/>
    <xf numFmtId="0" fontId="11" fillId="7" borderId="0" xfId="0" applyFont="1" applyFill="1"/>
    <xf numFmtId="9" fontId="0" fillId="0" borderId="1" xfId="1" applyFont="1" applyBorder="1"/>
    <xf numFmtId="0" fontId="12" fillId="6" borderId="0" xfId="0" applyFont="1" applyFill="1" applyAlignment="1">
      <alignment vertical="center"/>
    </xf>
    <xf numFmtId="0" fontId="21" fillId="6" borderId="0" xfId="0" applyFont="1" applyFill="1" applyAlignment="1">
      <alignment vertical="center"/>
    </xf>
    <xf numFmtId="0" fontId="10" fillId="0" borderId="0" xfId="0" pivotButton="1" applyFont="1" applyAlignment="1">
      <alignment horizontal="center"/>
    </xf>
    <xf numFmtId="0" fontId="0" fillId="0" borderId="8" xfId="0" pivotButton="1" applyBorder="1" applyAlignment="1">
      <alignment horizontal="center"/>
    </xf>
    <xf numFmtId="0" fontId="25" fillId="0" borderId="0" xfId="0" applyFont="1" applyAlignment="1">
      <alignment vertical="center"/>
    </xf>
    <xf numFmtId="0" fontId="28" fillId="0" borderId="0" xfId="0" applyFont="1"/>
    <xf numFmtId="0" fontId="27" fillId="0" borderId="0" xfId="0" applyFont="1"/>
    <xf numFmtId="0" fontId="26" fillId="0" borderId="1" xfId="0" applyFont="1" applyBorder="1" applyAlignment="1">
      <alignment horizontal="center"/>
    </xf>
    <xf numFmtId="0" fontId="29" fillId="0" borderId="0" xfId="0" applyFont="1" applyAlignment="1">
      <alignment horizontal="center"/>
    </xf>
    <xf numFmtId="0" fontId="24" fillId="5" borderId="0" xfId="0" applyFont="1" applyFill="1" applyAlignment="1">
      <alignment horizontal="center" vertical="center"/>
    </xf>
    <xf numFmtId="0" fontId="29" fillId="0" borderId="0" xfId="0" applyFont="1" applyAlignment="1">
      <alignment horizontal="center" vertical="center"/>
    </xf>
    <xf numFmtId="0" fontId="27" fillId="0" borderId="0" xfId="0" applyFont="1" applyAlignment="1">
      <alignment vertical="center"/>
    </xf>
    <xf numFmtId="0" fontId="2" fillId="0" borderId="1" xfId="0" applyFont="1" applyBorder="1" applyAlignment="1">
      <alignment horizontal="center"/>
    </xf>
    <xf numFmtId="9" fontId="26" fillId="0" borderId="1" xfId="0" applyNumberFormat="1" applyFont="1" applyBorder="1" applyAlignment="1">
      <alignment horizontal="center"/>
    </xf>
    <xf numFmtId="0" fontId="0" fillId="0" borderId="0" xfId="0" applyAlignment="1">
      <alignment horizontal="center"/>
    </xf>
    <xf numFmtId="0" fontId="6" fillId="4" borderId="1" xfId="0" applyFont="1" applyFill="1" applyBorder="1" applyAlignment="1">
      <alignment horizontal="left" vertical="top"/>
    </xf>
    <xf numFmtId="0" fontId="4" fillId="0" borderId="2" xfId="0" applyFont="1" applyBorder="1" applyAlignment="1">
      <alignment horizontal="center" vertical="center"/>
    </xf>
    <xf numFmtId="0" fontId="4" fillId="0" borderId="11" xfId="0" applyFont="1" applyBorder="1" applyAlignment="1">
      <alignment horizontal="center" vertical="center"/>
    </xf>
    <xf numFmtId="0" fontId="6" fillId="0" borderId="1" xfId="0" applyFont="1" applyBorder="1" applyAlignment="1">
      <alignment horizontal="center"/>
    </xf>
    <xf numFmtId="0" fontId="5" fillId="3" borderId="10" xfId="0" applyFont="1" applyFill="1" applyBorder="1" applyAlignment="1">
      <alignment horizontal="center" vertical="center"/>
    </xf>
    <xf numFmtId="0" fontId="5" fillId="3" borderId="0" xfId="0" applyFont="1" applyFill="1" applyAlignment="1">
      <alignment horizontal="center" vertical="center"/>
    </xf>
    <xf numFmtId="0" fontId="9" fillId="0" borderId="2" xfId="0" applyFont="1" applyBorder="1" applyAlignment="1">
      <alignment horizontal="center"/>
    </xf>
    <xf numFmtId="0" fontId="9" fillId="0" borderId="3" xfId="0" applyFont="1" applyBorder="1" applyAlignment="1">
      <alignment horizontal="center"/>
    </xf>
    <xf numFmtId="0" fontId="7" fillId="0" borderId="1" xfId="0" applyFont="1" applyBorder="1" applyAlignment="1">
      <alignment horizontal="center"/>
    </xf>
    <xf numFmtId="0" fontId="9"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8" fillId="0" borderId="1" xfId="0" applyFont="1" applyBorder="1" applyAlignment="1">
      <alignment horizontal="center"/>
    </xf>
    <xf numFmtId="0" fontId="9" fillId="4" borderId="2" xfId="0" applyFont="1" applyFill="1" applyBorder="1" applyAlignment="1">
      <alignment horizontal="center"/>
    </xf>
    <xf numFmtId="0" fontId="9" fillId="4" borderId="11" xfId="0" applyFont="1" applyFill="1" applyBorder="1" applyAlignment="1">
      <alignment horizontal="center"/>
    </xf>
    <xf numFmtId="0" fontId="9" fillId="4" borderId="3" xfId="0" applyFont="1" applyFill="1" applyBorder="1" applyAlignment="1">
      <alignment horizontal="center"/>
    </xf>
    <xf numFmtId="0" fontId="7" fillId="0" borderId="11" xfId="0" applyFont="1" applyBorder="1" applyAlignment="1">
      <alignment horizontal="center"/>
    </xf>
    <xf numFmtId="0" fontId="9" fillId="0" borderId="11" xfId="0" applyFont="1" applyBorder="1" applyAlignment="1">
      <alignment horizontal="center"/>
    </xf>
    <xf numFmtId="0" fontId="23" fillId="5" borderId="0" xfId="0" applyFont="1" applyFill="1" applyAlignment="1">
      <alignment horizontal="center" vertical="center"/>
    </xf>
    <xf numFmtId="0" fontId="15" fillId="9" borderId="10" xfId="0" applyFont="1" applyFill="1" applyBorder="1" applyAlignment="1">
      <alignment horizontal="center" vertical="center"/>
    </xf>
    <xf numFmtId="0" fontId="15" fillId="9" borderId="0" xfId="0" applyFont="1" applyFill="1" applyAlignment="1">
      <alignment horizontal="center" vertical="center"/>
    </xf>
    <xf numFmtId="0" fontId="15" fillId="9" borderId="12" xfId="0" applyFont="1" applyFill="1" applyBorder="1" applyAlignment="1">
      <alignment horizontal="center" vertical="center"/>
    </xf>
    <xf numFmtId="0" fontId="15" fillId="9" borderId="6" xfId="0" applyFont="1" applyFill="1" applyBorder="1" applyAlignment="1">
      <alignment horizontal="center" vertical="center"/>
    </xf>
    <xf numFmtId="0" fontId="15" fillId="9" borderId="13" xfId="0" applyFont="1" applyFill="1" applyBorder="1" applyAlignment="1">
      <alignment horizontal="center" vertical="center"/>
    </xf>
    <xf numFmtId="0" fontId="15" fillId="9" borderId="4" xfId="0" applyFont="1" applyFill="1" applyBorder="1" applyAlignment="1">
      <alignment horizontal="center" vertical="center"/>
    </xf>
    <xf numFmtId="0" fontId="16" fillId="9" borderId="10" xfId="0" applyFont="1" applyFill="1" applyBorder="1" applyAlignment="1">
      <alignment horizontal="center" vertical="center"/>
    </xf>
    <xf numFmtId="0" fontId="16" fillId="9" borderId="0" xfId="0" applyFont="1" applyFill="1" applyAlignment="1">
      <alignment horizontal="center" vertical="center"/>
    </xf>
    <xf numFmtId="0" fontId="16" fillId="9" borderId="12" xfId="0" applyFont="1" applyFill="1" applyBorder="1" applyAlignment="1">
      <alignment horizontal="center" vertical="center"/>
    </xf>
    <xf numFmtId="0" fontId="16" fillId="9" borderId="6" xfId="0" applyFont="1" applyFill="1" applyBorder="1" applyAlignment="1">
      <alignment horizontal="center" vertical="center"/>
    </xf>
    <xf numFmtId="0" fontId="16" fillId="9" borderId="13" xfId="0" applyFont="1" applyFill="1" applyBorder="1" applyAlignment="1">
      <alignment horizontal="center" vertical="center"/>
    </xf>
    <xf numFmtId="0" fontId="16" fillId="9" borderId="4" xfId="0" applyFont="1" applyFill="1" applyBorder="1" applyAlignment="1">
      <alignment horizontal="center" vertical="center"/>
    </xf>
    <xf numFmtId="0" fontId="17" fillId="9" borderId="10" xfId="0" applyFont="1" applyFill="1" applyBorder="1" applyAlignment="1">
      <alignment horizontal="center" vertical="center"/>
    </xf>
    <xf numFmtId="0" fontId="17" fillId="9" borderId="0" xfId="0" applyFont="1" applyFill="1" applyAlignment="1">
      <alignment horizontal="center" vertical="center"/>
    </xf>
    <xf numFmtId="0" fontId="17" fillId="9" borderId="12" xfId="0" applyFont="1" applyFill="1" applyBorder="1" applyAlignment="1">
      <alignment horizontal="center" vertical="center"/>
    </xf>
    <xf numFmtId="0" fontId="17" fillId="9" borderId="6" xfId="0" applyFont="1" applyFill="1" applyBorder="1" applyAlignment="1">
      <alignment horizontal="center" vertical="center"/>
    </xf>
    <xf numFmtId="0" fontId="17" fillId="9" borderId="13" xfId="0" applyFont="1" applyFill="1" applyBorder="1" applyAlignment="1">
      <alignment horizontal="center" vertical="center"/>
    </xf>
    <xf numFmtId="0" fontId="17" fillId="9" borderId="4" xfId="0" applyFont="1" applyFill="1" applyBorder="1" applyAlignment="1">
      <alignment horizontal="center" vertical="center"/>
    </xf>
    <xf numFmtId="9" fontId="19" fillId="9" borderId="10" xfId="0" applyNumberFormat="1" applyFont="1" applyFill="1" applyBorder="1" applyAlignment="1">
      <alignment horizontal="center" vertical="center"/>
    </xf>
    <xf numFmtId="0" fontId="19" fillId="9" borderId="0" xfId="0" applyFont="1" applyFill="1" applyAlignment="1">
      <alignment horizontal="center" vertical="center"/>
    </xf>
    <xf numFmtId="0" fontId="19" fillId="9" borderId="12" xfId="0" applyFont="1" applyFill="1" applyBorder="1" applyAlignment="1">
      <alignment horizontal="center" vertical="center"/>
    </xf>
    <xf numFmtId="0" fontId="19" fillId="9" borderId="10" xfId="0" applyFont="1" applyFill="1" applyBorder="1" applyAlignment="1">
      <alignment horizontal="center" vertical="center"/>
    </xf>
    <xf numFmtId="0" fontId="19" fillId="9" borderId="6" xfId="0" applyFont="1" applyFill="1" applyBorder="1" applyAlignment="1">
      <alignment horizontal="center" vertical="center"/>
    </xf>
    <xf numFmtId="0" fontId="19" fillId="9" borderId="13" xfId="0" applyFont="1" applyFill="1" applyBorder="1" applyAlignment="1">
      <alignment horizontal="center" vertical="center"/>
    </xf>
    <xf numFmtId="0" fontId="19" fillId="9" borderId="4" xfId="0" applyFont="1" applyFill="1" applyBorder="1" applyAlignment="1">
      <alignment horizontal="center" vertical="center"/>
    </xf>
    <xf numFmtId="0" fontId="22" fillId="9" borderId="10" xfId="0" applyFont="1" applyFill="1" applyBorder="1" applyAlignment="1">
      <alignment horizontal="center" vertical="center"/>
    </xf>
    <xf numFmtId="0" fontId="22" fillId="9" borderId="0" xfId="0" applyFont="1" applyFill="1" applyAlignment="1">
      <alignment horizontal="center" vertical="center"/>
    </xf>
    <xf numFmtId="0" fontId="22" fillId="9" borderId="12" xfId="0" applyFont="1" applyFill="1" applyBorder="1" applyAlignment="1">
      <alignment horizontal="center" vertical="center"/>
    </xf>
    <xf numFmtId="0" fontId="22" fillId="9" borderId="6" xfId="0" applyFont="1" applyFill="1" applyBorder="1" applyAlignment="1">
      <alignment horizontal="center" vertical="center"/>
    </xf>
    <xf numFmtId="0" fontId="22" fillId="9" borderId="13" xfId="0" applyFont="1" applyFill="1" applyBorder="1" applyAlignment="1">
      <alignment horizontal="center" vertical="center"/>
    </xf>
    <xf numFmtId="0" fontId="22" fillId="9" borderId="4" xfId="0" applyFont="1" applyFill="1" applyBorder="1" applyAlignment="1">
      <alignment horizontal="center" vertical="center"/>
    </xf>
    <xf numFmtId="0" fontId="12" fillId="8" borderId="9"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7" xfId="0" applyFont="1" applyFill="1" applyBorder="1" applyAlignment="1">
      <alignment horizontal="center" vertical="center"/>
    </xf>
    <xf numFmtId="0" fontId="12" fillId="8" borderId="10" xfId="0" applyFont="1" applyFill="1" applyBorder="1" applyAlignment="1">
      <alignment horizontal="center" vertical="center"/>
    </xf>
    <xf numFmtId="0" fontId="12" fillId="8" borderId="0" xfId="0" applyFont="1" applyFill="1" applyAlignment="1">
      <alignment horizontal="center" vertical="center"/>
    </xf>
    <xf numFmtId="0" fontId="12" fillId="8" borderId="12"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4" xfId="0" applyFont="1" applyFill="1" applyBorder="1" applyAlignment="1">
      <alignment horizontal="center" vertical="center"/>
    </xf>
    <xf numFmtId="0" fontId="13" fillId="10" borderId="7" xfId="0" applyFont="1" applyFill="1" applyBorder="1" applyAlignment="1">
      <alignment horizontal="center" vertical="center"/>
    </xf>
    <xf numFmtId="0" fontId="13" fillId="10" borderId="10" xfId="0" applyFont="1" applyFill="1" applyBorder="1" applyAlignment="1">
      <alignment horizontal="center" vertical="center"/>
    </xf>
    <xf numFmtId="0" fontId="13" fillId="10" borderId="0" xfId="0" applyFont="1" applyFill="1" applyAlignment="1">
      <alignment horizontal="center" vertical="center"/>
    </xf>
    <xf numFmtId="0" fontId="13" fillId="10" borderId="12" xfId="0" applyFont="1" applyFill="1" applyBorder="1" applyAlignment="1">
      <alignment horizontal="center" vertical="center"/>
    </xf>
    <xf numFmtId="0" fontId="14" fillId="11" borderId="9" xfId="0" applyFont="1" applyFill="1" applyBorder="1" applyAlignment="1">
      <alignment horizontal="center" vertical="center"/>
    </xf>
    <xf numFmtId="0" fontId="14" fillId="11" borderId="14"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10" xfId="0" applyFont="1" applyFill="1" applyBorder="1" applyAlignment="1">
      <alignment horizontal="center" vertical="center"/>
    </xf>
    <xf numFmtId="0" fontId="14" fillId="11" borderId="0" xfId="0" applyFont="1" applyFill="1" applyAlignment="1">
      <alignment horizontal="center" vertical="center"/>
    </xf>
    <xf numFmtId="0" fontId="14" fillId="11" borderId="12" xfId="0" applyFont="1" applyFill="1" applyBorder="1" applyAlignment="1">
      <alignment horizontal="center" vertical="center"/>
    </xf>
    <xf numFmtId="0" fontId="18" fillId="12" borderId="9" xfId="0" applyFont="1" applyFill="1" applyBorder="1" applyAlignment="1">
      <alignment horizontal="center" vertical="center"/>
    </xf>
    <xf numFmtId="0" fontId="18" fillId="12" borderId="14" xfId="0" applyFont="1" applyFill="1" applyBorder="1" applyAlignment="1">
      <alignment horizontal="center" vertical="center"/>
    </xf>
    <xf numFmtId="0" fontId="18" fillId="12" borderId="7" xfId="0" applyFont="1" applyFill="1" applyBorder="1" applyAlignment="1">
      <alignment horizontal="center" vertical="center"/>
    </xf>
    <xf numFmtId="0" fontId="18" fillId="12" borderId="10" xfId="0" applyFont="1" applyFill="1" applyBorder="1" applyAlignment="1">
      <alignment horizontal="center" vertical="center"/>
    </xf>
    <xf numFmtId="0" fontId="18" fillId="12" borderId="0" xfId="0" applyFont="1" applyFill="1" applyAlignment="1">
      <alignment horizontal="center" vertical="center"/>
    </xf>
    <xf numFmtId="0" fontId="18" fillId="12" borderId="12" xfId="0" applyFont="1" applyFill="1" applyBorder="1" applyAlignment="1">
      <alignment horizontal="center" vertical="center"/>
    </xf>
    <xf numFmtId="0" fontId="20" fillId="8" borderId="9" xfId="0" applyFont="1" applyFill="1" applyBorder="1" applyAlignment="1">
      <alignment horizontal="center" vertical="center"/>
    </xf>
    <xf numFmtId="0" fontId="20" fillId="8" borderId="14" xfId="0" applyFont="1" applyFill="1" applyBorder="1" applyAlignment="1">
      <alignment horizontal="center" vertical="center"/>
    </xf>
    <xf numFmtId="0" fontId="20" fillId="8" borderId="7" xfId="0" applyFont="1" applyFill="1" applyBorder="1" applyAlignment="1">
      <alignment horizontal="center" vertical="center"/>
    </xf>
    <xf numFmtId="0" fontId="20" fillId="8" borderId="10" xfId="0" applyFont="1" applyFill="1" applyBorder="1" applyAlignment="1">
      <alignment horizontal="center" vertical="center"/>
    </xf>
    <xf numFmtId="0" fontId="20" fillId="8" borderId="0" xfId="0" applyFont="1" applyFill="1" applyAlignment="1">
      <alignment horizontal="center" vertical="center"/>
    </xf>
    <xf numFmtId="0" fontId="20" fillId="8" borderId="12" xfId="0" applyFont="1" applyFill="1" applyBorder="1" applyAlignment="1">
      <alignment horizontal="center" vertical="center"/>
    </xf>
    <xf numFmtId="0" fontId="3" fillId="0" borderId="0" xfId="0" applyFont="1"/>
    <xf numFmtId="0" fontId="27" fillId="0" borderId="0" xfId="0" applyFont="1" applyAlignment="1">
      <alignment wrapText="1"/>
    </xf>
  </cellXfs>
  <cellStyles count="2">
    <cellStyle name="Normal" xfId="0" builtinId="0"/>
    <cellStyle name="Percent" xfId="1" builtinId="5"/>
  </cellStyles>
  <dxfs count="10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bottom"/>
    </dxf>
    <dxf>
      <alignment horizontal="center"/>
    </dxf>
    <dxf>
      <border>
        <left/>
        <right/>
        <top/>
        <bottom/>
        <vertical/>
        <horizontal/>
      </border>
    </dxf>
    <dxf>
      <border>
        <left/>
        <right/>
        <top/>
        <bottom/>
        <vertical/>
        <horizontal/>
      </border>
    </dxf>
    <dxf>
      <border>
        <left/>
        <right/>
        <top/>
        <bottom/>
        <vertical/>
        <horizontal/>
      </border>
    </dxf>
    <dxf>
      <border>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right/>
        <top/>
        <bottom/>
        <vertical/>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Aptos Narrow"/>
        <family val="2"/>
        <scheme val="minor"/>
      </font>
      <fill>
        <patternFill patternType="solid">
          <fgColor indexed="64"/>
          <bgColor theme="6"/>
        </patternFill>
      </fill>
      <border diagonalUp="0" diagonalDown="0" outline="0">
        <left style="thin">
          <color indexed="64"/>
        </left>
        <right style="thin">
          <color indexed="64"/>
        </right>
        <top/>
        <bottom/>
      </border>
    </dxf>
    <dxf>
      <font>
        <b/>
        <i val="0"/>
        <sz val="12"/>
        <color rgb="FF17365D"/>
        <name val="Times New Roman"/>
        <family val="1"/>
      </font>
    </dxf>
    <dxf>
      <font>
        <name val="Times New Roman"/>
        <family val="1"/>
        <scheme val="none"/>
      </font>
    </dxf>
    <dxf>
      <font>
        <b/>
        <i val="0"/>
        <sz val="14"/>
        <color rgb="FF17365D"/>
        <name val="Times New Roman"/>
        <family val="1"/>
        <scheme val="none"/>
      </font>
    </dxf>
  </dxfs>
  <tableStyles count="3" defaultTableStyle="TableStyleMedium2" defaultPivotStyle="PivotStyleLight16">
    <tableStyle name="Slicer Style 1" pivot="0" table="0" count="1" xr9:uid="{66F46CA5-466A-4EC8-B97D-F28377C7D8E9}">
      <tableStyleElement type="headerRow" dxfId="105"/>
    </tableStyle>
    <tableStyle name="Slicer Style 2" pivot="0" table="0" count="1" xr9:uid="{BA2076F4-307E-4DD7-A41F-02B172D5F549}">
      <tableStyleElement type="wholeTable" dxfId="104"/>
    </tableStyle>
    <tableStyle name="Slicer Style 3" pivot="0" table="0" count="3" xr9:uid="{71CE0E93-7881-47C9-ACD7-98B2035DA2B4}">
      <tableStyleElement type="headerRow" dxfId="103"/>
    </tableStyle>
  </tableStyles>
  <colors>
    <mruColors>
      <color rgb="FF17365D"/>
      <color rgb="FFFFFFFF"/>
      <color rgb="FFC0504D"/>
      <color rgb="FF2A9D8F"/>
      <color rgb="FFD9E2F3"/>
      <color rgb="FFD9EAF7"/>
      <color rgb="FF4472C4"/>
      <color rgb="FF35639A"/>
      <color rgb="FFC65911"/>
      <color rgb="FFFCE4D6"/>
    </mruColors>
  </colors>
  <extLst>
    <ext xmlns:x14="http://schemas.microsoft.com/office/spreadsheetml/2009/9/main" uri="{46F421CA-312F-682f-3DD2-61675219B42D}">
      <x14:dxfs count="2">
        <dxf>
          <font>
            <b val="0"/>
            <i val="0"/>
            <sz val="8"/>
            <name val="Arial"/>
            <family val="2"/>
            <scheme val="none"/>
          </font>
        </dxf>
        <dxf>
          <font>
            <b val="0"/>
            <i val="0"/>
            <sz val="8"/>
            <name val="Arial"/>
            <family val="2"/>
            <scheme val="none"/>
          </font>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[Employee_Workforce_Attrition_Analysis.xlsx]PivotTables!PivotTable1</c:name>
    <c:fmtId val="7"/>
  </c:pivotSource>
  <c:chart>
    <c:title>
      <c:tx>
        <c:rich>
          <a:bodyPr rot="0" spcFirstLastPara="1" vertOverflow="ellipsis" vert="horz" wrap="square" anchor="ctr" anchorCtr="1"/>
          <a:lstStyle/>
          <a:p>
            <a:pPr>
              <a:defRPr sz="1600" b="1" i="0" u="none" strike="noStrike" kern="1200" cap="none" spc="0" normalizeH="0" baseline="0">
                <a:solidFill>
                  <a:srgbClr val="17365D"/>
                </a:solidFill>
                <a:latin typeface="Times New Roman" panose="02020603050405020304" pitchFamily="18" charset="0"/>
                <a:ea typeface="+mj-ea"/>
                <a:cs typeface="Times New Roman" panose="02020603050405020304" pitchFamily="18" charset="0"/>
              </a:defRPr>
            </a:pPr>
            <a:r>
              <a:rPr lang="en-IN" sz="1600" b="1">
                <a:solidFill>
                  <a:srgbClr val="17365D"/>
                </a:solidFill>
                <a:latin typeface="Times New Roman" panose="02020603050405020304" pitchFamily="18" charset="0"/>
                <a:cs typeface="Times New Roman" panose="02020603050405020304" pitchFamily="18" charset="0"/>
              </a:rPr>
              <a:t>ATTRITION BY DEPARTMENT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17365D"/>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504D"/>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PivotTables!$B$2:$B$3</c:f>
              <c:strCache>
                <c:ptCount val="1"/>
                <c:pt idx="0">
                  <c:v>Active</c:v>
                </c:pt>
              </c:strCache>
            </c:strRef>
          </c:tx>
          <c:spPr>
            <a:solidFill>
              <a:srgbClr val="2A9D8F"/>
            </a:solidFill>
            <a:ln>
              <a:solidFill>
                <a:sysClr val="windowText" lastClr="000000"/>
              </a:solidFill>
            </a:ln>
            <a:effectLst/>
          </c:spPr>
          <c:invertIfNegative val="0"/>
          <c:cat>
            <c:strRef>
              <c:f>PivotTables!$A$4:$A$16</c:f>
              <c:strCache>
                <c:ptCount val="12"/>
                <c:pt idx="0">
                  <c:v>Business Operations</c:v>
                </c:pt>
                <c:pt idx="1">
                  <c:v>Customer Success</c:v>
                </c:pt>
                <c:pt idx="2">
                  <c:v>Data &amp; Analytics</c:v>
                </c:pt>
                <c:pt idx="3">
                  <c:v>Design</c:v>
                </c:pt>
                <c:pt idx="4">
                  <c:v>Engineering</c:v>
                </c:pt>
                <c:pt idx="5">
                  <c:v>Finance</c:v>
                </c:pt>
                <c:pt idx="6">
                  <c:v>Legal &amp; Compliance</c:v>
                </c:pt>
                <c:pt idx="7">
                  <c:v>Marketing</c:v>
                </c:pt>
                <c:pt idx="8">
                  <c:v>People Operations</c:v>
                </c:pt>
                <c:pt idx="9">
                  <c:v>Product</c:v>
                </c:pt>
                <c:pt idx="10">
                  <c:v>Sales</c:v>
                </c:pt>
                <c:pt idx="11">
                  <c:v>Supply Chain</c:v>
                </c:pt>
              </c:strCache>
            </c:strRef>
          </c:cat>
          <c:val>
            <c:numRef>
              <c:f>PivotTables!$B$4:$B$16</c:f>
              <c:numCache>
                <c:formatCode>General</c:formatCode>
                <c:ptCount val="12"/>
                <c:pt idx="0">
                  <c:v>415</c:v>
                </c:pt>
                <c:pt idx="1">
                  <c:v>406</c:v>
                </c:pt>
                <c:pt idx="2">
                  <c:v>414</c:v>
                </c:pt>
                <c:pt idx="3">
                  <c:v>413</c:v>
                </c:pt>
                <c:pt idx="4">
                  <c:v>410</c:v>
                </c:pt>
                <c:pt idx="5">
                  <c:v>412</c:v>
                </c:pt>
                <c:pt idx="6">
                  <c:v>426</c:v>
                </c:pt>
                <c:pt idx="7">
                  <c:v>414</c:v>
                </c:pt>
                <c:pt idx="8">
                  <c:v>425</c:v>
                </c:pt>
                <c:pt idx="9">
                  <c:v>420</c:v>
                </c:pt>
                <c:pt idx="10">
                  <c:v>406</c:v>
                </c:pt>
                <c:pt idx="11">
                  <c:v>414</c:v>
                </c:pt>
              </c:numCache>
            </c:numRef>
          </c:val>
          <c:extLst>
            <c:ext xmlns:c16="http://schemas.microsoft.com/office/drawing/2014/chart" uri="{C3380CC4-5D6E-409C-BE32-E72D297353CC}">
              <c16:uniqueId val="{00000000-F124-49A8-87DA-32524404B3B6}"/>
            </c:ext>
          </c:extLst>
        </c:ser>
        <c:ser>
          <c:idx val="1"/>
          <c:order val="1"/>
          <c:tx>
            <c:strRef>
              <c:f>PivotTables!$C$2:$C$3</c:f>
              <c:strCache>
                <c:ptCount val="1"/>
                <c:pt idx="0">
                  <c:v>Attrited</c:v>
                </c:pt>
              </c:strCache>
            </c:strRef>
          </c:tx>
          <c:spPr>
            <a:solidFill>
              <a:srgbClr val="C0504D"/>
            </a:solidFill>
            <a:ln>
              <a:solidFill>
                <a:schemeClr val="tx1"/>
              </a:solidFill>
            </a:ln>
            <a:effectLst/>
          </c:spPr>
          <c:invertIfNegative val="0"/>
          <c:cat>
            <c:strRef>
              <c:f>PivotTables!$A$4:$A$16</c:f>
              <c:strCache>
                <c:ptCount val="12"/>
                <c:pt idx="0">
                  <c:v>Business Operations</c:v>
                </c:pt>
                <c:pt idx="1">
                  <c:v>Customer Success</c:v>
                </c:pt>
                <c:pt idx="2">
                  <c:v>Data &amp; Analytics</c:v>
                </c:pt>
                <c:pt idx="3">
                  <c:v>Design</c:v>
                </c:pt>
                <c:pt idx="4">
                  <c:v>Engineering</c:v>
                </c:pt>
                <c:pt idx="5">
                  <c:v>Finance</c:v>
                </c:pt>
                <c:pt idx="6">
                  <c:v>Legal &amp; Compliance</c:v>
                </c:pt>
                <c:pt idx="7">
                  <c:v>Marketing</c:v>
                </c:pt>
                <c:pt idx="8">
                  <c:v>People Operations</c:v>
                </c:pt>
                <c:pt idx="9">
                  <c:v>Product</c:v>
                </c:pt>
                <c:pt idx="10">
                  <c:v>Sales</c:v>
                </c:pt>
                <c:pt idx="11">
                  <c:v>Supply Chain</c:v>
                </c:pt>
              </c:strCache>
            </c:strRef>
          </c:cat>
          <c:val>
            <c:numRef>
              <c:f>PivotTables!$C$4:$C$16</c:f>
              <c:numCache>
                <c:formatCode>General</c:formatCode>
                <c:ptCount val="12"/>
                <c:pt idx="0">
                  <c:v>85</c:v>
                </c:pt>
                <c:pt idx="1">
                  <c:v>94</c:v>
                </c:pt>
                <c:pt idx="2">
                  <c:v>86</c:v>
                </c:pt>
                <c:pt idx="3">
                  <c:v>87</c:v>
                </c:pt>
                <c:pt idx="4">
                  <c:v>90</c:v>
                </c:pt>
                <c:pt idx="5">
                  <c:v>88</c:v>
                </c:pt>
                <c:pt idx="6">
                  <c:v>74</c:v>
                </c:pt>
                <c:pt idx="7">
                  <c:v>86</c:v>
                </c:pt>
                <c:pt idx="8">
                  <c:v>75</c:v>
                </c:pt>
                <c:pt idx="9">
                  <c:v>80</c:v>
                </c:pt>
                <c:pt idx="10">
                  <c:v>94</c:v>
                </c:pt>
                <c:pt idx="11">
                  <c:v>86</c:v>
                </c:pt>
              </c:numCache>
            </c:numRef>
          </c:val>
          <c:extLst>
            <c:ext xmlns:c16="http://schemas.microsoft.com/office/drawing/2014/chart" uri="{C3380CC4-5D6E-409C-BE32-E72D297353CC}">
              <c16:uniqueId val="{00000005-F124-49A8-87DA-32524404B3B6}"/>
            </c:ext>
          </c:extLst>
        </c:ser>
        <c:dLbls>
          <c:showLegendKey val="0"/>
          <c:showVal val="0"/>
          <c:showCatName val="0"/>
          <c:showSerName val="0"/>
          <c:showPercent val="0"/>
          <c:showBubbleSize val="0"/>
        </c:dLbls>
        <c:gapWidth val="199"/>
        <c:axId val="979301279"/>
        <c:axId val="547224655"/>
      </c:barChart>
      <c:catAx>
        <c:axId val="97930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7224655"/>
        <c:crosses val="autoZero"/>
        <c:auto val="1"/>
        <c:lblAlgn val="ctr"/>
        <c:lblOffset val="100"/>
        <c:noMultiLvlLbl val="0"/>
      </c:catAx>
      <c:valAx>
        <c:axId val="54722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[Employee_Workforce_Attrition_Analysis.xlsx]PivotTables!PivotTable4</c:name>
    <c:fmtId val="2"/>
  </c:pivotSource>
  <c:chart>
    <c:title>
      <c:tx>
        <c:rich>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IN" sz="1600" b="1" i="0" u="none" strike="noStrike" baseline="0">
                <a:solidFill>
                  <a:srgbClr val="17365D"/>
                </a:solidFill>
                <a:latin typeface="Times New Roman" panose="02020603050405020304" pitchFamily="18" charset="0"/>
                <a:cs typeface="Times New Roman" panose="02020603050405020304" pitchFamily="18" charset="0"/>
              </a:rPr>
              <a:t>ATTRITION BY JOB LEVEL</a:t>
            </a:r>
            <a:r>
              <a:rPr lang="en-IN" sz="1600" b="1">
                <a:solidFill>
                  <a:srgbClr val="17365D"/>
                </a:solidFill>
                <a:latin typeface="Times New Roman" panose="02020603050405020304" pitchFamily="18" charset="0"/>
                <a:cs typeface="Times New Roman" panose="02020603050405020304" pitchFamily="18" charset="0"/>
              </a:rPr>
              <a:t> </a:t>
            </a:r>
          </a:p>
        </c:rich>
      </c:tx>
      <c:overlay val="0"/>
      <c:spPr>
        <a:noFill/>
        <a:ln>
          <a:solidFill>
            <a:srgbClr val="FFFFFF"/>
          </a:solidFill>
        </a:ln>
        <a:effectLst/>
      </c:spPr>
      <c:txPr>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50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A9D8F"/>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504D"/>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PivotTables!$J$2:$J$3</c:f>
              <c:strCache>
                <c:ptCount val="1"/>
                <c:pt idx="0">
                  <c:v>Active</c:v>
                </c:pt>
              </c:strCache>
            </c:strRef>
          </c:tx>
          <c:spPr>
            <a:solidFill>
              <a:srgbClr val="2A9D8F"/>
            </a:solidFill>
            <a:ln>
              <a:solidFill>
                <a:sysClr val="windowText" lastClr="000000"/>
              </a:solidFill>
            </a:ln>
            <a:effectLst/>
          </c:spPr>
          <c:invertIfNegative val="0"/>
          <c:cat>
            <c:strRef>
              <c:f>PivotTables!$I$4:$I$8</c:f>
              <c:strCache>
                <c:ptCount val="4"/>
                <c:pt idx="0">
                  <c:v>associate</c:v>
                </c:pt>
                <c:pt idx="1">
                  <c:v>lead</c:v>
                </c:pt>
                <c:pt idx="2">
                  <c:v>senior</c:v>
                </c:pt>
                <c:pt idx="3">
                  <c:v>specialist</c:v>
                </c:pt>
              </c:strCache>
            </c:strRef>
          </c:cat>
          <c:val>
            <c:numRef>
              <c:f>PivotTables!$J$4:$J$8</c:f>
              <c:numCache>
                <c:formatCode>General</c:formatCode>
                <c:ptCount val="4"/>
                <c:pt idx="0">
                  <c:v>1732</c:v>
                </c:pt>
                <c:pt idx="1">
                  <c:v>248</c:v>
                </c:pt>
                <c:pt idx="2">
                  <c:v>1118</c:v>
                </c:pt>
                <c:pt idx="3">
                  <c:v>1877</c:v>
                </c:pt>
              </c:numCache>
            </c:numRef>
          </c:val>
          <c:extLst>
            <c:ext xmlns:c16="http://schemas.microsoft.com/office/drawing/2014/chart" uri="{C3380CC4-5D6E-409C-BE32-E72D297353CC}">
              <c16:uniqueId val="{00000003-205F-4252-BDB2-1CB382715A50}"/>
            </c:ext>
          </c:extLst>
        </c:ser>
        <c:ser>
          <c:idx val="1"/>
          <c:order val="1"/>
          <c:tx>
            <c:strRef>
              <c:f>PivotTables!$K$2:$K$3</c:f>
              <c:strCache>
                <c:ptCount val="1"/>
                <c:pt idx="0">
                  <c:v>Attrited</c:v>
                </c:pt>
              </c:strCache>
            </c:strRef>
          </c:tx>
          <c:spPr>
            <a:solidFill>
              <a:srgbClr val="C0504D"/>
            </a:solidFill>
            <a:ln>
              <a:solidFill>
                <a:schemeClr val="tx1"/>
              </a:solidFill>
            </a:ln>
            <a:effectLst/>
          </c:spPr>
          <c:invertIfNegative val="0"/>
          <c:cat>
            <c:strRef>
              <c:f>PivotTables!$I$4:$I$8</c:f>
              <c:strCache>
                <c:ptCount val="4"/>
                <c:pt idx="0">
                  <c:v>associate</c:v>
                </c:pt>
                <c:pt idx="1">
                  <c:v>lead</c:v>
                </c:pt>
                <c:pt idx="2">
                  <c:v>senior</c:v>
                </c:pt>
                <c:pt idx="3">
                  <c:v>specialist</c:v>
                </c:pt>
              </c:strCache>
            </c:strRef>
          </c:cat>
          <c:val>
            <c:numRef>
              <c:f>PivotTables!$K$4:$K$8</c:f>
              <c:numCache>
                <c:formatCode>General</c:formatCode>
                <c:ptCount val="4"/>
                <c:pt idx="0">
                  <c:v>345</c:v>
                </c:pt>
                <c:pt idx="1">
                  <c:v>41</c:v>
                </c:pt>
                <c:pt idx="2">
                  <c:v>230</c:v>
                </c:pt>
                <c:pt idx="3">
                  <c:v>409</c:v>
                </c:pt>
              </c:numCache>
            </c:numRef>
          </c:val>
          <c:extLst>
            <c:ext xmlns:c16="http://schemas.microsoft.com/office/drawing/2014/chart" uri="{C3380CC4-5D6E-409C-BE32-E72D297353CC}">
              <c16:uniqueId val="{00000006-205F-4252-BDB2-1CB382715A50}"/>
            </c:ext>
          </c:extLst>
        </c:ser>
        <c:dLbls>
          <c:showLegendKey val="0"/>
          <c:showVal val="0"/>
          <c:showCatName val="0"/>
          <c:showSerName val="0"/>
          <c:showPercent val="0"/>
          <c:showBubbleSize val="0"/>
        </c:dLbls>
        <c:gapWidth val="219"/>
        <c:overlap val="-27"/>
        <c:axId val="1833836751"/>
        <c:axId val="1784092143"/>
      </c:barChart>
      <c:catAx>
        <c:axId val="183383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92143"/>
        <c:crosses val="autoZero"/>
        <c:auto val="1"/>
        <c:lblAlgn val="ctr"/>
        <c:lblOffset val="100"/>
        <c:noMultiLvlLbl val="0"/>
      </c:catAx>
      <c:valAx>
        <c:axId val="178409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3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[Employee_Workforce_Attrition_Analysis.xlsx]PivotTables!PivotTable6</c:name>
    <c:fmtId val="3"/>
  </c:pivotSource>
  <c:chart>
    <c:title>
      <c:tx>
        <c:rich>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IN" sz="1600" b="1">
                <a:latin typeface="Times New Roman" panose="02020603050405020304" pitchFamily="18" charset="0"/>
                <a:cs typeface="Times New Roman" panose="02020603050405020304" pitchFamily="18" charset="0"/>
              </a:rPr>
              <a:t>ATTRITION BY TENURE BAND</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7365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504D"/>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7365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PivotTables!$J$11:$J$12</c:f>
              <c:strCache>
                <c:ptCount val="1"/>
                <c:pt idx="0">
                  <c:v>Active</c:v>
                </c:pt>
              </c:strCache>
            </c:strRef>
          </c:tx>
          <c:spPr>
            <a:solidFill>
              <a:srgbClr val="2A9D8F"/>
            </a:solidFill>
            <a:ln>
              <a:solidFill>
                <a:sysClr val="windowText" lastClr="000000"/>
              </a:solidFill>
            </a:ln>
            <a:effectLst/>
          </c:spPr>
          <c:invertIfNegative val="0"/>
          <c:cat>
            <c:strRef>
              <c:f>PivotTables!$I$13:$I$17</c:f>
              <c:strCache>
                <c:ptCount val="4"/>
                <c:pt idx="0">
                  <c:v>&lt;1 Year</c:v>
                </c:pt>
                <c:pt idx="1">
                  <c:v>1–2 Years</c:v>
                </c:pt>
                <c:pt idx="2">
                  <c:v>2–3 Years</c:v>
                </c:pt>
                <c:pt idx="3">
                  <c:v>3+ Years</c:v>
                </c:pt>
              </c:strCache>
            </c:strRef>
          </c:cat>
          <c:val>
            <c:numRef>
              <c:f>PivotTables!$J$13:$J$17</c:f>
              <c:numCache>
                <c:formatCode>General</c:formatCode>
                <c:ptCount val="4"/>
                <c:pt idx="0">
                  <c:v>1341</c:v>
                </c:pt>
                <c:pt idx="1">
                  <c:v>1788</c:v>
                </c:pt>
                <c:pt idx="2">
                  <c:v>1843</c:v>
                </c:pt>
                <c:pt idx="3">
                  <c:v>3</c:v>
                </c:pt>
              </c:numCache>
            </c:numRef>
          </c:val>
          <c:extLst>
            <c:ext xmlns:c16="http://schemas.microsoft.com/office/drawing/2014/chart" uri="{C3380CC4-5D6E-409C-BE32-E72D297353CC}">
              <c16:uniqueId val="{00000000-88F3-4948-BA05-60B5ADC0A90F}"/>
            </c:ext>
          </c:extLst>
        </c:ser>
        <c:ser>
          <c:idx val="1"/>
          <c:order val="1"/>
          <c:tx>
            <c:strRef>
              <c:f>PivotTables!$K$11:$K$12</c:f>
              <c:strCache>
                <c:ptCount val="1"/>
                <c:pt idx="0">
                  <c:v>Attrited</c:v>
                </c:pt>
              </c:strCache>
            </c:strRef>
          </c:tx>
          <c:spPr>
            <a:solidFill>
              <a:srgbClr val="C0504D"/>
            </a:solidFill>
            <a:ln>
              <a:solidFill>
                <a:sysClr val="windowText" lastClr="000000"/>
              </a:solidFill>
            </a:ln>
            <a:effectLst/>
          </c:spPr>
          <c:invertIfNegative val="0"/>
          <c:cat>
            <c:strRef>
              <c:f>PivotTables!$I$13:$I$17</c:f>
              <c:strCache>
                <c:ptCount val="4"/>
                <c:pt idx="0">
                  <c:v>&lt;1 Year</c:v>
                </c:pt>
                <c:pt idx="1">
                  <c:v>1–2 Years</c:v>
                </c:pt>
                <c:pt idx="2">
                  <c:v>2–3 Years</c:v>
                </c:pt>
                <c:pt idx="3">
                  <c:v>3+ Years</c:v>
                </c:pt>
              </c:strCache>
            </c:strRef>
          </c:cat>
          <c:val>
            <c:numRef>
              <c:f>PivotTables!$K$13:$K$17</c:f>
              <c:numCache>
                <c:formatCode>General</c:formatCode>
                <c:ptCount val="4"/>
                <c:pt idx="0">
                  <c:v>625</c:v>
                </c:pt>
                <c:pt idx="1">
                  <c:v>318</c:v>
                </c:pt>
                <c:pt idx="2">
                  <c:v>82</c:v>
                </c:pt>
              </c:numCache>
            </c:numRef>
          </c:val>
          <c:extLst>
            <c:ext xmlns:c16="http://schemas.microsoft.com/office/drawing/2014/chart" uri="{C3380CC4-5D6E-409C-BE32-E72D297353CC}">
              <c16:uniqueId val="{00000003-88F3-4948-BA05-60B5ADC0A90F}"/>
            </c:ext>
          </c:extLst>
        </c:ser>
        <c:dLbls>
          <c:showLegendKey val="0"/>
          <c:showVal val="0"/>
          <c:showCatName val="0"/>
          <c:showSerName val="0"/>
          <c:showPercent val="0"/>
          <c:showBubbleSize val="0"/>
        </c:dLbls>
        <c:gapWidth val="182"/>
        <c:axId val="880147759"/>
        <c:axId val="1784001423"/>
      </c:barChart>
      <c:catAx>
        <c:axId val="88014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365D"/>
                </a:solidFill>
                <a:latin typeface="+mn-lt"/>
                <a:ea typeface="+mn-ea"/>
                <a:cs typeface="+mn-cs"/>
              </a:defRPr>
            </a:pPr>
            <a:endParaRPr lang="en-US"/>
          </a:p>
        </c:txPr>
        <c:crossAx val="1784001423"/>
        <c:crosses val="autoZero"/>
        <c:auto val="1"/>
        <c:lblAlgn val="ctr"/>
        <c:lblOffset val="100"/>
        <c:noMultiLvlLbl val="0"/>
      </c:catAx>
      <c:valAx>
        <c:axId val="1784001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7365D"/>
                </a:solidFill>
                <a:latin typeface="+mn-lt"/>
                <a:ea typeface="+mn-ea"/>
                <a:cs typeface="+mn-cs"/>
              </a:defRPr>
            </a:pPr>
            <a:endParaRPr lang="en-US"/>
          </a:p>
        </c:txPr>
        <c:crossAx val="88014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rgbClr val="17365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[Employee_Workforce_Attrition_Analysis.xlsx]PivotTables!PivotTable5</c:name>
    <c:fmtId val="2"/>
  </c:pivotSource>
  <c:chart>
    <c:title>
      <c:tx>
        <c:rich>
          <a:bodyPr rot="0" spcFirstLastPara="1" vertOverflow="ellipsis" vert="horz" wrap="square" anchor="ctr" anchorCtr="1"/>
          <a:lstStyle/>
          <a:p>
            <a:pPr>
              <a:defRPr sz="18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IN" sz="1800" b="1" i="0" u="none" strike="noStrike" baseline="0">
                <a:solidFill>
                  <a:srgbClr val="17365D"/>
                </a:solidFill>
                <a:latin typeface="Times New Roman" panose="02020603050405020304" pitchFamily="18" charset="0"/>
                <a:cs typeface="Times New Roman" panose="02020603050405020304" pitchFamily="18" charset="0"/>
              </a:rPr>
              <a:t>ATTRITION BY REGION</a:t>
            </a:r>
            <a:endParaRPr lang="en-IN" sz="1800" b="1">
              <a:solidFill>
                <a:srgbClr val="17365D"/>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504D"/>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A9D8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PivotTables!$J$30:$J$31</c:f>
              <c:strCache>
                <c:ptCount val="1"/>
                <c:pt idx="0">
                  <c:v>Active</c:v>
                </c:pt>
              </c:strCache>
            </c:strRef>
          </c:tx>
          <c:spPr>
            <a:solidFill>
              <a:srgbClr val="2A9D8F"/>
            </a:solidFill>
            <a:ln>
              <a:solidFill>
                <a:schemeClr val="tx1"/>
              </a:solidFill>
            </a:ln>
            <a:effectLst/>
          </c:spPr>
          <c:invertIfNegative val="0"/>
          <c:cat>
            <c:strRef>
              <c:f>PivotTables!$I$32:$I$36</c:f>
              <c:strCache>
                <c:ptCount val="4"/>
                <c:pt idx="0">
                  <c:v>APAC</c:v>
                </c:pt>
                <c:pt idx="1">
                  <c:v>EMEA</c:v>
                </c:pt>
                <c:pt idx="2">
                  <c:v>LATAM</c:v>
                </c:pt>
                <c:pt idx="3">
                  <c:v>NA</c:v>
                </c:pt>
              </c:strCache>
            </c:strRef>
          </c:cat>
          <c:val>
            <c:numRef>
              <c:f>PivotTables!$J$32:$J$36</c:f>
              <c:numCache>
                <c:formatCode>General</c:formatCode>
                <c:ptCount val="4"/>
                <c:pt idx="0">
                  <c:v>828</c:v>
                </c:pt>
                <c:pt idx="1">
                  <c:v>1664</c:v>
                </c:pt>
                <c:pt idx="2">
                  <c:v>415</c:v>
                </c:pt>
                <c:pt idx="3">
                  <c:v>2068</c:v>
                </c:pt>
              </c:numCache>
            </c:numRef>
          </c:val>
          <c:extLst>
            <c:ext xmlns:c16="http://schemas.microsoft.com/office/drawing/2014/chart" uri="{C3380CC4-5D6E-409C-BE32-E72D297353CC}">
              <c16:uniqueId val="{00000000-0255-46F1-9903-DB99A3034419}"/>
            </c:ext>
          </c:extLst>
        </c:ser>
        <c:ser>
          <c:idx val="1"/>
          <c:order val="1"/>
          <c:tx>
            <c:strRef>
              <c:f>PivotTables!$K$30:$K$31</c:f>
              <c:strCache>
                <c:ptCount val="1"/>
                <c:pt idx="0">
                  <c:v>Attrited</c:v>
                </c:pt>
              </c:strCache>
            </c:strRef>
          </c:tx>
          <c:spPr>
            <a:solidFill>
              <a:srgbClr val="C0504D"/>
            </a:solidFill>
            <a:ln>
              <a:solidFill>
                <a:sysClr val="windowText" lastClr="000000"/>
              </a:solidFill>
            </a:ln>
            <a:effectLst/>
          </c:spPr>
          <c:invertIfNegative val="0"/>
          <c:cat>
            <c:strRef>
              <c:f>PivotTables!$I$32:$I$36</c:f>
              <c:strCache>
                <c:ptCount val="4"/>
                <c:pt idx="0">
                  <c:v>APAC</c:v>
                </c:pt>
                <c:pt idx="1">
                  <c:v>EMEA</c:v>
                </c:pt>
                <c:pt idx="2">
                  <c:v>LATAM</c:v>
                </c:pt>
                <c:pt idx="3">
                  <c:v>NA</c:v>
                </c:pt>
              </c:strCache>
            </c:strRef>
          </c:cat>
          <c:val>
            <c:numRef>
              <c:f>PivotTables!$K$32:$K$36</c:f>
              <c:numCache>
                <c:formatCode>General</c:formatCode>
                <c:ptCount val="4"/>
                <c:pt idx="0">
                  <c:v>172</c:v>
                </c:pt>
                <c:pt idx="1">
                  <c:v>336</c:v>
                </c:pt>
                <c:pt idx="2">
                  <c:v>85</c:v>
                </c:pt>
                <c:pt idx="3">
                  <c:v>432</c:v>
                </c:pt>
              </c:numCache>
            </c:numRef>
          </c:val>
          <c:extLst>
            <c:ext xmlns:c16="http://schemas.microsoft.com/office/drawing/2014/chart" uri="{C3380CC4-5D6E-409C-BE32-E72D297353CC}">
              <c16:uniqueId val="{00000004-0255-46F1-9903-DB99A3034419}"/>
            </c:ext>
          </c:extLst>
        </c:ser>
        <c:dLbls>
          <c:showLegendKey val="0"/>
          <c:showVal val="0"/>
          <c:showCatName val="0"/>
          <c:showSerName val="0"/>
          <c:showPercent val="0"/>
          <c:showBubbleSize val="0"/>
        </c:dLbls>
        <c:gapWidth val="219"/>
        <c:overlap val="-27"/>
        <c:axId val="1798800687"/>
        <c:axId val="1783984143"/>
      </c:barChart>
      <c:catAx>
        <c:axId val="17988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984143"/>
        <c:crosses val="autoZero"/>
        <c:auto val="1"/>
        <c:lblAlgn val="ctr"/>
        <c:lblOffset val="100"/>
        <c:noMultiLvlLbl val="0"/>
      </c:catAx>
      <c:valAx>
        <c:axId val="178398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[Employee_Workforce_Attrition_Analysis.xlsx]PivotTables!PivotTable9</c:name>
    <c:fmtId val="2"/>
  </c:pivotSource>
  <c:chart>
    <c:title>
      <c:tx>
        <c:rich>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IN" sz="1600" b="1" i="0" u="none" strike="noStrike" baseline="0">
                <a:solidFill>
                  <a:srgbClr val="17365D"/>
                </a:solidFill>
                <a:latin typeface="Times New Roman" panose="02020603050405020304" pitchFamily="18" charset="0"/>
                <a:cs typeface="Times New Roman" panose="02020603050405020304" pitchFamily="18" charset="0"/>
              </a:rPr>
              <a:t>ATTRITION BY SALARY BAND</a:t>
            </a:r>
            <a:endParaRPr lang="en-IN" sz="1600" b="1">
              <a:solidFill>
                <a:srgbClr val="17365D"/>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PivotTables!$E$30:$E$31</c:f>
              <c:strCache>
                <c:ptCount val="1"/>
                <c:pt idx="0">
                  <c:v>Active</c:v>
                </c:pt>
              </c:strCache>
            </c:strRef>
          </c:tx>
          <c:spPr>
            <a:solidFill>
              <a:srgbClr val="2A9D8F"/>
            </a:solidFill>
            <a:ln>
              <a:solidFill>
                <a:sysClr val="windowText" lastClr="000000"/>
              </a:solidFill>
            </a:ln>
            <a:effectLst/>
          </c:spPr>
          <c:invertIfNegative val="0"/>
          <c:cat>
            <c:strRef>
              <c:f>PivotTables!$D$32:$D$36</c:f>
              <c:strCache>
                <c:ptCount val="4"/>
                <c:pt idx="0">
                  <c:v>&lt;70K</c:v>
                </c:pt>
                <c:pt idx="1">
                  <c:v>100K–129K</c:v>
                </c:pt>
                <c:pt idx="2">
                  <c:v>130K+</c:v>
                </c:pt>
                <c:pt idx="3">
                  <c:v>70K–99K</c:v>
                </c:pt>
              </c:strCache>
            </c:strRef>
          </c:cat>
          <c:val>
            <c:numRef>
              <c:f>PivotTables!$E$32:$E$36</c:f>
              <c:numCache>
                <c:formatCode>General</c:formatCode>
                <c:ptCount val="4"/>
                <c:pt idx="0">
                  <c:v>1055</c:v>
                </c:pt>
                <c:pt idx="1">
                  <c:v>999</c:v>
                </c:pt>
                <c:pt idx="2">
                  <c:v>551</c:v>
                </c:pt>
                <c:pt idx="3">
                  <c:v>2370</c:v>
                </c:pt>
              </c:numCache>
            </c:numRef>
          </c:val>
          <c:extLst>
            <c:ext xmlns:c16="http://schemas.microsoft.com/office/drawing/2014/chart" uri="{C3380CC4-5D6E-409C-BE32-E72D297353CC}">
              <c16:uniqueId val="{00000000-55F9-4BB7-A274-1BE97E2DFB57}"/>
            </c:ext>
          </c:extLst>
        </c:ser>
        <c:ser>
          <c:idx val="1"/>
          <c:order val="1"/>
          <c:tx>
            <c:strRef>
              <c:f>PivotTables!$F$30:$F$31</c:f>
              <c:strCache>
                <c:ptCount val="1"/>
                <c:pt idx="0">
                  <c:v>Attrited</c:v>
                </c:pt>
              </c:strCache>
            </c:strRef>
          </c:tx>
          <c:spPr>
            <a:solidFill>
              <a:srgbClr val="C00000"/>
            </a:solidFill>
            <a:ln>
              <a:noFill/>
            </a:ln>
            <a:effectLst/>
          </c:spPr>
          <c:invertIfNegative val="0"/>
          <c:cat>
            <c:strRef>
              <c:f>PivotTables!$D$32:$D$36</c:f>
              <c:strCache>
                <c:ptCount val="4"/>
                <c:pt idx="0">
                  <c:v>&lt;70K</c:v>
                </c:pt>
                <c:pt idx="1">
                  <c:v>100K–129K</c:v>
                </c:pt>
                <c:pt idx="2">
                  <c:v>130K+</c:v>
                </c:pt>
                <c:pt idx="3">
                  <c:v>70K–99K</c:v>
                </c:pt>
              </c:strCache>
            </c:strRef>
          </c:cat>
          <c:val>
            <c:numRef>
              <c:f>PivotTables!$F$32:$F$36</c:f>
              <c:numCache>
                <c:formatCode>General</c:formatCode>
                <c:ptCount val="4"/>
                <c:pt idx="0">
                  <c:v>221</c:v>
                </c:pt>
                <c:pt idx="1">
                  <c:v>209</c:v>
                </c:pt>
                <c:pt idx="2">
                  <c:v>110</c:v>
                </c:pt>
                <c:pt idx="3">
                  <c:v>485</c:v>
                </c:pt>
              </c:numCache>
            </c:numRef>
          </c:val>
          <c:extLst>
            <c:ext xmlns:c16="http://schemas.microsoft.com/office/drawing/2014/chart" uri="{C3380CC4-5D6E-409C-BE32-E72D297353CC}">
              <c16:uniqueId val="{00000003-55F9-4BB7-A274-1BE97E2DFB57}"/>
            </c:ext>
          </c:extLst>
        </c:ser>
        <c:dLbls>
          <c:showLegendKey val="0"/>
          <c:showVal val="0"/>
          <c:showCatName val="0"/>
          <c:showSerName val="0"/>
          <c:showPercent val="0"/>
          <c:showBubbleSize val="0"/>
        </c:dLbls>
        <c:gapWidth val="182"/>
        <c:axId val="1852350815"/>
        <c:axId val="1784070063"/>
      </c:barChart>
      <c:catAx>
        <c:axId val="18523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70063"/>
        <c:crosses val="autoZero"/>
        <c:auto val="1"/>
        <c:lblAlgn val="ctr"/>
        <c:lblOffset val="100"/>
        <c:noMultiLvlLbl val="0"/>
      </c:catAx>
      <c:valAx>
        <c:axId val="178407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3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[Employee_Workforce_Attrition_Analysis.xlsx]PivotTables!PivotTable8</c:name>
    <c:fmtId val="2"/>
  </c:pivotSource>
  <c:chart>
    <c:title>
      <c:tx>
        <c:rich>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IN" sz="1600" b="1" i="0" u="none" strike="noStrike" baseline="0">
                <a:solidFill>
                  <a:srgbClr val="17365D"/>
                </a:solidFill>
                <a:latin typeface="Times New Roman" panose="02020603050405020304" pitchFamily="18" charset="0"/>
                <a:cs typeface="Times New Roman" panose="02020603050405020304" pitchFamily="18" charset="0"/>
              </a:rPr>
              <a:t>EMPLOYEE REVIEW STATUS</a:t>
            </a:r>
            <a:endParaRPr lang="en-US" sz="1600" b="1">
              <a:solidFill>
                <a:srgbClr val="17365D"/>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504D"/>
          </a:solidFill>
          <a:ln>
            <a:solidFill>
              <a:sysClr val="windowText" lastClr="000000"/>
            </a:solidFill>
          </a:ln>
          <a:effectLst/>
        </c:spPr>
      </c:pivotFmt>
      <c:pivotFmt>
        <c:idx val="4"/>
        <c:spPr>
          <a:solidFill>
            <a:srgbClr val="2A9D8F"/>
          </a:solidFill>
          <a:ln>
            <a:solidFill>
              <a:schemeClr val="tx1"/>
            </a:solidFill>
          </a:ln>
          <a:effectLst/>
        </c:spPr>
      </c:pivotFmt>
    </c:pivotFmts>
    <c:plotArea>
      <c:layout/>
      <c:doughnutChart>
        <c:varyColors val="1"/>
        <c:ser>
          <c:idx val="0"/>
          <c:order val="0"/>
          <c:tx>
            <c:strRef>
              <c:f>PivotTables!$E$39</c:f>
              <c:strCache>
                <c:ptCount val="1"/>
                <c:pt idx="0">
                  <c:v>Total</c:v>
                </c:pt>
              </c:strCache>
            </c:strRef>
          </c:tx>
          <c:spPr>
            <a:solidFill>
              <a:srgbClr val="2A9D8F"/>
            </a:solidFill>
          </c:spPr>
          <c:dPt>
            <c:idx val="0"/>
            <c:bubble3D val="0"/>
            <c:spPr>
              <a:solidFill>
                <a:srgbClr val="C0504D"/>
              </a:solidFill>
              <a:ln>
                <a:solidFill>
                  <a:sysClr val="windowText" lastClr="000000"/>
                </a:solidFill>
              </a:ln>
              <a:effectLst/>
            </c:spPr>
            <c:extLst>
              <c:ext xmlns:c16="http://schemas.microsoft.com/office/drawing/2014/chart" uri="{C3380CC4-5D6E-409C-BE32-E72D297353CC}">
                <c16:uniqueId val="{00000001-55C3-469E-BAEC-EF159DF511CF}"/>
              </c:ext>
            </c:extLst>
          </c:dPt>
          <c:dPt>
            <c:idx val="1"/>
            <c:bubble3D val="0"/>
            <c:spPr>
              <a:solidFill>
                <a:srgbClr val="2A9D8F"/>
              </a:solidFill>
              <a:ln>
                <a:solidFill>
                  <a:schemeClr val="tx1"/>
                </a:solidFill>
              </a:ln>
              <a:effectLst/>
            </c:spPr>
            <c:extLst>
              <c:ext xmlns:c16="http://schemas.microsoft.com/office/drawing/2014/chart" uri="{C3380CC4-5D6E-409C-BE32-E72D297353CC}">
                <c16:uniqueId val="{00000002-55C3-469E-BAEC-EF159DF511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PivotTables!$D$40:$D$42</c:f>
              <c:strCache>
                <c:ptCount val="2"/>
                <c:pt idx="0">
                  <c:v>Not Reviewed</c:v>
                </c:pt>
                <c:pt idx="1">
                  <c:v>Reviewed</c:v>
                </c:pt>
              </c:strCache>
            </c:strRef>
          </c:cat>
          <c:val>
            <c:numRef>
              <c:f>PivotTables!$E$40:$E$42</c:f>
              <c:numCache>
                <c:formatCode>General</c:formatCode>
                <c:ptCount val="2"/>
                <c:pt idx="0">
                  <c:v>781</c:v>
                </c:pt>
                <c:pt idx="1">
                  <c:v>5219</c:v>
                </c:pt>
              </c:numCache>
            </c:numRef>
          </c:val>
          <c:extLst>
            <c:ext xmlns:c16="http://schemas.microsoft.com/office/drawing/2014/chart" uri="{C3380CC4-5D6E-409C-BE32-E72D297353CC}">
              <c16:uniqueId val="{00000000-55C3-469E-BAEC-EF159DF511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561033</xdr:colOff>
      <xdr:row>18</xdr:row>
      <xdr:rowOff>25121</xdr:rowOff>
    </xdr:from>
    <xdr:to>
      <xdr:col>8</xdr:col>
      <xdr:colOff>242835</xdr:colOff>
      <xdr:row>33</xdr:row>
      <xdr:rowOff>5024</xdr:rowOff>
    </xdr:to>
    <xdr:graphicFrame macro="">
      <xdr:nvGraphicFramePr>
        <xdr:cNvPr id="2" name="Chart 1">
          <a:extLst>
            <a:ext uri="{FF2B5EF4-FFF2-40B4-BE49-F238E27FC236}">
              <a16:creationId xmlns:a16="http://schemas.microsoft.com/office/drawing/2014/main" id="{BB92BF0E-2C96-434B-90B9-0CB83346E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58614</xdr:colOff>
      <xdr:row>18</xdr:row>
      <xdr:rowOff>66989</xdr:rowOff>
    </xdr:from>
    <xdr:to>
      <xdr:col>16</xdr:col>
      <xdr:colOff>351691</xdr:colOff>
      <xdr:row>33</xdr:row>
      <xdr:rowOff>46892</xdr:rowOff>
    </xdr:to>
    <xdr:graphicFrame macro="">
      <xdr:nvGraphicFramePr>
        <xdr:cNvPr id="3" name="Chart 2">
          <a:extLst>
            <a:ext uri="{FF2B5EF4-FFF2-40B4-BE49-F238E27FC236}">
              <a16:creationId xmlns:a16="http://schemas.microsoft.com/office/drawing/2014/main" id="{B813C8D6-B16D-47F0-8AFC-6BA03BD3F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234461</xdr:colOff>
      <xdr:row>18</xdr:row>
      <xdr:rowOff>50242</xdr:rowOff>
    </xdr:from>
    <xdr:to>
      <xdr:col>24</xdr:col>
      <xdr:colOff>527538</xdr:colOff>
      <xdr:row>33</xdr:row>
      <xdr:rowOff>30145</xdr:rowOff>
    </xdr:to>
    <xdr:graphicFrame macro="">
      <xdr:nvGraphicFramePr>
        <xdr:cNvPr id="4" name="Chart 3">
          <a:extLst>
            <a:ext uri="{FF2B5EF4-FFF2-40B4-BE49-F238E27FC236}">
              <a16:creationId xmlns:a16="http://schemas.microsoft.com/office/drawing/2014/main" id="{AC07E85F-749D-4D9D-AAE3-A1AE49AEC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552659</xdr:colOff>
      <xdr:row>35</xdr:row>
      <xdr:rowOff>25121</xdr:rowOff>
    </xdr:from>
    <xdr:to>
      <xdr:col>8</xdr:col>
      <xdr:colOff>234461</xdr:colOff>
      <xdr:row>50</xdr:row>
      <xdr:rowOff>5024</xdr:rowOff>
    </xdr:to>
    <xdr:graphicFrame macro="">
      <xdr:nvGraphicFramePr>
        <xdr:cNvPr id="5" name="Chart 4">
          <a:extLst>
            <a:ext uri="{FF2B5EF4-FFF2-40B4-BE49-F238E27FC236}">
              <a16:creationId xmlns:a16="http://schemas.microsoft.com/office/drawing/2014/main" id="{5B83EBA5-CE4A-49EE-88C6-7580D47D8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33495</xdr:colOff>
      <xdr:row>35</xdr:row>
      <xdr:rowOff>50241</xdr:rowOff>
    </xdr:from>
    <xdr:to>
      <xdr:col>16</xdr:col>
      <xdr:colOff>326572</xdr:colOff>
      <xdr:row>50</xdr:row>
      <xdr:rowOff>30144</xdr:rowOff>
    </xdr:to>
    <xdr:graphicFrame macro="">
      <xdr:nvGraphicFramePr>
        <xdr:cNvPr id="6" name="Chart 5">
          <a:extLst>
            <a:ext uri="{FF2B5EF4-FFF2-40B4-BE49-F238E27FC236}">
              <a16:creationId xmlns:a16="http://schemas.microsoft.com/office/drawing/2014/main" id="{4B4E7D60-50D0-4B6D-9A99-E05D991EA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200967</xdr:colOff>
      <xdr:row>35</xdr:row>
      <xdr:rowOff>25122</xdr:rowOff>
    </xdr:from>
    <xdr:to>
      <xdr:col>24</xdr:col>
      <xdr:colOff>494044</xdr:colOff>
      <xdr:row>50</xdr:row>
      <xdr:rowOff>5025</xdr:rowOff>
    </xdr:to>
    <xdr:graphicFrame macro="">
      <xdr:nvGraphicFramePr>
        <xdr:cNvPr id="7" name="Chart 6">
          <a:extLst>
            <a:ext uri="{FF2B5EF4-FFF2-40B4-BE49-F238E27FC236}">
              <a16:creationId xmlns:a16="http://schemas.microsoft.com/office/drawing/2014/main" id="{4D1974DC-0852-46B4-9BCB-B75CDD32F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12</xdr:row>
      <xdr:rowOff>0</xdr:rowOff>
    </xdr:from>
    <xdr:to>
      <xdr:col>5</xdr:col>
      <xdr:colOff>418681</xdr:colOff>
      <xdr:row>17</xdr:row>
      <xdr:rowOff>14901</xdr:rowOff>
    </xdr:to>
    <mc:AlternateContent xmlns:mc="http://schemas.openxmlformats.org/markup-compatibility/2006" xmlns:a14="http://schemas.microsoft.com/office/drawing/2010/main">
      <mc:Choice Requires="a14">
        <xdr:graphicFrame macro="">
          <xdr:nvGraphicFramePr>
            <xdr:cNvPr id="8" name="department_name">
              <a:extLst>
                <a:ext uri="{FF2B5EF4-FFF2-40B4-BE49-F238E27FC236}">
                  <a16:creationId xmlns:a16="http://schemas.microsoft.com/office/drawing/2014/main" id="{7FCDA856-5C71-4A71-9AD8-017BDB56BF82}"/>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611275" y="2528835"/>
              <a:ext cx="286378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318197</xdr:colOff>
      <xdr:row>12</xdr:row>
      <xdr:rowOff>25121</xdr:rowOff>
    </xdr:from>
    <xdr:to>
      <xdr:col>11</xdr:col>
      <xdr:colOff>494043</xdr:colOff>
      <xdr:row>16</xdr:row>
      <xdr:rowOff>159098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3940D22-6857-4BA0-87BC-28F29307D8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85845" y="2553956"/>
              <a:ext cx="3232220" cy="870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234462</xdr:colOff>
      <xdr:row>11</xdr:row>
      <xdr:rowOff>175846</xdr:rowOff>
    </xdr:from>
    <xdr:to>
      <xdr:col>18</xdr:col>
      <xdr:colOff>100484</xdr:colOff>
      <xdr:row>16</xdr:row>
      <xdr:rowOff>150724</xdr:rowOff>
    </xdr:to>
    <mc:AlternateContent xmlns:mc="http://schemas.openxmlformats.org/markup-compatibility/2006" xmlns:a14="http://schemas.microsoft.com/office/drawing/2010/main">
      <mc:Choice Requires="a14">
        <xdr:graphicFrame macro="">
          <xdr:nvGraphicFramePr>
            <xdr:cNvPr id="10" name="job_level">
              <a:extLst>
                <a:ext uri="{FF2B5EF4-FFF2-40B4-BE49-F238E27FC236}">
                  <a16:creationId xmlns:a16="http://schemas.microsoft.com/office/drawing/2014/main" id="{6EF18B61-D9F4-4F1E-BBBA-54CD0EE73299}"/>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7569759" y="2520461"/>
              <a:ext cx="3533670" cy="895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485669</xdr:colOff>
      <xdr:row>12</xdr:row>
      <xdr:rowOff>25120</xdr:rowOff>
    </xdr:from>
    <xdr:to>
      <xdr:col>24</xdr:col>
      <xdr:colOff>184221</xdr:colOff>
      <xdr:row>16</xdr:row>
      <xdr:rowOff>175847</xdr:rowOff>
    </xdr:to>
    <mc:AlternateContent xmlns:mc="http://schemas.openxmlformats.org/markup-compatibility/2006" xmlns:a14="http://schemas.microsoft.com/office/drawing/2010/main">
      <mc:Choice Requires="a14">
        <xdr:graphicFrame macro="">
          <xdr:nvGraphicFramePr>
            <xdr:cNvPr id="11" name="employment_status">
              <a:extLst>
                <a:ext uri="{FF2B5EF4-FFF2-40B4-BE49-F238E27FC236}">
                  <a16:creationId xmlns:a16="http://schemas.microsoft.com/office/drawing/2014/main" id="{D21F00D1-7D75-482C-9543-05C95ABE3835}"/>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1488614" y="2553955"/>
              <a:ext cx="3366200" cy="887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EESHA KA" refreshedDate="46295.859753819444" createdVersion="8" refreshedVersion="8" minRefreshableVersion="3" recordCount="6000" xr:uid="{D5AC13BF-E7E4-4F69-87B2-D890BBDAC5E5}">
  <cacheSource type="worksheet">
    <worksheetSource name="EmployeeData"/>
  </cacheSource>
  <cacheFields count="27">
    <cacheField name="employee_id" numFmtId="0">
      <sharedItems/>
    </cacheField>
    <cacheField name="hire_date" numFmtId="14">
      <sharedItems containsSemiMixedTypes="0" containsNonDate="0" containsDate="1" containsString="0" minDate="2023-01-01T00:00:00" maxDate="2025-10-01T00:00:00"/>
    </cacheField>
    <cacheField name="department_name" numFmtId="0">
      <sharedItems count="12">
        <s v="Engineering"/>
        <s v="Data &amp; Analytics"/>
        <s v="Product"/>
        <s v="Design"/>
        <s v="Sales"/>
        <s v="Customer Success"/>
        <s v="Marketing"/>
        <s v="Finance"/>
        <s v="People Operations"/>
        <s v="Legal &amp; Compliance"/>
        <s v="Supply Chain"/>
        <s v="Business Operations"/>
      </sharedItems>
    </cacheField>
    <cacheField name="business_unit" numFmtId="0">
      <sharedItems/>
    </cacheField>
    <cacheField name="region" numFmtId="0">
      <sharedItems count="4">
        <s v="NA"/>
        <s v="EMEA"/>
        <s v="APAC"/>
        <s v="LATAM"/>
      </sharedItems>
    </cacheField>
    <cacheField name="role_title" numFmtId="0">
      <sharedItems/>
    </cacheField>
    <cacheField name="job_family" numFmtId="0">
      <sharedItems/>
    </cacheField>
    <cacheField name="job_level" numFmtId="0">
      <sharedItems count="4">
        <s v="specialist"/>
        <s v="associate"/>
        <s v="senior"/>
        <s v="lead"/>
      </sharedItems>
    </cacheField>
    <cacheField name="employment_status" numFmtId="0">
      <sharedItems count="2">
        <s v="active"/>
        <s v="terminated"/>
      </sharedItems>
    </cacheField>
    <cacheField name="started_at" numFmtId="14">
      <sharedItems containsSemiMixedTypes="0" containsNonDate="0" containsDate="1" containsString="0" minDate="2023-01-01T00:00:00" maxDate="2025-10-01T00:00:00"/>
    </cacheField>
    <cacheField name="ended_at" numFmtId="14">
      <sharedItems containsNonDate="0" containsDate="1" containsString="0" containsBlank="1" minDate="2023-05-03T00:00:00" maxDate="2026-01-01T00:00:00"/>
    </cacheField>
    <cacheField name="termination_type" numFmtId="0">
      <sharedItems/>
    </cacheField>
    <cacheField name="tenure_days" numFmtId="0">
      <sharedItems containsSemiMixedTypes="0" containsString="0" containsNumber="1" containsInteger="1" minValue="90" maxValue="1095"/>
    </cacheField>
    <cacheField name="age_band" numFmtId="0">
      <sharedItems count="5">
        <s v="25-34"/>
        <s v="35-44"/>
        <s v="45-54"/>
        <s v="18-24"/>
        <s v="55-64"/>
      </sharedItems>
    </cacheField>
    <cacheField name="education_level" numFmtId="0">
      <sharedItems count="5">
        <s v="masters"/>
        <s v="bachelors"/>
        <s v="associate"/>
        <s v="high_school"/>
        <s v="professional"/>
      </sharedItems>
    </cacheField>
    <cacheField name="commute_band" numFmtId="0">
      <sharedItems count="5">
        <s v="remote"/>
        <s v="31+_km"/>
        <s v="6-15_km"/>
        <s v="16-30_km"/>
        <s v="0-5_km"/>
      </sharedItems>
    </cacheField>
    <cacheField name="latest_review_score" numFmtId="0">
      <sharedItems containsMixedTypes="1" containsNumber="1" containsInteger="1" minValue="1" maxValue="5"/>
    </cacheField>
    <cacheField name="latest_review_outcome" numFmtId="0">
      <sharedItems/>
    </cacheField>
    <cacheField name="review_count" numFmtId="0">
      <sharedItems containsSemiMixedTypes="0" containsString="0" containsNumber="1" containsInteger="1" minValue="0" maxValue="3"/>
    </cacheField>
    <cacheField name="base_salary" numFmtId="0">
      <sharedItems containsSemiMixedTypes="0" containsString="0" containsNumber="1" containsInteger="1" minValue="55000" maxValue="188000"/>
    </cacheField>
    <cacheField name="Review_status" numFmtId="0">
      <sharedItems count="2">
        <s v="Reviewed"/>
        <s v="Not Reviewed"/>
      </sharedItems>
    </cacheField>
    <cacheField name="Review_Outcome_Clean" numFmtId="0">
      <sharedItems/>
    </cacheField>
    <cacheField name="Attrition_Flag" numFmtId="0">
      <sharedItems containsSemiMixedTypes="0" containsString="0" containsNumber="1" containsInteger="1" minValue="0" maxValue="1"/>
    </cacheField>
    <cacheField name="Attrition_Status" numFmtId="0">
      <sharedItems count="2">
        <s v="Active"/>
        <s v="Attrited"/>
      </sharedItems>
    </cacheField>
    <cacheField name="Tenure_Years" numFmtId="0">
      <sharedItems containsSemiMixedTypes="0" containsString="0" containsNumber="1" minValue="0.24657534246575341" maxValue="3"/>
    </cacheField>
    <cacheField name="Tenure_Band" numFmtId="0">
      <sharedItems count="4">
        <s v="&lt;1 Year"/>
        <s v="2–3 Years"/>
        <s v="1–2 Years"/>
        <s v="3+ Years"/>
      </sharedItems>
    </cacheField>
    <cacheField name="Salary_Band" numFmtId="0">
      <sharedItems count="4">
        <s v="70K–99K"/>
        <s v="&lt;70K"/>
        <s v="130K+"/>
        <s v="100K–129K"/>
      </sharedItems>
    </cacheField>
  </cacheFields>
  <extLst>
    <ext xmlns:x14="http://schemas.microsoft.com/office/spreadsheetml/2009/9/main" uri="{725AE2AE-9491-48be-B2B4-4EB974FC3084}">
      <x14:pivotCacheDefinition pivotCacheId="623070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E000001"/>
    <d v="2025-05-05T00:00:00"/>
    <x v="0"/>
    <s v="Product &amp; Technology"/>
    <x v="0"/>
    <s v="Software Engineering Specialist"/>
    <s v="engineering"/>
    <x v="0"/>
    <x v="0"/>
    <d v="2025-05-05T00:00:00"/>
    <m/>
    <s v=""/>
    <n v="240"/>
    <x v="0"/>
    <x v="0"/>
    <x v="0"/>
    <n v="4"/>
    <s v="exceeds"/>
    <n v="1"/>
    <n v="99500"/>
    <x v="0"/>
    <s v="exceeds"/>
    <n v="0"/>
    <x v="0"/>
    <n v="0.65753424657534243"/>
    <x v="0"/>
    <x v="0"/>
  </r>
  <r>
    <s v="E000002"/>
    <d v="2023-08-02T00:00:00"/>
    <x v="1"/>
    <s v="Product &amp; Technology"/>
    <x v="0"/>
    <s v="Analytics Specialist"/>
    <s v="analytics"/>
    <x v="0"/>
    <x v="0"/>
    <d v="2023-08-02T00:00:00"/>
    <m/>
    <s v=""/>
    <n v="882"/>
    <x v="0"/>
    <x v="0"/>
    <x v="0"/>
    <n v="3"/>
    <s v="meets"/>
    <n v="2"/>
    <n v="98000"/>
    <x v="0"/>
    <s v="meets"/>
    <n v="0"/>
    <x v="0"/>
    <n v="2.4164383561643836"/>
    <x v="1"/>
    <x v="0"/>
  </r>
  <r>
    <s v="E000003"/>
    <d v="2024-02-06T00:00:00"/>
    <x v="2"/>
    <s v="Product &amp; Technology"/>
    <x v="1"/>
    <s v="Product Management Associate"/>
    <s v="product"/>
    <x v="1"/>
    <x v="0"/>
    <d v="2024-02-06T00:00:00"/>
    <m/>
    <s v=""/>
    <n v="694"/>
    <x v="0"/>
    <x v="0"/>
    <x v="1"/>
    <n v="3"/>
    <s v="meets"/>
    <n v="2"/>
    <n v="60000"/>
    <x v="0"/>
    <s v="meets"/>
    <n v="0"/>
    <x v="0"/>
    <n v="1.9013698630136986"/>
    <x v="2"/>
    <x v="1"/>
  </r>
  <r>
    <s v="E000004"/>
    <d v="2024-11-07T00:00:00"/>
    <x v="3"/>
    <s v="Product &amp; Technology"/>
    <x v="1"/>
    <s v="Product Design Senior Specialist"/>
    <s v="design"/>
    <x v="2"/>
    <x v="1"/>
    <d v="2024-11-07T00:00:00"/>
    <d v="2025-05-28T00:00:00"/>
    <s v="voluntary"/>
    <n v="202"/>
    <x v="1"/>
    <x v="0"/>
    <x v="0"/>
    <n v="2"/>
    <s v="needs_support"/>
    <n v="1"/>
    <n v="132500"/>
    <x v="0"/>
    <s v="needs_support"/>
    <n v="1"/>
    <x v="1"/>
    <n v="0.55342465753424652"/>
    <x v="0"/>
    <x v="2"/>
  </r>
  <r>
    <s v="E000005"/>
    <d v="2023-12-14T00:00:00"/>
    <x v="4"/>
    <s v="Revenue"/>
    <x v="0"/>
    <s v="Account Associate"/>
    <s v="sales"/>
    <x v="1"/>
    <x v="0"/>
    <d v="2023-12-14T00:00:00"/>
    <m/>
    <s v=""/>
    <n v="748"/>
    <x v="0"/>
    <x v="0"/>
    <x v="0"/>
    <n v="3"/>
    <s v="meets"/>
    <n v="2"/>
    <n v="73500"/>
    <x v="0"/>
    <s v="meets"/>
    <n v="0"/>
    <x v="0"/>
    <n v="2.0493150684931507"/>
    <x v="1"/>
    <x v="0"/>
  </r>
  <r>
    <s v="E000006"/>
    <d v="2024-12-01T00:00:00"/>
    <x v="5"/>
    <s v="Revenue"/>
    <x v="1"/>
    <s v="Customer Success Specialist"/>
    <s v="customer_success"/>
    <x v="0"/>
    <x v="0"/>
    <d v="2024-12-01T00:00:00"/>
    <m/>
    <s v=""/>
    <n v="395"/>
    <x v="1"/>
    <x v="1"/>
    <x v="2"/>
    <n v="3"/>
    <s v="meets"/>
    <n v="1"/>
    <n v="81500"/>
    <x v="0"/>
    <s v="meets"/>
    <n v="0"/>
    <x v="0"/>
    <n v="1.0821917808219179"/>
    <x v="2"/>
    <x v="0"/>
  </r>
  <r>
    <s v="E000007"/>
    <d v="2024-12-21T00:00:00"/>
    <x v="6"/>
    <s v="Revenue"/>
    <x v="2"/>
    <s v="Growth Marketing Specialist"/>
    <s v="marketing"/>
    <x v="0"/>
    <x v="0"/>
    <d v="2024-12-21T00:00:00"/>
    <m/>
    <s v=""/>
    <n v="375"/>
    <x v="0"/>
    <x v="0"/>
    <x v="0"/>
    <n v="2"/>
    <s v="needs_support"/>
    <n v="1"/>
    <n v="95000"/>
    <x v="0"/>
    <s v="needs_support"/>
    <n v="0"/>
    <x v="0"/>
    <n v="1.0273972602739727"/>
    <x v="2"/>
    <x v="0"/>
  </r>
  <r>
    <s v="E000008"/>
    <d v="2024-07-24T00:00:00"/>
    <x v="7"/>
    <s v="Corporate"/>
    <x v="0"/>
    <s v="Financial Planning Senior Specialist"/>
    <s v="finance"/>
    <x v="2"/>
    <x v="1"/>
    <d v="2024-07-24T00:00:00"/>
    <d v="2025-03-17T00:00:00"/>
    <s v="voluntary"/>
    <n v="236"/>
    <x v="2"/>
    <x v="0"/>
    <x v="1"/>
    <n v="4"/>
    <s v="exceeds"/>
    <n v="1"/>
    <n v="103500"/>
    <x v="0"/>
    <s v="exceeds"/>
    <n v="1"/>
    <x v="1"/>
    <n v="0.64657534246575343"/>
    <x v="0"/>
    <x v="3"/>
  </r>
  <r>
    <s v="E000009"/>
    <d v="2023-05-20T00:00:00"/>
    <x v="8"/>
    <s v="Corporate"/>
    <x v="1"/>
    <s v="People Operations Senior Specialist"/>
    <s v="people"/>
    <x v="2"/>
    <x v="0"/>
    <d v="2023-05-20T00:00:00"/>
    <m/>
    <s v=""/>
    <n v="956"/>
    <x v="1"/>
    <x v="1"/>
    <x v="1"/>
    <n v="2"/>
    <s v="needs_support"/>
    <n v="3"/>
    <n v="136000"/>
    <x v="0"/>
    <s v="needs_support"/>
    <n v="0"/>
    <x v="0"/>
    <n v="2.6191780821917807"/>
    <x v="1"/>
    <x v="2"/>
  </r>
  <r>
    <s v="E000010"/>
    <d v="2024-04-15T00:00:00"/>
    <x v="9"/>
    <s v="Corporate"/>
    <x v="0"/>
    <s v="Legal &amp; Compliance Specialist"/>
    <s v="legal"/>
    <x v="0"/>
    <x v="1"/>
    <d v="2024-04-15T00:00:00"/>
    <d v="2025-10-11T00:00:00"/>
    <s v="retirement"/>
    <n v="544"/>
    <x v="0"/>
    <x v="1"/>
    <x v="0"/>
    <n v="4"/>
    <s v="exceeds"/>
    <n v="1"/>
    <n v="74000"/>
    <x v="0"/>
    <s v="exceeds"/>
    <n v="1"/>
    <x v="1"/>
    <n v="1.4904109589041097"/>
    <x v="2"/>
    <x v="0"/>
  </r>
  <r>
    <s v="E000011"/>
    <d v="2024-12-13T00:00:00"/>
    <x v="10"/>
    <s v="Operations"/>
    <x v="2"/>
    <s v="Supply Chain Senior Specialist"/>
    <s v="supply_chain"/>
    <x v="2"/>
    <x v="0"/>
    <d v="2024-12-13T00:00:00"/>
    <m/>
    <s v=""/>
    <n v="383"/>
    <x v="0"/>
    <x v="1"/>
    <x v="2"/>
    <n v="1"/>
    <s v="needs_support"/>
    <n v="1"/>
    <n v="118000"/>
    <x v="0"/>
    <s v="needs_support"/>
    <n v="0"/>
    <x v="0"/>
    <n v="1.0493150684931507"/>
    <x v="2"/>
    <x v="3"/>
  </r>
  <r>
    <s v="E000012"/>
    <d v="2025-08-13T00:00:00"/>
    <x v="11"/>
    <s v="Operations"/>
    <x v="3"/>
    <s v="Operations Specialist"/>
    <s v="operations"/>
    <x v="0"/>
    <x v="0"/>
    <d v="2025-08-13T00:00:00"/>
    <m/>
    <s v=""/>
    <n v="140"/>
    <x v="0"/>
    <x v="1"/>
    <x v="2"/>
    <s v="None"/>
    <s v=""/>
    <n v="0"/>
    <n v="81000"/>
    <x v="1"/>
    <s v="Not Reviewed"/>
    <n v="0"/>
    <x v="0"/>
    <n v="0.38356164383561642"/>
    <x v="0"/>
    <x v="0"/>
  </r>
  <r>
    <s v="E000013"/>
    <d v="2023-12-13T00:00:00"/>
    <x v="0"/>
    <s v="Product &amp; Technology"/>
    <x v="0"/>
    <s v="Software Engineering Specialist"/>
    <s v="engineering"/>
    <x v="0"/>
    <x v="0"/>
    <d v="2023-12-13T00:00:00"/>
    <m/>
    <s v=""/>
    <n v="749"/>
    <x v="1"/>
    <x v="1"/>
    <x v="1"/>
    <n v="4"/>
    <s v="exceeds"/>
    <n v="2"/>
    <n v="96000"/>
    <x v="0"/>
    <s v="exceeds"/>
    <n v="0"/>
    <x v="0"/>
    <n v="2.0520547945205481"/>
    <x v="1"/>
    <x v="0"/>
  </r>
  <r>
    <s v="E000014"/>
    <d v="2023-11-22T00:00:00"/>
    <x v="1"/>
    <s v="Product &amp; Technology"/>
    <x v="0"/>
    <s v="Analytics Specialist"/>
    <s v="analytics"/>
    <x v="0"/>
    <x v="0"/>
    <d v="2023-11-22T00:00:00"/>
    <m/>
    <s v=""/>
    <n v="770"/>
    <x v="1"/>
    <x v="2"/>
    <x v="2"/>
    <n v="4"/>
    <s v="exceeds"/>
    <n v="2"/>
    <n v="100000"/>
    <x v="0"/>
    <s v="exceeds"/>
    <n v="0"/>
    <x v="0"/>
    <n v="2.1095890410958904"/>
    <x v="1"/>
    <x v="3"/>
  </r>
  <r>
    <s v="E000015"/>
    <d v="2024-03-25T00:00:00"/>
    <x v="2"/>
    <s v="Product &amp; Technology"/>
    <x v="1"/>
    <s v="Analytics Senior Specialist"/>
    <s v="analytics"/>
    <x v="2"/>
    <x v="0"/>
    <d v="2024-03-25T00:00:00"/>
    <m/>
    <s v=""/>
    <n v="646"/>
    <x v="2"/>
    <x v="0"/>
    <x v="2"/>
    <n v="2"/>
    <s v="needs_support"/>
    <n v="2"/>
    <n v="110500"/>
    <x v="0"/>
    <s v="needs_support"/>
    <n v="0"/>
    <x v="0"/>
    <n v="1.7698630136986302"/>
    <x v="2"/>
    <x v="3"/>
  </r>
  <r>
    <s v="E000016"/>
    <d v="2024-10-07T00:00:00"/>
    <x v="3"/>
    <s v="Product &amp; Technology"/>
    <x v="1"/>
    <s v="Product Design Specialist"/>
    <s v="design"/>
    <x v="0"/>
    <x v="0"/>
    <d v="2024-10-07T00:00:00"/>
    <m/>
    <s v=""/>
    <n v="450"/>
    <x v="1"/>
    <x v="1"/>
    <x v="0"/>
    <n v="3"/>
    <s v="meets"/>
    <n v="1"/>
    <n v="90500"/>
    <x v="0"/>
    <s v="meets"/>
    <n v="0"/>
    <x v="0"/>
    <n v="1.2328767123287672"/>
    <x v="2"/>
    <x v="0"/>
  </r>
  <r>
    <s v="E000017"/>
    <d v="2025-08-30T00:00:00"/>
    <x v="4"/>
    <s v="Revenue"/>
    <x v="0"/>
    <s v="Account Associate"/>
    <s v="sales"/>
    <x v="1"/>
    <x v="0"/>
    <d v="2025-08-30T00:00:00"/>
    <m/>
    <s v=""/>
    <n v="123"/>
    <x v="0"/>
    <x v="0"/>
    <x v="2"/>
    <s v="None"/>
    <s v=""/>
    <n v="0"/>
    <n v="58000"/>
    <x v="1"/>
    <s v="Not Reviewed"/>
    <n v="0"/>
    <x v="0"/>
    <n v="0.33698630136986302"/>
    <x v="0"/>
    <x v="1"/>
  </r>
  <r>
    <s v="E000018"/>
    <d v="2024-04-05T00:00:00"/>
    <x v="5"/>
    <s v="Revenue"/>
    <x v="1"/>
    <s v="Customer Success Associate"/>
    <s v="customer_success"/>
    <x v="1"/>
    <x v="1"/>
    <d v="2024-04-05T00:00:00"/>
    <d v="2025-01-13T00:00:00"/>
    <s v="voluntary"/>
    <n v="283"/>
    <x v="2"/>
    <x v="3"/>
    <x v="1"/>
    <n v="3"/>
    <s v="meets"/>
    <n v="1"/>
    <n v="59000"/>
    <x v="0"/>
    <s v="meets"/>
    <n v="1"/>
    <x v="1"/>
    <n v="0.77534246575342469"/>
    <x v="0"/>
    <x v="1"/>
  </r>
  <r>
    <s v="E000019"/>
    <d v="2023-10-23T00:00:00"/>
    <x v="6"/>
    <s v="Revenue"/>
    <x v="2"/>
    <s v="Analytics Senior Specialist"/>
    <s v="analytics"/>
    <x v="2"/>
    <x v="0"/>
    <d v="2023-10-23T00:00:00"/>
    <m/>
    <s v=""/>
    <n v="800"/>
    <x v="1"/>
    <x v="1"/>
    <x v="3"/>
    <n v="3"/>
    <s v="meets"/>
    <n v="2"/>
    <n v="127000"/>
    <x v="0"/>
    <s v="meets"/>
    <n v="0"/>
    <x v="0"/>
    <n v="2.1917808219178081"/>
    <x v="1"/>
    <x v="3"/>
  </r>
  <r>
    <s v="E000020"/>
    <d v="2024-12-08T00:00:00"/>
    <x v="7"/>
    <s v="Corporate"/>
    <x v="0"/>
    <s v="Analytics Lead"/>
    <s v="analytics"/>
    <x v="3"/>
    <x v="0"/>
    <d v="2024-12-08T00:00:00"/>
    <m/>
    <s v=""/>
    <n v="388"/>
    <x v="0"/>
    <x v="1"/>
    <x v="3"/>
    <n v="3"/>
    <s v="meets"/>
    <n v="1"/>
    <n v="135000"/>
    <x v="0"/>
    <s v="meets"/>
    <n v="0"/>
    <x v="0"/>
    <n v="1.0630136986301371"/>
    <x v="2"/>
    <x v="2"/>
  </r>
  <r>
    <s v="E000021"/>
    <d v="2025-04-08T00:00:00"/>
    <x v="8"/>
    <s v="Corporate"/>
    <x v="1"/>
    <s v="People Operations Associate"/>
    <s v="people"/>
    <x v="1"/>
    <x v="0"/>
    <d v="2025-04-08T00:00:00"/>
    <m/>
    <s v=""/>
    <n v="267"/>
    <x v="0"/>
    <x v="0"/>
    <x v="2"/>
    <n v="3"/>
    <s v="meets"/>
    <n v="1"/>
    <n v="62000"/>
    <x v="0"/>
    <s v="meets"/>
    <n v="0"/>
    <x v="0"/>
    <n v="0.73150684931506849"/>
    <x v="0"/>
    <x v="1"/>
  </r>
  <r>
    <s v="E000022"/>
    <d v="2023-11-20T00:00:00"/>
    <x v="9"/>
    <s v="Corporate"/>
    <x v="0"/>
    <s v="Operations Associate"/>
    <s v="operations"/>
    <x v="1"/>
    <x v="0"/>
    <d v="2023-11-20T00:00:00"/>
    <m/>
    <s v=""/>
    <n v="772"/>
    <x v="2"/>
    <x v="0"/>
    <x v="2"/>
    <n v="3"/>
    <s v="meets"/>
    <n v="2"/>
    <n v="61500"/>
    <x v="0"/>
    <s v="meets"/>
    <n v="0"/>
    <x v="0"/>
    <n v="2.1150684931506851"/>
    <x v="1"/>
    <x v="1"/>
  </r>
  <r>
    <s v="E000023"/>
    <d v="2024-07-28T00:00:00"/>
    <x v="10"/>
    <s v="Operations"/>
    <x v="2"/>
    <s v="Supply Chain Specialist"/>
    <s v="supply_chain"/>
    <x v="0"/>
    <x v="0"/>
    <d v="2024-07-28T00:00:00"/>
    <m/>
    <s v=""/>
    <n v="521"/>
    <x v="0"/>
    <x v="1"/>
    <x v="0"/>
    <n v="1"/>
    <s v="needs_support"/>
    <n v="1"/>
    <n v="104500"/>
    <x v="0"/>
    <s v="needs_support"/>
    <n v="0"/>
    <x v="0"/>
    <n v="1.4273972602739726"/>
    <x v="2"/>
    <x v="3"/>
  </r>
  <r>
    <s v="E000024"/>
    <d v="2024-06-22T00:00:00"/>
    <x v="11"/>
    <s v="Operations"/>
    <x v="3"/>
    <s v="Operations Associate"/>
    <s v="operations"/>
    <x v="1"/>
    <x v="1"/>
    <d v="2024-06-22T00:00:00"/>
    <d v="2025-03-15T00:00:00"/>
    <s v="voluntary"/>
    <n v="266"/>
    <x v="2"/>
    <x v="1"/>
    <x v="0"/>
    <n v="3"/>
    <s v="meets"/>
    <n v="1"/>
    <n v="65500"/>
    <x v="0"/>
    <s v="meets"/>
    <n v="1"/>
    <x v="1"/>
    <n v="0.72876712328767124"/>
    <x v="0"/>
    <x v="1"/>
  </r>
  <r>
    <s v="E000025"/>
    <d v="2024-08-28T00:00:00"/>
    <x v="0"/>
    <s v="Product &amp; Technology"/>
    <x v="0"/>
    <s v="Software Engineering Specialist"/>
    <s v="engineering"/>
    <x v="0"/>
    <x v="0"/>
    <d v="2024-08-28T00:00:00"/>
    <m/>
    <s v=""/>
    <n v="490"/>
    <x v="1"/>
    <x v="3"/>
    <x v="2"/>
    <n v="5"/>
    <s v="outstanding"/>
    <n v="1"/>
    <n v="85000"/>
    <x v="0"/>
    <s v="outstanding"/>
    <n v="0"/>
    <x v="0"/>
    <n v="1.3424657534246576"/>
    <x v="2"/>
    <x v="0"/>
  </r>
  <r>
    <s v="E000026"/>
    <d v="2025-04-03T00:00:00"/>
    <x v="1"/>
    <s v="Product &amp; Technology"/>
    <x v="0"/>
    <s v="Software Engineering Senior Specialist"/>
    <s v="engineering"/>
    <x v="2"/>
    <x v="0"/>
    <d v="2025-04-03T00:00:00"/>
    <m/>
    <s v=""/>
    <n v="272"/>
    <x v="3"/>
    <x v="0"/>
    <x v="2"/>
    <n v="4"/>
    <s v="exceeds"/>
    <n v="1"/>
    <n v="140000"/>
    <x v="0"/>
    <s v="exceeds"/>
    <n v="0"/>
    <x v="0"/>
    <n v="0.74520547945205484"/>
    <x v="0"/>
    <x v="2"/>
  </r>
  <r>
    <s v="E000027"/>
    <d v="2023-06-27T00:00:00"/>
    <x v="2"/>
    <s v="Product &amp; Technology"/>
    <x v="1"/>
    <s v="Analytics Specialist"/>
    <s v="analytics"/>
    <x v="0"/>
    <x v="0"/>
    <d v="2023-06-27T00:00:00"/>
    <m/>
    <s v=""/>
    <n v="918"/>
    <x v="0"/>
    <x v="3"/>
    <x v="2"/>
    <n v="3"/>
    <s v="meets"/>
    <n v="3"/>
    <n v="78500"/>
    <x v="0"/>
    <s v="meets"/>
    <n v="0"/>
    <x v="0"/>
    <n v="2.515068493150685"/>
    <x v="1"/>
    <x v="0"/>
  </r>
  <r>
    <s v="E000028"/>
    <d v="2025-08-20T00:00:00"/>
    <x v="3"/>
    <s v="Product &amp; Technology"/>
    <x v="1"/>
    <s v="Product Design Senior Specialist"/>
    <s v="design"/>
    <x v="2"/>
    <x v="0"/>
    <d v="2025-08-20T00:00:00"/>
    <m/>
    <s v=""/>
    <n v="133"/>
    <x v="0"/>
    <x v="0"/>
    <x v="0"/>
    <s v="None"/>
    <s v=""/>
    <n v="0"/>
    <n v="140500"/>
    <x v="1"/>
    <s v="Not Reviewed"/>
    <n v="0"/>
    <x v="0"/>
    <n v="0.36438356164383562"/>
    <x v="0"/>
    <x v="2"/>
  </r>
  <r>
    <s v="E000029"/>
    <d v="2024-06-02T00:00:00"/>
    <x v="4"/>
    <s v="Revenue"/>
    <x v="0"/>
    <s v="Account Associate"/>
    <s v="sales"/>
    <x v="1"/>
    <x v="0"/>
    <d v="2024-06-02T00:00:00"/>
    <m/>
    <s v=""/>
    <n v="577"/>
    <x v="1"/>
    <x v="0"/>
    <x v="2"/>
    <n v="3"/>
    <s v="meets"/>
    <n v="2"/>
    <n v="62000"/>
    <x v="0"/>
    <s v="meets"/>
    <n v="0"/>
    <x v="0"/>
    <n v="1.5808219178082192"/>
    <x v="2"/>
    <x v="1"/>
  </r>
  <r>
    <s v="E000030"/>
    <d v="2023-10-26T00:00:00"/>
    <x v="5"/>
    <s v="Revenue"/>
    <x v="1"/>
    <s v="Customer Success Specialist"/>
    <s v="customer_success"/>
    <x v="0"/>
    <x v="0"/>
    <d v="2023-10-26T00:00:00"/>
    <m/>
    <s v=""/>
    <n v="797"/>
    <x v="1"/>
    <x v="2"/>
    <x v="0"/>
    <n v="4"/>
    <s v="exceeds"/>
    <n v="2"/>
    <n v="77000"/>
    <x v="0"/>
    <s v="exceeds"/>
    <n v="0"/>
    <x v="0"/>
    <n v="2.1835616438356165"/>
    <x v="1"/>
    <x v="0"/>
  </r>
  <r>
    <s v="E000031"/>
    <d v="2025-01-01T00:00:00"/>
    <x v="6"/>
    <s v="Revenue"/>
    <x v="2"/>
    <s v="Growth Marketing Specialist"/>
    <s v="marketing"/>
    <x v="0"/>
    <x v="0"/>
    <d v="2025-01-01T00:00:00"/>
    <m/>
    <s v=""/>
    <n v="364"/>
    <x v="1"/>
    <x v="1"/>
    <x v="1"/>
    <n v="4"/>
    <s v="exceeds"/>
    <n v="1"/>
    <n v="89500"/>
    <x v="0"/>
    <s v="exceeds"/>
    <n v="0"/>
    <x v="0"/>
    <n v="0.99726027397260275"/>
    <x v="0"/>
    <x v="0"/>
  </r>
  <r>
    <s v="E000032"/>
    <d v="2023-03-11T00:00:00"/>
    <x v="7"/>
    <s v="Corporate"/>
    <x v="0"/>
    <s v="Financial Planning Associate"/>
    <s v="finance"/>
    <x v="1"/>
    <x v="0"/>
    <d v="2023-03-11T00:00:00"/>
    <m/>
    <s v=""/>
    <n v="1026"/>
    <x v="3"/>
    <x v="0"/>
    <x v="2"/>
    <n v="2"/>
    <s v="needs_support"/>
    <n v="3"/>
    <n v="63000"/>
    <x v="0"/>
    <s v="needs_support"/>
    <n v="0"/>
    <x v="0"/>
    <n v="2.8109589041095893"/>
    <x v="1"/>
    <x v="1"/>
  </r>
  <r>
    <s v="E000033"/>
    <d v="2024-09-08T00:00:00"/>
    <x v="8"/>
    <s v="Corporate"/>
    <x v="1"/>
    <s v="People Operations Specialist"/>
    <s v="people"/>
    <x v="0"/>
    <x v="0"/>
    <d v="2024-09-08T00:00:00"/>
    <m/>
    <s v=""/>
    <n v="479"/>
    <x v="1"/>
    <x v="3"/>
    <x v="2"/>
    <n v="2"/>
    <s v="needs_support"/>
    <n v="1"/>
    <n v="72500"/>
    <x v="0"/>
    <s v="needs_support"/>
    <n v="0"/>
    <x v="0"/>
    <n v="1.3123287671232877"/>
    <x v="2"/>
    <x v="0"/>
  </r>
  <r>
    <s v="E000034"/>
    <d v="2025-08-04T00:00:00"/>
    <x v="9"/>
    <s v="Corporate"/>
    <x v="0"/>
    <s v="Legal &amp; Compliance Specialist"/>
    <s v="legal"/>
    <x v="0"/>
    <x v="0"/>
    <d v="2025-08-04T00:00:00"/>
    <m/>
    <s v=""/>
    <n v="149"/>
    <x v="3"/>
    <x v="2"/>
    <x v="4"/>
    <s v="None"/>
    <s v=""/>
    <n v="0"/>
    <n v="77500"/>
    <x v="1"/>
    <s v="Not Reviewed"/>
    <n v="0"/>
    <x v="0"/>
    <n v="0.40821917808219177"/>
    <x v="0"/>
    <x v="0"/>
  </r>
  <r>
    <s v="E000035"/>
    <d v="2025-05-17T00:00:00"/>
    <x v="10"/>
    <s v="Operations"/>
    <x v="2"/>
    <s v="Supply Chain Associate"/>
    <s v="supply_chain"/>
    <x v="1"/>
    <x v="0"/>
    <d v="2025-05-17T00:00:00"/>
    <m/>
    <s v=""/>
    <n v="228"/>
    <x v="3"/>
    <x v="0"/>
    <x v="3"/>
    <n v="4"/>
    <s v="exceeds"/>
    <n v="1"/>
    <n v="62000"/>
    <x v="0"/>
    <s v="exceeds"/>
    <n v="0"/>
    <x v="0"/>
    <n v="0.62465753424657533"/>
    <x v="0"/>
    <x v="1"/>
  </r>
  <r>
    <s v="E000036"/>
    <d v="2024-02-03T00:00:00"/>
    <x v="11"/>
    <s v="Operations"/>
    <x v="3"/>
    <s v="Operations Associate"/>
    <s v="operations"/>
    <x v="1"/>
    <x v="0"/>
    <d v="2024-02-03T00:00:00"/>
    <m/>
    <s v=""/>
    <n v="697"/>
    <x v="0"/>
    <x v="1"/>
    <x v="4"/>
    <n v="3"/>
    <s v="meets"/>
    <n v="2"/>
    <n v="56000"/>
    <x v="0"/>
    <s v="meets"/>
    <n v="0"/>
    <x v="0"/>
    <n v="1.9095890410958904"/>
    <x v="2"/>
    <x v="1"/>
  </r>
  <r>
    <s v="E000037"/>
    <d v="2023-01-15T00:00:00"/>
    <x v="0"/>
    <s v="Product &amp; Technology"/>
    <x v="0"/>
    <s v="Analytics Associate"/>
    <s v="analytics"/>
    <x v="1"/>
    <x v="0"/>
    <d v="2023-01-15T00:00:00"/>
    <m/>
    <s v=""/>
    <n v="1081"/>
    <x v="0"/>
    <x v="3"/>
    <x v="1"/>
    <n v="4"/>
    <s v="exceeds"/>
    <n v="3"/>
    <n v="76500"/>
    <x v="0"/>
    <s v="exceeds"/>
    <n v="0"/>
    <x v="0"/>
    <n v="2.9616438356164383"/>
    <x v="1"/>
    <x v="0"/>
  </r>
  <r>
    <s v="E000038"/>
    <d v="2023-02-14T00:00:00"/>
    <x v="1"/>
    <s v="Product &amp; Technology"/>
    <x v="0"/>
    <s v="Analytics Specialist"/>
    <s v="analytics"/>
    <x v="0"/>
    <x v="0"/>
    <d v="2023-02-14T00:00:00"/>
    <m/>
    <s v=""/>
    <n v="1051"/>
    <x v="4"/>
    <x v="0"/>
    <x v="4"/>
    <n v="3"/>
    <s v="meets"/>
    <n v="3"/>
    <n v="95000"/>
    <x v="0"/>
    <s v="meets"/>
    <n v="0"/>
    <x v="0"/>
    <n v="2.8794520547945206"/>
    <x v="1"/>
    <x v="0"/>
  </r>
  <r>
    <s v="E000039"/>
    <d v="2023-09-19T00:00:00"/>
    <x v="2"/>
    <s v="Product &amp; Technology"/>
    <x v="1"/>
    <s v="Product Management Associate"/>
    <s v="product"/>
    <x v="1"/>
    <x v="0"/>
    <d v="2023-09-19T00:00:00"/>
    <m/>
    <s v=""/>
    <n v="834"/>
    <x v="0"/>
    <x v="2"/>
    <x v="0"/>
    <n v="3"/>
    <s v="meets"/>
    <n v="2"/>
    <n v="75500"/>
    <x v="0"/>
    <s v="meets"/>
    <n v="0"/>
    <x v="0"/>
    <n v="2.2849315068493152"/>
    <x v="1"/>
    <x v="0"/>
  </r>
  <r>
    <s v="E000040"/>
    <d v="2023-12-02T00:00:00"/>
    <x v="3"/>
    <s v="Product &amp; Technology"/>
    <x v="1"/>
    <s v="Product Design Associate"/>
    <s v="design"/>
    <x v="1"/>
    <x v="0"/>
    <d v="2023-12-02T00:00:00"/>
    <m/>
    <s v=""/>
    <n v="760"/>
    <x v="1"/>
    <x v="1"/>
    <x v="2"/>
    <n v="2"/>
    <s v="needs_support"/>
    <n v="2"/>
    <n v="73500"/>
    <x v="0"/>
    <s v="needs_support"/>
    <n v="0"/>
    <x v="0"/>
    <n v="2.0821917808219177"/>
    <x v="1"/>
    <x v="0"/>
  </r>
  <r>
    <s v="E000041"/>
    <d v="2024-10-30T00:00:00"/>
    <x v="4"/>
    <s v="Revenue"/>
    <x v="0"/>
    <s v="Customer Success Senior Specialist"/>
    <s v="customer_success"/>
    <x v="2"/>
    <x v="1"/>
    <d v="2024-10-30T00:00:00"/>
    <d v="2025-04-30T00:00:00"/>
    <s v="voluntary"/>
    <n v="182"/>
    <x v="0"/>
    <x v="1"/>
    <x v="0"/>
    <n v="3"/>
    <s v="meets"/>
    <n v="1"/>
    <n v="135500"/>
    <x v="0"/>
    <s v="meets"/>
    <n v="1"/>
    <x v="1"/>
    <n v="0.49863013698630138"/>
    <x v="0"/>
    <x v="2"/>
  </r>
  <r>
    <s v="E000042"/>
    <d v="2024-01-21T00:00:00"/>
    <x v="5"/>
    <s v="Revenue"/>
    <x v="1"/>
    <s v="Account Specialist"/>
    <s v="sales"/>
    <x v="0"/>
    <x v="0"/>
    <d v="2024-01-21T00:00:00"/>
    <m/>
    <s v=""/>
    <n v="710"/>
    <x v="3"/>
    <x v="1"/>
    <x v="2"/>
    <n v="4"/>
    <s v="exceeds"/>
    <n v="2"/>
    <n v="76500"/>
    <x v="0"/>
    <s v="exceeds"/>
    <n v="0"/>
    <x v="0"/>
    <n v="1.9452054794520548"/>
    <x v="2"/>
    <x v="0"/>
  </r>
  <r>
    <s v="E000043"/>
    <d v="2024-08-14T00:00:00"/>
    <x v="6"/>
    <s v="Revenue"/>
    <x v="2"/>
    <s v="Growth Marketing Specialist"/>
    <s v="marketing"/>
    <x v="0"/>
    <x v="0"/>
    <d v="2024-08-14T00:00:00"/>
    <m/>
    <s v=""/>
    <n v="504"/>
    <x v="0"/>
    <x v="1"/>
    <x v="1"/>
    <n v="3"/>
    <s v="meets"/>
    <n v="1"/>
    <n v="97000"/>
    <x v="0"/>
    <s v="meets"/>
    <n v="0"/>
    <x v="0"/>
    <n v="1.3808219178082193"/>
    <x v="2"/>
    <x v="0"/>
  </r>
  <r>
    <s v="E000044"/>
    <d v="2024-12-20T00:00:00"/>
    <x v="7"/>
    <s v="Corporate"/>
    <x v="0"/>
    <s v="Financial Planning Specialist"/>
    <s v="finance"/>
    <x v="0"/>
    <x v="0"/>
    <d v="2024-12-20T00:00:00"/>
    <m/>
    <s v=""/>
    <n v="376"/>
    <x v="0"/>
    <x v="1"/>
    <x v="2"/>
    <n v="5"/>
    <s v="outstanding"/>
    <n v="1"/>
    <n v="89500"/>
    <x v="0"/>
    <s v="outstanding"/>
    <n v="0"/>
    <x v="0"/>
    <n v="1.0301369863013699"/>
    <x v="2"/>
    <x v="0"/>
  </r>
  <r>
    <s v="E000045"/>
    <d v="2024-10-03T00:00:00"/>
    <x v="8"/>
    <s v="Corporate"/>
    <x v="1"/>
    <s v="Operations Senior Specialist"/>
    <s v="operations"/>
    <x v="2"/>
    <x v="0"/>
    <d v="2024-10-03T00:00:00"/>
    <m/>
    <s v=""/>
    <n v="454"/>
    <x v="1"/>
    <x v="2"/>
    <x v="2"/>
    <n v="2"/>
    <s v="needs_support"/>
    <n v="1"/>
    <n v="107000"/>
    <x v="0"/>
    <s v="needs_support"/>
    <n v="0"/>
    <x v="0"/>
    <n v="1.2438356164383562"/>
    <x v="2"/>
    <x v="3"/>
  </r>
  <r>
    <s v="E000046"/>
    <d v="2023-11-24T00:00:00"/>
    <x v="9"/>
    <s v="Corporate"/>
    <x v="0"/>
    <s v="Legal &amp; Compliance Associate"/>
    <s v="legal"/>
    <x v="1"/>
    <x v="0"/>
    <d v="2023-11-24T00:00:00"/>
    <m/>
    <s v=""/>
    <n v="768"/>
    <x v="0"/>
    <x v="3"/>
    <x v="2"/>
    <n v="2"/>
    <s v="needs_support"/>
    <n v="2"/>
    <n v="62000"/>
    <x v="0"/>
    <s v="needs_support"/>
    <n v="0"/>
    <x v="0"/>
    <n v="2.1041095890410957"/>
    <x v="1"/>
    <x v="1"/>
  </r>
  <r>
    <s v="E000047"/>
    <d v="2025-02-01T00:00:00"/>
    <x v="10"/>
    <s v="Operations"/>
    <x v="2"/>
    <s v="Operations Senior Specialist"/>
    <s v="operations"/>
    <x v="2"/>
    <x v="0"/>
    <d v="2025-02-01T00:00:00"/>
    <m/>
    <s v=""/>
    <n v="333"/>
    <x v="0"/>
    <x v="1"/>
    <x v="4"/>
    <n v="3"/>
    <s v="meets"/>
    <n v="1"/>
    <n v="104500"/>
    <x v="0"/>
    <s v="meets"/>
    <n v="0"/>
    <x v="0"/>
    <n v="0.9123287671232877"/>
    <x v="0"/>
    <x v="3"/>
  </r>
  <r>
    <s v="E000048"/>
    <d v="2023-10-29T00:00:00"/>
    <x v="11"/>
    <s v="Operations"/>
    <x v="3"/>
    <s v="Operations Senior Specialist"/>
    <s v="operations"/>
    <x v="2"/>
    <x v="1"/>
    <d v="2023-10-29T00:00:00"/>
    <d v="2024-08-16T00:00:00"/>
    <s v="voluntary"/>
    <n v="292"/>
    <x v="0"/>
    <x v="1"/>
    <x v="1"/>
    <n v="4"/>
    <s v="exceeds"/>
    <n v="1"/>
    <n v="130500"/>
    <x v="0"/>
    <s v="exceeds"/>
    <n v="1"/>
    <x v="1"/>
    <n v="0.8"/>
    <x v="0"/>
    <x v="2"/>
  </r>
  <r>
    <s v="E000049"/>
    <d v="2023-04-14T00:00:00"/>
    <x v="0"/>
    <s v="Product &amp; Technology"/>
    <x v="0"/>
    <s v="Software Engineering Specialist"/>
    <s v="engineering"/>
    <x v="0"/>
    <x v="0"/>
    <d v="2023-04-14T00:00:00"/>
    <m/>
    <s v=""/>
    <n v="992"/>
    <x v="2"/>
    <x v="1"/>
    <x v="4"/>
    <n v="3"/>
    <s v="meets"/>
    <n v="3"/>
    <n v="73000"/>
    <x v="0"/>
    <s v="meets"/>
    <n v="0"/>
    <x v="0"/>
    <n v="2.7178082191780821"/>
    <x v="1"/>
    <x v="0"/>
  </r>
  <r>
    <s v="E000050"/>
    <d v="2024-03-16T00:00:00"/>
    <x v="1"/>
    <s v="Product &amp; Technology"/>
    <x v="0"/>
    <s v="Analytics Associate"/>
    <s v="analytics"/>
    <x v="1"/>
    <x v="1"/>
    <d v="2024-03-16T00:00:00"/>
    <d v="2024-12-19T00:00:00"/>
    <s v="involuntary"/>
    <n v="278"/>
    <x v="0"/>
    <x v="1"/>
    <x v="0"/>
    <n v="1"/>
    <s v="needs_support"/>
    <n v="1"/>
    <n v="75500"/>
    <x v="0"/>
    <s v="needs_support"/>
    <n v="1"/>
    <x v="1"/>
    <n v="0.76164383561643834"/>
    <x v="0"/>
    <x v="0"/>
  </r>
  <r>
    <s v="E000051"/>
    <d v="2023-01-13T00:00:00"/>
    <x v="2"/>
    <s v="Product &amp; Technology"/>
    <x v="1"/>
    <s v="Product Management Associate"/>
    <s v="product"/>
    <x v="1"/>
    <x v="0"/>
    <d v="2023-01-13T00:00:00"/>
    <m/>
    <s v=""/>
    <n v="1083"/>
    <x v="0"/>
    <x v="0"/>
    <x v="3"/>
    <n v="3"/>
    <s v="meets"/>
    <n v="3"/>
    <n v="68500"/>
    <x v="0"/>
    <s v="meets"/>
    <n v="0"/>
    <x v="0"/>
    <n v="2.967123287671233"/>
    <x v="1"/>
    <x v="1"/>
  </r>
  <r>
    <s v="E000052"/>
    <d v="2023-02-02T00:00:00"/>
    <x v="3"/>
    <s v="Product &amp; Technology"/>
    <x v="1"/>
    <s v="Product Design Specialist"/>
    <s v="design"/>
    <x v="0"/>
    <x v="0"/>
    <d v="2023-02-02T00:00:00"/>
    <m/>
    <s v=""/>
    <n v="1063"/>
    <x v="3"/>
    <x v="1"/>
    <x v="2"/>
    <n v="4"/>
    <s v="exceeds"/>
    <n v="3"/>
    <n v="92000"/>
    <x v="0"/>
    <s v="exceeds"/>
    <n v="0"/>
    <x v="0"/>
    <n v="2.9123287671232876"/>
    <x v="1"/>
    <x v="0"/>
  </r>
  <r>
    <s v="E000053"/>
    <d v="2023-02-25T00:00:00"/>
    <x v="4"/>
    <s v="Revenue"/>
    <x v="0"/>
    <s v="Account Associate"/>
    <s v="sales"/>
    <x v="1"/>
    <x v="0"/>
    <d v="2023-02-25T00:00:00"/>
    <m/>
    <s v=""/>
    <n v="1040"/>
    <x v="0"/>
    <x v="3"/>
    <x v="2"/>
    <n v="3"/>
    <s v="meets"/>
    <n v="3"/>
    <n v="78000"/>
    <x v="0"/>
    <s v="meets"/>
    <n v="0"/>
    <x v="0"/>
    <n v="2.8493150684931505"/>
    <x v="1"/>
    <x v="0"/>
  </r>
  <r>
    <s v="E000054"/>
    <d v="2025-07-15T00:00:00"/>
    <x v="5"/>
    <s v="Revenue"/>
    <x v="1"/>
    <s v="Customer Success Associate"/>
    <s v="customer_success"/>
    <x v="1"/>
    <x v="0"/>
    <d v="2025-07-15T00:00:00"/>
    <m/>
    <s v=""/>
    <n v="169"/>
    <x v="0"/>
    <x v="1"/>
    <x v="4"/>
    <s v="None"/>
    <s v=""/>
    <n v="0"/>
    <n v="74500"/>
    <x v="1"/>
    <s v="Not Reviewed"/>
    <n v="0"/>
    <x v="0"/>
    <n v="0.46301369863013697"/>
    <x v="0"/>
    <x v="0"/>
  </r>
  <r>
    <s v="E000055"/>
    <d v="2025-05-27T00:00:00"/>
    <x v="6"/>
    <s v="Revenue"/>
    <x v="2"/>
    <s v="Growth Marketing Specialist"/>
    <s v="marketing"/>
    <x v="0"/>
    <x v="0"/>
    <d v="2025-05-27T00:00:00"/>
    <m/>
    <s v=""/>
    <n v="218"/>
    <x v="0"/>
    <x v="3"/>
    <x v="3"/>
    <n v="3"/>
    <s v="meets"/>
    <n v="1"/>
    <n v="90000"/>
    <x v="0"/>
    <s v="meets"/>
    <n v="0"/>
    <x v="0"/>
    <n v="0.59726027397260273"/>
    <x v="0"/>
    <x v="0"/>
  </r>
  <r>
    <s v="E000056"/>
    <d v="2024-04-26T00:00:00"/>
    <x v="7"/>
    <s v="Corporate"/>
    <x v="0"/>
    <s v="Analytics Associate"/>
    <s v="analytics"/>
    <x v="1"/>
    <x v="0"/>
    <d v="2024-04-26T00:00:00"/>
    <m/>
    <s v=""/>
    <n v="614"/>
    <x v="2"/>
    <x v="0"/>
    <x v="4"/>
    <n v="1"/>
    <s v="needs_support"/>
    <n v="2"/>
    <n v="73000"/>
    <x v="0"/>
    <s v="needs_support"/>
    <n v="0"/>
    <x v="0"/>
    <n v="1.6821917808219178"/>
    <x v="2"/>
    <x v="0"/>
  </r>
  <r>
    <s v="E000057"/>
    <d v="2025-05-04T00:00:00"/>
    <x v="8"/>
    <s v="Corporate"/>
    <x v="1"/>
    <s v="Operations Senior Specialist"/>
    <s v="operations"/>
    <x v="2"/>
    <x v="0"/>
    <d v="2025-05-04T00:00:00"/>
    <m/>
    <s v=""/>
    <n v="241"/>
    <x v="1"/>
    <x v="3"/>
    <x v="3"/>
    <n v="4"/>
    <s v="exceeds"/>
    <n v="1"/>
    <n v="111500"/>
    <x v="0"/>
    <s v="exceeds"/>
    <n v="0"/>
    <x v="0"/>
    <n v="0.66027397260273968"/>
    <x v="0"/>
    <x v="3"/>
  </r>
  <r>
    <s v="E000058"/>
    <d v="2024-02-06T00:00:00"/>
    <x v="9"/>
    <s v="Corporate"/>
    <x v="0"/>
    <s v="Legal &amp; Compliance Associate"/>
    <s v="legal"/>
    <x v="1"/>
    <x v="0"/>
    <d v="2024-02-06T00:00:00"/>
    <m/>
    <s v=""/>
    <n v="694"/>
    <x v="0"/>
    <x v="1"/>
    <x v="2"/>
    <n v="5"/>
    <s v="outstanding"/>
    <n v="2"/>
    <n v="61500"/>
    <x v="0"/>
    <s v="outstanding"/>
    <n v="0"/>
    <x v="0"/>
    <n v="1.9013698630136986"/>
    <x v="2"/>
    <x v="1"/>
  </r>
  <r>
    <s v="E000059"/>
    <d v="2025-07-19T00:00:00"/>
    <x v="10"/>
    <s v="Operations"/>
    <x v="2"/>
    <s v="Supply Chain Senior Specialist"/>
    <s v="supply_chain"/>
    <x v="2"/>
    <x v="0"/>
    <d v="2025-07-19T00:00:00"/>
    <m/>
    <s v=""/>
    <n v="165"/>
    <x v="3"/>
    <x v="1"/>
    <x v="3"/>
    <s v="None"/>
    <s v=""/>
    <n v="0"/>
    <n v="137000"/>
    <x v="1"/>
    <s v="Not Reviewed"/>
    <n v="0"/>
    <x v="0"/>
    <n v="0.45205479452054792"/>
    <x v="0"/>
    <x v="2"/>
  </r>
  <r>
    <s v="E000060"/>
    <d v="2025-07-28T00:00:00"/>
    <x v="11"/>
    <s v="Operations"/>
    <x v="3"/>
    <s v="Operations Associate"/>
    <s v="operations"/>
    <x v="1"/>
    <x v="1"/>
    <d v="2025-07-28T00:00:00"/>
    <d v="2025-12-04T00:00:00"/>
    <s v="involuntary"/>
    <n v="129"/>
    <x v="1"/>
    <x v="4"/>
    <x v="2"/>
    <s v="None"/>
    <s v=""/>
    <n v="0"/>
    <n v="66000"/>
    <x v="1"/>
    <s v="Not Reviewed"/>
    <n v="1"/>
    <x v="1"/>
    <n v="0.35342465753424657"/>
    <x v="0"/>
    <x v="1"/>
  </r>
  <r>
    <s v="E000061"/>
    <d v="2025-06-09T00:00:00"/>
    <x v="0"/>
    <s v="Product &amp; Technology"/>
    <x v="0"/>
    <s v="Software Engineering Senior Specialist"/>
    <s v="engineering"/>
    <x v="2"/>
    <x v="0"/>
    <d v="2025-06-09T00:00:00"/>
    <m/>
    <s v=""/>
    <n v="205"/>
    <x v="0"/>
    <x v="0"/>
    <x v="2"/>
    <n v="2"/>
    <s v="needs_support"/>
    <n v="1"/>
    <n v="106500"/>
    <x v="0"/>
    <s v="needs_support"/>
    <n v="0"/>
    <x v="0"/>
    <n v="0.56164383561643838"/>
    <x v="0"/>
    <x v="3"/>
  </r>
  <r>
    <s v="E000062"/>
    <d v="2025-04-30T00:00:00"/>
    <x v="1"/>
    <s v="Product &amp; Technology"/>
    <x v="0"/>
    <s v="Analytics Specialist"/>
    <s v="analytics"/>
    <x v="0"/>
    <x v="0"/>
    <d v="2025-04-30T00:00:00"/>
    <m/>
    <s v=""/>
    <n v="245"/>
    <x v="0"/>
    <x v="3"/>
    <x v="3"/>
    <n v="3"/>
    <s v="meets"/>
    <n v="1"/>
    <n v="98000"/>
    <x v="0"/>
    <s v="meets"/>
    <n v="0"/>
    <x v="0"/>
    <n v="0.67123287671232879"/>
    <x v="0"/>
    <x v="0"/>
  </r>
  <r>
    <s v="E000063"/>
    <d v="2023-04-06T00:00:00"/>
    <x v="2"/>
    <s v="Product &amp; Technology"/>
    <x v="1"/>
    <s v="Product Management Specialist"/>
    <s v="product"/>
    <x v="0"/>
    <x v="1"/>
    <d v="2023-04-06T00:00:00"/>
    <d v="2025-12-14T00:00:00"/>
    <s v="voluntary"/>
    <n v="983"/>
    <x v="0"/>
    <x v="4"/>
    <x v="0"/>
    <n v="4"/>
    <s v="exceeds"/>
    <n v="3"/>
    <n v="101000"/>
    <x v="0"/>
    <s v="exceeds"/>
    <n v="1"/>
    <x v="1"/>
    <n v="2.6931506849315068"/>
    <x v="1"/>
    <x v="3"/>
  </r>
  <r>
    <s v="E000064"/>
    <d v="2023-03-12T00:00:00"/>
    <x v="3"/>
    <s v="Product &amp; Technology"/>
    <x v="1"/>
    <s v="Product Design Associate"/>
    <s v="design"/>
    <x v="1"/>
    <x v="0"/>
    <d v="2023-03-12T00:00:00"/>
    <m/>
    <s v=""/>
    <n v="1025"/>
    <x v="0"/>
    <x v="3"/>
    <x v="0"/>
    <n v="4"/>
    <s v="exceeds"/>
    <n v="3"/>
    <n v="61500"/>
    <x v="0"/>
    <s v="exceeds"/>
    <n v="0"/>
    <x v="0"/>
    <n v="2.8082191780821919"/>
    <x v="1"/>
    <x v="1"/>
  </r>
  <r>
    <s v="E000065"/>
    <d v="2025-09-07T00:00:00"/>
    <x v="4"/>
    <s v="Revenue"/>
    <x v="0"/>
    <s v="Account Specialist"/>
    <s v="sales"/>
    <x v="0"/>
    <x v="0"/>
    <d v="2025-09-07T00:00:00"/>
    <m/>
    <s v=""/>
    <n v="115"/>
    <x v="1"/>
    <x v="1"/>
    <x v="3"/>
    <s v="None"/>
    <s v=""/>
    <n v="0"/>
    <n v="73000"/>
    <x v="1"/>
    <s v="Not Reviewed"/>
    <n v="0"/>
    <x v="0"/>
    <n v="0.31506849315068491"/>
    <x v="0"/>
    <x v="0"/>
  </r>
  <r>
    <s v="E000066"/>
    <d v="2024-10-21T00:00:00"/>
    <x v="5"/>
    <s v="Revenue"/>
    <x v="1"/>
    <s v="Customer Success Specialist"/>
    <s v="customer_success"/>
    <x v="0"/>
    <x v="0"/>
    <d v="2024-10-21T00:00:00"/>
    <m/>
    <s v=""/>
    <n v="436"/>
    <x v="0"/>
    <x v="1"/>
    <x v="3"/>
    <n v="2"/>
    <s v="needs_support"/>
    <n v="1"/>
    <n v="102000"/>
    <x v="0"/>
    <s v="needs_support"/>
    <n v="0"/>
    <x v="0"/>
    <n v="1.1945205479452055"/>
    <x v="2"/>
    <x v="3"/>
  </r>
  <r>
    <s v="E000067"/>
    <d v="2025-03-29T00:00:00"/>
    <x v="6"/>
    <s v="Revenue"/>
    <x v="2"/>
    <s v="Growth Marketing Specialist"/>
    <s v="marketing"/>
    <x v="0"/>
    <x v="0"/>
    <d v="2025-03-29T00:00:00"/>
    <m/>
    <s v=""/>
    <n v="277"/>
    <x v="4"/>
    <x v="0"/>
    <x v="2"/>
    <n v="3"/>
    <s v="meets"/>
    <n v="1"/>
    <n v="78500"/>
    <x v="0"/>
    <s v="meets"/>
    <n v="0"/>
    <x v="0"/>
    <n v="0.75890410958904109"/>
    <x v="0"/>
    <x v="0"/>
  </r>
  <r>
    <s v="E000068"/>
    <d v="2024-05-29T00:00:00"/>
    <x v="7"/>
    <s v="Corporate"/>
    <x v="0"/>
    <s v="Financial Planning Specialist"/>
    <s v="finance"/>
    <x v="0"/>
    <x v="0"/>
    <d v="2024-05-29T00:00:00"/>
    <m/>
    <s v=""/>
    <n v="581"/>
    <x v="0"/>
    <x v="4"/>
    <x v="2"/>
    <n v="5"/>
    <s v="outstanding"/>
    <n v="2"/>
    <n v="103500"/>
    <x v="0"/>
    <s v="outstanding"/>
    <n v="0"/>
    <x v="0"/>
    <n v="1.5917808219178082"/>
    <x v="2"/>
    <x v="3"/>
  </r>
  <r>
    <s v="E000069"/>
    <d v="2025-05-20T00:00:00"/>
    <x v="8"/>
    <s v="Corporate"/>
    <x v="1"/>
    <s v="Operations Associate"/>
    <s v="operations"/>
    <x v="1"/>
    <x v="0"/>
    <d v="2025-05-20T00:00:00"/>
    <m/>
    <s v=""/>
    <n v="225"/>
    <x v="1"/>
    <x v="1"/>
    <x v="0"/>
    <n v="2"/>
    <s v="needs_support"/>
    <n v="1"/>
    <n v="76500"/>
    <x v="0"/>
    <s v="needs_support"/>
    <n v="0"/>
    <x v="0"/>
    <n v="0.61643835616438358"/>
    <x v="0"/>
    <x v="0"/>
  </r>
  <r>
    <s v="E000070"/>
    <d v="2023-02-02T00:00:00"/>
    <x v="9"/>
    <s v="Corporate"/>
    <x v="0"/>
    <s v="Operations Specialist"/>
    <s v="operations"/>
    <x v="0"/>
    <x v="0"/>
    <d v="2023-02-02T00:00:00"/>
    <m/>
    <s v=""/>
    <n v="1063"/>
    <x v="1"/>
    <x v="3"/>
    <x v="2"/>
    <n v="4"/>
    <s v="exceeds"/>
    <n v="3"/>
    <n v="85500"/>
    <x v="0"/>
    <s v="exceeds"/>
    <n v="0"/>
    <x v="0"/>
    <n v="2.9123287671232876"/>
    <x v="1"/>
    <x v="0"/>
  </r>
  <r>
    <s v="E000071"/>
    <d v="2024-03-18T00:00:00"/>
    <x v="10"/>
    <s v="Operations"/>
    <x v="2"/>
    <s v="Supply Chain Specialist"/>
    <s v="supply_chain"/>
    <x v="0"/>
    <x v="0"/>
    <d v="2024-03-18T00:00:00"/>
    <m/>
    <s v=""/>
    <n v="653"/>
    <x v="3"/>
    <x v="2"/>
    <x v="2"/>
    <n v="2"/>
    <s v="needs_support"/>
    <n v="2"/>
    <n v="103000"/>
    <x v="0"/>
    <s v="needs_support"/>
    <n v="0"/>
    <x v="0"/>
    <n v="1.789041095890411"/>
    <x v="2"/>
    <x v="3"/>
  </r>
  <r>
    <s v="E000072"/>
    <d v="2025-02-19T00:00:00"/>
    <x v="11"/>
    <s v="Operations"/>
    <x v="3"/>
    <s v="Analytics Associate"/>
    <s v="analytics"/>
    <x v="1"/>
    <x v="0"/>
    <d v="2025-02-19T00:00:00"/>
    <m/>
    <s v=""/>
    <n v="315"/>
    <x v="0"/>
    <x v="0"/>
    <x v="3"/>
    <n v="4"/>
    <s v="exceeds"/>
    <n v="1"/>
    <n v="65000"/>
    <x v="0"/>
    <s v="exceeds"/>
    <n v="0"/>
    <x v="0"/>
    <n v="0.86301369863013699"/>
    <x v="0"/>
    <x v="1"/>
  </r>
  <r>
    <s v="E000073"/>
    <d v="2023-12-26T00:00:00"/>
    <x v="0"/>
    <s v="Product &amp; Technology"/>
    <x v="0"/>
    <s v="Software Engineering Specialist"/>
    <s v="engineering"/>
    <x v="0"/>
    <x v="1"/>
    <d v="2023-12-26T00:00:00"/>
    <d v="2024-06-01T00:00:00"/>
    <s v="voluntary"/>
    <n v="158"/>
    <x v="0"/>
    <x v="1"/>
    <x v="4"/>
    <s v="None"/>
    <s v=""/>
    <n v="0"/>
    <n v="95500"/>
    <x v="1"/>
    <s v="Not Reviewed"/>
    <n v="1"/>
    <x v="1"/>
    <n v="0.43287671232876712"/>
    <x v="0"/>
    <x v="0"/>
  </r>
  <r>
    <s v="E000074"/>
    <d v="2025-06-29T00:00:00"/>
    <x v="1"/>
    <s v="Product &amp; Technology"/>
    <x v="0"/>
    <s v="Analytics Specialist"/>
    <s v="analytics"/>
    <x v="0"/>
    <x v="1"/>
    <d v="2025-06-29T00:00:00"/>
    <d v="2025-12-17T00:00:00"/>
    <s v="retirement"/>
    <n v="171"/>
    <x v="0"/>
    <x v="0"/>
    <x v="0"/>
    <s v="None"/>
    <s v=""/>
    <n v="0"/>
    <n v="96000"/>
    <x v="1"/>
    <s v="Not Reviewed"/>
    <n v="1"/>
    <x v="1"/>
    <n v="0.46849315068493153"/>
    <x v="0"/>
    <x v="0"/>
  </r>
  <r>
    <s v="E000075"/>
    <d v="2023-12-16T00:00:00"/>
    <x v="2"/>
    <s v="Product &amp; Technology"/>
    <x v="1"/>
    <s v="Product Management Lead"/>
    <s v="product"/>
    <x v="3"/>
    <x v="0"/>
    <d v="2023-12-16T00:00:00"/>
    <m/>
    <s v=""/>
    <n v="746"/>
    <x v="1"/>
    <x v="4"/>
    <x v="2"/>
    <n v="4"/>
    <s v="exceeds"/>
    <n v="2"/>
    <n v="169000"/>
    <x v="0"/>
    <s v="exceeds"/>
    <n v="0"/>
    <x v="0"/>
    <n v="2.043835616438356"/>
    <x v="1"/>
    <x v="2"/>
  </r>
  <r>
    <s v="E000076"/>
    <d v="2023-06-08T00:00:00"/>
    <x v="3"/>
    <s v="Product &amp; Technology"/>
    <x v="1"/>
    <s v="Product Design Specialist"/>
    <s v="design"/>
    <x v="0"/>
    <x v="0"/>
    <d v="2023-06-08T00:00:00"/>
    <m/>
    <s v=""/>
    <n v="937"/>
    <x v="3"/>
    <x v="1"/>
    <x v="2"/>
    <n v="3"/>
    <s v="meets"/>
    <n v="3"/>
    <n v="100000"/>
    <x v="0"/>
    <s v="meets"/>
    <n v="0"/>
    <x v="0"/>
    <n v="2.5671232876712327"/>
    <x v="1"/>
    <x v="3"/>
  </r>
  <r>
    <s v="E000077"/>
    <d v="2025-09-05T00:00:00"/>
    <x v="4"/>
    <s v="Revenue"/>
    <x v="0"/>
    <s v="Account Senior Specialist"/>
    <s v="sales"/>
    <x v="2"/>
    <x v="0"/>
    <d v="2025-09-05T00:00:00"/>
    <m/>
    <s v=""/>
    <n v="117"/>
    <x v="0"/>
    <x v="2"/>
    <x v="0"/>
    <s v="None"/>
    <s v=""/>
    <n v="0"/>
    <n v="141000"/>
    <x v="1"/>
    <s v="Not Reviewed"/>
    <n v="0"/>
    <x v="0"/>
    <n v="0.32054794520547947"/>
    <x v="0"/>
    <x v="2"/>
  </r>
  <r>
    <s v="E000078"/>
    <d v="2025-07-16T00:00:00"/>
    <x v="5"/>
    <s v="Revenue"/>
    <x v="1"/>
    <s v="Customer Success Associate"/>
    <s v="customer_success"/>
    <x v="1"/>
    <x v="0"/>
    <d v="2025-07-16T00:00:00"/>
    <m/>
    <s v=""/>
    <n v="168"/>
    <x v="1"/>
    <x v="3"/>
    <x v="0"/>
    <s v="None"/>
    <s v=""/>
    <n v="0"/>
    <n v="76500"/>
    <x v="1"/>
    <s v="Not Reviewed"/>
    <n v="0"/>
    <x v="0"/>
    <n v="0.46027397260273972"/>
    <x v="0"/>
    <x v="0"/>
  </r>
  <r>
    <s v="E000079"/>
    <d v="2023-12-15T00:00:00"/>
    <x v="6"/>
    <s v="Revenue"/>
    <x v="2"/>
    <s v="Growth Marketing Associate"/>
    <s v="marketing"/>
    <x v="1"/>
    <x v="0"/>
    <d v="2023-12-15T00:00:00"/>
    <m/>
    <s v=""/>
    <n v="747"/>
    <x v="1"/>
    <x v="4"/>
    <x v="4"/>
    <n v="3"/>
    <s v="meets"/>
    <n v="2"/>
    <n v="77000"/>
    <x v="0"/>
    <s v="meets"/>
    <n v="0"/>
    <x v="0"/>
    <n v="2.0465753424657533"/>
    <x v="1"/>
    <x v="0"/>
  </r>
  <r>
    <s v="E000080"/>
    <d v="2024-11-30T00:00:00"/>
    <x v="7"/>
    <s v="Corporate"/>
    <x v="0"/>
    <s v="Financial Planning Associate"/>
    <s v="finance"/>
    <x v="1"/>
    <x v="1"/>
    <d v="2024-11-30T00:00:00"/>
    <d v="2025-08-01T00:00:00"/>
    <s v="voluntary"/>
    <n v="244"/>
    <x v="3"/>
    <x v="1"/>
    <x v="4"/>
    <n v="5"/>
    <s v="outstanding"/>
    <n v="1"/>
    <n v="73000"/>
    <x v="0"/>
    <s v="outstanding"/>
    <n v="1"/>
    <x v="1"/>
    <n v="0.66849315068493154"/>
    <x v="0"/>
    <x v="0"/>
  </r>
  <r>
    <s v="E000081"/>
    <d v="2025-06-06T00:00:00"/>
    <x v="8"/>
    <s v="Corporate"/>
    <x v="1"/>
    <s v="People Operations Specialist"/>
    <s v="people"/>
    <x v="0"/>
    <x v="0"/>
    <d v="2025-06-06T00:00:00"/>
    <m/>
    <s v=""/>
    <n v="208"/>
    <x v="1"/>
    <x v="0"/>
    <x v="3"/>
    <n v="3"/>
    <s v="meets"/>
    <n v="1"/>
    <n v="73500"/>
    <x v="0"/>
    <s v="meets"/>
    <n v="0"/>
    <x v="0"/>
    <n v="0.56986301369863013"/>
    <x v="0"/>
    <x v="0"/>
  </r>
  <r>
    <s v="E000082"/>
    <d v="2024-08-31T00:00:00"/>
    <x v="9"/>
    <s v="Corporate"/>
    <x v="0"/>
    <s v="Legal &amp; Compliance Associate"/>
    <s v="legal"/>
    <x v="1"/>
    <x v="0"/>
    <d v="2024-08-31T00:00:00"/>
    <m/>
    <s v=""/>
    <n v="487"/>
    <x v="0"/>
    <x v="3"/>
    <x v="3"/>
    <n v="2"/>
    <s v="needs_support"/>
    <n v="1"/>
    <n v="58500"/>
    <x v="0"/>
    <s v="needs_support"/>
    <n v="0"/>
    <x v="0"/>
    <n v="1.3342465753424657"/>
    <x v="2"/>
    <x v="1"/>
  </r>
  <r>
    <s v="E000083"/>
    <d v="2025-06-05T00:00:00"/>
    <x v="10"/>
    <s v="Operations"/>
    <x v="2"/>
    <s v="Operations Specialist"/>
    <s v="operations"/>
    <x v="0"/>
    <x v="0"/>
    <d v="2025-06-05T00:00:00"/>
    <m/>
    <s v=""/>
    <n v="209"/>
    <x v="3"/>
    <x v="0"/>
    <x v="0"/>
    <n v="4"/>
    <s v="exceeds"/>
    <n v="1"/>
    <n v="84500"/>
    <x v="0"/>
    <s v="exceeds"/>
    <n v="0"/>
    <x v="0"/>
    <n v="0.57260273972602738"/>
    <x v="0"/>
    <x v="0"/>
  </r>
  <r>
    <s v="E000084"/>
    <d v="2024-12-08T00:00:00"/>
    <x v="11"/>
    <s v="Operations"/>
    <x v="3"/>
    <s v="Analytics Senior Specialist"/>
    <s v="analytics"/>
    <x v="2"/>
    <x v="0"/>
    <d v="2024-12-08T00:00:00"/>
    <m/>
    <s v=""/>
    <n v="388"/>
    <x v="0"/>
    <x v="4"/>
    <x v="1"/>
    <n v="2"/>
    <s v="needs_support"/>
    <n v="1"/>
    <n v="128000"/>
    <x v="0"/>
    <s v="needs_support"/>
    <n v="0"/>
    <x v="0"/>
    <n v="1.0630136986301371"/>
    <x v="2"/>
    <x v="3"/>
  </r>
  <r>
    <s v="E000085"/>
    <d v="2024-04-29T00:00:00"/>
    <x v="0"/>
    <s v="Product &amp; Technology"/>
    <x v="0"/>
    <s v="Software Engineering Senior Specialist"/>
    <s v="engineering"/>
    <x v="2"/>
    <x v="0"/>
    <d v="2024-04-29T00:00:00"/>
    <m/>
    <s v=""/>
    <n v="611"/>
    <x v="1"/>
    <x v="2"/>
    <x v="3"/>
    <n v="3"/>
    <s v="meets"/>
    <n v="2"/>
    <n v="140500"/>
    <x v="0"/>
    <s v="meets"/>
    <n v="0"/>
    <x v="0"/>
    <n v="1.6739726027397259"/>
    <x v="2"/>
    <x v="2"/>
  </r>
  <r>
    <s v="E000086"/>
    <d v="2025-02-16T00:00:00"/>
    <x v="1"/>
    <s v="Product &amp; Technology"/>
    <x v="0"/>
    <s v="Analytics Associate"/>
    <s v="analytics"/>
    <x v="1"/>
    <x v="0"/>
    <d v="2025-02-16T00:00:00"/>
    <m/>
    <s v=""/>
    <n v="318"/>
    <x v="0"/>
    <x v="4"/>
    <x v="4"/>
    <n v="5"/>
    <s v="outstanding"/>
    <n v="1"/>
    <n v="58000"/>
    <x v="0"/>
    <s v="outstanding"/>
    <n v="0"/>
    <x v="0"/>
    <n v="0.87123287671232874"/>
    <x v="0"/>
    <x v="1"/>
  </r>
  <r>
    <s v="E000087"/>
    <d v="2024-04-01T00:00:00"/>
    <x v="2"/>
    <s v="Product &amp; Technology"/>
    <x v="1"/>
    <s v="Product Management Specialist"/>
    <s v="product"/>
    <x v="0"/>
    <x v="0"/>
    <d v="2024-04-01T00:00:00"/>
    <m/>
    <s v=""/>
    <n v="639"/>
    <x v="1"/>
    <x v="1"/>
    <x v="2"/>
    <n v="3"/>
    <s v="meets"/>
    <n v="2"/>
    <n v="73000"/>
    <x v="0"/>
    <s v="meets"/>
    <n v="0"/>
    <x v="0"/>
    <n v="1.7506849315068493"/>
    <x v="2"/>
    <x v="0"/>
  </r>
  <r>
    <s v="E000088"/>
    <d v="2023-11-10T00:00:00"/>
    <x v="3"/>
    <s v="Product &amp; Technology"/>
    <x v="1"/>
    <s v="Product Design Senior Specialist"/>
    <s v="design"/>
    <x v="2"/>
    <x v="0"/>
    <d v="2023-11-10T00:00:00"/>
    <m/>
    <s v=""/>
    <n v="782"/>
    <x v="2"/>
    <x v="1"/>
    <x v="2"/>
    <n v="3"/>
    <s v="meets"/>
    <n v="2"/>
    <n v="107500"/>
    <x v="0"/>
    <s v="meets"/>
    <n v="0"/>
    <x v="0"/>
    <n v="2.1424657534246574"/>
    <x v="1"/>
    <x v="3"/>
  </r>
  <r>
    <s v="E000089"/>
    <d v="2024-01-08T00:00:00"/>
    <x v="4"/>
    <s v="Revenue"/>
    <x v="0"/>
    <s v="Account Associate"/>
    <s v="sales"/>
    <x v="1"/>
    <x v="0"/>
    <d v="2024-01-08T00:00:00"/>
    <m/>
    <s v=""/>
    <n v="723"/>
    <x v="0"/>
    <x v="4"/>
    <x v="3"/>
    <n v="3"/>
    <s v="meets"/>
    <n v="2"/>
    <n v="63500"/>
    <x v="0"/>
    <s v="meets"/>
    <n v="0"/>
    <x v="0"/>
    <n v="1.9808219178082191"/>
    <x v="2"/>
    <x v="1"/>
  </r>
  <r>
    <s v="E000090"/>
    <d v="2023-04-22T00:00:00"/>
    <x v="5"/>
    <s v="Revenue"/>
    <x v="1"/>
    <s v="Account Specialist"/>
    <s v="sales"/>
    <x v="0"/>
    <x v="0"/>
    <d v="2023-04-22T00:00:00"/>
    <m/>
    <s v=""/>
    <n v="984"/>
    <x v="0"/>
    <x v="0"/>
    <x v="0"/>
    <n v="3"/>
    <s v="meets"/>
    <n v="3"/>
    <n v="103000"/>
    <x v="0"/>
    <s v="meets"/>
    <n v="0"/>
    <x v="0"/>
    <n v="2.6958904109589041"/>
    <x v="1"/>
    <x v="3"/>
  </r>
  <r>
    <s v="E000091"/>
    <d v="2023-04-25T00:00:00"/>
    <x v="6"/>
    <s v="Revenue"/>
    <x v="2"/>
    <s v="Growth Marketing Associate"/>
    <s v="marketing"/>
    <x v="1"/>
    <x v="0"/>
    <d v="2023-04-25T00:00:00"/>
    <m/>
    <s v=""/>
    <n v="981"/>
    <x v="0"/>
    <x v="1"/>
    <x v="1"/>
    <n v="3"/>
    <s v="meets"/>
    <n v="3"/>
    <n v="64500"/>
    <x v="0"/>
    <s v="meets"/>
    <n v="0"/>
    <x v="0"/>
    <n v="2.6876712328767125"/>
    <x v="1"/>
    <x v="1"/>
  </r>
  <r>
    <s v="E000092"/>
    <d v="2023-05-17T00:00:00"/>
    <x v="7"/>
    <s v="Corporate"/>
    <x v="0"/>
    <s v="Financial Planning Associate"/>
    <s v="finance"/>
    <x v="1"/>
    <x v="0"/>
    <d v="2023-05-17T00:00:00"/>
    <m/>
    <s v=""/>
    <n v="959"/>
    <x v="0"/>
    <x v="0"/>
    <x v="0"/>
    <n v="3"/>
    <s v="meets"/>
    <n v="3"/>
    <n v="75000"/>
    <x v="0"/>
    <s v="meets"/>
    <n v="0"/>
    <x v="0"/>
    <n v="2.6273972602739728"/>
    <x v="1"/>
    <x v="0"/>
  </r>
  <r>
    <s v="E000093"/>
    <d v="2023-08-29T00:00:00"/>
    <x v="8"/>
    <s v="Corporate"/>
    <x v="1"/>
    <s v="Operations Senior Specialist"/>
    <s v="operations"/>
    <x v="2"/>
    <x v="1"/>
    <d v="2023-08-29T00:00:00"/>
    <d v="2025-09-04T00:00:00"/>
    <s v="involuntary"/>
    <n v="737"/>
    <x v="1"/>
    <x v="1"/>
    <x v="2"/>
    <n v="3"/>
    <s v="meets"/>
    <n v="2"/>
    <n v="137000"/>
    <x v="0"/>
    <s v="meets"/>
    <n v="1"/>
    <x v="1"/>
    <n v="2.0191780821917806"/>
    <x v="1"/>
    <x v="2"/>
  </r>
  <r>
    <s v="E000094"/>
    <d v="2025-02-27T00:00:00"/>
    <x v="9"/>
    <s v="Corporate"/>
    <x v="0"/>
    <s v="Legal &amp; Compliance Associate"/>
    <s v="legal"/>
    <x v="1"/>
    <x v="0"/>
    <d v="2025-02-27T00:00:00"/>
    <m/>
    <s v=""/>
    <n v="307"/>
    <x v="2"/>
    <x v="1"/>
    <x v="3"/>
    <n v="4"/>
    <s v="exceeds"/>
    <n v="1"/>
    <n v="73000"/>
    <x v="0"/>
    <s v="exceeds"/>
    <n v="0"/>
    <x v="0"/>
    <n v="0.84109589041095889"/>
    <x v="0"/>
    <x v="0"/>
  </r>
  <r>
    <s v="E000095"/>
    <d v="2024-04-20T00:00:00"/>
    <x v="10"/>
    <s v="Operations"/>
    <x v="2"/>
    <s v="Supply Chain Associate"/>
    <s v="supply_chain"/>
    <x v="1"/>
    <x v="0"/>
    <d v="2024-04-20T00:00:00"/>
    <m/>
    <s v=""/>
    <n v="620"/>
    <x v="3"/>
    <x v="0"/>
    <x v="1"/>
    <n v="3"/>
    <s v="meets"/>
    <n v="2"/>
    <n v="63000"/>
    <x v="0"/>
    <s v="meets"/>
    <n v="0"/>
    <x v="0"/>
    <n v="1.6986301369863013"/>
    <x v="2"/>
    <x v="1"/>
  </r>
  <r>
    <s v="E000096"/>
    <d v="2025-03-25T00:00:00"/>
    <x v="11"/>
    <s v="Operations"/>
    <x v="3"/>
    <s v="Operations Specialist"/>
    <s v="operations"/>
    <x v="0"/>
    <x v="0"/>
    <d v="2025-03-25T00:00:00"/>
    <m/>
    <s v=""/>
    <n v="281"/>
    <x v="0"/>
    <x v="1"/>
    <x v="3"/>
    <n v="2"/>
    <s v="needs_support"/>
    <n v="1"/>
    <n v="88500"/>
    <x v="0"/>
    <s v="needs_support"/>
    <n v="0"/>
    <x v="0"/>
    <n v="0.76986301369863008"/>
    <x v="0"/>
    <x v="0"/>
  </r>
  <r>
    <s v="E000097"/>
    <d v="2023-08-21T00:00:00"/>
    <x v="0"/>
    <s v="Product &amp; Technology"/>
    <x v="0"/>
    <s v="Software Engineering Senior Specialist"/>
    <s v="engineering"/>
    <x v="2"/>
    <x v="1"/>
    <d v="2023-08-21T00:00:00"/>
    <d v="2024-05-12T00:00:00"/>
    <s v="voluntary"/>
    <n v="265"/>
    <x v="0"/>
    <x v="1"/>
    <x v="0"/>
    <n v="3"/>
    <s v="meets"/>
    <n v="1"/>
    <n v="117500"/>
    <x v="0"/>
    <s v="meets"/>
    <n v="1"/>
    <x v="1"/>
    <n v="0.72602739726027399"/>
    <x v="0"/>
    <x v="3"/>
  </r>
  <r>
    <s v="E000098"/>
    <d v="2025-01-18T00:00:00"/>
    <x v="1"/>
    <s v="Product &amp; Technology"/>
    <x v="0"/>
    <s v="Analytics Specialist"/>
    <s v="analytics"/>
    <x v="0"/>
    <x v="0"/>
    <d v="2025-01-18T00:00:00"/>
    <m/>
    <s v=""/>
    <n v="347"/>
    <x v="0"/>
    <x v="2"/>
    <x v="0"/>
    <n v="3"/>
    <s v="meets"/>
    <n v="1"/>
    <n v="93000"/>
    <x v="0"/>
    <s v="meets"/>
    <n v="0"/>
    <x v="0"/>
    <n v="0.9506849315068493"/>
    <x v="0"/>
    <x v="0"/>
  </r>
  <r>
    <s v="E000099"/>
    <d v="2024-07-09T00:00:00"/>
    <x v="2"/>
    <s v="Product &amp; Technology"/>
    <x v="1"/>
    <s v="Analytics Associate"/>
    <s v="analytics"/>
    <x v="1"/>
    <x v="1"/>
    <d v="2024-07-09T00:00:00"/>
    <d v="2025-01-08T00:00:00"/>
    <s v="retirement"/>
    <n v="183"/>
    <x v="2"/>
    <x v="4"/>
    <x v="0"/>
    <n v="3"/>
    <s v="meets"/>
    <n v="1"/>
    <n v="63000"/>
    <x v="0"/>
    <s v="meets"/>
    <n v="1"/>
    <x v="1"/>
    <n v="0.50136986301369868"/>
    <x v="0"/>
    <x v="1"/>
  </r>
  <r>
    <s v="E000100"/>
    <d v="2025-01-17T00:00:00"/>
    <x v="3"/>
    <s v="Product &amp; Technology"/>
    <x v="1"/>
    <s v="Product Management Senior Specialist"/>
    <s v="product"/>
    <x v="2"/>
    <x v="0"/>
    <d v="2025-01-17T00:00:00"/>
    <m/>
    <s v=""/>
    <n v="348"/>
    <x v="1"/>
    <x v="4"/>
    <x v="2"/>
    <n v="4"/>
    <s v="exceeds"/>
    <n v="1"/>
    <n v="135500"/>
    <x v="0"/>
    <s v="exceeds"/>
    <n v="0"/>
    <x v="0"/>
    <n v="0.95342465753424654"/>
    <x v="0"/>
    <x v="2"/>
  </r>
  <r>
    <s v="E000101"/>
    <d v="2023-02-09T00:00:00"/>
    <x v="4"/>
    <s v="Revenue"/>
    <x v="0"/>
    <s v="Account Lead"/>
    <s v="sales"/>
    <x v="3"/>
    <x v="0"/>
    <d v="2023-02-09T00:00:00"/>
    <m/>
    <s v=""/>
    <n v="1056"/>
    <x v="0"/>
    <x v="0"/>
    <x v="0"/>
    <n v="3"/>
    <s v="meets"/>
    <n v="3"/>
    <n v="176000"/>
    <x v="0"/>
    <s v="meets"/>
    <n v="0"/>
    <x v="0"/>
    <n v="2.893150684931507"/>
    <x v="1"/>
    <x v="2"/>
  </r>
  <r>
    <s v="E000102"/>
    <d v="2025-04-07T00:00:00"/>
    <x v="5"/>
    <s v="Revenue"/>
    <x v="1"/>
    <s v="Account Associate"/>
    <s v="sales"/>
    <x v="1"/>
    <x v="0"/>
    <d v="2025-04-07T00:00:00"/>
    <m/>
    <s v=""/>
    <n v="268"/>
    <x v="0"/>
    <x v="1"/>
    <x v="3"/>
    <n v="1"/>
    <s v="needs_support"/>
    <n v="1"/>
    <n v="70500"/>
    <x v="0"/>
    <s v="needs_support"/>
    <n v="0"/>
    <x v="0"/>
    <n v="0.73424657534246573"/>
    <x v="0"/>
    <x v="0"/>
  </r>
  <r>
    <s v="E000103"/>
    <d v="2025-07-09T00:00:00"/>
    <x v="6"/>
    <s v="Revenue"/>
    <x v="2"/>
    <s v="Analytics Associate"/>
    <s v="analytics"/>
    <x v="1"/>
    <x v="0"/>
    <d v="2025-07-09T00:00:00"/>
    <m/>
    <s v=""/>
    <n v="175"/>
    <x v="1"/>
    <x v="1"/>
    <x v="0"/>
    <s v="None"/>
    <s v=""/>
    <n v="0"/>
    <n v="75500"/>
    <x v="1"/>
    <s v="Not Reviewed"/>
    <n v="0"/>
    <x v="0"/>
    <n v="0.47945205479452052"/>
    <x v="0"/>
    <x v="0"/>
  </r>
  <r>
    <s v="E000104"/>
    <d v="2025-09-06T00:00:00"/>
    <x v="7"/>
    <s v="Corporate"/>
    <x v="0"/>
    <s v="Analytics Senior Specialist"/>
    <s v="analytics"/>
    <x v="2"/>
    <x v="0"/>
    <d v="2025-09-06T00:00:00"/>
    <m/>
    <s v=""/>
    <n v="116"/>
    <x v="0"/>
    <x v="1"/>
    <x v="3"/>
    <s v="None"/>
    <s v=""/>
    <n v="0"/>
    <n v="133000"/>
    <x v="1"/>
    <s v="Not Reviewed"/>
    <n v="0"/>
    <x v="0"/>
    <n v="0.31780821917808222"/>
    <x v="0"/>
    <x v="2"/>
  </r>
  <r>
    <s v="E000105"/>
    <d v="2024-09-27T00:00:00"/>
    <x v="8"/>
    <s v="Corporate"/>
    <x v="1"/>
    <s v="Operations Specialist"/>
    <s v="operations"/>
    <x v="0"/>
    <x v="0"/>
    <d v="2024-09-27T00:00:00"/>
    <m/>
    <s v=""/>
    <n v="460"/>
    <x v="1"/>
    <x v="1"/>
    <x v="1"/>
    <n v="3"/>
    <s v="meets"/>
    <n v="1"/>
    <n v="98500"/>
    <x v="0"/>
    <s v="meets"/>
    <n v="0"/>
    <x v="0"/>
    <n v="1.2602739726027397"/>
    <x v="2"/>
    <x v="0"/>
  </r>
  <r>
    <s v="E000106"/>
    <d v="2023-10-12T00:00:00"/>
    <x v="9"/>
    <s v="Corporate"/>
    <x v="0"/>
    <s v="Legal &amp; Compliance Senior Specialist"/>
    <s v="legal"/>
    <x v="2"/>
    <x v="0"/>
    <d v="2023-10-12T00:00:00"/>
    <m/>
    <s v=""/>
    <n v="811"/>
    <x v="1"/>
    <x v="2"/>
    <x v="2"/>
    <n v="4"/>
    <s v="exceeds"/>
    <n v="2"/>
    <n v="97000"/>
    <x v="0"/>
    <s v="exceeds"/>
    <n v="0"/>
    <x v="0"/>
    <n v="2.2219178082191782"/>
    <x v="1"/>
    <x v="0"/>
  </r>
  <r>
    <s v="E000107"/>
    <d v="2023-04-30T00:00:00"/>
    <x v="10"/>
    <s v="Operations"/>
    <x v="2"/>
    <s v="Supply Chain Specialist"/>
    <s v="supply_chain"/>
    <x v="0"/>
    <x v="0"/>
    <d v="2023-04-30T00:00:00"/>
    <m/>
    <s v=""/>
    <n v="976"/>
    <x v="0"/>
    <x v="1"/>
    <x v="0"/>
    <n v="3"/>
    <s v="meets"/>
    <n v="3"/>
    <n v="97000"/>
    <x v="0"/>
    <s v="meets"/>
    <n v="0"/>
    <x v="0"/>
    <n v="2.6739726027397261"/>
    <x v="1"/>
    <x v="0"/>
  </r>
  <r>
    <s v="E000108"/>
    <d v="2023-04-20T00:00:00"/>
    <x v="11"/>
    <s v="Operations"/>
    <x v="3"/>
    <s v="Operations Associate"/>
    <s v="operations"/>
    <x v="1"/>
    <x v="0"/>
    <d v="2023-04-20T00:00:00"/>
    <m/>
    <s v=""/>
    <n v="986"/>
    <x v="4"/>
    <x v="3"/>
    <x v="0"/>
    <n v="2"/>
    <s v="needs_support"/>
    <n v="3"/>
    <n v="65000"/>
    <x v="0"/>
    <s v="needs_support"/>
    <n v="0"/>
    <x v="0"/>
    <n v="2.7013698630136984"/>
    <x v="1"/>
    <x v="1"/>
  </r>
  <r>
    <s v="E000109"/>
    <d v="2023-05-23T00:00:00"/>
    <x v="0"/>
    <s v="Product &amp; Technology"/>
    <x v="0"/>
    <s v="Software Engineering Specialist"/>
    <s v="engineering"/>
    <x v="0"/>
    <x v="1"/>
    <d v="2023-05-23T00:00:00"/>
    <d v="2025-10-26T00:00:00"/>
    <s v="voluntary"/>
    <n v="887"/>
    <x v="3"/>
    <x v="3"/>
    <x v="0"/>
    <n v="3"/>
    <s v="meets"/>
    <n v="2"/>
    <n v="104500"/>
    <x v="0"/>
    <s v="meets"/>
    <n v="1"/>
    <x v="1"/>
    <n v="2.43013698630137"/>
    <x v="1"/>
    <x v="3"/>
  </r>
  <r>
    <s v="E000110"/>
    <d v="2023-08-23T00:00:00"/>
    <x v="1"/>
    <s v="Product &amp; Technology"/>
    <x v="0"/>
    <s v="Analytics Specialist"/>
    <s v="analytics"/>
    <x v="0"/>
    <x v="0"/>
    <d v="2023-08-23T00:00:00"/>
    <m/>
    <s v=""/>
    <n v="861"/>
    <x v="0"/>
    <x v="1"/>
    <x v="0"/>
    <n v="2"/>
    <s v="needs_support"/>
    <n v="2"/>
    <n v="78000"/>
    <x v="0"/>
    <s v="needs_support"/>
    <n v="0"/>
    <x v="0"/>
    <n v="2.3589041095890413"/>
    <x v="1"/>
    <x v="0"/>
  </r>
  <r>
    <s v="E000111"/>
    <d v="2023-10-04T00:00:00"/>
    <x v="2"/>
    <s v="Product &amp; Technology"/>
    <x v="1"/>
    <s v="Analytics Specialist"/>
    <s v="analytics"/>
    <x v="0"/>
    <x v="0"/>
    <d v="2023-10-04T00:00:00"/>
    <m/>
    <s v=""/>
    <n v="819"/>
    <x v="0"/>
    <x v="1"/>
    <x v="2"/>
    <n v="3"/>
    <s v="meets"/>
    <n v="2"/>
    <n v="73500"/>
    <x v="0"/>
    <s v="meets"/>
    <n v="0"/>
    <x v="0"/>
    <n v="2.2438356164383562"/>
    <x v="1"/>
    <x v="0"/>
  </r>
  <r>
    <s v="E000112"/>
    <d v="2024-05-19T00:00:00"/>
    <x v="3"/>
    <s v="Product &amp; Technology"/>
    <x v="1"/>
    <s v="Product Design Associate"/>
    <s v="design"/>
    <x v="1"/>
    <x v="0"/>
    <d v="2024-05-19T00:00:00"/>
    <m/>
    <s v=""/>
    <n v="591"/>
    <x v="4"/>
    <x v="1"/>
    <x v="2"/>
    <n v="3"/>
    <s v="meets"/>
    <n v="2"/>
    <n v="72500"/>
    <x v="0"/>
    <s v="meets"/>
    <n v="0"/>
    <x v="0"/>
    <n v="1.6191780821917807"/>
    <x v="2"/>
    <x v="0"/>
  </r>
  <r>
    <s v="E000113"/>
    <d v="2024-12-07T00:00:00"/>
    <x v="4"/>
    <s v="Revenue"/>
    <x v="0"/>
    <s v="Account Senior Specialist"/>
    <s v="sales"/>
    <x v="2"/>
    <x v="1"/>
    <d v="2024-12-07T00:00:00"/>
    <d v="2025-10-24T00:00:00"/>
    <s v="voluntary"/>
    <n v="321"/>
    <x v="1"/>
    <x v="0"/>
    <x v="0"/>
    <n v="2"/>
    <s v="needs_support"/>
    <n v="1"/>
    <n v="113500"/>
    <x v="0"/>
    <s v="needs_support"/>
    <n v="1"/>
    <x v="1"/>
    <n v="0.8794520547945206"/>
    <x v="0"/>
    <x v="3"/>
  </r>
  <r>
    <s v="E000114"/>
    <d v="2024-01-22T00:00:00"/>
    <x v="5"/>
    <s v="Revenue"/>
    <x v="1"/>
    <s v="Customer Success Senior Specialist"/>
    <s v="customer_success"/>
    <x v="2"/>
    <x v="0"/>
    <d v="2024-01-22T00:00:00"/>
    <m/>
    <s v=""/>
    <n v="709"/>
    <x v="1"/>
    <x v="2"/>
    <x v="0"/>
    <n v="3"/>
    <s v="meets"/>
    <n v="2"/>
    <n v="101500"/>
    <x v="0"/>
    <s v="meets"/>
    <n v="0"/>
    <x v="0"/>
    <n v="1.9424657534246574"/>
    <x v="2"/>
    <x v="3"/>
  </r>
  <r>
    <s v="E000115"/>
    <d v="2025-07-20T00:00:00"/>
    <x v="6"/>
    <s v="Revenue"/>
    <x v="2"/>
    <s v="Growth Marketing Associate"/>
    <s v="marketing"/>
    <x v="1"/>
    <x v="0"/>
    <d v="2025-07-20T00:00:00"/>
    <m/>
    <s v=""/>
    <n v="164"/>
    <x v="1"/>
    <x v="1"/>
    <x v="3"/>
    <s v="None"/>
    <s v=""/>
    <n v="0"/>
    <n v="75000"/>
    <x v="1"/>
    <s v="Not Reviewed"/>
    <n v="0"/>
    <x v="0"/>
    <n v="0.44931506849315067"/>
    <x v="0"/>
    <x v="0"/>
  </r>
  <r>
    <s v="E000116"/>
    <d v="2024-04-05T00:00:00"/>
    <x v="7"/>
    <s v="Corporate"/>
    <x v="0"/>
    <s v="Financial Planning Specialist"/>
    <s v="finance"/>
    <x v="0"/>
    <x v="0"/>
    <d v="2024-04-05T00:00:00"/>
    <m/>
    <s v=""/>
    <n v="635"/>
    <x v="1"/>
    <x v="1"/>
    <x v="4"/>
    <n v="2"/>
    <s v="needs_support"/>
    <n v="2"/>
    <n v="73500"/>
    <x v="0"/>
    <s v="needs_support"/>
    <n v="0"/>
    <x v="0"/>
    <n v="1.7397260273972603"/>
    <x v="2"/>
    <x v="0"/>
  </r>
  <r>
    <s v="E000117"/>
    <d v="2025-08-31T00:00:00"/>
    <x v="8"/>
    <s v="Corporate"/>
    <x v="1"/>
    <s v="People Operations Specialist"/>
    <s v="people"/>
    <x v="0"/>
    <x v="1"/>
    <d v="2025-08-31T00:00:00"/>
    <d v="2025-12-20T00:00:00"/>
    <s v="retirement"/>
    <n v="111"/>
    <x v="1"/>
    <x v="1"/>
    <x v="0"/>
    <s v="None"/>
    <s v=""/>
    <n v="0"/>
    <n v="100000"/>
    <x v="1"/>
    <s v="Not Reviewed"/>
    <n v="1"/>
    <x v="1"/>
    <n v="0.30410958904109592"/>
    <x v="0"/>
    <x v="3"/>
  </r>
  <r>
    <s v="E000118"/>
    <d v="2025-04-11T00:00:00"/>
    <x v="9"/>
    <s v="Corporate"/>
    <x v="0"/>
    <s v="Legal &amp; Compliance Specialist"/>
    <s v="legal"/>
    <x v="0"/>
    <x v="0"/>
    <d v="2025-04-11T00:00:00"/>
    <m/>
    <s v=""/>
    <n v="264"/>
    <x v="2"/>
    <x v="2"/>
    <x v="3"/>
    <n v="4"/>
    <s v="exceeds"/>
    <n v="1"/>
    <n v="103500"/>
    <x v="0"/>
    <s v="exceeds"/>
    <n v="0"/>
    <x v="0"/>
    <n v="0.72328767123287674"/>
    <x v="0"/>
    <x v="3"/>
  </r>
  <r>
    <s v="E000119"/>
    <d v="2024-02-18T00:00:00"/>
    <x v="10"/>
    <s v="Operations"/>
    <x v="2"/>
    <s v="Operations Senior Specialist"/>
    <s v="operations"/>
    <x v="2"/>
    <x v="0"/>
    <d v="2024-02-18T00:00:00"/>
    <m/>
    <s v=""/>
    <n v="682"/>
    <x v="2"/>
    <x v="0"/>
    <x v="0"/>
    <n v="3"/>
    <s v="meets"/>
    <n v="2"/>
    <n v="122500"/>
    <x v="0"/>
    <s v="meets"/>
    <n v="0"/>
    <x v="0"/>
    <n v="1.8684931506849316"/>
    <x v="2"/>
    <x v="3"/>
  </r>
  <r>
    <s v="E000120"/>
    <d v="2023-04-04T00:00:00"/>
    <x v="11"/>
    <s v="Operations"/>
    <x v="3"/>
    <s v="Analytics Associate"/>
    <s v="analytics"/>
    <x v="1"/>
    <x v="0"/>
    <d v="2023-04-04T00:00:00"/>
    <m/>
    <s v=""/>
    <n v="1002"/>
    <x v="0"/>
    <x v="2"/>
    <x v="0"/>
    <n v="4"/>
    <s v="exceeds"/>
    <n v="3"/>
    <n v="65000"/>
    <x v="0"/>
    <s v="exceeds"/>
    <n v="0"/>
    <x v="0"/>
    <n v="2.7452054794520548"/>
    <x v="1"/>
    <x v="1"/>
  </r>
  <r>
    <s v="E000121"/>
    <d v="2024-01-18T00:00:00"/>
    <x v="0"/>
    <s v="Product &amp; Technology"/>
    <x v="0"/>
    <s v="Software Engineering Specialist"/>
    <s v="engineering"/>
    <x v="0"/>
    <x v="1"/>
    <d v="2024-01-18T00:00:00"/>
    <d v="2025-01-19T00:00:00"/>
    <s v="voluntary"/>
    <n v="367"/>
    <x v="0"/>
    <x v="1"/>
    <x v="2"/>
    <n v="4"/>
    <s v="exceeds"/>
    <n v="1"/>
    <n v="76000"/>
    <x v="0"/>
    <s v="exceeds"/>
    <n v="1"/>
    <x v="1"/>
    <n v="1.0054794520547945"/>
    <x v="2"/>
    <x v="0"/>
  </r>
  <r>
    <s v="E000122"/>
    <d v="2025-02-18T00:00:00"/>
    <x v="1"/>
    <s v="Product &amp; Technology"/>
    <x v="0"/>
    <s v="Analytics Associate"/>
    <s v="analytics"/>
    <x v="1"/>
    <x v="1"/>
    <d v="2025-02-18T00:00:00"/>
    <d v="2025-12-18T00:00:00"/>
    <s v="retirement"/>
    <n v="303"/>
    <x v="1"/>
    <x v="0"/>
    <x v="3"/>
    <n v="3"/>
    <s v="meets"/>
    <n v="1"/>
    <n v="73000"/>
    <x v="0"/>
    <s v="meets"/>
    <n v="1"/>
    <x v="1"/>
    <n v="0.83013698630136989"/>
    <x v="0"/>
    <x v="0"/>
  </r>
  <r>
    <s v="E000123"/>
    <d v="2023-11-11T00:00:00"/>
    <x v="2"/>
    <s v="Product &amp; Technology"/>
    <x v="1"/>
    <s v="Product Management Senior Specialist"/>
    <s v="product"/>
    <x v="2"/>
    <x v="1"/>
    <d v="2023-11-11T00:00:00"/>
    <d v="2025-11-11T00:00:00"/>
    <s v="voluntary"/>
    <n v="731"/>
    <x v="1"/>
    <x v="3"/>
    <x v="2"/>
    <n v="2"/>
    <s v="needs_support"/>
    <n v="2"/>
    <n v="114500"/>
    <x v="0"/>
    <s v="needs_support"/>
    <n v="1"/>
    <x v="1"/>
    <n v="2.0027397260273974"/>
    <x v="1"/>
    <x v="3"/>
  </r>
  <r>
    <s v="E000124"/>
    <d v="2024-02-01T00:00:00"/>
    <x v="3"/>
    <s v="Product &amp; Technology"/>
    <x v="1"/>
    <s v="Product Design Senior Specialist"/>
    <s v="design"/>
    <x v="2"/>
    <x v="0"/>
    <d v="2024-02-01T00:00:00"/>
    <m/>
    <s v=""/>
    <n v="699"/>
    <x v="1"/>
    <x v="1"/>
    <x v="2"/>
    <n v="3"/>
    <s v="meets"/>
    <n v="2"/>
    <n v="104500"/>
    <x v="0"/>
    <s v="meets"/>
    <n v="0"/>
    <x v="0"/>
    <n v="1.9150684931506849"/>
    <x v="2"/>
    <x v="3"/>
  </r>
  <r>
    <s v="E000125"/>
    <d v="2024-03-10T00:00:00"/>
    <x v="4"/>
    <s v="Revenue"/>
    <x v="0"/>
    <s v="Account Specialist"/>
    <s v="sales"/>
    <x v="0"/>
    <x v="1"/>
    <d v="2024-03-10T00:00:00"/>
    <d v="2024-12-30T00:00:00"/>
    <s v="voluntary"/>
    <n v="295"/>
    <x v="0"/>
    <x v="2"/>
    <x v="3"/>
    <n v="4"/>
    <s v="exceeds"/>
    <n v="1"/>
    <n v="74500"/>
    <x v="0"/>
    <s v="exceeds"/>
    <n v="1"/>
    <x v="1"/>
    <n v="0.80821917808219179"/>
    <x v="0"/>
    <x v="0"/>
  </r>
  <r>
    <s v="E000126"/>
    <d v="2023-06-15T00:00:00"/>
    <x v="5"/>
    <s v="Revenue"/>
    <x v="1"/>
    <s v="Customer Success Associate"/>
    <s v="customer_success"/>
    <x v="1"/>
    <x v="0"/>
    <d v="2023-06-15T00:00:00"/>
    <m/>
    <s v=""/>
    <n v="930"/>
    <x v="4"/>
    <x v="2"/>
    <x v="4"/>
    <n v="4"/>
    <s v="exceeds"/>
    <n v="3"/>
    <n v="71500"/>
    <x v="0"/>
    <s v="exceeds"/>
    <n v="0"/>
    <x v="0"/>
    <n v="2.547945205479452"/>
    <x v="1"/>
    <x v="0"/>
  </r>
  <r>
    <s v="E000127"/>
    <d v="2025-06-30T00:00:00"/>
    <x v="6"/>
    <s v="Revenue"/>
    <x v="2"/>
    <s v="Growth Marketing Associate"/>
    <s v="marketing"/>
    <x v="1"/>
    <x v="0"/>
    <d v="2025-06-30T00:00:00"/>
    <m/>
    <s v=""/>
    <n v="184"/>
    <x v="0"/>
    <x v="1"/>
    <x v="2"/>
    <n v="4"/>
    <s v="exceeds"/>
    <n v="1"/>
    <n v="74000"/>
    <x v="0"/>
    <s v="exceeds"/>
    <n v="0"/>
    <x v="0"/>
    <n v="0.50410958904109593"/>
    <x v="0"/>
    <x v="0"/>
  </r>
  <r>
    <s v="E000128"/>
    <d v="2024-04-23T00:00:00"/>
    <x v="7"/>
    <s v="Corporate"/>
    <x v="0"/>
    <s v="Financial Planning Specialist"/>
    <s v="finance"/>
    <x v="0"/>
    <x v="0"/>
    <d v="2024-04-23T00:00:00"/>
    <m/>
    <s v=""/>
    <n v="617"/>
    <x v="3"/>
    <x v="1"/>
    <x v="2"/>
    <n v="4"/>
    <s v="exceeds"/>
    <n v="2"/>
    <n v="72500"/>
    <x v="0"/>
    <s v="exceeds"/>
    <n v="0"/>
    <x v="0"/>
    <n v="1.6904109589041096"/>
    <x v="2"/>
    <x v="0"/>
  </r>
  <r>
    <s v="E000129"/>
    <d v="2023-05-05T00:00:00"/>
    <x v="8"/>
    <s v="Corporate"/>
    <x v="1"/>
    <s v="Operations Specialist"/>
    <s v="operations"/>
    <x v="0"/>
    <x v="0"/>
    <d v="2023-05-05T00:00:00"/>
    <m/>
    <s v=""/>
    <n v="971"/>
    <x v="4"/>
    <x v="2"/>
    <x v="3"/>
    <n v="3"/>
    <s v="meets"/>
    <n v="3"/>
    <n v="81000"/>
    <x v="0"/>
    <s v="meets"/>
    <n v="0"/>
    <x v="0"/>
    <n v="2.6602739726027398"/>
    <x v="1"/>
    <x v="0"/>
  </r>
  <r>
    <s v="E000130"/>
    <d v="2025-04-18T00:00:00"/>
    <x v="9"/>
    <s v="Corporate"/>
    <x v="0"/>
    <s v="Legal &amp; Compliance Specialist"/>
    <s v="legal"/>
    <x v="0"/>
    <x v="0"/>
    <d v="2025-04-18T00:00:00"/>
    <m/>
    <s v=""/>
    <n v="257"/>
    <x v="0"/>
    <x v="1"/>
    <x v="0"/>
    <n v="3"/>
    <s v="meets"/>
    <n v="1"/>
    <n v="97000"/>
    <x v="0"/>
    <s v="meets"/>
    <n v="0"/>
    <x v="0"/>
    <n v="0.70410958904109588"/>
    <x v="0"/>
    <x v="0"/>
  </r>
  <r>
    <s v="E000131"/>
    <d v="2023-06-29T00:00:00"/>
    <x v="10"/>
    <s v="Operations"/>
    <x v="2"/>
    <s v="Supply Chain Specialist"/>
    <s v="supply_chain"/>
    <x v="0"/>
    <x v="0"/>
    <d v="2023-06-29T00:00:00"/>
    <m/>
    <s v=""/>
    <n v="916"/>
    <x v="1"/>
    <x v="4"/>
    <x v="2"/>
    <n v="5"/>
    <s v="outstanding"/>
    <n v="3"/>
    <n v="80500"/>
    <x v="0"/>
    <s v="outstanding"/>
    <n v="0"/>
    <x v="0"/>
    <n v="2.5095890410958903"/>
    <x v="1"/>
    <x v="0"/>
  </r>
  <r>
    <s v="E000132"/>
    <d v="2024-09-17T00:00:00"/>
    <x v="11"/>
    <s v="Operations"/>
    <x v="3"/>
    <s v="Analytics Specialist"/>
    <s v="analytics"/>
    <x v="0"/>
    <x v="0"/>
    <d v="2024-09-17T00:00:00"/>
    <m/>
    <s v=""/>
    <n v="470"/>
    <x v="3"/>
    <x v="1"/>
    <x v="0"/>
    <n v="4"/>
    <s v="exceeds"/>
    <n v="1"/>
    <n v="92000"/>
    <x v="0"/>
    <s v="exceeds"/>
    <n v="0"/>
    <x v="0"/>
    <n v="1.2876712328767124"/>
    <x v="2"/>
    <x v="0"/>
  </r>
  <r>
    <s v="E000133"/>
    <d v="2023-03-12T00:00:00"/>
    <x v="0"/>
    <s v="Product &amp; Technology"/>
    <x v="0"/>
    <s v="Software Engineering Specialist"/>
    <s v="engineering"/>
    <x v="0"/>
    <x v="1"/>
    <d v="2023-03-12T00:00:00"/>
    <d v="2024-03-22T00:00:00"/>
    <s v="voluntary"/>
    <n v="376"/>
    <x v="1"/>
    <x v="2"/>
    <x v="0"/>
    <n v="4"/>
    <s v="exceeds"/>
    <n v="1"/>
    <n v="89000"/>
    <x v="0"/>
    <s v="exceeds"/>
    <n v="1"/>
    <x v="1"/>
    <n v="1.0301369863013699"/>
    <x v="2"/>
    <x v="0"/>
  </r>
  <r>
    <s v="E000134"/>
    <d v="2024-07-01T00:00:00"/>
    <x v="1"/>
    <s v="Product &amp; Technology"/>
    <x v="0"/>
    <s v="Analytics Senior Specialist"/>
    <s v="analytics"/>
    <x v="2"/>
    <x v="1"/>
    <d v="2024-07-01T00:00:00"/>
    <d v="2025-01-05T00:00:00"/>
    <s v="voluntary"/>
    <n v="188"/>
    <x v="3"/>
    <x v="1"/>
    <x v="0"/>
    <n v="3"/>
    <s v="meets"/>
    <n v="1"/>
    <n v="110000"/>
    <x v="0"/>
    <s v="meets"/>
    <n v="1"/>
    <x v="1"/>
    <n v="0.51506849315068493"/>
    <x v="0"/>
    <x v="3"/>
  </r>
  <r>
    <s v="E000135"/>
    <d v="2023-02-14T00:00:00"/>
    <x v="2"/>
    <s v="Product &amp; Technology"/>
    <x v="1"/>
    <s v="Product Management Specialist"/>
    <s v="product"/>
    <x v="0"/>
    <x v="0"/>
    <d v="2023-02-14T00:00:00"/>
    <m/>
    <s v=""/>
    <n v="1051"/>
    <x v="0"/>
    <x v="1"/>
    <x v="3"/>
    <n v="3"/>
    <s v="meets"/>
    <n v="3"/>
    <n v="96500"/>
    <x v="0"/>
    <s v="meets"/>
    <n v="0"/>
    <x v="0"/>
    <n v="2.8794520547945206"/>
    <x v="1"/>
    <x v="0"/>
  </r>
  <r>
    <s v="E000136"/>
    <d v="2024-07-09T00:00:00"/>
    <x v="3"/>
    <s v="Product &amp; Technology"/>
    <x v="1"/>
    <s v="Product Design Associate"/>
    <s v="design"/>
    <x v="1"/>
    <x v="1"/>
    <d v="2024-07-09T00:00:00"/>
    <d v="2025-09-26T00:00:00"/>
    <s v="voluntary"/>
    <n v="444"/>
    <x v="1"/>
    <x v="1"/>
    <x v="3"/>
    <n v="3"/>
    <s v="meets"/>
    <n v="1"/>
    <n v="57500"/>
    <x v="0"/>
    <s v="meets"/>
    <n v="1"/>
    <x v="1"/>
    <n v="1.2164383561643837"/>
    <x v="2"/>
    <x v="1"/>
  </r>
  <r>
    <s v="E000137"/>
    <d v="2025-02-21T00:00:00"/>
    <x v="4"/>
    <s v="Revenue"/>
    <x v="0"/>
    <s v="Account Senior Specialist"/>
    <s v="sales"/>
    <x v="2"/>
    <x v="0"/>
    <d v="2025-02-21T00:00:00"/>
    <m/>
    <s v=""/>
    <n v="313"/>
    <x v="1"/>
    <x v="0"/>
    <x v="0"/>
    <n v="2"/>
    <s v="needs_support"/>
    <n v="1"/>
    <n v="132000"/>
    <x v="0"/>
    <s v="needs_support"/>
    <n v="0"/>
    <x v="0"/>
    <n v="0.8575342465753425"/>
    <x v="0"/>
    <x v="2"/>
  </r>
  <r>
    <s v="E000138"/>
    <d v="2025-07-21T00:00:00"/>
    <x v="5"/>
    <s v="Revenue"/>
    <x v="1"/>
    <s v="Account Senior Specialist"/>
    <s v="sales"/>
    <x v="2"/>
    <x v="0"/>
    <d v="2025-07-21T00:00:00"/>
    <m/>
    <s v=""/>
    <n v="163"/>
    <x v="1"/>
    <x v="1"/>
    <x v="4"/>
    <s v="None"/>
    <s v=""/>
    <n v="0"/>
    <n v="120500"/>
    <x v="1"/>
    <s v="Not Reviewed"/>
    <n v="0"/>
    <x v="0"/>
    <n v="0.44657534246575342"/>
    <x v="0"/>
    <x v="3"/>
  </r>
  <r>
    <s v="E000139"/>
    <d v="2024-08-23T00:00:00"/>
    <x v="6"/>
    <s v="Revenue"/>
    <x v="2"/>
    <s v="Analytics Associate"/>
    <s v="analytics"/>
    <x v="1"/>
    <x v="0"/>
    <d v="2024-08-23T00:00:00"/>
    <m/>
    <s v=""/>
    <n v="495"/>
    <x v="1"/>
    <x v="3"/>
    <x v="1"/>
    <n v="2"/>
    <s v="needs_support"/>
    <n v="1"/>
    <n v="65500"/>
    <x v="0"/>
    <s v="needs_support"/>
    <n v="0"/>
    <x v="0"/>
    <n v="1.3561643835616439"/>
    <x v="2"/>
    <x v="1"/>
  </r>
  <r>
    <s v="E000140"/>
    <d v="2023-11-03T00:00:00"/>
    <x v="7"/>
    <s v="Corporate"/>
    <x v="0"/>
    <s v="Financial Planning Senior Specialist"/>
    <s v="finance"/>
    <x v="2"/>
    <x v="0"/>
    <d v="2023-11-03T00:00:00"/>
    <m/>
    <s v=""/>
    <n v="789"/>
    <x v="0"/>
    <x v="4"/>
    <x v="2"/>
    <n v="2"/>
    <s v="needs_support"/>
    <n v="2"/>
    <n v="137500"/>
    <x v="0"/>
    <s v="needs_support"/>
    <n v="0"/>
    <x v="0"/>
    <n v="2.1616438356164385"/>
    <x v="1"/>
    <x v="2"/>
  </r>
  <r>
    <s v="E000141"/>
    <d v="2023-11-03T00:00:00"/>
    <x v="8"/>
    <s v="Corporate"/>
    <x v="1"/>
    <s v="People Operations Specialist"/>
    <s v="people"/>
    <x v="0"/>
    <x v="0"/>
    <d v="2023-11-03T00:00:00"/>
    <m/>
    <s v=""/>
    <n v="789"/>
    <x v="1"/>
    <x v="0"/>
    <x v="2"/>
    <n v="4"/>
    <s v="exceeds"/>
    <n v="2"/>
    <n v="80500"/>
    <x v="0"/>
    <s v="exceeds"/>
    <n v="0"/>
    <x v="0"/>
    <n v="2.1616438356164385"/>
    <x v="1"/>
    <x v="0"/>
  </r>
  <r>
    <s v="E000142"/>
    <d v="2023-11-30T00:00:00"/>
    <x v="9"/>
    <s v="Corporate"/>
    <x v="0"/>
    <s v="Legal &amp; Compliance Associate"/>
    <s v="legal"/>
    <x v="1"/>
    <x v="0"/>
    <d v="2023-11-30T00:00:00"/>
    <m/>
    <s v=""/>
    <n v="762"/>
    <x v="0"/>
    <x v="1"/>
    <x v="0"/>
    <n v="5"/>
    <s v="outstanding"/>
    <n v="2"/>
    <n v="62000"/>
    <x v="0"/>
    <s v="outstanding"/>
    <n v="0"/>
    <x v="0"/>
    <n v="2.0876712328767124"/>
    <x v="1"/>
    <x v="1"/>
  </r>
  <r>
    <s v="E000143"/>
    <d v="2025-03-30T00:00:00"/>
    <x v="10"/>
    <s v="Operations"/>
    <x v="2"/>
    <s v="Supply Chain Associate"/>
    <s v="supply_chain"/>
    <x v="1"/>
    <x v="1"/>
    <d v="2025-03-30T00:00:00"/>
    <d v="2025-10-26T00:00:00"/>
    <s v="voluntary"/>
    <n v="210"/>
    <x v="3"/>
    <x v="1"/>
    <x v="0"/>
    <n v="5"/>
    <s v="outstanding"/>
    <n v="1"/>
    <n v="60000"/>
    <x v="0"/>
    <s v="outstanding"/>
    <n v="1"/>
    <x v="1"/>
    <n v="0.57534246575342463"/>
    <x v="0"/>
    <x v="1"/>
  </r>
  <r>
    <s v="E000144"/>
    <d v="2024-04-22T00:00:00"/>
    <x v="11"/>
    <s v="Operations"/>
    <x v="3"/>
    <s v="Operations Specialist"/>
    <s v="operations"/>
    <x v="0"/>
    <x v="1"/>
    <d v="2024-04-22T00:00:00"/>
    <d v="2025-06-01T00:00:00"/>
    <s v="voluntary"/>
    <n v="405"/>
    <x v="1"/>
    <x v="2"/>
    <x v="0"/>
    <n v="3"/>
    <s v="meets"/>
    <n v="1"/>
    <n v="97500"/>
    <x v="0"/>
    <s v="meets"/>
    <n v="1"/>
    <x v="1"/>
    <n v="1.1095890410958904"/>
    <x v="2"/>
    <x v="0"/>
  </r>
  <r>
    <s v="E000145"/>
    <d v="2025-05-21T00:00:00"/>
    <x v="0"/>
    <s v="Product &amp; Technology"/>
    <x v="0"/>
    <s v="Software Engineering Senior Specialist"/>
    <s v="engineering"/>
    <x v="2"/>
    <x v="0"/>
    <d v="2025-05-21T00:00:00"/>
    <m/>
    <s v=""/>
    <n v="224"/>
    <x v="1"/>
    <x v="0"/>
    <x v="1"/>
    <n v="4"/>
    <s v="exceeds"/>
    <n v="1"/>
    <n v="107500"/>
    <x v="0"/>
    <s v="exceeds"/>
    <n v="0"/>
    <x v="0"/>
    <n v="0.61369863013698633"/>
    <x v="0"/>
    <x v="3"/>
  </r>
  <r>
    <s v="E000146"/>
    <d v="2023-11-17T00:00:00"/>
    <x v="1"/>
    <s v="Product &amp; Technology"/>
    <x v="0"/>
    <s v="Analytics Specialist"/>
    <s v="analytics"/>
    <x v="0"/>
    <x v="0"/>
    <d v="2023-11-17T00:00:00"/>
    <m/>
    <s v=""/>
    <n v="775"/>
    <x v="4"/>
    <x v="1"/>
    <x v="2"/>
    <n v="3"/>
    <s v="meets"/>
    <n v="2"/>
    <n v="73500"/>
    <x v="0"/>
    <s v="meets"/>
    <n v="0"/>
    <x v="0"/>
    <n v="2.1232876712328768"/>
    <x v="1"/>
    <x v="0"/>
  </r>
  <r>
    <s v="E000147"/>
    <d v="2023-03-16T00:00:00"/>
    <x v="2"/>
    <s v="Product &amp; Technology"/>
    <x v="1"/>
    <s v="Product Management Lead"/>
    <s v="product"/>
    <x v="3"/>
    <x v="0"/>
    <d v="2023-03-16T00:00:00"/>
    <m/>
    <s v=""/>
    <n v="1021"/>
    <x v="0"/>
    <x v="3"/>
    <x v="0"/>
    <n v="2"/>
    <s v="needs_support"/>
    <n v="3"/>
    <n v="142000"/>
    <x v="0"/>
    <s v="needs_support"/>
    <n v="0"/>
    <x v="0"/>
    <n v="2.7972602739726029"/>
    <x v="1"/>
    <x v="2"/>
  </r>
  <r>
    <s v="E000148"/>
    <d v="2024-03-15T00:00:00"/>
    <x v="3"/>
    <s v="Product &amp; Technology"/>
    <x v="1"/>
    <s v="Product Design Specialist"/>
    <s v="design"/>
    <x v="0"/>
    <x v="0"/>
    <d v="2024-03-15T00:00:00"/>
    <m/>
    <s v=""/>
    <n v="656"/>
    <x v="0"/>
    <x v="1"/>
    <x v="0"/>
    <n v="3"/>
    <s v="meets"/>
    <n v="2"/>
    <n v="74500"/>
    <x v="0"/>
    <s v="meets"/>
    <n v="0"/>
    <x v="0"/>
    <n v="1.7972602739726027"/>
    <x v="2"/>
    <x v="0"/>
  </r>
  <r>
    <s v="E000149"/>
    <d v="2023-03-12T00:00:00"/>
    <x v="4"/>
    <s v="Revenue"/>
    <x v="0"/>
    <s v="Account Senior Specialist"/>
    <s v="sales"/>
    <x v="2"/>
    <x v="0"/>
    <d v="2023-03-12T00:00:00"/>
    <m/>
    <s v=""/>
    <n v="1025"/>
    <x v="2"/>
    <x v="0"/>
    <x v="0"/>
    <n v="3"/>
    <s v="meets"/>
    <n v="3"/>
    <n v="119500"/>
    <x v="0"/>
    <s v="meets"/>
    <n v="0"/>
    <x v="0"/>
    <n v="2.8082191780821919"/>
    <x v="1"/>
    <x v="3"/>
  </r>
  <r>
    <s v="E000150"/>
    <d v="2023-09-20T00:00:00"/>
    <x v="5"/>
    <s v="Revenue"/>
    <x v="1"/>
    <s v="Customer Success Associate"/>
    <s v="customer_success"/>
    <x v="1"/>
    <x v="0"/>
    <d v="2023-09-20T00:00:00"/>
    <m/>
    <s v=""/>
    <n v="833"/>
    <x v="0"/>
    <x v="0"/>
    <x v="2"/>
    <n v="3"/>
    <s v="meets"/>
    <n v="2"/>
    <n v="62000"/>
    <x v="0"/>
    <s v="meets"/>
    <n v="0"/>
    <x v="0"/>
    <n v="2.2821917808219179"/>
    <x v="1"/>
    <x v="1"/>
  </r>
  <r>
    <s v="E000151"/>
    <d v="2024-06-18T00:00:00"/>
    <x v="6"/>
    <s v="Revenue"/>
    <x v="2"/>
    <s v="Growth Marketing Specialist"/>
    <s v="marketing"/>
    <x v="0"/>
    <x v="0"/>
    <d v="2024-06-18T00:00:00"/>
    <m/>
    <s v=""/>
    <n v="561"/>
    <x v="1"/>
    <x v="0"/>
    <x v="1"/>
    <n v="3"/>
    <s v="meets"/>
    <n v="2"/>
    <n v="90000"/>
    <x v="0"/>
    <s v="meets"/>
    <n v="0"/>
    <x v="0"/>
    <n v="1.536986301369863"/>
    <x v="2"/>
    <x v="0"/>
  </r>
  <r>
    <s v="E000152"/>
    <d v="2024-02-10T00:00:00"/>
    <x v="7"/>
    <s v="Corporate"/>
    <x v="0"/>
    <s v="Financial Planning Associate"/>
    <s v="finance"/>
    <x v="1"/>
    <x v="0"/>
    <d v="2024-02-10T00:00:00"/>
    <m/>
    <s v=""/>
    <n v="690"/>
    <x v="0"/>
    <x v="0"/>
    <x v="0"/>
    <n v="3"/>
    <s v="meets"/>
    <n v="2"/>
    <n v="64000"/>
    <x v="0"/>
    <s v="meets"/>
    <n v="0"/>
    <x v="0"/>
    <n v="1.8904109589041096"/>
    <x v="2"/>
    <x v="1"/>
  </r>
  <r>
    <s v="E000153"/>
    <d v="2023-05-13T00:00:00"/>
    <x v="8"/>
    <s v="Corporate"/>
    <x v="1"/>
    <s v="Operations Associate"/>
    <s v="operations"/>
    <x v="1"/>
    <x v="0"/>
    <d v="2023-05-13T00:00:00"/>
    <m/>
    <s v=""/>
    <n v="963"/>
    <x v="0"/>
    <x v="1"/>
    <x v="2"/>
    <n v="4"/>
    <s v="exceeds"/>
    <n v="3"/>
    <n v="55000"/>
    <x v="0"/>
    <s v="exceeds"/>
    <n v="0"/>
    <x v="0"/>
    <n v="2.6383561643835618"/>
    <x v="1"/>
    <x v="1"/>
  </r>
  <r>
    <s v="E000154"/>
    <d v="2024-07-05T00:00:00"/>
    <x v="9"/>
    <s v="Corporate"/>
    <x v="0"/>
    <s v="Legal &amp; Compliance Specialist"/>
    <s v="legal"/>
    <x v="0"/>
    <x v="0"/>
    <d v="2024-07-05T00:00:00"/>
    <m/>
    <s v=""/>
    <n v="544"/>
    <x v="0"/>
    <x v="1"/>
    <x v="2"/>
    <n v="3"/>
    <s v="meets"/>
    <n v="1"/>
    <n v="84000"/>
    <x v="0"/>
    <s v="meets"/>
    <n v="0"/>
    <x v="0"/>
    <n v="1.4904109589041097"/>
    <x v="2"/>
    <x v="0"/>
  </r>
  <r>
    <s v="E000155"/>
    <d v="2025-02-26T00:00:00"/>
    <x v="10"/>
    <s v="Operations"/>
    <x v="2"/>
    <s v="Supply Chain Associate"/>
    <s v="supply_chain"/>
    <x v="1"/>
    <x v="0"/>
    <d v="2025-02-26T00:00:00"/>
    <m/>
    <s v=""/>
    <n v="308"/>
    <x v="1"/>
    <x v="0"/>
    <x v="2"/>
    <n v="3"/>
    <s v="meets"/>
    <n v="1"/>
    <n v="74000"/>
    <x v="0"/>
    <s v="meets"/>
    <n v="0"/>
    <x v="0"/>
    <n v="0.84383561643835614"/>
    <x v="0"/>
    <x v="0"/>
  </r>
  <r>
    <s v="E000156"/>
    <d v="2025-07-09T00:00:00"/>
    <x v="11"/>
    <s v="Operations"/>
    <x v="3"/>
    <s v="Operations Specialist"/>
    <s v="operations"/>
    <x v="0"/>
    <x v="0"/>
    <d v="2025-07-09T00:00:00"/>
    <m/>
    <s v=""/>
    <n v="175"/>
    <x v="4"/>
    <x v="0"/>
    <x v="1"/>
    <s v="None"/>
    <s v=""/>
    <n v="0"/>
    <n v="81000"/>
    <x v="1"/>
    <s v="Not Reviewed"/>
    <n v="0"/>
    <x v="0"/>
    <n v="0.47945205479452052"/>
    <x v="0"/>
    <x v="0"/>
  </r>
  <r>
    <s v="E000157"/>
    <d v="2024-02-07T00:00:00"/>
    <x v="0"/>
    <s v="Product &amp; Technology"/>
    <x v="0"/>
    <s v="Software Engineering Specialist"/>
    <s v="engineering"/>
    <x v="0"/>
    <x v="1"/>
    <d v="2024-02-07T00:00:00"/>
    <d v="2024-09-15T00:00:00"/>
    <s v="voluntary"/>
    <n v="221"/>
    <x v="3"/>
    <x v="1"/>
    <x v="4"/>
    <n v="3"/>
    <s v="meets"/>
    <n v="1"/>
    <n v="77000"/>
    <x v="0"/>
    <s v="meets"/>
    <n v="1"/>
    <x v="1"/>
    <n v="0.60547945205479448"/>
    <x v="0"/>
    <x v="0"/>
  </r>
  <r>
    <s v="E000158"/>
    <d v="2025-03-07T00:00:00"/>
    <x v="1"/>
    <s v="Product &amp; Technology"/>
    <x v="0"/>
    <s v="Software Engineering Specialist"/>
    <s v="engineering"/>
    <x v="0"/>
    <x v="1"/>
    <d v="2025-03-07T00:00:00"/>
    <d v="2025-11-05T00:00:00"/>
    <s v="voluntary"/>
    <n v="243"/>
    <x v="0"/>
    <x v="0"/>
    <x v="0"/>
    <n v="3"/>
    <s v="meets"/>
    <n v="1"/>
    <n v="76000"/>
    <x v="0"/>
    <s v="meets"/>
    <n v="1"/>
    <x v="1"/>
    <n v="0.66575342465753429"/>
    <x v="0"/>
    <x v="0"/>
  </r>
  <r>
    <s v="E000159"/>
    <d v="2024-02-12T00:00:00"/>
    <x v="2"/>
    <s v="Product &amp; Technology"/>
    <x v="1"/>
    <s v="Product Management Senior Specialist"/>
    <s v="product"/>
    <x v="2"/>
    <x v="1"/>
    <d v="2024-02-12T00:00:00"/>
    <d v="2025-11-03T00:00:00"/>
    <s v="involuntary"/>
    <n v="630"/>
    <x v="1"/>
    <x v="0"/>
    <x v="4"/>
    <n v="4"/>
    <s v="exceeds"/>
    <n v="2"/>
    <n v="102000"/>
    <x v="0"/>
    <s v="exceeds"/>
    <n v="1"/>
    <x v="1"/>
    <n v="1.726027397260274"/>
    <x v="2"/>
    <x v="3"/>
  </r>
  <r>
    <s v="E000160"/>
    <d v="2024-12-17T00:00:00"/>
    <x v="3"/>
    <s v="Product &amp; Technology"/>
    <x v="1"/>
    <s v="Product Management Senior Specialist"/>
    <s v="product"/>
    <x v="2"/>
    <x v="0"/>
    <d v="2024-12-17T00:00:00"/>
    <m/>
    <s v=""/>
    <n v="379"/>
    <x v="0"/>
    <x v="1"/>
    <x v="4"/>
    <n v="3"/>
    <s v="meets"/>
    <n v="1"/>
    <n v="135000"/>
    <x v="0"/>
    <s v="meets"/>
    <n v="0"/>
    <x v="0"/>
    <n v="1.0383561643835617"/>
    <x v="2"/>
    <x v="2"/>
  </r>
  <r>
    <s v="E000161"/>
    <d v="2024-10-10T00:00:00"/>
    <x v="4"/>
    <s v="Revenue"/>
    <x v="0"/>
    <s v="Account Associate"/>
    <s v="sales"/>
    <x v="1"/>
    <x v="0"/>
    <d v="2024-10-10T00:00:00"/>
    <m/>
    <s v=""/>
    <n v="447"/>
    <x v="0"/>
    <x v="2"/>
    <x v="2"/>
    <n v="5"/>
    <s v="outstanding"/>
    <n v="1"/>
    <n v="61500"/>
    <x v="0"/>
    <s v="outstanding"/>
    <n v="0"/>
    <x v="0"/>
    <n v="1.2246575342465753"/>
    <x v="2"/>
    <x v="1"/>
  </r>
  <r>
    <s v="E000162"/>
    <d v="2023-03-12T00:00:00"/>
    <x v="5"/>
    <s v="Revenue"/>
    <x v="1"/>
    <s v="Account Specialist"/>
    <s v="sales"/>
    <x v="0"/>
    <x v="0"/>
    <d v="2023-03-12T00:00:00"/>
    <m/>
    <s v=""/>
    <n v="1025"/>
    <x v="1"/>
    <x v="0"/>
    <x v="0"/>
    <n v="4"/>
    <s v="exceeds"/>
    <n v="3"/>
    <n v="88500"/>
    <x v="0"/>
    <s v="exceeds"/>
    <n v="0"/>
    <x v="0"/>
    <n v="2.8082191780821919"/>
    <x v="1"/>
    <x v="0"/>
  </r>
  <r>
    <s v="E000163"/>
    <d v="2025-05-06T00:00:00"/>
    <x v="6"/>
    <s v="Revenue"/>
    <x v="2"/>
    <s v="Growth Marketing Associate"/>
    <s v="marketing"/>
    <x v="1"/>
    <x v="1"/>
    <d v="2025-05-06T00:00:00"/>
    <d v="2025-11-12T00:00:00"/>
    <s v="voluntary"/>
    <n v="190"/>
    <x v="4"/>
    <x v="1"/>
    <x v="2"/>
    <n v="3"/>
    <s v="meets"/>
    <n v="1"/>
    <n v="59000"/>
    <x v="0"/>
    <s v="meets"/>
    <n v="1"/>
    <x v="1"/>
    <n v="0.52054794520547942"/>
    <x v="0"/>
    <x v="1"/>
  </r>
  <r>
    <s v="E000164"/>
    <d v="2024-06-30T00:00:00"/>
    <x v="7"/>
    <s v="Corporate"/>
    <x v="0"/>
    <s v="Financial Planning Associate"/>
    <s v="finance"/>
    <x v="1"/>
    <x v="0"/>
    <d v="2024-06-30T00:00:00"/>
    <m/>
    <s v=""/>
    <n v="549"/>
    <x v="0"/>
    <x v="0"/>
    <x v="2"/>
    <n v="3"/>
    <s v="meets"/>
    <n v="2"/>
    <n v="59000"/>
    <x v="0"/>
    <s v="meets"/>
    <n v="0"/>
    <x v="0"/>
    <n v="1.5041095890410958"/>
    <x v="2"/>
    <x v="1"/>
  </r>
  <r>
    <s v="E000165"/>
    <d v="2023-02-13T00:00:00"/>
    <x v="8"/>
    <s v="Corporate"/>
    <x v="1"/>
    <s v="Operations Associate"/>
    <s v="operations"/>
    <x v="1"/>
    <x v="1"/>
    <d v="2023-02-13T00:00:00"/>
    <d v="2023-09-24T00:00:00"/>
    <s v="voluntary"/>
    <n v="223"/>
    <x v="2"/>
    <x v="1"/>
    <x v="3"/>
    <n v="4"/>
    <s v="exceeds"/>
    <n v="1"/>
    <n v="58000"/>
    <x v="0"/>
    <s v="exceeds"/>
    <n v="1"/>
    <x v="1"/>
    <n v="0.61095890410958908"/>
    <x v="0"/>
    <x v="1"/>
  </r>
  <r>
    <s v="E000166"/>
    <d v="2024-09-26T00:00:00"/>
    <x v="9"/>
    <s v="Corporate"/>
    <x v="0"/>
    <s v="Legal &amp; Compliance Associate"/>
    <s v="legal"/>
    <x v="1"/>
    <x v="0"/>
    <d v="2024-09-26T00:00:00"/>
    <m/>
    <s v=""/>
    <n v="461"/>
    <x v="0"/>
    <x v="1"/>
    <x v="2"/>
    <n v="3"/>
    <s v="meets"/>
    <n v="1"/>
    <n v="74500"/>
    <x v="0"/>
    <s v="meets"/>
    <n v="0"/>
    <x v="0"/>
    <n v="1.263013698630137"/>
    <x v="2"/>
    <x v="0"/>
  </r>
  <r>
    <s v="E000167"/>
    <d v="2023-10-21T00:00:00"/>
    <x v="10"/>
    <s v="Operations"/>
    <x v="2"/>
    <s v="Operations Specialist"/>
    <s v="operations"/>
    <x v="0"/>
    <x v="0"/>
    <d v="2023-10-21T00:00:00"/>
    <m/>
    <s v=""/>
    <n v="802"/>
    <x v="1"/>
    <x v="1"/>
    <x v="2"/>
    <n v="5"/>
    <s v="outstanding"/>
    <n v="2"/>
    <n v="87500"/>
    <x v="0"/>
    <s v="outstanding"/>
    <n v="0"/>
    <x v="0"/>
    <n v="2.1972602739726028"/>
    <x v="1"/>
    <x v="0"/>
  </r>
  <r>
    <s v="E000168"/>
    <d v="2023-03-14T00:00:00"/>
    <x v="11"/>
    <s v="Operations"/>
    <x v="3"/>
    <s v="Operations Lead"/>
    <s v="operations"/>
    <x v="3"/>
    <x v="0"/>
    <d v="2023-03-14T00:00:00"/>
    <m/>
    <s v=""/>
    <n v="1023"/>
    <x v="0"/>
    <x v="0"/>
    <x v="4"/>
    <n v="3"/>
    <s v="meets"/>
    <n v="3"/>
    <n v="170500"/>
    <x v="0"/>
    <s v="meets"/>
    <n v="0"/>
    <x v="0"/>
    <n v="2.8027397260273972"/>
    <x v="1"/>
    <x v="2"/>
  </r>
  <r>
    <s v="E000169"/>
    <d v="2023-03-23T00:00:00"/>
    <x v="0"/>
    <s v="Product &amp; Technology"/>
    <x v="0"/>
    <s v="Software Engineering Associate"/>
    <s v="engineering"/>
    <x v="1"/>
    <x v="0"/>
    <d v="2023-03-23T00:00:00"/>
    <m/>
    <s v=""/>
    <n v="1014"/>
    <x v="1"/>
    <x v="4"/>
    <x v="0"/>
    <n v="3"/>
    <s v="meets"/>
    <n v="3"/>
    <n v="58000"/>
    <x v="0"/>
    <s v="meets"/>
    <n v="0"/>
    <x v="0"/>
    <n v="2.7780821917808218"/>
    <x v="1"/>
    <x v="1"/>
  </r>
  <r>
    <s v="E000170"/>
    <d v="2024-05-02T00:00:00"/>
    <x v="1"/>
    <s v="Product &amp; Technology"/>
    <x v="0"/>
    <s v="Analytics Senior Specialist"/>
    <s v="analytics"/>
    <x v="2"/>
    <x v="0"/>
    <d v="2024-05-02T00:00:00"/>
    <m/>
    <s v=""/>
    <n v="608"/>
    <x v="1"/>
    <x v="0"/>
    <x v="2"/>
    <n v="3"/>
    <s v="meets"/>
    <n v="2"/>
    <n v="103500"/>
    <x v="0"/>
    <s v="meets"/>
    <n v="0"/>
    <x v="0"/>
    <n v="1.6657534246575343"/>
    <x v="2"/>
    <x v="3"/>
  </r>
  <r>
    <s v="E000171"/>
    <d v="2023-01-20T00:00:00"/>
    <x v="2"/>
    <s v="Product &amp; Technology"/>
    <x v="1"/>
    <s v="Product Management Specialist"/>
    <s v="product"/>
    <x v="0"/>
    <x v="0"/>
    <d v="2023-01-20T00:00:00"/>
    <m/>
    <s v=""/>
    <n v="1076"/>
    <x v="1"/>
    <x v="1"/>
    <x v="0"/>
    <n v="3"/>
    <s v="meets"/>
    <n v="3"/>
    <n v="87000"/>
    <x v="0"/>
    <s v="meets"/>
    <n v="0"/>
    <x v="0"/>
    <n v="2.9479452054794519"/>
    <x v="1"/>
    <x v="0"/>
  </r>
  <r>
    <s v="E000172"/>
    <d v="2025-04-16T00:00:00"/>
    <x v="3"/>
    <s v="Product &amp; Technology"/>
    <x v="1"/>
    <s v="Product Design Lead"/>
    <s v="design"/>
    <x v="3"/>
    <x v="0"/>
    <d v="2025-04-16T00:00:00"/>
    <m/>
    <s v=""/>
    <n v="259"/>
    <x v="1"/>
    <x v="2"/>
    <x v="0"/>
    <n v="3"/>
    <s v="meets"/>
    <n v="1"/>
    <n v="130000"/>
    <x v="0"/>
    <s v="meets"/>
    <n v="0"/>
    <x v="0"/>
    <n v="0.70958904109589038"/>
    <x v="0"/>
    <x v="2"/>
  </r>
  <r>
    <s v="E000173"/>
    <d v="2024-07-29T00:00:00"/>
    <x v="4"/>
    <s v="Revenue"/>
    <x v="0"/>
    <s v="Account Senior Specialist"/>
    <s v="sales"/>
    <x v="2"/>
    <x v="1"/>
    <d v="2024-07-29T00:00:00"/>
    <d v="2025-05-13T00:00:00"/>
    <s v="voluntary"/>
    <n v="288"/>
    <x v="4"/>
    <x v="1"/>
    <x v="3"/>
    <n v="4"/>
    <s v="exceeds"/>
    <n v="1"/>
    <n v="134000"/>
    <x v="0"/>
    <s v="exceeds"/>
    <n v="1"/>
    <x v="1"/>
    <n v="0.78904109589041094"/>
    <x v="0"/>
    <x v="2"/>
  </r>
  <r>
    <s v="E000174"/>
    <d v="2024-12-30T00:00:00"/>
    <x v="5"/>
    <s v="Revenue"/>
    <x v="1"/>
    <s v="Customer Success Associate"/>
    <s v="customer_success"/>
    <x v="1"/>
    <x v="1"/>
    <d v="2024-12-30T00:00:00"/>
    <d v="2025-10-02T00:00:00"/>
    <s v="voluntary"/>
    <n v="276"/>
    <x v="0"/>
    <x v="2"/>
    <x v="0"/>
    <n v="3"/>
    <s v="meets"/>
    <n v="1"/>
    <n v="64500"/>
    <x v="0"/>
    <s v="meets"/>
    <n v="1"/>
    <x v="1"/>
    <n v="0.75616438356164384"/>
    <x v="0"/>
    <x v="1"/>
  </r>
  <r>
    <s v="E000175"/>
    <d v="2024-10-21T00:00:00"/>
    <x v="6"/>
    <s v="Revenue"/>
    <x v="2"/>
    <s v="Growth Marketing Associate"/>
    <s v="marketing"/>
    <x v="1"/>
    <x v="0"/>
    <d v="2024-10-21T00:00:00"/>
    <m/>
    <s v=""/>
    <n v="436"/>
    <x v="2"/>
    <x v="1"/>
    <x v="2"/>
    <n v="5"/>
    <s v="outstanding"/>
    <n v="1"/>
    <n v="70500"/>
    <x v="0"/>
    <s v="outstanding"/>
    <n v="0"/>
    <x v="0"/>
    <n v="1.1945205479452055"/>
    <x v="2"/>
    <x v="0"/>
  </r>
  <r>
    <s v="E000176"/>
    <d v="2023-12-18T00:00:00"/>
    <x v="7"/>
    <s v="Corporate"/>
    <x v="0"/>
    <s v="Financial Planning Specialist"/>
    <s v="finance"/>
    <x v="0"/>
    <x v="0"/>
    <d v="2023-12-18T00:00:00"/>
    <m/>
    <s v=""/>
    <n v="744"/>
    <x v="0"/>
    <x v="1"/>
    <x v="3"/>
    <n v="3"/>
    <s v="meets"/>
    <n v="2"/>
    <n v="91500"/>
    <x v="0"/>
    <s v="meets"/>
    <n v="0"/>
    <x v="0"/>
    <n v="2.0383561643835617"/>
    <x v="1"/>
    <x v="0"/>
  </r>
  <r>
    <s v="E000177"/>
    <d v="2023-04-07T00:00:00"/>
    <x v="8"/>
    <s v="Corporate"/>
    <x v="1"/>
    <s v="People Operations Specialist"/>
    <s v="people"/>
    <x v="0"/>
    <x v="0"/>
    <d v="2023-04-07T00:00:00"/>
    <m/>
    <s v=""/>
    <n v="999"/>
    <x v="4"/>
    <x v="1"/>
    <x v="2"/>
    <n v="5"/>
    <s v="outstanding"/>
    <n v="3"/>
    <n v="95000"/>
    <x v="0"/>
    <s v="outstanding"/>
    <n v="0"/>
    <x v="0"/>
    <n v="2.7369863013698632"/>
    <x v="1"/>
    <x v="0"/>
  </r>
  <r>
    <s v="E000178"/>
    <d v="2023-09-28T00:00:00"/>
    <x v="9"/>
    <s v="Corporate"/>
    <x v="0"/>
    <s v="Legal &amp; Compliance Specialist"/>
    <s v="legal"/>
    <x v="0"/>
    <x v="0"/>
    <d v="2023-09-28T00:00:00"/>
    <m/>
    <s v=""/>
    <n v="825"/>
    <x v="0"/>
    <x v="1"/>
    <x v="0"/>
    <n v="3"/>
    <s v="meets"/>
    <n v="2"/>
    <n v="104000"/>
    <x v="0"/>
    <s v="meets"/>
    <n v="0"/>
    <x v="0"/>
    <n v="2.2602739726027399"/>
    <x v="1"/>
    <x v="3"/>
  </r>
  <r>
    <s v="E000179"/>
    <d v="2025-02-20T00:00:00"/>
    <x v="10"/>
    <s v="Operations"/>
    <x v="2"/>
    <s v="Supply Chain Associate"/>
    <s v="supply_chain"/>
    <x v="1"/>
    <x v="0"/>
    <d v="2025-02-20T00:00:00"/>
    <m/>
    <s v=""/>
    <n v="314"/>
    <x v="0"/>
    <x v="1"/>
    <x v="3"/>
    <n v="2"/>
    <s v="needs_support"/>
    <n v="1"/>
    <n v="74000"/>
    <x v="0"/>
    <s v="needs_support"/>
    <n v="0"/>
    <x v="0"/>
    <n v="0.86027397260273974"/>
    <x v="0"/>
    <x v="0"/>
  </r>
  <r>
    <s v="E000180"/>
    <d v="2023-01-03T00:00:00"/>
    <x v="11"/>
    <s v="Operations"/>
    <x v="3"/>
    <s v="Operations Associate"/>
    <s v="operations"/>
    <x v="1"/>
    <x v="0"/>
    <d v="2023-01-03T00:00:00"/>
    <m/>
    <s v=""/>
    <n v="1093"/>
    <x v="3"/>
    <x v="1"/>
    <x v="2"/>
    <n v="3"/>
    <s v="meets"/>
    <n v="3"/>
    <n v="55500"/>
    <x v="0"/>
    <s v="meets"/>
    <n v="0"/>
    <x v="0"/>
    <n v="2.9945205479452053"/>
    <x v="1"/>
    <x v="1"/>
  </r>
  <r>
    <s v="E000181"/>
    <d v="2025-02-02T00:00:00"/>
    <x v="0"/>
    <s v="Product &amp; Technology"/>
    <x v="0"/>
    <s v="Software Engineering Specialist"/>
    <s v="engineering"/>
    <x v="0"/>
    <x v="0"/>
    <d v="2025-02-02T00:00:00"/>
    <m/>
    <s v=""/>
    <n v="332"/>
    <x v="0"/>
    <x v="1"/>
    <x v="4"/>
    <n v="3"/>
    <s v="meets"/>
    <n v="1"/>
    <n v="88000"/>
    <x v="0"/>
    <s v="meets"/>
    <n v="0"/>
    <x v="0"/>
    <n v="0.90958904109589045"/>
    <x v="0"/>
    <x v="0"/>
  </r>
  <r>
    <s v="E000182"/>
    <d v="2025-09-21T00:00:00"/>
    <x v="1"/>
    <s v="Product &amp; Technology"/>
    <x v="0"/>
    <s v="Software Engineering Senior Specialist"/>
    <s v="engineering"/>
    <x v="2"/>
    <x v="0"/>
    <d v="2025-09-21T00:00:00"/>
    <m/>
    <s v=""/>
    <n v="101"/>
    <x v="0"/>
    <x v="0"/>
    <x v="4"/>
    <s v="None"/>
    <s v=""/>
    <n v="0"/>
    <n v="107000"/>
    <x v="1"/>
    <s v="Not Reviewed"/>
    <n v="0"/>
    <x v="0"/>
    <n v="0.27671232876712326"/>
    <x v="0"/>
    <x v="3"/>
  </r>
  <r>
    <s v="E000183"/>
    <d v="2025-05-15T00:00:00"/>
    <x v="2"/>
    <s v="Product &amp; Technology"/>
    <x v="1"/>
    <s v="Product Design Specialist"/>
    <s v="design"/>
    <x v="0"/>
    <x v="0"/>
    <d v="2025-05-15T00:00:00"/>
    <m/>
    <s v=""/>
    <n v="230"/>
    <x v="0"/>
    <x v="2"/>
    <x v="3"/>
    <n v="4"/>
    <s v="exceeds"/>
    <n v="1"/>
    <n v="73000"/>
    <x v="0"/>
    <s v="exceeds"/>
    <n v="0"/>
    <x v="0"/>
    <n v="0.63013698630136983"/>
    <x v="0"/>
    <x v="0"/>
  </r>
  <r>
    <s v="E000184"/>
    <d v="2024-11-26T00:00:00"/>
    <x v="3"/>
    <s v="Product &amp; Technology"/>
    <x v="1"/>
    <s v="Product Design Lead"/>
    <s v="design"/>
    <x v="3"/>
    <x v="0"/>
    <d v="2024-11-26T00:00:00"/>
    <m/>
    <s v=""/>
    <n v="400"/>
    <x v="1"/>
    <x v="1"/>
    <x v="0"/>
    <n v="3"/>
    <s v="meets"/>
    <n v="1"/>
    <n v="183500"/>
    <x v="0"/>
    <s v="meets"/>
    <n v="0"/>
    <x v="0"/>
    <n v="1.095890410958904"/>
    <x v="2"/>
    <x v="2"/>
  </r>
  <r>
    <s v="E000185"/>
    <d v="2023-05-15T00:00:00"/>
    <x v="4"/>
    <s v="Revenue"/>
    <x v="0"/>
    <s v="Account Associate"/>
    <s v="sales"/>
    <x v="1"/>
    <x v="0"/>
    <d v="2023-05-15T00:00:00"/>
    <m/>
    <s v=""/>
    <n v="961"/>
    <x v="1"/>
    <x v="1"/>
    <x v="2"/>
    <n v="3"/>
    <s v="meets"/>
    <n v="3"/>
    <n v="60500"/>
    <x v="0"/>
    <s v="meets"/>
    <n v="0"/>
    <x v="0"/>
    <n v="2.6328767123287671"/>
    <x v="1"/>
    <x v="1"/>
  </r>
  <r>
    <s v="E000186"/>
    <d v="2024-06-24T00:00:00"/>
    <x v="5"/>
    <s v="Revenue"/>
    <x v="1"/>
    <s v="Customer Success Lead"/>
    <s v="customer_success"/>
    <x v="3"/>
    <x v="0"/>
    <d v="2024-06-24T00:00:00"/>
    <m/>
    <s v=""/>
    <n v="555"/>
    <x v="0"/>
    <x v="1"/>
    <x v="3"/>
    <n v="3"/>
    <s v="meets"/>
    <n v="2"/>
    <n v="154500"/>
    <x v="0"/>
    <s v="meets"/>
    <n v="0"/>
    <x v="0"/>
    <n v="1.5205479452054795"/>
    <x v="2"/>
    <x v="2"/>
  </r>
  <r>
    <s v="E000187"/>
    <d v="2024-01-18T00:00:00"/>
    <x v="6"/>
    <s v="Revenue"/>
    <x v="2"/>
    <s v="Growth Marketing Associate"/>
    <s v="marketing"/>
    <x v="1"/>
    <x v="0"/>
    <d v="2024-01-18T00:00:00"/>
    <m/>
    <s v=""/>
    <n v="713"/>
    <x v="3"/>
    <x v="3"/>
    <x v="4"/>
    <n v="2"/>
    <s v="needs_support"/>
    <n v="2"/>
    <n v="71500"/>
    <x v="0"/>
    <s v="needs_support"/>
    <n v="0"/>
    <x v="0"/>
    <n v="1.9534246575342467"/>
    <x v="2"/>
    <x v="0"/>
  </r>
  <r>
    <s v="E000188"/>
    <d v="2024-05-12T00:00:00"/>
    <x v="7"/>
    <s v="Corporate"/>
    <x v="0"/>
    <s v="Analytics Associate"/>
    <s v="analytics"/>
    <x v="1"/>
    <x v="0"/>
    <d v="2024-05-12T00:00:00"/>
    <m/>
    <s v=""/>
    <n v="598"/>
    <x v="4"/>
    <x v="2"/>
    <x v="2"/>
    <n v="3"/>
    <s v="meets"/>
    <n v="2"/>
    <n v="73000"/>
    <x v="0"/>
    <s v="meets"/>
    <n v="0"/>
    <x v="0"/>
    <n v="1.6383561643835616"/>
    <x v="2"/>
    <x v="0"/>
  </r>
  <r>
    <s v="E000189"/>
    <d v="2023-10-01T00:00:00"/>
    <x v="8"/>
    <s v="Corporate"/>
    <x v="1"/>
    <s v="People Operations Specialist"/>
    <s v="people"/>
    <x v="0"/>
    <x v="0"/>
    <d v="2023-10-01T00:00:00"/>
    <m/>
    <s v=""/>
    <n v="822"/>
    <x v="0"/>
    <x v="1"/>
    <x v="4"/>
    <n v="3"/>
    <s v="meets"/>
    <n v="2"/>
    <n v="82500"/>
    <x v="0"/>
    <s v="meets"/>
    <n v="0"/>
    <x v="0"/>
    <n v="2.2520547945205478"/>
    <x v="1"/>
    <x v="0"/>
  </r>
  <r>
    <s v="E000190"/>
    <d v="2024-01-10T00:00:00"/>
    <x v="9"/>
    <s v="Corporate"/>
    <x v="0"/>
    <s v="Operations Senior Specialist"/>
    <s v="operations"/>
    <x v="2"/>
    <x v="0"/>
    <d v="2024-01-10T00:00:00"/>
    <m/>
    <s v=""/>
    <n v="721"/>
    <x v="0"/>
    <x v="3"/>
    <x v="3"/>
    <n v="4"/>
    <s v="exceeds"/>
    <n v="2"/>
    <n v="111000"/>
    <x v="0"/>
    <s v="exceeds"/>
    <n v="0"/>
    <x v="0"/>
    <n v="1.9753424657534246"/>
    <x v="2"/>
    <x v="3"/>
  </r>
  <r>
    <s v="E000191"/>
    <d v="2023-07-07T00:00:00"/>
    <x v="10"/>
    <s v="Operations"/>
    <x v="2"/>
    <s v="Supply Chain Specialist"/>
    <s v="supply_chain"/>
    <x v="0"/>
    <x v="0"/>
    <d v="2023-07-07T00:00:00"/>
    <m/>
    <s v=""/>
    <n v="908"/>
    <x v="3"/>
    <x v="1"/>
    <x v="2"/>
    <n v="4"/>
    <s v="exceeds"/>
    <n v="2"/>
    <n v="82000"/>
    <x v="0"/>
    <s v="exceeds"/>
    <n v="0"/>
    <x v="0"/>
    <n v="2.4876712328767123"/>
    <x v="1"/>
    <x v="0"/>
  </r>
  <r>
    <s v="E000192"/>
    <d v="2024-07-05T00:00:00"/>
    <x v="11"/>
    <s v="Operations"/>
    <x v="3"/>
    <s v="Operations Lead"/>
    <s v="operations"/>
    <x v="3"/>
    <x v="0"/>
    <d v="2024-07-05T00:00:00"/>
    <m/>
    <s v=""/>
    <n v="544"/>
    <x v="0"/>
    <x v="3"/>
    <x v="0"/>
    <n v="3"/>
    <s v="meets"/>
    <n v="1"/>
    <n v="187500"/>
    <x v="0"/>
    <s v="meets"/>
    <n v="0"/>
    <x v="0"/>
    <n v="1.4904109589041097"/>
    <x v="2"/>
    <x v="2"/>
  </r>
  <r>
    <s v="E000193"/>
    <d v="2024-07-12T00:00:00"/>
    <x v="0"/>
    <s v="Product &amp; Technology"/>
    <x v="0"/>
    <s v="Software Engineering Specialist"/>
    <s v="engineering"/>
    <x v="0"/>
    <x v="0"/>
    <d v="2024-07-12T00:00:00"/>
    <m/>
    <s v=""/>
    <n v="537"/>
    <x v="1"/>
    <x v="4"/>
    <x v="0"/>
    <n v="3"/>
    <s v="meets"/>
    <n v="1"/>
    <n v="78000"/>
    <x v="0"/>
    <s v="meets"/>
    <n v="0"/>
    <x v="0"/>
    <n v="1.4712328767123288"/>
    <x v="2"/>
    <x v="0"/>
  </r>
  <r>
    <s v="E000194"/>
    <d v="2025-08-20T00:00:00"/>
    <x v="1"/>
    <s v="Product &amp; Technology"/>
    <x v="0"/>
    <s v="Software Engineering Specialist"/>
    <s v="engineering"/>
    <x v="0"/>
    <x v="0"/>
    <d v="2025-08-20T00:00:00"/>
    <m/>
    <s v=""/>
    <n v="133"/>
    <x v="0"/>
    <x v="1"/>
    <x v="0"/>
    <s v="None"/>
    <s v=""/>
    <n v="0"/>
    <n v="77000"/>
    <x v="1"/>
    <s v="Not Reviewed"/>
    <n v="0"/>
    <x v="0"/>
    <n v="0.36438356164383562"/>
    <x v="0"/>
    <x v="0"/>
  </r>
  <r>
    <s v="E000195"/>
    <d v="2023-03-07T00:00:00"/>
    <x v="2"/>
    <s v="Product &amp; Technology"/>
    <x v="1"/>
    <s v="Product Management Senior Specialist"/>
    <s v="product"/>
    <x v="2"/>
    <x v="0"/>
    <d v="2023-03-07T00:00:00"/>
    <m/>
    <s v=""/>
    <n v="1030"/>
    <x v="1"/>
    <x v="1"/>
    <x v="4"/>
    <n v="3"/>
    <s v="meets"/>
    <n v="3"/>
    <n v="96500"/>
    <x v="0"/>
    <s v="meets"/>
    <n v="0"/>
    <x v="0"/>
    <n v="2.8219178082191783"/>
    <x v="1"/>
    <x v="0"/>
  </r>
  <r>
    <s v="E000196"/>
    <d v="2024-10-06T00:00:00"/>
    <x v="3"/>
    <s v="Product &amp; Technology"/>
    <x v="1"/>
    <s v="Product Design Senior Specialist"/>
    <s v="design"/>
    <x v="2"/>
    <x v="0"/>
    <d v="2024-10-06T00:00:00"/>
    <m/>
    <s v=""/>
    <n v="451"/>
    <x v="2"/>
    <x v="1"/>
    <x v="2"/>
    <n v="3"/>
    <s v="meets"/>
    <n v="1"/>
    <n v="141000"/>
    <x v="0"/>
    <s v="meets"/>
    <n v="0"/>
    <x v="0"/>
    <n v="1.2356164383561643"/>
    <x v="2"/>
    <x v="2"/>
  </r>
  <r>
    <s v="E000197"/>
    <d v="2024-02-23T00:00:00"/>
    <x v="4"/>
    <s v="Revenue"/>
    <x v="0"/>
    <s v="Account Associate"/>
    <s v="sales"/>
    <x v="1"/>
    <x v="0"/>
    <d v="2024-02-23T00:00:00"/>
    <m/>
    <s v=""/>
    <n v="677"/>
    <x v="1"/>
    <x v="1"/>
    <x v="2"/>
    <n v="4"/>
    <s v="exceeds"/>
    <n v="2"/>
    <n v="76500"/>
    <x v="0"/>
    <s v="exceeds"/>
    <n v="0"/>
    <x v="0"/>
    <n v="1.8547945205479452"/>
    <x v="2"/>
    <x v="0"/>
  </r>
  <r>
    <s v="E000198"/>
    <d v="2025-01-21T00:00:00"/>
    <x v="5"/>
    <s v="Revenue"/>
    <x v="1"/>
    <s v="Customer Success Associate"/>
    <s v="customer_success"/>
    <x v="1"/>
    <x v="0"/>
    <d v="2025-01-21T00:00:00"/>
    <m/>
    <s v=""/>
    <n v="344"/>
    <x v="3"/>
    <x v="0"/>
    <x v="0"/>
    <n v="3"/>
    <s v="meets"/>
    <n v="1"/>
    <n v="70000"/>
    <x v="0"/>
    <s v="meets"/>
    <n v="0"/>
    <x v="0"/>
    <n v="0.94246575342465755"/>
    <x v="0"/>
    <x v="0"/>
  </r>
  <r>
    <s v="E000199"/>
    <d v="2023-07-26T00:00:00"/>
    <x v="6"/>
    <s v="Revenue"/>
    <x v="2"/>
    <s v="Growth Marketing Specialist"/>
    <s v="marketing"/>
    <x v="0"/>
    <x v="0"/>
    <d v="2023-07-26T00:00:00"/>
    <m/>
    <s v=""/>
    <n v="889"/>
    <x v="0"/>
    <x v="1"/>
    <x v="3"/>
    <n v="4"/>
    <s v="exceeds"/>
    <n v="2"/>
    <n v="92500"/>
    <x v="0"/>
    <s v="exceeds"/>
    <n v="0"/>
    <x v="0"/>
    <n v="2.4356164383561643"/>
    <x v="1"/>
    <x v="0"/>
  </r>
  <r>
    <s v="E000200"/>
    <d v="2025-05-20T00:00:00"/>
    <x v="7"/>
    <s v="Corporate"/>
    <x v="0"/>
    <s v="Financial Planning Specialist"/>
    <s v="finance"/>
    <x v="0"/>
    <x v="0"/>
    <d v="2025-05-20T00:00:00"/>
    <m/>
    <s v=""/>
    <n v="225"/>
    <x v="2"/>
    <x v="2"/>
    <x v="0"/>
    <n v="3"/>
    <s v="meets"/>
    <n v="1"/>
    <n v="101000"/>
    <x v="0"/>
    <s v="meets"/>
    <n v="0"/>
    <x v="0"/>
    <n v="0.61643835616438358"/>
    <x v="0"/>
    <x v="3"/>
  </r>
  <r>
    <s v="E000201"/>
    <d v="2024-01-09T00:00:00"/>
    <x v="8"/>
    <s v="Corporate"/>
    <x v="1"/>
    <s v="People Operations Associate"/>
    <s v="people"/>
    <x v="1"/>
    <x v="0"/>
    <d v="2024-01-09T00:00:00"/>
    <m/>
    <s v=""/>
    <n v="722"/>
    <x v="1"/>
    <x v="1"/>
    <x v="2"/>
    <n v="5"/>
    <s v="outstanding"/>
    <n v="2"/>
    <n v="77000"/>
    <x v="0"/>
    <s v="outstanding"/>
    <n v="0"/>
    <x v="0"/>
    <n v="1.978082191780822"/>
    <x v="2"/>
    <x v="0"/>
  </r>
  <r>
    <s v="E000202"/>
    <d v="2023-12-04T00:00:00"/>
    <x v="9"/>
    <s v="Corporate"/>
    <x v="0"/>
    <s v="Legal &amp; Compliance Senior Specialist"/>
    <s v="legal"/>
    <x v="2"/>
    <x v="1"/>
    <d v="2023-12-04T00:00:00"/>
    <d v="2024-03-24T00:00:00"/>
    <s v="involuntary"/>
    <n v="111"/>
    <x v="1"/>
    <x v="1"/>
    <x v="0"/>
    <s v="None"/>
    <s v=""/>
    <n v="0"/>
    <n v="136500"/>
    <x v="1"/>
    <s v="Not Reviewed"/>
    <n v="1"/>
    <x v="1"/>
    <n v="0.30410958904109592"/>
    <x v="0"/>
    <x v="2"/>
  </r>
  <r>
    <s v="E000203"/>
    <d v="2025-03-01T00:00:00"/>
    <x v="10"/>
    <s v="Operations"/>
    <x v="2"/>
    <s v="Supply Chain Lead"/>
    <s v="supply_chain"/>
    <x v="3"/>
    <x v="0"/>
    <d v="2025-03-01T00:00:00"/>
    <m/>
    <s v=""/>
    <n v="305"/>
    <x v="1"/>
    <x v="2"/>
    <x v="3"/>
    <n v="3"/>
    <s v="meets"/>
    <n v="1"/>
    <n v="154000"/>
    <x v="0"/>
    <s v="meets"/>
    <n v="0"/>
    <x v="0"/>
    <n v="0.83561643835616439"/>
    <x v="0"/>
    <x v="2"/>
  </r>
  <r>
    <s v="E000204"/>
    <d v="2023-12-03T00:00:00"/>
    <x v="11"/>
    <s v="Operations"/>
    <x v="3"/>
    <s v="Operations Associate"/>
    <s v="operations"/>
    <x v="1"/>
    <x v="0"/>
    <d v="2023-12-03T00:00:00"/>
    <m/>
    <s v=""/>
    <n v="759"/>
    <x v="0"/>
    <x v="3"/>
    <x v="1"/>
    <n v="5"/>
    <s v="outstanding"/>
    <n v="2"/>
    <n v="69000"/>
    <x v="0"/>
    <s v="outstanding"/>
    <n v="0"/>
    <x v="0"/>
    <n v="2.0794520547945203"/>
    <x v="1"/>
    <x v="1"/>
  </r>
  <r>
    <s v="E000205"/>
    <d v="2025-03-30T00:00:00"/>
    <x v="0"/>
    <s v="Product &amp; Technology"/>
    <x v="0"/>
    <s v="Software Engineering Specialist"/>
    <s v="engineering"/>
    <x v="0"/>
    <x v="0"/>
    <d v="2025-03-30T00:00:00"/>
    <m/>
    <s v=""/>
    <n v="276"/>
    <x v="1"/>
    <x v="0"/>
    <x v="2"/>
    <n v="5"/>
    <s v="outstanding"/>
    <n v="1"/>
    <n v="91000"/>
    <x v="0"/>
    <s v="outstanding"/>
    <n v="0"/>
    <x v="0"/>
    <n v="0.75616438356164384"/>
    <x v="0"/>
    <x v="0"/>
  </r>
  <r>
    <s v="E000206"/>
    <d v="2025-06-23T00:00:00"/>
    <x v="1"/>
    <s v="Product &amp; Technology"/>
    <x v="0"/>
    <s v="Analytics Lead"/>
    <s v="analytics"/>
    <x v="3"/>
    <x v="0"/>
    <d v="2025-06-23T00:00:00"/>
    <m/>
    <s v=""/>
    <n v="191"/>
    <x v="1"/>
    <x v="4"/>
    <x v="3"/>
    <n v="5"/>
    <s v="outstanding"/>
    <n v="1"/>
    <n v="141500"/>
    <x v="0"/>
    <s v="outstanding"/>
    <n v="0"/>
    <x v="0"/>
    <n v="0.52328767123287667"/>
    <x v="0"/>
    <x v="2"/>
  </r>
  <r>
    <s v="E000207"/>
    <d v="2023-03-26T00:00:00"/>
    <x v="2"/>
    <s v="Product &amp; Technology"/>
    <x v="1"/>
    <s v="Product Design Associate"/>
    <s v="design"/>
    <x v="1"/>
    <x v="0"/>
    <d v="2023-03-26T00:00:00"/>
    <m/>
    <s v=""/>
    <n v="1011"/>
    <x v="0"/>
    <x v="3"/>
    <x v="2"/>
    <n v="4"/>
    <s v="exceeds"/>
    <n v="3"/>
    <n v="75000"/>
    <x v="0"/>
    <s v="exceeds"/>
    <n v="0"/>
    <x v="0"/>
    <n v="2.7698630136986302"/>
    <x v="1"/>
    <x v="0"/>
  </r>
  <r>
    <s v="E000208"/>
    <d v="2025-01-19T00:00:00"/>
    <x v="3"/>
    <s v="Product &amp; Technology"/>
    <x v="1"/>
    <s v="Product Design Specialist"/>
    <s v="design"/>
    <x v="0"/>
    <x v="0"/>
    <d v="2025-01-19T00:00:00"/>
    <m/>
    <s v=""/>
    <n v="346"/>
    <x v="2"/>
    <x v="0"/>
    <x v="2"/>
    <n v="3"/>
    <s v="meets"/>
    <n v="1"/>
    <n v="81000"/>
    <x v="0"/>
    <s v="meets"/>
    <n v="0"/>
    <x v="0"/>
    <n v="0.94794520547945205"/>
    <x v="0"/>
    <x v="0"/>
  </r>
  <r>
    <s v="E000209"/>
    <d v="2025-05-19T00:00:00"/>
    <x v="4"/>
    <s v="Revenue"/>
    <x v="0"/>
    <s v="Account Senior Specialist"/>
    <s v="sales"/>
    <x v="2"/>
    <x v="0"/>
    <d v="2025-05-19T00:00:00"/>
    <m/>
    <s v=""/>
    <n v="226"/>
    <x v="1"/>
    <x v="1"/>
    <x v="2"/>
    <n v="5"/>
    <s v="outstanding"/>
    <n v="1"/>
    <n v="97500"/>
    <x v="0"/>
    <s v="outstanding"/>
    <n v="0"/>
    <x v="0"/>
    <n v="0.61917808219178083"/>
    <x v="0"/>
    <x v="0"/>
  </r>
  <r>
    <s v="E000210"/>
    <d v="2023-04-07T00:00:00"/>
    <x v="5"/>
    <s v="Revenue"/>
    <x v="1"/>
    <s v="Customer Success Specialist"/>
    <s v="customer_success"/>
    <x v="0"/>
    <x v="0"/>
    <d v="2023-04-07T00:00:00"/>
    <m/>
    <s v=""/>
    <n v="999"/>
    <x v="3"/>
    <x v="3"/>
    <x v="1"/>
    <n v="3"/>
    <s v="meets"/>
    <n v="3"/>
    <n v="103500"/>
    <x v="0"/>
    <s v="meets"/>
    <n v="0"/>
    <x v="0"/>
    <n v="2.7369863013698632"/>
    <x v="1"/>
    <x v="3"/>
  </r>
  <r>
    <s v="E000211"/>
    <d v="2025-03-14T00:00:00"/>
    <x v="6"/>
    <s v="Revenue"/>
    <x v="2"/>
    <s v="Growth Marketing Specialist"/>
    <s v="marketing"/>
    <x v="0"/>
    <x v="1"/>
    <d v="2025-03-14T00:00:00"/>
    <d v="2025-10-29T00:00:00"/>
    <s v="voluntary"/>
    <n v="229"/>
    <x v="3"/>
    <x v="1"/>
    <x v="3"/>
    <n v="3"/>
    <s v="meets"/>
    <n v="1"/>
    <n v="88500"/>
    <x v="0"/>
    <s v="meets"/>
    <n v="1"/>
    <x v="1"/>
    <n v="0.62739726027397258"/>
    <x v="0"/>
    <x v="0"/>
  </r>
  <r>
    <s v="E000212"/>
    <d v="2024-09-21T00:00:00"/>
    <x v="7"/>
    <s v="Corporate"/>
    <x v="0"/>
    <s v="Analytics Senior Specialist"/>
    <s v="analytics"/>
    <x v="2"/>
    <x v="1"/>
    <d v="2024-09-21T00:00:00"/>
    <d v="2025-09-09T00:00:00"/>
    <s v="voluntary"/>
    <n v="353"/>
    <x v="3"/>
    <x v="4"/>
    <x v="2"/>
    <n v="4"/>
    <s v="exceeds"/>
    <n v="1"/>
    <n v="114500"/>
    <x v="0"/>
    <s v="exceeds"/>
    <n v="1"/>
    <x v="1"/>
    <n v="0.9671232876712329"/>
    <x v="0"/>
    <x v="3"/>
  </r>
  <r>
    <s v="E000213"/>
    <d v="2024-02-13T00:00:00"/>
    <x v="8"/>
    <s v="Corporate"/>
    <x v="1"/>
    <s v="Operations Associate"/>
    <s v="operations"/>
    <x v="1"/>
    <x v="0"/>
    <d v="2024-02-13T00:00:00"/>
    <m/>
    <s v=""/>
    <n v="687"/>
    <x v="0"/>
    <x v="3"/>
    <x v="1"/>
    <n v="3"/>
    <s v="meets"/>
    <n v="2"/>
    <n v="72000"/>
    <x v="0"/>
    <s v="meets"/>
    <n v="0"/>
    <x v="0"/>
    <n v="1.8821917808219177"/>
    <x v="2"/>
    <x v="0"/>
  </r>
  <r>
    <s v="E000214"/>
    <d v="2024-01-01T00:00:00"/>
    <x v="9"/>
    <s v="Corporate"/>
    <x v="0"/>
    <s v="Legal &amp; Compliance Associate"/>
    <s v="legal"/>
    <x v="1"/>
    <x v="0"/>
    <d v="2024-01-01T00:00:00"/>
    <m/>
    <s v=""/>
    <n v="730"/>
    <x v="1"/>
    <x v="0"/>
    <x v="2"/>
    <n v="3"/>
    <s v="meets"/>
    <n v="2"/>
    <n v="70500"/>
    <x v="0"/>
    <s v="meets"/>
    <n v="0"/>
    <x v="0"/>
    <n v="2"/>
    <x v="1"/>
    <x v="0"/>
  </r>
  <r>
    <s v="E000215"/>
    <d v="2024-04-15T00:00:00"/>
    <x v="10"/>
    <s v="Operations"/>
    <x v="2"/>
    <s v="Supply Chain Associate"/>
    <s v="supply_chain"/>
    <x v="1"/>
    <x v="0"/>
    <d v="2024-04-15T00:00:00"/>
    <m/>
    <s v=""/>
    <n v="625"/>
    <x v="2"/>
    <x v="2"/>
    <x v="1"/>
    <n v="3"/>
    <s v="meets"/>
    <n v="2"/>
    <n v="74000"/>
    <x v="0"/>
    <s v="meets"/>
    <n v="0"/>
    <x v="0"/>
    <n v="1.7123287671232876"/>
    <x v="2"/>
    <x v="0"/>
  </r>
  <r>
    <s v="E000216"/>
    <d v="2024-10-13T00:00:00"/>
    <x v="11"/>
    <s v="Operations"/>
    <x v="3"/>
    <s v="Operations Associate"/>
    <s v="operations"/>
    <x v="1"/>
    <x v="0"/>
    <d v="2024-10-13T00:00:00"/>
    <m/>
    <s v=""/>
    <n v="444"/>
    <x v="2"/>
    <x v="1"/>
    <x v="4"/>
    <n v="4"/>
    <s v="exceeds"/>
    <n v="1"/>
    <n v="69500"/>
    <x v="0"/>
    <s v="exceeds"/>
    <n v="0"/>
    <x v="0"/>
    <n v="1.2164383561643837"/>
    <x v="2"/>
    <x v="1"/>
  </r>
  <r>
    <s v="E000217"/>
    <d v="2025-09-03T00:00:00"/>
    <x v="0"/>
    <s v="Product &amp; Technology"/>
    <x v="0"/>
    <s v="Software Engineering Associate"/>
    <s v="engineering"/>
    <x v="1"/>
    <x v="0"/>
    <d v="2025-09-03T00:00:00"/>
    <m/>
    <s v=""/>
    <n v="119"/>
    <x v="2"/>
    <x v="3"/>
    <x v="1"/>
    <s v="None"/>
    <s v=""/>
    <n v="0"/>
    <n v="73500"/>
    <x v="1"/>
    <s v="Not Reviewed"/>
    <n v="0"/>
    <x v="0"/>
    <n v="0.32602739726027397"/>
    <x v="0"/>
    <x v="0"/>
  </r>
  <r>
    <s v="E000218"/>
    <d v="2023-11-04T00:00:00"/>
    <x v="1"/>
    <s v="Product &amp; Technology"/>
    <x v="0"/>
    <s v="Analytics Specialist"/>
    <s v="analytics"/>
    <x v="0"/>
    <x v="0"/>
    <d v="2023-11-04T00:00:00"/>
    <m/>
    <s v=""/>
    <n v="788"/>
    <x v="2"/>
    <x v="0"/>
    <x v="2"/>
    <n v="4"/>
    <s v="exceeds"/>
    <n v="2"/>
    <n v="80000"/>
    <x v="0"/>
    <s v="exceeds"/>
    <n v="0"/>
    <x v="0"/>
    <n v="2.1589041095890411"/>
    <x v="1"/>
    <x v="0"/>
  </r>
  <r>
    <s v="E000219"/>
    <d v="2024-08-05T00:00:00"/>
    <x v="2"/>
    <s v="Product &amp; Technology"/>
    <x v="1"/>
    <s v="Product Management Associate"/>
    <s v="product"/>
    <x v="1"/>
    <x v="0"/>
    <d v="2024-08-05T00:00:00"/>
    <m/>
    <s v=""/>
    <n v="513"/>
    <x v="1"/>
    <x v="4"/>
    <x v="0"/>
    <n v="3"/>
    <s v="meets"/>
    <n v="1"/>
    <n v="56500"/>
    <x v="0"/>
    <s v="meets"/>
    <n v="0"/>
    <x v="0"/>
    <n v="1.4054794520547946"/>
    <x v="2"/>
    <x v="1"/>
  </r>
  <r>
    <s v="E000220"/>
    <d v="2024-05-01T00:00:00"/>
    <x v="3"/>
    <s v="Product &amp; Technology"/>
    <x v="1"/>
    <s v="Product Design Senior Specialist"/>
    <s v="design"/>
    <x v="2"/>
    <x v="0"/>
    <d v="2024-05-01T00:00:00"/>
    <m/>
    <s v=""/>
    <n v="609"/>
    <x v="1"/>
    <x v="1"/>
    <x v="0"/>
    <n v="5"/>
    <s v="outstanding"/>
    <n v="2"/>
    <n v="103000"/>
    <x v="0"/>
    <s v="outstanding"/>
    <n v="0"/>
    <x v="0"/>
    <n v="1.6684931506849314"/>
    <x v="2"/>
    <x v="3"/>
  </r>
  <r>
    <s v="E000221"/>
    <d v="2023-11-04T00:00:00"/>
    <x v="4"/>
    <s v="Revenue"/>
    <x v="0"/>
    <s v="Account Senior Specialist"/>
    <s v="sales"/>
    <x v="2"/>
    <x v="1"/>
    <d v="2023-11-04T00:00:00"/>
    <d v="2025-05-27T00:00:00"/>
    <s v="involuntary"/>
    <n v="570"/>
    <x v="2"/>
    <x v="0"/>
    <x v="1"/>
    <n v="3"/>
    <s v="meets"/>
    <n v="2"/>
    <n v="136000"/>
    <x v="0"/>
    <s v="meets"/>
    <n v="1"/>
    <x v="1"/>
    <n v="1.5616438356164384"/>
    <x v="2"/>
    <x v="2"/>
  </r>
  <r>
    <s v="E000222"/>
    <d v="2025-02-15T00:00:00"/>
    <x v="5"/>
    <s v="Revenue"/>
    <x v="1"/>
    <s v="Customer Success Senior Specialist"/>
    <s v="customer_success"/>
    <x v="2"/>
    <x v="0"/>
    <d v="2025-02-15T00:00:00"/>
    <m/>
    <s v=""/>
    <n v="319"/>
    <x v="0"/>
    <x v="0"/>
    <x v="0"/>
    <n v="5"/>
    <s v="outstanding"/>
    <n v="1"/>
    <n v="96500"/>
    <x v="0"/>
    <s v="outstanding"/>
    <n v="0"/>
    <x v="0"/>
    <n v="0.87397260273972599"/>
    <x v="0"/>
    <x v="0"/>
  </r>
  <r>
    <s v="E000223"/>
    <d v="2023-09-29T00:00:00"/>
    <x v="6"/>
    <s v="Revenue"/>
    <x v="2"/>
    <s v="Growth Marketing Specialist"/>
    <s v="marketing"/>
    <x v="0"/>
    <x v="0"/>
    <d v="2023-09-29T00:00:00"/>
    <m/>
    <s v=""/>
    <n v="824"/>
    <x v="2"/>
    <x v="2"/>
    <x v="2"/>
    <n v="5"/>
    <s v="outstanding"/>
    <n v="2"/>
    <n v="97500"/>
    <x v="0"/>
    <s v="outstanding"/>
    <n v="0"/>
    <x v="0"/>
    <n v="2.2575342465753425"/>
    <x v="1"/>
    <x v="0"/>
  </r>
  <r>
    <s v="E000224"/>
    <d v="2025-07-17T00:00:00"/>
    <x v="7"/>
    <s v="Corporate"/>
    <x v="0"/>
    <s v="Financial Planning Specialist"/>
    <s v="finance"/>
    <x v="0"/>
    <x v="0"/>
    <d v="2025-07-17T00:00:00"/>
    <m/>
    <s v=""/>
    <n v="167"/>
    <x v="0"/>
    <x v="1"/>
    <x v="4"/>
    <s v="None"/>
    <s v=""/>
    <n v="0"/>
    <n v="84000"/>
    <x v="1"/>
    <s v="Not Reviewed"/>
    <n v="0"/>
    <x v="0"/>
    <n v="0.45753424657534247"/>
    <x v="0"/>
    <x v="0"/>
  </r>
  <r>
    <s v="E000225"/>
    <d v="2025-01-27T00:00:00"/>
    <x v="8"/>
    <s v="Corporate"/>
    <x v="1"/>
    <s v="People Operations Specialist"/>
    <s v="people"/>
    <x v="0"/>
    <x v="0"/>
    <d v="2025-01-27T00:00:00"/>
    <m/>
    <s v=""/>
    <n v="338"/>
    <x v="1"/>
    <x v="2"/>
    <x v="4"/>
    <n v="4"/>
    <s v="exceeds"/>
    <n v="1"/>
    <n v="103500"/>
    <x v="0"/>
    <s v="exceeds"/>
    <n v="0"/>
    <x v="0"/>
    <n v="0.92602739726027394"/>
    <x v="0"/>
    <x v="3"/>
  </r>
  <r>
    <s v="E000226"/>
    <d v="2023-03-19T00:00:00"/>
    <x v="9"/>
    <s v="Corporate"/>
    <x v="0"/>
    <s v="Legal &amp; Compliance Senior Specialist"/>
    <s v="legal"/>
    <x v="2"/>
    <x v="0"/>
    <d v="2023-03-19T00:00:00"/>
    <m/>
    <s v=""/>
    <n v="1018"/>
    <x v="0"/>
    <x v="0"/>
    <x v="3"/>
    <n v="4"/>
    <s v="exceeds"/>
    <n v="3"/>
    <n v="114500"/>
    <x v="0"/>
    <s v="exceeds"/>
    <n v="0"/>
    <x v="0"/>
    <n v="2.7890410958904108"/>
    <x v="1"/>
    <x v="3"/>
  </r>
  <r>
    <s v="E000227"/>
    <d v="2023-08-01T00:00:00"/>
    <x v="10"/>
    <s v="Operations"/>
    <x v="2"/>
    <s v="Supply Chain Specialist"/>
    <s v="supply_chain"/>
    <x v="0"/>
    <x v="0"/>
    <d v="2023-08-01T00:00:00"/>
    <m/>
    <s v=""/>
    <n v="883"/>
    <x v="2"/>
    <x v="0"/>
    <x v="3"/>
    <n v="5"/>
    <s v="outstanding"/>
    <n v="2"/>
    <n v="100000"/>
    <x v="0"/>
    <s v="outstanding"/>
    <n v="0"/>
    <x v="0"/>
    <n v="2.419178082191781"/>
    <x v="1"/>
    <x v="3"/>
  </r>
  <r>
    <s v="E000228"/>
    <d v="2025-07-25T00:00:00"/>
    <x v="11"/>
    <s v="Operations"/>
    <x v="3"/>
    <s v="Operations Associate"/>
    <s v="operations"/>
    <x v="1"/>
    <x v="0"/>
    <d v="2025-07-25T00:00:00"/>
    <m/>
    <s v=""/>
    <n v="159"/>
    <x v="1"/>
    <x v="1"/>
    <x v="2"/>
    <s v="None"/>
    <s v=""/>
    <n v="0"/>
    <n v="75000"/>
    <x v="1"/>
    <s v="Not Reviewed"/>
    <n v="0"/>
    <x v="0"/>
    <n v="0.43561643835616437"/>
    <x v="0"/>
    <x v="0"/>
  </r>
  <r>
    <s v="E000229"/>
    <d v="2023-02-12T00:00:00"/>
    <x v="0"/>
    <s v="Product &amp; Technology"/>
    <x v="0"/>
    <s v="Software Engineering Specialist"/>
    <s v="engineering"/>
    <x v="0"/>
    <x v="1"/>
    <d v="2023-02-12T00:00:00"/>
    <d v="2024-05-30T00:00:00"/>
    <s v="involuntary"/>
    <n v="473"/>
    <x v="1"/>
    <x v="0"/>
    <x v="0"/>
    <n v="4"/>
    <s v="exceeds"/>
    <n v="1"/>
    <n v="77000"/>
    <x v="0"/>
    <s v="exceeds"/>
    <n v="1"/>
    <x v="1"/>
    <n v="1.295890410958904"/>
    <x v="2"/>
    <x v="0"/>
  </r>
  <r>
    <s v="E000230"/>
    <d v="2023-07-17T00:00:00"/>
    <x v="1"/>
    <s v="Product &amp; Technology"/>
    <x v="0"/>
    <s v="Analytics Specialist"/>
    <s v="analytics"/>
    <x v="0"/>
    <x v="0"/>
    <d v="2023-07-17T00:00:00"/>
    <m/>
    <s v=""/>
    <n v="898"/>
    <x v="2"/>
    <x v="1"/>
    <x v="2"/>
    <n v="2"/>
    <s v="needs_support"/>
    <n v="2"/>
    <n v="87000"/>
    <x v="0"/>
    <s v="needs_support"/>
    <n v="0"/>
    <x v="0"/>
    <n v="2.4602739726027396"/>
    <x v="1"/>
    <x v="0"/>
  </r>
  <r>
    <s v="E000231"/>
    <d v="2023-07-28T00:00:00"/>
    <x v="2"/>
    <s v="Product &amp; Technology"/>
    <x v="1"/>
    <s v="Product Management Senior Specialist"/>
    <s v="product"/>
    <x v="2"/>
    <x v="0"/>
    <d v="2023-07-28T00:00:00"/>
    <m/>
    <s v=""/>
    <n v="887"/>
    <x v="0"/>
    <x v="1"/>
    <x v="4"/>
    <n v="4"/>
    <s v="exceeds"/>
    <n v="2"/>
    <n v="125000"/>
    <x v="0"/>
    <s v="exceeds"/>
    <n v="0"/>
    <x v="0"/>
    <n v="2.43013698630137"/>
    <x v="1"/>
    <x v="3"/>
  </r>
  <r>
    <s v="E000232"/>
    <d v="2025-04-29T00:00:00"/>
    <x v="3"/>
    <s v="Product &amp; Technology"/>
    <x v="1"/>
    <s v="Product Design Senior Specialist"/>
    <s v="design"/>
    <x v="2"/>
    <x v="0"/>
    <d v="2025-04-29T00:00:00"/>
    <m/>
    <s v=""/>
    <n v="246"/>
    <x v="0"/>
    <x v="0"/>
    <x v="0"/>
    <n v="3"/>
    <s v="meets"/>
    <n v="1"/>
    <n v="138000"/>
    <x v="0"/>
    <s v="meets"/>
    <n v="0"/>
    <x v="0"/>
    <n v="0.67397260273972603"/>
    <x v="0"/>
    <x v="2"/>
  </r>
  <r>
    <s v="E000233"/>
    <d v="2024-06-10T00:00:00"/>
    <x v="4"/>
    <s v="Revenue"/>
    <x v="0"/>
    <s v="Account Associate"/>
    <s v="sales"/>
    <x v="1"/>
    <x v="0"/>
    <d v="2024-06-10T00:00:00"/>
    <m/>
    <s v=""/>
    <n v="569"/>
    <x v="1"/>
    <x v="2"/>
    <x v="2"/>
    <n v="4"/>
    <s v="exceeds"/>
    <n v="2"/>
    <n v="71500"/>
    <x v="0"/>
    <s v="exceeds"/>
    <n v="0"/>
    <x v="0"/>
    <n v="1.558904109589041"/>
    <x v="2"/>
    <x v="0"/>
  </r>
  <r>
    <s v="E000234"/>
    <d v="2025-01-22T00:00:00"/>
    <x v="5"/>
    <s v="Revenue"/>
    <x v="1"/>
    <s v="Customer Success Associate"/>
    <s v="customer_success"/>
    <x v="1"/>
    <x v="0"/>
    <d v="2025-01-22T00:00:00"/>
    <m/>
    <s v=""/>
    <n v="343"/>
    <x v="0"/>
    <x v="0"/>
    <x v="2"/>
    <n v="3"/>
    <s v="meets"/>
    <n v="1"/>
    <n v="63000"/>
    <x v="0"/>
    <s v="meets"/>
    <n v="0"/>
    <x v="0"/>
    <n v="0.9397260273972603"/>
    <x v="0"/>
    <x v="1"/>
  </r>
  <r>
    <s v="E000235"/>
    <d v="2025-03-27T00:00:00"/>
    <x v="6"/>
    <s v="Revenue"/>
    <x v="2"/>
    <s v="Growth Marketing Senior Specialist"/>
    <s v="marketing"/>
    <x v="2"/>
    <x v="0"/>
    <d v="2025-03-27T00:00:00"/>
    <m/>
    <s v=""/>
    <n v="279"/>
    <x v="2"/>
    <x v="0"/>
    <x v="0"/>
    <n v="3"/>
    <s v="meets"/>
    <n v="1"/>
    <n v="114500"/>
    <x v="0"/>
    <s v="meets"/>
    <n v="0"/>
    <x v="0"/>
    <n v="0.76438356164383559"/>
    <x v="0"/>
    <x v="3"/>
  </r>
  <r>
    <s v="E000236"/>
    <d v="2025-03-01T00:00:00"/>
    <x v="7"/>
    <s v="Corporate"/>
    <x v="0"/>
    <s v="Financial Planning Senior Specialist"/>
    <s v="finance"/>
    <x v="2"/>
    <x v="0"/>
    <d v="2025-03-01T00:00:00"/>
    <m/>
    <s v=""/>
    <n v="305"/>
    <x v="3"/>
    <x v="0"/>
    <x v="1"/>
    <n v="2"/>
    <s v="needs_support"/>
    <n v="1"/>
    <n v="106500"/>
    <x v="0"/>
    <s v="needs_support"/>
    <n v="0"/>
    <x v="0"/>
    <n v="0.83561643835616439"/>
    <x v="0"/>
    <x v="3"/>
  </r>
  <r>
    <s v="E000237"/>
    <d v="2024-08-06T00:00:00"/>
    <x v="8"/>
    <s v="Corporate"/>
    <x v="1"/>
    <s v="Operations Associate"/>
    <s v="operations"/>
    <x v="1"/>
    <x v="0"/>
    <d v="2024-08-06T00:00:00"/>
    <m/>
    <s v=""/>
    <n v="512"/>
    <x v="0"/>
    <x v="0"/>
    <x v="1"/>
    <n v="3"/>
    <s v="meets"/>
    <n v="1"/>
    <n v="59500"/>
    <x v="0"/>
    <s v="meets"/>
    <n v="0"/>
    <x v="0"/>
    <n v="1.4027397260273973"/>
    <x v="2"/>
    <x v="1"/>
  </r>
  <r>
    <s v="E000238"/>
    <d v="2023-10-03T00:00:00"/>
    <x v="9"/>
    <s v="Corporate"/>
    <x v="0"/>
    <s v="Legal &amp; Compliance Specialist"/>
    <s v="legal"/>
    <x v="0"/>
    <x v="0"/>
    <d v="2023-10-03T00:00:00"/>
    <m/>
    <s v=""/>
    <n v="820"/>
    <x v="1"/>
    <x v="1"/>
    <x v="2"/>
    <n v="3"/>
    <s v="meets"/>
    <n v="2"/>
    <n v="80000"/>
    <x v="0"/>
    <s v="meets"/>
    <n v="0"/>
    <x v="0"/>
    <n v="2.2465753424657535"/>
    <x v="1"/>
    <x v="0"/>
  </r>
  <r>
    <s v="E000239"/>
    <d v="2024-02-25T00:00:00"/>
    <x v="10"/>
    <s v="Operations"/>
    <x v="2"/>
    <s v="Supply Chain Senior Specialist"/>
    <s v="supply_chain"/>
    <x v="2"/>
    <x v="1"/>
    <d v="2024-02-25T00:00:00"/>
    <d v="2024-11-27T00:00:00"/>
    <s v="retirement"/>
    <n v="276"/>
    <x v="0"/>
    <x v="2"/>
    <x v="3"/>
    <n v="4"/>
    <s v="exceeds"/>
    <n v="1"/>
    <n v="125000"/>
    <x v="0"/>
    <s v="exceeds"/>
    <n v="1"/>
    <x v="1"/>
    <n v="0.75616438356164384"/>
    <x v="0"/>
    <x v="3"/>
  </r>
  <r>
    <s v="E000240"/>
    <d v="2024-07-31T00:00:00"/>
    <x v="11"/>
    <s v="Operations"/>
    <x v="3"/>
    <s v="Operations Associate"/>
    <s v="operations"/>
    <x v="1"/>
    <x v="0"/>
    <d v="2024-07-31T00:00:00"/>
    <m/>
    <s v=""/>
    <n v="518"/>
    <x v="2"/>
    <x v="3"/>
    <x v="0"/>
    <n v="4"/>
    <s v="exceeds"/>
    <n v="1"/>
    <n v="67000"/>
    <x v="0"/>
    <s v="exceeds"/>
    <n v="0"/>
    <x v="0"/>
    <n v="1.4191780821917808"/>
    <x v="2"/>
    <x v="1"/>
  </r>
  <r>
    <s v="E000241"/>
    <d v="2025-04-29T00:00:00"/>
    <x v="0"/>
    <s v="Product &amp; Technology"/>
    <x v="0"/>
    <s v="Product Management Associate"/>
    <s v="product"/>
    <x v="1"/>
    <x v="0"/>
    <d v="2025-04-29T00:00:00"/>
    <m/>
    <s v=""/>
    <n v="246"/>
    <x v="2"/>
    <x v="2"/>
    <x v="2"/>
    <n v="5"/>
    <s v="outstanding"/>
    <n v="1"/>
    <n v="76000"/>
    <x v="0"/>
    <s v="outstanding"/>
    <n v="0"/>
    <x v="0"/>
    <n v="0.67397260273972603"/>
    <x v="0"/>
    <x v="0"/>
  </r>
  <r>
    <s v="E000242"/>
    <d v="2023-03-19T00:00:00"/>
    <x v="1"/>
    <s v="Product &amp; Technology"/>
    <x v="0"/>
    <s v="Software Engineering Associate"/>
    <s v="engineering"/>
    <x v="1"/>
    <x v="0"/>
    <d v="2023-03-19T00:00:00"/>
    <m/>
    <s v=""/>
    <n v="1018"/>
    <x v="2"/>
    <x v="0"/>
    <x v="3"/>
    <n v="4"/>
    <s v="exceeds"/>
    <n v="3"/>
    <n v="77500"/>
    <x v="0"/>
    <s v="exceeds"/>
    <n v="0"/>
    <x v="0"/>
    <n v="2.7890410958904108"/>
    <x v="1"/>
    <x v="0"/>
  </r>
  <r>
    <s v="E000243"/>
    <d v="2024-08-27T00:00:00"/>
    <x v="2"/>
    <s v="Product &amp; Technology"/>
    <x v="1"/>
    <s v="Product Management Senior Specialist"/>
    <s v="product"/>
    <x v="2"/>
    <x v="0"/>
    <d v="2024-08-27T00:00:00"/>
    <m/>
    <s v=""/>
    <n v="491"/>
    <x v="0"/>
    <x v="3"/>
    <x v="0"/>
    <n v="4"/>
    <s v="exceeds"/>
    <n v="1"/>
    <n v="107000"/>
    <x v="0"/>
    <s v="exceeds"/>
    <n v="0"/>
    <x v="0"/>
    <n v="1.3452054794520547"/>
    <x v="2"/>
    <x v="3"/>
  </r>
  <r>
    <s v="E000244"/>
    <d v="2024-06-10T00:00:00"/>
    <x v="3"/>
    <s v="Product &amp; Technology"/>
    <x v="1"/>
    <s v="Product Design Associate"/>
    <s v="design"/>
    <x v="1"/>
    <x v="0"/>
    <d v="2024-06-10T00:00:00"/>
    <m/>
    <s v=""/>
    <n v="569"/>
    <x v="1"/>
    <x v="0"/>
    <x v="0"/>
    <n v="4"/>
    <s v="exceeds"/>
    <n v="2"/>
    <n v="78000"/>
    <x v="0"/>
    <s v="exceeds"/>
    <n v="0"/>
    <x v="0"/>
    <n v="1.558904109589041"/>
    <x v="2"/>
    <x v="0"/>
  </r>
  <r>
    <s v="E000245"/>
    <d v="2023-10-16T00:00:00"/>
    <x v="4"/>
    <s v="Revenue"/>
    <x v="0"/>
    <s v="Account Specialist"/>
    <s v="sales"/>
    <x v="0"/>
    <x v="0"/>
    <d v="2023-10-16T00:00:00"/>
    <m/>
    <s v=""/>
    <n v="807"/>
    <x v="0"/>
    <x v="2"/>
    <x v="2"/>
    <n v="5"/>
    <s v="outstanding"/>
    <n v="2"/>
    <n v="80000"/>
    <x v="0"/>
    <s v="outstanding"/>
    <n v="0"/>
    <x v="0"/>
    <n v="2.2109589041095892"/>
    <x v="1"/>
    <x v="0"/>
  </r>
  <r>
    <s v="E000246"/>
    <d v="2025-03-01T00:00:00"/>
    <x v="5"/>
    <s v="Revenue"/>
    <x v="1"/>
    <s v="Account Specialist"/>
    <s v="sales"/>
    <x v="0"/>
    <x v="1"/>
    <d v="2025-03-01T00:00:00"/>
    <d v="2025-11-05T00:00:00"/>
    <s v="involuntary"/>
    <n v="249"/>
    <x v="3"/>
    <x v="1"/>
    <x v="0"/>
    <n v="3"/>
    <s v="meets"/>
    <n v="1"/>
    <n v="80000"/>
    <x v="0"/>
    <s v="meets"/>
    <n v="1"/>
    <x v="1"/>
    <n v="0.68219178082191778"/>
    <x v="0"/>
    <x v="0"/>
  </r>
  <r>
    <s v="E000247"/>
    <d v="2024-03-29T00:00:00"/>
    <x v="6"/>
    <s v="Revenue"/>
    <x v="2"/>
    <s v="Growth Marketing Associate"/>
    <s v="marketing"/>
    <x v="1"/>
    <x v="0"/>
    <d v="2024-03-29T00:00:00"/>
    <m/>
    <s v=""/>
    <n v="642"/>
    <x v="2"/>
    <x v="3"/>
    <x v="3"/>
    <n v="4"/>
    <s v="exceeds"/>
    <n v="2"/>
    <n v="60000"/>
    <x v="0"/>
    <s v="exceeds"/>
    <n v="0"/>
    <x v="0"/>
    <n v="1.7589041095890412"/>
    <x v="2"/>
    <x v="1"/>
  </r>
  <r>
    <s v="E000248"/>
    <d v="2025-09-06T00:00:00"/>
    <x v="7"/>
    <s v="Corporate"/>
    <x v="0"/>
    <s v="Financial Planning Associate"/>
    <s v="finance"/>
    <x v="1"/>
    <x v="0"/>
    <d v="2025-09-06T00:00:00"/>
    <m/>
    <s v=""/>
    <n v="116"/>
    <x v="1"/>
    <x v="1"/>
    <x v="0"/>
    <s v="None"/>
    <s v=""/>
    <n v="0"/>
    <n v="77500"/>
    <x v="1"/>
    <s v="Not Reviewed"/>
    <n v="0"/>
    <x v="0"/>
    <n v="0.31780821917808222"/>
    <x v="0"/>
    <x v="0"/>
  </r>
  <r>
    <s v="E000249"/>
    <d v="2024-12-25T00:00:00"/>
    <x v="8"/>
    <s v="Corporate"/>
    <x v="1"/>
    <s v="People Operations Associate"/>
    <s v="people"/>
    <x v="1"/>
    <x v="0"/>
    <d v="2024-12-25T00:00:00"/>
    <m/>
    <s v=""/>
    <n v="371"/>
    <x v="1"/>
    <x v="1"/>
    <x v="3"/>
    <n v="3"/>
    <s v="meets"/>
    <n v="1"/>
    <n v="59500"/>
    <x v="0"/>
    <s v="meets"/>
    <n v="0"/>
    <x v="0"/>
    <n v="1.0164383561643835"/>
    <x v="2"/>
    <x v="1"/>
  </r>
  <r>
    <s v="E000250"/>
    <d v="2024-12-15T00:00:00"/>
    <x v="9"/>
    <s v="Corporate"/>
    <x v="0"/>
    <s v="Legal &amp; Compliance Senior Specialist"/>
    <s v="legal"/>
    <x v="2"/>
    <x v="0"/>
    <d v="2024-12-15T00:00:00"/>
    <m/>
    <s v=""/>
    <n v="381"/>
    <x v="2"/>
    <x v="1"/>
    <x v="2"/>
    <n v="3"/>
    <s v="meets"/>
    <n v="1"/>
    <n v="135500"/>
    <x v="0"/>
    <s v="meets"/>
    <n v="0"/>
    <x v="0"/>
    <n v="1.0438356164383562"/>
    <x v="2"/>
    <x v="2"/>
  </r>
  <r>
    <s v="E000251"/>
    <d v="2023-10-20T00:00:00"/>
    <x v="10"/>
    <s v="Operations"/>
    <x v="2"/>
    <s v="Operations Associate"/>
    <s v="operations"/>
    <x v="1"/>
    <x v="0"/>
    <d v="2023-10-20T00:00:00"/>
    <m/>
    <s v=""/>
    <n v="803"/>
    <x v="0"/>
    <x v="3"/>
    <x v="0"/>
    <n v="4"/>
    <s v="exceeds"/>
    <n v="2"/>
    <n v="68000"/>
    <x v="0"/>
    <s v="exceeds"/>
    <n v="0"/>
    <x v="0"/>
    <n v="2.2000000000000002"/>
    <x v="1"/>
    <x v="1"/>
  </r>
  <r>
    <s v="E000252"/>
    <d v="2025-05-28T00:00:00"/>
    <x v="11"/>
    <s v="Operations"/>
    <x v="3"/>
    <s v="Analytics Senior Specialist"/>
    <s v="analytics"/>
    <x v="2"/>
    <x v="1"/>
    <d v="2025-05-28T00:00:00"/>
    <d v="2025-09-17T00:00:00"/>
    <s v="involuntary"/>
    <n v="112"/>
    <x v="0"/>
    <x v="1"/>
    <x v="0"/>
    <s v="None"/>
    <s v=""/>
    <n v="0"/>
    <n v="105500"/>
    <x v="1"/>
    <s v="Not Reviewed"/>
    <n v="1"/>
    <x v="1"/>
    <n v="0.30684931506849317"/>
    <x v="0"/>
    <x v="3"/>
  </r>
  <r>
    <s v="E000253"/>
    <d v="2024-12-16T00:00:00"/>
    <x v="0"/>
    <s v="Product &amp; Technology"/>
    <x v="0"/>
    <s v="Software Engineering Associate"/>
    <s v="engineering"/>
    <x v="1"/>
    <x v="1"/>
    <d v="2024-12-16T00:00:00"/>
    <d v="2025-04-29T00:00:00"/>
    <s v="involuntary"/>
    <n v="134"/>
    <x v="1"/>
    <x v="4"/>
    <x v="0"/>
    <s v="None"/>
    <s v=""/>
    <n v="0"/>
    <n v="58000"/>
    <x v="1"/>
    <s v="Not Reviewed"/>
    <n v="1"/>
    <x v="1"/>
    <n v="0.36712328767123287"/>
    <x v="0"/>
    <x v="1"/>
  </r>
  <r>
    <s v="E000254"/>
    <d v="2025-01-05T00:00:00"/>
    <x v="1"/>
    <s v="Product &amp; Technology"/>
    <x v="0"/>
    <s v="Analytics Specialist"/>
    <s v="analytics"/>
    <x v="0"/>
    <x v="0"/>
    <d v="2025-01-05T00:00:00"/>
    <m/>
    <s v=""/>
    <n v="360"/>
    <x v="1"/>
    <x v="3"/>
    <x v="0"/>
    <n v="3"/>
    <s v="meets"/>
    <n v="1"/>
    <n v="98000"/>
    <x v="0"/>
    <s v="meets"/>
    <n v="0"/>
    <x v="0"/>
    <n v="0.98630136986301364"/>
    <x v="0"/>
    <x v="0"/>
  </r>
  <r>
    <s v="E000255"/>
    <d v="2025-07-22T00:00:00"/>
    <x v="2"/>
    <s v="Product &amp; Technology"/>
    <x v="1"/>
    <s v="Analytics Senior Specialist"/>
    <s v="analytics"/>
    <x v="2"/>
    <x v="1"/>
    <d v="2025-07-22T00:00:00"/>
    <d v="2025-11-17T00:00:00"/>
    <s v="voluntary"/>
    <n v="118"/>
    <x v="0"/>
    <x v="1"/>
    <x v="3"/>
    <s v="None"/>
    <s v=""/>
    <n v="0"/>
    <n v="122000"/>
    <x v="1"/>
    <s v="Not Reviewed"/>
    <n v="1"/>
    <x v="1"/>
    <n v="0.32328767123287672"/>
    <x v="0"/>
    <x v="3"/>
  </r>
  <r>
    <s v="E000256"/>
    <d v="2025-03-21T00:00:00"/>
    <x v="3"/>
    <s v="Product &amp; Technology"/>
    <x v="1"/>
    <s v="Product Design Senior Specialist"/>
    <s v="design"/>
    <x v="2"/>
    <x v="1"/>
    <d v="2025-03-21T00:00:00"/>
    <d v="2025-08-17T00:00:00"/>
    <s v="involuntary"/>
    <n v="149"/>
    <x v="1"/>
    <x v="1"/>
    <x v="3"/>
    <s v="None"/>
    <s v=""/>
    <n v="0"/>
    <n v="117500"/>
    <x v="1"/>
    <s v="Not Reviewed"/>
    <n v="1"/>
    <x v="1"/>
    <n v="0.40821917808219177"/>
    <x v="0"/>
    <x v="3"/>
  </r>
  <r>
    <s v="E000257"/>
    <d v="2024-12-13T00:00:00"/>
    <x v="4"/>
    <s v="Revenue"/>
    <x v="0"/>
    <s v="Account Senior Specialist"/>
    <s v="sales"/>
    <x v="2"/>
    <x v="0"/>
    <d v="2024-12-13T00:00:00"/>
    <m/>
    <s v=""/>
    <n v="383"/>
    <x v="1"/>
    <x v="1"/>
    <x v="2"/>
    <n v="3"/>
    <s v="meets"/>
    <n v="1"/>
    <n v="116000"/>
    <x v="0"/>
    <s v="meets"/>
    <n v="0"/>
    <x v="0"/>
    <n v="1.0493150684931507"/>
    <x v="2"/>
    <x v="3"/>
  </r>
  <r>
    <s v="E000258"/>
    <d v="2024-06-15T00:00:00"/>
    <x v="5"/>
    <s v="Revenue"/>
    <x v="1"/>
    <s v="Customer Success Specialist"/>
    <s v="customer_success"/>
    <x v="0"/>
    <x v="0"/>
    <d v="2024-06-15T00:00:00"/>
    <m/>
    <s v=""/>
    <n v="564"/>
    <x v="0"/>
    <x v="1"/>
    <x v="3"/>
    <n v="3"/>
    <s v="meets"/>
    <n v="2"/>
    <n v="84500"/>
    <x v="0"/>
    <s v="meets"/>
    <n v="0"/>
    <x v="0"/>
    <n v="1.5452054794520549"/>
    <x v="2"/>
    <x v="0"/>
  </r>
  <r>
    <s v="E000259"/>
    <d v="2023-05-10T00:00:00"/>
    <x v="6"/>
    <s v="Revenue"/>
    <x v="2"/>
    <s v="Growth Marketing Senior Specialist"/>
    <s v="marketing"/>
    <x v="2"/>
    <x v="0"/>
    <d v="2023-05-10T00:00:00"/>
    <m/>
    <s v=""/>
    <n v="966"/>
    <x v="1"/>
    <x v="1"/>
    <x v="2"/>
    <n v="3"/>
    <s v="meets"/>
    <n v="3"/>
    <n v="136000"/>
    <x v="0"/>
    <s v="meets"/>
    <n v="0"/>
    <x v="0"/>
    <n v="2.6465753424657534"/>
    <x v="1"/>
    <x v="2"/>
  </r>
  <r>
    <s v="E000260"/>
    <d v="2024-08-19T00:00:00"/>
    <x v="7"/>
    <s v="Corporate"/>
    <x v="0"/>
    <s v="Analytics Associate"/>
    <s v="analytics"/>
    <x v="1"/>
    <x v="0"/>
    <d v="2024-08-19T00:00:00"/>
    <m/>
    <s v=""/>
    <n v="499"/>
    <x v="1"/>
    <x v="1"/>
    <x v="4"/>
    <n v="3"/>
    <s v="meets"/>
    <n v="1"/>
    <n v="55500"/>
    <x v="0"/>
    <s v="meets"/>
    <n v="0"/>
    <x v="0"/>
    <n v="1.3671232876712329"/>
    <x v="2"/>
    <x v="1"/>
  </r>
  <r>
    <s v="E000261"/>
    <d v="2024-01-15T00:00:00"/>
    <x v="8"/>
    <s v="Corporate"/>
    <x v="1"/>
    <s v="People Operations Associate"/>
    <s v="people"/>
    <x v="1"/>
    <x v="0"/>
    <d v="2024-01-15T00:00:00"/>
    <m/>
    <s v=""/>
    <n v="716"/>
    <x v="1"/>
    <x v="4"/>
    <x v="3"/>
    <n v="1"/>
    <s v="needs_support"/>
    <n v="2"/>
    <n v="78000"/>
    <x v="0"/>
    <s v="needs_support"/>
    <n v="0"/>
    <x v="0"/>
    <n v="1.9616438356164383"/>
    <x v="2"/>
    <x v="0"/>
  </r>
  <r>
    <s v="E000262"/>
    <d v="2025-06-27T00:00:00"/>
    <x v="9"/>
    <s v="Corporate"/>
    <x v="0"/>
    <s v="Legal &amp; Compliance Associate"/>
    <s v="legal"/>
    <x v="1"/>
    <x v="1"/>
    <d v="2025-06-27T00:00:00"/>
    <d v="2025-11-21T00:00:00"/>
    <s v="retirement"/>
    <n v="147"/>
    <x v="1"/>
    <x v="1"/>
    <x v="0"/>
    <s v="None"/>
    <s v=""/>
    <n v="0"/>
    <n v="62000"/>
    <x v="1"/>
    <s v="Not Reviewed"/>
    <n v="1"/>
    <x v="1"/>
    <n v="0.40273972602739727"/>
    <x v="0"/>
    <x v="1"/>
  </r>
  <r>
    <s v="E000263"/>
    <d v="2024-08-19T00:00:00"/>
    <x v="10"/>
    <s v="Operations"/>
    <x v="2"/>
    <s v="Supply Chain Associate"/>
    <s v="supply_chain"/>
    <x v="1"/>
    <x v="0"/>
    <d v="2024-08-19T00:00:00"/>
    <m/>
    <s v=""/>
    <n v="499"/>
    <x v="0"/>
    <x v="1"/>
    <x v="1"/>
    <n v="4"/>
    <s v="exceeds"/>
    <n v="1"/>
    <n v="70000"/>
    <x v="0"/>
    <s v="exceeds"/>
    <n v="0"/>
    <x v="0"/>
    <n v="1.3671232876712329"/>
    <x v="2"/>
    <x v="0"/>
  </r>
  <r>
    <s v="E000264"/>
    <d v="2024-06-03T00:00:00"/>
    <x v="11"/>
    <s v="Operations"/>
    <x v="3"/>
    <s v="Operations Specialist"/>
    <s v="operations"/>
    <x v="0"/>
    <x v="0"/>
    <d v="2024-06-03T00:00:00"/>
    <m/>
    <s v=""/>
    <n v="576"/>
    <x v="1"/>
    <x v="2"/>
    <x v="4"/>
    <n v="3"/>
    <s v="meets"/>
    <n v="2"/>
    <n v="87000"/>
    <x v="0"/>
    <s v="meets"/>
    <n v="0"/>
    <x v="0"/>
    <n v="1.5780821917808219"/>
    <x v="2"/>
    <x v="0"/>
  </r>
  <r>
    <s v="E000265"/>
    <d v="2024-08-01T00:00:00"/>
    <x v="0"/>
    <s v="Product &amp; Technology"/>
    <x v="0"/>
    <s v="Software Engineering Specialist"/>
    <s v="engineering"/>
    <x v="0"/>
    <x v="1"/>
    <d v="2024-08-01T00:00:00"/>
    <d v="2025-03-20T00:00:00"/>
    <s v="involuntary"/>
    <n v="231"/>
    <x v="0"/>
    <x v="4"/>
    <x v="0"/>
    <n v="3"/>
    <s v="meets"/>
    <n v="1"/>
    <n v="87500"/>
    <x v="0"/>
    <s v="meets"/>
    <n v="1"/>
    <x v="1"/>
    <n v="0.63287671232876708"/>
    <x v="0"/>
    <x v="0"/>
  </r>
  <r>
    <s v="E000266"/>
    <d v="2024-05-16T00:00:00"/>
    <x v="1"/>
    <s v="Product &amp; Technology"/>
    <x v="0"/>
    <s v="Software Engineering Specialist"/>
    <s v="engineering"/>
    <x v="0"/>
    <x v="0"/>
    <d v="2024-05-16T00:00:00"/>
    <m/>
    <s v=""/>
    <n v="594"/>
    <x v="0"/>
    <x v="1"/>
    <x v="0"/>
    <n v="3"/>
    <s v="meets"/>
    <n v="2"/>
    <n v="84500"/>
    <x v="0"/>
    <s v="meets"/>
    <n v="0"/>
    <x v="0"/>
    <n v="1.6273972602739726"/>
    <x v="2"/>
    <x v="0"/>
  </r>
  <r>
    <s v="E000267"/>
    <d v="2023-04-17T00:00:00"/>
    <x v="2"/>
    <s v="Product &amp; Technology"/>
    <x v="1"/>
    <s v="Product Management Associate"/>
    <s v="product"/>
    <x v="1"/>
    <x v="0"/>
    <d v="2023-04-17T00:00:00"/>
    <m/>
    <s v=""/>
    <n v="989"/>
    <x v="1"/>
    <x v="1"/>
    <x v="0"/>
    <n v="5"/>
    <s v="outstanding"/>
    <n v="3"/>
    <n v="59500"/>
    <x v="0"/>
    <s v="outstanding"/>
    <n v="0"/>
    <x v="0"/>
    <n v="2.7095890410958905"/>
    <x v="1"/>
    <x v="1"/>
  </r>
  <r>
    <s v="E000268"/>
    <d v="2025-08-05T00:00:00"/>
    <x v="3"/>
    <s v="Product &amp; Technology"/>
    <x v="1"/>
    <s v="Product Design Associate"/>
    <s v="design"/>
    <x v="1"/>
    <x v="0"/>
    <d v="2025-08-05T00:00:00"/>
    <m/>
    <s v=""/>
    <n v="148"/>
    <x v="1"/>
    <x v="0"/>
    <x v="1"/>
    <s v="None"/>
    <s v=""/>
    <n v="0"/>
    <n v="65000"/>
    <x v="1"/>
    <s v="Not Reviewed"/>
    <n v="0"/>
    <x v="0"/>
    <n v="0.40547945205479452"/>
    <x v="0"/>
    <x v="1"/>
  </r>
  <r>
    <s v="E000269"/>
    <d v="2023-03-18T00:00:00"/>
    <x v="4"/>
    <s v="Revenue"/>
    <x v="0"/>
    <s v="Account Associate"/>
    <s v="sales"/>
    <x v="1"/>
    <x v="0"/>
    <d v="2023-03-18T00:00:00"/>
    <m/>
    <s v=""/>
    <n v="1019"/>
    <x v="0"/>
    <x v="3"/>
    <x v="4"/>
    <n v="2"/>
    <s v="needs_support"/>
    <n v="3"/>
    <n v="77000"/>
    <x v="0"/>
    <s v="needs_support"/>
    <n v="0"/>
    <x v="0"/>
    <n v="2.7917808219178082"/>
    <x v="1"/>
    <x v="0"/>
  </r>
  <r>
    <s v="E000270"/>
    <d v="2024-05-16T00:00:00"/>
    <x v="5"/>
    <s v="Revenue"/>
    <x v="1"/>
    <s v="Customer Success Specialist"/>
    <s v="customer_success"/>
    <x v="0"/>
    <x v="0"/>
    <d v="2024-05-16T00:00:00"/>
    <m/>
    <s v=""/>
    <n v="594"/>
    <x v="0"/>
    <x v="1"/>
    <x v="0"/>
    <n v="3"/>
    <s v="meets"/>
    <n v="2"/>
    <n v="102500"/>
    <x v="0"/>
    <s v="meets"/>
    <n v="0"/>
    <x v="0"/>
    <n v="1.6273972602739726"/>
    <x v="2"/>
    <x v="3"/>
  </r>
  <r>
    <s v="E000271"/>
    <d v="2024-02-12T00:00:00"/>
    <x v="6"/>
    <s v="Revenue"/>
    <x v="2"/>
    <s v="Growth Marketing Specialist"/>
    <s v="marketing"/>
    <x v="0"/>
    <x v="1"/>
    <d v="2024-02-12T00:00:00"/>
    <d v="2025-03-24T00:00:00"/>
    <s v="involuntary"/>
    <n v="406"/>
    <x v="0"/>
    <x v="3"/>
    <x v="2"/>
    <n v="3"/>
    <s v="meets"/>
    <n v="1"/>
    <n v="80000"/>
    <x v="0"/>
    <s v="meets"/>
    <n v="1"/>
    <x v="1"/>
    <n v="1.1123287671232878"/>
    <x v="2"/>
    <x v="0"/>
  </r>
  <r>
    <s v="E000272"/>
    <d v="2024-09-18T00:00:00"/>
    <x v="7"/>
    <s v="Corporate"/>
    <x v="0"/>
    <s v="Analytics Associate"/>
    <s v="analytics"/>
    <x v="1"/>
    <x v="0"/>
    <d v="2024-09-18T00:00:00"/>
    <m/>
    <s v=""/>
    <n v="469"/>
    <x v="2"/>
    <x v="1"/>
    <x v="2"/>
    <n v="3"/>
    <s v="meets"/>
    <n v="1"/>
    <n v="71500"/>
    <x v="0"/>
    <s v="meets"/>
    <n v="0"/>
    <x v="0"/>
    <n v="1.284931506849315"/>
    <x v="2"/>
    <x v="0"/>
  </r>
  <r>
    <s v="E000273"/>
    <d v="2025-01-13T00:00:00"/>
    <x v="8"/>
    <s v="Corporate"/>
    <x v="1"/>
    <s v="Operations Specialist"/>
    <s v="operations"/>
    <x v="0"/>
    <x v="0"/>
    <d v="2025-01-13T00:00:00"/>
    <m/>
    <s v=""/>
    <n v="352"/>
    <x v="3"/>
    <x v="1"/>
    <x v="4"/>
    <n v="3"/>
    <s v="meets"/>
    <n v="1"/>
    <n v="83500"/>
    <x v="0"/>
    <s v="meets"/>
    <n v="0"/>
    <x v="0"/>
    <n v="0.96438356164383565"/>
    <x v="0"/>
    <x v="0"/>
  </r>
  <r>
    <s v="E000274"/>
    <d v="2023-10-25T00:00:00"/>
    <x v="9"/>
    <s v="Corporate"/>
    <x v="0"/>
    <s v="Legal &amp; Compliance Specialist"/>
    <s v="legal"/>
    <x v="0"/>
    <x v="0"/>
    <d v="2023-10-25T00:00:00"/>
    <m/>
    <s v=""/>
    <n v="798"/>
    <x v="0"/>
    <x v="2"/>
    <x v="2"/>
    <n v="3"/>
    <s v="meets"/>
    <n v="2"/>
    <n v="80500"/>
    <x v="0"/>
    <s v="meets"/>
    <n v="0"/>
    <x v="0"/>
    <n v="2.1863013698630138"/>
    <x v="1"/>
    <x v="0"/>
  </r>
  <r>
    <s v="E000275"/>
    <d v="2025-08-01T00:00:00"/>
    <x v="10"/>
    <s v="Operations"/>
    <x v="2"/>
    <s v="Supply Chain Senior Specialist"/>
    <s v="supply_chain"/>
    <x v="2"/>
    <x v="0"/>
    <d v="2025-08-01T00:00:00"/>
    <m/>
    <s v=""/>
    <n v="152"/>
    <x v="1"/>
    <x v="0"/>
    <x v="0"/>
    <s v="None"/>
    <s v=""/>
    <n v="0"/>
    <n v="115000"/>
    <x v="1"/>
    <s v="Not Reviewed"/>
    <n v="0"/>
    <x v="0"/>
    <n v="0.41643835616438357"/>
    <x v="0"/>
    <x v="3"/>
  </r>
  <r>
    <s v="E000276"/>
    <d v="2023-11-08T00:00:00"/>
    <x v="11"/>
    <s v="Operations"/>
    <x v="3"/>
    <s v="Operations Lead"/>
    <s v="operations"/>
    <x v="3"/>
    <x v="0"/>
    <d v="2023-11-08T00:00:00"/>
    <m/>
    <s v=""/>
    <n v="784"/>
    <x v="1"/>
    <x v="0"/>
    <x v="0"/>
    <n v="4"/>
    <s v="exceeds"/>
    <n v="2"/>
    <n v="160000"/>
    <x v="0"/>
    <s v="exceeds"/>
    <n v="0"/>
    <x v="0"/>
    <n v="2.1479452054794521"/>
    <x v="1"/>
    <x v="2"/>
  </r>
  <r>
    <s v="E000277"/>
    <d v="2025-04-30T00:00:00"/>
    <x v="0"/>
    <s v="Product &amp; Technology"/>
    <x v="0"/>
    <s v="Software Engineering Associate"/>
    <s v="engineering"/>
    <x v="1"/>
    <x v="0"/>
    <d v="2025-04-30T00:00:00"/>
    <m/>
    <s v=""/>
    <n v="245"/>
    <x v="0"/>
    <x v="0"/>
    <x v="2"/>
    <n v="4"/>
    <s v="exceeds"/>
    <n v="1"/>
    <n v="70000"/>
    <x v="0"/>
    <s v="exceeds"/>
    <n v="0"/>
    <x v="0"/>
    <n v="0.67123287671232879"/>
    <x v="0"/>
    <x v="0"/>
  </r>
  <r>
    <s v="E000278"/>
    <d v="2024-07-27T00:00:00"/>
    <x v="1"/>
    <s v="Product &amp; Technology"/>
    <x v="0"/>
    <s v="Analytics Specialist"/>
    <s v="analytics"/>
    <x v="0"/>
    <x v="0"/>
    <d v="2024-07-27T00:00:00"/>
    <m/>
    <s v=""/>
    <n v="522"/>
    <x v="1"/>
    <x v="1"/>
    <x v="2"/>
    <n v="3"/>
    <s v="meets"/>
    <n v="1"/>
    <n v="102000"/>
    <x v="0"/>
    <s v="meets"/>
    <n v="0"/>
    <x v="0"/>
    <n v="1.4301369863013698"/>
    <x v="2"/>
    <x v="3"/>
  </r>
  <r>
    <s v="E000279"/>
    <d v="2025-09-08T00:00:00"/>
    <x v="2"/>
    <s v="Product &amp; Technology"/>
    <x v="1"/>
    <s v="Analytics Specialist"/>
    <s v="analytics"/>
    <x v="0"/>
    <x v="0"/>
    <d v="2025-09-08T00:00:00"/>
    <m/>
    <s v=""/>
    <n v="114"/>
    <x v="3"/>
    <x v="1"/>
    <x v="0"/>
    <s v="None"/>
    <s v=""/>
    <n v="0"/>
    <n v="92500"/>
    <x v="1"/>
    <s v="Not Reviewed"/>
    <n v="0"/>
    <x v="0"/>
    <n v="0.31232876712328766"/>
    <x v="0"/>
    <x v="0"/>
  </r>
  <r>
    <s v="E000280"/>
    <d v="2023-12-28T00:00:00"/>
    <x v="3"/>
    <s v="Product &amp; Technology"/>
    <x v="1"/>
    <s v="Product Design Associate"/>
    <s v="design"/>
    <x v="1"/>
    <x v="0"/>
    <d v="2023-12-28T00:00:00"/>
    <m/>
    <s v=""/>
    <n v="734"/>
    <x v="2"/>
    <x v="0"/>
    <x v="0"/>
    <n v="4"/>
    <s v="exceeds"/>
    <n v="2"/>
    <n v="77500"/>
    <x v="0"/>
    <s v="exceeds"/>
    <n v="0"/>
    <x v="0"/>
    <n v="2.010958904109589"/>
    <x v="1"/>
    <x v="0"/>
  </r>
  <r>
    <s v="E000281"/>
    <d v="2024-02-22T00:00:00"/>
    <x v="4"/>
    <s v="Revenue"/>
    <x v="0"/>
    <s v="Account Senior Specialist"/>
    <s v="sales"/>
    <x v="2"/>
    <x v="0"/>
    <d v="2024-02-22T00:00:00"/>
    <m/>
    <s v=""/>
    <n v="678"/>
    <x v="0"/>
    <x v="1"/>
    <x v="3"/>
    <n v="4"/>
    <s v="exceeds"/>
    <n v="2"/>
    <n v="119000"/>
    <x v="0"/>
    <s v="exceeds"/>
    <n v="0"/>
    <x v="0"/>
    <n v="1.8575342465753424"/>
    <x v="2"/>
    <x v="3"/>
  </r>
  <r>
    <s v="E000282"/>
    <d v="2024-10-24T00:00:00"/>
    <x v="5"/>
    <s v="Revenue"/>
    <x v="1"/>
    <s v="Customer Success Senior Specialist"/>
    <s v="customer_success"/>
    <x v="2"/>
    <x v="0"/>
    <d v="2024-10-24T00:00:00"/>
    <m/>
    <s v=""/>
    <n v="433"/>
    <x v="1"/>
    <x v="2"/>
    <x v="4"/>
    <n v="3"/>
    <s v="meets"/>
    <n v="1"/>
    <n v="132000"/>
    <x v="0"/>
    <s v="meets"/>
    <n v="0"/>
    <x v="0"/>
    <n v="1.1863013698630136"/>
    <x v="2"/>
    <x v="2"/>
  </r>
  <r>
    <s v="E000283"/>
    <d v="2023-01-24T00:00:00"/>
    <x v="6"/>
    <s v="Revenue"/>
    <x v="2"/>
    <s v="Growth Marketing Associate"/>
    <s v="marketing"/>
    <x v="1"/>
    <x v="0"/>
    <d v="2023-01-24T00:00:00"/>
    <m/>
    <s v=""/>
    <n v="1072"/>
    <x v="1"/>
    <x v="1"/>
    <x v="3"/>
    <n v="3"/>
    <s v="meets"/>
    <n v="3"/>
    <n v="68500"/>
    <x v="0"/>
    <s v="meets"/>
    <n v="0"/>
    <x v="0"/>
    <n v="2.9369863013698629"/>
    <x v="1"/>
    <x v="1"/>
  </r>
  <r>
    <s v="E000284"/>
    <d v="2023-05-08T00:00:00"/>
    <x v="7"/>
    <s v="Corporate"/>
    <x v="0"/>
    <s v="Financial Planning Specialist"/>
    <s v="finance"/>
    <x v="0"/>
    <x v="0"/>
    <d v="2023-05-08T00:00:00"/>
    <m/>
    <s v=""/>
    <n v="968"/>
    <x v="2"/>
    <x v="1"/>
    <x v="3"/>
    <n v="4"/>
    <s v="exceeds"/>
    <n v="3"/>
    <n v="98000"/>
    <x v="0"/>
    <s v="exceeds"/>
    <n v="0"/>
    <x v="0"/>
    <n v="2.6520547945205482"/>
    <x v="1"/>
    <x v="0"/>
  </r>
  <r>
    <s v="E000285"/>
    <d v="2023-02-22T00:00:00"/>
    <x v="8"/>
    <s v="Corporate"/>
    <x v="1"/>
    <s v="People Operations Associate"/>
    <s v="people"/>
    <x v="1"/>
    <x v="0"/>
    <d v="2023-02-22T00:00:00"/>
    <m/>
    <s v=""/>
    <n v="1043"/>
    <x v="0"/>
    <x v="1"/>
    <x v="4"/>
    <n v="3"/>
    <s v="meets"/>
    <n v="3"/>
    <n v="75000"/>
    <x v="0"/>
    <s v="meets"/>
    <n v="0"/>
    <x v="0"/>
    <n v="2.8575342465753426"/>
    <x v="1"/>
    <x v="0"/>
  </r>
  <r>
    <s v="E000286"/>
    <d v="2023-03-27T00:00:00"/>
    <x v="9"/>
    <s v="Corporate"/>
    <x v="0"/>
    <s v="Legal &amp; Compliance Associate"/>
    <s v="legal"/>
    <x v="1"/>
    <x v="0"/>
    <d v="2023-03-27T00:00:00"/>
    <m/>
    <s v=""/>
    <n v="1010"/>
    <x v="2"/>
    <x v="0"/>
    <x v="2"/>
    <n v="1"/>
    <s v="needs_support"/>
    <n v="3"/>
    <n v="70000"/>
    <x v="0"/>
    <s v="needs_support"/>
    <n v="0"/>
    <x v="0"/>
    <n v="2.7671232876712328"/>
    <x v="1"/>
    <x v="0"/>
  </r>
  <r>
    <s v="E000287"/>
    <d v="2023-08-19T00:00:00"/>
    <x v="10"/>
    <s v="Operations"/>
    <x v="2"/>
    <s v="Supply Chain Specialist"/>
    <s v="supply_chain"/>
    <x v="0"/>
    <x v="1"/>
    <d v="2023-08-19T00:00:00"/>
    <d v="2024-11-16T00:00:00"/>
    <s v="involuntary"/>
    <n v="455"/>
    <x v="2"/>
    <x v="1"/>
    <x v="3"/>
    <n v="4"/>
    <s v="exceeds"/>
    <n v="1"/>
    <n v="85000"/>
    <x v="0"/>
    <s v="exceeds"/>
    <n v="1"/>
    <x v="1"/>
    <n v="1.2465753424657535"/>
    <x v="2"/>
    <x v="0"/>
  </r>
  <r>
    <s v="E000288"/>
    <d v="2024-06-19T00:00:00"/>
    <x v="11"/>
    <s v="Operations"/>
    <x v="3"/>
    <s v="Operations Specialist"/>
    <s v="operations"/>
    <x v="0"/>
    <x v="0"/>
    <d v="2024-06-19T00:00:00"/>
    <m/>
    <s v=""/>
    <n v="560"/>
    <x v="1"/>
    <x v="1"/>
    <x v="3"/>
    <n v="4"/>
    <s v="exceeds"/>
    <n v="2"/>
    <n v="83000"/>
    <x v="0"/>
    <s v="exceeds"/>
    <n v="0"/>
    <x v="0"/>
    <n v="1.5342465753424657"/>
    <x v="2"/>
    <x v="0"/>
  </r>
  <r>
    <s v="E000289"/>
    <d v="2024-01-05T00:00:00"/>
    <x v="0"/>
    <s v="Product &amp; Technology"/>
    <x v="0"/>
    <s v="Software Engineering Specialist"/>
    <s v="engineering"/>
    <x v="0"/>
    <x v="0"/>
    <d v="2024-01-05T00:00:00"/>
    <m/>
    <s v=""/>
    <n v="726"/>
    <x v="1"/>
    <x v="0"/>
    <x v="0"/>
    <n v="3"/>
    <s v="meets"/>
    <n v="2"/>
    <n v="87000"/>
    <x v="0"/>
    <s v="meets"/>
    <n v="0"/>
    <x v="0"/>
    <n v="1.989041095890411"/>
    <x v="2"/>
    <x v="0"/>
  </r>
  <r>
    <s v="E000290"/>
    <d v="2025-04-13T00:00:00"/>
    <x v="1"/>
    <s v="Product &amp; Technology"/>
    <x v="0"/>
    <s v="Analytics Specialist"/>
    <s v="analytics"/>
    <x v="0"/>
    <x v="0"/>
    <d v="2025-04-13T00:00:00"/>
    <m/>
    <s v=""/>
    <n v="262"/>
    <x v="1"/>
    <x v="1"/>
    <x v="2"/>
    <n v="2"/>
    <s v="needs_support"/>
    <n v="1"/>
    <n v="75000"/>
    <x v="0"/>
    <s v="needs_support"/>
    <n v="0"/>
    <x v="0"/>
    <n v="0.71780821917808224"/>
    <x v="0"/>
    <x v="0"/>
  </r>
  <r>
    <s v="E000291"/>
    <d v="2025-08-21T00:00:00"/>
    <x v="2"/>
    <s v="Product &amp; Technology"/>
    <x v="1"/>
    <s v="Product Management Associate"/>
    <s v="product"/>
    <x v="1"/>
    <x v="1"/>
    <d v="2025-08-21T00:00:00"/>
    <d v="2025-12-02T00:00:00"/>
    <s v="voluntary"/>
    <n v="103"/>
    <x v="2"/>
    <x v="1"/>
    <x v="2"/>
    <s v="None"/>
    <s v=""/>
    <n v="0"/>
    <n v="72000"/>
    <x v="1"/>
    <s v="Not Reviewed"/>
    <n v="1"/>
    <x v="1"/>
    <n v="0.28219178082191781"/>
    <x v="0"/>
    <x v="0"/>
  </r>
  <r>
    <s v="E000292"/>
    <d v="2024-02-08T00:00:00"/>
    <x v="3"/>
    <s v="Product &amp; Technology"/>
    <x v="1"/>
    <s v="Product Design Senior Specialist"/>
    <s v="design"/>
    <x v="2"/>
    <x v="0"/>
    <d v="2024-02-08T00:00:00"/>
    <m/>
    <s v=""/>
    <n v="692"/>
    <x v="1"/>
    <x v="2"/>
    <x v="1"/>
    <n v="4"/>
    <s v="exceeds"/>
    <n v="2"/>
    <n v="117000"/>
    <x v="0"/>
    <s v="exceeds"/>
    <n v="0"/>
    <x v="0"/>
    <n v="1.8958904109589041"/>
    <x v="2"/>
    <x v="3"/>
  </r>
  <r>
    <s v="E000293"/>
    <d v="2025-06-28T00:00:00"/>
    <x v="4"/>
    <s v="Revenue"/>
    <x v="0"/>
    <s v="Account Specialist"/>
    <s v="sales"/>
    <x v="0"/>
    <x v="0"/>
    <d v="2025-06-28T00:00:00"/>
    <m/>
    <s v=""/>
    <n v="186"/>
    <x v="2"/>
    <x v="3"/>
    <x v="2"/>
    <n v="3"/>
    <s v="meets"/>
    <n v="1"/>
    <n v="91500"/>
    <x v="0"/>
    <s v="meets"/>
    <n v="0"/>
    <x v="0"/>
    <n v="0.50958904109589043"/>
    <x v="0"/>
    <x v="0"/>
  </r>
  <r>
    <s v="E000294"/>
    <d v="2025-03-09T00:00:00"/>
    <x v="5"/>
    <s v="Revenue"/>
    <x v="1"/>
    <s v="Customer Success Associate"/>
    <s v="customer_success"/>
    <x v="1"/>
    <x v="0"/>
    <d v="2025-03-09T00:00:00"/>
    <m/>
    <s v=""/>
    <n v="297"/>
    <x v="3"/>
    <x v="0"/>
    <x v="2"/>
    <n v="2"/>
    <s v="needs_support"/>
    <n v="1"/>
    <n v="55000"/>
    <x v="0"/>
    <s v="needs_support"/>
    <n v="0"/>
    <x v="0"/>
    <n v="0.81369863013698629"/>
    <x v="0"/>
    <x v="1"/>
  </r>
  <r>
    <s v="E000295"/>
    <d v="2025-07-24T00:00:00"/>
    <x v="6"/>
    <s v="Revenue"/>
    <x v="2"/>
    <s v="Analytics Senior Specialist"/>
    <s v="analytics"/>
    <x v="2"/>
    <x v="1"/>
    <d v="2025-07-24T00:00:00"/>
    <d v="2025-11-28T00:00:00"/>
    <s v="voluntary"/>
    <n v="127"/>
    <x v="0"/>
    <x v="2"/>
    <x v="4"/>
    <s v="None"/>
    <s v=""/>
    <n v="0"/>
    <n v="121000"/>
    <x v="1"/>
    <s v="Not Reviewed"/>
    <n v="1"/>
    <x v="1"/>
    <n v="0.34794520547945207"/>
    <x v="0"/>
    <x v="3"/>
  </r>
  <r>
    <s v="E000296"/>
    <d v="2023-04-08T00:00:00"/>
    <x v="7"/>
    <s v="Corporate"/>
    <x v="0"/>
    <s v="Financial Planning Specialist"/>
    <s v="finance"/>
    <x v="0"/>
    <x v="0"/>
    <d v="2023-04-08T00:00:00"/>
    <m/>
    <s v=""/>
    <n v="998"/>
    <x v="1"/>
    <x v="2"/>
    <x v="2"/>
    <n v="1"/>
    <s v="needs_support"/>
    <n v="3"/>
    <n v="77500"/>
    <x v="0"/>
    <s v="needs_support"/>
    <n v="0"/>
    <x v="0"/>
    <n v="2.7342465753424658"/>
    <x v="1"/>
    <x v="0"/>
  </r>
  <r>
    <s v="E000297"/>
    <d v="2023-12-27T00:00:00"/>
    <x v="8"/>
    <s v="Corporate"/>
    <x v="1"/>
    <s v="People Operations Specialist"/>
    <s v="people"/>
    <x v="0"/>
    <x v="0"/>
    <d v="2023-12-27T00:00:00"/>
    <m/>
    <s v=""/>
    <n v="735"/>
    <x v="4"/>
    <x v="1"/>
    <x v="2"/>
    <n v="3"/>
    <s v="meets"/>
    <n v="2"/>
    <n v="97000"/>
    <x v="0"/>
    <s v="meets"/>
    <n v="0"/>
    <x v="0"/>
    <n v="2.0136986301369864"/>
    <x v="1"/>
    <x v="0"/>
  </r>
  <r>
    <s v="E000298"/>
    <d v="2025-05-04T00:00:00"/>
    <x v="9"/>
    <s v="Corporate"/>
    <x v="0"/>
    <s v="Operations Specialist"/>
    <s v="operations"/>
    <x v="0"/>
    <x v="0"/>
    <d v="2025-05-04T00:00:00"/>
    <m/>
    <s v=""/>
    <n v="241"/>
    <x v="3"/>
    <x v="1"/>
    <x v="3"/>
    <n v="2"/>
    <s v="needs_support"/>
    <n v="1"/>
    <n v="86000"/>
    <x v="0"/>
    <s v="needs_support"/>
    <n v="0"/>
    <x v="0"/>
    <n v="0.66027397260273968"/>
    <x v="0"/>
    <x v="0"/>
  </r>
  <r>
    <s v="E000299"/>
    <d v="2023-06-06T00:00:00"/>
    <x v="10"/>
    <s v="Operations"/>
    <x v="2"/>
    <s v="Supply Chain Associate"/>
    <s v="supply_chain"/>
    <x v="1"/>
    <x v="1"/>
    <d v="2023-06-06T00:00:00"/>
    <d v="2025-12-13T00:00:00"/>
    <s v="voluntary"/>
    <n v="921"/>
    <x v="0"/>
    <x v="0"/>
    <x v="1"/>
    <n v="4"/>
    <s v="exceeds"/>
    <n v="3"/>
    <n v="68500"/>
    <x v="0"/>
    <s v="exceeds"/>
    <n v="1"/>
    <x v="1"/>
    <n v="2.5232876712328767"/>
    <x v="1"/>
    <x v="1"/>
  </r>
  <r>
    <s v="E000300"/>
    <d v="2025-05-02T00:00:00"/>
    <x v="11"/>
    <s v="Operations"/>
    <x v="3"/>
    <s v="Operations Associate"/>
    <s v="operations"/>
    <x v="1"/>
    <x v="1"/>
    <d v="2025-05-02T00:00:00"/>
    <d v="2025-12-20T00:00:00"/>
    <s v="voluntary"/>
    <n v="232"/>
    <x v="2"/>
    <x v="0"/>
    <x v="0"/>
    <n v="3"/>
    <s v="meets"/>
    <n v="1"/>
    <n v="77500"/>
    <x v="0"/>
    <s v="meets"/>
    <n v="1"/>
    <x v="1"/>
    <n v="0.63561643835616444"/>
    <x v="0"/>
    <x v="0"/>
  </r>
  <r>
    <s v="E000301"/>
    <d v="2024-04-29T00:00:00"/>
    <x v="0"/>
    <s v="Product &amp; Technology"/>
    <x v="0"/>
    <s v="Software Engineering Associate"/>
    <s v="engineering"/>
    <x v="1"/>
    <x v="0"/>
    <d v="2024-04-29T00:00:00"/>
    <m/>
    <s v=""/>
    <n v="611"/>
    <x v="3"/>
    <x v="1"/>
    <x v="2"/>
    <n v="2"/>
    <s v="needs_support"/>
    <n v="2"/>
    <n v="73500"/>
    <x v="0"/>
    <s v="needs_support"/>
    <n v="0"/>
    <x v="0"/>
    <n v="1.6739726027397259"/>
    <x v="2"/>
    <x v="0"/>
  </r>
  <r>
    <s v="E000302"/>
    <d v="2023-07-23T00:00:00"/>
    <x v="1"/>
    <s v="Product &amp; Technology"/>
    <x v="0"/>
    <s v="Software Engineering Associate"/>
    <s v="engineering"/>
    <x v="1"/>
    <x v="0"/>
    <d v="2023-07-23T00:00:00"/>
    <m/>
    <s v=""/>
    <n v="892"/>
    <x v="0"/>
    <x v="2"/>
    <x v="0"/>
    <n v="4"/>
    <s v="exceeds"/>
    <n v="2"/>
    <n v="76500"/>
    <x v="0"/>
    <s v="exceeds"/>
    <n v="0"/>
    <x v="0"/>
    <n v="2.4438356164383563"/>
    <x v="1"/>
    <x v="0"/>
  </r>
  <r>
    <s v="E000303"/>
    <d v="2023-03-06T00:00:00"/>
    <x v="2"/>
    <s v="Product &amp; Technology"/>
    <x v="1"/>
    <s v="Product Management Specialist"/>
    <s v="product"/>
    <x v="0"/>
    <x v="0"/>
    <d v="2023-03-06T00:00:00"/>
    <m/>
    <s v=""/>
    <n v="1031"/>
    <x v="0"/>
    <x v="1"/>
    <x v="0"/>
    <n v="2"/>
    <s v="needs_support"/>
    <n v="3"/>
    <n v="91500"/>
    <x v="0"/>
    <s v="needs_support"/>
    <n v="0"/>
    <x v="0"/>
    <n v="2.8246575342465752"/>
    <x v="1"/>
    <x v="0"/>
  </r>
  <r>
    <s v="E000304"/>
    <d v="2023-02-28T00:00:00"/>
    <x v="3"/>
    <s v="Product &amp; Technology"/>
    <x v="1"/>
    <s v="Product Design Associate"/>
    <s v="design"/>
    <x v="1"/>
    <x v="0"/>
    <d v="2023-02-28T00:00:00"/>
    <m/>
    <s v=""/>
    <n v="1037"/>
    <x v="0"/>
    <x v="1"/>
    <x v="2"/>
    <n v="4"/>
    <s v="exceeds"/>
    <n v="3"/>
    <n v="72000"/>
    <x v="0"/>
    <s v="exceeds"/>
    <n v="0"/>
    <x v="0"/>
    <n v="2.8410958904109589"/>
    <x v="1"/>
    <x v="0"/>
  </r>
  <r>
    <s v="E000305"/>
    <d v="2025-08-27T00:00:00"/>
    <x v="4"/>
    <s v="Revenue"/>
    <x v="0"/>
    <s v="Account Associate"/>
    <s v="sales"/>
    <x v="1"/>
    <x v="0"/>
    <d v="2025-08-27T00:00:00"/>
    <m/>
    <s v=""/>
    <n v="126"/>
    <x v="0"/>
    <x v="1"/>
    <x v="3"/>
    <s v="None"/>
    <s v=""/>
    <n v="0"/>
    <n v="57000"/>
    <x v="1"/>
    <s v="Not Reviewed"/>
    <n v="0"/>
    <x v="0"/>
    <n v="0.34520547945205482"/>
    <x v="0"/>
    <x v="1"/>
  </r>
  <r>
    <s v="E000306"/>
    <d v="2025-03-04T00:00:00"/>
    <x v="5"/>
    <s v="Revenue"/>
    <x v="1"/>
    <s v="Customer Success Specialist"/>
    <s v="customer_success"/>
    <x v="0"/>
    <x v="0"/>
    <d v="2025-03-04T00:00:00"/>
    <m/>
    <s v=""/>
    <n v="302"/>
    <x v="1"/>
    <x v="1"/>
    <x v="4"/>
    <n v="3"/>
    <s v="meets"/>
    <n v="1"/>
    <n v="97000"/>
    <x v="0"/>
    <s v="meets"/>
    <n v="0"/>
    <x v="0"/>
    <n v="0.82739726027397265"/>
    <x v="0"/>
    <x v="0"/>
  </r>
  <r>
    <s v="E000307"/>
    <d v="2024-04-04T00:00:00"/>
    <x v="6"/>
    <s v="Revenue"/>
    <x v="2"/>
    <s v="Growth Marketing Specialist"/>
    <s v="marketing"/>
    <x v="0"/>
    <x v="0"/>
    <d v="2024-04-04T00:00:00"/>
    <m/>
    <s v=""/>
    <n v="636"/>
    <x v="1"/>
    <x v="1"/>
    <x v="3"/>
    <n v="3"/>
    <s v="meets"/>
    <n v="2"/>
    <n v="83500"/>
    <x v="0"/>
    <s v="meets"/>
    <n v="0"/>
    <x v="0"/>
    <n v="1.7424657534246575"/>
    <x v="2"/>
    <x v="0"/>
  </r>
  <r>
    <s v="E000308"/>
    <d v="2024-07-23T00:00:00"/>
    <x v="7"/>
    <s v="Corporate"/>
    <x v="0"/>
    <s v="Financial Planning Senior Specialist"/>
    <s v="finance"/>
    <x v="2"/>
    <x v="1"/>
    <d v="2024-07-23T00:00:00"/>
    <d v="2025-02-16T00:00:00"/>
    <s v="voluntary"/>
    <n v="208"/>
    <x v="4"/>
    <x v="1"/>
    <x v="2"/>
    <n v="2"/>
    <s v="needs_support"/>
    <n v="1"/>
    <n v="127500"/>
    <x v="0"/>
    <s v="needs_support"/>
    <n v="1"/>
    <x v="1"/>
    <n v="0.56986301369863013"/>
    <x v="0"/>
    <x v="3"/>
  </r>
  <r>
    <s v="E000309"/>
    <d v="2024-03-27T00:00:00"/>
    <x v="8"/>
    <s v="Corporate"/>
    <x v="1"/>
    <s v="People Operations Specialist"/>
    <s v="people"/>
    <x v="0"/>
    <x v="0"/>
    <d v="2024-03-27T00:00:00"/>
    <m/>
    <s v=""/>
    <n v="644"/>
    <x v="2"/>
    <x v="1"/>
    <x v="1"/>
    <n v="2"/>
    <s v="needs_support"/>
    <n v="2"/>
    <n v="92000"/>
    <x v="0"/>
    <s v="needs_support"/>
    <n v="0"/>
    <x v="0"/>
    <n v="1.7643835616438357"/>
    <x v="2"/>
    <x v="0"/>
  </r>
  <r>
    <s v="E000310"/>
    <d v="2025-09-26T00:00:00"/>
    <x v="9"/>
    <s v="Corporate"/>
    <x v="0"/>
    <s v="Legal &amp; Compliance Lead"/>
    <s v="legal"/>
    <x v="3"/>
    <x v="0"/>
    <d v="2025-09-26T00:00:00"/>
    <m/>
    <s v=""/>
    <n v="96"/>
    <x v="3"/>
    <x v="4"/>
    <x v="1"/>
    <s v="None"/>
    <s v=""/>
    <n v="0"/>
    <n v="156500"/>
    <x v="1"/>
    <s v="Not Reviewed"/>
    <n v="0"/>
    <x v="0"/>
    <n v="0.26301369863013696"/>
    <x v="0"/>
    <x v="2"/>
  </r>
  <r>
    <s v="E000311"/>
    <d v="2023-12-19T00:00:00"/>
    <x v="10"/>
    <s v="Operations"/>
    <x v="2"/>
    <s v="Supply Chain Associate"/>
    <s v="supply_chain"/>
    <x v="1"/>
    <x v="1"/>
    <d v="2023-12-19T00:00:00"/>
    <d v="2025-04-19T00:00:00"/>
    <s v="voluntary"/>
    <n v="487"/>
    <x v="3"/>
    <x v="2"/>
    <x v="0"/>
    <n v="4"/>
    <s v="exceeds"/>
    <n v="1"/>
    <n v="55000"/>
    <x v="0"/>
    <s v="exceeds"/>
    <n v="1"/>
    <x v="1"/>
    <n v="1.3342465753424657"/>
    <x v="2"/>
    <x v="1"/>
  </r>
  <r>
    <s v="E000312"/>
    <d v="2023-02-17T00:00:00"/>
    <x v="11"/>
    <s v="Operations"/>
    <x v="3"/>
    <s v="Operations Specialist"/>
    <s v="operations"/>
    <x v="0"/>
    <x v="0"/>
    <d v="2023-02-17T00:00:00"/>
    <m/>
    <s v=""/>
    <n v="1048"/>
    <x v="0"/>
    <x v="2"/>
    <x v="0"/>
    <n v="3"/>
    <s v="meets"/>
    <n v="3"/>
    <n v="99000"/>
    <x v="0"/>
    <s v="meets"/>
    <n v="0"/>
    <x v="0"/>
    <n v="2.871232876712329"/>
    <x v="1"/>
    <x v="0"/>
  </r>
  <r>
    <s v="E000313"/>
    <d v="2023-08-30T00:00:00"/>
    <x v="0"/>
    <s v="Product &amp; Technology"/>
    <x v="0"/>
    <s v="Software Engineering Senior Specialist"/>
    <s v="engineering"/>
    <x v="2"/>
    <x v="0"/>
    <d v="2023-08-30T00:00:00"/>
    <m/>
    <s v=""/>
    <n v="854"/>
    <x v="2"/>
    <x v="0"/>
    <x v="2"/>
    <n v="3"/>
    <s v="meets"/>
    <n v="2"/>
    <n v="140000"/>
    <x v="0"/>
    <s v="meets"/>
    <n v="0"/>
    <x v="0"/>
    <n v="2.3397260273972602"/>
    <x v="1"/>
    <x v="2"/>
  </r>
  <r>
    <s v="E000314"/>
    <d v="2023-01-21T00:00:00"/>
    <x v="1"/>
    <s v="Product &amp; Technology"/>
    <x v="0"/>
    <s v="Analytics Specialist"/>
    <s v="analytics"/>
    <x v="0"/>
    <x v="0"/>
    <d v="2023-01-21T00:00:00"/>
    <m/>
    <s v=""/>
    <n v="1075"/>
    <x v="1"/>
    <x v="0"/>
    <x v="3"/>
    <n v="4"/>
    <s v="exceeds"/>
    <n v="3"/>
    <n v="73500"/>
    <x v="0"/>
    <s v="exceeds"/>
    <n v="0"/>
    <x v="0"/>
    <n v="2.9452054794520546"/>
    <x v="1"/>
    <x v="0"/>
  </r>
  <r>
    <s v="E000315"/>
    <d v="2025-07-22T00:00:00"/>
    <x v="2"/>
    <s v="Product &amp; Technology"/>
    <x v="1"/>
    <s v="Product Management Senior Specialist"/>
    <s v="product"/>
    <x v="2"/>
    <x v="0"/>
    <d v="2025-07-22T00:00:00"/>
    <m/>
    <s v=""/>
    <n v="162"/>
    <x v="4"/>
    <x v="1"/>
    <x v="3"/>
    <s v="None"/>
    <s v=""/>
    <n v="0"/>
    <n v="138500"/>
    <x v="1"/>
    <s v="Not Reviewed"/>
    <n v="0"/>
    <x v="0"/>
    <n v="0.44383561643835617"/>
    <x v="0"/>
    <x v="2"/>
  </r>
  <r>
    <s v="E000316"/>
    <d v="2024-03-10T00:00:00"/>
    <x v="3"/>
    <s v="Product &amp; Technology"/>
    <x v="1"/>
    <s v="Product Design Specialist"/>
    <s v="design"/>
    <x v="0"/>
    <x v="0"/>
    <d v="2024-03-10T00:00:00"/>
    <m/>
    <s v=""/>
    <n v="661"/>
    <x v="0"/>
    <x v="0"/>
    <x v="2"/>
    <n v="3"/>
    <s v="meets"/>
    <n v="2"/>
    <n v="101500"/>
    <x v="0"/>
    <s v="meets"/>
    <n v="0"/>
    <x v="0"/>
    <n v="1.810958904109589"/>
    <x v="2"/>
    <x v="3"/>
  </r>
  <r>
    <s v="E000317"/>
    <d v="2024-11-02T00:00:00"/>
    <x v="4"/>
    <s v="Revenue"/>
    <x v="0"/>
    <s v="Account Specialist"/>
    <s v="sales"/>
    <x v="0"/>
    <x v="1"/>
    <d v="2024-11-02T00:00:00"/>
    <d v="2025-03-05T00:00:00"/>
    <s v="voluntary"/>
    <n v="123"/>
    <x v="3"/>
    <x v="1"/>
    <x v="4"/>
    <s v="None"/>
    <s v=""/>
    <n v="0"/>
    <n v="85000"/>
    <x v="1"/>
    <s v="Not Reviewed"/>
    <n v="1"/>
    <x v="1"/>
    <n v="0.33698630136986302"/>
    <x v="0"/>
    <x v="0"/>
  </r>
  <r>
    <s v="E000318"/>
    <d v="2023-06-17T00:00:00"/>
    <x v="5"/>
    <s v="Revenue"/>
    <x v="1"/>
    <s v="Account Specialist"/>
    <s v="sales"/>
    <x v="0"/>
    <x v="1"/>
    <d v="2023-06-17T00:00:00"/>
    <d v="2024-10-26T00:00:00"/>
    <s v="voluntary"/>
    <n v="497"/>
    <x v="0"/>
    <x v="1"/>
    <x v="2"/>
    <n v="3"/>
    <s v="meets"/>
    <n v="1"/>
    <n v="72500"/>
    <x v="0"/>
    <s v="meets"/>
    <n v="1"/>
    <x v="1"/>
    <n v="1.3616438356164384"/>
    <x v="2"/>
    <x v="0"/>
  </r>
  <r>
    <s v="E000319"/>
    <d v="2025-03-18T00:00:00"/>
    <x v="6"/>
    <s v="Revenue"/>
    <x v="2"/>
    <s v="Analytics Associate"/>
    <s v="analytics"/>
    <x v="1"/>
    <x v="0"/>
    <d v="2025-03-18T00:00:00"/>
    <m/>
    <s v=""/>
    <n v="288"/>
    <x v="1"/>
    <x v="1"/>
    <x v="0"/>
    <n v="3"/>
    <s v="meets"/>
    <n v="1"/>
    <n v="66500"/>
    <x v="0"/>
    <s v="meets"/>
    <n v="0"/>
    <x v="0"/>
    <n v="0.78904109589041094"/>
    <x v="0"/>
    <x v="1"/>
  </r>
  <r>
    <s v="E000320"/>
    <d v="2025-06-24T00:00:00"/>
    <x v="7"/>
    <s v="Corporate"/>
    <x v="0"/>
    <s v="Financial Planning Associate"/>
    <s v="finance"/>
    <x v="1"/>
    <x v="0"/>
    <d v="2025-06-24T00:00:00"/>
    <m/>
    <s v=""/>
    <n v="190"/>
    <x v="1"/>
    <x v="1"/>
    <x v="4"/>
    <n v="3"/>
    <s v="meets"/>
    <n v="1"/>
    <n v="58500"/>
    <x v="0"/>
    <s v="meets"/>
    <n v="0"/>
    <x v="0"/>
    <n v="0.52054794520547942"/>
    <x v="0"/>
    <x v="1"/>
  </r>
  <r>
    <s v="E000321"/>
    <d v="2023-02-15T00:00:00"/>
    <x v="8"/>
    <s v="Corporate"/>
    <x v="1"/>
    <s v="People Operations Associate"/>
    <s v="people"/>
    <x v="1"/>
    <x v="0"/>
    <d v="2023-02-15T00:00:00"/>
    <m/>
    <s v=""/>
    <n v="1050"/>
    <x v="1"/>
    <x v="0"/>
    <x v="0"/>
    <n v="4"/>
    <s v="exceeds"/>
    <n v="3"/>
    <n v="63000"/>
    <x v="0"/>
    <s v="exceeds"/>
    <n v="0"/>
    <x v="0"/>
    <n v="2.8767123287671232"/>
    <x v="1"/>
    <x v="1"/>
  </r>
  <r>
    <s v="E000322"/>
    <d v="2023-11-24T00:00:00"/>
    <x v="9"/>
    <s v="Corporate"/>
    <x v="0"/>
    <s v="Legal &amp; Compliance Specialist"/>
    <s v="legal"/>
    <x v="0"/>
    <x v="0"/>
    <d v="2023-11-24T00:00:00"/>
    <m/>
    <s v=""/>
    <n v="768"/>
    <x v="1"/>
    <x v="1"/>
    <x v="1"/>
    <n v="4"/>
    <s v="exceeds"/>
    <n v="2"/>
    <n v="104500"/>
    <x v="0"/>
    <s v="exceeds"/>
    <n v="0"/>
    <x v="0"/>
    <n v="2.1041095890410957"/>
    <x v="1"/>
    <x v="3"/>
  </r>
  <r>
    <s v="E000323"/>
    <d v="2023-07-12T00:00:00"/>
    <x v="10"/>
    <s v="Operations"/>
    <x v="2"/>
    <s v="Operations Specialist"/>
    <s v="operations"/>
    <x v="0"/>
    <x v="0"/>
    <d v="2023-07-12T00:00:00"/>
    <m/>
    <s v=""/>
    <n v="903"/>
    <x v="1"/>
    <x v="1"/>
    <x v="2"/>
    <n v="4"/>
    <s v="exceeds"/>
    <n v="2"/>
    <n v="96500"/>
    <x v="0"/>
    <s v="exceeds"/>
    <n v="0"/>
    <x v="0"/>
    <n v="2.473972602739726"/>
    <x v="1"/>
    <x v="0"/>
  </r>
  <r>
    <s v="E000324"/>
    <d v="2024-04-22T00:00:00"/>
    <x v="11"/>
    <s v="Operations"/>
    <x v="3"/>
    <s v="Operations Associate"/>
    <s v="operations"/>
    <x v="1"/>
    <x v="0"/>
    <d v="2024-04-22T00:00:00"/>
    <m/>
    <s v=""/>
    <n v="618"/>
    <x v="1"/>
    <x v="1"/>
    <x v="1"/>
    <n v="3"/>
    <s v="meets"/>
    <n v="2"/>
    <n v="57500"/>
    <x v="0"/>
    <s v="meets"/>
    <n v="0"/>
    <x v="0"/>
    <n v="1.6931506849315068"/>
    <x v="2"/>
    <x v="1"/>
  </r>
  <r>
    <s v="E000325"/>
    <d v="2025-04-10T00:00:00"/>
    <x v="0"/>
    <s v="Product &amp; Technology"/>
    <x v="0"/>
    <s v="Software Engineering Specialist"/>
    <s v="engineering"/>
    <x v="0"/>
    <x v="0"/>
    <d v="2025-04-10T00:00:00"/>
    <m/>
    <s v=""/>
    <n v="265"/>
    <x v="1"/>
    <x v="1"/>
    <x v="0"/>
    <n v="2"/>
    <s v="needs_support"/>
    <n v="1"/>
    <n v="86500"/>
    <x v="0"/>
    <s v="needs_support"/>
    <n v="0"/>
    <x v="0"/>
    <n v="0.72602739726027399"/>
    <x v="0"/>
    <x v="0"/>
  </r>
  <r>
    <s v="E000326"/>
    <d v="2024-07-06T00:00:00"/>
    <x v="1"/>
    <s v="Product &amp; Technology"/>
    <x v="0"/>
    <s v="Software Engineering Specialist"/>
    <s v="engineering"/>
    <x v="0"/>
    <x v="0"/>
    <d v="2024-07-06T00:00:00"/>
    <m/>
    <s v=""/>
    <n v="543"/>
    <x v="0"/>
    <x v="1"/>
    <x v="2"/>
    <n v="3"/>
    <s v="meets"/>
    <n v="1"/>
    <n v="88000"/>
    <x v="0"/>
    <s v="meets"/>
    <n v="0"/>
    <x v="0"/>
    <n v="1.4876712328767123"/>
    <x v="2"/>
    <x v="0"/>
  </r>
  <r>
    <s v="E000327"/>
    <d v="2025-06-19T00:00:00"/>
    <x v="2"/>
    <s v="Product &amp; Technology"/>
    <x v="1"/>
    <s v="Product Management Specialist"/>
    <s v="product"/>
    <x v="0"/>
    <x v="0"/>
    <d v="2025-06-19T00:00:00"/>
    <m/>
    <s v=""/>
    <n v="195"/>
    <x v="1"/>
    <x v="1"/>
    <x v="2"/>
    <n v="4"/>
    <s v="exceeds"/>
    <n v="1"/>
    <n v="83500"/>
    <x v="0"/>
    <s v="exceeds"/>
    <n v="0"/>
    <x v="0"/>
    <n v="0.53424657534246578"/>
    <x v="0"/>
    <x v="0"/>
  </r>
  <r>
    <s v="E000328"/>
    <d v="2024-04-29T00:00:00"/>
    <x v="3"/>
    <s v="Product &amp; Technology"/>
    <x v="1"/>
    <s v="Product Design Specialist"/>
    <s v="design"/>
    <x v="0"/>
    <x v="0"/>
    <d v="2024-04-29T00:00:00"/>
    <m/>
    <s v=""/>
    <n v="611"/>
    <x v="2"/>
    <x v="1"/>
    <x v="4"/>
    <n v="1"/>
    <s v="needs_support"/>
    <n v="2"/>
    <n v="73500"/>
    <x v="0"/>
    <s v="needs_support"/>
    <n v="0"/>
    <x v="0"/>
    <n v="1.6739726027397259"/>
    <x v="2"/>
    <x v="0"/>
  </r>
  <r>
    <s v="E000329"/>
    <d v="2023-12-24T00:00:00"/>
    <x v="4"/>
    <s v="Revenue"/>
    <x v="0"/>
    <s v="Account Specialist"/>
    <s v="sales"/>
    <x v="0"/>
    <x v="0"/>
    <d v="2023-12-24T00:00:00"/>
    <m/>
    <s v=""/>
    <n v="738"/>
    <x v="3"/>
    <x v="1"/>
    <x v="0"/>
    <n v="4"/>
    <s v="exceeds"/>
    <n v="2"/>
    <n v="91000"/>
    <x v="0"/>
    <s v="exceeds"/>
    <n v="0"/>
    <x v="0"/>
    <n v="2.021917808219178"/>
    <x v="1"/>
    <x v="0"/>
  </r>
  <r>
    <s v="E000330"/>
    <d v="2025-07-28T00:00:00"/>
    <x v="5"/>
    <s v="Revenue"/>
    <x v="1"/>
    <s v="Customer Success Specialist"/>
    <s v="customer_success"/>
    <x v="0"/>
    <x v="0"/>
    <d v="2025-07-28T00:00:00"/>
    <m/>
    <s v=""/>
    <n v="156"/>
    <x v="0"/>
    <x v="1"/>
    <x v="2"/>
    <s v="None"/>
    <s v=""/>
    <n v="0"/>
    <n v="103500"/>
    <x v="1"/>
    <s v="Not Reviewed"/>
    <n v="0"/>
    <x v="0"/>
    <n v="0.42739726027397262"/>
    <x v="0"/>
    <x v="3"/>
  </r>
  <r>
    <s v="E000331"/>
    <d v="2024-09-25T00:00:00"/>
    <x v="6"/>
    <s v="Revenue"/>
    <x v="2"/>
    <s v="Analytics Specialist"/>
    <s v="analytics"/>
    <x v="0"/>
    <x v="0"/>
    <d v="2024-09-25T00:00:00"/>
    <m/>
    <s v=""/>
    <n v="462"/>
    <x v="3"/>
    <x v="2"/>
    <x v="0"/>
    <n v="3"/>
    <s v="meets"/>
    <n v="1"/>
    <n v="105000"/>
    <x v="0"/>
    <s v="meets"/>
    <n v="0"/>
    <x v="0"/>
    <n v="1.2657534246575342"/>
    <x v="2"/>
    <x v="3"/>
  </r>
  <r>
    <s v="E000332"/>
    <d v="2025-02-21T00:00:00"/>
    <x v="7"/>
    <s v="Corporate"/>
    <x v="0"/>
    <s v="Financial Planning Senior Specialist"/>
    <s v="finance"/>
    <x v="2"/>
    <x v="1"/>
    <d v="2025-02-21T00:00:00"/>
    <d v="2025-11-15T00:00:00"/>
    <s v="involuntary"/>
    <n v="267"/>
    <x v="0"/>
    <x v="2"/>
    <x v="0"/>
    <n v="1"/>
    <s v="needs_support"/>
    <n v="1"/>
    <n v="99000"/>
    <x v="0"/>
    <s v="needs_support"/>
    <n v="1"/>
    <x v="1"/>
    <n v="0.73150684931506849"/>
    <x v="0"/>
    <x v="0"/>
  </r>
  <r>
    <s v="E000333"/>
    <d v="2023-09-25T00:00:00"/>
    <x v="8"/>
    <s v="Corporate"/>
    <x v="1"/>
    <s v="People Operations Associate"/>
    <s v="people"/>
    <x v="1"/>
    <x v="0"/>
    <d v="2023-09-25T00:00:00"/>
    <m/>
    <s v=""/>
    <n v="828"/>
    <x v="1"/>
    <x v="0"/>
    <x v="0"/>
    <n v="3"/>
    <s v="meets"/>
    <n v="2"/>
    <n v="70500"/>
    <x v="0"/>
    <s v="meets"/>
    <n v="0"/>
    <x v="0"/>
    <n v="2.2684931506849315"/>
    <x v="1"/>
    <x v="0"/>
  </r>
  <r>
    <s v="E000334"/>
    <d v="2025-09-26T00:00:00"/>
    <x v="9"/>
    <s v="Corporate"/>
    <x v="0"/>
    <s v="Legal &amp; Compliance Senior Specialist"/>
    <s v="legal"/>
    <x v="2"/>
    <x v="0"/>
    <d v="2025-09-26T00:00:00"/>
    <m/>
    <s v=""/>
    <n v="96"/>
    <x v="2"/>
    <x v="1"/>
    <x v="0"/>
    <s v="None"/>
    <s v=""/>
    <n v="0"/>
    <n v="97500"/>
    <x v="1"/>
    <s v="Not Reviewed"/>
    <n v="0"/>
    <x v="0"/>
    <n v="0.26301369863013696"/>
    <x v="0"/>
    <x v="0"/>
  </r>
  <r>
    <s v="E000335"/>
    <d v="2025-08-08T00:00:00"/>
    <x v="10"/>
    <s v="Operations"/>
    <x v="2"/>
    <s v="Supply Chain Associate"/>
    <s v="supply_chain"/>
    <x v="1"/>
    <x v="0"/>
    <d v="2025-08-08T00:00:00"/>
    <m/>
    <s v=""/>
    <n v="145"/>
    <x v="0"/>
    <x v="1"/>
    <x v="2"/>
    <s v="None"/>
    <s v=""/>
    <n v="0"/>
    <n v="55000"/>
    <x v="1"/>
    <s v="Not Reviewed"/>
    <n v="0"/>
    <x v="0"/>
    <n v="0.39726027397260272"/>
    <x v="0"/>
    <x v="1"/>
  </r>
  <r>
    <s v="E000336"/>
    <d v="2024-02-17T00:00:00"/>
    <x v="11"/>
    <s v="Operations"/>
    <x v="3"/>
    <s v="Operations Specialist"/>
    <s v="operations"/>
    <x v="0"/>
    <x v="0"/>
    <d v="2024-02-17T00:00:00"/>
    <m/>
    <s v=""/>
    <n v="683"/>
    <x v="0"/>
    <x v="1"/>
    <x v="3"/>
    <n v="3"/>
    <s v="meets"/>
    <n v="2"/>
    <n v="100500"/>
    <x v="0"/>
    <s v="meets"/>
    <n v="0"/>
    <x v="0"/>
    <n v="1.8712328767123287"/>
    <x v="2"/>
    <x v="3"/>
  </r>
  <r>
    <s v="E000337"/>
    <d v="2025-02-17T00:00:00"/>
    <x v="0"/>
    <s v="Product &amp; Technology"/>
    <x v="0"/>
    <s v="Analytics Associate"/>
    <s v="analytics"/>
    <x v="1"/>
    <x v="1"/>
    <d v="2025-02-17T00:00:00"/>
    <d v="2025-08-09T00:00:00"/>
    <s v="voluntary"/>
    <n v="173"/>
    <x v="1"/>
    <x v="1"/>
    <x v="1"/>
    <s v="None"/>
    <s v=""/>
    <n v="0"/>
    <n v="57500"/>
    <x v="1"/>
    <s v="Not Reviewed"/>
    <n v="1"/>
    <x v="1"/>
    <n v="0.47397260273972602"/>
    <x v="0"/>
    <x v="1"/>
  </r>
  <r>
    <s v="E000338"/>
    <d v="2025-01-27T00:00:00"/>
    <x v="1"/>
    <s v="Product &amp; Technology"/>
    <x v="0"/>
    <s v="Software Engineering Senior Specialist"/>
    <s v="engineering"/>
    <x v="2"/>
    <x v="0"/>
    <d v="2025-01-27T00:00:00"/>
    <m/>
    <s v=""/>
    <n v="338"/>
    <x v="4"/>
    <x v="4"/>
    <x v="3"/>
    <n v="2"/>
    <s v="needs_support"/>
    <n v="1"/>
    <n v="105000"/>
    <x v="0"/>
    <s v="needs_support"/>
    <n v="0"/>
    <x v="0"/>
    <n v="0.92602739726027394"/>
    <x v="0"/>
    <x v="3"/>
  </r>
  <r>
    <s v="E000339"/>
    <d v="2024-12-11T00:00:00"/>
    <x v="2"/>
    <s v="Product &amp; Technology"/>
    <x v="1"/>
    <s v="Product Management Specialist"/>
    <s v="product"/>
    <x v="0"/>
    <x v="0"/>
    <d v="2024-12-11T00:00:00"/>
    <m/>
    <s v=""/>
    <n v="385"/>
    <x v="1"/>
    <x v="3"/>
    <x v="2"/>
    <n v="4"/>
    <s v="exceeds"/>
    <n v="1"/>
    <n v="85000"/>
    <x v="0"/>
    <s v="exceeds"/>
    <n v="0"/>
    <x v="0"/>
    <n v="1.0547945205479452"/>
    <x v="2"/>
    <x v="0"/>
  </r>
  <r>
    <s v="E000340"/>
    <d v="2023-12-06T00:00:00"/>
    <x v="3"/>
    <s v="Product &amp; Technology"/>
    <x v="1"/>
    <s v="Product Design Associate"/>
    <s v="design"/>
    <x v="1"/>
    <x v="0"/>
    <d v="2023-12-06T00:00:00"/>
    <m/>
    <s v=""/>
    <n v="756"/>
    <x v="0"/>
    <x v="1"/>
    <x v="3"/>
    <n v="3"/>
    <s v="meets"/>
    <n v="2"/>
    <n v="72000"/>
    <x v="0"/>
    <s v="meets"/>
    <n v="0"/>
    <x v="0"/>
    <n v="2.0712328767123287"/>
    <x v="1"/>
    <x v="0"/>
  </r>
  <r>
    <s v="E000341"/>
    <d v="2025-02-28T00:00:00"/>
    <x v="4"/>
    <s v="Revenue"/>
    <x v="0"/>
    <s v="Account Associate"/>
    <s v="sales"/>
    <x v="1"/>
    <x v="0"/>
    <d v="2025-02-28T00:00:00"/>
    <m/>
    <s v=""/>
    <n v="306"/>
    <x v="1"/>
    <x v="0"/>
    <x v="4"/>
    <n v="3"/>
    <s v="meets"/>
    <n v="1"/>
    <n v="65000"/>
    <x v="0"/>
    <s v="meets"/>
    <n v="0"/>
    <x v="0"/>
    <n v="0.83835616438356164"/>
    <x v="0"/>
    <x v="1"/>
  </r>
  <r>
    <s v="E000342"/>
    <d v="2025-09-07T00:00:00"/>
    <x v="5"/>
    <s v="Revenue"/>
    <x v="1"/>
    <s v="Customer Success Senior Specialist"/>
    <s v="customer_success"/>
    <x v="2"/>
    <x v="0"/>
    <d v="2025-09-07T00:00:00"/>
    <m/>
    <s v=""/>
    <n v="115"/>
    <x v="0"/>
    <x v="1"/>
    <x v="3"/>
    <s v="None"/>
    <s v=""/>
    <n v="0"/>
    <n v="107000"/>
    <x v="1"/>
    <s v="Not Reviewed"/>
    <n v="0"/>
    <x v="0"/>
    <n v="0.31506849315068491"/>
    <x v="0"/>
    <x v="3"/>
  </r>
  <r>
    <s v="E000343"/>
    <d v="2025-08-03T00:00:00"/>
    <x v="6"/>
    <s v="Revenue"/>
    <x v="2"/>
    <s v="Analytics Specialist"/>
    <s v="analytics"/>
    <x v="0"/>
    <x v="0"/>
    <d v="2025-08-03T00:00:00"/>
    <m/>
    <s v=""/>
    <n v="150"/>
    <x v="0"/>
    <x v="1"/>
    <x v="2"/>
    <s v="None"/>
    <s v=""/>
    <n v="0"/>
    <n v="94500"/>
    <x v="1"/>
    <s v="Not Reviewed"/>
    <n v="0"/>
    <x v="0"/>
    <n v="0.41095890410958902"/>
    <x v="0"/>
    <x v="0"/>
  </r>
  <r>
    <s v="E000344"/>
    <d v="2025-02-15T00:00:00"/>
    <x v="7"/>
    <s v="Corporate"/>
    <x v="0"/>
    <s v="Financial Planning Senior Specialist"/>
    <s v="finance"/>
    <x v="2"/>
    <x v="0"/>
    <d v="2025-02-15T00:00:00"/>
    <m/>
    <s v=""/>
    <n v="319"/>
    <x v="3"/>
    <x v="2"/>
    <x v="0"/>
    <n v="3"/>
    <s v="meets"/>
    <n v="1"/>
    <n v="101500"/>
    <x v="0"/>
    <s v="meets"/>
    <n v="0"/>
    <x v="0"/>
    <n v="0.87397260273972599"/>
    <x v="0"/>
    <x v="3"/>
  </r>
  <r>
    <s v="E000345"/>
    <d v="2024-01-23T00:00:00"/>
    <x v="8"/>
    <s v="Corporate"/>
    <x v="1"/>
    <s v="People Operations Senior Specialist"/>
    <s v="people"/>
    <x v="2"/>
    <x v="1"/>
    <d v="2024-01-23T00:00:00"/>
    <d v="2025-07-29T00:00:00"/>
    <s v="voluntary"/>
    <n v="553"/>
    <x v="1"/>
    <x v="0"/>
    <x v="0"/>
    <n v="3"/>
    <s v="meets"/>
    <n v="2"/>
    <n v="96500"/>
    <x v="0"/>
    <s v="meets"/>
    <n v="1"/>
    <x v="1"/>
    <n v="1.515068493150685"/>
    <x v="2"/>
    <x v="0"/>
  </r>
  <r>
    <s v="E000346"/>
    <d v="2023-01-14T00:00:00"/>
    <x v="9"/>
    <s v="Corporate"/>
    <x v="0"/>
    <s v="Legal &amp; Compliance Senior Specialist"/>
    <s v="legal"/>
    <x v="2"/>
    <x v="0"/>
    <d v="2023-01-14T00:00:00"/>
    <m/>
    <s v=""/>
    <n v="1082"/>
    <x v="1"/>
    <x v="1"/>
    <x v="3"/>
    <n v="3"/>
    <s v="meets"/>
    <n v="3"/>
    <n v="109500"/>
    <x v="0"/>
    <s v="meets"/>
    <n v="0"/>
    <x v="0"/>
    <n v="2.9643835616438357"/>
    <x v="1"/>
    <x v="3"/>
  </r>
  <r>
    <s v="E000347"/>
    <d v="2025-07-13T00:00:00"/>
    <x v="10"/>
    <s v="Operations"/>
    <x v="2"/>
    <s v="Supply Chain Specialist"/>
    <s v="supply_chain"/>
    <x v="0"/>
    <x v="1"/>
    <d v="2025-07-13T00:00:00"/>
    <d v="2025-12-24T00:00:00"/>
    <s v="involuntary"/>
    <n v="164"/>
    <x v="1"/>
    <x v="2"/>
    <x v="2"/>
    <s v="None"/>
    <s v=""/>
    <n v="0"/>
    <n v="97500"/>
    <x v="1"/>
    <s v="Not Reviewed"/>
    <n v="1"/>
    <x v="1"/>
    <n v="0.44931506849315067"/>
    <x v="0"/>
    <x v="0"/>
  </r>
  <r>
    <s v="E000348"/>
    <d v="2023-12-23T00:00:00"/>
    <x v="11"/>
    <s v="Operations"/>
    <x v="3"/>
    <s v="Operations Associate"/>
    <s v="operations"/>
    <x v="1"/>
    <x v="0"/>
    <d v="2023-12-23T00:00:00"/>
    <m/>
    <s v=""/>
    <n v="739"/>
    <x v="1"/>
    <x v="1"/>
    <x v="4"/>
    <n v="3"/>
    <s v="meets"/>
    <n v="2"/>
    <n v="77000"/>
    <x v="0"/>
    <s v="meets"/>
    <n v="0"/>
    <x v="0"/>
    <n v="2.0246575342465754"/>
    <x v="1"/>
    <x v="0"/>
  </r>
  <r>
    <s v="E000349"/>
    <d v="2025-01-16T00:00:00"/>
    <x v="0"/>
    <s v="Product &amp; Technology"/>
    <x v="0"/>
    <s v="Analytics Specialist"/>
    <s v="analytics"/>
    <x v="0"/>
    <x v="0"/>
    <d v="2025-01-16T00:00:00"/>
    <m/>
    <s v=""/>
    <n v="349"/>
    <x v="0"/>
    <x v="1"/>
    <x v="0"/>
    <n v="4"/>
    <s v="exceeds"/>
    <n v="1"/>
    <n v="85000"/>
    <x v="0"/>
    <s v="exceeds"/>
    <n v="0"/>
    <x v="0"/>
    <n v="0.95616438356164379"/>
    <x v="0"/>
    <x v="0"/>
  </r>
  <r>
    <s v="E000350"/>
    <d v="2023-08-06T00:00:00"/>
    <x v="1"/>
    <s v="Product &amp; Technology"/>
    <x v="0"/>
    <s v="Analytics Specialist"/>
    <s v="analytics"/>
    <x v="0"/>
    <x v="1"/>
    <d v="2023-08-06T00:00:00"/>
    <d v="2025-03-24T00:00:00"/>
    <s v="voluntary"/>
    <n v="596"/>
    <x v="1"/>
    <x v="1"/>
    <x v="1"/>
    <n v="3"/>
    <s v="meets"/>
    <n v="2"/>
    <n v="75500"/>
    <x v="0"/>
    <s v="meets"/>
    <n v="1"/>
    <x v="1"/>
    <n v="1.6328767123287671"/>
    <x v="2"/>
    <x v="0"/>
  </r>
  <r>
    <s v="E000351"/>
    <d v="2023-07-19T00:00:00"/>
    <x v="2"/>
    <s v="Product &amp; Technology"/>
    <x v="1"/>
    <s v="Product Management Senior Specialist"/>
    <s v="product"/>
    <x v="2"/>
    <x v="0"/>
    <d v="2023-07-19T00:00:00"/>
    <m/>
    <s v=""/>
    <n v="896"/>
    <x v="0"/>
    <x v="1"/>
    <x v="2"/>
    <n v="4"/>
    <s v="exceeds"/>
    <n v="2"/>
    <n v="102000"/>
    <x v="0"/>
    <s v="exceeds"/>
    <n v="0"/>
    <x v="0"/>
    <n v="2.4547945205479453"/>
    <x v="1"/>
    <x v="3"/>
  </r>
  <r>
    <s v="E000352"/>
    <d v="2025-05-08T00:00:00"/>
    <x v="3"/>
    <s v="Product &amp; Technology"/>
    <x v="1"/>
    <s v="Product Design Senior Specialist"/>
    <s v="design"/>
    <x v="2"/>
    <x v="0"/>
    <d v="2025-05-08T00:00:00"/>
    <m/>
    <s v=""/>
    <n v="237"/>
    <x v="2"/>
    <x v="0"/>
    <x v="0"/>
    <n v="3"/>
    <s v="meets"/>
    <n v="1"/>
    <n v="131000"/>
    <x v="0"/>
    <s v="meets"/>
    <n v="0"/>
    <x v="0"/>
    <n v="0.64931506849315068"/>
    <x v="0"/>
    <x v="2"/>
  </r>
  <r>
    <s v="E000353"/>
    <d v="2023-01-05T00:00:00"/>
    <x v="4"/>
    <s v="Revenue"/>
    <x v="0"/>
    <s v="Account Specialist"/>
    <s v="sales"/>
    <x v="0"/>
    <x v="0"/>
    <d v="2023-01-05T00:00:00"/>
    <m/>
    <s v=""/>
    <n v="1091"/>
    <x v="0"/>
    <x v="3"/>
    <x v="0"/>
    <n v="3"/>
    <s v="meets"/>
    <n v="3"/>
    <n v="72000"/>
    <x v="0"/>
    <s v="meets"/>
    <n v="0"/>
    <x v="0"/>
    <n v="2.989041095890411"/>
    <x v="1"/>
    <x v="0"/>
  </r>
  <r>
    <s v="E000354"/>
    <d v="2025-01-26T00:00:00"/>
    <x v="5"/>
    <s v="Revenue"/>
    <x v="1"/>
    <s v="Customer Success Associate"/>
    <s v="customer_success"/>
    <x v="1"/>
    <x v="1"/>
    <d v="2025-01-26T00:00:00"/>
    <d v="2025-11-23T00:00:00"/>
    <s v="retirement"/>
    <n v="301"/>
    <x v="1"/>
    <x v="3"/>
    <x v="0"/>
    <n v="2"/>
    <s v="needs_support"/>
    <n v="1"/>
    <n v="59000"/>
    <x v="0"/>
    <s v="needs_support"/>
    <n v="1"/>
    <x v="1"/>
    <n v="0.8246575342465754"/>
    <x v="0"/>
    <x v="1"/>
  </r>
  <r>
    <s v="E000355"/>
    <d v="2025-07-25T00:00:00"/>
    <x v="6"/>
    <s v="Revenue"/>
    <x v="2"/>
    <s v="Growth Marketing Associate"/>
    <s v="marketing"/>
    <x v="1"/>
    <x v="0"/>
    <d v="2025-07-25T00:00:00"/>
    <m/>
    <s v=""/>
    <n v="159"/>
    <x v="1"/>
    <x v="0"/>
    <x v="0"/>
    <s v="None"/>
    <s v=""/>
    <n v="0"/>
    <n v="58500"/>
    <x v="1"/>
    <s v="Not Reviewed"/>
    <n v="0"/>
    <x v="0"/>
    <n v="0.43561643835616437"/>
    <x v="0"/>
    <x v="1"/>
  </r>
  <r>
    <s v="E000356"/>
    <d v="2023-11-20T00:00:00"/>
    <x v="7"/>
    <s v="Corporate"/>
    <x v="0"/>
    <s v="Financial Planning Specialist"/>
    <s v="finance"/>
    <x v="0"/>
    <x v="0"/>
    <d v="2023-11-20T00:00:00"/>
    <m/>
    <s v=""/>
    <n v="772"/>
    <x v="0"/>
    <x v="0"/>
    <x v="2"/>
    <n v="3"/>
    <s v="meets"/>
    <n v="2"/>
    <n v="105000"/>
    <x v="0"/>
    <s v="meets"/>
    <n v="0"/>
    <x v="0"/>
    <n v="2.1150684931506851"/>
    <x v="1"/>
    <x v="3"/>
  </r>
  <r>
    <s v="E000357"/>
    <d v="2024-05-07T00:00:00"/>
    <x v="8"/>
    <s v="Corporate"/>
    <x v="1"/>
    <s v="People Operations Specialist"/>
    <s v="people"/>
    <x v="0"/>
    <x v="0"/>
    <d v="2024-05-07T00:00:00"/>
    <m/>
    <s v=""/>
    <n v="603"/>
    <x v="0"/>
    <x v="2"/>
    <x v="2"/>
    <n v="4"/>
    <s v="exceeds"/>
    <n v="2"/>
    <n v="81500"/>
    <x v="0"/>
    <s v="exceeds"/>
    <n v="0"/>
    <x v="0"/>
    <n v="1.6520547945205479"/>
    <x v="2"/>
    <x v="0"/>
  </r>
  <r>
    <s v="E000358"/>
    <d v="2024-02-23T00:00:00"/>
    <x v="9"/>
    <s v="Corporate"/>
    <x v="0"/>
    <s v="Legal &amp; Compliance Senior Specialist"/>
    <s v="legal"/>
    <x v="2"/>
    <x v="0"/>
    <d v="2024-02-23T00:00:00"/>
    <m/>
    <s v=""/>
    <n v="677"/>
    <x v="0"/>
    <x v="1"/>
    <x v="4"/>
    <n v="3"/>
    <s v="meets"/>
    <n v="2"/>
    <n v="137000"/>
    <x v="0"/>
    <s v="meets"/>
    <n v="0"/>
    <x v="0"/>
    <n v="1.8547945205479452"/>
    <x v="2"/>
    <x v="2"/>
  </r>
  <r>
    <s v="E000359"/>
    <d v="2025-05-11T00:00:00"/>
    <x v="10"/>
    <s v="Operations"/>
    <x v="2"/>
    <s v="Operations Specialist"/>
    <s v="operations"/>
    <x v="0"/>
    <x v="0"/>
    <d v="2025-05-11T00:00:00"/>
    <m/>
    <s v=""/>
    <n v="234"/>
    <x v="3"/>
    <x v="1"/>
    <x v="3"/>
    <n v="3"/>
    <s v="meets"/>
    <n v="1"/>
    <n v="84500"/>
    <x v="0"/>
    <s v="meets"/>
    <n v="0"/>
    <x v="0"/>
    <n v="0.64109589041095894"/>
    <x v="0"/>
    <x v="0"/>
  </r>
  <r>
    <s v="E000360"/>
    <d v="2024-10-18T00:00:00"/>
    <x v="11"/>
    <s v="Operations"/>
    <x v="3"/>
    <s v="Operations Associate"/>
    <s v="operations"/>
    <x v="1"/>
    <x v="0"/>
    <d v="2024-10-18T00:00:00"/>
    <m/>
    <s v=""/>
    <n v="439"/>
    <x v="0"/>
    <x v="2"/>
    <x v="3"/>
    <n v="1"/>
    <s v="needs_support"/>
    <n v="1"/>
    <n v="71500"/>
    <x v="0"/>
    <s v="needs_support"/>
    <n v="0"/>
    <x v="0"/>
    <n v="1.2027397260273973"/>
    <x v="2"/>
    <x v="0"/>
  </r>
  <r>
    <s v="E000361"/>
    <d v="2025-09-19T00:00:00"/>
    <x v="0"/>
    <s v="Product &amp; Technology"/>
    <x v="0"/>
    <s v="Analytics Associate"/>
    <s v="analytics"/>
    <x v="1"/>
    <x v="0"/>
    <d v="2025-09-19T00:00:00"/>
    <m/>
    <s v=""/>
    <n v="103"/>
    <x v="0"/>
    <x v="1"/>
    <x v="4"/>
    <s v="None"/>
    <s v=""/>
    <n v="0"/>
    <n v="65000"/>
    <x v="1"/>
    <s v="Not Reviewed"/>
    <n v="0"/>
    <x v="0"/>
    <n v="0.28219178082191781"/>
    <x v="0"/>
    <x v="1"/>
  </r>
  <r>
    <s v="E000362"/>
    <d v="2023-02-08T00:00:00"/>
    <x v="1"/>
    <s v="Product &amp; Technology"/>
    <x v="0"/>
    <s v="Analytics Specialist"/>
    <s v="analytics"/>
    <x v="0"/>
    <x v="0"/>
    <d v="2023-02-08T00:00:00"/>
    <m/>
    <s v=""/>
    <n v="1057"/>
    <x v="1"/>
    <x v="0"/>
    <x v="3"/>
    <n v="3"/>
    <s v="meets"/>
    <n v="3"/>
    <n v="89500"/>
    <x v="0"/>
    <s v="meets"/>
    <n v="0"/>
    <x v="0"/>
    <n v="2.8958904109589043"/>
    <x v="1"/>
    <x v="0"/>
  </r>
  <r>
    <s v="E000363"/>
    <d v="2024-05-28T00:00:00"/>
    <x v="2"/>
    <s v="Product &amp; Technology"/>
    <x v="1"/>
    <s v="Product Design Lead"/>
    <s v="design"/>
    <x v="3"/>
    <x v="0"/>
    <d v="2024-05-28T00:00:00"/>
    <m/>
    <s v=""/>
    <n v="582"/>
    <x v="3"/>
    <x v="0"/>
    <x v="1"/>
    <n v="2"/>
    <s v="needs_support"/>
    <n v="2"/>
    <n v="129000"/>
    <x v="0"/>
    <s v="needs_support"/>
    <n v="0"/>
    <x v="0"/>
    <n v="1.5945205479452054"/>
    <x v="2"/>
    <x v="3"/>
  </r>
  <r>
    <s v="E000364"/>
    <d v="2023-04-20T00:00:00"/>
    <x v="3"/>
    <s v="Product &amp; Technology"/>
    <x v="1"/>
    <s v="Product Design Senior Specialist"/>
    <s v="design"/>
    <x v="2"/>
    <x v="0"/>
    <d v="2023-04-20T00:00:00"/>
    <m/>
    <s v=""/>
    <n v="986"/>
    <x v="1"/>
    <x v="1"/>
    <x v="0"/>
    <n v="3"/>
    <s v="meets"/>
    <n v="3"/>
    <n v="139000"/>
    <x v="0"/>
    <s v="meets"/>
    <n v="0"/>
    <x v="0"/>
    <n v="2.7013698630136984"/>
    <x v="1"/>
    <x v="2"/>
  </r>
  <r>
    <s v="E000365"/>
    <d v="2023-02-26T00:00:00"/>
    <x v="4"/>
    <s v="Revenue"/>
    <x v="0"/>
    <s v="Account Associate"/>
    <s v="sales"/>
    <x v="1"/>
    <x v="0"/>
    <d v="2023-02-26T00:00:00"/>
    <m/>
    <s v=""/>
    <n v="1039"/>
    <x v="1"/>
    <x v="3"/>
    <x v="0"/>
    <n v="4"/>
    <s v="exceeds"/>
    <n v="3"/>
    <n v="63000"/>
    <x v="0"/>
    <s v="exceeds"/>
    <n v="0"/>
    <x v="0"/>
    <n v="2.8465753424657536"/>
    <x v="1"/>
    <x v="1"/>
  </r>
  <r>
    <s v="E000366"/>
    <d v="2024-04-17T00:00:00"/>
    <x v="5"/>
    <s v="Revenue"/>
    <x v="1"/>
    <s v="Customer Success Specialist"/>
    <s v="customer_success"/>
    <x v="0"/>
    <x v="1"/>
    <d v="2024-04-17T00:00:00"/>
    <d v="2024-12-17T00:00:00"/>
    <s v="involuntary"/>
    <n v="244"/>
    <x v="2"/>
    <x v="1"/>
    <x v="0"/>
    <n v="5"/>
    <s v="outstanding"/>
    <n v="1"/>
    <n v="90500"/>
    <x v="0"/>
    <s v="outstanding"/>
    <n v="1"/>
    <x v="1"/>
    <n v="0.66849315068493154"/>
    <x v="0"/>
    <x v="0"/>
  </r>
  <r>
    <s v="E000367"/>
    <d v="2024-01-13T00:00:00"/>
    <x v="6"/>
    <s v="Revenue"/>
    <x v="2"/>
    <s v="Analytics Specialist"/>
    <s v="analytics"/>
    <x v="0"/>
    <x v="0"/>
    <d v="2024-01-13T00:00:00"/>
    <m/>
    <s v=""/>
    <n v="718"/>
    <x v="1"/>
    <x v="1"/>
    <x v="2"/>
    <n v="3"/>
    <s v="meets"/>
    <n v="2"/>
    <n v="80500"/>
    <x v="0"/>
    <s v="meets"/>
    <n v="0"/>
    <x v="0"/>
    <n v="1.9671232876712328"/>
    <x v="2"/>
    <x v="0"/>
  </r>
  <r>
    <s v="E000368"/>
    <d v="2025-06-12T00:00:00"/>
    <x v="7"/>
    <s v="Corporate"/>
    <x v="0"/>
    <s v="Financial Planning Specialist"/>
    <s v="finance"/>
    <x v="0"/>
    <x v="0"/>
    <d v="2025-06-12T00:00:00"/>
    <m/>
    <s v=""/>
    <n v="202"/>
    <x v="0"/>
    <x v="1"/>
    <x v="0"/>
    <n v="4"/>
    <s v="exceeds"/>
    <n v="1"/>
    <n v="99000"/>
    <x v="0"/>
    <s v="exceeds"/>
    <n v="0"/>
    <x v="0"/>
    <n v="0.55342465753424652"/>
    <x v="0"/>
    <x v="0"/>
  </r>
  <r>
    <s v="E000369"/>
    <d v="2025-07-08T00:00:00"/>
    <x v="8"/>
    <s v="Corporate"/>
    <x v="1"/>
    <s v="Operations Specialist"/>
    <s v="operations"/>
    <x v="0"/>
    <x v="0"/>
    <d v="2025-07-08T00:00:00"/>
    <m/>
    <s v=""/>
    <n v="176"/>
    <x v="0"/>
    <x v="0"/>
    <x v="2"/>
    <s v="None"/>
    <s v=""/>
    <n v="0"/>
    <n v="87500"/>
    <x v="1"/>
    <s v="Not Reviewed"/>
    <n v="0"/>
    <x v="0"/>
    <n v="0.48219178082191783"/>
    <x v="0"/>
    <x v="0"/>
  </r>
  <r>
    <s v="E000370"/>
    <d v="2023-06-13T00:00:00"/>
    <x v="9"/>
    <s v="Corporate"/>
    <x v="0"/>
    <s v="Legal &amp; Compliance Specialist"/>
    <s v="legal"/>
    <x v="0"/>
    <x v="0"/>
    <d v="2023-06-13T00:00:00"/>
    <m/>
    <s v=""/>
    <n v="932"/>
    <x v="0"/>
    <x v="2"/>
    <x v="1"/>
    <n v="4"/>
    <s v="exceeds"/>
    <n v="3"/>
    <n v="103000"/>
    <x v="0"/>
    <s v="exceeds"/>
    <n v="0"/>
    <x v="0"/>
    <n v="2.5534246575342467"/>
    <x v="1"/>
    <x v="3"/>
  </r>
  <r>
    <s v="E000371"/>
    <d v="2024-04-05T00:00:00"/>
    <x v="10"/>
    <s v="Operations"/>
    <x v="2"/>
    <s v="Operations Associate"/>
    <s v="operations"/>
    <x v="1"/>
    <x v="0"/>
    <d v="2024-04-05T00:00:00"/>
    <m/>
    <s v=""/>
    <n v="635"/>
    <x v="0"/>
    <x v="0"/>
    <x v="0"/>
    <n v="2"/>
    <s v="needs_support"/>
    <n v="2"/>
    <n v="72000"/>
    <x v="0"/>
    <s v="needs_support"/>
    <n v="0"/>
    <x v="0"/>
    <n v="1.7397260273972603"/>
    <x v="2"/>
    <x v="0"/>
  </r>
  <r>
    <s v="E000372"/>
    <d v="2023-03-29T00:00:00"/>
    <x v="11"/>
    <s v="Operations"/>
    <x v="3"/>
    <s v="Operations Associate"/>
    <s v="operations"/>
    <x v="1"/>
    <x v="0"/>
    <d v="2023-03-29T00:00:00"/>
    <m/>
    <s v=""/>
    <n v="1008"/>
    <x v="0"/>
    <x v="2"/>
    <x v="0"/>
    <n v="3"/>
    <s v="meets"/>
    <n v="3"/>
    <n v="59000"/>
    <x v="0"/>
    <s v="meets"/>
    <n v="0"/>
    <x v="0"/>
    <n v="2.7616438356164386"/>
    <x v="1"/>
    <x v="1"/>
  </r>
  <r>
    <s v="E000373"/>
    <d v="2024-09-17T00:00:00"/>
    <x v="0"/>
    <s v="Product &amp; Technology"/>
    <x v="0"/>
    <s v="Software Engineering Associate"/>
    <s v="engineering"/>
    <x v="1"/>
    <x v="0"/>
    <d v="2024-09-17T00:00:00"/>
    <m/>
    <s v=""/>
    <n v="470"/>
    <x v="3"/>
    <x v="0"/>
    <x v="3"/>
    <n v="2"/>
    <s v="needs_support"/>
    <n v="1"/>
    <n v="76500"/>
    <x v="0"/>
    <s v="needs_support"/>
    <n v="0"/>
    <x v="0"/>
    <n v="1.2876712328767124"/>
    <x v="2"/>
    <x v="0"/>
  </r>
  <r>
    <s v="E000374"/>
    <d v="2024-05-23T00:00:00"/>
    <x v="1"/>
    <s v="Product &amp; Technology"/>
    <x v="0"/>
    <s v="Analytics Specialist"/>
    <s v="analytics"/>
    <x v="0"/>
    <x v="1"/>
    <d v="2024-05-23T00:00:00"/>
    <d v="2024-12-18T00:00:00"/>
    <s v="voluntary"/>
    <n v="209"/>
    <x v="1"/>
    <x v="1"/>
    <x v="3"/>
    <n v="5"/>
    <s v="outstanding"/>
    <n v="1"/>
    <n v="101500"/>
    <x v="0"/>
    <s v="outstanding"/>
    <n v="1"/>
    <x v="1"/>
    <n v="0.57260273972602738"/>
    <x v="0"/>
    <x v="3"/>
  </r>
  <r>
    <s v="E000375"/>
    <d v="2023-03-02T00:00:00"/>
    <x v="2"/>
    <s v="Product &amp; Technology"/>
    <x v="1"/>
    <s v="Product Design Senior Specialist"/>
    <s v="design"/>
    <x v="2"/>
    <x v="0"/>
    <d v="2023-03-02T00:00:00"/>
    <m/>
    <s v=""/>
    <n v="1035"/>
    <x v="0"/>
    <x v="1"/>
    <x v="3"/>
    <n v="1"/>
    <s v="needs_support"/>
    <n v="3"/>
    <n v="137500"/>
    <x v="0"/>
    <s v="needs_support"/>
    <n v="0"/>
    <x v="0"/>
    <n v="2.8356164383561642"/>
    <x v="1"/>
    <x v="2"/>
  </r>
  <r>
    <s v="E000376"/>
    <d v="2024-01-21T00:00:00"/>
    <x v="3"/>
    <s v="Product &amp; Technology"/>
    <x v="1"/>
    <s v="Product Design Specialist"/>
    <s v="design"/>
    <x v="0"/>
    <x v="1"/>
    <d v="2024-01-21T00:00:00"/>
    <d v="2024-04-28T00:00:00"/>
    <s v="voluntary"/>
    <n v="98"/>
    <x v="0"/>
    <x v="0"/>
    <x v="2"/>
    <s v="None"/>
    <s v=""/>
    <n v="0"/>
    <n v="77000"/>
    <x v="1"/>
    <s v="Not Reviewed"/>
    <n v="1"/>
    <x v="1"/>
    <n v="0.26849315068493151"/>
    <x v="0"/>
    <x v="0"/>
  </r>
  <r>
    <s v="E000377"/>
    <d v="2023-10-29T00:00:00"/>
    <x v="4"/>
    <s v="Revenue"/>
    <x v="0"/>
    <s v="Account Specialist"/>
    <s v="sales"/>
    <x v="0"/>
    <x v="0"/>
    <d v="2023-10-29T00:00:00"/>
    <m/>
    <s v=""/>
    <n v="794"/>
    <x v="1"/>
    <x v="1"/>
    <x v="0"/>
    <n v="3"/>
    <s v="meets"/>
    <n v="2"/>
    <n v="95000"/>
    <x v="0"/>
    <s v="meets"/>
    <n v="0"/>
    <x v="0"/>
    <n v="2.1753424657534248"/>
    <x v="1"/>
    <x v="0"/>
  </r>
  <r>
    <s v="E000378"/>
    <d v="2023-06-22T00:00:00"/>
    <x v="5"/>
    <s v="Revenue"/>
    <x v="1"/>
    <s v="Customer Success Specialist"/>
    <s v="customer_success"/>
    <x v="0"/>
    <x v="0"/>
    <d v="2023-06-22T00:00:00"/>
    <m/>
    <s v=""/>
    <n v="923"/>
    <x v="2"/>
    <x v="1"/>
    <x v="3"/>
    <n v="4"/>
    <s v="exceeds"/>
    <n v="3"/>
    <n v="103000"/>
    <x v="0"/>
    <s v="exceeds"/>
    <n v="0"/>
    <x v="0"/>
    <n v="2.5287671232876714"/>
    <x v="1"/>
    <x v="3"/>
  </r>
  <r>
    <s v="E000379"/>
    <d v="2025-06-23T00:00:00"/>
    <x v="6"/>
    <s v="Revenue"/>
    <x v="2"/>
    <s v="Analytics Senior Specialist"/>
    <s v="analytics"/>
    <x v="2"/>
    <x v="0"/>
    <d v="2025-06-23T00:00:00"/>
    <m/>
    <s v=""/>
    <n v="191"/>
    <x v="1"/>
    <x v="1"/>
    <x v="4"/>
    <n v="1"/>
    <s v="needs_support"/>
    <n v="1"/>
    <n v="139500"/>
    <x v="0"/>
    <s v="needs_support"/>
    <n v="0"/>
    <x v="0"/>
    <n v="0.52328767123287667"/>
    <x v="0"/>
    <x v="2"/>
  </r>
  <r>
    <s v="E000380"/>
    <d v="2025-06-13T00:00:00"/>
    <x v="7"/>
    <s v="Corporate"/>
    <x v="0"/>
    <s v="Financial Planning Senior Specialist"/>
    <s v="finance"/>
    <x v="2"/>
    <x v="0"/>
    <d v="2025-06-13T00:00:00"/>
    <m/>
    <s v=""/>
    <n v="201"/>
    <x v="1"/>
    <x v="1"/>
    <x v="0"/>
    <n v="2"/>
    <s v="needs_support"/>
    <n v="1"/>
    <n v="129000"/>
    <x v="0"/>
    <s v="needs_support"/>
    <n v="0"/>
    <x v="0"/>
    <n v="0.55068493150684927"/>
    <x v="0"/>
    <x v="3"/>
  </r>
  <r>
    <s v="E000381"/>
    <d v="2024-01-18T00:00:00"/>
    <x v="8"/>
    <s v="Corporate"/>
    <x v="1"/>
    <s v="People Operations Senior Specialist"/>
    <s v="people"/>
    <x v="2"/>
    <x v="0"/>
    <d v="2024-01-18T00:00:00"/>
    <m/>
    <s v=""/>
    <n v="713"/>
    <x v="1"/>
    <x v="3"/>
    <x v="2"/>
    <n v="3"/>
    <s v="meets"/>
    <n v="2"/>
    <n v="125500"/>
    <x v="0"/>
    <s v="meets"/>
    <n v="0"/>
    <x v="0"/>
    <n v="1.9534246575342467"/>
    <x v="2"/>
    <x v="3"/>
  </r>
  <r>
    <s v="E000382"/>
    <d v="2024-07-01T00:00:00"/>
    <x v="9"/>
    <s v="Corporate"/>
    <x v="0"/>
    <s v="Legal &amp; Compliance Senior Specialist"/>
    <s v="legal"/>
    <x v="2"/>
    <x v="0"/>
    <d v="2024-07-01T00:00:00"/>
    <m/>
    <s v=""/>
    <n v="548"/>
    <x v="0"/>
    <x v="1"/>
    <x v="2"/>
    <n v="3"/>
    <s v="meets"/>
    <n v="2"/>
    <n v="137500"/>
    <x v="0"/>
    <s v="meets"/>
    <n v="0"/>
    <x v="0"/>
    <n v="1.5013698630136987"/>
    <x v="2"/>
    <x v="2"/>
  </r>
  <r>
    <s v="E000383"/>
    <d v="2025-01-30T00:00:00"/>
    <x v="10"/>
    <s v="Operations"/>
    <x v="2"/>
    <s v="Operations Associate"/>
    <s v="operations"/>
    <x v="1"/>
    <x v="0"/>
    <d v="2025-01-30T00:00:00"/>
    <m/>
    <s v=""/>
    <n v="335"/>
    <x v="0"/>
    <x v="1"/>
    <x v="2"/>
    <n v="3"/>
    <s v="meets"/>
    <n v="1"/>
    <n v="61000"/>
    <x v="0"/>
    <s v="meets"/>
    <n v="0"/>
    <x v="0"/>
    <n v="0.9178082191780822"/>
    <x v="0"/>
    <x v="1"/>
  </r>
  <r>
    <s v="E000384"/>
    <d v="2025-03-30T00:00:00"/>
    <x v="11"/>
    <s v="Operations"/>
    <x v="3"/>
    <s v="Operations Senior Specialist"/>
    <s v="operations"/>
    <x v="2"/>
    <x v="0"/>
    <d v="2025-03-30T00:00:00"/>
    <m/>
    <s v=""/>
    <n v="276"/>
    <x v="2"/>
    <x v="1"/>
    <x v="0"/>
    <n v="3"/>
    <s v="meets"/>
    <n v="1"/>
    <n v="102000"/>
    <x v="0"/>
    <s v="meets"/>
    <n v="0"/>
    <x v="0"/>
    <n v="0.75616438356164384"/>
    <x v="0"/>
    <x v="3"/>
  </r>
  <r>
    <s v="E000385"/>
    <d v="2024-09-20T00:00:00"/>
    <x v="0"/>
    <s v="Product &amp; Technology"/>
    <x v="0"/>
    <s v="Software Engineering Senior Specialist"/>
    <s v="engineering"/>
    <x v="2"/>
    <x v="0"/>
    <d v="2024-09-20T00:00:00"/>
    <m/>
    <s v=""/>
    <n v="467"/>
    <x v="0"/>
    <x v="2"/>
    <x v="3"/>
    <n v="4"/>
    <s v="exceeds"/>
    <n v="1"/>
    <n v="123500"/>
    <x v="0"/>
    <s v="exceeds"/>
    <n v="0"/>
    <x v="0"/>
    <n v="1.2794520547945205"/>
    <x v="2"/>
    <x v="3"/>
  </r>
  <r>
    <s v="E000386"/>
    <d v="2023-08-29T00:00:00"/>
    <x v="1"/>
    <s v="Product &amp; Technology"/>
    <x v="0"/>
    <s v="Analytics Associate"/>
    <s v="analytics"/>
    <x v="1"/>
    <x v="1"/>
    <d v="2023-08-29T00:00:00"/>
    <d v="2024-09-07T00:00:00"/>
    <s v="voluntary"/>
    <n v="375"/>
    <x v="1"/>
    <x v="1"/>
    <x v="4"/>
    <n v="3"/>
    <s v="meets"/>
    <n v="1"/>
    <n v="67500"/>
    <x v="0"/>
    <s v="meets"/>
    <n v="1"/>
    <x v="1"/>
    <n v="1.0273972602739727"/>
    <x v="2"/>
    <x v="1"/>
  </r>
  <r>
    <s v="E000387"/>
    <d v="2023-08-09T00:00:00"/>
    <x v="2"/>
    <s v="Product &amp; Technology"/>
    <x v="1"/>
    <s v="Product Management Senior Specialist"/>
    <s v="product"/>
    <x v="2"/>
    <x v="0"/>
    <d v="2023-08-09T00:00:00"/>
    <m/>
    <s v=""/>
    <n v="875"/>
    <x v="0"/>
    <x v="2"/>
    <x v="2"/>
    <n v="4"/>
    <s v="exceeds"/>
    <n v="2"/>
    <n v="115000"/>
    <x v="0"/>
    <s v="exceeds"/>
    <n v="0"/>
    <x v="0"/>
    <n v="2.3972602739726026"/>
    <x v="1"/>
    <x v="3"/>
  </r>
  <r>
    <s v="E000388"/>
    <d v="2023-03-16T00:00:00"/>
    <x v="3"/>
    <s v="Product &amp; Technology"/>
    <x v="1"/>
    <s v="Product Design Associate"/>
    <s v="design"/>
    <x v="1"/>
    <x v="1"/>
    <d v="2023-03-16T00:00:00"/>
    <d v="2023-08-16T00:00:00"/>
    <s v="involuntary"/>
    <n v="153"/>
    <x v="1"/>
    <x v="0"/>
    <x v="3"/>
    <s v="None"/>
    <s v=""/>
    <n v="0"/>
    <n v="65000"/>
    <x v="1"/>
    <s v="Not Reviewed"/>
    <n v="1"/>
    <x v="1"/>
    <n v="0.41917808219178082"/>
    <x v="0"/>
    <x v="1"/>
  </r>
  <r>
    <s v="E000389"/>
    <d v="2025-04-25T00:00:00"/>
    <x v="4"/>
    <s v="Revenue"/>
    <x v="0"/>
    <s v="Account Associate"/>
    <s v="sales"/>
    <x v="1"/>
    <x v="0"/>
    <d v="2025-04-25T00:00:00"/>
    <m/>
    <s v=""/>
    <n v="250"/>
    <x v="1"/>
    <x v="2"/>
    <x v="4"/>
    <n v="1"/>
    <s v="needs_support"/>
    <n v="1"/>
    <n v="70500"/>
    <x v="0"/>
    <s v="needs_support"/>
    <n v="0"/>
    <x v="0"/>
    <n v="0.68493150684931503"/>
    <x v="0"/>
    <x v="0"/>
  </r>
  <r>
    <s v="E000390"/>
    <d v="2025-05-20T00:00:00"/>
    <x v="5"/>
    <s v="Revenue"/>
    <x v="1"/>
    <s v="Customer Success Specialist"/>
    <s v="customer_success"/>
    <x v="0"/>
    <x v="0"/>
    <d v="2025-05-20T00:00:00"/>
    <m/>
    <s v=""/>
    <n v="225"/>
    <x v="3"/>
    <x v="1"/>
    <x v="1"/>
    <n v="2"/>
    <s v="needs_support"/>
    <n v="1"/>
    <n v="94500"/>
    <x v="0"/>
    <s v="needs_support"/>
    <n v="0"/>
    <x v="0"/>
    <n v="0.61643835616438358"/>
    <x v="0"/>
    <x v="0"/>
  </r>
  <r>
    <s v="E000391"/>
    <d v="2025-09-06T00:00:00"/>
    <x v="6"/>
    <s v="Revenue"/>
    <x v="2"/>
    <s v="Analytics Specialist"/>
    <s v="analytics"/>
    <x v="0"/>
    <x v="0"/>
    <d v="2025-09-06T00:00:00"/>
    <m/>
    <s v=""/>
    <n v="116"/>
    <x v="0"/>
    <x v="0"/>
    <x v="2"/>
    <s v="None"/>
    <s v=""/>
    <n v="0"/>
    <n v="74500"/>
    <x v="1"/>
    <s v="Not Reviewed"/>
    <n v="0"/>
    <x v="0"/>
    <n v="0.31780821917808222"/>
    <x v="0"/>
    <x v="0"/>
  </r>
  <r>
    <s v="E000392"/>
    <d v="2024-04-08T00:00:00"/>
    <x v="7"/>
    <s v="Corporate"/>
    <x v="0"/>
    <s v="Financial Planning Specialist"/>
    <s v="finance"/>
    <x v="0"/>
    <x v="0"/>
    <d v="2024-04-08T00:00:00"/>
    <m/>
    <s v=""/>
    <n v="632"/>
    <x v="1"/>
    <x v="1"/>
    <x v="0"/>
    <n v="5"/>
    <s v="outstanding"/>
    <n v="2"/>
    <n v="84000"/>
    <x v="0"/>
    <s v="outstanding"/>
    <n v="0"/>
    <x v="0"/>
    <n v="1.7315068493150685"/>
    <x v="2"/>
    <x v="0"/>
  </r>
  <r>
    <s v="E000393"/>
    <d v="2024-06-14T00:00:00"/>
    <x v="8"/>
    <s v="Corporate"/>
    <x v="1"/>
    <s v="Operations Lead"/>
    <s v="operations"/>
    <x v="3"/>
    <x v="0"/>
    <d v="2024-06-14T00:00:00"/>
    <m/>
    <s v=""/>
    <n v="565"/>
    <x v="0"/>
    <x v="0"/>
    <x v="0"/>
    <n v="3"/>
    <s v="meets"/>
    <n v="2"/>
    <n v="180500"/>
    <x v="0"/>
    <s v="meets"/>
    <n v="0"/>
    <x v="0"/>
    <n v="1.547945205479452"/>
    <x v="2"/>
    <x v="2"/>
  </r>
  <r>
    <s v="E000394"/>
    <d v="2025-03-11T00:00:00"/>
    <x v="9"/>
    <s v="Corporate"/>
    <x v="0"/>
    <s v="Operations Associate"/>
    <s v="operations"/>
    <x v="1"/>
    <x v="0"/>
    <d v="2025-03-11T00:00:00"/>
    <m/>
    <s v=""/>
    <n v="295"/>
    <x v="2"/>
    <x v="0"/>
    <x v="0"/>
    <n v="4"/>
    <s v="exceeds"/>
    <n v="1"/>
    <n v="71000"/>
    <x v="0"/>
    <s v="exceeds"/>
    <n v="0"/>
    <x v="0"/>
    <n v="0.80821917808219179"/>
    <x v="0"/>
    <x v="0"/>
  </r>
  <r>
    <s v="E000395"/>
    <d v="2023-11-26T00:00:00"/>
    <x v="10"/>
    <s v="Operations"/>
    <x v="2"/>
    <s v="Supply Chain Senior Specialist"/>
    <s v="supply_chain"/>
    <x v="2"/>
    <x v="0"/>
    <d v="2023-11-26T00:00:00"/>
    <m/>
    <s v=""/>
    <n v="766"/>
    <x v="0"/>
    <x v="0"/>
    <x v="0"/>
    <n v="4"/>
    <s v="exceeds"/>
    <n v="2"/>
    <n v="99500"/>
    <x v="0"/>
    <s v="exceeds"/>
    <n v="0"/>
    <x v="0"/>
    <n v="2.0986301369863014"/>
    <x v="1"/>
    <x v="0"/>
  </r>
  <r>
    <s v="E000396"/>
    <d v="2025-06-03T00:00:00"/>
    <x v="11"/>
    <s v="Operations"/>
    <x v="3"/>
    <s v="Analytics Specialist"/>
    <s v="analytics"/>
    <x v="0"/>
    <x v="1"/>
    <d v="2025-06-03T00:00:00"/>
    <d v="2025-09-09T00:00:00"/>
    <s v="voluntary"/>
    <n v="98"/>
    <x v="1"/>
    <x v="1"/>
    <x v="0"/>
    <s v="None"/>
    <s v=""/>
    <n v="0"/>
    <n v="81500"/>
    <x v="1"/>
    <s v="Not Reviewed"/>
    <n v="1"/>
    <x v="1"/>
    <n v="0.26849315068493151"/>
    <x v="0"/>
    <x v="0"/>
  </r>
  <r>
    <s v="E000397"/>
    <d v="2023-07-08T00:00:00"/>
    <x v="0"/>
    <s v="Product &amp; Technology"/>
    <x v="0"/>
    <s v="Analytics Specialist"/>
    <s v="analytics"/>
    <x v="0"/>
    <x v="0"/>
    <d v="2023-07-08T00:00:00"/>
    <m/>
    <s v=""/>
    <n v="907"/>
    <x v="4"/>
    <x v="1"/>
    <x v="2"/>
    <n v="3"/>
    <s v="meets"/>
    <n v="2"/>
    <n v="85500"/>
    <x v="0"/>
    <s v="meets"/>
    <n v="0"/>
    <x v="0"/>
    <n v="2.484931506849315"/>
    <x v="1"/>
    <x v="0"/>
  </r>
  <r>
    <s v="E000398"/>
    <d v="2023-06-11T00:00:00"/>
    <x v="1"/>
    <s v="Product &amp; Technology"/>
    <x v="0"/>
    <s v="Analytics Specialist"/>
    <s v="analytics"/>
    <x v="0"/>
    <x v="0"/>
    <d v="2023-06-11T00:00:00"/>
    <m/>
    <s v=""/>
    <n v="934"/>
    <x v="2"/>
    <x v="3"/>
    <x v="0"/>
    <n v="5"/>
    <s v="outstanding"/>
    <n v="3"/>
    <n v="105000"/>
    <x v="0"/>
    <s v="outstanding"/>
    <n v="0"/>
    <x v="0"/>
    <n v="2.558904109589041"/>
    <x v="1"/>
    <x v="3"/>
  </r>
  <r>
    <s v="E000399"/>
    <d v="2024-09-27T00:00:00"/>
    <x v="2"/>
    <s v="Product &amp; Technology"/>
    <x v="1"/>
    <s v="Product Management Specialist"/>
    <s v="product"/>
    <x v="0"/>
    <x v="0"/>
    <d v="2024-09-27T00:00:00"/>
    <m/>
    <s v=""/>
    <n v="460"/>
    <x v="2"/>
    <x v="1"/>
    <x v="3"/>
    <n v="3"/>
    <s v="meets"/>
    <n v="1"/>
    <n v="83500"/>
    <x v="0"/>
    <s v="meets"/>
    <n v="0"/>
    <x v="0"/>
    <n v="1.2602739726027397"/>
    <x v="2"/>
    <x v="0"/>
  </r>
  <r>
    <s v="E000400"/>
    <d v="2023-02-21T00:00:00"/>
    <x v="3"/>
    <s v="Product &amp; Technology"/>
    <x v="1"/>
    <s v="Product Design Specialist"/>
    <s v="design"/>
    <x v="0"/>
    <x v="0"/>
    <d v="2023-02-21T00:00:00"/>
    <m/>
    <s v=""/>
    <n v="1044"/>
    <x v="3"/>
    <x v="3"/>
    <x v="4"/>
    <n v="2"/>
    <s v="needs_support"/>
    <n v="3"/>
    <n v="90500"/>
    <x v="0"/>
    <s v="needs_support"/>
    <n v="0"/>
    <x v="0"/>
    <n v="2.8602739726027395"/>
    <x v="1"/>
    <x v="0"/>
  </r>
  <r>
    <s v="E000401"/>
    <d v="2024-04-22T00:00:00"/>
    <x v="4"/>
    <s v="Revenue"/>
    <x v="0"/>
    <s v="Account Specialist"/>
    <s v="sales"/>
    <x v="0"/>
    <x v="1"/>
    <d v="2024-04-22T00:00:00"/>
    <d v="2025-04-21T00:00:00"/>
    <s v="involuntary"/>
    <n v="364"/>
    <x v="1"/>
    <x v="1"/>
    <x v="3"/>
    <n v="4"/>
    <s v="exceeds"/>
    <n v="1"/>
    <n v="78000"/>
    <x v="0"/>
    <s v="exceeds"/>
    <n v="1"/>
    <x v="1"/>
    <n v="0.99726027397260275"/>
    <x v="0"/>
    <x v="0"/>
  </r>
  <r>
    <s v="E000402"/>
    <d v="2023-05-29T00:00:00"/>
    <x v="5"/>
    <s v="Revenue"/>
    <x v="1"/>
    <s v="Account Lead"/>
    <s v="sales"/>
    <x v="3"/>
    <x v="0"/>
    <d v="2023-05-29T00:00:00"/>
    <m/>
    <s v=""/>
    <n v="947"/>
    <x v="4"/>
    <x v="0"/>
    <x v="2"/>
    <n v="3"/>
    <s v="meets"/>
    <n v="3"/>
    <n v="140500"/>
    <x v="0"/>
    <s v="meets"/>
    <n v="0"/>
    <x v="0"/>
    <n v="2.5945205479452054"/>
    <x v="1"/>
    <x v="2"/>
  </r>
  <r>
    <s v="E000403"/>
    <d v="2025-09-06T00:00:00"/>
    <x v="6"/>
    <s v="Revenue"/>
    <x v="2"/>
    <s v="Analytics Specialist"/>
    <s v="analytics"/>
    <x v="0"/>
    <x v="0"/>
    <d v="2025-09-06T00:00:00"/>
    <m/>
    <s v=""/>
    <n v="116"/>
    <x v="2"/>
    <x v="0"/>
    <x v="3"/>
    <s v="None"/>
    <s v=""/>
    <n v="0"/>
    <n v="81500"/>
    <x v="1"/>
    <s v="Not Reviewed"/>
    <n v="0"/>
    <x v="0"/>
    <n v="0.31780821917808222"/>
    <x v="0"/>
    <x v="0"/>
  </r>
  <r>
    <s v="E000404"/>
    <d v="2024-02-21T00:00:00"/>
    <x v="7"/>
    <s v="Corporate"/>
    <x v="0"/>
    <s v="Financial Planning Specialist"/>
    <s v="finance"/>
    <x v="0"/>
    <x v="0"/>
    <d v="2024-02-21T00:00:00"/>
    <m/>
    <s v=""/>
    <n v="679"/>
    <x v="3"/>
    <x v="1"/>
    <x v="0"/>
    <n v="3"/>
    <s v="meets"/>
    <n v="2"/>
    <n v="73000"/>
    <x v="0"/>
    <s v="meets"/>
    <n v="0"/>
    <x v="0"/>
    <n v="1.8602739726027397"/>
    <x v="2"/>
    <x v="0"/>
  </r>
  <r>
    <s v="E000405"/>
    <d v="2023-06-25T00:00:00"/>
    <x v="8"/>
    <s v="Corporate"/>
    <x v="1"/>
    <s v="People Operations Specialist"/>
    <s v="people"/>
    <x v="0"/>
    <x v="0"/>
    <d v="2023-06-25T00:00:00"/>
    <m/>
    <s v=""/>
    <n v="920"/>
    <x v="1"/>
    <x v="0"/>
    <x v="3"/>
    <n v="5"/>
    <s v="outstanding"/>
    <n v="3"/>
    <n v="94000"/>
    <x v="0"/>
    <s v="outstanding"/>
    <n v="0"/>
    <x v="0"/>
    <n v="2.5205479452054793"/>
    <x v="1"/>
    <x v="0"/>
  </r>
  <r>
    <s v="E000406"/>
    <d v="2025-07-20T00:00:00"/>
    <x v="9"/>
    <s v="Corporate"/>
    <x v="0"/>
    <s v="Legal &amp; Compliance Senior Specialist"/>
    <s v="legal"/>
    <x v="2"/>
    <x v="0"/>
    <d v="2025-07-20T00:00:00"/>
    <m/>
    <s v=""/>
    <n v="164"/>
    <x v="0"/>
    <x v="1"/>
    <x v="4"/>
    <s v="None"/>
    <s v=""/>
    <n v="0"/>
    <n v="137500"/>
    <x v="1"/>
    <s v="Not Reviewed"/>
    <n v="0"/>
    <x v="0"/>
    <n v="0.44931506849315067"/>
    <x v="0"/>
    <x v="2"/>
  </r>
  <r>
    <s v="E000407"/>
    <d v="2023-06-03T00:00:00"/>
    <x v="10"/>
    <s v="Operations"/>
    <x v="2"/>
    <s v="Supply Chain Specialist"/>
    <s v="supply_chain"/>
    <x v="0"/>
    <x v="0"/>
    <d v="2023-06-03T00:00:00"/>
    <m/>
    <s v=""/>
    <n v="942"/>
    <x v="3"/>
    <x v="2"/>
    <x v="3"/>
    <n v="4"/>
    <s v="exceeds"/>
    <n v="3"/>
    <n v="93500"/>
    <x v="0"/>
    <s v="exceeds"/>
    <n v="0"/>
    <x v="0"/>
    <n v="2.580821917808219"/>
    <x v="1"/>
    <x v="0"/>
  </r>
  <r>
    <s v="E000408"/>
    <d v="2023-10-07T00:00:00"/>
    <x v="11"/>
    <s v="Operations"/>
    <x v="3"/>
    <s v="Operations Associate"/>
    <s v="operations"/>
    <x v="1"/>
    <x v="1"/>
    <d v="2023-10-07T00:00:00"/>
    <d v="2024-01-25T00:00:00"/>
    <s v="involuntary"/>
    <n v="110"/>
    <x v="0"/>
    <x v="0"/>
    <x v="0"/>
    <s v="None"/>
    <s v=""/>
    <n v="0"/>
    <n v="70000"/>
    <x v="1"/>
    <s v="Not Reviewed"/>
    <n v="1"/>
    <x v="1"/>
    <n v="0.30136986301369861"/>
    <x v="0"/>
    <x v="0"/>
  </r>
  <r>
    <s v="E000409"/>
    <d v="2024-05-28T00:00:00"/>
    <x v="0"/>
    <s v="Product &amp; Technology"/>
    <x v="0"/>
    <s v="Product Management Senior Specialist"/>
    <s v="product"/>
    <x v="2"/>
    <x v="1"/>
    <d v="2024-05-28T00:00:00"/>
    <d v="2024-10-31T00:00:00"/>
    <s v="voluntary"/>
    <n v="156"/>
    <x v="1"/>
    <x v="0"/>
    <x v="0"/>
    <s v="None"/>
    <s v=""/>
    <n v="0"/>
    <n v="112500"/>
    <x v="1"/>
    <s v="Not Reviewed"/>
    <n v="1"/>
    <x v="1"/>
    <n v="0.42739726027397262"/>
    <x v="0"/>
    <x v="3"/>
  </r>
  <r>
    <s v="E000410"/>
    <d v="2023-07-04T00:00:00"/>
    <x v="1"/>
    <s v="Product &amp; Technology"/>
    <x v="0"/>
    <s v="Software Engineering Senior Specialist"/>
    <s v="engineering"/>
    <x v="2"/>
    <x v="0"/>
    <d v="2023-07-04T00:00:00"/>
    <m/>
    <s v=""/>
    <n v="911"/>
    <x v="0"/>
    <x v="1"/>
    <x v="3"/>
    <n v="3"/>
    <s v="meets"/>
    <n v="3"/>
    <n v="97000"/>
    <x v="0"/>
    <s v="meets"/>
    <n v="0"/>
    <x v="0"/>
    <n v="2.495890410958904"/>
    <x v="1"/>
    <x v="0"/>
  </r>
  <r>
    <s v="E000411"/>
    <d v="2023-01-25T00:00:00"/>
    <x v="2"/>
    <s v="Product &amp; Technology"/>
    <x v="1"/>
    <s v="Product Management Lead"/>
    <s v="product"/>
    <x v="3"/>
    <x v="0"/>
    <d v="2023-01-25T00:00:00"/>
    <m/>
    <s v=""/>
    <n v="1071"/>
    <x v="0"/>
    <x v="1"/>
    <x v="2"/>
    <n v="5"/>
    <s v="outstanding"/>
    <n v="3"/>
    <n v="187000"/>
    <x v="0"/>
    <s v="outstanding"/>
    <n v="0"/>
    <x v="0"/>
    <n v="2.9342465753424656"/>
    <x v="1"/>
    <x v="2"/>
  </r>
  <r>
    <s v="E000412"/>
    <d v="2023-11-21T00:00:00"/>
    <x v="3"/>
    <s v="Product &amp; Technology"/>
    <x v="1"/>
    <s v="Product Design Associate"/>
    <s v="design"/>
    <x v="1"/>
    <x v="1"/>
    <d v="2023-11-21T00:00:00"/>
    <d v="2024-08-20T00:00:00"/>
    <s v="voluntary"/>
    <n v="273"/>
    <x v="1"/>
    <x v="1"/>
    <x v="2"/>
    <n v="3"/>
    <s v="meets"/>
    <n v="1"/>
    <n v="65500"/>
    <x v="0"/>
    <s v="meets"/>
    <n v="1"/>
    <x v="1"/>
    <n v="0.74794520547945209"/>
    <x v="0"/>
    <x v="1"/>
  </r>
  <r>
    <s v="E000413"/>
    <d v="2025-07-21T00:00:00"/>
    <x v="4"/>
    <s v="Revenue"/>
    <x v="0"/>
    <s v="Account Specialist"/>
    <s v="sales"/>
    <x v="0"/>
    <x v="0"/>
    <d v="2025-07-21T00:00:00"/>
    <m/>
    <s v=""/>
    <n v="163"/>
    <x v="1"/>
    <x v="2"/>
    <x v="3"/>
    <s v="None"/>
    <s v=""/>
    <n v="0"/>
    <n v="77500"/>
    <x v="1"/>
    <s v="Not Reviewed"/>
    <n v="0"/>
    <x v="0"/>
    <n v="0.44657534246575342"/>
    <x v="0"/>
    <x v="0"/>
  </r>
  <r>
    <s v="E000414"/>
    <d v="2024-12-24T00:00:00"/>
    <x v="5"/>
    <s v="Revenue"/>
    <x v="1"/>
    <s v="Customer Success Senior Specialist"/>
    <s v="customer_success"/>
    <x v="2"/>
    <x v="1"/>
    <d v="2024-12-24T00:00:00"/>
    <d v="2025-10-21T00:00:00"/>
    <s v="voluntary"/>
    <n v="301"/>
    <x v="2"/>
    <x v="1"/>
    <x v="3"/>
    <n v="3"/>
    <s v="meets"/>
    <n v="1"/>
    <n v="120000"/>
    <x v="0"/>
    <s v="meets"/>
    <n v="1"/>
    <x v="1"/>
    <n v="0.8246575342465754"/>
    <x v="0"/>
    <x v="3"/>
  </r>
  <r>
    <s v="E000415"/>
    <d v="2023-11-04T00:00:00"/>
    <x v="6"/>
    <s v="Revenue"/>
    <x v="2"/>
    <s v="Growth Marketing Associate"/>
    <s v="marketing"/>
    <x v="1"/>
    <x v="0"/>
    <d v="2023-11-04T00:00:00"/>
    <m/>
    <s v=""/>
    <n v="788"/>
    <x v="0"/>
    <x v="1"/>
    <x v="2"/>
    <n v="2"/>
    <s v="needs_support"/>
    <n v="2"/>
    <n v="65500"/>
    <x v="0"/>
    <s v="needs_support"/>
    <n v="0"/>
    <x v="0"/>
    <n v="2.1589041095890411"/>
    <x v="1"/>
    <x v="1"/>
  </r>
  <r>
    <s v="E000416"/>
    <d v="2024-02-26T00:00:00"/>
    <x v="7"/>
    <s v="Corporate"/>
    <x v="0"/>
    <s v="Analytics Associate"/>
    <s v="analytics"/>
    <x v="1"/>
    <x v="1"/>
    <d v="2024-02-26T00:00:00"/>
    <d v="2025-07-15T00:00:00"/>
    <s v="voluntary"/>
    <n v="505"/>
    <x v="1"/>
    <x v="0"/>
    <x v="0"/>
    <n v="4"/>
    <s v="exceeds"/>
    <n v="1"/>
    <n v="65000"/>
    <x v="0"/>
    <s v="exceeds"/>
    <n v="1"/>
    <x v="1"/>
    <n v="1.3835616438356164"/>
    <x v="2"/>
    <x v="1"/>
  </r>
  <r>
    <s v="E000417"/>
    <d v="2024-01-10T00:00:00"/>
    <x v="8"/>
    <s v="Corporate"/>
    <x v="1"/>
    <s v="People Operations Specialist"/>
    <s v="people"/>
    <x v="0"/>
    <x v="0"/>
    <d v="2024-01-10T00:00:00"/>
    <m/>
    <s v=""/>
    <n v="721"/>
    <x v="0"/>
    <x v="0"/>
    <x v="2"/>
    <n v="3"/>
    <s v="meets"/>
    <n v="2"/>
    <n v="90000"/>
    <x v="0"/>
    <s v="meets"/>
    <n v="0"/>
    <x v="0"/>
    <n v="1.9753424657534246"/>
    <x v="2"/>
    <x v="0"/>
  </r>
  <r>
    <s v="E000418"/>
    <d v="2024-09-11T00:00:00"/>
    <x v="9"/>
    <s v="Corporate"/>
    <x v="0"/>
    <s v="Legal &amp; Compliance Associate"/>
    <s v="legal"/>
    <x v="1"/>
    <x v="0"/>
    <d v="2024-09-11T00:00:00"/>
    <m/>
    <s v=""/>
    <n v="476"/>
    <x v="2"/>
    <x v="0"/>
    <x v="3"/>
    <n v="3"/>
    <s v="meets"/>
    <n v="1"/>
    <n v="66000"/>
    <x v="0"/>
    <s v="meets"/>
    <n v="0"/>
    <x v="0"/>
    <n v="1.3041095890410959"/>
    <x v="2"/>
    <x v="1"/>
  </r>
  <r>
    <s v="E000419"/>
    <d v="2025-04-09T00:00:00"/>
    <x v="10"/>
    <s v="Operations"/>
    <x v="2"/>
    <s v="Operations Senior Specialist"/>
    <s v="operations"/>
    <x v="2"/>
    <x v="0"/>
    <d v="2025-04-09T00:00:00"/>
    <m/>
    <s v=""/>
    <n v="266"/>
    <x v="3"/>
    <x v="1"/>
    <x v="0"/>
    <n v="3"/>
    <s v="meets"/>
    <n v="1"/>
    <n v="137000"/>
    <x v="0"/>
    <s v="meets"/>
    <n v="0"/>
    <x v="0"/>
    <n v="0.72876712328767124"/>
    <x v="0"/>
    <x v="2"/>
  </r>
  <r>
    <s v="E000420"/>
    <d v="2023-06-25T00:00:00"/>
    <x v="11"/>
    <s v="Operations"/>
    <x v="3"/>
    <s v="Operations Specialist"/>
    <s v="operations"/>
    <x v="0"/>
    <x v="0"/>
    <d v="2023-06-25T00:00:00"/>
    <m/>
    <s v=""/>
    <n v="920"/>
    <x v="1"/>
    <x v="1"/>
    <x v="2"/>
    <n v="3"/>
    <s v="meets"/>
    <n v="3"/>
    <n v="82000"/>
    <x v="0"/>
    <s v="meets"/>
    <n v="0"/>
    <x v="0"/>
    <n v="2.5205479452054793"/>
    <x v="1"/>
    <x v="0"/>
  </r>
  <r>
    <s v="E000421"/>
    <d v="2024-03-25T00:00:00"/>
    <x v="0"/>
    <s v="Product &amp; Technology"/>
    <x v="0"/>
    <s v="Software Engineering Associate"/>
    <s v="engineering"/>
    <x v="1"/>
    <x v="0"/>
    <d v="2024-03-25T00:00:00"/>
    <m/>
    <s v=""/>
    <n v="646"/>
    <x v="0"/>
    <x v="3"/>
    <x v="4"/>
    <n v="4"/>
    <s v="exceeds"/>
    <n v="2"/>
    <n v="63000"/>
    <x v="0"/>
    <s v="exceeds"/>
    <n v="0"/>
    <x v="0"/>
    <n v="1.7698630136986302"/>
    <x v="2"/>
    <x v="1"/>
  </r>
  <r>
    <s v="E000422"/>
    <d v="2024-12-31T00:00:00"/>
    <x v="1"/>
    <s v="Product &amp; Technology"/>
    <x v="0"/>
    <s v="Analytics Specialist"/>
    <s v="analytics"/>
    <x v="0"/>
    <x v="0"/>
    <d v="2024-12-31T00:00:00"/>
    <m/>
    <s v=""/>
    <n v="365"/>
    <x v="0"/>
    <x v="1"/>
    <x v="0"/>
    <n v="3"/>
    <s v="meets"/>
    <n v="1"/>
    <n v="95000"/>
    <x v="0"/>
    <s v="meets"/>
    <n v="0"/>
    <x v="0"/>
    <n v="1"/>
    <x v="2"/>
    <x v="0"/>
  </r>
  <r>
    <s v="E000423"/>
    <d v="2024-09-14T00:00:00"/>
    <x v="2"/>
    <s v="Product &amp; Technology"/>
    <x v="1"/>
    <s v="Product Management Specialist"/>
    <s v="product"/>
    <x v="0"/>
    <x v="0"/>
    <d v="2024-09-14T00:00:00"/>
    <m/>
    <s v=""/>
    <n v="473"/>
    <x v="1"/>
    <x v="1"/>
    <x v="4"/>
    <n v="3"/>
    <s v="meets"/>
    <n v="1"/>
    <n v="81000"/>
    <x v="0"/>
    <s v="meets"/>
    <n v="0"/>
    <x v="0"/>
    <n v="1.295890410958904"/>
    <x v="2"/>
    <x v="0"/>
  </r>
  <r>
    <s v="E000424"/>
    <d v="2024-03-22T00:00:00"/>
    <x v="3"/>
    <s v="Product &amp; Technology"/>
    <x v="1"/>
    <s v="Product Design Specialist"/>
    <s v="design"/>
    <x v="0"/>
    <x v="0"/>
    <d v="2024-03-22T00:00:00"/>
    <m/>
    <s v=""/>
    <n v="649"/>
    <x v="3"/>
    <x v="1"/>
    <x v="0"/>
    <n v="4"/>
    <s v="exceeds"/>
    <n v="2"/>
    <n v="81500"/>
    <x v="0"/>
    <s v="exceeds"/>
    <n v="0"/>
    <x v="0"/>
    <n v="1.7780821917808218"/>
    <x v="2"/>
    <x v="0"/>
  </r>
  <r>
    <s v="E000425"/>
    <d v="2025-05-01T00:00:00"/>
    <x v="4"/>
    <s v="Revenue"/>
    <x v="0"/>
    <s v="Customer Success Specialist"/>
    <s v="customer_success"/>
    <x v="0"/>
    <x v="1"/>
    <d v="2025-05-01T00:00:00"/>
    <d v="2025-11-27T00:00:00"/>
    <s v="voluntary"/>
    <n v="210"/>
    <x v="0"/>
    <x v="0"/>
    <x v="0"/>
    <n v="5"/>
    <s v="outstanding"/>
    <n v="1"/>
    <n v="84500"/>
    <x v="0"/>
    <s v="outstanding"/>
    <n v="1"/>
    <x v="1"/>
    <n v="0.57534246575342463"/>
    <x v="0"/>
    <x v="0"/>
  </r>
  <r>
    <s v="E000426"/>
    <d v="2024-10-07T00:00:00"/>
    <x v="5"/>
    <s v="Revenue"/>
    <x v="1"/>
    <s v="Customer Success Specialist"/>
    <s v="customer_success"/>
    <x v="0"/>
    <x v="0"/>
    <d v="2024-10-07T00:00:00"/>
    <m/>
    <s v=""/>
    <n v="450"/>
    <x v="0"/>
    <x v="1"/>
    <x v="2"/>
    <n v="4"/>
    <s v="exceeds"/>
    <n v="1"/>
    <n v="87000"/>
    <x v="0"/>
    <s v="exceeds"/>
    <n v="0"/>
    <x v="0"/>
    <n v="1.2328767123287672"/>
    <x v="2"/>
    <x v="0"/>
  </r>
  <r>
    <s v="E000427"/>
    <d v="2023-12-25T00:00:00"/>
    <x v="6"/>
    <s v="Revenue"/>
    <x v="2"/>
    <s v="Growth Marketing Specialist"/>
    <s v="marketing"/>
    <x v="0"/>
    <x v="0"/>
    <d v="2023-12-25T00:00:00"/>
    <m/>
    <s v=""/>
    <n v="737"/>
    <x v="3"/>
    <x v="1"/>
    <x v="3"/>
    <n v="3"/>
    <s v="meets"/>
    <n v="2"/>
    <n v="91000"/>
    <x v="0"/>
    <s v="meets"/>
    <n v="0"/>
    <x v="0"/>
    <n v="2.0191780821917806"/>
    <x v="1"/>
    <x v="0"/>
  </r>
  <r>
    <s v="E000428"/>
    <d v="2023-07-18T00:00:00"/>
    <x v="7"/>
    <s v="Corporate"/>
    <x v="0"/>
    <s v="Financial Planning Associate"/>
    <s v="finance"/>
    <x v="1"/>
    <x v="0"/>
    <d v="2023-07-18T00:00:00"/>
    <m/>
    <s v=""/>
    <n v="897"/>
    <x v="2"/>
    <x v="1"/>
    <x v="4"/>
    <n v="4"/>
    <s v="exceeds"/>
    <n v="2"/>
    <n v="71000"/>
    <x v="0"/>
    <s v="exceeds"/>
    <n v="0"/>
    <x v="0"/>
    <n v="2.4575342465753423"/>
    <x v="1"/>
    <x v="0"/>
  </r>
  <r>
    <s v="E000429"/>
    <d v="2025-07-26T00:00:00"/>
    <x v="8"/>
    <s v="Corporate"/>
    <x v="1"/>
    <s v="People Operations Specialist"/>
    <s v="people"/>
    <x v="0"/>
    <x v="0"/>
    <d v="2025-07-26T00:00:00"/>
    <m/>
    <s v=""/>
    <n v="158"/>
    <x v="0"/>
    <x v="1"/>
    <x v="1"/>
    <s v="None"/>
    <s v=""/>
    <n v="0"/>
    <n v="103000"/>
    <x v="1"/>
    <s v="Not Reviewed"/>
    <n v="0"/>
    <x v="0"/>
    <n v="0.43287671232876712"/>
    <x v="0"/>
    <x v="3"/>
  </r>
  <r>
    <s v="E000430"/>
    <d v="2023-07-31T00:00:00"/>
    <x v="9"/>
    <s v="Corporate"/>
    <x v="0"/>
    <s v="Legal &amp; Compliance Specialist"/>
    <s v="legal"/>
    <x v="0"/>
    <x v="1"/>
    <d v="2023-07-31T00:00:00"/>
    <d v="2025-07-01T00:00:00"/>
    <s v="voluntary"/>
    <n v="701"/>
    <x v="2"/>
    <x v="0"/>
    <x v="3"/>
    <n v="2"/>
    <s v="needs_support"/>
    <n v="2"/>
    <n v="105000"/>
    <x v="0"/>
    <s v="needs_support"/>
    <n v="1"/>
    <x v="1"/>
    <n v="1.9205479452054794"/>
    <x v="2"/>
    <x v="3"/>
  </r>
  <r>
    <s v="E000431"/>
    <d v="2023-05-29T00:00:00"/>
    <x v="10"/>
    <s v="Operations"/>
    <x v="2"/>
    <s v="Supply Chain Senior Specialist"/>
    <s v="supply_chain"/>
    <x v="2"/>
    <x v="1"/>
    <d v="2023-05-29T00:00:00"/>
    <d v="2024-02-07T00:00:00"/>
    <s v="retirement"/>
    <n v="254"/>
    <x v="2"/>
    <x v="1"/>
    <x v="2"/>
    <n v="1"/>
    <s v="needs_support"/>
    <n v="1"/>
    <n v="135500"/>
    <x v="0"/>
    <s v="needs_support"/>
    <n v="1"/>
    <x v="1"/>
    <n v="0.69589041095890414"/>
    <x v="0"/>
    <x v="2"/>
  </r>
  <r>
    <s v="E000432"/>
    <d v="2023-12-30T00:00:00"/>
    <x v="11"/>
    <s v="Operations"/>
    <x v="3"/>
    <s v="Operations Senior Specialist"/>
    <s v="operations"/>
    <x v="2"/>
    <x v="0"/>
    <d v="2023-12-30T00:00:00"/>
    <m/>
    <s v=""/>
    <n v="732"/>
    <x v="4"/>
    <x v="1"/>
    <x v="2"/>
    <n v="3"/>
    <s v="meets"/>
    <n v="2"/>
    <n v="114500"/>
    <x v="0"/>
    <s v="meets"/>
    <n v="0"/>
    <x v="0"/>
    <n v="2.0054794520547947"/>
    <x v="1"/>
    <x v="3"/>
  </r>
  <r>
    <s v="E000433"/>
    <d v="2025-07-21T00:00:00"/>
    <x v="0"/>
    <s v="Product &amp; Technology"/>
    <x v="0"/>
    <s v="Software Engineering Specialist"/>
    <s v="engineering"/>
    <x v="0"/>
    <x v="0"/>
    <d v="2025-07-21T00:00:00"/>
    <m/>
    <s v=""/>
    <n v="163"/>
    <x v="0"/>
    <x v="1"/>
    <x v="4"/>
    <s v="None"/>
    <s v=""/>
    <n v="0"/>
    <n v="99000"/>
    <x v="1"/>
    <s v="Not Reviewed"/>
    <n v="0"/>
    <x v="0"/>
    <n v="0.44657534246575342"/>
    <x v="0"/>
    <x v="0"/>
  </r>
  <r>
    <s v="E000434"/>
    <d v="2024-09-13T00:00:00"/>
    <x v="1"/>
    <s v="Product &amp; Technology"/>
    <x v="0"/>
    <s v="Analytics Associate"/>
    <s v="analytics"/>
    <x v="1"/>
    <x v="1"/>
    <d v="2024-09-13T00:00:00"/>
    <d v="2025-12-11T00:00:00"/>
    <s v="voluntary"/>
    <n v="454"/>
    <x v="2"/>
    <x v="2"/>
    <x v="0"/>
    <n v="4"/>
    <s v="exceeds"/>
    <n v="1"/>
    <n v="70000"/>
    <x v="0"/>
    <s v="exceeds"/>
    <n v="1"/>
    <x v="1"/>
    <n v="1.2438356164383562"/>
    <x v="2"/>
    <x v="0"/>
  </r>
  <r>
    <s v="E000435"/>
    <d v="2025-01-19T00:00:00"/>
    <x v="2"/>
    <s v="Product &amp; Technology"/>
    <x v="1"/>
    <s v="Product Management Senior Specialist"/>
    <s v="product"/>
    <x v="2"/>
    <x v="0"/>
    <d v="2025-01-19T00:00:00"/>
    <m/>
    <s v=""/>
    <n v="346"/>
    <x v="0"/>
    <x v="1"/>
    <x v="0"/>
    <n v="4"/>
    <s v="exceeds"/>
    <n v="1"/>
    <n v="96500"/>
    <x v="0"/>
    <s v="exceeds"/>
    <n v="0"/>
    <x v="0"/>
    <n v="0.94794520547945205"/>
    <x v="0"/>
    <x v="0"/>
  </r>
  <r>
    <s v="E000436"/>
    <d v="2024-06-15T00:00:00"/>
    <x v="3"/>
    <s v="Product &amp; Technology"/>
    <x v="1"/>
    <s v="Product Management Associate"/>
    <s v="product"/>
    <x v="1"/>
    <x v="0"/>
    <d v="2024-06-15T00:00:00"/>
    <m/>
    <s v=""/>
    <n v="564"/>
    <x v="1"/>
    <x v="1"/>
    <x v="1"/>
    <n v="5"/>
    <s v="outstanding"/>
    <n v="2"/>
    <n v="73500"/>
    <x v="0"/>
    <s v="outstanding"/>
    <n v="0"/>
    <x v="0"/>
    <n v="1.5452054794520549"/>
    <x v="2"/>
    <x v="0"/>
  </r>
  <r>
    <s v="E000437"/>
    <d v="2023-08-07T00:00:00"/>
    <x v="4"/>
    <s v="Revenue"/>
    <x v="0"/>
    <s v="Account Senior Specialist"/>
    <s v="sales"/>
    <x v="2"/>
    <x v="0"/>
    <d v="2023-08-07T00:00:00"/>
    <m/>
    <s v=""/>
    <n v="877"/>
    <x v="0"/>
    <x v="2"/>
    <x v="0"/>
    <n v="3"/>
    <s v="meets"/>
    <n v="2"/>
    <n v="106500"/>
    <x v="0"/>
    <s v="meets"/>
    <n v="0"/>
    <x v="0"/>
    <n v="2.4027397260273973"/>
    <x v="1"/>
    <x v="3"/>
  </r>
  <r>
    <s v="E000438"/>
    <d v="2024-05-17T00:00:00"/>
    <x v="5"/>
    <s v="Revenue"/>
    <x v="1"/>
    <s v="Customer Success Associate"/>
    <s v="customer_success"/>
    <x v="1"/>
    <x v="0"/>
    <d v="2024-05-17T00:00:00"/>
    <m/>
    <s v=""/>
    <n v="593"/>
    <x v="0"/>
    <x v="1"/>
    <x v="0"/>
    <n v="2"/>
    <s v="needs_support"/>
    <n v="2"/>
    <n v="65000"/>
    <x v="0"/>
    <s v="needs_support"/>
    <n v="0"/>
    <x v="0"/>
    <n v="1.6246575342465754"/>
    <x v="2"/>
    <x v="1"/>
  </r>
  <r>
    <s v="E000439"/>
    <d v="2024-11-18T00:00:00"/>
    <x v="6"/>
    <s v="Revenue"/>
    <x v="2"/>
    <s v="Growth Marketing Senior Specialist"/>
    <s v="marketing"/>
    <x v="2"/>
    <x v="1"/>
    <d v="2024-11-18T00:00:00"/>
    <d v="2025-10-20T00:00:00"/>
    <s v="voluntary"/>
    <n v="336"/>
    <x v="1"/>
    <x v="2"/>
    <x v="2"/>
    <n v="3"/>
    <s v="meets"/>
    <n v="1"/>
    <n v="119500"/>
    <x v="0"/>
    <s v="meets"/>
    <n v="1"/>
    <x v="1"/>
    <n v="0.92054794520547945"/>
    <x v="0"/>
    <x v="3"/>
  </r>
  <r>
    <s v="E000440"/>
    <d v="2024-03-26T00:00:00"/>
    <x v="7"/>
    <s v="Corporate"/>
    <x v="0"/>
    <s v="Financial Planning Specialist"/>
    <s v="finance"/>
    <x v="0"/>
    <x v="0"/>
    <d v="2024-03-26T00:00:00"/>
    <m/>
    <s v=""/>
    <n v="645"/>
    <x v="0"/>
    <x v="1"/>
    <x v="2"/>
    <n v="3"/>
    <s v="meets"/>
    <n v="2"/>
    <n v="79500"/>
    <x v="0"/>
    <s v="meets"/>
    <n v="0"/>
    <x v="0"/>
    <n v="1.7671232876712328"/>
    <x v="2"/>
    <x v="0"/>
  </r>
  <r>
    <s v="E000441"/>
    <d v="2025-07-17T00:00:00"/>
    <x v="8"/>
    <s v="Corporate"/>
    <x v="1"/>
    <s v="People Operations Specialist"/>
    <s v="people"/>
    <x v="0"/>
    <x v="1"/>
    <d v="2025-07-17T00:00:00"/>
    <d v="2025-11-02T00:00:00"/>
    <s v="voluntary"/>
    <n v="108"/>
    <x v="0"/>
    <x v="1"/>
    <x v="3"/>
    <s v="None"/>
    <s v=""/>
    <n v="0"/>
    <n v="98000"/>
    <x v="1"/>
    <s v="Not Reviewed"/>
    <n v="1"/>
    <x v="1"/>
    <n v="0.29589041095890412"/>
    <x v="0"/>
    <x v="0"/>
  </r>
  <r>
    <s v="E000442"/>
    <d v="2025-04-07T00:00:00"/>
    <x v="9"/>
    <s v="Corporate"/>
    <x v="0"/>
    <s v="Legal &amp; Compliance Associate"/>
    <s v="legal"/>
    <x v="1"/>
    <x v="1"/>
    <d v="2025-04-07T00:00:00"/>
    <d v="2025-11-10T00:00:00"/>
    <s v="voluntary"/>
    <n v="217"/>
    <x v="3"/>
    <x v="1"/>
    <x v="4"/>
    <n v="2"/>
    <s v="needs_support"/>
    <n v="1"/>
    <n v="73000"/>
    <x v="0"/>
    <s v="needs_support"/>
    <n v="1"/>
    <x v="1"/>
    <n v="0.59452054794520548"/>
    <x v="0"/>
    <x v="0"/>
  </r>
  <r>
    <s v="E000443"/>
    <d v="2023-10-03T00:00:00"/>
    <x v="10"/>
    <s v="Operations"/>
    <x v="2"/>
    <s v="Operations Specialist"/>
    <s v="operations"/>
    <x v="0"/>
    <x v="0"/>
    <d v="2023-10-03T00:00:00"/>
    <m/>
    <s v=""/>
    <n v="820"/>
    <x v="1"/>
    <x v="1"/>
    <x v="1"/>
    <n v="4"/>
    <s v="exceeds"/>
    <n v="2"/>
    <n v="73500"/>
    <x v="0"/>
    <s v="exceeds"/>
    <n v="0"/>
    <x v="0"/>
    <n v="2.2465753424657535"/>
    <x v="1"/>
    <x v="0"/>
  </r>
  <r>
    <s v="E000444"/>
    <d v="2025-04-05T00:00:00"/>
    <x v="11"/>
    <s v="Operations"/>
    <x v="3"/>
    <s v="Operations Senior Specialist"/>
    <s v="operations"/>
    <x v="2"/>
    <x v="0"/>
    <d v="2025-04-05T00:00:00"/>
    <m/>
    <s v=""/>
    <n v="270"/>
    <x v="1"/>
    <x v="0"/>
    <x v="3"/>
    <n v="3"/>
    <s v="meets"/>
    <n v="1"/>
    <n v="123000"/>
    <x v="0"/>
    <s v="meets"/>
    <n v="0"/>
    <x v="0"/>
    <n v="0.73972602739726023"/>
    <x v="0"/>
    <x v="3"/>
  </r>
  <r>
    <s v="E000445"/>
    <d v="2024-11-15T00:00:00"/>
    <x v="0"/>
    <s v="Product &amp; Technology"/>
    <x v="0"/>
    <s v="Analytics Associate"/>
    <s v="analytics"/>
    <x v="1"/>
    <x v="0"/>
    <d v="2024-11-15T00:00:00"/>
    <m/>
    <s v=""/>
    <n v="411"/>
    <x v="2"/>
    <x v="2"/>
    <x v="0"/>
    <n v="3"/>
    <s v="meets"/>
    <n v="1"/>
    <n v="64000"/>
    <x v="0"/>
    <s v="meets"/>
    <n v="0"/>
    <x v="0"/>
    <n v="1.1260273972602739"/>
    <x v="2"/>
    <x v="1"/>
  </r>
  <r>
    <s v="E000446"/>
    <d v="2024-07-29T00:00:00"/>
    <x v="1"/>
    <s v="Product &amp; Technology"/>
    <x v="0"/>
    <s v="Analytics Specialist"/>
    <s v="analytics"/>
    <x v="0"/>
    <x v="0"/>
    <d v="2024-07-29T00:00:00"/>
    <m/>
    <s v=""/>
    <n v="520"/>
    <x v="0"/>
    <x v="1"/>
    <x v="2"/>
    <n v="3"/>
    <s v="meets"/>
    <n v="1"/>
    <n v="76000"/>
    <x v="0"/>
    <s v="meets"/>
    <n v="0"/>
    <x v="0"/>
    <n v="1.4246575342465753"/>
    <x v="2"/>
    <x v="0"/>
  </r>
  <r>
    <s v="E000447"/>
    <d v="2025-05-10T00:00:00"/>
    <x v="2"/>
    <s v="Product &amp; Technology"/>
    <x v="1"/>
    <s v="Product Management Associate"/>
    <s v="product"/>
    <x v="1"/>
    <x v="1"/>
    <d v="2025-05-10T00:00:00"/>
    <d v="2025-09-28T00:00:00"/>
    <s v="involuntary"/>
    <n v="141"/>
    <x v="0"/>
    <x v="3"/>
    <x v="2"/>
    <s v="None"/>
    <s v=""/>
    <n v="0"/>
    <n v="63000"/>
    <x v="1"/>
    <s v="Not Reviewed"/>
    <n v="1"/>
    <x v="1"/>
    <n v="0.38630136986301372"/>
    <x v="0"/>
    <x v="1"/>
  </r>
  <r>
    <s v="E000448"/>
    <d v="2024-07-01T00:00:00"/>
    <x v="3"/>
    <s v="Product &amp; Technology"/>
    <x v="1"/>
    <s v="Product Management Specialist"/>
    <s v="product"/>
    <x v="0"/>
    <x v="0"/>
    <d v="2024-07-01T00:00:00"/>
    <m/>
    <s v=""/>
    <n v="548"/>
    <x v="1"/>
    <x v="1"/>
    <x v="2"/>
    <n v="4"/>
    <s v="exceeds"/>
    <n v="2"/>
    <n v="81500"/>
    <x v="0"/>
    <s v="exceeds"/>
    <n v="0"/>
    <x v="0"/>
    <n v="1.5013698630136987"/>
    <x v="2"/>
    <x v="0"/>
  </r>
  <r>
    <s v="E000449"/>
    <d v="2023-11-22T00:00:00"/>
    <x v="4"/>
    <s v="Revenue"/>
    <x v="0"/>
    <s v="Account Associate"/>
    <s v="sales"/>
    <x v="1"/>
    <x v="0"/>
    <d v="2023-11-22T00:00:00"/>
    <m/>
    <s v=""/>
    <n v="770"/>
    <x v="0"/>
    <x v="0"/>
    <x v="2"/>
    <n v="3"/>
    <s v="meets"/>
    <n v="2"/>
    <n v="69000"/>
    <x v="0"/>
    <s v="meets"/>
    <n v="0"/>
    <x v="0"/>
    <n v="2.1095890410958904"/>
    <x v="1"/>
    <x v="1"/>
  </r>
  <r>
    <s v="E000450"/>
    <d v="2025-01-22T00:00:00"/>
    <x v="5"/>
    <s v="Revenue"/>
    <x v="1"/>
    <s v="Customer Success Associate"/>
    <s v="customer_success"/>
    <x v="1"/>
    <x v="0"/>
    <d v="2025-01-22T00:00:00"/>
    <m/>
    <s v=""/>
    <n v="343"/>
    <x v="1"/>
    <x v="4"/>
    <x v="3"/>
    <n v="5"/>
    <s v="outstanding"/>
    <n v="1"/>
    <n v="72500"/>
    <x v="0"/>
    <s v="outstanding"/>
    <n v="0"/>
    <x v="0"/>
    <n v="0.9397260273972603"/>
    <x v="0"/>
    <x v="0"/>
  </r>
  <r>
    <s v="E000451"/>
    <d v="2023-09-27T00:00:00"/>
    <x v="6"/>
    <s v="Revenue"/>
    <x v="2"/>
    <s v="Growth Marketing Specialist"/>
    <s v="marketing"/>
    <x v="0"/>
    <x v="1"/>
    <d v="2023-09-27T00:00:00"/>
    <d v="2024-10-22T00:00:00"/>
    <s v="voluntary"/>
    <n v="391"/>
    <x v="1"/>
    <x v="0"/>
    <x v="2"/>
    <n v="3"/>
    <s v="meets"/>
    <n v="1"/>
    <n v="104000"/>
    <x v="0"/>
    <s v="meets"/>
    <n v="1"/>
    <x v="1"/>
    <n v="1.0712328767123287"/>
    <x v="2"/>
    <x v="3"/>
  </r>
  <r>
    <s v="E000452"/>
    <d v="2023-07-22T00:00:00"/>
    <x v="7"/>
    <s v="Corporate"/>
    <x v="0"/>
    <s v="Financial Planning Associate"/>
    <s v="finance"/>
    <x v="1"/>
    <x v="0"/>
    <d v="2023-07-22T00:00:00"/>
    <m/>
    <s v=""/>
    <n v="893"/>
    <x v="1"/>
    <x v="3"/>
    <x v="2"/>
    <n v="3"/>
    <s v="meets"/>
    <n v="2"/>
    <n v="59500"/>
    <x v="0"/>
    <s v="meets"/>
    <n v="0"/>
    <x v="0"/>
    <n v="2.4465753424657533"/>
    <x v="1"/>
    <x v="1"/>
  </r>
  <r>
    <s v="E000453"/>
    <d v="2025-07-01T00:00:00"/>
    <x v="8"/>
    <s v="Corporate"/>
    <x v="1"/>
    <s v="People Operations Associate"/>
    <s v="people"/>
    <x v="1"/>
    <x v="1"/>
    <d v="2025-07-01T00:00:00"/>
    <d v="2025-10-07T00:00:00"/>
    <s v="voluntary"/>
    <n v="98"/>
    <x v="0"/>
    <x v="0"/>
    <x v="0"/>
    <s v="None"/>
    <s v=""/>
    <n v="0"/>
    <n v="70000"/>
    <x v="1"/>
    <s v="Not Reviewed"/>
    <n v="1"/>
    <x v="1"/>
    <n v="0.26849315068493151"/>
    <x v="0"/>
    <x v="0"/>
  </r>
  <r>
    <s v="E000454"/>
    <d v="2025-09-09T00:00:00"/>
    <x v="9"/>
    <s v="Corporate"/>
    <x v="0"/>
    <s v="Legal &amp; Compliance Associate"/>
    <s v="legal"/>
    <x v="1"/>
    <x v="0"/>
    <d v="2025-09-09T00:00:00"/>
    <m/>
    <s v=""/>
    <n v="113"/>
    <x v="2"/>
    <x v="0"/>
    <x v="0"/>
    <s v="None"/>
    <s v=""/>
    <n v="0"/>
    <n v="55000"/>
    <x v="1"/>
    <s v="Not Reviewed"/>
    <n v="0"/>
    <x v="0"/>
    <n v="0.30958904109589042"/>
    <x v="0"/>
    <x v="1"/>
  </r>
  <r>
    <s v="E000455"/>
    <d v="2025-08-26T00:00:00"/>
    <x v="10"/>
    <s v="Operations"/>
    <x v="2"/>
    <s v="Operations Senior Specialist"/>
    <s v="operations"/>
    <x v="2"/>
    <x v="0"/>
    <d v="2025-08-26T00:00:00"/>
    <m/>
    <s v=""/>
    <n v="127"/>
    <x v="0"/>
    <x v="1"/>
    <x v="1"/>
    <s v="None"/>
    <s v=""/>
    <n v="0"/>
    <n v="97000"/>
    <x v="1"/>
    <s v="Not Reviewed"/>
    <n v="0"/>
    <x v="0"/>
    <n v="0.34794520547945207"/>
    <x v="0"/>
    <x v="0"/>
  </r>
  <r>
    <s v="E000456"/>
    <d v="2023-07-16T00:00:00"/>
    <x v="11"/>
    <s v="Operations"/>
    <x v="3"/>
    <s v="Operations Specialist"/>
    <s v="operations"/>
    <x v="0"/>
    <x v="0"/>
    <d v="2023-07-16T00:00:00"/>
    <m/>
    <s v=""/>
    <n v="899"/>
    <x v="2"/>
    <x v="1"/>
    <x v="2"/>
    <n v="3"/>
    <s v="meets"/>
    <n v="2"/>
    <n v="101000"/>
    <x v="0"/>
    <s v="meets"/>
    <n v="0"/>
    <x v="0"/>
    <n v="2.463013698630137"/>
    <x v="1"/>
    <x v="3"/>
  </r>
  <r>
    <s v="E000457"/>
    <d v="2023-05-13T00:00:00"/>
    <x v="0"/>
    <s v="Product &amp; Technology"/>
    <x v="0"/>
    <s v="Product Management Senior Specialist"/>
    <s v="product"/>
    <x v="2"/>
    <x v="0"/>
    <d v="2023-05-13T00:00:00"/>
    <m/>
    <s v=""/>
    <n v="963"/>
    <x v="0"/>
    <x v="0"/>
    <x v="1"/>
    <n v="4"/>
    <s v="exceeds"/>
    <n v="3"/>
    <n v="117000"/>
    <x v="0"/>
    <s v="exceeds"/>
    <n v="0"/>
    <x v="0"/>
    <n v="2.6383561643835618"/>
    <x v="1"/>
    <x v="3"/>
  </r>
  <r>
    <s v="E000458"/>
    <d v="2023-08-02T00:00:00"/>
    <x v="1"/>
    <s v="Product &amp; Technology"/>
    <x v="0"/>
    <s v="Analytics Senior Specialist"/>
    <s v="analytics"/>
    <x v="2"/>
    <x v="0"/>
    <d v="2023-08-02T00:00:00"/>
    <m/>
    <s v=""/>
    <n v="882"/>
    <x v="1"/>
    <x v="0"/>
    <x v="0"/>
    <n v="3"/>
    <s v="meets"/>
    <n v="2"/>
    <n v="135500"/>
    <x v="0"/>
    <s v="meets"/>
    <n v="0"/>
    <x v="0"/>
    <n v="2.4164383561643836"/>
    <x v="1"/>
    <x v="2"/>
  </r>
  <r>
    <s v="E000459"/>
    <d v="2023-07-08T00:00:00"/>
    <x v="2"/>
    <s v="Product &amp; Technology"/>
    <x v="1"/>
    <s v="Product Management Specialist"/>
    <s v="product"/>
    <x v="0"/>
    <x v="0"/>
    <d v="2023-07-08T00:00:00"/>
    <m/>
    <s v=""/>
    <n v="907"/>
    <x v="4"/>
    <x v="1"/>
    <x v="0"/>
    <n v="4"/>
    <s v="exceeds"/>
    <n v="2"/>
    <n v="92000"/>
    <x v="0"/>
    <s v="exceeds"/>
    <n v="0"/>
    <x v="0"/>
    <n v="2.484931506849315"/>
    <x v="1"/>
    <x v="0"/>
  </r>
  <r>
    <s v="E000460"/>
    <d v="2025-07-17T00:00:00"/>
    <x v="3"/>
    <s v="Product &amp; Technology"/>
    <x v="1"/>
    <s v="Product Design Associate"/>
    <s v="design"/>
    <x v="1"/>
    <x v="0"/>
    <d v="2025-07-17T00:00:00"/>
    <m/>
    <s v=""/>
    <n v="167"/>
    <x v="2"/>
    <x v="1"/>
    <x v="2"/>
    <s v="None"/>
    <s v=""/>
    <n v="0"/>
    <n v="66500"/>
    <x v="1"/>
    <s v="Not Reviewed"/>
    <n v="0"/>
    <x v="0"/>
    <n v="0.45753424657534247"/>
    <x v="0"/>
    <x v="1"/>
  </r>
  <r>
    <s v="E000461"/>
    <d v="2023-11-14T00:00:00"/>
    <x v="4"/>
    <s v="Revenue"/>
    <x v="0"/>
    <s v="Customer Success Specialist"/>
    <s v="customer_success"/>
    <x v="0"/>
    <x v="0"/>
    <d v="2023-11-14T00:00:00"/>
    <m/>
    <s v=""/>
    <n v="778"/>
    <x v="0"/>
    <x v="1"/>
    <x v="4"/>
    <n v="3"/>
    <s v="meets"/>
    <n v="2"/>
    <n v="85000"/>
    <x v="0"/>
    <s v="meets"/>
    <n v="0"/>
    <x v="0"/>
    <n v="2.1315068493150684"/>
    <x v="1"/>
    <x v="0"/>
  </r>
  <r>
    <s v="E000462"/>
    <d v="2023-08-15T00:00:00"/>
    <x v="5"/>
    <s v="Revenue"/>
    <x v="1"/>
    <s v="Customer Success Lead"/>
    <s v="customer_success"/>
    <x v="3"/>
    <x v="0"/>
    <d v="2023-08-15T00:00:00"/>
    <m/>
    <s v=""/>
    <n v="869"/>
    <x v="0"/>
    <x v="2"/>
    <x v="2"/>
    <n v="3"/>
    <s v="meets"/>
    <n v="2"/>
    <n v="139000"/>
    <x v="0"/>
    <s v="meets"/>
    <n v="0"/>
    <x v="0"/>
    <n v="2.3808219178082193"/>
    <x v="1"/>
    <x v="2"/>
  </r>
  <r>
    <s v="E000463"/>
    <d v="2023-12-22T00:00:00"/>
    <x v="6"/>
    <s v="Revenue"/>
    <x v="2"/>
    <s v="Growth Marketing Lead"/>
    <s v="marketing"/>
    <x v="3"/>
    <x v="0"/>
    <d v="2023-12-22T00:00:00"/>
    <m/>
    <s v=""/>
    <n v="740"/>
    <x v="4"/>
    <x v="3"/>
    <x v="0"/>
    <n v="5"/>
    <s v="outstanding"/>
    <n v="2"/>
    <n v="171500"/>
    <x v="0"/>
    <s v="outstanding"/>
    <n v="0"/>
    <x v="0"/>
    <n v="2.0273972602739727"/>
    <x v="1"/>
    <x v="2"/>
  </r>
  <r>
    <s v="E000464"/>
    <d v="2023-08-25T00:00:00"/>
    <x v="7"/>
    <s v="Corporate"/>
    <x v="0"/>
    <s v="Financial Planning Specialist"/>
    <s v="finance"/>
    <x v="0"/>
    <x v="0"/>
    <d v="2023-08-25T00:00:00"/>
    <m/>
    <s v=""/>
    <n v="859"/>
    <x v="1"/>
    <x v="2"/>
    <x v="4"/>
    <n v="4"/>
    <s v="exceeds"/>
    <n v="2"/>
    <n v="97000"/>
    <x v="0"/>
    <s v="exceeds"/>
    <n v="0"/>
    <x v="0"/>
    <n v="2.3534246575342466"/>
    <x v="1"/>
    <x v="0"/>
  </r>
  <r>
    <s v="E000465"/>
    <d v="2023-08-27T00:00:00"/>
    <x v="8"/>
    <s v="Corporate"/>
    <x v="1"/>
    <s v="People Operations Senior Specialist"/>
    <s v="people"/>
    <x v="2"/>
    <x v="1"/>
    <d v="2023-08-27T00:00:00"/>
    <d v="2024-03-23T00:00:00"/>
    <s v="voluntary"/>
    <n v="209"/>
    <x v="4"/>
    <x v="2"/>
    <x v="2"/>
    <n v="2"/>
    <s v="needs_support"/>
    <n v="1"/>
    <n v="103000"/>
    <x v="0"/>
    <s v="needs_support"/>
    <n v="1"/>
    <x v="1"/>
    <n v="0.57260273972602738"/>
    <x v="0"/>
    <x v="3"/>
  </r>
  <r>
    <s v="E000466"/>
    <d v="2024-01-13T00:00:00"/>
    <x v="9"/>
    <s v="Corporate"/>
    <x v="0"/>
    <s v="Legal &amp; Compliance Specialist"/>
    <s v="legal"/>
    <x v="0"/>
    <x v="1"/>
    <d v="2024-01-13T00:00:00"/>
    <d v="2024-12-31T00:00:00"/>
    <s v="voluntary"/>
    <n v="353"/>
    <x v="1"/>
    <x v="1"/>
    <x v="4"/>
    <n v="4"/>
    <s v="exceeds"/>
    <n v="1"/>
    <n v="72500"/>
    <x v="0"/>
    <s v="exceeds"/>
    <n v="1"/>
    <x v="1"/>
    <n v="0.9671232876712329"/>
    <x v="0"/>
    <x v="0"/>
  </r>
  <r>
    <s v="E000467"/>
    <d v="2024-01-17T00:00:00"/>
    <x v="10"/>
    <s v="Operations"/>
    <x v="2"/>
    <s v="Supply Chain Senior Specialist"/>
    <s v="supply_chain"/>
    <x v="2"/>
    <x v="0"/>
    <d v="2024-01-17T00:00:00"/>
    <m/>
    <s v=""/>
    <n v="714"/>
    <x v="0"/>
    <x v="3"/>
    <x v="4"/>
    <n v="3"/>
    <s v="meets"/>
    <n v="2"/>
    <n v="121000"/>
    <x v="0"/>
    <s v="meets"/>
    <n v="0"/>
    <x v="0"/>
    <n v="1.9561643835616438"/>
    <x v="2"/>
    <x v="3"/>
  </r>
  <r>
    <s v="E000468"/>
    <d v="2025-03-18T00:00:00"/>
    <x v="11"/>
    <s v="Operations"/>
    <x v="3"/>
    <s v="Operations Associate"/>
    <s v="operations"/>
    <x v="1"/>
    <x v="0"/>
    <d v="2025-03-18T00:00:00"/>
    <m/>
    <s v=""/>
    <n v="288"/>
    <x v="0"/>
    <x v="0"/>
    <x v="1"/>
    <n v="3"/>
    <s v="meets"/>
    <n v="1"/>
    <n v="68000"/>
    <x v="0"/>
    <s v="meets"/>
    <n v="0"/>
    <x v="0"/>
    <n v="0.78904109589041094"/>
    <x v="0"/>
    <x v="1"/>
  </r>
  <r>
    <s v="E000469"/>
    <d v="2024-06-08T00:00:00"/>
    <x v="0"/>
    <s v="Product &amp; Technology"/>
    <x v="0"/>
    <s v="Software Engineering Specialist"/>
    <s v="engineering"/>
    <x v="0"/>
    <x v="0"/>
    <d v="2024-06-08T00:00:00"/>
    <m/>
    <s v=""/>
    <n v="571"/>
    <x v="0"/>
    <x v="0"/>
    <x v="4"/>
    <n v="4"/>
    <s v="exceeds"/>
    <n v="2"/>
    <n v="72000"/>
    <x v="0"/>
    <s v="exceeds"/>
    <n v="0"/>
    <x v="0"/>
    <n v="1.5643835616438355"/>
    <x v="2"/>
    <x v="0"/>
  </r>
  <r>
    <s v="E000470"/>
    <d v="2023-09-27T00:00:00"/>
    <x v="1"/>
    <s v="Product &amp; Technology"/>
    <x v="0"/>
    <s v="Analytics Associate"/>
    <s v="analytics"/>
    <x v="1"/>
    <x v="1"/>
    <d v="2023-09-27T00:00:00"/>
    <d v="2025-07-02T00:00:00"/>
    <s v="voluntary"/>
    <n v="644"/>
    <x v="1"/>
    <x v="1"/>
    <x v="1"/>
    <n v="4"/>
    <s v="exceeds"/>
    <n v="2"/>
    <n v="65000"/>
    <x v="0"/>
    <s v="exceeds"/>
    <n v="1"/>
    <x v="1"/>
    <n v="1.7643835616438357"/>
    <x v="2"/>
    <x v="1"/>
  </r>
  <r>
    <s v="E000471"/>
    <d v="2025-09-05T00:00:00"/>
    <x v="2"/>
    <s v="Product &amp; Technology"/>
    <x v="1"/>
    <s v="Product Management Associate"/>
    <s v="product"/>
    <x v="1"/>
    <x v="0"/>
    <d v="2025-09-05T00:00:00"/>
    <m/>
    <s v=""/>
    <n v="117"/>
    <x v="0"/>
    <x v="2"/>
    <x v="1"/>
    <s v="None"/>
    <s v=""/>
    <n v="0"/>
    <n v="77000"/>
    <x v="1"/>
    <s v="Not Reviewed"/>
    <n v="0"/>
    <x v="0"/>
    <n v="0.32054794520547947"/>
    <x v="0"/>
    <x v="0"/>
  </r>
  <r>
    <s v="E000472"/>
    <d v="2024-01-03T00:00:00"/>
    <x v="3"/>
    <s v="Product &amp; Technology"/>
    <x v="1"/>
    <s v="Product Design Specialist"/>
    <s v="design"/>
    <x v="0"/>
    <x v="0"/>
    <d v="2024-01-03T00:00:00"/>
    <m/>
    <s v=""/>
    <n v="728"/>
    <x v="1"/>
    <x v="1"/>
    <x v="0"/>
    <n v="3"/>
    <s v="meets"/>
    <n v="2"/>
    <n v="92500"/>
    <x v="0"/>
    <s v="meets"/>
    <n v="0"/>
    <x v="0"/>
    <n v="1.9945205479452055"/>
    <x v="2"/>
    <x v="0"/>
  </r>
  <r>
    <s v="E000473"/>
    <d v="2025-07-09T00:00:00"/>
    <x v="4"/>
    <s v="Revenue"/>
    <x v="0"/>
    <s v="Customer Success Associate"/>
    <s v="customer_success"/>
    <x v="1"/>
    <x v="0"/>
    <d v="2025-07-09T00:00:00"/>
    <m/>
    <s v=""/>
    <n v="175"/>
    <x v="0"/>
    <x v="0"/>
    <x v="0"/>
    <s v="None"/>
    <s v=""/>
    <n v="0"/>
    <n v="63500"/>
    <x v="1"/>
    <s v="Not Reviewed"/>
    <n v="0"/>
    <x v="0"/>
    <n v="0.47945205479452052"/>
    <x v="0"/>
    <x v="1"/>
  </r>
  <r>
    <s v="E000474"/>
    <d v="2024-05-17T00:00:00"/>
    <x v="5"/>
    <s v="Revenue"/>
    <x v="1"/>
    <s v="Customer Success Senior Specialist"/>
    <s v="customer_success"/>
    <x v="2"/>
    <x v="0"/>
    <d v="2024-05-17T00:00:00"/>
    <m/>
    <s v=""/>
    <n v="593"/>
    <x v="0"/>
    <x v="1"/>
    <x v="3"/>
    <n v="2"/>
    <s v="needs_support"/>
    <n v="2"/>
    <n v="105000"/>
    <x v="0"/>
    <s v="needs_support"/>
    <n v="0"/>
    <x v="0"/>
    <n v="1.6246575342465754"/>
    <x v="2"/>
    <x v="3"/>
  </r>
  <r>
    <s v="E000475"/>
    <d v="2023-11-25T00:00:00"/>
    <x v="6"/>
    <s v="Revenue"/>
    <x v="2"/>
    <s v="Analytics Associate"/>
    <s v="analytics"/>
    <x v="1"/>
    <x v="0"/>
    <d v="2023-11-25T00:00:00"/>
    <m/>
    <s v=""/>
    <n v="767"/>
    <x v="0"/>
    <x v="1"/>
    <x v="3"/>
    <n v="4"/>
    <s v="exceeds"/>
    <n v="2"/>
    <n v="57000"/>
    <x v="0"/>
    <s v="exceeds"/>
    <n v="0"/>
    <x v="0"/>
    <n v="2.1013698630136988"/>
    <x v="1"/>
    <x v="1"/>
  </r>
  <r>
    <s v="E000476"/>
    <d v="2024-04-29T00:00:00"/>
    <x v="7"/>
    <s v="Corporate"/>
    <x v="0"/>
    <s v="Financial Planning Specialist"/>
    <s v="finance"/>
    <x v="0"/>
    <x v="0"/>
    <d v="2024-04-29T00:00:00"/>
    <m/>
    <s v=""/>
    <n v="611"/>
    <x v="0"/>
    <x v="1"/>
    <x v="0"/>
    <n v="3"/>
    <s v="meets"/>
    <n v="2"/>
    <n v="75500"/>
    <x v="0"/>
    <s v="meets"/>
    <n v="0"/>
    <x v="0"/>
    <n v="1.6739726027397259"/>
    <x v="2"/>
    <x v="0"/>
  </r>
  <r>
    <s v="E000477"/>
    <d v="2023-08-07T00:00:00"/>
    <x v="8"/>
    <s v="Corporate"/>
    <x v="1"/>
    <s v="Operations Senior Specialist"/>
    <s v="operations"/>
    <x v="2"/>
    <x v="1"/>
    <d v="2023-08-07T00:00:00"/>
    <d v="2024-09-20T00:00:00"/>
    <s v="retirement"/>
    <n v="410"/>
    <x v="1"/>
    <x v="1"/>
    <x v="3"/>
    <n v="3"/>
    <s v="meets"/>
    <n v="1"/>
    <n v="97000"/>
    <x v="0"/>
    <s v="meets"/>
    <n v="1"/>
    <x v="1"/>
    <n v="1.1232876712328768"/>
    <x v="2"/>
    <x v="0"/>
  </r>
  <r>
    <s v="E000478"/>
    <d v="2023-07-11T00:00:00"/>
    <x v="9"/>
    <s v="Corporate"/>
    <x v="0"/>
    <s v="Legal &amp; Compliance Associate"/>
    <s v="legal"/>
    <x v="1"/>
    <x v="0"/>
    <d v="2023-07-11T00:00:00"/>
    <m/>
    <s v=""/>
    <n v="904"/>
    <x v="0"/>
    <x v="2"/>
    <x v="0"/>
    <n v="3"/>
    <s v="meets"/>
    <n v="2"/>
    <n v="73500"/>
    <x v="0"/>
    <s v="meets"/>
    <n v="0"/>
    <x v="0"/>
    <n v="2.4767123287671233"/>
    <x v="1"/>
    <x v="0"/>
  </r>
  <r>
    <s v="E000479"/>
    <d v="2024-02-11T00:00:00"/>
    <x v="10"/>
    <s v="Operations"/>
    <x v="2"/>
    <s v="Supply Chain Associate"/>
    <s v="supply_chain"/>
    <x v="1"/>
    <x v="0"/>
    <d v="2024-02-11T00:00:00"/>
    <m/>
    <s v=""/>
    <n v="689"/>
    <x v="0"/>
    <x v="0"/>
    <x v="3"/>
    <n v="3"/>
    <s v="meets"/>
    <n v="2"/>
    <n v="69500"/>
    <x v="0"/>
    <s v="meets"/>
    <n v="0"/>
    <x v="0"/>
    <n v="1.8876712328767122"/>
    <x v="2"/>
    <x v="1"/>
  </r>
  <r>
    <s v="E000480"/>
    <d v="2023-01-23T00:00:00"/>
    <x v="11"/>
    <s v="Operations"/>
    <x v="3"/>
    <s v="Analytics Associate"/>
    <s v="analytics"/>
    <x v="1"/>
    <x v="0"/>
    <d v="2023-01-23T00:00:00"/>
    <m/>
    <s v=""/>
    <n v="1073"/>
    <x v="1"/>
    <x v="1"/>
    <x v="0"/>
    <n v="4"/>
    <s v="exceeds"/>
    <n v="3"/>
    <n v="63000"/>
    <x v="0"/>
    <s v="exceeds"/>
    <n v="0"/>
    <x v="0"/>
    <n v="2.9397260273972603"/>
    <x v="1"/>
    <x v="1"/>
  </r>
  <r>
    <s v="E000481"/>
    <d v="2024-04-18T00:00:00"/>
    <x v="0"/>
    <s v="Product &amp; Technology"/>
    <x v="0"/>
    <s v="Software Engineering Specialist"/>
    <s v="engineering"/>
    <x v="0"/>
    <x v="0"/>
    <d v="2024-04-18T00:00:00"/>
    <m/>
    <s v=""/>
    <n v="622"/>
    <x v="0"/>
    <x v="1"/>
    <x v="2"/>
    <n v="3"/>
    <s v="meets"/>
    <n v="2"/>
    <n v="95000"/>
    <x v="0"/>
    <s v="meets"/>
    <n v="0"/>
    <x v="0"/>
    <n v="1.704109589041096"/>
    <x v="2"/>
    <x v="0"/>
  </r>
  <r>
    <s v="E000482"/>
    <d v="2023-07-17T00:00:00"/>
    <x v="1"/>
    <s v="Product &amp; Technology"/>
    <x v="0"/>
    <s v="Analytics Associate"/>
    <s v="analytics"/>
    <x v="1"/>
    <x v="1"/>
    <d v="2023-07-17T00:00:00"/>
    <d v="2025-08-04T00:00:00"/>
    <s v="involuntary"/>
    <n v="749"/>
    <x v="1"/>
    <x v="2"/>
    <x v="2"/>
    <n v="4"/>
    <s v="exceeds"/>
    <n v="2"/>
    <n v="73000"/>
    <x v="0"/>
    <s v="exceeds"/>
    <n v="1"/>
    <x v="1"/>
    <n v="2.0520547945205481"/>
    <x v="1"/>
    <x v="0"/>
  </r>
  <r>
    <s v="E000483"/>
    <d v="2024-11-27T00:00:00"/>
    <x v="2"/>
    <s v="Product &amp; Technology"/>
    <x v="1"/>
    <s v="Product Management Specialist"/>
    <s v="product"/>
    <x v="0"/>
    <x v="0"/>
    <d v="2024-11-27T00:00:00"/>
    <m/>
    <s v=""/>
    <n v="399"/>
    <x v="0"/>
    <x v="2"/>
    <x v="2"/>
    <n v="2"/>
    <s v="needs_support"/>
    <n v="1"/>
    <n v="97000"/>
    <x v="0"/>
    <s v="needs_support"/>
    <n v="0"/>
    <x v="0"/>
    <n v="1.0931506849315069"/>
    <x v="2"/>
    <x v="0"/>
  </r>
  <r>
    <s v="E000484"/>
    <d v="2024-04-11T00:00:00"/>
    <x v="3"/>
    <s v="Product &amp; Technology"/>
    <x v="1"/>
    <s v="Product Design Specialist"/>
    <s v="design"/>
    <x v="0"/>
    <x v="0"/>
    <d v="2024-04-11T00:00:00"/>
    <m/>
    <s v=""/>
    <n v="629"/>
    <x v="1"/>
    <x v="0"/>
    <x v="4"/>
    <n v="3"/>
    <s v="meets"/>
    <n v="2"/>
    <n v="96500"/>
    <x v="0"/>
    <s v="meets"/>
    <n v="0"/>
    <x v="0"/>
    <n v="1.7232876712328766"/>
    <x v="2"/>
    <x v="0"/>
  </r>
  <r>
    <s v="E000485"/>
    <d v="2025-04-02T00:00:00"/>
    <x v="4"/>
    <s v="Revenue"/>
    <x v="0"/>
    <s v="Account Senior Specialist"/>
    <s v="sales"/>
    <x v="2"/>
    <x v="0"/>
    <d v="2025-04-02T00:00:00"/>
    <m/>
    <s v=""/>
    <n v="273"/>
    <x v="0"/>
    <x v="1"/>
    <x v="3"/>
    <n v="3"/>
    <s v="meets"/>
    <n v="1"/>
    <n v="141000"/>
    <x v="0"/>
    <s v="meets"/>
    <n v="0"/>
    <x v="0"/>
    <n v="0.74794520547945209"/>
    <x v="0"/>
    <x v="2"/>
  </r>
  <r>
    <s v="E000486"/>
    <d v="2025-01-28T00:00:00"/>
    <x v="5"/>
    <s v="Revenue"/>
    <x v="1"/>
    <s v="Customer Success Associate"/>
    <s v="customer_success"/>
    <x v="1"/>
    <x v="0"/>
    <d v="2025-01-28T00:00:00"/>
    <m/>
    <s v=""/>
    <n v="337"/>
    <x v="1"/>
    <x v="0"/>
    <x v="3"/>
    <n v="2"/>
    <s v="needs_support"/>
    <n v="1"/>
    <n v="62000"/>
    <x v="0"/>
    <s v="needs_support"/>
    <n v="0"/>
    <x v="0"/>
    <n v="0.92328767123287669"/>
    <x v="0"/>
    <x v="1"/>
  </r>
  <r>
    <s v="E000487"/>
    <d v="2025-04-13T00:00:00"/>
    <x v="6"/>
    <s v="Revenue"/>
    <x v="2"/>
    <s v="Analytics Associate"/>
    <s v="analytics"/>
    <x v="1"/>
    <x v="0"/>
    <d v="2025-04-13T00:00:00"/>
    <m/>
    <s v=""/>
    <n v="262"/>
    <x v="3"/>
    <x v="0"/>
    <x v="3"/>
    <n v="4"/>
    <s v="exceeds"/>
    <n v="1"/>
    <n v="75500"/>
    <x v="0"/>
    <s v="exceeds"/>
    <n v="0"/>
    <x v="0"/>
    <n v="0.71780821917808224"/>
    <x v="0"/>
    <x v="0"/>
  </r>
  <r>
    <s v="E000488"/>
    <d v="2023-03-30T00:00:00"/>
    <x v="7"/>
    <s v="Corporate"/>
    <x v="0"/>
    <s v="Financial Planning Senior Specialist"/>
    <s v="finance"/>
    <x v="2"/>
    <x v="0"/>
    <d v="2023-03-30T00:00:00"/>
    <m/>
    <s v=""/>
    <n v="1007"/>
    <x v="0"/>
    <x v="0"/>
    <x v="2"/>
    <n v="2"/>
    <s v="needs_support"/>
    <n v="3"/>
    <n v="137000"/>
    <x v="0"/>
    <s v="needs_support"/>
    <n v="0"/>
    <x v="0"/>
    <n v="2.7589041095890412"/>
    <x v="1"/>
    <x v="2"/>
  </r>
  <r>
    <s v="E000489"/>
    <d v="2023-10-02T00:00:00"/>
    <x v="8"/>
    <s v="Corporate"/>
    <x v="1"/>
    <s v="People Operations Senior Specialist"/>
    <s v="people"/>
    <x v="2"/>
    <x v="0"/>
    <d v="2023-10-02T00:00:00"/>
    <m/>
    <s v=""/>
    <n v="821"/>
    <x v="0"/>
    <x v="1"/>
    <x v="2"/>
    <n v="2"/>
    <s v="needs_support"/>
    <n v="2"/>
    <n v="107000"/>
    <x v="0"/>
    <s v="needs_support"/>
    <n v="0"/>
    <x v="0"/>
    <n v="2.2493150684931509"/>
    <x v="1"/>
    <x v="3"/>
  </r>
  <r>
    <s v="E000490"/>
    <d v="2024-04-30T00:00:00"/>
    <x v="9"/>
    <s v="Corporate"/>
    <x v="0"/>
    <s v="Legal &amp; Compliance Associate"/>
    <s v="legal"/>
    <x v="1"/>
    <x v="0"/>
    <d v="2024-04-30T00:00:00"/>
    <m/>
    <s v=""/>
    <n v="610"/>
    <x v="0"/>
    <x v="1"/>
    <x v="3"/>
    <n v="3"/>
    <s v="meets"/>
    <n v="2"/>
    <n v="68500"/>
    <x v="0"/>
    <s v="meets"/>
    <n v="0"/>
    <x v="0"/>
    <n v="1.6712328767123288"/>
    <x v="2"/>
    <x v="1"/>
  </r>
  <r>
    <s v="E000491"/>
    <d v="2025-04-29T00:00:00"/>
    <x v="10"/>
    <s v="Operations"/>
    <x v="2"/>
    <s v="Supply Chain Senior Specialist"/>
    <s v="supply_chain"/>
    <x v="2"/>
    <x v="0"/>
    <d v="2025-04-29T00:00:00"/>
    <m/>
    <s v=""/>
    <n v="246"/>
    <x v="0"/>
    <x v="2"/>
    <x v="3"/>
    <n v="3"/>
    <s v="meets"/>
    <n v="1"/>
    <n v="107000"/>
    <x v="0"/>
    <s v="meets"/>
    <n v="0"/>
    <x v="0"/>
    <n v="0.67397260273972603"/>
    <x v="0"/>
    <x v="3"/>
  </r>
  <r>
    <s v="E000492"/>
    <d v="2023-06-01T00:00:00"/>
    <x v="11"/>
    <s v="Operations"/>
    <x v="3"/>
    <s v="Operations Associate"/>
    <s v="operations"/>
    <x v="1"/>
    <x v="0"/>
    <d v="2023-06-01T00:00:00"/>
    <m/>
    <s v=""/>
    <n v="944"/>
    <x v="0"/>
    <x v="1"/>
    <x v="2"/>
    <n v="3"/>
    <s v="meets"/>
    <n v="3"/>
    <n v="71500"/>
    <x v="0"/>
    <s v="meets"/>
    <n v="0"/>
    <x v="0"/>
    <n v="2.5863013698630137"/>
    <x v="1"/>
    <x v="0"/>
  </r>
  <r>
    <s v="E000493"/>
    <d v="2025-09-12T00:00:00"/>
    <x v="0"/>
    <s v="Product &amp; Technology"/>
    <x v="0"/>
    <s v="Software Engineering Associate"/>
    <s v="engineering"/>
    <x v="1"/>
    <x v="0"/>
    <d v="2025-09-12T00:00:00"/>
    <m/>
    <s v=""/>
    <n v="110"/>
    <x v="4"/>
    <x v="1"/>
    <x v="0"/>
    <s v="None"/>
    <s v=""/>
    <n v="0"/>
    <n v="76000"/>
    <x v="1"/>
    <s v="Not Reviewed"/>
    <n v="0"/>
    <x v="0"/>
    <n v="0.30136986301369861"/>
    <x v="0"/>
    <x v="0"/>
  </r>
  <r>
    <s v="E000494"/>
    <d v="2023-09-14T00:00:00"/>
    <x v="1"/>
    <s v="Product &amp; Technology"/>
    <x v="0"/>
    <s v="Analytics Specialist"/>
    <s v="analytics"/>
    <x v="0"/>
    <x v="0"/>
    <d v="2023-09-14T00:00:00"/>
    <m/>
    <s v=""/>
    <n v="839"/>
    <x v="2"/>
    <x v="0"/>
    <x v="2"/>
    <n v="2"/>
    <s v="needs_support"/>
    <n v="2"/>
    <n v="98000"/>
    <x v="0"/>
    <s v="needs_support"/>
    <n v="0"/>
    <x v="0"/>
    <n v="2.2986301369863016"/>
    <x v="1"/>
    <x v="0"/>
  </r>
  <r>
    <s v="E000495"/>
    <d v="2025-01-23T00:00:00"/>
    <x v="2"/>
    <s v="Product &amp; Technology"/>
    <x v="1"/>
    <s v="Product Management Specialist"/>
    <s v="product"/>
    <x v="0"/>
    <x v="0"/>
    <d v="2025-01-23T00:00:00"/>
    <m/>
    <s v=""/>
    <n v="342"/>
    <x v="1"/>
    <x v="1"/>
    <x v="2"/>
    <n v="2"/>
    <s v="needs_support"/>
    <n v="1"/>
    <n v="75500"/>
    <x v="0"/>
    <s v="needs_support"/>
    <n v="0"/>
    <x v="0"/>
    <n v="0.93698630136986305"/>
    <x v="0"/>
    <x v="0"/>
  </r>
  <r>
    <s v="E000496"/>
    <d v="2024-11-29T00:00:00"/>
    <x v="3"/>
    <s v="Product &amp; Technology"/>
    <x v="1"/>
    <s v="Product Design Senior Specialist"/>
    <s v="design"/>
    <x v="2"/>
    <x v="0"/>
    <d v="2024-11-29T00:00:00"/>
    <m/>
    <s v=""/>
    <n v="397"/>
    <x v="1"/>
    <x v="1"/>
    <x v="3"/>
    <n v="4"/>
    <s v="exceeds"/>
    <n v="1"/>
    <n v="111500"/>
    <x v="0"/>
    <s v="exceeds"/>
    <n v="0"/>
    <x v="0"/>
    <n v="1.0876712328767124"/>
    <x v="2"/>
    <x v="3"/>
  </r>
  <r>
    <s v="E000497"/>
    <d v="2025-01-03T00:00:00"/>
    <x v="4"/>
    <s v="Revenue"/>
    <x v="0"/>
    <s v="Account Senior Specialist"/>
    <s v="sales"/>
    <x v="2"/>
    <x v="1"/>
    <d v="2025-01-03T00:00:00"/>
    <d v="2025-05-12T00:00:00"/>
    <s v="involuntary"/>
    <n v="129"/>
    <x v="0"/>
    <x v="1"/>
    <x v="4"/>
    <s v="None"/>
    <s v=""/>
    <n v="0"/>
    <n v="138500"/>
    <x v="1"/>
    <s v="Not Reviewed"/>
    <n v="1"/>
    <x v="1"/>
    <n v="0.35342465753424657"/>
    <x v="0"/>
    <x v="2"/>
  </r>
  <r>
    <s v="E000498"/>
    <d v="2023-02-24T00:00:00"/>
    <x v="5"/>
    <s v="Revenue"/>
    <x v="1"/>
    <s v="Customer Success Specialist"/>
    <s v="customer_success"/>
    <x v="0"/>
    <x v="0"/>
    <d v="2023-02-24T00:00:00"/>
    <m/>
    <s v=""/>
    <n v="1041"/>
    <x v="4"/>
    <x v="1"/>
    <x v="0"/>
    <n v="4"/>
    <s v="exceeds"/>
    <n v="3"/>
    <n v="73000"/>
    <x v="0"/>
    <s v="exceeds"/>
    <n v="0"/>
    <x v="0"/>
    <n v="2.8520547945205479"/>
    <x v="1"/>
    <x v="0"/>
  </r>
  <r>
    <s v="E000499"/>
    <d v="2023-07-02T00:00:00"/>
    <x v="6"/>
    <s v="Revenue"/>
    <x v="2"/>
    <s v="Analytics Specialist"/>
    <s v="analytics"/>
    <x v="0"/>
    <x v="1"/>
    <d v="2023-07-02T00:00:00"/>
    <d v="2024-08-10T00:00:00"/>
    <s v="voluntary"/>
    <n v="405"/>
    <x v="0"/>
    <x v="3"/>
    <x v="4"/>
    <n v="4"/>
    <s v="exceeds"/>
    <n v="1"/>
    <n v="75000"/>
    <x v="0"/>
    <s v="exceeds"/>
    <n v="1"/>
    <x v="1"/>
    <n v="1.1095890410958904"/>
    <x v="2"/>
    <x v="0"/>
  </r>
  <r>
    <s v="E000500"/>
    <d v="2023-08-03T00:00:00"/>
    <x v="7"/>
    <s v="Corporate"/>
    <x v="0"/>
    <s v="Financial Planning Associate"/>
    <s v="finance"/>
    <x v="1"/>
    <x v="1"/>
    <d v="2023-08-03T00:00:00"/>
    <d v="2025-07-30T00:00:00"/>
    <s v="voluntary"/>
    <n v="727"/>
    <x v="2"/>
    <x v="1"/>
    <x v="1"/>
    <n v="3"/>
    <s v="meets"/>
    <n v="2"/>
    <n v="59000"/>
    <x v="0"/>
    <s v="meets"/>
    <n v="1"/>
    <x v="1"/>
    <n v="1.9917808219178081"/>
    <x v="2"/>
    <x v="1"/>
  </r>
  <r>
    <s v="E000501"/>
    <d v="2023-05-28T00:00:00"/>
    <x v="8"/>
    <s v="Corporate"/>
    <x v="1"/>
    <s v="People Operations Specialist"/>
    <s v="people"/>
    <x v="0"/>
    <x v="1"/>
    <d v="2023-05-28T00:00:00"/>
    <d v="2025-10-16T00:00:00"/>
    <s v="voluntary"/>
    <n v="872"/>
    <x v="1"/>
    <x v="4"/>
    <x v="0"/>
    <n v="2"/>
    <s v="needs_support"/>
    <n v="2"/>
    <n v="89500"/>
    <x v="0"/>
    <s v="needs_support"/>
    <n v="1"/>
    <x v="1"/>
    <n v="2.3890410958904109"/>
    <x v="1"/>
    <x v="0"/>
  </r>
  <r>
    <s v="E000502"/>
    <d v="2024-01-29T00:00:00"/>
    <x v="9"/>
    <s v="Corporate"/>
    <x v="0"/>
    <s v="Legal &amp; Compliance Specialist"/>
    <s v="legal"/>
    <x v="0"/>
    <x v="0"/>
    <d v="2024-01-29T00:00:00"/>
    <m/>
    <s v=""/>
    <n v="702"/>
    <x v="1"/>
    <x v="2"/>
    <x v="1"/>
    <n v="2"/>
    <s v="needs_support"/>
    <n v="2"/>
    <n v="90000"/>
    <x v="0"/>
    <s v="needs_support"/>
    <n v="0"/>
    <x v="0"/>
    <n v="1.9232876712328768"/>
    <x v="2"/>
    <x v="0"/>
  </r>
  <r>
    <s v="E000503"/>
    <d v="2024-09-25T00:00:00"/>
    <x v="10"/>
    <s v="Operations"/>
    <x v="2"/>
    <s v="Supply Chain Specialist"/>
    <s v="supply_chain"/>
    <x v="0"/>
    <x v="1"/>
    <d v="2024-09-25T00:00:00"/>
    <d v="2025-10-31T00:00:00"/>
    <s v="voluntary"/>
    <n v="401"/>
    <x v="3"/>
    <x v="2"/>
    <x v="2"/>
    <n v="3"/>
    <s v="meets"/>
    <n v="1"/>
    <n v="83000"/>
    <x v="0"/>
    <s v="meets"/>
    <n v="1"/>
    <x v="1"/>
    <n v="1.0986301369863014"/>
    <x v="2"/>
    <x v="0"/>
  </r>
  <r>
    <s v="E000504"/>
    <d v="2025-07-08T00:00:00"/>
    <x v="11"/>
    <s v="Operations"/>
    <x v="3"/>
    <s v="Operations Associate"/>
    <s v="operations"/>
    <x v="1"/>
    <x v="0"/>
    <d v="2025-07-08T00:00:00"/>
    <m/>
    <s v=""/>
    <n v="176"/>
    <x v="0"/>
    <x v="1"/>
    <x v="1"/>
    <s v="None"/>
    <s v=""/>
    <n v="0"/>
    <n v="63500"/>
    <x v="1"/>
    <s v="Not Reviewed"/>
    <n v="0"/>
    <x v="0"/>
    <n v="0.48219178082191783"/>
    <x v="0"/>
    <x v="1"/>
  </r>
  <r>
    <s v="E000505"/>
    <d v="2025-07-09T00:00:00"/>
    <x v="0"/>
    <s v="Product &amp; Technology"/>
    <x v="0"/>
    <s v="Software Engineering Senior Specialist"/>
    <s v="engineering"/>
    <x v="2"/>
    <x v="0"/>
    <d v="2025-07-09T00:00:00"/>
    <m/>
    <s v=""/>
    <n v="175"/>
    <x v="1"/>
    <x v="3"/>
    <x v="2"/>
    <s v="None"/>
    <s v=""/>
    <n v="0"/>
    <n v="126500"/>
    <x v="1"/>
    <s v="Not Reviewed"/>
    <n v="0"/>
    <x v="0"/>
    <n v="0.47945205479452052"/>
    <x v="0"/>
    <x v="3"/>
  </r>
  <r>
    <s v="E000506"/>
    <d v="2023-06-21T00:00:00"/>
    <x v="1"/>
    <s v="Product &amp; Technology"/>
    <x v="0"/>
    <s v="Software Engineering Specialist"/>
    <s v="engineering"/>
    <x v="0"/>
    <x v="0"/>
    <d v="2023-06-21T00:00:00"/>
    <m/>
    <s v=""/>
    <n v="924"/>
    <x v="2"/>
    <x v="0"/>
    <x v="2"/>
    <n v="4"/>
    <s v="exceeds"/>
    <n v="3"/>
    <n v="92000"/>
    <x v="0"/>
    <s v="exceeds"/>
    <n v="0"/>
    <x v="0"/>
    <n v="2.5315068493150683"/>
    <x v="1"/>
    <x v="0"/>
  </r>
  <r>
    <s v="E000507"/>
    <d v="2025-03-02T00:00:00"/>
    <x v="2"/>
    <s v="Product &amp; Technology"/>
    <x v="1"/>
    <s v="Product Management Associate"/>
    <s v="product"/>
    <x v="1"/>
    <x v="0"/>
    <d v="2025-03-02T00:00:00"/>
    <m/>
    <s v=""/>
    <n v="304"/>
    <x v="0"/>
    <x v="4"/>
    <x v="4"/>
    <n v="1"/>
    <s v="needs_support"/>
    <n v="1"/>
    <n v="77000"/>
    <x v="0"/>
    <s v="needs_support"/>
    <n v="0"/>
    <x v="0"/>
    <n v="0.83287671232876714"/>
    <x v="0"/>
    <x v="0"/>
  </r>
  <r>
    <s v="E000508"/>
    <d v="2024-01-13T00:00:00"/>
    <x v="3"/>
    <s v="Product &amp; Technology"/>
    <x v="1"/>
    <s v="Product Design Specialist"/>
    <s v="design"/>
    <x v="0"/>
    <x v="0"/>
    <d v="2024-01-13T00:00:00"/>
    <m/>
    <s v=""/>
    <n v="718"/>
    <x v="0"/>
    <x v="1"/>
    <x v="4"/>
    <n v="3"/>
    <s v="meets"/>
    <n v="2"/>
    <n v="92000"/>
    <x v="0"/>
    <s v="meets"/>
    <n v="0"/>
    <x v="0"/>
    <n v="1.9671232876712328"/>
    <x v="2"/>
    <x v="0"/>
  </r>
  <r>
    <s v="E000509"/>
    <d v="2023-09-02T00:00:00"/>
    <x v="4"/>
    <s v="Revenue"/>
    <x v="0"/>
    <s v="Account Associate"/>
    <s v="sales"/>
    <x v="1"/>
    <x v="0"/>
    <d v="2023-09-02T00:00:00"/>
    <m/>
    <s v=""/>
    <n v="851"/>
    <x v="0"/>
    <x v="0"/>
    <x v="2"/>
    <n v="4"/>
    <s v="exceeds"/>
    <n v="2"/>
    <n v="67000"/>
    <x v="0"/>
    <s v="exceeds"/>
    <n v="0"/>
    <x v="0"/>
    <n v="2.3315068493150686"/>
    <x v="1"/>
    <x v="1"/>
  </r>
  <r>
    <s v="E000510"/>
    <d v="2024-11-08T00:00:00"/>
    <x v="5"/>
    <s v="Revenue"/>
    <x v="1"/>
    <s v="Customer Success Associate"/>
    <s v="customer_success"/>
    <x v="1"/>
    <x v="1"/>
    <d v="2024-11-08T00:00:00"/>
    <d v="2025-12-18T00:00:00"/>
    <s v="voluntary"/>
    <n v="405"/>
    <x v="0"/>
    <x v="1"/>
    <x v="0"/>
    <n v="3"/>
    <s v="meets"/>
    <n v="1"/>
    <n v="72000"/>
    <x v="0"/>
    <s v="meets"/>
    <n v="1"/>
    <x v="1"/>
    <n v="1.1095890410958904"/>
    <x v="2"/>
    <x v="0"/>
  </r>
  <r>
    <s v="E000511"/>
    <d v="2023-05-11T00:00:00"/>
    <x v="6"/>
    <s v="Revenue"/>
    <x v="2"/>
    <s v="Analytics Associate"/>
    <s v="analytics"/>
    <x v="1"/>
    <x v="0"/>
    <d v="2023-05-11T00:00:00"/>
    <m/>
    <s v=""/>
    <n v="965"/>
    <x v="2"/>
    <x v="0"/>
    <x v="1"/>
    <n v="2"/>
    <s v="needs_support"/>
    <n v="3"/>
    <n v="60000"/>
    <x v="0"/>
    <s v="needs_support"/>
    <n v="0"/>
    <x v="0"/>
    <n v="2.6438356164383561"/>
    <x v="1"/>
    <x v="1"/>
  </r>
  <r>
    <s v="E000512"/>
    <d v="2024-04-16T00:00:00"/>
    <x v="7"/>
    <s v="Corporate"/>
    <x v="0"/>
    <s v="Financial Planning Associate"/>
    <s v="finance"/>
    <x v="1"/>
    <x v="0"/>
    <d v="2024-04-16T00:00:00"/>
    <m/>
    <s v=""/>
    <n v="624"/>
    <x v="4"/>
    <x v="1"/>
    <x v="4"/>
    <n v="3"/>
    <s v="meets"/>
    <n v="2"/>
    <n v="74000"/>
    <x v="0"/>
    <s v="meets"/>
    <n v="0"/>
    <x v="0"/>
    <n v="1.7095890410958905"/>
    <x v="2"/>
    <x v="0"/>
  </r>
  <r>
    <s v="E000513"/>
    <d v="2025-05-26T00:00:00"/>
    <x v="8"/>
    <s v="Corporate"/>
    <x v="1"/>
    <s v="People Operations Associate"/>
    <s v="people"/>
    <x v="1"/>
    <x v="0"/>
    <d v="2025-05-26T00:00:00"/>
    <m/>
    <s v=""/>
    <n v="219"/>
    <x v="0"/>
    <x v="2"/>
    <x v="0"/>
    <n v="2"/>
    <s v="needs_support"/>
    <n v="1"/>
    <n v="64000"/>
    <x v="0"/>
    <s v="needs_support"/>
    <n v="0"/>
    <x v="0"/>
    <n v="0.6"/>
    <x v="0"/>
    <x v="1"/>
  </r>
  <r>
    <s v="E000514"/>
    <d v="2025-01-30T00:00:00"/>
    <x v="9"/>
    <s v="Corporate"/>
    <x v="0"/>
    <s v="Operations Associate"/>
    <s v="operations"/>
    <x v="1"/>
    <x v="0"/>
    <d v="2025-01-30T00:00:00"/>
    <m/>
    <s v=""/>
    <n v="335"/>
    <x v="1"/>
    <x v="0"/>
    <x v="1"/>
    <n v="3"/>
    <s v="meets"/>
    <n v="1"/>
    <n v="68500"/>
    <x v="0"/>
    <s v="meets"/>
    <n v="0"/>
    <x v="0"/>
    <n v="0.9178082191780822"/>
    <x v="0"/>
    <x v="1"/>
  </r>
  <r>
    <s v="E000515"/>
    <d v="2023-10-13T00:00:00"/>
    <x v="10"/>
    <s v="Operations"/>
    <x v="2"/>
    <s v="Supply Chain Specialist"/>
    <s v="supply_chain"/>
    <x v="0"/>
    <x v="1"/>
    <d v="2023-10-13T00:00:00"/>
    <d v="2025-05-10T00:00:00"/>
    <s v="voluntary"/>
    <n v="575"/>
    <x v="0"/>
    <x v="0"/>
    <x v="2"/>
    <n v="4"/>
    <s v="exceeds"/>
    <n v="2"/>
    <n v="100000"/>
    <x v="0"/>
    <s v="exceeds"/>
    <n v="1"/>
    <x v="1"/>
    <n v="1.5753424657534247"/>
    <x v="2"/>
    <x v="3"/>
  </r>
  <r>
    <s v="E000516"/>
    <d v="2023-08-17T00:00:00"/>
    <x v="11"/>
    <s v="Operations"/>
    <x v="3"/>
    <s v="Operations Associate"/>
    <s v="operations"/>
    <x v="1"/>
    <x v="0"/>
    <d v="2023-08-17T00:00:00"/>
    <m/>
    <s v=""/>
    <n v="867"/>
    <x v="0"/>
    <x v="1"/>
    <x v="4"/>
    <n v="1"/>
    <s v="needs_support"/>
    <n v="2"/>
    <n v="68000"/>
    <x v="0"/>
    <s v="needs_support"/>
    <n v="0"/>
    <x v="0"/>
    <n v="2.3753424657534246"/>
    <x v="1"/>
    <x v="1"/>
  </r>
  <r>
    <s v="E000517"/>
    <d v="2025-09-05T00:00:00"/>
    <x v="0"/>
    <s v="Product &amp; Technology"/>
    <x v="0"/>
    <s v="Software Engineering Senior Specialist"/>
    <s v="engineering"/>
    <x v="2"/>
    <x v="0"/>
    <d v="2025-09-05T00:00:00"/>
    <m/>
    <s v=""/>
    <n v="117"/>
    <x v="0"/>
    <x v="1"/>
    <x v="0"/>
    <s v="None"/>
    <s v=""/>
    <n v="0"/>
    <n v="138000"/>
    <x v="1"/>
    <s v="Not Reviewed"/>
    <n v="0"/>
    <x v="0"/>
    <n v="0.32054794520547947"/>
    <x v="0"/>
    <x v="2"/>
  </r>
  <r>
    <s v="E000518"/>
    <d v="2024-08-19T00:00:00"/>
    <x v="1"/>
    <s v="Product &amp; Technology"/>
    <x v="0"/>
    <s v="Analytics Associate"/>
    <s v="analytics"/>
    <x v="1"/>
    <x v="0"/>
    <d v="2024-08-19T00:00:00"/>
    <m/>
    <s v=""/>
    <n v="499"/>
    <x v="1"/>
    <x v="1"/>
    <x v="4"/>
    <n v="2"/>
    <s v="needs_support"/>
    <n v="1"/>
    <n v="62000"/>
    <x v="0"/>
    <s v="needs_support"/>
    <n v="0"/>
    <x v="0"/>
    <n v="1.3671232876712329"/>
    <x v="2"/>
    <x v="1"/>
  </r>
  <r>
    <s v="E000519"/>
    <d v="2025-09-11T00:00:00"/>
    <x v="2"/>
    <s v="Product &amp; Technology"/>
    <x v="1"/>
    <s v="Product Management Senior Specialist"/>
    <s v="product"/>
    <x v="2"/>
    <x v="0"/>
    <d v="2025-09-11T00:00:00"/>
    <m/>
    <s v=""/>
    <n v="111"/>
    <x v="0"/>
    <x v="1"/>
    <x v="0"/>
    <s v="None"/>
    <s v=""/>
    <n v="0"/>
    <n v="120500"/>
    <x v="1"/>
    <s v="Not Reviewed"/>
    <n v="0"/>
    <x v="0"/>
    <n v="0.30410958904109592"/>
    <x v="0"/>
    <x v="3"/>
  </r>
  <r>
    <s v="E000520"/>
    <d v="2025-01-19T00:00:00"/>
    <x v="3"/>
    <s v="Product &amp; Technology"/>
    <x v="1"/>
    <s v="Product Design Associate"/>
    <s v="design"/>
    <x v="1"/>
    <x v="0"/>
    <d v="2025-01-19T00:00:00"/>
    <m/>
    <s v=""/>
    <n v="346"/>
    <x v="1"/>
    <x v="0"/>
    <x v="2"/>
    <n v="3"/>
    <s v="meets"/>
    <n v="1"/>
    <n v="69000"/>
    <x v="0"/>
    <s v="meets"/>
    <n v="0"/>
    <x v="0"/>
    <n v="0.94794520547945205"/>
    <x v="0"/>
    <x v="1"/>
  </r>
  <r>
    <s v="E000521"/>
    <d v="2024-12-19T00:00:00"/>
    <x v="4"/>
    <s v="Revenue"/>
    <x v="0"/>
    <s v="Customer Success Specialist"/>
    <s v="customer_success"/>
    <x v="0"/>
    <x v="1"/>
    <d v="2024-12-19T00:00:00"/>
    <d v="2025-12-10T00:00:00"/>
    <s v="voluntary"/>
    <n v="356"/>
    <x v="0"/>
    <x v="1"/>
    <x v="2"/>
    <n v="4"/>
    <s v="exceeds"/>
    <n v="1"/>
    <n v="85000"/>
    <x v="0"/>
    <s v="exceeds"/>
    <n v="1"/>
    <x v="1"/>
    <n v="0.97534246575342465"/>
    <x v="0"/>
    <x v="0"/>
  </r>
  <r>
    <s v="E000522"/>
    <d v="2024-09-02T00:00:00"/>
    <x v="5"/>
    <s v="Revenue"/>
    <x v="1"/>
    <s v="Customer Success Associate"/>
    <s v="customer_success"/>
    <x v="1"/>
    <x v="0"/>
    <d v="2024-09-02T00:00:00"/>
    <m/>
    <s v=""/>
    <n v="485"/>
    <x v="1"/>
    <x v="1"/>
    <x v="4"/>
    <n v="3"/>
    <s v="meets"/>
    <n v="1"/>
    <n v="58000"/>
    <x v="0"/>
    <s v="meets"/>
    <n v="0"/>
    <x v="0"/>
    <n v="1.3287671232876712"/>
    <x v="2"/>
    <x v="1"/>
  </r>
  <r>
    <s v="E000523"/>
    <d v="2025-07-13T00:00:00"/>
    <x v="6"/>
    <s v="Revenue"/>
    <x v="2"/>
    <s v="Growth Marketing Associate"/>
    <s v="marketing"/>
    <x v="1"/>
    <x v="0"/>
    <d v="2025-07-13T00:00:00"/>
    <m/>
    <s v=""/>
    <n v="171"/>
    <x v="0"/>
    <x v="1"/>
    <x v="2"/>
    <s v="None"/>
    <s v=""/>
    <n v="0"/>
    <n v="57500"/>
    <x v="1"/>
    <s v="Not Reviewed"/>
    <n v="0"/>
    <x v="0"/>
    <n v="0.46849315068493153"/>
    <x v="0"/>
    <x v="1"/>
  </r>
  <r>
    <s v="E000524"/>
    <d v="2024-06-23T00:00:00"/>
    <x v="7"/>
    <s v="Corporate"/>
    <x v="0"/>
    <s v="Financial Planning Specialist"/>
    <s v="finance"/>
    <x v="0"/>
    <x v="1"/>
    <d v="2024-06-23T00:00:00"/>
    <d v="2025-12-14T00:00:00"/>
    <s v="voluntary"/>
    <n v="539"/>
    <x v="0"/>
    <x v="3"/>
    <x v="1"/>
    <n v="3"/>
    <s v="meets"/>
    <n v="1"/>
    <n v="103000"/>
    <x v="0"/>
    <s v="meets"/>
    <n v="1"/>
    <x v="1"/>
    <n v="1.4767123287671233"/>
    <x v="2"/>
    <x v="3"/>
  </r>
  <r>
    <s v="E000525"/>
    <d v="2025-05-23T00:00:00"/>
    <x v="8"/>
    <s v="Corporate"/>
    <x v="1"/>
    <s v="People Operations Specialist"/>
    <s v="people"/>
    <x v="0"/>
    <x v="0"/>
    <d v="2025-05-23T00:00:00"/>
    <m/>
    <s v=""/>
    <n v="222"/>
    <x v="0"/>
    <x v="3"/>
    <x v="2"/>
    <n v="4"/>
    <s v="exceeds"/>
    <n v="1"/>
    <n v="103000"/>
    <x v="0"/>
    <s v="exceeds"/>
    <n v="0"/>
    <x v="0"/>
    <n v="0.60821917808219184"/>
    <x v="0"/>
    <x v="3"/>
  </r>
  <r>
    <s v="E000526"/>
    <d v="2025-07-23T00:00:00"/>
    <x v="9"/>
    <s v="Corporate"/>
    <x v="0"/>
    <s v="Legal &amp; Compliance Specialist"/>
    <s v="legal"/>
    <x v="0"/>
    <x v="0"/>
    <d v="2025-07-23T00:00:00"/>
    <m/>
    <s v=""/>
    <n v="161"/>
    <x v="1"/>
    <x v="1"/>
    <x v="0"/>
    <s v="None"/>
    <s v=""/>
    <n v="0"/>
    <n v="77000"/>
    <x v="1"/>
    <s v="Not Reviewed"/>
    <n v="0"/>
    <x v="0"/>
    <n v="0.44109589041095892"/>
    <x v="0"/>
    <x v="0"/>
  </r>
  <r>
    <s v="E000527"/>
    <d v="2024-07-06T00:00:00"/>
    <x v="10"/>
    <s v="Operations"/>
    <x v="2"/>
    <s v="Supply Chain Associate"/>
    <s v="supply_chain"/>
    <x v="1"/>
    <x v="0"/>
    <d v="2024-07-06T00:00:00"/>
    <m/>
    <s v=""/>
    <n v="543"/>
    <x v="0"/>
    <x v="1"/>
    <x v="0"/>
    <n v="3"/>
    <s v="meets"/>
    <n v="1"/>
    <n v="55500"/>
    <x v="0"/>
    <s v="meets"/>
    <n v="0"/>
    <x v="0"/>
    <n v="1.4876712328767123"/>
    <x v="2"/>
    <x v="1"/>
  </r>
  <r>
    <s v="E000528"/>
    <d v="2024-04-11T00:00:00"/>
    <x v="11"/>
    <s v="Operations"/>
    <x v="3"/>
    <s v="Operations Associate"/>
    <s v="operations"/>
    <x v="1"/>
    <x v="1"/>
    <d v="2024-04-11T00:00:00"/>
    <d v="2024-09-05T00:00:00"/>
    <s v="voluntary"/>
    <n v="147"/>
    <x v="3"/>
    <x v="0"/>
    <x v="2"/>
    <s v="None"/>
    <s v=""/>
    <n v="0"/>
    <n v="60500"/>
    <x v="1"/>
    <s v="Not Reviewed"/>
    <n v="1"/>
    <x v="1"/>
    <n v="0.40273972602739727"/>
    <x v="0"/>
    <x v="1"/>
  </r>
  <r>
    <s v="E000529"/>
    <d v="2023-09-12T00:00:00"/>
    <x v="0"/>
    <s v="Product &amp; Technology"/>
    <x v="0"/>
    <s v="Product Management Senior Specialist"/>
    <s v="product"/>
    <x v="2"/>
    <x v="0"/>
    <d v="2023-09-12T00:00:00"/>
    <m/>
    <s v=""/>
    <n v="841"/>
    <x v="0"/>
    <x v="2"/>
    <x v="2"/>
    <n v="4"/>
    <s v="exceeds"/>
    <n v="2"/>
    <n v="127500"/>
    <x v="0"/>
    <s v="exceeds"/>
    <n v="0"/>
    <x v="0"/>
    <n v="2.3041095890410959"/>
    <x v="1"/>
    <x v="3"/>
  </r>
  <r>
    <s v="E000530"/>
    <d v="2024-12-07T00:00:00"/>
    <x v="1"/>
    <s v="Product &amp; Technology"/>
    <x v="0"/>
    <s v="Analytics Associate"/>
    <s v="analytics"/>
    <x v="1"/>
    <x v="1"/>
    <d v="2024-12-07T00:00:00"/>
    <d v="2025-11-11T00:00:00"/>
    <s v="voluntary"/>
    <n v="339"/>
    <x v="1"/>
    <x v="0"/>
    <x v="0"/>
    <n v="3"/>
    <s v="meets"/>
    <n v="1"/>
    <n v="73500"/>
    <x v="0"/>
    <s v="meets"/>
    <n v="1"/>
    <x v="1"/>
    <n v="0.92876712328767119"/>
    <x v="0"/>
    <x v="0"/>
  </r>
  <r>
    <s v="E000531"/>
    <d v="2024-06-21T00:00:00"/>
    <x v="2"/>
    <s v="Product &amp; Technology"/>
    <x v="1"/>
    <s v="Product Management Senior Specialist"/>
    <s v="product"/>
    <x v="2"/>
    <x v="0"/>
    <d v="2024-06-21T00:00:00"/>
    <m/>
    <s v=""/>
    <n v="558"/>
    <x v="1"/>
    <x v="1"/>
    <x v="2"/>
    <n v="3"/>
    <s v="meets"/>
    <n v="2"/>
    <n v="126500"/>
    <x v="0"/>
    <s v="meets"/>
    <n v="0"/>
    <x v="0"/>
    <n v="1.5287671232876712"/>
    <x v="2"/>
    <x v="3"/>
  </r>
  <r>
    <s v="E000532"/>
    <d v="2023-07-06T00:00:00"/>
    <x v="3"/>
    <s v="Product &amp; Technology"/>
    <x v="1"/>
    <s v="Product Design Specialist"/>
    <s v="design"/>
    <x v="0"/>
    <x v="0"/>
    <d v="2023-07-06T00:00:00"/>
    <m/>
    <s v=""/>
    <n v="909"/>
    <x v="0"/>
    <x v="1"/>
    <x v="0"/>
    <n v="2"/>
    <s v="needs_support"/>
    <n v="2"/>
    <n v="92500"/>
    <x v="0"/>
    <s v="needs_support"/>
    <n v="0"/>
    <x v="0"/>
    <n v="2.4904109589041097"/>
    <x v="1"/>
    <x v="0"/>
  </r>
  <r>
    <s v="E000533"/>
    <d v="2025-03-29T00:00:00"/>
    <x v="4"/>
    <s v="Revenue"/>
    <x v="0"/>
    <s v="Account Associate"/>
    <s v="sales"/>
    <x v="1"/>
    <x v="1"/>
    <d v="2025-03-29T00:00:00"/>
    <d v="2025-10-22T00:00:00"/>
    <s v="involuntary"/>
    <n v="207"/>
    <x v="1"/>
    <x v="1"/>
    <x v="3"/>
    <n v="3"/>
    <s v="meets"/>
    <n v="1"/>
    <n v="77500"/>
    <x v="0"/>
    <s v="meets"/>
    <n v="1"/>
    <x v="1"/>
    <n v="0.56712328767123288"/>
    <x v="0"/>
    <x v="0"/>
  </r>
  <r>
    <s v="E000534"/>
    <d v="2025-06-28T00:00:00"/>
    <x v="5"/>
    <s v="Revenue"/>
    <x v="1"/>
    <s v="Customer Success Associate"/>
    <s v="customer_success"/>
    <x v="1"/>
    <x v="0"/>
    <d v="2025-06-28T00:00:00"/>
    <m/>
    <s v=""/>
    <n v="186"/>
    <x v="0"/>
    <x v="2"/>
    <x v="1"/>
    <n v="4"/>
    <s v="exceeds"/>
    <n v="1"/>
    <n v="64500"/>
    <x v="0"/>
    <s v="exceeds"/>
    <n v="0"/>
    <x v="0"/>
    <n v="0.50958904109589043"/>
    <x v="0"/>
    <x v="1"/>
  </r>
  <r>
    <s v="E000535"/>
    <d v="2024-02-03T00:00:00"/>
    <x v="6"/>
    <s v="Revenue"/>
    <x v="2"/>
    <s v="Growth Marketing Associate"/>
    <s v="marketing"/>
    <x v="1"/>
    <x v="1"/>
    <d v="2024-02-03T00:00:00"/>
    <d v="2025-03-04T00:00:00"/>
    <s v="voluntary"/>
    <n v="395"/>
    <x v="1"/>
    <x v="1"/>
    <x v="0"/>
    <n v="2"/>
    <s v="needs_support"/>
    <n v="1"/>
    <n v="70000"/>
    <x v="0"/>
    <s v="needs_support"/>
    <n v="1"/>
    <x v="1"/>
    <n v="1.0821917808219179"/>
    <x v="2"/>
    <x v="0"/>
  </r>
  <r>
    <s v="E000536"/>
    <d v="2024-05-10T00:00:00"/>
    <x v="7"/>
    <s v="Corporate"/>
    <x v="0"/>
    <s v="Analytics Associate"/>
    <s v="analytics"/>
    <x v="1"/>
    <x v="0"/>
    <d v="2024-05-10T00:00:00"/>
    <m/>
    <s v=""/>
    <n v="600"/>
    <x v="1"/>
    <x v="1"/>
    <x v="3"/>
    <n v="5"/>
    <s v="outstanding"/>
    <n v="2"/>
    <n v="73500"/>
    <x v="0"/>
    <s v="outstanding"/>
    <n v="0"/>
    <x v="0"/>
    <n v="1.6438356164383561"/>
    <x v="2"/>
    <x v="0"/>
  </r>
  <r>
    <s v="E000537"/>
    <d v="2023-05-06T00:00:00"/>
    <x v="8"/>
    <s v="Corporate"/>
    <x v="1"/>
    <s v="People Operations Senior Specialist"/>
    <s v="people"/>
    <x v="2"/>
    <x v="0"/>
    <d v="2023-05-06T00:00:00"/>
    <m/>
    <s v=""/>
    <n v="970"/>
    <x v="0"/>
    <x v="3"/>
    <x v="0"/>
    <n v="3"/>
    <s v="meets"/>
    <n v="3"/>
    <n v="118500"/>
    <x v="0"/>
    <s v="meets"/>
    <n v="0"/>
    <x v="0"/>
    <n v="2.6575342465753424"/>
    <x v="1"/>
    <x v="3"/>
  </r>
  <r>
    <s v="E000538"/>
    <d v="2023-01-25T00:00:00"/>
    <x v="9"/>
    <s v="Corporate"/>
    <x v="0"/>
    <s v="Operations Specialist"/>
    <s v="operations"/>
    <x v="0"/>
    <x v="0"/>
    <d v="2023-01-25T00:00:00"/>
    <m/>
    <s v=""/>
    <n v="1071"/>
    <x v="1"/>
    <x v="4"/>
    <x v="2"/>
    <n v="4"/>
    <s v="exceeds"/>
    <n v="3"/>
    <n v="99500"/>
    <x v="0"/>
    <s v="exceeds"/>
    <n v="0"/>
    <x v="0"/>
    <n v="2.9342465753424656"/>
    <x v="1"/>
    <x v="0"/>
  </r>
  <r>
    <s v="E000539"/>
    <d v="2024-12-06T00:00:00"/>
    <x v="10"/>
    <s v="Operations"/>
    <x v="2"/>
    <s v="Supply Chain Lead"/>
    <s v="supply_chain"/>
    <x v="3"/>
    <x v="0"/>
    <d v="2024-12-06T00:00:00"/>
    <m/>
    <s v=""/>
    <n v="390"/>
    <x v="0"/>
    <x v="0"/>
    <x v="0"/>
    <n v="2"/>
    <s v="needs_support"/>
    <n v="1"/>
    <n v="144000"/>
    <x v="0"/>
    <s v="needs_support"/>
    <n v="0"/>
    <x v="0"/>
    <n v="1.0684931506849316"/>
    <x v="2"/>
    <x v="2"/>
  </r>
  <r>
    <s v="E000540"/>
    <d v="2025-04-01T00:00:00"/>
    <x v="11"/>
    <s v="Operations"/>
    <x v="3"/>
    <s v="Operations Lead"/>
    <s v="operations"/>
    <x v="3"/>
    <x v="1"/>
    <d v="2025-04-01T00:00:00"/>
    <d v="2025-08-23T00:00:00"/>
    <s v="voluntary"/>
    <n v="144"/>
    <x v="3"/>
    <x v="0"/>
    <x v="2"/>
    <s v="None"/>
    <s v=""/>
    <n v="0"/>
    <n v="131500"/>
    <x v="1"/>
    <s v="Not Reviewed"/>
    <n v="1"/>
    <x v="1"/>
    <n v="0.39452054794520547"/>
    <x v="0"/>
    <x v="2"/>
  </r>
  <r>
    <s v="E000541"/>
    <d v="2023-08-07T00:00:00"/>
    <x v="0"/>
    <s v="Product &amp; Technology"/>
    <x v="0"/>
    <s v="Software Engineering Specialist"/>
    <s v="engineering"/>
    <x v="0"/>
    <x v="0"/>
    <d v="2023-08-07T00:00:00"/>
    <m/>
    <s v=""/>
    <n v="877"/>
    <x v="4"/>
    <x v="2"/>
    <x v="4"/>
    <n v="3"/>
    <s v="meets"/>
    <n v="2"/>
    <n v="77000"/>
    <x v="0"/>
    <s v="meets"/>
    <n v="0"/>
    <x v="0"/>
    <n v="2.4027397260273973"/>
    <x v="1"/>
    <x v="0"/>
  </r>
  <r>
    <s v="E000542"/>
    <d v="2025-07-12T00:00:00"/>
    <x v="1"/>
    <s v="Product &amp; Technology"/>
    <x v="0"/>
    <s v="Analytics Associate"/>
    <s v="analytics"/>
    <x v="1"/>
    <x v="0"/>
    <d v="2025-07-12T00:00:00"/>
    <m/>
    <s v=""/>
    <n v="172"/>
    <x v="1"/>
    <x v="1"/>
    <x v="3"/>
    <s v="None"/>
    <s v=""/>
    <n v="0"/>
    <n v="77000"/>
    <x v="1"/>
    <s v="Not Reviewed"/>
    <n v="0"/>
    <x v="0"/>
    <n v="0.47123287671232877"/>
    <x v="0"/>
    <x v="0"/>
  </r>
  <r>
    <s v="E000543"/>
    <d v="2024-02-08T00:00:00"/>
    <x v="2"/>
    <s v="Product &amp; Technology"/>
    <x v="1"/>
    <s v="Analytics Associate"/>
    <s v="analytics"/>
    <x v="1"/>
    <x v="0"/>
    <d v="2024-02-08T00:00:00"/>
    <m/>
    <s v=""/>
    <n v="692"/>
    <x v="0"/>
    <x v="2"/>
    <x v="2"/>
    <n v="3"/>
    <s v="meets"/>
    <n v="2"/>
    <n v="56500"/>
    <x v="0"/>
    <s v="meets"/>
    <n v="0"/>
    <x v="0"/>
    <n v="1.8958904109589041"/>
    <x v="2"/>
    <x v="1"/>
  </r>
  <r>
    <s v="E000544"/>
    <d v="2025-07-25T00:00:00"/>
    <x v="3"/>
    <s v="Product &amp; Technology"/>
    <x v="1"/>
    <s v="Product Design Senior Specialist"/>
    <s v="design"/>
    <x v="2"/>
    <x v="0"/>
    <d v="2025-07-25T00:00:00"/>
    <m/>
    <s v=""/>
    <n v="159"/>
    <x v="3"/>
    <x v="2"/>
    <x v="1"/>
    <s v="None"/>
    <s v=""/>
    <n v="0"/>
    <n v="97500"/>
    <x v="1"/>
    <s v="Not Reviewed"/>
    <n v="0"/>
    <x v="0"/>
    <n v="0.43561643835616437"/>
    <x v="0"/>
    <x v="0"/>
  </r>
  <r>
    <s v="E000545"/>
    <d v="2024-12-02T00:00:00"/>
    <x v="4"/>
    <s v="Revenue"/>
    <x v="0"/>
    <s v="Account Senior Specialist"/>
    <s v="sales"/>
    <x v="2"/>
    <x v="0"/>
    <d v="2024-12-02T00:00:00"/>
    <m/>
    <s v=""/>
    <n v="394"/>
    <x v="1"/>
    <x v="0"/>
    <x v="3"/>
    <n v="2"/>
    <s v="needs_support"/>
    <n v="1"/>
    <n v="106000"/>
    <x v="0"/>
    <s v="needs_support"/>
    <n v="0"/>
    <x v="0"/>
    <n v="1.0794520547945206"/>
    <x v="2"/>
    <x v="3"/>
  </r>
  <r>
    <s v="E000546"/>
    <d v="2024-07-02T00:00:00"/>
    <x v="5"/>
    <s v="Revenue"/>
    <x v="1"/>
    <s v="Customer Success Senior Specialist"/>
    <s v="customer_success"/>
    <x v="2"/>
    <x v="0"/>
    <d v="2024-07-02T00:00:00"/>
    <m/>
    <s v=""/>
    <n v="547"/>
    <x v="2"/>
    <x v="0"/>
    <x v="2"/>
    <n v="4"/>
    <s v="exceeds"/>
    <n v="2"/>
    <n v="99000"/>
    <x v="0"/>
    <s v="exceeds"/>
    <n v="0"/>
    <x v="0"/>
    <n v="1.4986301369863013"/>
    <x v="2"/>
    <x v="0"/>
  </r>
  <r>
    <s v="E000547"/>
    <d v="2023-07-23T00:00:00"/>
    <x v="6"/>
    <s v="Revenue"/>
    <x v="2"/>
    <s v="Growth Marketing Associate"/>
    <s v="marketing"/>
    <x v="1"/>
    <x v="0"/>
    <d v="2023-07-23T00:00:00"/>
    <m/>
    <s v=""/>
    <n v="892"/>
    <x v="2"/>
    <x v="4"/>
    <x v="2"/>
    <n v="4"/>
    <s v="exceeds"/>
    <n v="2"/>
    <n v="62500"/>
    <x v="0"/>
    <s v="exceeds"/>
    <n v="0"/>
    <x v="0"/>
    <n v="2.4438356164383563"/>
    <x v="1"/>
    <x v="1"/>
  </r>
  <r>
    <s v="E000548"/>
    <d v="2025-02-26T00:00:00"/>
    <x v="7"/>
    <s v="Corporate"/>
    <x v="0"/>
    <s v="Financial Planning Associate"/>
    <s v="finance"/>
    <x v="1"/>
    <x v="1"/>
    <d v="2025-02-26T00:00:00"/>
    <d v="2025-08-12T00:00:00"/>
    <s v="involuntary"/>
    <n v="167"/>
    <x v="3"/>
    <x v="1"/>
    <x v="1"/>
    <s v="None"/>
    <s v=""/>
    <n v="0"/>
    <n v="75000"/>
    <x v="1"/>
    <s v="Not Reviewed"/>
    <n v="1"/>
    <x v="1"/>
    <n v="0.45753424657534247"/>
    <x v="0"/>
    <x v="0"/>
  </r>
  <r>
    <s v="E000549"/>
    <d v="2024-10-10T00:00:00"/>
    <x v="8"/>
    <s v="Corporate"/>
    <x v="1"/>
    <s v="People Operations Specialist"/>
    <s v="people"/>
    <x v="0"/>
    <x v="1"/>
    <d v="2024-10-10T00:00:00"/>
    <d v="2025-04-25T00:00:00"/>
    <s v="voluntary"/>
    <n v="197"/>
    <x v="2"/>
    <x v="1"/>
    <x v="0"/>
    <n v="4"/>
    <s v="exceeds"/>
    <n v="1"/>
    <n v="92500"/>
    <x v="0"/>
    <s v="exceeds"/>
    <n v="1"/>
    <x v="1"/>
    <n v="0.53972602739726028"/>
    <x v="0"/>
    <x v="0"/>
  </r>
  <r>
    <s v="E000550"/>
    <d v="2023-12-07T00:00:00"/>
    <x v="9"/>
    <s v="Corporate"/>
    <x v="0"/>
    <s v="Legal &amp; Compliance Specialist"/>
    <s v="legal"/>
    <x v="0"/>
    <x v="0"/>
    <d v="2023-12-07T00:00:00"/>
    <m/>
    <s v=""/>
    <n v="755"/>
    <x v="3"/>
    <x v="0"/>
    <x v="2"/>
    <n v="4"/>
    <s v="exceeds"/>
    <n v="2"/>
    <n v="99500"/>
    <x v="0"/>
    <s v="exceeds"/>
    <n v="0"/>
    <x v="0"/>
    <n v="2.0684931506849313"/>
    <x v="1"/>
    <x v="0"/>
  </r>
  <r>
    <s v="E000551"/>
    <d v="2024-09-13T00:00:00"/>
    <x v="10"/>
    <s v="Operations"/>
    <x v="2"/>
    <s v="Supply Chain Specialist"/>
    <s v="supply_chain"/>
    <x v="0"/>
    <x v="0"/>
    <d v="2024-09-13T00:00:00"/>
    <m/>
    <s v=""/>
    <n v="474"/>
    <x v="0"/>
    <x v="1"/>
    <x v="3"/>
    <n v="1"/>
    <s v="needs_support"/>
    <n v="1"/>
    <n v="92500"/>
    <x v="0"/>
    <s v="needs_support"/>
    <n v="0"/>
    <x v="0"/>
    <n v="1.2986301369863014"/>
    <x v="2"/>
    <x v="0"/>
  </r>
  <r>
    <s v="E000552"/>
    <d v="2024-11-16T00:00:00"/>
    <x v="11"/>
    <s v="Operations"/>
    <x v="3"/>
    <s v="Operations Specialist"/>
    <s v="operations"/>
    <x v="0"/>
    <x v="0"/>
    <d v="2024-11-16T00:00:00"/>
    <m/>
    <s v=""/>
    <n v="410"/>
    <x v="2"/>
    <x v="1"/>
    <x v="2"/>
    <n v="2"/>
    <s v="needs_support"/>
    <n v="1"/>
    <n v="79000"/>
    <x v="0"/>
    <s v="needs_support"/>
    <n v="0"/>
    <x v="0"/>
    <n v="1.1232876712328768"/>
    <x v="2"/>
    <x v="0"/>
  </r>
  <r>
    <s v="E000553"/>
    <d v="2024-05-30T00:00:00"/>
    <x v="0"/>
    <s v="Product &amp; Technology"/>
    <x v="0"/>
    <s v="Software Engineering Specialist"/>
    <s v="engineering"/>
    <x v="0"/>
    <x v="1"/>
    <d v="2024-05-30T00:00:00"/>
    <d v="2025-06-04T00:00:00"/>
    <s v="voluntary"/>
    <n v="370"/>
    <x v="1"/>
    <x v="0"/>
    <x v="0"/>
    <n v="2"/>
    <s v="needs_support"/>
    <n v="1"/>
    <n v="79000"/>
    <x v="0"/>
    <s v="needs_support"/>
    <n v="1"/>
    <x v="1"/>
    <n v="1.0136986301369864"/>
    <x v="2"/>
    <x v="0"/>
  </r>
  <r>
    <s v="E000554"/>
    <d v="2023-03-01T00:00:00"/>
    <x v="1"/>
    <s v="Product &amp; Technology"/>
    <x v="0"/>
    <s v="Analytics Senior Specialist"/>
    <s v="analytics"/>
    <x v="2"/>
    <x v="0"/>
    <d v="2023-03-01T00:00:00"/>
    <m/>
    <s v=""/>
    <n v="1036"/>
    <x v="0"/>
    <x v="2"/>
    <x v="3"/>
    <n v="3"/>
    <s v="meets"/>
    <n v="3"/>
    <n v="107000"/>
    <x v="0"/>
    <s v="meets"/>
    <n v="0"/>
    <x v="0"/>
    <n v="2.8383561643835615"/>
    <x v="1"/>
    <x v="3"/>
  </r>
  <r>
    <s v="E000555"/>
    <d v="2023-02-03T00:00:00"/>
    <x v="2"/>
    <s v="Product &amp; Technology"/>
    <x v="1"/>
    <s v="Product Management Associate"/>
    <s v="product"/>
    <x v="1"/>
    <x v="0"/>
    <d v="2023-02-03T00:00:00"/>
    <m/>
    <s v=""/>
    <n v="1062"/>
    <x v="3"/>
    <x v="4"/>
    <x v="3"/>
    <n v="3"/>
    <s v="meets"/>
    <n v="3"/>
    <n v="63000"/>
    <x v="0"/>
    <s v="meets"/>
    <n v="0"/>
    <x v="0"/>
    <n v="2.9095890410958902"/>
    <x v="1"/>
    <x v="1"/>
  </r>
  <r>
    <s v="E000556"/>
    <d v="2024-10-30T00:00:00"/>
    <x v="3"/>
    <s v="Product &amp; Technology"/>
    <x v="1"/>
    <s v="Product Design Associate"/>
    <s v="design"/>
    <x v="1"/>
    <x v="0"/>
    <d v="2024-10-30T00:00:00"/>
    <m/>
    <s v=""/>
    <n v="427"/>
    <x v="2"/>
    <x v="1"/>
    <x v="2"/>
    <n v="4"/>
    <s v="exceeds"/>
    <n v="1"/>
    <n v="67000"/>
    <x v="0"/>
    <s v="exceeds"/>
    <n v="0"/>
    <x v="0"/>
    <n v="1.1698630136986301"/>
    <x v="2"/>
    <x v="1"/>
  </r>
  <r>
    <s v="E000557"/>
    <d v="2024-09-21T00:00:00"/>
    <x v="4"/>
    <s v="Revenue"/>
    <x v="0"/>
    <s v="Account Associate"/>
    <s v="sales"/>
    <x v="1"/>
    <x v="0"/>
    <d v="2024-09-21T00:00:00"/>
    <m/>
    <s v=""/>
    <n v="466"/>
    <x v="0"/>
    <x v="0"/>
    <x v="4"/>
    <n v="4"/>
    <s v="exceeds"/>
    <n v="1"/>
    <n v="58000"/>
    <x v="0"/>
    <s v="exceeds"/>
    <n v="0"/>
    <x v="0"/>
    <n v="1.2767123287671234"/>
    <x v="2"/>
    <x v="1"/>
  </r>
  <r>
    <s v="E000558"/>
    <d v="2025-06-30T00:00:00"/>
    <x v="5"/>
    <s v="Revenue"/>
    <x v="1"/>
    <s v="Customer Success Senior Specialist"/>
    <s v="customer_success"/>
    <x v="2"/>
    <x v="0"/>
    <d v="2025-06-30T00:00:00"/>
    <m/>
    <s v=""/>
    <n v="184"/>
    <x v="0"/>
    <x v="2"/>
    <x v="0"/>
    <n v="4"/>
    <s v="exceeds"/>
    <n v="1"/>
    <n v="120000"/>
    <x v="0"/>
    <s v="exceeds"/>
    <n v="0"/>
    <x v="0"/>
    <n v="0.50410958904109593"/>
    <x v="0"/>
    <x v="3"/>
  </r>
  <r>
    <s v="E000559"/>
    <d v="2025-06-21T00:00:00"/>
    <x v="6"/>
    <s v="Revenue"/>
    <x v="2"/>
    <s v="Growth Marketing Lead"/>
    <s v="marketing"/>
    <x v="3"/>
    <x v="0"/>
    <d v="2025-06-21T00:00:00"/>
    <m/>
    <s v=""/>
    <n v="193"/>
    <x v="1"/>
    <x v="1"/>
    <x v="4"/>
    <n v="3"/>
    <s v="meets"/>
    <n v="1"/>
    <n v="132000"/>
    <x v="0"/>
    <s v="meets"/>
    <n v="0"/>
    <x v="0"/>
    <n v="0.52876712328767128"/>
    <x v="0"/>
    <x v="2"/>
  </r>
  <r>
    <s v="E000560"/>
    <d v="2023-01-13T00:00:00"/>
    <x v="7"/>
    <s v="Corporate"/>
    <x v="0"/>
    <s v="Financial Planning Specialist"/>
    <s v="finance"/>
    <x v="0"/>
    <x v="0"/>
    <d v="2023-01-13T00:00:00"/>
    <m/>
    <s v=""/>
    <n v="1083"/>
    <x v="4"/>
    <x v="0"/>
    <x v="4"/>
    <n v="4"/>
    <s v="exceeds"/>
    <n v="3"/>
    <n v="87000"/>
    <x v="0"/>
    <s v="exceeds"/>
    <n v="0"/>
    <x v="0"/>
    <n v="2.967123287671233"/>
    <x v="1"/>
    <x v="0"/>
  </r>
  <r>
    <s v="E000561"/>
    <d v="2024-07-08T00:00:00"/>
    <x v="8"/>
    <s v="Corporate"/>
    <x v="1"/>
    <s v="People Operations Associate"/>
    <s v="people"/>
    <x v="1"/>
    <x v="0"/>
    <d v="2024-07-08T00:00:00"/>
    <m/>
    <s v=""/>
    <n v="541"/>
    <x v="1"/>
    <x v="1"/>
    <x v="2"/>
    <n v="2"/>
    <s v="needs_support"/>
    <n v="1"/>
    <n v="61500"/>
    <x v="0"/>
    <s v="needs_support"/>
    <n v="0"/>
    <x v="0"/>
    <n v="1.4821917808219178"/>
    <x v="2"/>
    <x v="1"/>
  </r>
  <r>
    <s v="E000562"/>
    <d v="2023-09-26T00:00:00"/>
    <x v="9"/>
    <s v="Corporate"/>
    <x v="0"/>
    <s v="Legal &amp; Compliance Associate"/>
    <s v="legal"/>
    <x v="1"/>
    <x v="1"/>
    <d v="2023-09-26T00:00:00"/>
    <d v="2025-07-10T00:00:00"/>
    <s v="voluntary"/>
    <n v="653"/>
    <x v="0"/>
    <x v="1"/>
    <x v="1"/>
    <n v="5"/>
    <s v="outstanding"/>
    <n v="2"/>
    <n v="60500"/>
    <x v="0"/>
    <s v="outstanding"/>
    <n v="1"/>
    <x v="1"/>
    <n v="1.789041095890411"/>
    <x v="2"/>
    <x v="1"/>
  </r>
  <r>
    <s v="E000563"/>
    <d v="2024-09-09T00:00:00"/>
    <x v="10"/>
    <s v="Operations"/>
    <x v="2"/>
    <s v="Supply Chain Specialist"/>
    <s v="supply_chain"/>
    <x v="0"/>
    <x v="0"/>
    <d v="2024-09-09T00:00:00"/>
    <m/>
    <s v=""/>
    <n v="478"/>
    <x v="0"/>
    <x v="2"/>
    <x v="2"/>
    <n v="3"/>
    <s v="meets"/>
    <n v="1"/>
    <n v="78500"/>
    <x v="0"/>
    <s v="meets"/>
    <n v="0"/>
    <x v="0"/>
    <n v="1.3095890410958904"/>
    <x v="2"/>
    <x v="0"/>
  </r>
  <r>
    <s v="E000564"/>
    <d v="2024-03-26T00:00:00"/>
    <x v="11"/>
    <s v="Operations"/>
    <x v="3"/>
    <s v="Analytics Specialist"/>
    <s v="analytics"/>
    <x v="0"/>
    <x v="0"/>
    <d v="2024-03-26T00:00:00"/>
    <m/>
    <s v=""/>
    <n v="645"/>
    <x v="0"/>
    <x v="0"/>
    <x v="0"/>
    <n v="4"/>
    <s v="exceeds"/>
    <n v="2"/>
    <n v="88000"/>
    <x v="0"/>
    <s v="exceeds"/>
    <n v="0"/>
    <x v="0"/>
    <n v="1.7671232876712328"/>
    <x v="2"/>
    <x v="0"/>
  </r>
  <r>
    <s v="E000565"/>
    <d v="2024-04-11T00:00:00"/>
    <x v="0"/>
    <s v="Product &amp; Technology"/>
    <x v="0"/>
    <s v="Software Engineering Associate"/>
    <s v="engineering"/>
    <x v="1"/>
    <x v="0"/>
    <d v="2024-04-11T00:00:00"/>
    <m/>
    <s v=""/>
    <n v="629"/>
    <x v="2"/>
    <x v="1"/>
    <x v="3"/>
    <n v="5"/>
    <s v="outstanding"/>
    <n v="2"/>
    <n v="74000"/>
    <x v="0"/>
    <s v="outstanding"/>
    <n v="0"/>
    <x v="0"/>
    <n v="1.7232876712328766"/>
    <x v="2"/>
    <x v="0"/>
  </r>
  <r>
    <s v="E000566"/>
    <d v="2023-04-11T00:00:00"/>
    <x v="1"/>
    <s v="Product &amp; Technology"/>
    <x v="0"/>
    <s v="Analytics Specialist"/>
    <s v="analytics"/>
    <x v="0"/>
    <x v="0"/>
    <d v="2023-04-11T00:00:00"/>
    <m/>
    <s v=""/>
    <n v="995"/>
    <x v="0"/>
    <x v="1"/>
    <x v="2"/>
    <n v="5"/>
    <s v="outstanding"/>
    <n v="3"/>
    <n v="101000"/>
    <x v="0"/>
    <s v="outstanding"/>
    <n v="0"/>
    <x v="0"/>
    <n v="2.7260273972602738"/>
    <x v="1"/>
    <x v="3"/>
  </r>
  <r>
    <s v="E000567"/>
    <d v="2025-08-11T00:00:00"/>
    <x v="2"/>
    <s v="Product &amp; Technology"/>
    <x v="1"/>
    <s v="Product Management Associate"/>
    <s v="product"/>
    <x v="1"/>
    <x v="1"/>
    <d v="2025-08-11T00:00:00"/>
    <d v="2025-12-21T00:00:00"/>
    <s v="involuntary"/>
    <n v="132"/>
    <x v="3"/>
    <x v="1"/>
    <x v="3"/>
    <s v="None"/>
    <s v=""/>
    <n v="0"/>
    <n v="57000"/>
    <x v="1"/>
    <s v="Not Reviewed"/>
    <n v="1"/>
    <x v="1"/>
    <n v="0.36164383561643837"/>
    <x v="0"/>
    <x v="1"/>
  </r>
  <r>
    <s v="E000568"/>
    <d v="2025-01-26T00:00:00"/>
    <x v="3"/>
    <s v="Product &amp; Technology"/>
    <x v="1"/>
    <s v="Product Design Specialist"/>
    <s v="design"/>
    <x v="0"/>
    <x v="0"/>
    <d v="2025-01-26T00:00:00"/>
    <m/>
    <s v=""/>
    <n v="339"/>
    <x v="2"/>
    <x v="3"/>
    <x v="4"/>
    <n v="3"/>
    <s v="meets"/>
    <n v="1"/>
    <n v="76500"/>
    <x v="0"/>
    <s v="meets"/>
    <n v="0"/>
    <x v="0"/>
    <n v="0.92876712328767119"/>
    <x v="0"/>
    <x v="0"/>
  </r>
  <r>
    <s v="E000569"/>
    <d v="2024-10-22T00:00:00"/>
    <x v="4"/>
    <s v="Revenue"/>
    <x v="0"/>
    <s v="Customer Success Specialist"/>
    <s v="customer_success"/>
    <x v="0"/>
    <x v="0"/>
    <d v="2024-10-22T00:00:00"/>
    <m/>
    <s v=""/>
    <n v="435"/>
    <x v="1"/>
    <x v="1"/>
    <x v="1"/>
    <n v="5"/>
    <s v="outstanding"/>
    <n v="1"/>
    <n v="92000"/>
    <x v="0"/>
    <s v="outstanding"/>
    <n v="0"/>
    <x v="0"/>
    <n v="1.1917808219178083"/>
    <x v="2"/>
    <x v="0"/>
  </r>
  <r>
    <s v="E000570"/>
    <d v="2025-08-19T00:00:00"/>
    <x v="5"/>
    <s v="Revenue"/>
    <x v="1"/>
    <s v="Customer Success Specialist"/>
    <s v="customer_success"/>
    <x v="0"/>
    <x v="0"/>
    <d v="2025-08-19T00:00:00"/>
    <m/>
    <s v=""/>
    <n v="134"/>
    <x v="1"/>
    <x v="1"/>
    <x v="2"/>
    <s v="None"/>
    <s v=""/>
    <n v="0"/>
    <n v="72500"/>
    <x v="1"/>
    <s v="Not Reviewed"/>
    <n v="0"/>
    <x v="0"/>
    <n v="0.36712328767123287"/>
    <x v="0"/>
    <x v="0"/>
  </r>
  <r>
    <s v="E000571"/>
    <d v="2024-08-19T00:00:00"/>
    <x v="6"/>
    <s v="Revenue"/>
    <x v="2"/>
    <s v="Growth Marketing Senior Specialist"/>
    <s v="marketing"/>
    <x v="2"/>
    <x v="1"/>
    <d v="2024-08-19T00:00:00"/>
    <d v="2024-12-29T00:00:00"/>
    <s v="retirement"/>
    <n v="132"/>
    <x v="1"/>
    <x v="1"/>
    <x v="0"/>
    <s v="None"/>
    <s v=""/>
    <n v="0"/>
    <n v="97000"/>
    <x v="1"/>
    <s v="Not Reviewed"/>
    <n v="1"/>
    <x v="1"/>
    <n v="0.36164383561643837"/>
    <x v="0"/>
    <x v="0"/>
  </r>
  <r>
    <s v="E000572"/>
    <d v="2023-10-27T00:00:00"/>
    <x v="7"/>
    <s v="Corporate"/>
    <x v="0"/>
    <s v="Financial Planning Associate"/>
    <s v="finance"/>
    <x v="1"/>
    <x v="0"/>
    <d v="2023-10-27T00:00:00"/>
    <m/>
    <s v=""/>
    <n v="796"/>
    <x v="2"/>
    <x v="2"/>
    <x v="0"/>
    <n v="3"/>
    <s v="meets"/>
    <n v="2"/>
    <n v="75000"/>
    <x v="0"/>
    <s v="meets"/>
    <n v="0"/>
    <x v="0"/>
    <n v="2.1808219178082191"/>
    <x v="1"/>
    <x v="0"/>
  </r>
  <r>
    <s v="E000573"/>
    <d v="2025-06-16T00:00:00"/>
    <x v="8"/>
    <s v="Corporate"/>
    <x v="1"/>
    <s v="People Operations Senior Specialist"/>
    <s v="people"/>
    <x v="2"/>
    <x v="0"/>
    <d v="2025-06-16T00:00:00"/>
    <m/>
    <s v=""/>
    <n v="198"/>
    <x v="0"/>
    <x v="1"/>
    <x v="0"/>
    <n v="2"/>
    <s v="needs_support"/>
    <n v="1"/>
    <n v="105000"/>
    <x v="0"/>
    <s v="needs_support"/>
    <n v="0"/>
    <x v="0"/>
    <n v="0.54246575342465753"/>
    <x v="0"/>
    <x v="3"/>
  </r>
  <r>
    <s v="E000574"/>
    <d v="2023-04-05T00:00:00"/>
    <x v="9"/>
    <s v="Corporate"/>
    <x v="0"/>
    <s v="Legal &amp; Compliance Specialist"/>
    <s v="legal"/>
    <x v="0"/>
    <x v="0"/>
    <d v="2023-04-05T00:00:00"/>
    <m/>
    <s v=""/>
    <n v="1001"/>
    <x v="1"/>
    <x v="1"/>
    <x v="2"/>
    <n v="3"/>
    <s v="meets"/>
    <n v="3"/>
    <n v="76500"/>
    <x v="0"/>
    <s v="meets"/>
    <n v="0"/>
    <x v="0"/>
    <n v="2.7424657534246575"/>
    <x v="1"/>
    <x v="0"/>
  </r>
  <r>
    <s v="E000575"/>
    <d v="2025-05-21T00:00:00"/>
    <x v="10"/>
    <s v="Operations"/>
    <x v="2"/>
    <s v="Operations Associate"/>
    <s v="operations"/>
    <x v="1"/>
    <x v="0"/>
    <d v="2025-05-21T00:00:00"/>
    <m/>
    <s v=""/>
    <n v="224"/>
    <x v="0"/>
    <x v="1"/>
    <x v="2"/>
    <n v="3"/>
    <s v="meets"/>
    <n v="1"/>
    <n v="72500"/>
    <x v="0"/>
    <s v="meets"/>
    <n v="0"/>
    <x v="0"/>
    <n v="0.61369863013698633"/>
    <x v="0"/>
    <x v="0"/>
  </r>
  <r>
    <s v="E000576"/>
    <d v="2023-06-17T00:00:00"/>
    <x v="11"/>
    <s v="Operations"/>
    <x v="3"/>
    <s v="Operations Senior Specialist"/>
    <s v="operations"/>
    <x v="2"/>
    <x v="1"/>
    <d v="2023-06-17T00:00:00"/>
    <d v="2025-02-03T00:00:00"/>
    <s v="voluntary"/>
    <n v="597"/>
    <x v="1"/>
    <x v="1"/>
    <x v="2"/>
    <n v="3"/>
    <s v="meets"/>
    <n v="2"/>
    <n v="114000"/>
    <x v="0"/>
    <s v="meets"/>
    <n v="1"/>
    <x v="1"/>
    <n v="1.6356164383561644"/>
    <x v="2"/>
    <x v="3"/>
  </r>
  <r>
    <s v="E000577"/>
    <d v="2023-01-23T00:00:00"/>
    <x v="0"/>
    <s v="Product &amp; Technology"/>
    <x v="0"/>
    <s v="Software Engineering Senior Specialist"/>
    <s v="engineering"/>
    <x v="2"/>
    <x v="1"/>
    <d v="2023-01-23T00:00:00"/>
    <d v="2023-09-07T00:00:00"/>
    <s v="involuntary"/>
    <n v="227"/>
    <x v="1"/>
    <x v="0"/>
    <x v="0"/>
    <n v="3"/>
    <s v="meets"/>
    <n v="1"/>
    <n v="132500"/>
    <x v="0"/>
    <s v="meets"/>
    <n v="1"/>
    <x v="1"/>
    <n v="0.62191780821917808"/>
    <x v="0"/>
    <x v="2"/>
  </r>
  <r>
    <s v="E000578"/>
    <d v="2025-03-07T00:00:00"/>
    <x v="1"/>
    <s v="Product &amp; Technology"/>
    <x v="0"/>
    <s v="Analytics Specialist"/>
    <s v="analytics"/>
    <x v="0"/>
    <x v="0"/>
    <d v="2025-03-07T00:00:00"/>
    <m/>
    <s v=""/>
    <n v="299"/>
    <x v="0"/>
    <x v="0"/>
    <x v="0"/>
    <n v="3"/>
    <s v="meets"/>
    <n v="1"/>
    <n v="74500"/>
    <x v="0"/>
    <s v="meets"/>
    <n v="0"/>
    <x v="0"/>
    <n v="0.81917808219178079"/>
    <x v="0"/>
    <x v="0"/>
  </r>
  <r>
    <s v="E000579"/>
    <d v="2023-05-01T00:00:00"/>
    <x v="2"/>
    <s v="Product &amp; Technology"/>
    <x v="1"/>
    <s v="Product Management Senior Specialist"/>
    <s v="product"/>
    <x v="2"/>
    <x v="0"/>
    <d v="2023-05-01T00:00:00"/>
    <m/>
    <s v=""/>
    <n v="975"/>
    <x v="4"/>
    <x v="0"/>
    <x v="3"/>
    <n v="4"/>
    <s v="exceeds"/>
    <n v="3"/>
    <n v="129500"/>
    <x v="0"/>
    <s v="exceeds"/>
    <n v="0"/>
    <x v="0"/>
    <n v="2.6712328767123288"/>
    <x v="1"/>
    <x v="3"/>
  </r>
  <r>
    <s v="E000580"/>
    <d v="2023-10-26T00:00:00"/>
    <x v="3"/>
    <s v="Product &amp; Technology"/>
    <x v="1"/>
    <s v="Product Design Senior Specialist"/>
    <s v="design"/>
    <x v="2"/>
    <x v="0"/>
    <d v="2023-10-26T00:00:00"/>
    <m/>
    <s v=""/>
    <n v="797"/>
    <x v="2"/>
    <x v="0"/>
    <x v="2"/>
    <n v="5"/>
    <s v="outstanding"/>
    <n v="2"/>
    <n v="101500"/>
    <x v="0"/>
    <s v="outstanding"/>
    <n v="0"/>
    <x v="0"/>
    <n v="2.1835616438356165"/>
    <x v="1"/>
    <x v="3"/>
  </r>
  <r>
    <s v="E000581"/>
    <d v="2025-06-30T00:00:00"/>
    <x v="4"/>
    <s v="Revenue"/>
    <x v="0"/>
    <s v="Account Senior Specialist"/>
    <s v="sales"/>
    <x v="2"/>
    <x v="1"/>
    <d v="2025-06-30T00:00:00"/>
    <d v="2025-11-03T00:00:00"/>
    <s v="voluntary"/>
    <n v="126"/>
    <x v="0"/>
    <x v="4"/>
    <x v="2"/>
    <s v="None"/>
    <s v=""/>
    <n v="0"/>
    <n v="118500"/>
    <x v="1"/>
    <s v="Not Reviewed"/>
    <n v="1"/>
    <x v="1"/>
    <n v="0.34520547945205482"/>
    <x v="0"/>
    <x v="3"/>
  </r>
  <r>
    <s v="E000582"/>
    <d v="2023-07-08T00:00:00"/>
    <x v="5"/>
    <s v="Revenue"/>
    <x v="1"/>
    <s v="Customer Success Associate"/>
    <s v="customer_success"/>
    <x v="1"/>
    <x v="1"/>
    <d v="2023-07-08T00:00:00"/>
    <d v="2025-01-18T00:00:00"/>
    <s v="retirement"/>
    <n v="560"/>
    <x v="0"/>
    <x v="1"/>
    <x v="4"/>
    <n v="2"/>
    <s v="needs_support"/>
    <n v="2"/>
    <n v="69500"/>
    <x v="0"/>
    <s v="needs_support"/>
    <n v="1"/>
    <x v="1"/>
    <n v="1.5342465753424657"/>
    <x v="2"/>
    <x v="1"/>
  </r>
  <r>
    <s v="E000583"/>
    <d v="2024-02-29T00:00:00"/>
    <x v="6"/>
    <s v="Revenue"/>
    <x v="2"/>
    <s v="Growth Marketing Associate"/>
    <s v="marketing"/>
    <x v="1"/>
    <x v="0"/>
    <d v="2024-02-29T00:00:00"/>
    <m/>
    <s v=""/>
    <n v="671"/>
    <x v="3"/>
    <x v="3"/>
    <x v="2"/>
    <n v="3"/>
    <s v="meets"/>
    <n v="2"/>
    <n v="68500"/>
    <x v="0"/>
    <s v="meets"/>
    <n v="0"/>
    <x v="0"/>
    <n v="1.8383561643835618"/>
    <x v="2"/>
    <x v="1"/>
  </r>
  <r>
    <s v="E000584"/>
    <d v="2025-09-14T00:00:00"/>
    <x v="7"/>
    <s v="Corporate"/>
    <x v="0"/>
    <s v="Financial Planning Specialist"/>
    <s v="finance"/>
    <x v="0"/>
    <x v="0"/>
    <d v="2025-09-14T00:00:00"/>
    <m/>
    <s v=""/>
    <n v="108"/>
    <x v="3"/>
    <x v="3"/>
    <x v="0"/>
    <s v="None"/>
    <s v=""/>
    <n v="0"/>
    <n v="90000"/>
    <x v="1"/>
    <s v="Not Reviewed"/>
    <n v="0"/>
    <x v="0"/>
    <n v="0.29589041095890412"/>
    <x v="0"/>
    <x v="0"/>
  </r>
  <r>
    <s v="E000585"/>
    <d v="2024-09-30T00:00:00"/>
    <x v="8"/>
    <s v="Corporate"/>
    <x v="1"/>
    <s v="People Operations Specialist"/>
    <s v="people"/>
    <x v="0"/>
    <x v="0"/>
    <d v="2024-09-30T00:00:00"/>
    <m/>
    <s v=""/>
    <n v="457"/>
    <x v="2"/>
    <x v="2"/>
    <x v="0"/>
    <n v="3"/>
    <s v="meets"/>
    <n v="1"/>
    <n v="104000"/>
    <x v="0"/>
    <s v="meets"/>
    <n v="0"/>
    <x v="0"/>
    <n v="1.252054794520548"/>
    <x v="2"/>
    <x v="3"/>
  </r>
  <r>
    <s v="E000586"/>
    <d v="2024-11-19T00:00:00"/>
    <x v="9"/>
    <s v="Corporate"/>
    <x v="0"/>
    <s v="Legal &amp; Compliance Senior Specialist"/>
    <s v="legal"/>
    <x v="2"/>
    <x v="0"/>
    <d v="2024-11-19T00:00:00"/>
    <m/>
    <s v=""/>
    <n v="407"/>
    <x v="1"/>
    <x v="0"/>
    <x v="0"/>
    <n v="1"/>
    <s v="needs_support"/>
    <n v="1"/>
    <n v="126000"/>
    <x v="0"/>
    <s v="needs_support"/>
    <n v="0"/>
    <x v="0"/>
    <n v="1.1150684931506849"/>
    <x v="2"/>
    <x v="3"/>
  </r>
  <r>
    <s v="E000587"/>
    <d v="2025-08-15T00:00:00"/>
    <x v="10"/>
    <s v="Operations"/>
    <x v="2"/>
    <s v="Supply Chain Associate"/>
    <s v="supply_chain"/>
    <x v="1"/>
    <x v="0"/>
    <d v="2025-08-15T00:00:00"/>
    <m/>
    <s v=""/>
    <n v="138"/>
    <x v="1"/>
    <x v="0"/>
    <x v="4"/>
    <s v="None"/>
    <s v=""/>
    <n v="0"/>
    <n v="75500"/>
    <x v="1"/>
    <s v="Not Reviewed"/>
    <n v="0"/>
    <x v="0"/>
    <n v="0.37808219178082192"/>
    <x v="0"/>
    <x v="0"/>
  </r>
  <r>
    <s v="E000588"/>
    <d v="2023-11-24T00:00:00"/>
    <x v="11"/>
    <s v="Operations"/>
    <x v="3"/>
    <s v="Operations Associate"/>
    <s v="operations"/>
    <x v="1"/>
    <x v="0"/>
    <d v="2023-11-24T00:00:00"/>
    <m/>
    <s v=""/>
    <n v="768"/>
    <x v="0"/>
    <x v="2"/>
    <x v="1"/>
    <n v="3"/>
    <s v="meets"/>
    <n v="2"/>
    <n v="67000"/>
    <x v="0"/>
    <s v="meets"/>
    <n v="0"/>
    <x v="0"/>
    <n v="2.1041095890410957"/>
    <x v="1"/>
    <x v="1"/>
  </r>
  <r>
    <s v="E000589"/>
    <d v="2024-07-11T00:00:00"/>
    <x v="0"/>
    <s v="Product &amp; Technology"/>
    <x v="0"/>
    <s v="Software Engineering Specialist"/>
    <s v="engineering"/>
    <x v="0"/>
    <x v="1"/>
    <d v="2024-07-11T00:00:00"/>
    <d v="2025-05-27T00:00:00"/>
    <s v="voluntary"/>
    <n v="320"/>
    <x v="3"/>
    <x v="1"/>
    <x v="0"/>
    <n v="1"/>
    <s v="needs_support"/>
    <n v="1"/>
    <n v="100500"/>
    <x v="0"/>
    <s v="needs_support"/>
    <n v="1"/>
    <x v="1"/>
    <n v="0.87671232876712324"/>
    <x v="0"/>
    <x v="3"/>
  </r>
  <r>
    <s v="E000590"/>
    <d v="2023-12-02T00:00:00"/>
    <x v="1"/>
    <s v="Product &amp; Technology"/>
    <x v="0"/>
    <s v="Software Engineering Specialist"/>
    <s v="engineering"/>
    <x v="0"/>
    <x v="1"/>
    <d v="2023-12-02T00:00:00"/>
    <d v="2024-05-21T00:00:00"/>
    <s v="voluntary"/>
    <n v="171"/>
    <x v="2"/>
    <x v="1"/>
    <x v="3"/>
    <s v="None"/>
    <s v=""/>
    <n v="0"/>
    <n v="86500"/>
    <x v="1"/>
    <s v="Not Reviewed"/>
    <n v="1"/>
    <x v="1"/>
    <n v="0.46849315068493153"/>
    <x v="0"/>
    <x v="0"/>
  </r>
  <r>
    <s v="E000591"/>
    <d v="2024-11-09T00:00:00"/>
    <x v="2"/>
    <s v="Product &amp; Technology"/>
    <x v="1"/>
    <s v="Analytics Senior Specialist"/>
    <s v="analytics"/>
    <x v="2"/>
    <x v="0"/>
    <d v="2024-11-09T00:00:00"/>
    <m/>
    <s v=""/>
    <n v="417"/>
    <x v="0"/>
    <x v="1"/>
    <x v="0"/>
    <n v="1"/>
    <s v="needs_support"/>
    <n v="1"/>
    <n v="102500"/>
    <x v="0"/>
    <s v="needs_support"/>
    <n v="0"/>
    <x v="0"/>
    <n v="1.1424657534246576"/>
    <x v="2"/>
    <x v="3"/>
  </r>
  <r>
    <s v="E000592"/>
    <d v="2023-05-22T00:00:00"/>
    <x v="3"/>
    <s v="Product &amp; Technology"/>
    <x v="1"/>
    <s v="Product Design Senior Specialist"/>
    <s v="design"/>
    <x v="2"/>
    <x v="0"/>
    <d v="2023-05-22T00:00:00"/>
    <m/>
    <s v=""/>
    <n v="954"/>
    <x v="4"/>
    <x v="3"/>
    <x v="4"/>
    <n v="1"/>
    <s v="needs_support"/>
    <n v="3"/>
    <n v="98500"/>
    <x v="0"/>
    <s v="needs_support"/>
    <n v="0"/>
    <x v="0"/>
    <n v="2.6136986301369864"/>
    <x v="1"/>
    <x v="0"/>
  </r>
  <r>
    <s v="E000593"/>
    <d v="2024-08-03T00:00:00"/>
    <x v="4"/>
    <s v="Revenue"/>
    <x v="0"/>
    <s v="Customer Success Specialist"/>
    <s v="customer_success"/>
    <x v="0"/>
    <x v="0"/>
    <d v="2024-08-03T00:00:00"/>
    <m/>
    <s v=""/>
    <n v="515"/>
    <x v="3"/>
    <x v="1"/>
    <x v="1"/>
    <n v="3"/>
    <s v="meets"/>
    <n v="1"/>
    <n v="96000"/>
    <x v="0"/>
    <s v="meets"/>
    <n v="0"/>
    <x v="0"/>
    <n v="1.4109589041095891"/>
    <x v="2"/>
    <x v="0"/>
  </r>
  <r>
    <s v="E000594"/>
    <d v="2024-11-30T00:00:00"/>
    <x v="5"/>
    <s v="Revenue"/>
    <x v="1"/>
    <s v="Customer Success Senior Specialist"/>
    <s v="customer_success"/>
    <x v="2"/>
    <x v="0"/>
    <d v="2024-11-30T00:00:00"/>
    <m/>
    <s v=""/>
    <n v="396"/>
    <x v="0"/>
    <x v="1"/>
    <x v="3"/>
    <n v="3"/>
    <s v="meets"/>
    <n v="1"/>
    <n v="136000"/>
    <x v="0"/>
    <s v="meets"/>
    <n v="0"/>
    <x v="0"/>
    <n v="1.0849315068493151"/>
    <x v="2"/>
    <x v="2"/>
  </r>
  <r>
    <s v="E000595"/>
    <d v="2025-04-22T00:00:00"/>
    <x v="6"/>
    <s v="Revenue"/>
    <x v="2"/>
    <s v="Growth Marketing Associate"/>
    <s v="marketing"/>
    <x v="1"/>
    <x v="0"/>
    <d v="2025-04-22T00:00:00"/>
    <m/>
    <s v=""/>
    <n v="253"/>
    <x v="0"/>
    <x v="1"/>
    <x v="1"/>
    <n v="4"/>
    <s v="exceeds"/>
    <n v="1"/>
    <n v="70000"/>
    <x v="0"/>
    <s v="exceeds"/>
    <n v="0"/>
    <x v="0"/>
    <n v="0.69315068493150689"/>
    <x v="0"/>
    <x v="0"/>
  </r>
  <r>
    <s v="E000596"/>
    <d v="2025-02-27T00:00:00"/>
    <x v="7"/>
    <s v="Corporate"/>
    <x v="0"/>
    <s v="Financial Planning Senior Specialist"/>
    <s v="finance"/>
    <x v="2"/>
    <x v="1"/>
    <d v="2025-02-27T00:00:00"/>
    <d v="2025-12-17T00:00:00"/>
    <s v="voluntary"/>
    <n v="293"/>
    <x v="0"/>
    <x v="0"/>
    <x v="0"/>
    <n v="3"/>
    <s v="meets"/>
    <n v="1"/>
    <n v="111500"/>
    <x v="0"/>
    <s v="meets"/>
    <n v="1"/>
    <x v="1"/>
    <n v="0.80273972602739729"/>
    <x v="0"/>
    <x v="3"/>
  </r>
  <r>
    <s v="E000597"/>
    <d v="2023-07-22T00:00:00"/>
    <x v="8"/>
    <s v="Corporate"/>
    <x v="1"/>
    <s v="Operations Associate"/>
    <s v="operations"/>
    <x v="1"/>
    <x v="0"/>
    <d v="2023-07-22T00:00:00"/>
    <m/>
    <s v=""/>
    <n v="893"/>
    <x v="0"/>
    <x v="1"/>
    <x v="2"/>
    <n v="3"/>
    <s v="meets"/>
    <n v="2"/>
    <n v="69000"/>
    <x v="0"/>
    <s v="meets"/>
    <n v="0"/>
    <x v="0"/>
    <n v="2.4465753424657533"/>
    <x v="1"/>
    <x v="1"/>
  </r>
  <r>
    <s v="E000598"/>
    <d v="2024-05-31T00:00:00"/>
    <x v="9"/>
    <s v="Corporate"/>
    <x v="0"/>
    <s v="Operations Lead"/>
    <s v="operations"/>
    <x v="3"/>
    <x v="0"/>
    <d v="2024-05-31T00:00:00"/>
    <m/>
    <s v=""/>
    <n v="579"/>
    <x v="1"/>
    <x v="1"/>
    <x v="1"/>
    <n v="3"/>
    <s v="meets"/>
    <n v="2"/>
    <n v="145500"/>
    <x v="0"/>
    <s v="meets"/>
    <n v="0"/>
    <x v="0"/>
    <n v="1.5863013698630137"/>
    <x v="2"/>
    <x v="2"/>
  </r>
  <r>
    <s v="E000599"/>
    <d v="2023-11-04T00:00:00"/>
    <x v="10"/>
    <s v="Operations"/>
    <x v="2"/>
    <s v="Supply Chain Associate"/>
    <s v="supply_chain"/>
    <x v="1"/>
    <x v="1"/>
    <d v="2023-11-04T00:00:00"/>
    <d v="2024-07-05T00:00:00"/>
    <s v="involuntary"/>
    <n v="244"/>
    <x v="4"/>
    <x v="1"/>
    <x v="2"/>
    <n v="4"/>
    <s v="exceeds"/>
    <n v="1"/>
    <n v="61000"/>
    <x v="0"/>
    <s v="exceeds"/>
    <n v="1"/>
    <x v="1"/>
    <n v="0.66849315068493154"/>
    <x v="0"/>
    <x v="1"/>
  </r>
  <r>
    <s v="E000600"/>
    <d v="2024-03-24T00:00:00"/>
    <x v="11"/>
    <s v="Operations"/>
    <x v="3"/>
    <s v="Operations Specialist"/>
    <s v="operations"/>
    <x v="0"/>
    <x v="0"/>
    <d v="2024-03-24T00:00:00"/>
    <m/>
    <s v=""/>
    <n v="647"/>
    <x v="0"/>
    <x v="1"/>
    <x v="4"/>
    <n v="2"/>
    <s v="needs_support"/>
    <n v="2"/>
    <n v="81500"/>
    <x v="0"/>
    <s v="needs_support"/>
    <n v="0"/>
    <x v="0"/>
    <n v="1.7726027397260273"/>
    <x v="2"/>
    <x v="0"/>
  </r>
  <r>
    <s v="E000601"/>
    <d v="2024-09-29T00:00:00"/>
    <x v="0"/>
    <s v="Product &amp; Technology"/>
    <x v="0"/>
    <s v="Software Engineering Lead"/>
    <s v="engineering"/>
    <x v="3"/>
    <x v="0"/>
    <d v="2024-09-29T00:00:00"/>
    <m/>
    <s v=""/>
    <n v="458"/>
    <x v="1"/>
    <x v="0"/>
    <x v="3"/>
    <n v="3"/>
    <s v="meets"/>
    <n v="1"/>
    <n v="156000"/>
    <x v="0"/>
    <s v="meets"/>
    <n v="0"/>
    <x v="0"/>
    <n v="1.2547945205479452"/>
    <x v="2"/>
    <x v="2"/>
  </r>
  <r>
    <s v="E000602"/>
    <d v="2024-04-05T00:00:00"/>
    <x v="1"/>
    <s v="Product &amp; Technology"/>
    <x v="0"/>
    <s v="Software Engineering Associate"/>
    <s v="engineering"/>
    <x v="1"/>
    <x v="0"/>
    <d v="2024-04-05T00:00:00"/>
    <m/>
    <s v=""/>
    <n v="635"/>
    <x v="2"/>
    <x v="0"/>
    <x v="0"/>
    <n v="4"/>
    <s v="exceeds"/>
    <n v="2"/>
    <n v="63000"/>
    <x v="0"/>
    <s v="exceeds"/>
    <n v="0"/>
    <x v="0"/>
    <n v="1.7397260273972603"/>
    <x v="2"/>
    <x v="1"/>
  </r>
  <r>
    <s v="E000603"/>
    <d v="2025-09-10T00:00:00"/>
    <x v="2"/>
    <s v="Product &amp; Technology"/>
    <x v="1"/>
    <s v="Analytics Specialist"/>
    <s v="analytics"/>
    <x v="0"/>
    <x v="0"/>
    <d v="2025-09-10T00:00:00"/>
    <m/>
    <s v=""/>
    <n v="112"/>
    <x v="1"/>
    <x v="0"/>
    <x v="4"/>
    <s v="None"/>
    <s v=""/>
    <n v="0"/>
    <n v="80500"/>
    <x v="1"/>
    <s v="Not Reviewed"/>
    <n v="0"/>
    <x v="0"/>
    <n v="0.30684931506849317"/>
    <x v="0"/>
    <x v="0"/>
  </r>
  <r>
    <s v="E000604"/>
    <d v="2025-06-22T00:00:00"/>
    <x v="3"/>
    <s v="Product &amp; Technology"/>
    <x v="1"/>
    <s v="Product Design Specialist"/>
    <s v="design"/>
    <x v="0"/>
    <x v="0"/>
    <d v="2025-06-22T00:00:00"/>
    <m/>
    <s v=""/>
    <n v="192"/>
    <x v="0"/>
    <x v="2"/>
    <x v="2"/>
    <n v="5"/>
    <s v="outstanding"/>
    <n v="1"/>
    <n v="72500"/>
    <x v="0"/>
    <s v="outstanding"/>
    <n v="0"/>
    <x v="0"/>
    <n v="0.52602739726027392"/>
    <x v="0"/>
    <x v="0"/>
  </r>
  <r>
    <s v="E000605"/>
    <d v="2023-03-02T00:00:00"/>
    <x v="4"/>
    <s v="Revenue"/>
    <x v="0"/>
    <s v="Customer Success Associate"/>
    <s v="customer_success"/>
    <x v="1"/>
    <x v="0"/>
    <d v="2023-03-02T00:00:00"/>
    <m/>
    <s v=""/>
    <n v="1035"/>
    <x v="1"/>
    <x v="2"/>
    <x v="0"/>
    <n v="3"/>
    <s v="meets"/>
    <n v="3"/>
    <n v="77000"/>
    <x v="0"/>
    <s v="meets"/>
    <n v="0"/>
    <x v="0"/>
    <n v="2.8356164383561642"/>
    <x v="1"/>
    <x v="0"/>
  </r>
  <r>
    <s v="E000606"/>
    <d v="2025-01-12T00:00:00"/>
    <x v="5"/>
    <s v="Revenue"/>
    <x v="1"/>
    <s v="Customer Success Specialist"/>
    <s v="customer_success"/>
    <x v="0"/>
    <x v="0"/>
    <d v="2025-01-12T00:00:00"/>
    <m/>
    <s v=""/>
    <n v="353"/>
    <x v="0"/>
    <x v="2"/>
    <x v="2"/>
    <n v="4"/>
    <s v="exceeds"/>
    <n v="1"/>
    <n v="96000"/>
    <x v="0"/>
    <s v="exceeds"/>
    <n v="0"/>
    <x v="0"/>
    <n v="0.9671232876712329"/>
    <x v="0"/>
    <x v="0"/>
  </r>
  <r>
    <s v="E000607"/>
    <d v="2024-06-12T00:00:00"/>
    <x v="6"/>
    <s v="Revenue"/>
    <x v="2"/>
    <s v="Growth Marketing Senior Specialist"/>
    <s v="marketing"/>
    <x v="2"/>
    <x v="0"/>
    <d v="2024-06-12T00:00:00"/>
    <m/>
    <s v=""/>
    <n v="567"/>
    <x v="0"/>
    <x v="1"/>
    <x v="3"/>
    <n v="1"/>
    <s v="needs_support"/>
    <n v="2"/>
    <n v="98500"/>
    <x v="0"/>
    <s v="needs_support"/>
    <n v="0"/>
    <x v="0"/>
    <n v="1.5534246575342465"/>
    <x v="2"/>
    <x v="0"/>
  </r>
  <r>
    <s v="E000608"/>
    <d v="2024-08-04T00:00:00"/>
    <x v="7"/>
    <s v="Corporate"/>
    <x v="0"/>
    <s v="Financial Planning Specialist"/>
    <s v="finance"/>
    <x v="0"/>
    <x v="0"/>
    <d v="2024-08-04T00:00:00"/>
    <m/>
    <s v=""/>
    <n v="514"/>
    <x v="2"/>
    <x v="0"/>
    <x v="3"/>
    <n v="5"/>
    <s v="outstanding"/>
    <n v="1"/>
    <n v="78500"/>
    <x v="0"/>
    <s v="outstanding"/>
    <n v="0"/>
    <x v="0"/>
    <n v="1.4082191780821918"/>
    <x v="2"/>
    <x v="0"/>
  </r>
  <r>
    <s v="E000609"/>
    <d v="2023-10-09T00:00:00"/>
    <x v="8"/>
    <s v="Corporate"/>
    <x v="1"/>
    <s v="People Operations Senior Specialist"/>
    <s v="people"/>
    <x v="2"/>
    <x v="0"/>
    <d v="2023-10-09T00:00:00"/>
    <m/>
    <s v=""/>
    <n v="814"/>
    <x v="1"/>
    <x v="1"/>
    <x v="3"/>
    <n v="3"/>
    <s v="meets"/>
    <n v="2"/>
    <n v="128500"/>
    <x v="0"/>
    <s v="meets"/>
    <n v="0"/>
    <x v="0"/>
    <n v="2.2301369863013698"/>
    <x v="1"/>
    <x v="3"/>
  </r>
  <r>
    <s v="E000610"/>
    <d v="2025-07-16T00:00:00"/>
    <x v="9"/>
    <s v="Corporate"/>
    <x v="0"/>
    <s v="Legal &amp; Compliance Lead"/>
    <s v="legal"/>
    <x v="3"/>
    <x v="0"/>
    <d v="2025-07-16T00:00:00"/>
    <m/>
    <s v=""/>
    <n v="168"/>
    <x v="1"/>
    <x v="0"/>
    <x v="0"/>
    <s v="None"/>
    <s v=""/>
    <n v="0"/>
    <n v="145000"/>
    <x v="1"/>
    <s v="Not Reviewed"/>
    <n v="0"/>
    <x v="0"/>
    <n v="0.46027397260273972"/>
    <x v="0"/>
    <x v="2"/>
  </r>
  <r>
    <s v="E000611"/>
    <d v="2023-07-24T00:00:00"/>
    <x v="10"/>
    <s v="Operations"/>
    <x v="2"/>
    <s v="Supply Chain Senior Specialist"/>
    <s v="supply_chain"/>
    <x v="2"/>
    <x v="0"/>
    <d v="2023-07-24T00:00:00"/>
    <m/>
    <s v=""/>
    <n v="891"/>
    <x v="2"/>
    <x v="1"/>
    <x v="2"/>
    <n v="3"/>
    <s v="meets"/>
    <n v="2"/>
    <n v="111000"/>
    <x v="0"/>
    <s v="meets"/>
    <n v="0"/>
    <x v="0"/>
    <n v="2.441095890410959"/>
    <x v="1"/>
    <x v="3"/>
  </r>
  <r>
    <s v="E000612"/>
    <d v="2024-05-02T00:00:00"/>
    <x v="11"/>
    <s v="Operations"/>
    <x v="3"/>
    <s v="Operations Specialist"/>
    <s v="operations"/>
    <x v="0"/>
    <x v="0"/>
    <d v="2024-05-02T00:00:00"/>
    <m/>
    <s v=""/>
    <n v="608"/>
    <x v="0"/>
    <x v="0"/>
    <x v="0"/>
    <n v="3"/>
    <s v="meets"/>
    <n v="2"/>
    <n v="91500"/>
    <x v="0"/>
    <s v="meets"/>
    <n v="0"/>
    <x v="0"/>
    <n v="1.6657534246575343"/>
    <x v="2"/>
    <x v="0"/>
  </r>
  <r>
    <s v="E000613"/>
    <d v="2025-07-31T00:00:00"/>
    <x v="0"/>
    <s v="Product &amp; Technology"/>
    <x v="0"/>
    <s v="Analytics Associate"/>
    <s v="analytics"/>
    <x v="1"/>
    <x v="1"/>
    <d v="2025-07-31T00:00:00"/>
    <d v="2025-11-26T00:00:00"/>
    <s v="involuntary"/>
    <n v="118"/>
    <x v="2"/>
    <x v="1"/>
    <x v="3"/>
    <s v="None"/>
    <s v=""/>
    <n v="0"/>
    <n v="55000"/>
    <x v="1"/>
    <s v="Not Reviewed"/>
    <n v="1"/>
    <x v="1"/>
    <n v="0.32328767123287672"/>
    <x v="0"/>
    <x v="1"/>
  </r>
  <r>
    <s v="E000614"/>
    <d v="2025-04-22T00:00:00"/>
    <x v="1"/>
    <s v="Product &amp; Technology"/>
    <x v="0"/>
    <s v="Analytics Specialist"/>
    <s v="analytics"/>
    <x v="0"/>
    <x v="0"/>
    <d v="2025-04-22T00:00:00"/>
    <m/>
    <s v=""/>
    <n v="253"/>
    <x v="1"/>
    <x v="1"/>
    <x v="3"/>
    <n v="3"/>
    <s v="meets"/>
    <n v="1"/>
    <n v="105000"/>
    <x v="0"/>
    <s v="meets"/>
    <n v="0"/>
    <x v="0"/>
    <n v="0.69315068493150689"/>
    <x v="0"/>
    <x v="3"/>
  </r>
  <r>
    <s v="E000615"/>
    <d v="2024-10-10T00:00:00"/>
    <x v="2"/>
    <s v="Product &amp; Technology"/>
    <x v="1"/>
    <s v="Analytics Specialist"/>
    <s v="analytics"/>
    <x v="0"/>
    <x v="0"/>
    <d v="2024-10-10T00:00:00"/>
    <m/>
    <s v=""/>
    <n v="447"/>
    <x v="1"/>
    <x v="1"/>
    <x v="4"/>
    <n v="5"/>
    <s v="outstanding"/>
    <n v="1"/>
    <n v="80000"/>
    <x v="0"/>
    <s v="outstanding"/>
    <n v="0"/>
    <x v="0"/>
    <n v="1.2246575342465753"/>
    <x v="2"/>
    <x v="0"/>
  </r>
  <r>
    <s v="E000616"/>
    <d v="2025-01-18T00:00:00"/>
    <x v="3"/>
    <s v="Product &amp; Technology"/>
    <x v="1"/>
    <s v="Product Design Specialist"/>
    <s v="design"/>
    <x v="0"/>
    <x v="0"/>
    <d v="2025-01-18T00:00:00"/>
    <m/>
    <s v=""/>
    <n v="347"/>
    <x v="1"/>
    <x v="1"/>
    <x v="1"/>
    <n v="5"/>
    <s v="outstanding"/>
    <n v="1"/>
    <n v="73000"/>
    <x v="0"/>
    <s v="outstanding"/>
    <n v="0"/>
    <x v="0"/>
    <n v="0.9506849315068493"/>
    <x v="0"/>
    <x v="0"/>
  </r>
  <r>
    <s v="E000617"/>
    <d v="2023-02-05T00:00:00"/>
    <x v="4"/>
    <s v="Revenue"/>
    <x v="0"/>
    <s v="Account Associate"/>
    <s v="sales"/>
    <x v="1"/>
    <x v="0"/>
    <d v="2023-02-05T00:00:00"/>
    <m/>
    <s v=""/>
    <n v="1060"/>
    <x v="3"/>
    <x v="0"/>
    <x v="2"/>
    <n v="3"/>
    <s v="meets"/>
    <n v="3"/>
    <n v="58000"/>
    <x v="0"/>
    <s v="meets"/>
    <n v="0"/>
    <x v="0"/>
    <n v="2.904109589041096"/>
    <x v="1"/>
    <x v="1"/>
  </r>
  <r>
    <s v="E000618"/>
    <d v="2024-09-19T00:00:00"/>
    <x v="5"/>
    <s v="Revenue"/>
    <x v="1"/>
    <s v="Customer Success Senior Specialist"/>
    <s v="customer_success"/>
    <x v="2"/>
    <x v="0"/>
    <d v="2024-09-19T00:00:00"/>
    <m/>
    <s v=""/>
    <n v="468"/>
    <x v="1"/>
    <x v="0"/>
    <x v="0"/>
    <n v="3"/>
    <s v="meets"/>
    <n v="1"/>
    <n v="133500"/>
    <x v="0"/>
    <s v="meets"/>
    <n v="0"/>
    <x v="0"/>
    <n v="1.2821917808219179"/>
    <x v="2"/>
    <x v="2"/>
  </r>
  <r>
    <s v="E000619"/>
    <d v="2024-11-26T00:00:00"/>
    <x v="6"/>
    <s v="Revenue"/>
    <x v="2"/>
    <s v="Growth Marketing Specialist"/>
    <s v="marketing"/>
    <x v="0"/>
    <x v="0"/>
    <d v="2024-11-26T00:00:00"/>
    <m/>
    <s v=""/>
    <n v="400"/>
    <x v="0"/>
    <x v="1"/>
    <x v="3"/>
    <n v="1"/>
    <s v="needs_support"/>
    <n v="1"/>
    <n v="98000"/>
    <x v="0"/>
    <s v="needs_support"/>
    <n v="0"/>
    <x v="0"/>
    <n v="1.095890410958904"/>
    <x v="2"/>
    <x v="0"/>
  </r>
  <r>
    <s v="E000620"/>
    <d v="2023-04-18T00:00:00"/>
    <x v="7"/>
    <s v="Corporate"/>
    <x v="0"/>
    <s v="Financial Planning Senior Specialist"/>
    <s v="finance"/>
    <x v="2"/>
    <x v="0"/>
    <d v="2023-04-18T00:00:00"/>
    <m/>
    <s v=""/>
    <n v="988"/>
    <x v="0"/>
    <x v="0"/>
    <x v="4"/>
    <n v="3"/>
    <s v="meets"/>
    <n v="3"/>
    <n v="128000"/>
    <x v="0"/>
    <s v="meets"/>
    <n v="0"/>
    <x v="0"/>
    <n v="2.7068493150684931"/>
    <x v="1"/>
    <x v="3"/>
  </r>
  <r>
    <s v="E000621"/>
    <d v="2025-01-02T00:00:00"/>
    <x v="8"/>
    <s v="Corporate"/>
    <x v="1"/>
    <s v="People Operations Associate"/>
    <s v="people"/>
    <x v="1"/>
    <x v="0"/>
    <d v="2025-01-02T00:00:00"/>
    <m/>
    <s v=""/>
    <n v="363"/>
    <x v="3"/>
    <x v="1"/>
    <x v="2"/>
    <n v="3"/>
    <s v="meets"/>
    <n v="1"/>
    <n v="65000"/>
    <x v="0"/>
    <s v="meets"/>
    <n v="0"/>
    <x v="0"/>
    <n v="0.9945205479452055"/>
    <x v="0"/>
    <x v="1"/>
  </r>
  <r>
    <s v="E000622"/>
    <d v="2023-08-07T00:00:00"/>
    <x v="9"/>
    <s v="Corporate"/>
    <x v="0"/>
    <s v="Operations Associate"/>
    <s v="operations"/>
    <x v="1"/>
    <x v="0"/>
    <d v="2023-08-07T00:00:00"/>
    <m/>
    <s v=""/>
    <n v="877"/>
    <x v="4"/>
    <x v="1"/>
    <x v="4"/>
    <n v="3"/>
    <s v="meets"/>
    <n v="2"/>
    <n v="57500"/>
    <x v="0"/>
    <s v="meets"/>
    <n v="0"/>
    <x v="0"/>
    <n v="2.4027397260273973"/>
    <x v="1"/>
    <x v="1"/>
  </r>
  <r>
    <s v="E000623"/>
    <d v="2025-02-06T00:00:00"/>
    <x v="10"/>
    <s v="Operations"/>
    <x v="2"/>
    <s v="Supply Chain Senior Specialist"/>
    <s v="supply_chain"/>
    <x v="2"/>
    <x v="1"/>
    <d v="2025-02-06T00:00:00"/>
    <d v="2025-08-15T00:00:00"/>
    <s v="voluntary"/>
    <n v="190"/>
    <x v="0"/>
    <x v="0"/>
    <x v="1"/>
    <n v="4"/>
    <s v="exceeds"/>
    <n v="1"/>
    <n v="126000"/>
    <x v="0"/>
    <s v="exceeds"/>
    <n v="1"/>
    <x v="1"/>
    <n v="0.52054794520547942"/>
    <x v="0"/>
    <x v="3"/>
  </r>
  <r>
    <s v="E000624"/>
    <d v="2024-12-25T00:00:00"/>
    <x v="11"/>
    <s v="Operations"/>
    <x v="3"/>
    <s v="Operations Senior Specialist"/>
    <s v="operations"/>
    <x v="2"/>
    <x v="0"/>
    <d v="2024-12-25T00:00:00"/>
    <m/>
    <s v=""/>
    <n v="371"/>
    <x v="0"/>
    <x v="2"/>
    <x v="0"/>
    <n v="4"/>
    <s v="exceeds"/>
    <n v="1"/>
    <n v="129000"/>
    <x v="0"/>
    <s v="exceeds"/>
    <n v="0"/>
    <x v="0"/>
    <n v="1.0164383561643835"/>
    <x v="2"/>
    <x v="3"/>
  </r>
  <r>
    <s v="E000625"/>
    <d v="2025-07-04T00:00:00"/>
    <x v="0"/>
    <s v="Product &amp; Technology"/>
    <x v="0"/>
    <s v="Software Engineering Specialist"/>
    <s v="engineering"/>
    <x v="0"/>
    <x v="0"/>
    <d v="2025-07-04T00:00:00"/>
    <m/>
    <s v=""/>
    <n v="180"/>
    <x v="0"/>
    <x v="1"/>
    <x v="3"/>
    <n v="2"/>
    <s v="needs_support"/>
    <n v="1"/>
    <n v="78000"/>
    <x v="0"/>
    <s v="needs_support"/>
    <n v="0"/>
    <x v="0"/>
    <n v="0.49315068493150682"/>
    <x v="0"/>
    <x v="0"/>
  </r>
  <r>
    <s v="E000626"/>
    <d v="2024-03-06T00:00:00"/>
    <x v="1"/>
    <s v="Product &amp; Technology"/>
    <x v="0"/>
    <s v="Analytics Specialist"/>
    <s v="analytics"/>
    <x v="0"/>
    <x v="0"/>
    <d v="2024-03-06T00:00:00"/>
    <m/>
    <s v=""/>
    <n v="665"/>
    <x v="0"/>
    <x v="4"/>
    <x v="0"/>
    <n v="2"/>
    <s v="needs_support"/>
    <n v="2"/>
    <n v="75000"/>
    <x v="0"/>
    <s v="needs_support"/>
    <n v="0"/>
    <x v="0"/>
    <n v="1.821917808219178"/>
    <x v="2"/>
    <x v="0"/>
  </r>
  <r>
    <s v="E000627"/>
    <d v="2023-12-09T00:00:00"/>
    <x v="2"/>
    <s v="Product &amp; Technology"/>
    <x v="1"/>
    <s v="Analytics Specialist"/>
    <s v="analytics"/>
    <x v="0"/>
    <x v="0"/>
    <d v="2023-12-09T00:00:00"/>
    <m/>
    <s v=""/>
    <n v="753"/>
    <x v="4"/>
    <x v="2"/>
    <x v="4"/>
    <n v="3"/>
    <s v="meets"/>
    <n v="2"/>
    <n v="94500"/>
    <x v="0"/>
    <s v="meets"/>
    <n v="0"/>
    <x v="0"/>
    <n v="2.0630136986301371"/>
    <x v="1"/>
    <x v="0"/>
  </r>
  <r>
    <s v="E000628"/>
    <d v="2024-01-28T00:00:00"/>
    <x v="3"/>
    <s v="Product &amp; Technology"/>
    <x v="1"/>
    <s v="Product Design Specialist"/>
    <s v="design"/>
    <x v="0"/>
    <x v="0"/>
    <d v="2024-01-28T00:00:00"/>
    <m/>
    <s v=""/>
    <n v="703"/>
    <x v="0"/>
    <x v="3"/>
    <x v="3"/>
    <n v="4"/>
    <s v="exceeds"/>
    <n v="2"/>
    <n v="83000"/>
    <x v="0"/>
    <s v="exceeds"/>
    <n v="0"/>
    <x v="0"/>
    <n v="1.9260273972602739"/>
    <x v="2"/>
    <x v="0"/>
  </r>
  <r>
    <s v="E000629"/>
    <d v="2024-06-07T00:00:00"/>
    <x v="4"/>
    <s v="Revenue"/>
    <x v="0"/>
    <s v="Account Specialist"/>
    <s v="sales"/>
    <x v="0"/>
    <x v="0"/>
    <d v="2024-06-07T00:00:00"/>
    <m/>
    <s v=""/>
    <n v="572"/>
    <x v="0"/>
    <x v="1"/>
    <x v="3"/>
    <n v="5"/>
    <s v="outstanding"/>
    <n v="2"/>
    <n v="90000"/>
    <x v="0"/>
    <s v="outstanding"/>
    <n v="0"/>
    <x v="0"/>
    <n v="1.5671232876712329"/>
    <x v="2"/>
    <x v="0"/>
  </r>
  <r>
    <s v="E000630"/>
    <d v="2025-01-01T00:00:00"/>
    <x v="5"/>
    <s v="Revenue"/>
    <x v="1"/>
    <s v="Customer Success Associate"/>
    <s v="customer_success"/>
    <x v="1"/>
    <x v="0"/>
    <d v="2025-01-01T00:00:00"/>
    <m/>
    <s v=""/>
    <n v="364"/>
    <x v="0"/>
    <x v="0"/>
    <x v="3"/>
    <n v="2"/>
    <s v="needs_support"/>
    <n v="1"/>
    <n v="58500"/>
    <x v="0"/>
    <s v="needs_support"/>
    <n v="0"/>
    <x v="0"/>
    <n v="0.99726027397260275"/>
    <x v="0"/>
    <x v="1"/>
  </r>
  <r>
    <s v="E000631"/>
    <d v="2024-10-14T00:00:00"/>
    <x v="6"/>
    <s v="Revenue"/>
    <x v="2"/>
    <s v="Growth Marketing Associate"/>
    <s v="marketing"/>
    <x v="1"/>
    <x v="0"/>
    <d v="2024-10-14T00:00:00"/>
    <m/>
    <s v=""/>
    <n v="443"/>
    <x v="1"/>
    <x v="0"/>
    <x v="2"/>
    <n v="3"/>
    <s v="meets"/>
    <n v="1"/>
    <n v="60500"/>
    <x v="0"/>
    <s v="meets"/>
    <n v="0"/>
    <x v="0"/>
    <n v="1.2136986301369863"/>
    <x v="2"/>
    <x v="1"/>
  </r>
  <r>
    <s v="E000632"/>
    <d v="2025-08-21T00:00:00"/>
    <x v="7"/>
    <s v="Corporate"/>
    <x v="0"/>
    <s v="Financial Planning Specialist"/>
    <s v="finance"/>
    <x v="0"/>
    <x v="0"/>
    <d v="2025-08-21T00:00:00"/>
    <m/>
    <s v=""/>
    <n v="132"/>
    <x v="1"/>
    <x v="1"/>
    <x v="0"/>
    <s v="None"/>
    <s v=""/>
    <n v="0"/>
    <n v="75000"/>
    <x v="1"/>
    <s v="Not Reviewed"/>
    <n v="0"/>
    <x v="0"/>
    <n v="0.36164383561643837"/>
    <x v="0"/>
    <x v="0"/>
  </r>
  <r>
    <s v="E000633"/>
    <d v="2025-06-19T00:00:00"/>
    <x v="8"/>
    <s v="Corporate"/>
    <x v="1"/>
    <s v="People Operations Associate"/>
    <s v="people"/>
    <x v="1"/>
    <x v="0"/>
    <d v="2025-06-19T00:00:00"/>
    <m/>
    <s v=""/>
    <n v="195"/>
    <x v="2"/>
    <x v="1"/>
    <x v="4"/>
    <n v="3"/>
    <s v="meets"/>
    <n v="1"/>
    <n v="55000"/>
    <x v="0"/>
    <s v="meets"/>
    <n v="0"/>
    <x v="0"/>
    <n v="0.53424657534246578"/>
    <x v="0"/>
    <x v="1"/>
  </r>
  <r>
    <s v="E000634"/>
    <d v="2025-04-21T00:00:00"/>
    <x v="9"/>
    <s v="Corporate"/>
    <x v="0"/>
    <s v="Operations Associate"/>
    <s v="operations"/>
    <x v="1"/>
    <x v="0"/>
    <d v="2025-04-21T00:00:00"/>
    <m/>
    <s v=""/>
    <n v="254"/>
    <x v="0"/>
    <x v="0"/>
    <x v="3"/>
    <n v="2"/>
    <s v="needs_support"/>
    <n v="1"/>
    <n v="77500"/>
    <x v="0"/>
    <s v="needs_support"/>
    <n v="0"/>
    <x v="0"/>
    <n v="0.69589041095890414"/>
    <x v="0"/>
    <x v="0"/>
  </r>
  <r>
    <s v="E000635"/>
    <d v="2024-01-07T00:00:00"/>
    <x v="10"/>
    <s v="Operations"/>
    <x v="2"/>
    <s v="Supply Chain Specialist"/>
    <s v="supply_chain"/>
    <x v="0"/>
    <x v="1"/>
    <d v="2024-01-07T00:00:00"/>
    <d v="2024-07-05T00:00:00"/>
    <s v="voluntary"/>
    <n v="180"/>
    <x v="2"/>
    <x v="1"/>
    <x v="0"/>
    <n v="3"/>
    <s v="meets"/>
    <n v="1"/>
    <n v="85000"/>
    <x v="0"/>
    <s v="meets"/>
    <n v="1"/>
    <x v="1"/>
    <n v="0.49315068493150682"/>
    <x v="0"/>
    <x v="0"/>
  </r>
  <r>
    <s v="E000636"/>
    <d v="2024-10-02T00:00:00"/>
    <x v="11"/>
    <s v="Operations"/>
    <x v="3"/>
    <s v="Operations Associate"/>
    <s v="operations"/>
    <x v="1"/>
    <x v="0"/>
    <d v="2024-10-02T00:00:00"/>
    <m/>
    <s v=""/>
    <n v="455"/>
    <x v="0"/>
    <x v="1"/>
    <x v="0"/>
    <n v="5"/>
    <s v="outstanding"/>
    <n v="1"/>
    <n v="76500"/>
    <x v="0"/>
    <s v="outstanding"/>
    <n v="0"/>
    <x v="0"/>
    <n v="1.2465753424657535"/>
    <x v="2"/>
    <x v="0"/>
  </r>
  <r>
    <s v="E000637"/>
    <d v="2025-04-13T00:00:00"/>
    <x v="0"/>
    <s v="Product &amp; Technology"/>
    <x v="0"/>
    <s v="Software Engineering Associate"/>
    <s v="engineering"/>
    <x v="1"/>
    <x v="0"/>
    <d v="2025-04-13T00:00:00"/>
    <m/>
    <s v=""/>
    <n v="262"/>
    <x v="4"/>
    <x v="0"/>
    <x v="0"/>
    <n v="4"/>
    <s v="exceeds"/>
    <n v="1"/>
    <n v="56500"/>
    <x v="0"/>
    <s v="exceeds"/>
    <n v="0"/>
    <x v="0"/>
    <n v="0.71780821917808224"/>
    <x v="0"/>
    <x v="1"/>
  </r>
  <r>
    <s v="E000638"/>
    <d v="2024-07-07T00:00:00"/>
    <x v="1"/>
    <s v="Product &amp; Technology"/>
    <x v="0"/>
    <s v="Analytics Associate"/>
    <s v="analytics"/>
    <x v="1"/>
    <x v="0"/>
    <d v="2024-07-07T00:00:00"/>
    <m/>
    <s v=""/>
    <n v="542"/>
    <x v="2"/>
    <x v="4"/>
    <x v="3"/>
    <n v="3"/>
    <s v="meets"/>
    <n v="1"/>
    <n v="60500"/>
    <x v="0"/>
    <s v="meets"/>
    <n v="0"/>
    <x v="0"/>
    <n v="1.484931506849315"/>
    <x v="2"/>
    <x v="1"/>
  </r>
  <r>
    <s v="E000639"/>
    <d v="2024-03-28T00:00:00"/>
    <x v="2"/>
    <s v="Product &amp; Technology"/>
    <x v="1"/>
    <s v="Analytics Specialist"/>
    <s v="analytics"/>
    <x v="0"/>
    <x v="0"/>
    <d v="2024-03-28T00:00:00"/>
    <m/>
    <s v=""/>
    <n v="643"/>
    <x v="0"/>
    <x v="0"/>
    <x v="2"/>
    <n v="3"/>
    <s v="meets"/>
    <n v="2"/>
    <n v="73000"/>
    <x v="0"/>
    <s v="meets"/>
    <n v="0"/>
    <x v="0"/>
    <n v="1.7616438356164383"/>
    <x v="2"/>
    <x v="0"/>
  </r>
  <r>
    <s v="E000640"/>
    <d v="2023-01-24T00:00:00"/>
    <x v="3"/>
    <s v="Product &amp; Technology"/>
    <x v="1"/>
    <s v="Product Design Specialist"/>
    <s v="design"/>
    <x v="0"/>
    <x v="1"/>
    <d v="2023-01-24T00:00:00"/>
    <d v="2023-06-08T00:00:00"/>
    <s v="voluntary"/>
    <n v="135"/>
    <x v="1"/>
    <x v="1"/>
    <x v="3"/>
    <s v="None"/>
    <s v=""/>
    <n v="0"/>
    <n v="102500"/>
    <x v="1"/>
    <s v="Not Reviewed"/>
    <n v="1"/>
    <x v="1"/>
    <n v="0.36986301369863012"/>
    <x v="0"/>
    <x v="3"/>
  </r>
  <r>
    <s v="E000641"/>
    <d v="2023-10-02T00:00:00"/>
    <x v="4"/>
    <s v="Revenue"/>
    <x v="0"/>
    <s v="Customer Success Associate"/>
    <s v="customer_success"/>
    <x v="1"/>
    <x v="0"/>
    <d v="2023-10-02T00:00:00"/>
    <m/>
    <s v=""/>
    <n v="821"/>
    <x v="0"/>
    <x v="0"/>
    <x v="2"/>
    <n v="2"/>
    <s v="needs_support"/>
    <n v="2"/>
    <n v="56500"/>
    <x v="0"/>
    <s v="needs_support"/>
    <n v="0"/>
    <x v="0"/>
    <n v="2.2493150684931509"/>
    <x v="1"/>
    <x v="1"/>
  </r>
  <r>
    <s v="E000642"/>
    <d v="2023-01-04T00:00:00"/>
    <x v="5"/>
    <s v="Revenue"/>
    <x v="1"/>
    <s v="Customer Success Specialist"/>
    <s v="customer_success"/>
    <x v="0"/>
    <x v="1"/>
    <d v="2023-01-04T00:00:00"/>
    <d v="2025-03-19T00:00:00"/>
    <s v="voluntary"/>
    <n v="805"/>
    <x v="2"/>
    <x v="1"/>
    <x v="2"/>
    <n v="4"/>
    <s v="exceeds"/>
    <n v="2"/>
    <n v="74000"/>
    <x v="0"/>
    <s v="exceeds"/>
    <n v="1"/>
    <x v="1"/>
    <n v="2.2054794520547945"/>
    <x v="1"/>
    <x v="0"/>
  </r>
  <r>
    <s v="E000643"/>
    <d v="2024-10-13T00:00:00"/>
    <x v="6"/>
    <s v="Revenue"/>
    <x v="2"/>
    <s v="Growth Marketing Specialist"/>
    <s v="marketing"/>
    <x v="0"/>
    <x v="0"/>
    <d v="2024-10-13T00:00:00"/>
    <m/>
    <s v=""/>
    <n v="444"/>
    <x v="0"/>
    <x v="0"/>
    <x v="2"/>
    <n v="3"/>
    <s v="meets"/>
    <n v="1"/>
    <n v="95500"/>
    <x v="0"/>
    <s v="meets"/>
    <n v="0"/>
    <x v="0"/>
    <n v="1.2164383561643837"/>
    <x v="2"/>
    <x v="0"/>
  </r>
  <r>
    <s v="E000644"/>
    <d v="2025-09-27T00:00:00"/>
    <x v="7"/>
    <s v="Corporate"/>
    <x v="0"/>
    <s v="Analytics Senior Specialist"/>
    <s v="analytics"/>
    <x v="2"/>
    <x v="0"/>
    <d v="2025-09-27T00:00:00"/>
    <m/>
    <s v=""/>
    <n v="95"/>
    <x v="2"/>
    <x v="1"/>
    <x v="4"/>
    <s v="None"/>
    <s v=""/>
    <n v="0"/>
    <n v="125000"/>
    <x v="1"/>
    <s v="Not Reviewed"/>
    <n v="0"/>
    <x v="0"/>
    <n v="0.26027397260273971"/>
    <x v="0"/>
    <x v="3"/>
  </r>
  <r>
    <s v="E000645"/>
    <d v="2025-04-18T00:00:00"/>
    <x v="8"/>
    <s v="Corporate"/>
    <x v="1"/>
    <s v="People Operations Associate"/>
    <s v="people"/>
    <x v="1"/>
    <x v="0"/>
    <d v="2025-04-18T00:00:00"/>
    <m/>
    <s v=""/>
    <n v="257"/>
    <x v="1"/>
    <x v="1"/>
    <x v="3"/>
    <n v="1"/>
    <s v="needs_support"/>
    <n v="1"/>
    <n v="74000"/>
    <x v="0"/>
    <s v="needs_support"/>
    <n v="0"/>
    <x v="0"/>
    <n v="0.70410958904109588"/>
    <x v="0"/>
    <x v="0"/>
  </r>
  <r>
    <s v="E000646"/>
    <d v="2025-06-09T00:00:00"/>
    <x v="9"/>
    <s v="Corporate"/>
    <x v="0"/>
    <s v="Legal &amp; Compliance Specialist"/>
    <s v="legal"/>
    <x v="0"/>
    <x v="0"/>
    <d v="2025-06-09T00:00:00"/>
    <m/>
    <s v=""/>
    <n v="205"/>
    <x v="0"/>
    <x v="1"/>
    <x v="0"/>
    <n v="4"/>
    <s v="exceeds"/>
    <n v="1"/>
    <n v="102000"/>
    <x v="0"/>
    <s v="exceeds"/>
    <n v="0"/>
    <x v="0"/>
    <n v="0.56164383561643838"/>
    <x v="0"/>
    <x v="3"/>
  </r>
  <r>
    <s v="E000647"/>
    <d v="2025-01-21T00:00:00"/>
    <x v="10"/>
    <s v="Operations"/>
    <x v="2"/>
    <s v="Supply Chain Specialist"/>
    <s v="supply_chain"/>
    <x v="0"/>
    <x v="0"/>
    <d v="2025-01-21T00:00:00"/>
    <m/>
    <s v=""/>
    <n v="344"/>
    <x v="1"/>
    <x v="0"/>
    <x v="0"/>
    <n v="3"/>
    <s v="meets"/>
    <n v="1"/>
    <n v="75500"/>
    <x v="0"/>
    <s v="meets"/>
    <n v="0"/>
    <x v="0"/>
    <n v="0.94246575342465755"/>
    <x v="0"/>
    <x v="0"/>
  </r>
  <r>
    <s v="E000648"/>
    <d v="2025-05-24T00:00:00"/>
    <x v="11"/>
    <s v="Operations"/>
    <x v="3"/>
    <s v="Operations Specialist"/>
    <s v="operations"/>
    <x v="0"/>
    <x v="0"/>
    <d v="2025-05-24T00:00:00"/>
    <m/>
    <s v=""/>
    <n v="221"/>
    <x v="0"/>
    <x v="1"/>
    <x v="0"/>
    <n v="2"/>
    <s v="needs_support"/>
    <n v="1"/>
    <n v="73500"/>
    <x v="0"/>
    <s v="needs_support"/>
    <n v="0"/>
    <x v="0"/>
    <n v="0.60547945205479448"/>
    <x v="0"/>
    <x v="0"/>
  </r>
  <r>
    <s v="E000649"/>
    <d v="2023-04-15T00:00:00"/>
    <x v="0"/>
    <s v="Product &amp; Technology"/>
    <x v="0"/>
    <s v="Software Engineering Senior Specialist"/>
    <s v="engineering"/>
    <x v="2"/>
    <x v="0"/>
    <d v="2023-04-15T00:00:00"/>
    <m/>
    <s v=""/>
    <n v="991"/>
    <x v="1"/>
    <x v="1"/>
    <x v="0"/>
    <n v="3"/>
    <s v="meets"/>
    <n v="3"/>
    <n v="96500"/>
    <x v="0"/>
    <s v="meets"/>
    <n v="0"/>
    <x v="0"/>
    <n v="2.7150684931506848"/>
    <x v="1"/>
    <x v="0"/>
  </r>
  <r>
    <s v="E000650"/>
    <d v="2023-07-01T00:00:00"/>
    <x v="1"/>
    <s v="Product &amp; Technology"/>
    <x v="0"/>
    <s v="Analytics Senior Specialist"/>
    <s v="analytics"/>
    <x v="2"/>
    <x v="0"/>
    <d v="2023-07-01T00:00:00"/>
    <m/>
    <s v=""/>
    <n v="914"/>
    <x v="2"/>
    <x v="1"/>
    <x v="0"/>
    <n v="5"/>
    <s v="outstanding"/>
    <n v="3"/>
    <n v="108000"/>
    <x v="0"/>
    <s v="outstanding"/>
    <n v="0"/>
    <x v="0"/>
    <n v="2.504109589041096"/>
    <x v="1"/>
    <x v="3"/>
  </r>
  <r>
    <s v="E000651"/>
    <d v="2025-03-14T00:00:00"/>
    <x v="2"/>
    <s v="Product &amp; Technology"/>
    <x v="1"/>
    <s v="Product Management Specialist"/>
    <s v="product"/>
    <x v="0"/>
    <x v="0"/>
    <d v="2025-03-14T00:00:00"/>
    <m/>
    <s v=""/>
    <n v="292"/>
    <x v="0"/>
    <x v="1"/>
    <x v="3"/>
    <n v="3"/>
    <s v="meets"/>
    <n v="1"/>
    <n v="103500"/>
    <x v="0"/>
    <s v="meets"/>
    <n v="0"/>
    <x v="0"/>
    <n v="0.8"/>
    <x v="0"/>
    <x v="3"/>
  </r>
  <r>
    <s v="E000652"/>
    <d v="2024-01-29T00:00:00"/>
    <x v="3"/>
    <s v="Product &amp; Technology"/>
    <x v="1"/>
    <s v="Product Design Associate"/>
    <s v="design"/>
    <x v="1"/>
    <x v="0"/>
    <d v="2024-01-29T00:00:00"/>
    <m/>
    <s v=""/>
    <n v="702"/>
    <x v="2"/>
    <x v="0"/>
    <x v="2"/>
    <n v="1"/>
    <s v="needs_support"/>
    <n v="2"/>
    <n v="68000"/>
    <x v="0"/>
    <s v="needs_support"/>
    <n v="0"/>
    <x v="0"/>
    <n v="1.9232876712328768"/>
    <x v="2"/>
    <x v="1"/>
  </r>
  <r>
    <s v="E000653"/>
    <d v="2023-01-09T00:00:00"/>
    <x v="4"/>
    <s v="Revenue"/>
    <x v="0"/>
    <s v="Account Associate"/>
    <s v="sales"/>
    <x v="1"/>
    <x v="0"/>
    <d v="2023-01-09T00:00:00"/>
    <m/>
    <s v=""/>
    <n v="1087"/>
    <x v="1"/>
    <x v="1"/>
    <x v="2"/>
    <n v="3"/>
    <s v="meets"/>
    <n v="3"/>
    <n v="56000"/>
    <x v="0"/>
    <s v="meets"/>
    <n v="0"/>
    <x v="0"/>
    <n v="2.978082191780822"/>
    <x v="1"/>
    <x v="1"/>
  </r>
  <r>
    <s v="E000654"/>
    <d v="2025-01-23T00:00:00"/>
    <x v="5"/>
    <s v="Revenue"/>
    <x v="1"/>
    <s v="Customer Success Specialist"/>
    <s v="customer_success"/>
    <x v="0"/>
    <x v="1"/>
    <d v="2025-01-23T00:00:00"/>
    <d v="2025-07-16T00:00:00"/>
    <s v="voluntary"/>
    <n v="174"/>
    <x v="3"/>
    <x v="1"/>
    <x v="2"/>
    <s v="None"/>
    <s v=""/>
    <n v="0"/>
    <n v="85500"/>
    <x v="1"/>
    <s v="Not Reviewed"/>
    <n v="1"/>
    <x v="1"/>
    <n v="0.47671232876712327"/>
    <x v="0"/>
    <x v="0"/>
  </r>
  <r>
    <s v="E000655"/>
    <d v="2023-03-26T00:00:00"/>
    <x v="6"/>
    <s v="Revenue"/>
    <x v="2"/>
    <s v="Analytics Specialist"/>
    <s v="analytics"/>
    <x v="0"/>
    <x v="1"/>
    <d v="2023-03-26T00:00:00"/>
    <d v="2025-05-05T00:00:00"/>
    <s v="involuntary"/>
    <n v="771"/>
    <x v="2"/>
    <x v="1"/>
    <x v="3"/>
    <n v="4"/>
    <s v="exceeds"/>
    <n v="2"/>
    <n v="105000"/>
    <x v="0"/>
    <s v="exceeds"/>
    <n v="1"/>
    <x v="1"/>
    <n v="2.1123287671232878"/>
    <x v="1"/>
    <x v="3"/>
  </r>
  <r>
    <s v="E000656"/>
    <d v="2024-11-21T00:00:00"/>
    <x v="7"/>
    <s v="Corporate"/>
    <x v="0"/>
    <s v="Financial Planning Specialist"/>
    <s v="finance"/>
    <x v="0"/>
    <x v="0"/>
    <d v="2024-11-21T00:00:00"/>
    <m/>
    <s v=""/>
    <n v="405"/>
    <x v="1"/>
    <x v="0"/>
    <x v="1"/>
    <n v="4"/>
    <s v="exceeds"/>
    <n v="1"/>
    <n v="93500"/>
    <x v="0"/>
    <s v="exceeds"/>
    <n v="0"/>
    <x v="0"/>
    <n v="1.1095890410958904"/>
    <x v="2"/>
    <x v="0"/>
  </r>
  <r>
    <s v="E000657"/>
    <d v="2024-10-04T00:00:00"/>
    <x v="8"/>
    <s v="Corporate"/>
    <x v="1"/>
    <s v="People Operations Associate"/>
    <s v="people"/>
    <x v="1"/>
    <x v="0"/>
    <d v="2024-10-04T00:00:00"/>
    <m/>
    <s v=""/>
    <n v="453"/>
    <x v="0"/>
    <x v="1"/>
    <x v="1"/>
    <n v="4"/>
    <s v="exceeds"/>
    <n v="1"/>
    <n v="72000"/>
    <x v="0"/>
    <s v="exceeds"/>
    <n v="0"/>
    <x v="0"/>
    <n v="1.2410958904109588"/>
    <x v="2"/>
    <x v="0"/>
  </r>
  <r>
    <s v="E000658"/>
    <d v="2023-07-26T00:00:00"/>
    <x v="9"/>
    <s v="Corporate"/>
    <x v="0"/>
    <s v="Legal &amp; Compliance Associate"/>
    <s v="legal"/>
    <x v="1"/>
    <x v="1"/>
    <d v="2023-07-26T00:00:00"/>
    <d v="2025-02-22T00:00:00"/>
    <s v="voluntary"/>
    <n v="577"/>
    <x v="2"/>
    <x v="1"/>
    <x v="1"/>
    <n v="4"/>
    <s v="exceeds"/>
    <n v="2"/>
    <n v="63500"/>
    <x v="0"/>
    <s v="exceeds"/>
    <n v="1"/>
    <x v="1"/>
    <n v="1.5808219178082192"/>
    <x v="2"/>
    <x v="1"/>
  </r>
  <r>
    <s v="E000659"/>
    <d v="2024-03-12T00:00:00"/>
    <x v="10"/>
    <s v="Operations"/>
    <x v="2"/>
    <s v="Supply Chain Associate"/>
    <s v="supply_chain"/>
    <x v="1"/>
    <x v="0"/>
    <d v="2024-03-12T00:00:00"/>
    <m/>
    <s v=""/>
    <n v="659"/>
    <x v="1"/>
    <x v="0"/>
    <x v="3"/>
    <n v="3"/>
    <s v="meets"/>
    <n v="2"/>
    <n v="56500"/>
    <x v="0"/>
    <s v="meets"/>
    <n v="0"/>
    <x v="0"/>
    <n v="1.8054794520547945"/>
    <x v="2"/>
    <x v="1"/>
  </r>
  <r>
    <s v="E000660"/>
    <d v="2025-06-07T00:00:00"/>
    <x v="11"/>
    <s v="Operations"/>
    <x v="3"/>
    <s v="Operations Lead"/>
    <s v="operations"/>
    <x v="3"/>
    <x v="0"/>
    <d v="2025-06-07T00:00:00"/>
    <m/>
    <s v=""/>
    <n v="207"/>
    <x v="4"/>
    <x v="0"/>
    <x v="2"/>
    <n v="1"/>
    <s v="needs_support"/>
    <n v="1"/>
    <n v="168500"/>
    <x v="0"/>
    <s v="needs_support"/>
    <n v="0"/>
    <x v="0"/>
    <n v="0.56712328767123288"/>
    <x v="0"/>
    <x v="2"/>
  </r>
  <r>
    <s v="E000661"/>
    <d v="2023-09-30T00:00:00"/>
    <x v="0"/>
    <s v="Product &amp; Technology"/>
    <x v="0"/>
    <s v="Software Engineering Associate"/>
    <s v="engineering"/>
    <x v="1"/>
    <x v="0"/>
    <d v="2023-09-30T00:00:00"/>
    <m/>
    <s v=""/>
    <n v="823"/>
    <x v="1"/>
    <x v="2"/>
    <x v="1"/>
    <n v="4"/>
    <s v="exceeds"/>
    <n v="2"/>
    <n v="66000"/>
    <x v="0"/>
    <s v="exceeds"/>
    <n v="0"/>
    <x v="0"/>
    <n v="2.2547945205479452"/>
    <x v="1"/>
    <x v="1"/>
  </r>
  <r>
    <s v="E000662"/>
    <d v="2025-05-14T00:00:00"/>
    <x v="1"/>
    <s v="Product &amp; Technology"/>
    <x v="0"/>
    <s v="Analytics Associate"/>
    <s v="analytics"/>
    <x v="1"/>
    <x v="0"/>
    <d v="2025-05-14T00:00:00"/>
    <m/>
    <s v=""/>
    <n v="231"/>
    <x v="3"/>
    <x v="0"/>
    <x v="3"/>
    <n v="3"/>
    <s v="meets"/>
    <n v="1"/>
    <n v="69500"/>
    <x v="0"/>
    <s v="meets"/>
    <n v="0"/>
    <x v="0"/>
    <n v="0.63287671232876708"/>
    <x v="0"/>
    <x v="1"/>
  </r>
  <r>
    <s v="E000663"/>
    <d v="2024-06-15T00:00:00"/>
    <x v="2"/>
    <s v="Product &amp; Technology"/>
    <x v="1"/>
    <s v="Product Management Specialist"/>
    <s v="product"/>
    <x v="0"/>
    <x v="0"/>
    <d v="2024-06-15T00:00:00"/>
    <m/>
    <s v=""/>
    <n v="564"/>
    <x v="2"/>
    <x v="0"/>
    <x v="2"/>
    <n v="3"/>
    <s v="meets"/>
    <n v="2"/>
    <n v="72500"/>
    <x v="0"/>
    <s v="meets"/>
    <n v="0"/>
    <x v="0"/>
    <n v="1.5452054794520549"/>
    <x v="2"/>
    <x v="0"/>
  </r>
  <r>
    <s v="E000664"/>
    <d v="2025-02-26T00:00:00"/>
    <x v="3"/>
    <s v="Product &amp; Technology"/>
    <x v="1"/>
    <s v="Product Design Specialist"/>
    <s v="design"/>
    <x v="0"/>
    <x v="1"/>
    <d v="2025-02-26T00:00:00"/>
    <d v="2025-12-14T00:00:00"/>
    <s v="voluntary"/>
    <n v="291"/>
    <x v="0"/>
    <x v="1"/>
    <x v="1"/>
    <n v="3"/>
    <s v="meets"/>
    <n v="1"/>
    <n v="84000"/>
    <x v="0"/>
    <s v="meets"/>
    <n v="1"/>
    <x v="1"/>
    <n v="0.79726027397260268"/>
    <x v="0"/>
    <x v="0"/>
  </r>
  <r>
    <s v="E000665"/>
    <d v="2023-03-26T00:00:00"/>
    <x v="4"/>
    <s v="Revenue"/>
    <x v="0"/>
    <s v="Account Associate"/>
    <s v="sales"/>
    <x v="1"/>
    <x v="0"/>
    <d v="2023-03-26T00:00:00"/>
    <m/>
    <s v=""/>
    <n v="1011"/>
    <x v="2"/>
    <x v="2"/>
    <x v="0"/>
    <n v="2"/>
    <s v="needs_support"/>
    <n v="3"/>
    <n v="72000"/>
    <x v="0"/>
    <s v="needs_support"/>
    <n v="0"/>
    <x v="0"/>
    <n v="2.7698630136986302"/>
    <x v="1"/>
    <x v="0"/>
  </r>
  <r>
    <s v="E000666"/>
    <d v="2024-06-20T00:00:00"/>
    <x v="5"/>
    <s v="Revenue"/>
    <x v="1"/>
    <s v="Customer Success Associate"/>
    <s v="customer_success"/>
    <x v="1"/>
    <x v="0"/>
    <d v="2024-06-20T00:00:00"/>
    <m/>
    <s v=""/>
    <n v="559"/>
    <x v="0"/>
    <x v="1"/>
    <x v="2"/>
    <n v="3"/>
    <s v="meets"/>
    <n v="2"/>
    <n v="56500"/>
    <x v="0"/>
    <s v="meets"/>
    <n v="0"/>
    <x v="0"/>
    <n v="1.5315068493150685"/>
    <x v="2"/>
    <x v="1"/>
  </r>
  <r>
    <s v="E000667"/>
    <d v="2023-05-20T00:00:00"/>
    <x v="6"/>
    <s v="Revenue"/>
    <x v="2"/>
    <s v="Growth Marketing Senior Specialist"/>
    <s v="marketing"/>
    <x v="2"/>
    <x v="0"/>
    <d v="2023-05-20T00:00:00"/>
    <m/>
    <s v=""/>
    <n v="956"/>
    <x v="2"/>
    <x v="1"/>
    <x v="0"/>
    <n v="3"/>
    <s v="meets"/>
    <n v="3"/>
    <n v="109500"/>
    <x v="0"/>
    <s v="meets"/>
    <n v="0"/>
    <x v="0"/>
    <n v="2.6191780821917807"/>
    <x v="1"/>
    <x v="3"/>
  </r>
  <r>
    <s v="E000668"/>
    <d v="2025-05-19T00:00:00"/>
    <x v="7"/>
    <s v="Corporate"/>
    <x v="0"/>
    <s v="Financial Planning Associate"/>
    <s v="finance"/>
    <x v="1"/>
    <x v="1"/>
    <d v="2025-05-19T00:00:00"/>
    <d v="2025-09-10T00:00:00"/>
    <s v="voluntary"/>
    <n v="114"/>
    <x v="2"/>
    <x v="1"/>
    <x v="2"/>
    <s v="None"/>
    <s v=""/>
    <n v="0"/>
    <n v="64000"/>
    <x v="1"/>
    <s v="Not Reviewed"/>
    <n v="1"/>
    <x v="1"/>
    <n v="0.31232876712328766"/>
    <x v="0"/>
    <x v="1"/>
  </r>
  <r>
    <s v="E000669"/>
    <d v="2023-08-05T00:00:00"/>
    <x v="8"/>
    <s v="Corporate"/>
    <x v="1"/>
    <s v="People Operations Senior Specialist"/>
    <s v="people"/>
    <x v="2"/>
    <x v="1"/>
    <d v="2023-08-05T00:00:00"/>
    <d v="2025-02-06T00:00:00"/>
    <s v="voluntary"/>
    <n v="551"/>
    <x v="0"/>
    <x v="0"/>
    <x v="2"/>
    <n v="3"/>
    <s v="meets"/>
    <n v="2"/>
    <n v="99500"/>
    <x v="0"/>
    <s v="meets"/>
    <n v="1"/>
    <x v="1"/>
    <n v="1.5095890410958903"/>
    <x v="2"/>
    <x v="0"/>
  </r>
  <r>
    <s v="E000670"/>
    <d v="2023-05-10T00:00:00"/>
    <x v="9"/>
    <s v="Corporate"/>
    <x v="0"/>
    <s v="Legal &amp; Compliance Specialist"/>
    <s v="legal"/>
    <x v="0"/>
    <x v="0"/>
    <d v="2023-05-10T00:00:00"/>
    <m/>
    <s v=""/>
    <n v="966"/>
    <x v="0"/>
    <x v="0"/>
    <x v="2"/>
    <n v="4"/>
    <s v="exceeds"/>
    <n v="3"/>
    <n v="81000"/>
    <x v="0"/>
    <s v="exceeds"/>
    <n v="0"/>
    <x v="0"/>
    <n v="2.6465753424657534"/>
    <x v="1"/>
    <x v="0"/>
  </r>
  <r>
    <s v="E000671"/>
    <d v="2024-09-17T00:00:00"/>
    <x v="10"/>
    <s v="Operations"/>
    <x v="2"/>
    <s v="Supply Chain Senior Specialist"/>
    <s v="supply_chain"/>
    <x v="2"/>
    <x v="1"/>
    <d v="2024-09-17T00:00:00"/>
    <d v="2025-01-23T00:00:00"/>
    <s v="involuntary"/>
    <n v="128"/>
    <x v="1"/>
    <x v="1"/>
    <x v="4"/>
    <s v="None"/>
    <s v=""/>
    <n v="0"/>
    <n v="124000"/>
    <x v="1"/>
    <s v="Not Reviewed"/>
    <n v="1"/>
    <x v="1"/>
    <n v="0.35068493150684932"/>
    <x v="0"/>
    <x v="3"/>
  </r>
  <r>
    <s v="E000672"/>
    <d v="2024-10-01T00:00:00"/>
    <x v="11"/>
    <s v="Operations"/>
    <x v="3"/>
    <s v="Operations Specialist"/>
    <s v="operations"/>
    <x v="0"/>
    <x v="0"/>
    <d v="2024-10-01T00:00:00"/>
    <m/>
    <s v=""/>
    <n v="456"/>
    <x v="2"/>
    <x v="1"/>
    <x v="4"/>
    <n v="3"/>
    <s v="meets"/>
    <n v="1"/>
    <n v="104500"/>
    <x v="0"/>
    <s v="meets"/>
    <n v="0"/>
    <x v="0"/>
    <n v="1.2493150684931507"/>
    <x v="2"/>
    <x v="3"/>
  </r>
  <r>
    <s v="E000673"/>
    <d v="2025-03-19T00:00:00"/>
    <x v="0"/>
    <s v="Product &amp; Technology"/>
    <x v="0"/>
    <s v="Software Engineering Specialist"/>
    <s v="engineering"/>
    <x v="0"/>
    <x v="0"/>
    <d v="2025-03-19T00:00:00"/>
    <m/>
    <s v=""/>
    <n v="287"/>
    <x v="3"/>
    <x v="1"/>
    <x v="3"/>
    <n v="4"/>
    <s v="exceeds"/>
    <n v="1"/>
    <n v="88500"/>
    <x v="0"/>
    <s v="exceeds"/>
    <n v="0"/>
    <x v="0"/>
    <n v="0.78630136986301369"/>
    <x v="0"/>
    <x v="0"/>
  </r>
  <r>
    <s v="E000674"/>
    <d v="2025-02-14T00:00:00"/>
    <x v="1"/>
    <s v="Product &amp; Technology"/>
    <x v="0"/>
    <s v="Analytics Specialist"/>
    <s v="analytics"/>
    <x v="0"/>
    <x v="0"/>
    <d v="2025-02-14T00:00:00"/>
    <m/>
    <s v=""/>
    <n v="320"/>
    <x v="2"/>
    <x v="1"/>
    <x v="1"/>
    <n v="3"/>
    <s v="meets"/>
    <n v="1"/>
    <n v="88500"/>
    <x v="0"/>
    <s v="meets"/>
    <n v="0"/>
    <x v="0"/>
    <n v="0.87671232876712324"/>
    <x v="0"/>
    <x v="0"/>
  </r>
  <r>
    <s v="E000675"/>
    <d v="2025-05-09T00:00:00"/>
    <x v="2"/>
    <s v="Product &amp; Technology"/>
    <x v="1"/>
    <s v="Product Management Associate"/>
    <s v="product"/>
    <x v="1"/>
    <x v="0"/>
    <d v="2025-05-09T00:00:00"/>
    <m/>
    <s v=""/>
    <n v="236"/>
    <x v="1"/>
    <x v="0"/>
    <x v="0"/>
    <n v="4"/>
    <s v="exceeds"/>
    <n v="1"/>
    <n v="73500"/>
    <x v="0"/>
    <s v="exceeds"/>
    <n v="0"/>
    <x v="0"/>
    <n v="0.64657534246575343"/>
    <x v="0"/>
    <x v="0"/>
  </r>
  <r>
    <s v="E000676"/>
    <d v="2023-04-15T00:00:00"/>
    <x v="3"/>
    <s v="Product &amp; Technology"/>
    <x v="1"/>
    <s v="Product Design Associate"/>
    <s v="design"/>
    <x v="1"/>
    <x v="0"/>
    <d v="2023-04-15T00:00:00"/>
    <m/>
    <s v=""/>
    <n v="991"/>
    <x v="2"/>
    <x v="1"/>
    <x v="2"/>
    <n v="3"/>
    <s v="meets"/>
    <n v="3"/>
    <n v="58500"/>
    <x v="0"/>
    <s v="meets"/>
    <n v="0"/>
    <x v="0"/>
    <n v="2.7150684931506848"/>
    <x v="1"/>
    <x v="1"/>
  </r>
  <r>
    <s v="E000677"/>
    <d v="2023-01-14T00:00:00"/>
    <x v="4"/>
    <s v="Revenue"/>
    <x v="0"/>
    <s v="Account Specialist"/>
    <s v="sales"/>
    <x v="0"/>
    <x v="1"/>
    <d v="2023-01-14T00:00:00"/>
    <d v="2025-08-09T00:00:00"/>
    <s v="involuntary"/>
    <n v="938"/>
    <x v="2"/>
    <x v="0"/>
    <x v="4"/>
    <n v="3"/>
    <s v="meets"/>
    <n v="3"/>
    <n v="89500"/>
    <x v="0"/>
    <s v="meets"/>
    <n v="1"/>
    <x v="1"/>
    <n v="2.56986301369863"/>
    <x v="1"/>
    <x v="0"/>
  </r>
  <r>
    <s v="E000678"/>
    <d v="2023-02-26T00:00:00"/>
    <x v="5"/>
    <s v="Revenue"/>
    <x v="1"/>
    <s v="Customer Success Specialist"/>
    <s v="customer_success"/>
    <x v="0"/>
    <x v="0"/>
    <d v="2023-02-26T00:00:00"/>
    <m/>
    <s v=""/>
    <n v="1039"/>
    <x v="1"/>
    <x v="2"/>
    <x v="0"/>
    <n v="3"/>
    <s v="meets"/>
    <n v="3"/>
    <n v="87000"/>
    <x v="0"/>
    <s v="meets"/>
    <n v="0"/>
    <x v="0"/>
    <n v="2.8465753424657536"/>
    <x v="1"/>
    <x v="0"/>
  </r>
  <r>
    <s v="E000679"/>
    <d v="2024-01-27T00:00:00"/>
    <x v="6"/>
    <s v="Revenue"/>
    <x v="2"/>
    <s v="Growth Marketing Specialist"/>
    <s v="marketing"/>
    <x v="0"/>
    <x v="0"/>
    <d v="2024-01-27T00:00:00"/>
    <m/>
    <s v=""/>
    <n v="704"/>
    <x v="0"/>
    <x v="0"/>
    <x v="2"/>
    <n v="4"/>
    <s v="exceeds"/>
    <n v="2"/>
    <n v="82000"/>
    <x v="0"/>
    <s v="exceeds"/>
    <n v="0"/>
    <x v="0"/>
    <n v="1.9287671232876713"/>
    <x v="2"/>
    <x v="0"/>
  </r>
  <r>
    <s v="E000680"/>
    <d v="2025-04-16T00:00:00"/>
    <x v="7"/>
    <s v="Corporate"/>
    <x v="0"/>
    <s v="Financial Planning Associate"/>
    <s v="finance"/>
    <x v="1"/>
    <x v="0"/>
    <d v="2025-04-16T00:00:00"/>
    <m/>
    <s v=""/>
    <n v="259"/>
    <x v="3"/>
    <x v="1"/>
    <x v="3"/>
    <n v="3"/>
    <s v="meets"/>
    <n v="1"/>
    <n v="57500"/>
    <x v="0"/>
    <s v="meets"/>
    <n v="0"/>
    <x v="0"/>
    <n v="0.70958904109589038"/>
    <x v="0"/>
    <x v="1"/>
  </r>
  <r>
    <s v="E000681"/>
    <d v="2024-01-28T00:00:00"/>
    <x v="8"/>
    <s v="Corporate"/>
    <x v="1"/>
    <s v="People Operations Specialist"/>
    <s v="people"/>
    <x v="0"/>
    <x v="1"/>
    <d v="2024-01-28T00:00:00"/>
    <d v="2025-05-22T00:00:00"/>
    <s v="voluntary"/>
    <n v="480"/>
    <x v="3"/>
    <x v="1"/>
    <x v="0"/>
    <n v="2"/>
    <s v="needs_support"/>
    <n v="1"/>
    <n v="94500"/>
    <x v="0"/>
    <s v="needs_support"/>
    <n v="1"/>
    <x v="1"/>
    <n v="1.3150684931506849"/>
    <x v="2"/>
    <x v="0"/>
  </r>
  <r>
    <s v="E000682"/>
    <d v="2024-02-25T00:00:00"/>
    <x v="9"/>
    <s v="Corporate"/>
    <x v="0"/>
    <s v="Legal &amp; Compliance Specialist"/>
    <s v="legal"/>
    <x v="0"/>
    <x v="0"/>
    <d v="2024-02-25T00:00:00"/>
    <m/>
    <s v=""/>
    <n v="675"/>
    <x v="0"/>
    <x v="0"/>
    <x v="4"/>
    <n v="2"/>
    <s v="needs_support"/>
    <n v="2"/>
    <n v="99500"/>
    <x v="0"/>
    <s v="needs_support"/>
    <n v="0"/>
    <x v="0"/>
    <n v="1.8493150684931507"/>
    <x v="2"/>
    <x v="0"/>
  </r>
  <r>
    <s v="E000683"/>
    <d v="2025-02-06T00:00:00"/>
    <x v="10"/>
    <s v="Operations"/>
    <x v="2"/>
    <s v="Operations Associate"/>
    <s v="operations"/>
    <x v="1"/>
    <x v="0"/>
    <d v="2025-02-06T00:00:00"/>
    <m/>
    <s v=""/>
    <n v="328"/>
    <x v="2"/>
    <x v="1"/>
    <x v="4"/>
    <n v="3"/>
    <s v="meets"/>
    <n v="1"/>
    <n v="55000"/>
    <x v="0"/>
    <s v="meets"/>
    <n v="0"/>
    <x v="0"/>
    <n v="0.89863013698630134"/>
    <x v="0"/>
    <x v="1"/>
  </r>
  <r>
    <s v="E000684"/>
    <d v="2025-08-30T00:00:00"/>
    <x v="11"/>
    <s v="Operations"/>
    <x v="3"/>
    <s v="Operations Specialist"/>
    <s v="operations"/>
    <x v="0"/>
    <x v="0"/>
    <d v="2025-08-30T00:00:00"/>
    <m/>
    <s v=""/>
    <n v="123"/>
    <x v="0"/>
    <x v="4"/>
    <x v="2"/>
    <s v="None"/>
    <s v=""/>
    <n v="0"/>
    <n v="85500"/>
    <x v="1"/>
    <s v="Not Reviewed"/>
    <n v="0"/>
    <x v="0"/>
    <n v="0.33698630136986302"/>
    <x v="0"/>
    <x v="0"/>
  </r>
  <r>
    <s v="E000685"/>
    <d v="2023-02-28T00:00:00"/>
    <x v="0"/>
    <s v="Product &amp; Technology"/>
    <x v="0"/>
    <s v="Software Engineering Associate"/>
    <s v="engineering"/>
    <x v="1"/>
    <x v="0"/>
    <d v="2023-02-28T00:00:00"/>
    <m/>
    <s v=""/>
    <n v="1037"/>
    <x v="2"/>
    <x v="1"/>
    <x v="0"/>
    <n v="3"/>
    <s v="meets"/>
    <n v="3"/>
    <n v="74000"/>
    <x v="0"/>
    <s v="meets"/>
    <n v="0"/>
    <x v="0"/>
    <n v="2.8410958904109589"/>
    <x v="1"/>
    <x v="0"/>
  </r>
  <r>
    <s v="E000686"/>
    <d v="2023-12-08T00:00:00"/>
    <x v="1"/>
    <s v="Product &amp; Technology"/>
    <x v="0"/>
    <s v="Analytics Specialist"/>
    <s v="analytics"/>
    <x v="0"/>
    <x v="0"/>
    <d v="2023-12-08T00:00:00"/>
    <m/>
    <s v=""/>
    <n v="754"/>
    <x v="4"/>
    <x v="1"/>
    <x v="3"/>
    <n v="4"/>
    <s v="exceeds"/>
    <n v="2"/>
    <n v="104000"/>
    <x v="0"/>
    <s v="exceeds"/>
    <n v="0"/>
    <x v="0"/>
    <n v="2.0657534246575344"/>
    <x v="1"/>
    <x v="3"/>
  </r>
  <r>
    <s v="E000687"/>
    <d v="2023-04-11T00:00:00"/>
    <x v="2"/>
    <s v="Product &amp; Technology"/>
    <x v="1"/>
    <s v="Product Management Associate"/>
    <s v="product"/>
    <x v="1"/>
    <x v="0"/>
    <d v="2023-04-11T00:00:00"/>
    <m/>
    <s v=""/>
    <n v="995"/>
    <x v="1"/>
    <x v="0"/>
    <x v="4"/>
    <n v="2"/>
    <s v="needs_support"/>
    <n v="3"/>
    <n v="60000"/>
    <x v="0"/>
    <s v="needs_support"/>
    <n v="0"/>
    <x v="0"/>
    <n v="2.7260273972602738"/>
    <x v="1"/>
    <x v="1"/>
  </r>
  <r>
    <s v="E000688"/>
    <d v="2025-05-24T00:00:00"/>
    <x v="3"/>
    <s v="Product &amp; Technology"/>
    <x v="1"/>
    <s v="Product Design Associate"/>
    <s v="design"/>
    <x v="1"/>
    <x v="0"/>
    <d v="2025-05-24T00:00:00"/>
    <m/>
    <s v=""/>
    <n v="221"/>
    <x v="0"/>
    <x v="1"/>
    <x v="3"/>
    <n v="3"/>
    <s v="meets"/>
    <n v="1"/>
    <n v="64500"/>
    <x v="0"/>
    <s v="meets"/>
    <n v="0"/>
    <x v="0"/>
    <n v="0.60547945205479448"/>
    <x v="0"/>
    <x v="1"/>
  </r>
  <r>
    <s v="E000689"/>
    <d v="2023-01-31T00:00:00"/>
    <x v="4"/>
    <s v="Revenue"/>
    <x v="0"/>
    <s v="Account Specialist"/>
    <s v="sales"/>
    <x v="0"/>
    <x v="1"/>
    <d v="2023-01-31T00:00:00"/>
    <d v="2023-11-12T00:00:00"/>
    <s v="voluntary"/>
    <n v="285"/>
    <x v="2"/>
    <x v="0"/>
    <x v="4"/>
    <n v="1"/>
    <s v="needs_support"/>
    <n v="1"/>
    <n v="98500"/>
    <x v="0"/>
    <s v="needs_support"/>
    <n v="1"/>
    <x v="1"/>
    <n v="0.78082191780821919"/>
    <x v="0"/>
    <x v="0"/>
  </r>
  <r>
    <s v="E000690"/>
    <d v="2024-04-24T00:00:00"/>
    <x v="5"/>
    <s v="Revenue"/>
    <x v="1"/>
    <s v="Customer Success Associate"/>
    <s v="customer_success"/>
    <x v="1"/>
    <x v="0"/>
    <d v="2024-04-24T00:00:00"/>
    <m/>
    <s v=""/>
    <n v="616"/>
    <x v="0"/>
    <x v="1"/>
    <x v="3"/>
    <n v="2"/>
    <s v="needs_support"/>
    <n v="2"/>
    <n v="62500"/>
    <x v="0"/>
    <s v="needs_support"/>
    <n v="0"/>
    <x v="0"/>
    <n v="1.6876712328767123"/>
    <x v="2"/>
    <x v="1"/>
  </r>
  <r>
    <s v="E000691"/>
    <d v="2023-10-29T00:00:00"/>
    <x v="6"/>
    <s v="Revenue"/>
    <x v="2"/>
    <s v="Analytics Specialist"/>
    <s v="analytics"/>
    <x v="0"/>
    <x v="0"/>
    <d v="2023-10-29T00:00:00"/>
    <m/>
    <s v=""/>
    <n v="794"/>
    <x v="1"/>
    <x v="1"/>
    <x v="2"/>
    <n v="3"/>
    <s v="meets"/>
    <n v="2"/>
    <n v="76000"/>
    <x v="0"/>
    <s v="meets"/>
    <n v="0"/>
    <x v="0"/>
    <n v="2.1753424657534248"/>
    <x v="1"/>
    <x v="0"/>
  </r>
  <r>
    <s v="E000692"/>
    <d v="2024-07-28T00:00:00"/>
    <x v="7"/>
    <s v="Corporate"/>
    <x v="0"/>
    <s v="Financial Planning Specialist"/>
    <s v="finance"/>
    <x v="0"/>
    <x v="0"/>
    <d v="2024-07-28T00:00:00"/>
    <m/>
    <s v=""/>
    <n v="521"/>
    <x v="0"/>
    <x v="4"/>
    <x v="4"/>
    <n v="5"/>
    <s v="outstanding"/>
    <n v="1"/>
    <n v="90000"/>
    <x v="0"/>
    <s v="outstanding"/>
    <n v="0"/>
    <x v="0"/>
    <n v="1.4273972602739726"/>
    <x v="2"/>
    <x v="0"/>
  </r>
  <r>
    <s v="E000693"/>
    <d v="2024-02-24T00:00:00"/>
    <x v="8"/>
    <s v="Corporate"/>
    <x v="1"/>
    <s v="People Operations Specialist"/>
    <s v="people"/>
    <x v="0"/>
    <x v="0"/>
    <d v="2024-02-24T00:00:00"/>
    <m/>
    <s v=""/>
    <n v="676"/>
    <x v="3"/>
    <x v="0"/>
    <x v="2"/>
    <n v="3"/>
    <s v="meets"/>
    <n v="2"/>
    <n v="77500"/>
    <x v="0"/>
    <s v="meets"/>
    <n v="0"/>
    <x v="0"/>
    <n v="1.8520547945205479"/>
    <x v="2"/>
    <x v="0"/>
  </r>
  <r>
    <s v="E000694"/>
    <d v="2023-09-19T00:00:00"/>
    <x v="9"/>
    <s v="Corporate"/>
    <x v="0"/>
    <s v="Legal &amp; Compliance Specialist"/>
    <s v="legal"/>
    <x v="0"/>
    <x v="0"/>
    <d v="2023-09-19T00:00:00"/>
    <m/>
    <s v=""/>
    <n v="834"/>
    <x v="0"/>
    <x v="1"/>
    <x v="2"/>
    <n v="2"/>
    <s v="needs_support"/>
    <n v="2"/>
    <n v="100500"/>
    <x v="0"/>
    <s v="needs_support"/>
    <n v="0"/>
    <x v="0"/>
    <n v="2.2849315068493152"/>
    <x v="1"/>
    <x v="3"/>
  </r>
  <r>
    <s v="E000695"/>
    <d v="2025-06-16T00:00:00"/>
    <x v="10"/>
    <s v="Operations"/>
    <x v="2"/>
    <s v="Supply Chain Specialist"/>
    <s v="supply_chain"/>
    <x v="0"/>
    <x v="0"/>
    <d v="2025-06-16T00:00:00"/>
    <m/>
    <s v=""/>
    <n v="198"/>
    <x v="0"/>
    <x v="4"/>
    <x v="3"/>
    <n v="4"/>
    <s v="exceeds"/>
    <n v="1"/>
    <n v="77500"/>
    <x v="0"/>
    <s v="exceeds"/>
    <n v="0"/>
    <x v="0"/>
    <n v="0.54246575342465753"/>
    <x v="0"/>
    <x v="0"/>
  </r>
  <r>
    <s v="E000696"/>
    <d v="2024-12-11T00:00:00"/>
    <x v="11"/>
    <s v="Operations"/>
    <x v="3"/>
    <s v="Operations Specialist"/>
    <s v="operations"/>
    <x v="0"/>
    <x v="0"/>
    <d v="2024-12-11T00:00:00"/>
    <m/>
    <s v=""/>
    <n v="385"/>
    <x v="0"/>
    <x v="1"/>
    <x v="2"/>
    <n v="4"/>
    <s v="exceeds"/>
    <n v="1"/>
    <n v="82500"/>
    <x v="0"/>
    <s v="exceeds"/>
    <n v="0"/>
    <x v="0"/>
    <n v="1.0547945205479452"/>
    <x v="2"/>
    <x v="0"/>
  </r>
  <r>
    <s v="E000697"/>
    <d v="2025-05-09T00:00:00"/>
    <x v="0"/>
    <s v="Product &amp; Technology"/>
    <x v="0"/>
    <s v="Software Engineering Specialist"/>
    <s v="engineering"/>
    <x v="0"/>
    <x v="1"/>
    <d v="2025-05-09T00:00:00"/>
    <d v="2025-08-20T00:00:00"/>
    <s v="involuntary"/>
    <n v="103"/>
    <x v="0"/>
    <x v="3"/>
    <x v="1"/>
    <s v="None"/>
    <s v=""/>
    <n v="0"/>
    <n v="99000"/>
    <x v="1"/>
    <s v="Not Reviewed"/>
    <n v="1"/>
    <x v="1"/>
    <n v="0.28219178082191781"/>
    <x v="0"/>
    <x v="0"/>
  </r>
  <r>
    <s v="E000698"/>
    <d v="2025-05-28T00:00:00"/>
    <x v="1"/>
    <s v="Product &amp; Technology"/>
    <x v="0"/>
    <s v="Analytics Specialist"/>
    <s v="analytics"/>
    <x v="0"/>
    <x v="0"/>
    <d v="2025-05-28T00:00:00"/>
    <m/>
    <s v=""/>
    <n v="217"/>
    <x v="0"/>
    <x v="0"/>
    <x v="4"/>
    <n v="4"/>
    <s v="exceeds"/>
    <n v="1"/>
    <n v="89500"/>
    <x v="0"/>
    <s v="exceeds"/>
    <n v="0"/>
    <x v="0"/>
    <n v="0.59452054794520548"/>
    <x v="0"/>
    <x v="0"/>
  </r>
  <r>
    <s v="E000699"/>
    <d v="2024-12-09T00:00:00"/>
    <x v="2"/>
    <s v="Product &amp; Technology"/>
    <x v="1"/>
    <s v="Product Management Specialist"/>
    <s v="product"/>
    <x v="0"/>
    <x v="0"/>
    <d v="2024-12-09T00:00:00"/>
    <m/>
    <s v=""/>
    <n v="387"/>
    <x v="1"/>
    <x v="4"/>
    <x v="3"/>
    <n v="3"/>
    <s v="meets"/>
    <n v="1"/>
    <n v="94000"/>
    <x v="0"/>
    <s v="meets"/>
    <n v="0"/>
    <x v="0"/>
    <n v="1.0602739726027397"/>
    <x v="2"/>
    <x v="0"/>
  </r>
  <r>
    <s v="E000700"/>
    <d v="2023-08-18T00:00:00"/>
    <x v="3"/>
    <s v="Product &amp; Technology"/>
    <x v="1"/>
    <s v="Product Management Associate"/>
    <s v="product"/>
    <x v="1"/>
    <x v="0"/>
    <d v="2023-08-18T00:00:00"/>
    <m/>
    <s v=""/>
    <n v="866"/>
    <x v="2"/>
    <x v="2"/>
    <x v="0"/>
    <n v="4"/>
    <s v="exceeds"/>
    <n v="2"/>
    <n v="74000"/>
    <x v="0"/>
    <s v="exceeds"/>
    <n v="0"/>
    <x v="0"/>
    <n v="2.3726027397260272"/>
    <x v="1"/>
    <x v="0"/>
  </r>
  <r>
    <s v="E000701"/>
    <d v="2024-03-24T00:00:00"/>
    <x v="4"/>
    <s v="Revenue"/>
    <x v="0"/>
    <s v="Account Associate"/>
    <s v="sales"/>
    <x v="1"/>
    <x v="0"/>
    <d v="2024-03-24T00:00:00"/>
    <m/>
    <s v=""/>
    <n v="647"/>
    <x v="2"/>
    <x v="1"/>
    <x v="0"/>
    <n v="3"/>
    <s v="meets"/>
    <n v="2"/>
    <n v="76500"/>
    <x v="0"/>
    <s v="meets"/>
    <n v="0"/>
    <x v="0"/>
    <n v="1.7726027397260273"/>
    <x v="2"/>
    <x v="0"/>
  </r>
  <r>
    <s v="E000702"/>
    <d v="2023-11-18T00:00:00"/>
    <x v="5"/>
    <s v="Revenue"/>
    <x v="1"/>
    <s v="Customer Success Specialist"/>
    <s v="customer_success"/>
    <x v="0"/>
    <x v="0"/>
    <d v="2023-11-18T00:00:00"/>
    <m/>
    <s v=""/>
    <n v="774"/>
    <x v="0"/>
    <x v="4"/>
    <x v="3"/>
    <n v="2"/>
    <s v="needs_support"/>
    <n v="2"/>
    <n v="88000"/>
    <x v="0"/>
    <s v="needs_support"/>
    <n v="0"/>
    <x v="0"/>
    <n v="2.1205479452054794"/>
    <x v="1"/>
    <x v="0"/>
  </r>
  <r>
    <s v="E000703"/>
    <d v="2024-06-09T00:00:00"/>
    <x v="6"/>
    <s v="Revenue"/>
    <x v="2"/>
    <s v="Growth Marketing Senior Specialist"/>
    <s v="marketing"/>
    <x v="2"/>
    <x v="0"/>
    <d v="2024-06-09T00:00:00"/>
    <m/>
    <s v=""/>
    <n v="570"/>
    <x v="4"/>
    <x v="0"/>
    <x v="0"/>
    <n v="3"/>
    <s v="meets"/>
    <n v="2"/>
    <n v="98000"/>
    <x v="0"/>
    <s v="meets"/>
    <n v="0"/>
    <x v="0"/>
    <n v="1.5616438356164384"/>
    <x v="2"/>
    <x v="0"/>
  </r>
  <r>
    <s v="E000704"/>
    <d v="2023-11-17T00:00:00"/>
    <x v="7"/>
    <s v="Corporate"/>
    <x v="0"/>
    <s v="Financial Planning Associate"/>
    <s v="finance"/>
    <x v="1"/>
    <x v="0"/>
    <d v="2023-11-17T00:00:00"/>
    <m/>
    <s v=""/>
    <n v="775"/>
    <x v="0"/>
    <x v="1"/>
    <x v="0"/>
    <n v="4"/>
    <s v="exceeds"/>
    <n v="2"/>
    <n v="58500"/>
    <x v="0"/>
    <s v="exceeds"/>
    <n v="0"/>
    <x v="0"/>
    <n v="2.1232876712328768"/>
    <x v="1"/>
    <x v="1"/>
  </r>
  <r>
    <s v="E000705"/>
    <d v="2024-02-06T00:00:00"/>
    <x v="8"/>
    <s v="Corporate"/>
    <x v="1"/>
    <s v="People Operations Specialist"/>
    <s v="people"/>
    <x v="0"/>
    <x v="1"/>
    <d v="2024-02-06T00:00:00"/>
    <d v="2024-08-18T00:00:00"/>
    <s v="voluntary"/>
    <n v="194"/>
    <x v="2"/>
    <x v="1"/>
    <x v="0"/>
    <n v="5"/>
    <s v="outstanding"/>
    <n v="1"/>
    <n v="86500"/>
    <x v="0"/>
    <s v="outstanding"/>
    <n v="1"/>
    <x v="1"/>
    <n v="0.53150684931506853"/>
    <x v="0"/>
    <x v="0"/>
  </r>
  <r>
    <s v="E000706"/>
    <d v="2025-09-20T00:00:00"/>
    <x v="9"/>
    <s v="Corporate"/>
    <x v="0"/>
    <s v="Legal &amp; Compliance Lead"/>
    <s v="legal"/>
    <x v="3"/>
    <x v="0"/>
    <d v="2025-09-20T00:00:00"/>
    <m/>
    <s v=""/>
    <n v="102"/>
    <x v="0"/>
    <x v="2"/>
    <x v="0"/>
    <s v="None"/>
    <s v=""/>
    <n v="0"/>
    <n v="141500"/>
    <x v="1"/>
    <s v="Not Reviewed"/>
    <n v="0"/>
    <x v="0"/>
    <n v="0.27945205479452057"/>
    <x v="0"/>
    <x v="2"/>
  </r>
  <r>
    <s v="E000707"/>
    <d v="2023-08-17T00:00:00"/>
    <x v="10"/>
    <s v="Operations"/>
    <x v="2"/>
    <s v="Operations Specialist"/>
    <s v="operations"/>
    <x v="0"/>
    <x v="0"/>
    <d v="2023-08-17T00:00:00"/>
    <m/>
    <s v=""/>
    <n v="867"/>
    <x v="0"/>
    <x v="2"/>
    <x v="2"/>
    <n v="3"/>
    <s v="meets"/>
    <n v="2"/>
    <n v="97000"/>
    <x v="0"/>
    <s v="meets"/>
    <n v="0"/>
    <x v="0"/>
    <n v="2.3753424657534246"/>
    <x v="1"/>
    <x v="0"/>
  </r>
  <r>
    <s v="E000708"/>
    <d v="2025-08-13T00:00:00"/>
    <x v="11"/>
    <s v="Operations"/>
    <x v="3"/>
    <s v="Operations Senior Specialist"/>
    <s v="operations"/>
    <x v="2"/>
    <x v="0"/>
    <d v="2025-08-13T00:00:00"/>
    <m/>
    <s v=""/>
    <n v="140"/>
    <x v="3"/>
    <x v="1"/>
    <x v="0"/>
    <s v="None"/>
    <s v=""/>
    <n v="0"/>
    <n v="108000"/>
    <x v="1"/>
    <s v="Not Reviewed"/>
    <n v="0"/>
    <x v="0"/>
    <n v="0.38356164383561642"/>
    <x v="0"/>
    <x v="3"/>
  </r>
  <r>
    <s v="E000709"/>
    <d v="2024-01-22T00:00:00"/>
    <x v="0"/>
    <s v="Product &amp; Technology"/>
    <x v="0"/>
    <s v="Analytics Specialist"/>
    <s v="analytics"/>
    <x v="0"/>
    <x v="0"/>
    <d v="2024-01-22T00:00:00"/>
    <m/>
    <s v=""/>
    <n v="709"/>
    <x v="4"/>
    <x v="1"/>
    <x v="0"/>
    <n v="3"/>
    <s v="meets"/>
    <n v="2"/>
    <n v="81000"/>
    <x v="0"/>
    <s v="meets"/>
    <n v="0"/>
    <x v="0"/>
    <n v="1.9424657534246574"/>
    <x v="2"/>
    <x v="0"/>
  </r>
  <r>
    <s v="E000710"/>
    <d v="2025-05-11T00:00:00"/>
    <x v="1"/>
    <s v="Product &amp; Technology"/>
    <x v="0"/>
    <s v="Analytics Specialist"/>
    <s v="analytics"/>
    <x v="0"/>
    <x v="1"/>
    <d v="2025-05-11T00:00:00"/>
    <d v="2025-08-23T00:00:00"/>
    <s v="retirement"/>
    <n v="104"/>
    <x v="3"/>
    <x v="2"/>
    <x v="3"/>
    <s v="None"/>
    <s v=""/>
    <n v="0"/>
    <n v="84500"/>
    <x v="1"/>
    <s v="Not Reviewed"/>
    <n v="1"/>
    <x v="1"/>
    <n v="0.28493150684931506"/>
    <x v="0"/>
    <x v="0"/>
  </r>
  <r>
    <s v="E000711"/>
    <d v="2024-01-06T00:00:00"/>
    <x v="2"/>
    <s v="Product &amp; Technology"/>
    <x v="1"/>
    <s v="Product Management Associate"/>
    <s v="product"/>
    <x v="1"/>
    <x v="0"/>
    <d v="2024-01-06T00:00:00"/>
    <m/>
    <s v=""/>
    <n v="725"/>
    <x v="1"/>
    <x v="1"/>
    <x v="2"/>
    <n v="5"/>
    <s v="outstanding"/>
    <n v="2"/>
    <n v="65500"/>
    <x v="0"/>
    <s v="outstanding"/>
    <n v="0"/>
    <x v="0"/>
    <n v="1.9863013698630136"/>
    <x v="2"/>
    <x v="1"/>
  </r>
  <r>
    <s v="E000712"/>
    <d v="2024-06-03T00:00:00"/>
    <x v="3"/>
    <s v="Product &amp; Technology"/>
    <x v="1"/>
    <s v="Product Design Senior Specialist"/>
    <s v="design"/>
    <x v="2"/>
    <x v="0"/>
    <d v="2024-06-03T00:00:00"/>
    <m/>
    <s v=""/>
    <n v="576"/>
    <x v="0"/>
    <x v="0"/>
    <x v="4"/>
    <n v="3"/>
    <s v="meets"/>
    <n v="2"/>
    <n v="107500"/>
    <x v="0"/>
    <s v="meets"/>
    <n v="0"/>
    <x v="0"/>
    <n v="1.5780821917808219"/>
    <x v="2"/>
    <x v="3"/>
  </r>
  <r>
    <s v="E000713"/>
    <d v="2024-10-26T00:00:00"/>
    <x v="4"/>
    <s v="Revenue"/>
    <x v="0"/>
    <s v="Account Specialist"/>
    <s v="sales"/>
    <x v="0"/>
    <x v="0"/>
    <d v="2024-10-26T00:00:00"/>
    <m/>
    <s v=""/>
    <n v="431"/>
    <x v="1"/>
    <x v="0"/>
    <x v="3"/>
    <n v="4"/>
    <s v="exceeds"/>
    <n v="1"/>
    <n v="79000"/>
    <x v="0"/>
    <s v="exceeds"/>
    <n v="0"/>
    <x v="0"/>
    <n v="1.1808219178082191"/>
    <x v="2"/>
    <x v="0"/>
  </r>
  <r>
    <s v="E000714"/>
    <d v="2025-06-24T00:00:00"/>
    <x v="5"/>
    <s v="Revenue"/>
    <x v="1"/>
    <s v="Customer Success Associate"/>
    <s v="customer_success"/>
    <x v="1"/>
    <x v="0"/>
    <d v="2025-06-24T00:00:00"/>
    <m/>
    <s v=""/>
    <n v="190"/>
    <x v="0"/>
    <x v="1"/>
    <x v="3"/>
    <n v="2"/>
    <s v="needs_support"/>
    <n v="1"/>
    <n v="57500"/>
    <x v="0"/>
    <s v="needs_support"/>
    <n v="0"/>
    <x v="0"/>
    <n v="0.52054794520547942"/>
    <x v="0"/>
    <x v="1"/>
  </r>
  <r>
    <s v="E000715"/>
    <d v="2024-01-21T00:00:00"/>
    <x v="6"/>
    <s v="Revenue"/>
    <x v="2"/>
    <s v="Growth Marketing Associate"/>
    <s v="marketing"/>
    <x v="1"/>
    <x v="0"/>
    <d v="2024-01-21T00:00:00"/>
    <m/>
    <s v=""/>
    <n v="710"/>
    <x v="0"/>
    <x v="0"/>
    <x v="4"/>
    <n v="3"/>
    <s v="meets"/>
    <n v="2"/>
    <n v="66000"/>
    <x v="0"/>
    <s v="meets"/>
    <n v="0"/>
    <x v="0"/>
    <n v="1.9452054794520548"/>
    <x v="2"/>
    <x v="1"/>
  </r>
  <r>
    <s v="E000716"/>
    <d v="2024-04-26T00:00:00"/>
    <x v="7"/>
    <s v="Corporate"/>
    <x v="0"/>
    <s v="Analytics Associate"/>
    <s v="analytics"/>
    <x v="1"/>
    <x v="0"/>
    <d v="2024-04-26T00:00:00"/>
    <m/>
    <s v=""/>
    <n v="614"/>
    <x v="1"/>
    <x v="1"/>
    <x v="0"/>
    <n v="4"/>
    <s v="exceeds"/>
    <n v="2"/>
    <n v="66500"/>
    <x v="0"/>
    <s v="exceeds"/>
    <n v="0"/>
    <x v="0"/>
    <n v="1.6821917808219178"/>
    <x v="2"/>
    <x v="1"/>
  </r>
  <r>
    <s v="E000717"/>
    <d v="2023-07-30T00:00:00"/>
    <x v="8"/>
    <s v="Corporate"/>
    <x v="1"/>
    <s v="People Operations Specialist"/>
    <s v="people"/>
    <x v="0"/>
    <x v="0"/>
    <d v="2023-07-30T00:00:00"/>
    <m/>
    <s v=""/>
    <n v="885"/>
    <x v="3"/>
    <x v="0"/>
    <x v="2"/>
    <n v="1"/>
    <s v="needs_support"/>
    <n v="2"/>
    <n v="85000"/>
    <x v="0"/>
    <s v="needs_support"/>
    <n v="0"/>
    <x v="0"/>
    <n v="2.4246575342465753"/>
    <x v="1"/>
    <x v="0"/>
  </r>
  <r>
    <s v="E000718"/>
    <d v="2023-11-30T00:00:00"/>
    <x v="9"/>
    <s v="Corporate"/>
    <x v="0"/>
    <s v="Legal &amp; Compliance Senior Specialist"/>
    <s v="legal"/>
    <x v="2"/>
    <x v="0"/>
    <d v="2023-11-30T00:00:00"/>
    <m/>
    <s v=""/>
    <n v="762"/>
    <x v="1"/>
    <x v="0"/>
    <x v="2"/>
    <n v="3"/>
    <s v="meets"/>
    <n v="2"/>
    <n v="134500"/>
    <x v="0"/>
    <s v="meets"/>
    <n v="0"/>
    <x v="0"/>
    <n v="2.0876712328767124"/>
    <x v="1"/>
    <x v="2"/>
  </r>
  <r>
    <s v="E000719"/>
    <d v="2024-10-17T00:00:00"/>
    <x v="10"/>
    <s v="Operations"/>
    <x v="2"/>
    <s v="Supply Chain Senior Specialist"/>
    <s v="supply_chain"/>
    <x v="2"/>
    <x v="0"/>
    <d v="2024-10-17T00:00:00"/>
    <m/>
    <s v=""/>
    <n v="440"/>
    <x v="2"/>
    <x v="0"/>
    <x v="4"/>
    <n v="2"/>
    <s v="needs_support"/>
    <n v="1"/>
    <n v="134000"/>
    <x v="0"/>
    <s v="needs_support"/>
    <n v="0"/>
    <x v="0"/>
    <n v="1.2054794520547945"/>
    <x v="2"/>
    <x v="2"/>
  </r>
  <r>
    <s v="E000720"/>
    <d v="2024-02-12T00:00:00"/>
    <x v="11"/>
    <s v="Operations"/>
    <x v="3"/>
    <s v="Operations Lead"/>
    <s v="operations"/>
    <x v="3"/>
    <x v="0"/>
    <d v="2024-02-12T00:00:00"/>
    <m/>
    <s v=""/>
    <n v="688"/>
    <x v="1"/>
    <x v="0"/>
    <x v="2"/>
    <n v="4"/>
    <s v="exceeds"/>
    <n v="2"/>
    <n v="182500"/>
    <x v="0"/>
    <s v="exceeds"/>
    <n v="0"/>
    <x v="0"/>
    <n v="1.8849315068493151"/>
    <x v="2"/>
    <x v="2"/>
  </r>
  <r>
    <s v="E000721"/>
    <d v="2024-09-04T00:00:00"/>
    <x v="0"/>
    <s v="Product &amp; Technology"/>
    <x v="0"/>
    <s v="Software Engineering Associate"/>
    <s v="engineering"/>
    <x v="1"/>
    <x v="0"/>
    <d v="2024-09-04T00:00:00"/>
    <m/>
    <s v=""/>
    <n v="483"/>
    <x v="2"/>
    <x v="3"/>
    <x v="2"/>
    <n v="4"/>
    <s v="exceeds"/>
    <n v="1"/>
    <n v="70500"/>
    <x v="0"/>
    <s v="exceeds"/>
    <n v="0"/>
    <x v="0"/>
    <n v="1.3232876712328767"/>
    <x v="2"/>
    <x v="0"/>
  </r>
  <r>
    <s v="E000722"/>
    <d v="2025-03-23T00:00:00"/>
    <x v="1"/>
    <s v="Product &amp; Technology"/>
    <x v="0"/>
    <s v="Analytics Associate"/>
    <s v="analytics"/>
    <x v="1"/>
    <x v="0"/>
    <d v="2025-03-23T00:00:00"/>
    <m/>
    <s v=""/>
    <n v="283"/>
    <x v="0"/>
    <x v="0"/>
    <x v="4"/>
    <n v="2"/>
    <s v="needs_support"/>
    <n v="1"/>
    <n v="70000"/>
    <x v="0"/>
    <s v="needs_support"/>
    <n v="0"/>
    <x v="0"/>
    <n v="0.77534246575342469"/>
    <x v="0"/>
    <x v="0"/>
  </r>
  <r>
    <s v="E000723"/>
    <d v="2025-07-28T00:00:00"/>
    <x v="2"/>
    <s v="Product &amp; Technology"/>
    <x v="1"/>
    <s v="Product Management Lead"/>
    <s v="product"/>
    <x v="3"/>
    <x v="0"/>
    <d v="2025-07-28T00:00:00"/>
    <m/>
    <s v=""/>
    <n v="156"/>
    <x v="1"/>
    <x v="1"/>
    <x v="1"/>
    <s v="None"/>
    <s v=""/>
    <n v="0"/>
    <n v="169000"/>
    <x v="1"/>
    <s v="Not Reviewed"/>
    <n v="0"/>
    <x v="0"/>
    <n v="0.42739726027397262"/>
    <x v="0"/>
    <x v="2"/>
  </r>
  <r>
    <s v="E000724"/>
    <d v="2025-08-12T00:00:00"/>
    <x v="3"/>
    <s v="Product &amp; Technology"/>
    <x v="1"/>
    <s v="Product Design Specialist"/>
    <s v="design"/>
    <x v="0"/>
    <x v="0"/>
    <d v="2025-08-12T00:00:00"/>
    <m/>
    <s v=""/>
    <n v="141"/>
    <x v="0"/>
    <x v="1"/>
    <x v="1"/>
    <s v="None"/>
    <s v=""/>
    <n v="0"/>
    <n v="97000"/>
    <x v="1"/>
    <s v="Not Reviewed"/>
    <n v="0"/>
    <x v="0"/>
    <n v="0.38630136986301372"/>
    <x v="0"/>
    <x v="0"/>
  </r>
  <r>
    <s v="E000725"/>
    <d v="2024-06-23T00:00:00"/>
    <x v="4"/>
    <s v="Revenue"/>
    <x v="0"/>
    <s v="Account Specialist"/>
    <s v="sales"/>
    <x v="0"/>
    <x v="0"/>
    <d v="2024-06-23T00:00:00"/>
    <m/>
    <s v=""/>
    <n v="556"/>
    <x v="1"/>
    <x v="0"/>
    <x v="3"/>
    <n v="3"/>
    <s v="meets"/>
    <n v="2"/>
    <n v="87500"/>
    <x v="0"/>
    <s v="meets"/>
    <n v="0"/>
    <x v="0"/>
    <n v="1.5232876712328767"/>
    <x v="2"/>
    <x v="0"/>
  </r>
  <r>
    <s v="E000726"/>
    <d v="2025-05-20T00:00:00"/>
    <x v="5"/>
    <s v="Revenue"/>
    <x v="1"/>
    <s v="Account Associate"/>
    <s v="sales"/>
    <x v="1"/>
    <x v="0"/>
    <d v="2025-05-20T00:00:00"/>
    <m/>
    <s v=""/>
    <n v="225"/>
    <x v="1"/>
    <x v="1"/>
    <x v="4"/>
    <n v="4"/>
    <s v="exceeds"/>
    <n v="1"/>
    <n v="72000"/>
    <x v="0"/>
    <s v="exceeds"/>
    <n v="0"/>
    <x v="0"/>
    <n v="0.61643835616438358"/>
    <x v="0"/>
    <x v="0"/>
  </r>
  <r>
    <s v="E000727"/>
    <d v="2024-03-22T00:00:00"/>
    <x v="6"/>
    <s v="Revenue"/>
    <x v="2"/>
    <s v="Growth Marketing Specialist"/>
    <s v="marketing"/>
    <x v="0"/>
    <x v="0"/>
    <d v="2024-03-22T00:00:00"/>
    <m/>
    <s v=""/>
    <n v="649"/>
    <x v="2"/>
    <x v="1"/>
    <x v="2"/>
    <n v="5"/>
    <s v="outstanding"/>
    <n v="2"/>
    <n v="72000"/>
    <x v="0"/>
    <s v="outstanding"/>
    <n v="0"/>
    <x v="0"/>
    <n v="1.7780821917808218"/>
    <x v="2"/>
    <x v="0"/>
  </r>
  <r>
    <s v="E000728"/>
    <d v="2024-01-29T00:00:00"/>
    <x v="7"/>
    <s v="Corporate"/>
    <x v="0"/>
    <s v="Analytics Specialist"/>
    <s v="analytics"/>
    <x v="0"/>
    <x v="0"/>
    <d v="2024-01-29T00:00:00"/>
    <m/>
    <s v=""/>
    <n v="702"/>
    <x v="0"/>
    <x v="1"/>
    <x v="0"/>
    <n v="2"/>
    <s v="needs_support"/>
    <n v="2"/>
    <n v="82000"/>
    <x v="0"/>
    <s v="needs_support"/>
    <n v="0"/>
    <x v="0"/>
    <n v="1.9232876712328768"/>
    <x v="2"/>
    <x v="0"/>
  </r>
  <r>
    <s v="E000729"/>
    <d v="2024-09-21T00:00:00"/>
    <x v="8"/>
    <s v="Corporate"/>
    <x v="1"/>
    <s v="People Operations Senior Specialist"/>
    <s v="people"/>
    <x v="2"/>
    <x v="0"/>
    <d v="2024-09-21T00:00:00"/>
    <m/>
    <s v=""/>
    <n v="466"/>
    <x v="2"/>
    <x v="1"/>
    <x v="1"/>
    <n v="3"/>
    <s v="meets"/>
    <n v="1"/>
    <n v="139000"/>
    <x v="0"/>
    <s v="meets"/>
    <n v="0"/>
    <x v="0"/>
    <n v="1.2767123287671234"/>
    <x v="2"/>
    <x v="2"/>
  </r>
  <r>
    <s v="E000730"/>
    <d v="2023-12-23T00:00:00"/>
    <x v="9"/>
    <s v="Corporate"/>
    <x v="0"/>
    <s v="Legal &amp; Compliance Associate"/>
    <s v="legal"/>
    <x v="1"/>
    <x v="1"/>
    <d v="2023-12-23T00:00:00"/>
    <d v="2025-05-31T00:00:00"/>
    <s v="involuntary"/>
    <n v="525"/>
    <x v="0"/>
    <x v="2"/>
    <x v="0"/>
    <n v="1"/>
    <s v="needs_support"/>
    <n v="1"/>
    <n v="67000"/>
    <x v="0"/>
    <s v="needs_support"/>
    <n v="1"/>
    <x v="1"/>
    <n v="1.4383561643835616"/>
    <x v="2"/>
    <x v="1"/>
  </r>
  <r>
    <s v="E000731"/>
    <d v="2023-11-06T00:00:00"/>
    <x v="10"/>
    <s v="Operations"/>
    <x v="2"/>
    <s v="Operations Specialist"/>
    <s v="operations"/>
    <x v="0"/>
    <x v="0"/>
    <d v="2023-11-06T00:00:00"/>
    <m/>
    <s v=""/>
    <n v="786"/>
    <x v="3"/>
    <x v="1"/>
    <x v="0"/>
    <n v="3"/>
    <s v="meets"/>
    <n v="2"/>
    <n v="75500"/>
    <x v="0"/>
    <s v="meets"/>
    <n v="0"/>
    <x v="0"/>
    <n v="2.1534246575342464"/>
    <x v="1"/>
    <x v="0"/>
  </r>
  <r>
    <s v="E000732"/>
    <d v="2024-08-18T00:00:00"/>
    <x v="11"/>
    <s v="Operations"/>
    <x v="3"/>
    <s v="Operations Senior Specialist"/>
    <s v="operations"/>
    <x v="2"/>
    <x v="0"/>
    <d v="2024-08-18T00:00:00"/>
    <m/>
    <s v=""/>
    <n v="500"/>
    <x v="1"/>
    <x v="0"/>
    <x v="2"/>
    <n v="2"/>
    <s v="needs_support"/>
    <n v="1"/>
    <n v="103000"/>
    <x v="0"/>
    <s v="needs_support"/>
    <n v="0"/>
    <x v="0"/>
    <n v="1.3698630136986301"/>
    <x v="2"/>
    <x v="3"/>
  </r>
  <r>
    <s v="E000733"/>
    <d v="2023-07-20T00:00:00"/>
    <x v="0"/>
    <s v="Product &amp; Technology"/>
    <x v="0"/>
    <s v="Software Engineering Associate"/>
    <s v="engineering"/>
    <x v="1"/>
    <x v="0"/>
    <d v="2023-07-20T00:00:00"/>
    <m/>
    <s v=""/>
    <n v="895"/>
    <x v="0"/>
    <x v="0"/>
    <x v="3"/>
    <n v="4"/>
    <s v="exceeds"/>
    <n v="2"/>
    <n v="59500"/>
    <x v="0"/>
    <s v="exceeds"/>
    <n v="0"/>
    <x v="0"/>
    <n v="2.452054794520548"/>
    <x v="1"/>
    <x v="1"/>
  </r>
  <r>
    <s v="E000734"/>
    <d v="2025-08-30T00:00:00"/>
    <x v="1"/>
    <s v="Product &amp; Technology"/>
    <x v="0"/>
    <s v="Software Engineering Associate"/>
    <s v="engineering"/>
    <x v="1"/>
    <x v="0"/>
    <d v="2025-08-30T00:00:00"/>
    <m/>
    <s v=""/>
    <n v="123"/>
    <x v="2"/>
    <x v="4"/>
    <x v="1"/>
    <s v="None"/>
    <s v=""/>
    <n v="0"/>
    <n v="60500"/>
    <x v="1"/>
    <s v="Not Reviewed"/>
    <n v="0"/>
    <x v="0"/>
    <n v="0.33698630136986302"/>
    <x v="0"/>
    <x v="1"/>
  </r>
  <r>
    <s v="E000735"/>
    <d v="2024-01-18T00:00:00"/>
    <x v="2"/>
    <s v="Product &amp; Technology"/>
    <x v="1"/>
    <s v="Product Management Associate"/>
    <s v="product"/>
    <x v="1"/>
    <x v="0"/>
    <d v="2024-01-18T00:00:00"/>
    <m/>
    <s v=""/>
    <n v="713"/>
    <x v="2"/>
    <x v="1"/>
    <x v="1"/>
    <n v="3"/>
    <s v="meets"/>
    <n v="2"/>
    <n v="74000"/>
    <x v="0"/>
    <s v="meets"/>
    <n v="0"/>
    <x v="0"/>
    <n v="1.9534246575342467"/>
    <x v="2"/>
    <x v="0"/>
  </r>
  <r>
    <s v="E000736"/>
    <d v="2024-11-26T00:00:00"/>
    <x v="3"/>
    <s v="Product &amp; Technology"/>
    <x v="1"/>
    <s v="Product Design Senior Specialist"/>
    <s v="design"/>
    <x v="2"/>
    <x v="1"/>
    <d v="2024-11-26T00:00:00"/>
    <d v="2025-11-05T00:00:00"/>
    <s v="retirement"/>
    <n v="344"/>
    <x v="2"/>
    <x v="1"/>
    <x v="0"/>
    <n v="4"/>
    <s v="exceeds"/>
    <n v="1"/>
    <n v="142000"/>
    <x v="0"/>
    <s v="exceeds"/>
    <n v="1"/>
    <x v="1"/>
    <n v="0.94246575342465755"/>
    <x v="0"/>
    <x v="2"/>
  </r>
  <r>
    <s v="E000737"/>
    <d v="2023-01-10T00:00:00"/>
    <x v="4"/>
    <s v="Revenue"/>
    <x v="0"/>
    <s v="Account Associate"/>
    <s v="sales"/>
    <x v="1"/>
    <x v="0"/>
    <d v="2023-01-10T00:00:00"/>
    <m/>
    <s v=""/>
    <n v="1086"/>
    <x v="0"/>
    <x v="1"/>
    <x v="0"/>
    <n v="3"/>
    <s v="meets"/>
    <n v="3"/>
    <n v="56000"/>
    <x v="0"/>
    <s v="meets"/>
    <n v="0"/>
    <x v="0"/>
    <n v="2.9753424657534246"/>
    <x v="1"/>
    <x v="1"/>
  </r>
  <r>
    <s v="E000738"/>
    <d v="2025-06-20T00:00:00"/>
    <x v="5"/>
    <s v="Revenue"/>
    <x v="1"/>
    <s v="Customer Success Specialist"/>
    <s v="customer_success"/>
    <x v="0"/>
    <x v="0"/>
    <d v="2025-06-20T00:00:00"/>
    <m/>
    <s v=""/>
    <n v="194"/>
    <x v="0"/>
    <x v="2"/>
    <x v="0"/>
    <n v="5"/>
    <s v="outstanding"/>
    <n v="1"/>
    <n v="95500"/>
    <x v="0"/>
    <s v="outstanding"/>
    <n v="0"/>
    <x v="0"/>
    <n v="0.53150684931506853"/>
    <x v="0"/>
    <x v="0"/>
  </r>
  <r>
    <s v="E000739"/>
    <d v="2025-04-14T00:00:00"/>
    <x v="6"/>
    <s v="Revenue"/>
    <x v="2"/>
    <s v="Growth Marketing Associate"/>
    <s v="marketing"/>
    <x v="1"/>
    <x v="0"/>
    <d v="2025-04-14T00:00:00"/>
    <m/>
    <s v=""/>
    <n v="261"/>
    <x v="0"/>
    <x v="1"/>
    <x v="0"/>
    <n v="2"/>
    <s v="needs_support"/>
    <n v="1"/>
    <n v="73000"/>
    <x v="0"/>
    <s v="needs_support"/>
    <n v="0"/>
    <x v="0"/>
    <n v="0.71506849315068488"/>
    <x v="0"/>
    <x v="0"/>
  </r>
  <r>
    <s v="E000740"/>
    <d v="2023-04-21T00:00:00"/>
    <x v="7"/>
    <s v="Corporate"/>
    <x v="0"/>
    <s v="Analytics Specialist"/>
    <s v="analytics"/>
    <x v="0"/>
    <x v="0"/>
    <d v="2023-04-21T00:00:00"/>
    <m/>
    <s v=""/>
    <n v="985"/>
    <x v="2"/>
    <x v="2"/>
    <x v="4"/>
    <n v="3"/>
    <s v="meets"/>
    <n v="3"/>
    <n v="98500"/>
    <x v="0"/>
    <s v="meets"/>
    <n v="0"/>
    <x v="0"/>
    <n v="2.6986301369863015"/>
    <x v="1"/>
    <x v="0"/>
  </r>
  <r>
    <s v="E000741"/>
    <d v="2025-05-06T00:00:00"/>
    <x v="8"/>
    <s v="Corporate"/>
    <x v="1"/>
    <s v="Operations Specialist"/>
    <s v="operations"/>
    <x v="0"/>
    <x v="1"/>
    <d v="2025-05-06T00:00:00"/>
    <d v="2025-12-13T00:00:00"/>
    <s v="voluntary"/>
    <n v="221"/>
    <x v="0"/>
    <x v="0"/>
    <x v="3"/>
    <n v="2"/>
    <s v="needs_support"/>
    <n v="1"/>
    <n v="93000"/>
    <x v="0"/>
    <s v="needs_support"/>
    <n v="1"/>
    <x v="1"/>
    <n v="0.60547945205479448"/>
    <x v="0"/>
    <x v="0"/>
  </r>
  <r>
    <s v="E000742"/>
    <d v="2023-09-29T00:00:00"/>
    <x v="9"/>
    <s v="Corporate"/>
    <x v="0"/>
    <s v="Legal &amp; Compliance Specialist"/>
    <s v="legal"/>
    <x v="0"/>
    <x v="1"/>
    <d v="2023-09-29T00:00:00"/>
    <d v="2025-05-19T00:00:00"/>
    <s v="voluntary"/>
    <n v="598"/>
    <x v="1"/>
    <x v="0"/>
    <x v="2"/>
    <n v="3"/>
    <s v="meets"/>
    <n v="2"/>
    <n v="103000"/>
    <x v="0"/>
    <s v="meets"/>
    <n v="1"/>
    <x v="1"/>
    <n v="1.6383561643835616"/>
    <x v="2"/>
    <x v="3"/>
  </r>
  <r>
    <s v="E000743"/>
    <d v="2023-07-20T00:00:00"/>
    <x v="10"/>
    <s v="Operations"/>
    <x v="2"/>
    <s v="Operations Associate"/>
    <s v="operations"/>
    <x v="1"/>
    <x v="0"/>
    <d v="2023-07-20T00:00:00"/>
    <m/>
    <s v=""/>
    <n v="895"/>
    <x v="2"/>
    <x v="1"/>
    <x v="4"/>
    <n v="4"/>
    <s v="exceeds"/>
    <n v="2"/>
    <n v="66000"/>
    <x v="0"/>
    <s v="exceeds"/>
    <n v="0"/>
    <x v="0"/>
    <n v="2.452054794520548"/>
    <x v="1"/>
    <x v="1"/>
  </r>
  <r>
    <s v="E000744"/>
    <d v="2023-10-06T00:00:00"/>
    <x v="11"/>
    <s v="Operations"/>
    <x v="3"/>
    <s v="Operations Specialist"/>
    <s v="operations"/>
    <x v="0"/>
    <x v="0"/>
    <d v="2023-10-06T00:00:00"/>
    <m/>
    <s v=""/>
    <n v="817"/>
    <x v="3"/>
    <x v="1"/>
    <x v="2"/>
    <n v="3"/>
    <s v="meets"/>
    <n v="2"/>
    <n v="75500"/>
    <x v="0"/>
    <s v="meets"/>
    <n v="0"/>
    <x v="0"/>
    <n v="2.2383561643835614"/>
    <x v="1"/>
    <x v="0"/>
  </r>
  <r>
    <s v="E000745"/>
    <d v="2024-07-01T00:00:00"/>
    <x v="0"/>
    <s v="Product &amp; Technology"/>
    <x v="0"/>
    <s v="Software Engineering Associate"/>
    <s v="engineering"/>
    <x v="1"/>
    <x v="0"/>
    <d v="2024-07-01T00:00:00"/>
    <m/>
    <s v=""/>
    <n v="548"/>
    <x v="2"/>
    <x v="1"/>
    <x v="3"/>
    <n v="3"/>
    <s v="meets"/>
    <n v="2"/>
    <n v="71500"/>
    <x v="0"/>
    <s v="meets"/>
    <n v="0"/>
    <x v="0"/>
    <n v="1.5013698630136987"/>
    <x v="2"/>
    <x v="0"/>
  </r>
  <r>
    <s v="E000746"/>
    <d v="2025-03-28T00:00:00"/>
    <x v="1"/>
    <s v="Product &amp; Technology"/>
    <x v="0"/>
    <s v="Analytics Associate"/>
    <s v="analytics"/>
    <x v="1"/>
    <x v="0"/>
    <d v="2025-03-28T00:00:00"/>
    <m/>
    <s v=""/>
    <n v="278"/>
    <x v="3"/>
    <x v="1"/>
    <x v="0"/>
    <n v="4"/>
    <s v="exceeds"/>
    <n v="1"/>
    <n v="67000"/>
    <x v="0"/>
    <s v="exceeds"/>
    <n v="0"/>
    <x v="0"/>
    <n v="0.76164383561643834"/>
    <x v="0"/>
    <x v="1"/>
  </r>
  <r>
    <s v="E000747"/>
    <d v="2023-04-23T00:00:00"/>
    <x v="2"/>
    <s v="Product &amp; Technology"/>
    <x v="1"/>
    <s v="Product Management Associate"/>
    <s v="product"/>
    <x v="1"/>
    <x v="0"/>
    <d v="2023-04-23T00:00:00"/>
    <m/>
    <s v=""/>
    <n v="983"/>
    <x v="1"/>
    <x v="3"/>
    <x v="1"/>
    <n v="3"/>
    <s v="meets"/>
    <n v="3"/>
    <n v="70500"/>
    <x v="0"/>
    <s v="meets"/>
    <n v="0"/>
    <x v="0"/>
    <n v="2.6931506849315068"/>
    <x v="1"/>
    <x v="0"/>
  </r>
  <r>
    <s v="E000748"/>
    <d v="2023-11-17T00:00:00"/>
    <x v="3"/>
    <s v="Product &amp; Technology"/>
    <x v="1"/>
    <s v="Product Management Specialist"/>
    <s v="product"/>
    <x v="0"/>
    <x v="0"/>
    <d v="2023-11-17T00:00:00"/>
    <m/>
    <s v=""/>
    <n v="775"/>
    <x v="1"/>
    <x v="3"/>
    <x v="2"/>
    <n v="3"/>
    <s v="meets"/>
    <n v="2"/>
    <n v="87500"/>
    <x v="0"/>
    <s v="meets"/>
    <n v="0"/>
    <x v="0"/>
    <n v="2.1232876712328768"/>
    <x v="1"/>
    <x v="0"/>
  </r>
  <r>
    <s v="E000749"/>
    <d v="2025-08-15T00:00:00"/>
    <x v="4"/>
    <s v="Revenue"/>
    <x v="0"/>
    <s v="Account Specialist"/>
    <s v="sales"/>
    <x v="0"/>
    <x v="0"/>
    <d v="2025-08-15T00:00:00"/>
    <m/>
    <s v=""/>
    <n v="138"/>
    <x v="0"/>
    <x v="1"/>
    <x v="4"/>
    <s v="None"/>
    <s v=""/>
    <n v="0"/>
    <n v="97000"/>
    <x v="1"/>
    <s v="Not Reviewed"/>
    <n v="0"/>
    <x v="0"/>
    <n v="0.37808219178082192"/>
    <x v="0"/>
    <x v="0"/>
  </r>
  <r>
    <s v="E000750"/>
    <d v="2023-04-17T00:00:00"/>
    <x v="5"/>
    <s v="Revenue"/>
    <x v="1"/>
    <s v="Customer Success Specialist"/>
    <s v="customer_success"/>
    <x v="0"/>
    <x v="0"/>
    <d v="2023-04-17T00:00:00"/>
    <m/>
    <s v=""/>
    <n v="989"/>
    <x v="0"/>
    <x v="1"/>
    <x v="1"/>
    <n v="4"/>
    <s v="exceeds"/>
    <n v="3"/>
    <n v="74500"/>
    <x v="0"/>
    <s v="exceeds"/>
    <n v="0"/>
    <x v="0"/>
    <n v="2.7095890410958905"/>
    <x v="1"/>
    <x v="0"/>
  </r>
  <r>
    <s v="E000751"/>
    <d v="2023-01-18T00:00:00"/>
    <x v="6"/>
    <s v="Revenue"/>
    <x v="2"/>
    <s v="Growth Marketing Specialist"/>
    <s v="marketing"/>
    <x v="0"/>
    <x v="0"/>
    <d v="2023-01-18T00:00:00"/>
    <m/>
    <s v=""/>
    <n v="1078"/>
    <x v="0"/>
    <x v="1"/>
    <x v="3"/>
    <n v="3"/>
    <s v="meets"/>
    <n v="3"/>
    <n v="102000"/>
    <x v="0"/>
    <s v="meets"/>
    <n v="0"/>
    <x v="0"/>
    <n v="2.9534246575342467"/>
    <x v="1"/>
    <x v="3"/>
  </r>
  <r>
    <s v="E000752"/>
    <d v="2023-08-27T00:00:00"/>
    <x v="7"/>
    <s v="Corporate"/>
    <x v="0"/>
    <s v="Financial Planning Specialist"/>
    <s v="finance"/>
    <x v="0"/>
    <x v="1"/>
    <d v="2023-08-27T00:00:00"/>
    <d v="2025-02-13T00:00:00"/>
    <s v="involuntary"/>
    <n v="536"/>
    <x v="1"/>
    <x v="1"/>
    <x v="2"/>
    <n v="3"/>
    <s v="meets"/>
    <n v="1"/>
    <n v="98000"/>
    <x v="0"/>
    <s v="meets"/>
    <n v="1"/>
    <x v="1"/>
    <n v="1.4684931506849315"/>
    <x v="2"/>
    <x v="0"/>
  </r>
  <r>
    <s v="E000753"/>
    <d v="2024-02-22T00:00:00"/>
    <x v="8"/>
    <s v="Corporate"/>
    <x v="1"/>
    <s v="People Operations Specialist"/>
    <s v="people"/>
    <x v="0"/>
    <x v="0"/>
    <d v="2024-02-22T00:00:00"/>
    <m/>
    <s v=""/>
    <n v="678"/>
    <x v="1"/>
    <x v="0"/>
    <x v="1"/>
    <n v="4"/>
    <s v="exceeds"/>
    <n v="2"/>
    <n v="102000"/>
    <x v="0"/>
    <s v="exceeds"/>
    <n v="0"/>
    <x v="0"/>
    <n v="1.8575342465753424"/>
    <x v="2"/>
    <x v="3"/>
  </r>
  <r>
    <s v="E000754"/>
    <d v="2025-03-09T00:00:00"/>
    <x v="9"/>
    <s v="Corporate"/>
    <x v="0"/>
    <s v="Legal &amp; Compliance Associate"/>
    <s v="legal"/>
    <x v="1"/>
    <x v="0"/>
    <d v="2025-03-09T00:00:00"/>
    <m/>
    <s v=""/>
    <n v="297"/>
    <x v="0"/>
    <x v="1"/>
    <x v="2"/>
    <n v="5"/>
    <s v="outstanding"/>
    <n v="1"/>
    <n v="64000"/>
    <x v="0"/>
    <s v="outstanding"/>
    <n v="0"/>
    <x v="0"/>
    <n v="0.81369863013698629"/>
    <x v="0"/>
    <x v="1"/>
  </r>
  <r>
    <s v="E000755"/>
    <d v="2025-06-08T00:00:00"/>
    <x v="10"/>
    <s v="Operations"/>
    <x v="2"/>
    <s v="Operations Senior Specialist"/>
    <s v="operations"/>
    <x v="2"/>
    <x v="0"/>
    <d v="2025-06-08T00:00:00"/>
    <m/>
    <s v=""/>
    <n v="206"/>
    <x v="1"/>
    <x v="0"/>
    <x v="0"/>
    <n v="2"/>
    <s v="needs_support"/>
    <n v="1"/>
    <n v="96000"/>
    <x v="0"/>
    <s v="needs_support"/>
    <n v="0"/>
    <x v="0"/>
    <n v="0.56438356164383563"/>
    <x v="0"/>
    <x v="0"/>
  </r>
  <r>
    <s v="E000756"/>
    <d v="2023-09-05T00:00:00"/>
    <x v="11"/>
    <s v="Operations"/>
    <x v="3"/>
    <s v="Financial Planning Associate"/>
    <s v="finance"/>
    <x v="1"/>
    <x v="0"/>
    <d v="2023-09-05T00:00:00"/>
    <m/>
    <s v=""/>
    <n v="848"/>
    <x v="2"/>
    <x v="0"/>
    <x v="0"/>
    <n v="2"/>
    <s v="needs_support"/>
    <n v="2"/>
    <n v="56500"/>
    <x v="0"/>
    <s v="needs_support"/>
    <n v="0"/>
    <x v="0"/>
    <n v="2.3232876712328765"/>
    <x v="1"/>
    <x v="1"/>
  </r>
  <r>
    <s v="E000757"/>
    <d v="2025-02-11T00:00:00"/>
    <x v="0"/>
    <s v="Product &amp; Technology"/>
    <x v="0"/>
    <s v="Product Management Specialist"/>
    <s v="product"/>
    <x v="0"/>
    <x v="0"/>
    <d v="2025-02-11T00:00:00"/>
    <m/>
    <s v=""/>
    <n v="323"/>
    <x v="1"/>
    <x v="1"/>
    <x v="4"/>
    <n v="3"/>
    <s v="meets"/>
    <n v="1"/>
    <n v="79500"/>
    <x v="0"/>
    <s v="meets"/>
    <n v="0"/>
    <x v="0"/>
    <n v="0.8849315068493151"/>
    <x v="0"/>
    <x v="0"/>
  </r>
  <r>
    <s v="E000758"/>
    <d v="2024-04-25T00:00:00"/>
    <x v="1"/>
    <s v="Product &amp; Technology"/>
    <x v="0"/>
    <s v="Software Engineering Specialist"/>
    <s v="engineering"/>
    <x v="0"/>
    <x v="0"/>
    <d v="2024-04-25T00:00:00"/>
    <m/>
    <s v=""/>
    <n v="615"/>
    <x v="0"/>
    <x v="2"/>
    <x v="0"/>
    <n v="5"/>
    <s v="outstanding"/>
    <n v="2"/>
    <n v="100000"/>
    <x v="0"/>
    <s v="outstanding"/>
    <n v="0"/>
    <x v="0"/>
    <n v="1.6849315068493151"/>
    <x v="2"/>
    <x v="3"/>
  </r>
  <r>
    <s v="E000759"/>
    <d v="2024-05-10T00:00:00"/>
    <x v="2"/>
    <s v="Product &amp; Technology"/>
    <x v="1"/>
    <s v="Product Management Senior Specialist"/>
    <s v="product"/>
    <x v="2"/>
    <x v="0"/>
    <d v="2024-05-10T00:00:00"/>
    <m/>
    <s v=""/>
    <n v="600"/>
    <x v="1"/>
    <x v="1"/>
    <x v="3"/>
    <n v="3"/>
    <s v="meets"/>
    <n v="2"/>
    <n v="112500"/>
    <x v="0"/>
    <s v="meets"/>
    <n v="0"/>
    <x v="0"/>
    <n v="1.6438356164383561"/>
    <x v="2"/>
    <x v="3"/>
  </r>
  <r>
    <s v="E000760"/>
    <d v="2023-07-08T00:00:00"/>
    <x v="3"/>
    <s v="Product &amp; Technology"/>
    <x v="1"/>
    <s v="Product Design Associate"/>
    <s v="design"/>
    <x v="1"/>
    <x v="0"/>
    <d v="2023-07-08T00:00:00"/>
    <m/>
    <s v=""/>
    <n v="907"/>
    <x v="1"/>
    <x v="3"/>
    <x v="4"/>
    <n v="4"/>
    <s v="exceeds"/>
    <n v="2"/>
    <n v="62500"/>
    <x v="0"/>
    <s v="exceeds"/>
    <n v="0"/>
    <x v="0"/>
    <n v="2.484931506849315"/>
    <x v="1"/>
    <x v="1"/>
  </r>
  <r>
    <s v="E000761"/>
    <d v="2024-04-06T00:00:00"/>
    <x v="4"/>
    <s v="Revenue"/>
    <x v="0"/>
    <s v="Account Specialist"/>
    <s v="sales"/>
    <x v="0"/>
    <x v="0"/>
    <d v="2024-04-06T00:00:00"/>
    <m/>
    <s v=""/>
    <n v="634"/>
    <x v="0"/>
    <x v="4"/>
    <x v="3"/>
    <n v="2"/>
    <s v="needs_support"/>
    <n v="2"/>
    <n v="88000"/>
    <x v="0"/>
    <s v="needs_support"/>
    <n v="0"/>
    <x v="0"/>
    <n v="1.736986301369863"/>
    <x v="2"/>
    <x v="0"/>
  </r>
  <r>
    <s v="E000762"/>
    <d v="2024-12-28T00:00:00"/>
    <x v="5"/>
    <s v="Revenue"/>
    <x v="1"/>
    <s v="Customer Success Senior Specialist"/>
    <s v="customer_success"/>
    <x v="2"/>
    <x v="0"/>
    <d v="2024-12-28T00:00:00"/>
    <m/>
    <s v=""/>
    <n v="368"/>
    <x v="1"/>
    <x v="1"/>
    <x v="4"/>
    <n v="2"/>
    <s v="needs_support"/>
    <n v="1"/>
    <n v="109000"/>
    <x v="0"/>
    <s v="needs_support"/>
    <n v="0"/>
    <x v="0"/>
    <n v="1.0082191780821919"/>
    <x v="2"/>
    <x v="3"/>
  </r>
  <r>
    <s v="E000763"/>
    <d v="2025-09-29T00:00:00"/>
    <x v="6"/>
    <s v="Revenue"/>
    <x v="2"/>
    <s v="Analytics Associate"/>
    <s v="analytics"/>
    <x v="1"/>
    <x v="0"/>
    <d v="2025-09-29T00:00:00"/>
    <m/>
    <s v=""/>
    <n v="93"/>
    <x v="0"/>
    <x v="0"/>
    <x v="1"/>
    <s v="None"/>
    <s v=""/>
    <n v="0"/>
    <n v="76000"/>
    <x v="1"/>
    <s v="Not Reviewed"/>
    <n v="0"/>
    <x v="0"/>
    <n v="0.25479452054794521"/>
    <x v="0"/>
    <x v="0"/>
  </r>
  <r>
    <s v="E000764"/>
    <d v="2024-02-15T00:00:00"/>
    <x v="7"/>
    <s v="Corporate"/>
    <x v="0"/>
    <s v="Financial Planning Specialist"/>
    <s v="finance"/>
    <x v="0"/>
    <x v="0"/>
    <d v="2024-02-15T00:00:00"/>
    <m/>
    <s v=""/>
    <n v="685"/>
    <x v="0"/>
    <x v="1"/>
    <x v="0"/>
    <n v="3"/>
    <s v="meets"/>
    <n v="2"/>
    <n v="87500"/>
    <x v="0"/>
    <s v="meets"/>
    <n v="0"/>
    <x v="0"/>
    <n v="1.8767123287671232"/>
    <x v="2"/>
    <x v="0"/>
  </r>
  <r>
    <s v="E000765"/>
    <d v="2023-03-22T00:00:00"/>
    <x v="8"/>
    <s v="Corporate"/>
    <x v="1"/>
    <s v="People Operations Specialist"/>
    <s v="people"/>
    <x v="0"/>
    <x v="0"/>
    <d v="2023-03-22T00:00:00"/>
    <m/>
    <s v=""/>
    <n v="1015"/>
    <x v="0"/>
    <x v="1"/>
    <x v="0"/>
    <n v="3"/>
    <s v="meets"/>
    <n v="3"/>
    <n v="77000"/>
    <x v="0"/>
    <s v="meets"/>
    <n v="0"/>
    <x v="0"/>
    <n v="2.7808219178082192"/>
    <x v="1"/>
    <x v="0"/>
  </r>
  <r>
    <s v="E000766"/>
    <d v="2023-08-25T00:00:00"/>
    <x v="9"/>
    <s v="Corporate"/>
    <x v="0"/>
    <s v="Legal &amp; Compliance Specialist"/>
    <s v="legal"/>
    <x v="0"/>
    <x v="0"/>
    <d v="2023-08-25T00:00:00"/>
    <m/>
    <s v=""/>
    <n v="859"/>
    <x v="0"/>
    <x v="4"/>
    <x v="0"/>
    <n v="2"/>
    <s v="needs_support"/>
    <n v="2"/>
    <n v="76000"/>
    <x v="0"/>
    <s v="needs_support"/>
    <n v="0"/>
    <x v="0"/>
    <n v="2.3534246575342466"/>
    <x v="1"/>
    <x v="0"/>
  </r>
  <r>
    <s v="E000767"/>
    <d v="2024-03-09T00:00:00"/>
    <x v="10"/>
    <s v="Operations"/>
    <x v="2"/>
    <s v="Supply Chain Senior Specialist"/>
    <s v="supply_chain"/>
    <x v="2"/>
    <x v="0"/>
    <d v="2024-03-09T00:00:00"/>
    <m/>
    <s v=""/>
    <n v="662"/>
    <x v="4"/>
    <x v="0"/>
    <x v="3"/>
    <n v="3"/>
    <s v="meets"/>
    <n v="2"/>
    <n v="121500"/>
    <x v="0"/>
    <s v="meets"/>
    <n v="0"/>
    <x v="0"/>
    <n v="1.8136986301369864"/>
    <x v="2"/>
    <x v="3"/>
  </r>
  <r>
    <s v="E000768"/>
    <d v="2024-11-04T00:00:00"/>
    <x v="11"/>
    <s v="Operations"/>
    <x v="3"/>
    <s v="Operations Associate"/>
    <s v="operations"/>
    <x v="1"/>
    <x v="0"/>
    <d v="2024-11-04T00:00:00"/>
    <m/>
    <s v=""/>
    <n v="422"/>
    <x v="3"/>
    <x v="0"/>
    <x v="3"/>
    <n v="3"/>
    <s v="meets"/>
    <n v="1"/>
    <n v="66000"/>
    <x v="0"/>
    <s v="meets"/>
    <n v="0"/>
    <x v="0"/>
    <n v="1.1561643835616437"/>
    <x v="2"/>
    <x v="1"/>
  </r>
  <r>
    <s v="E000769"/>
    <d v="2025-06-15T00:00:00"/>
    <x v="0"/>
    <s v="Product &amp; Technology"/>
    <x v="0"/>
    <s v="Analytics Associate"/>
    <s v="analytics"/>
    <x v="1"/>
    <x v="0"/>
    <d v="2025-06-15T00:00:00"/>
    <m/>
    <s v=""/>
    <n v="199"/>
    <x v="1"/>
    <x v="0"/>
    <x v="0"/>
    <n v="2"/>
    <s v="needs_support"/>
    <n v="1"/>
    <n v="56000"/>
    <x v="0"/>
    <s v="needs_support"/>
    <n v="0"/>
    <x v="0"/>
    <n v="0.54520547945205478"/>
    <x v="0"/>
    <x v="1"/>
  </r>
  <r>
    <s v="E000770"/>
    <d v="2023-04-27T00:00:00"/>
    <x v="1"/>
    <s v="Product &amp; Technology"/>
    <x v="0"/>
    <s v="Analytics Lead"/>
    <s v="analytics"/>
    <x v="3"/>
    <x v="0"/>
    <d v="2023-04-27T00:00:00"/>
    <m/>
    <s v=""/>
    <n v="979"/>
    <x v="2"/>
    <x v="4"/>
    <x v="0"/>
    <n v="4"/>
    <s v="exceeds"/>
    <n v="3"/>
    <n v="158500"/>
    <x v="0"/>
    <s v="exceeds"/>
    <n v="0"/>
    <x v="0"/>
    <n v="2.6821917808219178"/>
    <x v="1"/>
    <x v="2"/>
  </r>
  <r>
    <s v="E000771"/>
    <d v="2025-06-02T00:00:00"/>
    <x v="2"/>
    <s v="Product &amp; Technology"/>
    <x v="1"/>
    <s v="Product Management Associate"/>
    <s v="product"/>
    <x v="1"/>
    <x v="0"/>
    <d v="2025-06-02T00:00:00"/>
    <m/>
    <s v=""/>
    <n v="212"/>
    <x v="2"/>
    <x v="2"/>
    <x v="2"/>
    <n v="3"/>
    <s v="meets"/>
    <n v="1"/>
    <n v="70500"/>
    <x v="0"/>
    <s v="meets"/>
    <n v="0"/>
    <x v="0"/>
    <n v="0.58082191780821912"/>
    <x v="0"/>
    <x v="0"/>
  </r>
  <r>
    <s v="E000772"/>
    <d v="2024-11-02T00:00:00"/>
    <x v="3"/>
    <s v="Product &amp; Technology"/>
    <x v="1"/>
    <s v="Product Design Specialist"/>
    <s v="design"/>
    <x v="0"/>
    <x v="0"/>
    <d v="2024-11-02T00:00:00"/>
    <m/>
    <s v=""/>
    <n v="424"/>
    <x v="0"/>
    <x v="0"/>
    <x v="0"/>
    <n v="4"/>
    <s v="exceeds"/>
    <n v="1"/>
    <n v="78500"/>
    <x v="0"/>
    <s v="exceeds"/>
    <n v="0"/>
    <x v="0"/>
    <n v="1.1616438356164382"/>
    <x v="2"/>
    <x v="0"/>
  </r>
  <r>
    <s v="E000773"/>
    <d v="2024-01-15T00:00:00"/>
    <x v="4"/>
    <s v="Revenue"/>
    <x v="0"/>
    <s v="Account Specialist"/>
    <s v="sales"/>
    <x v="0"/>
    <x v="1"/>
    <d v="2024-01-15T00:00:00"/>
    <d v="2025-09-06T00:00:00"/>
    <s v="voluntary"/>
    <n v="600"/>
    <x v="1"/>
    <x v="0"/>
    <x v="3"/>
    <n v="3"/>
    <s v="meets"/>
    <n v="2"/>
    <n v="74500"/>
    <x v="0"/>
    <s v="meets"/>
    <n v="1"/>
    <x v="1"/>
    <n v="1.6438356164383561"/>
    <x v="2"/>
    <x v="0"/>
  </r>
  <r>
    <s v="E000774"/>
    <d v="2023-04-14T00:00:00"/>
    <x v="5"/>
    <s v="Revenue"/>
    <x v="1"/>
    <s v="Account Lead"/>
    <s v="sales"/>
    <x v="3"/>
    <x v="0"/>
    <d v="2023-04-14T00:00:00"/>
    <m/>
    <s v=""/>
    <n v="992"/>
    <x v="1"/>
    <x v="0"/>
    <x v="3"/>
    <n v="3"/>
    <s v="meets"/>
    <n v="3"/>
    <n v="141500"/>
    <x v="0"/>
    <s v="meets"/>
    <n v="0"/>
    <x v="0"/>
    <n v="2.7178082191780821"/>
    <x v="1"/>
    <x v="2"/>
  </r>
  <r>
    <s v="E000775"/>
    <d v="2023-02-14T00:00:00"/>
    <x v="6"/>
    <s v="Revenue"/>
    <x v="2"/>
    <s v="Growth Marketing Associate"/>
    <s v="marketing"/>
    <x v="1"/>
    <x v="0"/>
    <d v="2023-02-14T00:00:00"/>
    <m/>
    <s v=""/>
    <n v="1051"/>
    <x v="1"/>
    <x v="0"/>
    <x v="3"/>
    <n v="3"/>
    <s v="meets"/>
    <n v="3"/>
    <n v="68500"/>
    <x v="0"/>
    <s v="meets"/>
    <n v="0"/>
    <x v="0"/>
    <n v="2.8794520547945206"/>
    <x v="1"/>
    <x v="1"/>
  </r>
  <r>
    <s v="E000776"/>
    <d v="2024-03-09T00:00:00"/>
    <x v="7"/>
    <s v="Corporate"/>
    <x v="0"/>
    <s v="Financial Planning Specialist"/>
    <s v="finance"/>
    <x v="0"/>
    <x v="0"/>
    <d v="2024-03-09T00:00:00"/>
    <m/>
    <s v=""/>
    <n v="662"/>
    <x v="0"/>
    <x v="1"/>
    <x v="3"/>
    <n v="3"/>
    <s v="meets"/>
    <n v="2"/>
    <n v="75000"/>
    <x v="0"/>
    <s v="meets"/>
    <n v="0"/>
    <x v="0"/>
    <n v="1.8136986301369864"/>
    <x v="2"/>
    <x v="0"/>
  </r>
  <r>
    <s v="E000777"/>
    <d v="2023-10-12T00:00:00"/>
    <x v="8"/>
    <s v="Corporate"/>
    <x v="1"/>
    <s v="Operations Senior Specialist"/>
    <s v="operations"/>
    <x v="2"/>
    <x v="0"/>
    <d v="2023-10-12T00:00:00"/>
    <m/>
    <s v=""/>
    <n v="811"/>
    <x v="3"/>
    <x v="1"/>
    <x v="0"/>
    <n v="3"/>
    <s v="meets"/>
    <n v="2"/>
    <n v="133000"/>
    <x v="0"/>
    <s v="meets"/>
    <n v="0"/>
    <x v="0"/>
    <n v="2.2219178082191782"/>
    <x v="1"/>
    <x v="2"/>
  </r>
  <r>
    <s v="E000778"/>
    <d v="2025-06-10T00:00:00"/>
    <x v="9"/>
    <s v="Corporate"/>
    <x v="0"/>
    <s v="Legal &amp; Compliance Associate"/>
    <s v="legal"/>
    <x v="1"/>
    <x v="0"/>
    <d v="2025-06-10T00:00:00"/>
    <m/>
    <s v=""/>
    <n v="204"/>
    <x v="2"/>
    <x v="1"/>
    <x v="4"/>
    <n v="3"/>
    <s v="meets"/>
    <n v="1"/>
    <n v="56500"/>
    <x v="0"/>
    <s v="meets"/>
    <n v="0"/>
    <x v="0"/>
    <n v="0.55890410958904113"/>
    <x v="0"/>
    <x v="1"/>
  </r>
  <r>
    <s v="E000779"/>
    <d v="2024-12-23T00:00:00"/>
    <x v="10"/>
    <s v="Operations"/>
    <x v="2"/>
    <s v="Supply Chain Specialist"/>
    <s v="supply_chain"/>
    <x v="0"/>
    <x v="1"/>
    <d v="2024-12-23T00:00:00"/>
    <d v="2025-08-16T00:00:00"/>
    <s v="involuntary"/>
    <n v="236"/>
    <x v="0"/>
    <x v="1"/>
    <x v="4"/>
    <n v="2"/>
    <s v="needs_support"/>
    <n v="1"/>
    <n v="98500"/>
    <x v="0"/>
    <s v="needs_support"/>
    <n v="1"/>
    <x v="1"/>
    <n v="0.64657534246575343"/>
    <x v="0"/>
    <x v="0"/>
  </r>
  <r>
    <s v="E000780"/>
    <d v="2025-07-07T00:00:00"/>
    <x v="11"/>
    <s v="Operations"/>
    <x v="3"/>
    <s v="Operations Senior Specialist"/>
    <s v="operations"/>
    <x v="2"/>
    <x v="0"/>
    <d v="2025-07-07T00:00:00"/>
    <m/>
    <s v=""/>
    <n v="177"/>
    <x v="1"/>
    <x v="1"/>
    <x v="2"/>
    <s v="None"/>
    <s v=""/>
    <n v="0"/>
    <n v="137500"/>
    <x v="1"/>
    <s v="Not Reviewed"/>
    <n v="0"/>
    <x v="0"/>
    <n v="0.48493150684931507"/>
    <x v="0"/>
    <x v="2"/>
  </r>
  <r>
    <s v="E000781"/>
    <d v="2024-04-28T00:00:00"/>
    <x v="0"/>
    <s v="Product &amp; Technology"/>
    <x v="0"/>
    <s v="Software Engineering Specialist"/>
    <s v="engineering"/>
    <x v="0"/>
    <x v="0"/>
    <d v="2024-04-28T00:00:00"/>
    <m/>
    <s v=""/>
    <n v="612"/>
    <x v="0"/>
    <x v="1"/>
    <x v="4"/>
    <n v="3"/>
    <s v="meets"/>
    <n v="2"/>
    <n v="85000"/>
    <x v="0"/>
    <s v="meets"/>
    <n v="0"/>
    <x v="0"/>
    <n v="1.6767123287671233"/>
    <x v="2"/>
    <x v="0"/>
  </r>
  <r>
    <s v="E000782"/>
    <d v="2025-06-16T00:00:00"/>
    <x v="1"/>
    <s v="Product &amp; Technology"/>
    <x v="0"/>
    <s v="Analytics Specialist"/>
    <s v="analytics"/>
    <x v="0"/>
    <x v="0"/>
    <d v="2025-06-16T00:00:00"/>
    <m/>
    <s v=""/>
    <n v="198"/>
    <x v="1"/>
    <x v="2"/>
    <x v="0"/>
    <n v="2"/>
    <s v="needs_support"/>
    <n v="1"/>
    <n v="103000"/>
    <x v="0"/>
    <s v="needs_support"/>
    <n v="0"/>
    <x v="0"/>
    <n v="0.54246575342465753"/>
    <x v="0"/>
    <x v="3"/>
  </r>
  <r>
    <s v="E000783"/>
    <d v="2024-01-12T00:00:00"/>
    <x v="2"/>
    <s v="Product &amp; Technology"/>
    <x v="1"/>
    <s v="Product Management Senior Specialist"/>
    <s v="product"/>
    <x v="2"/>
    <x v="0"/>
    <d v="2024-01-12T00:00:00"/>
    <m/>
    <s v=""/>
    <n v="719"/>
    <x v="3"/>
    <x v="1"/>
    <x v="0"/>
    <n v="5"/>
    <s v="outstanding"/>
    <n v="2"/>
    <n v="119500"/>
    <x v="0"/>
    <s v="outstanding"/>
    <n v="0"/>
    <x v="0"/>
    <n v="1.9698630136986301"/>
    <x v="2"/>
    <x v="3"/>
  </r>
  <r>
    <s v="E000784"/>
    <d v="2025-03-12T00:00:00"/>
    <x v="3"/>
    <s v="Product &amp; Technology"/>
    <x v="1"/>
    <s v="Product Design Specialist"/>
    <s v="design"/>
    <x v="0"/>
    <x v="1"/>
    <d v="2025-03-12T00:00:00"/>
    <d v="2025-11-14T00:00:00"/>
    <s v="voluntary"/>
    <n v="247"/>
    <x v="1"/>
    <x v="0"/>
    <x v="4"/>
    <n v="3"/>
    <s v="meets"/>
    <n v="1"/>
    <n v="82500"/>
    <x v="0"/>
    <s v="meets"/>
    <n v="1"/>
    <x v="1"/>
    <n v="0.67671232876712328"/>
    <x v="0"/>
    <x v="0"/>
  </r>
  <r>
    <s v="E000785"/>
    <d v="2023-05-15T00:00:00"/>
    <x v="4"/>
    <s v="Revenue"/>
    <x v="0"/>
    <s v="Account Specialist"/>
    <s v="sales"/>
    <x v="0"/>
    <x v="1"/>
    <d v="2023-05-15T00:00:00"/>
    <d v="2024-12-29T00:00:00"/>
    <s v="voluntary"/>
    <n v="594"/>
    <x v="0"/>
    <x v="0"/>
    <x v="4"/>
    <n v="4"/>
    <s v="exceeds"/>
    <n v="2"/>
    <n v="78500"/>
    <x v="0"/>
    <s v="exceeds"/>
    <n v="1"/>
    <x v="1"/>
    <n v="1.6273972602739726"/>
    <x v="2"/>
    <x v="0"/>
  </r>
  <r>
    <s v="E000786"/>
    <d v="2023-05-14T00:00:00"/>
    <x v="5"/>
    <s v="Revenue"/>
    <x v="1"/>
    <s v="Customer Success Associate"/>
    <s v="customer_success"/>
    <x v="1"/>
    <x v="0"/>
    <d v="2023-05-14T00:00:00"/>
    <m/>
    <s v=""/>
    <n v="962"/>
    <x v="1"/>
    <x v="3"/>
    <x v="3"/>
    <n v="3"/>
    <s v="meets"/>
    <n v="3"/>
    <n v="62000"/>
    <x v="0"/>
    <s v="meets"/>
    <n v="0"/>
    <x v="0"/>
    <n v="2.6356164383561644"/>
    <x v="1"/>
    <x v="1"/>
  </r>
  <r>
    <s v="E000787"/>
    <d v="2024-10-02T00:00:00"/>
    <x v="6"/>
    <s v="Revenue"/>
    <x v="2"/>
    <s v="Growth Marketing Senior Specialist"/>
    <s v="marketing"/>
    <x v="2"/>
    <x v="0"/>
    <d v="2024-10-02T00:00:00"/>
    <m/>
    <s v=""/>
    <n v="455"/>
    <x v="1"/>
    <x v="1"/>
    <x v="2"/>
    <n v="2"/>
    <s v="needs_support"/>
    <n v="1"/>
    <n v="118500"/>
    <x v="0"/>
    <s v="needs_support"/>
    <n v="0"/>
    <x v="0"/>
    <n v="1.2465753424657535"/>
    <x v="2"/>
    <x v="3"/>
  </r>
  <r>
    <s v="E000788"/>
    <d v="2023-12-30T00:00:00"/>
    <x v="7"/>
    <s v="Corporate"/>
    <x v="0"/>
    <s v="Financial Planning Associate"/>
    <s v="finance"/>
    <x v="1"/>
    <x v="0"/>
    <d v="2023-12-30T00:00:00"/>
    <m/>
    <s v=""/>
    <n v="732"/>
    <x v="2"/>
    <x v="1"/>
    <x v="0"/>
    <n v="4"/>
    <s v="exceeds"/>
    <n v="2"/>
    <n v="63500"/>
    <x v="0"/>
    <s v="exceeds"/>
    <n v="0"/>
    <x v="0"/>
    <n v="2.0054794520547947"/>
    <x v="1"/>
    <x v="1"/>
  </r>
  <r>
    <s v="E000789"/>
    <d v="2025-06-26T00:00:00"/>
    <x v="8"/>
    <s v="Corporate"/>
    <x v="1"/>
    <s v="People Operations Associate"/>
    <s v="people"/>
    <x v="1"/>
    <x v="1"/>
    <d v="2025-06-26T00:00:00"/>
    <d v="2025-12-13T00:00:00"/>
    <s v="involuntary"/>
    <n v="170"/>
    <x v="3"/>
    <x v="1"/>
    <x v="2"/>
    <s v="None"/>
    <s v=""/>
    <n v="0"/>
    <n v="72500"/>
    <x v="1"/>
    <s v="Not Reviewed"/>
    <n v="1"/>
    <x v="1"/>
    <n v="0.46575342465753422"/>
    <x v="0"/>
    <x v="0"/>
  </r>
  <r>
    <s v="E000790"/>
    <d v="2025-01-15T00:00:00"/>
    <x v="9"/>
    <s v="Corporate"/>
    <x v="0"/>
    <s v="Legal &amp; Compliance Associate"/>
    <s v="legal"/>
    <x v="1"/>
    <x v="1"/>
    <d v="2025-01-15T00:00:00"/>
    <d v="2025-09-07T00:00:00"/>
    <s v="involuntary"/>
    <n v="235"/>
    <x v="0"/>
    <x v="0"/>
    <x v="2"/>
    <n v="2"/>
    <s v="needs_support"/>
    <n v="1"/>
    <n v="65000"/>
    <x v="0"/>
    <s v="needs_support"/>
    <n v="1"/>
    <x v="1"/>
    <n v="0.64383561643835618"/>
    <x v="0"/>
    <x v="1"/>
  </r>
  <r>
    <s v="E000791"/>
    <d v="2024-12-09T00:00:00"/>
    <x v="10"/>
    <s v="Operations"/>
    <x v="2"/>
    <s v="Operations Associate"/>
    <s v="operations"/>
    <x v="1"/>
    <x v="0"/>
    <d v="2024-12-09T00:00:00"/>
    <m/>
    <s v=""/>
    <n v="387"/>
    <x v="0"/>
    <x v="1"/>
    <x v="3"/>
    <n v="1"/>
    <s v="needs_support"/>
    <n v="1"/>
    <n v="70000"/>
    <x v="0"/>
    <s v="needs_support"/>
    <n v="0"/>
    <x v="0"/>
    <n v="1.0602739726027397"/>
    <x v="2"/>
    <x v="0"/>
  </r>
  <r>
    <s v="E000792"/>
    <d v="2023-03-18T00:00:00"/>
    <x v="11"/>
    <s v="Operations"/>
    <x v="3"/>
    <s v="Operations Senior Specialist"/>
    <s v="operations"/>
    <x v="2"/>
    <x v="0"/>
    <d v="2023-03-18T00:00:00"/>
    <m/>
    <s v=""/>
    <n v="1019"/>
    <x v="0"/>
    <x v="1"/>
    <x v="2"/>
    <n v="3"/>
    <s v="meets"/>
    <n v="3"/>
    <n v="140000"/>
    <x v="0"/>
    <s v="meets"/>
    <n v="0"/>
    <x v="0"/>
    <n v="2.7917808219178082"/>
    <x v="1"/>
    <x v="2"/>
  </r>
  <r>
    <s v="E000793"/>
    <d v="2023-09-20T00:00:00"/>
    <x v="0"/>
    <s v="Product &amp; Technology"/>
    <x v="0"/>
    <s v="Analytics Specialist"/>
    <s v="analytics"/>
    <x v="0"/>
    <x v="0"/>
    <d v="2023-09-20T00:00:00"/>
    <m/>
    <s v=""/>
    <n v="833"/>
    <x v="1"/>
    <x v="2"/>
    <x v="0"/>
    <n v="4"/>
    <s v="exceeds"/>
    <n v="2"/>
    <n v="73500"/>
    <x v="0"/>
    <s v="exceeds"/>
    <n v="0"/>
    <x v="0"/>
    <n v="2.2821917808219179"/>
    <x v="1"/>
    <x v="0"/>
  </r>
  <r>
    <s v="E000794"/>
    <d v="2024-01-11T00:00:00"/>
    <x v="1"/>
    <s v="Product &amp; Technology"/>
    <x v="0"/>
    <s v="Analytics Senior Specialist"/>
    <s v="analytics"/>
    <x v="2"/>
    <x v="0"/>
    <d v="2024-01-11T00:00:00"/>
    <m/>
    <s v=""/>
    <n v="720"/>
    <x v="2"/>
    <x v="1"/>
    <x v="3"/>
    <n v="3"/>
    <s v="meets"/>
    <n v="2"/>
    <n v="112500"/>
    <x v="0"/>
    <s v="meets"/>
    <n v="0"/>
    <x v="0"/>
    <n v="1.9726027397260273"/>
    <x v="2"/>
    <x v="3"/>
  </r>
  <r>
    <s v="E000795"/>
    <d v="2025-07-13T00:00:00"/>
    <x v="2"/>
    <s v="Product &amp; Technology"/>
    <x v="1"/>
    <s v="Analytics Specialist"/>
    <s v="analytics"/>
    <x v="0"/>
    <x v="0"/>
    <d v="2025-07-13T00:00:00"/>
    <m/>
    <s v=""/>
    <n v="171"/>
    <x v="1"/>
    <x v="1"/>
    <x v="0"/>
    <s v="None"/>
    <s v=""/>
    <n v="0"/>
    <n v="78500"/>
    <x v="1"/>
    <s v="Not Reviewed"/>
    <n v="0"/>
    <x v="0"/>
    <n v="0.46849315068493153"/>
    <x v="0"/>
    <x v="0"/>
  </r>
  <r>
    <s v="E000796"/>
    <d v="2024-12-20T00:00:00"/>
    <x v="3"/>
    <s v="Product &amp; Technology"/>
    <x v="1"/>
    <s v="Product Management Specialist"/>
    <s v="product"/>
    <x v="0"/>
    <x v="0"/>
    <d v="2024-12-20T00:00:00"/>
    <m/>
    <s v=""/>
    <n v="376"/>
    <x v="1"/>
    <x v="1"/>
    <x v="1"/>
    <n v="3"/>
    <s v="meets"/>
    <n v="1"/>
    <n v="89500"/>
    <x v="0"/>
    <s v="meets"/>
    <n v="0"/>
    <x v="0"/>
    <n v="1.0301369863013699"/>
    <x v="2"/>
    <x v="0"/>
  </r>
  <r>
    <s v="E000797"/>
    <d v="2023-01-21T00:00:00"/>
    <x v="4"/>
    <s v="Revenue"/>
    <x v="0"/>
    <s v="Account Specialist"/>
    <s v="sales"/>
    <x v="0"/>
    <x v="1"/>
    <d v="2023-01-21T00:00:00"/>
    <d v="2023-07-12T00:00:00"/>
    <s v="voluntary"/>
    <n v="172"/>
    <x v="0"/>
    <x v="1"/>
    <x v="1"/>
    <s v="None"/>
    <s v=""/>
    <n v="0"/>
    <n v="101500"/>
    <x v="1"/>
    <s v="Not Reviewed"/>
    <n v="1"/>
    <x v="1"/>
    <n v="0.47123287671232877"/>
    <x v="0"/>
    <x v="3"/>
  </r>
  <r>
    <s v="E000798"/>
    <d v="2023-02-27T00:00:00"/>
    <x v="5"/>
    <s v="Revenue"/>
    <x v="1"/>
    <s v="Account Associate"/>
    <s v="sales"/>
    <x v="1"/>
    <x v="0"/>
    <d v="2023-02-27T00:00:00"/>
    <m/>
    <s v=""/>
    <n v="1038"/>
    <x v="0"/>
    <x v="1"/>
    <x v="3"/>
    <n v="3"/>
    <s v="meets"/>
    <n v="3"/>
    <n v="55000"/>
    <x v="0"/>
    <s v="meets"/>
    <n v="0"/>
    <x v="0"/>
    <n v="2.8438356164383563"/>
    <x v="1"/>
    <x v="1"/>
  </r>
  <r>
    <s v="E000799"/>
    <d v="2024-07-23T00:00:00"/>
    <x v="6"/>
    <s v="Revenue"/>
    <x v="2"/>
    <s v="Growth Marketing Associate"/>
    <s v="marketing"/>
    <x v="1"/>
    <x v="0"/>
    <d v="2024-07-23T00:00:00"/>
    <m/>
    <s v=""/>
    <n v="526"/>
    <x v="1"/>
    <x v="0"/>
    <x v="2"/>
    <n v="2"/>
    <s v="needs_support"/>
    <n v="1"/>
    <n v="74000"/>
    <x v="0"/>
    <s v="needs_support"/>
    <n v="0"/>
    <x v="0"/>
    <n v="1.441095890410959"/>
    <x v="2"/>
    <x v="0"/>
  </r>
  <r>
    <s v="E000800"/>
    <d v="2024-04-29T00:00:00"/>
    <x v="7"/>
    <s v="Corporate"/>
    <x v="0"/>
    <s v="Financial Planning Associate"/>
    <s v="finance"/>
    <x v="1"/>
    <x v="0"/>
    <d v="2024-04-29T00:00:00"/>
    <m/>
    <s v=""/>
    <n v="611"/>
    <x v="0"/>
    <x v="4"/>
    <x v="2"/>
    <n v="4"/>
    <s v="exceeds"/>
    <n v="2"/>
    <n v="73000"/>
    <x v="0"/>
    <s v="exceeds"/>
    <n v="0"/>
    <x v="0"/>
    <n v="1.6739726027397259"/>
    <x v="2"/>
    <x v="0"/>
  </r>
  <r>
    <s v="E000801"/>
    <d v="2023-03-03T00:00:00"/>
    <x v="8"/>
    <s v="Corporate"/>
    <x v="1"/>
    <s v="People Operations Senior Specialist"/>
    <s v="people"/>
    <x v="2"/>
    <x v="0"/>
    <d v="2023-03-03T00:00:00"/>
    <m/>
    <s v=""/>
    <n v="1034"/>
    <x v="3"/>
    <x v="1"/>
    <x v="2"/>
    <n v="3"/>
    <s v="meets"/>
    <n v="3"/>
    <n v="135000"/>
    <x v="0"/>
    <s v="meets"/>
    <n v="0"/>
    <x v="0"/>
    <n v="2.8328767123287673"/>
    <x v="1"/>
    <x v="2"/>
  </r>
  <r>
    <s v="E000802"/>
    <d v="2024-04-19T00:00:00"/>
    <x v="9"/>
    <s v="Corporate"/>
    <x v="0"/>
    <s v="Legal &amp; Compliance Associate"/>
    <s v="legal"/>
    <x v="1"/>
    <x v="0"/>
    <d v="2024-04-19T00:00:00"/>
    <m/>
    <s v=""/>
    <n v="621"/>
    <x v="0"/>
    <x v="0"/>
    <x v="3"/>
    <n v="4"/>
    <s v="exceeds"/>
    <n v="2"/>
    <n v="58000"/>
    <x v="0"/>
    <s v="exceeds"/>
    <n v="0"/>
    <x v="0"/>
    <n v="1.7013698630136986"/>
    <x v="2"/>
    <x v="1"/>
  </r>
  <r>
    <s v="E000803"/>
    <d v="2024-03-05T00:00:00"/>
    <x v="10"/>
    <s v="Operations"/>
    <x v="2"/>
    <s v="Supply Chain Senior Specialist"/>
    <s v="supply_chain"/>
    <x v="2"/>
    <x v="1"/>
    <d v="2024-03-05T00:00:00"/>
    <d v="2024-06-30T00:00:00"/>
    <s v="involuntary"/>
    <n v="117"/>
    <x v="0"/>
    <x v="1"/>
    <x v="0"/>
    <s v="None"/>
    <s v=""/>
    <n v="0"/>
    <n v="133000"/>
    <x v="1"/>
    <s v="Not Reviewed"/>
    <n v="1"/>
    <x v="1"/>
    <n v="0.32054794520547947"/>
    <x v="0"/>
    <x v="2"/>
  </r>
  <r>
    <s v="E000804"/>
    <d v="2024-10-26T00:00:00"/>
    <x v="11"/>
    <s v="Operations"/>
    <x v="3"/>
    <s v="Operations Specialist"/>
    <s v="operations"/>
    <x v="0"/>
    <x v="0"/>
    <d v="2024-10-26T00:00:00"/>
    <m/>
    <s v=""/>
    <n v="431"/>
    <x v="2"/>
    <x v="0"/>
    <x v="3"/>
    <n v="3"/>
    <s v="meets"/>
    <n v="1"/>
    <n v="77500"/>
    <x v="0"/>
    <s v="meets"/>
    <n v="0"/>
    <x v="0"/>
    <n v="1.1808219178082191"/>
    <x v="2"/>
    <x v="0"/>
  </r>
  <r>
    <s v="E000805"/>
    <d v="2025-02-01T00:00:00"/>
    <x v="0"/>
    <s v="Product &amp; Technology"/>
    <x v="0"/>
    <s v="Software Engineering Specialist"/>
    <s v="engineering"/>
    <x v="0"/>
    <x v="1"/>
    <d v="2025-02-01T00:00:00"/>
    <d v="2025-10-14T00:00:00"/>
    <s v="involuntary"/>
    <n v="255"/>
    <x v="1"/>
    <x v="1"/>
    <x v="3"/>
    <n v="3"/>
    <s v="meets"/>
    <n v="1"/>
    <n v="103000"/>
    <x v="0"/>
    <s v="meets"/>
    <n v="1"/>
    <x v="1"/>
    <n v="0.69863013698630139"/>
    <x v="0"/>
    <x v="3"/>
  </r>
  <r>
    <s v="E000806"/>
    <d v="2025-08-12T00:00:00"/>
    <x v="1"/>
    <s v="Product &amp; Technology"/>
    <x v="0"/>
    <s v="Analytics Associate"/>
    <s v="analytics"/>
    <x v="1"/>
    <x v="0"/>
    <d v="2025-08-12T00:00:00"/>
    <m/>
    <s v=""/>
    <n v="141"/>
    <x v="0"/>
    <x v="2"/>
    <x v="2"/>
    <s v="None"/>
    <s v=""/>
    <n v="0"/>
    <n v="78000"/>
    <x v="1"/>
    <s v="Not Reviewed"/>
    <n v="0"/>
    <x v="0"/>
    <n v="0.38630136986301372"/>
    <x v="0"/>
    <x v="0"/>
  </r>
  <r>
    <s v="E000807"/>
    <d v="2023-06-10T00:00:00"/>
    <x v="2"/>
    <s v="Product &amp; Technology"/>
    <x v="1"/>
    <s v="Product Management Senior Specialist"/>
    <s v="product"/>
    <x v="2"/>
    <x v="0"/>
    <d v="2023-06-10T00:00:00"/>
    <m/>
    <s v=""/>
    <n v="935"/>
    <x v="1"/>
    <x v="1"/>
    <x v="0"/>
    <n v="2"/>
    <s v="needs_support"/>
    <n v="3"/>
    <n v="128500"/>
    <x v="0"/>
    <s v="needs_support"/>
    <n v="0"/>
    <x v="0"/>
    <n v="2.5616438356164384"/>
    <x v="1"/>
    <x v="3"/>
  </r>
  <r>
    <s v="E000808"/>
    <d v="2024-01-14T00:00:00"/>
    <x v="3"/>
    <s v="Product &amp; Technology"/>
    <x v="1"/>
    <s v="Product Design Specialist"/>
    <s v="design"/>
    <x v="0"/>
    <x v="0"/>
    <d v="2024-01-14T00:00:00"/>
    <m/>
    <s v=""/>
    <n v="717"/>
    <x v="0"/>
    <x v="1"/>
    <x v="3"/>
    <n v="2"/>
    <s v="needs_support"/>
    <n v="2"/>
    <n v="101000"/>
    <x v="0"/>
    <s v="needs_support"/>
    <n v="0"/>
    <x v="0"/>
    <n v="1.9643835616438357"/>
    <x v="2"/>
    <x v="3"/>
  </r>
  <r>
    <s v="E000809"/>
    <d v="2023-11-13T00:00:00"/>
    <x v="4"/>
    <s v="Revenue"/>
    <x v="0"/>
    <s v="Customer Success Specialist"/>
    <s v="customer_success"/>
    <x v="0"/>
    <x v="0"/>
    <d v="2023-11-13T00:00:00"/>
    <m/>
    <s v=""/>
    <n v="779"/>
    <x v="0"/>
    <x v="0"/>
    <x v="2"/>
    <n v="4"/>
    <s v="exceeds"/>
    <n v="2"/>
    <n v="96000"/>
    <x v="0"/>
    <s v="exceeds"/>
    <n v="0"/>
    <x v="0"/>
    <n v="2.1342465753424658"/>
    <x v="1"/>
    <x v="0"/>
  </r>
  <r>
    <s v="E000810"/>
    <d v="2024-04-12T00:00:00"/>
    <x v="5"/>
    <s v="Revenue"/>
    <x v="1"/>
    <s v="Customer Success Specialist"/>
    <s v="customer_success"/>
    <x v="0"/>
    <x v="0"/>
    <d v="2024-04-12T00:00:00"/>
    <m/>
    <s v=""/>
    <n v="628"/>
    <x v="1"/>
    <x v="0"/>
    <x v="2"/>
    <n v="3"/>
    <s v="meets"/>
    <n v="2"/>
    <n v="77000"/>
    <x v="0"/>
    <s v="meets"/>
    <n v="0"/>
    <x v="0"/>
    <n v="1.7205479452054795"/>
    <x v="2"/>
    <x v="0"/>
  </r>
  <r>
    <s v="E000811"/>
    <d v="2025-06-10T00:00:00"/>
    <x v="6"/>
    <s v="Revenue"/>
    <x v="2"/>
    <s v="Growth Marketing Lead"/>
    <s v="marketing"/>
    <x v="3"/>
    <x v="0"/>
    <d v="2025-06-10T00:00:00"/>
    <m/>
    <s v=""/>
    <n v="204"/>
    <x v="0"/>
    <x v="1"/>
    <x v="4"/>
    <n v="3"/>
    <s v="meets"/>
    <n v="1"/>
    <n v="177500"/>
    <x v="0"/>
    <s v="meets"/>
    <n v="0"/>
    <x v="0"/>
    <n v="0.55890410958904113"/>
    <x v="0"/>
    <x v="2"/>
  </r>
  <r>
    <s v="E000812"/>
    <d v="2023-10-19T00:00:00"/>
    <x v="7"/>
    <s v="Corporate"/>
    <x v="0"/>
    <s v="Financial Planning Associate"/>
    <s v="finance"/>
    <x v="1"/>
    <x v="0"/>
    <d v="2023-10-19T00:00:00"/>
    <m/>
    <s v=""/>
    <n v="804"/>
    <x v="1"/>
    <x v="1"/>
    <x v="3"/>
    <n v="3"/>
    <s v="meets"/>
    <n v="2"/>
    <n v="74500"/>
    <x v="0"/>
    <s v="meets"/>
    <n v="0"/>
    <x v="0"/>
    <n v="2.2027397260273971"/>
    <x v="1"/>
    <x v="0"/>
  </r>
  <r>
    <s v="E000813"/>
    <d v="2025-05-17T00:00:00"/>
    <x v="8"/>
    <s v="Corporate"/>
    <x v="1"/>
    <s v="People Operations Associate"/>
    <s v="people"/>
    <x v="1"/>
    <x v="0"/>
    <d v="2025-05-17T00:00:00"/>
    <m/>
    <s v=""/>
    <n v="228"/>
    <x v="0"/>
    <x v="1"/>
    <x v="2"/>
    <n v="3"/>
    <s v="meets"/>
    <n v="1"/>
    <n v="56500"/>
    <x v="0"/>
    <s v="meets"/>
    <n v="0"/>
    <x v="0"/>
    <n v="0.62465753424657533"/>
    <x v="0"/>
    <x v="1"/>
  </r>
  <r>
    <s v="E000814"/>
    <d v="2023-05-04T00:00:00"/>
    <x v="9"/>
    <s v="Corporate"/>
    <x v="0"/>
    <s v="Operations Associate"/>
    <s v="operations"/>
    <x v="1"/>
    <x v="0"/>
    <d v="2023-05-04T00:00:00"/>
    <m/>
    <s v=""/>
    <n v="972"/>
    <x v="3"/>
    <x v="3"/>
    <x v="4"/>
    <n v="3"/>
    <s v="meets"/>
    <n v="3"/>
    <n v="72500"/>
    <x v="0"/>
    <s v="meets"/>
    <n v="0"/>
    <x v="0"/>
    <n v="2.6630136986301371"/>
    <x v="1"/>
    <x v="0"/>
  </r>
  <r>
    <s v="E000815"/>
    <d v="2023-05-12T00:00:00"/>
    <x v="10"/>
    <s v="Operations"/>
    <x v="2"/>
    <s v="Supply Chain Specialist"/>
    <s v="supply_chain"/>
    <x v="0"/>
    <x v="0"/>
    <d v="2023-05-12T00:00:00"/>
    <m/>
    <s v=""/>
    <n v="964"/>
    <x v="2"/>
    <x v="2"/>
    <x v="2"/>
    <n v="4"/>
    <s v="exceeds"/>
    <n v="3"/>
    <n v="98000"/>
    <x v="0"/>
    <s v="exceeds"/>
    <n v="0"/>
    <x v="0"/>
    <n v="2.6410958904109587"/>
    <x v="1"/>
    <x v="0"/>
  </r>
  <r>
    <s v="E000816"/>
    <d v="2024-06-12T00:00:00"/>
    <x v="11"/>
    <s v="Operations"/>
    <x v="3"/>
    <s v="Operations Senior Specialist"/>
    <s v="operations"/>
    <x v="2"/>
    <x v="1"/>
    <d v="2024-06-12T00:00:00"/>
    <d v="2025-08-13T00:00:00"/>
    <s v="retirement"/>
    <n v="427"/>
    <x v="1"/>
    <x v="0"/>
    <x v="4"/>
    <n v="2"/>
    <s v="needs_support"/>
    <n v="1"/>
    <n v="105500"/>
    <x v="0"/>
    <s v="needs_support"/>
    <n v="1"/>
    <x v="1"/>
    <n v="1.1698630136986301"/>
    <x v="2"/>
    <x v="3"/>
  </r>
  <r>
    <s v="E000817"/>
    <d v="2024-09-19T00:00:00"/>
    <x v="0"/>
    <s v="Product &amp; Technology"/>
    <x v="0"/>
    <s v="Software Engineering Specialist"/>
    <s v="engineering"/>
    <x v="0"/>
    <x v="0"/>
    <d v="2024-09-19T00:00:00"/>
    <m/>
    <s v=""/>
    <n v="468"/>
    <x v="4"/>
    <x v="1"/>
    <x v="1"/>
    <n v="4"/>
    <s v="exceeds"/>
    <n v="1"/>
    <n v="104500"/>
    <x v="0"/>
    <s v="exceeds"/>
    <n v="0"/>
    <x v="0"/>
    <n v="1.2821917808219179"/>
    <x v="2"/>
    <x v="3"/>
  </r>
  <r>
    <s v="E000818"/>
    <d v="2025-08-27T00:00:00"/>
    <x v="1"/>
    <s v="Product &amp; Technology"/>
    <x v="0"/>
    <s v="Analytics Lead"/>
    <s v="analytics"/>
    <x v="3"/>
    <x v="0"/>
    <d v="2025-08-27T00:00:00"/>
    <m/>
    <s v=""/>
    <n v="126"/>
    <x v="1"/>
    <x v="0"/>
    <x v="3"/>
    <s v="None"/>
    <s v=""/>
    <n v="0"/>
    <n v="181000"/>
    <x v="1"/>
    <s v="Not Reviewed"/>
    <n v="0"/>
    <x v="0"/>
    <n v="0.34520547945205482"/>
    <x v="0"/>
    <x v="2"/>
  </r>
  <r>
    <s v="E000819"/>
    <d v="2023-07-17T00:00:00"/>
    <x v="2"/>
    <s v="Product &amp; Technology"/>
    <x v="1"/>
    <s v="Product Management Senior Specialist"/>
    <s v="product"/>
    <x v="2"/>
    <x v="0"/>
    <d v="2023-07-17T00:00:00"/>
    <m/>
    <s v=""/>
    <n v="898"/>
    <x v="0"/>
    <x v="1"/>
    <x v="2"/>
    <n v="1"/>
    <s v="needs_support"/>
    <n v="2"/>
    <n v="136000"/>
    <x v="0"/>
    <s v="needs_support"/>
    <n v="0"/>
    <x v="0"/>
    <n v="2.4602739726027396"/>
    <x v="1"/>
    <x v="2"/>
  </r>
  <r>
    <s v="E000820"/>
    <d v="2025-08-22T00:00:00"/>
    <x v="3"/>
    <s v="Product &amp; Technology"/>
    <x v="1"/>
    <s v="Product Management Specialist"/>
    <s v="product"/>
    <x v="0"/>
    <x v="0"/>
    <d v="2025-08-22T00:00:00"/>
    <m/>
    <s v=""/>
    <n v="131"/>
    <x v="1"/>
    <x v="0"/>
    <x v="1"/>
    <s v="None"/>
    <s v=""/>
    <n v="0"/>
    <n v="94000"/>
    <x v="1"/>
    <s v="Not Reviewed"/>
    <n v="0"/>
    <x v="0"/>
    <n v="0.35890410958904112"/>
    <x v="0"/>
    <x v="0"/>
  </r>
  <r>
    <s v="E000821"/>
    <d v="2023-11-03T00:00:00"/>
    <x v="4"/>
    <s v="Revenue"/>
    <x v="0"/>
    <s v="Account Associate"/>
    <s v="sales"/>
    <x v="1"/>
    <x v="1"/>
    <d v="2023-11-03T00:00:00"/>
    <d v="2024-09-26T00:00:00"/>
    <s v="retirement"/>
    <n v="328"/>
    <x v="0"/>
    <x v="1"/>
    <x v="3"/>
    <n v="2"/>
    <s v="needs_support"/>
    <n v="1"/>
    <n v="67000"/>
    <x v="0"/>
    <s v="needs_support"/>
    <n v="1"/>
    <x v="1"/>
    <n v="0.89863013698630134"/>
    <x v="0"/>
    <x v="1"/>
  </r>
  <r>
    <s v="E000822"/>
    <d v="2023-07-14T00:00:00"/>
    <x v="5"/>
    <s v="Revenue"/>
    <x v="1"/>
    <s v="Customer Success Associate"/>
    <s v="customer_success"/>
    <x v="1"/>
    <x v="0"/>
    <d v="2023-07-14T00:00:00"/>
    <m/>
    <s v=""/>
    <n v="901"/>
    <x v="1"/>
    <x v="1"/>
    <x v="3"/>
    <n v="5"/>
    <s v="outstanding"/>
    <n v="2"/>
    <n v="71500"/>
    <x v="0"/>
    <s v="outstanding"/>
    <n v="0"/>
    <x v="0"/>
    <n v="2.4684931506849317"/>
    <x v="1"/>
    <x v="0"/>
  </r>
  <r>
    <s v="E000823"/>
    <d v="2023-09-02T00:00:00"/>
    <x v="6"/>
    <s v="Revenue"/>
    <x v="2"/>
    <s v="Growth Marketing Senior Specialist"/>
    <s v="marketing"/>
    <x v="2"/>
    <x v="0"/>
    <d v="2023-09-02T00:00:00"/>
    <m/>
    <s v=""/>
    <n v="851"/>
    <x v="1"/>
    <x v="2"/>
    <x v="3"/>
    <n v="3"/>
    <s v="meets"/>
    <n v="2"/>
    <n v="142000"/>
    <x v="0"/>
    <s v="meets"/>
    <n v="0"/>
    <x v="0"/>
    <n v="2.3315068493150686"/>
    <x v="1"/>
    <x v="2"/>
  </r>
  <r>
    <s v="E000824"/>
    <d v="2023-05-14T00:00:00"/>
    <x v="7"/>
    <s v="Corporate"/>
    <x v="0"/>
    <s v="Financial Planning Associate"/>
    <s v="finance"/>
    <x v="1"/>
    <x v="1"/>
    <d v="2023-05-14T00:00:00"/>
    <d v="2025-08-23T00:00:00"/>
    <s v="involuntary"/>
    <n v="832"/>
    <x v="0"/>
    <x v="0"/>
    <x v="2"/>
    <n v="3"/>
    <s v="meets"/>
    <n v="2"/>
    <n v="61500"/>
    <x v="0"/>
    <s v="meets"/>
    <n v="1"/>
    <x v="1"/>
    <n v="2.2794520547945205"/>
    <x v="1"/>
    <x v="1"/>
  </r>
  <r>
    <s v="E000825"/>
    <d v="2023-07-13T00:00:00"/>
    <x v="8"/>
    <s v="Corporate"/>
    <x v="1"/>
    <s v="People Operations Associate"/>
    <s v="people"/>
    <x v="1"/>
    <x v="0"/>
    <d v="2023-07-13T00:00:00"/>
    <m/>
    <s v=""/>
    <n v="902"/>
    <x v="0"/>
    <x v="1"/>
    <x v="0"/>
    <n v="3"/>
    <s v="meets"/>
    <n v="2"/>
    <n v="71000"/>
    <x v="0"/>
    <s v="meets"/>
    <n v="0"/>
    <x v="0"/>
    <n v="2.4712328767123286"/>
    <x v="1"/>
    <x v="0"/>
  </r>
  <r>
    <s v="E000826"/>
    <d v="2025-03-21T00:00:00"/>
    <x v="9"/>
    <s v="Corporate"/>
    <x v="0"/>
    <s v="Legal &amp; Compliance Associate"/>
    <s v="legal"/>
    <x v="1"/>
    <x v="0"/>
    <d v="2025-03-21T00:00:00"/>
    <m/>
    <s v=""/>
    <n v="285"/>
    <x v="0"/>
    <x v="1"/>
    <x v="3"/>
    <n v="4"/>
    <s v="exceeds"/>
    <n v="1"/>
    <n v="64000"/>
    <x v="0"/>
    <s v="exceeds"/>
    <n v="0"/>
    <x v="0"/>
    <n v="0.78082191780821919"/>
    <x v="0"/>
    <x v="1"/>
  </r>
  <r>
    <s v="E000827"/>
    <d v="2024-10-20T00:00:00"/>
    <x v="10"/>
    <s v="Operations"/>
    <x v="2"/>
    <s v="Operations Senior Specialist"/>
    <s v="operations"/>
    <x v="2"/>
    <x v="0"/>
    <d v="2024-10-20T00:00:00"/>
    <m/>
    <s v=""/>
    <n v="437"/>
    <x v="1"/>
    <x v="3"/>
    <x v="2"/>
    <n v="3"/>
    <s v="meets"/>
    <n v="1"/>
    <n v="127500"/>
    <x v="0"/>
    <s v="meets"/>
    <n v="0"/>
    <x v="0"/>
    <n v="1.1972602739726028"/>
    <x v="2"/>
    <x v="3"/>
  </r>
  <r>
    <s v="E000828"/>
    <d v="2024-08-06T00:00:00"/>
    <x v="11"/>
    <s v="Operations"/>
    <x v="3"/>
    <s v="Operations Specialist"/>
    <s v="operations"/>
    <x v="0"/>
    <x v="0"/>
    <d v="2024-08-06T00:00:00"/>
    <m/>
    <s v=""/>
    <n v="512"/>
    <x v="1"/>
    <x v="1"/>
    <x v="4"/>
    <n v="3"/>
    <s v="meets"/>
    <n v="1"/>
    <n v="90000"/>
    <x v="0"/>
    <s v="meets"/>
    <n v="0"/>
    <x v="0"/>
    <n v="1.4027397260273973"/>
    <x v="2"/>
    <x v="0"/>
  </r>
  <r>
    <s v="E000829"/>
    <d v="2024-04-26T00:00:00"/>
    <x v="0"/>
    <s v="Product &amp; Technology"/>
    <x v="0"/>
    <s v="Software Engineering Associate"/>
    <s v="engineering"/>
    <x v="1"/>
    <x v="0"/>
    <d v="2024-04-26T00:00:00"/>
    <m/>
    <s v=""/>
    <n v="614"/>
    <x v="2"/>
    <x v="0"/>
    <x v="2"/>
    <n v="5"/>
    <s v="outstanding"/>
    <n v="2"/>
    <n v="58000"/>
    <x v="0"/>
    <s v="outstanding"/>
    <n v="0"/>
    <x v="0"/>
    <n v="1.6821917808219178"/>
    <x v="2"/>
    <x v="1"/>
  </r>
  <r>
    <s v="E000830"/>
    <d v="2024-11-03T00:00:00"/>
    <x v="1"/>
    <s v="Product &amp; Technology"/>
    <x v="0"/>
    <s v="Analytics Specialist"/>
    <s v="analytics"/>
    <x v="0"/>
    <x v="0"/>
    <d v="2024-11-03T00:00:00"/>
    <m/>
    <s v=""/>
    <n v="423"/>
    <x v="4"/>
    <x v="0"/>
    <x v="2"/>
    <n v="3"/>
    <s v="meets"/>
    <n v="1"/>
    <n v="84500"/>
    <x v="0"/>
    <s v="meets"/>
    <n v="0"/>
    <x v="0"/>
    <n v="1.1589041095890411"/>
    <x v="2"/>
    <x v="0"/>
  </r>
  <r>
    <s v="E000831"/>
    <d v="2025-03-04T00:00:00"/>
    <x v="2"/>
    <s v="Product &amp; Technology"/>
    <x v="1"/>
    <s v="Analytics Specialist"/>
    <s v="analytics"/>
    <x v="0"/>
    <x v="0"/>
    <d v="2025-03-04T00:00:00"/>
    <m/>
    <s v=""/>
    <n v="302"/>
    <x v="0"/>
    <x v="1"/>
    <x v="2"/>
    <n v="4"/>
    <s v="exceeds"/>
    <n v="1"/>
    <n v="95000"/>
    <x v="0"/>
    <s v="exceeds"/>
    <n v="0"/>
    <x v="0"/>
    <n v="0.82739726027397265"/>
    <x v="0"/>
    <x v="0"/>
  </r>
  <r>
    <s v="E000832"/>
    <d v="2025-08-02T00:00:00"/>
    <x v="3"/>
    <s v="Product &amp; Technology"/>
    <x v="1"/>
    <s v="Product Design Senior Specialist"/>
    <s v="design"/>
    <x v="2"/>
    <x v="0"/>
    <d v="2025-08-02T00:00:00"/>
    <m/>
    <s v=""/>
    <n v="151"/>
    <x v="2"/>
    <x v="1"/>
    <x v="1"/>
    <s v="None"/>
    <s v=""/>
    <n v="0"/>
    <n v="130500"/>
    <x v="1"/>
    <s v="Not Reviewed"/>
    <n v="0"/>
    <x v="0"/>
    <n v="0.41369863013698632"/>
    <x v="0"/>
    <x v="2"/>
  </r>
  <r>
    <s v="E000833"/>
    <d v="2023-07-19T00:00:00"/>
    <x v="4"/>
    <s v="Revenue"/>
    <x v="0"/>
    <s v="Account Senior Specialist"/>
    <s v="sales"/>
    <x v="2"/>
    <x v="0"/>
    <d v="2023-07-19T00:00:00"/>
    <m/>
    <s v=""/>
    <n v="896"/>
    <x v="1"/>
    <x v="1"/>
    <x v="2"/>
    <n v="3"/>
    <s v="meets"/>
    <n v="2"/>
    <n v="137000"/>
    <x v="0"/>
    <s v="meets"/>
    <n v="0"/>
    <x v="0"/>
    <n v="2.4547945205479453"/>
    <x v="1"/>
    <x v="2"/>
  </r>
  <r>
    <s v="E000834"/>
    <d v="2025-01-26T00:00:00"/>
    <x v="5"/>
    <s v="Revenue"/>
    <x v="1"/>
    <s v="Customer Success Senior Specialist"/>
    <s v="customer_success"/>
    <x v="2"/>
    <x v="0"/>
    <d v="2025-01-26T00:00:00"/>
    <m/>
    <s v=""/>
    <n v="339"/>
    <x v="0"/>
    <x v="1"/>
    <x v="3"/>
    <n v="3"/>
    <s v="meets"/>
    <n v="1"/>
    <n v="105000"/>
    <x v="0"/>
    <s v="meets"/>
    <n v="0"/>
    <x v="0"/>
    <n v="0.92876712328767119"/>
    <x v="0"/>
    <x v="3"/>
  </r>
  <r>
    <s v="E000835"/>
    <d v="2024-09-11T00:00:00"/>
    <x v="6"/>
    <s v="Revenue"/>
    <x v="2"/>
    <s v="Growth Marketing Associate"/>
    <s v="marketing"/>
    <x v="1"/>
    <x v="1"/>
    <d v="2024-09-11T00:00:00"/>
    <d v="2025-03-05T00:00:00"/>
    <s v="voluntary"/>
    <n v="175"/>
    <x v="0"/>
    <x v="1"/>
    <x v="2"/>
    <s v="None"/>
    <s v=""/>
    <n v="0"/>
    <n v="69000"/>
    <x v="1"/>
    <s v="Not Reviewed"/>
    <n v="1"/>
    <x v="1"/>
    <n v="0.47945205479452052"/>
    <x v="0"/>
    <x v="1"/>
  </r>
  <r>
    <s v="E000836"/>
    <d v="2023-12-03T00:00:00"/>
    <x v="7"/>
    <s v="Corporate"/>
    <x v="0"/>
    <s v="Financial Planning Associate"/>
    <s v="finance"/>
    <x v="1"/>
    <x v="0"/>
    <d v="2023-12-03T00:00:00"/>
    <m/>
    <s v=""/>
    <n v="759"/>
    <x v="2"/>
    <x v="1"/>
    <x v="2"/>
    <n v="3"/>
    <s v="meets"/>
    <n v="2"/>
    <n v="68500"/>
    <x v="0"/>
    <s v="meets"/>
    <n v="0"/>
    <x v="0"/>
    <n v="2.0794520547945203"/>
    <x v="1"/>
    <x v="1"/>
  </r>
  <r>
    <s v="E000837"/>
    <d v="2024-06-08T00:00:00"/>
    <x v="8"/>
    <s v="Corporate"/>
    <x v="1"/>
    <s v="People Operations Associate"/>
    <s v="people"/>
    <x v="1"/>
    <x v="0"/>
    <d v="2024-06-08T00:00:00"/>
    <m/>
    <s v=""/>
    <n v="571"/>
    <x v="2"/>
    <x v="0"/>
    <x v="3"/>
    <n v="3"/>
    <s v="meets"/>
    <n v="2"/>
    <n v="61000"/>
    <x v="0"/>
    <s v="meets"/>
    <n v="0"/>
    <x v="0"/>
    <n v="1.5643835616438355"/>
    <x v="2"/>
    <x v="1"/>
  </r>
  <r>
    <s v="E000838"/>
    <d v="2025-08-20T00:00:00"/>
    <x v="9"/>
    <s v="Corporate"/>
    <x v="0"/>
    <s v="Legal &amp; Compliance Specialist"/>
    <s v="legal"/>
    <x v="0"/>
    <x v="0"/>
    <d v="2025-08-20T00:00:00"/>
    <m/>
    <s v=""/>
    <n v="133"/>
    <x v="0"/>
    <x v="1"/>
    <x v="0"/>
    <s v="None"/>
    <s v=""/>
    <n v="0"/>
    <n v="92000"/>
    <x v="1"/>
    <s v="Not Reviewed"/>
    <n v="0"/>
    <x v="0"/>
    <n v="0.36438356164383562"/>
    <x v="0"/>
    <x v="0"/>
  </r>
  <r>
    <s v="E000839"/>
    <d v="2024-10-18T00:00:00"/>
    <x v="10"/>
    <s v="Operations"/>
    <x v="2"/>
    <s v="Supply Chain Senior Specialist"/>
    <s v="supply_chain"/>
    <x v="2"/>
    <x v="0"/>
    <d v="2024-10-18T00:00:00"/>
    <m/>
    <s v=""/>
    <n v="439"/>
    <x v="1"/>
    <x v="3"/>
    <x v="0"/>
    <n v="5"/>
    <s v="outstanding"/>
    <n v="1"/>
    <n v="108500"/>
    <x v="0"/>
    <s v="outstanding"/>
    <n v="0"/>
    <x v="0"/>
    <n v="1.2027397260273973"/>
    <x v="2"/>
    <x v="3"/>
  </r>
  <r>
    <s v="E000840"/>
    <d v="2023-02-12T00:00:00"/>
    <x v="11"/>
    <s v="Operations"/>
    <x v="3"/>
    <s v="Operations Specialist"/>
    <s v="operations"/>
    <x v="0"/>
    <x v="0"/>
    <d v="2023-02-12T00:00:00"/>
    <m/>
    <s v=""/>
    <n v="1053"/>
    <x v="1"/>
    <x v="1"/>
    <x v="2"/>
    <n v="4"/>
    <s v="exceeds"/>
    <n v="3"/>
    <n v="102500"/>
    <x v="0"/>
    <s v="exceeds"/>
    <n v="0"/>
    <x v="0"/>
    <n v="2.8849315068493149"/>
    <x v="1"/>
    <x v="3"/>
  </r>
  <r>
    <s v="E000841"/>
    <d v="2024-11-24T00:00:00"/>
    <x v="0"/>
    <s v="Product &amp; Technology"/>
    <x v="0"/>
    <s v="Software Engineering Specialist"/>
    <s v="engineering"/>
    <x v="0"/>
    <x v="0"/>
    <d v="2024-11-24T00:00:00"/>
    <m/>
    <s v=""/>
    <n v="402"/>
    <x v="0"/>
    <x v="0"/>
    <x v="0"/>
    <n v="2"/>
    <s v="needs_support"/>
    <n v="1"/>
    <n v="75000"/>
    <x v="0"/>
    <s v="needs_support"/>
    <n v="0"/>
    <x v="0"/>
    <n v="1.1013698630136985"/>
    <x v="2"/>
    <x v="0"/>
  </r>
  <r>
    <s v="E000842"/>
    <d v="2023-10-12T00:00:00"/>
    <x v="1"/>
    <s v="Product &amp; Technology"/>
    <x v="0"/>
    <s v="Analytics Specialist"/>
    <s v="analytics"/>
    <x v="0"/>
    <x v="0"/>
    <d v="2023-10-12T00:00:00"/>
    <m/>
    <s v=""/>
    <n v="811"/>
    <x v="2"/>
    <x v="0"/>
    <x v="0"/>
    <n v="3"/>
    <s v="meets"/>
    <n v="2"/>
    <n v="102000"/>
    <x v="0"/>
    <s v="meets"/>
    <n v="0"/>
    <x v="0"/>
    <n v="2.2219178082191782"/>
    <x v="1"/>
    <x v="3"/>
  </r>
  <r>
    <s v="E000843"/>
    <d v="2024-08-22T00:00:00"/>
    <x v="2"/>
    <s v="Product &amp; Technology"/>
    <x v="1"/>
    <s v="Product Management Associate"/>
    <s v="product"/>
    <x v="1"/>
    <x v="0"/>
    <d v="2024-08-22T00:00:00"/>
    <m/>
    <s v=""/>
    <n v="496"/>
    <x v="1"/>
    <x v="1"/>
    <x v="0"/>
    <n v="3"/>
    <s v="meets"/>
    <n v="1"/>
    <n v="59000"/>
    <x v="0"/>
    <s v="meets"/>
    <n v="0"/>
    <x v="0"/>
    <n v="1.3589041095890411"/>
    <x v="2"/>
    <x v="1"/>
  </r>
  <r>
    <s v="E000844"/>
    <d v="2024-02-28T00:00:00"/>
    <x v="3"/>
    <s v="Product &amp; Technology"/>
    <x v="1"/>
    <s v="Product Management Specialist"/>
    <s v="product"/>
    <x v="0"/>
    <x v="0"/>
    <d v="2024-02-28T00:00:00"/>
    <m/>
    <s v=""/>
    <n v="672"/>
    <x v="1"/>
    <x v="1"/>
    <x v="4"/>
    <n v="3"/>
    <s v="meets"/>
    <n v="2"/>
    <n v="105000"/>
    <x v="0"/>
    <s v="meets"/>
    <n v="0"/>
    <x v="0"/>
    <n v="1.8410958904109589"/>
    <x v="2"/>
    <x v="3"/>
  </r>
  <r>
    <s v="E000845"/>
    <d v="2023-07-11T00:00:00"/>
    <x v="4"/>
    <s v="Revenue"/>
    <x v="0"/>
    <s v="Account Associate"/>
    <s v="sales"/>
    <x v="1"/>
    <x v="0"/>
    <d v="2023-07-11T00:00:00"/>
    <m/>
    <s v=""/>
    <n v="904"/>
    <x v="1"/>
    <x v="0"/>
    <x v="2"/>
    <n v="4"/>
    <s v="exceeds"/>
    <n v="2"/>
    <n v="57000"/>
    <x v="0"/>
    <s v="exceeds"/>
    <n v="0"/>
    <x v="0"/>
    <n v="2.4767123287671233"/>
    <x v="1"/>
    <x v="1"/>
  </r>
  <r>
    <s v="E000846"/>
    <d v="2023-05-12T00:00:00"/>
    <x v="5"/>
    <s v="Revenue"/>
    <x v="1"/>
    <s v="Customer Success Associate"/>
    <s v="customer_success"/>
    <x v="1"/>
    <x v="0"/>
    <d v="2023-05-12T00:00:00"/>
    <m/>
    <s v=""/>
    <n v="964"/>
    <x v="2"/>
    <x v="1"/>
    <x v="3"/>
    <n v="3"/>
    <s v="meets"/>
    <n v="3"/>
    <n v="55500"/>
    <x v="0"/>
    <s v="meets"/>
    <n v="0"/>
    <x v="0"/>
    <n v="2.6410958904109587"/>
    <x v="1"/>
    <x v="1"/>
  </r>
  <r>
    <s v="E000847"/>
    <d v="2024-09-17T00:00:00"/>
    <x v="6"/>
    <s v="Revenue"/>
    <x v="2"/>
    <s v="Growth Marketing Associate"/>
    <s v="marketing"/>
    <x v="1"/>
    <x v="1"/>
    <d v="2024-09-17T00:00:00"/>
    <d v="2024-12-29T00:00:00"/>
    <s v="voluntary"/>
    <n v="103"/>
    <x v="3"/>
    <x v="0"/>
    <x v="0"/>
    <s v="None"/>
    <s v=""/>
    <n v="0"/>
    <n v="69000"/>
    <x v="1"/>
    <s v="Not Reviewed"/>
    <n v="1"/>
    <x v="1"/>
    <n v="0.28219178082191781"/>
    <x v="0"/>
    <x v="1"/>
  </r>
  <r>
    <s v="E000848"/>
    <d v="2024-05-04T00:00:00"/>
    <x v="7"/>
    <s v="Corporate"/>
    <x v="0"/>
    <s v="Analytics Associate"/>
    <s v="analytics"/>
    <x v="1"/>
    <x v="0"/>
    <d v="2024-05-04T00:00:00"/>
    <m/>
    <s v=""/>
    <n v="606"/>
    <x v="0"/>
    <x v="1"/>
    <x v="3"/>
    <n v="4"/>
    <s v="exceeds"/>
    <n v="2"/>
    <n v="71000"/>
    <x v="0"/>
    <s v="exceeds"/>
    <n v="0"/>
    <x v="0"/>
    <n v="1.6602739726027398"/>
    <x v="2"/>
    <x v="0"/>
  </r>
  <r>
    <s v="E000849"/>
    <d v="2024-08-25T00:00:00"/>
    <x v="8"/>
    <s v="Corporate"/>
    <x v="1"/>
    <s v="Operations Specialist"/>
    <s v="operations"/>
    <x v="0"/>
    <x v="0"/>
    <d v="2024-08-25T00:00:00"/>
    <m/>
    <s v=""/>
    <n v="493"/>
    <x v="1"/>
    <x v="4"/>
    <x v="4"/>
    <n v="3"/>
    <s v="meets"/>
    <n v="1"/>
    <n v="93000"/>
    <x v="0"/>
    <s v="meets"/>
    <n v="0"/>
    <x v="0"/>
    <n v="1.3506849315068492"/>
    <x v="2"/>
    <x v="0"/>
  </r>
  <r>
    <s v="E000850"/>
    <d v="2025-04-16T00:00:00"/>
    <x v="9"/>
    <s v="Corporate"/>
    <x v="0"/>
    <s v="Legal &amp; Compliance Specialist"/>
    <s v="legal"/>
    <x v="0"/>
    <x v="0"/>
    <d v="2025-04-16T00:00:00"/>
    <m/>
    <s v=""/>
    <n v="259"/>
    <x v="0"/>
    <x v="1"/>
    <x v="0"/>
    <n v="5"/>
    <s v="outstanding"/>
    <n v="1"/>
    <n v="97000"/>
    <x v="0"/>
    <s v="outstanding"/>
    <n v="0"/>
    <x v="0"/>
    <n v="0.70958904109589038"/>
    <x v="0"/>
    <x v="0"/>
  </r>
  <r>
    <s v="E000851"/>
    <d v="2024-08-17T00:00:00"/>
    <x v="10"/>
    <s v="Operations"/>
    <x v="2"/>
    <s v="Supply Chain Associate"/>
    <s v="supply_chain"/>
    <x v="1"/>
    <x v="1"/>
    <d v="2024-08-17T00:00:00"/>
    <d v="2025-10-06T00:00:00"/>
    <s v="voluntary"/>
    <n v="415"/>
    <x v="1"/>
    <x v="0"/>
    <x v="0"/>
    <n v="2"/>
    <s v="needs_support"/>
    <n v="1"/>
    <n v="68000"/>
    <x v="0"/>
    <s v="needs_support"/>
    <n v="1"/>
    <x v="1"/>
    <n v="1.1369863013698631"/>
    <x v="2"/>
    <x v="1"/>
  </r>
  <r>
    <s v="E000852"/>
    <d v="2024-09-29T00:00:00"/>
    <x v="11"/>
    <s v="Operations"/>
    <x v="3"/>
    <s v="Operations Associate"/>
    <s v="operations"/>
    <x v="1"/>
    <x v="1"/>
    <d v="2024-09-29T00:00:00"/>
    <d v="2025-10-26T00:00:00"/>
    <s v="voluntary"/>
    <n v="392"/>
    <x v="1"/>
    <x v="3"/>
    <x v="3"/>
    <n v="3"/>
    <s v="meets"/>
    <n v="1"/>
    <n v="61500"/>
    <x v="0"/>
    <s v="meets"/>
    <n v="1"/>
    <x v="1"/>
    <n v="1.0739726027397261"/>
    <x v="2"/>
    <x v="1"/>
  </r>
  <r>
    <s v="E000853"/>
    <d v="2025-06-11T00:00:00"/>
    <x v="0"/>
    <s v="Product &amp; Technology"/>
    <x v="0"/>
    <s v="Analytics Associate"/>
    <s v="analytics"/>
    <x v="1"/>
    <x v="0"/>
    <d v="2025-06-11T00:00:00"/>
    <m/>
    <s v=""/>
    <n v="203"/>
    <x v="0"/>
    <x v="0"/>
    <x v="0"/>
    <n v="3"/>
    <s v="meets"/>
    <n v="1"/>
    <n v="70000"/>
    <x v="0"/>
    <s v="meets"/>
    <n v="0"/>
    <x v="0"/>
    <n v="0.55616438356164388"/>
    <x v="0"/>
    <x v="0"/>
  </r>
  <r>
    <s v="E000854"/>
    <d v="2025-04-30T00:00:00"/>
    <x v="1"/>
    <s v="Product &amp; Technology"/>
    <x v="0"/>
    <s v="Analytics Associate"/>
    <s v="analytics"/>
    <x v="1"/>
    <x v="0"/>
    <d v="2025-04-30T00:00:00"/>
    <m/>
    <s v=""/>
    <n v="245"/>
    <x v="1"/>
    <x v="1"/>
    <x v="1"/>
    <n v="4"/>
    <s v="exceeds"/>
    <n v="1"/>
    <n v="71000"/>
    <x v="0"/>
    <s v="exceeds"/>
    <n v="0"/>
    <x v="0"/>
    <n v="0.67123287671232879"/>
    <x v="0"/>
    <x v="0"/>
  </r>
  <r>
    <s v="E000855"/>
    <d v="2024-09-20T00:00:00"/>
    <x v="2"/>
    <s v="Product &amp; Technology"/>
    <x v="1"/>
    <s v="Product Management Associate"/>
    <s v="product"/>
    <x v="1"/>
    <x v="0"/>
    <d v="2024-09-20T00:00:00"/>
    <m/>
    <s v=""/>
    <n v="467"/>
    <x v="0"/>
    <x v="1"/>
    <x v="0"/>
    <n v="3"/>
    <s v="meets"/>
    <n v="1"/>
    <n v="78000"/>
    <x v="0"/>
    <s v="meets"/>
    <n v="0"/>
    <x v="0"/>
    <n v="1.2794520547945205"/>
    <x v="2"/>
    <x v="0"/>
  </r>
  <r>
    <s v="E000856"/>
    <d v="2024-03-11T00:00:00"/>
    <x v="3"/>
    <s v="Product &amp; Technology"/>
    <x v="1"/>
    <s v="Product Design Associate"/>
    <s v="design"/>
    <x v="1"/>
    <x v="0"/>
    <d v="2024-03-11T00:00:00"/>
    <m/>
    <s v=""/>
    <n v="660"/>
    <x v="3"/>
    <x v="3"/>
    <x v="2"/>
    <n v="3"/>
    <s v="meets"/>
    <n v="2"/>
    <n v="65500"/>
    <x v="0"/>
    <s v="meets"/>
    <n v="0"/>
    <x v="0"/>
    <n v="1.8082191780821917"/>
    <x v="2"/>
    <x v="1"/>
  </r>
  <r>
    <s v="E000857"/>
    <d v="2025-07-06T00:00:00"/>
    <x v="4"/>
    <s v="Revenue"/>
    <x v="0"/>
    <s v="Account Senior Specialist"/>
    <s v="sales"/>
    <x v="2"/>
    <x v="0"/>
    <d v="2025-07-06T00:00:00"/>
    <m/>
    <s v=""/>
    <n v="178"/>
    <x v="1"/>
    <x v="0"/>
    <x v="0"/>
    <s v="None"/>
    <s v=""/>
    <n v="0"/>
    <n v="135000"/>
    <x v="1"/>
    <s v="Not Reviewed"/>
    <n v="0"/>
    <x v="0"/>
    <n v="0.48767123287671232"/>
    <x v="0"/>
    <x v="2"/>
  </r>
  <r>
    <s v="E000858"/>
    <d v="2025-06-26T00:00:00"/>
    <x v="5"/>
    <s v="Revenue"/>
    <x v="1"/>
    <s v="Account Specialist"/>
    <s v="sales"/>
    <x v="0"/>
    <x v="0"/>
    <d v="2025-06-26T00:00:00"/>
    <m/>
    <s v=""/>
    <n v="188"/>
    <x v="1"/>
    <x v="1"/>
    <x v="0"/>
    <n v="2"/>
    <s v="needs_support"/>
    <n v="1"/>
    <n v="102000"/>
    <x v="0"/>
    <s v="needs_support"/>
    <n v="0"/>
    <x v="0"/>
    <n v="0.51506849315068493"/>
    <x v="0"/>
    <x v="3"/>
  </r>
  <r>
    <s v="E000859"/>
    <d v="2023-05-21T00:00:00"/>
    <x v="6"/>
    <s v="Revenue"/>
    <x v="2"/>
    <s v="Growth Marketing Senior Specialist"/>
    <s v="marketing"/>
    <x v="2"/>
    <x v="0"/>
    <d v="2023-05-21T00:00:00"/>
    <m/>
    <s v=""/>
    <n v="955"/>
    <x v="1"/>
    <x v="1"/>
    <x v="1"/>
    <n v="4"/>
    <s v="exceeds"/>
    <n v="3"/>
    <n v="100500"/>
    <x v="0"/>
    <s v="exceeds"/>
    <n v="0"/>
    <x v="0"/>
    <n v="2.6164383561643834"/>
    <x v="1"/>
    <x v="3"/>
  </r>
  <r>
    <s v="E000860"/>
    <d v="2024-12-13T00:00:00"/>
    <x v="7"/>
    <s v="Corporate"/>
    <x v="0"/>
    <s v="Financial Planning Senior Specialist"/>
    <s v="finance"/>
    <x v="2"/>
    <x v="1"/>
    <d v="2024-12-13T00:00:00"/>
    <d v="2025-07-18T00:00:00"/>
    <s v="voluntary"/>
    <n v="217"/>
    <x v="0"/>
    <x v="0"/>
    <x v="0"/>
    <n v="4"/>
    <s v="exceeds"/>
    <n v="1"/>
    <n v="107000"/>
    <x v="0"/>
    <s v="exceeds"/>
    <n v="1"/>
    <x v="1"/>
    <n v="0.59452054794520548"/>
    <x v="0"/>
    <x v="3"/>
  </r>
  <r>
    <s v="E000861"/>
    <d v="2024-01-09T00:00:00"/>
    <x v="8"/>
    <s v="Corporate"/>
    <x v="1"/>
    <s v="People Operations Senior Specialist"/>
    <s v="people"/>
    <x v="2"/>
    <x v="0"/>
    <d v="2024-01-09T00:00:00"/>
    <m/>
    <s v=""/>
    <n v="722"/>
    <x v="0"/>
    <x v="0"/>
    <x v="0"/>
    <n v="3"/>
    <s v="meets"/>
    <n v="2"/>
    <n v="142000"/>
    <x v="0"/>
    <s v="meets"/>
    <n v="0"/>
    <x v="0"/>
    <n v="1.978082191780822"/>
    <x v="2"/>
    <x v="2"/>
  </r>
  <r>
    <s v="E000862"/>
    <d v="2025-02-12T00:00:00"/>
    <x v="9"/>
    <s v="Corporate"/>
    <x v="0"/>
    <s v="Operations Senior Specialist"/>
    <s v="operations"/>
    <x v="2"/>
    <x v="0"/>
    <d v="2025-02-12T00:00:00"/>
    <m/>
    <s v=""/>
    <n v="322"/>
    <x v="0"/>
    <x v="1"/>
    <x v="0"/>
    <n v="4"/>
    <s v="exceeds"/>
    <n v="1"/>
    <n v="104500"/>
    <x v="0"/>
    <s v="exceeds"/>
    <n v="0"/>
    <x v="0"/>
    <n v="0.88219178082191785"/>
    <x v="0"/>
    <x v="3"/>
  </r>
  <r>
    <s v="E000863"/>
    <d v="2024-08-04T00:00:00"/>
    <x v="10"/>
    <s v="Operations"/>
    <x v="2"/>
    <s v="Operations Lead"/>
    <s v="operations"/>
    <x v="3"/>
    <x v="0"/>
    <d v="2024-08-04T00:00:00"/>
    <m/>
    <s v=""/>
    <n v="514"/>
    <x v="1"/>
    <x v="4"/>
    <x v="2"/>
    <n v="3"/>
    <s v="meets"/>
    <n v="1"/>
    <n v="139500"/>
    <x v="0"/>
    <s v="meets"/>
    <n v="0"/>
    <x v="0"/>
    <n v="1.4082191780821918"/>
    <x v="2"/>
    <x v="2"/>
  </r>
  <r>
    <s v="E000864"/>
    <d v="2025-04-18T00:00:00"/>
    <x v="11"/>
    <s v="Operations"/>
    <x v="3"/>
    <s v="Analytics Specialist"/>
    <s v="analytics"/>
    <x v="0"/>
    <x v="0"/>
    <d v="2025-04-18T00:00:00"/>
    <m/>
    <s v=""/>
    <n v="257"/>
    <x v="0"/>
    <x v="1"/>
    <x v="0"/>
    <n v="3"/>
    <s v="meets"/>
    <n v="1"/>
    <n v="88000"/>
    <x v="0"/>
    <s v="meets"/>
    <n v="0"/>
    <x v="0"/>
    <n v="0.70410958904109588"/>
    <x v="0"/>
    <x v="0"/>
  </r>
  <r>
    <s v="E000865"/>
    <d v="2023-04-15T00:00:00"/>
    <x v="0"/>
    <s v="Product &amp; Technology"/>
    <x v="0"/>
    <s v="Software Engineering Associate"/>
    <s v="engineering"/>
    <x v="1"/>
    <x v="0"/>
    <d v="2023-04-15T00:00:00"/>
    <m/>
    <s v=""/>
    <n v="991"/>
    <x v="2"/>
    <x v="1"/>
    <x v="2"/>
    <n v="4"/>
    <s v="exceeds"/>
    <n v="3"/>
    <n v="78000"/>
    <x v="0"/>
    <s v="exceeds"/>
    <n v="0"/>
    <x v="0"/>
    <n v="2.7150684931506848"/>
    <x v="1"/>
    <x v="0"/>
  </r>
  <r>
    <s v="E000866"/>
    <d v="2024-10-28T00:00:00"/>
    <x v="1"/>
    <s v="Product &amp; Technology"/>
    <x v="0"/>
    <s v="Analytics Senior Specialist"/>
    <s v="analytics"/>
    <x v="2"/>
    <x v="0"/>
    <d v="2024-10-28T00:00:00"/>
    <m/>
    <s v=""/>
    <n v="429"/>
    <x v="0"/>
    <x v="1"/>
    <x v="4"/>
    <n v="3"/>
    <s v="meets"/>
    <n v="1"/>
    <n v="97500"/>
    <x v="0"/>
    <s v="meets"/>
    <n v="0"/>
    <x v="0"/>
    <n v="1.1753424657534246"/>
    <x v="2"/>
    <x v="0"/>
  </r>
  <r>
    <s v="E000867"/>
    <d v="2023-12-26T00:00:00"/>
    <x v="2"/>
    <s v="Product &amp; Technology"/>
    <x v="1"/>
    <s v="Analytics Specialist"/>
    <s v="analytics"/>
    <x v="0"/>
    <x v="0"/>
    <d v="2023-12-26T00:00:00"/>
    <m/>
    <s v=""/>
    <n v="736"/>
    <x v="0"/>
    <x v="0"/>
    <x v="2"/>
    <n v="2"/>
    <s v="needs_support"/>
    <n v="2"/>
    <n v="72500"/>
    <x v="0"/>
    <s v="needs_support"/>
    <n v="0"/>
    <x v="0"/>
    <n v="2.0164383561643837"/>
    <x v="1"/>
    <x v="0"/>
  </r>
  <r>
    <s v="E000868"/>
    <d v="2024-08-21T00:00:00"/>
    <x v="3"/>
    <s v="Product &amp; Technology"/>
    <x v="1"/>
    <s v="Product Design Specialist"/>
    <s v="design"/>
    <x v="0"/>
    <x v="0"/>
    <d v="2024-08-21T00:00:00"/>
    <m/>
    <s v=""/>
    <n v="497"/>
    <x v="0"/>
    <x v="2"/>
    <x v="2"/>
    <n v="4"/>
    <s v="exceeds"/>
    <n v="1"/>
    <n v="95000"/>
    <x v="0"/>
    <s v="exceeds"/>
    <n v="0"/>
    <x v="0"/>
    <n v="1.3616438356164384"/>
    <x v="2"/>
    <x v="0"/>
  </r>
  <r>
    <s v="E000869"/>
    <d v="2025-04-24T00:00:00"/>
    <x v="4"/>
    <s v="Revenue"/>
    <x v="0"/>
    <s v="Account Senior Specialist"/>
    <s v="sales"/>
    <x v="2"/>
    <x v="0"/>
    <d v="2025-04-24T00:00:00"/>
    <m/>
    <s v=""/>
    <n v="251"/>
    <x v="2"/>
    <x v="0"/>
    <x v="2"/>
    <n v="4"/>
    <s v="exceeds"/>
    <n v="1"/>
    <n v="141000"/>
    <x v="0"/>
    <s v="exceeds"/>
    <n v="0"/>
    <x v="0"/>
    <n v="0.68767123287671228"/>
    <x v="0"/>
    <x v="2"/>
  </r>
  <r>
    <s v="E000870"/>
    <d v="2025-07-15T00:00:00"/>
    <x v="5"/>
    <s v="Revenue"/>
    <x v="1"/>
    <s v="Customer Success Lead"/>
    <s v="customer_success"/>
    <x v="3"/>
    <x v="0"/>
    <d v="2025-07-15T00:00:00"/>
    <m/>
    <s v=""/>
    <n v="169"/>
    <x v="0"/>
    <x v="0"/>
    <x v="3"/>
    <s v="None"/>
    <s v=""/>
    <n v="0"/>
    <n v="181500"/>
    <x v="1"/>
    <s v="Not Reviewed"/>
    <n v="0"/>
    <x v="0"/>
    <n v="0.46301369863013697"/>
    <x v="0"/>
    <x v="2"/>
  </r>
  <r>
    <s v="E000871"/>
    <d v="2024-11-25T00:00:00"/>
    <x v="6"/>
    <s v="Revenue"/>
    <x v="2"/>
    <s v="Growth Marketing Senior Specialist"/>
    <s v="marketing"/>
    <x v="2"/>
    <x v="0"/>
    <d v="2024-11-25T00:00:00"/>
    <m/>
    <s v=""/>
    <n v="401"/>
    <x v="2"/>
    <x v="1"/>
    <x v="0"/>
    <n v="3"/>
    <s v="meets"/>
    <n v="1"/>
    <n v="127000"/>
    <x v="0"/>
    <s v="meets"/>
    <n v="0"/>
    <x v="0"/>
    <n v="1.0986301369863014"/>
    <x v="2"/>
    <x v="3"/>
  </r>
  <r>
    <s v="E000872"/>
    <d v="2025-08-03T00:00:00"/>
    <x v="7"/>
    <s v="Corporate"/>
    <x v="0"/>
    <s v="Financial Planning Senior Specialist"/>
    <s v="finance"/>
    <x v="2"/>
    <x v="0"/>
    <d v="2025-08-03T00:00:00"/>
    <m/>
    <s v=""/>
    <n v="150"/>
    <x v="1"/>
    <x v="0"/>
    <x v="2"/>
    <s v="None"/>
    <s v=""/>
    <n v="0"/>
    <n v="98500"/>
    <x v="1"/>
    <s v="Not Reviewed"/>
    <n v="0"/>
    <x v="0"/>
    <n v="0.41095890410958902"/>
    <x v="0"/>
    <x v="0"/>
  </r>
  <r>
    <s v="E000873"/>
    <d v="2023-07-14T00:00:00"/>
    <x v="8"/>
    <s v="Corporate"/>
    <x v="1"/>
    <s v="People Operations Associate"/>
    <s v="people"/>
    <x v="1"/>
    <x v="0"/>
    <d v="2023-07-14T00:00:00"/>
    <m/>
    <s v=""/>
    <n v="901"/>
    <x v="1"/>
    <x v="3"/>
    <x v="0"/>
    <n v="3"/>
    <s v="meets"/>
    <n v="2"/>
    <n v="68500"/>
    <x v="0"/>
    <s v="meets"/>
    <n v="0"/>
    <x v="0"/>
    <n v="2.4684931506849317"/>
    <x v="1"/>
    <x v="1"/>
  </r>
  <r>
    <s v="E000874"/>
    <d v="2023-11-17T00:00:00"/>
    <x v="9"/>
    <s v="Corporate"/>
    <x v="0"/>
    <s v="Operations Specialist"/>
    <s v="operations"/>
    <x v="0"/>
    <x v="0"/>
    <d v="2023-11-17T00:00:00"/>
    <m/>
    <s v=""/>
    <n v="775"/>
    <x v="3"/>
    <x v="1"/>
    <x v="3"/>
    <n v="3"/>
    <s v="meets"/>
    <n v="2"/>
    <n v="74500"/>
    <x v="0"/>
    <s v="meets"/>
    <n v="0"/>
    <x v="0"/>
    <n v="2.1232876712328768"/>
    <x v="1"/>
    <x v="0"/>
  </r>
  <r>
    <s v="E000875"/>
    <d v="2023-12-27T00:00:00"/>
    <x v="10"/>
    <s v="Operations"/>
    <x v="2"/>
    <s v="Supply Chain Specialist"/>
    <s v="supply_chain"/>
    <x v="0"/>
    <x v="0"/>
    <d v="2023-12-27T00:00:00"/>
    <m/>
    <s v=""/>
    <n v="735"/>
    <x v="1"/>
    <x v="1"/>
    <x v="2"/>
    <n v="3"/>
    <s v="meets"/>
    <n v="2"/>
    <n v="104000"/>
    <x v="0"/>
    <s v="meets"/>
    <n v="0"/>
    <x v="0"/>
    <n v="2.0136986301369864"/>
    <x v="1"/>
    <x v="3"/>
  </r>
  <r>
    <s v="E000876"/>
    <d v="2025-07-11T00:00:00"/>
    <x v="11"/>
    <s v="Operations"/>
    <x v="3"/>
    <s v="Operations Senior Specialist"/>
    <s v="operations"/>
    <x v="2"/>
    <x v="0"/>
    <d v="2025-07-11T00:00:00"/>
    <m/>
    <s v=""/>
    <n v="173"/>
    <x v="0"/>
    <x v="1"/>
    <x v="0"/>
    <s v="None"/>
    <s v=""/>
    <n v="0"/>
    <n v="123000"/>
    <x v="1"/>
    <s v="Not Reviewed"/>
    <n v="0"/>
    <x v="0"/>
    <n v="0.47397260273972602"/>
    <x v="0"/>
    <x v="3"/>
  </r>
  <r>
    <s v="E000877"/>
    <d v="2024-05-06T00:00:00"/>
    <x v="0"/>
    <s v="Product &amp; Technology"/>
    <x v="0"/>
    <s v="Software Engineering Specialist"/>
    <s v="engineering"/>
    <x v="0"/>
    <x v="0"/>
    <d v="2024-05-06T00:00:00"/>
    <m/>
    <s v=""/>
    <n v="604"/>
    <x v="0"/>
    <x v="0"/>
    <x v="3"/>
    <n v="4"/>
    <s v="exceeds"/>
    <n v="2"/>
    <n v="95000"/>
    <x v="0"/>
    <s v="exceeds"/>
    <n v="0"/>
    <x v="0"/>
    <n v="1.6547945205479453"/>
    <x v="2"/>
    <x v="0"/>
  </r>
  <r>
    <s v="E000878"/>
    <d v="2024-11-28T00:00:00"/>
    <x v="1"/>
    <s v="Product &amp; Technology"/>
    <x v="0"/>
    <s v="Analytics Senior Specialist"/>
    <s v="analytics"/>
    <x v="2"/>
    <x v="0"/>
    <d v="2024-11-28T00:00:00"/>
    <m/>
    <s v=""/>
    <n v="398"/>
    <x v="1"/>
    <x v="3"/>
    <x v="0"/>
    <n v="2"/>
    <s v="needs_support"/>
    <n v="1"/>
    <n v="130000"/>
    <x v="0"/>
    <s v="needs_support"/>
    <n v="0"/>
    <x v="0"/>
    <n v="1.0904109589041096"/>
    <x v="2"/>
    <x v="2"/>
  </r>
  <r>
    <s v="E000879"/>
    <d v="2024-05-31T00:00:00"/>
    <x v="2"/>
    <s v="Product &amp; Technology"/>
    <x v="1"/>
    <s v="Product Management Lead"/>
    <s v="product"/>
    <x v="3"/>
    <x v="0"/>
    <d v="2024-05-31T00:00:00"/>
    <m/>
    <s v=""/>
    <n v="579"/>
    <x v="3"/>
    <x v="3"/>
    <x v="2"/>
    <n v="3"/>
    <s v="meets"/>
    <n v="2"/>
    <n v="186000"/>
    <x v="0"/>
    <s v="meets"/>
    <n v="0"/>
    <x v="0"/>
    <n v="1.5863013698630137"/>
    <x v="2"/>
    <x v="2"/>
  </r>
  <r>
    <s v="E000880"/>
    <d v="2024-10-20T00:00:00"/>
    <x v="3"/>
    <s v="Product &amp; Technology"/>
    <x v="1"/>
    <s v="Product Design Associate"/>
    <s v="design"/>
    <x v="1"/>
    <x v="1"/>
    <d v="2024-10-20T00:00:00"/>
    <d v="2025-03-31T00:00:00"/>
    <s v="involuntary"/>
    <n v="162"/>
    <x v="1"/>
    <x v="1"/>
    <x v="0"/>
    <s v="None"/>
    <s v=""/>
    <n v="0"/>
    <n v="67500"/>
    <x v="1"/>
    <s v="Not Reviewed"/>
    <n v="1"/>
    <x v="1"/>
    <n v="0.44383561643835617"/>
    <x v="0"/>
    <x v="1"/>
  </r>
  <r>
    <s v="E000881"/>
    <d v="2024-04-13T00:00:00"/>
    <x v="4"/>
    <s v="Revenue"/>
    <x v="0"/>
    <s v="Account Senior Specialist"/>
    <s v="sales"/>
    <x v="2"/>
    <x v="0"/>
    <d v="2024-04-13T00:00:00"/>
    <m/>
    <s v=""/>
    <n v="627"/>
    <x v="2"/>
    <x v="2"/>
    <x v="0"/>
    <n v="2"/>
    <s v="needs_support"/>
    <n v="2"/>
    <n v="104500"/>
    <x v="0"/>
    <s v="needs_support"/>
    <n v="0"/>
    <x v="0"/>
    <n v="1.7178082191780821"/>
    <x v="2"/>
    <x v="3"/>
  </r>
  <r>
    <s v="E000882"/>
    <d v="2025-03-02T00:00:00"/>
    <x v="5"/>
    <s v="Revenue"/>
    <x v="1"/>
    <s v="Account Associate"/>
    <s v="sales"/>
    <x v="1"/>
    <x v="0"/>
    <d v="2025-03-02T00:00:00"/>
    <m/>
    <s v=""/>
    <n v="304"/>
    <x v="1"/>
    <x v="1"/>
    <x v="1"/>
    <n v="1"/>
    <s v="needs_support"/>
    <n v="1"/>
    <n v="76000"/>
    <x v="0"/>
    <s v="needs_support"/>
    <n v="0"/>
    <x v="0"/>
    <n v="0.83287671232876714"/>
    <x v="0"/>
    <x v="0"/>
  </r>
  <r>
    <s v="E000883"/>
    <d v="2023-11-06T00:00:00"/>
    <x v="6"/>
    <s v="Revenue"/>
    <x v="2"/>
    <s v="Growth Marketing Associate"/>
    <s v="marketing"/>
    <x v="1"/>
    <x v="0"/>
    <d v="2023-11-06T00:00:00"/>
    <m/>
    <s v=""/>
    <n v="786"/>
    <x v="1"/>
    <x v="1"/>
    <x v="2"/>
    <n v="3"/>
    <s v="meets"/>
    <n v="2"/>
    <n v="68500"/>
    <x v="0"/>
    <s v="meets"/>
    <n v="0"/>
    <x v="0"/>
    <n v="2.1534246575342464"/>
    <x v="1"/>
    <x v="1"/>
  </r>
  <r>
    <s v="E000884"/>
    <d v="2025-09-01T00:00:00"/>
    <x v="7"/>
    <s v="Corporate"/>
    <x v="0"/>
    <s v="Financial Planning Specialist"/>
    <s v="finance"/>
    <x v="0"/>
    <x v="0"/>
    <d v="2025-09-01T00:00:00"/>
    <m/>
    <s v=""/>
    <n v="121"/>
    <x v="4"/>
    <x v="2"/>
    <x v="1"/>
    <s v="None"/>
    <s v=""/>
    <n v="0"/>
    <n v="84500"/>
    <x v="1"/>
    <s v="Not Reviewed"/>
    <n v="0"/>
    <x v="0"/>
    <n v="0.33150684931506852"/>
    <x v="0"/>
    <x v="0"/>
  </r>
  <r>
    <s v="E000885"/>
    <d v="2025-02-06T00:00:00"/>
    <x v="8"/>
    <s v="Corporate"/>
    <x v="1"/>
    <s v="People Operations Senior Specialist"/>
    <s v="people"/>
    <x v="2"/>
    <x v="0"/>
    <d v="2025-02-06T00:00:00"/>
    <m/>
    <s v=""/>
    <n v="328"/>
    <x v="2"/>
    <x v="0"/>
    <x v="4"/>
    <n v="3"/>
    <s v="meets"/>
    <n v="1"/>
    <n v="102500"/>
    <x v="0"/>
    <s v="meets"/>
    <n v="0"/>
    <x v="0"/>
    <n v="0.89863013698630134"/>
    <x v="0"/>
    <x v="3"/>
  </r>
  <r>
    <s v="E000886"/>
    <d v="2023-11-08T00:00:00"/>
    <x v="9"/>
    <s v="Corporate"/>
    <x v="0"/>
    <s v="Legal &amp; Compliance Associate"/>
    <s v="legal"/>
    <x v="1"/>
    <x v="0"/>
    <d v="2023-11-08T00:00:00"/>
    <m/>
    <s v=""/>
    <n v="784"/>
    <x v="0"/>
    <x v="2"/>
    <x v="2"/>
    <n v="4"/>
    <s v="exceeds"/>
    <n v="2"/>
    <n v="75500"/>
    <x v="0"/>
    <s v="exceeds"/>
    <n v="0"/>
    <x v="0"/>
    <n v="2.1479452054794521"/>
    <x v="1"/>
    <x v="0"/>
  </r>
  <r>
    <s v="E000887"/>
    <d v="2025-05-30T00:00:00"/>
    <x v="10"/>
    <s v="Operations"/>
    <x v="2"/>
    <s v="Supply Chain Senior Specialist"/>
    <s v="supply_chain"/>
    <x v="2"/>
    <x v="0"/>
    <d v="2025-05-30T00:00:00"/>
    <m/>
    <s v=""/>
    <n v="215"/>
    <x v="1"/>
    <x v="1"/>
    <x v="3"/>
    <n v="4"/>
    <s v="exceeds"/>
    <n v="1"/>
    <n v="132500"/>
    <x v="0"/>
    <s v="exceeds"/>
    <n v="0"/>
    <x v="0"/>
    <n v="0.58904109589041098"/>
    <x v="0"/>
    <x v="2"/>
  </r>
  <r>
    <s v="E000888"/>
    <d v="2024-11-24T00:00:00"/>
    <x v="11"/>
    <s v="Operations"/>
    <x v="3"/>
    <s v="Operations Senior Specialist"/>
    <s v="operations"/>
    <x v="2"/>
    <x v="0"/>
    <d v="2024-11-24T00:00:00"/>
    <m/>
    <s v=""/>
    <n v="402"/>
    <x v="0"/>
    <x v="0"/>
    <x v="2"/>
    <n v="4"/>
    <s v="exceeds"/>
    <n v="1"/>
    <n v="101500"/>
    <x v="0"/>
    <s v="exceeds"/>
    <n v="0"/>
    <x v="0"/>
    <n v="1.1013698630136985"/>
    <x v="2"/>
    <x v="3"/>
  </r>
  <r>
    <s v="E000889"/>
    <d v="2025-04-29T00:00:00"/>
    <x v="0"/>
    <s v="Product &amp; Technology"/>
    <x v="0"/>
    <s v="Software Engineering Senior Specialist"/>
    <s v="engineering"/>
    <x v="2"/>
    <x v="1"/>
    <d v="2025-04-29T00:00:00"/>
    <d v="2025-12-01T00:00:00"/>
    <s v="voluntary"/>
    <n v="216"/>
    <x v="1"/>
    <x v="2"/>
    <x v="0"/>
    <n v="3"/>
    <s v="meets"/>
    <n v="1"/>
    <n v="102500"/>
    <x v="0"/>
    <s v="meets"/>
    <n v="1"/>
    <x v="1"/>
    <n v="0.59178082191780823"/>
    <x v="0"/>
    <x v="3"/>
  </r>
  <r>
    <s v="E000890"/>
    <d v="2023-03-03T00:00:00"/>
    <x v="1"/>
    <s v="Product &amp; Technology"/>
    <x v="0"/>
    <s v="Analytics Associate"/>
    <s v="analytics"/>
    <x v="1"/>
    <x v="0"/>
    <d v="2023-03-03T00:00:00"/>
    <m/>
    <s v=""/>
    <n v="1034"/>
    <x v="0"/>
    <x v="1"/>
    <x v="3"/>
    <n v="5"/>
    <s v="outstanding"/>
    <n v="3"/>
    <n v="76500"/>
    <x v="0"/>
    <s v="outstanding"/>
    <n v="0"/>
    <x v="0"/>
    <n v="2.8328767123287673"/>
    <x v="1"/>
    <x v="0"/>
  </r>
  <r>
    <s v="E000891"/>
    <d v="2024-02-24T00:00:00"/>
    <x v="2"/>
    <s v="Product &amp; Technology"/>
    <x v="1"/>
    <s v="Product Design Associate"/>
    <s v="design"/>
    <x v="1"/>
    <x v="0"/>
    <d v="2024-02-24T00:00:00"/>
    <m/>
    <s v=""/>
    <n v="676"/>
    <x v="4"/>
    <x v="0"/>
    <x v="2"/>
    <n v="4"/>
    <s v="exceeds"/>
    <n v="2"/>
    <n v="57000"/>
    <x v="0"/>
    <s v="exceeds"/>
    <n v="0"/>
    <x v="0"/>
    <n v="1.8520547945205479"/>
    <x v="2"/>
    <x v="1"/>
  </r>
  <r>
    <s v="E000892"/>
    <d v="2024-08-04T00:00:00"/>
    <x v="3"/>
    <s v="Product &amp; Technology"/>
    <x v="1"/>
    <s v="Product Design Associate"/>
    <s v="design"/>
    <x v="1"/>
    <x v="0"/>
    <d v="2024-08-04T00:00:00"/>
    <m/>
    <s v=""/>
    <n v="514"/>
    <x v="2"/>
    <x v="1"/>
    <x v="3"/>
    <n v="4"/>
    <s v="exceeds"/>
    <n v="1"/>
    <n v="66000"/>
    <x v="0"/>
    <s v="exceeds"/>
    <n v="0"/>
    <x v="0"/>
    <n v="1.4082191780821918"/>
    <x v="2"/>
    <x v="1"/>
  </r>
  <r>
    <s v="E000893"/>
    <d v="2023-03-07T00:00:00"/>
    <x v="4"/>
    <s v="Revenue"/>
    <x v="0"/>
    <s v="Account Specialist"/>
    <s v="sales"/>
    <x v="0"/>
    <x v="0"/>
    <d v="2023-03-07T00:00:00"/>
    <m/>
    <s v=""/>
    <n v="1030"/>
    <x v="1"/>
    <x v="1"/>
    <x v="1"/>
    <n v="5"/>
    <s v="outstanding"/>
    <n v="3"/>
    <n v="80500"/>
    <x v="0"/>
    <s v="outstanding"/>
    <n v="0"/>
    <x v="0"/>
    <n v="2.8219178082191783"/>
    <x v="1"/>
    <x v="0"/>
  </r>
  <r>
    <s v="E000894"/>
    <d v="2025-01-12T00:00:00"/>
    <x v="5"/>
    <s v="Revenue"/>
    <x v="1"/>
    <s v="Customer Success Senior Specialist"/>
    <s v="customer_success"/>
    <x v="2"/>
    <x v="0"/>
    <d v="2025-01-12T00:00:00"/>
    <m/>
    <s v=""/>
    <n v="353"/>
    <x v="0"/>
    <x v="0"/>
    <x v="2"/>
    <n v="3"/>
    <s v="meets"/>
    <n v="1"/>
    <n v="108500"/>
    <x v="0"/>
    <s v="meets"/>
    <n v="0"/>
    <x v="0"/>
    <n v="0.9671232876712329"/>
    <x v="0"/>
    <x v="3"/>
  </r>
  <r>
    <s v="E000895"/>
    <d v="2023-07-23T00:00:00"/>
    <x v="6"/>
    <s v="Revenue"/>
    <x v="2"/>
    <s v="Growth Marketing Associate"/>
    <s v="marketing"/>
    <x v="1"/>
    <x v="0"/>
    <d v="2023-07-23T00:00:00"/>
    <m/>
    <s v=""/>
    <n v="892"/>
    <x v="0"/>
    <x v="2"/>
    <x v="1"/>
    <n v="3"/>
    <s v="meets"/>
    <n v="2"/>
    <n v="56500"/>
    <x v="0"/>
    <s v="meets"/>
    <n v="0"/>
    <x v="0"/>
    <n v="2.4438356164383563"/>
    <x v="1"/>
    <x v="1"/>
  </r>
  <r>
    <s v="E000896"/>
    <d v="2025-07-20T00:00:00"/>
    <x v="7"/>
    <s v="Corporate"/>
    <x v="0"/>
    <s v="Analytics Specialist"/>
    <s v="analytics"/>
    <x v="0"/>
    <x v="1"/>
    <d v="2025-07-20T00:00:00"/>
    <d v="2025-10-19T00:00:00"/>
    <s v="voluntary"/>
    <n v="91"/>
    <x v="1"/>
    <x v="1"/>
    <x v="2"/>
    <s v="None"/>
    <s v=""/>
    <n v="0"/>
    <n v="102500"/>
    <x v="1"/>
    <s v="Not Reviewed"/>
    <n v="1"/>
    <x v="1"/>
    <n v="0.24931506849315069"/>
    <x v="0"/>
    <x v="3"/>
  </r>
  <r>
    <s v="E000897"/>
    <d v="2024-07-13T00:00:00"/>
    <x v="8"/>
    <s v="Corporate"/>
    <x v="1"/>
    <s v="Operations Associate"/>
    <s v="operations"/>
    <x v="1"/>
    <x v="0"/>
    <d v="2024-07-13T00:00:00"/>
    <m/>
    <s v=""/>
    <n v="536"/>
    <x v="0"/>
    <x v="3"/>
    <x v="1"/>
    <n v="3"/>
    <s v="meets"/>
    <n v="1"/>
    <n v="75500"/>
    <x v="0"/>
    <s v="meets"/>
    <n v="0"/>
    <x v="0"/>
    <n v="1.4684931506849315"/>
    <x v="2"/>
    <x v="0"/>
  </r>
  <r>
    <s v="E000898"/>
    <d v="2023-12-10T00:00:00"/>
    <x v="9"/>
    <s v="Corporate"/>
    <x v="0"/>
    <s v="Legal &amp; Compliance Senior Specialist"/>
    <s v="legal"/>
    <x v="2"/>
    <x v="0"/>
    <d v="2023-12-10T00:00:00"/>
    <m/>
    <s v=""/>
    <n v="752"/>
    <x v="4"/>
    <x v="0"/>
    <x v="2"/>
    <n v="3"/>
    <s v="meets"/>
    <n v="2"/>
    <n v="98000"/>
    <x v="0"/>
    <s v="meets"/>
    <n v="0"/>
    <x v="0"/>
    <n v="2.0602739726027397"/>
    <x v="1"/>
    <x v="0"/>
  </r>
  <r>
    <s v="E000899"/>
    <d v="2024-06-28T00:00:00"/>
    <x v="10"/>
    <s v="Operations"/>
    <x v="2"/>
    <s v="Supply Chain Specialist"/>
    <s v="supply_chain"/>
    <x v="0"/>
    <x v="0"/>
    <d v="2024-06-28T00:00:00"/>
    <m/>
    <s v=""/>
    <n v="551"/>
    <x v="2"/>
    <x v="4"/>
    <x v="2"/>
    <n v="2"/>
    <s v="needs_support"/>
    <n v="2"/>
    <n v="104500"/>
    <x v="0"/>
    <s v="needs_support"/>
    <n v="0"/>
    <x v="0"/>
    <n v="1.5095890410958903"/>
    <x v="2"/>
    <x v="3"/>
  </r>
  <r>
    <s v="E000900"/>
    <d v="2025-07-05T00:00:00"/>
    <x v="11"/>
    <s v="Operations"/>
    <x v="3"/>
    <s v="Operations Associate"/>
    <s v="operations"/>
    <x v="1"/>
    <x v="0"/>
    <d v="2025-07-05T00:00:00"/>
    <m/>
    <s v=""/>
    <n v="179"/>
    <x v="1"/>
    <x v="1"/>
    <x v="1"/>
    <s v="None"/>
    <s v=""/>
    <n v="0"/>
    <n v="71500"/>
    <x v="1"/>
    <s v="Not Reviewed"/>
    <n v="0"/>
    <x v="0"/>
    <n v="0.49041095890410957"/>
    <x v="0"/>
    <x v="0"/>
  </r>
  <r>
    <s v="E000901"/>
    <d v="2024-11-25T00:00:00"/>
    <x v="0"/>
    <s v="Product &amp; Technology"/>
    <x v="0"/>
    <s v="Software Engineering Associate"/>
    <s v="engineering"/>
    <x v="1"/>
    <x v="0"/>
    <d v="2024-11-25T00:00:00"/>
    <m/>
    <s v=""/>
    <n v="401"/>
    <x v="0"/>
    <x v="2"/>
    <x v="1"/>
    <n v="3"/>
    <s v="meets"/>
    <n v="1"/>
    <n v="59000"/>
    <x v="0"/>
    <s v="meets"/>
    <n v="0"/>
    <x v="0"/>
    <n v="1.0986301369863014"/>
    <x v="2"/>
    <x v="1"/>
  </r>
  <r>
    <s v="E000902"/>
    <d v="2024-07-10T00:00:00"/>
    <x v="1"/>
    <s v="Product &amp; Technology"/>
    <x v="0"/>
    <s v="Software Engineering Senior Specialist"/>
    <s v="engineering"/>
    <x v="2"/>
    <x v="1"/>
    <d v="2024-07-10T00:00:00"/>
    <d v="2025-12-19T00:00:00"/>
    <s v="retirement"/>
    <n v="527"/>
    <x v="1"/>
    <x v="1"/>
    <x v="2"/>
    <n v="4"/>
    <s v="exceeds"/>
    <n v="1"/>
    <n v="116000"/>
    <x v="0"/>
    <s v="exceeds"/>
    <n v="1"/>
    <x v="1"/>
    <n v="1.4438356164383561"/>
    <x v="2"/>
    <x v="3"/>
  </r>
  <r>
    <s v="E000903"/>
    <d v="2023-03-27T00:00:00"/>
    <x v="2"/>
    <s v="Product &amp; Technology"/>
    <x v="1"/>
    <s v="Product Design Specialist"/>
    <s v="design"/>
    <x v="0"/>
    <x v="0"/>
    <d v="2023-03-27T00:00:00"/>
    <m/>
    <s v=""/>
    <n v="1010"/>
    <x v="4"/>
    <x v="0"/>
    <x v="2"/>
    <n v="3"/>
    <s v="meets"/>
    <n v="3"/>
    <n v="77000"/>
    <x v="0"/>
    <s v="meets"/>
    <n v="0"/>
    <x v="0"/>
    <n v="2.7671232876712328"/>
    <x v="1"/>
    <x v="0"/>
  </r>
  <r>
    <s v="E000904"/>
    <d v="2024-04-07T00:00:00"/>
    <x v="3"/>
    <s v="Product &amp; Technology"/>
    <x v="1"/>
    <s v="Product Design Senior Specialist"/>
    <s v="design"/>
    <x v="2"/>
    <x v="1"/>
    <d v="2024-04-07T00:00:00"/>
    <d v="2025-12-11T00:00:00"/>
    <s v="voluntary"/>
    <n v="613"/>
    <x v="0"/>
    <x v="2"/>
    <x v="2"/>
    <n v="5"/>
    <s v="outstanding"/>
    <n v="2"/>
    <n v="105000"/>
    <x v="0"/>
    <s v="outstanding"/>
    <n v="1"/>
    <x v="1"/>
    <n v="1.6794520547945206"/>
    <x v="2"/>
    <x v="3"/>
  </r>
  <r>
    <s v="E000905"/>
    <d v="2023-07-01T00:00:00"/>
    <x v="4"/>
    <s v="Revenue"/>
    <x v="0"/>
    <s v="Account Senior Specialist"/>
    <s v="sales"/>
    <x v="2"/>
    <x v="0"/>
    <d v="2023-07-01T00:00:00"/>
    <m/>
    <s v=""/>
    <n v="914"/>
    <x v="0"/>
    <x v="1"/>
    <x v="3"/>
    <n v="4"/>
    <s v="exceeds"/>
    <n v="3"/>
    <n v="119500"/>
    <x v="0"/>
    <s v="exceeds"/>
    <n v="0"/>
    <x v="0"/>
    <n v="2.504109589041096"/>
    <x v="1"/>
    <x v="3"/>
  </r>
  <r>
    <s v="E000906"/>
    <d v="2023-05-13T00:00:00"/>
    <x v="5"/>
    <s v="Revenue"/>
    <x v="1"/>
    <s v="Customer Success Associate"/>
    <s v="customer_success"/>
    <x v="1"/>
    <x v="0"/>
    <d v="2023-05-13T00:00:00"/>
    <m/>
    <s v=""/>
    <n v="963"/>
    <x v="3"/>
    <x v="0"/>
    <x v="0"/>
    <n v="4"/>
    <s v="exceeds"/>
    <n v="3"/>
    <n v="64500"/>
    <x v="0"/>
    <s v="exceeds"/>
    <n v="0"/>
    <x v="0"/>
    <n v="2.6383561643835618"/>
    <x v="1"/>
    <x v="1"/>
  </r>
  <r>
    <s v="E000907"/>
    <d v="2023-01-21T00:00:00"/>
    <x v="6"/>
    <s v="Revenue"/>
    <x v="2"/>
    <s v="Growth Marketing Specialist"/>
    <s v="marketing"/>
    <x v="0"/>
    <x v="0"/>
    <d v="2023-01-21T00:00:00"/>
    <m/>
    <s v=""/>
    <n v="1075"/>
    <x v="2"/>
    <x v="2"/>
    <x v="3"/>
    <n v="4"/>
    <s v="exceeds"/>
    <n v="3"/>
    <n v="87500"/>
    <x v="0"/>
    <s v="exceeds"/>
    <n v="0"/>
    <x v="0"/>
    <n v="2.9452054794520546"/>
    <x v="1"/>
    <x v="0"/>
  </r>
  <r>
    <s v="E000908"/>
    <d v="2023-03-23T00:00:00"/>
    <x v="7"/>
    <s v="Corporate"/>
    <x v="0"/>
    <s v="Financial Planning Senior Specialist"/>
    <s v="finance"/>
    <x v="2"/>
    <x v="0"/>
    <d v="2023-03-23T00:00:00"/>
    <m/>
    <s v=""/>
    <n v="1014"/>
    <x v="0"/>
    <x v="2"/>
    <x v="3"/>
    <n v="5"/>
    <s v="outstanding"/>
    <n v="3"/>
    <n v="123000"/>
    <x v="0"/>
    <s v="outstanding"/>
    <n v="0"/>
    <x v="0"/>
    <n v="2.7780821917808218"/>
    <x v="1"/>
    <x v="3"/>
  </r>
  <r>
    <s v="E000909"/>
    <d v="2023-05-09T00:00:00"/>
    <x v="8"/>
    <s v="Corporate"/>
    <x v="1"/>
    <s v="People Operations Associate"/>
    <s v="people"/>
    <x v="1"/>
    <x v="0"/>
    <d v="2023-05-09T00:00:00"/>
    <m/>
    <s v=""/>
    <n v="967"/>
    <x v="0"/>
    <x v="1"/>
    <x v="1"/>
    <n v="4"/>
    <s v="exceeds"/>
    <n v="3"/>
    <n v="69500"/>
    <x v="0"/>
    <s v="exceeds"/>
    <n v="0"/>
    <x v="0"/>
    <n v="2.6493150684931508"/>
    <x v="1"/>
    <x v="1"/>
  </r>
  <r>
    <s v="E000910"/>
    <d v="2025-05-20T00:00:00"/>
    <x v="9"/>
    <s v="Corporate"/>
    <x v="0"/>
    <s v="Legal &amp; Compliance Senior Specialist"/>
    <s v="legal"/>
    <x v="2"/>
    <x v="0"/>
    <d v="2025-05-20T00:00:00"/>
    <m/>
    <s v=""/>
    <n v="225"/>
    <x v="0"/>
    <x v="1"/>
    <x v="0"/>
    <n v="2"/>
    <s v="needs_support"/>
    <n v="1"/>
    <n v="138500"/>
    <x v="0"/>
    <s v="needs_support"/>
    <n v="0"/>
    <x v="0"/>
    <n v="0.61643835616438358"/>
    <x v="0"/>
    <x v="2"/>
  </r>
  <r>
    <s v="E000911"/>
    <d v="2025-01-05T00:00:00"/>
    <x v="10"/>
    <s v="Operations"/>
    <x v="2"/>
    <s v="Operations Senior Specialist"/>
    <s v="operations"/>
    <x v="2"/>
    <x v="0"/>
    <d v="2025-01-05T00:00:00"/>
    <m/>
    <s v=""/>
    <n v="360"/>
    <x v="1"/>
    <x v="1"/>
    <x v="1"/>
    <n v="3"/>
    <s v="meets"/>
    <n v="1"/>
    <n v="140000"/>
    <x v="0"/>
    <s v="meets"/>
    <n v="0"/>
    <x v="0"/>
    <n v="0.98630136986301364"/>
    <x v="0"/>
    <x v="2"/>
  </r>
  <r>
    <s v="E000912"/>
    <d v="2023-10-28T00:00:00"/>
    <x v="11"/>
    <s v="Operations"/>
    <x v="3"/>
    <s v="Operations Associate"/>
    <s v="operations"/>
    <x v="1"/>
    <x v="0"/>
    <d v="2023-10-28T00:00:00"/>
    <m/>
    <s v=""/>
    <n v="795"/>
    <x v="0"/>
    <x v="1"/>
    <x v="4"/>
    <n v="4"/>
    <s v="exceeds"/>
    <n v="2"/>
    <n v="60500"/>
    <x v="0"/>
    <s v="exceeds"/>
    <n v="0"/>
    <x v="0"/>
    <n v="2.1780821917808217"/>
    <x v="1"/>
    <x v="1"/>
  </r>
  <r>
    <s v="E000913"/>
    <d v="2023-02-04T00:00:00"/>
    <x v="0"/>
    <s v="Product &amp; Technology"/>
    <x v="0"/>
    <s v="Software Engineering Associate"/>
    <s v="engineering"/>
    <x v="1"/>
    <x v="0"/>
    <d v="2023-02-04T00:00:00"/>
    <m/>
    <s v=""/>
    <n v="1061"/>
    <x v="3"/>
    <x v="1"/>
    <x v="2"/>
    <n v="3"/>
    <s v="meets"/>
    <n v="3"/>
    <n v="56000"/>
    <x v="0"/>
    <s v="meets"/>
    <n v="0"/>
    <x v="0"/>
    <n v="2.9068493150684933"/>
    <x v="1"/>
    <x v="1"/>
  </r>
  <r>
    <s v="E000914"/>
    <d v="2024-04-04T00:00:00"/>
    <x v="1"/>
    <s v="Product &amp; Technology"/>
    <x v="0"/>
    <s v="Analytics Associate"/>
    <s v="analytics"/>
    <x v="1"/>
    <x v="0"/>
    <d v="2024-04-04T00:00:00"/>
    <m/>
    <s v=""/>
    <n v="636"/>
    <x v="4"/>
    <x v="1"/>
    <x v="2"/>
    <n v="3"/>
    <s v="meets"/>
    <n v="2"/>
    <n v="68000"/>
    <x v="0"/>
    <s v="meets"/>
    <n v="0"/>
    <x v="0"/>
    <n v="1.7424657534246575"/>
    <x v="2"/>
    <x v="1"/>
  </r>
  <r>
    <s v="E000915"/>
    <d v="2023-09-04T00:00:00"/>
    <x v="2"/>
    <s v="Product &amp; Technology"/>
    <x v="1"/>
    <s v="Product Management Specialist"/>
    <s v="product"/>
    <x v="0"/>
    <x v="0"/>
    <d v="2023-09-04T00:00:00"/>
    <m/>
    <s v=""/>
    <n v="849"/>
    <x v="1"/>
    <x v="3"/>
    <x v="3"/>
    <n v="4"/>
    <s v="exceeds"/>
    <n v="2"/>
    <n v="98500"/>
    <x v="0"/>
    <s v="exceeds"/>
    <n v="0"/>
    <x v="0"/>
    <n v="2.3260273972602739"/>
    <x v="1"/>
    <x v="0"/>
  </r>
  <r>
    <s v="E000916"/>
    <d v="2023-12-28T00:00:00"/>
    <x v="3"/>
    <s v="Product &amp; Technology"/>
    <x v="1"/>
    <s v="Product Management Associate"/>
    <s v="product"/>
    <x v="1"/>
    <x v="0"/>
    <d v="2023-12-28T00:00:00"/>
    <m/>
    <s v=""/>
    <n v="734"/>
    <x v="2"/>
    <x v="1"/>
    <x v="3"/>
    <n v="4"/>
    <s v="exceeds"/>
    <n v="2"/>
    <n v="59000"/>
    <x v="0"/>
    <s v="exceeds"/>
    <n v="0"/>
    <x v="0"/>
    <n v="2.010958904109589"/>
    <x v="1"/>
    <x v="1"/>
  </r>
  <r>
    <s v="E000917"/>
    <d v="2023-04-22T00:00:00"/>
    <x v="4"/>
    <s v="Revenue"/>
    <x v="0"/>
    <s v="Account Associate"/>
    <s v="sales"/>
    <x v="1"/>
    <x v="0"/>
    <d v="2023-04-22T00:00:00"/>
    <m/>
    <s v=""/>
    <n v="984"/>
    <x v="1"/>
    <x v="0"/>
    <x v="0"/>
    <n v="3"/>
    <s v="meets"/>
    <n v="3"/>
    <n v="55500"/>
    <x v="0"/>
    <s v="meets"/>
    <n v="0"/>
    <x v="0"/>
    <n v="2.6958904109589041"/>
    <x v="1"/>
    <x v="1"/>
  </r>
  <r>
    <s v="E000918"/>
    <d v="2024-03-10T00:00:00"/>
    <x v="5"/>
    <s v="Revenue"/>
    <x v="1"/>
    <s v="Customer Success Senior Specialist"/>
    <s v="customer_success"/>
    <x v="2"/>
    <x v="0"/>
    <d v="2024-03-10T00:00:00"/>
    <m/>
    <s v=""/>
    <n v="661"/>
    <x v="1"/>
    <x v="0"/>
    <x v="1"/>
    <n v="3"/>
    <s v="meets"/>
    <n v="2"/>
    <n v="120000"/>
    <x v="0"/>
    <s v="meets"/>
    <n v="0"/>
    <x v="0"/>
    <n v="1.810958904109589"/>
    <x v="2"/>
    <x v="3"/>
  </r>
  <r>
    <s v="E000919"/>
    <d v="2025-03-06T00:00:00"/>
    <x v="6"/>
    <s v="Revenue"/>
    <x v="2"/>
    <s v="Growth Marketing Associate"/>
    <s v="marketing"/>
    <x v="1"/>
    <x v="0"/>
    <d v="2025-03-06T00:00:00"/>
    <m/>
    <s v=""/>
    <n v="300"/>
    <x v="0"/>
    <x v="2"/>
    <x v="2"/>
    <n v="2"/>
    <s v="needs_support"/>
    <n v="1"/>
    <n v="73500"/>
    <x v="0"/>
    <s v="needs_support"/>
    <n v="0"/>
    <x v="0"/>
    <n v="0.82191780821917804"/>
    <x v="0"/>
    <x v="0"/>
  </r>
  <r>
    <s v="E000920"/>
    <d v="2025-05-10T00:00:00"/>
    <x v="7"/>
    <s v="Corporate"/>
    <x v="0"/>
    <s v="Financial Planning Lead"/>
    <s v="finance"/>
    <x v="3"/>
    <x v="1"/>
    <d v="2025-05-10T00:00:00"/>
    <d v="2025-08-09T00:00:00"/>
    <s v="voluntary"/>
    <n v="91"/>
    <x v="2"/>
    <x v="1"/>
    <x v="1"/>
    <s v="None"/>
    <s v=""/>
    <n v="0"/>
    <n v="139500"/>
    <x v="1"/>
    <s v="Not Reviewed"/>
    <n v="1"/>
    <x v="1"/>
    <n v="0.24931506849315069"/>
    <x v="0"/>
    <x v="2"/>
  </r>
  <r>
    <s v="E000921"/>
    <d v="2024-02-19T00:00:00"/>
    <x v="8"/>
    <s v="Corporate"/>
    <x v="1"/>
    <s v="People Operations Specialist"/>
    <s v="people"/>
    <x v="0"/>
    <x v="0"/>
    <d v="2024-02-19T00:00:00"/>
    <m/>
    <s v=""/>
    <n v="681"/>
    <x v="2"/>
    <x v="1"/>
    <x v="1"/>
    <n v="4"/>
    <s v="exceeds"/>
    <n v="2"/>
    <n v="79000"/>
    <x v="0"/>
    <s v="exceeds"/>
    <n v="0"/>
    <x v="0"/>
    <n v="1.8657534246575342"/>
    <x v="2"/>
    <x v="0"/>
  </r>
  <r>
    <s v="E000922"/>
    <d v="2025-04-04T00:00:00"/>
    <x v="9"/>
    <s v="Corporate"/>
    <x v="0"/>
    <s v="Legal &amp; Compliance Specialist"/>
    <s v="legal"/>
    <x v="0"/>
    <x v="1"/>
    <d v="2025-04-04T00:00:00"/>
    <d v="2025-10-17T00:00:00"/>
    <s v="voluntary"/>
    <n v="196"/>
    <x v="1"/>
    <x v="1"/>
    <x v="0"/>
    <n v="1"/>
    <s v="needs_support"/>
    <n v="1"/>
    <n v="75000"/>
    <x v="0"/>
    <s v="needs_support"/>
    <n v="1"/>
    <x v="1"/>
    <n v="0.53698630136986303"/>
    <x v="0"/>
    <x v="0"/>
  </r>
  <r>
    <s v="E000923"/>
    <d v="2024-01-21T00:00:00"/>
    <x v="10"/>
    <s v="Operations"/>
    <x v="2"/>
    <s v="Supply Chain Associate"/>
    <s v="supply_chain"/>
    <x v="1"/>
    <x v="1"/>
    <d v="2024-01-21T00:00:00"/>
    <d v="2025-02-16T00:00:00"/>
    <s v="voluntary"/>
    <n v="392"/>
    <x v="2"/>
    <x v="1"/>
    <x v="0"/>
    <n v="4"/>
    <s v="exceeds"/>
    <n v="1"/>
    <n v="75000"/>
    <x v="0"/>
    <s v="exceeds"/>
    <n v="1"/>
    <x v="1"/>
    <n v="1.0739726027397261"/>
    <x v="2"/>
    <x v="0"/>
  </r>
  <r>
    <s v="E000924"/>
    <d v="2025-04-28T00:00:00"/>
    <x v="11"/>
    <s v="Operations"/>
    <x v="3"/>
    <s v="Financial Planning Specialist"/>
    <s v="finance"/>
    <x v="0"/>
    <x v="0"/>
    <d v="2025-04-28T00:00:00"/>
    <m/>
    <s v=""/>
    <n v="247"/>
    <x v="2"/>
    <x v="4"/>
    <x v="3"/>
    <n v="4"/>
    <s v="exceeds"/>
    <n v="1"/>
    <n v="84500"/>
    <x v="0"/>
    <s v="exceeds"/>
    <n v="0"/>
    <x v="0"/>
    <n v="0.67671232876712328"/>
    <x v="0"/>
    <x v="0"/>
  </r>
  <r>
    <s v="E000925"/>
    <d v="2025-08-27T00:00:00"/>
    <x v="0"/>
    <s v="Product &amp; Technology"/>
    <x v="0"/>
    <s v="Analytics Senior Specialist"/>
    <s v="analytics"/>
    <x v="2"/>
    <x v="0"/>
    <d v="2025-08-27T00:00:00"/>
    <m/>
    <s v=""/>
    <n v="126"/>
    <x v="0"/>
    <x v="0"/>
    <x v="1"/>
    <s v="None"/>
    <s v=""/>
    <n v="0"/>
    <n v="116500"/>
    <x v="1"/>
    <s v="Not Reviewed"/>
    <n v="0"/>
    <x v="0"/>
    <n v="0.34520547945205482"/>
    <x v="0"/>
    <x v="3"/>
  </r>
  <r>
    <s v="E000926"/>
    <d v="2023-03-01T00:00:00"/>
    <x v="1"/>
    <s v="Product &amp; Technology"/>
    <x v="0"/>
    <s v="Analytics Specialist"/>
    <s v="analytics"/>
    <x v="0"/>
    <x v="0"/>
    <d v="2023-03-01T00:00:00"/>
    <m/>
    <s v=""/>
    <n v="1036"/>
    <x v="0"/>
    <x v="1"/>
    <x v="3"/>
    <n v="3"/>
    <s v="meets"/>
    <n v="3"/>
    <n v="86500"/>
    <x v="0"/>
    <s v="meets"/>
    <n v="0"/>
    <x v="0"/>
    <n v="2.8383561643835615"/>
    <x v="1"/>
    <x v="0"/>
  </r>
  <r>
    <s v="E000927"/>
    <d v="2025-03-10T00:00:00"/>
    <x v="2"/>
    <s v="Product &amp; Technology"/>
    <x v="1"/>
    <s v="Product Management Associate"/>
    <s v="product"/>
    <x v="1"/>
    <x v="0"/>
    <d v="2025-03-10T00:00:00"/>
    <m/>
    <s v=""/>
    <n v="296"/>
    <x v="1"/>
    <x v="1"/>
    <x v="4"/>
    <n v="3"/>
    <s v="meets"/>
    <n v="1"/>
    <n v="56000"/>
    <x v="0"/>
    <s v="meets"/>
    <n v="0"/>
    <x v="0"/>
    <n v="0.81095890410958904"/>
    <x v="0"/>
    <x v="1"/>
  </r>
  <r>
    <s v="E000928"/>
    <d v="2025-04-11T00:00:00"/>
    <x v="3"/>
    <s v="Product &amp; Technology"/>
    <x v="1"/>
    <s v="Product Design Associate"/>
    <s v="design"/>
    <x v="1"/>
    <x v="1"/>
    <d v="2025-04-11T00:00:00"/>
    <d v="2025-11-13T00:00:00"/>
    <s v="voluntary"/>
    <n v="216"/>
    <x v="0"/>
    <x v="2"/>
    <x v="2"/>
    <n v="2"/>
    <s v="needs_support"/>
    <n v="1"/>
    <n v="61000"/>
    <x v="0"/>
    <s v="needs_support"/>
    <n v="1"/>
    <x v="1"/>
    <n v="0.59178082191780823"/>
    <x v="0"/>
    <x v="1"/>
  </r>
  <r>
    <s v="E000929"/>
    <d v="2024-11-06T00:00:00"/>
    <x v="4"/>
    <s v="Revenue"/>
    <x v="0"/>
    <s v="Account Specialist"/>
    <s v="sales"/>
    <x v="0"/>
    <x v="0"/>
    <d v="2024-11-06T00:00:00"/>
    <m/>
    <s v=""/>
    <n v="420"/>
    <x v="0"/>
    <x v="1"/>
    <x v="0"/>
    <n v="3"/>
    <s v="meets"/>
    <n v="1"/>
    <n v="89500"/>
    <x v="0"/>
    <s v="meets"/>
    <n v="0"/>
    <x v="0"/>
    <n v="1.1506849315068493"/>
    <x v="2"/>
    <x v="0"/>
  </r>
  <r>
    <s v="E000930"/>
    <d v="2024-06-09T00:00:00"/>
    <x v="5"/>
    <s v="Revenue"/>
    <x v="1"/>
    <s v="Customer Success Specialist"/>
    <s v="customer_success"/>
    <x v="0"/>
    <x v="1"/>
    <d v="2024-06-09T00:00:00"/>
    <d v="2024-11-19T00:00:00"/>
    <s v="voluntary"/>
    <n v="163"/>
    <x v="2"/>
    <x v="0"/>
    <x v="0"/>
    <s v="None"/>
    <s v=""/>
    <n v="0"/>
    <n v="85000"/>
    <x v="1"/>
    <s v="Not Reviewed"/>
    <n v="1"/>
    <x v="1"/>
    <n v="0.44657534246575342"/>
    <x v="0"/>
    <x v="0"/>
  </r>
  <r>
    <s v="E000931"/>
    <d v="2023-11-08T00:00:00"/>
    <x v="6"/>
    <s v="Revenue"/>
    <x v="2"/>
    <s v="Growth Marketing Senior Specialist"/>
    <s v="marketing"/>
    <x v="2"/>
    <x v="0"/>
    <d v="2023-11-08T00:00:00"/>
    <m/>
    <s v=""/>
    <n v="784"/>
    <x v="0"/>
    <x v="2"/>
    <x v="3"/>
    <n v="3"/>
    <s v="meets"/>
    <n v="2"/>
    <n v="102500"/>
    <x v="0"/>
    <s v="meets"/>
    <n v="0"/>
    <x v="0"/>
    <n v="2.1479452054794521"/>
    <x v="1"/>
    <x v="3"/>
  </r>
  <r>
    <s v="E000932"/>
    <d v="2023-06-28T00:00:00"/>
    <x v="7"/>
    <s v="Corporate"/>
    <x v="0"/>
    <s v="Financial Planning Senior Specialist"/>
    <s v="finance"/>
    <x v="2"/>
    <x v="1"/>
    <d v="2023-06-28T00:00:00"/>
    <d v="2025-07-01T00:00:00"/>
    <s v="involuntary"/>
    <n v="734"/>
    <x v="2"/>
    <x v="1"/>
    <x v="4"/>
    <n v="3"/>
    <s v="meets"/>
    <n v="2"/>
    <n v="100500"/>
    <x v="0"/>
    <s v="meets"/>
    <n v="1"/>
    <x v="1"/>
    <n v="2.010958904109589"/>
    <x v="1"/>
    <x v="3"/>
  </r>
  <r>
    <s v="E000933"/>
    <d v="2023-05-02T00:00:00"/>
    <x v="8"/>
    <s v="Corporate"/>
    <x v="1"/>
    <s v="People Operations Specialist"/>
    <s v="people"/>
    <x v="0"/>
    <x v="1"/>
    <d v="2023-05-02T00:00:00"/>
    <d v="2025-05-22T00:00:00"/>
    <s v="voluntary"/>
    <n v="751"/>
    <x v="0"/>
    <x v="1"/>
    <x v="0"/>
    <n v="2"/>
    <s v="needs_support"/>
    <n v="2"/>
    <n v="86000"/>
    <x v="0"/>
    <s v="needs_support"/>
    <n v="1"/>
    <x v="1"/>
    <n v="2.0575342465753423"/>
    <x v="1"/>
    <x v="0"/>
  </r>
  <r>
    <s v="E000934"/>
    <d v="2024-09-02T00:00:00"/>
    <x v="9"/>
    <s v="Corporate"/>
    <x v="0"/>
    <s v="Legal &amp; Compliance Associate"/>
    <s v="legal"/>
    <x v="1"/>
    <x v="0"/>
    <d v="2024-09-02T00:00:00"/>
    <m/>
    <s v=""/>
    <n v="485"/>
    <x v="1"/>
    <x v="1"/>
    <x v="1"/>
    <n v="5"/>
    <s v="outstanding"/>
    <n v="1"/>
    <n v="74500"/>
    <x v="0"/>
    <s v="outstanding"/>
    <n v="0"/>
    <x v="0"/>
    <n v="1.3287671232876712"/>
    <x v="2"/>
    <x v="0"/>
  </r>
  <r>
    <s v="E000935"/>
    <d v="2025-03-03T00:00:00"/>
    <x v="10"/>
    <s v="Operations"/>
    <x v="2"/>
    <s v="Supply Chain Senior Specialist"/>
    <s v="supply_chain"/>
    <x v="2"/>
    <x v="1"/>
    <d v="2025-03-03T00:00:00"/>
    <d v="2025-09-18T00:00:00"/>
    <s v="voluntary"/>
    <n v="199"/>
    <x v="3"/>
    <x v="0"/>
    <x v="2"/>
    <n v="5"/>
    <s v="outstanding"/>
    <n v="1"/>
    <n v="110500"/>
    <x v="0"/>
    <s v="outstanding"/>
    <n v="1"/>
    <x v="1"/>
    <n v="0.54520547945205478"/>
    <x v="0"/>
    <x v="3"/>
  </r>
  <r>
    <s v="E000936"/>
    <d v="2024-02-05T00:00:00"/>
    <x v="11"/>
    <s v="Operations"/>
    <x v="3"/>
    <s v="Operations Associate"/>
    <s v="operations"/>
    <x v="1"/>
    <x v="0"/>
    <d v="2024-02-05T00:00:00"/>
    <m/>
    <s v=""/>
    <n v="695"/>
    <x v="1"/>
    <x v="1"/>
    <x v="0"/>
    <n v="5"/>
    <s v="outstanding"/>
    <n v="2"/>
    <n v="68500"/>
    <x v="0"/>
    <s v="outstanding"/>
    <n v="0"/>
    <x v="0"/>
    <n v="1.904109589041096"/>
    <x v="2"/>
    <x v="1"/>
  </r>
  <r>
    <s v="E000937"/>
    <d v="2023-04-30T00:00:00"/>
    <x v="0"/>
    <s v="Product &amp; Technology"/>
    <x v="0"/>
    <s v="Software Engineering Senior Specialist"/>
    <s v="engineering"/>
    <x v="2"/>
    <x v="0"/>
    <d v="2023-04-30T00:00:00"/>
    <m/>
    <s v=""/>
    <n v="976"/>
    <x v="0"/>
    <x v="1"/>
    <x v="3"/>
    <n v="4"/>
    <s v="exceeds"/>
    <n v="3"/>
    <n v="132000"/>
    <x v="0"/>
    <s v="exceeds"/>
    <n v="0"/>
    <x v="0"/>
    <n v="2.6739726027397261"/>
    <x v="1"/>
    <x v="2"/>
  </r>
  <r>
    <s v="E000938"/>
    <d v="2025-04-22T00:00:00"/>
    <x v="1"/>
    <s v="Product &amp; Technology"/>
    <x v="0"/>
    <s v="Analytics Senior Specialist"/>
    <s v="analytics"/>
    <x v="2"/>
    <x v="1"/>
    <d v="2025-04-22T00:00:00"/>
    <d v="2025-11-14T00:00:00"/>
    <s v="retirement"/>
    <n v="206"/>
    <x v="0"/>
    <x v="4"/>
    <x v="2"/>
    <n v="3"/>
    <s v="meets"/>
    <n v="1"/>
    <n v="106000"/>
    <x v="0"/>
    <s v="meets"/>
    <n v="1"/>
    <x v="1"/>
    <n v="0.56438356164383563"/>
    <x v="0"/>
    <x v="3"/>
  </r>
  <r>
    <s v="E000939"/>
    <d v="2025-09-29T00:00:00"/>
    <x v="2"/>
    <s v="Product &amp; Technology"/>
    <x v="1"/>
    <s v="Product Management Specialist"/>
    <s v="product"/>
    <x v="0"/>
    <x v="0"/>
    <d v="2025-09-29T00:00:00"/>
    <m/>
    <s v=""/>
    <n v="93"/>
    <x v="1"/>
    <x v="3"/>
    <x v="0"/>
    <s v="None"/>
    <s v=""/>
    <n v="0"/>
    <n v="104500"/>
    <x v="1"/>
    <s v="Not Reviewed"/>
    <n v="0"/>
    <x v="0"/>
    <n v="0.25479452054794521"/>
    <x v="0"/>
    <x v="3"/>
  </r>
  <r>
    <s v="E000940"/>
    <d v="2024-03-15T00:00:00"/>
    <x v="3"/>
    <s v="Product &amp; Technology"/>
    <x v="1"/>
    <s v="Product Management Associate"/>
    <s v="product"/>
    <x v="1"/>
    <x v="0"/>
    <d v="2024-03-15T00:00:00"/>
    <m/>
    <s v=""/>
    <n v="656"/>
    <x v="0"/>
    <x v="0"/>
    <x v="4"/>
    <n v="3"/>
    <s v="meets"/>
    <n v="2"/>
    <n v="73000"/>
    <x v="0"/>
    <s v="meets"/>
    <n v="0"/>
    <x v="0"/>
    <n v="1.7972602739726027"/>
    <x v="2"/>
    <x v="0"/>
  </r>
  <r>
    <s v="E000941"/>
    <d v="2023-12-25T00:00:00"/>
    <x v="4"/>
    <s v="Revenue"/>
    <x v="0"/>
    <s v="Account Associate"/>
    <s v="sales"/>
    <x v="1"/>
    <x v="0"/>
    <d v="2023-12-25T00:00:00"/>
    <m/>
    <s v=""/>
    <n v="737"/>
    <x v="0"/>
    <x v="0"/>
    <x v="2"/>
    <n v="3"/>
    <s v="meets"/>
    <n v="2"/>
    <n v="76500"/>
    <x v="0"/>
    <s v="meets"/>
    <n v="0"/>
    <x v="0"/>
    <n v="2.0191780821917806"/>
    <x v="1"/>
    <x v="0"/>
  </r>
  <r>
    <s v="E000942"/>
    <d v="2025-01-07T00:00:00"/>
    <x v="5"/>
    <s v="Revenue"/>
    <x v="1"/>
    <s v="Account Associate"/>
    <s v="sales"/>
    <x v="1"/>
    <x v="0"/>
    <d v="2025-01-07T00:00:00"/>
    <m/>
    <s v=""/>
    <n v="358"/>
    <x v="1"/>
    <x v="1"/>
    <x v="2"/>
    <n v="3"/>
    <s v="meets"/>
    <n v="1"/>
    <n v="62000"/>
    <x v="0"/>
    <s v="meets"/>
    <n v="0"/>
    <x v="0"/>
    <n v="0.98082191780821915"/>
    <x v="0"/>
    <x v="1"/>
  </r>
  <r>
    <s v="E000943"/>
    <d v="2023-06-21T00:00:00"/>
    <x v="6"/>
    <s v="Revenue"/>
    <x v="2"/>
    <s v="Growth Marketing Specialist"/>
    <s v="marketing"/>
    <x v="0"/>
    <x v="0"/>
    <d v="2023-06-21T00:00:00"/>
    <m/>
    <s v=""/>
    <n v="924"/>
    <x v="3"/>
    <x v="3"/>
    <x v="3"/>
    <n v="4"/>
    <s v="exceeds"/>
    <n v="3"/>
    <n v="77500"/>
    <x v="0"/>
    <s v="exceeds"/>
    <n v="0"/>
    <x v="0"/>
    <n v="2.5315068493150683"/>
    <x v="1"/>
    <x v="0"/>
  </r>
  <r>
    <s v="E000944"/>
    <d v="2025-02-11T00:00:00"/>
    <x v="7"/>
    <s v="Corporate"/>
    <x v="0"/>
    <s v="Financial Planning Specialist"/>
    <s v="finance"/>
    <x v="0"/>
    <x v="0"/>
    <d v="2025-02-11T00:00:00"/>
    <m/>
    <s v=""/>
    <n v="323"/>
    <x v="2"/>
    <x v="4"/>
    <x v="2"/>
    <n v="3"/>
    <s v="meets"/>
    <n v="1"/>
    <n v="93000"/>
    <x v="0"/>
    <s v="meets"/>
    <n v="0"/>
    <x v="0"/>
    <n v="0.8849315068493151"/>
    <x v="0"/>
    <x v="0"/>
  </r>
  <r>
    <s v="E000945"/>
    <d v="2025-05-12T00:00:00"/>
    <x v="8"/>
    <s v="Corporate"/>
    <x v="1"/>
    <s v="Operations Specialist"/>
    <s v="operations"/>
    <x v="0"/>
    <x v="0"/>
    <d v="2025-05-12T00:00:00"/>
    <m/>
    <s v=""/>
    <n v="233"/>
    <x v="2"/>
    <x v="1"/>
    <x v="2"/>
    <n v="3"/>
    <s v="meets"/>
    <n v="1"/>
    <n v="80500"/>
    <x v="0"/>
    <s v="meets"/>
    <n v="0"/>
    <x v="0"/>
    <n v="0.63835616438356169"/>
    <x v="0"/>
    <x v="0"/>
  </r>
  <r>
    <s v="E000946"/>
    <d v="2024-01-17T00:00:00"/>
    <x v="9"/>
    <s v="Corporate"/>
    <x v="0"/>
    <s v="Operations Associate"/>
    <s v="operations"/>
    <x v="1"/>
    <x v="0"/>
    <d v="2024-01-17T00:00:00"/>
    <m/>
    <s v=""/>
    <n v="714"/>
    <x v="0"/>
    <x v="1"/>
    <x v="3"/>
    <n v="3"/>
    <s v="meets"/>
    <n v="2"/>
    <n v="59000"/>
    <x v="0"/>
    <s v="meets"/>
    <n v="0"/>
    <x v="0"/>
    <n v="1.9561643835616438"/>
    <x v="2"/>
    <x v="1"/>
  </r>
  <r>
    <s v="E000947"/>
    <d v="2025-03-12T00:00:00"/>
    <x v="10"/>
    <s v="Operations"/>
    <x v="2"/>
    <s v="Supply Chain Senior Specialist"/>
    <s v="supply_chain"/>
    <x v="2"/>
    <x v="1"/>
    <d v="2025-03-12T00:00:00"/>
    <d v="2025-09-14T00:00:00"/>
    <s v="voluntary"/>
    <n v="186"/>
    <x v="0"/>
    <x v="2"/>
    <x v="4"/>
    <n v="3"/>
    <s v="meets"/>
    <n v="1"/>
    <n v="124500"/>
    <x v="0"/>
    <s v="meets"/>
    <n v="1"/>
    <x v="1"/>
    <n v="0.50958904109589043"/>
    <x v="0"/>
    <x v="3"/>
  </r>
  <r>
    <s v="E000948"/>
    <d v="2024-01-06T00:00:00"/>
    <x v="11"/>
    <s v="Operations"/>
    <x v="3"/>
    <s v="Operations Specialist"/>
    <s v="operations"/>
    <x v="0"/>
    <x v="0"/>
    <d v="2024-01-06T00:00:00"/>
    <m/>
    <s v=""/>
    <n v="725"/>
    <x v="4"/>
    <x v="1"/>
    <x v="1"/>
    <n v="3"/>
    <s v="meets"/>
    <n v="2"/>
    <n v="88500"/>
    <x v="0"/>
    <s v="meets"/>
    <n v="0"/>
    <x v="0"/>
    <n v="1.9863013698630136"/>
    <x v="2"/>
    <x v="0"/>
  </r>
  <r>
    <s v="E000949"/>
    <d v="2024-02-13T00:00:00"/>
    <x v="0"/>
    <s v="Product &amp; Technology"/>
    <x v="0"/>
    <s v="Software Engineering Associate"/>
    <s v="engineering"/>
    <x v="1"/>
    <x v="0"/>
    <d v="2024-02-13T00:00:00"/>
    <m/>
    <s v=""/>
    <n v="687"/>
    <x v="0"/>
    <x v="1"/>
    <x v="2"/>
    <n v="3"/>
    <s v="meets"/>
    <n v="2"/>
    <n v="65500"/>
    <x v="0"/>
    <s v="meets"/>
    <n v="0"/>
    <x v="0"/>
    <n v="1.8821917808219177"/>
    <x v="2"/>
    <x v="1"/>
  </r>
  <r>
    <s v="E000950"/>
    <d v="2025-03-15T00:00:00"/>
    <x v="1"/>
    <s v="Product &amp; Technology"/>
    <x v="0"/>
    <s v="Analytics Specialist"/>
    <s v="analytics"/>
    <x v="0"/>
    <x v="0"/>
    <d v="2025-03-15T00:00:00"/>
    <m/>
    <s v=""/>
    <n v="291"/>
    <x v="0"/>
    <x v="1"/>
    <x v="3"/>
    <n v="5"/>
    <s v="outstanding"/>
    <n v="1"/>
    <n v="90500"/>
    <x v="0"/>
    <s v="outstanding"/>
    <n v="0"/>
    <x v="0"/>
    <n v="0.79726027397260268"/>
    <x v="0"/>
    <x v="0"/>
  </r>
  <r>
    <s v="E000951"/>
    <d v="2024-08-29T00:00:00"/>
    <x v="2"/>
    <s v="Product &amp; Technology"/>
    <x v="1"/>
    <s v="Product Management Specialist"/>
    <s v="product"/>
    <x v="0"/>
    <x v="0"/>
    <d v="2024-08-29T00:00:00"/>
    <m/>
    <s v=""/>
    <n v="489"/>
    <x v="3"/>
    <x v="1"/>
    <x v="4"/>
    <n v="3"/>
    <s v="meets"/>
    <n v="1"/>
    <n v="104500"/>
    <x v="0"/>
    <s v="meets"/>
    <n v="0"/>
    <x v="0"/>
    <n v="1.3397260273972602"/>
    <x v="2"/>
    <x v="3"/>
  </r>
  <r>
    <s v="E000952"/>
    <d v="2025-03-18T00:00:00"/>
    <x v="3"/>
    <s v="Product &amp; Technology"/>
    <x v="1"/>
    <s v="Product Design Specialist"/>
    <s v="design"/>
    <x v="0"/>
    <x v="0"/>
    <d v="2025-03-18T00:00:00"/>
    <m/>
    <s v=""/>
    <n v="288"/>
    <x v="0"/>
    <x v="1"/>
    <x v="4"/>
    <n v="3"/>
    <s v="meets"/>
    <n v="1"/>
    <n v="99000"/>
    <x v="0"/>
    <s v="meets"/>
    <n v="0"/>
    <x v="0"/>
    <n v="0.78904109589041094"/>
    <x v="0"/>
    <x v="0"/>
  </r>
  <r>
    <s v="E000953"/>
    <d v="2023-03-24T00:00:00"/>
    <x v="4"/>
    <s v="Revenue"/>
    <x v="0"/>
    <s v="Account Specialist"/>
    <s v="sales"/>
    <x v="0"/>
    <x v="1"/>
    <d v="2023-03-24T00:00:00"/>
    <d v="2024-10-23T00:00:00"/>
    <s v="involuntary"/>
    <n v="579"/>
    <x v="0"/>
    <x v="0"/>
    <x v="2"/>
    <n v="3"/>
    <s v="meets"/>
    <n v="2"/>
    <n v="90500"/>
    <x v="0"/>
    <s v="meets"/>
    <n v="1"/>
    <x v="1"/>
    <n v="1.5863013698630137"/>
    <x v="2"/>
    <x v="0"/>
  </r>
  <r>
    <s v="E000954"/>
    <d v="2023-04-28T00:00:00"/>
    <x v="5"/>
    <s v="Revenue"/>
    <x v="1"/>
    <s v="Customer Success Senior Specialist"/>
    <s v="customer_success"/>
    <x v="2"/>
    <x v="0"/>
    <d v="2023-04-28T00:00:00"/>
    <m/>
    <s v=""/>
    <n v="978"/>
    <x v="1"/>
    <x v="1"/>
    <x v="0"/>
    <n v="3"/>
    <s v="meets"/>
    <n v="3"/>
    <n v="106000"/>
    <x v="0"/>
    <s v="meets"/>
    <n v="0"/>
    <x v="0"/>
    <n v="2.6794520547945204"/>
    <x v="1"/>
    <x v="3"/>
  </r>
  <r>
    <s v="E000955"/>
    <d v="2024-03-16T00:00:00"/>
    <x v="6"/>
    <s v="Revenue"/>
    <x v="2"/>
    <s v="Growth Marketing Senior Specialist"/>
    <s v="marketing"/>
    <x v="2"/>
    <x v="0"/>
    <d v="2024-03-16T00:00:00"/>
    <m/>
    <s v=""/>
    <n v="655"/>
    <x v="0"/>
    <x v="3"/>
    <x v="0"/>
    <n v="4"/>
    <s v="exceeds"/>
    <n v="2"/>
    <n v="126000"/>
    <x v="0"/>
    <s v="exceeds"/>
    <n v="0"/>
    <x v="0"/>
    <n v="1.7945205479452055"/>
    <x v="2"/>
    <x v="3"/>
  </r>
  <r>
    <s v="E000956"/>
    <d v="2023-12-25T00:00:00"/>
    <x v="7"/>
    <s v="Corporate"/>
    <x v="0"/>
    <s v="Financial Planning Specialist"/>
    <s v="finance"/>
    <x v="0"/>
    <x v="1"/>
    <d v="2023-12-25T00:00:00"/>
    <d v="2025-06-25T00:00:00"/>
    <s v="voluntary"/>
    <n v="548"/>
    <x v="2"/>
    <x v="1"/>
    <x v="0"/>
    <n v="4"/>
    <s v="exceeds"/>
    <n v="2"/>
    <n v="87500"/>
    <x v="0"/>
    <s v="exceeds"/>
    <n v="1"/>
    <x v="1"/>
    <n v="1.5013698630136987"/>
    <x v="2"/>
    <x v="0"/>
  </r>
  <r>
    <s v="E000957"/>
    <d v="2024-01-24T00:00:00"/>
    <x v="8"/>
    <s v="Corporate"/>
    <x v="1"/>
    <s v="Operations Senior Specialist"/>
    <s v="operations"/>
    <x v="2"/>
    <x v="0"/>
    <d v="2024-01-24T00:00:00"/>
    <m/>
    <s v=""/>
    <n v="707"/>
    <x v="0"/>
    <x v="0"/>
    <x v="2"/>
    <n v="3"/>
    <s v="meets"/>
    <n v="2"/>
    <n v="136000"/>
    <x v="0"/>
    <s v="meets"/>
    <n v="0"/>
    <x v="0"/>
    <n v="1.9369863013698629"/>
    <x v="2"/>
    <x v="2"/>
  </r>
  <r>
    <s v="E000958"/>
    <d v="2025-07-30T00:00:00"/>
    <x v="9"/>
    <s v="Corporate"/>
    <x v="0"/>
    <s v="Legal &amp; Compliance Specialist"/>
    <s v="legal"/>
    <x v="0"/>
    <x v="0"/>
    <d v="2025-07-30T00:00:00"/>
    <m/>
    <s v=""/>
    <n v="154"/>
    <x v="0"/>
    <x v="2"/>
    <x v="0"/>
    <s v="None"/>
    <s v=""/>
    <n v="0"/>
    <n v="98000"/>
    <x v="1"/>
    <s v="Not Reviewed"/>
    <n v="0"/>
    <x v="0"/>
    <n v="0.42191780821917807"/>
    <x v="0"/>
    <x v="0"/>
  </r>
  <r>
    <s v="E000959"/>
    <d v="2023-07-05T00:00:00"/>
    <x v="10"/>
    <s v="Operations"/>
    <x v="2"/>
    <s v="Supply Chain Specialist"/>
    <s v="supply_chain"/>
    <x v="0"/>
    <x v="0"/>
    <d v="2023-07-05T00:00:00"/>
    <m/>
    <s v=""/>
    <n v="910"/>
    <x v="0"/>
    <x v="2"/>
    <x v="1"/>
    <n v="3"/>
    <s v="meets"/>
    <n v="3"/>
    <n v="96500"/>
    <x v="0"/>
    <s v="meets"/>
    <n v="0"/>
    <x v="0"/>
    <n v="2.493150684931507"/>
    <x v="1"/>
    <x v="0"/>
  </r>
  <r>
    <s v="E000960"/>
    <d v="2025-02-23T00:00:00"/>
    <x v="11"/>
    <s v="Operations"/>
    <x v="3"/>
    <s v="Operations Associate"/>
    <s v="operations"/>
    <x v="1"/>
    <x v="0"/>
    <d v="2025-02-23T00:00:00"/>
    <m/>
    <s v=""/>
    <n v="311"/>
    <x v="2"/>
    <x v="1"/>
    <x v="4"/>
    <n v="4"/>
    <s v="exceeds"/>
    <n v="1"/>
    <n v="65000"/>
    <x v="0"/>
    <s v="exceeds"/>
    <n v="0"/>
    <x v="0"/>
    <n v="0.852054794520548"/>
    <x v="0"/>
    <x v="1"/>
  </r>
  <r>
    <s v="E000961"/>
    <d v="2025-05-23T00:00:00"/>
    <x v="0"/>
    <s v="Product &amp; Technology"/>
    <x v="0"/>
    <s v="Software Engineering Senior Specialist"/>
    <s v="engineering"/>
    <x v="2"/>
    <x v="0"/>
    <d v="2025-05-23T00:00:00"/>
    <m/>
    <s v=""/>
    <n v="222"/>
    <x v="0"/>
    <x v="1"/>
    <x v="3"/>
    <n v="3"/>
    <s v="meets"/>
    <n v="1"/>
    <n v="109000"/>
    <x v="0"/>
    <s v="meets"/>
    <n v="0"/>
    <x v="0"/>
    <n v="0.60821917808219184"/>
    <x v="0"/>
    <x v="3"/>
  </r>
  <r>
    <s v="E000962"/>
    <d v="2025-01-26T00:00:00"/>
    <x v="1"/>
    <s v="Product &amp; Technology"/>
    <x v="0"/>
    <s v="Analytics Associate"/>
    <s v="analytics"/>
    <x v="1"/>
    <x v="0"/>
    <d v="2025-01-26T00:00:00"/>
    <m/>
    <s v=""/>
    <n v="339"/>
    <x v="0"/>
    <x v="1"/>
    <x v="0"/>
    <n v="5"/>
    <s v="outstanding"/>
    <n v="1"/>
    <n v="71500"/>
    <x v="0"/>
    <s v="outstanding"/>
    <n v="0"/>
    <x v="0"/>
    <n v="0.92876712328767119"/>
    <x v="0"/>
    <x v="0"/>
  </r>
  <r>
    <s v="E000963"/>
    <d v="2023-11-02T00:00:00"/>
    <x v="2"/>
    <s v="Product &amp; Technology"/>
    <x v="1"/>
    <s v="Product Management Associate"/>
    <s v="product"/>
    <x v="1"/>
    <x v="0"/>
    <d v="2023-11-02T00:00:00"/>
    <m/>
    <s v=""/>
    <n v="790"/>
    <x v="1"/>
    <x v="1"/>
    <x v="4"/>
    <n v="3"/>
    <s v="meets"/>
    <n v="2"/>
    <n v="67000"/>
    <x v="0"/>
    <s v="meets"/>
    <n v="0"/>
    <x v="0"/>
    <n v="2.1643835616438358"/>
    <x v="1"/>
    <x v="1"/>
  </r>
  <r>
    <s v="E000964"/>
    <d v="2024-07-07T00:00:00"/>
    <x v="3"/>
    <s v="Product &amp; Technology"/>
    <x v="1"/>
    <s v="Product Design Lead"/>
    <s v="design"/>
    <x v="3"/>
    <x v="0"/>
    <d v="2024-07-07T00:00:00"/>
    <m/>
    <s v=""/>
    <n v="542"/>
    <x v="2"/>
    <x v="3"/>
    <x v="0"/>
    <n v="3"/>
    <s v="meets"/>
    <n v="1"/>
    <n v="161500"/>
    <x v="0"/>
    <s v="meets"/>
    <n v="0"/>
    <x v="0"/>
    <n v="1.484931506849315"/>
    <x v="2"/>
    <x v="2"/>
  </r>
  <r>
    <s v="E000965"/>
    <d v="2024-07-08T00:00:00"/>
    <x v="4"/>
    <s v="Revenue"/>
    <x v="0"/>
    <s v="Account Senior Specialist"/>
    <s v="sales"/>
    <x v="2"/>
    <x v="1"/>
    <d v="2024-07-08T00:00:00"/>
    <d v="2024-12-13T00:00:00"/>
    <s v="voluntary"/>
    <n v="158"/>
    <x v="2"/>
    <x v="1"/>
    <x v="4"/>
    <s v="None"/>
    <s v=""/>
    <n v="0"/>
    <n v="130000"/>
    <x v="1"/>
    <s v="Not Reviewed"/>
    <n v="1"/>
    <x v="1"/>
    <n v="0.43287671232876712"/>
    <x v="0"/>
    <x v="2"/>
  </r>
  <r>
    <s v="E000966"/>
    <d v="2023-10-04T00:00:00"/>
    <x v="5"/>
    <s v="Revenue"/>
    <x v="1"/>
    <s v="Customer Success Specialist"/>
    <s v="customer_success"/>
    <x v="0"/>
    <x v="0"/>
    <d v="2023-10-04T00:00:00"/>
    <m/>
    <s v=""/>
    <n v="819"/>
    <x v="0"/>
    <x v="2"/>
    <x v="2"/>
    <n v="3"/>
    <s v="meets"/>
    <n v="2"/>
    <n v="89500"/>
    <x v="0"/>
    <s v="meets"/>
    <n v="0"/>
    <x v="0"/>
    <n v="2.2438356164383562"/>
    <x v="1"/>
    <x v="0"/>
  </r>
  <r>
    <s v="E000967"/>
    <d v="2023-09-25T00:00:00"/>
    <x v="6"/>
    <s v="Revenue"/>
    <x v="2"/>
    <s v="Growth Marketing Associate"/>
    <s v="marketing"/>
    <x v="1"/>
    <x v="0"/>
    <d v="2023-09-25T00:00:00"/>
    <m/>
    <s v=""/>
    <n v="828"/>
    <x v="2"/>
    <x v="2"/>
    <x v="1"/>
    <n v="3"/>
    <s v="meets"/>
    <n v="2"/>
    <n v="73000"/>
    <x v="0"/>
    <s v="meets"/>
    <n v="0"/>
    <x v="0"/>
    <n v="2.2684931506849315"/>
    <x v="1"/>
    <x v="0"/>
  </r>
  <r>
    <s v="E000968"/>
    <d v="2025-01-13T00:00:00"/>
    <x v="7"/>
    <s v="Corporate"/>
    <x v="0"/>
    <s v="Analytics Specialist"/>
    <s v="analytics"/>
    <x v="0"/>
    <x v="0"/>
    <d v="2025-01-13T00:00:00"/>
    <m/>
    <s v=""/>
    <n v="352"/>
    <x v="0"/>
    <x v="1"/>
    <x v="0"/>
    <n v="4"/>
    <s v="exceeds"/>
    <n v="1"/>
    <n v="88000"/>
    <x v="0"/>
    <s v="exceeds"/>
    <n v="0"/>
    <x v="0"/>
    <n v="0.96438356164383565"/>
    <x v="0"/>
    <x v="0"/>
  </r>
  <r>
    <s v="E000969"/>
    <d v="2024-08-29T00:00:00"/>
    <x v="8"/>
    <s v="Corporate"/>
    <x v="1"/>
    <s v="People Operations Specialist"/>
    <s v="people"/>
    <x v="0"/>
    <x v="0"/>
    <d v="2024-08-29T00:00:00"/>
    <m/>
    <s v=""/>
    <n v="489"/>
    <x v="1"/>
    <x v="1"/>
    <x v="2"/>
    <n v="4"/>
    <s v="exceeds"/>
    <n v="1"/>
    <n v="89000"/>
    <x v="0"/>
    <s v="exceeds"/>
    <n v="0"/>
    <x v="0"/>
    <n v="1.3397260273972602"/>
    <x v="2"/>
    <x v="0"/>
  </r>
  <r>
    <s v="E000970"/>
    <d v="2025-01-03T00:00:00"/>
    <x v="9"/>
    <s v="Corporate"/>
    <x v="0"/>
    <s v="Operations Associate"/>
    <s v="operations"/>
    <x v="1"/>
    <x v="0"/>
    <d v="2025-01-03T00:00:00"/>
    <m/>
    <s v=""/>
    <n v="362"/>
    <x v="0"/>
    <x v="1"/>
    <x v="4"/>
    <n v="3"/>
    <s v="meets"/>
    <n v="1"/>
    <n v="67500"/>
    <x v="0"/>
    <s v="meets"/>
    <n v="0"/>
    <x v="0"/>
    <n v="0.99178082191780825"/>
    <x v="0"/>
    <x v="1"/>
  </r>
  <r>
    <s v="E000971"/>
    <d v="2024-04-20T00:00:00"/>
    <x v="10"/>
    <s v="Operations"/>
    <x v="2"/>
    <s v="Supply Chain Senior Specialist"/>
    <s v="supply_chain"/>
    <x v="2"/>
    <x v="0"/>
    <d v="2024-04-20T00:00:00"/>
    <m/>
    <s v=""/>
    <n v="620"/>
    <x v="3"/>
    <x v="1"/>
    <x v="2"/>
    <n v="3"/>
    <s v="meets"/>
    <n v="2"/>
    <n v="116000"/>
    <x v="0"/>
    <s v="meets"/>
    <n v="0"/>
    <x v="0"/>
    <n v="1.6986301369863013"/>
    <x v="2"/>
    <x v="3"/>
  </r>
  <r>
    <s v="E000972"/>
    <d v="2024-02-23T00:00:00"/>
    <x v="11"/>
    <s v="Operations"/>
    <x v="3"/>
    <s v="Analytics Senior Specialist"/>
    <s v="analytics"/>
    <x v="2"/>
    <x v="0"/>
    <d v="2024-02-23T00:00:00"/>
    <m/>
    <s v=""/>
    <n v="677"/>
    <x v="1"/>
    <x v="0"/>
    <x v="0"/>
    <n v="4"/>
    <s v="exceeds"/>
    <n v="2"/>
    <n v="121500"/>
    <x v="0"/>
    <s v="exceeds"/>
    <n v="0"/>
    <x v="0"/>
    <n v="1.8547945205479452"/>
    <x v="2"/>
    <x v="3"/>
  </r>
  <r>
    <s v="E000973"/>
    <d v="2023-07-04T00:00:00"/>
    <x v="0"/>
    <s v="Product &amp; Technology"/>
    <x v="0"/>
    <s v="Software Engineering Lead"/>
    <s v="engineering"/>
    <x v="3"/>
    <x v="0"/>
    <d v="2023-07-04T00:00:00"/>
    <m/>
    <s v=""/>
    <n v="911"/>
    <x v="0"/>
    <x v="1"/>
    <x v="1"/>
    <n v="4"/>
    <s v="exceeds"/>
    <n v="3"/>
    <n v="149500"/>
    <x v="0"/>
    <s v="exceeds"/>
    <n v="0"/>
    <x v="0"/>
    <n v="2.495890410958904"/>
    <x v="1"/>
    <x v="2"/>
  </r>
  <r>
    <s v="E000974"/>
    <d v="2024-09-22T00:00:00"/>
    <x v="1"/>
    <s v="Product &amp; Technology"/>
    <x v="0"/>
    <s v="Analytics Specialist"/>
    <s v="analytics"/>
    <x v="0"/>
    <x v="0"/>
    <d v="2024-09-22T00:00:00"/>
    <m/>
    <s v=""/>
    <n v="465"/>
    <x v="1"/>
    <x v="2"/>
    <x v="1"/>
    <n v="2"/>
    <s v="needs_support"/>
    <n v="1"/>
    <n v="75500"/>
    <x v="0"/>
    <s v="needs_support"/>
    <n v="0"/>
    <x v="0"/>
    <n v="1.273972602739726"/>
    <x v="2"/>
    <x v="0"/>
  </r>
  <r>
    <s v="E000975"/>
    <d v="2025-02-23T00:00:00"/>
    <x v="2"/>
    <s v="Product &amp; Technology"/>
    <x v="1"/>
    <s v="Product Management Specialist"/>
    <s v="product"/>
    <x v="0"/>
    <x v="0"/>
    <d v="2025-02-23T00:00:00"/>
    <m/>
    <s v=""/>
    <n v="311"/>
    <x v="2"/>
    <x v="0"/>
    <x v="3"/>
    <n v="3"/>
    <s v="meets"/>
    <n v="1"/>
    <n v="99500"/>
    <x v="0"/>
    <s v="meets"/>
    <n v="0"/>
    <x v="0"/>
    <n v="0.852054794520548"/>
    <x v="0"/>
    <x v="0"/>
  </r>
  <r>
    <s v="E000976"/>
    <d v="2024-07-12T00:00:00"/>
    <x v="3"/>
    <s v="Product &amp; Technology"/>
    <x v="1"/>
    <s v="Product Management Specialist"/>
    <s v="product"/>
    <x v="0"/>
    <x v="0"/>
    <d v="2024-07-12T00:00:00"/>
    <m/>
    <s v=""/>
    <n v="537"/>
    <x v="1"/>
    <x v="3"/>
    <x v="4"/>
    <n v="4"/>
    <s v="exceeds"/>
    <n v="1"/>
    <n v="77500"/>
    <x v="0"/>
    <s v="exceeds"/>
    <n v="0"/>
    <x v="0"/>
    <n v="1.4712328767123288"/>
    <x v="2"/>
    <x v="0"/>
  </r>
  <r>
    <s v="E000977"/>
    <d v="2024-09-16T00:00:00"/>
    <x v="4"/>
    <s v="Revenue"/>
    <x v="0"/>
    <s v="Account Specialist"/>
    <s v="sales"/>
    <x v="0"/>
    <x v="0"/>
    <d v="2024-09-16T00:00:00"/>
    <m/>
    <s v=""/>
    <n v="471"/>
    <x v="0"/>
    <x v="1"/>
    <x v="0"/>
    <n v="2"/>
    <s v="needs_support"/>
    <n v="1"/>
    <n v="102000"/>
    <x v="0"/>
    <s v="needs_support"/>
    <n v="0"/>
    <x v="0"/>
    <n v="1.2904109589041095"/>
    <x v="2"/>
    <x v="3"/>
  </r>
  <r>
    <s v="E000978"/>
    <d v="2024-10-27T00:00:00"/>
    <x v="5"/>
    <s v="Revenue"/>
    <x v="1"/>
    <s v="Account Senior Specialist"/>
    <s v="sales"/>
    <x v="2"/>
    <x v="0"/>
    <d v="2024-10-27T00:00:00"/>
    <m/>
    <s v=""/>
    <n v="430"/>
    <x v="1"/>
    <x v="3"/>
    <x v="3"/>
    <n v="4"/>
    <s v="exceeds"/>
    <n v="1"/>
    <n v="131000"/>
    <x v="0"/>
    <s v="exceeds"/>
    <n v="0"/>
    <x v="0"/>
    <n v="1.178082191780822"/>
    <x v="2"/>
    <x v="2"/>
  </r>
  <r>
    <s v="E000979"/>
    <d v="2024-09-28T00:00:00"/>
    <x v="6"/>
    <s v="Revenue"/>
    <x v="2"/>
    <s v="Growth Marketing Associate"/>
    <s v="marketing"/>
    <x v="1"/>
    <x v="0"/>
    <d v="2024-09-28T00:00:00"/>
    <m/>
    <s v=""/>
    <n v="459"/>
    <x v="2"/>
    <x v="2"/>
    <x v="3"/>
    <n v="3"/>
    <s v="meets"/>
    <n v="1"/>
    <n v="75000"/>
    <x v="0"/>
    <s v="meets"/>
    <n v="0"/>
    <x v="0"/>
    <n v="1.2575342465753425"/>
    <x v="2"/>
    <x v="0"/>
  </r>
  <r>
    <s v="E000980"/>
    <d v="2023-03-30T00:00:00"/>
    <x v="7"/>
    <s v="Corporate"/>
    <x v="0"/>
    <s v="Financial Planning Specialist"/>
    <s v="finance"/>
    <x v="0"/>
    <x v="0"/>
    <d v="2023-03-30T00:00:00"/>
    <m/>
    <s v=""/>
    <n v="1007"/>
    <x v="0"/>
    <x v="1"/>
    <x v="2"/>
    <n v="3"/>
    <s v="meets"/>
    <n v="3"/>
    <n v="89500"/>
    <x v="0"/>
    <s v="meets"/>
    <n v="0"/>
    <x v="0"/>
    <n v="2.7589041095890412"/>
    <x v="1"/>
    <x v="0"/>
  </r>
  <r>
    <s v="E000981"/>
    <d v="2024-03-07T00:00:00"/>
    <x v="8"/>
    <s v="Corporate"/>
    <x v="1"/>
    <s v="People Operations Associate"/>
    <s v="people"/>
    <x v="1"/>
    <x v="0"/>
    <d v="2024-03-07T00:00:00"/>
    <m/>
    <s v=""/>
    <n v="664"/>
    <x v="1"/>
    <x v="1"/>
    <x v="2"/>
    <n v="2"/>
    <s v="needs_support"/>
    <n v="2"/>
    <n v="56500"/>
    <x v="0"/>
    <s v="needs_support"/>
    <n v="0"/>
    <x v="0"/>
    <n v="1.8191780821917809"/>
    <x v="2"/>
    <x v="1"/>
  </r>
  <r>
    <s v="E000982"/>
    <d v="2023-07-23T00:00:00"/>
    <x v="9"/>
    <s v="Corporate"/>
    <x v="0"/>
    <s v="Legal &amp; Compliance Associate"/>
    <s v="legal"/>
    <x v="1"/>
    <x v="1"/>
    <d v="2023-07-23T00:00:00"/>
    <d v="2025-06-19T00:00:00"/>
    <s v="voluntary"/>
    <n v="697"/>
    <x v="0"/>
    <x v="1"/>
    <x v="1"/>
    <n v="3"/>
    <s v="meets"/>
    <n v="2"/>
    <n v="63000"/>
    <x v="0"/>
    <s v="meets"/>
    <n v="1"/>
    <x v="1"/>
    <n v="1.9095890410958904"/>
    <x v="2"/>
    <x v="1"/>
  </r>
  <r>
    <s v="E000983"/>
    <d v="2024-10-08T00:00:00"/>
    <x v="10"/>
    <s v="Operations"/>
    <x v="2"/>
    <s v="Supply Chain Associate"/>
    <s v="supply_chain"/>
    <x v="1"/>
    <x v="0"/>
    <d v="2024-10-08T00:00:00"/>
    <m/>
    <s v=""/>
    <n v="449"/>
    <x v="0"/>
    <x v="0"/>
    <x v="2"/>
    <n v="4"/>
    <s v="exceeds"/>
    <n v="1"/>
    <n v="67500"/>
    <x v="0"/>
    <s v="exceeds"/>
    <n v="0"/>
    <x v="0"/>
    <n v="1.2301369863013698"/>
    <x v="2"/>
    <x v="1"/>
  </r>
  <r>
    <s v="E000984"/>
    <d v="2023-03-27T00:00:00"/>
    <x v="11"/>
    <s v="Operations"/>
    <x v="3"/>
    <s v="Operations Associate"/>
    <s v="operations"/>
    <x v="1"/>
    <x v="0"/>
    <d v="2023-03-27T00:00:00"/>
    <m/>
    <s v=""/>
    <n v="1010"/>
    <x v="2"/>
    <x v="1"/>
    <x v="1"/>
    <n v="3"/>
    <s v="meets"/>
    <n v="3"/>
    <n v="75000"/>
    <x v="0"/>
    <s v="meets"/>
    <n v="0"/>
    <x v="0"/>
    <n v="2.7671232876712328"/>
    <x v="1"/>
    <x v="0"/>
  </r>
  <r>
    <s v="E000985"/>
    <d v="2023-03-10T00:00:00"/>
    <x v="0"/>
    <s v="Product &amp; Technology"/>
    <x v="0"/>
    <s v="Software Engineering Senior Specialist"/>
    <s v="engineering"/>
    <x v="2"/>
    <x v="0"/>
    <d v="2023-03-10T00:00:00"/>
    <m/>
    <s v=""/>
    <n v="1027"/>
    <x v="0"/>
    <x v="4"/>
    <x v="3"/>
    <n v="5"/>
    <s v="outstanding"/>
    <n v="3"/>
    <n v="108500"/>
    <x v="0"/>
    <s v="outstanding"/>
    <n v="0"/>
    <x v="0"/>
    <n v="2.8136986301369862"/>
    <x v="1"/>
    <x v="3"/>
  </r>
  <r>
    <s v="E000986"/>
    <d v="2024-03-14T00:00:00"/>
    <x v="1"/>
    <s v="Product &amp; Technology"/>
    <x v="0"/>
    <s v="Analytics Associate"/>
    <s v="analytics"/>
    <x v="1"/>
    <x v="1"/>
    <d v="2024-03-14T00:00:00"/>
    <d v="2025-07-17T00:00:00"/>
    <s v="involuntary"/>
    <n v="490"/>
    <x v="0"/>
    <x v="0"/>
    <x v="2"/>
    <n v="2"/>
    <s v="needs_support"/>
    <n v="1"/>
    <n v="61500"/>
    <x v="0"/>
    <s v="needs_support"/>
    <n v="1"/>
    <x v="1"/>
    <n v="1.3424657534246576"/>
    <x v="2"/>
    <x v="1"/>
  </r>
  <r>
    <s v="E000987"/>
    <d v="2024-07-24T00:00:00"/>
    <x v="2"/>
    <s v="Product &amp; Technology"/>
    <x v="1"/>
    <s v="Product Management Associate"/>
    <s v="product"/>
    <x v="1"/>
    <x v="0"/>
    <d v="2024-07-24T00:00:00"/>
    <m/>
    <s v=""/>
    <n v="525"/>
    <x v="1"/>
    <x v="0"/>
    <x v="1"/>
    <n v="4"/>
    <s v="exceeds"/>
    <n v="1"/>
    <n v="55500"/>
    <x v="0"/>
    <s v="exceeds"/>
    <n v="0"/>
    <x v="0"/>
    <n v="1.4383561643835616"/>
    <x v="2"/>
    <x v="1"/>
  </r>
  <r>
    <s v="E000988"/>
    <d v="2024-09-18T00:00:00"/>
    <x v="3"/>
    <s v="Product &amp; Technology"/>
    <x v="1"/>
    <s v="Product Design Associate"/>
    <s v="design"/>
    <x v="1"/>
    <x v="1"/>
    <d v="2024-09-18T00:00:00"/>
    <d v="2025-12-01T00:00:00"/>
    <s v="voluntary"/>
    <n v="439"/>
    <x v="2"/>
    <x v="3"/>
    <x v="4"/>
    <n v="2"/>
    <s v="needs_support"/>
    <n v="1"/>
    <n v="74500"/>
    <x v="0"/>
    <s v="needs_support"/>
    <n v="1"/>
    <x v="1"/>
    <n v="1.2027397260273973"/>
    <x v="2"/>
    <x v="0"/>
  </r>
  <r>
    <s v="E000989"/>
    <d v="2023-07-09T00:00:00"/>
    <x v="4"/>
    <s v="Revenue"/>
    <x v="0"/>
    <s v="Account Associate"/>
    <s v="sales"/>
    <x v="1"/>
    <x v="0"/>
    <d v="2023-07-09T00:00:00"/>
    <m/>
    <s v=""/>
    <n v="906"/>
    <x v="0"/>
    <x v="2"/>
    <x v="0"/>
    <n v="4"/>
    <s v="exceeds"/>
    <n v="2"/>
    <n v="69000"/>
    <x v="0"/>
    <s v="exceeds"/>
    <n v="0"/>
    <x v="0"/>
    <n v="2.4821917808219176"/>
    <x v="1"/>
    <x v="1"/>
  </r>
  <r>
    <s v="E000990"/>
    <d v="2024-03-04T00:00:00"/>
    <x v="5"/>
    <s v="Revenue"/>
    <x v="1"/>
    <s v="Customer Success Specialist"/>
    <s v="customer_success"/>
    <x v="0"/>
    <x v="0"/>
    <d v="2024-03-04T00:00:00"/>
    <m/>
    <s v=""/>
    <n v="667"/>
    <x v="1"/>
    <x v="3"/>
    <x v="2"/>
    <n v="4"/>
    <s v="exceeds"/>
    <n v="2"/>
    <n v="100500"/>
    <x v="0"/>
    <s v="exceeds"/>
    <n v="0"/>
    <x v="0"/>
    <n v="1.8273972602739725"/>
    <x v="2"/>
    <x v="3"/>
  </r>
  <r>
    <s v="E000991"/>
    <d v="2024-10-10T00:00:00"/>
    <x v="6"/>
    <s v="Revenue"/>
    <x v="2"/>
    <s v="Growth Marketing Associate"/>
    <s v="marketing"/>
    <x v="1"/>
    <x v="0"/>
    <d v="2024-10-10T00:00:00"/>
    <m/>
    <s v=""/>
    <n v="447"/>
    <x v="3"/>
    <x v="2"/>
    <x v="2"/>
    <n v="4"/>
    <s v="exceeds"/>
    <n v="1"/>
    <n v="76500"/>
    <x v="0"/>
    <s v="exceeds"/>
    <n v="0"/>
    <x v="0"/>
    <n v="1.2246575342465753"/>
    <x v="2"/>
    <x v="0"/>
  </r>
  <r>
    <s v="E000992"/>
    <d v="2023-04-24T00:00:00"/>
    <x v="7"/>
    <s v="Corporate"/>
    <x v="0"/>
    <s v="Financial Planning Associate"/>
    <s v="finance"/>
    <x v="1"/>
    <x v="0"/>
    <d v="2023-04-24T00:00:00"/>
    <m/>
    <s v=""/>
    <n v="982"/>
    <x v="2"/>
    <x v="2"/>
    <x v="2"/>
    <n v="4"/>
    <s v="exceeds"/>
    <n v="3"/>
    <n v="61500"/>
    <x v="0"/>
    <s v="exceeds"/>
    <n v="0"/>
    <x v="0"/>
    <n v="2.6904109589041094"/>
    <x v="1"/>
    <x v="1"/>
  </r>
  <r>
    <s v="E000993"/>
    <d v="2024-02-17T00:00:00"/>
    <x v="8"/>
    <s v="Corporate"/>
    <x v="1"/>
    <s v="People Operations Associate"/>
    <s v="people"/>
    <x v="1"/>
    <x v="0"/>
    <d v="2024-02-17T00:00:00"/>
    <m/>
    <s v=""/>
    <n v="683"/>
    <x v="1"/>
    <x v="0"/>
    <x v="4"/>
    <n v="3"/>
    <s v="meets"/>
    <n v="2"/>
    <n v="75000"/>
    <x v="0"/>
    <s v="meets"/>
    <n v="0"/>
    <x v="0"/>
    <n v="1.8712328767123287"/>
    <x v="2"/>
    <x v="0"/>
  </r>
  <r>
    <s v="E000994"/>
    <d v="2023-03-02T00:00:00"/>
    <x v="9"/>
    <s v="Corporate"/>
    <x v="0"/>
    <s v="Legal &amp; Compliance Specialist"/>
    <s v="legal"/>
    <x v="0"/>
    <x v="0"/>
    <d v="2023-03-02T00:00:00"/>
    <m/>
    <s v=""/>
    <n v="1035"/>
    <x v="0"/>
    <x v="1"/>
    <x v="4"/>
    <n v="3"/>
    <s v="meets"/>
    <n v="3"/>
    <n v="72500"/>
    <x v="0"/>
    <s v="meets"/>
    <n v="0"/>
    <x v="0"/>
    <n v="2.8356164383561642"/>
    <x v="1"/>
    <x v="0"/>
  </r>
  <r>
    <s v="E000995"/>
    <d v="2023-11-11T00:00:00"/>
    <x v="10"/>
    <s v="Operations"/>
    <x v="2"/>
    <s v="Supply Chain Lead"/>
    <s v="supply_chain"/>
    <x v="3"/>
    <x v="0"/>
    <d v="2023-11-11T00:00:00"/>
    <m/>
    <s v=""/>
    <n v="781"/>
    <x v="2"/>
    <x v="0"/>
    <x v="4"/>
    <n v="3"/>
    <s v="meets"/>
    <n v="2"/>
    <n v="152000"/>
    <x v="0"/>
    <s v="meets"/>
    <n v="0"/>
    <x v="0"/>
    <n v="2.1397260273972605"/>
    <x v="1"/>
    <x v="2"/>
  </r>
  <r>
    <s v="E000996"/>
    <d v="2025-01-01T00:00:00"/>
    <x v="11"/>
    <s v="Operations"/>
    <x v="3"/>
    <s v="Analytics Associate"/>
    <s v="analytics"/>
    <x v="1"/>
    <x v="0"/>
    <d v="2025-01-01T00:00:00"/>
    <m/>
    <s v=""/>
    <n v="364"/>
    <x v="1"/>
    <x v="1"/>
    <x v="0"/>
    <n v="4"/>
    <s v="exceeds"/>
    <n v="1"/>
    <n v="55000"/>
    <x v="0"/>
    <s v="exceeds"/>
    <n v="0"/>
    <x v="0"/>
    <n v="0.99726027397260275"/>
    <x v="0"/>
    <x v="1"/>
  </r>
  <r>
    <s v="E000997"/>
    <d v="2024-05-06T00:00:00"/>
    <x v="0"/>
    <s v="Product &amp; Technology"/>
    <x v="0"/>
    <s v="Software Engineering Specialist"/>
    <s v="engineering"/>
    <x v="0"/>
    <x v="0"/>
    <d v="2024-05-06T00:00:00"/>
    <m/>
    <s v=""/>
    <n v="604"/>
    <x v="3"/>
    <x v="1"/>
    <x v="3"/>
    <n v="5"/>
    <s v="outstanding"/>
    <n v="2"/>
    <n v="93000"/>
    <x v="0"/>
    <s v="outstanding"/>
    <n v="0"/>
    <x v="0"/>
    <n v="1.6547945205479453"/>
    <x v="2"/>
    <x v="0"/>
  </r>
  <r>
    <s v="E000998"/>
    <d v="2024-05-28T00:00:00"/>
    <x v="1"/>
    <s v="Product &amp; Technology"/>
    <x v="0"/>
    <s v="Analytics Senior Specialist"/>
    <s v="analytics"/>
    <x v="2"/>
    <x v="0"/>
    <d v="2024-05-28T00:00:00"/>
    <m/>
    <s v=""/>
    <n v="582"/>
    <x v="0"/>
    <x v="1"/>
    <x v="2"/>
    <n v="3"/>
    <s v="meets"/>
    <n v="2"/>
    <n v="122000"/>
    <x v="0"/>
    <s v="meets"/>
    <n v="0"/>
    <x v="0"/>
    <n v="1.5945205479452054"/>
    <x v="2"/>
    <x v="3"/>
  </r>
  <r>
    <s v="E000999"/>
    <d v="2024-12-04T00:00:00"/>
    <x v="2"/>
    <s v="Product &amp; Technology"/>
    <x v="1"/>
    <s v="Product Management Specialist"/>
    <s v="product"/>
    <x v="0"/>
    <x v="0"/>
    <d v="2024-12-04T00:00:00"/>
    <m/>
    <s v=""/>
    <n v="392"/>
    <x v="0"/>
    <x v="0"/>
    <x v="1"/>
    <n v="5"/>
    <s v="outstanding"/>
    <n v="1"/>
    <n v="96000"/>
    <x v="0"/>
    <s v="outstanding"/>
    <n v="0"/>
    <x v="0"/>
    <n v="1.0739726027397261"/>
    <x v="2"/>
    <x v="0"/>
  </r>
  <r>
    <s v="E001000"/>
    <d v="2023-06-27T00:00:00"/>
    <x v="3"/>
    <s v="Product &amp; Technology"/>
    <x v="1"/>
    <s v="Product Design Associate"/>
    <s v="design"/>
    <x v="1"/>
    <x v="0"/>
    <d v="2023-06-27T00:00:00"/>
    <m/>
    <s v=""/>
    <n v="918"/>
    <x v="0"/>
    <x v="1"/>
    <x v="2"/>
    <n v="5"/>
    <s v="outstanding"/>
    <n v="3"/>
    <n v="58000"/>
    <x v="0"/>
    <s v="outstanding"/>
    <n v="0"/>
    <x v="0"/>
    <n v="2.515068493150685"/>
    <x v="1"/>
    <x v="1"/>
  </r>
  <r>
    <s v="E001001"/>
    <d v="2025-05-27T00:00:00"/>
    <x v="4"/>
    <s v="Revenue"/>
    <x v="0"/>
    <s v="Customer Success Associate"/>
    <s v="customer_success"/>
    <x v="1"/>
    <x v="0"/>
    <d v="2025-05-27T00:00:00"/>
    <m/>
    <s v=""/>
    <n v="218"/>
    <x v="0"/>
    <x v="1"/>
    <x v="2"/>
    <n v="4"/>
    <s v="exceeds"/>
    <n v="1"/>
    <n v="68500"/>
    <x v="0"/>
    <s v="exceeds"/>
    <n v="0"/>
    <x v="0"/>
    <n v="0.59726027397260273"/>
    <x v="0"/>
    <x v="1"/>
  </r>
  <r>
    <s v="E001002"/>
    <d v="2024-06-29T00:00:00"/>
    <x v="5"/>
    <s v="Revenue"/>
    <x v="1"/>
    <s v="Customer Success Specialist"/>
    <s v="customer_success"/>
    <x v="0"/>
    <x v="0"/>
    <d v="2024-06-29T00:00:00"/>
    <m/>
    <s v=""/>
    <n v="550"/>
    <x v="1"/>
    <x v="1"/>
    <x v="2"/>
    <n v="4"/>
    <s v="exceeds"/>
    <n v="2"/>
    <n v="95500"/>
    <x v="0"/>
    <s v="exceeds"/>
    <n v="0"/>
    <x v="0"/>
    <n v="1.5068493150684932"/>
    <x v="2"/>
    <x v="0"/>
  </r>
  <r>
    <s v="E001003"/>
    <d v="2025-09-12T00:00:00"/>
    <x v="6"/>
    <s v="Revenue"/>
    <x v="2"/>
    <s v="Growth Marketing Specialist"/>
    <s v="marketing"/>
    <x v="0"/>
    <x v="0"/>
    <d v="2025-09-12T00:00:00"/>
    <m/>
    <s v=""/>
    <n v="110"/>
    <x v="2"/>
    <x v="1"/>
    <x v="1"/>
    <s v="None"/>
    <s v=""/>
    <n v="0"/>
    <n v="87500"/>
    <x v="1"/>
    <s v="Not Reviewed"/>
    <n v="0"/>
    <x v="0"/>
    <n v="0.30136986301369861"/>
    <x v="0"/>
    <x v="0"/>
  </r>
  <r>
    <s v="E001004"/>
    <d v="2025-08-24T00:00:00"/>
    <x v="7"/>
    <s v="Corporate"/>
    <x v="0"/>
    <s v="Analytics Senior Specialist"/>
    <s v="analytics"/>
    <x v="2"/>
    <x v="1"/>
    <d v="2025-08-24T00:00:00"/>
    <d v="2025-12-25T00:00:00"/>
    <s v="involuntary"/>
    <n v="123"/>
    <x v="0"/>
    <x v="0"/>
    <x v="0"/>
    <s v="None"/>
    <s v=""/>
    <n v="0"/>
    <n v="130000"/>
    <x v="1"/>
    <s v="Not Reviewed"/>
    <n v="1"/>
    <x v="1"/>
    <n v="0.33698630136986302"/>
    <x v="0"/>
    <x v="2"/>
  </r>
  <r>
    <s v="E001005"/>
    <d v="2023-11-13T00:00:00"/>
    <x v="8"/>
    <s v="Corporate"/>
    <x v="1"/>
    <s v="People Operations Senior Specialist"/>
    <s v="people"/>
    <x v="2"/>
    <x v="0"/>
    <d v="2023-11-13T00:00:00"/>
    <m/>
    <s v=""/>
    <n v="779"/>
    <x v="4"/>
    <x v="1"/>
    <x v="0"/>
    <n v="3"/>
    <s v="meets"/>
    <n v="2"/>
    <n v="111500"/>
    <x v="0"/>
    <s v="meets"/>
    <n v="0"/>
    <x v="0"/>
    <n v="2.1342465753424658"/>
    <x v="1"/>
    <x v="3"/>
  </r>
  <r>
    <s v="E001006"/>
    <d v="2024-04-01T00:00:00"/>
    <x v="9"/>
    <s v="Corporate"/>
    <x v="0"/>
    <s v="Legal &amp; Compliance Associate"/>
    <s v="legal"/>
    <x v="1"/>
    <x v="0"/>
    <d v="2024-04-01T00:00:00"/>
    <m/>
    <s v=""/>
    <n v="639"/>
    <x v="0"/>
    <x v="4"/>
    <x v="3"/>
    <n v="4"/>
    <s v="exceeds"/>
    <n v="2"/>
    <n v="77000"/>
    <x v="0"/>
    <s v="exceeds"/>
    <n v="0"/>
    <x v="0"/>
    <n v="1.7506849315068493"/>
    <x v="2"/>
    <x v="0"/>
  </r>
  <r>
    <s v="E001007"/>
    <d v="2023-07-22T00:00:00"/>
    <x v="10"/>
    <s v="Operations"/>
    <x v="2"/>
    <s v="Operations Associate"/>
    <s v="operations"/>
    <x v="1"/>
    <x v="0"/>
    <d v="2023-07-22T00:00:00"/>
    <m/>
    <s v=""/>
    <n v="893"/>
    <x v="2"/>
    <x v="1"/>
    <x v="2"/>
    <n v="3"/>
    <s v="meets"/>
    <n v="2"/>
    <n v="72000"/>
    <x v="0"/>
    <s v="meets"/>
    <n v="0"/>
    <x v="0"/>
    <n v="2.4465753424657533"/>
    <x v="1"/>
    <x v="0"/>
  </r>
  <r>
    <s v="E001008"/>
    <d v="2025-04-27T00:00:00"/>
    <x v="11"/>
    <s v="Operations"/>
    <x v="3"/>
    <s v="Financial Planning Specialist"/>
    <s v="finance"/>
    <x v="0"/>
    <x v="0"/>
    <d v="2025-04-27T00:00:00"/>
    <m/>
    <s v=""/>
    <n v="248"/>
    <x v="2"/>
    <x v="2"/>
    <x v="3"/>
    <n v="3"/>
    <s v="meets"/>
    <n v="1"/>
    <n v="105000"/>
    <x v="0"/>
    <s v="meets"/>
    <n v="0"/>
    <x v="0"/>
    <n v="0.67945205479452053"/>
    <x v="0"/>
    <x v="3"/>
  </r>
  <r>
    <s v="E001009"/>
    <d v="2025-08-08T00:00:00"/>
    <x v="0"/>
    <s v="Product &amp; Technology"/>
    <x v="0"/>
    <s v="Software Engineering Specialist"/>
    <s v="engineering"/>
    <x v="0"/>
    <x v="0"/>
    <d v="2025-08-08T00:00:00"/>
    <m/>
    <s v=""/>
    <n v="145"/>
    <x v="4"/>
    <x v="1"/>
    <x v="0"/>
    <s v="None"/>
    <s v=""/>
    <n v="0"/>
    <n v="96000"/>
    <x v="1"/>
    <s v="Not Reviewed"/>
    <n v="0"/>
    <x v="0"/>
    <n v="0.39726027397260272"/>
    <x v="0"/>
    <x v="0"/>
  </r>
  <r>
    <s v="E001010"/>
    <d v="2025-06-17T00:00:00"/>
    <x v="1"/>
    <s v="Product &amp; Technology"/>
    <x v="0"/>
    <s v="Analytics Specialist"/>
    <s v="analytics"/>
    <x v="0"/>
    <x v="0"/>
    <d v="2025-06-17T00:00:00"/>
    <m/>
    <s v=""/>
    <n v="197"/>
    <x v="0"/>
    <x v="0"/>
    <x v="2"/>
    <n v="3"/>
    <s v="meets"/>
    <n v="1"/>
    <n v="98500"/>
    <x v="0"/>
    <s v="meets"/>
    <n v="0"/>
    <x v="0"/>
    <n v="0.53972602739726028"/>
    <x v="0"/>
    <x v="0"/>
  </r>
  <r>
    <s v="E001011"/>
    <d v="2024-12-06T00:00:00"/>
    <x v="2"/>
    <s v="Product &amp; Technology"/>
    <x v="1"/>
    <s v="Product Management Senior Specialist"/>
    <s v="product"/>
    <x v="2"/>
    <x v="0"/>
    <d v="2024-12-06T00:00:00"/>
    <m/>
    <s v=""/>
    <n v="390"/>
    <x v="3"/>
    <x v="3"/>
    <x v="4"/>
    <n v="3"/>
    <s v="meets"/>
    <n v="1"/>
    <n v="126500"/>
    <x v="0"/>
    <s v="meets"/>
    <n v="0"/>
    <x v="0"/>
    <n v="1.0684931506849316"/>
    <x v="2"/>
    <x v="3"/>
  </r>
  <r>
    <s v="E001012"/>
    <d v="2025-03-08T00:00:00"/>
    <x v="3"/>
    <s v="Product &amp; Technology"/>
    <x v="1"/>
    <s v="Product Design Associate"/>
    <s v="design"/>
    <x v="1"/>
    <x v="0"/>
    <d v="2025-03-08T00:00:00"/>
    <m/>
    <s v=""/>
    <n v="298"/>
    <x v="2"/>
    <x v="0"/>
    <x v="0"/>
    <n v="4"/>
    <s v="exceeds"/>
    <n v="1"/>
    <n v="75000"/>
    <x v="0"/>
    <s v="exceeds"/>
    <n v="0"/>
    <x v="0"/>
    <n v="0.81643835616438354"/>
    <x v="0"/>
    <x v="0"/>
  </r>
  <r>
    <s v="E001013"/>
    <d v="2024-03-17T00:00:00"/>
    <x v="4"/>
    <s v="Revenue"/>
    <x v="0"/>
    <s v="Account Senior Specialist"/>
    <s v="sales"/>
    <x v="2"/>
    <x v="0"/>
    <d v="2024-03-17T00:00:00"/>
    <m/>
    <s v=""/>
    <n v="654"/>
    <x v="4"/>
    <x v="1"/>
    <x v="3"/>
    <n v="3"/>
    <s v="meets"/>
    <n v="2"/>
    <n v="96000"/>
    <x v="0"/>
    <s v="meets"/>
    <n v="0"/>
    <x v="0"/>
    <n v="1.7917808219178082"/>
    <x v="2"/>
    <x v="0"/>
  </r>
  <r>
    <s v="E001014"/>
    <d v="2024-01-20T00:00:00"/>
    <x v="5"/>
    <s v="Revenue"/>
    <x v="1"/>
    <s v="Customer Success Associate"/>
    <s v="customer_success"/>
    <x v="1"/>
    <x v="0"/>
    <d v="2024-01-20T00:00:00"/>
    <m/>
    <s v=""/>
    <n v="711"/>
    <x v="2"/>
    <x v="2"/>
    <x v="2"/>
    <n v="4"/>
    <s v="exceeds"/>
    <n v="2"/>
    <n v="69500"/>
    <x v="0"/>
    <s v="exceeds"/>
    <n v="0"/>
    <x v="0"/>
    <n v="1.9479452054794522"/>
    <x v="2"/>
    <x v="1"/>
  </r>
  <r>
    <s v="E001015"/>
    <d v="2025-09-15T00:00:00"/>
    <x v="6"/>
    <s v="Revenue"/>
    <x v="2"/>
    <s v="Growth Marketing Associate"/>
    <s v="marketing"/>
    <x v="1"/>
    <x v="0"/>
    <d v="2025-09-15T00:00:00"/>
    <m/>
    <s v=""/>
    <n v="107"/>
    <x v="2"/>
    <x v="0"/>
    <x v="0"/>
    <s v="None"/>
    <s v=""/>
    <n v="0"/>
    <n v="74500"/>
    <x v="1"/>
    <s v="Not Reviewed"/>
    <n v="0"/>
    <x v="0"/>
    <n v="0.29315068493150687"/>
    <x v="0"/>
    <x v="0"/>
  </r>
  <r>
    <s v="E001016"/>
    <d v="2025-06-14T00:00:00"/>
    <x v="7"/>
    <s v="Corporate"/>
    <x v="0"/>
    <s v="Financial Planning Senior Specialist"/>
    <s v="finance"/>
    <x v="2"/>
    <x v="0"/>
    <d v="2025-06-14T00:00:00"/>
    <m/>
    <s v=""/>
    <n v="200"/>
    <x v="2"/>
    <x v="1"/>
    <x v="0"/>
    <n v="4"/>
    <s v="exceeds"/>
    <n v="1"/>
    <n v="121500"/>
    <x v="0"/>
    <s v="exceeds"/>
    <n v="0"/>
    <x v="0"/>
    <n v="0.54794520547945202"/>
    <x v="0"/>
    <x v="3"/>
  </r>
  <r>
    <s v="E001017"/>
    <d v="2023-11-30T00:00:00"/>
    <x v="8"/>
    <s v="Corporate"/>
    <x v="1"/>
    <s v="People Operations Associate"/>
    <s v="people"/>
    <x v="1"/>
    <x v="0"/>
    <d v="2023-11-30T00:00:00"/>
    <m/>
    <s v=""/>
    <n v="762"/>
    <x v="2"/>
    <x v="1"/>
    <x v="2"/>
    <n v="3"/>
    <s v="meets"/>
    <n v="2"/>
    <n v="70500"/>
    <x v="0"/>
    <s v="meets"/>
    <n v="0"/>
    <x v="0"/>
    <n v="2.0876712328767124"/>
    <x v="1"/>
    <x v="0"/>
  </r>
  <r>
    <s v="E001018"/>
    <d v="2025-05-01T00:00:00"/>
    <x v="9"/>
    <s v="Corporate"/>
    <x v="0"/>
    <s v="Legal &amp; Compliance Specialist"/>
    <s v="legal"/>
    <x v="0"/>
    <x v="0"/>
    <d v="2025-05-01T00:00:00"/>
    <m/>
    <s v=""/>
    <n v="244"/>
    <x v="1"/>
    <x v="0"/>
    <x v="2"/>
    <n v="5"/>
    <s v="outstanding"/>
    <n v="1"/>
    <n v="103500"/>
    <x v="0"/>
    <s v="outstanding"/>
    <n v="0"/>
    <x v="0"/>
    <n v="0.66849315068493154"/>
    <x v="0"/>
    <x v="3"/>
  </r>
  <r>
    <s v="E001019"/>
    <d v="2023-02-17T00:00:00"/>
    <x v="10"/>
    <s v="Operations"/>
    <x v="2"/>
    <s v="Supply Chain Lead"/>
    <s v="supply_chain"/>
    <x v="3"/>
    <x v="0"/>
    <d v="2023-02-17T00:00:00"/>
    <m/>
    <s v=""/>
    <n v="1048"/>
    <x v="0"/>
    <x v="2"/>
    <x v="0"/>
    <n v="3"/>
    <s v="meets"/>
    <n v="3"/>
    <n v="166000"/>
    <x v="0"/>
    <s v="meets"/>
    <n v="0"/>
    <x v="0"/>
    <n v="2.871232876712329"/>
    <x v="1"/>
    <x v="2"/>
  </r>
  <r>
    <s v="E001020"/>
    <d v="2025-02-17T00:00:00"/>
    <x v="11"/>
    <s v="Operations"/>
    <x v="3"/>
    <s v="Operations Associate"/>
    <s v="operations"/>
    <x v="1"/>
    <x v="0"/>
    <d v="2025-02-17T00:00:00"/>
    <m/>
    <s v=""/>
    <n v="317"/>
    <x v="0"/>
    <x v="2"/>
    <x v="0"/>
    <n v="4"/>
    <s v="exceeds"/>
    <n v="1"/>
    <n v="72000"/>
    <x v="0"/>
    <s v="exceeds"/>
    <n v="0"/>
    <x v="0"/>
    <n v="0.86849315068493149"/>
    <x v="0"/>
    <x v="0"/>
  </r>
  <r>
    <s v="E001021"/>
    <d v="2025-09-01T00:00:00"/>
    <x v="0"/>
    <s v="Product &amp; Technology"/>
    <x v="0"/>
    <s v="Software Engineering Specialist"/>
    <s v="engineering"/>
    <x v="0"/>
    <x v="0"/>
    <d v="2025-09-01T00:00:00"/>
    <m/>
    <s v=""/>
    <n v="121"/>
    <x v="2"/>
    <x v="1"/>
    <x v="2"/>
    <s v="None"/>
    <s v=""/>
    <n v="0"/>
    <n v="100500"/>
    <x v="1"/>
    <s v="Not Reviewed"/>
    <n v="0"/>
    <x v="0"/>
    <n v="0.33150684931506852"/>
    <x v="0"/>
    <x v="3"/>
  </r>
  <r>
    <s v="E001022"/>
    <d v="2023-11-10T00:00:00"/>
    <x v="1"/>
    <s v="Product &amp; Technology"/>
    <x v="0"/>
    <s v="Software Engineering Specialist"/>
    <s v="engineering"/>
    <x v="0"/>
    <x v="0"/>
    <d v="2023-11-10T00:00:00"/>
    <m/>
    <s v=""/>
    <n v="782"/>
    <x v="0"/>
    <x v="1"/>
    <x v="1"/>
    <n v="3"/>
    <s v="meets"/>
    <n v="2"/>
    <n v="78500"/>
    <x v="0"/>
    <s v="meets"/>
    <n v="0"/>
    <x v="0"/>
    <n v="2.1424657534246574"/>
    <x v="1"/>
    <x v="0"/>
  </r>
  <r>
    <s v="E001023"/>
    <d v="2023-08-11T00:00:00"/>
    <x v="2"/>
    <s v="Product &amp; Technology"/>
    <x v="1"/>
    <s v="Product Management Senior Specialist"/>
    <s v="product"/>
    <x v="2"/>
    <x v="0"/>
    <d v="2023-08-11T00:00:00"/>
    <m/>
    <s v=""/>
    <n v="873"/>
    <x v="1"/>
    <x v="1"/>
    <x v="3"/>
    <n v="3"/>
    <s v="meets"/>
    <n v="2"/>
    <n v="126500"/>
    <x v="0"/>
    <s v="meets"/>
    <n v="0"/>
    <x v="0"/>
    <n v="2.3917808219178083"/>
    <x v="1"/>
    <x v="3"/>
  </r>
  <r>
    <s v="E001024"/>
    <d v="2025-05-11T00:00:00"/>
    <x v="3"/>
    <s v="Product &amp; Technology"/>
    <x v="1"/>
    <s v="Product Design Senior Specialist"/>
    <s v="design"/>
    <x v="2"/>
    <x v="0"/>
    <d v="2025-05-11T00:00:00"/>
    <m/>
    <s v=""/>
    <n v="234"/>
    <x v="0"/>
    <x v="0"/>
    <x v="4"/>
    <n v="3"/>
    <s v="meets"/>
    <n v="1"/>
    <n v="122000"/>
    <x v="0"/>
    <s v="meets"/>
    <n v="0"/>
    <x v="0"/>
    <n v="0.64109589041095894"/>
    <x v="0"/>
    <x v="3"/>
  </r>
  <r>
    <s v="E001025"/>
    <d v="2023-08-02T00:00:00"/>
    <x v="4"/>
    <s v="Revenue"/>
    <x v="0"/>
    <s v="Customer Success Associate"/>
    <s v="customer_success"/>
    <x v="1"/>
    <x v="0"/>
    <d v="2023-08-02T00:00:00"/>
    <m/>
    <s v=""/>
    <n v="882"/>
    <x v="1"/>
    <x v="1"/>
    <x v="3"/>
    <n v="3"/>
    <s v="meets"/>
    <n v="2"/>
    <n v="58500"/>
    <x v="0"/>
    <s v="meets"/>
    <n v="0"/>
    <x v="0"/>
    <n v="2.4164383561643836"/>
    <x v="1"/>
    <x v="1"/>
  </r>
  <r>
    <s v="E001026"/>
    <d v="2023-09-26T00:00:00"/>
    <x v="5"/>
    <s v="Revenue"/>
    <x v="1"/>
    <s v="Customer Success Specialist"/>
    <s v="customer_success"/>
    <x v="0"/>
    <x v="0"/>
    <d v="2023-09-26T00:00:00"/>
    <m/>
    <s v=""/>
    <n v="827"/>
    <x v="0"/>
    <x v="0"/>
    <x v="2"/>
    <n v="3"/>
    <s v="meets"/>
    <n v="2"/>
    <n v="103000"/>
    <x v="0"/>
    <s v="meets"/>
    <n v="0"/>
    <x v="0"/>
    <n v="2.2657534246575342"/>
    <x v="1"/>
    <x v="3"/>
  </r>
  <r>
    <s v="E001027"/>
    <d v="2024-08-15T00:00:00"/>
    <x v="6"/>
    <s v="Revenue"/>
    <x v="2"/>
    <s v="Growth Marketing Associate"/>
    <s v="marketing"/>
    <x v="1"/>
    <x v="1"/>
    <d v="2024-08-15T00:00:00"/>
    <d v="2025-09-07T00:00:00"/>
    <s v="voluntary"/>
    <n v="388"/>
    <x v="1"/>
    <x v="4"/>
    <x v="3"/>
    <n v="2"/>
    <s v="needs_support"/>
    <n v="1"/>
    <n v="75500"/>
    <x v="0"/>
    <s v="needs_support"/>
    <n v="1"/>
    <x v="1"/>
    <n v="1.0630136986301371"/>
    <x v="2"/>
    <x v="0"/>
  </r>
  <r>
    <s v="E001028"/>
    <d v="2024-08-05T00:00:00"/>
    <x v="7"/>
    <s v="Corporate"/>
    <x v="0"/>
    <s v="Financial Planning Specialist"/>
    <s v="finance"/>
    <x v="0"/>
    <x v="0"/>
    <d v="2024-08-05T00:00:00"/>
    <m/>
    <s v=""/>
    <n v="513"/>
    <x v="4"/>
    <x v="1"/>
    <x v="2"/>
    <n v="3"/>
    <s v="meets"/>
    <n v="1"/>
    <n v="100000"/>
    <x v="0"/>
    <s v="meets"/>
    <n v="0"/>
    <x v="0"/>
    <n v="1.4054794520547946"/>
    <x v="2"/>
    <x v="3"/>
  </r>
  <r>
    <s v="E001029"/>
    <d v="2023-11-05T00:00:00"/>
    <x v="8"/>
    <s v="Corporate"/>
    <x v="1"/>
    <s v="People Operations Specialist"/>
    <s v="people"/>
    <x v="0"/>
    <x v="0"/>
    <d v="2023-11-05T00:00:00"/>
    <m/>
    <s v=""/>
    <n v="787"/>
    <x v="0"/>
    <x v="1"/>
    <x v="0"/>
    <n v="5"/>
    <s v="outstanding"/>
    <n v="2"/>
    <n v="78000"/>
    <x v="0"/>
    <s v="outstanding"/>
    <n v="0"/>
    <x v="0"/>
    <n v="2.1561643835616437"/>
    <x v="1"/>
    <x v="0"/>
  </r>
  <r>
    <s v="E001030"/>
    <d v="2023-02-25T00:00:00"/>
    <x v="9"/>
    <s v="Corporate"/>
    <x v="0"/>
    <s v="Legal &amp; Compliance Senior Specialist"/>
    <s v="legal"/>
    <x v="2"/>
    <x v="0"/>
    <d v="2023-02-25T00:00:00"/>
    <m/>
    <s v=""/>
    <n v="1040"/>
    <x v="2"/>
    <x v="4"/>
    <x v="2"/>
    <n v="3"/>
    <s v="meets"/>
    <n v="3"/>
    <n v="139500"/>
    <x v="0"/>
    <s v="meets"/>
    <n v="0"/>
    <x v="0"/>
    <n v="2.8493150684931505"/>
    <x v="1"/>
    <x v="2"/>
  </r>
  <r>
    <s v="E001031"/>
    <d v="2024-08-25T00:00:00"/>
    <x v="10"/>
    <s v="Operations"/>
    <x v="2"/>
    <s v="Supply Chain Senior Specialist"/>
    <s v="supply_chain"/>
    <x v="2"/>
    <x v="0"/>
    <d v="2024-08-25T00:00:00"/>
    <m/>
    <s v=""/>
    <n v="493"/>
    <x v="0"/>
    <x v="1"/>
    <x v="2"/>
    <n v="2"/>
    <s v="needs_support"/>
    <n v="1"/>
    <n v="96000"/>
    <x v="0"/>
    <s v="needs_support"/>
    <n v="0"/>
    <x v="0"/>
    <n v="1.3506849315068492"/>
    <x v="2"/>
    <x v="0"/>
  </r>
  <r>
    <s v="E001032"/>
    <d v="2025-09-19T00:00:00"/>
    <x v="11"/>
    <s v="Operations"/>
    <x v="3"/>
    <s v="Operations Specialist"/>
    <s v="operations"/>
    <x v="0"/>
    <x v="0"/>
    <d v="2025-09-19T00:00:00"/>
    <m/>
    <s v=""/>
    <n v="103"/>
    <x v="0"/>
    <x v="0"/>
    <x v="1"/>
    <s v="None"/>
    <s v=""/>
    <n v="0"/>
    <n v="100000"/>
    <x v="1"/>
    <s v="Not Reviewed"/>
    <n v="0"/>
    <x v="0"/>
    <n v="0.28219178082191781"/>
    <x v="0"/>
    <x v="3"/>
  </r>
  <r>
    <s v="E001033"/>
    <d v="2023-05-31T00:00:00"/>
    <x v="0"/>
    <s v="Product &amp; Technology"/>
    <x v="0"/>
    <s v="Software Engineering Specialist"/>
    <s v="engineering"/>
    <x v="0"/>
    <x v="0"/>
    <d v="2023-05-31T00:00:00"/>
    <m/>
    <s v=""/>
    <n v="945"/>
    <x v="2"/>
    <x v="0"/>
    <x v="0"/>
    <n v="5"/>
    <s v="outstanding"/>
    <n v="3"/>
    <n v="72000"/>
    <x v="0"/>
    <s v="outstanding"/>
    <n v="0"/>
    <x v="0"/>
    <n v="2.5890410958904111"/>
    <x v="1"/>
    <x v="0"/>
  </r>
  <r>
    <s v="E001034"/>
    <d v="2025-06-29T00:00:00"/>
    <x v="1"/>
    <s v="Product &amp; Technology"/>
    <x v="0"/>
    <s v="Software Engineering Specialist"/>
    <s v="engineering"/>
    <x v="0"/>
    <x v="0"/>
    <d v="2025-06-29T00:00:00"/>
    <m/>
    <s v=""/>
    <n v="185"/>
    <x v="0"/>
    <x v="1"/>
    <x v="2"/>
    <n v="4"/>
    <s v="exceeds"/>
    <n v="1"/>
    <n v="76000"/>
    <x v="0"/>
    <s v="exceeds"/>
    <n v="0"/>
    <x v="0"/>
    <n v="0.50684931506849318"/>
    <x v="0"/>
    <x v="0"/>
  </r>
  <r>
    <s v="E001035"/>
    <d v="2023-09-08T00:00:00"/>
    <x v="2"/>
    <s v="Product &amp; Technology"/>
    <x v="1"/>
    <s v="Product Management Specialist"/>
    <s v="product"/>
    <x v="0"/>
    <x v="0"/>
    <d v="2023-09-08T00:00:00"/>
    <m/>
    <s v=""/>
    <n v="845"/>
    <x v="1"/>
    <x v="2"/>
    <x v="4"/>
    <n v="3"/>
    <s v="meets"/>
    <n v="2"/>
    <n v="84000"/>
    <x v="0"/>
    <s v="meets"/>
    <n v="0"/>
    <x v="0"/>
    <n v="2.3150684931506849"/>
    <x v="1"/>
    <x v="0"/>
  </r>
  <r>
    <s v="E001036"/>
    <d v="2023-04-12T00:00:00"/>
    <x v="3"/>
    <s v="Product &amp; Technology"/>
    <x v="1"/>
    <s v="Product Design Associate"/>
    <s v="design"/>
    <x v="1"/>
    <x v="0"/>
    <d v="2023-04-12T00:00:00"/>
    <m/>
    <s v=""/>
    <n v="994"/>
    <x v="0"/>
    <x v="1"/>
    <x v="0"/>
    <n v="4"/>
    <s v="exceeds"/>
    <n v="3"/>
    <n v="67500"/>
    <x v="0"/>
    <s v="exceeds"/>
    <n v="0"/>
    <x v="0"/>
    <n v="2.7232876712328768"/>
    <x v="1"/>
    <x v="1"/>
  </r>
  <r>
    <s v="E001037"/>
    <d v="2023-05-12T00:00:00"/>
    <x v="4"/>
    <s v="Revenue"/>
    <x v="0"/>
    <s v="Customer Success Specialist"/>
    <s v="customer_success"/>
    <x v="0"/>
    <x v="1"/>
    <d v="2023-05-12T00:00:00"/>
    <d v="2025-10-10T00:00:00"/>
    <s v="voluntary"/>
    <n v="882"/>
    <x v="0"/>
    <x v="3"/>
    <x v="3"/>
    <n v="4"/>
    <s v="exceeds"/>
    <n v="2"/>
    <n v="89500"/>
    <x v="0"/>
    <s v="exceeds"/>
    <n v="1"/>
    <x v="1"/>
    <n v="2.4164383561643836"/>
    <x v="1"/>
    <x v="0"/>
  </r>
  <r>
    <s v="E001038"/>
    <d v="2024-07-16T00:00:00"/>
    <x v="5"/>
    <s v="Revenue"/>
    <x v="1"/>
    <s v="Account Specialist"/>
    <s v="sales"/>
    <x v="0"/>
    <x v="0"/>
    <d v="2024-07-16T00:00:00"/>
    <m/>
    <s v=""/>
    <n v="533"/>
    <x v="2"/>
    <x v="0"/>
    <x v="3"/>
    <n v="5"/>
    <s v="outstanding"/>
    <n v="1"/>
    <n v="78000"/>
    <x v="0"/>
    <s v="outstanding"/>
    <n v="0"/>
    <x v="0"/>
    <n v="1.4602739726027398"/>
    <x v="2"/>
    <x v="0"/>
  </r>
  <r>
    <s v="E001039"/>
    <d v="2025-09-12T00:00:00"/>
    <x v="6"/>
    <s v="Revenue"/>
    <x v="2"/>
    <s v="Growth Marketing Specialist"/>
    <s v="marketing"/>
    <x v="0"/>
    <x v="0"/>
    <d v="2025-09-12T00:00:00"/>
    <m/>
    <s v=""/>
    <n v="110"/>
    <x v="1"/>
    <x v="1"/>
    <x v="0"/>
    <s v="None"/>
    <s v=""/>
    <n v="0"/>
    <n v="82500"/>
    <x v="1"/>
    <s v="Not Reviewed"/>
    <n v="0"/>
    <x v="0"/>
    <n v="0.30136986301369861"/>
    <x v="0"/>
    <x v="0"/>
  </r>
  <r>
    <s v="E001040"/>
    <d v="2024-05-08T00:00:00"/>
    <x v="7"/>
    <s v="Corporate"/>
    <x v="0"/>
    <s v="Financial Planning Specialist"/>
    <s v="finance"/>
    <x v="0"/>
    <x v="1"/>
    <d v="2024-05-08T00:00:00"/>
    <d v="2025-09-02T00:00:00"/>
    <s v="involuntary"/>
    <n v="482"/>
    <x v="4"/>
    <x v="1"/>
    <x v="2"/>
    <n v="3"/>
    <s v="meets"/>
    <n v="1"/>
    <n v="86000"/>
    <x v="0"/>
    <s v="meets"/>
    <n v="1"/>
    <x v="1"/>
    <n v="1.3205479452054794"/>
    <x v="2"/>
    <x v="0"/>
  </r>
  <r>
    <s v="E001041"/>
    <d v="2024-10-29T00:00:00"/>
    <x v="8"/>
    <s v="Corporate"/>
    <x v="1"/>
    <s v="People Operations Specialist"/>
    <s v="people"/>
    <x v="0"/>
    <x v="1"/>
    <d v="2024-10-29T00:00:00"/>
    <d v="2025-11-11T00:00:00"/>
    <s v="involuntary"/>
    <n v="378"/>
    <x v="1"/>
    <x v="4"/>
    <x v="3"/>
    <n v="3"/>
    <s v="meets"/>
    <n v="1"/>
    <n v="77500"/>
    <x v="0"/>
    <s v="meets"/>
    <n v="1"/>
    <x v="1"/>
    <n v="1.0356164383561643"/>
    <x v="2"/>
    <x v="0"/>
  </r>
  <r>
    <s v="E001042"/>
    <d v="2023-11-07T00:00:00"/>
    <x v="9"/>
    <s v="Corporate"/>
    <x v="0"/>
    <s v="Legal &amp; Compliance Associate"/>
    <s v="legal"/>
    <x v="1"/>
    <x v="0"/>
    <d v="2023-11-07T00:00:00"/>
    <m/>
    <s v=""/>
    <n v="785"/>
    <x v="1"/>
    <x v="1"/>
    <x v="0"/>
    <n v="3"/>
    <s v="meets"/>
    <n v="2"/>
    <n v="72500"/>
    <x v="0"/>
    <s v="meets"/>
    <n v="0"/>
    <x v="0"/>
    <n v="2.1506849315068495"/>
    <x v="1"/>
    <x v="0"/>
  </r>
  <r>
    <s v="E001043"/>
    <d v="2023-09-22T00:00:00"/>
    <x v="10"/>
    <s v="Operations"/>
    <x v="2"/>
    <s v="Supply Chain Specialist"/>
    <s v="supply_chain"/>
    <x v="0"/>
    <x v="1"/>
    <d v="2023-09-22T00:00:00"/>
    <d v="2025-12-04T00:00:00"/>
    <s v="involuntary"/>
    <n v="804"/>
    <x v="1"/>
    <x v="3"/>
    <x v="0"/>
    <n v="3"/>
    <s v="meets"/>
    <n v="2"/>
    <n v="77000"/>
    <x v="0"/>
    <s v="meets"/>
    <n v="1"/>
    <x v="1"/>
    <n v="2.2027397260273971"/>
    <x v="1"/>
    <x v="0"/>
  </r>
  <r>
    <s v="E001044"/>
    <d v="2024-06-19T00:00:00"/>
    <x v="11"/>
    <s v="Operations"/>
    <x v="3"/>
    <s v="Operations Associate"/>
    <s v="operations"/>
    <x v="1"/>
    <x v="0"/>
    <d v="2024-06-19T00:00:00"/>
    <m/>
    <s v=""/>
    <n v="560"/>
    <x v="0"/>
    <x v="1"/>
    <x v="2"/>
    <n v="4"/>
    <s v="exceeds"/>
    <n v="2"/>
    <n v="71000"/>
    <x v="0"/>
    <s v="exceeds"/>
    <n v="0"/>
    <x v="0"/>
    <n v="1.5342465753424657"/>
    <x v="2"/>
    <x v="0"/>
  </r>
  <r>
    <s v="E001045"/>
    <d v="2023-10-09T00:00:00"/>
    <x v="0"/>
    <s v="Product &amp; Technology"/>
    <x v="0"/>
    <s v="Software Engineering Specialist"/>
    <s v="engineering"/>
    <x v="0"/>
    <x v="0"/>
    <d v="2023-10-09T00:00:00"/>
    <m/>
    <s v=""/>
    <n v="814"/>
    <x v="0"/>
    <x v="1"/>
    <x v="0"/>
    <n v="4"/>
    <s v="exceeds"/>
    <n v="2"/>
    <n v="96500"/>
    <x v="0"/>
    <s v="exceeds"/>
    <n v="0"/>
    <x v="0"/>
    <n v="2.2301369863013698"/>
    <x v="1"/>
    <x v="0"/>
  </r>
  <r>
    <s v="E001046"/>
    <d v="2023-05-11T00:00:00"/>
    <x v="1"/>
    <s v="Product &amp; Technology"/>
    <x v="0"/>
    <s v="Analytics Specialist"/>
    <s v="analytics"/>
    <x v="0"/>
    <x v="0"/>
    <d v="2023-05-11T00:00:00"/>
    <m/>
    <s v=""/>
    <n v="965"/>
    <x v="3"/>
    <x v="0"/>
    <x v="2"/>
    <n v="4"/>
    <s v="exceeds"/>
    <n v="3"/>
    <n v="73500"/>
    <x v="0"/>
    <s v="exceeds"/>
    <n v="0"/>
    <x v="0"/>
    <n v="2.6438356164383561"/>
    <x v="1"/>
    <x v="0"/>
  </r>
  <r>
    <s v="E001047"/>
    <d v="2023-06-30T00:00:00"/>
    <x v="2"/>
    <s v="Product &amp; Technology"/>
    <x v="1"/>
    <s v="Product Design Specialist"/>
    <s v="design"/>
    <x v="0"/>
    <x v="0"/>
    <d v="2023-06-30T00:00:00"/>
    <m/>
    <s v=""/>
    <n v="915"/>
    <x v="0"/>
    <x v="2"/>
    <x v="4"/>
    <n v="3"/>
    <s v="meets"/>
    <n v="3"/>
    <n v="86000"/>
    <x v="0"/>
    <s v="meets"/>
    <n v="0"/>
    <x v="0"/>
    <n v="2.506849315068493"/>
    <x v="1"/>
    <x v="0"/>
  </r>
  <r>
    <s v="E001048"/>
    <d v="2025-06-16T00:00:00"/>
    <x v="3"/>
    <s v="Product &amp; Technology"/>
    <x v="1"/>
    <s v="Product Design Associate"/>
    <s v="design"/>
    <x v="1"/>
    <x v="0"/>
    <d v="2025-06-16T00:00:00"/>
    <m/>
    <s v=""/>
    <n v="198"/>
    <x v="1"/>
    <x v="0"/>
    <x v="0"/>
    <n v="2"/>
    <s v="needs_support"/>
    <n v="1"/>
    <n v="72000"/>
    <x v="0"/>
    <s v="needs_support"/>
    <n v="0"/>
    <x v="0"/>
    <n v="0.54246575342465753"/>
    <x v="0"/>
    <x v="0"/>
  </r>
  <r>
    <s v="E001049"/>
    <d v="2024-12-13T00:00:00"/>
    <x v="4"/>
    <s v="Revenue"/>
    <x v="0"/>
    <s v="Account Specialist"/>
    <s v="sales"/>
    <x v="0"/>
    <x v="0"/>
    <d v="2024-12-13T00:00:00"/>
    <m/>
    <s v=""/>
    <n v="383"/>
    <x v="4"/>
    <x v="0"/>
    <x v="0"/>
    <n v="4"/>
    <s v="exceeds"/>
    <n v="1"/>
    <n v="94000"/>
    <x v="0"/>
    <s v="exceeds"/>
    <n v="0"/>
    <x v="0"/>
    <n v="1.0493150684931507"/>
    <x v="2"/>
    <x v="0"/>
  </r>
  <r>
    <s v="E001050"/>
    <d v="2024-05-18T00:00:00"/>
    <x v="5"/>
    <s v="Revenue"/>
    <x v="1"/>
    <s v="Customer Success Associate"/>
    <s v="customer_success"/>
    <x v="1"/>
    <x v="0"/>
    <d v="2024-05-18T00:00:00"/>
    <m/>
    <s v=""/>
    <n v="592"/>
    <x v="0"/>
    <x v="1"/>
    <x v="0"/>
    <n v="3"/>
    <s v="meets"/>
    <n v="2"/>
    <n v="69500"/>
    <x v="0"/>
    <s v="meets"/>
    <n v="0"/>
    <x v="0"/>
    <n v="1.6219178082191781"/>
    <x v="2"/>
    <x v="1"/>
  </r>
  <r>
    <s v="E001051"/>
    <d v="2023-08-08T00:00:00"/>
    <x v="6"/>
    <s v="Revenue"/>
    <x v="2"/>
    <s v="Analytics Specialist"/>
    <s v="analytics"/>
    <x v="0"/>
    <x v="0"/>
    <d v="2023-08-08T00:00:00"/>
    <m/>
    <s v=""/>
    <n v="876"/>
    <x v="2"/>
    <x v="0"/>
    <x v="0"/>
    <n v="5"/>
    <s v="outstanding"/>
    <n v="2"/>
    <n v="95500"/>
    <x v="0"/>
    <s v="outstanding"/>
    <n v="0"/>
    <x v="0"/>
    <n v="2.4"/>
    <x v="1"/>
    <x v="0"/>
  </r>
  <r>
    <s v="E001052"/>
    <d v="2023-05-02T00:00:00"/>
    <x v="7"/>
    <s v="Corporate"/>
    <x v="0"/>
    <s v="Financial Planning Specialist"/>
    <s v="finance"/>
    <x v="0"/>
    <x v="0"/>
    <d v="2023-05-02T00:00:00"/>
    <m/>
    <s v=""/>
    <n v="974"/>
    <x v="1"/>
    <x v="3"/>
    <x v="4"/>
    <n v="3"/>
    <s v="meets"/>
    <n v="3"/>
    <n v="81000"/>
    <x v="0"/>
    <s v="meets"/>
    <n v="0"/>
    <x v="0"/>
    <n v="2.6684931506849314"/>
    <x v="1"/>
    <x v="0"/>
  </r>
  <r>
    <s v="E001053"/>
    <d v="2023-12-24T00:00:00"/>
    <x v="8"/>
    <s v="Corporate"/>
    <x v="1"/>
    <s v="People Operations Senior Specialist"/>
    <s v="people"/>
    <x v="2"/>
    <x v="0"/>
    <d v="2023-12-24T00:00:00"/>
    <m/>
    <s v=""/>
    <n v="738"/>
    <x v="2"/>
    <x v="0"/>
    <x v="2"/>
    <n v="3"/>
    <s v="meets"/>
    <n v="2"/>
    <n v="115000"/>
    <x v="0"/>
    <s v="meets"/>
    <n v="0"/>
    <x v="0"/>
    <n v="2.021917808219178"/>
    <x v="1"/>
    <x v="3"/>
  </r>
  <r>
    <s v="E001054"/>
    <d v="2025-04-09T00:00:00"/>
    <x v="9"/>
    <s v="Corporate"/>
    <x v="0"/>
    <s v="Legal &amp; Compliance Associate"/>
    <s v="legal"/>
    <x v="1"/>
    <x v="0"/>
    <d v="2025-04-09T00:00:00"/>
    <m/>
    <s v=""/>
    <n v="266"/>
    <x v="2"/>
    <x v="1"/>
    <x v="2"/>
    <n v="3"/>
    <s v="meets"/>
    <n v="1"/>
    <n v="62000"/>
    <x v="0"/>
    <s v="meets"/>
    <n v="0"/>
    <x v="0"/>
    <n v="0.72876712328767124"/>
    <x v="0"/>
    <x v="1"/>
  </r>
  <r>
    <s v="E001055"/>
    <d v="2023-05-23T00:00:00"/>
    <x v="10"/>
    <s v="Operations"/>
    <x v="2"/>
    <s v="Supply Chain Associate"/>
    <s v="supply_chain"/>
    <x v="1"/>
    <x v="0"/>
    <d v="2023-05-23T00:00:00"/>
    <m/>
    <s v=""/>
    <n v="953"/>
    <x v="0"/>
    <x v="0"/>
    <x v="1"/>
    <n v="3"/>
    <s v="meets"/>
    <n v="3"/>
    <n v="76000"/>
    <x v="0"/>
    <s v="meets"/>
    <n v="0"/>
    <x v="0"/>
    <n v="2.6109589041095891"/>
    <x v="1"/>
    <x v="0"/>
  </r>
  <r>
    <s v="E001056"/>
    <d v="2024-09-03T00:00:00"/>
    <x v="11"/>
    <s v="Operations"/>
    <x v="3"/>
    <s v="Financial Planning Specialist"/>
    <s v="finance"/>
    <x v="0"/>
    <x v="0"/>
    <d v="2024-09-03T00:00:00"/>
    <m/>
    <s v=""/>
    <n v="484"/>
    <x v="0"/>
    <x v="3"/>
    <x v="1"/>
    <n v="2"/>
    <s v="needs_support"/>
    <n v="1"/>
    <n v="88000"/>
    <x v="0"/>
    <s v="needs_support"/>
    <n v="0"/>
    <x v="0"/>
    <n v="1.3260273972602741"/>
    <x v="2"/>
    <x v="0"/>
  </r>
  <r>
    <s v="E001057"/>
    <d v="2025-06-03T00:00:00"/>
    <x v="0"/>
    <s v="Product &amp; Technology"/>
    <x v="0"/>
    <s v="Software Engineering Specialist"/>
    <s v="engineering"/>
    <x v="0"/>
    <x v="0"/>
    <d v="2025-06-03T00:00:00"/>
    <m/>
    <s v=""/>
    <n v="211"/>
    <x v="0"/>
    <x v="0"/>
    <x v="2"/>
    <n v="2"/>
    <s v="needs_support"/>
    <n v="1"/>
    <n v="87500"/>
    <x v="0"/>
    <s v="needs_support"/>
    <n v="0"/>
    <x v="0"/>
    <n v="0.57808219178082187"/>
    <x v="0"/>
    <x v="0"/>
  </r>
  <r>
    <s v="E001058"/>
    <d v="2025-04-08T00:00:00"/>
    <x v="1"/>
    <s v="Product &amp; Technology"/>
    <x v="0"/>
    <s v="Analytics Senior Specialist"/>
    <s v="analytics"/>
    <x v="2"/>
    <x v="0"/>
    <d v="2025-04-08T00:00:00"/>
    <m/>
    <s v=""/>
    <n v="267"/>
    <x v="0"/>
    <x v="4"/>
    <x v="0"/>
    <n v="2"/>
    <s v="needs_support"/>
    <n v="1"/>
    <n v="115500"/>
    <x v="0"/>
    <s v="needs_support"/>
    <n v="0"/>
    <x v="0"/>
    <n v="0.73150684931506849"/>
    <x v="0"/>
    <x v="3"/>
  </r>
  <r>
    <s v="E001059"/>
    <d v="2025-03-13T00:00:00"/>
    <x v="2"/>
    <s v="Product &amp; Technology"/>
    <x v="1"/>
    <s v="Product Design Associate"/>
    <s v="design"/>
    <x v="1"/>
    <x v="0"/>
    <d v="2025-03-13T00:00:00"/>
    <m/>
    <s v=""/>
    <n v="293"/>
    <x v="0"/>
    <x v="1"/>
    <x v="0"/>
    <n v="4"/>
    <s v="exceeds"/>
    <n v="1"/>
    <n v="59000"/>
    <x v="0"/>
    <s v="exceeds"/>
    <n v="0"/>
    <x v="0"/>
    <n v="0.80273972602739729"/>
    <x v="0"/>
    <x v="1"/>
  </r>
  <r>
    <s v="E001060"/>
    <d v="2024-06-07T00:00:00"/>
    <x v="3"/>
    <s v="Product &amp; Technology"/>
    <x v="1"/>
    <s v="Product Design Associate"/>
    <s v="design"/>
    <x v="1"/>
    <x v="0"/>
    <d v="2024-06-07T00:00:00"/>
    <m/>
    <s v=""/>
    <n v="572"/>
    <x v="1"/>
    <x v="1"/>
    <x v="0"/>
    <n v="2"/>
    <s v="needs_support"/>
    <n v="2"/>
    <n v="78000"/>
    <x v="0"/>
    <s v="needs_support"/>
    <n v="0"/>
    <x v="0"/>
    <n v="1.5671232876712329"/>
    <x v="2"/>
    <x v="0"/>
  </r>
  <r>
    <s v="E001061"/>
    <d v="2024-07-03T00:00:00"/>
    <x v="4"/>
    <s v="Revenue"/>
    <x v="0"/>
    <s v="Account Senior Specialist"/>
    <s v="sales"/>
    <x v="2"/>
    <x v="0"/>
    <d v="2024-07-03T00:00:00"/>
    <m/>
    <s v=""/>
    <n v="546"/>
    <x v="0"/>
    <x v="1"/>
    <x v="0"/>
    <n v="5"/>
    <s v="outstanding"/>
    <n v="2"/>
    <n v="114500"/>
    <x v="0"/>
    <s v="outstanding"/>
    <n v="0"/>
    <x v="0"/>
    <n v="1.4958904109589042"/>
    <x v="2"/>
    <x v="3"/>
  </r>
  <r>
    <s v="E001062"/>
    <d v="2025-07-23T00:00:00"/>
    <x v="5"/>
    <s v="Revenue"/>
    <x v="1"/>
    <s v="Customer Success Senior Specialist"/>
    <s v="customer_success"/>
    <x v="2"/>
    <x v="0"/>
    <d v="2025-07-23T00:00:00"/>
    <m/>
    <s v=""/>
    <n v="161"/>
    <x v="2"/>
    <x v="1"/>
    <x v="1"/>
    <s v="None"/>
    <s v=""/>
    <n v="0"/>
    <n v="135500"/>
    <x v="1"/>
    <s v="Not Reviewed"/>
    <n v="0"/>
    <x v="0"/>
    <n v="0.44109589041095892"/>
    <x v="0"/>
    <x v="2"/>
  </r>
  <r>
    <s v="E001063"/>
    <d v="2024-03-26T00:00:00"/>
    <x v="6"/>
    <s v="Revenue"/>
    <x v="2"/>
    <s v="Analytics Senior Specialist"/>
    <s v="analytics"/>
    <x v="2"/>
    <x v="0"/>
    <d v="2024-03-26T00:00:00"/>
    <m/>
    <s v=""/>
    <n v="645"/>
    <x v="1"/>
    <x v="1"/>
    <x v="1"/>
    <n v="3"/>
    <s v="meets"/>
    <n v="2"/>
    <n v="98500"/>
    <x v="0"/>
    <s v="meets"/>
    <n v="0"/>
    <x v="0"/>
    <n v="1.7671232876712328"/>
    <x v="2"/>
    <x v="0"/>
  </r>
  <r>
    <s v="E001064"/>
    <d v="2023-02-21T00:00:00"/>
    <x v="7"/>
    <s v="Corporate"/>
    <x v="0"/>
    <s v="Financial Planning Associate"/>
    <s v="finance"/>
    <x v="1"/>
    <x v="0"/>
    <d v="2023-02-21T00:00:00"/>
    <m/>
    <s v=""/>
    <n v="1044"/>
    <x v="1"/>
    <x v="2"/>
    <x v="1"/>
    <n v="3"/>
    <s v="meets"/>
    <n v="3"/>
    <n v="55500"/>
    <x v="0"/>
    <s v="meets"/>
    <n v="0"/>
    <x v="0"/>
    <n v="2.8602739726027395"/>
    <x v="1"/>
    <x v="1"/>
  </r>
  <r>
    <s v="E001065"/>
    <d v="2023-12-29T00:00:00"/>
    <x v="8"/>
    <s v="Corporate"/>
    <x v="1"/>
    <s v="People Operations Specialist"/>
    <s v="people"/>
    <x v="0"/>
    <x v="0"/>
    <d v="2023-12-29T00:00:00"/>
    <m/>
    <s v=""/>
    <n v="733"/>
    <x v="0"/>
    <x v="1"/>
    <x v="1"/>
    <n v="3"/>
    <s v="meets"/>
    <n v="2"/>
    <n v="99500"/>
    <x v="0"/>
    <s v="meets"/>
    <n v="0"/>
    <x v="0"/>
    <n v="2.0082191780821916"/>
    <x v="1"/>
    <x v="0"/>
  </r>
  <r>
    <s v="E001066"/>
    <d v="2023-11-23T00:00:00"/>
    <x v="9"/>
    <s v="Corporate"/>
    <x v="0"/>
    <s v="Legal &amp; Compliance Specialist"/>
    <s v="legal"/>
    <x v="0"/>
    <x v="0"/>
    <d v="2023-11-23T00:00:00"/>
    <m/>
    <s v=""/>
    <n v="769"/>
    <x v="1"/>
    <x v="2"/>
    <x v="3"/>
    <n v="2"/>
    <s v="needs_support"/>
    <n v="2"/>
    <n v="72000"/>
    <x v="0"/>
    <s v="needs_support"/>
    <n v="0"/>
    <x v="0"/>
    <n v="2.106849315068493"/>
    <x v="1"/>
    <x v="0"/>
  </r>
  <r>
    <s v="E001067"/>
    <d v="2023-07-05T00:00:00"/>
    <x v="10"/>
    <s v="Operations"/>
    <x v="2"/>
    <s v="Supply Chain Associate"/>
    <s v="supply_chain"/>
    <x v="1"/>
    <x v="0"/>
    <d v="2023-07-05T00:00:00"/>
    <m/>
    <s v=""/>
    <n v="910"/>
    <x v="0"/>
    <x v="4"/>
    <x v="3"/>
    <n v="2"/>
    <s v="needs_support"/>
    <n v="3"/>
    <n v="75000"/>
    <x v="0"/>
    <s v="needs_support"/>
    <n v="0"/>
    <x v="0"/>
    <n v="2.493150684931507"/>
    <x v="1"/>
    <x v="0"/>
  </r>
  <r>
    <s v="E001068"/>
    <d v="2024-04-21T00:00:00"/>
    <x v="11"/>
    <s v="Operations"/>
    <x v="3"/>
    <s v="Operations Associate"/>
    <s v="operations"/>
    <x v="1"/>
    <x v="0"/>
    <d v="2024-04-21T00:00:00"/>
    <m/>
    <s v=""/>
    <n v="619"/>
    <x v="1"/>
    <x v="1"/>
    <x v="2"/>
    <n v="4"/>
    <s v="exceeds"/>
    <n v="2"/>
    <n v="75000"/>
    <x v="0"/>
    <s v="exceeds"/>
    <n v="0"/>
    <x v="0"/>
    <n v="1.6958904109589041"/>
    <x v="2"/>
    <x v="0"/>
  </r>
  <r>
    <s v="E001069"/>
    <d v="2024-01-05T00:00:00"/>
    <x v="0"/>
    <s v="Product &amp; Technology"/>
    <x v="0"/>
    <s v="Software Engineering Specialist"/>
    <s v="engineering"/>
    <x v="0"/>
    <x v="0"/>
    <d v="2024-01-05T00:00:00"/>
    <m/>
    <s v=""/>
    <n v="726"/>
    <x v="0"/>
    <x v="2"/>
    <x v="0"/>
    <n v="3"/>
    <s v="meets"/>
    <n v="2"/>
    <n v="73000"/>
    <x v="0"/>
    <s v="meets"/>
    <n v="0"/>
    <x v="0"/>
    <n v="1.989041095890411"/>
    <x v="2"/>
    <x v="0"/>
  </r>
  <r>
    <s v="E001070"/>
    <d v="2024-11-30T00:00:00"/>
    <x v="1"/>
    <s v="Product &amp; Technology"/>
    <x v="0"/>
    <s v="Analytics Senior Specialist"/>
    <s v="analytics"/>
    <x v="2"/>
    <x v="0"/>
    <d v="2024-11-30T00:00:00"/>
    <m/>
    <s v=""/>
    <n v="396"/>
    <x v="1"/>
    <x v="1"/>
    <x v="2"/>
    <n v="4"/>
    <s v="exceeds"/>
    <n v="1"/>
    <n v="136500"/>
    <x v="0"/>
    <s v="exceeds"/>
    <n v="0"/>
    <x v="0"/>
    <n v="1.0849315068493151"/>
    <x v="2"/>
    <x v="2"/>
  </r>
  <r>
    <s v="E001071"/>
    <d v="2024-12-11T00:00:00"/>
    <x v="2"/>
    <s v="Product &amp; Technology"/>
    <x v="1"/>
    <s v="Product Management Senior Specialist"/>
    <s v="product"/>
    <x v="2"/>
    <x v="0"/>
    <d v="2024-12-11T00:00:00"/>
    <m/>
    <s v=""/>
    <n v="385"/>
    <x v="4"/>
    <x v="1"/>
    <x v="4"/>
    <n v="4"/>
    <s v="exceeds"/>
    <n v="1"/>
    <n v="107000"/>
    <x v="0"/>
    <s v="exceeds"/>
    <n v="0"/>
    <x v="0"/>
    <n v="1.0547945205479452"/>
    <x v="2"/>
    <x v="3"/>
  </r>
  <r>
    <s v="E001072"/>
    <d v="2024-12-02T00:00:00"/>
    <x v="3"/>
    <s v="Product &amp; Technology"/>
    <x v="1"/>
    <s v="Product Design Specialist"/>
    <s v="design"/>
    <x v="0"/>
    <x v="0"/>
    <d v="2024-12-02T00:00:00"/>
    <m/>
    <s v=""/>
    <n v="394"/>
    <x v="0"/>
    <x v="0"/>
    <x v="0"/>
    <n v="3"/>
    <s v="meets"/>
    <n v="1"/>
    <n v="76500"/>
    <x v="0"/>
    <s v="meets"/>
    <n v="0"/>
    <x v="0"/>
    <n v="1.0794520547945206"/>
    <x v="2"/>
    <x v="0"/>
  </r>
  <r>
    <s v="E001073"/>
    <d v="2024-09-13T00:00:00"/>
    <x v="4"/>
    <s v="Revenue"/>
    <x v="0"/>
    <s v="Account Specialist"/>
    <s v="sales"/>
    <x v="0"/>
    <x v="0"/>
    <d v="2024-09-13T00:00:00"/>
    <m/>
    <s v=""/>
    <n v="474"/>
    <x v="0"/>
    <x v="1"/>
    <x v="0"/>
    <n v="3"/>
    <s v="meets"/>
    <n v="1"/>
    <n v="100000"/>
    <x v="0"/>
    <s v="meets"/>
    <n v="0"/>
    <x v="0"/>
    <n v="1.2986301369863014"/>
    <x v="2"/>
    <x v="3"/>
  </r>
  <r>
    <s v="E001074"/>
    <d v="2024-03-04T00:00:00"/>
    <x v="5"/>
    <s v="Revenue"/>
    <x v="1"/>
    <s v="Customer Success Associate"/>
    <s v="customer_success"/>
    <x v="1"/>
    <x v="1"/>
    <d v="2024-03-04T00:00:00"/>
    <d v="2025-11-02T00:00:00"/>
    <s v="involuntary"/>
    <n v="608"/>
    <x v="1"/>
    <x v="3"/>
    <x v="0"/>
    <n v="2"/>
    <s v="needs_support"/>
    <n v="2"/>
    <n v="74000"/>
    <x v="0"/>
    <s v="needs_support"/>
    <n v="1"/>
    <x v="1"/>
    <n v="1.6657534246575343"/>
    <x v="2"/>
    <x v="0"/>
  </r>
  <r>
    <s v="E001075"/>
    <d v="2025-03-19T00:00:00"/>
    <x v="6"/>
    <s v="Revenue"/>
    <x v="2"/>
    <s v="Growth Marketing Senior Specialist"/>
    <s v="marketing"/>
    <x v="2"/>
    <x v="0"/>
    <d v="2025-03-19T00:00:00"/>
    <m/>
    <s v=""/>
    <n v="287"/>
    <x v="1"/>
    <x v="1"/>
    <x v="0"/>
    <n v="3"/>
    <s v="meets"/>
    <n v="1"/>
    <n v="116000"/>
    <x v="0"/>
    <s v="meets"/>
    <n v="0"/>
    <x v="0"/>
    <n v="0.78630136986301369"/>
    <x v="0"/>
    <x v="3"/>
  </r>
  <r>
    <s v="E001076"/>
    <d v="2024-12-02T00:00:00"/>
    <x v="7"/>
    <s v="Corporate"/>
    <x v="0"/>
    <s v="Financial Planning Specialist"/>
    <s v="finance"/>
    <x v="0"/>
    <x v="0"/>
    <d v="2024-12-02T00:00:00"/>
    <m/>
    <s v=""/>
    <n v="394"/>
    <x v="0"/>
    <x v="0"/>
    <x v="1"/>
    <n v="2"/>
    <s v="needs_support"/>
    <n v="1"/>
    <n v="86000"/>
    <x v="0"/>
    <s v="needs_support"/>
    <n v="0"/>
    <x v="0"/>
    <n v="1.0794520547945206"/>
    <x v="2"/>
    <x v="0"/>
  </r>
  <r>
    <s v="E001077"/>
    <d v="2025-04-26T00:00:00"/>
    <x v="8"/>
    <s v="Corporate"/>
    <x v="1"/>
    <s v="Operations Lead"/>
    <s v="operations"/>
    <x v="3"/>
    <x v="0"/>
    <d v="2025-04-26T00:00:00"/>
    <m/>
    <s v=""/>
    <n v="249"/>
    <x v="0"/>
    <x v="1"/>
    <x v="2"/>
    <n v="2"/>
    <s v="needs_support"/>
    <n v="1"/>
    <n v="165500"/>
    <x v="0"/>
    <s v="needs_support"/>
    <n v="0"/>
    <x v="0"/>
    <n v="0.68219178082191778"/>
    <x v="0"/>
    <x v="2"/>
  </r>
  <r>
    <s v="E001078"/>
    <d v="2024-02-23T00:00:00"/>
    <x v="9"/>
    <s v="Corporate"/>
    <x v="0"/>
    <s v="Legal &amp; Compliance Senior Specialist"/>
    <s v="legal"/>
    <x v="2"/>
    <x v="0"/>
    <d v="2024-02-23T00:00:00"/>
    <m/>
    <s v=""/>
    <n v="677"/>
    <x v="0"/>
    <x v="3"/>
    <x v="0"/>
    <n v="3"/>
    <s v="meets"/>
    <n v="2"/>
    <n v="102500"/>
    <x v="0"/>
    <s v="meets"/>
    <n v="0"/>
    <x v="0"/>
    <n v="1.8547945205479452"/>
    <x v="2"/>
    <x v="3"/>
  </r>
  <r>
    <s v="E001079"/>
    <d v="2023-12-28T00:00:00"/>
    <x v="10"/>
    <s v="Operations"/>
    <x v="2"/>
    <s v="Supply Chain Lead"/>
    <s v="supply_chain"/>
    <x v="3"/>
    <x v="0"/>
    <d v="2023-12-28T00:00:00"/>
    <m/>
    <s v=""/>
    <n v="734"/>
    <x v="3"/>
    <x v="1"/>
    <x v="3"/>
    <n v="2"/>
    <s v="needs_support"/>
    <n v="2"/>
    <n v="151500"/>
    <x v="0"/>
    <s v="needs_support"/>
    <n v="0"/>
    <x v="0"/>
    <n v="2.010958904109589"/>
    <x v="1"/>
    <x v="2"/>
  </r>
  <r>
    <s v="E001080"/>
    <d v="2024-03-15T00:00:00"/>
    <x v="11"/>
    <s v="Operations"/>
    <x v="3"/>
    <s v="Operations Associate"/>
    <s v="operations"/>
    <x v="1"/>
    <x v="0"/>
    <d v="2024-03-15T00:00:00"/>
    <m/>
    <s v=""/>
    <n v="656"/>
    <x v="2"/>
    <x v="0"/>
    <x v="2"/>
    <n v="4"/>
    <s v="exceeds"/>
    <n v="2"/>
    <n v="68500"/>
    <x v="0"/>
    <s v="exceeds"/>
    <n v="0"/>
    <x v="0"/>
    <n v="1.7972602739726027"/>
    <x v="2"/>
    <x v="1"/>
  </r>
  <r>
    <s v="E001081"/>
    <d v="2024-03-08T00:00:00"/>
    <x v="0"/>
    <s v="Product &amp; Technology"/>
    <x v="0"/>
    <s v="Software Engineering Specialist"/>
    <s v="engineering"/>
    <x v="0"/>
    <x v="0"/>
    <d v="2024-03-08T00:00:00"/>
    <m/>
    <s v=""/>
    <n v="663"/>
    <x v="1"/>
    <x v="1"/>
    <x v="0"/>
    <n v="3"/>
    <s v="meets"/>
    <n v="2"/>
    <n v="77000"/>
    <x v="0"/>
    <s v="meets"/>
    <n v="0"/>
    <x v="0"/>
    <n v="1.8164383561643835"/>
    <x v="2"/>
    <x v="0"/>
  </r>
  <r>
    <s v="E001082"/>
    <d v="2023-11-12T00:00:00"/>
    <x v="1"/>
    <s v="Product &amp; Technology"/>
    <x v="0"/>
    <s v="Analytics Specialist"/>
    <s v="analytics"/>
    <x v="0"/>
    <x v="0"/>
    <d v="2023-11-12T00:00:00"/>
    <m/>
    <s v=""/>
    <n v="780"/>
    <x v="0"/>
    <x v="1"/>
    <x v="1"/>
    <n v="3"/>
    <s v="meets"/>
    <n v="2"/>
    <n v="81500"/>
    <x v="0"/>
    <s v="meets"/>
    <n v="0"/>
    <x v="0"/>
    <n v="2.1369863013698631"/>
    <x v="1"/>
    <x v="0"/>
  </r>
  <r>
    <s v="E001083"/>
    <d v="2024-12-27T00:00:00"/>
    <x v="2"/>
    <s v="Product &amp; Technology"/>
    <x v="1"/>
    <s v="Product Management Specialist"/>
    <s v="product"/>
    <x v="0"/>
    <x v="0"/>
    <d v="2024-12-27T00:00:00"/>
    <m/>
    <s v=""/>
    <n v="369"/>
    <x v="1"/>
    <x v="1"/>
    <x v="4"/>
    <n v="3"/>
    <s v="meets"/>
    <n v="1"/>
    <n v="100000"/>
    <x v="0"/>
    <s v="meets"/>
    <n v="0"/>
    <x v="0"/>
    <n v="1.010958904109589"/>
    <x v="2"/>
    <x v="3"/>
  </r>
  <r>
    <s v="E001084"/>
    <d v="2023-01-16T00:00:00"/>
    <x v="3"/>
    <s v="Product &amp; Technology"/>
    <x v="1"/>
    <s v="Product Design Senior Specialist"/>
    <s v="design"/>
    <x v="2"/>
    <x v="0"/>
    <d v="2023-01-16T00:00:00"/>
    <m/>
    <s v=""/>
    <n v="1080"/>
    <x v="1"/>
    <x v="2"/>
    <x v="0"/>
    <n v="2"/>
    <s v="needs_support"/>
    <n v="3"/>
    <n v="125000"/>
    <x v="0"/>
    <s v="needs_support"/>
    <n v="0"/>
    <x v="0"/>
    <n v="2.9589041095890409"/>
    <x v="1"/>
    <x v="3"/>
  </r>
  <r>
    <s v="E001085"/>
    <d v="2025-04-23T00:00:00"/>
    <x v="4"/>
    <s v="Revenue"/>
    <x v="0"/>
    <s v="Customer Success Specialist"/>
    <s v="customer_success"/>
    <x v="0"/>
    <x v="0"/>
    <d v="2025-04-23T00:00:00"/>
    <m/>
    <s v=""/>
    <n v="252"/>
    <x v="0"/>
    <x v="1"/>
    <x v="3"/>
    <n v="4"/>
    <s v="exceeds"/>
    <n v="1"/>
    <n v="96000"/>
    <x v="0"/>
    <s v="exceeds"/>
    <n v="0"/>
    <x v="0"/>
    <n v="0.69041095890410964"/>
    <x v="0"/>
    <x v="0"/>
  </r>
  <r>
    <s v="E001086"/>
    <d v="2025-05-09T00:00:00"/>
    <x v="5"/>
    <s v="Revenue"/>
    <x v="1"/>
    <s v="Customer Success Specialist"/>
    <s v="customer_success"/>
    <x v="0"/>
    <x v="0"/>
    <d v="2025-05-09T00:00:00"/>
    <m/>
    <s v=""/>
    <n v="236"/>
    <x v="0"/>
    <x v="1"/>
    <x v="1"/>
    <n v="4"/>
    <s v="exceeds"/>
    <n v="1"/>
    <n v="99000"/>
    <x v="0"/>
    <s v="exceeds"/>
    <n v="0"/>
    <x v="0"/>
    <n v="0.64657534246575343"/>
    <x v="0"/>
    <x v="0"/>
  </r>
  <r>
    <s v="E001087"/>
    <d v="2023-05-16T00:00:00"/>
    <x v="6"/>
    <s v="Revenue"/>
    <x v="2"/>
    <s v="Growth Marketing Specialist"/>
    <s v="marketing"/>
    <x v="0"/>
    <x v="0"/>
    <d v="2023-05-16T00:00:00"/>
    <m/>
    <s v=""/>
    <n v="960"/>
    <x v="1"/>
    <x v="1"/>
    <x v="0"/>
    <n v="3"/>
    <s v="meets"/>
    <n v="3"/>
    <n v="93000"/>
    <x v="0"/>
    <s v="meets"/>
    <n v="0"/>
    <x v="0"/>
    <n v="2.6301369863013697"/>
    <x v="1"/>
    <x v="0"/>
  </r>
  <r>
    <s v="E001088"/>
    <d v="2025-04-06T00:00:00"/>
    <x v="7"/>
    <s v="Corporate"/>
    <x v="0"/>
    <s v="Financial Planning Specialist"/>
    <s v="finance"/>
    <x v="0"/>
    <x v="0"/>
    <d v="2025-04-06T00:00:00"/>
    <m/>
    <s v=""/>
    <n v="269"/>
    <x v="2"/>
    <x v="0"/>
    <x v="4"/>
    <n v="3"/>
    <s v="meets"/>
    <n v="1"/>
    <n v="82000"/>
    <x v="0"/>
    <s v="meets"/>
    <n v="0"/>
    <x v="0"/>
    <n v="0.73698630136986298"/>
    <x v="0"/>
    <x v="0"/>
  </r>
  <r>
    <s v="E001089"/>
    <d v="2023-10-12T00:00:00"/>
    <x v="8"/>
    <s v="Corporate"/>
    <x v="1"/>
    <s v="People Operations Specialist"/>
    <s v="people"/>
    <x v="0"/>
    <x v="0"/>
    <d v="2023-10-12T00:00:00"/>
    <m/>
    <s v=""/>
    <n v="811"/>
    <x v="0"/>
    <x v="0"/>
    <x v="2"/>
    <n v="3"/>
    <s v="meets"/>
    <n v="2"/>
    <n v="96500"/>
    <x v="0"/>
    <s v="meets"/>
    <n v="0"/>
    <x v="0"/>
    <n v="2.2219178082191782"/>
    <x v="1"/>
    <x v="0"/>
  </r>
  <r>
    <s v="E001090"/>
    <d v="2023-09-29T00:00:00"/>
    <x v="9"/>
    <s v="Corporate"/>
    <x v="0"/>
    <s v="Legal &amp; Compliance Associate"/>
    <s v="legal"/>
    <x v="1"/>
    <x v="1"/>
    <d v="2023-09-29T00:00:00"/>
    <d v="2024-10-02T00:00:00"/>
    <s v="retirement"/>
    <n v="369"/>
    <x v="3"/>
    <x v="1"/>
    <x v="3"/>
    <n v="4"/>
    <s v="exceeds"/>
    <n v="1"/>
    <n v="69000"/>
    <x v="0"/>
    <s v="exceeds"/>
    <n v="1"/>
    <x v="1"/>
    <n v="1.010958904109589"/>
    <x v="2"/>
    <x v="1"/>
  </r>
  <r>
    <s v="E001091"/>
    <d v="2025-05-10T00:00:00"/>
    <x v="10"/>
    <s v="Operations"/>
    <x v="2"/>
    <s v="Supply Chain Senior Specialist"/>
    <s v="supply_chain"/>
    <x v="2"/>
    <x v="0"/>
    <d v="2025-05-10T00:00:00"/>
    <m/>
    <s v=""/>
    <n v="235"/>
    <x v="1"/>
    <x v="0"/>
    <x v="2"/>
    <n v="2"/>
    <s v="needs_support"/>
    <n v="1"/>
    <n v="107000"/>
    <x v="0"/>
    <s v="needs_support"/>
    <n v="0"/>
    <x v="0"/>
    <n v="0.64383561643835618"/>
    <x v="0"/>
    <x v="3"/>
  </r>
  <r>
    <s v="E001092"/>
    <d v="2023-10-21T00:00:00"/>
    <x v="11"/>
    <s v="Operations"/>
    <x v="3"/>
    <s v="Operations Specialist"/>
    <s v="operations"/>
    <x v="0"/>
    <x v="0"/>
    <d v="2023-10-21T00:00:00"/>
    <m/>
    <s v=""/>
    <n v="802"/>
    <x v="4"/>
    <x v="1"/>
    <x v="0"/>
    <n v="2"/>
    <s v="needs_support"/>
    <n v="2"/>
    <n v="83500"/>
    <x v="0"/>
    <s v="needs_support"/>
    <n v="0"/>
    <x v="0"/>
    <n v="2.1972602739726028"/>
    <x v="1"/>
    <x v="0"/>
  </r>
  <r>
    <s v="E001093"/>
    <d v="2024-12-17T00:00:00"/>
    <x v="0"/>
    <s v="Product &amp; Technology"/>
    <x v="0"/>
    <s v="Software Engineering Associate"/>
    <s v="engineering"/>
    <x v="1"/>
    <x v="0"/>
    <d v="2024-12-17T00:00:00"/>
    <m/>
    <s v=""/>
    <n v="379"/>
    <x v="0"/>
    <x v="0"/>
    <x v="0"/>
    <n v="4"/>
    <s v="exceeds"/>
    <n v="1"/>
    <n v="72500"/>
    <x v="0"/>
    <s v="exceeds"/>
    <n v="0"/>
    <x v="0"/>
    <n v="1.0383561643835617"/>
    <x v="2"/>
    <x v="0"/>
  </r>
  <r>
    <s v="E001094"/>
    <d v="2023-08-15T00:00:00"/>
    <x v="1"/>
    <s v="Product &amp; Technology"/>
    <x v="0"/>
    <s v="Software Engineering Senior Specialist"/>
    <s v="engineering"/>
    <x v="2"/>
    <x v="0"/>
    <d v="2023-08-15T00:00:00"/>
    <m/>
    <s v=""/>
    <n v="869"/>
    <x v="4"/>
    <x v="1"/>
    <x v="1"/>
    <n v="4"/>
    <s v="exceeds"/>
    <n v="2"/>
    <n v="132500"/>
    <x v="0"/>
    <s v="exceeds"/>
    <n v="0"/>
    <x v="0"/>
    <n v="2.3808219178082193"/>
    <x v="1"/>
    <x v="2"/>
  </r>
  <r>
    <s v="E001095"/>
    <d v="2023-10-17T00:00:00"/>
    <x v="2"/>
    <s v="Product &amp; Technology"/>
    <x v="1"/>
    <s v="Product Management Associate"/>
    <s v="product"/>
    <x v="1"/>
    <x v="0"/>
    <d v="2023-10-17T00:00:00"/>
    <m/>
    <s v=""/>
    <n v="806"/>
    <x v="0"/>
    <x v="0"/>
    <x v="0"/>
    <n v="4"/>
    <s v="exceeds"/>
    <n v="2"/>
    <n v="75000"/>
    <x v="0"/>
    <s v="exceeds"/>
    <n v="0"/>
    <x v="0"/>
    <n v="2.2082191780821918"/>
    <x v="1"/>
    <x v="0"/>
  </r>
  <r>
    <s v="E001096"/>
    <d v="2024-11-02T00:00:00"/>
    <x v="3"/>
    <s v="Product &amp; Technology"/>
    <x v="1"/>
    <s v="Product Design Specialist"/>
    <s v="design"/>
    <x v="0"/>
    <x v="0"/>
    <d v="2024-11-02T00:00:00"/>
    <m/>
    <s v=""/>
    <n v="424"/>
    <x v="2"/>
    <x v="0"/>
    <x v="0"/>
    <n v="3"/>
    <s v="meets"/>
    <n v="1"/>
    <n v="81000"/>
    <x v="0"/>
    <s v="meets"/>
    <n v="0"/>
    <x v="0"/>
    <n v="1.1616438356164382"/>
    <x v="2"/>
    <x v="0"/>
  </r>
  <r>
    <s v="E001097"/>
    <d v="2024-11-08T00:00:00"/>
    <x v="4"/>
    <s v="Revenue"/>
    <x v="0"/>
    <s v="Customer Success Associate"/>
    <s v="customer_success"/>
    <x v="1"/>
    <x v="0"/>
    <d v="2024-11-08T00:00:00"/>
    <m/>
    <s v=""/>
    <n v="418"/>
    <x v="3"/>
    <x v="1"/>
    <x v="3"/>
    <n v="3"/>
    <s v="meets"/>
    <n v="1"/>
    <n v="75000"/>
    <x v="0"/>
    <s v="meets"/>
    <n v="0"/>
    <x v="0"/>
    <n v="1.1452054794520548"/>
    <x v="2"/>
    <x v="0"/>
  </r>
  <r>
    <s v="E001098"/>
    <d v="2024-03-02T00:00:00"/>
    <x v="5"/>
    <s v="Revenue"/>
    <x v="1"/>
    <s v="Customer Success Specialist"/>
    <s v="customer_success"/>
    <x v="0"/>
    <x v="0"/>
    <d v="2024-03-02T00:00:00"/>
    <m/>
    <s v=""/>
    <n v="669"/>
    <x v="1"/>
    <x v="2"/>
    <x v="3"/>
    <n v="3"/>
    <s v="meets"/>
    <n v="2"/>
    <n v="94500"/>
    <x v="0"/>
    <s v="meets"/>
    <n v="0"/>
    <x v="0"/>
    <n v="1.832876712328767"/>
    <x v="2"/>
    <x v="0"/>
  </r>
  <r>
    <s v="E001099"/>
    <d v="2025-03-23T00:00:00"/>
    <x v="6"/>
    <s v="Revenue"/>
    <x v="2"/>
    <s v="Growth Marketing Associate"/>
    <s v="marketing"/>
    <x v="1"/>
    <x v="0"/>
    <d v="2025-03-23T00:00:00"/>
    <m/>
    <s v=""/>
    <n v="283"/>
    <x v="1"/>
    <x v="1"/>
    <x v="2"/>
    <n v="4"/>
    <s v="exceeds"/>
    <n v="1"/>
    <n v="72500"/>
    <x v="0"/>
    <s v="exceeds"/>
    <n v="0"/>
    <x v="0"/>
    <n v="0.77534246575342469"/>
    <x v="0"/>
    <x v="0"/>
  </r>
  <r>
    <s v="E001100"/>
    <d v="2023-10-30T00:00:00"/>
    <x v="7"/>
    <s v="Corporate"/>
    <x v="0"/>
    <s v="Financial Planning Associate"/>
    <s v="finance"/>
    <x v="1"/>
    <x v="0"/>
    <d v="2023-10-30T00:00:00"/>
    <m/>
    <s v=""/>
    <n v="793"/>
    <x v="0"/>
    <x v="4"/>
    <x v="2"/>
    <n v="2"/>
    <s v="needs_support"/>
    <n v="2"/>
    <n v="69000"/>
    <x v="0"/>
    <s v="needs_support"/>
    <n v="0"/>
    <x v="0"/>
    <n v="2.1726027397260275"/>
    <x v="1"/>
    <x v="1"/>
  </r>
  <r>
    <s v="E001101"/>
    <d v="2025-08-19T00:00:00"/>
    <x v="8"/>
    <s v="Corporate"/>
    <x v="1"/>
    <s v="Operations Specialist"/>
    <s v="operations"/>
    <x v="0"/>
    <x v="1"/>
    <d v="2025-08-19T00:00:00"/>
    <d v="2025-12-30T00:00:00"/>
    <s v="involuntary"/>
    <n v="133"/>
    <x v="1"/>
    <x v="1"/>
    <x v="0"/>
    <s v="None"/>
    <s v=""/>
    <n v="0"/>
    <n v="95000"/>
    <x v="1"/>
    <s v="Not Reviewed"/>
    <n v="1"/>
    <x v="1"/>
    <n v="0.36438356164383562"/>
    <x v="0"/>
    <x v="0"/>
  </r>
  <r>
    <s v="E001102"/>
    <d v="2024-04-15T00:00:00"/>
    <x v="9"/>
    <s v="Corporate"/>
    <x v="0"/>
    <s v="Operations Associate"/>
    <s v="operations"/>
    <x v="1"/>
    <x v="0"/>
    <d v="2024-04-15T00:00:00"/>
    <m/>
    <s v=""/>
    <n v="625"/>
    <x v="1"/>
    <x v="2"/>
    <x v="3"/>
    <n v="2"/>
    <s v="needs_support"/>
    <n v="2"/>
    <n v="55500"/>
    <x v="0"/>
    <s v="needs_support"/>
    <n v="0"/>
    <x v="0"/>
    <n v="1.7123287671232876"/>
    <x v="2"/>
    <x v="1"/>
  </r>
  <r>
    <s v="E001103"/>
    <d v="2023-07-05T00:00:00"/>
    <x v="10"/>
    <s v="Operations"/>
    <x v="2"/>
    <s v="Supply Chain Associate"/>
    <s v="supply_chain"/>
    <x v="1"/>
    <x v="0"/>
    <d v="2023-07-05T00:00:00"/>
    <m/>
    <s v=""/>
    <n v="910"/>
    <x v="0"/>
    <x v="3"/>
    <x v="3"/>
    <n v="4"/>
    <s v="exceeds"/>
    <n v="3"/>
    <n v="64500"/>
    <x v="0"/>
    <s v="exceeds"/>
    <n v="0"/>
    <x v="0"/>
    <n v="2.493150684931507"/>
    <x v="1"/>
    <x v="1"/>
  </r>
  <r>
    <s v="E001104"/>
    <d v="2023-09-20T00:00:00"/>
    <x v="11"/>
    <s v="Operations"/>
    <x v="3"/>
    <s v="Operations Senior Specialist"/>
    <s v="operations"/>
    <x v="2"/>
    <x v="1"/>
    <d v="2023-09-20T00:00:00"/>
    <d v="2025-10-06T00:00:00"/>
    <s v="voluntary"/>
    <n v="747"/>
    <x v="1"/>
    <x v="1"/>
    <x v="3"/>
    <n v="3"/>
    <s v="meets"/>
    <n v="2"/>
    <n v="117500"/>
    <x v="0"/>
    <s v="meets"/>
    <n v="1"/>
    <x v="1"/>
    <n v="2.0465753424657533"/>
    <x v="1"/>
    <x v="3"/>
  </r>
  <r>
    <s v="E001105"/>
    <d v="2024-10-02T00:00:00"/>
    <x v="0"/>
    <s v="Product &amp; Technology"/>
    <x v="0"/>
    <s v="Software Engineering Associate"/>
    <s v="engineering"/>
    <x v="1"/>
    <x v="0"/>
    <d v="2024-10-02T00:00:00"/>
    <m/>
    <s v=""/>
    <n v="455"/>
    <x v="2"/>
    <x v="1"/>
    <x v="0"/>
    <n v="3"/>
    <s v="meets"/>
    <n v="1"/>
    <n v="62000"/>
    <x v="0"/>
    <s v="meets"/>
    <n v="0"/>
    <x v="0"/>
    <n v="1.2465753424657535"/>
    <x v="2"/>
    <x v="1"/>
  </r>
  <r>
    <s v="E001106"/>
    <d v="2023-02-14T00:00:00"/>
    <x v="1"/>
    <s v="Product &amp; Technology"/>
    <x v="0"/>
    <s v="Analytics Specialist"/>
    <s v="analytics"/>
    <x v="0"/>
    <x v="0"/>
    <d v="2023-02-14T00:00:00"/>
    <m/>
    <s v=""/>
    <n v="1051"/>
    <x v="1"/>
    <x v="0"/>
    <x v="3"/>
    <n v="5"/>
    <s v="outstanding"/>
    <n v="3"/>
    <n v="80500"/>
    <x v="0"/>
    <s v="outstanding"/>
    <n v="0"/>
    <x v="0"/>
    <n v="2.8794520547945206"/>
    <x v="1"/>
    <x v="0"/>
  </r>
  <r>
    <s v="E001107"/>
    <d v="2023-08-19T00:00:00"/>
    <x v="2"/>
    <s v="Product &amp; Technology"/>
    <x v="1"/>
    <s v="Product Design Specialist"/>
    <s v="design"/>
    <x v="0"/>
    <x v="1"/>
    <d v="2023-08-19T00:00:00"/>
    <d v="2024-01-15T00:00:00"/>
    <s v="voluntary"/>
    <n v="149"/>
    <x v="0"/>
    <x v="2"/>
    <x v="3"/>
    <s v="None"/>
    <s v=""/>
    <n v="0"/>
    <n v="96000"/>
    <x v="1"/>
    <s v="Not Reviewed"/>
    <n v="1"/>
    <x v="1"/>
    <n v="0.40821917808219177"/>
    <x v="0"/>
    <x v="0"/>
  </r>
  <r>
    <s v="E001108"/>
    <d v="2024-08-04T00:00:00"/>
    <x v="3"/>
    <s v="Product &amp; Technology"/>
    <x v="1"/>
    <s v="Product Management Associate"/>
    <s v="product"/>
    <x v="1"/>
    <x v="0"/>
    <d v="2024-08-04T00:00:00"/>
    <m/>
    <s v=""/>
    <n v="514"/>
    <x v="3"/>
    <x v="0"/>
    <x v="1"/>
    <n v="3"/>
    <s v="meets"/>
    <n v="1"/>
    <n v="76000"/>
    <x v="0"/>
    <s v="meets"/>
    <n v="0"/>
    <x v="0"/>
    <n v="1.4082191780821918"/>
    <x v="2"/>
    <x v="0"/>
  </r>
  <r>
    <s v="E001109"/>
    <d v="2023-02-24T00:00:00"/>
    <x v="4"/>
    <s v="Revenue"/>
    <x v="0"/>
    <s v="Account Senior Specialist"/>
    <s v="sales"/>
    <x v="2"/>
    <x v="0"/>
    <d v="2023-02-24T00:00:00"/>
    <m/>
    <s v=""/>
    <n v="1041"/>
    <x v="2"/>
    <x v="1"/>
    <x v="0"/>
    <n v="2"/>
    <s v="needs_support"/>
    <n v="3"/>
    <n v="119500"/>
    <x v="0"/>
    <s v="needs_support"/>
    <n v="0"/>
    <x v="0"/>
    <n v="2.8520547945205479"/>
    <x v="1"/>
    <x v="3"/>
  </r>
  <r>
    <s v="E001110"/>
    <d v="2023-04-02T00:00:00"/>
    <x v="5"/>
    <s v="Revenue"/>
    <x v="1"/>
    <s v="Customer Success Senior Specialist"/>
    <s v="customer_success"/>
    <x v="2"/>
    <x v="0"/>
    <d v="2023-04-02T00:00:00"/>
    <m/>
    <s v=""/>
    <n v="1004"/>
    <x v="1"/>
    <x v="1"/>
    <x v="2"/>
    <n v="3"/>
    <s v="meets"/>
    <n v="3"/>
    <n v="96500"/>
    <x v="0"/>
    <s v="meets"/>
    <n v="0"/>
    <x v="0"/>
    <n v="2.7506849315068491"/>
    <x v="1"/>
    <x v="0"/>
  </r>
  <r>
    <s v="E001111"/>
    <d v="2023-03-28T00:00:00"/>
    <x v="6"/>
    <s v="Revenue"/>
    <x v="2"/>
    <s v="Growth Marketing Senior Specialist"/>
    <s v="marketing"/>
    <x v="2"/>
    <x v="0"/>
    <d v="2023-03-28T00:00:00"/>
    <m/>
    <s v=""/>
    <n v="1009"/>
    <x v="0"/>
    <x v="1"/>
    <x v="4"/>
    <n v="3"/>
    <s v="meets"/>
    <n v="3"/>
    <n v="111500"/>
    <x v="0"/>
    <s v="meets"/>
    <n v="0"/>
    <x v="0"/>
    <n v="2.7643835616438355"/>
    <x v="1"/>
    <x v="3"/>
  </r>
  <r>
    <s v="E001112"/>
    <d v="2025-02-27T00:00:00"/>
    <x v="7"/>
    <s v="Corporate"/>
    <x v="0"/>
    <s v="Analytics Specialist"/>
    <s v="analytics"/>
    <x v="0"/>
    <x v="0"/>
    <d v="2025-02-27T00:00:00"/>
    <m/>
    <s v=""/>
    <n v="307"/>
    <x v="4"/>
    <x v="2"/>
    <x v="2"/>
    <n v="2"/>
    <s v="needs_support"/>
    <n v="1"/>
    <n v="103000"/>
    <x v="0"/>
    <s v="needs_support"/>
    <n v="0"/>
    <x v="0"/>
    <n v="0.84109589041095889"/>
    <x v="0"/>
    <x v="3"/>
  </r>
  <r>
    <s v="E001113"/>
    <d v="2025-05-24T00:00:00"/>
    <x v="8"/>
    <s v="Corporate"/>
    <x v="1"/>
    <s v="People Operations Senior Specialist"/>
    <s v="people"/>
    <x v="2"/>
    <x v="0"/>
    <d v="2025-05-24T00:00:00"/>
    <m/>
    <s v=""/>
    <n v="221"/>
    <x v="1"/>
    <x v="2"/>
    <x v="0"/>
    <n v="3"/>
    <s v="meets"/>
    <n v="1"/>
    <n v="121000"/>
    <x v="0"/>
    <s v="meets"/>
    <n v="0"/>
    <x v="0"/>
    <n v="0.60547945205479448"/>
    <x v="0"/>
    <x v="3"/>
  </r>
  <r>
    <s v="E001114"/>
    <d v="2025-08-20T00:00:00"/>
    <x v="9"/>
    <s v="Corporate"/>
    <x v="0"/>
    <s v="Legal &amp; Compliance Associate"/>
    <s v="legal"/>
    <x v="1"/>
    <x v="0"/>
    <d v="2025-08-20T00:00:00"/>
    <m/>
    <s v=""/>
    <n v="133"/>
    <x v="4"/>
    <x v="1"/>
    <x v="3"/>
    <s v="None"/>
    <s v=""/>
    <n v="0"/>
    <n v="70000"/>
    <x v="1"/>
    <s v="Not Reviewed"/>
    <n v="0"/>
    <x v="0"/>
    <n v="0.36438356164383562"/>
    <x v="0"/>
    <x v="0"/>
  </r>
  <r>
    <s v="E001115"/>
    <d v="2024-05-16T00:00:00"/>
    <x v="10"/>
    <s v="Operations"/>
    <x v="2"/>
    <s v="Supply Chain Specialist"/>
    <s v="supply_chain"/>
    <x v="0"/>
    <x v="0"/>
    <d v="2024-05-16T00:00:00"/>
    <m/>
    <s v=""/>
    <n v="594"/>
    <x v="0"/>
    <x v="0"/>
    <x v="4"/>
    <n v="4"/>
    <s v="exceeds"/>
    <n v="2"/>
    <n v="80000"/>
    <x v="0"/>
    <s v="exceeds"/>
    <n v="0"/>
    <x v="0"/>
    <n v="1.6273972602739726"/>
    <x v="2"/>
    <x v="0"/>
  </r>
  <r>
    <s v="E001116"/>
    <d v="2024-07-29T00:00:00"/>
    <x v="11"/>
    <s v="Operations"/>
    <x v="3"/>
    <s v="Operations Associate"/>
    <s v="operations"/>
    <x v="1"/>
    <x v="1"/>
    <d v="2024-07-29T00:00:00"/>
    <d v="2025-03-09T00:00:00"/>
    <s v="voluntary"/>
    <n v="223"/>
    <x v="2"/>
    <x v="0"/>
    <x v="2"/>
    <n v="3"/>
    <s v="meets"/>
    <n v="1"/>
    <n v="73000"/>
    <x v="0"/>
    <s v="meets"/>
    <n v="1"/>
    <x v="1"/>
    <n v="0.61095890410958908"/>
    <x v="0"/>
    <x v="0"/>
  </r>
  <r>
    <s v="E001117"/>
    <d v="2023-04-14T00:00:00"/>
    <x v="0"/>
    <s v="Product &amp; Technology"/>
    <x v="0"/>
    <s v="Software Engineering Specialist"/>
    <s v="engineering"/>
    <x v="0"/>
    <x v="0"/>
    <d v="2023-04-14T00:00:00"/>
    <m/>
    <s v=""/>
    <n v="992"/>
    <x v="2"/>
    <x v="1"/>
    <x v="1"/>
    <n v="3"/>
    <s v="meets"/>
    <n v="3"/>
    <n v="92500"/>
    <x v="0"/>
    <s v="meets"/>
    <n v="0"/>
    <x v="0"/>
    <n v="2.7178082191780821"/>
    <x v="1"/>
    <x v="0"/>
  </r>
  <r>
    <s v="E001118"/>
    <d v="2023-12-29T00:00:00"/>
    <x v="1"/>
    <s v="Product &amp; Technology"/>
    <x v="0"/>
    <s v="Analytics Associate"/>
    <s v="analytics"/>
    <x v="1"/>
    <x v="1"/>
    <d v="2023-12-29T00:00:00"/>
    <d v="2025-06-13T00:00:00"/>
    <s v="involuntary"/>
    <n v="532"/>
    <x v="1"/>
    <x v="0"/>
    <x v="1"/>
    <n v="3"/>
    <s v="meets"/>
    <n v="1"/>
    <n v="62000"/>
    <x v="0"/>
    <s v="meets"/>
    <n v="1"/>
    <x v="1"/>
    <n v="1.4575342465753425"/>
    <x v="2"/>
    <x v="1"/>
  </r>
  <r>
    <s v="E001119"/>
    <d v="2024-10-07T00:00:00"/>
    <x v="2"/>
    <s v="Product &amp; Technology"/>
    <x v="1"/>
    <s v="Product Management Specialist"/>
    <s v="product"/>
    <x v="0"/>
    <x v="1"/>
    <d v="2024-10-07T00:00:00"/>
    <d v="2025-02-02T00:00:00"/>
    <s v="involuntary"/>
    <n v="118"/>
    <x v="1"/>
    <x v="0"/>
    <x v="0"/>
    <s v="None"/>
    <s v=""/>
    <n v="0"/>
    <n v="93500"/>
    <x v="1"/>
    <s v="Not Reviewed"/>
    <n v="1"/>
    <x v="1"/>
    <n v="0.32328767123287672"/>
    <x v="0"/>
    <x v="0"/>
  </r>
  <r>
    <s v="E001120"/>
    <d v="2023-05-15T00:00:00"/>
    <x v="3"/>
    <s v="Product &amp; Technology"/>
    <x v="1"/>
    <s v="Product Design Specialist"/>
    <s v="design"/>
    <x v="0"/>
    <x v="0"/>
    <d v="2023-05-15T00:00:00"/>
    <m/>
    <s v=""/>
    <n v="961"/>
    <x v="0"/>
    <x v="2"/>
    <x v="0"/>
    <n v="1"/>
    <s v="needs_support"/>
    <n v="3"/>
    <n v="79500"/>
    <x v="0"/>
    <s v="needs_support"/>
    <n v="0"/>
    <x v="0"/>
    <n v="2.6328767123287671"/>
    <x v="1"/>
    <x v="0"/>
  </r>
  <r>
    <s v="E001121"/>
    <d v="2024-07-17T00:00:00"/>
    <x v="4"/>
    <s v="Revenue"/>
    <x v="0"/>
    <s v="Account Senior Specialist"/>
    <s v="sales"/>
    <x v="2"/>
    <x v="0"/>
    <d v="2024-07-17T00:00:00"/>
    <m/>
    <s v=""/>
    <n v="532"/>
    <x v="0"/>
    <x v="4"/>
    <x v="2"/>
    <n v="3"/>
    <s v="meets"/>
    <n v="1"/>
    <n v="130000"/>
    <x v="0"/>
    <s v="meets"/>
    <n v="0"/>
    <x v="0"/>
    <n v="1.4575342465753425"/>
    <x v="2"/>
    <x v="2"/>
  </r>
  <r>
    <s v="E001122"/>
    <d v="2025-04-05T00:00:00"/>
    <x v="5"/>
    <s v="Revenue"/>
    <x v="1"/>
    <s v="Customer Success Associate"/>
    <s v="customer_success"/>
    <x v="1"/>
    <x v="1"/>
    <d v="2025-04-05T00:00:00"/>
    <d v="2025-08-15T00:00:00"/>
    <s v="voluntary"/>
    <n v="132"/>
    <x v="0"/>
    <x v="1"/>
    <x v="2"/>
    <s v="None"/>
    <s v=""/>
    <n v="0"/>
    <n v="77000"/>
    <x v="1"/>
    <s v="Not Reviewed"/>
    <n v="1"/>
    <x v="1"/>
    <n v="0.36164383561643837"/>
    <x v="0"/>
    <x v="0"/>
  </r>
  <r>
    <s v="E001123"/>
    <d v="2023-11-04T00:00:00"/>
    <x v="6"/>
    <s v="Revenue"/>
    <x v="2"/>
    <s v="Growth Marketing Associate"/>
    <s v="marketing"/>
    <x v="1"/>
    <x v="0"/>
    <d v="2023-11-04T00:00:00"/>
    <m/>
    <s v=""/>
    <n v="788"/>
    <x v="0"/>
    <x v="0"/>
    <x v="2"/>
    <n v="5"/>
    <s v="outstanding"/>
    <n v="2"/>
    <n v="67500"/>
    <x v="0"/>
    <s v="outstanding"/>
    <n v="0"/>
    <x v="0"/>
    <n v="2.1589041095890411"/>
    <x v="1"/>
    <x v="1"/>
  </r>
  <r>
    <s v="E001124"/>
    <d v="2024-03-30T00:00:00"/>
    <x v="7"/>
    <s v="Corporate"/>
    <x v="0"/>
    <s v="Financial Planning Specialist"/>
    <s v="finance"/>
    <x v="0"/>
    <x v="1"/>
    <d v="2024-03-30T00:00:00"/>
    <d v="2024-09-13T00:00:00"/>
    <s v="voluntary"/>
    <n v="167"/>
    <x v="1"/>
    <x v="0"/>
    <x v="2"/>
    <s v="None"/>
    <s v=""/>
    <n v="0"/>
    <n v="75000"/>
    <x v="1"/>
    <s v="Not Reviewed"/>
    <n v="1"/>
    <x v="1"/>
    <n v="0.45753424657534247"/>
    <x v="0"/>
    <x v="0"/>
  </r>
  <r>
    <s v="E001125"/>
    <d v="2023-01-01T00:00:00"/>
    <x v="8"/>
    <s v="Corporate"/>
    <x v="1"/>
    <s v="People Operations Associate"/>
    <s v="people"/>
    <x v="1"/>
    <x v="0"/>
    <d v="2023-01-01T00:00:00"/>
    <m/>
    <s v=""/>
    <n v="1095"/>
    <x v="1"/>
    <x v="1"/>
    <x v="1"/>
    <n v="1"/>
    <s v="needs_support"/>
    <n v="3"/>
    <n v="59500"/>
    <x v="0"/>
    <s v="needs_support"/>
    <n v="0"/>
    <x v="0"/>
    <n v="3"/>
    <x v="3"/>
    <x v="1"/>
  </r>
  <r>
    <s v="E001126"/>
    <d v="2025-07-19T00:00:00"/>
    <x v="9"/>
    <s v="Corporate"/>
    <x v="0"/>
    <s v="Operations Lead"/>
    <s v="operations"/>
    <x v="3"/>
    <x v="0"/>
    <d v="2025-07-19T00:00:00"/>
    <m/>
    <s v=""/>
    <n v="165"/>
    <x v="0"/>
    <x v="3"/>
    <x v="2"/>
    <s v="None"/>
    <s v=""/>
    <n v="0"/>
    <n v="170000"/>
    <x v="1"/>
    <s v="Not Reviewed"/>
    <n v="0"/>
    <x v="0"/>
    <n v="0.45205479452054792"/>
    <x v="0"/>
    <x v="2"/>
  </r>
  <r>
    <s v="E001127"/>
    <d v="2023-01-29T00:00:00"/>
    <x v="10"/>
    <s v="Operations"/>
    <x v="2"/>
    <s v="Operations Associate"/>
    <s v="operations"/>
    <x v="1"/>
    <x v="0"/>
    <d v="2023-01-29T00:00:00"/>
    <m/>
    <s v=""/>
    <n v="1067"/>
    <x v="3"/>
    <x v="0"/>
    <x v="2"/>
    <n v="4"/>
    <s v="exceeds"/>
    <n v="3"/>
    <n v="66500"/>
    <x v="0"/>
    <s v="exceeds"/>
    <n v="0"/>
    <x v="0"/>
    <n v="2.9232876712328766"/>
    <x v="1"/>
    <x v="1"/>
  </r>
  <r>
    <s v="E001128"/>
    <d v="2025-03-27T00:00:00"/>
    <x v="11"/>
    <s v="Operations"/>
    <x v="3"/>
    <s v="Operations Specialist"/>
    <s v="operations"/>
    <x v="0"/>
    <x v="1"/>
    <d v="2025-03-27T00:00:00"/>
    <d v="2025-09-16T00:00:00"/>
    <s v="voluntary"/>
    <n v="173"/>
    <x v="3"/>
    <x v="1"/>
    <x v="2"/>
    <s v="None"/>
    <s v=""/>
    <n v="0"/>
    <n v="76500"/>
    <x v="1"/>
    <s v="Not Reviewed"/>
    <n v="1"/>
    <x v="1"/>
    <n v="0.47397260273972602"/>
    <x v="0"/>
    <x v="0"/>
  </r>
  <r>
    <s v="E001129"/>
    <d v="2023-09-29T00:00:00"/>
    <x v="0"/>
    <s v="Product &amp; Technology"/>
    <x v="0"/>
    <s v="Software Engineering Specialist"/>
    <s v="engineering"/>
    <x v="0"/>
    <x v="0"/>
    <d v="2023-09-29T00:00:00"/>
    <m/>
    <s v=""/>
    <n v="824"/>
    <x v="0"/>
    <x v="1"/>
    <x v="0"/>
    <n v="3"/>
    <s v="meets"/>
    <n v="2"/>
    <n v="103000"/>
    <x v="0"/>
    <s v="meets"/>
    <n v="0"/>
    <x v="0"/>
    <n v="2.2575342465753425"/>
    <x v="1"/>
    <x v="3"/>
  </r>
  <r>
    <s v="E001130"/>
    <d v="2023-04-02T00:00:00"/>
    <x v="1"/>
    <s v="Product &amp; Technology"/>
    <x v="0"/>
    <s v="Analytics Senior Specialist"/>
    <s v="analytics"/>
    <x v="2"/>
    <x v="0"/>
    <d v="2023-04-02T00:00:00"/>
    <m/>
    <s v=""/>
    <n v="1004"/>
    <x v="3"/>
    <x v="1"/>
    <x v="0"/>
    <n v="2"/>
    <s v="needs_support"/>
    <n v="3"/>
    <n v="139500"/>
    <x v="0"/>
    <s v="needs_support"/>
    <n v="0"/>
    <x v="0"/>
    <n v="2.7506849315068491"/>
    <x v="1"/>
    <x v="2"/>
  </r>
  <r>
    <s v="E001131"/>
    <d v="2024-05-29T00:00:00"/>
    <x v="2"/>
    <s v="Product &amp; Technology"/>
    <x v="1"/>
    <s v="Product Management Associate"/>
    <s v="product"/>
    <x v="1"/>
    <x v="0"/>
    <d v="2024-05-29T00:00:00"/>
    <m/>
    <s v=""/>
    <n v="581"/>
    <x v="0"/>
    <x v="1"/>
    <x v="0"/>
    <n v="4"/>
    <s v="exceeds"/>
    <n v="2"/>
    <n v="73000"/>
    <x v="0"/>
    <s v="exceeds"/>
    <n v="0"/>
    <x v="0"/>
    <n v="1.5917808219178082"/>
    <x v="2"/>
    <x v="0"/>
  </r>
  <r>
    <s v="E001132"/>
    <d v="2025-08-08T00:00:00"/>
    <x v="3"/>
    <s v="Product &amp; Technology"/>
    <x v="1"/>
    <s v="Product Management Specialist"/>
    <s v="product"/>
    <x v="0"/>
    <x v="0"/>
    <d v="2025-08-08T00:00:00"/>
    <m/>
    <s v=""/>
    <n v="145"/>
    <x v="3"/>
    <x v="0"/>
    <x v="3"/>
    <s v="None"/>
    <s v=""/>
    <n v="0"/>
    <n v="85500"/>
    <x v="1"/>
    <s v="Not Reviewed"/>
    <n v="0"/>
    <x v="0"/>
    <n v="0.39726027397260272"/>
    <x v="0"/>
    <x v="0"/>
  </r>
  <r>
    <s v="E001133"/>
    <d v="2025-08-12T00:00:00"/>
    <x v="4"/>
    <s v="Revenue"/>
    <x v="0"/>
    <s v="Account Specialist"/>
    <s v="sales"/>
    <x v="0"/>
    <x v="0"/>
    <d v="2025-08-12T00:00:00"/>
    <m/>
    <s v=""/>
    <n v="141"/>
    <x v="1"/>
    <x v="0"/>
    <x v="2"/>
    <s v="None"/>
    <s v=""/>
    <n v="0"/>
    <n v="81000"/>
    <x v="1"/>
    <s v="Not Reviewed"/>
    <n v="0"/>
    <x v="0"/>
    <n v="0.38630136986301372"/>
    <x v="0"/>
    <x v="0"/>
  </r>
  <r>
    <s v="E001134"/>
    <d v="2025-04-12T00:00:00"/>
    <x v="5"/>
    <s v="Revenue"/>
    <x v="1"/>
    <s v="Customer Success Specialist"/>
    <s v="customer_success"/>
    <x v="0"/>
    <x v="0"/>
    <d v="2025-04-12T00:00:00"/>
    <m/>
    <s v=""/>
    <n v="263"/>
    <x v="0"/>
    <x v="1"/>
    <x v="3"/>
    <n v="3"/>
    <s v="meets"/>
    <n v="1"/>
    <n v="79000"/>
    <x v="0"/>
    <s v="meets"/>
    <n v="0"/>
    <x v="0"/>
    <n v="0.72054794520547949"/>
    <x v="0"/>
    <x v="0"/>
  </r>
  <r>
    <s v="E001135"/>
    <d v="2024-12-17T00:00:00"/>
    <x v="6"/>
    <s v="Revenue"/>
    <x v="2"/>
    <s v="Growth Marketing Associate"/>
    <s v="marketing"/>
    <x v="1"/>
    <x v="0"/>
    <d v="2024-12-17T00:00:00"/>
    <m/>
    <s v=""/>
    <n v="379"/>
    <x v="4"/>
    <x v="1"/>
    <x v="3"/>
    <n v="5"/>
    <s v="outstanding"/>
    <n v="1"/>
    <n v="56500"/>
    <x v="0"/>
    <s v="outstanding"/>
    <n v="0"/>
    <x v="0"/>
    <n v="1.0383561643835617"/>
    <x v="2"/>
    <x v="1"/>
  </r>
  <r>
    <s v="E001136"/>
    <d v="2023-01-10T00:00:00"/>
    <x v="7"/>
    <s v="Corporate"/>
    <x v="0"/>
    <s v="Financial Planning Specialist"/>
    <s v="finance"/>
    <x v="0"/>
    <x v="0"/>
    <d v="2023-01-10T00:00:00"/>
    <m/>
    <s v=""/>
    <n v="1086"/>
    <x v="2"/>
    <x v="0"/>
    <x v="1"/>
    <n v="2"/>
    <s v="needs_support"/>
    <n v="3"/>
    <n v="105000"/>
    <x v="0"/>
    <s v="needs_support"/>
    <n v="0"/>
    <x v="0"/>
    <n v="2.9753424657534246"/>
    <x v="1"/>
    <x v="3"/>
  </r>
  <r>
    <s v="E001137"/>
    <d v="2023-04-12T00:00:00"/>
    <x v="8"/>
    <s v="Corporate"/>
    <x v="1"/>
    <s v="People Operations Senior Specialist"/>
    <s v="people"/>
    <x v="2"/>
    <x v="0"/>
    <d v="2023-04-12T00:00:00"/>
    <m/>
    <s v=""/>
    <n v="994"/>
    <x v="0"/>
    <x v="1"/>
    <x v="4"/>
    <n v="5"/>
    <s v="outstanding"/>
    <n v="3"/>
    <n v="110000"/>
    <x v="0"/>
    <s v="outstanding"/>
    <n v="0"/>
    <x v="0"/>
    <n v="2.7232876712328768"/>
    <x v="1"/>
    <x v="3"/>
  </r>
  <r>
    <s v="E001138"/>
    <d v="2023-01-21T00:00:00"/>
    <x v="9"/>
    <s v="Corporate"/>
    <x v="0"/>
    <s v="Legal &amp; Compliance Associate"/>
    <s v="legal"/>
    <x v="1"/>
    <x v="0"/>
    <d v="2023-01-21T00:00:00"/>
    <m/>
    <s v=""/>
    <n v="1075"/>
    <x v="3"/>
    <x v="0"/>
    <x v="3"/>
    <n v="3"/>
    <s v="meets"/>
    <n v="3"/>
    <n v="56500"/>
    <x v="0"/>
    <s v="meets"/>
    <n v="0"/>
    <x v="0"/>
    <n v="2.9452054794520546"/>
    <x v="1"/>
    <x v="1"/>
  </r>
  <r>
    <s v="E001139"/>
    <d v="2025-09-01T00:00:00"/>
    <x v="10"/>
    <s v="Operations"/>
    <x v="2"/>
    <s v="Supply Chain Specialist"/>
    <s v="supply_chain"/>
    <x v="0"/>
    <x v="0"/>
    <d v="2025-09-01T00:00:00"/>
    <m/>
    <s v=""/>
    <n v="121"/>
    <x v="4"/>
    <x v="1"/>
    <x v="0"/>
    <s v="None"/>
    <s v=""/>
    <n v="0"/>
    <n v="93000"/>
    <x v="1"/>
    <s v="Not Reviewed"/>
    <n v="0"/>
    <x v="0"/>
    <n v="0.33150684931506852"/>
    <x v="0"/>
    <x v="0"/>
  </r>
  <r>
    <s v="E001140"/>
    <d v="2024-11-26T00:00:00"/>
    <x v="11"/>
    <s v="Operations"/>
    <x v="3"/>
    <s v="Operations Senior Specialist"/>
    <s v="operations"/>
    <x v="2"/>
    <x v="0"/>
    <d v="2024-11-26T00:00:00"/>
    <m/>
    <s v=""/>
    <n v="400"/>
    <x v="0"/>
    <x v="1"/>
    <x v="0"/>
    <n v="3"/>
    <s v="meets"/>
    <n v="1"/>
    <n v="125500"/>
    <x v="0"/>
    <s v="meets"/>
    <n v="0"/>
    <x v="0"/>
    <n v="1.095890410958904"/>
    <x v="2"/>
    <x v="3"/>
  </r>
  <r>
    <s v="E001141"/>
    <d v="2024-11-09T00:00:00"/>
    <x v="0"/>
    <s v="Product &amp; Technology"/>
    <x v="0"/>
    <s v="Software Engineering Specialist"/>
    <s v="engineering"/>
    <x v="0"/>
    <x v="0"/>
    <d v="2024-11-09T00:00:00"/>
    <m/>
    <s v=""/>
    <n v="417"/>
    <x v="0"/>
    <x v="1"/>
    <x v="2"/>
    <n v="3"/>
    <s v="meets"/>
    <n v="1"/>
    <n v="97000"/>
    <x v="0"/>
    <s v="meets"/>
    <n v="0"/>
    <x v="0"/>
    <n v="1.1424657534246576"/>
    <x v="2"/>
    <x v="0"/>
  </r>
  <r>
    <s v="E001142"/>
    <d v="2025-08-06T00:00:00"/>
    <x v="1"/>
    <s v="Product &amp; Technology"/>
    <x v="0"/>
    <s v="Analytics Lead"/>
    <s v="analytics"/>
    <x v="3"/>
    <x v="0"/>
    <d v="2025-08-06T00:00:00"/>
    <m/>
    <s v=""/>
    <n v="147"/>
    <x v="1"/>
    <x v="2"/>
    <x v="0"/>
    <s v="None"/>
    <s v=""/>
    <n v="0"/>
    <n v="160500"/>
    <x v="1"/>
    <s v="Not Reviewed"/>
    <n v="0"/>
    <x v="0"/>
    <n v="0.40273972602739727"/>
    <x v="0"/>
    <x v="2"/>
  </r>
  <r>
    <s v="E001143"/>
    <d v="2025-06-10T00:00:00"/>
    <x v="2"/>
    <s v="Product &amp; Technology"/>
    <x v="1"/>
    <s v="Product Management Associate"/>
    <s v="product"/>
    <x v="1"/>
    <x v="0"/>
    <d v="2025-06-10T00:00:00"/>
    <m/>
    <s v=""/>
    <n v="204"/>
    <x v="4"/>
    <x v="1"/>
    <x v="0"/>
    <n v="3"/>
    <s v="meets"/>
    <n v="1"/>
    <n v="58000"/>
    <x v="0"/>
    <s v="meets"/>
    <n v="0"/>
    <x v="0"/>
    <n v="0.55890410958904113"/>
    <x v="0"/>
    <x v="1"/>
  </r>
  <r>
    <s v="E001144"/>
    <d v="2024-03-22T00:00:00"/>
    <x v="3"/>
    <s v="Product &amp; Technology"/>
    <x v="1"/>
    <s v="Product Management Associate"/>
    <s v="product"/>
    <x v="1"/>
    <x v="0"/>
    <d v="2024-03-22T00:00:00"/>
    <m/>
    <s v=""/>
    <n v="649"/>
    <x v="4"/>
    <x v="1"/>
    <x v="0"/>
    <n v="3"/>
    <s v="meets"/>
    <n v="2"/>
    <n v="68500"/>
    <x v="0"/>
    <s v="meets"/>
    <n v="0"/>
    <x v="0"/>
    <n v="1.7780821917808218"/>
    <x v="2"/>
    <x v="1"/>
  </r>
  <r>
    <s v="E001145"/>
    <d v="2023-08-22T00:00:00"/>
    <x v="4"/>
    <s v="Revenue"/>
    <x v="0"/>
    <s v="Customer Success Specialist"/>
    <s v="customer_success"/>
    <x v="0"/>
    <x v="0"/>
    <d v="2023-08-22T00:00:00"/>
    <m/>
    <s v=""/>
    <n v="862"/>
    <x v="1"/>
    <x v="2"/>
    <x v="3"/>
    <n v="3"/>
    <s v="meets"/>
    <n v="2"/>
    <n v="88000"/>
    <x v="0"/>
    <s v="meets"/>
    <n v="0"/>
    <x v="0"/>
    <n v="2.3616438356164382"/>
    <x v="1"/>
    <x v="0"/>
  </r>
  <r>
    <s v="E001146"/>
    <d v="2023-08-14T00:00:00"/>
    <x v="5"/>
    <s v="Revenue"/>
    <x v="1"/>
    <s v="Customer Success Specialist"/>
    <s v="customer_success"/>
    <x v="0"/>
    <x v="0"/>
    <d v="2023-08-14T00:00:00"/>
    <m/>
    <s v=""/>
    <n v="870"/>
    <x v="0"/>
    <x v="1"/>
    <x v="4"/>
    <n v="5"/>
    <s v="outstanding"/>
    <n v="2"/>
    <n v="74000"/>
    <x v="0"/>
    <s v="outstanding"/>
    <n v="0"/>
    <x v="0"/>
    <n v="2.3835616438356166"/>
    <x v="1"/>
    <x v="0"/>
  </r>
  <r>
    <s v="E001147"/>
    <d v="2024-11-18T00:00:00"/>
    <x v="6"/>
    <s v="Revenue"/>
    <x v="2"/>
    <s v="Growth Marketing Senior Specialist"/>
    <s v="marketing"/>
    <x v="2"/>
    <x v="0"/>
    <d v="2024-11-18T00:00:00"/>
    <m/>
    <s v=""/>
    <n v="408"/>
    <x v="1"/>
    <x v="1"/>
    <x v="3"/>
    <n v="3"/>
    <s v="meets"/>
    <n v="1"/>
    <n v="132500"/>
    <x v="0"/>
    <s v="meets"/>
    <n v="0"/>
    <x v="0"/>
    <n v="1.1178082191780823"/>
    <x v="2"/>
    <x v="2"/>
  </r>
  <r>
    <s v="E001148"/>
    <d v="2023-05-28T00:00:00"/>
    <x v="7"/>
    <s v="Corporate"/>
    <x v="0"/>
    <s v="Financial Planning Specialist"/>
    <s v="finance"/>
    <x v="0"/>
    <x v="1"/>
    <d v="2023-05-28T00:00:00"/>
    <d v="2024-11-28T00:00:00"/>
    <s v="voluntary"/>
    <n v="550"/>
    <x v="1"/>
    <x v="0"/>
    <x v="2"/>
    <n v="2"/>
    <s v="needs_support"/>
    <n v="2"/>
    <n v="80000"/>
    <x v="0"/>
    <s v="needs_support"/>
    <n v="1"/>
    <x v="1"/>
    <n v="1.5068493150684932"/>
    <x v="2"/>
    <x v="0"/>
  </r>
  <r>
    <s v="E001149"/>
    <d v="2025-05-01T00:00:00"/>
    <x v="8"/>
    <s v="Corporate"/>
    <x v="1"/>
    <s v="People Operations Specialist"/>
    <s v="people"/>
    <x v="0"/>
    <x v="0"/>
    <d v="2025-05-01T00:00:00"/>
    <m/>
    <s v=""/>
    <n v="244"/>
    <x v="2"/>
    <x v="1"/>
    <x v="0"/>
    <n v="1"/>
    <s v="needs_support"/>
    <n v="1"/>
    <n v="94500"/>
    <x v="0"/>
    <s v="needs_support"/>
    <n v="0"/>
    <x v="0"/>
    <n v="0.66849315068493154"/>
    <x v="0"/>
    <x v="0"/>
  </r>
  <r>
    <s v="E001150"/>
    <d v="2023-11-01T00:00:00"/>
    <x v="9"/>
    <s v="Corporate"/>
    <x v="0"/>
    <s v="Legal &amp; Compliance Specialist"/>
    <s v="legal"/>
    <x v="0"/>
    <x v="0"/>
    <d v="2023-11-01T00:00:00"/>
    <m/>
    <s v=""/>
    <n v="791"/>
    <x v="1"/>
    <x v="1"/>
    <x v="3"/>
    <n v="5"/>
    <s v="outstanding"/>
    <n v="2"/>
    <n v="92000"/>
    <x v="0"/>
    <s v="outstanding"/>
    <n v="0"/>
    <x v="0"/>
    <n v="2.1671232876712327"/>
    <x v="1"/>
    <x v="0"/>
  </r>
  <r>
    <s v="E001151"/>
    <d v="2024-03-25T00:00:00"/>
    <x v="10"/>
    <s v="Operations"/>
    <x v="2"/>
    <s v="Supply Chain Specialist"/>
    <s v="supply_chain"/>
    <x v="0"/>
    <x v="1"/>
    <d v="2024-03-25T00:00:00"/>
    <d v="2024-08-28T00:00:00"/>
    <s v="voluntary"/>
    <n v="156"/>
    <x v="1"/>
    <x v="1"/>
    <x v="0"/>
    <s v="None"/>
    <s v=""/>
    <n v="0"/>
    <n v="82500"/>
    <x v="1"/>
    <s v="Not Reviewed"/>
    <n v="1"/>
    <x v="1"/>
    <n v="0.42739726027397262"/>
    <x v="0"/>
    <x v="0"/>
  </r>
  <r>
    <s v="E001152"/>
    <d v="2025-06-12T00:00:00"/>
    <x v="11"/>
    <s v="Operations"/>
    <x v="3"/>
    <s v="Financial Planning Associate"/>
    <s v="finance"/>
    <x v="1"/>
    <x v="0"/>
    <d v="2025-06-12T00:00:00"/>
    <m/>
    <s v=""/>
    <n v="202"/>
    <x v="0"/>
    <x v="0"/>
    <x v="0"/>
    <n v="3"/>
    <s v="meets"/>
    <n v="1"/>
    <n v="59000"/>
    <x v="0"/>
    <s v="meets"/>
    <n v="0"/>
    <x v="0"/>
    <n v="0.55342465753424652"/>
    <x v="0"/>
    <x v="1"/>
  </r>
  <r>
    <s v="E001153"/>
    <d v="2023-11-21T00:00:00"/>
    <x v="0"/>
    <s v="Product &amp; Technology"/>
    <x v="0"/>
    <s v="Software Engineering Specialist"/>
    <s v="engineering"/>
    <x v="0"/>
    <x v="0"/>
    <d v="2023-11-21T00:00:00"/>
    <m/>
    <s v=""/>
    <n v="771"/>
    <x v="0"/>
    <x v="1"/>
    <x v="0"/>
    <n v="3"/>
    <s v="meets"/>
    <n v="2"/>
    <n v="103000"/>
    <x v="0"/>
    <s v="meets"/>
    <n v="0"/>
    <x v="0"/>
    <n v="2.1123287671232878"/>
    <x v="1"/>
    <x v="3"/>
  </r>
  <r>
    <s v="E001154"/>
    <d v="2025-09-04T00:00:00"/>
    <x v="1"/>
    <s v="Product &amp; Technology"/>
    <x v="0"/>
    <s v="Analytics Lead"/>
    <s v="analytics"/>
    <x v="3"/>
    <x v="0"/>
    <d v="2025-09-04T00:00:00"/>
    <m/>
    <s v=""/>
    <n v="118"/>
    <x v="0"/>
    <x v="1"/>
    <x v="1"/>
    <s v="None"/>
    <s v=""/>
    <n v="0"/>
    <n v="136000"/>
    <x v="1"/>
    <s v="Not Reviewed"/>
    <n v="0"/>
    <x v="0"/>
    <n v="0.32328767123287672"/>
    <x v="0"/>
    <x v="2"/>
  </r>
  <r>
    <s v="E001155"/>
    <d v="2023-06-15T00:00:00"/>
    <x v="2"/>
    <s v="Product &amp; Technology"/>
    <x v="1"/>
    <s v="Product Management Specialist"/>
    <s v="product"/>
    <x v="0"/>
    <x v="0"/>
    <d v="2023-06-15T00:00:00"/>
    <m/>
    <s v=""/>
    <n v="930"/>
    <x v="0"/>
    <x v="2"/>
    <x v="3"/>
    <n v="4"/>
    <s v="exceeds"/>
    <n v="3"/>
    <n v="78500"/>
    <x v="0"/>
    <s v="exceeds"/>
    <n v="0"/>
    <x v="0"/>
    <n v="2.547945205479452"/>
    <x v="1"/>
    <x v="0"/>
  </r>
  <r>
    <s v="E001156"/>
    <d v="2023-11-08T00:00:00"/>
    <x v="3"/>
    <s v="Product &amp; Technology"/>
    <x v="1"/>
    <s v="Product Design Specialist"/>
    <s v="design"/>
    <x v="0"/>
    <x v="1"/>
    <d v="2023-11-08T00:00:00"/>
    <d v="2025-03-15T00:00:00"/>
    <s v="involuntary"/>
    <n v="493"/>
    <x v="2"/>
    <x v="1"/>
    <x v="2"/>
    <n v="2"/>
    <s v="needs_support"/>
    <n v="1"/>
    <n v="98500"/>
    <x v="0"/>
    <s v="needs_support"/>
    <n v="1"/>
    <x v="1"/>
    <n v="1.3506849315068492"/>
    <x v="2"/>
    <x v="0"/>
  </r>
  <r>
    <s v="E001157"/>
    <d v="2025-09-01T00:00:00"/>
    <x v="4"/>
    <s v="Revenue"/>
    <x v="0"/>
    <s v="Account Associate"/>
    <s v="sales"/>
    <x v="1"/>
    <x v="0"/>
    <d v="2025-09-01T00:00:00"/>
    <m/>
    <s v=""/>
    <n v="121"/>
    <x v="1"/>
    <x v="1"/>
    <x v="0"/>
    <s v="None"/>
    <s v=""/>
    <n v="0"/>
    <n v="62000"/>
    <x v="1"/>
    <s v="Not Reviewed"/>
    <n v="0"/>
    <x v="0"/>
    <n v="0.33150684931506852"/>
    <x v="0"/>
    <x v="1"/>
  </r>
  <r>
    <s v="E001158"/>
    <d v="2025-09-13T00:00:00"/>
    <x v="5"/>
    <s v="Revenue"/>
    <x v="1"/>
    <s v="Customer Success Associate"/>
    <s v="customer_success"/>
    <x v="1"/>
    <x v="0"/>
    <d v="2025-09-13T00:00:00"/>
    <m/>
    <s v=""/>
    <n v="109"/>
    <x v="0"/>
    <x v="1"/>
    <x v="0"/>
    <s v="None"/>
    <s v=""/>
    <n v="0"/>
    <n v="74000"/>
    <x v="1"/>
    <s v="Not Reviewed"/>
    <n v="0"/>
    <x v="0"/>
    <n v="0.29863013698630136"/>
    <x v="0"/>
    <x v="0"/>
  </r>
  <r>
    <s v="E001159"/>
    <d v="2023-09-05T00:00:00"/>
    <x v="6"/>
    <s v="Revenue"/>
    <x v="2"/>
    <s v="Growth Marketing Associate"/>
    <s v="marketing"/>
    <x v="1"/>
    <x v="0"/>
    <d v="2023-09-05T00:00:00"/>
    <m/>
    <s v=""/>
    <n v="848"/>
    <x v="0"/>
    <x v="0"/>
    <x v="4"/>
    <n v="4"/>
    <s v="exceeds"/>
    <n v="2"/>
    <n v="77000"/>
    <x v="0"/>
    <s v="exceeds"/>
    <n v="0"/>
    <x v="0"/>
    <n v="2.3232876712328765"/>
    <x v="1"/>
    <x v="0"/>
  </r>
  <r>
    <s v="E001160"/>
    <d v="2023-12-22T00:00:00"/>
    <x v="7"/>
    <s v="Corporate"/>
    <x v="0"/>
    <s v="Financial Planning Senior Specialist"/>
    <s v="finance"/>
    <x v="2"/>
    <x v="0"/>
    <d v="2023-12-22T00:00:00"/>
    <m/>
    <s v=""/>
    <n v="740"/>
    <x v="2"/>
    <x v="1"/>
    <x v="4"/>
    <n v="3"/>
    <s v="meets"/>
    <n v="2"/>
    <n v="111500"/>
    <x v="0"/>
    <s v="meets"/>
    <n v="0"/>
    <x v="0"/>
    <n v="2.0273972602739727"/>
    <x v="1"/>
    <x v="3"/>
  </r>
  <r>
    <s v="E001161"/>
    <d v="2023-03-05T00:00:00"/>
    <x v="8"/>
    <s v="Corporate"/>
    <x v="1"/>
    <s v="People Operations Associate"/>
    <s v="people"/>
    <x v="1"/>
    <x v="1"/>
    <d v="2023-03-05T00:00:00"/>
    <d v="2023-07-19T00:00:00"/>
    <s v="voluntary"/>
    <n v="136"/>
    <x v="2"/>
    <x v="1"/>
    <x v="3"/>
    <s v="None"/>
    <s v=""/>
    <n v="0"/>
    <n v="77000"/>
    <x v="1"/>
    <s v="Not Reviewed"/>
    <n v="1"/>
    <x v="1"/>
    <n v="0.37260273972602742"/>
    <x v="0"/>
    <x v="0"/>
  </r>
  <r>
    <s v="E001162"/>
    <d v="2023-12-06T00:00:00"/>
    <x v="9"/>
    <s v="Corporate"/>
    <x v="0"/>
    <s v="Legal &amp; Compliance Associate"/>
    <s v="legal"/>
    <x v="1"/>
    <x v="0"/>
    <d v="2023-12-06T00:00:00"/>
    <m/>
    <s v=""/>
    <n v="756"/>
    <x v="1"/>
    <x v="1"/>
    <x v="0"/>
    <n v="2"/>
    <s v="needs_support"/>
    <n v="2"/>
    <n v="59000"/>
    <x v="0"/>
    <s v="needs_support"/>
    <n v="0"/>
    <x v="0"/>
    <n v="2.0712328767123287"/>
    <x v="1"/>
    <x v="1"/>
  </r>
  <r>
    <s v="E001163"/>
    <d v="2024-09-01T00:00:00"/>
    <x v="10"/>
    <s v="Operations"/>
    <x v="2"/>
    <s v="Supply Chain Associate"/>
    <s v="supply_chain"/>
    <x v="1"/>
    <x v="0"/>
    <d v="2024-09-01T00:00:00"/>
    <m/>
    <s v=""/>
    <n v="486"/>
    <x v="2"/>
    <x v="2"/>
    <x v="3"/>
    <n v="3"/>
    <s v="meets"/>
    <n v="1"/>
    <n v="65500"/>
    <x v="0"/>
    <s v="meets"/>
    <n v="0"/>
    <x v="0"/>
    <n v="1.3315068493150686"/>
    <x v="2"/>
    <x v="1"/>
  </r>
  <r>
    <s v="E001164"/>
    <d v="2025-04-05T00:00:00"/>
    <x v="11"/>
    <s v="Operations"/>
    <x v="3"/>
    <s v="Operations Associate"/>
    <s v="operations"/>
    <x v="1"/>
    <x v="0"/>
    <d v="2025-04-05T00:00:00"/>
    <m/>
    <s v=""/>
    <n v="270"/>
    <x v="0"/>
    <x v="2"/>
    <x v="4"/>
    <n v="2"/>
    <s v="needs_support"/>
    <n v="1"/>
    <n v="55500"/>
    <x v="0"/>
    <s v="needs_support"/>
    <n v="0"/>
    <x v="0"/>
    <n v="0.73972602739726023"/>
    <x v="0"/>
    <x v="1"/>
  </r>
  <r>
    <s v="E001165"/>
    <d v="2023-05-26T00:00:00"/>
    <x v="0"/>
    <s v="Product &amp; Technology"/>
    <x v="0"/>
    <s v="Software Engineering Senior Specialist"/>
    <s v="engineering"/>
    <x v="2"/>
    <x v="0"/>
    <d v="2023-05-26T00:00:00"/>
    <m/>
    <s v=""/>
    <n v="950"/>
    <x v="3"/>
    <x v="1"/>
    <x v="3"/>
    <n v="4"/>
    <s v="exceeds"/>
    <n v="3"/>
    <n v="114500"/>
    <x v="0"/>
    <s v="exceeds"/>
    <n v="0"/>
    <x v="0"/>
    <n v="2.6027397260273974"/>
    <x v="1"/>
    <x v="3"/>
  </r>
  <r>
    <s v="E001166"/>
    <d v="2024-03-15T00:00:00"/>
    <x v="1"/>
    <s v="Product &amp; Technology"/>
    <x v="0"/>
    <s v="Analytics Specialist"/>
    <s v="analytics"/>
    <x v="0"/>
    <x v="0"/>
    <d v="2024-03-15T00:00:00"/>
    <m/>
    <s v=""/>
    <n v="656"/>
    <x v="0"/>
    <x v="1"/>
    <x v="2"/>
    <n v="4"/>
    <s v="exceeds"/>
    <n v="2"/>
    <n v="96000"/>
    <x v="0"/>
    <s v="exceeds"/>
    <n v="0"/>
    <x v="0"/>
    <n v="1.7972602739726027"/>
    <x v="2"/>
    <x v="0"/>
  </r>
  <r>
    <s v="E001167"/>
    <d v="2024-01-03T00:00:00"/>
    <x v="2"/>
    <s v="Product &amp; Technology"/>
    <x v="1"/>
    <s v="Analytics Specialist"/>
    <s v="analytics"/>
    <x v="0"/>
    <x v="1"/>
    <d v="2024-01-03T00:00:00"/>
    <d v="2025-03-09T00:00:00"/>
    <s v="involuntary"/>
    <n v="431"/>
    <x v="3"/>
    <x v="0"/>
    <x v="3"/>
    <n v="4"/>
    <s v="exceeds"/>
    <n v="1"/>
    <n v="101000"/>
    <x v="0"/>
    <s v="exceeds"/>
    <n v="1"/>
    <x v="1"/>
    <n v="1.1808219178082191"/>
    <x v="2"/>
    <x v="3"/>
  </r>
  <r>
    <s v="E001168"/>
    <d v="2025-03-11T00:00:00"/>
    <x v="3"/>
    <s v="Product &amp; Technology"/>
    <x v="1"/>
    <s v="Product Management Associate"/>
    <s v="product"/>
    <x v="1"/>
    <x v="0"/>
    <d v="2025-03-11T00:00:00"/>
    <m/>
    <s v=""/>
    <n v="295"/>
    <x v="3"/>
    <x v="1"/>
    <x v="1"/>
    <n v="2"/>
    <s v="needs_support"/>
    <n v="1"/>
    <n v="67000"/>
    <x v="0"/>
    <s v="needs_support"/>
    <n v="0"/>
    <x v="0"/>
    <n v="0.80821917808219179"/>
    <x v="0"/>
    <x v="1"/>
  </r>
  <r>
    <s v="E001169"/>
    <d v="2023-01-16T00:00:00"/>
    <x v="4"/>
    <s v="Revenue"/>
    <x v="0"/>
    <s v="Customer Success Associate"/>
    <s v="customer_success"/>
    <x v="1"/>
    <x v="1"/>
    <d v="2023-01-16T00:00:00"/>
    <d v="2023-07-16T00:00:00"/>
    <s v="voluntary"/>
    <n v="181"/>
    <x v="0"/>
    <x v="1"/>
    <x v="2"/>
    <n v="3"/>
    <s v="meets"/>
    <n v="1"/>
    <n v="72500"/>
    <x v="0"/>
    <s v="meets"/>
    <n v="1"/>
    <x v="1"/>
    <n v="0.49589041095890413"/>
    <x v="0"/>
    <x v="0"/>
  </r>
  <r>
    <s v="E001170"/>
    <d v="2023-04-02T00:00:00"/>
    <x v="5"/>
    <s v="Revenue"/>
    <x v="1"/>
    <s v="Customer Success Associate"/>
    <s v="customer_success"/>
    <x v="1"/>
    <x v="0"/>
    <d v="2023-04-02T00:00:00"/>
    <m/>
    <s v=""/>
    <n v="1004"/>
    <x v="0"/>
    <x v="0"/>
    <x v="2"/>
    <n v="3"/>
    <s v="meets"/>
    <n v="3"/>
    <n v="56500"/>
    <x v="0"/>
    <s v="meets"/>
    <n v="0"/>
    <x v="0"/>
    <n v="2.7506849315068491"/>
    <x v="1"/>
    <x v="1"/>
  </r>
  <r>
    <s v="E001171"/>
    <d v="2024-02-15T00:00:00"/>
    <x v="6"/>
    <s v="Revenue"/>
    <x v="2"/>
    <s v="Growth Marketing Senior Specialist"/>
    <s v="marketing"/>
    <x v="2"/>
    <x v="0"/>
    <d v="2024-02-15T00:00:00"/>
    <m/>
    <s v=""/>
    <n v="685"/>
    <x v="0"/>
    <x v="0"/>
    <x v="4"/>
    <n v="5"/>
    <s v="outstanding"/>
    <n v="2"/>
    <n v="104500"/>
    <x v="0"/>
    <s v="outstanding"/>
    <n v="0"/>
    <x v="0"/>
    <n v="1.8767123287671232"/>
    <x v="2"/>
    <x v="3"/>
  </r>
  <r>
    <s v="E001172"/>
    <d v="2024-03-31T00:00:00"/>
    <x v="7"/>
    <s v="Corporate"/>
    <x v="0"/>
    <s v="Financial Planning Associate"/>
    <s v="finance"/>
    <x v="1"/>
    <x v="0"/>
    <d v="2024-03-31T00:00:00"/>
    <m/>
    <s v=""/>
    <n v="640"/>
    <x v="4"/>
    <x v="1"/>
    <x v="2"/>
    <n v="4"/>
    <s v="exceeds"/>
    <n v="2"/>
    <n v="59500"/>
    <x v="0"/>
    <s v="exceeds"/>
    <n v="0"/>
    <x v="0"/>
    <n v="1.7534246575342465"/>
    <x v="2"/>
    <x v="1"/>
  </r>
  <r>
    <s v="E001173"/>
    <d v="2023-08-02T00:00:00"/>
    <x v="8"/>
    <s v="Corporate"/>
    <x v="1"/>
    <s v="People Operations Senior Specialist"/>
    <s v="people"/>
    <x v="2"/>
    <x v="0"/>
    <d v="2023-08-02T00:00:00"/>
    <m/>
    <s v=""/>
    <n v="882"/>
    <x v="2"/>
    <x v="1"/>
    <x v="0"/>
    <n v="4"/>
    <s v="exceeds"/>
    <n v="2"/>
    <n v="128500"/>
    <x v="0"/>
    <s v="exceeds"/>
    <n v="0"/>
    <x v="0"/>
    <n v="2.4164383561643836"/>
    <x v="1"/>
    <x v="3"/>
  </r>
  <r>
    <s v="E001174"/>
    <d v="2023-03-01T00:00:00"/>
    <x v="9"/>
    <s v="Corporate"/>
    <x v="0"/>
    <s v="Legal &amp; Compliance Senior Specialist"/>
    <s v="legal"/>
    <x v="2"/>
    <x v="0"/>
    <d v="2023-03-01T00:00:00"/>
    <m/>
    <s v=""/>
    <n v="1036"/>
    <x v="0"/>
    <x v="3"/>
    <x v="3"/>
    <n v="3"/>
    <s v="meets"/>
    <n v="3"/>
    <n v="102500"/>
    <x v="0"/>
    <s v="meets"/>
    <n v="0"/>
    <x v="0"/>
    <n v="2.8383561643835615"/>
    <x v="1"/>
    <x v="3"/>
  </r>
  <r>
    <s v="E001175"/>
    <d v="2025-07-02T00:00:00"/>
    <x v="10"/>
    <s v="Operations"/>
    <x v="2"/>
    <s v="Supply Chain Associate"/>
    <s v="supply_chain"/>
    <x v="1"/>
    <x v="0"/>
    <d v="2025-07-02T00:00:00"/>
    <m/>
    <s v=""/>
    <n v="182"/>
    <x v="1"/>
    <x v="0"/>
    <x v="3"/>
    <n v="3"/>
    <s v="meets"/>
    <n v="1"/>
    <n v="76500"/>
    <x v="0"/>
    <s v="meets"/>
    <n v="0"/>
    <x v="0"/>
    <n v="0.49863013698630138"/>
    <x v="0"/>
    <x v="0"/>
  </r>
  <r>
    <s v="E001176"/>
    <d v="2023-03-21T00:00:00"/>
    <x v="11"/>
    <s v="Operations"/>
    <x v="3"/>
    <s v="Analytics Senior Specialist"/>
    <s v="analytics"/>
    <x v="2"/>
    <x v="0"/>
    <d v="2023-03-21T00:00:00"/>
    <m/>
    <s v=""/>
    <n v="1016"/>
    <x v="1"/>
    <x v="1"/>
    <x v="3"/>
    <n v="3"/>
    <s v="meets"/>
    <n v="3"/>
    <n v="101000"/>
    <x v="0"/>
    <s v="meets"/>
    <n v="0"/>
    <x v="0"/>
    <n v="2.7835616438356166"/>
    <x v="1"/>
    <x v="3"/>
  </r>
  <r>
    <s v="E001177"/>
    <d v="2024-05-09T00:00:00"/>
    <x v="0"/>
    <s v="Product &amp; Technology"/>
    <x v="0"/>
    <s v="Software Engineering Senior Specialist"/>
    <s v="engineering"/>
    <x v="2"/>
    <x v="0"/>
    <d v="2024-05-09T00:00:00"/>
    <m/>
    <s v=""/>
    <n v="601"/>
    <x v="3"/>
    <x v="0"/>
    <x v="0"/>
    <n v="1"/>
    <s v="needs_support"/>
    <n v="2"/>
    <n v="139500"/>
    <x v="0"/>
    <s v="needs_support"/>
    <n v="0"/>
    <x v="0"/>
    <n v="1.6465753424657534"/>
    <x v="2"/>
    <x v="2"/>
  </r>
  <r>
    <s v="E001178"/>
    <d v="2025-03-16T00:00:00"/>
    <x v="1"/>
    <s v="Product &amp; Technology"/>
    <x v="0"/>
    <s v="Software Engineering Specialist"/>
    <s v="engineering"/>
    <x v="0"/>
    <x v="0"/>
    <d v="2025-03-16T00:00:00"/>
    <m/>
    <s v=""/>
    <n v="290"/>
    <x v="0"/>
    <x v="2"/>
    <x v="3"/>
    <n v="4"/>
    <s v="exceeds"/>
    <n v="1"/>
    <n v="98000"/>
    <x v="0"/>
    <s v="exceeds"/>
    <n v="0"/>
    <x v="0"/>
    <n v="0.79452054794520544"/>
    <x v="0"/>
    <x v="0"/>
  </r>
  <r>
    <s v="E001179"/>
    <d v="2023-10-04T00:00:00"/>
    <x v="2"/>
    <s v="Product &amp; Technology"/>
    <x v="1"/>
    <s v="Analytics Associate"/>
    <s v="analytics"/>
    <x v="1"/>
    <x v="0"/>
    <d v="2023-10-04T00:00:00"/>
    <m/>
    <s v=""/>
    <n v="819"/>
    <x v="0"/>
    <x v="2"/>
    <x v="0"/>
    <n v="3"/>
    <s v="meets"/>
    <n v="2"/>
    <n v="60000"/>
    <x v="0"/>
    <s v="meets"/>
    <n v="0"/>
    <x v="0"/>
    <n v="2.2438356164383562"/>
    <x v="1"/>
    <x v="1"/>
  </r>
  <r>
    <s v="E001180"/>
    <d v="2023-01-09T00:00:00"/>
    <x v="3"/>
    <s v="Product &amp; Technology"/>
    <x v="1"/>
    <s v="Product Management Lead"/>
    <s v="product"/>
    <x v="3"/>
    <x v="0"/>
    <d v="2023-01-09T00:00:00"/>
    <m/>
    <s v=""/>
    <n v="1087"/>
    <x v="0"/>
    <x v="1"/>
    <x v="3"/>
    <n v="3"/>
    <s v="meets"/>
    <n v="3"/>
    <n v="142500"/>
    <x v="0"/>
    <s v="meets"/>
    <n v="0"/>
    <x v="0"/>
    <n v="2.978082191780822"/>
    <x v="1"/>
    <x v="2"/>
  </r>
  <r>
    <s v="E001181"/>
    <d v="2025-06-28T00:00:00"/>
    <x v="4"/>
    <s v="Revenue"/>
    <x v="0"/>
    <s v="Customer Success Specialist"/>
    <s v="customer_success"/>
    <x v="0"/>
    <x v="1"/>
    <d v="2025-06-28T00:00:00"/>
    <d v="2025-10-29T00:00:00"/>
    <s v="voluntary"/>
    <n v="123"/>
    <x v="0"/>
    <x v="2"/>
    <x v="4"/>
    <s v="None"/>
    <s v=""/>
    <n v="0"/>
    <n v="78500"/>
    <x v="1"/>
    <s v="Not Reviewed"/>
    <n v="1"/>
    <x v="1"/>
    <n v="0.33698630136986302"/>
    <x v="0"/>
    <x v="0"/>
  </r>
  <r>
    <s v="E001182"/>
    <d v="2023-08-07T00:00:00"/>
    <x v="5"/>
    <s v="Revenue"/>
    <x v="1"/>
    <s v="Customer Success Associate"/>
    <s v="customer_success"/>
    <x v="1"/>
    <x v="0"/>
    <d v="2023-08-07T00:00:00"/>
    <m/>
    <s v=""/>
    <n v="877"/>
    <x v="1"/>
    <x v="0"/>
    <x v="2"/>
    <n v="2"/>
    <s v="needs_support"/>
    <n v="2"/>
    <n v="60500"/>
    <x v="0"/>
    <s v="needs_support"/>
    <n v="0"/>
    <x v="0"/>
    <n v="2.4027397260273973"/>
    <x v="1"/>
    <x v="1"/>
  </r>
  <r>
    <s v="E001183"/>
    <d v="2025-03-16T00:00:00"/>
    <x v="6"/>
    <s v="Revenue"/>
    <x v="2"/>
    <s v="Growth Marketing Associate"/>
    <s v="marketing"/>
    <x v="1"/>
    <x v="0"/>
    <d v="2025-03-16T00:00:00"/>
    <m/>
    <s v=""/>
    <n v="290"/>
    <x v="1"/>
    <x v="4"/>
    <x v="0"/>
    <n v="3"/>
    <s v="meets"/>
    <n v="1"/>
    <n v="66000"/>
    <x v="0"/>
    <s v="meets"/>
    <n v="0"/>
    <x v="0"/>
    <n v="0.79452054794520544"/>
    <x v="0"/>
    <x v="1"/>
  </r>
  <r>
    <s v="E001184"/>
    <d v="2025-07-03T00:00:00"/>
    <x v="7"/>
    <s v="Corporate"/>
    <x v="0"/>
    <s v="Financial Planning Specialist"/>
    <s v="finance"/>
    <x v="0"/>
    <x v="0"/>
    <d v="2025-07-03T00:00:00"/>
    <m/>
    <s v=""/>
    <n v="181"/>
    <x v="1"/>
    <x v="0"/>
    <x v="2"/>
    <n v="1"/>
    <s v="needs_support"/>
    <n v="1"/>
    <n v="98000"/>
    <x v="0"/>
    <s v="needs_support"/>
    <n v="0"/>
    <x v="0"/>
    <n v="0.49589041095890413"/>
    <x v="0"/>
    <x v="0"/>
  </r>
  <r>
    <s v="E001185"/>
    <d v="2023-02-28T00:00:00"/>
    <x v="8"/>
    <s v="Corporate"/>
    <x v="1"/>
    <s v="People Operations Senior Specialist"/>
    <s v="people"/>
    <x v="2"/>
    <x v="0"/>
    <d v="2023-02-28T00:00:00"/>
    <m/>
    <s v=""/>
    <n v="1037"/>
    <x v="1"/>
    <x v="1"/>
    <x v="2"/>
    <n v="3"/>
    <s v="meets"/>
    <n v="3"/>
    <n v="112500"/>
    <x v="0"/>
    <s v="meets"/>
    <n v="0"/>
    <x v="0"/>
    <n v="2.8410958904109589"/>
    <x v="1"/>
    <x v="3"/>
  </r>
  <r>
    <s v="E001186"/>
    <d v="2024-05-03T00:00:00"/>
    <x v="9"/>
    <s v="Corporate"/>
    <x v="0"/>
    <s v="Legal &amp; Compliance Associate"/>
    <s v="legal"/>
    <x v="1"/>
    <x v="0"/>
    <d v="2024-05-03T00:00:00"/>
    <m/>
    <s v=""/>
    <n v="607"/>
    <x v="1"/>
    <x v="2"/>
    <x v="0"/>
    <n v="3"/>
    <s v="meets"/>
    <n v="2"/>
    <n v="63000"/>
    <x v="0"/>
    <s v="meets"/>
    <n v="0"/>
    <x v="0"/>
    <n v="1.6630136986301369"/>
    <x v="2"/>
    <x v="1"/>
  </r>
  <r>
    <s v="E001187"/>
    <d v="2023-11-06T00:00:00"/>
    <x v="10"/>
    <s v="Operations"/>
    <x v="2"/>
    <s v="Supply Chain Associate"/>
    <s v="supply_chain"/>
    <x v="1"/>
    <x v="0"/>
    <d v="2023-11-06T00:00:00"/>
    <m/>
    <s v=""/>
    <n v="786"/>
    <x v="0"/>
    <x v="2"/>
    <x v="0"/>
    <n v="2"/>
    <s v="needs_support"/>
    <n v="2"/>
    <n v="57500"/>
    <x v="0"/>
    <s v="needs_support"/>
    <n v="0"/>
    <x v="0"/>
    <n v="2.1534246575342464"/>
    <x v="1"/>
    <x v="1"/>
  </r>
  <r>
    <s v="E001188"/>
    <d v="2023-12-29T00:00:00"/>
    <x v="11"/>
    <s v="Operations"/>
    <x v="3"/>
    <s v="Operations Specialist"/>
    <s v="operations"/>
    <x v="0"/>
    <x v="1"/>
    <d v="2023-12-29T00:00:00"/>
    <d v="2025-10-19T00:00:00"/>
    <s v="retirement"/>
    <n v="660"/>
    <x v="0"/>
    <x v="1"/>
    <x v="0"/>
    <n v="3"/>
    <s v="meets"/>
    <n v="2"/>
    <n v="74500"/>
    <x v="0"/>
    <s v="meets"/>
    <n v="1"/>
    <x v="1"/>
    <n v="1.8082191780821917"/>
    <x v="2"/>
    <x v="0"/>
  </r>
  <r>
    <s v="E001189"/>
    <d v="2025-02-16T00:00:00"/>
    <x v="0"/>
    <s v="Product &amp; Technology"/>
    <x v="0"/>
    <s v="Analytics Lead"/>
    <s v="analytics"/>
    <x v="3"/>
    <x v="0"/>
    <d v="2025-02-16T00:00:00"/>
    <m/>
    <s v=""/>
    <n v="318"/>
    <x v="0"/>
    <x v="3"/>
    <x v="2"/>
    <n v="4"/>
    <s v="exceeds"/>
    <n v="1"/>
    <n v="172500"/>
    <x v="0"/>
    <s v="exceeds"/>
    <n v="0"/>
    <x v="0"/>
    <n v="0.87123287671232874"/>
    <x v="0"/>
    <x v="2"/>
  </r>
  <r>
    <s v="E001190"/>
    <d v="2025-06-25T00:00:00"/>
    <x v="1"/>
    <s v="Product &amp; Technology"/>
    <x v="0"/>
    <s v="Analytics Specialist"/>
    <s v="analytics"/>
    <x v="0"/>
    <x v="0"/>
    <d v="2025-06-25T00:00:00"/>
    <m/>
    <s v=""/>
    <n v="189"/>
    <x v="1"/>
    <x v="4"/>
    <x v="3"/>
    <n v="3"/>
    <s v="meets"/>
    <n v="1"/>
    <n v="92000"/>
    <x v="0"/>
    <s v="meets"/>
    <n v="0"/>
    <x v="0"/>
    <n v="0.51780821917808217"/>
    <x v="0"/>
    <x v="0"/>
  </r>
  <r>
    <s v="E001191"/>
    <d v="2024-05-20T00:00:00"/>
    <x v="2"/>
    <s v="Product &amp; Technology"/>
    <x v="1"/>
    <s v="Product Management Specialist"/>
    <s v="product"/>
    <x v="0"/>
    <x v="1"/>
    <d v="2024-05-20T00:00:00"/>
    <d v="2025-03-10T00:00:00"/>
    <s v="involuntary"/>
    <n v="294"/>
    <x v="3"/>
    <x v="3"/>
    <x v="0"/>
    <n v="3"/>
    <s v="meets"/>
    <n v="1"/>
    <n v="81500"/>
    <x v="0"/>
    <s v="meets"/>
    <n v="1"/>
    <x v="1"/>
    <n v="0.80547945205479454"/>
    <x v="0"/>
    <x v="0"/>
  </r>
  <r>
    <s v="E001192"/>
    <d v="2024-08-13T00:00:00"/>
    <x v="3"/>
    <s v="Product &amp; Technology"/>
    <x v="1"/>
    <s v="Product Design Associate"/>
    <s v="design"/>
    <x v="1"/>
    <x v="0"/>
    <d v="2024-08-13T00:00:00"/>
    <m/>
    <s v=""/>
    <n v="505"/>
    <x v="0"/>
    <x v="4"/>
    <x v="0"/>
    <n v="2"/>
    <s v="needs_support"/>
    <n v="1"/>
    <n v="72000"/>
    <x v="0"/>
    <s v="needs_support"/>
    <n v="0"/>
    <x v="0"/>
    <n v="1.3835616438356164"/>
    <x v="2"/>
    <x v="0"/>
  </r>
  <r>
    <s v="E001193"/>
    <d v="2023-03-27T00:00:00"/>
    <x v="4"/>
    <s v="Revenue"/>
    <x v="0"/>
    <s v="Account Senior Specialist"/>
    <s v="sales"/>
    <x v="2"/>
    <x v="0"/>
    <d v="2023-03-27T00:00:00"/>
    <m/>
    <s v=""/>
    <n v="1010"/>
    <x v="1"/>
    <x v="1"/>
    <x v="3"/>
    <n v="3"/>
    <s v="meets"/>
    <n v="3"/>
    <n v="124500"/>
    <x v="0"/>
    <s v="meets"/>
    <n v="0"/>
    <x v="0"/>
    <n v="2.7671232876712328"/>
    <x v="1"/>
    <x v="3"/>
  </r>
  <r>
    <s v="E001194"/>
    <d v="2024-02-11T00:00:00"/>
    <x v="5"/>
    <s v="Revenue"/>
    <x v="1"/>
    <s v="Customer Success Associate"/>
    <s v="customer_success"/>
    <x v="1"/>
    <x v="0"/>
    <d v="2024-02-11T00:00:00"/>
    <m/>
    <s v=""/>
    <n v="689"/>
    <x v="1"/>
    <x v="3"/>
    <x v="2"/>
    <n v="3"/>
    <s v="meets"/>
    <n v="2"/>
    <n v="75000"/>
    <x v="0"/>
    <s v="meets"/>
    <n v="0"/>
    <x v="0"/>
    <n v="1.8876712328767122"/>
    <x v="2"/>
    <x v="0"/>
  </r>
  <r>
    <s v="E001195"/>
    <d v="2023-07-25T00:00:00"/>
    <x v="6"/>
    <s v="Revenue"/>
    <x v="2"/>
    <s v="Growth Marketing Associate"/>
    <s v="marketing"/>
    <x v="1"/>
    <x v="0"/>
    <d v="2023-07-25T00:00:00"/>
    <m/>
    <s v=""/>
    <n v="890"/>
    <x v="1"/>
    <x v="1"/>
    <x v="1"/>
    <n v="2"/>
    <s v="needs_support"/>
    <n v="2"/>
    <n v="78000"/>
    <x v="0"/>
    <s v="needs_support"/>
    <n v="0"/>
    <x v="0"/>
    <n v="2.4383561643835616"/>
    <x v="1"/>
    <x v="0"/>
  </r>
  <r>
    <s v="E001196"/>
    <d v="2025-05-17T00:00:00"/>
    <x v="7"/>
    <s v="Corporate"/>
    <x v="0"/>
    <s v="Financial Planning Associate"/>
    <s v="finance"/>
    <x v="1"/>
    <x v="1"/>
    <d v="2025-05-17T00:00:00"/>
    <d v="2025-11-06T00:00:00"/>
    <s v="voluntary"/>
    <n v="173"/>
    <x v="1"/>
    <x v="1"/>
    <x v="3"/>
    <s v="None"/>
    <s v=""/>
    <n v="0"/>
    <n v="56500"/>
    <x v="1"/>
    <s v="Not Reviewed"/>
    <n v="1"/>
    <x v="1"/>
    <n v="0.47397260273972602"/>
    <x v="0"/>
    <x v="1"/>
  </r>
  <r>
    <s v="E001197"/>
    <d v="2024-08-23T00:00:00"/>
    <x v="8"/>
    <s v="Corporate"/>
    <x v="1"/>
    <s v="People Operations Senior Specialist"/>
    <s v="people"/>
    <x v="2"/>
    <x v="0"/>
    <d v="2024-08-23T00:00:00"/>
    <m/>
    <s v=""/>
    <n v="495"/>
    <x v="1"/>
    <x v="1"/>
    <x v="2"/>
    <n v="2"/>
    <s v="needs_support"/>
    <n v="1"/>
    <n v="127500"/>
    <x v="0"/>
    <s v="needs_support"/>
    <n v="0"/>
    <x v="0"/>
    <n v="1.3561643835616439"/>
    <x v="2"/>
    <x v="3"/>
  </r>
  <r>
    <s v="E001198"/>
    <d v="2024-06-10T00:00:00"/>
    <x v="9"/>
    <s v="Corporate"/>
    <x v="0"/>
    <s v="Legal &amp; Compliance Specialist"/>
    <s v="legal"/>
    <x v="0"/>
    <x v="0"/>
    <d v="2024-06-10T00:00:00"/>
    <m/>
    <s v=""/>
    <n v="569"/>
    <x v="0"/>
    <x v="1"/>
    <x v="4"/>
    <n v="4"/>
    <s v="exceeds"/>
    <n v="2"/>
    <n v="99000"/>
    <x v="0"/>
    <s v="exceeds"/>
    <n v="0"/>
    <x v="0"/>
    <n v="1.558904109589041"/>
    <x v="2"/>
    <x v="0"/>
  </r>
  <r>
    <s v="E001199"/>
    <d v="2025-01-06T00:00:00"/>
    <x v="10"/>
    <s v="Operations"/>
    <x v="2"/>
    <s v="Operations Specialist"/>
    <s v="operations"/>
    <x v="0"/>
    <x v="0"/>
    <d v="2025-01-06T00:00:00"/>
    <m/>
    <s v=""/>
    <n v="359"/>
    <x v="2"/>
    <x v="1"/>
    <x v="1"/>
    <n v="3"/>
    <s v="meets"/>
    <n v="1"/>
    <n v="98500"/>
    <x v="0"/>
    <s v="meets"/>
    <n v="0"/>
    <x v="0"/>
    <n v="0.98356164383561639"/>
    <x v="0"/>
    <x v="0"/>
  </r>
  <r>
    <s v="E001200"/>
    <d v="2024-08-30T00:00:00"/>
    <x v="11"/>
    <s v="Operations"/>
    <x v="3"/>
    <s v="Operations Specialist"/>
    <s v="operations"/>
    <x v="0"/>
    <x v="0"/>
    <d v="2024-08-30T00:00:00"/>
    <m/>
    <s v=""/>
    <n v="488"/>
    <x v="0"/>
    <x v="0"/>
    <x v="4"/>
    <n v="3"/>
    <s v="meets"/>
    <n v="1"/>
    <n v="100000"/>
    <x v="0"/>
    <s v="meets"/>
    <n v="0"/>
    <x v="0"/>
    <n v="1.3369863013698631"/>
    <x v="2"/>
    <x v="3"/>
  </r>
  <r>
    <s v="E001201"/>
    <d v="2024-10-05T00:00:00"/>
    <x v="0"/>
    <s v="Product &amp; Technology"/>
    <x v="0"/>
    <s v="Analytics Senior Specialist"/>
    <s v="analytics"/>
    <x v="2"/>
    <x v="0"/>
    <d v="2024-10-05T00:00:00"/>
    <m/>
    <s v=""/>
    <n v="452"/>
    <x v="2"/>
    <x v="0"/>
    <x v="1"/>
    <n v="3"/>
    <s v="meets"/>
    <n v="1"/>
    <n v="139000"/>
    <x v="0"/>
    <s v="meets"/>
    <n v="0"/>
    <x v="0"/>
    <n v="1.2383561643835617"/>
    <x v="2"/>
    <x v="2"/>
  </r>
  <r>
    <s v="E001202"/>
    <d v="2024-11-14T00:00:00"/>
    <x v="1"/>
    <s v="Product &amp; Technology"/>
    <x v="0"/>
    <s v="Analytics Associate"/>
    <s v="analytics"/>
    <x v="1"/>
    <x v="1"/>
    <d v="2024-11-14T00:00:00"/>
    <d v="2025-10-26T00:00:00"/>
    <s v="voluntary"/>
    <n v="346"/>
    <x v="0"/>
    <x v="2"/>
    <x v="0"/>
    <n v="3"/>
    <s v="meets"/>
    <n v="1"/>
    <n v="66500"/>
    <x v="0"/>
    <s v="meets"/>
    <n v="1"/>
    <x v="1"/>
    <n v="0.94794520547945205"/>
    <x v="0"/>
    <x v="1"/>
  </r>
  <r>
    <s v="E001203"/>
    <d v="2023-11-05T00:00:00"/>
    <x v="2"/>
    <s v="Product &amp; Technology"/>
    <x v="1"/>
    <s v="Product Management Lead"/>
    <s v="product"/>
    <x v="3"/>
    <x v="1"/>
    <d v="2023-11-05T00:00:00"/>
    <d v="2024-03-20T00:00:00"/>
    <s v="voluntary"/>
    <n v="136"/>
    <x v="1"/>
    <x v="1"/>
    <x v="2"/>
    <s v="None"/>
    <s v=""/>
    <n v="0"/>
    <n v="133500"/>
    <x v="1"/>
    <s v="Not Reviewed"/>
    <n v="1"/>
    <x v="1"/>
    <n v="0.37260273972602742"/>
    <x v="0"/>
    <x v="2"/>
  </r>
  <r>
    <s v="E001204"/>
    <d v="2024-08-02T00:00:00"/>
    <x v="3"/>
    <s v="Product &amp; Technology"/>
    <x v="1"/>
    <s v="Product Design Specialist"/>
    <s v="design"/>
    <x v="0"/>
    <x v="0"/>
    <d v="2024-08-02T00:00:00"/>
    <m/>
    <s v=""/>
    <n v="516"/>
    <x v="1"/>
    <x v="0"/>
    <x v="3"/>
    <n v="4"/>
    <s v="exceeds"/>
    <n v="1"/>
    <n v="73000"/>
    <x v="0"/>
    <s v="exceeds"/>
    <n v="0"/>
    <x v="0"/>
    <n v="1.4136986301369863"/>
    <x v="2"/>
    <x v="0"/>
  </r>
  <r>
    <s v="E001205"/>
    <d v="2025-01-07T00:00:00"/>
    <x v="4"/>
    <s v="Revenue"/>
    <x v="0"/>
    <s v="Account Associate"/>
    <s v="sales"/>
    <x v="1"/>
    <x v="0"/>
    <d v="2025-01-07T00:00:00"/>
    <m/>
    <s v=""/>
    <n v="358"/>
    <x v="0"/>
    <x v="1"/>
    <x v="1"/>
    <n v="3"/>
    <s v="meets"/>
    <n v="1"/>
    <n v="70000"/>
    <x v="0"/>
    <s v="meets"/>
    <n v="0"/>
    <x v="0"/>
    <n v="0.98082191780821915"/>
    <x v="0"/>
    <x v="0"/>
  </r>
  <r>
    <s v="E001206"/>
    <d v="2024-08-20T00:00:00"/>
    <x v="5"/>
    <s v="Revenue"/>
    <x v="1"/>
    <s v="Account Associate"/>
    <s v="sales"/>
    <x v="1"/>
    <x v="0"/>
    <d v="2024-08-20T00:00:00"/>
    <m/>
    <s v=""/>
    <n v="498"/>
    <x v="0"/>
    <x v="0"/>
    <x v="2"/>
    <n v="3"/>
    <s v="meets"/>
    <n v="1"/>
    <n v="60500"/>
    <x v="0"/>
    <s v="meets"/>
    <n v="0"/>
    <x v="0"/>
    <n v="1.3643835616438356"/>
    <x v="2"/>
    <x v="1"/>
  </r>
  <r>
    <s v="E001207"/>
    <d v="2023-08-07T00:00:00"/>
    <x v="6"/>
    <s v="Revenue"/>
    <x v="2"/>
    <s v="Growth Marketing Associate"/>
    <s v="marketing"/>
    <x v="1"/>
    <x v="0"/>
    <d v="2023-08-07T00:00:00"/>
    <m/>
    <s v=""/>
    <n v="877"/>
    <x v="2"/>
    <x v="1"/>
    <x v="2"/>
    <n v="3"/>
    <s v="meets"/>
    <n v="2"/>
    <n v="67500"/>
    <x v="0"/>
    <s v="meets"/>
    <n v="0"/>
    <x v="0"/>
    <n v="2.4027397260273973"/>
    <x v="1"/>
    <x v="1"/>
  </r>
  <r>
    <s v="E001208"/>
    <d v="2023-04-24T00:00:00"/>
    <x v="7"/>
    <s v="Corporate"/>
    <x v="0"/>
    <s v="Financial Planning Senior Specialist"/>
    <s v="finance"/>
    <x v="2"/>
    <x v="0"/>
    <d v="2023-04-24T00:00:00"/>
    <m/>
    <s v=""/>
    <n v="982"/>
    <x v="1"/>
    <x v="1"/>
    <x v="2"/>
    <n v="5"/>
    <s v="outstanding"/>
    <n v="3"/>
    <n v="128000"/>
    <x v="0"/>
    <s v="outstanding"/>
    <n v="0"/>
    <x v="0"/>
    <n v="2.6904109589041094"/>
    <x v="1"/>
    <x v="3"/>
  </r>
  <r>
    <s v="E001209"/>
    <d v="2025-02-14T00:00:00"/>
    <x v="8"/>
    <s v="Corporate"/>
    <x v="1"/>
    <s v="People Operations Associate"/>
    <s v="people"/>
    <x v="1"/>
    <x v="0"/>
    <d v="2025-02-14T00:00:00"/>
    <m/>
    <s v=""/>
    <n v="320"/>
    <x v="0"/>
    <x v="1"/>
    <x v="1"/>
    <n v="5"/>
    <s v="outstanding"/>
    <n v="1"/>
    <n v="68000"/>
    <x v="0"/>
    <s v="outstanding"/>
    <n v="0"/>
    <x v="0"/>
    <n v="0.87671232876712324"/>
    <x v="0"/>
    <x v="1"/>
  </r>
  <r>
    <s v="E001210"/>
    <d v="2024-03-06T00:00:00"/>
    <x v="9"/>
    <s v="Corporate"/>
    <x v="0"/>
    <s v="Legal &amp; Compliance Specialist"/>
    <s v="legal"/>
    <x v="0"/>
    <x v="0"/>
    <d v="2024-03-06T00:00:00"/>
    <m/>
    <s v=""/>
    <n v="665"/>
    <x v="1"/>
    <x v="0"/>
    <x v="2"/>
    <n v="4"/>
    <s v="exceeds"/>
    <n v="2"/>
    <n v="99000"/>
    <x v="0"/>
    <s v="exceeds"/>
    <n v="0"/>
    <x v="0"/>
    <n v="1.821917808219178"/>
    <x v="2"/>
    <x v="0"/>
  </r>
  <r>
    <s v="E001211"/>
    <d v="2024-10-24T00:00:00"/>
    <x v="10"/>
    <s v="Operations"/>
    <x v="2"/>
    <s v="Operations Associate"/>
    <s v="operations"/>
    <x v="1"/>
    <x v="0"/>
    <d v="2024-10-24T00:00:00"/>
    <m/>
    <s v=""/>
    <n v="433"/>
    <x v="0"/>
    <x v="0"/>
    <x v="3"/>
    <n v="2"/>
    <s v="needs_support"/>
    <n v="1"/>
    <n v="57000"/>
    <x v="0"/>
    <s v="needs_support"/>
    <n v="0"/>
    <x v="0"/>
    <n v="1.1863013698630136"/>
    <x v="2"/>
    <x v="1"/>
  </r>
  <r>
    <s v="E001212"/>
    <d v="2023-06-26T00:00:00"/>
    <x v="11"/>
    <s v="Operations"/>
    <x v="3"/>
    <s v="Operations Specialist"/>
    <s v="operations"/>
    <x v="0"/>
    <x v="1"/>
    <d v="2023-06-26T00:00:00"/>
    <d v="2024-07-19T00:00:00"/>
    <s v="voluntary"/>
    <n v="389"/>
    <x v="2"/>
    <x v="0"/>
    <x v="0"/>
    <n v="3"/>
    <s v="meets"/>
    <n v="1"/>
    <n v="104500"/>
    <x v="0"/>
    <s v="meets"/>
    <n v="1"/>
    <x v="1"/>
    <n v="1.0657534246575342"/>
    <x v="2"/>
    <x v="3"/>
  </r>
  <r>
    <s v="E001213"/>
    <d v="2024-11-21T00:00:00"/>
    <x v="0"/>
    <s v="Product &amp; Technology"/>
    <x v="0"/>
    <s v="Software Engineering Specialist"/>
    <s v="engineering"/>
    <x v="0"/>
    <x v="0"/>
    <d v="2024-11-21T00:00:00"/>
    <m/>
    <s v=""/>
    <n v="405"/>
    <x v="0"/>
    <x v="0"/>
    <x v="3"/>
    <n v="4"/>
    <s v="exceeds"/>
    <n v="1"/>
    <n v="85500"/>
    <x v="0"/>
    <s v="exceeds"/>
    <n v="0"/>
    <x v="0"/>
    <n v="1.1095890410958904"/>
    <x v="2"/>
    <x v="0"/>
  </r>
  <r>
    <s v="E001214"/>
    <d v="2025-02-14T00:00:00"/>
    <x v="1"/>
    <s v="Product &amp; Technology"/>
    <x v="0"/>
    <s v="Analytics Associate"/>
    <s v="analytics"/>
    <x v="1"/>
    <x v="0"/>
    <d v="2025-02-14T00:00:00"/>
    <m/>
    <s v=""/>
    <n v="320"/>
    <x v="1"/>
    <x v="0"/>
    <x v="1"/>
    <n v="5"/>
    <s v="outstanding"/>
    <n v="1"/>
    <n v="63500"/>
    <x v="0"/>
    <s v="outstanding"/>
    <n v="0"/>
    <x v="0"/>
    <n v="0.87671232876712324"/>
    <x v="0"/>
    <x v="1"/>
  </r>
  <r>
    <s v="E001215"/>
    <d v="2025-03-02T00:00:00"/>
    <x v="2"/>
    <s v="Product &amp; Technology"/>
    <x v="1"/>
    <s v="Product Management Specialist"/>
    <s v="product"/>
    <x v="0"/>
    <x v="0"/>
    <d v="2025-03-02T00:00:00"/>
    <m/>
    <s v=""/>
    <n v="304"/>
    <x v="0"/>
    <x v="1"/>
    <x v="2"/>
    <n v="5"/>
    <s v="outstanding"/>
    <n v="1"/>
    <n v="76500"/>
    <x v="0"/>
    <s v="outstanding"/>
    <n v="0"/>
    <x v="0"/>
    <n v="0.83287671232876714"/>
    <x v="0"/>
    <x v="0"/>
  </r>
  <r>
    <s v="E001216"/>
    <d v="2024-09-04T00:00:00"/>
    <x v="3"/>
    <s v="Product &amp; Technology"/>
    <x v="1"/>
    <s v="Product Design Associate"/>
    <s v="design"/>
    <x v="1"/>
    <x v="0"/>
    <d v="2024-09-04T00:00:00"/>
    <m/>
    <s v=""/>
    <n v="483"/>
    <x v="0"/>
    <x v="3"/>
    <x v="0"/>
    <n v="4"/>
    <s v="exceeds"/>
    <n v="1"/>
    <n v="62500"/>
    <x v="0"/>
    <s v="exceeds"/>
    <n v="0"/>
    <x v="0"/>
    <n v="1.3232876712328767"/>
    <x v="2"/>
    <x v="1"/>
  </r>
  <r>
    <s v="E001217"/>
    <d v="2023-05-14T00:00:00"/>
    <x v="4"/>
    <s v="Revenue"/>
    <x v="0"/>
    <s v="Account Senior Specialist"/>
    <s v="sales"/>
    <x v="2"/>
    <x v="0"/>
    <d v="2023-05-14T00:00:00"/>
    <m/>
    <s v=""/>
    <n v="962"/>
    <x v="1"/>
    <x v="1"/>
    <x v="4"/>
    <n v="3"/>
    <s v="meets"/>
    <n v="3"/>
    <n v="108500"/>
    <x v="0"/>
    <s v="meets"/>
    <n v="0"/>
    <x v="0"/>
    <n v="2.6356164383561644"/>
    <x v="1"/>
    <x v="3"/>
  </r>
  <r>
    <s v="E001218"/>
    <d v="2024-05-22T00:00:00"/>
    <x v="5"/>
    <s v="Revenue"/>
    <x v="1"/>
    <s v="Customer Success Specialist"/>
    <s v="customer_success"/>
    <x v="0"/>
    <x v="0"/>
    <d v="2024-05-22T00:00:00"/>
    <m/>
    <s v=""/>
    <n v="588"/>
    <x v="1"/>
    <x v="1"/>
    <x v="3"/>
    <n v="3"/>
    <s v="meets"/>
    <n v="2"/>
    <n v="99000"/>
    <x v="0"/>
    <s v="meets"/>
    <n v="0"/>
    <x v="0"/>
    <n v="1.6109589041095891"/>
    <x v="2"/>
    <x v="0"/>
  </r>
  <r>
    <s v="E001219"/>
    <d v="2025-02-24T00:00:00"/>
    <x v="6"/>
    <s v="Revenue"/>
    <x v="2"/>
    <s v="Growth Marketing Associate"/>
    <s v="marketing"/>
    <x v="1"/>
    <x v="0"/>
    <d v="2025-02-24T00:00:00"/>
    <m/>
    <s v=""/>
    <n v="310"/>
    <x v="1"/>
    <x v="0"/>
    <x v="0"/>
    <n v="3"/>
    <s v="meets"/>
    <n v="1"/>
    <n v="55500"/>
    <x v="0"/>
    <s v="meets"/>
    <n v="0"/>
    <x v="0"/>
    <n v="0.84931506849315064"/>
    <x v="0"/>
    <x v="1"/>
  </r>
  <r>
    <s v="E001220"/>
    <d v="2023-05-15T00:00:00"/>
    <x v="7"/>
    <s v="Corporate"/>
    <x v="0"/>
    <s v="Analytics Senior Specialist"/>
    <s v="analytics"/>
    <x v="2"/>
    <x v="0"/>
    <d v="2023-05-15T00:00:00"/>
    <m/>
    <s v=""/>
    <n v="961"/>
    <x v="0"/>
    <x v="1"/>
    <x v="2"/>
    <n v="5"/>
    <s v="outstanding"/>
    <n v="3"/>
    <n v="133000"/>
    <x v="0"/>
    <s v="outstanding"/>
    <n v="0"/>
    <x v="0"/>
    <n v="2.6328767123287671"/>
    <x v="1"/>
    <x v="2"/>
  </r>
  <r>
    <s v="E001221"/>
    <d v="2024-07-06T00:00:00"/>
    <x v="8"/>
    <s v="Corporate"/>
    <x v="1"/>
    <s v="Operations Associate"/>
    <s v="operations"/>
    <x v="1"/>
    <x v="1"/>
    <d v="2024-07-06T00:00:00"/>
    <d v="2025-06-15T00:00:00"/>
    <s v="voluntary"/>
    <n v="344"/>
    <x v="1"/>
    <x v="3"/>
    <x v="0"/>
    <n v="3"/>
    <s v="meets"/>
    <n v="1"/>
    <n v="72000"/>
    <x v="0"/>
    <s v="meets"/>
    <n v="1"/>
    <x v="1"/>
    <n v="0.94246575342465755"/>
    <x v="0"/>
    <x v="0"/>
  </r>
  <r>
    <s v="E001222"/>
    <d v="2023-06-10T00:00:00"/>
    <x v="9"/>
    <s v="Corporate"/>
    <x v="0"/>
    <s v="Legal &amp; Compliance Specialist"/>
    <s v="legal"/>
    <x v="0"/>
    <x v="1"/>
    <d v="2023-06-10T00:00:00"/>
    <d v="2023-11-15T00:00:00"/>
    <s v="retirement"/>
    <n v="158"/>
    <x v="0"/>
    <x v="1"/>
    <x v="1"/>
    <s v="None"/>
    <s v=""/>
    <n v="0"/>
    <n v="81500"/>
    <x v="1"/>
    <s v="Not Reviewed"/>
    <n v="1"/>
    <x v="1"/>
    <n v="0.43287671232876712"/>
    <x v="0"/>
    <x v="0"/>
  </r>
  <r>
    <s v="E001223"/>
    <d v="2023-02-01T00:00:00"/>
    <x v="10"/>
    <s v="Operations"/>
    <x v="2"/>
    <s v="Supply Chain Specialist"/>
    <s v="supply_chain"/>
    <x v="0"/>
    <x v="0"/>
    <d v="2023-02-01T00:00:00"/>
    <m/>
    <s v=""/>
    <n v="1064"/>
    <x v="2"/>
    <x v="0"/>
    <x v="4"/>
    <n v="4"/>
    <s v="exceeds"/>
    <n v="3"/>
    <n v="92500"/>
    <x v="0"/>
    <s v="exceeds"/>
    <n v="0"/>
    <x v="0"/>
    <n v="2.9150684931506849"/>
    <x v="1"/>
    <x v="0"/>
  </r>
  <r>
    <s v="E001224"/>
    <d v="2024-10-31T00:00:00"/>
    <x v="11"/>
    <s v="Operations"/>
    <x v="3"/>
    <s v="Analytics Specialist"/>
    <s v="analytics"/>
    <x v="0"/>
    <x v="0"/>
    <d v="2024-10-31T00:00:00"/>
    <m/>
    <s v=""/>
    <n v="426"/>
    <x v="0"/>
    <x v="3"/>
    <x v="0"/>
    <n v="3"/>
    <s v="meets"/>
    <n v="1"/>
    <n v="94500"/>
    <x v="0"/>
    <s v="meets"/>
    <n v="0"/>
    <x v="0"/>
    <n v="1.167123287671233"/>
    <x v="2"/>
    <x v="0"/>
  </r>
  <r>
    <s v="E001225"/>
    <d v="2024-12-23T00:00:00"/>
    <x v="0"/>
    <s v="Product &amp; Technology"/>
    <x v="0"/>
    <s v="Software Engineering Specialist"/>
    <s v="engineering"/>
    <x v="0"/>
    <x v="0"/>
    <d v="2024-12-23T00:00:00"/>
    <m/>
    <s v=""/>
    <n v="373"/>
    <x v="4"/>
    <x v="2"/>
    <x v="2"/>
    <n v="3"/>
    <s v="meets"/>
    <n v="1"/>
    <n v="81000"/>
    <x v="0"/>
    <s v="meets"/>
    <n v="0"/>
    <x v="0"/>
    <n v="1.021917808219178"/>
    <x v="2"/>
    <x v="0"/>
  </r>
  <r>
    <s v="E001226"/>
    <d v="2023-08-30T00:00:00"/>
    <x v="1"/>
    <s v="Product &amp; Technology"/>
    <x v="0"/>
    <s v="Analytics Senior Specialist"/>
    <s v="analytics"/>
    <x v="2"/>
    <x v="1"/>
    <d v="2023-08-30T00:00:00"/>
    <d v="2025-06-23T00:00:00"/>
    <s v="voluntary"/>
    <n v="663"/>
    <x v="0"/>
    <x v="0"/>
    <x v="2"/>
    <n v="3"/>
    <s v="meets"/>
    <n v="2"/>
    <n v="136000"/>
    <x v="0"/>
    <s v="meets"/>
    <n v="1"/>
    <x v="1"/>
    <n v="1.8164383561643835"/>
    <x v="2"/>
    <x v="2"/>
  </r>
  <r>
    <s v="E001227"/>
    <d v="2023-11-02T00:00:00"/>
    <x v="2"/>
    <s v="Product &amp; Technology"/>
    <x v="1"/>
    <s v="Product Management Associate"/>
    <s v="product"/>
    <x v="1"/>
    <x v="0"/>
    <d v="2023-11-02T00:00:00"/>
    <m/>
    <s v=""/>
    <n v="790"/>
    <x v="1"/>
    <x v="0"/>
    <x v="0"/>
    <n v="3"/>
    <s v="meets"/>
    <n v="2"/>
    <n v="70500"/>
    <x v="0"/>
    <s v="meets"/>
    <n v="0"/>
    <x v="0"/>
    <n v="2.1643835616438358"/>
    <x v="1"/>
    <x v="0"/>
  </r>
  <r>
    <s v="E001228"/>
    <d v="2025-06-02T00:00:00"/>
    <x v="3"/>
    <s v="Product &amp; Technology"/>
    <x v="1"/>
    <s v="Product Management Associate"/>
    <s v="product"/>
    <x v="1"/>
    <x v="0"/>
    <d v="2025-06-02T00:00:00"/>
    <m/>
    <s v=""/>
    <n v="212"/>
    <x v="1"/>
    <x v="2"/>
    <x v="0"/>
    <n v="2"/>
    <s v="needs_support"/>
    <n v="1"/>
    <n v="60500"/>
    <x v="0"/>
    <s v="needs_support"/>
    <n v="0"/>
    <x v="0"/>
    <n v="0.58082191780821912"/>
    <x v="0"/>
    <x v="1"/>
  </r>
  <r>
    <s v="E001229"/>
    <d v="2024-01-17T00:00:00"/>
    <x v="4"/>
    <s v="Revenue"/>
    <x v="0"/>
    <s v="Account Specialist"/>
    <s v="sales"/>
    <x v="0"/>
    <x v="0"/>
    <d v="2024-01-17T00:00:00"/>
    <m/>
    <s v=""/>
    <n v="714"/>
    <x v="0"/>
    <x v="1"/>
    <x v="0"/>
    <n v="3"/>
    <s v="meets"/>
    <n v="2"/>
    <n v="89500"/>
    <x v="0"/>
    <s v="meets"/>
    <n v="0"/>
    <x v="0"/>
    <n v="1.9561643835616438"/>
    <x v="2"/>
    <x v="0"/>
  </r>
  <r>
    <s v="E001230"/>
    <d v="2024-09-18T00:00:00"/>
    <x v="5"/>
    <s v="Revenue"/>
    <x v="1"/>
    <s v="Account Associate"/>
    <s v="sales"/>
    <x v="1"/>
    <x v="1"/>
    <d v="2024-09-18T00:00:00"/>
    <d v="2025-02-03T00:00:00"/>
    <s v="retirement"/>
    <n v="138"/>
    <x v="3"/>
    <x v="2"/>
    <x v="3"/>
    <s v="None"/>
    <s v=""/>
    <n v="0"/>
    <n v="64500"/>
    <x v="1"/>
    <s v="Not Reviewed"/>
    <n v="1"/>
    <x v="1"/>
    <n v="0.37808219178082192"/>
    <x v="0"/>
    <x v="1"/>
  </r>
  <r>
    <s v="E001231"/>
    <d v="2025-08-16T00:00:00"/>
    <x v="6"/>
    <s v="Revenue"/>
    <x v="2"/>
    <s v="Growth Marketing Associate"/>
    <s v="marketing"/>
    <x v="1"/>
    <x v="0"/>
    <d v="2025-08-16T00:00:00"/>
    <m/>
    <s v=""/>
    <n v="137"/>
    <x v="0"/>
    <x v="1"/>
    <x v="2"/>
    <s v="None"/>
    <s v=""/>
    <n v="0"/>
    <n v="70500"/>
    <x v="1"/>
    <s v="Not Reviewed"/>
    <n v="0"/>
    <x v="0"/>
    <n v="0.37534246575342467"/>
    <x v="0"/>
    <x v="0"/>
  </r>
  <r>
    <s v="E001232"/>
    <d v="2023-08-16T00:00:00"/>
    <x v="7"/>
    <s v="Corporate"/>
    <x v="0"/>
    <s v="Financial Planning Specialist"/>
    <s v="finance"/>
    <x v="0"/>
    <x v="0"/>
    <d v="2023-08-16T00:00:00"/>
    <m/>
    <s v=""/>
    <n v="868"/>
    <x v="3"/>
    <x v="1"/>
    <x v="0"/>
    <n v="4"/>
    <s v="exceeds"/>
    <n v="2"/>
    <n v="102500"/>
    <x v="0"/>
    <s v="exceeds"/>
    <n v="0"/>
    <x v="0"/>
    <n v="2.3780821917808219"/>
    <x v="1"/>
    <x v="3"/>
  </r>
  <r>
    <s v="E001233"/>
    <d v="2023-10-13T00:00:00"/>
    <x v="8"/>
    <s v="Corporate"/>
    <x v="1"/>
    <s v="People Operations Associate"/>
    <s v="people"/>
    <x v="1"/>
    <x v="1"/>
    <d v="2023-10-13T00:00:00"/>
    <d v="2024-11-22T00:00:00"/>
    <s v="involuntary"/>
    <n v="406"/>
    <x v="1"/>
    <x v="0"/>
    <x v="3"/>
    <n v="3"/>
    <s v="meets"/>
    <n v="1"/>
    <n v="74500"/>
    <x v="0"/>
    <s v="meets"/>
    <n v="1"/>
    <x v="1"/>
    <n v="1.1123287671232878"/>
    <x v="2"/>
    <x v="0"/>
  </r>
  <r>
    <s v="E001234"/>
    <d v="2023-11-09T00:00:00"/>
    <x v="9"/>
    <s v="Corporate"/>
    <x v="0"/>
    <s v="Legal &amp; Compliance Senior Specialist"/>
    <s v="legal"/>
    <x v="2"/>
    <x v="0"/>
    <d v="2023-11-09T00:00:00"/>
    <m/>
    <s v=""/>
    <n v="783"/>
    <x v="0"/>
    <x v="2"/>
    <x v="0"/>
    <n v="4"/>
    <s v="exceeds"/>
    <n v="2"/>
    <n v="113500"/>
    <x v="0"/>
    <s v="exceeds"/>
    <n v="0"/>
    <x v="0"/>
    <n v="2.1452054794520548"/>
    <x v="1"/>
    <x v="3"/>
  </r>
  <r>
    <s v="E001235"/>
    <d v="2024-03-30T00:00:00"/>
    <x v="10"/>
    <s v="Operations"/>
    <x v="2"/>
    <s v="Supply Chain Senior Specialist"/>
    <s v="supply_chain"/>
    <x v="2"/>
    <x v="0"/>
    <d v="2024-03-30T00:00:00"/>
    <m/>
    <s v=""/>
    <n v="641"/>
    <x v="2"/>
    <x v="1"/>
    <x v="1"/>
    <n v="2"/>
    <s v="needs_support"/>
    <n v="2"/>
    <n v="137500"/>
    <x v="0"/>
    <s v="needs_support"/>
    <n v="0"/>
    <x v="0"/>
    <n v="1.7561643835616438"/>
    <x v="2"/>
    <x v="2"/>
  </r>
  <r>
    <s v="E001236"/>
    <d v="2023-07-16T00:00:00"/>
    <x v="11"/>
    <s v="Operations"/>
    <x v="3"/>
    <s v="Operations Associate"/>
    <s v="operations"/>
    <x v="1"/>
    <x v="0"/>
    <d v="2023-07-16T00:00:00"/>
    <m/>
    <s v=""/>
    <n v="899"/>
    <x v="0"/>
    <x v="4"/>
    <x v="3"/>
    <n v="4"/>
    <s v="exceeds"/>
    <n v="2"/>
    <n v="73500"/>
    <x v="0"/>
    <s v="exceeds"/>
    <n v="0"/>
    <x v="0"/>
    <n v="2.463013698630137"/>
    <x v="1"/>
    <x v="0"/>
  </r>
  <r>
    <s v="E001237"/>
    <d v="2024-07-09T00:00:00"/>
    <x v="0"/>
    <s v="Product &amp; Technology"/>
    <x v="0"/>
    <s v="Product Management Associate"/>
    <s v="product"/>
    <x v="1"/>
    <x v="0"/>
    <d v="2024-07-09T00:00:00"/>
    <m/>
    <s v=""/>
    <n v="540"/>
    <x v="2"/>
    <x v="0"/>
    <x v="0"/>
    <n v="4"/>
    <s v="exceeds"/>
    <n v="1"/>
    <n v="58500"/>
    <x v="0"/>
    <s v="exceeds"/>
    <n v="0"/>
    <x v="0"/>
    <n v="1.4794520547945205"/>
    <x v="2"/>
    <x v="1"/>
  </r>
  <r>
    <s v="E001238"/>
    <d v="2025-01-17T00:00:00"/>
    <x v="1"/>
    <s v="Product &amp; Technology"/>
    <x v="0"/>
    <s v="Software Engineering Senior Specialist"/>
    <s v="engineering"/>
    <x v="2"/>
    <x v="0"/>
    <d v="2025-01-17T00:00:00"/>
    <m/>
    <s v=""/>
    <n v="348"/>
    <x v="2"/>
    <x v="0"/>
    <x v="0"/>
    <n v="4"/>
    <s v="exceeds"/>
    <n v="1"/>
    <n v="128000"/>
    <x v="0"/>
    <s v="exceeds"/>
    <n v="0"/>
    <x v="0"/>
    <n v="0.95342465753424654"/>
    <x v="0"/>
    <x v="3"/>
  </r>
  <r>
    <s v="E001239"/>
    <d v="2024-11-18T00:00:00"/>
    <x v="2"/>
    <s v="Product &amp; Technology"/>
    <x v="1"/>
    <s v="Product Management Specialist"/>
    <s v="product"/>
    <x v="0"/>
    <x v="0"/>
    <d v="2024-11-18T00:00:00"/>
    <m/>
    <s v=""/>
    <n v="408"/>
    <x v="0"/>
    <x v="1"/>
    <x v="0"/>
    <n v="3"/>
    <s v="meets"/>
    <n v="1"/>
    <n v="82000"/>
    <x v="0"/>
    <s v="meets"/>
    <n v="0"/>
    <x v="0"/>
    <n v="1.1178082191780823"/>
    <x v="2"/>
    <x v="0"/>
  </r>
  <r>
    <s v="E001240"/>
    <d v="2025-07-27T00:00:00"/>
    <x v="3"/>
    <s v="Product &amp; Technology"/>
    <x v="1"/>
    <s v="Product Management Specialist"/>
    <s v="product"/>
    <x v="0"/>
    <x v="0"/>
    <d v="2025-07-27T00:00:00"/>
    <m/>
    <s v=""/>
    <n v="157"/>
    <x v="2"/>
    <x v="1"/>
    <x v="2"/>
    <s v="None"/>
    <s v=""/>
    <n v="0"/>
    <n v="102500"/>
    <x v="1"/>
    <s v="Not Reviewed"/>
    <n v="0"/>
    <x v="0"/>
    <n v="0.43013698630136987"/>
    <x v="0"/>
    <x v="3"/>
  </r>
  <r>
    <s v="E001241"/>
    <d v="2024-07-17T00:00:00"/>
    <x v="4"/>
    <s v="Revenue"/>
    <x v="0"/>
    <s v="Account Specialist"/>
    <s v="sales"/>
    <x v="0"/>
    <x v="0"/>
    <d v="2024-07-17T00:00:00"/>
    <m/>
    <s v=""/>
    <n v="532"/>
    <x v="0"/>
    <x v="0"/>
    <x v="3"/>
    <n v="5"/>
    <s v="outstanding"/>
    <n v="1"/>
    <n v="88000"/>
    <x v="0"/>
    <s v="outstanding"/>
    <n v="0"/>
    <x v="0"/>
    <n v="1.4575342465753425"/>
    <x v="2"/>
    <x v="0"/>
  </r>
  <r>
    <s v="E001242"/>
    <d v="2024-06-06T00:00:00"/>
    <x v="5"/>
    <s v="Revenue"/>
    <x v="1"/>
    <s v="Customer Success Senior Specialist"/>
    <s v="customer_success"/>
    <x v="2"/>
    <x v="0"/>
    <d v="2024-06-06T00:00:00"/>
    <m/>
    <s v=""/>
    <n v="573"/>
    <x v="1"/>
    <x v="1"/>
    <x v="2"/>
    <n v="2"/>
    <s v="needs_support"/>
    <n v="2"/>
    <n v="123500"/>
    <x v="0"/>
    <s v="needs_support"/>
    <n v="0"/>
    <x v="0"/>
    <n v="1.5698630136986302"/>
    <x v="2"/>
    <x v="3"/>
  </r>
  <r>
    <s v="E001243"/>
    <d v="2024-08-13T00:00:00"/>
    <x v="6"/>
    <s v="Revenue"/>
    <x v="2"/>
    <s v="Growth Marketing Associate"/>
    <s v="marketing"/>
    <x v="1"/>
    <x v="0"/>
    <d v="2024-08-13T00:00:00"/>
    <m/>
    <s v=""/>
    <n v="505"/>
    <x v="1"/>
    <x v="1"/>
    <x v="3"/>
    <n v="5"/>
    <s v="outstanding"/>
    <n v="1"/>
    <n v="77000"/>
    <x v="0"/>
    <s v="outstanding"/>
    <n v="0"/>
    <x v="0"/>
    <n v="1.3835616438356164"/>
    <x v="2"/>
    <x v="0"/>
  </r>
  <r>
    <s v="E001244"/>
    <d v="2023-09-25T00:00:00"/>
    <x v="7"/>
    <s v="Corporate"/>
    <x v="0"/>
    <s v="Financial Planning Specialist"/>
    <s v="finance"/>
    <x v="0"/>
    <x v="0"/>
    <d v="2023-09-25T00:00:00"/>
    <m/>
    <s v=""/>
    <n v="828"/>
    <x v="3"/>
    <x v="0"/>
    <x v="2"/>
    <n v="3"/>
    <s v="meets"/>
    <n v="2"/>
    <n v="89500"/>
    <x v="0"/>
    <s v="meets"/>
    <n v="0"/>
    <x v="0"/>
    <n v="2.2684931506849315"/>
    <x v="1"/>
    <x v="0"/>
  </r>
  <r>
    <s v="E001245"/>
    <d v="2024-12-06T00:00:00"/>
    <x v="8"/>
    <s v="Corporate"/>
    <x v="1"/>
    <s v="Operations Specialist"/>
    <s v="operations"/>
    <x v="0"/>
    <x v="0"/>
    <d v="2024-12-06T00:00:00"/>
    <m/>
    <s v=""/>
    <n v="390"/>
    <x v="2"/>
    <x v="1"/>
    <x v="2"/>
    <n v="3"/>
    <s v="meets"/>
    <n v="1"/>
    <n v="84500"/>
    <x v="0"/>
    <s v="meets"/>
    <n v="0"/>
    <x v="0"/>
    <n v="1.0684931506849316"/>
    <x v="2"/>
    <x v="0"/>
  </r>
  <r>
    <s v="E001246"/>
    <d v="2023-09-25T00:00:00"/>
    <x v="9"/>
    <s v="Corporate"/>
    <x v="0"/>
    <s v="Operations Senior Specialist"/>
    <s v="operations"/>
    <x v="2"/>
    <x v="0"/>
    <d v="2023-09-25T00:00:00"/>
    <m/>
    <s v=""/>
    <n v="828"/>
    <x v="0"/>
    <x v="0"/>
    <x v="4"/>
    <n v="3"/>
    <s v="meets"/>
    <n v="2"/>
    <n v="121500"/>
    <x v="0"/>
    <s v="meets"/>
    <n v="0"/>
    <x v="0"/>
    <n v="2.2684931506849315"/>
    <x v="1"/>
    <x v="3"/>
  </r>
  <r>
    <s v="E001247"/>
    <d v="2025-05-06T00:00:00"/>
    <x v="10"/>
    <s v="Operations"/>
    <x v="2"/>
    <s v="Operations Specialist"/>
    <s v="operations"/>
    <x v="0"/>
    <x v="1"/>
    <d v="2025-05-06T00:00:00"/>
    <d v="2025-12-15T00:00:00"/>
    <s v="voluntary"/>
    <n v="223"/>
    <x v="1"/>
    <x v="3"/>
    <x v="2"/>
    <n v="3"/>
    <s v="meets"/>
    <n v="1"/>
    <n v="91500"/>
    <x v="0"/>
    <s v="meets"/>
    <n v="1"/>
    <x v="1"/>
    <n v="0.61095890410958908"/>
    <x v="0"/>
    <x v="0"/>
  </r>
  <r>
    <s v="E001248"/>
    <d v="2023-08-05T00:00:00"/>
    <x v="11"/>
    <s v="Operations"/>
    <x v="3"/>
    <s v="Analytics Associate"/>
    <s v="analytics"/>
    <x v="1"/>
    <x v="1"/>
    <d v="2023-08-05T00:00:00"/>
    <d v="2024-06-04T00:00:00"/>
    <s v="involuntary"/>
    <n v="304"/>
    <x v="0"/>
    <x v="1"/>
    <x v="4"/>
    <n v="4"/>
    <s v="exceeds"/>
    <n v="1"/>
    <n v="64000"/>
    <x v="0"/>
    <s v="exceeds"/>
    <n v="1"/>
    <x v="1"/>
    <n v="0.83287671232876714"/>
    <x v="0"/>
    <x v="1"/>
  </r>
  <r>
    <s v="E001249"/>
    <d v="2023-10-24T00:00:00"/>
    <x v="0"/>
    <s v="Product &amp; Technology"/>
    <x v="0"/>
    <s v="Software Engineering Specialist"/>
    <s v="engineering"/>
    <x v="0"/>
    <x v="1"/>
    <d v="2023-10-24T00:00:00"/>
    <d v="2025-11-05T00:00:00"/>
    <s v="voluntary"/>
    <n v="743"/>
    <x v="0"/>
    <x v="2"/>
    <x v="3"/>
    <n v="2"/>
    <s v="needs_support"/>
    <n v="2"/>
    <n v="80500"/>
    <x v="0"/>
    <s v="needs_support"/>
    <n v="1"/>
    <x v="1"/>
    <n v="2.0356164383561643"/>
    <x v="1"/>
    <x v="0"/>
  </r>
  <r>
    <s v="E001250"/>
    <d v="2023-02-07T00:00:00"/>
    <x v="1"/>
    <s v="Product &amp; Technology"/>
    <x v="0"/>
    <s v="Analytics Specialist"/>
    <s v="analytics"/>
    <x v="0"/>
    <x v="0"/>
    <d v="2023-02-07T00:00:00"/>
    <m/>
    <s v=""/>
    <n v="1058"/>
    <x v="0"/>
    <x v="1"/>
    <x v="3"/>
    <n v="4"/>
    <s v="exceeds"/>
    <n v="3"/>
    <n v="82500"/>
    <x v="0"/>
    <s v="exceeds"/>
    <n v="0"/>
    <x v="0"/>
    <n v="2.8986301369863012"/>
    <x v="1"/>
    <x v="0"/>
  </r>
  <r>
    <s v="E001251"/>
    <d v="2025-06-09T00:00:00"/>
    <x v="2"/>
    <s v="Product &amp; Technology"/>
    <x v="1"/>
    <s v="Product Management Associate"/>
    <s v="product"/>
    <x v="1"/>
    <x v="0"/>
    <d v="2025-06-09T00:00:00"/>
    <m/>
    <s v=""/>
    <n v="205"/>
    <x v="4"/>
    <x v="3"/>
    <x v="2"/>
    <n v="4"/>
    <s v="exceeds"/>
    <n v="1"/>
    <n v="69500"/>
    <x v="0"/>
    <s v="exceeds"/>
    <n v="0"/>
    <x v="0"/>
    <n v="0.56164383561643838"/>
    <x v="0"/>
    <x v="1"/>
  </r>
  <r>
    <s v="E001252"/>
    <d v="2023-01-12T00:00:00"/>
    <x v="3"/>
    <s v="Product &amp; Technology"/>
    <x v="1"/>
    <s v="Product Management Associate"/>
    <s v="product"/>
    <x v="1"/>
    <x v="0"/>
    <d v="2023-01-12T00:00:00"/>
    <m/>
    <s v=""/>
    <n v="1084"/>
    <x v="0"/>
    <x v="0"/>
    <x v="0"/>
    <n v="3"/>
    <s v="meets"/>
    <n v="3"/>
    <n v="68500"/>
    <x v="0"/>
    <s v="meets"/>
    <n v="0"/>
    <x v="0"/>
    <n v="2.9698630136986299"/>
    <x v="1"/>
    <x v="1"/>
  </r>
  <r>
    <s v="E001253"/>
    <d v="2023-05-17T00:00:00"/>
    <x v="4"/>
    <s v="Revenue"/>
    <x v="0"/>
    <s v="Account Senior Specialist"/>
    <s v="sales"/>
    <x v="2"/>
    <x v="0"/>
    <d v="2023-05-17T00:00:00"/>
    <m/>
    <s v=""/>
    <n v="959"/>
    <x v="1"/>
    <x v="4"/>
    <x v="0"/>
    <n v="4"/>
    <s v="exceeds"/>
    <n v="3"/>
    <n v="126000"/>
    <x v="0"/>
    <s v="exceeds"/>
    <n v="0"/>
    <x v="0"/>
    <n v="2.6273972602739728"/>
    <x v="1"/>
    <x v="3"/>
  </r>
  <r>
    <s v="E001254"/>
    <d v="2023-01-31T00:00:00"/>
    <x v="5"/>
    <s v="Revenue"/>
    <x v="1"/>
    <s v="Customer Success Senior Specialist"/>
    <s v="customer_success"/>
    <x v="2"/>
    <x v="0"/>
    <d v="2023-01-31T00:00:00"/>
    <m/>
    <s v=""/>
    <n v="1065"/>
    <x v="3"/>
    <x v="1"/>
    <x v="2"/>
    <n v="4"/>
    <s v="exceeds"/>
    <n v="3"/>
    <n v="96000"/>
    <x v="0"/>
    <s v="exceeds"/>
    <n v="0"/>
    <x v="0"/>
    <n v="2.9178082191780823"/>
    <x v="1"/>
    <x v="0"/>
  </r>
  <r>
    <s v="E001255"/>
    <d v="2025-01-07T00:00:00"/>
    <x v="6"/>
    <s v="Revenue"/>
    <x v="2"/>
    <s v="Growth Marketing Specialist"/>
    <s v="marketing"/>
    <x v="0"/>
    <x v="0"/>
    <d v="2025-01-07T00:00:00"/>
    <m/>
    <s v=""/>
    <n v="358"/>
    <x v="2"/>
    <x v="1"/>
    <x v="1"/>
    <n v="3"/>
    <s v="meets"/>
    <n v="1"/>
    <n v="100500"/>
    <x v="0"/>
    <s v="meets"/>
    <n v="0"/>
    <x v="0"/>
    <n v="0.98082191780821915"/>
    <x v="0"/>
    <x v="3"/>
  </r>
  <r>
    <s v="E001256"/>
    <d v="2023-11-12T00:00:00"/>
    <x v="7"/>
    <s v="Corporate"/>
    <x v="0"/>
    <s v="Financial Planning Associate"/>
    <s v="finance"/>
    <x v="1"/>
    <x v="0"/>
    <d v="2023-11-12T00:00:00"/>
    <m/>
    <s v=""/>
    <n v="780"/>
    <x v="4"/>
    <x v="2"/>
    <x v="2"/>
    <n v="3"/>
    <s v="meets"/>
    <n v="2"/>
    <n v="65000"/>
    <x v="0"/>
    <s v="meets"/>
    <n v="0"/>
    <x v="0"/>
    <n v="2.1369863013698631"/>
    <x v="1"/>
    <x v="1"/>
  </r>
  <r>
    <s v="E001257"/>
    <d v="2023-05-07T00:00:00"/>
    <x v="8"/>
    <s v="Corporate"/>
    <x v="1"/>
    <s v="People Operations Associate"/>
    <s v="people"/>
    <x v="1"/>
    <x v="1"/>
    <d v="2023-05-07T00:00:00"/>
    <d v="2024-02-09T00:00:00"/>
    <s v="involuntary"/>
    <n v="278"/>
    <x v="0"/>
    <x v="3"/>
    <x v="2"/>
    <n v="4"/>
    <s v="exceeds"/>
    <n v="1"/>
    <n v="57000"/>
    <x v="0"/>
    <s v="exceeds"/>
    <n v="1"/>
    <x v="1"/>
    <n v="0.76164383561643834"/>
    <x v="0"/>
    <x v="1"/>
  </r>
  <r>
    <s v="E001258"/>
    <d v="2025-06-13T00:00:00"/>
    <x v="9"/>
    <s v="Corporate"/>
    <x v="0"/>
    <s v="Legal &amp; Compliance Associate"/>
    <s v="legal"/>
    <x v="1"/>
    <x v="0"/>
    <d v="2025-06-13T00:00:00"/>
    <m/>
    <s v=""/>
    <n v="201"/>
    <x v="0"/>
    <x v="0"/>
    <x v="4"/>
    <n v="1"/>
    <s v="needs_support"/>
    <n v="1"/>
    <n v="77000"/>
    <x v="0"/>
    <s v="needs_support"/>
    <n v="0"/>
    <x v="0"/>
    <n v="0.55068493150684927"/>
    <x v="0"/>
    <x v="0"/>
  </r>
  <r>
    <s v="E001259"/>
    <d v="2024-11-06T00:00:00"/>
    <x v="10"/>
    <s v="Operations"/>
    <x v="2"/>
    <s v="Operations Associate"/>
    <s v="operations"/>
    <x v="1"/>
    <x v="1"/>
    <d v="2024-11-06T00:00:00"/>
    <d v="2025-05-02T00:00:00"/>
    <s v="voluntary"/>
    <n v="177"/>
    <x v="0"/>
    <x v="2"/>
    <x v="2"/>
    <s v="None"/>
    <s v=""/>
    <n v="0"/>
    <n v="78000"/>
    <x v="1"/>
    <s v="Not Reviewed"/>
    <n v="1"/>
    <x v="1"/>
    <n v="0.48493150684931507"/>
    <x v="0"/>
    <x v="0"/>
  </r>
  <r>
    <s v="E001260"/>
    <d v="2024-03-25T00:00:00"/>
    <x v="11"/>
    <s v="Operations"/>
    <x v="3"/>
    <s v="Operations Specialist"/>
    <s v="operations"/>
    <x v="0"/>
    <x v="0"/>
    <d v="2024-03-25T00:00:00"/>
    <m/>
    <s v=""/>
    <n v="646"/>
    <x v="0"/>
    <x v="1"/>
    <x v="3"/>
    <n v="1"/>
    <s v="needs_support"/>
    <n v="2"/>
    <n v="79500"/>
    <x v="0"/>
    <s v="needs_support"/>
    <n v="0"/>
    <x v="0"/>
    <n v="1.7698630136986302"/>
    <x v="2"/>
    <x v="0"/>
  </r>
  <r>
    <s v="E001261"/>
    <d v="2024-05-25T00:00:00"/>
    <x v="0"/>
    <s v="Product &amp; Technology"/>
    <x v="0"/>
    <s v="Analytics Specialist"/>
    <s v="analytics"/>
    <x v="0"/>
    <x v="0"/>
    <d v="2024-05-25T00:00:00"/>
    <m/>
    <s v=""/>
    <n v="585"/>
    <x v="0"/>
    <x v="2"/>
    <x v="0"/>
    <n v="3"/>
    <s v="meets"/>
    <n v="2"/>
    <n v="99500"/>
    <x v="0"/>
    <s v="meets"/>
    <n v="0"/>
    <x v="0"/>
    <n v="1.6027397260273972"/>
    <x v="2"/>
    <x v="0"/>
  </r>
  <r>
    <s v="E001262"/>
    <d v="2024-07-14T00:00:00"/>
    <x v="1"/>
    <s v="Product &amp; Technology"/>
    <x v="0"/>
    <s v="Analytics Associate"/>
    <s v="analytics"/>
    <x v="1"/>
    <x v="0"/>
    <d v="2024-07-14T00:00:00"/>
    <m/>
    <s v=""/>
    <n v="535"/>
    <x v="3"/>
    <x v="0"/>
    <x v="1"/>
    <n v="4"/>
    <s v="exceeds"/>
    <n v="1"/>
    <n v="62000"/>
    <x v="0"/>
    <s v="exceeds"/>
    <n v="0"/>
    <x v="0"/>
    <n v="1.4657534246575343"/>
    <x v="2"/>
    <x v="1"/>
  </r>
  <r>
    <s v="E001263"/>
    <d v="2023-05-31T00:00:00"/>
    <x v="2"/>
    <s v="Product &amp; Technology"/>
    <x v="1"/>
    <s v="Product Management Specialist"/>
    <s v="product"/>
    <x v="0"/>
    <x v="0"/>
    <d v="2023-05-31T00:00:00"/>
    <m/>
    <s v=""/>
    <n v="945"/>
    <x v="0"/>
    <x v="2"/>
    <x v="0"/>
    <n v="5"/>
    <s v="outstanding"/>
    <n v="3"/>
    <n v="98000"/>
    <x v="0"/>
    <s v="outstanding"/>
    <n v="0"/>
    <x v="0"/>
    <n v="2.5890410958904111"/>
    <x v="1"/>
    <x v="0"/>
  </r>
  <r>
    <s v="E001264"/>
    <d v="2025-09-08T00:00:00"/>
    <x v="3"/>
    <s v="Product &amp; Technology"/>
    <x v="1"/>
    <s v="Product Design Associate"/>
    <s v="design"/>
    <x v="1"/>
    <x v="0"/>
    <d v="2025-09-08T00:00:00"/>
    <m/>
    <s v=""/>
    <n v="114"/>
    <x v="1"/>
    <x v="3"/>
    <x v="3"/>
    <s v="None"/>
    <s v=""/>
    <n v="0"/>
    <n v="62500"/>
    <x v="1"/>
    <s v="Not Reviewed"/>
    <n v="0"/>
    <x v="0"/>
    <n v="0.31232876712328766"/>
    <x v="0"/>
    <x v="1"/>
  </r>
  <r>
    <s v="E001265"/>
    <d v="2024-12-10T00:00:00"/>
    <x v="4"/>
    <s v="Revenue"/>
    <x v="0"/>
    <s v="Account Associate"/>
    <s v="sales"/>
    <x v="1"/>
    <x v="1"/>
    <d v="2024-12-10T00:00:00"/>
    <d v="2025-10-18T00:00:00"/>
    <s v="voluntary"/>
    <n v="312"/>
    <x v="1"/>
    <x v="1"/>
    <x v="4"/>
    <n v="3"/>
    <s v="meets"/>
    <n v="1"/>
    <n v="77000"/>
    <x v="0"/>
    <s v="meets"/>
    <n v="1"/>
    <x v="1"/>
    <n v="0.85479452054794525"/>
    <x v="0"/>
    <x v="0"/>
  </r>
  <r>
    <s v="E001266"/>
    <d v="2023-04-26T00:00:00"/>
    <x v="5"/>
    <s v="Revenue"/>
    <x v="1"/>
    <s v="Customer Success Senior Specialist"/>
    <s v="customer_success"/>
    <x v="2"/>
    <x v="1"/>
    <d v="2023-04-26T00:00:00"/>
    <d v="2024-08-11T00:00:00"/>
    <s v="voluntary"/>
    <n v="473"/>
    <x v="0"/>
    <x v="1"/>
    <x v="0"/>
    <n v="3"/>
    <s v="meets"/>
    <n v="1"/>
    <n v="140500"/>
    <x v="0"/>
    <s v="meets"/>
    <n v="1"/>
    <x v="1"/>
    <n v="1.295890410958904"/>
    <x v="2"/>
    <x v="2"/>
  </r>
  <r>
    <s v="E001267"/>
    <d v="2025-08-18T00:00:00"/>
    <x v="6"/>
    <s v="Revenue"/>
    <x v="2"/>
    <s v="Growth Marketing Associate"/>
    <s v="marketing"/>
    <x v="1"/>
    <x v="1"/>
    <d v="2025-08-18T00:00:00"/>
    <d v="2025-12-23T00:00:00"/>
    <s v="voluntary"/>
    <n v="127"/>
    <x v="1"/>
    <x v="0"/>
    <x v="2"/>
    <s v="None"/>
    <s v=""/>
    <n v="0"/>
    <n v="66500"/>
    <x v="1"/>
    <s v="Not Reviewed"/>
    <n v="1"/>
    <x v="1"/>
    <n v="0.34794520547945207"/>
    <x v="0"/>
    <x v="1"/>
  </r>
  <r>
    <s v="E001268"/>
    <d v="2024-12-04T00:00:00"/>
    <x v="7"/>
    <s v="Corporate"/>
    <x v="0"/>
    <s v="Financial Planning Associate"/>
    <s v="finance"/>
    <x v="1"/>
    <x v="0"/>
    <d v="2024-12-04T00:00:00"/>
    <m/>
    <s v=""/>
    <n v="392"/>
    <x v="1"/>
    <x v="4"/>
    <x v="4"/>
    <n v="3"/>
    <s v="meets"/>
    <n v="1"/>
    <n v="55000"/>
    <x v="0"/>
    <s v="meets"/>
    <n v="0"/>
    <x v="0"/>
    <n v="1.0739726027397261"/>
    <x v="2"/>
    <x v="1"/>
  </r>
  <r>
    <s v="E001269"/>
    <d v="2024-08-20T00:00:00"/>
    <x v="8"/>
    <s v="Corporate"/>
    <x v="1"/>
    <s v="People Operations Specialist"/>
    <s v="people"/>
    <x v="0"/>
    <x v="0"/>
    <d v="2024-08-20T00:00:00"/>
    <m/>
    <s v=""/>
    <n v="498"/>
    <x v="1"/>
    <x v="1"/>
    <x v="1"/>
    <n v="3"/>
    <s v="meets"/>
    <n v="1"/>
    <n v="102500"/>
    <x v="0"/>
    <s v="meets"/>
    <n v="0"/>
    <x v="0"/>
    <n v="1.3643835616438356"/>
    <x v="2"/>
    <x v="3"/>
  </r>
  <r>
    <s v="E001270"/>
    <d v="2024-06-05T00:00:00"/>
    <x v="9"/>
    <s v="Corporate"/>
    <x v="0"/>
    <s v="Legal &amp; Compliance Lead"/>
    <s v="legal"/>
    <x v="3"/>
    <x v="1"/>
    <d v="2024-06-05T00:00:00"/>
    <d v="2024-10-28T00:00:00"/>
    <s v="voluntary"/>
    <n v="145"/>
    <x v="1"/>
    <x v="1"/>
    <x v="0"/>
    <s v="None"/>
    <s v=""/>
    <n v="0"/>
    <n v="151500"/>
    <x v="1"/>
    <s v="Not Reviewed"/>
    <n v="1"/>
    <x v="1"/>
    <n v="0.39726027397260272"/>
    <x v="0"/>
    <x v="2"/>
  </r>
  <r>
    <s v="E001271"/>
    <d v="2025-02-15T00:00:00"/>
    <x v="10"/>
    <s v="Operations"/>
    <x v="2"/>
    <s v="Supply Chain Lead"/>
    <s v="supply_chain"/>
    <x v="3"/>
    <x v="0"/>
    <d v="2025-02-15T00:00:00"/>
    <m/>
    <s v=""/>
    <n v="319"/>
    <x v="1"/>
    <x v="0"/>
    <x v="0"/>
    <n v="4"/>
    <s v="exceeds"/>
    <n v="1"/>
    <n v="163000"/>
    <x v="0"/>
    <s v="exceeds"/>
    <n v="0"/>
    <x v="0"/>
    <n v="0.87397260273972599"/>
    <x v="0"/>
    <x v="2"/>
  </r>
  <r>
    <s v="E001272"/>
    <d v="2024-05-04T00:00:00"/>
    <x v="11"/>
    <s v="Operations"/>
    <x v="3"/>
    <s v="Operations Senior Specialist"/>
    <s v="operations"/>
    <x v="2"/>
    <x v="0"/>
    <d v="2024-05-04T00:00:00"/>
    <m/>
    <s v=""/>
    <n v="606"/>
    <x v="0"/>
    <x v="1"/>
    <x v="2"/>
    <n v="3"/>
    <s v="meets"/>
    <n v="2"/>
    <n v="120000"/>
    <x v="0"/>
    <s v="meets"/>
    <n v="0"/>
    <x v="0"/>
    <n v="1.6602739726027398"/>
    <x v="2"/>
    <x v="3"/>
  </r>
  <r>
    <s v="E001273"/>
    <d v="2023-11-19T00:00:00"/>
    <x v="0"/>
    <s v="Product &amp; Technology"/>
    <x v="0"/>
    <s v="Software Engineering Associate"/>
    <s v="engineering"/>
    <x v="1"/>
    <x v="0"/>
    <d v="2023-11-19T00:00:00"/>
    <m/>
    <s v=""/>
    <n v="773"/>
    <x v="0"/>
    <x v="0"/>
    <x v="2"/>
    <n v="3"/>
    <s v="meets"/>
    <n v="2"/>
    <n v="69500"/>
    <x v="0"/>
    <s v="meets"/>
    <n v="0"/>
    <x v="0"/>
    <n v="2.117808219178082"/>
    <x v="1"/>
    <x v="1"/>
  </r>
  <r>
    <s v="E001274"/>
    <d v="2024-03-11T00:00:00"/>
    <x v="1"/>
    <s v="Product &amp; Technology"/>
    <x v="0"/>
    <s v="Analytics Specialist"/>
    <s v="analytics"/>
    <x v="0"/>
    <x v="0"/>
    <d v="2024-03-11T00:00:00"/>
    <m/>
    <s v=""/>
    <n v="660"/>
    <x v="0"/>
    <x v="1"/>
    <x v="0"/>
    <n v="5"/>
    <s v="outstanding"/>
    <n v="2"/>
    <n v="90000"/>
    <x v="0"/>
    <s v="outstanding"/>
    <n v="0"/>
    <x v="0"/>
    <n v="1.8082191780821917"/>
    <x v="2"/>
    <x v="0"/>
  </r>
  <r>
    <s v="E001275"/>
    <d v="2024-02-15T00:00:00"/>
    <x v="2"/>
    <s v="Product &amp; Technology"/>
    <x v="1"/>
    <s v="Analytics Specialist"/>
    <s v="analytics"/>
    <x v="0"/>
    <x v="0"/>
    <d v="2024-02-15T00:00:00"/>
    <m/>
    <s v=""/>
    <n v="685"/>
    <x v="3"/>
    <x v="1"/>
    <x v="2"/>
    <n v="3"/>
    <s v="meets"/>
    <n v="2"/>
    <n v="96000"/>
    <x v="0"/>
    <s v="meets"/>
    <n v="0"/>
    <x v="0"/>
    <n v="1.8767123287671232"/>
    <x v="2"/>
    <x v="0"/>
  </r>
  <r>
    <s v="E001276"/>
    <d v="2023-11-26T00:00:00"/>
    <x v="3"/>
    <s v="Product &amp; Technology"/>
    <x v="1"/>
    <s v="Product Design Specialist"/>
    <s v="design"/>
    <x v="0"/>
    <x v="1"/>
    <d v="2023-11-26T00:00:00"/>
    <d v="2025-03-26T00:00:00"/>
    <s v="voluntary"/>
    <n v="486"/>
    <x v="4"/>
    <x v="1"/>
    <x v="2"/>
    <n v="3"/>
    <s v="meets"/>
    <n v="1"/>
    <n v="79000"/>
    <x v="0"/>
    <s v="meets"/>
    <n v="1"/>
    <x v="1"/>
    <n v="1.3315068493150686"/>
    <x v="2"/>
    <x v="0"/>
  </r>
  <r>
    <s v="E001277"/>
    <d v="2025-07-25T00:00:00"/>
    <x v="4"/>
    <s v="Revenue"/>
    <x v="0"/>
    <s v="Account Associate"/>
    <s v="sales"/>
    <x v="1"/>
    <x v="0"/>
    <d v="2025-07-25T00:00:00"/>
    <m/>
    <s v=""/>
    <n v="159"/>
    <x v="0"/>
    <x v="1"/>
    <x v="4"/>
    <s v="None"/>
    <s v=""/>
    <n v="0"/>
    <n v="75000"/>
    <x v="1"/>
    <s v="Not Reviewed"/>
    <n v="0"/>
    <x v="0"/>
    <n v="0.43561643835616437"/>
    <x v="0"/>
    <x v="0"/>
  </r>
  <r>
    <s v="E001278"/>
    <d v="2024-01-20T00:00:00"/>
    <x v="5"/>
    <s v="Revenue"/>
    <x v="1"/>
    <s v="Account Associate"/>
    <s v="sales"/>
    <x v="1"/>
    <x v="0"/>
    <d v="2024-01-20T00:00:00"/>
    <m/>
    <s v=""/>
    <n v="711"/>
    <x v="3"/>
    <x v="1"/>
    <x v="2"/>
    <n v="3"/>
    <s v="meets"/>
    <n v="2"/>
    <n v="76500"/>
    <x v="0"/>
    <s v="meets"/>
    <n v="0"/>
    <x v="0"/>
    <n v="1.9479452054794522"/>
    <x v="2"/>
    <x v="0"/>
  </r>
  <r>
    <s v="E001279"/>
    <d v="2023-08-17T00:00:00"/>
    <x v="6"/>
    <s v="Revenue"/>
    <x v="2"/>
    <s v="Growth Marketing Associate"/>
    <s v="marketing"/>
    <x v="1"/>
    <x v="0"/>
    <d v="2023-08-17T00:00:00"/>
    <m/>
    <s v=""/>
    <n v="867"/>
    <x v="0"/>
    <x v="1"/>
    <x v="3"/>
    <n v="3"/>
    <s v="meets"/>
    <n v="2"/>
    <n v="59000"/>
    <x v="0"/>
    <s v="meets"/>
    <n v="0"/>
    <x v="0"/>
    <n v="2.3753424657534246"/>
    <x v="1"/>
    <x v="1"/>
  </r>
  <r>
    <s v="E001280"/>
    <d v="2025-01-22T00:00:00"/>
    <x v="7"/>
    <s v="Corporate"/>
    <x v="0"/>
    <s v="Financial Planning Specialist"/>
    <s v="finance"/>
    <x v="0"/>
    <x v="1"/>
    <d v="2025-01-22T00:00:00"/>
    <d v="2025-05-22T00:00:00"/>
    <s v="voluntary"/>
    <n v="120"/>
    <x v="1"/>
    <x v="0"/>
    <x v="1"/>
    <s v="None"/>
    <s v=""/>
    <n v="0"/>
    <n v="102500"/>
    <x v="1"/>
    <s v="Not Reviewed"/>
    <n v="1"/>
    <x v="1"/>
    <n v="0.32876712328767121"/>
    <x v="0"/>
    <x v="3"/>
  </r>
  <r>
    <s v="E001281"/>
    <d v="2024-05-30T00:00:00"/>
    <x v="8"/>
    <s v="Corporate"/>
    <x v="1"/>
    <s v="Operations Specialist"/>
    <s v="operations"/>
    <x v="0"/>
    <x v="0"/>
    <d v="2024-05-30T00:00:00"/>
    <m/>
    <s v=""/>
    <n v="580"/>
    <x v="1"/>
    <x v="1"/>
    <x v="0"/>
    <n v="4"/>
    <s v="exceeds"/>
    <n v="2"/>
    <n v="92000"/>
    <x v="0"/>
    <s v="exceeds"/>
    <n v="0"/>
    <x v="0"/>
    <n v="1.5890410958904109"/>
    <x v="2"/>
    <x v="0"/>
  </r>
  <r>
    <s v="E001282"/>
    <d v="2025-08-27T00:00:00"/>
    <x v="9"/>
    <s v="Corporate"/>
    <x v="0"/>
    <s v="Operations Associate"/>
    <s v="operations"/>
    <x v="1"/>
    <x v="0"/>
    <d v="2025-08-27T00:00:00"/>
    <m/>
    <s v=""/>
    <n v="126"/>
    <x v="0"/>
    <x v="2"/>
    <x v="2"/>
    <s v="None"/>
    <s v=""/>
    <n v="0"/>
    <n v="70000"/>
    <x v="1"/>
    <s v="Not Reviewed"/>
    <n v="0"/>
    <x v="0"/>
    <n v="0.34520547945205482"/>
    <x v="0"/>
    <x v="0"/>
  </r>
  <r>
    <s v="E001283"/>
    <d v="2024-04-03T00:00:00"/>
    <x v="10"/>
    <s v="Operations"/>
    <x v="2"/>
    <s v="Supply Chain Senior Specialist"/>
    <s v="supply_chain"/>
    <x v="2"/>
    <x v="1"/>
    <d v="2024-04-03T00:00:00"/>
    <d v="2025-10-13T00:00:00"/>
    <s v="involuntary"/>
    <n v="558"/>
    <x v="1"/>
    <x v="2"/>
    <x v="2"/>
    <n v="3"/>
    <s v="meets"/>
    <n v="2"/>
    <n v="108000"/>
    <x v="0"/>
    <s v="meets"/>
    <n v="1"/>
    <x v="1"/>
    <n v="1.5287671232876712"/>
    <x v="2"/>
    <x v="3"/>
  </r>
  <r>
    <s v="E001284"/>
    <d v="2023-11-17T00:00:00"/>
    <x v="11"/>
    <s v="Operations"/>
    <x v="3"/>
    <s v="Operations Lead"/>
    <s v="operations"/>
    <x v="3"/>
    <x v="0"/>
    <d v="2023-11-17T00:00:00"/>
    <m/>
    <s v=""/>
    <n v="775"/>
    <x v="0"/>
    <x v="3"/>
    <x v="3"/>
    <n v="3"/>
    <s v="meets"/>
    <n v="2"/>
    <n v="173000"/>
    <x v="0"/>
    <s v="meets"/>
    <n v="0"/>
    <x v="0"/>
    <n v="2.1232876712328768"/>
    <x v="1"/>
    <x v="2"/>
  </r>
  <r>
    <s v="E001285"/>
    <d v="2023-10-22T00:00:00"/>
    <x v="0"/>
    <s v="Product &amp; Technology"/>
    <x v="0"/>
    <s v="Analytics Senior Specialist"/>
    <s v="analytics"/>
    <x v="2"/>
    <x v="0"/>
    <d v="2023-10-22T00:00:00"/>
    <m/>
    <s v=""/>
    <n v="801"/>
    <x v="0"/>
    <x v="1"/>
    <x v="4"/>
    <n v="2"/>
    <s v="needs_support"/>
    <n v="2"/>
    <n v="98000"/>
    <x v="0"/>
    <s v="needs_support"/>
    <n v="0"/>
    <x v="0"/>
    <n v="2.1945205479452055"/>
    <x v="1"/>
    <x v="0"/>
  </r>
  <r>
    <s v="E001286"/>
    <d v="2023-08-20T00:00:00"/>
    <x v="1"/>
    <s v="Product &amp; Technology"/>
    <x v="0"/>
    <s v="Analytics Specialist"/>
    <s v="analytics"/>
    <x v="0"/>
    <x v="0"/>
    <d v="2023-08-20T00:00:00"/>
    <m/>
    <s v=""/>
    <n v="864"/>
    <x v="1"/>
    <x v="1"/>
    <x v="3"/>
    <n v="3"/>
    <s v="meets"/>
    <n v="2"/>
    <n v="77000"/>
    <x v="0"/>
    <s v="meets"/>
    <n v="0"/>
    <x v="0"/>
    <n v="2.3671232876712329"/>
    <x v="1"/>
    <x v="0"/>
  </r>
  <r>
    <s v="E001287"/>
    <d v="2025-03-13T00:00:00"/>
    <x v="2"/>
    <s v="Product &amp; Technology"/>
    <x v="1"/>
    <s v="Product Management Senior Specialist"/>
    <s v="product"/>
    <x v="2"/>
    <x v="0"/>
    <d v="2025-03-13T00:00:00"/>
    <m/>
    <s v=""/>
    <n v="293"/>
    <x v="1"/>
    <x v="0"/>
    <x v="3"/>
    <n v="3"/>
    <s v="meets"/>
    <n v="1"/>
    <n v="137000"/>
    <x v="0"/>
    <s v="meets"/>
    <n v="0"/>
    <x v="0"/>
    <n v="0.80273972602739729"/>
    <x v="0"/>
    <x v="2"/>
  </r>
  <r>
    <s v="E001288"/>
    <d v="2023-04-16T00:00:00"/>
    <x v="3"/>
    <s v="Product &amp; Technology"/>
    <x v="1"/>
    <s v="Product Design Specialist"/>
    <s v="design"/>
    <x v="0"/>
    <x v="0"/>
    <d v="2023-04-16T00:00:00"/>
    <m/>
    <s v=""/>
    <n v="990"/>
    <x v="1"/>
    <x v="0"/>
    <x v="4"/>
    <n v="3"/>
    <s v="meets"/>
    <n v="3"/>
    <n v="78000"/>
    <x v="0"/>
    <s v="meets"/>
    <n v="0"/>
    <x v="0"/>
    <n v="2.7123287671232879"/>
    <x v="1"/>
    <x v="0"/>
  </r>
  <r>
    <s v="E001289"/>
    <d v="2023-07-11T00:00:00"/>
    <x v="4"/>
    <s v="Revenue"/>
    <x v="0"/>
    <s v="Account Senior Specialist"/>
    <s v="sales"/>
    <x v="2"/>
    <x v="0"/>
    <d v="2023-07-11T00:00:00"/>
    <m/>
    <s v=""/>
    <n v="904"/>
    <x v="1"/>
    <x v="0"/>
    <x v="2"/>
    <n v="4"/>
    <s v="exceeds"/>
    <n v="2"/>
    <n v="110500"/>
    <x v="0"/>
    <s v="exceeds"/>
    <n v="0"/>
    <x v="0"/>
    <n v="2.4767123287671233"/>
    <x v="1"/>
    <x v="3"/>
  </r>
  <r>
    <s v="E001290"/>
    <d v="2024-03-23T00:00:00"/>
    <x v="5"/>
    <s v="Revenue"/>
    <x v="1"/>
    <s v="Customer Success Specialist"/>
    <s v="customer_success"/>
    <x v="0"/>
    <x v="0"/>
    <d v="2024-03-23T00:00:00"/>
    <m/>
    <s v=""/>
    <n v="648"/>
    <x v="0"/>
    <x v="1"/>
    <x v="3"/>
    <n v="3"/>
    <s v="meets"/>
    <n v="2"/>
    <n v="75000"/>
    <x v="0"/>
    <s v="meets"/>
    <n v="0"/>
    <x v="0"/>
    <n v="1.7753424657534247"/>
    <x v="2"/>
    <x v="0"/>
  </r>
  <r>
    <s v="E001291"/>
    <d v="2024-09-02T00:00:00"/>
    <x v="6"/>
    <s v="Revenue"/>
    <x v="2"/>
    <s v="Growth Marketing Specialist"/>
    <s v="marketing"/>
    <x v="0"/>
    <x v="0"/>
    <d v="2024-09-02T00:00:00"/>
    <m/>
    <s v=""/>
    <n v="485"/>
    <x v="1"/>
    <x v="0"/>
    <x v="0"/>
    <n v="3"/>
    <s v="meets"/>
    <n v="1"/>
    <n v="75000"/>
    <x v="0"/>
    <s v="meets"/>
    <n v="0"/>
    <x v="0"/>
    <n v="1.3287671232876712"/>
    <x v="2"/>
    <x v="0"/>
  </r>
  <r>
    <s v="E001292"/>
    <d v="2024-10-19T00:00:00"/>
    <x v="7"/>
    <s v="Corporate"/>
    <x v="0"/>
    <s v="Financial Planning Specialist"/>
    <s v="finance"/>
    <x v="0"/>
    <x v="0"/>
    <d v="2024-10-19T00:00:00"/>
    <m/>
    <s v=""/>
    <n v="438"/>
    <x v="0"/>
    <x v="1"/>
    <x v="0"/>
    <n v="5"/>
    <s v="outstanding"/>
    <n v="1"/>
    <n v="96500"/>
    <x v="0"/>
    <s v="outstanding"/>
    <n v="0"/>
    <x v="0"/>
    <n v="1.2"/>
    <x v="2"/>
    <x v="0"/>
  </r>
  <r>
    <s v="E001293"/>
    <d v="2025-01-20T00:00:00"/>
    <x v="8"/>
    <s v="Corporate"/>
    <x v="1"/>
    <s v="People Operations Associate"/>
    <s v="people"/>
    <x v="1"/>
    <x v="0"/>
    <d v="2025-01-20T00:00:00"/>
    <m/>
    <s v=""/>
    <n v="345"/>
    <x v="1"/>
    <x v="3"/>
    <x v="1"/>
    <n v="3"/>
    <s v="meets"/>
    <n v="1"/>
    <n v="58500"/>
    <x v="0"/>
    <s v="meets"/>
    <n v="0"/>
    <x v="0"/>
    <n v="0.9452054794520548"/>
    <x v="0"/>
    <x v="1"/>
  </r>
  <r>
    <s v="E001294"/>
    <d v="2024-12-03T00:00:00"/>
    <x v="9"/>
    <s v="Corporate"/>
    <x v="0"/>
    <s v="Legal &amp; Compliance Senior Specialist"/>
    <s v="legal"/>
    <x v="2"/>
    <x v="0"/>
    <d v="2024-12-03T00:00:00"/>
    <m/>
    <s v=""/>
    <n v="393"/>
    <x v="3"/>
    <x v="0"/>
    <x v="3"/>
    <n v="3"/>
    <s v="meets"/>
    <n v="1"/>
    <n v="129500"/>
    <x v="0"/>
    <s v="meets"/>
    <n v="0"/>
    <x v="0"/>
    <n v="1.0767123287671232"/>
    <x v="2"/>
    <x v="3"/>
  </r>
  <r>
    <s v="E001295"/>
    <d v="2025-08-10T00:00:00"/>
    <x v="10"/>
    <s v="Operations"/>
    <x v="2"/>
    <s v="Supply Chain Associate"/>
    <s v="supply_chain"/>
    <x v="1"/>
    <x v="0"/>
    <d v="2025-08-10T00:00:00"/>
    <m/>
    <s v=""/>
    <n v="143"/>
    <x v="0"/>
    <x v="0"/>
    <x v="3"/>
    <s v="None"/>
    <s v=""/>
    <n v="0"/>
    <n v="72000"/>
    <x v="1"/>
    <s v="Not Reviewed"/>
    <n v="0"/>
    <x v="0"/>
    <n v="0.39178082191780822"/>
    <x v="0"/>
    <x v="0"/>
  </r>
  <r>
    <s v="E001296"/>
    <d v="2025-06-08T00:00:00"/>
    <x v="11"/>
    <s v="Operations"/>
    <x v="3"/>
    <s v="Operations Specialist"/>
    <s v="operations"/>
    <x v="0"/>
    <x v="0"/>
    <d v="2025-06-08T00:00:00"/>
    <m/>
    <s v=""/>
    <n v="206"/>
    <x v="1"/>
    <x v="1"/>
    <x v="2"/>
    <n v="4"/>
    <s v="exceeds"/>
    <n v="1"/>
    <n v="91500"/>
    <x v="0"/>
    <s v="exceeds"/>
    <n v="0"/>
    <x v="0"/>
    <n v="0.56438356164383563"/>
    <x v="0"/>
    <x v="0"/>
  </r>
  <r>
    <s v="E001297"/>
    <d v="2024-11-27T00:00:00"/>
    <x v="0"/>
    <s v="Product &amp; Technology"/>
    <x v="0"/>
    <s v="Software Engineering Specialist"/>
    <s v="engineering"/>
    <x v="0"/>
    <x v="0"/>
    <d v="2024-11-27T00:00:00"/>
    <m/>
    <s v=""/>
    <n v="399"/>
    <x v="3"/>
    <x v="0"/>
    <x v="4"/>
    <n v="2"/>
    <s v="needs_support"/>
    <n v="1"/>
    <n v="87500"/>
    <x v="0"/>
    <s v="needs_support"/>
    <n v="0"/>
    <x v="0"/>
    <n v="1.0931506849315069"/>
    <x v="2"/>
    <x v="0"/>
  </r>
  <r>
    <s v="E001298"/>
    <d v="2023-12-30T00:00:00"/>
    <x v="1"/>
    <s v="Product &amp; Technology"/>
    <x v="0"/>
    <s v="Analytics Specialist"/>
    <s v="analytics"/>
    <x v="0"/>
    <x v="0"/>
    <d v="2023-12-30T00:00:00"/>
    <m/>
    <s v=""/>
    <n v="732"/>
    <x v="3"/>
    <x v="1"/>
    <x v="3"/>
    <n v="5"/>
    <s v="outstanding"/>
    <n v="2"/>
    <n v="74500"/>
    <x v="0"/>
    <s v="outstanding"/>
    <n v="0"/>
    <x v="0"/>
    <n v="2.0054794520547947"/>
    <x v="1"/>
    <x v="0"/>
  </r>
  <r>
    <s v="E001299"/>
    <d v="2023-04-21T00:00:00"/>
    <x v="2"/>
    <s v="Product &amp; Technology"/>
    <x v="1"/>
    <s v="Product Management Specialist"/>
    <s v="product"/>
    <x v="0"/>
    <x v="0"/>
    <d v="2023-04-21T00:00:00"/>
    <m/>
    <s v=""/>
    <n v="985"/>
    <x v="0"/>
    <x v="0"/>
    <x v="1"/>
    <n v="3"/>
    <s v="meets"/>
    <n v="3"/>
    <n v="86000"/>
    <x v="0"/>
    <s v="meets"/>
    <n v="0"/>
    <x v="0"/>
    <n v="2.6986301369863015"/>
    <x v="1"/>
    <x v="0"/>
  </r>
  <r>
    <s v="E001300"/>
    <d v="2025-09-09T00:00:00"/>
    <x v="3"/>
    <s v="Product &amp; Technology"/>
    <x v="1"/>
    <s v="Product Management Specialist"/>
    <s v="product"/>
    <x v="0"/>
    <x v="0"/>
    <d v="2025-09-09T00:00:00"/>
    <m/>
    <s v=""/>
    <n v="113"/>
    <x v="0"/>
    <x v="1"/>
    <x v="3"/>
    <s v="None"/>
    <s v=""/>
    <n v="0"/>
    <n v="76000"/>
    <x v="1"/>
    <s v="Not Reviewed"/>
    <n v="0"/>
    <x v="0"/>
    <n v="0.30958904109589042"/>
    <x v="0"/>
    <x v="0"/>
  </r>
  <r>
    <s v="E001301"/>
    <d v="2025-01-13T00:00:00"/>
    <x v="4"/>
    <s v="Revenue"/>
    <x v="0"/>
    <s v="Account Associate"/>
    <s v="sales"/>
    <x v="1"/>
    <x v="0"/>
    <d v="2025-01-13T00:00:00"/>
    <m/>
    <s v=""/>
    <n v="352"/>
    <x v="0"/>
    <x v="1"/>
    <x v="0"/>
    <n v="4"/>
    <s v="exceeds"/>
    <n v="1"/>
    <n v="67500"/>
    <x v="0"/>
    <s v="exceeds"/>
    <n v="0"/>
    <x v="0"/>
    <n v="0.96438356164383565"/>
    <x v="0"/>
    <x v="1"/>
  </r>
  <r>
    <s v="E001302"/>
    <d v="2024-01-01T00:00:00"/>
    <x v="5"/>
    <s v="Revenue"/>
    <x v="1"/>
    <s v="Account Lead"/>
    <s v="sales"/>
    <x v="3"/>
    <x v="0"/>
    <d v="2024-01-01T00:00:00"/>
    <m/>
    <s v=""/>
    <n v="730"/>
    <x v="1"/>
    <x v="0"/>
    <x v="2"/>
    <n v="2"/>
    <s v="needs_support"/>
    <n v="2"/>
    <n v="170000"/>
    <x v="0"/>
    <s v="needs_support"/>
    <n v="0"/>
    <x v="0"/>
    <n v="2"/>
    <x v="1"/>
    <x v="2"/>
  </r>
  <r>
    <s v="E001303"/>
    <d v="2024-08-19T00:00:00"/>
    <x v="6"/>
    <s v="Revenue"/>
    <x v="2"/>
    <s v="Growth Marketing Senior Specialist"/>
    <s v="marketing"/>
    <x v="2"/>
    <x v="0"/>
    <d v="2024-08-19T00:00:00"/>
    <m/>
    <s v=""/>
    <n v="499"/>
    <x v="1"/>
    <x v="0"/>
    <x v="4"/>
    <n v="2"/>
    <s v="needs_support"/>
    <n v="1"/>
    <n v="100500"/>
    <x v="0"/>
    <s v="needs_support"/>
    <n v="0"/>
    <x v="0"/>
    <n v="1.3671232876712329"/>
    <x v="2"/>
    <x v="3"/>
  </r>
  <r>
    <s v="E001304"/>
    <d v="2024-09-20T00:00:00"/>
    <x v="7"/>
    <s v="Corporate"/>
    <x v="0"/>
    <s v="Analytics Specialist"/>
    <s v="analytics"/>
    <x v="0"/>
    <x v="0"/>
    <d v="2024-09-20T00:00:00"/>
    <m/>
    <s v=""/>
    <n v="467"/>
    <x v="0"/>
    <x v="2"/>
    <x v="0"/>
    <n v="3"/>
    <s v="meets"/>
    <n v="1"/>
    <n v="72000"/>
    <x v="0"/>
    <s v="meets"/>
    <n v="0"/>
    <x v="0"/>
    <n v="1.2794520547945205"/>
    <x v="2"/>
    <x v="0"/>
  </r>
  <r>
    <s v="E001305"/>
    <d v="2023-06-27T00:00:00"/>
    <x v="8"/>
    <s v="Corporate"/>
    <x v="1"/>
    <s v="People Operations Specialist"/>
    <s v="people"/>
    <x v="0"/>
    <x v="0"/>
    <d v="2023-06-27T00:00:00"/>
    <m/>
    <s v=""/>
    <n v="918"/>
    <x v="2"/>
    <x v="0"/>
    <x v="0"/>
    <n v="5"/>
    <s v="outstanding"/>
    <n v="3"/>
    <n v="84000"/>
    <x v="0"/>
    <s v="outstanding"/>
    <n v="0"/>
    <x v="0"/>
    <n v="2.515068493150685"/>
    <x v="1"/>
    <x v="0"/>
  </r>
  <r>
    <s v="E001306"/>
    <d v="2023-10-21T00:00:00"/>
    <x v="9"/>
    <s v="Corporate"/>
    <x v="0"/>
    <s v="Legal &amp; Compliance Lead"/>
    <s v="legal"/>
    <x v="3"/>
    <x v="0"/>
    <d v="2023-10-21T00:00:00"/>
    <m/>
    <s v=""/>
    <n v="802"/>
    <x v="0"/>
    <x v="2"/>
    <x v="0"/>
    <n v="4"/>
    <s v="exceeds"/>
    <n v="2"/>
    <n v="167000"/>
    <x v="0"/>
    <s v="exceeds"/>
    <n v="0"/>
    <x v="0"/>
    <n v="2.1972602739726028"/>
    <x v="1"/>
    <x v="2"/>
  </r>
  <r>
    <s v="E001307"/>
    <d v="2023-05-04T00:00:00"/>
    <x v="10"/>
    <s v="Operations"/>
    <x v="2"/>
    <s v="Supply Chain Specialist"/>
    <s v="supply_chain"/>
    <x v="0"/>
    <x v="0"/>
    <d v="2023-05-04T00:00:00"/>
    <m/>
    <s v=""/>
    <n v="972"/>
    <x v="1"/>
    <x v="0"/>
    <x v="2"/>
    <n v="4"/>
    <s v="exceeds"/>
    <n v="3"/>
    <n v="91000"/>
    <x v="0"/>
    <s v="exceeds"/>
    <n v="0"/>
    <x v="0"/>
    <n v="2.6630136986301371"/>
    <x v="1"/>
    <x v="0"/>
  </r>
  <r>
    <s v="E001308"/>
    <d v="2023-08-03T00:00:00"/>
    <x v="11"/>
    <s v="Operations"/>
    <x v="3"/>
    <s v="Operations Specialist"/>
    <s v="operations"/>
    <x v="0"/>
    <x v="0"/>
    <d v="2023-08-03T00:00:00"/>
    <m/>
    <s v=""/>
    <n v="881"/>
    <x v="0"/>
    <x v="2"/>
    <x v="2"/>
    <n v="4"/>
    <s v="exceeds"/>
    <n v="2"/>
    <n v="88000"/>
    <x v="0"/>
    <s v="exceeds"/>
    <n v="0"/>
    <x v="0"/>
    <n v="2.4136986301369863"/>
    <x v="1"/>
    <x v="0"/>
  </r>
  <r>
    <s v="E001309"/>
    <d v="2024-11-18T00:00:00"/>
    <x v="0"/>
    <s v="Product &amp; Technology"/>
    <x v="0"/>
    <s v="Software Engineering Associate"/>
    <s v="engineering"/>
    <x v="1"/>
    <x v="1"/>
    <d v="2024-11-18T00:00:00"/>
    <d v="2025-09-21T00:00:00"/>
    <s v="voluntary"/>
    <n v="307"/>
    <x v="0"/>
    <x v="1"/>
    <x v="2"/>
    <n v="3"/>
    <s v="meets"/>
    <n v="1"/>
    <n v="58000"/>
    <x v="0"/>
    <s v="meets"/>
    <n v="1"/>
    <x v="1"/>
    <n v="0.84109589041095889"/>
    <x v="0"/>
    <x v="1"/>
  </r>
  <r>
    <s v="E001310"/>
    <d v="2023-02-25T00:00:00"/>
    <x v="1"/>
    <s v="Product &amp; Technology"/>
    <x v="0"/>
    <s v="Analytics Specialist"/>
    <s v="analytics"/>
    <x v="0"/>
    <x v="0"/>
    <d v="2023-02-25T00:00:00"/>
    <m/>
    <s v=""/>
    <n v="1040"/>
    <x v="1"/>
    <x v="2"/>
    <x v="2"/>
    <n v="4"/>
    <s v="exceeds"/>
    <n v="3"/>
    <n v="75500"/>
    <x v="0"/>
    <s v="exceeds"/>
    <n v="0"/>
    <x v="0"/>
    <n v="2.8493150684931505"/>
    <x v="1"/>
    <x v="0"/>
  </r>
  <r>
    <s v="E001311"/>
    <d v="2023-06-11T00:00:00"/>
    <x v="2"/>
    <s v="Product &amp; Technology"/>
    <x v="1"/>
    <s v="Analytics Specialist"/>
    <s v="analytics"/>
    <x v="0"/>
    <x v="0"/>
    <d v="2023-06-11T00:00:00"/>
    <m/>
    <s v=""/>
    <n v="934"/>
    <x v="0"/>
    <x v="1"/>
    <x v="3"/>
    <n v="3"/>
    <s v="meets"/>
    <n v="3"/>
    <n v="75000"/>
    <x v="0"/>
    <s v="meets"/>
    <n v="0"/>
    <x v="0"/>
    <n v="2.558904109589041"/>
    <x v="1"/>
    <x v="0"/>
  </r>
  <r>
    <s v="E001312"/>
    <d v="2023-02-10T00:00:00"/>
    <x v="3"/>
    <s v="Product &amp; Technology"/>
    <x v="1"/>
    <s v="Product Design Associate"/>
    <s v="design"/>
    <x v="1"/>
    <x v="0"/>
    <d v="2023-02-10T00:00:00"/>
    <m/>
    <s v=""/>
    <n v="1055"/>
    <x v="1"/>
    <x v="4"/>
    <x v="0"/>
    <n v="3"/>
    <s v="meets"/>
    <n v="3"/>
    <n v="56500"/>
    <x v="0"/>
    <s v="meets"/>
    <n v="0"/>
    <x v="0"/>
    <n v="2.8904109589041096"/>
    <x v="1"/>
    <x v="1"/>
  </r>
  <r>
    <s v="E001313"/>
    <d v="2025-08-28T00:00:00"/>
    <x v="4"/>
    <s v="Revenue"/>
    <x v="0"/>
    <s v="Customer Success Senior Specialist"/>
    <s v="customer_success"/>
    <x v="2"/>
    <x v="0"/>
    <d v="2025-08-28T00:00:00"/>
    <m/>
    <s v=""/>
    <n v="125"/>
    <x v="2"/>
    <x v="0"/>
    <x v="0"/>
    <s v="None"/>
    <s v=""/>
    <n v="0"/>
    <n v="140500"/>
    <x v="1"/>
    <s v="Not Reviewed"/>
    <n v="0"/>
    <x v="0"/>
    <n v="0.34246575342465752"/>
    <x v="0"/>
    <x v="2"/>
  </r>
  <r>
    <s v="E001314"/>
    <d v="2023-10-22T00:00:00"/>
    <x v="5"/>
    <s v="Revenue"/>
    <x v="1"/>
    <s v="Customer Success Associate"/>
    <s v="customer_success"/>
    <x v="1"/>
    <x v="0"/>
    <d v="2023-10-22T00:00:00"/>
    <m/>
    <s v=""/>
    <n v="801"/>
    <x v="1"/>
    <x v="0"/>
    <x v="2"/>
    <n v="1"/>
    <s v="needs_support"/>
    <n v="2"/>
    <n v="64000"/>
    <x v="0"/>
    <s v="needs_support"/>
    <n v="0"/>
    <x v="0"/>
    <n v="2.1945205479452055"/>
    <x v="1"/>
    <x v="1"/>
  </r>
  <r>
    <s v="E001315"/>
    <d v="2023-09-18T00:00:00"/>
    <x v="6"/>
    <s v="Revenue"/>
    <x v="2"/>
    <s v="Analytics Senior Specialist"/>
    <s v="analytics"/>
    <x v="2"/>
    <x v="0"/>
    <d v="2023-09-18T00:00:00"/>
    <m/>
    <s v=""/>
    <n v="835"/>
    <x v="0"/>
    <x v="0"/>
    <x v="3"/>
    <n v="3"/>
    <s v="meets"/>
    <n v="2"/>
    <n v="117500"/>
    <x v="0"/>
    <s v="meets"/>
    <n v="0"/>
    <x v="0"/>
    <n v="2.2876712328767121"/>
    <x v="1"/>
    <x v="3"/>
  </r>
  <r>
    <s v="E001316"/>
    <d v="2025-07-26T00:00:00"/>
    <x v="7"/>
    <s v="Corporate"/>
    <x v="0"/>
    <s v="Analytics Associate"/>
    <s v="analytics"/>
    <x v="1"/>
    <x v="0"/>
    <d v="2025-07-26T00:00:00"/>
    <m/>
    <s v=""/>
    <n v="158"/>
    <x v="2"/>
    <x v="0"/>
    <x v="3"/>
    <s v="None"/>
    <s v=""/>
    <n v="0"/>
    <n v="66500"/>
    <x v="1"/>
    <s v="Not Reviewed"/>
    <n v="0"/>
    <x v="0"/>
    <n v="0.43287671232876712"/>
    <x v="0"/>
    <x v="1"/>
  </r>
  <r>
    <s v="E001317"/>
    <d v="2024-02-16T00:00:00"/>
    <x v="8"/>
    <s v="Corporate"/>
    <x v="1"/>
    <s v="People Operations Lead"/>
    <s v="people"/>
    <x v="3"/>
    <x v="0"/>
    <d v="2024-02-16T00:00:00"/>
    <m/>
    <s v=""/>
    <n v="684"/>
    <x v="0"/>
    <x v="0"/>
    <x v="2"/>
    <n v="4"/>
    <s v="exceeds"/>
    <n v="2"/>
    <n v="142500"/>
    <x v="0"/>
    <s v="exceeds"/>
    <n v="0"/>
    <x v="0"/>
    <n v="1.8739726027397261"/>
    <x v="2"/>
    <x v="2"/>
  </r>
  <r>
    <s v="E001318"/>
    <d v="2023-03-08T00:00:00"/>
    <x v="9"/>
    <s v="Corporate"/>
    <x v="0"/>
    <s v="Legal &amp; Compliance Specialist"/>
    <s v="legal"/>
    <x v="0"/>
    <x v="0"/>
    <d v="2023-03-08T00:00:00"/>
    <m/>
    <s v=""/>
    <n v="1029"/>
    <x v="3"/>
    <x v="1"/>
    <x v="2"/>
    <n v="4"/>
    <s v="exceeds"/>
    <n v="3"/>
    <n v="77000"/>
    <x v="0"/>
    <s v="exceeds"/>
    <n v="0"/>
    <x v="0"/>
    <n v="2.8191780821917809"/>
    <x v="1"/>
    <x v="0"/>
  </r>
  <r>
    <s v="E001319"/>
    <d v="2024-07-10T00:00:00"/>
    <x v="10"/>
    <s v="Operations"/>
    <x v="2"/>
    <s v="Supply Chain Lead"/>
    <s v="supply_chain"/>
    <x v="3"/>
    <x v="0"/>
    <d v="2024-07-10T00:00:00"/>
    <m/>
    <s v=""/>
    <n v="539"/>
    <x v="4"/>
    <x v="1"/>
    <x v="2"/>
    <n v="3"/>
    <s v="meets"/>
    <n v="1"/>
    <n v="152500"/>
    <x v="0"/>
    <s v="meets"/>
    <n v="0"/>
    <x v="0"/>
    <n v="1.4767123287671233"/>
    <x v="2"/>
    <x v="2"/>
  </r>
  <r>
    <s v="E001320"/>
    <d v="2024-01-01T00:00:00"/>
    <x v="11"/>
    <s v="Operations"/>
    <x v="3"/>
    <s v="Operations Senior Specialist"/>
    <s v="operations"/>
    <x v="2"/>
    <x v="1"/>
    <d v="2024-01-01T00:00:00"/>
    <d v="2025-01-22T00:00:00"/>
    <s v="voluntary"/>
    <n v="387"/>
    <x v="0"/>
    <x v="1"/>
    <x v="1"/>
    <n v="5"/>
    <s v="outstanding"/>
    <n v="1"/>
    <n v="101000"/>
    <x v="0"/>
    <s v="outstanding"/>
    <n v="1"/>
    <x v="1"/>
    <n v="1.0602739726027397"/>
    <x v="2"/>
    <x v="3"/>
  </r>
  <r>
    <s v="E001321"/>
    <d v="2025-01-12T00:00:00"/>
    <x v="0"/>
    <s v="Product &amp; Technology"/>
    <x v="0"/>
    <s v="Software Engineering Lead"/>
    <s v="engineering"/>
    <x v="3"/>
    <x v="0"/>
    <d v="2025-01-12T00:00:00"/>
    <m/>
    <s v=""/>
    <n v="353"/>
    <x v="0"/>
    <x v="2"/>
    <x v="2"/>
    <n v="4"/>
    <s v="exceeds"/>
    <n v="1"/>
    <n v="175000"/>
    <x v="0"/>
    <s v="exceeds"/>
    <n v="0"/>
    <x v="0"/>
    <n v="0.9671232876712329"/>
    <x v="0"/>
    <x v="2"/>
  </r>
  <r>
    <s v="E001322"/>
    <d v="2023-04-22T00:00:00"/>
    <x v="1"/>
    <s v="Product &amp; Technology"/>
    <x v="0"/>
    <s v="Software Engineering Senior Specialist"/>
    <s v="engineering"/>
    <x v="2"/>
    <x v="1"/>
    <d v="2023-04-22T00:00:00"/>
    <d v="2024-06-17T00:00:00"/>
    <s v="voluntary"/>
    <n v="422"/>
    <x v="2"/>
    <x v="1"/>
    <x v="2"/>
    <n v="3"/>
    <s v="meets"/>
    <n v="1"/>
    <n v="139000"/>
    <x v="0"/>
    <s v="meets"/>
    <n v="1"/>
    <x v="1"/>
    <n v="1.1561643835616437"/>
    <x v="2"/>
    <x v="2"/>
  </r>
  <r>
    <s v="E001323"/>
    <d v="2024-03-12T00:00:00"/>
    <x v="2"/>
    <s v="Product &amp; Technology"/>
    <x v="1"/>
    <s v="Product Management Senior Specialist"/>
    <s v="product"/>
    <x v="2"/>
    <x v="1"/>
    <d v="2024-03-12T00:00:00"/>
    <d v="2024-12-27T00:00:00"/>
    <s v="involuntary"/>
    <n v="290"/>
    <x v="1"/>
    <x v="1"/>
    <x v="4"/>
    <n v="3"/>
    <s v="meets"/>
    <n v="1"/>
    <n v="122500"/>
    <x v="0"/>
    <s v="meets"/>
    <n v="1"/>
    <x v="1"/>
    <n v="0.79452054794520544"/>
    <x v="0"/>
    <x v="3"/>
  </r>
  <r>
    <s v="E001324"/>
    <d v="2023-03-09T00:00:00"/>
    <x v="3"/>
    <s v="Product &amp; Technology"/>
    <x v="1"/>
    <s v="Product Management Specialist"/>
    <s v="product"/>
    <x v="0"/>
    <x v="0"/>
    <d v="2023-03-09T00:00:00"/>
    <m/>
    <s v=""/>
    <n v="1028"/>
    <x v="0"/>
    <x v="1"/>
    <x v="2"/>
    <n v="3"/>
    <s v="meets"/>
    <n v="3"/>
    <n v="76000"/>
    <x v="0"/>
    <s v="meets"/>
    <n v="0"/>
    <x v="0"/>
    <n v="2.8164383561643835"/>
    <x v="1"/>
    <x v="0"/>
  </r>
  <r>
    <s v="E001325"/>
    <d v="2025-04-09T00:00:00"/>
    <x v="4"/>
    <s v="Revenue"/>
    <x v="0"/>
    <s v="Account Specialist"/>
    <s v="sales"/>
    <x v="0"/>
    <x v="0"/>
    <d v="2025-04-09T00:00:00"/>
    <m/>
    <s v=""/>
    <n v="266"/>
    <x v="0"/>
    <x v="1"/>
    <x v="0"/>
    <n v="4"/>
    <s v="exceeds"/>
    <n v="1"/>
    <n v="85500"/>
    <x v="0"/>
    <s v="exceeds"/>
    <n v="0"/>
    <x v="0"/>
    <n v="0.72876712328767124"/>
    <x v="0"/>
    <x v="0"/>
  </r>
  <r>
    <s v="E001326"/>
    <d v="2023-06-04T00:00:00"/>
    <x v="5"/>
    <s v="Revenue"/>
    <x v="1"/>
    <s v="Customer Success Associate"/>
    <s v="customer_success"/>
    <x v="1"/>
    <x v="0"/>
    <d v="2023-06-04T00:00:00"/>
    <m/>
    <s v=""/>
    <n v="941"/>
    <x v="0"/>
    <x v="1"/>
    <x v="4"/>
    <n v="5"/>
    <s v="outstanding"/>
    <n v="3"/>
    <n v="72000"/>
    <x v="0"/>
    <s v="outstanding"/>
    <n v="0"/>
    <x v="0"/>
    <n v="2.5780821917808221"/>
    <x v="1"/>
    <x v="0"/>
  </r>
  <r>
    <s v="E001327"/>
    <d v="2024-11-25T00:00:00"/>
    <x v="6"/>
    <s v="Revenue"/>
    <x v="2"/>
    <s v="Growth Marketing Specialist"/>
    <s v="marketing"/>
    <x v="0"/>
    <x v="1"/>
    <d v="2024-11-25T00:00:00"/>
    <d v="2025-06-19T00:00:00"/>
    <s v="voluntary"/>
    <n v="206"/>
    <x v="0"/>
    <x v="1"/>
    <x v="2"/>
    <n v="3"/>
    <s v="meets"/>
    <n v="1"/>
    <n v="75500"/>
    <x v="0"/>
    <s v="meets"/>
    <n v="1"/>
    <x v="1"/>
    <n v="0.56438356164383563"/>
    <x v="0"/>
    <x v="0"/>
  </r>
  <r>
    <s v="E001328"/>
    <d v="2025-09-28T00:00:00"/>
    <x v="7"/>
    <s v="Corporate"/>
    <x v="0"/>
    <s v="Financial Planning Specialist"/>
    <s v="finance"/>
    <x v="0"/>
    <x v="0"/>
    <d v="2025-09-28T00:00:00"/>
    <m/>
    <s v=""/>
    <n v="94"/>
    <x v="0"/>
    <x v="3"/>
    <x v="4"/>
    <s v="None"/>
    <s v=""/>
    <n v="0"/>
    <n v="87500"/>
    <x v="1"/>
    <s v="Not Reviewed"/>
    <n v="0"/>
    <x v="0"/>
    <n v="0.25753424657534246"/>
    <x v="0"/>
    <x v="0"/>
  </r>
  <r>
    <s v="E001329"/>
    <d v="2025-01-19T00:00:00"/>
    <x v="8"/>
    <s v="Corporate"/>
    <x v="1"/>
    <s v="People Operations Senior Specialist"/>
    <s v="people"/>
    <x v="2"/>
    <x v="0"/>
    <d v="2025-01-19T00:00:00"/>
    <m/>
    <s v=""/>
    <n v="346"/>
    <x v="0"/>
    <x v="0"/>
    <x v="3"/>
    <n v="4"/>
    <s v="exceeds"/>
    <n v="1"/>
    <n v="129500"/>
    <x v="0"/>
    <s v="exceeds"/>
    <n v="0"/>
    <x v="0"/>
    <n v="0.94794520547945205"/>
    <x v="0"/>
    <x v="3"/>
  </r>
  <r>
    <s v="E001330"/>
    <d v="2023-03-21T00:00:00"/>
    <x v="9"/>
    <s v="Corporate"/>
    <x v="0"/>
    <s v="Legal &amp; Compliance Associate"/>
    <s v="legal"/>
    <x v="1"/>
    <x v="0"/>
    <d v="2023-03-21T00:00:00"/>
    <m/>
    <s v=""/>
    <n v="1016"/>
    <x v="0"/>
    <x v="0"/>
    <x v="4"/>
    <n v="3"/>
    <s v="meets"/>
    <n v="3"/>
    <n v="57500"/>
    <x v="0"/>
    <s v="meets"/>
    <n v="0"/>
    <x v="0"/>
    <n v="2.7835616438356166"/>
    <x v="1"/>
    <x v="1"/>
  </r>
  <r>
    <s v="E001331"/>
    <d v="2024-03-15T00:00:00"/>
    <x v="10"/>
    <s v="Operations"/>
    <x v="2"/>
    <s v="Supply Chain Specialist"/>
    <s v="supply_chain"/>
    <x v="0"/>
    <x v="1"/>
    <d v="2024-03-15T00:00:00"/>
    <d v="2025-07-26T00:00:00"/>
    <s v="involuntary"/>
    <n v="498"/>
    <x v="2"/>
    <x v="1"/>
    <x v="1"/>
    <n v="3"/>
    <s v="meets"/>
    <n v="1"/>
    <n v="98000"/>
    <x v="0"/>
    <s v="meets"/>
    <n v="1"/>
    <x v="1"/>
    <n v="1.3643835616438356"/>
    <x v="2"/>
    <x v="0"/>
  </r>
  <r>
    <s v="E001332"/>
    <d v="2023-11-04T00:00:00"/>
    <x v="11"/>
    <s v="Operations"/>
    <x v="3"/>
    <s v="Operations Senior Specialist"/>
    <s v="operations"/>
    <x v="2"/>
    <x v="1"/>
    <d v="2023-11-04T00:00:00"/>
    <d v="2024-04-21T00:00:00"/>
    <s v="voluntary"/>
    <n v="169"/>
    <x v="1"/>
    <x v="2"/>
    <x v="4"/>
    <s v="None"/>
    <s v=""/>
    <n v="0"/>
    <n v="125500"/>
    <x v="1"/>
    <s v="Not Reviewed"/>
    <n v="1"/>
    <x v="1"/>
    <n v="0.46301369863013697"/>
    <x v="0"/>
    <x v="3"/>
  </r>
  <r>
    <s v="E001333"/>
    <d v="2025-07-11T00:00:00"/>
    <x v="0"/>
    <s v="Product &amp; Technology"/>
    <x v="0"/>
    <s v="Software Engineering Associate"/>
    <s v="engineering"/>
    <x v="1"/>
    <x v="0"/>
    <d v="2025-07-11T00:00:00"/>
    <m/>
    <s v=""/>
    <n v="173"/>
    <x v="0"/>
    <x v="0"/>
    <x v="4"/>
    <s v="None"/>
    <s v=""/>
    <n v="0"/>
    <n v="69500"/>
    <x v="1"/>
    <s v="Not Reviewed"/>
    <n v="0"/>
    <x v="0"/>
    <n v="0.47397260273972602"/>
    <x v="0"/>
    <x v="1"/>
  </r>
  <r>
    <s v="E001334"/>
    <d v="2023-01-08T00:00:00"/>
    <x v="1"/>
    <s v="Product &amp; Technology"/>
    <x v="0"/>
    <s v="Analytics Specialist"/>
    <s v="analytics"/>
    <x v="0"/>
    <x v="0"/>
    <d v="2023-01-08T00:00:00"/>
    <m/>
    <s v=""/>
    <n v="1088"/>
    <x v="4"/>
    <x v="0"/>
    <x v="0"/>
    <n v="4"/>
    <s v="exceeds"/>
    <n v="3"/>
    <n v="87500"/>
    <x v="0"/>
    <s v="exceeds"/>
    <n v="0"/>
    <x v="0"/>
    <n v="2.9808219178082194"/>
    <x v="1"/>
    <x v="0"/>
  </r>
  <r>
    <s v="E001335"/>
    <d v="2023-05-09T00:00:00"/>
    <x v="2"/>
    <s v="Product &amp; Technology"/>
    <x v="1"/>
    <s v="Product Management Senior Specialist"/>
    <s v="product"/>
    <x v="2"/>
    <x v="0"/>
    <d v="2023-05-09T00:00:00"/>
    <m/>
    <s v=""/>
    <n v="967"/>
    <x v="2"/>
    <x v="1"/>
    <x v="3"/>
    <n v="4"/>
    <s v="exceeds"/>
    <n v="3"/>
    <n v="128500"/>
    <x v="0"/>
    <s v="exceeds"/>
    <n v="0"/>
    <x v="0"/>
    <n v="2.6493150684931508"/>
    <x v="1"/>
    <x v="3"/>
  </r>
  <r>
    <s v="E001336"/>
    <d v="2024-04-28T00:00:00"/>
    <x v="3"/>
    <s v="Product &amp; Technology"/>
    <x v="1"/>
    <s v="Product Design Associate"/>
    <s v="design"/>
    <x v="1"/>
    <x v="0"/>
    <d v="2024-04-28T00:00:00"/>
    <m/>
    <s v=""/>
    <n v="612"/>
    <x v="4"/>
    <x v="1"/>
    <x v="1"/>
    <n v="3"/>
    <s v="meets"/>
    <n v="2"/>
    <n v="55000"/>
    <x v="0"/>
    <s v="meets"/>
    <n v="0"/>
    <x v="0"/>
    <n v="1.6767123287671233"/>
    <x v="2"/>
    <x v="1"/>
  </r>
  <r>
    <s v="E001337"/>
    <d v="2023-05-27T00:00:00"/>
    <x v="4"/>
    <s v="Revenue"/>
    <x v="0"/>
    <s v="Account Specialist"/>
    <s v="sales"/>
    <x v="0"/>
    <x v="0"/>
    <d v="2023-05-27T00:00:00"/>
    <m/>
    <s v=""/>
    <n v="949"/>
    <x v="0"/>
    <x v="0"/>
    <x v="3"/>
    <n v="3"/>
    <s v="meets"/>
    <n v="3"/>
    <n v="92000"/>
    <x v="0"/>
    <s v="meets"/>
    <n v="0"/>
    <x v="0"/>
    <n v="2.6"/>
    <x v="1"/>
    <x v="0"/>
  </r>
  <r>
    <s v="E001338"/>
    <d v="2024-07-05T00:00:00"/>
    <x v="5"/>
    <s v="Revenue"/>
    <x v="1"/>
    <s v="Customer Success Senior Specialist"/>
    <s v="customer_success"/>
    <x v="2"/>
    <x v="0"/>
    <d v="2024-07-05T00:00:00"/>
    <m/>
    <s v=""/>
    <n v="544"/>
    <x v="2"/>
    <x v="1"/>
    <x v="2"/>
    <n v="3"/>
    <s v="meets"/>
    <n v="1"/>
    <n v="131500"/>
    <x v="0"/>
    <s v="meets"/>
    <n v="0"/>
    <x v="0"/>
    <n v="1.4904109589041097"/>
    <x v="2"/>
    <x v="2"/>
  </r>
  <r>
    <s v="E001339"/>
    <d v="2025-02-15T00:00:00"/>
    <x v="6"/>
    <s v="Revenue"/>
    <x v="2"/>
    <s v="Analytics Senior Specialist"/>
    <s v="analytics"/>
    <x v="2"/>
    <x v="1"/>
    <d v="2025-02-15T00:00:00"/>
    <d v="2025-10-29T00:00:00"/>
    <s v="voluntary"/>
    <n v="256"/>
    <x v="1"/>
    <x v="3"/>
    <x v="2"/>
    <n v="2"/>
    <s v="needs_support"/>
    <n v="1"/>
    <n v="137500"/>
    <x v="0"/>
    <s v="needs_support"/>
    <n v="1"/>
    <x v="1"/>
    <n v="0.70136986301369864"/>
    <x v="0"/>
    <x v="2"/>
  </r>
  <r>
    <s v="E001340"/>
    <d v="2024-09-30T00:00:00"/>
    <x v="7"/>
    <s v="Corporate"/>
    <x v="0"/>
    <s v="Financial Planning Specialist"/>
    <s v="finance"/>
    <x v="0"/>
    <x v="0"/>
    <d v="2024-09-30T00:00:00"/>
    <m/>
    <s v=""/>
    <n v="457"/>
    <x v="2"/>
    <x v="1"/>
    <x v="0"/>
    <n v="3"/>
    <s v="meets"/>
    <n v="1"/>
    <n v="76000"/>
    <x v="0"/>
    <s v="meets"/>
    <n v="0"/>
    <x v="0"/>
    <n v="1.252054794520548"/>
    <x v="2"/>
    <x v="0"/>
  </r>
  <r>
    <s v="E001341"/>
    <d v="2024-02-06T00:00:00"/>
    <x v="8"/>
    <s v="Corporate"/>
    <x v="1"/>
    <s v="Operations Associate"/>
    <s v="operations"/>
    <x v="1"/>
    <x v="0"/>
    <d v="2024-02-06T00:00:00"/>
    <m/>
    <s v=""/>
    <n v="694"/>
    <x v="0"/>
    <x v="1"/>
    <x v="2"/>
    <n v="2"/>
    <s v="needs_support"/>
    <n v="2"/>
    <n v="74000"/>
    <x v="0"/>
    <s v="needs_support"/>
    <n v="0"/>
    <x v="0"/>
    <n v="1.9013698630136986"/>
    <x v="2"/>
    <x v="0"/>
  </r>
  <r>
    <s v="E001342"/>
    <d v="2025-02-14T00:00:00"/>
    <x v="9"/>
    <s v="Corporate"/>
    <x v="0"/>
    <s v="Legal &amp; Compliance Associate"/>
    <s v="legal"/>
    <x v="1"/>
    <x v="0"/>
    <d v="2025-02-14T00:00:00"/>
    <m/>
    <s v=""/>
    <n v="320"/>
    <x v="0"/>
    <x v="0"/>
    <x v="0"/>
    <n v="4"/>
    <s v="exceeds"/>
    <n v="1"/>
    <n v="74000"/>
    <x v="0"/>
    <s v="exceeds"/>
    <n v="0"/>
    <x v="0"/>
    <n v="0.87671232876712324"/>
    <x v="0"/>
    <x v="0"/>
  </r>
  <r>
    <s v="E001343"/>
    <d v="2024-02-21T00:00:00"/>
    <x v="10"/>
    <s v="Operations"/>
    <x v="2"/>
    <s v="Supply Chain Associate"/>
    <s v="supply_chain"/>
    <x v="1"/>
    <x v="0"/>
    <d v="2024-02-21T00:00:00"/>
    <m/>
    <s v=""/>
    <n v="679"/>
    <x v="0"/>
    <x v="1"/>
    <x v="3"/>
    <n v="4"/>
    <s v="exceeds"/>
    <n v="2"/>
    <n v="71000"/>
    <x v="0"/>
    <s v="exceeds"/>
    <n v="0"/>
    <x v="0"/>
    <n v="1.8602739726027397"/>
    <x v="2"/>
    <x v="0"/>
  </r>
  <r>
    <s v="E001344"/>
    <d v="2024-05-26T00:00:00"/>
    <x v="11"/>
    <s v="Operations"/>
    <x v="3"/>
    <s v="Operations Senior Specialist"/>
    <s v="operations"/>
    <x v="2"/>
    <x v="0"/>
    <d v="2024-05-26T00:00:00"/>
    <m/>
    <s v=""/>
    <n v="584"/>
    <x v="0"/>
    <x v="0"/>
    <x v="2"/>
    <n v="3"/>
    <s v="meets"/>
    <n v="2"/>
    <n v="102500"/>
    <x v="0"/>
    <s v="meets"/>
    <n v="0"/>
    <x v="0"/>
    <n v="1.6"/>
    <x v="2"/>
    <x v="3"/>
  </r>
  <r>
    <s v="E001345"/>
    <d v="2023-11-29T00:00:00"/>
    <x v="0"/>
    <s v="Product &amp; Technology"/>
    <x v="0"/>
    <s v="Software Engineering Associate"/>
    <s v="engineering"/>
    <x v="1"/>
    <x v="0"/>
    <d v="2023-11-29T00:00:00"/>
    <m/>
    <s v=""/>
    <n v="763"/>
    <x v="1"/>
    <x v="3"/>
    <x v="4"/>
    <n v="3"/>
    <s v="meets"/>
    <n v="2"/>
    <n v="60500"/>
    <x v="0"/>
    <s v="meets"/>
    <n v="0"/>
    <x v="0"/>
    <n v="2.0904109589041098"/>
    <x v="1"/>
    <x v="1"/>
  </r>
  <r>
    <s v="E001346"/>
    <d v="2023-05-10T00:00:00"/>
    <x v="1"/>
    <s v="Product &amp; Technology"/>
    <x v="0"/>
    <s v="Analytics Senior Specialist"/>
    <s v="analytics"/>
    <x v="2"/>
    <x v="0"/>
    <d v="2023-05-10T00:00:00"/>
    <m/>
    <s v=""/>
    <n v="966"/>
    <x v="0"/>
    <x v="1"/>
    <x v="2"/>
    <n v="2"/>
    <s v="needs_support"/>
    <n v="3"/>
    <n v="130000"/>
    <x v="0"/>
    <s v="needs_support"/>
    <n v="0"/>
    <x v="0"/>
    <n v="2.6465753424657534"/>
    <x v="1"/>
    <x v="2"/>
  </r>
  <r>
    <s v="E001347"/>
    <d v="2024-09-18T00:00:00"/>
    <x v="2"/>
    <s v="Product &amp; Technology"/>
    <x v="1"/>
    <s v="Analytics Specialist"/>
    <s v="analytics"/>
    <x v="0"/>
    <x v="0"/>
    <d v="2024-09-18T00:00:00"/>
    <m/>
    <s v=""/>
    <n v="469"/>
    <x v="2"/>
    <x v="0"/>
    <x v="2"/>
    <n v="3"/>
    <s v="meets"/>
    <n v="1"/>
    <n v="100500"/>
    <x v="0"/>
    <s v="meets"/>
    <n v="0"/>
    <x v="0"/>
    <n v="1.284931506849315"/>
    <x v="2"/>
    <x v="3"/>
  </r>
  <r>
    <s v="E001348"/>
    <d v="2024-09-18T00:00:00"/>
    <x v="3"/>
    <s v="Product &amp; Technology"/>
    <x v="1"/>
    <s v="Product Management Senior Specialist"/>
    <s v="product"/>
    <x v="2"/>
    <x v="0"/>
    <d v="2024-09-18T00:00:00"/>
    <m/>
    <s v=""/>
    <n v="469"/>
    <x v="4"/>
    <x v="0"/>
    <x v="0"/>
    <n v="3"/>
    <s v="meets"/>
    <n v="1"/>
    <n v="131500"/>
    <x v="0"/>
    <s v="meets"/>
    <n v="0"/>
    <x v="0"/>
    <n v="1.284931506849315"/>
    <x v="2"/>
    <x v="2"/>
  </r>
  <r>
    <s v="E001349"/>
    <d v="2023-12-15T00:00:00"/>
    <x v="4"/>
    <s v="Revenue"/>
    <x v="0"/>
    <s v="Account Senior Specialist"/>
    <s v="sales"/>
    <x v="2"/>
    <x v="1"/>
    <d v="2023-12-15T00:00:00"/>
    <d v="2024-03-26T00:00:00"/>
    <s v="voluntary"/>
    <n v="102"/>
    <x v="0"/>
    <x v="4"/>
    <x v="2"/>
    <s v="None"/>
    <s v=""/>
    <n v="0"/>
    <n v="120000"/>
    <x v="1"/>
    <s v="Not Reviewed"/>
    <n v="1"/>
    <x v="1"/>
    <n v="0.27945205479452057"/>
    <x v="0"/>
    <x v="3"/>
  </r>
  <r>
    <s v="E001350"/>
    <d v="2023-02-07T00:00:00"/>
    <x v="5"/>
    <s v="Revenue"/>
    <x v="1"/>
    <s v="Customer Success Specialist"/>
    <s v="customer_success"/>
    <x v="0"/>
    <x v="0"/>
    <d v="2023-02-07T00:00:00"/>
    <m/>
    <s v=""/>
    <n v="1058"/>
    <x v="0"/>
    <x v="0"/>
    <x v="3"/>
    <n v="3"/>
    <s v="meets"/>
    <n v="3"/>
    <n v="76000"/>
    <x v="0"/>
    <s v="meets"/>
    <n v="0"/>
    <x v="0"/>
    <n v="2.8986301369863012"/>
    <x v="1"/>
    <x v="0"/>
  </r>
  <r>
    <s v="E001351"/>
    <d v="2023-02-20T00:00:00"/>
    <x v="6"/>
    <s v="Revenue"/>
    <x v="2"/>
    <s v="Growth Marketing Associate"/>
    <s v="marketing"/>
    <x v="1"/>
    <x v="0"/>
    <d v="2023-02-20T00:00:00"/>
    <m/>
    <s v=""/>
    <n v="1045"/>
    <x v="3"/>
    <x v="1"/>
    <x v="0"/>
    <n v="2"/>
    <s v="needs_support"/>
    <n v="3"/>
    <n v="62500"/>
    <x v="0"/>
    <s v="needs_support"/>
    <n v="0"/>
    <x v="0"/>
    <n v="2.8630136986301369"/>
    <x v="1"/>
    <x v="1"/>
  </r>
  <r>
    <s v="E001352"/>
    <d v="2025-03-16T00:00:00"/>
    <x v="7"/>
    <s v="Corporate"/>
    <x v="0"/>
    <s v="Financial Planning Specialist"/>
    <s v="finance"/>
    <x v="0"/>
    <x v="1"/>
    <d v="2025-03-16T00:00:00"/>
    <d v="2025-09-18T00:00:00"/>
    <s v="voluntary"/>
    <n v="186"/>
    <x v="1"/>
    <x v="1"/>
    <x v="0"/>
    <n v="3"/>
    <s v="meets"/>
    <n v="1"/>
    <n v="90000"/>
    <x v="0"/>
    <s v="meets"/>
    <n v="1"/>
    <x v="1"/>
    <n v="0.50958904109589043"/>
    <x v="0"/>
    <x v="0"/>
  </r>
  <r>
    <s v="E001353"/>
    <d v="2024-12-07T00:00:00"/>
    <x v="8"/>
    <s v="Corporate"/>
    <x v="1"/>
    <s v="People Operations Specialist"/>
    <s v="people"/>
    <x v="0"/>
    <x v="0"/>
    <d v="2024-12-07T00:00:00"/>
    <m/>
    <s v=""/>
    <n v="389"/>
    <x v="1"/>
    <x v="0"/>
    <x v="3"/>
    <n v="3"/>
    <s v="meets"/>
    <n v="1"/>
    <n v="90000"/>
    <x v="0"/>
    <s v="meets"/>
    <n v="0"/>
    <x v="0"/>
    <n v="1.0657534246575342"/>
    <x v="2"/>
    <x v="0"/>
  </r>
  <r>
    <s v="E001354"/>
    <d v="2023-03-10T00:00:00"/>
    <x v="9"/>
    <s v="Corporate"/>
    <x v="0"/>
    <s v="Legal &amp; Compliance Associate"/>
    <s v="legal"/>
    <x v="1"/>
    <x v="1"/>
    <d v="2023-03-10T00:00:00"/>
    <d v="2023-06-19T00:00:00"/>
    <s v="voluntary"/>
    <n v="101"/>
    <x v="3"/>
    <x v="2"/>
    <x v="2"/>
    <s v="None"/>
    <s v=""/>
    <n v="0"/>
    <n v="62500"/>
    <x v="1"/>
    <s v="Not Reviewed"/>
    <n v="1"/>
    <x v="1"/>
    <n v="0.27671232876712326"/>
    <x v="0"/>
    <x v="1"/>
  </r>
  <r>
    <s v="E001355"/>
    <d v="2024-05-18T00:00:00"/>
    <x v="10"/>
    <s v="Operations"/>
    <x v="2"/>
    <s v="Operations Senior Specialist"/>
    <s v="operations"/>
    <x v="2"/>
    <x v="0"/>
    <d v="2024-05-18T00:00:00"/>
    <m/>
    <s v=""/>
    <n v="592"/>
    <x v="0"/>
    <x v="1"/>
    <x v="4"/>
    <n v="3"/>
    <s v="meets"/>
    <n v="2"/>
    <n v="114500"/>
    <x v="0"/>
    <s v="meets"/>
    <n v="0"/>
    <x v="0"/>
    <n v="1.6219178082191781"/>
    <x v="2"/>
    <x v="3"/>
  </r>
  <r>
    <s v="E001356"/>
    <d v="2025-04-12T00:00:00"/>
    <x v="11"/>
    <s v="Operations"/>
    <x v="3"/>
    <s v="Operations Senior Specialist"/>
    <s v="operations"/>
    <x v="2"/>
    <x v="0"/>
    <d v="2025-04-12T00:00:00"/>
    <m/>
    <s v=""/>
    <n v="263"/>
    <x v="1"/>
    <x v="1"/>
    <x v="0"/>
    <n v="3"/>
    <s v="meets"/>
    <n v="1"/>
    <n v="105000"/>
    <x v="0"/>
    <s v="meets"/>
    <n v="0"/>
    <x v="0"/>
    <n v="0.72054794520547949"/>
    <x v="0"/>
    <x v="3"/>
  </r>
  <r>
    <s v="E001357"/>
    <d v="2025-02-28T00:00:00"/>
    <x v="0"/>
    <s v="Product &amp; Technology"/>
    <x v="0"/>
    <s v="Software Engineering Associate"/>
    <s v="engineering"/>
    <x v="1"/>
    <x v="0"/>
    <d v="2025-02-28T00:00:00"/>
    <m/>
    <s v=""/>
    <n v="306"/>
    <x v="1"/>
    <x v="2"/>
    <x v="3"/>
    <n v="3"/>
    <s v="meets"/>
    <n v="1"/>
    <n v="73500"/>
    <x v="0"/>
    <s v="meets"/>
    <n v="0"/>
    <x v="0"/>
    <n v="0.83835616438356164"/>
    <x v="0"/>
    <x v="0"/>
  </r>
  <r>
    <s v="E001358"/>
    <d v="2025-02-18T00:00:00"/>
    <x v="1"/>
    <s v="Product &amp; Technology"/>
    <x v="0"/>
    <s v="Analytics Associate"/>
    <s v="analytics"/>
    <x v="1"/>
    <x v="1"/>
    <d v="2025-02-18T00:00:00"/>
    <d v="2025-05-22T00:00:00"/>
    <s v="retirement"/>
    <n v="93"/>
    <x v="2"/>
    <x v="0"/>
    <x v="0"/>
    <s v="None"/>
    <s v=""/>
    <n v="0"/>
    <n v="60500"/>
    <x v="1"/>
    <s v="Not Reviewed"/>
    <n v="1"/>
    <x v="1"/>
    <n v="0.25479452054794521"/>
    <x v="0"/>
    <x v="1"/>
  </r>
  <r>
    <s v="E001359"/>
    <d v="2024-05-20T00:00:00"/>
    <x v="2"/>
    <s v="Product &amp; Technology"/>
    <x v="1"/>
    <s v="Product Management Associate"/>
    <s v="product"/>
    <x v="1"/>
    <x v="0"/>
    <d v="2024-05-20T00:00:00"/>
    <m/>
    <s v=""/>
    <n v="590"/>
    <x v="0"/>
    <x v="1"/>
    <x v="2"/>
    <n v="3"/>
    <s v="meets"/>
    <n v="2"/>
    <n v="69000"/>
    <x v="0"/>
    <s v="meets"/>
    <n v="0"/>
    <x v="0"/>
    <n v="1.6164383561643836"/>
    <x v="2"/>
    <x v="1"/>
  </r>
  <r>
    <s v="E001360"/>
    <d v="2023-09-28T00:00:00"/>
    <x v="3"/>
    <s v="Product &amp; Technology"/>
    <x v="1"/>
    <s v="Product Design Specialist"/>
    <s v="design"/>
    <x v="0"/>
    <x v="1"/>
    <d v="2023-09-28T00:00:00"/>
    <d v="2024-02-22T00:00:00"/>
    <s v="involuntary"/>
    <n v="147"/>
    <x v="1"/>
    <x v="1"/>
    <x v="4"/>
    <s v="None"/>
    <s v=""/>
    <n v="0"/>
    <n v="79500"/>
    <x v="1"/>
    <s v="Not Reviewed"/>
    <n v="1"/>
    <x v="1"/>
    <n v="0.40273972602739727"/>
    <x v="0"/>
    <x v="0"/>
  </r>
  <r>
    <s v="E001361"/>
    <d v="2024-06-21T00:00:00"/>
    <x v="4"/>
    <s v="Revenue"/>
    <x v="0"/>
    <s v="Customer Success Specialist"/>
    <s v="customer_success"/>
    <x v="0"/>
    <x v="0"/>
    <d v="2024-06-21T00:00:00"/>
    <m/>
    <s v=""/>
    <n v="558"/>
    <x v="1"/>
    <x v="0"/>
    <x v="2"/>
    <n v="3"/>
    <s v="meets"/>
    <n v="2"/>
    <n v="103500"/>
    <x v="0"/>
    <s v="meets"/>
    <n v="0"/>
    <x v="0"/>
    <n v="1.5287671232876712"/>
    <x v="2"/>
    <x v="3"/>
  </r>
  <r>
    <s v="E001362"/>
    <d v="2023-09-13T00:00:00"/>
    <x v="5"/>
    <s v="Revenue"/>
    <x v="1"/>
    <s v="Customer Success Specialist"/>
    <s v="customer_success"/>
    <x v="0"/>
    <x v="1"/>
    <d v="2023-09-13T00:00:00"/>
    <d v="2025-02-07T00:00:00"/>
    <s v="voluntary"/>
    <n v="513"/>
    <x v="0"/>
    <x v="1"/>
    <x v="1"/>
    <n v="5"/>
    <s v="outstanding"/>
    <n v="1"/>
    <n v="104500"/>
    <x v="0"/>
    <s v="outstanding"/>
    <n v="1"/>
    <x v="1"/>
    <n v="1.4054794520547946"/>
    <x v="2"/>
    <x v="3"/>
  </r>
  <r>
    <s v="E001363"/>
    <d v="2025-06-01T00:00:00"/>
    <x v="6"/>
    <s v="Revenue"/>
    <x v="2"/>
    <s v="Growth Marketing Specialist"/>
    <s v="marketing"/>
    <x v="0"/>
    <x v="0"/>
    <d v="2025-06-01T00:00:00"/>
    <m/>
    <s v=""/>
    <n v="213"/>
    <x v="1"/>
    <x v="3"/>
    <x v="4"/>
    <n v="5"/>
    <s v="outstanding"/>
    <n v="1"/>
    <n v="92000"/>
    <x v="0"/>
    <s v="outstanding"/>
    <n v="0"/>
    <x v="0"/>
    <n v="0.58356164383561648"/>
    <x v="0"/>
    <x v="0"/>
  </r>
  <r>
    <s v="E001364"/>
    <d v="2025-08-02T00:00:00"/>
    <x v="7"/>
    <s v="Corporate"/>
    <x v="0"/>
    <s v="Analytics Associate"/>
    <s v="analytics"/>
    <x v="1"/>
    <x v="1"/>
    <d v="2025-08-02T00:00:00"/>
    <d v="2025-11-13T00:00:00"/>
    <s v="voluntary"/>
    <n v="103"/>
    <x v="3"/>
    <x v="0"/>
    <x v="3"/>
    <s v="None"/>
    <s v=""/>
    <n v="0"/>
    <n v="56500"/>
    <x v="1"/>
    <s v="Not Reviewed"/>
    <n v="1"/>
    <x v="1"/>
    <n v="0.28219178082191781"/>
    <x v="0"/>
    <x v="1"/>
  </r>
  <r>
    <s v="E001365"/>
    <d v="2025-09-18T00:00:00"/>
    <x v="8"/>
    <s v="Corporate"/>
    <x v="1"/>
    <s v="Operations Associate"/>
    <s v="operations"/>
    <x v="1"/>
    <x v="0"/>
    <d v="2025-09-18T00:00:00"/>
    <m/>
    <s v=""/>
    <n v="104"/>
    <x v="2"/>
    <x v="1"/>
    <x v="4"/>
    <s v="None"/>
    <s v=""/>
    <n v="0"/>
    <n v="56000"/>
    <x v="1"/>
    <s v="Not Reviewed"/>
    <n v="0"/>
    <x v="0"/>
    <n v="0.28493150684931506"/>
    <x v="0"/>
    <x v="1"/>
  </r>
  <r>
    <s v="E001366"/>
    <d v="2024-06-04T00:00:00"/>
    <x v="9"/>
    <s v="Corporate"/>
    <x v="0"/>
    <s v="Legal &amp; Compliance Specialist"/>
    <s v="legal"/>
    <x v="0"/>
    <x v="1"/>
    <d v="2024-06-04T00:00:00"/>
    <d v="2025-11-05T00:00:00"/>
    <s v="involuntary"/>
    <n v="519"/>
    <x v="1"/>
    <x v="0"/>
    <x v="0"/>
    <n v="3"/>
    <s v="meets"/>
    <n v="1"/>
    <n v="92000"/>
    <x v="0"/>
    <s v="meets"/>
    <n v="1"/>
    <x v="1"/>
    <n v="1.4219178082191781"/>
    <x v="2"/>
    <x v="0"/>
  </r>
  <r>
    <s v="E001367"/>
    <d v="2023-10-01T00:00:00"/>
    <x v="10"/>
    <s v="Operations"/>
    <x v="2"/>
    <s v="Supply Chain Associate"/>
    <s v="supply_chain"/>
    <x v="1"/>
    <x v="0"/>
    <d v="2023-10-01T00:00:00"/>
    <m/>
    <s v=""/>
    <n v="822"/>
    <x v="0"/>
    <x v="2"/>
    <x v="0"/>
    <n v="3"/>
    <s v="meets"/>
    <n v="2"/>
    <n v="71500"/>
    <x v="0"/>
    <s v="meets"/>
    <n v="0"/>
    <x v="0"/>
    <n v="2.2520547945205478"/>
    <x v="1"/>
    <x v="0"/>
  </r>
  <r>
    <s v="E001368"/>
    <d v="2025-01-04T00:00:00"/>
    <x v="11"/>
    <s v="Operations"/>
    <x v="3"/>
    <s v="Analytics Associate"/>
    <s v="analytics"/>
    <x v="1"/>
    <x v="0"/>
    <d v="2025-01-04T00:00:00"/>
    <m/>
    <s v=""/>
    <n v="361"/>
    <x v="1"/>
    <x v="2"/>
    <x v="0"/>
    <n v="4"/>
    <s v="exceeds"/>
    <n v="1"/>
    <n v="69500"/>
    <x v="0"/>
    <s v="exceeds"/>
    <n v="0"/>
    <x v="0"/>
    <n v="0.989041095890411"/>
    <x v="0"/>
    <x v="1"/>
  </r>
  <r>
    <s v="E001369"/>
    <d v="2024-05-28T00:00:00"/>
    <x v="0"/>
    <s v="Product &amp; Technology"/>
    <x v="0"/>
    <s v="Software Engineering Lead"/>
    <s v="engineering"/>
    <x v="3"/>
    <x v="0"/>
    <d v="2024-05-28T00:00:00"/>
    <m/>
    <s v=""/>
    <n v="582"/>
    <x v="1"/>
    <x v="4"/>
    <x v="3"/>
    <n v="3"/>
    <s v="meets"/>
    <n v="2"/>
    <n v="169500"/>
    <x v="0"/>
    <s v="meets"/>
    <n v="0"/>
    <x v="0"/>
    <n v="1.5945205479452054"/>
    <x v="2"/>
    <x v="2"/>
  </r>
  <r>
    <s v="E001370"/>
    <d v="2023-04-25T00:00:00"/>
    <x v="1"/>
    <s v="Product &amp; Technology"/>
    <x v="0"/>
    <s v="Analytics Specialist"/>
    <s v="analytics"/>
    <x v="0"/>
    <x v="0"/>
    <d v="2023-04-25T00:00:00"/>
    <m/>
    <s v=""/>
    <n v="981"/>
    <x v="3"/>
    <x v="1"/>
    <x v="3"/>
    <n v="2"/>
    <s v="needs_support"/>
    <n v="3"/>
    <n v="85000"/>
    <x v="0"/>
    <s v="needs_support"/>
    <n v="0"/>
    <x v="0"/>
    <n v="2.6876712328767125"/>
    <x v="1"/>
    <x v="0"/>
  </r>
  <r>
    <s v="E001371"/>
    <d v="2025-01-02T00:00:00"/>
    <x v="2"/>
    <s v="Product &amp; Technology"/>
    <x v="1"/>
    <s v="Product Design Associate"/>
    <s v="design"/>
    <x v="1"/>
    <x v="0"/>
    <d v="2025-01-02T00:00:00"/>
    <m/>
    <s v=""/>
    <n v="363"/>
    <x v="0"/>
    <x v="1"/>
    <x v="0"/>
    <n v="3"/>
    <s v="meets"/>
    <n v="1"/>
    <n v="58500"/>
    <x v="0"/>
    <s v="meets"/>
    <n v="0"/>
    <x v="0"/>
    <n v="0.9945205479452055"/>
    <x v="0"/>
    <x v="1"/>
  </r>
  <r>
    <s v="E001372"/>
    <d v="2024-04-01T00:00:00"/>
    <x v="3"/>
    <s v="Product &amp; Technology"/>
    <x v="1"/>
    <s v="Product Design Specialist"/>
    <s v="design"/>
    <x v="0"/>
    <x v="0"/>
    <d v="2024-04-01T00:00:00"/>
    <m/>
    <s v=""/>
    <n v="639"/>
    <x v="2"/>
    <x v="1"/>
    <x v="0"/>
    <n v="3"/>
    <s v="meets"/>
    <n v="2"/>
    <n v="105000"/>
    <x v="0"/>
    <s v="meets"/>
    <n v="0"/>
    <x v="0"/>
    <n v="1.7506849315068493"/>
    <x v="2"/>
    <x v="3"/>
  </r>
  <r>
    <s v="E001373"/>
    <d v="2023-05-11T00:00:00"/>
    <x v="4"/>
    <s v="Revenue"/>
    <x v="0"/>
    <s v="Account Specialist"/>
    <s v="sales"/>
    <x v="0"/>
    <x v="0"/>
    <d v="2023-05-11T00:00:00"/>
    <m/>
    <s v=""/>
    <n v="965"/>
    <x v="1"/>
    <x v="0"/>
    <x v="3"/>
    <n v="2"/>
    <s v="needs_support"/>
    <n v="3"/>
    <n v="93000"/>
    <x v="0"/>
    <s v="needs_support"/>
    <n v="0"/>
    <x v="0"/>
    <n v="2.6438356164383561"/>
    <x v="1"/>
    <x v="0"/>
  </r>
  <r>
    <s v="E001374"/>
    <d v="2023-04-21T00:00:00"/>
    <x v="5"/>
    <s v="Revenue"/>
    <x v="1"/>
    <s v="Customer Success Specialist"/>
    <s v="customer_success"/>
    <x v="0"/>
    <x v="0"/>
    <d v="2023-04-21T00:00:00"/>
    <m/>
    <s v=""/>
    <n v="985"/>
    <x v="2"/>
    <x v="3"/>
    <x v="3"/>
    <n v="3"/>
    <s v="meets"/>
    <n v="3"/>
    <n v="76500"/>
    <x v="0"/>
    <s v="meets"/>
    <n v="0"/>
    <x v="0"/>
    <n v="2.6986301369863015"/>
    <x v="1"/>
    <x v="0"/>
  </r>
  <r>
    <s v="E001375"/>
    <d v="2024-03-05T00:00:00"/>
    <x v="6"/>
    <s v="Revenue"/>
    <x v="2"/>
    <s v="Growth Marketing Senior Specialist"/>
    <s v="marketing"/>
    <x v="2"/>
    <x v="1"/>
    <d v="2024-03-05T00:00:00"/>
    <d v="2024-11-27T00:00:00"/>
    <s v="voluntary"/>
    <n v="267"/>
    <x v="4"/>
    <x v="1"/>
    <x v="0"/>
    <n v="4"/>
    <s v="exceeds"/>
    <n v="1"/>
    <n v="130000"/>
    <x v="0"/>
    <s v="exceeds"/>
    <n v="1"/>
    <x v="1"/>
    <n v="0.73150684931506849"/>
    <x v="0"/>
    <x v="2"/>
  </r>
  <r>
    <s v="E001376"/>
    <d v="2025-03-24T00:00:00"/>
    <x v="7"/>
    <s v="Corporate"/>
    <x v="0"/>
    <s v="Financial Planning Associate"/>
    <s v="finance"/>
    <x v="1"/>
    <x v="1"/>
    <d v="2025-03-24T00:00:00"/>
    <d v="2025-09-07T00:00:00"/>
    <s v="involuntary"/>
    <n v="167"/>
    <x v="0"/>
    <x v="0"/>
    <x v="1"/>
    <s v="None"/>
    <s v=""/>
    <n v="0"/>
    <n v="61000"/>
    <x v="1"/>
    <s v="Not Reviewed"/>
    <n v="1"/>
    <x v="1"/>
    <n v="0.45753424657534247"/>
    <x v="0"/>
    <x v="1"/>
  </r>
  <r>
    <s v="E001377"/>
    <d v="2025-01-14T00:00:00"/>
    <x v="8"/>
    <s v="Corporate"/>
    <x v="1"/>
    <s v="Operations Senior Specialist"/>
    <s v="operations"/>
    <x v="2"/>
    <x v="0"/>
    <d v="2025-01-14T00:00:00"/>
    <m/>
    <s v=""/>
    <n v="351"/>
    <x v="1"/>
    <x v="1"/>
    <x v="3"/>
    <n v="4"/>
    <s v="exceeds"/>
    <n v="1"/>
    <n v="130000"/>
    <x v="0"/>
    <s v="exceeds"/>
    <n v="0"/>
    <x v="0"/>
    <n v="0.9616438356164384"/>
    <x v="0"/>
    <x v="2"/>
  </r>
  <r>
    <s v="E001378"/>
    <d v="2024-07-21T00:00:00"/>
    <x v="9"/>
    <s v="Corporate"/>
    <x v="0"/>
    <s v="Operations Specialist"/>
    <s v="operations"/>
    <x v="0"/>
    <x v="0"/>
    <d v="2024-07-21T00:00:00"/>
    <m/>
    <s v=""/>
    <n v="528"/>
    <x v="2"/>
    <x v="0"/>
    <x v="2"/>
    <n v="2"/>
    <s v="needs_support"/>
    <n v="1"/>
    <n v="101500"/>
    <x v="0"/>
    <s v="needs_support"/>
    <n v="0"/>
    <x v="0"/>
    <n v="1.4465753424657535"/>
    <x v="2"/>
    <x v="3"/>
  </r>
  <r>
    <s v="E001379"/>
    <d v="2024-11-19T00:00:00"/>
    <x v="10"/>
    <s v="Operations"/>
    <x v="2"/>
    <s v="Supply Chain Specialist"/>
    <s v="supply_chain"/>
    <x v="0"/>
    <x v="0"/>
    <d v="2024-11-19T00:00:00"/>
    <m/>
    <s v=""/>
    <n v="407"/>
    <x v="0"/>
    <x v="4"/>
    <x v="3"/>
    <n v="3"/>
    <s v="meets"/>
    <n v="1"/>
    <n v="73000"/>
    <x v="0"/>
    <s v="meets"/>
    <n v="0"/>
    <x v="0"/>
    <n v="1.1150684931506849"/>
    <x v="2"/>
    <x v="0"/>
  </r>
  <r>
    <s v="E001380"/>
    <d v="2024-02-16T00:00:00"/>
    <x v="11"/>
    <s v="Operations"/>
    <x v="3"/>
    <s v="Operations Specialist"/>
    <s v="operations"/>
    <x v="0"/>
    <x v="0"/>
    <d v="2024-02-16T00:00:00"/>
    <m/>
    <s v=""/>
    <n v="684"/>
    <x v="1"/>
    <x v="2"/>
    <x v="1"/>
    <n v="2"/>
    <s v="needs_support"/>
    <n v="2"/>
    <n v="80500"/>
    <x v="0"/>
    <s v="needs_support"/>
    <n v="0"/>
    <x v="0"/>
    <n v="1.8739726027397261"/>
    <x v="2"/>
    <x v="0"/>
  </r>
  <r>
    <s v="E001381"/>
    <d v="2023-06-08T00:00:00"/>
    <x v="0"/>
    <s v="Product &amp; Technology"/>
    <x v="0"/>
    <s v="Software Engineering Associate"/>
    <s v="engineering"/>
    <x v="1"/>
    <x v="0"/>
    <d v="2023-06-08T00:00:00"/>
    <m/>
    <s v=""/>
    <n v="937"/>
    <x v="2"/>
    <x v="0"/>
    <x v="2"/>
    <n v="5"/>
    <s v="outstanding"/>
    <n v="3"/>
    <n v="60500"/>
    <x v="0"/>
    <s v="outstanding"/>
    <n v="0"/>
    <x v="0"/>
    <n v="2.5671232876712327"/>
    <x v="1"/>
    <x v="1"/>
  </r>
  <r>
    <s v="E001382"/>
    <d v="2025-02-05T00:00:00"/>
    <x v="1"/>
    <s v="Product &amp; Technology"/>
    <x v="0"/>
    <s v="Software Engineering Associate"/>
    <s v="engineering"/>
    <x v="1"/>
    <x v="0"/>
    <d v="2025-02-05T00:00:00"/>
    <m/>
    <s v=""/>
    <n v="329"/>
    <x v="2"/>
    <x v="0"/>
    <x v="0"/>
    <n v="4"/>
    <s v="exceeds"/>
    <n v="1"/>
    <n v="65000"/>
    <x v="0"/>
    <s v="exceeds"/>
    <n v="0"/>
    <x v="0"/>
    <n v="0.90136986301369859"/>
    <x v="0"/>
    <x v="1"/>
  </r>
  <r>
    <s v="E001383"/>
    <d v="2023-04-04T00:00:00"/>
    <x v="2"/>
    <s v="Product &amp; Technology"/>
    <x v="1"/>
    <s v="Product Management Associate"/>
    <s v="product"/>
    <x v="1"/>
    <x v="0"/>
    <d v="2023-04-04T00:00:00"/>
    <m/>
    <s v=""/>
    <n v="1002"/>
    <x v="0"/>
    <x v="0"/>
    <x v="0"/>
    <n v="3"/>
    <s v="meets"/>
    <n v="3"/>
    <n v="78000"/>
    <x v="0"/>
    <s v="meets"/>
    <n v="0"/>
    <x v="0"/>
    <n v="2.7452054794520548"/>
    <x v="1"/>
    <x v="0"/>
  </r>
  <r>
    <s v="E001384"/>
    <d v="2024-06-20T00:00:00"/>
    <x v="3"/>
    <s v="Product &amp; Technology"/>
    <x v="1"/>
    <s v="Product Design Specialist"/>
    <s v="design"/>
    <x v="0"/>
    <x v="1"/>
    <d v="2024-06-20T00:00:00"/>
    <d v="2025-05-01T00:00:00"/>
    <s v="involuntary"/>
    <n v="315"/>
    <x v="1"/>
    <x v="0"/>
    <x v="4"/>
    <n v="4"/>
    <s v="exceeds"/>
    <n v="1"/>
    <n v="93500"/>
    <x v="0"/>
    <s v="exceeds"/>
    <n v="1"/>
    <x v="1"/>
    <n v="0.86301369863013699"/>
    <x v="0"/>
    <x v="0"/>
  </r>
  <r>
    <s v="E001385"/>
    <d v="2023-11-12T00:00:00"/>
    <x v="4"/>
    <s v="Revenue"/>
    <x v="0"/>
    <s v="Account Associate"/>
    <s v="sales"/>
    <x v="1"/>
    <x v="0"/>
    <d v="2023-11-12T00:00:00"/>
    <m/>
    <s v=""/>
    <n v="780"/>
    <x v="1"/>
    <x v="1"/>
    <x v="4"/>
    <n v="4"/>
    <s v="exceeds"/>
    <n v="2"/>
    <n v="64500"/>
    <x v="0"/>
    <s v="exceeds"/>
    <n v="0"/>
    <x v="0"/>
    <n v="2.1369863013698631"/>
    <x v="1"/>
    <x v="1"/>
  </r>
  <r>
    <s v="E001386"/>
    <d v="2023-07-31T00:00:00"/>
    <x v="5"/>
    <s v="Revenue"/>
    <x v="1"/>
    <s v="Customer Success Senior Specialist"/>
    <s v="customer_success"/>
    <x v="2"/>
    <x v="0"/>
    <d v="2023-07-31T00:00:00"/>
    <m/>
    <s v=""/>
    <n v="884"/>
    <x v="2"/>
    <x v="4"/>
    <x v="0"/>
    <n v="3"/>
    <s v="meets"/>
    <n v="2"/>
    <n v="140500"/>
    <x v="0"/>
    <s v="meets"/>
    <n v="0"/>
    <x v="0"/>
    <n v="2.4219178082191779"/>
    <x v="1"/>
    <x v="2"/>
  </r>
  <r>
    <s v="E001387"/>
    <d v="2023-12-18T00:00:00"/>
    <x v="6"/>
    <s v="Revenue"/>
    <x v="2"/>
    <s v="Growth Marketing Specialist"/>
    <s v="marketing"/>
    <x v="0"/>
    <x v="0"/>
    <d v="2023-12-18T00:00:00"/>
    <m/>
    <s v=""/>
    <n v="744"/>
    <x v="0"/>
    <x v="1"/>
    <x v="2"/>
    <n v="4"/>
    <s v="exceeds"/>
    <n v="2"/>
    <n v="79000"/>
    <x v="0"/>
    <s v="exceeds"/>
    <n v="0"/>
    <x v="0"/>
    <n v="2.0383561643835617"/>
    <x v="1"/>
    <x v="0"/>
  </r>
  <r>
    <s v="E001388"/>
    <d v="2024-05-30T00:00:00"/>
    <x v="7"/>
    <s v="Corporate"/>
    <x v="0"/>
    <s v="Financial Planning Associate"/>
    <s v="finance"/>
    <x v="1"/>
    <x v="0"/>
    <d v="2024-05-30T00:00:00"/>
    <m/>
    <s v=""/>
    <n v="580"/>
    <x v="1"/>
    <x v="0"/>
    <x v="0"/>
    <n v="5"/>
    <s v="outstanding"/>
    <n v="2"/>
    <n v="69500"/>
    <x v="0"/>
    <s v="outstanding"/>
    <n v="0"/>
    <x v="0"/>
    <n v="1.5890410958904109"/>
    <x v="2"/>
    <x v="1"/>
  </r>
  <r>
    <s v="E001389"/>
    <d v="2025-01-06T00:00:00"/>
    <x v="8"/>
    <s v="Corporate"/>
    <x v="1"/>
    <s v="Operations Specialist"/>
    <s v="operations"/>
    <x v="0"/>
    <x v="0"/>
    <d v="2025-01-06T00:00:00"/>
    <m/>
    <s v=""/>
    <n v="359"/>
    <x v="2"/>
    <x v="1"/>
    <x v="2"/>
    <n v="3"/>
    <s v="meets"/>
    <n v="1"/>
    <n v="88500"/>
    <x v="0"/>
    <s v="meets"/>
    <n v="0"/>
    <x v="0"/>
    <n v="0.98356164383561639"/>
    <x v="0"/>
    <x v="0"/>
  </r>
  <r>
    <s v="E001390"/>
    <d v="2024-07-21T00:00:00"/>
    <x v="9"/>
    <s v="Corporate"/>
    <x v="0"/>
    <s v="Legal &amp; Compliance Senior Specialist"/>
    <s v="legal"/>
    <x v="2"/>
    <x v="0"/>
    <d v="2024-07-21T00:00:00"/>
    <m/>
    <s v=""/>
    <n v="528"/>
    <x v="1"/>
    <x v="1"/>
    <x v="3"/>
    <n v="2"/>
    <s v="needs_support"/>
    <n v="1"/>
    <n v="127000"/>
    <x v="0"/>
    <s v="needs_support"/>
    <n v="0"/>
    <x v="0"/>
    <n v="1.4465753424657535"/>
    <x v="2"/>
    <x v="3"/>
  </r>
  <r>
    <s v="E001391"/>
    <d v="2023-12-11T00:00:00"/>
    <x v="10"/>
    <s v="Operations"/>
    <x v="2"/>
    <s v="Supply Chain Senior Specialist"/>
    <s v="supply_chain"/>
    <x v="2"/>
    <x v="0"/>
    <d v="2023-12-11T00:00:00"/>
    <m/>
    <s v=""/>
    <n v="751"/>
    <x v="2"/>
    <x v="0"/>
    <x v="3"/>
    <n v="3"/>
    <s v="meets"/>
    <n v="2"/>
    <n v="130500"/>
    <x v="0"/>
    <s v="meets"/>
    <n v="0"/>
    <x v="0"/>
    <n v="2.0575342465753423"/>
    <x v="1"/>
    <x v="2"/>
  </r>
  <r>
    <s v="E001392"/>
    <d v="2023-01-05T00:00:00"/>
    <x v="11"/>
    <s v="Operations"/>
    <x v="3"/>
    <s v="Operations Senior Specialist"/>
    <s v="operations"/>
    <x v="2"/>
    <x v="0"/>
    <d v="2023-01-05T00:00:00"/>
    <m/>
    <s v=""/>
    <n v="1091"/>
    <x v="1"/>
    <x v="1"/>
    <x v="2"/>
    <n v="3"/>
    <s v="meets"/>
    <n v="3"/>
    <n v="106000"/>
    <x v="0"/>
    <s v="meets"/>
    <n v="0"/>
    <x v="0"/>
    <n v="2.989041095890411"/>
    <x v="1"/>
    <x v="3"/>
  </r>
  <r>
    <s v="E001393"/>
    <d v="2023-04-20T00:00:00"/>
    <x v="0"/>
    <s v="Product &amp; Technology"/>
    <x v="0"/>
    <s v="Software Engineering Senior Specialist"/>
    <s v="engineering"/>
    <x v="2"/>
    <x v="0"/>
    <d v="2023-04-20T00:00:00"/>
    <m/>
    <s v=""/>
    <n v="986"/>
    <x v="2"/>
    <x v="0"/>
    <x v="3"/>
    <n v="3"/>
    <s v="meets"/>
    <n v="3"/>
    <n v="110500"/>
    <x v="0"/>
    <s v="meets"/>
    <n v="0"/>
    <x v="0"/>
    <n v="2.7013698630136984"/>
    <x v="1"/>
    <x v="3"/>
  </r>
  <r>
    <s v="E001394"/>
    <d v="2023-06-27T00:00:00"/>
    <x v="1"/>
    <s v="Product &amp; Technology"/>
    <x v="0"/>
    <s v="Analytics Associate"/>
    <s v="analytics"/>
    <x v="1"/>
    <x v="1"/>
    <d v="2023-06-27T00:00:00"/>
    <d v="2023-11-19T00:00:00"/>
    <s v="voluntary"/>
    <n v="145"/>
    <x v="0"/>
    <x v="1"/>
    <x v="0"/>
    <s v="None"/>
    <s v=""/>
    <n v="0"/>
    <n v="61000"/>
    <x v="1"/>
    <s v="Not Reviewed"/>
    <n v="1"/>
    <x v="1"/>
    <n v="0.39726027397260272"/>
    <x v="0"/>
    <x v="1"/>
  </r>
  <r>
    <s v="E001395"/>
    <d v="2025-08-12T00:00:00"/>
    <x v="2"/>
    <s v="Product &amp; Technology"/>
    <x v="1"/>
    <s v="Product Management Lead"/>
    <s v="product"/>
    <x v="3"/>
    <x v="1"/>
    <d v="2025-08-12T00:00:00"/>
    <d v="2025-11-29T00:00:00"/>
    <s v="voluntary"/>
    <n v="109"/>
    <x v="2"/>
    <x v="1"/>
    <x v="0"/>
    <s v="None"/>
    <s v=""/>
    <n v="0"/>
    <n v="167000"/>
    <x v="1"/>
    <s v="Not Reviewed"/>
    <n v="1"/>
    <x v="1"/>
    <n v="0.29863013698630136"/>
    <x v="0"/>
    <x v="2"/>
  </r>
  <r>
    <s v="E001396"/>
    <d v="2023-10-29T00:00:00"/>
    <x v="3"/>
    <s v="Product &amp; Technology"/>
    <x v="1"/>
    <s v="Product Design Associate"/>
    <s v="design"/>
    <x v="1"/>
    <x v="0"/>
    <d v="2023-10-29T00:00:00"/>
    <m/>
    <s v=""/>
    <n v="794"/>
    <x v="3"/>
    <x v="0"/>
    <x v="2"/>
    <n v="3"/>
    <s v="meets"/>
    <n v="2"/>
    <n v="78000"/>
    <x v="0"/>
    <s v="meets"/>
    <n v="0"/>
    <x v="0"/>
    <n v="2.1753424657534248"/>
    <x v="1"/>
    <x v="0"/>
  </r>
  <r>
    <s v="E001397"/>
    <d v="2023-05-19T00:00:00"/>
    <x v="4"/>
    <s v="Revenue"/>
    <x v="0"/>
    <s v="Account Associate"/>
    <s v="sales"/>
    <x v="1"/>
    <x v="0"/>
    <d v="2023-05-19T00:00:00"/>
    <m/>
    <s v=""/>
    <n v="957"/>
    <x v="2"/>
    <x v="1"/>
    <x v="3"/>
    <n v="2"/>
    <s v="needs_support"/>
    <n v="3"/>
    <n v="75500"/>
    <x v="0"/>
    <s v="needs_support"/>
    <n v="0"/>
    <x v="0"/>
    <n v="2.6219178082191781"/>
    <x v="1"/>
    <x v="0"/>
  </r>
  <r>
    <s v="E001398"/>
    <d v="2023-06-26T00:00:00"/>
    <x v="5"/>
    <s v="Revenue"/>
    <x v="1"/>
    <s v="Customer Success Senior Specialist"/>
    <s v="customer_success"/>
    <x v="2"/>
    <x v="1"/>
    <d v="2023-06-26T00:00:00"/>
    <d v="2025-01-03T00:00:00"/>
    <s v="voluntary"/>
    <n v="557"/>
    <x v="0"/>
    <x v="0"/>
    <x v="3"/>
    <n v="4"/>
    <s v="exceeds"/>
    <n v="2"/>
    <n v="129500"/>
    <x v="0"/>
    <s v="exceeds"/>
    <n v="1"/>
    <x v="1"/>
    <n v="1.526027397260274"/>
    <x v="2"/>
    <x v="3"/>
  </r>
  <r>
    <s v="E001399"/>
    <d v="2024-01-21T00:00:00"/>
    <x v="6"/>
    <s v="Revenue"/>
    <x v="2"/>
    <s v="Analytics Specialist"/>
    <s v="analytics"/>
    <x v="0"/>
    <x v="0"/>
    <d v="2024-01-21T00:00:00"/>
    <m/>
    <s v=""/>
    <n v="710"/>
    <x v="1"/>
    <x v="3"/>
    <x v="3"/>
    <n v="3"/>
    <s v="meets"/>
    <n v="2"/>
    <n v="79000"/>
    <x v="0"/>
    <s v="meets"/>
    <n v="0"/>
    <x v="0"/>
    <n v="1.9452054794520548"/>
    <x v="2"/>
    <x v="0"/>
  </r>
  <r>
    <s v="E001400"/>
    <d v="2024-05-01T00:00:00"/>
    <x v="7"/>
    <s v="Corporate"/>
    <x v="0"/>
    <s v="Financial Planning Senior Specialist"/>
    <s v="finance"/>
    <x v="2"/>
    <x v="0"/>
    <d v="2024-05-01T00:00:00"/>
    <m/>
    <s v=""/>
    <n v="609"/>
    <x v="2"/>
    <x v="0"/>
    <x v="4"/>
    <n v="3"/>
    <s v="meets"/>
    <n v="2"/>
    <n v="108500"/>
    <x v="0"/>
    <s v="meets"/>
    <n v="0"/>
    <x v="0"/>
    <n v="1.6684931506849314"/>
    <x v="2"/>
    <x v="3"/>
  </r>
  <r>
    <s v="E001401"/>
    <d v="2023-07-10T00:00:00"/>
    <x v="8"/>
    <s v="Corporate"/>
    <x v="1"/>
    <s v="People Operations Associate"/>
    <s v="people"/>
    <x v="1"/>
    <x v="0"/>
    <d v="2023-07-10T00:00:00"/>
    <m/>
    <s v=""/>
    <n v="905"/>
    <x v="1"/>
    <x v="1"/>
    <x v="2"/>
    <n v="3"/>
    <s v="meets"/>
    <n v="2"/>
    <n v="56000"/>
    <x v="0"/>
    <s v="meets"/>
    <n v="0"/>
    <x v="0"/>
    <n v="2.4794520547945207"/>
    <x v="1"/>
    <x v="1"/>
  </r>
  <r>
    <s v="E001402"/>
    <d v="2025-09-29T00:00:00"/>
    <x v="9"/>
    <s v="Corporate"/>
    <x v="0"/>
    <s v="Legal &amp; Compliance Senior Specialist"/>
    <s v="legal"/>
    <x v="2"/>
    <x v="0"/>
    <d v="2025-09-29T00:00:00"/>
    <m/>
    <s v=""/>
    <n v="93"/>
    <x v="4"/>
    <x v="1"/>
    <x v="2"/>
    <s v="None"/>
    <s v=""/>
    <n v="0"/>
    <n v="104000"/>
    <x v="1"/>
    <s v="Not Reviewed"/>
    <n v="0"/>
    <x v="0"/>
    <n v="0.25479452054794521"/>
    <x v="0"/>
    <x v="3"/>
  </r>
  <r>
    <s v="E001403"/>
    <d v="2024-09-25T00:00:00"/>
    <x v="10"/>
    <s v="Operations"/>
    <x v="2"/>
    <s v="Supply Chain Associate"/>
    <s v="supply_chain"/>
    <x v="1"/>
    <x v="0"/>
    <d v="2024-09-25T00:00:00"/>
    <m/>
    <s v=""/>
    <n v="462"/>
    <x v="1"/>
    <x v="0"/>
    <x v="0"/>
    <n v="3"/>
    <s v="meets"/>
    <n v="1"/>
    <n v="74500"/>
    <x v="0"/>
    <s v="meets"/>
    <n v="0"/>
    <x v="0"/>
    <n v="1.2657534246575342"/>
    <x v="2"/>
    <x v="0"/>
  </r>
  <r>
    <s v="E001404"/>
    <d v="2024-02-15T00:00:00"/>
    <x v="11"/>
    <s v="Operations"/>
    <x v="3"/>
    <s v="Operations Senior Specialist"/>
    <s v="operations"/>
    <x v="2"/>
    <x v="0"/>
    <d v="2024-02-15T00:00:00"/>
    <m/>
    <s v=""/>
    <n v="685"/>
    <x v="0"/>
    <x v="1"/>
    <x v="3"/>
    <n v="4"/>
    <s v="exceeds"/>
    <n v="2"/>
    <n v="124000"/>
    <x v="0"/>
    <s v="exceeds"/>
    <n v="0"/>
    <x v="0"/>
    <n v="1.8767123287671232"/>
    <x v="2"/>
    <x v="3"/>
  </r>
  <r>
    <s v="E001405"/>
    <d v="2023-02-11T00:00:00"/>
    <x v="0"/>
    <s v="Product &amp; Technology"/>
    <x v="0"/>
    <s v="Software Engineering Senior Specialist"/>
    <s v="engineering"/>
    <x v="2"/>
    <x v="0"/>
    <d v="2023-02-11T00:00:00"/>
    <m/>
    <s v=""/>
    <n v="1054"/>
    <x v="3"/>
    <x v="4"/>
    <x v="3"/>
    <n v="2"/>
    <s v="needs_support"/>
    <n v="3"/>
    <n v="128500"/>
    <x v="0"/>
    <s v="needs_support"/>
    <n v="0"/>
    <x v="0"/>
    <n v="2.8876712328767122"/>
    <x v="1"/>
    <x v="3"/>
  </r>
  <r>
    <s v="E001406"/>
    <d v="2023-09-01T00:00:00"/>
    <x v="1"/>
    <s v="Product &amp; Technology"/>
    <x v="0"/>
    <s v="Software Engineering Associate"/>
    <s v="engineering"/>
    <x v="1"/>
    <x v="0"/>
    <d v="2023-09-01T00:00:00"/>
    <m/>
    <s v=""/>
    <n v="852"/>
    <x v="2"/>
    <x v="0"/>
    <x v="2"/>
    <n v="3"/>
    <s v="meets"/>
    <n v="2"/>
    <n v="73000"/>
    <x v="0"/>
    <s v="meets"/>
    <n v="0"/>
    <x v="0"/>
    <n v="2.3342465753424659"/>
    <x v="1"/>
    <x v="0"/>
  </r>
  <r>
    <s v="E001407"/>
    <d v="2023-10-05T00:00:00"/>
    <x v="2"/>
    <s v="Product &amp; Technology"/>
    <x v="1"/>
    <s v="Product Management Associate"/>
    <s v="product"/>
    <x v="1"/>
    <x v="0"/>
    <d v="2023-10-05T00:00:00"/>
    <m/>
    <s v=""/>
    <n v="818"/>
    <x v="2"/>
    <x v="1"/>
    <x v="0"/>
    <n v="4"/>
    <s v="exceeds"/>
    <n v="2"/>
    <n v="62500"/>
    <x v="0"/>
    <s v="exceeds"/>
    <n v="0"/>
    <x v="0"/>
    <n v="2.2410958904109588"/>
    <x v="1"/>
    <x v="1"/>
  </r>
  <r>
    <s v="E001408"/>
    <d v="2025-05-07T00:00:00"/>
    <x v="3"/>
    <s v="Product &amp; Technology"/>
    <x v="1"/>
    <s v="Product Design Senior Specialist"/>
    <s v="design"/>
    <x v="2"/>
    <x v="0"/>
    <d v="2025-05-07T00:00:00"/>
    <m/>
    <s v=""/>
    <n v="238"/>
    <x v="1"/>
    <x v="4"/>
    <x v="4"/>
    <n v="5"/>
    <s v="outstanding"/>
    <n v="1"/>
    <n v="117500"/>
    <x v="0"/>
    <s v="outstanding"/>
    <n v="0"/>
    <x v="0"/>
    <n v="0.65205479452054793"/>
    <x v="0"/>
    <x v="3"/>
  </r>
  <r>
    <s v="E001409"/>
    <d v="2023-04-30T00:00:00"/>
    <x v="4"/>
    <s v="Revenue"/>
    <x v="0"/>
    <s v="Account Specialist"/>
    <s v="sales"/>
    <x v="0"/>
    <x v="0"/>
    <d v="2023-04-30T00:00:00"/>
    <m/>
    <s v=""/>
    <n v="976"/>
    <x v="1"/>
    <x v="2"/>
    <x v="4"/>
    <n v="3"/>
    <s v="meets"/>
    <n v="3"/>
    <n v="84500"/>
    <x v="0"/>
    <s v="meets"/>
    <n v="0"/>
    <x v="0"/>
    <n v="2.6739726027397261"/>
    <x v="1"/>
    <x v="0"/>
  </r>
  <r>
    <s v="E001410"/>
    <d v="2025-04-30T00:00:00"/>
    <x v="5"/>
    <s v="Revenue"/>
    <x v="1"/>
    <s v="Customer Success Specialist"/>
    <s v="customer_success"/>
    <x v="0"/>
    <x v="0"/>
    <d v="2025-04-30T00:00:00"/>
    <m/>
    <s v=""/>
    <n v="245"/>
    <x v="0"/>
    <x v="2"/>
    <x v="3"/>
    <n v="2"/>
    <s v="needs_support"/>
    <n v="1"/>
    <n v="97000"/>
    <x v="0"/>
    <s v="needs_support"/>
    <n v="0"/>
    <x v="0"/>
    <n v="0.67123287671232879"/>
    <x v="0"/>
    <x v="0"/>
  </r>
  <r>
    <s v="E001411"/>
    <d v="2023-03-14T00:00:00"/>
    <x v="6"/>
    <s v="Revenue"/>
    <x v="2"/>
    <s v="Growth Marketing Associate"/>
    <s v="marketing"/>
    <x v="1"/>
    <x v="0"/>
    <d v="2023-03-14T00:00:00"/>
    <m/>
    <s v=""/>
    <n v="1023"/>
    <x v="3"/>
    <x v="0"/>
    <x v="4"/>
    <n v="2"/>
    <s v="needs_support"/>
    <n v="3"/>
    <n v="55500"/>
    <x v="0"/>
    <s v="needs_support"/>
    <n v="0"/>
    <x v="0"/>
    <n v="2.8027397260273972"/>
    <x v="1"/>
    <x v="1"/>
  </r>
  <r>
    <s v="E001412"/>
    <d v="2023-04-08T00:00:00"/>
    <x v="7"/>
    <s v="Corporate"/>
    <x v="0"/>
    <s v="Analytics Senior Specialist"/>
    <s v="analytics"/>
    <x v="2"/>
    <x v="0"/>
    <d v="2023-04-08T00:00:00"/>
    <m/>
    <s v=""/>
    <n v="998"/>
    <x v="1"/>
    <x v="2"/>
    <x v="0"/>
    <n v="3"/>
    <s v="meets"/>
    <n v="3"/>
    <n v="98000"/>
    <x v="0"/>
    <s v="meets"/>
    <n v="0"/>
    <x v="0"/>
    <n v="2.7342465753424658"/>
    <x v="1"/>
    <x v="0"/>
  </r>
  <r>
    <s v="E001413"/>
    <d v="2023-04-10T00:00:00"/>
    <x v="8"/>
    <s v="Corporate"/>
    <x v="1"/>
    <s v="Operations Specialist"/>
    <s v="operations"/>
    <x v="0"/>
    <x v="0"/>
    <d v="2023-04-10T00:00:00"/>
    <m/>
    <s v=""/>
    <n v="996"/>
    <x v="3"/>
    <x v="2"/>
    <x v="3"/>
    <n v="3"/>
    <s v="meets"/>
    <n v="3"/>
    <n v="93000"/>
    <x v="0"/>
    <s v="meets"/>
    <n v="0"/>
    <x v="0"/>
    <n v="2.7287671232876711"/>
    <x v="1"/>
    <x v="0"/>
  </r>
  <r>
    <s v="E001414"/>
    <d v="2024-01-09T00:00:00"/>
    <x v="9"/>
    <s v="Corporate"/>
    <x v="0"/>
    <s v="Operations Associate"/>
    <s v="operations"/>
    <x v="1"/>
    <x v="0"/>
    <d v="2024-01-09T00:00:00"/>
    <m/>
    <s v=""/>
    <n v="722"/>
    <x v="1"/>
    <x v="1"/>
    <x v="0"/>
    <n v="4"/>
    <s v="exceeds"/>
    <n v="2"/>
    <n v="56500"/>
    <x v="0"/>
    <s v="exceeds"/>
    <n v="0"/>
    <x v="0"/>
    <n v="1.978082191780822"/>
    <x v="2"/>
    <x v="1"/>
  </r>
  <r>
    <s v="E001415"/>
    <d v="2024-12-31T00:00:00"/>
    <x v="10"/>
    <s v="Operations"/>
    <x v="2"/>
    <s v="Operations Lead"/>
    <s v="operations"/>
    <x v="3"/>
    <x v="0"/>
    <d v="2024-12-31T00:00:00"/>
    <m/>
    <s v=""/>
    <n v="365"/>
    <x v="2"/>
    <x v="3"/>
    <x v="0"/>
    <n v="4"/>
    <s v="exceeds"/>
    <n v="1"/>
    <n v="166000"/>
    <x v="0"/>
    <s v="exceeds"/>
    <n v="0"/>
    <x v="0"/>
    <n v="1"/>
    <x v="2"/>
    <x v="2"/>
  </r>
  <r>
    <s v="E001416"/>
    <d v="2024-01-10T00:00:00"/>
    <x v="11"/>
    <s v="Operations"/>
    <x v="3"/>
    <s v="Operations Associate"/>
    <s v="operations"/>
    <x v="1"/>
    <x v="0"/>
    <d v="2024-01-10T00:00:00"/>
    <m/>
    <s v=""/>
    <n v="721"/>
    <x v="0"/>
    <x v="1"/>
    <x v="3"/>
    <n v="3"/>
    <s v="meets"/>
    <n v="2"/>
    <n v="56500"/>
    <x v="0"/>
    <s v="meets"/>
    <n v="0"/>
    <x v="0"/>
    <n v="1.9753424657534246"/>
    <x v="2"/>
    <x v="1"/>
  </r>
  <r>
    <s v="E001417"/>
    <d v="2023-12-23T00:00:00"/>
    <x v="0"/>
    <s v="Product &amp; Technology"/>
    <x v="0"/>
    <s v="Software Engineering Associate"/>
    <s v="engineering"/>
    <x v="1"/>
    <x v="0"/>
    <d v="2023-12-23T00:00:00"/>
    <m/>
    <s v=""/>
    <n v="739"/>
    <x v="0"/>
    <x v="1"/>
    <x v="0"/>
    <n v="4"/>
    <s v="exceeds"/>
    <n v="2"/>
    <n v="75500"/>
    <x v="0"/>
    <s v="exceeds"/>
    <n v="0"/>
    <x v="0"/>
    <n v="2.0246575342465754"/>
    <x v="1"/>
    <x v="0"/>
  </r>
  <r>
    <s v="E001418"/>
    <d v="2024-02-14T00:00:00"/>
    <x v="1"/>
    <s v="Product &amp; Technology"/>
    <x v="0"/>
    <s v="Analytics Senior Specialist"/>
    <s v="analytics"/>
    <x v="2"/>
    <x v="0"/>
    <d v="2024-02-14T00:00:00"/>
    <m/>
    <s v=""/>
    <n v="686"/>
    <x v="0"/>
    <x v="0"/>
    <x v="0"/>
    <n v="1"/>
    <s v="needs_support"/>
    <n v="2"/>
    <n v="121000"/>
    <x v="0"/>
    <s v="needs_support"/>
    <n v="0"/>
    <x v="0"/>
    <n v="1.8794520547945206"/>
    <x v="2"/>
    <x v="3"/>
  </r>
  <r>
    <s v="E001419"/>
    <d v="2023-10-01T00:00:00"/>
    <x v="2"/>
    <s v="Product &amp; Technology"/>
    <x v="1"/>
    <s v="Product Management Specialist"/>
    <s v="product"/>
    <x v="0"/>
    <x v="1"/>
    <d v="2023-10-01T00:00:00"/>
    <d v="2024-10-07T00:00:00"/>
    <s v="involuntary"/>
    <n v="372"/>
    <x v="4"/>
    <x v="2"/>
    <x v="0"/>
    <n v="4"/>
    <s v="exceeds"/>
    <n v="1"/>
    <n v="82500"/>
    <x v="0"/>
    <s v="exceeds"/>
    <n v="1"/>
    <x v="1"/>
    <n v="1.0191780821917809"/>
    <x v="2"/>
    <x v="0"/>
  </r>
  <r>
    <s v="E001420"/>
    <d v="2024-03-21T00:00:00"/>
    <x v="3"/>
    <s v="Product &amp; Technology"/>
    <x v="1"/>
    <s v="Product Design Associate"/>
    <s v="design"/>
    <x v="1"/>
    <x v="0"/>
    <d v="2024-03-21T00:00:00"/>
    <m/>
    <s v=""/>
    <n v="650"/>
    <x v="2"/>
    <x v="1"/>
    <x v="3"/>
    <n v="2"/>
    <s v="needs_support"/>
    <n v="2"/>
    <n v="56500"/>
    <x v="0"/>
    <s v="needs_support"/>
    <n v="0"/>
    <x v="0"/>
    <n v="1.7808219178082192"/>
    <x v="2"/>
    <x v="1"/>
  </r>
  <r>
    <s v="E001421"/>
    <d v="2023-07-09T00:00:00"/>
    <x v="4"/>
    <s v="Revenue"/>
    <x v="0"/>
    <s v="Account Specialist"/>
    <s v="sales"/>
    <x v="0"/>
    <x v="0"/>
    <d v="2023-07-09T00:00:00"/>
    <m/>
    <s v=""/>
    <n v="906"/>
    <x v="2"/>
    <x v="4"/>
    <x v="0"/>
    <n v="3"/>
    <s v="meets"/>
    <n v="2"/>
    <n v="98500"/>
    <x v="0"/>
    <s v="meets"/>
    <n v="0"/>
    <x v="0"/>
    <n v="2.4821917808219176"/>
    <x v="1"/>
    <x v="0"/>
  </r>
  <r>
    <s v="E001422"/>
    <d v="2024-06-02T00:00:00"/>
    <x v="5"/>
    <s v="Revenue"/>
    <x v="1"/>
    <s v="Account Specialist"/>
    <s v="sales"/>
    <x v="0"/>
    <x v="0"/>
    <d v="2024-06-02T00:00:00"/>
    <m/>
    <s v=""/>
    <n v="577"/>
    <x v="1"/>
    <x v="3"/>
    <x v="0"/>
    <n v="3"/>
    <s v="meets"/>
    <n v="2"/>
    <n v="81500"/>
    <x v="0"/>
    <s v="meets"/>
    <n v="0"/>
    <x v="0"/>
    <n v="1.5808219178082192"/>
    <x v="2"/>
    <x v="0"/>
  </r>
  <r>
    <s v="E001423"/>
    <d v="2024-04-21T00:00:00"/>
    <x v="6"/>
    <s v="Revenue"/>
    <x v="2"/>
    <s v="Analytics Specialist"/>
    <s v="analytics"/>
    <x v="0"/>
    <x v="0"/>
    <d v="2024-04-21T00:00:00"/>
    <m/>
    <s v=""/>
    <n v="619"/>
    <x v="2"/>
    <x v="1"/>
    <x v="4"/>
    <n v="3"/>
    <s v="meets"/>
    <n v="2"/>
    <n v="76000"/>
    <x v="0"/>
    <s v="meets"/>
    <n v="0"/>
    <x v="0"/>
    <n v="1.6958904109589041"/>
    <x v="2"/>
    <x v="0"/>
  </r>
  <r>
    <s v="E001424"/>
    <d v="2023-10-03T00:00:00"/>
    <x v="7"/>
    <s v="Corporate"/>
    <x v="0"/>
    <s v="Financial Planning Associate"/>
    <s v="finance"/>
    <x v="1"/>
    <x v="0"/>
    <d v="2023-10-03T00:00:00"/>
    <m/>
    <s v=""/>
    <n v="820"/>
    <x v="1"/>
    <x v="3"/>
    <x v="1"/>
    <n v="3"/>
    <s v="meets"/>
    <n v="2"/>
    <n v="65500"/>
    <x v="0"/>
    <s v="meets"/>
    <n v="0"/>
    <x v="0"/>
    <n v="2.2465753424657535"/>
    <x v="1"/>
    <x v="1"/>
  </r>
  <r>
    <s v="E001425"/>
    <d v="2024-04-27T00:00:00"/>
    <x v="8"/>
    <s v="Corporate"/>
    <x v="1"/>
    <s v="People Operations Associate"/>
    <s v="people"/>
    <x v="1"/>
    <x v="0"/>
    <d v="2024-04-27T00:00:00"/>
    <m/>
    <s v=""/>
    <n v="613"/>
    <x v="0"/>
    <x v="1"/>
    <x v="2"/>
    <n v="3"/>
    <s v="meets"/>
    <n v="2"/>
    <n v="73000"/>
    <x v="0"/>
    <s v="meets"/>
    <n v="0"/>
    <x v="0"/>
    <n v="1.6794520547945206"/>
    <x v="2"/>
    <x v="0"/>
  </r>
  <r>
    <s v="E001426"/>
    <d v="2024-10-07T00:00:00"/>
    <x v="9"/>
    <s v="Corporate"/>
    <x v="0"/>
    <s v="Legal &amp; Compliance Senior Specialist"/>
    <s v="legal"/>
    <x v="2"/>
    <x v="0"/>
    <d v="2024-10-07T00:00:00"/>
    <m/>
    <s v=""/>
    <n v="450"/>
    <x v="0"/>
    <x v="1"/>
    <x v="0"/>
    <n v="3"/>
    <s v="meets"/>
    <n v="1"/>
    <n v="122500"/>
    <x v="0"/>
    <s v="meets"/>
    <n v="0"/>
    <x v="0"/>
    <n v="1.2328767123287672"/>
    <x v="2"/>
    <x v="3"/>
  </r>
  <r>
    <s v="E001427"/>
    <d v="2023-09-12T00:00:00"/>
    <x v="10"/>
    <s v="Operations"/>
    <x v="2"/>
    <s v="Operations Specialist"/>
    <s v="operations"/>
    <x v="0"/>
    <x v="0"/>
    <d v="2023-09-12T00:00:00"/>
    <m/>
    <s v=""/>
    <n v="841"/>
    <x v="0"/>
    <x v="1"/>
    <x v="0"/>
    <n v="4"/>
    <s v="exceeds"/>
    <n v="2"/>
    <n v="86000"/>
    <x v="0"/>
    <s v="exceeds"/>
    <n v="0"/>
    <x v="0"/>
    <n v="2.3041095890410959"/>
    <x v="1"/>
    <x v="0"/>
  </r>
  <r>
    <s v="E001428"/>
    <d v="2025-08-16T00:00:00"/>
    <x v="11"/>
    <s v="Operations"/>
    <x v="3"/>
    <s v="Operations Senior Specialist"/>
    <s v="operations"/>
    <x v="2"/>
    <x v="0"/>
    <d v="2025-08-16T00:00:00"/>
    <m/>
    <s v=""/>
    <n v="137"/>
    <x v="2"/>
    <x v="2"/>
    <x v="0"/>
    <s v="None"/>
    <s v=""/>
    <n v="0"/>
    <n v="125000"/>
    <x v="1"/>
    <s v="Not Reviewed"/>
    <n v="0"/>
    <x v="0"/>
    <n v="0.37534246575342467"/>
    <x v="0"/>
    <x v="3"/>
  </r>
  <r>
    <s v="E001429"/>
    <d v="2024-04-08T00:00:00"/>
    <x v="0"/>
    <s v="Product &amp; Technology"/>
    <x v="0"/>
    <s v="Software Engineering Specialist"/>
    <s v="engineering"/>
    <x v="0"/>
    <x v="0"/>
    <d v="2024-04-08T00:00:00"/>
    <m/>
    <s v=""/>
    <n v="632"/>
    <x v="1"/>
    <x v="1"/>
    <x v="2"/>
    <n v="4"/>
    <s v="exceeds"/>
    <n v="2"/>
    <n v="79500"/>
    <x v="0"/>
    <s v="exceeds"/>
    <n v="0"/>
    <x v="0"/>
    <n v="1.7315068493150685"/>
    <x v="2"/>
    <x v="0"/>
  </r>
  <r>
    <s v="E001430"/>
    <d v="2023-09-16T00:00:00"/>
    <x v="1"/>
    <s v="Product &amp; Technology"/>
    <x v="0"/>
    <s v="Analytics Specialist"/>
    <s v="analytics"/>
    <x v="0"/>
    <x v="0"/>
    <d v="2023-09-16T00:00:00"/>
    <m/>
    <s v=""/>
    <n v="837"/>
    <x v="1"/>
    <x v="2"/>
    <x v="0"/>
    <n v="3"/>
    <s v="meets"/>
    <n v="2"/>
    <n v="93500"/>
    <x v="0"/>
    <s v="meets"/>
    <n v="0"/>
    <x v="0"/>
    <n v="2.2931506849315069"/>
    <x v="1"/>
    <x v="0"/>
  </r>
  <r>
    <s v="E001431"/>
    <d v="2024-05-17T00:00:00"/>
    <x v="2"/>
    <s v="Product &amp; Technology"/>
    <x v="1"/>
    <s v="Product Management Associate"/>
    <s v="product"/>
    <x v="1"/>
    <x v="0"/>
    <d v="2024-05-17T00:00:00"/>
    <m/>
    <s v=""/>
    <n v="593"/>
    <x v="1"/>
    <x v="0"/>
    <x v="2"/>
    <n v="4"/>
    <s v="exceeds"/>
    <n v="2"/>
    <n v="77000"/>
    <x v="0"/>
    <s v="exceeds"/>
    <n v="0"/>
    <x v="0"/>
    <n v="1.6246575342465754"/>
    <x v="2"/>
    <x v="0"/>
  </r>
  <r>
    <s v="E001432"/>
    <d v="2024-09-27T00:00:00"/>
    <x v="3"/>
    <s v="Product &amp; Technology"/>
    <x v="1"/>
    <s v="Product Design Senior Specialist"/>
    <s v="design"/>
    <x v="2"/>
    <x v="0"/>
    <d v="2024-09-27T00:00:00"/>
    <m/>
    <s v=""/>
    <n v="460"/>
    <x v="3"/>
    <x v="1"/>
    <x v="0"/>
    <n v="2"/>
    <s v="needs_support"/>
    <n v="1"/>
    <n v="113500"/>
    <x v="0"/>
    <s v="needs_support"/>
    <n v="0"/>
    <x v="0"/>
    <n v="1.2602739726027397"/>
    <x v="2"/>
    <x v="3"/>
  </r>
  <r>
    <s v="E001433"/>
    <d v="2023-10-03T00:00:00"/>
    <x v="4"/>
    <s v="Revenue"/>
    <x v="0"/>
    <s v="Account Associate"/>
    <s v="sales"/>
    <x v="1"/>
    <x v="0"/>
    <d v="2023-10-03T00:00:00"/>
    <m/>
    <s v=""/>
    <n v="820"/>
    <x v="1"/>
    <x v="0"/>
    <x v="3"/>
    <n v="5"/>
    <s v="outstanding"/>
    <n v="2"/>
    <n v="57000"/>
    <x v="0"/>
    <s v="outstanding"/>
    <n v="0"/>
    <x v="0"/>
    <n v="2.2465753424657535"/>
    <x v="1"/>
    <x v="1"/>
  </r>
  <r>
    <s v="E001434"/>
    <d v="2023-07-06T00:00:00"/>
    <x v="5"/>
    <s v="Revenue"/>
    <x v="1"/>
    <s v="Customer Success Associate"/>
    <s v="customer_success"/>
    <x v="1"/>
    <x v="0"/>
    <d v="2023-07-06T00:00:00"/>
    <m/>
    <s v=""/>
    <n v="909"/>
    <x v="1"/>
    <x v="2"/>
    <x v="2"/>
    <n v="3"/>
    <s v="meets"/>
    <n v="2"/>
    <n v="57500"/>
    <x v="0"/>
    <s v="meets"/>
    <n v="0"/>
    <x v="0"/>
    <n v="2.4904109589041097"/>
    <x v="1"/>
    <x v="1"/>
  </r>
  <r>
    <s v="E001435"/>
    <d v="2024-08-15T00:00:00"/>
    <x v="6"/>
    <s v="Revenue"/>
    <x v="2"/>
    <s v="Growth Marketing Associate"/>
    <s v="marketing"/>
    <x v="1"/>
    <x v="0"/>
    <d v="2024-08-15T00:00:00"/>
    <m/>
    <s v=""/>
    <n v="503"/>
    <x v="4"/>
    <x v="0"/>
    <x v="2"/>
    <n v="3"/>
    <s v="meets"/>
    <n v="1"/>
    <n v="74000"/>
    <x v="0"/>
    <s v="meets"/>
    <n v="0"/>
    <x v="0"/>
    <n v="1.3780821917808219"/>
    <x v="2"/>
    <x v="0"/>
  </r>
  <r>
    <s v="E001436"/>
    <d v="2023-06-05T00:00:00"/>
    <x v="7"/>
    <s v="Corporate"/>
    <x v="0"/>
    <s v="Financial Planning Specialist"/>
    <s v="finance"/>
    <x v="0"/>
    <x v="0"/>
    <d v="2023-06-05T00:00:00"/>
    <m/>
    <s v=""/>
    <n v="940"/>
    <x v="1"/>
    <x v="2"/>
    <x v="0"/>
    <n v="3"/>
    <s v="meets"/>
    <n v="3"/>
    <n v="96000"/>
    <x v="0"/>
    <s v="meets"/>
    <n v="0"/>
    <x v="0"/>
    <n v="2.5753424657534247"/>
    <x v="1"/>
    <x v="0"/>
  </r>
  <r>
    <s v="E001437"/>
    <d v="2025-01-04T00:00:00"/>
    <x v="8"/>
    <s v="Corporate"/>
    <x v="1"/>
    <s v="People Operations Specialist"/>
    <s v="people"/>
    <x v="0"/>
    <x v="0"/>
    <d v="2025-01-04T00:00:00"/>
    <m/>
    <s v=""/>
    <n v="361"/>
    <x v="1"/>
    <x v="1"/>
    <x v="3"/>
    <n v="3"/>
    <s v="meets"/>
    <n v="1"/>
    <n v="95500"/>
    <x v="0"/>
    <s v="meets"/>
    <n v="0"/>
    <x v="0"/>
    <n v="0.989041095890411"/>
    <x v="0"/>
    <x v="0"/>
  </r>
  <r>
    <s v="E001438"/>
    <d v="2025-06-25T00:00:00"/>
    <x v="9"/>
    <s v="Corporate"/>
    <x v="0"/>
    <s v="Operations Senior Specialist"/>
    <s v="operations"/>
    <x v="2"/>
    <x v="1"/>
    <d v="2025-06-25T00:00:00"/>
    <d v="2025-10-05T00:00:00"/>
    <s v="voluntary"/>
    <n v="102"/>
    <x v="0"/>
    <x v="0"/>
    <x v="4"/>
    <s v="None"/>
    <s v=""/>
    <n v="0"/>
    <n v="97500"/>
    <x v="1"/>
    <s v="Not Reviewed"/>
    <n v="1"/>
    <x v="1"/>
    <n v="0.27945205479452057"/>
    <x v="0"/>
    <x v="0"/>
  </r>
  <r>
    <s v="E001439"/>
    <d v="2023-03-06T00:00:00"/>
    <x v="10"/>
    <s v="Operations"/>
    <x v="2"/>
    <s v="Supply Chain Senior Specialist"/>
    <s v="supply_chain"/>
    <x v="2"/>
    <x v="0"/>
    <d v="2023-03-06T00:00:00"/>
    <m/>
    <s v=""/>
    <n v="1031"/>
    <x v="0"/>
    <x v="0"/>
    <x v="0"/>
    <n v="3"/>
    <s v="meets"/>
    <n v="3"/>
    <n v="99500"/>
    <x v="0"/>
    <s v="meets"/>
    <n v="0"/>
    <x v="0"/>
    <n v="2.8246575342465752"/>
    <x v="1"/>
    <x v="0"/>
  </r>
  <r>
    <s v="E001440"/>
    <d v="2023-04-10T00:00:00"/>
    <x v="11"/>
    <s v="Operations"/>
    <x v="3"/>
    <s v="Operations Associate"/>
    <s v="operations"/>
    <x v="1"/>
    <x v="1"/>
    <d v="2023-04-10T00:00:00"/>
    <d v="2025-01-01T00:00:00"/>
    <s v="involuntary"/>
    <n v="632"/>
    <x v="0"/>
    <x v="0"/>
    <x v="3"/>
    <n v="5"/>
    <s v="outstanding"/>
    <n v="2"/>
    <n v="71000"/>
    <x v="0"/>
    <s v="outstanding"/>
    <n v="1"/>
    <x v="1"/>
    <n v="1.7315068493150685"/>
    <x v="2"/>
    <x v="0"/>
  </r>
  <r>
    <s v="E001441"/>
    <d v="2024-10-11T00:00:00"/>
    <x v="0"/>
    <s v="Product &amp; Technology"/>
    <x v="0"/>
    <s v="Analytics Associate"/>
    <s v="analytics"/>
    <x v="1"/>
    <x v="0"/>
    <d v="2024-10-11T00:00:00"/>
    <m/>
    <s v=""/>
    <n v="446"/>
    <x v="0"/>
    <x v="1"/>
    <x v="2"/>
    <n v="2"/>
    <s v="needs_support"/>
    <n v="1"/>
    <n v="74000"/>
    <x v="0"/>
    <s v="needs_support"/>
    <n v="0"/>
    <x v="0"/>
    <n v="1.2219178082191782"/>
    <x v="2"/>
    <x v="0"/>
  </r>
  <r>
    <s v="E001442"/>
    <d v="2024-01-01T00:00:00"/>
    <x v="1"/>
    <s v="Product &amp; Technology"/>
    <x v="0"/>
    <s v="Analytics Senior Specialist"/>
    <s v="analytics"/>
    <x v="2"/>
    <x v="0"/>
    <d v="2024-01-01T00:00:00"/>
    <m/>
    <s v=""/>
    <n v="730"/>
    <x v="1"/>
    <x v="0"/>
    <x v="0"/>
    <n v="3"/>
    <s v="meets"/>
    <n v="2"/>
    <n v="121000"/>
    <x v="0"/>
    <s v="meets"/>
    <n v="0"/>
    <x v="0"/>
    <n v="2"/>
    <x v="1"/>
    <x v="3"/>
  </r>
  <r>
    <s v="E001443"/>
    <d v="2024-02-21T00:00:00"/>
    <x v="2"/>
    <s v="Product &amp; Technology"/>
    <x v="1"/>
    <s v="Product Management Associate"/>
    <s v="product"/>
    <x v="1"/>
    <x v="1"/>
    <d v="2024-02-21T00:00:00"/>
    <d v="2024-10-28T00:00:00"/>
    <s v="involuntary"/>
    <n v="250"/>
    <x v="2"/>
    <x v="2"/>
    <x v="4"/>
    <n v="3"/>
    <s v="meets"/>
    <n v="1"/>
    <n v="67500"/>
    <x v="0"/>
    <s v="meets"/>
    <n v="1"/>
    <x v="1"/>
    <n v="0.68493150684931503"/>
    <x v="0"/>
    <x v="1"/>
  </r>
  <r>
    <s v="E001444"/>
    <d v="2023-08-18T00:00:00"/>
    <x v="3"/>
    <s v="Product &amp; Technology"/>
    <x v="1"/>
    <s v="Product Management Associate"/>
    <s v="product"/>
    <x v="1"/>
    <x v="0"/>
    <d v="2023-08-18T00:00:00"/>
    <m/>
    <s v=""/>
    <n v="866"/>
    <x v="2"/>
    <x v="1"/>
    <x v="2"/>
    <n v="4"/>
    <s v="exceeds"/>
    <n v="2"/>
    <n v="73000"/>
    <x v="0"/>
    <s v="exceeds"/>
    <n v="0"/>
    <x v="0"/>
    <n v="2.3726027397260272"/>
    <x v="1"/>
    <x v="0"/>
  </r>
  <r>
    <s v="E001445"/>
    <d v="2023-01-17T00:00:00"/>
    <x v="4"/>
    <s v="Revenue"/>
    <x v="0"/>
    <s v="Account Senior Specialist"/>
    <s v="sales"/>
    <x v="2"/>
    <x v="0"/>
    <d v="2023-01-17T00:00:00"/>
    <m/>
    <s v=""/>
    <n v="1079"/>
    <x v="0"/>
    <x v="1"/>
    <x v="0"/>
    <n v="2"/>
    <s v="needs_support"/>
    <n v="3"/>
    <n v="103000"/>
    <x v="0"/>
    <s v="needs_support"/>
    <n v="0"/>
    <x v="0"/>
    <n v="2.956164383561644"/>
    <x v="1"/>
    <x v="3"/>
  </r>
  <r>
    <s v="E001446"/>
    <d v="2023-11-15T00:00:00"/>
    <x v="5"/>
    <s v="Revenue"/>
    <x v="1"/>
    <s v="Customer Success Senior Specialist"/>
    <s v="customer_success"/>
    <x v="2"/>
    <x v="0"/>
    <d v="2023-11-15T00:00:00"/>
    <m/>
    <s v=""/>
    <n v="777"/>
    <x v="0"/>
    <x v="2"/>
    <x v="3"/>
    <n v="2"/>
    <s v="needs_support"/>
    <n v="2"/>
    <n v="133000"/>
    <x v="0"/>
    <s v="needs_support"/>
    <n v="0"/>
    <x v="0"/>
    <n v="2.128767123287671"/>
    <x v="1"/>
    <x v="2"/>
  </r>
  <r>
    <s v="E001447"/>
    <d v="2023-02-21T00:00:00"/>
    <x v="6"/>
    <s v="Revenue"/>
    <x v="2"/>
    <s v="Growth Marketing Specialist"/>
    <s v="marketing"/>
    <x v="0"/>
    <x v="1"/>
    <d v="2023-02-21T00:00:00"/>
    <d v="2024-08-29T00:00:00"/>
    <s v="involuntary"/>
    <n v="555"/>
    <x v="0"/>
    <x v="1"/>
    <x v="0"/>
    <n v="4"/>
    <s v="exceeds"/>
    <n v="2"/>
    <n v="79000"/>
    <x v="0"/>
    <s v="exceeds"/>
    <n v="1"/>
    <x v="1"/>
    <n v="1.5205479452054795"/>
    <x v="2"/>
    <x v="0"/>
  </r>
  <r>
    <s v="E001448"/>
    <d v="2023-09-09T00:00:00"/>
    <x v="7"/>
    <s v="Corporate"/>
    <x v="0"/>
    <s v="Financial Planning Senior Specialist"/>
    <s v="finance"/>
    <x v="2"/>
    <x v="0"/>
    <d v="2023-09-09T00:00:00"/>
    <m/>
    <s v=""/>
    <n v="844"/>
    <x v="2"/>
    <x v="2"/>
    <x v="2"/>
    <n v="3"/>
    <s v="meets"/>
    <n v="2"/>
    <n v="118500"/>
    <x v="0"/>
    <s v="meets"/>
    <n v="0"/>
    <x v="0"/>
    <n v="2.3123287671232875"/>
    <x v="1"/>
    <x v="3"/>
  </r>
  <r>
    <s v="E001449"/>
    <d v="2023-12-13T00:00:00"/>
    <x v="8"/>
    <s v="Corporate"/>
    <x v="1"/>
    <s v="People Operations Specialist"/>
    <s v="people"/>
    <x v="0"/>
    <x v="0"/>
    <d v="2023-12-13T00:00:00"/>
    <m/>
    <s v=""/>
    <n v="749"/>
    <x v="2"/>
    <x v="0"/>
    <x v="1"/>
    <n v="4"/>
    <s v="exceeds"/>
    <n v="2"/>
    <n v="86500"/>
    <x v="0"/>
    <s v="exceeds"/>
    <n v="0"/>
    <x v="0"/>
    <n v="2.0520547945205481"/>
    <x v="1"/>
    <x v="0"/>
  </r>
  <r>
    <s v="E001450"/>
    <d v="2025-03-15T00:00:00"/>
    <x v="9"/>
    <s v="Corporate"/>
    <x v="0"/>
    <s v="Legal &amp; Compliance Specialist"/>
    <s v="legal"/>
    <x v="0"/>
    <x v="0"/>
    <d v="2025-03-15T00:00:00"/>
    <m/>
    <s v=""/>
    <n v="291"/>
    <x v="3"/>
    <x v="3"/>
    <x v="1"/>
    <n v="3"/>
    <s v="meets"/>
    <n v="1"/>
    <n v="84500"/>
    <x v="0"/>
    <s v="meets"/>
    <n v="0"/>
    <x v="0"/>
    <n v="0.79726027397260268"/>
    <x v="0"/>
    <x v="0"/>
  </r>
  <r>
    <s v="E001451"/>
    <d v="2024-12-11T00:00:00"/>
    <x v="10"/>
    <s v="Operations"/>
    <x v="2"/>
    <s v="Supply Chain Associate"/>
    <s v="supply_chain"/>
    <x v="1"/>
    <x v="1"/>
    <d v="2024-12-11T00:00:00"/>
    <d v="2025-05-27T00:00:00"/>
    <s v="voluntary"/>
    <n v="167"/>
    <x v="0"/>
    <x v="0"/>
    <x v="0"/>
    <s v="None"/>
    <s v=""/>
    <n v="0"/>
    <n v="74000"/>
    <x v="1"/>
    <s v="Not Reviewed"/>
    <n v="1"/>
    <x v="1"/>
    <n v="0.45753424657534247"/>
    <x v="0"/>
    <x v="0"/>
  </r>
  <r>
    <s v="E001452"/>
    <d v="2024-05-18T00:00:00"/>
    <x v="11"/>
    <s v="Operations"/>
    <x v="3"/>
    <s v="Operations Associate"/>
    <s v="operations"/>
    <x v="1"/>
    <x v="0"/>
    <d v="2024-05-18T00:00:00"/>
    <m/>
    <s v=""/>
    <n v="592"/>
    <x v="0"/>
    <x v="3"/>
    <x v="1"/>
    <n v="3"/>
    <s v="meets"/>
    <n v="2"/>
    <n v="73000"/>
    <x v="0"/>
    <s v="meets"/>
    <n v="0"/>
    <x v="0"/>
    <n v="1.6219178082191781"/>
    <x v="2"/>
    <x v="0"/>
  </r>
  <r>
    <s v="E001453"/>
    <d v="2024-08-20T00:00:00"/>
    <x v="0"/>
    <s v="Product &amp; Technology"/>
    <x v="0"/>
    <s v="Software Engineering Senior Specialist"/>
    <s v="engineering"/>
    <x v="2"/>
    <x v="0"/>
    <d v="2024-08-20T00:00:00"/>
    <m/>
    <s v=""/>
    <n v="498"/>
    <x v="3"/>
    <x v="0"/>
    <x v="1"/>
    <n v="4"/>
    <s v="exceeds"/>
    <n v="1"/>
    <n v="140000"/>
    <x v="0"/>
    <s v="exceeds"/>
    <n v="0"/>
    <x v="0"/>
    <n v="1.3643835616438356"/>
    <x v="2"/>
    <x v="2"/>
  </r>
  <r>
    <s v="E001454"/>
    <d v="2025-08-14T00:00:00"/>
    <x v="1"/>
    <s v="Product &amp; Technology"/>
    <x v="0"/>
    <s v="Analytics Specialist"/>
    <s v="analytics"/>
    <x v="0"/>
    <x v="0"/>
    <d v="2025-08-14T00:00:00"/>
    <m/>
    <s v=""/>
    <n v="139"/>
    <x v="0"/>
    <x v="0"/>
    <x v="3"/>
    <s v="None"/>
    <s v=""/>
    <n v="0"/>
    <n v="91000"/>
    <x v="1"/>
    <s v="Not Reviewed"/>
    <n v="0"/>
    <x v="0"/>
    <n v="0.38082191780821917"/>
    <x v="0"/>
    <x v="0"/>
  </r>
  <r>
    <s v="E001455"/>
    <d v="2025-06-22T00:00:00"/>
    <x v="2"/>
    <s v="Product &amp; Technology"/>
    <x v="1"/>
    <s v="Product Management Associate"/>
    <s v="product"/>
    <x v="1"/>
    <x v="0"/>
    <d v="2025-06-22T00:00:00"/>
    <m/>
    <s v=""/>
    <n v="192"/>
    <x v="1"/>
    <x v="3"/>
    <x v="0"/>
    <n v="3"/>
    <s v="meets"/>
    <n v="1"/>
    <n v="58000"/>
    <x v="0"/>
    <s v="meets"/>
    <n v="0"/>
    <x v="0"/>
    <n v="0.52602739726027392"/>
    <x v="0"/>
    <x v="1"/>
  </r>
  <r>
    <s v="E001456"/>
    <d v="2023-06-02T00:00:00"/>
    <x v="3"/>
    <s v="Product &amp; Technology"/>
    <x v="1"/>
    <s v="Product Design Associate"/>
    <s v="design"/>
    <x v="1"/>
    <x v="0"/>
    <d v="2023-06-02T00:00:00"/>
    <m/>
    <s v=""/>
    <n v="943"/>
    <x v="2"/>
    <x v="2"/>
    <x v="0"/>
    <n v="4"/>
    <s v="exceeds"/>
    <n v="3"/>
    <n v="62000"/>
    <x v="0"/>
    <s v="exceeds"/>
    <n v="0"/>
    <x v="0"/>
    <n v="2.5835616438356164"/>
    <x v="1"/>
    <x v="1"/>
  </r>
  <r>
    <s v="E001457"/>
    <d v="2023-04-13T00:00:00"/>
    <x v="4"/>
    <s v="Revenue"/>
    <x v="0"/>
    <s v="Customer Success Specialist"/>
    <s v="customer_success"/>
    <x v="0"/>
    <x v="0"/>
    <d v="2023-04-13T00:00:00"/>
    <m/>
    <s v=""/>
    <n v="993"/>
    <x v="1"/>
    <x v="2"/>
    <x v="1"/>
    <n v="4"/>
    <s v="exceeds"/>
    <n v="3"/>
    <n v="93000"/>
    <x v="0"/>
    <s v="exceeds"/>
    <n v="0"/>
    <x v="0"/>
    <n v="2.7205479452054795"/>
    <x v="1"/>
    <x v="0"/>
  </r>
  <r>
    <s v="E001458"/>
    <d v="2024-08-30T00:00:00"/>
    <x v="5"/>
    <s v="Revenue"/>
    <x v="1"/>
    <s v="Customer Success Specialist"/>
    <s v="customer_success"/>
    <x v="0"/>
    <x v="0"/>
    <d v="2024-08-30T00:00:00"/>
    <m/>
    <s v=""/>
    <n v="488"/>
    <x v="0"/>
    <x v="1"/>
    <x v="3"/>
    <n v="4"/>
    <s v="exceeds"/>
    <n v="1"/>
    <n v="95500"/>
    <x v="0"/>
    <s v="exceeds"/>
    <n v="0"/>
    <x v="0"/>
    <n v="1.3369863013698631"/>
    <x v="2"/>
    <x v="0"/>
  </r>
  <r>
    <s v="E001459"/>
    <d v="2024-04-30T00:00:00"/>
    <x v="6"/>
    <s v="Revenue"/>
    <x v="2"/>
    <s v="Analytics Lead"/>
    <s v="analytics"/>
    <x v="3"/>
    <x v="0"/>
    <d v="2024-04-30T00:00:00"/>
    <m/>
    <s v=""/>
    <n v="610"/>
    <x v="0"/>
    <x v="2"/>
    <x v="2"/>
    <n v="2"/>
    <s v="needs_support"/>
    <n v="2"/>
    <n v="183500"/>
    <x v="0"/>
    <s v="needs_support"/>
    <n v="0"/>
    <x v="0"/>
    <n v="1.6712328767123288"/>
    <x v="2"/>
    <x v="2"/>
  </r>
  <r>
    <s v="E001460"/>
    <d v="2024-06-22T00:00:00"/>
    <x v="7"/>
    <s v="Corporate"/>
    <x v="0"/>
    <s v="Financial Planning Senior Specialist"/>
    <s v="finance"/>
    <x v="2"/>
    <x v="0"/>
    <d v="2024-06-22T00:00:00"/>
    <m/>
    <s v=""/>
    <n v="557"/>
    <x v="1"/>
    <x v="2"/>
    <x v="1"/>
    <n v="3"/>
    <s v="meets"/>
    <n v="2"/>
    <n v="100500"/>
    <x v="0"/>
    <s v="meets"/>
    <n v="0"/>
    <x v="0"/>
    <n v="1.526027397260274"/>
    <x v="2"/>
    <x v="3"/>
  </r>
  <r>
    <s v="E001461"/>
    <d v="2024-09-09T00:00:00"/>
    <x v="8"/>
    <s v="Corporate"/>
    <x v="1"/>
    <s v="People Operations Specialist"/>
    <s v="people"/>
    <x v="0"/>
    <x v="0"/>
    <d v="2024-09-09T00:00:00"/>
    <m/>
    <s v=""/>
    <n v="478"/>
    <x v="0"/>
    <x v="1"/>
    <x v="4"/>
    <n v="4"/>
    <s v="exceeds"/>
    <n v="1"/>
    <n v="98500"/>
    <x v="0"/>
    <s v="exceeds"/>
    <n v="0"/>
    <x v="0"/>
    <n v="1.3095890410958904"/>
    <x v="2"/>
    <x v="0"/>
  </r>
  <r>
    <s v="E001462"/>
    <d v="2025-03-02T00:00:00"/>
    <x v="9"/>
    <s v="Corporate"/>
    <x v="0"/>
    <s v="Legal &amp; Compliance Senior Specialist"/>
    <s v="legal"/>
    <x v="2"/>
    <x v="0"/>
    <d v="2025-03-02T00:00:00"/>
    <m/>
    <s v=""/>
    <n v="304"/>
    <x v="0"/>
    <x v="1"/>
    <x v="2"/>
    <n v="4"/>
    <s v="exceeds"/>
    <n v="1"/>
    <n v="128000"/>
    <x v="0"/>
    <s v="exceeds"/>
    <n v="0"/>
    <x v="0"/>
    <n v="0.83287671232876714"/>
    <x v="0"/>
    <x v="3"/>
  </r>
  <r>
    <s v="E001463"/>
    <d v="2024-09-16T00:00:00"/>
    <x v="10"/>
    <s v="Operations"/>
    <x v="2"/>
    <s v="Supply Chain Specialist"/>
    <s v="supply_chain"/>
    <x v="0"/>
    <x v="0"/>
    <d v="2024-09-16T00:00:00"/>
    <m/>
    <s v=""/>
    <n v="471"/>
    <x v="0"/>
    <x v="2"/>
    <x v="2"/>
    <n v="4"/>
    <s v="exceeds"/>
    <n v="1"/>
    <n v="84500"/>
    <x v="0"/>
    <s v="exceeds"/>
    <n v="0"/>
    <x v="0"/>
    <n v="1.2904109589041095"/>
    <x v="2"/>
    <x v="0"/>
  </r>
  <r>
    <s v="E001464"/>
    <d v="2023-10-28T00:00:00"/>
    <x v="11"/>
    <s v="Operations"/>
    <x v="3"/>
    <s v="Operations Associate"/>
    <s v="operations"/>
    <x v="1"/>
    <x v="0"/>
    <d v="2023-10-28T00:00:00"/>
    <m/>
    <s v=""/>
    <n v="795"/>
    <x v="3"/>
    <x v="1"/>
    <x v="2"/>
    <n v="4"/>
    <s v="exceeds"/>
    <n v="2"/>
    <n v="56000"/>
    <x v="0"/>
    <s v="exceeds"/>
    <n v="0"/>
    <x v="0"/>
    <n v="2.1780821917808217"/>
    <x v="1"/>
    <x v="1"/>
  </r>
  <r>
    <s v="E001465"/>
    <d v="2024-05-13T00:00:00"/>
    <x v="0"/>
    <s v="Product &amp; Technology"/>
    <x v="0"/>
    <s v="Analytics Specialist"/>
    <s v="analytics"/>
    <x v="0"/>
    <x v="0"/>
    <d v="2024-05-13T00:00:00"/>
    <m/>
    <s v=""/>
    <n v="597"/>
    <x v="0"/>
    <x v="1"/>
    <x v="3"/>
    <n v="2"/>
    <s v="needs_support"/>
    <n v="2"/>
    <n v="104000"/>
    <x v="0"/>
    <s v="needs_support"/>
    <n v="0"/>
    <x v="0"/>
    <n v="1.6356164383561644"/>
    <x v="2"/>
    <x v="3"/>
  </r>
  <r>
    <s v="E001466"/>
    <d v="2024-12-21T00:00:00"/>
    <x v="1"/>
    <s v="Product &amp; Technology"/>
    <x v="0"/>
    <s v="Software Engineering Associate"/>
    <s v="engineering"/>
    <x v="1"/>
    <x v="0"/>
    <d v="2024-12-21T00:00:00"/>
    <m/>
    <s v=""/>
    <n v="375"/>
    <x v="3"/>
    <x v="1"/>
    <x v="2"/>
    <n v="4"/>
    <s v="exceeds"/>
    <n v="1"/>
    <n v="66500"/>
    <x v="0"/>
    <s v="exceeds"/>
    <n v="0"/>
    <x v="0"/>
    <n v="1.0273972602739727"/>
    <x v="2"/>
    <x v="1"/>
  </r>
  <r>
    <s v="E001467"/>
    <d v="2025-06-13T00:00:00"/>
    <x v="2"/>
    <s v="Product &amp; Technology"/>
    <x v="1"/>
    <s v="Product Management Associate"/>
    <s v="product"/>
    <x v="1"/>
    <x v="0"/>
    <d v="2025-06-13T00:00:00"/>
    <m/>
    <s v=""/>
    <n v="201"/>
    <x v="1"/>
    <x v="3"/>
    <x v="1"/>
    <n v="4"/>
    <s v="exceeds"/>
    <n v="1"/>
    <n v="57500"/>
    <x v="0"/>
    <s v="exceeds"/>
    <n v="0"/>
    <x v="0"/>
    <n v="0.55068493150684927"/>
    <x v="0"/>
    <x v="1"/>
  </r>
  <r>
    <s v="E001468"/>
    <d v="2024-04-13T00:00:00"/>
    <x v="3"/>
    <s v="Product &amp; Technology"/>
    <x v="1"/>
    <s v="Product Design Associate"/>
    <s v="design"/>
    <x v="1"/>
    <x v="1"/>
    <d v="2024-04-13T00:00:00"/>
    <d v="2024-08-19T00:00:00"/>
    <s v="involuntary"/>
    <n v="128"/>
    <x v="0"/>
    <x v="1"/>
    <x v="0"/>
    <s v="None"/>
    <s v=""/>
    <n v="0"/>
    <n v="63000"/>
    <x v="1"/>
    <s v="Not Reviewed"/>
    <n v="1"/>
    <x v="1"/>
    <n v="0.35068493150684932"/>
    <x v="0"/>
    <x v="1"/>
  </r>
  <r>
    <s v="E001469"/>
    <d v="2024-11-26T00:00:00"/>
    <x v="4"/>
    <s v="Revenue"/>
    <x v="0"/>
    <s v="Account Specialist"/>
    <s v="sales"/>
    <x v="0"/>
    <x v="0"/>
    <d v="2024-11-26T00:00:00"/>
    <m/>
    <s v=""/>
    <n v="400"/>
    <x v="0"/>
    <x v="0"/>
    <x v="2"/>
    <n v="2"/>
    <s v="needs_support"/>
    <n v="1"/>
    <n v="100500"/>
    <x v="0"/>
    <s v="needs_support"/>
    <n v="0"/>
    <x v="0"/>
    <n v="1.095890410958904"/>
    <x v="2"/>
    <x v="3"/>
  </r>
  <r>
    <s v="E001470"/>
    <d v="2023-05-27T00:00:00"/>
    <x v="5"/>
    <s v="Revenue"/>
    <x v="1"/>
    <s v="Customer Success Associate"/>
    <s v="customer_success"/>
    <x v="1"/>
    <x v="0"/>
    <d v="2023-05-27T00:00:00"/>
    <m/>
    <s v=""/>
    <n v="949"/>
    <x v="4"/>
    <x v="0"/>
    <x v="1"/>
    <n v="2"/>
    <s v="needs_support"/>
    <n v="3"/>
    <n v="65000"/>
    <x v="0"/>
    <s v="needs_support"/>
    <n v="0"/>
    <x v="0"/>
    <n v="2.6"/>
    <x v="1"/>
    <x v="1"/>
  </r>
  <r>
    <s v="E001471"/>
    <d v="2024-02-26T00:00:00"/>
    <x v="6"/>
    <s v="Revenue"/>
    <x v="2"/>
    <s v="Growth Marketing Specialist"/>
    <s v="marketing"/>
    <x v="0"/>
    <x v="0"/>
    <d v="2024-02-26T00:00:00"/>
    <m/>
    <s v=""/>
    <n v="674"/>
    <x v="0"/>
    <x v="4"/>
    <x v="0"/>
    <n v="4"/>
    <s v="exceeds"/>
    <n v="2"/>
    <n v="80000"/>
    <x v="0"/>
    <s v="exceeds"/>
    <n v="0"/>
    <x v="0"/>
    <n v="1.8465753424657534"/>
    <x v="2"/>
    <x v="0"/>
  </r>
  <r>
    <s v="E001472"/>
    <d v="2025-04-01T00:00:00"/>
    <x v="7"/>
    <s v="Corporate"/>
    <x v="0"/>
    <s v="Financial Planning Specialist"/>
    <s v="finance"/>
    <x v="0"/>
    <x v="0"/>
    <d v="2025-04-01T00:00:00"/>
    <m/>
    <s v=""/>
    <n v="274"/>
    <x v="0"/>
    <x v="0"/>
    <x v="0"/>
    <n v="3"/>
    <s v="meets"/>
    <n v="1"/>
    <n v="90500"/>
    <x v="0"/>
    <s v="meets"/>
    <n v="0"/>
    <x v="0"/>
    <n v="0.75068493150684934"/>
    <x v="0"/>
    <x v="0"/>
  </r>
  <r>
    <s v="E001473"/>
    <d v="2025-06-08T00:00:00"/>
    <x v="8"/>
    <s v="Corporate"/>
    <x v="1"/>
    <s v="People Operations Specialist"/>
    <s v="people"/>
    <x v="0"/>
    <x v="1"/>
    <d v="2025-06-08T00:00:00"/>
    <d v="2025-12-01T00:00:00"/>
    <s v="voluntary"/>
    <n v="176"/>
    <x v="0"/>
    <x v="1"/>
    <x v="4"/>
    <s v="None"/>
    <s v=""/>
    <n v="0"/>
    <n v="79000"/>
    <x v="1"/>
    <s v="Not Reviewed"/>
    <n v="1"/>
    <x v="1"/>
    <n v="0.48219178082191783"/>
    <x v="0"/>
    <x v="0"/>
  </r>
  <r>
    <s v="E001474"/>
    <d v="2024-12-20T00:00:00"/>
    <x v="9"/>
    <s v="Corporate"/>
    <x v="0"/>
    <s v="Operations Specialist"/>
    <s v="operations"/>
    <x v="0"/>
    <x v="0"/>
    <d v="2024-12-20T00:00:00"/>
    <m/>
    <s v=""/>
    <n v="376"/>
    <x v="1"/>
    <x v="1"/>
    <x v="0"/>
    <n v="2"/>
    <s v="needs_support"/>
    <n v="1"/>
    <n v="72000"/>
    <x v="0"/>
    <s v="needs_support"/>
    <n v="0"/>
    <x v="0"/>
    <n v="1.0301369863013699"/>
    <x v="2"/>
    <x v="0"/>
  </r>
  <r>
    <s v="E001475"/>
    <d v="2024-02-17T00:00:00"/>
    <x v="10"/>
    <s v="Operations"/>
    <x v="2"/>
    <s v="Supply Chain Specialist"/>
    <s v="supply_chain"/>
    <x v="0"/>
    <x v="0"/>
    <d v="2024-02-17T00:00:00"/>
    <m/>
    <s v=""/>
    <n v="683"/>
    <x v="0"/>
    <x v="1"/>
    <x v="2"/>
    <n v="3"/>
    <s v="meets"/>
    <n v="2"/>
    <n v="103000"/>
    <x v="0"/>
    <s v="meets"/>
    <n v="0"/>
    <x v="0"/>
    <n v="1.8712328767123287"/>
    <x v="2"/>
    <x v="3"/>
  </r>
  <r>
    <s v="E001476"/>
    <d v="2024-05-25T00:00:00"/>
    <x v="11"/>
    <s v="Operations"/>
    <x v="3"/>
    <s v="Operations Associate"/>
    <s v="operations"/>
    <x v="1"/>
    <x v="0"/>
    <d v="2024-05-25T00:00:00"/>
    <m/>
    <s v=""/>
    <n v="585"/>
    <x v="2"/>
    <x v="1"/>
    <x v="0"/>
    <n v="2"/>
    <s v="needs_support"/>
    <n v="2"/>
    <n v="73000"/>
    <x v="0"/>
    <s v="needs_support"/>
    <n v="0"/>
    <x v="0"/>
    <n v="1.6027397260273972"/>
    <x v="2"/>
    <x v="0"/>
  </r>
  <r>
    <s v="E001477"/>
    <d v="2023-07-24T00:00:00"/>
    <x v="0"/>
    <s v="Product &amp; Technology"/>
    <x v="0"/>
    <s v="Software Engineering Specialist"/>
    <s v="engineering"/>
    <x v="0"/>
    <x v="1"/>
    <d v="2023-07-24T00:00:00"/>
    <d v="2025-07-04T00:00:00"/>
    <s v="voluntary"/>
    <n v="711"/>
    <x v="2"/>
    <x v="1"/>
    <x v="1"/>
    <n v="3"/>
    <s v="meets"/>
    <n v="2"/>
    <n v="89500"/>
    <x v="0"/>
    <s v="meets"/>
    <n v="1"/>
    <x v="1"/>
    <n v="1.9479452054794522"/>
    <x v="2"/>
    <x v="0"/>
  </r>
  <r>
    <s v="E001478"/>
    <d v="2024-03-23T00:00:00"/>
    <x v="1"/>
    <s v="Product &amp; Technology"/>
    <x v="0"/>
    <s v="Software Engineering Associate"/>
    <s v="engineering"/>
    <x v="1"/>
    <x v="0"/>
    <d v="2024-03-23T00:00:00"/>
    <m/>
    <s v=""/>
    <n v="648"/>
    <x v="1"/>
    <x v="4"/>
    <x v="0"/>
    <n v="4"/>
    <s v="exceeds"/>
    <n v="2"/>
    <n v="68000"/>
    <x v="0"/>
    <s v="exceeds"/>
    <n v="0"/>
    <x v="0"/>
    <n v="1.7753424657534247"/>
    <x v="2"/>
    <x v="1"/>
  </r>
  <r>
    <s v="E001479"/>
    <d v="2024-11-29T00:00:00"/>
    <x v="2"/>
    <s v="Product &amp; Technology"/>
    <x v="1"/>
    <s v="Product Management Specialist"/>
    <s v="product"/>
    <x v="0"/>
    <x v="0"/>
    <d v="2024-11-29T00:00:00"/>
    <m/>
    <s v=""/>
    <n v="397"/>
    <x v="0"/>
    <x v="1"/>
    <x v="0"/>
    <n v="4"/>
    <s v="exceeds"/>
    <n v="1"/>
    <n v="79000"/>
    <x v="0"/>
    <s v="exceeds"/>
    <n v="0"/>
    <x v="0"/>
    <n v="1.0876712328767124"/>
    <x v="2"/>
    <x v="0"/>
  </r>
  <r>
    <s v="E001480"/>
    <d v="2024-04-17T00:00:00"/>
    <x v="3"/>
    <s v="Product &amp; Technology"/>
    <x v="1"/>
    <s v="Product Design Senior Specialist"/>
    <s v="design"/>
    <x v="2"/>
    <x v="0"/>
    <d v="2024-04-17T00:00:00"/>
    <m/>
    <s v=""/>
    <n v="623"/>
    <x v="0"/>
    <x v="1"/>
    <x v="2"/>
    <n v="3"/>
    <s v="meets"/>
    <n v="2"/>
    <n v="107000"/>
    <x v="0"/>
    <s v="meets"/>
    <n v="0"/>
    <x v="0"/>
    <n v="1.7068493150684931"/>
    <x v="2"/>
    <x v="3"/>
  </r>
  <r>
    <s v="E001481"/>
    <d v="2023-09-19T00:00:00"/>
    <x v="4"/>
    <s v="Revenue"/>
    <x v="0"/>
    <s v="Account Associate"/>
    <s v="sales"/>
    <x v="1"/>
    <x v="0"/>
    <d v="2023-09-19T00:00:00"/>
    <m/>
    <s v=""/>
    <n v="834"/>
    <x v="3"/>
    <x v="1"/>
    <x v="4"/>
    <n v="1"/>
    <s v="needs_support"/>
    <n v="2"/>
    <n v="78000"/>
    <x v="0"/>
    <s v="needs_support"/>
    <n v="0"/>
    <x v="0"/>
    <n v="2.2849315068493152"/>
    <x v="1"/>
    <x v="0"/>
  </r>
  <r>
    <s v="E001482"/>
    <d v="2023-02-12T00:00:00"/>
    <x v="5"/>
    <s v="Revenue"/>
    <x v="1"/>
    <s v="Account Senior Specialist"/>
    <s v="sales"/>
    <x v="2"/>
    <x v="1"/>
    <d v="2023-02-12T00:00:00"/>
    <d v="2024-04-22T00:00:00"/>
    <s v="involuntary"/>
    <n v="435"/>
    <x v="1"/>
    <x v="1"/>
    <x v="3"/>
    <n v="3"/>
    <s v="meets"/>
    <n v="1"/>
    <n v="134000"/>
    <x v="0"/>
    <s v="meets"/>
    <n v="1"/>
    <x v="1"/>
    <n v="1.1917808219178083"/>
    <x v="2"/>
    <x v="2"/>
  </r>
  <r>
    <s v="E001483"/>
    <d v="2023-07-03T00:00:00"/>
    <x v="6"/>
    <s v="Revenue"/>
    <x v="2"/>
    <s v="Growth Marketing Senior Specialist"/>
    <s v="marketing"/>
    <x v="2"/>
    <x v="0"/>
    <d v="2023-07-03T00:00:00"/>
    <m/>
    <s v=""/>
    <n v="912"/>
    <x v="1"/>
    <x v="3"/>
    <x v="0"/>
    <n v="3"/>
    <s v="meets"/>
    <n v="3"/>
    <n v="138000"/>
    <x v="0"/>
    <s v="meets"/>
    <n v="0"/>
    <x v="0"/>
    <n v="2.4986301369863013"/>
    <x v="1"/>
    <x v="2"/>
  </r>
  <r>
    <s v="E001484"/>
    <d v="2025-02-13T00:00:00"/>
    <x v="7"/>
    <s v="Corporate"/>
    <x v="0"/>
    <s v="Financial Planning Associate"/>
    <s v="finance"/>
    <x v="1"/>
    <x v="1"/>
    <d v="2025-02-13T00:00:00"/>
    <d v="2025-06-26T00:00:00"/>
    <s v="voluntary"/>
    <n v="133"/>
    <x v="0"/>
    <x v="0"/>
    <x v="0"/>
    <s v="None"/>
    <s v=""/>
    <n v="0"/>
    <n v="68000"/>
    <x v="1"/>
    <s v="Not Reviewed"/>
    <n v="1"/>
    <x v="1"/>
    <n v="0.36438356164383562"/>
    <x v="0"/>
    <x v="1"/>
  </r>
  <r>
    <s v="E001485"/>
    <d v="2023-10-05T00:00:00"/>
    <x v="8"/>
    <s v="Corporate"/>
    <x v="1"/>
    <s v="People Operations Specialist"/>
    <s v="people"/>
    <x v="0"/>
    <x v="0"/>
    <d v="2023-10-05T00:00:00"/>
    <m/>
    <s v=""/>
    <n v="818"/>
    <x v="1"/>
    <x v="2"/>
    <x v="2"/>
    <n v="3"/>
    <s v="meets"/>
    <n v="2"/>
    <n v="93000"/>
    <x v="0"/>
    <s v="meets"/>
    <n v="0"/>
    <x v="0"/>
    <n v="2.2410958904109588"/>
    <x v="1"/>
    <x v="0"/>
  </r>
  <r>
    <s v="E001486"/>
    <d v="2023-03-30T00:00:00"/>
    <x v="9"/>
    <s v="Corporate"/>
    <x v="0"/>
    <s v="Legal &amp; Compliance Specialist"/>
    <s v="legal"/>
    <x v="0"/>
    <x v="0"/>
    <d v="2023-03-30T00:00:00"/>
    <m/>
    <s v=""/>
    <n v="1007"/>
    <x v="0"/>
    <x v="1"/>
    <x v="0"/>
    <n v="4"/>
    <s v="exceeds"/>
    <n v="3"/>
    <n v="102500"/>
    <x v="0"/>
    <s v="exceeds"/>
    <n v="0"/>
    <x v="0"/>
    <n v="2.7589041095890412"/>
    <x v="1"/>
    <x v="3"/>
  </r>
  <r>
    <s v="E001487"/>
    <d v="2025-04-17T00:00:00"/>
    <x v="10"/>
    <s v="Operations"/>
    <x v="2"/>
    <s v="Supply Chain Senior Specialist"/>
    <s v="supply_chain"/>
    <x v="2"/>
    <x v="0"/>
    <d v="2025-04-17T00:00:00"/>
    <m/>
    <s v=""/>
    <n v="258"/>
    <x v="2"/>
    <x v="0"/>
    <x v="2"/>
    <n v="2"/>
    <s v="needs_support"/>
    <n v="1"/>
    <n v="108500"/>
    <x v="0"/>
    <s v="needs_support"/>
    <n v="0"/>
    <x v="0"/>
    <n v="0.70684931506849313"/>
    <x v="0"/>
    <x v="3"/>
  </r>
  <r>
    <s v="E001488"/>
    <d v="2025-05-30T00:00:00"/>
    <x v="11"/>
    <s v="Operations"/>
    <x v="3"/>
    <s v="Operations Associate"/>
    <s v="operations"/>
    <x v="1"/>
    <x v="0"/>
    <d v="2025-05-30T00:00:00"/>
    <m/>
    <s v=""/>
    <n v="215"/>
    <x v="0"/>
    <x v="4"/>
    <x v="4"/>
    <n v="3"/>
    <s v="meets"/>
    <n v="1"/>
    <n v="66000"/>
    <x v="0"/>
    <s v="meets"/>
    <n v="0"/>
    <x v="0"/>
    <n v="0.58904109589041098"/>
    <x v="0"/>
    <x v="1"/>
  </r>
  <r>
    <s v="E001489"/>
    <d v="2025-02-01T00:00:00"/>
    <x v="0"/>
    <s v="Product &amp; Technology"/>
    <x v="0"/>
    <s v="Analytics Senior Specialist"/>
    <s v="analytics"/>
    <x v="2"/>
    <x v="0"/>
    <d v="2025-02-01T00:00:00"/>
    <m/>
    <s v=""/>
    <n v="333"/>
    <x v="0"/>
    <x v="1"/>
    <x v="0"/>
    <n v="3"/>
    <s v="meets"/>
    <n v="1"/>
    <n v="126000"/>
    <x v="0"/>
    <s v="meets"/>
    <n v="0"/>
    <x v="0"/>
    <n v="0.9123287671232877"/>
    <x v="0"/>
    <x v="3"/>
  </r>
  <r>
    <s v="E001490"/>
    <d v="2025-05-01T00:00:00"/>
    <x v="1"/>
    <s v="Product &amp; Technology"/>
    <x v="0"/>
    <s v="Analytics Associate"/>
    <s v="analytics"/>
    <x v="1"/>
    <x v="0"/>
    <d v="2025-05-01T00:00:00"/>
    <m/>
    <s v=""/>
    <n v="244"/>
    <x v="0"/>
    <x v="1"/>
    <x v="0"/>
    <n v="3"/>
    <s v="meets"/>
    <n v="1"/>
    <n v="68000"/>
    <x v="0"/>
    <s v="meets"/>
    <n v="0"/>
    <x v="0"/>
    <n v="0.66849315068493154"/>
    <x v="0"/>
    <x v="1"/>
  </r>
  <r>
    <s v="E001491"/>
    <d v="2025-06-05T00:00:00"/>
    <x v="2"/>
    <s v="Product &amp; Technology"/>
    <x v="1"/>
    <s v="Product Management Senior Specialist"/>
    <s v="product"/>
    <x v="2"/>
    <x v="1"/>
    <d v="2025-06-05T00:00:00"/>
    <d v="2025-12-21T00:00:00"/>
    <s v="voluntary"/>
    <n v="199"/>
    <x v="0"/>
    <x v="1"/>
    <x v="2"/>
    <n v="3"/>
    <s v="meets"/>
    <n v="1"/>
    <n v="114500"/>
    <x v="0"/>
    <s v="meets"/>
    <n v="1"/>
    <x v="1"/>
    <n v="0.54520547945205478"/>
    <x v="0"/>
    <x v="3"/>
  </r>
  <r>
    <s v="E001492"/>
    <d v="2024-11-16T00:00:00"/>
    <x v="3"/>
    <s v="Product &amp; Technology"/>
    <x v="1"/>
    <s v="Product Management Associate"/>
    <s v="product"/>
    <x v="1"/>
    <x v="0"/>
    <d v="2024-11-16T00:00:00"/>
    <m/>
    <s v=""/>
    <n v="410"/>
    <x v="1"/>
    <x v="4"/>
    <x v="0"/>
    <n v="4"/>
    <s v="exceeds"/>
    <n v="1"/>
    <n v="60500"/>
    <x v="0"/>
    <s v="exceeds"/>
    <n v="0"/>
    <x v="0"/>
    <n v="1.1232876712328768"/>
    <x v="2"/>
    <x v="1"/>
  </r>
  <r>
    <s v="E001493"/>
    <d v="2025-07-30T00:00:00"/>
    <x v="4"/>
    <s v="Revenue"/>
    <x v="0"/>
    <s v="Account Senior Specialist"/>
    <s v="sales"/>
    <x v="2"/>
    <x v="0"/>
    <d v="2025-07-30T00:00:00"/>
    <m/>
    <s v=""/>
    <n v="154"/>
    <x v="3"/>
    <x v="2"/>
    <x v="2"/>
    <s v="None"/>
    <s v=""/>
    <n v="0"/>
    <n v="111500"/>
    <x v="1"/>
    <s v="Not Reviewed"/>
    <n v="0"/>
    <x v="0"/>
    <n v="0.42191780821917807"/>
    <x v="0"/>
    <x v="3"/>
  </r>
  <r>
    <s v="E001494"/>
    <d v="2025-01-03T00:00:00"/>
    <x v="5"/>
    <s v="Revenue"/>
    <x v="1"/>
    <s v="Customer Success Specialist"/>
    <s v="customer_success"/>
    <x v="0"/>
    <x v="1"/>
    <d v="2025-01-03T00:00:00"/>
    <d v="2025-10-29T00:00:00"/>
    <s v="voluntary"/>
    <n v="299"/>
    <x v="1"/>
    <x v="3"/>
    <x v="1"/>
    <n v="3"/>
    <s v="meets"/>
    <n v="1"/>
    <n v="85500"/>
    <x v="0"/>
    <s v="meets"/>
    <n v="1"/>
    <x v="1"/>
    <n v="0.81917808219178079"/>
    <x v="0"/>
    <x v="0"/>
  </r>
  <r>
    <s v="E001495"/>
    <d v="2023-11-15T00:00:00"/>
    <x v="6"/>
    <s v="Revenue"/>
    <x v="2"/>
    <s v="Analytics Senior Specialist"/>
    <s v="analytics"/>
    <x v="2"/>
    <x v="1"/>
    <d v="2023-11-15T00:00:00"/>
    <d v="2025-03-09T00:00:00"/>
    <s v="retirement"/>
    <n v="480"/>
    <x v="1"/>
    <x v="0"/>
    <x v="2"/>
    <n v="3"/>
    <s v="meets"/>
    <n v="1"/>
    <n v="98000"/>
    <x v="0"/>
    <s v="meets"/>
    <n v="1"/>
    <x v="1"/>
    <n v="1.3150684931506849"/>
    <x v="2"/>
    <x v="0"/>
  </r>
  <r>
    <s v="E001496"/>
    <d v="2024-06-03T00:00:00"/>
    <x v="7"/>
    <s v="Corporate"/>
    <x v="0"/>
    <s v="Financial Planning Senior Specialist"/>
    <s v="finance"/>
    <x v="2"/>
    <x v="0"/>
    <d v="2024-06-03T00:00:00"/>
    <m/>
    <s v=""/>
    <n v="576"/>
    <x v="2"/>
    <x v="1"/>
    <x v="2"/>
    <n v="3"/>
    <s v="meets"/>
    <n v="2"/>
    <n v="97500"/>
    <x v="0"/>
    <s v="meets"/>
    <n v="0"/>
    <x v="0"/>
    <n v="1.5780821917808219"/>
    <x v="2"/>
    <x v="0"/>
  </r>
  <r>
    <s v="E001497"/>
    <d v="2025-01-07T00:00:00"/>
    <x v="8"/>
    <s v="Corporate"/>
    <x v="1"/>
    <s v="Operations Specialist"/>
    <s v="operations"/>
    <x v="0"/>
    <x v="0"/>
    <d v="2025-01-07T00:00:00"/>
    <m/>
    <s v=""/>
    <n v="358"/>
    <x v="0"/>
    <x v="0"/>
    <x v="0"/>
    <n v="4"/>
    <s v="exceeds"/>
    <n v="1"/>
    <n v="100500"/>
    <x v="0"/>
    <s v="exceeds"/>
    <n v="0"/>
    <x v="0"/>
    <n v="0.98082191780821915"/>
    <x v="0"/>
    <x v="3"/>
  </r>
  <r>
    <s v="E001498"/>
    <d v="2024-02-11T00:00:00"/>
    <x v="9"/>
    <s v="Corporate"/>
    <x v="0"/>
    <s v="Legal &amp; Compliance Senior Specialist"/>
    <s v="legal"/>
    <x v="2"/>
    <x v="0"/>
    <d v="2024-02-11T00:00:00"/>
    <m/>
    <s v=""/>
    <n v="689"/>
    <x v="0"/>
    <x v="1"/>
    <x v="1"/>
    <n v="2"/>
    <s v="needs_support"/>
    <n v="2"/>
    <n v="111500"/>
    <x v="0"/>
    <s v="needs_support"/>
    <n v="0"/>
    <x v="0"/>
    <n v="1.8876712328767122"/>
    <x v="2"/>
    <x v="3"/>
  </r>
  <r>
    <s v="E001499"/>
    <d v="2023-01-24T00:00:00"/>
    <x v="10"/>
    <s v="Operations"/>
    <x v="2"/>
    <s v="Supply Chain Senior Specialist"/>
    <s v="supply_chain"/>
    <x v="2"/>
    <x v="0"/>
    <d v="2023-01-24T00:00:00"/>
    <m/>
    <s v=""/>
    <n v="1072"/>
    <x v="0"/>
    <x v="2"/>
    <x v="2"/>
    <n v="5"/>
    <s v="outstanding"/>
    <n v="3"/>
    <n v="111500"/>
    <x v="0"/>
    <s v="outstanding"/>
    <n v="0"/>
    <x v="0"/>
    <n v="2.9369863013698629"/>
    <x v="1"/>
    <x v="3"/>
  </r>
  <r>
    <s v="E001500"/>
    <d v="2025-01-19T00:00:00"/>
    <x v="11"/>
    <s v="Operations"/>
    <x v="3"/>
    <s v="Analytics Lead"/>
    <s v="analytics"/>
    <x v="3"/>
    <x v="0"/>
    <d v="2025-01-19T00:00:00"/>
    <m/>
    <s v=""/>
    <n v="346"/>
    <x v="0"/>
    <x v="1"/>
    <x v="1"/>
    <n v="3"/>
    <s v="meets"/>
    <n v="1"/>
    <n v="156500"/>
    <x v="0"/>
    <s v="meets"/>
    <n v="0"/>
    <x v="0"/>
    <n v="0.94794520547945205"/>
    <x v="0"/>
    <x v="2"/>
  </r>
  <r>
    <s v="E001501"/>
    <d v="2023-08-20T00:00:00"/>
    <x v="0"/>
    <s v="Product &amp; Technology"/>
    <x v="0"/>
    <s v="Software Engineering Specialist"/>
    <s v="engineering"/>
    <x v="0"/>
    <x v="1"/>
    <d v="2023-08-20T00:00:00"/>
    <d v="2024-02-15T00:00:00"/>
    <s v="involuntary"/>
    <n v="179"/>
    <x v="1"/>
    <x v="0"/>
    <x v="0"/>
    <s v="None"/>
    <s v=""/>
    <n v="0"/>
    <n v="89000"/>
    <x v="1"/>
    <s v="Not Reviewed"/>
    <n v="1"/>
    <x v="1"/>
    <n v="0.49041095890410957"/>
    <x v="0"/>
    <x v="0"/>
  </r>
  <r>
    <s v="E001502"/>
    <d v="2023-12-23T00:00:00"/>
    <x v="1"/>
    <s v="Product &amp; Technology"/>
    <x v="0"/>
    <s v="Analytics Specialist"/>
    <s v="analytics"/>
    <x v="0"/>
    <x v="0"/>
    <d v="2023-12-23T00:00:00"/>
    <m/>
    <s v=""/>
    <n v="739"/>
    <x v="3"/>
    <x v="1"/>
    <x v="0"/>
    <n v="2"/>
    <s v="needs_support"/>
    <n v="2"/>
    <n v="85500"/>
    <x v="0"/>
    <s v="needs_support"/>
    <n v="0"/>
    <x v="0"/>
    <n v="2.0246575342465754"/>
    <x v="1"/>
    <x v="0"/>
  </r>
  <r>
    <s v="E001503"/>
    <d v="2023-09-10T00:00:00"/>
    <x v="2"/>
    <s v="Product &amp; Technology"/>
    <x v="1"/>
    <s v="Product Management Associate"/>
    <s v="product"/>
    <x v="1"/>
    <x v="1"/>
    <d v="2023-09-10T00:00:00"/>
    <d v="2024-03-28T00:00:00"/>
    <s v="involuntary"/>
    <n v="200"/>
    <x v="1"/>
    <x v="3"/>
    <x v="1"/>
    <n v="3"/>
    <s v="meets"/>
    <n v="1"/>
    <n v="75000"/>
    <x v="0"/>
    <s v="meets"/>
    <n v="1"/>
    <x v="1"/>
    <n v="0.54794520547945202"/>
    <x v="0"/>
    <x v="0"/>
  </r>
  <r>
    <s v="E001504"/>
    <d v="2023-11-01T00:00:00"/>
    <x v="3"/>
    <s v="Product &amp; Technology"/>
    <x v="1"/>
    <s v="Product Design Senior Specialist"/>
    <s v="design"/>
    <x v="2"/>
    <x v="0"/>
    <d v="2023-11-01T00:00:00"/>
    <m/>
    <s v=""/>
    <n v="791"/>
    <x v="0"/>
    <x v="3"/>
    <x v="1"/>
    <n v="4"/>
    <s v="exceeds"/>
    <n v="2"/>
    <n v="106000"/>
    <x v="0"/>
    <s v="exceeds"/>
    <n v="0"/>
    <x v="0"/>
    <n v="2.1671232876712327"/>
    <x v="1"/>
    <x v="3"/>
  </r>
  <r>
    <s v="E001505"/>
    <d v="2024-12-29T00:00:00"/>
    <x v="4"/>
    <s v="Revenue"/>
    <x v="0"/>
    <s v="Account Associate"/>
    <s v="sales"/>
    <x v="1"/>
    <x v="0"/>
    <d v="2024-12-29T00:00:00"/>
    <m/>
    <s v=""/>
    <n v="367"/>
    <x v="0"/>
    <x v="4"/>
    <x v="1"/>
    <n v="4"/>
    <s v="exceeds"/>
    <n v="1"/>
    <n v="68000"/>
    <x v="0"/>
    <s v="exceeds"/>
    <n v="0"/>
    <x v="0"/>
    <n v="1.0054794520547945"/>
    <x v="2"/>
    <x v="1"/>
  </r>
  <r>
    <s v="E001506"/>
    <d v="2024-02-14T00:00:00"/>
    <x v="5"/>
    <s v="Revenue"/>
    <x v="1"/>
    <s v="Customer Success Specialist"/>
    <s v="customer_success"/>
    <x v="0"/>
    <x v="0"/>
    <d v="2024-02-14T00:00:00"/>
    <m/>
    <s v=""/>
    <n v="686"/>
    <x v="0"/>
    <x v="0"/>
    <x v="1"/>
    <n v="3"/>
    <s v="meets"/>
    <n v="2"/>
    <n v="73500"/>
    <x v="0"/>
    <s v="meets"/>
    <n v="0"/>
    <x v="0"/>
    <n v="1.8794520547945206"/>
    <x v="2"/>
    <x v="0"/>
  </r>
  <r>
    <s v="E001507"/>
    <d v="2023-04-09T00:00:00"/>
    <x v="6"/>
    <s v="Revenue"/>
    <x v="2"/>
    <s v="Growth Marketing Specialist"/>
    <s v="marketing"/>
    <x v="0"/>
    <x v="0"/>
    <d v="2023-04-09T00:00:00"/>
    <m/>
    <s v=""/>
    <n v="997"/>
    <x v="4"/>
    <x v="1"/>
    <x v="4"/>
    <n v="3"/>
    <s v="meets"/>
    <n v="3"/>
    <n v="104000"/>
    <x v="0"/>
    <s v="meets"/>
    <n v="0"/>
    <x v="0"/>
    <n v="2.7315068493150685"/>
    <x v="1"/>
    <x v="3"/>
  </r>
  <r>
    <s v="E001508"/>
    <d v="2024-07-26T00:00:00"/>
    <x v="7"/>
    <s v="Corporate"/>
    <x v="0"/>
    <s v="Financial Planning Associate"/>
    <s v="finance"/>
    <x v="1"/>
    <x v="0"/>
    <d v="2024-07-26T00:00:00"/>
    <m/>
    <s v=""/>
    <n v="523"/>
    <x v="0"/>
    <x v="0"/>
    <x v="1"/>
    <n v="5"/>
    <s v="outstanding"/>
    <n v="1"/>
    <n v="73500"/>
    <x v="0"/>
    <s v="outstanding"/>
    <n v="0"/>
    <x v="0"/>
    <n v="1.4328767123287671"/>
    <x v="2"/>
    <x v="0"/>
  </r>
  <r>
    <s v="E001509"/>
    <d v="2024-06-22T00:00:00"/>
    <x v="8"/>
    <s v="Corporate"/>
    <x v="1"/>
    <s v="Operations Associate"/>
    <s v="operations"/>
    <x v="1"/>
    <x v="0"/>
    <d v="2024-06-22T00:00:00"/>
    <m/>
    <s v=""/>
    <n v="557"/>
    <x v="1"/>
    <x v="0"/>
    <x v="4"/>
    <n v="3"/>
    <s v="meets"/>
    <n v="2"/>
    <n v="59500"/>
    <x v="0"/>
    <s v="meets"/>
    <n v="0"/>
    <x v="0"/>
    <n v="1.526027397260274"/>
    <x v="2"/>
    <x v="1"/>
  </r>
  <r>
    <s v="E001510"/>
    <d v="2024-08-26T00:00:00"/>
    <x v="9"/>
    <s v="Corporate"/>
    <x v="0"/>
    <s v="Legal &amp; Compliance Specialist"/>
    <s v="legal"/>
    <x v="0"/>
    <x v="0"/>
    <d v="2024-08-26T00:00:00"/>
    <m/>
    <s v=""/>
    <n v="492"/>
    <x v="0"/>
    <x v="1"/>
    <x v="2"/>
    <n v="2"/>
    <s v="needs_support"/>
    <n v="1"/>
    <n v="74000"/>
    <x v="0"/>
    <s v="needs_support"/>
    <n v="0"/>
    <x v="0"/>
    <n v="1.3479452054794521"/>
    <x v="2"/>
    <x v="0"/>
  </r>
  <r>
    <s v="E001511"/>
    <d v="2023-09-19T00:00:00"/>
    <x v="10"/>
    <s v="Operations"/>
    <x v="2"/>
    <s v="Operations Specialist"/>
    <s v="operations"/>
    <x v="0"/>
    <x v="0"/>
    <d v="2023-09-19T00:00:00"/>
    <m/>
    <s v=""/>
    <n v="834"/>
    <x v="0"/>
    <x v="1"/>
    <x v="1"/>
    <n v="3"/>
    <s v="meets"/>
    <n v="2"/>
    <n v="96500"/>
    <x v="0"/>
    <s v="meets"/>
    <n v="0"/>
    <x v="0"/>
    <n v="2.2849315068493152"/>
    <x v="1"/>
    <x v="0"/>
  </r>
  <r>
    <s v="E001512"/>
    <d v="2024-01-09T00:00:00"/>
    <x v="11"/>
    <s v="Operations"/>
    <x v="3"/>
    <s v="Operations Associate"/>
    <s v="operations"/>
    <x v="1"/>
    <x v="0"/>
    <d v="2024-01-09T00:00:00"/>
    <m/>
    <s v=""/>
    <n v="722"/>
    <x v="2"/>
    <x v="4"/>
    <x v="0"/>
    <n v="3"/>
    <s v="meets"/>
    <n v="2"/>
    <n v="77000"/>
    <x v="0"/>
    <s v="meets"/>
    <n v="0"/>
    <x v="0"/>
    <n v="1.978082191780822"/>
    <x v="2"/>
    <x v="0"/>
  </r>
  <r>
    <s v="E001513"/>
    <d v="2024-05-17T00:00:00"/>
    <x v="0"/>
    <s v="Product &amp; Technology"/>
    <x v="0"/>
    <s v="Software Engineering Specialist"/>
    <s v="engineering"/>
    <x v="0"/>
    <x v="0"/>
    <d v="2024-05-17T00:00:00"/>
    <m/>
    <s v=""/>
    <n v="593"/>
    <x v="3"/>
    <x v="4"/>
    <x v="0"/>
    <n v="4"/>
    <s v="exceeds"/>
    <n v="2"/>
    <n v="73000"/>
    <x v="0"/>
    <s v="exceeds"/>
    <n v="0"/>
    <x v="0"/>
    <n v="1.6246575342465754"/>
    <x v="2"/>
    <x v="0"/>
  </r>
  <r>
    <s v="E001514"/>
    <d v="2023-06-23T00:00:00"/>
    <x v="1"/>
    <s v="Product &amp; Technology"/>
    <x v="0"/>
    <s v="Software Engineering Associate"/>
    <s v="engineering"/>
    <x v="1"/>
    <x v="0"/>
    <d v="2023-06-23T00:00:00"/>
    <m/>
    <s v=""/>
    <n v="922"/>
    <x v="0"/>
    <x v="2"/>
    <x v="3"/>
    <n v="4"/>
    <s v="exceeds"/>
    <n v="3"/>
    <n v="68500"/>
    <x v="0"/>
    <s v="exceeds"/>
    <n v="0"/>
    <x v="0"/>
    <n v="2.526027397260274"/>
    <x v="1"/>
    <x v="1"/>
  </r>
  <r>
    <s v="E001515"/>
    <d v="2023-07-06T00:00:00"/>
    <x v="2"/>
    <s v="Product &amp; Technology"/>
    <x v="1"/>
    <s v="Product Management Associate"/>
    <s v="product"/>
    <x v="1"/>
    <x v="0"/>
    <d v="2023-07-06T00:00:00"/>
    <m/>
    <s v=""/>
    <n v="909"/>
    <x v="0"/>
    <x v="0"/>
    <x v="2"/>
    <n v="3"/>
    <s v="meets"/>
    <n v="2"/>
    <n v="64000"/>
    <x v="0"/>
    <s v="meets"/>
    <n v="0"/>
    <x v="0"/>
    <n v="2.4904109589041097"/>
    <x v="1"/>
    <x v="1"/>
  </r>
  <r>
    <s v="E001516"/>
    <d v="2023-02-22T00:00:00"/>
    <x v="3"/>
    <s v="Product &amp; Technology"/>
    <x v="1"/>
    <s v="Product Design Specialist"/>
    <s v="design"/>
    <x v="0"/>
    <x v="0"/>
    <d v="2023-02-22T00:00:00"/>
    <m/>
    <s v=""/>
    <n v="1043"/>
    <x v="4"/>
    <x v="1"/>
    <x v="1"/>
    <n v="3"/>
    <s v="meets"/>
    <n v="3"/>
    <n v="73500"/>
    <x v="0"/>
    <s v="meets"/>
    <n v="0"/>
    <x v="0"/>
    <n v="2.8575342465753426"/>
    <x v="1"/>
    <x v="0"/>
  </r>
  <r>
    <s v="E001517"/>
    <d v="2025-08-20T00:00:00"/>
    <x v="4"/>
    <s v="Revenue"/>
    <x v="0"/>
    <s v="Account Senior Specialist"/>
    <s v="sales"/>
    <x v="2"/>
    <x v="0"/>
    <d v="2025-08-20T00:00:00"/>
    <m/>
    <s v=""/>
    <n v="133"/>
    <x v="0"/>
    <x v="1"/>
    <x v="0"/>
    <s v="None"/>
    <s v=""/>
    <n v="0"/>
    <n v="111000"/>
    <x v="1"/>
    <s v="Not Reviewed"/>
    <n v="0"/>
    <x v="0"/>
    <n v="0.36438356164383562"/>
    <x v="0"/>
    <x v="3"/>
  </r>
  <r>
    <s v="E001518"/>
    <d v="2023-05-19T00:00:00"/>
    <x v="5"/>
    <s v="Revenue"/>
    <x v="1"/>
    <s v="Customer Success Senior Specialist"/>
    <s v="customer_success"/>
    <x v="2"/>
    <x v="0"/>
    <d v="2023-05-19T00:00:00"/>
    <m/>
    <s v=""/>
    <n v="957"/>
    <x v="3"/>
    <x v="0"/>
    <x v="3"/>
    <n v="3"/>
    <s v="meets"/>
    <n v="3"/>
    <n v="125500"/>
    <x v="0"/>
    <s v="meets"/>
    <n v="0"/>
    <x v="0"/>
    <n v="2.6219178082191781"/>
    <x v="1"/>
    <x v="3"/>
  </r>
  <r>
    <s v="E001519"/>
    <d v="2024-09-09T00:00:00"/>
    <x v="6"/>
    <s v="Revenue"/>
    <x v="2"/>
    <s v="Growth Marketing Specialist"/>
    <s v="marketing"/>
    <x v="0"/>
    <x v="1"/>
    <d v="2024-09-09T00:00:00"/>
    <d v="2025-02-11T00:00:00"/>
    <s v="voluntary"/>
    <n v="155"/>
    <x v="3"/>
    <x v="0"/>
    <x v="0"/>
    <s v="None"/>
    <s v=""/>
    <n v="0"/>
    <n v="76500"/>
    <x v="1"/>
    <s v="Not Reviewed"/>
    <n v="1"/>
    <x v="1"/>
    <n v="0.42465753424657532"/>
    <x v="0"/>
    <x v="0"/>
  </r>
  <r>
    <s v="E001520"/>
    <d v="2025-05-30T00:00:00"/>
    <x v="7"/>
    <s v="Corporate"/>
    <x v="0"/>
    <s v="Financial Planning Associate"/>
    <s v="finance"/>
    <x v="1"/>
    <x v="0"/>
    <d v="2025-05-30T00:00:00"/>
    <m/>
    <s v=""/>
    <n v="215"/>
    <x v="0"/>
    <x v="2"/>
    <x v="1"/>
    <n v="3"/>
    <s v="meets"/>
    <n v="1"/>
    <n v="58500"/>
    <x v="0"/>
    <s v="meets"/>
    <n v="0"/>
    <x v="0"/>
    <n v="0.58904109589041098"/>
    <x v="0"/>
    <x v="1"/>
  </r>
  <r>
    <s v="E001521"/>
    <d v="2023-08-01T00:00:00"/>
    <x v="8"/>
    <s v="Corporate"/>
    <x v="1"/>
    <s v="Operations Associate"/>
    <s v="operations"/>
    <x v="1"/>
    <x v="1"/>
    <d v="2023-08-01T00:00:00"/>
    <d v="2024-04-19T00:00:00"/>
    <s v="voluntary"/>
    <n v="262"/>
    <x v="1"/>
    <x v="1"/>
    <x v="0"/>
    <n v="1"/>
    <s v="needs_support"/>
    <n v="1"/>
    <n v="66500"/>
    <x v="0"/>
    <s v="needs_support"/>
    <n v="1"/>
    <x v="1"/>
    <n v="0.71780821917808224"/>
    <x v="0"/>
    <x v="1"/>
  </r>
  <r>
    <s v="E001522"/>
    <d v="2023-02-19T00:00:00"/>
    <x v="9"/>
    <s v="Corporate"/>
    <x v="0"/>
    <s v="Legal &amp; Compliance Specialist"/>
    <s v="legal"/>
    <x v="0"/>
    <x v="0"/>
    <d v="2023-02-19T00:00:00"/>
    <m/>
    <s v=""/>
    <n v="1046"/>
    <x v="0"/>
    <x v="3"/>
    <x v="3"/>
    <n v="4"/>
    <s v="exceeds"/>
    <n v="3"/>
    <n v="90000"/>
    <x v="0"/>
    <s v="exceeds"/>
    <n v="0"/>
    <x v="0"/>
    <n v="2.8657534246575342"/>
    <x v="1"/>
    <x v="0"/>
  </r>
  <r>
    <s v="E001523"/>
    <d v="2025-05-14T00:00:00"/>
    <x v="10"/>
    <s v="Operations"/>
    <x v="2"/>
    <s v="Supply Chain Senior Specialist"/>
    <s v="supply_chain"/>
    <x v="2"/>
    <x v="0"/>
    <d v="2025-05-14T00:00:00"/>
    <m/>
    <s v=""/>
    <n v="231"/>
    <x v="0"/>
    <x v="1"/>
    <x v="1"/>
    <n v="3"/>
    <s v="meets"/>
    <n v="1"/>
    <n v="109000"/>
    <x v="0"/>
    <s v="meets"/>
    <n v="0"/>
    <x v="0"/>
    <n v="0.63287671232876708"/>
    <x v="0"/>
    <x v="3"/>
  </r>
  <r>
    <s v="E001524"/>
    <d v="2024-01-13T00:00:00"/>
    <x v="11"/>
    <s v="Operations"/>
    <x v="3"/>
    <s v="Operations Lead"/>
    <s v="operations"/>
    <x v="3"/>
    <x v="0"/>
    <d v="2024-01-13T00:00:00"/>
    <m/>
    <s v=""/>
    <n v="718"/>
    <x v="1"/>
    <x v="0"/>
    <x v="4"/>
    <n v="4"/>
    <s v="exceeds"/>
    <n v="2"/>
    <n v="183500"/>
    <x v="0"/>
    <s v="exceeds"/>
    <n v="0"/>
    <x v="0"/>
    <n v="1.9671232876712328"/>
    <x v="2"/>
    <x v="2"/>
  </r>
  <r>
    <s v="E001525"/>
    <d v="2024-06-09T00:00:00"/>
    <x v="0"/>
    <s v="Product &amp; Technology"/>
    <x v="0"/>
    <s v="Software Engineering Associate"/>
    <s v="engineering"/>
    <x v="1"/>
    <x v="0"/>
    <d v="2024-06-09T00:00:00"/>
    <m/>
    <s v=""/>
    <n v="570"/>
    <x v="0"/>
    <x v="1"/>
    <x v="0"/>
    <n v="3"/>
    <s v="meets"/>
    <n v="2"/>
    <n v="69500"/>
    <x v="0"/>
    <s v="meets"/>
    <n v="0"/>
    <x v="0"/>
    <n v="1.5616438356164384"/>
    <x v="2"/>
    <x v="1"/>
  </r>
  <r>
    <s v="E001526"/>
    <d v="2024-07-30T00:00:00"/>
    <x v="1"/>
    <s v="Product &amp; Technology"/>
    <x v="0"/>
    <s v="Analytics Specialist"/>
    <s v="analytics"/>
    <x v="0"/>
    <x v="0"/>
    <d v="2024-07-30T00:00:00"/>
    <m/>
    <s v=""/>
    <n v="519"/>
    <x v="1"/>
    <x v="0"/>
    <x v="1"/>
    <n v="3"/>
    <s v="meets"/>
    <n v="1"/>
    <n v="88000"/>
    <x v="0"/>
    <s v="meets"/>
    <n v="0"/>
    <x v="0"/>
    <n v="1.4219178082191781"/>
    <x v="2"/>
    <x v="0"/>
  </r>
  <r>
    <s v="E001527"/>
    <d v="2025-06-09T00:00:00"/>
    <x v="2"/>
    <s v="Product &amp; Technology"/>
    <x v="1"/>
    <s v="Product Management Associate"/>
    <s v="product"/>
    <x v="1"/>
    <x v="1"/>
    <d v="2025-06-09T00:00:00"/>
    <d v="2025-12-05T00:00:00"/>
    <s v="voluntary"/>
    <n v="179"/>
    <x v="2"/>
    <x v="1"/>
    <x v="1"/>
    <s v="None"/>
    <s v=""/>
    <n v="0"/>
    <n v="63500"/>
    <x v="1"/>
    <s v="Not Reviewed"/>
    <n v="1"/>
    <x v="1"/>
    <n v="0.49041095890410957"/>
    <x v="0"/>
    <x v="1"/>
  </r>
  <r>
    <s v="E001528"/>
    <d v="2024-03-30T00:00:00"/>
    <x v="3"/>
    <s v="Product &amp; Technology"/>
    <x v="1"/>
    <s v="Product Management Associate"/>
    <s v="product"/>
    <x v="1"/>
    <x v="0"/>
    <d v="2024-03-30T00:00:00"/>
    <m/>
    <s v=""/>
    <n v="641"/>
    <x v="1"/>
    <x v="0"/>
    <x v="2"/>
    <n v="4"/>
    <s v="exceeds"/>
    <n v="2"/>
    <n v="66000"/>
    <x v="0"/>
    <s v="exceeds"/>
    <n v="0"/>
    <x v="0"/>
    <n v="1.7561643835616438"/>
    <x v="2"/>
    <x v="1"/>
  </r>
  <r>
    <s v="E001529"/>
    <d v="2023-09-26T00:00:00"/>
    <x v="4"/>
    <s v="Revenue"/>
    <x v="0"/>
    <s v="Account Specialist"/>
    <s v="sales"/>
    <x v="0"/>
    <x v="0"/>
    <d v="2023-09-26T00:00:00"/>
    <m/>
    <s v=""/>
    <n v="827"/>
    <x v="3"/>
    <x v="2"/>
    <x v="3"/>
    <n v="3"/>
    <s v="meets"/>
    <n v="2"/>
    <n v="80500"/>
    <x v="0"/>
    <s v="meets"/>
    <n v="0"/>
    <x v="0"/>
    <n v="2.2657534246575342"/>
    <x v="1"/>
    <x v="0"/>
  </r>
  <r>
    <s v="E001530"/>
    <d v="2023-06-01T00:00:00"/>
    <x v="5"/>
    <s v="Revenue"/>
    <x v="1"/>
    <s v="Customer Success Lead"/>
    <s v="customer_success"/>
    <x v="3"/>
    <x v="0"/>
    <d v="2023-06-01T00:00:00"/>
    <m/>
    <s v=""/>
    <n v="944"/>
    <x v="1"/>
    <x v="4"/>
    <x v="4"/>
    <n v="5"/>
    <s v="outstanding"/>
    <n v="3"/>
    <n v="146500"/>
    <x v="0"/>
    <s v="outstanding"/>
    <n v="0"/>
    <x v="0"/>
    <n v="2.5863013698630137"/>
    <x v="1"/>
    <x v="2"/>
  </r>
  <r>
    <s v="E001531"/>
    <d v="2024-12-31T00:00:00"/>
    <x v="6"/>
    <s v="Revenue"/>
    <x v="2"/>
    <s v="Growth Marketing Specialist"/>
    <s v="marketing"/>
    <x v="0"/>
    <x v="0"/>
    <d v="2024-12-31T00:00:00"/>
    <m/>
    <s v=""/>
    <n v="365"/>
    <x v="1"/>
    <x v="1"/>
    <x v="1"/>
    <n v="4"/>
    <s v="exceeds"/>
    <n v="1"/>
    <n v="72000"/>
    <x v="0"/>
    <s v="exceeds"/>
    <n v="0"/>
    <x v="0"/>
    <n v="1"/>
    <x v="2"/>
    <x v="0"/>
  </r>
  <r>
    <s v="E001532"/>
    <d v="2024-12-07T00:00:00"/>
    <x v="7"/>
    <s v="Corporate"/>
    <x v="0"/>
    <s v="Financial Planning Specialist"/>
    <s v="finance"/>
    <x v="0"/>
    <x v="0"/>
    <d v="2024-12-07T00:00:00"/>
    <m/>
    <s v=""/>
    <n v="389"/>
    <x v="0"/>
    <x v="1"/>
    <x v="4"/>
    <n v="2"/>
    <s v="needs_support"/>
    <n v="1"/>
    <n v="90500"/>
    <x v="0"/>
    <s v="needs_support"/>
    <n v="0"/>
    <x v="0"/>
    <n v="1.0657534246575342"/>
    <x v="2"/>
    <x v="0"/>
  </r>
  <r>
    <s v="E001533"/>
    <d v="2025-08-05T00:00:00"/>
    <x v="8"/>
    <s v="Corporate"/>
    <x v="1"/>
    <s v="People Operations Senior Specialist"/>
    <s v="people"/>
    <x v="2"/>
    <x v="0"/>
    <d v="2025-08-05T00:00:00"/>
    <m/>
    <s v=""/>
    <n v="148"/>
    <x v="1"/>
    <x v="0"/>
    <x v="2"/>
    <s v="None"/>
    <s v=""/>
    <n v="0"/>
    <n v="118500"/>
    <x v="1"/>
    <s v="Not Reviewed"/>
    <n v="0"/>
    <x v="0"/>
    <n v="0.40547945205479452"/>
    <x v="0"/>
    <x v="3"/>
  </r>
  <r>
    <s v="E001534"/>
    <d v="2024-02-21T00:00:00"/>
    <x v="9"/>
    <s v="Corporate"/>
    <x v="0"/>
    <s v="Legal &amp; Compliance Specialist"/>
    <s v="legal"/>
    <x v="0"/>
    <x v="0"/>
    <d v="2024-02-21T00:00:00"/>
    <m/>
    <s v=""/>
    <n v="679"/>
    <x v="0"/>
    <x v="0"/>
    <x v="1"/>
    <n v="3"/>
    <s v="meets"/>
    <n v="2"/>
    <n v="85500"/>
    <x v="0"/>
    <s v="meets"/>
    <n v="0"/>
    <x v="0"/>
    <n v="1.8602739726027397"/>
    <x v="2"/>
    <x v="0"/>
  </r>
  <r>
    <s v="E001535"/>
    <d v="2024-10-12T00:00:00"/>
    <x v="10"/>
    <s v="Operations"/>
    <x v="2"/>
    <s v="Supply Chain Associate"/>
    <s v="supply_chain"/>
    <x v="1"/>
    <x v="0"/>
    <d v="2024-10-12T00:00:00"/>
    <m/>
    <s v=""/>
    <n v="445"/>
    <x v="0"/>
    <x v="1"/>
    <x v="0"/>
    <n v="4"/>
    <s v="exceeds"/>
    <n v="1"/>
    <n v="64500"/>
    <x v="0"/>
    <s v="exceeds"/>
    <n v="0"/>
    <x v="0"/>
    <n v="1.2191780821917808"/>
    <x v="2"/>
    <x v="1"/>
  </r>
  <r>
    <s v="E001536"/>
    <d v="2023-04-09T00:00:00"/>
    <x v="11"/>
    <s v="Operations"/>
    <x v="3"/>
    <s v="Analytics Associate"/>
    <s v="analytics"/>
    <x v="1"/>
    <x v="1"/>
    <d v="2023-04-09T00:00:00"/>
    <d v="2024-03-29T00:00:00"/>
    <s v="involuntary"/>
    <n v="355"/>
    <x v="0"/>
    <x v="1"/>
    <x v="1"/>
    <n v="3"/>
    <s v="meets"/>
    <n v="1"/>
    <n v="65000"/>
    <x v="0"/>
    <s v="meets"/>
    <n v="1"/>
    <x v="1"/>
    <n v="0.9726027397260274"/>
    <x v="0"/>
    <x v="1"/>
  </r>
  <r>
    <s v="E001537"/>
    <d v="2024-01-10T00:00:00"/>
    <x v="0"/>
    <s v="Product &amp; Technology"/>
    <x v="0"/>
    <s v="Analytics Senior Specialist"/>
    <s v="analytics"/>
    <x v="2"/>
    <x v="0"/>
    <d v="2024-01-10T00:00:00"/>
    <m/>
    <s v=""/>
    <n v="721"/>
    <x v="1"/>
    <x v="0"/>
    <x v="2"/>
    <n v="3"/>
    <s v="meets"/>
    <n v="2"/>
    <n v="98500"/>
    <x v="0"/>
    <s v="meets"/>
    <n v="0"/>
    <x v="0"/>
    <n v="1.9753424657534246"/>
    <x v="2"/>
    <x v="0"/>
  </r>
  <r>
    <s v="E001538"/>
    <d v="2025-01-11T00:00:00"/>
    <x v="1"/>
    <s v="Product &amp; Technology"/>
    <x v="0"/>
    <s v="Software Engineering Associate"/>
    <s v="engineering"/>
    <x v="1"/>
    <x v="0"/>
    <d v="2025-01-11T00:00:00"/>
    <m/>
    <s v=""/>
    <n v="354"/>
    <x v="1"/>
    <x v="1"/>
    <x v="3"/>
    <n v="3"/>
    <s v="meets"/>
    <n v="1"/>
    <n v="60000"/>
    <x v="0"/>
    <s v="meets"/>
    <n v="0"/>
    <x v="0"/>
    <n v="0.96986301369863015"/>
    <x v="0"/>
    <x v="1"/>
  </r>
  <r>
    <s v="E001539"/>
    <d v="2023-03-11T00:00:00"/>
    <x v="2"/>
    <s v="Product &amp; Technology"/>
    <x v="1"/>
    <s v="Product Management Specialist"/>
    <s v="product"/>
    <x v="0"/>
    <x v="1"/>
    <d v="2023-03-11T00:00:00"/>
    <d v="2023-07-29T00:00:00"/>
    <s v="voluntary"/>
    <n v="140"/>
    <x v="1"/>
    <x v="0"/>
    <x v="3"/>
    <s v="None"/>
    <s v=""/>
    <n v="0"/>
    <n v="88500"/>
    <x v="1"/>
    <s v="Not Reviewed"/>
    <n v="1"/>
    <x v="1"/>
    <n v="0.38356164383561642"/>
    <x v="0"/>
    <x v="0"/>
  </r>
  <r>
    <s v="E001540"/>
    <d v="2024-10-30T00:00:00"/>
    <x v="3"/>
    <s v="Product &amp; Technology"/>
    <x v="1"/>
    <s v="Product Design Senior Specialist"/>
    <s v="design"/>
    <x v="2"/>
    <x v="0"/>
    <d v="2024-10-30T00:00:00"/>
    <m/>
    <s v=""/>
    <n v="427"/>
    <x v="0"/>
    <x v="4"/>
    <x v="3"/>
    <n v="1"/>
    <s v="needs_support"/>
    <n v="1"/>
    <n v="125500"/>
    <x v="0"/>
    <s v="needs_support"/>
    <n v="0"/>
    <x v="0"/>
    <n v="1.1698630136986301"/>
    <x v="2"/>
    <x v="3"/>
  </r>
  <r>
    <s v="E001541"/>
    <d v="2023-07-28T00:00:00"/>
    <x v="4"/>
    <s v="Revenue"/>
    <x v="0"/>
    <s v="Account Associate"/>
    <s v="sales"/>
    <x v="1"/>
    <x v="0"/>
    <d v="2023-07-28T00:00:00"/>
    <m/>
    <s v=""/>
    <n v="887"/>
    <x v="4"/>
    <x v="0"/>
    <x v="2"/>
    <n v="4"/>
    <s v="exceeds"/>
    <n v="2"/>
    <n v="55000"/>
    <x v="0"/>
    <s v="exceeds"/>
    <n v="0"/>
    <x v="0"/>
    <n v="2.43013698630137"/>
    <x v="1"/>
    <x v="1"/>
  </r>
  <r>
    <s v="E001542"/>
    <d v="2024-04-27T00:00:00"/>
    <x v="5"/>
    <s v="Revenue"/>
    <x v="1"/>
    <s v="Customer Success Associate"/>
    <s v="customer_success"/>
    <x v="1"/>
    <x v="0"/>
    <d v="2024-04-27T00:00:00"/>
    <m/>
    <s v=""/>
    <n v="613"/>
    <x v="0"/>
    <x v="2"/>
    <x v="2"/>
    <n v="1"/>
    <s v="needs_support"/>
    <n v="2"/>
    <n v="56000"/>
    <x v="0"/>
    <s v="needs_support"/>
    <n v="0"/>
    <x v="0"/>
    <n v="1.6794520547945206"/>
    <x v="2"/>
    <x v="1"/>
  </r>
  <r>
    <s v="E001543"/>
    <d v="2024-02-05T00:00:00"/>
    <x v="6"/>
    <s v="Revenue"/>
    <x v="2"/>
    <s v="Growth Marketing Senior Specialist"/>
    <s v="marketing"/>
    <x v="2"/>
    <x v="1"/>
    <d v="2024-02-05T00:00:00"/>
    <d v="2024-07-24T00:00:00"/>
    <s v="involuntary"/>
    <n v="170"/>
    <x v="4"/>
    <x v="1"/>
    <x v="3"/>
    <s v="None"/>
    <s v=""/>
    <n v="0"/>
    <n v="131500"/>
    <x v="1"/>
    <s v="Not Reviewed"/>
    <n v="1"/>
    <x v="1"/>
    <n v="0.46575342465753422"/>
    <x v="0"/>
    <x v="2"/>
  </r>
  <r>
    <s v="E001544"/>
    <d v="2024-08-22T00:00:00"/>
    <x v="7"/>
    <s v="Corporate"/>
    <x v="0"/>
    <s v="Financial Planning Senior Specialist"/>
    <s v="finance"/>
    <x v="2"/>
    <x v="0"/>
    <d v="2024-08-22T00:00:00"/>
    <m/>
    <s v=""/>
    <n v="496"/>
    <x v="1"/>
    <x v="1"/>
    <x v="0"/>
    <n v="2"/>
    <s v="needs_support"/>
    <n v="1"/>
    <n v="142000"/>
    <x v="0"/>
    <s v="needs_support"/>
    <n v="0"/>
    <x v="0"/>
    <n v="1.3589041095890411"/>
    <x v="2"/>
    <x v="2"/>
  </r>
  <r>
    <s v="E001545"/>
    <d v="2024-05-25T00:00:00"/>
    <x v="8"/>
    <s v="Corporate"/>
    <x v="1"/>
    <s v="People Operations Senior Specialist"/>
    <s v="people"/>
    <x v="2"/>
    <x v="1"/>
    <d v="2024-05-25T00:00:00"/>
    <d v="2025-12-05T00:00:00"/>
    <s v="voluntary"/>
    <n v="559"/>
    <x v="3"/>
    <x v="0"/>
    <x v="2"/>
    <n v="5"/>
    <s v="outstanding"/>
    <n v="2"/>
    <n v="116000"/>
    <x v="0"/>
    <s v="outstanding"/>
    <n v="1"/>
    <x v="1"/>
    <n v="1.5315068493150685"/>
    <x v="2"/>
    <x v="3"/>
  </r>
  <r>
    <s v="E001546"/>
    <d v="2025-08-24T00:00:00"/>
    <x v="9"/>
    <s v="Corporate"/>
    <x v="0"/>
    <s v="Legal &amp; Compliance Specialist"/>
    <s v="legal"/>
    <x v="0"/>
    <x v="0"/>
    <d v="2025-08-24T00:00:00"/>
    <m/>
    <s v=""/>
    <n v="129"/>
    <x v="0"/>
    <x v="1"/>
    <x v="2"/>
    <s v="None"/>
    <s v=""/>
    <n v="0"/>
    <n v="101000"/>
    <x v="1"/>
    <s v="Not Reviewed"/>
    <n v="0"/>
    <x v="0"/>
    <n v="0.35342465753424657"/>
    <x v="0"/>
    <x v="3"/>
  </r>
  <r>
    <s v="E001547"/>
    <d v="2023-04-05T00:00:00"/>
    <x v="10"/>
    <s v="Operations"/>
    <x v="2"/>
    <s v="Operations Associate"/>
    <s v="operations"/>
    <x v="1"/>
    <x v="0"/>
    <d v="2023-04-05T00:00:00"/>
    <m/>
    <s v=""/>
    <n v="1001"/>
    <x v="0"/>
    <x v="2"/>
    <x v="4"/>
    <n v="3"/>
    <s v="meets"/>
    <n v="3"/>
    <n v="70000"/>
    <x v="0"/>
    <s v="meets"/>
    <n v="0"/>
    <x v="0"/>
    <n v="2.7424657534246575"/>
    <x v="1"/>
    <x v="0"/>
  </r>
  <r>
    <s v="E001548"/>
    <d v="2024-08-13T00:00:00"/>
    <x v="11"/>
    <s v="Operations"/>
    <x v="3"/>
    <s v="Financial Planning Associate"/>
    <s v="finance"/>
    <x v="1"/>
    <x v="0"/>
    <d v="2024-08-13T00:00:00"/>
    <m/>
    <s v=""/>
    <n v="505"/>
    <x v="0"/>
    <x v="1"/>
    <x v="3"/>
    <n v="3"/>
    <s v="meets"/>
    <n v="1"/>
    <n v="61500"/>
    <x v="0"/>
    <s v="meets"/>
    <n v="0"/>
    <x v="0"/>
    <n v="1.3835616438356164"/>
    <x v="2"/>
    <x v="1"/>
  </r>
  <r>
    <s v="E001549"/>
    <d v="2024-07-19T00:00:00"/>
    <x v="0"/>
    <s v="Product &amp; Technology"/>
    <x v="0"/>
    <s v="Software Engineering Associate"/>
    <s v="engineering"/>
    <x v="1"/>
    <x v="0"/>
    <d v="2024-07-19T00:00:00"/>
    <m/>
    <s v=""/>
    <n v="530"/>
    <x v="1"/>
    <x v="0"/>
    <x v="1"/>
    <n v="3"/>
    <s v="meets"/>
    <n v="1"/>
    <n v="60500"/>
    <x v="0"/>
    <s v="meets"/>
    <n v="0"/>
    <x v="0"/>
    <n v="1.452054794520548"/>
    <x v="2"/>
    <x v="1"/>
  </r>
  <r>
    <s v="E001550"/>
    <d v="2025-03-18T00:00:00"/>
    <x v="1"/>
    <s v="Product &amp; Technology"/>
    <x v="0"/>
    <s v="Analytics Associate"/>
    <s v="analytics"/>
    <x v="1"/>
    <x v="0"/>
    <d v="2025-03-18T00:00:00"/>
    <m/>
    <s v=""/>
    <n v="288"/>
    <x v="1"/>
    <x v="1"/>
    <x v="3"/>
    <n v="3"/>
    <s v="meets"/>
    <n v="1"/>
    <n v="55000"/>
    <x v="0"/>
    <s v="meets"/>
    <n v="0"/>
    <x v="0"/>
    <n v="0.78904109589041094"/>
    <x v="0"/>
    <x v="1"/>
  </r>
  <r>
    <s v="E001551"/>
    <d v="2025-08-07T00:00:00"/>
    <x v="2"/>
    <s v="Product &amp; Technology"/>
    <x v="1"/>
    <s v="Product Management Specialist"/>
    <s v="product"/>
    <x v="0"/>
    <x v="1"/>
    <d v="2025-08-07T00:00:00"/>
    <d v="2025-12-04T00:00:00"/>
    <s v="voluntary"/>
    <n v="119"/>
    <x v="4"/>
    <x v="0"/>
    <x v="2"/>
    <s v="None"/>
    <s v=""/>
    <n v="0"/>
    <n v="100500"/>
    <x v="1"/>
    <s v="Not Reviewed"/>
    <n v="1"/>
    <x v="1"/>
    <n v="0.32602739726027397"/>
    <x v="0"/>
    <x v="3"/>
  </r>
  <r>
    <s v="E001552"/>
    <d v="2025-09-18T00:00:00"/>
    <x v="3"/>
    <s v="Product &amp; Technology"/>
    <x v="1"/>
    <s v="Product Management Associate"/>
    <s v="product"/>
    <x v="1"/>
    <x v="0"/>
    <d v="2025-09-18T00:00:00"/>
    <m/>
    <s v=""/>
    <n v="104"/>
    <x v="0"/>
    <x v="2"/>
    <x v="0"/>
    <s v="None"/>
    <s v=""/>
    <n v="0"/>
    <n v="70000"/>
    <x v="1"/>
    <s v="Not Reviewed"/>
    <n v="0"/>
    <x v="0"/>
    <n v="0.28493150684931506"/>
    <x v="0"/>
    <x v="0"/>
  </r>
  <r>
    <s v="E001553"/>
    <d v="2025-04-10T00:00:00"/>
    <x v="4"/>
    <s v="Revenue"/>
    <x v="0"/>
    <s v="Account Lead"/>
    <s v="sales"/>
    <x v="3"/>
    <x v="0"/>
    <d v="2025-04-10T00:00:00"/>
    <m/>
    <s v=""/>
    <n v="265"/>
    <x v="0"/>
    <x v="1"/>
    <x v="4"/>
    <n v="2"/>
    <s v="needs_support"/>
    <n v="1"/>
    <n v="146500"/>
    <x v="0"/>
    <s v="needs_support"/>
    <n v="0"/>
    <x v="0"/>
    <n v="0.72602739726027399"/>
    <x v="0"/>
    <x v="2"/>
  </r>
  <r>
    <s v="E001554"/>
    <d v="2024-09-12T00:00:00"/>
    <x v="5"/>
    <s v="Revenue"/>
    <x v="1"/>
    <s v="Customer Success Specialist"/>
    <s v="customer_success"/>
    <x v="0"/>
    <x v="1"/>
    <d v="2024-09-12T00:00:00"/>
    <d v="2025-10-18T00:00:00"/>
    <s v="voluntary"/>
    <n v="401"/>
    <x v="1"/>
    <x v="1"/>
    <x v="3"/>
    <n v="4"/>
    <s v="exceeds"/>
    <n v="1"/>
    <n v="77000"/>
    <x v="0"/>
    <s v="exceeds"/>
    <n v="1"/>
    <x v="1"/>
    <n v="1.0986301369863014"/>
    <x v="2"/>
    <x v="0"/>
  </r>
  <r>
    <s v="E001555"/>
    <d v="2023-04-15T00:00:00"/>
    <x v="6"/>
    <s v="Revenue"/>
    <x v="2"/>
    <s v="Growth Marketing Specialist"/>
    <s v="marketing"/>
    <x v="0"/>
    <x v="1"/>
    <d v="2023-04-15T00:00:00"/>
    <d v="2024-07-01T00:00:00"/>
    <s v="voluntary"/>
    <n v="443"/>
    <x v="3"/>
    <x v="0"/>
    <x v="1"/>
    <n v="2"/>
    <s v="needs_support"/>
    <n v="1"/>
    <n v="88000"/>
    <x v="0"/>
    <s v="needs_support"/>
    <n v="1"/>
    <x v="1"/>
    <n v="1.2136986301369863"/>
    <x v="2"/>
    <x v="0"/>
  </r>
  <r>
    <s v="E001556"/>
    <d v="2023-01-10T00:00:00"/>
    <x v="7"/>
    <s v="Corporate"/>
    <x v="0"/>
    <s v="Financial Planning Associate"/>
    <s v="finance"/>
    <x v="1"/>
    <x v="0"/>
    <d v="2023-01-10T00:00:00"/>
    <m/>
    <s v=""/>
    <n v="1086"/>
    <x v="2"/>
    <x v="4"/>
    <x v="4"/>
    <n v="2"/>
    <s v="needs_support"/>
    <n v="3"/>
    <n v="63000"/>
    <x v="0"/>
    <s v="needs_support"/>
    <n v="0"/>
    <x v="0"/>
    <n v="2.9753424657534246"/>
    <x v="1"/>
    <x v="1"/>
  </r>
  <r>
    <s v="E001557"/>
    <d v="2024-08-15T00:00:00"/>
    <x v="8"/>
    <s v="Corporate"/>
    <x v="1"/>
    <s v="Operations Specialist"/>
    <s v="operations"/>
    <x v="0"/>
    <x v="0"/>
    <d v="2024-08-15T00:00:00"/>
    <m/>
    <s v=""/>
    <n v="503"/>
    <x v="0"/>
    <x v="2"/>
    <x v="0"/>
    <n v="3"/>
    <s v="meets"/>
    <n v="1"/>
    <n v="105000"/>
    <x v="0"/>
    <s v="meets"/>
    <n v="0"/>
    <x v="0"/>
    <n v="1.3780821917808219"/>
    <x v="2"/>
    <x v="3"/>
  </r>
  <r>
    <s v="E001558"/>
    <d v="2023-07-10T00:00:00"/>
    <x v="9"/>
    <s v="Corporate"/>
    <x v="0"/>
    <s v="Operations Specialist"/>
    <s v="operations"/>
    <x v="0"/>
    <x v="0"/>
    <d v="2023-07-10T00:00:00"/>
    <m/>
    <s v=""/>
    <n v="905"/>
    <x v="1"/>
    <x v="1"/>
    <x v="0"/>
    <n v="4"/>
    <s v="exceeds"/>
    <n v="2"/>
    <n v="98000"/>
    <x v="0"/>
    <s v="exceeds"/>
    <n v="0"/>
    <x v="0"/>
    <n v="2.4794520547945207"/>
    <x v="1"/>
    <x v="0"/>
  </r>
  <r>
    <s v="E001559"/>
    <d v="2023-04-11T00:00:00"/>
    <x v="10"/>
    <s v="Operations"/>
    <x v="2"/>
    <s v="Supply Chain Specialist"/>
    <s v="supply_chain"/>
    <x v="0"/>
    <x v="0"/>
    <d v="2023-04-11T00:00:00"/>
    <m/>
    <s v=""/>
    <n v="995"/>
    <x v="0"/>
    <x v="1"/>
    <x v="3"/>
    <n v="4"/>
    <s v="exceeds"/>
    <n v="3"/>
    <n v="105000"/>
    <x v="0"/>
    <s v="exceeds"/>
    <n v="0"/>
    <x v="0"/>
    <n v="2.7260273972602738"/>
    <x v="1"/>
    <x v="3"/>
  </r>
  <r>
    <s v="E001560"/>
    <d v="2023-11-23T00:00:00"/>
    <x v="11"/>
    <s v="Operations"/>
    <x v="3"/>
    <s v="Operations Specialist"/>
    <s v="operations"/>
    <x v="0"/>
    <x v="1"/>
    <d v="2023-11-23T00:00:00"/>
    <d v="2024-12-04T00:00:00"/>
    <s v="voluntary"/>
    <n v="377"/>
    <x v="2"/>
    <x v="1"/>
    <x v="1"/>
    <n v="4"/>
    <s v="exceeds"/>
    <n v="1"/>
    <n v="79500"/>
    <x v="0"/>
    <s v="exceeds"/>
    <n v="1"/>
    <x v="1"/>
    <n v="1.0328767123287672"/>
    <x v="2"/>
    <x v="0"/>
  </r>
  <r>
    <s v="E001561"/>
    <d v="2023-03-20T00:00:00"/>
    <x v="0"/>
    <s v="Product &amp; Technology"/>
    <x v="0"/>
    <s v="Software Engineering Associate"/>
    <s v="engineering"/>
    <x v="1"/>
    <x v="0"/>
    <d v="2023-03-20T00:00:00"/>
    <m/>
    <s v=""/>
    <n v="1017"/>
    <x v="2"/>
    <x v="1"/>
    <x v="2"/>
    <n v="3"/>
    <s v="meets"/>
    <n v="3"/>
    <n v="70500"/>
    <x v="0"/>
    <s v="meets"/>
    <n v="0"/>
    <x v="0"/>
    <n v="2.7863013698630139"/>
    <x v="1"/>
    <x v="0"/>
  </r>
  <r>
    <s v="E001562"/>
    <d v="2024-02-18T00:00:00"/>
    <x v="1"/>
    <s v="Product &amp; Technology"/>
    <x v="0"/>
    <s v="Analytics Associate"/>
    <s v="analytics"/>
    <x v="1"/>
    <x v="0"/>
    <d v="2024-02-18T00:00:00"/>
    <m/>
    <s v=""/>
    <n v="682"/>
    <x v="1"/>
    <x v="1"/>
    <x v="3"/>
    <n v="3"/>
    <s v="meets"/>
    <n v="2"/>
    <n v="59500"/>
    <x v="0"/>
    <s v="meets"/>
    <n v="0"/>
    <x v="0"/>
    <n v="1.8684931506849316"/>
    <x v="2"/>
    <x v="1"/>
  </r>
  <r>
    <s v="E001563"/>
    <d v="2025-08-06T00:00:00"/>
    <x v="2"/>
    <s v="Product &amp; Technology"/>
    <x v="1"/>
    <s v="Product Management Associate"/>
    <s v="product"/>
    <x v="1"/>
    <x v="1"/>
    <d v="2025-08-06T00:00:00"/>
    <d v="2025-11-21T00:00:00"/>
    <s v="involuntary"/>
    <n v="107"/>
    <x v="1"/>
    <x v="0"/>
    <x v="2"/>
    <s v="None"/>
    <s v=""/>
    <n v="0"/>
    <n v="73500"/>
    <x v="1"/>
    <s v="Not Reviewed"/>
    <n v="1"/>
    <x v="1"/>
    <n v="0.29315068493150687"/>
    <x v="0"/>
    <x v="0"/>
  </r>
  <r>
    <s v="E001564"/>
    <d v="2023-02-16T00:00:00"/>
    <x v="3"/>
    <s v="Product &amp; Technology"/>
    <x v="1"/>
    <s v="Product Design Associate"/>
    <s v="design"/>
    <x v="1"/>
    <x v="0"/>
    <d v="2023-02-16T00:00:00"/>
    <m/>
    <s v=""/>
    <n v="1049"/>
    <x v="0"/>
    <x v="0"/>
    <x v="4"/>
    <n v="2"/>
    <s v="needs_support"/>
    <n v="3"/>
    <n v="72500"/>
    <x v="0"/>
    <s v="needs_support"/>
    <n v="0"/>
    <x v="0"/>
    <n v="2.8739726027397259"/>
    <x v="1"/>
    <x v="0"/>
  </r>
  <r>
    <s v="E001565"/>
    <d v="2023-04-11T00:00:00"/>
    <x v="4"/>
    <s v="Revenue"/>
    <x v="0"/>
    <s v="Account Senior Specialist"/>
    <s v="sales"/>
    <x v="2"/>
    <x v="0"/>
    <d v="2023-04-11T00:00:00"/>
    <m/>
    <s v=""/>
    <n v="995"/>
    <x v="3"/>
    <x v="1"/>
    <x v="3"/>
    <n v="3"/>
    <s v="meets"/>
    <n v="3"/>
    <n v="106000"/>
    <x v="0"/>
    <s v="meets"/>
    <n v="0"/>
    <x v="0"/>
    <n v="2.7260273972602738"/>
    <x v="1"/>
    <x v="3"/>
  </r>
  <r>
    <s v="E001566"/>
    <d v="2025-04-02T00:00:00"/>
    <x v="5"/>
    <s v="Revenue"/>
    <x v="1"/>
    <s v="Customer Success Specialist"/>
    <s v="customer_success"/>
    <x v="0"/>
    <x v="0"/>
    <d v="2025-04-02T00:00:00"/>
    <m/>
    <s v=""/>
    <n v="273"/>
    <x v="0"/>
    <x v="3"/>
    <x v="0"/>
    <n v="3"/>
    <s v="meets"/>
    <n v="1"/>
    <n v="75500"/>
    <x v="0"/>
    <s v="meets"/>
    <n v="0"/>
    <x v="0"/>
    <n v="0.74794520547945209"/>
    <x v="0"/>
    <x v="0"/>
  </r>
  <r>
    <s v="E001567"/>
    <d v="2023-03-16T00:00:00"/>
    <x v="6"/>
    <s v="Revenue"/>
    <x v="2"/>
    <s v="Growth Marketing Associate"/>
    <s v="marketing"/>
    <x v="1"/>
    <x v="0"/>
    <d v="2023-03-16T00:00:00"/>
    <m/>
    <s v=""/>
    <n v="1021"/>
    <x v="2"/>
    <x v="1"/>
    <x v="0"/>
    <n v="3"/>
    <s v="meets"/>
    <n v="3"/>
    <n v="57500"/>
    <x v="0"/>
    <s v="meets"/>
    <n v="0"/>
    <x v="0"/>
    <n v="2.7972602739726029"/>
    <x v="1"/>
    <x v="1"/>
  </r>
  <r>
    <s v="E001568"/>
    <d v="2025-07-22T00:00:00"/>
    <x v="7"/>
    <s v="Corporate"/>
    <x v="0"/>
    <s v="Analytics Associate"/>
    <s v="analytics"/>
    <x v="1"/>
    <x v="1"/>
    <d v="2025-07-22T00:00:00"/>
    <d v="2025-11-25T00:00:00"/>
    <s v="voluntary"/>
    <n v="126"/>
    <x v="0"/>
    <x v="0"/>
    <x v="4"/>
    <s v="None"/>
    <s v=""/>
    <n v="0"/>
    <n v="77000"/>
    <x v="1"/>
    <s v="Not Reviewed"/>
    <n v="1"/>
    <x v="1"/>
    <n v="0.34520547945205482"/>
    <x v="0"/>
    <x v="0"/>
  </r>
  <r>
    <s v="E001569"/>
    <d v="2023-03-14T00:00:00"/>
    <x v="8"/>
    <s v="Corporate"/>
    <x v="1"/>
    <s v="People Operations Specialist"/>
    <s v="people"/>
    <x v="0"/>
    <x v="0"/>
    <d v="2023-03-14T00:00:00"/>
    <m/>
    <s v=""/>
    <n v="1023"/>
    <x v="1"/>
    <x v="1"/>
    <x v="2"/>
    <n v="3"/>
    <s v="meets"/>
    <n v="3"/>
    <n v="98500"/>
    <x v="0"/>
    <s v="meets"/>
    <n v="0"/>
    <x v="0"/>
    <n v="2.8027397260273972"/>
    <x v="1"/>
    <x v="0"/>
  </r>
  <r>
    <s v="E001570"/>
    <d v="2024-05-07T00:00:00"/>
    <x v="9"/>
    <s v="Corporate"/>
    <x v="0"/>
    <s v="Legal &amp; Compliance Specialist"/>
    <s v="legal"/>
    <x v="0"/>
    <x v="0"/>
    <d v="2024-05-07T00:00:00"/>
    <m/>
    <s v=""/>
    <n v="603"/>
    <x v="0"/>
    <x v="1"/>
    <x v="1"/>
    <n v="4"/>
    <s v="exceeds"/>
    <n v="2"/>
    <n v="94000"/>
    <x v="0"/>
    <s v="exceeds"/>
    <n v="0"/>
    <x v="0"/>
    <n v="1.6520547945205479"/>
    <x v="2"/>
    <x v="0"/>
  </r>
  <r>
    <s v="E001571"/>
    <d v="2025-05-30T00:00:00"/>
    <x v="10"/>
    <s v="Operations"/>
    <x v="2"/>
    <s v="Supply Chain Associate"/>
    <s v="supply_chain"/>
    <x v="1"/>
    <x v="0"/>
    <d v="2025-05-30T00:00:00"/>
    <m/>
    <s v=""/>
    <n v="215"/>
    <x v="2"/>
    <x v="0"/>
    <x v="2"/>
    <n v="3"/>
    <s v="meets"/>
    <n v="1"/>
    <n v="55000"/>
    <x v="0"/>
    <s v="meets"/>
    <n v="0"/>
    <x v="0"/>
    <n v="0.58904109589041098"/>
    <x v="0"/>
    <x v="1"/>
  </r>
  <r>
    <s v="E001572"/>
    <d v="2024-09-12T00:00:00"/>
    <x v="11"/>
    <s v="Operations"/>
    <x v="3"/>
    <s v="Operations Associate"/>
    <s v="operations"/>
    <x v="1"/>
    <x v="0"/>
    <d v="2024-09-12T00:00:00"/>
    <m/>
    <s v=""/>
    <n v="475"/>
    <x v="1"/>
    <x v="0"/>
    <x v="3"/>
    <n v="4"/>
    <s v="exceeds"/>
    <n v="1"/>
    <n v="66000"/>
    <x v="0"/>
    <s v="exceeds"/>
    <n v="0"/>
    <x v="0"/>
    <n v="1.3013698630136987"/>
    <x v="2"/>
    <x v="1"/>
  </r>
  <r>
    <s v="E001573"/>
    <d v="2023-02-06T00:00:00"/>
    <x v="0"/>
    <s v="Product &amp; Technology"/>
    <x v="0"/>
    <s v="Analytics Associate"/>
    <s v="analytics"/>
    <x v="1"/>
    <x v="0"/>
    <d v="2023-02-06T00:00:00"/>
    <m/>
    <s v=""/>
    <n v="1059"/>
    <x v="0"/>
    <x v="3"/>
    <x v="3"/>
    <n v="4"/>
    <s v="exceeds"/>
    <n v="3"/>
    <n v="62000"/>
    <x v="0"/>
    <s v="exceeds"/>
    <n v="0"/>
    <x v="0"/>
    <n v="2.9013698630136986"/>
    <x v="1"/>
    <x v="1"/>
  </r>
  <r>
    <s v="E001574"/>
    <d v="2023-03-20T00:00:00"/>
    <x v="1"/>
    <s v="Product &amp; Technology"/>
    <x v="0"/>
    <s v="Software Engineering Senior Specialist"/>
    <s v="engineering"/>
    <x v="2"/>
    <x v="0"/>
    <d v="2023-03-20T00:00:00"/>
    <m/>
    <s v=""/>
    <n v="1017"/>
    <x v="0"/>
    <x v="1"/>
    <x v="0"/>
    <n v="2"/>
    <s v="needs_support"/>
    <n v="3"/>
    <n v="101500"/>
    <x v="0"/>
    <s v="needs_support"/>
    <n v="0"/>
    <x v="0"/>
    <n v="2.7863013698630139"/>
    <x v="1"/>
    <x v="3"/>
  </r>
  <r>
    <s v="E001575"/>
    <d v="2023-10-12T00:00:00"/>
    <x v="2"/>
    <s v="Product &amp; Technology"/>
    <x v="1"/>
    <s v="Product Management Senior Specialist"/>
    <s v="product"/>
    <x v="2"/>
    <x v="0"/>
    <d v="2023-10-12T00:00:00"/>
    <m/>
    <s v=""/>
    <n v="811"/>
    <x v="1"/>
    <x v="3"/>
    <x v="0"/>
    <n v="4"/>
    <s v="exceeds"/>
    <n v="2"/>
    <n v="106000"/>
    <x v="0"/>
    <s v="exceeds"/>
    <n v="0"/>
    <x v="0"/>
    <n v="2.2219178082191782"/>
    <x v="1"/>
    <x v="3"/>
  </r>
  <r>
    <s v="E001576"/>
    <d v="2023-06-23T00:00:00"/>
    <x v="3"/>
    <s v="Product &amp; Technology"/>
    <x v="1"/>
    <s v="Product Design Specialist"/>
    <s v="design"/>
    <x v="0"/>
    <x v="1"/>
    <d v="2023-06-23T00:00:00"/>
    <d v="2025-12-15T00:00:00"/>
    <s v="involuntary"/>
    <n v="906"/>
    <x v="0"/>
    <x v="0"/>
    <x v="2"/>
    <n v="4"/>
    <s v="exceeds"/>
    <n v="2"/>
    <n v="72500"/>
    <x v="0"/>
    <s v="exceeds"/>
    <n v="1"/>
    <x v="1"/>
    <n v="2.4821917808219176"/>
    <x v="1"/>
    <x v="0"/>
  </r>
  <r>
    <s v="E001577"/>
    <d v="2023-05-02T00:00:00"/>
    <x v="4"/>
    <s v="Revenue"/>
    <x v="0"/>
    <s v="Customer Success Specialist"/>
    <s v="customer_success"/>
    <x v="0"/>
    <x v="0"/>
    <d v="2023-05-02T00:00:00"/>
    <m/>
    <s v=""/>
    <n v="974"/>
    <x v="3"/>
    <x v="0"/>
    <x v="1"/>
    <n v="3"/>
    <s v="meets"/>
    <n v="3"/>
    <n v="72000"/>
    <x v="0"/>
    <s v="meets"/>
    <n v="0"/>
    <x v="0"/>
    <n v="2.6684931506849314"/>
    <x v="1"/>
    <x v="0"/>
  </r>
  <r>
    <s v="E001578"/>
    <d v="2023-08-31T00:00:00"/>
    <x v="5"/>
    <s v="Revenue"/>
    <x v="1"/>
    <s v="Customer Success Associate"/>
    <s v="customer_success"/>
    <x v="1"/>
    <x v="1"/>
    <d v="2023-08-31T00:00:00"/>
    <d v="2025-02-14T00:00:00"/>
    <s v="voluntary"/>
    <n v="533"/>
    <x v="0"/>
    <x v="0"/>
    <x v="3"/>
    <n v="3"/>
    <s v="meets"/>
    <n v="1"/>
    <n v="72000"/>
    <x v="0"/>
    <s v="meets"/>
    <n v="1"/>
    <x v="1"/>
    <n v="1.4602739726027398"/>
    <x v="2"/>
    <x v="0"/>
  </r>
  <r>
    <s v="E001579"/>
    <d v="2023-12-04T00:00:00"/>
    <x v="6"/>
    <s v="Revenue"/>
    <x v="2"/>
    <s v="Growth Marketing Associate"/>
    <s v="marketing"/>
    <x v="1"/>
    <x v="0"/>
    <d v="2023-12-04T00:00:00"/>
    <m/>
    <s v=""/>
    <n v="758"/>
    <x v="0"/>
    <x v="1"/>
    <x v="0"/>
    <n v="2"/>
    <s v="needs_support"/>
    <n v="2"/>
    <n v="75500"/>
    <x v="0"/>
    <s v="needs_support"/>
    <n v="0"/>
    <x v="0"/>
    <n v="2.0767123287671234"/>
    <x v="1"/>
    <x v="0"/>
  </r>
  <r>
    <s v="E001580"/>
    <d v="2024-02-24T00:00:00"/>
    <x v="7"/>
    <s v="Corporate"/>
    <x v="0"/>
    <s v="Financial Planning Associate"/>
    <s v="finance"/>
    <x v="1"/>
    <x v="0"/>
    <d v="2024-02-24T00:00:00"/>
    <m/>
    <s v=""/>
    <n v="676"/>
    <x v="0"/>
    <x v="1"/>
    <x v="2"/>
    <n v="3"/>
    <s v="meets"/>
    <n v="2"/>
    <n v="60000"/>
    <x v="0"/>
    <s v="meets"/>
    <n v="0"/>
    <x v="0"/>
    <n v="1.8520547945205479"/>
    <x v="2"/>
    <x v="1"/>
  </r>
  <r>
    <s v="E001581"/>
    <d v="2025-06-20T00:00:00"/>
    <x v="8"/>
    <s v="Corporate"/>
    <x v="1"/>
    <s v="People Operations Specialist"/>
    <s v="people"/>
    <x v="0"/>
    <x v="0"/>
    <d v="2025-06-20T00:00:00"/>
    <m/>
    <s v=""/>
    <n v="194"/>
    <x v="2"/>
    <x v="1"/>
    <x v="0"/>
    <n v="3"/>
    <s v="meets"/>
    <n v="1"/>
    <n v="75000"/>
    <x v="0"/>
    <s v="meets"/>
    <n v="0"/>
    <x v="0"/>
    <n v="0.53150684931506853"/>
    <x v="0"/>
    <x v="0"/>
  </r>
  <r>
    <s v="E001582"/>
    <d v="2023-09-15T00:00:00"/>
    <x v="9"/>
    <s v="Corporate"/>
    <x v="0"/>
    <s v="Legal &amp; Compliance Specialist"/>
    <s v="legal"/>
    <x v="0"/>
    <x v="1"/>
    <d v="2023-09-15T00:00:00"/>
    <d v="2024-06-24T00:00:00"/>
    <s v="voluntary"/>
    <n v="283"/>
    <x v="3"/>
    <x v="3"/>
    <x v="1"/>
    <n v="3"/>
    <s v="meets"/>
    <n v="1"/>
    <n v="89000"/>
    <x v="0"/>
    <s v="meets"/>
    <n v="1"/>
    <x v="1"/>
    <n v="0.77534246575342469"/>
    <x v="0"/>
    <x v="0"/>
  </r>
  <r>
    <s v="E001583"/>
    <d v="2024-11-07T00:00:00"/>
    <x v="10"/>
    <s v="Operations"/>
    <x v="2"/>
    <s v="Supply Chain Senior Specialist"/>
    <s v="supply_chain"/>
    <x v="2"/>
    <x v="0"/>
    <d v="2024-11-07T00:00:00"/>
    <m/>
    <s v=""/>
    <n v="419"/>
    <x v="0"/>
    <x v="1"/>
    <x v="0"/>
    <n v="2"/>
    <s v="needs_support"/>
    <n v="1"/>
    <n v="106000"/>
    <x v="0"/>
    <s v="needs_support"/>
    <n v="0"/>
    <x v="0"/>
    <n v="1.1479452054794521"/>
    <x v="2"/>
    <x v="3"/>
  </r>
  <r>
    <s v="E001584"/>
    <d v="2024-09-30T00:00:00"/>
    <x v="11"/>
    <s v="Operations"/>
    <x v="3"/>
    <s v="Operations Associate"/>
    <s v="operations"/>
    <x v="1"/>
    <x v="0"/>
    <d v="2024-09-30T00:00:00"/>
    <m/>
    <s v=""/>
    <n v="457"/>
    <x v="3"/>
    <x v="0"/>
    <x v="1"/>
    <n v="1"/>
    <s v="needs_support"/>
    <n v="1"/>
    <n v="55000"/>
    <x v="0"/>
    <s v="needs_support"/>
    <n v="0"/>
    <x v="0"/>
    <n v="1.252054794520548"/>
    <x v="2"/>
    <x v="1"/>
  </r>
  <r>
    <s v="E001585"/>
    <d v="2024-10-04T00:00:00"/>
    <x v="0"/>
    <s v="Product &amp; Technology"/>
    <x v="0"/>
    <s v="Software Engineering Associate"/>
    <s v="engineering"/>
    <x v="1"/>
    <x v="0"/>
    <d v="2024-10-04T00:00:00"/>
    <m/>
    <s v=""/>
    <n v="453"/>
    <x v="1"/>
    <x v="0"/>
    <x v="0"/>
    <n v="4"/>
    <s v="exceeds"/>
    <n v="1"/>
    <n v="72000"/>
    <x v="0"/>
    <s v="exceeds"/>
    <n v="0"/>
    <x v="0"/>
    <n v="1.2410958904109588"/>
    <x v="2"/>
    <x v="0"/>
  </r>
  <r>
    <s v="E001586"/>
    <d v="2023-03-01T00:00:00"/>
    <x v="1"/>
    <s v="Product &amp; Technology"/>
    <x v="0"/>
    <s v="Software Engineering Specialist"/>
    <s v="engineering"/>
    <x v="0"/>
    <x v="0"/>
    <d v="2023-03-01T00:00:00"/>
    <m/>
    <s v=""/>
    <n v="1036"/>
    <x v="3"/>
    <x v="1"/>
    <x v="1"/>
    <n v="4"/>
    <s v="exceeds"/>
    <n v="3"/>
    <n v="87500"/>
    <x v="0"/>
    <s v="exceeds"/>
    <n v="0"/>
    <x v="0"/>
    <n v="2.8383561643835615"/>
    <x v="1"/>
    <x v="0"/>
  </r>
  <r>
    <s v="E001587"/>
    <d v="2024-08-17T00:00:00"/>
    <x v="2"/>
    <s v="Product &amp; Technology"/>
    <x v="1"/>
    <s v="Product Management Senior Specialist"/>
    <s v="product"/>
    <x v="2"/>
    <x v="0"/>
    <d v="2024-08-17T00:00:00"/>
    <m/>
    <s v=""/>
    <n v="501"/>
    <x v="1"/>
    <x v="0"/>
    <x v="1"/>
    <n v="5"/>
    <s v="outstanding"/>
    <n v="1"/>
    <n v="104500"/>
    <x v="0"/>
    <s v="outstanding"/>
    <n v="0"/>
    <x v="0"/>
    <n v="1.3726027397260274"/>
    <x v="2"/>
    <x v="3"/>
  </r>
  <r>
    <s v="E001588"/>
    <d v="2024-07-06T00:00:00"/>
    <x v="3"/>
    <s v="Product &amp; Technology"/>
    <x v="1"/>
    <s v="Product Design Associate"/>
    <s v="design"/>
    <x v="1"/>
    <x v="1"/>
    <d v="2024-07-06T00:00:00"/>
    <d v="2025-07-14T00:00:00"/>
    <s v="involuntary"/>
    <n v="373"/>
    <x v="0"/>
    <x v="1"/>
    <x v="2"/>
    <n v="4"/>
    <s v="exceeds"/>
    <n v="1"/>
    <n v="60500"/>
    <x v="0"/>
    <s v="exceeds"/>
    <n v="1"/>
    <x v="1"/>
    <n v="1.021917808219178"/>
    <x v="2"/>
    <x v="1"/>
  </r>
  <r>
    <s v="E001589"/>
    <d v="2024-07-24T00:00:00"/>
    <x v="4"/>
    <s v="Revenue"/>
    <x v="0"/>
    <s v="Account Specialist"/>
    <s v="sales"/>
    <x v="0"/>
    <x v="0"/>
    <d v="2024-07-24T00:00:00"/>
    <m/>
    <s v=""/>
    <n v="525"/>
    <x v="4"/>
    <x v="1"/>
    <x v="3"/>
    <n v="2"/>
    <s v="needs_support"/>
    <n v="1"/>
    <n v="91500"/>
    <x v="0"/>
    <s v="needs_support"/>
    <n v="0"/>
    <x v="0"/>
    <n v="1.4383561643835616"/>
    <x v="2"/>
    <x v="0"/>
  </r>
  <r>
    <s v="E001590"/>
    <d v="2025-04-16T00:00:00"/>
    <x v="5"/>
    <s v="Revenue"/>
    <x v="1"/>
    <s v="Customer Success Associate"/>
    <s v="customer_success"/>
    <x v="1"/>
    <x v="0"/>
    <d v="2025-04-16T00:00:00"/>
    <m/>
    <s v=""/>
    <n v="259"/>
    <x v="0"/>
    <x v="1"/>
    <x v="2"/>
    <n v="3"/>
    <s v="meets"/>
    <n v="1"/>
    <n v="55500"/>
    <x v="0"/>
    <s v="meets"/>
    <n v="0"/>
    <x v="0"/>
    <n v="0.70958904109589038"/>
    <x v="0"/>
    <x v="1"/>
  </r>
  <r>
    <s v="E001591"/>
    <d v="2024-09-03T00:00:00"/>
    <x v="6"/>
    <s v="Revenue"/>
    <x v="2"/>
    <s v="Analytics Specialist"/>
    <s v="analytics"/>
    <x v="0"/>
    <x v="0"/>
    <d v="2024-09-03T00:00:00"/>
    <m/>
    <s v=""/>
    <n v="484"/>
    <x v="1"/>
    <x v="1"/>
    <x v="4"/>
    <n v="2"/>
    <s v="needs_support"/>
    <n v="1"/>
    <n v="90000"/>
    <x v="0"/>
    <s v="needs_support"/>
    <n v="0"/>
    <x v="0"/>
    <n v="1.3260273972602741"/>
    <x v="2"/>
    <x v="0"/>
  </r>
  <r>
    <s v="E001592"/>
    <d v="2025-03-23T00:00:00"/>
    <x v="7"/>
    <s v="Corporate"/>
    <x v="0"/>
    <s v="Financial Planning Specialist"/>
    <s v="finance"/>
    <x v="0"/>
    <x v="0"/>
    <d v="2025-03-23T00:00:00"/>
    <m/>
    <s v=""/>
    <n v="283"/>
    <x v="2"/>
    <x v="1"/>
    <x v="2"/>
    <n v="3"/>
    <s v="meets"/>
    <n v="1"/>
    <n v="76500"/>
    <x v="0"/>
    <s v="meets"/>
    <n v="0"/>
    <x v="0"/>
    <n v="0.77534246575342469"/>
    <x v="0"/>
    <x v="0"/>
  </r>
  <r>
    <s v="E001593"/>
    <d v="2024-05-25T00:00:00"/>
    <x v="8"/>
    <s v="Corporate"/>
    <x v="1"/>
    <s v="People Operations Specialist"/>
    <s v="people"/>
    <x v="0"/>
    <x v="0"/>
    <d v="2024-05-25T00:00:00"/>
    <m/>
    <s v=""/>
    <n v="585"/>
    <x v="1"/>
    <x v="1"/>
    <x v="2"/>
    <n v="3"/>
    <s v="meets"/>
    <n v="2"/>
    <n v="103000"/>
    <x v="0"/>
    <s v="meets"/>
    <n v="0"/>
    <x v="0"/>
    <n v="1.6027397260273972"/>
    <x v="2"/>
    <x v="3"/>
  </r>
  <r>
    <s v="E001594"/>
    <d v="2024-09-11T00:00:00"/>
    <x v="9"/>
    <s v="Corporate"/>
    <x v="0"/>
    <s v="Legal &amp; Compliance Senior Specialist"/>
    <s v="legal"/>
    <x v="2"/>
    <x v="0"/>
    <d v="2024-09-11T00:00:00"/>
    <m/>
    <s v=""/>
    <n v="476"/>
    <x v="0"/>
    <x v="2"/>
    <x v="3"/>
    <n v="4"/>
    <s v="exceeds"/>
    <n v="1"/>
    <n v="98000"/>
    <x v="0"/>
    <s v="exceeds"/>
    <n v="0"/>
    <x v="0"/>
    <n v="1.3041095890410959"/>
    <x v="2"/>
    <x v="0"/>
  </r>
  <r>
    <s v="E001595"/>
    <d v="2023-06-26T00:00:00"/>
    <x v="10"/>
    <s v="Operations"/>
    <x v="2"/>
    <s v="Supply Chain Lead"/>
    <s v="supply_chain"/>
    <x v="3"/>
    <x v="0"/>
    <d v="2023-06-26T00:00:00"/>
    <m/>
    <s v=""/>
    <n v="919"/>
    <x v="0"/>
    <x v="1"/>
    <x v="0"/>
    <n v="5"/>
    <s v="outstanding"/>
    <n v="3"/>
    <n v="139000"/>
    <x v="0"/>
    <s v="outstanding"/>
    <n v="0"/>
    <x v="0"/>
    <n v="2.5178082191780824"/>
    <x v="1"/>
    <x v="2"/>
  </r>
  <r>
    <s v="E001596"/>
    <d v="2025-09-02T00:00:00"/>
    <x v="11"/>
    <s v="Operations"/>
    <x v="3"/>
    <s v="Operations Associate"/>
    <s v="operations"/>
    <x v="1"/>
    <x v="1"/>
    <d v="2025-09-02T00:00:00"/>
    <d v="2025-12-31T00:00:00"/>
    <s v="involuntary"/>
    <n v="120"/>
    <x v="0"/>
    <x v="1"/>
    <x v="2"/>
    <s v="None"/>
    <s v=""/>
    <n v="0"/>
    <n v="65500"/>
    <x v="1"/>
    <s v="Not Reviewed"/>
    <n v="1"/>
    <x v="1"/>
    <n v="0.32876712328767121"/>
    <x v="0"/>
    <x v="1"/>
  </r>
  <r>
    <s v="E001597"/>
    <d v="2025-04-29T00:00:00"/>
    <x v="0"/>
    <s v="Product &amp; Technology"/>
    <x v="0"/>
    <s v="Software Engineering Senior Specialist"/>
    <s v="engineering"/>
    <x v="2"/>
    <x v="0"/>
    <d v="2025-04-29T00:00:00"/>
    <m/>
    <s v=""/>
    <n v="246"/>
    <x v="3"/>
    <x v="3"/>
    <x v="0"/>
    <n v="3"/>
    <s v="meets"/>
    <n v="1"/>
    <n v="132500"/>
    <x v="0"/>
    <s v="meets"/>
    <n v="0"/>
    <x v="0"/>
    <n v="0.67397260273972603"/>
    <x v="0"/>
    <x v="2"/>
  </r>
  <r>
    <s v="E001598"/>
    <d v="2024-09-05T00:00:00"/>
    <x v="1"/>
    <s v="Product &amp; Technology"/>
    <x v="0"/>
    <s v="Software Engineering Associate"/>
    <s v="engineering"/>
    <x v="1"/>
    <x v="0"/>
    <d v="2024-09-05T00:00:00"/>
    <m/>
    <s v=""/>
    <n v="482"/>
    <x v="0"/>
    <x v="3"/>
    <x v="4"/>
    <n v="3"/>
    <s v="meets"/>
    <n v="1"/>
    <n v="67000"/>
    <x v="0"/>
    <s v="meets"/>
    <n v="0"/>
    <x v="0"/>
    <n v="1.3205479452054794"/>
    <x v="2"/>
    <x v="1"/>
  </r>
  <r>
    <s v="E001599"/>
    <d v="2024-06-25T00:00:00"/>
    <x v="2"/>
    <s v="Product &amp; Technology"/>
    <x v="1"/>
    <s v="Product Management Specialist"/>
    <s v="product"/>
    <x v="0"/>
    <x v="1"/>
    <d v="2024-06-25T00:00:00"/>
    <d v="2025-04-29T00:00:00"/>
    <s v="voluntary"/>
    <n v="308"/>
    <x v="1"/>
    <x v="1"/>
    <x v="2"/>
    <n v="3"/>
    <s v="meets"/>
    <n v="1"/>
    <n v="89000"/>
    <x v="0"/>
    <s v="meets"/>
    <n v="1"/>
    <x v="1"/>
    <n v="0.84383561643835614"/>
    <x v="0"/>
    <x v="0"/>
  </r>
  <r>
    <s v="E001600"/>
    <d v="2024-03-24T00:00:00"/>
    <x v="3"/>
    <s v="Product &amp; Technology"/>
    <x v="1"/>
    <s v="Product Design Associate"/>
    <s v="design"/>
    <x v="1"/>
    <x v="0"/>
    <d v="2024-03-24T00:00:00"/>
    <m/>
    <s v=""/>
    <n v="647"/>
    <x v="0"/>
    <x v="0"/>
    <x v="0"/>
    <n v="3"/>
    <s v="meets"/>
    <n v="2"/>
    <n v="67000"/>
    <x v="0"/>
    <s v="meets"/>
    <n v="0"/>
    <x v="0"/>
    <n v="1.7726027397260273"/>
    <x v="2"/>
    <x v="1"/>
  </r>
  <r>
    <s v="E001601"/>
    <d v="2023-06-18T00:00:00"/>
    <x v="4"/>
    <s v="Revenue"/>
    <x v="0"/>
    <s v="Customer Success Specialist"/>
    <s v="customer_success"/>
    <x v="0"/>
    <x v="0"/>
    <d v="2023-06-18T00:00:00"/>
    <m/>
    <s v=""/>
    <n v="927"/>
    <x v="0"/>
    <x v="0"/>
    <x v="2"/>
    <n v="3"/>
    <s v="meets"/>
    <n v="3"/>
    <n v="97000"/>
    <x v="0"/>
    <s v="meets"/>
    <n v="0"/>
    <x v="0"/>
    <n v="2.5397260273972604"/>
    <x v="1"/>
    <x v="0"/>
  </r>
  <r>
    <s v="E001602"/>
    <d v="2023-06-28T00:00:00"/>
    <x v="5"/>
    <s v="Revenue"/>
    <x v="1"/>
    <s v="Customer Success Senior Specialist"/>
    <s v="customer_success"/>
    <x v="2"/>
    <x v="0"/>
    <d v="2023-06-28T00:00:00"/>
    <m/>
    <s v=""/>
    <n v="917"/>
    <x v="1"/>
    <x v="1"/>
    <x v="2"/>
    <n v="3"/>
    <s v="meets"/>
    <n v="3"/>
    <n v="124000"/>
    <x v="0"/>
    <s v="meets"/>
    <n v="0"/>
    <x v="0"/>
    <n v="2.5123287671232877"/>
    <x v="1"/>
    <x v="3"/>
  </r>
  <r>
    <s v="E001603"/>
    <d v="2024-09-25T00:00:00"/>
    <x v="6"/>
    <s v="Revenue"/>
    <x v="2"/>
    <s v="Growth Marketing Specialist"/>
    <s v="marketing"/>
    <x v="0"/>
    <x v="0"/>
    <d v="2024-09-25T00:00:00"/>
    <m/>
    <s v=""/>
    <n v="462"/>
    <x v="0"/>
    <x v="0"/>
    <x v="1"/>
    <n v="3"/>
    <s v="meets"/>
    <n v="1"/>
    <n v="86500"/>
    <x v="0"/>
    <s v="meets"/>
    <n v="0"/>
    <x v="0"/>
    <n v="1.2657534246575342"/>
    <x v="2"/>
    <x v="0"/>
  </r>
  <r>
    <s v="E001604"/>
    <d v="2024-06-28T00:00:00"/>
    <x v="7"/>
    <s v="Corporate"/>
    <x v="0"/>
    <s v="Financial Planning Specialist"/>
    <s v="finance"/>
    <x v="0"/>
    <x v="0"/>
    <d v="2024-06-28T00:00:00"/>
    <m/>
    <s v=""/>
    <n v="551"/>
    <x v="1"/>
    <x v="1"/>
    <x v="4"/>
    <n v="4"/>
    <s v="exceeds"/>
    <n v="2"/>
    <n v="91500"/>
    <x v="0"/>
    <s v="exceeds"/>
    <n v="0"/>
    <x v="0"/>
    <n v="1.5095890410958903"/>
    <x v="2"/>
    <x v="0"/>
  </r>
  <r>
    <s v="E001605"/>
    <d v="2023-08-26T00:00:00"/>
    <x v="8"/>
    <s v="Corporate"/>
    <x v="1"/>
    <s v="People Operations Specialist"/>
    <s v="people"/>
    <x v="0"/>
    <x v="0"/>
    <d v="2023-08-26T00:00:00"/>
    <m/>
    <s v=""/>
    <n v="858"/>
    <x v="2"/>
    <x v="2"/>
    <x v="3"/>
    <n v="4"/>
    <s v="exceeds"/>
    <n v="2"/>
    <n v="98000"/>
    <x v="0"/>
    <s v="exceeds"/>
    <n v="0"/>
    <x v="0"/>
    <n v="2.3506849315068492"/>
    <x v="1"/>
    <x v="0"/>
  </r>
  <r>
    <s v="E001606"/>
    <d v="2023-07-23T00:00:00"/>
    <x v="9"/>
    <s v="Corporate"/>
    <x v="0"/>
    <s v="Operations Senior Specialist"/>
    <s v="operations"/>
    <x v="2"/>
    <x v="0"/>
    <d v="2023-07-23T00:00:00"/>
    <m/>
    <s v=""/>
    <n v="892"/>
    <x v="0"/>
    <x v="3"/>
    <x v="4"/>
    <n v="3"/>
    <s v="meets"/>
    <n v="2"/>
    <n v="106000"/>
    <x v="0"/>
    <s v="meets"/>
    <n v="0"/>
    <x v="0"/>
    <n v="2.4438356164383563"/>
    <x v="1"/>
    <x v="3"/>
  </r>
  <r>
    <s v="E001607"/>
    <d v="2025-07-30T00:00:00"/>
    <x v="10"/>
    <s v="Operations"/>
    <x v="2"/>
    <s v="Operations Specialist"/>
    <s v="operations"/>
    <x v="0"/>
    <x v="0"/>
    <d v="2025-07-30T00:00:00"/>
    <m/>
    <s v=""/>
    <n v="154"/>
    <x v="0"/>
    <x v="1"/>
    <x v="2"/>
    <s v="None"/>
    <s v=""/>
    <n v="0"/>
    <n v="95500"/>
    <x v="1"/>
    <s v="Not Reviewed"/>
    <n v="0"/>
    <x v="0"/>
    <n v="0.42191780821917807"/>
    <x v="0"/>
    <x v="0"/>
  </r>
  <r>
    <s v="E001608"/>
    <d v="2024-02-29T00:00:00"/>
    <x v="11"/>
    <s v="Operations"/>
    <x v="3"/>
    <s v="Operations Associate"/>
    <s v="operations"/>
    <x v="1"/>
    <x v="0"/>
    <d v="2024-02-29T00:00:00"/>
    <m/>
    <s v=""/>
    <n v="671"/>
    <x v="1"/>
    <x v="0"/>
    <x v="0"/>
    <n v="1"/>
    <s v="needs_support"/>
    <n v="2"/>
    <n v="62500"/>
    <x v="0"/>
    <s v="needs_support"/>
    <n v="0"/>
    <x v="0"/>
    <n v="1.8383561643835618"/>
    <x v="2"/>
    <x v="1"/>
  </r>
  <r>
    <s v="E001609"/>
    <d v="2024-07-12T00:00:00"/>
    <x v="0"/>
    <s v="Product &amp; Technology"/>
    <x v="0"/>
    <s v="Software Engineering Specialist"/>
    <s v="engineering"/>
    <x v="0"/>
    <x v="0"/>
    <d v="2024-07-12T00:00:00"/>
    <m/>
    <s v=""/>
    <n v="537"/>
    <x v="3"/>
    <x v="1"/>
    <x v="2"/>
    <n v="3"/>
    <s v="meets"/>
    <n v="1"/>
    <n v="81000"/>
    <x v="0"/>
    <s v="meets"/>
    <n v="0"/>
    <x v="0"/>
    <n v="1.4712328767123288"/>
    <x v="2"/>
    <x v="0"/>
  </r>
  <r>
    <s v="E001610"/>
    <d v="2023-10-31T00:00:00"/>
    <x v="1"/>
    <s v="Product &amp; Technology"/>
    <x v="0"/>
    <s v="Analytics Specialist"/>
    <s v="analytics"/>
    <x v="0"/>
    <x v="0"/>
    <d v="2023-10-31T00:00:00"/>
    <m/>
    <s v=""/>
    <n v="792"/>
    <x v="4"/>
    <x v="0"/>
    <x v="3"/>
    <n v="3"/>
    <s v="meets"/>
    <n v="2"/>
    <n v="94000"/>
    <x v="0"/>
    <s v="meets"/>
    <n v="0"/>
    <x v="0"/>
    <n v="2.1698630136986301"/>
    <x v="1"/>
    <x v="0"/>
  </r>
  <r>
    <s v="E001611"/>
    <d v="2023-04-05T00:00:00"/>
    <x v="2"/>
    <s v="Product &amp; Technology"/>
    <x v="1"/>
    <s v="Analytics Specialist"/>
    <s v="analytics"/>
    <x v="0"/>
    <x v="0"/>
    <d v="2023-04-05T00:00:00"/>
    <m/>
    <s v=""/>
    <n v="1001"/>
    <x v="1"/>
    <x v="2"/>
    <x v="0"/>
    <n v="2"/>
    <s v="needs_support"/>
    <n v="3"/>
    <n v="102000"/>
    <x v="0"/>
    <s v="needs_support"/>
    <n v="0"/>
    <x v="0"/>
    <n v="2.7424657534246575"/>
    <x v="1"/>
    <x v="3"/>
  </r>
  <r>
    <s v="E001612"/>
    <d v="2023-06-02T00:00:00"/>
    <x v="3"/>
    <s v="Product &amp; Technology"/>
    <x v="1"/>
    <s v="Product Design Senior Specialist"/>
    <s v="design"/>
    <x v="2"/>
    <x v="0"/>
    <d v="2023-06-02T00:00:00"/>
    <m/>
    <s v=""/>
    <n v="943"/>
    <x v="1"/>
    <x v="3"/>
    <x v="4"/>
    <n v="2"/>
    <s v="needs_support"/>
    <n v="3"/>
    <n v="138000"/>
    <x v="0"/>
    <s v="needs_support"/>
    <n v="0"/>
    <x v="0"/>
    <n v="2.5835616438356164"/>
    <x v="1"/>
    <x v="2"/>
  </r>
  <r>
    <s v="E001613"/>
    <d v="2025-08-06T00:00:00"/>
    <x v="4"/>
    <s v="Revenue"/>
    <x v="0"/>
    <s v="Account Lead"/>
    <s v="sales"/>
    <x v="3"/>
    <x v="1"/>
    <d v="2025-08-06T00:00:00"/>
    <d v="2025-11-19T00:00:00"/>
    <s v="voluntary"/>
    <n v="105"/>
    <x v="2"/>
    <x v="4"/>
    <x v="2"/>
    <s v="None"/>
    <s v=""/>
    <n v="0"/>
    <n v="172000"/>
    <x v="1"/>
    <s v="Not Reviewed"/>
    <n v="1"/>
    <x v="1"/>
    <n v="0.28767123287671231"/>
    <x v="0"/>
    <x v="2"/>
  </r>
  <r>
    <s v="E001614"/>
    <d v="2025-02-13T00:00:00"/>
    <x v="5"/>
    <s v="Revenue"/>
    <x v="1"/>
    <s v="Customer Success Associate"/>
    <s v="customer_success"/>
    <x v="1"/>
    <x v="0"/>
    <d v="2025-02-13T00:00:00"/>
    <m/>
    <s v=""/>
    <n v="321"/>
    <x v="2"/>
    <x v="4"/>
    <x v="3"/>
    <n v="3"/>
    <s v="meets"/>
    <n v="1"/>
    <n v="69000"/>
    <x v="0"/>
    <s v="meets"/>
    <n v="0"/>
    <x v="0"/>
    <n v="0.8794520547945206"/>
    <x v="0"/>
    <x v="1"/>
  </r>
  <r>
    <s v="E001615"/>
    <d v="2023-03-06T00:00:00"/>
    <x v="6"/>
    <s v="Revenue"/>
    <x v="2"/>
    <s v="Growth Marketing Associate"/>
    <s v="marketing"/>
    <x v="1"/>
    <x v="0"/>
    <d v="2023-03-06T00:00:00"/>
    <m/>
    <s v=""/>
    <n v="1031"/>
    <x v="3"/>
    <x v="1"/>
    <x v="4"/>
    <n v="4"/>
    <s v="exceeds"/>
    <n v="3"/>
    <n v="64500"/>
    <x v="0"/>
    <s v="exceeds"/>
    <n v="0"/>
    <x v="0"/>
    <n v="2.8246575342465752"/>
    <x v="1"/>
    <x v="1"/>
  </r>
  <r>
    <s v="E001616"/>
    <d v="2024-02-29T00:00:00"/>
    <x v="7"/>
    <s v="Corporate"/>
    <x v="0"/>
    <s v="Financial Planning Specialist"/>
    <s v="finance"/>
    <x v="0"/>
    <x v="0"/>
    <d v="2024-02-29T00:00:00"/>
    <m/>
    <s v=""/>
    <n v="671"/>
    <x v="2"/>
    <x v="1"/>
    <x v="0"/>
    <n v="4"/>
    <s v="exceeds"/>
    <n v="2"/>
    <n v="98000"/>
    <x v="0"/>
    <s v="exceeds"/>
    <n v="0"/>
    <x v="0"/>
    <n v="1.8383561643835618"/>
    <x v="2"/>
    <x v="0"/>
  </r>
  <r>
    <s v="E001617"/>
    <d v="2025-08-03T00:00:00"/>
    <x v="8"/>
    <s v="Corporate"/>
    <x v="1"/>
    <s v="People Operations Specialist"/>
    <s v="people"/>
    <x v="0"/>
    <x v="0"/>
    <d v="2025-08-03T00:00:00"/>
    <m/>
    <s v=""/>
    <n v="150"/>
    <x v="2"/>
    <x v="2"/>
    <x v="1"/>
    <s v="None"/>
    <s v=""/>
    <n v="0"/>
    <n v="95500"/>
    <x v="1"/>
    <s v="Not Reviewed"/>
    <n v="0"/>
    <x v="0"/>
    <n v="0.41095890410958902"/>
    <x v="0"/>
    <x v="0"/>
  </r>
  <r>
    <s v="E001618"/>
    <d v="2025-07-24T00:00:00"/>
    <x v="9"/>
    <s v="Corporate"/>
    <x v="0"/>
    <s v="Legal &amp; Compliance Senior Specialist"/>
    <s v="legal"/>
    <x v="2"/>
    <x v="1"/>
    <d v="2025-07-24T00:00:00"/>
    <d v="2025-11-08T00:00:00"/>
    <s v="voluntary"/>
    <n v="107"/>
    <x v="1"/>
    <x v="1"/>
    <x v="1"/>
    <s v="None"/>
    <s v=""/>
    <n v="0"/>
    <n v="136000"/>
    <x v="1"/>
    <s v="Not Reviewed"/>
    <n v="1"/>
    <x v="1"/>
    <n v="0.29315068493150687"/>
    <x v="0"/>
    <x v="2"/>
  </r>
  <r>
    <s v="E001619"/>
    <d v="2024-07-19T00:00:00"/>
    <x v="10"/>
    <s v="Operations"/>
    <x v="2"/>
    <s v="Supply Chain Associate"/>
    <s v="supply_chain"/>
    <x v="1"/>
    <x v="1"/>
    <d v="2024-07-19T00:00:00"/>
    <d v="2025-09-26T00:00:00"/>
    <s v="voluntary"/>
    <n v="434"/>
    <x v="0"/>
    <x v="0"/>
    <x v="2"/>
    <n v="3"/>
    <s v="meets"/>
    <n v="1"/>
    <n v="55500"/>
    <x v="0"/>
    <s v="meets"/>
    <n v="1"/>
    <x v="1"/>
    <n v="1.189041095890411"/>
    <x v="2"/>
    <x v="1"/>
  </r>
  <r>
    <s v="E001620"/>
    <d v="2025-01-27T00:00:00"/>
    <x v="11"/>
    <s v="Operations"/>
    <x v="3"/>
    <s v="Operations Specialist"/>
    <s v="operations"/>
    <x v="0"/>
    <x v="0"/>
    <d v="2025-01-27T00:00:00"/>
    <m/>
    <s v=""/>
    <n v="338"/>
    <x v="2"/>
    <x v="1"/>
    <x v="0"/>
    <n v="2"/>
    <s v="needs_support"/>
    <n v="1"/>
    <n v="92000"/>
    <x v="0"/>
    <s v="needs_support"/>
    <n v="0"/>
    <x v="0"/>
    <n v="0.92602739726027394"/>
    <x v="0"/>
    <x v="0"/>
  </r>
  <r>
    <s v="E001621"/>
    <d v="2023-02-26T00:00:00"/>
    <x v="0"/>
    <s v="Product &amp; Technology"/>
    <x v="0"/>
    <s v="Software Engineering Associate"/>
    <s v="engineering"/>
    <x v="1"/>
    <x v="0"/>
    <d v="2023-02-26T00:00:00"/>
    <m/>
    <s v=""/>
    <n v="1039"/>
    <x v="3"/>
    <x v="3"/>
    <x v="0"/>
    <n v="3"/>
    <s v="meets"/>
    <n v="3"/>
    <n v="70000"/>
    <x v="0"/>
    <s v="meets"/>
    <n v="0"/>
    <x v="0"/>
    <n v="2.8465753424657536"/>
    <x v="1"/>
    <x v="0"/>
  </r>
  <r>
    <s v="E001622"/>
    <d v="2025-09-16T00:00:00"/>
    <x v="1"/>
    <s v="Product &amp; Technology"/>
    <x v="0"/>
    <s v="Software Engineering Specialist"/>
    <s v="engineering"/>
    <x v="0"/>
    <x v="0"/>
    <d v="2025-09-16T00:00:00"/>
    <m/>
    <s v=""/>
    <n v="106"/>
    <x v="0"/>
    <x v="0"/>
    <x v="2"/>
    <s v="None"/>
    <s v=""/>
    <n v="0"/>
    <n v="86500"/>
    <x v="1"/>
    <s v="Not Reviewed"/>
    <n v="0"/>
    <x v="0"/>
    <n v="0.29041095890410956"/>
    <x v="0"/>
    <x v="0"/>
  </r>
  <r>
    <s v="E001623"/>
    <d v="2025-05-08T00:00:00"/>
    <x v="2"/>
    <s v="Product &amp; Technology"/>
    <x v="1"/>
    <s v="Product Management Lead"/>
    <s v="product"/>
    <x v="3"/>
    <x v="0"/>
    <d v="2025-05-08T00:00:00"/>
    <m/>
    <s v=""/>
    <n v="237"/>
    <x v="2"/>
    <x v="1"/>
    <x v="1"/>
    <n v="4"/>
    <s v="exceeds"/>
    <n v="1"/>
    <n v="185000"/>
    <x v="0"/>
    <s v="exceeds"/>
    <n v="0"/>
    <x v="0"/>
    <n v="0.64931506849315068"/>
    <x v="0"/>
    <x v="2"/>
  </r>
  <r>
    <s v="E001624"/>
    <d v="2023-01-12T00:00:00"/>
    <x v="3"/>
    <s v="Product &amp; Technology"/>
    <x v="1"/>
    <s v="Product Design Senior Specialist"/>
    <s v="design"/>
    <x v="2"/>
    <x v="0"/>
    <d v="2023-01-12T00:00:00"/>
    <m/>
    <s v=""/>
    <n v="1084"/>
    <x v="3"/>
    <x v="3"/>
    <x v="3"/>
    <n v="4"/>
    <s v="exceeds"/>
    <n v="3"/>
    <n v="108500"/>
    <x v="0"/>
    <s v="exceeds"/>
    <n v="0"/>
    <x v="0"/>
    <n v="2.9698630136986299"/>
    <x v="1"/>
    <x v="3"/>
  </r>
  <r>
    <s v="E001625"/>
    <d v="2024-01-20T00:00:00"/>
    <x v="4"/>
    <s v="Revenue"/>
    <x v="0"/>
    <s v="Account Associate"/>
    <s v="sales"/>
    <x v="1"/>
    <x v="1"/>
    <d v="2024-01-20T00:00:00"/>
    <d v="2024-09-08T00:00:00"/>
    <s v="voluntary"/>
    <n v="232"/>
    <x v="3"/>
    <x v="4"/>
    <x v="2"/>
    <n v="3"/>
    <s v="meets"/>
    <n v="1"/>
    <n v="73000"/>
    <x v="0"/>
    <s v="meets"/>
    <n v="1"/>
    <x v="1"/>
    <n v="0.63561643835616444"/>
    <x v="0"/>
    <x v="0"/>
  </r>
  <r>
    <s v="E001626"/>
    <d v="2024-11-07T00:00:00"/>
    <x v="5"/>
    <s v="Revenue"/>
    <x v="1"/>
    <s v="Customer Success Specialist"/>
    <s v="customer_success"/>
    <x v="0"/>
    <x v="1"/>
    <d v="2024-11-07T00:00:00"/>
    <d v="2025-09-18T00:00:00"/>
    <s v="voluntary"/>
    <n v="315"/>
    <x v="2"/>
    <x v="0"/>
    <x v="2"/>
    <n v="4"/>
    <s v="exceeds"/>
    <n v="1"/>
    <n v="98000"/>
    <x v="0"/>
    <s v="exceeds"/>
    <n v="1"/>
    <x v="1"/>
    <n v="0.86301369863013699"/>
    <x v="0"/>
    <x v="0"/>
  </r>
  <r>
    <s v="E001627"/>
    <d v="2024-09-07T00:00:00"/>
    <x v="6"/>
    <s v="Revenue"/>
    <x v="2"/>
    <s v="Growth Marketing Associate"/>
    <s v="marketing"/>
    <x v="1"/>
    <x v="0"/>
    <d v="2024-09-07T00:00:00"/>
    <m/>
    <s v=""/>
    <n v="480"/>
    <x v="1"/>
    <x v="2"/>
    <x v="2"/>
    <n v="4"/>
    <s v="exceeds"/>
    <n v="1"/>
    <n v="66500"/>
    <x v="0"/>
    <s v="exceeds"/>
    <n v="0"/>
    <x v="0"/>
    <n v="1.3150684931506849"/>
    <x v="2"/>
    <x v="1"/>
  </r>
  <r>
    <s v="E001628"/>
    <d v="2024-01-27T00:00:00"/>
    <x v="7"/>
    <s v="Corporate"/>
    <x v="0"/>
    <s v="Financial Planning Specialist"/>
    <s v="finance"/>
    <x v="0"/>
    <x v="0"/>
    <d v="2024-01-27T00:00:00"/>
    <m/>
    <s v=""/>
    <n v="704"/>
    <x v="0"/>
    <x v="1"/>
    <x v="0"/>
    <n v="1"/>
    <s v="needs_support"/>
    <n v="2"/>
    <n v="88500"/>
    <x v="0"/>
    <s v="needs_support"/>
    <n v="0"/>
    <x v="0"/>
    <n v="1.9287671232876713"/>
    <x v="2"/>
    <x v="0"/>
  </r>
  <r>
    <s v="E001629"/>
    <d v="2023-09-10T00:00:00"/>
    <x v="8"/>
    <s v="Corporate"/>
    <x v="1"/>
    <s v="People Operations Associate"/>
    <s v="people"/>
    <x v="1"/>
    <x v="0"/>
    <d v="2023-09-10T00:00:00"/>
    <m/>
    <s v=""/>
    <n v="843"/>
    <x v="1"/>
    <x v="1"/>
    <x v="2"/>
    <n v="2"/>
    <s v="needs_support"/>
    <n v="2"/>
    <n v="63500"/>
    <x v="0"/>
    <s v="needs_support"/>
    <n v="0"/>
    <x v="0"/>
    <n v="2.3095890410958906"/>
    <x v="1"/>
    <x v="1"/>
  </r>
  <r>
    <s v="E001630"/>
    <d v="2024-04-19T00:00:00"/>
    <x v="9"/>
    <s v="Corporate"/>
    <x v="0"/>
    <s v="Operations Lead"/>
    <s v="operations"/>
    <x v="3"/>
    <x v="0"/>
    <d v="2024-04-19T00:00:00"/>
    <m/>
    <s v=""/>
    <n v="621"/>
    <x v="1"/>
    <x v="1"/>
    <x v="3"/>
    <n v="2"/>
    <s v="needs_support"/>
    <n v="2"/>
    <n v="146500"/>
    <x v="0"/>
    <s v="needs_support"/>
    <n v="0"/>
    <x v="0"/>
    <n v="1.7013698630136986"/>
    <x v="2"/>
    <x v="2"/>
  </r>
  <r>
    <s v="E001631"/>
    <d v="2023-02-01T00:00:00"/>
    <x v="10"/>
    <s v="Operations"/>
    <x v="2"/>
    <s v="Supply Chain Associate"/>
    <s v="supply_chain"/>
    <x v="1"/>
    <x v="0"/>
    <d v="2023-02-01T00:00:00"/>
    <m/>
    <s v=""/>
    <n v="1064"/>
    <x v="3"/>
    <x v="1"/>
    <x v="3"/>
    <n v="4"/>
    <s v="exceeds"/>
    <n v="3"/>
    <n v="76500"/>
    <x v="0"/>
    <s v="exceeds"/>
    <n v="0"/>
    <x v="0"/>
    <n v="2.9150684931506849"/>
    <x v="1"/>
    <x v="0"/>
  </r>
  <r>
    <s v="E001632"/>
    <d v="2023-01-31T00:00:00"/>
    <x v="11"/>
    <s v="Operations"/>
    <x v="3"/>
    <s v="Operations Specialist"/>
    <s v="operations"/>
    <x v="0"/>
    <x v="0"/>
    <d v="2023-01-31T00:00:00"/>
    <m/>
    <s v=""/>
    <n v="1065"/>
    <x v="2"/>
    <x v="0"/>
    <x v="4"/>
    <n v="2"/>
    <s v="needs_support"/>
    <n v="3"/>
    <n v="98000"/>
    <x v="0"/>
    <s v="needs_support"/>
    <n v="0"/>
    <x v="0"/>
    <n v="2.9178082191780823"/>
    <x v="1"/>
    <x v="0"/>
  </r>
  <r>
    <s v="E001633"/>
    <d v="2024-01-27T00:00:00"/>
    <x v="0"/>
    <s v="Product &amp; Technology"/>
    <x v="0"/>
    <s v="Software Engineering Senior Specialist"/>
    <s v="engineering"/>
    <x v="2"/>
    <x v="0"/>
    <d v="2024-01-27T00:00:00"/>
    <m/>
    <s v=""/>
    <n v="704"/>
    <x v="4"/>
    <x v="1"/>
    <x v="2"/>
    <n v="4"/>
    <s v="exceeds"/>
    <n v="2"/>
    <n v="104500"/>
    <x v="0"/>
    <s v="exceeds"/>
    <n v="0"/>
    <x v="0"/>
    <n v="1.9287671232876713"/>
    <x v="2"/>
    <x v="3"/>
  </r>
  <r>
    <s v="E001634"/>
    <d v="2024-05-25T00:00:00"/>
    <x v="1"/>
    <s v="Product &amp; Technology"/>
    <x v="0"/>
    <s v="Analytics Senior Specialist"/>
    <s v="analytics"/>
    <x v="2"/>
    <x v="0"/>
    <d v="2024-05-25T00:00:00"/>
    <m/>
    <s v=""/>
    <n v="585"/>
    <x v="1"/>
    <x v="1"/>
    <x v="0"/>
    <n v="3"/>
    <s v="meets"/>
    <n v="2"/>
    <n v="100500"/>
    <x v="0"/>
    <s v="meets"/>
    <n v="0"/>
    <x v="0"/>
    <n v="1.6027397260273972"/>
    <x v="2"/>
    <x v="3"/>
  </r>
  <r>
    <s v="E001635"/>
    <d v="2025-04-15T00:00:00"/>
    <x v="2"/>
    <s v="Product &amp; Technology"/>
    <x v="1"/>
    <s v="Product Design Specialist"/>
    <s v="design"/>
    <x v="0"/>
    <x v="1"/>
    <d v="2025-04-15T00:00:00"/>
    <d v="2025-12-14T00:00:00"/>
    <s v="voluntary"/>
    <n v="243"/>
    <x v="3"/>
    <x v="2"/>
    <x v="1"/>
    <n v="3"/>
    <s v="meets"/>
    <n v="1"/>
    <n v="80500"/>
    <x v="0"/>
    <s v="meets"/>
    <n v="1"/>
    <x v="1"/>
    <n v="0.66575342465753429"/>
    <x v="0"/>
    <x v="0"/>
  </r>
  <r>
    <s v="E001636"/>
    <d v="2024-02-12T00:00:00"/>
    <x v="3"/>
    <s v="Product &amp; Technology"/>
    <x v="1"/>
    <s v="Product Design Associate"/>
    <s v="design"/>
    <x v="1"/>
    <x v="0"/>
    <d v="2024-02-12T00:00:00"/>
    <m/>
    <s v=""/>
    <n v="688"/>
    <x v="0"/>
    <x v="0"/>
    <x v="1"/>
    <n v="4"/>
    <s v="exceeds"/>
    <n v="2"/>
    <n v="74500"/>
    <x v="0"/>
    <s v="exceeds"/>
    <n v="0"/>
    <x v="0"/>
    <n v="1.8849315068493151"/>
    <x v="2"/>
    <x v="0"/>
  </r>
  <r>
    <s v="E001637"/>
    <d v="2023-01-29T00:00:00"/>
    <x v="4"/>
    <s v="Revenue"/>
    <x v="0"/>
    <s v="Account Senior Specialist"/>
    <s v="sales"/>
    <x v="2"/>
    <x v="0"/>
    <d v="2023-01-29T00:00:00"/>
    <m/>
    <s v=""/>
    <n v="1067"/>
    <x v="0"/>
    <x v="3"/>
    <x v="0"/>
    <n v="4"/>
    <s v="exceeds"/>
    <n v="3"/>
    <n v="116500"/>
    <x v="0"/>
    <s v="exceeds"/>
    <n v="0"/>
    <x v="0"/>
    <n v="2.9232876712328766"/>
    <x v="1"/>
    <x v="3"/>
  </r>
  <r>
    <s v="E001638"/>
    <d v="2025-05-16T00:00:00"/>
    <x v="5"/>
    <s v="Revenue"/>
    <x v="1"/>
    <s v="Customer Success Associate"/>
    <s v="customer_success"/>
    <x v="1"/>
    <x v="0"/>
    <d v="2025-05-16T00:00:00"/>
    <m/>
    <s v=""/>
    <n v="229"/>
    <x v="0"/>
    <x v="1"/>
    <x v="2"/>
    <n v="3"/>
    <s v="meets"/>
    <n v="1"/>
    <n v="73000"/>
    <x v="0"/>
    <s v="meets"/>
    <n v="0"/>
    <x v="0"/>
    <n v="0.62739726027397258"/>
    <x v="0"/>
    <x v="0"/>
  </r>
  <r>
    <s v="E001639"/>
    <d v="2023-06-10T00:00:00"/>
    <x v="6"/>
    <s v="Revenue"/>
    <x v="2"/>
    <s v="Growth Marketing Associate"/>
    <s v="marketing"/>
    <x v="1"/>
    <x v="0"/>
    <d v="2023-06-10T00:00:00"/>
    <m/>
    <s v=""/>
    <n v="935"/>
    <x v="0"/>
    <x v="2"/>
    <x v="4"/>
    <n v="3"/>
    <s v="meets"/>
    <n v="3"/>
    <n v="74000"/>
    <x v="0"/>
    <s v="meets"/>
    <n v="0"/>
    <x v="0"/>
    <n v="2.5616438356164384"/>
    <x v="1"/>
    <x v="0"/>
  </r>
  <r>
    <s v="E001640"/>
    <d v="2025-05-03T00:00:00"/>
    <x v="7"/>
    <s v="Corporate"/>
    <x v="0"/>
    <s v="Financial Planning Specialist"/>
    <s v="finance"/>
    <x v="0"/>
    <x v="0"/>
    <d v="2025-05-03T00:00:00"/>
    <m/>
    <s v=""/>
    <n v="242"/>
    <x v="0"/>
    <x v="1"/>
    <x v="2"/>
    <n v="4"/>
    <s v="exceeds"/>
    <n v="1"/>
    <n v="81000"/>
    <x v="0"/>
    <s v="exceeds"/>
    <n v="0"/>
    <x v="0"/>
    <n v="0.66301369863013704"/>
    <x v="0"/>
    <x v="0"/>
  </r>
  <r>
    <s v="E001641"/>
    <d v="2023-02-25T00:00:00"/>
    <x v="8"/>
    <s v="Corporate"/>
    <x v="1"/>
    <s v="Operations Associate"/>
    <s v="operations"/>
    <x v="1"/>
    <x v="1"/>
    <d v="2023-02-25T00:00:00"/>
    <d v="2024-07-08T00:00:00"/>
    <s v="voluntary"/>
    <n v="499"/>
    <x v="2"/>
    <x v="1"/>
    <x v="2"/>
    <n v="4"/>
    <s v="exceeds"/>
    <n v="1"/>
    <n v="69500"/>
    <x v="0"/>
    <s v="exceeds"/>
    <n v="1"/>
    <x v="1"/>
    <n v="1.3671232876712329"/>
    <x v="2"/>
    <x v="1"/>
  </r>
  <r>
    <s v="E001642"/>
    <d v="2024-05-24T00:00:00"/>
    <x v="9"/>
    <s v="Corporate"/>
    <x v="0"/>
    <s v="Legal &amp; Compliance Associate"/>
    <s v="legal"/>
    <x v="1"/>
    <x v="0"/>
    <d v="2024-05-24T00:00:00"/>
    <m/>
    <s v=""/>
    <n v="586"/>
    <x v="0"/>
    <x v="3"/>
    <x v="3"/>
    <n v="4"/>
    <s v="exceeds"/>
    <n v="2"/>
    <n v="55000"/>
    <x v="0"/>
    <s v="exceeds"/>
    <n v="0"/>
    <x v="0"/>
    <n v="1.6054794520547946"/>
    <x v="2"/>
    <x v="1"/>
  </r>
  <r>
    <s v="E001643"/>
    <d v="2023-08-24T00:00:00"/>
    <x v="10"/>
    <s v="Operations"/>
    <x v="2"/>
    <s v="Supply Chain Associate"/>
    <s v="supply_chain"/>
    <x v="1"/>
    <x v="0"/>
    <d v="2023-08-24T00:00:00"/>
    <m/>
    <s v=""/>
    <n v="860"/>
    <x v="1"/>
    <x v="2"/>
    <x v="1"/>
    <n v="2"/>
    <s v="needs_support"/>
    <n v="2"/>
    <n v="73500"/>
    <x v="0"/>
    <s v="needs_support"/>
    <n v="0"/>
    <x v="0"/>
    <n v="2.3561643835616439"/>
    <x v="1"/>
    <x v="0"/>
  </r>
  <r>
    <s v="E001644"/>
    <d v="2025-07-07T00:00:00"/>
    <x v="11"/>
    <s v="Operations"/>
    <x v="3"/>
    <s v="Operations Associate"/>
    <s v="operations"/>
    <x v="1"/>
    <x v="0"/>
    <d v="2025-07-07T00:00:00"/>
    <m/>
    <s v=""/>
    <n v="177"/>
    <x v="4"/>
    <x v="1"/>
    <x v="0"/>
    <s v="None"/>
    <s v=""/>
    <n v="0"/>
    <n v="77000"/>
    <x v="1"/>
    <s v="Not Reviewed"/>
    <n v="0"/>
    <x v="0"/>
    <n v="0.48493150684931507"/>
    <x v="0"/>
    <x v="0"/>
  </r>
  <r>
    <s v="E001645"/>
    <d v="2024-04-11T00:00:00"/>
    <x v="0"/>
    <s v="Product &amp; Technology"/>
    <x v="0"/>
    <s v="Analytics Specialist"/>
    <s v="analytics"/>
    <x v="0"/>
    <x v="0"/>
    <d v="2024-04-11T00:00:00"/>
    <m/>
    <s v=""/>
    <n v="629"/>
    <x v="3"/>
    <x v="2"/>
    <x v="0"/>
    <n v="2"/>
    <s v="needs_support"/>
    <n v="2"/>
    <n v="95500"/>
    <x v="0"/>
    <s v="needs_support"/>
    <n v="0"/>
    <x v="0"/>
    <n v="1.7232876712328766"/>
    <x v="2"/>
    <x v="0"/>
  </r>
  <r>
    <s v="E001646"/>
    <d v="2023-12-06T00:00:00"/>
    <x v="1"/>
    <s v="Product &amp; Technology"/>
    <x v="0"/>
    <s v="Analytics Associate"/>
    <s v="analytics"/>
    <x v="1"/>
    <x v="0"/>
    <d v="2023-12-06T00:00:00"/>
    <m/>
    <s v=""/>
    <n v="756"/>
    <x v="1"/>
    <x v="0"/>
    <x v="0"/>
    <n v="4"/>
    <s v="exceeds"/>
    <n v="2"/>
    <n v="69000"/>
    <x v="0"/>
    <s v="exceeds"/>
    <n v="0"/>
    <x v="0"/>
    <n v="2.0712328767123287"/>
    <x v="1"/>
    <x v="1"/>
  </r>
  <r>
    <s v="E001647"/>
    <d v="2024-05-19T00:00:00"/>
    <x v="2"/>
    <s v="Product &amp; Technology"/>
    <x v="1"/>
    <s v="Product Management Associate"/>
    <s v="product"/>
    <x v="1"/>
    <x v="0"/>
    <d v="2024-05-19T00:00:00"/>
    <m/>
    <s v=""/>
    <n v="591"/>
    <x v="0"/>
    <x v="2"/>
    <x v="4"/>
    <n v="2"/>
    <s v="needs_support"/>
    <n v="2"/>
    <n v="70500"/>
    <x v="0"/>
    <s v="needs_support"/>
    <n v="0"/>
    <x v="0"/>
    <n v="1.6191780821917807"/>
    <x v="2"/>
    <x v="0"/>
  </r>
  <r>
    <s v="E001648"/>
    <d v="2023-05-06T00:00:00"/>
    <x v="3"/>
    <s v="Product &amp; Technology"/>
    <x v="1"/>
    <s v="Product Design Associate"/>
    <s v="design"/>
    <x v="1"/>
    <x v="0"/>
    <d v="2023-05-06T00:00:00"/>
    <m/>
    <s v=""/>
    <n v="970"/>
    <x v="0"/>
    <x v="1"/>
    <x v="3"/>
    <n v="2"/>
    <s v="needs_support"/>
    <n v="3"/>
    <n v="72500"/>
    <x v="0"/>
    <s v="needs_support"/>
    <n v="0"/>
    <x v="0"/>
    <n v="2.6575342465753424"/>
    <x v="1"/>
    <x v="0"/>
  </r>
  <r>
    <s v="E001649"/>
    <d v="2024-11-07T00:00:00"/>
    <x v="4"/>
    <s v="Revenue"/>
    <x v="0"/>
    <s v="Account Associate"/>
    <s v="sales"/>
    <x v="1"/>
    <x v="0"/>
    <d v="2024-11-07T00:00:00"/>
    <m/>
    <s v=""/>
    <n v="419"/>
    <x v="4"/>
    <x v="0"/>
    <x v="2"/>
    <n v="4"/>
    <s v="exceeds"/>
    <n v="1"/>
    <n v="75000"/>
    <x v="0"/>
    <s v="exceeds"/>
    <n v="0"/>
    <x v="0"/>
    <n v="1.1479452054794521"/>
    <x v="2"/>
    <x v="0"/>
  </r>
  <r>
    <s v="E001650"/>
    <d v="2024-06-14T00:00:00"/>
    <x v="5"/>
    <s v="Revenue"/>
    <x v="1"/>
    <s v="Account Associate"/>
    <s v="sales"/>
    <x v="1"/>
    <x v="0"/>
    <d v="2024-06-14T00:00:00"/>
    <m/>
    <s v=""/>
    <n v="565"/>
    <x v="1"/>
    <x v="1"/>
    <x v="0"/>
    <n v="4"/>
    <s v="exceeds"/>
    <n v="2"/>
    <n v="77500"/>
    <x v="0"/>
    <s v="exceeds"/>
    <n v="0"/>
    <x v="0"/>
    <n v="1.547945205479452"/>
    <x v="2"/>
    <x v="0"/>
  </r>
  <r>
    <s v="E001651"/>
    <d v="2024-04-17T00:00:00"/>
    <x v="6"/>
    <s v="Revenue"/>
    <x v="2"/>
    <s v="Growth Marketing Specialist"/>
    <s v="marketing"/>
    <x v="0"/>
    <x v="0"/>
    <d v="2024-04-17T00:00:00"/>
    <m/>
    <s v=""/>
    <n v="623"/>
    <x v="0"/>
    <x v="0"/>
    <x v="0"/>
    <n v="2"/>
    <s v="needs_support"/>
    <n v="2"/>
    <n v="100500"/>
    <x v="0"/>
    <s v="needs_support"/>
    <n v="0"/>
    <x v="0"/>
    <n v="1.7068493150684931"/>
    <x v="2"/>
    <x v="3"/>
  </r>
  <r>
    <s v="E001652"/>
    <d v="2023-09-13T00:00:00"/>
    <x v="7"/>
    <s v="Corporate"/>
    <x v="0"/>
    <s v="Financial Planning Senior Specialist"/>
    <s v="finance"/>
    <x v="2"/>
    <x v="0"/>
    <d v="2023-09-13T00:00:00"/>
    <m/>
    <s v=""/>
    <n v="840"/>
    <x v="1"/>
    <x v="1"/>
    <x v="2"/>
    <n v="3"/>
    <s v="meets"/>
    <n v="2"/>
    <n v="100000"/>
    <x v="0"/>
    <s v="meets"/>
    <n v="0"/>
    <x v="0"/>
    <n v="2.3013698630136985"/>
    <x v="1"/>
    <x v="3"/>
  </r>
  <r>
    <s v="E001653"/>
    <d v="2025-07-12T00:00:00"/>
    <x v="8"/>
    <s v="Corporate"/>
    <x v="1"/>
    <s v="Operations Associate"/>
    <s v="operations"/>
    <x v="1"/>
    <x v="0"/>
    <d v="2025-07-12T00:00:00"/>
    <m/>
    <s v=""/>
    <n v="172"/>
    <x v="1"/>
    <x v="2"/>
    <x v="2"/>
    <s v="None"/>
    <s v=""/>
    <n v="0"/>
    <n v="76000"/>
    <x v="1"/>
    <s v="Not Reviewed"/>
    <n v="0"/>
    <x v="0"/>
    <n v="0.47123287671232877"/>
    <x v="0"/>
    <x v="0"/>
  </r>
  <r>
    <s v="E001654"/>
    <d v="2023-05-09T00:00:00"/>
    <x v="9"/>
    <s v="Corporate"/>
    <x v="0"/>
    <s v="Operations Lead"/>
    <s v="operations"/>
    <x v="3"/>
    <x v="0"/>
    <d v="2023-05-09T00:00:00"/>
    <m/>
    <s v=""/>
    <n v="967"/>
    <x v="0"/>
    <x v="1"/>
    <x v="0"/>
    <n v="4"/>
    <s v="exceeds"/>
    <n v="3"/>
    <n v="183500"/>
    <x v="0"/>
    <s v="exceeds"/>
    <n v="0"/>
    <x v="0"/>
    <n v="2.6493150684931508"/>
    <x v="1"/>
    <x v="2"/>
  </r>
  <r>
    <s v="E001655"/>
    <d v="2023-06-14T00:00:00"/>
    <x v="10"/>
    <s v="Operations"/>
    <x v="2"/>
    <s v="Supply Chain Specialist"/>
    <s v="supply_chain"/>
    <x v="0"/>
    <x v="0"/>
    <d v="2023-06-14T00:00:00"/>
    <m/>
    <s v=""/>
    <n v="931"/>
    <x v="1"/>
    <x v="0"/>
    <x v="2"/>
    <n v="3"/>
    <s v="meets"/>
    <n v="3"/>
    <n v="88000"/>
    <x v="0"/>
    <s v="meets"/>
    <n v="0"/>
    <x v="0"/>
    <n v="2.5506849315068494"/>
    <x v="1"/>
    <x v="0"/>
  </r>
  <r>
    <s v="E001656"/>
    <d v="2024-03-20T00:00:00"/>
    <x v="11"/>
    <s v="Operations"/>
    <x v="3"/>
    <s v="Operations Specialist"/>
    <s v="operations"/>
    <x v="0"/>
    <x v="0"/>
    <d v="2024-03-20T00:00:00"/>
    <m/>
    <s v=""/>
    <n v="651"/>
    <x v="1"/>
    <x v="3"/>
    <x v="2"/>
    <n v="3"/>
    <s v="meets"/>
    <n v="2"/>
    <n v="75000"/>
    <x v="0"/>
    <s v="meets"/>
    <n v="0"/>
    <x v="0"/>
    <n v="1.7835616438356163"/>
    <x v="2"/>
    <x v="0"/>
  </r>
  <r>
    <s v="E001657"/>
    <d v="2024-10-19T00:00:00"/>
    <x v="0"/>
    <s v="Product &amp; Technology"/>
    <x v="0"/>
    <s v="Software Engineering Associate"/>
    <s v="engineering"/>
    <x v="1"/>
    <x v="0"/>
    <d v="2024-10-19T00:00:00"/>
    <m/>
    <s v=""/>
    <n v="438"/>
    <x v="1"/>
    <x v="2"/>
    <x v="4"/>
    <n v="4"/>
    <s v="exceeds"/>
    <n v="1"/>
    <n v="55000"/>
    <x v="0"/>
    <s v="exceeds"/>
    <n v="0"/>
    <x v="0"/>
    <n v="1.2"/>
    <x v="2"/>
    <x v="1"/>
  </r>
  <r>
    <s v="E001658"/>
    <d v="2025-02-24T00:00:00"/>
    <x v="1"/>
    <s v="Product &amp; Technology"/>
    <x v="0"/>
    <s v="Analytics Associate"/>
    <s v="analytics"/>
    <x v="1"/>
    <x v="0"/>
    <d v="2025-02-24T00:00:00"/>
    <m/>
    <s v=""/>
    <n v="310"/>
    <x v="0"/>
    <x v="1"/>
    <x v="0"/>
    <n v="2"/>
    <s v="needs_support"/>
    <n v="1"/>
    <n v="64000"/>
    <x v="0"/>
    <s v="needs_support"/>
    <n v="0"/>
    <x v="0"/>
    <n v="0.84931506849315064"/>
    <x v="0"/>
    <x v="1"/>
  </r>
  <r>
    <s v="E001659"/>
    <d v="2025-06-05T00:00:00"/>
    <x v="2"/>
    <s v="Product &amp; Technology"/>
    <x v="1"/>
    <s v="Product Management Specialist"/>
    <s v="product"/>
    <x v="0"/>
    <x v="0"/>
    <d v="2025-06-05T00:00:00"/>
    <m/>
    <s v=""/>
    <n v="209"/>
    <x v="2"/>
    <x v="1"/>
    <x v="1"/>
    <n v="3"/>
    <s v="meets"/>
    <n v="1"/>
    <n v="82000"/>
    <x v="0"/>
    <s v="meets"/>
    <n v="0"/>
    <x v="0"/>
    <n v="0.57260273972602738"/>
    <x v="0"/>
    <x v="0"/>
  </r>
  <r>
    <s v="E001660"/>
    <d v="2023-07-05T00:00:00"/>
    <x v="3"/>
    <s v="Product &amp; Technology"/>
    <x v="1"/>
    <s v="Product Design Associate"/>
    <s v="design"/>
    <x v="1"/>
    <x v="0"/>
    <d v="2023-07-05T00:00:00"/>
    <m/>
    <s v=""/>
    <n v="910"/>
    <x v="0"/>
    <x v="1"/>
    <x v="0"/>
    <n v="4"/>
    <s v="exceeds"/>
    <n v="3"/>
    <n v="77000"/>
    <x v="0"/>
    <s v="exceeds"/>
    <n v="0"/>
    <x v="0"/>
    <n v="2.493150684931507"/>
    <x v="1"/>
    <x v="0"/>
  </r>
  <r>
    <s v="E001661"/>
    <d v="2025-08-20T00:00:00"/>
    <x v="4"/>
    <s v="Revenue"/>
    <x v="0"/>
    <s v="Account Associate"/>
    <s v="sales"/>
    <x v="1"/>
    <x v="1"/>
    <d v="2025-08-20T00:00:00"/>
    <d v="2025-12-29T00:00:00"/>
    <s v="voluntary"/>
    <n v="131"/>
    <x v="1"/>
    <x v="0"/>
    <x v="0"/>
    <s v="None"/>
    <s v=""/>
    <n v="0"/>
    <n v="59000"/>
    <x v="1"/>
    <s v="Not Reviewed"/>
    <n v="1"/>
    <x v="1"/>
    <n v="0.35890410958904112"/>
    <x v="0"/>
    <x v="1"/>
  </r>
  <r>
    <s v="E001662"/>
    <d v="2024-12-27T00:00:00"/>
    <x v="5"/>
    <s v="Revenue"/>
    <x v="1"/>
    <s v="Customer Success Associate"/>
    <s v="customer_success"/>
    <x v="1"/>
    <x v="0"/>
    <d v="2024-12-27T00:00:00"/>
    <m/>
    <s v=""/>
    <n v="369"/>
    <x v="1"/>
    <x v="2"/>
    <x v="2"/>
    <n v="1"/>
    <s v="needs_support"/>
    <n v="1"/>
    <n v="67500"/>
    <x v="0"/>
    <s v="needs_support"/>
    <n v="0"/>
    <x v="0"/>
    <n v="1.010958904109589"/>
    <x v="2"/>
    <x v="1"/>
  </r>
  <r>
    <s v="E001663"/>
    <d v="2023-05-24T00:00:00"/>
    <x v="6"/>
    <s v="Revenue"/>
    <x v="2"/>
    <s v="Growth Marketing Associate"/>
    <s v="marketing"/>
    <x v="1"/>
    <x v="0"/>
    <d v="2023-05-24T00:00:00"/>
    <m/>
    <s v=""/>
    <n v="952"/>
    <x v="0"/>
    <x v="3"/>
    <x v="4"/>
    <n v="4"/>
    <s v="exceeds"/>
    <n v="3"/>
    <n v="72500"/>
    <x v="0"/>
    <s v="exceeds"/>
    <n v="0"/>
    <x v="0"/>
    <n v="2.6082191780821917"/>
    <x v="1"/>
    <x v="0"/>
  </r>
  <r>
    <s v="E001664"/>
    <d v="2024-02-15T00:00:00"/>
    <x v="7"/>
    <s v="Corporate"/>
    <x v="0"/>
    <s v="Financial Planning Senior Specialist"/>
    <s v="finance"/>
    <x v="2"/>
    <x v="1"/>
    <d v="2024-02-15T00:00:00"/>
    <d v="2024-08-23T00:00:00"/>
    <s v="involuntary"/>
    <n v="190"/>
    <x v="2"/>
    <x v="4"/>
    <x v="2"/>
    <n v="4"/>
    <s v="exceeds"/>
    <n v="1"/>
    <n v="123000"/>
    <x v="0"/>
    <s v="exceeds"/>
    <n v="1"/>
    <x v="1"/>
    <n v="0.52054794520547942"/>
    <x v="0"/>
    <x v="3"/>
  </r>
  <r>
    <s v="E001665"/>
    <d v="2024-11-14T00:00:00"/>
    <x v="8"/>
    <s v="Corporate"/>
    <x v="1"/>
    <s v="People Operations Senior Specialist"/>
    <s v="people"/>
    <x v="2"/>
    <x v="1"/>
    <d v="2024-11-14T00:00:00"/>
    <d v="2025-07-04T00:00:00"/>
    <s v="involuntary"/>
    <n v="232"/>
    <x v="2"/>
    <x v="2"/>
    <x v="2"/>
    <n v="3"/>
    <s v="meets"/>
    <n v="1"/>
    <n v="134500"/>
    <x v="0"/>
    <s v="meets"/>
    <n v="1"/>
    <x v="1"/>
    <n v="0.63561643835616444"/>
    <x v="0"/>
    <x v="2"/>
  </r>
  <r>
    <s v="E001666"/>
    <d v="2024-09-04T00:00:00"/>
    <x v="9"/>
    <s v="Corporate"/>
    <x v="0"/>
    <s v="Legal &amp; Compliance Associate"/>
    <s v="legal"/>
    <x v="1"/>
    <x v="0"/>
    <d v="2024-09-04T00:00:00"/>
    <m/>
    <s v=""/>
    <n v="483"/>
    <x v="2"/>
    <x v="0"/>
    <x v="3"/>
    <n v="3"/>
    <s v="meets"/>
    <n v="1"/>
    <n v="76000"/>
    <x v="0"/>
    <s v="meets"/>
    <n v="0"/>
    <x v="0"/>
    <n v="1.3232876712328767"/>
    <x v="2"/>
    <x v="0"/>
  </r>
  <r>
    <s v="E001667"/>
    <d v="2025-07-11T00:00:00"/>
    <x v="10"/>
    <s v="Operations"/>
    <x v="2"/>
    <s v="Supply Chain Associate"/>
    <s v="supply_chain"/>
    <x v="1"/>
    <x v="0"/>
    <d v="2025-07-11T00:00:00"/>
    <m/>
    <s v=""/>
    <n v="173"/>
    <x v="2"/>
    <x v="2"/>
    <x v="2"/>
    <s v="None"/>
    <s v=""/>
    <n v="0"/>
    <n v="71000"/>
    <x v="1"/>
    <s v="Not Reviewed"/>
    <n v="0"/>
    <x v="0"/>
    <n v="0.47397260273972602"/>
    <x v="0"/>
    <x v="0"/>
  </r>
  <r>
    <s v="E001668"/>
    <d v="2024-11-12T00:00:00"/>
    <x v="11"/>
    <s v="Operations"/>
    <x v="3"/>
    <s v="Operations Associate"/>
    <s v="operations"/>
    <x v="1"/>
    <x v="1"/>
    <d v="2024-11-12T00:00:00"/>
    <d v="2025-03-13T00:00:00"/>
    <s v="voluntary"/>
    <n v="121"/>
    <x v="1"/>
    <x v="1"/>
    <x v="2"/>
    <s v="None"/>
    <s v=""/>
    <n v="0"/>
    <n v="65000"/>
    <x v="1"/>
    <s v="Not Reviewed"/>
    <n v="1"/>
    <x v="1"/>
    <n v="0.33150684931506852"/>
    <x v="0"/>
    <x v="1"/>
  </r>
  <r>
    <s v="E001669"/>
    <d v="2024-09-11T00:00:00"/>
    <x v="0"/>
    <s v="Product &amp; Technology"/>
    <x v="0"/>
    <s v="Software Engineering Specialist"/>
    <s v="engineering"/>
    <x v="0"/>
    <x v="0"/>
    <d v="2024-09-11T00:00:00"/>
    <m/>
    <s v=""/>
    <n v="476"/>
    <x v="0"/>
    <x v="0"/>
    <x v="1"/>
    <n v="4"/>
    <s v="exceeds"/>
    <n v="1"/>
    <n v="81500"/>
    <x v="0"/>
    <s v="exceeds"/>
    <n v="0"/>
    <x v="0"/>
    <n v="1.3041095890410959"/>
    <x v="2"/>
    <x v="0"/>
  </r>
  <r>
    <s v="E001670"/>
    <d v="2024-06-05T00:00:00"/>
    <x v="1"/>
    <s v="Product &amp; Technology"/>
    <x v="0"/>
    <s v="Analytics Associate"/>
    <s v="analytics"/>
    <x v="1"/>
    <x v="0"/>
    <d v="2024-06-05T00:00:00"/>
    <m/>
    <s v=""/>
    <n v="574"/>
    <x v="0"/>
    <x v="4"/>
    <x v="3"/>
    <n v="4"/>
    <s v="exceeds"/>
    <n v="2"/>
    <n v="64000"/>
    <x v="0"/>
    <s v="exceeds"/>
    <n v="0"/>
    <x v="0"/>
    <n v="1.5726027397260274"/>
    <x v="2"/>
    <x v="1"/>
  </r>
  <r>
    <s v="E001671"/>
    <d v="2025-05-21T00:00:00"/>
    <x v="2"/>
    <s v="Product &amp; Technology"/>
    <x v="1"/>
    <s v="Analytics Specialist"/>
    <s v="analytics"/>
    <x v="0"/>
    <x v="0"/>
    <d v="2025-05-21T00:00:00"/>
    <m/>
    <s v=""/>
    <n v="224"/>
    <x v="1"/>
    <x v="0"/>
    <x v="1"/>
    <n v="2"/>
    <s v="needs_support"/>
    <n v="1"/>
    <n v="83500"/>
    <x v="0"/>
    <s v="needs_support"/>
    <n v="0"/>
    <x v="0"/>
    <n v="0.61369863013698633"/>
    <x v="0"/>
    <x v="0"/>
  </r>
  <r>
    <s v="E001672"/>
    <d v="2024-04-29T00:00:00"/>
    <x v="3"/>
    <s v="Product &amp; Technology"/>
    <x v="1"/>
    <s v="Product Design Senior Specialist"/>
    <s v="design"/>
    <x v="2"/>
    <x v="0"/>
    <d v="2024-04-29T00:00:00"/>
    <m/>
    <s v=""/>
    <n v="611"/>
    <x v="0"/>
    <x v="0"/>
    <x v="3"/>
    <n v="4"/>
    <s v="exceeds"/>
    <n v="2"/>
    <n v="139500"/>
    <x v="0"/>
    <s v="exceeds"/>
    <n v="0"/>
    <x v="0"/>
    <n v="1.6739726027397259"/>
    <x v="2"/>
    <x v="2"/>
  </r>
  <r>
    <s v="E001673"/>
    <d v="2023-05-20T00:00:00"/>
    <x v="4"/>
    <s v="Revenue"/>
    <x v="0"/>
    <s v="Account Associate"/>
    <s v="sales"/>
    <x v="1"/>
    <x v="0"/>
    <d v="2023-05-20T00:00:00"/>
    <m/>
    <s v=""/>
    <n v="956"/>
    <x v="3"/>
    <x v="1"/>
    <x v="0"/>
    <n v="3"/>
    <s v="meets"/>
    <n v="3"/>
    <n v="63000"/>
    <x v="0"/>
    <s v="meets"/>
    <n v="0"/>
    <x v="0"/>
    <n v="2.6191780821917807"/>
    <x v="1"/>
    <x v="1"/>
  </r>
  <r>
    <s v="E001674"/>
    <d v="2025-02-18T00:00:00"/>
    <x v="5"/>
    <s v="Revenue"/>
    <x v="1"/>
    <s v="Customer Success Associate"/>
    <s v="customer_success"/>
    <x v="1"/>
    <x v="0"/>
    <d v="2025-02-18T00:00:00"/>
    <m/>
    <s v=""/>
    <n v="316"/>
    <x v="0"/>
    <x v="1"/>
    <x v="0"/>
    <n v="3"/>
    <s v="meets"/>
    <n v="1"/>
    <n v="71000"/>
    <x v="0"/>
    <s v="meets"/>
    <n v="0"/>
    <x v="0"/>
    <n v="0.86575342465753424"/>
    <x v="0"/>
    <x v="0"/>
  </r>
  <r>
    <s v="E001675"/>
    <d v="2025-04-22T00:00:00"/>
    <x v="6"/>
    <s v="Revenue"/>
    <x v="2"/>
    <s v="Growth Marketing Associate"/>
    <s v="marketing"/>
    <x v="1"/>
    <x v="0"/>
    <d v="2025-04-22T00:00:00"/>
    <m/>
    <s v=""/>
    <n v="253"/>
    <x v="2"/>
    <x v="0"/>
    <x v="3"/>
    <n v="5"/>
    <s v="outstanding"/>
    <n v="1"/>
    <n v="74000"/>
    <x v="0"/>
    <s v="outstanding"/>
    <n v="0"/>
    <x v="0"/>
    <n v="0.69315068493150689"/>
    <x v="0"/>
    <x v="0"/>
  </r>
  <r>
    <s v="E001676"/>
    <d v="2025-01-20T00:00:00"/>
    <x v="7"/>
    <s v="Corporate"/>
    <x v="0"/>
    <s v="Financial Planning Lead"/>
    <s v="finance"/>
    <x v="3"/>
    <x v="0"/>
    <d v="2025-01-20T00:00:00"/>
    <m/>
    <s v=""/>
    <n v="345"/>
    <x v="4"/>
    <x v="2"/>
    <x v="0"/>
    <n v="5"/>
    <s v="outstanding"/>
    <n v="1"/>
    <n v="153500"/>
    <x v="0"/>
    <s v="outstanding"/>
    <n v="0"/>
    <x v="0"/>
    <n v="0.9452054794520548"/>
    <x v="0"/>
    <x v="2"/>
  </r>
  <r>
    <s v="E001677"/>
    <d v="2024-10-28T00:00:00"/>
    <x v="8"/>
    <s v="Corporate"/>
    <x v="1"/>
    <s v="People Operations Specialist"/>
    <s v="people"/>
    <x v="0"/>
    <x v="0"/>
    <d v="2024-10-28T00:00:00"/>
    <m/>
    <s v=""/>
    <n v="429"/>
    <x v="0"/>
    <x v="3"/>
    <x v="2"/>
    <n v="4"/>
    <s v="exceeds"/>
    <n v="1"/>
    <n v="88000"/>
    <x v="0"/>
    <s v="exceeds"/>
    <n v="0"/>
    <x v="0"/>
    <n v="1.1753424657534246"/>
    <x v="2"/>
    <x v="0"/>
  </r>
  <r>
    <s v="E001678"/>
    <d v="2023-10-20T00:00:00"/>
    <x v="9"/>
    <s v="Corporate"/>
    <x v="0"/>
    <s v="Legal &amp; Compliance Associate"/>
    <s v="legal"/>
    <x v="1"/>
    <x v="0"/>
    <d v="2023-10-20T00:00:00"/>
    <m/>
    <s v=""/>
    <n v="803"/>
    <x v="0"/>
    <x v="0"/>
    <x v="0"/>
    <n v="4"/>
    <s v="exceeds"/>
    <n v="2"/>
    <n v="68000"/>
    <x v="0"/>
    <s v="exceeds"/>
    <n v="0"/>
    <x v="0"/>
    <n v="2.2000000000000002"/>
    <x v="1"/>
    <x v="1"/>
  </r>
  <r>
    <s v="E001679"/>
    <d v="2024-01-02T00:00:00"/>
    <x v="10"/>
    <s v="Operations"/>
    <x v="2"/>
    <s v="Operations Specialist"/>
    <s v="operations"/>
    <x v="0"/>
    <x v="0"/>
    <d v="2024-01-02T00:00:00"/>
    <m/>
    <s v=""/>
    <n v="729"/>
    <x v="1"/>
    <x v="1"/>
    <x v="3"/>
    <n v="3"/>
    <s v="meets"/>
    <n v="2"/>
    <n v="88500"/>
    <x v="0"/>
    <s v="meets"/>
    <n v="0"/>
    <x v="0"/>
    <n v="1.9972602739726026"/>
    <x v="2"/>
    <x v="0"/>
  </r>
  <r>
    <s v="E001680"/>
    <d v="2024-10-30T00:00:00"/>
    <x v="11"/>
    <s v="Operations"/>
    <x v="3"/>
    <s v="Operations Senior Specialist"/>
    <s v="operations"/>
    <x v="2"/>
    <x v="1"/>
    <d v="2024-10-30T00:00:00"/>
    <d v="2025-08-31T00:00:00"/>
    <s v="voluntary"/>
    <n v="305"/>
    <x v="2"/>
    <x v="0"/>
    <x v="0"/>
    <n v="2"/>
    <s v="needs_support"/>
    <n v="1"/>
    <n v="104500"/>
    <x v="0"/>
    <s v="needs_support"/>
    <n v="1"/>
    <x v="1"/>
    <n v="0.83561643835616439"/>
    <x v="0"/>
    <x v="3"/>
  </r>
  <r>
    <s v="E001681"/>
    <d v="2023-01-20T00:00:00"/>
    <x v="0"/>
    <s v="Product &amp; Technology"/>
    <x v="0"/>
    <s v="Software Engineering Senior Specialist"/>
    <s v="engineering"/>
    <x v="2"/>
    <x v="1"/>
    <d v="2023-01-20T00:00:00"/>
    <d v="2025-07-06T00:00:00"/>
    <s v="involuntary"/>
    <n v="898"/>
    <x v="2"/>
    <x v="1"/>
    <x v="3"/>
    <n v="3"/>
    <s v="meets"/>
    <n v="2"/>
    <n v="115000"/>
    <x v="0"/>
    <s v="meets"/>
    <n v="1"/>
    <x v="1"/>
    <n v="2.4602739726027396"/>
    <x v="1"/>
    <x v="3"/>
  </r>
  <r>
    <s v="E001682"/>
    <d v="2023-10-26T00:00:00"/>
    <x v="1"/>
    <s v="Product &amp; Technology"/>
    <x v="0"/>
    <s v="Software Engineering Specialist"/>
    <s v="engineering"/>
    <x v="0"/>
    <x v="0"/>
    <d v="2023-10-26T00:00:00"/>
    <m/>
    <s v=""/>
    <n v="797"/>
    <x v="0"/>
    <x v="2"/>
    <x v="2"/>
    <n v="1"/>
    <s v="needs_support"/>
    <n v="2"/>
    <n v="101500"/>
    <x v="0"/>
    <s v="needs_support"/>
    <n v="0"/>
    <x v="0"/>
    <n v="2.1835616438356165"/>
    <x v="1"/>
    <x v="3"/>
  </r>
  <r>
    <s v="E001683"/>
    <d v="2025-04-20T00:00:00"/>
    <x v="2"/>
    <s v="Product &amp; Technology"/>
    <x v="1"/>
    <s v="Product Management Associate"/>
    <s v="product"/>
    <x v="1"/>
    <x v="0"/>
    <d v="2025-04-20T00:00:00"/>
    <m/>
    <s v=""/>
    <n v="255"/>
    <x v="3"/>
    <x v="0"/>
    <x v="3"/>
    <n v="3"/>
    <s v="meets"/>
    <n v="1"/>
    <n v="77500"/>
    <x v="0"/>
    <s v="meets"/>
    <n v="0"/>
    <x v="0"/>
    <n v="0.69863013698630139"/>
    <x v="0"/>
    <x v="0"/>
  </r>
  <r>
    <s v="E001684"/>
    <d v="2024-09-07T00:00:00"/>
    <x v="3"/>
    <s v="Product &amp; Technology"/>
    <x v="1"/>
    <s v="Product Management Senior Specialist"/>
    <s v="product"/>
    <x v="2"/>
    <x v="0"/>
    <d v="2024-09-07T00:00:00"/>
    <m/>
    <s v=""/>
    <n v="480"/>
    <x v="1"/>
    <x v="0"/>
    <x v="4"/>
    <n v="1"/>
    <s v="needs_support"/>
    <n v="1"/>
    <n v="101500"/>
    <x v="0"/>
    <s v="needs_support"/>
    <n v="0"/>
    <x v="0"/>
    <n v="1.3150684931506849"/>
    <x v="2"/>
    <x v="3"/>
  </r>
  <r>
    <s v="E001685"/>
    <d v="2024-06-02T00:00:00"/>
    <x v="4"/>
    <s v="Revenue"/>
    <x v="0"/>
    <s v="Customer Success Senior Specialist"/>
    <s v="customer_success"/>
    <x v="2"/>
    <x v="0"/>
    <d v="2024-06-02T00:00:00"/>
    <m/>
    <s v=""/>
    <n v="577"/>
    <x v="0"/>
    <x v="1"/>
    <x v="2"/>
    <n v="4"/>
    <s v="exceeds"/>
    <n v="2"/>
    <n v="124500"/>
    <x v="0"/>
    <s v="exceeds"/>
    <n v="0"/>
    <x v="0"/>
    <n v="1.5808219178082192"/>
    <x v="2"/>
    <x v="3"/>
  </r>
  <r>
    <s v="E001686"/>
    <d v="2023-05-22T00:00:00"/>
    <x v="5"/>
    <s v="Revenue"/>
    <x v="1"/>
    <s v="Customer Success Specialist"/>
    <s v="customer_success"/>
    <x v="0"/>
    <x v="0"/>
    <d v="2023-05-22T00:00:00"/>
    <m/>
    <s v=""/>
    <n v="954"/>
    <x v="4"/>
    <x v="0"/>
    <x v="0"/>
    <n v="4"/>
    <s v="exceeds"/>
    <n v="3"/>
    <n v="91000"/>
    <x v="0"/>
    <s v="exceeds"/>
    <n v="0"/>
    <x v="0"/>
    <n v="2.6136986301369864"/>
    <x v="1"/>
    <x v="0"/>
  </r>
  <r>
    <s v="E001687"/>
    <d v="2023-10-07T00:00:00"/>
    <x v="6"/>
    <s v="Revenue"/>
    <x v="2"/>
    <s v="Growth Marketing Specialist"/>
    <s v="marketing"/>
    <x v="0"/>
    <x v="0"/>
    <d v="2023-10-07T00:00:00"/>
    <m/>
    <s v=""/>
    <n v="816"/>
    <x v="1"/>
    <x v="1"/>
    <x v="2"/>
    <n v="4"/>
    <s v="exceeds"/>
    <n v="2"/>
    <n v="97500"/>
    <x v="0"/>
    <s v="exceeds"/>
    <n v="0"/>
    <x v="0"/>
    <n v="2.2356164383561645"/>
    <x v="1"/>
    <x v="0"/>
  </r>
  <r>
    <s v="E001688"/>
    <d v="2023-12-14T00:00:00"/>
    <x v="7"/>
    <s v="Corporate"/>
    <x v="0"/>
    <s v="Analytics Senior Specialist"/>
    <s v="analytics"/>
    <x v="2"/>
    <x v="0"/>
    <d v="2023-12-14T00:00:00"/>
    <m/>
    <s v=""/>
    <n v="748"/>
    <x v="3"/>
    <x v="2"/>
    <x v="3"/>
    <n v="3"/>
    <s v="meets"/>
    <n v="2"/>
    <n v="109500"/>
    <x v="0"/>
    <s v="meets"/>
    <n v="0"/>
    <x v="0"/>
    <n v="2.0493150684931507"/>
    <x v="1"/>
    <x v="3"/>
  </r>
  <r>
    <s v="E001689"/>
    <d v="2025-06-13T00:00:00"/>
    <x v="8"/>
    <s v="Corporate"/>
    <x v="1"/>
    <s v="People Operations Specialist"/>
    <s v="people"/>
    <x v="0"/>
    <x v="0"/>
    <d v="2025-06-13T00:00:00"/>
    <m/>
    <s v=""/>
    <n v="201"/>
    <x v="4"/>
    <x v="1"/>
    <x v="2"/>
    <n v="4"/>
    <s v="exceeds"/>
    <n v="1"/>
    <n v="96500"/>
    <x v="0"/>
    <s v="exceeds"/>
    <n v="0"/>
    <x v="0"/>
    <n v="0.55068493150684927"/>
    <x v="0"/>
    <x v="0"/>
  </r>
  <r>
    <s v="E001690"/>
    <d v="2025-06-30T00:00:00"/>
    <x v="9"/>
    <s v="Corporate"/>
    <x v="0"/>
    <s v="Operations Specialist"/>
    <s v="operations"/>
    <x v="0"/>
    <x v="0"/>
    <d v="2025-06-30T00:00:00"/>
    <m/>
    <s v=""/>
    <n v="184"/>
    <x v="0"/>
    <x v="0"/>
    <x v="0"/>
    <n v="3"/>
    <s v="meets"/>
    <n v="1"/>
    <n v="76500"/>
    <x v="0"/>
    <s v="meets"/>
    <n v="0"/>
    <x v="0"/>
    <n v="0.50410958904109593"/>
    <x v="0"/>
    <x v="0"/>
  </r>
  <r>
    <s v="E001691"/>
    <d v="2025-06-10T00:00:00"/>
    <x v="10"/>
    <s v="Operations"/>
    <x v="2"/>
    <s v="Supply Chain Specialist"/>
    <s v="supply_chain"/>
    <x v="0"/>
    <x v="0"/>
    <d v="2025-06-10T00:00:00"/>
    <m/>
    <s v=""/>
    <n v="204"/>
    <x v="3"/>
    <x v="2"/>
    <x v="4"/>
    <n v="3"/>
    <s v="meets"/>
    <n v="1"/>
    <n v="94500"/>
    <x v="0"/>
    <s v="meets"/>
    <n v="0"/>
    <x v="0"/>
    <n v="0.55890410958904113"/>
    <x v="0"/>
    <x v="0"/>
  </r>
  <r>
    <s v="E001692"/>
    <d v="2023-01-15T00:00:00"/>
    <x v="11"/>
    <s v="Operations"/>
    <x v="3"/>
    <s v="Analytics Specialist"/>
    <s v="analytics"/>
    <x v="0"/>
    <x v="0"/>
    <d v="2023-01-15T00:00:00"/>
    <m/>
    <s v=""/>
    <n v="1081"/>
    <x v="0"/>
    <x v="1"/>
    <x v="4"/>
    <n v="4"/>
    <s v="exceeds"/>
    <n v="3"/>
    <n v="92500"/>
    <x v="0"/>
    <s v="exceeds"/>
    <n v="0"/>
    <x v="0"/>
    <n v="2.9616438356164383"/>
    <x v="1"/>
    <x v="0"/>
  </r>
  <r>
    <s v="E001693"/>
    <d v="2023-04-01T00:00:00"/>
    <x v="0"/>
    <s v="Product &amp; Technology"/>
    <x v="0"/>
    <s v="Software Engineering Specialist"/>
    <s v="engineering"/>
    <x v="0"/>
    <x v="0"/>
    <d v="2023-04-01T00:00:00"/>
    <m/>
    <s v=""/>
    <n v="1005"/>
    <x v="1"/>
    <x v="0"/>
    <x v="2"/>
    <n v="3"/>
    <s v="meets"/>
    <n v="3"/>
    <n v="105000"/>
    <x v="0"/>
    <s v="meets"/>
    <n v="0"/>
    <x v="0"/>
    <n v="2.7534246575342465"/>
    <x v="1"/>
    <x v="3"/>
  </r>
  <r>
    <s v="E001694"/>
    <d v="2025-03-04T00:00:00"/>
    <x v="1"/>
    <s v="Product &amp; Technology"/>
    <x v="0"/>
    <s v="Software Engineering Senior Specialist"/>
    <s v="engineering"/>
    <x v="2"/>
    <x v="0"/>
    <d v="2025-03-04T00:00:00"/>
    <m/>
    <s v=""/>
    <n v="302"/>
    <x v="0"/>
    <x v="2"/>
    <x v="0"/>
    <n v="3"/>
    <s v="meets"/>
    <n v="1"/>
    <n v="101500"/>
    <x v="0"/>
    <s v="meets"/>
    <n v="0"/>
    <x v="0"/>
    <n v="0.82739726027397265"/>
    <x v="0"/>
    <x v="3"/>
  </r>
  <r>
    <s v="E001695"/>
    <d v="2025-08-27T00:00:00"/>
    <x v="2"/>
    <s v="Product &amp; Technology"/>
    <x v="1"/>
    <s v="Analytics Associate"/>
    <s v="analytics"/>
    <x v="1"/>
    <x v="1"/>
    <d v="2025-08-27T00:00:00"/>
    <d v="2025-12-17T00:00:00"/>
    <s v="voluntary"/>
    <n v="112"/>
    <x v="0"/>
    <x v="0"/>
    <x v="1"/>
    <s v="None"/>
    <s v=""/>
    <n v="0"/>
    <n v="68500"/>
    <x v="1"/>
    <s v="Not Reviewed"/>
    <n v="1"/>
    <x v="1"/>
    <n v="0.30684931506849317"/>
    <x v="0"/>
    <x v="1"/>
  </r>
  <r>
    <s v="E001696"/>
    <d v="2023-01-30T00:00:00"/>
    <x v="3"/>
    <s v="Product &amp; Technology"/>
    <x v="1"/>
    <s v="Product Design Specialist"/>
    <s v="design"/>
    <x v="0"/>
    <x v="0"/>
    <d v="2023-01-30T00:00:00"/>
    <m/>
    <s v=""/>
    <n v="1066"/>
    <x v="3"/>
    <x v="0"/>
    <x v="2"/>
    <n v="2"/>
    <s v="needs_support"/>
    <n v="3"/>
    <n v="77500"/>
    <x v="0"/>
    <s v="needs_support"/>
    <n v="0"/>
    <x v="0"/>
    <n v="2.9205479452054797"/>
    <x v="1"/>
    <x v="0"/>
  </r>
  <r>
    <s v="E001697"/>
    <d v="2023-01-22T00:00:00"/>
    <x v="4"/>
    <s v="Revenue"/>
    <x v="0"/>
    <s v="Account Associate"/>
    <s v="sales"/>
    <x v="1"/>
    <x v="0"/>
    <d v="2023-01-22T00:00:00"/>
    <m/>
    <s v=""/>
    <n v="1074"/>
    <x v="3"/>
    <x v="0"/>
    <x v="0"/>
    <n v="3"/>
    <s v="meets"/>
    <n v="3"/>
    <n v="55500"/>
    <x v="0"/>
    <s v="meets"/>
    <n v="0"/>
    <x v="0"/>
    <n v="2.9424657534246577"/>
    <x v="1"/>
    <x v="1"/>
  </r>
  <r>
    <s v="E001698"/>
    <d v="2025-06-14T00:00:00"/>
    <x v="5"/>
    <s v="Revenue"/>
    <x v="1"/>
    <s v="Customer Success Associate"/>
    <s v="customer_success"/>
    <x v="1"/>
    <x v="1"/>
    <d v="2025-06-14T00:00:00"/>
    <d v="2025-10-19T00:00:00"/>
    <s v="involuntary"/>
    <n v="127"/>
    <x v="1"/>
    <x v="2"/>
    <x v="3"/>
    <s v="None"/>
    <s v=""/>
    <n v="0"/>
    <n v="62500"/>
    <x v="1"/>
    <s v="Not Reviewed"/>
    <n v="1"/>
    <x v="1"/>
    <n v="0.34794520547945207"/>
    <x v="0"/>
    <x v="1"/>
  </r>
  <r>
    <s v="E001699"/>
    <d v="2025-08-31T00:00:00"/>
    <x v="6"/>
    <s v="Revenue"/>
    <x v="2"/>
    <s v="Growth Marketing Associate"/>
    <s v="marketing"/>
    <x v="1"/>
    <x v="0"/>
    <d v="2025-08-31T00:00:00"/>
    <m/>
    <s v=""/>
    <n v="122"/>
    <x v="3"/>
    <x v="1"/>
    <x v="4"/>
    <s v="None"/>
    <s v=""/>
    <n v="0"/>
    <n v="58500"/>
    <x v="1"/>
    <s v="Not Reviewed"/>
    <n v="0"/>
    <x v="0"/>
    <n v="0.33424657534246577"/>
    <x v="0"/>
    <x v="1"/>
  </r>
  <r>
    <s v="E001700"/>
    <d v="2023-12-19T00:00:00"/>
    <x v="7"/>
    <s v="Corporate"/>
    <x v="0"/>
    <s v="Analytics Senior Specialist"/>
    <s v="analytics"/>
    <x v="2"/>
    <x v="0"/>
    <d v="2023-12-19T00:00:00"/>
    <m/>
    <s v=""/>
    <n v="743"/>
    <x v="1"/>
    <x v="0"/>
    <x v="0"/>
    <n v="5"/>
    <s v="outstanding"/>
    <n v="2"/>
    <n v="137500"/>
    <x v="0"/>
    <s v="outstanding"/>
    <n v="0"/>
    <x v="0"/>
    <n v="2.0356164383561643"/>
    <x v="1"/>
    <x v="2"/>
  </r>
  <r>
    <s v="E001701"/>
    <d v="2023-06-16T00:00:00"/>
    <x v="8"/>
    <s v="Corporate"/>
    <x v="1"/>
    <s v="People Operations Senior Specialist"/>
    <s v="people"/>
    <x v="2"/>
    <x v="0"/>
    <d v="2023-06-16T00:00:00"/>
    <m/>
    <s v=""/>
    <n v="929"/>
    <x v="4"/>
    <x v="0"/>
    <x v="4"/>
    <n v="3"/>
    <s v="meets"/>
    <n v="3"/>
    <n v="122500"/>
    <x v="0"/>
    <s v="meets"/>
    <n v="0"/>
    <x v="0"/>
    <n v="2.5452054794520547"/>
    <x v="1"/>
    <x v="3"/>
  </r>
  <r>
    <s v="E001702"/>
    <d v="2024-08-21T00:00:00"/>
    <x v="9"/>
    <s v="Corporate"/>
    <x v="0"/>
    <s v="Legal &amp; Compliance Associate"/>
    <s v="legal"/>
    <x v="1"/>
    <x v="0"/>
    <d v="2024-08-21T00:00:00"/>
    <m/>
    <s v=""/>
    <n v="497"/>
    <x v="2"/>
    <x v="0"/>
    <x v="0"/>
    <n v="3"/>
    <s v="meets"/>
    <n v="1"/>
    <n v="71500"/>
    <x v="0"/>
    <s v="meets"/>
    <n v="0"/>
    <x v="0"/>
    <n v="1.3616438356164384"/>
    <x v="2"/>
    <x v="0"/>
  </r>
  <r>
    <s v="E001703"/>
    <d v="2023-04-10T00:00:00"/>
    <x v="10"/>
    <s v="Operations"/>
    <x v="2"/>
    <s v="Operations Associate"/>
    <s v="operations"/>
    <x v="1"/>
    <x v="0"/>
    <d v="2023-04-10T00:00:00"/>
    <m/>
    <s v=""/>
    <n v="996"/>
    <x v="0"/>
    <x v="2"/>
    <x v="4"/>
    <n v="3"/>
    <s v="meets"/>
    <n v="3"/>
    <n v="75000"/>
    <x v="0"/>
    <s v="meets"/>
    <n v="0"/>
    <x v="0"/>
    <n v="2.7287671232876711"/>
    <x v="1"/>
    <x v="0"/>
  </r>
  <r>
    <s v="E001704"/>
    <d v="2023-02-19T00:00:00"/>
    <x v="11"/>
    <s v="Operations"/>
    <x v="3"/>
    <s v="Operations Specialist"/>
    <s v="operations"/>
    <x v="0"/>
    <x v="1"/>
    <d v="2023-02-19T00:00:00"/>
    <d v="2025-02-25T00:00:00"/>
    <s v="involuntary"/>
    <n v="737"/>
    <x v="0"/>
    <x v="0"/>
    <x v="0"/>
    <n v="3"/>
    <s v="meets"/>
    <n v="2"/>
    <n v="81000"/>
    <x v="0"/>
    <s v="meets"/>
    <n v="1"/>
    <x v="1"/>
    <n v="2.0191780821917806"/>
    <x v="1"/>
    <x v="0"/>
  </r>
  <r>
    <s v="E001705"/>
    <d v="2024-05-27T00:00:00"/>
    <x v="0"/>
    <s v="Product &amp; Technology"/>
    <x v="0"/>
    <s v="Software Engineering Senior Specialist"/>
    <s v="engineering"/>
    <x v="2"/>
    <x v="0"/>
    <d v="2024-05-27T00:00:00"/>
    <m/>
    <s v=""/>
    <n v="583"/>
    <x v="3"/>
    <x v="0"/>
    <x v="4"/>
    <n v="3"/>
    <s v="meets"/>
    <n v="2"/>
    <n v="106000"/>
    <x v="0"/>
    <s v="meets"/>
    <n v="0"/>
    <x v="0"/>
    <n v="1.5972602739726027"/>
    <x v="2"/>
    <x v="3"/>
  </r>
  <r>
    <s v="E001706"/>
    <d v="2024-04-13T00:00:00"/>
    <x v="1"/>
    <s v="Product &amp; Technology"/>
    <x v="0"/>
    <s v="Analytics Specialist"/>
    <s v="analytics"/>
    <x v="0"/>
    <x v="0"/>
    <d v="2024-04-13T00:00:00"/>
    <m/>
    <s v=""/>
    <n v="627"/>
    <x v="0"/>
    <x v="4"/>
    <x v="0"/>
    <n v="3"/>
    <s v="meets"/>
    <n v="2"/>
    <n v="103000"/>
    <x v="0"/>
    <s v="meets"/>
    <n v="0"/>
    <x v="0"/>
    <n v="1.7178082191780821"/>
    <x v="2"/>
    <x v="3"/>
  </r>
  <r>
    <s v="E001707"/>
    <d v="2023-05-14T00:00:00"/>
    <x v="2"/>
    <s v="Product &amp; Technology"/>
    <x v="1"/>
    <s v="Product Management Associate"/>
    <s v="product"/>
    <x v="1"/>
    <x v="0"/>
    <d v="2023-05-14T00:00:00"/>
    <m/>
    <s v=""/>
    <n v="962"/>
    <x v="0"/>
    <x v="2"/>
    <x v="1"/>
    <n v="3"/>
    <s v="meets"/>
    <n v="3"/>
    <n v="77000"/>
    <x v="0"/>
    <s v="meets"/>
    <n v="0"/>
    <x v="0"/>
    <n v="2.6356164383561644"/>
    <x v="1"/>
    <x v="0"/>
  </r>
  <r>
    <s v="E001708"/>
    <d v="2023-07-28T00:00:00"/>
    <x v="3"/>
    <s v="Product &amp; Technology"/>
    <x v="1"/>
    <s v="Product Design Senior Specialist"/>
    <s v="design"/>
    <x v="2"/>
    <x v="0"/>
    <d v="2023-07-28T00:00:00"/>
    <m/>
    <s v=""/>
    <n v="887"/>
    <x v="1"/>
    <x v="3"/>
    <x v="0"/>
    <n v="4"/>
    <s v="exceeds"/>
    <n v="2"/>
    <n v="97000"/>
    <x v="0"/>
    <s v="exceeds"/>
    <n v="0"/>
    <x v="0"/>
    <n v="2.43013698630137"/>
    <x v="1"/>
    <x v="0"/>
  </r>
  <r>
    <s v="E001709"/>
    <d v="2025-09-05T00:00:00"/>
    <x v="4"/>
    <s v="Revenue"/>
    <x v="0"/>
    <s v="Account Specialist"/>
    <s v="sales"/>
    <x v="0"/>
    <x v="0"/>
    <d v="2025-09-05T00:00:00"/>
    <m/>
    <s v=""/>
    <n v="117"/>
    <x v="1"/>
    <x v="1"/>
    <x v="0"/>
    <s v="None"/>
    <s v=""/>
    <n v="0"/>
    <n v="94500"/>
    <x v="1"/>
    <s v="Not Reviewed"/>
    <n v="0"/>
    <x v="0"/>
    <n v="0.32054794520547947"/>
    <x v="0"/>
    <x v="0"/>
  </r>
  <r>
    <s v="E001710"/>
    <d v="2024-04-15T00:00:00"/>
    <x v="5"/>
    <s v="Revenue"/>
    <x v="1"/>
    <s v="Account Specialist"/>
    <s v="sales"/>
    <x v="0"/>
    <x v="0"/>
    <d v="2024-04-15T00:00:00"/>
    <m/>
    <s v=""/>
    <n v="625"/>
    <x v="0"/>
    <x v="3"/>
    <x v="4"/>
    <n v="3"/>
    <s v="meets"/>
    <n v="2"/>
    <n v="100500"/>
    <x v="0"/>
    <s v="meets"/>
    <n v="0"/>
    <x v="0"/>
    <n v="1.7123287671232876"/>
    <x v="2"/>
    <x v="3"/>
  </r>
  <r>
    <s v="E001711"/>
    <d v="2025-07-14T00:00:00"/>
    <x v="6"/>
    <s v="Revenue"/>
    <x v="2"/>
    <s v="Growth Marketing Specialist"/>
    <s v="marketing"/>
    <x v="0"/>
    <x v="0"/>
    <d v="2025-07-14T00:00:00"/>
    <m/>
    <s v=""/>
    <n v="170"/>
    <x v="0"/>
    <x v="2"/>
    <x v="1"/>
    <s v="None"/>
    <s v=""/>
    <n v="0"/>
    <n v="79000"/>
    <x v="1"/>
    <s v="Not Reviewed"/>
    <n v="0"/>
    <x v="0"/>
    <n v="0.46575342465753422"/>
    <x v="0"/>
    <x v="0"/>
  </r>
  <r>
    <s v="E001712"/>
    <d v="2025-08-13T00:00:00"/>
    <x v="7"/>
    <s v="Corporate"/>
    <x v="0"/>
    <s v="Financial Planning Specialist"/>
    <s v="finance"/>
    <x v="0"/>
    <x v="0"/>
    <d v="2025-08-13T00:00:00"/>
    <m/>
    <s v=""/>
    <n v="140"/>
    <x v="0"/>
    <x v="1"/>
    <x v="3"/>
    <s v="None"/>
    <s v=""/>
    <n v="0"/>
    <n v="79500"/>
    <x v="1"/>
    <s v="Not Reviewed"/>
    <n v="0"/>
    <x v="0"/>
    <n v="0.38356164383561642"/>
    <x v="0"/>
    <x v="0"/>
  </r>
  <r>
    <s v="E001713"/>
    <d v="2024-10-30T00:00:00"/>
    <x v="8"/>
    <s v="Corporate"/>
    <x v="1"/>
    <s v="People Operations Specialist"/>
    <s v="people"/>
    <x v="0"/>
    <x v="1"/>
    <d v="2024-10-30T00:00:00"/>
    <d v="2025-11-27T00:00:00"/>
    <s v="voluntary"/>
    <n v="393"/>
    <x v="1"/>
    <x v="0"/>
    <x v="1"/>
    <n v="3"/>
    <s v="meets"/>
    <n v="1"/>
    <n v="76000"/>
    <x v="0"/>
    <s v="meets"/>
    <n v="1"/>
    <x v="1"/>
    <n v="1.0767123287671232"/>
    <x v="2"/>
    <x v="0"/>
  </r>
  <r>
    <s v="E001714"/>
    <d v="2025-08-13T00:00:00"/>
    <x v="9"/>
    <s v="Corporate"/>
    <x v="0"/>
    <s v="Legal &amp; Compliance Senior Specialist"/>
    <s v="legal"/>
    <x v="2"/>
    <x v="0"/>
    <d v="2025-08-13T00:00:00"/>
    <m/>
    <s v=""/>
    <n v="140"/>
    <x v="0"/>
    <x v="1"/>
    <x v="4"/>
    <s v="None"/>
    <s v=""/>
    <n v="0"/>
    <n v="107000"/>
    <x v="1"/>
    <s v="Not Reviewed"/>
    <n v="0"/>
    <x v="0"/>
    <n v="0.38356164383561642"/>
    <x v="0"/>
    <x v="3"/>
  </r>
  <r>
    <s v="E001715"/>
    <d v="2023-11-19T00:00:00"/>
    <x v="10"/>
    <s v="Operations"/>
    <x v="2"/>
    <s v="Supply Chain Associate"/>
    <s v="supply_chain"/>
    <x v="1"/>
    <x v="0"/>
    <d v="2023-11-19T00:00:00"/>
    <m/>
    <s v=""/>
    <n v="773"/>
    <x v="1"/>
    <x v="0"/>
    <x v="3"/>
    <n v="3"/>
    <s v="meets"/>
    <n v="2"/>
    <n v="63500"/>
    <x v="0"/>
    <s v="meets"/>
    <n v="0"/>
    <x v="0"/>
    <n v="2.117808219178082"/>
    <x v="1"/>
    <x v="1"/>
  </r>
  <r>
    <s v="E001716"/>
    <d v="2024-03-05T00:00:00"/>
    <x v="11"/>
    <s v="Operations"/>
    <x v="3"/>
    <s v="Operations Specialist"/>
    <s v="operations"/>
    <x v="0"/>
    <x v="0"/>
    <d v="2024-03-05T00:00:00"/>
    <m/>
    <s v=""/>
    <n v="666"/>
    <x v="0"/>
    <x v="4"/>
    <x v="0"/>
    <n v="3"/>
    <s v="meets"/>
    <n v="2"/>
    <n v="104000"/>
    <x v="0"/>
    <s v="meets"/>
    <n v="0"/>
    <x v="0"/>
    <n v="1.8246575342465754"/>
    <x v="2"/>
    <x v="3"/>
  </r>
  <r>
    <s v="E001717"/>
    <d v="2025-06-25T00:00:00"/>
    <x v="0"/>
    <s v="Product &amp; Technology"/>
    <x v="0"/>
    <s v="Software Engineering Specialist"/>
    <s v="engineering"/>
    <x v="0"/>
    <x v="0"/>
    <d v="2025-06-25T00:00:00"/>
    <m/>
    <s v=""/>
    <n v="189"/>
    <x v="0"/>
    <x v="0"/>
    <x v="1"/>
    <n v="3"/>
    <s v="meets"/>
    <n v="1"/>
    <n v="100500"/>
    <x v="0"/>
    <s v="meets"/>
    <n v="0"/>
    <x v="0"/>
    <n v="0.51780821917808217"/>
    <x v="0"/>
    <x v="3"/>
  </r>
  <r>
    <s v="E001718"/>
    <d v="2025-02-23T00:00:00"/>
    <x v="1"/>
    <s v="Product &amp; Technology"/>
    <x v="0"/>
    <s v="Analytics Associate"/>
    <s v="analytics"/>
    <x v="1"/>
    <x v="0"/>
    <d v="2025-02-23T00:00:00"/>
    <m/>
    <s v=""/>
    <n v="311"/>
    <x v="2"/>
    <x v="0"/>
    <x v="0"/>
    <n v="4"/>
    <s v="exceeds"/>
    <n v="1"/>
    <n v="77000"/>
    <x v="0"/>
    <s v="exceeds"/>
    <n v="0"/>
    <x v="0"/>
    <n v="0.852054794520548"/>
    <x v="0"/>
    <x v="0"/>
  </r>
  <r>
    <s v="E001719"/>
    <d v="2023-09-27T00:00:00"/>
    <x v="2"/>
    <s v="Product &amp; Technology"/>
    <x v="1"/>
    <s v="Product Management Associate"/>
    <s v="product"/>
    <x v="1"/>
    <x v="0"/>
    <d v="2023-09-27T00:00:00"/>
    <m/>
    <s v=""/>
    <n v="826"/>
    <x v="0"/>
    <x v="1"/>
    <x v="0"/>
    <n v="3"/>
    <s v="meets"/>
    <n v="2"/>
    <n v="76500"/>
    <x v="0"/>
    <s v="meets"/>
    <n v="0"/>
    <x v="0"/>
    <n v="2.2630136986301368"/>
    <x v="1"/>
    <x v="0"/>
  </r>
  <r>
    <s v="E001720"/>
    <d v="2025-05-15T00:00:00"/>
    <x v="3"/>
    <s v="Product &amp; Technology"/>
    <x v="1"/>
    <s v="Product Design Associate"/>
    <s v="design"/>
    <x v="1"/>
    <x v="0"/>
    <d v="2025-05-15T00:00:00"/>
    <m/>
    <s v=""/>
    <n v="230"/>
    <x v="1"/>
    <x v="1"/>
    <x v="3"/>
    <n v="4"/>
    <s v="exceeds"/>
    <n v="1"/>
    <n v="64000"/>
    <x v="0"/>
    <s v="exceeds"/>
    <n v="0"/>
    <x v="0"/>
    <n v="0.63013698630136983"/>
    <x v="0"/>
    <x v="1"/>
  </r>
  <r>
    <s v="E001721"/>
    <d v="2024-07-01T00:00:00"/>
    <x v="4"/>
    <s v="Revenue"/>
    <x v="0"/>
    <s v="Account Associate"/>
    <s v="sales"/>
    <x v="1"/>
    <x v="1"/>
    <d v="2024-07-01T00:00:00"/>
    <d v="2025-08-11T00:00:00"/>
    <s v="voluntary"/>
    <n v="406"/>
    <x v="3"/>
    <x v="1"/>
    <x v="1"/>
    <n v="3"/>
    <s v="meets"/>
    <n v="1"/>
    <n v="56000"/>
    <x v="0"/>
    <s v="meets"/>
    <n v="1"/>
    <x v="1"/>
    <n v="1.1123287671232878"/>
    <x v="2"/>
    <x v="1"/>
  </r>
  <r>
    <s v="E001722"/>
    <d v="2023-07-05T00:00:00"/>
    <x v="5"/>
    <s v="Revenue"/>
    <x v="1"/>
    <s v="Customer Success Associate"/>
    <s v="customer_success"/>
    <x v="1"/>
    <x v="1"/>
    <d v="2023-07-05T00:00:00"/>
    <d v="2024-03-16T00:00:00"/>
    <s v="involuntary"/>
    <n v="255"/>
    <x v="0"/>
    <x v="0"/>
    <x v="0"/>
    <n v="3"/>
    <s v="meets"/>
    <n v="1"/>
    <n v="55500"/>
    <x v="0"/>
    <s v="meets"/>
    <n v="1"/>
    <x v="1"/>
    <n v="0.69863013698630139"/>
    <x v="0"/>
    <x v="1"/>
  </r>
  <r>
    <s v="E001723"/>
    <d v="2025-01-16T00:00:00"/>
    <x v="6"/>
    <s v="Revenue"/>
    <x v="2"/>
    <s v="Growth Marketing Senior Specialist"/>
    <s v="marketing"/>
    <x v="2"/>
    <x v="0"/>
    <d v="2025-01-16T00:00:00"/>
    <m/>
    <s v=""/>
    <n v="349"/>
    <x v="1"/>
    <x v="0"/>
    <x v="0"/>
    <n v="3"/>
    <s v="meets"/>
    <n v="1"/>
    <n v="122000"/>
    <x v="0"/>
    <s v="meets"/>
    <n v="0"/>
    <x v="0"/>
    <n v="0.95616438356164379"/>
    <x v="0"/>
    <x v="3"/>
  </r>
  <r>
    <s v="E001724"/>
    <d v="2025-06-13T00:00:00"/>
    <x v="7"/>
    <s v="Corporate"/>
    <x v="0"/>
    <s v="Financial Planning Specialist"/>
    <s v="finance"/>
    <x v="0"/>
    <x v="0"/>
    <d v="2025-06-13T00:00:00"/>
    <m/>
    <s v=""/>
    <n v="201"/>
    <x v="4"/>
    <x v="2"/>
    <x v="0"/>
    <n v="3"/>
    <s v="meets"/>
    <n v="1"/>
    <n v="100500"/>
    <x v="0"/>
    <s v="meets"/>
    <n v="0"/>
    <x v="0"/>
    <n v="0.55068493150684927"/>
    <x v="0"/>
    <x v="3"/>
  </r>
  <r>
    <s v="E001725"/>
    <d v="2024-04-22T00:00:00"/>
    <x v="8"/>
    <s v="Corporate"/>
    <x v="1"/>
    <s v="People Operations Associate"/>
    <s v="people"/>
    <x v="1"/>
    <x v="0"/>
    <d v="2024-04-22T00:00:00"/>
    <m/>
    <s v=""/>
    <n v="618"/>
    <x v="0"/>
    <x v="1"/>
    <x v="4"/>
    <n v="3"/>
    <s v="meets"/>
    <n v="2"/>
    <n v="71500"/>
    <x v="0"/>
    <s v="meets"/>
    <n v="0"/>
    <x v="0"/>
    <n v="1.6931506849315068"/>
    <x v="2"/>
    <x v="0"/>
  </r>
  <r>
    <s v="E001726"/>
    <d v="2025-05-27T00:00:00"/>
    <x v="9"/>
    <s v="Corporate"/>
    <x v="0"/>
    <s v="Legal &amp; Compliance Senior Specialist"/>
    <s v="legal"/>
    <x v="2"/>
    <x v="0"/>
    <d v="2025-05-27T00:00:00"/>
    <m/>
    <s v=""/>
    <n v="218"/>
    <x v="0"/>
    <x v="1"/>
    <x v="3"/>
    <n v="3"/>
    <s v="meets"/>
    <n v="1"/>
    <n v="108500"/>
    <x v="0"/>
    <s v="meets"/>
    <n v="0"/>
    <x v="0"/>
    <n v="0.59726027397260273"/>
    <x v="0"/>
    <x v="3"/>
  </r>
  <r>
    <s v="E001727"/>
    <d v="2025-06-22T00:00:00"/>
    <x v="10"/>
    <s v="Operations"/>
    <x v="2"/>
    <s v="Supply Chain Specialist"/>
    <s v="supply_chain"/>
    <x v="0"/>
    <x v="0"/>
    <d v="2025-06-22T00:00:00"/>
    <m/>
    <s v=""/>
    <n v="192"/>
    <x v="0"/>
    <x v="1"/>
    <x v="0"/>
    <n v="5"/>
    <s v="outstanding"/>
    <n v="1"/>
    <n v="75000"/>
    <x v="0"/>
    <s v="outstanding"/>
    <n v="0"/>
    <x v="0"/>
    <n v="0.52602739726027392"/>
    <x v="0"/>
    <x v="0"/>
  </r>
  <r>
    <s v="E001728"/>
    <d v="2024-04-17T00:00:00"/>
    <x v="11"/>
    <s v="Operations"/>
    <x v="3"/>
    <s v="Operations Senior Specialist"/>
    <s v="operations"/>
    <x v="2"/>
    <x v="0"/>
    <d v="2024-04-17T00:00:00"/>
    <m/>
    <s v=""/>
    <n v="623"/>
    <x v="2"/>
    <x v="3"/>
    <x v="3"/>
    <n v="4"/>
    <s v="exceeds"/>
    <n v="2"/>
    <n v="110500"/>
    <x v="0"/>
    <s v="exceeds"/>
    <n v="0"/>
    <x v="0"/>
    <n v="1.7068493150684931"/>
    <x v="2"/>
    <x v="3"/>
  </r>
  <r>
    <s v="E001729"/>
    <d v="2025-02-05T00:00:00"/>
    <x v="0"/>
    <s v="Product &amp; Technology"/>
    <x v="0"/>
    <s v="Analytics Specialist"/>
    <s v="analytics"/>
    <x v="0"/>
    <x v="0"/>
    <d v="2025-02-05T00:00:00"/>
    <m/>
    <s v=""/>
    <n v="329"/>
    <x v="0"/>
    <x v="1"/>
    <x v="2"/>
    <n v="3"/>
    <s v="meets"/>
    <n v="1"/>
    <n v="77500"/>
    <x v="0"/>
    <s v="meets"/>
    <n v="0"/>
    <x v="0"/>
    <n v="0.90136986301369859"/>
    <x v="0"/>
    <x v="0"/>
  </r>
  <r>
    <s v="E001730"/>
    <d v="2024-07-04T00:00:00"/>
    <x v="1"/>
    <s v="Product &amp; Technology"/>
    <x v="0"/>
    <s v="Analytics Specialist"/>
    <s v="analytics"/>
    <x v="0"/>
    <x v="0"/>
    <d v="2024-07-04T00:00:00"/>
    <m/>
    <s v=""/>
    <n v="545"/>
    <x v="0"/>
    <x v="4"/>
    <x v="2"/>
    <n v="3"/>
    <s v="meets"/>
    <n v="2"/>
    <n v="105000"/>
    <x v="0"/>
    <s v="meets"/>
    <n v="0"/>
    <x v="0"/>
    <n v="1.4931506849315068"/>
    <x v="2"/>
    <x v="3"/>
  </r>
  <r>
    <s v="E001731"/>
    <d v="2023-11-09T00:00:00"/>
    <x v="2"/>
    <s v="Product &amp; Technology"/>
    <x v="1"/>
    <s v="Product Management Associate"/>
    <s v="product"/>
    <x v="1"/>
    <x v="1"/>
    <d v="2023-11-09T00:00:00"/>
    <d v="2025-08-29T00:00:00"/>
    <s v="involuntary"/>
    <n v="659"/>
    <x v="1"/>
    <x v="0"/>
    <x v="0"/>
    <n v="2"/>
    <s v="needs_support"/>
    <n v="2"/>
    <n v="58500"/>
    <x v="0"/>
    <s v="needs_support"/>
    <n v="1"/>
    <x v="1"/>
    <n v="1.8054794520547945"/>
    <x v="2"/>
    <x v="1"/>
  </r>
  <r>
    <s v="E001732"/>
    <d v="2023-03-25T00:00:00"/>
    <x v="3"/>
    <s v="Product &amp; Technology"/>
    <x v="1"/>
    <s v="Product Design Specialist"/>
    <s v="design"/>
    <x v="0"/>
    <x v="0"/>
    <d v="2023-03-25T00:00:00"/>
    <m/>
    <s v=""/>
    <n v="1012"/>
    <x v="1"/>
    <x v="1"/>
    <x v="0"/>
    <n v="2"/>
    <s v="needs_support"/>
    <n v="3"/>
    <n v="94500"/>
    <x v="0"/>
    <s v="needs_support"/>
    <n v="0"/>
    <x v="0"/>
    <n v="2.7726027397260276"/>
    <x v="1"/>
    <x v="0"/>
  </r>
  <r>
    <s v="E001733"/>
    <d v="2023-06-08T00:00:00"/>
    <x v="4"/>
    <s v="Revenue"/>
    <x v="0"/>
    <s v="Customer Success Associate"/>
    <s v="customer_success"/>
    <x v="1"/>
    <x v="1"/>
    <d v="2023-06-08T00:00:00"/>
    <d v="2023-10-15T00:00:00"/>
    <s v="retirement"/>
    <n v="129"/>
    <x v="2"/>
    <x v="1"/>
    <x v="3"/>
    <s v="None"/>
    <s v=""/>
    <n v="0"/>
    <n v="60000"/>
    <x v="1"/>
    <s v="Not Reviewed"/>
    <n v="1"/>
    <x v="1"/>
    <n v="0.35342465753424657"/>
    <x v="0"/>
    <x v="1"/>
  </r>
  <r>
    <s v="E001734"/>
    <d v="2024-11-06T00:00:00"/>
    <x v="5"/>
    <s v="Revenue"/>
    <x v="1"/>
    <s v="Customer Success Senior Specialist"/>
    <s v="customer_success"/>
    <x v="2"/>
    <x v="0"/>
    <d v="2024-11-06T00:00:00"/>
    <m/>
    <s v=""/>
    <n v="420"/>
    <x v="1"/>
    <x v="1"/>
    <x v="2"/>
    <n v="5"/>
    <s v="outstanding"/>
    <n v="1"/>
    <n v="134000"/>
    <x v="0"/>
    <s v="outstanding"/>
    <n v="0"/>
    <x v="0"/>
    <n v="1.1506849315068493"/>
    <x v="2"/>
    <x v="2"/>
  </r>
  <r>
    <s v="E001735"/>
    <d v="2025-07-16T00:00:00"/>
    <x v="6"/>
    <s v="Revenue"/>
    <x v="2"/>
    <s v="Analytics Specialist"/>
    <s v="analytics"/>
    <x v="0"/>
    <x v="0"/>
    <d v="2025-07-16T00:00:00"/>
    <m/>
    <s v=""/>
    <n v="168"/>
    <x v="1"/>
    <x v="1"/>
    <x v="0"/>
    <s v="None"/>
    <s v=""/>
    <n v="0"/>
    <n v="83000"/>
    <x v="1"/>
    <s v="Not Reviewed"/>
    <n v="0"/>
    <x v="0"/>
    <n v="0.46027397260273972"/>
    <x v="0"/>
    <x v="0"/>
  </r>
  <r>
    <s v="E001736"/>
    <d v="2025-04-27T00:00:00"/>
    <x v="7"/>
    <s v="Corporate"/>
    <x v="0"/>
    <s v="Analytics Specialist"/>
    <s v="analytics"/>
    <x v="0"/>
    <x v="0"/>
    <d v="2025-04-27T00:00:00"/>
    <m/>
    <s v=""/>
    <n v="248"/>
    <x v="2"/>
    <x v="2"/>
    <x v="3"/>
    <n v="3"/>
    <s v="meets"/>
    <n v="1"/>
    <n v="74000"/>
    <x v="0"/>
    <s v="meets"/>
    <n v="0"/>
    <x v="0"/>
    <n v="0.67945205479452053"/>
    <x v="0"/>
    <x v="0"/>
  </r>
  <r>
    <s v="E001737"/>
    <d v="2024-08-14T00:00:00"/>
    <x v="8"/>
    <s v="Corporate"/>
    <x v="1"/>
    <s v="People Operations Specialist"/>
    <s v="people"/>
    <x v="0"/>
    <x v="0"/>
    <d v="2024-08-14T00:00:00"/>
    <m/>
    <s v=""/>
    <n v="504"/>
    <x v="1"/>
    <x v="0"/>
    <x v="0"/>
    <n v="4"/>
    <s v="exceeds"/>
    <n v="1"/>
    <n v="83000"/>
    <x v="0"/>
    <s v="exceeds"/>
    <n v="0"/>
    <x v="0"/>
    <n v="1.3808219178082193"/>
    <x v="2"/>
    <x v="0"/>
  </r>
  <r>
    <s v="E001738"/>
    <d v="2025-07-28T00:00:00"/>
    <x v="9"/>
    <s v="Corporate"/>
    <x v="0"/>
    <s v="Operations Associate"/>
    <s v="operations"/>
    <x v="1"/>
    <x v="0"/>
    <d v="2025-07-28T00:00:00"/>
    <m/>
    <s v=""/>
    <n v="156"/>
    <x v="2"/>
    <x v="1"/>
    <x v="0"/>
    <s v="None"/>
    <s v=""/>
    <n v="0"/>
    <n v="57500"/>
    <x v="1"/>
    <s v="Not Reviewed"/>
    <n v="0"/>
    <x v="0"/>
    <n v="0.42739726027397262"/>
    <x v="0"/>
    <x v="1"/>
  </r>
  <r>
    <s v="E001739"/>
    <d v="2023-06-27T00:00:00"/>
    <x v="10"/>
    <s v="Operations"/>
    <x v="2"/>
    <s v="Supply Chain Specialist"/>
    <s v="supply_chain"/>
    <x v="0"/>
    <x v="0"/>
    <d v="2023-06-27T00:00:00"/>
    <m/>
    <s v=""/>
    <n v="918"/>
    <x v="0"/>
    <x v="3"/>
    <x v="2"/>
    <n v="3"/>
    <s v="meets"/>
    <n v="3"/>
    <n v="88500"/>
    <x v="0"/>
    <s v="meets"/>
    <n v="0"/>
    <x v="0"/>
    <n v="2.515068493150685"/>
    <x v="1"/>
    <x v="0"/>
  </r>
  <r>
    <s v="E001740"/>
    <d v="2023-04-23T00:00:00"/>
    <x v="11"/>
    <s v="Operations"/>
    <x v="3"/>
    <s v="Operations Senior Specialist"/>
    <s v="operations"/>
    <x v="2"/>
    <x v="0"/>
    <d v="2023-04-23T00:00:00"/>
    <m/>
    <s v=""/>
    <n v="983"/>
    <x v="3"/>
    <x v="1"/>
    <x v="2"/>
    <n v="4"/>
    <s v="exceeds"/>
    <n v="3"/>
    <n v="135000"/>
    <x v="0"/>
    <s v="exceeds"/>
    <n v="0"/>
    <x v="0"/>
    <n v="2.6931506849315068"/>
    <x v="1"/>
    <x v="2"/>
  </r>
  <r>
    <s v="E001741"/>
    <d v="2023-11-14T00:00:00"/>
    <x v="0"/>
    <s v="Product &amp; Technology"/>
    <x v="0"/>
    <s v="Software Engineering Specialist"/>
    <s v="engineering"/>
    <x v="0"/>
    <x v="1"/>
    <d v="2023-11-14T00:00:00"/>
    <d v="2025-05-17T00:00:00"/>
    <s v="voluntary"/>
    <n v="550"/>
    <x v="4"/>
    <x v="2"/>
    <x v="4"/>
    <n v="2"/>
    <s v="needs_support"/>
    <n v="2"/>
    <n v="79500"/>
    <x v="0"/>
    <s v="needs_support"/>
    <n v="1"/>
    <x v="1"/>
    <n v="1.5068493150684932"/>
    <x v="2"/>
    <x v="0"/>
  </r>
  <r>
    <s v="E001742"/>
    <d v="2023-05-08T00:00:00"/>
    <x v="1"/>
    <s v="Product &amp; Technology"/>
    <x v="0"/>
    <s v="Software Engineering Senior Specialist"/>
    <s v="engineering"/>
    <x v="2"/>
    <x v="1"/>
    <d v="2023-05-08T00:00:00"/>
    <d v="2025-07-10T00:00:00"/>
    <s v="involuntary"/>
    <n v="794"/>
    <x v="1"/>
    <x v="0"/>
    <x v="0"/>
    <n v="3"/>
    <s v="meets"/>
    <n v="2"/>
    <n v="134500"/>
    <x v="0"/>
    <s v="meets"/>
    <n v="1"/>
    <x v="1"/>
    <n v="2.1753424657534248"/>
    <x v="1"/>
    <x v="2"/>
  </r>
  <r>
    <s v="E001743"/>
    <d v="2023-07-11T00:00:00"/>
    <x v="2"/>
    <s v="Product &amp; Technology"/>
    <x v="1"/>
    <s v="Analytics Specialist"/>
    <s v="analytics"/>
    <x v="0"/>
    <x v="1"/>
    <d v="2023-07-11T00:00:00"/>
    <d v="2025-12-02T00:00:00"/>
    <s v="involuntary"/>
    <n v="875"/>
    <x v="2"/>
    <x v="1"/>
    <x v="2"/>
    <n v="3"/>
    <s v="meets"/>
    <n v="2"/>
    <n v="73000"/>
    <x v="0"/>
    <s v="meets"/>
    <n v="1"/>
    <x v="1"/>
    <n v="2.3972602739726026"/>
    <x v="1"/>
    <x v="0"/>
  </r>
  <r>
    <s v="E001744"/>
    <d v="2024-12-16T00:00:00"/>
    <x v="3"/>
    <s v="Product &amp; Technology"/>
    <x v="1"/>
    <s v="Product Design Specialist"/>
    <s v="design"/>
    <x v="0"/>
    <x v="0"/>
    <d v="2024-12-16T00:00:00"/>
    <m/>
    <s v=""/>
    <n v="380"/>
    <x v="3"/>
    <x v="0"/>
    <x v="2"/>
    <n v="3"/>
    <s v="meets"/>
    <n v="1"/>
    <n v="88500"/>
    <x v="0"/>
    <s v="meets"/>
    <n v="0"/>
    <x v="0"/>
    <n v="1.0410958904109588"/>
    <x v="2"/>
    <x v="0"/>
  </r>
  <r>
    <s v="E001745"/>
    <d v="2024-08-28T00:00:00"/>
    <x v="4"/>
    <s v="Revenue"/>
    <x v="0"/>
    <s v="Customer Success Specialist"/>
    <s v="customer_success"/>
    <x v="0"/>
    <x v="0"/>
    <d v="2024-08-28T00:00:00"/>
    <m/>
    <s v=""/>
    <n v="490"/>
    <x v="0"/>
    <x v="1"/>
    <x v="2"/>
    <n v="3"/>
    <s v="meets"/>
    <n v="1"/>
    <n v="92500"/>
    <x v="0"/>
    <s v="meets"/>
    <n v="0"/>
    <x v="0"/>
    <n v="1.3424657534246576"/>
    <x v="2"/>
    <x v="0"/>
  </r>
  <r>
    <s v="E001746"/>
    <d v="2023-03-09T00:00:00"/>
    <x v="5"/>
    <s v="Revenue"/>
    <x v="1"/>
    <s v="Account Specialist"/>
    <s v="sales"/>
    <x v="0"/>
    <x v="0"/>
    <d v="2023-03-09T00:00:00"/>
    <m/>
    <s v=""/>
    <n v="1028"/>
    <x v="3"/>
    <x v="2"/>
    <x v="4"/>
    <n v="4"/>
    <s v="exceeds"/>
    <n v="3"/>
    <n v="81500"/>
    <x v="0"/>
    <s v="exceeds"/>
    <n v="0"/>
    <x v="0"/>
    <n v="2.8164383561643835"/>
    <x v="1"/>
    <x v="0"/>
  </r>
  <r>
    <s v="E001747"/>
    <d v="2024-10-08T00:00:00"/>
    <x v="6"/>
    <s v="Revenue"/>
    <x v="2"/>
    <s v="Analytics Senior Specialist"/>
    <s v="analytics"/>
    <x v="2"/>
    <x v="0"/>
    <d v="2024-10-08T00:00:00"/>
    <m/>
    <s v=""/>
    <n v="449"/>
    <x v="0"/>
    <x v="1"/>
    <x v="0"/>
    <n v="3"/>
    <s v="meets"/>
    <n v="1"/>
    <n v="139000"/>
    <x v="0"/>
    <s v="meets"/>
    <n v="0"/>
    <x v="0"/>
    <n v="1.2301369863013698"/>
    <x v="2"/>
    <x v="2"/>
  </r>
  <r>
    <s v="E001748"/>
    <d v="2024-07-25T00:00:00"/>
    <x v="7"/>
    <s v="Corporate"/>
    <x v="0"/>
    <s v="Financial Planning Associate"/>
    <s v="finance"/>
    <x v="1"/>
    <x v="1"/>
    <d v="2024-07-25T00:00:00"/>
    <d v="2025-02-18T00:00:00"/>
    <s v="voluntary"/>
    <n v="208"/>
    <x v="0"/>
    <x v="1"/>
    <x v="2"/>
    <n v="3"/>
    <s v="meets"/>
    <n v="1"/>
    <n v="61500"/>
    <x v="0"/>
    <s v="meets"/>
    <n v="1"/>
    <x v="1"/>
    <n v="0.56986301369863013"/>
    <x v="0"/>
    <x v="1"/>
  </r>
  <r>
    <s v="E001749"/>
    <d v="2024-07-21T00:00:00"/>
    <x v="8"/>
    <s v="Corporate"/>
    <x v="1"/>
    <s v="Operations Specialist"/>
    <s v="operations"/>
    <x v="0"/>
    <x v="1"/>
    <d v="2024-07-21T00:00:00"/>
    <d v="2025-11-14T00:00:00"/>
    <s v="involuntary"/>
    <n v="481"/>
    <x v="0"/>
    <x v="4"/>
    <x v="3"/>
    <n v="3"/>
    <s v="meets"/>
    <n v="1"/>
    <n v="102500"/>
    <x v="0"/>
    <s v="meets"/>
    <n v="1"/>
    <x v="1"/>
    <n v="1.3178082191780822"/>
    <x v="2"/>
    <x v="3"/>
  </r>
  <r>
    <s v="E001750"/>
    <d v="2025-05-09T00:00:00"/>
    <x v="9"/>
    <s v="Corporate"/>
    <x v="0"/>
    <s v="Legal &amp; Compliance Specialist"/>
    <s v="legal"/>
    <x v="0"/>
    <x v="0"/>
    <d v="2025-05-09T00:00:00"/>
    <m/>
    <s v=""/>
    <n v="236"/>
    <x v="3"/>
    <x v="1"/>
    <x v="1"/>
    <n v="3"/>
    <s v="meets"/>
    <n v="1"/>
    <n v="87500"/>
    <x v="0"/>
    <s v="meets"/>
    <n v="0"/>
    <x v="0"/>
    <n v="0.64657534246575343"/>
    <x v="0"/>
    <x v="0"/>
  </r>
  <r>
    <s v="E001751"/>
    <d v="2025-02-12T00:00:00"/>
    <x v="10"/>
    <s v="Operations"/>
    <x v="2"/>
    <s v="Supply Chain Senior Specialist"/>
    <s v="supply_chain"/>
    <x v="2"/>
    <x v="0"/>
    <d v="2025-02-12T00:00:00"/>
    <m/>
    <s v=""/>
    <n v="322"/>
    <x v="2"/>
    <x v="1"/>
    <x v="1"/>
    <n v="5"/>
    <s v="outstanding"/>
    <n v="1"/>
    <n v="121500"/>
    <x v="0"/>
    <s v="outstanding"/>
    <n v="0"/>
    <x v="0"/>
    <n v="0.88219178082191785"/>
    <x v="0"/>
    <x v="3"/>
  </r>
  <r>
    <s v="E001752"/>
    <d v="2023-09-16T00:00:00"/>
    <x v="11"/>
    <s v="Operations"/>
    <x v="3"/>
    <s v="Analytics Associate"/>
    <s v="analytics"/>
    <x v="1"/>
    <x v="0"/>
    <d v="2023-09-16T00:00:00"/>
    <m/>
    <s v=""/>
    <n v="837"/>
    <x v="3"/>
    <x v="1"/>
    <x v="3"/>
    <n v="4"/>
    <s v="exceeds"/>
    <n v="2"/>
    <n v="73500"/>
    <x v="0"/>
    <s v="exceeds"/>
    <n v="0"/>
    <x v="0"/>
    <n v="2.2931506849315069"/>
    <x v="1"/>
    <x v="0"/>
  </r>
  <r>
    <s v="E001753"/>
    <d v="2025-08-09T00:00:00"/>
    <x v="0"/>
    <s v="Product &amp; Technology"/>
    <x v="0"/>
    <s v="Software Engineering Associate"/>
    <s v="engineering"/>
    <x v="1"/>
    <x v="0"/>
    <d v="2025-08-09T00:00:00"/>
    <m/>
    <s v=""/>
    <n v="144"/>
    <x v="0"/>
    <x v="1"/>
    <x v="1"/>
    <s v="None"/>
    <s v=""/>
    <n v="0"/>
    <n v="78000"/>
    <x v="1"/>
    <s v="Not Reviewed"/>
    <n v="0"/>
    <x v="0"/>
    <n v="0.39452054794520547"/>
    <x v="0"/>
    <x v="0"/>
  </r>
  <r>
    <s v="E001754"/>
    <d v="2024-07-08T00:00:00"/>
    <x v="1"/>
    <s v="Product &amp; Technology"/>
    <x v="0"/>
    <s v="Analytics Specialist"/>
    <s v="analytics"/>
    <x v="0"/>
    <x v="1"/>
    <d v="2024-07-08T00:00:00"/>
    <d v="2025-12-10T00:00:00"/>
    <s v="voluntary"/>
    <n v="520"/>
    <x v="0"/>
    <x v="1"/>
    <x v="2"/>
    <n v="5"/>
    <s v="outstanding"/>
    <n v="1"/>
    <n v="100000"/>
    <x v="0"/>
    <s v="outstanding"/>
    <n v="1"/>
    <x v="1"/>
    <n v="1.4246575342465753"/>
    <x v="2"/>
    <x v="3"/>
  </r>
  <r>
    <s v="E001755"/>
    <d v="2025-05-03T00:00:00"/>
    <x v="2"/>
    <s v="Product &amp; Technology"/>
    <x v="1"/>
    <s v="Product Management Associate"/>
    <s v="product"/>
    <x v="1"/>
    <x v="0"/>
    <d v="2025-05-03T00:00:00"/>
    <m/>
    <s v=""/>
    <n v="242"/>
    <x v="1"/>
    <x v="0"/>
    <x v="0"/>
    <n v="4"/>
    <s v="exceeds"/>
    <n v="1"/>
    <n v="56500"/>
    <x v="0"/>
    <s v="exceeds"/>
    <n v="0"/>
    <x v="0"/>
    <n v="0.66301369863013704"/>
    <x v="0"/>
    <x v="1"/>
  </r>
  <r>
    <s v="E001756"/>
    <d v="2024-01-27T00:00:00"/>
    <x v="3"/>
    <s v="Product &amp; Technology"/>
    <x v="1"/>
    <s v="Product Design Specialist"/>
    <s v="design"/>
    <x v="0"/>
    <x v="0"/>
    <d v="2024-01-27T00:00:00"/>
    <m/>
    <s v=""/>
    <n v="704"/>
    <x v="0"/>
    <x v="0"/>
    <x v="3"/>
    <n v="3"/>
    <s v="meets"/>
    <n v="2"/>
    <n v="73000"/>
    <x v="0"/>
    <s v="meets"/>
    <n v="0"/>
    <x v="0"/>
    <n v="1.9287671232876713"/>
    <x v="2"/>
    <x v="0"/>
  </r>
  <r>
    <s v="E001757"/>
    <d v="2023-12-14T00:00:00"/>
    <x v="4"/>
    <s v="Revenue"/>
    <x v="0"/>
    <s v="Account Specialist"/>
    <s v="sales"/>
    <x v="0"/>
    <x v="0"/>
    <d v="2023-12-14T00:00:00"/>
    <m/>
    <s v=""/>
    <n v="748"/>
    <x v="0"/>
    <x v="0"/>
    <x v="0"/>
    <n v="2"/>
    <s v="needs_support"/>
    <n v="2"/>
    <n v="75000"/>
    <x v="0"/>
    <s v="needs_support"/>
    <n v="0"/>
    <x v="0"/>
    <n v="2.0493150684931507"/>
    <x v="1"/>
    <x v="0"/>
  </r>
  <r>
    <s v="E001758"/>
    <d v="2025-04-14T00:00:00"/>
    <x v="5"/>
    <s v="Revenue"/>
    <x v="1"/>
    <s v="Customer Success Associate"/>
    <s v="customer_success"/>
    <x v="1"/>
    <x v="0"/>
    <d v="2025-04-14T00:00:00"/>
    <m/>
    <s v=""/>
    <n v="261"/>
    <x v="1"/>
    <x v="0"/>
    <x v="4"/>
    <n v="5"/>
    <s v="outstanding"/>
    <n v="1"/>
    <n v="74500"/>
    <x v="0"/>
    <s v="outstanding"/>
    <n v="0"/>
    <x v="0"/>
    <n v="0.71506849315068488"/>
    <x v="0"/>
    <x v="0"/>
  </r>
  <r>
    <s v="E001759"/>
    <d v="2025-04-10T00:00:00"/>
    <x v="6"/>
    <s v="Revenue"/>
    <x v="2"/>
    <s v="Analytics Specialist"/>
    <s v="analytics"/>
    <x v="0"/>
    <x v="0"/>
    <d v="2025-04-10T00:00:00"/>
    <m/>
    <s v=""/>
    <n v="265"/>
    <x v="4"/>
    <x v="3"/>
    <x v="2"/>
    <n v="2"/>
    <s v="needs_support"/>
    <n v="1"/>
    <n v="74000"/>
    <x v="0"/>
    <s v="needs_support"/>
    <n v="0"/>
    <x v="0"/>
    <n v="0.72602739726027399"/>
    <x v="0"/>
    <x v="0"/>
  </r>
  <r>
    <s v="E001760"/>
    <d v="2023-06-27T00:00:00"/>
    <x v="7"/>
    <s v="Corporate"/>
    <x v="0"/>
    <s v="Financial Planning Associate"/>
    <s v="finance"/>
    <x v="1"/>
    <x v="1"/>
    <d v="2023-06-27T00:00:00"/>
    <d v="2024-12-19T00:00:00"/>
    <s v="voluntary"/>
    <n v="541"/>
    <x v="1"/>
    <x v="2"/>
    <x v="2"/>
    <n v="3"/>
    <s v="meets"/>
    <n v="1"/>
    <n v="77500"/>
    <x v="0"/>
    <s v="meets"/>
    <n v="1"/>
    <x v="1"/>
    <n v="1.4821917808219178"/>
    <x v="2"/>
    <x v="0"/>
  </r>
  <r>
    <s v="E001761"/>
    <d v="2024-06-21T00:00:00"/>
    <x v="8"/>
    <s v="Corporate"/>
    <x v="1"/>
    <s v="People Operations Associate"/>
    <s v="people"/>
    <x v="1"/>
    <x v="0"/>
    <d v="2024-06-21T00:00:00"/>
    <m/>
    <s v=""/>
    <n v="558"/>
    <x v="0"/>
    <x v="0"/>
    <x v="2"/>
    <n v="5"/>
    <s v="outstanding"/>
    <n v="2"/>
    <n v="73000"/>
    <x v="0"/>
    <s v="outstanding"/>
    <n v="0"/>
    <x v="0"/>
    <n v="1.5287671232876712"/>
    <x v="2"/>
    <x v="0"/>
  </r>
  <r>
    <s v="E001762"/>
    <d v="2024-12-22T00:00:00"/>
    <x v="9"/>
    <s v="Corporate"/>
    <x v="0"/>
    <s v="Legal &amp; Compliance Senior Specialist"/>
    <s v="legal"/>
    <x v="2"/>
    <x v="0"/>
    <d v="2024-12-22T00:00:00"/>
    <m/>
    <s v=""/>
    <n v="374"/>
    <x v="3"/>
    <x v="1"/>
    <x v="2"/>
    <n v="3"/>
    <s v="meets"/>
    <n v="1"/>
    <n v="117000"/>
    <x v="0"/>
    <s v="meets"/>
    <n v="0"/>
    <x v="0"/>
    <n v="1.0246575342465754"/>
    <x v="2"/>
    <x v="3"/>
  </r>
  <r>
    <s v="E001763"/>
    <d v="2023-11-28T00:00:00"/>
    <x v="10"/>
    <s v="Operations"/>
    <x v="2"/>
    <s v="Operations Associate"/>
    <s v="operations"/>
    <x v="1"/>
    <x v="0"/>
    <d v="2023-11-28T00:00:00"/>
    <m/>
    <s v=""/>
    <n v="764"/>
    <x v="1"/>
    <x v="1"/>
    <x v="3"/>
    <n v="4"/>
    <s v="exceeds"/>
    <n v="2"/>
    <n v="65000"/>
    <x v="0"/>
    <s v="exceeds"/>
    <n v="0"/>
    <x v="0"/>
    <n v="2.0931506849315067"/>
    <x v="1"/>
    <x v="1"/>
  </r>
  <r>
    <s v="E001764"/>
    <d v="2023-03-30T00:00:00"/>
    <x v="11"/>
    <s v="Operations"/>
    <x v="3"/>
    <s v="Financial Planning Specialist"/>
    <s v="finance"/>
    <x v="0"/>
    <x v="0"/>
    <d v="2023-03-30T00:00:00"/>
    <m/>
    <s v=""/>
    <n v="1007"/>
    <x v="0"/>
    <x v="1"/>
    <x v="0"/>
    <n v="3"/>
    <s v="meets"/>
    <n v="3"/>
    <n v="99500"/>
    <x v="0"/>
    <s v="meets"/>
    <n v="0"/>
    <x v="0"/>
    <n v="2.7589041095890412"/>
    <x v="1"/>
    <x v="0"/>
  </r>
  <r>
    <s v="E001765"/>
    <d v="2023-01-21T00:00:00"/>
    <x v="0"/>
    <s v="Product &amp; Technology"/>
    <x v="0"/>
    <s v="Software Engineering Specialist"/>
    <s v="engineering"/>
    <x v="0"/>
    <x v="0"/>
    <d v="2023-01-21T00:00:00"/>
    <m/>
    <s v=""/>
    <n v="1075"/>
    <x v="4"/>
    <x v="0"/>
    <x v="3"/>
    <n v="3"/>
    <s v="meets"/>
    <n v="3"/>
    <n v="86500"/>
    <x v="0"/>
    <s v="meets"/>
    <n v="0"/>
    <x v="0"/>
    <n v="2.9452054794520546"/>
    <x v="1"/>
    <x v="0"/>
  </r>
  <r>
    <s v="E001766"/>
    <d v="2024-12-18T00:00:00"/>
    <x v="1"/>
    <s v="Product &amp; Technology"/>
    <x v="0"/>
    <s v="Software Engineering Associate"/>
    <s v="engineering"/>
    <x v="1"/>
    <x v="0"/>
    <d v="2024-12-18T00:00:00"/>
    <m/>
    <s v=""/>
    <n v="378"/>
    <x v="3"/>
    <x v="1"/>
    <x v="3"/>
    <n v="3"/>
    <s v="meets"/>
    <n v="1"/>
    <n v="71000"/>
    <x v="0"/>
    <s v="meets"/>
    <n v="0"/>
    <x v="0"/>
    <n v="1.0356164383561643"/>
    <x v="2"/>
    <x v="0"/>
  </r>
  <r>
    <s v="E001767"/>
    <d v="2023-05-19T00:00:00"/>
    <x v="2"/>
    <s v="Product &amp; Technology"/>
    <x v="1"/>
    <s v="Product Design Senior Specialist"/>
    <s v="design"/>
    <x v="2"/>
    <x v="0"/>
    <d v="2023-05-19T00:00:00"/>
    <m/>
    <s v=""/>
    <n v="957"/>
    <x v="3"/>
    <x v="1"/>
    <x v="1"/>
    <n v="3"/>
    <s v="meets"/>
    <n v="3"/>
    <n v="131500"/>
    <x v="0"/>
    <s v="meets"/>
    <n v="0"/>
    <x v="0"/>
    <n v="2.6219178082191781"/>
    <x v="1"/>
    <x v="2"/>
  </r>
  <r>
    <s v="E001768"/>
    <d v="2023-03-18T00:00:00"/>
    <x v="3"/>
    <s v="Product &amp; Technology"/>
    <x v="1"/>
    <s v="Product Design Associate"/>
    <s v="design"/>
    <x v="1"/>
    <x v="0"/>
    <d v="2023-03-18T00:00:00"/>
    <m/>
    <s v=""/>
    <n v="1019"/>
    <x v="0"/>
    <x v="3"/>
    <x v="0"/>
    <n v="3"/>
    <s v="meets"/>
    <n v="3"/>
    <n v="58500"/>
    <x v="0"/>
    <s v="meets"/>
    <n v="0"/>
    <x v="0"/>
    <n v="2.7917808219178082"/>
    <x v="1"/>
    <x v="1"/>
  </r>
  <r>
    <s v="E001769"/>
    <d v="2024-07-02T00:00:00"/>
    <x v="4"/>
    <s v="Revenue"/>
    <x v="0"/>
    <s v="Account Associate"/>
    <s v="sales"/>
    <x v="1"/>
    <x v="0"/>
    <d v="2024-07-02T00:00:00"/>
    <m/>
    <s v=""/>
    <n v="547"/>
    <x v="3"/>
    <x v="1"/>
    <x v="0"/>
    <n v="4"/>
    <s v="exceeds"/>
    <n v="2"/>
    <n v="70000"/>
    <x v="0"/>
    <s v="exceeds"/>
    <n v="0"/>
    <x v="0"/>
    <n v="1.4986301369863013"/>
    <x v="2"/>
    <x v="0"/>
  </r>
  <r>
    <s v="E001770"/>
    <d v="2024-11-09T00:00:00"/>
    <x v="5"/>
    <s v="Revenue"/>
    <x v="1"/>
    <s v="Customer Success Specialist"/>
    <s v="customer_success"/>
    <x v="0"/>
    <x v="0"/>
    <d v="2024-11-09T00:00:00"/>
    <m/>
    <s v=""/>
    <n v="417"/>
    <x v="0"/>
    <x v="1"/>
    <x v="3"/>
    <n v="4"/>
    <s v="exceeds"/>
    <n v="1"/>
    <n v="93500"/>
    <x v="0"/>
    <s v="exceeds"/>
    <n v="0"/>
    <x v="0"/>
    <n v="1.1424657534246576"/>
    <x v="2"/>
    <x v="0"/>
  </r>
  <r>
    <s v="E001771"/>
    <d v="2025-01-20T00:00:00"/>
    <x v="6"/>
    <s v="Revenue"/>
    <x v="2"/>
    <s v="Growth Marketing Associate"/>
    <s v="marketing"/>
    <x v="1"/>
    <x v="0"/>
    <d v="2025-01-20T00:00:00"/>
    <m/>
    <s v=""/>
    <n v="345"/>
    <x v="0"/>
    <x v="1"/>
    <x v="3"/>
    <n v="3"/>
    <s v="meets"/>
    <n v="1"/>
    <n v="62500"/>
    <x v="0"/>
    <s v="meets"/>
    <n v="0"/>
    <x v="0"/>
    <n v="0.9452054794520548"/>
    <x v="0"/>
    <x v="1"/>
  </r>
  <r>
    <s v="E001772"/>
    <d v="2024-11-01T00:00:00"/>
    <x v="7"/>
    <s v="Corporate"/>
    <x v="0"/>
    <s v="Financial Planning Senior Specialist"/>
    <s v="finance"/>
    <x v="2"/>
    <x v="0"/>
    <d v="2024-11-01T00:00:00"/>
    <m/>
    <s v=""/>
    <n v="425"/>
    <x v="1"/>
    <x v="1"/>
    <x v="0"/>
    <n v="3"/>
    <s v="meets"/>
    <n v="1"/>
    <n v="114000"/>
    <x v="0"/>
    <s v="meets"/>
    <n v="0"/>
    <x v="0"/>
    <n v="1.1643835616438356"/>
    <x v="2"/>
    <x v="3"/>
  </r>
  <r>
    <s v="E001773"/>
    <d v="2025-02-24T00:00:00"/>
    <x v="8"/>
    <s v="Corporate"/>
    <x v="1"/>
    <s v="People Operations Specialist"/>
    <s v="people"/>
    <x v="0"/>
    <x v="0"/>
    <d v="2025-02-24T00:00:00"/>
    <m/>
    <s v=""/>
    <n v="310"/>
    <x v="1"/>
    <x v="0"/>
    <x v="1"/>
    <n v="5"/>
    <s v="outstanding"/>
    <n v="1"/>
    <n v="75000"/>
    <x v="0"/>
    <s v="outstanding"/>
    <n v="0"/>
    <x v="0"/>
    <n v="0.84931506849315064"/>
    <x v="0"/>
    <x v="0"/>
  </r>
  <r>
    <s v="E001774"/>
    <d v="2024-01-20T00:00:00"/>
    <x v="9"/>
    <s v="Corporate"/>
    <x v="0"/>
    <s v="Operations Specialist"/>
    <s v="operations"/>
    <x v="0"/>
    <x v="0"/>
    <d v="2024-01-20T00:00:00"/>
    <m/>
    <s v=""/>
    <n v="711"/>
    <x v="0"/>
    <x v="1"/>
    <x v="1"/>
    <n v="4"/>
    <s v="exceeds"/>
    <n v="2"/>
    <n v="98000"/>
    <x v="0"/>
    <s v="exceeds"/>
    <n v="0"/>
    <x v="0"/>
    <n v="1.9479452054794522"/>
    <x v="2"/>
    <x v="0"/>
  </r>
  <r>
    <s v="E001775"/>
    <d v="2023-09-26T00:00:00"/>
    <x v="10"/>
    <s v="Operations"/>
    <x v="2"/>
    <s v="Supply Chain Associate"/>
    <s v="supply_chain"/>
    <x v="1"/>
    <x v="0"/>
    <d v="2023-09-26T00:00:00"/>
    <m/>
    <s v=""/>
    <n v="827"/>
    <x v="1"/>
    <x v="1"/>
    <x v="4"/>
    <n v="3"/>
    <s v="meets"/>
    <n v="2"/>
    <n v="64500"/>
    <x v="0"/>
    <s v="meets"/>
    <n v="0"/>
    <x v="0"/>
    <n v="2.2657534246575342"/>
    <x v="1"/>
    <x v="1"/>
  </r>
  <r>
    <s v="E001776"/>
    <d v="2025-05-24T00:00:00"/>
    <x v="11"/>
    <s v="Operations"/>
    <x v="3"/>
    <s v="Operations Associate"/>
    <s v="operations"/>
    <x v="1"/>
    <x v="0"/>
    <d v="2025-05-24T00:00:00"/>
    <m/>
    <s v=""/>
    <n v="221"/>
    <x v="1"/>
    <x v="0"/>
    <x v="0"/>
    <n v="3"/>
    <s v="meets"/>
    <n v="1"/>
    <n v="72500"/>
    <x v="0"/>
    <s v="meets"/>
    <n v="0"/>
    <x v="0"/>
    <n v="0.60547945205479448"/>
    <x v="0"/>
    <x v="0"/>
  </r>
  <r>
    <s v="E001777"/>
    <d v="2023-01-25T00:00:00"/>
    <x v="0"/>
    <s v="Product &amp; Technology"/>
    <x v="0"/>
    <s v="Product Management Specialist"/>
    <s v="product"/>
    <x v="0"/>
    <x v="1"/>
    <d v="2023-01-25T00:00:00"/>
    <d v="2025-09-19T00:00:00"/>
    <s v="voluntary"/>
    <n v="968"/>
    <x v="0"/>
    <x v="2"/>
    <x v="3"/>
    <n v="5"/>
    <s v="outstanding"/>
    <n v="3"/>
    <n v="82000"/>
    <x v="0"/>
    <s v="outstanding"/>
    <n v="1"/>
    <x v="1"/>
    <n v="2.6520547945205482"/>
    <x v="1"/>
    <x v="0"/>
  </r>
  <r>
    <s v="E001778"/>
    <d v="2023-11-21T00:00:00"/>
    <x v="1"/>
    <s v="Product &amp; Technology"/>
    <x v="0"/>
    <s v="Analytics Senior Specialist"/>
    <s v="analytics"/>
    <x v="2"/>
    <x v="0"/>
    <d v="2023-11-21T00:00:00"/>
    <m/>
    <s v=""/>
    <n v="771"/>
    <x v="1"/>
    <x v="1"/>
    <x v="2"/>
    <n v="3"/>
    <s v="meets"/>
    <n v="2"/>
    <n v="122500"/>
    <x v="0"/>
    <s v="meets"/>
    <n v="0"/>
    <x v="0"/>
    <n v="2.1123287671232878"/>
    <x v="1"/>
    <x v="3"/>
  </r>
  <r>
    <s v="E001779"/>
    <d v="2024-04-02T00:00:00"/>
    <x v="2"/>
    <s v="Product &amp; Technology"/>
    <x v="1"/>
    <s v="Product Management Associate"/>
    <s v="product"/>
    <x v="1"/>
    <x v="0"/>
    <d v="2024-04-02T00:00:00"/>
    <m/>
    <s v=""/>
    <n v="638"/>
    <x v="1"/>
    <x v="1"/>
    <x v="3"/>
    <n v="4"/>
    <s v="exceeds"/>
    <n v="2"/>
    <n v="60500"/>
    <x v="0"/>
    <s v="exceeds"/>
    <n v="0"/>
    <x v="0"/>
    <n v="1.747945205479452"/>
    <x v="2"/>
    <x v="1"/>
  </r>
  <r>
    <s v="E001780"/>
    <d v="2024-06-17T00:00:00"/>
    <x v="3"/>
    <s v="Product &amp; Technology"/>
    <x v="1"/>
    <s v="Product Management Lead"/>
    <s v="product"/>
    <x v="3"/>
    <x v="0"/>
    <d v="2024-06-17T00:00:00"/>
    <m/>
    <s v=""/>
    <n v="562"/>
    <x v="2"/>
    <x v="1"/>
    <x v="2"/>
    <n v="4"/>
    <s v="exceeds"/>
    <n v="2"/>
    <n v="131500"/>
    <x v="0"/>
    <s v="exceeds"/>
    <n v="0"/>
    <x v="0"/>
    <n v="1.5397260273972602"/>
    <x v="2"/>
    <x v="2"/>
  </r>
  <r>
    <s v="E001781"/>
    <d v="2024-01-26T00:00:00"/>
    <x v="4"/>
    <s v="Revenue"/>
    <x v="0"/>
    <s v="Account Associate"/>
    <s v="sales"/>
    <x v="1"/>
    <x v="0"/>
    <d v="2024-01-26T00:00:00"/>
    <m/>
    <s v=""/>
    <n v="705"/>
    <x v="1"/>
    <x v="1"/>
    <x v="3"/>
    <n v="3"/>
    <s v="meets"/>
    <n v="2"/>
    <n v="64000"/>
    <x v="0"/>
    <s v="meets"/>
    <n v="0"/>
    <x v="0"/>
    <n v="1.9315068493150684"/>
    <x v="2"/>
    <x v="1"/>
  </r>
  <r>
    <s v="E001782"/>
    <d v="2024-05-25T00:00:00"/>
    <x v="5"/>
    <s v="Revenue"/>
    <x v="1"/>
    <s v="Customer Success Senior Specialist"/>
    <s v="customer_success"/>
    <x v="2"/>
    <x v="0"/>
    <d v="2024-05-25T00:00:00"/>
    <m/>
    <s v=""/>
    <n v="585"/>
    <x v="2"/>
    <x v="1"/>
    <x v="2"/>
    <n v="2"/>
    <s v="needs_support"/>
    <n v="2"/>
    <n v="130000"/>
    <x v="0"/>
    <s v="needs_support"/>
    <n v="0"/>
    <x v="0"/>
    <n v="1.6027397260273972"/>
    <x v="2"/>
    <x v="2"/>
  </r>
  <r>
    <s v="E001783"/>
    <d v="2024-08-02T00:00:00"/>
    <x v="6"/>
    <s v="Revenue"/>
    <x v="2"/>
    <s v="Growth Marketing Lead"/>
    <s v="marketing"/>
    <x v="3"/>
    <x v="0"/>
    <d v="2024-08-02T00:00:00"/>
    <m/>
    <s v=""/>
    <n v="516"/>
    <x v="0"/>
    <x v="1"/>
    <x v="2"/>
    <n v="4"/>
    <s v="exceeds"/>
    <n v="1"/>
    <n v="185000"/>
    <x v="0"/>
    <s v="exceeds"/>
    <n v="0"/>
    <x v="0"/>
    <n v="1.4136986301369863"/>
    <x v="2"/>
    <x v="2"/>
  </r>
  <r>
    <s v="E001784"/>
    <d v="2023-06-01T00:00:00"/>
    <x v="7"/>
    <s v="Corporate"/>
    <x v="0"/>
    <s v="Financial Planning Specialist"/>
    <s v="finance"/>
    <x v="0"/>
    <x v="1"/>
    <d v="2023-06-01T00:00:00"/>
    <d v="2025-12-07T00:00:00"/>
    <s v="voluntary"/>
    <n v="920"/>
    <x v="1"/>
    <x v="1"/>
    <x v="4"/>
    <n v="4"/>
    <s v="exceeds"/>
    <n v="3"/>
    <n v="83000"/>
    <x v="0"/>
    <s v="exceeds"/>
    <n v="1"/>
    <x v="1"/>
    <n v="2.5205479452054793"/>
    <x v="1"/>
    <x v="0"/>
  </r>
  <r>
    <s v="E001785"/>
    <d v="2023-03-22T00:00:00"/>
    <x v="8"/>
    <s v="Corporate"/>
    <x v="1"/>
    <s v="Operations Senior Specialist"/>
    <s v="operations"/>
    <x v="2"/>
    <x v="0"/>
    <d v="2023-03-22T00:00:00"/>
    <m/>
    <s v=""/>
    <n v="1015"/>
    <x v="2"/>
    <x v="0"/>
    <x v="0"/>
    <n v="3"/>
    <s v="meets"/>
    <n v="3"/>
    <n v="127500"/>
    <x v="0"/>
    <s v="meets"/>
    <n v="0"/>
    <x v="0"/>
    <n v="2.7808219178082192"/>
    <x v="1"/>
    <x v="3"/>
  </r>
  <r>
    <s v="E001786"/>
    <d v="2023-01-18T00:00:00"/>
    <x v="9"/>
    <s v="Corporate"/>
    <x v="0"/>
    <s v="Legal &amp; Compliance Specialist"/>
    <s v="legal"/>
    <x v="0"/>
    <x v="0"/>
    <d v="2023-01-18T00:00:00"/>
    <m/>
    <s v=""/>
    <n v="1078"/>
    <x v="0"/>
    <x v="1"/>
    <x v="2"/>
    <n v="3"/>
    <s v="meets"/>
    <n v="3"/>
    <n v="76500"/>
    <x v="0"/>
    <s v="meets"/>
    <n v="0"/>
    <x v="0"/>
    <n v="2.9534246575342467"/>
    <x v="1"/>
    <x v="0"/>
  </r>
  <r>
    <s v="E001787"/>
    <d v="2024-04-18T00:00:00"/>
    <x v="10"/>
    <s v="Operations"/>
    <x v="2"/>
    <s v="Operations Associate"/>
    <s v="operations"/>
    <x v="1"/>
    <x v="0"/>
    <d v="2024-04-18T00:00:00"/>
    <m/>
    <s v=""/>
    <n v="622"/>
    <x v="0"/>
    <x v="3"/>
    <x v="0"/>
    <n v="3"/>
    <s v="meets"/>
    <n v="2"/>
    <n v="62000"/>
    <x v="0"/>
    <s v="meets"/>
    <n v="0"/>
    <x v="0"/>
    <n v="1.704109589041096"/>
    <x v="2"/>
    <x v="1"/>
  </r>
  <r>
    <s v="E001788"/>
    <d v="2023-08-19T00:00:00"/>
    <x v="11"/>
    <s v="Operations"/>
    <x v="3"/>
    <s v="Operations Associate"/>
    <s v="operations"/>
    <x v="1"/>
    <x v="0"/>
    <d v="2023-08-19T00:00:00"/>
    <m/>
    <s v=""/>
    <n v="865"/>
    <x v="1"/>
    <x v="1"/>
    <x v="0"/>
    <n v="4"/>
    <s v="exceeds"/>
    <n v="2"/>
    <n v="70000"/>
    <x v="0"/>
    <s v="exceeds"/>
    <n v="0"/>
    <x v="0"/>
    <n v="2.3698630136986303"/>
    <x v="1"/>
    <x v="0"/>
  </r>
  <r>
    <s v="E001789"/>
    <d v="2024-11-06T00:00:00"/>
    <x v="0"/>
    <s v="Product &amp; Technology"/>
    <x v="0"/>
    <s v="Product Management Specialist"/>
    <s v="product"/>
    <x v="0"/>
    <x v="0"/>
    <d v="2024-11-06T00:00:00"/>
    <m/>
    <s v=""/>
    <n v="420"/>
    <x v="0"/>
    <x v="1"/>
    <x v="2"/>
    <n v="2"/>
    <s v="needs_support"/>
    <n v="1"/>
    <n v="98500"/>
    <x v="0"/>
    <s v="needs_support"/>
    <n v="0"/>
    <x v="0"/>
    <n v="1.1506849315068493"/>
    <x v="2"/>
    <x v="0"/>
  </r>
  <r>
    <s v="E001790"/>
    <d v="2025-06-26T00:00:00"/>
    <x v="1"/>
    <s v="Product &amp; Technology"/>
    <x v="0"/>
    <s v="Software Engineering Specialist"/>
    <s v="engineering"/>
    <x v="0"/>
    <x v="0"/>
    <d v="2025-06-26T00:00:00"/>
    <m/>
    <s v=""/>
    <n v="188"/>
    <x v="3"/>
    <x v="1"/>
    <x v="2"/>
    <n v="4"/>
    <s v="exceeds"/>
    <n v="1"/>
    <n v="86500"/>
    <x v="0"/>
    <s v="exceeds"/>
    <n v="0"/>
    <x v="0"/>
    <n v="0.51506849315068493"/>
    <x v="0"/>
    <x v="0"/>
  </r>
  <r>
    <s v="E001791"/>
    <d v="2025-05-21T00:00:00"/>
    <x v="2"/>
    <s v="Product &amp; Technology"/>
    <x v="1"/>
    <s v="Product Management Specialist"/>
    <s v="product"/>
    <x v="0"/>
    <x v="1"/>
    <d v="2025-05-21T00:00:00"/>
    <d v="2025-09-26T00:00:00"/>
    <s v="voluntary"/>
    <n v="128"/>
    <x v="0"/>
    <x v="1"/>
    <x v="4"/>
    <s v="None"/>
    <s v=""/>
    <n v="0"/>
    <n v="104000"/>
    <x v="1"/>
    <s v="Not Reviewed"/>
    <n v="1"/>
    <x v="1"/>
    <n v="0.35068493150684932"/>
    <x v="0"/>
    <x v="3"/>
  </r>
  <r>
    <s v="E001792"/>
    <d v="2025-02-19T00:00:00"/>
    <x v="3"/>
    <s v="Product &amp; Technology"/>
    <x v="1"/>
    <s v="Product Management Specialist"/>
    <s v="product"/>
    <x v="0"/>
    <x v="0"/>
    <d v="2025-02-19T00:00:00"/>
    <m/>
    <s v=""/>
    <n v="315"/>
    <x v="0"/>
    <x v="3"/>
    <x v="3"/>
    <n v="3"/>
    <s v="meets"/>
    <n v="1"/>
    <n v="86000"/>
    <x v="0"/>
    <s v="meets"/>
    <n v="0"/>
    <x v="0"/>
    <n v="0.86301369863013699"/>
    <x v="0"/>
    <x v="0"/>
  </r>
  <r>
    <s v="E001793"/>
    <d v="2023-04-12T00:00:00"/>
    <x v="4"/>
    <s v="Revenue"/>
    <x v="0"/>
    <s v="Account Specialist"/>
    <s v="sales"/>
    <x v="0"/>
    <x v="0"/>
    <d v="2023-04-12T00:00:00"/>
    <m/>
    <s v=""/>
    <n v="994"/>
    <x v="4"/>
    <x v="1"/>
    <x v="2"/>
    <n v="3"/>
    <s v="meets"/>
    <n v="3"/>
    <n v="79500"/>
    <x v="0"/>
    <s v="meets"/>
    <n v="0"/>
    <x v="0"/>
    <n v="2.7232876712328768"/>
    <x v="1"/>
    <x v="0"/>
  </r>
  <r>
    <s v="E001794"/>
    <d v="2024-06-13T00:00:00"/>
    <x v="5"/>
    <s v="Revenue"/>
    <x v="1"/>
    <s v="Customer Success Associate"/>
    <s v="customer_success"/>
    <x v="1"/>
    <x v="0"/>
    <d v="2024-06-13T00:00:00"/>
    <m/>
    <s v=""/>
    <n v="566"/>
    <x v="1"/>
    <x v="0"/>
    <x v="0"/>
    <n v="3"/>
    <s v="meets"/>
    <n v="2"/>
    <n v="60000"/>
    <x v="0"/>
    <s v="meets"/>
    <n v="0"/>
    <x v="0"/>
    <n v="1.5506849315068494"/>
    <x v="2"/>
    <x v="1"/>
  </r>
  <r>
    <s v="E001795"/>
    <d v="2023-04-19T00:00:00"/>
    <x v="6"/>
    <s v="Revenue"/>
    <x v="2"/>
    <s v="Analytics Specialist"/>
    <s v="analytics"/>
    <x v="0"/>
    <x v="0"/>
    <d v="2023-04-19T00:00:00"/>
    <m/>
    <s v=""/>
    <n v="987"/>
    <x v="0"/>
    <x v="4"/>
    <x v="2"/>
    <n v="3"/>
    <s v="meets"/>
    <n v="3"/>
    <n v="92000"/>
    <x v="0"/>
    <s v="meets"/>
    <n v="0"/>
    <x v="0"/>
    <n v="2.7041095890410958"/>
    <x v="1"/>
    <x v="0"/>
  </r>
  <r>
    <s v="E001796"/>
    <d v="2024-07-03T00:00:00"/>
    <x v="7"/>
    <s v="Corporate"/>
    <x v="0"/>
    <s v="Financial Planning Senior Specialist"/>
    <s v="finance"/>
    <x v="2"/>
    <x v="0"/>
    <d v="2024-07-03T00:00:00"/>
    <m/>
    <s v=""/>
    <n v="546"/>
    <x v="1"/>
    <x v="1"/>
    <x v="1"/>
    <n v="3"/>
    <s v="meets"/>
    <n v="2"/>
    <n v="134500"/>
    <x v="0"/>
    <s v="meets"/>
    <n v="0"/>
    <x v="0"/>
    <n v="1.4958904109589042"/>
    <x v="2"/>
    <x v="2"/>
  </r>
  <r>
    <s v="E001797"/>
    <d v="2023-01-26T00:00:00"/>
    <x v="8"/>
    <s v="Corporate"/>
    <x v="1"/>
    <s v="Operations Specialist"/>
    <s v="operations"/>
    <x v="0"/>
    <x v="0"/>
    <d v="2023-01-26T00:00:00"/>
    <m/>
    <s v=""/>
    <n v="1070"/>
    <x v="0"/>
    <x v="1"/>
    <x v="0"/>
    <n v="3"/>
    <s v="meets"/>
    <n v="3"/>
    <n v="79000"/>
    <x v="0"/>
    <s v="meets"/>
    <n v="0"/>
    <x v="0"/>
    <n v="2.9315068493150687"/>
    <x v="1"/>
    <x v="0"/>
  </r>
  <r>
    <s v="E001798"/>
    <d v="2023-10-16T00:00:00"/>
    <x v="9"/>
    <s v="Corporate"/>
    <x v="0"/>
    <s v="Legal &amp; Compliance Senior Specialist"/>
    <s v="legal"/>
    <x v="2"/>
    <x v="0"/>
    <d v="2023-10-16T00:00:00"/>
    <m/>
    <s v=""/>
    <n v="807"/>
    <x v="0"/>
    <x v="0"/>
    <x v="0"/>
    <n v="5"/>
    <s v="outstanding"/>
    <n v="2"/>
    <n v="125500"/>
    <x v="0"/>
    <s v="outstanding"/>
    <n v="0"/>
    <x v="0"/>
    <n v="2.2109589041095892"/>
    <x v="1"/>
    <x v="3"/>
  </r>
  <r>
    <s v="E001799"/>
    <d v="2024-04-28T00:00:00"/>
    <x v="10"/>
    <s v="Operations"/>
    <x v="2"/>
    <s v="Supply Chain Specialist"/>
    <s v="supply_chain"/>
    <x v="0"/>
    <x v="1"/>
    <d v="2024-04-28T00:00:00"/>
    <d v="2025-09-18T00:00:00"/>
    <s v="voluntary"/>
    <n v="508"/>
    <x v="1"/>
    <x v="1"/>
    <x v="0"/>
    <n v="4"/>
    <s v="exceeds"/>
    <n v="1"/>
    <n v="100500"/>
    <x v="0"/>
    <s v="exceeds"/>
    <n v="1"/>
    <x v="1"/>
    <n v="1.3917808219178083"/>
    <x v="2"/>
    <x v="3"/>
  </r>
  <r>
    <s v="E001800"/>
    <d v="2025-05-08T00:00:00"/>
    <x v="11"/>
    <s v="Operations"/>
    <x v="3"/>
    <s v="Operations Specialist"/>
    <s v="operations"/>
    <x v="0"/>
    <x v="0"/>
    <d v="2025-05-08T00:00:00"/>
    <m/>
    <s v=""/>
    <n v="237"/>
    <x v="1"/>
    <x v="1"/>
    <x v="2"/>
    <n v="2"/>
    <s v="needs_support"/>
    <n v="1"/>
    <n v="94000"/>
    <x v="0"/>
    <s v="needs_support"/>
    <n v="0"/>
    <x v="0"/>
    <n v="0.64931506849315068"/>
    <x v="0"/>
    <x v="0"/>
  </r>
  <r>
    <s v="E001801"/>
    <d v="2023-02-03T00:00:00"/>
    <x v="0"/>
    <s v="Product &amp; Technology"/>
    <x v="0"/>
    <s v="Analytics Senior Specialist"/>
    <s v="analytics"/>
    <x v="2"/>
    <x v="0"/>
    <d v="2023-02-03T00:00:00"/>
    <m/>
    <s v=""/>
    <n v="1062"/>
    <x v="2"/>
    <x v="0"/>
    <x v="2"/>
    <n v="5"/>
    <s v="outstanding"/>
    <n v="3"/>
    <n v="106000"/>
    <x v="0"/>
    <s v="outstanding"/>
    <n v="0"/>
    <x v="0"/>
    <n v="2.9095890410958902"/>
    <x v="1"/>
    <x v="3"/>
  </r>
  <r>
    <s v="E001802"/>
    <d v="2024-04-25T00:00:00"/>
    <x v="1"/>
    <s v="Product &amp; Technology"/>
    <x v="0"/>
    <s v="Analytics Associate"/>
    <s v="analytics"/>
    <x v="1"/>
    <x v="0"/>
    <d v="2024-04-25T00:00:00"/>
    <m/>
    <s v=""/>
    <n v="615"/>
    <x v="0"/>
    <x v="1"/>
    <x v="3"/>
    <n v="2"/>
    <s v="needs_support"/>
    <n v="2"/>
    <n v="66000"/>
    <x v="0"/>
    <s v="needs_support"/>
    <n v="0"/>
    <x v="0"/>
    <n v="1.6849315068493151"/>
    <x v="2"/>
    <x v="1"/>
  </r>
  <r>
    <s v="E001803"/>
    <d v="2025-09-08T00:00:00"/>
    <x v="2"/>
    <s v="Product &amp; Technology"/>
    <x v="1"/>
    <s v="Product Management Specialist"/>
    <s v="product"/>
    <x v="0"/>
    <x v="0"/>
    <d v="2025-09-08T00:00:00"/>
    <m/>
    <s v=""/>
    <n v="114"/>
    <x v="0"/>
    <x v="0"/>
    <x v="4"/>
    <s v="None"/>
    <s v=""/>
    <n v="0"/>
    <n v="102000"/>
    <x v="1"/>
    <s v="Not Reviewed"/>
    <n v="0"/>
    <x v="0"/>
    <n v="0.31232876712328766"/>
    <x v="0"/>
    <x v="3"/>
  </r>
  <r>
    <s v="E001804"/>
    <d v="2023-01-07T00:00:00"/>
    <x v="3"/>
    <s v="Product &amp; Technology"/>
    <x v="1"/>
    <s v="Product Design Specialist"/>
    <s v="design"/>
    <x v="0"/>
    <x v="0"/>
    <d v="2023-01-07T00:00:00"/>
    <m/>
    <s v=""/>
    <n v="1089"/>
    <x v="1"/>
    <x v="1"/>
    <x v="2"/>
    <n v="4"/>
    <s v="exceeds"/>
    <n v="3"/>
    <n v="88000"/>
    <x v="0"/>
    <s v="exceeds"/>
    <n v="0"/>
    <x v="0"/>
    <n v="2.9835616438356163"/>
    <x v="1"/>
    <x v="0"/>
  </r>
  <r>
    <s v="E001805"/>
    <d v="2023-03-05T00:00:00"/>
    <x v="4"/>
    <s v="Revenue"/>
    <x v="0"/>
    <s v="Customer Success Senior Specialist"/>
    <s v="customer_success"/>
    <x v="2"/>
    <x v="0"/>
    <d v="2023-03-05T00:00:00"/>
    <m/>
    <s v=""/>
    <n v="1032"/>
    <x v="0"/>
    <x v="0"/>
    <x v="3"/>
    <n v="3"/>
    <s v="meets"/>
    <n v="3"/>
    <n v="113500"/>
    <x v="0"/>
    <s v="meets"/>
    <n v="0"/>
    <x v="0"/>
    <n v="2.8273972602739725"/>
    <x v="1"/>
    <x v="3"/>
  </r>
  <r>
    <s v="E001806"/>
    <d v="2023-01-21T00:00:00"/>
    <x v="5"/>
    <s v="Revenue"/>
    <x v="1"/>
    <s v="Customer Success Senior Specialist"/>
    <s v="customer_success"/>
    <x v="2"/>
    <x v="1"/>
    <d v="2023-01-21T00:00:00"/>
    <d v="2025-03-19T00:00:00"/>
    <s v="voluntary"/>
    <n v="788"/>
    <x v="2"/>
    <x v="2"/>
    <x v="2"/>
    <n v="3"/>
    <s v="meets"/>
    <n v="2"/>
    <n v="141500"/>
    <x v="0"/>
    <s v="meets"/>
    <n v="1"/>
    <x v="1"/>
    <n v="2.1589041095890411"/>
    <x v="1"/>
    <x v="2"/>
  </r>
  <r>
    <s v="E001807"/>
    <d v="2024-11-23T00:00:00"/>
    <x v="6"/>
    <s v="Revenue"/>
    <x v="2"/>
    <s v="Growth Marketing Senior Specialist"/>
    <s v="marketing"/>
    <x v="2"/>
    <x v="0"/>
    <d v="2024-11-23T00:00:00"/>
    <m/>
    <s v=""/>
    <n v="403"/>
    <x v="1"/>
    <x v="2"/>
    <x v="2"/>
    <n v="3"/>
    <s v="meets"/>
    <n v="1"/>
    <n v="137000"/>
    <x v="0"/>
    <s v="meets"/>
    <n v="0"/>
    <x v="0"/>
    <n v="1.1041095890410959"/>
    <x v="2"/>
    <x v="2"/>
  </r>
  <r>
    <s v="E001808"/>
    <d v="2025-01-30T00:00:00"/>
    <x v="7"/>
    <s v="Corporate"/>
    <x v="0"/>
    <s v="Financial Planning Senior Specialist"/>
    <s v="finance"/>
    <x v="2"/>
    <x v="1"/>
    <d v="2025-01-30T00:00:00"/>
    <d v="2025-05-03T00:00:00"/>
    <s v="involuntary"/>
    <n v="93"/>
    <x v="2"/>
    <x v="2"/>
    <x v="3"/>
    <s v="None"/>
    <s v=""/>
    <n v="0"/>
    <n v="96000"/>
    <x v="1"/>
    <s v="Not Reviewed"/>
    <n v="1"/>
    <x v="1"/>
    <n v="0.25479452054794521"/>
    <x v="0"/>
    <x v="0"/>
  </r>
  <r>
    <s v="E001809"/>
    <d v="2024-05-19T00:00:00"/>
    <x v="8"/>
    <s v="Corporate"/>
    <x v="1"/>
    <s v="People Operations Associate"/>
    <s v="people"/>
    <x v="1"/>
    <x v="0"/>
    <d v="2024-05-19T00:00:00"/>
    <m/>
    <s v=""/>
    <n v="591"/>
    <x v="0"/>
    <x v="1"/>
    <x v="0"/>
    <n v="3"/>
    <s v="meets"/>
    <n v="2"/>
    <n v="67500"/>
    <x v="0"/>
    <s v="meets"/>
    <n v="0"/>
    <x v="0"/>
    <n v="1.6191780821917807"/>
    <x v="2"/>
    <x v="1"/>
  </r>
  <r>
    <s v="E001810"/>
    <d v="2024-08-23T00:00:00"/>
    <x v="9"/>
    <s v="Corporate"/>
    <x v="0"/>
    <s v="Legal &amp; Compliance Associate"/>
    <s v="legal"/>
    <x v="1"/>
    <x v="0"/>
    <d v="2024-08-23T00:00:00"/>
    <m/>
    <s v=""/>
    <n v="495"/>
    <x v="2"/>
    <x v="1"/>
    <x v="0"/>
    <n v="2"/>
    <s v="needs_support"/>
    <n v="1"/>
    <n v="64000"/>
    <x v="0"/>
    <s v="needs_support"/>
    <n v="0"/>
    <x v="0"/>
    <n v="1.3561643835616439"/>
    <x v="2"/>
    <x v="1"/>
  </r>
  <r>
    <s v="E001811"/>
    <d v="2023-02-28T00:00:00"/>
    <x v="10"/>
    <s v="Operations"/>
    <x v="2"/>
    <s v="Operations Associate"/>
    <s v="operations"/>
    <x v="1"/>
    <x v="0"/>
    <d v="2023-02-28T00:00:00"/>
    <m/>
    <s v=""/>
    <n v="1037"/>
    <x v="1"/>
    <x v="3"/>
    <x v="0"/>
    <n v="4"/>
    <s v="exceeds"/>
    <n v="3"/>
    <n v="65500"/>
    <x v="0"/>
    <s v="exceeds"/>
    <n v="0"/>
    <x v="0"/>
    <n v="2.8410958904109589"/>
    <x v="1"/>
    <x v="1"/>
  </r>
  <r>
    <s v="E001812"/>
    <d v="2025-03-05T00:00:00"/>
    <x v="11"/>
    <s v="Operations"/>
    <x v="3"/>
    <s v="Operations Associate"/>
    <s v="operations"/>
    <x v="1"/>
    <x v="1"/>
    <d v="2025-03-05T00:00:00"/>
    <d v="2025-11-30T00:00:00"/>
    <s v="retirement"/>
    <n v="270"/>
    <x v="1"/>
    <x v="1"/>
    <x v="2"/>
    <n v="4"/>
    <s v="exceeds"/>
    <n v="1"/>
    <n v="73000"/>
    <x v="0"/>
    <s v="exceeds"/>
    <n v="1"/>
    <x v="1"/>
    <n v="0.73972602739726023"/>
    <x v="0"/>
    <x v="0"/>
  </r>
  <r>
    <s v="E001813"/>
    <d v="2023-10-03T00:00:00"/>
    <x v="0"/>
    <s v="Product &amp; Technology"/>
    <x v="0"/>
    <s v="Analytics Senior Specialist"/>
    <s v="analytics"/>
    <x v="2"/>
    <x v="1"/>
    <d v="2023-10-03T00:00:00"/>
    <d v="2024-11-30T00:00:00"/>
    <s v="involuntary"/>
    <n v="424"/>
    <x v="3"/>
    <x v="0"/>
    <x v="0"/>
    <n v="2"/>
    <s v="needs_support"/>
    <n v="1"/>
    <n v="101500"/>
    <x v="0"/>
    <s v="needs_support"/>
    <n v="1"/>
    <x v="1"/>
    <n v="1.1616438356164382"/>
    <x v="2"/>
    <x v="3"/>
  </r>
  <r>
    <s v="E001814"/>
    <d v="2024-03-23T00:00:00"/>
    <x v="1"/>
    <s v="Product &amp; Technology"/>
    <x v="0"/>
    <s v="Software Engineering Associate"/>
    <s v="engineering"/>
    <x v="1"/>
    <x v="0"/>
    <d v="2024-03-23T00:00:00"/>
    <m/>
    <s v=""/>
    <n v="648"/>
    <x v="0"/>
    <x v="3"/>
    <x v="4"/>
    <n v="2"/>
    <s v="needs_support"/>
    <n v="2"/>
    <n v="56500"/>
    <x v="0"/>
    <s v="needs_support"/>
    <n v="0"/>
    <x v="0"/>
    <n v="1.7753424657534247"/>
    <x v="2"/>
    <x v="1"/>
  </r>
  <r>
    <s v="E001815"/>
    <d v="2023-05-03T00:00:00"/>
    <x v="2"/>
    <s v="Product &amp; Technology"/>
    <x v="1"/>
    <s v="Product Management Associate"/>
    <s v="product"/>
    <x v="1"/>
    <x v="0"/>
    <d v="2023-05-03T00:00:00"/>
    <m/>
    <s v=""/>
    <n v="973"/>
    <x v="0"/>
    <x v="2"/>
    <x v="0"/>
    <n v="4"/>
    <s v="exceeds"/>
    <n v="3"/>
    <n v="73500"/>
    <x v="0"/>
    <s v="exceeds"/>
    <n v="0"/>
    <x v="0"/>
    <n v="2.6657534246575341"/>
    <x v="1"/>
    <x v="0"/>
  </r>
  <r>
    <s v="E001816"/>
    <d v="2023-10-09T00:00:00"/>
    <x v="3"/>
    <s v="Product &amp; Technology"/>
    <x v="1"/>
    <s v="Product Design Specialist"/>
    <s v="design"/>
    <x v="0"/>
    <x v="0"/>
    <d v="2023-10-09T00:00:00"/>
    <m/>
    <s v=""/>
    <n v="814"/>
    <x v="0"/>
    <x v="1"/>
    <x v="3"/>
    <n v="4"/>
    <s v="exceeds"/>
    <n v="2"/>
    <n v="105000"/>
    <x v="0"/>
    <s v="exceeds"/>
    <n v="0"/>
    <x v="0"/>
    <n v="2.2301369863013698"/>
    <x v="1"/>
    <x v="3"/>
  </r>
  <r>
    <s v="E001817"/>
    <d v="2024-03-09T00:00:00"/>
    <x v="4"/>
    <s v="Revenue"/>
    <x v="0"/>
    <s v="Account Senior Specialist"/>
    <s v="sales"/>
    <x v="2"/>
    <x v="0"/>
    <d v="2024-03-09T00:00:00"/>
    <m/>
    <s v=""/>
    <n v="662"/>
    <x v="0"/>
    <x v="2"/>
    <x v="1"/>
    <n v="5"/>
    <s v="outstanding"/>
    <n v="2"/>
    <n v="109000"/>
    <x v="0"/>
    <s v="outstanding"/>
    <n v="0"/>
    <x v="0"/>
    <n v="1.8136986301369864"/>
    <x v="2"/>
    <x v="3"/>
  </r>
  <r>
    <s v="E001818"/>
    <d v="2025-01-19T00:00:00"/>
    <x v="5"/>
    <s v="Revenue"/>
    <x v="1"/>
    <s v="Customer Success Specialist"/>
    <s v="customer_success"/>
    <x v="0"/>
    <x v="0"/>
    <d v="2025-01-19T00:00:00"/>
    <m/>
    <s v=""/>
    <n v="346"/>
    <x v="0"/>
    <x v="1"/>
    <x v="0"/>
    <n v="4"/>
    <s v="exceeds"/>
    <n v="1"/>
    <n v="85500"/>
    <x v="0"/>
    <s v="exceeds"/>
    <n v="0"/>
    <x v="0"/>
    <n v="0.94794520547945205"/>
    <x v="0"/>
    <x v="0"/>
  </r>
  <r>
    <s v="E001819"/>
    <d v="2024-05-13T00:00:00"/>
    <x v="6"/>
    <s v="Revenue"/>
    <x v="2"/>
    <s v="Growth Marketing Senior Specialist"/>
    <s v="marketing"/>
    <x v="2"/>
    <x v="0"/>
    <d v="2024-05-13T00:00:00"/>
    <m/>
    <s v=""/>
    <n v="597"/>
    <x v="2"/>
    <x v="1"/>
    <x v="2"/>
    <n v="5"/>
    <s v="outstanding"/>
    <n v="2"/>
    <n v="137500"/>
    <x v="0"/>
    <s v="outstanding"/>
    <n v="0"/>
    <x v="0"/>
    <n v="1.6356164383561644"/>
    <x v="2"/>
    <x v="2"/>
  </r>
  <r>
    <s v="E001820"/>
    <d v="2024-09-08T00:00:00"/>
    <x v="7"/>
    <s v="Corporate"/>
    <x v="0"/>
    <s v="Analytics Associate"/>
    <s v="analytics"/>
    <x v="1"/>
    <x v="0"/>
    <d v="2024-09-08T00:00:00"/>
    <m/>
    <s v=""/>
    <n v="479"/>
    <x v="0"/>
    <x v="1"/>
    <x v="3"/>
    <n v="3"/>
    <s v="meets"/>
    <n v="1"/>
    <n v="61500"/>
    <x v="0"/>
    <s v="meets"/>
    <n v="0"/>
    <x v="0"/>
    <n v="1.3123287671232877"/>
    <x v="2"/>
    <x v="1"/>
  </r>
  <r>
    <s v="E001821"/>
    <d v="2024-02-24T00:00:00"/>
    <x v="8"/>
    <s v="Corporate"/>
    <x v="1"/>
    <s v="People Operations Associate"/>
    <s v="people"/>
    <x v="1"/>
    <x v="0"/>
    <d v="2024-02-24T00:00:00"/>
    <m/>
    <s v=""/>
    <n v="676"/>
    <x v="1"/>
    <x v="0"/>
    <x v="0"/>
    <n v="3"/>
    <s v="meets"/>
    <n v="2"/>
    <n v="72000"/>
    <x v="0"/>
    <s v="meets"/>
    <n v="0"/>
    <x v="0"/>
    <n v="1.8520547945205479"/>
    <x v="2"/>
    <x v="0"/>
  </r>
  <r>
    <s v="E001822"/>
    <d v="2025-05-23T00:00:00"/>
    <x v="9"/>
    <s v="Corporate"/>
    <x v="0"/>
    <s v="Operations Specialist"/>
    <s v="operations"/>
    <x v="0"/>
    <x v="0"/>
    <d v="2025-05-23T00:00:00"/>
    <m/>
    <s v=""/>
    <n v="222"/>
    <x v="0"/>
    <x v="1"/>
    <x v="4"/>
    <n v="3"/>
    <s v="meets"/>
    <n v="1"/>
    <n v="99000"/>
    <x v="0"/>
    <s v="meets"/>
    <n v="0"/>
    <x v="0"/>
    <n v="0.60821917808219184"/>
    <x v="0"/>
    <x v="0"/>
  </r>
  <r>
    <s v="E001823"/>
    <d v="2023-02-06T00:00:00"/>
    <x v="10"/>
    <s v="Operations"/>
    <x v="2"/>
    <s v="Operations Specialist"/>
    <s v="operations"/>
    <x v="0"/>
    <x v="0"/>
    <d v="2023-02-06T00:00:00"/>
    <m/>
    <s v=""/>
    <n v="1059"/>
    <x v="4"/>
    <x v="1"/>
    <x v="3"/>
    <n v="3"/>
    <s v="meets"/>
    <n v="3"/>
    <n v="98000"/>
    <x v="0"/>
    <s v="meets"/>
    <n v="0"/>
    <x v="0"/>
    <n v="2.9013698630136986"/>
    <x v="1"/>
    <x v="0"/>
  </r>
  <r>
    <s v="E001824"/>
    <d v="2023-03-26T00:00:00"/>
    <x v="11"/>
    <s v="Operations"/>
    <x v="3"/>
    <s v="Operations Senior Specialist"/>
    <s v="operations"/>
    <x v="2"/>
    <x v="0"/>
    <d v="2023-03-26T00:00:00"/>
    <m/>
    <s v=""/>
    <n v="1011"/>
    <x v="0"/>
    <x v="1"/>
    <x v="0"/>
    <n v="4"/>
    <s v="exceeds"/>
    <n v="3"/>
    <n v="122500"/>
    <x v="0"/>
    <s v="exceeds"/>
    <n v="0"/>
    <x v="0"/>
    <n v="2.7698630136986302"/>
    <x v="1"/>
    <x v="3"/>
  </r>
  <r>
    <s v="E001825"/>
    <d v="2025-03-18T00:00:00"/>
    <x v="0"/>
    <s v="Product &amp; Technology"/>
    <x v="0"/>
    <s v="Software Engineering Specialist"/>
    <s v="engineering"/>
    <x v="0"/>
    <x v="1"/>
    <d v="2025-03-18T00:00:00"/>
    <d v="2025-10-01T00:00:00"/>
    <s v="involuntary"/>
    <n v="197"/>
    <x v="0"/>
    <x v="1"/>
    <x v="0"/>
    <n v="3"/>
    <s v="meets"/>
    <n v="1"/>
    <n v="78500"/>
    <x v="0"/>
    <s v="meets"/>
    <n v="1"/>
    <x v="1"/>
    <n v="0.53972602739726028"/>
    <x v="0"/>
    <x v="0"/>
  </r>
  <r>
    <s v="E001826"/>
    <d v="2024-04-29T00:00:00"/>
    <x v="1"/>
    <s v="Product &amp; Technology"/>
    <x v="0"/>
    <s v="Analytics Lead"/>
    <s v="analytics"/>
    <x v="3"/>
    <x v="0"/>
    <d v="2024-04-29T00:00:00"/>
    <m/>
    <s v=""/>
    <n v="611"/>
    <x v="0"/>
    <x v="2"/>
    <x v="0"/>
    <n v="3"/>
    <s v="meets"/>
    <n v="2"/>
    <n v="137000"/>
    <x v="0"/>
    <s v="meets"/>
    <n v="0"/>
    <x v="0"/>
    <n v="1.6739726027397259"/>
    <x v="2"/>
    <x v="2"/>
  </r>
  <r>
    <s v="E001827"/>
    <d v="2023-12-05T00:00:00"/>
    <x v="2"/>
    <s v="Product &amp; Technology"/>
    <x v="1"/>
    <s v="Product Management Associate"/>
    <s v="product"/>
    <x v="1"/>
    <x v="0"/>
    <d v="2023-12-05T00:00:00"/>
    <m/>
    <s v=""/>
    <n v="757"/>
    <x v="1"/>
    <x v="2"/>
    <x v="0"/>
    <n v="4"/>
    <s v="exceeds"/>
    <n v="2"/>
    <n v="62500"/>
    <x v="0"/>
    <s v="exceeds"/>
    <n v="0"/>
    <x v="0"/>
    <n v="2.0739726027397261"/>
    <x v="1"/>
    <x v="1"/>
  </r>
  <r>
    <s v="E001828"/>
    <d v="2025-06-03T00:00:00"/>
    <x v="3"/>
    <s v="Product &amp; Technology"/>
    <x v="1"/>
    <s v="Product Design Associate"/>
    <s v="design"/>
    <x v="1"/>
    <x v="0"/>
    <d v="2025-06-03T00:00:00"/>
    <m/>
    <s v=""/>
    <n v="211"/>
    <x v="0"/>
    <x v="3"/>
    <x v="0"/>
    <n v="3"/>
    <s v="meets"/>
    <n v="1"/>
    <n v="73500"/>
    <x v="0"/>
    <s v="meets"/>
    <n v="0"/>
    <x v="0"/>
    <n v="0.57808219178082187"/>
    <x v="0"/>
    <x v="0"/>
  </r>
  <r>
    <s v="E001829"/>
    <d v="2024-11-09T00:00:00"/>
    <x v="4"/>
    <s v="Revenue"/>
    <x v="0"/>
    <s v="Account Associate"/>
    <s v="sales"/>
    <x v="1"/>
    <x v="0"/>
    <d v="2024-11-09T00:00:00"/>
    <m/>
    <s v=""/>
    <n v="417"/>
    <x v="2"/>
    <x v="2"/>
    <x v="2"/>
    <n v="1"/>
    <s v="needs_support"/>
    <n v="1"/>
    <n v="67500"/>
    <x v="0"/>
    <s v="needs_support"/>
    <n v="0"/>
    <x v="0"/>
    <n v="1.1424657534246576"/>
    <x v="2"/>
    <x v="1"/>
  </r>
  <r>
    <s v="E001830"/>
    <d v="2023-06-06T00:00:00"/>
    <x v="5"/>
    <s v="Revenue"/>
    <x v="1"/>
    <s v="Account Associate"/>
    <s v="sales"/>
    <x v="1"/>
    <x v="0"/>
    <d v="2023-06-06T00:00:00"/>
    <m/>
    <s v=""/>
    <n v="939"/>
    <x v="0"/>
    <x v="1"/>
    <x v="2"/>
    <n v="4"/>
    <s v="exceeds"/>
    <n v="3"/>
    <n v="63000"/>
    <x v="0"/>
    <s v="exceeds"/>
    <n v="0"/>
    <x v="0"/>
    <n v="2.5726027397260274"/>
    <x v="1"/>
    <x v="1"/>
  </r>
  <r>
    <s v="E001831"/>
    <d v="2024-12-29T00:00:00"/>
    <x v="6"/>
    <s v="Revenue"/>
    <x v="2"/>
    <s v="Growth Marketing Senior Specialist"/>
    <s v="marketing"/>
    <x v="2"/>
    <x v="0"/>
    <d v="2024-12-29T00:00:00"/>
    <m/>
    <s v=""/>
    <n v="367"/>
    <x v="0"/>
    <x v="1"/>
    <x v="2"/>
    <n v="3"/>
    <s v="meets"/>
    <n v="1"/>
    <n v="131000"/>
    <x v="0"/>
    <s v="meets"/>
    <n v="0"/>
    <x v="0"/>
    <n v="1.0054794520547945"/>
    <x v="2"/>
    <x v="2"/>
  </r>
  <r>
    <s v="E001832"/>
    <d v="2025-07-14T00:00:00"/>
    <x v="7"/>
    <s v="Corporate"/>
    <x v="0"/>
    <s v="Financial Planning Specialist"/>
    <s v="finance"/>
    <x v="0"/>
    <x v="0"/>
    <d v="2025-07-14T00:00:00"/>
    <m/>
    <s v=""/>
    <n v="170"/>
    <x v="1"/>
    <x v="0"/>
    <x v="0"/>
    <s v="None"/>
    <s v=""/>
    <n v="0"/>
    <n v="88000"/>
    <x v="1"/>
    <s v="Not Reviewed"/>
    <n v="0"/>
    <x v="0"/>
    <n v="0.46575342465753422"/>
    <x v="0"/>
    <x v="0"/>
  </r>
  <r>
    <s v="E001833"/>
    <d v="2025-05-25T00:00:00"/>
    <x v="8"/>
    <s v="Corporate"/>
    <x v="1"/>
    <s v="People Operations Specialist"/>
    <s v="people"/>
    <x v="0"/>
    <x v="0"/>
    <d v="2025-05-25T00:00:00"/>
    <m/>
    <s v=""/>
    <n v="220"/>
    <x v="3"/>
    <x v="1"/>
    <x v="2"/>
    <n v="4"/>
    <s v="exceeds"/>
    <n v="1"/>
    <n v="103500"/>
    <x v="0"/>
    <s v="exceeds"/>
    <n v="0"/>
    <x v="0"/>
    <n v="0.60273972602739723"/>
    <x v="0"/>
    <x v="3"/>
  </r>
  <r>
    <s v="E001834"/>
    <d v="2023-11-29T00:00:00"/>
    <x v="9"/>
    <s v="Corporate"/>
    <x v="0"/>
    <s v="Legal &amp; Compliance Specialist"/>
    <s v="legal"/>
    <x v="0"/>
    <x v="0"/>
    <d v="2023-11-29T00:00:00"/>
    <m/>
    <s v=""/>
    <n v="763"/>
    <x v="1"/>
    <x v="0"/>
    <x v="3"/>
    <n v="4"/>
    <s v="exceeds"/>
    <n v="2"/>
    <n v="72000"/>
    <x v="0"/>
    <s v="exceeds"/>
    <n v="0"/>
    <x v="0"/>
    <n v="2.0904109589041098"/>
    <x v="1"/>
    <x v="0"/>
  </r>
  <r>
    <s v="E001835"/>
    <d v="2023-01-03T00:00:00"/>
    <x v="10"/>
    <s v="Operations"/>
    <x v="2"/>
    <s v="Operations Specialist"/>
    <s v="operations"/>
    <x v="0"/>
    <x v="0"/>
    <d v="2023-01-03T00:00:00"/>
    <m/>
    <s v=""/>
    <n v="1093"/>
    <x v="0"/>
    <x v="1"/>
    <x v="0"/>
    <n v="2"/>
    <s v="needs_support"/>
    <n v="3"/>
    <n v="90000"/>
    <x v="0"/>
    <s v="needs_support"/>
    <n v="0"/>
    <x v="0"/>
    <n v="2.9945205479452053"/>
    <x v="1"/>
    <x v="0"/>
  </r>
  <r>
    <s v="E001836"/>
    <d v="2023-10-10T00:00:00"/>
    <x v="11"/>
    <s v="Operations"/>
    <x v="3"/>
    <s v="Analytics Associate"/>
    <s v="analytics"/>
    <x v="1"/>
    <x v="0"/>
    <d v="2023-10-10T00:00:00"/>
    <m/>
    <s v=""/>
    <n v="813"/>
    <x v="0"/>
    <x v="0"/>
    <x v="2"/>
    <n v="3"/>
    <s v="meets"/>
    <n v="2"/>
    <n v="75500"/>
    <x v="0"/>
    <s v="meets"/>
    <n v="0"/>
    <x v="0"/>
    <n v="2.2273972602739724"/>
    <x v="1"/>
    <x v="0"/>
  </r>
  <r>
    <s v="E001837"/>
    <d v="2023-12-12T00:00:00"/>
    <x v="0"/>
    <s v="Product &amp; Technology"/>
    <x v="0"/>
    <s v="Software Engineering Associate"/>
    <s v="engineering"/>
    <x v="1"/>
    <x v="0"/>
    <d v="2023-12-12T00:00:00"/>
    <m/>
    <s v=""/>
    <n v="750"/>
    <x v="0"/>
    <x v="1"/>
    <x v="2"/>
    <n v="3"/>
    <s v="meets"/>
    <n v="2"/>
    <n v="71000"/>
    <x v="0"/>
    <s v="meets"/>
    <n v="0"/>
    <x v="0"/>
    <n v="2.0547945205479454"/>
    <x v="1"/>
    <x v="0"/>
  </r>
  <r>
    <s v="E001838"/>
    <d v="2023-04-16T00:00:00"/>
    <x v="1"/>
    <s v="Product &amp; Technology"/>
    <x v="0"/>
    <s v="Analytics Associate"/>
    <s v="analytics"/>
    <x v="1"/>
    <x v="0"/>
    <d v="2023-04-16T00:00:00"/>
    <m/>
    <s v=""/>
    <n v="990"/>
    <x v="1"/>
    <x v="1"/>
    <x v="0"/>
    <n v="3"/>
    <s v="meets"/>
    <n v="3"/>
    <n v="57000"/>
    <x v="0"/>
    <s v="meets"/>
    <n v="0"/>
    <x v="0"/>
    <n v="2.7123287671232879"/>
    <x v="1"/>
    <x v="1"/>
  </r>
  <r>
    <s v="E001839"/>
    <d v="2025-05-20T00:00:00"/>
    <x v="2"/>
    <s v="Product &amp; Technology"/>
    <x v="1"/>
    <s v="Product Management Associate"/>
    <s v="product"/>
    <x v="1"/>
    <x v="0"/>
    <d v="2025-05-20T00:00:00"/>
    <m/>
    <s v=""/>
    <n v="225"/>
    <x v="3"/>
    <x v="0"/>
    <x v="1"/>
    <n v="3"/>
    <s v="meets"/>
    <n v="1"/>
    <n v="61500"/>
    <x v="0"/>
    <s v="meets"/>
    <n v="0"/>
    <x v="0"/>
    <n v="0.61643835616438358"/>
    <x v="0"/>
    <x v="1"/>
  </r>
  <r>
    <s v="E001840"/>
    <d v="2023-05-21T00:00:00"/>
    <x v="3"/>
    <s v="Product &amp; Technology"/>
    <x v="1"/>
    <s v="Product Design Associate"/>
    <s v="design"/>
    <x v="1"/>
    <x v="0"/>
    <d v="2023-05-21T00:00:00"/>
    <m/>
    <s v=""/>
    <n v="955"/>
    <x v="1"/>
    <x v="1"/>
    <x v="0"/>
    <n v="1"/>
    <s v="needs_support"/>
    <n v="3"/>
    <n v="70000"/>
    <x v="0"/>
    <s v="needs_support"/>
    <n v="0"/>
    <x v="0"/>
    <n v="2.6164383561643834"/>
    <x v="1"/>
    <x v="0"/>
  </r>
  <r>
    <s v="E001841"/>
    <d v="2023-01-20T00:00:00"/>
    <x v="4"/>
    <s v="Revenue"/>
    <x v="0"/>
    <s v="Account Associate"/>
    <s v="sales"/>
    <x v="1"/>
    <x v="0"/>
    <d v="2023-01-20T00:00:00"/>
    <m/>
    <s v=""/>
    <n v="1076"/>
    <x v="1"/>
    <x v="1"/>
    <x v="3"/>
    <n v="3"/>
    <s v="meets"/>
    <n v="3"/>
    <n v="66500"/>
    <x v="0"/>
    <s v="meets"/>
    <n v="0"/>
    <x v="0"/>
    <n v="2.9479452054794519"/>
    <x v="1"/>
    <x v="1"/>
  </r>
  <r>
    <s v="E001842"/>
    <d v="2024-08-28T00:00:00"/>
    <x v="5"/>
    <s v="Revenue"/>
    <x v="1"/>
    <s v="Customer Success Senior Specialist"/>
    <s v="customer_success"/>
    <x v="2"/>
    <x v="0"/>
    <d v="2024-08-28T00:00:00"/>
    <m/>
    <s v=""/>
    <n v="490"/>
    <x v="0"/>
    <x v="0"/>
    <x v="2"/>
    <n v="2"/>
    <s v="needs_support"/>
    <n v="1"/>
    <n v="101500"/>
    <x v="0"/>
    <s v="needs_support"/>
    <n v="0"/>
    <x v="0"/>
    <n v="1.3424657534246576"/>
    <x v="2"/>
    <x v="3"/>
  </r>
  <r>
    <s v="E001843"/>
    <d v="2024-02-27T00:00:00"/>
    <x v="6"/>
    <s v="Revenue"/>
    <x v="2"/>
    <s v="Analytics Associate"/>
    <s v="analytics"/>
    <x v="1"/>
    <x v="0"/>
    <d v="2024-02-27T00:00:00"/>
    <m/>
    <s v=""/>
    <n v="673"/>
    <x v="3"/>
    <x v="1"/>
    <x v="2"/>
    <n v="3"/>
    <s v="meets"/>
    <n v="2"/>
    <n v="64500"/>
    <x v="0"/>
    <s v="meets"/>
    <n v="0"/>
    <x v="0"/>
    <n v="1.8438356164383563"/>
    <x v="2"/>
    <x v="1"/>
  </r>
  <r>
    <s v="E001844"/>
    <d v="2023-03-05T00:00:00"/>
    <x v="7"/>
    <s v="Corporate"/>
    <x v="0"/>
    <s v="Financial Planning Associate"/>
    <s v="finance"/>
    <x v="1"/>
    <x v="0"/>
    <d v="2023-03-05T00:00:00"/>
    <m/>
    <s v=""/>
    <n v="1032"/>
    <x v="2"/>
    <x v="1"/>
    <x v="0"/>
    <n v="4"/>
    <s v="exceeds"/>
    <n v="3"/>
    <n v="73500"/>
    <x v="0"/>
    <s v="exceeds"/>
    <n v="0"/>
    <x v="0"/>
    <n v="2.8273972602739725"/>
    <x v="1"/>
    <x v="0"/>
  </r>
  <r>
    <s v="E001845"/>
    <d v="2024-10-01T00:00:00"/>
    <x v="8"/>
    <s v="Corporate"/>
    <x v="1"/>
    <s v="People Operations Senior Specialist"/>
    <s v="people"/>
    <x v="2"/>
    <x v="0"/>
    <d v="2024-10-01T00:00:00"/>
    <m/>
    <s v=""/>
    <n v="456"/>
    <x v="1"/>
    <x v="1"/>
    <x v="3"/>
    <n v="3"/>
    <s v="meets"/>
    <n v="1"/>
    <n v="128500"/>
    <x v="0"/>
    <s v="meets"/>
    <n v="0"/>
    <x v="0"/>
    <n v="1.2493150684931507"/>
    <x v="2"/>
    <x v="3"/>
  </r>
  <r>
    <s v="E001846"/>
    <d v="2024-09-14T00:00:00"/>
    <x v="9"/>
    <s v="Corporate"/>
    <x v="0"/>
    <s v="Legal &amp; Compliance Specialist"/>
    <s v="legal"/>
    <x v="0"/>
    <x v="0"/>
    <d v="2024-09-14T00:00:00"/>
    <m/>
    <s v=""/>
    <n v="473"/>
    <x v="1"/>
    <x v="4"/>
    <x v="3"/>
    <n v="3"/>
    <s v="meets"/>
    <n v="1"/>
    <n v="95000"/>
    <x v="0"/>
    <s v="meets"/>
    <n v="0"/>
    <x v="0"/>
    <n v="1.295890410958904"/>
    <x v="2"/>
    <x v="0"/>
  </r>
  <r>
    <s v="E001847"/>
    <d v="2024-05-12T00:00:00"/>
    <x v="10"/>
    <s v="Operations"/>
    <x v="2"/>
    <s v="Operations Associate"/>
    <s v="operations"/>
    <x v="1"/>
    <x v="0"/>
    <d v="2024-05-12T00:00:00"/>
    <m/>
    <s v=""/>
    <n v="598"/>
    <x v="2"/>
    <x v="1"/>
    <x v="2"/>
    <n v="4"/>
    <s v="exceeds"/>
    <n v="2"/>
    <n v="64500"/>
    <x v="0"/>
    <s v="exceeds"/>
    <n v="0"/>
    <x v="0"/>
    <n v="1.6383561643835616"/>
    <x v="2"/>
    <x v="1"/>
  </r>
  <r>
    <s v="E001848"/>
    <d v="2025-02-01T00:00:00"/>
    <x v="11"/>
    <s v="Operations"/>
    <x v="3"/>
    <s v="Analytics Senior Specialist"/>
    <s v="analytics"/>
    <x v="2"/>
    <x v="0"/>
    <d v="2025-02-01T00:00:00"/>
    <m/>
    <s v=""/>
    <n v="333"/>
    <x v="0"/>
    <x v="1"/>
    <x v="0"/>
    <n v="5"/>
    <s v="outstanding"/>
    <n v="1"/>
    <n v="120500"/>
    <x v="0"/>
    <s v="outstanding"/>
    <n v="0"/>
    <x v="0"/>
    <n v="0.9123287671232877"/>
    <x v="0"/>
    <x v="3"/>
  </r>
  <r>
    <s v="E001849"/>
    <d v="2023-07-06T00:00:00"/>
    <x v="0"/>
    <s v="Product &amp; Technology"/>
    <x v="0"/>
    <s v="Software Engineering Senior Specialist"/>
    <s v="engineering"/>
    <x v="2"/>
    <x v="0"/>
    <d v="2023-07-06T00:00:00"/>
    <m/>
    <s v=""/>
    <n v="909"/>
    <x v="1"/>
    <x v="1"/>
    <x v="2"/>
    <n v="3"/>
    <s v="meets"/>
    <n v="2"/>
    <n v="135000"/>
    <x v="0"/>
    <s v="meets"/>
    <n v="0"/>
    <x v="0"/>
    <n v="2.4904109589041097"/>
    <x v="1"/>
    <x v="2"/>
  </r>
  <r>
    <s v="E001850"/>
    <d v="2025-02-18T00:00:00"/>
    <x v="1"/>
    <s v="Product &amp; Technology"/>
    <x v="0"/>
    <s v="Analytics Specialist"/>
    <s v="analytics"/>
    <x v="0"/>
    <x v="0"/>
    <d v="2025-02-18T00:00:00"/>
    <m/>
    <s v=""/>
    <n v="316"/>
    <x v="4"/>
    <x v="0"/>
    <x v="3"/>
    <n v="3"/>
    <s v="meets"/>
    <n v="1"/>
    <n v="80000"/>
    <x v="0"/>
    <s v="meets"/>
    <n v="0"/>
    <x v="0"/>
    <n v="0.86575342465753424"/>
    <x v="0"/>
    <x v="0"/>
  </r>
  <r>
    <s v="E001851"/>
    <d v="2023-09-27T00:00:00"/>
    <x v="2"/>
    <s v="Product &amp; Technology"/>
    <x v="1"/>
    <s v="Product Management Lead"/>
    <s v="product"/>
    <x v="3"/>
    <x v="0"/>
    <d v="2023-09-27T00:00:00"/>
    <m/>
    <s v=""/>
    <n v="826"/>
    <x v="1"/>
    <x v="1"/>
    <x v="0"/>
    <n v="2"/>
    <s v="needs_support"/>
    <n v="2"/>
    <n v="138500"/>
    <x v="0"/>
    <s v="needs_support"/>
    <n v="0"/>
    <x v="0"/>
    <n v="2.2630136986301368"/>
    <x v="1"/>
    <x v="2"/>
  </r>
  <r>
    <s v="E001852"/>
    <d v="2024-12-30T00:00:00"/>
    <x v="3"/>
    <s v="Product &amp; Technology"/>
    <x v="1"/>
    <s v="Product Design Specialist"/>
    <s v="design"/>
    <x v="0"/>
    <x v="0"/>
    <d v="2024-12-30T00:00:00"/>
    <m/>
    <s v=""/>
    <n v="366"/>
    <x v="2"/>
    <x v="2"/>
    <x v="1"/>
    <n v="3"/>
    <s v="meets"/>
    <n v="1"/>
    <n v="98000"/>
    <x v="0"/>
    <s v="meets"/>
    <n v="0"/>
    <x v="0"/>
    <n v="1.0027397260273974"/>
    <x v="2"/>
    <x v="0"/>
  </r>
  <r>
    <s v="E001853"/>
    <d v="2023-09-25T00:00:00"/>
    <x v="4"/>
    <s v="Revenue"/>
    <x v="0"/>
    <s v="Account Specialist"/>
    <s v="sales"/>
    <x v="0"/>
    <x v="1"/>
    <d v="2023-09-25T00:00:00"/>
    <d v="2024-03-22T00:00:00"/>
    <s v="involuntary"/>
    <n v="179"/>
    <x v="1"/>
    <x v="1"/>
    <x v="3"/>
    <s v="None"/>
    <s v=""/>
    <n v="0"/>
    <n v="72500"/>
    <x v="1"/>
    <s v="Not Reviewed"/>
    <n v="1"/>
    <x v="1"/>
    <n v="0.49041095890410957"/>
    <x v="0"/>
    <x v="0"/>
  </r>
  <r>
    <s v="E001854"/>
    <d v="2023-05-29T00:00:00"/>
    <x v="5"/>
    <s v="Revenue"/>
    <x v="1"/>
    <s v="Customer Success Specialist"/>
    <s v="customer_success"/>
    <x v="0"/>
    <x v="0"/>
    <d v="2023-05-29T00:00:00"/>
    <m/>
    <s v=""/>
    <n v="947"/>
    <x v="2"/>
    <x v="3"/>
    <x v="0"/>
    <n v="4"/>
    <s v="exceeds"/>
    <n v="3"/>
    <n v="97500"/>
    <x v="0"/>
    <s v="exceeds"/>
    <n v="0"/>
    <x v="0"/>
    <n v="2.5945205479452054"/>
    <x v="1"/>
    <x v="0"/>
  </r>
  <r>
    <s v="E001855"/>
    <d v="2025-06-05T00:00:00"/>
    <x v="6"/>
    <s v="Revenue"/>
    <x v="2"/>
    <s v="Growth Marketing Associate"/>
    <s v="marketing"/>
    <x v="1"/>
    <x v="0"/>
    <d v="2025-06-05T00:00:00"/>
    <m/>
    <s v=""/>
    <n v="209"/>
    <x v="3"/>
    <x v="1"/>
    <x v="0"/>
    <n v="4"/>
    <s v="exceeds"/>
    <n v="1"/>
    <n v="65500"/>
    <x v="0"/>
    <s v="exceeds"/>
    <n v="0"/>
    <x v="0"/>
    <n v="0.57260273972602738"/>
    <x v="0"/>
    <x v="1"/>
  </r>
  <r>
    <s v="E001856"/>
    <d v="2023-02-23T00:00:00"/>
    <x v="7"/>
    <s v="Corporate"/>
    <x v="0"/>
    <s v="Financial Planning Associate"/>
    <s v="finance"/>
    <x v="1"/>
    <x v="1"/>
    <d v="2023-02-23T00:00:00"/>
    <d v="2023-10-09T00:00:00"/>
    <s v="voluntary"/>
    <n v="228"/>
    <x v="0"/>
    <x v="1"/>
    <x v="3"/>
    <n v="4"/>
    <s v="exceeds"/>
    <n v="1"/>
    <n v="61000"/>
    <x v="0"/>
    <s v="exceeds"/>
    <n v="1"/>
    <x v="1"/>
    <n v="0.62465753424657533"/>
    <x v="0"/>
    <x v="1"/>
  </r>
  <r>
    <s v="E001857"/>
    <d v="2024-07-02T00:00:00"/>
    <x v="8"/>
    <s v="Corporate"/>
    <x v="1"/>
    <s v="People Operations Specialist"/>
    <s v="people"/>
    <x v="0"/>
    <x v="0"/>
    <d v="2024-07-02T00:00:00"/>
    <m/>
    <s v=""/>
    <n v="547"/>
    <x v="1"/>
    <x v="0"/>
    <x v="3"/>
    <n v="5"/>
    <s v="outstanding"/>
    <n v="2"/>
    <n v="73500"/>
    <x v="0"/>
    <s v="outstanding"/>
    <n v="0"/>
    <x v="0"/>
    <n v="1.4986301369863013"/>
    <x v="2"/>
    <x v="0"/>
  </r>
  <r>
    <s v="E001858"/>
    <d v="2024-11-11T00:00:00"/>
    <x v="9"/>
    <s v="Corporate"/>
    <x v="0"/>
    <s v="Operations Lead"/>
    <s v="operations"/>
    <x v="3"/>
    <x v="0"/>
    <d v="2024-11-11T00:00:00"/>
    <m/>
    <s v=""/>
    <n v="415"/>
    <x v="2"/>
    <x v="0"/>
    <x v="3"/>
    <n v="4"/>
    <s v="exceeds"/>
    <n v="1"/>
    <n v="156000"/>
    <x v="0"/>
    <s v="exceeds"/>
    <n v="0"/>
    <x v="0"/>
    <n v="1.1369863013698631"/>
    <x v="2"/>
    <x v="2"/>
  </r>
  <r>
    <s v="E001859"/>
    <d v="2024-07-06T00:00:00"/>
    <x v="10"/>
    <s v="Operations"/>
    <x v="2"/>
    <s v="Supply Chain Specialist"/>
    <s v="supply_chain"/>
    <x v="0"/>
    <x v="1"/>
    <d v="2024-07-06T00:00:00"/>
    <d v="2025-08-09T00:00:00"/>
    <s v="voluntary"/>
    <n v="399"/>
    <x v="0"/>
    <x v="0"/>
    <x v="3"/>
    <n v="5"/>
    <s v="outstanding"/>
    <n v="1"/>
    <n v="104000"/>
    <x v="0"/>
    <s v="outstanding"/>
    <n v="1"/>
    <x v="1"/>
    <n v="1.0931506849315069"/>
    <x v="2"/>
    <x v="3"/>
  </r>
  <r>
    <s v="E001860"/>
    <d v="2023-06-11T00:00:00"/>
    <x v="11"/>
    <s v="Operations"/>
    <x v="3"/>
    <s v="Operations Associate"/>
    <s v="operations"/>
    <x v="1"/>
    <x v="0"/>
    <d v="2023-06-11T00:00:00"/>
    <m/>
    <s v=""/>
    <n v="934"/>
    <x v="2"/>
    <x v="3"/>
    <x v="0"/>
    <n v="4"/>
    <s v="exceeds"/>
    <n v="3"/>
    <n v="73000"/>
    <x v="0"/>
    <s v="exceeds"/>
    <n v="0"/>
    <x v="0"/>
    <n v="2.558904109589041"/>
    <x v="1"/>
    <x v="0"/>
  </r>
  <r>
    <s v="E001861"/>
    <d v="2023-09-04T00:00:00"/>
    <x v="0"/>
    <s v="Product &amp; Technology"/>
    <x v="0"/>
    <s v="Software Engineering Associate"/>
    <s v="engineering"/>
    <x v="1"/>
    <x v="0"/>
    <d v="2023-09-04T00:00:00"/>
    <m/>
    <s v=""/>
    <n v="849"/>
    <x v="0"/>
    <x v="3"/>
    <x v="4"/>
    <n v="3"/>
    <s v="meets"/>
    <n v="2"/>
    <n v="77500"/>
    <x v="0"/>
    <s v="meets"/>
    <n v="0"/>
    <x v="0"/>
    <n v="2.3260273972602739"/>
    <x v="1"/>
    <x v="0"/>
  </r>
  <r>
    <s v="E001862"/>
    <d v="2023-12-16T00:00:00"/>
    <x v="1"/>
    <s v="Product &amp; Technology"/>
    <x v="0"/>
    <s v="Analytics Senior Specialist"/>
    <s v="analytics"/>
    <x v="2"/>
    <x v="0"/>
    <d v="2023-12-16T00:00:00"/>
    <m/>
    <s v=""/>
    <n v="746"/>
    <x v="0"/>
    <x v="4"/>
    <x v="3"/>
    <n v="3"/>
    <s v="meets"/>
    <n v="2"/>
    <n v="107500"/>
    <x v="0"/>
    <s v="meets"/>
    <n v="0"/>
    <x v="0"/>
    <n v="2.043835616438356"/>
    <x v="1"/>
    <x v="3"/>
  </r>
  <r>
    <s v="E001863"/>
    <d v="2023-02-14T00:00:00"/>
    <x v="2"/>
    <s v="Product &amp; Technology"/>
    <x v="1"/>
    <s v="Product Management Specialist"/>
    <s v="product"/>
    <x v="0"/>
    <x v="0"/>
    <d v="2023-02-14T00:00:00"/>
    <m/>
    <s v=""/>
    <n v="1051"/>
    <x v="3"/>
    <x v="1"/>
    <x v="1"/>
    <n v="3"/>
    <s v="meets"/>
    <n v="3"/>
    <n v="85500"/>
    <x v="0"/>
    <s v="meets"/>
    <n v="0"/>
    <x v="0"/>
    <n v="2.8794520547945206"/>
    <x v="1"/>
    <x v="0"/>
  </r>
  <r>
    <s v="E001864"/>
    <d v="2024-04-01T00:00:00"/>
    <x v="3"/>
    <s v="Product &amp; Technology"/>
    <x v="1"/>
    <s v="Product Design Specialist"/>
    <s v="design"/>
    <x v="0"/>
    <x v="1"/>
    <d v="2024-04-01T00:00:00"/>
    <d v="2025-01-14T00:00:00"/>
    <s v="involuntary"/>
    <n v="288"/>
    <x v="1"/>
    <x v="3"/>
    <x v="0"/>
    <n v="3"/>
    <s v="meets"/>
    <n v="1"/>
    <n v="81500"/>
    <x v="0"/>
    <s v="meets"/>
    <n v="1"/>
    <x v="1"/>
    <n v="0.78904109589041094"/>
    <x v="0"/>
    <x v="0"/>
  </r>
  <r>
    <s v="E001865"/>
    <d v="2024-06-17T00:00:00"/>
    <x v="4"/>
    <s v="Revenue"/>
    <x v="0"/>
    <s v="Account Associate"/>
    <s v="sales"/>
    <x v="1"/>
    <x v="0"/>
    <d v="2024-06-17T00:00:00"/>
    <m/>
    <s v=""/>
    <n v="562"/>
    <x v="2"/>
    <x v="1"/>
    <x v="0"/>
    <n v="4"/>
    <s v="exceeds"/>
    <n v="2"/>
    <n v="65500"/>
    <x v="0"/>
    <s v="exceeds"/>
    <n v="0"/>
    <x v="0"/>
    <n v="1.5397260273972602"/>
    <x v="2"/>
    <x v="1"/>
  </r>
  <r>
    <s v="E001866"/>
    <d v="2023-06-09T00:00:00"/>
    <x v="5"/>
    <s v="Revenue"/>
    <x v="1"/>
    <s v="Customer Success Specialist"/>
    <s v="customer_success"/>
    <x v="0"/>
    <x v="0"/>
    <d v="2023-06-09T00:00:00"/>
    <m/>
    <s v=""/>
    <n v="936"/>
    <x v="2"/>
    <x v="3"/>
    <x v="0"/>
    <n v="2"/>
    <s v="needs_support"/>
    <n v="3"/>
    <n v="104500"/>
    <x v="0"/>
    <s v="needs_support"/>
    <n v="0"/>
    <x v="0"/>
    <n v="2.5643835616438357"/>
    <x v="1"/>
    <x v="3"/>
  </r>
  <r>
    <s v="E001867"/>
    <d v="2023-02-27T00:00:00"/>
    <x v="6"/>
    <s v="Revenue"/>
    <x v="2"/>
    <s v="Growth Marketing Lead"/>
    <s v="marketing"/>
    <x v="3"/>
    <x v="0"/>
    <d v="2023-02-27T00:00:00"/>
    <m/>
    <s v=""/>
    <n v="1038"/>
    <x v="2"/>
    <x v="1"/>
    <x v="4"/>
    <n v="3"/>
    <s v="meets"/>
    <n v="3"/>
    <n v="168000"/>
    <x v="0"/>
    <s v="meets"/>
    <n v="0"/>
    <x v="0"/>
    <n v="2.8438356164383563"/>
    <x v="1"/>
    <x v="2"/>
  </r>
  <r>
    <s v="E001868"/>
    <d v="2025-05-16T00:00:00"/>
    <x v="7"/>
    <s v="Corporate"/>
    <x v="0"/>
    <s v="Financial Planning Associate"/>
    <s v="finance"/>
    <x v="1"/>
    <x v="1"/>
    <d v="2025-05-16T00:00:00"/>
    <d v="2025-08-22T00:00:00"/>
    <s v="voluntary"/>
    <n v="98"/>
    <x v="1"/>
    <x v="2"/>
    <x v="3"/>
    <s v="None"/>
    <s v=""/>
    <n v="0"/>
    <n v="62500"/>
    <x v="1"/>
    <s v="Not Reviewed"/>
    <n v="1"/>
    <x v="1"/>
    <n v="0.26849315068493151"/>
    <x v="0"/>
    <x v="1"/>
  </r>
  <r>
    <s v="E001869"/>
    <d v="2023-11-15T00:00:00"/>
    <x v="8"/>
    <s v="Corporate"/>
    <x v="1"/>
    <s v="People Operations Specialist"/>
    <s v="people"/>
    <x v="0"/>
    <x v="0"/>
    <d v="2023-11-15T00:00:00"/>
    <m/>
    <s v=""/>
    <n v="777"/>
    <x v="2"/>
    <x v="0"/>
    <x v="0"/>
    <n v="4"/>
    <s v="exceeds"/>
    <n v="2"/>
    <n v="88000"/>
    <x v="0"/>
    <s v="exceeds"/>
    <n v="0"/>
    <x v="0"/>
    <n v="2.128767123287671"/>
    <x v="1"/>
    <x v="0"/>
  </r>
  <r>
    <s v="E001870"/>
    <d v="2025-01-25T00:00:00"/>
    <x v="9"/>
    <s v="Corporate"/>
    <x v="0"/>
    <s v="Legal &amp; Compliance Specialist"/>
    <s v="legal"/>
    <x v="0"/>
    <x v="0"/>
    <d v="2025-01-25T00:00:00"/>
    <m/>
    <s v=""/>
    <n v="340"/>
    <x v="1"/>
    <x v="1"/>
    <x v="2"/>
    <n v="4"/>
    <s v="exceeds"/>
    <n v="1"/>
    <n v="87500"/>
    <x v="0"/>
    <s v="exceeds"/>
    <n v="0"/>
    <x v="0"/>
    <n v="0.93150684931506844"/>
    <x v="0"/>
    <x v="0"/>
  </r>
  <r>
    <s v="E001871"/>
    <d v="2023-12-14T00:00:00"/>
    <x v="10"/>
    <s v="Operations"/>
    <x v="2"/>
    <s v="Supply Chain Lead"/>
    <s v="supply_chain"/>
    <x v="3"/>
    <x v="1"/>
    <d v="2023-12-14T00:00:00"/>
    <d v="2025-01-21T00:00:00"/>
    <s v="voluntary"/>
    <n v="404"/>
    <x v="0"/>
    <x v="1"/>
    <x v="1"/>
    <n v="3"/>
    <s v="meets"/>
    <n v="1"/>
    <n v="151000"/>
    <x v="0"/>
    <s v="meets"/>
    <n v="1"/>
    <x v="1"/>
    <n v="1.106849315068493"/>
    <x v="2"/>
    <x v="2"/>
  </r>
  <r>
    <s v="E001872"/>
    <d v="2023-06-08T00:00:00"/>
    <x v="11"/>
    <s v="Operations"/>
    <x v="3"/>
    <s v="Operations Associate"/>
    <s v="operations"/>
    <x v="1"/>
    <x v="0"/>
    <d v="2023-06-08T00:00:00"/>
    <m/>
    <s v=""/>
    <n v="937"/>
    <x v="0"/>
    <x v="1"/>
    <x v="2"/>
    <n v="3"/>
    <s v="meets"/>
    <n v="3"/>
    <n v="71500"/>
    <x v="0"/>
    <s v="meets"/>
    <n v="0"/>
    <x v="0"/>
    <n v="2.5671232876712327"/>
    <x v="1"/>
    <x v="0"/>
  </r>
  <r>
    <s v="E001873"/>
    <d v="2025-01-29T00:00:00"/>
    <x v="0"/>
    <s v="Product &amp; Technology"/>
    <x v="0"/>
    <s v="Software Engineering Senior Specialist"/>
    <s v="engineering"/>
    <x v="2"/>
    <x v="0"/>
    <d v="2025-01-29T00:00:00"/>
    <m/>
    <s v=""/>
    <n v="336"/>
    <x v="0"/>
    <x v="1"/>
    <x v="4"/>
    <n v="3"/>
    <s v="meets"/>
    <n v="1"/>
    <n v="136500"/>
    <x v="0"/>
    <s v="meets"/>
    <n v="0"/>
    <x v="0"/>
    <n v="0.92054794520547945"/>
    <x v="0"/>
    <x v="2"/>
  </r>
  <r>
    <s v="E001874"/>
    <d v="2023-11-03T00:00:00"/>
    <x v="1"/>
    <s v="Product &amp; Technology"/>
    <x v="0"/>
    <s v="Analytics Senior Specialist"/>
    <s v="analytics"/>
    <x v="2"/>
    <x v="0"/>
    <d v="2023-11-03T00:00:00"/>
    <m/>
    <s v=""/>
    <n v="789"/>
    <x v="0"/>
    <x v="2"/>
    <x v="0"/>
    <n v="4"/>
    <s v="exceeds"/>
    <n v="2"/>
    <n v="127000"/>
    <x v="0"/>
    <s v="exceeds"/>
    <n v="0"/>
    <x v="0"/>
    <n v="2.1616438356164385"/>
    <x v="1"/>
    <x v="3"/>
  </r>
  <r>
    <s v="E001875"/>
    <d v="2024-05-09T00:00:00"/>
    <x v="2"/>
    <s v="Product &amp; Technology"/>
    <x v="1"/>
    <s v="Product Management Specialist"/>
    <s v="product"/>
    <x v="0"/>
    <x v="0"/>
    <d v="2024-05-09T00:00:00"/>
    <m/>
    <s v=""/>
    <n v="601"/>
    <x v="0"/>
    <x v="0"/>
    <x v="2"/>
    <n v="4"/>
    <s v="exceeds"/>
    <n v="2"/>
    <n v="99500"/>
    <x v="0"/>
    <s v="exceeds"/>
    <n v="0"/>
    <x v="0"/>
    <n v="1.6465753424657534"/>
    <x v="2"/>
    <x v="0"/>
  </r>
  <r>
    <s v="E001876"/>
    <d v="2024-12-26T00:00:00"/>
    <x v="3"/>
    <s v="Product &amp; Technology"/>
    <x v="1"/>
    <s v="Product Design Associate"/>
    <s v="design"/>
    <x v="1"/>
    <x v="0"/>
    <d v="2024-12-26T00:00:00"/>
    <m/>
    <s v=""/>
    <n v="370"/>
    <x v="0"/>
    <x v="1"/>
    <x v="2"/>
    <n v="2"/>
    <s v="needs_support"/>
    <n v="1"/>
    <n v="59500"/>
    <x v="0"/>
    <s v="needs_support"/>
    <n v="0"/>
    <x v="0"/>
    <n v="1.0136986301369864"/>
    <x v="2"/>
    <x v="1"/>
  </r>
  <r>
    <s v="E001877"/>
    <d v="2024-05-23T00:00:00"/>
    <x v="4"/>
    <s v="Revenue"/>
    <x v="0"/>
    <s v="Account Senior Specialist"/>
    <s v="sales"/>
    <x v="2"/>
    <x v="0"/>
    <d v="2024-05-23T00:00:00"/>
    <m/>
    <s v=""/>
    <n v="587"/>
    <x v="0"/>
    <x v="1"/>
    <x v="0"/>
    <n v="4"/>
    <s v="exceeds"/>
    <n v="2"/>
    <n v="101500"/>
    <x v="0"/>
    <s v="exceeds"/>
    <n v="0"/>
    <x v="0"/>
    <n v="1.6082191780821917"/>
    <x v="2"/>
    <x v="3"/>
  </r>
  <r>
    <s v="E001878"/>
    <d v="2023-09-12T00:00:00"/>
    <x v="5"/>
    <s v="Revenue"/>
    <x v="1"/>
    <s v="Customer Success Associate"/>
    <s v="customer_success"/>
    <x v="1"/>
    <x v="0"/>
    <d v="2023-09-12T00:00:00"/>
    <m/>
    <s v=""/>
    <n v="841"/>
    <x v="4"/>
    <x v="1"/>
    <x v="1"/>
    <n v="3"/>
    <s v="meets"/>
    <n v="2"/>
    <n v="73000"/>
    <x v="0"/>
    <s v="meets"/>
    <n v="0"/>
    <x v="0"/>
    <n v="2.3041095890410959"/>
    <x v="1"/>
    <x v="0"/>
  </r>
  <r>
    <s v="E001879"/>
    <d v="2025-01-18T00:00:00"/>
    <x v="6"/>
    <s v="Revenue"/>
    <x v="2"/>
    <s v="Growth Marketing Associate"/>
    <s v="marketing"/>
    <x v="1"/>
    <x v="0"/>
    <d v="2025-01-18T00:00:00"/>
    <m/>
    <s v=""/>
    <n v="347"/>
    <x v="1"/>
    <x v="1"/>
    <x v="0"/>
    <n v="3"/>
    <s v="meets"/>
    <n v="1"/>
    <n v="67000"/>
    <x v="0"/>
    <s v="meets"/>
    <n v="0"/>
    <x v="0"/>
    <n v="0.9506849315068493"/>
    <x v="0"/>
    <x v="1"/>
  </r>
  <r>
    <s v="E001880"/>
    <d v="2024-11-04T00:00:00"/>
    <x v="7"/>
    <s v="Corporate"/>
    <x v="0"/>
    <s v="Financial Planning Specialist"/>
    <s v="finance"/>
    <x v="0"/>
    <x v="0"/>
    <d v="2024-11-04T00:00:00"/>
    <m/>
    <s v=""/>
    <n v="422"/>
    <x v="4"/>
    <x v="1"/>
    <x v="0"/>
    <n v="3"/>
    <s v="meets"/>
    <n v="1"/>
    <n v="81500"/>
    <x v="0"/>
    <s v="meets"/>
    <n v="0"/>
    <x v="0"/>
    <n v="1.1561643835616437"/>
    <x v="2"/>
    <x v="0"/>
  </r>
  <r>
    <s v="E001881"/>
    <d v="2023-03-10T00:00:00"/>
    <x v="8"/>
    <s v="Corporate"/>
    <x v="1"/>
    <s v="People Operations Specialist"/>
    <s v="people"/>
    <x v="0"/>
    <x v="0"/>
    <d v="2023-03-10T00:00:00"/>
    <m/>
    <s v=""/>
    <n v="1027"/>
    <x v="3"/>
    <x v="2"/>
    <x v="4"/>
    <n v="2"/>
    <s v="needs_support"/>
    <n v="3"/>
    <n v="104500"/>
    <x v="0"/>
    <s v="needs_support"/>
    <n v="0"/>
    <x v="0"/>
    <n v="2.8136986301369862"/>
    <x v="1"/>
    <x v="3"/>
  </r>
  <r>
    <s v="E001882"/>
    <d v="2023-07-24T00:00:00"/>
    <x v="9"/>
    <s v="Corporate"/>
    <x v="0"/>
    <s v="Operations Specialist"/>
    <s v="operations"/>
    <x v="0"/>
    <x v="0"/>
    <d v="2023-07-24T00:00:00"/>
    <m/>
    <s v=""/>
    <n v="891"/>
    <x v="0"/>
    <x v="4"/>
    <x v="3"/>
    <n v="3"/>
    <s v="meets"/>
    <n v="2"/>
    <n v="86000"/>
    <x v="0"/>
    <s v="meets"/>
    <n v="0"/>
    <x v="0"/>
    <n v="2.441095890410959"/>
    <x v="1"/>
    <x v="0"/>
  </r>
  <r>
    <s v="E001883"/>
    <d v="2024-03-11T00:00:00"/>
    <x v="10"/>
    <s v="Operations"/>
    <x v="2"/>
    <s v="Supply Chain Associate"/>
    <s v="supply_chain"/>
    <x v="1"/>
    <x v="0"/>
    <d v="2024-03-11T00:00:00"/>
    <m/>
    <s v=""/>
    <n v="660"/>
    <x v="0"/>
    <x v="0"/>
    <x v="0"/>
    <n v="3"/>
    <s v="meets"/>
    <n v="2"/>
    <n v="58500"/>
    <x v="0"/>
    <s v="meets"/>
    <n v="0"/>
    <x v="0"/>
    <n v="1.8082191780821917"/>
    <x v="2"/>
    <x v="1"/>
  </r>
  <r>
    <s v="E001884"/>
    <d v="2025-08-20T00:00:00"/>
    <x v="11"/>
    <s v="Operations"/>
    <x v="3"/>
    <s v="Operations Senior Specialist"/>
    <s v="operations"/>
    <x v="2"/>
    <x v="0"/>
    <d v="2025-08-20T00:00:00"/>
    <m/>
    <s v=""/>
    <n v="133"/>
    <x v="1"/>
    <x v="0"/>
    <x v="2"/>
    <s v="None"/>
    <s v=""/>
    <n v="0"/>
    <n v="129000"/>
    <x v="1"/>
    <s v="Not Reviewed"/>
    <n v="0"/>
    <x v="0"/>
    <n v="0.36438356164383562"/>
    <x v="0"/>
    <x v="3"/>
  </r>
  <r>
    <s v="E001885"/>
    <d v="2023-08-12T00:00:00"/>
    <x v="0"/>
    <s v="Product &amp; Technology"/>
    <x v="0"/>
    <s v="Software Engineering Specialist"/>
    <s v="engineering"/>
    <x v="0"/>
    <x v="0"/>
    <d v="2023-08-12T00:00:00"/>
    <m/>
    <s v=""/>
    <n v="872"/>
    <x v="0"/>
    <x v="0"/>
    <x v="1"/>
    <n v="4"/>
    <s v="exceeds"/>
    <n v="2"/>
    <n v="77500"/>
    <x v="0"/>
    <s v="exceeds"/>
    <n v="0"/>
    <x v="0"/>
    <n v="2.3890410958904109"/>
    <x v="1"/>
    <x v="0"/>
  </r>
  <r>
    <s v="E001886"/>
    <d v="2023-06-03T00:00:00"/>
    <x v="1"/>
    <s v="Product &amp; Technology"/>
    <x v="0"/>
    <s v="Analytics Associate"/>
    <s v="analytics"/>
    <x v="1"/>
    <x v="0"/>
    <d v="2023-06-03T00:00:00"/>
    <m/>
    <s v=""/>
    <n v="942"/>
    <x v="1"/>
    <x v="0"/>
    <x v="3"/>
    <n v="4"/>
    <s v="exceeds"/>
    <n v="3"/>
    <n v="70500"/>
    <x v="0"/>
    <s v="exceeds"/>
    <n v="0"/>
    <x v="0"/>
    <n v="2.580821917808219"/>
    <x v="1"/>
    <x v="0"/>
  </r>
  <r>
    <s v="E001887"/>
    <d v="2023-09-29T00:00:00"/>
    <x v="2"/>
    <s v="Product &amp; Technology"/>
    <x v="1"/>
    <s v="Product Management Senior Specialist"/>
    <s v="product"/>
    <x v="2"/>
    <x v="0"/>
    <d v="2023-09-29T00:00:00"/>
    <m/>
    <s v=""/>
    <n v="824"/>
    <x v="0"/>
    <x v="1"/>
    <x v="1"/>
    <n v="3"/>
    <s v="meets"/>
    <n v="2"/>
    <n v="141500"/>
    <x v="0"/>
    <s v="meets"/>
    <n v="0"/>
    <x v="0"/>
    <n v="2.2575342465753425"/>
    <x v="1"/>
    <x v="2"/>
  </r>
  <r>
    <s v="E001888"/>
    <d v="2024-08-16T00:00:00"/>
    <x v="3"/>
    <s v="Product &amp; Technology"/>
    <x v="1"/>
    <s v="Product Design Associate"/>
    <s v="design"/>
    <x v="1"/>
    <x v="0"/>
    <d v="2024-08-16T00:00:00"/>
    <m/>
    <s v=""/>
    <n v="502"/>
    <x v="1"/>
    <x v="1"/>
    <x v="3"/>
    <n v="3"/>
    <s v="meets"/>
    <n v="1"/>
    <n v="62500"/>
    <x v="0"/>
    <s v="meets"/>
    <n v="0"/>
    <x v="0"/>
    <n v="1.3753424657534246"/>
    <x v="2"/>
    <x v="1"/>
  </r>
  <r>
    <s v="E001889"/>
    <d v="2023-09-28T00:00:00"/>
    <x v="4"/>
    <s v="Revenue"/>
    <x v="0"/>
    <s v="Account Associate"/>
    <s v="sales"/>
    <x v="1"/>
    <x v="0"/>
    <d v="2023-09-28T00:00:00"/>
    <m/>
    <s v=""/>
    <n v="825"/>
    <x v="4"/>
    <x v="1"/>
    <x v="1"/>
    <n v="4"/>
    <s v="exceeds"/>
    <n v="2"/>
    <n v="59500"/>
    <x v="0"/>
    <s v="exceeds"/>
    <n v="0"/>
    <x v="0"/>
    <n v="2.2602739726027399"/>
    <x v="1"/>
    <x v="1"/>
  </r>
  <r>
    <s v="E001890"/>
    <d v="2024-11-21T00:00:00"/>
    <x v="5"/>
    <s v="Revenue"/>
    <x v="1"/>
    <s v="Customer Success Senior Specialist"/>
    <s v="customer_success"/>
    <x v="2"/>
    <x v="0"/>
    <d v="2024-11-21T00:00:00"/>
    <m/>
    <s v=""/>
    <n v="405"/>
    <x v="0"/>
    <x v="2"/>
    <x v="1"/>
    <n v="3"/>
    <s v="meets"/>
    <n v="1"/>
    <n v="108500"/>
    <x v="0"/>
    <s v="meets"/>
    <n v="0"/>
    <x v="0"/>
    <n v="1.1095890410958904"/>
    <x v="2"/>
    <x v="3"/>
  </r>
  <r>
    <s v="E001891"/>
    <d v="2023-05-31T00:00:00"/>
    <x v="6"/>
    <s v="Revenue"/>
    <x v="2"/>
    <s v="Growth Marketing Specialist"/>
    <s v="marketing"/>
    <x v="0"/>
    <x v="0"/>
    <d v="2023-05-31T00:00:00"/>
    <m/>
    <s v=""/>
    <n v="945"/>
    <x v="1"/>
    <x v="0"/>
    <x v="4"/>
    <n v="5"/>
    <s v="outstanding"/>
    <n v="3"/>
    <n v="103000"/>
    <x v="0"/>
    <s v="outstanding"/>
    <n v="0"/>
    <x v="0"/>
    <n v="2.5890410958904111"/>
    <x v="1"/>
    <x v="3"/>
  </r>
  <r>
    <s v="E001892"/>
    <d v="2024-07-09T00:00:00"/>
    <x v="7"/>
    <s v="Corporate"/>
    <x v="0"/>
    <s v="Financial Planning Senior Specialist"/>
    <s v="finance"/>
    <x v="2"/>
    <x v="0"/>
    <d v="2024-07-09T00:00:00"/>
    <m/>
    <s v=""/>
    <n v="540"/>
    <x v="1"/>
    <x v="1"/>
    <x v="4"/>
    <n v="4"/>
    <s v="exceeds"/>
    <n v="1"/>
    <n v="127500"/>
    <x v="0"/>
    <s v="exceeds"/>
    <n v="0"/>
    <x v="0"/>
    <n v="1.4794520547945205"/>
    <x v="2"/>
    <x v="3"/>
  </r>
  <r>
    <s v="E001893"/>
    <d v="2023-11-16T00:00:00"/>
    <x v="8"/>
    <s v="Corporate"/>
    <x v="1"/>
    <s v="Operations Specialist"/>
    <s v="operations"/>
    <x v="0"/>
    <x v="0"/>
    <d v="2023-11-16T00:00:00"/>
    <m/>
    <s v=""/>
    <n v="776"/>
    <x v="0"/>
    <x v="0"/>
    <x v="0"/>
    <n v="3"/>
    <s v="meets"/>
    <n v="2"/>
    <n v="93000"/>
    <x v="0"/>
    <s v="meets"/>
    <n v="0"/>
    <x v="0"/>
    <n v="2.1260273972602741"/>
    <x v="1"/>
    <x v="0"/>
  </r>
  <r>
    <s v="E001894"/>
    <d v="2023-10-25T00:00:00"/>
    <x v="9"/>
    <s v="Corporate"/>
    <x v="0"/>
    <s v="Operations Associate"/>
    <s v="operations"/>
    <x v="1"/>
    <x v="0"/>
    <d v="2023-10-25T00:00:00"/>
    <m/>
    <s v=""/>
    <n v="798"/>
    <x v="1"/>
    <x v="2"/>
    <x v="3"/>
    <n v="3"/>
    <s v="meets"/>
    <n v="2"/>
    <n v="72500"/>
    <x v="0"/>
    <s v="meets"/>
    <n v="0"/>
    <x v="0"/>
    <n v="2.1863013698630138"/>
    <x v="1"/>
    <x v="0"/>
  </r>
  <r>
    <s v="E001895"/>
    <d v="2025-01-09T00:00:00"/>
    <x v="10"/>
    <s v="Operations"/>
    <x v="2"/>
    <s v="Supply Chain Specialist"/>
    <s v="supply_chain"/>
    <x v="0"/>
    <x v="0"/>
    <d v="2025-01-09T00:00:00"/>
    <m/>
    <s v=""/>
    <n v="356"/>
    <x v="0"/>
    <x v="1"/>
    <x v="2"/>
    <n v="4"/>
    <s v="exceeds"/>
    <n v="1"/>
    <n v="87500"/>
    <x v="0"/>
    <s v="exceeds"/>
    <n v="0"/>
    <x v="0"/>
    <n v="0.97534246575342465"/>
    <x v="0"/>
    <x v="0"/>
  </r>
  <r>
    <s v="E001896"/>
    <d v="2023-12-22T00:00:00"/>
    <x v="11"/>
    <s v="Operations"/>
    <x v="3"/>
    <s v="Operations Senior Specialist"/>
    <s v="operations"/>
    <x v="2"/>
    <x v="1"/>
    <d v="2023-12-22T00:00:00"/>
    <d v="2024-05-30T00:00:00"/>
    <s v="involuntary"/>
    <n v="160"/>
    <x v="1"/>
    <x v="2"/>
    <x v="2"/>
    <s v="None"/>
    <s v=""/>
    <n v="0"/>
    <n v="113000"/>
    <x v="1"/>
    <s v="Not Reviewed"/>
    <n v="1"/>
    <x v="1"/>
    <n v="0.43835616438356162"/>
    <x v="0"/>
    <x v="3"/>
  </r>
  <r>
    <s v="E001897"/>
    <d v="2025-09-09T00:00:00"/>
    <x v="0"/>
    <s v="Product &amp; Technology"/>
    <x v="0"/>
    <s v="Software Engineering Senior Specialist"/>
    <s v="engineering"/>
    <x v="2"/>
    <x v="0"/>
    <d v="2025-09-09T00:00:00"/>
    <m/>
    <s v=""/>
    <n v="113"/>
    <x v="2"/>
    <x v="0"/>
    <x v="4"/>
    <s v="None"/>
    <s v=""/>
    <n v="0"/>
    <n v="97500"/>
    <x v="1"/>
    <s v="Not Reviewed"/>
    <n v="0"/>
    <x v="0"/>
    <n v="0.30958904109589042"/>
    <x v="0"/>
    <x v="0"/>
  </r>
  <r>
    <s v="E001898"/>
    <d v="2024-03-28T00:00:00"/>
    <x v="1"/>
    <s v="Product &amp; Technology"/>
    <x v="0"/>
    <s v="Analytics Associate"/>
    <s v="analytics"/>
    <x v="1"/>
    <x v="0"/>
    <d v="2024-03-28T00:00:00"/>
    <m/>
    <s v=""/>
    <n v="643"/>
    <x v="1"/>
    <x v="1"/>
    <x v="2"/>
    <n v="3"/>
    <s v="meets"/>
    <n v="2"/>
    <n v="77000"/>
    <x v="0"/>
    <s v="meets"/>
    <n v="0"/>
    <x v="0"/>
    <n v="1.7616438356164383"/>
    <x v="2"/>
    <x v="0"/>
  </r>
  <r>
    <s v="E001899"/>
    <d v="2024-10-16T00:00:00"/>
    <x v="2"/>
    <s v="Product &amp; Technology"/>
    <x v="1"/>
    <s v="Product Management Associate"/>
    <s v="product"/>
    <x v="1"/>
    <x v="0"/>
    <d v="2024-10-16T00:00:00"/>
    <m/>
    <s v=""/>
    <n v="441"/>
    <x v="0"/>
    <x v="1"/>
    <x v="2"/>
    <n v="2"/>
    <s v="needs_support"/>
    <n v="1"/>
    <n v="57000"/>
    <x v="0"/>
    <s v="needs_support"/>
    <n v="0"/>
    <x v="0"/>
    <n v="1.2082191780821918"/>
    <x v="2"/>
    <x v="1"/>
  </r>
  <r>
    <s v="E001900"/>
    <d v="2024-05-11T00:00:00"/>
    <x v="3"/>
    <s v="Product &amp; Technology"/>
    <x v="1"/>
    <s v="Product Design Senior Specialist"/>
    <s v="design"/>
    <x v="2"/>
    <x v="0"/>
    <d v="2024-05-11T00:00:00"/>
    <m/>
    <s v=""/>
    <n v="599"/>
    <x v="0"/>
    <x v="1"/>
    <x v="0"/>
    <n v="2"/>
    <s v="needs_support"/>
    <n v="2"/>
    <n v="137500"/>
    <x v="0"/>
    <s v="needs_support"/>
    <n v="0"/>
    <x v="0"/>
    <n v="1.6410958904109589"/>
    <x v="2"/>
    <x v="2"/>
  </r>
  <r>
    <s v="E001901"/>
    <d v="2025-09-08T00:00:00"/>
    <x v="4"/>
    <s v="Revenue"/>
    <x v="0"/>
    <s v="Account Specialist"/>
    <s v="sales"/>
    <x v="0"/>
    <x v="0"/>
    <d v="2025-09-08T00:00:00"/>
    <m/>
    <s v=""/>
    <n v="114"/>
    <x v="2"/>
    <x v="2"/>
    <x v="3"/>
    <s v="None"/>
    <s v=""/>
    <n v="0"/>
    <n v="84000"/>
    <x v="1"/>
    <s v="Not Reviewed"/>
    <n v="0"/>
    <x v="0"/>
    <n v="0.31232876712328766"/>
    <x v="0"/>
    <x v="0"/>
  </r>
  <r>
    <s v="E001902"/>
    <d v="2024-06-30T00:00:00"/>
    <x v="5"/>
    <s v="Revenue"/>
    <x v="1"/>
    <s v="Customer Success Associate"/>
    <s v="customer_success"/>
    <x v="1"/>
    <x v="0"/>
    <d v="2024-06-30T00:00:00"/>
    <m/>
    <s v=""/>
    <n v="549"/>
    <x v="2"/>
    <x v="3"/>
    <x v="1"/>
    <n v="2"/>
    <s v="needs_support"/>
    <n v="2"/>
    <n v="64000"/>
    <x v="0"/>
    <s v="needs_support"/>
    <n v="0"/>
    <x v="0"/>
    <n v="1.5041095890410958"/>
    <x v="2"/>
    <x v="1"/>
  </r>
  <r>
    <s v="E001903"/>
    <d v="2025-02-11T00:00:00"/>
    <x v="6"/>
    <s v="Revenue"/>
    <x v="2"/>
    <s v="Growth Marketing Specialist"/>
    <s v="marketing"/>
    <x v="0"/>
    <x v="1"/>
    <d v="2025-02-11T00:00:00"/>
    <d v="2025-11-20T00:00:00"/>
    <s v="voluntary"/>
    <n v="282"/>
    <x v="4"/>
    <x v="2"/>
    <x v="0"/>
    <n v="1"/>
    <s v="needs_support"/>
    <n v="1"/>
    <n v="85500"/>
    <x v="0"/>
    <s v="needs_support"/>
    <n v="1"/>
    <x v="1"/>
    <n v="0.77260273972602744"/>
    <x v="0"/>
    <x v="0"/>
  </r>
  <r>
    <s v="E001904"/>
    <d v="2024-04-12T00:00:00"/>
    <x v="7"/>
    <s v="Corporate"/>
    <x v="0"/>
    <s v="Financial Planning Associate"/>
    <s v="finance"/>
    <x v="1"/>
    <x v="0"/>
    <d v="2024-04-12T00:00:00"/>
    <m/>
    <s v=""/>
    <n v="628"/>
    <x v="3"/>
    <x v="1"/>
    <x v="0"/>
    <n v="1"/>
    <s v="needs_support"/>
    <n v="2"/>
    <n v="62000"/>
    <x v="0"/>
    <s v="needs_support"/>
    <n v="0"/>
    <x v="0"/>
    <n v="1.7205479452054795"/>
    <x v="2"/>
    <x v="1"/>
  </r>
  <r>
    <s v="E001905"/>
    <d v="2023-03-28T00:00:00"/>
    <x v="8"/>
    <s v="Corporate"/>
    <x v="1"/>
    <s v="People Operations Senior Specialist"/>
    <s v="people"/>
    <x v="2"/>
    <x v="1"/>
    <d v="2023-03-28T00:00:00"/>
    <d v="2025-07-11T00:00:00"/>
    <s v="voluntary"/>
    <n v="836"/>
    <x v="0"/>
    <x v="0"/>
    <x v="2"/>
    <n v="3"/>
    <s v="meets"/>
    <n v="2"/>
    <n v="107500"/>
    <x v="0"/>
    <s v="meets"/>
    <n v="1"/>
    <x v="1"/>
    <n v="2.2904109589041095"/>
    <x v="1"/>
    <x v="3"/>
  </r>
  <r>
    <s v="E001906"/>
    <d v="2025-07-26T00:00:00"/>
    <x v="9"/>
    <s v="Corporate"/>
    <x v="0"/>
    <s v="Operations Lead"/>
    <s v="operations"/>
    <x v="3"/>
    <x v="0"/>
    <d v="2025-07-26T00:00:00"/>
    <m/>
    <s v=""/>
    <n v="158"/>
    <x v="0"/>
    <x v="4"/>
    <x v="1"/>
    <s v="None"/>
    <s v=""/>
    <n v="0"/>
    <n v="143000"/>
    <x v="1"/>
    <s v="Not Reviewed"/>
    <n v="0"/>
    <x v="0"/>
    <n v="0.43287671232876712"/>
    <x v="0"/>
    <x v="2"/>
  </r>
  <r>
    <s v="E001907"/>
    <d v="2024-03-07T00:00:00"/>
    <x v="10"/>
    <s v="Operations"/>
    <x v="2"/>
    <s v="Operations Specialist"/>
    <s v="operations"/>
    <x v="0"/>
    <x v="0"/>
    <d v="2024-03-07T00:00:00"/>
    <m/>
    <s v=""/>
    <n v="664"/>
    <x v="0"/>
    <x v="1"/>
    <x v="3"/>
    <n v="3"/>
    <s v="meets"/>
    <n v="2"/>
    <n v="96000"/>
    <x v="0"/>
    <s v="meets"/>
    <n v="0"/>
    <x v="0"/>
    <n v="1.8191780821917809"/>
    <x v="2"/>
    <x v="0"/>
  </r>
  <r>
    <s v="E001908"/>
    <d v="2023-12-21T00:00:00"/>
    <x v="11"/>
    <s v="Operations"/>
    <x v="3"/>
    <s v="Operations Specialist"/>
    <s v="operations"/>
    <x v="0"/>
    <x v="0"/>
    <d v="2023-12-21T00:00:00"/>
    <m/>
    <s v=""/>
    <n v="741"/>
    <x v="0"/>
    <x v="2"/>
    <x v="0"/>
    <n v="4"/>
    <s v="exceeds"/>
    <n v="2"/>
    <n v="74000"/>
    <x v="0"/>
    <s v="exceeds"/>
    <n v="0"/>
    <x v="0"/>
    <n v="2.0301369863013701"/>
    <x v="1"/>
    <x v="0"/>
  </r>
  <r>
    <s v="E001909"/>
    <d v="2024-05-24T00:00:00"/>
    <x v="0"/>
    <s v="Product &amp; Technology"/>
    <x v="0"/>
    <s v="Software Engineering Senior Specialist"/>
    <s v="engineering"/>
    <x v="2"/>
    <x v="0"/>
    <d v="2024-05-24T00:00:00"/>
    <m/>
    <s v=""/>
    <n v="586"/>
    <x v="4"/>
    <x v="1"/>
    <x v="1"/>
    <n v="2"/>
    <s v="needs_support"/>
    <n v="2"/>
    <n v="106500"/>
    <x v="0"/>
    <s v="needs_support"/>
    <n v="0"/>
    <x v="0"/>
    <n v="1.6054794520547946"/>
    <x v="2"/>
    <x v="3"/>
  </r>
  <r>
    <s v="E001910"/>
    <d v="2023-09-07T00:00:00"/>
    <x v="1"/>
    <s v="Product &amp; Technology"/>
    <x v="0"/>
    <s v="Analytics Associate"/>
    <s v="analytics"/>
    <x v="1"/>
    <x v="0"/>
    <d v="2023-09-07T00:00:00"/>
    <m/>
    <s v=""/>
    <n v="846"/>
    <x v="0"/>
    <x v="1"/>
    <x v="0"/>
    <n v="3"/>
    <s v="meets"/>
    <n v="2"/>
    <n v="61000"/>
    <x v="0"/>
    <s v="meets"/>
    <n v="0"/>
    <x v="0"/>
    <n v="2.3178082191780822"/>
    <x v="1"/>
    <x v="1"/>
  </r>
  <r>
    <s v="E001911"/>
    <d v="2025-09-08T00:00:00"/>
    <x v="2"/>
    <s v="Product &amp; Technology"/>
    <x v="1"/>
    <s v="Product Management Associate"/>
    <s v="product"/>
    <x v="1"/>
    <x v="0"/>
    <d v="2025-09-08T00:00:00"/>
    <m/>
    <s v=""/>
    <n v="114"/>
    <x v="4"/>
    <x v="1"/>
    <x v="3"/>
    <s v="None"/>
    <s v=""/>
    <n v="0"/>
    <n v="71000"/>
    <x v="1"/>
    <s v="Not Reviewed"/>
    <n v="0"/>
    <x v="0"/>
    <n v="0.31232876712328766"/>
    <x v="0"/>
    <x v="0"/>
  </r>
  <r>
    <s v="E001912"/>
    <d v="2023-06-15T00:00:00"/>
    <x v="3"/>
    <s v="Product &amp; Technology"/>
    <x v="1"/>
    <s v="Product Design Specialist"/>
    <s v="design"/>
    <x v="0"/>
    <x v="0"/>
    <d v="2023-06-15T00:00:00"/>
    <m/>
    <s v=""/>
    <n v="930"/>
    <x v="0"/>
    <x v="2"/>
    <x v="4"/>
    <n v="2"/>
    <s v="needs_support"/>
    <n v="3"/>
    <n v="76500"/>
    <x v="0"/>
    <s v="needs_support"/>
    <n v="0"/>
    <x v="0"/>
    <n v="2.547945205479452"/>
    <x v="1"/>
    <x v="0"/>
  </r>
  <r>
    <s v="E001913"/>
    <d v="2024-10-12T00:00:00"/>
    <x v="4"/>
    <s v="Revenue"/>
    <x v="0"/>
    <s v="Account Specialist"/>
    <s v="sales"/>
    <x v="0"/>
    <x v="0"/>
    <d v="2024-10-12T00:00:00"/>
    <m/>
    <s v=""/>
    <n v="445"/>
    <x v="0"/>
    <x v="1"/>
    <x v="3"/>
    <n v="3"/>
    <s v="meets"/>
    <n v="1"/>
    <n v="85000"/>
    <x v="0"/>
    <s v="meets"/>
    <n v="0"/>
    <x v="0"/>
    <n v="1.2191780821917808"/>
    <x v="2"/>
    <x v="0"/>
  </r>
  <r>
    <s v="E001914"/>
    <d v="2024-08-20T00:00:00"/>
    <x v="5"/>
    <s v="Revenue"/>
    <x v="1"/>
    <s v="Customer Success Associate"/>
    <s v="customer_success"/>
    <x v="1"/>
    <x v="0"/>
    <d v="2024-08-20T00:00:00"/>
    <m/>
    <s v=""/>
    <n v="498"/>
    <x v="0"/>
    <x v="0"/>
    <x v="0"/>
    <n v="1"/>
    <s v="needs_support"/>
    <n v="1"/>
    <n v="75000"/>
    <x v="0"/>
    <s v="needs_support"/>
    <n v="0"/>
    <x v="0"/>
    <n v="1.3643835616438356"/>
    <x v="2"/>
    <x v="0"/>
  </r>
  <r>
    <s v="E001915"/>
    <d v="2023-08-17T00:00:00"/>
    <x v="6"/>
    <s v="Revenue"/>
    <x v="2"/>
    <s v="Growth Marketing Senior Specialist"/>
    <s v="marketing"/>
    <x v="2"/>
    <x v="0"/>
    <d v="2023-08-17T00:00:00"/>
    <m/>
    <s v=""/>
    <n v="867"/>
    <x v="1"/>
    <x v="1"/>
    <x v="4"/>
    <n v="4"/>
    <s v="exceeds"/>
    <n v="2"/>
    <n v="116500"/>
    <x v="0"/>
    <s v="exceeds"/>
    <n v="0"/>
    <x v="0"/>
    <n v="2.3753424657534246"/>
    <x v="1"/>
    <x v="3"/>
  </r>
  <r>
    <s v="E001916"/>
    <d v="2024-09-07T00:00:00"/>
    <x v="7"/>
    <s v="Corporate"/>
    <x v="0"/>
    <s v="Financial Planning Senior Specialist"/>
    <s v="finance"/>
    <x v="2"/>
    <x v="0"/>
    <d v="2024-09-07T00:00:00"/>
    <m/>
    <s v=""/>
    <n v="480"/>
    <x v="1"/>
    <x v="0"/>
    <x v="3"/>
    <n v="3"/>
    <s v="meets"/>
    <n v="1"/>
    <n v="128000"/>
    <x v="0"/>
    <s v="meets"/>
    <n v="0"/>
    <x v="0"/>
    <n v="1.3150684931506849"/>
    <x v="2"/>
    <x v="3"/>
  </r>
  <r>
    <s v="E001917"/>
    <d v="2023-05-22T00:00:00"/>
    <x v="8"/>
    <s v="Corporate"/>
    <x v="1"/>
    <s v="People Operations Associate"/>
    <s v="people"/>
    <x v="1"/>
    <x v="0"/>
    <d v="2023-05-22T00:00:00"/>
    <m/>
    <s v=""/>
    <n v="954"/>
    <x v="4"/>
    <x v="2"/>
    <x v="3"/>
    <n v="3"/>
    <s v="meets"/>
    <n v="3"/>
    <n v="56000"/>
    <x v="0"/>
    <s v="meets"/>
    <n v="0"/>
    <x v="0"/>
    <n v="2.6136986301369864"/>
    <x v="1"/>
    <x v="1"/>
  </r>
  <r>
    <s v="E001918"/>
    <d v="2024-08-01T00:00:00"/>
    <x v="9"/>
    <s v="Corporate"/>
    <x v="0"/>
    <s v="Legal &amp; Compliance Specialist"/>
    <s v="legal"/>
    <x v="0"/>
    <x v="0"/>
    <d v="2024-08-01T00:00:00"/>
    <m/>
    <s v=""/>
    <n v="517"/>
    <x v="0"/>
    <x v="0"/>
    <x v="0"/>
    <n v="4"/>
    <s v="exceeds"/>
    <n v="1"/>
    <n v="77500"/>
    <x v="0"/>
    <s v="exceeds"/>
    <n v="0"/>
    <x v="0"/>
    <n v="1.4164383561643836"/>
    <x v="2"/>
    <x v="0"/>
  </r>
  <r>
    <s v="E001919"/>
    <d v="2024-03-16T00:00:00"/>
    <x v="10"/>
    <s v="Operations"/>
    <x v="2"/>
    <s v="Supply Chain Specialist"/>
    <s v="supply_chain"/>
    <x v="0"/>
    <x v="0"/>
    <d v="2024-03-16T00:00:00"/>
    <m/>
    <s v=""/>
    <n v="655"/>
    <x v="1"/>
    <x v="4"/>
    <x v="4"/>
    <n v="2"/>
    <s v="needs_support"/>
    <n v="2"/>
    <n v="90000"/>
    <x v="0"/>
    <s v="needs_support"/>
    <n v="0"/>
    <x v="0"/>
    <n v="1.7945205479452055"/>
    <x v="2"/>
    <x v="0"/>
  </r>
  <r>
    <s v="E001920"/>
    <d v="2023-02-19T00:00:00"/>
    <x v="11"/>
    <s v="Operations"/>
    <x v="3"/>
    <s v="Operations Associate"/>
    <s v="operations"/>
    <x v="1"/>
    <x v="1"/>
    <d v="2023-02-19T00:00:00"/>
    <d v="2025-03-06T00:00:00"/>
    <s v="voluntary"/>
    <n v="746"/>
    <x v="0"/>
    <x v="1"/>
    <x v="0"/>
    <n v="3"/>
    <s v="meets"/>
    <n v="2"/>
    <n v="68000"/>
    <x v="0"/>
    <s v="meets"/>
    <n v="1"/>
    <x v="1"/>
    <n v="2.043835616438356"/>
    <x v="1"/>
    <x v="1"/>
  </r>
  <r>
    <s v="E001921"/>
    <d v="2023-10-09T00:00:00"/>
    <x v="0"/>
    <s v="Product &amp; Technology"/>
    <x v="0"/>
    <s v="Software Engineering Lead"/>
    <s v="engineering"/>
    <x v="3"/>
    <x v="0"/>
    <d v="2023-10-09T00:00:00"/>
    <m/>
    <s v=""/>
    <n v="814"/>
    <x v="1"/>
    <x v="1"/>
    <x v="3"/>
    <n v="2"/>
    <s v="needs_support"/>
    <n v="2"/>
    <n v="147500"/>
    <x v="0"/>
    <s v="needs_support"/>
    <n v="0"/>
    <x v="0"/>
    <n v="2.2301369863013698"/>
    <x v="1"/>
    <x v="2"/>
  </r>
  <r>
    <s v="E001922"/>
    <d v="2023-08-21T00:00:00"/>
    <x v="1"/>
    <s v="Product &amp; Technology"/>
    <x v="0"/>
    <s v="Analytics Senior Specialist"/>
    <s v="analytics"/>
    <x v="2"/>
    <x v="0"/>
    <d v="2023-08-21T00:00:00"/>
    <m/>
    <s v=""/>
    <n v="863"/>
    <x v="0"/>
    <x v="0"/>
    <x v="2"/>
    <n v="3"/>
    <s v="meets"/>
    <n v="2"/>
    <n v="131500"/>
    <x v="0"/>
    <s v="meets"/>
    <n v="0"/>
    <x v="0"/>
    <n v="2.3643835616438356"/>
    <x v="1"/>
    <x v="2"/>
  </r>
  <r>
    <s v="E001923"/>
    <d v="2024-02-04T00:00:00"/>
    <x v="2"/>
    <s v="Product &amp; Technology"/>
    <x v="1"/>
    <s v="Product Management Senior Specialist"/>
    <s v="product"/>
    <x v="2"/>
    <x v="0"/>
    <d v="2024-02-04T00:00:00"/>
    <m/>
    <s v=""/>
    <n v="696"/>
    <x v="1"/>
    <x v="0"/>
    <x v="0"/>
    <n v="3"/>
    <s v="meets"/>
    <n v="2"/>
    <n v="123000"/>
    <x v="0"/>
    <s v="meets"/>
    <n v="0"/>
    <x v="0"/>
    <n v="1.9068493150684931"/>
    <x v="2"/>
    <x v="3"/>
  </r>
  <r>
    <s v="E001924"/>
    <d v="2024-03-12T00:00:00"/>
    <x v="3"/>
    <s v="Product &amp; Technology"/>
    <x v="1"/>
    <s v="Product Design Associate"/>
    <s v="design"/>
    <x v="1"/>
    <x v="1"/>
    <d v="2024-03-12T00:00:00"/>
    <d v="2025-06-02T00:00:00"/>
    <s v="involuntary"/>
    <n v="447"/>
    <x v="0"/>
    <x v="4"/>
    <x v="3"/>
    <n v="4"/>
    <s v="exceeds"/>
    <n v="1"/>
    <n v="70500"/>
    <x v="0"/>
    <s v="exceeds"/>
    <n v="1"/>
    <x v="1"/>
    <n v="1.2246575342465753"/>
    <x v="2"/>
    <x v="0"/>
  </r>
  <r>
    <s v="E001925"/>
    <d v="2025-06-27T00:00:00"/>
    <x v="4"/>
    <s v="Revenue"/>
    <x v="0"/>
    <s v="Account Specialist"/>
    <s v="sales"/>
    <x v="0"/>
    <x v="0"/>
    <d v="2025-06-27T00:00:00"/>
    <m/>
    <s v=""/>
    <n v="187"/>
    <x v="3"/>
    <x v="1"/>
    <x v="4"/>
    <n v="3"/>
    <s v="meets"/>
    <n v="1"/>
    <n v="85000"/>
    <x v="0"/>
    <s v="meets"/>
    <n v="0"/>
    <x v="0"/>
    <n v="0.51232876712328768"/>
    <x v="0"/>
    <x v="0"/>
  </r>
  <r>
    <s v="E001926"/>
    <d v="2024-03-26T00:00:00"/>
    <x v="5"/>
    <s v="Revenue"/>
    <x v="1"/>
    <s v="Account Lead"/>
    <s v="sales"/>
    <x v="3"/>
    <x v="0"/>
    <d v="2024-03-26T00:00:00"/>
    <m/>
    <s v=""/>
    <n v="645"/>
    <x v="0"/>
    <x v="4"/>
    <x v="3"/>
    <n v="4"/>
    <s v="exceeds"/>
    <n v="2"/>
    <n v="188000"/>
    <x v="0"/>
    <s v="exceeds"/>
    <n v="0"/>
    <x v="0"/>
    <n v="1.7671232876712328"/>
    <x v="2"/>
    <x v="2"/>
  </r>
  <r>
    <s v="E001927"/>
    <d v="2025-02-27T00:00:00"/>
    <x v="6"/>
    <s v="Revenue"/>
    <x v="2"/>
    <s v="Analytics Senior Specialist"/>
    <s v="analytics"/>
    <x v="2"/>
    <x v="1"/>
    <d v="2025-02-27T00:00:00"/>
    <d v="2025-06-27T00:00:00"/>
    <s v="involuntary"/>
    <n v="120"/>
    <x v="4"/>
    <x v="3"/>
    <x v="2"/>
    <s v="None"/>
    <s v=""/>
    <n v="0"/>
    <n v="101000"/>
    <x v="1"/>
    <s v="Not Reviewed"/>
    <n v="1"/>
    <x v="1"/>
    <n v="0.32876712328767121"/>
    <x v="0"/>
    <x v="3"/>
  </r>
  <r>
    <s v="E001928"/>
    <d v="2025-02-28T00:00:00"/>
    <x v="7"/>
    <s v="Corporate"/>
    <x v="0"/>
    <s v="Financial Planning Senior Specialist"/>
    <s v="finance"/>
    <x v="2"/>
    <x v="0"/>
    <d v="2025-02-28T00:00:00"/>
    <m/>
    <s v=""/>
    <n v="306"/>
    <x v="1"/>
    <x v="1"/>
    <x v="2"/>
    <n v="3"/>
    <s v="meets"/>
    <n v="1"/>
    <n v="110500"/>
    <x v="0"/>
    <s v="meets"/>
    <n v="0"/>
    <x v="0"/>
    <n v="0.83835616438356164"/>
    <x v="0"/>
    <x v="3"/>
  </r>
  <r>
    <s v="E001929"/>
    <d v="2025-04-11T00:00:00"/>
    <x v="8"/>
    <s v="Corporate"/>
    <x v="1"/>
    <s v="People Operations Specialist"/>
    <s v="people"/>
    <x v="0"/>
    <x v="1"/>
    <d v="2025-04-11T00:00:00"/>
    <d v="2025-12-26T00:00:00"/>
    <s v="voluntary"/>
    <n v="259"/>
    <x v="2"/>
    <x v="1"/>
    <x v="4"/>
    <n v="4"/>
    <s v="exceeds"/>
    <n v="1"/>
    <n v="90500"/>
    <x v="0"/>
    <s v="exceeds"/>
    <n v="1"/>
    <x v="1"/>
    <n v="0.70958904109589038"/>
    <x v="0"/>
    <x v="0"/>
  </r>
  <r>
    <s v="E001930"/>
    <d v="2025-01-26T00:00:00"/>
    <x v="9"/>
    <s v="Corporate"/>
    <x v="0"/>
    <s v="Legal &amp; Compliance Senior Specialist"/>
    <s v="legal"/>
    <x v="2"/>
    <x v="1"/>
    <d v="2025-01-26T00:00:00"/>
    <d v="2025-05-16T00:00:00"/>
    <s v="voluntary"/>
    <n v="110"/>
    <x v="3"/>
    <x v="1"/>
    <x v="3"/>
    <s v="None"/>
    <s v=""/>
    <n v="0"/>
    <n v="137000"/>
    <x v="1"/>
    <s v="Not Reviewed"/>
    <n v="1"/>
    <x v="1"/>
    <n v="0.30136986301369861"/>
    <x v="0"/>
    <x v="2"/>
  </r>
  <r>
    <s v="E001931"/>
    <d v="2024-10-19T00:00:00"/>
    <x v="10"/>
    <s v="Operations"/>
    <x v="2"/>
    <s v="Supply Chain Specialist"/>
    <s v="supply_chain"/>
    <x v="0"/>
    <x v="0"/>
    <d v="2024-10-19T00:00:00"/>
    <m/>
    <s v=""/>
    <n v="438"/>
    <x v="2"/>
    <x v="1"/>
    <x v="3"/>
    <n v="3"/>
    <s v="meets"/>
    <n v="1"/>
    <n v="88500"/>
    <x v="0"/>
    <s v="meets"/>
    <n v="0"/>
    <x v="0"/>
    <n v="1.2"/>
    <x v="2"/>
    <x v="0"/>
  </r>
  <r>
    <s v="E001932"/>
    <d v="2025-01-23T00:00:00"/>
    <x v="11"/>
    <s v="Operations"/>
    <x v="3"/>
    <s v="Analytics Senior Specialist"/>
    <s v="analytics"/>
    <x v="2"/>
    <x v="0"/>
    <d v="2025-01-23T00:00:00"/>
    <m/>
    <s v=""/>
    <n v="342"/>
    <x v="3"/>
    <x v="1"/>
    <x v="3"/>
    <n v="3"/>
    <s v="meets"/>
    <n v="1"/>
    <n v="131000"/>
    <x v="0"/>
    <s v="meets"/>
    <n v="0"/>
    <x v="0"/>
    <n v="0.93698630136986305"/>
    <x v="0"/>
    <x v="2"/>
  </r>
  <r>
    <s v="E001933"/>
    <d v="2024-10-03T00:00:00"/>
    <x v="0"/>
    <s v="Product &amp; Technology"/>
    <x v="0"/>
    <s v="Software Engineering Specialist"/>
    <s v="engineering"/>
    <x v="0"/>
    <x v="0"/>
    <d v="2024-10-03T00:00:00"/>
    <m/>
    <s v=""/>
    <n v="454"/>
    <x v="2"/>
    <x v="1"/>
    <x v="2"/>
    <n v="3"/>
    <s v="meets"/>
    <n v="1"/>
    <n v="86000"/>
    <x v="0"/>
    <s v="meets"/>
    <n v="0"/>
    <x v="0"/>
    <n v="1.2438356164383562"/>
    <x v="2"/>
    <x v="0"/>
  </r>
  <r>
    <s v="E001934"/>
    <d v="2025-08-19T00:00:00"/>
    <x v="1"/>
    <s v="Product &amp; Technology"/>
    <x v="0"/>
    <s v="Software Engineering Associate"/>
    <s v="engineering"/>
    <x v="1"/>
    <x v="1"/>
    <d v="2025-08-19T00:00:00"/>
    <d v="2025-11-24T00:00:00"/>
    <s v="retirement"/>
    <n v="97"/>
    <x v="1"/>
    <x v="2"/>
    <x v="2"/>
    <s v="None"/>
    <s v=""/>
    <n v="0"/>
    <n v="73000"/>
    <x v="1"/>
    <s v="Not Reviewed"/>
    <n v="1"/>
    <x v="1"/>
    <n v="0.26575342465753427"/>
    <x v="0"/>
    <x v="0"/>
  </r>
  <r>
    <s v="E001935"/>
    <d v="2023-01-14T00:00:00"/>
    <x v="2"/>
    <s v="Product &amp; Technology"/>
    <x v="1"/>
    <s v="Analytics Associate"/>
    <s v="analytics"/>
    <x v="1"/>
    <x v="0"/>
    <d v="2023-01-14T00:00:00"/>
    <m/>
    <s v=""/>
    <n v="1082"/>
    <x v="2"/>
    <x v="4"/>
    <x v="0"/>
    <n v="2"/>
    <s v="needs_support"/>
    <n v="3"/>
    <n v="77000"/>
    <x v="0"/>
    <s v="needs_support"/>
    <n v="0"/>
    <x v="0"/>
    <n v="2.9643835616438357"/>
    <x v="1"/>
    <x v="0"/>
  </r>
  <r>
    <s v="E001936"/>
    <d v="2025-03-30T00:00:00"/>
    <x v="3"/>
    <s v="Product &amp; Technology"/>
    <x v="1"/>
    <s v="Product Design Specialist"/>
    <s v="design"/>
    <x v="0"/>
    <x v="1"/>
    <d v="2025-03-30T00:00:00"/>
    <d v="2025-09-22T00:00:00"/>
    <s v="retirement"/>
    <n v="176"/>
    <x v="1"/>
    <x v="0"/>
    <x v="0"/>
    <s v="None"/>
    <s v=""/>
    <n v="0"/>
    <n v="100000"/>
    <x v="1"/>
    <s v="Not Reviewed"/>
    <n v="1"/>
    <x v="1"/>
    <n v="0.48219178082191783"/>
    <x v="0"/>
    <x v="3"/>
  </r>
  <r>
    <s v="E001937"/>
    <d v="2025-04-16T00:00:00"/>
    <x v="4"/>
    <s v="Revenue"/>
    <x v="0"/>
    <s v="Account Specialist"/>
    <s v="sales"/>
    <x v="0"/>
    <x v="0"/>
    <d v="2025-04-16T00:00:00"/>
    <m/>
    <s v=""/>
    <n v="259"/>
    <x v="2"/>
    <x v="2"/>
    <x v="0"/>
    <n v="3"/>
    <s v="meets"/>
    <n v="1"/>
    <n v="81500"/>
    <x v="0"/>
    <s v="meets"/>
    <n v="0"/>
    <x v="0"/>
    <n v="0.70958904109589038"/>
    <x v="0"/>
    <x v="0"/>
  </r>
  <r>
    <s v="E001938"/>
    <d v="2025-01-14T00:00:00"/>
    <x v="5"/>
    <s v="Revenue"/>
    <x v="1"/>
    <s v="Customer Success Specialist"/>
    <s v="customer_success"/>
    <x v="0"/>
    <x v="0"/>
    <d v="2025-01-14T00:00:00"/>
    <m/>
    <s v=""/>
    <n v="351"/>
    <x v="2"/>
    <x v="0"/>
    <x v="3"/>
    <n v="1"/>
    <s v="needs_support"/>
    <n v="1"/>
    <n v="79000"/>
    <x v="0"/>
    <s v="needs_support"/>
    <n v="0"/>
    <x v="0"/>
    <n v="0.9616438356164384"/>
    <x v="0"/>
    <x v="0"/>
  </r>
  <r>
    <s v="E001939"/>
    <d v="2024-08-14T00:00:00"/>
    <x v="6"/>
    <s v="Revenue"/>
    <x v="2"/>
    <s v="Growth Marketing Senior Specialist"/>
    <s v="marketing"/>
    <x v="2"/>
    <x v="0"/>
    <d v="2024-08-14T00:00:00"/>
    <m/>
    <s v=""/>
    <n v="504"/>
    <x v="1"/>
    <x v="3"/>
    <x v="0"/>
    <n v="3"/>
    <s v="meets"/>
    <n v="1"/>
    <n v="101500"/>
    <x v="0"/>
    <s v="meets"/>
    <n v="0"/>
    <x v="0"/>
    <n v="1.3808219178082193"/>
    <x v="2"/>
    <x v="3"/>
  </r>
  <r>
    <s v="E001940"/>
    <d v="2023-04-25T00:00:00"/>
    <x v="7"/>
    <s v="Corporate"/>
    <x v="0"/>
    <s v="Financial Planning Associate"/>
    <s v="finance"/>
    <x v="1"/>
    <x v="0"/>
    <d v="2023-04-25T00:00:00"/>
    <m/>
    <s v=""/>
    <n v="981"/>
    <x v="3"/>
    <x v="1"/>
    <x v="2"/>
    <n v="3"/>
    <s v="meets"/>
    <n v="3"/>
    <n v="58500"/>
    <x v="0"/>
    <s v="meets"/>
    <n v="0"/>
    <x v="0"/>
    <n v="2.6876712328767125"/>
    <x v="1"/>
    <x v="1"/>
  </r>
  <r>
    <s v="E001941"/>
    <d v="2023-11-15T00:00:00"/>
    <x v="8"/>
    <s v="Corporate"/>
    <x v="1"/>
    <s v="Operations Senior Specialist"/>
    <s v="operations"/>
    <x v="2"/>
    <x v="0"/>
    <d v="2023-11-15T00:00:00"/>
    <m/>
    <s v=""/>
    <n v="777"/>
    <x v="2"/>
    <x v="1"/>
    <x v="2"/>
    <n v="4"/>
    <s v="exceeds"/>
    <n v="2"/>
    <n v="124000"/>
    <x v="0"/>
    <s v="exceeds"/>
    <n v="0"/>
    <x v="0"/>
    <n v="2.128767123287671"/>
    <x v="1"/>
    <x v="3"/>
  </r>
  <r>
    <s v="E001942"/>
    <d v="2024-03-17T00:00:00"/>
    <x v="9"/>
    <s v="Corporate"/>
    <x v="0"/>
    <s v="Operations Associate"/>
    <s v="operations"/>
    <x v="1"/>
    <x v="0"/>
    <d v="2024-03-17T00:00:00"/>
    <m/>
    <s v=""/>
    <n v="654"/>
    <x v="1"/>
    <x v="1"/>
    <x v="4"/>
    <n v="3"/>
    <s v="meets"/>
    <n v="2"/>
    <n v="55000"/>
    <x v="0"/>
    <s v="meets"/>
    <n v="0"/>
    <x v="0"/>
    <n v="1.7917808219178082"/>
    <x v="2"/>
    <x v="1"/>
  </r>
  <r>
    <s v="E001943"/>
    <d v="2025-07-05T00:00:00"/>
    <x v="10"/>
    <s v="Operations"/>
    <x v="2"/>
    <s v="Operations Specialist"/>
    <s v="operations"/>
    <x v="0"/>
    <x v="0"/>
    <d v="2025-07-05T00:00:00"/>
    <m/>
    <s v=""/>
    <n v="179"/>
    <x v="0"/>
    <x v="1"/>
    <x v="1"/>
    <s v="None"/>
    <s v=""/>
    <n v="0"/>
    <n v="90000"/>
    <x v="1"/>
    <s v="Not Reviewed"/>
    <n v="0"/>
    <x v="0"/>
    <n v="0.49041095890410957"/>
    <x v="0"/>
    <x v="0"/>
  </r>
  <r>
    <s v="E001944"/>
    <d v="2023-04-08T00:00:00"/>
    <x v="11"/>
    <s v="Operations"/>
    <x v="3"/>
    <s v="Operations Specialist"/>
    <s v="operations"/>
    <x v="0"/>
    <x v="0"/>
    <d v="2023-04-08T00:00:00"/>
    <m/>
    <s v=""/>
    <n v="998"/>
    <x v="0"/>
    <x v="0"/>
    <x v="2"/>
    <n v="4"/>
    <s v="exceeds"/>
    <n v="3"/>
    <n v="72000"/>
    <x v="0"/>
    <s v="exceeds"/>
    <n v="0"/>
    <x v="0"/>
    <n v="2.7342465753424658"/>
    <x v="1"/>
    <x v="0"/>
  </r>
  <r>
    <s v="E001945"/>
    <d v="2024-11-12T00:00:00"/>
    <x v="0"/>
    <s v="Product &amp; Technology"/>
    <x v="0"/>
    <s v="Software Engineering Associate"/>
    <s v="engineering"/>
    <x v="1"/>
    <x v="0"/>
    <d v="2024-11-12T00:00:00"/>
    <m/>
    <s v=""/>
    <n v="414"/>
    <x v="0"/>
    <x v="1"/>
    <x v="4"/>
    <n v="2"/>
    <s v="needs_support"/>
    <n v="1"/>
    <n v="78000"/>
    <x v="0"/>
    <s v="needs_support"/>
    <n v="0"/>
    <x v="0"/>
    <n v="1.1342465753424658"/>
    <x v="2"/>
    <x v="0"/>
  </r>
  <r>
    <s v="E001946"/>
    <d v="2025-06-04T00:00:00"/>
    <x v="1"/>
    <s v="Product &amp; Technology"/>
    <x v="0"/>
    <s v="Analytics Associate"/>
    <s v="analytics"/>
    <x v="1"/>
    <x v="0"/>
    <d v="2025-06-04T00:00:00"/>
    <m/>
    <s v=""/>
    <n v="210"/>
    <x v="1"/>
    <x v="1"/>
    <x v="2"/>
    <n v="4"/>
    <s v="exceeds"/>
    <n v="1"/>
    <n v="57500"/>
    <x v="0"/>
    <s v="exceeds"/>
    <n v="0"/>
    <x v="0"/>
    <n v="0.57534246575342463"/>
    <x v="0"/>
    <x v="1"/>
  </r>
  <r>
    <s v="E001947"/>
    <d v="2023-01-20T00:00:00"/>
    <x v="2"/>
    <s v="Product &amp; Technology"/>
    <x v="1"/>
    <s v="Product Management Associate"/>
    <s v="product"/>
    <x v="1"/>
    <x v="0"/>
    <d v="2023-01-20T00:00:00"/>
    <m/>
    <s v=""/>
    <n v="1076"/>
    <x v="1"/>
    <x v="2"/>
    <x v="0"/>
    <n v="1"/>
    <s v="needs_support"/>
    <n v="3"/>
    <n v="65000"/>
    <x v="0"/>
    <s v="needs_support"/>
    <n v="0"/>
    <x v="0"/>
    <n v="2.9479452054794519"/>
    <x v="1"/>
    <x v="1"/>
  </r>
  <r>
    <s v="E001948"/>
    <d v="2023-07-24T00:00:00"/>
    <x v="3"/>
    <s v="Product &amp; Technology"/>
    <x v="1"/>
    <s v="Product Design Senior Specialist"/>
    <s v="design"/>
    <x v="2"/>
    <x v="0"/>
    <d v="2023-07-24T00:00:00"/>
    <m/>
    <s v=""/>
    <n v="891"/>
    <x v="0"/>
    <x v="1"/>
    <x v="4"/>
    <n v="4"/>
    <s v="exceeds"/>
    <n v="2"/>
    <n v="120500"/>
    <x v="0"/>
    <s v="exceeds"/>
    <n v="0"/>
    <x v="0"/>
    <n v="2.441095890410959"/>
    <x v="1"/>
    <x v="3"/>
  </r>
  <r>
    <s v="E001949"/>
    <d v="2024-05-15T00:00:00"/>
    <x v="4"/>
    <s v="Revenue"/>
    <x v="0"/>
    <s v="Account Specialist"/>
    <s v="sales"/>
    <x v="0"/>
    <x v="1"/>
    <d v="2024-05-15T00:00:00"/>
    <d v="2024-10-18T00:00:00"/>
    <s v="voluntary"/>
    <n v="156"/>
    <x v="3"/>
    <x v="1"/>
    <x v="0"/>
    <s v="None"/>
    <s v=""/>
    <n v="0"/>
    <n v="88000"/>
    <x v="1"/>
    <s v="Not Reviewed"/>
    <n v="1"/>
    <x v="1"/>
    <n v="0.42739726027397262"/>
    <x v="0"/>
    <x v="0"/>
  </r>
  <r>
    <s v="E001950"/>
    <d v="2024-10-13T00:00:00"/>
    <x v="5"/>
    <s v="Revenue"/>
    <x v="1"/>
    <s v="Customer Success Associate"/>
    <s v="customer_success"/>
    <x v="1"/>
    <x v="0"/>
    <d v="2024-10-13T00:00:00"/>
    <m/>
    <s v=""/>
    <n v="444"/>
    <x v="0"/>
    <x v="1"/>
    <x v="2"/>
    <n v="4"/>
    <s v="exceeds"/>
    <n v="1"/>
    <n v="58500"/>
    <x v="0"/>
    <s v="exceeds"/>
    <n v="0"/>
    <x v="0"/>
    <n v="1.2164383561643837"/>
    <x v="2"/>
    <x v="1"/>
  </r>
  <r>
    <s v="E001951"/>
    <d v="2024-11-19T00:00:00"/>
    <x v="6"/>
    <s v="Revenue"/>
    <x v="2"/>
    <s v="Growth Marketing Specialist"/>
    <s v="marketing"/>
    <x v="0"/>
    <x v="0"/>
    <d v="2024-11-19T00:00:00"/>
    <m/>
    <s v=""/>
    <n v="407"/>
    <x v="0"/>
    <x v="3"/>
    <x v="1"/>
    <n v="3"/>
    <s v="meets"/>
    <n v="1"/>
    <n v="103000"/>
    <x v="0"/>
    <s v="meets"/>
    <n v="0"/>
    <x v="0"/>
    <n v="1.1150684931506849"/>
    <x v="2"/>
    <x v="3"/>
  </r>
  <r>
    <s v="E001952"/>
    <d v="2024-12-15T00:00:00"/>
    <x v="7"/>
    <s v="Corporate"/>
    <x v="0"/>
    <s v="Financial Planning Associate"/>
    <s v="finance"/>
    <x v="1"/>
    <x v="0"/>
    <d v="2024-12-15T00:00:00"/>
    <m/>
    <s v=""/>
    <n v="381"/>
    <x v="3"/>
    <x v="1"/>
    <x v="0"/>
    <n v="1"/>
    <s v="needs_support"/>
    <n v="1"/>
    <n v="63500"/>
    <x v="0"/>
    <s v="needs_support"/>
    <n v="0"/>
    <x v="0"/>
    <n v="1.0438356164383562"/>
    <x v="2"/>
    <x v="1"/>
  </r>
  <r>
    <s v="E001953"/>
    <d v="2024-06-09T00:00:00"/>
    <x v="8"/>
    <s v="Corporate"/>
    <x v="1"/>
    <s v="People Operations Specialist"/>
    <s v="people"/>
    <x v="0"/>
    <x v="0"/>
    <d v="2024-06-09T00:00:00"/>
    <m/>
    <s v=""/>
    <n v="570"/>
    <x v="2"/>
    <x v="0"/>
    <x v="3"/>
    <n v="3"/>
    <s v="meets"/>
    <n v="2"/>
    <n v="77000"/>
    <x v="0"/>
    <s v="meets"/>
    <n v="0"/>
    <x v="0"/>
    <n v="1.5616438356164384"/>
    <x v="2"/>
    <x v="0"/>
  </r>
  <r>
    <s v="E001954"/>
    <d v="2023-07-25T00:00:00"/>
    <x v="9"/>
    <s v="Corporate"/>
    <x v="0"/>
    <s v="Legal &amp; Compliance Senior Specialist"/>
    <s v="legal"/>
    <x v="2"/>
    <x v="0"/>
    <d v="2023-07-25T00:00:00"/>
    <m/>
    <s v=""/>
    <n v="890"/>
    <x v="0"/>
    <x v="0"/>
    <x v="3"/>
    <n v="4"/>
    <s v="exceeds"/>
    <n v="2"/>
    <n v="105500"/>
    <x v="0"/>
    <s v="exceeds"/>
    <n v="0"/>
    <x v="0"/>
    <n v="2.4383561643835616"/>
    <x v="1"/>
    <x v="3"/>
  </r>
  <r>
    <s v="E001955"/>
    <d v="2024-11-02T00:00:00"/>
    <x v="10"/>
    <s v="Operations"/>
    <x v="2"/>
    <s v="Supply Chain Associate"/>
    <s v="supply_chain"/>
    <x v="1"/>
    <x v="0"/>
    <d v="2024-11-02T00:00:00"/>
    <m/>
    <s v=""/>
    <n v="424"/>
    <x v="4"/>
    <x v="1"/>
    <x v="2"/>
    <n v="4"/>
    <s v="exceeds"/>
    <n v="1"/>
    <n v="64000"/>
    <x v="0"/>
    <s v="exceeds"/>
    <n v="0"/>
    <x v="0"/>
    <n v="1.1616438356164382"/>
    <x v="2"/>
    <x v="1"/>
  </r>
  <r>
    <s v="E001956"/>
    <d v="2023-03-30T00:00:00"/>
    <x v="11"/>
    <s v="Operations"/>
    <x v="3"/>
    <s v="Operations Associate"/>
    <s v="operations"/>
    <x v="1"/>
    <x v="0"/>
    <d v="2023-03-30T00:00:00"/>
    <m/>
    <s v=""/>
    <n v="1007"/>
    <x v="0"/>
    <x v="1"/>
    <x v="3"/>
    <n v="4"/>
    <s v="exceeds"/>
    <n v="3"/>
    <n v="70000"/>
    <x v="0"/>
    <s v="exceeds"/>
    <n v="0"/>
    <x v="0"/>
    <n v="2.7589041095890412"/>
    <x v="1"/>
    <x v="0"/>
  </r>
  <r>
    <s v="E001957"/>
    <d v="2024-08-06T00:00:00"/>
    <x v="0"/>
    <s v="Product &amp; Technology"/>
    <x v="0"/>
    <s v="Software Engineering Associate"/>
    <s v="engineering"/>
    <x v="1"/>
    <x v="0"/>
    <d v="2024-08-06T00:00:00"/>
    <m/>
    <s v=""/>
    <n v="512"/>
    <x v="0"/>
    <x v="1"/>
    <x v="3"/>
    <n v="3"/>
    <s v="meets"/>
    <n v="1"/>
    <n v="78000"/>
    <x v="0"/>
    <s v="meets"/>
    <n v="0"/>
    <x v="0"/>
    <n v="1.4027397260273973"/>
    <x v="2"/>
    <x v="0"/>
  </r>
  <r>
    <s v="E001958"/>
    <d v="2024-12-18T00:00:00"/>
    <x v="1"/>
    <s v="Product &amp; Technology"/>
    <x v="0"/>
    <s v="Analytics Senior Specialist"/>
    <s v="analytics"/>
    <x v="2"/>
    <x v="1"/>
    <d v="2024-12-18T00:00:00"/>
    <d v="2025-09-20T00:00:00"/>
    <s v="involuntary"/>
    <n v="276"/>
    <x v="1"/>
    <x v="0"/>
    <x v="3"/>
    <n v="4"/>
    <s v="exceeds"/>
    <n v="1"/>
    <n v="135500"/>
    <x v="0"/>
    <s v="exceeds"/>
    <n v="1"/>
    <x v="1"/>
    <n v="0.75616438356164384"/>
    <x v="0"/>
    <x v="2"/>
  </r>
  <r>
    <s v="E001959"/>
    <d v="2023-07-21T00:00:00"/>
    <x v="2"/>
    <s v="Product &amp; Technology"/>
    <x v="1"/>
    <s v="Product Management Senior Specialist"/>
    <s v="product"/>
    <x v="2"/>
    <x v="0"/>
    <d v="2023-07-21T00:00:00"/>
    <m/>
    <s v=""/>
    <n v="894"/>
    <x v="0"/>
    <x v="3"/>
    <x v="0"/>
    <n v="5"/>
    <s v="outstanding"/>
    <n v="2"/>
    <n v="124000"/>
    <x v="0"/>
    <s v="outstanding"/>
    <n v="0"/>
    <x v="0"/>
    <n v="2.4493150684931506"/>
    <x v="1"/>
    <x v="3"/>
  </r>
  <r>
    <s v="E001960"/>
    <d v="2025-09-24T00:00:00"/>
    <x v="3"/>
    <s v="Product &amp; Technology"/>
    <x v="1"/>
    <s v="Product Design Associate"/>
    <s v="design"/>
    <x v="1"/>
    <x v="0"/>
    <d v="2025-09-24T00:00:00"/>
    <m/>
    <s v=""/>
    <n v="98"/>
    <x v="1"/>
    <x v="1"/>
    <x v="3"/>
    <s v="None"/>
    <s v=""/>
    <n v="0"/>
    <n v="71000"/>
    <x v="1"/>
    <s v="Not Reviewed"/>
    <n v="0"/>
    <x v="0"/>
    <n v="0.26849315068493151"/>
    <x v="0"/>
    <x v="0"/>
  </r>
  <r>
    <s v="E001961"/>
    <d v="2025-06-20T00:00:00"/>
    <x v="4"/>
    <s v="Revenue"/>
    <x v="0"/>
    <s v="Account Senior Specialist"/>
    <s v="sales"/>
    <x v="2"/>
    <x v="0"/>
    <d v="2025-06-20T00:00:00"/>
    <m/>
    <s v=""/>
    <n v="194"/>
    <x v="3"/>
    <x v="1"/>
    <x v="3"/>
    <n v="2"/>
    <s v="needs_support"/>
    <n v="1"/>
    <n v="136500"/>
    <x v="0"/>
    <s v="needs_support"/>
    <n v="0"/>
    <x v="0"/>
    <n v="0.53150684931506853"/>
    <x v="0"/>
    <x v="2"/>
  </r>
  <r>
    <s v="E001962"/>
    <d v="2025-07-06T00:00:00"/>
    <x v="5"/>
    <s v="Revenue"/>
    <x v="1"/>
    <s v="Customer Success Lead"/>
    <s v="customer_success"/>
    <x v="3"/>
    <x v="0"/>
    <d v="2025-07-06T00:00:00"/>
    <m/>
    <s v=""/>
    <n v="178"/>
    <x v="1"/>
    <x v="1"/>
    <x v="0"/>
    <s v="None"/>
    <s v=""/>
    <n v="0"/>
    <n v="135500"/>
    <x v="1"/>
    <s v="Not Reviewed"/>
    <n v="0"/>
    <x v="0"/>
    <n v="0.48767123287671232"/>
    <x v="0"/>
    <x v="2"/>
  </r>
  <r>
    <s v="E001963"/>
    <d v="2025-08-04T00:00:00"/>
    <x v="6"/>
    <s v="Revenue"/>
    <x v="2"/>
    <s v="Analytics Lead"/>
    <s v="analytics"/>
    <x v="3"/>
    <x v="0"/>
    <d v="2025-08-04T00:00:00"/>
    <m/>
    <s v=""/>
    <n v="149"/>
    <x v="0"/>
    <x v="1"/>
    <x v="3"/>
    <s v="None"/>
    <s v=""/>
    <n v="0"/>
    <n v="174000"/>
    <x v="1"/>
    <s v="Not Reviewed"/>
    <n v="0"/>
    <x v="0"/>
    <n v="0.40821917808219177"/>
    <x v="0"/>
    <x v="2"/>
  </r>
  <r>
    <s v="E001964"/>
    <d v="2023-07-23T00:00:00"/>
    <x v="7"/>
    <s v="Corporate"/>
    <x v="0"/>
    <s v="Analytics Specialist"/>
    <s v="analytics"/>
    <x v="0"/>
    <x v="0"/>
    <d v="2023-07-23T00:00:00"/>
    <m/>
    <s v=""/>
    <n v="892"/>
    <x v="0"/>
    <x v="1"/>
    <x v="0"/>
    <n v="2"/>
    <s v="needs_support"/>
    <n v="2"/>
    <n v="74000"/>
    <x v="0"/>
    <s v="needs_support"/>
    <n v="0"/>
    <x v="0"/>
    <n v="2.4438356164383563"/>
    <x v="1"/>
    <x v="0"/>
  </r>
  <r>
    <s v="E001965"/>
    <d v="2024-07-19T00:00:00"/>
    <x v="8"/>
    <s v="Corporate"/>
    <x v="1"/>
    <s v="Operations Senior Specialist"/>
    <s v="operations"/>
    <x v="2"/>
    <x v="0"/>
    <d v="2024-07-19T00:00:00"/>
    <m/>
    <s v=""/>
    <n v="530"/>
    <x v="1"/>
    <x v="1"/>
    <x v="3"/>
    <n v="4"/>
    <s v="exceeds"/>
    <n v="1"/>
    <n v="139500"/>
    <x v="0"/>
    <s v="exceeds"/>
    <n v="0"/>
    <x v="0"/>
    <n v="1.452054794520548"/>
    <x v="2"/>
    <x v="2"/>
  </r>
  <r>
    <s v="E001966"/>
    <d v="2024-08-20T00:00:00"/>
    <x v="9"/>
    <s v="Corporate"/>
    <x v="0"/>
    <s v="Legal &amp; Compliance Specialist"/>
    <s v="legal"/>
    <x v="0"/>
    <x v="0"/>
    <d v="2024-08-20T00:00:00"/>
    <m/>
    <s v=""/>
    <n v="498"/>
    <x v="0"/>
    <x v="0"/>
    <x v="0"/>
    <n v="3"/>
    <s v="meets"/>
    <n v="1"/>
    <n v="79500"/>
    <x v="0"/>
    <s v="meets"/>
    <n v="0"/>
    <x v="0"/>
    <n v="1.3643835616438356"/>
    <x v="2"/>
    <x v="0"/>
  </r>
  <r>
    <s v="E001967"/>
    <d v="2024-05-18T00:00:00"/>
    <x v="10"/>
    <s v="Operations"/>
    <x v="2"/>
    <s v="Supply Chain Associate"/>
    <s v="supply_chain"/>
    <x v="1"/>
    <x v="0"/>
    <d v="2024-05-18T00:00:00"/>
    <m/>
    <s v=""/>
    <n v="592"/>
    <x v="3"/>
    <x v="4"/>
    <x v="1"/>
    <n v="3"/>
    <s v="meets"/>
    <n v="2"/>
    <n v="56000"/>
    <x v="0"/>
    <s v="meets"/>
    <n v="0"/>
    <x v="0"/>
    <n v="1.6219178082191781"/>
    <x v="2"/>
    <x v="1"/>
  </r>
  <r>
    <s v="E001968"/>
    <d v="2023-02-28T00:00:00"/>
    <x v="11"/>
    <s v="Operations"/>
    <x v="3"/>
    <s v="Operations Associate"/>
    <s v="operations"/>
    <x v="1"/>
    <x v="0"/>
    <d v="2023-02-28T00:00:00"/>
    <m/>
    <s v=""/>
    <n v="1037"/>
    <x v="0"/>
    <x v="1"/>
    <x v="0"/>
    <n v="2"/>
    <s v="needs_support"/>
    <n v="3"/>
    <n v="61000"/>
    <x v="0"/>
    <s v="needs_support"/>
    <n v="0"/>
    <x v="0"/>
    <n v="2.8410958904109589"/>
    <x v="1"/>
    <x v="1"/>
  </r>
  <r>
    <s v="E001969"/>
    <d v="2023-08-11T00:00:00"/>
    <x v="0"/>
    <s v="Product &amp; Technology"/>
    <x v="0"/>
    <s v="Software Engineering Associate"/>
    <s v="engineering"/>
    <x v="1"/>
    <x v="0"/>
    <d v="2023-08-11T00:00:00"/>
    <m/>
    <s v=""/>
    <n v="873"/>
    <x v="1"/>
    <x v="4"/>
    <x v="3"/>
    <n v="4"/>
    <s v="exceeds"/>
    <n v="2"/>
    <n v="71500"/>
    <x v="0"/>
    <s v="exceeds"/>
    <n v="0"/>
    <x v="0"/>
    <n v="2.3917808219178083"/>
    <x v="1"/>
    <x v="0"/>
  </r>
  <r>
    <s v="E001970"/>
    <d v="2024-02-07T00:00:00"/>
    <x v="1"/>
    <s v="Product &amp; Technology"/>
    <x v="0"/>
    <s v="Analytics Specialist"/>
    <s v="analytics"/>
    <x v="0"/>
    <x v="0"/>
    <d v="2024-02-07T00:00:00"/>
    <m/>
    <s v=""/>
    <n v="693"/>
    <x v="0"/>
    <x v="1"/>
    <x v="1"/>
    <n v="2"/>
    <s v="needs_support"/>
    <n v="2"/>
    <n v="95000"/>
    <x v="0"/>
    <s v="needs_support"/>
    <n v="0"/>
    <x v="0"/>
    <n v="1.8986301369863015"/>
    <x v="2"/>
    <x v="0"/>
  </r>
  <r>
    <s v="E001971"/>
    <d v="2025-02-03T00:00:00"/>
    <x v="2"/>
    <s v="Product &amp; Technology"/>
    <x v="1"/>
    <s v="Analytics Specialist"/>
    <s v="analytics"/>
    <x v="0"/>
    <x v="0"/>
    <d v="2025-02-03T00:00:00"/>
    <m/>
    <s v=""/>
    <n v="331"/>
    <x v="0"/>
    <x v="1"/>
    <x v="2"/>
    <n v="5"/>
    <s v="outstanding"/>
    <n v="1"/>
    <n v="103000"/>
    <x v="0"/>
    <s v="outstanding"/>
    <n v="0"/>
    <x v="0"/>
    <n v="0.9068493150684932"/>
    <x v="0"/>
    <x v="3"/>
  </r>
  <r>
    <s v="E001972"/>
    <d v="2023-05-09T00:00:00"/>
    <x v="3"/>
    <s v="Product &amp; Technology"/>
    <x v="1"/>
    <s v="Product Design Associate"/>
    <s v="design"/>
    <x v="1"/>
    <x v="0"/>
    <d v="2023-05-09T00:00:00"/>
    <m/>
    <s v=""/>
    <n v="967"/>
    <x v="0"/>
    <x v="1"/>
    <x v="0"/>
    <n v="4"/>
    <s v="exceeds"/>
    <n v="3"/>
    <n v="70500"/>
    <x v="0"/>
    <s v="exceeds"/>
    <n v="0"/>
    <x v="0"/>
    <n v="2.6493150684931508"/>
    <x v="1"/>
    <x v="0"/>
  </r>
  <r>
    <s v="E001973"/>
    <d v="2023-06-14T00:00:00"/>
    <x v="4"/>
    <s v="Revenue"/>
    <x v="0"/>
    <s v="Account Specialist"/>
    <s v="sales"/>
    <x v="0"/>
    <x v="0"/>
    <d v="2023-06-14T00:00:00"/>
    <m/>
    <s v=""/>
    <n v="931"/>
    <x v="1"/>
    <x v="0"/>
    <x v="0"/>
    <n v="5"/>
    <s v="outstanding"/>
    <n v="3"/>
    <n v="75500"/>
    <x v="0"/>
    <s v="outstanding"/>
    <n v="0"/>
    <x v="0"/>
    <n v="2.5506849315068494"/>
    <x v="1"/>
    <x v="0"/>
  </r>
  <r>
    <s v="E001974"/>
    <d v="2025-02-05T00:00:00"/>
    <x v="5"/>
    <s v="Revenue"/>
    <x v="1"/>
    <s v="Account Specialist"/>
    <s v="sales"/>
    <x v="0"/>
    <x v="0"/>
    <d v="2025-02-05T00:00:00"/>
    <m/>
    <s v=""/>
    <n v="329"/>
    <x v="1"/>
    <x v="1"/>
    <x v="0"/>
    <n v="4"/>
    <s v="exceeds"/>
    <n v="1"/>
    <n v="98500"/>
    <x v="0"/>
    <s v="exceeds"/>
    <n v="0"/>
    <x v="0"/>
    <n v="0.90136986301369859"/>
    <x v="0"/>
    <x v="0"/>
  </r>
  <r>
    <s v="E001975"/>
    <d v="2023-04-13T00:00:00"/>
    <x v="6"/>
    <s v="Revenue"/>
    <x v="2"/>
    <s v="Growth Marketing Specialist"/>
    <s v="marketing"/>
    <x v="0"/>
    <x v="0"/>
    <d v="2023-04-13T00:00:00"/>
    <m/>
    <s v=""/>
    <n v="993"/>
    <x v="1"/>
    <x v="1"/>
    <x v="2"/>
    <n v="3"/>
    <s v="meets"/>
    <n v="3"/>
    <n v="105000"/>
    <x v="0"/>
    <s v="meets"/>
    <n v="0"/>
    <x v="0"/>
    <n v="2.7205479452054795"/>
    <x v="1"/>
    <x v="3"/>
  </r>
  <r>
    <s v="E001976"/>
    <d v="2024-01-22T00:00:00"/>
    <x v="7"/>
    <s v="Corporate"/>
    <x v="0"/>
    <s v="Financial Planning Associate"/>
    <s v="finance"/>
    <x v="1"/>
    <x v="0"/>
    <d v="2024-01-22T00:00:00"/>
    <m/>
    <s v=""/>
    <n v="709"/>
    <x v="0"/>
    <x v="1"/>
    <x v="2"/>
    <n v="3"/>
    <s v="meets"/>
    <n v="2"/>
    <n v="66000"/>
    <x v="0"/>
    <s v="meets"/>
    <n v="0"/>
    <x v="0"/>
    <n v="1.9424657534246574"/>
    <x v="2"/>
    <x v="1"/>
  </r>
  <r>
    <s v="E001977"/>
    <d v="2023-10-25T00:00:00"/>
    <x v="8"/>
    <s v="Corporate"/>
    <x v="1"/>
    <s v="People Operations Associate"/>
    <s v="people"/>
    <x v="1"/>
    <x v="0"/>
    <d v="2023-10-25T00:00:00"/>
    <m/>
    <s v=""/>
    <n v="798"/>
    <x v="0"/>
    <x v="1"/>
    <x v="4"/>
    <n v="3"/>
    <s v="meets"/>
    <n v="2"/>
    <n v="57500"/>
    <x v="0"/>
    <s v="meets"/>
    <n v="0"/>
    <x v="0"/>
    <n v="2.1863013698630138"/>
    <x v="1"/>
    <x v="1"/>
  </r>
  <r>
    <s v="E001978"/>
    <d v="2023-09-04T00:00:00"/>
    <x v="9"/>
    <s v="Corporate"/>
    <x v="0"/>
    <s v="Legal &amp; Compliance Associate"/>
    <s v="legal"/>
    <x v="1"/>
    <x v="0"/>
    <d v="2023-09-04T00:00:00"/>
    <m/>
    <s v=""/>
    <n v="849"/>
    <x v="0"/>
    <x v="1"/>
    <x v="3"/>
    <n v="4"/>
    <s v="exceeds"/>
    <n v="2"/>
    <n v="69000"/>
    <x v="0"/>
    <s v="exceeds"/>
    <n v="0"/>
    <x v="0"/>
    <n v="2.3260273972602739"/>
    <x v="1"/>
    <x v="1"/>
  </r>
  <r>
    <s v="E001979"/>
    <d v="2024-07-09T00:00:00"/>
    <x v="10"/>
    <s v="Operations"/>
    <x v="2"/>
    <s v="Supply Chain Associate"/>
    <s v="supply_chain"/>
    <x v="1"/>
    <x v="0"/>
    <d v="2024-07-09T00:00:00"/>
    <m/>
    <s v=""/>
    <n v="540"/>
    <x v="1"/>
    <x v="0"/>
    <x v="0"/>
    <n v="4"/>
    <s v="exceeds"/>
    <n v="1"/>
    <n v="68000"/>
    <x v="0"/>
    <s v="exceeds"/>
    <n v="0"/>
    <x v="0"/>
    <n v="1.4794520547945205"/>
    <x v="2"/>
    <x v="1"/>
  </r>
  <r>
    <s v="E001980"/>
    <d v="2024-07-03T00:00:00"/>
    <x v="11"/>
    <s v="Operations"/>
    <x v="3"/>
    <s v="Analytics Associate"/>
    <s v="analytics"/>
    <x v="1"/>
    <x v="1"/>
    <d v="2024-07-03T00:00:00"/>
    <d v="2025-03-26T00:00:00"/>
    <s v="voluntary"/>
    <n v="266"/>
    <x v="1"/>
    <x v="1"/>
    <x v="2"/>
    <n v="3"/>
    <s v="meets"/>
    <n v="1"/>
    <n v="73000"/>
    <x v="0"/>
    <s v="meets"/>
    <n v="1"/>
    <x v="1"/>
    <n v="0.72876712328767124"/>
    <x v="0"/>
    <x v="0"/>
  </r>
  <r>
    <s v="E001981"/>
    <d v="2024-03-21T00:00:00"/>
    <x v="0"/>
    <s v="Product &amp; Technology"/>
    <x v="0"/>
    <s v="Software Engineering Associate"/>
    <s v="engineering"/>
    <x v="1"/>
    <x v="0"/>
    <d v="2024-03-21T00:00:00"/>
    <m/>
    <s v=""/>
    <n v="650"/>
    <x v="2"/>
    <x v="1"/>
    <x v="2"/>
    <n v="3"/>
    <s v="meets"/>
    <n v="2"/>
    <n v="73000"/>
    <x v="0"/>
    <s v="meets"/>
    <n v="0"/>
    <x v="0"/>
    <n v="1.7808219178082192"/>
    <x v="2"/>
    <x v="0"/>
  </r>
  <r>
    <s v="E001982"/>
    <d v="2025-05-09T00:00:00"/>
    <x v="1"/>
    <s v="Product &amp; Technology"/>
    <x v="0"/>
    <s v="Analytics Lead"/>
    <s v="analytics"/>
    <x v="3"/>
    <x v="0"/>
    <d v="2025-05-09T00:00:00"/>
    <m/>
    <s v=""/>
    <n v="236"/>
    <x v="0"/>
    <x v="4"/>
    <x v="0"/>
    <n v="2"/>
    <s v="needs_support"/>
    <n v="1"/>
    <n v="182000"/>
    <x v="0"/>
    <s v="needs_support"/>
    <n v="0"/>
    <x v="0"/>
    <n v="0.64657534246575343"/>
    <x v="0"/>
    <x v="2"/>
  </r>
  <r>
    <s v="E001983"/>
    <d v="2023-10-24T00:00:00"/>
    <x v="2"/>
    <s v="Product &amp; Technology"/>
    <x v="1"/>
    <s v="Product Management Specialist"/>
    <s v="product"/>
    <x v="0"/>
    <x v="0"/>
    <d v="2023-10-24T00:00:00"/>
    <m/>
    <s v=""/>
    <n v="799"/>
    <x v="0"/>
    <x v="2"/>
    <x v="4"/>
    <n v="3"/>
    <s v="meets"/>
    <n v="2"/>
    <n v="89500"/>
    <x v="0"/>
    <s v="meets"/>
    <n v="0"/>
    <x v="0"/>
    <n v="2.1890410958904107"/>
    <x v="1"/>
    <x v="0"/>
  </r>
  <r>
    <s v="E001984"/>
    <d v="2023-10-20T00:00:00"/>
    <x v="3"/>
    <s v="Product &amp; Technology"/>
    <x v="1"/>
    <s v="Product Management Associate"/>
    <s v="product"/>
    <x v="1"/>
    <x v="0"/>
    <d v="2023-10-20T00:00:00"/>
    <m/>
    <s v=""/>
    <n v="803"/>
    <x v="0"/>
    <x v="1"/>
    <x v="0"/>
    <n v="4"/>
    <s v="exceeds"/>
    <n v="2"/>
    <n v="60000"/>
    <x v="0"/>
    <s v="exceeds"/>
    <n v="0"/>
    <x v="0"/>
    <n v="2.2000000000000002"/>
    <x v="1"/>
    <x v="1"/>
  </r>
  <r>
    <s v="E001985"/>
    <d v="2023-11-01T00:00:00"/>
    <x v="4"/>
    <s v="Revenue"/>
    <x v="0"/>
    <s v="Account Associate"/>
    <s v="sales"/>
    <x v="1"/>
    <x v="0"/>
    <d v="2023-11-01T00:00:00"/>
    <m/>
    <s v=""/>
    <n v="791"/>
    <x v="2"/>
    <x v="1"/>
    <x v="3"/>
    <n v="4"/>
    <s v="exceeds"/>
    <n v="2"/>
    <n v="74500"/>
    <x v="0"/>
    <s v="exceeds"/>
    <n v="0"/>
    <x v="0"/>
    <n v="2.1671232876712327"/>
    <x v="1"/>
    <x v="0"/>
  </r>
  <r>
    <s v="E001986"/>
    <d v="2024-09-19T00:00:00"/>
    <x v="5"/>
    <s v="Revenue"/>
    <x v="1"/>
    <s v="Customer Success Associate"/>
    <s v="customer_success"/>
    <x v="1"/>
    <x v="0"/>
    <d v="2024-09-19T00:00:00"/>
    <m/>
    <s v=""/>
    <n v="468"/>
    <x v="1"/>
    <x v="0"/>
    <x v="0"/>
    <n v="3"/>
    <s v="meets"/>
    <n v="1"/>
    <n v="74000"/>
    <x v="0"/>
    <s v="meets"/>
    <n v="0"/>
    <x v="0"/>
    <n v="1.2821917808219179"/>
    <x v="2"/>
    <x v="0"/>
  </r>
  <r>
    <s v="E001987"/>
    <d v="2023-01-14T00:00:00"/>
    <x v="6"/>
    <s v="Revenue"/>
    <x v="2"/>
    <s v="Growth Marketing Senior Specialist"/>
    <s v="marketing"/>
    <x v="2"/>
    <x v="0"/>
    <d v="2023-01-14T00:00:00"/>
    <m/>
    <s v=""/>
    <n v="1082"/>
    <x v="0"/>
    <x v="1"/>
    <x v="0"/>
    <n v="4"/>
    <s v="exceeds"/>
    <n v="3"/>
    <n v="100000"/>
    <x v="0"/>
    <s v="exceeds"/>
    <n v="0"/>
    <x v="0"/>
    <n v="2.9643835616438357"/>
    <x v="1"/>
    <x v="3"/>
  </r>
  <r>
    <s v="E001988"/>
    <d v="2023-05-05T00:00:00"/>
    <x v="7"/>
    <s v="Corporate"/>
    <x v="0"/>
    <s v="Financial Planning Senior Specialist"/>
    <s v="finance"/>
    <x v="2"/>
    <x v="1"/>
    <d v="2023-05-05T00:00:00"/>
    <d v="2023-09-29T00:00:00"/>
    <s v="voluntary"/>
    <n v="147"/>
    <x v="0"/>
    <x v="1"/>
    <x v="0"/>
    <s v="None"/>
    <s v=""/>
    <n v="0"/>
    <n v="116500"/>
    <x v="1"/>
    <s v="Not Reviewed"/>
    <n v="1"/>
    <x v="1"/>
    <n v="0.40273972602739727"/>
    <x v="0"/>
    <x v="3"/>
  </r>
  <r>
    <s v="E001989"/>
    <d v="2024-04-25T00:00:00"/>
    <x v="8"/>
    <s v="Corporate"/>
    <x v="1"/>
    <s v="People Operations Lead"/>
    <s v="people"/>
    <x v="3"/>
    <x v="0"/>
    <d v="2024-04-25T00:00:00"/>
    <m/>
    <s v=""/>
    <n v="615"/>
    <x v="1"/>
    <x v="0"/>
    <x v="2"/>
    <n v="1"/>
    <s v="needs_support"/>
    <n v="2"/>
    <n v="133000"/>
    <x v="0"/>
    <s v="needs_support"/>
    <n v="0"/>
    <x v="0"/>
    <n v="1.6849315068493151"/>
    <x v="2"/>
    <x v="2"/>
  </r>
  <r>
    <s v="E001990"/>
    <d v="2025-04-26T00:00:00"/>
    <x v="9"/>
    <s v="Corporate"/>
    <x v="0"/>
    <s v="Legal &amp; Compliance Associate"/>
    <s v="legal"/>
    <x v="1"/>
    <x v="0"/>
    <d v="2025-04-26T00:00:00"/>
    <m/>
    <s v=""/>
    <n v="249"/>
    <x v="1"/>
    <x v="1"/>
    <x v="1"/>
    <n v="2"/>
    <s v="needs_support"/>
    <n v="1"/>
    <n v="68500"/>
    <x v="0"/>
    <s v="needs_support"/>
    <n v="0"/>
    <x v="0"/>
    <n v="0.68219178082191778"/>
    <x v="0"/>
    <x v="1"/>
  </r>
  <r>
    <s v="E001991"/>
    <d v="2025-04-05T00:00:00"/>
    <x v="10"/>
    <s v="Operations"/>
    <x v="2"/>
    <s v="Supply Chain Specialist"/>
    <s v="supply_chain"/>
    <x v="0"/>
    <x v="0"/>
    <d v="2025-04-05T00:00:00"/>
    <m/>
    <s v=""/>
    <n v="270"/>
    <x v="3"/>
    <x v="0"/>
    <x v="1"/>
    <n v="3"/>
    <s v="meets"/>
    <n v="1"/>
    <n v="81500"/>
    <x v="0"/>
    <s v="meets"/>
    <n v="0"/>
    <x v="0"/>
    <n v="0.73972602739726023"/>
    <x v="0"/>
    <x v="0"/>
  </r>
  <r>
    <s v="E001992"/>
    <d v="2023-03-30T00:00:00"/>
    <x v="11"/>
    <s v="Operations"/>
    <x v="3"/>
    <s v="Operations Senior Specialist"/>
    <s v="operations"/>
    <x v="2"/>
    <x v="0"/>
    <d v="2023-03-30T00:00:00"/>
    <m/>
    <s v=""/>
    <n v="1007"/>
    <x v="0"/>
    <x v="3"/>
    <x v="3"/>
    <n v="2"/>
    <s v="needs_support"/>
    <n v="3"/>
    <n v="118500"/>
    <x v="0"/>
    <s v="needs_support"/>
    <n v="0"/>
    <x v="0"/>
    <n v="2.7589041095890412"/>
    <x v="1"/>
    <x v="3"/>
  </r>
  <r>
    <s v="E001993"/>
    <d v="2025-03-11T00:00:00"/>
    <x v="0"/>
    <s v="Product &amp; Technology"/>
    <x v="0"/>
    <s v="Software Engineering Specialist"/>
    <s v="engineering"/>
    <x v="0"/>
    <x v="0"/>
    <d v="2025-03-11T00:00:00"/>
    <m/>
    <s v=""/>
    <n v="295"/>
    <x v="0"/>
    <x v="0"/>
    <x v="1"/>
    <n v="3"/>
    <s v="meets"/>
    <n v="1"/>
    <n v="77000"/>
    <x v="0"/>
    <s v="meets"/>
    <n v="0"/>
    <x v="0"/>
    <n v="0.80821917808219179"/>
    <x v="0"/>
    <x v="0"/>
  </r>
  <r>
    <s v="E001994"/>
    <d v="2024-06-17T00:00:00"/>
    <x v="1"/>
    <s v="Product &amp; Technology"/>
    <x v="0"/>
    <s v="Analytics Specialist"/>
    <s v="analytics"/>
    <x v="0"/>
    <x v="0"/>
    <d v="2024-06-17T00:00:00"/>
    <m/>
    <s v=""/>
    <n v="562"/>
    <x v="0"/>
    <x v="0"/>
    <x v="3"/>
    <n v="3"/>
    <s v="meets"/>
    <n v="2"/>
    <n v="73000"/>
    <x v="0"/>
    <s v="meets"/>
    <n v="0"/>
    <x v="0"/>
    <n v="1.5397260273972602"/>
    <x v="2"/>
    <x v="0"/>
  </r>
  <r>
    <s v="E001995"/>
    <d v="2024-01-29T00:00:00"/>
    <x v="2"/>
    <s v="Product &amp; Technology"/>
    <x v="1"/>
    <s v="Product Management Specialist"/>
    <s v="product"/>
    <x v="0"/>
    <x v="0"/>
    <d v="2024-01-29T00:00:00"/>
    <m/>
    <s v=""/>
    <n v="702"/>
    <x v="1"/>
    <x v="0"/>
    <x v="0"/>
    <n v="2"/>
    <s v="needs_support"/>
    <n v="2"/>
    <n v="100000"/>
    <x v="0"/>
    <s v="needs_support"/>
    <n v="0"/>
    <x v="0"/>
    <n v="1.9232876712328768"/>
    <x v="2"/>
    <x v="3"/>
  </r>
  <r>
    <s v="E001996"/>
    <d v="2023-09-29T00:00:00"/>
    <x v="3"/>
    <s v="Product &amp; Technology"/>
    <x v="1"/>
    <s v="Product Design Specialist"/>
    <s v="design"/>
    <x v="0"/>
    <x v="0"/>
    <d v="2023-09-29T00:00:00"/>
    <m/>
    <s v=""/>
    <n v="824"/>
    <x v="1"/>
    <x v="0"/>
    <x v="1"/>
    <n v="3"/>
    <s v="meets"/>
    <n v="2"/>
    <n v="77000"/>
    <x v="0"/>
    <s v="meets"/>
    <n v="0"/>
    <x v="0"/>
    <n v="2.2575342465753425"/>
    <x v="1"/>
    <x v="0"/>
  </r>
  <r>
    <s v="E001997"/>
    <d v="2024-10-26T00:00:00"/>
    <x v="4"/>
    <s v="Revenue"/>
    <x v="0"/>
    <s v="Account Senior Specialist"/>
    <s v="sales"/>
    <x v="2"/>
    <x v="0"/>
    <d v="2024-10-26T00:00:00"/>
    <m/>
    <s v=""/>
    <n v="431"/>
    <x v="0"/>
    <x v="3"/>
    <x v="0"/>
    <n v="4"/>
    <s v="exceeds"/>
    <n v="1"/>
    <n v="114500"/>
    <x v="0"/>
    <s v="exceeds"/>
    <n v="0"/>
    <x v="0"/>
    <n v="1.1808219178082191"/>
    <x v="2"/>
    <x v="3"/>
  </r>
  <r>
    <s v="E001998"/>
    <d v="2024-08-07T00:00:00"/>
    <x v="5"/>
    <s v="Revenue"/>
    <x v="1"/>
    <s v="Customer Success Senior Specialist"/>
    <s v="customer_success"/>
    <x v="2"/>
    <x v="0"/>
    <d v="2024-08-07T00:00:00"/>
    <m/>
    <s v=""/>
    <n v="511"/>
    <x v="1"/>
    <x v="1"/>
    <x v="4"/>
    <n v="3"/>
    <s v="meets"/>
    <n v="1"/>
    <n v="107000"/>
    <x v="0"/>
    <s v="meets"/>
    <n v="0"/>
    <x v="0"/>
    <n v="1.4"/>
    <x v="2"/>
    <x v="3"/>
  </r>
  <r>
    <s v="E001999"/>
    <d v="2024-05-08T00:00:00"/>
    <x v="6"/>
    <s v="Revenue"/>
    <x v="2"/>
    <s v="Growth Marketing Associate"/>
    <s v="marketing"/>
    <x v="1"/>
    <x v="0"/>
    <d v="2024-05-08T00:00:00"/>
    <m/>
    <s v=""/>
    <n v="602"/>
    <x v="0"/>
    <x v="4"/>
    <x v="4"/>
    <n v="2"/>
    <s v="needs_support"/>
    <n v="2"/>
    <n v="71500"/>
    <x v="0"/>
    <s v="needs_support"/>
    <n v="0"/>
    <x v="0"/>
    <n v="1.6493150684931508"/>
    <x v="2"/>
    <x v="0"/>
  </r>
  <r>
    <s v="E002000"/>
    <d v="2023-02-03T00:00:00"/>
    <x v="7"/>
    <s v="Corporate"/>
    <x v="0"/>
    <s v="Financial Planning Specialist"/>
    <s v="finance"/>
    <x v="0"/>
    <x v="1"/>
    <d v="2023-02-03T00:00:00"/>
    <d v="2024-10-13T00:00:00"/>
    <s v="voluntary"/>
    <n v="618"/>
    <x v="0"/>
    <x v="1"/>
    <x v="3"/>
    <n v="3"/>
    <s v="meets"/>
    <n v="2"/>
    <n v="93000"/>
    <x v="0"/>
    <s v="meets"/>
    <n v="1"/>
    <x v="1"/>
    <n v="1.6931506849315068"/>
    <x v="2"/>
    <x v="0"/>
  </r>
  <r>
    <s v="E002001"/>
    <d v="2024-04-11T00:00:00"/>
    <x v="8"/>
    <s v="Corporate"/>
    <x v="1"/>
    <s v="Operations Associate"/>
    <s v="operations"/>
    <x v="1"/>
    <x v="0"/>
    <d v="2024-04-11T00:00:00"/>
    <m/>
    <s v=""/>
    <n v="629"/>
    <x v="3"/>
    <x v="1"/>
    <x v="2"/>
    <n v="2"/>
    <s v="needs_support"/>
    <n v="2"/>
    <n v="71500"/>
    <x v="0"/>
    <s v="needs_support"/>
    <n v="0"/>
    <x v="0"/>
    <n v="1.7232876712328766"/>
    <x v="2"/>
    <x v="0"/>
  </r>
  <r>
    <s v="E002002"/>
    <d v="2023-08-14T00:00:00"/>
    <x v="9"/>
    <s v="Corporate"/>
    <x v="0"/>
    <s v="Legal &amp; Compliance Associate"/>
    <s v="legal"/>
    <x v="1"/>
    <x v="0"/>
    <d v="2023-08-14T00:00:00"/>
    <m/>
    <s v=""/>
    <n v="870"/>
    <x v="0"/>
    <x v="1"/>
    <x v="3"/>
    <n v="2"/>
    <s v="needs_support"/>
    <n v="2"/>
    <n v="68000"/>
    <x v="0"/>
    <s v="needs_support"/>
    <n v="0"/>
    <x v="0"/>
    <n v="2.3835616438356166"/>
    <x v="1"/>
    <x v="1"/>
  </r>
  <r>
    <s v="E002003"/>
    <d v="2024-06-02T00:00:00"/>
    <x v="10"/>
    <s v="Operations"/>
    <x v="2"/>
    <s v="Supply Chain Associate"/>
    <s v="supply_chain"/>
    <x v="1"/>
    <x v="0"/>
    <d v="2024-06-02T00:00:00"/>
    <m/>
    <s v=""/>
    <n v="577"/>
    <x v="3"/>
    <x v="1"/>
    <x v="4"/>
    <n v="3"/>
    <s v="meets"/>
    <n v="2"/>
    <n v="58500"/>
    <x v="0"/>
    <s v="meets"/>
    <n v="0"/>
    <x v="0"/>
    <n v="1.5808219178082192"/>
    <x v="2"/>
    <x v="1"/>
  </r>
  <r>
    <s v="E002004"/>
    <d v="2024-02-12T00:00:00"/>
    <x v="11"/>
    <s v="Operations"/>
    <x v="3"/>
    <s v="Analytics Associate"/>
    <s v="analytics"/>
    <x v="1"/>
    <x v="1"/>
    <d v="2024-02-12T00:00:00"/>
    <d v="2025-04-17T00:00:00"/>
    <s v="retirement"/>
    <n v="430"/>
    <x v="0"/>
    <x v="1"/>
    <x v="3"/>
    <n v="3"/>
    <s v="meets"/>
    <n v="1"/>
    <n v="74500"/>
    <x v="0"/>
    <s v="meets"/>
    <n v="1"/>
    <x v="1"/>
    <n v="1.178082191780822"/>
    <x v="2"/>
    <x v="0"/>
  </r>
  <r>
    <s v="E002005"/>
    <d v="2023-07-18T00:00:00"/>
    <x v="0"/>
    <s v="Product &amp; Technology"/>
    <x v="0"/>
    <s v="Software Engineering Associate"/>
    <s v="engineering"/>
    <x v="1"/>
    <x v="1"/>
    <d v="2023-07-18T00:00:00"/>
    <d v="2025-12-25T00:00:00"/>
    <s v="involuntary"/>
    <n v="891"/>
    <x v="0"/>
    <x v="0"/>
    <x v="2"/>
    <n v="3"/>
    <s v="meets"/>
    <n v="2"/>
    <n v="55500"/>
    <x v="0"/>
    <s v="meets"/>
    <n v="1"/>
    <x v="1"/>
    <n v="2.441095890410959"/>
    <x v="1"/>
    <x v="1"/>
  </r>
  <r>
    <s v="E002006"/>
    <d v="2024-10-02T00:00:00"/>
    <x v="1"/>
    <s v="Product &amp; Technology"/>
    <x v="0"/>
    <s v="Analytics Associate"/>
    <s v="analytics"/>
    <x v="1"/>
    <x v="0"/>
    <d v="2024-10-02T00:00:00"/>
    <m/>
    <s v=""/>
    <n v="455"/>
    <x v="3"/>
    <x v="1"/>
    <x v="2"/>
    <n v="3"/>
    <s v="meets"/>
    <n v="1"/>
    <n v="74000"/>
    <x v="0"/>
    <s v="meets"/>
    <n v="0"/>
    <x v="0"/>
    <n v="1.2465753424657535"/>
    <x v="2"/>
    <x v="0"/>
  </r>
  <r>
    <s v="E002007"/>
    <d v="2023-08-03T00:00:00"/>
    <x v="2"/>
    <s v="Product &amp; Technology"/>
    <x v="1"/>
    <s v="Product Management Specialist"/>
    <s v="product"/>
    <x v="0"/>
    <x v="0"/>
    <d v="2023-08-03T00:00:00"/>
    <m/>
    <s v=""/>
    <n v="881"/>
    <x v="0"/>
    <x v="1"/>
    <x v="2"/>
    <n v="3"/>
    <s v="meets"/>
    <n v="2"/>
    <n v="91000"/>
    <x v="0"/>
    <s v="meets"/>
    <n v="0"/>
    <x v="0"/>
    <n v="2.4136986301369863"/>
    <x v="1"/>
    <x v="0"/>
  </r>
  <r>
    <s v="E002008"/>
    <d v="2024-03-12T00:00:00"/>
    <x v="3"/>
    <s v="Product &amp; Technology"/>
    <x v="1"/>
    <s v="Product Design Specialist"/>
    <s v="design"/>
    <x v="0"/>
    <x v="0"/>
    <d v="2024-03-12T00:00:00"/>
    <m/>
    <s v=""/>
    <n v="659"/>
    <x v="0"/>
    <x v="0"/>
    <x v="2"/>
    <n v="3"/>
    <s v="meets"/>
    <n v="2"/>
    <n v="82000"/>
    <x v="0"/>
    <s v="meets"/>
    <n v="0"/>
    <x v="0"/>
    <n v="1.8054794520547945"/>
    <x v="2"/>
    <x v="0"/>
  </r>
  <r>
    <s v="E002009"/>
    <d v="2023-10-30T00:00:00"/>
    <x v="4"/>
    <s v="Revenue"/>
    <x v="0"/>
    <s v="Account Senior Specialist"/>
    <s v="sales"/>
    <x v="2"/>
    <x v="0"/>
    <d v="2023-10-30T00:00:00"/>
    <m/>
    <s v=""/>
    <n v="793"/>
    <x v="0"/>
    <x v="4"/>
    <x v="0"/>
    <n v="4"/>
    <s v="exceeds"/>
    <n v="2"/>
    <n v="100000"/>
    <x v="0"/>
    <s v="exceeds"/>
    <n v="0"/>
    <x v="0"/>
    <n v="2.1726027397260275"/>
    <x v="1"/>
    <x v="3"/>
  </r>
  <r>
    <s v="E002010"/>
    <d v="2025-04-20T00:00:00"/>
    <x v="5"/>
    <s v="Revenue"/>
    <x v="1"/>
    <s v="Customer Success Senior Specialist"/>
    <s v="customer_success"/>
    <x v="2"/>
    <x v="0"/>
    <d v="2025-04-20T00:00:00"/>
    <m/>
    <s v=""/>
    <n v="255"/>
    <x v="2"/>
    <x v="3"/>
    <x v="2"/>
    <n v="4"/>
    <s v="exceeds"/>
    <n v="1"/>
    <n v="140000"/>
    <x v="0"/>
    <s v="exceeds"/>
    <n v="0"/>
    <x v="0"/>
    <n v="0.69863013698630139"/>
    <x v="0"/>
    <x v="2"/>
  </r>
  <r>
    <s v="E002011"/>
    <d v="2025-01-03T00:00:00"/>
    <x v="6"/>
    <s v="Revenue"/>
    <x v="2"/>
    <s v="Analytics Specialist"/>
    <s v="analytics"/>
    <x v="0"/>
    <x v="0"/>
    <d v="2025-01-03T00:00:00"/>
    <m/>
    <s v=""/>
    <n v="362"/>
    <x v="1"/>
    <x v="1"/>
    <x v="0"/>
    <n v="3"/>
    <s v="meets"/>
    <n v="1"/>
    <n v="86500"/>
    <x v="0"/>
    <s v="meets"/>
    <n v="0"/>
    <x v="0"/>
    <n v="0.99178082191780825"/>
    <x v="0"/>
    <x v="0"/>
  </r>
  <r>
    <s v="E002012"/>
    <d v="2023-02-28T00:00:00"/>
    <x v="7"/>
    <s v="Corporate"/>
    <x v="0"/>
    <s v="Financial Planning Specialist"/>
    <s v="finance"/>
    <x v="0"/>
    <x v="0"/>
    <d v="2023-02-28T00:00:00"/>
    <m/>
    <s v=""/>
    <n v="1037"/>
    <x v="0"/>
    <x v="1"/>
    <x v="1"/>
    <n v="3"/>
    <s v="meets"/>
    <n v="3"/>
    <n v="74000"/>
    <x v="0"/>
    <s v="meets"/>
    <n v="0"/>
    <x v="0"/>
    <n v="2.8410958904109589"/>
    <x v="1"/>
    <x v="0"/>
  </r>
  <r>
    <s v="E002013"/>
    <d v="2023-06-25T00:00:00"/>
    <x v="8"/>
    <s v="Corporate"/>
    <x v="1"/>
    <s v="People Operations Senior Specialist"/>
    <s v="people"/>
    <x v="2"/>
    <x v="0"/>
    <d v="2023-06-25T00:00:00"/>
    <m/>
    <s v=""/>
    <n v="920"/>
    <x v="3"/>
    <x v="3"/>
    <x v="3"/>
    <n v="2"/>
    <s v="needs_support"/>
    <n v="3"/>
    <n v="113000"/>
    <x v="0"/>
    <s v="needs_support"/>
    <n v="0"/>
    <x v="0"/>
    <n v="2.5205479452054793"/>
    <x v="1"/>
    <x v="3"/>
  </r>
  <r>
    <s v="E002014"/>
    <d v="2025-06-14T00:00:00"/>
    <x v="9"/>
    <s v="Corporate"/>
    <x v="0"/>
    <s v="Legal &amp; Compliance Specialist"/>
    <s v="legal"/>
    <x v="0"/>
    <x v="0"/>
    <d v="2025-06-14T00:00:00"/>
    <m/>
    <s v=""/>
    <n v="200"/>
    <x v="0"/>
    <x v="2"/>
    <x v="2"/>
    <n v="3"/>
    <s v="meets"/>
    <n v="1"/>
    <n v="89500"/>
    <x v="0"/>
    <s v="meets"/>
    <n v="0"/>
    <x v="0"/>
    <n v="0.54794520547945202"/>
    <x v="0"/>
    <x v="0"/>
  </r>
  <r>
    <s v="E002015"/>
    <d v="2024-10-12T00:00:00"/>
    <x v="10"/>
    <s v="Operations"/>
    <x v="2"/>
    <s v="Supply Chain Specialist"/>
    <s v="supply_chain"/>
    <x v="0"/>
    <x v="1"/>
    <d v="2024-10-12T00:00:00"/>
    <d v="2025-09-22T00:00:00"/>
    <s v="voluntary"/>
    <n v="345"/>
    <x v="1"/>
    <x v="4"/>
    <x v="2"/>
    <n v="3"/>
    <s v="meets"/>
    <n v="1"/>
    <n v="84000"/>
    <x v="0"/>
    <s v="meets"/>
    <n v="1"/>
    <x v="1"/>
    <n v="0.9452054794520548"/>
    <x v="0"/>
    <x v="0"/>
  </r>
  <r>
    <s v="E002016"/>
    <d v="2023-07-02T00:00:00"/>
    <x v="11"/>
    <s v="Operations"/>
    <x v="3"/>
    <s v="Operations Associate"/>
    <s v="operations"/>
    <x v="1"/>
    <x v="0"/>
    <d v="2023-07-02T00:00:00"/>
    <m/>
    <s v=""/>
    <n v="913"/>
    <x v="1"/>
    <x v="2"/>
    <x v="2"/>
    <n v="3"/>
    <s v="meets"/>
    <n v="3"/>
    <n v="71000"/>
    <x v="0"/>
    <s v="meets"/>
    <n v="0"/>
    <x v="0"/>
    <n v="2.5013698630136987"/>
    <x v="1"/>
    <x v="0"/>
  </r>
  <r>
    <s v="E002017"/>
    <d v="2023-01-03T00:00:00"/>
    <x v="0"/>
    <s v="Product &amp; Technology"/>
    <x v="0"/>
    <s v="Software Engineering Associate"/>
    <s v="engineering"/>
    <x v="1"/>
    <x v="0"/>
    <d v="2023-01-03T00:00:00"/>
    <m/>
    <s v=""/>
    <n v="1093"/>
    <x v="0"/>
    <x v="1"/>
    <x v="3"/>
    <n v="3"/>
    <s v="meets"/>
    <n v="3"/>
    <n v="77500"/>
    <x v="0"/>
    <s v="meets"/>
    <n v="0"/>
    <x v="0"/>
    <n v="2.9945205479452053"/>
    <x v="1"/>
    <x v="0"/>
  </r>
  <r>
    <s v="E002018"/>
    <d v="2023-02-07T00:00:00"/>
    <x v="1"/>
    <s v="Product &amp; Technology"/>
    <x v="0"/>
    <s v="Analytics Associate"/>
    <s v="analytics"/>
    <x v="1"/>
    <x v="1"/>
    <d v="2023-02-07T00:00:00"/>
    <d v="2025-10-25T00:00:00"/>
    <s v="involuntary"/>
    <n v="991"/>
    <x v="2"/>
    <x v="3"/>
    <x v="1"/>
    <n v="3"/>
    <s v="meets"/>
    <n v="3"/>
    <n v="55500"/>
    <x v="0"/>
    <s v="meets"/>
    <n v="1"/>
    <x v="1"/>
    <n v="2.7150684931506848"/>
    <x v="1"/>
    <x v="1"/>
  </r>
  <r>
    <s v="E002019"/>
    <d v="2024-08-29T00:00:00"/>
    <x v="2"/>
    <s v="Product &amp; Technology"/>
    <x v="1"/>
    <s v="Analytics Specialist"/>
    <s v="analytics"/>
    <x v="0"/>
    <x v="0"/>
    <d v="2024-08-29T00:00:00"/>
    <m/>
    <s v=""/>
    <n v="489"/>
    <x v="1"/>
    <x v="0"/>
    <x v="3"/>
    <n v="5"/>
    <s v="outstanding"/>
    <n v="1"/>
    <n v="92500"/>
    <x v="0"/>
    <s v="outstanding"/>
    <n v="0"/>
    <x v="0"/>
    <n v="1.3397260273972602"/>
    <x v="2"/>
    <x v="0"/>
  </r>
  <r>
    <s v="E002020"/>
    <d v="2023-11-08T00:00:00"/>
    <x v="3"/>
    <s v="Product &amp; Technology"/>
    <x v="1"/>
    <s v="Product Management Specialist"/>
    <s v="product"/>
    <x v="0"/>
    <x v="0"/>
    <d v="2023-11-08T00:00:00"/>
    <m/>
    <s v=""/>
    <n v="784"/>
    <x v="2"/>
    <x v="1"/>
    <x v="4"/>
    <n v="3"/>
    <s v="meets"/>
    <n v="2"/>
    <n v="92500"/>
    <x v="0"/>
    <s v="meets"/>
    <n v="0"/>
    <x v="0"/>
    <n v="2.1479452054794521"/>
    <x v="1"/>
    <x v="0"/>
  </r>
  <r>
    <s v="E002021"/>
    <d v="2025-02-09T00:00:00"/>
    <x v="4"/>
    <s v="Revenue"/>
    <x v="0"/>
    <s v="Account Senior Specialist"/>
    <s v="sales"/>
    <x v="2"/>
    <x v="1"/>
    <d v="2025-02-09T00:00:00"/>
    <d v="2025-09-03T00:00:00"/>
    <s v="involuntary"/>
    <n v="206"/>
    <x v="1"/>
    <x v="1"/>
    <x v="0"/>
    <n v="4"/>
    <s v="exceeds"/>
    <n v="1"/>
    <n v="140500"/>
    <x v="0"/>
    <s v="exceeds"/>
    <n v="1"/>
    <x v="1"/>
    <n v="0.56438356164383563"/>
    <x v="0"/>
    <x v="2"/>
  </r>
  <r>
    <s v="E002022"/>
    <d v="2023-12-26T00:00:00"/>
    <x v="5"/>
    <s v="Revenue"/>
    <x v="1"/>
    <s v="Account Associate"/>
    <s v="sales"/>
    <x v="1"/>
    <x v="1"/>
    <d v="2023-12-26T00:00:00"/>
    <d v="2025-01-01T00:00:00"/>
    <s v="voluntary"/>
    <n v="372"/>
    <x v="1"/>
    <x v="4"/>
    <x v="2"/>
    <n v="3"/>
    <s v="meets"/>
    <n v="1"/>
    <n v="58000"/>
    <x v="0"/>
    <s v="meets"/>
    <n v="1"/>
    <x v="1"/>
    <n v="1.0191780821917809"/>
    <x v="2"/>
    <x v="1"/>
  </r>
  <r>
    <s v="E002023"/>
    <d v="2024-12-22T00:00:00"/>
    <x v="6"/>
    <s v="Revenue"/>
    <x v="2"/>
    <s v="Growth Marketing Specialist"/>
    <s v="marketing"/>
    <x v="0"/>
    <x v="1"/>
    <d v="2024-12-22T00:00:00"/>
    <d v="2025-04-11T00:00:00"/>
    <s v="voluntary"/>
    <n v="110"/>
    <x v="1"/>
    <x v="0"/>
    <x v="0"/>
    <s v="None"/>
    <s v=""/>
    <n v="0"/>
    <n v="105000"/>
    <x v="1"/>
    <s v="Not Reviewed"/>
    <n v="1"/>
    <x v="1"/>
    <n v="0.30136986301369861"/>
    <x v="0"/>
    <x v="3"/>
  </r>
  <r>
    <s v="E002024"/>
    <d v="2024-07-18T00:00:00"/>
    <x v="7"/>
    <s v="Corporate"/>
    <x v="0"/>
    <s v="Financial Planning Specialist"/>
    <s v="finance"/>
    <x v="0"/>
    <x v="0"/>
    <d v="2024-07-18T00:00:00"/>
    <m/>
    <s v=""/>
    <n v="531"/>
    <x v="1"/>
    <x v="0"/>
    <x v="2"/>
    <n v="5"/>
    <s v="outstanding"/>
    <n v="1"/>
    <n v="102000"/>
    <x v="0"/>
    <s v="outstanding"/>
    <n v="0"/>
    <x v="0"/>
    <n v="1.4547945205479451"/>
    <x v="2"/>
    <x v="3"/>
  </r>
  <r>
    <s v="E002025"/>
    <d v="2024-02-19T00:00:00"/>
    <x v="8"/>
    <s v="Corporate"/>
    <x v="1"/>
    <s v="People Operations Specialist"/>
    <s v="people"/>
    <x v="0"/>
    <x v="0"/>
    <d v="2024-02-19T00:00:00"/>
    <m/>
    <s v=""/>
    <n v="681"/>
    <x v="1"/>
    <x v="1"/>
    <x v="0"/>
    <n v="4"/>
    <s v="exceeds"/>
    <n v="2"/>
    <n v="74500"/>
    <x v="0"/>
    <s v="exceeds"/>
    <n v="0"/>
    <x v="0"/>
    <n v="1.8657534246575342"/>
    <x v="2"/>
    <x v="0"/>
  </r>
  <r>
    <s v="E002026"/>
    <d v="2023-07-09T00:00:00"/>
    <x v="9"/>
    <s v="Corporate"/>
    <x v="0"/>
    <s v="Legal &amp; Compliance Specialist"/>
    <s v="legal"/>
    <x v="0"/>
    <x v="0"/>
    <d v="2023-07-09T00:00:00"/>
    <m/>
    <s v=""/>
    <n v="906"/>
    <x v="2"/>
    <x v="1"/>
    <x v="0"/>
    <n v="2"/>
    <s v="needs_support"/>
    <n v="2"/>
    <n v="92500"/>
    <x v="0"/>
    <s v="needs_support"/>
    <n v="0"/>
    <x v="0"/>
    <n v="2.4821917808219176"/>
    <x v="1"/>
    <x v="0"/>
  </r>
  <r>
    <s v="E002027"/>
    <d v="2023-09-14T00:00:00"/>
    <x v="10"/>
    <s v="Operations"/>
    <x v="2"/>
    <s v="Supply Chain Specialist"/>
    <s v="supply_chain"/>
    <x v="0"/>
    <x v="0"/>
    <d v="2023-09-14T00:00:00"/>
    <m/>
    <s v=""/>
    <n v="839"/>
    <x v="1"/>
    <x v="1"/>
    <x v="3"/>
    <n v="2"/>
    <s v="needs_support"/>
    <n v="2"/>
    <n v="103500"/>
    <x v="0"/>
    <s v="needs_support"/>
    <n v="0"/>
    <x v="0"/>
    <n v="2.2986301369863016"/>
    <x v="1"/>
    <x v="3"/>
  </r>
  <r>
    <s v="E002028"/>
    <d v="2025-05-11T00:00:00"/>
    <x v="11"/>
    <s v="Operations"/>
    <x v="3"/>
    <s v="Operations Specialist"/>
    <s v="operations"/>
    <x v="0"/>
    <x v="0"/>
    <d v="2025-05-11T00:00:00"/>
    <m/>
    <s v=""/>
    <n v="234"/>
    <x v="0"/>
    <x v="1"/>
    <x v="3"/>
    <n v="3"/>
    <s v="meets"/>
    <n v="1"/>
    <n v="93500"/>
    <x v="0"/>
    <s v="meets"/>
    <n v="0"/>
    <x v="0"/>
    <n v="0.64109589041095894"/>
    <x v="0"/>
    <x v="0"/>
  </r>
  <r>
    <s v="E002029"/>
    <d v="2024-08-30T00:00:00"/>
    <x v="0"/>
    <s v="Product &amp; Technology"/>
    <x v="0"/>
    <s v="Product Management Associate"/>
    <s v="product"/>
    <x v="1"/>
    <x v="0"/>
    <d v="2024-08-30T00:00:00"/>
    <m/>
    <s v=""/>
    <n v="488"/>
    <x v="0"/>
    <x v="2"/>
    <x v="2"/>
    <n v="2"/>
    <s v="needs_support"/>
    <n v="1"/>
    <n v="66500"/>
    <x v="0"/>
    <s v="needs_support"/>
    <n v="0"/>
    <x v="0"/>
    <n v="1.3369863013698631"/>
    <x v="2"/>
    <x v="1"/>
  </r>
  <r>
    <s v="E002030"/>
    <d v="2023-08-05T00:00:00"/>
    <x v="1"/>
    <s v="Product &amp; Technology"/>
    <x v="0"/>
    <s v="Analytics Associate"/>
    <s v="analytics"/>
    <x v="1"/>
    <x v="0"/>
    <d v="2023-08-05T00:00:00"/>
    <m/>
    <s v=""/>
    <n v="879"/>
    <x v="2"/>
    <x v="1"/>
    <x v="2"/>
    <n v="4"/>
    <s v="exceeds"/>
    <n v="2"/>
    <n v="57500"/>
    <x v="0"/>
    <s v="exceeds"/>
    <n v="0"/>
    <x v="0"/>
    <n v="2.408219178082192"/>
    <x v="1"/>
    <x v="1"/>
  </r>
  <r>
    <s v="E002031"/>
    <d v="2025-04-21T00:00:00"/>
    <x v="2"/>
    <s v="Product &amp; Technology"/>
    <x v="1"/>
    <s v="Product Management Senior Specialist"/>
    <s v="product"/>
    <x v="2"/>
    <x v="0"/>
    <d v="2025-04-21T00:00:00"/>
    <m/>
    <s v=""/>
    <n v="254"/>
    <x v="1"/>
    <x v="1"/>
    <x v="0"/>
    <n v="2"/>
    <s v="needs_support"/>
    <n v="1"/>
    <n v="123500"/>
    <x v="0"/>
    <s v="needs_support"/>
    <n v="0"/>
    <x v="0"/>
    <n v="0.69589041095890414"/>
    <x v="0"/>
    <x v="3"/>
  </r>
  <r>
    <s v="E002032"/>
    <d v="2024-09-12T00:00:00"/>
    <x v="3"/>
    <s v="Product &amp; Technology"/>
    <x v="1"/>
    <s v="Product Design Specialist"/>
    <s v="design"/>
    <x v="0"/>
    <x v="0"/>
    <d v="2024-09-12T00:00:00"/>
    <m/>
    <s v=""/>
    <n v="475"/>
    <x v="0"/>
    <x v="1"/>
    <x v="2"/>
    <n v="4"/>
    <s v="exceeds"/>
    <n v="1"/>
    <n v="104500"/>
    <x v="0"/>
    <s v="exceeds"/>
    <n v="0"/>
    <x v="0"/>
    <n v="1.3013698630136987"/>
    <x v="2"/>
    <x v="3"/>
  </r>
  <r>
    <s v="E002033"/>
    <d v="2024-12-25T00:00:00"/>
    <x v="4"/>
    <s v="Revenue"/>
    <x v="0"/>
    <s v="Account Lead"/>
    <s v="sales"/>
    <x v="3"/>
    <x v="0"/>
    <d v="2024-12-25T00:00:00"/>
    <m/>
    <s v=""/>
    <n v="371"/>
    <x v="0"/>
    <x v="0"/>
    <x v="3"/>
    <n v="4"/>
    <s v="exceeds"/>
    <n v="1"/>
    <n v="167500"/>
    <x v="0"/>
    <s v="exceeds"/>
    <n v="0"/>
    <x v="0"/>
    <n v="1.0164383561643835"/>
    <x v="2"/>
    <x v="2"/>
  </r>
  <r>
    <s v="E002034"/>
    <d v="2025-09-19T00:00:00"/>
    <x v="5"/>
    <s v="Revenue"/>
    <x v="1"/>
    <s v="Customer Success Senior Specialist"/>
    <s v="customer_success"/>
    <x v="2"/>
    <x v="0"/>
    <d v="2025-09-19T00:00:00"/>
    <m/>
    <s v=""/>
    <n v="103"/>
    <x v="3"/>
    <x v="1"/>
    <x v="2"/>
    <s v="None"/>
    <s v=""/>
    <n v="0"/>
    <n v="134500"/>
    <x v="1"/>
    <s v="Not Reviewed"/>
    <n v="0"/>
    <x v="0"/>
    <n v="0.28219178082191781"/>
    <x v="0"/>
    <x v="2"/>
  </r>
  <r>
    <s v="E002035"/>
    <d v="2025-09-09T00:00:00"/>
    <x v="6"/>
    <s v="Revenue"/>
    <x v="2"/>
    <s v="Growth Marketing Specialist"/>
    <s v="marketing"/>
    <x v="0"/>
    <x v="0"/>
    <d v="2025-09-09T00:00:00"/>
    <m/>
    <s v=""/>
    <n v="113"/>
    <x v="1"/>
    <x v="1"/>
    <x v="3"/>
    <s v="None"/>
    <s v=""/>
    <n v="0"/>
    <n v="102000"/>
    <x v="1"/>
    <s v="Not Reviewed"/>
    <n v="0"/>
    <x v="0"/>
    <n v="0.30958904109589042"/>
    <x v="0"/>
    <x v="3"/>
  </r>
  <r>
    <s v="E002036"/>
    <d v="2025-01-29T00:00:00"/>
    <x v="7"/>
    <s v="Corporate"/>
    <x v="0"/>
    <s v="Financial Planning Senior Specialist"/>
    <s v="finance"/>
    <x v="2"/>
    <x v="0"/>
    <d v="2025-01-29T00:00:00"/>
    <m/>
    <s v=""/>
    <n v="336"/>
    <x v="0"/>
    <x v="3"/>
    <x v="3"/>
    <n v="3"/>
    <s v="meets"/>
    <n v="1"/>
    <n v="108000"/>
    <x v="0"/>
    <s v="meets"/>
    <n v="0"/>
    <x v="0"/>
    <n v="0.92054794520547945"/>
    <x v="0"/>
    <x v="3"/>
  </r>
  <r>
    <s v="E002037"/>
    <d v="2023-07-14T00:00:00"/>
    <x v="8"/>
    <s v="Corporate"/>
    <x v="1"/>
    <s v="People Operations Senior Specialist"/>
    <s v="people"/>
    <x v="2"/>
    <x v="0"/>
    <d v="2023-07-14T00:00:00"/>
    <m/>
    <s v=""/>
    <n v="901"/>
    <x v="0"/>
    <x v="1"/>
    <x v="2"/>
    <n v="3"/>
    <s v="meets"/>
    <n v="2"/>
    <n v="113000"/>
    <x v="0"/>
    <s v="meets"/>
    <n v="0"/>
    <x v="0"/>
    <n v="2.4684931506849317"/>
    <x v="1"/>
    <x v="3"/>
  </r>
  <r>
    <s v="E002038"/>
    <d v="2024-01-08T00:00:00"/>
    <x v="9"/>
    <s v="Corporate"/>
    <x v="0"/>
    <s v="Legal &amp; Compliance Specialist"/>
    <s v="legal"/>
    <x v="0"/>
    <x v="0"/>
    <d v="2024-01-08T00:00:00"/>
    <m/>
    <s v=""/>
    <n v="723"/>
    <x v="0"/>
    <x v="0"/>
    <x v="0"/>
    <n v="4"/>
    <s v="exceeds"/>
    <n v="2"/>
    <n v="100500"/>
    <x v="0"/>
    <s v="exceeds"/>
    <n v="0"/>
    <x v="0"/>
    <n v="1.9808219178082191"/>
    <x v="2"/>
    <x v="3"/>
  </r>
  <r>
    <s v="E002039"/>
    <d v="2023-08-31T00:00:00"/>
    <x v="10"/>
    <s v="Operations"/>
    <x v="2"/>
    <s v="Supply Chain Associate"/>
    <s v="supply_chain"/>
    <x v="1"/>
    <x v="0"/>
    <d v="2023-08-31T00:00:00"/>
    <m/>
    <s v=""/>
    <n v="853"/>
    <x v="0"/>
    <x v="1"/>
    <x v="3"/>
    <n v="2"/>
    <s v="needs_support"/>
    <n v="2"/>
    <n v="61500"/>
    <x v="0"/>
    <s v="needs_support"/>
    <n v="0"/>
    <x v="0"/>
    <n v="2.3369863013698629"/>
    <x v="1"/>
    <x v="1"/>
  </r>
  <r>
    <s v="E002040"/>
    <d v="2023-10-29T00:00:00"/>
    <x v="11"/>
    <s v="Operations"/>
    <x v="3"/>
    <s v="Operations Associate"/>
    <s v="operations"/>
    <x v="1"/>
    <x v="0"/>
    <d v="2023-10-29T00:00:00"/>
    <m/>
    <s v=""/>
    <n v="794"/>
    <x v="0"/>
    <x v="2"/>
    <x v="0"/>
    <n v="3"/>
    <s v="meets"/>
    <n v="2"/>
    <n v="65000"/>
    <x v="0"/>
    <s v="meets"/>
    <n v="0"/>
    <x v="0"/>
    <n v="2.1753424657534248"/>
    <x v="1"/>
    <x v="1"/>
  </r>
  <r>
    <s v="E002041"/>
    <d v="2025-03-24T00:00:00"/>
    <x v="0"/>
    <s v="Product &amp; Technology"/>
    <x v="0"/>
    <s v="Software Engineering Senior Specialist"/>
    <s v="engineering"/>
    <x v="2"/>
    <x v="1"/>
    <d v="2025-03-24T00:00:00"/>
    <d v="2025-08-07T00:00:00"/>
    <s v="voluntary"/>
    <n v="136"/>
    <x v="0"/>
    <x v="2"/>
    <x v="2"/>
    <s v="None"/>
    <s v=""/>
    <n v="0"/>
    <n v="118500"/>
    <x v="1"/>
    <s v="Not Reviewed"/>
    <n v="1"/>
    <x v="1"/>
    <n v="0.37260273972602742"/>
    <x v="0"/>
    <x v="3"/>
  </r>
  <r>
    <s v="E002042"/>
    <d v="2023-07-28T00:00:00"/>
    <x v="1"/>
    <s v="Product &amp; Technology"/>
    <x v="0"/>
    <s v="Analytics Associate"/>
    <s v="analytics"/>
    <x v="1"/>
    <x v="0"/>
    <d v="2023-07-28T00:00:00"/>
    <m/>
    <s v=""/>
    <n v="887"/>
    <x v="1"/>
    <x v="3"/>
    <x v="4"/>
    <n v="2"/>
    <s v="needs_support"/>
    <n v="2"/>
    <n v="63000"/>
    <x v="0"/>
    <s v="needs_support"/>
    <n v="0"/>
    <x v="0"/>
    <n v="2.43013698630137"/>
    <x v="1"/>
    <x v="1"/>
  </r>
  <r>
    <s v="E002043"/>
    <d v="2024-04-06T00:00:00"/>
    <x v="2"/>
    <s v="Product &amp; Technology"/>
    <x v="1"/>
    <s v="Product Management Associate"/>
    <s v="product"/>
    <x v="1"/>
    <x v="0"/>
    <d v="2024-04-06T00:00:00"/>
    <m/>
    <s v=""/>
    <n v="634"/>
    <x v="1"/>
    <x v="3"/>
    <x v="0"/>
    <n v="3"/>
    <s v="meets"/>
    <n v="2"/>
    <n v="78000"/>
    <x v="0"/>
    <s v="meets"/>
    <n v="0"/>
    <x v="0"/>
    <n v="1.736986301369863"/>
    <x v="2"/>
    <x v="0"/>
  </r>
  <r>
    <s v="E002044"/>
    <d v="2024-12-28T00:00:00"/>
    <x v="3"/>
    <s v="Product &amp; Technology"/>
    <x v="1"/>
    <s v="Product Design Senior Specialist"/>
    <s v="design"/>
    <x v="2"/>
    <x v="0"/>
    <d v="2024-12-28T00:00:00"/>
    <m/>
    <s v=""/>
    <n v="368"/>
    <x v="0"/>
    <x v="1"/>
    <x v="0"/>
    <n v="3"/>
    <s v="meets"/>
    <n v="1"/>
    <n v="116000"/>
    <x v="0"/>
    <s v="meets"/>
    <n v="0"/>
    <x v="0"/>
    <n v="1.0082191780821919"/>
    <x v="2"/>
    <x v="3"/>
  </r>
  <r>
    <s v="E002045"/>
    <d v="2024-09-25T00:00:00"/>
    <x v="4"/>
    <s v="Revenue"/>
    <x v="0"/>
    <s v="Customer Success Lead"/>
    <s v="customer_success"/>
    <x v="3"/>
    <x v="0"/>
    <d v="2024-09-25T00:00:00"/>
    <m/>
    <s v=""/>
    <n v="462"/>
    <x v="1"/>
    <x v="3"/>
    <x v="4"/>
    <n v="4"/>
    <s v="exceeds"/>
    <n v="1"/>
    <n v="157500"/>
    <x v="0"/>
    <s v="exceeds"/>
    <n v="0"/>
    <x v="0"/>
    <n v="1.2657534246575342"/>
    <x v="2"/>
    <x v="2"/>
  </r>
  <r>
    <s v="E002046"/>
    <d v="2024-04-13T00:00:00"/>
    <x v="5"/>
    <s v="Revenue"/>
    <x v="1"/>
    <s v="Customer Success Specialist"/>
    <s v="customer_success"/>
    <x v="0"/>
    <x v="0"/>
    <d v="2024-04-13T00:00:00"/>
    <m/>
    <s v=""/>
    <n v="627"/>
    <x v="0"/>
    <x v="1"/>
    <x v="3"/>
    <n v="3"/>
    <s v="meets"/>
    <n v="2"/>
    <n v="104000"/>
    <x v="0"/>
    <s v="meets"/>
    <n v="0"/>
    <x v="0"/>
    <n v="1.7178082191780821"/>
    <x v="2"/>
    <x v="3"/>
  </r>
  <r>
    <s v="E002047"/>
    <d v="2025-01-04T00:00:00"/>
    <x v="6"/>
    <s v="Revenue"/>
    <x v="2"/>
    <s v="Growth Marketing Associate"/>
    <s v="marketing"/>
    <x v="1"/>
    <x v="0"/>
    <d v="2025-01-04T00:00:00"/>
    <m/>
    <s v=""/>
    <n v="361"/>
    <x v="1"/>
    <x v="2"/>
    <x v="4"/>
    <n v="3"/>
    <s v="meets"/>
    <n v="1"/>
    <n v="63500"/>
    <x v="0"/>
    <s v="meets"/>
    <n v="0"/>
    <x v="0"/>
    <n v="0.989041095890411"/>
    <x v="0"/>
    <x v="1"/>
  </r>
  <r>
    <s v="E002048"/>
    <d v="2024-04-28T00:00:00"/>
    <x v="7"/>
    <s v="Corporate"/>
    <x v="0"/>
    <s v="Financial Planning Associate"/>
    <s v="finance"/>
    <x v="1"/>
    <x v="0"/>
    <d v="2024-04-28T00:00:00"/>
    <m/>
    <s v=""/>
    <n v="612"/>
    <x v="4"/>
    <x v="1"/>
    <x v="4"/>
    <n v="3"/>
    <s v="meets"/>
    <n v="2"/>
    <n v="59500"/>
    <x v="0"/>
    <s v="meets"/>
    <n v="0"/>
    <x v="0"/>
    <n v="1.6767123287671233"/>
    <x v="2"/>
    <x v="1"/>
  </r>
  <r>
    <s v="E002049"/>
    <d v="2024-05-20T00:00:00"/>
    <x v="8"/>
    <s v="Corporate"/>
    <x v="1"/>
    <s v="People Operations Associate"/>
    <s v="people"/>
    <x v="1"/>
    <x v="0"/>
    <d v="2024-05-20T00:00:00"/>
    <m/>
    <s v=""/>
    <n v="590"/>
    <x v="4"/>
    <x v="0"/>
    <x v="0"/>
    <n v="1"/>
    <s v="needs_support"/>
    <n v="2"/>
    <n v="71500"/>
    <x v="0"/>
    <s v="needs_support"/>
    <n v="0"/>
    <x v="0"/>
    <n v="1.6164383561643836"/>
    <x v="2"/>
    <x v="0"/>
  </r>
  <r>
    <s v="E002050"/>
    <d v="2024-09-10T00:00:00"/>
    <x v="9"/>
    <s v="Corporate"/>
    <x v="0"/>
    <s v="Operations Specialist"/>
    <s v="operations"/>
    <x v="0"/>
    <x v="0"/>
    <d v="2024-09-10T00:00:00"/>
    <m/>
    <s v=""/>
    <n v="477"/>
    <x v="0"/>
    <x v="0"/>
    <x v="4"/>
    <n v="5"/>
    <s v="outstanding"/>
    <n v="1"/>
    <n v="99500"/>
    <x v="0"/>
    <s v="outstanding"/>
    <n v="0"/>
    <x v="0"/>
    <n v="1.3068493150684932"/>
    <x v="2"/>
    <x v="0"/>
  </r>
  <r>
    <s v="E002051"/>
    <d v="2023-01-05T00:00:00"/>
    <x v="10"/>
    <s v="Operations"/>
    <x v="2"/>
    <s v="Supply Chain Associate"/>
    <s v="supply_chain"/>
    <x v="1"/>
    <x v="0"/>
    <d v="2023-01-05T00:00:00"/>
    <m/>
    <s v=""/>
    <n v="1091"/>
    <x v="1"/>
    <x v="1"/>
    <x v="2"/>
    <n v="3"/>
    <s v="meets"/>
    <n v="3"/>
    <n v="58000"/>
    <x v="0"/>
    <s v="meets"/>
    <n v="0"/>
    <x v="0"/>
    <n v="2.989041095890411"/>
    <x v="1"/>
    <x v="1"/>
  </r>
  <r>
    <s v="E002052"/>
    <d v="2025-06-23T00:00:00"/>
    <x v="11"/>
    <s v="Operations"/>
    <x v="3"/>
    <s v="Analytics Senior Specialist"/>
    <s v="analytics"/>
    <x v="2"/>
    <x v="0"/>
    <d v="2025-06-23T00:00:00"/>
    <m/>
    <s v=""/>
    <n v="191"/>
    <x v="0"/>
    <x v="1"/>
    <x v="4"/>
    <n v="3"/>
    <s v="meets"/>
    <n v="1"/>
    <n v="121500"/>
    <x v="0"/>
    <s v="meets"/>
    <n v="0"/>
    <x v="0"/>
    <n v="0.52328767123287667"/>
    <x v="0"/>
    <x v="3"/>
  </r>
  <r>
    <s v="E002053"/>
    <d v="2025-03-09T00:00:00"/>
    <x v="0"/>
    <s v="Product &amp; Technology"/>
    <x v="0"/>
    <s v="Software Engineering Senior Specialist"/>
    <s v="engineering"/>
    <x v="2"/>
    <x v="1"/>
    <d v="2025-03-09T00:00:00"/>
    <d v="2025-08-14T00:00:00"/>
    <s v="voluntary"/>
    <n v="158"/>
    <x v="2"/>
    <x v="1"/>
    <x v="0"/>
    <s v="None"/>
    <s v=""/>
    <n v="0"/>
    <n v="104500"/>
    <x v="1"/>
    <s v="Not Reviewed"/>
    <n v="1"/>
    <x v="1"/>
    <n v="0.43287671232876712"/>
    <x v="0"/>
    <x v="3"/>
  </r>
  <r>
    <s v="E002054"/>
    <d v="2024-03-16T00:00:00"/>
    <x v="1"/>
    <s v="Product &amp; Technology"/>
    <x v="0"/>
    <s v="Analytics Lead"/>
    <s v="analytics"/>
    <x v="3"/>
    <x v="1"/>
    <d v="2024-03-16T00:00:00"/>
    <d v="2024-07-16T00:00:00"/>
    <s v="retirement"/>
    <n v="122"/>
    <x v="0"/>
    <x v="1"/>
    <x v="2"/>
    <s v="None"/>
    <s v=""/>
    <n v="0"/>
    <n v="175000"/>
    <x v="1"/>
    <s v="Not Reviewed"/>
    <n v="1"/>
    <x v="1"/>
    <n v="0.33424657534246577"/>
    <x v="0"/>
    <x v="2"/>
  </r>
  <r>
    <s v="E002055"/>
    <d v="2023-05-31T00:00:00"/>
    <x v="2"/>
    <s v="Product &amp; Technology"/>
    <x v="1"/>
    <s v="Product Management Specialist"/>
    <s v="product"/>
    <x v="0"/>
    <x v="1"/>
    <d v="2023-05-31T00:00:00"/>
    <d v="2023-09-16T00:00:00"/>
    <s v="voluntary"/>
    <n v="108"/>
    <x v="0"/>
    <x v="0"/>
    <x v="2"/>
    <s v="None"/>
    <s v=""/>
    <n v="0"/>
    <n v="87500"/>
    <x v="1"/>
    <s v="Not Reviewed"/>
    <n v="1"/>
    <x v="1"/>
    <n v="0.29589041095890412"/>
    <x v="0"/>
    <x v="0"/>
  </r>
  <r>
    <s v="E002056"/>
    <d v="2023-04-03T00:00:00"/>
    <x v="3"/>
    <s v="Product &amp; Technology"/>
    <x v="1"/>
    <s v="Product Management Associate"/>
    <s v="product"/>
    <x v="1"/>
    <x v="1"/>
    <d v="2023-04-03T00:00:00"/>
    <d v="2024-09-29T00:00:00"/>
    <s v="voluntary"/>
    <n v="545"/>
    <x v="0"/>
    <x v="1"/>
    <x v="4"/>
    <n v="2"/>
    <s v="needs_support"/>
    <n v="2"/>
    <n v="65000"/>
    <x v="0"/>
    <s v="needs_support"/>
    <n v="1"/>
    <x v="1"/>
    <n v="1.4931506849315068"/>
    <x v="2"/>
    <x v="1"/>
  </r>
  <r>
    <s v="E002057"/>
    <d v="2024-07-03T00:00:00"/>
    <x v="4"/>
    <s v="Revenue"/>
    <x v="0"/>
    <s v="Account Associate"/>
    <s v="sales"/>
    <x v="1"/>
    <x v="0"/>
    <d v="2024-07-03T00:00:00"/>
    <m/>
    <s v=""/>
    <n v="546"/>
    <x v="1"/>
    <x v="4"/>
    <x v="3"/>
    <n v="4"/>
    <s v="exceeds"/>
    <n v="2"/>
    <n v="57000"/>
    <x v="0"/>
    <s v="exceeds"/>
    <n v="0"/>
    <x v="0"/>
    <n v="1.4958904109589042"/>
    <x v="2"/>
    <x v="1"/>
  </r>
  <r>
    <s v="E002058"/>
    <d v="2023-02-13T00:00:00"/>
    <x v="5"/>
    <s v="Revenue"/>
    <x v="1"/>
    <s v="Customer Success Specialist"/>
    <s v="customer_success"/>
    <x v="0"/>
    <x v="1"/>
    <d v="2023-02-13T00:00:00"/>
    <d v="2023-07-20T00:00:00"/>
    <s v="voluntary"/>
    <n v="157"/>
    <x v="1"/>
    <x v="1"/>
    <x v="3"/>
    <s v="None"/>
    <s v=""/>
    <n v="0"/>
    <n v="74000"/>
    <x v="1"/>
    <s v="Not Reviewed"/>
    <n v="1"/>
    <x v="1"/>
    <n v="0.43013698630136987"/>
    <x v="0"/>
    <x v="0"/>
  </r>
  <r>
    <s v="E002059"/>
    <d v="2023-01-16T00:00:00"/>
    <x v="6"/>
    <s v="Revenue"/>
    <x v="2"/>
    <s v="Growth Marketing Lead"/>
    <s v="marketing"/>
    <x v="3"/>
    <x v="0"/>
    <d v="2023-01-16T00:00:00"/>
    <m/>
    <s v=""/>
    <n v="1080"/>
    <x v="4"/>
    <x v="0"/>
    <x v="3"/>
    <n v="4"/>
    <s v="exceeds"/>
    <n v="3"/>
    <n v="174500"/>
    <x v="0"/>
    <s v="exceeds"/>
    <n v="0"/>
    <x v="0"/>
    <n v="2.9589041095890409"/>
    <x v="1"/>
    <x v="2"/>
  </r>
  <r>
    <s v="E002060"/>
    <d v="2023-11-26T00:00:00"/>
    <x v="7"/>
    <s v="Corporate"/>
    <x v="0"/>
    <s v="Financial Planning Specialist"/>
    <s v="finance"/>
    <x v="0"/>
    <x v="0"/>
    <d v="2023-11-26T00:00:00"/>
    <m/>
    <s v=""/>
    <n v="766"/>
    <x v="2"/>
    <x v="1"/>
    <x v="2"/>
    <n v="5"/>
    <s v="outstanding"/>
    <n v="2"/>
    <n v="87500"/>
    <x v="0"/>
    <s v="outstanding"/>
    <n v="0"/>
    <x v="0"/>
    <n v="2.0986301369863014"/>
    <x v="1"/>
    <x v="0"/>
  </r>
  <r>
    <s v="E002061"/>
    <d v="2023-09-08T00:00:00"/>
    <x v="8"/>
    <s v="Corporate"/>
    <x v="1"/>
    <s v="People Operations Specialist"/>
    <s v="people"/>
    <x v="0"/>
    <x v="0"/>
    <d v="2023-09-08T00:00:00"/>
    <m/>
    <s v=""/>
    <n v="845"/>
    <x v="1"/>
    <x v="2"/>
    <x v="1"/>
    <n v="4"/>
    <s v="exceeds"/>
    <n v="2"/>
    <n v="80000"/>
    <x v="0"/>
    <s v="exceeds"/>
    <n v="0"/>
    <x v="0"/>
    <n v="2.3150684931506849"/>
    <x v="1"/>
    <x v="0"/>
  </r>
  <r>
    <s v="E002062"/>
    <d v="2025-04-06T00:00:00"/>
    <x v="9"/>
    <s v="Corporate"/>
    <x v="0"/>
    <s v="Legal &amp; Compliance Associate"/>
    <s v="legal"/>
    <x v="1"/>
    <x v="0"/>
    <d v="2025-04-06T00:00:00"/>
    <m/>
    <s v=""/>
    <n v="269"/>
    <x v="1"/>
    <x v="1"/>
    <x v="0"/>
    <n v="4"/>
    <s v="exceeds"/>
    <n v="1"/>
    <n v="74500"/>
    <x v="0"/>
    <s v="exceeds"/>
    <n v="0"/>
    <x v="0"/>
    <n v="0.73698630136986298"/>
    <x v="0"/>
    <x v="0"/>
  </r>
  <r>
    <s v="E002063"/>
    <d v="2023-10-10T00:00:00"/>
    <x v="10"/>
    <s v="Operations"/>
    <x v="2"/>
    <s v="Supply Chain Specialist"/>
    <s v="supply_chain"/>
    <x v="0"/>
    <x v="0"/>
    <d v="2023-10-10T00:00:00"/>
    <m/>
    <s v=""/>
    <n v="813"/>
    <x v="1"/>
    <x v="1"/>
    <x v="3"/>
    <n v="3"/>
    <s v="meets"/>
    <n v="2"/>
    <n v="87500"/>
    <x v="0"/>
    <s v="meets"/>
    <n v="0"/>
    <x v="0"/>
    <n v="2.2273972602739724"/>
    <x v="1"/>
    <x v="0"/>
  </r>
  <r>
    <s v="E002064"/>
    <d v="2025-01-04T00:00:00"/>
    <x v="11"/>
    <s v="Operations"/>
    <x v="3"/>
    <s v="Operations Specialist"/>
    <s v="operations"/>
    <x v="0"/>
    <x v="0"/>
    <d v="2025-01-04T00:00:00"/>
    <m/>
    <s v=""/>
    <n v="361"/>
    <x v="3"/>
    <x v="1"/>
    <x v="3"/>
    <n v="2"/>
    <s v="needs_support"/>
    <n v="1"/>
    <n v="77500"/>
    <x v="0"/>
    <s v="needs_support"/>
    <n v="0"/>
    <x v="0"/>
    <n v="0.989041095890411"/>
    <x v="0"/>
    <x v="0"/>
  </r>
  <r>
    <s v="E002065"/>
    <d v="2023-10-06T00:00:00"/>
    <x v="0"/>
    <s v="Product &amp; Technology"/>
    <x v="0"/>
    <s v="Software Engineering Senior Specialist"/>
    <s v="engineering"/>
    <x v="2"/>
    <x v="0"/>
    <d v="2023-10-06T00:00:00"/>
    <m/>
    <s v=""/>
    <n v="817"/>
    <x v="2"/>
    <x v="1"/>
    <x v="2"/>
    <n v="4"/>
    <s v="exceeds"/>
    <n v="2"/>
    <n v="131500"/>
    <x v="0"/>
    <s v="exceeds"/>
    <n v="0"/>
    <x v="0"/>
    <n v="2.2383561643835614"/>
    <x v="1"/>
    <x v="2"/>
  </r>
  <r>
    <s v="E002066"/>
    <d v="2023-07-05T00:00:00"/>
    <x v="1"/>
    <s v="Product &amp; Technology"/>
    <x v="0"/>
    <s v="Analytics Senior Specialist"/>
    <s v="analytics"/>
    <x v="2"/>
    <x v="0"/>
    <d v="2023-07-05T00:00:00"/>
    <m/>
    <s v=""/>
    <n v="910"/>
    <x v="1"/>
    <x v="4"/>
    <x v="3"/>
    <n v="3"/>
    <s v="meets"/>
    <n v="3"/>
    <n v="105500"/>
    <x v="0"/>
    <s v="meets"/>
    <n v="0"/>
    <x v="0"/>
    <n v="2.493150684931507"/>
    <x v="1"/>
    <x v="3"/>
  </r>
  <r>
    <s v="E002067"/>
    <d v="2024-10-17T00:00:00"/>
    <x v="2"/>
    <s v="Product &amp; Technology"/>
    <x v="1"/>
    <s v="Product Management Specialist"/>
    <s v="product"/>
    <x v="0"/>
    <x v="1"/>
    <d v="2024-10-17T00:00:00"/>
    <d v="2025-09-21T00:00:00"/>
    <s v="involuntary"/>
    <n v="339"/>
    <x v="0"/>
    <x v="1"/>
    <x v="3"/>
    <n v="3"/>
    <s v="meets"/>
    <n v="1"/>
    <n v="85500"/>
    <x v="0"/>
    <s v="meets"/>
    <n v="1"/>
    <x v="1"/>
    <n v="0.92876712328767119"/>
    <x v="0"/>
    <x v="0"/>
  </r>
  <r>
    <s v="E002068"/>
    <d v="2023-10-29T00:00:00"/>
    <x v="3"/>
    <s v="Product &amp; Technology"/>
    <x v="1"/>
    <s v="Product Design Senior Specialist"/>
    <s v="design"/>
    <x v="2"/>
    <x v="1"/>
    <d v="2023-10-29T00:00:00"/>
    <d v="2024-08-06T00:00:00"/>
    <s v="voluntary"/>
    <n v="282"/>
    <x v="0"/>
    <x v="0"/>
    <x v="2"/>
    <n v="4"/>
    <s v="exceeds"/>
    <n v="1"/>
    <n v="99500"/>
    <x v="0"/>
    <s v="exceeds"/>
    <n v="1"/>
    <x v="1"/>
    <n v="0.77260273972602744"/>
    <x v="0"/>
    <x v="0"/>
  </r>
  <r>
    <s v="E002069"/>
    <d v="2023-05-26T00:00:00"/>
    <x v="4"/>
    <s v="Revenue"/>
    <x v="0"/>
    <s v="Customer Success Associate"/>
    <s v="customer_success"/>
    <x v="1"/>
    <x v="0"/>
    <d v="2023-05-26T00:00:00"/>
    <m/>
    <s v=""/>
    <n v="950"/>
    <x v="1"/>
    <x v="1"/>
    <x v="4"/>
    <n v="1"/>
    <s v="needs_support"/>
    <n v="3"/>
    <n v="64000"/>
    <x v="0"/>
    <s v="needs_support"/>
    <n v="0"/>
    <x v="0"/>
    <n v="2.6027397260273974"/>
    <x v="1"/>
    <x v="1"/>
  </r>
  <r>
    <s v="E002070"/>
    <d v="2023-10-14T00:00:00"/>
    <x v="5"/>
    <s v="Revenue"/>
    <x v="1"/>
    <s v="Customer Success Senior Specialist"/>
    <s v="customer_success"/>
    <x v="2"/>
    <x v="0"/>
    <d v="2023-10-14T00:00:00"/>
    <m/>
    <s v=""/>
    <n v="809"/>
    <x v="0"/>
    <x v="1"/>
    <x v="3"/>
    <n v="3"/>
    <s v="meets"/>
    <n v="2"/>
    <n v="140500"/>
    <x v="0"/>
    <s v="meets"/>
    <n v="0"/>
    <x v="0"/>
    <n v="2.2164383561643834"/>
    <x v="1"/>
    <x v="2"/>
  </r>
  <r>
    <s v="E002071"/>
    <d v="2024-07-29T00:00:00"/>
    <x v="6"/>
    <s v="Revenue"/>
    <x v="2"/>
    <s v="Growth Marketing Lead"/>
    <s v="marketing"/>
    <x v="3"/>
    <x v="0"/>
    <d v="2024-07-29T00:00:00"/>
    <m/>
    <s v=""/>
    <n v="520"/>
    <x v="1"/>
    <x v="0"/>
    <x v="0"/>
    <n v="4"/>
    <s v="exceeds"/>
    <n v="1"/>
    <n v="129500"/>
    <x v="0"/>
    <s v="exceeds"/>
    <n v="0"/>
    <x v="0"/>
    <n v="1.4246575342465753"/>
    <x v="2"/>
    <x v="3"/>
  </r>
  <r>
    <s v="E002072"/>
    <d v="2024-01-03T00:00:00"/>
    <x v="7"/>
    <s v="Corporate"/>
    <x v="0"/>
    <s v="Financial Planning Senior Specialist"/>
    <s v="finance"/>
    <x v="2"/>
    <x v="0"/>
    <d v="2024-01-03T00:00:00"/>
    <m/>
    <s v=""/>
    <n v="728"/>
    <x v="0"/>
    <x v="3"/>
    <x v="1"/>
    <n v="4"/>
    <s v="exceeds"/>
    <n v="2"/>
    <n v="136500"/>
    <x v="0"/>
    <s v="exceeds"/>
    <n v="0"/>
    <x v="0"/>
    <n v="1.9945205479452055"/>
    <x v="2"/>
    <x v="2"/>
  </r>
  <r>
    <s v="E002073"/>
    <d v="2024-07-28T00:00:00"/>
    <x v="8"/>
    <s v="Corporate"/>
    <x v="1"/>
    <s v="Operations Specialist"/>
    <s v="operations"/>
    <x v="0"/>
    <x v="0"/>
    <d v="2024-07-28T00:00:00"/>
    <m/>
    <s v=""/>
    <n v="521"/>
    <x v="1"/>
    <x v="1"/>
    <x v="0"/>
    <n v="3"/>
    <s v="meets"/>
    <n v="1"/>
    <n v="73000"/>
    <x v="0"/>
    <s v="meets"/>
    <n v="0"/>
    <x v="0"/>
    <n v="1.4273972602739726"/>
    <x v="2"/>
    <x v="0"/>
  </r>
  <r>
    <s v="E002074"/>
    <d v="2024-06-26T00:00:00"/>
    <x v="9"/>
    <s v="Corporate"/>
    <x v="0"/>
    <s v="Legal &amp; Compliance Associate"/>
    <s v="legal"/>
    <x v="1"/>
    <x v="0"/>
    <d v="2024-06-26T00:00:00"/>
    <m/>
    <s v=""/>
    <n v="553"/>
    <x v="2"/>
    <x v="2"/>
    <x v="0"/>
    <n v="5"/>
    <s v="outstanding"/>
    <n v="2"/>
    <n v="67500"/>
    <x v="0"/>
    <s v="outstanding"/>
    <n v="0"/>
    <x v="0"/>
    <n v="1.515068493150685"/>
    <x v="2"/>
    <x v="1"/>
  </r>
  <r>
    <s v="E002075"/>
    <d v="2024-04-24T00:00:00"/>
    <x v="10"/>
    <s v="Operations"/>
    <x v="2"/>
    <s v="Supply Chain Associate"/>
    <s v="supply_chain"/>
    <x v="1"/>
    <x v="0"/>
    <d v="2024-04-24T00:00:00"/>
    <m/>
    <s v=""/>
    <n v="616"/>
    <x v="3"/>
    <x v="1"/>
    <x v="4"/>
    <n v="2"/>
    <s v="needs_support"/>
    <n v="2"/>
    <n v="57000"/>
    <x v="0"/>
    <s v="needs_support"/>
    <n v="0"/>
    <x v="0"/>
    <n v="1.6876712328767123"/>
    <x v="2"/>
    <x v="1"/>
  </r>
  <r>
    <s v="E002076"/>
    <d v="2024-03-03T00:00:00"/>
    <x v="11"/>
    <s v="Operations"/>
    <x v="3"/>
    <s v="Analytics Associate"/>
    <s v="analytics"/>
    <x v="1"/>
    <x v="0"/>
    <d v="2024-03-03T00:00:00"/>
    <m/>
    <s v=""/>
    <n v="668"/>
    <x v="2"/>
    <x v="0"/>
    <x v="0"/>
    <n v="3"/>
    <s v="meets"/>
    <n v="2"/>
    <n v="62000"/>
    <x v="0"/>
    <s v="meets"/>
    <n v="0"/>
    <x v="0"/>
    <n v="1.8301369863013699"/>
    <x v="2"/>
    <x v="1"/>
  </r>
  <r>
    <s v="E002077"/>
    <d v="2025-03-10T00:00:00"/>
    <x v="0"/>
    <s v="Product &amp; Technology"/>
    <x v="0"/>
    <s v="Analytics Senior Specialist"/>
    <s v="analytics"/>
    <x v="2"/>
    <x v="1"/>
    <d v="2025-03-10T00:00:00"/>
    <d v="2025-08-02T00:00:00"/>
    <s v="voluntary"/>
    <n v="145"/>
    <x v="1"/>
    <x v="1"/>
    <x v="2"/>
    <s v="None"/>
    <s v=""/>
    <n v="0"/>
    <n v="101000"/>
    <x v="1"/>
    <s v="Not Reviewed"/>
    <n v="1"/>
    <x v="1"/>
    <n v="0.39726027397260272"/>
    <x v="0"/>
    <x v="3"/>
  </r>
  <r>
    <s v="E002078"/>
    <d v="2024-12-23T00:00:00"/>
    <x v="1"/>
    <s v="Product &amp; Technology"/>
    <x v="0"/>
    <s v="Software Engineering Associate"/>
    <s v="engineering"/>
    <x v="1"/>
    <x v="1"/>
    <d v="2024-12-23T00:00:00"/>
    <d v="2025-09-05T00:00:00"/>
    <s v="voluntary"/>
    <n v="256"/>
    <x v="0"/>
    <x v="1"/>
    <x v="3"/>
    <n v="4"/>
    <s v="exceeds"/>
    <n v="1"/>
    <n v="70500"/>
    <x v="0"/>
    <s v="exceeds"/>
    <n v="1"/>
    <x v="1"/>
    <n v="0.70136986301369864"/>
    <x v="0"/>
    <x v="0"/>
  </r>
  <r>
    <s v="E002079"/>
    <d v="2025-02-03T00:00:00"/>
    <x v="2"/>
    <s v="Product &amp; Technology"/>
    <x v="1"/>
    <s v="Analytics Associate"/>
    <s v="analytics"/>
    <x v="1"/>
    <x v="0"/>
    <d v="2025-02-03T00:00:00"/>
    <m/>
    <s v=""/>
    <n v="331"/>
    <x v="1"/>
    <x v="2"/>
    <x v="3"/>
    <n v="1"/>
    <s v="needs_support"/>
    <n v="1"/>
    <n v="74500"/>
    <x v="0"/>
    <s v="needs_support"/>
    <n v="0"/>
    <x v="0"/>
    <n v="0.9068493150684932"/>
    <x v="0"/>
    <x v="0"/>
  </r>
  <r>
    <s v="E002080"/>
    <d v="2023-03-30T00:00:00"/>
    <x v="3"/>
    <s v="Product &amp; Technology"/>
    <x v="1"/>
    <s v="Product Management Associate"/>
    <s v="product"/>
    <x v="1"/>
    <x v="0"/>
    <d v="2023-03-30T00:00:00"/>
    <m/>
    <s v=""/>
    <n v="1007"/>
    <x v="0"/>
    <x v="1"/>
    <x v="0"/>
    <n v="4"/>
    <s v="exceeds"/>
    <n v="3"/>
    <n v="75500"/>
    <x v="0"/>
    <s v="exceeds"/>
    <n v="0"/>
    <x v="0"/>
    <n v="2.7589041095890412"/>
    <x v="1"/>
    <x v="0"/>
  </r>
  <r>
    <s v="E002081"/>
    <d v="2025-07-12T00:00:00"/>
    <x v="4"/>
    <s v="Revenue"/>
    <x v="0"/>
    <s v="Account Senior Specialist"/>
    <s v="sales"/>
    <x v="2"/>
    <x v="0"/>
    <d v="2025-07-12T00:00:00"/>
    <m/>
    <s v=""/>
    <n v="172"/>
    <x v="0"/>
    <x v="1"/>
    <x v="3"/>
    <s v="None"/>
    <s v=""/>
    <n v="0"/>
    <n v="138000"/>
    <x v="1"/>
    <s v="Not Reviewed"/>
    <n v="0"/>
    <x v="0"/>
    <n v="0.47123287671232877"/>
    <x v="0"/>
    <x v="2"/>
  </r>
  <r>
    <s v="E002082"/>
    <d v="2025-01-25T00:00:00"/>
    <x v="5"/>
    <s v="Revenue"/>
    <x v="1"/>
    <s v="Account Specialist"/>
    <s v="sales"/>
    <x v="0"/>
    <x v="0"/>
    <d v="2025-01-25T00:00:00"/>
    <m/>
    <s v=""/>
    <n v="340"/>
    <x v="0"/>
    <x v="0"/>
    <x v="3"/>
    <n v="5"/>
    <s v="outstanding"/>
    <n v="1"/>
    <n v="85500"/>
    <x v="0"/>
    <s v="outstanding"/>
    <n v="0"/>
    <x v="0"/>
    <n v="0.93150684931506844"/>
    <x v="0"/>
    <x v="0"/>
  </r>
  <r>
    <s v="E002083"/>
    <d v="2023-11-05T00:00:00"/>
    <x v="6"/>
    <s v="Revenue"/>
    <x v="2"/>
    <s v="Growth Marketing Senior Specialist"/>
    <s v="marketing"/>
    <x v="2"/>
    <x v="1"/>
    <d v="2023-11-05T00:00:00"/>
    <d v="2025-06-08T00:00:00"/>
    <s v="involuntary"/>
    <n v="581"/>
    <x v="1"/>
    <x v="1"/>
    <x v="4"/>
    <n v="3"/>
    <s v="meets"/>
    <n v="2"/>
    <n v="111000"/>
    <x v="0"/>
    <s v="meets"/>
    <n v="1"/>
    <x v="1"/>
    <n v="1.5917808219178082"/>
    <x v="2"/>
    <x v="3"/>
  </r>
  <r>
    <s v="E002084"/>
    <d v="2025-07-17T00:00:00"/>
    <x v="7"/>
    <s v="Corporate"/>
    <x v="0"/>
    <s v="Analytics Specialist"/>
    <s v="analytics"/>
    <x v="0"/>
    <x v="1"/>
    <d v="2025-07-17T00:00:00"/>
    <d v="2025-12-31T00:00:00"/>
    <s v="voluntary"/>
    <n v="167"/>
    <x v="1"/>
    <x v="1"/>
    <x v="3"/>
    <s v="None"/>
    <s v=""/>
    <n v="0"/>
    <n v="99500"/>
    <x v="1"/>
    <s v="Not Reviewed"/>
    <n v="1"/>
    <x v="1"/>
    <n v="0.45753424657534247"/>
    <x v="0"/>
    <x v="0"/>
  </r>
  <r>
    <s v="E002085"/>
    <d v="2025-02-15T00:00:00"/>
    <x v="8"/>
    <s v="Corporate"/>
    <x v="1"/>
    <s v="People Operations Associate"/>
    <s v="people"/>
    <x v="1"/>
    <x v="0"/>
    <d v="2025-02-15T00:00:00"/>
    <m/>
    <s v=""/>
    <n v="319"/>
    <x v="1"/>
    <x v="1"/>
    <x v="2"/>
    <n v="3"/>
    <s v="meets"/>
    <n v="1"/>
    <n v="56000"/>
    <x v="0"/>
    <s v="meets"/>
    <n v="0"/>
    <x v="0"/>
    <n v="0.87397260273972599"/>
    <x v="0"/>
    <x v="1"/>
  </r>
  <r>
    <s v="E002086"/>
    <d v="2023-10-25T00:00:00"/>
    <x v="9"/>
    <s v="Corporate"/>
    <x v="0"/>
    <s v="Legal &amp; Compliance Specialist"/>
    <s v="legal"/>
    <x v="0"/>
    <x v="0"/>
    <d v="2023-10-25T00:00:00"/>
    <m/>
    <s v=""/>
    <n v="798"/>
    <x v="0"/>
    <x v="0"/>
    <x v="1"/>
    <n v="3"/>
    <s v="meets"/>
    <n v="2"/>
    <n v="80500"/>
    <x v="0"/>
    <s v="meets"/>
    <n v="0"/>
    <x v="0"/>
    <n v="2.1863013698630138"/>
    <x v="1"/>
    <x v="0"/>
  </r>
  <r>
    <s v="E002087"/>
    <d v="2024-03-20T00:00:00"/>
    <x v="10"/>
    <s v="Operations"/>
    <x v="2"/>
    <s v="Operations Specialist"/>
    <s v="operations"/>
    <x v="0"/>
    <x v="0"/>
    <d v="2024-03-20T00:00:00"/>
    <m/>
    <s v=""/>
    <n v="651"/>
    <x v="1"/>
    <x v="1"/>
    <x v="1"/>
    <n v="3"/>
    <s v="meets"/>
    <n v="2"/>
    <n v="78000"/>
    <x v="0"/>
    <s v="meets"/>
    <n v="0"/>
    <x v="0"/>
    <n v="1.7835616438356163"/>
    <x v="2"/>
    <x v="0"/>
  </r>
  <r>
    <s v="E002088"/>
    <d v="2025-03-03T00:00:00"/>
    <x v="11"/>
    <s v="Operations"/>
    <x v="3"/>
    <s v="Operations Associate"/>
    <s v="operations"/>
    <x v="1"/>
    <x v="0"/>
    <d v="2025-03-03T00:00:00"/>
    <m/>
    <s v=""/>
    <n v="303"/>
    <x v="1"/>
    <x v="1"/>
    <x v="3"/>
    <n v="3"/>
    <s v="meets"/>
    <n v="1"/>
    <n v="64500"/>
    <x v="0"/>
    <s v="meets"/>
    <n v="0"/>
    <x v="0"/>
    <n v="0.83013698630136989"/>
    <x v="0"/>
    <x v="1"/>
  </r>
  <r>
    <s v="E002089"/>
    <d v="2024-02-26T00:00:00"/>
    <x v="0"/>
    <s v="Product &amp; Technology"/>
    <x v="0"/>
    <s v="Software Engineering Senior Specialist"/>
    <s v="engineering"/>
    <x v="2"/>
    <x v="1"/>
    <d v="2024-02-26T00:00:00"/>
    <d v="2025-07-07T00:00:00"/>
    <s v="voluntary"/>
    <n v="497"/>
    <x v="1"/>
    <x v="1"/>
    <x v="2"/>
    <n v="4"/>
    <s v="exceeds"/>
    <n v="1"/>
    <n v="99000"/>
    <x v="0"/>
    <s v="exceeds"/>
    <n v="1"/>
    <x v="1"/>
    <n v="1.3616438356164384"/>
    <x v="2"/>
    <x v="0"/>
  </r>
  <r>
    <s v="E002090"/>
    <d v="2024-04-18T00:00:00"/>
    <x v="1"/>
    <s v="Product &amp; Technology"/>
    <x v="0"/>
    <s v="Analytics Specialist"/>
    <s v="analytics"/>
    <x v="0"/>
    <x v="0"/>
    <d v="2024-04-18T00:00:00"/>
    <m/>
    <s v=""/>
    <n v="622"/>
    <x v="0"/>
    <x v="1"/>
    <x v="3"/>
    <n v="4"/>
    <s v="exceeds"/>
    <n v="2"/>
    <n v="87500"/>
    <x v="0"/>
    <s v="exceeds"/>
    <n v="0"/>
    <x v="0"/>
    <n v="1.704109589041096"/>
    <x v="2"/>
    <x v="0"/>
  </r>
  <r>
    <s v="E002091"/>
    <d v="2023-04-19T00:00:00"/>
    <x v="2"/>
    <s v="Product &amp; Technology"/>
    <x v="1"/>
    <s v="Product Management Specialist"/>
    <s v="product"/>
    <x v="0"/>
    <x v="0"/>
    <d v="2023-04-19T00:00:00"/>
    <m/>
    <s v=""/>
    <n v="987"/>
    <x v="0"/>
    <x v="2"/>
    <x v="2"/>
    <n v="2"/>
    <s v="needs_support"/>
    <n v="3"/>
    <n v="82000"/>
    <x v="0"/>
    <s v="needs_support"/>
    <n v="0"/>
    <x v="0"/>
    <n v="2.7041095890410958"/>
    <x v="1"/>
    <x v="0"/>
  </r>
  <r>
    <s v="E002092"/>
    <d v="2023-02-21T00:00:00"/>
    <x v="3"/>
    <s v="Product &amp; Technology"/>
    <x v="1"/>
    <s v="Product Design Senior Specialist"/>
    <s v="design"/>
    <x v="2"/>
    <x v="0"/>
    <d v="2023-02-21T00:00:00"/>
    <m/>
    <s v=""/>
    <n v="1044"/>
    <x v="2"/>
    <x v="1"/>
    <x v="2"/>
    <n v="3"/>
    <s v="meets"/>
    <n v="3"/>
    <n v="108500"/>
    <x v="0"/>
    <s v="meets"/>
    <n v="0"/>
    <x v="0"/>
    <n v="2.8602739726027395"/>
    <x v="1"/>
    <x v="3"/>
  </r>
  <r>
    <s v="E002093"/>
    <d v="2024-12-20T00:00:00"/>
    <x v="4"/>
    <s v="Revenue"/>
    <x v="0"/>
    <s v="Account Lead"/>
    <s v="sales"/>
    <x v="3"/>
    <x v="0"/>
    <d v="2024-12-20T00:00:00"/>
    <m/>
    <s v=""/>
    <n v="376"/>
    <x v="0"/>
    <x v="1"/>
    <x v="3"/>
    <n v="2"/>
    <s v="needs_support"/>
    <n v="1"/>
    <n v="139000"/>
    <x v="0"/>
    <s v="needs_support"/>
    <n v="0"/>
    <x v="0"/>
    <n v="1.0301369863013699"/>
    <x v="2"/>
    <x v="2"/>
  </r>
  <r>
    <s v="E002094"/>
    <d v="2023-06-06T00:00:00"/>
    <x v="5"/>
    <s v="Revenue"/>
    <x v="1"/>
    <s v="Account Associate"/>
    <s v="sales"/>
    <x v="1"/>
    <x v="0"/>
    <d v="2023-06-06T00:00:00"/>
    <m/>
    <s v=""/>
    <n v="939"/>
    <x v="1"/>
    <x v="1"/>
    <x v="4"/>
    <n v="3"/>
    <s v="meets"/>
    <n v="3"/>
    <n v="58500"/>
    <x v="0"/>
    <s v="meets"/>
    <n v="0"/>
    <x v="0"/>
    <n v="2.5726027397260274"/>
    <x v="1"/>
    <x v="1"/>
  </r>
  <r>
    <s v="E002095"/>
    <d v="2023-11-02T00:00:00"/>
    <x v="6"/>
    <s v="Revenue"/>
    <x v="2"/>
    <s v="Growth Marketing Specialist"/>
    <s v="marketing"/>
    <x v="0"/>
    <x v="0"/>
    <d v="2023-11-02T00:00:00"/>
    <m/>
    <s v=""/>
    <n v="790"/>
    <x v="1"/>
    <x v="1"/>
    <x v="2"/>
    <n v="5"/>
    <s v="outstanding"/>
    <n v="2"/>
    <n v="84000"/>
    <x v="0"/>
    <s v="outstanding"/>
    <n v="0"/>
    <x v="0"/>
    <n v="2.1643835616438358"/>
    <x v="1"/>
    <x v="0"/>
  </r>
  <r>
    <s v="E002096"/>
    <d v="2024-11-29T00:00:00"/>
    <x v="7"/>
    <s v="Corporate"/>
    <x v="0"/>
    <s v="Analytics Senior Specialist"/>
    <s v="analytics"/>
    <x v="2"/>
    <x v="0"/>
    <d v="2024-11-29T00:00:00"/>
    <m/>
    <s v=""/>
    <n v="397"/>
    <x v="1"/>
    <x v="1"/>
    <x v="2"/>
    <n v="5"/>
    <s v="outstanding"/>
    <n v="1"/>
    <n v="128000"/>
    <x v="0"/>
    <s v="outstanding"/>
    <n v="0"/>
    <x v="0"/>
    <n v="1.0876712328767124"/>
    <x v="2"/>
    <x v="3"/>
  </r>
  <r>
    <s v="E002097"/>
    <d v="2023-05-09T00:00:00"/>
    <x v="8"/>
    <s v="Corporate"/>
    <x v="1"/>
    <s v="People Operations Senior Specialist"/>
    <s v="people"/>
    <x v="2"/>
    <x v="0"/>
    <d v="2023-05-09T00:00:00"/>
    <m/>
    <s v=""/>
    <n v="967"/>
    <x v="2"/>
    <x v="4"/>
    <x v="4"/>
    <n v="3"/>
    <s v="meets"/>
    <n v="3"/>
    <n v="128500"/>
    <x v="0"/>
    <s v="meets"/>
    <n v="0"/>
    <x v="0"/>
    <n v="2.6493150684931508"/>
    <x v="1"/>
    <x v="3"/>
  </r>
  <r>
    <s v="E002098"/>
    <d v="2024-09-02T00:00:00"/>
    <x v="9"/>
    <s v="Corporate"/>
    <x v="0"/>
    <s v="Legal &amp; Compliance Associate"/>
    <s v="legal"/>
    <x v="1"/>
    <x v="0"/>
    <d v="2024-09-02T00:00:00"/>
    <m/>
    <s v=""/>
    <n v="485"/>
    <x v="1"/>
    <x v="1"/>
    <x v="3"/>
    <n v="3"/>
    <s v="meets"/>
    <n v="1"/>
    <n v="78000"/>
    <x v="0"/>
    <s v="meets"/>
    <n v="0"/>
    <x v="0"/>
    <n v="1.3287671232876712"/>
    <x v="2"/>
    <x v="0"/>
  </r>
  <r>
    <s v="E002099"/>
    <d v="2025-07-26T00:00:00"/>
    <x v="10"/>
    <s v="Operations"/>
    <x v="2"/>
    <s v="Supply Chain Associate"/>
    <s v="supply_chain"/>
    <x v="1"/>
    <x v="1"/>
    <d v="2025-07-26T00:00:00"/>
    <d v="2025-11-29T00:00:00"/>
    <s v="voluntary"/>
    <n v="126"/>
    <x v="2"/>
    <x v="0"/>
    <x v="1"/>
    <s v="None"/>
    <s v=""/>
    <n v="0"/>
    <n v="60000"/>
    <x v="1"/>
    <s v="Not Reviewed"/>
    <n v="1"/>
    <x v="1"/>
    <n v="0.34520547945205482"/>
    <x v="0"/>
    <x v="1"/>
  </r>
  <r>
    <s v="E002100"/>
    <d v="2023-11-27T00:00:00"/>
    <x v="11"/>
    <s v="Operations"/>
    <x v="3"/>
    <s v="Analytics Senior Specialist"/>
    <s v="analytics"/>
    <x v="2"/>
    <x v="0"/>
    <d v="2023-11-27T00:00:00"/>
    <m/>
    <s v=""/>
    <n v="765"/>
    <x v="0"/>
    <x v="1"/>
    <x v="3"/>
    <n v="3"/>
    <s v="meets"/>
    <n v="2"/>
    <n v="98000"/>
    <x v="0"/>
    <s v="meets"/>
    <n v="0"/>
    <x v="0"/>
    <n v="2.095890410958904"/>
    <x v="1"/>
    <x v="0"/>
  </r>
  <r>
    <s v="E002101"/>
    <d v="2023-12-15T00:00:00"/>
    <x v="0"/>
    <s v="Product &amp; Technology"/>
    <x v="0"/>
    <s v="Software Engineering Lead"/>
    <s v="engineering"/>
    <x v="3"/>
    <x v="0"/>
    <d v="2023-12-15T00:00:00"/>
    <m/>
    <s v=""/>
    <n v="747"/>
    <x v="0"/>
    <x v="4"/>
    <x v="0"/>
    <n v="3"/>
    <s v="meets"/>
    <n v="2"/>
    <n v="172000"/>
    <x v="0"/>
    <s v="meets"/>
    <n v="0"/>
    <x v="0"/>
    <n v="2.0465753424657533"/>
    <x v="1"/>
    <x v="2"/>
  </r>
  <r>
    <s v="E002102"/>
    <d v="2025-08-09T00:00:00"/>
    <x v="1"/>
    <s v="Product &amp; Technology"/>
    <x v="0"/>
    <s v="Analytics Specialist"/>
    <s v="analytics"/>
    <x v="0"/>
    <x v="0"/>
    <d v="2025-08-09T00:00:00"/>
    <m/>
    <s v=""/>
    <n v="144"/>
    <x v="2"/>
    <x v="1"/>
    <x v="0"/>
    <s v="None"/>
    <s v=""/>
    <n v="0"/>
    <n v="89500"/>
    <x v="1"/>
    <s v="Not Reviewed"/>
    <n v="0"/>
    <x v="0"/>
    <n v="0.39452054794520547"/>
    <x v="0"/>
    <x v="0"/>
  </r>
  <r>
    <s v="E002103"/>
    <d v="2024-07-29T00:00:00"/>
    <x v="2"/>
    <s v="Product &amp; Technology"/>
    <x v="1"/>
    <s v="Product Management Specialist"/>
    <s v="product"/>
    <x v="0"/>
    <x v="0"/>
    <d v="2024-07-29T00:00:00"/>
    <m/>
    <s v=""/>
    <n v="520"/>
    <x v="2"/>
    <x v="4"/>
    <x v="0"/>
    <n v="3"/>
    <s v="meets"/>
    <n v="1"/>
    <n v="96000"/>
    <x v="0"/>
    <s v="meets"/>
    <n v="0"/>
    <x v="0"/>
    <n v="1.4246575342465753"/>
    <x v="2"/>
    <x v="0"/>
  </r>
  <r>
    <s v="E002104"/>
    <d v="2025-07-11T00:00:00"/>
    <x v="3"/>
    <s v="Product &amp; Technology"/>
    <x v="1"/>
    <s v="Product Design Associate"/>
    <s v="design"/>
    <x v="1"/>
    <x v="1"/>
    <d v="2025-07-11T00:00:00"/>
    <d v="2025-10-17T00:00:00"/>
    <s v="voluntary"/>
    <n v="98"/>
    <x v="0"/>
    <x v="1"/>
    <x v="2"/>
    <s v="None"/>
    <s v=""/>
    <n v="0"/>
    <n v="59000"/>
    <x v="1"/>
    <s v="Not Reviewed"/>
    <n v="1"/>
    <x v="1"/>
    <n v="0.26849315068493151"/>
    <x v="0"/>
    <x v="1"/>
  </r>
  <r>
    <s v="E002105"/>
    <d v="2023-01-24T00:00:00"/>
    <x v="4"/>
    <s v="Revenue"/>
    <x v="0"/>
    <s v="Customer Success Specialist"/>
    <s v="customer_success"/>
    <x v="0"/>
    <x v="1"/>
    <d v="2023-01-24T00:00:00"/>
    <d v="2024-03-05T00:00:00"/>
    <s v="voluntary"/>
    <n v="406"/>
    <x v="1"/>
    <x v="3"/>
    <x v="2"/>
    <n v="3"/>
    <s v="meets"/>
    <n v="1"/>
    <n v="77000"/>
    <x v="0"/>
    <s v="meets"/>
    <n v="1"/>
    <x v="1"/>
    <n v="1.1123287671232878"/>
    <x v="2"/>
    <x v="0"/>
  </r>
  <r>
    <s v="E002106"/>
    <d v="2024-10-12T00:00:00"/>
    <x v="5"/>
    <s v="Revenue"/>
    <x v="1"/>
    <s v="Customer Success Associate"/>
    <s v="customer_success"/>
    <x v="1"/>
    <x v="0"/>
    <d v="2024-10-12T00:00:00"/>
    <m/>
    <s v=""/>
    <n v="445"/>
    <x v="0"/>
    <x v="0"/>
    <x v="0"/>
    <n v="3"/>
    <s v="meets"/>
    <n v="1"/>
    <n v="66000"/>
    <x v="0"/>
    <s v="meets"/>
    <n v="0"/>
    <x v="0"/>
    <n v="1.2191780821917808"/>
    <x v="2"/>
    <x v="1"/>
  </r>
  <r>
    <s v="E002107"/>
    <d v="2024-05-25T00:00:00"/>
    <x v="6"/>
    <s v="Revenue"/>
    <x v="2"/>
    <s v="Analytics Senior Specialist"/>
    <s v="analytics"/>
    <x v="2"/>
    <x v="0"/>
    <d v="2024-05-25T00:00:00"/>
    <m/>
    <s v=""/>
    <n v="585"/>
    <x v="0"/>
    <x v="1"/>
    <x v="3"/>
    <n v="3"/>
    <s v="meets"/>
    <n v="2"/>
    <n v="139000"/>
    <x v="0"/>
    <s v="meets"/>
    <n v="0"/>
    <x v="0"/>
    <n v="1.6027397260273972"/>
    <x v="2"/>
    <x v="2"/>
  </r>
  <r>
    <s v="E002108"/>
    <d v="2024-08-16T00:00:00"/>
    <x v="7"/>
    <s v="Corporate"/>
    <x v="0"/>
    <s v="Financial Planning Specialist"/>
    <s v="finance"/>
    <x v="0"/>
    <x v="0"/>
    <d v="2024-08-16T00:00:00"/>
    <m/>
    <s v=""/>
    <n v="502"/>
    <x v="2"/>
    <x v="0"/>
    <x v="4"/>
    <n v="4"/>
    <s v="exceeds"/>
    <n v="1"/>
    <n v="99000"/>
    <x v="0"/>
    <s v="exceeds"/>
    <n v="0"/>
    <x v="0"/>
    <n v="1.3753424657534246"/>
    <x v="2"/>
    <x v="0"/>
  </r>
  <r>
    <s v="E002109"/>
    <d v="2025-07-21T00:00:00"/>
    <x v="8"/>
    <s v="Corporate"/>
    <x v="1"/>
    <s v="Operations Senior Specialist"/>
    <s v="operations"/>
    <x v="2"/>
    <x v="0"/>
    <d v="2025-07-21T00:00:00"/>
    <m/>
    <s v=""/>
    <n v="163"/>
    <x v="1"/>
    <x v="1"/>
    <x v="2"/>
    <s v="None"/>
    <s v=""/>
    <n v="0"/>
    <n v="124000"/>
    <x v="1"/>
    <s v="Not Reviewed"/>
    <n v="0"/>
    <x v="0"/>
    <n v="0.44657534246575342"/>
    <x v="0"/>
    <x v="3"/>
  </r>
  <r>
    <s v="E002110"/>
    <d v="2023-09-29T00:00:00"/>
    <x v="9"/>
    <s v="Corporate"/>
    <x v="0"/>
    <s v="Legal &amp; Compliance Senior Specialist"/>
    <s v="legal"/>
    <x v="2"/>
    <x v="0"/>
    <d v="2023-09-29T00:00:00"/>
    <m/>
    <s v=""/>
    <n v="824"/>
    <x v="0"/>
    <x v="0"/>
    <x v="2"/>
    <n v="3"/>
    <s v="meets"/>
    <n v="2"/>
    <n v="121000"/>
    <x v="0"/>
    <s v="meets"/>
    <n v="0"/>
    <x v="0"/>
    <n v="2.2575342465753425"/>
    <x v="1"/>
    <x v="3"/>
  </r>
  <r>
    <s v="E002111"/>
    <d v="2023-03-23T00:00:00"/>
    <x v="10"/>
    <s v="Operations"/>
    <x v="2"/>
    <s v="Supply Chain Senior Specialist"/>
    <s v="supply_chain"/>
    <x v="2"/>
    <x v="0"/>
    <d v="2023-03-23T00:00:00"/>
    <m/>
    <s v=""/>
    <n v="1014"/>
    <x v="1"/>
    <x v="2"/>
    <x v="2"/>
    <n v="2"/>
    <s v="needs_support"/>
    <n v="3"/>
    <n v="124000"/>
    <x v="0"/>
    <s v="needs_support"/>
    <n v="0"/>
    <x v="0"/>
    <n v="2.7780821917808218"/>
    <x v="1"/>
    <x v="3"/>
  </r>
  <r>
    <s v="E002112"/>
    <d v="2023-06-16T00:00:00"/>
    <x v="11"/>
    <s v="Operations"/>
    <x v="3"/>
    <s v="Operations Specialist"/>
    <s v="operations"/>
    <x v="0"/>
    <x v="1"/>
    <d v="2023-06-16T00:00:00"/>
    <d v="2024-06-16T00:00:00"/>
    <s v="voluntary"/>
    <n v="366"/>
    <x v="1"/>
    <x v="0"/>
    <x v="2"/>
    <n v="4"/>
    <s v="exceeds"/>
    <n v="1"/>
    <n v="78500"/>
    <x v="0"/>
    <s v="exceeds"/>
    <n v="1"/>
    <x v="1"/>
    <n v="1.0027397260273974"/>
    <x v="2"/>
    <x v="0"/>
  </r>
  <r>
    <s v="E002113"/>
    <d v="2024-06-22T00:00:00"/>
    <x v="0"/>
    <s v="Product &amp; Technology"/>
    <x v="0"/>
    <s v="Software Engineering Specialist"/>
    <s v="engineering"/>
    <x v="0"/>
    <x v="0"/>
    <d v="2024-06-22T00:00:00"/>
    <m/>
    <s v=""/>
    <n v="557"/>
    <x v="0"/>
    <x v="1"/>
    <x v="0"/>
    <n v="5"/>
    <s v="outstanding"/>
    <n v="2"/>
    <n v="75000"/>
    <x v="0"/>
    <s v="outstanding"/>
    <n v="0"/>
    <x v="0"/>
    <n v="1.526027397260274"/>
    <x v="2"/>
    <x v="0"/>
  </r>
  <r>
    <s v="E002114"/>
    <d v="2023-12-14T00:00:00"/>
    <x v="1"/>
    <s v="Product &amp; Technology"/>
    <x v="0"/>
    <s v="Analytics Senior Specialist"/>
    <s v="analytics"/>
    <x v="2"/>
    <x v="0"/>
    <d v="2023-12-14T00:00:00"/>
    <m/>
    <s v=""/>
    <n v="748"/>
    <x v="2"/>
    <x v="1"/>
    <x v="0"/>
    <n v="5"/>
    <s v="outstanding"/>
    <n v="2"/>
    <n v="107500"/>
    <x v="0"/>
    <s v="outstanding"/>
    <n v="0"/>
    <x v="0"/>
    <n v="2.0493150684931507"/>
    <x v="1"/>
    <x v="3"/>
  </r>
  <r>
    <s v="E002115"/>
    <d v="2025-01-21T00:00:00"/>
    <x v="2"/>
    <s v="Product &amp; Technology"/>
    <x v="1"/>
    <s v="Product Design Associate"/>
    <s v="design"/>
    <x v="1"/>
    <x v="1"/>
    <d v="2025-01-21T00:00:00"/>
    <d v="2025-10-01T00:00:00"/>
    <s v="involuntary"/>
    <n v="253"/>
    <x v="1"/>
    <x v="0"/>
    <x v="2"/>
    <n v="2"/>
    <s v="needs_support"/>
    <n v="1"/>
    <n v="69000"/>
    <x v="0"/>
    <s v="needs_support"/>
    <n v="1"/>
    <x v="1"/>
    <n v="0.69315068493150689"/>
    <x v="0"/>
    <x v="1"/>
  </r>
  <r>
    <s v="E002116"/>
    <d v="2025-03-03T00:00:00"/>
    <x v="3"/>
    <s v="Product &amp; Technology"/>
    <x v="1"/>
    <s v="Product Design Senior Specialist"/>
    <s v="design"/>
    <x v="2"/>
    <x v="0"/>
    <d v="2025-03-03T00:00:00"/>
    <m/>
    <s v=""/>
    <n v="303"/>
    <x v="2"/>
    <x v="2"/>
    <x v="0"/>
    <n v="4"/>
    <s v="exceeds"/>
    <n v="1"/>
    <n v="110500"/>
    <x v="0"/>
    <s v="exceeds"/>
    <n v="0"/>
    <x v="0"/>
    <n v="0.83013698630136989"/>
    <x v="0"/>
    <x v="3"/>
  </r>
  <r>
    <s v="E002117"/>
    <d v="2023-09-15T00:00:00"/>
    <x v="4"/>
    <s v="Revenue"/>
    <x v="0"/>
    <s v="Account Associate"/>
    <s v="sales"/>
    <x v="1"/>
    <x v="0"/>
    <d v="2023-09-15T00:00:00"/>
    <m/>
    <s v=""/>
    <n v="838"/>
    <x v="2"/>
    <x v="1"/>
    <x v="0"/>
    <n v="1"/>
    <s v="needs_support"/>
    <n v="2"/>
    <n v="58000"/>
    <x v="0"/>
    <s v="needs_support"/>
    <n v="0"/>
    <x v="0"/>
    <n v="2.2958904109589042"/>
    <x v="1"/>
    <x v="1"/>
  </r>
  <r>
    <s v="E002118"/>
    <d v="2023-04-18T00:00:00"/>
    <x v="5"/>
    <s v="Revenue"/>
    <x v="1"/>
    <s v="Customer Success Associate"/>
    <s v="customer_success"/>
    <x v="1"/>
    <x v="0"/>
    <d v="2023-04-18T00:00:00"/>
    <m/>
    <s v=""/>
    <n v="988"/>
    <x v="2"/>
    <x v="1"/>
    <x v="2"/>
    <n v="3"/>
    <s v="meets"/>
    <n v="3"/>
    <n v="74000"/>
    <x v="0"/>
    <s v="meets"/>
    <n v="0"/>
    <x v="0"/>
    <n v="2.7068493150684931"/>
    <x v="1"/>
    <x v="0"/>
  </r>
  <r>
    <s v="E002119"/>
    <d v="2025-09-06T00:00:00"/>
    <x v="6"/>
    <s v="Revenue"/>
    <x v="2"/>
    <s v="Growth Marketing Specialist"/>
    <s v="marketing"/>
    <x v="0"/>
    <x v="0"/>
    <d v="2025-09-06T00:00:00"/>
    <m/>
    <s v=""/>
    <n v="116"/>
    <x v="0"/>
    <x v="1"/>
    <x v="0"/>
    <s v="None"/>
    <s v=""/>
    <n v="0"/>
    <n v="97000"/>
    <x v="1"/>
    <s v="Not Reviewed"/>
    <n v="0"/>
    <x v="0"/>
    <n v="0.31780821917808222"/>
    <x v="0"/>
    <x v="0"/>
  </r>
  <r>
    <s v="E002120"/>
    <d v="2023-02-21T00:00:00"/>
    <x v="7"/>
    <s v="Corporate"/>
    <x v="0"/>
    <s v="Financial Planning Specialist"/>
    <s v="finance"/>
    <x v="0"/>
    <x v="0"/>
    <d v="2023-02-21T00:00:00"/>
    <m/>
    <s v=""/>
    <n v="1044"/>
    <x v="1"/>
    <x v="3"/>
    <x v="2"/>
    <n v="3"/>
    <s v="meets"/>
    <n v="3"/>
    <n v="97500"/>
    <x v="0"/>
    <s v="meets"/>
    <n v="0"/>
    <x v="0"/>
    <n v="2.8602739726027395"/>
    <x v="1"/>
    <x v="0"/>
  </r>
  <r>
    <s v="E002121"/>
    <d v="2023-01-25T00:00:00"/>
    <x v="8"/>
    <s v="Corporate"/>
    <x v="1"/>
    <s v="People Operations Specialist"/>
    <s v="people"/>
    <x v="0"/>
    <x v="0"/>
    <d v="2023-01-25T00:00:00"/>
    <m/>
    <s v=""/>
    <n v="1071"/>
    <x v="2"/>
    <x v="3"/>
    <x v="0"/>
    <n v="4"/>
    <s v="exceeds"/>
    <n v="3"/>
    <n v="87000"/>
    <x v="0"/>
    <s v="exceeds"/>
    <n v="0"/>
    <x v="0"/>
    <n v="2.9342465753424656"/>
    <x v="1"/>
    <x v="0"/>
  </r>
  <r>
    <s v="E002122"/>
    <d v="2025-09-21T00:00:00"/>
    <x v="9"/>
    <s v="Corporate"/>
    <x v="0"/>
    <s v="Legal &amp; Compliance Specialist"/>
    <s v="legal"/>
    <x v="0"/>
    <x v="0"/>
    <d v="2025-09-21T00:00:00"/>
    <m/>
    <s v=""/>
    <n v="101"/>
    <x v="1"/>
    <x v="1"/>
    <x v="4"/>
    <s v="None"/>
    <s v=""/>
    <n v="0"/>
    <n v="81500"/>
    <x v="1"/>
    <s v="Not Reviewed"/>
    <n v="0"/>
    <x v="0"/>
    <n v="0.27671232876712326"/>
    <x v="0"/>
    <x v="0"/>
  </r>
  <r>
    <s v="E002123"/>
    <d v="2024-08-02T00:00:00"/>
    <x v="10"/>
    <s v="Operations"/>
    <x v="2"/>
    <s v="Supply Chain Senior Specialist"/>
    <s v="supply_chain"/>
    <x v="2"/>
    <x v="0"/>
    <d v="2024-08-02T00:00:00"/>
    <m/>
    <s v=""/>
    <n v="516"/>
    <x v="2"/>
    <x v="1"/>
    <x v="0"/>
    <n v="4"/>
    <s v="exceeds"/>
    <n v="1"/>
    <n v="105000"/>
    <x v="0"/>
    <s v="exceeds"/>
    <n v="0"/>
    <x v="0"/>
    <n v="1.4136986301369863"/>
    <x v="2"/>
    <x v="3"/>
  </r>
  <r>
    <s v="E002124"/>
    <d v="2023-12-16T00:00:00"/>
    <x v="11"/>
    <s v="Operations"/>
    <x v="3"/>
    <s v="Operations Specialist"/>
    <s v="operations"/>
    <x v="0"/>
    <x v="0"/>
    <d v="2023-12-16T00:00:00"/>
    <m/>
    <s v=""/>
    <n v="746"/>
    <x v="0"/>
    <x v="1"/>
    <x v="2"/>
    <n v="2"/>
    <s v="needs_support"/>
    <n v="2"/>
    <n v="72500"/>
    <x v="0"/>
    <s v="needs_support"/>
    <n v="0"/>
    <x v="0"/>
    <n v="2.043835616438356"/>
    <x v="1"/>
    <x v="0"/>
  </r>
  <r>
    <s v="E002125"/>
    <d v="2023-04-21T00:00:00"/>
    <x v="0"/>
    <s v="Product &amp; Technology"/>
    <x v="0"/>
    <s v="Software Engineering Associate"/>
    <s v="engineering"/>
    <x v="1"/>
    <x v="1"/>
    <d v="2023-04-21T00:00:00"/>
    <d v="2025-09-21T00:00:00"/>
    <s v="voluntary"/>
    <n v="884"/>
    <x v="0"/>
    <x v="2"/>
    <x v="0"/>
    <n v="3"/>
    <s v="meets"/>
    <n v="2"/>
    <n v="59000"/>
    <x v="0"/>
    <s v="meets"/>
    <n v="1"/>
    <x v="1"/>
    <n v="2.4219178082191779"/>
    <x v="1"/>
    <x v="1"/>
  </r>
  <r>
    <s v="E002126"/>
    <d v="2025-03-11T00:00:00"/>
    <x v="1"/>
    <s v="Product &amp; Technology"/>
    <x v="0"/>
    <s v="Analytics Specialist"/>
    <s v="analytics"/>
    <x v="0"/>
    <x v="0"/>
    <d v="2025-03-11T00:00:00"/>
    <m/>
    <s v=""/>
    <n v="295"/>
    <x v="0"/>
    <x v="2"/>
    <x v="0"/>
    <n v="3"/>
    <s v="meets"/>
    <n v="1"/>
    <n v="79500"/>
    <x v="0"/>
    <s v="meets"/>
    <n v="0"/>
    <x v="0"/>
    <n v="0.80821917808219179"/>
    <x v="0"/>
    <x v="0"/>
  </r>
  <r>
    <s v="E002127"/>
    <d v="2025-07-10T00:00:00"/>
    <x v="2"/>
    <s v="Product &amp; Technology"/>
    <x v="1"/>
    <s v="Product Management Associate"/>
    <s v="product"/>
    <x v="1"/>
    <x v="0"/>
    <d v="2025-07-10T00:00:00"/>
    <m/>
    <s v=""/>
    <n v="174"/>
    <x v="0"/>
    <x v="2"/>
    <x v="0"/>
    <s v="None"/>
    <s v=""/>
    <n v="0"/>
    <n v="65500"/>
    <x v="1"/>
    <s v="Not Reviewed"/>
    <n v="0"/>
    <x v="0"/>
    <n v="0.47671232876712327"/>
    <x v="0"/>
    <x v="1"/>
  </r>
  <r>
    <s v="E002128"/>
    <d v="2024-06-16T00:00:00"/>
    <x v="3"/>
    <s v="Product &amp; Technology"/>
    <x v="1"/>
    <s v="Product Design Senior Specialist"/>
    <s v="design"/>
    <x v="2"/>
    <x v="1"/>
    <d v="2024-06-16T00:00:00"/>
    <d v="2025-05-13T00:00:00"/>
    <s v="voluntary"/>
    <n v="331"/>
    <x v="0"/>
    <x v="2"/>
    <x v="0"/>
    <n v="4"/>
    <s v="exceeds"/>
    <n v="1"/>
    <n v="111500"/>
    <x v="0"/>
    <s v="exceeds"/>
    <n v="1"/>
    <x v="1"/>
    <n v="0.9068493150684932"/>
    <x v="0"/>
    <x v="3"/>
  </r>
  <r>
    <s v="E002129"/>
    <d v="2025-01-29T00:00:00"/>
    <x v="4"/>
    <s v="Revenue"/>
    <x v="0"/>
    <s v="Account Associate"/>
    <s v="sales"/>
    <x v="1"/>
    <x v="1"/>
    <d v="2025-01-29T00:00:00"/>
    <d v="2025-12-15T00:00:00"/>
    <s v="involuntary"/>
    <n v="320"/>
    <x v="3"/>
    <x v="3"/>
    <x v="1"/>
    <n v="4"/>
    <s v="exceeds"/>
    <n v="1"/>
    <n v="64500"/>
    <x v="0"/>
    <s v="exceeds"/>
    <n v="1"/>
    <x v="1"/>
    <n v="0.87671232876712324"/>
    <x v="0"/>
    <x v="1"/>
  </r>
  <r>
    <s v="E002130"/>
    <d v="2023-07-24T00:00:00"/>
    <x v="5"/>
    <s v="Revenue"/>
    <x v="1"/>
    <s v="Customer Success Associate"/>
    <s v="customer_success"/>
    <x v="1"/>
    <x v="0"/>
    <d v="2023-07-24T00:00:00"/>
    <m/>
    <s v=""/>
    <n v="891"/>
    <x v="1"/>
    <x v="4"/>
    <x v="3"/>
    <n v="3"/>
    <s v="meets"/>
    <n v="2"/>
    <n v="55000"/>
    <x v="0"/>
    <s v="meets"/>
    <n v="0"/>
    <x v="0"/>
    <n v="2.441095890410959"/>
    <x v="1"/>
    <x v="1"/>
  </r>
  <r>
    <s v="E002131"/>
    <d v="2024-03-30T00:00:00"/>
    <x v="6"/>
    <s v="Revenue"/>
    <x v="2"/>
    <s v="Analytics Associate"/>
    <s v="analytics"/>
    <x v="1"/>
    <x v="0"/>
    <d v="2024-03-30T00:00:00"/>
    <m/>
    <s v=""/>
    <n v="641"/>
    <x v="0"/>
    <x v="1"/>
    <x v="4"/>
    <n v="3"/>
    <s v="meets"/>
    <n v="2"/>
    <n v="68500"/>
    <x v="0"/>
    <s v="meets"/>
    <n v="0"/>
    <x v="0"/>
    <n v="1.7561643835616438"/>
    <x v="2"/>
    <x v="1"/>
  </r>
  <r>
    <s v="E002132"/>
    <d v="2025-06-13T00:00:00"/>
    <x v="7"/>
    <s v="Corporate"/>
    <x v="0"/>
    <s v="Financial Planning Associate"/>
    <s v="finance"/>
    <x v="1"/>
    <x v="0"/>
    <d v="2025-06-13T00:00:00"/>
    <m/>
    <s v=""/>
    <n v="201"/>
    <x v="4"/>
    <x v="1"/>
    <x v="3"/>
    <n v="4"/>
    <s v="exceeds"/>
    <n v="1"/>
    <n v="65500"/>
    <x v="0"/>
    <s v="exceeds"/>
    <n v="0"/>
    <x v="0"/>
    <n v="0.55068493150684927"/>
    <x v="0"/>
    <x v="1"/>
  </r>
  <r>
    <s v="E002133"/>
    <d v="2024-12-15T00:00:00"/>
    <x v="8"/>
    <s v="Corporate"/>
    <x v="1"/>
    <s v="People Operations Associate"/>
    <s v="people"/>
    <x v="1"/>
    <x v="0"/>
    <d v="2024-12-15T00:00:00"/>
    <m/>
    <s v=""/>
    <n v="381"/>
    <x v="2"/>
    <x v="1"/>
    <x v="4"/>
    <n v="2"/>
    <s v="needs_support"/>
    <n v="1"/>
    <n v="73000"/>
    <x v="0"/>
    <s v="needs_support"/>
    <n v="0"/>
    <x v="0"/>
    <n v="1.0438356164383562"/>
    <x v="2"/>
    <x v="0"/>
  </r>
  <r>
    <s v="E002134"/>
    <d v="2023-09-10T00:00:00"/>
    <x v="9"/>
    <s v="Corporate"/>
    <x v="0"/>
    <s v="Legal &amp; Compliance Senior Specialist"/>
    <s v="legal"/>
    <x v="2"/>
    <x v="0"/>
    <d v="2023-09-10T00:00:00"/>
    <m/>
    <s v=""/>
    <n v="843"/>
    <x v="1"/>
    <x v="0"/>
    <x v="2"/>
    <n v="2"/>
    <s v="needs_support"/>
    <n v="2"/>
    <n v="140500"/>
    <x v="0"/>
    <s v="needs_support"/>
    <n v="0"/>
    <x v="0"/>
    <n v="2.3095890410958906"/>
    <x v="1"/>
    <x v="2"/>
  </r>
  <r>
    <s v="E002135"/>
    <d v="2025-09-13T00:00:00"/>
    <x v="10"/>
    <s v="Operations"/>
    <x v="2"/>
    <s v="Supply Chain Specialist"/>
    <s v="supply_chain"/>
    <x v="0"/>
    <x v="0"/>
    <d v="2025-09-13T00:00:00"/>
    <m/>
    <s v=""/>
    <n v="109"/>
    <x v="1"/>
    <x v="1"/>
    <x v="0"/>
    <s v="None"/>
    <s v=""/>
    <n v="0"/>
    <n v="101000"/>
    <x v="1"/>
    <s v="Not Reviewed"/>
    <n v="0"/>
    <x v="0"/>
    <n v="0.29863013698630136"/>
    <x v="0"/>
    <x v="3"/>
  </r>
  <r>
    <s v="E002136"/>
    <d v="2023-10-14T00:00:00"/>
    <x v="11"/>
    <s v="Operations"/>
    <x v="3"/>
    <s v="Financial Planning Associate"/>
    <s v="finance"/>
    <x v="1"/>
    <x v="0"/>
    <d v="2023-10-14T00:00:00"/>
    <m/>
    <s v=""/>
    <n v="809"/>
    <x v="1"/>
    <x v="1"/>
    <x v="4"/>
    <n v="2"/>
    <s v="needs_support"/>
    <n v="2"/>
    <n v="63500"/>
    <x v="0"/>
    <s v="needs_support"/>
    <n v="0"/>
    <x v="0"/>
    <n v="2.2164383561643834"/>
    <x v="1"/>
    <x v="1"/>
  </r>
  <r>
    <s v="E002137"/>
    <d v="2024-09-15T00:00:00"/>
    <x v="0"/>
    <s v="Product &amp; Technology"/>
    <x v="0"/>
    <s v="Analytics Specialist"/>
    <s v="analytics"/>
    <x v="0"/>
    <x v="0"/>
    <d v="2024-09-15T00:00:00"/>
    <m/>
    <s v=""/>
    <n v="472"/>
    <x v="4"/>
    <x v="1"/>
    <x v="0"/>
    <n v="3"/>
    <s v="meets"/>
    <n v="1"/>
    <n v="91500"/>
    <x v="0"/>
    <s v="meets"/>
    <n v="0"/>
    <x v="0"/>
    <n v="1.2931506849315069"/>
    <x v="2"/>
    <x v="0"/>
  </r>
  <r>
    <s v="E002138"/>
    <d v="2024-04-30T00:00:00"/>
    <x v="1"/>
    <s v="Product &amp; Technology"/>
    <x v="0"/>
    <s v="Analytics Senior Specialist"/>
    <s v="analytics"/>
    <x v="2"/>
    <x v="0"/>
    <d v="2024-04-30T00:00:00"/>
    <m/>
    <s v=""/>
    <n v="610"/>
    <x v="2"/>
    <x v="4"/>
    <x v="2"/>
    <n v="4"/>
    <s v="exceeds"/>
    <n v="2"/>
    <n v="128000"/>
    <x v="0"/>
    <s v="exceeds"/>
    <n v="0"/>
    <x v="0"/>
    <n v="1.6712328767123288"/>
    <x v="2"/>
    <x v="3"/>
  </r>
  <r>
    <s v="E002139"/>
    <d v="2025-08-26T00:00:00"/>
    <x v="2"/>
    <s v="Product &amp; Technology"/>
    <x v="1"/>
    <s v="Product Management Specialist"/>
    <s v="product"/>
    <x v="0"/>
    <x v="0"/>
    <d v="2025-08-26T00:00:00"/>
    <m/>
    <s v=""/>
    <n v="127"/>
    <x v="0"/>
    <x v="0"/>
    <x v="2"/>
    <s v="None"/>
    <s v=""/>
    <n v="0"/>
    <n v="72500"/>
    <x v="1"/>
    <s v="Not Reviewed"/>
    <n v="0"/>
    <x v="0"/>
    <n v="0.34794520547945207"/>
    <x v="0"/>
    <x v="0"/>
  </r>
  <r>
    <s v="E002140"/>
    <d v="2023-06-24T00:00:00"/>
    <x v="3"/>
    <s v="Product &amp; Technology"/>
    <x v="1"/>
    <s v="Product Design Associate"/>
    <s v="design"/>
    <x v="1"/>
    <x v="0"/>
    <d v="2023-06-24T00:00:00"/>
    <m/>
    <s v=""/>
    <n v="921"/>
    <x v="2"/>
    <x v="1"/>
    <x v="1"/>
    <n v="3"/>
    <s v="meets"/>
    <n v="3"/>
    <n v="63000"/>
    <x v="0"/>
    <s v="meets"/>
    <n v="0"/>
    <x v="0"/>
    <n v="2.5232876712328767"/>
    <x v="1"/>
    <x v="1"/>
  </r>
  <r>
    <s v="E002141"/>
    <d v="2024-01-21T00:00:00"/>
    <x v="4"/>
    <s v="Revenue"/>
    <x v="0"/>
    <s v="Customer Success Specialist"/>
    <s v="customer_success"/>
    <x v="0"/>
    <x v="0"/>
    <d v="2024-01-21T00:00:00"/>
    <m/>
    <s v=""/>
    <n v="710"/>
    <x v="1"/>
    <x v="0"/>
    <x v="1"/>
    <n v="3"/>
    <s v="meets"/>
    <n v="2"/>
    <n v="88500"/>
    <x v="0"/>
    <s v="meets"/>
    <n v="0"/>
    <x v="0"/>
    <n v="1.9452054794520548"/>
    <x v="2"/>
    <x v="0"/>
  </r>
  <r>
    <s v="E002142"/>
    <d v="2024-08-27T00:00:00"/>
    <x v="5"/>
    <s v="Revenue"/>
    <x v="1"/>
    <s v="Account Specialist"/>
    <s v="sales"/>
    <x v="0"/>
    <x v="0"/>
    <d v="2024-08-27T00:00:00"/>
    <m/>
    <s v=""/>
    <n v="491"/>
    <x v="0"/>
    <x v="1"/>
    <x v="3"/>
    <n v="3"/>
    <s v="meets"/>
    <n v="1"/>
    <n v="72500"/>
    <x v="0"/>
    <s v="meets"/>
    <n v="0"/>
    <x v="0"/>
    <n v="1.3452054794520547"/>
    <x v="2"/>
    <x v="0"/>
  </r>
  <r>
    <s v="E002143"/>
    <d v="2023-07-04T00:00:00"/>
    <x v="6"/>
    <s v="Revenue"/>
    <x v="2"/>
    <s v="Growth Marketing Specialist"/>
    <s v="marketing"/>
    <x v="0"/>
    <x v="0"/>
    <d v="2023-07-04T00:00:00"/>
    <m/>
    <s v=""/>
    <n v="911"/>
    <x v="4"/>
    <x v="3"/>
    <x v="2"/>
    <n v="3"/>
    <s v="meets"/>
    <n v="3"/>
    <n v="92500"/>
    <x v="0"/>
    <s v="meets"/>
    <n v="0"/>
    <x v="0"/>
    <n v="2.495890410958904"/>
    <x v="1"/>
    <x v="0"/>
  </r>
  <r>
    <s v="E002144"/>
    <d v="2023-06-30T00:00:00"/>
    <x v="7"/>
    <s v="Corporate"/>
    <x v="0"/>
    <s v="Analytics Specialist"/>
    <s v="analytics"/>
    <x v="0"/>
    <x v="0"/>
    <d v="2023-06-30T00:00:00"/>
    <m/>
    <s v=""/>
    <n v="915"/>
    <x v="1"/>
    <x v="1"/>
    <x v="3"/>
    <n v="3"/>
    <s v="meets"/>
    <n v="3"/>
    <n v="99500"/>
    <x v="0"/>
    <s v="meets"/>
    <n v="0"/>
    <x v="0"/>
    <n v="2.506849315068493"/>
    <x v="1"/>
    <x v="0"/>
  </r>
  <r>
    <s v="E002145"/>
    <d v="2025-05-05T00:00:00"/>
    <x v="8"/>
    <s v="Corporate"/>
    <x v="1"/>
    <s v="People Operations Specialist"/>
    <s v="people"/>
    <x v="0"/>
    <x v="0"/>
    <d v="2025-05-05T00:00:00"/>
    <m/>
    <s v=""/>
    <n v="240"/>
    <x v="0"/>
    <x v="0"/>
    <x v="0"/>
    <n v="3"/>
    <s v="meets"/>
    <n v="1"/>
    <n v="101000"/>
    <x v="0"/>
    <s v="meets"/>
    <n v="0"/>
    <x v="0"/>
    <n v="0.65753424657534243"/>
    <x v="0"/>
    <x v="3"/>
  </r>
  <r>
    <s v="E002146"/>
    <d v="2025-06-09T00:00:00"/>
    <x v="9"/>
    <s v="Corporate"/>
    <x v="0"/>
    <s v="Legal &amp; Compliance Senior Specialist"/>
    <s v="legal"/>
    <x v="2"/>
    <x v="0"/>
    <d v="2025-06-09T00:00:00"/>
    <m/>
    <s v=""/>
    <n v="205"/>
    <x v="3"/>
    <x v="3"/>
    <x v="2"/>
    <n v="3"/>
    <s v="meets"/>
    <n v="1"/>
    <n v="130500"/>
    <x v="0"/>
    <s v="meets"/>
    <n v="0"/>
    <x v="0"/>
    <n v="0.56164383561643838"/>
    <x v="0"/>
    <x v="2"/>
  </r>
  <r>
    <s v="E002147"/>
    <d v="2024-10-21T00:00:00"/>
    <x v="10"/>
    <s v="Operations"/>
    <x v="2"/>
    <s v="Supply Chain Associate"/>
    <s v="supply_chain"/>
    <x v="1"/>
    <x v="1"/>
    <d v="2024-10-21T00:00:00"/>
    <d v="2025-03-30T00:00:00"/>
    <s v="voluntary"/>
    <n v="160"/>
    <x v="0"/>
    <x v="1"/>
    <x v="2"/>
    <s v="None"/>
    <s v=""/>
    <n v="0"/>
    <n v="69500"/>
    <x v="1"/>
    <s v="Not Reviewed"/>
    <n v="1"/>
    <x v="1"/>
    <n v="0.43835616438356162"/>
    <x v="0"/>
    <x v="1"/>
  </r>
  <r>
    <s v="E002148"/>
    <d v="2025-01-28T00:00:00"/>
    <x v="11"/>
    <s v="Operations"/>
    <x v="3"/>
    <s v="Operations Associate"/>
    <s v="operations"/>
    <x v="1"/>
    <x v="0"/>
    <d v="2025-01-28T00:00:00"/>
    <m/>
    <s v=""/>
    <n v="337"/>
    <x v="1"/>
    <x v="1"/>
    <x v="4"/>
    <n v="3"/>
    <s v="meets"/>
    <n v="1"/>
    <n v="73000"/>
    <x v="0"/>
    <s v="meets"/>
    <n v="0"/>
    <x v="0"/>
    <n v="0.92328767123287669"/>
    <x v="0"/>
    <x v="0"/>
  </r>
  <r>
    <s v="E002149"/>
    <d v="2024-09-18T00:00:00"/>
    <x v="0"/>
    <s v="Product &amp; Technology"/>
    <x v="0"/>
    <s v="Software Engineering Associate"/>
    <s v="engineering"/>
    <x v="1"/>
    <x v="0"/>
    <d v="2024-09-18T00:00:00"/>
    <m/>
    <s v=""/>
    <n v="469"/>
    <x v="1"/>
    <x v="2"/>
    <x v="3"/>
    <n v="3"/>
    <s v="meets"/>
    <n v="1"/>
    <n v="74000"/>
    <x v="0"/>
    <s v="meets"/>
    <n v="0"/>
    <x v="0"/>
    <n v="1.284931506849315"/>
    <x v="2"/>
    <x v="0"/>
  </r>
  <r>
    <s v="E002150"/>
    <d v="2023-12-01T00:00:00"/>
    <x v="1"/>
    <s v="Product &amp; Technology"/>
    <x v="0"/>
    <s v="Analytics Associate"/>
    <s v="analytics"/>
    <x v="1"/>
    <x v="0"/>
    <d v="2023-12-01T00:00:00"/>
    <m/>
    <s v=""/>
    <n v="761"/>
    <x v="2"/>
    <x v="0"/>
    <x v="2"/>
    <n v="4"/>
    <s v="exceeds"/>
    <n v="2"/>
    <n v="62500"/>
    <x v="0"/>
    <s v="exceeds"/>
    <n v="0"/>
    <x v="0"/>
    <n v="2.0849315068493151"/>
    <x v="1"/>
    <x v="1"/>
  </r>
  <r>
    <s v="E002151"/>
    <d v="2024-06-05T00:00:00"/>
    <x v="2"/>
    <s v="Product &amp; Technology"/>
    <x v="1"/>
    <s v="Product Management Specialist"/>
    <s v="product"/>
    <x v="0"/>
    <x v="0"/>
    <d v="2024-06-05T00:00:00"/>
    <m/>
    <s v=""/>
    <n v="574"/>
    <x v="4"/>
    <x v="0"/>
    <x v="0"/>
    <n v="4"/>
    <s v="exceeds"/>
    <n v="2"/>
    <n v="85000"/>
    <x v="0"/>
    <s v="exceeds"/>
    <n v="0"/>
    <x v="0"/>
    <n v="1.5726027397260274"/>
    <x v="2"/>
    <x v="0"/>
  </r>
  <r>
    <s v="E002152"/>
    <d v="2023-09-23T00:00:00"/>
    <x v="3"/>
    <s v="Product &amp; Technology"/>
    <x v="1"/>
    <s v="Product Design Lead"/>
    <s v="design"/>
    <x v="3"/>
    <x v="1"/>
    <d v="2023-09-23T00:00:00"/>
    <d v="2024-04-20T00:00:00"/>
    <s v="involuntary"/>
    <n v="210"/>
    <x v="1"/>
    <x v="1"/>
    <x v="2"/>
    <n v="3"/>
    <s v="meets"/>
    <n v="1"/>
    <n v="157000"/>
    <x v="0"/>
    <s v="meets"/>
    <n v="1"/>
    <x v="1"/>
    <n v="0.57534246575342463"/>
    <x v="0"/>
    <x v="2"/>
  </r>
  <r>
    <s v="E002153"/>
    <d v="2023-04-07T00:00:00"/>
    <x v="4"/>
    <s v="Revenue"/>
    <x v="0"/>
    <s v="Account Associate"/>
    <s v="sales"/>
    <x v="1"/>
    <x v="0"/>
    <d v="2023-04-07T00:00:00"/>
    <m/>
    <s v=""/>
    <n v="999"/>
    <x v="1"/>
    <x v="4"/>
    <x v="3"/>
    <n v="4"/>
    <s v="exceeds"/>
    <n v="3"/>
    <n v="60500"/>
    <x v="0"/>
    <s v="exceeds"/>
    <n v="0"/>
    <x v="0"/>
    <n v="2.7369863013698632"/>
    <x v="1"/>
    <x v="1"/>
  </r>
  <r>
    <s v="E002154"/>
    <d v="2024-07-20T00:00:00"/>
    <x v="5"/>
    <s v="Revenue"/>
    <x v="1"/>
    <s v="Account Associate"/>
    <s v="sales"/>
    <x v="1"/>
    <x v="0"/>
    <d v="2024-07-20T00:00:00"/>
    <m/>
    <s v=""/>
    <n v="529"/>
    <x v="0"/>
    <x v="1"/>
    <x v="3"/>
    <n v="2"/>
    <s v="needs_support"/>
    <n v="1"/>
    <n v="55500"/>
    <x v="0"/>
    <s v="needs_support"/>
    <n v="0"/>
    <x v="0"/>
    <n v="1.4493150684931506"/>
    <x v="2"/>
    <x v="1"/>
  </r>
  <r>
    <s v="E002155"/>
    <d v="2025-08-03T00:00:00"/>
    <x v="6"/>
    <s v="Revenue"/>
    <x v="2"/>
    <s v="Analytics Senior Specialist"/>
    <s v="analytics"/>
    <x v="2"/>
    <x v="0"/>
    <d v="2025-08-03T00:00:00"/>
    <m/>
    <s v=""/>
    <n v="150"/>
    <x v="0"/>
    <x v="1"/>
    <x v="1"/>
    <s v="None"/>
    <s v=""/>
    <n v="0"/>
    <n v="135500"/>
    <x v="1"/>
    <s v="Not Reviewed"/>
    <n v="0"/>
    <x v="0"/>
    <n v="0.41095890410958902"/>
    <x v="0"/>
    <x v="2"/>
  </r>
  <r>
    <s v="E002156"/>
    <d v="2023-01-27T00:00:00"/>
    <x v="7"/>
    <s v="Corporate"/>
    <x v="0"/>
    <s v="Analytics Senior Specialist"/>
    <s v="analytics"/>
    <x v="2"/>
    <x v="0"/>
    <d v="2023-01-27T00:00:00"/>
    <m/>
    <s v=""/>
    <n v="1069"/>
    <x v="0"/>
    <x v="0"/>
    <x v="2"/>
    <n v="3"/>
    <s v="meets"/>
    <n v="3"/>
    <n v="109000"/>
    <x v="0"/>
    <s v="meets"/>
    <n v="0"/>
    <x v="0"/>
    <n v="2.9287671232876713"/>
    <x v="1"/>
    <x v="3"/>
  </r>
  <r>
    <s v="E002157"/>
    <d v="2024-05-07T00:00:00"/>
    <x v="8"/>
    <s v="Corporate"/>
    <x v="1"/>
    <s v="People Operations Associate"/>
    <s v="people"/>
    <x v="1"/>
    <x v="0"/>
    <d v="2024-05-07T00:00:00"/>
    <m/>
    <s v=""/>
    <n v="603"/>
    <x v="1"/>
    <x v="3"/>
    <x v="0"/>
    <n v="4"/>
    <s v="exceeds"/>
    <n v="2"/>
    <n v="58500"/>
    <x v="0"/>
    <s v="exceeds"/>
    <n v="0"/>
    <x v="0"/>
    <n v="1.6520547945205479"/>
    <x v="2"/>
    <x v="1"/>
  </r>
  <r>
    <s v="E002158"/>
    <d v="2023-01-02T00:00:00"/>
    <x v="9"/>
    <s v="Corporate"/>
    <x v="0"/>
    <s v="Legal &amp; Compliance Senior Specialist"/>
    <s v="legal"/>
    <x v="2"/>
    <x v="0"/>
    <d v="2023-01-02T00:00:00"/>
    <m/>
    <s v=""/>
    <n v="1094"/>
    <x v="3"/>
    <x v="0"/>
    <x v="0"/>
    <n v="3"/>
    <s v="meets"/>
    <n v="3"/>
    <n v="140000"/>
    <x v="0"/>
    <s v="meets"/>
    <n v="0"/>
    <x v="0"/>
    <n v="2.9972602739726026"/>
    <x v="1"/>
    <x v="2"/>
  </r>
  <r>
    <s v="E002159"/>
    <d v="2025-09-28T00:00:00"/>
    <x v="10"/>
    <s v="Operations"/>
    <x v="2"/>
    <s v="Supply Chain Lead"/>
    <s v="supply_chain"/>
    <x v="3"/>
    <x v="0"/>
    <d v="2025-09-28T00:00:00"/>
    <m/>
    <s v=""/>
    <n v="94"/>
    <x v="1"/>
    <x v="1"/>
    <x v="0"/>
    <s v="None"/>
    <s v=""/>
    <n v="0"/>
    <n v="178000"/>
    <x v="1"/>
    <s v="Not Reviewed"/>
    <n v="0"/>
    <x v="0"/>
    <n v="0.25753424657534246"/>
    <x v="0"/>
    <x v="2"/>
  </r>
  <r>
    <s v="E002160"/>
    <d v="2023-06-18T00:00:00"/>
    <x v="11"/>
    <s v="Operations"/>
    <x v="3"/>
    <s v="Operations Specialist"/>
    <s v="operations"/>
    <x v="0"/>
    <x v="0"/>
    <d v="2023-06-18T00:00:00"/>
    <m/>
    <s v=""/>
    <n v="927"/>
    <x v="1"/>
    <x v="1"/>
    <x v="0"/>
    <n v="4"/>
    <s v="exceeds"/>
    <n v="3"/>
    <n v="92500"/>
    <x v="0"/>
    <s v="exceeds"/>
    <n v="0"/>
    <x v="0"/>
    <n v="2.5397260273972604"/>
    <x v="1"/>
    <x v="0"/>
  </r>
  <r>
    <s v="E002161"/>
    <d v="2024-10-12T00:00:00"/>
    <x v="0"/>
    <s v="Product &amp; Technology"/>
    <x v="0"/>
    <s v="Software Engineering Senior Specialist"/>
    <s v="engineering"/>
    <x v="2"/>
    <x v="1"/>
    <d v="2024-10-12T00:00:00"/>
    <d v="2025-07-16T00:00:00"/>
    <s v="voluntary"/>
    <n v="277"/>
    <x v="4"/>
    <x v="1"/>
    <x v="0"/>
    <n v="3"/>
    <s v="meets"/>
    <n v="1"/>
    <n v="126500"/>
    <x v="0"/>
    <s v="meets"/>
    <n v="1"/>
    <x v="1"/>
    <n v="0.75890410958904109"/>
    <x v="0"/>
    <x v="3"/>
  </r>
  <r>
    <s v="E002162"/>
    <d v="2025-04-17T00:00:00"/>
    <x v="1"/>
    <s v="Product &amp; Technology"/>
    <x v="0"/>
    <s v="Software Engineering Associate"/>
    <s v="engineering"/>
    <x v="1"/>
    <x v="0"/>
    <d v="2025-04-17T00:00:00"/>
    <m/>
    <s v=""/>
    <n v="258"/>
    <x v="0"/>
    <x v="1"/>
    <x v="0"/>
    <n v="3"/>
    <s v="meets"/>
    <n v="1"/>
    <n v="65500"/>
    <x v="0"/>
    <s v="meets"/>
    <n v="0"/>
    <x v="0"/>
    <n v="0.70684931506849313"/>
    <x v="0"/>
    <x v="1"/>
  </r>
  <r>
    <s v="E002163"/>
    <d v="2024-10-02T00:00:00"/>
    <x v="2"/>
    <s v="Product &amp; Technology"/>
    <x v="1"/>
    <s v="Product Management Specialist"/>
    <s v="product"/>
    <x v="0"/>
    <x v="0"/>
    <d v="2024-10-02T00:00:00"/>
    <m/>
    <s v=""/>
    <n v="455"/>
    <x v="0"/>
    <x v="0"/>
    <x v="0"/>
    <n v="4"/>
    <s v="exceeds"/>
    <n v="1"/>
    <n v="103000"/>
    <x v="0"/>
    <s v="exceeds"/>
    <n v="0"/>
    <x v="0"/>
    <n v="1.2465753424657535"/>
    <x v="2"/>
    <x v="3"/>
  </r>
  <r>
    <s v="E002164"/>
    <d v="2025-07-13T00:00:00"/>
    <x v="3"/>
    <s v="Product &amp; Technology"/>
    <x v="1"/>
    <s v="Product Design Senior Specialist"/>
    <s v="design"/>
    <x v="2"/>
    <x v="0"/>
    <d v="2025-07-13T00:00:00"/>
    <m/>
    <s v=""/>
    <n v="171"/>
    <x v="0"/>
    <x v="1"/>
    <x v="1"/>
    <s v="None"/>
    <s v=""/>
    <n v="0"/>
    <n v="110500"/>
    <x v="1"/>
    <s v="Not Reviewed"/>
    <n v="0"/>
    <x v="0"/>
    <n v="0.46849315068493153"/>
    <x v="0"/>
    <x v="3"/>
  </r>
  <r>
    <s v="E002165"/>
    <d v="2023-09-21T00:00:00"/>
    <x v="4"/>
    <s v="Revenue"/>
    <x v="0"/>
    <s v="Customer Success Specialist"/>
    <s v="customer_success"/>
    <x v="0"/>
    <x v="0"/>
    <d v="2023-09-21T00:00:00"/>
    <m/>
    <s v=""/>
    <n v="832"/>
    <x v="0"/>
    <x v="4"/>
    <x v="2"/>
    <n v="4"/>
    <s v="exceeds"/>
    <n v="2"/>
    <n v="76000"/>
    <x v="0"/>
    <s v="exceeds"/>
    <n v="0"/>
    <x v="0"/>
    <n v="2.2794520547945205"/>
    <x v="1"/>
    <x v="0"/>
  </r>
  <r>
    <s v="E002166"/>
    <d v="2023-08-03T00:00:00"/>
    <x v="5"/>
    <s v="Revenue"/>
    <x v="1"/>
    <s v="Account Associate"/>
    <s v="sales"/>
    <x v="1"/>
    <x v="0"/>
    <d v="2023-08-03T00:00:00"/>
    <m/>
    <s v=""/>
    <n v="881"/>
    <x v="2"/>
    <x v="1"/>
    <x v="4"/>
    <n v="3"/>
    <s v="meets"/>
    <n v="2"/>
    <n v="59000"/>
    <x v="0"/>
    <s v="meets"/>
    <n v="0"/>
    <x v="0"/>
    <n v="2.4136986301369863"/>
    <x v="1"/>
    <x v="1"/>
  </r>
  <r>
    <s v="E002167"/>
    <d v="2024-05-03T00:00:00"/>
    <x v="6"/>
    <s v="Revenue"/>
    <x v="2"/>
    <s v="Growth Marketing Specialist"/>
    <s v="marketing"/>
    <x v="0"/>
    <x v="1"/>
    <d v="2024-05-03T00:00:00"/>
    <d v="2024-10-13T00:00:00"/>
    <s v="voluntary"/>
    <n v="163"/>
    <x v="0"/>
    <x v="2"/>
    <x v="0"/>
    <s v="None"/>
    <s v=""/>
    <n v="0"/>
    <n v="76500"/>
    <x v="1"/>
    <s v="Not Reviewed"/>
    <n v="1"/>
    <x v="1"/>
    <n v="0.44657534246575342"/>
    <x v="0"/>
    <x v="0"/>
  </r>
  <r>
    <s v="E002168"/>
    <d v="2025-06-12T00:00:00"/>
    <x v="7"/>
    <s v="Corporate"/>
    <x v="0"/>
    <s v="Financial Planning Lead"/>
    <s v="finance"/>
    <x v="3"/>
    <x v="0"/>
    <d v="2025-06-12T00:00:00"/>
    <m/>
    <s v=""/>
    <n v="202"/>
    <x v="1"/>
    <x v="1"/>
    <x v="2"/>
    <n v="3"/>
    <s v="meets"/>
    <n v="1"/>
    <n v="131000"/>
    <x v="0"/>
    <s v="meets"/>
    <n v="0"/>
    <x v="0"/>
    <n v="0.55342465753424652"/>
    <x v="0"/>
    <x v="2"/>
  </r>
  <r>
    <s v="E002169"/>
    <d v="2025-04-09T00:00:00"/>
    <x v="8"/>
    <s v="Corporate"/>
    <x v="1"/>
    <s v="People Operations Associate"/>
    <s v="people"/>
    <x v="1"/>
    <x v="0"/>
    <d v="2025-04-09T00:00:00"/>
    <m/>
    <s v=""/>
    <n v="266"/>
    <x v="1"/>
    <x v="1"/>
    <x v="2"/>
    <n v="4"/>
    <s v="exceeds"/>
    <n v="1"/>
    <n v="58500"/>
    <x v="0"/>
    <s v="exceeds"/>
    <n v="0"/>
    <x v="0"/>
    <n v="0.72876712328767124"/>
    <x v="0"/>
    <x v="1"/>
  </r>
  <r>
    <s v="E002170"/>
    <d v="2023-03-14T00:00:00"/>
    <x v="9"/>
    <s v="Corporate"/>
    <x v="0"/>
    <s v="Legal &amp; Compliance Associate"/>
    <s v="legal"/>
    <x v="1"/>
    <x v="0"/>
    <d v="2023-03-14T00:00:00"/>
    <m/>
    <s v=""/>
    <n v="1023"/>
    <x v="1"/>
    <x v="1"/>
    <x v="0"/>
    <n v="5"/>
    <s v="outstanding"/>
    <n v="3"/>
    <n v="78000"/>
    <x v="0"/>
    <s v="outstanding"/>
    <n v="0"/>
    <x v="0"/>
    <n v="2.8027397260273972"/>
    <x v="1"/>
    <x v="0"/>
  </r>
  <r>
    <s v="E002171"/>
    <d v="2024-09-15T00:00:00"/>
    <x v="10"/>
    <s v="Operations"/>
    <x v="2"/>
    <s v="Supply Chain Specialist"/>
    <s v="supply_chain"/>
    <x v="0"/>
    <x v="0"/>
    <d v="2024-09-15T00:00:00"/>
    <m/>
    <s v=""/>
    <n v="472"/>
    <x v="1"/>
    <x v="1"/>
    <x v="0"/>
    <n v="3"/>
    <s v="meets"/>
    <n v="1"/>
    <n v="85000"/>
    <x v="0"/>
    <s v="meets"/>
    <n v="0"/>
    <x v="0"/>
    <n v="1.2931506849315069"/>
    <x v="2"/>
    <x v="0"/>
  </r>
  <r>
    <s v="E002172"/>
    <d v="2025-03-17T00:00:00"/>
    <x v="11"/>
    <s v="Operations"/>
    <x v="3"/>
    <s v="Operations Associate"/>
    <s v="operations"/>
    <x v="1"/>
    <x v="0"/>
    <d v="2025-03-17T00:00:00"/>
    <m/>
    <s v=""/>
    <n v="289"/>
    <x v="0"/>
    <x v="0"/>
    <x v="2"/>
    <n v="4"/>
    <s v="exceeds"/>
    <n v="1"/>
    <n v="55500"/>
    <x v="0"/>
    <s v="exceeds"/>
    <n v="0"/>
    <x v="0"/>
    <n v="0.79178082191780819"/>
    <x v="0"/>
    <x v="1"/>
  </r>
  <r>
    <s v="E002173"/>
    <d v="2025-03-21T00:00:00"/>
    <x v="0"/>
    <s v="Product &amp; Technology"/>
    <x v="0"/>
    <s v="Software Engineering Senior Specialist"/>
    <s v="engineering"/>
    <x v="2"/>
    <x v="1"/>
    <d v="2025-03-21T00:00:00"/>
    <d v="2025-09-01T00:00:00"/>
    <s v="involuntary"/>
    <n v="164"/>
    <x v="3"/>
    <x v="3"/>
    <x v="4"/>
    <s v="None"/>
    <s v=""/>
    <n v="0"/>
    <n v="98000"/>
    <x v="1"/>
    <s v="Not Reviewed"/>
    <n v="1"/>
    <x v="1"/>
    <n v="0.44931506849315067"/>
    <x v="0"/>
    <x v="0"/>
  </r>
  <r>
    <s v="E002174"/>
    <d v="2025-07-21T00:00:00"/>
    <x v="1"/>
    <s v="Product &amp; Technology"/>
    <x v="0"/>
    <s v="Analytics Associate"/>
    <s v="analytics"/>
    <x v="1"/>
    <x v="0"/>
    <d v="2025-07-21T00:00:00"/>
    <m/>
    <s v=""/>
    <n v="163"/>
    <x v="2"/>
    <x v="1"/>
    <x v="1"/>
    <s v="None"/>
    <s v=""/>
    <n v="0"/>
    <n v="63000"/>
    <x v="1"/>
    <s v="Not Reviewed"/>
    <n v="0"/>
    <x v="0"/>
    <n v="0.44657534246575342"/>
    <x v="0"/>
    <x v="1"/>
  </r>
  <r>
    <s v="E002175"/>
    <d v="2023-06-26T00:00:00"/>
    <x v="2"/>
    <s v="Product &amp; Technology"/>
    <x v="1"/>
    <s v="Product Management Associate"/>
    <s v="product"/>
    <x v="1"/>
    <x v="1"/>
    <d v="2023-06-26T00:00:00"/>
    <d v="2025-01-04T00:00:00"/>
    <s v="involuntary"/>
    <n v="558"/>
    <x v="0"/>
    <x v="0"/>
    <x v="3"/>
    <n v="3"/>
    <s v="meets"/>
    <n v="2"/>
    <n v="75000"/>
    <x v="0"/>
    <s v="meets"/>
    <n v="1"/>
    <x v="1"/>
    <n v="1.5287671232876712"/>
    <x v="2"/>
    <x v="0"/>
  </r>
  <r>
    <s v="E002176"/>
    <d v="2025-09-22T00:00:00"/>
    <x v="3"/>
    <s v="Product &amp; Technology"/>
    <x v="1"/>
    <s v="Product Management Lead"/>
    <s v="product"/>
    <x v="3"/>
    <x v="0"/>
    <d v="2025-09-22T00:00:00"/>
    <m/>
    <s v=""/>
    <n v="100"/>
    <x v="0"/>
    <x v="2"/>
    <x v="4"/>
    <s v="None"/>
    <s v=""/>
    <n v="0"/>
    <n v="131000"/>
    <x v="1"/>
    <s v="Not Reviewed"/>
    <n v="0"/>
    <x v="0"/>
    <n v="0.27397260273972601"/>
    <x v="0"/>
    <x v="2"/>
  </r>
  <r>
    <s v="E002177"/>
    <d v="2023-03-07T00:00:00"/>
    <x v="4"/>
    <s v="Revenue"/>
    <x v="0"/>
    <s v="Account Specialist"/>
    <s v="sales"/>
    <x v="0"/>
    <x v="1"/>
    <d v="2023-03-07T00:00:00"/>
    <d v="2023-08-09T00:00:00"/>
    <s v="voluntary"/>
    <n v="155"/>
    <x v="2"/>
    <x v="0"/>
    <x v="2"/>
    <s v="None"/>
    <s v=""/>
    <n v="0"/>
    <n v="102000"/>
    <x v="1"/>
    <s v="Not Reviewed"/>
    <n v="1"/>
    <x v="1"/>
    <n v="0.42465753424657532"/>
    <x v="0"/>
    <x v="3"/>
  </r>
  <r>
    <s v="E002178"/>
    <d v="2023-07-27T00:00:00"/>
    <x v="5"/>
    <s v="Revenue"/>
    <x v="1"/>
    <s v="Account Specialist"/>
    <s v="sales"/>
    <x v="0"/>
    <x v="0"/>
    <d v="2023-07-27T00:00:00"/>
    <m/>
    <s v=""/>
    <n v="888"/>
    <x v="3"/>
    <x v="1"/>
    <x v="0"/>
    <n v="4"/>
    <s v="exceeds"/>
    <n v="2"/>
    <n v="85500"/>
    <x v="0"/>
    <s v="exceeds"/>
    <n v="0"/>
    <x v="0"/>
    <n v="2.4328767123287673"/>
    <x v="1"/>
    <x v="0"/>
  </r>
  <r>
    <s v="E002179"/>
    <d v="2023-02-15T00:00:00"/>
    <x v="6"/>
    <s v="Revenue"/>
    <x v="2"/>
    <s v="Growth Marketing Specialist"/>
    <s v="marketing"/>
    <x v="0"/>
    <x v="0"/>
    <d v="2023-02-15T00:00:00"/>
    <m/>
    <s v=""/>
    <n v="1050"/>
    <x v="0"/>
    <x v="2"/>
    <x v="1"/>
    <n v="3"/>
    <s v="meets"/>
    <n v="3"/>
    <n v="72500"/>
    <x v="0"/>
    <s v="meets"/>
    <n v="0"/>
    <x v="0"/>
    <n v="2.8767123287671232"/>
    <x v="1"/>
    <x v="0"/>
  </r>
  <r>
    <s v="E002180"/>
    <d v="2023-09-24T00:00:00"/>
    <x v="7"/>
    <s v="Corporate"/>
    <x v="0"/>
    <s v="Financial Planning Associate"/>
    <s v="finance"/>
    <x v="1"/>
    <x v="1"/>
    <d v="2023-09-24T00:00:00"/>
    <d v="2024-03-04T00:00:00"/>
    <s v="voluntary"/>
    <n v="162"/>
    <x v="0"/>
    <x v="0"/>
    <x v="0"/>
    <s v="None"/>
    <s v=""/>
    <n v="0"/>
    <n v="64000"/>
    <x v="1"/>
    <s v="Not Reviewed"/>
    <n v="1"/>
    <x v="1"/>
    <n v="0.44383561643835617"/>
    <x v="0"/>
    <x v="1"/>
  </r>
  <r>
    <s v="E002181"/>
    <d v="2023-10-20T00:00:00"/>
    <x v="8"/>
    <s v="Corporate"/>
    <x v="1"/>
    <s v="People Operations Specialist"/>
    <s v="people"/>
    <x v="0"/>
    <x v="0"/>
    <d v="2023-10-20T00:00:00"/>
    <m/>
    <s v=""/>
    <n v="803"/>
    <x v="4"/>
    <x v="0"/>
    <x v="3"/>
    <n v="3"/>
    <s v="meets"/>
    <n v="2"/>
    <n v="96500"/>
    <x v="0"/>
    <s v="meets"/>
    <n v="0"/>
    <x v="0"/>
    <n v="2.2000000000000002"/>
    <x v="1"/>
    <x v="0"/>
  </r>
  <r>
    <s v="E002182"/>
    <d v="2024-04-12T00:00:00"/>
    <x v="9"/>
    <s v="Corporate"/>
    <x v="0"/>
    <s v="Legal &amp; Compliance Associate"/>
    <s v="legal"/>
    <x v="1"/>
    <x v="0"/>
    <d v="2024-04-12T00:00:00"/>
    <m/>
    <s v=""/>
    <n v="628"/>
    <x v="1"/>
    <x v="1"/>
    <x v="2"/>
    <n v="5"/>
    <s v="outstanding"/>
    <n v="2"/>
    <n v="73000"/>
    <x v="0"/>
    <s v="outstanding"/>
    <n v="0"/>
    <x v="0"/>
    <n v="1.7205479452054795"/>
    <x v="2"/>
    <x v="0"/>
  </r>
  <r>
    <s v="E002183"/>
    <d v="2024-01-07T00:00:00"/>
    <x v="10"/>
    <s v="Operations"/>
    <x v="2"/>
    <s v="Supply Chain Associate"/>
    <s v="supply_chain"/>
    <x v="1"/>
    <x v="0"/>
    <d v="2024-01-07T00:00:00"/>
    <m/>
    <s v=""/>
    <n v="724"/>
    <x v="2"/>
    <x v="1"/>
    <x v="3"/>
    <n v="2"/>
    <s v="needs_support"/>
    <n v="2"/>
    <n v="71000"/>
    <x v="0"/>
    <s v="needs_support"/>
    <n v="0"/>
    <x v="0"/>
    <n v="1.9835616438356165"/>
    <x v="2"/>
    <x v="0"/>
  </r>
  <r>
    <s v="E002184"/>
    <d v="2025-09-16T00:00:00"/>
    <x v="11"/>
    <s v="Operations"/>
    <x v="3"/>
    <s v="Operations Specialist"/>
    <s v="operations"/>
    <x v="0"/>
    <x v="0"/>
    <d v="2025-09-16T00:00:00"/>
    <m/>
    <s v=""/>
    <n v="106"/>
    <x v="0"/>
    <x v="1"/>
    <x v="2"/>
    <s v="None"/>
    <s v=""/>
    <n v="0"/>
    <n v="73000"/>
    <x v="1"/>
    <s v="Not Reviewed"/>
    <n v="0"/>
    <x v="0"/>
    <n v="0.29041095890410956"/>
    <x v="0"/>
    <x v="0"/>
  </r>
  <r>
    <s v="E002185"/>
    <d v="2025-01-28T00:00:00"/>
    <x v="0"/>
    <s v="Product &amp; Technology"/>
    <x v="0"/>
    <s v="Analytics Specialist"/>
    <s v="analytics"/>
    <x v="0"/>
    <x v="0"/>
    <d v="2025-01-28T00:00:00"/>
    <m/>
    <s v=""/>
    <n v="337"/>
    <x v="1"/>
    <x v="2"/>
    <x v="3"/>
    <n v="3"/>
    <s v="meets"/>
    <n v="1"/>
    <n v="89500"/>
    <x v="0"/>
    <s v="meets"/>
    <n v="0"/>
    <x v="0"/>
    <n v="0.92328767123287669"/>
    <x v="0"/>
    <x v="0"/>
  </r>
  <r>
    <s v="E002186"/>
    <d v="2023-03-16T00:00:00"/>
    <x v="1"/>
    <s v="Product &amp; Technology"/>
    <x v="0"/>
    <s v="Analytics Senior Specialist"/>
    <s v="analytics"/>
    <x v="2"/>
    <x v="0"/>
    <d v="2023-03-16T00:00:00"/>
    <m/>
    <s v=""/>
    <n v="1021"/>
    <x v="1"/>
    <x v="0"/>
    <x v="0"/>
    <n v="4"/>
    <s v="exceeds"/>
    <n v="3"/>
    <n v="103500"/>
    <x v="0"/>
    <s v="exceeds"/>
    <n v="0"/>
    <x v="0"/>
    <n v="2.7972602739726029"/>
    <x v="1"/>
    <x v="3"/>
  </r>
  <r>
    <s v="E002187"/>
    <d v="2025-02-13T00:00:00"/>
    <x v="2"/>
    <s v="Product &amp; Technology"/>
    <x v="1"/>
    <s v="Product Management Associate"/>
    <s v="product"/>
    <x v="1"/>
    <x v="0"/>
    <d v="2025-02-13T00:00:00"/>
    <m/>
    <s v=""/>
    <n v="321"/>
    <x v="1"/>
    <x v="1"/>
    <x v="1"/>
    <n v="4"/>
    <s v="exceeds"/>
    <n v="1"/>
    <n v="68500"/>
    <x v="0"/>
    <s v="exceeds"/>
    <n v="0"/>
    <x v="0"/>
    <n v="0.8794520547945206"/>
    <x v="0"/>
    <x v="1"/>
  </r>
  <r>
    <s v="E002188"/>
    <d v="2025-05-20T00:00:00"/>
    <x v="3"/>
    <s v="Product &amp; Technology"/>
    <x v="1"/>
    <s v="Product Design Associate"/>
    <s v="design"/>
    <x v="1"/>
    <x v="0"/>
    <d v="2025-05-20T00:00:00"/>
    <m/>
    <s v=""/>
    <n v="225"/>
    <x v="0"/>
    <x v="1"/>
    <x v="1"/>
    <n v="3"/>
    <s v="meets"/>
    <n v="1"/>
    <n v="63000"/>
    <x v="0"/>
    <s v="meets"/>
    <n v="0"/>
    <x v="0"/>
    <n v="0.61643835616438358"/>
    <x v="0"/>
    <x v="1"/>
  </r>
  <r>
    <s v="E002189"/>
    <d v="2025-06-30T00:00:00"/>
    <x v="4"/>
    <s v="Revenue"/>
    <x v="0"/>
    <s v="Account Associate"/>
    <s v="sales"/>
    <x v="1"/>
    <x v="1"/>
    <d v="2025-06-30T00:00:00"/>
    <d v="2025-10-19T00:00:00"/>
    <s v="voluntary"/>
    <n v="111"/>
    <x v="2"/>
    <x v="0"/>
    <x v="2"/>
    <s v="None"/>
    <s v=""/>
    <n v="0"/>
    <n v="58000"/>
    <x v="1"/>
    <s v="Not Reviewed"/>
    <n v="1"/>
    <x v="1"/>
    <n v="0.30410958904109592"/>
    <x v="0"/>
    <x v="1"/>
  </r>
  <r>
    <s v="E002190"/>
    <d v="2025-03-28T00:00:00"/>
    <x v="5"/>
    <s v="Revenue"/>
    <x v="1"/>
    <s v="Customer Success Specialist"/>
    <s v="customer_success"/>
    <x v="0"/>
    <x v="1"/>
    <d v="2025-03-28T00:00:00"/>
    <d v="2025-12-06T00:00:00"/>
    <s v="involuntary"/>
    <n v="253"/>
    <x v="1"/>
    <x v="1"/>
    <x v="3"/>
    <n v="3"/>
    <s v="meets"/>
    <n v="1"/>
    <n v="76500"/>
    <x v="0"/>
    <s v="meets"/>
    <n v="1"/>
    <x v="1"/>
    <n v="0.69315068493150689"/>
    <x v="0"/>
    <x v="0"/>
  </r>
  <r>
    <s v="E002191"/>
    <d v="2024-05-05T00:00:00"/>
    <x v="6"/>
    <s v="Revenue"/>
    <x v="2"/>
    <s v="Growth Marketing Specialist"/>
    <s v="marketing"/>
    <x v="0"/>
    <x v="0"/>
    <d v="2024-05-05T00:00:00"/>
    <m/>
    <s v=""/>
    <n v="605"/>
    <x v="3"/>
    <x v="0"/>
    <x v="0"/>
    <n v="4"/>
    <s v="exceeds"/>
    <n v="2"/>
    <n v="82500"/>
    <x v="0"/>
    <s v="exceeds"/>
    <n v="0"/>
    <x v="0"/>
    <n v="1.6575342465753424"/>
    <x v="2"/>
    <x v="0"/>
  </r>
  <r>
    <s v="E002192"/>
    <d v="2024-12-18T00:00:00"/>
    <x v="7"/>
    <s v="Corporate"/>
    <x v="0"/>
    <s v="Financial Planning Lead"/>
    <s v="finance"/>
    <x v="3"/>
    <x v="0"/>
    <d v="2024-12-18T00:00:00"/>
    <m/>
    <s v=""/>
    <n v="378"/>
    <x v="3"/>
    <x v="4"/>
    <x v="0"/>
    <n v="3"/>
    <s v="meets"/>
    <n v="1"/>
    <n v="182000"/>
    <x v="0"/>
    <s v="meets"/>
    <n v="0"/>
    <x v="0"/>
    <n v="1.0356164383561643"/>
    <x v="2"/>
    <x v="2"/>
  </r>
  <r>
    <s v="E002193"/>
    <d v="2025-05-23T00:00:00"/>
    <x v="8"/>
    <s v="Corporate"/>
    <x v="1"/>
    <s v="Operations Lead"/>
    <s v="operations"/>
    <x v="3"/>
    <x v="0"/>
    <d v="2025-05-23T00:00:00"/>
    <m/>
    <s v=""/>
    <n v="222"/>
    <x v="1"/>
    <x v="2"/>
    <x v="4"/>
    <n v="3"/>
    <s v="meets"/>
    <n v="1"/>
    <n v="167500"/>
    <x v="0"/>
    <s v="meets"/>
    <n v="0"/>
    <x v="0"/>
    <n v="0.60821917808219184"/>
    <x v="0"/>
    <x v="2"/>
  </r>
  <r>
    <s v="E002194"/>
    <d v="2023-03-23T00:00:00"/>
    <x v="9"/>
    <s v="Corporate"/>
    <x v="0"/>
    <s v="Operations Associate"/>
    <s v="operations"/>
    <x v="1"/>
    <x v="0"/>
    <d v="2023-03-23T00:00:00"/>
    <m/>
    <s v=""/>
    <n v="1014"/>
    <x v="0"/>
    <x v="2"/>
    <x v="2"/>
    <n v="2"/>
    <s v="needs_support"/>
    <n v="3"/>
    <n v="63500"/>
    <x v="0"/>
    <s v="needs_support"/>
    <n v="0"/>
    <x v="0"/>
    <n v="2.7780821917808218"/>
    <x v="1"/>
    <x v="1"/>
  </r>
  <r>
    <s v="E002195"/>
    <d v="2024-12-07T00:00:00"/>
    <x v="10"/>
    <s v="Operations"/>
    <x v="2"/>
    <s v="Operations Specialist"/>
    <s v="operations"/>
    <x v="0"/>
    <x v="0"/>
    <d v="2024-12-07T00:00:00"/>
    <m/>
    <s v=""/>
    <n v="389"/>
    <x v="0"/>
    <x v="0"/>
    <x v="1"/>
    <n v="4"/>
    <s v="exceeds"/>
    <n v="1"/>
    <n v="101000"/>
    <x v="0"/>
    <s v="exceeds"/>
    <n v="0"/>
    <x v="0"/>
    <n v="1.0657534246575342"/>
    <x v="2"/>
    <x v="3"/>
  </r>
  <r>
    <s v="E002196"/>
    <d v="2023-05-30T00:00:00"/>
    <x v="11"/>
    <s v="Operations"/>
    <x v="3"/>
    <s v="Analytics Senior Specialist"/>
    <s v="analytics"/>
    <x v="2"/>
    <x v="0"/>
    <d v="2023-05-30T00:00:00"/>
    <m/>
    <s v=""/>
    <n v="946"/>
    <x v="2"/>
    <x v="1"/>
    <x v="0"/>
    <n v="4"/>
    <s v="exceeds"/>
    <n v="3"/>
    <n v="101500"/>
    <x v="0"/>
    <s v="exceeds"/>
    <n v="0"/>
    <x v="0"/>
    <n v="2.591780821917808"/>
    <x v="1"/>
    <x v="3"/>
  </r>
  <r>
    <s v="E002197"/>
    <d v="2024-11-06T00:00:00"/>
    <x v="0"/>
    <s v="Product &amp; Technology"/>
    <x v="0"/>
    <s v="Software Engineering Specialist"/>
    <s v="engineering"/>
    <x v="0"/>
    <x v="0"/>
    <d v="2024-11-06T00:00:00"/>
    <m/>
    <s v=""/>
    <n v="420"/>
    <x v="1"/>
    <x v="1"/>
    <x v="1"/>
    <n v="4"/>
    <s v="exceeds"/>
    <n v="1"/>
    <n v="90500"/>
    <x v="0"/>
    <s v="exceeds"/>
    <n v="0"/>
    <x v="0"/>
    <n v="1.1506849315068493"/>
    <x v="2"/>
    <x v="0"/>
  </r>
  <r>
    <s v="E002198"/>
    <d v="2025-09-21T00:00:00"/>
    <x v="1"/>
    <s v="Product &amp; Technology"/>
    <x v="0"/>
    <s v="Analytics Senior Specialist"/>
    <s v="analytics"/>
    <x v="2"/>
    <x v="0"/>
    <d v="2025-09-21T00:00:00"/>
    <m/>
    <s v=""/>
    <n v="101"/>
    <x v="1"/>
    <x v="1"/>
    <x v="3"/>
    <s v="None"/>
    <s v=""/>
    <n v="0"/>
    <n v="97500"/>
    <x v="1"/>
    <s v="Not Reviewed"/>
    <n v="0"/>
    <x v="0"/>
    <n v="0.27671232876712326"/>
    <x v="0"/>
    <x v="0"/>
  </r>
  <r>
    <s v="E002199"/>
    <d v="2024-01-26T00:00:00"/>
    <x v="2"/>
    <s v="Product &amp; Technology"/>
    <x v="1"/>
    <s v="Analytics Specialist"/>
    <s v="analytics"/>
    <x v="0"/>
    <x v="0"/>
    <d v="2024-01-26T00:00:00"/>
    <m/>
    <s v=""/>
    <n v="705"/>
    <x v="0"/>
    <x v="2"/>
    <x v="0"/>
    <n v="4"/>
    <s v="exceeds"/>
    <n v="2"/>
    <n v="92500"/>
    <x v="0"/>
    <s v="exceeds"/>
    <n v="0"/>
    <x v="0"/>
    <n v="1.9315068493150684"/>
    <x v="2"/>
    <x v="0"/>
  </r>
  <r>
    <s v="E002200"/>
    <d v="2023-11-20T00:00:00"/>
    <x v="3"/>
    <s v="Product &amp; Technology"/>
    <x v="1"/>
    <s v="Product Management Specialist"/>
    <s v="product"/>
    <x v="0"/>
    <x v="0"/>
    <d v="2023-11-20T00:00:00"/>
    <m/>
    <s v=""/>
    <n v="772"/>
    <x v="1"/>
    <x v="1"/>
    <x v="0"/>
    <n v="4"/>
    <s v="exceeds"/>
    <n v="2"/>
    <n v="95500"/>
    <x v="0"/>
    <s v="exceeds"/>
    <n v="0"/>
    <x v="0"/>
    <n v="2.1150684931506851"/>
    <x v="1"/>
    <x v="0"/>
  </r>
  <r>
    <s v="E002201"/>
    <d v="2024-11-08T00:00:00"/>
    <x v="4"/>
    <s v="Revenue"/>
    <x v="0"/>
    <s v="Account Specialist"/>
    <s v="sales"/>
    <x v="0"/>
    <x v="0"/>
    <d v="2024-11-08T00:00:00"/>
    <m/>
    <s v=""/>
    <n v="418"/>
    <x v="0"/>
    <x v="2"/>
    <x v="4"/>
    <n v="4"/>
    <s v="exceeds"/>
    <n v="1"/>
    <n v="82000"/>
    <x v="0"/>
    <s v="exceeds"/>
    <n v="0"/>
    <x v="0"/>
    <n v="1.1452054794520548"/>
    <x v="2"/>
    <x v="0"/>
  </r>
  <r>
    <s v="E002202"/>
    <d v="2025-06-25T00:00:00"/>
    <x v="5"/>
    <s v="Revenue"/>
    <x v="1"/>
    <s v="Customer Success Senior Specialist"/>
    <s v="customer_success"/>
    <x v="2"/>
    <x v="0"/>
    <d v="2025-06-25T00:00:00"/>
    <m/>
    <s v=""/>
    <n v="189"/>
    <x v="1"/>
    <x v="2"/>
    <x v="0"/>
    <n v="3"/>
    <s v="meets"/>
    <n v="1"/>
    <n v="96500"/>
    <x v="0"/>
    <s v="meets"/>
    <n v="0"/>
    <x v="0"/>
    <n v="0.51780821917808217"/>
    <x v="0"/>
    <x v="0"/>
  </r>
  <r>
    <s v="E002203"/>
    <d v="2023-11-19T00:00:00"/>
    <x v="6"/>
    <s v="Revenue"/>
    <x v="2"/>
    <s v="Growth Marketing Senior Specialist"/>
    <s v="marketing"/>
    <x v="2"/>
    <x v="0"/>
    <d v="2023-11-19T00:00:00"/>
    <m/>
    <s v=""/>
    <n v="773"/>
    <x v="2"/>
    <x v="1"/>
    <x v="0"/>
    <n v="3"/>
    <s v="meets"/>
    <n v="2"/>
    <n v="106500"/>
    <x v="0"/>
    <s v="meets"/>
    <n v="0"/>
    <x v="0"/>
    <n v="2.117808219178082"/>
    <x v="1"/>
    <x v="3"/>
  </r>
  <r>
    <s v="E002204"/>
    <d v="2025-02-02T00:00:00"/>
    <x v="7"/>
    <s v="Corporate"/>
    <x v="0"/>
    <s v="Analytics Specialist"/>
    <s v="analytics"/>
    <x v="0"/>
    <x v="0"/>
    <d v="2025-02-02T00:00:00"/>
    <m/>
    <s v=""/>
    <n v="332"/>
    <x v="0"/>
    <x v="2"/>
    <x v="3"/>
    <n v="3"/>
    <s v="meets"/>
    <n v="1"/>
    <n v="104500"/>
    <x v="0"/>
    <s v="meets"/>
    <n v="0"/>
    <x v="0"/>
    <n v="0.90958904109589045"/>
    <x v="0"/>
    <x v="3"/>
  </r>
  <r>
    <s v="E002205"/>
    <d v="2024-11-15T00:00:00"/>
    <x v="8"/>
    <s v="Corporate"/>
    <x v="1"/>
    <s v="People Operations Specialist"/>
    <s v="people"/>
    <x v="0"/>
    <x v="1"/>
    <d v="2024-11-15T00:00:00"/>
    <d v="2025-09-03T00:00:00"/>
    <s v="voluntary"/>
    <n v="292"/>
    <x v="1"/>
    <x v="4"/>
    <x v="0"/>
    <n v="5"/>
    <s v="outstanding"/>
    <n v="1"/>
    <n v="79000"/>
    <x v="0"/>
    <s v="outstanding"/>
    <n v="1"/>
    <x v="1"/>
    <n v="0.8"/>
    <x v="0"/>
    <x v="0"/>
  </r>
  <r>
    <s v="E002206"/>
    <d v="2024-06-21T00:00:00"/>
    <x v="9"/>
    <s v="Corporate"/>
    <x v="0"/>
    <s v="Legal &amp; Compliance Specialist"/>
    <s v="legal"/>
    <x v="0"/>
    <x v="0"/>
    <d v="2024-06-21T00:00:00"/>
    <m/>
    <s v=""/>
    <n v="558"/>
    <x v="1"/>
    <x v="3"/>
    <x v="0"/>
    <n v="2"/>
    <s v="needs_support"/>
    <n v="2"/>
    <n v="101500"/>
    <x v="0"/>
    <s v="needs_support"/>
    <n v="0"/>
    <x v="0"/>
    <n v="1.5287671232876712"/>
    <x v="2"/>
    <x v="3"/>
  </r>
  <r>
    <s v="E002207"/>
    <d v="2024-09-23T00:00:00"/>
    <x v="10"/>
    <s v="Operations"/>
    <x v="2"/>
    <s v="Supply Chain Specialist"/>
    <s v="supply_chain"/>
    <x v="0"/>
    <x v="0"/>
    <d v="2024-09-23T00:00:00"/>
    <m/>
    <s v=""/>
    <n v="464"/>
    <x v="0"/>
    <x v="1"/>
    <x v="3"/>
    <n v="5"/>
    <s v="outstanding"/>
    <n v="1"/>
    <n v="81500"/>
    <x v="0"/>
    <s v="outstanding"/>
    <n v="0"/>
    <x v="0"/>
    <n v="1.2712328767123289"/>
    <x v="2"/>
    <x v="0"/>
  </r>
  <r>
    <s v="E002208"/>
    <d v="2024-09-24T00:00:00"/>
    <x v="11"/>
    <s v="Operations"/>
    <x v="3"/>
    <s v="Operations Associate"/>
    <s v="operations"/>
    <x v="1"/>
    <x v="0"/>
    <d v="2024-09-24T00:00:00"/>
    <m/>
    <s v=""/>
    <n v="463"/>
    <x v="0"/>
    <x v="4"/>
    <x v="4"/>
    <n v="4"/>
    <s v="exceeds"/>
    <n v="1"/>
    <n v="57500"/>
    <x v="0"/>
    <s v="exceeds"/>
    <n v="0"/>
    <x v="0"/>
    <n v="1.2684931506849315"/>
    <x v="2"/>
    <x v="1"/>
  </r>
  <r>
    <s v="E002209"/>
    <d v="2025-06-14T00:00:00"/>
    <x v="0"/>
    <s v="Product &amp; Technology"/>
    <x v="0"/>
    <s v="Analytics Associate"/>
    <s v="analytics"/>
    <x v="1"/>
    <x v="0"/>
    <d v="2025-06-14T00:00:00"/>
    <m/>
    <s v=""/>
    <n v="200"/>
    <x v="1"/>
    <x v="1"/>
    <x v="0"/>
    <n v="4"/>
    <s v="exceeds"/>
    <n v="1"/>
    <n v="55500"/>
    <x v="0"/>
    <s v="exceeds"/>
    <n v="0"/>
    <x v="0"/>
    <n v="0.54794520547945202"/>
    <x v="0"/>
    <x v="1"/>
  </r>
  <r>
    <s v="E002210"/>
    <d v="2024-11-17T00:00:00"/>
    <x v="1"/>
    <s v="Product &amp; Technology"/>
    <x v="0"/>
    <s v="Analytics Senior Specialist"/>
    <s v="analytics"/>
    <x v="2"/>
    <x v="0"/>
    <d v="2024-11-17T00:00:00"/>
    <m/>
    <s v=""/>
    <n v="409"/>
    <x v="0"/>
    <x v="1"/>
    <x v="0"/>
    <n v="2"/>
    <s v="needs_support"/>
    <n v="1"/>
    <n v="101500"/>
    <x v="0"/>
    <s v="needs_support"/>
    <n v="0"/>
    <x v="0"/>
    <n v="1.1205479452054794"/>
    <x v="2"/>
    <x v="3"/>
  </r>
  <r>
    <s v="E002211"/>
    <d v="2023-02-07T00:00:00"/>
    <x v="2"/>
    <s v="Product &amp; Technology"/>
    <x v="1"/>
    <s v="Product Management Senior Specialist"/>
    <s v="product"/>
    <x v="2"/>
    <x v="0"/>
    <d v="2023-02-07T00:00:00"/>
    <m/>
    <s v=""/>
    <n v="1058"/>
    <x v="2"/>
    <x v="3"/>
    <x v="1"/>
    <n v="3"/>
    <s v="meets"/>
    <n v="3"/>
    <n v="96500"/>
    <x v="0"/>
    <s v="meets"/>
    <n v="0"/>
    <x v="0"/>
    <n v="2.8986301369863012"/>
    <x v="1"/>
    <x v="0"/>
  </r>
  <r>
    <s v="E002212"/>
    <d v="2024-05-03T00:00:00"/>
    <x v="3"/>
    <s v="Product &amp; Technology"/>
    <x v="1"/>
    <s v="Product Design Specialist"/>
    <s v="design"/>
    <x v="0"/>
    <x v="1"/>
    <d v="2024-05-03T00:00:00"/>
    <d v="2024-12-07T00:00:00"/>
    <s v="involuntary"/>
    <n v="218"/>
    <x v="0"/>
    <x v="0"/>
    <x v="2"/>
    <n v="3"/>
    <s v="meets"/>
    <n v="1"/>
    <n v="79000"/>
    <x v="0"/>
    <s v="meets"/>
    <n v="1"/>
    <x v="1"/>
    <n v="0.59726027397260273"/>
    <x v="0"/>
    <x v="0"/>
  </r>
  <r>
    <s v="E002213"/>
    <d v="2024-07-01T00:00:00"/>
    <x v="4"/>
    <s v="Revenue"/>
    <x v="0"/>
    <s v="Account Lead"/>
    <s v="sales"/>
    <x v="3"/>
    <x v="0"/>
    <d v="2024-07-01T00:00:00"/>
    <m/>
    <s v=""/>
    <n v="548"/>
    <x v="0"/>
    <x v="1"/>
    <x v="2"/>
    <n v="3"/>
    <s v="meets"/>
    <n v="2"/>
    <n v="148500"/>
    <x v="0"/>
    <s v="meets"/>
    <n v="0"/>
    <x v="0"/>
    <n v="1.5013698630136987"/>
    <x v="2"/>
    <x v="2"/>
  </r>
  <r>
    <s v="E002214"/>
    <d v="2024-02-20T00:00:00"/>
    <x v="5"/>
    <s v="Revenue"/>
    <x v="1"/>
    <s v="Customer Success Specialist"/>
    <s v="customer_success"/>
    <x v="0"/>
    <x v="0"/>
    <d v="2024-02-20T00:00:00"/>
    <m/>
    <s v=""/>
    <n v="680"/>
    <x v="0"/>
    <x v="0"/>
    <x v="4"/>
    <n v="3"/>
    <s v="meets"/>
    <n v="2"/>
    <n v="83000"/>
    <x v="0"/>
    <s v="meets"/>
    <n v="0"/>
    <x v="0"/>
    <n v="1.8630136986301369"/>
    <x v="2"/>
    <x v="0"/>
  </r>
  <r>
    <s v="E002215"/>
    <d v="2023-11-20T00:00:00"/>
    <x v="6"/>
    <s v="Revenue"/>
    <x v="2"/>
    <s v="Growth Marketing Associate"/>
    <s v="marketing"/>
    <x v="1"/>
    <x v="0"/>
    <d v="2023-11-20T00:00:00"/>
    <m/>
    <s v=""/>
    <n v="772"/>
    <x v="1"/>
    <x v="1"/>
    <x v="3"/>
    <n v="3"/>
    <s v="meets"/>
    <n v="2"/>
    <n v="75500"/>
    <x v="0"/>
    <s v="meets"/>
    <n v="0"/>
    <x v="0"/>
    <n v="2.1150684931506851"/>
    <x v="1"/>
    <x v="0"/>
  </r>
  <r>
    <s v="E002216"/>
    <d v="2024-11-29T00:00:00"/>
    <x v="7"/>
    <s v="Corporate"/>
    <x v="0"/>
    <s v="Financial Planning Specialist"/>
    <s v="finance"/>
    <x v="0"/>
    <x v="0"/>
    <d v="2024-11-29T00:00:00"/>
    <m/>
    <s v=""/>
    <n v="397"/>
    <x v="0"/>
    <x v="1"/>
    <x v="0"/>
    <n v="3"/>
    <s v="meets"/>
    <n v="1"/>
    <n v="77000"/>
    <x v="0"/>
    <s v="meets"/>
    <n v="0"/>
    <x v="0"/>
    <n v="1.0876712328767124"/>
    <x v="2"/>
    <x v="0"/>
  </r>
  <r>
    <s v="E002217"/>
    <d v="2023-02-21T00:00:00"/>
    <x v="8"/>
    <s v="Corporate"/>
    <x v="1"/>
    <s v="People Operations Associate"/>
    <s v="people"/>
    <x v="1"/>
    <x v="0"/>
    <d v="2023-02-21T00:00:00"/>
    <m/>
    <s v=""/>
    <n v="1044"/>
    <x v="2"/>
    <x v="3"/>
    <x v="4"/>
    <n v="3"/>
    <s v="meets"/>
    <n v="3"/>
    <n v="67500"/>
    <x v="0"/>
    <s v="meets"/>
    <n v="0"/>
    <x v="0"/>
    <n v="2.8602739726027395"/>
    <x v="1"/>
    <x v="1"/>
  </r>
  <r>
    <s v="E002218"/>
    <d v="2023-03-02T00:00:00"/>
    <x v="9"/>
    <s v="Corporate"/>
    <x v="0"/>
    <s v="Legal &amp; Compliance Associate"/>
    <s v="legal"/>
    <x v="1"/>
    <x v="1"/>
    <d v="2023-03-02T00:00:00"/>
    <d v="2024-03-05T00:00:00"/>
    <s v="voluntary"/>
    <n v="369"/>
    <x v="1"/>
    <x v="0"/>
    <x v="0"/>
    <n v="3"/>
    <s v="meets"/>
    <n v="1"/>
    <n v="68500"/>
    <x v="0"/>
    <s v="meets"/>
    <n v="1"/>
    <x v="1"/>
    <n v="1.010958904109589"/>
    <x v="2"/>
    <x v="1"/>
  </r>
  <r>
    <s v="E002219"/>
    <d v="2023-05-04T00:00:00"/>
    <x v="10"/>
    <s v="Operations"/>
    <x v="2"/>
    <s v="Operations Associate"/>
    <s v="operations"/>
    <x v="1"/>
    <x v="0"/>
    <d v="2023-05-04T00:00:00"/>
    <m/>
    <s v=""/>
    <n v="972"/>
    <x v="2"/>
    <x v="1"/>
    <x v="0"/>
    <n v="3"/>
    <s v="meets"/>
    <n v="3"/>
    <n v="59500"/>
    <x v="0"/>
    <s v="meets"/>
    <n v="0"/>
    <x v="0"/>
    <n v="2.6630136986301371"/>
    <x v="1"/>
    <x v="1"/>
  </r>
  <r>
    <s v="E002220"/>
    <d v="2023-06-07T00:00:00"/>
    <x v="11"/>
    <s v="Operations"/>
    <x v="3"/>
    <s v="Operations Senior Specialist"/>
    <s v="operations"/>
    <x v="2"/>
    <x v="0"/>
    <d v="2023-06-07T00:00:00"/>
    <m/>
    <s v=""/>
    <n v="938"/>
    <x v="0"/>
    <x v="1"/>
    <x v="2"/>
    <n v="5"/>
    <s v="outstanding"/>
    <n v="3"/>
    <n v="109500"/>
    <x v="0"/>
    <s v="outstanding"/>
    <n v="0"/>
    <x v="0"/>
    <n v="2.56986301369863"/>
    <x v="1"/>
    <x v="3"/>
  </r>
  <r>
    <s v="E002221"/>
    <d v="2023-07-13T00:00:00"/>
    <x v="0"/>
    <s v="Product &amp; Technology"/>
    <x v="0"/>
    <s v="Software Engineering Senior Specialist"/>
    <s v="engineering"/>
    <x v="2"/>
    <x v="1"/>
    <d v="2023-07-13T00:00:00"/>
    <d v="2025-02-18T00:00:00"/>
    <s v="voluntary"/>
    <n v="586"/>
    <x v="0"/>
    <x v="0"/>
    <x v="3"/>
    <n v="3"/>
    <s v="meets"/>
    <n v="2"/>
    <n v="127000"/>
    <x v="0"/>
    <s v="meets"/>
    <n v="1"/>
    <x v="1"/>
    <n v="1.6054794520547946"/>
    <x v="2"/>
    <x v="3"/>
  </r>
  <r>
    <s v="E002222"/>
    <d v="2025-05-20T00:00:00"/>
    <x v="1"/>
    <s v="Product &amp; Technology"/>
    <x v="0"/>
    <s v="Software Engineering Specialist"/>
    <s v="engineering"/>
    <x v="0"/>
    <x v="1"/>
    <d v="2025-05-20T00:00:00"/>
    <d v="2025-10-29T00:00:00"/>
    <s v="voluntary"/>
    <n v="162"/>
    <x v="2"/>
    <x v="0"/>
    <x v="2"/>
    <s v="None"/>
    <s v=""/>
    <n v="0"/>
    <n v="80500"/>
    <x v="1"/>
    <s v="Not Reviewed"/>
    <n v="1"/>
    <x v="1"/>
    <n v="0.44383561643835617"/>
    <x v="0"/>
    <x v="0"/>
  </r>
  <r>
    <s v="E002223"/>
    <d v="2023-08-29T00:00:00"/>
    <x v="2"/>
    <s v="Product &amp; Technology"/>
    <x v="1"/>
    <s v="Product Management Senior Specialist"/>
    <s v="product"/>
    <x v="2"/>
    <x v="0"/>
    <d v="2023-08-29T00:00:00"/>
    <m/>
    <s v=""/>
    <n v="855"/>
    <x v="0"/>
    <x v="0"/>
    <x v="0"/>
    <n v="3"/>
    <s v="meets"/>
    <n v="2"/>
    <n v="125500"/>
    <x v="0"/>
    <s v="meets"/>
    <n v="0"/>
    <x v="0"/>
    <n v="2.3424657534246576"/>
    <x v="1"/>
    <x v="3"/>
  </r>
  <r>
    <s v="E002224"/>
    <d v="2024-06-09T00:00:00"/>
    <x v="3"/>
    <s v="Product &amp; Technology"/>
    <x v="1"/>
    <s v="Product Design Associate"/>
    <s v="design"/>
    <x v="1"/>
    <x v="0"/>
    <d v="2024-06-09T00:00:00"/>
    <m/>
    <s v=""/>
    <n v="570"/>
    <x v="0"/>
    <x v="4"/>
    <x v="0"/>
    <n v="3"/>
    <s v="meets"/>
    <n v="2"/>
    <n v="63000"/>
    <x v="0"/>
    <s v="meets"/>
    <n v="0"/>
    <x v="0"/>
    <n v="1.5616438356164384"/>
    <x v="2"/>
    <x v="1"/>
  </r>
  <r>
    <s v="E002225"/>
    <d v="2023-03-18T00:00:00"/>
    <x v="4"/>
    <s v="Revenue"/>
    <x v="0"/>
    <s v="Account Associate"/>
    <s v="sales"/>
    <x v="1"/>
    <x v="0"/>
    <d v="2023-03-18T00:00:00"/>
    <m/>
    <s v=""/>
    <n v="1019"/>
    <x v="0"/>
    <x v="3"/>
    <x v="2"/>
    <n v="3"/>
    <s v="meets"/>
    <n v="3"/>
    <n v="65500"/>
    <x v="0"/>
    <s v="meets"/>
    <n v="0"/>
    <x v="0"/>
    <n v="2.7917808219178082"/>
    <x v="1"/>
    <x v="1"/>
  </r>
  <r>
    <s v="E002226"/>
    <d v="2024-05-07T00:00:00"/>
    <x v="5"/>
    <s v="Revenue"/>
    <x v="1"/>
    <s v="Customer Success Specialist"/>
    <s v="customer_success"/>
    <x v="0"/>
    <x v="1"/>
    <d v="2024-05-07T00:00:00"/>
    <d v="2024-09-22T00:00:00"/>
    <s v="voluntary"/>
    <n v="138"/>
    <x v="2"/>
    <x v="2"/>
    <x v="3"/>
    <s v="None"/>
    <s v=""/>
    <n v="0"/>
    <n v="77000"/>
    <x v="1"/>
    <s v="Not Reviewed"/>
    <n v="1"/>
    <x v="1"/>
    <n v="0.37808219178082192"/>
    <x v="0"/>
    <x v="0"/>
  </r>
  <r>
    <s v="E002227"/>
    <d v="2025-06-11T00:00:00"/>
    <x v="6"/>
    <s v="Revenue"/>
    <x v="2"/>
    <s v="Growth Marketing Specialist"/>
    <s v="marketing"/>
    <x v="0"/>
    <x v="0"/>
    <d v="2025-06-11T00:00:00"/>
    <m/>
    <s v=""/>
    <n v="203"/>
    <x v="1"/>
    <x v="1"/>
    <x v="2"/>
    <n v="4"/>
    <s v="exceeds"/>
    <n v="1"/>
    <n v="80000"/>
    <x v="0"/>
    <s v="exceeds"/>
    <n v="0"/>
    <x v="0"/>
    <n v="0.55616438356164388"/>
    <x v="0"/>
    <x v="0"/>
  </r>
  <r>
    <s v="E002228"/>
    <d v="2023-06-04T00:00:00"/>
    <x v="7"/>
    <s v="Corporate"/>
    <x v="0"/>
    <s v="Financial Planning Senior Specialist"/>
    <s v="finance"/>
    <x v="2"/>
    <x v="0"/>
    <d v="2023-06-04T00:00:00"/>
    <m/>
    <s v=""/>
    <n v="941"/>
    <x v="3"/>
    <x v="0"/>
    <x v="3"/>
    <n v="3"/>
    <s v="meets"/>
    <n v="3"/>
    <n v="101000"/>
    <x v="0"/>
    <s v="meets"/>
    <n v="0"/>
    <x v="0"/>
    <n v="2.5780821917808221"/>
    <x v="1"/>
    <x v="3"/>
  </r>
  <r>
    <s v="E002229"/>
    <d v="2023-05-23T00:00:00"/>
    <x v="8"/>
    <s v="Corporate"/>
    <x v="1"/>
    <s v="People Operations Lead"/>
    <s v="people"/>
    <x v="3"/>
    <x v="0"/>
    <d v="2023-05-23T00:00:00"/>
    <m/>
    <s v=""/>
    <n v="953"/>
    <x v="1"/>
    <x v="1"/>
    <x v="2"/>
    <n v="3"/>
    <s v="meets"/>
    <n v="3"/>
    <n v="157000"/>
    <x v="0"/>
    <s v="meets"/>
    <n v="0"/>
    <x v="0"/>
    <n v="2.6109589041095891"/>
    <x v="1"/>
    <x v="2"/>
  </r>
  <r>
    <s v="E002230"/>
    <d v="2024-09-22T00:00:00"/>
    <x v="9"/>
    <s v="Corporate"/>
    <x v="0"/>
    <s v="Legal &amp; Compliance Specialist"/>
    <s v="legal"/>
    <x v="0"/>
    <x v="0"/>
    <d v="2024-09-22T00:00:00"/>
    <m/>
    <s v=""/>
    <n v="465"/>
    <x v="2"/>
    <x v="2"/>
    <x v="3"/>
    <n v="3"/>
    <s v="meets"/>
    <n v="1"/>
    <n v="84500"/>
    <x v="0"/>
    <s v="meets"/>
    <n v="0"/>
    <x v="0"/>
    <n v="1.273972602739726"/>
    <x v="2"/>
    <x v="0"/>
  </r>
  <r>
    <s v="E002231"/>
    <d v="2024-06-17T00:00:00"/>
    <x v="10"/>
    <s v="Operations"/>
    <x v="2"/>
    <s v="Operations Associate"/>
    <s v="operations"/>
    <x v="1"/>
    <x v="1"/>
    <d v="2024-06-17T00:00:00"/>
    <d v="2025-09-20T00:00:00"/>
    <s v="involuntary"/>
    <n v="460"/>
    <x v="0"/>
    <x v="0"/>
    <x v="0"/>
    <n v="3"/>
    <s v="meets"/>
    <n v="1"/>
    <n v="75500"/>
    <x v="0"/>
    <s v="meets"/>
    <n v="1"/>
    <x v="1"/>
    <n v="1.2602739726027397"/>
    <x v="2"/>
    <x v="0"/>
  </r>
  <r>
    <s v="E002232"/>
    <d v="2024-06-30T00:00:00"/>
    <x v="11"/>
    <s v="Operations"/>
    <x v="3"/>
    <s v="Operations Senior Specialist"/>
    <s v="operations"/>
    <x v="2"/>
    <x v="0"/>
    <d v="2024-06-30T00:00:00"/>
    <m/>
    <s v=""/>
    <n v="549"/>
    <x v="0"/>
    <x v="0"/>
    <x v="4"/>
    <n v="1"/>
    <s v="needs_support"/>
    <n v="2"/>
    <n v="135500"/>
    <x v="0"/>
    <s v="needs_support"/>
    <n v="0"/>
    <x v="0"/>
    <n v="1.5041095890410958"/>
    <x v="2"/>
    <x v="2"/>
  </r>
  <r>
    <s v="E002233"/>
    <d v="2023-05-21T00:00:00"/>
    <x v="0"/>
    <s v="Product &amp; Technology"/>
    <x v="0"/>
    <s v="Software Engineering Senior Specialist"/>
    <s v="engineering"/>
    <x v="2"/>
    <x v="0"/>
    <d v="2023-05-21T00:00:00"/>
    <m/>
    <s v=""/>
    <n v="955"/>
    <x v="2"/>
    <x v="4"/>
    <x v="0"/>
    <n v="3"/>
    <s v="meets"/>
    <n v="3"/>
    <n v="100000"/>
    <x v="0"/>
    <s v="meets"/>
    <n v="0"/>
    <x v="0"/>
    <n v="2.6164383561643834"/>
    <x v="1"/>
    <x v="3"/>
  </r>
  <r>
    <s v="E002234"/>
    <d v="2025-04-19T00:00:00"/>
    <x v="1"/>
    <s v="Product &amp; Technology"/>
    <x v="0"/>
    <s v="Software Engineering Lead"/>
    <s v="engineering"/>
    <x v="3"/>
    <x v="0"/>
    <d v="2025-04-19T00:00:00"/>
    <m/>
    <s v=""/>
    <n v="256"/>
    <x v="0"/>
    <x v="1"/>
    <x v="0"/>
    <n v="4"/>
    <s v="exceeds"/>
    <n v="1"/>
    <n v="169000"/>
    <x v="0"/>
    <s v="exceeds"/>
    <n v="0"/>
    <x v="0"/>
    <n v="0.70136986301369864"/>
    <x v="0"/>
    <x v="2"/>
  </r>
  <r>
    <s v="E002235"/>
    <d v="2024-07-02T00:00:00"/>
    <x v="2"/>
    <s v="Product &amp; Technology"/>
    <x v="1"/>
    <s v="Analytics Associate"/>
    <s v="analytics"/>
    <x v="1"/>
    <x v="0"/>
    <d v="2024-07-02T00:00:00"/>
    <m/>
    <s v=""/>
    <n v="547"/>
    <x v="2"/>
    <x v="0"/>
    <x v="3"/>
    <n v="5"/>
    <s v="outstanding"/>
    <n v="2"/>
    <n v="72000"/>
    <x v="0"/>
    <s v="outstanding"/>
    <n v="0"/>
    <x v="0"/>
    <n v="1.4986301369863013"/>
    <x v="2"/>
    <x v="0"/>
  </r>
  <r>
    <s v="E002236"/>
    <d v="2023-05-04T00:00:00"/>
    <x v="3"/>
    <s v="Product &amp; Technology"/>
    <x v="1"/>
    <s v="Product Design Associate"/>
    <s v="design"/>
    <x v="1"/>
    <x v="0"/>
    <d v="2023-05-04T00:00:00"/>
    <m/>
    <s v=""/>
    <n v="972"/>
    <x v="0"/>
    <x v="1"/>
    <x v="0"/>
    <n v="3"/>
    <s v="meets"/>
    <n v="3"/>
    <n v="62000"/>
    <x v="0"/>
    <s v="meets"/>
    <n v="0"/>
    <x v="0"/>
    <n v="2.6630136986301371"/>
    <x v="1"/>
    <x v="1"/>
  </r>
  <r>
    <s v="E002237"/>
    <d v="2025-01-17T00:00:00"/>
    <x v="4"/>
    <s v="Revenue"/>
    <x v="0"/>
    <s v="Account Associate"/>
    <s v="sales"/>
    <x v="1"/>
    <x v="0"/>
    <d v="2025-01-17T00:00:00"/>
    <m/>
    <s v=""/>
    <n v="348"/>
    <x v="4"/>
    <x v="0"/>
    <x v="0"/>
    <n v="3"/>
    <s v="meets"/>
    <n v="1"/>
    <n v="70500"/>
    <x v="0"/>
    <s v="meets"/>
    <n v="0"/>
    <x v="0"/>
    <n v="0.95342465753424654"/>
    <x v="0"/>
    <x v="0"/>
  </r>
  <r>
    <s v="E002238"/>
    <d v="2023-08-30T00:00:00"/>
    <x v="5"/>
    <s v="Revenue"/>
    <x v="1"/>
    <s v="Customer Success Associate"/>
    <s v="customer_success"/>
    <x v="1"/>
    <x v="0"/>
    <d v="2023-08-30T00:00:00"/>
    <m/>
    <s v=""/>
    <n v="854"/>
    <x v="2"/>
    <x v="0"/>
    <x v="2"/>
    <n v="3"/>
    <s v="meets"/>
    <n v="2"/>
    <n v="57500"/>
    <x v="0"/>
    <s v="meets"/>
    <n v="0"/>
    <x v="0"/>
    <n v="2.3397260273972602"/>
    <x v="1"/>
    <x v="1"/>
  </r>
  <r>
    <s v="E002239"/>
    <d v="2025-06-19T00:00:00"/>
    <x v="6"/>
    <s v="Revenue"/>
    <x v="2"/>
    <s v="Growth Marketing Lead"/>
    <s v="marketing"/>
    <x v="3"/>
    <x v="1"/>
    <d v="2025-06-19T00:00:00"/>
    <d v="2025-12-01T00:00:00"/>
    <s v="involuntary"/>
    <n v="165"/>
    <x v="1"/>
    <x v="0"/>
    <x v="2"/>
    <s v="None"/>
    <s v=""/>
    <n v="0"/>
    <n v="183500"/>
    <x v="1"/>
    <s v="Not Reviewed"/>
    <n v="1"/>
    <x v="1"/>
    <n v="0.45205479452054792"/>
    <x v="0"/>
    <x v="2"/>
  </r>
  <r>
    <s v="E002240"/>
    <d v="2023-06-29T00:00:00"/>
    <x v="7"/>
    <s v="Corporate"/>
    <x v="0"/>
    <s v="Financial Planning Specialist"/>
    <s v="finance"/>
    <x v="0"/>
    <x v="1"/>
    <d v="2023-06-29T00:00:00"/>
    <d v="2025-07-27T00:00:00"/>
    <s v="voluntary"/>
    <n v="759"/>
    <x v="0"/>
    <x v="1"/>
    <x v="2"/>
    <n v="4"/>
    <s v="exceeds"/>
    <n v="2"/>
    <n v="82000"/>
    <x v="0"/>
    <s v="exceeds"/>
    <n v="1"/>
    <x v="1"/>
    <n v="2.0794520547945203"/>
    <x v="1"/>
    <x v="0"/>
  </r>
  <r>
    <s v="E002241"/>
    <d v="2025-09-21T00:00:00"/>
    <x v="8"/>
    <s v="Corporate"/>
    <x v="1"/>
    <s v="People Operations Specialist"/>
    <s v="people"/>
    <x v="0"/>
    <x v="0"/>
    <d v="2025-09-21T00:00:00"/>
    <m/>
    <s v=""/>
    <n v="101"/>
    <x v="0"/>
    <x v="2"/>
    <x v="0"/>
    <s v="None"/>
    <s v=""/>
    <n v="0"/>
    <n v="87000"/>
    <x v="1"/>
    <s v="Not Reviewed"/>
    <n v="0"/>
    <x v="0"/>
    <n v="0.27671232876712326"/>
    <x v="0"/>
    <x v="0"/>
  </r>
  <r>
    <s v="E002242"/>
    <d v="2024-06-02T00:00:00"/>
    <x v="9"/>
    <s v="Corporate"/>
    <x v="0"/>
    <s v="Legal &amp; Compliance Specialist"/>
    <s v="legal"/>
    <x v="0"/>
    <x v="0"/>
    <d v="2024-06-02T00:00:00"/>
    <m/>
    <s v=""/>
    <n v="577"/>
    <x v="2"/>
    <x v="1"/>
    <x v="3"/>
    <n v="3"/>
    <s v="meets"/>
    <n v="2"/>
    <n v="85500"/>
    <x v="0"/>
    <s v="meets"/>
    <n v="0"/>
    <x v="0"/>
    <n v="1.5808219178082192"/>
    <x v="2"/>
    <x v="0"/>
  </r>
  <r>
    <s v="E002243"/>
    <d v="2023-09-17T00:00:00"/>
    <x v="10"/>
    <s v="Operations"/>
    <x v="2"/>
    <s v="Supply Chain Senior Specialist"/>
    <s v="supply_chain"/>
    <x v="2"/>
    <x v="0"/>
    <d v="2023-09-17T00:00:00"/>
    <m/>
    <s v=""/>
    <n v="836"/>
    <x v="3"/>
    <x v="3"/>
    <x v="2"/>
    <n v="1"/>
    <s v="needs_support"/>
    <n v="2"/>
    <n v="110500"/>
    <x v="0"/>
    <s v="needs_support"/>
    <n v="0"/>
    <x v="0"/>
    <n v="2.2904109589041095"/>
    <x v="1"/>
    <x v="3"/>
  </r>
  <r>
    <s v="E002244"/>
    <d v="2024-07-07T00:00:00"/>
    <x v="11"/>
    <s v="Operations"/>
    <x v="3"/>
    <s v="Operations Specialist"/>
    <s v="operations"/>
    <x v="0"/>
    <x v="0"/>
    <d v="2024-07-07T00:00:00"/>
    <m/>
    <s v=""/>
    <n v="542"/>
    <x v="0"/>
    <x v="3"/>
    <x v="2"/>
    <n v="3"/>
    <s v="meets"/>
    <n v="1"/>
    <n v="84000"/>
    <x v="0"/>
    <s v="meets"/>
    <n v="0"/>
    <x v="0"/>
    <n v="1.484931506849315"/>
    <x v="2"/>
    <x v="0"/>
  </r>
  <r>
    <s v="E002245"/>
    <d v="2025-09-18T00:00:00"/>
    <x v="0"/>
    <s v="Product &amp; Technology"/>
    <x v="0"/>
    <s v="Software Engineering Specialist"/>
    <s v="engineering"/>
    <x v="0"/>
    <x v="0"/>
    <d v="2025-09-18T00:00:00"/>
    <m/>
    <s v=""/>
    <n v="104"/>
    <x v="0"/>
    <x v="1"/>
    <x v="3"/>
    <s v="None"/>
    <s v=""/>
    <n v="0"/>
    <n v="75500"/>
    <x v="1"/>
    <s v="Not Reviewed"/>
    <n v="0"/>
    <x v="0"/>
    <n v="0.28493150684931506"/>
    <x v="0"/>
    <x v="0"/>
  </r>
  <r>
    <s v="E002246"/>
    <d v="2025-02-17T00:00:00"/>
    <x v="1"/>
    <s v="Product &amp; Technology"/>
    <x v="0"/>
    <s v="Analytics Associate"/>
    <s v="analytics"/>
    <x v="1"/>
    <x v="0"/>
    <d v="2025-02-17T00:00:00"/>
    <m/>
    <s v=""/>
    <n v="317"/>
    <x v="1"/>
    <x v="2"/>
    <x v="4"/>
    <n v="3"/>
    <s v="meets"/>
    <n v="1"/>
    <n v="74000"/>
    <x v="0"/>
    <s v="meets"/>
    <n v="0"/>
    <x v="0"/>
    <n v="0.86849315068493149"/>
    <x v="0"/>
    <x v="0"/>
  </r>
  <r>
    <s v="E002247"/>
    <d v="2024-12-12T00:00:00"/>
    <x v="2"/>
    <s v="Product &amp; Technology"/>
    <x v="1"/>
    <s v="Product Management Specialist"/>
    <s v="product"/>
    <x v="0"/>
    <x v="0"/>
    <d v="2024-12-12T00:00:00"/>
    <m/>
    <s v=""/>
    <n v="384"/>
    <x v="3"/>
    <x v="1"/>
    <x v="3"/>
    <n v="3"/>
    <s v="meets"/>
    <n v="1"/>
    <n v="85000"/>
    <x v="0"/>
    <s v="meets"/>
    <n v="0"/>
    <x v="0"/>
    <n v="1.0520547945205478"/>
    <x v="2"/>
    <x v="0"/>
  </r>
  <r>
    <s v="E002248"/>
    <d v="2024-04-27T00:00:00"/>
    <x v="3"/>
    <s v="Product &amp; Technology"/>
    <x v="1"/>
    <s v="Product Management Senior Specialist"/>
    <s v="product"/>
    <x v="2"/>
    <x v="0"/>
    <d v="2024-04-27T00:00:00"/>
    <m/>
    <s v=""/>
    <n v="613"/>
    <x v="3"/>
    <x v="1"/>
    <x v="3"/>
    <n v="3"/>
    <s v="meets"/>
    <n v="2"/>
    <n v="124500"/>
    <x v="0"/>
    <s v="meets"/>
    <n v="0"/>
    <x v="0"/>
    <n v="1.6794520547945206"/>
    <x v="2"/>
    <x v="3"/>
  </r>
  <r>
    <s v="E002249"/>
    <d v="2023-10-27T00:00:00"/>
    <x v="4"/>
    <s v="Revenue"/>
    <x v="0"/>
    <s v="Customer Success Associate"/>
    <s v="customer_success"/>
    <x v="1"/>
    <x v="1"/>
    <d v="2023-10-27T00:00:00"/>
    <d v="2025-04-11T00:00:00"/>
    <s v="voluntary"/>
    <n v="532"/>
    <x v="0"/>
    <x v="0"/>
    <x v="2"/>
    <n v="3"/>
    <s v="meets"/>
    <n v="1"/>
    <n v="57000"/>
    <x v="0"/>
    <s v="meets"/>
    <n v="1"/>
    <x v="1"/>
    <n v="1.4575342465753425"/>
    <x v="2"/>
    <x v="1"/>
  </r>
  <r>
    <s v="E002250"/>
    <d v="2024-02-04T00:00:00"/>
    <x v="5"/>
    <s v="Revenue"/>
    <x v="1"/>
    <s v="Customer Success Associate"/>
    <s v="customer_success"/>
    <x v="1"/>
    <x v="0"/>
    <d v="2024-02-04T00:00:00"/>
    <m/>
    <s v=""/>
    <n v="696"/>
    <x v="0"/>
    <x v="3"/>
    <x v="0"/>
    <n v="4"/>
    <s v="exceeds"/>
    <n v="2"/>
    <n v="61500"/>
    <x v="0"/>
    <s v="exceeds"/>
    <n v="0"/>
    <x v="0"/>
    <n v="1.9068493150684931"/>
    <x v="2"/>
    <x v="1"/>
  </r>
  <r>
    <s v="E002251"/>
    <d v="2025-08-06T00:00:00"/>
    <x v="6"/>
    <s v="Revenue"/>
    <x v="2"/>
    <s v="Growth Marketing Specialist"/>
    <s v="marketing"/>
    <x v="0"/>
    <x v="0"/>
    <d v="2025-08-06T00:00:00"/>
    <m/>
    <s v=""/>
    <n v="147"/>
    <x v="0"/>
    <x v="0"/>
    <x v="3"/>
    <s v="None"/>
    <s v=""/>
    <n v="0"/>
    <n v="92500"/>
    <x v="1"/>
    <s v="Not Reviewed"/>
    <n v="0"/>
    <x v="0"/>
    <n v="0.40273972602739727"/>
    <x v="0"/>
    <x v="0"/>
  </r>
  <r>
    <s v="E002252"/>
    <d v="2025-06-18T00:00:00"/>
    <x v="7"/>
    <s v="Corporate"/>
    <x v="0"/>
    <s v="Financial Planning Associate"/>
    <s v="finance"/>
    <x v="1"/>
    <x v="0"/>
    <d v="2025-06-18T00:00:00"/>
    <m/>
    <s v=""/>
    <n v="196"/>
    <x v="2"/>
    <x v="0"/>
    <x v="1"/>
    <n v="3"/>
    <s v="meets"/>
    <n v="1"/>
    <n v="58000"/>
    <x v="0"/>
    <s v="meets"/>
    <n v="0"/>
    <x v="0"/>
    <n v="0.53698630136986303"/>
    <x v="0"/>
    <x v="1"/>
  </r>
  <r>
    <s v="E002253"/>
    <d v="2025-08-19T00:00:00"/>
    <x v="8"/>
    <s v="Corporate"/>
    <x v="1"/>
    <s v="People Operations Specialist"/>
    <s v="people"/>
    <x v="0"/>
    <x v="1"/>
    <d v="2025-08-19T00:00:00"/>
    <d v="2025-12-06T00:00:00"/>
    <s v="retirement"/>
    <n v="109"/>
    <x v="1"/>
    <x v="1"/>
    <x v="4"/>
    <s v="None"/>
    <s v=""/>
    <n v="0"/>
    <n v="80500"/>
    <x v="1"/>
    <s v="Not Reviewed"/>
    <n v="1"/>
    <x v="1"/>
    <n v="0.29863013698630136"/>
    <x v="0"/>
    <x v="0"/>
  </r>
  <r>
    <s v="E002254"/>
    <d v="2025-01-28T00:00:00"/>
    <x v="9"/>
    <s v="Corporate"/>
    <x v="0"/>
    <s v="Legal &amp; Compliance Lead"/>
    <s v="legal"/>
    <x v="3"/>
    <x v="0"/>
    <d v="2025-01-28T00:00:00"/>
    <m/>
    <s v=""/>
    <n v="337"/>
    <x v="0"/>
    <x v="2"/>
    <x v="4"/>
    <n v="3"/>
    <s v="meets"/>
    <n v="1"/>
    <n v="180500"/>
    <x v="0"/>
    <s v="meets"/>
    <n v="0"/>
    <x v="0"/>
    <n v="0.92328767123287669"/>
    <x v="0"/>
    <x v="2"/>
  </r>
  <r>
    <s v="E002255"/>
    <d v="2025-04-10T00:00:00"/>
    <x v="10"/>
    <s v="Operations"/>
    <x v="2"/>
    <s v="Supply Chain Senior Specialist"/>
    <s v="supply_chain"/>
    <x v="2"/>
    <x v="0"/>
    <d v="2025-04-10T00:00:00"/>
    <m/>
    <s v=""/>
    <n v="265"/>
    <x v="0"/>
    <x v="2"/>
    <x v="2"/>
    <n v="4"/>
    <s v="exceeds"/>
    <n v="1"/>
    <n v="139000"/>
    <x v="0"/>
    <s v="exceeds"/>
    <n v="0"/>
    <x v="0"/>
    <n v="0.72602739726027399"/>
    <x v="0"/>
    <x v="2"/>
  </r>
  <r>
    <s v="E002256"/>
    <d v="2024-09-18T00:00:00"/>
    <x v="11"/>
    <s v="Operations"/>
    <x v="3"/>
    <s v="Operations Associate"/>
    <s v="operations"/>
    <x v="1"/>
    <x v="0"/>
    <d v="2024-09-18T00:00:00"/>
    <m/>
    <s v=""/>
    <n v="469"/>
    <x v="0"/>
    <x v="2"/>
    <x v="0"/>
    <n v="3"/>
    <s v="meets"/>
    <n v="1"/>
    <n v="78000"/>
    <x v="0"/>
    <s v="meets"/>
    <n v="0"/>
    <x v="0"/>
    <n v="1.284931506849315"/>
    <x v="2"/>
    <x v="0"/>
  </r>
  <r>
    <s v="E002257"/>
    <d v="2023-03-05T00:00:00"/>
    <x v="0"/>
    <s v="Product &amp; Technology"/>
    <x v="0"/>
    <s v="Software Engineering Senior Specialist"/>
    <s v="engineering"/>
    <x v="2"/>
    <x v="0"/>
    <d v="2023-03-05T00:00:00"/>
    <m/>
    <s v=""/>
    <n v="1032"/>
    <x v="1"/>
    <x v="2"/>
    <x v="4"/>
    <n v="4"/>
    <s v="exceeds"/>
    <n v="3"/>
    <n v="125000"/>
    <x v="0"/>
    <s v="exceeds"/>
    <n v="0"/>
    <x v="0"/>
    <n v="2.8273972602739725"/>
    <x v="1"/>
    <x v="3"/>
  </r>
  <r>
    <s v="E002258"/>
    <d v="2023-11-20T00:00:00"/>
    <x v="1"/>
    <s v="Product &amp; Technology"/>
    <x v="0"/>
    <s v="Analytics Associate"/>
    <s v="analytics"/>
    <x v="1"/>
    <x v="0"/>
    <d v="2023-11-20T00:00:00"/>
    <m/>
    <s v=""/>
    <n v="772"/>
    <x v="0"/>
    <x v="3"/>
    <x v="2"/>
    <n v="2"/>
    <s v="needs_support"/>
    <n v="2"/>
    <n v="75000"/>
    <x v="0"/>
    <s v="needs_support"/>
    <n v="0"/>
    <x v="0"/>
    <n v="2.1150684931506851"/>
    <x v="1"/>
    <x v="0"/>
  </r>
  <r>
    <s v="E002259"/>
    <d v="2023-03-08T00:00:00"/>
    <x v="2"/>
    <s v="Product &amp; Technology"/>
    <x v="1"/>
    <s v="Product Management Specialist"/>
    <s v="product"/>
    <x v="0"/>
    <x v="0"/>
    <d v="2023-03-08T00:00:00"/>
    <m/>
    <s v=""/>
    <n v="1029"/>
    <x v="1"/>
    <x v="2"/>
    <x v="1"/>
    <n v="4"/>
    <s v="exceeds"/>
    <n v="3"/>
    <n v="103000"/>
    <x v="0"/>
    <s v="exceeds"/>
    <n v="0"/>
    <x v="0"/>
    <n v="2.8191780821917809"/>
    <x v="1"/>
    <x v="3"/>
  </r>
  <r>
    <s v="E002260"/>
    <d v="2024-10-23T00:00:00"/>
    <x v="3"/>
    <s v="Product &amp; Technology"/>
    <x v="1"/>
    <s v="Product Design Specialist"/>
    <s v="design"/>
    <x v="0"/>
    <x v="1"/>
    <d v="2024-10-23T00:00:00"/>
    <d v="2025-04-16T00:00:00"/>
    <s v="voluntary"/>
    <n v="175"/>
    <x v="2"/>
    <x v="1"/>
    <x v="3"/>
    <s v="None"/>
    <s v=""/>
    <n v="0"/>
    <n v="75500"/>
    <x v="1"/>
    <s v="Not Reviewed"/>
    <n v="1"/>
    <x v="1"/>
    <n v="0.47945205479452052"/>
    <x v="0"/>
    <x v="0"/>
  </r>
  <r>
    <s v="E002261"/>
    <d v="2024-03-21T00:00:00"/>
    <x v="4"/>
    <s v="Revenue"/>
    <x v="0"/>
    <s v="Customer Success Associate"/>
    <s v="customer_success"/>
    <x v="1"/>
    <x v="0"/>
    <d v="2024-03-21T00:00:00"/>
    <m/>
    <s v=""/>
    <n v="650"/>
    <x v="2"/>
    <x v="1"/>
    <x v="1"/>
    <n v="4"/>
    <s v="exceeds"/>
    <n v="2"/>
    <n v="70000"/>
    <x v="0"/>
    <s v="exceeds"/>
    <n v="0"/>
    <x v="0"/>
    <n v="1.7808219178082192"/>
    <x v="2"/>
    <x v="0"/>
  </r>
  <r>
    <s v="E002262"/>
    <d v="2024-09-14T00:00:00"/>
    <x v="5"/>
    <s v="Revenue"/>
    <x v="1"/>
    <s v="Customer Success Specialist"/>
    <s v="customer_success"/>
    <x v="0"/>
    <x v="0"/>
    <d v="2024-09-14T00:00:00"/>
    <m/>
    <s v=""/>
    <n v="473"/>
    <x v="3"/>
    <x v="2"/>
    <x v="1"/>
    <n v="3"/>
    <s v="meets"/>
    <n v="1"/>
    <n v="95000"/>
    <x v="0"/>
    <s v="meets"/>
    <n v="0"/>
    <x v="0"/>
    <n v="1.295890410958904"/>
    <x v="2"/>
    <x v="0"/>
  </r>
  <r>
    <s v="E002263"/>
    <d v="2025-05-05T00:00:00"/>
    <x v="6"/>
    <s v="Revenue"/>
    <x v="2"/>
    <s v="Growth Marketing Senior Specialist"/>
    <s v="marketing"/>
    <x v="2"/>
    <x v="0"/>
    <d v="2025-05-05T00:00:00"/>
    <m/>
    <s v=""/>
    <n v="240"/>
    <x v="0"/>
    <x v="1"/>
    <x v="0"/>
    <n v="3"/>
    <s v="meets"/>
    <n v="1"/>
    <n v="117000"/>
    <x v="0"/>
    <s v="meets"/>
    <n v="0"/>
    <x v="0"/>
    <n v="0.65753424657534243"/>
    <x v="0"/>
    <x v="3"/>
  </r>
  <r>
    <s v="E002264"/>
    <d v="2024-09-26T00:00:00"/>
    <x v="7"/>
    <s v="Corporate"/>
    <x v="0"/>
    <s v="Analytics Senior Specialist"/>
    <s v="analytics"/>
    <x v="2"/>
    <x v="0"/>
    <d v="2024-09-26T00:00:00"/>
    <m/>
    <s v=""/>
    <n v="461"/>
    <x v="1"/>
    <x v="1"/>
    <x v="1"/>
    <n v="1"/>
    <s v="needs_support"/>
    <n v="1"/>
    <n v="127500"/>
    <x v="0"/>
    <s v="needs_support"/>
    <n v="0"/>
    <x v="0"/>
    <n v="1.263013698630137"/>
    <x v="2"/>
    <x v="3"/>
  </r>
  <r>
    <s v="E002265"/>
    <d v="2023-02-09T00:00:00"/>
    <x v="8"/>
    <s v="Corporate"/>
    <x v="1"/>
    <s v="People Operations Senior Specialist"/>
    <s v="people"/>
    <x v="2"/>
    <x v="0"/>
    <d v="2023-02-09T00:00:00"/>
    <m/>
    <s v=""/>
    <n v="1056"/>
    <x v="0"/>
    <x v="0"/>
    <x v="2"/>
    <n v="4"/>
    <s v="exceeds"/>
    <n v="3"/>
    <n v="118000"/>
    <x v="0"/>
    <s v="exceeds"/>
    <n v="0"/>
    <x v="0"/>
    <n v="2.893150684931507"/>
    <x v="1"/>
    <x v="3"/>
  </r>
  <r>
    <s v="E002266"/>
    <d v="2025-08-17T00:00:00"/>
    <x v="9"/>
    <s v="Corporate"/>
    <x v="0"/>
    <s v="Legal &amp; Compliance Specialist"/>
    <s v="legal"/>
    <x v="0"/>
    <x v="0"/>
    <d v="2025-08-17T00:00:00"/>
    <m/>
    <s v=""/>
    <n v="136"/>
    <x v="1"/>
    <x v="0"/>
    <x v="3"/>
    <s v="None"/>
    <s v=""/>
    <n v="0"/>
    <n v="82000"/>
    <x v="1"/>
    <s v="Not Reviewed"/>
    <n v="0"/>
    <x v="0"/>
    <n v="0.37260273972602742"/>
    <x v="0"/>
    <x v="0"/>
  </r>
  <r>
    <s v="E002267"/>
    <d v="2023-09-26T00:00:00"/>
    <x v="10"/>
    <s v="Operations"/>
    <x v="2"/>
    <s v="Supply Chain Specialist"/>
    <s v="supply_chain"/>
    <x v="0"/>
    <x v="0"/>
    <d v="2023-09-26T00:00:00"/>
    <m/>
    <s v=""/>
    <n v="827"/>
    <x v="3"/>
    <x v="1"/>
    <x v="1"/>
    <n v="5"/>
    <s v="outstanding"/>
    <n v="2"/>
    <n v="83500"/>
    <x v="0"/>
    <s v="outstanding"/>
    <n v="0"/>
    <x v="0"/>
    <n v="2.2657534246575342"/>
    <x v="1"/>
    <x v="0"/>
  </r>
  <r>
    <s v="E002268"/>
    <d v="2024-08-19T00:00:00"/>
    <x v="11"/>
    <s v="Operations"/>
    <x v="3"/>
    <s v="Operations Specialist"/>
    <s v="operations"/>
    <x v="0"/>
    <x v="0"/>
    <d v="2024-08-19T00:00:00"/>
    <m/>
    <s v=""/>
    <n v="499"/>
    <x v="0"/>
    <x v="2"/>
    <x v="1"/>
    <n v="4"/>
    <s v="exceeds"/>
    <n v="1"/>
    <n v="93000"/>
    <x v="0"/>
    <s v="exceeds"/>
    <n v="0"/>
    <x v="0"/>
    <n v="1.3671232876712329"/>
    <x v="2"/>
    <x v="0"/>
  </r>
  <r>
    <s v="E002269"/>
    <d v="2024-08-10T00:00:00"/>
    <x v="0"/>
    <s v="Product &amp; Technology"/>
    <x v="0"/>
    <s v="Analytics Specialist"/>
    <s v="analytics"/>
    <x v="0"/>
    <x v="0"/>
    <d v="2024-08-10T00:00:00"/>
    <m/>
    <s v=""/>
    <n v="508"/>
    <x v="3"/>
    <x v="1"/>
    <x v="3"/>
    <n v="2"/>
    <s v="needs_support"/>
    <n v="1"/>
    <n v="73500"/>
    <x v="0"/>
    <s v="needs_support"/>
    <n v="0"/>
    <x v="0"/>
    <n v="1.3917808219178083"/>
    <x v="2"/>
    <x v="0"/>
  </r>
  <r>
    <s v="E002270"/>
    <d v="2023-08-20T00:00:00"/>
    <x v="1"/>
    <s v="Product &amp; Technology"/>
    <x v="0"/>
    <s v="Software Engineering Specialist"/>
    <s v="engineering"/>
    <x v="0"/>
    <x v="0"/>
    <d v="2023-08-20T00:00:00"/>
    <m/>
    <s v=""/>
    <n v="864"/>
    <x v="1"/>
    <x v="0"/>
    <x v="4"/>
    <n v="3"/>
    <s v="meets"/>
    <n v="2"/>
    <n v="103000"/>
    <x v="0"/>
    <s v="meets"/>
    <n v="0"/>
    <x v="0"/>
    <n v="2.3671232876712329"/>
    <x v="1"/>
    <x v="3"/>
  </r>
  <r>
    <s v="E002271"/>
    <d v="2023-10-17T00:00:00"/>
    <x v="2"/>
    <s v="Product &amp; Technology"/>
    <x v="1"/>
    <s v="Product Design Specialist"/>
    <s v="design"/>
    <x v="0"/>
    <x v="0"/>
    <d v="2023-10-17T00:00:00"/>
    <m/>
    <s v=""/>
    <n v="806"/>
    <x v="1"/>
    <x v="1"/>
    <x v="2"/>
    <n v="3"/>
    <s v="meets"/>
    <n v="2"/>
    <n v="80000"/>
    <x v="0"/>
    <s v="meets"/>
    <n v="0"/>
    <x v="0"/>
    <n v="2.2082191780821918"/>
    <x v="1"/>
    <x v="0"/>
  </r>
  <r>
    <s v="E002272"/>
    <d v="2023-02-03T00:00:00"/>
    <x v="3"/>
    <s v="Product &amp; Technology"/>
    <x v="1"/>
    <s v="Product Design Senior Specialist"/>
    <s v="design"/>
    <x v="2"/>
    <x v="0"/>
    <d v="2023-02-03T00:00:00"/>
    <m/>
    <s v=""/>
    <n v="1062"/>
    <x v="2"/>
    <x v="1"/>
    <x v="2"/>
    <n v="3"/>
    <s v="meets"/>
    <n v="3"/>
    <n v="131000"/>
    <x v="0"/>
    <s v="meets"/>
    <n v="0"/>
    <x v="0"/>
    <n v="2.9095890410958902"/>
    <x v="1"/>
    <x v="2"/>
  </r>
  <r>
    <s v="E002273"/>
    <d v="2024-12-04T00:00:00"/>
    <x v="4"/>
    <s v="Revenue"/>
    <x v="0"/>
    <s v="Account Senior Specialist"/>
    <s v="sales"/>
    <x v="2"/>
    <x v="1"/>
    <d v="2024-12-04T00:00:00"/>
    <d v="2025-06-15T00:00:00"/>
    <s v="involuntary"/>
    <n v="193"/>
    <x v="3"/>
    <x v="3"/>
    <x v="0"/>
    <n v="4"/>
    <s v="exceeds"/>
    <n v="1"/>
    <n v="124000"/>
    <x v="0"/>
    <s v="exceeds"/>
    <n v="1"/>
    <x v="1"/>
    <n v="0.52876712328767128"/>
    <x v="0"/>
    <x v="3"/>
  </r>
  <r>
    <s v="E002274"/>
    <d v="2023-08-30T00:00:00"/>
    <x v="5"/>
    <s v="Revenue"/>
    <x v="1"/>
    <s v="Customer Success Specialist"/>
    <s v="customer_success"/>
    <x v="0"/>
    <x v="0"/>
    <d v="2023-08-30T00:00:00"/>
    <m/>
    <s v=""/>
    <n v="854"/>
    <x v="0"/>
    <x v="1"/>
    <x v="2"/>
    <n v="3"/>
    <s v="meets"/>
    <n v="2"/>
    <n v="87500"/>
    <x v="0"/>
    <s v="meets"/>
    <n v="0"/>
    <x v="0"/>
    <n v="2.3397260273972602"/>
    <x v="1"/>
    <x v="0"/>
  </r>
  <r>
    <s v="E002275"/>
    <d v="2023-10-17T00:00:00"/>
    <x v="6"/>
    <s v="Revenue"/>
    <x v="2"/>
    <s v="Growth Marketing Associate"/>
    <s v="marketing"/>
    <x v="1"/>
    <x v="0"/>
    <d v="2023-10-17T00:00:00"/>
    <m/>
    <s v=""/>
    <n v="806"/>
    <x v="0"/>
    <x v="3"/>
    <x v="3"/>
    <n v="4"/>
    <s v="exceeds"/>
    <n v="2"/>
    <n v="71000"/>
    <x v="0"/>
    <s v="exceeds"/>
    <n v="0"/>
    <x v="0"/>
    <n v="2.2082191780821918"/>
    <x v="1"/>
    <x v="0"/>
  </r>
  <r>
    <s v="E002276"/>
    <d v="2025-01-01T00:00:00"/>
    <x v="7"/>
    <s v="Corporate"/>
    <x v="0"/>
    <s v="Financial Planning Associate"/>
    <s v="finance"/>
    <x v="1"/>
    <x v="0"/>
    <d v="2025-01-01T00:00:00"/>
    <m/>
    <s v=""/>
    <n v="364"/>
    <x v="0"/>
    <x v="1"/>
    <x v="3"/>
    <n v="2"/>
    <s v="needs_support"/>
    <n v="1"/>
    <n v="74000"/>
    <x v="0"/>
    <s v="needs_support"/>
    <n v="0"/>
    <x v="0"/>
    <n v="0.99726027397260275"/>
    <x v="0"/>
    <x v="0"/>
  </r>
  <r>
    <s v="E002277"/>
    <d v="2024-06-20T00:00:00"/>
    <x v="8"/>
    <s v="Corporate"/>
    <x v="1"/>
    <s v="People Operations Specialist"/>
    <s v="people"/>
    <x v="0"/>
    <x v="0"/>
    <d v="2024-06-20T00:00:00"/>
    <m/>
    <s v=""/>
    <n v="559"/>
    <x v="1"/>
    <x v="4"/>
    <x v="4"/>
    <n v="3"/>
    <s v="meets"/>
    <n v="2"/>
    <n v="82500"/>
    <x v="0"/>
    <s v="meets"/>
    <n v="0"/>
    <x v="0"/>
    <n v="1.5315068493150685"/>
    <x v="2"/>
    <x v="0"/>
  </r>
  <r>
    <s v="E002278"/>
    <d v="2024-05-09T00:00:00"/>
    <x v="9"/>
    <s v="Corporate"/>
    <x v="0"/>
    <s v="Legal &amp; Compliance Specialist"/>
    <s v="legal"/>
    <x v="0"/>
    <x v="1"/>
    <d v="2024-05-09T00:00:00"/>
    <d v="2024-11-24T00:00:00"/>
    <s v="voluntary"/>
    <n v="199"/>
    <x v="0"/>
    <x v="0"/>
    <x v="1"/>
    <n v="1"/>
    <s v="needs_support"/>
    <n v="1"/>
    <n v="89500"/>
    <x v="0"/>
    <s v="needs_support"/>
    <n v="1"/>
    <x v="1"/>
    <n v="0.54520547945205478"/>
    <x v="0"/>
    <x v="0"/>
  </r>
  <r>
    <s v="E002279"/>
    <d v="2024-05-06T00:00:00"/>
    <x v="10"/>
    <s v="Operations"/>
    <x v="2"/>
    <s v="Supply Chain Associate"/>
    <s v="supply_chain"/>
    <x v="1"/>
    <x v="0"/>
    <d v="2024-05-06T00:00:00"/>
    <m/>
    <s v=""/>
    <n v="604"/>
    <x v="2"/>
    <x v="0"/>
    <x v="1"/>
    <n v="1"/>
    <s v="needs_support"/>
    <n v="2"/>
    <n v="78000"/>
    <x v="0"/>
    <s v="needs_support"/>
    <n v="0"/>
    <x v="0"/>
    <n v="1.6547945205479453"/>
    <x v="2"/>
    <x v="0"/>
  </r>
  <r>
    <s v="E002280"/>
    <d v="2025-05-29T00:00:00"/>
    <x v="11"/>
    <s v="Operations"/>
    <x v="3"/>
    <s v="Operations Specialist"/>
    <s v="operations"/>
    <x v="0"/>
    <x v="1"/>
    <d v="2025-05-29T00:00:00"/>
    <d v="2025-11-14T00:00:00"/>
    <s v="voluntary"/>
    <n v="169"/>
    <x v="4"/>
    <x v="1"/>
    <x v="2"/>
    <s v="None"/>
    <s v=""/>
    <n v="0"/>
    <n v="79500"/>
    <x v="1"/>
    <s v="Not Reviewed"/>
    <n v="1"/>
    <x v="1"/>
    <n v="0.46301369863013697"/>
    <x v="0"/>
    <x v="0"/>
  </r>
  <r>
    <s v="E002281"/>
    <d v="2024-07-08T00:00:00"/>
    <x v="0"/>
    <s v="Product &amp; Technology"/>
    <x v="0"/>
    <s v="Software Engineering Associate"/>
    <s v="engineering"/>
    <x v="1"/>
    <x v="1"/>
    <d v="2024-07-08T00:00:00"/>
    <d v="2025-05-11T00:00:00"/>
    <s v="voluntary"/>
    <n v="307"/>
    <x v="0"/>
    <x v="2"/>
    <x v="4"/>
    <n v="4"/>
    <s v="exceeds"/>
    <n v="1"/>
    <n v="57000"/>
    <x v="0"/>
    <s v="exceeds"/>
    <n v="1"/>
    <x v="1"/>
    <n v="0.84109589041095889"/>
    <x v="0"/>
    <x v="1"/>
  </r>
  <r>
    <s v="E002282"/>
    <d v="2023-01-31T00:00:00"/>
    <x v="1"/>
    <s v="Product &amp; Technology"/>
    <x v="0"/>
    <s v="Software Engineering Associate"/>
    <s v="engineering"/>
    <x v="1"/>
    <x v="0"/>
    <d v="2023-01-31T00:00:00"/>
    <m/>
    <s v=""/>
    <n v="1065"/>
    <x v="1"/>
    <x v="0"/>
    <x v="2"/>
    <n v="3"/>
    <s v="meets"/>
    <n v="3"/>
    <n v="73500"/>
    <x v="0"/>
    <s v="meets"/>
    <n v="0"/>
    <x v="0"/>
    <n v="2.9178082191780823"/>
    <x v="1"/>
    <x v="0"/>
  </r>
  <r>
    <s v="E002283"/>
    <d v="2025-07-23T00:00:00"/>
    <x v="2"/>
    <s v="Product &amp; Technology"/>
    <x v="1"/>
    <s v="Product Management Associate"/>
    <s v="product"/>
    <x v="1"/>
    <x v="0"/>
    <d v="2025-07-23T00:00:00"/>
    <m/>
    <s v=""/>
    <n v="161"/>
    <x v="3"/>
    <x v="1"/>
    <x v="3"/>
    <s v="None"/>
    <s v=""/>
    <n v="0"/>
    <n v="73500"/>
    <x v="1"/>
    <s v="Not Reviewed"/>
    <n v="0"/>
    <x v="0"/>
    <n v="0.44109589041095892"/>
    <x v="0"/>
    <x v="0"/>
  </r>
  <r>
    <s v="E002284"/>
    <d v="2025-06-11T00:00:00"/>
    <x v="3"/>
    <s v="Product &amp; Technology"/>
    <x v="1"/>
    <s v="Product Design Associate"/>
    <s v="design"/>
    <x v="1"/>
    <x v="0"/>
    <d v="2025-06-11T00:00:00"/>
    <m/>
    <s v=""/>
    <n v="203"/>
    <x v="1"/>
    <x v="1"/>
    <x v="0"/>
    <n v="3"/>
    <s v="meets"/>
    <n v="1"/>
    <n v="57000"/>
    <x v="0"/>
    <s v="meets"/>
    <n v="0"/>
    <x v="0"/>
    <n v="0.55616438356164388"/>
    <x v="0"/>
    <x v="1"/>
  </r>
  <r>
    <s v="E002285"/>
    <d v="2025-09-02T00:00:00"/>
    <x v="4"/>
    <s v="Revenue"/>
    <x v="0"/>
    <s v="Account Specialist"/>
    <s v="sales"/>
    <x v="0"/>
    <x v="0"/>
    <d v="2025-09-02T00:00:00"/>
    <m/>
    <s v=""/>
    <n v="120"/>
    <x v="0"/>
    <x v="0"/>
    <x v="0"/>
    <s v="None"/>
    <s v=""/>
    <n v="0"/>
    <n v="73500"/>
    <x v="1"/>
    <s v="Not Reviewed"/>
    <n v="0"/>
    <x v="0"/>
    <n v="0.32876712328767121"/>
    <x v="0"/>
    <x v="0"/>
  </r>
  <r>
    <s v="E002286"/>
    <d v="2024-10-26T00:00:00"/>
    <x v="5"/>
    <s v="Revenue"/>
    <x v="1"/>
    <s v="Account Senior Specialist"/>
    <s v="sales"/>
    <x v="2"/>
    <x v="0"/>
    <d v="2024-10-26T00:00:00"/>
    <m/>
    <s v=""/>
    <n v="431"/>
    <x v="1"/>
    <x v="1"/>
    <x v="0"/>
    <n v="3"/>
    <s v="meets"/>
    <n v="1"/>
    <n v="124500"/>
    <x v="0"/>
    <s v="meets"/>
    <n v="0"/>
    <x v="0"/>
    <n v="1.1808219178082191"/>
    <x v="2"/>
    <x v="3"/>
  </r>
  <r>
    <s v="E002287"/>
    <d v="2024-06-04T00:00:00"/>
    <x v="6"/>
    <s v="Revenue"/>
    <x v="2"/>
    <s v="Growth Marketing Associate"/>
    <s v="marketing"/>
    <x v="1"/>
    <x v="0"/>
    <d v="2024-06-04T00:00:00"/>
    <m/>
    <s v=""/>
    <n v="575"/>
    <x v="1"/>
    <x v="1"/>
    <x v="3"/>
    <n v="3"/>
    <s v="meets"/>
    <n v="2"/>
    <n v="73500"/>
    <x v="0"/>
    <s v="meets"/>
    <n v="0"/>
    <x v="0"/>
    <n v="1.5753424657534247"/>
    <x v="2"/>
    <x v="0"/>
  </r>
  <r>
    <s v="E002288"/>
    <d v="2023-04-29T00:00:00"/>
    <x v="7"/>
    <s v="Corporate"/>
    <x v="0"/>
    <s v="Analytics Specialist"/>
    <s v="analytics"/>
    <x v="0"/>
    <x v="0"/>
    <d v="2023-04-29T00:00:00"/>
    <m/>
    <s v=""/>
    <n v="977"/>
    <x v="4"/>
    <x v="1"/>
    <x v="2"/>
    <n v="3"/>
    <s v="meets"/>
    <n v="3"/>
    <n v="103500"/>
    <x v="0"/>
    <s v="meets"/>
    <n v="0"/>
    <x v="0"/>
    <n v="2.6767123287671235"/>
    <x v="1"/>
    <x v="3"/>
  </r>
  <r>
    <s v="E002289"/>
    <d v="2025-01-31T00:00:00"/>
    <x v="8"/>
    <s v="Corporate"/>
    <x v="1"/>
    <s v="People Operations Specialist"/>
    <s v="people"/>
    <x v="0"/>
    <x v="1"/>
    <d v="2025-01-31T00:00:00"/>
    <d v="2025-12-26T00:00:00"/>
    <s v="retirement"/>
    <n v="329"/>
    <x v="1"/>
    <x v="1"/>
    <x v="3"/>
    <n v="3"/>
    <s v="meets"/>
    <n v="1"/>
    <n v="90500"/>
    <x v="0"/>
    <s v="meets"/>
    <n v="1"/>
    <x v="1"/>
    <n v="0.90136986301369859"/>
    <x v="0"/>
    <x v="0"/>
  </r>
  <r>
    <s v="E002290"/>
    <d v="2023-10-25T00:00:00"/>
    <x v="9"/>
    <s v="Corporate"/>
    <x v="0"/>
    <s v="Legal &amp; Compliance Specialist"/>
    <s v="legal"/>
    <x v="0"/>
    <x v="1"/>
    <d v="2023-10-25T00:00:00"/>
    <d v="2024-06-21T00:00:00"/>
    <s v="voluntary"/>
    <n v="240"/>
    <x v="1"/>
    <x v="1"/>
    <x v="0"/>
    <n v="3"/>
    <s v="meets"/>
    <n v="1"/>
    <n v="82000"/>
    <x v="0"/>
    <s v="meets"/>
    <n v="1"/>
    <x v="1"/>
    <n v="0.65753424657534243"/>
    <x v="0"/>
    <x v="0"/>
  </r>
  <r>
    <s v="E002291"/>
    <d v="2024-12-20T00:00:00"/>
    <x v="10"/>
    <s v="Operations"/>
    <x v="2"/>
    <s v="Supply Chain Associate"/>
    <s v="supply_chain"/>
    <x v="1"/>
    <x v="0"/>
    <d v="2024-12-20T00:00:00"/>
    <m/>
    <s v=""/>
    <n v="376"/>
    <x v="1"/>
    <x v="0"/>
    <x v="2"/>
    <n v="3"/>
    <s v="meets"/>
    <n v="1"/>
    <n v="58500"/>
    <x v="0"/>
    <s v="meets"/>
    <n v="0"/>
    <x v="0"/>
    <n v="1.0301369863013699"/>
    <x v="2"/>
    <x v="1"/>
  </r>
  <r>
    <s v="E002292"/>
    <d v="2024-08-23T00:00:00"/>
    <x v="11"/>
    <s v="Operations"/>
    <x v="3"/>
    <s v="Operations Associate"/>
    <s v="operations"/>
    <x v="1"/>
    <x v="0"/>
    <d v="2024-08-23T00:00:00"/>
    <m/>
    <s v=""/>
    <n v="495"/>
    <x v="1"/>
    <x v="4"/>
    <x v="3"/>
    <n v="4"/>
    <s v="exceeds"/>
    <n v="1"/>
    <n v="71500"/>
    <x v="0"/>
    <s v="exceeds"/>
    <n v="0"/>
    <x v="0"/>
    <n v="1.3561643835616439"/>
    <x v="2"/>
    <x v="0"/>
  </r>
  <r>
    <s v="E002293"/>
    <d v="2025-05-28T00:00:00"/>
    <x v="0"/>
    <s v="Product &amp; Technology"/>
    <x v="0"/>
    <s v="Software Engineering Associate"/>
    <s v="engineering"/>
    <x v="1"/>
    <x v="1"/>
    <d v="2025-05-28T00:00:00"/>
    <d v="2025-12-06T00:00:00"/>
    <s v="voluntary"/>
    <n v="192"/>
    <x v="3"/>
    <x v="2"/>
    <x v="2"/>
    <n v="3"/>
    <s v="meets"/>
    <n v="1"/>
    <n v="71500"/>
    <x v="0"/>
    <s v="meets"/>
    <n v="1"/>
    <x v="1"/>
    <n v="0.52602739726027392"/>
    <x v="0"/>
    <x v="0"/>
  </r>
  <r>
    <s v="E002294"/>
    <d v="2024-06-24T00:00:00"/>
    <x v="1"/>
    <s v="Product &amp; Technology"/>
    <x v="0"/>
    <s v="Analytics Specialist"/>
    <s v="analytics"/>
    <x v="0"/>
    <x v="0"/>
    <d v="2024-06-24T00:00:00"/>
    <m/>
    <s v=""/>
    <n v="555"/>
    <x v="1"/>
    <x v="3"/>
    <x v="2"/>
    <n v="1"/>
    <s v="needs_support"/>
    <n v="2"/>
    <n v="77500"/>
    <x v="0"/>
    <s v="needs_support"/>
    <n v="0"/>
    <x v="0"/>
    <n v="1.5205479452054795"/>
    <x v="2"/>
    <x v="0"/>
  </r>
  <r>
    <s v="E002295"/>
    <d v="2025-03-09T00:00:00"/>
    <x v="2"/>
    <s v="Product &amp; Technology"/>
    <x v="1"/>
    <s v="Product Management Associate"/>
    <s v="product"/>
    <x v="1"/>
    <x v="0"/>
    <d v="2025-03-09T00:00:00"/>
    <m/>
    <s v=""/>
    <n v="297"/>
    <x v="1"/>
    <x v="2"/>
    <x v="4"/>
    <n v="3"/>
    <s v="meets"/>
    <n v="1"/>
    <n v="62500"/>
    <x v="0"/>
    <s v="meets"/>
    <n v="0"/>
    <x v="0"/>
    <n v="0.81369863013698629"/>
    <x v="0"/>
    <x v="1"/>
  </r>
  <r>
    <s v="E002296"/>
    <d v="2023-12-30T00:00:00"/>
    <x v="3"/>
    <s v="Product &amp; Technology"/>
    <x v="1"/>
    <s v="Product Design Specialist"/>
    <s v="design"/>
    <x v="0"/>
    <x v="0"/>
    <d v="2023-12-30T00:00:00"/>
    <m/>
    <s v=""/>
    <n v="732"/>
    <x v="0"/>
    <x v="1"/>
    <x v="2"/>
    <n v="3"/>
    <s v="meets"/>
    <n v="2"/>
    <n v="86500"/>
    <x v="0"/>
    <s v="meets"/>
    <n v="0"/>
    <x v="0"/>
    <n v="2.0054794520547947"/>
    <x v="1"/>
    <x v="0"/>
  </r>
  <r>
    <s v="E002297"/>
    <d v="2024-09-23T00:00:00"/>
    <x v="4"/>
    <s v="Revenue"/>
    <x v="0"/>
    <s v="Account Specialist"/>
    <s v="sales"/>
    <x v="0"/>
    <x v="0"/>
    <d v="2024-09-23T00:00:00"/>
    <m/>
    <s v=""/>
    <n v="464"/>
    <x v="2"/>
    <x v="1"/>
    <x v="0"/>
    <n v="4"/>
    <s v="exceeds"/>
    <n v="1"/>
    <n v="95000"/>
    <x v="0"/>
    <s v="exceeds"/>
    <n v="0"/>
    <x v="0"/>
    <n v="1.2712328767123289"/>
    <x v="2"/>
    <x v="0"/>
  </r>
  <r>
    <s v="E002298"/>
    <d v="2025-09-24T00:00:00"/>
    <x v="5"/>
    <s v="Revenue"/>
    <x v="1"/>
    <s v="Account Specialist"/>
    <s v="sales"/>
    <x v="0"/>
    <x v="0"/>
    <d v="2025-09-24T00:00:00"/>
    <m/>
    <s v=""/>
    <n v="98"/>
    <x v="1"/>
    <x v="2"/>
    <x v="2"/>
    <s v="None"/>
    <s v=""/>
    <n v="0"/>
    <n v="94500"/>
    <x v="1"/>
    <s v="Not Reviewed"/>
    <n v="0"/>
    <x v="0"/>
    <n v="0.26849315068493151"/>
    <x v="0"/>
    <x v="0"/>
  </r>
  <r>
    <s v="E002299"/>
    <d v="2023-02-11T00:00:00"/>
    <x v="6"/>
    <s v="Revenue"/>
    <x v="2"/>
    <s v="Growth Marketing Specialist"/>
    <s v="marketing"/>
    <x v="0"/>
    <x v="0"/>
    <d v="2023-02-11T00:00:00"/>
    <m/>
    <s v=""/>
    <n v="1054"/>
    <x v="0"/>
    <x v="0"/>
    <x v="0"/>
    <n v="3"/>
    <s v="meets"/>
    <n v="3"/>
    <n v="79500"/>
    <x v="0"/>
    <s v="meets"/>
    <n v="0"/>
    <x v="0"/>
    <n v="2.8876712328767122"/>
    <x v="1"/>
    <x v="0"/>
  </r>
  <r>
    <s v="E002300"/>
    <d v="2024-08-06T00:00:00"/>
    <x v="7"/>
    <s v="Corporate"/>
    <x v="0"/>
    <s v="Financial Planning Lead"/>
    <s v="finance"/>
    <x v="3"/>
    <x v="0"/>
    <d v="2024-08-06T00:00:00"/>
    <m/>
    <s v=""/>
    <n v="512"/>
    <x v="2"/>
    <x v="0"/>
    <x v="4"/>
    <n v="4"/>
    <s v="exceeds"/>
    <n v="1"/>
    <n v="150000"/>
    <x v="0"/>
    <s v="exceeds"/>
    <n v="0"/>
    <x v="0"/>
    <n v="1.4027397260273973"/>
    <x v="2"/>
    <x v="2"/>
  </r>
  <r>
    <s v="E002301"/>
    <d v="2024-08-29T00:00:00"/>
    <x v="8"/>
    <s v="Corporate"/>
    <x v="1"/>
    <s v="People Operations Specialist"/>
    <s v="people"/>
    <x v="0"/>
    <x v="0"/>
    <d v="2024-08-29T00:00:00"/>
    <m/>
    <s v=""/>
    <n v="489"/>
    <x v="0"/>
    <x v="0"/>
    <x v="3"/>
    <n v="4"/>
    <s v="exceeds"/>
    <n v="1"/>
    <n v="105000"/>
    <x v="0"/>
    <s v="exceeds"/>
    <n v="0"/>
    <x v="0"/>
    <n v="1.3397260273972602"/>
    <x v="2"/>
    <x v="3"/>
  </r>
  <r>
    <s v="E002302"/>
    <d v="2024-07-10T00:00:00"/>
    <x v="9"/>
    <s v="Corporate"/>
    <x v="0"/>
    <s v="Legal &amp; Compliance Associate"/>
    <s v="legal"/>
    <x v="1"/>
    <x v="0"/>
    <d v="2024-07-10T00:00:00"/>
    <m/>
    <s v=""/>
    <n v="539"/>
    <x v="1"/>
    <x v="1"/>
    <x v="0"/>
    <n v="4"/>
    <s v="exceeds"/>
    <n v="1"/>
    <n v="69000"/>
    <x v="0"/>
    <s v="exceeds"/>
    <n v="0"/>
    <x v="0"/>
    <n v="1.4767123287671233"/>
    <x v="2"/>
    <x v="1"/>
  </r>
  <r>
    <s v="E002303"/>
    <d v="2025-04-08T00:00:00"/>
    <x v="10"/>
    <s v="Operations"/>
    <x v="2"/>
    <s v="Supply Chain Specialist"/>
    <s v="supply_chain"/>
    <x v="0"/>
    <x v="0"/>
    <d v="2025-04-08T00:00:00"/>
    <m/>
    <s v=""/>
    <n v="267"/>
    <x v="2"/>
    <x v="2"/>
    <x v="3"/>
    <n v="3"/>
    <s v="meets"/>
    <n v="1"/>
    <n v="91000"/>
    <x v="0"/>
    <s v="meets"/>
    <n v="0"/>
    <x v="0"/>
    <n v="0.73150684931506849"/>
    <x v="0"/>
    <x v="0"/>
  </r>
  <r>
    <s v="E002304"/>
    <d v="2023-11-19T00:00:00"/>
    <x v="11"/>
    <s v="Operations"/>
    <x v="3"/>
    <s v="Operations Associate"/>
    <s v="operations"/>
    <x v="1"/>
    <x v="0"/>
    <d v="2023-11-19T00:00:00"/>
    <m/>
    <s v=""/>
    <n v="773"/>
    <x v="0"/>
    <x v="0"/>
    <x v="2"/>
    <n v="3"/>
    <s v="meets"/>
    <n v="2"/>
    <n v="77000"/>
    <x v="0"/>
    <s v="meets"/>
    <n v="0"/>
    <x v="0"/>
    <n v="2.117808219178082"/>
    <x v="1"/>
    <x v="0"/>
  </r>
  <r>
    <s v="E002305"/>
    <d v="2024-03-01T00:00:00"/>
    <x v="0"/>
    <s v="Product &amp; Technology"/>
    <x v="0"/>
    <s v="Analytics Lead"/>
    <s v="analytics"/>
    <x v="3"/>
    <x v="1"/>
    <d v="2024-03-01T00:00:00"/>
    <d v="2025-11-01T00:00:00"/>
    <s v="retirement"/>
    <n v="610"/>
    <x v="1"/>
    <x v="3"/>
    <x v="0"/>
    <n v="5"/>
    <s v="outstanding"/>
    <n v="2"/>
    <n v="147000"/>
    <x v="0"/>
    <s v="outstanding"/>
    <n v="1"/>
    <x v="1"/>
    <n v="1.6712328767123288"/>
    <x v="2"/>
    <x v="2"/>
  </r>
  <r>
    <s v="E002306"/>
    <d v="2024-10-23T00:00:00"/>
    <x v="1"/>
    <s v="Product &amp; Technology"/>
    <x v="0"/>
    <s v="Software Engineering Specialist"/>
    <s v="engineering"/>
    <x v="0"/>
    <x v="0"/>
    <d v="2024-10-23T00:00:00"/>
    <m/>
    <s v=""/>
    <n v="434"/>
    <x v="0"/>
    <x v="1"/>
    <x v="0"/>
    <n v="3"/>
    <s v="meets"/>
    <n v="1"/>
    <n v="98000"/>
    <x v="0"/>
    <s v="meets"/>
    <n v="0"/>
    <x v="0"/>
    <n v="1.189041095890411"/>
    <x v="2"/>
    <x v="0"/>
  </r>
  <r>
    <s v="E002307"/>
    <d v="2023-07-18T00:00:00"/>
    <x v="2"/>
    <s v="Product &amp; Technology"/>
    <x v="1"/>
    <s v="Product Design Senior Specialist"/>
    <s v="design"/>
    <x v="2"/>
    <x v="0"/>
    <d v="2023-07-18T00:00:00"/>
    <m/>
    <s v=""/>
    <n v="897"/>
    <x v="2"/>
    <x v="1"/>
    <x v="4"/>
    <n v="3"/>
    <s v="meets"/>
    <n v="2"/>
    <n v="131000"/>
    <x v="0"/>
    <s v="meets"/>
    <n v="0"/>
    <x v="0"/>
    <n v="2.4575342465753423"/>
    <x v="1"/>
    <x v="2"/>
  </r>
  <r>
    <s v="E002308"/>
    <d v="2024-09-15T00:00:00"/>
    <x v="3"/>
    <s v="Product &amp; Technology"/>
    <x v="1"/>
    <s v="Product Design Associate"/>
    <s v="design"/>
    <x v="1"/>
    <x v="0"/>
    <d v="2024-09-15T00:00:00"/>
    <m/>
    <s v=""/>
    <n v="472"/>
    <x v="0"/>
    <x v="1"/>
    <x v="2"/>
    <n v="5"/>
    <s v="outstanding"/>
    <n v="1"/>
    <n v="74000"/>
    <x v="0"/>
    <s v="outstanding"/>
    <n v="0"/>
    <x v="0"/>
    <n v="1.2931506849315069"/>
    <x v="2"/>
    <x v="0"/>
  </r>
  <r>
    <s v="E002309"/>
    <d v="2024-05-12T00:00:00"/>
    <x v="4"/>
    <s v="Revenue"/>
    <x v="0"/>
    <s v="Account Specialist"/>
    <s v="sales"/>
    <x v="0"/>
    <x v="0"/>
    <d v="2024-05-12T00:00:00"/>
    <m/>
    <s v=""/>
    <n v="598"/>
    <x v="0"/>
    <x v="1"/>
    <x v="2"/>
    <n v="3"/>
    <s v="meets"/>
    <n v="2"/>
    <n v="76000"/>
    <x v="0"/>
    <s v="meets"/>
    <n v="0"/>
    <x v="0"/>
    <n v="1.6383561643835616"/>
    <x v="2"/>
    <x v="0"/>
  </r>
  <r>
    <s v="E002310"/>
    <d v="2023-03-28T00:00:00"/>
    <x v="5"/>
    <s v="Revenue"/>
    <x v="1"/>
    <s v="Customer Success Senior Specialist"/>
    <s v="customer_success"/>
    <x v="2"/>
    <x v="0"/>
    <d v="2023-03-28T00:00:00"/>
    <m/>
    <s v=""/>
    <n v="1009"/>
    <x v="1"/>
    <x v="1"/>
    <x v="1"/>
    <n v="3"/>
    <s v="meets"/>
    <n v="3"/>
    <n v="126000"/>
    <x v="0"/>
    <s v="meets"/>
    <n v="0"/>
    <x v="0"/>
    <n v="2.7643835616438355"/>
    <x v="1"/>
    <x v="3"/>
  </r>
  <r>
    <s v="E002311"/>
    <d v="2024-02-27T00:00:00"/>
    <x v="6"/>
    <s v="Revenue"/>
    <x v="2"/>
    <s v="Growth Marketing Specialist"/>
    <s v="marketing"/>
    <x v="0"/>
    <x v="1"/>
    <d v="2024-02-27T00:00:00"/>
    <d v="2025-05-08T00:00:00"/>
    <s v="involuntary"/>
    <n v="436"/>
    <x v="1"/>
    <x v="1"/>
    <x v="3"/>
    <n v="3"/>
    <s v="meets"/>
    <n v="1"/>
    <n v="74500"/>
    <x v="0"/>
    <s v="meets"/>
    <n v="1"/>
    <x v="1"/>
    <n v="1.1945205479452055"/>
    <x v="2"/>
    <x v="0"/>
  </r>
  <r>
    <s v="E002312"/>
    <d v="2023-07-24T00:00:00"/>
    <x v="7"/>
    <s v="Corporate"/>
    <x v="0"/>
    <s v="Financial Planning Specialist"/>
    <s v="finance"/>
    <x v="0"/>
    <x v="0"/>
    <d v="2023-07-24T00:00:00"/>
    <m/>
    <s v=""/>
    <n v="891"/>
    <x v="1"/>
    <x v="3"/>
    <x v="0"/>
    <n v="3"/>
    <s v="meets"/>
    <n v="2"/>
    <n v="86000"/>
    <x v="0"/>
    <s v="meets"/>
    <n v="0"/>
    <x v="0"/>
    <n v="2.441095890410959"/>
    <x v="1"/>
    <x v="0"/>
  </r>
  <r>
    <s v="E002313"/>
    <d v="2024-11-24T00:00:00"/>
    <x v="8"/>
    <s v="Corporate"/>
    <x v="1"/>
    <s v="Operations Senior Specialist"/>
    <s v="operations"/>
    <x v="2"/>
    <x v="0"/>
    <d v="2024-11-24T00:00:00"/>
    <m/>
    <s v=""/>
    <n v="402"/>
    <x v="1"/>
    <x v="1"/>
    <x v="2"/>
    <n v="2"/>
    <s v="needs_support"/>
    <n v="1"/>
    <n v="122000"/>
    <x v="0"/>
    <s v="needs_support"/>
    <n v="0"/>
    <x v="0"/>
    <n v="1.1013698630136985"/>
    <x v="2"/>
    <x v="3"/>
  </r>
  <r>
    <s v="E002314"/>
    <d v="2025-02-05T00:00:00"/>
    <x v="9"/>
    <s v="Corporate"/>
    <x v="0"/>
    <s v="Legal &amp; Compliance Specialist"/>
    <s v="legal"/>
    <x v="0"/>
    <x v="0"/>
    <d v="2025-02-05T00:00:00"/>
    <m/>
    <s v=""/>
    <n v="329"/>
    <x v="0"/>
    <x v="1"/>
    <x v="4"/>
    <n v="4"/>
    <s v="exceeds"/>
    <n v="1"/>
    <n v="81500"/>
    <x v="0"/>
    <s v="exceeds"/>
    <n v="0"/>
    <x v="0"/>
    <n v="0.90136986301369859"/>
    <x v="0"/>
    <x v="0"/>
  </r>
  <r>
    <s v="E002315"/>
    <d v="2023-04-11T00:00:00"/>
    <x v="10"/>
    <s v="Operations"/>
    <x v="2"/>
    <s v="Supply Chain Senior Specialist"/>
    <s v="supply_chain"/>
    <x v="2"/>
    <x v="1"/>
    <d v="2023-04-11T00:00:00"/>
    <d v="2025-05-12T00:00:00"/>
    <s v="retirement"/>
    <n v="762"/>
    <x v="0"/>
    <x v="0"/>
    <x v="0"/>
    <n v="3"/>
    <s v="meets"/>
    <n v="2"/>
    <n v="117000"/>
    <x v="0"/>
    <s v="meets"/>
    <n v="1"/>
    <x v="1"/>
    <n v="2.0876712328767124"/>
    <x v="1"/>
    <x v="3"/>
  </r>
  <r>
    <s v="E002316"/>
    <d v="2023-12-11T00:00:00"/>
    <x v="11"/>
    <s v="Operations"/>
    <x v="3"/>
    <s v="Operations Specialist"/>
    <s v="operations"/>
    <x v="0"/>
    <x v="0"/>
    <d v="2023-12-11T00:00:00"/>
    <m/>
    <s v=""/>
    <n v="751"/>
    <x v="0"/>
    <x v="1"/>
    <x v="2"/>
    <n v="3"/>
    <s v="meets"/>
    <n v="2"/>
    <n v="79000"/>
    <x v="0"/>
    <s v="meets"/>
    <n v="0"/>
    <x v="0"/>
    <n v="2.0575342465753423"/>
    <x v="1"/>
    <x v="0"/>
  </r>
  <r>
    <s v="E002317"/>
    <d v="2024-10-04T00:00:00"/>
    <x v="0"/>
    <s v="Product &amp; Technology"/>
    <x v="0"/>
    <s v="Software Engineering Associate"/>
    <s v="engineering"/>
    <x v="1"/>
    <x v="0"/>
    <d v="2024-10-04T00:00:00"/>
    <m/>
    <s v=""/>
    <n v="453"/>
    <x v="0"/>
    <x v="2"/>
    <x v="4"/>
    <n v="3"/>
    <s v="meets"/>
    <n v="1"/>
    <n v="62000"/>
    <x v="0"/>
    <s v="meets"/>
    <n v="0"/>
    <x v="0"/>
    <n v="1.2410958904109588"/>
    <x v="2"/>
    <x v="1"/>
  </r>
  <r>
    <s v="E002318"/>
    <d v="2023-09-29T00:00:00"/>
    <x v="1"/>
    <s v="Product &amp; Technology"/>
    <x v="0"/>
    <s v="Software Engineering Associate"/>
    <s v="engineering"/>
    <x v="1"/>
    <x v="1"/>
    <d v="2023-09-29T00:00:00"/>
    <d v="2025-11-13T00:00:00"/>
    <s v="voluntary"/>
    <n v="776"/>
    <x v="2"/>
    <x v="1"/>
    <x v="0"/>
    <n v="4"/>
    <s v="exceeds"/>
    <n v="2"/>
    <n v="74000"/>
    <x v="0"/>
    <s v="exceeds"/>
    <n v="1"/>
    <x v="1"/>
    <n v="2.1260273972602741"/>
    <x v="1"/>
    <x v="0"/>
  </r>
  <r>
    <s v="E002319"/>
    <d v="2024-04-22T00:00:00"/>
    <x v="2"/>
    <s v="Product &amp; Technology"/>
    <x v="1"/>
    <s v="Product Management Specialist"/>
    <s v="product"/>
    <x v="0"/>
    <x v="0"/>
    <d v="2024-04-22T00:00:00"/>
    <m/>
    <s v=""/>
    <n v="618"/>
    <x v="0"/>
    <x v="4"/>
    <x v="4"/>
    <n v="3"/>
    <s v="meets"/>
    <n v="2"/>
    <n v="95000"/>
    <x v="0"/>
    <s v="meets"/>
    <n v="0"/>
    <x v="0"/>
    <n v="1.6931506849315068"/>
    <x v="2"/>
    <x v="0"/>
  </r>
  <r>
    <s v="E002320"/>
    <d v="2025-03-09T00:00:00"/>
    <x v="3"/>
    <s v="Product &amp; Technology"/>
    <x v="1"/>
    <s v="Product Design Associate"/>
    <s v="design"/>
    <x v="1"/>
    <x v="0"/>
    <d v="2025-03-09T00:00:00"/>
    <m/>
    <s v=""/>
    <n v="297"/>
    <x v="1"/>
    <x v="0"/>
    <x v="4"/>
    <n v="3"/>
    <s v="meets"/>
    <n v="1"/>
    <n v="60500"/>
    <x v="0"/>
    <s v="meets"/>
    <n v="0"/>
    <x v="0"/>
    <n v="0.81369863013698629"/>
    <x v="0"/>
    <x v="1"/>
  </r>
  <r>
    <s v="E002321"/>
    <d v="2023-08-03T00:00:00"/>
    <x v="4"/>
    <s v="Revenue"/>
    <x v="0"/>
    <s v="Account Associate"/>
    <s v="sales"/>
    <x v="1"/>
    <x v="0"/>
    <d v="2023-08-03T00:00:00"/>
    <m/>
    <s v=""/>
    <n v="881"/>
    <x v="2"/>
    <x v="1"/>
    <x v="1"/>
    <n v="2"/>
    <s v="needs_support"/>
    <n v="2"/>
    <n v="59500"/>
    <x v="0"/>
    <s v="needs_support"/>
    <n v="0"/>
    <x v="0"/>
    <n v="2.4136986301369863"/>
    <x v="1"/>
    <x v="1"/>
  </r>
  <r>
    <s v="E002322"/>
    <d v="2025-01-28T00:00:00"/>
    <x v="5"/>
    <s v="Revenue"/>
    <x v="1"/>
    <s v="Customer Success Specialist"/>
    <s v="customer_success"/>
    <x v="0"/>
    <x v="0"/>
    <d v="2025-01-28T00:00:00"/>
    <m/>
    <s v=""/>
    <n v="337"/>
    <x v="3"/>
    <x v="3"/>
    <x v="2"/>
    <n v="3"/>
    <s v="meets"/>
    <n v="1"/>
    <n v="81000"/>
    <x v="0"/>
    <s v="meets"/>
    <n v="0"/>
    <x v="0"/>
    <n v="0.92328767123287669"/>
    <x v="0"/>
    <x v="0"/>
  </r>
  <r>
    <s v="E002323"/>
    <d v="2023-10-17T00:00:00"/>
    <x v="6"/>
    <s v="Revenue"/>
    <x v="2"/>
    <s v="Analytics Specialist"/>
    <s v="analytics"/>
    <x v="0"/>
    <x v="0"/>
    <d v="2023-10-17T00:00:00"/>
    <m/>
    <s v=""/>
    <n v="806"/>
    <x v="2"/>
    <x v="1"/>
    <x v="4"/>
    <n v="2"/>
    <s v="needs_support"/>
    <n v="2"/>
    <n v="78000"/>
    <x v="0"/>
    <s v="needs_support"/>
    <n v="0"/>
    <x v="0"/>
    <n v="2.2082191780821918"/>
    <x v="1"/>
    <x v="0"/>
  </r>
  <r>
    <s v="E002324"/>
    <d v="2023-02-22T00:00:00"/>
    <x v="7"/>
    <s v="Corporate"/>
    <x v="0"/>
    <s v="Analytics Specialist"/>
    <s v="analytics"/>
    <x v="0"/>
    <x v="0"/>
    <d v="2023-02-22T00:00:00"/>
    <m/>
    <s v=""/>
    <n v="1043"/>
    <x v="1"/>
    <x v="4"/>
    <x v="0"/>
    <n v="3"/>
    <s v="meets"/>
    <n v="3"/>
    <n v="92500"/>
    <x v="0"/>
    <s v="meets"/>
    <n v="0"/>
    <x v="0"/>
    <n v="2.8575342465753426"/>
    <x v="1"/>
    <x v="0"/>
  </r>
  <r>
    <s v="E002325"/>
    <d v="2025-06-22T00:00:00"/>
    <x v="8"/>
    <s v="Corporate"/>
    <x v="1"/>
    <s v="People Operations Associate"/>
    <s v="people"/>
    <x v="1"/>
    <x v="0"/>
    <d v="2025-06-22T00:00:00"/>
    <m/>
    <s v=""/>
    <n v="192"/>
    <x v="1"/>
    <x v="3"/>
    <x v="4"/>
    <n v="2"/>
    <s v="needs_support"/>
    <n v="1"/>
    <n v="71500"/>
    <x v="0"/>
    <s v="needs_support"/>
    <n v="0"/>
    <x v="0"/>
    <n v="0.52602739726027392"/>
    <x v="0"/>
    <x v="0"/>
  </r>
  <r>
    <s v="E002326"/>
    <d v="2025-07-24T00:00:00"/>
    <x v="9"/>
    <s v="Corporate"/>
    <x v="0"/>
    <s v="Legal &amp; Compliance Specialist"/>
    <s v="legal"/>
    <x v="0"/>
    <x v="0"/>
    <d v="2025-07-24T00:00:00"/>
    <m/>
    <s v=""/>
    <n v="160"/>
    <x v="0"/>
    <x v="2"/>
    <x v="1"/>
    <s v="None"/>
    <s v=""/>
    <n v="0"/>
    <n v="75500"/>
    <x v="1"/>
    <s v="Not Reviewed"/>
    <n v="0"/>
    <x v="0"/>
    <n v="0.43835616438356162"/>
    <x v="0"/>
    <x v="0"/>
  </r>
  <r>
    <s v="E002327"/>
    <d v="2023-09-12T00:00:00"/>
    <x v="10"/>
    <s v="Operations"/>
    <x v="2"/>
    <s v="Supply Chain Specialist"/>
    <s v="supply_chain"/>
    <x v="0"/>
    <x v="0"/>
    <d v="2023-09-12T00:00:00"/>
    <m/>
    <s v=""/>
    <n v="841"/>
    <x v="3"/>
    <x v="2"/>
    <x v="0"/>
    <n v="5"/>
    <s v="outstanding"/>
    <n v="2"/>
    <n v="104500"/>
    <x v="0"/>
    <s v="outstanding"/>
    <n v="0"/>
    <x v="0"/>
    <n v="2.3041095890410959"/>
    <x v="1"/>
    <x v="3"/>
  </r>
  <r>
    <s v="E002328"/>
    <d v="2023-06-27T00:00:00"/>
    <x v="11"/>
    <s v="Operations"/>
    <x v="3"/>
    <s v="Operations Specialist"/>
    <s v="operations"/>
    <x v="0"/>
    <x v="0"/>
    <d v="2023-06-27T00:00:00"/>
    <m/>
    <s v=""/>
    <n v="918"/>
    <x v="2"/>
    <x v="1"/>
    <x v="0"/>
    <n v="3"/>
    <s v="meets"/>
    <n v="3"/>
    <n v="81000"/>
    <x v="0"/>
    <s v="meets"/>
    <n v="0"/>
    <x v="0"/>
    <n v="2.515068493150685"/>
    <x v="1"/>
    <x v="0"/>
  </r>
  <r>
    <s v="E002329"/>
    <d v="2023-03-22T00:00:00"/>
    <x v="0"/>
    <s v="Product &amp; Technology"/>
    <x v="0"/>
    <s v="Software Engineering Associate"/>
    <s v="engineering"/>
    <x v="1"/>
    <x v="0"/>
    <d v="2023-03-22T00:00:00"/>
    <m/>
    <s v=""/>
    <n v="1015"/>
    <x v="2"/>
    <x v="3"/>
    <x v="0"/>
    <n v="3"/>
    <s v="meets"/>
    <n v="3"/>
    <n v="72000"/>
    <x v="0"/>
    <s v="meets"/>
    <n v="0"/>
    <x v="0"/>
    <n v="2.7808219178082192"/>
    <x v="1"/>
    <x v="0"/>
  </r>
  <r>
    <s v="E002330"/>
    <d v="2023-02-26T00:00:00"/>
    <x v="1"/>
    <s v="Product &amp; Technology"/>
    <x v="0"/>
    <s v="Analytics Specialist"/>
    <s v="analytics"/>
    <x v="0"/>
    <x v="0"/>
    <d v="2023-02-26T00:00:00"/>
    <m/>
    <s v=""/>
    <n v="1039"/>
    <x v="2"/>
    <x v="0"/>
    <x v="1"/>
    <n v="4"/>
    <s v="exceeds"/>
    <n v="3"/>
    <n v="82500"/>
    <x v="0"/>
    <s v="exceeds"/>
    <n v="0"/>
    <x v="0"/>
    <n v="2.8465753424657536"/>
    <x v="1"/>
    <x v="0"/>
  </r>
  <r>
    <s v="E002331"/>
    <d v="2025-01-04T00:00:00"/>
    <x v="2"/>
    <s v="Product &amp; Technology"/>
    <x v="1"/>
    <s v="Product Management Lead"/>
    <s v="product"/>
    <x v="3"/>
    <x v="0"/>
    <d v="2025-01-04T00:00:00"/>
    <m/>
    <s v=""/>
    <n v="361"/>
    <x v="2"/>
    <x v="1"/>
    <x v="4"/>
    <n v="4"/>
    <s v="exceeds"/>
    <n v="1"/>
    <n v="174500"/>
    <x v="0"/>
    <s v="exceeds"/>
    <n v="0"/>
    <x v="0"/>
    <n v="0.989041095890411"/>
    <x v="0"/>
    <x v="2"/>
  </r>
  <r>
    <s v="E002332"/>
    <d v="2024-10-02T00:00:00"/>
    <x v="3"/>
    <s v="Product &amp; Technology"/>
    <x v="1"/>
    <s v="Product Design Specialist"/>
    <s v="design"/>
    <x v="0"/>
    <x v="0"/>
    <d v="2024-10-02T00:00:00"/>
    <m/>
    <s v=""/>
    <n v="455"/>
    <x v="2"/>
    <x v="1"/>
    <x v="0"/>
    <n v="3"/>
    <s v="meets"/>
    <n v="1"/>
    <n v="76500"/>
    <x v="0"/>
    <s v="meets"/>
    <n v="0"/>
    <x v="0"/>
    <n v="1.2465753424657535"/>
    <x v="2"/>
    <x v="0"/>
  </r>
  <r>
    <s v="E002333"/>
    <d v="2023-10-01T00:00:00"/>
    <x v="4"/>
    <s v="Revenue"/>
    <x v="0"/>
    <s v="Account Senior Specialist"/>
    <s v="sales"/>
    <x v="2"/>
    <x v="1"/>
    <d v="2023-10-01T00:00:00"/>
    <d v="2025-08-14T00:00:00"/>
    <s v="voluntary"/>
    <n v="683"/>
    <x v="0"/>
    <x v="0"/>
    <x v="2"/>
    <n v="3"/>
    <s v="meets"/>
    <n v="2"/>
    <n v="111000"/>
    <x v="0"/>
    <s v="meets"/>
    <n v="1"/>
    <x v="1"/>
    <n v="1.8712328767123287"/>
    <x v="2"/>
    <x v="3"/>
  </r>
  <r>
    <s v="E002334"/>
    <d v="2024-04-18T00:00:00"/>
    <x v="5"/>
    <s v="Revenue"/>
    <x v="1"/>
    <s v="Customer Success Specialist"/>
    <s v="customer_success"/>
    <x v="0"/>
    <x v="0"/>
    <d v="2024-04-18T00:00:00"/>
    <m/>
    <s v=""/>
    <n v="622"/>
    <x v="2"/>
    <x v="0"/>
    <x v="3"/>
    <n v="4"/>
    <s v="exceeds"/>
    <n v="2"/>
    <n v="97500"/>
    <x v="0"/>
    <s v="exceeds"/>
    <n v="0"/>
    <x v="0"/>
    <n v="1.704109589041096"/>
    <x v="2"/>
    <x v="0"/>
  </r>
  <r>
    <s v="E002335"/>
    <d v="2025-03-16T00:00:00"/>
    <x v="6"/>
    <s v="Revenue"/>
    <x v="2"/>
    <s v="Growth Marketing Associate"/>
    <s v="marketing"/>
    <x v="1"/>
    <x v="1"/>
    <d v="2025-03-16T00:00:00"/>
    <d v="2025-10-05T00:00:00"/>
    <s v="voluntary"/>
    <n v="203"/>
    <x v="3"/>
    <x v="1"/>
    <x v="3"/>
    <n v="4"/>
    <s v="exceeds"/>
    <n v="1"/>
    <n v="58500"/>
    <x v="0"/>
    <s v="exceeds"/>
    <n v="1"/>
    <x v="1"/>
    <n v="0.55616438356164388"/>
    <x v="0"/>
    <x v="1"/>
  </r>
  <r>
    <s v="E002336"/>
    <d v="2024-11-14T00:00:00"/>
    <x v="7"/>
    <s v="Corporate"/>
    <x v="0"/>
    <s v="Analytics Senior Specialist"/>
    <s v="analytics"/>
    <x v="2"/>
    <x v="0"/>
    <d v="2024-11-14T00:00:00"/>
    <m/>
    <s v=""/>
    <n v="412"/>
    <x v="0"/>
    <x v="1"/>
    <x v="2"/>
    <n v="4"/>
    <s v="exceeds"/>
    <n v="1"/>
    <n v="134000"/>
    <x v="0"/>
    <s v="exceeds"/>
    <n v="0"/>
    <x v="0"/>
    <n v="1.1287671232876713"/>
    <x v="2"/>
    <x v="2"/>
  </r>
  <r>
    <s v="E002337"/>
    <d v="2025-03-18T00:00:00"/>
    <x v="8"/>
    <s v="Corporate"/>
    <x v="1"/>
    <s v="People Operations Associate"/>
    <s v="people"/>
    <x v="1"/>
    <x v="0"/>
    <d v="2025-03-18T00:00:00"/>
    <m/>
    <s v=""/>
    <n v="288"/>
    <x v="0"/>
    <x v="1"/>
    <x v="3"/>
    <n v="4"/>
    <s v="exceeds"/>
    <n v="1"/>
    <n v="58500"/>
    <x v="0"/>
    <s v="exceeds"/>
    <n v="0"/>
    <x v="0"/>
    <n v="0.78904109589041094"/>
    <x v="0"/>
    <x v="1"/>
  </r>
  <r>
    <s v="E002338"/>
    <d v="2024-01-27T00:00:00"/>
    <x v="9"/>
    <s v="Corporate"/>
    <x v="0"/>
    <s v="Legal &amp; Compliance Specialist"/>
    <s v="legal"/>
    <x v="0"/>
    <x v="0"/>
    <d v="2024-01-27T00:00:00"/>
    <m/>
    <s v=""/>
    <n v="704"/>
    <x v="2"/>
    <x v="0"/>
    <x v="0"/>
    <n v="5"/>
    <s v="outstanding"/>
    <n v="2"/>
    <n v="73000"/>
    <x v="0"/>
    <s v="outstanding"/>
    <n v="0"/>
    <x v="0"/>
    <n v="1.9287671232876713"/>
    <x v="2"/>
    <x v="0"/>
  </r>
  <r>
    <s v="E002339"/>
    <d v="2024-03-29T00:00:00"/>
    <x v="10"/>
    <s v="Operations"/>
    <x v="2"/>
    <s v="Supply Chain Associate"/>
    <s v="supply_chain"/>
    <x v="1"/>
    <x v="0"/>
    <d v="2024-03-29T00:00:00"/>
    <m/>
    <s v=""/>
    <n v="642"/>
    <x v="3"/>
    <x v="1"/>
    <x v="0"/>
    <n v="3"/>
    <s v="meets"/>
    <n v="2"/>
    <n v="74500"/>
    <x v="0"/>
    <s v="meets"/>
    <n v="0"/>
    <x v="0"/>
    <n v="1.7589041095890412"/>
    <x v="2"/>
    <x v="0"/>
  </r>
  <r>
    <s v="E002340"/>
    <d v="2024-02-06T00:00:00"/>
    <x v="11"/>
    <s v="Operations"/>
    <x v="3"/>
    <s v="Operations Associate"/>
    <s v="operations"/>
    <x v="1"/>
    <x v="0"/>
    <d v="2024-02-06T00:00:00"/>
    <m/>
    <s v=""/>
    <n v="694"/>
    <x v="0"/>
    <x v="1"/>
    <x v="3"/>
    <n v="4"/>
    <s v="exceeds"/>
    <n v="2"/>
    <n v="77000"/>
    <x v="0"/>
    <s v="exceeds"/>
    <n v="0"/>
    <x v="0"/>
    <n v="1.9013698630136986"/>
    <x v="2"/>
    <x v="0"/>
  </r>
  <r>
    <s v="E002341"/>
    <d v="2025-08-05T00:00:00"/>
    <x v="0"/>
    <s v="Product &amp; Technology"/>
    <x v="0"/>
    <s v="Software Engineering Associate"/>
    <s v="engineering"/>
    <x v="1"/>
    <x v="0"/>
    <d v="2025-08-05T00:00:00"/>
    <m/>
    <s v=""/>
    <n v="148"/>
    <x v="0"/>
    <x v="1"/>
    <x v="0"/>
    <s v="None"/>
    <s v=""/>
    <n v="0"/>
    <n v="59500"/>
    <x v="1"/>
    <s v="Not Reviewed"/>
    <n v="0"/>
    <x v="0"/>
    <n v="0.40547945205479452"/>
    <x v="0"/>
    <x v="1"/>
  </r>
  <r>
    <s v="E002342"/>
    <d v="2023-07-25T00:00:00"/>
    <x v="1"/>
    <s v="Product &amp; Technology"/>
    <x v="0"/>
    <s v="Analytics Associate"/>
    <s v="analytics"/>
    <x v="1"/>
    <x v="1"/>
    <d v="2023-07-25T00:00:00"/>
    <d v="2024-01-13T00:00:00"/>
    <s v="voluntary"/>
    <n v="172"/>
    <x v="2"/>
    <x v="0"/>
    <x v="4"/>
    <s v="None"/>
    <s v=""/>
    <n v="0"/>
    <n v="75500"/>
    <x v="1"/>
    <s v="Not Reviewed"/>
    <n v="1"/>
    <x v="1"/>
    <n v="0.47123287671232877"/>
    <x v="0"/>
    <x v="0"/>
  </r>
  <r>
    <s v="E002343"/>
    <d v="2024-03-02T00:00:00"/>
    <x v="2"/>
    <s v="Product &amp; Technology"/>
    <x v="1"/>
    <s v="Product Management Specialist"/>
    <s v="product"/>
    <x v="0"/>
    <x v="0"/>
    <d v="2024-03-02T00:00:00"/>
    <m/>
    <s v=""/>
    <n v="669"/>
    <x v="1"/>
    <x v="3"/>
    <x v="0"/>
    <n v="3"/>
    <s v="meets"/>
    <n v="2"/>
    <n v="95000"/>
    <x v="0"/>
    <s v="meets"/>
    <n v="0"/>
    <x v="0"/>
    <n v="1.832876712328767"/>
    <x v="2"/>
    <x v="0"/>
  </r>
  <r>
    <s v="E002344"/>
    <d v="2023-12-27T00:00:00"/>
    <x v="3"/>
    <s v="Product &amp; Technology"/>
    <x v="1"/>
    <s v="Product Design Specialist"/>
    <s v="design"/>
    <x v="0"/>
    <x v="1"/>
    <d v="2023-12-27T00:00:00"/>
    <d v="2025-07-29T00:00:00"/>
    <s v="voluntary"/>
    <n v="580"/>
    <x v="0"/>
    <x v="0"/>
    <x v="0"/>
    <n v="3"/>
    <s v="meets"/>
    <n v="2"/>
    <n v="99000"/>
    <x v="0"/>
    <s v="meets"/>
    <n v="1"/>
    <x v="1"/>
    <n v="1.5890410958904109"/>
    <x v="2"/>
    <x v="0"/>
  </r>
  <r>
    <s v="E002345"/>
    <d v="2023-05-10T00:00:00"/>
    <x v="4"/>
    <s v="Revenue"/>
    <x v="0"/>
    <s v="Account Associate"/>
    <s v="sales"/>
    <x v="1"/>
    <x v="0"/>
    <d v="2023-05-10T00:00:00"/>
    <m/>
    <s v=""/>
    <n v="966"/>
    <x v="2"/>
    <x v="1"/>
    <x v="3"/>
    <n v="3"/>
    <s v="meets"/>
    <n v="3"/>
    <n v="56000"/>
    <x v="0"/>
    <s v="meets"/>
    <n v="0"/>
    <x v="0"/>
    <n v="2.6465753424657534"/>
    <x v="1"/>
    <x v="1"/>
  </r>
  <r>
    <s v="E002346"/>
    <d v="2025-04-07T00:00:00"/>
    <x v="5"/>
    <s v="Revenue"/>
    <x v="1"/>
    <s v="Account Specialist"/>
    <s v="sales"/>
    <x v="0"/>
    <x v="0"/>
    <d v="2025-04-07T00:00:00"/>
    <m/>
    <s v=""/>
    <n v="268"/>
    <x v="0"/>
    <x v="1"/>
    <x v="0"/>
    <n v="4"/>
    <s v="exceeds"/>
    <n v="1"/>
    <n v="99000"/>
    <x v="0"/>
    <s v="exceeds"/>
    <n v="0"/>
    <x v="0"/>
    <n v="0.73424657534246573"/>
    <x v="0"/>
    <x v="0"/>
  </r>
  <r>
    <s v="E002347"/>
    <d v="2024-08-10T00:00:00"/>
    <x v="6"/>
    <s v="Revenue"/>
    <x v="2"/>
    <s v="Analytics Associate"/>
    <s v="analytics"/>
    <x v="1"/>
    <x v="0"/>
    <d v="2024-08-10T00:00:00"/>
    <m/>
    <s v=""/>
    <n v="508"/>
    <x v="1"/>
    <x v="1"/>
    <x v="0"/>
    <n v="3"/>
    <s v="meets"/>
    <n v="1"/>
    <n v="73500"/>
    <x v="0"/>
    <s v="meets"/>
    <n v="0"/>
    <x v="0"/>
    <n v="1.3917808219178083"/>
    <x v="2"/>
    <x v="0"/>
  </r>
  <r>
    <s v="E002348"/>
    <d v="2023-09-13T00:00:00"/>
    <x v="7"/>
    <s v="Corporate"/>
    <x v="0"/>
    <s v="Financial Planning Specialist"/>
    <s v="finance"/>
    <x v="0"/>
    <x v="0"/>
    <d v="2023-09-13T00:00:00"/>
    <m/>
    <s v=""/>
    <n v="840"/>
    <x v="1"/>
    <x v="3"/>
    <x v="0"/>
    <n v="4"/>
    <s v="exceeds"/>
    <n v="2"/>
    <n v="78000"/>
    <x v="0"/>
    <s v="exceeds"/>
    <n v="0"/>
    <x v="0"/>
    <n v="2.3013698630136985"/>
    <x v="1"/>
    <x v="0"/>
  </r>
  <r>
    <s v="E002349"/>
    <d v="2023-10-15T00:00:00"/>
    <x v="8"/>
    <s v="Corporate"/>
    <x v="1"/>
    <s v="People Operations Associate"/>
    <s v="people"/>
    <x v="1"/>
    <x v="0"/>
    <d v="2023-10-15T00:00:00"/>
    <m/>
    <s v=""/>
    <n v="808"/>
    <x v="0"/>
    <x v="1"/>
    <x v="2"/>
    <n v="4"/>
    <s v="exceeds"/>
    <n v="2"/>
    <n v="78000"/>
    <x v="0"/>
    <s v="exceeds"/>
    <n v="0"/>
    <x v="0"/>
    <n v="2.2136986301369861"/>
    <x v="1"/>
    <x v="0"/>
  </r>
  <r>
    <s v="E002350"/>
    <d v="2024-03-04T00:00:00"/>
    <x v="9"/>
    <s v="Corporate"/>
    <x v="0"/>
    <s v="Legal &amp; Compliance Senior Specialist"/>
    <s v="legal"/>
    <x v="2"/>
    <x v="0"/>
    <d v="2024-03-04T00:00:00"/>
    <m/>
    <s v=""/>
    <n v="667"/>
    <x v="4"/>
    <x v="0"/>
    <x v="3"/>
    <n v="3"/>
    <s v="meets"/>
    <n v="2"/>
    <n v="117000"/>
    <x v="0"/>
    <s v="meets"/>
    <n v="0"/>
    <x v="0"/>
    <n v="1.8273972602739725"/>
    <x v="2"/>
    <x v="3"/>
  </r>
  <r>
    <s v="E002351"/>
    <d v="2025-06-03T00:00:00"/>
    <x v="10"/>
    <s v="Operations"/>
    <x v="2"/>
    <s v="Supply Chain Associate"/>
    <s v="supply_chain"/>
    <x v="1"/>
    <x v="1"/>
    <d v="2025-06-03T00:00:00"/>
    <d v="2025-10-23T00:00:00"/>
    <s v="involuntary"/>
    <n v="142"/>
    <x v="3"/>
    <x v="3"/>
    <x v="0"/>
    <s v="None"/>
    <s v=""/>
    <n v="0"/>
    <n v="57000"/>
    <x v="1"/>
    <s v="Not Reviewed"/>
    <n v="1"/>
    <x v="1"/>
    <n v="0.38904109589041097"/>
    <x v="0"/>
    <x v="1"/>
  </r>
  <r>
    <s v="E002352"/>
    <d v="2023-10-25T00:00:00"/>
    <x v="11"/>
    <s v="Operations"/>
    <x v="3"/>
    <s v="Operations Senior Specialist"/>
    <s v="operations"/>
    <x v="2"/>
    <x v="0"/>
    <d v="2023-10-25T00:00:00"/>
    <m/>
    <s v=""/>
    <n v="798"/>
    <x v="1"/>
    <x v="1"/>
    <x v="2"/>
    <n v="2"/>
    <s v="needs_support"/>
    <n v="2"/>
    <n v="96500"/>
    <x v="0"/>
    <s v="needs_support"/>
    <n v="0"/>
    <x v="0"/>
    <n v="2.1863013698630138"/>
    <x v="1"/>
    <x v="0"/>
  </r>
  <r>
    <s v="E002353"/>
    <d v="2025-03-15T00:00:00"/>
    <x v="0"/>
    <s v="Product &amp; Technology"/>
    <x v="0"/>
    <s v="Product Management Associate"/>
    <s v="product"/>
    <x v="1"/>
    <x v="1"/>
    <d v="2025-03-15T00:00:00"/>
    <d v="2025-12-31T00:00:00"/>
    <s v="involuntary"/>
    <n v="291"/>
    <x v="0"/>
    <x v="1"/>
    <x v="2"/>
    <n v="3"/>
    <s v="meets"/>
    <n v="1"/>
    <n v="68500"/>
    <x v="0"/>
    <s v="meets"/>
    <n v="1"/>
    <x v="1"/>
    <n v="0.79726027397260268"/>
    <x v="0"/>
    <x v="1"/>
  </r>
  <r>
    <s v="E002354"/>
    <d v="2025-06-16T00:00:00"/>
    <x v="1"/>
    <s v="Product &amp; Technology"/>
    <x v="0"/>
    <s v="Software Engineering Senior Specialist"/>
    <s v="engineering"/>
    <x v="2"/>
    <x v="0"/>
    <d v="2025-06-16T00:00:00"/>
    <m/>
    <s v=""/>
    <n v="198"/>
    <x v="4"/>
    <x v="0"/>
    <x v="2"/>
    <n v="4"/>
    <s v="exceeds"/>
    <n v="1"/>
    <n v="115000"/>
    <x v="0"/>
    <s v="exceeds"/>
    <n v="0"/>
    <x v="0"/>
    <n v="0.54246575342465753"/>
    <x v="0"/>
    <x v="3"/>
  </r>
  <r>
    <s v="E002355"/>
    <d v="2025-05-20T00:00:00"/>
    <x v="2"/>
    <s v="Product &amp; Technology"/>
    <x v="1"/>
    <s v="Product Management Senior Specialist"/>
    <s v="product"/>
    <x v="2"/>
    <x v="0"/>
    <d v="2025-05-20T00:00:00"/>
    <m/>
    <s v=""/>
    <n v="225"/>
    <x v="0"/>
    <x v="1"/>
    <x v="3"/>
    <n v="3"/>
    <s v="meets"/>
    <n v="1"/>
    <n v="140500"/>
    <x v="0"/>
    <s v="meets"/>
    <n v="0"/>
    <x v="0"/>
    <n v="0.61643835616438358"/>
    <x v="0"/>
    <x v="2"/>
  </r>
  <r>
    <s v="E002356"/>
    <d v="2024-01-28T00:00:00"/>
    <x v="3"/>
    <s v="Product &amp; Technology"/>
    <x v="1"/>
    <s v="Product Design Senior Specialist"/>
    <s v="design"/>
    <x v="2"/>
    <x v="0"/>
    <d v="2024-01-28T00:00:00"/>
    <m/>
    <s v=""/>
    <n v="703"/>
    <x v="0"/>
    <x v="0"/>
    <x v="0"/>
    <n v="4"/>
    <s v="exceeds"/>
    <n v="2"/>
    <n v="141000"/>
    <x v="0"/>
    <s v="exceeds"/>
    <n v="0"/>
    <x v="0"/>
    <n v="1.9260273972602739"/>
    <x v="2"/>
    <x v="2"/>
  </r>
  <r>
    <s v="E002357"/>
    <d v="2025-02-04T00:00:00"/>
    <x v="4"/>
    <s v="Revenue"/>
    <x v="0"/>
    <s v="Account Associate"/>
    <s v="sales"/>
    <x v="1"/>
    <x v="0"/>
    <d v="2025-02-04T00:00:00"/>
    <m/>
    <s v=""/>
    <n v="330"/>
    <x v="1"/>
    <x v="1"/>
    <x v="2"/>
    <n v="3"/>
    <s v="meets"/>
    <n v="1"/>
    <n v="55000"/>
    <x v="0"/>
    <s v="meets"/>
    <n v="0"/>
    <x v="0"/>
    <n v="0.90410958904109584"/>
    <x v="0"/>
    <x v="1"/>
  </r>
  <r>
    <s v="E002358"/>
    <d v="2024-06-27T00:00:00"/>
    <x v="5"/>
    <s v="Revenue"/>
    <x v="1"/>
    <s v="Customer Success Senior Specialist"/>
    <s v="customer_success"/>
    <x v="2"/>
    <x v="0"/>
    <d v="2024-06-27T00:00:00"/>
    <m/>
    <s v=""/>
    <n v="552"/>
    <x v="1"/>
    <x v="3"/>
    <x v="4"/>
    <n v="3"/>
    <s v="meets"/>
    <n v="2"/>
    <n v="119500"/>
    <x v="0"/>
    <s v="meets"/>
    <n v="0"/>
    <x v="0"/>
    <n v="1.5123287671232877"/>
    <x v="2"/>
    <x v="3"/>
  </r>
  <r>
    <s v="E002359"/>
    <d v="2025-09-04T00:00:00"/>
    <x v="6"/>
    <s v="Revenue"/>
    <x v="2"/>
    <s v="Analytics Senior Specialist"/>
    <s v="analytics"/>
    <x v="2"/>
    <x v="0"/>
    <d v="2025-09-04T00:00:00"/>
    <m/>
    <s v=""/>
    <n v="118"/>
    <x v="2"/>
    <x v="1"/>
    <x v="2"/>
    <s v="None"/>
    <s v=""/>
    <n v="0"/>
    <n v="97500"/>
    <x v="1"/>
    <s v="Not Reviewed"/>
    <n v="0"/>
    <x v="0"/>
    <n v="0.32328767123287672"/>
    <x v="0"/>
    <x v="0"/>
  </r>
  <r>
    <s v="E002360"/>
    <d v="2024-11-04T00:00:00"/>
    <x v="7"/>
    <s v="Corporate"/>
    <x v="0"/>
    <s v="Financial Planning Lead"/>
    <s v="finance"/>
    <x v="3"/>
    <x v="1"/>
    <d v="2024-11-04T00:00:00"/>
    <d v="2025-04-07T00:00:00"/>
    <s v="involuntary"/>
    <n v="154"/>
    <x v="0"/>
    <x v="1"/>
    <x v="2"/>
    <s v="None"/>
    <s v=""/>
    <n v="0"/>
    <n v="132500"/>
    <x v="1"/>
    <s v="Not Reviewed"/>
    <n v="1"/>
    <x v="1"/>
    <n v="0.42191780821917807"/>
    <x v="0"/>
    <x v="2"/>
  </r>
  <r>
    <s v="E002361"/>
    <d v="2024-07-24T00:00:00"/>
    <x v="8"/>
    <s v="Corporate"/>
    <x v="1"/>
    <s v="People Operations Senior Specialist"/>
    <s v="people"/>
    <x v="2"/>
    <x v="0"/>
    <d v="2024-07-24T00:00:00"/>
    <m/>
    <s v=""/>
    <n v="525"/>
    <x v="1"/>
    <x v="3"/>
    <x v="2"/>
    <n v="4"/>
    <s v="exceeds"/>
    <n v="1"/>
    <n v="104000"/>
    <x v="0"/>
    <s v="exceeds"/>
    <n v="0"/>
    <x v="0"/>
    <n v="1.4383561643835616"/>
    <x v="2"/>
    <x v="3"/>
  </r>
  <r>
    <s v="E002362"/>
    <d v="2025-07-01T00:00:00"/>
    <x v="9"/>
    <s v="Corporate"/>
    <x v="0"/>
    <s v="Legal &amp; Compliance Associate"/>
    <s v="legal"/>
    <x v="1"/>
    <x v="0"/>
    <d v="2025-07-01T00:00:00"/>
    <m/>
    <s v=""/>
    <n v="183"/>
    <x v="0"/>
    <x v="0"/>
    <x v="0"/>
    <n v="3"/>
    <s v="meets"/>
    <n v="1"/>
    <n v="58500"/>
    <x v="0"/>
    <s v="meets"/>
    <n v="0"/>
    <x v="0"/>
    <n v="0.50136986301369868"/>
    <x v="0"/>
    <x v="1"/>
  </r>
  <r>
    <s v="E002363"/>
    <d v="2023-10-26T00:00:00"/>
    <x v="10"/>
    <s v="Operations"/>
    <x v="2"/>
    <s v="Supply Chain Associate"/>
    <s v="supply_chain"/>
    <x v="1"/>
    <x v="1"/>
    <d v="2023-10-26T00:00:00"/>
    <d v="2024-04-22T00:00:00"/>
    <s v="voluntary"/>
    <n v="179"/>
    <x v="2"/>
    <x v="0"/>
    <x v="3"/>
    <s v="None"/>
    <s v=""/>
    <n v="0"/>
    <n v="55000"/>
    <x v="1"/>
    <s v="Not Reviewed"/>
    <n v="1"/>
    <x v="1"/>
    <n v="0.49041095890410957"/>
    <x v="0"/>
    <x v="1"/>
  </r>
  <r>
    <s v="E002364"/>
    <d v="2025-07-06T00:00:00"/>
    <x v="11"/>
    <s v="Operations"/>
    <x v="3"/>
    <s v="Operations Specialist"/>
    <s v="operations"/>
    <x v="0"/>
    <x v="0"/>
    <d v="2025-07-06T00:00:00"/>
    <m/>
    <s v=""/>
    <n v="178"/>
    <x v="1"/>
    <x v="1"/>
    <x v="2"/>
    <s v="None"/>
    <s v=""/>
    <n v="0"/>
    <n v="95000"/>
    <x v="1"/>
    <s v="Not Reviewed"/>
    <n v="0"/>
    <x v="0"/>
    <n v="0.48767123287671232"/>
    <x v="0"/>
    <x v="0"/>
  </r>
  <r>
    <s v="E002365"/>
    <d v="2023-10-16T00:00:00"/>
    <x v="0"/>
    <s v="Product &amp; Technology"/>
    <x v="0"/>
    <s v="Analytics Specialist"/>
    <s v="analytics"/>
    <x v="0"/>
    <x v="0"/>
    <d v="2023-10-16T00:00:00"/>
    <m/>
    <s v=""/>
    <n v="807"/>
    <x v="1"/>
    <x v="0"/>
    <x v="4"/>
    <n v="3"/>
    <s v="meets"/>
    <n v="2"/>
    <n v="93500"/>
    <x v="0"/>
    <s v="meets"/>
    <n v="0"/>
    <x v="0"/>
    <n v="2.2109589041095892"/>
    <x v="1"/>
    <x v="0"/>
  </r>
  <r>
    <s v="E002366"/>
    <d v="2023-11-12T00:00:00"/>
    <x v="1"/>
    <s v="Product &amp; Technology"/>
    <x v="0"/>
    <s v="Analytics Specialist"/>
    <s v="analytics"/>
    <x v="0"/>
    <x v="0"/>
    <d v="2023-11-12T00:00:00"/>
    <m/>
    <s v=""/>
    <n v="780"/>
    <x v="0"/>
    <x v="0"/>
    <x v="1"/>
    <n v="3"/>
    <s v="meets"/>
    <n v="2"/>
    <n v="86500"/>
    <x v="0"/>
    <s v="meets"/>
    <n v="0"/>
    <x v="0"/>
    <n v="2.1369863013698631"/>
    <x v="1"/>
    <x v="0"/>
  </r>
  <r>
    <s v="E002367"/>
    <d v="2024-07-24T00:00:00"/>
    <x v="2"/>
    <s v="Product &amp; Technology"/>
    <x v="1"/>
    <s v="Product Management Specialist"/>
    <s v="product"/>
    <x v="0"/>
    <x v="1"/>
    <d v="2024-07-24T00:00:00"/>
    <d v="2024-11-04T00:00:00"/>
    <s v="voluntary"/>
    <n v="103"/>
    <x v="1"/>
    <x v="2"/>
    <x v="0"/>
    <s v="None"/>
    <s v=""/>
    <n v="0"/>
    <n v="95500"/>
    <x v="1"/>
    <s v="Not Reviewed"/>
    <n v="1"/>
    <x v="1"/>
    <n v="0.28219178082191781"/>
    <x v="0"/>
    <x v="0"/>
  </r>
  <r>
    <s v="E002368"/>
    <d v="2024-06-27T00:00:00"/>
    <x v="3"/>
    <s v="Product &amp; Technology"/>
    <x v="1"/>
    <s v="Product Design Specialist"/>
    <s v="design"/>
    <x v="0"/>
    <x v="1"/>
    <d v="2024-06-27T00:00:00"/>
    <d v="2025-03-08T00:00:00"/>
    <s v="involuntary"/>
    <n v="254"/>
    <x v="0"/>
    <x v="1"/>
    <x v="4"/>
    <n v="3"/>
    <s v="meets"/>
    <n v="1"/>
    <n v="99500"/>
    <x v="0"/>
    <s v="meets"/>
    <n v="1"/>
    <x v="1"/>
    <n v="0.69589041095890414"/>
    <x v="0"/>
    <x v="0"/>
  </r>
  <r>
    <s v="E002369"/>
    <d v="2025-01-05T00:00:00"/>
    <x v="4"/>
    <s v="Revenue"/>
    <x v="0"/>
    <s v="Account Senior Specialist"/>
    <s v="sales"/>
    <x v="2"/>
    <x v="0"/>
    <d v="2025-01-05T00:00:00"/>
    <m/>
    <s v=""/>
    <n v="360"/>
    <x v="4"/>
    <x v="1"/>
    <x v="2"/>
    <n v="4"/>
    <s v="exceeds"/>
    <n v="1"/>
    <n v="100000"/>
    <x v="0"/>
    <s v="exceeds"/>
    <n v="0"/>
    <x v="0"/>
    <n v="0.98630136986301364"/>
    <x v="0"/>
    <x v="3"/>
  </r>
  <r>
    <s v="E002370"/>
    <d v="2023-08-27T00:00:00"/>
    <x v="5"/>
    <s v="Revenue"/>
    <x v="1"/>
    <s v="Customer Success Associate"/>
    <s v="customer_success"/>
    <x v="1"/>
    <x v="0"/>
    <d v="2023-08-27T00:00:00"/>
    <m/>
    <s v=""/>
    <n v="857"/>
    <x v="2"/>
    <x v="2"/>
    <x v="0"/>
    <n v="3"/>
    <s v="meets"/>
    <n v="2"/>
    <n v="55500"/>
    <x v="0"/>
    <s v="meets"/>
    <n v="0"/>
    <x v="0"/>
    <n v="2.3479452054794518"/>
    <x v="1"/>
    <x v="1"/>
  </r>
  <r>
    <s v="E002371"/>
    <d v="2024-02-04T00:00:00"/>
    <x v="6"/>
    <s v="Revenue"/>
    <x v="2"/>
    <s v="Growth Marketing Associate"/>
    <s v="marketing"/>
    <x v="1"/>
    <x v="1"/>
    <d v="2024-02-04T00:00:00"/>
    <d v="2025-04-04T00:00:00"/>
    <s v="voluntary"/>
    <n v="425"/>
    <x v="0"/>
    <x v="0"/>
    <x v="3"/>
    <n v="3"/>
    <s v="meets"/>
    <n v="1"/>
    <n v="55500"/>
    <x v="0"/>
    <s v="meets"/>
    <n v="1"/>
    <x v="1"/>
    <n v="1.1643835616438356"/>
    <x v="2"/>
    <x v="1"/>
  </r>
  <r>
    <s v="E002372"/>
    <d v="2023-10-23T00:00:00"/>
    <x v="7"/>
    <s v="Corporate"/>
    <x v="0"/>
    <s v="Financial Planning Specialist"/>
    <s v="finance"/>
    <x v="0"/>
    <x v="0"/>
    <d v="2023-10-23T00:00:00"/>
    <m/>
    <s v=""/>
    <n v="800"/>
    <x v="3"/>
    <x v="2"/>
    <x v="0"/>
    <n v="4"/>
    <s v="exceeds"/>
    <n v="2"/>
    <n v="86500"/>
    <x v="0"/>
    <s v="exceeds"/>
    <n v="0"/>
    <x v="0"/>
    <n v="2.1917808219178081"/>
    <x v="1"/>
    <x v="0"/>
  </r>
  <r>
    <s v="E002373"/>
    <d v="2024-09-01T00:00:00"/>
    <x v="8"/>
    <s v="Corporate"/>
    <x v="1"/>
    <s v="People Operations Associate"/>
    <s v="people"/>
    <x v="1"/>
    <x v="0"/>
    <d v="2024-09-01T00:00:00"/>
    <m/>
    <s v=""/>
    <n v="486"/>
    <x v="3"/>
    <x v="2"/>
    <x v="2"/>
    <n v="3"/>
    <s v="meets"/>
    <n v="1"/>
    <n v="72500"/>
    <x v="0"/>
    <s v="meets"/>
    <n v="0"/>
    <x v="0"/>
    <n v="1.3315068493150686"/>
    <x v="2"/>
    <x v="0"/>
  </r>
  <r>
    <s v="E002374"/>
    <d v="2025-08-22T00:00:00"/>
    <x v="9"/>
    <s v="Corporate"/>
    <x v="0"/>
    <s v="Legal &amp; Compliance Associate"/>
    <s v="legal"/>
    <x v="1"/>
    <x v="0"/>
    <d v="2025-08-22T00:00:00"/>
    <m/>
    <s v=""/>
    <n v="131"/>
    <x v="0"/>
    <x v="1"/>
    <x v="0"/>
    <s v="None"/>
    <s v=""/>
    <n v="0"/>
    <n v="65500"/>
    <x v="1"/>
    <s v="Not Reviewed"/>
    <n v="0"/>
    <x v="0"/>
    <n v="0.35890410958904112"/>
    <x v="0"/>
    <x v="1"/>
  </r>
  <r>
    <s v="E002375"/>
    <d v="2023-06-12T00:00:00"/>
    <x v="10"/>
    <s v="Operations"/>
    <x v="2"/>
    <s v="Operations Specialist"/>
    <s v="operations"/>
    <x v="0"/>
    <x v="0"/>
    <d v="2023-06-12T00:00:00"/>
    <m/>
    <s v=""/>
    <n v="933"/>
    <x v="0"/>
    <x v="0"/>
    <x v="2"/>
    <n v="4"/>
    <s v="exceeds"/>
    <n v="3"/>
    <n v="97500"/>
    <x v="0"/>
    <s v="exceeds"/>
    <n v="0"/>
    <x v="0"/>
    <n v="2.5561643835616437"/>
    <x v="1"/>
    <x v="0"/>
  </r>
  <r>
    <s v="E002376"/>
    <d v="2023-11-26T00:00:00"/>
    <x v="11"/>
    <s v="Operations"/>
    <x v="3"/>
    <s v="Operations Associate"/>
    <s v="operations"/>
    <x v="1"/>
    <x v="0"/>
    <d v="2023-11-26T00:00:00"/>
    <m/>
    <s v=""/>
    <n v="766"/>
    <x v="1"/>
    <x v="0"/>
    <x v="2"/>
    <n v="3"/>
    <s v="meets"/>
    <n v="2"/>
    <n v="59500"/>
    <x v="0"/>
    <s v="meets"/>
    <n v="0"/>
    <x v="0"/>
    <n v="2.0986301369863014"/>
    <x v="1"/>
    <x v="1"/>
  </r>
  <r>
    <s v="E002377"/>
    <d v="2024-11-20T00:00:00"/>
    <x v="0"/>
    <s v="Product &amp; Technology"/>
    <x v="0"/>
    <s v="Software Engineering Specialist"/>
    <s v="engineering"/>
    <x v="0"/>
    <x v="0"/>
    <d v="2024-11-20T00:00:00"/>
    <m/>
    <s v=""/>
    <n v="406"/>
    <x v="0"/>
    <x v="1"/>
    <x v="3"/>
    <n v="2"/>
    <s v="needs_support"/>
    <n v="1"/>
    <n v="102000"/>
    <x v="0"/>
    <s v="needs_support"/>
    <n v="0"/>
    <x v="0"/>
    <n v="1.1123287671232878"/>
    <x v="2"/>
    <x v="3"/>
  </r>
  <r>
    <s v="E002378"/>
    <d v="2025-09-20T00:00:00"/>
    <x v="1"/>
    <s v="Product &amp; Technology"/>
    <x v="0"/>
    <s v="Analytics Specialist"/>
    <s v="analytics"/>
    <x v="0"/>
    <x v="0"/>
    <d v="2025-09-20T00:00:00"/>
    <m/>
    <s v=""/>
    <n v="102"/>
    <x v="1"/>
    <x v="3"/>
    <x v="2"/>
    <s v="None"/>
    <s v=""/>
    <n v="0"/>
    <n v="94500"/>
    <x v="1"/>
    <s v="Not Reviewed"/>
    <n v="0"/>
    <x v="0"/>
    <n v="0.27945205479452057"/>
    <x v="0"/>
    <x v="0"/>
  </r>
  <r>
    <s v="E002379"/>
    <d v="2025-02-11T00:00:00"/>
    <x v="2"/>
    <s v="Product &amp; Technology"/>
    <x v="1"/>
    <s v="Product Management Senior Specialist"/>
    <s v="product"/>
    <x v="2"/>
    <x v="0"/>
    <d v="2025-02-11T00:00:00"/>
    <m/>
    <s v=""/>
    <n v="323"/>
    <x v="0"/>
    <x v="1"/>
    <x v="1"/>
    <n v="3"/>
    <s v="meets"/>
    <n v="1"/>
    <n v="101000"/>
    <x v="0"/>
    <s v="meets"/>
    <n v="0"/>
    <x v="0"/>
    <n v="0.8849315068493151"/>
    <x v="0"/>
    <x v="3"/>
  </r>
  <r>
    <s v="E002380"/>
    <d v="2024-04-16T00:00:00"/>
    <x v="3"/>
    <s v="Product &amp; Technology"/>
    <x v="1"/>
    <s v="Product Design Senior Specialist"/>
    <s v="design"/>
    <x v="2"/>
    <x v="1"/>
    <d v="2024-04-16T00:00:00"/>
    <d v="2025-12-11T00:00:00"/>
    <s v="voluntary"/>
    <n v="604"/>
    <x v="1"/>
    <x v="4"/>
    <x v="0"/>
    <n v="2"/>
    <s v="needs_support"/>
    <n v="2"/>
    <n v="108000"/>
    <x v="0"/>
    <s v="needs_support"/>
    <n v="1"/>
    <x v="1"/>
    <n v="1.6547945205479453"/>
    <x v="2"/>
    <x v="3"/>
  </r>
  <r>
    <s v="E002381"/>
    <d v="2023-02-19T00:00:00"/>
    <x v="4"/>
    <s v="Revenue"/>
    <x v="0"/>
    <s v="Account Specialist"/>
    <s v="sales"/>
    <x v="0"/>
    <x v="0"/>
    <d v="2023-02-19T00:00:00"/>
    <m/>
    <s v=""/>
    <n v="1046"/>
    <x v="1"/>
    <x v="0"/>
    <x v="0"/>
    <n v="3"/>
    <s v="meets"/>
    <n v="3"/>
    <n v="103000"/>
    <x v="0"/>
    <s v="meets"/>
    <n v="0"/>
    <x v="0"/>
    <n v="2.8657534246575342"/>
    <x v="1"/>
    <x v="3"/>
  </r>
  <r>
    <s v="E002382"/>
    <d v="2024-12-18T00:00:00"/>
    <x v="5"/>
    <s v="Revenue"/>
    <x v="1"/>
    <s v="Customer Success Associate"/>
    <s v="customer_success"/>
    <x v="1"/>
    <x v="0"/>
    <d v="2024-12-18T00:00:00"/>
    <m/>
    <s v=""/>
    <n v="378"/>
    <x v="1"/>
    <x v="0"/>
    <x v="4"/>
    <n v="3"/>
    <s v="meets"/>
    <n v="1"/>
    <n v="71000"/>
    <x v="0"/>
    <s v="meets"/>
    <n v="0"/>
    <x v="0"/>
    <n v="1.0356164383561643"/>
    <x v="2"/>
    <x v="0"/>
  </r>
  <r>
    <s v="E002383"/>
    <d v="2023-11-05T00:00:00"/>
    <x v="6"/>
    <s v="Revenue"/>
    <x v="2"/>
    <s v="Growth Marketing Associate"/>
    <s v="marketing"/>
    <x v="1"/>
    <x v="0"/>
    <d v="2023-11-05T00:00:00"/>
    <m/>
    <s v=""/>
    <n v="787"/>
    <x v="0"/>
    <x v="0"/>
    <x v="2"/>
    <n v="3"/>
    <s v="meets"/>
    <n v="2"/>
    <n v="66000"/>
    <x v="0"/>
    <s v="meets"/>
    <n v="0"/>
    <x v="0"/>
    <n v="2.1561643835616437"/>
    <x v="1"/>
    <x v="1"/>
  </r>
  <r>
    <s v="E002384"/>
    <d v="2025-02-11T00:00:00"/>
    <x v="7"/>
    <s v="Corporate"/>
    <x v="0"/>
    <s v="Financial Planning Senior Specialist"/>
    <s v="finance"/>
    <x v="2"/>
    <x v="0"/>
    <d v="2025-02-11T00:00:00"/>
    <m/>
    <s v=""/>
    <n v="323"/>
    <x v="1"/>
    <x v="1"/>
    <x v="4"/>
    <n v="4"/>
    <s v="exceeds"/>
    <n v="1"/>
    <n v="103000"/>
    <x v="0"/>
    <s v="exceeds"/>
    <n v="0"/>
    <x v="0"/>
    <n v="0.8849315068493151"/>
    <x v="0"/>
    <x v="3"/>
  </r>
  <r>
    <s v="E002385"/>
    <d v="2024-06-27T00:00:00"/>
    <x v="8"/>
    <s v="Corporate"/>
    <x v="1"/>
    <s v="People Operations Senior Specialist"/>
    <s v="people"/>
    <x v="2"/>
    <x v="1"/>
    <d v="2024-06-27T00:00:00"/>
    <d v="2025-12-12T00:00:00"/>
    <s v="voluntary"/>
    <n v="533"/>
    <x v="0"/>
    <x v="1"/>
    <x v="3"/>
    <n v="4"/>
    <s v="exceeds"/>
    <n v="1"/>
    <n v="107000"/>
    <x v="0"/>
    <s v="exceeds"/>
    <n v="1"/>
    <x v="1"/>
    <n v="1.4602739726027398"/>
    <x v="2"/>
    <x v="3"/>
  </r>
  <r>
    <s v="E002386"/>
    <d v="2023-11-28T00:00:00"/>
    <x v="9"/>
    <s v="Corporate"/>
    <x v="0"/>
    <s v="Legal &amp; Compliance Associate"/>
    <s v="legal"/>
    <x v="1"/>
    <x v="0"/>
    <d v="2023-11-28T00:00:00"/>
    <m/>
    <s v=""/>
    <n v="764"/>
    <x v="3"/>
    <x v="1"/>
    <x v="0"/>
    <n v="4"/>
    <s v="exceeds"/>
    <n v="2"/>
    <n v="56000"/>
    <x v="0"/>
    <s v="exceeds"/>
    <n v="0"/>
    <x v="0"/>
    <n v="2.0931506849315067"/>
    <x v="1"/>
    <x v="1"/>
  </r>
  <r>
    <s v="E002387"/>
    <d v="2025-06-24T00:00:00"/>
    <x v="10"/>
    <s v="Operations"/>
    <x v="2"/>
    <s v="Supply Chain Associate"/>
    <s v="supply_chain"/>
    <x v="1"/>
    <x v="0"/>
    <d v="2025-06-24T00:00:00"/>
    <m/>
    <s v=""/>
    <n v="190"/>
    <x v="1"/>
    <x v="0"/>
    <x v="0"/>
    <n v="4"/>
    <s v="exceeds"/>
    <n v="1"/>
    <n v="58500"/>
    <x v="0"/>
    <s v="exceeds"/>
    <n v="0"/>
    <x v="0"/>
    <n v="0.52054794520547942"/>
    <x v="0"/>
    <x v="1"/>
  </r>
  <r>
    <s v="E002388"/>
    <d v="2023-11-03T00:00:00"/>
    <x v="11"/>
    <s v="Operations"/>
    <x v="3"/>
    <s v="Operations Associate"/>
    <s v="operations"/>
    <x v="1"/>
    <x v="1"/>
    <d v="2023-11-03T00:00:00"/>
    <d v="2024-07-15T00:00:00"/>
    <s v="involuntary"/>
    <n v="255"/>
    <x v="3"/>
    <x v="0"/>
    <x v="2"/>
    <n v="1"/>
    <s v="needs_support"/>
    <n v="1"/>
    <n v="74000"/>
    <x v="0"/>
    <s v="needs_support"/>
    <n v="1"/>
    <x v="1"/>
    <n v="0.69863013698630139"/>
    <x v="0"/>
    <x v="0"/>
  </r>
  <r>
    <s v="E002389"/>
    <d v="2023-12-23T00:00:00"/>
    <x v="0"/>
    <s v="Product &amp; Technology"/>
    <x v="0"/>
    <s v="Software Engineering Associate"/>
    <s v="engineering"/>
    <x v="1"/>
    <x v="1"/>
    <d v="2023-12-23T00:00:00"/>
    <d v="2025-10-04T00:00:00"/>
    <s v="voluntary"/>
    <n v="651"/>
    <x v="0"/>
    <x v="3"/>
    <x v="4"/>
    <n v="3"/>
    <s v="meets"/>
    <n v="2"/>
    <n v="55500"/>
    <x v="0"/>
    <s v="meets"/>
    <n v="1"/>
    <x v="1"/>
    <n v="1.7835616438356163"/>
    <x v="2"/>
    <x v="1"/>
  </r>
  <r>
    <s v="E002390"/>
    <d v="2024-03-09T00:00:00"/>
    <x v="1"/>
    <s v="Product &amp; Technology"/>
    <x v="0"/>
    <s v="Software Engineering Specialist"/>
    <s v="engineering"/>
    <x v="0"/>
    <x v="0"/>
    <d v="2024-03-09T00:00:00"/>
    <m/>
    <s v=""/>
    <n v="662"/>
    <x v="1"/>
    <x v="0"/>
    <x v="4"/>
    <n v="4"/>
    <s v="exceeds"/>
    <n v="2"/>
    <n v="95000"/>
    <x v="0"/>
    <s v="exceeds"/>
    <n v="0"/>
    <x v="0"/>
    <n v="1.8136986301369864"/>
    <x v="2"/>
    <x v="0"/>
  </r>
  <r>
    <s v="E002391"/>
    <d v="2024-06-11T00:00:00"/>
    <x v="2"/>
    <s v="Product &amp; Technology"/>
    <x v="1"/>
    <s v="Product Management Associate"/>
    <s v="product"/>
    <x v="1"/>
    <x v="0"/>
    <d v="2024-06-11T00:00:00"/>
    <m/>
    <s v=""/>
    <n v="568"/>
    <x v="0"/>
    <x v="1"/>
    <x v="3"/>
    <n v="3"/>
    <s v="meets"/>
    <n v="2"/>
    <n v="68000"/>
    <x v="0"/>
    <s v="meets"/>
    <n v="0"/>
    <x v="0"/>
    <n v="1.5561643835616439"/>
    <x v="2"/>
    <x v="1"/>
  </r>
  <r>
    <s v="E002392"/>
    <d v="2025-09-16T00:00:00"/>
    <x v="3"/>
    <s v="Product &amp; Technology"/>
    <x v="1"/>
    <s v="Product Design Associate"/>
    <s v="design"/>
    <x v="1"/>
    <x v="0"/>
    <d v="2025-09-16T00:00:00"/>
    <m/>
    <s v=""/>
    <n v="106"/>
    <x v="0"/>
    <x v="0"/>
    <x v="3"/>
    <s v="None"/>
    <s v=""/>
    <n v="0"/>
    <n v="67000"/>
    <x v="1"/>
    <s v="Not Reviewed"/>
    <n v="0"/>
    <x v="0"/>
    <n v="0.29041095890410956"/>
    <x v="0"/>
    <x v="1"/>
  </r>
  <r>
    <s v="E002393"/>
    <d v="2023-09-24T00:00:00"/>
    <x v="4"/>
    <s v="Revenue"/>
    <x v="0"/>
    <s v="Account Senior Specialist"/>
    <s v="sales"/>
    <x v="2"/>
    <x v="0"/>
    <d v="2023-09-24T00:00:00"/>
    <m/>
    <s v=""/>
    <n v="829"/>
    <x v="0"/>
    <x v="1"/>
    <x v="2"/>
    <n v="3"/>
    <s v="meets"/>
    <n v="2"/>
    <n v="123500"/>
    <x v="0"/>
    <s v="meets"/>
    <n v="0"/>
    <x v="0"/>
    <n v="2.2712328767123289"/>
    <x v="1"/>
    <x v="3"/>
  </r>
  <r>
    <s v="E002394"/>
    <d v="2023-02-07T00:00:00"/>
    <x v="5"/>
    <s v="Revenue"/>
    <x v="1"/>
    <s v="Customer Success Associate"/>
    <s v="customer_success"/>
    <x v="1"/>
    <x v="1"/>
    <d v="2023-02-07T00:00:00"/>
    <d v="2025-06-14T00:00:00"/>
    <s v="voluntary"/>
    <n v="858"/>
    <x v="2"/>
    <x v="0"/>
    <x v="3"/>
    <n v="3"/>
    <s v="meets"/>
    <n v="2"/>
    <n v="74000"/>
    <x v="0"/>
    <s v="meets"/>
    <n v="1"/>
    <x v="1"/>
    <n v="2.3506849315068492"/>
    <x v="1"/>
    <x v="0"/>
  </r>
  <r>
    <s v="E002395"/>
    <d v="2023-09-21T00:00:00"/>
    <x v="6"/>
    <s v="Revenue"/>
    <x v="2"/>
    <s v="Growth Marketing Specialist"/>
    <s v="marketing"/>
    <x v="0"/>
    <x v="0"/>
    <d v="2023-09-21T00:00:00"/>
    <m/>
    <s v=""/>
    <n v="832"/>
    <x v="0"/>
    <x v="1"/>
    <x v="0"/>
    <n v="5"/>
    <s v="outstanding"/>
    <n v="2"/>
    <n v="94000"/>
    <x v="0"/>
    <s v="outstanding"/>
    <n v="0"/>
    <x v="0"/>
    <n v="2.2794520547945205"/>
    <x v="1"/>
    <x v="0"/>
  </r>
  <r>
    <s v="E002396"/>
    <d v="2023-10-16T00:00:00"/>
    <x v="7"/>
    <s v="Corporate"/>
    <x v="0"/>
    <s v="Financial Planning Specialist"/>
    <s v="finance"/>
    <x v="0"/>
    <x v="0"/>
    <d v="2023-10-16T00:00:00"/>
    <m/>
    <s v=""/>
    <n v="807"/>
    <x v="0"/>
    <x v="2"/>
    <x v="3"/>
    <n v="3"/>
    <s v="meets"/>
    <n v="2"/>
    <n v="92500"/>
    <x v="0"/>
    <s v="meets"/>
    <n v="0"/>
    <x v="0"/>
    <n v="2.2109589041095892"/>
    <x v="1"/>
    <x v="0"/>
  </r>
  <r>
    <s v="E002397"/>
    <d v="2025-02-11T00:00:00"/>
    <x v="8"/>
    <s v="Corporate"/>
    <x v="1"/>
    <s v="People Operations Specialist"/>
    <s v="people"/>
    <x v="0"/>
    <x v="1"/>
    <d v="2025-02-11T00:00:00"/>
    <d v="2025-07-26T00:00:00"/>
    <s v="voluntary"/>
    <n v="165"/>
    <x v="0"/>
    <x v="1"/>
    <x v="2"/>
    <s v="None"/>
    <s v=""/>
    <n v="0"/>
    <n v="97500"/>
    <x v="1"/>
    <s v="Not Reviewed"/>
    <n v="1"/>
    <x v="1"/>
    <n v="0.45205479452054792"/>
    <x v="0"/>
    <x v="0"/>
  </r>
  <r>
    <s v="E002398"/>
    <d v="2024-03-10T00:00:00"/>
    <x v="9"/>
    <s v="Corporate"/>
    <x v="0"/>
    <s v="Legal &amp; Compliance Associate"/>
    <s v="legal"/>
    <x v="1"/>
    <x v="0"/>
    <d v="2024-03-10T00:00:00"/>
    <m/>
    <s v=""/>
    <n v="661"/>
    <x v="1"/>
    <x v="0"/>
    <x v="0"/>
    <n v="3"/>
    <s v="meets"/>
    <n v="2"/>
    <n v="77000"/>
    <x v="0"/>
    <s v="meets"/>
    <n v="0"/>
    <x v="0"/>
    <n v="1.810958904109589"/>
    <x v="2"/>
    <x v="0"/>
  </r>
  <r>
    <s v="E002399"/>
    <d v="2025-03-19T00:00:00"/>
    <x v="10"/>
    <s v="Operations"/>
    <x v="2"/>
    <s v="Supply Chain Specialist"/>
    <s v="supply_chain"/>
    <x v="0"/>
    <x v="0"/>
    <d v="2025-03-19T00:00:00"/>
    <m/>
    <s v=""/>
    <n v="287"/>
    <x v="1"/>
    <x v="1"/>
    <x v="0"/>
    <n v="3"/>
    <s v="meets"/>
    <n v="1"/>
    <n v="77500"/>
    <x v="0"/>
    <s v="meets"/>
    <n v="0"/>
    <x v="0"/>
    <n v="0.78630136986301369"/>
    <x v="0"/>
    <x v="0"/>
  </r>
  <r>
    <s v="E002400"/>
    <d v="2025-09-23T00:00:00"/>
    <x v="11"/>
    <s v="Operations"/>
    <x v="3"/>
    <s v="Operations Associate"/>
    <s v="operations"/>
    <x v="1"/>
    <x v="0"/>
    <d v="2025-09-23T00:00:00"/>
    <m/>
    <s v=""/>
    <n v="99"/>
    <x v="3"/>
    <x v="1"/>
    <x v="2"/>
    <s v="None"/>
    <s v=""/>
    <n v="0"/>
    <n v="73500"/>
    <x v="1"/>
    <s v="Not Reviewed"/>
    <n v="0"/>
    <x v="0"/>
    <n v="0.27123287671232876"/>
    <x v="0"/>
    <x v="0"/>
  </r>
  <r>
    <s v="E002401"/>
    <d v="2025-09-13T00:00:00"/>
    <x v="0"/>
    <s v="Product &amp; Technology"/>
    <x v="0"/>
    <s v="Software Engineering Associate"/>
    <s v="engineering"/>
    <x v="1"/>
    <x v="0"/>
    <d v="2025-09-13T00:00:00"/>
    <m/>
    <s v=""/>
    <n v="109"/>
    <x v="2"/>
    <x v="1"/>
    <x v="0"/>
    <s v="None"/>
    <s v=""/>
    <n v="0"/>
    <n v="59000"/>
    <x v="1"/>
    <s v="Not Reviewed"/>
    <n v="0"/>
    <x v="0"/>
    <n v="0.29863013698630136"/>
    <x v="0"/>
    <x v="1"/>
  </r>
  <r>
    <s v="E002402"/>
    <d v="2025-09-24T00:00:00"/>
    <x v="1"/>
    <s v="Product &amp; Technology"/>
    <x v="0"/>
    <s v="Analytics Senior Specialist"/>
    <s v="analytics"/>
    <x v="2"/>
    <x v="0"/>
    <d v="2025-09-24T00:00:00"/>
    <m/>
    <s v=""/>
    <n v="98"/>
    <x v="1"/>
    <x v="3"/>
    <x v="2"/>
    <s v="None"/>
    <s v=""/>
    <n v="0"/>
    <n v="136000"/>
    <x v="1"/>
    <s v="Not Reviewed"/>
    <n v="0"/>
    <x v="0"/>
    <n v="0.26849315068493151"/>
    <x v="0"/>
    <x v="2"/>
  </r>
  <r>
    <s v="E002403"/>
    <d v="2023-09-30T00:00:00"/>
    <x v="2"/>
    <s v="Product &amp; Technology"/>
    <x v="1"/>
    <s v="Analytics Specialist"/>
    <s v="analytics"/>
    <x v="0"/>
    <x v="0"/>
    <d v="2023-09-30T00:00:00"/>
    <m/>
    <s v=""/>
    <n v="823"/>
    <x v="1"/>
    <x v="1"/>
    <x v="2"/>
    <n v="2"/>
    <s v="needs_support"/>
    <n v="2"/>
    <n v="92500"/>
    <x v="0"/>
    <s v="needs_support"/>
    <n v="0"/>
    <x v="0"/>
    <n v="2.2547945205479452"/>
    <x v="1"/>
    <x v="0"/>
  </r>
  <r>
    <s v="E002404"/>
    <d v="2024-06-05T00:00:00"/>
    <x v="3"/>
    <s v="Product &amp; Technology"/>
    <x v="1"/>
    <s v="Product Design Specialist"/>
    <s v="design"/>
    <x v="0"/>
    <x v="0"/>
    <d v="2024-06-05T00:00:00"/>
    <m/>
    <s v=""/>
    <n v="574"/>
    <x v="0"/>
    <x v="0"/>
    <x v="0"/>
    <n v="4"/>
    <s v="exceeds"/>
    <n v="2"/>
    <n v="91500"/>
    <x v="0"/>
    <s v="exceeds"/>
    <n v="0"/>
    <x v="0"/>
    <n v="1.5726027397260274"/>
    <x v="2"/>
    <x v="0"/>
  </r>
  <r>
    <s v="E002405"/>
    <d v="2025-09-04T00:00:00"/>
    <x v="4"/>
    <s v="Revenue"/>
    <x v="0"/>
    <s v="Account Associate"/>
    <s v="sales"/>
    <x v="1"/>
    <x v="0"/>
    <d v="2025-09-04T00:00:00"/>
    <m/>
    <s v=""/>
    <n v="118"/>
    <x v="3"/>
    <x v="2"/>
    <x v="0"/>
    <s v="None"/>
    <s v=""/>
    <n v="0"/>
    <n v="55000"/>
    <x v="1"/>
    <s v="Not Reviewed"/>
    <n v="0"/>
    <x v="0"/>
    <n v="0.32328767123287672"/>
    <x v="0"/>
    <x v="1"/>
  </r>
  <r>
    <s v="E002406"/>
    <d v="2023-03-17T00:00:00"/>
    <x v="5"/>
    <s v="Revenue"/>
    <x v="1"/>
    <s v="Account Senior Specialist"/>
    <s v="sales"/>
    <x v="2"/>
    <x v="0"/>
    <d v="2023-03-17T00:00:00"/>
    <m/>
    <s v=""/>
    <n v="1020"/>
    <x v="1"/>
    <x v="1"/>
    <x v="1"/>
    <n v="4"/>
    <s v="exceeds"/>
    <n v="3"/>
    <n v="132000"/>
    <x v="0"/>
    <s v="exceeds"/>
    <n v="0"/>
    <x v="0"/>
    <n v="2.7945205479452055"/>
    <x v="1"/>
    <x v="2"/>
  </r>
  <r>
    <s v="E002407"/>
    <d v="2023-10-19T00:00:00"/>
    <x v="6"/>
    <s v="Revenue"/>
    <x v="2"/>
    <s v="Analytics Specialist"/>
    <s v="analytics"/>
    <x v="0"/>
    <x v="1"/>
    <d v="2023-10-19T00:00:00"/>
    <d v="2024-11-09T00:00:00"/>
    <s v="retirement"/>
    <n v="387"/>
    <x v="0"/>
    <x v="1"/>
    <x v="2"/>
    <n v="4"/>
    <s v="exceeds"/>
    <n v="1"/>
    <n v="104000"/>
    <x v="0"/>
    <s v="exceeds"/>
    <n v="1"/>
    <x v="1"/>
    <n v="1.0602739726027397"/>
    <x v="2"/>
    <x v="3"/>
  </r>
  <r>
    <s v="E002408"/>
    <d v="2023-07-13T00:00:00"/>
    <x v="7"/>
    <s v="Corporate"/>
    <x v="0"/>
    <s v="Financial Planning Specialist"/>
    <s v="finance"/>
    <x v="0"/>
    <x v="0"/>
    <d v="2023-07-13T00:00:00"/>
    <m/>
    <s v=""/>
    <n v="902"/>
    <x v="4"/>
    <x v="1"/>
    <x v="0"/>
    <n v="3"/>
    <s v="meets"/>
    <n v="2"/>
    <n v="94500"/>
    <x v="0"/>
    <s v="meets"/>
    <n v="0"/>
    <x v="0"/>
    <n v="2.4712328767123286"/>
    <x v="1"/>
    <x v="0"/>
  </r>
  <r>
    <s v="E002409"/>
    <d v="2023-10-05T00:00:00"/>
    <x v="8"/>
    <s v="Corporate"/>
    <x v="1"/>
    <s v="People Operations Associate"/>
    <s v="people"/>
    <x v="1"/>
    <x v="0"/>
    <d v="2023-10-05T00:00:00"/>
    <m/>
    <s v=""/>
    <n v="818"/>
    <x v="3"/>
    <x v="0"/>
    <x v="3"/>
    <n v="4"/>
    <s v="exceeds"/>
    <n v="2"/>
    <n v="73500"/>
    <x v="0"/>
    <s v="exceeds"/>
    <n v="0"/>
    <x v="0"/>
    <n v="2.2410958904109588"/>
    <x v="1"/>
    <x v="0"/>
  </r>
  <r>
    <s v="E002410"/>
    <d v="2025-01-01T00:00:00"/>
    <x v="9"/>
    <s v="Corporate"/>
    <x v="0"/>
    <s v="Legal &amp; Compliance Specialist"/>
    <s v="legal"/>
    <x v="0"/>
    <x v="1"/>
    <d v="2025-01-01T00:00:00"/>
    <d v="2025-12-19T00:00:00"/>
    <s v="voluntary"/>
    <n v="352"/>
    <x v="0"/>
    <x v="1"/>
    <x v="0"/>
    <n v="2"/>
    <s v="needs_support"/>
    <n v="1"/>
    <n v="85000"/>
    <x v="0"/>
    <s v="needs_support"/>
    <n v="1"/>
    <x v="1"/>
    <n v="0.96438356164383565"/>
    <x v="0"/>
    <x v="0"/>
  </r>
  <r>
    <s v="E002411"/>
    <d v="2024-03-01T00:00:00"/>
    <x v="10"/>
    <s v="Operations"/>
    <x v="2"/>
    <s v="Supply Chain Associate"/>
    <s v="supply_chain"/>
    <x v="1"/>
    <x v="1"/>
    <d v="2024-03-01T00:00:00"/>
    <d v="2024-12-29T00:00:00"/>
    <s v="voluntary"/>
    <n v="303"/>
    <x v="3"/>
    <x v="2"/>
    <x v="3"/>
    <n v="3"/>
    <s v="meets"/>
    <n v="1"/>
    <n v="76000"/>
    <x v="0"/>
    <s v="meets"/>
    <n v="1"/>
    <x v="1"/>
    <n v="0.83013698630136989"/>
    <x v="0"/>
    <x v="0"/>
  </r>
  <r>
    <s v="E002412"/>
    <d v="2023-02-01T00:00:00"/>
    <x v="11"/>
    <s v="Operations"/>
    <x v="3"/>
    <s v="Operations Associate"/>
    <s v="operations"/>
    <x v="1"/>
    <x v="0"/>
    <d v="2023-02-01T00:00:00"/>
    <m/>
    <s v=""/>
    <n v="1064"/>
    <x v="0"/>
    <x v="4"/>
    <x v="4"/>
    <n v="4"/>
    <s v="exceeds"/>
    <n v="3"/>
    <n v="77000"/>
    <x v="0"/>
    <s v="exceeds"/>
    <n v="0"/>
    <x v="0"/>
    <n v="2.9150684931506849"/>
    <x v="1"/>
    <x v="0"/>
  </r>
  <r>
    <s v="E002413"/>
    <d v="2024-07-17T00:00:00"/>
    <x v="0"/>
    <s v="Product &amp; Technology"/>
    <x v="0"/>
    <s v="Software Engineering Senior Specialist"/>
    <s v="engineering"/>
    <x v="2"/>
    <x v="0"/>
    <d v="2024-07-17T00:00:00"/>
    <m/>
    <s v=""/>
    <n v="532"/>
    <x v="0"/>
    <x v="1"/>
    <x v="0"/>
    <n v="3"/>
    <s v="meets"/>
    <n v="1"/>
    <n v="136500"/>
    <x v="0"/>
    <s v="meets"/>
    <n v="0"/>
    <x v="0"/>
    <n v="1.4575342465753425"/>
    <x v="2"/>
    <x v="2"/>
  </r>
  <r>
    <s v="E002414"/>
    <d v="2023-11-07T00:00:00"/>
    <x v="1"/>
    <s v="Product &amp; Technology"/>
    <x v="0"/>
    <s v="Analytics Specialist"/>
    <s v="analytics"/>
    <x v="0"/>
    <x v="0"/>
    <d v="2023-11-07T00:00:00"/>
    <m/>
    <s v=""/>
    <n v="785"/>
    <x v="1"/>
    <x v="1"/>
    <x v="0"/>
    <n v="2"/>
    <s v="needs_support"/>
    <n v="2"/>
    <n v="80500"/>
    <x v="0"/>
    <s v="needs_support"/>
    <n v="0"/>
    <x v="0"/>
    <n v="2.1506849315068495"/>
    <x v="1"/>
    <x v="0"/>
  </r>
  <r>
    <s v="E002415"/>
    <d v="2024-07-29T00:00:00"/>
    <x v="2"/>
    <s v="Product &amp; Technology"/>
    <x v="1"/>
    <s v="Product Management Senior Specialist"/>
    <s v="product"/>
    <x v="2"/>
    <x v="0"/>
    <d v="2024-07-29T00:00:00"/>
    <m/>
    <s v=""/>
    <n v="520"/>
    <x v="1"/>
    <x v="1"/>
    <x v="2"/>
    <n v="4"/>
    <s v="exceeds"/>
    <n v="1"/>
    <n v="101000"/>
    <x v="0"/>
    <s v="exceeds"/>
    <n v="0"/>
    <x v="0"/>
    <n v="1.4246575342465753"/>
    <x v="2"/>
    <x v="3"/>
  </r>
  <r>
    <s v="E002416"/>
    <d v="2024-06-26T00:00:00"/>
    <x v="3"/>
    <s v="Product &amp; Technology"/>
    <x v="1"/>
    <s v="Product Design Specialist"/>
    <s v="design"/>
    <x v="0"/>
    <x v="0"/>
    <d v="2024-06-26T00:00:00"/>
    <m/>
    <s v=""/>
    <n v="553"/>
    <x v="3"/>
    <x v="1"/>
    <x v="4"/>
    <n v="3"/>
    <s v="meets"/>
    <n v="2"/>
    <n v="83500"/>
    <x v="0"/>
    <s v="meets"/>
    <n v="0"/>
    <x v="0"/>
    <n v="1.515068493150685"/>
    <x v="2"/>
    <x v="0"/>
  </r>
  <r>
    <s v="E002417"/>
    <d v="2025-09-12T00:00:00"/>
    <x v="4"/>
    <s v="Revenue"/>
    <x v="0"/>
    <s v="Account Associate"/>
    <s v="sales"/>
    <x v="1"/>
    <x v="0"/>
    <d v="2025-09-12T00:00:00"/>
    <m/>
    <s v=""/>
    <n v="110"/>
    <x v="0"/>
    <x v="1"/>
    <x v="0"/>
    <s v="None"/>
    <s v=""/>
    <n v="0"/>
    <n v="58000"/>
    <x v="1"/>
    <s v="Not Reviewed"/>
    <n v="0"/>
    <x v="0"/>
    <n v="0.30136986301369861"/>
    <x v="0"/>
    <x v="1"/>
  </r>
  <r>
    <s v="E002418"/>
    <d v="2024-09-14T00:00:00"/>
    <x v="5"/>
    <s v="Revenue"/>
    <x v="1"/>
    <s v="Customer Success Associate"/>
    <s v="customer_success"/>
    <x v="1"/>
    <x v="0"/>
    <d v="2024-09-14T00:00:00"/>
    <m/>
    <s v=""/>
    <n v="473"/>
    <x v="3"/>
    <x v="3"/>
    <x v="3"/>
    <n v="3"/>
    <s v="meets"/>
    <n v="1"/>
    <n v="72500"/>
    <x v="0"/>
    <s v="meets"/>
    <n v="0"/>
    <x v="0"/>
    <n v="1.295890410958904"/>
    <x v="2"/>
    <x v="0"/>
  </r>
  <r>
    <s v="E002419"/>
    <d v="2024-12-05T00:00:00"/>
    <x v="6"/>
    <s v="Revenue"/>
    <x v="2"/>
    <s v="Growth Marketing Specialist"/>
    <s v="marketing"/>
    <x v="0"/>
    <x v="0"/>
    <d v="2024-12-05T00:00:00"/>
    <m/>
    <s v=""/>
    <n v="391"/>
    <x v="1"/>
    <x v="1"/>
    <x v="0"/>
    <n v="4"/>
    <s v="exceeds"/>
    <n v="1"/>
    <n v="93000"/>
    <x v="0"/>
    <s v="exceeds"/>
    <n v="0"/>
    <x v="0"/>
    <n v="1.0712328767123287"/>
    <x v="2"/>
    <x v="0"/>
  </r>
  <r>
    <s v="E002420"/>
    <d v="2024-09-20T00:00:00"/>
    <x v="7"/>
    <s v="Corporate"/>
    <x v="0"/>
    <s v="Financial Planning Senior Specialist"/>
    <s v="finance"/>
    <x v="2"/>
    <x v="0"/>
    <d v="2024-09-20T00:00:00"/>
    <m/>
    <s v=""/>
    <n v="467"/>
    <x v="3"/>
    <x v="0"/>
    <x v="4"/>
    <n v="1"/>
    <s v="needs_support"/>
    <n v="1"/>
    <n v="136000"/>
    <x v="0"/>
    <s v="needs_support"/>
    <n v="0"/>
    <x v="0"/>
    <n v="1.2794520547945205"/>
    <x v="2"/>
    <x v="2"/>
  </r>
  <r>
    <s v="E002421"/>
    <d v="2025-03-23T00:00:00"/>
    <x v="8"/>
    <s v="Corporate"/>
    <x v="1"/>
    <s v="People Operations Specialist"/>
    <s v="people"/>
    <x v="0"/>
    <x v="0"/>
    <d v="2025-03-23T00:00:00"/>
    <m/>
    <s v=""/>
    <n v="283"/>
    <x v="0"/>
    <x v="1"/>
    <x v="3"/>
    <n v="2"/>
    <s v="needs_support"/>
    <n v="1"/>
    <n v="77000"/>
    <x v="0"/>
    <s v="needs_support"/>
    <n v="0"/>
    <x v="0"/>
    <n v="0.77534246575342469"/>
    <x v="0"/>
    <x v="0"/>
  </r>
  <r>
    <s v="E002422"/>
    <d v="2023-07-29T00:00:00"/>
    <x v="9"/>
    <s v="Corporate"/>
    <x v="0"/>
    <s v="Legal &amp; Compliance Specialist"/>
    <s v="legal"/>
    <x v="0"/>
    <x v="0"/>
    <d v="2023-07-29T00:00:00"/>
    <m/>
    <s v=""/>
    <n v="886"/>
    <x v="1"/>
    <x v="0"/>
    <x v="2"/>
    <n v="3"/>
    <s v="meets"/>
    <n v="2"/>
    <n v="102000"/>
    <x v="0"/>
    <s v="meets"/>
    <n v="0"/>
    <x v="0"/>
    <n v="2.4273972602739726"/>
    <x v="1"/>
    <x v="3"/>
  </r>
  <r>
    <s v="E002423"/>
    <d v="2023-06-05T00:00:00"/>
    <x v="10"/>
    <s v="Operations"/>
    <x v="2"/>
    <s v="Supply Chain Senior Specialist"/>
    <s v="supply_chain"/>
    <x v="2"/>
    <x v="0"/>
    <d v="2023-06-05T00:00:00"/>
    <m/>
    <s v=""/>
    <n v="940"/>
    <x v="2"/>
    <x v="1"/>
    <x v="3"/>
    <n v="4"/>
    <s v="exceeds"/>
    <n v="3"/>
    <n v="142000"/>
    <x v="0"/>
    <s v="exceeds"/>
    <n v="0"/>
    <x v="0"/>
    <n v="2.5753424657534247"/>
    <x v="1"/>
    <x v="2"/>
  </r>
  <r>
    <s v="E002424"/>
    <d v="2024-09-07T00:00:00"/>
    <x v="11"/>
    <s v="Operations"/>
    <x v="3"/>
    <s v="Operations Associate"/>
    <s v="operations"/>
    <x v="1"/>
    <x v="0"/>
    <d v="2024-09-07T00:00:00"/>
    <m/>
    <s v=""/>
    <n v="480"/>
    <x v="3"/>
    <x v="1"/>
    <x v="2"/>
    <n v="5"/>
    <s v="outstanding"/>
    <n v="1"/>
    <n v="58500"/>
    <x v="0"/>
    <s v="outstanding"/>
    <n v="0"/>
    <x v="0"/>
    <n v="1.3150684931506849"/>
    <x v="2"/>
    <x v="1"/>
  </r>
  <r>
    <s v="E002425"/>
    <d v="2024-03-08T00:00:00"/>
    <x v="0"/>
    <s v="Product &amp; Technology"/>
    <x v="0"/>
    <s v="Software Engineering Senior Specialist"/>
    <s v="engineering"/>
    <x v="2"/>
    <x v="0"/>
    <d v="2024-03-08T00:00:00"/>
    <m/>
    <s v=""/>
    <n v="663"/>
    <x v="0"/>
    <x v="3"/>
    <x v="1"/>
    <n v="3"/>
    <s v="meets"/>
    <n v="2"/>
    <n v="126500"/>
    <x v="0"/>
    <s v="meets"/>
    <n v="0"/>
    <x v="0"/>
    <n v="1.8164383561643835"/>
    <x v="2"/>
    <x v="3"/>
  </r>
  <r>
    <s v="E002426"/>
    <d v="2023-07-30T00:00:00"/>
    <x v="1"/>
    <s v="Product &amp; Technology"/>
    <x v="0"/>
    <s v="Analytics Associate"/>
    <s v="analytics"/>
    <x v="1"/>
    <x v="0"/>
    <d v="2023-07-30T00:00:00"/>
    <m/>
    <s v=""/>
    <n v="885"/>
    <x v="0"/>
    <x v="0"/>
    <x v="0"/>
    <n v="3"/>
    <s v="meets"/>
    <n v="2"/>
    <n v="62000"/>
    <x v="0"/>
    <s v="meets"/>
    <n v="0"/>
    <x v="0"/>
    <n v="2.4246575342465753"/>
    <x v="1"/>
    <x v="1"/>
  </r>
  <r>
    <s v="E002427"/>
    <d v="2023-10-27T00:00:00"/>
    <x v="2"/>
    <s v="Product &amp; Technology"/>
    <x v="1"/>
    <s v="Product Management Specialist"/>
    <s v="product"/>
    <x v="0"/>
    <x v="0"/>
    <d v="2023-10-27T00:00:00"/>
    <m/>
    <s v=""/>
    <n v="796"/>
    <x v="0"/>
    <x v="3"/>
    <x v="0"/>
    <n v="2"/>
    <s v="needs_support"/>
    <n v="2"/>
    <n v="86500"/>
    <x v="0"/>
    <s v="needs_support"/>
    <n v="0"/>
    <x v="0"/>
    <n v="2.1808219178082191"/>
    <x v="1"/>
    <x v="0"/>
  </r>
  <r>
    <s v="E002428"/>
    <d v="2025-09-05T00:00:00"/>
    <x v="3"/>
    <s v="Product &amp; Technology"/>
    <x v="1"/>
    <s v="Product Design Associate"/>
    <s v="design"/>
    <x v="1"/>
    <x v="0"/>
    <d v="2025-09-05T00:00:00"/>
    <m/>
    <s v=""/>
    <n v="117"/>
    <x v="0"/>
    <x v="3"/>
    <x v="0"/>
    <s v="None"/>
    <s v=""/>
    <n v="0"/>
    <n v="77000"/>
    <x v="1"/>
    <s v="Not Reviewed"/>
    <n v="0"/>
    <x v="0"/>
    <n v="0.32054794520547947"/>
    <x v="0"/>
    <x v="0"/>
  </r>
  <r>
    <s v="E002429"/>
    <d v="2023-02-17T00:00:00"/>
    <x v="4"/>
    <s v="Revenue"/>
    <x v="0"/>
    <s v="Account Senior Specialist"/>
    <s v="sales"/>
    <x v="2"/>
    <x v="1"/>
    <d v="2023-02-17T00:00:00"/>
    <d v="2024-03-08T00:00:00"/>
    <s v="voluntary"/>
    <n v="385"/>
    <x v="3"/>
    <x v="1"/>
    <x v="3"/>
    <n v="3"/>
    <s v="meets"/>
    <n v="1"/>
    <n v="123000"/>
    <x v="0"/>
    <s v="meets"/>
    <n v="1"/>
    <x v="1"/>
    <n v="1.0547945205479452"/>
    <x v="2"/>
    <x v="3"/>
  </r>
  <r>
    <s v="E002430"/>
    <d v="2024-03-31T00:00:00"/>
    <x v="5"/>
    <s v="Revenue"/>
    <x v="1"/>
    <s v="Customer Success Specialist"/>
    <s v="customer_success"/>
    <x v="0"/>
    <x v="0"/>
    <d v="2024-03-31T00:00:00"/>
    <m/>
    <s v=""/>
    <n v="640"/>
    <x v="1"/>
    <x v="1"/>
    <x v="3"/>
    <n v="4"/>
    <s v="exceeds"/>
    <n v="2"/>
    <n v="97500"/>
    <x v="0"/>
    <s v="exceeds"/>
    <n v="0"/>
    <x v="0"/>
    <n v="1.7534246575342465"/>
    <x v="2"/>
    <x v="0"/>
  </r>
  <r>
    <s v="E002431"/>
    <d v="2024-05-24T00:00:00"/>
    <x v="6"/>
    <s v="Revenue"/>
    <x v="2"/>
    <s v="Growth Marketing Senior Specialist"/>
    <s v="marketing"/>
    <x v="2"/>
    <x v="1"/>
    <d v="2024-05-24T00:00:00"/>
    <d v="2024-11-07T00:00:00"/>
    <s v="involuntary"/>
    <n v="167"/>
    <x v="1"/>
    <x v="4"/>
    <x v="3"/>
    <s v="None"/>
    <s v=""/>
    <n v="0"/>
    <n v="101500"/>
    <x v="1"/>
    <s v="Not Reviewed"/>
    <n v="1"/>
    <x v="1"/>
    <n v="0.45753424657534247"/>
    <x v="0"/>
    <x v="3"/>
  </r>
  <r>
    <s v="E002432"/>
    <d v="2025-02-06T00:00:00"/>
    <x v="7"/>
    <s v="Corporate"/>
    <x v="0"/>
    <s v="Financial Planning Specialist"/>
    <s v="finance"/>
    <x v="0"/>
    <x v="0"/>
    <d v="2025-02-06T00:00:00"/>
    <m/>
    <s v=""/>
    <n v="328"/>
    <x v="0"/>
    <x v="1"/>
    <x v="0"/>
    <n v="3"/>
    <s v="meets"/>
    <n v="1"/>
    <n v="78500"/>
    <x v="0"/>
    <s v="meets"/>
    <n v="0"/>
    <x v="0"/>
    <n v="0.89863013698630134"/>
    <x v="0"/>
    <x v="0"/>
  </r>
  <r>
    <s v="E002433"/>
    <d v="2024-01-06T00:00:00"/>
    <x v="8"/>
    <s v="Corporate"/>
    <x v="1"/>
    <s v="People Operations Senior Specialist"/>
    <s v="people"/>
    <x v="2"/>
    <x v="0"/>
    <d v="2024-01-06T00:00:00"/>
    <m/>
    <s v=""/>
    <n v="725"/>
    <x v="1"/>
    <x v="1"/>
    <x v="3"/>
    <n v="3"/>
    <s v="meets"/>
    <n v="2"/>
    <n v="114000"/>
    <x v="0"/>
    <s v="meets"/>
    <n v="0"/>
    <x v="0"/>
    <n v="1.9863013698630136"/>
    <x v="2"/>
    <x v="3"/>
  </r>
  <r>
    <s v="E002434"/>
    <d v="2024-09-25T00:00:00"/>
    <x v="9"/>
    <s v="Corporate"/>
    <x v="0"/>
    <s v="Legal &amp; Compliance Associate"/>
    <s v="legal"/>
    <x v="1"/>
    <x v="0"/>
    <d v="2024-09-25T00:00:00"/>
    <m/>
    <s v=""/>
    <n v="462"/>
    <x v="4"/>
    <x v="1"/>
    <x v="2"/>
    <n v="3"/>
    <s v="meets"/>
    <n v="1"/>
    <n v="71500"/>
    <x v="0"/>
    <s v="meets"/>
    <n v="0"/>
    <x v="0"/>
    <n v="1.2657534246575342"/>
    <x v="2"/>
    <x v="0"/>
  </r>
  <r>
    <s v="E002435"/>
    <d v="2024-08-22T00:00:00"/>
    <x v="10"/>
    <s v="Operations"/>
    <x v="2"/>
    <s v="Supply Chain Associate"/>
    <s v="supply_chain"/>
    <x v="1"/>
    <x v="1"/>
    <d v="2024-08-22T00:00:00"/>
    <d v="2025-05-20T00:00:00"/>
    <s v="voluntary"/>
    <n v="271"/>
    <x v="0"/>
    <x v="0"/>
    <x v="2"/>
    <n v="3"/>
    <s v="meets"/>
    <n v="1"/>
    <n v="68000"/>
    <x v="0"/>
    <s v="meets"/>
    <n v="1"/>
    <x v="1"/>
    <n v="0.74246575342465748"/>
    <x v="0"/>
    <x v="1"/>
  </r>
  <r>
    <s v="E002436"/>
    <d v="2023-12-23T00:00:00"/>
    <x v="11"/>
    <s v="Operations"/>
    <x v="3"/>
    <s v="Analytics Senior Specialist"/>
    <s v="analytics"/>
    <x v="2"/>
    <x v="0"/>
    <d v="2023-12-23T00:00:00"/>
    <m/>
    <s v=""/>
    <n v="739"/>
    <x v="1"/>
    <x v="1"/>
    <x v="2"/>
    <n v="3"/>
    <s v="meets"/>
    <n v="2"/>
    <n v="116000"/>
    <x v="0"/>
    <s v="meets"/>
    <n v="0"/>
    <x v="0"/>
    <n v="2.0246575342465754"/>
    <x v="1"/>
    <x v="3"/>
  </r>
  <r>
    <s v="E002437"/>
    <d v="2023-06-07T00:00:00"/>
    <x v="0"/>
    <s v="Product &amp; Technology"/>
    <x v="0"/>
    <s v="Product Management Associate"/>
    <s v="product"/>
    <x v="1"/>
    <x v="0"/>
    <d v="2023-06-07T00:00:00"/>
    <m/>
    <s v=""/>
    <n v="938"/>
    <x v="3"/>
    <x v="1"/>
    <x v="2"/>
    <n v="4"/>
    <s v="exceeds"/>
    <n v="3"/>
    <n v="64000"/>
    <x v="0"/>
    <s v="exceeds"/>
    <n v="0"/>
    <x v="0"/>
    <n v="2.56986301369863"/>
    <x v="1"/>
    <x v="1"/>
  </r>
  <r>
    <s v="E002438"/>
    <d v="2025-05-25T00:00:00"/>
    <x v="1"/>
    <s v="Product &amp; Technology"/>
    <x v="0"/>
    <s v="Analytics Lead"/>
    <s v="analytics"/>
    <x v="3"/>
    <x v="0"/>
    <d v="2025-05-25T00:00:00"/>
    <m/>
    <s v=""/>
    <n v="220"/>
    <x v="0"/>
    <x v="1"/>
    <x v="4"/>
    <n v="1"/>
    <s v="needs_support"/>
    <n v="1"/>
    <n v="164500"/>
    <x v="0"/>
    <s v="needs_support"/>
    <n v="0"/>
    <x v="0"/>
    <n v="0.60273972602739723"/>
    <x v="0"/>
    <x v="2"/>
  </r>
  <r>
    <s v="E002439"/>
    <d v="2023-10-25T00:00:00"/>
    <x v="2"/>
    <s v="Product &amp; Technology"/>
    <x v="1"/>
    <s v="Analytics Associate"/>
    <s v="analytics"/>
    <x v="1"/>
    <x v="0"/>
    <d v="2023-10-25T00:00:00"/>
    <m/>
    <s v=""/>
    <n v="798"/>
    <x v="0"/>
    <x v="1"/>
    <x v="3"/>
    <n v="4"/>
    <s v="exceeds"/>
    <n v="2"/>
    <n v="60000"/>
    <x v="0"/>
    <s v="exceeds"/>
    <n v="0"/>
    <x v="0"/>
    <n v="2.1863013698630138"/>
    <x v="1"/>
    <x v="1"/>
  </r>
  <r>
    <s v="E002440"/>
    <d v="2023-07-23T00:00:00"/>
    <x v="3"/>
    <s v="Product &amp; Technology"/>
    <x v="1"/>
    <s v="Product Design Specialist"/>
    <s v="design"/>
    <x v="0"/>
    <x v="1"/>
    <d v="2023-07-23T00:00:00"/>
    <d v="2025-11-20T00:00:00"/>
    <s v="voluntary"/>
    <n v="851"/>
    <x v="2"/>
    <x v="1"/>
    <x v="2"/>
    <n v="4"/>
    <s v="exceeds"/>
    <n v="2"/>
    <n v="78000"/>
    <x v="0"/>
    <s v="exceeds"/>
    <n v="1"/>
    <x v="1"/>
    <n v="2.3315068493150686"/>
    <x v="1"/>
    <x v="0"/>
  </r>
  <r>
    <s v="E002441"/>
    <d v="2024-09-21T00:00:00"/>
    <x v="4"/>
    <s v="Revenue"/>
    <x v="0"/>
    <s v="Account Associate"/>
    <s v="sales"/>
    <x v="1"/>
    <x v="0"/>
    <d v="2024-09-21T00:00:00"/>
    <m/>
    <s v=""/>
    <n v="466"/>
    <x v="1"/>
    <x v="0"/>
    <x v="2"/>
    <n v="3"/>
    <s v="meets"/>
    <n v="1"/>
    <n v="60000"/>
    <x v="0"/>
    <s v="meets"/>
    <n v="0"/>
    <x v="0"/>
    <n v="1.2767123287671234"/>
    <x v="2"/>
    <x v="1"/>
  </r>
  <r>
    <s v="E002442"/>
    <d v="2023-10-17T00:00:00"/>
    <x v="5"/>
    <s v="Revenue"/>
    <x v="1"/>
    <s v="Customer Success Specialist"/>
    <s v="customer_success"/>
    <x v="0"/>
    <x v="0"/>
    <d v="2023-10-17T00:00:00"/>
    <m/>
    <s v=""/>
    <n v="806"/>
    <x v="3"/>
    <x v="1"/>
    <x v="2"/>
    <n v="3"/>
    <s v="meets"/>
    <n v="2"/>
    <n v="79000"/>
    <x v="0"/>
    <s v="meets"/>
    <n v="0"/>
    <x v="0"/>
    <n v="2.2082191780821918"/>
    <x v="1"/>
    <x v="0"/>
  </r>
  <r>
    <s v="E002443"/>
    <d v="2025-01-25T00:00:00"/>
    <x v="6"/>
    <s v="Revenue"/>
    <x v="2"/>
    <s v="Growth Marketing Associate"/>
    <s v="marketing"/>
    <x v="1"/>
    <x v="1"/>
    <d v="2025-01-25T00:00:00"/>
    <d v="2025-07-01T00:00:00"/>
    <s v="voluntary"/>
    <n v="157"/>
    <x v="1"/>
    <x v="3"/>
    <x v="3"/>
    <s v="None"/>
    <s v=""/>
    <n v="0"/>
    <n v="65000"/>
    <x v="1"/>
    <s v="Not Reviewed"/>
    <n v="1"/>
    <x v="1"/>
    <n v="0.43013698630136987"/>
    <x v="0"/>
    <x v="1"/>
  </r>
  <r>
    <s v="E002444"/>
    <d v="2024-05-17T00:00:00"/>
    <x v="7"/>
    <s v="Corporate"/>
    <x v="0"/>
    <s v="Financial Planning Associate"/>
    <s v="finance"/>
    <x v="1"/>
    <x v="0"/>
    <d v="2024-05-17T00:00:00"/>
    <m/>
    <s v=""/>
    <n v="593"/>
    <x v="0"/>
    <x v="3"/>
    <x v="4"/>
    <n v="1"/>
    <s v="needs_support"/>
    <n v="2"/>
    <n v="67000"/>
    <x v="0"/>
    <s v="needs_support"/>
    <n v="0"/>
    <x v="0"/>
    <n v="1.6246575342465754"/>
    <x v="2"/>
    <x v="1"/>
  </r>
  <r>
    <s v="E002445"/>
    <d v="2025-09-03T00:00:00"/>
    <x v="8"/>
    <s v="Corporate"/>
    <x v="1"/>
    <s v="People Operations Specialist"/>
    <s v="people"/>
    <x v="0"/>
    <x v="0"/>
    <d v="2025-09-03T00:00:00"/>
    <m/>
    <s v=""/>
    <n v="119"/>
    <x v="3"/>
    <x v="0"/>
    <x v="2"/>
    <s v="None"/>
    <s v=""/>
    <n v="0"/>
    <n v="80000"/>
    <x v="1"/>
    <s v="Not Reviewed"/>
    <n v="0"/>
    <x v="0"/>
    <n v="0.32602739726027397"/>
    <x v="0"/>
    <x v="0"/>
  </r>
  <r>
    <s v="E002446"/>
    <d v="2024-11-26T00:00:00"/>
    <x v="9"/>
    <s v="Corporate"/>
    <x v="0"/>
    <s v="Legal &amp; Compliance Associate"/>
    <s v="legal"/>
    <x v="1"/>
    <x v="0"/>
    <d v="2024-11-26T00:00:00"/>
    <m/>
    <s v=""/>
    <n v="400"/>
    <x v="1"/>
    <x v="1"/>
    <x v="2"/>
    <n v="4"/>
    <s v="exceeds"/>
    <n v="1"/>
    <n v="55500"/>
    <x v="0"/>
    <s v="exceeds"/>
    <n v="0"/>
    <x v="0"/>
    <n v="1.095890410958904"/>
    <x v="2"/>
    <x v="1"/>
  </r>
  <r>
    <s v="E002447"/>
    <d v="2023-05-23T00:00:00"/>
    <x v="10"/>
    <s v="Operations"/>
    <x v="2"/>
    <s v="Supply Chain Associate"/>
    <s v="supply_chain"/>
    <x v="1"/>
    <x v="0"/>
    <d v="2023-05-23T00:00:00"/>
    <m/>
    <s v=""/>
    <n v="953"/>
    <x v="2"/>
    <x v="4"/>
    <x v="0"/>
    <n v="3"/>
    <s v="meets"/>
    <n v="3"/>
    <n v="72000"/>
    <x v="0"/>
    <s v="meets"/>
    <n v="0"/>
    <x v="0"/>
    <n v="2.6109589041095891"/>
    <x v="1"/>
    <x v="0"/>
  </r>
  <r>
    <s v="E002448"/>
    <d v="2024-11-12T00:00:00"/>
    <x v="11"/>
    <s v="Operations"/>
    <x v="3"/>
    <s v="Operations Specialist"/>
    <s v="operations"/>
    <x v="0"/>
    <x v="0"/>
    <d v="2024-11-12T00:00:00"/>
    <m/>
    <s v=""/>
    <n v="414"/>
    <x v="2"/>
    <x v="1"/>
    <x v="3"/>
    <n v="3"/>
    <s v="meets"/>
    <n v="1"/>
    <n v="89000"/>
    <x v="0"/>
    <s v="meets"/>
    <n v="0"/>
    <x v="0"/>
    <n v="1.1342465753424658"/>
    <x v="2"/>
    <x v="0"/>
  </r>
  <r>
    <s v="E002449"/>
    <d v="2024-02-19T00:00:00"/>
    <x v="0"/>
    <s v="Product &amp; Technology"/>
    <x v="0"/>
    <s v="Software Engineering Associate"/>
    <s v="engineering"/>
    <x v="1"/>
    <x v="0"/>
    <d v="2024-02-19T00:00:00"/>
    <m/>
    <s v=""/>
    <n v="681"/>
    <x v="0"/>
    <x v="2"/>
    <x v="3"/>
    <n v="3"/>
    <s v="meets"/>
    <n v="2"/>
    <n v="56000"/>
    <x v="0"/>
    <s v="meets"/>
    <n v="0"/>
    <x v="0"/>
    <n v="1.8657534246575342"/>
    <x v="2"/>
    <x v="1"/>
  </r>
  <r>
    <s v="E002450"/>
    <d v="2024-10-25T00:00:00"/>
    <x v="1"/>
    <s v="Product &amp; Technology"/>
    <x v="0"/>
    <s v="Analytics Senior Specialist"/>
    <s v="analytics"/>
    <x v="2"/>
    <x v="0"/>
    <d v="2024-10-25T00:00:00"/>
    <m/>
    <s v=""/>
    <n v="432"/>
    <x v="0"/>
    <x v="0"/>
    <x v="4"/>
    <n v="3"/>
    <s v="meets"/>
    <n v="1"/>
    <n v="100500"/>
    <x v="0"/>
    <s v="meets"/>
    <n v="0"/>
    <x v="0"/>
    <n v="1.1835616438356165"/>
    <x v="2"/>
    <x v="3"/>
  </r>
  <r>
    <s v="E002451"/>
    <d v="2023-04-13T00:00:00"/>
    <x v="2"/>
    <s v="Product &amp; Technology"/>
    <x v="1"/>
    <s v="Product Management Specialist"/>
    <s v="product"/>
    <x v="0"/>
    <x v="0"/>
    <d v="2023-04-13T00:00:00"/>
    <m/>
    <s v=""/>
    <n v="993"/>
    <x v="1"/>
    <x v="2"/>
    <x v="4"/>
    <n v="2"/>
    <s v="needs_support"/>
    <n v="3"/>
    <n v="73500"/>
    <x v="0"/>
    <s v="needs_support"/>
    <n v="0"/>
    <x v="0"/>
    <n v="2.7205479452054795"/>
    <x v="1"/>
    <x v="0"/>
  </r>
  <r>
    <s v="E002452"/>
    <d v="2023-02-04T00:00:00"/>
    <x v="3"/>
    <s v="Product &amp; Technology"/>
    <x v="1"/>
    <s v="Product Design Senior Specialist"/>
    <s v="design"/>
    <x v="2"/>
    <x v="1"/>
    <d v="2023-02-04T00:00:00"/>
    <d v="2025-07-29T00:00:00"/>
    <s v="voluntary"/>
    <n v="906"/>
    <x v="1"/>
    <x v="2"/>
    <x v="2"/>
    <n v="3"/>
    <s v="meets"/>
    <n v="2"/>
    <n v="119500"/>
    <x v="0"/>
    <s v="meets"/>
    <n v="1"/>
    <x v="1"/>
    <n v="2.4821917808219176"/>
    <x v="1"/>
    <x v="3"/>
  </r>
  <r>
    <s v="E002453"/>
    <d v="2023-01-28T00:00:00"/>
    <x v="4"/>
    <s v="Revenue"/>
    <x v="0"/>
    <s v="Account Senior Specialist"/>
    <s v="sales"/>
    <x v="2"/>
    <x v="1"/>
    <d v="2023-01-28T00:00:00"/>
    <d v="2025-04-21T00:00:00"/>
    <s v="involuntary"/>
    <n v="814"/>
    <x v="0"/>
    <x v="1"/>
    <x v="0"/>
    <n v="3"/>
    <s v="meets"/>
    <n v="2"/>
    <n v="121500"/>
    <x v="0"/>
    <s v="meets"/>
    <n v="1"/>
    <x v="1"/>
    <n v="2.2301369863013698"/>
    <x v="1"/>
    <x v="3"/>
  </r>
  <r>
    <s v="E002454"/>
    <d v="2023-02-22T00:00:00"/>
    <x v="5"/>
    <s v="Revenue"/>
    <x v="1"/>
    <s v="Account Specialist"/>
    <s v="sales"/>
    <x v="0"/>
    <x v="0"/>
    <d v="2023-02-22T00:00:00"/>
    <m/>
    <s v=""/>
    <n v="1043"/>
    <x v="1"/>
    <x v="1"/>
    <x v="2"/>
    <n v="4"/>
    <s v="exceeds"/>
    <n v="3"/>
    <n v="81500"/>
    <x v="0"/>
    <s v="exceeds"/>
    <n v="0"/>
    <x v="0"/>
    <n v="2.8575342465753426"/>
    <x v="1"/>
    <x v="0"/>
  </r>
  <r>
    <s v="E002455"/>
    <d v="2023-05-25T00:00:00"/>
    <x v="6"/>
    <s v="Revenue"/>
    <x v="2"/>
    <s v="Growth Marketing Specialist"/>
    <s v="marketing"/>
    <x v="0"/>
    <x v="0"/>
    <d v="2023-05-25T00:00:00"/>
    <m/>
    <s v=""/>
    <n v="951"/>
    <x v="0"/>
    <x v="1"/>
    <x v="1"/>
    <n v="3"/>
    <s v="meets"/>
    <n v="3"/>
    <n v="80500"/>
    <x v="0"/>
    <s v="meets"/>
    <n v="0"/>
    <x v="0"/>
    <n v="2.6054794520547944"/>
    <x v="1"/>
    <x v="0"/>
  </r>
  <r>
    <s v="E002456"/>
    <d v="2024-04-29T00:00:00"/>
    <x v="7"/>
    <s v="Corporate"/>
    <x v="0"/>
    <s v="Financial Planning Specialist"/>
    <s v="finance"/>
    <x v="0"/>
    <x v="0"/>
    <d v="2024-04-29T00:00:00"/>
    <m/>
    <s v=""/>
    <n v="611"/>
    <x v="1"/>
    <x v="2"/>
    <x v="0"/>
    <n v="3"/>
    <s v="meets"/>
    <n v="2"/>
    <n v="99500"/>
    <x v="0"/>
    <s v="meets"/>
    <n v="0"/>
    <x v="0"/>
    <n v="1.6739726027397259"/>
    <x v="2"/>
    <x v="0"/>
  </r>
  <r>
    <s v="E002457"/>
    <d v="2025-02-14T00:00:00"/>
    <x v="8"/>
    <s v="Corporate"/>
    <x v="1"/>
    <s v="People Operations Specialist"/>
    <s v="people"/>
    <x v="0"/>
    <x v="0"/>
    <d v="2025-02-14T00:00:00"/>
    <m/>
    <s v=""/>
    <n v="320"/>
    <x v="2"/>
    <x v="1"/>
    <x v="3"/>
    <n v="3"/>
    <s v="meets"/>
    <n v="1"/>
    <n v="101500"/>
    <x v="0"/>
    <s v="meets"/>
    <n v="0"/>
    <x v="0"/>
    <n v="0.87671232876712324"/>
    <x v="0"/>
    <x v="3"/>
  </r>
  <r>
    <s v="E002458"/>
    <d v="2025-02-11T00:00:00"/>
    <x v="9"/>
    <s v="Corporate"/>
    <x v="0"/>
    <s v="Legal &amp; Compliance Senior Specialist"/>
    <s v="legal"/>
    <x v="2"/>
    <x v="0"/>
    <d v="2025-02-11T00:00:00"/>
    <m/>
    <s v=""/>
    <n v="323"/>
    <x v="0"/>
    <x v="0"/>
    <x v="0"/>
    <n v="3"/>
    <s v="meets"/>
    <n v="1"/>
    <n v="107000"/>
    <x v="0"/>
    <s v="meets"/>
    <n v="0"/>
    <x v="0"/>
    <n v="0.8849315068493151"/>
    <x v="0"/>
    <x v="3"/>
  </r>
  <r>
    <s v="E002459"/>
    <d v="2024-08-20T00:00:00"/>
    <x v="10"/>
    <s v="Operations"/>
    <x v="2"/>
    <s v="Operations Associate"/>
    <s v="operations"/>
    <x v="1"/>
    <x v="1"/>
    <d v="2024-08-20T00:00:00"/>
    <d v="2025-01-02T00:00:00"/>
    <s v="voluntary"/>
    <n v="135"/>
    <x v="3"/>
    <x v="0"/>
    <x v="0"/>
    <s v="None"/>
    <s v=""/>
    <n v="0"/>
    <n v="74000"/>
    <x v="1"/>
    <s v="Not Reviewed"/>
    <n v="1"/>
    <x v="1"/>
    <n v="0.36986301369863012"/>
    <x v="0"/>
    <x v="0"/>
  </r>
  <r>
    <s v="E002460"/>
    <d v="2025-04-17T00:00:00"/>
    <x v="11"/>
    <s v="Operations"/>
    <x v="3"/>
    <s v="Analytics Specialist"/>
    <s v="analytics"/>
    <x v="0"/>
    <x v="1"/>
    <d v="2025-04-17T00:00:00"/>
    <d v="2025-08-31T00:00:00"/>
    <s v="voluntary"/>
    <n v="136"/>
    <x v="0"/>
    <x v="1"/>
    <x v="2"/>
    <s v="None"/>
    <s v=""/>
    <n v="0"/>
    <n v="91500"/>
    <x v="1"/>
    <s v="Not Reviewed"/>
    <n v="1"/>
    <x v="1"/>
    <n v="0.37260273972602742"/>
    <x v="0"/>
    <x v="0"/>
  </r>
  <r>
    <s v="E002461"/>
    <d v="2023-10-29T00:00:00"/>
    <x v="0"/>
    <s v="Product &amp; Technology"/>
    <x v="0"/>
    <s v="Analytics Associate"/>
    <s v="analytics"/>
    <x v="1"/>
    <x v="0"/>
    <d v="2023-10-29T00:00:00"/>
    <m/>
    <s v=""/>
    <n v="794"/>
    <x v="2"/>
    <x v="2"/>
    <x v="2"/>
    <n v="4"/>
    <s v="exceeds"/>
    <n v="2"/>
    <n v="68000"/>
    <x v="0"/>
    <s v="exceeds"/>
    <n v="0"/>
    <x v="0"/>
    <n v="2.1753424657534248"/>
    <x v="1"/>
    <x v="1"/>
  </r>
  <r>
    <s v="E002462"/>
    <d v="2024-01-06T00:00:00"/>
    <x v="1"/>
    <s v="Product &amp; Technology"/>
    <x v="0"/>
    <s v="Analytics Senior Specialist"/>
    <s v="analytics"/>
    <x v="2"/>
    <x v="0"/>
    <d v="2024-01-06T00:00:00"/>
    <m/>
    <s v=""/>
    <n v="725"/>
    <x v="4"/>
    <x v="2"/>
    <x v="3"/>
    <n v="3"/>
    <s v="meets"/>
    <n v="2"/>
    <n v="125500"/>
    <x v="0"/>
    <s v="meets"/>
    <n v="0"/>
    <x v="0"/>
    <n v="1.9863013698630136"/>
    <x v="2"/>
    <x v="3"/>
  </r>
  <r>
    <s v="E002463"/>
    <d v="2023-01-08T00:00:00"/>
    <x v="2"/>
    <s v="Product &amp; Technology"/>
    <x v="1"/>
    <s v="Product Management Specialist"/>
    <s v="product"/>
    <x v="0"/>
    <x v="0"/>
    <d v="2023-01-08T00:00:00"/>
    <m/>
    <s v=""/>
    <n v="1088"/>
    <x v="1"/>
    <x v="0"/>
    <x v="0"/>
    <n v="4"/>
    <s v="exceeds"/>
    <n v="3"/>
    <n v="99000"/>
    <x v="0"/>
    <s v="exceeds"/>
    <n v="0"/>
    <x v="0"/>
    <n v="2.9808219178082194"/>
    <x v="1"/>
    <x v="0"/>
  </r>
  <r>
    <s v="E002464"/>
    <d v="2023-06-10T00:00:00"/>
    <x v="3"/>
    <s v="Product &amp; Technology"/>
    <x v="1"/>
    <s v="Product Design Associate"/>
    <s v="design"/>
    <x v="1"/>
    <x v="0"/>
    <d v="2023-06-10T00:00:00"/>
    <m/>
    <s v=""/>
    <n v="935"/>
    <x v="0"/>
    <x v="1"/>
    <x v="3"/>
    <n v="3"/>
    <s v="meets"/>
    <n v="3"/>
    <n v="76000"/>
    <x v="0"/>
    <s v="meets"/>
    <n v="0"/>
    <x v="0"/>
    <n v="2.5616438356164384"/>
    <x v="1"/>
    <x v="0"/>
  </r>
  <r>
    <s v="E002465"/>
    <d v="2023-07-12T00:00:00"/>
    <x v="4"/>
    <s v="Revenue"/>
    <x v="0"/>
    <s v="Customer Success Associate"/>
    <s v="customer_success"/>
    <x v="1"/>
    <x v="0"/>
    <d v="2023-07-12T00:00:00"/>
    <m/>
    <s v=""/>
    <n v="903"/>
    <x v="0"/>
    <x v="0"/>
    <x v="2"/>
    <n v="3"/>
    <s v="meets"/>
    <n v="2"/>
    <n v="57000"/>
    <x v="0"/>
    <s v="meets"/>
    <n v="0"/>
    <x v="0"/>
    <n v="2.473972602739726"/>
    <x v="1"/>
    <x v="1"/>
  </r>
  <r>
    <s v="E002466"/>
    <d v="2023-07-05T00:00:00"/>
    <x v="5"/>
    <s v="Revenue"/>
    <x v="1"/>
    <s v="Customer Success Lead"/>
    <s v="customer_success"/>
    <x v="3"/>
    <x v="1"/>
    <d v="2023-07-05T00:00:00"/>
    <d v="2025-06-21T00:00:00"/>
    <s v="voluntary"/>
    <n v="717"/>
    <x v="3"/>
    <x v="1"/>
    <x v="3"/>
    <n v="3"/>
    <s v="meets"/>
    <n v="2"/>
    <n v="159500"/>
    <x v="0"/>
    <s v="meets"/>
    <n v="1"/>
    <x v="1"/>
    <n v="1.9643835616438357"/>
    <x v="2"/>
    <x v="2"/>
  </r>
  <r>
    <s v="E002467"/>
    <d v="2024-12-19T00:00:00"/>
    <x v="6"/>
    <s v="Revenue"/>
    <x v="2"/>
    <s v="Growth Marketing Associate"/>
    <s v="marketing"/>
    <x v="1"/>
    <x v="0"/>
    <d v="2024-12-19T00:00:00"/>
    <m/>
    <s v=""/>
    <n v="377"/>
    <x v="2"/>
    <x v="1"/>
    <x v="4"/>
    <n v="4"/>
    <s v="exceeds"/>
    <n v="1"/>
    <n v="70500"/>
    <x v="0"/>
    <s v="exceeds"/>
    <n v="0"/>
    <x v="0"/>
    <n v="1.0328767123287672"/>
    <x v="2"/>
    <x v="0"/>
  </r>
  <r>
    <s v="E002468"/>
    <d v="2023-03-09T00:00:00"/>
    <x v="7"/>
    <s v="Corporate"/>
    <x v="0"/>
    <s v="Financial Planning Specialist"/>
    <s v="finance"/>
    <x v="0"/>
    <x v="0"/>
    <d v="2023-03-09T00:00:00"/>
    <m/>
    <s v=""/>
    <n v="1028"/>
    <x v="0"/>
    <x v="1"/>
    <x v="2"/>
    <n v="3"/>
    <s v="meets"/>
    <n v="3"/>
    <n v="73500"/>
    <x v="0"/>
    <s v="meets"/>
    <n v="0"/>
    <x v="0"/>
    <n v="2.8164383561643835"/>
    <x v="1"/>
    <x v="0"/>
  </r>
  <r>
    <s v="E002469"/>
    <d v="2023-09-27T00:00:00"/>
    <x v="8"/>
    <s v="Corporate"/>
    <x v="1"/>
    <s v="People Operations Specialist"/>
    <s v="people"/>
    <x v="0"/>
    <x v="0"/>
    <d v="2023-09-27T00:00:00"/>
    <m/>
    <s v=""/>
    <n v="826"/>
    <x v="0"/>
    <x v="1"/>
    <x v="0"/>
    <n v="2"/>
    <s v="needs_support"/>
    <n v="2"/>
    <n v="83500"/>
    <x v="0"/>
    <s v="needs_support"/>
    <n v="0"/>
    <x v="0"/>
    <n v="2.2630136986301368"/>
    <x v="1"/>
    <x v="0"/>
  </r>
  <r>
    <s v="E002470"/>
    <d v="2025-07-17T00:00:00"/>
    <x v="9"/>
    <s v="Corporate"/>
    <x v="0"/>
    <s v="Legal &amp; Compliance Specialist"/>
    <s v="legal"/>
    <x v="0"/>
    <x v="0"/>
    <d v="2025-07-17T00:00:00"/>
    <m/>
    <s v=""/>
    <n v="167"/>
    <x v="2"/>
    <x v="0"/>
    <x v="2"/>
    <s v="None"/>
    <s v=""/>
    <n v="0"/>
    <n v="74500"/>
    <x v="1"/>
    <s v="Not Reviewed"/>
    <n v="0"/>
    <x v="0"/>
    <n v="0.45753424657534247"/>
    <x v="0"/>
    <x v="0"/>
  </r>
  <r>
    <s v="E002471"/>
    <d v="2024-07-17T00:00:00"/>
    <x v="10"/>
    <s v="Operations"/>
    <x v="2"/>
    <s v="Supply Chain Specialist"/>
    <s v="supply_chain"/>
    <x v="0"/>
    <x v="0"/>
    <d v="2024-07-17T00:00:00"/>
    <m/>
    <s v=""/>
    <n v="532"/>
    <x v="1"/>
    <x v="1"/>
    <x v="2"/>
    <n v="3"/>
    <s v="meets"/>
    <n v="1"/>
    <n v="104500"/>
    <x v="0"/>
    <s v="meets"/>
    <n v="0"/>
    <x v="0"/>
    <n v="1.4575342465753425"/>
    <x v="2"/>
    <x v="3"/>
  </r>
  <r>
    <s v="E002472"/>
    <d v="2025-08-03T00:00:00"/>
    <x v="11"/>
    <s v="Operations"/>
    <x v="3"/>
    <s v="Analytics Associate"/>
    <s v="analytics"/>
    <x v="1"/>
    <x v="0"/>
    <d v="2025-08-03T00:00:00"/>
    <m/>
    <s v=""/>
    <n v="150"/>
    <x v="0"/>
    <x v="1"/>
    <x v="0"/>
    <s v="None"/>
    <s v=""/>
    <n v="0"/>
    <n v="73000"/>
    <x v="1"/>
    <s v="Not Reviewed"/>
    <n v="0"/>
    <x v="0"/>
    <n v="0.41095890410958902"/>
    <x v="0"/>
    <x v="0"/>
  </r>
  <r>
    <s v="E002473"/>
    <d v="2025-03-25T00:00:00"/>
    <x v="0"/>
    <s v="Product &amp; Technology"/>
    <x v="0"/>
    <s v="Software Engineering Senior Specialist"/>
    <s v="engineering"/>
    <x v="2"/>
    <x v="0"/>
    <d v="2025-03-25T00:00:00"/>
    <m/>
    <s v=""/>
    <n v="281"/>
    <x v="0"/>
    <x v="1"/>
    <x v="3"/>
    <n v="3"/>
    <s v="meets"/>
    <n v="1"/>
    <n v="96500"/>
    <x v="0"/>
    <s v="meets"/>
    <n v="0"/>
    <x v="0"/>
    <n v="0.76986301369863008"/>
    <x v="0"/>
    <x v="0"/>
  </r>
  <r>
    <s v="E002474"/>
    <d v="2023-12-19T00:00:00"/>
    <x v="1"/>
    <s v="Product &amp; Technology"/>
    <x v="0"/>
    <s v="Analytics Senior Specialist"/>
    <s v="analytics"/>
    <x v="2"/>
    <x v="0"/>
    <d v="2023-12-19T00:00:00"/>
    <m/>
    <s v=""/>
    <n v="743"/>
    <x v="0"/>
    <x v="1"/>
    <x v="3"/>
    <n v="3"/>
    <s v="meets"/>
    <n v="2"/>
    <n v="124500"/>
    <x v="0"/>
    <s v="meets"/>
    <n v="0"/>
    <x v="0"/>
    <n v="2.0356164383561643"/>
    <x v="1"/>
    <x v="3"/>
  </r>
  <r>
    <s v="E002475"/>
    <d v="2024-12-21T00:00:00"/>
    <x v="2"/>
    <s v="Product &amp; Technology"/>
    <x v="1"/>
    <s v="Product Management Associate"/>
    <s v="product"/>
    <x v="1"/>
    <x v="1"/>
    <d v="2024-12-21T00:00:00"/>
    <d v="2025-07-31T00:00:00"/>
    <s v="voluntary"/>
    <n v="222"/>
    <x v="0"/>
    <x v="3"/>
    <x v="1"/>
    <n v="4"/>
    <s v="exceeds"/>
    <n v="1"/>
    <n v="63500"/>
    <x v="0"/>
    <s v="exceeds"/>
    <n v="1"/>
    <x v="1"/>
    <n v="0.60821917808219184"/>
    <x v="0"/>
    <x v="1"/>
  </r>
  <r>
    <s v="E002476"/>
    <d v="2025-05-12T00:00:00"/>
    <x v="3"/>
    <s v="Product &amp; Technology"/>
    <x v="1"/>
    <s v="Product Design Senior Specialist"/>
    <s v="design"/>
    <x v="2"/>
    <x v="0"/>
    <d v="2025-05-12T00:00:00"/>
    <m/>
    <s v=""/>
    <n v="233"/>
    <x v="2"/>
    <x v="1"/>
    <x v="3"/>
    <n v="2"/>
    <s v="needs_support"/>
    <n v="1"/>
    <n v="135500"/>
    <x v="0"/>
    <s v="needs_support"/>
    <n v="0"/>
    <x v="0"/>
    <n v="0.63835616438356169"/>
    <x v="0"/>
    <x v="2"/>
  </r>
  <r>
    <s v="E002477"/>
    <d v="2025-05-07T00:00:00"/>
    <x v="4"/>
    <s v="Revenue"/>
    <x v="0"/>
    <s v="Account Senior Specialist"/>
    <s v="sales"/>
    <x v="2"/>
    <x v="1"/>
    <d v="2025-05-07T00:00:00"/>
    <d v="2025-12-18T00:00:00"/>
    <s v="voluntary"/>
    <n v="225"/>
    <x v="2"/>
    <x v="1"/>
    <x v="2"/>
    <n v="2"/>
    <s v="needs_support"/>
    <n v="1"/>
    <n v="128000"/>
    <x v="0"/>
    <s v="needs_support"/>
    <n v="1"/>
    <x v="1"/>
    <n v="0.61643835616438358"/>
    <x v="0"/>
    <x v="3"/>
  </r>
  <r>
    <s v="E002478"/>
    <d v="2024-11-30T00:00:00"/>
    <x v="5"/>
    <s v="Revenue"/>
    <x v="1"/>
    <s v="Customer Success Senior Specialist"/>
    <s v="customer_success"/>
    <x v="2"/>
    <x v="1"/>
    <d v="2024-11-30T00:00:00"/>
    <d v="2025-04-22T00:00:00"/>
    <s v="voluntary"/>
    <n v="143"/>
    <x v="2"/>
    <x v="2"/>
    <x v="2"/>
    <s v="None"/>
    <s v=""/>
    <n v="0"/>
    <n v="133000"/>
    <x v="1"/>
    <s v="Not Reviewed"/>
    <n v="1"/>
    <x v="1"/>
    <n v="0.39178082191780822"/>
    <x v="0"/>
    <x v="2"/>
  </r>
  <r>
    <s v="E002479"/>
    <d v="2025-07-21T00:00:00"/>
    <x v="6"/>
    <s v="Revenue"/>
    <x v="2"/>
    <s v="Growth Marketing Specialist"/>
    <s v="marketing"/>
    <x v="0"/>
    <x v="0"/>
    <d v="2025-07-21T00:00:00"/>
    <m/>
    <s v=""/>
    <n v="163"/>
    <x v="1"/>
    <x v="1"/>
    <x v="3"/>
    <s v="None"/>
    <s v=""/>
    <n v="0"/>
    <n v="84000"/>
    <x v="1"/>
    <s v="Not Reviewed"/>
    <n v="0"/>
    <x v="0"/>
    <n v="0.44657534246575342"/>
    <x v="0"/>
    <x v="0"/>
  </r>
  <r>
    <s v="E002480"/>
    <d v="2024-01-04T00:00:00"/>
    <x v="7"/>
    <s v="Corporate"/>
    <x v="0"/>
    <s v="Financial Planning Senior Specialist"/>
    <s v="finance"/>
    <x v="2"/>
    <x v="0"/>
    <d v="2024-01-04T00:00:00"/>
    <m/>
    <s v=""/>
    <n v="727"/>
    <x v="1"/>
    <x v="2"/>
    <x v="3"/>
    <n v="4"/>
    <s v="exceeds"/>
    <n v="2"/>
    <n v="114000"/>
    <x v="0"/>
    <s v="exceeds"/>
    <n v="0"/>
    <x v="0"/>
    <n v="1.9917808219178081"/>
    <x v="2"/>
    <x v="3"/>
  </r>
  <r>
    <s v="E002481"/>
    <d v="2023-03-30T00:00:00"/>
    <x v="8"/>
    <s v="Corporate"/>
    <x v="1"/>
    <s v="People Operations Associate"/>
    <s v="people"/>
    <x v="1"/>
    <x v="0"/>
    <d v="2023-03-30T00:00:00"/>
    <m/>
    <s v=""/>
    <n v="1007"/>
    <x v="0"/>
    <x v="2"/>
    <x v="2"/>
    <n v="3"/>
    <s v="meets"/>
    <n v="3"/>
    <n v="55500"/>
    <x v="0"/>
    <s v="meets"/>
    <n v="0"/>
    <x v="0"/>
    <n v="2.7589041095890412"/>
    <x v="1"/>
    <x v="1"/>
  </r>
  <r>
    <s v="E002482"/>
    <d v="2025-09-23T00:00:00"/>
    <x v="9"/>
    <s v="Corporate"/>
    <x v="0"/>
    <s v="Operations Senior Specialist"/>
    <s v="operations"/>
    <x v="2"/>
    <x v="0"/>
    <d v="2025-09-23T00:00:00"/>
    <m/>
    <s v=""/>
    <n v="99"/>
    <x v="0"/>
    <x v="2"/>
    <x v="4"/>
    <s v="None"/>
    <s v=""/>
    <n v="0"/>
    <n v="128000"/>
    <x v="1"/>
    <s v="Not Reviewed"/>
    <n v="0"/>
    <x v="0"/>
    <n v="0.27123287671232876"/>
    <x v="0"/>
    <x v="3"/>
  </r>
  <r>
    <s v="E002483"/>
    <d v="2025-07-05T00:00:00"/>
    <x v="10"/>
    <s v="Operations"/>
    <x v="2"/>
    <s v="Supply Chain Specialist"/>
    <s v="supply_chain"/>
    <x v="0"/>
    <x v="0"/>
    <d v="2025-07-05T00:00:00"/>
    <m/>
    <s v=""/>
    <n v="179"/>
    <x v="2"/>
    <x v="0"/>
    <x v="0"/>
    <s v="None"/>
    <s v=""/>
    <n v="0"/>
    <n v="81500"/>
    <x v="1"/>
    <s v="Not Reviewed"/>
    <n v="0"/>
    <x v="0"/>
    <n v="0.49041095890410957"/>
    <x v="0"/>
    <x v="0"/>
  </r>
  <r>
    <s v="E002484"/>
    <d v="2023-08-11T00:00:00"/>
    <x v="11"/>
    <s v="Operations"/>
    <x v="3"/>
    <s v="Operations Specialist"/>
    <s v="operations"/>
    <x v="0"/>
    <x v="0"/>
    <d v="2023-08-11T00:00:00"/>
    <m/>
    <s v=""/>
    <n v="873"/>
    <x v="1"/>
    <x v="1"/>
    <x v="3"/>
    <n v="4"/>
    <s v="exceeds"/>
    <n v="2"/>
    <n v="82500"/>
    <x v="0"/>
    <s v="exceeds"/>
    <n v="0"/>
    <x v="0"/>
    <n v="2.3917808219178083"/>
    <x v="1"/>
    <x v="0"/>
  </r>
  <r>
    <s v="E002485"/>
    <d v="2023-01-16T00:00:00"/>
    <x v="0"/>
    <s v="Product &amp; Technology"/>
    <x v="0"/>
    <s v="Analytics Specialist"/>
    <s v="analytics"/>
    <x v="0"/>
    <x v="0"/>
    <d v="2023-01-16T00:00:00"/>
    <m/>
    <s v=""/>
    <n v="1080"/>
    <x v="3"/>
    <x v="1"/>
    <x v="0"/>
    <n v="3"/>
    <s v="meets"/>
    <n v="3"/>
    <n v="76000"/>
    <x v="0"/>
    <s v="meets"/>
    <n v="0"/>
    <x v="0"/>
    <n v="2.9589041095890409"/>
    <x v="1"/>
    <x v="0"/>
  </r>
  <r>
    <s v="E002486"/>
    <d v="2025-03-15T00:00:00"/>
    <x v="1"/>
    <s v="Product &amp; Technology"/>
    <x v="0"/>
    <s v="Analytics Senior Specialist"/>
    <s v="analytics"/>
    <x v="2"/>
    <x v="0"/>
    <d v="2025-03-15T00:00:00"/>
    <m/>
    <s v=""/>
    <n v="291"/>
    <x v="0"/>
    <x v="0"/>
    <x v="2"/>
    <n v="2"/>
    <s v="needs_support"/>
    <n v="1"/>
    <n v="99500"/>
    <x v="0"/>
    <s v="needs_support"/>
    <n v="0"/>
    <x v="0"/>
    <n v="0.79726027397260268"/>
    <x v="0"/>
    <x v="0"/>
  </r>
  <r>
    <s v="E002487"/>
    <d v="2025-08-28T00:00:00"/>
    <x v="2"/>
    <s v="Product &amp; Technology"/>
    <x v="1"/>
    <s v="Product Management Senior Specialist"/>
    <s v="product"/>
    <x v="2"/>
    <x v="0"/>
    <d v="2025-08-28T00:00:00"/>
    <m/>
    <s v=""/>
    <n v="125"/>
    <x v="2"/>
    <x v="1"/>
    <x v="3"/>
    <s v="None"/>
    <s v=""/>
    <n v="0"/>
    <n v="131500"/>
    <x v="1"/>
    <s v="Not Reviewed"/>
    <n v="0"/>
    <x v="0"/>
    <n v="0.34246575342465752"/>
    <x v="0"/>
    <x v="2"/>
  </r>
  <r>
    <s v="E002488"/>
    <d v="2024-05-13T00:00:00"/>
    <x v="3"/>
    <s v="Product &amp; Technology"/>
    <x v="1"/>
    <s v="Product Design Senior Specialist"/>
    <s v="design"/>
    <x v="2"/>
    <x v="1"/>
    <d v="2024-05-13T00:00:00"/>
    <d v="2025-04-25T00:00:00"/>
    <s v="voluntary"/>
    <n v="347"/>
    <x v="1"/>
    <x v="3"/>
    <x v="1"/>
    <n v="3"/>
    <s v="meets"/>
    <n v="1"/>
    <n v="124000"/>
    <x v="0"/>
    <s v="meets"/>
    <n v="1"/>
    <x v="1"/>
    <n v="0.9506849315068493"/>
    <x v="0"/>
    <x v="3"/>
  </r>
  <r>
    <s v="E002489"/>
    <d v="2024-03-04T00:00:00"/>
    <x v="4"/>
    <s v="Revenue"/>
    <x v="0"/>
    <s v="Account Associate"/>
    <s v="sales"/>
    <x v="1"/>
    <x v="1"/>
    <d v="2024-03-04T00:00:00"/>
    <d v="2025-03-04T00:00:00"/>
    <s v="voluntary"/>
    <n v="365"/>
    <x v="1"/>
    <x v="2"/>
    <x v="3"/>
    <n v="4"/>
    <s v="exceeds"/>
    <n v="1"/>
    <n v="76000"/>
    <x v="0"/>
    <s v="exceeds"/>
    <n v="1"/>
    <x v="1"/>
    <n v="1"/>
    <x v="2"/>
    <x v="0"/>
  </r>
  <r>
    <s v="E002490"/>
    <d v="2023-07-27T00:00:00"/>
    <x v="5"/>
    <s v="Revenue"/>
    <x v="1"/>
    <s v="Account Senior Specialist"/>
    <s v="sales"/>
    <x v="2"/>
    <x v="0"/>
    <d v="2023-07-27T00:00:00"/>
    <m/>
    <s v=""/>
    <n v="888"/>
    <x v="2"/>
    <x v="2"/>
    <x v="2"/>
    <n v="4"/>
    <s v="exceeds"/>
    <n v="2"/>
    <n v="107500"/>
    <x v="0"/>
    <s v="exceeds"/>
    <n v="0"/>
    <x v="0"/>
    <n v="2.4328767123287673"/>
    <x v="1"/>
    <x v="3"/>
  </r>
  <r>
    <s v="E002491"/>
    <d v="2023-10-13T00:00:00"/>
    <x v="6"/>
    <s v="Revenue"/>
    <x v="2"/>
    <s v="Growth Marketing Associate"/>
    <s v="marketing"/>
    <x v="1"/>
    <x v="0"/>
    <d v="2023-10-13T00:00:00"/>
    <m/>
    <s v=""/>
    <n v="810"/>
    <x v="0"/>
    <x v="0"/>
    <x v="2"/>
    <n v="2"/>
    <s v="needs_support"/>
    <n v="2"/>
    <n v="74000"/>
    <x v="0"/>
    <s v="needs_support"/>
    <n v="0"/>
    <x v="0"/>
    <n v="2.2191780821917808"/>
    <x v="1"/>
    <x v="0"/>
  </r>
  <r>
    <s v="E002492"/>
    <d v="2025-07-05T00:00:00"/>
    <x v="7"/>
    <s v="Corporate"/>
    <x v="0"/>
    <s v="Financial Planning Associate"/>
    <s v="finance"/>
    <x v="1"/>
    <x v="0"/>
    <d v="2025-07-05T00:00:00"/>
    <m/>
    <s v=""/>
    <n v="179"/>
    <x v="1"/>
    <x v="0"/>
    <x v="3"/>
    <s v="None"/>
    <s v=""/>
    <n v="0"/>
    <n v="60500"/>
    <x v="1"/>
    <s v="Not Reviewed"/>
    <n v="0"/>
    <x v="0"/>
    <n v="0.49041095890410957"/>
    <x v="0"/>
    <x v="1"/>
  </r>
  <r>
    <s v="E002493"/>
    <d v="2024-06-29T00:00:00"/>
    <x v="8"/>
    <s v="Corporate"/>
    <x v="1"/>
    <s v="People Operations Senior Specialist"/>
    <s v="people"/>
    <x v="2"/>
    <x v="0"/>
    <d v="2024-06-29T00:00:00"/>
    <m/>
    <s v=""/>
    <n v="550"/>
    <x v="0"/>
    <x v="1"/>
    <x v="4"/>
    <n v="4"/>
    <s v="exceeds"/>
    <n v="2"/>
    <n v="124500"/>
    <x v="0"/>
    <s v="exceeds"/>
    <n v="0"/>
    <x v="0"/>
    <n v="1.5068493150684932"/>
    <x v="2"/>
    <x v="3"/>
  </r>
  <r>
    <s v="E002494"/>
    <d v="2025-05-15T00:00:00"/>
    <x v="9"/>
    <s v="Corporate"/>
    <x v="0"/>
    <s v="Operations Senior Specialist"/>
    <s v="operations"/>
    <x v="2"/>
    <x v="0"/>
    <d v="2025-05-15T00:00:00"/>
    <m/>
    <s v=""/>
    <n v="230"/>
    <x v="1"/>
    <x v="0"/>
    <x v="0"/>
    <n v="4"/>
    <s v="exceeds"/>
    <n v="1"/>
    <n v="106000"/>
    <x v="0"/>
    <s v="exceeds"/>
    <n v="0"/>
    <x v="0"/>
    <n v="0.63013698630136983"/>
    <x v="0"/>
    <x v="3"/>
  </r>
  <r>
    <s v="E002495"/>
    <d v="2023-05-12T00:00:00"/>
    <x v="10"/>
    <s v="Operations"/>
    <x v="2"/>
    <s v="Supply Chain Specialist"/>
    <s v="supply_chain"/>
    <x v="0"/>
    <x v="0"/>
    <d v="2023-05-12T00:00:00"/>
    <m/>
    <s v=""/>
    <n v="964"/>
    <x v="1"/>
    <x v="1"/>
    <x v="0"/>
    <n v="5"/>
    <s v="outstanding"/>
    <n v="3"/>
    <n v="82000"/>
    <x v="0"/>
    <s v="outstanding"/>
    <n v="0"/>
    <x v="0"/>
    <n v="2.6410958904109587"/>
    <x v="1"/>
    <x v="0"/>
  </r>
  <r>
    <s v="E002496"/>
    <d v="2023-05-15T00:00:00"/>
    <x v="11"/>
    <s v="Operations"/>
    <x v="3"/>
    <s v="Operations Associate"/>
    <s v="operations"/>
    <x v="1"/>
    <x v="0"/>
    <d v="2023-05-15T00:00:00"/>
    <m/>
    <s v=""/>
    <n v="961"/>
    <x v="3"/>
    <x v="1"/>
    <x v="4"/>
    <n v="3"/>
    <s v="meets"/>
    <n v="3"/>
    <n v="67000"/>
    <x v="0"/>
    <s v="meets"/>
    <n v="0"/>
    <x v="0"/>
    <n v="2.6328767123287671"/>
    <x v="1"/>
    <x v="1"/>
  </r>
  <r>
    <s v="E002497"/>
    <d v="2023-01-21T00:00:00"/>
    <x v="0"/>
    <s v="Product &amp; Technology"/>
    <x v="0"/>
    <s v="Software Engineering Specialist"/>
    <s v="engineering"/>
    <x v="0"/>
    <x v="0"/>
    <d v="2023-01-21T00:00:00"/>
    <m/>
    <s v=""/>
    <n v="1075"/>
    <x v="0"/>
    <x v="4"/>
    <x v="3"/>
    <n v="5"/>
    <s v="outstanding"/>
    <n v="3"/>
    <n v="104000"/>
    <x v="0"/>
    <s v="outstanding"/>
    <n v="0"/>
    <x v="0"/>
    <n v="2.9452054794520546"/>
    <x v="1"/>
    <x v="3"/>
  </r>
  <r>
    <s v="E002498"/>
    <d v="2024-08-03T00:00:00"/>
    <x v="1"/>
    <s v="Product &amp; Technology"/>
    <x v="0"/>
    <s v="Analytics Associate"/>
    <s v="analytics"/>
    <x v="1"/>
    <x v="1"/>
    <d v="2024-08-03T00:00:00"/>
    <d v="2024-12-06T00:00:00"/>
    <s v="retirement"/>
    <n v="125"/>
    <x v="1"/>
    <x v="1"/>
    <x v="0"/>
    <s v="None"/>
    <s v=""/>
    <n v="0"/>
    <n v="60500"/>
    <x v="1"/>
    <s v="Not Reviewed"/>
    <n v="1"/>
    <x v="1"/>
    <n v="0.34246575342465752"/>
    <x v="0"/>
    <x v="1"/>
  </r>
  <r>
    <s v="E002499"/>
    <d v="2024-08-21T00:00:00"/>
    <x v="2"/>
    <s v="Product &amp; Technology"/>
    <x v="1"/>
    <s v="Analytics Specialist"/>
    <s v="analytics"/>
    <x v="0"/>
    <x v="0"/>
    <d v="2024-08-21T00:00:00"/>
    <m/>
    <s v=""/>
    <n v="497"/>
    <x v="3"/>
    <x v="2"/>
    <x v="2"/>
    <n v="4"/>
    <s v="exceeds"/>
    <n v="1"/>
    <n v="88500"/>
    <x v="0"/>
    <s v="exceeds"/>
    <n v="0"/>
    <x v="0"/>
    <n v="1.3616438356164384"/>
    <x v="2"/>
    <x v="0"/>
  </r>
  <r>
    <s v="E002500"/>
    <d v="2024-08-06T00:00:00"/>
    <x v="3"/>
    <s v="Product &amp; Technology"/>
    <x v="1"/>
    <s v="Product Design Associate"/>
    <s v="design"/>
    <x v="1"/>
    <x v="0"/>
    <d v="2024-08-06T00:00:00"/>
    <m/>
    <s v=""/>
    <n v="512"/>
    <x v="0"/>
    <x v="0"/>
    <x v="2"/>
    <n v="3"/>
    <s v="meets"/>
    <n v="1"/>
    <n v="69000"/>
    <x v="0"/>
    <s v="meets"/>
    <n v="0"/>
    <x v="0"/>
    <n v="1.4027397260273973"/>
    <x v="2"/>
    <x v="1"/>
  </r>
  <r>
    <s v="E002501"/>
    <d v="2025-03-24T00:00:00"/>
    <x v="4"/>
    <s v="Revenue"/>
    <x v="0"/>
    <s v="Account Associate"/>
    <s v="sales"/>
    <x v="1"/>
    <x v="0"/>
    <d v="2025-03-24T00:00:00"/>
    <m/>
    <s v=""/>
    <n v="282"/>
    <x v="2"/>
    <x v="1"/>
    <x v="4"/>
    <n v="4"/>
    <s v="exceeds"/>
    <n v="1"/>
    <n v="77000"/>
    <x v="0"/>
    <s v="exceeds"/>
    <n v="0"/>
    <x v="0"/>
    <n v="0.77260273972602744"/>
    <x v="0"/>
    <x v="0"/>
  </r>
  <r>
    <s v="E002502"/>
    <d v="2023-06-30T00:00:00"/>
    <x v="5"/>
    <s v="Revenue"/>
    <x v="1"/>
    <s v="Customer Success Senior Specialist"/>
    <s v="customer_success"/>
    <x v="2"/>
    <x v="0"/>
    <d v="2023-06-30T00:00:00"/>
    <m/>
    <s v=""/>
    <n v="915"/>
    <x v="2"/>
    <x v="1"/>
    <x v="2"/>
    <n v="5"/>
    <s v="outstanding"/>
    <n v="3"/>
    <n v="136000"/>
    <x v="0"/>
    <s v="outstanding"/>
    <n v="0"/>
    <x v="0"/>
    <n v="2.506849315068493"/>
    <x v="1"/>
    <x v="2"/>
  </r>
  <r>
    <s v="E002503"/>
    <d v="2025-08-18T00:00:00"/>
    <x v="6"/>
    <s v="Revenue"/>
    <x v="2"/>
    <s v="Analytics Specialist"/>
    <s v="analytics"/>
    <x v="0"/>
    <x v="0"/>
    <d v="2025-08-18T00:00:00"/>
    <m/>
    <s v=""/>
    <n v="135"/>
    <x v="0"/>
    <x v="1"/>
    <x v="0"/>
    <s v="None"/>
    <s v=""/>
    <n v="0"/>
    <n v="78500"/>
    <x v="1"/>
    <s v="Not Reviewed"/>
    <n v="0"/>
    <x v="0"/>
    <n v="0.36986301369863012"/>
    <x v="0"/>
    <x v="0"/>
  </r>
  <r>
    <s v="E002504"/>
    <d v="2025-09-24T00:00:00"/>
    <x v="7"/>
    <s v="Corporate"/>
    <x v="0"/>
    <s v="Financial Planning Specialist"/>
    <s v="finance"/>
    <x v="0"/>
    <x v="0"/>
    <d v="2025-09-24T00:00:00"/>
    <m/>
    <s v=""/>
    <n v="98"/>
    <x v="1"/>
    <x v="2"/>
    <x v="1"/>
    <s v="None"/>
    <s v=""/>
    <n v="0"/>
    <n v="104000"/>
    <x v="1"/>
    <s v="Not Reviewed"/>
    <n v="0"/>
    <x v="0"/>
    <n v="0.26849315068493151"/>
    <x v="0"/>
    <x v="3"/>
  </r>
  <r>
    <s v="E002505"/>
    <d v="2024-01-02T00:00:00"/>
    <x v="8"/>
    <s v="Corporate"/>
    <x v="1"/>
    <s v="People Operations Specialist"/>
    <s v="people"/>
    <x v="0"/>
    <x v="0"/>
    <d v="2024-01-02T00:00:00"/>
    <m/>
    <s v=""/>
    <n v="729"/>
    <x v="0"/>
    <x v="1"/>
    <x v="0"/>
    <n v="4"/>
    <s v="exceeds"/>
    <n v="2"/>
    <n v="100500"/>
    <x v="0"/>
    <s v="exceeds"/>
    <n v="0"/>
    <x v="0"/>
    <n v="1.9972602739726026"/>
    <x v="2"/>
    <x v="3"/>
  </r>
  <r>
    <s v="E002506"/>
    <d v="2023-02-01T00:00:00"/>
    <x v="9"/>
    <s v="Corporate"/>
    <x v="0"/>
    <s v="Operations Associate"/>
    <s v="operations"/>
    <x v="1"/>
    <x v="0"/>
    <d v="2023-02-01T00:00:00"/>
    <m/>
    <s v=""/>
    <n v="1064"/>
    <x v="0"/>
    <x v="1"/>
    <x v="3"/>
    <n v="3"/>
    <s v="meets"/>
    <n v="3"/>
    <n v="64000"/>
    <x v="0"/>
    <s v="meets"/>
    <n v="0"/>
    <x v="0"/>
    <n v="2.9150684931506849"/>
    <x v="1"/>
    <x v="1"/>
  </r>
  <r>
    <s v="E002507"/>
    <d v="2023-08-23T00:00:00"/>
    <x v="10"/>
    <s v="Operations"/>
    <x v="2"/>
    <s v="Operations Specialist"/>
    <s v="operations"/>
    <x v="0"/>
    <x v="1"/>
    <d v="2023-08-23T00:00:00"/>
    <d v="2025-10-27T00:00:00"/>
    <s v="voluntary"/>
    <n v="796"/>
    <x v="2"/>
    <x v="2"/>
    <x v="0"/>
    <n v="3"/>
    <s v="meets"/>
    <n v="2"/>
    <n v="90500"/>
    <x v="0"/>
    <s v="meets"/>
    <n v="1"/>
    <x v="1"/>
    <n v="2.1808219178082191"/>
    <x v="1"/>
    <x v="0"/>
  </r>
  <r>
    <s v="E002508"/>
    <d v="2024-12-13T00:00:00"/>
    <x v="11"/>
    <s v="Operations"/>
    <x v="3"/>
    <s v="Analytics Associate"/>
    <s v="analytics"/>
    <x v="1"/>
    <x v="1"/>
    <d v="2024-12-13T00:00:00"/>
    <d v="2025-04-19T00:00:00"/>
    <s v="involuntary"/>
    <n v="127"/>
    <x v="2"/>
    <x v="1"/>
    <x v="0"/>
    <s v="None"/>
    <s v=""/>
    <n v="0"/>
    <n v="74500"/>
    <x v="1"/>
    <s v="Not Reviewed"/>
    <n v="1"/>
    <x v="1"/>
    <n v="0.34794520547945207"/>
    <x v="0"/>
    <x v="0"/>
  </r>
  <r>
    <s v="E002509"/>
    <d v="2024-07-24T00:00:00"/>
    <x v="0"/>
    <s v="Product &amp; Technology"/>
    <x v="0"/>
    <s v="Product Management Lead"/>
    <s v="product"/>
    <x v="3"/>
    <x v="0"/>
    <d v="2024-07-24T00:00:00"/>
    <m/>
    <s v=""/>
    <n v="525"/>
    <x v="1"/>
    <x v="1"/>
    <x v="3"/>
    <n v="3"/>
    <s v="meets"/>
    <n v="1"/>
    <n v="132000"/>
    <x v="0"/>
    <s v="meets"/>
    <n v="0"/>
    <x v="0"/>
    <n v="1.4383561643835616"/>
    <x v="2"/>
    <x v="2"/>
  </r>
  <r>
    <s v="E002510"/>
    <d v="2023-10-24T00:00:00"/>
    <x v="1"/>
    <s v="Product &amp; Technology"/>
    <x v="0"/>
    <s v="Analytics Senior Specialist"/>
    <s v="analytics"/>
    <x v="2"/>
    <x v="0"/>
    <d v="2023-10-24T00:00:00"/>
    <m/>
    <s v=""/>
    <n v="799"/>
    <x v="2"/>
    <x v="1"/>
    <x v="0"/>
    <n v="3"/>
    <s v="meets"/>
    <n v="2"/>
    <n v="110000"/>
    <x v="0"/>
    <s v="meets"/>
    <n v="0"/>
    <x v="0"/>
    <n v="2.1890410958904107"/>
    <x v="1"/>
    <x v="3"/>
  </r>
  <r>
    <s v="E002511"/>
    <d v="2024-06-30T00:00:00"/>
    <x v="2"/>
    <s v="Product &amp; Technology"/>
    <x v="1"/>
    <s v="Product Management Associate"/>
    <s v="product"/>
    <x v="1"/>
    <x v="0"/>
    <d v="2024-06-30T00:00:00"/>
    <m/>
    <s v=""/>
    <n v="549"/>
    <x v="0"/>
    <x v="1"/>
    <x v="2"/>
    <n v="2"/>
    <s v="needs_support"/>
    <n v="2"/>
    <n v="57500"/>
    <x v="0"/>
    <s v="needs_support"/>
    <n v="0"/>
    <x v="0"/>
    <n v="1.5041095890410958"/>
    <x v="2"/>
    <x v="1"/>
  </r>
  <r>
    <s v="E002512"/>
    <d v="2023-12-05T00:00:00"/>
    <x v="3"/>
    <s v="Product &amp; Technology"/>
    <x v="1"/>
    <s v="Product Design Senior Specialist"/>
    <s v="design"/>
    <x v="2"/>
    <x v="0"/>
    <d v="2023-12-05T00:00:00"/>
    <m/>
    <s v=""/>
    <n v="757"/>
    <x v="4"/>
    <x v="0"/>
    <x v="3"/>
    <n v="3"/>
    <s v="meets"/>
    <n v="2"/>
    <n v="115000"/>
    <x v="0"/>
    <s v="meets"/>
    <n v="0"/>
    <x v="0"/>
    <n v="2.0739726027397261"/>
    <x v="1"/>
    <x v="3"/>
  </r>
  <r>
    <s v="E002513"/>
    <d v="2023-10-14T00:00:00"/>
    <x v="4"/>
    <s v="Revenue"/>
    <x v="0"/>
    <s v="Account Specialist"/>
    <s v="sales"/>
    <x v="0"/>
    <x v="0"/>
    <d v="2023-10-14T00:00:00"/>
    <m/>
    <s v=""/>
    <n v="809"/>
    <x v="0"/>
    <x v="1"/>
    <x v="0"/>
    <n v="4"/>
    <s v="exceeds"/>
    <n v="2"/>
    <n v="94500"/>
    <x v="0"/>
    <s v="exceeds"/>
    <n v="0"/>
    <x v="0"/>
    <n v="2.2164383561643834"/>
    <x v="1"/>
    <x v="0"/>
  </r>
  <r>
    <s v="E002514"/>
    <d v="2024-05-06T00:00:00"/>
    <x v="5"/>
    <s v="Revenue"/>
    <x v="1"/>
    <s v="Customer Success Specialist"/>
    <s v="customer_success"/>
    <x v="0"/>
    <x v="0"/>
    <d v="2024-05-06T00:00:00"/>
    <m/>
    <s v=""/>
    <n v="604"/>
    <x v="1"/>
    <x v="3"/>
    <x v="0"/>
    <n v="2"/>
    <s v="needs_support"/>
    <n v="2"/>
    <n v="81000"/>
    <x v="0"/>
    <s v="needs_support"/>
    <n v="0"/>
    <x v="0"/>
    <n v="1.6547945205479453"/>
    <x v="2"/>
    <x v="0"/>
  </r>
  <r>
    <s v="E002515"/>
    <d v="2023-11-05T00:00:00"/>
    <x v="6"/>
    <s v="Revenue"/>
    <x v="2"/>
    <s v="Growth Marketing Associate"/>
    <s v="marketing"/>
    <x v="1"/>
    <x v="0"/>
    <d v="2023-11-05T00:00:00"/>
    <m/>
    <s v=""/>
    <n v="787"/>
    <x v="1"/>
    <x v="1"/>
    <x v="2"/>
    <n v="4"/>
    <s v="exceeds"/>
    <n v="2"/>
    <n v="56000"/>
    <x v="0"/>
    <s v="exceeds"/>
    <n v="0"/>
    <x v="0"/>
    <n v="2.1561643835616437"/>
    <x v="1"/>
    <x v="1"/>
  </r>
  <r>
    <s v="E002516"/>
    <d v="2023-02-20T00:00:00"/>
    <x v="7"/>
    <s v="Corporate"/>
    <x v="0"/>
    <s v="Financial Planning Senior Specialist"/>
    <s v="finance"/>
    <x v="2"/>
    <x v="0"/>
    <d v="2023-02-20T00:00:00"/>
    <m/>
    <s v=""/>
    <n v="1045"/>
    <x v="0"/>
    <x v="1"/>
    <x v="1"/>
    <n v="3"/>
    <s v="meets"/>
    <n v="3"/>
    <n v="121000"/>
    <x v="0"/>
    <s v="meets"/>
    <n v="0"/>
    <x v="0"/>
    <n v="2.8630136986301369"/>
    <x v="1"/>
    <x v="3"/>
  </r>
  <r>
    <s v="E002517"/>
    <d v="2023-10-16T00:00:00"/>
    <x v="8"/>
    <s v="Corporate"/>
    <x v="1"/>
    <s v="People Operations Senior Specialist"/>
    <s v="people"/>
    <x v="2"/>
    <x v="0"/>
    <d v="2023-10-16T00:00:00"/>
    <m/>
    <s v=""/>
    <n v="807"/>
    <x v="1"/>
    <x v="1"/>
    <x v="1"/>
    <n v="3"/>
    <s v="meets"/>
    <n v="2"/>
    <n v="139500"/>
    <x v="0"/>
    <s v="meets"/>
    <n v="0"/>
    <x v="0"/>
    <n v="2.2109589041095892"/>
    <x v="1"/>
    <x v="2"/>
  </r>
  <r>
    <s v="E002518"/>
    <d v="2023-05-25T00:00:00"/>
    <x v="9"/>
    <s v="Corporate"/>
    <x v="0"/>
    <s v="Legal &amp; Compliance Lead"/>
    <s v="legal"/>
    <x v="3"/>
    <x v="0"/>
    <d v="2023-05-25T00:00:00"/>
    <m/>
    <s v=""/>
    <n v="951"/>
    <x v="0"/>
    <x v="1"/>
    <x v="4"/>
    <n v="2"/>
    <s v="needs_support"/>
    <n v="3"/>
    <n v="168000"/>
    <x v="0"/>
    <s v="needs_support"/>
    <n v="0"/>
    <x v="0"/>
    <n v="2.6054794520547944"/>
    <x v="1"/>
    <x v="2"/>
  </r>
  <r>
    <s v="E002519"/>
    <d v="2023-07-06T00:00:00"/>
    <x v="10"/>
    <s v="Operations"/>
    <x v="2"/>
    <s v="Supply Chain Specialist"/>
    <s v="supply_chain"/>
    <x v="0"/>
    <x v="0"/>
    <d v="2023-07-06T00:00:00"/>
    <m/>
    <s v=""/>
    <n v="909"/>
    <x v="0"/>
    <x v="2"/>
    <x v="2"/>
    <n v="3"/>
    <s v="meets"/>
    <n v="2"/>
    <n v="91500"/>
    <x v="0"/>
    <s v="meets"/>
    <n v="0"/>
    <x v="0"/>
    <n v="2.4904109589041097"/>
    <x v="1"/>
    <x v="0"/>
  </r>
  <r>
    <s v="E002520"/>
    <d v="2024-07-13T00:00:00"/>
    <x v="11"/>
    <s v="Operations"/>
    <x v="3"/>
    <s v="Operations Senior Specialist"/>
    <s v="operations"/>
    <x v="2"/>
    <x v="0"/>
    <d v="2024-07-13T00:00:00"/>
    <m/>
    <s v=""/>
    <n v="536"/>
    <x v="0"/>
    <x v="0"/>
    <x v="1"/>
    <n v="2"/>
    <s v="needs_support"/>
    <n v="1"/>
    <n v="102000"/>
    <x v="0"/>
    <s v="needs_support"/>
    <n v="0"/>
    <x v="0"/>
    <n v="1.4684931506849315"/>
    <x v="2"/>
    <x v="3"/>
  </r>
  <r>
    <s v="E002521"/>
    <d v="2023-07-02T00:00:00"/>
    <x v="0"/>
    <s v="Product &amp; Technology"/>
    <x v="0"/>
    <s v="Software Engineering Senior Specialist"/>
    <s v="engineering"/>
    <x v="2"/>
    <x v="0"/>
    <d v="2023-07-02T00:00:00"/>
    <m/>
    <s v=""/>
    <n v="913"/>
    <x v="0"/>
    <x v="2"/>
    <x v="1"/>
    <n v="3"/>
    <s v="meets"/>
    <n v="3"/>
    <n v="142000"/>
    <x v="0"/>
    <s v="meets"/>
    <n v="0"/>
    <x v="0"/>
    <n v="2.5013698630136987"/>
    <x v="1"/>
    <x v="2"/>
  </r>
  <r>
    <s v="E002522"/>
    <d v="2024-12-13T00:00:00"/>
    <x v="1"/>
    <s v="Product &amp; Technology"/>
    <x v="0"/>
    <s v="Analytics Senior Specialist"/>
    <s v="analytics"/>
    <x v="2"/>
    <x v="1"/>
    <d v="2024-12-13T00:00:00"/>
    <d v="2025-12-04T00:00:00"/>
    <s v="voluntary"/>
    <n v="356"/>
    <x v="0"/>
    <x v="4"/>
    <x v="1"/>
    <n v="4"/>
    <s v="exceeds"/>
    <n v="1"/>
    <n v="109000"/>
    <x v="0"/>
    <s v="exceeds"/>
    <n v="1"/>
    <x v="1"/>
    <n v="0.97534246575342465"/>
    <x v="0"/>
    <x v="3"/>
  </r>
  <r>
    <s v="E002523"/>
    <d v="2024-05-08T00:00:00"/>
    <x v="2"/>
    <s v="Product &amp; Technology"/>
    <x v="1"/>
    <s v="Product Management Senior Specialist"/>
    <s v="product"/>
    <x v="2"/>
    <x v="0"/>
    <d v="2024-05-08T00:00:00"/>
    <m/>
    <s v=""/>
    <n v="602"/>
    <x v="1"/>
    <x v="1"/>
    <x v="1"/>
    <n v="3"/>
    <s v="meets"/>
    <n v="2"/>
    <n v="96000"/>
    <x v="0"/>
    <s v="meets"/>
    <n v="0"/>
    <x v="0"/>
    <n v="1.6493150684931508"/>
    <x v="2"/>
    <x v="0"/>
  </r>
  <r>
    <s v="E002524"/>
    <d v="2024-09-03T00:00:00"/>
    <x v="3"/>
    <s v="Product &amp; Technology"/>
    <x v="1"/>
    <s v="Product Management Associate"/>
    <s v="product"/>
    <x v="1"/>
    <x v="0"/>
    <d v="2024-09-03T00:00:00"/>
    <m/>
    <s v=""/>
    <n v="484"/>
    <x v="3"/>
    <x v="0"/>
    <x v="3"/>
    <n v="5"/>
    <s v="outstanding"/>
    <n v="1"/>
    <n v="73000"/>
    <x v="0"/>
    <s v="outstanding"/>
    <n v="0"/>
    <x v="0"/>
    <n v="1.3260273972602741"/>
    <x v="2"/>
    <x v="0"/>
  </r>
  <r>
    <s v="E002525"/>
    <d v="2023-03-24T00:00:00"/>
    <x v="4"/>
    <s v="Revenue"/>
    <x v="0"/>
    <s v="Account Senior Specialist"/>
    <s v="sales"/>
    <x v="2"/>
    <x v="0"/>
    <d v="2023-03-24T00:00:00"/>
    <m/>
    <s v=""/>
    <n v="1013"/>
    <x v="0"/>
    <x v="0"/>
    <x v="1"/>
    <n v="2"/>
    <s v="needs_support"/>
    <n v="3"/>
    <n v="115500"/>
    <x v="0"/>
    <s v="needs_support"/>
    <n v="0"/>
    <x v="0"/>
    <n v="2.7753424657534245"/>
    <x v="1"/>
    <x v="3"/>
  </r>
  <r>
    <s v="E002526"/>
    <d v="2024-01-01T00:00:00"/>
    <x v="5"/>
    <s v="Revenue"/>
    <x v="1"/>
    <s v="Customer Success Associate"/>
    <s v="customer_success"/>
    <x v="1"/>
    <x v="1"/>
    <d v="2024-01-01T00:00:00"/>
    <d v="2025-07-19T00:00:00"/>
    <s v="involuntary"/>
    <n v="565"/>
    <x v="0"/>
    <x v="0"/>
    <x v="3"/>
    <n v="3"/>
    <s v="meets"/>
    <n v="2"/>
    <n v="65500"/>
    <x v="0"/>
    <s v="meets"/>
    <n v="1"/>
    <x v="1"/>
    <n v="1.547945205479452"/>
    <x v="2"/>
    <x v="1"/>
  </r>
  <r>
    <s v="E002527"/>
    <d v="2023-01-17T00:00:00"/>
    <x v="6"/>
    <s v="Revenue"/>
    <x v="2"/>
    <s v="Growth Marketing Lead"/>
    <s v="marketing"/>
    <x v="3"/>
    <x v="1"/>
    <d v="2023-01-17T00:00:00"/>
    <d v="2025-03-06T00:00:00"/>
    <s v="voluntary"/>
    <n v="779"/>
    <x v="3"/>
    <x v="4"/>
    <x v="3"/>
    <n v="3"/>
    <s v="meets"/>
    <n v="2"/>
    <n v="132000"/>
    <x v="0"/>
    <s v="meets"/>
    <n v="1"/>
    <x v="1"/>
    <n v="2.1342465753424658"/>
    <x v="1"/>
    <x v="2"/>
  </r>
  <r>
    <s v="E002528"/>
    <d v="2025-01-05T00:00:00"/>
    <x v="7"/>
    <s v="Corporate"/>
    <x v="0"/>
    <s v="Analytics Associate"/>
    <s v="analytics"/>
    <x v="1"/>
    <x v="0"/>
    <d v="2025-01-05T00:00:00"/>
    <m/>
    <s v=""/>
    <n v="360"/>
    <x v="0"/>
    <x v="2"/>
    <x v="0"/>
    <n v="3"/>
    <s v="meets"/>
    <n v="1"/>
    <n v="66000"/>
    <x v="0"/>
    <s v="meets"/>
    <n v="0"/>
    <x v="0"/>
    <n v="0.98630136986301364"/>
    <x v="0"/>
    <x v="1"/>
  </r>
  <r>
    <s v="E002529"/>
    <d v="2024-12-30T00:00:00"/>
    <x v="8"/>
    <s v="Corporate"/>
    <x v="1"/>
    <s v="People Operations Associate"/>
    <s v="people"/>
    <x v="1"/>
    <x v="0"/>
    <d v="2024-12-30T00:00:00"/>
    <m/>
    <s v=""/>
    <n v="366"/>
    <x v="2"/>
    <x v="1"/>
    <x v="2"/>
    <n v="2"/>
    <s v="needs_support"/>
    <n v="1"/>
    <n v="71500"/>
    <x v="0"/>
    <s v="needs_support"/>
    <n v="0"/>
    <x v="0"/>
    <n v="1.0027397260273974"/>
    <x v="2"/>
    <x v="0"/>
  </r>
  <r>
    <s v="E002530"/>
    <d v="2023-12-13T00:00:00"/>
    <x v="9"/>
    <s v="Corporate"/>
    <x v="0"/>
    <s v="Legal &amp; Compliance Senior Specialist"/>
    <s v="legal"/>
    <x v="2"/>
    <x v="0"/>
    <d v="2023-12-13T00:00:00"/>
    <m/>
    <s v=""/>
    <n v="749"/>
    <x v="3"/>
    <x v="1"/>
    <x v="4"/>
    <n v="4"/>
    <s v="exceeds"/>
    <n v="2"/>
    <n v="102500"/>
    <x v="0"/>
    <s v="exceeds"/>
    <n v="0"/>
    <x v="0"/>
    <n v="2.0520547945205481"/>
    <x v="1"/>
    <x v="3"/>
  </r>
  <r>
    <s v="E002531"/>
    <d v="2024-09-02T00:00:00"/>
    <x v="10"/>
    <s v="Operations"/>
    <x v="2"/>
    <s v="Supply Chain Specialist"/>
    <s v="supply_chain"/>
    <x v="0"/>
    <x v="0"/>
    <d v="2024-09-02T00:00:00"/>
    <m/>
    <s v=""/>
    <n v="485"/>
    <x v="1"/>
    <x v="0"/>
    <x v="2"/>
    <n v="3"/>
    <s v="meets"/>
    <n v="1"/>
    <n v="86500"/>
    <x v="0"/>
    <s v="meets"/>
    <n v="0"/>
    <x v="0"/>
    <n v="1.3287671232876712"/>
    <x v="2"/>
    <x v="0"/>
  </r>
  <r>
    <s v="E002532"/>
    <d v="2025-01-12T00:00:00"/>
    <x v="11"/>
    <s v="Operations"/>
    <x v="3"/>
    <s v="Analytics Specialist"/>
    <s v="analytics"/>
    <x v="0"/>
    <x v="0"/>
    <d v="2025-01-12T00:00:00"/>
    <m/>
    <s v=""/>
    <n v="353"/>
    <x v="1"/>
    <x v="0"/>
    <x v="1"/>
    <n v="2"/>
    <s v="needs_support"/>
    <n v="1"/>
    <n v="86500"/>
    <x v="0"/>
    <s v="needs_support"/>
    <n v="0"/>
    <x v="0"/>
    <n v="0.9671232876712329"/>
    <x v="0"/>
    <x v="0"/>
  </r>
  <r>
    <s v="E002533"/>
    <d v="2024-06-17T00:00:00"/>
    <x v="0"/>
    <s v="Product &amp; Technology"/>
    <x v="0"/>
    <s v="Software Engineering Specialist"/>
    <s v="engineering"/>
    <x v="0"/>
    <x v="0"/>
    <d v="2024-06-17T00:00:00"/>
    <m/>
    <s v=""/>
    <n v="562"/>
    <x v="1"/>
    <x v="4"/>
    <x v="2"/>
    <n v="4"/>
    <s v="exceeds"/>
    <n v="2"/>
    <n v="86000"/>
    <x v="0"/>
    <s v="exceeds"/>
    <n v="0"/>
    <x v="0"/>
    <n v="1.5397260273972602"/>
    <x v="2"/>
    <x v="0"/>
  </r>
  <r>
    <s v="E002534"/>
    <d v="2023-09-02T00:00:00"/>
    <x v="1"/>
    <s v="Product &amp; Technology"/>
    <x v="0"/>
    <s v="Analytics Specialist"/>
    <s v="analytics"/>
    <x v="0"/>
    <x v="0"/>
    <d v="2023-09-02T00:00:00"/>
    <m/>
    <s v=""/>
    <n v="851"/>
    <x v="3"/>
    <x v="1"/>
    <x v="0"/>
    <n v="5"/>
    <s v="outstanding"/>
    <n v="2"/>
    <n v="86000"/>
    <x v="0"/>
    <s v="outstanding"/>
    <n v="0"/>
    <x v="0"/>
    <n v="2.3315068493150686"/>
    <x v="1"/>
    <x v="0"/>
  </r>
  <r>
    <s v="E002535"/>
    <d v="2023-12-01T00:00:00"/>
    <x v="2"/>
    <s v="Product &amp; Technology"/>
    <x v="1"/>
    <s v="Product Management Associate"/>
    <s v="product"/>
    <x v="1"/>
    <x v="0"/>
    <d v="2023-12-01T00:00:00"/>
    <m/>
    <s v=""/>
    <n v="761"/>
    <x v="2"/>
    <x v="3"/>
    <x v="4"/>
    <n v="3"/>
    <s v="meets"/>
    <n v="2"/>
    <n v="59000"/>
    <x v="0"/>
    <s v="meets"/>
    <n v="0"/>
    <x v="0"/>
    <n v="2.0849315068493151"/>
    <x v="1"/>
    <x v="1"/>
  </r>
  <r>
    <s v="E002536"/>
    <d v="2023-08-24T00:00:00"/>
    <x v="3"/>
    <s v="Product &amp; Technology"/>
    <x v="1"/>
    <s v="Product Design Associate"/>
    <s v="design"/>
    <x v="1"/>
    <x v="0"/>
    <d v="2023-08-24T00:00:00"/>
    <m/>
    <s v=""/>
    <n v="860"/>
    <x v="3"/>
    <x v="1"/>
    <x v="4"/>
    <n v="3"/>
    <s v="meets"/>
    <n v="2"/>
    <n v="69500"/>
    <x v="0"/>
    <s v="meets"/>
    <n v="0"/>
    <x v="0"/>
    <n v="2.3561643835616439"/>
    <x v="1"/>
    <x v="1"/>
  </r>
  <r>
    <s v="E002537"/>
    <d v="2025-06-20T00:00:00"/>
    <x v="4"/>
    <s v="Revenue"/>
    <x v="0"/>
    <s v="Account Associate"/>
    <s v="sales"/>
    <x v="1"/>
    <x v="0"/>
    <d v="2025-06-20T00:00:00"/>
    <m/>
    <s v=""/>
    <n v="194"/>
    <x v="1"/>
    <x v="4"/>
    <x v="2"/>
    <n v="3"/>
    <s v="meets"/>
    <n v="1"/>
    <n v="55000"/>
    <x v="0"/>
    <s v="meets"/>
    <n v="0"/>
    <x v="0"/>
    <n v="0.53150684931506853"/>
    <x v="0"/>
    <x v="1"/>
  </r>
  <r>
    <s v="E002538"/>
    <d v="2025-09-13T00:00:00"/>
    <x v="5"/>
    <s v="Revenue"/>
    <x v="1"/>
    <s v="Customer Success Associate"/>
    <s v="customer_success"/>
    <x v="1"/>
    <x v="0"/>
    <d v="2025-09-13T00:00:00"/>
    <m/>
    <s v=""/>
    <n v="109"/>
    <x v="0"/>
    <x v="1"/>
    <x v="3"/>
    <s v="None"/>
    <s v=""/>
    <n v="0"/>
    <n v="61500"/>
    <x v="1"/>
    <s v="Not Reviewed"/>
    <n v="0"/>
    <x v="0"/>
    <n v="0.29863013698630136"/>
    <x v="0"/>
    <x v="1"/>
  </r>
  <r>
    <s v="E002539"/>
    <d v="2023-06-14T00:00:00"/>
    <x v="6"/>
    <s v="Revenue"/>
    <x v="2"/>
    <s v="Analytics Associate"/>
    <s v="analytics"/>
    <x v="1"/>
    <x v="0"/>
    <d v="2023-06-14T00:00:00"/>
    <m/>
    <s v=""/>
    <n v="931"/>
    <x v="0"/>
    <x v="0"/>
    <x v="1"/>
    <n v="4"/>
    <s v="exceeds"/>
    <n v="3"/>
    <n v="67000"/>
    <x v="0"/>
    <s v="exceeds"/>
    <n v="0"/>
    <x v="0"/>
    <n v="2.5506849315068494"/>
    <x v="1"/>
    <x v="1"/>
  </r>
  <r>
    <s v="E002540"/>
    <d v="2025-03-19T00:00:00"/>
    <x v="7"/>
    <s v="Corporate"/>
    <x v="0"/>
    <s v="Analytics Associate"/>
    <s v="analytics"/>
    <x v="1"/>
    <x v="0"/>
    <d v="2025-03-19T00:00:00"/>
    <m/>
    <s v=""/>
    <n v="287"/>
    <x v="1"/>
    <x v="4"/>
    <x v="4"/>
    <n v="4"/>
    <s v="exceeds"/>
    <n v="1"/>
    <n v="70000"/>
    <x v="0"/>
    <s v="exceeds"/>
    <n v="0"/>
    <x v="0"/>
    <n v="0.78630136986301369"/>
    <x v="0"/>
    <x v="0"/>
  </r>
  <r>
    <s v="E002541"/>
    <d v="2025-08-07T00:00:00"/>
    <x v="8"/>
    <s v="Corporate"/>
    <x v="1"/>
    <s v="People Operations Senior Specialist"/>
    <s v="people"/>
    <x v="2"/>
    <x v="1"/>
    <d v="2025-08-07T00:00:00"/>
    <d v="2025-12-01T00:00:00"/>
    <s v="voluntary"/>
    <n v="116"/>
    <x v="3"/>
    <x v="1"/>
    <x v="0"/>
    <s v="None"/>
    <s v=""/>
    <n v="0"/>
    <n v="128500"/>
    <x v="1"/>
    <s v="Not Reviewed"/>
    <n v="1"/>
    <x v="1"/>
    <n v="0.31780821917808222"/>
    <x v="0"/>
    <x v="3"/>
  </r>
  <r>
    <s v="E002542"/>
    <d v="2024-07-15T00:00:00"/>
    <x v="9"/>
    <s v="Corporate"/>
    <x v="0"/>
    <s v="Legal &amp; Compliance Specialist"/>
    <s v="legal"/>
    <x v="0"/>
    <x v="1"/>
    <d v="2024-07-15T00:00:00"/>
    <d v="2025-07-18T00:00:00"/>
    <s v="voluntary"/>
    <n v="368"/>
    <x v="2"/>
    <x v="1"/>
    <x v="3"/>
    <n v="3"/>
    <s v="meets"/>
    <n v="1"/>
    <n v="96500"/>
    <x v="0"/>
    <s v="meets"/>
    <n v="1"/>
    <x v="1"/>
    <n v="1.0082191780821919"/>
    <x v="2"/>
    <x v="0"/>
  </r>
  <r>
    <s v="E002543"/>
    <d v="2023-01-02T00:00:00"/>
    <x v="10"/>
    <s v="Operations"/>
    <x v="2"/>
    <s v="Supply Chain Associate"/>
    <s v="supply_chain"/>
    <x v="1"/>
    <x v="1"/>
    <d v="2023-01-02T00:00:00"/>
    <d v="2024-10-04T00:00:00"/>
    <s v="involuntary"/>
    <n v="641"/>
    <x v="1"/>
    <x v="1"/>
    <x v="2"/>
    <n v="4"/>
    <s v="exceeds"/>
    <n v="2"/>
    <n v="67500"/>
    <x v="0"/>
    <s v="exceeds"/>
    <n v="1"/>
    <x v="1"/>
    <n v="1.7561643835616438"/>
    <x v="2"/>
    <x v="1"/>
  </r>
  <r>
    <s v="E002544"/>
    <d v="2025-02-27T00:00:00"/>
    <x v="11"/>
    <s v="Operations"/>
    <x v="3"/>
    <s v="Operations Specialist"/>
    <s v="operations"/>
    <x v="0"/>
    <x v="0"/>
    <d v="2025-02-27T00:00:00"/>
    <m/>
    <s v=""/>
    <n v="307"/>
    <x v="1"/>
    <x v="1"/>
    <x v="2"/>
    <n v="3"/>
    <s v="meets"/>
    <n v="1"/>
    <n v="74000"/>
    <x v="0"/>
    <s v="meets"/>
    <n v="0"/>
    <x v="0"/>
    <n v="0.84109589041095889"/>
    <x v="0"/>
    <x v="0"/>
  </r>
  <r>
    <s v="E002545"/>
    <d v="2025-01-17T00:00:00"/>
    <x v="0"/>
    <s v="Product &amp; Technology"/>
    <x v="0"/>
    <s v="Software Engineering Associate"/>
    <s v="engineering"/>
    <x v="1"/>
    <x v="0"/>
    <d v="2025-01-17T00:00:00"/>
    <m/>
    <s v=""/>
    <n v="348"/>
    <x v="2"/>
    <x v="1"/>
    <x v="1"/>
    <n v="3"/>
    <s v="meets"/>
    <n v="1"/>
    <n v="57000"/>
    <x v="0"/>
    <s v="meets"/>
    <n v="0"/>
    <x v="0"/>
    <n v="0.95342465753424654"/>
    <x v="0"/>
    <x v="1"/>
  </r>
  <r>
    <s v="E002546"/>
    <d v="2025-05-22T00:00:00"/>
    <x v="1"/>
    <s v="Product &amp; Technology"/>
    <x v="0"/>
    <s v="Analytics Senior Specialist"/>
    <s v="analytics"/>
    <x v="2"/>
    <x v="0"/>
    <d v="2025-05-22T00:00:00"/>
    <m/>
    <s v=""/>
    <n v="223"/>
    <x v="1"/>
    <x v="1"/>
    <x v="0"/>
    <n v="4"/>
    <s v="exceeds"/>
    <n v="1"/>
    <n v="121500"/>
    <x v="0"/>
    <s v="exceeds"/>
    <n v="0"/>
    <x v="0"/>
    <n v="0.61095890410958908"/>
    <x v="0"/>
    <x v="3"/>
  </r>
  <r>
    <s v="E002547"/>
    <d v="2024-05-04T00:00:00"/>
    <x v="2"/>
    <s v="Product &amp; Technology"/>
    <x v="1"/>
    <s v="Product Management Associate"/>
    <s v="product"/>
    <x v="1"/>
    <x v="0"/>
    <d v="2024-05-04T00:00:00"/>
    <m/>
    <s v=""/>
    <n v="606"/>
    <x v="3"/>
    <x v="0"/>
    <x v="3"/>
    <n v="4"/>
    <s v="exceeds"/>
    <n v="2"/>
    <n v="62000"/>
    <x v="0"/>
    <s v="exceeds"/>
    <n v="0"/>
    <x v="0"/>
    <n v="1.6602739726027398"/>
    <x v="2"/>
    <x v="1"/>
  </r>
  <r>
    <s v="E002548"/>
    <d v="2024-11-17T00:00:00"/>
    <x v="3"/>
    <s v="Product &amp; Technology"/>
    <x v="1"/>
    <s v="Product Design Associate"/>
    <s v="design"/>
    <x v="1"/>
    <x v="0"/>
    <d v="2024-11-17T00:00:00"/>
    <m/>
    <s v=""/>
    <n v="409"/>
    <x v="0"/>
    <x v="2"/>
    <x v="2"/>
    <n v="3"/>
    <s v="meets"/>
    <n v="1"/>
    <n v="59000"/>
    <x v="0"/>
    <s v="meets"/>
    <n v="0"/>
    <x v="0"/>
    <n v="1.1205479452054794"/>
    <x v="2"/>
    <x v="1"/>
  </r>
  <r>
    <s v="E002549"/>
    <d v="2024-10-18T00:00:00"/>
    <x v="4"/>
    <s v="Revenue"/>
    <x v="0"/>
    <s v="Account Specialist"/>
    <s v="sales"/>
    <x v="0"/>
    <x v="0"/>
    <d v="2024-10-18T00:00:00"/>
    <m/>
    <s v=""/>
    <n v="439"/>
    <x v="3"/>
    <x v="0"/>
    <x v="2"/>
    <n v="3"/>
    <s v="meets"/>
    <n v="1"/>
    <n v="94000"/>
    <x v="0"/>
    <s v="meets"/>
    <n v="0"/>
    <x v="0"/>
    <n v="1.2027397260273973"/>
    <x v="2"/>
    <x v="0"/>
  </r>
  <r>
    <s v="E002550"/>
    <d v="2025-08-05T00:00:00"/>
    <x v="5"/>
    <s v="Revenue"/>
    <x v="1"/>
    <s v="Customer Success Associate"/>
    <s v="customer_success"/>
    <x v="1"/>
    <x v="1"/>
    <d v="2025-08-05T00:00:00"/>
    <d v="2025-12-06T00:00:00"/>
    <s v="voluntary"/>
    <n v="123"/>
    <x v="0"/>
    <x v="4"/>
    <x v="1"/>
    <s v="None"/>
    <s v=""/>
    <n v="0"/>
    <n v="57500"/>
    <x v="1"/>
    <s v="Not Reviewed"/>
    <n v="1"/>
    <x v="1"/>
    <n v="0.33698630136986302"/>
    <x v="0"/>
    <x v="1"/>
  </r>
  <r>
    <s v="E002551"/>
    <d v="2024-09-29T00:00:00"/>
    <x v="6"/>
    <s v="Revenue"/>
    <x v="2"/>
    <s v="Analytics Associate"/>
    <s v="analytics"/>
    <x v="1"/>
    <x v="0"/>
    <d v="2024-09-29T00:00:00"/>
    <m/>
    <s v=""/>
    <n v="458"/>
    <x v="0"/>
    <x v="0"/>
    <x v="2"/>
    <n v="3"/>
    <s v="meets"/>
    <n v="1"/>
    <n v="57000"/>
    <x v="0"/>
    <s v="meets"/>
    <n v="0"/>
    <x v="0"/>
    <n v="1.2547945205479452"/>
    <x v="2"/>
    <x v="1"/>
  </r>
  <r>
    <s v="E002552"/>
    <d v="2024-03-10T00:00:00"/>
    <x v="7"/>
    <s v="Corporate"/>
    <x v="0"/>
    <s v="Financial Planning Associate"/>
    <s v="finance"/>
    <x v="1"/>
    <x v="0"/>
    <d v="2024-03-10T00:00:00"/>
    <m/>
    <s v=""/>
    <n v="661"/>
    <x v="2"/>
    <x v="2"/>
    <x v="0"/>
    <n v="2"/>
    <s v="needs_support"/>
    <n v="2"/>
    <n v="77500"/>
    <x v="0"/>
    <s v="needs_support"/>
    <n v="0"/>
    <x v="0"/>
    <n v="1.810958904109589"/>
    <x v="2"/>
    <x v="0"/>
  </r>
  <r>
    <s v="E002553"/>
    <d v="2023-08-25T00:00:00"/>
    <x v="8"/>
    <s v="Corporate"/>
    <x v="1"/>
    <s v="People Operations Specialist"/>
    <s v="people"/>
    <x v="0"/>
    <x v="0"/>
    <d v="2023-08-25T00:00:00"/>
    <m/>
    <s v=""/>
    <n v="859"/>
    <x v="2"/>
    <x v="1"/>
    <x v="1"/>
    <n v="4"/>
    <s v="exceeds"/>
    <n v="2"/>
    <n v="81500"/>
    <x v="0"/>
    <s v="exceeds"/>
    <n v="0"/>
    <x v="0"/>
    <n v="2.3534246575342466"/>
    <x v="1"/>
    <x v="0"/>
  </r>
  <r>
    <s v="E002554"/>
    <d v="2025-08-24T00:00:00"/>
    <x v="9"/>
    <s v="Corporate"/>
    <x v="0"/>
    <s v="Legal &amp; Compliance Associate"/>
    <s v="legal"/>
    <x v="1"/>
    <x v="0"/>
    <d v="2025-08-24T00:00:00"/>
    <m/>
    <s v=""/>
    <n v="129"/>
    <x v="1"/>
    <x v="1"/>
    <x v="1"/>
    <s v="None"/>
    <s v=""/>
    <n v="0"/>
    <n v="74000"/>
    <x v="1"/>
    <s v="Not Reviewed"/>
    <n v="0"/>
    <x v="0"/>
    <n v="0.35342465753424657"/>
    <x v="0"/>
    <x v="0"/>
  </r>
  <r>
    <s v="E002555"/>
    <d v="2025-02-14T00:00:00"/>
    <x v="10"/>
    <s v="Operations"/>
    <x v="2"/>
    <s v="Supply Chain Associate"/>
    <s v="supply_chain"/>
    <x v="1"/>
    <x v="0"/>
    <d v="2025-02-14T00:00:00"/>
    <m/>
    <s v=""/>
    <n v="320"/>
    <x v="0"/>
    <x v="0"/>
    <x v="0"/>
    <n v="3"/>
    <s v="meets"/>
    <n v="1"/>
    <n v="60500"/>
    <x v="0"/>
    <s v="meets"/>
    <n v="0"/>
    <x v="0"/>
    <n v="0.87671232876712324"/>
    <x v="0"/>
    <x v="1"/>
  </r>
  <r>
    <s v="E002556"/>
    <d v="2025-04-19T00:00:00"/>
    <x v="11"/>
    <s v="Operations"/>
    <x v="3"/>
    <s v="Analytics Senior Specialist"/>
    <s v="analytics"/>
    <x v="2"/>
    <x v="1"/>
    <d v="2025-04-19T00:00:00"/>
    <d v="2025-12-14T00:00:00"/>
    <s v="involuntary"/>
    <n v="239"/>
    <x v="0"/>
    <x v="1"/>
    <x v="4"/>
    <n v="4"/>
    <s v="exceeds"/>
    <n v="1"/>
    <n v="98000"/>
    <x v="0"/>
    <s v="exceeds"/>
    <n v="1"/>
    <x v="1"/>
    <n v="0.65479452054794518"/>
    <x v="0"/>
    <x v="0"/>
  </r>
  <r>
    <s v="E002557"/>
    <d v="2024-09-30T00:00:00"/>
    <x v="0"/>
    <s v="Product &amp; Technology"/>
    <x v="0"/>
    <s v="Analytics Specialist"/>
    <s v="analytics"/>
    <x v="0"/>
    <x v="1"/>
    <d v="2024-09-30T00:00:00"/>
    <d v="2025-11-17T00:00:00"/>
    <s v="involuntary"/>
    <n v="413"/>
    <x v="2"/>
    <x v="1"/>
    <x v="0"/>
    <n v="2"/>
    <s v="needs_support"/>
    <n v="1"/>
    <n v="79000"/>
    <x v="0"/>
    <s v="needs_support"/>
    <n v="1"/>
    <x v="1"/>
    <n v="1.1315068493150684"/>
    <x v="2"/>
    <x v="0"/>
  </r>
  <r>
    <s v="E002558"/>
    <d v="2023-09-28T00:00:00"/>
    <x v="1"/>
    <s v="Product &amp; Technology"/>
    <x v="0"/>
    <s v="Analytics Specialist"/>
    <s v="analytics"/>
    <x v="0"/>
    <x v="1"/>
    <d v="2023-09-28T00:00:00"/>
    <d v="2024-08-08T00:00:00"/>
    <s v="involuntary"/>
    <n v="315"/>
    <x v="1"/>
    <x v="1"/>
    <x v="0"/>
    <n v="2"/>
    <s v="needs_support"/>
    <n v="1"/>
    <n v="76000"/>
    <x v="0"/>
    <s v="needs_support"/>
    <n v="1"/>
    <x v="1"/>
    <n v="0.86301369863013699"/>
    <x v="0"/>
    <x v="0"/>
  </r>
  <r>
    <s v="E002559"/>
    <d v="2025-09-07T00:00:00"/>
    <x v="2"/>
    <s v="Product &amp; Technology"/>
    <x v="1"/>
    <s v="Analytics Specialist"/>
    <s v="analytics"/>
    <x v="0"/>
    <x v="0"/>
    <d v="2025-09-07T00:00:00"/>
    <m/>
    <s v=""/>
    <n v="115"/>
    <x v="0"/>
    <x v="0"/>
    <x v="0"/>
    <s v="None"/>
    <s v=""/>
    <n v="0"/>
    <n v="80000"/>
    <x v="1"/>
    <s v="Not Reviewed"/>
    <n v="0"/>
    <x v="0"/>
    <n v="0.31506849315068491"/>
    <x v="0"/>
    <x v="0"/>
  </r>
  <r>
    <s v="E002560"/>
    <d v="2024-01-31T00:00:00"/>
    <x v="3"/>
    <s v="Product &amp; Technology"/>
    <x v="1"/>
    <s v="Product Design Specialist"/>
    <s v="design"/>
    <x v="0"/>
    <x v="1"/>
    <d v="2024-01-31T00:00:00"/>
    <d v="2025-01-22T00:00:00"/>
    <s v="voluntary"/>
    <n v="357"/>
    <x v="1"/>
    <x v="0"/>
    <x v="4"/>
    <n v="1"/>
    <s v="needs_support"/>
    <n v="1"/>
    <n v="85500"/>
    <x v="0"/>
    <s v="needs_support"/>
    <n v="1"/>
    <x v="1"/>
    <n v="0.9780821917808219"/>
    <x v="0"/>
    <x v="0"/>
  </r>
  <r>
    <s v="E002561"/>
    <d v="2023-07-18T00:00:00"/>
    <x v="4"/>
    <s v="Revenue"/>
    <x v="0"/>
    <s v="Account Associate"/>
    <s v="sales"/>
    <x v="1"/>
    <x v="0"/>
    <d v="2023-07-18T00:00:00"/>
    <m/>
    <s v=""/>
    <n v="897"/>
    <x v="2"/>
    <x v="1"/>
    <x v="4"/>
    <n v="3"/>
    <s v="meets"/>
    <n v="2"/>
    <n v="76500"/>
    <x v="0"/>
    <s v="meets"/>
    <n v="0"/>
    <x v="0"/>
    <n v="2.4575342465753423"/>
    <x v="1"/>
    <x v="0"/>
  </r>
  <r>
    <s v="E002562"/>
    <d v="2024-07-22T00:00:00"/>
    <x v="5"/>
    <s v="Revenue"/>
    <x v="1"/>
    <s v="Customer Success Associate"/>
    <s v="customer_success"/>
    <x v="1"/>
    <x v="0"/>
    <d v="2024-07-22T00:00:00"/>
    <m/>
    <s v=""/>
    <n v="527"/>
    <x v="1"/>
    <x v="4"/>
    <x v="2"/>
    <n v="3"/>
    <s v="meets"/>
    <n v="1"/>
    <n v="60000"/>
    <x v="0"/>
    <s v="meets"/>
    <n v="0"/>
    <x v="0"/>
    <n v="1.4438356164383561"/>
    <x v="2"/>
    <x v="1"/>
  </r>
  <r>
    <s v="E002563"/>
    <d v="2024-04-29T00:00:00"/>
    <x v="6"/>
    <s v="Revenue"/>
    <x v="2"/>
    <s v="Growth Marketing Associate"/>
    <s v="marketing"/>
    <x v="1"/>
    <x v="1"/>
    <d v="2024-04-29T00:00:00"/>
    <d v="2025-06-07T00:00:00"/>
    <s v="voluntary"/>
    <n v="404"/>
    <x v="0"/>
    <x v="2"/>
    <x v="0"/>
    <n v="3"/>
    <s v="meets"/>
    <n v="1"/>
    <n v="58000"/>
    <x v="0"/>
    <s v="meets"/>
    <n v="1"/>
    <x v="1"/>
    <n v="1.106849315068493"/>
    <x v="2"/>
    <x v="1"/>
  </r>
  <r>
    <s v="E002564"/>
    <d v="2024-09-04T00:00:00"/>
    <x v="7"/>
    <s v="Corporate"/>
    <x v="0"/>
    <s v="Financial Planning Specialist"/>
    <s v="finance"/>
    <x v="0"/>
    <x v="1"/>
    <d v="2024-09-04T00:00:00"/>
    <d v="2024-12-13T00:00:00"/>
    <s v="involuntary"/>
    <n v="100"/>
    <x v="0"/>
    <x v="2"/>
    <x v="0"/>
    <s v="None"/>
    <s v=""/>
    <n v="0"/>
    <n v="86000"/>
    <x v="1"/>
    <s v="Not Reviewed"/>
    <n v="1"/>
    <x v="1"/>
    <n v="0.27397260273972601"/>
    <x v="0"/>
    <x v="0"/>
  </r>
  <r>
    <s v="E002565"/>
    <d v="2023-01-15T00:00:00"/>
    <x v="8"/>
    <s v="Corporate"/>
    <x v="1"/>
    <s v="People Operations Specialist"/>
    <s v="people"/>
    <x v="0"/>
    <x v="0"/>
    <d v="2023-01-15T00:00:00"/>
    <m/>
    <s v=""/>
    <n v="1081"/>
    <x v="4"/>
    <x v="1"/>
    <x v="3"/>
    <n v="1"/>
    <s v="needs_support"/>
    <n v="3"/>
    <n v="75500"/>
    <x v="0"/>
    <s v="needs_support"/>
    <n v="0"/>
    <x v="0"/>
    <n v="2.9616438356164383"/>
    <x v="1"/>
    <x v="0"/>
  </r>
  <r>
    <s v="E002566"/>
    <d v="2024-03-27T00:00:00"/>
    <x v="9"/>
    <s v="Corporate"/>
    <x v="0"/>
    <s v="Operations Associate"/>
    <s v="operations"/>
    <x v="1"/>
    <x v="0"/>
    <d v="2024-03-27T00:00:00"/>
    <m/>
    <s v=""/>
    <n v="644"/>
    <x v="1"/>
    <x v="0"/>
    <x v="3"/>
    <n v="3"/>
    <s v="meets"/>
    <n v="2"/>
    <n v="59000"/>
    <x v="0"/>
    <s v="meets"/>
    <n v="0"/>
    <x v="0"/>
    <n v="1.7643835616438357"/>
    <x v="2"/>
    <x v="1"/>
  </r>
  <r>
    <s v="E002567"/>
    <d v="2024-05-02T00:00:00"/>
    <x v="10"/>
    <s v="Operations"/>
    <x v="2"/>
    <s v="Operations Associate"/>
    <s v="operations"/>
    <x v="1"/>
    <x v="0"/>
    <d v="2024-05-02T00:00:00"/>
    <m/>
    <s v=""/>
    <n v="608"/>
    <x v="0"/>
    <x v="2"/>
    <x v="1"/>
    <n v="2"/>
    <s v="needs_support"/>
    <n v="2"/>
    <n v="67000"/>
    <x v="0"/>
    <s v="needs_support"/>
    <n v="0"/>
    <x v="0"/>
    <n v="1.6657534246575343"/>
    <x v="2"/>
    <x v="1"/>
  </r>
  <r>
    <s v="E002568"/>
    <d v="2024-05-12T00:00:00"/>
    <x v="11"/>
    <s v="Operations"/>
    <x v="3"/>
    <s v="Operations Associate"/>
    <s v="operations"/>
    <x v="1"/>
    <x v="0"/>
    <d v="2024-05-12T00:00:00"/>
    <m/>
    <s v=""/>
    <n v="598"/>
    <x v="0"/>
    <x v="1"/>
    <x v="0"/>
    <n v="4"/>
    <s v="exceeds"/>
    <n v="2"/>
    <n v="60500"/>
    <x v="0"/>
    <s v="exceeds"/>
    <n v="0"/>
    <x v="0"/>
    <n v="1.6383561643835616"/>
    <x v="2"/>
    <x v="1"/>
  </r>
  <r>
    <s v="E002569"/>
    <d v="2025-09-20T00:00:00"/>
    <x v="0"/>
    <s v="Product &amp; Technology"/>
    <x v="0"/>
    <s v="Analytics Senior Specialist"/>
    <s v="analytics"/>
    <x v="2"/>
    <x v="0"/>
    <d v="2025-09-20T00:00:00"/>
    <m/>
    <s v=""/>
    <n v="102"/>
    <x v="0"/>
    <x v="1"/>
    <x v="2"/>
    <s v="None"/>
    <s v=""/>
    <n v="0"/>
    <n v="108000"/>
    <x v="1"/>
    <s v="Not Reviewed"/>
    <n v="0"/>
    <x v="0"/>
    <n v="0.27945205479452057"/>
    <x v="0"/>
    <x v="3"/>
  </r>
  <r>
    <s v="E002570"/>
    <d v="2024-02-24T00:00:00"/>
    <x v="1"/>
    <s v="Product &amp; Technology"/>
    <x v="0"/>
    <s v="Analytics Specialist"/>
    <s v="analytics"/>
    <x v="0"/>
    <x v="0"/>
    <d v="2024-02-24T00:00:00"/>
    <m/>
    <s v=""/>
    <n v="676"/>
    <x v="2"/>
    <x v="1"/>
    <x v="3"/>
    <n v="3"/>
    <s v="meets"/>
    <n v="2"/>
    <n v="96000"/>
    <x v="0"/>
    <s v="meets"/>
    <n v="0"/>
    <x v="0"/>
    <n v="1.8520547945205479"/>
    <x v="2"/>
    <x v="0"/>
  </r>
  <r>
    <s v="E002571"/>
    <d v="2023-03-08T00:00:00"/>
    <x v="2"/>
    <s v="Product &amp; Technology"/>
    <x v="1"/>
    <s v="Product Management Specialist"/>
    <s v="product"/>
    <x v="0"/>
    <x v="0"/>
    <d v="2023-03-08T00:00:00"/>
    <m/>
    <s v=""/>
    <n v="1029"/>
    <x v="3"/>
    <x v="4"/>
    <x v="4"/>
    <n v="4"/>
    <s v="exceeds"/>
    <n v="3"/>
    <n v="83000"/>
    <x v="0"/>
    <s v="exceeds"/>
    <n v="0"/>
    <x v="0"/>
    <n v="2.8191780821917809"/>
    <x v="1"/>
    <x v="0"/>
  </r>
  <r>
    <s v="E002572"/>
    <d v="2023-02-08T00:00:00"/>
    <x v="3"/>
    <s v="Product &amp; Technology"/>
    <x v="1"/>
    <s v="Product Management Associate"/>
    <s v="product"/>
    <x v="1"/>
    <x v="1"/>
    <d v="2023-02-08T00:00:00"/>
    <d v="2025-08-21T00:00:00"/>
    <s v="involuntary"/>
    <n v="925"/>
    <x v="0"/>
    <x v="3"/>
    <x v="2"/>
    <n v="4"/>
    <s v="exceeds"/>
    <n v="3"/>
    <n v="72000"/>
    <x v="0"/>
    <s v="exceeds"/>
    <n v="1"/>
    <x v="1"/>
    <n v="2.5342465753424657"/>
    <x v="1"/>
    <x v="0"/>
  </r>
  <r>
    <s v="E002573"/>
    <d v="2024-10-27T00:00:00"/>
    <x v="4"/>
    <s v="Revenue"/>
    <x v="0"/>
    <s v="Account Senior Specialist"/>
    <s v="sales"/>
    <x v="2"/>
    <x v="0"/>
    <d v="2024-10-27T00:00:00"/>
    <m/>
    <s v=""/>
    <n v="430"/>
    <x v="1"/>
    <x v="2"/>
    <x v="3"/>
    <n v="4"/>
    <s v="exceeds"/>
    <n v="1"/>
    <n v="98500"/>
    <x v="0"/>
    <s v="exceeds"/>
    <n v="0"/>
    <x v="0"/>
    <n v="1.178082191780822"/>
    <x v="2"/>
    <x v="0"/>
  </r>
  <r>
    <s v="E002574"/>
    <d v="2024-10-19T00:00:00"/>
    <x v="5"/>
    <s v="Revenue"/>
    <x v="1"/>
    <s v="Customer Success Specialist"/>
    <s v="customer_success"/>
    <x v="0"/>
    <x v="0"/>
    <d v="2024-10-19T00:00:00"/>
    <m/>
    <s v=""/>
    <n v="438"/>
    <x v="0"/>
    <x v="1"/>
    <x v="2"/>
    <n v="4"/>
    <s v="exceeds"/>
    <n v="1"/>
    <n v="93000"/>
    <x v="0"/>
    <s v="exceeds"/>
    <n v="0"/>
    <x v="0"/>
    <n v="1.2"/>
    <x v="2"/>
    <x v="0"/>
  </r>
  <r>
    <s v="E002575"/>
    <d v="2024-10-31T00:00:00"/>
    <x v="6"/>
    <s v="Revenue"/>
    <x v="2"/>
    <s v="Growth Marketing Associate"/>
    <s v="marketing"/>
    <x v="1"/>
    <x v="1"/>
    <d v="2024-10-31T00:00:00"/>
    <d v="2025-06-08T00:00:00"/>
    <s v="voluntary"/>
    <n v="220"/>
    <x v="3"/>
    <x v="2"/>
    <x v="3"/>
    <n v="3"/>
    <s v="meets"/>
    <n v="1"/>
    <n v="76000"/>
    <x v="0"/>
    <s v="meets"/>
    <n v="1"/>
    <x v="1"/>
    <n v="0.60273972602739723"/>
    <x v="0"/>
    <x v="0"/>
  </r>
  <r>
    <s v="E002576"/>
    <d v="2024-04-04T00:00:00"/>
    <x v="7"/>
    <s v="Corporate"/>
    <x v="0"/>
    <s v="Financial Planning Specialist"/>
    <s v="finance"/>
    <x v="0"/>
    <x v="0"/>
    <d v="2024-04-04T00:00:00"/>
    <m/>
    <s v=""/>
    <n v="636"/>
    <x v="0"/>
    <x v="1"/>
    <x v="4"/>
    <n v="4"/>
    <s v="exceeds"/>
    <n v="2"/>
    <n v="91500"/>
    <x v="0"/>
    <s v="exceeds"/>
    <n v="0"/>
    <x v="0"/>
    <n v="1.7424657534246575"/>
    <x v="2"/>
    <x v="0"/>
  </r>
  <r>
    <s v="E002577"/>
    <d v="2024-09-09T00:00:00"/>
    <x v="8"/>
    <s v="Corporate"/>
    <x v="1"/>
    <s v="People Operations Specialist"/>
    <s v="people"/>
    <x v="0"/>
    <x v="0"/>
    <d v="2024-09-09T00:00:00"/>
    <m/>
    <s v=""/>
    <n v="478"/>
    <x v="1"/>
    <x v="0"/>
    <x v="2"/>
    <n v="3"/>
    <s v="meets"/>
    <n v="1"/>
    <n v="96000"/>
    <x v="0"/>
    <s v="meets"/>
    <n v="0"/>
    <x v="0"/>
    <n v="1.3095890410958904"/>
    <x v="2"/>
    <x v="0"/>
  </r>
  <r>
    <s v="E002578"/>
    <d v="2024-07-28T00:00:00"/>
    <x v="9"/>
    <s v="Corporate"/>
    <x v="0"/>
    <s v="Legal &amp; Compliance Specialist"/>
    <s v="legal"/>
    <x v="0"/>
    <x v="0"/>
    <d v="2024-07-28T00:00:00"/>
    <m/>
    <s v=""/>
    <n v="521"/>
    <x v="0"/>
    <x v="1"/>
    <x v="3"/>
    <n v="3"/>
    <s v="meets"/>
    <n v="1"/>
    <n v="81500"/>
    <x v="0"/>
    <s v="meets"/>
    <n v="0"/>
    <x v="0"/>
    <n v="1.4273972602739726"/>
    <x v="2"/>
    <x v="0"/>
  </r>
  <r>
    <s v="E002579"/>
    <d v="2024-08-05T00:00:00"/>
    <x v="10"/>
    <s v="Operations"/>
    <x v="2"/>
    <s v="Operations Specialist"/>
    <s v="operations"/>
    <x v="0"/>
    <x v="0"/>
    <d v="2024-08-05T00:00:00"/>
    <m/>
    <s v=""/>
    <n v="513"/>
    <x v="0"/>
    <x v="0"/>
    <x v="0"/>
    <n v="2"/>
    <s v="needs_support"/>
    <n v="1"/>
    <n v="95500"/>
    <x v="0"/>
    <s v="needs_support"/>
    <n v="0"/>
    <x v="0"/>
    <n v="1.4054794520547946"/>
    <x v="2"/>
    <x v="0"/>
  </r>
  <r>
    <s v="E002580"/>
    <d v="2025-06-21T00:00:00"/>
    <x v="11"/>
    <s v="Operations"/>
    <x v="3"/>
    <s v="Operations Senior Specialist"/>
    <s v="operations"/>
    <x v="2"/>
    <x v="0"/>
    <d v="2025-06-21T00:00:00"/>
    <m/>
    <s v=""/>
    <n v="193"/>
    <x v="3"/>
    <x v="2"/>
    <x v="0"/>
    <n v="2"/>
    <s v="needs_support"/>
    <n v="1"/>
    <n v="131500"/>
    <x v="0"/>
    <s v="needs_support"/>
    <n v="0"/>
    <x v="0"/>
    <n v="0.52876712328767128"/>
    <x v="0"/>
    <x v="2"/>
  </r>
  <r>
    <s v="E002581"/>
    <d v="2023-02-27T00:00:00"/>
    <x v="0"/>
    <s v="Product &amp; Technology"/>
    <x v="0"/>
    <s v="Analytics Specialist"/>
    <s v="analytics"/>
    <x v="0"/>
    <x v="0"/>
    <d v="2023-02-27T00:00:00"/>
    <m/>
    <s v=""/>
    <n v="1038"/>
    <x v="1"/>
    <x v="3"/>
    <x v="2"/>
    <n v="4"/>
    <s v="exceeds"/>
    <n v="3"/>
    <n v="88000"/>
    <x v="0"/>
    <s v="exceeds"/>
    <n v="0"/>
    <x v="0"/>
    <n v="2.8438356164383563"/>
    <x v="1"/>
    <x v="0"/>
  </r>
  <r>
    <s v="E002582"/>
    <d v="2025-05-24T00:00:00"/>
    <x v="1"/>
    <s v="Product &amp; Technology"/>
    <x v="0"/>
    <s v="Analytics Lead"/>
    <s v="analytics"/>
    <x v="3"/>
    <x v="0"/>
    <d v="2025-05-24T00:00:00"/>
    <m/>
    <s v=""/>
    <n v="221"/>
    <x v="0"/>
    <x v="1"/>
    <x v="0"/>
    <n v="3"/>
    <s v="meets"/>
    <n v="1"/>
    <n v="156500"/>
    <x v="0"/>
    <s v="meets"/>
    <n v="0"/>
    <x v="0"/>
    <n v="0.60547945205479448"/>
    <x v="0"/>
    <x v="2"/>
  </r>
  <r>
    <s v="E002583"/>
    <d v="2024-04-12T00:00:00"/>
    <x v="2"/>
    <s v="Product &amp; Technology"/>
    <x v="1"/>
    <s v="Product Management Senior Specialist"/>
    <s v="product"/>
    <x v="2"/>
    <x v="0"/>
    <d v="2024-04-12T00:00:00"/>
    <m/>
    <s v=""/>
    <n v="628"/>
    <x v="0"/>
    <x v="2"/>
    <x v="0"/>
    <n v="4"/>
    <s v="exceeds"/>
    <n v="2"/>
    <n v="101000"/>
    <x v="0"/>
    <s v="exceeds"/>
    <n v="0"/>
    <x v="0"/>
    <n v="1.7205479452054795"/>
    <x v="2"/>
    <x v="3"/>
  </r>
  <r>
    <s v="E002584"/>
    <d v="2024-03-30T00:00:00"/>
    <x v="3"/>
    <s v="Product &amp; Technology"/>
    <x v="1"/>
    <s v="Product Design Senior Specialist"/>
    <s v="design"/>
    <x v="2"/>
    <x v="0"/>
    <d v="2024-03-30T00:00:00"/>
    <m/>
    <s v=""/>
    <n v="641"/>
    <x v="2"/>
    <x v="1"/>
    <x v="4"/>
    <n v="4"/>
    <s v="exceeds"/>
    <n v="2"/>
    <n v="136500"/>
    <x v="0"/>
    <s v="exceeds"/>
    <n v="0"/>
    <x v="0"/>
    <n v="1.7561643835616438"/>
    <x v="2"/>
    <x v="2"/>
  </r>
  <r>
    <s v="E002585"/>
    <d v="2025-03-19T00:00:00"/>
    <x v="4"/>
    <s v="Revenue"/>
    <x v="0"/>
    <s v="Customer Success Specialist"/>
    <s v="customer_success"/>
    <x v="0"/>
    <x v="1"/>
    <d v="2025-03-19T00:00:00"/>
    <d v="2025-10-13T00:00:00"/>
    <s v="involuntary"/>
    <n v="208"/>
    <x v="1"/>
    <x v="3"/>
    <x v="0"/>
    <n v="2"/>
    <s v="needs_support"/>
    <n v="1"/>
    <n v="91000"/>
    <x v="0"/>
    <s v="needs_support"/>
    <n v="1"/>
    <x v="1"/>
    <n v="0.56986301369863013"/>
    <x v="0"/>
    <x v="0"/>
  </r>
  <r>
    <s v="E002586"/>
    <d v="2025-02-16T00:00:00"/>
    <x v="5"/>
    <s v="Revenue"/>
    <x v="1"/>
    <s v="Customer Success Specialist"/>
    <s v="customer_success"/>
    <x v="0"/>
    <x v="1"/>
    <d v="2025-02-16T00:00:00"/>
    <d v="2025-10-21T00:00:00"/>
    <s v="voluntary"/>
    <n v="247"/>
    <x v="0"/>
    <x v="1"/>
    <x v="2"/>
    <n v="3"/>
    <s v="meets"/>
    <n v="1"/>
    <n v="88000"/>
    <x v="0"/>
    <s v="meets"/>
    <n v="1"/>
    <x v="1"/>
    <n v="0.67671232876712328"/>
    <x v="0"/>
    <x v="0"/>
  </r>
  <r>
    <s v="E002587"/>
    <d v="2023-11-18T00:00:00"/>
    <x v="6"/>
    <s v="Revenue"/>
    <x v="2"/>
    <s v="Growth Marketing Associate"/>
    <s v="marketing"/>
    <x v="1"/>
    <x v="0"/>
    <d v="2023-11-18T00:00:00"/>
    <m/>
    <s v=""/>
    <n v="774"/>
    <x v="2"/>
    <x v="0"/>
    <x v="4"/>
    <n v="3"/>
    <s v="meets"/>
    <n v="2"/>
    <n v="61000"/>
    <x v="0"/>
    <s v="meets"/>
    <n v="0"/>
    <x v="0"/>
    <n v="2.1205479452054794"/>
    <x v="1"/>
    <x v="1"/>
  </r>
  <r>
    <s v="E002588"/>
    <d v="2023-02-26T00:00:00"/>
    <x v="7"/>
    <s v="Corporate"/>
    <x v="0"/>
    <s v="Financial Planning Lead"/>
    <s v="finance"/>
    <x v="3"/>
    <x v="1"/>
    <d v="2023-02-26T00:00:00"/>
    <d v="2024-05-08T00:00:00"/>
    <s v="involuntary"/>
    <n v="437"/>
    <x v="1"/>
    <x v="1"/>
    <x v="0"/>
    <n v="4"/>
    <s v="exceeds"/>
    <n v="1"/>
    <n v="128000"/>
    <x v="0"/>
    <s v="exceeds"/>
    <n v="1"/>
    <x v="1"/>
    <n v="1.1972602739726028"/>
    <x v="2"/>
    <x v="3"/>
  </r>
  <r>
    <s v="E002589"/>
    <d v="2024-11-02T00:00:00"/>
    <x v="8"/>
    <s v="Corporate"/>
    <x v="1"/>
    <s v="People Operations Senior Specialist"/>
    <s v="people"/>
    <x v="2"/>
    <x v="0"/>
    <d v="2024-11-02T00:00:00"/>
    <m/>
    <s v=""/>
    <n v="424"/>
    <x v="2"/>
    <x v="2"/>
    <x v="3"/>
    <n v="2"/>
    <s v="needs_support"/>
    <n v="1"/>
    <n v="125000"/>
    <x v="0"/>
    <s v="needs_support"/>
    <n v="0"/>
    <x v="0"/>
    <n v="1.1616438356164382"/>
    <x v="2"/>
    <x v="3"/>
  </r>
  <r>
    <s v="E002590"/>
    <d v="2023-05-17T00:00:00"/>
    <x v="9"/>
    <s v="Corporate"/>
    <x v="0"/>
    <s v="Operations Specialist"/>
    <s v="operations"/>
    <x v="0"/>
    <x v="0"/>
    <d v="2023-05-17T00:00:00"/>
    <m/>
    <s v=""/>
    <n v="959"/>
    <x v="0"/>
    <x v="2"/>
    <x v="3"/>
    <n v="2"/>
    <s v="needs_support"/>
    <n v="3"/>
    <n v="87000"/>
    <x v="0"/>
    <s v="needs_support"/>
    <n v="0"/>
    <x v="0"/>
    <n v="2.6273972602739728"/>
    <x v="1"/>
    <x v="0"/>
  </r>
  <r>
    <s v="E002591"/>
    <d v="2024-06-18T00:00:00"/>
    <x v="10"/>
    <s v="Operations"/>
    <x v="2"/>
    <s v="Supply Chain Senior Specialist"/>
    <s v="supply_chain"/>
    <x v="2"/>
    <x v="0"/>
    <d v="2024-06-18T00:00:00"/>
    <m/>
    <s v=""/>
    <n v="561"/>
    <x v="0"/>
    <x v="1"/>
    <x v="2"/>
    <n v="4"/>
    <s v="exceeds"/>
    <n v="2"/>
    <n v="115500"/>
    <x v="0"/>
    <s v="exceeds"/>
    <n v="0"/>
    <x v="0"/>
    <n v="1.536986301369863"/>
    <x v="2"/>
    <x v="3"/>
  </r>
  <r>
    <s v="E002592"/>
    <d v="2023-09-04T00:00:00"/>
    <x v="11"/>
    <s v="Operations"/>
    <x v="3"/>
    <s v="Operations Associate"/>
    <s v="operations"/>
    <x v="1"/>
    <x v="0"/>
    <d v="2023-09-04T00:00:00"/>
    <m/>
    <s v=""/>
    <n v="849"/>
    <x v="1"/>
    <x v="4"/>
    <x v="0"/>
    <n v="3"/>
    <s v="meets"/>
    <n v="2"/>
    <n v="69500"/>
    <x v="0"/>
    <s v="meets"/>
    <n v="0"/>
    <x v="0"/>
    <n v="2.3260273972602739"/>
    <x v="1"/>
    <x v="1"/>
  </r>
  <r>
    <s v="E002593"/>
    <d v="2024-03-03T00:00:00"/>
    <x v="0"/>
    <s v="Product &amp; Technology"/>
    <x v="0"/>
    <s v="Software Engineering Senior Specialist"/>
    <s v="engineering"/>
    <x v="2"/>
    <x v="0"/>
    <d v="2024-03-03T00:00:00"/>
    <m/>
    <s v=""/>
    <n v="668"/>
    <x v="0"/>
    <x v="0"/>
    <x v="2"/>
    <n v="4"/>
    <s v="exceeds"/>
    <n v="2"/>
    <n v="131500"/>
    <x v="0"/>
    <s v="exceeds"/>
    <n v="0"/>
    <x v="0"/>
    <n v="1.8301369863013699"/>
    <x v="2"/>
    <x v="2"/>
  </r>
  <r>
    <s v="E002594"/>
    <d v="2023-12-22T00:00:00"/>
    <x v="1"/>
    <s v="Product &amp; Technology"/>
    <x v="0"/>
    <s v="Analytics Senior Specialist"/>
    <s v="analytics"/>
    <x v="2"/>
    <x v="0"/>
    <d v="2023-12-22T00:00:00"/>
    <m/>
    <s v=""/>
    <n v="740"/>
    <x v="4"/>
    <x v="1"/>
    <x v="2"/>
    <n v="4"/>
    <s v="exceeds"/>
    <n v="2"/>
    <n v="116000"/>
    <x v="0"/>
    <s v="exceeds"/>
    <n v="0"/>
    <x v="0"/>
    <n v="2.0273972602739727"/>
    <x v="1"/>
    <x v="3"/>
  </r>
  <r>
    <s v="E002595"/>
    <d v="2025-06-21T00:00:00"/>
    <x v="2"/>
    <s v="Product &amp; Technology"/>
    <x v="1"/>
    <s v="Product Management Specialist"/>
    <s v="product"/>
    <x v="0"/>
    <x v="1"/>
    <d v="2025-06-21T00:00:00"/>
    <d v="2025-11-16T00:00:00"/>
    <s v="involuntary"/>
    <n v="148"/>
    <x v="2"/>
    <x v="1"/>
    <x v="2"/>
    <s v="None"/>
    <s v=""/>
    <n v="0"/>
    <n v="81500"/>
    <x v="1"/>
    <s v="Not Reviewed"/>
    <n v="1"/>
    <x v="1"/>
    <n v="0.40547945205479452"/>
    <x v="0"/>
    <x v="0"/>
  </r>
  <r>
    <s v="E002596"/>
    <d v="2023-05-08T00:00:00"/>
    <x v="3"/>
    <s v="Product &amp; Technology"/>
    <x v="1"/>
    <s v="Product Management Associate"/>
    <s v="product"/>
    <x v="1"/>
    <x v="0"/>
    <d v="2023-05-08T00:00:00"/>
    <m/>
    <s v=""/>
    <n v="968"/>
    <x v="4"/>
    <x v="1"/>
    <x v="1"/>
    <n v="3"/>
    <s v="meets"/>
    <n v="3"/>
    <n v="63500"/>
    <x v="0"/>
    <s v="meets"/>
    <n v="0"/>
    <x v="0"/>
    <n v="2.6520547945205482"/>
    <x v="1"/>
    <x v="1"/>
  </r>
  <r>
    <s v="E002597"/>
    <d v="2023-12-09T00:00:00"/>
    <x v="4"/>
    <s v="Revenue"/>
    <x v="0"/>
    <s v="Account Senior Specialist"/>
    <s v="sales"/>
    <x v="2"/>
    <x v="0"/>
    <d v="2023-12-09T00:00:00"/>
    <m/>
    <s v=""/>
    <n v="753"/>
    <x v="3"/>
    <x v="0"/>
    <x v="0"/>
    <n v="2"/>
    <s v="needs_support"/>
    <n v="2"/>
    <n v="128500"/>
    <x v="0"/>
    <s v="needs_support"/>
    <n v="0"/>
    <x v="0"/>
    <n v="2.0630136986301371"/>
    <x v="1"/>
    <x v="3"/>
  </r>
  <r>
    <s v="E002598"/>
    <d v="2025-01-30T00:00:00"/>
    <x v="5"/>
    <s v="Revenue"/>
    <x v="1"/>
    <s v="Customer Success Specialist"/>
    <s v="customer_success"/>
    <x v="0"/>
    <x v="0"/>
    <d v="2025-01-30T00:00:00"/>
    <m/>
    <s v=""/>
    <n v="335"/>
    <x v="0"/>
    <x v="2"/>
    <x v="2"/>
    <n v="3"/>
    <s v="meets"/>
    <n v="1"/>
    <n v="99000"/>
    <x v="0"/>
    <s v="meets"/>
    <n v="0"/>
    <x v="0"/>
    <n v="0.9178082191780822"/>
    <x v="0"/>
    <x v="0"/>
  </r>
  <r>
    <s v="E002599"/>
    <d v="2024-12-06T00:00:00"/>
    <x v="6"/>
    <s v="Revenue"/>
    <x v="2"/>
    <s v="Growth Marketing Specialist"/>
    <s v="marketing"/>
    <x v="0"/>
    <x v="0"/>
    <d v="2024-12-06T00:00:00"/>
    <m/>
    <s v=""/>
    <n v="390"/>
    <x v="1"/>
    <x v="2"/>
    <x v="2"/>
    <n v="5"/>
    <s v="outstanding"/>
    <n v="1"/>
    <n v="94500"/>
    <x v="0"/>
    <s v="outstanding"/>
    <n v="0"/>
    <x v="0"/>
    <n v="1.0684931506849316"/>
    <x v="2"/>
    <x v="0"/>
  </r>
  <r>
    <s v="E002600"/>
    <d v="2025-05-29T00:00:00"/>
    <x v="7"/>
    <s v="Corporate"/>
    <x v="0"/>
    <s v="Analytics Specialist"/>
    <s v="analytics"/>
    <x v="0"/>
    <x v="1"/>
    <d v="2025-05-29T00:00:00"/>
    <d v="2025-10-23T00:00:00"/>
    <s v="involuntary"/>
    <n v="147"/>
    <x v="1"/>
    <x v="4"/>
    <x v="2"/>
    <s v="None"/>
    <s v=""/>
    <n v="0"/>
    <n v="89000"/>
    <x v="1"/>
    <s v="Not Reviewed"/>
    <n v="1"/>
    <x v="1"/>
    <n v="0.40273972602739727"/>
    <x v="0"/>
    <x v="0"/>
  </r>
  <r>
    <s v="E002601"/>
    <d v="2025-08-07T00:00:00"/>
    <x v="8"/>
    <s v="Corporate"/>
    <x v="1"/>
    <s v="Operations Specialist"/>
    <s v="operations"/>
    <x v="0"/>
    <x v="1"/>
    <d v="2025-08-07T00:00:00"/>
    <d v="2025-11-27T00:00:00"/>
    <s v="involuntary"/>
    <n v="112"/>
    <x v="1"/>
    <x v="1"/>
    <x v="2"/>
    <s v="None"/>
    <s v=""/>
    <n v="0"/>
    <n v="81500"/>
    <x v="1"/>
    <s v="Not Reviewed"/>
    <n v="1"/>
    <x v="1"/>
    <n v="0.30684931506849317"/>
    <x v="0"/>
    <x v="0"/>
  </r>
  <r>
    <s v="E002602"/>
    <d v="2024-05-03T00:00:00"/>
    <x v="9"/>
    <s v="Corporate"/>
    <x v="0"/>
    <s v="Legal &amp; Compliance Associate"/>
    <s v="legal"/>
    <x v="1"/>
    <x v="0"/>
    <d v="2024-05-03T00:00:00"/>
    <m/>
    <s v=""/>
    <n v="607"/>
    <x v="2"/>
    <x v="1"/>
    <x v="0"/>
    <n v="3"/>
    <s v="meets"/>
    <n v="2"/>
    <n v="72500"/>
    <x v="0"/>
    <s v="meets"/>
    <n v="0"/>
    <x v="0"/>
    <n v="1.6630136986301369"/>
    <x v="2"/>
    <x v="0"/>
  </r>
  <r>
    <s v="E002603"/>
    <d v="2024-09-05T00:00:00"/>
    <x v="10"/>
    <s v="Operations"/>
    <x v="2"/>
    <s v="Supply Chain Specialist"/>
    <s v="supply_chain"/>
    <x v="0"/>
    <x v="0"/>
    <d v="2024-09-05T00:00:00"/>
    <m/>
    <s v=""/>
    <n v="482"/>
    <x v="1"/>
    <x v="0"/>
    <x v="3"/>
    <n v="4"/>
    <s v="exceeds"/>
    <n v="1"/>
    <n v="76500"/>
    <x v="0"/>
    <s v="exceeds"/>
    <n v="0"/>
    <x v="0"/>
    <n v="1.3205479452054794"/>
    <x v="2"/>
    <x v="0"/>
  </r>
  <r>
    <s v="E002604"/>
    <d v="2025-02-20T00:00:00"/>
    <x v="11"/>
    <s v="Operations"/>
    <x v="3"/>
    <s v="Operations Specialist"/>
    <s v="operations"/>
    <x v="0"/>
    <x v="0"/>
    <d v="2025-02-20T00:00:00"/>
    <m/>
    <s v=""/>
    <n v="314"/>
    <x v="1"/>
    <x v="2"/>
    <x v="2"/>
    <n v="4"/>
    <s v="exceeds"/>
    <n v="1"/>
    <n v="76500"/>
    <x v="0"/>
    <s v="exceeds"/>
    <n v="0"/>
    <x v="0"/>
    <n v="0.86027397260273974"/>
    <x v="0"/>
    <x v="0"/>
  </r>
  <r>
    <s v="E002605"/>
    <d v="2024-10-16T00:00:00"/>
    <x v="0"/>
    <s v="Product &amp; Technology"/>
    <x v="0"/>
    <s v="Software Engineering Associate"/>
    <s v="engineering"/>
    <x v="1"/>
    <x v="1"/>
    <d v="2024-10-16T00:00:00"/>
    <d v="2025-02-03T00:00:00"/>
    <s v="voluntary"/>
    <n v="110"/>
    <x v="3"/>
    <x v="2"/>
    <x v="0"/>
    <s v="None"/>
    <s v=""/>
    <n v="0"/>
    <n v="66500"/>
    <x v="1"/>
    <s v="Not Reviewed"/>
    <n v="1"/>
    <x v="1"/>
    <n v="0.30136986301369861"/>
    <x v="0"/>
    <x v="1"/>
  </r>
  <r>
    <s v="E002606"/>
    <d v="2024-04-01T00:00:00"/>
    <x v="1"/>
    <s v="Product &amp; Technology"/>
    <x v="0"/>
    <s v="Analytics Specialist"/>
    <s v="analytics"/>
    <x v="0"/>
    <x v="0"/>
    <d v="2024-04-01T00:00:00"/>
    <m/>
    <s v=""/>
    <n v="639"/>
    <x v="1"/>
    <x v="1"/>
    <x v="3"/>
    <n v="1"/>
    <s v="needs_support"/>
    <n v="2"/>
    <n v="85500"/>
    <x v="0"/>
    <s v="needs_support"/>
    <n v="0"/>
    <x v="0"/>
    <n v="1.7506849315068493"/>
    <x v="2"/>
    <x v="0"/>
  </r>
  <r>
    <s v="E002607"/>
    <d v="2025-06-01T00:00:00"/>
    <x v="2"/>
    <s v="Product &amp; Technology"/>
    <x v="1"/>
    <s v="Analytics Associate"/>
    <s v="analytics"/>
    <x v="1"/>
    <x v="1"/>
    <d v="2025-06-01T00:00:00"/>
    <d v="2025-10-24T00:00:00"/>
    <s v="voluntary"/>
    <n v="145"/>
    <x v="2"/>
    <x v="1"/>
    <x v="4"/>
    <s v="None"/>
    <s v=""/>
    <n v="0"/>
    <n v="63000"/>
    <x v="1"/>
    <s v="Not Reviewed"/>
    <n v="1"/>
    <x v="1"/>
    <n v="0.39726027397260272"/>
    <x v="0"/>
    <x v="1"/>
  </r>
  <r>
    <s v="E002608"/>
    <d v="2023-06-15T00:00:00"/>
    <x v="3"/>
    <s v="Product &amp; Technology"/>
    <x v="1"/>
    <s v="Product Design Specialist"/>
    <s v="design"/>
    <x v="0"/>
    <x v="0"/>
    <d v="2023-06-15T00:00:00"/>
    <m/>
    <s v=""/>
    <n v="930"/>
    <x v="0"/>
    <x v="0"/>
    <x v="0"/>
    <n v="3"/>
    <s v="meets"/>
    <n v="3"/>
    <n v="104500"/>
    <x v="0"/>
    <s v="meets"/>
    <n v="0"/>
    <x v="0"/>
    <n v="2.547945205479452"/>
    <x v="1"/>
    <x v="3"/>
  </r>
  <r>
    <s v="E002609"/>
    <d v="2024-09-26T00:00:00"/>
    <x v="4"/>
    <s v="Revenue"/>
    <x v="0"/>
    <s v="Customer Success Specialist"/>
    <s v="customer_success"/>
    <x v="0"/>
    <x v="0"/>
    <d v="2024-09-26T00:00:00"/>
    <m/>
    <s v=""/>
    <n v="461"/>
    <x v="0"/>
    <x v="0"/>
    <x v="3"/>
    <n v="3"/>
    <s v="meets"/>
    <n v="1"/>
    <n v="97500"/>
    <x v="0"/>
    <s v="meets"/>
    <n v="0"/>
    <x v="0"/>
    <n v="1.263013698630137"/>
    <x v="2"/>
    <x v="0"/>
  </r>
  <r>
    <s v="E002610"/>
    <d v="2025-09-08T00:00:00"/>
    <x v="5"/>
    <s v="Revenue"/>
    <x v="1"/>
    <s v="Customer Success Senior Specialist"/>
    <s v="customer_success"/>
    <x v="2"/>
    <x v="0"/>
    <d v="2025-09-08T00:00:00"/>
    <m/>
    <s v=""/>
    <n v="114"/>
    <x v="3"/>
    <x v="4"/>
    <x v="0"/>
    <s v="None"/>
    <s v=""/>
    <n v="0"/>
    <n v="111500"/>
    <x v="1"/>
    <s v="Not Reviewed"/>
    <n v="0"/>
    <x v="0"/>
    <n v="0.31232876712328766"/>
    <x v="0"/>
    <x v="3"/>
  </r>
  <r>
    <s v="E002611"/>
    <d v="2024-01-09T00:00:00"/>
    <x v="6"/>
    <s v="Revenue"/>
    <x v="2"/>
    <s v="Growth Marketing Senior Specialist"/>
    <s v="marketing"/>
    <x v="2"/>
    <x v="1"/>
    <d v="2024-01-09T00:00:00"/>
    <d v="2024-11-01T00:00:00"/>
    <s v="voluntary"/>
    <n v="297"/>
    <x v="1"/>
    <x v="1"/>
    <x v="3"/>
    <n v="4"/>
    <s v="exceeds"/>
    <n v="1"/>
    <n v="100500"/>
    <x v="0"/>
    <s v="exceeds"/>
    <n v="1"/>
    <x v="1"/>
    <n v="0.81369863013698629"/>
    <x v="0"/>
    <x v="3"/>
  </r>
  <r>
    <s v="E002612"/>
    <d v="2025-07-19T00:00:00"/>
    <x v="7"/>
    <s v="Corporate"/>
    <x v="0"/>
    <s v="Financial Planning Associate"/>
    <s v="finance"/>
    <x v="1"/>
    <x v="0"/>
    <d v="2025-07-19T00:00:00"/>
    <m/>
    <s v=""/>
    <n v="165"/>
    <x v="1"/>
    <x v="1"/>
    <x v="0"/>
    <s v="None"/>
    <s v=""/>
    <n v="0"/>
    <n v="63000"/>
    <x v="1"/>
    <s v="Not Reviewed"/>
    <n v="0"/>
    <x v="0"/>
    <n v="0.45205479452054792"/>
    <x v="0"/>
    <x v="1"/>
  </r>
  <r>
    <s v="E002613"/>
    <d v="2024-08-22T00:00:00"/>
    <x v="8"/>
    <s v="Corporate"/>
    <x v="1"/>
    <s v="Operations Associate"/>
    <s v="operations"/>
    <x v="1"/>
    <x v="0"/>
    <d v="2024-08-22T00:00:00"/>
    <m/>
    <s v=""/>
    <n v="496"/>
    <x v="0"/>
    <x v="3"/>
    <x v="3"/>
    <n v="2"/>
    <s v="needs_support"/>
    <n v="1"/>
    <n v="75500"/>
    <x v="0"/>
    <s v="needs_support"/>
    <n v="0"/>
    <x v="0"/>
    <n v="1.3589041095890411"/>
    <x v="2"/>
    <x v="0"/>
  </r>
  <r>
    <s v="E002614"/>
    <d v="2023-03-27T00:00:00"/>
    <x v="9"/>
    <s v="Corporate"/>
    <x v="0"/>
    <s v="Legal &amp; Compliance Specialist"/>
    <s v="legal"/>
    <x v="0"/>
    <x v="0"/>
    <d v="2023-03-27T00:00:00"/>
    <m/>
    <s v=""/>
    <n v="1010"/>
    <x v="1"/>
    <x v="0"/>
    <x v="0"/>
    <n v="3"/>
    <s v="meets"/>
    <n v="3"/>
    <n v="79000"/>
    <x v="0"/>
    <s v="meets"/>
    <n v="0"/>
    <x v="0"/>
    <n v="2.7671232876712328"/>
    <x v="1"/>
    <x v="0"/>
  </r>
  <r>
    <s v="E002615"/>
    <d v="2023-04-15T00:00:00"/>
    <x v="10"/>
    <s v="Operations"/>
    <x v="2"/>
    <s v="Supply Chain Specialist"/>
    <s v="supply_chain"/>
    <x v="0"/>
    <x v="0"/>
    <d v="2023-04-15T00:00:00"/>
    <m/>
    <s v=""/>
    <n v="991"/>
    <x v="1"/>
    <x v="1"/>
    <x v="2"/>
    <n v="3"/>
    <s v="meets"/>
    <n v="3"/>
    <n v="81000"/>
    <x v="0"/>
    <s v="meets"/>
    <n v="0"/>
    <x v="0"/>
    <n v="2.7150684931506848"/>
    <x v="1"/>
    <x v="0"/>
  </r>
  <r>
    <s v="E002616"/>
    <d v="2025-02-10T00:00:00"/>
    <x v="11"/>
    <s v="Operations"/>
    <x v="3"/>
    <s v="Operations Senior Specialist"/>
    <s v="operations"/>
    <x v="2"/>
    <x v="0"/>
    <d v="2025-02-10T00:00:00"/>
    <m/>
    <s v=""/>
    <n v="324"/>
    <x v="0"/>
    <x v="1"/>
    <x v="4"/>
    <n v="1"/>
    <s v="needs_support"/>
    <n v="1"/>
    <n v="130500"/>
    <x v="0"/>
    <s v="needs_support"/>
    <n v="0"/>
    <x v="0"/>
    <n v="0.88767123287671235"/>
    <x v="0"/>
    <x v="2"/>
  </r>
  <r>
    <s v="E002617"/>
    <d v="2025-02-12T00:00:00"/>
    <x v="0"/>
    <s v="Product &amp; Technology"/>
    <x v="0"/>
    <s v="Analytics Lead"/>
    <s v="analytics"/>
    <x v="3"/>
    <x v="0"/>
    <d v="2025-02-12T00:00:00"/>
    <m/>
    <s v=""/>
    <n v="322"/>
    <x v="0"/>
    <x v="0"/>
    <x v="4"/>
    <n v="4"/>
    <s v="exceeds"/>
    <n v="1"/>
    <n v="187500"/>
    <x v="0"/>
    <s v="exceeds"/>
    <n v="0"/>
    <x v="0"/>
    <n v="0.88219178082191785"/>
    <x v="0"/>
    <x v="2"/>
  </r>
  <r>
    <s v="E002618"/>
    <d v="2025-07-07T00:00:00"/>
    <x v="1"/>
    <s v="Product &amp; Technology"/>
    <x v="0"/>
    <s v="Analytics Specialist"/>
    <s v="analytics"/>
    <x v="0"/>
    <x v="0"/>
    <d v="2025-07-07T00:00:00"/>
    <m/>
    <s v=""/>
    <n v="177"/>
    <x v="4"/>
    <x v="1"/>
    <x v="4"/>
    <s v="None"/>
    <s v=""/>
    <n v="0"/>
    <n v="85500"/>
    <x v="1"/>
    <s v="Not Reviewed"/>
    <n v="0"/>
    <x v="0"/>
    <n v="0.48493150684931507"/>
    <x v="0"/>
    <x v="0"/>
  </r>
  <r>
    <s v="E002619"/>
    <d v="2023-05-08T00:00:00"/>
    <x v="2"/>
    <s v="Product &amp; Technology"/>
    <x v="1"/>
    <s v="Product Management Associate"/>
    <s v="product"/>
    <x v="1"/>
    <x v="0"/>
    <d v="2023-05-08T00:00:00"/>
    <m/>
    <s v=""/>
    <n v="968"/>
    <x v="0"/>
    <x v="3"/>
    <x v="1"/>
    <n v="2"/>
    <s v="needs_support"/>
    <n v="3"/>
    <n v="77000"/>
    <x v="0"/>
    <s v="needs_support"/>
    <n v="0"/>
    <x v="0"/>
    <n v="2.6520547945205482"/>
    <x v="1"/>
    <x v="0"/>
  </r>
  <r>
    <s v="E002620"/>
    <d v="2024-07-23T00:00:00"/>
    <x v="3"/>
    <s v="Product &amp; Technology"/>
    <x v="1"/>
    <s v="Product Design Associate"/>
    <s v="design"/>
    <x v="1"/>
    <x v="0"/>
    <d v="2024-07-23T00:00:00"/>
    <m/>
    <s v=""/>
    <n v="526"/>
    <x v="1"/>
    <x v="1"/>
    <x v="0"/>
    <n v="3"/>
    <s v="meets"/>
    <n v="1"/>
    <n v="75000"/>
    <x v="0"/>
    <s v="meets"/>
    <n v="0"/>
    <x v="0"/>
    <n v="1.441095890410959"/>
    <x v="2"/>
    <x v="0"/>
  </r>
  <r>
    <s v="E002621"/>
    <d v="2024-06-26T00:00:00"/>
    <x v="4"/>
    <s v="Revenue"/>
    <x v="0"/>
    <s v="Account Senior Specialist"/>
    <s v="sales"/>
    <x v="2"/>
    <x v="0"/>
    <d v="2024-06-26T00:00:00"/>
    <m/>
    <s v=""/>
    <n v="553"/>
    <x v="2"/>
    <x v="2"/>
    <x v="3"/>
    <n v="3"/>
    <s v="meets"/>
    <n v="2"/>
    <n v="109500"/>
    <x v="0"/>
    <s v="meets"/>
    <n v="0"/>
    <x v="0"/>
    <n v="1.515068493150685"/>
    <x v="2"/>
    <x v="3"/>
  </r>
  <r>
    <s v="E002622"/>
    <d v="2023-03-27T00:00:00"/>
    <x v="5"/>
    <s v="Revenue"/>
    <x v="1"/>
    <s v="Account Specialist"/>
    <s v="sales"/>
    <x v="0"/>
    <x v="0"/>
    <d v="2023-03-27T00:00:00"/>
    <m/>
    <s v=""/>
    <n v="1010"/>
    <x v="3"/>
    <x v="1"/>
    <x v="3"/>
    <n v="2"/>
    <s v="needs_support"/>
    <n v="3"/>
    <n v="73500"/>
    <x v="0"/>
    <s v="needs_support"/>
    <n v="0"/>
    <x v="0"/>
    <n v="2.7671232876712328"/>
    <x v="1"/>
    <x v="0"/>
  </r>
  <r>
    <s v="E002623"/>
    <d v="2023-03-13T00:00:00"/>
    <x v="6"/>
    <s v="Revenue"/>
    <x v="2"/>
    <s v="Growth Marketing Associate"/>
    <s v="marketing"/>
    <x v="1"/>
    <x v="0"/>
    <d v="2023-03-13T00:00:00"/>
    <m/>
    <s v=""/>
    <n v="1024"/>
    <x v="2"/>
    <x v="1"/>
    <x v="4"/>
    <n v="4"/>
    <s v="exceeds"/>
    <n v="3"/>
    <n v="72000"/>
    <x v="0"/>
    <s v="exceeds"/>
    <n v="0"/>
    <x v="0"/>
    <n v="2.8054794520547945"/>
    <x v="1"/>
    <x v="0"/>
  </r>
  <r>
    <s v="E002624"/>
    <d v="2025-01-15T00:00:00"/>
    <x v="7"/>
    <s v="Corporate"/>
    <x v="0"/>
    <s v="Financial Planning Specialist"/>
    <s v="finance"/>
    <x v="0"/>
    <x v="0"/>
    <d v="2025-01-15T00:00:00"/>
    <m/>
    <s v=""/>
    <n v="350"/>
    <x v="1"/>
    <x v="1"/>
    <x v="2"/>
    <n v="3"/>
    <s v="meets"/>
    <n v="1"/>
    <n v="81000"/>
    <x v="0"/>
    <s v="meets"/>
    <n v="0"/>
    <x v="0"/>
    <n v="0.95890410958904104"/>
    <x v="0"/>
    <x v="0"/>
  </r>
  <r>
    <s v="E002625"/>
    <d v="2023-03-08T00:00:00"/>
    <x v="8"/>
    <s v="Corporate"/>
    <x v="1"/>
    <s v="Operations Specialist"/>
    <s v="operations"/>
    <x v="0"/>
    <x v="0"/>
    <d v="2023-03-08T00:00:00"/>
    <m/>
    <s v=""/>
    <n v="1029"/>
    <x v="1"/>
    <x v="0"/>
    <x v="1"/>
    <n v="1"/>
    <s v="needs_support"/>
    <n v="3"/>
    <n v="88000"/>
    <x v="0"/>
    <s v="needs_support"/>
    <n v="0"/>
    <x v="0"/>
    <n v="2.8191780821917809"/>
    <x v="1"/>
    <x v="0"/>
  </r>
  <r>
    <s v="E002626"/>
    <d v="2023-01-19T00:00:00"/>
    <x v="9"/>
    <s v="Corporate"/>
    <x v="0"/>
    <s v="Operations Lead"/>
    <s v="operations"/>
    <x v="3"/>
    <x v="0"/>
    <d v="2023-01-19T00:00:00"/>
    <m/>
    <s v=""/>
    <n v="1077"/>
    <x v="0"/>
    <x v="1"/>
    <x v="2"/>
    <n v="4"/>
    <s v="exceeds"/>
    <n v="3"/>
    <n v="169000"/>
    <x v="0"/>
    <s v="exceeds"/>
    <n v="0"/>
    <x v="0"/>
    <n v="2.9506849315068493"/>
    <x v="1"/>
    <x v="2"/>
  </r>
  <r>
    <s v="E002627"/>
    <d v="2024-09-26T00:00:00"/>
    <x v="10"/>
    <s v="Operations"/>
    <x v="2"/>
    <s v="Operations Senior Specialist"/>
    <s v="operations"/>
    <x v="2"/>
    <x v="0"/>
    <d v="2024-09-26T00:00:00"/>
    <m/>
    <s v=""/>
    <n v="461"/>
    <x v="1"/>
    <x v="1"/>
    <x v="0"/>
    <n v="4"/>
    <s v="exceeds"/>
    <n v="1"/>
    <n v="116500"/>
    <x v="0"/>
    <s v="exceeds"/>
    <n v="0"/>
    <x v="0"/>
    <n v="1.263013698630137"/>
    <x v="2"/>
    <x v="3"/>
  </r>
  <r>
    <s v="E002628"/>
    <d v="2025-02-09T00:00:00"/>
    <x v="11"/>
    <s v="Operations"/>
    <x v="3"/>
    <s v="Analytics Specialist"/>
    <s v="analytics"/>
    <x v="0"/>
    <x v="0"/>
    <d v="2025-02-09T00:00:00"/>
    <m/>
    <s v=""/>
    <n v="325"/>
    <x v="0"/>
    <x v="1"/>
    <x v="2"/>
    <n v="3"/>
    <s v="meets"/>
    <n v="1"/>
    <n v="94500"/>
    <x v="0"/>
    <s v="meets"/>
    <n v="0"/>
    <x v="0"/>
    <n v="0.8904109589041096"/>
    <x v="0"/>
    <x v="0"/>
  </r>
  <r>
    <s v="E002629"/>
    <d v="2024-08-01T00:00:00"/>
    <x v="0"/>
    <s v="Product &amp; Technology"/>
    <x v="0"/>
    <s v="Analytics Specialist"/>
    <s v="analytics"/>
    <x v="0"/>
    <x v="1"/>
    <d v="2024-08-01T00:00:00"/>
    <d v="2024-12-04T00:00:00"/>
    <s v="voluntary"/>
    <n v="125"/>
    <x v="0"/>
    <x v="3"/>
    <x v="0"/>
    <s v="None"/>
    <s v=""/>
    <n v="0"/>
    <n v="77500"/>
    <x v="1"/>
    <s v="Not Reviewed"/>
    <n v="1"/>
    <x v="1"/>
    <n v="0.34246575342465752"/>
    <x v="0"/>
    <x v="0"/>
  </r>
  <r>
    <s v="E002630"/>
    <d v="2023-06-17T00:00:00"/>
    <x v="1"/>
    <s v="Product &amp; Technology"/>
    <x v="0"/>
    <s v="Analytics Senior Specialist"/>
    <s v="analytics"/>
    <x v="2"/>
    <x v="0"/>
    <d v="2023-06-17T00:00:00"/>
    <m/>
    <s v=""/>
    <n v="928"/>
    <x v="1"/>
    <x v="1"/>
    <x v="0"/>
    <n v="3"/>
    <s v="meets"/>
    <n v="3"/>
    <n v="130000"/>
    <x v="0"/>
    <s v="meets"/>
    <n v="0"/>
    <x v="0"/>
    <n v="2.5424657534246577"/>
    <x v="1"/>
    <x v="2"/>
  </r>
  <r>
    <s v="E002631"/>
    <d v="2024-02-03T00:00:00"/>
    <x v="2"/>
    <s v="Product &amp; Technology"/>
    <x v="1"/>
    <s v="Analytics Specialist"/>
    <s v="analytics"/>
    <x v="0"/>
    <x v="0"/>
    <d v="2024-02-03T00:00:00"/>
    <m/>
    <s v=""/>
    <n v="697"/>
    <x v="1"/>
    <x v="1"/>
    <x v="4"/>
    <n v="4"/>
    <s v="exceeds"/>
    <n v="2"/>
    <n v="103500"/>
    <x v="0"/>
    <s v="exceeds"/>
    <n v="0"/>
    <x v="0"/>
    <n v="1.9095890410958904"/>
    <x v="2"/>
    <x v="3"/>
  </r>
  <r>
    <s v="E002632"/>
    <d v="2024-12-20T00:00:00"/>
    <x v="3"/>
    <s v="Product &amp; Technology"/>
    <x v="1"/>
    <s v="Product Design Specialist"/>
    <s v="design"/>
    <x v="0"/>
    <x v="0"/>
    <d v="2024-12-20T00:00:00"/>
    <m/>
    <s v=""/>
    <n v="376"/>
    <x v="1"/>
    <x v="0"/>
    <x v="3"/>
    <n v="3"/>
    <s v="meets"/>
    <n v="1"/>
    <n v="105000"/>
    <x v="0"/>
    <s v="meets"/>
    <n v="0"/>
    <x v="0"/>
    <n v="1.0301369863013699"/>
    <x v="2"/>
    <x v="3"/>
  </r>
  <r>
    <s v="E002633"/>
    <d v="2024-01-23T00:00:00"/>
    <x v="4"/>
    <s v="Revenue"/>
    <x v="0"/>
    <s v="Customer Success Senior Specialist"/>
    <s v="customer_success"/>
    <x v="2"/>
    <x v="0"/>
    <d v="2024-01-23T00:00:00"/>
    <m/>
    <s v=""/>
    <n v="708"/>
    <x v="1"/>
    <x v="0"/>
    <x v="2"/>
    <n v="4"/>
    <s v="exceeds"/>
    <n v="2"/>
    <n v="128000"/>
    <x v="0"/>
    <s v="exceeds"/>
    <n v="0"/>
    <x v="0"/>
    <n v="1.9397260273972603"/>
    <x v="2"/>
    <x v="3"/>
  </r>
  <r>
    <s v="E002634"/>
    <d v="2025-03-23T00:00:00"/>
    <x v="5"/>
    <s v="Revenue"/>
    <x v="1"/>
    <s v="Customer Success Specialist"/>
    <s v="customer_success"/>
    <x v="0"/>
    <x v="0"/>
    <d v="2025-03-23T00:00:00"/>
    <m/>
    <s v=""/>
    <n v="283"/>
    <x v="1"/>
    <x v="0"/>
    <x v="2"/>
    <n v="4"/>
    <s v="exceeds"/>
    <n v="1"/>
    <n v="101000"/>
    <x v="0"/>
    <s v="exceeds"/>
    <n v="0"/>
    <x v="0"/>
    <n v="0.77534246575342469"/>
    <x v="0"/>
    <x v="3"/>
  </r>
  <r>
    <s v="E002635"/>
    <d v="2025-04-04T00:00:00"/>
    <x v="6"/>
    <s v="Revenue"/>
    <x v="2"/>
    <s v="Analytics Specialist"/>
    <s v="analytics"/>
    <x v="0"/>
    <x v="0"/>
    <d v="2025-04-04T00:00:00"/>
    <m/>
    <s v=""/>
    <n v="271"/>
    <x v="0"/>
    <x v="2"/>
    <x v="0"/>
    <n v="4"/>
    <s v="exceeds"/>
    <n v="1"/>
    <n v="87000"/>
    <x v="0"/>
    <s v="exceeds"/>
    <n v="0"/>
    <x v="0"/>
    <n v="0.74246575342465748"/>
    <x v="0"/>
    <x v="0"/>
  </r>
  <r>
    <s v="E002636"/>
    <d v="2025-03-01T00:00:00"/>
    <x v="7"/>
    <s v="Corporate"/>
    <x v="0"/>
    <s v="Analytics Associate"/>
    <s v="analytics"/>
    <x v="1"/>
    <x v="0"/>
    <d v="2025-03-01T00:00:00"/>
    <m/>
    <s v=""/>
    <n v="305"/>
    <x v="4"/>
    <x v="4"/>
    <x v="3"/>
    <n v="3"/>
    <s v="meets"/>
    <n v="1"/>
    <n v="68500"/>
    <x v="0"/>
    <s v="meets"/>
    <n v="0"/>
    <x v="0"/>
    <n v="0.83561643835616439"/>
    <x v="0"/>
    <x v="1"/>
  </r>
  <r>
    <s v="E002637"/>
    <d v="2025-04-13T00:00:00"/>
    <x v="8"/>
    <s v="Corporate"/>
    <x v="1"/>
    <s v="People Operations Specialist"/>
    <s v="people"/>
    <x v="0"/>
    <x v="0"/>
    <d v="2025-04-13T00:00:00"/>
    <m/>
    <s v=""/>
    <n v="262"/>
    <x v="1"/>
    <x v="1"/>
    <x v="0"/>
    <n v="5"/>
    <s v="outstanding"/>
    <n v="1"/>
    <n v="96500"/>
    <x v="0"/>
    <s v="outstanding"/>
    <n v="0"/>
    <x v="0"/>
    <n v="0.71780821917808224"/>
    <x v="0"/>
    <x v="0"/>
  </r>
  <r>
    <s v="E002638"/>
    <d v="2023-03-11T00:00:00"/>
    <x v="9"/>
    <s v="Corporate"/>
    <x v="0"/>
    <s v="Legal &amp; Compliance Specialist"/>
    <s v="legal"/>
    <x v="0"/>
    <x v="1"/>
    <d v="2023-03-11T00:00:00"/>
    <d v="2023-07-25T00:00:00"/>
    <s v="involuntary"/>
    <n v="136"/>
    <x v="2"/>
    <x v="1"/>
    <x v="3"/>
    <s v="None"/>
    <s v=""/>
    <n v="0"/>
    <n v="91000"/>
    <x v="1"/>
    <s v="Not Reviewed"/>
    <n v="1"/>
    <x v="1"/>
    <n v="0.37260273972602742"/>
    <x v="0"/>
    <x v="0"/>
  </r>
  <r>
    <s v="E002639"/>
    <d v="2025-07-21T00:00:00"/>
    <x v="10"/>
    <s v="Operations"/>
    <x v="2"/>
    <s v="Supply Chain Specialist"/>
    <s v="supply_chain"/>
    <x v="0"/>
    <x v="0"/>
    <d v="2025-07-21T00:00:00"/>
    <m/>
    <s v=""/>
    <n v="163"/>
    <x v="1"/>
    <x v="0"/>
    <x v="2"/>
    <s v="None"/>
    <s v=""/>
    <n v="0"/>
    <n v="82500"/>
    <x v="1"/>
    <s v="Not Reviewed"/>
    <n v="0"/>
    <x v="0"/>
    <n v="0.44657534246575342"/>
    <x v="0"/>
    <x v="0"/>
  </r>
  <r>
    <s v="E002640"/>
    <d v="2025-09-09T00:00:00"/>
    <x v="11"/>
    <s v="Operations"/>
    <x v="3"/>
    <s v="Operations Senior Specialist"/>
    <s v="operations"/>
    <x v="2"/>
    <x v="0"/>
    <d v="2025-09-09T00:00:00"/>
    <m/>
    <s v=""/>
    <n v="113"/>
    <x v="2"/>
    <x v="1"/>
    <x v="3"/>
    <s v="None"/>
    <s v=""/>
    <n v="0"/>
    <n v="99000"/>
    <x v="1"/>
    <s v="Not Reviewed"/>
    <n v="0"/>
    <x v="0"/>
    <n v="0.30958904109589042"/>
    <x v="0"/>
    <x v="0"/>
  </r>
  <r>
    <s v="E002641"/>
    <d v="2024-02-29T00:00:00"/>
    <x v="0"/>
    <s v="Product &amp; Technology"/>
    <x v="0"/>
    <s v="Software Engineering Senior Specialist"/>
    <s v="engineering"/>
    <x v="2"/>
    <x v="0"/>
    <d v="2024-02-29T00:00:00"/>
    <m/>
    <s v=""/>
    <n v="671"/>
    <x v="0"/>
    <x v="1"/>
    <x v="2"/>
    <n v="4"/>
    <s v="exceeds"/>
    <n v="2"/>
    <n v="110000"/>
    <x v="0"/>
    <s v="exceeds"/>
    <n v="0"/>
    <x v="0"/>
    <n v="1.8383561643835618"/>
    <x v="2"/>
    <x v="3"/>
  </r>
  <r>
    <s v="E002642"/>
    <d v="2023-11-25T00:00:00"/>
    <x v="1"/>
    <s v="Product &amp; Technology"/>
    <x v="0"/>
    <s v="Analytics Specialist"/>
    <s v="analytics"/>
    <x v="0"/>
    <x v="1"/>
    <d v="2023-11-25T00:00:00"/>
    <d v="2025-01-09T00:00:00"/>
    <s v="voluntary"/>
    <n v="411"/>
    <x v="1"/>
    <x v="0"/>
    <x v="3"/>
    <n v="3"/>
    <s v="meets"/>
    <n v="1"/>
    <n v="94000"/>
    <x v="0"/>
    <s v="meets"/>
    <n v="1"/>
    <x v="1"/>
    <n v="1.1260273972602739"/>
    <x v="2"/>
    <x v="0"/>
  </r>
  <r>
    <s v="E002643"/>
    <d v="2024-07-01T00:00:00"/>
    <x v="2"/>
    <s v="Product &amp; Technology"/>
    <x v="1"/>
    <s v="Product Management Specialist"/>
    <s v="product"/>
    <x v="0"/>
    <x v="0"/>
    <d v="2024-07-01T00:00:00"/>
    <m/>
    <s v=""/>
    <n v="548"/>
    <x v="2"/>
    <x v="1"/>
    <x v="2"/>
    <n v="2"/>
    <s v="needs_support"/>
    <n v="2"/>
    <n v="101000"/>
    <x v="0"/>
    <s v="needs_support"/>
    <n v="0"/>
    <x v="0"/>
    <n v="1.5013698630136987"/>
    <x v="2"/>
    <x v="3"/>
  </r>
  <r>
    <s v="E002644"/>
    <d v="2023-11-24T00:00:00"/>
    <x v="3"/>
    <s v="Product &amp; Technology"/>
    <x v="1"/>
    <s v="Product Design Associate"/>
    <s v="design"/>
    <x v="1"/>
    <x v="0"/>
    <d v="2023-11-24T00:00:00"/>
    <m/>
    <s v=""/>
    <n v="768"/>
    <x v="0"/>
    <x v="1"/>
    <x v="3"/>
    <n v="5"/>
    <s v="outstanding"/>
    <n v="2"/>
    <n v="69000"/>
    <x v="0"/>
    <s v="outstanding"/>
    <n v="0"/>
    <x v="0"/>
    <n v="2.1041095890410957"/>
    <x v="1"/>
    <x v="1"/>
  </r>
  <r>
    <s v="E002645"/>
    <d v="2024-08-11T00:00:00"/>
    <x v="4"/>
    <s v="Revenue"/>
    <x v="0"/>
    <s v="Account Associate"/>
    <s v="sales"/>
    <x v="1"/>
    <x v="0"/>
    <d v="2024-08-11T00:00:00"/>
    <m/>
    <s v=""/>
    <n v="507"/>
    <x v="2"/>
    <x v="2"/>
    <x v="4"/>
    <n v="3"/>
    <s v="meets"/>
    <n v="1"/>
    <n v="63000"/>
    <x v="0"/>
    <s v="meets"/>
    <n v="0"/>
    <x v="0"/>
    <n v="1.3890410958904109"/>
    <x v="2"/>
    <x v="1"/>
  </r>
  <r>
    <s v="E002646"/>
    <d v="2024-09-13T00:00:00"/>
    <x v="5"/>
    <s v="Revenue"/>
    <x v="1"/>
    <s v="Customer Success Associate"/>
    <s v="customer_success"/>
    <x v="1"/>
    <x v="1"/>
    <d v="2024-09-13T00:00:00"/>
    <d v="2025-04-02T00:00:00"/>
    <s v="voluntary"/>
    <n v="201"/>
    <x v="2"/>
    <x v="3"/>
    <x v="2"/>
    <n v="3"/>
    <s v="meets"/>
    <n v="1"/>
    <n v="55500"/>
    <x v="0"/>
    <s v="meets"/>
    <n v="1"/>
    <x v="1"/>
    <n v="0.55068493150684927"/>
    <x v="0"/>
    <x v="1"/>
  </r>
  <r>
    <s v="E002647"/>
    <d v="2024-08-14T00:00:00"/>
    <x v="6"/>
    <s v="Revenue"/>
    <x v="2"/>
    <s v="Analytics Senior Specialist"/>
    <s v="analytics"/>
    <x v="2"/>
    <x v="0"/>
    <d v="2024-08-14T00:00:00"/>
    <m/>
    <s v=""/>
    <n v="504"/>
    <x v="1"/>
    <x v="1"/>
    <x v="4"/>
    <n v="4"/>
    <s v="exceeds"/>
    <n v="1"/>
    <n v="137000"/>
    <x v="0"/>
    <s v="exceeds"/>
    <n v="0"/>
    <x v="0"/>
    <n v="1.3808219178082193"/>
    <x v="2"/>
    <x v="2"/>
  </r>
  <r>
    <s v="E002648"/>
    <d v="2024-11-14T00:00:00"/>
    <x v="7"/>
    <s v="Corporate"/>
    <x v="0"/>
    <s v="Financial Planning Senior Specialist"/>
    <s v="finance"/>
    <x v="2"/>
    <x v="0"/>
    <d v="2024-11-14T00:00:00"/>
    <m/>
    <s v=""/>
    <n v="412"/>
    <x v="0"/>
    <x v="1"/>
    <x v="0"/>
    <n v="3"/>
    <s v="meets"/>
    <n v="1"/>
    <n v="117500"/>
    <x v="0"/>
    <s v="meets"/>
    <n v="0"/>
    <x v="0"/>
    <n v="1.1287671232876713"/>
    <x v="2"/>
    <x v="3"/>
  </r>
  <r>
    <s v="E002649"/>
    <d v="2023-06-26T00:00:00"/>
    <x v="8"/>
    <s v="Corporate"/>
    <x v="1"/>
    <s v="People Operations Senior Specialist"/>
    <s v="people"/>
    <x v="2"/>
    <x v="0"/>
    <d v="2023-06-26T00:00:00"/>
    <m/>
    <s v=""/>
    <n v="919"/>
    <x v="3"/>
    <x v="0"/>
    <x v="1"/>
    <n v="4"/>
    <s v="exceeds"/>
    <n v="3"/>
    <n v="132500"/>
    <x v="0"/>
    <s v="exceeds"/>
    <n v="0"/>
    <x v="0"/>
    <n v="2.5178082191780824"/>
    <x v="1"/>
    <x v="2"/>
  </r>
  <r>
    <s v="E002650"/>
    <d v="2025-02-22T00:00:00"/>
    <x v="9"/>
    <s v="Corporate"/>
    <x v="0"/>
    <s v="Legal &amp; Compliance Specialist"/>
    <s v="legal"/>
    <x v="0"/>
    <x v="0"/>
    <d v="2025-02-22T00:00:00"/>
    <m/>
    <s v=""/>
    <n v="312"/>
    <x v="0"/>
    <x v="0"/>
    <x v="4"/>
    <n v="4"/>
    <s v="exceeds"/>
    <n v="1"/>
    <n v="84000"/>
    <x v="0"/>
    <s v="exceeds"/>
    <n v="0"/>
    <x v="0"/>
    <n v="0.85479452054794525"/>
    <x v="0"/>
    <x v="0"/>
  </r>
  <r>
    <s v="E002651"/>
    <d v="2024-12-05T00:00:00"/>
    <x v="10"/>
    <s v="Operations"/>
    <x v="2"/>
    <s v="Operations Associate"/>
    <s v="operations"/>
    <x v="1"/>
    <x v="0"/>
    <d v="2024-12-05T00:00:00"/>
    <m/>
    <s v=""/>
    <n v="391"/>
    <x v="2"/>
    <x v="4"/>
    <x v="0"/>
    <n v="4"/>
    <s v="exceeds"/>
    <n v="1"/>
    <n v="60500"/>
    <x v="0"/>
    <s v="exceeds"/>
    <n v="0"/>
    <x v="0"/>
    <n v="1.0712328767123287"/>
    <x v="2"/>
    <x v="1"/>
  </r>
  <r>
    <s v="E002652"/>
    <d v="2024-02-01T00:00:00"/>
    <x v="11"/>
    <s v="Operations"/>
    <x v="3"/>
    <s v="Operations Associate"/>
    <s v="operations"/>
    <x v="1"/>
    <x v="0"/>
    <d v="2024-02-01T00:00:00"/>
    <m/>
    <s v=""/>
    <n v="699"/>
    <x v="2"/>
    <x v="4"/>
    <x v="2"/>
    <n v="3"/>
    <s v="meets"/>
    <n v="2"/>
    <n v="67500"/>
    <x v="0"/>
    <s v="meets"/>
    <n v="0"/>
    <x v="0"/>
    <n v="1.9150684931506849"/>
    <x v="2"/>
    <x v="1"/>
  </r>
  <r>
    <s v="E002653"/>
    <d v="2024-12-13T00:00:00"/>
    <x v="0"/>
    <s v="Product &amp; Technology"/>
    <x v="0"/>
    <s v="Software Engineering Associate"/>
    <s v="engineering"/>
    <x v="1"/>
    <x v="1"/>
    <d v="2024-12-13T00:00:00"/>
    <d v="2025-12-14T00:00:00"/>
    <s v="voluntary"/>
    <n v="366"/>
    <x v="0"/>
    <x v="0"/>
    <x v="1"/>
    <n v="2"/>
    <s v="needs_support"/>
    <n v="1"/>
    <n v="60500"/>
    <x v="0"/>
    <s v="needs_support"/>
    <n v="1"/>
    <x v="1"/>
    <n v="1.0027397260273974"/>
    <x v="2"/>
    <x v="1"/>
  </r>
  <r>
    <s v="E002654"/>
    <d v="2025-06-20T00:00:00"/>
    <x v="1"/>
    <s v="Product &amp; Technology"/>
    <x v="0"/>
    <s v="Analytics Lead"/>
    <s v="analytics"/>
    <x v="3"/>
    <x v="0"/>
    <d v="2025-06-20T00:00:00"/>
    <m/>
    <s v=""/>
    <n v="194"/>
    <x v="2"/>
    <x v="0"/>
    <x v="3"/>
    <n v="4"/>
    <s v="exceeds"/>
    <n v="1"/>
    <n v="176500"/>
    <x v="0"/>
    <s v="exceeds"/>
    <n v="0"/>
    <x v="0"/>
    <n v="0.53150684931506853"/>
    <x v="0"/>
    <x v="2"/>
  </r>
  <r>
    <s v="E002655"/>
    <d v="2024-11-19T00:00:00"/>
    <x v="2"/>
    <s v="Product &amp; Technology"/>
    <x v="1"/>
    <s v="Product Management Specialist"/>
    <s v="product"/>
    <x v="0"/>
    <x v="1"/>
    <d v="2024-11-19T00:00:00"/>
    <d v="2025-10-24T00:00:00"/>
    <s v="voluntary"/>
    <n v="339"/>
    <x v="0"/>
    <x v="2"/>
    <x v="4"/>
    <n v="3"/>
    <s v="meets"/>
    <n v="1"/>
    <n v="92000"/>
    <x v="0"/>
    <s v="meets"/>
    <n v="1"/>
    <x v="1"/>
    <n v="0.92876712328767119"/>
    <x v="0"/>
    <x v="0"/>
  </r>
  <r>
    <s v="E002656"/>
    <d v="2024-11-11T00:00:00"/>
    <x v="3"/>
    <s v="Product &amp; Technology"/>
    <x v="1"/>
    <s v="Product Design Senior Specialist"/>
    <s v="design"/>
    <x v="2"/>
    <x v="0"/>
    <d v="2024-11-11T00:00:00"/>
    <m/>
    <s v=""/>
    <n v="415"/>
    <x v="4"/>
    <x v="2"/>
    <x v="0"/>
    <n v="4"/>
    <s v="exceeds"/>
    <n v="1"/>
    <n v="110000"/>
    <x v="0"/>
    <s v="exceeds"/>
    <n v="0"/>
    <x v="0"/>
    <n v="1.1369863013698631"/>
    <x v="2"/>
    <x v="3"/>
  </r>
  <r>
    <s v="E002657"/>
    <d v="2024-12-12T00:00:00"/>
    <x v="4"/>
    <s v="Revenue"/>
    <x v="0"/>
    <s v="Customer Success Specialist"/>
    <s v="customer_success"/>
    <x v="0"/>
    <x v="0"/>
    <d v="2024-12-12T00:00:00"/>
    <m/>
    <s v=""/>
    <n v="384"/>
    <x v="0"/>
    <x v="2"/>
    <x v="2"/>
    <n v="3"/>
    <s v="meets"/>
    <n v="1"/>
    <n v="102000"/>
    <x v="0"/>
    <s v="meets"/>
    <n v="0"/>
    <x v="0"/>
    <n v="1.0520547945205478"/>
    <x v="2"/>
    <x v="3"/>
  </r>
  <r>
    <s v="E002658"/>
    <d v="2024-06-25T00:00:00"/>
    <x v="5"/>
    <s v="Revenue"/>
    <x v="1"/>
    <s v="Customer Success Specialist"/>
    <s v="customer_success"/>
    <x v="0"/>
    <x v="0"/>
    <d v="2024-06-25T00:00:00"/>
    <m/>
    <s v=""/>
    <n v="554"/>
    <x v="0"/>
    <x v="1"/>
    <x v="0"/>
    <n v="2"/>
    <s v="needs_support"/>
    <n v="2"/>
    <n v="105000"/>
    <x v="0"/>
    <s v="needs_support"/>
    <n v="0"/>
    <x v="0"/>
    <n v="1.5178082191780822"/>
    <x v="2"/>
    <x v="3"/>
  </r>
  <r>
    <s v="E002659"/>
    <d v="2024-05-18T00:00:00"/>
    <x v="6"/>
    <s v="Revenue"/>
    <x v="2"/>
    <s v="Growth Marketing Senior Specialist"/>
    <s v="marketing"/>
    <x v="2"/>
    <x v="0"/>
    <d v="2024-05-18T00:00:00"/>
    <m/>
    <s v=""/>
    <n v="592"/>
    <x v="3"/>
    <x v="0"/>
    <x v="3"/>
    <n v="3"/>
    <s v="meets"/>
    <n v="2"/>
    <n v="117000"/>
    <x v="0"/>
    <s v="meets"/>
    <n v="0"/>
    <x v="0"/>
    <n v="1.6219178082191781"/>
    <x v="2"/>
    <x v="3"/>
  </r>
  <r>
    <s v="E002660"/>
    <d v="2024-12-27T00:00:00"/>
    <x v="7"/>
    <s v="Corporate"/>
    <x v="0"/>
    <s v="Financial Planning Specialist"/>
    <s v="finance"/>
    <x v="0"/>
    <x v="0"/>
    <d v="2024-12-27T00:00:00"/>
    <m/>
    <s v=""/>
    <n v="369"/>
    <x v="1"/>
    <x v="1"/>
    <x v="2"/>
    <n v="2"/>
    <s v="needs_support"/>
    <n v="1"/>
    <n v="104000"/>
    <x v="0"/>
    <s v="needs_support"/>
    <n v="0"/>
    <x v="0"/>
    <n v="1.010958904109589"/>
    <x v="2"/>
    <x v="3"/>
  </r>
  <r>
    <s v="E002661"/>
    <d v="2024-07-09T00:00:00"/>
    <x v="8"/>
    <s v="Corporate"/>
    <x v="1"/>
    <s v="People Operations Specialist"/>
    <s v="people"/>
    <x v="0"/>
    <x v="0"/>
    <d v="2024-07-09T00:00:00"/>
    <m/>
    <s v=""/>
    <n v="540"/>
    <x v="3"/>
    <x v="2"/>
    <x v="4"/>
    <n v="3"/>
    <s v="meets"/>
    <n v="1"/>
    <n v="96000"/>
    <x v="0"/>
    <s v="meets"/>
    <n v="0"/>
    <x v="0"/>
    <n v="1.4794520547945205"/>
    <x v="2"/>
    <x v="0"/>
  </r>
  <r>
    <s v="E002662"/>
    <d v="2023-05-15T00:00:00"/>
    <x v="9"/>
    <s v="Corporate"/>
    <x v="0"/>
    <s v="Legal &amp; Compliance Senior Specialist"/>
    <s v="legal"/>
    <x v="2"/>
    <x v="0"/>
    <d v="2023-05-15T00:00:00"/>
    <m/>
    <s v=""/>
    <n v="961"/>
    <x v="0"/>
    <x v="1"/>
    <x v="0"/>
    <n v="3"/>
    <s v="meets"/>
    <n v="3"/>
    <n v="117000"/>
    <x v="0"/>
    <s v="meets"/>
    <n v="0"/>
    <x v="0"/>
    <n v="2.6328767123287671"/>
    <x v="1"/>
    <x v="3"/>
  </r>
  <r>
    <s v="E002663"/>
    <d v="2024-09-01T00:00:00"/>
    <x v="10"/>
    <s v="Operations"/>
    <x v="2"/>
    <s v="Supply Chain Specialist"/>
    <s v="supply_chain"/>
    <x v="0"/>
    <x v="0"/>
    <d v="2024-09-01T00:00:00"/>
    <m/>
    <s v=""/>
    <n v="486"/>
    <x v="2"/>
    <x v="0"/>
    <x v="3"/>
    <n v="4"/>
    <s v="exceeds"/>
    <n v="1"/>
    <n v="100000"/>
    <x v="0"/>
    <s v="exceeds"/>
    <n v="0"/>
    <x v="0"/>
    <n v="1.3315068493150686"/>
    <x v="2"/>
    <x v="3"/>
  </r>
  <r>
    <s v="E002664"/>
    <d v="2025-03-23T00:00:00"/>
    <x v="11"/>
    <s v="Operations"/>
    <x v="3"/>
    <s v="Operations Lead"/>
    <s v="operations"/>
    <x v="3"/>
    <x v="1"/>
    <d v="2025-03-23T00:00:00"/>
    <d v="2025-06-27T00:00:00"/>
    <s v="involuntary"/>
    <n v="96"/>
    <x v="1"/>
    <x v="0"/>
    <x v="0"/>
    <s v="None"/>
    <s v=""/>
    <n v="0"/>
    <n v="140000"/>
    <x v="1"/>
    <s v="Not Reviewed"/>
    <n v="1"/>
    <x v="1"/>
    <n v="0.26301369863013696"/>
    <x v="0"/>
    <x v="2"/>
  </r>
  <r>
    <s v="E002665"/>
    <d v="2025-05-16T00:00:00"/>
    <x v="0"/>
    <s v="Product &amp; Technology"/>
    <x v="0"/>
    <s v="Analytics Associate"/>
    <s v="analytics"/>
    <x v="1"/>
    <x v="0"/>
    <d v="2025-05-16T00:00:00"/>
    <m/>
    <s v=""/>
    <n v="229"/>
    <x v="1"/>
    <x v="1"/>
    <x v="0"/>
    <n v="3"/>
    <s v="meets"/>
    <n v="1"/>
    <n v="78000"/>
    <x v="0"/>
    <s v="meets"/>
    <n v="0"/>
    <x v="0"/>
    <n v="0.62739726027397258"/>
    <x v="0"/>
    <x v="0"/>
  </r>
  <r>
    <s v="E002666"/>
    <d v="2023-03-23T00:00:00"/>
    <x v="1"/>
    <s v="Product &amp; Technology"/>
    <x v="0"/>
    <s v="Analytics Associate"/>
    <s v="analytics"/>
    <x v="1"/>
    <x v="0"/>
    <d v="2023-03-23T00:00:00"/>
    <m/>
    <s v=""/>
    <n v="1014"/>
    <x v="0"/>
    <x v="2"/>
    <x v="0"/>
    <n v="4"/>
    <s v="exceeds"/>
    <n v="3"/>
    <n v="65000"/>
    <x v="0"/>
    <s v="exceeds"/>
    <n v="0"/>
    <x v="0"/>
    <n v="2.7780821917808218"/>
    <x v="1"/>
    <x v="1"/>
  </r>
  <r>
    <s v="E002667"/>
    <d v="2023-09-14T00:00:00"/>
    <x v="2"/>
    <s v="Product &amp; Technology"/>
    <x v="1"/>
    <s v="Analytics Specialist"/>
    <s v="analytics"/>
    <x v="0"/>
    <x v="0"/>
    <d v="2023-09-14T00:00:00"/>
    <m/>
    <s v=""/>
    <n v="839"/>
    <x v="2"/>
    <x v="1"/>
    <x v="2"/>
    <n v="4"/>
    <s v="exceeds"/>
    <n v="2"/>
    <n v="98500"/>
    <x v="0"/>
    <s v="exceeds"/>
    <n v="0"/>
    <x v="0"/>
    <n v="2.2986301369863016"/>
    <x v="1"/>
    <x v="0"/>
  </r>
  <r>
    <s v="E002668"/>
    <d v="2024-07-02T00:00:00"/>
    <x v="3"/>
    <s v="Product &amp; Technology"/>
    <x v="1"/>
    <s v="Product Design Senior Specialist"/>
    <s v="design"/>
    <x v="2"/>
    <x v="1"/>
    <d v="2024-07-02T00:00:00"/>
    <d v="2025-05-26T00:00:00"/>
    <s v="involuntary"/>
    <n v="328"/>
    <x v="0"/>
    <x v="2"/>
    <x v="1"/>
    <n v="3"/>
    <s v="meets"/>
    <n v="1"/>
    <n v="99000"/>
    <x v="0"/>
    <s v="meets"/>
    <n v="1"/>
    <x v="1"/>
    <n v="0.89863013698630134"/>
    <x v="0"/>
    <x v="0"/>
  </r>
  <r>
    <s v="E002669"/>
    <d v="2024-04-29T00:00:00"/>
    <x v="4"/>
    <s v="Revenue"/>
    <x v="0"/>
    <s v="Account Specialist"/>
    <s v="sales"/>
    <x v="0"/>
    <x v="0"/>
    <d v="2024-04-29T00:00:00"/>
    <m/>
    <s v=""/>
    <n v="611"/>
    <x v="0"/>
    <x v="0"/>
    <x v="2"/>
    <n v="3"/>
    <s v="meets"/>
    <n v="2"/>
    <n v="91000"/>
    <x v="0"/>
    <s v="meets"/>
    <n v="0"/>
    <x v="0"/>
    <n v="1.6739726027397259"/>
    <x v="2"/>
    <x v="0"/>
  </r>
  <r>
    <s v="E002670"/>
    <d v="2023-12-09T00:00:00"/>
    <x v="5"/>
    <s v="Revenue"/>
    <x v="1"/>
    <s v="Customer Success Specialist"/>
    <s v="customer_success"/>
    <x v="0"/>
    <x v="1"/>
    <d v="2023-12-09T00:00:00"/>
    <d v="2024-08-24T00:00:00"/>
    <s v="voluntary"/>
    <n v="259"/>
    <x v="4"/>
    <x v="3"/>
    <x v="1"/>
    <n v="3"/>
    <s v="meets"/>
    <n v="1"/>
    <n v="102000"/>
    <x v="0"/>
    <s v="meets"/>
    <n v="1"/>
    <x v="1"/>
    <n v="0.70958904109589038"/>
    <x v="0"/>
    <x v="3"/>
  </r>
  <r>
    <s v="E002671"/>
    <d v="2023-04-10T00:00:00"/>
    <x v="6"/>
    <s v="Revenue"/>
    <x v="2"/>
    <s v="Growth Marketing Specialist"/>
    <s v="marketing"/>
    <x v="0"/>
    <x v="0"/>
    <d v="2023-04-10T00:00:00"/>
    <m/>
    <s v=""/>
    <n v="996"/>
    <x v="0"/>
    <x v="1"/>
    <x v="2"/>
    <n v="3"/>
    <s v="meets"/>
    <n v="3"/>
    <n v="75500"/>
    <x v="0"/>
    <s v="meets"/>
    <n v="0"/>
    <x v="0"/>
    <n v="2.7287671232876711"/>
    <x v="1"/>
    <x v="0"/>
  </r>
  <r>
    <s v="E002672"/>
    <d v="2024-09-15T00:00:00"/>
    <x v="7"/>
    <s v="Corporate"/>
    <x v="0"/>
    <s v="Financial Planning Senior Specialist"/>
    <s v="finance"/>
    <x v="2"/>
    <x v="0"/>
    <d v="2024-09-15T00:00:00"/>
    <m/>
    <s v=""/>
    <n v="472"/>
    <x v="0"/>
    <x v="2"/>
    <x v="4"/>
    <n v="3"/>
    <s v="meets"/>
    <n v="1"/>
    <n v="135000"/>
    <x v="0"/>
    <s v="meets"/>
    <n v="0"/>
    <x v="0"/>
    <n v="1.2931506849315069"/>
    <x v="2"/>
    <x v="2"/>
  </r>
  <r>
    <s v="E002673"/>
    <d v="2023-11-20T00:00:00"/>
    <x v="8"/>
    <s v="Corporate"/>
    <x v="1"/>
    <s v="Operations Associate"/>
    <s v="operations"/>
    <x v="1"/>
    <x v="0"/>
    <d v="2023-11-20T00:00:00"/>
    <m/>
    <s v=""/>
    <n v="772"/>
    <x v="0"/>
    <x v="0"/>
    <x v="0"/>
    <n v="5"/>
    <s v="outstanding"/>
    <n v="2"/>
    <n v="57000"/>
    <x v="0"/>
    <s v="outstanding"/>
    <n v="0"/>
    <x v="0"/>
    <n v="2.1150684931506851"/>
    <x v="1"/>
    <x v="1"/>
  </r>
  <r>
    <s v="E002674"/>
    <d v="2023-03-14T00:00:00"/>
    <x v="9"/>
    <s v="Corporate"/>
    <x v="0"/>
    <s v="Legal &amp; Compliance Specialist"/>
    <s v="legal"/>
    <x v="0"/>
    <x v="0"/>
    <d v="2023-03-14T00:00:00"/>
    <m/>
    <s v=""/>
    <n v="1023"/>
    <x v="3"/>
    <x v="1"/>
    <x v="2"/>
    <n v="4"/>
    <s v="exceeds"/>
    <n v="3"/>
    <n v="90000"/>
    <x v="0"/>
    <s v="exceeds"/>
    <n v="0"/>
    <x v="0"/>
    <n v="2.8027397260273972"/>
    <x v="1"/>
    <x v="0"/>
  </r>
  <r>
    <s v="E002675"/>
    <d v="2025-09-08T00:00:00"/>
    <x v="10"/>
    <s v="Operations"/>
    <x v="2"/>
    <s v="Supply Chain Associate"/>
    <s v="supply_chain"/>
    <x v="1"/>
    <x v="0"/>
    <d v="2025-09-08T00:00:00"/>
    <m/>
    <s v=""/>
    <n v="114"/>
    <x v="1"/>
    <x v="0"/>
    <x v="2"/>
    <s v="None"/>
    <s v=""/>
    <n v="0"/>
    <n v="75000"/>
    <x v="1"/>
    <s v="Not Reviewed"/>
    <n v="0"/>
    <x v="0"/>
    <n v="0.31232876712328766"/>
    <x v="0"/>
    <x v="0"/>
  </r>
  <r>
    <s v="E002676"/>
    <d v="2025-09-16T00:00:00"/>
    <x v="11"/>
    <s v="Operations"/>
    <x v="3"/>
    <s v="Operations Specialist"/>
    <s v="operations"/>
    <x v="0"/>
    <x v="0"/>
    <d v="2025-09-16T00:00:00"/>
    <m/>
    <s v=""/>
    <n v="106"/>
    <x v="4"/>
    <x v="0"/>
    <x v="0"/>
    <s v="None"/>
    <s v=""/>
    <n v="0"/>
    <n v="104500"/>
    <x v="1"/>
    <s v="Not Reviewed"/>
    <n v="0"/>
    <x v="0"/>
    <n v="0.29041095890410956"/>
    <x v="0"/>
    <x v="3"/>
  </r>
  <r>
    <s v="E002677"/>
    <d v="2023-10-26T00:00:00"/>
    <x v="0"/>
    <s v="Product &amp; Technology"/>
    <x v="0"/>
    <s v="Software Engineering Specialist"/>
    <s v="engineering"/>
    <x v="0"/>
    <x v="0"/>
    <d v="2023-10-26T00:00:00"/>
    <m/>
    <s v=""/>
    <n v="797"/>
    <x v="1"/>
    <x v="2"/>
    <x v="3"/>
    <n v="3"/>
    <s v="meets"/>
    <n v="2"/>
    <n v="79500"/>
    <x v="0"/>
    <s v="meets"/>
    <n v="0"/>
    <x v="0"/>
    <n v="2.1835616438356165"/>
    <x v="1"/>
    <x v="0"/>
  </r>
  <r>
    <s v="E002678"/>
    <d v="2025-09-11T00:00:00"/>
    <x v="1"/>
    <s v="Product &amp; Technology"/>
    <x v="0"/>
    <s v="Analytics Associate"/>
    <s v="analytics"/>
    <x v="1"/>
    <x v="0"/>
    <d v="2025-09-11T00:00:00"/>
    <m/>
    <s v=""/>
    <n v="111"/>
    <x v="0"/>
    <x v="0"/>
    <x v="0"/>
    <s v="None"/>
    <s v=""/>
    <n v="0"/>
    <n v="63500"/>
    <x v="1"/>
    <s v="Not Reviewed"/>
    <n v="0"/>
    <x v="0"/>
    <n v="0.30410958904109592"/>
    <x v="0"/>
    <x v="1"/>
  </r>
  <r>
    <s v="E002679"/>
    <d v="2023-07-05T00:00:00"/>
    <x v="2"/>
    <s v="Product &amp; Technology"/>
    <x v="1"/>
    <s v="Product Management Associate"/>
    <s v="product"/>
    <x v="1"/>
    <x v="0"/>
    <d v="2023-07-05T00:00:00"/>
    <m/>
    <s v=""/>
    <n v="910"/>
    <x v="2"/>
    <x v="2"/>
    <x v="4"/>
    <n v="3"/>
    <s v="meets"/>
    <n v="3"/>
    <n v="66000"/>
    <x v="0"/>
    <s v="meets"/>
    <n v="0"/>
    <x v="0"/>
    <n v="2.493150684931507"/>
    <x v="1"/>
    <x v="1"/>
  </r>
  <r>
    <s v="E002680"/>
    <d v="2024-10-27T00:00:00"/>
    <x v="3"/>
    <s v="Product &amp; Technology"/>
    <x v="1"/>
    <s v="Product Design Associate"/>
    <s v="design"/>
    <x v="1"/>
    <x v="0"/>
    <d v="2024-10-27T00:00:00"/>
    <m/>
    <s v=""/>
    <n v="430"/>
    <x v="1"/>
    <x v="0"/>
    <x v="0"/>
    <n v="4"/>
    <s v="exceeds"/>
    <n v="1"/>
    <n v="69500"/>
    <x v="0"/>
    <s v="exceeds"/>
    <n v="0"/>
    <x v="0"/>
    <n v="1.178082191780822"/>
    <x v="2"/>
    <x v="1"/>
  </r>
  <r>
    <s v="E002681"/>
    <d v="2025-03-23T00:00:00"/>
    <x v="4"/>
    <s v="Revenue"/>
    <x v="0"/>
    <s v="Account Specialist"/>
    <s v="sales"/>
    <x v="0"/>
    <x v="1"/>
    <d v="2025-03-23T00:00:00"/>
    <d v="2025-12-29T00:00:00"/>
    <s v="voluntary"/>
    <n v="281"/>
    <x v="3"/>
    <x v="1"/>
    <x v="0"/>
    <n v="2"/>
    <s v="needs_support"/>
    <n v="1"/>
    <n v="81500"/>
    <x v="0"/>
    <s v="needs_support"/>
    <n v="1"/>
    <x v="1"/>
    <n v="0.76986301369863008"/>
    <x v="0"/>
    <x v="0"/>
  </r>
  <r>
    <s v="E002682"/>
    <d v="2024-03-28T00:00:00"/>
    <x v="5"/>
    <s v="Revenue"/>
    <x v="1"/>
    <s v="Customer Success Specialist"/>
    <s v="customer_success"/>
    <x v="0"/>
    <x v="1"/>
    <d v="2024-03-28T00:00:00"/>
    <d v="2025-07-22T00:00:00"/>
    <s v="involuntary"/>
    <n v="481"/>
    <x v="2"/>
    <x v="1"/>
    <x v="1"/>
    <n v="2"/>
    <s v="needs_support"/>
    <n v="1"/>
    <n v="79500"/>
    <x v="0"/>
    <s v="needs_support"/>
    <n v="1"/>
    <x v="1"/>
    <n v="1.3178082191780822"/>
    <x v="2"/>
    <x v="0"/>
  </r>
  <r>
    <s v="E002683"/>
    <d v="2023-03-20T00:00:00"/>
    <x v="6"/>
    <s v="Revenue"/>
    <x v="2"/>
    <s v="Growth Marketing Associate"/>
    <s v="marketing"/>
    <x v="1"/>
    <x v="0"/>
    <d v="2023-03-20T00:00:00"/>
    <m/>
    <s v=""/>
    <n v="1017"/>
    <x v="2"/>
    <x v="2"/>
    <x v="0"/>
    <n v="3"/>
    <s v="meets"/>
    <n v="3"/>
    <n v="64000"/>
    <x v="0"/>
    <s v="meets"/>
    <n v="0"/>
    <x v="0"/>
    <n v="2.7863013698630139"/>
    <x v="1"/>
    <x v="1"/>
  </r>
  <r>
    <s v="E002684"/>
    <d v="2023-11-01T00:00:00"/>
    <x v="7"/>
    <s v="Corporate"/>
    <x v="0"/>
    <s v="Financial Planning Specialist"/>
    <s v="finance"/>
    <x v="0"/>
    <x v="0"/>
    <d v="2023-11-01T00:00:00"/>
    <m/>
    <s v=""/>
    <n v="791"/>
    <x v="0"/>
    <x v="3"/>
    <x v="4"/>
    <n v="3"/>
    <s v="meets"/>
    <n v="2"/>
    <n v="94000"/>
    <x v="0"/>
    <s v="meets"/>
    <n v="0"/>
    <x v="0"/>
    <n v="2.1671232876712327"/>
    <x v="1"/>
    <x v="0"/>
  </r>
  <r>
    <s v="E002685"/>
    <d v="2025-06-20T00:00:00"/>
    <x v="8"/>
    <s v="Corporate"/>
    <x v="1"/>
    <s v="Operations Associate"/>
    <s v="operations"/>
    <x v="1"/>
    <x v="1"/>
    <d v="2025-06-20T00:00:00"/>
    <d v="2025-12-11T00:00:00"/>
    <s v="voluntary"/>
    <n v="174"/>
    <x v="0"/>
    <x v="1"/>
    <x v="0"/>
    <s v="None"/>
    <s v=""/>
    <n v="0"/>
    <n v="57000"/>
    <x v="1"/>
    <s v="Not Reviewed"/>
    <n v="1"/>
    <x v="1"/>
    <n v="0.47671232876712327"/>
    <x v="0"/>
    <x v="1"/>
  </r>
  <r>
    <s v="E002686"/>
    <d v="2023-01-05T00:00:00"/>
    <x v="9"/>
    <s v="Corporate"/>
    <x v="0"/>
    <s v="Operations Associate"/>
    <s v="operations"/>
    <x v="1"/>
    <x v="0"/>
    <d v="2023-01-05T00:00:00"/>
    <m/>
    <s v=""/>
    <n v="1091"/>
    <x v="2"/>
    <x v="2"/>
    <x v="0"/>
    <n v="3"/>
    <s v="meets"/>
    <n v="3"/>
    <n v="77500"/>
    <x v="0"/>
    <s v="meets"/>
    <n v="0"/>
    <x v="0"/>
    <n v="2.989041095890411"/>
    <x v="1"/>
    <x v="0"/>
  </r>
  <r>
    <s v="E002687"/>
    <d v="2024-09-29T00:00:00"/>
    <x v="10"/>
    <s v="Operations"/>
    <x v="2"/>
    <s v="Supply Chain Specialist"/>
    <s v="supply_chain"/>
    <x v="0"/>
    <x v="0"/>
    <d v="2024-09-29T00:00:00"/>
    <m/>
    <s v=""/>
    <n v="458"/>
    <x v="0"/>
    <x v="0"/>
    <x v="3"/>
    <n v="4"/>
    <s v="exceeds"/>
    <n v="1"/>
    <n v="80000"/>
    <x v="0"/>
    <s v="exceeds"/>
    <n v="0"/>
    <x v="0"/>
    <n v="1.2547945205479452"/>
    <x v="2"/>
    <x v="0"/>
  </r>
  <r>
    <s v="E002688"/>
    <d v="2023-08-24T00:00:00"/>
    <x v="11"/>
    <s v="Operations"/>
    <x v="3"/>
    <s v="Operations Specialist"/>
    <s v="operations"/>
    <x v="0"/>
    <x v="0"/>
    <d v="2023-08-24T00:00:00"/>
    <m/>
    <s v=""/>
    <n v="860"/>
    <x v="2"/>
    <x v="2"/>
    <x v="3"/>
    <n v="3"/>
    <s v="meets"/>
    <n v="2"/>
    <n v="100500"/>
    <x v="0"/>
    <s v="meets"/>
    <n v="0"/>
    <x v="0"/>
    <n v="2.3561643835616439"/>
    <x v="1"/>
    <x v="3"/>
  </r>
  <r>
    <s v="E002689"/>
    <d v="2025-08-23T00:00:00"/>
    <x v="0"/>
    <s v="Product &amp; Technology"/>
    <x v="0"/>
    <s v="Software Engineering Specialist"/>
    <s v="engineering"/>
    <x v="0"/>
    <x v="0"/>
    <d v="2025-08-23T00:00:00"/>
    <m/>
    <s v=""/>
    <n v="130"/>
    <x v="1"/>
    <x v="1"/>
    <x v="3"/>
    <s v="None"/>
    <s v=""/>
    <n v="0"/>
    <n v="102000"/>
    <x v="1"/>
    <s v="Not Reviewed"/>
    <n v="0"/>
    <x v="0"/>
    <n v="0.35616438356164382"/>
    <x v="0"/>
    <x v="3"/>
  </r>
  <r>
    <s v="E002690"/>
    <d v="2023-01-24T00:00:00"/>
    <x v="1"/>
    <s v="Product &amp; Technology"/>
    <x v="0"/>
    <s v="Software Engineering Senior Specialist"/>
    <s v="engineering"/>
    <x v="2"/>
    <x v="0"/>
    <d v="2023-01-24T00:00:00"/>
    <m/>
    <s v=""/>
    <n v="1072"/>
    <x v="0"/>
    <x v="0"/>
    <x v="2"/>
    <n v="2"/>
    <s v="needs_support"/>
    <n v="3"/>
    <n v="100000"/>
    <x v="0"/>
    <s v="needs_support"/>
    <n v="0"/>
    <x v="0"/>
    <n v="2.9369863013698629"/>
    <x v="1"/>
    <x v="3"/>
  </r>
  <r>
    <s v="E002691"/>
    <d v="2023-11-24T00:00:00"/>
    <x v="2"/>
    <s v="Product &amp; Technology"/>
    <x v="1"/>
    <s v="Product Management Specialist"/>
    <s v="product"/>
    <x v="0"/>
    <x v="0"/>
    <d v="2023-11-24T00:00:00"/>
    <m/>
    <s v=""/>
    <n v="768"/>
    <x v="3"/>
    <x v="1"/>
    <x v="1"/>
    <n v="1"/>
    <s v="needs_support"/>
    <n v="2"/>
    <n v="91500"/>
    <x v="0"/>
    <s v="needs_support"/>
    <n v="0"/>
    <x v="0"/>
    <n v="2.1041095890410957"/>
    <x v="1"/>
    <x v="0"/>
  </r>
  <r>
    <s v="E002692"/>
    <d v="2023-07-08T00:00:00"/>
    <x v="3"/>
    <s v="Product &amp; Technology"/>
    <x v="1"/>
    <s v="Product Design Specialist"/>
    <s v="design"/>
    <x v="0"/>
    <x v="0"/>
    <d v="2023-07-08T00:00:00"/>
    <m/>
    <s v=""/>
    <n v="907"/>
    <x v="1"/>
    <x v="1"/>
    <x v="3"/>
    <n v="4"/>
    <s v="exceeds"/>
    <n v="2"/>
    <n v="97000"/>
    <x v="0"/>
    <s v="exceeds"/>
    <n v="0"/>
    <x v="0"/>
    <n v="2.484931506849315"/>
    <x v="1"/>
    <x v="0"/>
  </r>
  <r>
    <s v="E002693"/>
    <d v="2024-05-03T00:00:00"/>
    <x v="4"/>
    <s v="Revenue"/>
    <x v="0"/>
    <s v="Account Associate"/>
    <s v="sales"/>
    <x v="1"/>
    <x v="0"/>
    <d v="2024-05-03T00:00:00"/>
    <m/>
    <s v=""/>
    <n v="607"/>
    <x v="1"/>
    <x v="1"/>
    <x v="0"/>
    <n v="3"/>
    <s v="meets"/>
    <n v="2"/>
    <n v="73500"/>
    <x v="0"/>
    <s v="meets"/>
    <n v="0"/>
    <x v="0"/>
    <n v="1.6630136986301369"/>
    <x v="2"/>
    <x v="0"/>
  </r>
  <r>
    <s v="E002694"/>
    <d v="2023-03-31T00:00:00"/>
    <x v="5"/>
    <s v="Revenue"/>
    <x v="1"/>
    <s v="Customer Success Associate"/>
    <s v="customer_success"/>
    <x v="1"/>
    <x v="0"/>
    <d v="2023-03-31T00:00:00"/>
    <m/>
    <s v=""/>
    <n v="1006"/>
    <x v="0"/>
    <x v="1"/>
    <x v="0"/>
    <n v="3"/>
    <s v="meets"/>
    <n v="3"/>
    <n v="58500"/>
    <x v="0"/>
    <s v="meets"/>
    <n v="0"/>
    <x v="0"/>
    <n v="2.7561643835616438"/>
    <x v="1"/>
    <x v="1"/>
  </r>
  <r>
    <s v="E002695"/>
    <d v="2025-01-18T00:00:00"/>
    <x v="6"/>
    <s v="Revenue"/>
    <x v="2"/>
    <s v="Growth Marketing Senior Specialist"/>
    <s v="marketing"/>
    <x v="2"/>
    <x v="0"/>
    <d v="2025-01-18T00:00:00"/>
    <m/>
    <s v=""/>
    <n v="347"/>
    <x v="0"/>
    <x v="4"/>
    <x v="0"/>
    <n v="3"/>
    <s v="meets"/>
    <n v="1"/>
    <n v="98500"/>
    <x v="0"/>
    <s v="meets"/>
    <n v="0"/>
    <x v="0"/>
    <n v="0.9506849315068493"/>
    <x v="0"/>
    <x v="0"/>
  </r>
  <r>
    <s v="E002696"/>
    <d v="2024-12-04T00:00:00"/>
    <x v="7"/>
    <s v="Corporate"/>
    <x v="0"/>
    <s v="Financial Planning Specialist"/>
    <s v="finance"/>
    <x v="0"/>
    <x v="0"/>
    <d v="2024-12-04T00:00:00"/>
    <m/>
    <s v=""/>
    <n v="392"/>
    <x v="0"/>
    <x v="0"/>
    <x v="1"/>
    <n v="4"/>
    <s v="exceeds"/>
    <n v="1"/>
    <n v="87000"/>
    <x v="0"/>
    <s v="exceeds"/>
    <n v="0"/>
    <x v="0"/>
    <n v="1.0739726027397261"/>
    <x v="2"/>
    <x v="0"/>
  </r>
  <r>
    <s v="E002697"/>
    <d v="2025-04-09T00:00:00"/>
    <x v="8"/>
    <s v="Corporate"/>
    <x v="1"/>
    <s v="People Operations Associate"/>
    <s v="people"/>
    <x v="1"/>
    <x v="1"/>
    <d v="2025-04-09T00:00:00"/>
    <d v="2025-11-22T00:00:00"/>
    <s v="voluntary"/>
    <n v="227"/>
    <x v="2"/>
    <x v="2"/>
    <x v="2"/>
    <n v="3"/>
    <s v="meets"/>
    <n v="1"/>
    <n v="75000"/>
    <x v="0"/>
    <s v="meets"/>
    <n v="1"/>
    <x v="1"/>
    <n v="0.62191780821917808"/>
    <x v="0"/>
    <x v="0"/>
  </r>
  <r>
    <s v="E002698"/>
    <d v="2025-06-01T00:00:00"/>
    <x v="9"/>
    <s v="Corporate"/>
    <x v="0"/>
    <s v="Operations Associate"/>
    <s v="operations"/>
    <x v="1"/>
    <x v="1"/>
    <d v="2025-06-01T00:00:00"/>
    <d v="2025-10-27T00:00:00"/>
    <s v="retirement"/>
    <n v="148"/>
    <x v="3"/>
    <x v="1"/>
    <x v="0"/>
    <s v="None"/>
    <s v=""/>
    <n v="0"/>
    <n v="57000"/>
    <x v="1"/>
    <s v="Not Reviewed"/>
    <n v="1"/>
    <x v="1"/>
    <n v="0.40547945205479452"/>
    <x v="0"/>
    <x v="1"/>
  </r>
  <r>
    <s v="E002699"/>
    <d v="2023-08-30T00:00:00"/>
    <x v="10"/>
    <s v="Operations"/>
    <x v="2"/>
    <s v="Operations Senior Specialist"/>
    <s v="operations"/>
    <x v="2"/>
    <x v="1"/>
    <d v="2023-08-30T00:00:00"/>
    <d v="2025-12-13T00:00:00"/>
    <s v="voluntary"/>
    <n v="836"/>
    <x v="1"/>
    <x v="4"/>
    <x v="2"/>
    <n v="3"/>
    <s v="meets"/>
    <n v="2"/>
    <n v="134500"/>
    <x v="0"/>
    <s v="meets"/>
    <n v="1"/>
    <x v="1"/>
    <n v="2.2904109589041095"/>
    <x v="1"/>
    <x v="2"/>
  </r>
  <r>
    <s v="E002700"/>
    <d v="2023-05-04T00:00:00"/>
    <x v="11"/>
    <s v="Operations"/>
    <x v="3"/>
    <s v="Financial Planning Senior Specialist"/>
    <s v="finance"/>
    <x v="2"/>
    <x v="1"/>
    <d v="2023-05-04T00:00:00"/>
    <d v="2025-11-05T00:00:00"/>
    <s v="voluntary"/>
    <n v="916"/>
    <x v="4"/>
    <x v="1"/>
    <x v="1"/>
    <n v="5"/>
    <s v="outstanding"/>
    <n v="3"/>
    <n v="104000"/>
    <x v="0"/>
    <s v="outstanding"/>
    <n v="1"/>
    <x v="1"/>
    <n v="2.5095890410958903"/>
    <x v="1"/>
    <x v="3"/>
  </r>
  <r>
    <s v="E002701"/>
    <d v="2025-03-21T00:00:00"/>
    <x v="0"/>
    <s v="Product &amp; Technology"/>
    <x v="0"/>
    <s v="Software Engineering Senior Specialist"/>
    <s v="engineering"/>
    <x v="2"/>
    <x v="0"/>
    <d v="2025-03-21T00:00:00"/>
    <m/>
    <s v=""/>
    <n v="285"/>
    <x v="3"/>
    <x v="1"/>
    <x v="0"/>
    <n v="1"/>
    <s v="needs_support"/>
    <n v="1"/>
    <n v="135000"/>
    <x v="0"/>
    <s v="needs_support"/>
    <n v="0"/>
    <x v="0"/>
    <n v="0.78082191780821919"/>
    <x v="0"/>
    <x v="2"/>
  </r>
  <r>
    <s v="E002702"/>
    <d v="2025-08-18T00:00:00"/>
    <x v="1"/>
    <s v="Product &amp; Technology"/>
    <x v="0"/>
    <s v="Software Engineering Associate"/>
    <s v="engineering"/>
    <x v="1"/>
    <x v="0"/>
    <d v="2025-08-18T00:00:00"/>
    <m/>
    <s v=""/>
    <n v="135"/>
    <x v="3"/>
    <x v="2"/>
    <x v="0"/>
    <s v="None"/>
    <s v=""/>
    <n v="0"/>
    <n v="57500"/>
    <x v="1"/>
    <s v="Not Reviewed"/>
    <n v="0"/>
    <x v="0"/>
    <n v="0.36986301369863012"/>
    <x v="0"/>
    <x v="1"/>
  </r>
  <r>
    <s v="E002703"/>
    <d v="2025-09-15T00:00:00"/>
    <x v="2"/>
    <s v="Product &amp; Technology"/>
    <x v="1"/>
    <s v="Product Management Associate"/>
    <s v="product"/>
    <x v="1"/>
    <x v="0"/>
    <d v="2025-09-15T00:00:00"/>
    <m/>
    <s v=""/>
    <n v="107"/>
    <x v="0"/>
    <x v="1"/>
    <x v="0"/>
    <s v="None"/>
    <s v=""/>
    <n v="0"/>
    <n v="56000"/>
    <x v="1"/>
    <s v="Not Reviewed"/>
    <n v="0"/>
    <x v="0"/>
    <n v="0.29315068493150687"/>
    <x v="0"/>
    <x v="1"/>
  </r>
  <r>
    <s v="E002704"/>
    <d v="2025-08-09T00:00:00"/>
    <x v="3"/>
    <s v="Product &amp; Technology"/>
    <x v="1"/>
    <s v="Product Management Associate"/>
    <s v="product"/>
    <x v="1"/>
    <x v="0"/>
    <d v="2025-08-09T00:00:00"/>
    <m/>
    <s v=""/>
    <n v="144"/>
    <x v="1"/>
    <x v="0"/>
    <x v="3"/>
    <s v="None"/>
    <s v=""/>
    <n v="0"/>
    <n v="66500"/>
    <x v="1"/>
    <s v="Not Reviewed"/>
    <n v="0"/>
    <x v="0"/>
    <n v="0.39452054794520547"/>
    <x v="0"/>
    <x v="1"/>
  </r>
  <r>
    <s v="E002705"/>
    <d v="2023-07-18T00:00:00"/>
    <x v="4"/>
    <s v="Revenue"/>
    <x v="0"/>
    <s v="Customer Success Specialist"/>
    <s v="customer_success"/>
    <x v="0"/>
    <x v="0"/>
    <d v="2023-07-18T00:00:00"/>
    <m/>
    <s v=""/>
    <n v="897"/>
    <x v="3"/>
    <x v="1"/>
    <x v="2"/>
    <n v="1"/>
    <s v="needs_support"/>
    <n v="2"/>
    <n v="90000"/>
    <x v="0"/>
    <s v="needs_support"/>
    <n v="0"/>
    <x v="0"/>
    <n v="2.4575342465753423"/>
    <x v="1"/>
    <x v="0"/>
  </r>
  <r>
    <s v="E002706"/>
    <d v="2023-04-19T00:00:00"/>
    <x v="5"/>
    <s v="Revenue"/>
    <x v="1"/>
    <s v="Customer Success Specialist"/>
    <s v="customer_success"/>
    <x v="0"/>
    <x v="0"/>
    <d v="2023-04-19T00:00:00"/>
    <m/>
    <s v=""/>
    <n v="987"/>
    <x v="1"/>
    <x v="1"/>
    <x v="1"/>
    <n v="1"/>
    <s v="needs_support"/>
    <n v="3"/>
    <n v="75000"/>
    <x v="0"/>
    <s v="needs_support"/>
    <n v="0"/>
    <x v="0"/>
    <n v="2.7041095890410958"/>
    <x v="1"/>
    <x v="0"/>
  </r>
  <r>
    <s v="E002707"/>
    <d v="2024-10-15T00:00:00"/>
    <x v="6"/>
    <s v="Revenue"/>
    <x v="2"/>
    <s v="Growth Marketing Specialist"/>
    <s v="marketing"/>
    <x v="0"/>
    <x v="0"/>
    <d v="2024-10-15T00:00:00"/>
    <m/>
    <s v=""/>
    <n v="442"/>
    <x v="1"/>
    <x v="0"/>
    <x v="3"/>
    <n v="3"/>
    <s v="meets"/>
    <n v="1"/>
    <n v="89500"/>
    <x v="0"/>
    <s v="meets"/>
    <n v="0"/>
    <x v="0"/>
    <n v="1.210958904109589"/>
    <x v="2"/>
    <x v="0"/>
  </r>
  <r>
    <s v="E002708"/>
    <d v="2024-04-28T00:00:00"/>
    <x v="7"/>
    <s v="Corporate"/>
    <x v="0"/>
    <s v="Analytics Associate"/>
    <s v="analytics"/>
    <x v="1"/>
    <x v="1"/>
    <d v="2024-04-28T00:00:00"/>
    <d v="2025-01-28T00:00:00"/>
    <s v="voluntary"/>
    <n v="275"/>
    <x v="3"/>
    <x v="1"/>
    <x v="3"/>
    <n v="3"/>
    <s v="meets"/>
    <n v="1"/>
    <n v="56000"/>
    <x v="0"/>
    <s v="meets"/>
    <n v="1"/>
    <x v="1"/>
    <n v="0.75342465753424659"/>
    <x v="0"/>
    <x v="1"/>
  </r>
  <r>
    <s v="E002709"/>
    <d v="2025-05-16T00:00:00"/>
    <x v="8"/>
    <s v="Corporate"/>
    <x v="1"/>
    <s v="People Operations Specialist"/>
    <s v="people"/>
    <x v="0"/>
    <x v="0"/>
    <d v="2025-05-16T00:00:00"/>
    <m/>
    <s v=""/>
    <n v="229"/>
    <x v="1"/>
    <x v="0"/>
    <x v="2"/>
    <n v="3"/>
    <s v="meets"/>
    <n v="1"/>
    <n v="75500"/>
    <x v="0"/>
    <s v="meets"/>
    <n v="0"/>
    <x v="0"/>
    <n v="0.62739726027397258"/>
    <x v="0"/>
    <x v="0"/>
  </r>
  <r>
    <s v="E002710"/>
    <d v="2025-09-10T00:00:00"/>
    <x v="9"/>
    <s v="Corporate"/>
    <x v="0"/>
    <s v="Operations Specialist"/>
    <s v="operations"/>
    <x v="0"/>
    <x v="0"/>
    <d v="2025-09-10T00:00:00"/>
    <m/>
    <s v=""/>
    <n v="112"/>
    <x v="0"/>
    <x v="1"/>
    <x v="2"/>
    <s v="None"/>
    <s v=""/>
    <n v="0"/>
    <n v="79000"/>
    <x v="1"/>
    <s v="Not Reviewed"/>
    <n v="0"/>
    <x v="0"/>
    <n v="0.30684931506849317"/>
    <x v="0"/>
    <x v="0"/>
  </r>
  <r>
    <s v="E002711"/>
    <d v="2023-07-26T00:00:00"/>
    <x v="10"/>
    <s v="Operations"/>
    <x v="2"/>
    <s v="Supply Chain Associate"/>
    <s v="supply_chain"/>
    <x v="1"/>
    <x v="0"/>
    <d v="2023-07-26T00:00:00"/>
    <m/>
    <s v=""/>
    <n v="889"/>
    <x v="1"/>
    <x v="1"/>
    <x v="2"/>
    <n v="4"/>
    <s v="exceeds"/>
    <n v="2"/>
    <n v="70500"/>
    <x v="0"/>
    <s v="exceeds"/>
    <n v="0"/>
    <x v="0"/>
    <n v="2.4356164383561643"/>
    <x v="1"/>
    <x v="0"/>
  </r>
  <r>
    <s v="E002712"/>
    <d v="2023-11-11T00:00:00"/>
    <x v="11"/>
    <s v="Operations"/>
    <x v="3"/>
    <s v="Operations Associate"/>
    <s v="operations"/>
    <x v="1"/>
    <x v="0"/>
    <d v="2023-11-11T00:00:00"/>
    <m/>
    <s v=""/>
    <n v="781"/>
    <x v="1"/>
    <x v="1"/>
    <x v="1"/>
    <n v="3"/>
    <s v="meets"/>
    <n v="2"/>
    <n v="62000"/>
    <x v="0"/>
    <s v="meets"/>
    <n v="0"/>
    <x v="0"/>
    <n v="2.1397260273972605"/>
    <x v="1"/>
    <x v="1"/>
  </r>
  <r>
    <s v="E002713"/>
    <d v="2024-09-01T00:00:00"/>
    <x v="0"/>
    <s v="Product &amp; Technology"/>
    <x v="0"/>
    <s v="Software Engineering Specialist"/>
    <s v="engineering"/>
    <x v="0"/>
    <x v="0"/>
    <d v="2024-09-01T00:00:00"/>
    <m/>
    <s v=""/>
    <n v="486"/>
    <x v="1"/>
    <x v="1"/>
    <x v="2"/>
    <n v="2"/>
    <s v="needs_support"/>
    <n v="1"/>
    <n v="86000"/>
    <x v="0"/>
    <s v="needs_support"/>
    <n v="0"/>
    <x v="0"/>
    <n v="1.3315068493150686"/>
    <x v="2"/>
    <x v="0"/>
  </r>
  <r>
    <s v="E002714"/>
    <d v="2023-01-14T00:00:00"/>
    <x v="1"/>
    <s v="Product &amp; Technology"/>
    <x v="0"/>
    <s v="Analytics Associate"/>
    <s v="analytics"/>
    <x v="1"/>
    <x v="0"/>
    <d v="2023-01-14T00:00:00"/>
    <m/>
    <s v=""/>
    <n v="1082"/>
    <x v="1"/>
    <x v="1"/>
    <x v="4"/>
    <n v="3"/>
    <s v="meets"/>
    <n v="3"/>
    <n v="59000"/>
    <x v="0"/>
    <s v="meets"/>
    <n v="0"/>
    <x v="0"/>
    <n v="2.9643835616438357"/>
    <x v="1"/>
    <x v="1"/>
  </r>
  <r>
    <s v="E002715"/>
    <d v="2024-05-31T00:00:00"/>
    <x v="2"/>
    <s v="Product &amp; Technology"/>
    <x v="1"/>
    <s v="Analytics Specialist"/>
    <s v="analytics"/>
    <x v="0"/>
    <x v="1"/>
    <d v="2024-05-31T00:00:00"/>
    <d v="2025-02-22T00:00:00"/>
    <s v="voluntary"/>
    <n v="267"/>
    <x v="1"/>
    <x v="1"/>
    <x v="2"/>
    <n v="3"/>
    <s v="meets"/>
    <n v="1"/>
    <n v="83000"/>
    <x v="0"/>
    <s v="meets"/>
    <n v="1"/>
    <x v="1"/>
    <n v="0.73150684931506849"/>
    <x v="0"/>
    <x v="0"/>
  </r>
  <r>
    <s v="E002716"/>
    <d v="2025-03-29T00:00:00"/>
    <x v="3"/>
    <s v="Product &amp; Technology"/>
    <x v="1"/>
    <s v="Product Design Associate"/>
    <s v="design"/>
    <x v="1"/>
    <x v="0"/>
    <d v="2025-03-29T00:00:00"/>
    <m/>
    <s v=""/>
    <n v="277"/>
    <x v="0"/>
    <x v="0"/>
    <x v="0"/>
    <n v="3"/>
    <s v="meets"/>
    <n v="1"/>
    <n v="72000"/>
    <x v="0"/>
    <s v="meets"/>
    <n v="0"/>
    <x v="0"/>
    <n v="0.75890410958904109"/>
    <x v="0"/>
    <x v="0"/>
  </r>
  <r>
    <s v="E002717"/>
    <d v="2025-03-07T00:00:00"/>
    <x v="4"/>
    <s v="Revenue"/>
    <x v="0"/>
    <s v="Account Associate"/>
    <s v="sales"/>
    <x v="1"/>
    <x v="1"/>
    <d v="2025-03-07T00:00:00"/>
    <d v="2025-08-11T00:00:00"/>
    <s v="voluntary"/>
    <n v="157"/>
    <x v="0"/>
    <x v="0"/>
    <x v="3"/>
    <s v="None"/>
    <s v=""/>
    <n v="0"/>
    <n v="77500"/>
    <x v="1"/>
    <s v="Not Reviewed"/>
    <n v="1"/>
    <x v="1"/>
    <n v="0.43013698630136987"/>
    <x v="0"/>
    <x v="0"/>
  </r>
  <r>
    <s v="E002718"/>
    <d v="2025-01-06T00:00:00"/>
    <x v="5"/>
    <s v="Revenue"/>
    <x v="1"/>
    <s v="Account Associate"/>
    <s v="sales"/>
    <x v="1"/>
    <x v="0"/>
    <d v="2025-01-06T00:00:00"/>
    <m/>
    <s v=""/>
    <n v="359"/>
    <x v="1"/>
    <x v="2"/>
    <x v="2"/>
    <n v="4"/>
    <s v="exceeds"/>
    <n v="1"/>
    <n v="68000"/>
    <x v="0"/>
    <s v="exceeds"/>
    <n v="0"/>
    <x v="0"/>
    <n v="0.98356164383561639"/>
    <x v="0"/>
    <x v="1"/>
  </r>
  <r>
    <s v="E002719"/>
    <d v="2023-04-01T00:00:00"/>
    <x v="6"/>
    <s v="Revenue"/>
    <x v="2"/>
    <s v="Analytics Associate"/>
    <s v="analytics"/>
    <x v="1"/>
    <x v="0"/>
    <d v="2023-04-01T00:00:00"/>
    <m/>
    <s v=""/>
    <n v="1005"/>
    <x v="1"/>
    <x v="1"/>
    <x v="1"/>
    <n v="3"/>
    <s v="meets"/>
    <n v="3"/>
    <n v="60000"/>
    <x v="0"/>
    <s v="meets"/>
    <n v="0"/>
    <x v="0"/>
    <n v="2.7534246575342465"/>
    <x v="1"/>
    <x v="1"/>
  </r>
  <r>
    <s v="E002720"/>
    <d v="2025-09-28T00:00:00"/>
    <x v="7"/>
    <s v="Corporate"/>
    <x v="0"/>
    <s v="Financial Planning Associate"/>
    <s v="finance"/>
    <x v="1"/>
    <x v="0"/>
    <d v="2025-09-28T00:00:00"/>
    <m/>
    <s v=""/>
    <n v="94"/>
    <x v="0"/>
    <x v="1"/>
    <x v="3"/>
    <s v="None"/>
    <s v=""/>
    <n v="0"/>
    <n v="63500"/>
    <x v="1"/>
    <s v="Not Reviewed"/>
    <n v="0"/>
    <x v="0"/>
    <n v="0.25753424657534246"/>
    <x v="0"/>
    <x v="1"/>
  </r>
  <r>
    <s v="E002721"/>
    <d v="2023-05-03T00:00:00"/>
    <x v="8"/>
    <s v="Corporate"/>
    <x v="1"/>
    <s v="People Operations Associate"/>
    <s v="people"/>
    <x v="1"/>
    <x v="1"/>
    <d v="2023-05-03T00:00:00"/>
    <d v="2024-05-14T00:00:00"/>
    <s v="voluntary"/>
    <n v="377"/>
    <x v="1"/>
    <x v="0"/>
    <x v="3"/>
    <n v="3"/>
    <s v="meets"/>
    <n v="1"/>
    <n v="78000"/>
    <x v="0"/>
    <s v="meets"/>
    <n v="1"/>
    <x v="1"/>
    <n v="1.0328767123287672"/>
    <x v="2"/>
    <x v="0"/>
  </r>
  <r>
    <s v="E002722"/>
    <d v="2025-02-05T00:00:00"/>
    <x v="9"/>
    <s v="Corporate"/>
    <x v="0"/>
    <s v="Operations Specialist"/>
    <s v="operations"/>
    <x v="0"/>
    <x v="1"/>
    <d v="2025-02-05T00:00:00"/>
    <d v="2025-08-29T00:00:00"/>
    <s v="voluntary"/>
    <n v="205"/>
    <x v="1"/>
    <x v="1"/>
    <x v="3"/>
    <n v="3"/>
    <s v="meets"/>
    <n v="1"/>
    <n v="99000"/>
    <x v="0"/>
    <s v="meets"/>
    <n v="1"/>
    <x v="1"/>
    <n v="0.56164383561643838"/>
    <x v="0"/>
    <x v="0"/>
  </r>
  <r>
    <s v="E002723"/>
    <d v="2025-08-26T00:00:00"/>
    <x v="10"/>
    <s v="Operations"/>
    <x v="2"/>
    <s v="Supply Chain Specialist"/>
    <s v="supply_chain"/>
    <x v="0"/>
    <x v="0"/>
    <d v="2025-08-26T00:00:00"/>
    <m/>
    <s v=""/>
    <n v="127"/>
    <x v="1"/>
    <x v="1"/>
    <x v="2"/>
    <s v="None"/>
    <s v=""/>
    <n v="0"/>
    <n v="101500"/>
    <x v="1"/>
    <s v="Not Reviewed"/>
    <n v="0"/>
    <x v="0"/>
    <n v="0.34794520547945207"/>
    <x v="0"/>
    <x v="3"/>
  </r>
  <r>
    <s v="E002724"/>
    <d v="2024-12-06T00:00:00"/>
    <x v="11"/>
    <s v="Operations"/>
    <x v="3"/>
    <s v="Operations Specialist"/>
    <s v="operations"/>
    <x v="0"/>
    <x v="0"/>
    <d v="2024-12-06T00:00:00"/>
    <m/>
    <s v=""/>
    <n v="390"/>
    <x v="0"/>
    <x v="3"/>
    <x v="4"/>
    <n v="4"/>
    <s v="exceeds"/>
    <n v="1"/>
    <n v="93500"/>
    <x v="0"/>
    <s v="exceeds"/>
    <n v="0"/>
    <x v="0"/>
    <n v="1.0684931506849316"/>
    <x v="2"/>
    <x v="0"/>
  </r>
  <r>
    <s v="E002725"/>
    <d v="2025-02-07T00:00:00"/>
    <x v="0"/>
    <s v="Product &amp; Technology"/>
    <x v="0"/>
    <s v="Software Engineering Senior Specialist"/>
    <s v="engineering"/>
    <x v="2"/>
    <x v="0"/>
    <d v="2025-02-07T00:00:00"/>
    <m/>
    <s v=""/>
    <n v="327"/>
    <x v="0"/>
    <x v="0"/>
    <x v="3"/>
    <n v="4"/>
    <s v="exceeds"/>
    <n v="1"/>
    <n v="133000"/>
    <x v="0"/>
    <s v="exceeds"/>
    <n v="0"/>
    <x v="0"/>
    <n v="0.89589041095890409"/>
    <x v="0"/>
    <x v="2"/>
  </r>
  <r>
    <s v="E002726"/>
    <d v="2025-03-11T00:00:00"/>
    <x v="1"/>
    <s v="Product &amp; Technology"/>
    <x v="0"/>
    <s v="Software Engineering Associate"/>
    <s v="engineering"/>
    <x v="1"/>
    <x v="0"/>
    <d v="2025-03-11T00:00:00"/>
    <m/>
    <s v=""/>
    <n v="295"/>
    <x v="1"/>
    <x v="0"/>
    <x v="1"/>
    <n v="4"/>
    <s v="exceeds"/>
    <n v="1"/>
    <n v="63000"/>
    <x v="0"/>
    <s v="exceeds"/>
    <n v="0"/>
    <x v="0"/>
    <n v="0.80821917808219179"/>
    <x v="0"/>
    <x v="1"/>
  </r>
  <r>
    <s v="E002727"/>
    <d v="2024-11-29T00:00:00"/>
    <x v="2"/>
    <s v="Product &amp; Technology"/>
    <x v="1"/>
    <s v="Product Management Associate"/>
    <s v="product"/>
    <x v="1"/>
    <x v="0"/>
    <d v="2024-11-29T00:00:00"/>
    <m/>
    <s v=""/>
    <n v="397"/>
    <x v="1"/>
    <x v="4"/>
    <x v="0"/>
    <n v="3"/>
    <s v="meets"/>
    <n v="1"/>
    <n v="64500"/>
    <x v="0"/>
    <s v="meets"/>
    <n v="0"/>
    <x v="0"/>
    <n v="1.0876712328767124"/>
    <x v="2"/>
    <x v="1"/>
  </r>
  <r>
    <s v="E002728"/>
    <d v="2025-03-19T00:00:00"/>
    <x v="3"/>
    <s v="Product &amp; Technology"/>
    <x v="1"/>
    <s v="Product Design Specialist"/>
    <s v="design"/>
    <x v="0"/>
    <x v="0"/>
    <d v="2025-03-19T00:00:00"/>
    <m/>
    <s v=""/>
    <n v="287"/>
    <x v="1"/>
    <x v="2"/>
    <x v="2"/>
    <n v="3"/>
    <s v="meets"/>
    <n v="1"/>
    <n v="104500"/>
    <x v="0"/>
    <s v="meets"/>
    <n v="0"/>
    <x v="0"/>
    <n v="0.78630136986301369"/>
    <x v="0"/>
    <x v="3"/>
  </r>
  <r>
    <s v="E002729"/>
    <d v="2023-02-08T00:00:00"/>
    <x v="4"/>
    <s v="Revenue"/>
    <x v="0"/>
    <s v="Account Specialist"/>
    <s v="sales"/>
    <x v="0"/>
    <x v="0"/>
    <d v="2023-02-08T00:00:00"/>
    <m/>
    <s v=""/>
    <n v="1057"/>
    <x v="2"/>
    <x v="1"/>
    <x v="2"/>
    <n v="3"/>
    <s v="meets"/>
    <n v="3"/>
    <n v="94500"/>
    <x v="0"/>
    <s v="meets"/>
    <n v="0"/>
    <x v="0"/>
    <n v="2.8958904109589043"/>
    <x v="1"/>
    <x v="0"/>
  </r>
  <r>
    <s v="E002730"/>
    <d v="2025-07-11T00:00:00"/>
    <x v="5"/>
    <s v="Revenue"/>
    <x v="1"/>
    <s v="Account Associate"/>
    <s v="sales"/>
    <x v="1"/>
    <x v="0"/>
    <d v="2025-07-11T00:00:00"/>
    <m/>
    <s v=""/>
    <n v="173"/>
    <x v="2"/>
    <x v="1"/>
    <x v="0"/>
    <s v="None"/>
    <s v=""/>
    <n v="0"/>
    <n v="58000"/>
    <x v="1"/>
    <s v="Not Reviewed"/>
    <n v="0"/>
    <x v="0"/>
    <n v="0.47397260273972602"/>
    <x v="0"/>
    <x v="1"/>
  </r>
  <r>
    <s v="E002731"/>
    <d v="2023-10-09T00:00:00"/>
    <x v="6"/>
    <s v="Revenue"/>
    <x v="2"/>
    <s v="Growth Marketing Associate"/>
    <s v="marketing"/>
    <x v="1"/>
    <x v="0"/>
    <d v="2023-10-09T00:00:00"/>
    <m/>
    <s v=""/>
    <n v="814"/>
    <x v="3"/>
    <x v="4"/>
    <x v="3"/>
    <n v="3"/>
    <s v="meets"/>
    <n v="2"/>
    <n v="75000"/>
    <x v="0"/>
    <s v="meets"/>
    <n v="0"/>
    <x v="0"/>
    <n v="2.2301369863013698"/>
    <x v="1"/>
    <x v="0"/>
  </r>
  <r>
    <s v="E002732"/>
    <d v="2023-04-23T00:00:00"/>
    <x v="7"/>
    <s v="Corporate"/>
    <x v="0"/>
    <s v="Financial Planning Specialist"/>
    <s v="finance"/>
    <x v="0"/>
    <x v="0"/>
    <d v="2023-04-23T00:00:00"/>
    <m/>
    <s v=""/>
    <n v="983"/>
    <x v="0"/>
    <x v="1"/>
    <x v="3"/>
    <n v="2"/>
    <s v="needs_support"/>
    <n v="3"/>
    <n v="72000"/>
    <x v="0"/>
    <s v="needs_support"/>
    <n v="0"/>
    <x v="0"/>
    <n v="2.6931506849315068"/>
    <x v="1"/>
    <x v="0"/>
  </r>
  <r>
    <s v="E002733"/>
    <d v="2023-04-16T00:00:00"/>
    <x v="8"/>
    <s v="Corporate"/>
    <x v="1"/>
    <s v="People Operations Associate"/>
    <s v="people"/>
    <x v="1"/>
    <x v="0"/>
    <d v="2023-04-16T00:00:00"/>
    <m/>
    <s v=""/>
    <n v="990"/>
    <x v="4"/>
    <x v="2"/>
    <x v="4"/>
    <n v="4"/>
    <s v="exceeds"/>
    <n v="3"/>
    <n v="70000"/>
    <x v="0"/>
    <s v="exceeds"/>
    <n v="0"/>
    <x v="0"/>
    <n v="2.7123287671232879"/>
    <x v="1"/>
    <x v="0"/>
  </r>
  <r>
    <s v="E002734"/>
    <d v="2024-09-30T00:00:00"/>
    <x v="9"/>
    <s v="Corporate"/>
    <x v="0"/>
    <s v="Legal &amp; Compliance Associate"/>
    <s v="legal"/>
    <x v="1"/>
    <x v="0"/>
    <d v="2024-09-30T00:00:00"/>
    <m/>
    <s v=""/>
    <n v="457"/>
    <x v="1"/>
    <x v="1"/>
    <x v="2"/>
    <n v="5"/>
    <s v="outstanding"/>
    <n v="1"/>
    <n v="73000"/>
    <x v="0"/>
    <s v="outstanding"/>
    <n v="0"/>
    <x v="0"/>
    <n v="1.252054794520548"/>
    <x v="2"/>
    <x v="0"/>
  </r>
  <r>
    <s v="E002735"/>
    <d v="2023-10-22T00:00:00"/>
    <x v="10"/>
    <s v="Operations"/>
    <x v="2"/>
    <s v="Supply Chain Associate"/>
    <s v="supply_chain"/>
    <x v="1"/>
    <x v="0"/>
    <d v="2023-10-22T00:00:00"/>
    <m/>
    <s v=""/>
    <n v="801"/>
    <x v="0"/>
    <x v="1"/>
    <x v="2"/>
    <n v="4"/>
    <s v="exceeds"/>
    <n v="2"/>
    <n v="67500"/>
    <x v="0"/>
    <s v="exceeds"/>
    <n v="0"/>
    <x v="0"/>
    <n v="2.1945205479452055"/>
    <x v="1"/>
    <x v="1"/>
  </r>
  <r>
    <s v="E002736"/>
    <d v="2025-01-13T00:00:00"/>
    <x v="11"/>
    <s v="Operations"/>
    <x v="3"/>
    <s v="Operations Associate"/>
    <s v="operations"/>
    <x v="1"/>
    <x v="1"/>
    <d v="2025-01-13T00:00:00"/>
    <d v="2025-05-24T00:00:00"/>
    <s v="involuntary"/>
    <n v="131"/>
    <x v="0"/>
    <x v="3"/>
    <x v="2"/>
    <s v="None"/>
    <s v=""/>
    <n v="0"/>
    <n v="56000"/>
    <x v="1"/>
    <s v="Not Reviewed"/>
    <n v="1"/>
    <x v="1"/>
    <n v="0.35890410958904112"/>
    <x v="0"/>
    <x v="1"/>
  </r>
  <r>
    <s v="E002737"/>
    <d v="2023-12-27T00:00:00"/>
    <x v="0"/>
    <s v="Product &amp; Technology"/>
    <x v="0"/>
    <s v="Software Engineering Lead"/>
    <s v="engineering"/>
    <x v="3"/>
    <x v="0"/>
    <d v="2023-12-27T00:00:00"/>
    <m/>
    <s v=""/>
    <n v="735"/>
    <x v="2"/>
    <x v="0"/>
    <x v="1"/>
    <n v="5"/>
    <s v="outstanding"/>
    <n v="2"/>
    <n v="151500"/>
    <x v="0"/>
    <s v="outstanding"/>
    <n v="0"/>
    <x v="0"/>
    <n v="2.0136986301369864"/>
    <x v="1"/>
    <x v="2"/>
  </r>
  <r>
    <s v="E002738"/>
    <d v="2024-02-05T00:00:00"/>
    <x v="1"/>
    <s v="Product &amp; Technology"/>
    <x v="0"/>
    <s v="Analytics Senior Specialist"/>
    <s v="analytics"/>
    <x v="2"/>
    <x v="0"/>
    <d v="2024-02-05T00:00:00"/>
    <m/>
    <s v=""/>
    <n v="695"/>
    <x v="1"/>
    <x v="1"/>
    <x v="0"/>
    <n v="5"/>
    <s v="outstanding"/>
    <n v="2"/>
    <n v="119500"/>
    <x v="0"/>
    <s v="outstanding"/>
    <n v="0"/>
    <x v="0"/>
    <n v="1.904109589041096"/>
    <x v="2"/>
    <x v="3"/>
  </r>
  <r>
    <s v="E002739"/>
    <d v="2024-03-09T00:00:00"/>
    <x v="2"/>
    <s v="Product &amp; Technology"/>
    <x v="1"/>
    <s v="Product Management Specialist"/>
    <s v="product"/>
    <x v="0"/>
    <x v="0"/>
    <d v="2024-03-09T00:00:00"/>
    <m/>
    <s v=""/>
    <n v="662"/>
    <x v="3"/>
    <x v="1"/>
    <x v="4"/>
    <n v="3"/>
    <s v="meets"/>
    <n v="2"/>
    <n v="101500"/>
    <x v="0"/>
    <s v="meets"/>
    <n v="0"/>
    <x v="0"/>
    <n v="1.8136986301369864"/>
    <x v="2"/>
    <x v="3"/>
  </r>
  <r>
    <s v="E002740"/>
    <d v="2023-05-23T00:00:00"/>
    <x v="3"/>
    <s v="Product &amp; Technology"/>
    <x v="1"/>
    <s v="Product Design Specialist"/>
    <s v="design"/>
    <x v="0"/>
    <x v="0"/>
    <d v="2023-05-23T00:00:00"/>
    <m/>
    <s v=""/>
    <n v="953"/>
    <x v="3"/>
    <x v="2"/>
    <x v="3"/>
    <n v="3"/>
    <s v="meets"/>
    <n v="3"/>
    <n v="92000"/>
    <x v="0"/>
    <s v="meets"/>
    <n v="0"/>
    <x v="0"/>
    <n v="2.6109589041095891"/>
    <x v="1"/>
    <x v="0"/>
  </r>
  <r>
    <s v="E002741"/>
    <d v="2025-08-29T00:00:00"/>
    <x v="4"/>
    <s v="Revenue"/>
    <x v="0"/>
    <s v="Account Specialist"/>
    <s v="sales"/>
    <x v="0"/>
    <x v="0"/>
    <d v="2025-08-29T00:00:00"/>
    <m/>
    <s v=""/>
    <n v="124"/>
    <x v="1"/>
    <x v="1"/>
    <x v="0"/>
    <s v="None"/>
    <s v=""/>
    <n v="0"/>
    <n v="91000"/>
    <x v="1"/>
    <s v="Not Reviewed"/>
    <n v="0"/>
    <x v="0"/>
    <n v="0.33972602739726027"/>
    <x v="0"/>
    <x v="0"/>
  </r>
  <r>
    <s v="E002742"/>
    <d v="2023-12-10T00:00:00"/>
    <x v="5"/>
    <s v="Revenue"/>
    <x v="1"/>
    <s v="Customer Success Senior Specialist"/>
    <s v="customer_success"/>
    <x v="2"/>
    <x v="0"/>
    <d v="2023-12-10T00:00:00"/>
    <m/>
    <s v=""/>
    <n v="752"/>
    <x v="1"/>
    <x v="2"/>
    <x v="4"/>
    <n v="2"/>
    <s v="needs_support"/>
    <n v="2"/>
    <n v="137500"/>
    <x v="0"/>
    <s v="needs_support"/>
    <n v="0"/>
    <x v="0"/>
    <n v="2.0602739726027397"/>
    <x v="1"/>
    <x v="2"/>
  </r>
  <r>
    <s v="E002743"/>
    <d v="2024-08-11T00:00:00"/>
    <x v="6"/>
    <s v="Revenue"/>
    <x v="2"/>
    <s v="Growth Marketing Specialist"/>
    <s v="marketing"/>
    <x v="0"/>
    <x v="0"/>
    <d v="2024-08-11T00:00:00"/>
    <m/>
    <s v=""/>
    <n v="507"/>
    <x v="1"/>
    <x v="1"/>
    <x v="0"/>
    <n v="4"/>
    <s v="exceeds"/>
    <n v="1"/>
    <n v="102500"/>
    <x v="0"/>
    <s v="exceeds"/>
    <n v="0"/>
    <x v="0"/>
    <n v="1.3890410958904109"/>
    <x v="2"/>
    <x v="3"/>
  </r>
  <r>
    <s v="E002744"/>
    <d v="2024-05-24T00:00:00"/>
    <x v="7"/>
    <s v="Corporate"/>
    <x v="0"/>
    <s v="Financial Planning Senior Specialist"/>
    <s v="finance"/>
    <x v="2"/>
    <x v="0"/>
    <d v="2024-05-24T00:00:00"/>
    <m/>
    <s v=""/>
    <n v="586"/>
    <x v="1"/>
    <x v="3"/>
    <x v="0"/>
    <n v="3"/>
    <s v="meets"/>
    <n v="2"/>
    <n v="97500"/>
    <x v="0"/>
    <s v="meets"/>
    <n v="0"/>
    <x v="0"/>
    <n v="1.6054794520547946"/>
    <x v="2"/>
    <x v="0"/>
  </r>
  <r>
    <s v="E002745"/>
    <d v="2025-07-23T00:00:00"/>
    <x v="8"/>
    <s v="Corporate"/>
    <x v="1"/>
    <s v="Operations Specialist"/>
    <s v="operations"/>
    <x v="0"/>
    <x v="1"/>
    <d v="2025-07-23T00:00:00"/>
    <d v="2025-12-17T00:00:00"/>
    <s v="involuntary"/>
    <n v="147"/>
    <x v="1"/>
    <x v="2"/>
    <x v="2"/>
    <s v="None"/>
    <s v=""/>
    <n v="0"/>
    <n v="95000"/>
    <x v="1"/>
    <s v="Not Reviewed"/>
    <n v="1"/>
    <x v="1"/>
    <n v="0.40273972602739727"/>
    <x v="0"/>
    <x v="0"/>
  </r>
  <r>
    <s v="E002746"/>
    <d v="2025-03-30T00:00:00"/>
    <x v="9"/>
    <s v="Corporate"/>
    <x v="0"/>
    <s v="Legal &amp; Compliance Associate"/>
    <s v="legal"/>
    <x v="1"/>
    <x v="0"/>
    <d v="2025-03-30T00:00:00"/>
    <m/>
    <s v=""/>
    <n v="276"/>
    <x v="0"/>
    <x v="3"/>
    <x v="0"/>
    <n v="3"/>
    <s v="meets"/>
    <n v="1"/>
    <n v="66500"/>
    <x v="0"/>
    <s v="meets"/>
    <n v="0"/>
    <x v="0"/>
    <n v="0.75616438356164384"/>
    <x v="0"/>
    <x v="1"/>
  </r>
  <r>
    <s v="E002747"/>
    <d v="2025-04-01T00:00:00"/>
    <x v="10"/>
    <s v="Operations"/>
    <x v="2"/>
    <s v="Supply Chain Senior Specialist"/>
    <s v="supply_chain"/>
    <x v="2"/>
    <x v="0"/>
    <d v="2025-04-01T00:00:00"/>
    <m/>
    <s v=""/>
    <n v="274"/>
    <x v="0"/>
    <x v="1"/>
    <x v="2"/>
    <n v="5"/>
    <s v="outstanding"/>
    <n v="1"/>
    <n v="99000"/>
    <x v="0"/>
    <s v="outstanding"/>
    <n v="0"/>
    <x v="0"/>
    <n v="0.75068493150684934"/>
    <x v="0"/>
    <x v="0"/>
  </r>
  <r>
    <s v="E002748"/>
    <d v="2023-08-11T00:00:00"/>
    <x v="11"/>
    <s v="Operations"/>
    <x v="3"/>
    <s v="Analytics Associate"/>
    <s v="analytics"/>
    <x v="1"/>
    <x v="0"/>
    <d v="2023-08-11T00:00:00"/>
    <m/>
    <s v=""/>
    <n v="873"/>
    <x v="1"/>
    <x v="1"/>
    <x v="3"/>
    <n v="4"/>
    <s v="exceeds"/>
    <n v="2"/>
    <n v="59500"/>
    <x v="0"/>
    <s v="exceeds"/>
    <n v="0"/>
    <x v="0"/>
    <n v="2.3917808219178083"/>
    <x v="1"/>
    <x v="1"/>
  </r>
  <r>
    <s v="E002749"/>
    <d v="2023-03-03T00:00:00"/>
    <x v="0"/>
    <s v="Product &amp; Technology"/>
    <x v="0"/>
    <s v="Analytics Associate"/>
    <s v="analytics"/>
    <x v="1"/>
    <x v="0"/>
    <d v="2023-03-03T00:00:00"/>
    <m/>
    <s v=""/>
    <n v="1034"/>
    <x v="1"/>
    <x v="2"/>
    <x v="0"/>
    <n v="3"/>
    <s v="meets"/>
    <n v="3"/>
    <n v="66500"/>
    <x v="0"/>
    <s v="meets"/>
    <n v="0"/>
    <x v="0"/>
    <n v="2.8328767123287673"/>
    <x v="1"/>
    <x v="1"/>
  </r>
  <r>
    <s v="E002750"/>
    <d v="2023-09-22T00:00:00"/>
    <x v="1"/>
    <s v="Product &amp; Technology"/>
    <x v="0"/>
    <s v="Analytics Senior Specialist"/>
    <s v="analytics"/>
    <x v="2"/>
    <x v="0"/>
    <d v="2023-09-22T00:00:00"/>
    <m/>
    <s v=""/>
    <n v="831"/>
    <x v="1"/>
    <x v="0"/>
    <x v="2"/>
    <n v="4"/>
    <s v="exceeds"/>
    <n v="2"/>
    <n v="100500"/>
    <x v="0"/>
    <s v="exceeds"/>
    <n v="0"/>
    <x v="0"/>
    <n v="2.2767123287671232"/>
    <x v="1"/>
    <x v="3"/>
  </r>
  <r>
    <s v="E002751"/>
    <d v="2023-08-23T00:00:00"/>
    <x v="2"/>
    <s v="Product &amp; Technology"/>
    <x v="1"/>
    <s v="Product Management Specialist"/>
    <s v="product"/>
    <x v="0"/>
    <x v="0"/>
    <d v="2023-08-23T00:00:00"/>
    <m/>
    <s v=""/>
    <n v="861"/>
    <x v="0"/>
    <x v="1"/>
    <x v="2"/>
    <n v="3"/>
    <s v="meets"/>
    <n v="2"/>
    <n v="82500"/>
    <x v="0"/>
    <s v="meets"/>
    <n v="0"/>
    <x v="0"/>
    <n v="2.3589041095890413"/>
    <x v="1"/>
    <x v="0"/>
  </r>
  <r>
    <s v="E002752"/>
    <d v="2025-08-25T00:00:00"/>
    <x v="3"/>
    <s v="Product &amp; Technology"/>
    <x v="1"/>
    <s v="Product Design Specialist"/>
    <s v="design"/>
    <x v="0"/>
    <x v="0"/>
    <d v="2025-08-25T00:00:00"/>
    <m/>
    <s v=""/>
    <n v="128"/>
    <x v="3"/>
    <x v="0"/>
    <x v="4"/>
    <s v="None"/>
    <s v=""/>
    <n v="0"/>
    <n v="82000"/>
    <x v="1"/>
    <s v="Not Reviewed"/>
    <n v="0"/>
    <x v="0"/>
    <n v="0.35068493150684932"/>
    <x v="0"/>
    <x v="0"/>
  </r>
  <r>
    <s v="E002753"/>
    <d v="2024-05-24T00:00:00"/>
    <x v="4"/>
    <s v="Revenue"/>
    <x v="0"/>
    <s v="Account Senior Specialist"/>
    <s v="sales"/>
    <x v="2"/>
    <x v="1"/>
    <d v="2024-05-24T00:00:00"/>
    <d v="2024-12-19T00:00:00"/>
    <s v="voluntary"/>
    <n v="209"/>
    <x v="0"/>
    <x v="3"/>
    <x v="0"/>
    <n v="1"/>
    <s v="needs_support"/>
    <n v="1"/>
    <n v="115500"/>
    <x v="0"/>
    <s v="needs_support"/>
    <n v="1"/>
    <x v="1"/>
    <n v="0.57260273972602738"/>
    <x v="0"/>
    <x v="3"/>
  </r>
  <r>
    <s v="E002754"/>
    <d v="2023-09-21T00:00:00"/>
    <x v="5"/>
    <s v="Revenue"/>
    <x v="1"/>
    <s v="Customer Success Senior Specialist"/>
    <s v="customer_success"/>
    <x v="2"/>
    <x v="0"/>
    <d v="2023-09-21T00:00:00"/>
    <m/>
    <s v=""/>
    <n v="832"/>
    <x v="1"/>
    <x v="0"/>
    <x v="4"/>
    <n v="3"/>
    <s v="meets"/>
    <n v="2"/>
    <n v="136500"/>
    <x v="0"/>
    <s v="meets"/>
    <n v="0"/>
    <x v="0"/>
    <n v="2.2794520547945205"/>
    <x v="1"/>
    <x v="2"/>
  </r>
  <r>
    <s v="E002755"/>
    <d v="2023-02-06T00:00:00"/>
    <x v="6"/>
    <s v="Revenue"/>
    <x v="2"/>
    <s v="Growth Marketing Senior Specialist"/>
    <s v="marketing"/>
    <x v="2"/>
    <x v="0"/>
    <d v="2023-02-06T00:00:00"/>
    <m/>
    <s v=""/>
    <n v="1059"/>
    <x v="0"/>
    <x v="0"/>
    <x v="0"/>
    <n v="3"/>
    <s v="meets"/>
    <n v="3"/>
    <n v="135500"/>
    <x v="0"/>
    <s v="meets"/>
    <n v="0"/>
    <x v="0"/>
    <n v="2.9013698630136986"/>
    <x v="1"/>
    <x v="2"/>
  </r>
  <r>
    <s v="E002756"/>
    <d v="2023-08-18T00:00:00"/>
    <x v="7"/>
    <s v="Corporate"/>
    <x v="0"/>
    <s v="Financial Planning Senior Specialist"/>
    <s v="finance"/>
    <x v="2"/>
    <x v="0"/>
    <d v="2023-08-18T00:00:00"/>
    <m/>
    <s v=""/>
    <n v="866"/>
    <x v="1"/>
    <x v="1"/>
    <x v="0"/>
    <n v="3"/>
    <s v="meets"/>
    <n v="2"/>
    <n v="134500"/>
    <x v="0"/>
    <s v="meets"/>
    <n v="0"/>
    <x v="0"/>
    <n v="2.3726027397260272"/>
    <x v="1"/>
    <x v="2"/>
  </r>
  <r>
    <s v="E002757"/>
    <d v="2023-01-08T00:00:00"/>
    <x v="8"/>
    <s v="Corporate"/>
    <x v="1"/>
    <s v="People Operations Senior Specialist"/>
    <s v="people"/>
    <x v="2"/>
    <x v="0"/>
    <d v="2023-01-08T00:00:00"/>
    <m/>
    <s v=""/>
    <n v="1088"/>
    <x v="2"/>
    <x v="0"/>
    <x v="3"/>
    <n v="2"/>
    <s v="needs_support"/>
    <n v="3"/>
    <n v="97000"/>
    <x v="0"/>
    <s v="needs_support"/>
    <n v="0"/>
    <x v="0"/>
    <n v="2.9808219178082194"/>
    <x v="1"/>
    <x v="0"/>
  </r>
  <r>
    <s v="E002758"/>
    <d v="2025-03-22T00:00:00"/>
    <x v="9"/>
    <s v="Corporate"/>
    <x v="0"/>
    <s v="Legal &amp; Compliance Senior Specialist"/>
    <s v="legal"/>
    <x v="2"/>
    <x v="0"/>
    <d v="2025-03-22T00:00:00"/>
    <m/>
    <s v=""/>
    <n v="284"/>
    <x v="2"/>
    <x v="1"/>
    <x v="0"/>
    <n v="2"/>
    <s v="needs_support"/>
    <n v="1"/>
    <n v="99000"/>
    <x v="0"/>
    <s v="needs_support"/>
    <n v="0"/>
    <x v="0"/>
    <n v="0.77808219178082194"/>
    <x v="0"/>
    <x v="0"/>
  </r>
  <r>
    <s v="E002759"/>
    <d v="2023-09-20T00:00:00"/>
    <x v="10"/>
    <s v="Operations"/>
    <x v="2"/>
    <s v="Supply Chain Specialist"/>
    <s v="supply_chain"/>
    <x v="0"/>
    <x v="0"/>
    <d v="2023-09-20T00:00:00"/>
    <m/>
    <s v=""/>
    <n v="833"/>
    <x v="1"/>
    <x v="0"/>
    <x v="2"/>
    <n v="1"/>
    <s v="needs_support"/>
    <n v="2"/>
    <n v="101500"/>
    <x v="0"/>
    <s v="needs_support"/>
    <n v="0"/>
    <x v="0"/>
    <n v="2.2821917808219179"/>
    <x v="1"/>
    <x v="3"/>
  </r>
  <r>
    <s v="E002760"/>
    <d v="2023-10-24T00:00:00"/>
    <x v="11"/>
    <s v="Operations"/>
    <x v="3"/>
    <s v="Operations Senior Specialist"/>
    <s v="operations"/>
    <x v="2"/>
    <x v="0"/>
    <d v="2023-10-24T00:00:00"/>
    <m/>
    <s v=""/>
    <n v="799"/>
    <x v="1"/>
    <x v="1"/>
    <x v="4"/>
    <n v="3"/>
    <s v="meets"/>
    <n v="2"/>
    <n v="102500"/>
    <x v="0"/>
    <s v="meets"/>
    <n v="0"/>
    <x v="0"/>
    <n v="2.1890410958904107"/>
    <x v="1"/>
    <x v="3"/>
  </r>
  <r>
    <s v="E002761"/>
    <d v="2024-08-08T00:00:00"/>
    <x v="0"/>
    <s v="Product &amp; Technology"/>
    <x v="0"/>
    <s v="Analytics Senior Specialist"/>
    <s v="analytics"/>
    <x v="2"/>
    <x v="0"/>
    <d v="2024-08-08T00:00:00"/>
    <m/>
    <s v=""/>
    <n v="510"/>
    <x v="1"/>
    <x v="0"/>
    <x v="2"/>
    <n v="3"/>
    <s v="meets"/>
    <n v="1"/>
    <n v="105000"/>
    <x v="0"/>
    <s v="meets"/>
    <n v="0"/>
    <x v="0"/>
    <n v="1.3972602739726028"/>
    <x v="2"/>
    <x v="3"/>
  </r>
  <r>
    <s v="E002762"/>
    <d v="2025-04-11T00:00:00"/>
    <x v="1"/>
    <s v="Product &amp; Technology"/>
    <x v="0"/>
    <s v="Analytics Associate"/>
    <s v="analytics"/>
    <x v="1"/>
    <x v="1"/>
    <d v="2025-04-11T00:00:00"/>
    <d v="2025-09-18T00:00:00"/>
    <s v="involuntary"/>
    <n v="160"/>
    <x v="4"/>
    <x v="1"/>
    <x v="1"/>
    <s v="None"/>
    <s v=""/>
    <n v="0"/>
    <n v="59500"/>
    <x v="1"/>
    <s v="Not Reviewed"/>
    <n v="1"/>
    <x v="1"/>
    <n v="0.43835616438356162"/>
    <x v="0"/>
    <x v="1"/>
  </r>
  <r>
    <s v="E002763"/>
    <d v="2024-01-21T00:00:00"/>
    <x v="2"/>
    <s v="Product &amp; Technology"/>
    <x v="1"/>
    <s v="Product Management Associate"/>
    <s v="product"/>
    <x v="1"/>
    <x v="0"/>
    <d v="2024-01-21T00:00:00"/>
    <m/>
    <s v=""/>
    <n v="710"/>
    <x v="1"/>
    <x v="1"/>
    <x v="0"/>
    <n v="2"/>
    <s v="needs_support"/>
    <n v="2"/>
    <n v="75000"/>
    <x v="0"/>
    <s v="needs_support"/>
    <n v="0"/>
    <x v="0"/>
    <n v="1.9452054794520548"/>
    <x v="2"/>
    <x v="0"/>
  </r>
  <r>
    <s v="E002764"/>
    <d v="2024-02-13T00:00:00"/>
    <x v="3"/>
    <s v="Product &amp; Technology"/>
    <x v="1"/>
    <s v="Product Design Specialist"/>
    <s v="design"/>
    <x v="0"/>
    <x v="0"/>
    <d v="2024-02-13T00:00:00"/>
    <m/>
    <s v=""/>
    <n v="687"/>
    <x v="1"/>
    <x v="1"/>
    <x v="1"/>
    <n v="3"/>
    <s v="meets"/>
    <n v="2"/>
    <n v="77000"/>
    <x v="0"/>
    <s v="meets"/>
    <n v="0"/>
    <x v="0"/>
    <n v="1.8821917808219177"/>
    <x v="2"/>
    <x v="0"/>
  </r>
  <r>
    <s v="E002765"/>
    <d v="2025-06-12T00:00:00"/>
    <x v="4"/>
    <s v="Revenue"/>
    <x v="0"/>
    <s v="Account Associate"/>
    <s v="sales"/>
    <x v="1"/>
    <x v="0"/>
    <d v="2025-06-12T00:00:00"/>
    <m/>
    <s v=""/>
    <n v="202"/>
    <x v="0"/>
    <x v="1"/>
    <x v="2"/>
    <n v="5"/>
    <s v="outstanding"/>
    <n v="1"/>
    <n v="64500"/>
    <x v="0"/>
    <s v="outstanding"/>
    <n v="0"/>
    <x v="0"/>
    <n v="0.55342465753424652"/>
    <x v="0"/>
    <x v="1"/>
  </r>
  <r>
    <s v="E002766"/>
    <d v="2023-11-14T00:00:00"/>
    <x v="5"/>
    <s v="Revenue"/>
    <x v="1"/>
    <s v="Customer Success Lead"/>
    <s v="customer_success"/>
    <x v="3"/>
    <x v="0"/>
    <d v="2023-11-14T00:00:00"/>
    <m/>
    <s v=""/>
    <n v="778"/>
    <x v="2"/>
    <x v="1"/>
    <x v="0"/>
    <n v="2"/>
    <s v="needs_support"/>
    <n v="2"/>
    <n v="145000"/>
    <x v="0"/>
    <s v="needs_support"/>
    <n v="0"/>
    <x v="0"/>
    <n v="2.1315068493150684"/>
    <x v="1"/>
    <x v="2"/>
  </r>
  <r>
    <s v="E002767"/>
    <d v="2025-02-09T00:00:00"/>
    <x v="6"/>
    <s v="Revenue"/>
    <x v="2"/>
    <s v="Growth Marketing Specialist"/>
    <s v="marketing"/>
    <x v="0"/>
    <x v="0"/>
    <d v="2025-02-09T00:00:00"/>
    <m/>
    <s v=""/>
    <n v="325"/>
    <x v="3"/>
    <x v="1"/>
    <x v="4"/>
    <n v="3"/>
    <s v="meets"/>
    <n v="1"/>
    <n v="85000"/>
    <x v="0"/>
    <s v="meets"/>
    <n v="0"/>
    <x v="0"/>
    <n v="0.8904109589041096"/>
    <x v="0"/>
    <x v="0"/>
  </r>
  <r>
    <s v="E002768"/>
    <d v="2024-08-27T00:00:00"/>
    <x v="7"/>
    <s v="Corporate"/>
    <x v="0"/>
    <s v="Financial Planning Specialist"/>
    <s v="finance"/>
    <x v="0"/>
    <x v="0"/>
    <d v="2024-08-27T00:00:00"/>
    <m/>
    <s v=""/>
    <n v="491"/>
    <x v="1"/>
    <x v="1"/>
    <x v="0"/>
    <n v="3"/>
    <s v="meets"/>
    <n v="1"/>
    <n v="92000"/>
    <x v="0"/>
    <s v="meets"/>
    <n v="0"/>
    <x v="0"/>
    <n v="1.3452054794520547"/>
    <x v="2"/>
    <x v="0"/>
  </r>
  <r>
    <s v="E002769"/>
    <d v="2024-08-14T00:00:00"/>
    <x v="8"/>
    <s v="Corporate"/>
    <x v="1"/>
    <s v="People Operations Associate"/>
    <s v="people"/>
    <x v="1"/>
    <x v="0"/>
    <d v="2024-08-14T00:00:00"/>
    <m/>
    <s v=""/>
    <n v="504"/>
    <x v="1"/>
    <x v="1"/>
    <x v="0"/>
    <n v="3"/>
    <s v="meets"/>
    <n v="1"/>
    <n v="55000"/>
    <x v="0"/>
    <s v="meets"/>
    <n v="0"/>
    <x v="0"/>
    <n v="1.3808219178082193"/>
    <x v="2"/>
    <x v="1"/>
  </r>
  <r>
    <s v="E002770"/>
    <d v="2024-08-21T00:00:00"/>
    <x v="9"/>
    <s v="Corporate"/>
    <x v="0"/>
    <s v="Operations Specialist"/>
    <s v="operations"/>
    <x v="0"/>
    <x v="0"/>
    <d v="2024-08-21T00:00:00"/>
    <m/>
    <s v=""/>
    <n v="497"/>
    <x v="2"/>
    <x v="1"/>
    <x v="3"/>
    <n v="4"/>
    <s v="exceeds"/>
    <n v="1"/>
    <n v="76000"/>
    <x v="0"/>
    <s v="exceeds"/>
    <n v="0"/>
    <x v="0"/>
    <n v="1.3616438356164384"/>
    <x v="2"/>
    <x v="0"/>
  </r>
  <r>
    <s v="E002771"/>
    <d v="2023-05-18T00:00:00"/>
    <x v="10"/>
    <s v="Operations"/>
    <x v="2"/>
    <s v="Operations Specialist"/>
    <s v="operations"/>
    <x v="0"/>
    <x v="0"/>
    <d v="2023-05-18T00:00:00"/>
    <m/>
    <s v=""/>
    <n v="958"/>
    <x v="2"/>
    <x v="1"/>
    <x v="2"/>
    <n v="3"/>
    <s v="meets"/>
    <n v="3"/>
    <n v="79500"/>
    <x v="0"/>
    <s v="meets"/>
    <n v="0"/>
    <x v="0"/>
    <n v="2.6246575342465754"/>
    <x v="1"/>
    <x v="0"/>
  </r>
  <r>
    <s v="E002772"/>
    <d v="2023-03-19T00:00:00"/>
    <x v="11"/>
    <s v="Operations"/>
    <x v="3"/>
    <s v="Operations Associate"/>
    <s v="operations"/>
    <x v="1"/>
    <x v="1"/>
    <d v="2023-03-19T00:00:00"/>
    <d v="2025-07-23T00:00:00"/>
    <s v="voluntary"/>
    <n v="857"/>
    <x v="2"/>
    <x v="1"/>
    <x v="0"/>
    <n v="5"/>
    <s v="outstanding"/>
    <n v="2"/>
    <n v="67500"/>
    <x v="0"/>
    <s v="outstanding"/>
    <n v="1"/>
    <x v="1"/>
    <n v="2.3479452054794518"/>
    <x v="1"/>
    <x v="1"/>
  </r>
  <r>
    <s v="E002773"/>
    <d v="2023-03-13T00:00:00"/>
    <x v="0"/>
    <s v="Product &amp; Technology"/>
    <x v="0"/>
    <s v="Software Engineering Specialist"/>
    <s v="engineering"/>
    <x v="0"/>
    <x v="1"/>
    <d v="2023-03-13T00:00:00"/>
    <d v="2024-05-08T00:00:00"/>
    <s v="voluntary"/>
    <n v="422"/>
    <x v="2"/>
    <x v="1"/>
    <x v="4"/>
    <n v="5"/>
    <s v="outstanding"/>
    <n v="1"/>
    <n v="93500"/>
    <x v="0"/>
    <s v="outstanding"/>
    <n v="1"/>
    <x v="1"/>
    <n v="1.1561643835616437"/>
    <x v="2"/>
    <x v="0"/>
  </r>
  <r>
    <s v="E002774"/>
    <d v="2023-09-09T00:00:00"/>
    <x v="1"/>
    <s v="Product &amp; Technology"/>
    <x v="0"/>
    <s v="Analytics Specialist"/>
    <s v="analytics"/>
    <x v="0"/>
    <x v="0"/>
    <d v="2023-09-09T00:00:00"/>
    <m/>
    <s v=""/>
    <n v="844"/>
    <x v="2"/>
    <x v="1"/>
    <x v="3"/>
    <n v="2"/>
    <s v="needs_support"/>
    <n v="2"/>
    <n v="101500"/>
    <x v="0"/>
    <s v="needs_support"/>
    <n v="0"/>
    <x v="0"/>
    <n v="2.3123287671232875"/>
    <x v="1"/>
    <x v="3"/>
  </r>
  <r>
    <s v="E002775"/>
    <d v="2023-11-05T00:00:00"/>
    <x v="2"/>
    <s v="Product &amp; Technology"/>
    <x v="1"/>
    <s v="Analytics Specialist"/>
    <s v="analytics"/>
    <x v="0"/>
    <x v="0"/>
    <d v="2023-11-05T00:00:00"/>
    <m/>
    <s v=""/>
    <n v="787"/>
    <x v="0"/>
    <x v="1"/>
    <x v="3"/>
    <n v="5"/>
    <s v="outstanding"/>
    <n v="2"/>
    <n v="92500"/>
    <x v="0"/>
    <s v="outstanding"/>
    <n v="0"/>
    <x v="0"/>
    <n v="2.1561643835616437"/>
    <x v="1"/>
    <x v="0"/>
  </r>
  <r>
    <s v="E002776"/>
    <d v="2023-07-15T00:00:00"/>
    <x v="3"/>
    <s v="Product &amp; Technology"/>
    <x v="1"/>
    <s v="Product Design Lead"/>
    <s v="design"/>
    <x v="3"/>
    <x v="0"/>
    <d v="2023-07-15T00:00:00"/>
    <m/>
    <s v=""/>
    <n v="900"/>
    <x v="0"/>
    <x v="1"/>
    <x v="2"/>
    <n v="3"/>
    <s v="meets"/>
    <n v="2"/>
    <n v="153000"/>
    <x v="0"/>
    <s v="meets"/>
    <n v="0"/>
    <x v="0"/>
    <n v="2.4657534246575343"/>
    <x v="1"/>
    <x v="2"/>
  </r>
  <r>
    <s v="E002777"/>
    <d v="2025-09-10T00:00:00"/>
    <x v="4"/>
    <s v="Revenue"/>
    <x v="0"/>
    <s v="Customer Success Senior Specialist"/>
    <s v="customer_success"/>
    <x v="2"/>
    <x v="0"/>
    <d v="2025-09-10T00:00:00"/>
    <m/>
    <s v=""/>
    <n v="112"/>
    <x v="3"/>
    <x v="1"/>
    <x v="3"/>
    <s v="None"/>
    <s v=""/>
    <n v="0"/>
    <n v="108500"/>
    <x v="1"/>
    <s v="Not Reviewed"/>
    <n v="0"/>
    <x v="0"/>
    <n v="0.30684931506849317"/>
    <x v="0"/>
    <x v="3"/>
  </r>
  <r>
    <s v="E002778"/>
    <d v="2025-05-11T00:00:00"/>
    <x v="5"/>
    <s v="Revenue"/>
    <x v="1"/>
    <s v="Customer Success Associate"/>
    <s v="customer_success"/>
    <x v="1"/>
    <x v="1"/>
    <d v="2025-05-11T00:00:00"/>
    <d v="2025-12-17T00:00:00"/>
    <s v="voluntary"/>
    <n v="220"/>
    <x v="3"/>
    <x v="1"/>
    <x v="0"/>
    <n v="4"/>
    <s v="exceeds"/>
    <n v="1"/>
    <n v="75000"/>
    <x v="0"/>
    <s v="exceeds"/>
    <n v="1"/>
    <x v="1"/>
    <n v="0.60273972602739723"/>
    <x v="0"/>
    <x v="0"/>
  </r>
  <r>
    <s v="E002779"/>
    <d v="2024-10-12T00:00:00"/>
    <x v="6"/>
    <s v="Revenue"/>
    <x v="2"/>
    <s v="Growth Marketing Associate"/>
    <s v="marketing"/>
    <x v="1"/>
    <x v="1"/>
    <d v="2024-10-12T00:00:00"/>
    <d v="2025-03-13T00:00:00"/>
    <s v="voluntary"/>
    <n v="152"/>
    <x v="0"/>
    <x v="1"/>
    <x v="3"/>
    <s v="None"/>
    <s v=""/>
    <n v="0"/>
    <n v="70500"/>
    <x v="1"/>
    <s v="Not Reviewed"/>
    <n v="1"/>
    <x v="1"/>
    <n v="0.41643835616438357"/>
    <x v="0"/>
    <x v="0"/>
  </r>
  <r>
    <s v="E002780"/>
    <d v="2023-05-10T00:00:00"/>
    <x v="7"/>
    <s v="Corporate"/>
    <x v="0"/>
    <s v="Financial Planning Associate"/>
    <s v="finance"/>
    <x v="1"/>
    <x v="0"/>
    <d v="2023-05-10T00:00:00"/>
    <m/>
    <s v=""/>
    <n v="966"/>
    <x v="1"/>
    <x v="0"/>
    <x v="3"/>
    <n v="5"/>
    <s v="outstanding"/>
    <n v="3"/>
    <n v="74000"/>
    <x v="0"/>
    <s v="outstanding"/>
    <n v="0"/>
    <x v="0"/>
    <n v="2.6465753424657534"/>
    <x v="1"/>
    <x v="0"/>
  </r>
  <r>
    <s v="E002781"/>
    <d v="2023-05-23T00:00:00"/>
    <x v="8"/>
    <s v="Corporate"/>
    <x v="1"/>
    <s v="Operations Specialist"/>
    <s v="operations"/>
    <x v="0"/>
    <x v="0"/>
    <d v="2023-05-23T00:00:00"/>
    <m/>
    <s v=""/>
    <n v="953"/>
    <x v="1"/>
    <x v="0"/>
    <x v="0"/>
    <n v="5"/>
    <s v="outstanding"/>
    <n v="3"/>
    <n v="90000"/>
    <x v="0"/>
    <s v="outstanding"/>
    <n v="0"/>
    <x v="0"/>
    <n v="2.6109589041095891"/>
    <x v="1"/>
    <x v="0"/>
  </r>
  <r>
    <s v="E002782"/>
    <d v="2023-07-27T00:00:00"/>
    <x v="9"/>
    <s v="Corporate"/>
    <x v="0"/>
    <s v="Legal &amp; Compliance Senior Specialist"/>
    <s v="legal"/>
    <x v="2"/>
    <x v="0"/>
    <d v="2023-07-27T00:00:00"/>
    <m/>
    <s v=""/>
    <n v="888"/>
    <x v="0"/>
    <x v="1"/>
    <x v="3"/>
    <n v="4"/>
    <s v="exceeds"/>
    <n v="2"/>
    <n v="116000"/>
    <x v="0"/>
    <s v="exceeds"/>
    <n v="0"/>
    <x v="0"/>
    <n v="2.4328767123287673"/>
    <x v="1"/>
    <x v="3"/>
  </r>
  <r>
    <s v="E002783"/>
    <d v="2023-02-13T00:00:00"/>
    <x v="10"/>
    <s v="Operations"/>
    <x v="2"/>
    <s v="Supply Chain Lead"/>
    <s v="supply_chain"/>
    <x v="3"/>
    <x v="0"/>
    <d v="2023-02-13T00:00:00"/>
    <m/>
    <s v=""/>
    <n v="1052"/>
    <x v="0"/>
    <x v="2"/>
    <x v="2"/>
    <n v="5"/>
    <s v="outstanding"/>
    <n v="3"/>
    <n v="140500"/>
    <x v="0"/>
    <s v="outstanding"/>
    <n v="0"/>
    <x v="0"/>
    <n v="2.882191780821918"/>
    <x v="1"/>
    <x v="2"/>
  </r>
  <r>
    <s v="E002784"/>
    <d v="2024-04-12T00:00:00"/>
    <x v="11"/>
    <s v="Operations"/>
    <x v="3"/>
    <s v="Operations Senior Specialist"/>
    <s v="operations"/>
    <x v="2"/>
    <x v="0"/>
    <d v="2024-04-12T00:00:00"/>
    <m/>
    <s v=""/>
    <n v="628"/>
    <x v="0"/>
    <x v="1"/>
    <x v="2"/>
    <n v="3"/>
    <s v="meets"/>
    <n v="2"/>
    <n v="105000"/>
    <x v="0"/>
    <s v="meets"/>
    <n v="0"/>
    <x v="0"/>
    <n v="1.7205479452054795"/>
    <x v="2"/>
    <x v="3"/>
  </r>
  <r>
    <s v="E002785"/>
    <d v="2023-04-01T00:00:00"/>
    <x v="0"/>
    <s v="Product &amp; Technology"/>
    <x v="0"/>
    <s v="Software Engineering Specialist"/>
    <s v="engineering"/>
    <x v="0"/>
    <x v="1"/>
    <d v="2023-04-01T00:00:00"/>
    <d v="2025-11-08T00:00:00"/>
    <s v="voluntary"/>
    <n v="952"/>
    <x v="3"/>
    <x v="1"/>
    <x v="0"/>
    <n v="3"/>
    <s v="meets"/>
    <n v="3"/>
    <n v="86000"/>
    <x v="0"/>
    <s v="meets"/>
    <n v="1"/>
    <x v="1"/>
    <n v="2.6082191780821917"/>
    <x v="1"/>
    <x v="0"/>
  </r>
  <r>
    <s v="E002786"/>
    <d v="2024-02-10T00:00:00"/>
    <x v="1"/>
    <s v="Product &amp; Technology"/>
    <x v="0"/>
    <s v="Analytics Associate"/>
    <s v="analytics"/>
    <x v="1"/>
    <x v="1"/>
    <d v="2024-02-10T00:00:00"/>
    <d v="2025-08-25T00:00:00"/>
    <s v="voluntary"/>
    <n v="562"/>
    <x v="2"/>
    <x v="2"/>
    <x v="2"/>
    <n v="3"/>
    <s v="meets"/>
    <n v="2"/>
    <n v="70500"/>
    <x v="0"/>
    <s v="meets"/>
    <n v="1"/>
    <x v="1"/>
    <n v="1.5397260273972602"/>
    <x v="2"/>
    <x v="0"/>
  </r>
  <r>
    <s v="E002787"/>
    <d v="2025-06-19T00:00:00"/>
    <x v="2"/>
    <s v="Product &amp; Technology"/>
    <x v="1"/>
    <s v="Product Management Associate"/>
    <s v="product"/>
    <x v="1"/>
    <x v="0"/>
    <d v="2025-06-19T00:00:00"/>
    <m/>
    <s v=""/>
    <n v="195"/>
    <x v="0"/>
    <x v="2"/>
    <x v="2"/>
    <n v="4"/>
    <s v="exceeds"/>
    <n v="1"/>
    <n v="55500"/>
    <x v="0"/>
    <s v="exceeds"/>
    <n v="0"/>
    <x v="0"/>
    <n v="0.53424657534246578"/>
    <x v="0"/>
    <x v="1"/>
  </r>
  <r>
    <s v="E002788"/>
    <d v="2024-01-20T00:00:00"/>
    <x v="3"/>
    <s v="Product &amp; Technology"/>
    <x v="1"/>
    <s v="Product Design Senior Specialist"/>
    <s v="design"/>
    <x v="2"/>
    <x v="1"/>
    <d v="2024-01-20T00:00:00"/>
    <d v="2024-08-27T00:00:00"/>
    <s v="voluntary"/>
    <n v="220"/>
    <x v="1"/>
    <x v="0"/>
    <x v="0"/>
    <n v="3"/>
    <s v="meets"/>
    <n v="1"/>
    <n v="115500"/>
    <x v="0"/>
    <s v="meets"/>
    <n v="1"/>
    <x v="1"/>
    <n v="0.60273972602739723"/>
    <x v="0"/>
    <x v="3"/>
  </r>
  <r>
    <s v="E002789"/>
    <d v="2023-08-15T00:00:00"/>
    <x v="4"/>
    <s v="Revenue"/>
    <x v="0"/>
    <s v="Customer Success Associate"/>
    <s v="customer_success"/>
    <x v="1"/>
    <x v="1"/>
    <d v="2023-08-15T00:00:00"/>
    <d v="2024-03-30T00:00:00"/>
    <s v="voluntary"/>
    <n v="228"/>
    <x v="0"/>
    <x v="1"/>
    <x v="0"/>
    <n v="3"/>
    <s v="meets"/>
    <n v="1"/>
    <n v="77000"/>
    <x v="0"/>
    <s v="meets"/>
    <n v="1"/>
    <x v="1"/>
    <n v="0.62465753424657533"/>
    <x v="0"/>
    <x v="0"/>
  </r>
  <r>
    <s v="E002790"/>
    <d v="2025-05-26T00:00:00"/>
    <x v="5"/>
    <s v="Revenue"/>
    <x v="1"/>
    <s v="Customer Success Specialist"/>
    <s v="customer_success"/>
    <x v="0"/>
    <x v="0"/>
    <d v="2025-05-26T00:00:00"/>
    <m/>
    <s v=""/>
    <n v="219"/>
    <x v="1"/>
    <x v="1"/>
    <x v="2"/>
    <n v="2"/>
    <s v="needs_support"/>
    <n v="1"/>
    <n v="84500"/>
    <x v="0"/>
    <s v="needs_support"/>
    <n v="0"/>
    <x v="0"/>
    <n v="0.6"/>
    <x v="0"/>
    <x v="0"/>
  </r>
  <r>
    <s v="E002791"/>
    <d v="2024-06-25T00:00:00"/>
    <x v="6"/>
    <s v="Revenue"/>
    <x v="2"/>
    <s v="Growth Marketing Lead"/>
    <s v="marketing"/>
    <x v="3"/>
    <x v="0"/>
    <d v="2024-06-25T00:00:00"/>
    <m/>
    <s v=""/>
    <n v="554"/>
    <x v="2"/>
    <x v="1"/>
    <x v="3"/>
    <n v="3"/>
    <s v="meets"/>
    <n v="2"/>
    <n v="166000"/>
    <x v="0"/>
    <s v="meets"/>
    <n v="0"/>
    <x v="0"/>
    <n v="1.5178082191780822"/>
    <x v="2"/>
    <x v="2"/>
  </r>
  <r>
    <s v="E002792"/>
    <d v="2024-12-14T00:00:00"/>
    <x v="7"/>
    <s v="Corporate"/>
    <x v="0"/>
    <s v="Analytics Lead"/>
    <s v="analytics"/>
    <x v="3"/>
    <x v="0"/>
    <d v="2024-12-14T00:00:00"/>
    <m/>
    <s v=""/>
    <n v="382"/>
    <x v="0"/>
    <x v="1"/>
    <x v="2"/>
    <n v="3"/>
    <s v="meets"/>
    <n v="1"/>
    <n v="138500"/>
    <x v="0"/>
    <s v="meets"/>
    <n v="0"/>
    <x v="0"/>
    <n v="1.0465753424657533"/>
    <x v="2"/>
    <x v="2"/>
  </r>
  <r>
    <s v="E002793"/>
    <d v="2023-01-07T00:00:00"/>
    <x v="8"/>
    <s v="Corporate"/>
    <x v="1"/>
    <s v="People Operations Senior Specialist"/>
    <s v="people"/>
    <x v="2"/>
    <x v="1"/>
    <d v="2023-01-07T00:00:00"/>
    <d v="2025-07-07T00:00:00"/>
    <s v="retirement"/>
    <n v="912"/>
    <x v="2"/>
    <x v="1"/>
    <x v="3"/>
    <n v="4"/>
    <s v="exceeds"/>
    <n v="3"/>
    <n v="120000"/>
    <x v="0"/>
    <s v="exceeds"/>
    <n v="1"/>
    <x v="1"/>
    <n v="2.4986301369863013"/>
    <x v="1"/>
    <x v="3"/>
  </r>
  <r>
    <s v="E002794"/>
    <d v="2024-07-16T00:00:00"/>
    <x v="9"/>
    <s v="Corporate"/>
    <x v="0"/>
    <s v="Operations Senior Specialist"/>
    <s v="operations"/>
    <x v="2"/>
    <x v="0"/>
    <d v="2024-07-16T00:00:00"/>
    <m/>
    <s v=""/>
    <n v="533"/>
    <x v="0"/>
    <x v="0"/>
    <x v="4"/>
    <n v="5"/>
    <s v="outstanding"/>
    <n v="1"/>
    <n v="117000"/>
    <x v="0"/>
    <s v="outstanding"/>
    <n v="0"/>
    <x v="0"/>
    <n v="1.4602739726027398"/>
    <x v="2"/>
    <x v="3"/>
  </r>
  <r>
    <s v="E002795"/>
    <d v="2025-02-22T00:00:00"/>
    <x v="10"/>
    <s v="Operations"/>
    <x v="2"/>
    <s v="Operations Associate"/>
    <s v="operations"/>
    <x v="1"/>
    <x v="0"/>
    <d v="2025-02-22T00:00:00"/>
    <m/>
    <s v=""/>
    <n v="312"/>
    <x v="2"/>
    <x v="2"/>
    <x v="2"/>
    <n v="3"/>
    <s v="meets"/>
    <n v="1"/>
    <n v="72500"/>
    <x v="0"/>
    <s v="meets"/>
    <n v="0"/>
    <x v="0"/>
    <n v="0.85479452054794525"/>
    <x v="0"/>
    <x v="0"/>
  </r>
  <r>
    <s v="E002796"/>
    <d v="2023-07-12T00:00:00"/>
    <x v="11"/>
    <s v="Operations"/>
    <x v="3"/>
    <s v="Operations Associate"/>
    <s v="operations"/>
    <x v="1"/>
    <x v="0"/>
    <d v="2023-07-12T00:00:00"/>
    <m/>
    <s v=""/>
    <n v="903"/>
    <x v="0"/>
    <x v="3"/>
    <x v="2"/>
    <n v="3"/>
    <s v="meets"/>
    <n v="2"/>
    <n v="68000"/>
    <x v="0"/>
    <s v="meets"/>
    <n v="0"/>
    <x v="0"/>
    <n v="2.473972602739726"/>
    <x v="1"/>
    <x v="1"/>
  </r>
  <r>
    <s v="E002797"/>
    <d v="2024-11-03T00:00:00"/>
    <x v="0"/>
    <s v="Product &amp; Technology"/>
    <x v="0"/>
    <s v="Software Engineering Senior Specialist"/>
    <s v="engineering"/>
    <x v="2"/>
    <x v="0"/>
    <d v="2024-11-03T00:00:00"/>
    <m/>
    <s v=""/>
    <n v="423"/>
    <x v="0"/>
    <x v="1"/>
    <x v="0"/>
    <n v="3"/>
    <s v="meets"/>
    <n v="1"/>
    <n v="104500"/>
    <x v="0"/>
    <s v="meets"/>
    <n v="0"/>
    <x v="0"/>
    <n v="1.1589041095890411"/>
    <x v="2"/>
    <x v="3"/>
  </r>
  <r>
    <s v="E002798"/>
    <d v="2023-12-18T00:00:00"/>
    <x v="1"/>
    <s v="Product &amp; Technology"/>
    <x v="0"/>
    <s v="Analytics Senior Specialist"/>
    <s v="analytics"/>
    <x v="2"/>
    <x v="0"/>
    <d v="2023-12-18T00:00:00"/>
    <m/>
    <s v=""/>
    <n v="744"/>
    <x v="0"/>
    <x v="3"/>
    <x v="2"/>
    <n v="3"/>
    <s v="meets"/>
    <n v="2"/>
    <n v="135500"/>
    <x v="0"/>
    <s v="meets"/>
    <n v="0"/>
    <x v="0"/>
    <n v="2.0383561643835617"/>
    <x v="1"/>
    <x v="2"/>
  </r>
  <r>
    <s v="E002799"/>
    <d v="2024-06-16T00:00:00"/>
    <x v="2"/>
    <s v="Product &amp; Technology"/>
    <x v="1"/>
    <s v="Product Management Senior Specialist"/>
    <s v="product"/>
    <x v="2"/>
    <x v="0"/>
    <d v="2024-06-16T00:00:00"/>
    <m/>
    <s v=""/>
    <n v="563"/>
    <x v="1"/>
    <x v="4"/>
    <x v="3"/>
    <n v="3"/>
    <s v="meets"/>
    <n v="2"/>
    <n v="121500"/>
    <x v="0"/>
    <s v="meets"/>
    <n v="0"/>
    <x v="0"/>
    <n v="1.5424657534246575"/>
    <x v="2"/>
    <x v="3"/>
  </r>
  <r>
    <s v="E002800"/>
    <d v="2024-08-20T00:00:00"/>
    <x v="3"/>
    <s v="Product &amp; Technology"/>
    <x v="1"/>
    <s v="Product Design Senior Specialist"/>
    <s v="design"/>
    <x v="2"/>
    <x v="0"/>
    <d v="2024-08-20T00:00:00"/>
    <m/>
    <s v=""/>
    <n v="498"/>
    <x v="1"/>
    <x v="0"/>
    <x v="2"/>
    <n v="4"/>
    <s v="exceeds"/>
    <n v="1"/>
    <n v="142000"/>
    <x v="0"/>
    <s v="exceeds"/>
    <n v="0"/>
    <x v="0"/>
    <n v="1.3643835616438356"/>
    <x v="2"/>
    <x v="2"/>
  </r>
  <r>
    <s v="E002801"/>
    <d v="2023-01-02T00:00:00"/>
    <x v="4"/>
    <s v="Revenue"/>
    <x v="0"/>
    <s v="Account Specialist"/>
    <s v="sales"/>
    <x v="0"/>
    <x v="0"/>
    <d v="2023-01-02T00:00:00"/>
    <m/>
    <s v=""/>
    <n v="1094"/>
    <x v="1"/>
    <x v="0"/>
    <x v="0"/>
    <n v="3"/>
    <s v="meets"/>
    <n v="3"/>
    <n v="97500"/>
    <x v="0"/>
    <s v="meets"/>
    <n v="0"/>
    <x v="0"/>
    <n v="2.9972602739726026"/>
    <x v="1"/>
    <x v="0"/>
  </r>
  <r>
    <s v="E002802"/>
    <d v="2023-01-12T00:00:00"/>
    <x v="5"/>
    <s v="Revenue"/>
    <x v="1"/>
    <s v="Customer Success Senior Specialist"/>
    <s v="customer_success"/>
    <x v="2"/>
    <x v="0"/>
    <d v="2023-01-12T00:00:00"/>
    <m/>
    <s v=""/>
    <n v="1084"/>
    <x v="2"/>
    <x v="1"/>
    <x v="3"/>
    <n v="3"/>
    <s v="meets"/>
    <n v="3"/>
    <n v="119500"/>
    <x v="0"/>
    <s v="meets"/>
    <n v="0"/>
    <x v="0"/>
    <n v="2.9698630136986299"/>
    <x v="1"/>
    <x v="3"/>
  </r>
  <r>
    <s v="E002803"/>
    <d v="2024-05-19T00:00:00"/>
    <x v="6"/>
    <s v="Revenue"/>
    <x v="2"/>
    <s v="Growth Marketing Senior Specialist"/>
    <s v="marketing"/>
    <x v="2"/>
    <x v="0"/>
    <d v="2024-05-19T00:00:00"/>
    <m/>
    <s v=""/>
    <n v="591"/>
    <x v="1"/>
    <x v="4"/>
    <x v="0"/>
    <n v="2"/>
    <s v="needs_support"/>
    <n v="2"/>
    <n v="121000"/>
    <x v="0"/>
    <s v="needs_support"/>
    <n v="0"/>
    <x v="0"/>
    <n v="1.6191780821917807"/>
    <x v="2"/>
    <x v="3"/>
  </r>
  <r>
    <s v="E002804"/>
    <d v="2025-05-22T00:00:00"/>
    <x v="7"/>
    <s v="Corporate"/>
    <x v="0"/>
    <s v="Analytics Associate"/>
    <s v="analytics"/>
    <x v="1"/>
    <x v="0"/>
    <d v="2025-05-22T00:00:00"/>
    <m/>
    <s v=""/>
    <n v="223"/>
    <x v="1"/>
    <x v="1"/>
    <x v="0"/>
    <n v="2"/>
    <s v="needs_support"/>
    <n v="1"/>
    <n v="66500"/>
    <x v="0"/>
    <s v="needs_support"/>
    <n v="0"/>
    <x v="0"/>
    <n v="0.61095890410958908"/>
    <x v="0"/>
    <x v="1"/>
  </r>
  <r>
    <s v="E002805"/>
    <d v="2024-09-23T00:00:00"/>
    <x v="8"/>
    <s v="Corporate"/>
    <x v="1"/>
    <s v="People Operations Senior Specialist"/>
    <s v="people"/>
    <x v="2"/>
    <x v="0"/>
    <d v="2024-09-23T00:00:00"/>
    <m/>
    <s v=""/>
    <n v="464"/>
    <x v="1"/>
    <x v="1"/>
    <x v="2"/>
    <n v="3"/>
    <s v="meets"/>
    <n v="1"/>
    <n v="119500"/>
    <x v="0"/>
    <s v="meets"/>
    <n v="0"/>
    <x v="0"/>
    <n v="1.2712328767123289"/>
    <x v="2"/>
    <x v="3"/>
  </r>
  <r>
    <s v="E002806"/>
    <d v="2025-03-17T00:00:00"/>
    <x v="9"/>
    <s v="Corporate"/>
    <x v="0"/>
    <s v="Legal &amp; Compliance Senior Specialist"/>
    <s v="legal"/>
    <x v="2"/>
    <x v="0"/>
    <d v="2025-03-17T00:00:00"/>
    <m/>
    <s v=""/>
    <n v="289"/>
    <x v="2"/>
    <x v="1"/>
    <x v="0"/>
    <n v="1"/>
    <s v="needs_support"/>
    <n v="1"/>
    <n v="117000"/>
    <x v="0"/>
    <s v="needs_support"/>
    <n v="0"/>
    <x v="0"/>
    <n v="0.79178082191780819"/>
    <x v="0"/>
    <x v="3"/>
  </r>
  <r>
    <s v="E002807"/>
    <d v="2023-08-27T00:00:00"/>
    <x v="10"/>
    <s v="Operations"/>
    <x v="2"/>
    <s v="Supply Chain Senior Specialist"/>
    <s v="supply_chain"/>
    <x v="2"/>
    <x v="0"/>
    <d v="2023-08-27T00:00:00"/>
    <m/>
    <s v=""/>
    <n v="857"/>
    <x v="1"/>
    <x v="1"/>
    <x v="3"/>
    <n v="3"/>
    <s v="meets"/>
    <n v="2"/>
    <n v="134500"/>
    <x v="0"/>
    <s v="meets"/>
    <n v="0"/>
    <x v="0"/>
    <n v="2.3479452054794518"/>
    <x v="1"/>
    <x v="2"/>
  </r>
  <r>
    <s v="E002808"/>
    <d v="2024-02-11T00:00:00"/>
    <x v="11"/>
    <s v="Operations"/>
    <x v="3"/>
    <s v="Operations Specialist"/>
    <s v="operations"/>
    <x v="0"/>
    <x v="0"/>
    <d v="2024-02-11T00:00:00"/>
    <m/>
    <s v=""/>
    <n v="689"/>
    <x v="1"/>
    <x v="1"/>
    <x v="0"/>
    <n v="3"/>
    <s v="meets"/>
    <n v="2"/>
    <n v="94000"/>
    <x v="0"/>
    <s v="meets"/>
    <n v="0"/>
    <x v="0"/>
    <n v="1.8876712328767122"/>
    <x v="2"/>
    <x v="0"/>
  </r>
  <r>
    <s v="E002809"/>
    <d v="2023-12-22T00:00:00"/>
    <x v="0"/>
    <s v="Product &amp; Technology"/>
    <x v="0"/>
    <s v="Software Engineering Associate"/>
    <s v="engineering"/>
    <x v="1"/>
    <x v="1"/>
    <d v="2023-12-22T00:00:00"/>
    <d v="2024-07-11T00:00:00"/>
    <s v="voluntary"/>
    <n v="202"/>
    <x v="1"/>
    <x v="1"/>
    <x v="3"/>
    <n v="3"/>
    <s v="meets"/>
    <n v="1"/>
    <n v="63000"/>
    <x v="0"/>
    <s v="meets"/>
    <n v="1"/>
    <x v="1"/>
    <n v="0.55342465753424652"/>
    <x v="0"/>
    <x v="1"/>
  </r>
  <r>
    <s v="E002810"/>
    <d v="2025-02-17T00:00:00"/>
    <x v="1"/>
    <s v="Product &amp; Technology"/>
    <x v="0"/>
    <s v="Software Engineering Associate"/>
    <s v="engineering"/>
    <x v="1"/>
    <x v="0"/>
    <d v="2025-02-17T00:00:00"/>
    <m/>
    <s v=""/>
    <n v="317"/>
    <x v="2"/>
    <x v="1"/>
    <x v="0"/>
    <n v="3"/>
    <s v="meets"/>
    <n v="1"/>
    <n v="59500"/>
    <x v="0"/>
    <s v="meets"/>
    <n v="0"/>
    <x v="0"/>
    <n v="0.86849315068493149"/>
    <x v="0"/>
    <x v="1"/>
  </r>
  <r>
    <s v="E002811"/>
    <d v="2023-05-09T00:00:00"/>
    <x v="2"/>
    <s v="Product &amp; Technology"/>
    <x v="1"/>
    <s v="Product Management Associate"/>
    <s v="product"/>
    <x v="1"/>
    <x v="0"/>
    <d v="2023-05-09T00:00:00"/>
    <m/>
    <s v=""/>
    <n v="967"/>
    <x v="0"/>
    <x v="0"/>
    <x v="0"/>
    <n v="3"/>
    <s v="meets"/>
    <n v="3"/>
    <n v="64000"/>
    <x v="0"/>
    <s v="meets"/>
    <n v="0"/>
    <x v="0"/>
    <n v="2.6493150684931508"/>
    <x v="1"/>
    <x v="1"/>
  </r>
  <r>
    <s v="E002812"/>
    <d v="2023-04-29T00:00:00"/>
    <x v="3"/>
    <s v="Product &amp; Technology"/>
    <x v="1"/>
    <s v="Product Management Associate"/>
    <s v="product"/>
    <x v="1"/>
    <x v="0"/>
    <d v="2023-04-29T00:00:00"/>
    <m/>
    <s v=""/>
    <n v="977"/>
    <x v="0"/>
    <x v="1"/>
    <x v="4"/>
    <n v="2"/>
    <s v="needs_support"/>
    <n v="3"/>
    <n v="60500"/>
    <x v="0"/>
    <s v="needs_support"/>
    <n v="0"/>
    <x v="0"/>
    <n v="2.6767123287671235"/>
    <x v="1"/>
    <x v="1"/>
  </r>
  <r>
    <s v="E002813"/>
    <d v="2024-07-04T00:00:00"/>
    <x v="4"/>
    <s v="Revenue"/>
    <x v="0"/>
    <s v="Account Specialist"/>
    <s v="sales"/>
    <x v="0"/>
    <x v="0"/>
    <d v="2024-07-04T00:00:00"/>
    <m/>
    <s v=""/>
    <n v="545"/>
    <x v="0"/>
    <x v="2"/>
    <x v="3"/>
    <n v="3"/>
    <s v="meets"/>
    <n v="2"/>
    <n v="93500"/>
    <x v="0"/>
    <s v="meets"/>
    <n v="0"/>
    <x v="0"/>
    <n v="1.4931506849315068"/>
    <x v="2"/>
    <x v="0"/>
  </r>
  <r>
    <s v="E002814"/>
    <d v="2025-01-02T00:00:00"/>
    <x v="5"/>
    <s v="Revenue"/>
    <x v="1"/>
    <s v="Customer Success Associate"/>
    <s v="customer_success"/>
    <x v="1"/>
    <x v="1"/>
    <d v="2025-01-02T00:00:00"/>
    <d v="2025-05-06T00:00:00"/>
    <s v="involuntary"/>
    <n v="124"/>
    <x v="1"/>
    <x v="1"/>
    <x v="1"/>
    <s v="None"/>
    <s v=""/>
    <n v="0"/>
    <n v="64000"/>
    <x v="1"/>
    <s v="Not Reviewed"/>
    <n v="1"/>
    <x v="1"/>
    <n v="0.33972602739726027"/>
    <x v="0"/>
    <x v="1"/>
  </r>
  <r>
    <s v="E002815"/>
    <d v="2023-05-13T00:00:00"/>
    <x v="6"/>
    <s v="Revenue"/>
    <x v="2"/>
    <s v="Analytics Specialist"/>
    <s v="analytics"/>
    <x v="0"/>
    <x v="0"/>
    <d v="2023-05-13T00:00:00"/>
    <m/>
    <s v=""/>
    <n v="963"/>
    <x v="2"/>
    <x v="0"/>
    <x v="1"/>
    <n v="4"/>
    <s v="exceeds"/>
    <n v="3"/>
    <n v="83500"/>
    <x v="0"/>
    <s v="exceeds"/>
    <n v="0"/>
    <x v="0"/>
    <n v="2.6383561643835618"/>
    <x v="1"/>
    <x v="0"/>
  </r>
  <r>
    <s v="E002816"/>
    <d v="2023-03-03T00:00:00"/>
    <x v="7"/>
    <s v="Corporate"/>
    <x v="0"/>
    <s v="Financial Planning Associate"/>
    <s v="finance"/>
    <x v="1"/>
    <x v="0"/>
    <d v="2023-03-03T00:00:00"/>
    <m/>
    <s v=""/>
    <n v="1034"/>
    <x v="1"/>
    <x v="1"/>
    <x v="0"/>
    <n v="3"/>
    <s v="meets"/>
    <n v="3"/>
    <n v="73500"/>
    <x v="0"/>
    <s v="meets"/>
    <n v="0"/>
    <x v="0"/>
    <n v="2.8328767123287673"/>
    <x v="1"/>
    <x v="0"/>
  </r>
  <r>
    <s v="E002817"/>
    <d v="2025-03-06T00:00:00"/>
    <x v="8"/>
    <s v="Corporate"/>
    <x v="1"/>
    <s v="People Operations Senior Specialist"/>
    <s v="people"/>
    <x v="2"/>
    <x v="0"/>
    <d v="2025-03-06T00:00:00"/>
    <m/>
    <s v=""/>
    <n v="300"/>
    <x v="0"/>
    <x v="1"/>
    <x v="1"/>
    <n v="3"/>
    <s v="meets"/>
    <n v="1"/>
    <n v="128500"/>
    <x v="0"/>
    <s v="meets"/>
    <n v="0"/>
    <x v="0"/>
    <n v="0.82191780821917804"/>
    <x v="0"/>
    <x v="3"/>
  </r>
  <r>
    <s v="E002818"/>
    <d v="2023-08-02T00:00:00"/>
    <x v="9"/>
    <s v="Corporate"/>
    <x v="0"/>
    <s v="Legal &amp; Compliance Associate"/>
    <s v="legal"/>
    <x v="1"/>
    <x v="0"/>
    <d v="2023-08-02T00:00:00"/>
    <m/>
    <s v=""/>
    <n v="882"/>
    <x v="2"/>
    <x v="1"/>
    <x v="2"/>
    <n v="5"/>
    <s v="outstanding"/>
    <n v="2"/>
    <n v="78000"/>
    <x v="0"/>
    <s v="outstanding"/>
    <n v="0"/>
    <x v="0"/>
    <n v="2.4164383561643836"/>
    <x v="1"/>
    <x v="0"/>
  </r>
  <r>
    <s v="E002819"/>
    <d v="2024-05-22T00:00:00"/>
    <x v="10"/>
    <s v="Operations"/>
    <x v="2"/>
    <s v="Supply Chain Specialist"/>
    <s v="supply_chain"/>
    <x v="0"/>
    <x v="0"/>
    <d v="2024-05-22T00:00:00"/>
    <m/>
    <s v=""/>
    <n v="588"/>
    <x v="1"/>
    <x v="1"/>
    <x v="3"/>
    <n v="4"/>
    <s v="exceeds"/>
    <n v="2"/>
    <n v="99500"/>
    <x v="0"/>
    <s v="exceeds"/>
    <n v="0"/>
    <x v="0"/>
    <n v="1.6109589041095891"/>
    <x v="2"/>
    <x v="0"/>
  </r>
  <r>
    <s v="E002820"/>
    <d v="2024-11-16T00:00:00"/>
    <x v="11"/>
    <s v="Operations"/>
    <x v="3"/>
    <s v="Operations Senior Specialist"/>
    <s v="operations"/>
    <x v="2"/>
    <x v="0"/>
    <d v="2024-11-16T00:00:00"/>
    <m/>
    <s v=""/>
    <n v="410"/>
    <x v="1"/>
    <x v="2"/>
    <x v="0"/>
    <n v="3"/>
    <s v="meets"/>
    <n v="1"/>
    <n v="109000"/>
    <x v="0"/>
    <s v="meets"/>
    <n v="0"/>
    <x v="0"/>
    <n v="1.1232876712328768"/>
    <x v="2"/>
    <x v="3"/>
  </r>
  <r>
    <s v="E002821"/>
    <d v="2025-02-11T00:00:00"/>
    <x v="0"/>
    <s v="Product &amp; Technology"/>
    <x v="0"/>
    <s v="Software Engineering Associate"/>
    <s v="engineering"/>
    <x v="1"/>
    <x v="1"/>
    <d v="2025-02-11T00:00:00"/>
    <d v="2025-11-08T00:00:00"/>
    <s v="voluntary"/>
    <n v="270"/>
    <x v="2"/>
    <x v="3"/>
    <x v="3"/>
    <n v="4"/>
    <s v="exceeds"/>
    <n v="1"/>
    <n v="56500"/>
    <x v="0"/>
    <s v="exceeds"/>
    <n v="1"/>
    <x v="1"/>
    <n v="0.73972602739726023"/>
    <x v="0"/>
    <x v="1"/>
  </r>
  <r>
    <s v="E002822"/>
    <d v="2023-02-10T00:00:00"/>
    <x v="1"/>
    <s v="Product &amp; Technology"/>
    <x v="0"/>
    <s v="Software Engineering Senior Specialist"/>
    <s v="engineering"/>
    <x v="2"/>
    <x v="0"/>
    <d v="2023-02-10T00:00:00"/>
    <m/>
    <s v=""/>
    <n v="1055"/>
    <x v="3"/>
    <x v="0"/>
    <x v="3"/>
    <n v="3"/>
    <s v="meets"/>
    <n v="3"/>
    <n v="126500"/>
    <x v="0"/>
    <s v="meets"/>
    <n v="0"/>
    <x v="0"/>
    <n v="2.8904109589041096"/>
    <x v="1"/>
    <x v="3"/>
  </r>
  <r>
    <s v="E002823"/>
    <d v="2025-04-28T00:00:00"/>
    <x v="2"/>
    <s v="Product &amp; Technology"/>
    <x v="1"/>
    <s v="Product Management Associate"/>
    <s v="product"/>
    <x v="1"/>
    <x v="0"/>
    <d v="2025-04-28T00:00:00"/>
    <m/>
    <s v=""/>
    <n v="247"/>
    <x v="0"/>
    <x v="0"/>
    <x v="3"/>
    <n v="5"/>
    <s v="outstanding"/>
    <n v="1"/>
    <n v="69000"/>
    <x v="0"/>
    <s v="outstanding"/>
    <n v="0"/>
    <x v="0"/>
    <n v="0.67671232876712328"/>
    <x v="0"/>
    <x v="1"/>
  </r>
  <r>
    <s v="E002824"/>
    <d v="2024-10-13T00:00:00"/>
    <x v="3"/>
    <s v="Product &amp; Technology"/>
    <x v="1"/>
    <s v="Product Design Associate"/>
    <s v="design"/>
    <x v="1"/>
    <x v="0"/>
    <d v="2024-10-13T00:00:00"/>
    <m/>
    <s v=""/>
    <n v="444"/>
    <x v="4"/>
    <x v="3"/>
    <x v="0"/>
    <n v="2"/>
    <s v="needs_support"/>
    <n v="1"/>
    <n v="77000"/>
    <x v="0"/>
    <s v="needs_support"/>
    <n v="0"/>
    <x v="0"/>
    <n v="1.2164383561643837"/>
    <x v="2"/>
    <x v="0"/>
  </r>
  <r>
    <s v="E002825"/>
    <d v="2023-09-25T00:00:00"/>
    <x v="4"/>
    <s v="Revenue"/>
    <x v="0"/>
    <s v="Account Specialist"/>
    <s v="sales"/>
    <x v="0"/>
    <x v="1"/>
    <d v="2023-09-25T00:00:00"/>
    <d v="2025-09-08T00:00:00"/>
    <s v="voluntary"/>
    <n v="714"/>
    <x v="0"/>
    <x v="3"/>
    <x v="0"/>
    <n v="4"/>
    <s v="exceeds"/>
    <n v="2"/>
    <n v="91000"/>
    <x v="0"/>
    <s v="exceeds"/>
    <n v="1"/>
    <x v="1"/>
    <n v="1.9561643835616438"/>
    <x v="2"/>
    <x v="0"/>
  </r>
  <r>
    <s v="E002826"/>
    <d v="2023-01-24T00:00:00"/>
    <x v="5"/>
    <s v="Revenue"/>
    <x v="1"/>
    <s v="Customer Success Specialist"/>
    <s v="customer_success"/>
    <x v="0"/>
    <x v="0"/>
    <d v="2023-01-24T00:00:00"/>
    <m/>
    <s v=""/>
    <n v="1072"/>
    <x v="0"/>
    <x v="0"/>
    <x v="2"/>
    <n v="3"/>
    <s v="meets"/>
    <n v="3"/>
    <n v="77500"/>
    <x v="0"/>
    <s v="meets"/>
    <n v="0"/>
    <x v="0"/>
    <n v="2.9369863013698629"/>
    <x v="1"/>
    <x v="0"/>
  </r>
  <r>
    <s v="E002827"/>
    <d v="2023-11-28T00:00:00"/>
    <x v="6"/>
    <s v="Revenue"/>
    <x v="2"/>
    <s v="Growth Marketing Associate"/>
    <s v="marketing"/>
    <x v="1"/>
    <x v="0"/>
    <d v="2023-11-28T00:00:00"/>
    <m/>
    <s v=""/>
    <n v="764"/>
    <x v="0"/>
    <x v="1"/>
    <x v="0"/>
    <n v="3"/>
    <s v="meets"/>
    <n v="2"/>
    <n v="68000"/>
    <x v="0"/>
    <s v="meets"/>
    <n v="0"/>
    <x v="0"/>
    <n v="2.0931506849315067"/>
    <x v="1"/>
    <x v="1"/>
  </r>
  <r>
    <s v="E002828"/>
    <d v="2024-10-01T00:00:00"/>
    <x v="7"/>
    <s v="Corporate"/>
    <x v="0"/>
    <s v="Financial Planning Specialist"/>
    <s v="finance"/>
    <x v="0"/>
    <x v="1"/>
    <d v="2024-10-01T00:00:00"/>
    <d v="2025-07-17T00:00:00"/>
    <s v="voluntary"/>
    <n v="289"/>
    <x v="2"/>
    <x v="3"/>
    <x v="3"/>
    <n v="3"/>
    <s v="meets"/>
    <n v="1"/>
    <n v="83000"/>
    <x v="0"/>
    <s v="meets"/>
    <n v="1"/>
    <x v="1"/>
    <n v="0.79178082191780819"/>
    <x v="0"/>
    <x v="0"/>
  </r>
  <r>
    <s v="E002829"/>
    <d v="2024-05-24T00:00:00"/>
    <x v="8"/>
    <s v="Corporate"/>
    <x v="1"/>
    <s v="People Operations Senior Specialist"/>
    <s v="people"/>
    <x v="2"/>
    <x v="0"/>
    <d v="2024-05-24T00:00:00"/>
    <m/>
    <s v=""/>
    <n v="586"/>
    <x v="0"/>
    <x v="1"/>
    <x v="4"/>
    <n v="4"/>
    <s v="exceeds"/>
    <n v="2"/>
    <n v="99000"/>
    <x v="0"/>
    <s v="exceeds"/>
    <n v="0"/>
    <x v="0"/>
    <n v="1.6054794520547946"/>
    <x v="2"/>
    <x v="0"/>
  </r>
  <r>
    <s v="E002830"/>
    <d v="2025-08-04T00:00:00"/>
    <x v="9"/>
    <s v="Corporate"/>
    <x v="0"/>
    <s v="Operations Senior Specialist"/>
    <s v="operations"/>
    <x v="2"/>
    <x v="0"/>
    <d v="2025-08-04T00:00:00"/>
    <m/>
    <s v=""/>
    <n v="149"/>
    <x v="2"/>
    <x v="1"/>
    <x v="3"/>
    <s v="None"/>
    <s v=""/>
    <n v="0"/>
    <n v="96000"/>
    <x v="1"/>
    <s v="Not Reviewed"/>
    <n v="0"/>
    <x v="0"/>
    <n v="0.40821917808219177"/>
    <x v="0"/>
    <x v="0"/>
  </r>
  <r>
    <s v="E002831"/>
    <d v="2025-02-12T00:00:00"/>
    <x v="10"/>
    <s v="Operations"/>
    <x v="2"/>
    <s v="Supply Chain Specialist"/>
    <s v="supply_chain"/>
    <x v="0"/>
    <x v="0"/>
    <d v="2025-02-12T00:00:00"/>
    <m/>
    <s v=""/>
    <n v="322"/>
    <x v="0"/>
    <x v="2"/>
    <x v="4"/>
    <n v="4"/>
    <s v="exceeds"/>
    <n v="1"/>
    <n v="99500"/>
    <x v="0"/>
    <s v="exceeds"/>
    <n v="0"/>
    <x v="0"/>
    <n v="0.88219178082191785"/>
    <x v="0"/>
    <x v="0"/>
  </r>
  <r>
    <s v="E002832"/>
    <d v="2024-02-02T00:00:00"/>
    <x v="11"/>
    <s v="Operations"/>
    <x v="3"/>
    <s v="Operations Specialist"/>
    <s v="operations"/>
    <x v="0"/>
    <x v="0"/>
    <d v="2024-02-02T00:00:00"/>
    <m/>
    <s v=""/>
    <n v="698"/>
    <x v="0"/>
    <x v="0"/>
    <x v="2"/>
    <n v="2"/>
    <s v="needs_support"/>
    <n v="2"/>
    <n v="100500"/>
    <x v="0"/>
    <s v="needs_support"/>
    <n v="0"/>
    <x v="0"/>
    <n v="1.9123287671232876"/>
    <x v="2"/>
    <x v="3"/>
  </r>
  <r>
    <s v="E002833"/>
    <d v="2025-03-24T00:00:00"/>
    <x v="0"/>
    <s v="Product &amp; Technology"/>
    <x v="0"/>
    <s v="Software Engineering Associate"/>
    <s v="engineering"/>
    <x v="1"/>
    <x v="0"/>
    <d v="2025-03-24T00:00:00"/>
    <m/>
    <s v=""/>
    <n v="282"/>
    <x v="2"/>
    <x v="2"/>
    <x v="2"/>
    <n v="3"/>
    <s v="meets"/>
    <n v="1"/>
    <n v="58000"/>
    <x v="0"/>
    <s v="meets"/>
    <n v="0"/>
    <x v="0"/>
    <n v="0.77260273972602744"/>
    <x v="0"/>
    <x v="1"/>
  </r>
  <r>
    <s v="E002834"/>
    <d v="2024-12-12T00:00:00"/>
    <x v="1"/>
    <s v="Product &amp; Technology"/>
    <x v="0"/>
    <s v="Analytics Associate"/>
    <s v="analytics"/>
    <x v="1"/>
    <x v="0"/>
    <d v="2024-12-12T00:00:00"/>
    <m/>
    <s v=""/>
    <n v="384"/>
    <x v="0"/>
    <x v="1"/>
    <x v="3"/>
    <n v="2"/>
    <s v="needs_support"/>
    <n v="1"/>
    <n v="71500"/>
    <x v="0"/>
    <s v="needs_support"/>
    <n v="0"/>
    <x v="0"/>
    <n v="1.0520547945205478"/>
    <x v="2"/>
    <x v="0"/>
  </r>
  <r>
    <s v="E002835"/>
    <d v="2023-07-17T00:00:00"/>
    <x v="2"/>
    <s v="Product &amp; Technology"/>
    <x v="1"/>
    <s v="Product Management Specialist"/>
    <s v="product"/>
    <x v="0"/>
    <x v="1"/>
    <d v="2023-07-17T00:00:00"/>
    <d v="2025-08-16T00:00:00"/>
    <s v="involuntary"/>
    <n v="761"/>
    <x v="1"/>
    <x v="0"/>
    <x v="4"/>
    <n v="1"/>
    <s v="needs_support"/>
    <n v="2"/>
    <n v="89500"/>
    <x v="0"/>
    <s v="needs_support"/>
    <n v="1"/>
    <x v="1"/>
    <n v="2.0849315068493151"/>
    <x v="1"/>
    <x v="0"/>
  </r>
  <r>
    <s v="E002836"/>
    <d v="2024-05-02T00:00:00"/>
    <x v="3"/>
    <s v="Product &amp; Technology"/>
    <x v="1"/>
    <s v="Product Management Specialist"/>
    <s v="product"/>
    <x v="0"/>
    <x v="0"/>
    <d v="2024-05-02T00:00:00"/>
    <m/>
    <s v=""/>
    <n v="608"/>
    <x v="1"/>
    <x v="0"/>
    <x v="0"/>
    <n v="5"/>
    <s v="outstanding"/>
    <n v="2"/>
    <n v="99000"/>
    <x v="0"/>
    <s v="outstanding"/>
    <n v="0"/>
    <x v="0"/>
    <n v="1.6657534246575343"/>
    <x v="2"/>
    <x v="0"/>
  </r>
  <r>
    <s v="E002837"/>
    <d v="2023-04-24T00:00:00"/>
    <x v="4"/>
    <s v="Revenue"/>
    <x v="0"/>
    <s v="Customer Success Associate"/>
    <s v="customer_success"/>
    <x v="1"/>
    <x v="0"/>
    <d v="2023-04-24T00:00:00"/>
    <m/>
    <s v=""/>
    <n v="982"/>
    <x v="4"/>
    <x v="0"/>
    <x v="0"/>
    <n v="3"/>
    <s v="meets"/>
    <n v="3"/>
    <n v="68500"/>
    <x v="0"/>
    <s v="meets"/>
    <n v="0"/>
    <x v="0"/>
    <n v="2.6904109589041094"/>
    <x v="1"/>
    <x v="1"/>
  </r>
  <r>
    <s v="E002838"/>
    <d v="2023-04-14T00:00:00"/>
    <x v="5"/>
    <s v="Revenue"/>
    <x v="1"/>
    <s v="Customer Success Senior Specialist"/>
    <s v="customer_success"/>
    <x v="2"/>
    <x v="0"/>
    <d v="2023-04-14T00:00:00"/>
    <m/>
    <s v=""/>
    <n v="992"/>
    <x v="1"/>
    <x v="1"/>
    <x v="0"/>
    <n v="4"/>
    <s v="exceeds"/>
    <n v="3"/>
    <n v="100500"/>
    <x v="0"/>
    <s v="exceeds"/>
    <n v="0"/>
    <x v="0"/>
    <n v="2.7178082191780821"/>
    <x v="1"/>
    <x v="3"/>
  </r>
  <r>
    <s v="E002839"/>
    <d v="2025-07-31T00:00:00"/>
    <x v="6"/>
    <s v="Revenue"/>
    <x v="2"/>
    <s v="Growth Marketing Specialist"/>
    <s v="marketing"/>
    <x v="0"/>
    <x v="0"/>
    <d v="2025-07-31T00:00:00"/>
    <m/>
    <s v=""/>
    <n v="153"/>
    <x v="0"/>
    <x v="1"/>
    <x v="2"/>
    <s v="None"/>
    <s v=""/>
    <n v="0"/>
    <n v="89500"/>
    <x v="1"/>
    <s v="Not Reviewed"/>
    <n v="0"/>
    <x v="0"/>
    <n v="0.41917808219178082"/>
    <x v="0"/>
    <x v="0"/>
  </r>
  <r>
    <s v="E002840"/>
    <d v="2024-10-01T00:00:00"/>
    <x v="7"/>
    <s v="Corporate"/>
    <x v="0"/>
    <s v="Financial Planning Specialist"/>
    <s v="finance"/>
    <x v="0"/>
    <x v="0"/>
    <d v="2024-10-01T00:00:00"/>
    <m/>
    <s v=""/>
    <n v="456"/>
    <x v="3"/>
    <x v="0"/>
    <x v="3"/>
    <n v="3"/>
    <s v="meets"/>
    <n v="1"/>
    <n v="87000"/>
    <x v="0"/>
    <s v="meets"/>
    <n v="0"/>
    <x v="0"/>
    <n v="1.2493150684931507"/>
    <x v="2"/>
    <x v="0"/>
  </r>
  <r>
    <s v="E002841"/>
    <d v="2025-05-10T00:00:00"/>
    <x v="8"/>
    <s v="Corporate"/>
    <x v="1"/>
    <s v="People Operations Associate"/>
    <s v="people"/>
    <x v="1"/>
    <x v="0"/>
    <d v="2025-05-10T00:00:00"/>
    <m/>
    <s v=""/>
    <n v="235"/>
    <x v="0"/>
    <x v="1"/>
    <x v="0"/>
    <n v="5"/>
    <s v="outstanding"/>
    <n v="1"/>
    <n v="75500"/>
    <x v="0"/>
    <s v="outstanding"/>
    <n v="0"/>
    <x v="0"/>
    <n v="0.64383561643835618"/>
    <x v="0"/>
    <x v="0"/>
  </r>
  <r>
    <s v="E002842"/>
    <d v="2025-03-01T00:00:00"/>
    <x v="9"/>
    <s v="Corporate"/>
    <x v="0"/>
    <s v="Legal &amp; Compliance Senior Specialist"/>
    <s v="legal"/>
    <x v="2"/>
    <x v="0"/>
    <d v="2025-03-01T00:00:00"/>
    <m/>
    <s v=""/>
    <n v="305"/>
    <x v="0"/>
    <x v="1"/>
    <x v="2"/>
    <n v="3"/>
    <s v="meets"/>
    <n v="1"/>
    <n v="137000"/>
    <x v="0"/>
    <s v="meets"/>
    <n v="0"/>
    <x v="0"/>
    <n v="0.83561643835616439"/>
    <x v="0"/>
    <x v="2"/>
  </r>
  <r>
    <s v="E002843"/>
    <d v="2024-04-07T00:00:00"/>
    <x v="10"/>
    <s v="Operations"/>
    <x v="2"/>
    <s v="Operations Senior Specialist"/>
    <s v="operations"/>
    <x v="2"/>
    <x v="1"/>
    <d v="2024-04-07T00:00:00"/>
    <d v="2025-06-02T00:00:00"/>
    <s v="voluntary"/>
    <n v="421"/>
    <x v="1"/>
    <x v="3"/>
    <x v="0"/>
    <n v="4"/>
    <s v="exceeds"/>
    <n v="1"/>
    <n v="122500"/>
    <x v="0"/>
    <s v="exceeds"/>
    <n v="1"/>
    <x v="1"/>
    <n v="1.1534246575342466"/>
    <x v="2"/>
    <x v="3"/>
  </r>
  <r>
    <s v="E002844"/>
    <d v="2023-03-10T00:00:00"/>
    <x v="11"/>
    <s v="Operations"/>
    <x v="3"/>
    <s v="Operations Senior Specialist"/>
    <s v="operations"/>
    <x v="2"/>
    <x v="0"/>
    <d v="2023-03-10T00:00:00"/>
    <m/>
    <s v=""/>
    <n v="1027"/>
    <x v="1"/>
    <x v="1"/>
    <x v="2"/>
    <n v="3"/>
    <s v="meets"/>
    <n v="3"/>
    <n v="98000"/>
    <x v="0"/>
    <s v="meets"/>
    <n v="0"/>
    <x v="0"/>
    <n v="2.8136986301369862"/>
    <x v="1"/>
    <x v="0"/>
  </r>
  <r>
    <s v="E002845"/>
    <d v="2023-02-09T00:00:00"/>
    <x v="0"/>
    <s v="Product &amp; Technology"/>
    <x v="0"/>
    <s v="Software Engineering Specialist"/>
    <s v="engineering"/>
    <x v="0"/>
    <x v="0"/>
    <d v="2023-02-09T00:00:00"/>
    <m/>
    <s v=""/>
    <n v="1056"/>
    <x v="2"/>
    <x v="1"/>
    <x v="0"/>
    <n v="2"/>
    <s v="needs_support"/>
    <n v="3"/>
    <n v="93000"/>
    <x v="0"/>
    <s v="needs_support"/>
    <n v="0"/>
    <x v="0"/>
    <n v="2.893150684931507"/>
    <x v="1"/>
    <x v="0"/>
  </r>
  <r>
    <s v="E002846"/>
    <d v="2024-04-23T00:00:00"/>
    <x v="1"/>
    <s v="Product &amp; Technology"/>
    <x v="0"/>
    <s v="Analytics Specialist"/>
    <s v="analytics"/>
    <x v="0"/>
    <x v="0"/>
    <d v="2024-04-23T00:00:00"/>
    <m/>
    <s v=""/>
    <n v="617"/>
    <x v="0"/>
    <x v="4"/>
    <x v="0"/>
    <n v="3"/>
    <s v="meets"/>
    <n v="2"/>
    <n v="83500"/>
    <x v="0"/>
    <s v="meets"/>
    <n v="0"/>
    <x v="0"/>
    <n v="1.6904109589041096"/>
    <x v="2"/>
    <x v="0"/>
  </r>
  <r>
    <s v="E002847"/>
    <d v="2024-02-14T00:00:00"/>
    <x v="2"/>
    <s v="Product &amp; Technology"/>
    <x v="1"/>
    <s v="Product Management Specialist"/>
    <s v="product"/>
    <x v="0"/>
    <x v="1"/>
    <d v="2024-02-14T00:00:00"/>
    <d v="2025-06-29T00:00:00"/>
    <s v="involuntary"/>
    <n v="501"/>
    <x v="0"/>
    <x v="2"/>
    <x v="3"/>
    <n v="3"/>
    <s v="meets"/>
    <n v="1"/>
    <n v="92000"/>
    <x v="0"/>
    <s v="meets"/>
    <n v="1"/>
    <x v="1"/>
    <n v="1.3726027397260274"/>
    <x v="2"/>
    <x v="0"/>
  </r>
  <r>
    <s v="E002848"/>
    <d v="2025-03-29T00:00:00"/>
    <x v="3"/>
    <s v="Product &amp; Technology"/>
    <x v="1"/>
    <s v="Product Design Senior Specialist"/>
    <s v="design"/>
    <x v="2"/>
    <x v="0"/>
    <d v="2025-03-29T00:00:00"/>
    <m/>
    <s v=""/>
    <n v="277"/>
    <x v="1"/>
    <x v="2"/>
    <x v="4"/>
    <n v="4"/>
    <s v="exceeds"/>
    <n v="1"/>
    <n v="133000"/>
    <x v="0"/>
    <s v="exceeds"/>
    <n v="0"/>
    <x v="0"/>
    <n v="0.75890410958904109"/>
    <x v="0"/>
    <x v="2"/>
  </r>
  <r>
    <s v="E002849"/>
    <d v="2025-07-14T00:00:00"/>
    <x v="4"/>
    <s v="Revenue"/>
    <x v="0"/>
    <s v="Account Associate"/>
    <s v="sales"/>
    <x v="1"/>
    <x v="0"/>
    <d v="2025-07-14T00:00:00"/>
    <m/>
    <s v=""/>
    <n v="170"/>
    <x v="3"/>
    <x v="2"/>
    <x v="0"/>
    <s v="None"/>
    <s v=""/>
    <n v="0"/>
    <n v="61500"/>
    <x v="1"/>
    <s v="Not Reviewed"/>
    <n v="0"/>
    <x v="0"/>
    <n v="0.46575342465753422"/>
    <x v="0"/>
    <x v="1"/>
  </r>
  <r>
    <s v="E002850"/>
    <d v="2023-03-17T00:00:00"/>
    <x v="5"/>
    <s v="Revenue"/>
    <x v="1"/>
    <s v="Customer Success Associate"/>
    <s v="customer_success"/>
    <x v="1"/>
    <x v="0"/>
    <d v="2023-03-17T00:00:00"/>
    <m/>
    <s v=""/>
    <n v="1020"/>
    <x v="1"/>
    <x v="3"/>
    <x v="4"/>
    <n v="4"/>
    <s v="exceeds"/>
    <n v="3"/>
    <n v="75000"/>
    <x v="0"/>
    <s v="exceeds"/>
    <n v="0"/>
    <x v="0"/>
    <n v="2.7945205479452055"/>
    <x v="1"/>
    <x v="0"/>
  </r>
  <r>
    <s v="E002851"/>
    <d v="2025-02-23T00:00:00"/>
    <x v="6"/>
    <s v="Revenue"/>
    <x v="2"/>
    <s v="Growth Marketing Specialist"/>
    <s v="marketing"/>
    <x v="0"/>
    <x v="0"/>
    <d v="2025-02-23T00:00:00"/>
    <m/>
    <s v=""/>
    <n v="311"/>
    <x v="3"/>
    <x v="0"/>
    <x v="4"/>
    <n v="3"/>
    <s v="meets"/>
    <n v="1"/>
    <n v="86500"/>
    <x v="0"/>
    <s v="meets"/>
    <n v="0"/>
    <x v="0"/>
    <n v="0.852054794520548"/>
    <x v="0"/>
    <x v="0"/>
  </r>
  <r>
    <s v="E002852"/>
    <d v="2025-01-24T00:00:00"/>
    <x v="7"/>
    <s v="Corporate"/>
    <x v="0"/>
    <s v="Analytics Specialist"/>
    <s v="analytics"/>
    <x v="0"/>
    <x v="0"/>
    <d v="2025-01-24T00:00:00"/>
    <m/>
    <s v=""/>
    <n v="341"/>
    <x v="2"/>
    <x v="0"/>
    <x v="3"/>
    <n v="3"/>
    <s v="meets"/>
    <n v="1"/>
    <n v="88000"/>
    <x v="0"/>
    <s v="meets"/>
    <n v="0"/>
    <x v="0"/>
    <n v="0.9342465753424658"/>
    <x v="0"/>
    <x v="0"/>
  </r>
  <r>
    <s v="E002853"/>
    <d v="2023-10-13T00:00:00"/>
    <x v="8"/>
    <s v="Corporate"/>
    <x v="1"/>
    <s v="People Operations Senior Specialist"/>
    <s v="people"/>
    <x v="2"/>
    <x v="0"/>
    <d v="2023-10-13T00:00:00"/>
    <m/>
    <s v=""/>
    <n v="810"/>
    <x v="0"/>
    <x v="0"/>
    <x v="2"/>
    <n v="2"/>
    <s v="needs_support"/>
    <n v="2"/>
    <n v="107000"/>
    <x v="0"/>
    <s v="needs_support"/>
    <n v="0"/>
    <x v="0"/>
    <n v="2.2191780821917808"/>
    <x v="1"/>
    <x v="3"/>
  </r>
  <r>
    <s v="E002854"/>
    <d v="2025-05-21T00:00:00"/>
    <x v="9"/>
    <s v="Corporate"/>
    <x v="0"/>
    <s v="Operations Specialist"/>
    <s v="operations"/>
    <x v="0"/>
    <x v="0"/>
    <d v="2025-05-21T00:00:00"/>
    <m/>
    <s v=""/>
    <n v="224"/>
    <x v="1"/>
    <x v="0"/>
    <x v="0"/>
    <n v="2"/>
    <s v="needs_support"/>
    <n v="1"/>
    <n v="72000"/>
    <x v="0"/>
    <s v="needs_support"/>
    <n v="0"/>
    <x v="0"/>
    <n v="0.61369863013698633"/>
    <x v="0"/>
    <x v="0"/>
  </r>
  <r>
    <s v="E002855"/>
    <d v="2024-01-18T00:00:00"/>
    <x v="10"/>
    <s v="Operations"/>
    <x v="2"/>
    <s v="Supply Chain Associate"/>
    <s v="supply_chain"/>
    <x v="1"/>
    <x v="0"/>
    <d v="2024-01-18T00:00:00"/>
    <m/>
    <s v=""/>
    <n v="713"/>
    <x v="0"/>
    <x v="2"/>
    <x v="0"/>
    <n v="3"/>
    <s v="meets"/>
    <n v="2"/>
    <n v="69000"/>
    <x v="0"/>
    <s v="meets"/>
    <n v="0"/>
    <x v="0"/>
    <n v="1.9534246575342467"/>
    <x v="2"/>
    <x v="1"/>
  </r>
  <r>
    <s v="E002856"/>
    <d v="2025-01-11T00:00:00"/>
    <x v="11"/>
    <s v="Operations"/>
    <x v="3"/>
    <s v="Operations Specialist"/>
    <s v="operations"/>
    <x v="0"/>
    <x v="0"/>
    <d v="2025-01-11T00:00:00"/>
    <m/>
    <s v=""/>
    <n v="354"/>
    <x v="0"/>
    <x v="2"/>
    <x v="0"/>
    <n v="3"/>
    <s v="meets"/>
    <n v="1"/>
    <n v="89500"/>
    <x v="0"/>
    <s v="meets"/>
    <n v="0"/>
    <x v="0"/>
    <n v="0.96986301369863015"/>
    <x v="0"/>
    <x v="0"/>
  </r>
  <r>
    <s v="E002857"/>
    <d v="2024-10-30T00:00:00"/>
    <x v="0"/>
    <s v="Product &amp; Technology"/>
    <x v="0"/>
    <s v="Analytics Specialist"/>
    <s v="analytics"/>
    <x v="0"/>
    <x v="0"/>
    <d v="2024-10-30T00:00:00"/>
    <m/>
    <s v=""/>
    <n v="427"/>
    <x v="2"/>
    <x v="3"/>
    <x v="3"/>
    <n v="2"/>
    <s v="needs_support"/>
    <n v="1"/>
    <n v="95500"/>
    <x v="0"/>
    <s v="needs_support"/>
    <n v="0"/>
    <x v="0"/>
    <n v="1.1698630136986301"/>
    <x v="2"/>
    <x v="0"/>
  </r>
  <r>
    <s v="E002858"/>
    <d v="2024-02-17T00:00:00"/>
    <x v="1"/>
    <s v="Product &amp; Technology"/>
    <x v="0"/>
    <s v="Software Engineering Senior Specialist"/>
    <s v="engineering"/>
    <x v="2"/>
    <x v="1"/>
    <d v="2024-02-17T00:00:00"/>
    <d v="2024-08-29T00:00:00"/>
    <s v="voluntary"/>
    <n v="194"/>
    <x v="0"/>
    <x v="0"/>
    <x v="3"/>
    <n v="5"/>
    <s v="outstanding"/>
    <n v="1"/>
    <n v="101000"/>
    <x v="0"/>
    <s v="outstanding"/>
    <n v="1"/>
    <x v="1"/>
    <n v="0.53150684931506853"/>
    <x v="0"/>
    <x v="3"/>
  </r>
  <r>
    <s v="E002859"/>
    <d v="2023-07-29T00:00:00"/>
    <x v="2"/>
    <s v="Product &amp; Technology"/>
    <x v="1"/>
    <s v="Product Design Associate"/>
    <s v="design"/>
    <x v="1"/>
    <x v="0"/>
    <d v="2023-07-29T00:00:00"/>
    <m/>
    <s v=""/>
    <n v="886"/>
    <x v="1"/>
    <x v="0"/>
    <x v="2"/>
    <n v="4"/>
    <s v="exceeds"/>
    <n v="2"/>
    <n v="70500"/>
    <x v="0"/>
    <s v="exceeds"/>
    <n v="0"/>
    <x v="0"/>
    <n v="2.4273972602739726"/>
    <x v="1"/>
    <x v="0"/>
  </r>
  <r>
    <s v="E002860"/>
    <d v="2024-09-06T00:00:00"/>
    <x v="3"/>
    <s v="Product &amp; Technology"/>
    <x v="1"/>
    <s v="Product Management Senior Specialist"/>
    <s v="product"/>
    <x v="2"/>
    <x v="1"/>
    <d v="2024-09-06T00:00:00"/>
    <d v="2025-10-24T00:00:00"/>
    <s v="involuntary"/>
    <n v="413"/>
    <x v="2"/>
    <x v="0"/>
    <x v="1"/>
    <n v="3"/>
    <s v="meets"/>
    <n v="1"/>
    <n v="139500"/>
    <x v="0"/>
    <s v="meets"/>
    <n v="1"/>
    <x v="1"/>
    <n v="1.1315068493150684"/>
    <x v="2"/>
    <x v="2"/>
  </r>
  <r>
    <s v="E002861"/>
    <d v="2025-05-02T00:00:00"/>
    <x v="4"/>
    <s v="Revenue"/>
    <x v="0"/>
    <s v="Account Associate"/>
    <s v="sales"/>
    <x v="1"/>
    <x v="0"/>
    <d v="2025-05-02T00:00:00"/>
    <m/>
    <s v=""/>
    <n v="243"/>
    <x v="0"/>
    <x v="1"/>
    <x v="3"/>
    <n v="5"/>
    <s v="outstanding"/>
    <n v="1"/>
    <n v="60500"/>
    <x v="0"/>
    <s v="outstanding"/>
    <n v="0"/>
    <x v="0"/>
    <n v="0.66575342465753429"/>
    <x v="0"/>
    <x v="1"/>
  </r>
  <r>
    <s v="E002862"/>
    <d v="2023-02-28T00:00:00"/>
    <x v="5"/>
    <s v="Revenue"/>
    <x v="1"/>
    <s v="Account Specialist"/>
    <s v="sales"/>
    <x v="0"/>
    <x v="1"/>
    <d v="2023-02-28T00:00:00"/>
    <d v="2024-07-27T00:00:00"/>
    <s v="voluntary"/>
    <n v="515"/>
    <x v="2"/>
    <x v="0"/>
    <x v="2"/>
    <n v="3"/>
    <s v="meets"/>
    <n v="1"/>
    <n v="93000"/>
    <x v="0"/>
    <s v="meets"/>
    <n v="1"/>
    <x v="1"/>
    <n v="1.4109589041095891"/>
    <x v="2"/>
    <x v="0"/>
  </r>
  <r>
    <s v="E002863"/>
    <d v="2024-11-05T00:00:00"/>
    <x v="6"/>
    <s v="Revenue"/>
    <x v="2"/>
    <s v="Growth Marketing Specialist"/>
    <s v="marketing"/>
    <x v="0"/>
    <x v="1"/>
    <d v="2024-11-05T00:00:00"/>
    <d v="2025-12-14T00:00:00"/>
    <s v="involuntary"/>
    <n v="404"/>
    <x v="2"/>
    <x v="1"/>
    <x v="3"/>
    <n v="5"/>
    <s v="outstanding"/>
    <n v="1"/>
    <n v="76500"/>
    <x v="0"/>
    <s v="outstanding"/>
    <n v="1"/>
    <x v="1"/>
    <n v="1.106849315068493"/>
    <x v="2"/>
    <x v="0"/>
  </r>
  <r>
    <s v="E002864"/>
    <d v="2025-08-03T00:00:00"/>
    <x v="7"/>
    <s v="Corporate"/>
    <x v="0"/>
    <s v="Financial Planning Senior Specialist"/>
    <s v="finance"/>
    <x v="2"/>
    <x v="1"/>
    <d v="2025-08-03T00:00:00"/>
    <d v="2025-12-07T00:00:00"/>
    <s v="voluntary"/>
    <n v="126"/>
    <x v="0"/>
    <x v="1"/>
    <x v="4"/>
    <s v="None"/>
    <s v=""/>
    <n v="0"/>
    <n v="137000"/>
    <x v="1"/>
    <s v="Not Reviewed"/>
    <n v="1"/>
    <x v="1"/>
    <n v="0.34520547945205482"/>
    <x v="0"/>
    <x v="2"/>
  </r>
  <r>
    <s v="E002865"/>
    <d v="2024-02-07T00:00:00"/>
    <x v="8"/>
    <s v="Corporate"/>
    <x v="1"/>
    <s v="People Operations Specialist"/>
    <s v="people"/>
    <x v="0"/>
    <x v="0"/>
    <d v="2024-02-07T00:00:00"/>
    <m/>
    <s v=""/>
    <n v="693"/>
    <x v="0"/>
    <x v="3"/>
    <x v="1"/>
    <n v="5"/>
    <s v="outstanding"/>
    <n v="2"/>
    <n v="98500"/>
    <x v="0"/>
    <s v="outstanding"/>
    <n v="0"/>
    <x v="0"/>
    <n v="1.8986301369863015"/>
    <x v="2"/>
    <x v="0"/>
  </r>
  <r>
    <s v="E002866"/>
    <d v="2024-03-05T00:00:00"/>
    <x v="9"/>
    <s v="Corporate"/>
    <x v="0"/>
    <s v="Legal &amp; Compliance Associate"/>
    <s v="legal"/>
    <x v="1"/>
    <x v="1"/>
    <d v="2024-03-05T00:00:00"/>
    <d v="2024-11-29T00:00:00"/>
    <s v="involuntary"/>
    <n v="269"/>
    <x v="2"/>
    <x v="1"/>
    <x v="1"/>
    <n v="4"/>
    <s v="exceeds"/>
    <n v="1"/>
    <n v="75500"/>
    <x v="0"/>
    <s v="exceeds"/>
    <n v="1"/>
    <x v="1"/>
    <n v="0.73698630136986298"/>
    <x v="0"/>
    <x v="0"/>
  </r>
  <r>
    <s v="E002867"/>
    <d v="2023-03-26T00:00:00"/>
    <x v="10"/>
    <s v="Operations"/>
    <x v="2"/>
    <s v="Supply Chain Associate"/>
    <s v="supply_chain"/>
    <x v="1"/>
    <x v="1"/>
    <d v="2023-03-26T00:00:00"/>
    <d v="2023-08-30T00:00:00"/>
    <s v="voluntary"/>
    <n v="157"/>
    <x v="1"/>
    <x v="2"/>
    <x v="4"/>
    <s v="None"/>
    <s v=""/>
    <n v="0"/>
    <n v="76000"/>
    <x v="1"/>
    <s v="Not Reviewed"/>
    <n v="1"/>
    <x v="1"/>
    <n v="0.43013698630136987"/>
    <x v="0"/>
    <x v="0"/>
  </r>
  <r>
    <s v="E002868"/>
    <d v="2024-03-10T00:00:00"/>
    <x v="11"/>
    <s v="Operations"/>
    <x v="3"/>
    <s v="Analytics Specialist"/>
    <s v="analytics"/>
    <x v="0"/>
    <x v="1"/>
    <d v="2024-03-10T00:00:00"/>
    <d v="2025-05-21T00:00:00"/>
    <s v="voluntary"/>
    <n v="437"/>
    <x v="0"/>
    <x v="0"/>
    <x v="0"/>
    <n v="2"/>
    <s v="needs_support"/>
    <n v="1"/>
    <n v="79000"/>
    <x v="0"/>
    <s v="needs_support"/>
    <n v="1"/>
    <x v="1"/>
    <n v="1.1972602739726028"/>
    <x v="2"/>
    <x v="0"/>
  </r>
  <r>
    <s v="E002869"/>
    <d v="2024-07-30T00:00:00"/>
    <x v="0"/>
    <s v="Product &amp; Technology"/>
    <x v="0"/>
    <s v="Software Engineering Specialist"/>
    <s v="engineering"/>
    <x v="0"/>
    <x v="1"/>
    <d v="2024-07-30T00:00:00"/>
    <d v="2024-11-07T00:00:00"/>
    <s v="voluntary"/>
    <n v="100"/>
    <x v="1"/>
    <x v="2"/>
    <x v="3"/>
    <s v="None"/>
    <s v=""/>
    <n v="0"/>
    <n v="82500"/>
    <x v="1"/>
    <s v="Not Reviewed"/>
    <n v="1"/>
    <x v="1"/>
    <n v="0.27397260273972601"/>
    <x v="0"/>
    <x v="0"/>
  </r>
  <r>
    <s v="E002870"/>
    <d v="2025-02-22T00:00:00"/>
    <x v="1"/>
    <s v="Product &amp; Technology"/>
    <x v="0"/>
    <s v="Software Engineering Specialist"/>
    <s v="engineering"/>
    <x v="0"/>
    <x v="0"/>
    <d v="2025-02-22T00:00:00"/>
    <m/>
    <s v=""/>
    <n v="312"/>
    <x v="0"/>
    <x v="2"/>
    <x v="0"/>
    <n v="2"/>
    <s v="needs_support"/>
    <n v="1"/>
    <n v="99000"/>
    <x v="0"/>
    <s v="needs_support"/>
    <n v="0"/>
    <x v="0"/>
    <n v="0.85479452054794525"/>
    <x v="0"/>
    <x v="0"/>
  </r>
  <r>
    <s v="E002871"/>
    <d v="2024-12-10T00:00:00"/>
    <x v="2"/>
    <s v="Product &amp; Technology"/>
    <x v="1"/>
    <s v="Analytics Specialist"/>
    <s v="analytics"/>
    <x v="0"/>
    <x v="0"/>
    <d v="2024-12-10T00:00:00"/>
    <m/>
    <s v=""/>
    <n v="386"/>
    <x v="0"/>
    <x v="0"/>
    <x v="0"/>
    <n v="2"/>
    <s v="needs_support"/>
    <n v="1"/>
    <n v="88000"/>
    <x v="0"/>
    <s v="needs_support"/>
    <n v="0"/>
    <x v="0"/>
    <n v="1.0575342465753426"/>
    <x v="2"/>
    <x v="0"/>
  </r>
  <r>
    <s v="E002872"/>
    <d v="2024-02-13T00:00:00"/>
    <x v="3"/>
    <s v="Product &amp; Technology"/>
    <x v="1"/>
    <s v="Product Management Specialist"/>
    <s v="product"/>
    <x v="0"/>
    <x v="0"/>
    <d v="2024-02-13T00:00:00"/>
    <m/>
    <s v=""/>
    <n v="687"/>
    <x v="1"/>
    <x v="0"/>
    <x v="0"/>
    <n v="3"/>
    <s v="meets"/>
    <n v="2"/>
    <n v="74000"/>
    <x v="0"/>
    <s v="meets"/>
    <n v="0"/>
    <x v="0"/>
    <n v="1.8821917808219177"/>
    <x v="2"/>
    <x v="0"/>
  </r>
  <r>
    <s v="E002873"/>
    <d v="2025-05-03T00:00:00"/>
    <x v="4"/>
    <s v="Revenue"/>
    <x v="0"/>
    <s v="Account Senior Specialist"/>
    <s v="sales"/>
    <x v="2"/>
    <x v="0"/>
    <d v="2025-05-03T00:00:00"/>
    <m/>
    <s v=""/>
    <n v="242"/>
    <x v="3"/>
    <x v="1"/>
    <x v="3"/>
    <n v="5"/>
    <s v="outstanding"/>
    <n v="1"/>
    <n v="139500"/>
    <x v="0"/>
    <s v="outstanding"/>
    <n v="0"/>
    <x v="0"/>
    <n v="0.66301369863013704"/>
    <x v="0"/>
    <x v="2"/>
  </r>
  <r>
    <s v="E002874"/>
    <d v="2023-03-06T00:00:00"/>
    <x v="5"/>
    <s v="Revenue"/>
    <x v="1"/>
    <s v="Customer Success Specialist"/>
    <s v="customer_success"/>
    <x v="0"/>
    <x v="0"/>
    <d v="2023-03-06T00:00:00"/>
    <m/>
    <s v=""/>
    <n v="1031"/>
    <x v="1"/>
    <x v="0"/>
    <x v="2"/>
    <n v="3"/>
    <s v="meets"/>
    <n v="3"/>
    <n v="102000"/>
    <x v="0"/>
    <s v="meets"/>
    <n v="0"/>
    <x v="0"/>
    <n v="2.8246575342465752"/>
    <x v="1"/>
    <x v="3"/>
  </r>
  <r>
    <s v="E002875"/>
    <d v="2024-07-09T00:00:00"/>
    <x v="6"/>
    <s v="Revenue"/>
    <x v="2"/>
    <s v="Analytics Specialist"/>
    <s v="analytics"/>
    <x v="0"/>
    <x v="0"/>
    <d v="2024-07-09T00:00:00"/>
    <m/>
    <s v=""/>
    <n v="540"/>
    <x v="0"/>
    <x v="2"/>
    <x v="4"/>
    <n v="3"/>
    <s v="meets"/>
    <n v="1"/>
    <n v="94000"/>
    <x v="0"/>
    <s v="meets"/>
    <n v="0"/>
    <x v="0"/>
    <n v="1.4794520547945205"/>
    <x v="2"/>
    <x v="0"/>
  </r>
  <r>
    <s v="E002876"/>
    <d v="2023-02-08T00:00:00"/>
    <x v="7"/>
    <s v="Corporate"/>
    <x v="0"/>
    <s v="Financial Planning Associate"/>
    <s v="finance"/>
    <x v="1"/>
    <x v="0"/>
    <d v="2023-02-08T00:00:00"/>
    <m/>
    <s v=""/>
    <n v="1057"/>
    <x v="2"/>
    <x v="1"/>
    <x v="2"/>
    <n v="3"/>
    <s v="meets"/>
    <n v="3"/>
    <n v="62000"/>
    <x v="0"/>
    <s v="meets"/>
    <n v="0"/>
    <x v="0"/>
    <n v="2.8958904109589043"/>
    <x v="1"/>
    <x v="1"/>
  </r>
  <r>
    <s v="E002877"/>
    <d v="2023-10-14T00:00:00"/>
    <x v="8"/>
    <s v="Corporate"/>
    <x v="1"/>
    <s v="People Operations Senior Specialist"/>
    <s v="people"/>
    <x v="2"/>
    <x v="0"/>
    <d v="2023-10-14T00:00:00"/>
    <m/>
    <s v=""/>
    <n v="809"/>
    <x v="3"/>
    <x v="1"/>
    <x v="0"/>
    <n v="3"/>
    <s v="meets"/>
    <n v="2"/>
    <n v="119000"/>
    <x v="0"/>
    <s v="meets"/>
    <n v="0"/>
    <x v="0"/>
    <n v="2.2164383561643834"/>
    <x v="1"/>
    <x v="3"/>
  </r>
  <r>
    <s v="E002878"/>
    <d v="2024-01-04T00:00:00"/>
    <x v="9"/>
    <s v="Corporate"/>
    <x v="0"/>
    <s v="Legal &amp; Compliance Senior Specialist"/>
    <s v="legal"/>
    <x v="2"/>
    <x v="0"/>
    <d v="2024-01-04T00:00:00"/>
    <m/>
    <s v=""/>
    <n v="727"/>
    <x v="2"/>
    <x v="1"/>
    <x v="2"/>
    <n v="4"/>
    <s v="exceeds"/>
    <n v="2"/>
    <n v="114000"/>
    <x v="0"/>
    <s v="exceeds"/>
    <n v="0"/>
    <x v="0"/>
    <n v="1.9917808219178081"/>
    <x v="2"/>
    <x v="3"/>
  </r>
  <r>
    <s v="E002879"/>
    <d v="2023-11-04T00:00:00"/>
    <x v="10"/>
    <s v="Operations"/>
    <x v="2"/>
    <s v="Supply Chain Associate"/>
    <s v="supply_chain"/>
    <x v="1"/>
    <x v="0"/>
    <d v="2023-11-04T00:00:00"/>
    <m/>
    <s v=""/>
    <n v="788"/>
    <x v="3"/>
    <x v="4"/>
    <x v="2"/>
    <n v="4"/>
    <s v="exceeds"/>
    <n v="2"/>
    <n v="56500"/>
    <x v="0"/>
    <s v="exceeds"/>
    <n v="0"/>
    <x v="0"/>
    <n v="2.1589041095890411"/>
    <x v="1"/>
    <x v="1"/>
  </r>
  <r>
    <s v="E002880"/>
    <d v="2024-02-01T00:00:00"/>
    <x v="11"/>
    <s v="Operations"/>
    <x v="3"/>
    <s v="Analytics Senior Specialist"/>
    <s v="analytics"/>
    <x v="2"/>
    <x v="0"/>
    <d v="2024-02-01T00:00:00"/>
    <m/>
    <s v=""/>
    <n v="699"/>
    <x v="2"/>
    <x v="4"/>
    <x v="4"/>
    <n v="3"/>
    <s v="meets"/>
    <n v="2"/>
    <n v="137000"/>
    <x v="0"/>
    <s v="meets"/>
    <n v="0"/>
    <x v="0"/>
    <n v="1.9150684931506849"/>
    <x v="2"/>
    <x v="2"/>
  </r>
  <r>
    <s v="E002881"/>
    <d v="2025-02-16T00:00:00"/>
    <x v="0"/>
    <s v="Product &amp; Technology"/>
    <x v="0"/>
    <s v="Software Engineering Specialist"/>
    <s v="engineering"/>
    <x v="0"/>
    <x v="0"/>
    <d v="2025-02-16T00:00:00"/>
    <m/>
    <s v=""/>
    <n v="318"/>
    <x v="0"/>
    <x v="0"/>
    <x v="2"/>
    <n v="3"/>
    <s v="meets"/>
    <n v="1"/>
    <n v="89500"/>
    <x v="0"/>
    <s v="meets"/>
    <n v="0"/>
    <x v="0"/>
    <n v="0.87123287671232874"/>
    <x v="0"/>
    <x v="0"/>
  </r>
  <r>
    <s v="E002882"/>
    <d v="2023-05-30T00:00:00"/>
    <x v="1"/>
    <s v="Product &amp; Technology"/>
    <x v="0"/>
    <s v="Analytics Specialist"/>
    <s v="analytics"/>
    <x v="0"/>
    <x v="0"/>
    <d v="2023-05-30T00:00:00"/>
    <m/>
    <s v=""/>
    <n v="946"/>
    <x v="1"/>
    <x v="1"/>
    <x v="0"/>
    <n v="3"/>
    <s v="meets"/>
    <n v="3"/>
    <n v="78000"/>
    <x v="0"/>
    <s v="meets"/>
    <n v="0"/>
    <x v="0"/>
    <n v="2.591780821917808"/>
    <x v="1"/>
    <x v="0"/>
  </r>
  <r>
    <s v="E002883"/>
    <d v="2023-04-23T00:00:00"/>
    <x v="2"/>
    <s v="Product &amp; Technology"/>
    <x v="1"/>
    <s v="Product Management Specialist"/>
    <s v="product"/>
    <x v="0"/>
    <x v="0"/>
    <d v="2023-04-23T00:00:00"/>
    <m/>
    <s v=""/>
    <n v="983"/>
    <x v="0"/>
    <x v="1"/>
    <x v="1"/>
    <n v="4"/>
    <s v="exceeds"/>
    <n v="3"/>
    <n v="97000"/>
    <x v="0"/>
    <s v="exceeds"/>
    <n v="0"/>
    <x v="0"/>
    <n v="2.6931506849315068"/>
    <x v="1"/>
    <x v="0"/>
  </r>
  <r>
    <s v="E002884"/>
    <d v="2025-02-14T00:00:00"/>
    <x v="3"/>
    <s v="Product &amp; Technology"/>
    <x v="1"/>
    <s v="Product Design Specialist"/>
    <s v="design"/>
    <x v="0"/>
    <x v="0"/>
    <d v="2025-02-14T00:00:00"/>
    <m/>
    <s v=""/>
    <n v="320"/>
    <x v="3"/>
    <x v="1"/>
    <x v="0"/>
    <n v="3"/>
    <s v="meets"/>
    <n v="1"/>
    <n v="104500"/>
    <x v="0"/>
    <s v="meets"/>
    <n v="0"/>
    <x v="0"/>
    <n v="0.87671232876712324"/>
    <x v="0"/>
    <x v="3"/>
  </r>
  <r>
    <s v="E002885"/>
    <d v="2024-03-28T00:00:00"/>
    <x v="4"/>
    <s v="Revenue"/>
    <x v="0"/>
    <s v="Customer Success Associate"/>
    <s v="customer_success"/>
    <x v="1"/>
    <x v="0"/>
    <d v="2024-03-28T00:00:00"/>
    <m/>
    <s v=""/>
    <n v="643"/>
    <x v="1"/>
    <x v="4"/>
    <x v="2"/>
    <n v="3"/>
    <s v="meets"/>
    <n v="2"/>
    <n v="60000"/>
    <x v="0"/>
    <s v="meets"/>
    <n v="0"/>
    <x v="0"/>
    <n v="1.7616438356164383"/>
    <x v="2"/>
    <x v="1"/>
  </r>
  <r>
    <s v="E002886"/>
    <d v="2023-10-23T00:00:00"/>
    <x v="5"/>
    <s v="Revenue"/>
    <x v="1"/>
    <s v="Customer Success Senior Specialist"/>
    <s v="customer_success"/>
    <x v="2"/>
    <x v="0"/>
    <d v="2023-10-23T00:00:00"/>
    <m/>
    <s v=""/>
    <n v="800"/>
    <x v="0"/>
    <x v="1"/>
    <x v="2"/>
    <n v="2"/>
    <s v="needs_support"/>
    <n v="2"/>
    <n v="120500"/>
    <x v="0"/>
    <s v="needs_support"/>
    <n v="0"/>
    <x v="0"/>
    <n v="2.1917808219178081"/>
    <x v="1"/>
    <x v="3"/>
  </r>
  <r>
    <s v="E002887"/>
    <d v="2024-07-24T00:00:00"/>
    <x v="6"/>
    <s v="Revenue"/>
    <x v="2"/>
    <s v="Growth Marketing Specialist"/>
    <s v="marketing"/>
    <x v="0"/>
    <x v="0"/>
    <d v="2024-07-24T00:00:00"/>
    <m/>
    <s v=""/>
    <n v="525"/>
    <x v="0"/>
    <x v="1"/>
    <x v="0"/>
    <n v="4"/>
    <s v="exceeds"/>
    <n v="1"/>
    <n v="99500"/>
    <x v="0"/>
    <s v="exceeds"/>
    <n v="0"/>
    <x v="0"/>
    <n v="1.4383561643835616"/>
    <x v="2"/>
    <x v="0"/>
  </r>
  <r>
    <s v="E002888"/>
    <d v="2024-10-05T00:00:00"/>
    <x v="7"/>
    <s v="Corporate"/>
    <x v="0"/>
    <s v="Financial Planning Specialist"/>
    <s v="finance"/>
    <x v="0"/>
    <x v="0"/>
    <d v="2024-10-05T00:00:00"/>
    <m/>
    <s v=""/>
    <n v="452"/>
    <x v="0"/>
    <x v="2"/>
    <x v="4"/>
    <n v="4"/>
    <s v="exceeds"/>
    <n v="1"/>
    <n v="86000"/>
    <x v="0"/>
    <s v="exceeds"/>
    <n v="0"/>
    <x v="0"/>
    <n v="1.2383561643835617"/>
    <x v="2"/>
    <x v="0"/>
  </r>
  <r>
    <s v="E002889"/>
    <d v="2024-07-20T00:00:00"/>
    <x v="8"/>
    <s v="Corporate"/>
    <x v="1"/>
    <s v="Operations Associate"/>
    <s v="operations"/>
    <x v="1"/>
    <x v="0"/>
    <d v="2024-07-20T00:00:00"/>
    <m/>
    <s v=""/>
    <n v="529"/>
    <x v="0"/>
    <x v="1"/>
    <x v="0"/>
    <n v="3"/>
    <s v="meets"/>
    <n v="1"/>
    <n v="72000"/>
    <x v="0"/>
    <s v="meets"/>
    <n v="0"/>
    <x v="0"/>
    <n v="1.4493150684931506"/>
    <x v="2"/>
    <x v="0"/>
  </r>
  <r>
    <s v="E002890"/>
    <d v="2024-08-22T00:00:00"/>
    <x v="9"/>
    <s v="Corporate"/>
    <x v="0"/>
    <s v="Legal &amp; Compliance Specialist"/>
    <s v="legal"/>
    <x v="0"/>
    <x v="1"/>
    <d v="2024-08-22T00:00:00"/>
    <d v="2025-10-07T00:00:00"/>
    <s v="voluntary"/>
    <n v="411"/>
    <x v="0"/>
    <x v="1"/>
    <x v="3"/>
    <n v="5"/>
    <s v="outstanding"/>
    <n v="1"/>
    <n v="104500"/>
    <x v="0"/>
    <s v="outstanding"/>
    <n v="1"/>
    <x v="1"/>
    <n v="1.1260273972602739"/>
    <x v="2"/>
    <x v="3"/>
  </r>
  <r>
    <s v="E002891"/>
    <d v="2023-06-07T00:00:00"/>
    <x v="10"/>
    <s v="Operations"/>
    <x v="2"/>
    <s v="Operations Specialist"/>
    <s v="operations"/>
    <x v="0"/>
    <x v="0"/>
    <d v="2023-06-07T00:00:00"/>
    <m/>
    <s v=""/>
    <n v="938"/>
    <x v="0"/>
    <x v="1"/>
    <x v="4"/>
    <n v="3"/>
    <s v="meets"/>
    <n v="3"/>
    <n v="104500"/>
    <x v="0"/>
    <s v="meets"/>
    <n v="0"/>
    <x v="0"/>
    <n v="2.56986301369863"/>
    <x v="1"/>
    <x v="3"/>
  </r>
  <r>
    <s v="E002892"/>
    <d v="2023-03-19T00:00:00"/>
    <x v="11"/>
    <s v="Operations"/>
    <x v="3"/>
    <s v="Operations Specialist"/>
    <s v="operations"/>
    <x v="0"/>
    <x v="0"/>
    <d v="2023-03-19T00:00:00"/>
    <m/>
    <s v=""/>
    <n v="1018"/>
    <x v="1"/>
    <x v="2"/>
    <x v="4"/>
    <n v="3"/>
    <s v="meets"/>
    <n v="3"/>
    <n v="103000"/>
    <x v="0"/>
    <s v="meets"/>
    <n v="0"/>
    <x v="0"/>
    <n v="2.7890410958904108"/>
    <x v="1"/>
    <x v="3"/>
  </r>
  <r>
    <s v="E002893"/>
    <d v="2025-01-03T00:00:00"/>
    <x v="0"/>
    <s v="Product &amp; Technology"/>
    <x v="0"/>
    <s v="Software Engineering Associate"/>
    <s v="engineering"/>
    <x v="1"/>
    <x v="0"/>
    <d v="2025-01-03T00:00:00"/>
    <m/>
    <s v=""/>
    <n v="362"/>
    <x v="3"/>
    <x v="1"/>
    <x v="2"/>
    <n v="4"/>
    <s v="exceeds"/>
    <n v="1"/>
    <n v="61000"/>
    <x v="0"/>
    <s v="exceeds"/>
    <n v="0"/>
    <x v="0"/>
    <n v="0.99178082191780825"/>
    <x v="0"/>
    <x v="1"/>
  </r>
  <r>
    <s v="E002894"/>
    <d v="2024-11-24T00:00:00"/>
    <x v="1"/>
    <s v="Product &amp; Technology"/>
    <x v="0"/>
    <s v="Analytics Associate"/>
    <s v="analytics"/>
    <x v="1"/>
    <x v="0"/>
    <d v="2024-11-24T00:00:00"/>
    <m/>
    <s v=""/>
    <n v="402"/>
    <x v="0"/>
    <x v="1"/>
    <x v="2"/>
    <n v="3"/>
    <s v="meets"/>
    <n v="1"/>
    <n v="74000"/>
    <x v="0"/>
    <s v="meets"/>
    <n v="0"/>
    <x v="0"/>
    <n v="1.1013698630136985"/>
    <x v="2"/>
    <x v="0"/>
  </r>
  <r>
    <s v="E002895"/>
    <d v="2023-05-31T00:00:00"/>
    <x v="2"/>
    <s v="Product &amp; Technology"/>
    <x v="1"/>
    <s v="Product Management Specialist"/>
    <s v="product"/>
    <x v="0"/>
    <x v="0"/>
    <d v="2023-05-31T00:00:00"/>
    <m/>
    <s v=""/>
    <n v="945"/>
    <x v="1"/>
    <x v="1"/>
    <x v="3"/>
    <n v="3"/>
    <s v="meets"/>
    <n v="3"/>
    <n v="91500"/>
    <x v="0"/>
    <s v="meets"/>
    <n v="0"/>
    <x v="0"/>
    <n v="2.5890410958904111"/>
    <x v="1"/>
    <x v="0"/>
  </r>
  <r>
    <s v="E002896"/>
    <d v="2025-01-27T00:00:00"/>
    <x v="3"/>
    <s v="Product &amp; Technology"/>
    <x v="1"/>
    <s v="Product Design Senior Specialist"/>
    <s v="design"/>
    <x v="2"/>
    <x v="1"/>
    <d v="2025-01-27T00:00:00"/>
    <d v="2025-04-28T00:00:00"/>
    <s v="voluntary"/>
    <n v="91"/>
    <x v="3"/>
    <x v="1"/>
    <x v="4"/>
    <s v="None"/>
    <s v=""/>
    <n v="0"/>
    <n v="138500"/>
    <x v="1"/>
    <s v="Not Reviewed"/>
    <n v="1"/>
    <x v="1"/>
    <n v="0.24931506849315069"/>
    <x v="0"/>
    <x v="2"/>
  </r>
  <r>
    <s v="E002897"/>
    <d v="2024-06-19T00:00:00"/>
    <x v="4"/>
    <s v="Revenue"/>
    <x v="0"/>
    <s v="Account Senior Specialist"/>
    <s v="sales"/>
    <x v="2"/>
    <x v="0"/>
    <d v="2024-06-19T00:00:00"/>
    <m/>
    <s v=""/>
    <n v="560"/>
    <x v="1"/>
    <x v="2"/>
    <x v="3"/>
    <n v="3"/>
    <s v="meets"/>
    <n v="2"/>
    <n v="131500"/>
    <x v="0"/>
    <s v="meets"/>
    <n v="0"/>
    <x v="0"/>
    <n v="1.5342465753424657"/>
    <x v="2"/>
    <x v="2"/>
  </r>
  <r>
    <s v="E002898"/>
    <d v="2024-01-21T00:00:00"/>
    <x v="5"/>
    <s v="Revenue"/>
    <x v="1"/>
    <s v="Account Specialist"/>
    <s v="sales"/>
    <x v="0"/>
    <x v="0"/>
    <d v="2024-01-21T00:00:00"/>
    <m/>
    <s v=""/>
    <n v="710"/>
    <x v="3"/>
    <x v="1"/>
    <x v="1"/>
    <n v="2"/>
    <s v="needs_support"/>
    <n v="2"/>
    <n v="80000"/>
    <x v="0"/>
    <s v="needs_support"/>
    <n v="0"/>
    <x v="0"/>
    <n v="1.9452054794520548"/>
    <x v="2"/>
    <x v="0"/>
  </r>
  <r>
    <s v="E002899"/>
    <d v="2023-07-21T00:00:00"/>
    <x v="6"/>
    <s v="Revenue"/>
    <x v="2"/>
    <s v="Growth Marketing Senior Specialist"/>
    <s v="marketing"/>
    <x v="2"/>
    <x v="0"/>
    <d v="2023-07-21T00:00:00"/>
    <m/>
    <s v=""/>
    <n v="894"/>
    <x v="2"/>
    <x v="1"/>
    <x v="2"/>
    <n v="3"/>
    <s v="meets"/>
    <n v="2"/>
    <n v="124500"/>
    <x v="0"/>
    <s v="meets"/>
    <n v="0"/>
    <x v="0"/>
    <n v="2.4493150684931506"/>
    <x v="1"/>
    <x v="3"/>
  </r>
  <r>
    <s v="E002900"/>
    <d v="2025-09-06T00:00:00"/>
    <x v="7"/>
    <s v="Corporate"/>
    <x v="0"/>
    <s v="Financial Planning Associate"/>
    <s v="finance"/>
    <x v="1"/>
    <x v="0"/>
    <d v="2025-09-06T00:00:00"/>
    <m/>
    <s v=""/>
    <n v="116"/>
    <x v="1"/>
    <x v="1"/>
    <x v="4"/>
    <s v="None"/>
    <s v=""/>
    <n v="0"/>
    <n v="68500"/>
    <x v="1"/>
    <s v="Not Reviewed"/>
    <n v="0"/>
    <x v="0"/>
    <n v="0.31780821917808222"/>
    <x v="0"/>
    <x v="1"/>
  </r>
  <r>
    <s v="E002901"/>
    <d v="2025-07-19T00:00:00"/>
    <x v="8"/>
    <s v="Corporate"/>
    <x v="1"/>
    <s v="People Operations Specialist"/>
    <s v="people"/>
    <x v="0"/>
    <x v="0"/>
    <d v="2025-07-19T00:00:00"/>
    <m/>
    <s v=""/>
    <n v="165"/>
    <x v="0"/>
    <x v="0"/>
    <x v="2"/>
    <s v="None"/>
    <s v=""/>
    <n v="0"/>
    <n v="73000"/>
    <x v="1"/>
    <s v="Not Reviewed"/>
    <n v="0"/>
    <x v="0"/>
    <n v="0.45205479452054792"/>
    <x v="0"/>
    <x v="0"/>
  </r>
  <r>
    <s v="E002902"/>
    <d v="2024-10-20T00:00:00"/>
    <x v="9"/>
    <s v="Corporate"/>
    <x v="0"/>
    <s v="Legal &amp; Compliance Specialist"/>
    <s v="legal"/>
    <x v="0"/>
    <x v="0"/>
    <d v="2024-10-20T00:00:00"/>
    <m/>
    <s v=""/>
    <n v="437"/>
    <x v="0"/>
    <x v="3"/>
    <x v="2"/>
    <n v="4"/>
    <s v="exceeds"/>
    <n v="1"/>
    <n v="86500"/>
    <x v="0"/>
    <s v="exceeds"/>
    <n v="0"/>
    <x v="0"/>
    <n v="1.1972602739726028"/>
    <x v="2"/>
    <x v="0"/>
  </r>
  <r>
    <s v="E002903"/>
    <d v="2024-05-21T00:00:00"/>
    <x v="10"/>
    <s v="Operations"/>
    <x v="2"/>
    <s v="Supply Chain Associate"/>
    <s v="supply_chain"/>
    <x v="1"/>
    <x v="0"/>
    <d v="2024-05-21T00:00:00"/>
    <m/>
    <s v=""/>
    <n v="589"/>
    <x v="1"/>
    <x v="4"/>
    <x v="0"/>
    <n v="3"/>
    <s v="meets"/>
    <n v="2"/>
    <n v="75500"/>
    <x v="0"/>
    <s v="meets"/>
    <n v="0"/>
    <x v="0"/>
    <n v="1.6136986301369862"/>
    <x v="2"/>
    <x v="0"/>
  </r>
  <r>
    <s v="E002904"/>
    <d v="2024-08-05T00:00:00"/>
    <x v="11"/>
    <s v="Operations"/>
    <x v="3"/>
    <s v="Operations Specialist"/>
    <s v="operations"/>
    <x v="0"/>
    <x v="0"/>
    <d v="2024-08-05T00:00:00"/>
    <m/>
    <s v=""/>
    <n v="513"/>
    <x v="2"/>
    <x v="2"/>
    <x v="2"/>
    <n v="3"/>
    <s v="meets"/>
    <n v="1"/>
    <n v="86000"/>
    <x v="0"/>
    <s v="meets"/>
    <n v="0"/>
    <x v="0"/>
    <n v="1.4054794520547946"/>
    <x v="2"/>
    <x v="0"/>
  </r>
  <r>
    <s v="E002905"/>
    <d v="2023-06-10T00:00:00"/>
    <x v="0"/>
    <s v="Product &amp; Technology"/>
    <x v="0"/>
    <s v="Software Engineering Associate"/>
    <s v="engineering"/>
    <x v="1"/>
    <x v="0"/>
    <d v="2023-06-10T00:00:00"/>
    <m/>
    <s v=""/>
    <n v="935"/>
    <x v="1"/>
    <x v="0"/>
    <x v="0"/>
    <n v="3"/>
    <s v="meets"/>
    <n v="3"/>
    <n v="55000"/>
    <x v="0"/>
    <s v="meets"/>
    <n v="0"/>
    <x v="0"/>
    <n v="2.5616438356164384"/>
    <x v="1"/>
    <x v="1"/>
  </r>
  <r>
    <s v="E002906"/>
    <d v="2024-03-21T00:00:00"/>
    <x v="1"/>
    <s v="Product &amp; Technology"/>
    <x v="0"/>
    <s v="Analytics Specialist"/>
    <s v="analytics"/>
    <x v="0"/>
    <x v="0"/>
    <d v="2024-03-21T00:00:00"/>
    <m/>
    <s v=""/>
    <n v="650"/>
    <x v="0"/>
    <x v="2"/>
    <x v="1"/>
    <n v="3"/>
    <s v="meets"/>
    <n v="2"/>
    <n v="80000"/>
    <x v="0"/>
    <s v="meets"/>
    <n v="0"/>
    <x v="0"/>
    <n v="1.7808219178082192"/>
    <x v="2"/>
    <x v="0"/>
  </r>
  <r>
    <s v="E002907"/>
    <d v="2025-09-23T00:00:00"/>
    <x v="2"/>
    <s v="Product &amp; Technology"/>
    <x v="1"/>
    <s v="Product Management Senior Specialist"/>
    <s v="product"/>
    <x v="2"/>
    <x v="0"/>
    <d v="2025-09-23T00:00:00"/>
    <m/>
    <s v=""/>
    <n v="99"/>
    <x v="0"/>
    <x v="0"/>
    <x v="3"/>
    <s v="None"/>
    <s v=""/>
    <n v="0"/>
    <n v="142000"/>
    <x v="1"/>
    <s v="Not Reviewed"/>
    <n v="0"/>
    <x v="0"/>
    <n v="0.27123287671232876"/>
    <x v="0"/>
    <x v="2"/>
  </r>
  <r>
    <s v="E002908"/>
    <d v="2025-03-30T00:00:00"/>
    <x v="3"/>
    <s v="Product &amp; Technology"/>
    <x v="1"/>
    <s v="Product Design Specialist"/>
    <s v="design"/>
    <x v="0"/>
    <x v="0"/>
    <d v="2025-03-30T00:00:00"/>
    <m/>
    <s v=""/>
    <n v="276"/>
    <x v="2"/>
    <x v="3"/>
    <x v="4"/>
    <n v="5"/>
    <s v="outstanding"/>
    <n v="1"/>
    <n v="82000"/>
    <x v="0"/>
    <s v="outstanding"/>
    <n v="0"/>
    <x v="0"/>
    <n v="0.75616438356164384"/>
    <x v="0"/>
    <x v="0"/>
  </r>
  <r>
    <s v="E002909"/>
    <d v="2024-07-30T00:00:00"/>
    <x v="4"/>
    <s v="Revenue"/>
    <x v="0"/>
    <s v="Account Specialist"/>
    <s v="sales"/>
    <x v="0"/>
    <x v="0"/>
    <d v="2024-07-30T00:00:00"/>
    <m/>
    <s v=""/>
    <n v="519"/>
    <x v="0"/>
    <x v="1"/>
    <x v="3"/>
    <n v="3"/>
    <s v="meets"/>
    <n v="1"/>
    <n v="94500"/>
    <x v="0"/>
    <s v="meets"/>
    <n v="0"/>
    <x v="0"/>
    <n v="1.4219178082191781"/>
    <x v="2"/>
    <x v="0"/>
  </r>
  <r>
    <s v="E002910"/>
    <d v="2025-04-04T00:00:00"/>
    <x v="5"/>
    <s v="Revenue"/>
    <x v="1"/>
    <s v="Customer Success Senior Specialist"/>
    <s v="customer_success"/>
    <x v="2"/>
    <x v="1"/>
    <d v="2025-04-04T00:00:00"/>
    <d v="2025-10-03T00:00:00"/>
    <s v="retirement"/>
    <n v="182"/>
    <x v="1"/>
    <x v="0"/>
    <x v="3"/>
    <n v="2"/>
    <s v="needs_support"/>
    <n v="1"/>
    <n v="122500"/>
    <x v="0"/>
    <s v="needs_support"/>
    <n v="1"/>
    <x v="1"/>
    <n v="0.49863013698630138"/>
    <x v="0"/>
    <x v="3"/>
  </r>
  <r>
    <s v="E002911"/>
    <d v="2025-06-15T00:00:00"/>
    <x v="6"/>
    <s v="Revenue"/>
    <x v="2"/>
    <s v="Growth Marketing Senior Specialist"/>
    <s v="marketing"/>
    <x v="2"/>
    <x v="1"/>
    <d v="2025-06-15T00:00:00"/>
    <d v="2025-10-04T00:00:00"/>
    <s v="voluntary"/>
    <n v="111"/>
    <x v="2"/>
    <x v="4"/>
    <x v="2"/>
    <s v="None"/>
    <s v=""/>
    <n v="0"/>
    <n v="136500"/>
    <x v="1"/>
    <s v="Not Reviewed"/>
    <n v="1"/>
    <x v="1"/>
    <n v="0.30410958904109592"/>
    <x v="0"/>
    <x v="2"/>
  </r>
  <r>
    <s v="E002912"/>
    <d v="2025-05-02T00:00:00"/>
    <x v="7"/>
    <s v="Corporate"/>
    <x v="0"/>
    <s v="Financial Planning Specialist"/>
    <s v="finance"/>
    <x v="0"/>
    <x v="1"/>
    <d v="2025-05-02T00:00:00"/>
    <d v="2025-09-23T00:00:00"/>
    <s v="voluntary"/>
    <n v="144"/>
    <x v="4"/>
    <x v="0"/>
    <x v="3"/>
    <s v="None"/>
    <s v=""/>
    <n v="0"/>
    <n v="98000"/>
    <x v="1"/>
    <s v="Not Reviewed"/>
    <n v="1"/>
    <x v="1"/>
    <n v="0.39452054794520547"/>
    <x v="0"/>
    <x v="0"/>
  </r>
  <r>
    <s v="E002913"/>
    <d v="2023-03-06T00:00:00"/>
    <x v="8"/>
    <s v="Corporate"/>
    <x v="1"/>
    <s v="Operations Senior Specialist"/>
    <s v="operations"/>
    <x v="2"/>
    <x v="0"/>
    <d v="2023-03-06T00:00:00"/>
    <m/>
    <s v=""/>
    <n v="1031"/>
    <x v="4"/>
    <x v="0"/>
    <x v="3"/>
    <n v="3"/>
    <s v="meets"/>
    <n v="3"/>
    <n v="114000"/>
    <x v="0"/>
    <s v="meets"/>
    <n v="0"/>
    <x v="0"/>
    <n v="2.8246575342465752"/>
    <x v="1"/>
    <x v="3"/>
  </r>
  <r>
    <s v="E002914"/>
    <d v="2025-07-30T00:00:00"/>
    <x v="9"/>
    <s v="Corporate"/>
    <x v="0"/>
    <s v="Legal &amp; Compliance Associate"/>
    <s v="legal"/>
    <x v="1"/>
    <x v="0"/>
    <d v="2025-07-30T00:00:00"/>
    <m/>
    <s v=""/>
    <n v="154"/>
    <x v="0"/>
    <x v="0"/>
    <x v="0"/>
    <s v="None"/>
    <s v=""/>
    <n v="0"/>
    <n v="67000"/>
    <x v="1"/>
    <s v="Not Reviewed"/>
    <n v="0"/>
    <x v="0"/>
    <n v="0.42191780821917807"/>
    <x v="0"/>
    <x v="1"/>
  </r>
  <r>
    <s v="E002915"/>
    <d v="2024-05-05T00:00:00"/>
    <x v="10"/>
    <s v="Operations"/>
    <x v="2"/>
    <s v="Supply Chain Senior Specialist"/>
    <s v="supply_chain"/>
    <x v="2"/>
    <x v="1"/>
    <d v="2024-05-05T00:00:00"/>
    <d v="2025-01-06T00:00:00"/>
    <s v="voluntary"/>
    <n v="246"/>
    <x v="0"/>
    <x v="1"/>
    <x v="3"/>
    <n v="3"/>
    <s v="meets"/>
    <n v="1"/>
    <n v="104500"/>
    <x v="0"/>
    <s v="meets"/>
    <n v="1"/>
    <x v="1"/>
    <n v="0.67397260273972603"/>
    <x v="0"/>
    <x v="3"/>
  </r>
  <r>
    <s v="E002916"/>
    <d v="2024-07-14T00:00:00"/>
    <x v="11"/>
    <s v="Operations"/>
    <x v="3"/>
    <s v="Operations Senior Specialist"/>
    <s v="operations"/>
    <x v="2"/>
    <x v="0"/>
    <d v="2024-07-14T00:00:00"/>
    <m/>
    <s v=""/>
    <n v="535"/>
    <x v="0"/>
    <x v="0"/>
    <x v="1"/>
    <n v="3"/>
    <s v="meets"/>
    <n v="1"/>
    <n v="135500"/>
    <x v="0"/>
    <s v="meets"/>
    <n v="0"/>
    <x v="0"/>
    <n v="1.4657534246575343"/>
    <x v="2"/>
    <x v="2"/>
  </r>
  <r>
    <s v="E002917"/>
    <d v="2025-07-09T00:00:00"/>
    <x v="0"/>
    <s v="Product &amp; Technology"/>
    <x v="0"/>
    <s v="Software Engineering Associate"/>
    <s v="engineering"/>
    <x v="1"/>
    <x v="0"/>
    <d v="2025-07-09T00:00:00"/>
    <m/>
    <s v=""/>
    <n v="175"/>
    <x v="1"/>
    <x v="1"/>
    <x v="2"/>
    <s v="None"/>
    <s v=""/>
    <n v="0"/>
    <n v="60500"/>
    <x v="1"/>
    <s v="Not Reviewed"/>
    <n v="0"/>
    <x v="0"/>
    <n v="0.47945205479452052"/>
    <x v="0"/>
    <x v="1"/>
  </r>
  <r>
    <s v="E002918"/>
    <d v="2023-05-05T00:00:00"/>
    <x v="1"/>
    <s v="Product &amp; Technology"/>
    <x v="0"/>
    <s v="Analytics Specialist"/>
    <s v="analytics"/>
    <x v="0"/>
    <x v="0"/>
    <d v="2023-05-05T00:00:00"/>
    <m/>
    <s v=""/>
    <n v="971"/>
    <x v="3"/>
    <x v="4"/>
    <x v="4"/>
    <n v="5"/>
    <s v="outstanding"/>
    <n v="3"/>
    <n v="103500"/>
    <x v="0"/>
    <s v="outstanding"/>
    <n v="0"/>
    <x v="0"/>
    <n v="2.6602739726027398"/>
    <x v="1"/>
    <x v="3"/>
  </r>
  <r>
    <s v="E002919"/>
    <d v="2023-01-25T00:00:00"/>
    <x v="2"/>
    <s v="Product &amp; Technology"/>
    <x v="1"/>
    <s v="Product Management Specialist"/>
    <s v="product"/>
    <x v="0"/>
    <x v="0"/>
    <d v="2023-01-25T00:00:00"/>
    <m/>
    <s v=""/>
    <n v="1071"/>
    <x v="0"/>
    <x v="1"/>
    <x v="4"/>
    <n v="3"/>
    <s v="meets"/>
    <n v="3"/>
    <n v="74000"/>
    <x v="0"/>
    <s v="meets"/>
    <n v="0"/>
    <x v="0"/>
    <n v="2.9342465753424656"/>
    <x v="1"/>
    <x v="0"/>
  </r>
  <r>
    <s v="E002920"/>
    <d v="2024-07-24T00:00:00"/>
    <x v="3"/>
    <s v="Product &amp; Technology"/>
    <x v="1"/>
    <s v="Product Design Associate"/>
    <s v="design"/>
    <x v="1"/>
    <x v="0"/>
    <d v="2024-07-24T00:00:00"/>
    <m/>
    <s v=""/>
    <n v="525"/>
    <x v="3"/>
    <x v="3"/>
    <x v="1"/>
    <n v="3"/>
    <s v="meets"/>
    <n v="1"/>
    <n v="59000"/>
    <x v="0"/>
    <s v="meets"/>
    <n v="0"/>
    <x v="0"/>
    <n v="1.4383561643835616"/>
    <x v="2"/>
    <x v="1"/>
  </r>
  <r>
    <s v="E002921"/>
    <d v="2025-03-21T00:00:00"/>
    <x v="4"/>
    <s v="Revenue"/>
    <x v="0"/>
    <s v="Customer Success Lead"/>
    <s v="customer_success"/>
    <x v="3"/>
    <x v="0"/>
    <d v="2025-03-21T00:00:00"/>
    <m/>
    <s v=""/>
    <n v="285"/>
    <x v="0"/>
    <x v="1"/>
    <x v="2"/>
    <n v="4"/>
    <s v="exceeds"/>
    <n v="1"/>
    <n v="170000"/>
    <x v="0"/>
    <s v="exceeds"/>
    <n v="0"/>
    <x v="0"/>
    <n v="0.78082191780821919"/>
    <x v="0"/>
    <x v="2"/>
  </r>
  <r>
    <s v="E002922"/>
    <d v="2024-12-03T00:00:00"/>
    <x v="5"/>
    <s v="Revenue"/>
    <x v="1"/>
    <s v="Account Senior Specialist"/>
    <s v="sales"/>
    <x v="2"/>
    <x v="1"/>
    <d v="2024-12-03T00:00:00"/>
    <d v="2025-07-31T00:00:00"/>
    <s v="involuntary"/>
    <n v="240"/>
    <x v="2"/>
    <x v="0"/>
    <x v="1"/>
    <n v="1"/>
    <s v="needs_support"/>
    <n v="1"/>
    <n v="105500"/>
    <x v="0"/>
    <s v="needs_support"/>
    <n v="1"/>
    <x v="1"/>
    <n v="0.65753424657534243"/>
    <x v="0"/>
    <x v="3"/>
  </r>
  <r>
    <s v="E002923"/>
    <d v="2024-10-12T00:00:00"/>
    <x v="6"/>
    <s v="Revenue"/>
    <x v="2"/>
    <s v="Growth Marketing Specialist"/>
    <s v="marketing"/>
    <x v="0"/>
    <x v="0"/>
    <d v="2024-10-12T00:00:00"/>
    <m/>
    <s v=""/>
    <n v="445"/>
    <x v="2"/>
    <x v="1"/>
    <x v="4"/>
    <n v="3"/>
    <s v="meets"/>
    <n v="1"/>
    <n v="100000"/>
    <x v="0"/>
    <s v="meets"/>
    <n v="0"/>
    <x v="0"/>
    <n v="1.2191780821917808"/>
    <x v="2"/>
    <x v="3"/>
  </r>
  <r>
    <s v="E002924"/>
    <d v="2023-05-21T00:00:00"/>
    <x v="7"/>
    <s v="Corporate"/>
    <x v="0"/>
    <s v="Financial Planning Specialist"/>
    <s v="finance"/>
    <x v="0"/>
    <x v="0"/>
    <d v="2023-05-21T00:00:00"/>
    <m/>
    <s v=""/>
    <n v="955"/>
    <x v="1"/>
    <x v="1"/>
    <x v="1"/>
    <n v="2"/>
    <s v="needs_support"/>
    <n v="3"/>
    <n v="95000"/>
    <x v="0"/>
    <s v="needs_support"/>
    <n v="0"/>
    <x v="0"/>
    <n v="2.6164383561643834"/>
    <x v="1"/>
    <x v="0"/>
  </r>
  <r>
    <s v="E002925"/>
    <d v="2023-04-20T00:00:00"/>
    <x v="8"/>
    <s v="Corporate"/>
    <x v="1"/>
    <s v="People Operations Senior Specialist"/>
    <s v="people"/>
    <x v="2"/>
    <x v="0"/>
    <d v="2023-04-20T00:00:00"/>
    <m/>
    <s v=""/>
    <n v="986"/>
    <x v="1"/>
    <x v="1"/>
    <x v="0"/>
    <n v="3"/>
    <s v="meets"/>
    <n v="3"/>
    <n v="130500"/>
    <x v="0"/>
    <s v="meets"/>
    <n v="0"/>
    <x v="0"/>
    <n v="2.7013698630136984"/>
    <x v="1"/>
    <x v="2"/>
  </r>
  <r>
    <s v="E002926"/>
    <d v="2023-02-03T00:00:00"/>
    <x v="9"/>
    <s v="Corporate"/>
    <x v="0"/>
    <s v="Legal &amp; Compliance Associate"/>
    <s v="legal"/>
    <x v="1"/>
    <x v="1"/>
    <d v="2023-02-03T00:00:00"/>
    <d v="2024-02-10T00:00:00"/>
    <s v="voluntary"/>
    <n v="372"/>
    <x v="2"/>
    <x v="1"/>
    <x v="0"/>
    <n v="4"/>
    <s v="exceeds"/>
    <n v="1"/>
    <n v="60500"/>
    <x v="0"/>
    <s v="exceeds"/>
    <n v="1"/>
    <x v="1"/>
    <n v="1.0191780821917809"/>
    <x v="2"/>
    <x v="1"/>
  </r>
  <r>
    <s v="E002927"/>
    <d v="2023-11-18T00:00:00"/>
    <x v="10"/>
    <s v="Operations"/>
    <x v="2"/>
    <s v="Supply Chain Senior Specialist"/>
    <s v="supply_chain"/>
    <x v="2"/>
    <x v="1"/>
    <d v="2023-11-18T00:00:00"/>
    <d v="2024-11-18T00:00:00"/>
    <s v="retirement"/>
    <n v="366"/>
    <x v="1"/>
    <x v="1"/>
    <x v="0"/>
    <n v="2"/>
    <s v="needs_support"/>
    <n v="1"/>
    <n v="113000"/>
    <x v="0"/>
    <s v="needs_support"/>
    <n v="1"/>
    <x v="1"/>
    <n v="1.0027397260273974"/>
    <x v="2"/>
    <x v="3"/>
  </r>
  <r>
    <s v="E002928"/>
    <d v="2023-10-01T00:00:00"/>
    <x v="11"/>
    <s v="Operations"/>
    <x v="3"/>
    <s v="Operations Associate"/>
    <s v="operations"/>
    <x v="1"/>
    <x v="1"/>
    <d v="2023-10-01T00:00:00"/>
    <d v="2025-11-08T00:00:00"/>
    <s v="involuntary"/>
    <n v="769"/>
    <x v="2"/>
    <x v="2"/>
    <x v="4"/>
    <n v="5"/>
    <s v="outstanding"/>
    <n v="2"/>
    <n v="66500"/>
    <x v="0"/>
    <s v="outstanding"/>
    <n v="1"/>
    <x v="1"/>
    <n v="2.106849315068493"/>
    <x v="1"/>
    <x v="1"/>
  </r>
  <r>
    <s v="E002929"/>
    <d v="2025-08-06T00:00:00"/>
    <x v="0"/>
    <s v="Product &amp; Technology"/>
    <x v="0"/>
    <s v="Software Engineering Associate"/>
    <s v="engineering"/>
    <x v="1"/>
    <x v="0"/>
    <d v="2025-08-06T00:00:00"/>
    <m/>
    <s v=""/>
    <n v="147"/>
    <x v="0"/>
    <x v="1"/>
    <x v="4"/>
    <s v="None"/>
    <s v=""/>
    <n v="0"/>
    <n v="62000"/>
    <x v="1"/>
    <s v="Not Reviewed"/>
    <n v="0"/>
    <x v="0"/>
    <n v="0.40273972602739727"/>
    <x v="0"/>
    <x v="1"/>
  </r>
  <r>
    <s v="E002930"/>
    <d v="2023-02-17T00:00:00"/>
    <x v="1"/>
    <s v="Product &amp; Technology"/>
    <x v="0"/>
    <s v="Analytics Associate"/>
    <s v="analytics"/>
    <x v="1"/>
    <x v="0"/>
    <d v="2023-02-17T00:00:00"/>
    <m/>
    <s v=""/>
    <n v="1048"/>
    <x v="1"/>
    <x v="1"/>
    <x v="0"/>
    <n v="4"/>
    <s v="exceeds"/>
    <n v="3"/>
    <n v="65500"/>
    <x v="0"/>
    <s v="exceeds"/>
    <n v="0"/>
    <x v="0"/>
    <n v="2.871232876712329"/>
    <x v="1"/>
    <x v="1"/>
  </r>
  <r>
    <s v="E002931"/>
    <d v="2023-08-07T00:00:00"/>
    <x v="2"/>
    <s v="Product &amp; Technology"/>
    <x v="1"/>
    <s v="Analytics Specialist"/>
    <s v="analytics"/>
    <x v="0"/>
    <x v="0"/>
    <d v="2023-08-07T00:00:00"/>
    <m/>
    <s v=""/>
    <n v="877"/>
    <x v="1"/>
    <x v="1"/>
    <x v="1"/>
    <n v="3"/>
    <s v="meets"/>
    <n v="2"/>
    <n v="97500"/>
    <x v="0"/>
    <s v="meets"/>
    <n v="0"/>
    <x v="0"/>
    <n v="2.4027397260273973"/>
    <x v="1"/>
    <x v="0"/>
  </r>
  <r>
    <s v="E002932"/>
    <d v="2023-10-27T00:00:00"/>
    <x v="3"/>
    <s v="Product &amp; Technology"/>
    <x v="1"/>
    <s v="Product Design Specialist"/>
    <s v="design"/>
    <x v="0"/>
    <x v="0"/>
    <d v="2023-10-27T00:00:00"/>
    <m/>
    <s v=""/>
    <n v="796"/>
    <x v="4"/>
    <x v="1"/>
    <x v="2"/>
    <n v="1"/>
    <s v="needs_support"/>
    <n v="2"/>
    <n v="97000"/>
    <x v="0"/>
    <s v="needs_support"/>
    <n v="0"/>
    <x v="0"/>
    <n v="2.1808219178082191"/>
    <x v="1"/>
    <x v="0"/>
  </r>
  <r>
    <s v="E002933"/>
    <d v="2023-12-31T00:00:00"/>
    <x v="4"/>
    <s v="Revenue"/>
    <x v="0"/>
    <s v="Account Specialist"/>
    <s v="sales"/>
    <x v="0"/>
    <x v="0"/>
    <d v="2023-12-31T00:00:00"/>
    <m/>
    <s v=""/>
    <n v="731"/>
    <x v="0"/>
    <x v="2"/>
    <x v="3"/>
    <n v="3"/>
    <s v="meets"/>
    <n v="2"/>
    <n v="97000"/>
    <x v="0"/>
    <s v="meets"/>
    <n v="0"/>
    <x v="0"/>
    <n v="2.0027397260273974"/>
    <x v="1"/>
    <x v="0"/>
  </r>
  <r>
    <s v="E002934"/>
    <d v="2024-07-11T00:00:00"/>
    <x v="5"/>
    <s v="Revenue"/>
    <x v="1"/>
    <s v="Customer Success Associate"/>
    <s v="customer_success"/>
    <x v="1"/>
    <x v="0"/>
    <d v="2024-07-11T00:00:00"/>
    <m/>
    <s v=""/>
    <n v="538"/>
    <x v="2"/>
    <x v="1"/>
    <x v="2"/>
    <n v="5"/>
    <s v="outstanding"/>
    <n v="1"/>
    <n v="66000"/>
    <x v="0"/>
    <s v="outstanding"/>
    <n v="0"/>
    <x v="0"/>
    <n v="1.473972602739726"/>
    <x v="2"/>
    <x v="1"/>
  </r>
  <r>
    <s v="E002935"/>
    <d v="2023-09-27T00:00:00"/>
    <x v="6"/>
    <s v="Revenue"/>
    <x v="2"/>
    <s v="Growth Marketing Senior Specialist"/>
    <s v="marketing"/>
    <x v="2"/>
    <x v="1"/>
    <d v="2023-09-27T00:00:00"/>
    <d v="2024-05-31T00:00:00"/>
    <s v="voluntary"/>
    <n v="247"/>
    <x v="0"/>
    <x v="1"/>
    <x v="0"/>
    <n v="3"/>
    <s v="meets"/>
    <n v="1"/>
    <n v="131000"/>
    <x v="0"/>
    <s v="meets"/>
    <n v="1"/>
    <x v="1"/>
    <n v="0.67671232876712328"/>
    <x v="0"/>
    <x v="2"/>
  </r>
  <r>
    <s v="E002936"/>
    <d v="2024-08-08T00:00:00"/>
    <x v="7"/>
    <s v="Corporate"/>
    <x v="0"/>
    <s v="Financial Planning Specialist"/>
    <s v="finance"/>
    <x v="0"/>
    <x v="0"/>
    <d v="2024-08-08T00:00:00"/>
    <m/>
    <s v=""/>
    <n v="510"/>
    <x v="4"/>
    <x v="1"/>
    <x v="2"/>
    <n v="3"/>
    <s v="meets"/>
    <n v="1"/>
    <n v="79500"/>
    <x v="0"/>
    <s v="meets"/>
    <n v="0"/>
    <x v="0"/>
    <n v="1.3972602739726028"/>
    <x v="2"/>
    <x v="0"/>
  </r>
  <r>
    <s v="E002937"/>
    <d v="2023-01-15T00:00:00"/>
    <x v="8"/>
    <s v="Corporate"/>
    <x v="1"/>
    <s v="Operations Senior Specialist"/>
    <s v="operations"/>
    <x v="2"/>
    <x v="0"/>
    <d v="2023-01-15T00:00:00"/>
    <m/>
    <s v=""/>
    <n v="1081"/>
    <x v="1"/>
    <x v="0"/>
    <x v="0"/>
    <n v="5"/>
    <s v="outstanding"/>
    <n v="3"/>
    <n v="112000"/>
    <x v="0"/>
    <s v="outstanding"/>
    <n v="0"/>
    <x v="0"/>
    <n v="2.9616438356164383"/>
    <x v="1"/>
    <x v="3"/>
  </r>
  <r>
    <s v="E002938"/>
    <d v="2023-05-07T00:00:00"/>
    <x v="9"/>
    <s v="Corporate"/>
    <x v="0"/>
    <s v="Legal &amp; Compliance Associate"/>
    <s v="legal"/>
    <x v="1"/>
    <x v="1"/>
    <d v="2023-05-07T00:00:00"/>
    <d v="2025-03-13T00:00:00"/>
    <s v="voluntary"/>
    <n v="676"/>
    <x v="1"/>
    <x v="1"/>
    <x v="2"/>
    <n v="3"/>
    <s v="meets"/>
    <n v="2"/>
    <n v="72000"/>
    <x v="0"/>
    <s v="meets"/>
    <n v="1"/>
    <x v="1"/>
    <n v="1.8520547945205479"/>
    <x v="2"/>
    <x v="0"/>
  </r>
  <r>
    <s v="E002939"/>
    <d v="2024-08-17T00:00:00"/>
    <x v="10"/>
    <s v="Operations"/>
    <x v="2"/>
    <s v="Supply Chain Associate"/>
    <s v="supply_chain"/>
    <x v="1"/>
    <x v="1"/>
    <d v="2024-08-17T00:00:00"/>
    <d v="2025-04-11T00:00:00"/>
    <s v="involuntary"/>
    <n v="237"/>
    <x v="0"/>
    <x v="1"/>
    <x v="3"/>
    <n v="5"/>
    <s v="outstanding"/>
    <n v="1"/>
    <n v="65500"/>
    <x v="0"/>
    <s v="outstanding"/>
    <n v="1"/>
    <x v="1"/>
    <n v="0.64931506849315068"/>
    <x v="0"/>
    <x v="1"/>
  </r>
  <r>
    <s v="E002940"/>
    <d v="2025-08-31T00:00:00"/>
    <x v="11"/>
    <s v="Operations"/>
    <x v="3"/>
    <s v="Operations Specialist"/>
    <s v="operations"/>
    <x v="0"/>
    <x v="0"/>
    <d v="2025-08-31T00:00:00"/>
    <m/>
    <s v=""/>
    <n v="122"/>
    <x v="0"/>
    <x v="1"/>
    <x v="0"/>
    <s v="None"/>
    <s v=""/>
    <n v="0"/>
    <n v="79500"/>
    <x v="1"/>
    <s v="Not Reviewed"/>
    <n v="0"/>
    <x v="0"/>
    <n v="0.33424657534246577"/>
    <x v="0"/>
    <x v="0"/>
  </r>
  <r>
    <s v="E002941"/>
    <d v="2025-05-22T00:00:00"/>
    <x v="0"/>
    <s v="Product &amp; Technology"/>
    <x v="0"/>
    <s v="Software Engineering Specialist"/>
    <s v="engineering"/>
    <x v="0"/>
    <x v="0"/>
    <d v="2025-05-22T00:00:00"/>
    <m/>
    <s v=""/>
    <n v="223"/>
    <x v="1"/>
    <x v="1"/>
    <x v="1"/>
    <n v="3"/>
    <s v="meets"/>
    <n v="1"/>
    <n v="73000"/>
    <x v="0"/>
    <s v="meets"/>
    <n v="0"/>
    <x v="0"/>
    <n v="0.61095890410958908"/>
    <x v="0"/>
    <x v="0"/>
  </r>
  <r>
    <s v="E002942"/>
    <d v="2024-06-21T00:00:00"/>
    <x v="1"/>
    <s v="Product &amp; Technology"/>
    <x v="0"/>
    <s v="Analytics Specialist"/>
    <s v="analytics"/>
    <x v="0"/>
    <x v="0"/>
    <d v="2024-06-21T00:00:00"/>
    <m/>
    <s v=""/>
    <n v="558"/>
    <x v="3"/>
    <x v="1"/>
    <x v="4"/>
    <n v="2"/>
    <s v="needs_support"/>
    <n v="2"/>
    <n v="76500"/>
    <x v="0"/>
    <s v="needs_support"/>
    <n v="0"/>
    <x v="0"/>
    <n v="1.5287671232876712"/>
    <x v="2"/>
    <x v="0"/>
  </r>
  <r>
    <s v="E002943"/>
    <d v="2024-02-28T00:00:00"/>
    <x v="2"/>
    <s v="Product &amp; Technology"/>
    <x v="1"/>
    <s v="Product Management Associate"/>
    <s v="product"/>
    <x v="1"/>
    <x v="0"/>
    <d v="2024-02-28T00:00:00"/>
    <m/>
    <s v=""/>
    <n v="672"/>
    <x v="1"/>
    <x v="1"/>
    <x v="0"/>
    <n v="3"/>
    <s v="meets"/>
    <n v="2"/>
    <n v="72000"/>
    <x v="0"/>
    <s v="meets"/>
    <n v="0"/>
    <x v="0"/>
    <n v="1.8410958904109589"/>
    <x v="2"/>
    <x v="0"/>
  </r>
  <r>
    <s v="E002944"/>
    <d v="2024-02-24T00:00:00"/>
    <x v="3"/>
    <s v="Product &amp; Technology"/>
    <x v="1"/>
    <s v="Product Design Senior Specialist"/>
    <s v="design"/>
    <x v="2"/>
    <x v="0"/>
    <d v="2024-02-24T00:00:00"/>
    <m/>
    <s v=""/>
    <n v="676"/>
    <x v="4"/>
    <x v="1"/>
    <x v="0"/>
    <n v="4"/>
    <s v="exceeds"/>
    <n v="2"/>
    <n v="113000"/>
    <x v="0"/>
    <s v="exceeds"/>
    <n v="0"/>
    <x v="0"/>
    <n v="1.8520547945205479"/>
    <x v="2"/>
    <x v="3"/>
  </r>
  <r>
    <s v="E002945"/>
    <d v="2025-03-18T00:00:00"/>
    <x v="4"/>
    <s v="Revenue"/>
    <x v="0"/>
    <s v="Customer Success Associate"/>
    <s v="customer_success"/>
    <x v="1"/>
    <x v="0"/>
    <d v="2025-03-18T00:00:00"/>
    <m/>
    <s v=""/>
    <n v="288"/>
    <x v="2"/>
    <x v="0"/>
    <x v="3"/>
    <n v="3"/>
    <s v="meets"/>
    <n v="1"/>
    <n v="65000"/>
    <x v="0"/>
    <s v="meets"/>
    <n v="0"/>
    <x v="0"/>
    <n v="0.78904109589041094"/>
    <x v="0"/>
    <x v="1"/>
  </r>
  <r>
    <s v="E002946"/>
    <d v="2024-12-07T00:00:00"/>
    <x v="5"/>
    <s v="Revenue"/>
    <x v="1"/>
    <s v="Customer Success Specialist"/>
    <s v="customer_success"/>
    <x v="0"/>
    <x v="0"/>
    <d v="2024-12-07T00:00:00"/>
    <m/>
    <s v=""/>
    <n v="389"/>
    <x v="3"/>
    <x v="1"/>
    <x v="4"/>
    <n v="2"/>
    <s v="needs_support"/>
    <n v="1"/>
    <n v="101000"/>
    <x v="0"/>
    <s v="needs_support"/>
    <n v="0"/>
    <x v="0"/>
    <n v="1.0657534246575342"/>
    <x v="2"/>
    <x v="3"/>
  </r>
  <r>
    <s v="E002947"/>
    <d v="2024-11-03T00:00:00"/>
    <x v="6"/>
    <s v="Revenue"/>
    <x v="2"/>
    <s v="Analytics Specialist"/>
    <s v="analytics"/>
    <x v="0"/>
    <x v="0"/>
    <d v="2024-11-03T00:00:00"/>
    <m/>
    <s v=""/>
    <n v="423"/>
    <x v="0"/>
    <x v="1"/>
    <x v="3"/>
    <n v="3"/>
    <s v="meets"/>
    <n v="1"/>
    <n v="90000"/>
    <x v="0"/>
    <s v="meets"/>
    <n v="0"/>
    <x v="0"/>
    <n v="1.1589041095890411"/>
    <x v="2"/>
    <x v="0"/>
  </r>
  <r>
    <s v="E002948"/>
    <d v="2023-01-11T00:00:00"/>
    <x v="7"/>
    <s v="Corporate"/>
    <x v="0"/>
    <s v="Analytics Specialist"/>
    <s v="analytics"/>
    <x v="0"/>
    <x v="0"/>
    <d v="2023-01-11T00:00:00"/>
    <m/>
    <s v=""/>
    <n v="1085"/>
    <x v="0"/>
    <x v="3"/>
    <x v="0"/>
    <n v="1"/>
    <s v="needs_support"/>
    <n v="3"/>
    <n v="93000"/>
    <x v="0"/>
    <s v="needs_support"/>
    <n v="0"/>
    <x v="0"/>
    <n v="2.9726027397260273"/>
    <x v="1"/>
    <x v="0"/>
  </r>
  <r>
    <s v="E002949"/>
    <d v="2025-02-10T00:00:00"/>
    <x v="8"/>
    <s v="Corporate"/>
    <x v="1"/>
    <s v="People Operations Associate"/>
    <s v="people"/>
    <x v="1"/>
    <x v="0"/>
    <d v="2025-02-10T00:00:00"/>
    <m/>
    <s v=""/>
    <n v="324"/>
    <x v="2"/>
    <x v="1"/>
    <x v="2"/>
    <n v="2"/>
    <s v="needs_support"/>
    <n v="1"/>
    <n v="75500"/>
    <x v="0"/>
    <s v="needs_support"/>
    <n v="0"/>
    <x v="0"/>
    <n v="0.88767123287671235"/>
    <x v="0"/>
    <x v="0"/>
  </r>
  <r>
    <s v="E002950"/>
    <d v="2023-11-12T00:00:00"/>
    <x v="9"/>
    <s v="Corporate"/>
    <x v="0"/>
    <s v="Legal &amp; Compliance Specialist"/>
    <s v="legal"/>
    <x v="0"/>
    <x v="0"/>
    <d v="2023-11-12T00:00:00"/>
    <m/>
    <s v=""/>
    <n v="780"/>
    <x v="0"/>
    <x v="1"/>
    <x v="3"/>
    <n v="3"/>
    <s v="meets"/>
    <n v="2"/>
    <n v="84500"/>
    <x v="0"/>
    <s v="meets"/>
    <n v="0"/>
    <x v="0"/>
    <n v="2.1369863013698631"/>
    <x v="1"/>
    <x v="0"/>
  </r>
  <r>
    <s v="E002951"/>
    <d v="2024-05-04T00:00:00"/>
    <x v="10"/>
    <s v="Operations"/>
    <x v="2"/>
    <s v="Supply Chain Specialist"/>
    <s v="supply_chain"/>
    <x v="0"/>
    <x v="0"/>
    <d v="2024-05-04T00:00:00"/>
    <m/>
    <s v=""/>
    <n v="606"/>
    <x v="1"/>
    <x v="1"/>
    <x v="0"/>
    <n v="3"/>
    <s v="meets"/>
    <n v="2"/>
    <n v="76500"/>
    <x v="0"/>
    <s v="meets"/>
    <n v="0"/>
    <x v="0"/>
    <n v="1.6602739726027398"/>
    <x v="2"/>
    <x v="0"/>
  </r>
  <r>
    <s v="E002952"/>
    <d v="2023-12-16T00:00:00"/>
    <x v="11"/>
    <s v="Operations"/>
    <x v="3"/>
    <s v="Operations Associate"/>
    <s v="operations"/>
    <x v="1"/>
    <x v="0"/>
    <d v="2023-12-16T00:00:00"/>
    <m/>
    <s v=""/>
    <n v="746"/>
    <x v="1"/>
    <x v="1"/>
    <x v="3"/>
    <n v="3"/>
    <s v="meets"/>
    <n v="2"/>
    <n v="62500"/>
    <x v="0"/>
    <s v="meets"/>
    <n v="0"/>
    <x v="0"/>
    <n v="2.043835616438356"/>
    <x v="1"/>
    <x v="1"/>
  </r>
  <r>
    <s v="E002953"/>
    <d v="2023-02-05T00:00:00"/>
    <x v="0"/>
    <s v="Product &amp; Technology"/>
    <x v="0"/>
    <s v="Software Engineering Specialist"/>
    <s v="engineering"/>
    <x v="0"/>
    <x v="0"/>
    <d v="2023-02-05T00:00:00"/>
    <m/>
    <s v=""/>
    <n v="1060"/>
    <x v="1"/>
    <x v="1"/>
    <x v="4"/>
    <n v="1"/>
    <s v="needs_support"/>
    <n v="3"/>
    <n v="89500"/>
    <x v="0"/>
    <s v="needs_support"/>
    <n v="0"/>
    <x v="0"/>
    <n v="2.904109589041096"/>
    <x v="1"/>
    <x v="0"/>
  </r>
  <r>
    <s v="E002954"/>
    <d v="2023-07-06T00:00:00"/>
    <x v="1"/>
    <s v="Product &amp; Technology"/>
    <x v="0"/>
    <s v="Software Engineering Associate"/>
    <s v="engineering"/>
    <x v="1"/>
    <x v="0"/>
    <d v="2023-07-06T00:00:00"/>
    <m/>
    <s v=""/>
    <n v="909"/>
    <x v="0"/>
    <x v="0"/>
    <x v="3"/>
    <n v="2"/>
    <s v="needs_support"/>
    <n v="2"/>
    <n v="58000"/>
    <x v="0"/>
    <s v="needs_support"/>
    <n v="0"/>
    <x v="0"/>
    <n v="2.4904109589041097"/>
    <x v="1"/>
    <x v="1"/>
  </r>
  <r>
    <s v="E002955"/>
    <d v="2024-10-06T00:00:00"/>
    <x v="2"/>
    <s v="Product &amp; Technology"/>
    <x v="1"/>
    <s v="Product Management Senior Specialist"/>
    <s v="product"/>
    <x v="2"/>
    <x v="0"/>
    <d v="2024-10-06T00:00:00"/>
    <m/>
    <s v=""/>
    <n v="451"/>
    <x v="1"/>
    <x v="1"/>
    <x v="0"/>
    <n v="2"/>
    <s v="needs_support"/>
    <n v="1"/>
    <n v="141500"/>
    <x v="0"/>
    <s v="needs_support"/>
    <n v="0"/>
    <x v="0"/>
    <n v="1.2356164383561643"/>
    <x v="2"/>
    <x v="2"/>
  </r>
  <r>
    <s v="E002956"/>
    <d v="2025-07-23T00:00:00"/>
    <x v="3"/>
    <s v="Product &amp; Technology"/>
    <x v="1"/>
    <s v="Product Design Specialist"/>
    <s v="design"/>
    <x v="0"/>
    <x v="0"/>
    <d v="2025-07-23T00:00:00"/>
    <m/>
    <s v=""/>
    <n v="161"/>
    <x v="0"/>
    <x v="1"/>
    <x v="0"/>
    <s v="None"/>
    <s v=""/>
    <n v="0"/>
    <n v="93500"/>
    <x v="1"/>
    <s v="Not Reviewed"/>
    <n v="0"/>
    <x v="0"/>
    <n v="0.44109589041095892"/>
    <x v="0"/>
    <x v="0"/>
  </r>
  <r>
    <s v="E002957"/>
    <d v="2024-03-22T00:00:00"/>
    <x v="4"/>
    <s v="Revenue"/>
    <x v="0"/>
    <s v="Account Lead"/>
    <s v="sales"/>
    <x v="3"/>
    <x v="0"/>
    <d v="2024-03-22T00:00:00"/>
    <m/>
    <s v=""/>
    <n v="649"/>
    <x v="0"/>
    <x v="0"/>
    <x v="0"/>
    <n v="3"/>
    <s v="meets"/>
    <n v="2"/>
    <n v="184000"/>
    <x v="0"/>
    <s v="meets"/>
    <n v="0"/>
    <x v="0"/>
    <n v="1.7780821917808218"/>
    <x v="2"/>
    <x v="2"/>
  </r>
  <r>
    <s v="E002958"/>
    <d v="2024-03-13T00:00:00"/>
    <x v="5"/>
    <s v="Revenue"/>
    <x v="1"/>
    <s v="Customer Success Senior Specialist"/>
    <s v="customer_success"/>
    <x v="2"/>
    <x v="0"/>
    <d v="2024-03-13T00:00:00"/>
    <m/>
    <s v=""/>
    <n v="658"/>
    <x v="1"/>
    <x v="2"/>
    <x v="0"/>
    <n v="3"/>
    <s v="meets"/>
    <n v="2"/>
    <n v="113000"/>
    <x v="0"/>
    <s v="meets"/>
    <n v="0"/>
    <x v="0"/>
    <n v="1.8027397260273972"/>
    <x v="2"/>
    <x v="3"/>
  </r>
  <r>
    <s v="E002959"/>
    <d v="2024-02-27T00:00:00"/>
    <x v="6"/>
    <s v="Revenue"/>
    <x v="2"/>
    <s v="Growth Marketing Senior Specialist"/>
    <s v="marketing"/>
    <x v="2"/>
    <x v="0"/>
    <d v="2024-02-27T00:00:00"/>
    <m/>
    <s v=""/>
    <n v="673"/>
    <x v="0"/>
    <x v="2"/>
    <x v="3"/>
    <n v="3"/>
    <s v="meets"/>
    <n v="2"/>
    <n v="138500"/>
    <x v="0"/>
    <s v="meets"/>
    <n v="0"/>
    <x v="0"/>
    <n v="1.8438356164383563"/>
    <x v="2"/>
    <x v="2"/>
  </r>
  <r>
    <s v="E002960"/>
    <d v="2025-03-31T00:00:00"/>
    <x v="7"/>
    <s v="Corporate"/>
    <x v="0"/>
    <s v="Financial Planning Specialist"/>
    <s v="finance"/>
    <x v="0"/>
    <x v="1"/>
    <d v="2025-03-31T00:00:00"/>
    <d v="2025-12-14T00:00:00"/>
    <s v="retirement"/>
    <n v="258"/>
    <x v="1"/>
    <x v="1"/>
    <x v="2"/>
    <n v="4"/>
    <s v="exceeds"/>
    <n v="1"/>
    <n v="85000"/>
    <x v="0"/>
    <s v="exceeds"/>
    <n v="1"/>
    <x v="1"/>
    <n v="0.70684931506849313"/>
    <x v="0"/>
    <x v="0"/>
  </r>
  <r>
    <s v="E002961"/>
    <d v="2024-06-13T00:00:00"/>
    <x v="8"/>
    <s v="Corporate"/>
    <x v="1"/>
    <s v="Operations Senior Specialist"/>
    <s v="operations"/>
    <x v="2"/>
    <x v="0"/>
    <d v="2024-06-13T00:00:00"/>
    <m/>
    <s v=""/>
    <n v="566"/>
    <x v="0"/>
    <x v="1"/>
    <x v="0"/>
    <n v="1"/>
    <s v="needs_support"/>
    <n v="2"/>
    <n v="120500"/>
    <x v="0"/>
    <s v="needs_support"/>
    <n v="0"/>
    <x v="0"/>
    <n v="1.5506849315068494"/>
    <x v="2"/>
    <x v="3"/>
  </r>
  <r>
    <s v="E002962"/>
    <d v="2023-03-09T00:00:00"/>
    <x v="9"/>
    <s v="Corporate"/>
    <x v="0"/>
    <s v="Legal &amp; Compliance Senior Specialist"/>
    <s v="legal"/>
    <x v="2"/>
    <x v="0"/>
    <d v="2023-03-09T00:00:00"/>
    <m/>
    <s v=""/>
    <n v="1028"/>
    <x v="2"/>
    <x v="1"/>
    <x v="2"/>
    <n v="3"/>
    <s v="meets"/>
    <n v="3"/>
    <n v="138500"/>
    <x v="0"/>
    <s v="meets"/>
    <n v="0"/>
    <x v="0"/>
    <n v="2.8164383561643835"/>
    <x v="1"/>
    <x v="2"/>
  </r>
  <r>
    <s v="E002963"/>
    <d v="2023-01-28T00:00:00"/>
    <x v="10"/>
    <s v="Operations"/>
    <x v="2"/>
    <s v="Supply Chain Senior Specialist"/>
    <s v="supply_chain"/>
    <x v="2"/>
    <x v="1"/>
    <d v="2023-01-28T00:00:00"/>
    <d v="2024-06-17T00:00:00"/>
    <s v="voluntary"/>
    <n v="506"/>
    <x v="0"/>
    <x v="2"/>
    <x v="0"/>
    <n v="1"/>
    <s v="needs_support"/>
    <n v="1"/>
    <n v="119500"/>
    <x v="0"/>
    <s v="needs_support"/>
    <n v="1"/>
    <x v="1"/>
    <n v="1.3863013698630138"/>
    <x v="2"/>
    <x v="3"/>
  </r>
  <r>
    <s v="E002964"/>
    <d v="2023-08-23T00:00:00"/>
    <x v="11"/>
    <s v="Operations"/>
    <x v="3"/>
    <s v="Operations Associate"/>
    <s v="operations"/>
    <x v="1"/>
    <x v="0"/>
    <d v="2023-08-23T00:00:00"/>
    <m/>
    <s v=""/>
    <n v="861"/>
    <x v="1"/>
    <x v="1"/>
    <x v="0"/>
    <n v="1"/>
    <s v="needs_support"/>
    <n v="2"/>
    <n v="55000"/>
    <x v="0"/>
    <s v="needs_support"/>
    <n v="0"/>
    <x v="0"/>
    <n v="2.3589041095890413"/>
    <x v="1"/>
    <x v="1"/>
  </r>
  <r>
    <s v="E002965"/>
    <d v="2024-06-11T00:00:00"/>
    <x v="0"/>
    <s v="Product &amp; Technology"/>
    <x v="0"/>
    <s v="Analytics Associate"/>
    <s v="analytics"/>
    <x v="1"/>
    <x v="0"/>
    <d v="2024-06-11T00:00:00"/>
    <m/>
    <s v=""/>
    <n v="568"/>
    <x v="0"/>
    <x v="0"/>
    <x v="2"/>
    <n v="4"/>
    <s v="exceeds"/>
    <n v="2"/>
    <n v="60500"/>
    <x v="0"/>
    <s v="exceeds"/>
    <n v="0"/>
    <x v="0"/>
    <n v="1.5561643835616439"/>
    <x v="2"/>
    <x v="1"/>
  </r>
  <r>
    <s v="E002966"/>
    <d v="2025-04-13T00:00:00"/>
    <x v="1"/>
    <s v="Product &amp; Technology"/>
    <x v="0"/>
    <s v="Analytics Specialist"/>
    <s v="analytics"/>
    <x v="0"/>
    <x v="0"/>
    <d v="2025-04-13T00:00:00"/>
    <m/>
    <s v=""/>
    <n v="262"/>
    <x v="4"/>
    <x v="1"/>
    <x v="3"/>
    <n v="4"/>
    <s v="exceeds"/>
    <n v="1"/>
    <n v="103000"/>
    <x v="0"/>
    <s v="exceeds"/>
    <n v="0"/>
    <x v="0"/>
    <n v="0.71780821917808224"/>
    <x v="0"/>
    <x v="3"/>
  </r>
  <r>
    <s v="E002967"/>
    <d v="2023-11-20T00:00:00"/>
    <x v="2"/>
    <s v="Product &amp; Technology"/>
    <x v="1"/>
    <s v="Product Management Senior Specialist"/>
    <s v="product"/>
    <x v="2"/>
    <x v="0"/>
    <d v="2023-11-20T00:00:00"/>
    <m/>
    <s v=""/>
    <n v="772"/>
    <x v="1"/>
    <x v="4"/>
    <x v="2"/>
    <n v="1"/>
    <s v="needs_support"/>
    <n v="2"/>
    <n v="121000"/>
    <x v="0"/>
    <s v="needs_support"/>
    <n v="0"/>
    <x v="0"/>
    <n v="2.1150684931506851"/>
    <x v="1"/>
    <x v="3"/>
  </r>
  <r>
    <s v="E002968"/>
    <d v="2023-10-16T00:00:00"/>
    <x v="3"/>
    <s v="Product &amp; Technology"/>
    <x v="1"/>
    <s v="Product Design Associate"/>
    <s v="design"/>
    <x v="1"/>
    <x v="0"/>
    <d v="2023-10-16T00:00:00"/>
    <m/>
    <s v=""/>
    <n v="807"/>
    <x v="2"/>
    <x v="4"/>
    <x v="2"/>
    <n v="4"/>
    <s v="exceeds"/>
    <n v="2"/>
    <n v="70000"/>
    <x v="0"/>
    <s v="exceeds"/>
    <n v="0"/>
    <x v="0"/>
    <n v="2.2109589041095892"/>
    <x v="1"/>
    <x v="0"/>
  </r>
  <r>
    <s v="E002969"/>
    <d v="2024-10-01T00:00:00"/>
    <x v="4"/>
    <s v="Revenue"/>
    <x v="0"/>
    <s v="Account Specialist"/>
    <s v="sales"/>
    <x v="0"/>
    <x v="0"/>
    <d v="2024-10-01T00:00:00"/>
    <m/>
    <s v=""/>
    <n v="456"/>
    <x v="1"/>
    <x v="2"/>
    <x v="0"/>
    <n v="3"/>
    <s v="meets"/>
    <n v="1"/>
    <n v="85500"/>
    <x v="0"/>
    <s v="meets"/>
    <n v="0"/>
    <x v="0"/>
    <n v="1.2493150684931507"/>
    <x v="2"/>
    <x v="0"/>
  </r>
  <r>
    <s v="E002970"/>
    <d v="2023-01-05T00:00:00"/>
    <x v="5"/>
    <s v="Revenue"/>
    <x v="1"/>
    <s v="Customer Success Specialist"/>
    <s v="customer_success"/>
    <x v="0"/>
    <x v="0"/>
    <d v="2023-01-05T00:00:00"/>
    <m/>
    <s v=""/>
    <n v="1091"/>
    <x v="0"/>
    <x v="0"/>
    <x v="4"/>
    <n v="3"/>
    <s v="meets"/>
    <n v="3"/>
    <n v="100000"/>
    <x v="0"/>
    <s v="meets"/>
    <n v="0"/>
    <x v="0"/>
    <n v="2.989041095890411"/>
    <x v="1"/>
    <x v="3"/>
  </r>
  <r>
    <s v="E002971"/>
    <d v="2025-07-18T00:00:00"/>
    <x v="6"/>
    <s v="Revenue"/>
    <x v="2"/>
    <s v="Growth Marketing Specialist"/>
    <s v="marketing"/>
    <x v="0"/>
    <x v="0"/>
    <d v="2025-07-18T00:00:00"/>
    <m/>
    <s v=""/>
    <n v="166"/>
    <x v="3"/>
    <x v="1"/>
    <x v="2"/>
    <s v="None"/>
    <s v=""/>
    <n v="0"/>
    <n v="88000"/>
    <x v="1"/>
    <s v="Not Reviewed"/>
    <n v="0"/>
    <x v="0"/>
    <n v="0.45479452054794522"/>
    <x v="0"/>
    <x v="0"/>
  </r>
  <r>
    <s v="E002972"/>
    <d v="2025-06-19T00:00:00"/>
    <x v="7"/>
    <s v="Corporate"/>
    <x v="0"/>
    <s v="Financial Planning Specialist"/>
    <s v="finance"/>
    <x v="0"/>
    <x v="0"/>
    <d v="2025-06-19T00:00:00"/>
    <m/>
    <s v=""/>
    <n v="195"/>
    <x v="0"/>
    <x v="0"/>
    <x v="2"/>
    <n v="4"/>
    <s v="exceeds"/>
    <n v="1"/>
    <n v="81000"/>
    <x v="0"/>
    <s v="exceeds"/>
    <n v="0"/>
    <x v="0"/>
    <n v="0.53424657534246578"/>
    <x v="0"/>
    <x v="0"/>
  </r>
  <r>
    <s v="E002973"/>
    <d v="2024-08-31T00:00:00"/>
    <x v="8"/>
    <s v="Corporate"/>
    <x v="1"/>
    <s v="People Operations Associate"/>
    <s v="people"/>
    <x v="1"/>
    <x v="0"/>
    <d v="2024-08-31T00:00:00"/>
    <m/>
    <s v=""/>
    <n v="487"/>
    <x v="1"/>
    <x v="1"/>
    <x v="0"/>
    <n v="3"/>
    <s v="meets"/>
    <n v="1"/>
    <n v="63000"/>
    <x v="0"/>
    <s v="meets"/>
    <n v="0"/>
    <x v="0"/>
    <n v="1.3342465753424657"/>
    <x v="2"/>
    <x v="1"/>
  </r>
  <r>
    <s v="E002974"/>
    <d v="2024-04-20T00:00:00"/>
    <x v="9"/>
    <s v="Corporate"/>
    <x v="0"/>
    <s v="Legal &amp; Compliance Associate"/>
    <s v="legal"/>
    <x v="1"/>
    <x v="1"/>
    <d v="2024-04-20T00:00:00"/>
    <d v="2025-04-18T00:00:00"/>
    <s v="voluntary"/>
    <n v="363"/>
    <x v="0"/>
    <x v="0"/>
    <x v="2"/>
    <n v="4"/>
    <s v="exceeds"/>
    <n v="1"/>
    <n v="75500"/>
    <x v="0"/>
    <s v="exceeds"/>
    <n v="1"/>
    <x v="1"/>
    <n v="0.9945205479452055"/>
    <x v="0"/>
    <x v="0"/>
  </r>
  <r>
    <s v="E002975"/>
    <d v="2025-08-26T00:00:00"/>
    <x v="10"/>
    <s v="Operations"/>
    <x v="2"/>
    <s v="Supply Chain Specialist"/>
    <s v="supply_chain"/>
    <x v="0"/>
    <x v="0"/>
    <d v="2025-08-26T00:00:00"/>
    <m/>
    <s v=""/>
    <n v="127"/>
    <x v="0"/>
    <x v="2"/>
    <x v="3"/>
    <s v="None"/>
    <s v=""/>
    <n v="0"/>
    <n v="74500"/>
    <x v="1"/>
    <s v="Not Reviewed"/>
    <n v="0"/>
    <x v="0"/>
    <n v="0.34794520547945207"/>
    <x v="0"/>
    <x v="0"/>
  </r>
  <r>
    <s v="E002976"/>
    <d v="2023-10-31T00:00:00"/>
    <x v="11"/>
    <s v="Operations"/>
    <x v="3"/>
    <s v="Operations Specialist"/>
    <s v="operations"/>
    <x v="0"/>
    <x v="0"/>
    <d v="2023-10-31T00:00:00"/>
    <m/>
    <s v=""/>
    <n v="792"/>
    <x v="1"/>
    <x v="0"/>
    <x v="3"/>
    <n v="3"/>
    <s v="meets"/>
    <n v="2"/>
    <n v="104000"/>
    <x v="0"/>
    <s v="meets"/>
    <n v="0"/>
    <x v="0"/>
    <n v="2.1698630136986301"/>
    <x v="1"/>
    <x v="3"/>
  </r>
  <r>
    <s v="E002977"/>
    <d v="2023-07-04T00:00:00"/>
    <x v="0"/>
    <s v="Product &amp; Technology"/>
    <x v="0"/>
    <s v="Software Engineering Specialist"/>
    <s v="engineering"/>
    <x v="0"/>
    <x v="0"/>
    <d v="2023-07-04T00:00:00"/>
    <m/>
    <s v=""/>
    <n v="911"/>
    <x v="1"/>
    <x v="1"/>
    <x v="2"/>
    <n v="2"/>
    <s v="needs_support"/>
    <n v="3"/>
    <n v="87500"/>
    <x v="0"/>
    <s v="needs_support"/>
    <n v="0"/>
    <x v="0"/>
    <n v="2.495890410958904"/>
    <x v="1"/>
    <x v="0"/>
  </r>
  <r>
    <s v="E002978"/>
    <d v="2023-04-06T00:00:00"/>
    <x v="1"/>
    <s v="Product &amp; Technology"/>
    <x v="0"/>
    <s v="Analytics Senior Specialist"/>
    <s v="analytics"/>
    <x v="2"/>
    <x v="1"/>
    <d v="2023-04-06T00:00:00"/>
    <d v="2024-05-18T00:00:00"/>
    <s v="voluntary"/>
    <n v="408"/>
    <x v="0"/>
    <x v="0"/>
    <x v="1"/>
    <n v="3"/>
    <s v="meets"/>
    <n v="1"/>
    <n v="109500"/>
    <x v="0"/>
    <s v="meets"/>
    <n v="1"/>
    <x v="1"/>
    <n v="1.1178082191780823"/>
    <x v="2"/>
    <x v="3"/>
  </r>
  <r>
    <s v="E002979"/>
    <d v="2023-07-29T00:00:00"/>
    <x v="2"/>
    <s v="Product &amp; Technology"/>
    <x v="1"/>
    <s v="Product Management Senior Specialist"/>
    <s v="product"/>
    <x v="2"/>
    <x v="0"/>
    <d v="2023-07-29T00:00:00"/>
    <m/>
    <s v=""/>
    <n v="886"/>
    <x v="0"/>
    <x v="2"/>
    <x v="3"/>
    <n v="4"/>
    <s v="exceeds"/>
    <n v="2"/>
    <n v="128000"/>
    <x v="0"/>
    <s v="exceeds"/>
    <n v="0"/>
    <x v="0"/>
    <n v="2.4273972602739726"/>
    <x v="1"/>
    <x v="3"/>
  </r>
  <r>
    <s v="E002980"/>
    <d v="2025-06-29T00:00:00"/>
    <x v="3"/>
    <s v="Product &amp; Technology"/>
    <x v="1"/>
    <s v="Product Design Specialist"/>
    <s v="design"/>
    <x v="0"/>
    <x v="1"/>
    <d v="2025-06-29T00:00:00"/>
    <d v="2025-12-24T00:00:00"/>
    <s v="voluntary"/>
    <n v="178"/>
    <x v="1"/>
    <x v="0"/>
    <x v="2"/>
    <s v="None"/>
    <s v=""/>
    <n v="0"/>
    <n v="88000"/>
    <x v="1"/>
    <s v="Not Reviewed"/>
    <n v="1"/>
    <x v="1"/>
    <n v="0.48767123287671232"/>
    <x v="0"/>
    <x v="0"/>
  </r>
  <r>
    <s v="E002981"/>
    <d v="2024-12-19T00:00:00"/>
    <x v="4"/>
    <s v="Revenue"/>
    <x v="0"/>
    <s v="Customer Success Associate"/>
    <s v="customer_success"/>
    <x v="1"/>
    <x v="0"/>
    <d v="2024-12-19T00:00:00"/>
    <m/>
    <s v=""/>
    <n v="377"/>
    <x v="0"/>
    <x v="0"/>
    <x v="2"/>
    <n v="4"/>
    <s v="exceeds"/>
    <n v="1"/>
    <n v="68500"/>
    <x v="0"/>
    <s v="exceeds"/>
    <n v="0"/>
    <x v="0"/>
    <n v="1.0328767123287672"/>
    <x v="2"/>
    <x v="1"/>
  </r>
  <r>
    <s v="E002982"/>
    <d v="2024-11-22T00:00:00"/>
    <x v="5"/>
    <s v="Revenue"/>
    <x v="1"/>
    <s v="Account Associate"/>
    <s v="sales"/>
    <x v="1"/>
    <x v="0"/>
    <d v="2024-11-22T00:00:00"/>
    <m/>
    <s v=""/>
    <n v="404"/>
    <x v="1"/>
    <x v="1"/>
    <x v="0"/>
    <n v="3"/>
    <s v="meets"/>
    <n v="1"/>
    <n v="72000"/>
    <x v="0"/>
    <s v="meets"/>
    <n v="0"/>
    <x v="0"/>
    <n v="1.106849315068493"/>
    <x v="2"/>
    <x v="0"/>
  </r>
  <r>
    <s v="E002983"/>
    <d v="2024-12-17T00:00:00"/>
    <x v="6"/>
    <s v="Revenue"/>
    <x v="2"/>
    <s v="Growth Marketing Specialist"/>
    <s v="marketing"/>
    <x v="0"/>
    <x v="0"/>
    <d v="2024-12-17T00:00:00"/>
    <m/>
    <s v=""/>
    <n v="379"/>
    <x v="2"/>
    <x v="1"/>
    <x v="0"/>
    <n v="3"/>
    <s v="meets"/>
    <n v="1"/>
    <n v="79000"/>
    <x v="0"/>
    <s v="meets"/>
    <n v="0"/>
    <x v="0"/>
    <n v="1.0383561643835617"/>
    <x v="2"/>
    <x v="0"/>
  </r>
  <r>
    <s v="E002984"/>
    <d v="2024-10-09T00:00:00"/>
    <x v="7"/>
    <s v="Corporate"/>
    <x v="0"/>
    <s v="Financial Planning Senior Specialist"/>
    <s v="finance"/>
    <x v="2"/>
    <x v="0"/>
    <d v="2024-10-09T00:00:00"/>
    <m/>
    <s v=""/>
    <n v="448"/>
    <x v="0"/>
    <x v="1"/>
    <x v="0"/>
    <n v="3"/>
    <s v="meets"/>
    <n v="1"/>
    <n v="105500"/>
    <x v="0"/>
    <s v="meets"/>
    <n v="0"/>
    <x v="0"/>
    <n v="1.2273972602739727"/>
    <x v="2"/>
    <x v="3"/>
  </r>
  <r>
    <s v="E002985"/>
    <d v="2023-06-30T00:00:00"/>
    <x v="8"/>
    <s v="Corporate"/>
    <x v="1"/>
    <s v="Operations Lead"/>
    <s v="operations"/>
    <x v="3"/>
    <x v="0"/>
    <d v="2023-06-30T00:00:00"/>
    <m/>
    <s v=""/>
    <n v="915"/>
    <x v="4"/>
    <x v="1"/>
    <x v="3"/>
    <n v="3"/>
    <s v="meets"/>
    <n v="3"/>
    <n v="161000"/>
    <x v="0"/>
    <s v="meets"/>
    <n v="0"/>
    <x v="0"/>
    <n v="2.506849315068493"/>
    <x v="1"/>
    <x v="2"/>
  </r>
  <r>
    <s v="E002986"/>
    <d v="2024-11-01T00:00:00"/>
    <x v="9"/>
    <s v="Corporate"/>
    <x v="0"/>
    <s v="Legal &amp; Compliance Senior Specialist"/>
    <s v="legal"/>
    <x v="2"/>
    <x v="0"/>
    <d v="2024-11-01T00:00:00"/>
    <m/>
    <s v=""/>
    <n v="425"/>
    <x v="0"/>
    <x v="1"/>
    <x v="2"/>
    <n v="3"/>
    <s v="meets"/>
    <n v="1"/>
    <n v="138500"/>
    <x v="0"/>
    <s v="meets"/>
    <n v="0"/>
    <x v="0"/>
    <n v="1.1643835616438356"/>
    <x v="2"/>
    <x v="2"/>
  </r>
  <r>
    <s v="E002987"/>
    <d v="2023-10-23T00:00:00"/>
    <x v="10"/>
    <s v="Operations"/>
    <x v="2"/>
    <s v="Operations Specialist"/>
    <s v="operations"/>
    <x v="0"/>
    <x v="0"/>
    <d v="2023-10-23T00:00:00"/>
    <m/>
    <s v=""/>
    <n v="800"/>
    <x v="4"/>
    <x v="1"/>
    <x v="3"/>
    <n v="3"/>
    <s v="meets"/>
    <n v="2"/>
    <n v="89000"/>
    <x v="0"/>
    <s v="meets"/>
    <n v="0"/>
    <x v="0"/>
    <n v="2.1917808219178081"/>
    <x v="1"/>
    <x v="0"/>
  </r>
  <r>
    <s v="E002988"/>
    <d v="2024-08-24T00:00:00"/>
    <x v="11"/>
    <s v="Operations"/>
    <x v="3"/>
    <s v="Operations Senior Specialist"/>
    <s v="operations"/>
    <x v="2"/>
    <x v="0"/>
    <d v="2024-08-24T00:00:00"/>
    <m/>
    <s v=""/>
    <n v="494"/>
    <x v="4"/>
    <x v="3"/>
    <x v="1"/>
    <n v="3"/>
    <s v="meets"/>
    <n v="1"/>
    <n v="131000"/>
    <x v="0"/>
    <s v="meets"/>
    <n v="0"/>
    <x v="0"/>
    <n v="1.3534246575342466"/>
    <x v="2"/>
    <x v="2"/>
  </r>
  <r>
    <s v="E002989"/>
    <d v="2023-01-23T00:00:00"/>
    <x v="0"/>
    <s v="Product &amp; Technology"/>
    <x v="0"/>
    <s v="Software Engineering Specialist"/>
    <s v="engineering"/>
    <x v="0"/>
    <x v="1"/>
    <d v="2023-01-23T00:00:00"/>
    <d v="2025-09-18T00:00:00"/>
    <s v="voluntary"/>
    <n v="969"/>
    <x v="1"/>
    <x v="0"/>
    <x v="3"/>
    <n v="4"/>
    <s v="exceeds"/>
    <n v="3"/>
    <n v="99000"/>
    <x v="0"/>
    <s v="exceeds"/>
    <n v="1"/>
    <x v="1"/>
    <n v="2.6547945205479451"/>
    <x v="1"/>
    <x v="0"/>
  </r>
  <r>
    <s v="E002990"/>
    <d v="2024-08-19T00:00:00"/>
    <x v="1"/>
    <s v="Product &amp; Technology"/>
    <x v="0"/>
    <s v="Analytics Specialist"/>
    <s v="analytics"/>
    <x v="0"/>
    <x v="0"/>
    <d v="2024-08-19T00:00:00"/>
    <m/>
    <s v=""/>
    <n v="499"/>
    <x v="1"/>
    <x v="1"/>
    <x v="0"/>
    <n v="2"/>
    <s v="needs_support"/>
    <n v="1"/>
    <n v="97000"/>
    <x v="0"/>
    <s v="needs_support"/>
    <n v="0"/>
    <x v="0"/>
    <n v="1.3671232876712329"/>
    <x v="2"/>
    <x v="0"/>
  </r>
  <r>
    <s v="E002991"/>
    <d v="2024-04-28T00:00:00"/>
    <x v="2"/>
    <s v="Product &amp; Technology"/>
    <x v="1"/>
    <s v="Product Management Specialist"/>
    <s v="product"/>
    <x v="0"/>
    <x v="0"/>
    <d v="2024-04-28T00:00:00"/>
    <m/>
    <s v=""/>
    <n v="612"/>
    <x v="1"/>
    <x v="0"/>
    <x v="2"/>
    <n v="3"/>
    <s v="meets"/>
    <n v="2"/>
    <n v="80000"/>
    <x v="0"/>
    <s v="meets"/>
    <n v="0"/>
    <x v="0"/>
    <n v="1.6767123287671233"/>
    <x v="2"/>
    <x v="0"/>
  </r>
  <r>
    <s v="E002992"/>
    <d v="2023-02-14T00:00:00"/>
    <x v="3"/>
    <s v="Product &amp; Technology"/>
    <x v="1"/>
    <s v="Product Design Associate"/>
    <s v="design"/>
    <x v="1"/>
    <x v="0"/>
    <d v="2023-02-14T00:00:00"/>
    <m/>
    <s v=""/>
    <n v="1051"/>
    <x v="2"/>
    <x v="0"/>
    <x v="3"/>
    <n v="3"/>
    <s v="meets"/>
    <n v="3"/>
    <n v="76500"/>
    <x v="0"/>
    <s v="meets"/>
    <n v="0"/>
    <x v="0"/>
    <n v="2.8794520547945206"/>
    <x v="1"/>
    <x v="0"/>
  </r>
  <r>
    <s v="E002993"/>
    <d v="2023-07-31T00:00:00"/>
    <x v="4"/>
    <s v="Revenue"/>
    <x v="0"/>
    <s v="Account Associate"/>
    <s v="sales"/>
    <x v="1"/>
    <x v="0"/>
    <d v="2023-07-31T00:00:00"/>
    <m/>
    <s v=""/>
    <n v="884"/>
    <x v="2"/>
    <x v="2"/>
    <x v="0"/>
    <n v="3"/>
    <s v="meets"/>
    <n v="2"/>
    <n v="65500"/>
    <x v="0"/>
    <s v="meets"/>
    <n v="0"/>
    <x v="0"/>
    <n v="2.4219178082191779"/>
    <x v="1"/>
    <x v="1"/>
  </r>
  <r>
    <s v="E002994"/>
    <d v="2023-02-02T00:00:00"/>
    <x v="5"/>
    <s v="Revenue"/>
    <x v="1"/>
    <s v="Customer Success Lead"/>
    <s v="customer_success"/>
    <x v="3"/>
    <x v="0"/>
    <d v="2023-02-02T00:00:00"/>
    <m/>
    <s v=""/>
    <n v="1063"/>
    <x v="0"/>
    <x v="3"/>
    <x v="0"/>
    <n v="3"/>
    <s v="meets"/>
    <n v="3"/>
    <n v="170500"/>
    <x v="0"/>
    <s v="meets"/>
    <n v="0"/>
    <x v="0"/>
    <n v="2.9123287671232876"/>
    <x v="1"/>
    <x v="2"/>
  </r>
  <r>
    <s v="E002995"/>
    <d v="2024-12-17T00:00:00"/>
    <x v="6"/>
    <s v="Revenue"/>
    <x v="2"/>
    <s v="Growth Marketing Associate"/>
    <s v="marketing"/>
    <x v="1"/>
    <x v="0"/>
    <d v="2024-12-17T00:00:00"/>
    <m/>
    <s v=""/>
    <n v="379"/>
    <x v="1"/>
    <x v="2"/>
    <x v="2"/>
    <n v="4"/>
    <s v="exceeds"/>
    <n v="1"/>
    <n v="58000"/>
    <x v="0"/>
    <s v="exceeds"/>
    <n v="0"/>
    <x v="0"/>
    <n v="1.0383561643835617"/>
    <x v="2"/>
    <x v="1"/>
  </r>
  <r>
    <s v="E002996"/>
    <d v="2023-08-23T00:00:00"/>
    <x v="7"/>
    <s v="Corporate"/>
    <x v="0"/>
    <s v="Analytics Senior Specialist"/>
    <s v="analytics"/>
    <x v="2"/>
    <x v="0"/>
    <d v="2023-08-23T00:00:00"/>
    <m/>
    <s v=""/>
    <n v="861"/>
    <x v="1"/>
    <x v="2"/>
    <x v="3"/>
    <n v="2"/>
    <s v="needs_support"/>
    <n v="2"/>
    <n v="130000"/>
    <x v="0"/>
    <s v="needs_support"/>
    <n v="0"/>
    <x v="0"/>
    <n v="2.3589041095890413"/>
    <x v="1"/>
    <x v="2"/>
  </r>
  <r>
    <s v="E002997"/>
    <d v="2024-08-28T00:00:00"/>
    <x v="8"/>
    <s v="Corporate"/>
    <x v="1"/>
    <s v="Operations Specialist"/>
    <s v="operations"/>
    <x v="0"/>
    <x v="0"/>
    <d v="2024-08-28T00:00:00"/>
    <m/>
    <s v=""/>
    <n v="490"/>
    <x v="1"/>
    <x v="1"/>
    <x v="3"/>
    <n v="3"/>
    <s v="meets"/>
    <n v="1"/>
    <n v="100000"/>
    <x v="0"/>
    <s v="meets"/>
    <n v="0"/>
    <x v="0"/>
    <n v="1.3424657534246576"/>
    <x v="2"/>
    <x v="3"/>
  </r>
  <r>
    <s v="E002998"/>
    <d v="2024-08-10T00:00:00"/>
    <x v="9"/>
    <s v="Corporate"/>
    <x v="0"/>
    <s v="Operations Specialist"/>
    <s v="operations"/>
    <x v="0"/>
    <x v="0"/>
    <d v="2024-08-10T00:00:00"/>
    <m/>
    <s v=""/>
    <n v="508"/>
    <x v="1"/>
    <x v="1"/>
    <x v="3"/>
    <n v="4"/>
    <s v="exceeds"/>
    <n v="1"/>
    <n v="94500"/>
    <x v="0"/>
    <s v="exceeds"/>
    <n v="0"/>
    <x v="0"/>
    <n v="1.3917808219178083"/>
    <x v="2"/>
    <x v="0"/>
  </r>
  <r>
    <s v="E002999"/>
    <d v="2025-04-13T00:00:00"/>
    <x v="10"/>
    <s v="Operations"/>
    <x v="2"/>
    <s v="Supply Chain Associate"/>
    <s v="supply_chain"/>
    <x v="1"/>
    <x v="0"/>
    <d v="2025-04-13T00:00:00"/>
    <m/>
    <s v=""/>
    <n v="262"/>
    <x v="1"/>
    <x v="2"/>
    <x v="2"/>
    <n v="3"/>
    <s v="meets"/>
    <n v="1"/>
    <n v="75000"/>
    <x v="0"/>
    <s v="meets"/>
    <n v="0"/>
    <x v="0"/>
    <n v="0.71780821917808224"/>
    <x v="0"/>
    <x v="0"/>
  </r>
  <r>
    <s v="E003000"/>
    <d v="2024-02-13T00:00:00"/>
    <x v="11"/>
    <s v="Operations"/>
    <x v="3"/>
    <s v="Operations Specialist"/>
    <s v="operations"/>
    <x v="0"/>
    <x v="0"/>
    <d v="2024-02-13T00:00:00"/>
    <m/>
    <s v=""/>
    <n v="687"/>
    <x v="3"/>
    <x v="0"/>
    <x v="3"/>
    <n v="4"/>
    <s v="exceeds"/>
    <n v="2"/>
    <n v="102500"/>
    <x v="0"/>
    <s v="exceeds"/>
    <n v="0"/>
    <x v="0"/>
    <n v="1.8821917808219177"/>
    <x v="2"/>
    <x v="3"/>
  </r>
  <r>
    <s v="E003001"/>
    <d v="2024-06-16T00:00:00"/>
    <x v="0"/>
    <s v="Product &amp; Technology"/>
    <x v="0"/>
    <s v="Software Engineering Specialist"/>
    <s v="engineering"/>
    <x v="0"/>
    <x v="0"/>
    <d v="2024-06-16T00:00:00"/>
    <m/>
    <s v=""/>
    <n v="563"/>
    <x v="2"/>
    <x v="4"/>
    <x v="1"/>
    <n v="3"/>
    <s v="meets"/>
    <n v="2"/>
    <n v="82500"/>
    <x v="0"/>
    <s v="meets"/>
    <n v="0"/>
    <x v="0"/>
    <n v="1.5424657534246575"/>
    <x v="2"/>
    <x v="0"/>
  </r>
  <r>
    <s v="E003002"/>
    <d v="2024-03-27T00:00:00"/>
    <x v="1"/>
    <s v="Product &amp; Technology"/>
    <x v="0"/>
    <s v="Analytics Specialist"/>
    <s v="analytics"/>
    <x v="0"/>
    <x v="0"/>
    <d v="2024-03-27T00:00:00"/>
    <m/>
    <s v=""/>
    <n v="644"/>
    <x v="0"/>
    <x v="3"/>
    <x v="2"/>
    <n v="5"/>
    <s v="outstanding"/>
    <n v="2"/>
    <n v="79500"/>
    <x v="0"/>
    <s v="outstanding"/>
    <n v="0"/>
    <x v="0"/>
    <n v="1.7643835616438357"/>
    <x v="2"/>
    <x v="0"/>
  </r>
  <r>
    <s v="E003003"/>
    <d v="2025-08-02T00:00:00"/>
    <x v="2"/>
    <s v="Product &amp; Technology"/>
    <x v="1"/>
    <s v="Product Management Associate"/>
    <s v="product"/>
    <x v="1"/>
    <x v="0"/>
    <d v="2025-08-02T00:00:00"/>
    <m/>
    <s v=""/>
    <n v="151"/>
    <x v="3"/>
    <x v="0"/>
    <x v="4"/>
    <s v="None"/>
    <s v=""/>
    <n v="0"/>
    <n v="69500"/>
    <x v="1"/>
    <s v="Not Reviewed"/>
    <n v="0"/>
    <x v="0"/>
    <n v="0.41369863013698632"/>
    <x v="0"/>
    <x v="1"/>
  </r>
  <r>
    <s v="E003004"/>
    <d v="2024-03-08T00:00:00"/>
    <x v="3"/>
    <s v="Product &amp; Technology"/>
    <x v="1"/>
    <s v="Product Design Specialist"/>
    <s v="design"/>
    <x v="0"/>
    <x v="1"/>
    <d v="2024-03-08T00:00:00"/>
    <d v="2025-02-03T00:00:00"/>
    <s v="voluntary"/>
    <n v="332"/>
    <x v="2"/>
    <x v="0"/>
    <x v="1"/>
    <n v="1"/>
    <s v="needs_support"/>
    <n v="1"/>
    <n v="84000"/>
    <x v="0"/>
    <s v="needs_support"/>
    <n v="1"/>
    <x v="1"/>
    <n v="0.90958904109589045"/>
    <x v="0"/>
    <x v="0"/>
  </r>
  <r>
    <s v="E003005"/>
    <d v="2024-04-28T00:00:00"/>
    <x v="4"/>
    <s v="Revenue"/>
    <x v="0"/>
    <s v="Account Specialist"/>
    <s v="sales"/>
    <x v="0"/>
    <x v="0"/>
    <d v="2024-04-28T00:00:00"/>
    <m/>
    <s v=""/>
    <n v="612"/>
    <x v="0"/>
    <x v="0"/>
    <x v="2"/>
    <n v="3"/>
    <s v="meets"/>
    <n v="2"/>
    <n v="88500"/>
    <x v="0"/>
    <s v="meets"/>
    <n v="0"/>
    <x v="0"/>
    <n v="1.6767123287671233"/>
    <x v="2"/>
    <x v="0"/>
  </r>
  <r>
    <s v="E003006"/>
    <d v="2024-12-10T00:00:00"/>
    <x v="5"/>
    <s v="Revenue"/>
    <x v="1"/>
    <s v="Account Associate"/>
    <s v="sales"/>
    <x v="1"/>
    <x v="0"/>
    <d v="2024-12-10T00:00:00"/>
    <m/>
    <s v=""/>
    <n v="386"/>
    <x v="2"/>
    <x v="1"/>
    <x v="0"/>
    <n v="3"/>
    <s v="meets"/>
    <n v="1"/>
    <n v="71000"/>
    <x v="0"/>
    <s v="meets"/>
    <n v="0"/>
    <x v="0"/>
    <n v="1.0575342465753426"/>
    <x v="2"/>
    <x v="0"/>
  </r>
  <r>
    <s v="E003007"/>
    <d v="2023-03-16T00:00:00"/>
    <x v="6"/>
    <s v="Revenue"/>
    <x v="2"/>
    <s v="Growth Marketing Specialist"/>
    <s v="marketing"/>
    <x v="0"/>
    <x v="0"/>
    <d v="2023-03-16T00:00:00"/>
    <m/>
    <s v=""/>
    <n v="1021"/>
    <x v="1"/>
    <x v="1"/>
    <x v="3"/>
    <n v="4"/>
    <s v="exceeds"/>
    <n v="3"/>
    <n v="88500"/>
    <x v="0"/>
    <s v="exceeds"/>
    <n v="0"/>
    <x v="0"/>
    <n v="2.7972602739726029"/>
    <x v="1"/>
    <x v="0"/>
  </r>
  <r>
    <s v="E003008"/>
    <d v="2025-08-25T00:00:00"/>
    <x v="7"/>
    <s v="Corporate"/>
    <x v="0"/>
    <s v="Financial Planning Lead"/>
    <s v="finance"/>
    <x v="3"/>
    <x v="0"/>
    <d v="2025-08-25T00:00:00"/>
    <m/>
    <s v=""/>
    <n v="128"/>
    <x v="1"/>
    <x v="2"/>
    <x v="0"/>
    <s v="None"/>
    <s v=""/>
    <n v="0"/>
    <n v="182000"/>
    <x v="1"/>
    <s v="Not Reviewed"/>
    <n v="0"/>
    <x v="0"/>
    <n v="0.35068493150684932"/>
    <x v="0"/>
    <x v="2"/>
  </r>
  <r>
    <s v="E003009"/>
    <d v="2024-12-12T00:00:00"/>
    <x v="8"/>
    <s v="Corporate"/>
    <x v="1"/>
    <s v="People Operations Associate"/>
    <s v="people"/>
    <x v="1"/>
    <x v="0"/>
    <d v="2024-12-12T00:00:00"/>
    <m/>
    <s v=""/>
    <n v="384"/>
    <x v="1"/>
    <x v="0"/>
    <x v="0"/>
    <n v="5"/>
    <s v="outstanding"/>
    <n v="1"/>
    <n v="63500"/>
    <x v="0"/>
    <s v="outstanding"/>
    <n v="0"/>
    <x v="0"/>
    <n v="1.0520547945205478"/>
    <x v="2"/>
    <x v="1"/>
  </r>
  <r>
    <s v="E003010"/>
    <d v="2024-01-22T00:00:00"/>
    <x v="9"/>
    <s v="Corporate"/>
    <x v="0"/>
    <s v="Legal &amp; Compliance Associate"/>
    <s v="legal"/>
    <x v="1"/>
    <x v="0"/>
    <d v="2024-01-22T00:00:00"/>
    <m/>
    <s v=""/>
    <n v="709"/>
    <x v="0"/>
    <x v="1"/>
    <x v="1"/>
    <n v="3"/>
    <s v="meets"/>
    <n v="2"/>
    <n v="70000"/>
    <x v="0"/>
    <s v="meets"/>
    <n v="0"/>
    <x v="0"/>
    <n v="1.9424657534246574"/>
    <x v="2"/>
    <x v="0"/>
  </r>
  <r>
    <s v="E003011"/>
    <d v="2023-09-01T00:00:00"/>
    <x v="10"/>
    <s v="Operations"/>
    <x v="2"/>
    <s v="Supply Chain Specialist"/>
    <s v="supply_chain"/>
    <x v="0"/>
    <x v="0"/>
    <d v="2023-09-01T00:00:00"/>
    <m/>
    <s v=""/>
    <n v="852"/>
    <x v="1"/>
    <x v="1"/>
    <x v="2"/>
    <n v="3"/>
    <s v="meets"/>
    <n v="2"/>
    <n v="90000"/>
    <x v="0"/>
    <s v="meets"/>
    <n v="0"/>
    <x v="0"/>
    <n v="2.3342465753424659"/>
    <x v="1"/>
    <x v="0"/>
  </r>
  <r>
    <s v="E003012"/>
    <d v="2023-02-20T00:00:00"/>
    <x v="11"/>
    <s v="Operations"/>
    <x v="3"/>
    <s v="Operations Senior Specialist"/>
    <s v="operations"/>
    <x v="2"/>
    <x v="0"/>
    <d v="2023-02-20T00:00:00"/>
    <m/>
    <s v=""/>
    <n v="1045"/>
    <x v="4"/>
    <x v="3"/>
    <x v="2"/>
    <n v="3"/>
    <s v="meets"/>
    <n v="3"/>
    <n v="124500"/>
    <x v="0"/>
    <s v="meets"/>
    <n v="0"/>
    <x v="0"/>
    <n v="2.8630136986301369"/>
    <x v="1"/>
    <x v="3"/>
  </r>
  <r>
    <s v="E003013"/>
    <d v="2024-12-08T00:00:00"/>
    <x v="0"/>
    <s v="Product &amp; Technology"/>
    <x v="0"/>
    <s v="Analytics Associate"/>
    <s v="analytics"/>
    <x v="1"/>
    <x v="1"/>
    <d v="2024-12-08T00:00:00"/>
    <d v="2025-09-06T00:00:00"/>
    <s v="voluntary"/>
    <n v="272"/>
    <x v="1"/>
    <x v="0"/>
    <x v="0"/>
    <n v="3"/>
    <s v="meets"/>
    <n v="1"/>
    <n v="59500"/>
    <x v="0"/>
    <s v="meets"/>
    <n v="1"/>
    <x v="1"/>
    <n v="0.74520547945205484"/>
    <x v="0"/>
    <x v="1"/>
  </r>
  <r>
    <s v="E003014"/>
    <d v="2025-09-07T00:00:00"/>
    <x v="1"/>
    <s v="Product &amp; Technology"/>
    <x v="0"/>
    <s v="Analytics Specialist"/>
    <s v="analytics"/>
    <x v="0"/>
    <x v="0"/>
    <d v="2025-09-07T00:00:00"/>
    <m/>
    <s v=""/>
    <n v="115"/>
    <x v="0"/>
    <x v="1"/>
    <x v="3"/>
    <s v="None"/>
    <s v=""/>
    <n v="0"/>
    <n v="93000"/>
    <x v="1"/>
    <s v="Not Reviewed"/>
    <n v="0"/>
    <x v="0"/>
    <n v="0.31506849315068491"/>
    <x v="0"/>
    <x v="0"/>
  </r>
  <r>
    <s v="E003015"/>
    <d v="2024-11-01T00:00:00"/>
    <x v="2"/>
    <s v="Product &amp; Technology"/>
    <x v="1"/>
    <s v="Analytics Senior Specialist"/>
    <s v="analytics"/>
    <x v="2"/>
    <x v="0"/>
    <d v="2024-11-01T00:00:00"/>
    <m/>
    <s v=""/>
    <n v="425"/>
    <x v="2"/>
    <x v="3"/>
    <x v="3"/>
    <n v="3"/>
    <s v="meets"/>
    <n v="1"/>
    <n v="104500"/>
    <x v="0"/>
    <s v="meets"/>
    <n v="0"/>
    <x v="0"/>
    <n v="1.1643835616438356"/>
    <x v="2"/>
    <x v="3"/>
  </r>
  <r>
    <s v="E003016"/>
    <d v="2024-10-25T00:00:00"/>
    <x v="3"/>
    <s v="Product &amp; Technology"/>
    <x v="1"/>
    <s v="Product Design Associate"/>
    <s v="design"/>
    <x v="1"/>
    <x v="0"/>
    <d v="2024-10-25T00:00:00"/>
    <m/>
    <s v=""/>
    <n v="432"/>
    <x v="0"/>
    <x v="2"/>
    <x v="0"/>
    <n v="4"/>
    <s v="exceeds"/>
    <n v="1"/>
    <n v="58500"/>
    <x v="0"/>
    <s v="exceeds"/>
    <n v="0"/>
    <x v="0"/>
    <n v="1.1835616438356165"/>
    <x v="2"/>
    <x v="1"/>
  </r>
  <r>
    <s v="E003017"/>
    <d v="2024-01-02T00:00:00"/>
    <x v="4"/>
    <s v="Revenue"/>
    <x v="0"/>
    <s v="Account Associate"/>
    <s v="sales"/>
    <x v="1"/>
    <x v="0"/>
    <d v="2024-01-02T00:00:00"/>
    <m/>
    <s v=""/>
    <n v="729"/>
    <x v="1"/>
    <x v="0"/>
    <x v="0"/>
    <n v="4"/>
    <s v="exceeds"/>
    <n v="2"/>
    <n v="60000"/>
    <x v="0"/>
    <s v="exceeds"/>
    <n v="0"/>
    <x v="0"/>
    <n v="1.9972602739726026"/>
    <x v="2"/>
    <x v="1"/>
  </r>
  <r>
    <s v="E003018"/>
    <d v="2023-04-11T00:00:00"/>
    <x v="5"/>
    <s v="Revenue"/>
    <x v="1"/>
    <s v="Customer Success Senior Specialist"/>
    <s v="customer_success"/>
    <x v="2"/>
    <x v="0"/>
    <d v="2023-04-11T00:00:00"/>
    <m/>
    <s v=""/>
    <n v="995"/>
    <x v="1"/>
    <x v="1"/>
    <x v="3"/>
    <n v="4"/>
    <s v="exceeds"/>
    <n v="3"/>
    <n v="125000"/>
    <x v="0"/>
    <s v="exceeds"/>
    <n v="0"/>
    <x v="0"/>
    <n v="2.7260273972602738"/>
    <x v="1"/>
    <x v="3"/>
  </r>
  <r>
    <s v="E003019"/>
    <d v="2023-12-31T00:00:00"/>
    <x v="6"/>
    <s v="Revenue"/>
    <x v="2"/>
    <s v="Growth Marketing Specialist"/>
    <s v="marketing"/>
    <x v="0"/>
    <x v="0"/>
    <d v="2023-12-31T00:00:00"/>
    <m/>
    <s v=""/>
    <n v="731"/>
    <x v="3"/>
    <x v="1"/>
    <x v="3"/>
    <n v="3"/>
    <s v="meets"/>
    <n v="2"/>
    <n v="75500"/>
    <x v="0"/>
    <s v="meets"/>
    <n v="0"/>
    <x v="0"/>
    <n v="2.0027397260273974"/>
    <x v="1"/>
    <x v="0"/>
  </r>
  <r>
    <s v="E003020"/>
    <d v="2025-05-09T00:00:00"/>
    <x v="7"/>
    <s v="Corporate"/>
    <x v="0"/>
    <s v="Analytics Associate"/>
    <s v="analytics"/>
    <x v="1"/>
    <x v="0"/>
    <d v="2025-05-09T00:00:00"/>
    <m/>
    <s v=""/>
    <n v="236"/>
    <x v="0"/>
    <x v="3"/>
    <x v="3"/>
    <n v="3"/>
    <s v="meets"/>
    <n v="1"/>
    <n v="59500"/>
    <x v="0"/>
    <s v="meets"/>
    <n v="0"/>
    <x v="0"/>
    <n v="0.64657534246575343"/>
    <x v="0"/>
    <x v="1"/>
  </r>
  <r>
    <s v="E003021"/>
    <d v="2025-05-31T00:00:00"/>
    <x v="8"/>
    <s v="Corporate"/>
    <x v="1"/>
    <s v="People Operations Associate"/>
    <s v="people"/>
    <x v="1"/>
    <x v="0"/>
    <d v="2025-05-31T00:00:00"/>
    <m/>
    <s v=""/>
    <n v="214"/>
    <x v="1"/>
    <x v="1"/>
    <x v="0"/>
    <n v="4"/>
    <s v="exceeds"/>
    <n v="1"/>
    <n v="55000"/>
    <x v="0"/>
    <s v="exceeds"/>
    <n v="0"/>
    <x v="0"/>
    <n v="0.58630136986301373"/>
    <x v="0"/>
    <x v="1"/>
  </r>
  <r>
    <s v="E003022"/>
    <d v="2024-09-21T00:00:00"/>
    <x v="9"/>
    <s v="Corporate"/>
    <x v="0"/>
    <s v="Legal &amp; Compliance Associate"/>
    <s v="legal"/>
    <x v="1"/>
    <x v="0"/>
    <d v="2024-09-21T00:00:00"/>
    <m/>
    <s v=""/>
    <n v="466"/>
    <x v="2"/>
    <x v="1"/>
    <x v="2"/>
    <n v="2"/>
    <s v="needs_support"/>
    <n v="1"/>
    <n v="63000"/>
    <x v="0"/>
    <s v="needs_support"/>
    <n v="0"/>
    <x v="0"/>
    <n v="1.2767123287671234"/>
    <x v="2"/>
    <x v="1"/>
  </r>
  <r>
    <s v="E003023"/>
    <d v="2023-06-28T00:00:00"/>
    <x v="10"/>
    <s v="Operations"/>
    <x v="2"/>
    <s v="Supply Chain Associate"/>
    <s v="supply_chain"/>
    <x v="1"/>
    <x v="0"/>
    <d v="2023-06-28T00:00:00"/>
    <m/>
    <s v=""/>
    <n v="917"/>
    <x v="1"/>
    <x v="1"/>
    <x v="0"/>
    <n v="3"/>
    <s v="meets"/>
    <n v="3"/>
    <n v="73500"/>
    <x v="0"/>
    <s v="meets"/>
    <n v="0"/>
    <x v="0"/>
    <n v="2.5123287671232877"/>
    <x v="1"/>
    <x v="0"/>
  </r>
  <r>
    <s v="E003024"/>
    <d v="2023-10-06T00:00:00"/>
    <x v="11"/>
    <s v="Operations"/>
    <x v="3"/>
    <s v="Operations Senior Specialist"/>
    <s v="operations"/>
    <x v="2"/>
    <x v="0"/>
    <d v="2023-10-06T00:00:00"/>
    <m/>
    <s v=""/>
    <n v="817"/>
    <x v="1"/>
    <x v="0"/>
    <x v="2"/>
    <n v="1"/>
    <s v="needs_support"/>
    <n v="2"/>
    <n v="98500"/>
    <x v="0"/>
    <s v="needs_support"/>
    <n v="0"/>
    <x v="0"/>
    <n v="2.2383561643835614"/>
    <x v="1"/>
    <x v="0"/>
  </r>
  <r>
    <s v="E003025"/>
    <d v="2024-08-06T00:00:00"/>
    <x v="0"/>
    <s v="Product &amp; Technology"/>
    <x v="0"/>
    <s v="Software Engineering Senior Specialist"/>
    <s v="engineering"/>
    <x v="2"/>
    <x v="1"/>
    <d v="2024-08-06T00:00:00"/>
    <d v="2025-09-25T00:00:00"/>
    <s v="voluntary"/>
    <n v="415"/>
    <x v="0"/>
    <x v="1"/>
    <x v="2"/>
    <n v="4"/>
    <s v="exceeds"/>
    <n v="1"/>
    <n v="116000"/>
    <x v="0"/>
    <s v="exceeds"/>
    <n v="1"/>
    <x v="1"/>
    <n v="1.1369863013698631"/>
    <x v="2"/>
    <x v="3"/>
  </r>
  <r>
    <s v="E003026"/>
    <d v="2023-09-11T00:00:00"/>
    <x v="1"/>
    <s v="Product &amp; Technology"/>
    <x v="0"/>
    <s v="Analytics Specialist"/>
    <s v="analytics"/>
    <x v="0"/>
    <x v="0"/>
    <d v="2023-09-11T00:00:00"/>
    <m/>
    <s v=""/>
    <n v="842"/>
    <x v="0"/>
    <x v="1"/>
    <x v="2"/>
    <n v="4"/>
    <s v="exceeds"/>
    <n v="2"/>
    <n v="77000"/>
    <x v="0"/>
    <s v="exceeds"/>
    <n v="0"/>
    <x v="0"/>
    <n v="2.3068493150684932"/>
    <x v="1"/>
    <x v="0"/>
  </r>
  <r>
    <s v="E003027"/>
    <d v="2024-01-25T00:00:00"/>
    <x v="2"/>
    <s v="Product &amp; Technology"/>
    <x v="1"/>
    <s v="Product Management Senior Specialist"/>
    <s v="product"/>
    <x v="2"/>
    <x v="0"/>
    <d v="2024-01-25T00:00:00"/>
    <m/>
    <s v=""/>
    <n v="706"/>
    <x v="0"/>
    <x v="1"/>
    <x v="0"/>
    <n v="4"/>
    <s v="exceeds"/>
    <n v="2"/>
    <n v="142000"/>
    <x v="0"/>
    <s v="exceeds"/>
    <n v="0"/>
    <x v="0"/>
    <n v="1.9342465753424658"/>
    <x v="2"/>
    <x v="2"/>
  </r>
  <r>
    <s v="E003028"/>
    <d v="2023-04-25T00:00:00"/>
    <x v="3"/>
    <s v="Product &amp; Technology"/>
    <x v="1"/>
    <s v="Product Management Specialist"/>
    <s v="product"/>
    <x v="0"/>
    <x v="0"/>
    <d v="2023-04-25T00:00:00"/>
    <m/>
    <s v=""/>
    <n v="981"/>
    <x v="2"/>
    <x v="2"/>
    <x v="0"/>
    <n v="4"/>
    <s v="exceeds"/>
    <n v="3"/>
    <n v="96000"/>
    <x v="0"/>
    <s v="exceeds"/>
    <n v="0"/>
    <x v="0"/>
    <n v="2.6876712328767125"/>
    <x v="1"/>
    <x v="0"/>
  </r>
  <r>
    <s v="E003029"/>
    <d v="2023-07-23T00:00:00"/>
    <x v="4"/>
    <s v="Revenue"/>
    <x v="0"/>
    <s v="Customer Success Specialist"/>
    <s v="customer_success"/>
    <x v="0"/>
    <x v="0"/>
    <d v="2023-07-23T00:00:00"/>
    <m/>
    <s v=""/>
    <n v="892"/>
    <x v="0"/>
    <x v="4"/>
    <x v="3"/>
    <n v="4"/>
    <s v="exceeds"/>
    <n v="2"/>
    <n v="85000"/>
    <x v="0"/>
    <s v="exceeds"/>
    <n v="0"/>
    <x v="0"/>
    <n v="2.4438356164383563"/>
    <x v="1"/>
    <x v="0"/>
  </r>
  <r>
    <s v="E003030"/>
    <d v="2023-08-31T00:00:00"/>
    <x v="5"/>
    <s v="Revenue"/>
    <x v="1"/>
    <s v="Customer Success Senior Specialist"/>
    <s v="customer_success"/>
    <x v="2"/>
    <x v="0"/>
    <d v="2023-08-31T00:00:00"/>
    <m/>
    <s v=""/>
    <n v="853"/>
    <x v="4"/>
    <x v="1"/>
    <x v="0"/>
    <n v="4"/>
    <s v="exceeds"/>
    <n v="2"/>
    <n v="132500"/>
    <x v="0"/>
    <s v="exceeds"/>
    <n v="0"/>
    <x v="0"/>
    <n v="2.3369863013698629"/>
    <x v="1"/>
    <x v="2"/>
  </r>
  <r>
    <s v="E003031"/>
    <d v="2025-04-22T00:00:00"/>
    <x v="6"/>
    <s v="Revenue"/>
    <x v="2"/>
    <s v="Growth Marketing Specialist"/>
    <s v="marketing"/>
    <x v="0"/>
    <x v="0"/>
    <d v="2025-04-22T00:00:00"/>
    <m/>
    <s v=""/>
    <n v="253"/>
    <x v="1"/>
    <x v="1"/>
    <x v="3"/>
    <n v="5"/>
    <s v="outstanding"/>
    <n v="1"/>
    <n v="100500"/>
    <x v="0"/>
    <s v="outstanding"/>
    <n v="0"/>
    <x v="0"/>
    <n v="0.69315068493150689"/>
    <x v="0"/>
    <x v="3"/>
  </r>
  <r>
    <s v="E003032"/>
    <d v="2025-08-01T00:00:00"/>
    <x v="7"/>
    <s v="Corporate"/>
    <x v="0"/>
    <s v="Analytics Associate"/>
    <s v="analytics"/>
    <x v="1"/>
    <x v="0"/>
    <d v="2025-08-01T00:00:00"/>
    <m/>
    <s v=""/>
    <n v="152"/>
    <x v="0"/>
    <x v="1"/>
    <x v="0"/>
    <s v="None"/>
    <s v=""/>
    <n v="0"/>
    <n v="76500"/>
    <x v="1"/>
    <s v="Not Reviewed"/>
    <n v="0"/>
    <x v="0"/>
    <n v="0.41643835616438357"/>
    <x v="0"/>
    <x v="0"/>
  </r>
  <r>
    <s v="E003033"/>
    <d v="2025-03-18T00:00:00"/>
    <x v="8"/>
    <s v="Corporate"/>
    <x v="1"/>
    <s v="People Operations Associate"/>
    <s v="people"/>
    <x v="1"/>
    <x v="0"/>
    <d v="2025-03-18T00:00:00"/>
    <m/>
    <s v=""/>
    <n v="288"/>
    <x v="3"/>
    <x v="1"/>
    <x v="4"/>
    <n v="4"/>
    <s v="exceeds"/>
    <n v="1"/>
    <n v="77000"/>
    <x v="0"/>
    <s v="exceeds"/>
    <n v="0"/>
    <x v="0"/>
    <n v="0.78904109589041094"/>
    <x v="0"/>
    <x v="0"/>
  </r>
  <r>
    <s v="E003034"/>
    <d v="2025-09-30T00:00:00"/>
    <x v="9"/>
    <s v="Corporate"/>
    <x v="0"/>
    <s v="Legal &amp; Compliance Senior Specialist"/>
    <s v="legal"/>
    <x v="2"/>
    <x v="0"/>
    <d v="2025-09-30T00:00:00"/>
    <m/>
    <s v=""/>
    <n v="92"/>
    <x v="0"/>
    <x v="2"/>
    <x v="3"/>
    <s v="None"/>
    <s v=""/>
    <n v="0"/>
    <n v="126000"/>
    <x v="1"/>
    <s v="Not Reviewed"/>
    <n v="0"/>
    <x v="0"/>
    <n v="0.25205479452054796"/>
    <x v="0"/>
    <x v="3"/>
  </r>
  <r>
    <s v="E003035"/>
    <d v="2023-02-25T00:00:00"/>
    <x v="10"/>
    <s v="Operations"/>
    <x v="2"/>
    <s v="Supply Chain Specialist"/>
    <s v="supply_chain"/>
    <x v="0"/>
    <x v="0"/>
    <d v="2023-02-25T00:00:00"/>
    <m/>
    <s v=""/>
    <n v="1040"/>
    <x v="1"/>
    <x v="2"/>
    <x v="2"/>
    <n v="3"/>
    <s v="meets"/>
    <n v="3"/>
    <n v="75000"/>
    <x v="0"/>
    <s v="meets"/>
    <n v="0"/>
    <x v="0"/>
    <n v="2.8493150684931505"/>
    <x v="1"/>
    <x v="0"/>
  </r>
  <r>
    <s v="E003036"/>
    <d v="2024-09-02T00:00:00"/>
    <x v="11"/>
    <s v="Operations"/>
    <x v="3"/>
    <s v="Analytics Associate"/>
    <s v="analytics"/>
    <x v="1"/>
    <x v="0"/>
    <d v="2024-09-02T00:00:00"/>
    <m/>
    <s v=""/>
    <n v="485"/>
    <x v="1"/>
    <x v="0"/>
    <x v="2"/>
    <n v="3"/>
    <s v="meets"/>
    <n v="1"/>
    <n v="56500"/>
    <x v="0"/>
    <s v="meets"/>
    <n v="0"/>
    <x v="0"/>
    <n v="1.3287671232876712"/>
    <x v="2"/>
    <x v="1"/>
  </r>
  <r>
    <s v="E003037"/>
    <d v="2024-11-06T00:00:00"/>
    <x v="0"/>
    <s v="Product &amp; Technology"/>
    <x v="0"/>
    <s v="Software Engineering Senior Specialist"/>
    <s v="engineering"/>
    <x v="2"/>
    <x v="0"/>
    <d v="2024-11-06T00:00:00"/>
    <m/>
    <s v=""/>
    <n v="420"/>
    <x v="0"/>
    <x v="3"/>
    <x v="0"/>
    <n v="4"/>
    <s v="exceeds"/>
    <n v="1"/>
    <n v="142000"/>
    <x v="0"/>
    <s v="exceeds"/>
    <n v="0"/>
    <x v="0"/>
    <n v="1.1506849315068493"/>
    <x v="2"/>
    <x v="2"/>
  </r>
  <r>
    <s v="E003038"/>
    <d v="2024-07-21T00:00:00"/>
    <x v="1"/>
    <s v="Product &amp; Technology"/>
    <x v="0"/>
    <s v="Software Engineering Associate"/>
    <s v="engineering"/>
    <x v="1"/>
    <x v="0"/>
    <d v="2024-07-21T00:00:00"/>
    <m/>
    <s v=""/>
    <n v="528"/>
    <x v="1"/>
    <x v="1"/>
    <x v="4"/>
    <n v="2"/>
    <s v="needs_support"/>
    <n v="1"/>
    <n v="55000"/>
    <x v="0"/>
    <s v="needs_support"/>
    <n v="0"/>
    <x v="0"/>
    <n v="1.4465753424657535"/>
    <x v="2"/>
    <x v="1"/>
  </r>
  <r>
    <s v="E003039"/>
    <d v="2023-04-09T00:00:00"/>
    <x v="2"/>
    <s v="Product &amp; Technology"/>
    <x v="1"/>
    <s v="Product Management Specialist"/>
    <s v="product"/>
    <x v="0"/>
    <x v="1"/>
    <d v="2023-04-09T00:00:00"/>
    <d v="2025-03-18T00:00:00"/>
    <s v="involuntary"/>
    <n v="709"/>
    <x v="0"/>
    <x v="0"/>
    <x v="3"/>
    <n v="4"/>
    <s v="exceeds"/>
    <n v="2"/>
    <n v="103000"/>
    <x v="0"/>
    <s v="exceeds"/>
    <n v="1"/>
    <x v="1"/>
    <n v="1.9424657534246574"/>
    <x v="2"/>
    <x v="3"/>
  </r>
  <r>
    <s v="E003040"/>
    <d v="2025-02-10T00:00:00"/>
    <x v="3"/>
    <s v="Product &amp; Technology"/>
    <x v="1"/>
    <s v="Product Management Specialist"/>
    <s v="product"/>
    <x v="0"/>
    <x v="0"/>
    <d v="2025-02-10T00:00:00"/>
    <m/>
    <s v=""/>
    <n v="324"/>
    <x v="1"/>
    <x v="1"/>
    <x v="2"/>
    <n v="2"/>
    <s v="needs_support"/>
    <n v="1"/>
    <n v="87000"/>
    <x v="0"/>
    <s v="needs_support"/>
    <n v="0"/>
    <x v="0"/>
    <n v="0.88767123287671235"/>
    <x v="0"/>
    <x v="0"/>
  </r>
  <r>
    <s v="E003041"/>
    <d v="2023-12-19T00:00:00"/>
    <x v="4"/>
    <s v="Revenue"/>
    <x v="0"/>
    <s v="Account Associate"/>
    <s v="sales"/>
    <x v="1"/>
    <x v="0"/>
    <d v="2023-12-19T00:00:00"/>
    <m/>
    <s v=""/>
    <n v="743"/>
    <x v="0"/>
    <x v="1"/>
    <x v="0"/>
    <n v="1"/>
    <s v="needs_support"/>
    <n v="2"/>
    <n v="77000"/>
    <x v="0"/>
    <s v="needs_support"/>
    <n v="0"/>
    <x v="0"/>
    <n v="2.0356164383561643"/>
    <x v="1"/>
    <x v="0"/>
  </r>
  <r>
    <s v="E003042"/>
    <d v="2024-05-22T00:00:00"/>
    <x v="5"/>
    <s v="Revenue"/>
    <x v="1"/>
    <s v="Account Lead"/>
    <s v="sales"/>
    <x v="3"/>
    <x v="0"/>
    <d v="2024-05-22T00:00:00"/>
    <m/>
    <s v=""/>
    <n v="588"/>
    <x v="1"/>
    <x v="1"/>
    <x v="0"/>
    <n v="3"/>
    <s v="meets"/>
    <n v="2"/>
    <n v="181000"/>
    <x v="0"/>
    <s v="meets"/>
    <n v="0"/>
    <x v="0"/>
    <n v="1.6109589041095891"/>
    <x v="2"/>
    <x v="2"/>
  </r>
  <r>
    <s v="E003043"/>
    <d v="2024-07-30T00:00:00"/>
    <x v="6"/>
    <s v="Revenue"/>
    <x v="2"/>
    <s v="Analytics Senior Specialist"/>
    <s v="analytics"/>
    <x v="2"/>
    <x v="0"/>
    <d v="2024-07-30T00:00:00"/>
    <m/>
    <s v=""/>
    <n v="519"/>
    <x v="1"/>
    <x v="3"/>
    <x v="0"/>
    <n v="5"/>
    <s v="outstanding"/>
    <n v="1"/>
    <n v="117500"/>
    <x v="0"/>
    <s v="outstanding"/>
    <n v="0"/>
    <x v="0"/>
    <n v="1.4219178082191781"/>
    <x v="2"/>
    <x v="3"/>
  </r>
  <r>
    <s v="E003044"/>
    <d v="2023-02-28T00:00:00"/>
    <x v="7"/>
    <s v="Corporate"/>
    <x v="0"/>
    <s v="Analytics Senior Specialist"/>
    <s v="analytics"/>
    <x v="2"/>
    <x v="0"/>
    <d v="2023-02-28T00:00:00"/>
    <m/>
    <s v=""/>
    <n v="1037"/>
    <x v="3"/>
    <x v="1"/>
    <x v="1"/>
    <n v="2"/>
    <s v="needs_support"/>
    <n v="3"/>
    <n v="103500"/>
    <x v="0"/>
    <s v="needs_support"/>
    <n v="0"/>
    <x v="0"/>
    <n v="2.8410958904109589"/>
    <x v="1"/>
    <x v="3"/>
  </r>
  <r>
    <s v="E003045"/>
    <d v="2025-01-23T00:00:00"/>
    <x v="8"/>
    <s v="Corporate"/>
    <x v="1"/>
    <s v="People Operations Specialist"/>
    <s v="people"/>
    <x v="0"/>
    <x v="0"/>
    <d v="2025-01-23T00:00:00"/>
    <m/>
    <s v=""/>
    <n v="342"/>
    <x v="1"/>
    <x v="0"/>
    <x v="2"/>
    <n v="4"/>
    <s v="exceeds"/>
    <n v="1"/>
    <n v="78500"/>
    <x v="0"/>
    <s v="exceeds"/>
    <n v="0"/>
    <x v="0"/>
    <n v="0.93698630136986305"/>
    <x v="0"/>
    <x v="0"/>
  </r>
  <r>
    <s v="E003046"/>
    <d v="2023-06-23T00:00:00"/>
    <x v="9"/>
    <s v="Corporate"/>
    <x v="0"/>
    <s v="Legal &amp; Compliance Senior Specialist"/>
    <s v="legal"/>
    <x v="2"/>
    <x v="0"/>
    <d v="2023-06-23T00:00:00"/>
    <m/>
    <s v=""/>
    <n v="922"/>
    <x v="1"/>
    <x v="2"/>
    <x v="2"/>
    <n v="4"/>
    <s v="exceeds"/>
    <n v="3"/>
    <n v="137500"/>
    <x v="0"/>
    <s v="exceeds"/>
    <n v="0"/>
    <x v="0"/>
    <n v="2.526027397260274"/>
    <x v="1"/>
    <x v="2"/>
  </r>
  <r>
    <s v="E003047"/>
    <d v="2025-05-04T00:00:00"/>
    <x v="10"/>
    <s v="Operations"/>
    <x v="2"/>
    <s v="Supply Chain Specialist"/>
    <s v="supply_chain"/>
    <x v="0"/>
    <x v="0"/>
    <d v="2025-05-04T00:00:00"/>
    <m/>
    <s v=""/>
    <n v="241"/>
    <x v="1"/>
    <x v="1"/>
    <x v="4"/>
    <n v="2"/>
    <s v="needs_support"/>
    <n v="1"/>
    <n v="88000"/>
    <x v="0"/>
    <s v="needs_support"/>
    <n v="0"/>
    <x v="0"/>
    <n v="0.66027397260273968"/>
    <x v="0"/>
    <x v="0"/>
  </r>
  <r>
    <s v="E003048"/>
    <d v="2025-06-10T00:00:00"/>
    <x v="11"/>
    <s v="Operations"/>
    <x v="3"/>
    <s v="Analytics Specialist"/>
    <s v="analytics"/>
    <x v="0"/>
    <x v="1"/>
    <d v="2025-06-10T00:00:00"/>
    <d v="2025-09-27T00:00:00"/>
    <s v="voluntary"/>
    <n v="109"/>
    <x v="1"/>
    <x v="2"/>
    <x v="0"/>
    <s v="None"/>
    <s v=""/>
    <n v="0"/>
    <n v="97500"/>
    <x v="1"/>
    <s v="Not Reviewed"/>
    <n v="1"/>
    <x v="1"/>
    <n v="0.29863013698630136"/>
    <x v="0"/>
    <x v="0"/>
  </r>
  <r>
    <s v="E003049"/>
    <d v="2023-11-20T00:00:00"/>
    <x v="0"/>
    <s v="Product &amp; Technology"/>
    <x v="0"/>
    <s v="Software Engineering Specialist"/>
    <s v="engineering"/>
    <x v="0"/>
    <x v="0"/>
    <d v="2023-11-20T00:00:00"/>
    <m/>
    <s v=""/>
    <n v="772"/>
    <x v="1"/>
    <x v="1"/>
    <x v="3"/>
    <n v="4"/>
    <s v="exceeds"/>
    <n v="2"/>
    <n v="88500"/>
    <x v="0"/>
    <s v="exceeds"/>
    <n v="0"/>
    <x v="0"/>
    <n v="2.1150684931506851"/>
    <x v="1"/>
    <x v="0"/>
  </r>
  <r>
    <s v="E003050"/>
    <d v="2024-06-24T00:00:00"/>
    <x v="1"/>
    <s v="Product &amp; Technology"/>
    <x v="0"/>
    <s v="Analytics Specialist"/>
    <s v="analytics"/>
    <x v="0"/>
    <x v="0"/>
    <d v="2024-06-24T00:00:00"/>
    <m/>
    <s v=""/>
    <n v="555"/>
    <x v="1"/>
    <x v="1"/>
    <x v="2"/>
    <n v="1"/>
    <s v="needs_support"/>
    <n v="2"/>
    <n v="83000"/>
    <x v="0"/>
    <s v="needs_support"/>
    <n v="0"/>
    <x v="0"/>
    <n v="1.5205479452054795"/>
    <x v="2"/>
    <x v="0"/>
  </r>
  <r>
    <s v="E003051"/>
    <d v="2025-02-28T00:00:00"/>
    <x v="2"/>
    <s v="Product &amp; Technology"/>
    <x v="1"/>
    <s v="Product Management Associate"/>
    <s v="product"/>
    <x v="1"/>
    <x v="0"/>
    <d v="2025-02-28T00:00:00"/>
    <m/>
    <s v=""/>
    <n v="306"/>
    <x v="0"/>
    <x v="0"/>
    <x v="0"/>
    <n v="4"/>
    <s v="exceeds"/>
    <n v="1"/>
    <n v="75500"/>
    <x v="0"/>
    <s v="exceeds"/>
    <n v="0"/>
    <x v="0"/>
    <n v="0.83835616438356164"/>
    <x v="0"/>
    <x v="0"/>
  </r>
  <r>
    <s v="E003052"/>
    <d v="2023-08-03T00:00:00"/>
    <x v="3"/>
    <s v="Product &amp; Technology"/>
    <x v="1"/>
    <s v="Product Design Specialist"/>
    <s v="design"/>
    <x v="0"/>
    <x v="0"/>
    <d v="2023-08-03T00:00:00"/>
    <m/>
    <s v=""/>
    <n v="881"/>
    <x v="3"/>
    <x v="1"/>
    <x v="3"/>
    <n v="3"/>
    <s v="meets"/>
    <n v="2"/>
    <n v="101000"/>
    <x v="0"/>
    <s v="meets"/>
    <n v="0"/>
    <x v="0"/>
    <n v="2.4136986301369863"/>
    <x v="1"/>
    <x v="3"/>
  </r>
  <r>
    <s v="E003053"/>
    <d v="2023-04-07T00:00:00"/>
    <x v="4"/>
    <s v="Revenue"/>
    <x v="0"/>
    <s v="Account Senior Specialist"/>
    <s v="sales"/>
    <x v="2"/>
    <x v="0"/>
    <d v="2023-04-07T00:00:00"/>
    <m/>
    <s v=""/>
    <n v="999"/>
    <x v="1"/>
    <x v="1"/>
    <x v="0"/>
    <n v="4"/>
    <s v="exceeds"/>
    <n v="3"/>
    <n v="132000"/>
    <x v="0"/>
    <s v="exceeds"/>
    <n v="0"/>
    <x v="0"/>
    <n v="2.7369863013698632"/>
    <x v="1"/>
    <x v="2"/>
  </r>
  <r>
    <s v="E003054"/>
    <d v="2024-05-06T00:00:00"/>
    <x v="5"/>
    <s v="Revenue"/>
    <x v="1"/>
    <s v="Customer Success Specialist"/>
    <s v="customer_success"/>
    <x v="0"/>
    <x v="0"/>
    <d v="2024-05-06T00:00:00"/>
    <m/>
    <s v=""/>
    <n v="604"/>
    <x v="0"/>
    <x v="1"/>
    <x v="0"/>
    <n v="3"/>
    <s v="meets"/>
    <n v="2"/>
    <n v="92000"/>
    <x v="0"/>
    <s v="meets"/>
    <n v="0"/>
    <x v="0"/>
    <n v="1.6547945205479453"/>
    <x v="2"/>
    <x v="0"/>
  </r>
  <r>
    <s v="E003055"/>
    <d v="2024-12-27T00:00:00"/>
    <x v="6"/>
    <s v="Revenue"/>
    <x v="2"/>
    <s v="Growth Marketing Senior Specialist"/>
    <s v="marketing"/>
    <x v="2"/>
    <x v="0"/>
    <d v="2024-12-27T00:00:00"/>
    <m/>
    <s v=""/>
    <n v="369"/>
    <x v="1"/>
    <x v="1"/>
    <x v="3"/>
    <n v="3"/>
    <s v="meets"/>
    <n v="1"/>
    <n v="97000"/>
    <x v="0"/>
    <s v="meets"/>
    <n v="0"/>
    <x v="0"/>
    <n v="1.010958904109589"/>
    <x v="2"/>
    <x v="0"/>
  </r>
  <r>
    <s v="E003056"/>
    <d v="2023-07-20T00:00:00"/>
    <x v="7"/>
    <s v="Corporate"/>
    <x v="0"/>
    <s v="Financial Planning Specialist"/>
    <s v="finance"/>
    <x v="0"/>
    <x v="0"/>
    <d v="2023-07-20T00:00:00"/>
    <m/>
    <s v=""/>
    <n v="895"/>
    <x v="3"/>
    <x v="2"/>
    <x v="0"/>
    <n v="3"/>
    <s v="meets"/>
    <n v="2"/>
    <n v="87500"/>
    <x v="0"/>
    <s v="meets"/>
    <n v="0"/>
    <x v="0"/>
    <n v="2.452054794520548"/>
    <x v="1"/>
    <x v="0"/>
  </r>
  <r>
    <s v="E003057"/>
    <d v="2023-07-25T00:00:00"/>
    <x v="8"/>
    <s v="Corporate"/>
    <x v="1"/>
    <s v="People Operations Specialist"/>
    <s v="people"/>
    <x v="0"/>
    <x v="0"/>
    <d v="2023-07-25T00:00:00"/>
    <m/>
    <s v=""/>
    <n v="890"/>
    <x v="4"/>
    <x v="2"/>
    <x v="1"/>
    <n v="4"/>
    <s v="exceeds"/>
    <n v="2"/>
    <n v="84500"/>
    <x v="0"/>
    <s v="exceeds"/>
    <n v="0"/>
    <x v="0"/>
    <n v="2.4383561643835616"/>
    <x v="1"/>
    <x v="0"/>
  </r>
  <r>
    <s v="E003058"/>
    <d v="2025-09-15T00:00:00"/>
    <x v="9"/>
    <s v="Corporate"/>
    <x v="0"/>
    <s v="Legal &amp; Compliance Specialist"/>
    <s v="legal"/>
    <x v="0"/>
    <x v="0"/>
    <d v="2025-09-15T00:00:00"/>
    <m/>
    <s v=""/>
    <n v="107"/>
    <x v="0"/>
    <x v="3"/>
    <x v="0"/>
    <s v="None"/>
    <s v=""/>
    <n v="0"/>
    <n v="75000"/>
    <x v="1"/>
    <s v="Not Reviewed"/>
    <n v="0"/>
    <x v="0"/>
    <n v="0.29315068493150687"/>
    <x v="0"/>
    <x v="0"/>
  </r>
  <r>
    <s v="E003059"/>
    <d v="2023-12-02T00:00:00"/>
    <x v="10"/>
    <s v="Operations"/>
    <x v="2"/>
    <s v="Supply Chain Senior Specialist"/>
    <s v="supply_chain"/>
    <x v="2"/>
    <x v="0"/>
    <d v="2023-12-02T00:00:00"/>
    <m/>
    <s v=""/>
    <n v="760"/>
    <x v="0"/>
    <x v="1"/>
    <x v="2"/>
    <n v="3"/>
    <s v="meets"/>
    <n v="2"/>
    <n v="117500"/>
    <x v="0"/>
    <s v="meets"/>
    <n v="0"/>
    <x v="0"/>
    <n v="2.0821917808219177"/>
    <x v="1"/>
    <x v="3"/>
  </r>
  <r>
    <s v="E003060"/>
    <d v="2025-07-05T00:00:00"/>
    <x v="11"/>
    <s v="Operations"/>
    <x v="3"/>
    <s v="Financial Planning Specialist"/>
    <s v="finance"/>
    <x v="0"/>
    <x v="0"/>
    <d v="2025-07-05T00:00:00"/>
    <m/>
    <s v=""/>
    <n v="179"/>
    <x v="2"/>
    <x v="1"/>
    <x v="4"/>
    <s v="None"/>
    <s v=""/>
    <n v="0"/>
    <n v="81000"/>
    <x v="1"/>
    <s v="Not Reviewed"/>
    <n v="0"/>
    <x v="0"/>
    <n v="0.49041095890410957"/>
    <x v="0"/>
    <x v="0"/>
  </r>
  <r>
    <s v="E003061"/>
    <d v="2024-05-30T00:00:00"/>
    <x v="0"/>
    <s v="Product &amp; Technology"/>
    <x v="0"/>
    <s v="Software Engineering Associate"/>
    <s v="engineering"/>
    <x v="1"/>
    <x v="1"/>
    <d v="2024-05-30T00:00:00"/>
    <d v="2025-03-18T00:00:00"/>
    <s v="retirement"/>
    <n v="292"/>
    <x v="0"/>
    <x v="0"/>
    <x v="3"/>
    <n v="4"/>
    <s v="exceeds"/>
    <n v="1"/>
    <n v="65500"/>
    <x v="0"/>
    <s v="exceeds"/>
    <n v="1"/>
    <x v="1"/>
    <n v="0.8"/>
    <x v="0"/>
    <x v="1"/>
  </r>
  <r>
    <s v="E003062"/>
    <d v="2023-01-12T00:00:00"/>
    <x v="1"/>
    <s v="Product &amp; Technology"/>
    <x v="0"/>
    <s v="Analytics Specialist"/>
    <s v="analytics"/>
    <x v="0"/>
    <x v="0"/>
    <d v="2023-01-12T00:00:00"/>
    <m/>
    <s v=""/>
    <n v="1084"/>
    <x v="1"/>
    <x v="1"/>
    <x v="0"/>
    <n v="3"/>
    <s v="meets"/>
    <n v="3"/>
    <n v="74500"/>
    <x v="0"/>
    <s v="meets"/>
    <n v="0"/>
    <x v="0"/>
    <n v="2.9698630136986299"/>
    <x v="1"/>
    <x v="0"/>
  </r>
  <r>
    <s v="E003063"/>
    <d v="2024-12-24T00:00:00"/>
    <x v="2"/>
    <s v="Product &amp; Technology"/>
    <x v="1"/>
    <s v="Product Management Associate"/>
    <s v="product"/>
    <x v="1"/>
    <x v="0"/>
    <d v="2024-12-24T00:00:00"/>
    <m/>
    <s v=""/>
    <n v="372"/>
    <x v="1"/>
    <x v="1"/>
    <x v="3"/>
    <n v="3"/>
    <s v="meets"/>
    <n v="1"/>
    <n v="57500"/>
    <x v="0"/>
    <s v="meets"/>
    <n v="0"/>
    <x v="0"/>
    <n v="1.0191780821917809"/>
    <x v="2"/>
    <x v="1"/>
  </r>
  <r>
    <s v="E003064"/>
    <d v="2024-11-03T00:00:00"/>
    <x v="3"/>
    <s v="Product &amp; Technology"/>
    <x v="1"/>
    <s v="Product Design Specialist"/>
    <s v="design"/>
    <x v="0"/>
    <x v="0"/>
    <d v="2024-11-03T00:00:00"/>
    <m/>
    <s v=""/>
    <n v="423"/>
    <x v="1"/>
    <x v="1"/>
    <x v="0"/>
    <n v="4"/>
    <s v="exceeds"/>
    <n v="1"/>
    <n v="103500"/>
    <x v="0"/>
    <s v="exceeds"/>
    <n v="0"/>
    <x v="0"/>
    <n v="1.1589041095890411"/>
    <x v="2"/>
    <x v="3"/>
  </r>
  <r>
    <s v="E003065"/>
    <d v="2024-10-16T00:00:00"/>
    <x v="4"/>
    <s v="Revenue"/>
    <x v="0"/>
    <s v="Account Associate"/>
    <s v="sales"/>
    <x v="1"/>
    <x v="0"/>
    <d v="2024-10-16T00:00:00"/>
    <m/>
    <s v=""/>
    <n v="441"/>
    <x v="1"/>
    <x v="0"/>
    <x v="1"/>
    <n v="3"/>
    <s v="meets"/>
    <n v="1"/>
    <n v="71000"/>
    <x v="0"/>
    <s v="meets"/>
    <n v="0"/>
    <x v="0"/>
    <n v="1.2082191780821918"/>
    <x v="2"/>
    <x v="0"/>
  </r>
  <r>
    <s v="E003066"/>
    <d v="2024-09-20T00:00:00"/>
    <x v="5"/>
    <s v="Revenue"/>
    <x v="1"/>
    <s v="Account Specialist"/>
    <s v="sales"/>
    <x v="0"/>
    <x v="0"/>
    <d v="2024-09-20T00:00:00"/>
    <m/>
    <s v=""/>
    <n v="467"/>
    <x v="0"/>
    <x v="1"/>
    <x v="0"/>
    <n v="4"/>
    <s v="exceeds"/>
    <n v="1"/>
    <n v="92000"/>
    <x v="0"/>
    <s v="exceeds"/>
    <n v="0"/>
    <x v="0"/>
    <n v="1.2794520547945205"/>
    <x v="2"/>
    <x v="0"/>
  </r>
  <r>
    <s v="E003067"/>
    <d v="2023-12-26T00:00:00"/>
    <x v="6"/>
    <s v="Revenue"/>
    <x v="2"/>
    <s v="Growth Marketing Specialist"/>
    <s v="marketing"/>
    <x v="0"/>
    <x v="0"/>
    <d v="2023-12-26T00:00:00"/>
    <m/>
    <s v=""/>
    <n v="736"/>
    <x v="4"/>
    <x v="4"/>
    <x v="0"/>
    <n v="2"/>
    <s v="needs_support"/>
    <n v="2"/>
    <n v="76500"/>
    <x v="0"/>
    <s v="needs_support"/>
    <n v="0"/>
    <x v="0"/>
    <n v="2.0164383561643837"/>
    <x v="1"/>
    <x v="0"/>
  </r>
  <r>
    <s v="E003068"/>
    <d v="2023-01-07T00:00:00"/>
    <x v="7"/>
    <s v="Corporate"/>
    <x v="0"/>
    <s v="Financial Planning Specialist"/>
    <s v="finance"/>
    <x v="0"/>
    <x v="1"/>
    <d v="2023-01-07T00:00:00"/>
    <d v="2025-02-19T00:00:00"/>
    <s v="voluntary"/>
    <n v="774"/>
    <x v="0"/>
    <x v="0"/>
    <x v="3"/>
    <n v="3"/>
    <s v="meets"/>
    <n v="2"/>
    <n v="104000"/>
    <x v="0"/>
    <s v="meets"/>
    <n v="1"/>
    <x v="1"/>
    <n v="2.1205479452054794"/>
    <x v="1"/>
    <x v="3"/>
  </r>
  <r>
    <s v="E003069"/>
    <d v="2025-08-29T00:00:00"/>
    <x v="8"/>
    <s v="Corporate"/>
    <x v="1"/>
    <s v="Operations Senior Specialist"/>
    <s v="operations"/>
    <x v="2"/>
    <x v="0"/>
    <d v="2025-08-29T00:00:00"/>
    <m/>
    <s v=""/>
    <n v="124"/>
    <x v="2"/>
    <x v="1"/>
    <x v="4"/>
    <s v="None"/>
    <s v=""/>
    <n v="0"/>
    <n v="127500"/>
    <x v="1"/>
    <s v="Not Reviewed"/>
    <n v="0"/>
    <x v="0"/>
    <n v="0.33972602739726027"/>
    <x v="0"/>
    <x v="3"/>
  </r>
  <r>
    <s v="E003070"/>
    <d v="2025-08-06T00:00:00"/>
    <x v="9"/>
    <s v="Corporate"/>
    <x v="0"/>
    <s v="Operations Associate"/>
    <s v="operations"/>
    <x v="1"/>
    <x v="1"/>
    <d v="2025-08-06T00:00:00"/>
    <d v="2025-11-06T00:00:00"/>
    <s v="involuntary"/>
    <n v="92"/>
    <x v="4"/>
    <x v="1"/>
    <x v="2"/>
    <s v="None"/>
    <s v=""/>
    <n v="0"/>
    <n v="73000"/>
    <x v="1"/>
    <s v="Not Reviewed"/>
    <n v="1"/>
    <x v="1"/>
    <n v="0.25205479452054796"/>
    <x v="0"/>
    <x v="0"/>
  </r>
  <r>
    <s v="E003071"/>
    <d v="2025-06-21T00:00:00"/>
    <x v="10"/>
    <s v="Operations"/>
    <x v="2"/>
    <s v="Supply Chain Senior Specialist"/>
    <s v="supply_chain"/>
    <x v="2"/>
    <x v="0"/>
    <d v="2025-06-21T00:00:00"/>
    <m/>
    <s v=""/>
    <n v="193"/>
    <x v="3"/>
    <x v="4"/>
    <x v="2"/>
    <n v="3"/>
    <s v="meets"/>
    <n v="1"/>
    <n v="134000"/>
    <x v="0"/>
    <s v="meets"/>
    <n v="0"/>
    <x v="0"/>
    <n v="0.52876712328767128"/>
    <x v="0"/>
    <x v="2"/>
  </r>
  <r>
    <s v="E003072"/>
    <d v="2023-11-13T00:00:00"/>
    <x v="11"/>
    <s v="Operations"/>
    <x v="3"/>
    <s v="Operations Associate"/>
    <s v="operations"/>
    <x v="1"/>
    <x v="0"/>
    <d v="2023-11-13T00:00:00"/>
    <m/>
    <s v=""/>
    <n v="779"/>
    <x v="1"/>
    <x v="3"/>
    <x v="4"/>
    <n v="4"/>
    <s v="exceeds"/>
    <n v="2"/>
    <n v="62000"/>
    <x v="0"/>
    <s v="exceeds"/>
    <n v="0"/>
    <x v="0"/>
    <n v="2.1342465753424658"/>
    <x v="1"/>
    <x v="1"/>
  </r>
  <r>
    <s v="E003073"/>
    <d v="2024-03-08T00:00:00"/>
    <x v="0"/>
    <s v="Product &amp; Technology"/>
    <x v="0"/>
    <s v="Software Engineering Specialist"/>
    <s v="engineering"/>
    <x v="0"/>
    <x v="0"/>
    <d v="2024-03-08T00:00:00"/>
    <m/>
    <s v=""/>
    <n v="663"/>
    <x v="1"/>
    <x v="3"/>
    <x v="0"/>
    <n v="5"/>
    <s v="outstanding"/>
    <n v="2"/>
    <n v="79000"/>
    <x v="0"/>
    <s v="outstanding"/>
    <n v="0"/>
    <x v="0"/>
    <n v="1.8164383561643835"/>
    <x v="2"/>
    <x v="0"/>
  </r>
  <r>
    <s v="E003074"/>
    <d v="2025-05-31T00:00:00"/>
    <x v="1"/>
    <s v="Product &amp; Technology"/>
    <x v="0"/>
    <s v="Software Engineering Specialist"/>
    <s v="engineering"/>
    <x v="0"/>
    <x v="0"/>
    <d v="2025-05-31T00:00:00"/>
    <m/>
    <s v=""/>
    <n v="214"/>
    <x v="1"/>
    <x v="0"/>
    <x v="4"/>
    <n v="2"/>
    <s v="needs_support"/>
    <n v="1"/>
    <n v="104000"/>
    <x v="0"/>
    <s v="needs_support"/>
    <n v="0"/>
    <x v="0"/>
    <n v="0.58630136986301373"/>
    <x v="0"/>
    <x v="3"/>
  </r>
  <r>
    <s v="E003075"/>
    <d v="2025-01-12T00:00:00"/>
    <x v="2"/>
    <s v="Product &amp; Technology"/>
    <x v="1"/>
    <s v="Analytics Specialist"/>
    <s v="analytics"/>
    <x v="0"/>
    <x v="0"/>
    <d v="2025-01-12T00:00:00"/>
    <m/>
    <s v=""/>
    <n v="353"/>
    <x v="0"/>
    <x v="2"/>
    <x v="3"/>
    <n v="4"/>
    <s v="exceeds"/>
    <n v="1"/>
    <n v="93500"/>
    <x v="0"/>
    <s v="exceeds"/>
    <n v="0"/>
    <x v="0"/>
    <n v="0.9671232876712329"/>
    <x v="0"/>
    <x v="0"/>
  </r>
  <r>
    <s v="E003076"/>
    <d v="2025-04-01T00:00:00"/>
    <x v="3"/>
    <s v="Product &amp; Technology"/>
    <x v="1"/>
    <s v="Product Design Specialist"/>
    <s v="design"/>
    <x v="0"/>
    <x v="0"/>
    <d v="2025-04-01T00:00:00"/>
    <m/>
    <s v=""/>
    <n v="274"/>
    <x v="0"/>
    <x v="1"/>
    <x v="2"/>
    <n v="3"/>
    <s v="meets"/>
    <n v="1"/>
    <n v="105000"/>
    <x v="0"/>
    <s v="meets"/>
    <n v="0"/>
    <x v="0"/>
    <n v="0.75068493150684934"/>
    <x v="0"/>
    <x v="3"/>
  </r>
  <r>
    <s v="E003077"/>
    <d v="2025-05-13T00:00:00"/>
    <x v="4"/>
    <s v="Revenue"/>
    <x v="0"/>
    <s v="Customer Success Senior Specialist"/>
    <s v="customer_success"/>
    <x v="2"/>
    <x v="0"/>
    <d v="2025-05-13T00:00:00"/>
    <m/>
    <s v=""/>
    <n v="232"/>
    <x v="2"/>
    <x v="0"/>
    <x v="1"/>
    <n v="3"/>
    <s v="meets"/>
    <n v="1"/>
    <n v="127500"/>
    <x v="0"/>
    <s v="meets"/>
    <n v="0"/>
    <x v="0"/>
    <n v="0.63561643835616444"/>
    <x v="0"/>
    <x v="3"/>
  </r>
  <r>
    <s v="E003078"/>
    <d v="2023-03-22T00:00:00"/>
    <x v="5"/>
    <s v="Revenue"/>
    <x v="1"/>
    <s v="Customer Success Associate"/>
    <s v="customer_success"/>
    <x v="1"/>
    <x v="0"/>
    <d v="2023-03-22T00:00:00"/>
    <m/>
    <s v=""/>
    <n v="1015"/>
    <x v="1"/>
    <x v="1"/>
    <x v="3"/>
    <n v="3"/>
    <s v="meets"/>
    <n v="3"/>
    <n v="55000"/>
    <x v="0"/>
    <s v="meets"/>
    <n v="0"/>
    <x v="0"/>
    <n v="2.7808219178082192"/>
    <x v="1"/>
    <x v="1"/>
  </r>
  <r>
    <s v="E003079"/>
    <d v="2023-11-06T00:00:00"/>
    <x v="6"/>
    <s v="Revenue"/>
    <x v="2"/>
    <s v="Growth Marketing Specialist"/>
    <s v="marketing"/>
    <x v="0"/>
    <x v="1"/>
    <d v="2023-11-06T00:00:00"/>
    <d v="2024-10-17T00:00:00"/>
    <s v="voluntary"/>
    <n v="346"/>
    <x v="0"/>
    <x v="2"/>
    <x v="3"/>
    <n v="5"/>
    <s v="outstanding"/>
    <n v="1"/>
    <n v="90000"/>
    <x v="0"/>
    <s v="outstanding"/>
    <n v="1"/>
    <x v="1"/>
    <n v="0.94794520547945205"/>
    <x v="0"/>
    <x v="0"/>
  </r>
  <r>
    <s v="E003080"/>
    <d v="2025-04-06T00:00:00"/>
    <x v="7"/>
    <s v="Corporate"/>
    <x v="0"/>
    <s v="Financial Planning Specialist"/>
    <s v="finance"/>
    <x v="0"/>
    <x v="1"/>
    <d v="2025-04-06T00:00:00"/>
    <d v="2025-10-05T00:00:00"/>
    <s v="voluntary"/>
    <n v="182"/>
    <x v="2"/>
    <x v="1"/>
    <x v="4"/>
    <n v="4"/>
    <s v="exceeds"/>
    <n v="1"/>
    <n v="96000"/>
    <x v="0"/>
    <s v="exceeds"/>
    <n v="1"/>
    <x v="1"/>
    <n v="0.49863013698630138"/>
    <x v="0"/>
    <x v="0"/>
  </r>
  <r>
    <s v="E003081"/>
    <d v="2023-10-04T00:00:00"/>
    <x v="8"/>
    <s v="Corporate"/>
    <x v="1"/>
    <s v="People Operations Associate"/>
    <s v="people"/>
    <x v="1"/>
    <x v="0"/>
    <d v="2023-10-04T00:00:00"/>
    <m/>
    <s v=""/>
    <n v="819"/>
    <x v="0"/>
    <x v="2"/>
    <x v="4"/>
    <n v="3"/>
    <s v="meets"/>
    <n v="2"/>
    <n v="61500"/>
    <x v="0"/>
    <s v="meets"/>
    <n v="0"/>
    <x v="0"/>
    <n v="2.2438356164383562"/>
    <x v="1"/>
    <x v="1"/>
  </r>
  <r>
    <s v="E003082"/>
    <d v="2023-05-13T00:00:00"/>
    <x v="9"/>
    <s v="Corporate"/>
    <x v="0"/>
    <s v="Legal &amp; Compliance Specialist"/>
    <s v="legal"/>
    <x v="0"/>
    <x v="1"/>
    <d v="2023-05-13T00:00:00"/>
    <d v="2025-06-10T00:00:00"/>
    <s v="involuntary"/>
    <n v="759"/>
    <x v="2"/>
    <x v="1"/>
    <x v="2"/>
    <n v="3"/>
    <s v="meets"/>
    <n v="2"/>
    <n v="92500"/>
    <x v="0"/>
    <s v="meets"/>
    <n v="1"/>
    <x v="1"/>
    <n v="2.0794520547945203"/>
    <x v="1"/>
    <x v="0"/>
  </r>
  <r>
    <s v="E003083"/>
    <d v="2023-03-08T00:00:00"/>
    <x v="10"/>
    <s v="Operations"/>
    <x v="2"/>
    <s v="Supply Chain Associate"/>
    <s v="supply_chain"/>
    <x v="1"/>
    <x v="0"/>
    <d v="2023-03-08T00:00:00"/>
    <m/>
    <s v=""/>
    <n v="1029"/>
    <x v="3"/>
    <x v="0"/>
    <x v="0"/>
    <n v="3"/>
    <s v="meets"/>
    <n v="3"/>
    <n v="77500"/>
    <x v="0"/>
    <s v="meets"/>
    <n v="0"/>
    <x v="0"/>
    <n v="2.8191780821917809"/>
    <x v="1"/>
    <x v="0"/>
  </r>
  <r>
    <s v="E003084"/>
    <d v="2023-02-15T00:00:00"/>
    <x v="11"/>
    <s v="Operations"/>
    <x v="3"/>
    <s v="Operations Specialist"/>
    <s v="operations"/>
    <x v="0"/>
    <x v="1"/>
    <d v="2023-02-15T00:00:00"/>
    <d v="2023-10-04T00:00:00"/>
    <s v="voluntary"/>
    <n v="231"/>
    <x v="0"/>
    <x v="0"/>
    <x v="4"/>
    <n v="5"/>
    <s v="outstanding"/>
    <n v="1"/>
    <n v="83500"/>
    <x v="0"/>
    <s v="outstanding"/>
    <n v="1"/>
    <x v="1"/>
    <n v="0.63287671232876708"/>
    <x v="0"/>
    <x v="0"/>
  </r>
  <r>
    <s v="E003085"/>
    <d v="2025-05-22T00:00:00"/>
    <x v="0"/>
    <s v="Product &amp; Technology"/>
    <x v="0"/>
    <s v="Software Engineering Specialist"/>
    <s v="engineering"/>
    <x v="0"/>
    <x v="0"/>
    <d v="2025-05-22T00:00:00"/>
    <m/>
    <s v=""/>
    <n v="223"/>
    <x v="1"/>
    <x v="0"/>
    <x v="2"/>
    <n v="4"/>
    <s v="exceeds"/>
    <n v="1"/>
    <n v="73000"/>
    <x v="0"/>
    <s v="exceeds"/>
    <n v="0"/>
    <x v="0"/>
    <n v="0.61095890410958908"/>
    <x v="0"/>
    <x v="0"/>
  </r>
  <r>
    <s v="E003086"/>
    <d v="2023-12-31T00:00:00"/>
    <x v="1"/>
    <s v="Product &amp; Technology"/>
    <x v="0"/>
    <s v="Analytics Senior Specialist"/>
    <s v="analytics"/>
    <x v="2"/>
    <x v="0"/>
    <d v="2023-12-31T00:00:00"/>
    <m/>
    <s v=""/>
    <n v="731"/>
    <x v="2"/>
    <x v="1"/>
    <x v="3"/>
    <n v="3"/>
    <s v="meets"/>
    <n v="2"/>
    <n v="138000"/>
    <x v="0"/>
    <s v="meets"/>
    <n v="0"/>
    <x v="0"/>
    <n v="2.0027397260273974"/>
    <x v="1"/>
    <x v="2"/>
  </r>
  <r>
    <s v="E003087"/>
    <d v="2024-05-09T00:00:00"/>
    <x v="2"/>
    <s v="Product &amp; Technology"/>
    <x v="1"/>
    <s v="Product Management Senior Specialist"/>
    <s v="product"/>
    <x v="2"/>
    <x v="0"/>
    <d v="2024-05-09T00:00:00"/>
    <m/>
    <s v=""/>
    <n v="601"/>
    <x v="1"/>
    <x v="1"/>
    <x v="3"/>
    <n v="3"/>
    <s v="meets"/>
    <n v="2"/>
    <n v="141000"/>
    <x v="0"/>
    <s v="meets"/>
    <n v="0"/>
    <x v="0"/>
    <n v="1.6465753424657534"/>
    <x v="2"/>
    <x v="2"/>
  </r>
  <r>
    <s v="E003088"/>
    <d v="2024-10-01T00:00:00"/>
    <x v="3"/>
    <s v="Product &amp; Technology"/>
    <x v="1"/>
    <s v="Product Design Associate"/>
    <s v="design"/>
    <x v="1"/>
    <x v="0"/>
    <d v="2024-10-01T00:00:00"/>
    <m/>
    <s v=""/>
    <n v="456"/>
    <x v="0"/>
    <x v="2"/>
    <x v="0"/>
    <n v="3"/>
    <s v="meets"/>
    <n v="1"/>
    <n v="67500"/>
    <x v="0"/>
    <s v="meets"/>
    <n v="0"/>
    <x v="0"/>
    <n v="1.2493150684931507"/>
    <x v="2"/>
    <x v="1"/>
  </r>
  <r>
    <s v="E003089"/>
    <d v="2024-07-26T00:00:00"/>
    <x v="4"/>
    <s v="Revenue"/>
    <x v="0"/>
    <s v="Customer Success Lead"/>
    <s v="customer_success"/>
    <x v="3"/>
    <x v="1"/>
    <d v="2024-07-26T00:00:00"/>
    <d v="2025-06-28T00:00:00"/>
    <s v="voluntary"/>
    <n v="337"/>
    <x v="0"/>
    <x v="0"/>
    <x v="1"/>
    <n v="1"/>
    <s v="needs_support"/>
    <n v="1"/>
    <n v="174000"/>
    <x v="0"/>
    <s v="needs_support"/>
    <n v="1"/>
    <x v="1"/>
    <n v="0.92328767123287669"/>
    <x v="0"/>
    <x v="2"/>
  </r>
  <r>
    <s v="E003090"/>
    <d v="2024-09-02T00:00:00"/>
    <x v="5"/>
    <s v="Revenue"/>
    <x v="1"/>
    <s v="Account Specialist"/>
    <s v="sales"/>
    <x v="0"/>
    <x v="0"/>
    <d v="2024-09-02T00:00:00"/>
    <m/>
    <s v=""/>
    <n v="485"/>
    <x v="0"/>
    <x v="1"/>
    <x v="2"/>
    <n v="3"/>
    <s v="meets"/>
    <n v="1"/>
    <n v="80000"/>
    <x v="0"/>
    <s v="meets"/>
    <n v="0"/>
    <x v="0"/>
    <n v="1.3287671232876712"/>
    <x v="2"/>
    <x v="0"/>
  </r>
  <r>
    <s v="E003091"/>
    <d v="2023-08-25T00:00:00"/>
    <x v="6"/>
    <s v="Revenue"/>
    <x v="2"/>
    <s v="Growth Marketing Associate"/>
    <s v="marketing"/>
    <x v="1"/>
    <x v="0"/>
    <d v="2023-08-25T00:00:00"/>
    <m/>
    <s v=""/>
    <n v="859"/>
    <x v="1"/>
    <x v="1"/>
    <x v="4"/>
    <n v="2"/>
    <s v="needs_support"/>
    <n v="2"/>
    <n v="78000"/>
    <x v="0"/>
    <s v="needs_support"/>
    <n v="0"/>
    <x v="0"/>
    <n v="2.3534246575342466"/>
    <x v="1"/>
    <x v="0"/>
  </r>
  <r>
    <s v="E003092"/>
    <d v="2024-10-29T00:00:00"/>
    <x v="7"/>
    <s v="Corporate"/>
    <x v="0"/>
    <s v="Financial Planning Senior Specialist"/>
    <s v="finance"/>
    <x v="2"/>
    <x v="0"/>
    <d v="2024-10-29T00:00:00"/>
    <m/>
    <s v=""/>
    <n v="428"/>
    <x v="2"/>
    <x v="4"/>
    <x v="3"/>
    <n v="3"/>
    <s v="meets"/>
    <n v="1"/>
    <n v="129500"/>
    <x v="0"/>
    <s v="meets"/>
    <n v="0"/>
    <x v="0"/>
    <n v="1.1726027397260275"/>
    <x v="2"/>
    <x v="3"/>
  </r>
  <r>
    <s v="E003093"/>
    <d v="2024-08-22T00:00:00"/>
    <x v="8"/>
    <s v="Corporate"/>
    <x v="1"/>
    <s v="People Operations Specialist"/>
    <s v="people"/>
    <x v="0"/>
    <x v="0"/>
    <d v="2024-08-22T00:00:00"/>
    <m/>
    <s v=""/>
    <n v="496"/>
    <x v="0"/>
    <x v="0"/>
    <x v="0"/>
    <n v="1"/>
    <s v="needs_support"/>
    <n v="1"/>
    <n v="101500"/>
    <x v="0"/>
    <s v="needs_support"/>
    <n v="0"/>
    <x v="0"/>
    <n v="1.3589041095890411"/>
    <x v="2"/>
    <x v="3"/>
  </r>
  <r>
    <s v="E003094"/>
    <d v="2024-03-12T00:00:00"/>
    <x v="9"/>
    <s v="Corporate"/>
    <x v="0"/>
    <s v="Legal &amp; Compliance Associate"/>
    <s v="legal"/>
    <x v="1"/>
    <x v="1"/>
    <d v="2024-03-12T00:00:00"/>
    <d v="2025-08-16T00:00:00"/>
    <s v="voluntary"/>
    <n v="522"/>
    <x v="2"/>
    <x v="1"/>
    <x v="3"/>
    <n v="4"/>
    <s v="exceeds"/>
    <n v="1"/>
    <n v="64000"/>
    <x v="0"/>
    <s v="exceeds"/>
    <n v="1"/>
    <x v="1"/>
    <n v="1.4301369863013698"/>
    <x v="2"/>
    <x v="1"/>
  </r>
  <r>
    <s v="E003095"/>
    <d v="2023-11-03T00:00:00"/>
    <x v="10"/>
    <s v="Operations"/>
    <x v="2"/>
    <s v="Supply Chain Specialist"/>
    <s v="supply_chain"/>
    <x v="0"/>
    <x v="0"/>
    <d v="2023-11-03T00:00:00"/>
    <m/>
    <s v=""/>
    <n v="789"/>
    <x v="1"/>
    <x v="0"/>
    <x v="2"/>
    <n v="3"/>
    <s v="meets"/>
    <n v="2"/>
    <n v="95000"/>
    <x v="0"/>
    <s v="meets"/>
    <n v="0"/>
    <x v="0"/>
    <n v="2.1616438356164385"/>
    <x v="1"/>
    <x v="0"/>
  </r>
  <r>
    <s v="E003096"/>
    <d v="2024-03-28T00:00:00"/>
    <x v="11"/>
    <s v="Operations"/>
    <x v="3"/>
    <s v="Operations Associate"/>
    <s v="operations"/>
    <x v="1"/>
    <x v="0"/>
    <d v="2024-03-28T00:00:00"/>
    <m/>
    <s v=""/>
    <n v="643"/>
    <x v="0"/>
    <x v="2"/>
    <x v="3"/>
    <n v="3"/>
    <s v="meets"/>
    <n v="2"/>
    <n v="66500"/>
    <x v="0"/>
    <s v="meets"/>
    <n v="0"/>
    <x v="0"/>
    <n v="1.7616438356164383"/>
    <x v="2"/>
    <x v="1"/>
  </r>
  <r>
    <s v="E003097"/>
    <d v="2024-04-17T00:00:00"/>
    <x v="0"/>
    <s v="Product &amp; Technology"/>
    <x v="0"/>
    <s v="Software Engineering Associate"/>
    <s v="engineering"/>
    <x v="1"/>
    <x v="0"/>
    <d v="2024-04-17T00:00:00"/>
    <m/>
    <s v=""/>
    <n v="623"/>
    <x v="0"/>
    <x v="1"/>
    <x v="2"/>
    <n v="2"/>
    <s v="needs_support"/>
    <n v="2"/>
    <n v="77000"/>
    <x v="0"/>
    <s v="needs_support"/>
    <n v="0"/>
    <x v="0"/>
    <n v="1.7068493150684931"/>
    <x v="2"/>
    <x v="0"/>
  </r>
  <r>
    <s v="E003098"/>
    <d v="2024-01-19T00:00:00"/>
    <x v="1"/>
    <s v="Product &amp; Technology"/>
    <x v="0"/>
    <s v="Analytics Senior Specialist"/>
    <s v="analytics"/>
    <x v="2"/>
    <x v="0"/>
    <d v="2024-01-19T00:00:00"/>
    <m/>
    <s v=""/>
    <n v="712"/>
    <x v="2"/>
    <x v="3"/>
    <x v="3"/>
    <n v="2"/>
    <s v="needs_support"/>
    <n v="2"/>
    <n v="107500"/>
    <x v="0"/>
    <s v="needs_support"/>
    <n v="0"/>
    <x v="0"/>
    <n v="1.9506849315068493"/>
    <x v="2"/>
    <x v="3"/>
  </r>
  <r>
    <s v="E003099"/>
    <d v="2024-01-23T00:00:00"/>
    <x v="2"/>
    <s v="Product &amp; Technology"/>
    <x v="1"/>
    <s v="Product Management Specialist"/>
    <s v="product"/>
    <x v="0"/>
    <x v="0"/>
    <d v="2024-01-23T00:00:00"/>
    <m/>
    <s v=""/>
    <n v="708"/>
    <x v="0"/>
    <x v="1"/>
    <x v="0"/>
    <n v="3"/>
    <s v="meets"/>
    <n v="2"/>
    <n v="79000"/>
    <x v="0"/>
    <s v="meets"/>
    <n v="0"/>
    <x v="0"/>
    <n v="1.9397260273972603"/>
    <x v="2"/>
    <x v="0"/>
  </r>
  <r>
    <s v="E003100"/>
    <d v="2023-10-18T00:00:00"/>
    <x v="3"/>
    <s v="Product &amp; Technology"/>
    <x v="1"/>
    <s v="Product Management Associate"/>
    <s v="product"/>
    <x v="1"/>
    <x v="0"/>
    <d v="2023-10-18T00:00:00"/>
    <m/>
    <s v=""/>
    <n v="805"/>
    <x v="0"/>
    <x v="0"/>
    <x v="3"/>
    <n v="5"/>
    <s v="outstanding"/>
    <n v="2"/>
    <n v="75500"/>
    <x v="0"/>
    <s v="outstanding"/>
    <n v="0"/>
    <x v="0"/>
    <n v="2.2054794520547945"/>
    <x v="1"/>
    <x v="0"/>
  </r>
  <r>
    <s v="E003101"/>
    <d v="2024-01-28T00:00:00"/>
    <x v="4"/>
    <s v="Revenue"/>
    <x v="0"/>
    <s v="Account Associate"/>
    <s v="sales"/>
    <x v="1"/>
    <x v="0"/>
    <d v="2024-01-28T00:00:00"/>
    <m/>
    <s v=""/>
    <n v="703"/>
    <x v="0"/>
    <x v="1"/>
    <x v="2"/>
    <n v="3"/>
    <s v="meets"/>
    <n v="2"/>
    <n v="64500"/>
    <x v="0"/>
    <s v="meets"/>
    <n v="0"/>
    <x v="0"/>
    <n v="1.9260273972602739"/>
    <x v="2"/>
    <x v="1"/>
  </r>
  <r>
    <s v="E003102"/>
    <d v="2023-02-24T00:00:00"/>
    <x v="5"/>
    <s v="Revenue"/>
    <x v="1"/>
    <s v="Account Associate"/>
    <s v="sales"/>
    <x v="1"/>
    <x v="0"/>
    <d v="2023-02-24T00:00:00"/>
    <m/>
    <s v=""/>
    <n v="1041"/>
    <x v="2"/>
    <x v="0"/>
    <x v="0"/>
    <n v="4"/>
    <s v="exceeds"/>
    <n v="3"/>
    <n v="61500"/>
    <x v="0"/>
    <s v="exceeds"/>
    <n v="0"/>
    <x v="0"/>
    <n v="2.8520547945205479"/>
    <x v="1"/>
    <x v="1"/>
  </r>
  <r>
    <s v="E003103"/>
    <d v="2025-05-04T00:00:00"/>
    <x v="6"/>
    <s v="Revenue"/>
    <x v="2"/>
    <s v="Growth Marketing Associate"/>
    <s v="marketing"/>
    <x v="1"/>
    <x v="0"/>
    <d v="2025-05-04T00:00:00"/>
    <m/>
    <s v=""/>
    <n v="241"/>
    <x v="0"/>
    <x v="1"/>
    <x v="3"/>
    <n v="2"/>
    <s v="needs_support"/>
    <n v="1"/>
    <n v="55500"/>
    <x v="0"/>
    <s v="needs_support"/>
    <n v="0"/>
    <x v="0"/>
    <n v="0.66027397260273968"/>
    <x v="0"/>
    <x v="1"/>
  </r>
  <r>
    <s v="E003104"/>
    <d v="2023-10-17T00:00:00"/>
    <x v="7"/>
    <s v="Corporate"/>
    <x v="0"/>
    <s v="Financial Planning Specialist"/>
    <s v="finance"/>
    <x v="0"/>
    <x v="0"/>
    <d v="2023-10-17T00:00:00"/>
    <m/>
    <s v=""/>
    <n v="806"/>
    <x v="0"/>
    <x v="2"/>
    <x v="4"/>
    <n v="4"/>
    <s v="exceeds"/>
    <n v="2"/>
    <n v="73000"/>
    <x v="0"/>
    <s v="exceeds"/>
    <n v="0"/>
    <x v="0"/>
    <n v="2.2082191780821918"/>
    <x v="1"/>
    <x v="0"/>
  </r>
  <r>
    <s v="E003105"/>
    <d v="2024-04-05T00:00:00"/>
    <x v="8"/>
    <s v="Corporate"/>
    <x v="1"/>
    <s v="People Operations Associate"/>
    <s v="people"/>
    <x v="1"/>
    <x v="1"/>
    <d v="2024-04-05T00:00:00"/>
    <d v="2025-03-06T00:00:00"/>
    <s v="involuntary"/>
    <n v="335"/>
    <x v="1"/>
    <x v="1"/>
    <x v="3"/>
    <n v="5"/>
    <s v="outstanding"/>
    <n v="1"/>
    <n v="73500"/>
    <x v="0"/>
    <s v="outstanding"/>
    <n v="1"/>
    <x v="1"/>
    <n v="0.9178082191780822"/>
    <x v="0"/>
    <x v="0"/>
  </r>
  <r>
    <s v="E003106"/>
    <d v="2023-03-13T00:00:00"/>
    <x v="9"/>
    <s v="Corporate"/>
    <x v="0"/>
    <s v="Legal &amp; Compliance Associate"/>
    <s v="legal"/>
    <x v="1"/>
    <x v="0"/>
    <d v="2023-03-13T00:00:00"/>
    <m/>
    <s v=""/>
    <n v="1024"/>
    <x v="0"/>
    <x v="3"/>
    <x v="2"/>
    <n v="4"/>
    <s v="exceeds"/>
    <n v="3"/>
    <n v="64000"/>
    <x v="0"/>
    <s v="exceeds"/>
    <n v="0"/>
    <x v="0"/>
    <n v="2.8054794520547945"/>
    <x v="1"/>
    <x v="1"/>
  </r>
  <r>
    <s v="E003107"/>
    <d v="2023-05-27T00:00:00"/>
    <x v="10"/>
    <s v="Operations"/>
    <x v="2"/>
    <s v="Supply Chain Associate"/>
    <s v="supply_chain"/>
    <x v="1"/>
    <x v="0"/>
    <d v="2023-05-27T00:00:00"/>
    <m/>
    <s v=""/>
    <n v="949"/>
    <x v="0"/>
    <x v="1"/>
    <x v="4"/>
    <n v="3"/>
    <s v="meets"/>
    <n v="3"/>
    <n v="57000"/>
    <x v="0"/>
    <s v="meets"/>
    <n v="0"/>
    <x v="0"/>
    <n v="2.6"/>
    <x v="1"/>
    <x v="1"/>
  </r>
  <r>
    <s v="E003108"/>
    <d v="2024-04-26T00:00:00"/>
    <x v="11"/>
    <s v="Operations"/>
    <x v="3"/>
    <s v="Operations Associate"/>
    <s v="operations"/>
    <x v="1"/>
    <x v="0"/>
    <d v="2024-04-26T00:00:00"/>
    <m/>
    <s v=""/>
    <n v="614"/>
    <x v="0"/>
    <x v="1"/>
    <x v="1"/>
    <n v="3"/>
    <s v="meets"/>
    <n v="2"/>
    <n v="73500"/>
    <x v="0"/>
    <s v="meets"/>
    <n v="0"/>
    <x v="0"/>
    <n v="1.6821917808219178"/>
    <x v="2"/>
    <x v="0"/>
  </r>
  <r>
    <s v="E003109"/>
    <d v="2025-07-26T00:00:00"/>
    <x v="0"/>
    <s v="Product &amp; Technology"/>
    <x v="0"/>
    <s v="Software Engineering Associate"/>
    <s v="engineering"/>
    <x v="1"/>
    <x v="0"/>
    <d v="2025-07-26T00:00:00"/>
    <m/>
    <s v=""/>
    <n v="158"/>
    <x v="1"/>
    <x v="2"/>
    <x v="0"/>
    <s v="None"/>
    <s v=""/>
    <n v="0"/>
    <n v="77500"/>
    <x v="1"/>
    <s v="Not Reviewed"/>
    <n v="0"/>
    <x v="0"/>
    <n v="0.43287671232876712"/>
    <x v="0"/>
    <x v="0"/>
  </r>
  <r>
    <s v="E003110"/>
    <d v="2025-07-25T00:00:00"/>
    <x v="1"/>
    <s v="Product &amp; Technology"/>
    <x v="0"/>
    <s v="Analytics Specialist"/>
    <s v="analytics"/>
    <x v="0"/>
    <x v="0"/>
    <d v="2025-07-25T00:00:00"/>
    <m/>
    <s v=""/>
    <n v="159"/>
    <x v="2"/>
    <x v="3"/>
    <x v="2"/>
    <s v="None"/>
    <s v=""/>
    <n v="0"/>
    <n v="78500"/>
    <x v="1"/>
    <s v="Not Reviewed"/>
    <n v="0"/>
    <x v="0"/>
    <n v="0.43561643835616437"/>
    <x v="0"/>
    <x v="0"/>
  </r>
  <r>
    <s v="E003111"/>
    <d v="2023-09-17T00:00:00"/>
    <x v="2"/>
    <s v="Product &amp; Technology"/>
    <x v="1"/>
    <s v="Analytics Associate"/>
    <s v="analytics"/>
    <x v="1"/>
    <x v="1"/>
    <d v="2023-09-17T00:00:00"/>
    <d v="2025-08-13T00:00:00"/>
    <s v="voluntary"/>
    <n v="696"/>
    <x v="4"/>
    <x v="2"/>
    <x v="2"/>
    <n v="3"/>
    <s v="meets"/>
    <n v="2"/>
    <n v="76000"/>
    <x v="0"/>
    <s v="meets"/>
    <n v="1"/>
    <x v="1"/>
    <n v="1.9068493150684931"/>
    <x v="2"/>
    <x v="0"/>
  </r>
  <r>
    <s v="E003112"/>
    <d v="2025-06-21T00:00:00"/>
    <x v="3"/>
    <s v="Product &amp; Technology"/>
    <x v="1"/>
    <s v="Product Design Associate"/>
    <s v="design"/>
    <x v="1"/>
    <x v="0"/>
    <d v="2025-06-21T00:00:00"/>
    <m/>
    <s v=""/>
    <n v="193"/>
    <x v="2"/>
    <x v="0"/>
    <x v="3"/>
    <n v="2"/>
    <s v="needs_support"/>
    <n v="1"/>
    <n v="65500"/>
    <x v="0"/>
    <s v="needs_support"/>
    <n v="0"/>
    <x v="0"/>
    <n v="0.52876712328767128"/>
    <x v="0"/>
    <x v="1"/>
  </r>
  <r>
    <s v="E003113"/>
    <d v="2024-02-02T00:00:00"/>
    <x v="4"/>
    <s v="Revenue"/>
    <x v="0"/>
    <s v="Account Associate"/>
    <s v="sales"/>
    <x v="1"/>
    <x v="0"/>
    <d v="2024-02-02T00:00:00"/>
    <m/>
    <s v=""/>
    <n v="698"/>
    <x v="0"/>
    <x v="1"/>
    <x v="0"/>
    <n v="3"/>
    <s v="meets"/>
    <n v="2"/>
    <n v="67000"/>
    <x v="0"/>
    <s v="meets"/>
    <n v="0"/>
    <x v="0"/>
    <n v="1.9123287671232876"/>
    <x v="2"/>
    <x v="1"/>
  </r>
  <r>
    <s v="E003114"/>
    <d v="2024-11-01T00:00:00"/>
    <x v="5"/>
    <s v="Revenue"/>
    <x v="1"/>
    <s v="Account Associate"/>
    <s v="sales"/>
    <x v="1"/>
    <x v="0"/>
    <d v="2024-11-01T00:00:00"/>
    <m/>
    <s v=""/>
    <n v="425"/>
    <x v="0"/>
    <x v="0"/>
    <x v="2"/>
    <n v="4"/>
    <s v="exceeds"/>
    <n v="1"/>
    <n v="70000"/>
    <x v="0"/>
    <s v="exceeds"/>
    <n v="0"/>
    <x v="0"/>
    <n v="1.1643835616438356"/>
    <x v="2"/>
    <x v="0"/>
  </r>
  <r>
    <s v="E003115"/>
    <d v="2023-10-16T00:00:00"/>
    <x v="6"/>
    <s v="Revenue"/>
    <x v="2"/>
    <s v="Growth Marketing Specialist"/>
    <s v="marketing"/>
    <x v="0"/>
    <x v="0"/>
    <d v="2023-10-16T00:00:00"/>
    <m/>
    <s v=""/>
    <n v="807"/>
    <x v="0"/>
    <x v="0"/>
    <x v="2"/>
    <n v="2"/>
    <s v="needs_support"/>
    <n v="2"/>
    <n v="96500"/>
    <x v="0"/>
    <s v="needs_support"/>
    <n v="0"/>
    <x v="0"/>
    <n v="2.2109589041095892"/>
    <x v="1"/>
    <x v="0"/>
  </r>
  <r>
    <s v="E003116"/>
    <d v="2023-07-17T00:00:00"/>
    <x v="7"/>
    <s v="Corporate"/>
    <x v="0"/>
    <s v="Financial Planning Senior Specialist"/>
    <s v="finance"/>
    <x v="2"/>
    <x v="0"/>
    <d v="2023-07-17T00:00:00"/>
    <m/>
    <s v=""/>
    <n v="898"/>
    <x v="0"/>
    <x v="1"/>
    <x v="3"/>
    <n v="3"/>
    <s v="meets"/>
    <n v="2"/>
    <n v="133500"/>
    <x v="0"/>
    <s v="meets"/>
    <n v="0"/>
    <x v="0"/>
    <n v="2.4602739726027396"/>
    <x v="1"/>
    <x v="2"/>
  </r>
  <r>
    <s v="E003117"/>
    <d v="2024-11-30T00:00:00"/>
    <x v="8"/>
    <s v="Corporate"/>
    <x v="1"/>
    <s v="People Operations Associate"/>
    <s v="people"/>
    <x v="1"/>
    <x v="0"/>
    <d v="2024-11-30T00:00:00"/>
    <m/>
    <s v=""/>
    <n v="396"/>
    <x v="0"/>
    <x v="1"/>
    <x v="3"/>
    <n v="3"/>
    <s v="meets"/>
    <n v="1"/>
    <n v="55500"/>
    <x v="0"/>
    <s v="meets"/>
    <n v="0"/>
    <x v="0"/>
    <n v="1.0849315068493151"/>
    <x v="2"/>
    <x v="1"/>
  </r>
  <r>
    <s v="E003118"/>
    <d v="2024-03-18T00:00:00"/>
    <x v="9"/>
    <s v="Corporate"/>
    <x v="0"/>
    <s v="Operations Associate"/>
    <s v="operations"/>
    <x v="1"/>
    <x v="0"/>
    <d v="2024-03-18T00:00:00"/>
    <m/>
    <s v=""/>
    <n v="653"/>
    <x v="0"/>
    <x v="1"/>
    <x v="4"/>
    <n v="5"/>
    <s v="outstanding"/>
    <n v="2"/>
    <n v="62500"/>
    <x v="0"/>
    <s v="outstanding"/>
    <n v="0"/>
    <x v="0"/>
    <n v="1.789041095890411"/>
    <x v="2"/>
    <x v="1"/>
  </r>
  <r>
    <s v="E003119"/>
    <d v="2025-02-15T00:00:00"/>
    <x v="10"/>
    <s v="Operations"/>
    <x v="2"/>
    <s v="Supply Chain Associate"/>
    <s v="supply_chain"/>
    <x v="1"/>
    <x v="0"/>
    <d v="2025-02-15T00:00:00"/>
    <m/>
    <s v=""/>
    <n v="319"/>
    <x v="0"/>
    <x v="0"/>
    <x v="0"/>
    <n v="2"/>
    <s v="needs_support"/>
    <n v="1"/>
    <n v="70500"/>
    <x v="0"/>
    <s v="needs_support"/>
    <n v="0"/>
    <x v="0"/>
    <n v="0.87397260273972599"/>
    <x v="0"/>
    <x v="0"/>
  </r>
  <r>
    <s v="E003120"/>
    <d v="2024-06-13T00:00:00"/>
    <x v="11"/>
    <s v="Operations"/>
    <x v="3"/>
    <s v="Operations Specialist"/>
    <s v="operations"/>
    <x v="0"/>
    <x v="1"/>
    <d v="2024-06-13T00:00:00"/>
    <d v="2024-09-11T00:00:00"/>
    <s v="voluntary"/>
    <n v="90"/>
    <x v="0"/>
    <x v="1"/>
    <x v="1"/>
    <s v="None"/>
    <s v=""/>
    <n v="0"/>
    <n v="72500"/>
    <x v="1"/>
    <s v="Not Reviewed"/>
    <n v="1"/>
    <x v="1"/>
    <n v="0.24657534246575341"/>
    <x v="0"/>
    <x v="0"/>
  </r>
  <r>
    <s v="E003121"/>
    <d v="2024-12-28T00:00:00"/>
    <x v="0"/>
    <s v="Product &amp; Technology"/>
    <x v="0"/>
    <s v="Software Engineering Specialist"/>
    <s v="engineering"/>
    <x v="0"/>
    <x v="0"/>
    <d v="2024-12-28T00:00:00"/>
    <m/>
    <s v=""/>
    <n v="368"/>
    <x v="0"/>
    <x v="0"/>
    <x v="2"/>
    <n v="3"/>
    <s v="meets"/>
    <n v="1"/>
    <n v="97000"/>
    <x v="0"/>
    <s v="meets"/>
    <n v="0"/>
    <x v="0"/>
    <n v="1.0082191780821919"/>
    <x v="2"/>
    <x v="0"/>
  </r>
  <r>
    <s v="E003122"/>
    <d v="2023-12-26T00:00:00"/>
    <x v="1"/>
    <s v="Product &amp; Technology"/>
    <x v="0"/>
    <s v="Analytics Specialist"/>
    <s v="analytics"/>
    <x v="0"/>
    <x v="0"/>
    <d v="2023-12-26T00:00:00"/>
    <m/>
    <s v=""/>
    <n v="736"/>
    <x v="0"/>
    <x v="0"/>
    <x v="0"/>
    <n v="3"/>
    <s v="meets"/>
    <n v="2"/>
    <n v="88500"/>
    <x v="0"/>
    <s v="meets"/>
    <n v="0"/>
    <x v="0"/>
    <n v="2.0164383561643837"/>
    <x v="1"/>
    <x v="0"/>
  </r>
  <r>
    <s v="E003123"/>
    <d v="2024-11-20T00:00:00"/>
    <x v="2"/>
    <s v="Product &amp; Technology"/>
    <x v="1"/>
    <s v="Product Management Specialist"/>
    <s v="product"/>
    <x v="0"/>
    <x v="0"/>
    <d v="2024-11-20T00:00:00"/>
    <m/>
    <s v=""/>
    <n v="406"/>
    <x v="4"/>
    <x v="1"/>
    <x v="1"/>
    <n v="2"/>
    <s v="needs_support"/>
    <n v="1"/>
    <n v="78500"/>
    <x v="0"/>
    <s v="needs_support"/>
    <n v="0"/>
    <x v="0"/>
    <n v="1.1123287671232878"/>
    <x v="2"/>
    <x v="0"/>
  </r>
  <r>
    <s v="E003124"/>
    <d v="2023-03-04T00:00:00"/>
    <x v="3"/>
    <s v="Product &amp; Technology"/>
    <x v="1"/>
    <s v="Product Management Specialist"/>
    <s v="product"/>
    <x v="0"/>
    <x v="0"/>
    <d v="2023-03-04T00:00:00"/>
    <m/>
    <s v=""/>
    <n v="1033"/>
    <x v="3"/>
    <x v="0"/>
    <x v="0"/>
    <n v="3"/>
    <s v="meets"/>
    <n v="3"/>
    <n v="85000"/>
    <x v="0"/>
    <s v="meets"/>
    <n v="0"/>
    <x v="0"/>
    <n v="2.8301369863013699"/>
    <x v="1"/>
    <x v="0"/>
  </r>
  <r>
    <s v="E003125"/>
    <d v="2024-04-05T00:00:00"/>
    <x v="4"/>
    <s v="Revenue"/>
    <x v="0"/>
    <s v="Account Specialist"/>
    <s v="sales"/>
    <x v="0"/>
    <x v="1"/>
    <d v="2024-04-05T00:00:00"/>
    <d v="2025-11-27T00:00:00"/>
    <s v="voluntary"/>
    <n v="601"/>
    <x v="0"/>
    <x v="1"/>
    <x v="3"/>
    <n v="4"/>
    <s v="exceeds"/>
    <n v="2"/>
    <n v="84000"/>
    <x v="0"/>
    <s v="exceeds"/>
    <n v="1"/>
    <x v="1"/>
    <n v="1.6465753424657534"/>
    <x v="2"/>
    <x v="0"/>
  </r>
  <r>
    <s v="E003126"/>
    <d v="2024-02-10T00:00:00"/>
    <x v="5"/>
    <s v="Revenue"/>
    <x v="1"/>
    <s v="Customer Success Specialist"/>
    <s v="customer_success"/>
    <x v="0"/>
    <x v="0"/>
    <d v="2024-02-10T00:00:00"/>
    <m/>
    <s v=""/>
    <n v="690"/>
    <x v="0"/>
    <x v="2"/>
    <x v="0"/>
    <n v="3"/>
    <s v="meets"/>
    <n v="2"/>
    <n v="75000"/>
    <x v="0"/>
    <s v="meets"/>
    <n v="0"/>
    <x v="0"/>
    <n v="1.8904109589041096"/>
    <x v="2"/>
    <x v="0"/>
  </r>
  <r>
    <s v="E003127"/>
    <d v="2024-12-19T00:00:00"/>
    <x v="6"/>
    <s v="Revenue"/>
    <x v="2"/>
    <s v="Analytics Associate"/>
    <s v="analytics"/>
    <x v="1"/>
    <x v="0"/>
    <d v="2024-12-19T00:00:00"/>
    <m/>
    <s v=""/>
    <n v="377"/>
    <x v="3"/>
    <x v="0"/>
    <x v="3"/>
    <n v="3"/>
    <s v="meets"/>
    <n v="1"/>
    <n v="57000"/>
    <x v="0"/>
    <s v="meets"/>
    <n v="0"/>
    <x v="0"/>
    <n v="1.0328767123287672"/>
    <x v="2"/>
    <x v="1"/>
  </r>
  <r>
    <s v="E003128"/>
    <d v="2023-10-03T00:00:00"/>
    <x v="7"/>
    <s v="Corporate"/>
    <x v="0"/>
    <s v="Financial Planning Associate"/>
    <s v="finance"/>
    <x v="1"/>
    <x v="0"/>
    <d v="2023-10-03T00:00:00"/>
    <m/>
    <s v=""/>
    <n v="820"/>
    <x v="0"/>
    <x v="1"/>
    <x v="4"/>
    <n v="2"/>
    <s v="needs_support"/>
    <n v="2"/>
    <n v="60000"/>
    <x v="0"/>
    <s v="needs_support"/>
    <n v="0"/>
    <x v="0"/>
    <n v="2.2465753424657535"/>
    <x v="1"/>
    <x v="1"/>
  </r>
  <r>
    <s v="E003129"/>
    <d v="2023-06-04T00:00:00"/>
    <x v="8"/>
    <s v="Corporate"/>
    <x v="1"/>
    <s v="People Operations Specialist"/>
    <s v="people"/>
    <x v="0"/>
    <x v="0"/>
    <d v="2023-06-04T00:00:00"/>
    <m/>
    <s v=""/>
    <n v="941"/>
    <x v="1"/>
    <x v="1"/>
    <x v="2"/>
    <n v="4"/>
    <s v="exceeds"/>
    <n v="3"/>
    <n v="72500"/>
    <x v="0"/>
    <s v="exceeds"/>
    <n v="0"/>
    <x v="0"/>
    <n v="2.5780821917808221"/>
    <x v="1"/>
    <x v="0"/>
  </r>
  <r>
    <s v="E003130"/>
    <d v="2023-07-26T00:00:00"/>
    <x v="9"/>
    <s v="Corporate"/>
    <x v="0"/>
    <s v="Legal &amp; Compliance Specialist"/>
    <s v="legal"/>
    <x v="0"/>
    <x v="0"/>
    <d v="2023-07-26T00:00:00"/>
    <m/>
    <s v=""/>
    <n v="889"/>
    <x v="2"/>
    <x v="0"/>
    <x v="0"/>
    <n v="4"/>
    <s v="exceeds"/>
    <n v="2"/>
    <n v="77000"/>
    <x v="0"/>
    <s v="exceeds"/>
    <n v="0"/>
    <x v="0"/>
    <n v="2.4356164383561643"/>
    <x v="1"/>
    <x v="0"/>
  </r>
  <r>
    <s v="E003131"/>
    <d v="2025-07-02T00:00:00"/>
    <x v="10"/>
    <s v="Operations"/>
    <x v="2"/>
    <s v="Supply Chain Associate"/>
    <s v="supply_chain"/>
    <x v="1"/>
    <x v="0"/>
    <d v="2025-07-02T00:00:00"/>
    <m/>
    <s v=""/>
    <n v="182"/>
    <x v="0"/>
    <x v="0"/>
    <x v="3"/>
    <n v="3"/>
    <s v="meets"/>
    <n v="1"/>
    <n v="67000"/>
    <x v="0"/>
    <s v="meets"/>
    <n v="0"/>
    <x v="0"/>
    <n v="0.49863013698630138"/>
    <x v="0"/>
    <x v="1"/>
  </r>
  <r>
    <s v="E003132"/>
    <d v="2025-05-06T00:00:00"/>
    <x v="11"/>
    <s v="Operations"/>
    <x v="3"/>
    <s v="Financial Planning Associate"/>
    <s v="finance"/>
    <x v="1"/>
    <x v="0"/>
    <d v="2025-05-06T00:00:00"/>
    <m/>
    <s v=""/>
    <n v="239"/>
    <x v="1"/>
    <x v="0"/>
    <x v="0"/>
    <n v="3"/>
    <s v="meets"/>
    <n v="1"/>
    <n v="75500"/>
    <x v="0"/>
    <s v="meets"/>
    <n v="0"/>
    <x v="0"/>
    <n v="0.65479452054794518"/>
    <x v="0"/>
    <x v="0"/>
  </r>
  <r>
    <s v="E003133"/>
    <d v="2025-06-25T00:00:00"/>
    <x v="0"/>
    <s v="Product &amp; Technology"/>
    <x v="0"/>
    <s v="Software Engineering Specialist"/>
    <s v="engineering"/>
    <x v="0"/>
    <x v="0"/>
    <d v="2025-06-25T00:00:00"/>
    <m/>
    <s v=""/>
    <n v="189"/>
    <x v="0"/>
    <x v="2"/>
    <x v="3"/>
    <n v="3"/>
    <s v="meets"/>
    <n v="1"/>
    <n v="97000"/>
    <x v="0"/>
    <s v="meets"/>
    <n v="0"/>
    <x v="0"/>
    <n v="0.51780821917808217"/>
    <x v="0"/>
    <x v="0"/>
  </r>
  <r>
    <s v="E003134"/>
    <d v="2024-01-29T00:00:00"/>
    <x v="1"/>
    <s v="Product &amp; Technology"/>
    <x v="0"/>
    <s v="Analytics Specialist"/>
    <s v="analytics"/>
    <x v="0"/>
    <x v="0"/>
    <d v="2024-01-29T00:00:00"/>
    <m/>
    <s v=""/>
    <n v="702"/>
    <x v="1"/>
    <x v="1"/>
    <x v="3"/>
    <n v="1"/>
    <s v="needs_support"/>
    <n v="2"/>
    <n v="78500"/>
    <x v="0"/>
    <s v="needs_support"/>
    <n v="0"/>
    <x v="0"/>
    <n v="1.9232876712328768"/>
    <x v="2"/>
    <x v="0"/>
  </r>
  <r>
    <s v="E003135"/>
    <d v="2024-09-19T00:00:00"/>
    <x v="2"/>
    <s v="Product &amp; Technology"/>
    <x v="1"/>
    <s v="Product Management Specialist"/>
    <s v="product"/>
    <x v="0"/>
    <x v="0"/>
    <d v="2024-09-19T00:00:00"/>
    <m/>
    <s v=""/>
    <n v="468"/>
    <x v="1"/>
    <x v="3"/>
    <x v="0"/>
    <n v="3"/>
    <s v="meets"/>
    <n v="1"/>
    <n v="73000"/>
    <x v="0"/>
    <s v="meets"/>
    <n v="0"/>
    <x v="0"/>
    <n v="1.2821917808219179"/>
    <x v="2"/>
    <x v="0"/>
  </r>
  <r>
    <s v="E003136"/>
    <d v="2025-04-10T00:00:00"/>
    <x v="3"/>
    <s v="Product &amp; Technology"/>
    <x v="1"/>
    <s v="Product Design Specialist"/>
    <s v="design"/>
    <x v="0"/>
    <x v="0"/>
    <d v="2025-04-10T00:00:00"/>
    <m/>
    <s v=""/>
    <n v="265"/>
    <x v="0"/>
    <x v="0"/>
    <x v="0"/>
    <n v="3"/>
    <s v="meets"/>
    <n v="1"/>
    <n v="74000"/>
    <x v="0"/>
    <s v="meets"/>
    <n v="0"/>
    <x v="0"/>
    <n v="0.72602739726027399"/>
    <x v="0"/>
    <x v="0"/>
  </r>
  <r>
    <s v="E003137"/>
    <d v="2023-08-09T00:00:00"/>
    <x v="4"/>
    <s v="Revenue"/>
    <x v="0"/>
    <s v="Account Associate"/>
    <s v="sales"/>
    <x v="1"/>
    <x v="0"/>
    <d v="2023-08-09T00:00:00"/>
    <m/>
    <s v=""/>
    <n v="875"/>
    <x v="1"/>
    <x v="0"/>
    <x v="4"/>
    <n v="4"/>
    <s v="exceeds"/>
    <n v="2"/>
    <n v="59000"/>
    <x v="0"/>
    <s v="exceeds"/>
    <n v="0"/>
    <x v="0"/>
    <n v="2.3972602739726026"/>
    <x v="1"/>
    <x v="1"/>
  </r>
  <r>
    <s v="E003138"/>
    <d v="2024-03-08T00:00:00"/>
    <x v="5"/>
    <s v="Revenue"/>
    <x v="1"/>
    <s v="Customer Success Senior Specialist"/>
    <s v="customer_success"/>
    <x v="2"/>
    <x v="0"/>
    <d v="2024-03-08T00:00:00"/>
    <m/>
    <s v=""/>
    <n v="663"/>
    <x v="0"/>
    <x v="1"/>
    <x v="3"/>
    <n v="3"/>
    <s v="meets"/>
    <n v="2"/>
    <n v="131000"/>
    <x v="0"/>
    <s v="meets"/>
    <n v="0"/>
    <x v="0"/>
    <n v="1.8164383561643835"/>
    <x v="2"/>
    <x v="2"/>
  </r>
  <r>
    <s v="E003139"/>
    <d v="2023-09-03T00:00:00"/>
    <x v="6"/>
    <s v="Revenue"/>
    <x v="2"/>
    <s v="Growth Marketing Specialist"/>
    <s v="marketing"/>
    <x v="0"/>
    <x v="0"/>
    <d v="2023-09-03T00:00:00"/>
    <m/>
    <s v=""/>
    <n v="850"/>
    <x v="2"/>
    <x v="1"/>
    <x v="2"/>
    <n v="3"/>
    <s v="meets"/>
    <n v="2"/>
    <n v="76000"/>
    <x v="0"/>
    <s v="meets"/>
    <n v="0"/>
    <x v="0"/>
    <n v="2.3287671232876712"/>
    <x v="1"/>
    <x v="0"/>
  </r>
  <r>
    <s v="E003140"/>
    <d v="2025-04-28T00:00:00"/>
    <x v="7"/>
    <s v="Corporate"/>
    <x v="0"/>
    <s v="Financial Planning Senior Specialist"/>
    <s v="finance"/>
    <x v="2"/>
    <x v="1"/>
    <d v="2025-04-28T00:00:00"/>
    <d v="2025-09-29T00:00:00"/>
    <s v="voluntary"/>
    <n v="154"/>
    <x v="4"/>
    <x v="2"/>
    <x v="0"/>
    <s v="None"/>
    <s v=""/>
    <n v="0"/>
    <n v="108500"/>
    <x v="1"/>
    <s v="Not Reviewed"/>
    <n v="1"/>
    <x v="1"/>
    <n v="0.42191780821917807"/>
    <x v="0"/>
    <x v="3"/>
  </r>
  <r>
    <s v="E003141"/>
    <d v="2025-09-07T00:00:00"/>
    <x v="8"/>
    <s v="Corporate"/>
    <x v="1"/>
    <s v="People Operations Specialist"/>
    <s v="people"/>
    <x v="0"/>
    <x v="0"/>
    <d v="2025-09-07T00:00:00"/>
    <m/>
    <s v=""/>
    <n v="115"/>
    <x v="4"/>
    <x v="1"/>
    <x v="4"/>
    <s v="None"/>
    <s v=""/>
    <n v="0"/>
    <n v="89500"/>
    <x v="1"/>
    <s v="Not Reviewed"/>
    <n v="0"/>
    <x v="0"/>
    <n v="0.31506849315068491"/>
    <x v="0"/>
    <x v="0"/>
  </r>
  <r>
    <s v="E003142"/>
    <d v="2023-09-30T00:00:00"/>
    <x v="9"/>
    <s v="Corporate"/>
    <x v="0"/>
    <s v="Legal &amp; Compliance Specialist"/>
    <s v="legal"/>
    <x v="0"/>
    <x v="0"/>
    <d v="2023-09-30T00:00:00"/>
    <m/>
    <s v=""/>
    <n v="823"/>
    <x v="0"/>
    <x v="1"/>
    <x v="2"/>
    <n v="5"/>
    <s v="outstanding"/>
    <n v="2"/>
    <n v="104000"/>
    <x v="0"/>
    <s v="outstanding"/>
    <n v="0"/>
    <x v="0"/>
    <n v="2.2547945205479452"/>
    <x v="1"/>
    <x v="3"/>
  </r>
  <r>
    <s v="E003143"/>
    <d v="2025-01-25T00:00:00"/>
    <x v="10"/>
    <s v="Operations"/>
    <x v="2"/>
    <s v="Supply Chain Senior Specialist"/>
    <s v="supply_chain"/>
    <x v="2"/>
    <x v="0"/>
    <d v="2025-01-25T00:00:00"/>
    <m/>
    <s v=""/>
    <n v="340"/>
    <x v="1"/>
    <x v="1"/>
    <x v="0"/>
    <n v="3"/>
    <s v="meets"/>
    <n v="1"/>
    <n v="124000"/>
    <x v="0"/>
    <s v="meets"/>
    <n v="0"/>
    <x v="0"/>
    <n v="0.93150684931506844"/>
    <x v="0"/>
    <x v="3"/>
  </r>
  <r>
    <s v="E003144"/>
    <d v="2025-07-01T00:00:00"/>
    <x v="11"/>
    <s v="Operations"/>
    <x v="3"/>
    <s v="Operations Specialist"/>
    <s v="operations"/>
    <x v="0"/>
    <x v="0"/>
    <d v="2025-07-01T00:00:00"/>
    <m/>
    <s v=""/>
    <n v="183"/>
    <x v="2"/>
    <x v="3"/>
    <x v="0"/>
    <n v="4"/>
    <s v="exceeds"/>
    <n v="1"/>
    <n v="103500"/>
    <x v="0"/>
    <s v="exceeds"/>
    <n v="0"/>
    <x v="0"/>
    <n v="0.50136986301369868"/>
    <x v="0"/>
    <x v="3"/>
  </r>
  <r>
    <s v="E003145"/>
    <d v="2023-06-22T00:00:00"/>
    <x v="0"/>
    <s v="Product &amp; Technology"/>
    <x v="0"/>
    <s v="Software Engineering Specialist"/>
    <s v="engineering"/>
    <x v="0"/>
    <x v="0"/>
    <d v="2023-06-22T00:00:00"/>
    <m/>
    <s v=""/>
    <n v="923"/>
    <x v="2"/>
    <x v="1"/>
    <x v="2"/>
    <n v="2"/>
    <s v="needs_support"/>
    <n v="3"/>
    <n v="94000"/>
    <x v="0"/>
    <s v="needs_support"/>
    <n v="0"/>
    <x v="0"/>
    <n v="2.5287671232876714"/>
    <x v="1"/>
    <x v="0"/>
  </r>
  <r>
    <s v="E003146"/>
    <d v="2025-09-11T00:00:00"/>
    <x v="1"/>
    <s v="Product &amp; Technology"/>
    <x v="0"/>
    <s v="Software Engineering Lead"/>
    <s v="engineering"/>
    <x v="3"/>
    <x v="0"/>
    <d v="2025-09-11T00:00:00"/>
    <m/>
    <s v=""/>
    <n v="111"/>
    <x v="2"/>
    <x v="2"/>
    <x v="2"/>
    <s v="None"/>
    <s v=""/>
    <n v="0"/>
    <n v="152500"/>
    <x v="1"/>
    <s v="Not Reviewed"/>
    <n v="0"/>
    <x v="0"/>
    <n v="0.30410958904109592"/>
    <x v="0"/>
    <x v="2"/>
  </r>
  <r>
    <s v="E003147"/>
    <d v="2024-06-17T00:00:00"/>
    <x v="2"/>
    <s v="Product &amp; Technology"/>
    <x v="1"/>
    <s v="Product Management Senior Specialist"/>
    <s v="product"/>
    <x v="2"/>
    <x v="0"/>
    <d v="2024-06-17T00:00:00"/>
    <m/>
    <s v=""/>
    <n v="562"/>
    <x v="0"/>
    <x v="2"/>
    <x v="2"/>
    <n v="4"/>
    <s v="exceeds"/>
    <n v="2"/>
    <n v="99000"/>
    <x v="0"/>
    <s v="exceeds"/>
    <n v="0"/>
    <x v="0"/>
    <n v="1.5397260273972602"/>
    <x v="2"/>
    <x v="0"/>
  </r>
  <r>
    <s v="E003148"/>
    <d v="2024-07-13T00:00:00"/>
    <x v="3"/>
    <s v="Product &amp; Technology"/>
    <x v="1"/>
    <s v="Product Management Associate"/>
    <s v="product"/>
    <x v="1"/>
    <x v="0"/>
    <d v="2024-07-13T00:00:00"/>
    <m/>
    <s v=""/>
    <n v="536"/>
    <x v="2"/>
    <x v="1"/>
    <x v="0"/>
    <n v="2"/>
    <s v="needs_support"/>
    <n v="1"/>
    <n v="64000"/>
    <x v="0"/>
    <s v="needs_support"/>
    <n v="0"/>
    <x v="0"/>
    <n v="1.4684931506849315"/>
    <x v="2"/>
    <x v="1"/>
  </r>
  <r>
    <s v="E003149"/>
    <d v="2023-09-09T00:00:00"/>
    <x v="4"/>
    <s v="Revenue"/>
    <x v="0"/>
    <s v="Account Associate"/>
    <s v="sales"/>
    <x v="1"/>
    <x v="0"/>
    <d v="2023-09-09T00:00:00"/>
    <m/>
    <s v=""/>
    <n v="844"/>
    <x v="3"/>
    <x v="0"/>
    <x v="3"/>
    <n v="3"/>
    <s v="meets"/>
    <n v="2"/>
    <n v="62500"/>
    <x v="0"/>
    <s v="meets"/>
    <n v="0"/>
    <x v="0"/>
    <n v="2.3123287671232875"/>
    <x v="1"/>
    <x v="1"/>
  </r>
  <r>
    <s v="E003150"/>
    <d v="2024-09-22T00:00:00"/>
    <x v="5"/>
    <s v="Revenue"/>
    <x v="1"/>
    <s v="Customer Success Senior Specialist"/>
    <s v="customer_success"/>
    <x v="2"/>
    <x v="1"/>
    <d v="2024-09-22T00:00:00"/>
    <d v="2025-10-05T00:00:00"/>
    <s v="involuntary"/>
    <n v="378"/>
    <x v="3"/>
    <x v="0"/>
    <x v="4"/>
    <n v="4"/>
    <s v="exceeds"/>
    <n v="1"/>
    <n v="117500"/>
    <x v="0"/>
    <s v="exceeds"/>
    <n v="1"/>
    <x v="1"/>
    <n v="1.0356164383561643"/>
    <x v="2"/>
    <x v="3"/>
  </r>
  <r>
    <s v="E003151"/>
    <d v="2023-12-26T00:00:00"/>
    <x v="6"/>
    <s v="Revenue"/>
    <x v="2"/>
    <s v="Analytics Specialist"/>
    <s v="analytics"/>
    <x v="0"/>
    <x v="0"/>
    <d v="2023-12-26T00:00:00"/>
    <m/>
    <s v=""/>
    <n v="736"/>
    <x v="0"/>
    <x v="4"/>
    <x v="0"/>
    <n v="3"/>
    <s v="meets"/>
    <n v="2"/>
    <n v="76000"/>
    <x v="0"/>
    <s v="meets"/>
    <n v="0"/>
    <x v="0"/>
    <n v="2.0164383561643837"/>
    <x v="1"/>
    <x v="0"/>
  </r>
  <r>
    <s v="E003152"/>
    <d v="2024-11-20T00:00:00"/>
    <x v="7"/>
    <s v="Corporate"/>
    <x v="0"/>
    <s v="Analytics Specialist"/>
    <s v="analytics"/>
    <x v="0"/>
    <x v="0"/>
    <d v="2024-11-20T00:00:00"/>
    <m/>
    <s v=""/>
    <n v="406"/>
    <x v="3"/>
    <x v="3"/>
    <x v="0"/>
    <n v="4"/>
    <s v="exceeds"/>
    <n v="1"/>
    <n v="74500"/>
    <x v="0"/>
    <s v="exceeds"/>
    <n v="0"/>
    <x v="0"/>
    <n v="1.1123287671232878"/>
    <x v="2"/>
    <x v="0"/>
  </r>
  <r>
    <s v="E003153"/>
    <d v="2023-10-11T00:00:00"/>
    <x v="8"/>
    <s v="Corporate"/>
    <x v="1"/>
    <s v="People Operations Specialist"/>
    <s v="people"/>
    <x v="0"/>
    <x v="0"/>
    <d v="2023-10-11T00:00:00"/>
    <m/>
    <s v=""/>
    <n v="812"/>
    <x v="1"/>
    <x v="3"/>
    <x v="2"/>
    <n v="3"/>
    <s v="meets"/>
    <n v="2"/>
    <n v="80000"/>
    <x v="0"/>
    <s v="meets"/>
    <n v="0"/>
    <x v="0"/>
    <n v="2.2246575342465755"/>
    <x v="1"/>
    <x v="0"/>
  </r>
  <r>
    <s v="E003154"/>
    <d v="2025-03-28T00:00:00"/>
    <x v="9"/>
    <s v="Corporate"/>
    <x v="0"/>
    <s v="Legal &amp; Compliance Senior Specialist"/>
    <s v="legal"/>
    <x v="2"/>
    <x v="0"/>
    <d v="2025-03-28T00:00:00"/>
    <m/>
    <s v=""/>
    <n v="278"/>
    <x v="1"/>
    <x v="1"/>
    <x v="1"/>
    <n v="3"/>
    <s v="meets"/>
    <n v="1"/>
    <n v="124500"/>
    <x v="0"/>
    <s v="meets"/>
    <n v="0"/>
    <x v="0"/>
    <n v="0.76164383561643834"/>
    <x v="0"/>
    <x v="3"/>
  </r>
  <r>
    <s v="E003155"/>
    <d v="2023-03-03T00:00:00"/>
    <x v="10"/>
    <s v="Operations"/>
    <x v="2"/>
    <s v="Supply Chain Specialist"/>
    <s v="supply_chain"/>
    <x v="0"/>
    <x v="0"/>
    <d v="2023-03-03T00:00:00"/>
    <m/>
    <s v=""/>
    <n v="1034"/>
    <x v="0"/>
    <x v="1"/>
    <x v="4"/>
    <n v="3"/>
    <s v="meets"/>
    <n v="3"/>
    <n v="104000"/>
    <x v="0"/>
    <s v="meets"/>
    <n v="0"/>
    <x v="0"/>
    <n v="2.8328767123287673"/>
    <x v="1"/>
    <x v="3"/>
  </r>
  <r>
    <s v="E003156"/>
    <d v="2025-03-13T00:00:00"/>
    <x v="11"/>
    <s v="Operations"/>
    <x v="3"/>
    <s v="Operations Associate"/>
    <s v="operations"/>
    <x v="1"/>
    <x v="0"/>
    <d v="2025-03-13T00:00:00"/>
    <m/>
    <s v=""/>
    <n v="293"/>
    <x v="2"/>
    <x v="2"/>
    <x v="2"/>
    <n v="5"/>
    <s v="outstanding"/>
    <n v="1"/>
    <n v="77000"/>
    <x v="0"/>
    <s v="outstanding"/>
    <n v="0"/>
    <x v="0"/>
    <n v="0.80273972602739729"/>
    <x v="0"/>
    <x v="0"/>
  </r>
  <r>
    <s v="E003157"/>
    <d v="2024-02-26T00:00:00"/>
    <x v="0"/>
    <s v="Product &amp; Technology"/>
    <x v="0"/>
    <s v="Software Engineering Senior Specialist"/>
    <s v="engineering"/>
    <x v="2"/>
    <x v="0"/>
    <d v="2024-02-26T00:00:00"/>
    <m/>
    <s v=""/>
    <n v="674"/>
    <x v="2"/>
    <x v="2"/>
    <x v="2"/>
    <n v="3"/>
    <s v="meets"/>
    <n v="2"/>
    <n v="119500"/>
    <x v="0"/>
    <s v="meets"/>
    <n v="0"/>
    <x v="0"/>
    <n v="1.8465753424657534"/>
    <x v="2"/>
    <x v="3"/>
  </r>
  <r>
    <s v="E003158"/>
    <d v="2023-01-14T00:00:00"/>
    <x v="1"/>
    <s v="Product &amp; Technology"/>
    <x v="0"/>
    <s v="Analytics Senior Specialist"/>
    <s v="analytics"/>
    <x v="2"/>
    <x v="0"/>
    <d v="2023-01-14T00:00:00"/>
    <m/>
    <s v=""/>
    <n v="1082"/>
    <x v="0"/>
    <x v="1"/>
    <x v="0"/>
    <n v="5"/>
    <s v="outstanding"/>
    <n v="3"/>
    <n v="112000"/>
    <x v="0"/>
    <s v="outstanding"/>
    <n v="0"/>
    <x v="0"/>
    <n v="2.9643835616438357"/>
    <x v="1"/>
    <x v="3"/>
  </r>
  <r>
    <s v="E003159"/>
    <d v="2024-03-24T00:00:00"/>
    <x v="2"/>
    <s v="Product &amp; Technology"/>
    <x v="1"/>
    <s v="Product Management Specialist"/>
    <s v="product"/>
    <x v="0"/>
    <x v="0"/>
    <d v="2024-03-24T00:00:00"/>
    <m/>
    <s v=""/>
    <n v="647"/>
    <x v="3"/>
    <x v="2"/>
    <x v="4"/>
    <n v="5"/>
    <s v="outstanding"/>
    <n v="2"/>
    <n v="73500"/>
    <x v="0"/>
    <s v="outstanding"/>
    <n v="0"/>
    <x v="0"/>
    <n v="1.7726027397260273"/>
    <x v="2"/>
    <x v="0"/>
  </r>
  <r>
    <s v="E003160"/>
    <d v="2023-05-16T00:00:00"/>
    <x v="3"/>
    <s v="Product &amp; Technology"/>
    <x v="1"/>
    <s v="Product Design Senior Specialist"/>
    <s v="design"/>
    <x v="2"/>
    <x v="0"/>
    <d v="2023-05-16T00:00:00"/>
    <m/>
    <s v=""/>
    <n v="960"/>
    <x v="2"/>
    <x v="1"/>
    <x v="1"/>
    <n v="3"/>
    <s v="meets"/>
    <n v="3"/>
    <n v="131000"/>
    <x v="0"/>
    <s v="meets"/>
    <n v="0"/>
    <x v="0"/>
    <n v="2.6301369863013697"/>
    <x v="1"/>
    <x v="2"/>
  </r>
  <r>
    <s v="E003161"/>
    <d v="2025-03-10T00:00:00"/>
    <x v="4"/>
    <s v="Revenue"/>
    <x v="0"/>
    <s v="Account Senior Specialist"/>
    <s v="sales"/>
    <x v="2"/>
    <x v="0"/>
    <d v="2025-03-10T00:00:00"/>
    <m/>
    <s v=""/>
    <n v="296"/>
    <x v="0"/>
    <x v="1"/>
    <x v="0"/>
    <n v="3"/>
    <s v="meets"/>
    <n v="1"/>
    <n v="120000"/>
    <x v="0"/>
    <s v="meets"/>
    <n v="0"/>
    <x v="0"/>
    <n v="0.81095890410958904"/>
    <x v="0"/>
    <x v="3"/>
  </r>
  <r>
    <s v="E003162"/>
    <d v="2023-04-27T00:00:00"/>
    <x v="5"/>
    <s v="Revenue"/>
    <x v="1"/>
    <s v="Account Associate"/>
    <s v="sales"/>
    <x v="1"/>
    <x v="0"/>
    <d v="2023-04-27T00:00:00"/>
    <m/>
    <s v=""/>
    <n v="979"/>
    <x v="2"/>
    <x v="1"/>
    <x v="0"/>
    <n v="3"/>
    <s v="meets"/>
    <n v="3"/>
    <n v="77000"/>
    <x v="0"/>
    <s v="meets"/>
    <n v="0"/>
    <x v="0"/>
    <n v="2.6821917808219178"/>
    <x v="1"/>
    <x v="0"/>
  </r>
  <r>
    <s v="E003163"/>
    <d v="2024-09-04T00:00:00"/>
    <x v="6"/>
    <s v="Revenue"/>
    <x v="2"/>
    <s v="Growth Marketing Specialist"/>
    <s v="marketing"/>
    <x v="0"/>
    <x v="0"/>
    <d v="2024-09-04T00:00:00"/>
    <m/>
    <s v=""/>
    <n v="483"/>
    <x v="0"/>
    <x v="1"/>
    <x v="1"/>
    <n v="3"/>
    <s v="meets"/>
    <n v="1"/>
    <n v="81000"/>
    <x v="0"/>
    <s v="meets"/>
    <n v="0"/>
    <x v="0"/>
    <n v="1.3232876712328767"/>
    <x v="2"/>
    <x v="0"/>
  </r>
  <r>
    <s v="E003164"/>
    <d v="2023-06-03T00:00:00"/>
    <x v="7"/>
    <s v="Corporate"/>
    <x v="0"/>
    <s v="Financial Planning Lead"/>
    <s v="finance"/>
    <x v="3"/>
    <x v="1"/>
    <d v="2023-06-03T00:00:00"/>
    <d v="2023-09-13T00:00:00"/>
    <s v="voluntary"/>
    <n v="102"/>
    <x v="1"/>
    <x v="1"/>
    <x v="0"/>
    <s v="None"/>
    <s v=""/>
    <n v="0"/>
    <n v="154500"/>
    <x v="1"/>
    <s v="Not Reviewed"/>
    <n v="1"/>
    <x v="1"/>
    <n v="0.27945205479452057"/>
    <x v="0"/>
    <x v="2"/>
  </r>
  <r>
    <s v="E003165"/>
    <d v="2025-02-21T00:00:00"/>
    <x v="8"/>
    <s v="Corporate"/>
    <x v="1"/>
    <s v="Operations Lead"/>
    <s v="operations"/>
    <x v="3"/>
    <x v="0"/>
    <d v="2025-02-21T00:00:00"/>
    <m/>
    <s v=""/>
    <n v="313"/>
    <x v="4"/>
    <x v="0"/>
    <x v="0"/>
    <n v="3"/>
    <s v="meets"/>
    <n v="1"/>
    <n v="130500"/>
    <x v="0"/>
    <s v="meets"/>
    <n v="0"/>
    <x v="0"/>
    <n v="0.8575342465753425"/>
    <x v="0"/>
    <x v="2"/>
  </r>
  <r>
    <s v="E003166"/>
    <d v="2023-09-22T00:00:00"/>
    <x v="9"/>
    <s v="Corporate"/>
    <x v="0"/>
    <s v="Legal &amp; Compliance Associate"/>
    <s v="legal"/>
    <x v="1"/>
    <x v="0"/>
    <d v="2023-09-22T00:00:00"/>
    <m/>
    <s v=""/>
    <n v="831"/>
    <x v="0"/>
    <x v="1"/>
    <x v="2"/>
    <n v="3"/>
    <s v="meets"/>
    <n v="2"/>
    <n v="71000"/>
    <x v="0"/>
    <s v="meets"/>
    <n v="0"/>
    <x v="0"/>
    <n v="2.2767123287671232"/>
    <x v="1"/>
    <x v="0"/>
  </r>
  <r>
    <s v="E003167"/>
    <d v="2023-07-30T00:00:00"/>
    <x v="10"/>
    <s v="Operations"/>
    <x v="2"/>
    <s v="Supply Chain Specialist"/>
    <s v="supply_chain"/>
    <x v="0"/>
    <x v="0"/>
    <d v="2023-07-30T00:00:00"/>
    <m/>
    <s v=""/>
    <n v="885"/>
    <x v="3"/>
    <x v="2"/>
    <x v="0"/>
    <n v="2"/>
    <s v="needs_support"/>
    <n v="2"/>
    <n v="100000"/>
    <x v="0"/>
    <s v="needs_support"/>
    <n v="0"/>
    <x v="0"/>
    <n v="2.4246575342465753"/>
    <x v="1"/>
    <x v="3"/>
  </r>
  <r>
    <s v="E003168"/>
    <d v="2025-09-27T00:00:00"/>
    <x v="11"/>
    <s v="Operations"/>
    <x v="3"/>
    <s v="Operations Specialist"/>
    <s v="operations"/>
    <x v="0"/>
    <x v="0"/>
    <d v="2025-09-27T00:00:00"/>
    <m/>
    <s v=""/>
    <n v="95"/>
    <x v="1"/>
    <x v="0"/>
    <x v="3"/>
    <s v="None"/>
    <s v=""/>
    <n v="0"/>
    <n v="102500"/>
    <x v="1"/>
    <s v="Not Reviewed"/>
    <n v="0"/>
    <x v="0"/>
    <n v="0.26027397260273971"/>
    <x v="0"/>
    <x v="3"/>
  </r>
  <r>
    <s v="E003169"/>
    <d v="2025-05-15T00:00:00"/>
    <x v="0"/>
    <s v="Product &amp; Technology"/>
    <x v="0"/>
    <s v="Software Engineering Senior Specialist"/>
    <s v="engineering"/>
    <x v="2"/>
    <x v="0"/>
    <d v="2025-05-15T00:00:00"/>
    <m/>
    <s v=""/>
    <n v="230"/>
    <x v="1"/>
    <x v="1"/>
    <x v="2"/>
    <n v="2"/>
    <s v="needs_support"/>
    <n v="1"/>
    <n v="127500"/>
    <x v="0"/>
    <s v="needs_support"/>
    <n v="0"/>
    <x v="0"/>
    <n v="0.63013698630136983"/>
    <x v="0"/>
    <x v="3"/>
  </r>
  <r>
    <s v="E003170"/>
    <d v="2024-11-06T00:00:00"/>
    <x v="1"/>
    <s v="Product &amp; Technology"/>
    <x v="0"/>
    <s v="Analytics Associate"/>
    <s v="analytics"/>
    <x v="1"/>
    <x v="0"/>
    <d v="2024-11-06T00:00:00"/>
    <m/>
    <s v=""/>
    <n v="420"/>
    <x v="0"/>
    <x v="1"/>
    <x v="2"/>
    <n v="4"/>
    <s v="exceeds"/>
    <n v="1"/>
    <n v="57500"/>
    <x v="0"/>
    <s v="exceeds"/>
    <n v="0"/>
    <x v="0"/>
    <n v="1.1506849315068493"/>
    <x v="2"/>
    <x v="1"/>
  </r>
  <r>
    <s v="E003171"/>
    <d v="2023-09-16T00:00:00"/>
    <x v="2"/>
    <s v="Product &amp; Technology"/>
    <x v="1"/>
    <s v="Product Management Specialist"/>
    <s v="product"/>
    <x v="0"/>
    <x v="0"/>
    <d v="2023-09-16T00:00:00"/>
    <m/>
    <s v=""/>
    <n v="837"/>
    <x v="0"/>
    <x v="1"/>
    <x v="0"/>
    <n v="4"/>
    <s v="exceeds"/>
    <n v="2"/>
    <n v="74500"/>
    <x v="0"/>
    <s v="exceeds"/>
    <n v="0"/>
    <x v="0"/>
    <n v="2.2931506849315069"/>
    <x v="1"/>
    <x v="0"/>
  </r>
  <r>
    <s v="E003172"/>
    <d v="2025-02-28T00:00:00"/>
    <x v="3"/>
    <s v="Product &amp; Technology"/>
    <x v="1"/>
    <s v="Product Management Senior Specialist"/>
    <s v="product"/>
    <x v="2"/>
    <x v="0"/>
    <d v="2025-02-28T00:00:00"/>
    <m/>
    <s v=""/>
    <n v="306"/>
    <x v="0"/>
    <x v="4"/>
    <x v="1"/>
    <n v="3"/>
    <s v="meets"/>
    <n v="1"/>
    <n v="132000"/>
    <x v="0"/>
    <s v="meets"/>
    <n v="0"/>
    <x v="0"/>
    <n v="0.83835616438356164"/>
    <x v="0"/>
    <x v="2"/>
  </r>
  <r>
    <s v="E003173"/>
    <d v="2024-02-07T00:00:00"/>
    <x v="4"/>
    <s v="Revenue"/>
    <x v="0"/>
    <s v="Account Associate"/>
    <s v="sales"/>
    <x v="1"/>
    <x v="0"/>
    <d v="2024-02-07T00:00:00"/>
    <m/>
    <s v=""/>
    <n v="693"/>
    <x v="2"/>
    <x v="3"/>
    <x v="3"/>
    <n v="3"/>
    <s v="meets"/>
    <n v="2"/>
    <n v="63500"/>
    <x v="0"/>
    <s v="meets"/>
    <n v="0"/>
    <x v="0"/>
    <n v="1.8986301369863015"/>
    <x v="2"/>
    <x v="1"/>
  </r>
  <r>
    <s v="E003174"/>
    <d v="2023-09-25T00:00:00"/>
    <x v="5"/>
    <s v="Revenue"/>
    <x v="1"/>
    <s v="Customer Success Associate"/>
    <s v="customer_success"/>
    <x v="1"/>
    <x v="1"/>
    <d v="2023-09-25T00:00:00"/>
    <d v="2024-12-31T00:00:00"/>
    <s v="voluntary"/>
    <n v="463"/>
    <x v="0"/>
    <x v="1"/>
    <x v="1"/>
    <n v="4"/>
    <s v="exceeds"/>
    <n v="1"/>
    <n v="70000"/>
    <x v="0"/>
    <s v="exceeds"/>
    <n v="1"/>
    <x v="1"/>
    <n v="1.2684931506849315"/>
    <x v="2"/>
    <x v="0"/>
  </r>
  <r>
    <s v="E003175"/>
    <d v="2025-04-29T00:00:00"/>
    <x v="6"/>
    <s v="Revenue"/>
    <x v="2"/>
    <s v="Growth Marketing Associate"/>
    <s v="marketing"/>
    <x v="1"/>
    <x v="0"/>
    <d v="2025-04-29T00:00:00"/>
    <m/>
    <s v=""/>
    <n v="246"/>
    <x v="1"/>
    <x v="0"/>
    <x v="2"/>
    <n v="3"/>
    <s v="meets"/>
    <n v="1"/>
    <n v="66500"/>
    <x v="0"/>
    <s v="meets"/>
    <n v="0"/>
    <x v="0"/>
    <n v="0.67397260273972603"/>
    <x v="0"/>
    <x v="1"/>
  </r>
  <r>
    <s v="E003176"/>
    <d v="2024-06-15T00:00:00"/>
    <x v="7"/>
    <s v="Corporate"/>
    <x v="0"/>
    <s v="Analytics Senior Specialist"/>
    <s v="analytics"/>
    <x v="2"/>
    <x v="0"/>
    <d v="2024-06-15T00:00:00"/>
    <m/>
    <s v=""/>
    <n v="564"/>
    <x v="0"/>
    <x v="1"/>
    <x v="0"/>
    <n v="4"/>
    <s v="exceeds"/>
    <n v="2"/>
    <n v="101500"/>
    <x v="0"/>
    <s v="exceeds"/>
    <n v="0"/>
    <x v="0"/>
    <n v="1.5452054794520549"/>
    <x v="2"/>
    <x v="3"/>
  </r>
  <r>
    <s v="E003177"/>
    <d v="2024-07-13T00:00:00"/>
    <x v="8"/>
    <s v="Corporate"/>
    <x v="1"/>
    <s v="People Operations Senior Specialist"/>
    <s v="people"/>
    <x v="2"/>
    <x v="0"/>
    <d v="2024-07-13T00:00:00"/>
    <m/>
    <s v=""/>
    <n v="536"/>
    <x v="0"/>
    <x v="0"/>
    <x v="0"/>
    <n v="3"/>
    <s v="meets"/>
    <n v="1"/>
    <n v="140000"/>
    <x v="0"/>
    <s v="meets"/>
    <n v="0"/>
    <x v="0"/>
    <n v="1.4684931506849315"/>
    <x v="2"/>
    <x v="2"/>
  </r>
  <r>
    <s v="E003178"/>
    <d v="2023-04-11T00:00:00"/>
    <x v="9"/>
    <s v="Corporate"/>
    <x v="0"/>
    <s v="Legal &amp; Compliance Associate"/>
    <s v="legal"/>
    <x v="1"/>
    <x v="0"/>
    <d v="2023-04-11T00:00:00"/>
    <m/>
    <s v=""/>
    <n v="995"/>
    <x v="0"/>
    <x v="1"/>
    <x v="3"/>
    <n v="3"/>
    <s v="meets"/>
    <n v="3"/>
    <n v="72500"/>
    <x v="0"/>
    <s v="meets"/>
    <n v="0"/>
    <x v="0"/>
    <n v="2.7260273972602738"/>
    <x v="1"/>
    <x v="0"/>
  </r>
  <r>
    <s v="E003179"/>
    <d v="2025-09-16T00:00:00"/>
    <x v="10"/>
    <s v="Operations"/>
    <x v="2"/>
    <s v="Operations Associate"/>
    <s v="operations"/>
    <x v="1"/>
    <x v="0"/>
    <d v="2025-09-16T00:00:00"/>
    <m/>
    <s v=""/>
    <n v="106"/>
    <x v="0"/>
    <x v="0"/>
    <x v="0"/>
    <s v="None"/>
    <s v=""/>
    <n v="0"/>
    <n v="69000"/>
    <x v="1"/>
    <s v="Not Reviewed"/>
    <n v="0"/>
    <x v="0"/>
    <n v="0.29041095890410956"/>
    <x v="0"/>
    <x v="1"/>
  </r>
  <r>
    <s v="E003180"/>
    <d v="2023-10-15T00:00:00"/>
    <x v="11"/>
    <s v="Operations"/>
    <x v="3"/>
    <s v="Analytics Associate"/>
    <s v="analytics"/>
    <x v="1"/>
    <x v="0"/>
    <d v="2023-10-15T00:00:00"/>
    <m/>
    <s v=""/>
    <n v="808"/>
    <x v="0"/>
    <x v="2"/>
    <x v="0"/>
    <n v="3"/>
    <s v="meets"/>
    <n v="2"/>
    <n v="67000"/>
    <x v="0"/>
    <s v="meets"/>
    <n v="0"/>
    <x v="0"/>
    <n v="2.2136986301369861"/>
    <x v="1"/>
    <x v="1"/>
  </r>
  <r>
    <s v="E003181"/>
    <d v="2025-02-10T00:00:00"/>
    <x v="0"/>
    <s v="Product &amp; Technology"/>
    <x v="0"/>
    <s v="Software Engineering Specialist"/>
    <s v="engineering"/>
    <x v="0"/>
    <x v="0"/>
    <d v="2025-02-10T00:00:00"/>
    <m/>
    <s v=""/>
    <n v="324"/>
    <x v="1"/>
    <x v="1"/>
    <x v="1"/>
    <n v="3"/>
    <s v="meets"/>
    <n v="1"/>
    <n v="90500"/>
    <x v="0"/>
    <s v="meets"/>
    <n v="0"/>
    <x v="0"/>
    <n v="0.88767123287671235"/>
    <x v="0"/>
    <x v="0"/>
  </r>
  <r>
    <s v="E003182"/>
    <d v="2024-02-09T00:00:00"/>
    <x v="1"/>
    <s v="Product &amp; Technology"/>
    <x v="0"/>
    <s v="Analytics Associate"/>
    <s v="analytics"/>
    <x v="1"/>
    <x v="0"/>
    <d v="2024-02-09T00:00:00"/>
    <m/>
    <s v=""/>
    <n v="691"/>
    <x v="0"/>
    <x v="0"/>
    <x v="2"/>
    <n v="3"/>
    <s v="meets"/>
    <n v="2"/>
    <n v="72500"/>
    <x v="0"/>
    <s v="meets"/>
    <n v="0"/>
    <x v="0"/>
    <n v="1.893150684931507"/>
    <x v="2"/>
    <x v="0"/>
  </r>
  <r>
    <s v="E003183"/>
    <d v="2024-12-26T00:00:00"/>
    <x v="2"/>
    <s v="Product &amp; Technology"/>
    <x v="1"/>
    <s v="Product Management Associate"/>
    <s v="product"/>
    <x v="1"/>
    <x v="0"/>
    <d v="2024-12-26T00:00:00"/>
    <m/>
    <s v=""/>
    <n v="370"/>
    <x v="1"/>
    <x v="0"/>
    <x v="2"/>
    <n v="3"/>
    <s v="meets"/>
    <n v="1"/>
    <n v="69000"/>
    <x v="0"/>
    <s v="meets"/>
    <n v="0"/>
    <x v="0"/>
    <n v="1.0136986301369864"/>
    <x v="2"/>
    <x v="1"/>
  </r>
  <r>
    <s v="E003184"/>
    <d v="2023-04-22T00:00:00"/>
    <x v="3"/>
    <s v="Product &amp; Technology"/>
    <x v="1"/>
    <s v="Product Management Associate"/>
    <s v="product"/>
    <x v="1"/>
    <x v="0"/>
    <d v="2023-04-22T00:00:00"/>
    <m/>
    <s v=""/>
    <n v="984"/>
    <x v="1"/>
    <x v="1"/>
    <x v="4"/>
    <n v="4"/>
    <s v="exceeds"/>
    <n v="3"/>
    <n v="64000"/>
    <x v="0"/>
    <s v="exceeds"/>
    <n v="0"/>
    <x v="0"/>
    <n v="2.6958904109589041"/>
    <x v="1"/>
    <x v="1"/>
  </r>
  <r>
    <s v="E003185"/>
    <d v="2024-08-27T00:00:00"/>
    <x v="4"/>
    <s v="Revenue"/>
    <x v="0"/>
    <s v="Account Associate"/>
    <s v="sales"/>
    <x v="1"/>
    <x v="0"/>
    <d v="2024-08-27T00:00:00"/>
    <m/>
    <s v=""/>
    <n v="491"/>
    <x v="4"/>
    <x v="1"/>
    <x v="0"/>
    <n v="4"/>
    <s v="exceeds"/>
    <n v="1"/>
    <n v="68500"/>
    <x v="0"/>
    <s v="exceeds"/>
    <n v="0"/>
    <x v="0"/>
    <n v="1.3452054794520547"/>
    <x v="2"/>
    <x v="1"/>
  </r>
  <r>
    <s v="E003186"/>
    <d v="2025-01-31T00:00:00"/>
    <x v="5"/>
    <s v="Revenue"/>
    <x v="1"/>
    <s v="Customer Success Specialist"/>
    <s v="customer_success"/>
    <x v="0"/>
    <x v="0"/>
    <d v="2025-01-31T00:00:00"/>
    <m/>
    <s v=""/>
    <n v="334"/>
    <x v="0"/>
    <x v="0"/>
    <x v="1"/>
    <n v="2"/>
    <s v="needs_support"/>
    <n v="1"/>
    <n v="104000"/>
    <x v="0"/>
    <s v="needs_support"/>
    <n v="0"/>
    <x v="0"/>
    <n v="0.91506849315068495"/>
    <x v="0"/>
    <x v="3"/>
  </r>
  <r>
    <s v="E003187"/>
    <d v="2023-10-18T00:00:00"/>
    <x v="6"/>
    <s v="Revenue"/>
    <x v="2"/>
    <s v="Growth Marketing Senior Specialist"/>
    <s v="marketing"/>
    <x v="2"/>
    <x v="0"/>
    <d v="2023-10-18T00:00:00"/>
    <m/>
    <s v=""/>
    <n v="805"/>
    <x v="4"/>
    <x v="2"/>
    <x v="2"/>
    <n v="5"/>
    <s v="outstanding"/>
    <n v="2"/>
    <n v="134000"/>
    <x v="0"/>
    <s v="outstanding"/>
    <n v="0"/>
    <x v="0"/>
    <n v="2.2054794520547945"/>
    <x v="1"/>
    <x v="2"/>
  </r>
  <r>
    <s v="E003188"/>
    <d v="2024-09-28T00:00:00"/>
    <x v="7"/>
    <s v="Corporate"/>
    <x v="0"/>
    <s v="Financial Planning Associate"/>
    <s v="finance"/>
    <x v="1"/>
    <x v="0"/>
    <d v="2024-09-28T00:00:00"/>
    <m/>
    <s v=""/>
    <n v="459"/>
    <x v="4"/>
    <x v="1"/>
    <x v="0"/>
    <n v="3"/>
    <s v="meets"/>
    <n v="1"/>
    <n v="67000"/>
    <x v="0"/>
    <s v="meets"/>
    <n v="0"/>
    <x v="0"/>
    <n v="1.2575342465753425"/>
    <x v="2"/>
    <x v="1"/>
  </r>
  <r>
    <s v="E003189"/>
    <d v="2025-03-30T00:00:00"/>
    <x v="8"/>
    <s v="Corporate"/>
    <x v="1"/>
    <s v="People Operations Senior Specialist"/>
    <s v="people"/>
    <x v="2"/>
    <x v="1"/>
    <d v="2025-03-30T00:00:00"/>
    <d v="2025-10-11T00:00:00"/>
    <s v="voluntary"/>
    <n v="195"/>
    <x v="0"/>
    <x v="1"/>
    <x v="0"/>
    <n v="3"/>
    <s v="meets"/>
    <n v="1"/>
    <n v="131000"/>
    <x v="0"/>
    <s v="meets"/>
    <n v="1"/>
    <x v="1"/>
    <n v="0.53424657534246578"/>
    <x v="0"/>
    <x v="2"/>
  </r>
  <r>
    <s v="E003190"/>
    <d v="2025-08-13T00:00:00"/>
    <x v="9"/>
    <s v="Corporate"/>
    <x v="0"/>
    <s v="Legal &amp; Compliance Senior Specialist"/>
    <s v="legal"/>
    <x v="2"/>
    <x v="0"/>
    <d v="2025-08-13T00:00:00"/>
    <m/>
    <s v=""/>
    <n v="140"/>
    <x v="2"/>
    <x v="1"/>
    <x v="0"/>
    <s v="None"/>
    <s v=""/>
    <n v="0"/>
    <n v="141500"/>
    <x v="1"/>
    <s v="Not Reviewed"/>
    <n v="0"/>
    <x v="0"/>
    <n v="0.38356164383561642"/>
    <x v="0"/>
    <x v="2"/>
  </r>
  <r>
    <s v="E003191"/>
    <d v="2023-09-26T00:00:00"/>
    <x v="10"/>
    <s v="Operations"/>
    <x v="2"/>
    <s v="Supply Chain Specialist"/>
    <s v="supply_chain"/>
    <x v="0"/>
    <x v="0"/>
    <d v="2023-09-26T00:00:00"/>
    <m/>
    <s v=""/>
    <n v="827"/>
    <x v="0"/>
    <x v="0"/>
    <x v="0"/>
    <n v="4"/>
    <s v="exceeds"/>
    <n v="2"/>
    <n v="85000"/>
    <x v="0"/>
    <s v="exceeds"/>
    <n v="0"/>
    <x v="0"/>
    <n v="2.2657534246575342"/>
    <x v="1"/>
    <x v="0"/>
  </r>
  <r>
    <s v="E003192"/>
    <d v="2023-07-12T00:00:00"/>
    <x v="11"/>
    <s v="Operations"/>
    <x v="3"/>
    <s v="Operations Specialist"/>
    <s v="operations"/>
    <x v="0"/>
    <x v="0"/>
    <d v="2023-07-12T00:00:00"/>
    <m/>
    <s v=""/>
    <n v="903"/>
    <x v="0"/>
    <x v="1"/>
    <x v="3"/>
    <n v="4"/>
    <s v="exceeds"/>
    <n v="2"/>
    <n v="103500"/>
    <x v="0"/>
    <s v="exceeds"/>
    <n v="0"/>
    <x v="0"/>
    <n v="2.473972602739726"/>
    <x v="1"/>
    <x v="3"/>
  </r>
  <r>
    <s v="E003193"/>
    <d v="2023-03-16T00:00:00"/>
    <x v="0"/>
    <s v="Product &amp; Technology"/>
    <x v="0"/>
    <s v="Analytics Associate"/>
    <s v="analytics"/>
    <x v="1"/>
    <x v="0"/>
    <d v="2023-03-16T00:00:00"/>
    <m/>
    <s v=""/>
    <n v="1021"/>
    <x v="0"/>
    <x v="1"/>
    <x v="2"/>
    <n v="3"/>
    <s v="meets"/>
    <n v="3"/>
    <n v="73500"/>
    <x v="0"/>
    <s v="meets"/>
    <n v="0"/>
    <x v="0"/>
    <n v="2.7972602739726029"/>
    <x v="1"/>
    <x v="0"/>
  </r>
  <r>
    <s v="E003194"/>
    <d v="2024-04-09T00:00:00"/>
    <x v="1"/>
    <s v="Product &amp; Technology"/>
    <x v="0"/>
    <s v="Analytics Senior Specialist"/>
    <s v="analytics"/>
    <x v="2"/>
    <x v="0"/>
    <d v="2024-04-09T00:00:00"/>
    <m/>
    <s v=""/>
    <n v="631"/>
    <x v="3"/>
    <x v="2"/>
    <x v="3"/>
    <n v="2"/>
    <s v="needs_support"/>
    <n v="2"/>
    <n v="107500"/>
    <x v="0"/>
    <s v="needs_support"/>
    <n v="0"/>
    <x v="0"/>
    <n v="1.7287671232876711"/>
    <x v="2"/>
    <x v="3"/>
  </r>
  <r>
    <s v="E003195"/>
    <d v="2025-08-15T00:00:00"/>
    <x v="2"/>
    <s v="Product &amp; Technology"/>
    <x v="1"/>
    <s v="Analytics Senior Specialist"/>
    <s v="analytics"/>
    <x v="2"/>
    <x v="0"/>
    <d v="2025-08-15T00:00:00"/>
    <m/>
    <s v=""/>
    <n v="138"/>
    <x v="1"/>
    <x v="1"/>
    <x v="2"/>
    <s v="None"/>
    <s v=""/>
    <n v="0"/>
    <n v="115500"/>
    <x v="1"/>
    <s v="Not Reviewed"/>
    <n v="0"/>
    <x v="0"/>
    <n v="0.37808219178082192"/>
    <x v="0"/>
    <x v="3"/>
  </r>
  <r>
    <s v="E003196"/>
    <d v="2025-03-15T00:00:00"/>
    <x v="3"/>
    <s v="Product &amp; Technology"/>
    <x v="1"/>
    <s v="Product Management Associate"/>
    <s v="product"/>
    <x v="1"/>
    <x v="0"/>
    <d v="2025-03-15T00:00:00"/>
    <m/>
    <s v=""/>
    <n v="291"/>
    <x v="0"/>
    <x v="3"/>
    <x v="0"/>
    <n v="5"/>
    <s v="outstanding"/>
    <n v="1"/>
    <n v="77000"/>
    <x v="0"/>
    <s v="outstanding"/>
    <n v="0"/>
    <x v="0"/>
    <n v="0.79726027397260268"/>
    <x v="0"/>
    <x v="0"/>
  </r>
  <r>
    <s v="E003197"/>
    <d v="2023-02-05T00:00:00"/>
    <x v="4"/>
    <s v="Revenue"/>
    <x v="0"/>
    <s v="Account Specialist"/>
    <s v="sales"/>
    <x v="0"/>
    <x v="0"/>
    <d v="2023-02-05T00:00:00"/>
    <m/>
    <s v=""/>
    <n v="1060"/>
    <x v="1"/>
    <x v="0"/>
    <x v="2"/>
    <n v="4"/>
    <s v="exceeds"/>
    <n v="3"/>
    <n v="84500"/>
    <x v="0"/>
    <s v="exceeds"/>
    <n v="0"/>
    <x v="0"/>
    <n v="2.904109589041096"/>
    <x v="1"/>
    <x v="0"/>
  </r>
  <r>
    <s v="E003198"/>
    <d v="2024-10-02T00:00:00"/>
    <x v="5"/>
    <s v="Revenue"/>
    <x v="1"/>
    <s v="Account Specialist"/>
    <s v="sales"/>
    <x v="0"/>
    <x v="0"/>
    <d v="2024-10-02T00:00:00"/>
    <m/>
    <s v=""/>
    <n v="455"/>
    <x v="0"/>
    <x v="0"/>
    <x v="3"/>
    <n v="3"/>
    <s v="meets"/>
    <n v="1"/>
    <n v="103000"/>
    <x v="0"/>
    <s v="meets"/>
    <n v="0"/>
    <x v="0"/>
    <n v="1.2465753424657535"/>
    <x v="2"/>
    <x v="3"/>
  </r>
  <r>
    <s v="E003199"/>
    <d v="2024-07-02T00:00:00"/>
    <x v="6"/>
    <s v="Revenue"/>
    <x v="2"/>
    <s v="Growth Marketing Senior Specialist"/>
    <s v="marketing"/>
    <x v="2"/>
    <x v="0"/>
    <d v="2024-07-02T00:00:00"/>
    <m/>
    <s v=""/>
    <n v="547"/>
    <x v="0"/>
    <x v="1"/>
    <x v="3"/>
    <n v="3"/>
    <s v="meets"/>
    <n v="2"/>
    <n v="102000"/>
    <x v="0"/>
    <s v="meets"/>
    <n v="0"/>
    <x v="0"/>
    <n v="1.4986301369863013"/>
    <x v="2"/>
    <x v="3"/>
  </r>
  <r>
    <s v="E003200"/>
    <d v="2025-06-05T00:00:00"/>
    <x v="7"/>
    <s v="Corporate"/>
    <x v="0"/>
    <s v="Analytics Senior Specialist"/>
    <s v="analytics"/>
    <x v="2"/>
    <x v="0"/>
    <d v="2025-06-05T00:00:00"/>
    <m/>
    <s v=""/>
    <n v="209"/>
    <x v="1"/>
    <x v="0"/>
    <x v="0"/>
    <n v="2"/>
    <s v="needs_support"/>
    <n v="1"/>
    <n v="123500"/>
    <x v="0"/>
    <s v="needs_support"/>
    <n v="0"/>
    <x v="0"/>
    <n v="0.57260273972602738"/>
    <x v="0"/>
    <x v="3"/>
  </r>
  <r>
    <s v="E003201"/>
    <d v="2023-01-29T00:00:00"/>
    <x v="8"/>
    <s v="Corporate"/>
    <x v="1"/>
    <s v="People Operations Senior Specialist"/>
    <s v="people"/>
    <x v="2"/>
    <x v="0"/>
    <d v="2023-01-29T00:00:00"/>
    <m/>
    <s v=""/>
    <n v="1067"/>
    <x v="1"/>
    <x v="2"/>
    <x v="0"/>
    <n v="4"/>
    <s v="exceeds"/>
    <n v="3"/>
    <n v="132000"/>
    <x v="0"/>
    <s v="exceeds"/>
    <n v="0"/>
    <x v="0"/>
    <n v="2.9232876712328766"/>
    <x v="1"/>
    <x v="2"/>
  </r>
  <r>
    <s v="E003202"/>
    <d v="2025-05-01T00:00:00"/>
    <x v="9"/>
    <s v="Corporate"/>
    <x v="0"/>
    <s v="Operations Specialist"/>
    <s v="operations"/>
    <x v="0"/>
    <x v="0"/>
    <d v="2025-05-01T00:00:00"/>
    <m/>
    <s v=""/>
    <n v="244"/>
    <x v="0"/>
    <x v="1"/>
    <x v="2"/>
    <n v="3"/>
    <s v="meets"/>
    <n v="1"/>
    <n v="87500"/>
    <x v="0"/>
    <s v="meets"/>
    <n v="0"/>
    <x v="0"/>
    <n v="0.66849315068493154"/>
    <x v="0"/>
    <x v="0"/>
  </r>
  <r>
    <s v="E003203"/>
    <d v="2025-09-18T00:00:00"/>
    <x v="10"/>
    <s v="Operations"/>
    <x v="2"/>
    <s v="Operations Senior Specialist"/>
    <s v="operations"/>
    <x v="2"/>
    <x v="0"/>
    <d v="2025-09-18T00:00:00"/>
    <m/>
    <s v=""/>
    <n v="104"/>
    <x v="0"/>
    <x v="1"/>
    <x v="3"/>
    <s v="None"/>
    <s v=""/>
    <n v="0"/>
    <n v="104000"/>
    <x v="1"/>
    <s v="Not Reviewed"/>
    <n v="0"/>
    <x v="0"/>
    <n v="0.28493150684931506"/>
    <x v="0"/>
    <x v="3"/>
  </r>
  <r>
    <s v="E003204"/>
    <d v="2024-04-24T00:00:00"/>
    <x v="11"/>
    <s v="Operations"/>
    <x v="3"/>
    <s v="Operations Specialist"/>
    <s v="operations"/>
    <x v="0"/>
    <x v="0"/>
    <d v="2024-04-24T00:00:00"/>
    <m/>
    <s v=""/>
    <n v="616"/>
    <x v="3"/>
    <x v="1"/>
    <x v="2"/>
    <n v="4"/>
    <s v="exceeds"/>
    <n v="2"/>
    <n v="94500"/>
    <x v="0"/>
    <s v="exceeds"/>
    <n v="0"/>
    <x v="0"/>
    <n v="1.6876712328767123"/>
    <x v="2"/>
    <x v="0"/>
  </r>
  <r>
    <s v="E003205"/>
    <d v="2025-08-05T00:00:00"/>
    <x v="0"/>
    <s v="Product &amp; Technology"/>
    <x v="0"/>
    <s v="Software Engineering Associate"/>
    <s v="engineering"/>
    <x v="1"/>
    <x v="1"/>
    <d v="2025-08-05T00:00:00"/>
    <d v="2025-12-29T00:00:00"/>
    <s v="voluntary"/>
    <n v="146"/>
    <x v="0"/>
    <x v="1"/>
    <x v="0"/>
    <s v="None"/>
    <s v=""/>
    <n v="0"/>
    <n v="74000"/>
    <x v="1"/>
    <s v="Not Reviewed"/>
    <n v="1"/>
    <x v="1"/>
    <n v="0.4"/>
    <x v="0"/>
    <x v="0"/>
  </r>
  <r>
    <s v="E003206"/>
    <d v="2024-08-24T00:00:00"/>
    <x v="1"/>
    <s v="Product &amp; Technology"/>
    <x v="0"/>
    <s v="Analytics Associate"/>
    <s v="analytics"/>
    <x v="1"/>
    <x v="0"/>
    <d v="2024-08-24T00:00:00"/>
    <m/>
    <s v=""/>
    <n v="494"/>
    <x v="0"/>
    <x v="2"/>
    <x v="1"/>
    <n v="3"/>
    <s v="meets"/>
    <n v="1"/>
    <n v="75000"/>
    <x v="0"/>
    <s v="meets"/>
    <n v="0"/>
    <x v="0"/>
    <n v="1.3534246575342466"/>
    <x v="2"/>
    <x v="0"/>
  </r>
  <r>
    <s v="E003207"/>
    <d v="2023-04-08T00:00:00"/>
    <x v="2"/>
    <s v="Product &amp; Technology"/>
    <x v="1"/>
    <s v="Product Management Specialist"/>
    <s v="product"/>
    <x v="0"/>
    <x v="0"/>
    <d v="2023-04-08T00:00:00"/>
    <m/>
    <s v=""/>
    <n v="998"/>
    <x v="1"/>
    <x v="1"/>
    <x v="2"/>
    <n v="3"/>
    <s v="meets"/>
    <n v="3"/>
    <n v="103000"/>
    <x v="0"/>
    <s v="meets"/>
    <n v="0"/>
    <x v="0"/>
    <n v="2.7342465753424658"/>
    <x v="1"/>
    <x v="3"/>
  </r>
  <r>
    <s v="E003208"/>
    <d v="2025-01-23T00:00:00"/>
    <x v="3"/>
    <s v="Product &amp; Technology"/>
    <x v="1"/>
    <s v="Product Management Senior Specialist"/>
    <s v="product"/>
    <x v="2"/>
    <x v="0"/>
    <d v="2025-01-23T00:00:00"/>
    <m/>
    <s v=""/>
    <n v="342"/>
    <x v="0"/>
    <x v="1"/>
    <x v="0"/>
    <n v="4"/>
    <s v="exceeds"/>
    <n v="1"/>
    <n v="112000"/>
    <x v="0"/>
    <s v="exceeds"/>
    <n v="0"/>
    <x v="0"/>
    <n v="0.93698630136986305"/>
    <x v="0"/>
    <x v="3"/>
  </r>
  <r>
    <s v="E003209"/>
    <d v="2024-02-20T00:00:00"/>
    <x v="4"/>
    <s v="Revenue"/>
    <x v="0"/>
    <s v="Account Senior Specialist"/>
    <s v="sales"/>
    <x v="2"/>
    <x v="1"/>
    <d v="2024-02-20T00:00:00"/>
    <d v="2025-11-23T00:00:00"/>
    <s v="involuntary"/>
    <n v="642"/>
    <x v="0"/>
    <x v="1"/>
    <x v="2"/>
    <n v="3"/>
    <s v="meets"/>
    <n v="2"/>
    <n v="115000"/>
    <x v="0"/>
    <s v="meets"/>
    <n v="1"/>
    <x v="1"/>
    <n v="1.7589041095890412"/>
    <x v="2"/>
    <x v="3"/>
  </r>
  <r>
    <s v="E003210"/>
    <d v="2024-04-06T00:00:00"/>
    <x v="5"/>
    <s v="Revenue"/>
    <x v="1"/>
    <s v="Customer Success Specialist"/>
    <s v="customer_success"/>
    <x v="0"/>
    <x v="1"/>
    <d v="2024-04-06T00:00:00"/>
    <d v="2024-09-22T00:00:00"/>
    <s v="involuntary"/>
    <n v="169"/>
    <x v="0"/>
    <x v="3"/>
    <x v="4"/>
    <s v="None"/>
    <s v=""/>
    <n v="0"/>
    <n v="86000"/>
    <x v="1"/>
    <s v="Not Reviewed"/>
    <n v="1"/>
    <x v="1"/>
    <n v="0.46301369863013697"/>
    <x v="0"/>
    <x v="0"/>
  </r>
  <r>
    <s v="E003211"/>
    <d v="2024-04-24T00:00:00"/>
    <x v="6"/>
    <s v="Revenue"/>
    <x v="2"/>
    <s v="Growth Marketing Specialist"/>
    <s v="marketing"/>
    <x v="0"/>
    <x v="0"/>
    <d v="2024-04-24T00:00:00"/>
    <m/>
    <s v=""/>
    <n v="616"/>
    <x v="0"/>
    <x v="2"/>
    <x v="0"/>
    <n v="2"/>
    <s v="needs_support"/>
    <n v="2"/>
    <n v="81500"/>
    <x v="0"/>
    <s v="needs_support"/>
    <n v="0"/>
    <x v="0"/>
    <n v="1.6876712328767123"/>
    <x v="2"/>
    <x v="0"/>
  </r>
  <r>
    <s v="E003212"/>
    <d v="2025-08-14T00:00:00"/>
    <x v="7"/>
    <s v="Corporate"/>
    <x v="0"/>
    <s v="Analytics Associate"/>
    <s v="analytics"/>
    <x v="1"/>
    <x v="0"/>
    <d v="2025-08-14T00:00:00"/>
    <m/>
    <s v=""/>
    <n v="139"/>
    <x v="2"/>
    <x v="0"/>
    <x v="3"/>
    <s v="None"/>
    <s v=""/>
    <n v="0"/>
    <n v="61000"/>
    <x v="1"/>
    <s v="Not Reviewed"/>
    <n v="0"/>
    <x v="0"/>
    <n v="0.38082191780821917"/>
    <x v="0"/>
    <x v="1"/>
  </r>
  <r>
    <s v="E003213"/>
    <d v="2024-08-20T00:00:00"/>
    <x v="8"/>
    <s v="Corporate"/>
    <x v="1"/>
    <s v="Operations Associate"/>
    <s v="operations"/>
    <x v="1"/>
    <x v="0"/>
    <d v="2024-08-20T00:00:00"/>
    <m/>
    <s v=""/>
    <n v="498"/>
    <x v="3"/>
    <x v="0"/>
    <x v="2"/>
    <n v="5"/>
    <s v="outstanding"/>
    <n v="1"/>
    <n v="68000"/>
    <x v="0"/>
    <s v="outstanding"/>
    <n v="0"/>
    <x v="0"/>
    <n v="1.3643835616438356"/>
    <x v="2"/>
    <x v="1"/>
  </r>
  <r>
    <s v="E003214"/>
    <d v="2023-08-23T00:00:00"/>
    <x v="9"/>
    <s v="Corporate"/>
    <x v="0"/>
    <s v="Legal &amp; Compliance Specialist"/>
    <s v="legal"/>
    <x v="0"/>
    <x v="0"/>
    <d v="2023-08-23T00:00:00"/>
    <m/>
    <s v=""/>
    <n v="861"/>
    <x v="1"/>
    <x v="0"/>
    <x v="0"/>
    <n v="5"/>
    <s v="outstanding"/>
    <n v="2"/>
    <n v="81000"/>
    <x v="0"/>
    <s v="outstanding"/>
    <n v="0"/>
    <x v="0"/>
    <n v="2.3589041095890413"/>
    <x v="1"/>
    <x v="0"/>
  </r>
  <r>
    <s v="E003215"/>
    <d v="2023-02-25T00:00:00"/>
    <x v="10"/>
    <s v="Operations"/>
    <x v="2"/>
    <s v="Supply Chain Associate"/>
    <s v="supply_chain"/>
    <x v="1"/>
    <x v="0"/>
    <d v="2023-02-25T00:00:00"/>
    <m/>
    <s v=""/>
    <n v="1040"/>
    <x v="0"/>
    <x v="0"/>
    <x v="3"/>
    <n v="3"/>
    <s v="meets"/>
    <n v="3"/>
    <n v="74000"/>
    <x v="0"/>
    <s v="meets"/>
    <n v="0"/>
    <x v="0"/>
    <n v="2.8493150684931505"/>
    <x v="1"/>
    <x v="0"/>
  </r>
  <r>
    <s v="E003216"/>
    <d v="2023-07-12T00:00:00"/>
    <x v="11"/>
    <s v="Operations"/>
    <x v="3"/>
    <s v="Operations Specialist"/>
    <s v="operations"/>
    <x v="0"/>
    <x v="0"/>
    <d v="2023-07-12T00:00:00"/>
    <m/>
    <s v=""/>
    <n v="903"/>
    <x v="1"/>
    <x v="4"/>
    <x v="2"/>
    <n v="3"/>
    <s v="meets"/>
    <n v="2"/>
    <n v="77000"/>
    <x v="0"/>
    <s v="meets"/>
    <n v="0"/>
    <x v="0"/>
    <n v="2.473972602739726"/>
    <x v="1"/>
    <x v="0"/>
  </r>
  <r>
    <s v="E003217"/>
    <d v="2024-10-28T00:00:00"/>
    <x v="0"/>
    <s v="Product &amp; Technology"/>
    <x v="0"/>
    <s v="Software Engineering Specialist"/>
    <s v="engineering"/>
    <x v="0"/>
    <x v="1"/>
    <d v="2024-10-28T00:00:00"/>
    <d v="2025-03-02T00:00:00"/>
    <s v="voluntary"/>
    <n v="125"/>
    <x v="0"/>
    <x v="1"/>
    <x v="3"/>
    <s v="None"/>
    <s v=""/>
    <n v="0"/>
    <n v="80500"/>
    <x v="1"/>
    <s v="Not Reviewed"/>
    <n v="1"/>
    <x v="1"/>
    <n v="0.34246575342465752"/>
    <x v="0"/>
    <x v="0"/>
  </r>
  <r>
    <s v="E003218"/>
    <d v="2023-01-02T00:00:00"/>
    <x v="1"/>
    <s v="Product &amp; Technology"/>
    <x v="0"/>
    <s v="Analytics Associate"/>
    <s v="analytics"/>
    <x v="1"/>
    <x v="0"/>
    <d v="2023-01-02T00:00:00"/>
    <m/>
    <s v=""/>
    <n v="1094"/>
    <x v="3"/>
    <x v="1"/>
    <x v="0"/>
    <n v="3"/>
    <s v="meets"/>
    <n v="3"/>
    <n v="70500"/>
    <x v="0"/>
    <s v="meets"/>
    <n v="0"/>
    <x v="0"/>
    <n v="2.9972602739726026"/>
    <x v="1"/>
    <x v="0"/>
  </r>
  <r>
    <s v="E003219"/>
    <d v="2024-10-27T00:00:00"/>
    <x v="2"/>
    <s v="Product &amp; Technology"/>
    <x v="1"/>
    <s v="Product Management Senior Specialist"/>
    <s v="product"/>
    <x v="2"/>
    <x v="0"/>
    <d v="2024-10-27T00:00:00"/>
    <m/>
    <s v=""/>
    <n v="430"/>
    <x v="4"/>
    <x v="1"/>
    <x v="4"/>
    <n v="3"/>
    <s v="meets"/>
    <n v="1"/>
    <n v="108000"/>
    <x v="0"/>
    <s v="meets"/>
    <n v="0"/>
    <x v="0"/>
    <n v="1.178082191780822"/>
    <x v="2"/>
    <x v="3"/>
  </r>
  <r>
    <s v="E003220"/>
    <d v="2023-06-13T00:00:00"/>
    <x v="3"/>
    <s v="Product &amp; Technology"/>
    <x v="1"/>
    <s v="Product Design Associate"/>
    <s v="design"/>
    <x v="1"/>
    <x v="0"/>
    <d v="2023-06-13T00:00:00"/>
    <m/>
    <s v=""/>
    <n v="932"/>
    <x v="0"/>
    <x v="0"/>
    <x v="0"/>
    <n v="3"/>
    <s v="meets"/>
    <n v="3"/>
    <n v="56500"/>
    <x v="0"/>
    <s v="meets"/>
    <n v="0"/>
    <x v="0"/>
    <n v="2.5534246575342467"/>
    <x v="1"/>
    <x v="1"/>
  </r>
  <r>
    <s v="E003221"/>
    <d v="2024-11-20T00:00:00"/>
    <x v="4"/>
    <s v="Revenue"/>
    <x v="0"/>
    <s v="Customer Success Associate"/>
    <s v="customer_success"/>
    <x v="1"/>
    <x v="0"/>
    <d v="2024-11-20T00:00:00"/>
    <m/>
    <s v=""/>
    <n v="406"/>
    <x v="0"/>
    <x v="3"/>
    <x v="0"/>
    <n v="3"/>
    <s v="meets"/>
    <n v="1"/>
    <n v="76500"/>
    <x v="0"/>
    <s v="meets"/>
    <n v="0"/>
    <x v="0"/>
    <n v="1.1123287671232878"/>
    <x v="2"/>
    <x v="0"/>
  </r>
  <r>
    <s v="E003222"/>
    <d v="2025-08-11T00:00:00"/>
    <x v="5"/>
    <s v="Revenue"/>
    <x v="1"/>
    <s v="Account Senior Specialist"/>
    <s v="sales"/>
    <x v="2"/>
    <x v="0"/>
    <d v="2025-08-11T00:00:00"/>
    <m/>
    <s v=""/>
    <n v="142"/>
    <x v="3"/>
    <x v="0"/>
    <x v="0"/>
    <s v="None"/>
    <s v=""/>
    <n v="0"/>
    <n v="132000"/>
    <x v="1"/>
    <s v="Not Reviewed"/>
    <n v="0"/>
    <x v="0"/>
    <n v="0.38904109589041097"/>
    <x v="0"/>
    <x v="2"/>
  </r>
  <r>
    <s v="E003223"/>
    <d v="2025-05-24T00:00:00"/>
    <x v="6"/>
    <s v="Revenue"/>
    <x v="2"/>
    <s v="Growth Marketing Senior Specialist"/>
    <s v="marketing"/>
    <x v="2"/>
    <x v="0"/>
    <d v="2025-05-24T00:00:00"/>
    <m/>
    <s v=""/>
    <n v="221"/>
    <x v="0"/>
    <x v="4"/>
    <x v="0"/>
    <n v="4"/>
    <s v="exceeds"/>
    <n v="1"/>
    <n v="138000"/>
    <x v="0"/>
    <s v="exceeds"/>
    <n v="0"/>
    <x v="0"/>
    <n v="0.60547945205479448"/>
    <x v="0"/>
    <x v="2"/>
  </r>
  <r>
    <s v="E003224"/>
    <d v="2025-05-28T00:00:00"/>
    <x v="7"/>
    <s v="Corporate"/>
    <x v="0"/>
    <s v="Analytics Specialist"/>
    <s v="analytics"/>
    <x v="0"/>
    <x v="0"/>
    <d v="2025-05-28T00:00:00"/>
    <m/>
    <s v=""/>
    <n v="217"/>
    <x v="0"/>
    <x v="0"/>
    <x v="4"/>
    <n v="5"/>
    <s v="outstanding"/>
    <n v="1"/>
    <n v="94500"/>
    <x v="0"/>
    <s v="outstanding"/>
    <n v="0"/>
    <x v="0"/>
    <n v="0.59452054794520548"/>
    <x v="0"/>
    <x v="0"/>
  </r>
  <r>
    <s v="E003225"/>
    <d v="2023-09-05T00:00:00"/>
    <x v="8"/>
    <s v="Corporate"/>
    <x v="1"/>
    <s v="People Operations Senior Specialist"/>
    <s v="people"/>
    <x v="2"/>
    <x v="0"/>
    <d v="2023-09-05T00:00:00"/>
    <m/>
    <s v=""/>
    <n v="848"/>
    <x v="3"/>
    <x v="1"/>
    <x v="3"/>
    <n v="4"/>
    <s v="exceeds"/>
    <n v="2"/>
    <n v="119000"/>
    <x v="0"/>
    <s v="exceeds"/>
    <n v="0"/>
    <x v="0"/>
    <n v="2.3232876712328765"/>
    <x v="1"/>
    <x v="3"/>
  </r>
  <r>
    <s v="E003226"/>
    <d v="2024-06-17T00:00:00"/>
    <x v="9"/>
    <s v="Corporate"/>
    <x v="0"/>
    <s v="Legal &amp; Compliance Associate"/>
    <s v="legal"/>
    <x v="1"/>
    <x v="0"/>
    <d v="2024-06-17T00:00:00"/>
    <m/>
    <s v=""/>
    <n v="562"/>
    <x v="0"/>
    <x v="1"/>
    <x v="0"/>
    <n v="5"/>
    <s v="outstanding"/>
    <n v="2"/>
    <n v="60500"/>
    <x v="0"/>
    <s v="outstanding"/>
    <n v="0"/>
    <x v="0"/>
    <n v="1.5397260273972602"/>
    <x v="2"/>
    <x v="1"/>
  </r>
  <r>
    <s v="E003227"/>
    <d v="2023-08-25T00:00:00"/>
    <x v="10"/>
    <s v="Operations"/>
    <x v="2"/>
    <s v="Supply Chain Specialist"/>
    <s v="supply_chain"/>
    <x v="0"/>
    <x v="0"/>
    <d v="2023-08-25T00:00:00"/>
    <m/>
    <s v=""/>
    <n v="859"/>
    <x v="0"/>
    <x v="0"/>
    <x v="4"/>
    <n v="2"/>
    <s v="needs_support"/>
    <n v="2"/>
    <n v="101500"/>
    <x v="0"/>
    <s v="needs_support"/>
    <n v="0"/>
    <x v="0"/>
    <n v="2.3534246575342466"/>
    <x v="1"/>
    <x v="3"/>
  </r>
  <r>
    <s v="E003228"/>
    <d v="2023-06-17T00:00:00"/>
    <x v="11"/>
    <s v="Operations"/>
    <x v="3"/>
    <s v="Operations Specialist"/>
    <s v="operations"/>
    <x v="0"/>
    <x v="0"/>
    <d v="2023-06-17T00:00:00"/>
    <m/>
    <s v=""/>
    <n v="928"/>
    <x v="3"/>
    <x v="1"/>
    <x v="2"/>
    <n v="2"/>
    <s v="needs_support"/>
    <n v="3"/>
    <n v="75500"/>
    <x v="0"/>
    <s v="needs_support"/>
    <n v="0"/>
    <x v="0"/>
    <n v="2.5424657534246577"/>
    <x v="1"/>
    <x v="0"/>
  </r>
  <r>
    <s v="E003229"/>
    <d v="2023-10-16T00:00:00"/>
    <x v="0"/>
    <s v="Product &amp; Technology"/>
    <x v="0"/>
    <s v="Software Engineering Specialist"/>
    <s v="engineering"/>
    <x v="0"/>
    <x v="1"/>
    <d v="2023-10-16T00:00:00"/>
    <d v="2025-06-25T00:00:00"/>
    <s v="voluntary"/>
    <n v="618"/>
    <x v="0"/>
    <x v="0"/>
    <x v="0"/>
    <n v="3"/>
    <s v="meets"/>
    <n v="2"/>
    <n v="89500"/>
    <x v="0"/>
    <s v="meets"/>
    <n v="1"/>
    <x v="1"/>
    <n v="1.6931506849315068"/>
    <x v="2"/>
    <x v="0"/>
  </r>
  <r>
    <s v="E003230"/>
    <d v="2023-01-10T00:00:00"/>
    <x v="1"/>
    <s v="Product &amp; Technology"/>
    <x v="0"/>
    <s v="Analytics Specialist"/>
    <s v="analytics"/>
    <x v="0"/>
    <x v="1"/>
    <d v="2023-01-10T00:00:00"/>
    <d v="2025-06-29T00:00:00"/>
    <s v="involuntary"/>
    <n v="901"/>
    <x v="3"/>
    <x v="1"/>
    <x v="2"/>
    <n v="4"/>
    <s v="exceeds"/>
    <n v="2"/>
    <n v="87500"/>
    <x v="0"/>
    <s v="exceeds"/>
    <n v="1"/>
    <x v="1"/>
    <n v="2.4684931506849317"/>
    <x v="1"/>
    <x v="0"/>
  </r>
  <r>
    <s v="E003231"/>
    <d v="2024-02-25T00:00:00"/>
    <x v="2"/>
    <s v="Product &amp; Technology"/>
    <x v="1"/>
    <s v="Product Management Specialist"/>
    <s v="product"/>
    <x v="0"/>
    <x v="0"/>
    <d v="2024-02-25T00:00:00"/>
    <m/>
    <s v=""/>
    <n v="675"/>
    <x v="4"/>
    <x v="2"/>
    <x v="4"/>
    <n v="3"/>
    <s v="meets"/>
    <n v="2"/>
    <n v="84000"/>
    <x v="0"/>
    <s v="meets"/>
    <n v="0"/>
    <x v="0"/>
    <n v="1.8493150684931507"/>
    <x v="2"/>
    <x v="0"/>
  </r>
  <r>
    <s v="E003232"/>
    <d v="2024-08-06T00:00:00"/>
    <x v="3"/>
    <s v="Product &amp; Technology"/>
    <x v="1"/>
    <s v="Product Design Senior Specialist"/>
    <s v="design"/>
    <x v="2"/>
    <x v="0"/>
    <d v="2024-08-06T00:00:00"/>
    <m/>
    <s v=""/>
    <n v="512"/>
    <x v="2"/>
    <x v="1"/>
    <x v="0"/>
    <n v="4"/>
    <s v="exceeds"/>
    <n v="1"/>
    <n v="124500"/>
    <x v="0"/>
    <s v="exceeds"/>
    <n v="0"/>
    <x v="0"/>
    <n v="1.4027397260273973"/>
    <x v="2"/>
    <x v="3"/>
  </r>
  <r>
    <s v="E003233"/>
    <d v="2023-07-17T00:00:00"/>
    <x v="4"/>
    <s v="Revenue"/>
    <x v="0"/>
    <s v="Customer Success Specialist"/>
    <s v="customer_success"/>
    <x v="0"/>
    <x v="1"/>
    <d v="2023-07-17T00:00:00"/>
    <d v="2025-04-25T00:00:00"/>
    <s v="retirement"/>
    <n v="648"/>
    <x v="0"/>
    <x v="1"/>
    <x v="1"/>
    <n v="3"/>
    <s v="meets"/>
    <n v="2"/>
    <n v="73500"/>
    <x v="0"/>
    <s v="meets"/>
    <n v="1"/>
    <x v="1"/>
    <n v="1.7753424657534247"/>
    <x v="2"/>
    <x v="0"/>
  </r>
  <r>
    <s v="E003234"/>
    <d v="2023-08-27T00:00:00"/>
    <x v="5"/>
    <s v="Revenue"/>
    <x v="1"/>
    <s v="Customer Success Lead"/>
    <s v="customer_success"/>
    <x v="3"/>
    <x v="0"/>
    <d v="2023-08-27T00:00:00"/>
    <m/>
    <s v=""/>
    <n v="857"/>
    <x v="2"/>
    <x v="1"/>
    <x v="2"/>
    <n v="3"/>
    <s v="meets"/>
    <n v="2"/>
    <n v="144000"/>
    <x v="0"/>
    <s v="meets"/>
    <n v="0"/>
    <x v="0"/>
    <n v="2.3479452054794518"/>
    <x v="1"/>
    <x v="2"/>
  </r>
  <r>
    <s v="E003235"/>
    <d v="2024-11-14T00:00:00"/>
    <x v="6"/>
    <s v="Revenue"/>
    <x v="2"/>
    <s v="Growth Marketing Specialist"/>
    <s v="marketing"/>
    <x v="0"/>
    <x v="1"/>
    <d v="2024-11-14T00:00:00"/>
    <d v="2025-12-03T00:00:00"/>
    <s v="voluntary"/>
    <n v="384"/>
    <x v="1"/>
    <x v="2"/>
    <x v="2"/>
    <n v="3"/>
    <s v="meets"/>
    <n v="1"/>
    <n v="98500"/>
    <x v="0"/>
    <s v="meets"/>
    <n v="1"/>
    <x v="1"/>
    <n v="1.0520547945205478"/>
    <x v="2"/>
    <x v="0"/>
  </r>
  <r>
    <s v="E003236"/>
    <d v="2023-06-12T00:00:00"/>
    <x v="7"/>
    <s v="Corporate"/>
    <x v="0"/>
    <s v="Financial Planning Specialist"/>
    <s v="finance"/>
    <x v="0"/>
    <x v="0"/>
    <d v="2023-06-12T00:00:00"/>
    <m/>
    <s v=""/>
    <n v="933"/>
    <x v="0"/>
    <x v="1"/>
    <x v="0"/>
    <n v="5"/>
    <s v="outstanding"/>
    <n v="3"/>
    <n v="89000"/>
    <x v="0"/>
    <s v="outstanding"/>
    <n v="0"/>
    <x v="0"/>
    <n v="2.5561643835616437"/>
    <x v="1"/>
    <x v="0"/>
  </r>
  <r>
    <s v="E003237"/>
    <d v="2024-06-16T00:00:00"/>
    <x v="8"/>
    <s v="Corporate"/>
    <x v="1"/>
    <s v="People Operations Specialist"/>
    <s v="people"/>
    <x v="0"/>
    <x v="0"/>
    <d v="2024-06-16T00:00:00"/>
    <m/>
    <s v=""/>
    <n v="563"/>
    <x v="1"/>
    <x v="2"/>
    <x v="1"/>
    <n v="3"/>
    <s v="meets"/>
    <n v="2"/>
    <n v="77000"/>
    <x v="0"/>
    <s v="meets"/>
    <n v="0"/>
    <x v="0"/>
    <n v="1.5424657534246575"/>
    <x v="2"/>
    <x v="0"/>
  </r>
  <r>
    <s v="E003238"/>
    <d v="2023-10-22T00:00:00"/>
    <x v="9"/>
    <s v="Corporate"/>
    <x v="0"/>
    <s v="Legal &amp; Compliance Specialist"/>
    <s v="legal"/>
    <x v="0"/>
    <x v="0"/>
    <d v="2023-10-22T00:00:00"/>
    <m/>
    <s v=""/>
    <n v="801"/>
    <x v="3"/>
    <x v="0"/>
    <x v="2"/>
    <n v="5"/>
    <s v="outstanding"/>
    <n v="2"/>
    <n v="93000"/>
    <x v="0"/>
    <s v="outstanding"/>
    <n v="0"/>
    <x v="0"/>
    <n v="2.1945205479452055"/>
    <x v="1"/>
    <x v="0"/>
  </r>
  <r>
    <s v="E003239"/>
    <d v="2025-05-23T00:00:00"/>
    <x v="10"/>
    <s v="Operations"/>
    <x v="2"/>
    <s v="Operations Associate"/>
    <s v="operations"/>
    <x v="1"/>
    <x v="0"/>
    <d v="2025-05-23T00:00:00"/>
    <m/>
    <s v=""/>
    <n v="222"/>
    <x v="3"/>
    <x v="1"/>
    <x v="1"/>
    <n v="4"/>
    <s v="exceeds"/>
    <n v="1"/>
    <n v="65000"/>
    <x v="0"/>
    <s v="exceeds"/>
    <n v="0"/>
    <x v="0"/>
    <n v="0.60821917808219184"/>
    <x v="0"/>
    <x v="1"/>
  </r>
  <r>
    <s v="E003240"/>
    <d v="2025-05-13T00:00:00"/>
    <x v="11"/>
    <s v="Operations"/>
    <x v="3"/>
    <s v="Operations Specialist"/>
    <s v="operations"/>
    <x v="0"/>
    <x v="1"/>
    <d v="2025-05-13T00:00:00"/>
    <d v="2025-10-03T00:00:00"/>
    <s v="voluntary"/>
    <n v="143"/>
    <x v="2"/>
    <x v="2"/>
    <x v="1"/>
    <s v="None"/>
    <s v=""/>
    <n v="0"/>
    <n v="86500"/>
    <x v="1"/>
    <s v="Not Reviewed"/>
    <n v="1"/>
    <x v="1"/>
    <n v="0.39178082191780822"/>
    <x v="0"/>
    <x v="0"/>
  </r>
  <r>
    <s v="E003241"/>
    <d v="2024-03-22T00:00:00"/>
    <x v="0"/>
    <s v="Product &amp; Technology"/>
    <x v="0"/>
    <s v="Software Engineering Senior Specialist"/>
    <s v="engineering"/>
    <x v="2"/>
    <x v="0"/>
    <d v="2024-03-22T00:00:00"/>
    <m/>
    <s v=""/>
    <n v="649"/>
    <x v="1"/>
    <x v="1"/>
    <x v="2"/>
    <n v="4"/>
    <s v="exceeds"/>
    <n v="2"/>
    <n v="138500"/>
    <x v="0"/>
    <s v="exceeds"/>
    <n v="0"/>
    <x v="0"/>
    <n v="1.7780821917808218"/>
    <x v="2"/>
    <x v="2"/>
  </r>
  <r>
    <s v="E003242"/>
    <d v="2023-08-21T00:00:00"/>
    <x v="1"/>
    <s v="Product &amp; Technology"/>
    <x v="0"/>
    <s v="Analytics Associate"/>
    <s v="analytics"/>
    <x v="1"/>
    <x v="1"/>
    <d v="2023-08-21T00:00:00"/>
    <d v="2025-04-08T00:00:00"/>
    <s v="voluntary"/>
    <n v="596"/>
    <x v="4"/>
    <x v="1"/>
    <x v="4"/>
    <n v="2"/>
    <s v="needs_support"/>
    <n v="2"/>
    <n v="56500"/>
    <x v="0"/>
    <s v="needs_support"/>
    <n v="1"/>
    <x v="1"/>
    <n v="1.6328767123287671"/>
    <x v="2"/>
    <x v="1"/>
  </r>
  <r>
    <s v="E003243"/>
    <d v="2024-01-02T00:00:00"/>
    <x v="2"/>
    <s v="Product &amp; Technology"/>
    <x v="1"/>
    <s v="Product Management Specialist"/>
    <s v="product"/>
    <x v="0"/>
    <x v="0"/>
    <d v="2024-01-02T00:00:00"/>
    <m/>
    <s v=""/>
    <n v="729"/>
    <x v="1"/>
    <x v="1"/>
    <x v="3"/>
    <n v="2"/>
    <s v="needs_support"/>
    <n v="2"/>
    <n v="80000"/>
    <x v="0"/>
    <s v="needs_support"/>
    <n v="0"/>
    <x v="0"/>
    <n v="1.9972602739726026"/>
    <x v="2"/>
    <x v="0"/>
  </r>
  <r>
    <s v="E003244"/>
    <d v="2024-12-27T00:00:00"/>
    <x v="3"/>
    <s v="Product &amp; Technology"/>
    <x v="1"/>
    <s v="Product Design Specialist"/>
    <s v="design"/>
    <x v="0"/>
    <x v="0"/>
    <d v="2024-12-27T00:00:00"/>
    <m/>
    <s v=""/>
    <n v="369"/>
    <x v="0"/>
    <x v="1"/>
    <x v="2"/>
    <n v="4"/>
    <s v="exceeds"/>
    <n v="1"/>
    <n v="77500"/>
    <x v="0"/>
    <s v="exceeds"/>
    <n v="0"/>
    <x v="0"/>
    <n v="1.010958904109589"/>
    <x v="2"/>
    <x v="0"/>
  </r>
  <r>
    <s v="E003245"/>
    <d v="2024-05-14T00:00:00"/>
    <x v="4"/>
    <s v="Revenue"/>
    <x v="0"/>
    <s v="Account Senior Specialist"/>
    <s v="sales"/>
    <x v="2"/>
    <x v="0"/>
    <d v="2024-05-14T00:00:00"/>
    <m/>
    <s v=""/>
    <n v="596"/>
    <x v="1"/>
    <x v="0"/>
    <x v="2"/>
    <n v="3"/>
    <s v="meets"/>
    <n v="2"/>
    <n v="139000"/>
    <x v="0"/>
    <s v="meets"/>
    <n v="0"/>
    <x v="0"/>
    <n v="1.6328767123287671"/>
    <x v="2"/>
    <x v="2"/>
  </r>
  <r>
    <s v="E003246"/>
    <d v="2024-07-28T00:00:00"/>
    <x v="5"/>
    <s v="Revenue"/>
    <x v="1"/>
    <s v="Account Specialist"/>
    <s v="sales"/>
    <x v="0"/>
    <x v="1"/>
    <d v="2024-07-28T00:00:00"/>
    <d v="2025-10-17T00:00:00"/>
    <s v="retirement"/>
    <n v="446"/>
    <x v="0"/>
    <x v="1"/>
    <x v="0"/>
    <n v="3"/>
    <s v="meets"/>
    <n v="1"/>
    <n v="80000"/>
    <x v="0"/>
    <s v="meets"/>
    <n v="1"/>
    <x v="1"/>
    <n v="1.2219178082191782"/>
    <x v="2"/>
    <x v="0"/>
  </r>
  <r>
    <s v="E003247"/>
    <d v="2023-07-29T00:00:00"/>
    <x v="6"/>
    <s v="Revenue"/>
    <x v="2"/>
    <s v="Analytics Associate"/>
    <s v="analytics"/>
    <x v="1"/>
    <x v="0"/>
    <d v="2023-07-29T00:00:00"/>
    <m/>
    <s v=""/>
    <n v="886"/>
    <x v="0"/>
    <x v="1"/>
    <x v="0"/>
    <n v="3"/>
    <s v="meets"/>
    <n v="2"/>
    <n v="66000"/>
    <x v="0"/>
    <s v="meets"/>
    <n v="0"/>
    <x v="0"/>
    <n v="2.4273972602739726"/>
    <x v="1"/>
    <x v="1"/>
  </r>
  <r>
    <s v="E003248"/>
    <d v="2025-07-09T00:00:00"/>
    <x v="7"/>
    <s v="Corporate"/>
    <x v="0"/>
    <s v="Financial Planning Associate"/>
    <s v="finance"/>
    <x v="1"/>
    <x v="0"/>
    <d v="2025-07-09T00:00:00"/>
    <m/>
    <s v=""/>
    <n v="175"/>
    <x v="0"/>
    <x v="1"/>
    <x v="2"/>
    <s v="None"/>
    <s v=""/>
    <n v="0"/>
    <n v="63500"/>
    <x v="1"/>
    <s v="Not Reviewed"/>
    <n v="0"/>
    <x v="0"/>
    <n v="0.47945205479452052"/>
    <x v="0"/>
    <x v="1"/>
  </r>
  <r>
    <s v="E003249"/>
    <d v="2023-09-13T00:00:00"/>
    <x v="8"/>
    <s v="Corporate"/>
    <x v="1"/>
    <s v="People Operations Senior Specialist"/>
    <s v="people"/>
    <x v="2"/>
    <x v="0"/>
    <d v="2023-09-13T00:00:00"/>
    <m/>
    <s v=""/>
    <n v="840"/>
    <x v="0"/>
    <x v="1"/>
    <x v="0"/>
    <n v="3"/>
    <s v="meets"/>
    <n v="2"/>
    <n v="130000"/>
    <x v="0"/>
    <s v="meets"/>
    <n v="0"/>
    <x v="0"/>
    <n v="2.3013698630136985"/>
    <x v="1"/>
    <x v="2"/>
  </r>
  <r>
    <s v="E003250"/>
    <d v="2023-10-24T00:00:00"/>
    <x v="9"/>
    <s v="Corporate"/>
    <x v="0"/>
    <s v="Operations Specialist"/>
    <s v="operations"/>
    <x v="0"/>
    <x v="1"/>
    <d v="2023-10-24T00:00:00"/>
    <d v="2024-01-26T00:00:00"/>
    <s v="involuntary"/>
    <n v="94"/>
    <x v="3"/>
    <x v="1"/>
    <x v="0"/>
    <s v="None"/>
    <s v=""/>
    <n v="0"/>
    <n v="83000"/>
    <x v="1"/>
    <s v="Not Reviewed"/>
    <n v="1"/>
    <x v="1"/>
    <n v="0.25753424657534246"/>
    <x v="0"/>
    <x v="0"/>
  </r>
  <r>
    <s v="E003251"/>
    <d v="2024-05-31T00:00:00"/>
    <x v="10"/>
    <s v="Operations"/>
    <x v="2"/>
    <s v="Supply Chain Specialist"/>
    <s v="supply_chain"/>
    <x v="0"/>
    <x v="0"/>
    <d v="2024-05-31T00:00:00"/>
    <m/>
    <s v=""/>
    <n v="579"/>
    <x v="1"/>
    <x v="1"/>
    <x v="0"/>
    <n v="3"/>
    <s v="meets"/>
    <n v="2"/>
    <n v="104000"/>
    <x v="0"/>
    <s v="meets"/>
    <n v="0"/>
    <x v="0"/>
    <n v="1.5863013698630137"/>
    <x v="2"/>
    <x v="3"/>
  </r>
  <r>
    <s v="E003252"/>
    <d v="2023-02-04T00:00:00"/>
    <x v="11"/>
    <s v="Operations"/>
    <x v="3"/>
    <s v="Analytics Associate"/>
    <s v="analytics"/>
    <x v="1"/>
    <x v="0"/>
    <d v="2023-02-04T00:00:00"/>
    <m/>
    <s v=""/>
    <n v="1061"/>
    <x v="3"/>
    <x v="1"/>
    <x v="2"/>
    <n v="3"/>
    <s v="meets"/>
    <n v="3"/>
    <n v="56500"/>
    <x v="0"/>
    <s v="meets"/>
    <n v="0"/>
    <x v="0"/>
    <n v="2.9068493150684933"/>
    <x v="1"/>
    <x v="1"/>
  </r>
  <r>
    <s v="E003253"/>
    <d v="2024-04-08T00:00:00"/>
    <x v="0"/>
    <s v="Product &amp; Technology"/>
    <x v="0"/>
    <s v="Software Engineering Senior Specialist"/>
    <s v="engineering"/>
    <x v="2"/>
    <x v="0"/>
    <d v="2024-04-08T00:00:00"/>
    <m/>
    <s v=""/>
    <n v="632"/>
    <x v="3"/>
    <x v="1"/>
    <x v="3"/>
    <n v="3"/>
    <s v="meets"/>
    <n v="2"/>
    <n v="119500"/>
    <x v="0"/>
    <s v="meets"/>
    <n v="0"/>
    <x v="0"/>
    <n v="1.7315068493150685"/>
    <x v="2"/>
    <x v="3"/>
  </r>
  <r>
    <s v="E003254"/>
    <d v="2025-08-20T00:00:00"/>
    <x v="1"/>
    <s v="Product &amp; Technology"/>
    <x v="0"/>
    <s v="Analytics Specialist"/>
    <s v="analytics"/>
    <x v="0"/>
    <x v="0"/>
    <d v="2025-08-20T00:00:00"/>
    <m/>
    <s v=""/>
    <n v="133"/>
    <x v="1"/>
    <x v="0"/>
    <x v="2"/>
    <s v="None"/>
    <s v=""/>
    <n v="0"/>
    <n v="87000"/>
    <x v="1"/>
    <s v="Not Reviewed"/>
    <n v="0"/>
    <x v="0"/>
    <n v="0.36438356164383562"/>
    <x v="0"/>
    <x v="0"/>
  </r>
  <r>
    <s v="E003255"/>
    <d v="2024-04-16T00:00:00"/>
    <x v="2"/>
    <s v="Product &amp; Technology"/>
    <x v="1"/>
    <s v="Product Management Senior Specialist"/>
    <s v="product"/>
    <x v="2"/>
    <x v="1"/>
    <d v="2024-04-16T00:00:00"/>
    <d v="2025-07-24T00:00:00"/>
    <s v="voluntary"/>
    <n v="464"/>
    <x v="0"/>
    <x v="1"/>
    <x v="3"/>
    <n v="3"/>
    <s v="meets"/>
    <n v="1"/>
    <n v="99500"/>
    <x v="0"/>
    <s v="meets"/>
    <n v="1"/>
    <x v="1"/>
    <n v="1.2712328767123289"/>
    <x v="2"/>
    <x v="0"/>
  </r>
  <r>
    <s v="E003256"/>
    <d v="2023-07-07T00:00:00"/>
    <x v="3"/>
    <s v="Product &amp; Technology"/>
    <x v="1"/>
    <s v="Product Design Associate"/>
    <s v="design"/>
    <x v="1"/>
    <x v="0"/>
    <d v="2023-07-07T00:00:00"/>
    <m/>
    <s v=""/>
    <n v="908"/>
    <x v="0"/>
    <x v="1"/>
    <x v="2"/>
    <n v="3"/>
    <s v="meets"/>
    <n v="2"/>
    <n v="72500"/>
    <x v="0"/>
    <s v="meets"/>
    <n v="0"/>
    <x v="0"/>
    <n v="2.4876712328767123"/>
    <x v="1"/>
    <x v="0"/>
  </r>
  <r>
    <s v="E003257"/>
    <d v="2025-01-14T00:00:00"/>
    <x v="4"/>
    <s v="Revenue"/>
    <x v="0"/>
    <s v="Account Senior Specialist"/>
    <s v="sales"/>
    <x v="2"/>
    <x v="0"/>
    <d v="2025-01-14T00:00:00"/>
    <m/>
    <s v=""/>
    <n v="351"/>
    <x v="1"/>
    <x v="1"/>
    <x v="0"/>
    <n v="4"/>
    <s v="exceeds"/>
    <n v="1"/>
    <n v="104000"/>
    <x v="0"/>
    <s v="exceeds"/>
    <n v="0"/>
    <x v="0"/>
    <n v="0.9616438356164384"/>
    <x v="0"/>
    <x v="3"/>
  </r>
  <r>
    <s v="E003258"/>
    <d v="2023-06-28T00:00:00"/>
    <x v="5"/>
    <s v="Revenue"/>
    <x v="1"/>
    <s v="Customer Success Associate"/>
    <s v="customer_success"/>
    <x v="1"/>
    <x v="0"/>
    <d v="2023-06-28T00:00:00"/>
    <m/>
    <s v=""/>
    <n v="917"/>
    <x v="4"/>
    <x v="1"/>
    <x v="3"/>
    <n v="1"/>
    <s v="needs_support"/>
    <n v="3"/>
    <n v="69000"/>
    <x v="0"/>
    <s v="needs_support"/>
    <n v="0"/>
    <x v="0"/>
    <n v="2.5123287671232877"/>
    <x v="1"/>
    <x v="1"/>
  </r>
  <r>
    <s v="E003259"/>
    <d v="2024-02-20T00:00:00"/>
    <x v="6"/>
    <s v="Revenue"/>
    <x v="2"/>
    <s v="Growth Marketing Specialist"/>
    <s v="marketing"/>
    <x v="0"/>
    <x v="0"/>
    <d v="2024-02-20T00:00:00"/>
    <m/>
    <s v=""/>
    <n v="680"/>
    <x v="2"/>
    <x v="1"/>
    <x v="0"/>
    <n v="5"/>
    <s v="outstanding"/>
    <n v="2"/>
    <n v="103000"/>
    <x v="0"/>
    <s v="outstanding"/>
    <n v="0"/>
    <x v="0"/>
    <n v="1.8630136986301369"/>
    <x v="2"/>
    <x v="3"/>
  </r>
  <r>
    <s v="E003260"/>
    <d v="2024-07-02T00:00:00"/>
    <x v="7"/>
    <s v="Corporate"/>
    <x v="0"/>
    <s v="Financial Planning Specialist"/>
    <s v="finance"/>
    <x v="0"/>
    <x v="0"/>
    <d v="2024-07-02T00:00:00"/>
    <m/>
    <s v=""/>
    <n v="547"/>
    <x v="2"/>
    <x v="1"/>
    <x v="0"/>
    <n v="3"/>
    <s v="meets"/>
    <n v="2"/>
    <n v="87000"/>
    <x v="0"/>
    <s v="meets"/>
    <n v="0"/>
    <x v="0"/>
    <n v="1.4986301369863013"/>
    <x v="2"/>
    <x v="0"/>
  </r>
  <r>
    <s v="E003261"/>
    <d v="2024-06-26T00:00:00"/>
    <x v="8"/>
    <s v="Corporate"/>
    <x v="1"/>
    <s v="Operations Specialist"/>
    <s v="operations"/>
    <x v="0"/>
    <x v="0"/>
    <d v="2024-06-26T00:00:00"/>
    <m/>
    <s v=""/>
    <n v="553"/>
    <x v="0"/>
    <x v="0"/>
    <x v="1"/>
    <n v="3"/>
    <s v="meets"/>
    <n v="2"/>
    <n v="99000"/>
    <x v="0"/>
    <s v="meets"/>
    <n v="0"/>
    <x v="0"/>
    <n v="1.515068493150685"/>
    <x v="2"/>
    <x v="0"/>
  </r>
  <r>
    <s v="E003262"/>
    <d v="2023-03-06T00:00:00"/>
    <x v="9"/>
    <s v="Corporate"/>
    <x v="0"/>
    <s v="Operations Associate"/>
    <s v="operations"/>
    <x v="1"/>
    <x v="0"/>
    <d v="2023-03-06T00:00:00"/>
    <m/>
    <s v=""/>
    <n v="1031"/>
    <x v="1"/>
    <x v="3"/>
    <x v="3"/>
    <n v="4"/>
    <s v="exceeds"/>
    <n v="3"/>
    <n v="76000"/>
    <x v="0"/>
    <s v="exceeds"/>
    <n v="0"/>
    <x v="0"/>
    <n v="2.8246575342465752"/>
    <x v="1"/>
    <x v="0"/>
  </r>
  <r>
    <s v="E003263"/>
    <d v="2023-11-27T00:00:00"/>
    <x v="10"/>
    <s v="Operations"/>
    <x v="2"/>
    <s v="Supply Chain Specialist"/>
    <s v="supply_chain"/>
    <x v="0"/>
    <x v="0"/>
    <d v="2023-11-27T00:00:00"/>
    <m/>
    <s v=""/>
    <n v="765"/>
    <x v="2"/>
    <x v="4"/>
    <x v="3"/>
    <n v="3"/>
    <s v="meets"/>
    <n v="2"/>
    <n v="74500"/>
    <x v="0"/>
    <s v="meets"/>
    <n v="0"/>
    <x v="0"/>
    <n v="2.095890410958904"/>
    <x v="1"/>
    <x v="0"/>
  </r>
  <r>
    <s v="E003264"/>
    <d v="2024-02-24T00:00:00"/>
    <x v="11"/>
    <s v="Operations"/>
    <x v="3"/>
    <s v="Operations Senior Specialist"/>
    <s v="operations"/>
    <x v="2"/>
    <x v="0"/>
    <d v="2024-02-24T00:00:00"/>
    <m/>
    <s v=""/>
    <n v="676"/>
    <x v="2"/>
    <x v="0"/>
    <x v="3"/>
    <n v="3"/>
    <s v="meets"/>
    <n v="2"/>
    <n v="101000"/>
    <x v="0"/>
    <s v="meets"/>
    <n v="0"/>
    <x v="0"/>
    <n v="1.8520547945205479"/>
    <x v="2"/>
    <x v="3"/>
  </r>
  <r>
    <s v="E003265"/>
    <d v="2025-01-25T00:00:00"/>
    <x v="0"/>
    <s v="Product &amp; Technology"/>
    <x v="0"/>
    <s v="Software Engineering Associate"/>
    <s v="engineering"/>
    <x v="1"/>
    <x v="0"/>
    <d v="2025-01-25T00:00:00"/>
    <m/>
    <s v=""/>
    <n v="340"/>
    <x v="1"/>
    <x v="1"/>
    <x v="3"/>
    <n v="3"/>
    <s v="meets"/>
    <n v="1"/>
    <n v="76500"/>
    <x v="0"/>
    <s v="meets"/>
    <n v="0"/>
    <x v="0"/>
    <n v="0.93150684931506844"/>
    <x v="0"/>
    <x v="0"/>
  </r>
  <r>
    <s v="E003266"/>
    <d v="2025-07-19T00:00:00"/>
    <x v="1"/>
    <s v="Product &amp; Technology"/>
    <x v="0"/>
    <s v="Software Engineering Lead"/>
    <s v="engineering"/>
    <x v="3"/>
    <x v="0"/>
    <d v="2025-07-19T00:00:00"/>
    <m/>
    <s v=""/>
    <n v="165"/>
    <x v="0"/>
    <x v="0"/>
    <x v="4"/>
    <s v="None"/>
    <s v=""/>
    <n v="0"/>
    <n v="132500"/>
    <x v="1"/>
    <s v="Not Reviewed"/>
    <n v="0"/>
    <x v="0"/>
    <n v="0.45205479452054792"/>
    <x v="0"/>
    <x v="2"/>
  </r>
  <r>
    <s v="E003267"/>
    <d v="2023-08-19T00:00:00"/>
    <x v="2"/>
    <s v="Product &amp; Technology"/>
    <x v="1"/>
    <s v="Product Management Associate"/>
    <s v="product"/>
    <x v="1"/>
    <x v="0"/>
    <d v="2023-08-19T00:00:00"/>
    <m/>
    <s v=""/>
    <n v="865"/>
    <x v="3"/>
    <x v="1"/>
    <x v="4"/>
    <n v="3"/>
    <s v="meets"/>
    <n v="2"/>
    <n v="74000"/>
    <x v="0"/>
    <s v="meets"/>
    <n v="0"/>
    <x v="0"/>
    <n v="2.3698630136986303"/>
    <x v="1"/>
    <x v="0"/>
  </r>
  <r>
    <s v="E003268"/>
    <d v="2024-06-22T00:00:00"/>
    <x v="3"/>
    <s v="Product &amp; Technology"/>
    <x v="1"/>
    <s v="Product Design Senior Specialist"/>
    <s v="design"/>
    <x v="2"/>
    <x v="0"/>
    <d v="2024-06-22T00:00:00"/>
    <m/>
    <s v=""/>
    <n v="557"/>
    <x v="0"/>
    <x v="1"/>
    <x v="0"/>
    <n v="3"/>
    <s v="meets"/>
    <n v="2"/>
    <n v="141500"/>
    <x v="0"/>
    <s v="meets"/>
    <n v="0"/>
    <x v="0"/>
    <n v="1.526027397260274"/>
    <x v="2"/>
    <x v="2"/>
  </r>
  <r>
    <s v="E003269"/>
    <d v="2024-11-07T00:00:00"/>
    <x v="4"/>
    <s v="Revenue"/>
    <x v="0"/>
    <s v="Account Lead"/>
    <s v="sales"/>
    <x v="3"/>
    <x v="0"/>
    <d v="2024-11-07T00:00:00"/>
    <m/>
    <s v=""/>
    <n v="419"/>
    <x v="0"/>
    <x v="1"/>
    <x v="2"/>
    <n v="4"/>
    <s v="exceeds"/>
    <n v="1"/>
    <n v="188000"/>
    <x v="0"/>
    <s v="exceeds"/>
    <n v="0"/>
    <x v="0"/>
    <n v="1.1479452054794521"/>
    <x v="2"/>
    <x v="2"/>
  </r>
  <r>
    <s v="E003270"/>
    <d v="2025-08-22T00:00:00"/>
    <x v="5"/>
    <s v="Revenue"/>
    <x v="1"/>
    <s v="Account Associate"/>
    <s v="sales"/>
    <x v="1"/>
    <x v="0"/>
    <d v="2025-08-22T00:00:00"/>
    <m/>
    <s v=""/>
    <n v="131"/>
    <x v="0"/>
    <x v="2"/>
    <x v="3"/>
    <s v="None"/>
    <s v=""/>
    <n v="0"/>
    <n v="60500"/>
    <x v="1"/>
    <s v="Not Reviewed"/>
    <n v="0"/>
    <x v="0"/>
    <n v="0.35890410958904112"/>
    <x v="0"/>
    <x v="1"/>
  </r>
  <r>
    <s v="E003271"/>
    <d v="2024-08-31T00:00:00"/>
    <x v="6"/>
    <s v="Revenue"/>
    <x v="2"/>
    <s v="Growth Marketing Associate"/>
    <s v="marketing"/>
    <x v="1"/>
    <x v="1"/>
    <d v="2024-08-31T00:00:00"/>
    <d v="2025-08-12T00:00:00"/>
    <s v="voluntary"/>
    <n v="346"/>
    <x v="1"/>
    <x v="1"/>
    <x v="2"/>
    <n v="3"/>
    <s v="meets"/>
    <n v="1"/>
    <n v="60500"/>
    <x v="0"/>
    <s v="meets"/>
    <n v="1"/>
    <x v="1"/>
    <n v="0.94794520547945205"/>
    <x v="0"/>
    <x v="1"/>
  </r>
  <r>
    <s v="E003272"/>
    <d v="2024-04-08T00:00:00"/>
    <x v="7"/>
    <s v="Corporate"/>
    <x v="0"/>
    <s v="Analytics Specialist"/>
    <s v="analytics"/>
    <x v="0"/>
    <x v="0"/>
    <d v="2024-04-08T00:00:00"/>
    <m/>
    <s v=""/>
    <n v="632"/>
    <x v="0"/>
    <x v="3"/>
    <x v="3"/>
    <n v="4"/>
    <s v="exceeds"/>
    <n v="2"/>
    <n v="95500"/>
    <x v="0"/>
    <s v="exceeds"/>
    <n v="0"/>
    <x v="0"/>
    <n v="1.7315068493150685"/>
    <x v="2"/>
    <x v="0"/>
  </r>
  <r>
    <s v="E003273"/>
    <d v="2023-11-13T00:00:00"/>
    <x v="8"/>
    <s v="Corporate"/>
    <x v="1"/>
    <s v="Operations Specialist"/>
    <s v="operations"/>
    <x v="0"/>
    <x v="0"/>
    <d v="2023-11-13T00:00:00"/>
    <m/>
    <s v=""/>
    <n v="779"/>
    <x v="1"/>
    <x v="1"/>
    <x v="0"/>
    <n v="3"/>
    <s v="meets"/>
    <n v="2"/>
    <n v="95500"/>
    <x v="0"/>
    <s v="meets"/>
    <n v="0"/>
    <x v="0"/>
    <n v="2.1342465753424658"/>
    <x v="1"/>
    <x v="0"/>
  </r>
  <r>
    <s v="E003274"/>
    <d v="2023-03-30T00:00:00"/>
    <x v="9"/>
    <s v="Corporate"/>
    <x v="0"/>
    <s v="Operations Specialist"/>
    <s v="operations"/>
    <x v="0"/>
    <x v="0"/>
    <d v="2023-03-30T00:00:00"/>
    <m/>
    <s v=""/>
    <n v="1007"/>
    <x v="0"/>
    <x v="1"/>
    <x v="3"/>
    <n v="3"/>
    <s v="meets"/>
    <n v="3"/>
    <n v="74000"/>
    <x v="0"/>
    <s v="meets"/>
    <n v="0"/>
    <x v="0"/>
    <n v="2.7589041095890412"/>
    <x v="1"/>
    <x v="0"/>
  </r>
  <r>
    <s v="E003275"/>
    <d v="2024-08-18T00:00:00"/>
    <x v="10"/>
    <s v="Operations"/>
    <x v="2"/>
    <s v="Operations Specialist"/>
    <s v="operations"/>
    <x v="0"/>
    <x v="0"/>
    <d v="2024-08-18T00:00:00"/>
    <m/>
    <s v=""/>
    <n v="500"/>
    <x v="0"/>
    <x v="1"/>
    <x v="2"/>
    <n v="4"/>
    <s v="exceeds"/>
    <n v="1"/>
    <n v="80000"/>
    <x v="0"/>
    <s v="exceeds"/>
    <n v="0"/>
    <x v="0"/>
    <n v="1.3698630136986301"/>
    <x v="2"/>
    <x v="0"/>
  </r>
  <r>
    <s v="E003276"/>
    <d v="2023-10-27T00:00:00"/>
    <x v="11"/>
    <s v="Operations"/>
    <x v="3"/>
    <s v="Operations Associate"/>
    <s v="operations"/>
    <x v="1"/>
    <x v="0"/>
    <d v="2023-10-27T00:00:00"/>
    <m/>
    <s v=""/>
    <n v="796"/>
    <x v="2"/>
    <x v="1"/>
    <x v="2"/>
    <n v="5"/>
    <s v="outstanding"/>
    <n v="2"/>
    <n v="63000"/>
    <x v="0"/>
    <s v="outstanding"/>
    <n v="0"/>
    <x v="0"/>
    <n v="2.1808219178082191"/>
    <x v="1"/>
    <x v="1"/>
  </r>
  <r>
    <s v="E003277"/>
    <d v="2023-08-24T00:00:00"/>
    <x v="0"/>
    <s v="Product &amp; Technology"/>
    <x v="0"/>
    <s v="Software Engineering Senior Specialist"/>
    <s v="engineering"/>
    <x v="2"/>
    <x v="1"/>
    <d v="2023-08-24T00:00:00"/>
    <d v="2024-11-18T00:00:00"/>
    <s v="voluntary"/>
    <n v="452"/>
    <x v="1"/>
    <x v="0"/>
    <x v="3"/>
    <n v="3"/>
    <s v="meets"/>
    <n v="1"/>
    <n v="110000"/>
    <x v="0"/>
    <s v="meets"/>
    <n v="1"/>
    <x v="1"/>
    <n v="1.2383561643835617"/>
    <x v="2"/>
    <x v="3"/>
  </r>
  <r>
    <s v="E003278"/>
    <d v="2023-08-16T00:00:00"/>
    <x v="1"/>
    <s v="Product &amp; Technology"/>
    <x v="0"/>
    <s v="Analytics Associate"/>
    <s v="analytics"/>
    <x v="1"/>
    <x v="0"/>
    <d v="2023-08-16T00:00:00"/>
    <m/>
    <s v=""/>
    <n v="868"/>
    <x v="0"/>
    <x v="1"/>
    <x v="3"/>
    <n v="2"/>
    <s v="needs_support"/>
    <n v="2"/>
    <n v="70500"/>
    <x v="0"/>
    <s v="needs_support"/>
    <n v="0"/>
    <x v="0"/>
    <n v="2.3780821917808219"/>
    <x v="1"/>
    <x v="0"/>
  </r>
  <r>
    <s v="E003279"/>
    <d v="2025-02-21T00:00:00"/>
    <x v="2"/>
    <s v="Product &amp; Technology"/>
    <x v="1"/>
    <s v="Product Management Senior Specialist"/>
    <s v="product"/>
    <x v="2"/>
    <x v="0"/>
    <d v="2025-02-21T00:00:00"/>
    <m/>
    <s v=""/>
    <n v="313"/>
    <x v="1"/>
    <x v="1"/>
    <x v="1"/>
    <n v="4"/>
    <s v="exceeds"/>
    <n v="1"/>
    <n v="135000"/>
    <x v="0"/>
    <s v="exceeds"/>
    <n v="0"/>
    <x v="0"/>
    <n v="0.8575342465753425"/>
    <x v="0"/>
    <x v="2"/>
  </r>
  <r>
    <s v="E003280"/>
    <d v="2024-10-24T00:00:00"/>
    <x v="3"/>
    <s v="Product &amp; Technology"/>
    <x v="1"/>
    <s v="Product Design Specialist"/>
    <s v="design"/>
    <x v="0"/>
    <x v="0"/>
    <d v="2024-10-24T00:00:00"/>
    <m/>
    <s v=""/>
    <n v="433"/>
    <x v="1"/>
    <x v="4"/>
    <x v="2"/>
    <n v="4"/>
    <s v="exceeds"/>
    <n v="1"/>
    <n v="100500"/>
    <x v="0"/>
    <s v="exceeds"/>
    <n v="0"/>
    <x v="0"/>
    <n v="1.1863013698630136"/>
    <x v="2"/>
    <x v="3"/>
  </r>
  <r>
    <s v="E003281"/>
    <d v="2023-02-28T00:00:00"/>
    <x v="4"/>
    <s v="Revenue"/>
    <x v="0"/>
    <s v="Account Associate"/>
    <s v="sales"/>
    <x v="1"/>
    <x v="1"/>
    <d v="2023-02-28T00:00:00"/>
    <d v="2024-10-15T00:00:00"/>
    <s v="voluntary"/>
    <n v="595"/>
    <x v="0"/>
    <x v="2"/>
    <x v="0"/>
    <n v="3"/>
    <s v="meets"/>
    <n v="2"/>
    <n v="75500"/>
    <x v="0"/>
    <s v="meets"/>
    <n v="1"/>
    <x v="1"/>
    <n v="1.6301369863013699"/>
    <x v="2"/>
    <x v="0"/>
  </r>
  <r>
    <s v="E003282"/>
    <d v="2024-10-11T00:00:00"/>
    <x v="5"/>
    <s v="Revenue"/>
    <x v="1"/>
    <s v="Customer Success Senior Specialist"/>
    <s v="customer_success"/>
    <x v="2"/>
    <x v="0"/>
    <d v="2024-10-11T00:00:00"/>
    <m/>
    <s v=""/>
    <n v="446"/>
    <x v="0"/>
    <x v="1"/>
    <x v="0"/>
    <n v="2"/>
    <s v="needs_support"/>
    <n v="1"/>
    <n v="119500"/>
    <x v="0"/>
    <s v="needs_support"/>
    <n v="0"/>
    <x v="0"/>
    <n v="1.2219178082191782"/>
    <x v="2"/>
    <x v="3"/>
  </r>
  <r>
    <s v="E003283"/>
    <d v="2024-09-14T00:00:00"/>
    <x v="6"/>
    <s v="Revenue"/>
    <x v="2"/>
    <s v="Analytics Senior Specialist"/>
    <s v="analytics"/>
    <x v="2"/>
    <x v="0"/>
    <d v="2024-09-14T00:00:00"/>
    <m/>
    <s v=""/>
    <n v="473"/>
    <x v="1"/>
    <x v="3"/>
    <x v="2"/>
    <n v="3"/>
    <s v="meets"/>
    <n v="1"/>
    <n v="104500"/>
    <x v="0"/>
    <s v="meets"/>
    <n v="0"/>
    <x v="0"/>
    <n v="1.295890410958904"/>
    <x v="2"/>
    <x v="3"/>
  </r>
  <r>
    <s v="E003284"/>
    <d v="2023-11-11T00:00:00"/>
    <x v="7"/>
    <s v="Corporate"/>
    <x v="0"/>
    <s v="Analytics Senior Specialist"/>
    <s v="analytics"/>
    <x v="2"/>
    <x v="0"/>
    <d v="2023-11-11T00:00:00"/>
    <m/>
    <s v=""/>
    <n v="781"/>
    <x v="2"/>
    <x v="1"/>
    <x v="2"/>
    <n v="4"/>
    <s v="exceeds"/>
    <n v="2"/>
    <n v="106500"/>
    <x v="0"/>
    <s v="exceeds"/>
    <n v="0"/>
    <x v="0"/>
    <n v="2.1397260273972605"/>
    <x v="1"/>
    <x v="3"/>
  </r>
  <r>
    <s v="E003285"/>
    <d v="2025-03-09T00:00:00"/>
    <x v="8"/>
    <s v="Corporate"/>
    <x v="1"/>
    <s v="Operations Specialist"/>
    <s v="operations"/>
    <x v="0"/>
    <x v="0"/>
    <d v="2025-03-09T00:00:00"/>
    <m/>
    <s v=""/>
    <n v="297"/>
    <x v="0"/>
    <x v="1"/>
    <x v="0"/>
    <n v="3"/>
    <s v="meets"/>
    <n v="1"/>
    <n v="86500"/>
    <x v="0"/>
    <s v="meets"/>
    <n v="0"/>
    <x v="0"/>
    <n v="0.81369863013698629"/>
    <x v="0"/>
    <x v="0"/>
  </r>
  <r>
    <s v="E003286"/>
    <d v="2024-12-20T00:00:00"/>
    <x v="9"/>
    <s v="Corporate"/>
    <x v="0"/>
    <s v="Legal &amp; Compliance Lead"/>
    <s v="legal"/>
    <x v="3"/>
    <x v="0"/>
    <d v="2024-12-20T00:00:00"/>
    <m/>
    <s v=""/>
    <n v="376"/>
    <x v="0"/>
    <x v="0"/>
    <x v="2"/>
    <n v="2"/>
    <s v="needs_support"/>
    <n v="1"/>
    <n v="148500"/>
    <x v="0"/>
    <s v="needs_support"/>
    <n v="0"/>
    <x v="0"/>
    <n v="1.0301369863013699"/>
    <x v="2"/>
    <x v="2"/>
  </r>
  <r>
    <s v="E003287"/>
    <d v="2024-06-01T00:00:00"/>
    <x v="10"/>
    <s v="Operations"/>
    <x v="2"/>
    <s v="Operations Associate"/>
    <s v="operations"/>
    <x v="1"/>
    <x v="0"/>
    <d v="2024-06-01T00:00:00"/>
    <m/>
    <s v=""/>
    <n v="578"/>
    <x v="4"/>
    <x v="0"/>
    <x v="3"/>
    <n v="3"/>
    <s v="meets"/>
    <n v="2"/>
    <n v="74000"/>
    <x v="0"/>
    <s v="meets"/>
    <n v="0"/>
    <x v="0"/>
    <n v="1.5835616438356164"/>
    <x v="2"/>
    <x v="0"/>
  </r>
  <r>
    <s v="E003288"/>
    <d v="2024-01-11T00:00:00"/>
    <x v="11"/>
    <s v="Operations"/>
    <x v="3"/>
    <s v="Operations Associate"/>
    <s v="operations"/>
    <x v="1"/>
    <x v="1"/>
    <d v="2024-01-11T00:00:00"/>
    <d v="2024-06-19T00:00:00"/>
    <s v="involuntary"/>
    <n v="160"/>
    <x v="3"/>
    <x v="1"/>
    <x v="0"/>
    <s v="None"/>
    <s v=""/>
    <n v="0"/>
    <n v="58500"/>
    <x v="1"/>
    <s v="Not Reviewed"/>
    <n v="1"/>
    <x v="1"/>
    <n v="0.43835616438356162"/>
    <x v="0"/>
    <x v="1"/>
  </r>
  <r>
    <s v="E003289"/>
    <d v="2023-05-28T00:00:00"/>
    <x v="0"/>
    <s v="Product &amp; Technology"/>
    <x v="0"/>
    <s v="Analytics Associate"/>
    <s v="analytics"/>
    <x v="1"/>
    <x v="0"/>
    <d v="2023-05-28T00:00:00"/>
    <m/>
    <s v=""/>
    <n v="948"/>
    <x v="4"/>
    <x v="0"/>
    <x v="1"/>
    <n v="2"/>
    <s v="needs_support"/>
    <n v="3"/>
    <n v="70000"/>
    <x v="0"/>
    <s v="needs_support"/>
    <n v="0"/>
    <x v="0"/>
    <n v="2.5972602739726027"/>
    <x v="1"/>
    <x v="0"/>
  </r>
  <r>
    <s v="E003290"/>
    <d v="2025-03-01T00:00:00"/>
    <x v="1"/>
    <s v="Product &amp; Technology"/>
    <x v="0"/>
    <s v="Software Engineering Specialist"/>
    <s v="engineering"/>
    <x v="0"/>
    <x v="0"/>
    <d v="2025-03-01T00:00:00"/>
    <m/>
    <s v=""/>
    <n v="305"/>
    <x v="1"/>
    <x v="1"/>
    <x v="2"/>
    <n v="4"/>
    <s v="exceeds"/>
    <n v="1"/>
    <n v="86000"/>
    <x v="0"/>
    <s v="exceeds"/>
    <n v="0"/>
    <x v="0"/>
    <n v="0.83561643835616439"/>
    <x v="0"/>
    <x v="0"/>
  </r>
  <r>
    <s v="E003291"/>
    <d v="2024-06-29T00:00:00"/>
    <x v="2"/>
    <s v="Product &amp; Technology"/>
    <x v="1"/>
    <s v="Analytics Specialist"/>
    <s v="analytics"/>
    <x v="0"/>
    <x v="0"/>
    <d v="2024-06-29T00:00:00"/>
    <m/>
    <s v=""/>
    <n v="550"/>
    <x v="0"/>
    <x v="0"/>
    <x v="2"/>
    <n v="4"/>
    <s v="exceeds"/>
    <n v="2"/>
    <n v="83000"/>
    <x v="0"/>
    <s v="exceeds"/>
    <n v="0"/>
    <x v="0"/>
    <n v="1.5068493150684932"/>
    <x v="2"/>
    <x v="0"/>
  </r>
  <r>
    <s v="E003292"/>
    <d v="2025-02-10T00:00:00"/>
    <x v="3"/>
    <s v="Product &amp; Technology"/>
    <x v="1"/>
    <s v="Product Design Specialist"/>
    <s v="design"/>
    <x v="0"/>
    <x v="0"/>
    <d v="2025-02-10T00:00:00"/>
    <m/>
    <s v=""/>
    <n v="324"/>
    <x v="1"/>
    <x v="0"/>
    <x v="0"/>
    <n v="3"/>
    <s v="meets"/>
    <n v="1"/>
    <n v="102500"/>
    <x v="0"/>
    <s v="meets"/>
    <n v="0"/>
    <x v="0"/>
    <n v="0.88767123287671235"/>
    <x v="0"/>
    <x v="3"/>
  </r>
  <r>
    <s v="E003293"/>
    <d v="2024-12-30T00:00:00"/>
    <x v="4"/>
    <s v="Revenue"/>
    <x v="0"/>
    <s v="Account Associate"/>
    <s v="sales"/>
    <x v="1"/>
    <x v="0"/>
    <d v="2024-12-30T00:00:00"/>
    <m/>
    <s v=""/>
    <n v="366"/>
    <x v="0"/>
    <x v="1"/>
    <x v="1"/>
    <n v="3"/>
    <s v="meets"/>
    <n v="1"/>
    <n v="68500"/>
    <x v="0"/>
    <s v="meets"/>
    <n v="0"/>
    <x v="0"/>
    <n v="1.0027397260273974"/>
    <x v="2"/>
    <x v="1"/>
  </r>
  <r>
    <s v="E003294"/>
    <d v="2024-08-21T00:00:00"/>
    <x v="5"/>
    <s v="Revenue"/>
    <x v="1"/>
    <s v="Customer Success Specialist"/>
    <s v="customer_success"/>
    <x v="0"/>
    <x v="1"/>
    <d v="2024-08-21T00:00:00"/>
    <d v="2025-06-16T00:00:00"/>
    <s v="voluntary"/>
    <n v="299"/>
    <x v="0"/>
    <x v="1"/>
    <x v="4"/>
    <n v="2"/>
    <s v="needs_support"/>
    <n v="1"/>
    <n v="78000"/>
    <x v="0"/>
    <s v="needs_support"/>
    <n v="1"/>
    <x v="1"/>
    <n v="0.81917808219178079"/>
    <x v="0"/>
    <x v="0"/>
  </r>
  <r>
    <s v="E003295"/>
    <d v="2024-02-08T00:00:00"/>
    <x v="6"/>
    <s v="Revenue"/>
    <x v="2"/>
    <s v="Growth Marketing Specialist"/>
    <s v="marketing"/>
    <x v="0"/>
    <x v="0"/>
    <d v="2024-02-08T00:00:00"/>
    <m/>
    <s v=""/>
    <n v="692"/>
    <x v="1"/>
    <x v="1"/>
    <x v="2"/>
    <n v="2"/>
    <s v="needs_support"/>
    <n v="2"/>
    <n v="79500"/>
    <x v="0"/>
    <s v="needs_support"/>
    <n v="0"/>
    <x v="0"/>
    <n v="1.8958904109589041"/>
    <x v="2"/>
    <x v="0"/>
  </r>
  <r>
    <s v="E003296"/>
    <d v="2024-04-11T00:00:00"/>
    <x v="7"/>
    <s v="Corporate"/>
    <x v="0"/>
    <s v="Financial Planning Associate"/>
    <s v="finance"/>
    <x v="1"/>
    <x v="0"/>
    <d v="2024-04-11T00:00:00"/>
    <m/>
    <s v=""/>
    <n v="629"/>
    <x v="0"/>
    <x v="1"/>
    <x v="0"/>
    <n v="3"/>
    <s v="meets"/>
    <n v="2"/>
    <n v="76500"/>
    <x v="0"/>
    <s v="meets"/>
    <n v="0"/>
    <x v="0"/>
    <n v="1.7232876712328766"/>
    <x v="2"/>
    <x v="0"/>
  </r>
  <r>
    <s v="E003297"/>
    <d v="2023-07-13T00:00:00"/>
    <x v="8"/>
    <s v="Corporate"/>
    <x v="1"/>
    <s v="People Operations Specialist"/>
    <s v="people"/>
    <x v="0"/>
    <x v="0"/>
    <d v="2023-07-13T00:00:00"/>
    <m/>
    <s v=""/>
    <n v="902"/>
    <x v="1"/>
    <x v="4"/>
    <x v="0"/>
    <n v="4"/>
    <s v="exceeds"/>
    <n v="2"/>
    <n v="81500"/>
    <x v="0"/>
    <s v="exceeds"/>
    <n v="0"/>
    <x v="0"/>
    <n v="2.4712328767123286"/>
    <x v="1"/>
    <x v="0"/>
  </r>
  <r>
    <s v="E003298"/>
    <d v="2023-07-29T00:00:00"/>
    <x v="9"/>
    <s v="Corporate"/>
    <x v="0"/>
    <s v="Legal &amp; Compliance Specialist"/>
    <s v="legal"/>
    <x v="0"/>
    <x v="0"/>
    <d v="2023-07-29T00:00:00"/>
    <m/>
    <s v=""/>
    <n v="886"/>
    <x v="1"/>
    <x v="2"/>
    <x v="0"/>
    <n v="3"/>
    <s v="meets"/>
    <n v="2"/>
    <n v="95500"/>
    <x v="0"/>
    <s v="meets"/>
    <n v="0"/>
    <x v="0"/>
    <n v="2.4273972602739726"/>
    <x v="1"/>
    <x v="0"/>
  </r>
  <r>
    <s v="E003299"/>
    <d v="2023-05-03T00:00:00"/>
    <x v="10"/>
    <s v="Operations"/>
    <x v="2"/>
    <s v="Operations Associate"/>
    <s v="operations"/>
    <x v="1"/>
    <x v="0"/>
    <d v="2023-05-03T00:00:00"/>
    <m/>
    <s v=""/>
    <n v="973"/>
    <x v="1"/>
    <x v="1"/>
    <x v="2"/>
    <n v="3"/>
    <s v="meets"/>
    <n v="3"/>
    <n v="75500"/>
    <x v="0"/>
    <s v="meets"/>
    <n v="0"/>
    <x v="0"/>
    <n v="2.6657534246575341"/>
    <x v="1"/>
    <x v="0"/>
  </r>
  <r>
    <s v="E003300"/>
    <d v="2023-06-05T00:00:00"/>
    <x v="11"/>
    <s v="Operations"/>
    <x v="3"/>
    <s v="Operations Specialist"/>
    <s v="operations"/>
    <x v="0"/>
    <x v="0"/>
    <d v="2023-06-05T00:00:00"/>
    <m/>
    <s v=""/>
    <n v="940"/>
    <x v="0"/>
    <x v="1"/>
    <x v="0"/>
    <n v="3"/>
    <s v="meets"/>
    <n v="3"/>
    <n v="93000"/>
    <x v="0"/>
    <s v="meets"/>
    <n v="0"/>
    <x v="0"/>
    <n v="2.5753424657534247"/>
    <x v="1"/>
    <x v="0"/>
  </r>
  <r>
    <s v="E003301"/>
    <d v="2023-01-05T00:00:00"/>
    <x v="0"/>
    <s v="Product &amp; Technology"/>
    <x v="0"/>
    <s v="Product Management Specialist"/>
    <s v="product"/>
    <x v="0"/>
    <x v="0"/>
    <d v="2023-01-05T00:00:00"/>
    <m/>
    <s v=""/>
    <n v="1091"/>
    <x v="1"/>
    <x v="2"/>
    <x v="0"/>
    <n v="4"/>
    <s v="exceeds"/>
    <n v="3"/>
    <n v="81000"/>
    <x v="0"/>
    <s v="exceeds"/>
    <n v="0"/>
    <x v="0"/>
    <n v="2.989041095890411"/>
    <x v="1"/>
    <x v="0"/>
  </r>
  <r>
    <s v="E003302"/>
    <d v="2025-09-05T00:00:00"/>
    <x v="1"/>
    <s v="Product &amp; Technology"/>
    <x v="0"/>
    <s v="Analytics Specialist"/>
    <s v="analytics"/>
    <x v="0"/>
    <x v="0"/>
    <d v="2025-09-05T00:00:00"/>
    <m/>
    <s v=""/>
    <n v="117"/>
    <x v="0"/>
    <x v="1"/>
    <x v="2"/>
    <s v="None"/>
    <s v=""/>
    <n v="0"/>
    <n v="92000"/>
    <x v="1"/>
    <s v="Not Reviewed"/>
    <n v="0"/>
    <x v="0"/>
    <n v="0.32054794520547947"/>
    <x v="0"/>
    <x v="0"/>
  </r>
  <r>
    <s v="E003303"/>
    <d v="2023-02-11T00:00:00"/>
    <x v="2"/>
    <s v="Product &amp; Technology"/>
    <x v="1"/>
    <s v="Product Management Associate"/>
    <s v="product"/>
    <x v="1"/>
    <x v="0"/>
    <d v="2023-02-11T00:00:00"/>
    <m/>
    <s v=""/>
    <n v="1054"/>
    <x v="0"/>
    <x v="2"/>
    <x v="3"/>
    <n v="2"/>
    <s v="needs_support"/>
    <n v="3"/>
    <n v="58500"/>
    <x v="0"/>
    <s v="needs_support"/>
    <n v="0"/>
    <x v="0"/>
    <n v="2.8876712328767122"/>
    <x v="1"/>
    <x v="1"/>
  </r>
  <r>
    <s v="E003304"/>
    <d v="2025-07-25T00:00:00"/>
    <x v="3"/>
    <s v="Product &amp; Technology"/>
    <x v="1"/>
    <s v="Product Design Senior Specialist"/>
    <s v="design"/>
    <x v="2"/>
    <x v="0"/>
    <d v="2025-07-25T00:00:00"/>
    <m/>
    <s v=""/>
    <n v="159"/>
    <x v="2"/>
    <x v="1"/>
    <x v="4"/>
    <s v="None"/>
    <s v=""/>
    <n v="0"/>
    <n v="129500"/>
    <x v="1"/>
    <s v="Not Reviewed"/>
    <n v="0"/>
    <x v="0"/>
    <n v="0.43561643835616437"/>
    <x v="0"/>
    <x v="3"/>
  </r>
  <r>
    <s v="E003305"/>
    <d v="2024-06-29T00:00:00"/>
    <x v="4"/>
    <s v="Revenue"/>
    <x v="0"/>
    <s v="Account Senior Specialist"/>
    <s v="sales"/>
    <x v="2"/>
    <x v="0"/>
    <d v="2024-06-29T00:00:00"/>
    <m/>
    <s v=""/>
    <n v="550"/>
    <x v="1"/>
    <x v="1"/>
    <x v="2"/>
    <n v="3"/>
    <s v="meets"/>
    <n v="2"/>
    <n v="126500"/>
    <x v="0"/>
    <s v="meets"/>
    <n v="0"/>
    <x v="0"/>
    <n v="1.5068493150684932"/>
    <x v="2"/>
    <x v="3"/>
  </r>
  <r>
    <s v="E003306"/>
    <d v="2025-01-31T00:00:00"/>
    <x v="5"/>
    <s v="Revenue"/>
    <x v="1"/>
    <s v="Customer Success Specialist"/>
    <s v="customer_success"/>
    <x v="0"/>
    <x v="1"/>
    <d v="2025-01-31T00:00:00"/>
    <d v="2025-06-11T00:00:00"/>
    <s v="involuntary"/>
    <n v="131"/>
    <x v="3"/>
    <x v="1"/>
    <x v="2"/>
    <s v="None"/>
    <s v=""/>
    <n v="0"/>
    <n v="98000"/>
    <x v="1"/>
    <s v="Not Reviewed"/>
    <n v="1"/>
    <x v="1"/>
    <n v="0.35890410958904112"/>
    <x v="0"/>
    <x v="0"/>
  </r>
  <r>
    <s v="E003307"/>
    <d v="2023-07-22T00:00:00"/>
    <x v="6"/>
    <s v="Revenue"/>
    <x v="2"/>
    <s v="Growth Marketing Specialist"/>
    <s v="marketing"/>
    <x v="0"/>
    <x v="0"/>
    <d v="2023-07-22T00:00:00"/>
    <m/>
    <s v=""/>
    <n v="893"/>
    <x v="0"/>
    <x v="1"/>
    <x v="2"/>
    <n v="4"/>
    <s v="exceeds"/>
    <n v="2"/>
    <n v="99000"/>
    <x v="0"/>
    <s v="exceeds"/>
    <n v="0"/>
    <x v="0"/>
    <n v="2.4465753424657533"/>
    <x v="1"/>
    <x v="0"/>
  </r>
  <r>
    <s v="E003308"/>
    <d v="2023-10-31T00:00:00"/>
    <x v="7"/>
    <s v="Corporate"/>
    <x v="0"/>
    <s v="Financial Planning Associate"/>
    <s v="finance"/>
    <x v="1"/>
    <x v="0"/>
    <d v="2023-10-31T00:00:00"/>
    <m/>
    <s v=""/>
    <n v="792"/>
    <x v="2"/>
    <x v="1"/>
    <x v="3"/>
    <n v="4"/>
    <s v="exceeds"/>
    <n v="2"/>
    <n v="76500"/>
    <x v="0"/>
    <s v="exceeds"/>
    <n v="0"/>
    <x v="0"/>
    <n v="2.1698630136986301"/>
    <x v="1"/>
    <x v="0"/>
  </r>
  <r>
    <s v="E003309"/>
    <d v="2025-04-08T00:00:00"/>
    <x v="8"/>
    <s v="Corporate"/>
    <x v="1"/>
    <s v="People Operations Associate"/>
    <s v="people"/>
    <x v="1"/>
    <x v="0"/>
    <d v="2025-04-08T00:00:00"/>
    <m/>
    <s v=""/>
    <n v="267"/>
    <x v="0"/>
    <x v="0"/>
    <x v="4"/>
    <n v="4"/>
    <s v="exceeds"/>
    <n v="1"/>
    <n v="74500"/>
    <x v="0"/>
    <s v="exceeds"/>
    <n v="0"/>
    <x v="0"/>
    <n v="0.73150684931506849"/>
    <x v="0"/>
    <x v="0"/>
  </r>
  <r>
    <s v="E003310"/>
    <d v="2024-05-08T00:00:00"/>
    <x v="9"/>
    <s v="Corporate"/>
    <x v="0"/>
    <s v="Legal &amp; Compliance Associate"/>
    <s v="legal"/>
    <x v="1"/>
    <x v="1"/>
    <d v="2024-05-08T00:00:00"/>
    <d v="2025-06-08T00:00:00"/>
    <s v="involuntary"/>
    <n v="396"/>
    <x v="0"/>
    <x v="1"/>
    <x v="0"/>
    <n v="3"/>
    <s v="meets"/>
    <n v="1"/>
    <n v="74500"/>
    <x v="0"/>
    <s v="meets"/>
    <n v="1"/>
    <x v="1"/>
    <n v="1.0849315068493151"/>
    <x v="2"/>
    <x v="0"/>
  </r>
  <r>
    <s v="E003311"/>
    <d v="2024-09-20T00:00:00"/>
    <x v="10"/>
    <s v="Operations"/>
    <x v="2"/>
    <s v="Supply Chain Associate"/>
    <s v="supply_chain"/>
    <x v="1"/>
    <x v="1"/>
    <d v="2024-09-20T00:00:00"/>
    <d v="2024-12-26T00:00:00"/>
    <s v="voluntary"/>
    <n v="97"/>
    <x v="3"/>
    <x v="3"/>
    <x v="3"/>
    <s v="None"/>
    <s v=""/>
    <n v="0"/>
    <n v="74000"/>
    <x v="1"/>
    <s v="Not Reviewed"/>
    <n v="1"/>
    <x v="1"/>
    <n v="0.26575342465753427"/>
    <x v="0"/>
    <x v="0"/>
  </r>
  <r>
    <s v="E003312"/>
    <d v="2025-03-06T00:00:00"/>
    <x v="11"/>
    <s v="Operations"/>
    <x v="3"/>
    <s v="Operations Specialist"/>
    <s v="operations"/>
    <x v="0"/>
    <x v="0"/>
    <d v="2025-03-06T00:00:00"/>
    <m/>
    <s v=""/>
    <n v="300"/>
    <x v="0"/>
    <x v="0"/>
    <x v="0"/>
    <n v="3"/>
    <s v="meets"/>
    <n v="1"/>
    <n v="75500"/>
    <x v="0"/>
    <s v="meets"/>
    <n v="0"/>
    <x v="0"/>
    <n v="0.82191780821917804"/>
    <x v="0"/>
    <x v="0"/>
  </r>
  <r>
    <s v="E003313"/>
    <d v="2024-06-21T00:00:00"/>
    <x v="0"/>
    <s v="Product &amp; Technology"/>
    <x v="0"/>
    <s v="Software Engineering Specialist"/>
    <s v="engineering"/>
    <x v="0"/>
    <x v="0"/>
    <d v="2024-06-21T00:00:00"/>
    <m/>
    <s v=""/>
    <n v="558"/>
    <x v="4"/>
    <x v="1"/>
    <x v="0"/>
    <n v="4"/>
    <s v="exceeds"/>
    <n v="2"/>
    <n v="98500"/>
    <x v="0"/>
    <s v="exceeds"/>
    <n v="0"/>
    <x v="0"/>
    <n v="1.5287671232876712"/>
    <x v="2"/>
    <x v="0"/>
  </r>
  <r>
    <s v="E003314"/>
    <d v="2023-02-01T00:00:00"/>
    <x v="1"/>
    <s v="Product &amp; Technology"/>
    <x v="0"/>
    <s v="Software Engineering Specialist"/>
    <s v="engineering"/>
    <x v="0"/>
    <x v="0"/>
    <d v="2023-02-01T00:00:00"/>
    <m/>
    <s v=""/>
    <n v="1064"/>
    <x v="0"/>
    <x v="0"/>
    <x v="4"/>
    <n v="3"/>
    <s v="meets"/>
    <n v="3"/>
    <n v="96500"/>
    <x v="0"/>
    <s v="meets"/>
    <n v="0"/>
    <x v="0"/>
    <n v="2.9150684931506849"/>
    <x v="1"/>
    <x v="0"/>
  </r>
  <r>
    <s v="E003315"/>
    <d v="2023-08-28T00:00:00"/>
    <x v="2"/>
    <s v="Product &amp; Technology"/>
    <x v="1"/>
    <s v="Product Management Associate"/>
    <s v="product"/>
    <x v="1"/>
    <x v="0"/>
    <d v="2023-08-28T00:00:00"/>
    <m/>
    <s v=""/>
    <n v="856"/>
    <x v="0"/>
    <x v="0"/>
    <x v="3"/>
    <n v="5"/>
    <s v="outstanding"/>
    <n v="2"/>
    <n v="76000"/>
    <x v="0"/>
    <s v="outstanding"/>
    <n v="0"/>
    <x v="0"/>
    <n v="2.3452054794520549"/>
    <x v="1"/>
    <x v="0"/>
  </r>
  <r>
    <s v="E003316"/>
    <d v="2024-07-12T00:00:00"/>
    <x v="3"/>
    <s v="Product &amp; Technology"/>
    <x v="1"/>
    <s v="Product Management Senior Specialist"/>
    <s v="product"/>
    <x v="2"/>
    <x v="0"/>
    <d v="2024-07-12T00:00:00"/>
    <m/>
    <s v=""/>
    <n v="537"/>
    <x v="1"/>
    <x v="1"/>
    <x v="1"/>
    <n v="3"/>
    <s v="meets"/>
    <n v="1"/>
    <n v="135000"/>
    <x v="0"/>
    <s v="meets"/>
    <n v="0"/>
    <x v="0"/>
    <n v="1.4712328767123288"/>
    <x v="2"/>
    <x v="2"/>
  </r>
  <r>
    <s v="E003317"/>
    <d v="2025-05-28T00:00:00"/>
    <x v="4"/>
    <s v="Revenue"/>
    <x v="0"/>
    <s v="Account Associate"/>
    <s v="sales"/>
    <x v="1"/>
    <x v="1"/>
    <d v="2025-05-28T00:00:00"/>
    <d v="2025-12-31T00:00:00"/>
    <s v="retirement"/>
    <n v="217"/>
    <x v="3"/>
    <x v="1"/>
    <x v="0"/>
    <n v="2"/>
    <s v="needs_support"/>
    <n v="1"/>
    <n v="55500"/>
    <x v="0"/>
    <s v="needs_support"/>
    <n v="1"/>
    <x v="1"/>
    <n v="0.59452054794520548"/>
    <x v="0"/>
    <x v="1"/>
  </r>
  <r>
    <s v="E003318"/>
    <d v="2023-09-10T00:00:00"/>
    <x v="5"/>
    <s v="Revenue"/>
    <x v="1"/>
    <s v="Customer Success Associate"/>
    <s v="customer_success"/>
    <x v="1"/>
    <x v="1"/>
    <d v="2023-09-10T00:00:00"/>
    <d v="2024-07-16T00:00:00"/>
    <s v="voluntary"/>
    <n v="310"/>
    <x v="1"/>
    <x v="0"/>
    <x v="2"/>
    <n v="2"/>
    <s v="needs_support"/>
    <n v="1"/>
    <n v="66000"/>
    <x v="0"/>
    <s v="needs_support"/>
    <n v="1"/>
    <x v="1"/>
    <n v="0.84931506849315064"/>
    <x v="0"/>
    <x v="1"/>
  </r>
  <r>
    <s v="E003319"/>
    <d v="2023-05-06T00:00:00"/>
    <x v="6"/>
    <s v="Revenue"/>
    <x v="2"/>
    <s v="Analytics Specialist"/>
    <s v="analytics"/>
    <x v="0"/>
    <x v="0"/>
    <d v="2023-05-06T00:00:00"/>
    <m/>
    <s v=""/>
    <n v="970"/>
    <x v="0"/>
    <x v="1"/>
    <x v="1"/>
    <n v="3"/>
    <s v="meets"/>
    <n v="3"/>
    <n v="74500"/>
    <x v="0"/>
    <s v="meets"/>
    <n v="0"/>
    <x v="0"/>
    <n v="2.6575342465753424"/>
    <x v="1"/>
    <x v="0"/>
  </r>
  <r>
    <s v="E003320"/>
    <d v="2023-10-01T00:00:00"/>
    <x v="7"/>
    <s v="Corporate"/>
    <x v="0"/>
    <s v="Financial Planning Senior Specialist"/>
    <s v="finance"/>
    <x v="2"/>
    <x v="0"/>
    <d v="2023-10-01T00:00:00"/>
    <m/>
    <s v=""/>
    <n v="822"/>
    <x v="0"/>
    <x v="0"/>
    <x v="3"/>
    <n v="3"/>
    <s v="meets"/>
    <n v="2"/>
    <n v="132500"/>
    <x v="0"/>
    <s v="meets"/>
    <n v="0"/>
    <x v="0"/>
    <n v="2.2520547945205478"/>
    <x v="1"/>
    <x v="2"/>
  </r>
  <r>
    <s v="E003321"/>
    <d v="2025-05-31T00:00:00"/>
    <x v="8"/>
    <s v="Corporate"/>
    <x v="1"/>
    <s v="People Operations Associate"/>
    <s v="people"/>
    <x v="1"/>
    <x v="1"/>
    <d v="2025-05-31T00:00:00"/>
    <d v="2025-10-18T00:00:00"/>
    <s v="voluntary"/>
    <n v="140"/>
    <x v="0"/>
    <x v="0"/>
    <x v="4"/>
    <s v="None"/>
    <s v=""/>
    <n v="0"/>
    <n v="59500"/>
    <x v="1"/>
    <s v="Not Reviewed"/>
    <n v="1"/>
    <x v="1"/>
    <n v="0.38356164383561642"/>
    <x v="0"/>
    <x v="1"/>
  </r>
  <r>
    <s v="E003322"/>
    <d v="2024-08-27T00:00:00"/>
    <x v="9"/>
    <s v="Corporate"/>
    <x v="0"/>
    <s v="Operations Specialist"/>
    <s v="operations"/>
    <x v="0"/>
    <x v="0"/>
    <d v="2024-08-27T00:00:00"/>
    <m/>
    <s v=""/>
    <n v="491"/>
    <x v="1"/>
    <x v="0"/>
    <x v="2"/>
    <n v="2"/>
    <s v="needs_support"/>
    <n v="1"/>
    <n v="78500"/>
    <x v="0"/>
    <s v="needs_support"/>
    <n v="0"/>
    <x v="0"/>
    <n v="1.3452054794520547"/>
    <x v="2"/>
    <x v="0"/>
  </r>
  <r>
    <s v="E003323"/>
    <d v="2024-12-13T00:00:00"/>
    <x v="10"/>
    <s v="Operations"/>
    <x v="2"/>
    <s v="Supply Chain Specialist"/>
    <s v="supply_chain"/>
    <x v="0"/>
    <x v="0"/>
    <d v="2024-12-13T00:00:00"/>
    <m/>
    <s v=""/>
    <n v="383"/>
    <x v="0"/>
    <x v="1"/>
    <x v="0"/>
    <n v="4"/>
    <s v="exceeds"/>
    <n v="1"/>
    <n v="78000"/>
    <x v="0"/>
    <s v="exceeds"/>
    <n v="0"/>
    <x v="0"/>
    <n v="1.0493150684931507"/>
    <x v="2"/>
    <x v="0"/>
  </r>
  <r>
    <s v="E003324"/>
    <d v="2024-10-21T00:00:00"/>
    <x v="11"/>
    <s v="Operations"/>
    <x v="3"/>
    <s v="Operations Specialist"/>
    <s v="operations"/>
    <x v="0"/>
    <x v="0"/>
    <d v="2024-10-21T00:00:00"/>
    <m/>
    <s v=""/>
    <n v="436"/>
    <x v="4"/>
    <x v="0"/>
    <x v="0"/>
    <n v="3"/>
    <s v="meets"/>
    <n v="1"/>
    <n v="105000"/>
    <x v="0"/>
    <s v="meets"/>
    <n v="0"/>
    <x v="0"/>
    <n v="1.1945205479452055"/>
    <x v="2"/>
    <x v="3"/>
  </r>
  <r>
    <s v="E003325"/>
    <d v="2025-06-07T00:00:00"/>
    <x v="0"/>
    <s v="Product &amp; Technology"/>
    <x v="0"/>
    <s v="Software Engineering Specialist"/>
    <s v="engineering"/>
    <x v="0"/>
    <x v="0"/>
    <d v="2025-06-07T00:00:00"/>
    <m/>
    <s v=""/>
    <n v="207"/>
    <x v="0"/>
    <x v="0"/>
    <x v="0"/>
    <n v="4"/>
    <s v="exceeds"/>
    <n v="1"/>
    <n v="85000"/>
    <x v="0"/>
    <s v="exceeds"/>
    <n v="0"/>
    <x v="0"/>
    <n v="0.56712328767123288"/>
    <x v="0"/>
    <x v="0"/>
  </r>
  <r>
    <s v="E003326"/>
    <d v="2023-05-13T00:00:00"/>
    <x v="1"/>
    <s v="Product &amp; Technology"/>
    <x v="0"/>
    <s v="Software Engineering Associate"/>
    <s v="engineering"/>
    <x v="1"/>
    <x v="0"/>
    <d v="2023-05-13T00:00:00"/>
    <m/>
    <s v=""/>
    <n v="963"/>
    <x v="2"/>
    <x v="3"/>
    <x v="0"/>
    <n v="3"/>
    <s v="meets"/>
    <n v="3"/>
    <n v="73500"/>
    <x v="0"/>
    <s v="meets"/>
    <n v="0"/>
    <x v="0"/>
    <n v="2.6383561643835618"/>
    <x v="1"/>
    <x v="0"/>
  </r>
  <r>
    <s v="E003327"/>
    <d v="2024-11-23T00:00:00"/>
    <x v="2"/>
    <s v="Product &amp; Technology"/>
    <x v="1"/>
    <s v="Product Management Specialist"/>
    <s v="product"/>
    <x v="0"/>
    <x v="1"/>
    <d v="2024-11-23T00:00:00"/>
    <d v="2025-05-19T00:00:00"/>
    <s v="involuntary"/>
    <n v="177"/>
    <x v="0"/>
    <x v="0"/>
    <x v="3"/>
    <s v="None"/>
    <s v=""/>
    <n v="0"/>
    <n v="74000"/>
    <x v="1"/>
    <s v="Not Reviewed"/>
    <n v="1"/>
    <x v="1"/>
    <n v="0.48493150684931507"/>
    <x v="0"/>
    <x v="0"/>
  </r>
  <r>
    <s v="E003328"/>
    <d v="2023-08-07T00:00:00"/>
    <x v="3"/>
    <s v="Product &amp; Technology"/>
    <x v="1"/>
    <s v="Product Management Lead"/>
    <s v="product"/>
    <x v="3"/>
    <x v="0"/>
    <d v="2023-08-07T00:00:00"/>
    <m/>
    <s v=""/>
    <n v="877"/>
    <x v="0"/>
    <x v="0"/>
    <x v="0"/>
    <n v="3"/>
    <s v="meets"/>
    <n v="2"/>
    <n v="146500"/>
    <x v="0"/>
    <s v="meets"/>
    <n v="0"/>
    <x v="0"/>
    <n v="2.4027397260273973"/>
    <x v="1"/>
    <x v="2"/>
  </r>
  <r>
    <s v="E003329"/>
    <d v="2023-05-17T00:00:00"/>
    <x v="4"/>
    <s v="Revenue"/>
    <x v="0"/>
    <s v="Account Senior Specialist"/>
    <s v="sales"/>
    <x v="2"/>
    <x v="1"/>
    <d v="2023-05-17T00:00:00"/>
    <d v="2024-08-10T00:00:00"/>
    <s v="voluntary"/>
    <n v="451"/>
    <x v="1"/>
    <x v="0"/>
    <x v="1"/>
    <n v="4"/>
    <s v="exceeds"/>
    <n v="1"/>
    <n v="96500"/>
    <x v="0"/>
    <s v="exceeds"/>
    <n v="1"/>
    <x v="1"/>
    <n v="1.2356164383561643"/>
    <x v="2"/>
    <x v="0"/>
  </r>
  <r>
    <s v="E003330"/>
    <d v="2023-12-09T00:00:00"/>
    <x v="5"/>
    <s v="Revenue"/>
    <x v="1"/>
    <s v="Account Specialist"/>
    <s v="sales"/>
    <x v="0"/>
    <x v="0"/>
    <d v="2023-12-09T00:00:00"/>
    <m/>
    <s v=""/>
    <n v="753"/>
    <x v="0"/>
    <x v="1"/>
    <x v="4"/>
    <n v="4"/>
    <s v="exceeds"/>
    <n v="2"/>
    <n v="99500"/>
    <x v="0"/>
    <s v="exceeds"/>
    <n v="0"/>
    <x v="0"/>
    <n v="2.0630136986301371"/>
    <x v="1"/>
    <x v="0"/>
  </r>
  <r>
    <s v="E003331"/>
    <d v="2025-06-07T00:00:00"/>
    <x v="6"/>
    <s v="Revenue"/>
    <x v="2"/>
    <s v="Growth Marketing Senior Specialist"/>
    <s v="marketing"/>
    <x v="2"/>
    <x v="0"/>
    <d v="2025-06-07T00:00:00"/>
    <m/>
    <s v=""/>
    <n v="207"/>
    <x v="0"/>
    <x v="1"/>
    <x v="2"/>
    <n v="4"/>
    <s v="exceeds"/>
    <n v="1"/>
    <n v="123000"/>
    <x v="0"/>
    <s v="exceeds"/>
    <n v="0"/>
    <x v="0"/>
    <n v="0.56712328767123288"/>
    <x v="0"/>
    <x v="3"/>
  </r>
  <r>
    <s v="E003332"/>
    <d v="2024-10-12T00:00:00"/>
    <x v="7"/>
    <s v="Corporate"/>
    <x v="0"/>
    <s v="Financial Planning Lead"/>
    <s v="finance"/>
    <x v="3"/>
    <x v="0"/>
    <d v="2024-10-12T00:00:00"/>
    <m/>
    <s v=""/>
    <n v="445"/>
    <x v="0"/>
    <x v="1"/>
    <x v="2"/>
    <n v="3"/>
    <s v="meets"/>
    <n v="1"/>
    <n v="165500"/>
    <x v="0"/>
    <s v="meets"/>
    <n v="0"/>
    <x v="0"/>
    <n v="1.2191780821917808"/>
    <x v="2"/>
    <x v="2"/>
  </r>
  <r>
    <s v="E003333"/>
    <d v="2023-06-20T00:00:00"/>
    <x v="8"/>
    <s v="Corporate"/>
    <x v="1"/>
    <s v="People Operations Associate"/>
    <s v="people"/>
    <x v="1"/>
    <x v="0"/>
    <d v="2023-06-20T00:00:00"/>
    <m/>
    <s v=""/>
    <n v="925"/>
    <x v="0"/>
    <x v="0"/>
    <x v="2"/>
    <n v="4"/>
    <s v="exceeds"/>
    <n v="3"/>
    <n v="55500"/>
    <x v="0"/>
    <s v="exceeds"/>
    <n v="0"/>
    <x v="0"/>
    <n v="2.5342465753424657"/>
    <x v="1"/>
    <x v="1"/>
  </r>
  <r>
    <s v="E003334"/>
    <d v="2024-05-27T00:00:00"/>
    <x v="9"/>
    <s v="Corporate"/>
    <x v="0"/>
    <s v="Legal &amp; Compliance Specialist"/>
    <s v="legal"/>
    <x v="0"/>
    <x v="0"/>
    <d v="2024-05-27T00:00:00"/>
    <m/>
    <s v=""/>
    <n v="583"/>
    <x v="0"/>
    <x v="0"/>
    <x v="2"/>
    <n v="2"/>
    <s v="needs_support"/>
    <n v="2"/>
    <n v="75500"/>
    <x v="0"/>
    <s v="needs_support"/>
    <n v="0"/>
    <x v="0"/>
    <n v="1.5972602739726027"/>
    <x v="2"/>
    <x v="0"/>
  </r>
  <r>
    <s v="E003335"/>
    <d v="2025-01-03T00:00:00"/>
    <x v="10"/>
    <s v="Operations"/>
    <x v="2"/>
    <s v="Supply Chain Specialist"/>
    <s v="supply_chain"/>
    <x v="0"/>
    <x v="1"/>
    <d v="2025-01-03T00:00:00"/>
    <d v="2025-06-22T00:00:00"/>
    <s v="voluntary"/>
    <n v="170"/>
    <x v="0"/>
    <x v="1"/>
    <x v="3"/>
    <s v="None"/>
    <s v=""/>
    <n v="0"/>
    <n v="72500"/>
    <x v="1"/>
    <s v="Not Reviewed"/>
    <n v="1"/>
    <x v="1"/>
    <n v="0.46575342465753422"/>
    <x v="0"/>
    <x v="0"/>
  </r>
  <r>
    <s v="E003336"/>
    <d v="2023-02-15T00:00:00"/>
    <x v="11"/>
    <s v="Operations"/>
    <x v="3"/>
    <s v="Analytics Specialist"/>
    <s v="analytics"/>
    <x v="0"/>
    <x v="1"/>
    <d v="2023-02-15T00:00:00"/>
    <d v="2024-01-20T00:00:00"/>
    <s v="involuntary"/>
    <n v="339"/>
    <x v="2"/>
    <x v="2"/>
    <x v="2"/>
    <n v="1"/>
    <s v="needs_support"/>
    <n v="1"/>
    <n v="101000"/>
    <x v="0"/>
    <s v="needs_support"/>
    <n v="1"/>
    <x v="1"/>
    <n v="0.92876712328767119"/>
    <x v="0"/>
    <x v="3"/>
  </r>
  <r>
    <s v="E003337"/>
    <d v="2025-08-12T00:00:00"/>
    <x v="0"/>
    <s v="Product &amp; Technology"/>
    <x v="0"/>
    <s v="Product Management Senior Specialist"/>
    <s v="product"/>
    <x v="2"/>
    <x v="0"/>
    <d v="2025-08-12T00:00:00"/>
    <m/>
    <s v=""/>
    <n v="141"/>
    <x v="0"/>
    <x v="2"/>
    <x v="3"/>
    <s v="None"/>
    <s v=""/>
    <n v="0"/>
    <n v="116000"/>
    <x v="1"/>
    <s v="Not Reviewed"/>
    <n v="0"/>
    <x v="0"/>
    <n v="0.38630136986301372"/>
    <x v="0"/>
    <x v="3"/>
  </r>
  <r>
    <s v="E003338"/>
    <d v="2025-09-06T00:00:00"/>
    <x v="1"/>
    <s v="Product &amp; Technology"/>
    <x v="0"/>
    <s v="Software Engineering Associate"/>
    <s v="engineering"/>
    <x v="1"/>
    <x v="0"/>
    <d v="2025-09-06T00:00:00"/>
    <m/>
    <s v=""/>
    <n v="116"/>
    <x v="1"/>
    <x v="2"/>
    <x v="0"/>
    <s v="None"/>
    <s v=""/>
    <n v="0"/>
    <n v="73500"/>
    <x v="1"/>
    <s v="Not Reviewed"/>
    <n v="0"/>
    <x v="0"/>
    <n v="0.31780821917808222"/>
    <x v="0"/>
    <x v="0"/>
  </r>
  <r>
    <s v="E003339"/>
    <d v="2024-04-12T00:00:00"/>
    <x v="2"/>
    <s v="Product &amp; Technology"/>
    <x v="1"/>
    <s v="Product Management Specialist"/>
    <s v="product"/>
    <x v="0"/>
    <x v="0"/>
    <d v="2024-04-12T00:00:00"/>
    <m/>
    <s v=""/>
    <n v="628"/>
    <x v="1"/>
    <x v="0"/>
    <x v="4"/>
    <n v="3"/>
    <s v="meets"/>
    <n v="2"/>
    <n v="85500"/>
    <x v="0"/>
    <s v="meets"/>
    <n v="0"/>
    <x v="0"/>
    <n v="1.7205479452054795"/>
    <x v="2"/>
    <x v="0"/>
  </r>
  <r>
    <s v="E003340"/>
    <d v="2023-01-23T00:00:00"/>
    <x v="3"/>
    <s v="Product &amp; Technology"/>
    <x v="1"/>
    <s v="Product Design Associate"/>
    <s v="design"/>
    <x v="1"/>
    <x v="1"/>
    <d v="2023-01-23T00:00:00"/>
    <d v="2023-05-13T00:00:00"/>
    <s v="involuntary"/>
    <n v="110"/>
    <x v="0"/>
    <x v="0"/>
    <x v="0"/>
    <s v="None"/>
    <s v=""/>
    <n v="0"/>
    <n v="66500"/>
    <x v="1"/>
    <s v="Not Reviewed"/>
    <n v="1"/>
    <x v="1"/>
    <n v="0.30136986301369861"/>
    <x v="0"/>
    <x v="1"/>
  </r>
  <r>
    <s v="E003341"/>
    <d v="2023-09-11T00:00:00"/>
    <x v="4"/>
    <s v="Revenue"/>
    <x v="0"/>
    <s v="Account Specialist"/>
    <s v="sales"/>
    <x v="0"/>
    <x v="0"/>
    <d v="2023-09-11T00:00:00"/>
    <m/>
    <s v=""/>
    <n v="842"/>
    <x v="0"/>
    <x v="1"/>
    <x v="0"/>
    <n v="4"/>
    <s v="exceeds"/>
    <n v="2"/>
    <n v="81000"/>
    <x v="0"/>
    <s v="exceeds"/>
    <n v="0"/>
    <x v="0"/>
    <n v="2.3068493150684932"/>
    <x v="1"/>
    <x v="0"/>
  </r>
  <r>
    <s v="E003342"/>
    <d v="2025-07-10T00:00:00"/>
    <x v="5"/>
    <s v="Revenue"/>
    <x v="1"/>
    <s v="Customer Success Associate"/>
    <s v="customer_success"/>
    <x v="1"/>
    <x v="0"/>
    <d v="2025-07-10T00:00:00"/>
    <m/>
    <s v=""/>
    <n v="174"/>
    <x v="2"/>
    <x v="0"/>
    <x v="0"/>
    <s v="None"/>
    <s v=""/>
    <n v="0"/>
    <n v="62500"/>
    <x v="1"/>
    <s v="Not Reviewed"/>
    <n v="0"/>
    <x v="0"/>
    <n v="0.47671232876712327"/>
    <x v="0"/>
    <x v="1"/>
  </r>
  <r>
    <s v="E003343"/>
    <d v="2024-04-19T00:00:00"/>
    <x v="6"/>
    <s v="Revenue"/>
    <x v="2"/>
    <s v="Growth Marketing Associate"/>
    <s v="marketing"/>
    <x v="1"/>
    <x v="0"/>
    <d v="2024-04-19T00:00:00"/>
    <m/>
    <s v=""/>
    <n v="621"/>
    <x v="0"/>
    <x v="3"/>
    <x v="3"/>
    <n v="3"/>
    <s v="meets"/>
    <n v="2"/>
    <n v="67500"/>
    <x v="0"/>
    <s v="meets"/>
    <n v="0"/>
    <x v="0"/>
    <n v="1.7013698630136986"/>
    <x v="2"/>
    <x v="1"/>
  </r>
  <r>
    <s v="E003344"/>
    <d v="2024-06-27T00:00:00"/>
    <x v="7"/>
    <s v="Corporate"/>
    <x v="0"/>
    <s v="Financial Planning Specialist"/>
    <s v="finance"/>
    <x v="0"/>
    <x v="1"/>
    <d v="2024-06-27T00:00:00"/>
    <d v="2025-11-24T00:00:00"/>
    <s v="involuntary"/>
    <n v="515"/>
    <x v="0"/>
    <x v="1"/>
    <x v="3"/>
    <n v="3"/>
    <s v="meets"/>
    <n v="1"/>
    <n v="83000"/>
    <x v="0"/>
    <s v="meets"/>
    <n v="1"/>
    <x v="1"/>
    <n v="1.4109589041095891"/>
    <x v="2"/>
    <x v="0"/>
  </r>
  <r>
    <s v="E003345"/>
    <d v="2023-08-17T00:00:00"/>
    <x v="8"/>
    <s v="Corporate"/>
    <x v="1"/>
    <s v="People Operations Senior Specialist"/>
    <s v="people"/>
    <x v="2"/>
    <x v="0"/>
    <d v="2023-08-17T00:00:00"/>
    <m/>
    <s v=""/>
    <n v="867"/>
    <x v="1"/>
    <x v="1"/>
    <x v="1"/>
    <n v="3"/>
    <s v="meets"/>
    <n v="2"/>
    <n v="120000"/>
    <x v="0"/>
    <s v="meets"/>
    <n v="0"/>
    <x v="0"/>
    <n v="2.3753424657534246"/>
    <x v="1"/>
    <x v="3"/>
  </r>
  <r>
    <s v="E003346"/>
    <d v="2024-12-31T00:00:00"/>
    <x v="9"/>
    <s v="Corporate"/>
    <x v="0"/>
    <s v="Legal &amp; Compliance Associate"/>
    <s v="legal"/>
    <x v="1"/>
    <x v="0"/>
    <d v="2024-12-31T00:00:00"/>
    <m/>
    <s v=""/>
    <n v="365"/>
    <x v="0"/>
    <x v="2"/>
    <x v="3"/>
    <n v="2"/>
    <s v="needs_support"/>
    <n v="1"/>
    <n v="58000"/>
    <x v="0"/>
    <s v="needs_support"/>
    <n v="0"/>
    <x v="0"/>
    <n v="1"/>
    <x v="2"/>
    <x v="1"/>
  </r>
  <r>
    <s v="E003347"/>
    <d v="2024-02-01T00:00:00"/>
    <x v="10"/>
    <s v="Operations"/>
    <x v="2"/>
    <s v="Supply Chain Specialist"/>
    <s v="supply_chain"/>
    <x v="0"/>
    <x v="1"/>
    <d v="2024-02-01T00:00:00"/>
    <d v="2025-10-04T00:00:00"/>
    <s v="voluntary"/>
    <n v="611"/>
    <x v="0"/>
    <x v="1"/>
    <x v="2"/>
    <n v="3"/>
    <s v="meets"/>
    <n v="2"/>
    <n v="98000"/>
    <x v="0"/>
    <s v="meets"/>
    <n v="1"/>
    <x v="1"/>
    <n v="1.6739726027397259"/>
    <x v="2"/>
    <x v="0"/>
  </r>
  <r>
    <s v="E003348"/>
    <d v="2024-11-25T00:00:00"/>
    <x v="11"/>
    <s v="Operations"/>
    <x v="3"/>
    <s v="Analytics Associate"/>
    <s v="analytics"/>
    <x v="1"/>
    <x v="0"/>
    <d v="2024-11-25T00:00:00"/>
    <m/>
    <s v=""/>
    <n v="401"/>
    <x v="0"/>
    <x v="1"/>
    <x v="2"/>
    <n v="3"/>
    <s v="meets"/>
    <n v="1"/>
    <n v="63000"/>
    <x v="0"/>
    <s v="meets"/>
    <n v="0"/>
    <x v="0"/>
    <n v="1.0986301369863014"/>
    <x v="2"/>
    <x v="1"/>
  </r>
  <r>
    <s v="E003349"/>
    <d v="2025-04-16T00:00:00"/>
    <x v="0"/>
    <s v="Product &amp; Technology"/>
    <x v="0"/>
    <s v="Software Engineering Specialist"/>
    <s v="engineering"/>
    <x v="0"/>
    <x v="1"/>
    <d v="2025-04-16T00:00:00"/>
    <d v="2025-08-16T00:00:00"/>
    <s v="involuntary"/>
    <n v="122"/>
    <x v="0"/>
    <x v="1"/>
    <x v="3"/>
    <s v="None"/>
    <s v=""/>
    <n v="0"/>
    <n v="92000"/>
    <x v="1"/>
    <s v="Not Reviewed"/>
    <n v="1"/>
    <x v="1"/>
    <n v="0.33424657534246577"/>
    <x v="0"/>
    <x v="0"/>
  </r>
  <r>
    <s v="E003350"/>
    <d v="2025-09-10T00:00:00"/>
    <x v="1"/>
    <s v="Product &amp; Technology"/>
    <x v="0"/>
    <s v="Analytics Associate"/>
    <s v="analytics"/>
    <x v="1"/>
    <x v="0"/>
    <d v="2025-09-10T00:00:00"/>
    <m/>
    <s v=""/>
    <n v="112"/>
    <x v="0"/>
    <x v="2"/>
    <x v="3"/>
    <s v="None"/>
    <s v=""/>
    <n v="0"/>
    <n v="59000"/>
    <x v="1"/>
    <s v="Not Reviewed"/>
    <n v="0"/>
    <x v="0"/>
    <n v="0.30684931506849317"/>
    <x v="0"/>
    <x v="1"/>
  </r>
  <r>
    <s v="E003351"/>
    <d v="2024-12-15T00:00:00"/>
    <x v="2"/>
    <s v="Product &amp; Technology"/>
    <x v="1"/>
    <s v="Product Management Associate"/>
    <s v="product"/>
    <x v="1"/>
    <x v="0"/>
    <d v="2024-12-15T00:00:00"/>
    <m/>
    <s v=""/>
    <n v="381"/>
    <x v="2"/>
    <x v="3"/>
    <x v="4"/>
    <n v="4"/>
    <s v="exceeds"/>
    <n v="1"/>
    <n v="66500"/>
    <x v="0"/>
    <s v="exceeds"/>
    <n v="0"/>
    <x v="0"/>
    <n v="1.0438356164383562"/>
    <x v="2"/>
    <x v="1"/>
  </r>
  <r>
    <s v="E003352"/>
    <d v="2025-03-01T00:00:00"/>
    <x v="3"/>
    <s v="Product &amp; Technology"/>
    <x v="1"/>
    <s v="Product Design Associate"/>
    <s v="design"/>
    <x v="1"/>
    <x v="0"/>
    <d v="2025-03-01T00:00:00"/>
    <m/>
    <s v=""/>
    <n v="305"/>
    <x v="3"/>
    <x v="1"/>
    <x v="3"/>
    <n v="3"/>
    <s v="meets"/>
    <n v="1"/>
    <n v="70500"/>
    <x v="0"/>
    <s v="meets"/>
    <n v="0"/>
    <x v="0"/>
    <n v="0.83561643835616439"/>
    <x v="0"/>
    <x v="0"/>
  </r>
  <r>
    <s v="E003353"/>
    <d v="2023-06-23T00:00:00"/>
    <x v="4"/>
    <s v="Revenue"/>
    <x v="0"/>
    <s v="Account Senior Specialist"/>
    <s v="sales"/>
    <x v="2"/>
    <x v="0"/>
    <d v="2023-06-23T00:00:00"/>
    <m/>
    <s v=""/>
    <n v="922"/>
    <x v="0"/>
    <x v="1"/>
    <x v="2"/>
    <n v="1"/>
    <s v="needs_support"/>
    <n v="3"/>
    <n v="133000"/>
    <x v="0"/>
    <s v="needs_support"/>
    <n v="0"/>
    <x v="0"/>
    <n v="2.526027397260274"/>
    <x v="1"/>
    <x v="2"/>
  </r>
  <r>
    <s v="E003354"/>
    <d v="2024-07-09T00:00:00"/>
    <x v="5"/>
    <s v="Revenue"/>
    <x v="1"/>
    <s v="Customer Success Specialist"/>
    <s v="customer_success"/>
    <x v="0"/>
    <x v="0"/>
    <d v="2024-07-09T00:00:00"/>
    <m/>
    <s v=""/>
    <n v="540"/>
    <x v="0"/>
    <x v="0"/>
    <x v="1"/>
    <n v="3"/>
    <s v="meets"/>
    <n v="1"/>
    <n v="87500"/>
    <x v="0"/>
    <s v="meets"/>
    <n v="0"/>
    <x v="0"/>
    <n v="1.4794520547945205"/>
    <x v="2"/>
    <x v="0"/>
  </r>
  <r>
    <s v="E003355"/>
    <d v="2024-07-30T00:00:00"/>
    <x v="6"/>
    <s v="Revenue"/>
    <x v="2"/>
    <s v="Growth Marketing Associate"/>
    <s v="marketing"/>
    <x v="1"/>
    <x v="1"/>
    <d v="2024-07-30T00:00:00"/>
    <d v="2025-09-27T00:00:00"/>
    <s v="involuntary"/>
    <n v="424"/>
    <x v="1"/>
    <x v="0"/>
    <x v="4"/>
    <n v="3"/>
    <s v="meets"/>
    <n v="1"/>
    <n v="59500"/>
    <x v="0"/>
    <s v="meets"/>
    <n v="1"/>
    <x v="1"/>
    <n v="1.1616438356164382"/>
    <x v="2"/>
    <x v="1"/>
  </r>
  <r>
    <s v="E003356"/>
    <d v="2025-02-03T00:00:00"/>
    <x v="7"/>
    <s v="Corporate"/>
    <x v="0"/>
    <s v="Analytics Senior Specialist"/>
    <s v="analytics"/>
    <x v="2"/>
    <x v="0"/>
    <d v="2025-02-03T00:00:00"/>
    <m/>
    <s v=""/>
    <n v="331"/>
    <x v="1"/>
    <x v="1"/>
    <x v="2"/>
    <n v="3"/>
    <s v="meets"/>
    <n v="1"/>
    <n v="140000"/>
    <x v="0"/>
    <s v="meets"/>
    <n v="0"/>
    <x v="0"/>
    <n v="0.9068493150684932"/>
    <x v="0"/>
    <x v="2"/>
  </r>
  <r>
    <s v="E003357"/>
    <d v="2024-05-11T00:00:00"/>
    <x v="8"/>
    <s v="Corporate"/>
    <x v="1"/>
    <s v="People Operations Specialist"/>
    <s v="people"/>
    <x v="0"/>
    <x v="0"/>
    <d v="2024-05-11T00:00:00"/>
    <m/>
    <s v=""/>
    <n v="599"/>
    <x v="1"/>
    <x v="1"/>
    <x v="2"/>
    <n v="3"/>
    <s v="meets"/>
    <n v="2"/>
    <n v="90500"/>
    <x v="0"/>
    <s v="meets"/>
    <n v="0"/>
    <x v="0"/>
    <n v="1.6410958904109589"/>
    <x v="2"/>
    <x v="0"/>
  </r>
  <r>
    <s v="E003358"/>
    <d v="2025-08-08T00:00:00"/>
    <x v="9"/>
    <s v="Corporate"/>
    <x v="0"/>
    <s v="Legal &amp; Compliance Associate"/>
    <s v="legal"/>
    <x v="1"/>
    <x v="0"/>
    <d v="2025-08-08T00:00:00"/>
    <m/>
    <s v=""/>
    <n v="145"/>
    <x v="0"/>
    <x v="1"/>
    <x v="3"/>
    <s v="None"/>
    <s v=""/>
    <n v="0"/>
    <n v="61000"/>
    <x v="1"/>
    <s v="Not Reviewed"/>
    <n v="0"/>
    <x v="0"/>
    <n v="0.39726027397260272"/>
    <x v="0"/>
    <x v="1"/>
  </r>
  <r>
    <s v="E003359"/>
    <d v="2023-11-14T00:00:00"/>
    <x v="10"/>
    <s v="Operations"/>
    <x v="2"/>
    <s v="Supply Chain Specialist"/>
    <s v="supply_chain"/>
    <x v="0"/>
    <x v="1"/>
    <d v="2023-11-14T00:00:00"/>
    <d v="2025-02-07T00:00:00"/>
    <s v="voluntary"/>
    <n v="451"/>
    <x v="2"/>
    <x v="1"/>
    <x v="3"/>
    <n v="3"/>
    <s v="meets"/>
    <n v="1"/>
    <n v="102500"/>
    <x v="0"/>
    <s v="meets"/>
    <n v="1"/>
    <x v="1"/>
    <n v="1.2356164383561643"/>
    <x v="2"/>
    <x v="3"/>
  </r>
  <r>
    <s v="E003360"/>
    <d v="2023-04-30T00:00:00"/>
    <x v="11"/>
    <s v="Operations"/>
    <x v="3"/>
    <s v="Financial Planning Associate"/>
    <s v="finance"/>
    <x v="1"/>
    <x v="0"/>
    <d v="2023-04-30T00:00:00"/>
    <m/>
    <s v=""/>
    <n v="976"/>
    <x v="0"/>
    <x v="1"/>
    <x v="2"/>
    <n v="3"/>
    <s v="meets"/>
    <n v="3"/>
    <n v="56000"/>
    <x v="0"/>
    <s v="meets"/>
    <n v="0"/>
    <x v="0"/>
    <n v="2.6739726027397261"/>
    <x v="1"/>
    <x v="1"/>
  </r>
  <r>
    <s v="E003361"/>
    <d v="2024-03-21T00:00:00"/>
    <x v="0"/>
    <s v="Product &amp; Technology"/>
    <x v="0"/>
    <s v="Software Engineering Associate"/>
    <s v="engineering"/>
    <x v="1"/>
    <x v="0"/>
    <d v="2024-03-21T00:00:00"/>
    <m/>
    <s v=""/>
    <n v="650"/>
    <x v="3"/>
    <x v="4"/>
    <x v="0"/>
    <n v="4"/>
    <s v="exceeds"/>
    <n v="2"/>
    <n v="72000"/>
    <x v="0"/>
    <s v="exceeds"/>
    <n v="0"/>
    <x v="0"/>
    <n v="1.7808219178082192"/>
    <x v="2"/>
    <x v="0"/>
  </r>
  <r>
    <s v="E003362"/>
    <d v="2024-11-09T00:00:00"/>
    <x v="1"/>
    <s v="Product &amp; Technology"/>
    <x v="0"/>
    <s v="Analytics Specialist"/>
    <s v="analytics"/>
    <x v="0"/>
    <x v="0"/>
    <d v="2024-11-09T00:00:00"/>
    <m/>
    <s v=""/>
    <n v="417"/>
    <x v="1"/>
    <x v="1"/>
    <x v="2"/>
    <n v="3"/>
    <s v="meets"/>
    <n v="1"/>
    <n v="89000"/>
    <x v="0"/>
    <s v="meets"/>
    <n v="0"/>
    <x v="0"/>
    <n v="1.1424657534246576"/>
    <x v="2"/>
    <x v="0"/>
  </r>
  <r>
    <s v="E003363"/>
    <d v="2024-12-05T00:00:00"/>
    <x v="2"/>
    <s v="Product &amp; Technology"/>
    <x v="1"/>
    <s v="Product Management Senior Specialist"/>
    <s v="product"/>
    <x v="2"/>
    <x v="0"/>
    <d v="2024-12-05T00:00:00"/>
    <m/>
    <s v=""/>
    <n v="391"/>
    <x v="0"/>
    <x v="3"/>
    <x v="2"/>
    <n v="5"/>
    <s v="outstanding"/>
    <n v="1"/>
    <n v="125500"/>
    <x v="0"/>
    <s v="outstanding"/>
    <n v="0"/>
    <x v="0"/>
    <n v="1.0712328767123287"/>
    <x v="2"/>
    <x v="3"/>
  </r>
  <r>
    <s v="E003364"/>
    <d v="2023-10-28T00:00:00"/>
    <x v="3"/>
    <s v="Product &amp; Technology"/>
    <x v="1"/>
    <s v="Product Design Specialist"/>
    <s v="design"/>
    <x v="0"/>
    <x v="1"/>
    <d v="2023-10-28T00:00:00"/>
    <d v="2024-08-28T00:00:00"/>
    <s v="involuntary"/>
    <n v="305"/>
    <x v="2"/>
    <x v="1"/>
    <x v="3"/>
    <n v="3"/>
    <s v="meets"/>
    <n v="1"/>
    <n v="73000"/>
    <x v="0"/>
    <s v="meets"/>
    <n v="1"/>
    <x v="1"/>
    <n v="0.83561643835616439"/>
    <x v="0"/>
    <x v="0"/>
  </r>
  <r>
    <s v="E003365"/>
    <d v="2023-04-10T00:00:00"/>
    <x v="4"/>
    <s v="Revenue"/>
    <x v="0"/>
    <s v="Account Associate"/>
    <s v="sales"/>
    <x v="1"/>
    <x v="0"/>
    <d v="2023-04-10T00:00:00"/>
    <m/>
    <s v=""/>
    <n v="996"/>
    <x v="4"/>
    <x v="1"/>
    <x v="0"/>
    <n v="2"/>
    <s v="needs_support"/>
    <n v="3"/>
    <n v="75000"/>
    <x v="0"/>
    <s v="needs_support"/>
    <n v="0"/>
    <x v="0"/>
    <n v="2.7287671232876711"/>
    <x v="1"/>
    <x v="0"/>
  </r>
  <r>
    <s v="E003366"/>
    <d v="2023-09-18T00:00:00"/>
    <x v="5"/>
    <s v="Revenue"/>
    <x v="1"/>
    <s v="Customer Success Specialist"/>
    <s v="customer_success"/>
    <x v="0"/>
    <x v="0"/>
    <d v="2023-09-18T00:00:00"/>
    <m/>
    <s v=""/>
    <n v="835"/>
    <x v="2"/>
    <x v="1"/>
    <x v="4"/>
    <n v="3"/>
    <s v="meets"/>
    <n v="2"/>
    <n v="102000"/>
    <x v="0"/>
    <s v="meets"/>
    <n v="0"/>
    <x v="0"/>
    <n v="2.2876712328767121"/>
    <x v="1"/>
    <x v="3"/>
  </r>
  <r>
    <s v="E003367"/>
    <d v="2023-12-21T00:00:00"/>
    <x v="6"/>
    <s v="Revenue"/>
    <x v="2"/>
    <s v="Growth Marketing Associate"/>
    <s v="marketing"/>
    <x v="1"/>
    <x v="0"/>
    <d v="2023-12-21T00:00:00"/>
    <m/>
    <s v=""/>
    <n v="741"/>
    <x v="0"/>
    <x v="0"/>
    <x v="3"/>
    <n v="1"/>
    <s v="needs_support"/>
    <n v="2"/>
    <n v="76000"/>
    <x v="0"/>
    <s v="needs_support"/>
    <n v="0"/>
    <x v="0"/>
    <n v="2.0301369863013701"/>
    <x v="1"/>
    <x v="0"/>
  </r>
  <r>
    <s v="E003368"/>
    <d v="2023-11-04T00:00:00"/>
    <x v="7"/>
    <s v="Corporate"/>
    <x v="0"/>
    <s v="Financial Planning Specialist"/>
    <s v="finance"/>
    <x v="0"/>
    <x v="0"/>
    <d v="2023-11-04T00:00:00"/>
    <m/>
    <s v=""/>
    <n v="788"/>
    <x v="2"/>
    <x v="1"/>
    <x v="3"/>
    <n v="3"/>
    <s v="meets"/>
    <n v="2"/>
    <n v="93000"/>
    <x v="0"/>
    <s v="meets"/>
    <n v="0"/>
    <x v="0"/>
    <n v="2.1589041095890411"/>
    <x v="1"/>
    <x v="0"/>
  </r>
  <r>
    <s v="E003369"/>
    <d v="2024-12-04T00:00:00"/>
    <x v="8"/>
    <s v="Corporate"/>
    <x v="1"/>
    <s v="People Operations Specialist"/>
    <s v="people"/>
    <x v="0"/>
    <x v="0"/>
    <d v="2024-12-04T00:00:00"/>
    <m/>
    <s v=""/>
    <n v="392"/>
    <x v="1"/>
    <x v="0"/>
    <x v="2"/>
    <n v="4"/>
    <s v="exceeds"/>
    <n v="1"/>
    <n v="95500"/>
    <x v="0"/>
    <s v="exceeds"/>
    <n v="0"/>
    <x v="0"/>
    <n v="1.0739726027397261"/>
    <x v="2"/>
    <x v="0"/>
  </r>
  <r>
    <s v="E003370"/>
    <d v="2023-09-18T00:00:00"/>
    <x v="9"/>
    <s v="Corporate"/>
    <x v="0"/>
    <s v="Legal &amp; Compliance Specialist"/>
    <s v="legal"/>
    <x v="0"/>
    <x v="1"/>
    <d v="2023-09-18T00:00:00"/>
    <d v="2025-02-25T00:00:00"/>
    <s v="voluntary"/>
    <n v="526"/>
    <x v="1"/>
    <x v="1"/>
    <x v="1"/>
    <n v="3"/>
    <s v="meets"/>
    <n v="1"/>
    <n v="81000"/>
    <x v="0"/>
    <s v="meets"/>
    <n v="1"/>
    <x v="1"/>
    <n v="1.441095890410959"/>
    <x v="2"/>
    <x v="0"/>
  </r>
  <r>
    <s v="E003371"/>
    <d v="2025-03-31T00:00:00"/>
    <x v="10"/>
    <s v="Operations"/>
    <x v="2"/>
    <s v="Supply Chain Specialist"/>
    <s v="supply_chain"/>
    <x v="0"/>
    <x v="0"/>
    <d v="2025-03-31T00:00:00"/>
    <m/>
    <s v=""/>
    <n v="275"/>
    <x v="2"/>
    <x v="1"/>
    <x v="3"/>
    <n v="1"/>
    <s v="needs_support"/>
    <n v="1"/>
    <n v="74500"/>
    <x v="0"/>
    <s v="needs_support"/>
    <n v="0"/>
    <x v="0"/>
    <n v="0.75342465753424659"/>
    <x v="0"/>
    <x v="0"/>
  </r>
  <r>
    <s v="E003372"/>
    <d v="2024-01-27T00:00:00"/>
    <x v="11"/>
    <s v="Operations"/>
    <x v="3"/>
    <s v="Operations Associate"/>
    <s v="operations"/>
    <x v="1"/>
    <x v="1"/>
    <d v="2024-01-27T00:00:00"/>
    <d v="2025-12-30T00:00:00"/>
    <s v="voluntary"/>
    <n v="703"/>
    <x v="3"/>
    <x v="3"/>
    <x v="3"/>
    <n v="4"/>
    <s v="exceeds"/>
    <n v="2"/>
    <n v="58500"/>
    <x v="0"/>
    <s v="exceeds"/>
    <n v="1"/>
    <x v="1"/>
    <n v="1.9260273972602739"/>
    <x v="2"/>
    <x v="1"/>
  </r>
  <r>
    <s v="E003373"/>
    <d v="2024-09-20T00:00:00"/>
    <x v="0"/>
    <s v="Product &amp; Technology"/>
    <x v="0"/>
    <s v="Software Engineering Associate"/>
    <s v="engineering"/>
    <x v="1"/>
    <x v="0"/>
    <d v="2024-09-20T00:00:00"/>
    <m/>
    <s v=""/>
    <n v="467"/>
    <x v="0"/>
    <x v="1"/>
    <x v="3"/>
    <n v="3"/>
    <s v="meets"/>
    <n v="1"/>
    <n v="73500"/>
    <x v="0"/>
    <s v="meets"/>
    <n v="0"/>
    <x v="0"/>
    <n v="1.2794520547945205"/>
    <x v="2"/>
    <x v="0"/>
  </r>
  <r>
    <s v="E003374"/>
    <d v="2025-09-08T00:00:00"/>
    <x v="1"/>
    <s v="Product &amp; Technology"/>
    <x v="0"/>
    <s v="Analytics Senior Specialist"/>
    <s v="analytics"/>
    <x v="2"/>
    <x v="0"/>
    <d v="2025-09-08T00:00:00"/>
    <m/>
    <s v=""/>
    <n v="114"/>
    <x v="2"/>
    <x v="0"/>
    <x v="0"/>
    <s v="None"/>
    <s v=""/>
    <n v="0"/>
    <n v="130000"/>
    <x v="1"/>
    <s v="Not Reviewed"/>
    <n v="0"/>
    <x v="0"/>
    <n v="0.31232876712328766"/>
    <x v="0"/>
    <x v="2"/>
  </r>
  <r>
    <s v="E003375"/>
    <d v="2024-02-25T00:00:00"/>
    <x v="2"/>
    <s v="Product &amp; Technology"/>
    <x v="1"/>
    <s v="Analytics Associate"/>
    <s v="analytics"/>
    <x v="1"/>
    <x v="1"/>
    <d v="2024-02-25T00:00:00"/>
    <d v="2024-12-21T00:00:00"/>
    <s v="voluntary"/>
    <n v="300"/>
    <x v="1"/>
    <x v="2"/>
    <x v="1"/>
    <n v="2"/>
    <s v="needs_support"/>
    <n v="1"/>
    <n v="78000"/>
    <x v="0"/>
    <s v="needs_support"/>
    <n v="1"/>
    <x v="1"/>
    <n v="0.82191780821917804"/>
    <x v="0"/>
    <x v="0"/>
  </r>
  <r>
    <s v="E003376"/>
    <d v="2025-01-21T00:00:00"/>
    <x v="3"/>
    <s v="Product &amp; Technology"/>
    <x v="1"/>
    <s v="Product Design Lead"/>
    <s v="design"/>
    <x v="3"/>
    <x v="0"/>
    <d v="2025-01-21T00:00:00"/>
    <m/>
    <s v=""/>
    <n v="344"/>
    <x v="3"/>
    <x v="3"/>
    <x v="0"/>
    <n v="3"/>
    <s v="meets"/>
    <n v="1"/>
    <n v="137000"/>
    <x v="0"/>
    <s v="meets"/>
    <n v="0"/>
    <x v="0"/>
    <n v="0.94246575342465755"/>
    <x v="0"/>
    <x v="2"/>
  </r>
  <r>
    <s v="E003377"/>
    <d v="2023-08-31T00:00:00"/>
    <x v="4"/>
    <s v="Revenue"/>
    <x v="0"/>
    <s v="Account Specialist"/>
    <s v="sales"/>
    <x v="0"/>
    <x v="0"/>
    <d v="2023-08-31T00:00:00"/>
    <m/>
    <s v=""/>
    <n v="853"/>
    <x v="1"/>
    <x v="1"/>
    <x v="3"/>
    <n v="3"/>
    <s v="meets"/>
    <n v="2"/>
    <n v="103500"/>
    <x v="0"/>
    <s v="meets"/>
    <n v="0"/>
    <x v="0"/>
    <n v="2.3369863013698629"/>
    <x v="1"/>
    <x v="3"/>
  </r>
  <r>
    <s v="E003378"/>
    <d v="2023-08-17T00:00:00"/>
    <x v="5"/>
    <s v="Revenue"/>
    <x v="1"/>
    <s v="Customer Success Specialist"/>
    <s v="customer_success"/>
    <x v="0"/>
    <x v="1"/>
    <d v="2023-08-17T00:00:00"/>
    <d v="2024-01-13T00:00:00"/>
    <s v="involuntary"/>
    <n v="149"/>
    <x v="1"/>
    <x v="0"/>
    <x v="2"/>
    <s v="None"/>
    <s v=""/>
    <n v="0"/>
    <n v="103000"/>
    <x v="1"/>
    <s v="Not Reviewed"/>
    <n v="1"/>
    <x v="1"/>
    <n v="0.40821917808219177"/>
    <x v="0"/>
    <x v="3"/>
  </r>
  <r>
    <s v="E003379"/>
    <d v="2025-01-12T00:00:00"/>
    <x v="6"/>
    <s v="Revenue"/>
    <x v="2"/>
    <s v="Growth Marketing Associate"/>
    <s v="marketing"/>
    <x v="1"/>
    <x v="0"/>
    <d v="2025-01-12T00:00:00"/>
    <m/>
    <s v=""/>
    <n v="353"/>
    <x v="0"/>
    <x v="2"/>
    <x v="0"/>
    <n v="2"/>
    <s v="needs_support"/>
    <n v="1"/>
    <n v="70000"/>
    <x v="0"/>
    <s v="needs_support"/>
    <n v="0"/>
    <x v="0"/>
    <n v="0.9671232876712329"/>
    <x v="0"/>
    <x v="0"/>
  </r>
  <r>
    <s v="E003380"/>
    <d v="2024-04-09T00:00:00"/>
    <x v="7"/>
    <s v="Corporate"/>
    <x v="0"/>
    <s v="Analytics Associate"/>
    <s v="analytics"/>
    <x v="1"/>
    <x v="1"/>
    <d v="2024-04-09T00:00:00"/>
    <d v="2025-04-24T00:00:00"/>
    <s v="voluntary"/>
    <n v="380"/>
    <x v="4"/>
    <x v="3"/>
    <x v="0"/>
    <n v="1"/>
    <s v="needs_support"/>
    <n v="1"/>
    <n v="76500"/>
    <x v="0"/>
    <s v="needs_support"/>
    <n v="1"/>
    <x v="1"/>
    <n v="1.0410958904109588"/>
    <x v="2"/>
    <x v="0"/>
  </r>
  <r>
    <s v="E003381"/>
    <d v="2023-02-01T00:00:00"/>
    <x v="8"/>
    <s v="Corporate"/>
    <x v="1"/>
    <s v="Operations Associate"/>
    <s v="operations"/>
    <x v="1"/>
    <x v="0"/>
    <d v="2023-02-01T00:00:00"/>
    <m/>
    <s v=""/>
    <n v="1064"/>
    <x v="0"/>
    <x v="1"/>
    <x v="0"/>
    <n v="3"/>
    <s v="meets"/>
    <n v="3"/>
    <n v="56000"/>
    <x v="0"/>
    <s v="meets"/>
    <n v="0"/>
    <x v="0"/>
    <n v="2.9150684931506849"/>
    <x v="1"/>
    <x v="1"/>
  </r>
  <r>
    <s v="E003382"/>
    <d v="2024-09-25T00:00:00"/>
    <x v="9"/>
    <s v="Corporate"/>
    <x v="0"/>
    <s v="Legal &amp; Compliance Specialist"/>
    <s v="legal"/>
    <x v="0"/>
    <x v="0"/>
    <d v="2024-09-25T00:00:00"/>
    <m/>
    <s v=""/>
    <n v="462"/>
    <x v="0"/>
    <x v="2"/>
    <x v="2"/>
    <n v="5"/>
    <s v="outstanding"/>
    <n v="1"/>
    <n v="104000"/>
    <x v="0"/>
    <s v="outstanding"/>
    <n v="0"/>
    <x v="0"/>
    <n v="1.2657534246575342"/>
    <x v="2"/>
    <x v="3"/>
  </r>
  <r>
    <s v="E003383"/>
    <d v="2024-01-07T00:00:00"/>
    <x v="10"/>
    <s v="Operations"/>
    <x v="2"/>
    <s v="Operations Associate"/>
    <s v="operations"/>
    <x v="1"/>
    <x v="0"/>
    <d v="2024-01-07T00:00:00"/>
    <m/>
    <s v=""/>
    <n v="724"/>
    <x v="0"/>
    <x v="2"/>
    <x v="0"/>
    <n v="3"/>
    <s v="meets"/>
    <n v="2"/>
    <n v="67000"/>
    <x v="0"/>
    <s v="meets"/>
    <n v="0"/>
    <x v="0"/>
    <n v="1.9835616438356165"/>
    <x v="2"/>
    <x v="1"/>
  </r>
  <r>
    <s v="E003384"/>
    <d v="2025-05-01T00:00:00"/>
    <x v="11"/>
    <s v="Operations"/>
    <x v="3"/>
    <s v="Operations Specialist"/>
    <s v="operations"/>
    <x v="0"/>
    <x v="0"/>
    <d v="2025-05-01T00:00:00"/>
    <m/>
    <s v=""/>
    <n v="244"/>
    <x v="0"/>
    <x v="1"/>
    <x v="0"/>
    <n v="3"/>
    <s v="meets"/>
    <n v="1"/>
    <n v="90500"/>
    <x v="0"/>
    <s v="meets"/>
    <n v="0"/>
    <x v="0"/>
    <n v="0.66849315068493154"/>
    <x v="0"/>
    <x v="0"/>
  </r>
  <r>
    <s v="E003385"/>
    <d v="2024-05-09T00:00:00"/>
    <x v="0"/>
    <s v="Product &amp; Technology"/>
    <x v="0"/>
    <s v="Analytics Senior Specialist"/>
    <s v="analytics"/>
    <x v="2"/>
    <x v="0"/>
    <d v="2024-05-09T00:00:00"/>
    <m/>
    <s v=""/>
    <n v="601"/>
    <x v="0"/>
    <x v="1"/>
    <x v="2"/>
    <n v="5"/>
    <s v="outstanding"/>
    <n v="2"/>
    <n v="107500"/>
    <x v="0"/>
    <s v="outstanding"/>
    <n v="0"/>
    <x v="0"/>
    <n v="1.6465753424657534"/>
    <x v="2"/>
    <x v="3"/>
  </r>
  <r>
    <s v="E003386"/>
    <d v="2025-09-25T00:00:00"/>
    <x v="1"/>
    <s v="Product &amp; Technology"/>
    <x v="0"/>
    <s v="Analytics Specialist"/>
    <s v="analytics"/>
    <x v="0"/>
    <x v="0"/>
    <d v="2025-09-25T00:00:00"/>
    <m/>
    <s v=""/>
    <n v="97"/>
    <x v="2"/>
    <x v="3"/>
    <x v="0"/>
    <s v="None"/>
    <s v=""/>
    <n v="0"/>
    <n v="93000"/>
    <x v="1"/>
    <s v="Not Reviewed"/>
    <n v="0"/>
    <x v="0"/>
    <n v="0.26575342465753427"/>
    <x v="0"/>
    <x v="0"/>
  </r>
  <r>
    <s v="E003387"/>
    <d v="2025-08-18T00:00:00"/>
    <x v="2"/>
    <s v="Product &amp; Technology"/>
    <x v="1"/>
    <s v="Product Management Senior Specialist"/>
    <s v="product"/>
    <x v="2"/>
    <x v="0"/>
    <d v="2025-08-18T00:00:00"/>
    <m/>
    <s v=""/>
    <n v="135"/>
    <x v="0"/>
    <x v="0"/>
    <x v="3"/>
    <s v="None"/>
    <s v=""/>
    <n v="0"/>
    <n v="118500"/>
    <x v="1"/>
    <s v="Not Reviewed"/>
    <n v="0"/>
    <x v="0"/>
    <n v="0.36986301369863012"/>
    <x v="0"/>
    <x v="3"/>
  </r>
  <r>
    <s v="E003388"/>
    <d v="2023-12-20T00:00:00"/>
    <x v="3"/>
    <s v="Product &amp; Technology"/>
    <x v="1"/>
    <s v="Product Design Associate"/>
    <s v="design"/>
    <x v="1"/>
    <x v="0"/>
    <d v="2023-12-20T00:00:00"/>
    <m/>
    <s v=""/>
    <n v="742"/>
    <x v="0"/>
    <x v="1"/>
    <x v="3"/>
    <n v="3"/>
    <s v="meets"/>
    <n v="2"/>
    <n v="66000"/>
    <x v="0"/>
    <s v="meets"/>
    <n v="0"/>
    <x v="0"/>
    <n v="2.032876712328767"/>
    <x v="1"/>
    <x v="1"/>
  </r>
  <r>
    <s v="E003389"/>
    <d v="2025-08-30T00:00:00"/>
    <x v="4"/>
    <s v="Revenue"/>
    <x v="0"/>
    <s v="Account Lead"/>
    <s v="sales"/>
    <x v="3"/>
    <x v="1"/>
    <d v="2025-08-30T00:00:00"/>
    <d v="2025-11-28T00:00:00"/>
    <s v="involuntary"/>
    <n v="90"/>
    <x v="0"/>
    <x v="1"/>
    <x v="2"/>
    <s v="None"/>
    <s v=""/>
    <n v="0"/>
    <n v="150500"/>
    <x v="1"/>
    <s v="Not Reviewed"/>
    <n v="1"/>
    <x v="1"/>
    <n v="0.24657534246575341"/>
    <x v="0"/>
    <x v="2"/>
  </r>
  <r>
    <s v="E003390"/>
    <d v="2024-11-24T00:00:00"/>
    <x v="5"/>
    <s v="Revenue"/>
    <x v="1"/>
    <s v="Customer Success Senior Specialist"/>
    <s v="customer_success"/>
    <x v="2"/>
    <x v="0"/>
    <d v="2024-11-24T00:00:00"/>
    <m/>
    <s v=""/>
    <n v="402"/>
    <x v="3"/>
    <x v="1"/>
    <x v="0"/>
    <n v="2"/>
    <s v="needs_support"/>
    <n v="1"/>
    <n v="142000"/>
    <x v="0"/>
    <s v="needs_support"/>
    <n v="0"/>
    <x v="0"/>
    <n v="1.1013698630136985"/>
    <x v="2"/>
    <x v="2"/>
  </r>
  <r>
    <s v="E003391"/>
    <d v="2024-07-15T00:00:00"/>
    <x v="6"/>
    <s v="Revenue"/>
    <x v="2"/>
    <s v="Growth Marketing Senior Specialist"/>
    <s v="marketing"/>
    <x v="2"/>
    <x v="0"/>
    <d v="2024-07-15T00:00:00"/>
    <m/>
    <s v=""/>
    <n v="534"/>
    <x v="1"/>
    <x v="0"/>
    <x v="3"/>
    <n v="4"/>
    <s v="exceeds"/>
    <n v="1"/>
    <n v="121500"/>
    <x v="0"/>
    <s v="exceeds"/>
    <n v="0"/>
    <x v="0"/>
    <n v="1.463013698630137"/>
    <x v="2"/>
    <x v="3"/>
  </r>
  <r>
    <s v="E003392"/>
    <d v="2024-05-14T00:00:00"/>
    <x v="7"/>
    <s v="Corporate"/>
    <x v="0"/>
    <s v="Financial Planning Associate"/>
    <s v="finance"/>
    <x v="1"/>
    <x v="0"/>
    <d v="2024-05-14T00:00:00"/>
    <m/>
    <s v=""/>
    <n v="596"/>
    <x v="2"/>
    <x v="1"/>
    <x v="3"/>
    <n v="3"/>
    <s v="meets"/>
    <n v="2"/>
    <n v="75500"/>
    <x v="0"/>
    <s v="meets"/>
    <n v="0"/>
    <x v="0"/>
    <n v="1.6328767123287671"/>
    <x v="2"/>
    <x v="0"/>
  </r>
  <r>
    <s v="E003393"/>
    <d v="2023-11-14T00:00:00"/>
    <x v="8"/>
    <s v="Corporate"/>
    <x v="1"/>
    <s v="People Operations Associate"/>
    <s v="people"/>
    <x v="1"/>
    <x v="0"/>
    <d v="2023-11-14T00:00:00"/>
    <m/>
    <s v=""/>
    <n v="778"/>
    <x v="2"/>
    <x v="4"/>
    <x v="0"/>
    <n v="4"/>
    <s v="exceeds"/>
    <n v="2"/>
    <n v="74500"/>
    <x v="0"/>
    <s v="exceeds"/>
    <n v="0"/>
    <x v="0"/>
    <n v="2.1315068493150684"/>
    <x v="1"/>
    <x v="0"/>
  </r>
  <r>
    <s v="E003394"/>
    <d v="2025-05-12T00:00:00"/>
    <x v="9"/>
    <s v="Corporate"/>
    <x v="0"/>
    <s v="Operations Specialist"/>
    <s v="operations"/>
    <x v="0"/>
    <x v="1"/>
    <d v="2025-05-12T00:00:00"/>
    <d v="2025-08-11T00:00:00"/>
    <s v="involuntary"/>
    <n v="91"/>
    <x v="1"/>
    <x v="1"/>
    <x v="1"/>
    <s v="None"/>
    <s v=""/>
    <n v="0"/>
    <n v="89000"/>
    <x v="1"/>
    <s v="Not Reviewed"/>
    <n v="1"/>
    <x v="1"/>
    <n v="0.24931506849315069"/>
    <x v="0"/>
    <x v="0"/>
  </r>
  <r>
    <s v="E003395"/>
    <d v="2023-04-27T00:00:00"/>
    <x v="10"/>
    <s v="Operations"/>
    <x v="2"/>
    <s v="Supply Chain Associate"/>
    <s v="supply_chain"/>
    <x v="1"/>
    <x v="0"/>
    <d v="2023-04-27T00:00:00"/>
    <m/>
    <s v=""/>
    <n v="979"/>
    <x v="1"/>
    <x v="0"/>
    <x v="2"/>
    <n v="4"/>
    <s v="exceeds"/>
    <n v="3"/>
    <n v="69000"/>
    <x v="0"/>
    <s v="exceeds"/>
    <n v="0"/>
    <x v="0"/>
    <n v="2.6821917808219178"/>
    <x v="1"/>
    <x v="1"/>
  </r>
  <r>
    <s v="E003396"/>
    <d v="2024-05-30T00:00:00"/>
    <x v="11"/>
    <s v="Operations"/>
    <x v="3"/>
    <s v="Analytics Senior Specialist"/>
    <s v="analytics"/>
    <x v="2"/>
    <x v="0"/>
    <d v="2024-05-30T00:00:00"/>
    <m/>
    <s v=""/>
    <n v="580"/>
    <x v="2"/>
    <x v="1"/>
    <x v="3"/>
    <n v="3"/>
    <s v="meets"/>
    <n v="2"/>
    <n v="103000"/>
    <x v="0"/>
    <s v="meets"/>
    <n v="0"/>
    <x v="0"/>
    <n v="1.5890410958904109"/>
    <x v="2"/>
    <x v="3"/>
  </r>
  <r>
    <s v="E003397"/>
    <d v="2023-06-21T00:00:00"/>
    <x v="0"/>
    <s v="Product &amp; Technology"/>
    <x v="0"/>
    <s v="Analytics Lead"/>
    <s v="analytics"/>
    <x v="3"/>
    <x v="0"/>
    <d v="2023-06-21T00:00:00"/>
    <m/>
    <s v=""/>
    <n v="924"/>
    <x v="0"/>
    <x v="1"/>
    <x v="2"/>
    <n v="3"/>
    <s v="meets"/>
    <n v="3"/>
    <n v="150500"/>
    <x v="0"/>
    <s v="meets"/>
    <n v="0"/>
    <x v="0"/>
    <n v="2.5315068493150683"/>
    <x v="1"/>
    <x v="2"/>
  </r>
  <r>
    <s v="E003398"/>
    <d v="2023-04-05T00:00:00"/>
    <x v="1"/>
    <s v="Product &amp; Technology"/>
    <x v="0"/>
    <s v="Analytics Specialist"/>
    <s v="analytics"/>
    <x v="0"/>
    <x v="0"/>
    <d v="2023-04-05T00:00:00"/>
    <m/>
    <s v=""/>
    <n v="1001"/>
    <x v="1"/>
    <x v="1"/>
    <x v="2"/>
    <n v="3"/>
    <s v="meets"/>
    <n v="3"/>
    <n v="104000"/>
    <x v="0"/>
    <s v="meets"/>
    <n v="0"/>
    <x v="0"/>
    <n v="2.7424657534246575"/>
    <x v="1"/>
    <x v="3"/>
  </r>
  <r>
    <s v="E003399"/>
    <d v="2023-05-09T00:00:00"/>
    <x v="2"/>
    <s v="Product &amp; Technology"/>
    <x v="1"/>
    <s v="Analytics Specialist"/>
    <s v="analytics"/>
    <x v="0"/>
    <x v="0"/>
    <d v="2023-05-09T00:00:00"/>
    <m/>
    <s v=""/>
    <n v="967"/>
    <x v="2"/>
    <x v="0"/>
    <x v="2"/>
    <n v="2"/>
    <s v="needs_support"/>
    <n v="3"/>
    <n v="76000"/>
    <x v="0"/>
    <s v="needs_support"/>
    <n v="0"/>
    <x v="0"/>
    <n v="2.6493150684931508"/>
    <x v="1"/>
    <x v="0"/>
  </r>
  <r>
    <s v="E003400"/>
    <d v="2023-12-02T00:00:00"/>
    <x v="3"/>
    <s v="Product &amp; Technology"/>
    <x v="1"/>
    <s v="Product Design Senior Specialist"/>
    <s v="design"/>
    <x v="2"/>
    <x v="1"/>
    <d v="2023-12-02T00:00:00"/>
    <d v="2025-02-15T00:00:00"/>
    <s v="voluntary"/>
    <n v="441"/>
    <x v="1"/>
    <x v="1"/>
    <x v="2"/>
    <n v="3"/>
    <s v="meets"/>
    <n v="1"/>
    <n v="109000"/>
    <x v="0"/>
    <s v="meets"/>
    <n v="1"/>
    <x v="1"/>
    <n v="1.2082191780821918"/>
    <x v="2"/>
    <x v="3"/>
  </r>
  <r>
    <s v="E003401"/>
    <d v="2023-09-08T00:00:00"/>
    <x v="4"/>
    <s v="Revenue"/>
    <x v="0"/>
    <s v="Account Specialist"/>
    <s v="sales"/>
    <x v="0"/>
    <x v="1"/>
    <d v="2023-09-08T00:00:00"/>
    <d v="2024-10-03T00:00:00"/>
    <s v="voluntary"/>
    <n v="391"/>
    <x v="0"/>
    <x v="0"/>
    <x v="2"/>
    <n v="4"/>
    <s v="exceeds"/>
    <n v="1"/>
    <n v="98000"/>
    <x v="0"/>
    <s v="exceeds"/>
    <n v="1"/>
    <x v="1"/>
    <n v="1.0712328767123287"/>
    <x v="2"/>
    <x v="0"/>
  </r>
  <r>
    <s v="E003402"/>
    <d v="2023-12-14T00:00:00"/>
    <x v="5"/>
    <s v="Revenue"/>
    <x v="1"/>
    <s v="Account Associate"/>
    <s v="sales"/>
    <x v="1"/>
    <x v="0"/>
    <d v="2023-12-14T00:00:00"/>
    <m/>
    <s v=""/>
    <n v="748"/>
    <x v="2"/>
    <x v="0"/>
    <x v="0"/>
    <n v="3"/>
    <s v="meets"/>
    <n v="2"/>
    <n v="71000"/>
    <x v="0"/>
    <s v="meets"/>
    <n v="0"/>
    <x v="0"/>
    <n v="2.0493150684931507"/>
    <x v="1"/>
    <x v="0"/>
  </r>
  <r>
    <s v="E003403"/>
    <d v="2025-03-14T00:00:00"/>
    <x v="6"/>
    <s v="Revenue"/>
    <x v="2"/>
    <s v="Growth Marketing Specialist"/>
    <s v="marketing"/>
    <x v="0"/>
    <x v="0"/>
    <d v="2025-03-14T00:00:00"/>
    <m/>
    <s v=""/>
    <n v="292"/>
    <x v="0"/>
    <x v="2"/>
    <x v="2"/>
    <n v="4"/>
    <s v="exceeds"/>
    <n v="1"/>
    <n v="76500"/>
    <x v="0"/>
    <s v="exceeds"/>
    <n v="0"/>
    <x v="0"/>
    <n v="0.8"/>
    <x v="0"/>
    <x v="0"/>
  </r>
  <r>
    <s v="E003404"/>
    <d v="2023-08-25T00:00:00"/>
    <x v="7"/>
    <s v="Corporate"/>
    <x v="0"/>
    <s v="Financial Planning Associate"/>
    <s v="finance"/>
    <x v="1"/>
    <x v="0"/>
    <d v="2023-08-25T00:00:00"/>
    <m/>
    <s v=""/>
    <n v="859"/>
    <x v="3"/>
    <x v="0"/>
    <x v="4"/>
    <n v="4"/>
    <s v="exceeds"/>
    <n v="2"/>
    <n v="74500"/>
    <x v="0"/>
    <s v="exceeds"/>
    <n v="0"/>
    <x v="0"/>
    <n v="2.3534246575342466"/>
    <x v="1"/>
    <x v="0"/>
  </r>
  <r>
    <s v="E003405"/>
    <d v="2023-08-05T00:00:00"/>
    <x v="8"/>
    <s v="Corporate"/>
    <x v="1"/>
    <s v="Operations Associate"/>
    <s v="operations"/>
    <x v="1"/>
    <x v="0"/>
    <d v="2023-08-05T00:00:00"/>
    <m/>
    <s v=""/>
    <n v="879"/>
    <x v="0"/>
    <x v="1"/>
    <x v="0"/>
    <n v="3"/>
    <s v="meets"/>
    <n v="2"/>
    <n v="62000"/>
    <x v="0"/>
    <s v="meets"/>
    <n v="0"/>
    <x v="0"/>
    <n v="2.408219178082192"/>
    <x v="1"/>
    <x v="1"/>
  </r>
  <r>
    <s v="E003406"/>
    <d v="2025-09-23T00:00:00"/>
    <x v="9"/>
    <s v="Corporate"/>
    <x v="0"/>
    <s v="Legal &amp; Compliance Senior Specialist"/>
    <s v="legal"/>
    <x v="2"/>
    <x v="0"/>
    <d v="2025-09-23T00:00:00"/>
    <m/>
    <s v=""/>
    <n v="99"/>
    <x v="0"/>
    <x v="1"/>
    <x v="2"/>
    <s v="None"/>
    <s v=""/>
    <n v="0"/>
    <n v="108000"/>
    <x v="1"/>
    <s v="Not Reviewed"/>
    <n v="0"/>
    <x v="0"/>
    <n v="0.27123287671232876"/>
    <x v="0"/>
    <x v="3"/>
  </r>
  <r>
    <s v="E003407"/>
    <d v="2024-05-24T00:00:00"/>
    <x v="10"/>
    <s v="Operations"/>
    <x v="2"/>
    <s v="Supply Chain Specialist"/>
    <s v="supply_chain"/>
    <x v="0"/>
    <x v="0"/>
    <d v="2024-05-24T00:00:00"/>
    <m/>
    <s v=""/>
    <n v="586"/>
    <x v="0"/>
    <x v="1"/>
    <x v="0"/>
    <n v="3"/>
    <s v="meets"/>
    <n v="2"/>
    <n v="72500"/>
    <x v="0"/>
    <s v="meets"/>
    <n v="0"/>
    <x v="0"/>
    <n v="1.6054794520547946"/>
    <x v="2"/>
    <x v="0"/>
  </r>
  <r>
    <s v="E003408"/>
    <d v="2024-06-20T00:00:00"/>
    <x v="11"/>
    <s v="Operations"/>
    <x v="3"/>
    <s v="Operations Associate"/>
    <s v="operations"/>
    <x v="1"/>
    <x v="0"/>
    <d v="2024-06-20T00:00:00"/>
    <m/>
    <s v=""/>
    <n v="559"/>
    <x v="0"/>
    <x v="0"/>
    <x v="4"/>
    <n v="4"/>
    <s v="exceeds"/>
    <n v="2"/>
    <n v="61000"/>
    <x v="0"/>
    <s v="exceeds"/>
    <n v="0"/>
    <x v="0"/>
    <n v="1.5315068493150685"/>
    <x v="2"/>
    <x v="1"/>
  </r>
  <r>
    <s v="E003409"/>
    <d v="2023-04-30T00:00:00"/>
    <x v="0"/>
    <s v="Product &amp; Technology"/>
    <x v="0"/>
    <s v="Software Engineering Senior Specialist"/>
    <s v="engineering"/>
    <x v="2"/>
    <x v="0"/>
    <d v="2023-04-30T00:00:00"/>
    <m/>
    <s v=""/>
    <n v="976"/>
    <x v="2"/>
    <x v="3"/>
    <x v="2"/>
    <n v="2"/>
    <s v="needs_support"/>
    <n v="3"/>
    <n v="129000"/>
    <x v="0"/>
    <s v="needs_support"/>
    <n v="0"/>
    <x v="0"/>
    <n v="2.6739726027397261"/>
    <x v="1"/>
    <x v="3"/>
  </r>
  <r>
    <s v="E003410"/>
    <d v="2024-04-01T00:00:00"/>
    <x v="1"/>
    <s v="Product &amp; Technology"/>
    <x v="0"/>
    <s v="Analytics Associate"/>
    <s v="analytics"/>
    <x v="1"/>
    <x v="0"/>
    <d v="2024-04-01T00:00:00"/>
    <m/>
    <s v=""/>
    <n v="639"/>
    <x v="4"/>
    <x v="1"/>
    <x v="2"/>
    <n v="3"/>
    <s v="meets"/>
    <n v="2"/>
    <n v="67000"/>
    <x v="0"/>
    <s v="meets"/>
    <n v="0"/>
    <x v="0"/>
    <n v="1.7506849315068493"/>
    <x v="2"/>
    <x v="1"/>
  </r>
  <r>
    <s v="E003411"/>
    <d v="2025-09-26T00:00:00"/>
    <x v="2"/>
    <s v="Product &amp; Technology"/>
    <x v="1"/>
    <s v="Analytics Senior Specialist"/>
    <s v="analytics"/>
    <x v="2"/>
    <x v="0"/>
    <d v="2025-09-26T00:00:00"/>
    <m/>
    <s v=""/>
    <n v="96"/>
    <x v="0"/>
    <x v="1"/>
    <x v="4"/>
    <s v="None"/>
    <s v=""/>
    <n v="0"/>
    <n v="99500"/>
    <x v="1"/>
    <s v="Not Reviewed"/>
    <n v="0"/>
    <x v="0"/>
    <n v="0.26301369863013696"/>
    <x v="0"/>
    <x v="0"/>
  </r>
  <r>
    <s v="E003412"/>
    <d v="2023-06-13T00:00:00"/>
    <x v="3"/>
    <s v="Product &amp; Technology"/>
    <x v="1"/>
    <s v="Product Management Associate"/>
    <s v="product"/>
    <x v="1"/>
    <x v="0"/>
    <d v="2023-06-13T00:00:00"/>
    <m/>
    <s v=""/>
    <n v="932"/>
    <x v="0"/>
    <x v="1"/>
    <x v="0"/>
    <n v="2"/>
    <s v="needs_support"/>
    <n v="3"/>
    <n v="64500"/>
    <x v="0"/>
    <s v="needs_support"/>
    <n v="0"/>
    <x v="0"/>
    <n v="2.5534246575342467"/>
    <x v="1"/>
    <x v="1"/>
  </r>
  <r>
    <s v="E003413"/>
    <d v="2023-12-12T00:00:00"/>
    <x v="4"/>
    <s v="Revenue"/>
    <x v="0"/>
    <s v="Account Specialist"/>
    <s v="sales"/>
    <x v="0"/>
    <x v="0"/>
    <d v="2023-12-12T00:00:00"/>
    <m/>
    <s v=""/>
    <n v="750"/>
    <x v="2"/>
    <x v="1"/>
    <x v="0"/>
    <n v="3"/>
    <s v="meets"/>
    <n v="2"/>
    <n v="104000"/>
    <x v="0"/>
    <s v="meets"/>
    <n v="0"/>
    <x v="0"/>
    <n v="2.0547945205479454"/>
    <x v="1"/>
    <x v="3"/>
  </r>
  <r>
    <s v="E003414"/>
    <d v="2024-12-04T00:00:00"/>
    <x v="5"/>
    <s v="Revenue"/>
    <x v="1"/>
    <s v="Account Associate"/>
    <s v="sales"/>
    <x v="1"/>
    <x v="0"/>
    <d v="2024-12-04T00:00:00"/>
    <m/>
    <s v=""/>
    <n v="392"/>
    <x v="0"/>
    <x v="0"/>
    <x v="0"/>
    <n v="2"/>
    <s v="needs_support"/>
    <n v="1"/>
    <n v="65500"/>
    <x v="0"/>
    <s v="needs_support"/>
    <n v="0"/>
    <x v="0"/>
    <n v="1.0739726027397261"/>
    <x v="2"/>
    <x v="1"/>
  </r>
  <r>
    <s v="E003415"/>
    <d v="2025-02-26T00:00:00"/>
    <x v="6"/>
    <s v="Revenue"/>
    <x v="2"/>
    <s v="Growth Marketing Specialist"/>
    <s v="marketing"/>
    <x v="0"/>
    <x v="0"/>
    <d v="2025-02-26T00:00:00"/>
    <m/>
    <s v=""/>
    <n v="308"/>
    <x v="1"/>
    <x v="1"/>
    <x v="0"/>
    <n v="4"/>
    <s v="exceeds"/>
    <n v="1"/>
    <n v="85500"/>
    <x v="0"/>
    <s v="exceeds"/>
    <n v="0"/>
    <x v="0"/>
    <n v="0.84383561643835614"/>
    <x v="0"/>
    <x v="0"/>
  </r>
  <r>
    <s v="E003416"/>
    <d v="2023-08-26T00:00:00"/>
    <x v="7"/>
    <s v="Corporate"/>
    <x v="0"/>
    <s v="Financial Planning Specialist"/>
    <s v="finance"/>
    <x v="0"/>
    <x v="0"/>
    <d v="2023-08-26T00:00:00"/>
    <m/>
    <s v=""/>
    <n v="858"/>
    <x v="0"/>
    <x v="3"/>
    <x v="0"/>
    <n v="3"/>
    <s v="meets"/>
    <n v="2"/>
    <n v="100500"/>
    <x v="0"/>
    <s v="meets"/>
    <n v="0"/>
    <x v="0"/>
    <n v="2.3506849315068492"/>
    <x v="1"/>
    <x v="3"/>
  </r>
  <r>
    <s v="E003417"/>
    <d v="2024-01-16T00:00:00"/>
    <x v="8"/>
    <s v="Corporate"/>
    <x v="1"/>
    <s v="People Operations Senior Specialist"/>
    <s v="people"/>
    <x v="2"/>
    <x v="0"/>
    <d v="2024-01-16T00:00:00"/>
    <m/>
    <s v=""/>
    <n v="715"/>
    <x v="3"/>
    <x v="2"/>
    <x v="2"/>
    <n v="4"/>
    <s v="exceeds"/>
    <n v="2"/>
    <n v="134000"/>
    <x v="0"/>
    <s v="exceeds"/>
    <n v="0"/>
    <x v="0"/>
    <n v="1.9589041095890412"/>
    <x v="2"/>
    <x v="2"/>
  </r>
  <r>
    <s v="E003418"/>
    <d v="2023-02-26T00:00:00"/>
    <x v="9"/>
    <s v="Corporate"/>
    <x v="0"/>
    <s v="Legal &amp; Compliance Senior Specialist"/>
    <s v="legal"/>
    <x v="2"/>
    <x v="0"/>
    <d v="2023-02-26T00:00:00"/>
    <m/>
    <s v=""/>
    <n v="1039"/>
    <x v="0"/>
    <x v="1"/>
    <x v="0"/>
    <n v="2"/>
    <s v="needs_support"/>
    <n v="3"/>
    <n v="110000"/>
    <x v="0"/>
    <s v="needs_support"/>
    <n v="0"/>
    <x v="0"/>
    <n v="2.8465753424657536"/>
    <x v="1"/>
    <x v="3"/>
  </r>
  <r>
    <s v="E003419"/>
    <d v="2024-05-06T00:00:00"/>
    <x v="10"/>
    <s v="Operations"/>
    <x v="2"/>
    <s v="Supply Chain Specialist"/>
    <s v="supply_chain"/>
    <x v="0"/>
    <x v="1"/>
    <d v="2024-05-06T00:00:00"/>
    <d v="2025-09-04T00:00:00"/>
    <s v="voluntary"/>
    <n v="486"/>
    <x v="3"/>
    <x v="0"/>
    <x v="2"/>
    <n v="4"/>
    <s v="exceeds"/>
    <n v="1"/>
    <n v="78500"/>
    <x v="0"/>
    <s v="exceeds"/>
    <n v="1"/>
    <x v="1"/>
    <n v="1.3315068493150686"/>
    <x v="2"/>
    <x v="0"/>
  </r>
  <r>
    <s v="E003420"/>
    <d v="2025-02-09T00:00:00"/>
    <x v="11"/>
    <s v="Operations"/>
    <x v="3"/>
    <s v="Analytics Associate"/>
    <s v="analytics"/>
    <x v="1"/>
    <x v="1"/>
    <d v="2025-02-09T00:00:00"/>
    <d v="2025-05-25T00:00:00"/>
    <s v="involuntary"/>
    <n v="105"/>
    <x v="0"/>
    <x v="2"/>
    <x v="2"/>
    <s v="None"/>
    <s v=""/>
    <n v="0"/>
    <n v="60500"/>
    <x v="1"/>
    <s v="Not Reviewed"/>
    <n v="1"/>
    <x v="1"/>
    <n v="0.28767123287671231"/>
    <x v="0"/>
    <x v="1"/>
  </r>
  <r>
    <s v="E003421"/>
    <d v="2024-03-20T00:00:00"/>
    <x v="0"/>
    <s v="Product &amp; Technology"/>
    <x v="0"/>
    <s v="Analytics Lead"/>
    <s v="analytics"/>
    <x v="3"/>
    <x v="0"/>
    <d v="2024-03-20T00:00:00"/>
    <m/>
    <s v=""/>
    <n v="651"/>
    <x v="1"/>
    <x v="1"/>
    <x v="1"/>
    <n v="2"/>
    <s v="needs_support"/>
    <n v="2"/>
    <n v="163000"/>
    <x v="0"/>
    <s v="needs_support"/>
    <n v="0"/>
    <x v="0"/>
    <n v="1.7835616438356163"/>
    <x v="2"/>
    <x v="2"/>
  </r>
  <r>
    <s v="E003422"/>
    <d v="2024-05-06T00:00:00"/>
    <x v="1"/>
    <s v="Product &amp; Technology"/>
    <x v="0"/>
    <s v="Analytics Associate"/>
    <s v="analytics"/>
    <x v="1"/>
    <x v="0"/>
    <d v="2024-05-06T00:00:00"/>
    <m/>
    <s v=""/>
    <n v="604"/>
    <x v="2"/>
    <x v="2"/>
    <x v="0"/>
    <n v="4"/>
    <s v="exceeds"/>
    <n v="2"/>
    <n v="59500"/>
    <x v="0"/>
    <s v="exceeds"/>
    <n v="0"/>
    <x v="0"/>
    <n v="1.6547945205479453"/>
    <x v="2"/>
    <x v="1"/>
  </r>
  <r>
    <s v="E003423"/>
    <d v="2024-04-19T00:00:00"/>
    <x v="2"/>
    <s v="Product &amp; Technology"/>
    <x v="1"/>
    <s v="Product Management Specialist"/>
    <s v="product"/>
    <x v="0"/>
    <x v="0"/>
    <d v="2024-04-19T00:00:00"/>
    <m/>
    <s v=""/>
    <n v="621"/>
    <x v="0"/>
    <x v="1"/>
    <x v="1"/>
    <n v="4"/>
    <s v="exceeds"/>
    <n v="2"/>
    <n v="77500"/>
    <x v="0"/>
    <s v="exceeds"/>
    <n v="0"/>
    <x v="0"/>
    <n v="1.7013698630136986"/>
    <x v="2"/>
    <x v="0"/>
  </r>
  <r>
    <s v="E003424"/>
    <d v="2025-04-18T00:00:00"/>
    <x v="3"/>
    <s v="Product &amp; Technology"/>
    <x v="1"/>
    <s v="Product Management Senior Specialist"/>
    <s v="product"/>
    <x v="2"/>
    <x v="0"/>
    <d v="2025-04-18T00:00:00"/>
    <m/>
    <s v=""/>
    <n v="257"/>
    <x v="1"/>
    <x v="1"/>
    <x v="2"/>
    <n v="3"/>
    <s v="meets"/>
    <n v="1"/>
    <n v="108500"/>
    <x v="0"/>
    <s v="meets"/>
    <n v="0"/>
    <x v="0"/>
    <n v="0.70410958904109588"/>
    <x v="0"/>
    <x v="3"/>
  </r>
  <r>
    <s v="E003425"/>
    <d v="2024-08-13T00:00:00"/>
    <x v="4"/>
    <s v="Revenue"/>
    <x v="0"/>
    <s v="Account Specialist"/>
    <s v="sales"/>
    <x v="0"/>
    <x v="0"/>
    <d v="2024-08-13T00:00:00"/>
    <m/>
    <s v=""/>
    <n v="505"/>
    <x v="0"/>
    <x v="0"/>
    <x v="2"/>
    <n v="4"/>
    <s v="exceeds"/>
    <n v="1"/>
    <n v="80500"/>
    <x v="0"/>
    <s v="exceeds"/>
    <n v="0"/>
    <x v="0"/>
    <n v="1.3835616438356164"/>
    <x v="2"/>
    <x v="0"/>
  </r>
  <r>
    <s v="E003426"/>
    <d v="2023-12-09T00:00:00"/>
    <x v="5"/>
    <s v="Revenue"/>
    <x v="1"/>
    <s v="Account Specialist"/>
    <s v="sales"/>
    <x v="0"/>
    <x v="0"/>
    <d v="2023-12-09T00:00:00"/>
    <m/>
    <s v=""/>
    <n v="753"/>
    <x v="0"/>
    <x v="1"/>
    <x v="1"/>
    <n v="4"/>
    <s v="exceeds"/>
    <n v="2"/>
    <n v="92000"/>
    <x v="0"/>
    <s v="exceeds"/>
    <n v="0"/>
    <x v="0"/>
    <n v="2.0630136986301371"/>
    <x v="1"/>
    <x v="0"/>
  </r>
  <r>
    <s v="E003427"/>
    <d v="2024-03-13T00:00:00"/>
    <x v="6"/>
    <s v="Revenue"/>
    <x v="2"/>
    <s v="Growth Marketing Associate"/>
    <s v="marketing"/>
    <x v="1"/>
    <x v="0"/>
    <d v="2024-03-13T00:00:00"/>
    <m/>
    <s v=""/>
    <n v="658"/>
    <x v="0"/>
    <x v="0"/>
    <x v="3"/>
    <n v="5"/>
    <s v="outstanding"/>
    <n v="2"/>
    <n v="68500"/>
    <x v="0"/>
    <s v="outstanding"/>
    <n v="0"/>
    <x v="0"/>
    <n v="1.8027397260273972"/>
    <x v="2"/>
    <x v="1"/>
  </r>
  <r>
    <s v="E003428"/>
    <d v="2024-04-05T00:00:00"/>
    <x v="7"/>
    <s v="Corporate"/>
    <x v="0"/>
    <s v="Financial Planning Specialist"/>
    <s v="finance"/>
    <x v="0"/>
    <x v="0"/>
    <d v="2024-04-05T00:00:00"/>
    <m/>
    <s v=""/>
    <n v="635"/>
    <x v="3"/>
    <x v="4"/>
    <x v="0"/>
    <n v="3"/>
    <s v="meets"/>
    <n v="2"/>
    <n v="102500"/>
    <x v="0"/>
    <s v="meets"/>
    <n v="0"/>
    <x v="0"/>
    <n v="1.7397260273972603"/>
    <x v="2"/>
    <x v="3"/>
  </r>
  <r>
    <s v="E003429"/>
    <d v="2024-06-23T00:00:00"/>
    <x v="8"/>
    <s v="Corporate"/>
    <x v="1"/>
    <s v="People Operations Specialist"/>
    <s v="people"/>
    <x v="0"/>
    <x v="0"/>
    <d v="2024-06-23T00:00:00"/>
    <m/>
    <s v=""/>
    <n v="556"/>
    <x v="1"/>
    <x v="1"/>
    <x v="0"/>
    <n v="3"/>
    <s v="meets"/>
    <n v="2"/>
    <n v="94000"/>
    <x v="0"/>
    <s v="meets"/>
    <n v="0"/>
    <x v="0"/>
    <n v="1.5232876712328767"/>
    <x v="2"/>
    <x v="0"/>
  </r>
  <r>
    <s v="E003430"/>
    <d v="2024-06-27T00:00:00"/>
    <x v="9"/>
    <s v="Corporate"/>
    <x v="0"/>
    <s v="Legal &amp; Compliance Specialist"/>
    <s v="legal"/>
    <x v="0"/>
    <x v="0"/>
    <d v="2024-06-27T00:00:00"/>
    <m/>
    <s v=""/>
    <n v="552"/>
    <x v="2"/>
    <x v="1"/>
    <x v="4"/>
    <n v="2"/>
    <s v="needs_support"/>
    <n v="2"/>
    <n v="93000"/>
    <x v="0"/>
    <s v="needs_support"/>
    <n v="0"/>
    <x v="0"/>
    <n v="1.5123287671232877"/>
    <x v="2"/>
    <x v="0"/>
  </r>
  <r>
    <s v="E003431"/>
    <d v="2023-10-15T00:00:00"/>
    <x v="10"/>
    <s v="Operations"/>
    <x v="2"/>
    <s v="Supply Chain Specialist"/>
    <s v="supply_chain"/>
    <x v="0"/>
    <x v="0"/>
    <d v="2023-10-15T00:00:00"/>
    <m/>
    <s v=""/>
    <n v="808"/>
    <x v="0"/>
    <x v="1"/>
    <x v="3"/>
    <n v="3"/>
    <s v="meets"/>
    <n v="2"/>
    <n v="83000"/>
    <x v="0"/>
    <s v="meets"/>
    <n v="0"/>
    <x v="0"/>
    <n v="2.2136986301369861"/>
    <x v="1"/>
    <x v="0"/>
  </r>
  <r>
    <s v="E003432"/>
    <d v="2023-02-01T00:00:00"/>
    <x v="11"/>
    <s v="Operations"/>
    <x v="3"/>
    <s v="Financial Planning Associate"/>
    <s v="finance"/>
    <x v="1"/>
    <x v="0"/>
    <d v="2023-02-01T00:00:00"/>
    <m/>
    <s v=""/>
    <n v="1064"/>
    <x v="3"/>
    <x v="1"/>
    <x v="2"/>
    <n v="4"/>
    <s v="exceeds"/>
    <n v="3"/>
    <n v="77000"/>
    <x v="0"/>
    <s v="exceeds"/>
    <n v="0"/>
    <x v="0"/>
    <n v="2.9150684931506849"/>
    <x v="1"/>
    <x v="0"/>
  </r>
  <r>
    <s v="E003433"/>
    <d v="2023-10-09T00:00:00"/>
    <x v="0"/>
    <s v="Product &amp; Technology"/>
    <x v="0"/>
    <s v="Analytics Senior Specialist"/>
    <s v="analytics"/>
    <x v="2"/>
    <x v="0"/>
    <d v="2023-10-09T00:00:00"/>
    <m/>
    <s v=""/>
    <n v="814"/>
    <x v="2"/>
    <x v="2"/>
    <x v="3"/>
    <n v="4"/>
    <s v="exceeds"/>
    <n v="2"/>
    <n v="103000"/>
    <x v="0"/>
    <s v="exceeds"/>
    <n v="0"/>
    <x v="0"/>
    <n v="2.2301369863013698"/>
    <x v="1"/>
    <x v="3"/>
  </r>
  <r>
    <s v="E003434"/>
    <d v="2024-02-21T00:00:00"/>
    <x v="1"/>
    <s v="Product &amp; Technology"/>
    <x v="0"/>
    <s v="Analytics Specialist"/>
    <s v="analytics"/>
    <x v="0"/>
    <x v="0"/>
    <d v="2024-02-21T00:00:00"/>
    <m/>
    <s v=""/>
    <n v="679"/>
    <x v="1"/>
    <x v="0"/>
    <x v="3"/>
    <n v="2"/>
    <s v="needs_support"/>
    <n v="2"/>
    <n v="104000"/>
    <x v="0"/>
    <s v="needs_support"/>
    <n v="0"/>
    <x v="0"/>
    <n v="1.8602739726027397"/>
    <x v="2"/>
    <x v="3"/>
  </r>
  <r>
    <s v="E003435"/>
    <d v="2023-07-03T00:00:00"/>
    <x v="2"/>
    <s v="Product &amp; Technology"/>
    <x v="1"/>
    <s v="Product Management Specialist"/>
    <s v="product"/>
    <x v="0"/>
    <x v="0"/>
    <d v="2023-07-03T00:00:00"/>
    <m/>
    <s v=""/>
    <n v="912"/>
    <x v="3"/>
    <x v="1"/>
    <x v="0"/>
    <n v="4"/>
    <s v="exceeds"/>
    <n v="3"/>
    <n v="72000"/>
    <x v="0"/>
    <s v="exceeds"/>
    <n v="0"/>
    <x v="0"/>
    <n v="2.4986301369863013"/>
    <x v="1"/>
    <x v="0"/>
  </r>
  <r>
    <s v="E003436"/>
    <d v="2025-02-25T00:00:00"/>
    <x v="3"/>
    <s v="Product &amp; Technology"/>
    <x v="1"/>
    <s v="Product Design Associate"/>
    <s v="design"/>
    <x v="1"/>
    <x v="0"/>
    <d v="2025-02-25T00:00:00"/>
    <m/>
    <s v=""/>
    <n v="309"/>
    <x v="0"/>
    <x v="0"/>
    <x v="2"/>
    <n v="4"/>
    <s v="exceeds"/>
    <n v="1"/>
    <n v="73000"/>
    <x v="0"/>
    <s v="exceeds"/>
    <n v="0"/>
    <x v="0"/>
    <n v="0.84657534246575339"/>
    <x v="0"/>
    <x v="0"/>
  </r>
  <r>
    <s v="E003437"/>
    <d v="2024-01-18T00:00:00"/>
    <x v="4"/>
    <s v="Revenue"/>
    <x v="0"/>
    <s v="Account Senior Specialist"/>
    <s v="sales"/>
    <x v="2"/>
    <x v="0"/>
    <d v="2024-01-18T00:00:00"/>
    <m/>
    <s v=""/>
    <n v="713"/>
    <x v="2"/>
    <x v="1"/>
    <x v="0"/>
    <n v="2"/>
    <s v="needs_support"/>
    <n v="2"/>
    <n v="130500"/>
    <x v="0"/>
    <s v="needs_support"/>
    <n v="0"/>
    <x v="0"/>
    <n v="1.9534246575342467"/>
    <x v="2"/>
    <x v="2"/>
  </r>
  <r>
    <s v="E003438"/>
    <d v="2024-04-11T00:00:00"/>
    <x v="5"/>
    <s v="Revenue"/>
    <x v="1"/>
    <s v="Customer Success Specialist"/>
    <s v="customer_success"/>
    <x v="0"/>
    <x v="0"/>
    <d v="2024-04-11T00:00:00"/>
    <m/>
    <s v=""/>
    <n v="629"/>
    <x v="0"/>
    <x v="1"/>
    <x v="2"/>
    <n v="2"/>
    <s v="needs_support"/>
    <n v="2"/>
    <n v="92500"/>
    <x v="0"/>
    <s v="needs_support"/>
    <n v="0"/>
    <x v="0"/>
    <n v="1.7232876712328766"/>
    <x v="2"/>
    <x v="0"/>
  </r>
  <r>
    <s v="E003439"/>
    <d v="2023-02-10T00:00:00"/>
    <x v="6"/>
    <s v="Revenue"/>
    <x v="2"/>
    <s v="Analytics Specialist"/>
    <s v="analytics"/>
    <x v="0"/>
    <x v="1"/>
    <d v="2023-02-10T00:00:00"/>
    <d v="2023-09-30T00:00:00"/>
    <s v="involuntary"/>
    <n v="232"/>
    <x v="0"/>
    <x v="2"/>
    <x v="1"/>
    <n v="3"/>
    <s v="meets"/>
    <n v="1"/>
    <n v="91500"/>
    <x v="0"/>
    <s v="meets"/>
    <n v="1"/>
    <x v="1"/>
    <n v="0.63561643835616444"/>
    <x v="0"/>
    <x v="0"/>
  </r>
  <r>
    <s v="E003440"/>
    <d v="2024-05-28T00:00:00"/>
    <x v="7"/>
    <s v="Corporate"/>
    <x v="0"/>
    <s v="Financial Planning Associate"/>
    <s v="finance"/>
    <x v="1"/>
    <x v="0"/>
    <d v="2024-05-28T00:00:00"/>
    <m/>
    <s v=""/>
    <n v="582"/>
    <x v="0"/>
    <x v="1"/>
    <x v="3"/>
    <n v="4"/>
    <s v="exceeds"/>
    <n v="2"/>
    <n v="67500"/>
    <x v="0"/>
    <s v="exceeds"/>
    <n v="0"/>
    <x v="0"/>
    <n v="1.5945205479452054"/>
    <x v="2"/>
    <x v="1"/>
  </r>
  <r>
    <s v="E003441"/>
    <d v="2023-12-27T00:00:00"/>
    <x v="8"/>
    <s v="Corporate"/>
    <x v="1"/>
    <s v="People Operations Specialist"/>
    <s v="people"/>
    <x v="0"/>
    <x v="0"/>
    <d v="2023-12-27T00:00:00"/>
    <m/>
    <s v=""/>
    <n v="735"/>
    <x v="2"/>
    <x v="1"/>
    <x v="2"/>
    <n v="5"/>
    <s v="outstanding"/>
    <n v="2"/>
    <n v="79500"/>
    <x v="0"/>
    <s v="outstanding"/>
    <n v="0"/>
    <x v="0"/>
    <n v="2.0136986301369864"/>
    <x v="1"/>
    <x v="0"/>
  </r>
  <r>
    <s v="E003442"/>
    <d v="2025-07-17T00:00:00"/>
    <x v="9"/>
    <s v="Corporate"/>
    <x v="0"/>
    <s v="Operations Specialist"/>
    <s v="operations"/>
    <x v="0"/>
    <x v="0"/>
    <d v="2025-07-17T00:00:00"/>
    <m/>
    <s v=""/>
    <n v="167"/>
    <x v="1"/>
    <x v="2"/>
    <x v="0"/>
    <s v="None"/>
    <s v=""/>
    <n v="0"/>
    <n v="89000"/>
    <x v="1"/>
    <s v="Not Reviewed"/>
    <n v="0"/>
    <x v="0"/>
    <n v="0.45753424657534247"/>
    <x v="0"/>
    <x v="0"/>
  </r>
  <r>
    <s v="E003443"/>
    <d v="2024-02-23T00:00:00"/>
    <x v="10"/>
    <s v="Operations"/>
    <x v="2"/>
    <s v="Supply Chain Associate"/>
    <s v="supply_chain"/>
    <x v="1"/>
    <x v="0"/>
    <d v="2024-02-23T00:00:00"/>
    <m/>
    <s v=""/>
    <n v="677"/>
    <x v="1"/>
    <x v="1"/>
    <x v="4"/>
    <n v="3"/>
    <s v="meets"/>
    <n v="2"/>
    <n v="75000"/>
    <x v="0"/>
    <s v="meets"/>
    <n v="0"/>
    <x v="0"/>
    <n v="1.8547945205479452"/>
    <x v="2"/>
    <x v="0"/>
  </r>
  <r>
    <s v="E003444"/>
    <d v="2024-03-27T00:00:00"/>
    <x v="11"/>
    <s v="Operations"/>
    <x v="3"/>
    <s v="Operations Associate"/>
    <s v="operations"/>
    <x v="1"/>
    <x v="0"/>
    <d v="2024-03-27T00:00:00"/>
    <m/>
    <s v=""/>
    <n v="644"/>
    <x v="1"/>
    <x v="1"/>
    <x v="0"/>
    <n v="4"/>
    <s v="exceeds"/>
    <n v="2"/>
    <n v="78000"/>
    <x v="0"/>
    <s v="exceeds"/>
    <n v="0"/>
    <x v="0"/>
    <n v="1.7643835616438357"/>
    <x v="2"/>
    <x v="0"/>
  </r>
  <r>
    <s v="E003445"/>
    <d v="2023-10-13T00:00:00"/>
    <x v="0"/>
    <s v="Product &amp; Technology"/>
    <x v="0"/>
    <s v="Software Engineering Specialist"/>
    <s v="engineering"/>
    <x v="0"/>
    <x v="0"/>
    <d v="2023-10-13T00:00:00"/>
    <m/>
    <s v=""/>
    <n v="810"/>
    <x v="1"/>
    <x v="1"/>
    <x v="0"/>
    <n v="3"/>
    <s v="meets"/>
    <n v="2"/>
    <n v="78000"/>
    <x v="0"/>
    <s v="meets"/>
    <n v="0"/>
    <x v="0"/>
    <n v="2.2191780821917808"/>
    <x v="1"/>
    <x v="0"/>
  </r>
  <r>
    <s v="E003446"/>
    <d v="2024-02-21T00:00:00"/>
    <x v="1"/>
    <s v="Product &amp; Technology"/>
    <x v="0"/>
    <s v="Analytics Associate"/>
    <s v="analytics"/>
    <x v="1"/>
    <x v="0"/>
    <d v="2024-02-21T00:00:00"/>
    <m/>
    <s v=""/>
    <n v="679"/>
    <x v="1"/>
    <x v="0"/>
    <x v="2"/>
    <n v="5"/>
    <s v="outstanding"/>
    <n v="2"/>
    <n v="65000"/>
    <x v="0"/>
    <s v="outstanding"/>
    <n v="0"/>
    <x v="0"/>
    <n v="1.8602739726027397"/>
    <x v="2"/>
    <x v="1"/>
  </r>
  <r>
    <s v="E003447"/>
    <d v="2023-01-29T00:00:00"/>
    <x v="2"/>
    <s v="Product &amp; Technology"/>
    <x v="1"/>
    <s v="Product Management Specialist"/>
    <s v="product"/>
    <x v="0"/>
    <x v="0"/>
    <d v="2023-01-29T00:00:00"/>
    <m/>
    <s v=""/>
    <n v="1067"/>
    <x v="0"/>
    <x v="1"/>
    <x v="3"/>
    <n v="2"/>
    <s v="needs_support"/>
    <n v="3"/>
    <n v="84000"/>
    <x v="0"/>
    <s v="needs_support"/>
    <n v="0"/>
    <x v="0"/>
    <n v="2.9232876712328766"/>
    <x v="1"/>
    <x v="0"/>
  </r>
  <r>
    <s v="E003448"/>
    <d v="2024-01-26T00:00:00"/>
    <x v="3"/>
    <s v="Product &amp; Technology"/>
    <x v="1"/>
    <s v="Product Design Specialist"/>
    <s v="design"/>
    <x v="0"/>
    <x v="0"/>
    <d v="2024-01-26T00:00:00"/>
    <m/>
    <s v=""/>
    <n v="705"/>
    <x v="1"/>
    <x v="1"/>
    <x v="2"/>
    <n v="3"/>
    <s v="meets"/>
    <n v="2"/>
    <n v="97500"/>
    <x v="0"/>
    <s v="meets"/>
    <n v="0"/>
    <x v="0"/>
    <n v="1.9315068493150684"/>
    <x v="2"/>
    <x v="0"/>
  </r>
  <r>
    <s v="E003449"/>
    <d v="2024-04-10T00:00:00"/>
    <x v="4"/>
    <s v="Revenue"/>
    <x v="0"/>
    <s v="Customer Success Associate"/>
    <s v="customer_success"/>
    <x v="1"/>
    <x v="1"/>
    <d v="2024-04-10T00:00:00"/>
    <d v="2024-07-11T00:00:00"/>
    <s v="voluntary"/>
    <n v="92"/>
    <x v="0"/>
    <x v="3"/>
    <x v="4"/>
    <s v="None"/>
    <s v=""/>
    <n v="0"/>
    <n v="61500"/>
    <x v="1"/>
    <s v="Not Reviewed"/>
    <n v="1"/>
    <x v="1"/>
    <n v="0.25205479452054796"/>
    <x v="0"/>
    <x v="1"/>
  </r>
  <r>
    <s v="E003450"/>
    <d v="2024-01-05T00:00:00"/>
    <x v="5"/>
    <s v="Revenue"/>
    <x v="1"/>
    <s v="Account Specialist"/>
    <s v="sales"/>
    <x v="0"/>
    <x v="0"/>
    <d v="2024-01-05T00:00:00"/>
    <m/>
    <s v=""/>
    <n v="726"/>
    <x v="0"/>
    <x v="1"/>
    <x v="4"/>
    <n v="3"/>
    <s v="meets"/>
    <n v="2"/>
    <n v="104500"/>
    <x v="0"/>
    <s v="meets"/>
    <n v="0"/>
    <x v="0"/>
    <n v="1.989041095890411"/>
    <x v="2"/>
    <x v="3"/>
  </r>
  <r>
    <s v="E003451"/>
    <d v="2024-08-24T00:00:00"/>
    <x v="6"/>
    <s v="Revenue"/>
    <x v="2"/>
    <s v="Growth Marketing Specialist"/>
    <s v="marketing"/>
    <x v="0"/>
    <x v="0"/>
    <d v="2024-08-24T00:00:00"/>
    <m/>
    <s v=""/>
    <n v="494"/>
    <x v="2"/>
    <x v="0"/>
    <x v="0"/>
    <n v="4"/>
    <s v="exceeds"/>
    <n v="1"/>
    <n v="85500"/>
    <x v="0"/>
    <s v="exceeds"/>
    <n v="0"/>
    <x v="0"/>
    <n v="1.3534246575342466"/>
    <x v="2"/>
    <x v="0"/>
  </r>
  <r>
    <s v="E003452"/>
    <d v="2023-07-11T00:00:00"/>
    <x v="7"/>
    <s v="Corporate"/>
    <x v="0"/>
    <s v="Financial Planning Associate"/>
    <s v="finance"/>
    <x v="1"/>
    <x v="0"/>
    <d v="2023-07-11T00:00:00"/>
    <m/>
    <s v=""/>
    <n v="904"/>
    <x v="0"/>
    <x v="1"/>
    <x v="2"/>
    <n v="2"/>
    <s v="needs_support"/>
    <n v="2"/>
    <n v="61000"/>
    <x v="0"/>
    <s v="needs_support"/>
    <n v="0"/>
    <x v="0"/>
    <n v="2.4767123287671233"/>
    <x v="1"/>
    <x v="1"/>
  </r>
  <r>
    <s v="E003453"/>
    <d v="2024-02-17T00:00:00"/>
    <x v="8"/>
    <s v="Corporate"/>
    <x v="1"/>
    <s v="People Operations Specialist"/>
    <s v="people"/>
    <x v="0"/>
    <x v="0"/>
    <d v="2024-02-17T00:00:00"/>
    <m/>
    <s v=""/>
    <n v="683"/>
    <x v="1"/>
    <x v="0"/>
    <x v="2"/>
    <n v="3"/>
    <s v="meets"/>
    <n v="2"/>
    <n v="101500"/>
    <x v="0"/>
    <s v="meets"/>
    <n v="0"/>
    <x v="0"/>
    <n v="1.8712328767123287"/>
    <x v="2"/>
    <x v="3"/>
  </r>
  <r>
    <s v="E003454"/>
    <d v="2025-03-25T00:00:00"/>
    <x v="9"/>
    <s v="Corporate"/>
    <x v="0"/>
    <s v="Legal &amp; Compliance Specialist"/>
    <s v="legal"/>
    <x v="0"/>
    <x v="0"/>
    <d v="2025-03-25T00:00:00"/>
    <m/>
    <s v=""/>
    <n v="281"/>
    <x v="1"/>
    <x v="1"/>
    <x v="2"/>
    <n v="3"/>
    <s v="meets"/>
    <n v="1"/>
    <n v="91000"/>
    <x v="0"/>
    <s v="meets"/>
    <n v="0"/>
    <x v="0"/>
    <n v="0.76986301369863008"/>
    <x v="0"/>
    <x v="0"/>
  </r>
  <r>
    <s v="E003455"/>
    <d v="2024-04-07T00:00:00"/>
    <x v="10"/>
    <s v="Operations"/>
    <x v="2"/>
    <s v="Supply Chain Senior Specialist"/>
    <s v="supply_chain"/>
    <x v="2"/>
    <x v="0"/>
    <d v="2024-04-07T00:00:00"/>
    <m/>
    <s v=""/>
    <n v="633"/>
    <x v="2"/>
    <x v="0"/>
    <x v="1"/>
    <n v="3"/>
    <s v="meets"/>
    <n v="2"/>
    <n v="131000"/>
    <x v="0"/>
    <s v="meets"/>
    <n v="0"/>
    <x v="0"/>
    <n v="1.7342465753424658"/>
    <x v="2"/>
    <x v="2"/>
  </r>
  <r>
    <s v="E003456"/>
    <d v="2023-01-17T00:00:00"/>
    <x v="11"/>
    <s v="Operations"/>
    <x v="3"/>
    <s v="Operations Senior Specialist"/>
    <s v="operations"/>
    <x v="2"/>
    <x v="1"/>
    <d v="2023-01-17T00:00:00"/>
    <d v="2023-05-03T00:00:00"/>
    <s v="voluntary"/>
    <n v="106"/>
    <x v="3"/>
    <x v="2"/>
    <x v="1"/>
    <s v="None"/>
    <s v=""/>
    <n v="0"/>
    <n v="137500"/>
    <x v="1"/>
    <s v="Not Reviewed"/>
    <n v="1"/>
    <x v="1"/>
    <n v="0.29041095890410956"/>
    <x v="0"/>
    <x v="2"/>
  </r>
  <r>
    <s v="E003457"/>
    <d v="2025-05-11T00:00:00"/>
    <x v="0"/>
    <s v="Product &amp; Technology"/>
    <x v="0"/>
    <s v="Software Engineering Associate"/>
    <s v="engineering"/>
    <x v="1"/>
    <x v="0"/>
    <d v="2025-05-11T00:00:00"/>
    <m/>
    <s v=""/>
    <n v="234"/>
    <x v="1"/>
    <x v="4"/>
    <x v="3"/>
    <n v="3"/>
    <s v="meets"/>
    <n v="1"/>
    <n v="75000"/>
    <x v="0"/>
    <s v="meets"/>
    <n v="0"/>
    <x v="0"/>
    <n v="0.64109589041095894"/>
    <x v="0"/>
    <x v="0"/>
  </r>
  <r>
    <s v="E003458"/>
    <d v="2024-11-06T00:00:00"/>
    <x v="1"/>
    <s v="Product &amp; Technology"/>
    <x v="0"/>
    <s v="Analytics Associate"/>
    <s v="analytics"/>
    <x v="1"/>
    <x v="0"/>
    <d v="2024-11-06T00:00:00"/>
    <m/>
    <s v=""/>
    <n v="420"/>
    <x v="0"/>
    <x v="2"/>
    <x v="0"/>
    <n v="3"/>
    <s v="meets"/>
    <n v="1"/>
    <n v="72000"/>
    <x v="0"/>
    <s v="meets"/>
    <n v="0"/>
    <x v="0"/>
    <n v="1.1506849315068493"/>
    <x v="2"/>
    <x v="0"/>
  </r>
  <r>
    <s v="E003459"/>
    <d v="2024-11-14T00:00:00"/>
    <x v="2"/>
    <s v="Product &amp; Technology"/>
    <x v="1"/>
    <s v="Product Design Senior Specialist"/>
    <s v="design"/>
    <x v="2"/>
    <x v="0"/>
    <d v="2024-11-14T00:00:00"/>
    <m/>
    <s v=""/>
    <n v="412"/>
    <x v="0"/>
    <x v="1"/>
    <x v="2"/>
    <n v="3"/>
    <s v="meets"/>
    <n v="1"/>
    <n v="98000"/>
    <x v="0"/>
    <s v="meets"/>
    <n v="0"/>
    <x v="0"/>
    <n v="1.1287671232876713"/>
    <x v="2"/>
    <x v="0"/>
  </r>
  <r>
    <s v="E003460"/>
    <d v="2025-03-03T00:00:00"/>
    <x v="3"/>
    <s v="Product &amp; Technology"/>
    <x v="1"/>
    <s v="Product Design Specialist"/>
    <s v="design"/>
    <x v="0"/>
    <x v="0"/>
    <d v="2025-03-03T00:00:00"/>
    <m/>
    <s v=""/>
    <n v="303"/>
    <x v="1"/>
    <x v="1"/>
    <x v="3"/>
    <n v="2"/>
    <s v="needs_support"/>
    <n v="1"/>
    <n v="83000"/>
    <x v="0"/>
    <s v="needs_support"/>
    <n v="0"/>
    <x v="0"/>
    <n v="0.83013698630136989"/>
    <x v="0"/>
    <x v="0"/>
  </r>
  <r>
    <s v="E003461"/>
    <d v="2023-03-19T00:00:00"/>
    <x v="4"/>
    <s v="Revenue"/>
    <x v="0"/>
    <s v="Account Specialist"/>
    <s v="sales"/>
    <x v="0"/>
    <x v="0"/>
    <d v="2023-03-19T00:00:00"/>
    <m/>
    <s v=""/>
    <n v="1018"/>
    <x v="2"/>
    <x v="1"/>
    <x v="2"/>
    <n v="3"/>
    <s v="meets"/>
    <n v="3"/>
    <n v="95500"/>
    <x v="0"/>
    <s v="meets"/>
    <n v="0"/>
    <x v="0"/>
    <n v="2.7890410958904108"/>
    <x v="1"/>
    <x v="0"/>
  </r>
  <r>
    <s v="E003462"/>
    <d v="2023-06-03T00:00:00"/>
    <x v="5"/>
    <s v="Revenue"/>
    <x v="1"/>
    <s v="Customer Success Associate"/>
    <s v="customer_success"/>
    <x v="1"/>
    <x v="0"/>
    <d v="2023-06-03T00:00:00"/>
    <m/>
    <s v=""/>
    <n v="942"/>
    <x v="2"/>
    <x v="1"/>
    <x v="2"/>
    <n v="4"/>
    <s v="exceeds"/>
    <n v="3"/>
    <n v="70000"/>
    <x v="0"/>
    <s v="exceeds"/>
    <n v="0"/>
    <x v="0"/>
    <n v="2.580821917808219"/>
    <x v="1"/>
    <x v="0"/>
  </r>
  <r>
    <s v="E003463"/>
    <d v="2024-04-27T00:00:00"/>
    <x v="6"/>
    <s v="Revenue"/>
    <x v="2"/>
    <s v="Growth Marketing Associate"/>
    <s v="marketing"/>
    <x v="1"/>
    <x v="0"/>
    <d v="2024-04-27T00:00:00"/>
    <m/>
    <s v=""/>
    <n v="613"/>
    <x v="1"/>
    <x v="0"/>
    <x v="3"/>
    <n v="3"/>
    <s v="meets"/>
    <n v="2"/>
    <n v="69500"/>
    <x v="0"/>
    <s v="meets"/>
    <n v="0"/>
    <x v="0"/>
    <n v="1.6794520547945206"/>
    <x v="2"/>
    <x v="1"/>
  </r>
  <r>
    <s v="E003464"/>
    <d v="2025-08-24T00:00:00"/>
    <x v="7"/>
    <s v="Corporate"/>
    <x v="0"/>
    <s v="Financial Planning Specialist"/>
    <s v="finance"/>
    <x v="0"/>
    <x v="0"/>
    <d v="2025-08-24T00:00:00"/>
    <m/>
    <s v=""/>
    <n v="129"/>
    <x v="0"/>
    <x v="0"/>
    <x v="2"/>
    <s v="None"/>
    <s v=""/>
    <n v="0"/>
    <n v="88000"/>
    <x v="1"/>
    <s v="Not Reviewed"/>
    <n v="0"/>
    <x v="0"/>
    <n v="0.35342465753424657"/>
    <x v="0"/>
    <x v="0"/>
  </r>
  <r>
    <s v="E003465"/>
    <d v="2023-05-17T00:00:00"/>
    <x v="8"/>
    <s v="Corporate"/>
    <x v="1"/>
    <s v="People Operations Specialist"/>
    <s v="people"/>
    <x v="0"/>
    <x v="0"/>
    <d v="2023-05-17T00:00:00"/>
    <m/>
    <s v=""/>
    <n v="959"/>
    <x v="3"/>
    <x v="2"/>
    <x v="3"/>
    <n v="4"/>
    <s v="exceeds"/>
    <n v="3"/>
    <n v="83500"/>
    <x v="0"/>
    <s v="exceeds"/>
    <n v="0"/>
    <x v="0"/>
    <n v="2.6273972602739728"/>
    <x v="1"/>
    <x v="0"/>
  </r>
  <r>
    <s v="E003466"/>
    <d v="2025-04-05T00:00:00"/>
    <x v="9"/>
    <s v="Corporate"/>
    <x v="0"/>
    <s v="Legal &amp; Compliance Associate"/>
    <s v="legal"/>
    <x v="1"/>
    <x v="0"/>
    <d v="2025-04-05T00:00:00"/>
    <m/>
    <s v=""/>
    <n v="270"/>
    <x v="1"/>
    <x v="1"/>
    <x v="2"/>
    <n v="4"/>
    <s v="exceeds"/>
    <n v="1"/>
    <n v="64500"/>
    <x v="0"/>
    <s v="exceeds"/>
    <n v="0"/>
    <x v="0"/>
    <n v="0.73972602739726023"/>
    <x v="0"/>
    <x v="1"/>
  </r>
  <r>
    <s v="E003467"/>
    <d v="2024-02-19T00:00:00"/>
    <x v="10"/>
    <s v="Operations"/>
    <x v="2"/>
    <s v="Supply Chain Associate"/>
    <s v="supply_chain"/>
    <x v="1"/>
    <x v="0"/>
    <d v="2024-02-19T00:00:00"/>
    <m/>
    <s v=""/>
    <n v="681"/>
    <x v="0"/>
    <x v="1"/>
    <x v="2"/>
    <n v="3"/>
    <s v="meets"/>
    <n v="2"/>
    <n v="71500"/>
    <x v="0"/>
    <s v="meets"/>
    <n v="0"/>
    <x v="0"/>
    <n v="1.8657534246575342"/>
    <x v="2"/>
    <x v="0"/>
  </r>
  <r>
    <s v="E003468"/>
    <d v="2023-02-11T00:00:00"/>
    <x v="11"/>
    <s v="Operations"/>
    <x v="3"/>
    <s v="Operations Associate"/>
    <s v="operations"/>
    <x v="1"/>
    <x v="0"/>
    <d v="2023-02-11T00:00:00"/>
    <m/>
    <s v=""/>
    <n v="1054"/>
    <x v="1"/>
    <x v="1"/>
    <x v="1"/>
    <n v="3"/>
    <s v="meets"/>
    <n v="3"/>
    <n v="74000"/>
    <x v="0"/>
    <s v="meets"/>
    <n v="0"/>
    <x v="0"/>
    <n v="2.8876712328767122"/>
    <x v="1"/>
    <x v="0"/>
  </r>
  <r>
    <s v="E003469"/>
    <d v="2023-06-08T00:00:00"/>
    <x v="0"/>
    <s v="Product &amp; Technology"/>
    <x v="0"/>
    <s v="Software Engineering Specialist"/>
    <s v="engineering"/>
    <x v="0"/>
    <x v="0"/>
    <d v="2023-06-08T00:00:00"/>
    <m/>
    <s v=""/>
    <n v="937"/>
    <x v="0"/>
    <x v="0"/>
    <x v="2"/>
    <n v="2"/>
    <s v="needs_support"/>
    <n v="3"/>
    <n v="98000"/>
    <x v="0"/>
    <s v="needs_support"/>
    <n v="0"/>
    <x v="0"/>
    <n v="2.5671232876712327"/>
    <x v="1"/>
    <x v="0"/>
  </r>
  <r>
    <s v="E003470"/>
    <d v="2023-03-15T00:00:00"/>
    <x v="1"/>
    <s v="Product &amp; Technology"/>
    <x v="0"/>
    <s v="Analytics Specialist"/>
    <s v="analytics"/>
    <x v="0"/>
    <x v="0"/>
    <d v="2023-03-15T00:00:00"/>
    <m/>
    <s v=""/>
    <n v="1022"/>
    <x v="1"/>
    <x v="1"/>
    <x v="0"/>
    <n v="4"/>
    <s v="exceeds"/>
    <n v="3"/>
    <n v="101500"/>
    <x v="0"/>
    <s v="exceeds"/>
    <n v="0"/>
    <x v="0"/>
    <n v="2.8"/>
    <x v="1"/>
    <x v="3"/>
  </r>
  <r>
    <s v="E003471"/>
    <d v="2023-06-08T00:00:00"/>
    <x v="2"/>
    <s v="Product &amp; Technology"/>
    <x v="1"/>
    <s v="Product Management Specialist"/>
    <s v="product"/>
    <x v="0"/>
    <x v="0"/>
    <d v="2023-06-08T00:00:00"/>
    <m/>
    <s v=""/>
    <n v="937"/>
    <x v="0"/>
    <x v="4"/>
    <x v="2"/>
    <n v="3"/>
    <s v="meets"/>
    <n v="3"/>
    <n v="97000"/>
    <x v="0"/>
    <s v="meets"/>
    <n v="0"/>
    <x v="0"/>
    <n v="2.5671232876712327"/>
    <x v="1"/>
    <x v="0"/>
  </r>
  <r>
    <s v="E003472"/>
    <d v="2024-10-12T00:00:00"/>
    <x v="3"/>
    <s v="Product &amp; Technology"/>
    <x v="1"/>
    <s v="Product Design Associate"/>
    <s v="design"/>
    <x v="1"/>
    <x v="0"/>
    <d v="2024-10-12T00:00:00"/>
    <m/>
    <s v=""/>
    <n v="445"/>
    <x v="2"/>
    <x v="0"/>
    <x v="2"/>
    <n v="3"/>
    <s v="meets"/>
    <n v="1"/>
    <n v="63500"/>
    <x v="0"/>
    <s v="meets"/>
    <n v="0"/>
    <x v="0"/>
    <n v="1.2191780821917808"/>
    <x v="2"/>
    <x v="1"/>
  </r>
  <r>
    <s v="E003473"/>
    <d v="2023-08-28T00:00:00"/>
    <x v="4"/>
    <s v="Revenue"/>
    <x v="0"/>
    <s v="Account Specialist"/>
    <s v="sales"/>
    <x v="0"/>
    <x v="1"/>
    <d v="2023-08-28T00:00:00"/>
    <d v="2025-05-21T00:00:00"/>
    <s v="involuntary"/>
    <n v="632"/>
    <x v="0"/>
    <x v="1"/>
    <x v="3"/>
    <n v="5"/>
    <s v="outstanding"/>
    <n v="2"/>
    <n v="94500"/>
    <x v="0"/>
    <s v="outstanding"/>
    <n v="1"/>
    <x v="1"/>
    <n v="1.7315068493150685"/>
    <x v="2"/>
    <x v="0"/>
  </r>
  <r>
    <s v="E003474"/>
    <d v="2024-08-13T00:00:00"/>
    <x v="5"/>
    <s v="Revenue"/>
    <x v="1"/>
    <s v="Customer Success Senior Specialist"/>
    <s v="customer_success"/>
    <x v="2"/>
    <x v="1"/>
    <d v="2024-08-13T00:00:00"/>
    <d v="2025-11-06T00:00:00"/>
    <s v="voluntary"/>
    <n v="450"/>
    <x v="0"/>
    <x v="3"/>
    <x v="3"/>
    <n v="5"/>
    <s v="outstanding"/>
    <n v="1"/>
    <n v="142000"/>
    <x v="0"/>
    <s v="outstanding"/>
    <n v="1"/>
    <x v="1"/>
    <n v="1.2328767123287672"/>
    <x v="2"/>
    <x v="2"/>
  </r>
  <r>
    <s v="E003475"/>
    <d v="2023-05-10T00:00:00"/>
    <x v="6"/>
    <s v="Revenue"/>
    <x v="2"/>
    <s v="Growth Marketing Senior Specialist"/>
    <s v="marketing"/>
    <x v="2"/>
    <x v="0"/>
    <d v="2023-05-10T00:00:00"/>
    <m/>
    <s v=""/>
    <n v="966"/>
    <x v="2"/>
    <x v="1"/>
    <x v="2"/>
    <n v="3"/>
    <s v="meets"/>
    <n v="3"/>
    <n v="124500"/>
    <x v="0"/>
    <s v="meets"/>
    <n v="0"/>
    <x v="0"/>
    <n v="2.6465753424657534"/>
    <x v="1"/>
    <x v="3"/>
  </r>
  <r>
    <s v="E003476"/>
    <d v="2025-09-09T00:00:00"/>
    <x v="7"/>
    <s v="Corporate"/>
    <x v="0"/>
    <s v="Financial Planning Lead"/>
    <s v="finance"/>
    <x v="3"/>
    <x v="0"/>
    <d v="2025-09-09T00:00:00"/>
    <m/>
    <s v=""/>
    <n v="113"/>
    <x v="0"/>
    <x v="0"/>
    <x v="2"/>
    <s v="None"/>
    <s v=""/>
    <n v="0"/>
    <n v="142500"/>
    <x v="1"/>
    <s v="Not Reviewed"/>
    <n v="0"/>
    <x v="0"/>
    <n v="0.30958904109589042"/>
    <x v="0"/>
    <x v="2"/>
  </r>
  <r>
    <s v="E003477"/>
    <d v="2023-11-30T00:00:00"/>
    <x v="8"/>
    <s v="Corporate"/>
    <x v="1"/>
    <s v="People Operations Senior Specialist"/>
    <s v="people"/>
    <x v="2"/>
    <x v="0"/>
    <d v="2023-11-30T00:00:00"/>
    <m/>
    <s v=""/>
    <n v="762"/>
    <x v="1"/>
    <x v="4"/>
    <x v="0"/>
    <n v="4"/>
    <s v="exceeds"/>
    <n v="2"/>
    <n v="131000"/>
    <x v="0"/>
    <s v="exceeds"/>
    <n v="0"/>
    <x v="0"/>
    <n v="2.0876712328767124"/>
    <x v="1"/>
    <x v="2"/>
  </r>
  <r>
    <s v="E003478"/>
    <d v="2024-05-26T00:00:00"/>
    <x v="9"/>
    <s v="Corporate"/>
    <x v="0"/>
    <s v="Legal &amp; Compliance Senior Specialist"/>
    <s v="legal"/>
    <x v="2"/>
    <x v="1"/>
    <d v="2024-05-26T00:00:00"/>
    <d v="2025-02-28T00:00:00"/>
    <s v="involuntary"/>
    <n v="278"/>
    <x v="3"/>
    <x v="1"/>
    <x v="0"/>
    <n v="2"/>
    <s v="needs_support"/>
    <n v="1"/>
    <n v="100000"/>
    <x v="0"/>
    <s v="needs_support"/>
    <n v="1"/>
    <x v="1"/>
    <n v="0.76164383561643834"/>
    <x v="0"/>
    <x v="3"/>
  </r>
  <r>
    <s v="E003479"/>
    <d v="2024-05-30T00:00:00"/>
    <x v="10"/>
    <s v="Operations"/>
    <x v="2"/>
    <s v="Supply Chain Associate"/>
    <s v="supply_chain"/>
    <x v="1"/>
    <x v="1"/>
    <d v="2024-05-30T00:00:00"/>
    <d v="2024-09-14T00:00:00"/>
    <s v="voluntary"/>
    <n v="107"/>
    <x v="0"/>
    <x v="1"/>
    <x v="3"/>
    <s v="None"/>
    <s v=""/>
    <n v="0"/>
    <n v="57500"/>
    <x v="1"/>
    <s v="Not Reviewed"/>
    <n v="1"/>
    <x v="1"/>
    <n v="0.29315068493150687"/>
    <x v="0"/>
    <x v="1"/>
  </r>
  <r>
    <s v="E003480"/>
    <d v="2025-01-29T00:00:00"/>
    <x v="11"/>
    <s v="Operations"/>
    <x v="3"/>
    <s v="Operations Senior Specialist"/>
    <s v="operations"/>
    <x v="2"/>
    <x v="0"/>
    <d v="2025-01-29T00:00:00"/>
    <m/>
    <s v=""/>
    <n v="336"/>
    <x v="1"/>
    <x v="0"/>
    <x v="3"/>
    <n v="3"/>
    <s v="meets"/>
    <n v="1"/>
    <n v="112000"/>
    <x v="0"/>
    <s v="meets"/>
    <n v="0"/>
    <x v="0"/>
    <n v="0.92054794520547945"/>
    <x v="0"/>
    <x v="3"/>
  </r>
  <r>
    <s v="E003481"/>
    <d v="2025-09-27T00:00:00"/>
    <x v="0"/>
    <s v="Product &amp; Technology"/>
    <x v="0"/>
    <s v="Analytics Senior Specialist"/>
    <s v="analytics"/>
    <x v="2"/>
    <x v="0"/>
    <d v="2025-09-27T00:00:00"/>
    <m/>
    <s v=""/>
    <n v="95"/>
    <x v="0"/>
    <x v="1"/>
    <x v="4"/>
    <s v="None"/>
    <s v=""/>
    <n v="0"/>
    <n v="130000"/>
    <x v="1"/>
    <s v="Not Reviewed"/>
    <n v="0"/>
    <x v="0"/>
    <n v="0.26027397260273971"/>
    <x v="0"/>
    <x v="2"/>
  </r>
  <r>
    <s v="E003482"/>
    <d v="2024-08-08T00:00:00"/>
    <x v="1"/>
    <s v="Product &amp; Technology"/>
    <x v="0"/>
    <s v="Analytics Associate"/>
    <s v="analytics"/>
    <x v="1"/>
    <x v="1"/>
    <d v="2024-08-08T00:00:00"/>
    <d v="2024-12-20T00:00:00"/>
    <s v="voluntary"/>
    <n v="134"/>
    <x v="0"/>
    <x v="1"/>
    <x v="4"/>
    <s v="None"/>
    <s v=""/>
    <n v="0"/>
    <n v="76000"/>
    <x v="1"/>
    <s v="Not Reviewed"/>
    <n v="1"/>
    <x v="1"/>
    <n v="0.36712328767123287"/>
    <x v="0"/>
    <x v="0"/>
  </r>
  <r>
    <s v="E003483"/>
    <d v="2025-04-16T00:00:00"/>
    <x v="2"/>
    <s v="Product &amp; Technology"/>
    <x v="1"/>
    <s v="Product Management Associate"/>
    <s v="product"/>
    <x v="1"/>
    <x v="0"/>
    <d v="2025-04-16T00:00:00"/>
    <m/>
    <s v=""/>
    <n v="259"/>
    <x v="0"/>
    <x v="0"/>
    <x v="4"/>
    <n v="4"/>
    <s v="exceeds"/>
    <n v="1"/>
    <n v="76500"/>
    <x v="0"/>
    <s v="exceeds"/>
    <n v="0"/>
    <x v="0"/>
    <n v="0.70958904109589038"/>
    <x v="0"/>
    <x v="0"/>
  </r>
  <r>
    <s v="E003484"/>
    <d v="2023-04-11T00:00:00"/>
    <x v="3"/>
    <s v="Product &amp; Technology"/>
    <x v="1"/>
    <s v="Product Management Associate"/>
    <s v="product"/>
    <x v="1"/>
    <x v="0"/>
    <d v="2023-04-11T00:00:00"/>
    <m/>
    <s v=""/>
    <n v="995"/>
    <x v="0"/>
    <x v="2"/>
    <x v="0"/>
    <n v="4"/>
    <s v="exceeds"/>
    <n v="3"/>
    <n v="62000"/>
    <x v="0"/>
    <s v="exceeds"/>
    <n v="0"/>
    <x v="0"/>
    <n v="2.7260273972602738"/>
    <x v="1"/>
    <x v="1"/>
  </r>
  <r>
    <s v="E003485"/>
    <d v="2025-04-12T00:00:00"/>
    <x v="4"/>
    <s v="Revenue"/>
    <x v="0"/>
    <s v="Account Associate"/>
    <s v="sales"/>
    <x v="1"/>
    <x v="0"/>
    <d v="2025-04-12T00:00:00"/>
    <m/>
    <s v=""/>
    <n v="263"/>
    <x v="2"/>
    <x v="0"/>
    <x v="0"/>
    <n v="3"/>
    <s v="meets"/>
    <n v="1"/>
    <n v="75500"/>
    <x v="0"/>
    <s v="meets"/>
    <n v="0"/>
    <x v="0"/>
    <n v="0.72054794520547949"/>
    <x v="0"/>
    <x v="0"/>
  </r>
  <r>
    <s v="E003486"/>
    <d v="2023-02-13T00:00:00"/>
    <x v="5"/>
    <s v="Revenue"/>
    <x v="1"/>
    <s v="Customer Success Senior Specialist"/>
    <s v="customer_success"/>
    <x v="2"/>
    <x v="0"/>
    <d v="2023-02-13T00:00:00"/>
    <m/>
    <s v=""/>
    <n v="1052"/>
    <x v="1"/>
    <x v="2"/>
    <x v="0"/>
    <n v="3"/>
    <s v="meets"/>
    <n v="3"/>
    <n v="105500"/>
    <x v="0"/>
    <s v="meets"/>
    <n v="0"/>
    <x v="0"/>
    <n v="2.882191780821918"/>
    <x v="1"/>
    <x v="3"/>
  </r>
  <r>
    <s v="E003487"/>
    <d v="2024-11-19T00:00:00"/>
    <x v="6"/>
    <s v="Revenue"/>
    <x v="2"/>
    <s v="Growth Marketing Associate"/>
    <s v="marketing"/>
    <x v="1"/>
    <x v="0"/>
    <d v="2024-11-19T00:00:00"/>
    <m/>
    <s v=""/>
    <n v="407"/>
    <x v="1"/>
    <x v="1"/>
    <x v="3"/>
    <n v="1"/>
    <s v="needs_support"/>
    <n v="1"/>
    <n v="72500"/>
    <x v="0"/>
    <s v="needs_support"/>
    <n v="0"/>
    <x v="0"/>
    <n v="1.1150684931506849"/>
    <x v="2"/>
    <x v="0"/>
  </r>
  <r>
    <s v="E003488"/>
    <d v="2024-01-05T00:00:00"/>
    <x v="7"/>
    <s v="Corporate"/>
    <x v="0"/>
    <s v="Financial Planning Associate"/>
    <s v="finance"/>
    <x v="1"/>
    <x v="0"/>
    <d v="2024-01-05T00:00:00"/>
    <m/>
    <s v=""/>
    <n v="726"/>
    <x v="1"/>
    <x v="2"/>
    <x v="3"/>
    <n v="4"/>
    <s v="exceeds"/>
    <n v="2"/>
    <n v="73500"/>
    <x v="0"/>
    <s v="exceeds"/>
    <n v="0"/>
    <x v="0"/>
    <n v="1.989041095890411"/>
    <x v="2"/>
    <x v="0"/>
  </r>
  <r>
    <s v="E003489"/>
    <d v="2023-03-19T00:00:00"/>
    <x v="8"/>
    <s v="Corporate"/>
    <x v="1"/>
    <s v="People Operations Specialist"/>
    <s v="people"/>
    <x v="0"/>
    <x v="0"/>
    <d v="2023-03-19T00:00:00"/>
    <m/>
    <s v=""/>
    <n v="1018"/>
    <x v="0"/>
    <x v="3"/>
    <x v="4"/>
    <n v="3"/>
    <s v="meets"/>
    <n v="3"/>
    <n v="73500"/>
    <x v="0"/>
    <s v="meets"/>
    <n v="0"/>
    <x v="0"/>
    <n v="2.7890410958904108"/>
    <x v="1"/>
    <x v="0"/>
  </r>
  <r>
    <s v="E003490"/>
    <d v="2024-09-13T00:00:00"/>
    <x v="9"/>
    <s v="Corporate"/>
    <x v="0"/>
    <s v="Legal &amp; Compliance Senior Specialist"/>
    <s v="legal"/>
    <x v="2"/>
    <x v="0"/>
    <d v="2024-09-13T00:00:00"/>
    <m/>
    <s v=""/>
    <n v="474"/>
    <x v="1"/>
    <x v="1"/>
    <x v="0"/>
    <n v="4"/>
    <s v="exceeds"/>
    <n v="1"/>
    <n v="134500"/>
    <x v="0"/>
    <s v="exceeds"/>
    <n v="0"/>
    <x v="0"/>
    <n v="1.2986301369863014"/>
    <x v="2"/>
    <x v="2"/>
  </r>
  <r>
    <s v="E003491"/>
    <d v="2023-09-29T00:00:00"/>
    <x v="10"/>
    <s v="Operations"/>
    <x v="2"/>
    <s v="Supply Chain Associate"/>
    <s v="supply_chain"/>
    <x v="1"/>
    <x v="0"/>
    <d v="2023-09-29T00:00:00"/>
    <m/>
    <s v=""/>
    <n v="824"/>
    <x v="4"/>
    <x v="0"/>
    <x v="3"/>
    <n v="2"/>
    <s v="needs_support"/>
    <n v="2"/>
    <n v="63500"/>
    <x v="0"/>
    <s v="needs_support"/>
    <n v="0"/>
    <x v="0"/>
    <n v="2.2575342465753425"/>
    <x v="1"/>
    <x v="1"/>
  </r>
  <r>
    <s v="E003492"/>
    <d v="2025-04-26T00:00:00"/>
    <x v="11"/>
    <s v="Operations"/>
    <x v="3"/>
    <s v="Operations Senior Specialist"/>
    <s v="operations"/>
    <x v="2"/>
    <x v="0"/>
    <d v="2025-04-26T00:00:00"/>
    <m/>
    <s v=""/>
    <n v="249"/>
    <x v="2"/>
    <x v="1"/>
    <x v="4"/>
    <n v="3"/>
    <s v="meets"/>
    <n v="1"/>
    <n v="98500"/>
    <x v="0"/>
    <s v="meets"/>
    <n v="0"/>
    <x v="0"/>
    <n v="0.68219178082191778"/>
    <x v="0"/>
    <x v="0"/>
  </r>
  <r>
    <s v="E003493"/>
    <d v="2025-06-24T00:00:00"/>
    <x v="0"/>
    <s v="Product &amp; Technology"/>
    <x v="0"/>
    <s v="Software Engineering Specialist"/>
    <s v="engineering"/>
    <x v="0"/>
    <x v="0"/>
    <d v="2025-06-24T00:00:00"/>
    <m/>
    <s v=""/>
    <n v="190"/>
    <x v="3"/>
    <x v="1"/>
    <x v="3"/>
    <n v="2"/>
    <s v="needs_support"/>
    <n v="1"/>
    <n v="91500"/>
    <x v="0"/>
    <s v="needs_support"/>
    <n v="0"/>
    <x v="0"/>
    <n v="0.52054794520547942"/>
    <x v="0"/>
    <x v="0"/>
  </r>
  <r>
    <s v="E003494"/>
    <d v="2023-02-18T00:00:00"/>
    <x v="1"/>
    <s v="Product &amp; Technology"/>
    <x v="0"/>
    <s v="Analytics Specialist"/>
    <s v="analytics"/>
    <x v="0"/>
    <x v="0"/>
    <d v="2023-02-18T00:00:00"/>
    <m/>
    <s v=""/>
    <n v="1047"/>
    <x v="1"/>
    <x v="1"/>
    <x v="2"/>
    <n v="3"/>
    <s v="meets"/>
    <n v="3"/>
    <n v="104500"/>
    <x v="0"/>
    <s v="meets"/>
    <n v="0"/>
    <x v="0"/>
    <n v="2.8684931506849316"/>
    <x v="1"/>
    <x v="3"/>
  </r>
  <r>
    <s v="E003495"/>
    <d v="2024-02-05T00:00:00"/>
    <x v="2"/>
    <s v="Product &amp; Technology"/>
    <x v="1"/>
    <s v="Product Management Associate"/>
    <s v="product"/>
    <x v="1"/>
    <x v="0"/>
    <d v="2024-02-05T00:00:00"/>
    <m/>
    <s v=""/>
    <n v="695"/>
    <x v="3"/>
    <x v="1"/>
    <x v="3"/>
    <n v="3"/>
    <s v="meets"/>
    <n v="2"/>
    <n v="68500"/>
    <x v="0"/>
    <s v="meets"/>
    <n v="0"/>
    <x v="0"/>
    <n v="1.904109589041096"/>
    <x v="2"/>
    <x v="1"/>
  </r>
  <r>
    <s v="E003496"/>
    <d v="2023-04-19T00:00:00"/>
    <x v="3"/>
    <s v="Product &amp; Technology"/>
    <x v="1"/>
    <s v="Product Management Associate"/>
    <s v="product"/>
    <x v="1"/>
    <x v="0"/>
    <d v="2023-04-19T00:00:00"/>
    <m/>
    <s v=""/>
    <n v="987"/>
    <x v="1"/>
    <x v="1"/>
    <x v="1"/>
    <n v="4"/>
    <s v="exceeds"/>
    <n v="3"/>
    <n v="73000"/>
    <x v="0"/>
    <s v="exceeds"/>
    <n v="0"/>
    <x v="0"/>
    <n v="2.7041095890410958"/>
    <x v="1"/>
    <x v="0"/>
  </r>
  <r>
    <s v="E003497"/>
    <d v="2023-02-18T00:00:00"/>
    <x v="4"/>
    <s v="Revenue"/>
    <x v="0"/>
    <s v="Account Associate"/>
    <s v="sales"/>
    <x v="1"/>
    <x v="0"/>
    <d v="2023-02-18T00:00:00"/>
    <m/>
    <s v=""/>
    <n v="1047"/>
    <x v="0"/>
    <x v="0"/>
    <x v="4"/>
    <n v="1"/>
    <s v="needs_support"/>
    <n v="3"/>
    <n v="77000"/>
    <x v="0"/>
    <s v="needs_support"/>
    <n v="0"/>
    <x v="0"/>
    <n v="2.8684931506849316"/>
    <x v="1"/>
    <x v="0"/>
  </r>
  <r>
    <s v="E003498"/>
    <d v="2024-01-10T00:00:00"/>
    <x v="5"/>
    <s v="Revenue"/>
    <x v="1"/>
    <s v="Customer Success Associate"/>
    <s v="customer_success"/>
    <x v="1"/>
    <x v="0"/>
    <d v="2024-01-10T00:00:00"/>
    <m/>
    <s v=""/>
    <n v="721"/>
    <x v="0"/>
    <x v="1"/>
    <x v="0"/>
    <n v="4"/>
    <s v="exceeds"/>
    <n v="2"/>
    <n v="75500"/>
    <x v="0"/>
    <s v="exceeds"/>
    <n v="0"/>
    <x v="0"/>
    <n v="1.9753424657534246"/>
    <x v="2"/>
    <x v="0"/>
  </r>
  <r>
    <s v="E003499"/>
    <d v="2024-10-10T00:00:00"/>
    <x v="6"/>
    <s v="Revenue"/>
    <x v="2"/>
    <s v="Growth Marketing Specialist"/>
    <s v="marketing"/>
    <x v="0"/>
    <x v="1"/>
    <d v="2024-10-10T00:00:00"/>
    <d v="2025-03-16T00:00:00"/>
    <s v="voluntary"/>
    <n v="157"/>
    <x v="0"/>
    <x v="2"/>
    <x v="3"/>
    <s v="None"/>
    <s v=""/>
    <n v="0"/>
    <n v="102000"/>
    <x v="1"/>
    <s v="Not Reviewed"/>
    <n v="1"/>
    <x v="1"/>
    <n v="0.43013698630136987"/>
    <x v="0"/>
    <x v="3"/>
  </r>
  <r>
    <s v="E003500"/>
    <d v="2025-06-16T00:00:00"/>
    <x v="7"/>
    <s v="Corporate"/>
    <x v="0"/>
    <s v="Financial Planning Associate"/>
    <s v="finance"/>
    <x v="1"/>
    <x v="1"/>
    <d v="2025-06-16T00:00:00"/>
    <d v="2025-10-31T00:00:00"/>
    <s v="voluntary"/>
    <n v="137"/>
    <x v="0"/>
    <x v="0"/>
    <x v="0"/>
    <s v="None"/>
    <s v=""/>
    <n v="0"/>
    <n v="56500"/>
    <x v="1"/>
    <s v="Not Reviewed"/>
    <n v="1"/>
    <x v="1"/>
    <n v="0.37534246575342467"/>
    <x v="0"/>
    <x v="1"/>
  </r>
  <r>
    <s v="E003501"/>
    <d v="2023-05-07T00:00:00"/>
    <x v="8"/>
    <s v="Corporate"/>
    <x v="1"/>
    <s v="People Operations Associate"/>
    <s v="people"/>
    <x v="1"/>
    <x v="0"/>
    <d v="2023-05-07T00:00:00"/>
    <m/>
    <s v=""/>
    <n v="969"/>
    <x v="1"/>
    <x v="1"/>
    <x v="1"/>
    <n v="4"/>
    <s v="exceeds"/>
    <n v="3"/>
    <n v="62500"/>
    <x v="0"/>
    <s v="exceeds"/>
    <n v="0"/>
    <x v="0"/>
    <n v="2.6547945205479451"/>
    <x v="1"/>
    <x v="1"/>
  </r>
  <r>
    <s v="E003502"/>
    <d v="2024-08-26T00:00:00"/>
    <x v="9"/>
    <s v="Corporate"/>
    <x v="0"/>
    <s v="Legal &amp; Compliance Associate"/>
    <s v="legal"/>
    <x v="1"/>
    <x v="0"/>
    <d v="2024-08-26T00:00:00"/>
    <m/>
    <s v=""/>
    <n v="492"/>
    <x v="2"/>
    <x v="4"/>
    <x v="2"/>
    <n v="3"/>
    <s v="meets"/>
    <n v="1"/>
    <n v="72000"/>
    <x v="0"/>
    <s v="meets"/>
    <n v="0"/>
    <x v="0"/>
    <n v="1.3479452054794521"/>
    <x v="2"/>
    <x v="0"/>
  </r>
  <r>
    <s v="E003503"/>
    <d v="2023-10-31T00:00:00"/>
    <x v="10"/>
    <s v="Operations"/>
    <x v="2"/>
    <s v="Supply Chain Specialist"/>
    <s v="supply_chain"/>
    <x v="0"/>
    <x v="0"/>
    <d v="2023-10-31T00:00:00"/>
    <m/>
    <s v=""/>
    <n v="792"/>
    <x v="1"/>
    <x v="0"/>
    <x v="4"/>
    <n v="3"/>
    <s v="meets"/>
    <n v="2"/>
    <n v="76000"/>
    <x v="0"/>
    <s v="meets"/>
    <n v="0"/>
    <x v="0"/>
    <n v="2.1698630136986301"/>
    <x v="1"/>
    <x v="0"/>
  </r>
  <r>
    <s v="E003504"/>
    <d v="2025-08-13T00:00:00"/>
    <x v="11"/>
    <s v="Operations"/>
    <x v="3"/>
    <s v="Operations Associate"/>
    <s v="operations"/>
    <x v="1"/>
    <x v="0"/>
    <d v="2025-08-13T00:00:00"/>
    <m/>
    <s v=""/>
    <n v="140"/>
    <x v="0"/>
    <x v="0"/>
    <x v="2"/>
    <s v="None"/>
    <s v=""/>
    <n v="0"/>
    <n v="71000"/>
    <x v="1"/>
    <s v="Not Reviewed"/>
    <n v="0"/>
    <x v="0"/>
    <n v="0.38356164383561642"/>
    <x v="0"/>
    <x v="0"/>
  </r>
  <r>
    <s v="E003505"/>
    <d v="2024-10-17T00:00:00"/>
    <x v="0"/>
    <s v="Product &amp; Technology"/>
    <x v="0"/>
    <s v="Analytics Specialist"/>
    <s v="analytics"/>
    <x v="0"/>
    <x v="0"/>
    <d v="2024-10-17T00:00:00"/>
    <m/>
    <s v=""/>
    <n v="440"/>
    <x v="1"/>
    <x v="0"/>
    <x v="0"/>
    <n v="4"/>
    <s v="exceeds"/>
    <n v="1"/>
    <n v="91000"/>
    <x v="0"/>
    <s v="exceeds"/>
    <n v="0"/>
    <x v="0"/>
    <n v="1.2054794520547945"/>
    <x v="2"/>
    <x v="0"/>
  </r>
  <r>
    <s v="E003506"/>
    <d v="2024-10-07T00:00:00"/>
    <x v="1"/>
    <s v="Product &amp; Technology"/>
    <x v="0"/>
    <s v="Analytics Associate"/>
    <s v="analytics"/>
    <x v="1"/>
    <x v="0"/>
    <d v="2024-10-07T00:00:00"/>
    <m/>
    <s v=""/>
    <n v="450"/>
    <x v="0"/>
    <x v="1"/>
    <x v="0"/>
    <n v="3"/>
    <s v="meets"/>
    <n v="1"/>
    <n v="72000"/>
    <x v="0"/>
    <s v="meets"/>
    <n v="0"/>
    <x v="0"/>
    <n v="1.2328767123287672"/>
    <x v="2"/>
    <x v="0"/>
  </r>
  <r>
    <s v="E003507"/>
    <d v="2023-07-13T00:00:00"/>
    <x v="2"/>
    <s v="Product &amp; Technology"/>
    <x v="1"/>
    <s v="Product Management Senior Specialist"/>
    <s v="product"/>
    <x v="2"/>
    <x v="0"/>
    <d v="2023-07-13T00:00:00"/>
    <m/>
    <s v=""/>
    <n v="902"/>
    <x v="1"/>
    <x v="1"/>
    <x v="0"/>
    <n v="3"/>
    <s v="meets"/>
    <n v="2"/>
    <n v="97500"/>
    <x v="0"/>
    <s v="meets"/>
    <n v="0"/>
    <x v="0"/>
    <n v="2.4712328767123286"/>
    <x v="1"/>
    <x v="0"/>
  </r>
  <r>
    <s v="E003508"/>
    <d v="2025-02-25T00:00:00"/>
    <x v="3"/>
    <s v="Product &amp; Technology"/>
    <x v="1"/>
    <s v="Product Management Specialist"/>
    <s v="product"/>
    <x v="0"/>
    <x v="0"/>
    <d v="2025-02-25T00:00:00"/>
    <m/>
    <s v=""/>
    <n v="309"/>
    <x v="1"/>
    <x v="0"/>
    <x v="3"/>
    <n v="5"/>
    <s v="outstanding"/>
    <n v="1"/>
    <n v="105000"/>
    <x v="0"/>
    <s v="outstanding"/>
    <n v="0"/>
    <x v="0"/>
    <n v="0.84657534246575339"/>
    <x v="0"/>
    <x v="3"/>
  </r>
  <r>
    <s v="E003509"/>
    <d v="2023-09-09T00:00:00"/>
    <x v="4"/>
    <s v="Revenue"/>
    <x v="0"/>
    <s v="Account Associate"/>
    <s v="sales"/>
    <x v="1"/>
    <x v="0"/>
    <d v="2023-09-09T00:00:00"/>
    <m/>
    <s v=""/>
    <n v="844"/>
    <x v="1"/>
    <x v="1"/>
    <x v="2"/>
    <n v="4"/>
    <s v="exceeds"/>
    <n v="2"/>
    <n v="70000"/>
    <x v="0"/>
    <s v="exceeds"/>
    <n v="0"/>
    <x v="0"/>
    <n v="2.3123287671232875"/>
    <x v="1"/>
    <x v="0"/>
  </r>
  <r>
    <s v="E003510"/>
    <d v="2023-05-01T00:00:00"/>
    <x v="5"/>
    <s v="Revenue"/>
    <x v="1"/>
    <s v="Customer Success Specialist"/>
    <s v="customer_success"/>
    <x v="0"/>
    <x v="0"/>
    <d v="2023-05-01T00:00:00"/>
    <m/>
    <s v=""/>
    <n v="975"/>
    <x v="3"/>
    <x v="1"/>
    <x v="3"/>
    <n v="2"/>
    <s v="needs_support"/>
    <n v="3"/>
    <n v="79000"/>
    <x v="0"/>
    <s v="needs_support"/>
    <n v="0"/>
    <x v="0"/>
    <n v="2.6712328767123288"/>
    <x v="1"/>
    <x v="0"/>
  </r>
  <r>
    <s v="E003511"/>
    <d v="2025-03-07T00:00:00"/>
    <x v="6"/>
    <s v="Revenue"/>
    <x v="2"/>
    <s v="Growth Marketing Associate"/>
    <s v="marketing"/>
    <x v="1"/>
    <x v="0"/>
    <d v="2025-03-07T00:00:00"/>
    <m/>
    <s v=""/>
    <n v="299"/>
    <x v="0"/>
    <x v="1"/>
    <x v="4"/>
    <n v="4"/>
    <s v="exceeds"/>
    <n v="1"/>
    <n v="64000"/>
    <x v="0"/>
    <s v="exceeds"/>
    <n v="0"/>
    <x v="0"/>
    <n v="0.81917808219178079"/>
    <x v="0"/>
    <x v="1"/>
  </r>
  <r>
    <s v="E003512"/>
    <d v="2023-01-28T00:00:00"/>
    <x v="7"/>
    <s v="Corporate"/>
    <x v="0"/>
    <s v="Financial Planning Associate"/>
    <s v="finance"/>
    <x v="1"/>
    <x v="0"/>
    <d v="2023-01-28T00:00:00"/>
    <m/>
    <s v=""/>
    <n v="1068"/>
    <x v="0"/>
    <x v="0"/>
    <x v="0"/>
    <n v="3"/>
    <s v="meets"/>
    <n v="3"/>
    <n v="75000"/>
    <x v="0"/>
    <s v="meets"/>
    <n v="0"/>
    <x v="0"/>
    <n v="2.9260273972602739"/>
    <x v="1"/>
    <x v="0"/>
  </r>
  <r>
    <s v="E003513"/>
    <d v="2024-09-29T00:00:00"/>
    <x v="8"/>
    <s v="Corporate"/>
    <x v="1"/>
    <s v="People Operations Associate"/>
    <s v="people"/>
    <x v="1"/>
    <x v="0"/>
    <d v="2024-09-29T00:00:00"/>
    <m/>
    <s v=""/>
    <n v="458"/>
    <x v="1"/>
    <x v="0"/>
    <x v="0"/>
    <n v="4"/>
    <s v="exceeds"/>
    <n v="1"/>
    <n v="75500"/>
    <x v="0"/>
    <s v="exceeds"/>
    <n v="0"/>
    <x v="0"/>
    <n v="1.2547945205479452"/>
    <x v="2"/>
    <x v="0"/>
  </r>
  <r>
    <s v="E003514"/>
    <d v="2023-09-22T00:00:00"/>
    <x v="9"/>
    <s v="Corporate"/>
    <x v="0"/>
    <s v="Legal &amp; Compliance Associate"/>
    <s v="legal"/>
    <x v="1"/>
    <x v="0"/>
    <d v="2023-09-22T00:00:00"/>
    <m/>
    <s v=""/>
    <n v="831"/>
    <x v="3"/>
    <x v="2"/>
    <x v="1"/>
    <n v="4"/>
    <s v="exceeds"/>
    <n v="2"/>
    <n v="70000"/>
    <x v="0"/>
    <s v="exceeds"/>
    <n v="0"/>
    <x v="0"/>
    <n v="2.2767123287671232"/>
    <x v="1"/>
    <x v="0"/>
  </r>
  <r>
    <s v="E003515"/>
    <d v="2025-05-04T00:00:00"/>
    <x v="10"/>
    <s v="Operations"/>
    <x v="2"/>
    <s v="Supply Chain Associate"/>
    <s v="supply_chain"/>
    <x v="1"/>
    <x v="0"/>
    <d v="2025-05-04T00:00:00"/>
    <m/>
    <s v=""/>
    <n v="241"/>
    <x v="0"/>
    <x v="1"/>
    <x v="0"/>
    <n v="1"/>
    <s v="needs_support"/>
    <n v="1"/>
    <n v="70000"/>
    <x v="0"/>
    <s v="needs_support"/>
    <n v="0"/>
    <x v="0"/>
    <n v="0.66027397260273968"/>
    <x v="0"/>
    <x v="0"/>
  </r>
  <r>
    <s v="E003516"/>
    <d v="2023-10-15T00:00:00"/>
    <x v="11"/>
    <s v="Operations"/>
    <x v="3"/>
    <s v="Operations Senior Specialist"/>
    <s v="operations"/>
    <x v="2"/>
    <x v="0"/>
    <d v="2023-10-15T00:00:00"/>
    <m/>
    <s v=""/>
    <n v="808"/>
    <x v="0"/>
    <x v="0"/>
    <x v="1"/>
    <n v="3"/>
    <s v="meets"/>
    <n v="2"/>
    <n v="132000"/>
    <x v="0"/>
    <s v="meets"/>
    <n v="0"/>
    <x v="0"/>
    <n v="2.2136986301369861"/>
    <x v="1"/>
    <x v="2"/>
  </r>
  <r>
    <s v="E003517"/>
    <d v="2024-08-25T00:00:00"/>
    <x v="0"/>
    <s v="Product &amp; Technology"/>
    <x v="0"/>
    <s v="Software Engineering Specialist"/>
    <s v="engineering"/>
    <x v="0"/>
    <x v="0"/>
    <d v="2024-08-25T00:00:00"/>
    <m/>
    <s v=""/>
    <n v="493"/>
    <x v="2"/>
    <x v="1"/>
    <x v="4"/>
    <n v="3"/>
    <s v="meets"/>
    <n v="1"/>
    <n v="76500"/>
    <x v="0"/>
    <s v="meets"/>
    <n v="0"/>
    <x v="0"/>
    <n v="1.3506849315068492"/>
    <x v="2"/>
    <x v="0"/>
  </r>
  <r>
    <s v="E003518"/>
    <d v="2025-08-24T00:00:00"/>
    <x v="1"/>
    <s v="Product &amp; Technology"/>
    <x v="0"/>
    <s v="Analytics Specialist"/>
    <s v="analytics"/>
    <x v="0"/>
    <x v="0"/>
    <d v="2025-08-24T00:00:00"/>
    <m/>
    <s v=""/>
    <n v="129"/>
    <x v="0"/>
    <x v="0"/>
    <x v="3"/>
    <s v="None"/>
    <s v=""/>
    <n v="0"/>
    <n v="91000"/>
    <x v="1"/>
    <s v="Not Reviewed"/>
    <n v="0"/>
    <x v="0"/>
    <n v="0.35342465753424657"/>
    <x v="0"/>
    <x v="0"/>
  </r>
  <r>
    <s v="E003519"/>
    <d v="2025-09-28T00:00:00"/>
    <x v="2"/>
    <s v="Product &amp; Technology"/>
    <x v="1"/>
    <s v="Product Management Senior Specialist"/>
    <s v="product"/>
    <x v="2"/>
    <x v="0"/>
    <d v="2025-09-28T00:00:00"/>
    <m/>
    <s v=""/>
    <n v="94"/>
    <x v="4"/>
    <x v="0"/>
    <x v="4"/>
    <s v="None"/>
    <s v=""/>
    <n v="0"/>
    <n v="126000"/>
    <x v="1"/>
    <s v="Not Reviewed"/>
    <n v="0"/>
    <x v="0"/>
    <n v="0.25753424657534246"/>
    <x v="0"/>
    <x v="3"/>
  </r>
  <r>
    <s v="E003520"/>
    <d v="2025-08-05T00:00:00"/>
    <x v="3"/>
    <s v="Product &amp; Technology"/>
    <x v="1"/>
    <s v="Product Design Associate"/>
    <s v="design"/>
    <x v="1"/>
    <x v="1"/>
    <d v="2025-08-05T00:00:00"/>
    <d v="2025-11-05T00:00:00"/>
    <s v="involuntary"/>
    <n v="92"/>
    <x v="2"/>
    <x v="0"/>
    <x v="0"/>
    <s v="None"/>
    <s v=""/>
    <n v="0"/>
    <n v="67000"/>
    <x v="1"/>
    <s v="Not Reviewed"/>
    <n v="1"/>
    <x v="1"/>
    <n v="0.25205479452054796"/>
    <x v="0"/>
    <x v="1"/>
  </r>
  <r>
    <s v="E003521"/>
    <d v="2023-03-14T00:00:00"/>
    <x v="4"/>
    <s v="Revenue"/>
    <x v="0"/>
    <s v="Account Senior Specialist"/>
    <s v="sales"/>
    <x v="2"/>
    <x v="1"/>
    <d v="2023-03-14T00:00:00"/>
    <d v="2023-06-12T00:00:00"/>
    <s v="retirement"/>
    <n v="90"/>
    <x v="1"/>
    <x v="0"/>
    <x v="3"/>
    <s v="None"/>
    <s v=""/>
    <n v="0"/>
    <n v="140000"/>
    <x v="1"/>
    <s v="Not Reviewed"/>
    <n v="1"/>
    <x v="1"/>
    <n v="0.24657534246575341"/>
    <x v="0"/>
    <x v="2"/>
  </r>
  <r>
    <s v="E003522"/>
    <d v="2024-03-14T00:00:00"/>
    <x v="5"/>
    <s v="Revenue"/>
    <x v="1"/>
    <s v="Customer Success Specialist"/>
    <s v="customer_success"/>
    <x v="0"/>
    <x v="0"/>
    <d v="2024-03-14T00:00:00"/>
    <m/>
    <s v=""/>
    <n v="657"/>
    <x v="2"/>
    <x v="1"/>
    <x v="1"/>
    <n v="3"/>
    <s v="meets"/>
    <n v="2"/>
    <n v="85500"/>
    <x v="0"/>
    <s v="meets"/>
    <n v="0"/>
    <x v="0"/>
    <n v="1.8"/>
    <x v="2"/>
    <x v="0"/>
  </r>
  <r>
    <s v="E003523"/>
    <d v="2023-09-04T00:00:00"/>
    <x v="6"/>
    <s v="Revenue"/>
    <x v="2"/>
    <s v="Growth Marketing Specialist"/>
    <s v="marketing"/>
    <x v="0"/>
    <x v="0"/>
    <d v="2023-09-04T00:00:00"/>
    <m/>
    <s v=""/>
    <n v="849"/>
    <x v="2"/>
    <x v="0"/>
    <x v="0"/>
    <n v="3"/>
    <s v="meets"/>
    <n v="2"/>
    <n v="79500"/>
    <x v="0"/>
    <s v="meets"/>
    <n v="0"/>
    <x v="0"/>
    <n v="2.3260273972602739"/>
    <x v="1"/>
    <x v="0"/>
  </r>
  <r>
    <s v="E003524"/>
    <d v="2023-12-20T00:00:00"/>
    <x v="7"/>
    <s v="Corporate"/>
    <x v="0"/>
    <s v="Financial Planning Specialist"/>
    <s v="finance"/>
    <x v="0"/>
    <x v="0"/>
    <d v="2023-12-20T00:00:00"/>
    <m/>
    <s v=""/>
    <n v="742"/>
    <x v="1"/>
    <x v="4"/>
    <x v="0"/>
    <n v="4"/>
    <s v="exceeds"/>
    <n v="2"/>
    <n v="89000"/>
    <x v="0"/>
    <s v="exceeds"/>
    <n v="0"/>
    <x v="0"/>
    <n v="2.032876712328767"/>
    <x v="1"/>
    <x v="0"/>
  </r>
  <r>
    <s v="E003525"/>
    <d v="2023-05-22T00:00:00"/>
    <x v="8"/>
    <s v="Corporate"/>
    <x v="1"/>
    <s v="Operations Specialist"/>
    <s v="operations"/>
    <x v="0"/>
    <x v="0"/>
    <d v="2023-05-22T00:00:00"/>
    <m/>
    <s v=""/>
    <n v="954"/>
    <x v="3"/>
    <x v="1"/>
    <x v="1"/>
    <n v="3"/>
    <s v="meets"/>
    <n v="3"/>
    <n v="82000"/>
    <x v="0"/>
    <s v="meets"/>
    <n v="0"/>
    <x v="0"/>
    <n v="2.6136986301369864"/>
    <x v="1"/>
    <x v="0"/>
  </r>
  <r>
    <s v="E003526"/>
    <d v="2024-11-17T00:00:00"/>
    <x v="9"/>
    <s v="Corporate"/>
    <x v="0"/>
    <s v="Legal &amp; Compliance Specialist"/>
    <s v="legal"/>
    <x v="0"/>
    <x v="1"/>
    <d v="2024-11-17T00:00:00"/>
    <d v="2025-06-03T00:00:00"/>
    <s v="voluntary"/>
    <n v="198"/>
    <x v="4"/>
    <x v="1"/>
    <x v="2"/>
    <n v="3"/>
    <s v="meets"/>
    <n v="1"/>
    <n v="96000"/>
    <x v="0"/>
    <s v="meets"/>
    <n v="1"/>
    <x v="1"/>
    <n v="0.54246575342465753"/>
    <x v="0"/>
    <x v="0"/>
  </r>
  <r>
    <s v="E003527"/>
    <d v="2023-12-30T00:00:00"/>
    <x v="10"/>
    <s v="Operations"/>
    <x v="2"/>
    <s v="Supply Chain Associate"/>
    <s v="supply_chain"/>
    <x v="1"/>
    <x v="0"/>
    <d v="2023-12-30T00:00:00"/>
    <m/>
    <s v=""/>
    <n v="732"/>
    <x v="1"/>
    <x v="1"/>
    <x v="3"/>
    <n v="5"/>
    <s v="outstanding"/>
    <n v="2"/>
    <n v="67000"/>
    <x v="0"/>
    <s v="outstanding"/>
    <n v="0"/>
    <x v="0"/>
    <n v="2.0054794520547947"/>
    <x v="1"/>
    <x v="1"/>
  </r>
  <r>
    <s v="E003528"/>
    <d v="2025-09-19T00:00:00"/>
    <x v="11"/>
    <s v="Operations"/>
    <x v="3"/>
    <s v="Operations Specialist"/>
    <s v="operations"/>
    <x v="0"/>
    <x v="0"/>
    <d v="2025-09-19T00:00:00"/>
    <m/>
    <s v=""/>
    <n v="103"/>
    <x v="2"/>
    <x v="1"/>
    <x v="0"/>
    <s v="None"/>
    <s v=""/>
    <n v="0"/>
    <n v="82000"/>
    <x v="1"/>
    <s v="Not Reviewed"/>
    <n v="0"/>
    <x v="0"/>
    <n v="0.28219178082191781"/>
    <x v="0"/>
    <x v="0"/>
  </r>
  <r>
    <s v="E003529"/>
    <d v="2023-12-18T00:00:00"/>
    <x v="0"/>
    <s v="Product &amp; Technology"/>
    <x v="0"/>
    <s v="Software Engineering Associate"/>
    <s v="engineering"/>
    <x v="1"/>
    <x v="0"/>
    <d v="2023-12-18T00:00:00"/>
    <m/>
    <s v=""/>
    <n v="744"/>
    <x v="2"/>
    <x v="1"/>
    <x v="2"/>
    <n v="2"/>
    <s v="needs_support"/>
    <n v="2"/>
    <n v="61500"/>
    <x v="0"/>
    <s v="needs_support"/>
    <n v="0"/>
    <x v="0"/>
    <n v="2.0383561643835617"/>
    <x v="1"/>
    <x v="1"/>
  </r>
  <r>
    <s v="E003530"/>
    <d v="2024-08-13T00:00:00"/>
    <x v="1"/>
    <s v="Product &amp; Technology"/>
    <x v="0"/>
    <s v="Analytics Associate"/>
    <s v="analytics"/>
    <x v="1"/>
    <x v="0"/>
    <d v="2024-08-13T00:00:00"/>
    <m/>
    <s v=""/>
    <n v="505"/>
    <x v="1"/>
    <x v="1"/>
    <x v="4"/>
    <n v="4"/>
    <s v="exceeds"/>
    <n v="1"/>
    <n v="77000"/>
    <x v="0"/>
    <s v="exceeds"/>
    <n v="0"/>
    <x v="0"/>
    <n v="1.3835616438356164"/>
    <x v="2"/>
    <x v="0"/>
  </r>
  <r>
    <s v="E003531"/>
    <d v="2025-03-01T00:00:00"/>
    <x v="2"/>
    <s v="Product &amp; Technology"/>
    <x v="1"/>
    <s v="Product Management Specialist"/>
    <s v="product"/>
    <x v="0"/>
    <x v="0"/>
    <d v="2025-03-01T00:00:00"/>
    <m/>
    <s v=""/>
    <n v="305"/>
    <x v="2"/>
    <x v="3"/>
    <x v="0"/>
    <n v="3"/>
    <s v="meets"/>
    <n v="1"/>
    <n v="93500"/>
    <x v="0"/>
    <s v="meets"/>
    <n v="0"/>
    <x v="0"/>
    <n v="0.83561643835616439"/>
    <x v="0"/>
    <x v="0"/>
  </r>
  <r>
    <s v="E003532"/>
    <d v="2024-04-01T00:00:00"/>
    <x v="3"/>
    <s v="Product &amp; Technology"/>
    <x v="1"/>
    <s v="Product Design Associate"/>
    <s v="design"/>
    <x v="1"/>
    <x v="0"/>
    <d v="2024-04-01T00:00:00"/>
    <m/>
    <s v=""/>
    <n v="639"/>
    <x v="0"/>
    <x v="1"/>
    <x v="2"/>
    <n v="3"/>
    <s v="meets"/>
    <n v="2"/>
    <n v="61000"/>
    <x v="0"/>
    <s v="meets"/>
    <n v="0"/>
    <x v="0"/>
    <n v="1.7506849315068493"/>
    <x v="2"/>
    <x v="1"/>
  </r>
  <r>
    <s v="E003533"/>
    <d v="2024-07-09T00:00:00"/>
    <x v="4"/>
    <s v="Revenue"/>
    <x v="0"/>
    <s v="Customer Success Specialist"/>
    <s v="customer_success"/>
    <x v="0"/>
    <x v="0"/>
    <d v="2024-07-09T00:00:00"/>
    <m/>
    <s v=""/>
    <n v="540"/>
    <x v="1"/>
    <x v="1"/>
    <x v="0"/>
    <n v="3"/>
    <s v="meets"/>
    <n v="1"/>
    <n v="97500"/>
    <x v="0"/>
    <s v="meets"/>
    <n v="0"/>
    <x v="0"/>
    <n v="1.4794520547945205"/>
    <x v="2"/>
    <x v="0"/>
  </r>
  <r>
    <s v="E003534"/>
    <d v="2023-04-29T00:00:00"/>
    <x v="5"/>
    <s v="Revenue"/>
    <x v="1"/>
    <s v="Account Senior Specialist"/>
    <s v="sales"/>
    <x v="2"/>
    <x v="0"/>
    <d v="2023-04-29T00:00:00"/>
    <m/>
    <s v=""/>
    <n v="977"/>
    <x v="0"/>
    <x v="0"/>
    <x v="4"/>
    <n v="4"/>
    <s v="exceeds"/>
    <n v="3"/>
    <n v="108500"/>
    <x v="0"/>
    <s v="exceeds"/>
    <n v="0"/>
    <x v="0"/>
    <n v="2.6767123287671235"/>
    <x v="1"/>
    <x v="3"/>
  </r>
  <r>
    <s v="E003535"/>
    <d v="2023-08-21T00:00:00"/>
    <x v="6"/>
    <s v="Revenue"/>
    <x v="2"/>
    <s v="Growth Marketing Senior Specialist"/>
    <s v="marketing"/>
    <x v="2"/>
    <x v="1"/>
    <d v="2023-08-21T00:00:00"/>
    <d v="2024-07-25T00:00:00"/>
    <s v="voluntary"/>
    <n v="339"/>
    <x v="1"/>
    <x v="2"/>
    <x v="0"/>
    <n v="3"/>
    <s v="meets"/>
    <n v="1"/>
    <n v="107500"/>
    <x v="0"/>
    <s v="meets"/>
    <n v="1"/>
    <x v="1"/>
    <n v="0.92876712328767119"/>
    <x v="0"/>
    <x v="3"/>
  </r>
  <r>
    <s v="E003536"/>
    <d v="2023-12-17T00:00:00"/>
    <x v="7"/>
    <s v="Corporate"/>
    <x v="0"/>
    <s v="Financial Planning Associate"/>
    <s v="finance"/>
    <x v="1"/>
    <x v="1"/>
    <d v="2023-12-17T00:00:00"/>
    <d v="2025-01-08T00:00:00"/>
    <s v="voluntary"/>
    <n v="388"/>
    <x v="0"/>
    <x v="1"/>
    <x v="0"/>
    <n v="1"/>
    <s v="needs_support"/>
    <n v="1"/>
    <n v="76500"/>
    <x v="0"/>
    <s v="needs_support"/>
    <n v="1"/>
    <x v="1"/>
    <n v="1.0630136986301371"/>
    <x v="2"/>
    <x v="0"/>
  </r>
  <r>
    <s v="E003537"/>
    <d v="2024-10-14T00:00:00"/>
    <x v="8"/>
    <s v="Corporate"/>
    <x v="1"/>
    <s v="People Operations Specialist"/>
    <s v="people"/>
    <x v="0"/>
    <x v="0"/>
    <d v="2024-10-14T00:00:00"/>
    <m/>
    <s v=""/>
    <n v="443"/>
    <x v="0"/>
    <x v="0"/>
    <x v="2"/>
    <n v="3"/>
    <s v="meets"/>
    <n v="1"/>
    <n v="99000"/>
    <x v="0"/>
    <s v="meets"/>
    <n v="0"/>
    <x v="0"/>
    <n v="1.2136986301369863"/>
    <x v="2"/>
    <x v="0"/>
  </r>
  <r>
    <s v="E003538"/>
    <d v="2025-03-24T00:00:00"/>
    <x v="9"/>
    <s v="Corporate"/>
    <x v="0"/>
    <s v="Legal &amp; Compliance Senior Specialist"/>
    <s v="legal"/>
    <x v="2"/>
    <x v="0"/>
    <d v="2025-03-24T00:00:00"/>
    <m/>
    <s v=""/>
    <n v="282"/>
    <x v="1"/>
    <x v="1"/>
    <x v="2"/>
    <n v="3"/>
    <s v="meets"/>
    <n v="1"/>
    <n v="123500"/>
    <x v="0"/>
    <s v="meets"/>
    <n v="0"/>
    <x v="0"/>
    <n v="0.77260273972602744"/>
    <x v="0"/>
    <x v="3"/>
  </r>
  <r>
    <s v="E003539"/>
    <d v="2025-09-19T00:00:00"/>
    <x v="10"/>
    <s v="Operations"/>
    <x v="2"/>
    <s v="Operations Specialist"/>
    <s v="operations"/>
    <x v="0"/>
    <x v="0"/>
    <d v="2025-09-19T00:00:00"/>
    <m/>
    <s v=""/>
    <n v="103"/>
    <x v="1"/>
    <x v="1"/>
    <x v="0"/>
    <s v="None"/>
    <s v=""/>
    <n v="0"/>
    <n v="85000"/>
    <x v="1"/>
    <s v="Not Reviewed"/>
    <n v="0"/>
    <x v="0"/>
    <n v="0.28219178082191781"/>
    <x v="0"/>
    <x v="0"/>
  </r>
  <r>
    <s v="E003540"/>
    <d v="2025-04-03T00:00:00"/>
    <x v="11"/>
    <s v="Operations"/>
    <x v="3"/>
    <s v="Analytics Associate"/>
    <s v="analytics"/>
    <x v="1"/>
    <x v="0"/>
    <d v="2025-04-03T00:00:00"/>
    <m/>
    <s v=""/>
    <n v="272"/>
    <x v="0"/>
    <x v="1"/>
    <x v="0"/>
    <n v="3"/>
    <s v="meets"/>
    <n v="1"/>
    <n v="58000"/>
    <x v="0"/>
    <s v="meets"/>
    <n v="0"/>
    <x v="0"/>
    <n v="0.74520547945205484"/>
    <x v="0"/>
    <x v="1"/>
  </r>
  <r>
    <s v="E003541"/>
    <d v="2023-06-05T00:00:00"/>
    <x v="0"/>
    <s v="Product &amp; Technology"/>
    <x v="0"/>
    <s v="Software Engineering Specialist"/>
    <s v="engineering"/>
    <x v="0"/>
    <x v="0"/>
    <d v="2023-06-05T00:00:00"/>
    <m/>
    <s v=""/>
    <n v="940"/>
    <x v="4"/>
    <x v="2"/>
    <x v="1"/>
    <n v="3"/>
    <s v="meets"/>
    <n v="3"/>
    <n v="76000"/>
    <x v="0"/>
    <s v="meets"/>
    <n v="0"/>
    <x v="0"/>
    <n v="2.5753424657534247"/>
    <x v="1"/>
    <x v="0"/>
  </r>
  <r>
    <s v="E003542"/>
    <d v="2024-12-29T00:00:00"/>
    <x v="1"/>
    <s v="Product &amp; Technology"/>
    <x v="0"/>
    <s v="Analytics Associate"/>
    <s v="analytics"/>
    <x v="1"/>
    <x v="0"/>
    <d v="2024-12-29T00:00:00"/>
    <m/>
    <s v=""/>
    <n v="367"/>
    <x v="0"/>
    <x v="1"/>
    <x v="1"/>
    <n v="3"/>
    <s v="meets"/>
    <n v="1"/>
    <n v="55000"/>
    <x v="0"/>
    <s v="meets"/>
    <n v="0"/>
    <x v="0"/>
    <n v="1.0054794520547945"/>
    <x v="2"/>
    <x v="1"/>
  </r>
  <r>
    <s v="E003543"/>
    <d v="2024-06-30T00:00:00"/>
    <x v="2"/>
    <s v="Product &amp; Technology"/>
    <x v="1"/>
    <s v="Product Management Senior Specialist"/>
    <s v="product"/>
    <x v="2"/>
    <x v="0"/>
    <d v="2024-06-30T00:00:00"/>
    <m/>
    <s v=""/>
    <n v="549"/>
    <x v="1"/>
    <x v="0"/>
    <x v="1"/>
    <n v="2"/>
    <s v="needs_support"/>
    <n v="2"/>
    <n v="123500"/>
    <x v="0"/>
    <s v="needs_support"/>
    <n v="0"/>
    <x v="0"/>
    <n v="1.5041095890410958"/>
    <x v="2"/>
    <x v="3"/>
  </r>
  <r>
    <s v="E003544"/>
    <d v="2023-04-19T00:00:00"/>
    <x v="3"/>
    <s v="Product &amp; Technology"/>
    <x v="1"/>
    <s v="Product Design Associate"/>
    <s v="design"/>
    <x v="1"/>
    <x v="0"/>
    <d v="2023-04-19T00:00:00"/>
    <m/>
    <s v=""/>
    <n v="987"/>
    <x v="0"/>
    <x v="1"/>
    <x v="4"/>
    <n v="3"/>
    <s v="meets"/>
    <n v="3"/>
    <n v="70500"/>
    <x v="0"/>
    <s v="meets"/>
    <n v="0"/>
    <x v="0"/>
    <n v="2.7041095890410958"/>
    <x v="1"/>
    <x v="0"/>
  </r>
  <r>
    <s v="E003545"/>
    <d v="2025-02-03T00:00:00"/>
    <x v="4"/>
    <s v="Revenue"/>
    <x v="0"/>
    <s v="Account Specialist"/>
    <s v="sales"/>
    <x v="0"/>
    <x v="0"/>
    <d v="2025-02-03T00:00:00"/>
    <m/>
    <s v=""/>
    <n v="331"/>
    <x v="0"/>
    <x v="0"/>
    <x v="2"/>
    <n v="4"/>
    <s v="exceeds"/>
    <n v="1"/>
    <n v="83000"/>
    <x v="0"/>
    <s v="exceeds"/>
    <n v="0"/>
    <x v="0"/>
    <n v="0.9068493150684932"/>
    <x v="0"/>
    <x v="0"/>
  </r>
  <r>
    <s v="E003546"/>
    <d v="2023-05-09T00:00:00"/>
    <x v="5"/>
    <s v="Revenue"/>
    <x v="1"/>
    <s v="Customer Success Specialist"/>
    <s v="customer_success"/>
    <x v="0"/>
    <x v="1"/>
    <d v="2023-05-09T00:00:00"/>
    <d v="2023-12-13T00:00:00"/>
    <s v="involuntary"/>
    <n v="218"/>
    <x v="2"/>
    <x v="1"/>
    <x v="2"/>
    <n v="3"/>
    <s v="meets"/>
    <n v="1"/>
    <n v="96500"/>
    <x v="0"/>
    <s v="meets"/>
    <n v="1"/>
    <x v="1"/>
    <n v="0.59726027397260273"/>
    <x v="0"/>
    <x v="0"/>
  </r>
  <r>
    <s v="E003547"/>
    <d v="2023-03-31T00:00:00"/>
    <x v="6"/>
    <s v="Revenue"/>
    <x v="2"/>
    <s v="Growth Marketing Senior Specialist"/>
    <s v="marketing"/>
    <x v="2"/>
    <x v="0"/>
    <d v="2023-03-31T00:00:00"/>
    <m/>
    <s v=""/>
    <n v="1006"/>
    <x v="0"/>
    <x v="1"/>
    <x v="4"/>
    <n v="2"/>
    <s v="needs_support"/>
    <n v="3"/>
    <n v="96500"/>
    <x v="0"/>
    <s v="needs_support"/>
    <n v="0"/>
    <x v="0"/>
    <n v="2.7561643835616438"/>
    <x v="1"/>
    <x v="0"/>
  </r>
  <r>
    <s v="E003548"/>
    <d v="2024-04-06T00:00:00"/>
    <x v="7"/>
    <s v="Corporate"/>
    <x v="0"/>
    <s v="Financial Planning Specialist"/>
    <s v="finance"/>
    <x v="0"/>
    <x v="0"/>
    <d v="2024-04-06T00:00:00"/>
    <m/>
    <s v=""/>
    <n v="634"/>
    <x v="0"/>
    <x v="3"/>
    <x v="2"/>
    <n v="4"/>
    <s v="exceeds"/>
    <n v="2"/>
    <n v="105000"/>
    <x v="0"/>
    <s v="exceeds"/>
    <n v="0"/>
    <x v="0"/>
    <n v="1.736986301369863"/>
    <x v="2"/>
    <x v="3"/>
  </r>
  <r>
    <s v="E003549"/>
    <d v="2023-06-06T00:00:00"/>
    <x v="8"/>
    <s v="Corporate"/>
    <x v="1"/>
    <s v="People Operations Associate"/>
    <s v="people"/>
    <x v="1"/>
    <x v="0"/>
    <d v="2023-06-06T00:00:00"/>
    <m/>
    <s v=""/>
    <n v="939"/>
    <x v="0"/>
    <x v="1"/>
    <x v="3"/>
    <n v="3"/>
    <s v="meets"/>
    <n v="3"/>
    <n v="77500"/>
    <x v="0"/>
    <s v="meets"/>
    <n v="0"/>
    <x v="0"/>
    <n v="2.5726027397260274"/>
    <x v="1"/>
    <x v="0"/>
  </r>
  <r>
    <s v="E003550"/>
    <d v="2024-02-03T00:00:00"/>
    <x v="9"/>
    <s v="Corporate"/>
    <x v="0"/>
    <s v="Legal &amp; Compliance Specialist"/>
    <s v="legal"/>
    <x v="0"/>
    <x v="0"/>
    <d v="2024-02-03T00:00:00"/>
    <m/>
    <s v=""/>
    <n v="697"/>
    <x v="0"/>
    <x v="1"/>
    <x v="2"/>
    <n v="3"/>
    <s v="meets"/>
    <n v="2"/>
    <n v="104000"/>
    <x v="0"/>
    <s v="meets"/>
    <n v="0"/>
    <x v="0"/>
    <n v="1.9095890410958904"/>
    <x v="2"/>
    <x v="3"/>
  </r>
  <r>
    <s v="E003551"/>
    <d v="2025-07-22T00:00:00"/>
    <x v="10"/>
    <s v="Operations"/>
    <x v="2"/>
    <s v="Supply Chain Associate"/>
    <s v="supply_chain"/>
    <x v="1"/>
    <x v="0"/>
    <d v="2025-07-22T00:00:00"/>
    <m/>
    <s v=""/>
    <n v="162"/>
    <x v="4"/>
    <x v="1"/>
    <x v="4"/>
    <s v="None"/>
    <s v=""/>
    <n v="0"/>
    <n v="59000"/>
    <x v="1"/>
    <s v="Not Reviewed"/>
    <n v="0"/>
    <x v="0"/>
    <n v="0.44383561643835617"/>
    <x v="0"/>
    <x v="1"/>
  </r>
  <r>
    <s v="E003552"/>
    <d v="2023-09-28T00:00:00"/>
    <x v="11"/>
    <s v="Operations"/>
    <x v="3"/>
    <s v="Operations Associate"/>
    <s v="operations"/>
    <x v="1"/>
    <x v="0"/>
    <d v="2023-09-28T00:00:00"/>
    <m/>
    <s v=""/>
    <n v="825"/>
    <x v="0"/>
    <x v="2"/>
    <x v="3"/>
    <n v="4"/>
    <s v="exceeds"/>
    <n v="2"/>
    <n v="75500"/>
    <x v="0"/>
    <s v="exceeds"/>
    <n v="0"/>
    <x v="0"/>
    <n v="2.2602739726027399"/>
    <x v="1"/>
    <x v="0"/>
  </r>
  <r>
    <s v="E003553"/>
    <d v="2024-10-09T00:00:00"/>
    <x v="0"/>
    <s v="Product &amp; Technology"/>
    <x v="0"/>
    <s v="Product Management Senior Specialist"/>
    <s v="product"/>
    <x v="2"/>
    <x v="0"/>
    <d v="2024-10-09T00:00:00"/>
    <m/>
    <s v=""/>
    <n v="448"/>
    <x v="2"/>
    <x v="1"/>
    <x v="2"/>
    <n v="3"/>
    <s v="meets"/>
    <n v="1"/>
    <n v="107500"/>
    <x v="0"/>
    <s v="meets"/>
    <n v="0"/>
    <x v="0"/>
    <n v="1.2273972602739727"/>
    <x v="2"/>
    <x v="3"/>
  </r>
  <r>
    <s v="E003554"/>
    <d v="2024-03-17T00:00:00"/>
    <x v="1"/>
    <s v="Product &amp; Technology"/>
    <x v="0"/>
    <s v="Analytics Specialist"/>
    <s v="analytics"/>
    <x v="0"/>
    <x v="0"/>
    <d v="2024-03-17T00:00:00"/>
    <m/>
    <s v=""/>
    <n v="654"/>
    <x v="0"/>
    <x v="0"/>
    <x v="2"/>
    <n v="4"/>
    <s v="exceeds"/>
    <n v="2"/>
    <n v="87500"/>
    <x v="0"/>
    <s v="exceeds"/>
    <n v="0"/>
    <x v="0"/>
    <n v="1.7917808219178082"/>
    <x v="2"/>
    <x v="0"/>
  </r>
  <r>
    <s v="E003555"/>
    <d v="2025-02-25T00:00:00"/>
    <x v="2"/>
    <s v="Product &amp; Technology"/>
    <x v="1"/>
    <s v="Product Management Specialist"/>
    <s v="product"/>
    <x v="0"/>
    <x v="0"/>
    <d v="2025-02-25T00:00:00"/>
    <m/>
    <s v=""/>
    <n v="309"/>
    <x v="0"/>
    <x v="0"/>
    <x v="1"/>
    <n v="4"/>
    <s v="exceeds"/>
    <n v="1"/>
    <n v="99000"/>
    <x v="0"/>
    <s v="exceeds"/>
    <n v="0"/>
    <x v="0"/>
    <n v="0.84657534246575339"/>
    <x v="0"/>
    <x v="0"/>
  </r>
  <r>
    <s v="E003556"/>
    <d v="2025-05-07T00:00:00"/>
    <x v="3"/>
    <s v="Product &amp; Technology"/>
    <x v="1"/>
    <s v="Product Design Associate"/>
    <s v="design"/>
    <x v="1"/>
    <x v="0"/>
    <d v="2025-05-07T00:00:00"/>
    <m/>
    <s v=""/>
    <n v="238"/>
    <x v="2"/>
    <x v="1"/>
    <x v="3"/>
    <n v="2"/>
    <s v="needs_support"/>
    <n v="1"/>
    <n v="65500"/>
    <x v="0"/>
    <s v="needs_support"/>
    <n v="0"/>
    <x v="0"/>
    <n v="0.65205479452054793"/>
    <x v="0"/>
    <x v="1"/>
  </r>
  <r>
    <s v="E003557"/>
    <d v="2025-01-23T00:00:00"/>
    <x v="4"/>
    <s v="Revenue"/>
    <x v="0"/>
    <s v="Customer Success Senior Specialist"/>
    <s v="customer_success"/>
    <x v="2"/>
    <x v="0"/>
    <d v="2025-01-23T00:00:00"/>
    <m/>
    <s v=""/>
    <n v="342"/>
    <x v="2"/>
    <x v="1"/>
    <x v="0"/>
    <n v="3"/>
    <s v="meets"/>
    <n v="1"/>
    <n v="141500"/>
    <x v="0"/>
    <s v="meets"/>
    <n v="0"/>
    <x v="0"/>
    <n v="0.93698630136986305"/>
    <x v="0"/>
    <x v="2"/>
  </r>
  <r>
    <s v="E003558"/>
    <d v="2025-08-24T00:00:00"/>
    <x v="5"/>
    <s v="Revenue"/>
    <x v="1"/>
    <s v="Account Associate"/>
    <s v="sales"/>
    <x v="1"/>
    <x v="0"/>
    <d v="2025-08-24T00:00:00"/>
    <m/>
    <s v=""/>
    <n v="129"/>
    <x v="2"/>
    <x v="0"/>
    <x v="0"/>
    <s v="None"/>
    <s v=""/>
    <n v="0"/>
    <n v="75000"/>
    <x v="1"/>
    <s v="Not Reviewed"/>
    <n v="0"/>
    <x v="0"/>
    <n v="0.35342465753424657"/>
    <x v="0"/>
    <x v="0"/>
  </r>
  <r>
    <s v="E003559"/>
    <d v="2023-05-31T00:00:00"/>
    <x v="6"/>
    <s v="Revenue"/>
    <x v="2"/>
    <s v="Analytics Specialist"/>
    <s v="analytics"/>
    <x v="0"/>
    <x v="0"/>
    <d v="2023-05-31T00:00:00"/>
    <m/>
    <s v=""/>
    <n v="945"/>
    <x v="3"/>
    <x v="1"/>
    <x v="3"/>
    <n v="4"/>
    <s v="exceeds"/>
    <n v="3"/>
    <n v="72000"/>
    <x v="0"/>
    <s v="exceeds"/>
    <n v="0"/>
    <x v="0"/>
    <n v="2.5890410958904111"/>
    <x v="1"/>
    <x v="0"/>
  </r>
  <r>
    <s v="E003560"/>
    <d v="2025-06-03T00:00:00"/>
    <x v="7"/>
    <s v="Corporate"/>
    <x v="0"/>
    <s v="Financial Planning Specialist"/>
    <s v="finance"/>
    <x v="0"/>
    <x v="0"/>
    <d v="2025-06-03T00:00:00"/>
    <m/>
    <s v=""/>
    <n v="211"/>
    <x v="2"/>
    <x v="2"/>
    <x v="4"/>
    <n v="3"/>
    <s v="meets"/>
    <n v="1"/>
    <n v="72500"/>
    <x v="0"/>
    <s v="meets"/>
    <n v="0"/>
    <x v="0"/>
    <n v="0.57808219178082187"/>
    <x v="0"/>
    <x v="0"/>
  </r>
  <r>
    <s v="E003561"/>
    <d v="2024-03-26T00:00:00"/>
    <x v="8"/>
    <s v="Corporate"/>
    <x v="1"/>
    <s v="Operations Associate"/>
    <s v="operations"/>
    <x v="1"/>
    <x v="0"/>
    <d v="2024-03-26T00:00:00"/>
    <m/>
    <s v=""/>
    <n v="645"/>
    <x v="0"/>
    <x v="0"/>
    <x v="3"/>
    <n v="4"/>
    <s v="exceeds"/>
    <n v="2"/>
    <n v="70500"/>
    <x v="0"/>
    <s v="exceeds"/>
    <n v="0"/>
    <x v="0"/>
    <n v="1.7671232876712328"/>
    <x v="2"/>
    <x v="0"/>
  </r>
  <r>
    <s v="E003562"/>
    <d v="2025-09-02T00:00:00"/>
    <x v="9"/>
    <s v="Corporate"/>
    <x v="0"/>
    <s v="Operations Specialist"/>
    <s v="operations"/>
    <x v="0"/>
    <x v="0"/>
    <d v="2025-09-02T00:00:00"/>
    <m/>
    <s v=""/>
    <n v="120"/>
    <x v="1"/>
    <x v="1"/>
    <x v="1"/>
    <s v="None"/>
    <s v=""/>
    <n v="0"/>
    <n v="74000"/>
    <x v="1"/>
    <s v="Not Reviewed"/>
    <n v="0"/>
    <x v="0"/>
    <n v="0.32876712328767121"/>
    <x v="0"/>
    <x v="0"/>
  </r>
  <r>
    <s v="E003563"/>
    <d v="2023-02-12T00:00:00"/>
    <x v="10"/>
    <s v="Operations"/>
    <x v="2"/>
    <s v="Supply Chain Associate"/>
    <s v="supply_chain"/>
    <x v="1"/>
    <x v="1"/>
    <d v="2023-02-12T00:00:00"/>
    <d v="2023-07-31T00:00:00"/>
    <s v="voluntary"/>
    <n v="169"/>
    <x v="0"/>
    <x v="1"/>
    <x v="0"/>
    <s v="None"/>
    <s v=""/>
    <n v="0"/>
    <n v="58000"/>
    <x v="1"/>
    <s v="Not Reviewed"/>
    <n v="1"/>
    <x v="1"/>
    <n v="0.46301369863013697"/>
    <x v="0"/>
    <x v="1"/>
  </r>
  <r>
    <s v="E003564"/>
    <d v="2024-02-20T00:00:00"/>
    <x v="11"/>
    <s v="Operations"/>
    <x v="3"/>
    <s v="Operations Lead"/>
    <s v="operations"/>
    <x v="3"/>
    <x v="0"/>
    <d v="2024-02-20T00:00:00"/>
    <m/>
    <s v=""/>
    <n v="680"/>
    <x v="1"/>
    <x v="1"/>
    <x v="3"/>
    <n v="4"/>
    <s v="exceeds"/>
    <n v="2"/>
    <n v="186000"/>
    <x v="0"/>
    <s v="exceeds"/>
    <n v="0"/>
    <x v="0"/>
    <n v="1.8630136986301369"/>
    <x v="2"/>
    <x v="2"/>
  </r>
  <r>
    <s v="E003565"/>
    <d v="2024-05-22T00:00:00"/>
    <x v="0"/>
    <s v="Product &amp; Technology"/>
    <x v="0"/>
    <s v="Software Engineering Lead"/>
    <s v="engineering"/>
    <x v="3"/>
    <x v="0"/>
    <d v="2024-05-22T00:00:00"/>
    <m/>
    <s v=""/>
    <n v="588"/>
    <x v="0"/>
    <x v="2"/>
    <x v="3"/>
    <n v="4"/>
    <s v="exceeds"/>
    <n v="2"/>
    <n v="152500"/>
    <x v="0"/>
    <s v="exceeds"/>
    <n v="0"/>
    <x v="0"/>
    <n v="1.6109589041095891"/>
    <x v="2"/>
    <x v="2"/>
  </r>
  <r>
    <s v="E003566"/>
    <d v="2025-04-06T00:00:00"/>
    <x v="1"/>
    <s v="Product &amp; Technology"/>
    <x v="0"/>
    <s v="Analytics Specialist"/>
    <s v="analytics"/>
    <x v="0"/>
    <x v="0"/>
    <d v="2025-04-06T00:00:00"/>
    <m/>
    <s v=""/>
    <n v="269"/>
    <x v="3"/>
    <x v="0"/>
    <x v="0"/>
    <n v="2"/>
    <s v="needs_support"/>
    <n v="1"/>
    <n v="102500"/>
    <x v="0"/>
    <s v="needs_support"/>
    <n v="0"/>
    <x v="0"/>
    <n v="0.73698630136986298"/>
    <x v="0"/>
    <x v="3"/>
  </r>
  <r>
    <s v="E003567"/>
    <d v="2025-05-28T00:00:00"/>
    <x v="2"/>
    <s v="Product &amp; Technology"/>
    <x v="1"/>
    <s v="Product Management Associate"/>
    <s v="product"/>
    <x v="1"/>
    <x v="0"/>
    <d v="2025-05-28T00:00:00"/>
    <m/>
    <s v=""/>
    <n v="217"/>
    <x v="0"/>
    <x v="1"/>
    <x v="2"/>
    <n v="1"/>
    <s v="needs_support"/>
    <n v="1"/>
    <n v="77500"/>
    <x v="0"/>
    <s v="needs_support"/>
    <n v="0"/>
    <x v="0"/>
    <n v="0.59452054794520548"/>
    <x v="0"/>
    <x v="0"/>
  </r>
  <r>
    <s v="E003568"/>
    <d v="2025-02-16T00:00:00"/>
    <x v="3"/>
    <s v="Product &amp; Technology"/>
    <x v="1"/>
    <s v="Product Design Specialist"/>
    <s v="design"/>
    <x v="0"/>
    <x v="0"/>
    <d v="2025-02-16T00:00:00"/>
    <m/>
    <s v=""/>
    <n v="318"/>
    <x v="2"/>
    <x v="4"/>
    <x v="4"/>
    <n v="1"/>
    <s v="needs_support"/>
    <n v="1"/>
    <n v="94500"/>
    <x v="0"/>
    <s v="needs_support"/>
    <n v="0"/>
    <x v="0"/>
    <n v="0.87123287671232874"/>
    <x v="0"/>
    <x v="0"/>
  </r>
  <r>
    <s v="E003569"/>
    <d v="2023-03-10T00:00:00"/>
    <x v="4"/>
    <s v="Revenue"/>
    <x v="0"/>
    <s v="Account Associate"/>
    <s v="sales"/>
    <x v="1"/>
    <x v="1"/>
    <d v="2023-03-10T00:00:00"/>
    <d v="2023-09-19T00:00:00"/>
    <s v="voluntary"/>
    <n v="193"/>
    <x v="1"/>
    <x v="1"/>
    <x v="4"/>
    <n v="4"/>
    <s v="exceeds"/>
    <n v="1"/>
    <n v="62000"/>
    <x v="0"/>
    <s v="exceeds"/>
    <n v="1"/>
    <x v="1"/>
    <n v="0.52876712328767128"/>
    <x v="0"/>
    <x v="1"/>
  </r>
  <r>
    <s v="E003570"/>
    <d v="2025-02-16T00:00:00"/>
    <x v="5"/>
    <s v="Revenue"/>
    <x v="1"/>
    <s v="Customer Success Senior Specialist"/>
    <s v="customer_success"/>
    <x v="2"/>
    <x v="0"/>
    <d v="2025-02-16T00:00:00"/>
    <m/>
    <s v=""/>
    <n v="318"/>
    <x v="1"/>
    <x v="3"/>
    <x v="3"/>
    <n v="4"/>
    <s v="exceeds"/>
    <n v="1"/>
    <n v="115500"/>
    <x v="0"/>
    <s v="exceeds"/>
    <n v="0"/>
    <x v="0"/>
    <n v="0.87123287671232874"/>
    <x v="0"/>
    <x v="3"/>
  </r>
  <r>
    <s v="E003571"/>
    <d v="2024-05-09T00:00:00"/>
    <x v="6"/>
    <s v="Revenue"/>
    <x v="2"/>
    <s v="Growth Marketing Specialist"/>
    <s v="marketing"/>
    <x v="0"/>
    <x v="0"/>
    <d v="2024-05-09T00:00:00"/>
    <m/>
    <s v=""/>
    <n v="601"/>
    <x v="0"/>
    <x v="1"/>
    <x v="0"/>
    <n v="3"/>
    <s v="meets"/>
    <n v="2"/>
    <n v="87500"/>
    <x v="0"/>
    <s v="meets"/>
    <n v="0"/>
    <x v="0"/>
    <n v="1.6465753424657534"/>
    <x v="2"/>
    <x v="0"/>
  </r>
  <r>
    <s v="E003572"/>
    <d v="2024-11-23T00:00:00"/>
    <x v="7"/>
    <s v="Corporate"/>
    <x v="0"/>
    <s v="Financial Planning Specialist"/>
    <s v="finance"/>
    <x v="0"/>
    <x v="0"/>
    <d v="2024-11-23T00:00:00"/>
    <m/>
    <s v=""/>
    <n v="403"/>
    <x v="0"/>
    <x v="1"/>
    <x v="3"/>
    <n v="3"/>
    <s v="meets"/>
    <n v="1"/>
    <n v="85000"/>
    <x v="0"/>
    <s v="meets"/>
    <n v="0"/>
    <x v="0"/>
    <n v="1.1041095890410959"/>
    <x v="2"/>
    <x v="0"/>
  </r>
  <r>
    <s v="E003573"/>
    <d v="2025-02-10T00:00:00"/>
    <x v="8"/>
    <s v="Corporate"/>
    <x v="1"/>
    <s v="People Operations Associate"/>
    <s v="people"/>
    <x v="1"/>
    <x v="1"/>
    <d v="2025-02-10T00:00:00"/>
    <d v="2025-11-05T00:00:00"/>
    <s v="voluntary"/>
    <n v="268"/>
    <x v="0"/>
    <x v="0"/>
    <x v="4"/>
    <n v="4"/>
    <s v="exceeds"/>
    <n v="1"/>
    <n v="77500"/>
    <x v="0"/>
    <s v="exceeds"/>
    <n v="1"/>
    <x v="1"/>
    <n v="0.73424657534246573"/>
    <x v="0"/>
    <x v="0"/>
  </r>
  <r>
    <s v="E003574"/>
    <d v="2024-03-25T00:00:00"/>
    <x v="9"/>
    <s v="Corporate"/>
    <x v="0"/>
    <s v="Legal &amp; Compliance Senior Specialist"/>
    <s v="legal"/>
    <x v="2"/>
    <x v="0"/>
    <d v="2024-03-25T00:00:00"/>
    <m/>
    <s v=""/>
    <n v="646"/>
    <x v="1"/>
    <x v="1"/>
    <x v="4"/>
    <n v="4"/>
    <s v="exceeds"/>
    <n v="2"/>
    <n v="101500"/>
    <x v="0"/>
    <s v="exceeds"/>
    <n v="0"/>
    <x v="0"/>
    <n v="1.7698630136986302"/>
    <x v="2"/>
    <x v="3"/>
  </r>
  <r>
    <s v="E003575"/>
    <d v="2023-06-13T00:00:00"/>
    <x v="10"/>
    <s v="Operations"/>
    <x v="2"/>
    <s v="Operations Senior Specialist"/>
    <s v="operations"/>
    <x v="2"/>
    <x v="0"/>
    <d v="2023-06-13T00:00:00"/>
    <m/>
    <s v=""/>
    <n v="932"/>
    <x v="0"/>
    <x v="1"/>
    <x v="0"/>
    <n v="3"/>
    <s v="meets"/>
    <n v="3"/>
    <n v="124000"/>
    <x v="0"/>
    <s v="meets"/>
    <n v="0"/>
    <x v="0"/>
    <n v="2.5534246575342467"/>
    <x v="1"/>
    <x v="3"/>
  </r>
  <r>
    <s v="E003576"/>
    <d v="2025-05-31T00:00:00"/>
    <x v="11"/>
    <s v="Operations"/>
    <x v="3"/>
    <s v="Operations Associate"/>
    <s v="operations"/>
    <x v="1"/>
    <x v="0"/>
    <d v="2025-05-31T00:00:00"/>
    <m/>
    <s v=""/>
    <n v="214"/>
    <x v="2"/>
    <x v="0"/>
    <x v="0"/>
    <n v="2"/>
    <s v="needs_support"/>
    <n v="1"/>
    <n v="63500"/>
    <x v="0"/>
    <s v="needs_support"/>
    <n v="0"/>
    <x v="0"/>
    <n v="0.58630136986301373"/>
    <x v="0"/>
    <x v="1"/>
  </r>
  <r>
    <s v="E003577"/>
    <d v="2024-07-09T00:00:00"/>
    <x v="0"/>
    <s v="Product &amp; Technology"/>
    <x v="0"/>
    <s v="Analytics Specialist"/>
    <s v="analytics"/>
    <x v="0"/>
    <x v="0"/>
    <d v="2024-07-09T00:00:00"/>
    <m/>
    <s v=""/>
    <n v="540"/>
    <x v="3"/>
    <x v="1"/>
    <x v="4"/>
    <n v="4"/>
    <s v="exceeds"/>
    <n v="1"/>
    <n v="81500"/>
    <x v="0"/>
    <s v="exceeds"/>
    <n v="0"/>
    <x v="0"/>
    <n v="1.4794520547945205"/>
    <x v="2"/>
    <x v="0"/>
  </r>
  <r>
    <s v="E003578"/>
    <d v="2025-07-29T00:00:00"/>
    <x v="1"/>
    <s v="Product &amp; Technology"/>
    <x v="0"/>
    <s v="Software Engineering Specialist"/>
    <s v="engineering"/>
    <x v="0"/>
    <x v="0"/>
    <d v="2025-07-29T00:00:00"/>
    <m/>
    <s v=""/>
    <n v="155"/>
    <x v="1"/>
    <x v="4"/>
    <x v="0"/>
    <s v="None"/>
    <s v=""/>
    <n v="0"/>
    <n v="87000"/>
    <x v="1"/>
    <s v="Not Reviewed"/>
    <n v="0"/>
    <x v="0"/>
    <n v="0.42465753424657532"/>
    <x v="0"/>
    <x v="0"/>
  </r>
  <r>
    <s v="E003579"/>
    <d v="2024-01-10T00:00:00"/>
    <x v="2"/>
    <s v="Product &amp; Technology"/>
    <x v="1"/>
    <s v="Product Management Specialist"/>
    <s v="product"/>
    <x v="0"/>
    <x v="1"/>
    <d v="2024-01-10T00:00:00"/>
    <d v="2024-08-29T00:00:00"/>
    <s v="voluntary"/>
    <n v="232"/>
    <x v="0"/>
    <x v="0"/>
    <x v="2"/>
    <n v="3"/>
    <s v="meets"/>
    <n v="1"/>
    <n v="103000"/>
    <x v="0"/>
    <s v="meets"/>
    <n v="1"/>
    <x v="1"/>
    <n v="0.63561643835616444"/>
    <x v="0"/>
    <x v="3"/>
  </r>
  <r>
    <s v="E003580"/>
    <d v="2024-10-28T00:00:00"/>
    <x v="3"/>
    <s v="Product &amp; Technology"/>
    <x v="1"/>
    <s v="Product Design Specialist"/>
    <s v="design"/>
    <x v="0"/>
    <x v="0"/>
    <d v="2024-10-28T00:00:00"/>
    <m/>
    <s v=""/>
    <n v="429"/>
    <x v="1"/>
    <x v="0"/>
    <x v="2"/>
    <n v="3"/>
    <s v="meets"/>
    <n v="1"/>
    <n v="86000"/>
    <x v="0"/>
    <s v="meets"/>
    <n v="0"/>
    <x v="0"/>
    <n v="1.1753424657534246"/>
    <x v="2"/>
    <x v="0"/>
  </r>
  <r>
    <s v="E003581"/>
    <d v="2024-05-30T00:00:00"/>
    <x v="4"/>
    <s v="Revenue"/>
    <x v="0"/>
    <s v="Account Associate"/>
    <s v="sales"/>
    <x v="1"/>
    <x v="0"/>
    <d v="2024-05-30T00:00:00"/>
    <m/>
    <s v=""/>
    <n v="580"/>
    <x v="2"/>
    <x v="1"/>
    <x v="4"/>
    <n v="2"/>
    <s v="needs_support"/>
    <n v="2"/>
    <n v="70500"/>
    <x v="0"/>
    <s v="needs_support"/>
    <n v="0"/>
    <x v="0"/>
    <n v="1.5890410958904109"/>
    <x v="2"/>
    <x v="0"/>
  </r>
  <r>
    <s v="E003582"/>
    <d v="2024-06-17T00:00:00"/>
    <x v="5"/>
    <s v="Revenue"/>
    <x v="1"/>
    <s v="Customer Success Specialist"/>
    <s v="customer_success"/>
    <x v="0"/>
    <x v="0"/>
    <d v="2024-06-17T00:00:00"/>
    <m/>
    <s v=""/>
    <n v="562"/>
    <x v="1"/>
    <x v="1"/>
    <x v="1"/>
    <n v="3"/>
    <s v="meets"/>
    <n v="2"/>
    <n v="98500"/>
    <x v="0"/>
    <s v="meets"/>
    <n v="0"/>
    <x v="0"/>
    <n v="1.5397260273972602"/>
    <x v="2"/>
    <x v="0"/>
  </r>
  <r>
    <s v="E003583"/>
    <d v="2024-11-26T00:00:00"/>
    <x v="6"/>
    <s v="Revenue"/>
    <x v="2"/>
    <s v="Growth Marketing Senior Specialist"/>
    <s v="marketing"/>
    <x v="2"/>
    <x v="0"/>
    <d v="2024-11-26T00:00:00"/>
    <m/>
    <s v=""/>
    <n v="400"/>
    <x v="1"/>
    <x v="0"/>
    <x v="1"/>
    <n v="2"/>
    <s v="needs_support"/>
    <n v="1"/>
    <n v="136500"/>
    <x v="0"/>
    <s v="needs_support"/>
    <n v="0"/>
    <x v="0"/>
    <n v="1.095890410958904"/>
    <x v="2"/>
    <x v="2"/>
  </r>
  <r>
    <s v="E003584"/>
    <d v="2023-10-11T00:00:00"/>
    <x v="7"/>
    <s v="Corporate"/>
    <x v="0"/>
    <s v="Analytics Specialist"/>
    <s v="analytics"/>
    <x v="0"/>
    <x v="0"/>
    <d v="2023-10-11T00:00:00"/>
    <m/>
    <s v=""/>
    <n v="812"/>
    <x v="0"/>
    <x v="1"/>
    <x v="3"/>
    <n v="5"/>
    <s v="outstanding"/>
    <n v="2"/>
    <n v="98500"/>
    <x v="0"/>
    <s v="outstanding"/>
    <n v="0"/>
    <x v="0"/>
    <n v="2.2246575342465755"/>
    <x v="1"/>
    <x v="0"/>
  </r>
  <r>
    <s v="E003585"/>
    <d v="2023-06-25T00:00:00"/>
    <x v="8"/>
    <s v="Corporate"/>
    <x v="1"/>
    <s v="People Operations Senior Specialist"/>
    <s v="people"/>
    <x v="2"/>
    <x v="0"/>
    <d v="2023-06-25T00:00:00"/>
    <m/>
    <s v=""/>
    <n v="920"/>
    <x v="0"/>
    <x v="1"/>
    <x v="0"/>
    <n v="3"/>
    <s v="meets"/>
    <n v="3"/>
    <n v="116500"/>
    <x v="0"/>
    <s v="meets"/>
    <n v="0"/>
    <x v="0"/>
    <n v="2.5205479452054793"/>
    <x v="1"/>
    <x v="3"/>
  </r>
  <r>
    <s v="E003586"/>
    <d v="2023-10-15T00:00:00"/>
    <x v="9"/>
    <s v="Corporate"/>
    <x v="0"/>
    <s v="Legal &amp; Compliance Associate"/>
    <s v="legal"/>
    <x v="1"/>
    <x v="0"/>
    <d v="2023-10-15T00:00:00"/>
    <m/>
    <s v=""/>
    <n v="808"/>
    <x v="0"/>
    <x v="1"/>
    <x v="2"/>
    <n v="4"/>
    <s v="exceeds"/>
    <n v="2"/>
    <n v="75500"/>
    <x v="0"/>
    <s v="exceeds"/>
    <n v="0"/>
    <x v="0"/>
    <n v="2.2136986301369861"/>
    <x v="1"/>
    <x v="0"/>
  </r>
  <r>
    <s v="E003587"/>
    <d v="2025-09-30T00:00:00"/>
    <x v="10"/>
    <s v="Operations"/>
    <x v="2"/>
    <s v="Operations Senior Specialist"/>
    <s v="operations"/>
    <x v="2"/>
    <x v="0"/>
    <d v="2025-09-30T00:00:00"/>
    <m/>
    <s v=""/>
    <n v="92"/>
    <x v="1"/>
    <x v="1"/>
    <x v="0"/>
    <s v="None"/>
    <s v=""/>
    <n v="0"/>
    <n v="102000"/>
    <x v="1"/>
    <s v="Not Reviewed"/>
    <n v="0"/>
    <x v="0"/>
    <n v="0.25205479452054796"/>
    <x v="0"/>
    <x v="3"/>
  </r>
  <r>
    <s v="E003588"/>
    <d v="2025-06-10T00:00:00"/>
    <x v="11"/>
    <s v="Operations"/>
    <x v="3"/>
    <s v="Operations Associate"/>
    <s v="operations"/>
    <x v="1"/>
    <x v="0"/>
    <d v="2025-06-10T00:00:00"/>
    <m/>
    <s v=""/>
    <n v="204"/>
    <x v="0"/>
    <x v="1"/>
    <x v="2"/>
    <n v="3"/>
    <s v="meets"/>
    <n v="1"/>
    <n v="77000"/>
    <x v="0"/>
    <s v="meets"/>
    <n v="0"/>
    <x v="0"/>
    <n v="0.55890410958904113"/>
    <x v="0"/>
    <x v="0"/>
  </r>
  <r>
    <s v="E003589"/>
    <d v="2025-07-19T00:00:00"/>
    <x v="0"/>
    <s v="Product &amp; Technology"/>
    <x v="0"/>
    <s v="Software Engineering Associate"/>
    <s v="engineering"/>
    <x v="1"/>
    <x v="1"/>
    <d v="2025-07-19T00:00:00"/>
    <d v="2025-11-04T00:00:00"/>
    <s v="involuntary"/>
    <n v="108"/>
    <x v="0"/>
    <x v="0"/>
    <x v="2"/>
    <s v="None"/>
    <s v=""/>
    <n v="0"/>
    <n v="62500"/>
    <x v="1"/>
    <s v="Not Reviewed"/>
    <n v="1"/>
    <x v="1"/>
    <n v="0.29589041095890412"/>
    <x v="0"/>
    <x v="1"/>
  </r>
  <r>
    <s v="E003590"/>
    <d v="2025-04-09T00:00:00"/>
    <x v="1"/>
    <s v="Product &amp; Technology"/>
    <x v="0"/>
    <s v="Analytics Senior Specialist"/>
    <s v="analytics"/>
    <x v="2"/>
    <x v="0"/>
    <d v="2025-04-09T00:00:00"/>
    <m/>
    <s v=""/>
    <n v="266"/>
    <x v="0"/>
    <x v="2"/>
    <x v="2"/>
    <n v="2"/>
    <s v="needs_support"/>
    <n v="1"/>
    <n v="97000"/>
    <x v="0"/>
    <s v="needs_support"/>
    <n v="0"/>
    <x v="0"/>
    <n v="0.72876712328767124"/>
    <x v="0"/>
    <x v="0"/>
  </r>
  <r>
    <s v="E003591"/>
    <d v="2025-02-27T00:00:00"/>
    <x v="2"/>
    <s v="Product &amp; Technology"/>
    <x v="1"/>
    <s v="Product Management Senior Specialist"/>
    <s v="product"/>
    <x v="2"/>
    <x v="0"/>
    <d v="2025-02-27T00:00:00"/>
    <m/>
    <s v=""/>
    <n v="307"/>
    <x v="3"/>
    <x v="1"/>
    <x v="3"/>
    <n v="5"/>
    <s v="outstanding"/>
    <n v="1"/>
    <n v="124000"/>
    <x v="0"/>
    <s v="outstanding"/>
    <n v="0"/>
    <x v="0"/>
    <n v="0.84109589041095889"/>
    <x v="0"/>
    <x v="3"/>
  </r>
  <r>
    <s v="E003592"/>
    <d v="2023-05-19T00:00:00"/>
    <x v="3"/>
    <s v="Product &amp; Technology"/>
    <x v="1"/>
    <s v="Product Design Associate"/>
    <s v="design"/>
    <x v="1"/>
    <x v="0"/>
    <d v="2023-05-19T00:00:00"/>
    <m/>
    <s v=""/>
    <n v="957"/>
    <x v="2"/>
    <x v="3"/>
    <x v="1"/>
    <n v="4"/>
    <s v="exceeds"/>
    <n v="3"/>
    <n v="77000"/>
    <x v="0"/>
    <s v="exceeds"/>
    <n v="0"/>
    <x v="0"/>
    <n v="2.6219178082191781"/>
    <x v="1"/>
    <x v="0"/>
  </r>
  <r>
    <s v="E003593"/>
    <d v="2025-07-03T00:00:00"/>
    <x v="4"/>
    <s v="Revenue"/>
    <x v="0"/>
    <s v="Customer Success Associate"/>
    <s v="customer_success"/>
    <x v="1"/>
    <x v="0"/>
    <d v="2025-07-03T00:00:00"/>
    <m/>
    <s v=""/>
    <n v="181"/>
    <x v="0"/>
    <x v="3"/>
    <x v="4"/>
    <n v="3"/>
    <s v="meets"/>
    <n v="1"/>
    <n v="56500"/>
    <x v="0"/>
    <s v="meets"/>
    <n v="0"/>
    <x v="0"/>
    <n v="0.49589041095890413"/>
    <x v="0"/>
    <x v="1"/>
  </r>
  <r>
    <s v="E003594"/>
    <d v="2023-01-26T00:00:00"/>
    <x v="5"/>
    <s v="Revenue"/>
    <x v="1"/>
    <s v="Customer Success Senior Specialist"/>
    <s v="customer_success"/>
    <x v="2"/>
    <x v="0"/>
    <d v="2023-01-26T00:00:00"/>
    <m/>
    <s v=""/>
    <n v="1070"/>
    <x v="3"/>
    <x v="1"/>
    <x v="0"/>
    <n v="4"/>
    <s v="exceeds"/>
    <n v="3"/>
    <n v="141500"/>
    <x v="0"/>
    <s v="exceeds"/>
    <n v="0"/>
    <x v="0"/>
    <n v="2.9315068493150687"/>
    <x v="1"/>
    <x v="2"/>
  </r>
  <r>
    <s v="E003595"/>
    <d v="2024-08-11T00:00:00"/>
    <x v="6"/>
    <s v="Revenue"/>
    <x v="2"/>
    <s v="Growth Marketing Senior Specialist"/>
    <s v="marketing"/>
    <x v="2"/>
    <x v="0"/>
    <d v="2024-08-11T00:00:00"/>
    <m/>
    <s v=""/>
    <n v="507"/>
    <x v="0"/>
    <x v="0"/>
    <x v="0"/>
    <n v="3"/>
    <s v="meets"/>
    <n v="1"/>
    <n v="110500"/>
    <x v="0"/>
    <s v="meets"/>
    <n v="0"/>
    <x v="0"/>
    <n v="1.3890410958904109"/>
    <x v="2"/>
    <x v="3"/>
  </r>
  <r>
    <s v="E003596"/>
    <d v="2024-10-18T00:00:00"/>
    <x v="7"/>
    <s v="Corporate"/>
    <x v="0"/>
    <s v="Financial Planning Specialist"/>
    <s v="finance"/>
    <x v="0"/>
    <x v="0"/>
    <d v="2024-10-18T00:00:00"/>
    <m/>
    <s v=""/>
    <n v="439"/>
    <x v="4"/>
    <x v="1"/>
    <x v="0"/>
    <n v="3"/>
    <s v="meets"/>
    <n v="1"/>
    <n v="83000"/>
    <x v="0"/>
    <s v="meets"/>
    <n v="0"/>
    <x v="0"/>
    <n v="1.2027397260273973"/>
    <x v="2"/>
    <x v="0"/>
  </r>
  <r>
    <s v="E003597"/>
    <d v="2024-05-31T00:00:00"/>
    <x v="8"/>
    <s v="Corporate"/>
    <x v="1"/>
    <s v="People Operations Lead"/>
    <s v="people"/>
    <x v="3"/>
    <x v="0"/>
    <d v="2024-05-31T00:00:00"/>
    <m/>
    <s v=""/>
    <n v="579"/>
    <x v="1"/>
    <x v="0"/>
    <x v="1"/>
    <n v="4"/>
    <s v="exceeds"/>
    <n v="2"/>
    <n v="139000"/>
    <x v="0"/>
    <s v="exceeds"/>
    <n v="0"/>
    <x v="0"/>
    <n v="1.5863013698630137"/>
    <x v="2"/>
    <x v="2"/>
  </r>
  <r>
    <s v="E003598"/>
    <d v="2023-10-09T00:00:00"/>
    <x v="9"/>
    <s v="Corporate"/>
    <x v="0"/>
    <s v="Operations Specialist"/>
    <s v="operations"/>
    <x v="0"/>
    <x v="0"/>
    <d v="2023-10-09T00:00:00"/>
    <m/>
    <s v=""/>
    <n v="814"/>
    <x v="2"/>
    <x v="1"/>
    <x v="1"/>
    <n v="2"/>
    <s v="needs_support"/>
    <n v="2"/>
    <n v="83500"/>
    <x v="0"/>
    <s v="needs_support"/>
    <n v="0"/>
    <x v="0"/>
    <n v="2.2301369863013698"/>
    <x v="1"/>
    <x v="0"/>
  </r>
  <r>
    <s v="E003599"/>
    <d v="2024-06-25T00:00:00"/>
    <x v="10"/>
    <s v="Operations"/>
    <x v="2"/>
    <s v="Supply Chain Specialist"/>
    <s v="supply_chain"/>
    <x v="0"/>
    <x v="1"/>
    <d v="2024-06-25T00:00:00"/>
    <d v="2025-03-17T00:00:00"/>
    <s v="voluntary"/>
    <n v="265"/>
    <x v="1"/>
    <x v="2"/>
    <x v="2"/>
    <n v="3"/>
    <s v="meets"/>
    <n v="1"/>
    <n v="84000"/>
    <x v="0"/>
    <s v="meets"/>
    <n v="1"/>
    <x v="1"/>
    <n v="0.72602739726027399"/>
    <x v="0"/>
    <x v="0"/>
  </r>
  <r>
    <s v="E003600"/>
    <d v="2023-05-12T00:00:00"/>
    <x v="11"/>
    <s v="Operations"/>
    <x v="3"/>
    <s v="Operations Senior Specialist"/>
    <s v="operations"/>
    <x v="2"/>
    <x v="0"/>
    <d v="2023-05-12T00:00:00"/>
    <m/>
    <s v=""/>
    <n v="964"/>
    <x v="2"/>
    <x v="4"/>
    <x v="3"/>
    <n v="3"/>
    <s v="meets"/>
    <n v="3"/>
    <n v="135000"/>
    <x v="0"/>
    <s v="meets"/>
    <n v="0"/>
    <x v="0"/>
    <n v="2.6410958904109587"/>
    <x v="1"/>
    <x v="2"/>
  </r>
  <r>
    <s v="E003601"/>
    <d v="2023-03-15T00:00:00"/>
    <x v="0"/>
    <s v="Product &amp; Technology"/>
    <x v="0"/>
    <s v="Software Engineering Specialist"/>
    <s v="engineering"/>
    <x v="0"/>
    <x v="0"/>
    <d v="2023-03-15T00:00:00"/>
    <m/>
    <s v=""/>
    <n v="1022"/>
    <x v="0"/>
    <x v="0"/>
    <x v="2"/>
    <n v="3"/>
    <s v="meets"/>
    <n v="3"/>
    <n v="91500"/>
    <x v="0"/>
    <s v="meets"/>
    <n v="0"/>
    <x v="0"/>
    <n v="2.8"/>
    <x v="1"/>
    <x v="0"/>
  </r>
  <r>
    <s v="E003602"/>
    <d v="2023-11-22T00:00:00"/>
    <x v="1"/>
    <s v="Product &amp; Technology"/>
    <x v="0"/>
    <s v="Analytics Lead"/>
    <s v="analytics"/>
    <x v="3"/>
    <x v="0"/>
    <d v="2023-11-22T00:00:00"/>
    <m/>
    <s v=""/>
    <n v="770"/>
    <x v="2"/>
    <x v="0"/>
    <x v="3"/>
    <n v="3"/>
    <s v="meets"/>
    <n v="2"/>
    <n v="151000"/>
    <x v="0"/>
    <s v="meets"/>
    <n v="0"/>
    <x v="0"/>
    <n v="2.1095890410958904"/>
    <x v="1"/>
    <x v="2"/>
  </r>
  <r>
    <s v="E003603"/>
    <d v="2023-11-17T00:00:00"/>
    <x v="2"/>
    <s v="Product &amp; Technology"/>
    <x v="1"/>
    <s v="Analytics Specialist"/>
    <s v="analytics"/>
    <x v="0"/>
    <x v="0"/>
    <d v="2023-11-17T00:00:00"/>
    <m/>
    <s v=""/>
    <n v="775"/>
    <x v="2"/>
    <x v="1"/>
    <x v="2"/>
    <n v="3"/>
    <s v="meets"/>
    <n v="2"/>
    <n v="94500"/>
    <x v="0"/>
    <s v="meets"/>
    <n v="0"/>
    <x v="0"/>
    <n v="2.1232876712328768"/>
    <x v="1"/>
    <x v="0"/>
  </r>
  <r>
    <s v="E003604"/>
    <d v="2024-09-04T00:00:00"/>
    <x v="3"/>
    <s v="Product &amp; Technology"/>
    <x v="1"/>
    <s v="Product Design Senior Specialist"/>
    <s v="design"/>
    <x v="2"/>
    <x v="0"/>
    <d v="2024-09-04T00:00:00"/>
    <m/>
    <s v=""/>
    <n v="483"/>
    <x v="0"/>
    <x v="2"/>
    <x v="4"/>
    <n v="4"/>
    <s v="exceeds"/>
    <n v="1"/>
    <n v="139500"/>
    <x v="0"/>
    <s v="exceeds"/>
    <n v="0"/>
    <x v="0"/>
    <n v="1.3232876712328767"/>
    <x v="2"/>
    <x v="2"/>
  </r>
  <r>
    <s v="E003605"/>
    <d v="2023-04-23T00:00:00"/>
    <x v="4"/>
    <s v="Revenue"/>
    <x v="0"/>
    <s v="Customer Success Specialist"/>
    <s v="customer_success"/>
    <x v="0"/>
    <x v="0"/>
    <d v="2023-04-23T00:00:00"/>
    <m/>
    <s v=""/>
    <n v="983"/>
    <x v="1"/>
    <x v="3"/>
    <x v="2"/>
    <n v="4"/>
    <s v="exceeds"/>
    <n v="3"/>
    <n v="96500"/>
    <x v="0"/>
    <s v="exceeds"/>
    <n v="0"/>
    <x v="0"/>
    <n v="2.6931506849315068"/>
    <x v="1"/>
    <x v="0"/>
  </r>
  <r>
    <s v="E003606"/>
    <d v="2023-02-19T00:00:00"/>
    <x v="5"/>
    <s v="Revenue"/>
    <x v="1"/>
    <s v="Customer Success Associate"/>
    <s v="customer_success"/>
    <x v="1"/>
    <x v="1"/>
    <d v="2023-02-19T00:00:00"/>
    <d v="2025-11-13T00:00:00"/>
    <s v="voluntary"/>
    <n v="998"/>
    <x v="0"/>
    <x v="0"/>
    <x v="0"/>
    <n v="3"/>
    <s v="meets"/>
    <n v="3"/>
    <n v="76000"/>
    <x v="0"/>
    <s v="meets"/>
    <n v="1"/>
    <x v="1"/>
    <n v="2.7342465753424658"/>
    <x v="1"/>
    <x v="0"/>
  </r>
  <r>
    <s v="E003607"/>
    <d v="2023-07-07T00:00:00"/>
    <x v="6"/>
    <s v="Revenue"/>
    <x v="2"/>
    <s v="Analytics Specialist"/>
    <s v="analytics"/>
    <x v="0"/>
    <x v="0"/>
    <d v="2023-07-07T00:00:00"/>
    <m/>
    <s v=""/>
    <n v="908"/>
    <x v="1"/>
    <x v="1"/>
    <x v="0"/>
    <n v="3"/>
    <s v="meets"/>
    <n v="2"/>
    <n v="79500"/>
    <x v="0"/>
    <s v="meets"/>
    <n v="0"/>
    <x v="0"/>
    <n v="2.4876712328767123"/>
    <x v="1"/>
    <x v="0"/>
  </r>
  <r>
    <s v="E003608"/>
    <d v="2025-01-05T00:00:00"/>
    <x v="7"/>
    <s v="Corporate"/>
    <x v="0"/>
    <s v="Financial Planning Associate"/>
    <s v="finance"/>
    <x v="1"/>
    <x v="0"/>
    <d v="2025-01-05T00:00:00"/>
    <m/>
    <s v=""/>
    <n v="360"/>
    <x v="3"/>
    <x v="1"/>
    <x v="2"/>
    <n v="4"/>
    <s v="exceeds"/>
    <n v="1"/>
    <n v="68000"/>
    <x v="0"/>
    <s v="exceeds"/>
    <n v="0"/>
    <x v="0"/>
    <n v="0.98630136986301364"/>
    <x v="0"/>
    <x v="1"/>
  </r>
  <r>
    <s v="E003609"/>
    <d v="2025-06-23T00:00:00"/>
    <x v="8"/>
    <s v="Corporate"/>
    <x v="1"/>
    <s v="Operations Lead"/>
    <s v="operations"/>
    <x v="3"/>
    <x v="0"/>
    <d v="2025-06-23T00:00:00"/>
    <m/>
    <s v=""/>
    <n v="191"/>
    <x v="1"/>
    <x v="1"/>
    <x v="0"/>
    <n v="3"/>
    <s v="meets"/>
    <n v="1"/>
    <n v="151500"/>
    <x v="0"/>
    <s v="meets"/>
    <n v="0"/>
    <x v="0"/>
    <n v="0.52328767123287667"/>
    <x v="0"/>
    <x v="2"/>
  </r>
  <r>
    <s v="E003610"/>
    <d v="2024-03-11T00:00:00"/>
    <x v="9"/>
    <s v="Corporate"/>
    <x v="0"/>
    <s v="Legal &amp; Compliance Specialist"/>
    <s v="legal"/>
    <x v="0"/>
    <x v="0"/>
    <d v="2024-03-11T00:00:00"/>
    <m/>
    <s v=""/>
    <n v="660"/>
    <x v="2"/>
    <x v="3"/>
    <x v="1"/>
    <n v="4"/>
    <s v="exceeds"/>
    <n v="2"/>
    <n v="95500"/>
    <x v="0"/>
    <s v="exceeds"/>
    <n v="0"/>
    <x v="0"/>
    <n v="1.8082191780821917"/>
    <x v="2"/>
    <x v="0"/>
  </r>
  <r>
    <s v="E003611"/>
    <d v="2023-01-05T00:00:00"/>
    <x v="10"/>
    <s v="Operations"/>
    <x v="2"/>
    <s v="Operations Specialist"/>
    <s v="operations"/>
    <x v="0"/>
    <x v="0"/>
    <d v="2023-01-05T00:00:00"/>
    <m/>
    <s v=""/>
    <n v="1091"/>
    <x v="0"/>
    <x v="0"/>
    <x v="4"/>
    <n v="3"/>
    <s v="meets"/>
    <n v="3"/>
    <n v="80500"/>
    <x v="0"/>
    <s v="meets"/>
    <n v="0"/>
    <x v="0"/>
    <n v="2.989041095890411"/>
    <x v="1"/>
    <x v="0"/>
  </r>
  <r>
    <s v="E003612"/>
    <d v="2025-09-26T00:00:00"/>
    <x v="11"/>
    <s v="Operations"/>
    <x v="3"/>
    <s v="Analytics Senior Specialist"/>
    <s v="analytics"/>
    <x v="2"/>
    <x v="0"/>
    <d v="2025-09-26T00:00:00"/>
    <m/>
    <s v=""/>
    <n v="96"/>
    <x v="2"/>
    <x v="1"/>
    <x v="0"/>
    <s v="None"/>
    <s v=""/>
    <n v="0"/>
    <n v="131000"/>
    <x v="1"/>
    <s v="Not Reviewed"/>
    <n v="0"/>
    <x v="0"/>
    <n v="0.26301369863013696"/>
    <x v="0"/>
    <x v="2"/>
  </r>
  <r>
    <s v="E003613"/>
    <d v="2024-01-19T00:00:00"/>
    <x v="0"/>
    <s v="Product &amp; Technology"/>
    <x v="0"/>
    <s v="Software Engineering Specialist"/>
    <s v="engineering"/>
    <x v="0"/>
    <x v="0"/>
    <d v="2024-01-19T00:00:00"/>
    <m/>
    <s v=""/>
    <n v="712"/>
    <x v="0"/>
    <x v="0"/>
    <x v="0"/>
    <n v="2"/>
    <s v="needs_support"/>
    <n v="2"/>
    <n v="79000"/>
    <x v="0"/>
    <s v="needs_support"/>
    <n v="0"/>
    <x v="0"/>
    <n v="1.9506849315068493"/>
    <x v="2"/>
    <x v="0"/>
  </r>
  <r>
    <s v="E003614"/>
    <d v="2023-05-25T00:00:00"/>
    <x v="1"/>
    <s v="Product &amp; Technology"/>
    <x v="0"/>
    <s v="Analytics Specialist"/>
    <s v="analytics"/>
    <x v="0"/>
    <x v="0"/>
    <d v="2023-05-25T00:00:00"/>
    <m/>
    <s v=""/>
    <n v="951"/>
    <x v="1"/>
    <x v="0"/>
    <x v="4"/>
    <n v="3"/>
    <s v="meets"/>
    <n v="3"/>
    <n v="72000"/>
    <x v="0"/>
    <s v="meets"/>
    <n v="0"/>
    <x v="0"/>
    <n v="2.6054794520547944"/>
    <x v="1"/>
    <x v="0"/>
  </r>
  <r>
    <s v="E003615"/>
    <d v="2024-05-18T00:00:00"/>
    <x v="2"/>
    <s v="Product &amp; Technology"/>
    <x v="1"/>
    <s v="Analytics Associate"/>
    <s v="analytics"/>
    <x v="1"/>
    <x v="0"/>
    <d v="2024-05-18T00:00:00"/>
    <m/>
    <s v=""/>
    <n v="592"/>
    <x v="1"/>
    <x v="1"/>
    <x v="2"/>
    <n v="2"/>
    <s v="needs_support"/>
    <n v="2"/>
    <n v="70000"/>
    <x v="0"/>
    <s v="needs_support"/>
    <n v="0"/>
    <x v="0"/>
    <n v="1.6219178082191781"/>
    <x v="2"/>
    <x v="0"/>
  </r>
  <r>
    <s v="E003616"/>
    <d v="2024-09-23T00:00:00"/>
    <x v="3"/>
    <s v="Product &amp; Technology"/>
    <x v="1"/>
    <s v="Product Design Associate"/>
    <s v="design"/>
    <x v="1"/>
    <x v="0"/>
    <d v="2024-09-23T00:00:00"/>
    <m/>
    <s v=""/>
    <n v="464"/>
    <x v="2"/>
    <x v="1"/>
    <x v="4"/>
    <n v="4"/>
    <s v="exceeds"/>
    <n v="1"/>
    <n v="60500"/>
    <x v="0"/>
    <s v="exceeds"/>
    <n v="0"/>
    <x v="0"/>
    <n v="1.2712328767123289"/>
    <x v="2"/>
    <x v="1"/>
  </r>
  <r>
    <s v="E003617"/>
    <d v="2023-01-14T00:00:00"/>
    <x v="4"/>
    <s v="Revenue"/>
    <x v="0"/>
    <s v="Account Specialist"/>
    <s v="sales"/>
    <x v="0"/>
    <x v="0"/>
    <d v="2023-01-14T00:00:00"/>
    <m/>
    <s v=""/>
    <n v="1082"/>
    <x v="1"/>
    <x v="1"/>
    <x v="2"/>
    <n v="3"/>
    <s v="meets"/>
    <n v="3"/>
    <n v="79000"/>
    <x v="0"/>
    <s v="meets"/>
    <n v="0"/>
    <x v="0"/>
    <n v="2.9643835616438357"/>
    <x v="1"/>
    <x v="0"/>
  </r>
  <r>
    <s v="E003618"/>
    <d v="2024-12-14T00:00:00"/>
    <x v="5"/>
    <s v="Revenue"/>
    <x v="1"/>
    <s v="Account Associate"/>
    <s v="sales"/>
    <x v="1"/>
    <x v="0"/>
    <d v="2024-12-14T00:00:00"/>
    <m/>
    <s v=""/>
    <n v="382"/>
    <x v="1"/>
    <x v="1"/>
    <x v="0"/>
    <n v="5"/>
    <s v="outstanding"/>
    <n v="1"/>
    <n v="58000"/>
    <x v="0"/>
    <s v="outstanding"/>
    <n v="0"/>
    <x v="0"/>
    <n v="1.0465753424657533"/>
    <x v="2"/>
    <x v="1"/>
  </r>
  <r>
    <s v="E003619"/>
    <d v="2025-01-23T00:00:00"/>
    <x v="6"/>
    <s v="Revenue"/>
    <x v="2"/>
    <s v="Analytics Specialist"/>
    <s v="analytics"/>
    <x v="0"/>
    <x v="0"/>
    <d v="2025-01-23T00:00:00"/>
    <m/>
    <s v=""/>
    <n v="342"/>
    <x v="1"/>
    <x v="0"/>
    <x v="3"/>
    <n v="3"/>
    <s v="meets"/>
    <n v="1"/>
    <n v="96000"/>
    <x v="0"/>
    <s v="meets"/>
    <n v="0"/>
    <x v="0"/>
    <n v="0.93698630136986305"/>
    <x v="0"/>
    <x v="0"/>
  </r>
  <r>
    <s v="E003620"/>
    <d v="2025-08-23T00:00:00"/>
    <x v="7"/>
    <s v="Corporate"/>
    <x v="0"/>
    <s v="Financial Planning Senior Specialist"/>
    <s v="finance"/>
    <x v="2"/>
    <x v="0"/>
    <d v="2025-08-23T00:00:00"/>
    <m/>
    <s v=""/>
    <n v="130"/>
    <x v="0"/>
    <x v="1"/>
    <x v="3"/>
    <s v="None"/>
    <s v=""/>
    <n v="0"/>
    <n v="129500"/>
    <x v="1"/>
    <s v="Not Reviewed"/>
    <n v="0"/>
    <x v="0"/>
    <n v="0.35616438356164382"/>
    <x v="0"/>
    <x v="3"/>
  </r>
  <r>
    <s v="E003621"/>
    <d v="2025-07-08T00:00:00"/>
    <x v="8"/>
    <s v="Corporate"/>
    <x v="1"/>
    <s v="People Operations Associate"/>
    <s v="people"/>
    <x v="1"/>
    <x v="0"/>
    <d v="2025-07-08T00:00:00"/>
    <m/>
    <s v=""/>
    <n v="176"/>
    <x v="0"/>
    <x v="1"/>
    <x v="4"/>
    <s v="None"/>
    <s v=""/>
    <n v="0"/>
    <n v="64000"/>
    <x v="1"/>
    <s v="Not Reviewed"/>
    <n v="0"/>
    <x v="0"/>
    <n v="0.48219178082191783"/>
    <x v="0"/>
    <x v="1"/>
  </r>
  <r>
    <s v="E003622"/>
    <d v="2025-09-18T00:00:00"/>
    <x v="9"/>
    <s v="Corporate"/>
    <x v="0"/>
    <s v="Legal &amp; Compliance Specialist"/>
    <s v="legal"/>
    <x v="0"/>
    <x v="0"/>
    <d v="2025-09-18T00:00:00"/>
    <m/>
    <s v=""/>
    <n v="104"/>
    <x v="0"/>
    <x v="1"/>
    <x v="2"/>
    <s v="None"/>
    <s v=""/>
    <n v="0"/>
    <n v="72000"/>
    <x v="1"/>
    <s v="Not Reviewed"/>
    <n v="0"/>
    <x v="0"/>
    <n v="0.28493150684931506"/>
    <x v="0"/>
    <x v="0"/>
  </r>
  <r>
    <s v="E003623"/>
    <d v="2023-02-26T00:00:00"/>
    <x v="10"/>
    <s v="Operations"/>
    <x v="2"/>
    <s v="Supply Chain Associate"/>
    <s v="supply_chain"/>
    <x v="1"/>
    <x v="0"/>
    <d v="2023-02-26T00:00:00"/>
    <m/>
    <s v=""/>
    <n v="1039"/>
    <x v="0"/>
    <x v="1"/>
    <x v="3"/>
    <n v="4"/>
    <s v="exceeds"/>
    <n v="3"/>
    <n v="58000"/>
    <x v="0"/>
    <s v="exceeds"/>
    <n v="0"/>
    <x v="0"/>
    <n v="2.8465753424657536"/>
    <x v="1"/>
    <x v="1"/>
  </r>
  <r>
    <s v="E003624"/>
    <d v="2023-03-05T00:00:00"/>
    <x v="11"/>
    <s v="Operations"/>
    <x v="3"/>
    <s v="Operations Associate"/>
    <s v="operations"/>
    <x v="1"/>
    <x v="0"/>
    <d v="2023-03-05T00:00:00"/>
    <m/>
    <s v=""/>
    <n v="1032"/>
    <x v="4"/>
    <x v="2"/>
    <x v="2"/>
    <n v="3"/>
    <s v="meets"/>
    <n v="3"/>
    <n v="77500"/>
    <x v="0"/>
    <s v="meets"/>
    <n v="0"/>
    <x v="0"/>
    <n v="2.8273972602739725"/>
    <x v="1"/>
    <x v="0"/>
  </r>
  <r>
    <s v="E003625"/>
    <d v="2023-03-28T00:00:00"/>
    <x v="0"/>
    <s v="Product &amp; Technology"/>
    <x v="0"/>
    <s v="Software Engineering Associate"/>
    <s v="engineering"/>
    <x v="1"/>
    <x v="0"/>
    <d v="2023-03-28T00:00:00"/>
    <m/>
    <s v=""/>
    <n v="1009"/>
    <x v="1"/>
    <x v="3"/>
    <x v="2"/>
    <n v="3"/>
    <s v="meets"/>
    <n v="3"/>
    <n v="68500"/>
    <x v="0"/>
    <s v="meets"/>
    <n v="0"/>
    <x v="0"/>
    <n v="2.7643835616438355"/>
    <x v="1"/>
    <x v="1"/>
  </r>
  <r>
    <s v="E003626"/>
    <d v="2025-09-28T00:00:00"/>
    <x v="1"/>
    <s v="Product &amp; Technology"/>
    <x v="0"/>
    <s v="Analytics Associate"/>
    <s v="analytics"/>
    <x v="1"/>
    <x v="0"/>
    <d v="2025-09-28T00:00:00"/>
    <m/>
    <s v=""/>
    <n v="94"/>
    <x v="2"/>
    <x v="1"/>
    <x v="3"/>
    <s v="None"/>
    <s v=""/>
    <n v="0"/>
    <n v="55500"/>
    <x v="1"/>
    <s v="Not Reviewed"/>
    <n v="0"/>
    <x v="0"/>
    <n v="0.25753424657534246"/>
    <x v="0"/>
    <x v="1"/>
  </r>
  <r>
    <s v="E003627"/>
    <d v="2024-04-30T00:00:00"/>
    <x v="2"/>
    <s v="Product &amp; Technology"/>
    <x v="1"/>
    <s v="Product Management Associate"/>
    <s v="product"/>
    <x v="1"/>
    <x v="0"/>
    <d v="2024-04-30T00:00:00"/>
    <m/>
    <s v=""/>
    <n v="610"/>
    <x v="0"/>
    <x v="2"/>
    <x v="4"/>
    <n v="1"/>
    <s v="needs_support"/>
    <n v="2"/>
    <n v="77500"/>
    <x v="0"/>
    <s v="needs_support"/>
    <n v="0"/>
    <x v="0"/>
    <n v="1.6712328767123288"/>
    <x v="2"/>
    <x v="0"/>
  </r>
  <r>
    <s v="E003628"/>
    <d v="2023-12-15T00:00:00"/>
    <x v="3"/>
    <s v="Product &amp; Technology"/>
    <x v="1"/>
    <s v="Product Design Specialist"/>
    <s v="design"/>
    <x v="0"/>
    <x v="1"/>
    <d v="2023-12-15T00:00:00"/>
    <d v="2025-06-30T00:00:00"/>
    <s v="involuntary"/>
    <n v="563"/>
    <x v="1"/>
    <x v="0"/>
    <x v="0"/>
    <n v="3"/>
    <s v="meets"/>
    <n v="2"/>
    <n v="81000"/>
    <x v="0"/>
    <s v="meets"/>
    <n v="1"/>
    <x v="1"/>
    <n v="1.5424657534246575"/>
    <x v="2"/>
    <x v="0"/>
  </r>
  <r>
    <s v="E003629"/>
    <d v="2023-08-07T00:00:00"/>
    <x v="4"/>
    <s v="Revenue"/>
    <x v="0"/>
    <s v="Account Specialist"/>
    <s v="sales"/>
    <x v="0"/>
    <x v="0"/>
    <d v="2023-08-07T00:00:00"/>
    <m/>
    <s v=""/>
    <n v="877"/>
    <x v="2"/>
    <x v="0"/>
    <x v="4"/>
    <n v="3"/>
    <s v="meets"/>
    <n v="2"/>
    <n v="94500"/>
    <x v="0"/>
    <s v="meets"/>
    <n v="0"/>
    <x v="0"/>
    <n v="2.4027397260273973"/>
    <x v="1"/>
    <x v="0"/>
  </r>
  <r>
    <s v="E003630"/>
    <d v="2025-03-21T00:00:00"/>
    <x v="5"/>
    <s v="Revenue"/>
    <x v="1"/>
    <s v="Customer Success Specialist"/>
    <s v="customer_success"/>
    <x v="0"/>
    <x v="0"/>
    <d v="2025-03-21T00:00:00"/>
    <m/>
    <s v=""/>
    <n v="285"/>
    <x v="3"/>
    <x v="1"/>
    <x v="0"/>
    <n v="4"/>
    <s v="exceeds"/>
    <n v="1"/>
    <n v="102000"/>
    <x v="0"/>
    <s v="exceeds"/>
    <n v="0"/>
    <x v="0"/>
    <n v="0.78082191780821919"/>
    <x v="0"/>
    <x v="3"/>
  </r>
  <r>
    <s v="E003631"/>
    <d v="2023-12-24T00:00:00"/>
    <x v="6"/>
    <s v="Revenue"/>
    <x v="2"/>
    <s v="Growth Marketing Specialist"/>
    <s v="marketing"/>
    <x v="0"/>
    <x v="0"/>
    <d v="2023-12-24T00:00:00"/>
    <m/>
    <s v=""/>
    <n v="738"/>
    <x v="1"/>
    <x v="0"/>
    <x v="3"/>
    <n v="4"/>
    <s v="exceeds"/>
    <n v="2"/>
    <n v="94000"/>
    <x v="0"/>
    <s v="exceeds"/>
    <n v="0"/>
    <x v="0"/>
    <n v="2.021917808219178"/>
    <x v="1"/>
    <x v="0"/>
  </r>
  <r>
    <s v="E003632"/>
    <d v="2025-01-26T00:00:00"/>
    <x v="7"/>
    <s v="Corporate"/>
    <x v="0"/>
    <s v="Financial Planning Senior Specialist"/>
    <s v="finance"/>
    <x v="2"/>
    <x v="0"/>
    <d v="2025-01-26T00:00:00"/>
    <m/>
    <s v=""/>
    <n v="339"/>
    <x v="0"/>
    <x v="1"/>
    <x v="2"/>
    <n v="3"/>
    <s v="meets"/>
    <n v="1"/>
    <n v="100500"/>
    <x v="0"/>
    <s v="meets"/>
    <n v="0"/>
    <x v="0"/>
    <n v="0.92876712328767119"/>
    <x v="0"/>
    <x v="3"/>
  </r>
  <r>
    <s v="E003633"/>
    <d v="2024-03-09T00:00:00"/>
    <x v="8"/>
    <s v="Corporate"/>
    <x v="1"/>
    <s v="People Operations Specialist"/>
    <s v="people"/>
    <x v="0"/>
    <x v="0"/>
    <d v="2024-03-09T00:00:00"/>
    <m/>
    <s v=""/>
    <n v="662"/>
    <x v="0"/>
    <x v="1"/>
    <x v="0"/>
    <n v="4"/>
    <s v="exceeds"/>
    <n v="2"/>
    <n v="90500"/>
    <x v="0"/>
    <s v="exceeds"/>
    <n v="0"/>
    <x v="0"/>
    <n v="1.8136986301369864"/>
    <x v="2"/>
    <x v="0"/>
  </r>
  <r>
    <s v="E003634"/>
    <d v="2023-01-02T00:00:00"/>
    <x v="9"/>
    <s v="Corporate"/>
    <x v="0"/>
    <s v="Legal &amp; Compliance Specialist"/>
    <s v="legal"/>
    <x v="0"/>
    <x v="0"/>
    <d v="2023-01-02T00:00:00"/>
    <m/>
    <s v=""/>
    <n v="1094"/>
    <x v="1"/>
    <x v="3"/>
    <x v="4"/>
    <n v="4"/>
    <s v="exceeds"/>
    <n v="3"/>
    <n v="74000"/>
    <x v="0"/>
    <s v="exceeds"/>
    <n v="0"/>
    <x v="0"/>
    <n v="2.9972602739726026"/>
    <x v="1"/>
    <x v="0"/>
  </r>
  <r>
    <s v="E003635"/>
    <d v="2024-04-15T00:00:00"/>
    <x v="10"/>
    <s v="Operations"/>
    <x v="2"/>
    <s v="Operations Specialist"/>
    <s v="operations"/>
    <x v="0"/>
    <x v="1"/>
    <d v="2024-04-15T00:00:00"/>
    <d v="2025-11-24T00:00:00"/>
    <s v="voluntary"/>
    <n v="588"/>
    <x v="2"/>
    <x v="1"/>
    <x v="4"/>
    <n v="3"/>
    <s v="meets"/>
    <n v="2"/>
    <n v="85500"/>
    <x v="0"/>
    <s v="meets"/>
    <n v="1"/>
    <x v="1"/>
    <n v="1.6109589041095891"/>
    <x v="2"/>
    <x v="0"/>
  </r>
  <r>
    <s v="E003636"/>
    <d v="2023-02-01T00:00:00"/>
    <x v="11"/>
    <s v="Operations"/>
    <x v="3"/>
    <s v="Operations Specialist"/>
    <s v="operations"/>
    <x v="0"/>
    <x v="1"/>
    <d v="2023-02-01T00:00:00"/>
    <d v="2024-12-12T00:00:00"/>
    <s v="involuntary"/>
    <n v="680"/>
    <x v="1"/>
    <x v="1"/>
    <x v="2"/>
    <n v="3"/>
    <s v="meets"/>
    <n v="2"/>
    <n v="77500"/>
    <x v="0"/>
    <s v="meets"/>
    <n v="1"/>
    <x v="1"/>
    <n v="1.8630136986301369"/>
    <x v="2"/>
    <x v="0"/>
  </r>
  <r>
    <s v="E003637"/>
    <d v="2024-07-16T00:00:00"/>
    <x v="0"/>
    <s v="Product &amp; Technology"/>
    <x v="0"/>
    <s v="Analytics Specialist"/>
    <s v="analytics"/>
    <x v="0"/>
    <x v="1"/>
    <d v="2024-07-16T00:00:00"/>
    <d v="2025-09-11T00:00:00"/>
    <s v="voluntary"/>
    <n v="422"/>
    <x v="2"/>
    <x v="0"/>
    <x v="2"/>
    <n v="3"/>
    <s v="meets"/>
    <n v="1"/>
    <n v="95000"/>
    <x v="0"/>
    <s v="meets"/>
    <n v="1"/>
    <x v="1"/>
    <n v="1.1561643835616437"/>
    <x v="2"/>
    <x v="0"/>
  </r>
  <r>
    <s v="E003638"/>
    <d v="2024-11-29T00:00:00"/>
    <x v="1"/>
    <s v="Product &amp; Technology"/>
    <x v="0"/>
    <s v="Analytics Lead"/>
    <s v="analytics"/>
    <x v="3"/>
    <x v="1"/>
    <d v="2024-11-29T00:00:00"/>
    <d v="2025-07-20T00:00:00"/>
    <s v="voluntary"/>
    <n v="233"/>
    <x v="0"/>
    <x v="1"/>
    <x v="2"/>
    <n v="3"/>
    <s v="meets"/>
    <n v="1"/>
    <n v="130500"/>
    <x v="0"/>
    <s v="meets"/>
    <n v="1"/>
    <x v="1"/>
    <n v="0.63835616438356169"/>
    <x v="0"/>
    <x v="2"/>
  </r>
  <r>
    <s v="E003639"/>
    <d v="2023-03-13T00:00:00"/>
    <x v="2"/>
    <s v="Product &amp; Technology"/>
    <x v="1"/>
    <s v="Product Management Specialist"/>
    <s v="product"/>
    <x v="0"/>
    <x v="0"/>
    <d v="2023-03-13T00:00:00"/>
    <m/>
    <s v=""/>
    <n v="1024"/>
    <x v="0"/>
    <x v="3"/>
    <x v="4"/>
    <n v="3"/>
    <s v="meets"/>
    <n v="3"/>
    <n v="102500"/>
    <x v="0"/>
    <s v="meets"/>
    <n v="0"/>
    <x v="0"/>
    <n v="2.8054794520547945"/>
    <x v="1"/>
    <x v="3"/>
  </r>
  <r>
    <s v="E003640"/>
    <d v="2023-06-25T00:00:00"/>
    <x v="3"/>
    <s v="Product &amp; Technology"/>
    <x v="1"/>
    <s v="Product Design Associate"/>
    <s v="design"/>
    <x v="1"/>
    <x v="0"/>
    <d v="2023-06-25T00:00:00"/>
    <m/>
    <s v=""/>
    <n v="920"/>
    <x v="1"/>
    <x v="2"/>
    <x v="0"/>
    <n v="3"/>
    <s v="meets"/>
    <n v="3"/>
    <n v="55500"/>
    <x v="0"/>
    <s v="meets"/>
    <n v="0"/>
    <x v="0"/>
    <n v="2.5205479452054793"/>
    <x v="1"/>
    <x v="1"/>
  </r>
  <r>
    <s v="E003641"/>
    <d v="2024-03-01T00:00:00"/>
    <x v="4"/>
    <s v="Revenue"/>
    <x v="0"/>
    <s v="Account Senior Specialist"/>
    <s v="sales"/>
    <x v="2"/>
    <x v="0"/>
    <d v="2024-03-01T00:00:00"/>
    <m/>
    <s v=""/>
    <n v="670"/>
    <x v="0"/>
    <x v="4"/>
    <x v="4"/>
    <n v="4"/>
    <s v="exceeds"/>
    <n v="2"/>
    <n v="117500"/>
    <x v="0"/>
    <s v="exceeds"/>
    <n v="0"/>
    <x v="0"/>
    <n v="1.8356164383561644"/>
    <x v="2"/>
    <x v="3"/>
  </r>
  <r>
    <s v="E003642"/>
    <d v="2025-09-18T00:00:00"/>
    <x v="5"/>
    <s v="Revenue"/>
    <x v="1"/>
    <s v="Account Specialist"/>
    <s v="sales"/>
    <x v="0"/>
    <x v="0"/>
    <d v="2025-09-18T00:00:00"/>
    <m/>
    <s v=""/>
    <n v="104"/>
    <x v="0"/>
    <x v="1"/>
    <x v="0"/>
    <s v="None"/>
    <s v=""/>
    <n v="0"/>
    <n v="93000"/>
    <x v="1"/>
    <s v="Not Reviewed"/>
    <n v="0"/>
    <x v="0"/>
    <n v="0.28493150684931506"/>
    <x v="0"/>
    <x v="0"/>
  </r>
  <r>
    <s v="E003643"/>
    <d v="2023-01-04T00:00:00"/>
    <x v="6"/>
    <s v="Revenue"/>
    <x v="2"/>
    <s v="Analytics Associate"/>
    <s v="analytics"/>
    <x v="1"/>
    <x v="0"/>
    <d v="2023-01-04T00:00:00"/>
    <m/>
    <s v=""/>
    <n v="1092"/>
    <x v="0"/>
    <x v="1"/>
    <x v="3"/>
    <n v="3"/>
    <s v="meets"/>
    <n v="3"/>
    <n v="61000"/>
    <x v="0"/>
    <s v="meets"/>
    <n v="0"/>
    <x v="0"/>
    <n v="2.9917808219178084"/>
    <x v="1"/>
    <x v="1"/>
  </r>
  <r>
    <s v="E003644"/>
    <d v="2024-12-17T00:00:00"/>
    <x v="7"/>
    <s v="Corporate"/>
    <x v="0"/>
    <s v="Financial Planning Senior Specialist"/>
    <s v="finance"/>
    <x v="2"/>
    <x v="0"/>
    <d v="2024-12-17T00:00:00"/>
    <m/>
    <s v=""/>
    <n v="379"/>
    <x v="1"/>
    <x v="3"/>
    <x v="4"/>
    <n v="3"/>
    <s v="meets"/>
    <n v="1"/>
    <n v="131000"/>
    <x v="0"/>
    <s v="meets"/>
    <n v="0"/>
    <x v="0"/>
    <n v="1.0383561643835617"/>
    <x v="2"/>
    <x v="2"/>
  </r>
  <r>
    <s v="E003645"/>
    <d v="2024-04-01T00:00:00"/>
    <x v="8"/>
    <s v="Corporate"/>
    <x v="1"/>
    <s v="People Operations Associate"/>
    <s v="people"/>
    <x v="1"/>
    <x v="0"/>
    <d v="2024-04-01T00:00:00"/>
    <m/>
    <s v=""/>
    <n v="639"/>
    <x v="1"/>
    <x v="0"/>
    <x v="3"/>
    <n v="4"/>
    <s v="exceeds"/>
    <n v="2"/>
    <n v="56500"/>
    <x v="0"/>
    <s v="exceeds"/>
    <n v="0"/>
    <x v="0"/>
    <n v="1.7506849315068493"/>
    <x v="2"/>
    <x v="1"/>
  </r>
  <r>
    <s v="E003646"/>
    <d v="2025-07-21T00:00:00"/>
    <x v="9"/>
    <s v="Corporate"/>
    <x v="0"/>
    <s v="Legal &amp; Compliance Associate"/>
    <s v="legal"/>
    <x v="1"/>
    <x v="0"/>
    <d v="2025-07-21T00:00:00"/>
    <m/>
    <s v=""/>
    <n v="163"/>
    <x v="0"/>
    <x v="1"/>
    <x v="3"/>
    <s v="None"/>
    <s v=""/>
    <n v="0"/>
    <n v="71000"/>
    <x v="1"/>
    <s v="Not Reviewed"/>
    <n v="0"/>
    <x v="0"/>
    <n v="0.44657534246575342"/>
    <x v="0"/>
    <x v="0"/>
  </r>
  <r>
    <s v="E003647"/>
    <d v="2023-01-20T00:00:00"/>
    <x v="10"/>
    <s v="Operations"/>
    <x v="2"/>
    <s v="Supply Chain Specialist"/>
    <s v="supply_chain"/>
    <x v="0"/>
    <x v="0"/>
    <d v="2023-01-20T00:00:00"/>
    <m/>
    <s v=""/>
    <n v="1076"/>
    <x v="1"/>
    <x v="1"/>
    <x v="0"/>
    <n v="4"/>
    <s v="exceeds"/>
    <n v="3"/>
    <n v="75000"/>
    <x v="0"/>
    <s v="exceeds"/>
    <n v="0"/>
    <x v="0"/>
    <n v="2.9479452054794519"/>
    <x v="1"/>
    <x v="0"/>
  </r>
  <r>
    <s v="E003648"/>
    <d v="2023-05-30T00:00:00"/>
    <x v="11"/>
    <s v="Operations"/>
    <x v="3"/>
    <s v="Operations Senior Specialist"/>
    <s v="operations"/>
    <x v="2"/>
    <x v="0"/>
    <d v="2023-05-30T00:00:00"/>
    <m/>
    <s v=""/>
    <n v="946"/>
    <x v="1"/>
    <x v="1"/>
    <x v="0"/>
    <n v="2"/>
    <s v="needs_support"/>
    <n v="3"/>
    <n v="100000"/>
    <x v="0"/>
    <s v="needs_support"/>
    <n v="0"/>
    <x v="0"/>
    <n v="2.591780821917808"/>
    <x v="1"/>
    <x v="3"/>
  </r>
  <r>
    <s v="E003649"/>
    <d v="2023-11-26T00:00:00"/>
    <x v="0"/>
    <s v="Product &amp; Technology"/>
    <x v="0"/>
    <s v="Software Engineering Senior Specialist"/>
    <s v="engineering"/>
    <x v="2"/>
    <x v="1"/>
    <d v="2023-11-26T00:00:00"/>
    <d v="2024-04-19T00:00:00"/>
    <s v="voluntary"/>
    <n v="145"/>
    <x v="1"/>
    <x v="1"/>
    <x v="3"/>
    <s v="None"/>
    <s v=""/>
    <n v="0"/>
    <n v="122500"/>
    <x v="1"/>
    <s v="Not Reviewed"/>
    <n v="1"/>
    <x v="1"/>
    <n v="0.39726027397260272"/>
    <x v="0"/>
    <x v="3"/>
  </r>
  <r>
    <s v="E003650"/>
    <d v="2025-09-11T00:00:00"/>
    <x v="1"/>
    <s v="Product &amp; Technology"/>
    <x v="0"/>
    <s v="Analytics Specialist"/>
    <s v="analytics"/>
    <x v="0"/>
    <x v="0"/>
    <d v="2025-09-11T00:00:00"/>
    <m/>
    <s v=""/>
    <n v="111"/>
    <x v="0"/>
    <x v="1"/>
    <x v="2"/>
    <s v="None"/>
    <s v=""/>
    <n v="0"/>
    <n v="77000"/>
    <x v="1"/>
    <s v="Not Reviewed"/>
    <n v="0"/>
    <x v="0"/>
    <n v="0.30410958904109592"/>
    <x v="0"/>
    <x v="0"/>
  </r>
  <r>
    <s v="E003651"/>
    <d v="2025-03-02T00:00:00"/>
    <x v="2"/>
    <s v="Product &amp; Technology"/>
    <x v="1"/>
    <s v="Product Management Associate"/>
    <s v="product"/>
    <x v="1"/>
    <x v="1"/>
    <d v="2025-03-02T00:00:00"/>
    <d v="2025-09-18T00:00:00"/>
    <s v="voluntary"/>
    <n v="200"/>
    <x v="2"/>
    <x v="1"/>
    <x v="0"/>
    <n v="4"/>
    <s v="exceeds"/>
    <n v="1"/>
    <n v="73000"/>
    <x v="0"/>
    <s v="exceeds"/>
    <n v="1"/>
    <x v="1"/>
    <n v="0.54794520547945202"/>
    <x v="0"/>
    <x v="0"/>
  </r>
  <r>
    <s v="E003652"/>
    <d v="2025-01-04T00:00:00"/>
    <x v="3"/>
    <s v="Product &amp; Technology"/>
    <x v="1"/>
    <s v="Product Management Senior Specialist"/>
    <s v="product"/>
    <x v="2"/>
    <x v="0"/>
    <d v="2025-01-04T00:00:00"/>
    <m/>
    <s v=""/>
    <n v="361"/>
    <x v="2"/>
    <x v="1"/>
    <x v="3"/>
    <n v="4"/>
    <s v="exceeds"/>
    <n v="1"/>
    <n v="122500"/>
    <x v="0"/>
    <s v="exceeds"/>
    <n v="0"/>
    <x v="0"/>
    <n v="0.989041095890411"/>
    <x v="0"/>
    <x v="3"/>
  </r>
  <r>
    <s v="E003653"/>
    <d v="2023-11-03T00:00:00"/>
    <x v="4"/>
    <s v="Revenue"/>
    <x v="0"/>
    <s v="Account Senior Specialist"/>
    <s v="sales"/>
    <x v="2"/>
    <x v="0"/>
    <d v="2023-11-03T00:00:00"/>
    <m/>
    <s v=""/>
    <n v="789"/>
    <x v="1"/>
    <x v="2"/>
    <x v="2"/>
    <n v="5"/>
    <s v="outstanding"/>
    <n v="2"/>
    <n v="130000"/>
    <x v="0"/>
    <s v="outstanding"/>
    <n v="0"/>
    <x v="0"/>
    <n v="2.1616438356164385"/>
    <x v="1"/>
    <x v="2"/>
  </r>
  <r>
    <s v="E003654"/>
    <d v="2024-06-09T00:00:00"/>
    <x v="5"/>
    <s v="Revenue"/>
    <x v="1"/>
    <s v="Customer Success Lead"/>
    <s v="customer_success"/>
    <x v="3"/>
    <x v="1"/>
    <d v="2024-06-09T00:00:00"/>
    <d v="2025-09-15T00:00:00"/>
    <s v="involuntary"/>
    <n v="463"/>
    <x v="1"/>
    <x v="2"/>
    <x v="0"/>
    <n v="3"/>
    <s v="meets"/>
    <n v="1"/>
    <n v="163000"/>
    <x v="0"/>
    <s v="meets"/>
    <n v="1"/>
    <x v="1"/>
    <n v="1.2684931506849315"/>
    <x v="2"/>
    <x v="2"/>
  </r>
  <r>
    <s v="E003655"/>
    <d v="2025-08-31T00:00:00"/>
    <x v="6"/>
    <s v="Revenue"/>
    <x v="2"/>
    <s v="Growth Marketing Specialist"/>
    <s v="marketing"/>
    <x v="0"/>
    <x v="0"/>
    <d v="2025-08-31T00:00:00"/>
    <m/>
    <s v=""/>
    <n v="122"/>
    <x v="1"/>
    <x v="0"/>
    <x v="0"/>
    <s v="None"/>
    <s v=""/>
    <n v="0"/>
    <n v="93000"/>
    <x v="1"/>
    <s v="Not Reviewed"/>
    <n v="0"/>
    <x v="0"/>
    <n v="0.33424657534246577"/>
    <x v="0"/>
    <x v="0"/>
  </r>
  <r>
    <s v="E003656"/>
    <d v="2023-05-26T00:00:00"/>
    <x v="7"/>
    <s v="Corporate"/>
    <x v="0"/>
    <s v="Financial Planning Specialist"/>
    <s v="finance"/>
    <x v="0"/>
    <x v="0"/>
    <d v="2023-05-26T00:00:00"/>
    <m/>
    <s v=""/>
    <n v="950"/>
    <x v="0"/>
    <x v="1"/>
    <x v="0"/>
    <n v="3"/>
    <s v="meets"/>
    <n v="3"/>
    <n v="93500"/>
    <x v="0"/>
    <s v="meets"/>
    <n v="0"/>
    <x v="0"/>
    <n v="2.6027397260273974"/>
    <x v="1"/>
    <x v="0"/>
  </r>
  <r>
    <s v="E003657"/>
    <d v="2024-12-13T00:00:00"/>
    <x v="8"/>
    <s v="Corporate"/>
    <x v="1"/>
    <s v="People Operations Senior Specialist"/>
    <s v="people"/>
    <x v="2"/>
    <x v="0"/>
    <d v="2024-12-13T00:00:00"/>
    <m/>
    <s v=""/>
    <n v="383"/>
    <x v="2"/>
    <x v="1"/>
    <x v="2"/>
    <n v="4"/>
    <s v="exceeds"/>
    <n v="1"/>
    <n v="104000"/>
    <x v="0"/>
    <s v="exceeds"/>
    <n v="0"/>
    <x v="0"/>
    <n v="1.0493150684931507"/>
    <x v="2"/>
    <x v="3"/>
  </r>
  <r>
    <s v="E003658"/>
    <d v="2025-03-20T00:00:00"/>
    <x v="9"/>
    <s v="Corporate"/>
    <x v="0"/>
    <s v="Legal &amp; Compliance Associate"/>
    <s v="legal"/>
    <x v="1"/>
    <x v="0"/>
    <d v="2025-03-20T00:00:00"/>
    <m/>
    <s v=""/>
    <n v="286"/>
    <x v="1"/>
    <x v="0"/>
    <x v="3"/>
    <n v="4"/>
    <s v="exceeds"/>
    <n v="1"/>
    <n v="71000"/>
    <x v="0"/>
    <s v="exceeds"/>
    <n v="0"/>
    <x v="0"/>
    <n v="0.78356164383561644"/>
    <x v="0"/>
    <x v="0"/>
  </r>
  <r>
    <s v="E003659"/>
    <d v="2025-06-17T00:00:00"/>
    <x v="10"/>
    <s v="Operations"/>
    <x v="2"/>
    <s v="Operations Specialist"/>
    <s v="operations"/>
    <x v="0"/>
    <x v="0"/>
    <d v="2025-06-17T00:00:00"/>
    <m/>
    <s v=""/>
    <n v="197"/>
    <x v="2"/>
    <x v="1"/>
    <x v="4"/>
    <n v="4"/>
    <s v="exceeds"/>
    <n v="1"/>
    <n v="93500"/>
    <x v="0"/>
    <s v="exceeds"/>
    <n v="0"/>
    <x v="0"/>
    <n v="0.53972602739726028"/>
    <x v="0"/>
    <x v="0"/>
  </r>
  <r>
    <s v="E003660"/>
    <d v="2023-08-20T00:00:00"/>
    <x v="11"/>
    <s v="Operations"/>
    <x v="3"/>
    <s v="Analytics Associate"/>
    <s v="analytics"/>
    <x v="1"/>
    <x v="0"/>
    <d v="2023-08-20T00:00:00"/>
    <m/>
    <s v=""/>
    <n v="864"/>
    <x v="0"/>
    <x v="1"/>
    <x v="0"/>
    <n v="4"/>
    <s v="exceeds"/>
    <n v="2"/>
    <n v="68000"/>
    <x v="0"/>
    <s v="exceeds"/>
    <n v="0"/>
    <x v="0"/>
    <n v="2.3671232876712329"/>
    <x v="1"/>
    <x v="1"/>
  </r>
  <r>
    <s v="E003661"/>
    <d v="2025-03-01T00:00:00"/>
    <x v="0"/>
    <s v="Product &amp; Technology"/>
    <x v="0"/>
    <s v="Software Engineering Senior Specialist"/>
    <s v="engineering"/>
    <x v="2"/>
    <x v="0"/>
    <d v="2025-03-01T00:00:00"/>
    <m/>
    <s v=""/>
    <n v="305"/>
    <x v="0"/>
    <x v="3"/>
    <x v="4"/>
    <n v="2"/>
    <s v="needs_support"/>
    <n v="1"/>
    <n v="131500"/>
    <x v="0"/>
    <s v="needs_support"/>
    <n v="0"/>
    <x v="0"/>
    <n v="0.83561643835616439"/>
    <x v="0"/>
    <x v="2"/>
  </r>
  <r>
    <s v="E003662"/>
    <d v="2025-06-12T00:00:00"/>
    <x v="1"/>
    <s v="Product &amp; Technology"/>
    <x v="0"/>
    <s v="Software Engineering Specialist"/>
    <s v="engineering"/>
    <x v="0"/>
    <x v="1"/>
    <d v="2025-06-12T00:00:00"/>
    <d v="2025-11-11T00:00:00"/>
    <s v="voluntary"/>
    <n v="152"/>
    <x v="1"/>
    <x v="3"/>
    <x v="2"/>
    <s v="None"/>
    <s v=""/>
    <n v="0"/>
    <n v="82000"/>
    <x v="1"/>
    <s v="Not Reviewed"/>
    <n v="1"/>
    <x v="1"/>
    <n v="0.41643835616438357"/>
    <x v="0"/>
    <x v="0"/>
  </r>
  <r>
    <s v="E003663"/>
    <d v="2024-12-24T00:00:00"/>
    <x v="2"/>
    <s v="Product &amp; Technology"/>
    <x v="1"/>
    <s v="Product Management Lead"/>
    <s v="product"/>
    <x v="3"/>
    <x v="0"/>
    <d v="2024-12-24T00:00:00"/>
    <m/>
    <s v=""/>
    <n v="372"/>
    <x v="2"/>
    <x v="0"/>
    <x v="0"/>
    <n v="3"/>
    <s v="meets"/>
    <n v="1"/>
    <n v="154000"/>
    <x v="0"/>
    <s v="meets"/>
    <n v="0"/>
    <x v="0"/>
    <n v="1.0191780821917809"/>
    <x v="2"/>
    <x v="2"/>
  </r>
  <r>
    <s v="E003664"/>
    <d v="2024-05-07T00:00:00"/>
    <x v="3"/>
    <s v="Product &amp; Technology"/>
    <x v="1"/>
    <s v="Product Design Associate"/>
    <s v="design"/>
    <x v="1"/>
    <x v="0"/>
    <d v="2024-05-07T00:00:00"/>
    <m/>
    <s v=""/>
    <n v="603"/>
    <x v="0"/>
    <x v="1"/>
    <x v="0"/>
    <n v="2"/>
    <s v="needs_support"/>
    <n v="2"/>
    <n v="71500"/>
    <x v="0"/>
    <s v="needs_support"/>
    <n v="0"/>
    <x v="0"/>
    <n v="1.6520547945205479"/>
    <x v="2"/>
    <x v="0"/>
  </r>
  <r>
    <s v="E003665"/>
    <d v="2023-10-13T00:00:00"/>
    <x v="4"/>
    <s v="Revenue"/>
    <x v="0"/>
    <s v="Account Associate"/>
    <s v="sales"/>
    <x v="1"/>
    <x v="0"/>
    <d v="2023-10-13T00:00:00"/>
    <m/>
    <s v=""/>
    <n v="810"/>
    <x v="0"/>
    <x v="0"/>
    <x v="0"/>
    <n v="1"/>
    <s v="needs_support"/>
    <n v="2"/>
    <n v="62500"/>
    <x v="0"/>
    <s v="needs_support"/>
    <n v="0"/>
    <x v="0"/>
    <n v="2.2191780821917808"/>
    <x v="1"/>
    <x v="1"/>
  </r>
  <r>
    <s v="E003666"/>
    <d v="2024-06-08T00:00:00"/>
    <x v="5"/>
    <s v="Revenue"/>
    <x v="1"/>
    <s v="Customer Success Specialist"/>
    <s v="customer_success"/>
    <x v="0"/>
    <x v="0"/>
    <d v="2024-06-08T00:00:00"/>
    <m/>
    <s v=""/>
    <n v="571"/>
    <x v="0"/>
    <x v="2"/>
    <x v="4"/>
    <n v="3"/>
    <s v="meets"/>
    <n v="2"/>
    <n v="82000"/>
    <x v="0"/>
    <s v="meets"/>
    <n v="0"/>
    <x v="0"/>
    <n v="1.5643835616438355"/>
    <x v="2"/>
    <x v="0"/>
  </r>
  <r>
    <s v="E003667"/>
    <d v="2025-02-26T00:00:00"/>
    <x v="6"/>
    <s v="Revenue"/>
    <x v="2"/>
    <s v="Analytics Associate"/>
    <s v="analytics"/>
    <x v="1"/>
    <x v="1"/>
    <d v="2025-02-26T00:00:00"/>
    <d v="2025-07-03T00:00:00"/>
    <s v="voluntary"/>
    <n v="127"/>
    <x v="0"/>
    <x v="0"/>
    <x v="0"/>
    <s v="None"/>
    <s v=""/>
    <n v="0"/>
    <n v="62000"/>
    <x v="1"/>
    <s v="Not Reviewed"/>
    <n v="1"/>
    <x v="1"/>
    <n v="0.34794520547945207"/>
    <x v="0"/>
    <x v="1"/>
  </r>
  <r>
    <s v="E003668"/>
    <d v="2024-10-07T00:00:00"/>
    <x v="7"/>
    <s v="Corporate"/>
    <x v="0"/>
    <s v="Financial Planning Associate"/>
    <s v="finance"/>
    <x v="1"/>
    <x v="0"/>
    <d v="2024-10-07T00:00:00"/>
    <m/>
    <s v=""/>
    <n v="450"/>
    <x v="1"/>
    <x v="0"/>
    <x v="1"/>
    <n v="3"/>
    <s v="meets"/>
    <n v="1"/>
    <n v="66000"/>
    <x v="0"/>
    <s v="meets"/>
    <n v="0"/>
    <x v="0"/>
    <n v="1.2328767123287672"/>
    <x v="2"/>
    <x v="1"/>
  </r>
  <r>
    <s v="E003669"/>
    <d v="2023-12-24T00:00:00"/>
    <x v="8"/>
    <s v="Corporate"/>
    <x v="1"/>
    <s v="Operations Associate"/>
    <s v="operations"/>
    <x v="1"/>
    <x v="0"/>
    <d v="2023-12-24T00:00:00"/>
    <m/>
    <s v=""/>
    <n v="738"/>
    <x v="1"/>
    <x v="1"/>
    <x v="0"/>
    <n v="3"/>
    <s v="meets"/>
    <n v="2"/>
    <n v="70500"/>
    <x v="0"/>
    <s v="meets"/>
    <n v="0"/>
    <x v="0"/>
    <n v="2.021917808219178"/>
    <x v="1"/>
    <x v="0"/>
  </r>
  <r>
    <s v="E003670"/>
    <d v="2024-10-23T00:00:00"/>
    <x v="9"/>
    <s v="Corporate"/>
    <x v="0"/>
    <s v="Legal &amp; Compliance Senior Specialist"/>
    <s v="legal"/>
    <x v="2"/>
    <x v="0"/>
    <d v="2024-10-23T00:00:00"/>
    <m/>
    <s v=""/>
    <n v="434"/>
    <x v="3"/>
    <x v="0"/>
    <x v="2"/>
    <n v="2"/>
    <s v="needs_support"/>
    <n v="1"/>
    <n v="135000"/>
    <x v="0"/>
    <s v="needs_support"/>
    <n v="0"/>
    <x v="0"/>
    <n v="1.189041095890411"/>
    <x v="2"/>
    <x v="2"/>
  </r>
  <r>
    <s v="E003671"/>
    <d v="2024-05-15T00:00:00"/>
    <x v="10"/>
    <s v="Operations"/>
    <x v="2"/>
    <s v="Supply Chain Specialist"/>
    <s v="supply_chain"/>
    <x v="0"/>
    <x v="1"/>
    <d v="2024-05-15T00:00:00"/>
    <d v="2025-12-14T00:00:00"/>
    <s v="voluntary"/>
    <n v="578"/>
    <x v="1"/>
    <x v="0"/>
    <x v="0"/>
    <n v="3"/>
    <s v="meets"/>
    <n v="2"/>
    <n v="98000"/>
    <x v="0"/>
    <s v="meets"/>
    <n v="1"/>
    <x v="1"/>
    <n v="1.5835616438356164"/>
    <x v="2"/>
    <x v="0"/>
  </r>
  <r>
    <s v="E003672"/>
    <d v="2023-07-30T00:00:00"/>
    <x v="11"/>
    <s v="Operations"/>
    <x v="3"/>
    <s v="Operations Associate"/>
    <s v="operations"/>
    <x v="1"/>
    <x v="0"/>
    <d v="2023-07-30T00:00:00"/>
    <m/>
    <s v=""/>
    <n v="885"/>
    <x v="2"/>
    <x v="0"/>
    <x v="1"/>
    <n v="3"/>
    <s v="meets"/>
    <n v="2"/>
    <n v="78000"/>
    <x v="0"/>
    <s v="meets"/>
    <n v="0"/>
    <x v="0"/>
    <n v="2.4246575342465753"/>
    <x v="1"/>
    <x v="0"/>
  </r>
  <r>
    <s v="E003673"/>
    <d v="2023-12-07T00:00:00"/>
    <x v="0"/>
    <s v="Product &amp; Technology"/>
    <x v="0"/>
    <s v="Software Engineering Specialist"/>
    <s v="engineering"/>
    <x v="0"/>
    <x v="0"/>
    <d v="2023-12-07T00:00:00"/>
    <m/>
    <s v=""/>
    <n v="755"/>
    <x v="0"/>
    <x v="1"/>
    <x v="2"/>
    <n v="4"/>
    <s v="exceeds"/>
    <n v="2"/>
    <n v="82000"/>
    <x v="0"/>
    <s v="exceeds"/>
    <n v="0"/>
    <x v="0"/>
    <n v="2.0684931506849313"/>
    <x v="1"/>
    <x v="0"/>
  </r>
  <r>
    <s v="E003674"/>
    <d v="2023-01-31T00:00:00"/>
    <x v="1"/>
    <s v="Product &amp; Technology"/>
    <x v="0"/>
    <s v="Analytics Senior Specialist"/>
    <s v="analytics"/>
    <x v="2"/>
    <x v="0"/>
    <d v="2023-01-31T00:00:00"/>
    <m/>
    <s v=""/>
    <n v="1065"/>
    <x v="2"/>
    <x v="4"/>
    <x v="1"/>
    <n v="4"/>
    <s v="exceeds"/>
    <n v="3"/>
    <n v="116500"/>
    <x v="0"/>
    <s v="exceeds"/>
    <n v="0"/>
    <x v="0"/>
    <n v="2.9178082191780823"/>
    <x v="1"/>
    <x v="3"/>
  </r>
  <r>
    <s v="E003675"/>
    <d v="2023-05-14T00:00:00"/>
    <x v="2"/>
    <s v="Product &amp; Technology"/>
    <x v="1"/>
    <s v="Product Management Specialist"/>
    <s v="product"/>
    <x v="0"/>
    <x v="0"/>
    <d v="2023-05-14T00:00:00"/>
    <m/>
    <s v=""/>
    <n v="962"/>
    <x v="0"/>
    <x v="3"/>
    <x v="0"/>
    <n v="2"/>
    <s v="needs_support"/>
    <n v="3"/>
    <n v="90500"/>
    <x v="0"/>
    <s v="needs_support"/>
    <n v="0"/>
    <x v="0"/>
    <n v="2.6356164383561644"/>
    <x v="1"/>
    <x v="0"/>
  </r>
  <r>
    <s v="E003676"/>
    <d v="2025-01-06T00:00:00"/>
    <x v="3"/>
    <s v="Product &amp; Technology"/>
    <x v="1"/>
    <s v="Product Design Lead"/>
    <s v="design"/>
    <x v="3"/>
    <x v="1"/>
    <d v="2025-01-06T00:00:00"/>
    <d v="2025-12-19T00:00:00"/>
    <s v="voluntary"/>
    <n v="347"/>
    <x v="4"/>
    <x v="2"/>
    <x v="2"/>
    <n v="4"/>
    <s v="exceeds"/>
    <n v="1"/>
    <n v="149000"/>
    <x v="0"/>
    <s v="exceeds"/>
    <n v="1"/>
    <x v="1"/>
    <n v="0.9506849315068493"/>
    <x v="0"/>
    <x v="2"/>
  </r>
  <r>
    <s v="E003677"/>
    <d v="2023-06-14T00:00:00"/>
    <x v="4"/>
    <s v="Revenue"/>
    <x v="0"/>
    <s v="Customer Success Senior Specialist"/>
    <s v="customer_success"/>
    <x v="2"/>
    <x v="0"/>
    <d v="2023-06-14T00:00:00"/>
    <m/>
    <s v=""/>
    <n v="931"/>
    <x v="0"/>
    <x v="1"/>
    <x v="0"/>
    <n v="3"/>
    <s v="meets"/>
    <n v="3"/>
    <n v="118000"/>
    <x v="0"/>
    <s v="meets"/>
    <n v="0"/>
    <x v="0"/>
    <n v="2.5506849315068494"/>
    <x v="1"/>
    <x v="3"/>
  </r>
  <r>
    <s v="E003678"/>
    <d v="2024-05-10T00:00:00"/>
    <x v="5"/>
    <s v="Revenue"/>
    <x v="1"/>
    <s v="Customer Success Lead"/>
    <s v="customer_success"/>
    <x v="3"/>
    <x v="0"/>
    <d v="2024-05-10T00:00:00"/>
    <m/>
    <s v=""/>
    <n v="600"/>
    <x v="1"/>
    <x v="3"/>
    <x v="3"/>
    <n v="3"/>
    <s v="meets"/>
    <n v="2"/>
    <n v="152500"/>
    <x v="0"/>
    <s v="meets"/>
    <n v="0"/>
    <x v="0"/>
    <n v="1.6438356164383561"/>
    <x v="2"/>
    <x v="2"/>
  </r>
  <r>
    <s v="E003679"/>
    <d v="2023-01-29T00:00:00"/>
    <x v="6"/>
    <s v="Revenue"/>
    <x v="2"/>
    <s v="Analytics Specialist"/>
    <s v="analytics"/>
    <x v="0"/>
    <x v="0"/>
    <d v="2023-01-29T00:00:00"/>
    <m/>
    <s v=""/>
    <n v="1067"/>
    <x v="3"/>
    <x v="2"/>
    <x v="4"/>
    <n v="4"/>
    <s v="exceeds"/>
    <n v="3"/>
    <n v="87000"/>
    <x v="0"/>
    <s v="exceeds"/>
    <n v="0"/>
    <x v="0"/>
    <n v="2.9232876712328766"/>
    <x v="1"/>
    <x v="0"/>
  </r>
  <r>
    <s v="E003680"/>
    <d v="2023-01-09T00:00:00"/>
    <x v="7"/>
    <s v="Corporate"/>
    <x v="0"/>
    <s v="Financial Planning Specialist"/>
    <s v="finance"/>
    <x v="0"/>
    <x v="0"/>
    <d v="2023-01-09T00:00:00"/>
    <m/>
    <s v=""/>
    <n v="1087"/>
    <x v="2"/>
    <x v="1"/>
    <x v="3"/>
    <n v="4"/>
    <s v="exceeds"/>
    <n v="3"/>
    <n v="104000"/>
    <x v="0"/>
    <s v="exceeds"/>
    <n v="0"/>
    <x v="0"/>
    <n v="2.978082191780822"/>
    <x v="1"/>
    <x v="3"/>
  </r>
  <r>
    <s v="E003681"/>
    <d v="2025-09-09T00:00:00"/>
    <x v="8"/>
    <s v="Corporate"/>
    <x v="1"/>
    <s v="People Operations Associate"/>
    <s v="people"/>
    <x v="1"/>
    <x v="0"/>
    <d v="2025-09-09T00:00:00"/>
    <m/>
    <s v=""/>
    <n v="113"/>
    <x v="1"/>
    <x v="1"/>
    <x v="2"/>
    <s v="None"/>
    <s v=""/>
    <n v="0"/>
    <n v="77000"/>
    <x v="1"/>
    <s v="Not Reviewed"/>
    <n v="0"/>
    <x v="0"/>
    <n v="0.30958904109589042"/>
    <x v="0"/>
    <x v="0"/>
  </r>
  <r>
    <s v="E003682"/>
    <d v="2025-08-25T00:00:00"/>
    <x v="9"/>
    <s v="Corporate"/>
    <x v="0"/>
    <s v="Legal &amp; Compliance Associate"/>
    <s v="legal"/>
    <x v="1"/>
    <x v="0"/>
    <d v="2025-08-25T00:00:00"/>
    <m/>
    <s v=""/>
    <n v="128"/>
    <x v="3"/>
    <x v="0"/>
    <x v="3"/>
    <s v="None"/>
    <s v=""/>
    <n v="0"/>
    <n v="64000"/>
    <x v="1"/>
    <s v="Not Reviewed"/>
    <n v="0"/>
    <x v="0"/>
    <n v="0.35068493150684932"/>
    <x v="0"/>
    <x v="1"/>
  </r>
  <r>
    <s v="E003683"/>
    <d v="2024-06-15T00:00:00"/>
    <x v="10"/>
    <s v="Operations"/>
    <x v="2"/>
    <s v="Supply Chain Specialist"/>
    <s v="supply_chain"/>
    <x v="0"/>
    <x v="1"/>
    <d v="2024-06-15T00:00:00"/>
    <d v="2025-11-16T00:00:00"/>
    <s v="voluntary"/>
    <n v="519"/>
    <x v="3"/>
    <x v="1"/>
    <x v="4"/>
    <n v="2"/>
    <s v="needs_support"/>
    <n v="1"/>
    <n v="103500"/>
    <x v="0"/>
    <s v="needs_support"/>
    <n v="1"/>
    <x v="1"/>
    <n v="1.4219178082191781"/>
    <x v="2"/>
    <x v="3"/>
  </r>
  <r>
    <s v="E003684"/>
    <d v="2024-09-07T00:00:00"/>
    <x v="11"/>
    <s v="Operations"/>
    <x v="3"/>
    <s v="Operations Associate"/>
    <s v="operations"/>
    <x v="1"/>
    <x v="0"/>
    <d v="2024-09-07T00:00:00"/>
    <m/>
    <s v=""/>
    <n v="480"/>
    <x v="1"/>
    <x v="1"/>
    <x v="3"/>
    <n v="3"/>
    <s v="meets"/>
    <n v="1"/>
    <n v="57500"/>
    <x v="0"/>
    <s v="meets"/>
    <n v="0"/>
    <x v="0"/>
    <n v="1.3150684931506849"/>
    <x v="2"/>
    <x v="1"/>
  </r>
  <r>
    <s v="E003685"/>
    <d v="2024-05-25T00:00:00"/>
    <x v="0"/>
    <s v="Product &amp; Technology"/>
    <x v="0"/>
    <s v="Software Engineering Specialist"/>
    <s v="engineering"/>
    <x v="0"/>
    <x v="0"/>
    <d v="2024-05-25T00:00:00"/>
    <m/>
    <s v=""/>
    <n v="585"/>
    <x v="0"/>
    <x v="0"/>
    <x v="3"/>
    <n v="5"/>
    <s v="outstanding"/>
    <n v="2"/>
    <n v="76000"/>
    <x v="0"/>
    <s v="outstanding"/>
    <n v="0"/>
    <x v="0"/>
    <n v="1.6027397260273972"/>
    <x v="2"/>
    <x v="0"/>
  </r>
  <r>
    <s v="E003686"/>
    <d v="2024-06-07T00:00:00"/>
    <x v="1"/>
    <s v="Product &amp; Technology"/>
    <x v="0"/>
    <s v="Analytics Specialist"/>
    <s v="analytics"/>
    <x v="0"/>
    <x v="1"/>
    <d v="2024-06-07T00:00:00"/>
    <d v="2024-10-08T00:00:00"/>
    <s v="voluntary"/>
    <n v="123"/>
    <x v="2"/>
    <x v="1"/>
    <x v="1"/>
    <s v="None"/>
    <s v=""/>
    <n v="0"/>
    <n v="78000"/>
    <x v="1"/>
    <s v="Not Reviewed"/>
    <n v="1"/>
    <x v="1"/>
    <n v="0.33698630136986302"/>
    <x v="0"/>
    <x v="0"/>
  </r>
  <r>
    <s v="E003687"/>
    <d v="2023-10-31T00:00:00"/>
    <x v="2"/>
    <s v="Product &amp; Technology"/>
    <x v="1"/>
    <s v="Product Management Specialist"/>
    <s v="product"/>
    <x v="0"/>
    <x v="0"/>
    <d v="2023-10-31T00:00:00"/>
    <m/>
    <s v=""/>
    <n v="792"/>
    <x v="1"/>
    <x v="1"/>
    <x v="0"/>
    <n v="4"/>
    <s v="exceeds"/>
    <n v="2"/>
    <n v="96000"/>
    <x v="0"/>
    <s v="exceeds"/>
    <n v="0"/>
    <x v="0"/>
    <n v="2.1698630136986301"/>
    <x v="1"/>
    <x v="0"/>
  </r>
  <r>
    <s v="E003688"/>
    <d v="2023-09-04T00:00:00"/>
    <x v="3"/>
    <s v="Product &amp; Technology"/>
    <x v="1"/>
    <s v="Product Design Specialist"/>
    <s v="design"/>
    <x v="0"/>
    <x v="0"/>
    <d v="2023-09-04T00:00:00"/>
    <m/>
    <s v=""/>
    <n v="849"/>
    <x v="0"/>
    <x v="2"/>
    <x v="2"/>
    <n v="3"/>
    <s v="meets"/>
    <n v="2"/>
    <n v="102500"/>
    <x v="0"/>
    <s v="meets"/>
    <n v="0"/>
    <x v="0"/>
    <n v="2.3260273972602739"/>
    <x v="1"/>
    <x v="3"/>
  </r>
  <r>
    <s v="E003689"/>
    <d v="2024-01-11T00:00:00"/>
    <x v="4"/>
    <s v="Revenue"/>
    <x v="0"/>
    <s v="Account Lead"/>
    <s v="sales"/>
    <x v="3"/>
    <x v="0"/>
    <d v="2024-01-11T00:00:00"/>
    <m/>
    <s v=""/>
    <n v="720"/>
    <x v="1"/>
    <x v="3"/>
    <x v="3"/>
    <n v="3"/>
    <s v="meets"/>
    <n v="2"/>
    <n v="174000"/>
    <x v="0"/>
    <s v="meets"/>
    <n v="0"/>
    <x v="0"/>
    <n v="1.9726027397260273"/>
    <x v="2"/>
    <x v="2"/>
  </r>
  <r>
    <s v="E003690"/>
    <d v="2025-08-02T00:00:00"/>
    <x v="5"/>
    <s v="Revenue"/>
    <x v="1"/>
    <s v="Customer Success Senior Specialist"/>
    <s v="customer_success"/>
    <x v="2"/>
    <x v="0"/>
    <d v="2025-08-02T00:00:00"/>
    <m/>
    <s v=""/>
    <n v="151"/>
    <x v="0"/>
    <x v="3"/>
    <x v="2"/>
    <s v="None"/>
    <s v=""/>
    <n v="0"/>
    <n v="103000"/>
    <x v="1"/>
    <s v="Not Reviewed"/>
    <n v="0"/>
    <x v="0"/>
    <n v="0.41369863013698632"/>
    <x v="0"/>
    <x v="3"/>
  </r>
  <r>
    <s v="E003691"/>
    <d v="2023-12-31T00:00:00"/>
    <x v="6"/>
    <s v="Revenue"/>
    <x v="2"/>
    <s v="Analytics Senior Specialist"/>
    <s v="analytics"/>
    <x v="2"/>
    <x v="0"/>
    <d v="2023-12-31T00:00:00"/>
    <m/>
    <s v=""/>
    <n v="731"/>
    <x v="0"/>
    <x v="0"/>
    <x v="4"/>
    <n v="2"/>
    <s v="needs_support"/>
    <n v="2"/>
    <n v="117000"/>
    <x v="0"/>
    <s v="needs_support"/>
    <n v="0"/>
    <x v="0"/>
    <n v="2.0027397260273974"/>
    <x v="1"/>
    <x v="3"/>
  </r>
  <r>
    <s v="E003692"/>
    <d v="2024-05-23T00:00:00"/>
    <x v="7"/>
    <s v="Corporate"/>
    <x v="0"/>
    <s v="Financial Planning Specialist"/>
    <s v="finance"/>
    <x v="0"/>
    <x v="0"/>
    <d v="2024-05-23T00:00:00"/>
    <m/>
    <s v=""/>
    <n v="587"/>
    <x v="0"/>
    <x v="0"/>
    <x v="1"/>
    <n v="3"/>
    <s v="meets"/>
    <n v="2"/>
    <n v="75000"/>
    <x v="0"/>
    <s v="meets"/>
    <n v="0"/>
    <x v="0"/>
    <n v="1.6082191780821917"/>
    <x v="2"/>
    <x v="0"/>
  </r>
  <r>
    <s v="E003693"/>
    <d v="2023-10-27T00:00:00"/>
    <x v="8"/>
    <s v="Corporate"/>
    <x v="1"/>
    <s v="People Operations Lead"/>
    <s v="people"/>
    <x v="3"/>
    <x v="0"/>
    <d v="2023-10-27T00:00:00"/>
    <m/>
    <s v=""/>
    <n v="796"/>
    <x v="1"/>
    <x v="1"/>
    <x v="1"/>
    <n v="3"/>
    <s v="meets"/>
    <n v="2"/>
    <n v="155000"/>
    <x v="0"/>
    <s v="meets"/>
    <n v="0"/>
    <x v="0"/>
    <n v="2.1808219178082191"/>
    <x v="1"/>
    <x v="2"/>
  </r>
  <r>
    <s v="E003694"/>
    <d v="2025-05-18T00:00:00"/>
    <x v="9"/>
    <s v="Corporate"/>
    <x v="0"/>
    <s v="Legal &amp; Compliance Specialist"/>
    <s v="legal"/>
    <x v="0"/>
    <x v="0"/>
    <d v="2025-05-18T00:00:00"/>
    <m/>
    <s v=""/>
    <n v="227"/>
    <x v="0"/>
    <x v="0"/>
    <x v="4"/>
    <n v="3"/>
    <s v="meets"/>
    <n v="1"/>
    <n v="95000"/>
    <x v="0"/>
    <s v="meets"/>
    <n v="0"/>
    <x v="0"/>
    <n v="0.62191780821917808"/>
    <x v="0"/>
    <x v="0"/>
  </r>
  <r>
    <s v="E003695"/>
    <d v="2025-09-28T00:00:00"/>
    <x v="10"/>
    <s v="Operations"/>
    <x v="2"/>
    <s v="Supply Chain Specialist"/>
    <s v="supply_chain"/>
    <x v="0"/>
    <x v="0"/>
    <d v="2025-09-28T00:00:00"/>
    <m/>
    <s v=""/>
    <n v="94"/>
    <x v="2"/>
    <x v="2"/>
    <x v="0"/>
    <s v="None"/>
    <s v=""/>
    <n v="0"/>
    <n v="78000"/>
    <x v="1"/>
    <s v="Not Reviewed"/>
    <n v="0"/>
    <x v="0"/>
    <n v="0.25753424657534246"/>
    <x v="0"/>
    <x v="0"/>
  </r>
  <r>
    <s v="E003696"/>
    <d v="2025-04-19T00:00:00"/>
    <x v="11"/>
    <s v="Operations"/>
    <x v="3"/>
    <s v="Operations Specialist"/>
    <s v="operations"/>
    <x v="0"/>
    <x v="0"/>
    <d v="2025-04-19T00:00:00"/>
    <m/>
    <s v=""/>
    <n v="256"/>
    <x v="0"/>
    <x v="2"/>
    <x v="3"/>
    <n v="3"/>
    <s v="meets"/>
    <n v="1"/>
    <n v="98500"/>
    <x v="0"/>
    <s v="meets"/>
    <n v="0"/>
    <x v="0"/>
    <n v="0.70136986301369864"/>
    <x v="0"/>
    <x v="0"/>
  </r>
  <r>
    <s v="E003697"/>
    <d v="2025-08-06T00:00:00"/>
    <x v="0"/>
    <s v="Product &amp; Technology"/>
    <x v="0"/>
    <s v="Software Engineering Senior Specialist"/>
    <s v="engineering"/>
    <x v="2"/>
    <x v="0"/>
    <d v="2025-08-06T00:00:00"/>
    <m/>
    <s v=""/>
    <n v="147"/>
    <x v="3"/>
    <x v="1"/>
    <x v="0"/>
    <s v="None"/>
    <s v=""/>
    <n v="0"/>
    <n v="142000"/>
    <x v="1"/>
    <s v="Not Reviewed"/>
    <n v="0"/>
    <x v="0"/>
    <n v="0.40273972602739727"/>
    <x v="0"/>
    <x v="2"/>
  </r>
  <r>
    <s v="E003698"/>
    <d v="2025-07-26T00:00:00"/>
    <x v="1"/>
    <s v="Product &amp; Technology"/>
    <x v="0"/>
    <s v="Analytics Associate"/>
    <s v="analytics"/>
    <x v="1"/>
    <x v="1"/>
    <d v="2025-07-26T00:00:00"/>
    <d v="2025-11-22T00:00:00"/>
    <s v="voluntary"/>
    <n v="119"/>
    <x v="4"/>
    <x v="0"/>
    <x v="4"/>
    <s v="None"/>
    <s v=""/>
    <n v="0"/>
    <n v="72500"/>
    <x v="1"/>
    <s v="Not Reviewed"/>
    <n v="1"/>
    <x v="1"/>
    <n v="0.32602739726027397"/>
    <x v="0"/>
    <x v="0"/>
  </r>
  <r>
    <s v="E003699"/>
    <d v="2024-04-23T00:00:00"/>
    <x v="2"/>
    <s v="Product &amp; Technology"/>
    <x v="1"/>
    <s v="Product Management Lead"/>
    <s v="product"/>
    <x v="3"/>
    <x v="0"/>
    <d v="2024-04-23T00:00:00"/>
    <m/>
    <s v=""/>
    <n v="617"/>
    <x v="1"/>
    <x v="3"/>
    <x v="2"/>
    <n v="3"/>
    <s v="meets"/>
    <n v="2"/>
    <n v="180500"/>
    <x v="0"/>
    <s v="meets"/>
    <n v="0"/>
    <x v="0"/>
    <n v="1.6904109589041096"/>
    <x v="2"/>
    <x v="2"/>
  </r>
  <r>
    <s v="E003700"/>
    <d v="2023-04-05T00:00:00"/>
    <x v="3"/>
    <s v="Product &amp; Technology"/>
    <x v="1"/>
    <s v="Product Design Senior Specialist"/>
    <s v="design"/>
    <x v="2"/>
    <x v="0"/>
    <d v="2023-04-05T00:00:00"/>
    <m/>
    <s v=""/>
    <n v="1001"/>
    <x v="0"/>
    <x v="4"/>
    <x v="0"/>
    <n v="2"/>
    <s v="needs_support"/>
    <n v="3"/>
    <n v="132500"/>
    <x v="0"/>
    <s v="needs_support"/>
    <n v="0"/>
    <x v="0"/>
    <n v="2.7424657534246575"/>
    <x v="1"/>
    <x v="2"/>
  </r>
  <r>
    <s v="E003701"/>
    <d v="2023-02-24T00:00:00"/>
    <x v="4"/>
    <s v="Revenue"/>
    <x v="0"/>
    <s v="Customer Success Senior Specialist"/>
    <s v="customer_success"/>
    <x v="2"/>
    <x v="1"/>
    <d v="2023-02-24T00:00:00"/>
    <d v="2024-09-02T00:00:00"/>
    <s v="voluntary"/>
    <n v="556"/>
    <x v="1"/>
    <x v="1"/>
    <x v="2"/>
    <n v="4"/>
    <s v="exceeds"/>
    <n v="2"/>
    <n v="105500"/>
    <x v="0"/>
    <s v="exceeds"/>
    <n v="1"/>
    <x v="1"/>
    <n v="1.5232876712328767"/>
    <x v="2"/>
    <x v="3"/>
  </r>
  <r>
    <s v="E003702"/>
    <d v="2024-08-11T00:00:00"/>
    <x v="5"/>
    <s v="Revenue"/>
    <x v="1"/>
    <s v="Customer Success Specialist"/>
    <s v="customer_success"/>
    <x v="0"/>
    <x v="1"/>
    <d v="2024-08-11T00:00:00"/>
    <d v="2025-08-26T00:00:00"/>
    <s v="voluntary"/>
    <n v="380"/>
    <x v="4"/>
    <x v="3"/>
    <x v="2"/>
    <n v="4"/>
    <s v="exceeds"/>
    <n v="1"/>
    <n v="98500"/>
    <x v="0"/>
    <s v="exceeds"/>
    <n v="1"/>
    <x v="1"/>
    <n v="1.0410958904109588"/>
    <x v="2"/>
    <x v="0"/>
  </r>
  <r>
    <s v="E003703"/>
    <d v="2025-03-26T00:00:00"/>
    <x v="6"/>
    <s v="Revenue"/>
    <x v="2"/>
    <s v="Growth Marketing Associate"/>
    <s v="marketing"/>
    <x v="1"/>
    <x v="0"/>
    <d v="2025-03-26T00:00:00"/>
    <m/>
    <s v=""/>
    <n v="280"/>
    <x v="1"/>
    <x v="0"/>
    <x v="4"/>
    <n v="3"/>
    <s v="meets"/>
    <n v="1"/>
    <n v="76500"/>
    <x v="0"/>
    <s v="meets"/>
    <n v="0"/>
    <x v="0"/>
    <n v="0.76712328767123283"/>
    <x v="0"/>
    <x v="0"/>
  </r>
  <r>
    <s v="E003704"/>
    <d v="2025-07-03T00:00:00"/>
    <x v="7"/>
    <s v="Corporate"/>
    <x v="0"/>
    <s v="Financial Planning Senior Specialist"/>
    <s v="finance"/>
    <x v="2"/>
    <x v="0"/>
    <d v="2025-07-03T00:00:00"/>
    <m/>
    <s v=""/>
    <n v="181"/>
    <x v="3"/>
    <x v="2"/>
    <x v="1"/>
    <n v="3"/>
    <s v="meets"/>
    <n v="1"/>
    <n v="120500"/>
    <x v="0"/>
    <s v="meets"/>
    <n v="0"/>
    <x v="0"/>
    <n v="0.49589041095890413"/>
    <x v="0"/>
    <x v="3"/>
  </r>
  <r>
    <s v="E003705"/>
    <d v="2023-10-20T00:00:00"/>
    <x v="8"/>
    <s v="Corporate"/>
    <x v="1"/>
    <s v="Operations Specialist"/>
    <s v="operations"/>
    <x v="0"/>
    <x v="0"/>
    <d v="2023-10-20T00:00:00"/>
    <m/>
    <s v=""/>
    <n v="803"/>
    <x v="1"/>
    <x v="2"/>
    <x v="2"/>
    <n v="2"/>
    <s v="needs_support"/>
    <n v="2"/>
    <n v="94500"/>
    <x v="0"/>
    <s v="needs_support"/>
    <n v="0"/>
    <x v="0"/>
    <n v="2.2000000000000002"/>
    <x v="1"/>
    <x v="0"/>
  </r>
  <r>
    <s v="E003706"/>
    <d v="2023-02-22T00:00:00"/>
    <x v="9"/>
    <s v="Corporate"/>
    <x v="0"/>
    <s v="Legal &amp; Compliance Senior Specialist"/>
    <s v="legal"/>
    <x v="2"/>
    <x v="0"/>
    <d v="2023-02-22T00:00:00"/>
    <m/>
    <s v=""/>
    <n v="1043"/>
    <x v="0"/>
    <x v="1"/>
    <x v="3"/>
    <n v="3"/>
    <s v="meets"/>
    <n v="3"/>
    <n v="123000"/>
    <x v="0"/>
    <s v="meets"/>
    <n v="0"/>
    <x v="0"/>
    <n v="2.8575342465753426"/>
    <x v="1"/>
    <x v="3"/>
  </r>
  <r>
    <s v="E003707"/>
    <d v="2024-09-04T00:00:00"/>
    <x v="10"/>
    <s v="Operations"/>
    <x v="2"/>
    <s v="Operations Associate"/>
    <s v="operations"/>
    <x v="1"/>
    <x v="0"/>
    <d v="2024-09-04T00:00:00"/>
    <m/>
    <s v=""/>
    <n v="483"/>
    <x v="4"/>
    <x v="0"/>
    <x v="0"/>
    <n v="3"/>
    <s v="meets"/>
    <n v="1"/>
    <n v="65500"/>
    <x v="0"/>
    <s v="meets"/>
    <n v="0"/>
    <x v="0"/>
    <n v="1.3232876712328767"/>
    <x v="2"/>
    <x v="1"/>
  </r>
  <r>
    <s v="E003708"/>
    <d v="2024-07-20T00:00:00"/>
    <x v="11"/>
    <s v="Operations"/>
    <x v="3"/>
    <s v="Operations Specialist"/>
    <s v="operations"/>
    <x v="0"/>
    <x v="0"/>
    <d v="2024-07-20T00:00:00"/>
    <m/>
    <s v=""/>
    <n v="529"/>
    <x v="1"/>
    <x v="3"/>
    <x v="2"/>
    <n v="1"/>
    <s v="needs_support"/>
    <n v="1"/>
    <n v="91500"/>
    <x v="0"/>
    <s v="needs_support"/>
    <n v="0"/>
    <x v="0"/>
    <n v="1.4493150684931506"/>
    <x v="2"/>
    <x v="0"/>
  </r>
  <r>
    <s v="E003709"/>
    <d v="2024-06-11T00:00:00"/>
    <x v="0"/>
    <s v="Product &amp; Technology"/>
    <x v="0"/>
    <s v="Software Engineering Associate"/>
    <s v="engineering"/>
    <x v="1"/>
    <x v="1"/>
    <d v="2024-06-11T00:00:00"/>
    <d v="2025-06-13T00:00:00"/>
    <s v="involuntary"/>
    <n v="367"/>
    <x v="1"/>
    <x v="4"/>
    <x v="0"/>
    <n v="3"/>
    <s v="meets"/>
    <n v="1"/>
    <n v="63500"/>
    <x v="0"/>
    <s v="meets"/>
    <n v="1"/>
    <x v="1"/>
    <n v="1.0054794520547945"/>
    <x v="2"/>
    <x v="1"/>
  </r>
  <r>
    <s v="E003710"/>
    <d v="2025-01-13T00:00:00"/>
    <x v="1"/>
    <s v="Product &amp; Technology"/>
    <x v="0"/>
    <s v="Analytics Associate"/>
    <s v="analytics"/>
    <x v="1"/>
    <x v="1"/>
    <d v="2025-01-13T00:00:00"/>
    <d v="2025-10-16T00:00:00"/>
    <s v="retirement"/>
    <n v="276"/>
    <x v="0"/>
    <x v="1"/>
    <x v="2"/>
    <n v="4"/>
    <s v="exceeds"/>
    <n v="1"/>
    <n v="56000"/>
    <x v="0"/>
    <s v="exceeds"/>
    <n v="1"/>
    <x v="1"/>
    <n v="0.75616438356164384"/>
    <x v="0"/>
    <x v="1"/>
  </r>
  <r>
    <s v="E003711"/>
    <d v="2024-11-23T00:00:00"/>
    <x v="2"/>
    <s v="Product &amp; Technology"/>
    <x v="1"/>
    <s v="Product Management Lead"/>
    <s v="product"/>
    <x v="3"/>
    <x v="0"/>
    <d v="2024-11-23T00:00:00"/>
    <m/>
    <s v=""/>
    <n v="403"/>
    <x v="1"/>
    <x v="1"/>
    <x v="0"/>
    <n v="3"/>
    <s v="meets"/>
    <n v="1"/>
    <n v="146000"/>
    <x v="0"/>
    <s v="meets"/>
    <n v="0"/>
    <x v="0"/>
    <n v="1.1041095890410959"/>
    <x v="2"/>
    <x v="2"/>
  </r>
  <r>
    <s v="E003712"/>
    <d v="2025-08-28T00:00:00"/>
    <x v="3"/>
    <s v="Product &amp; Technology"/>
    <x v="1"/>
    <s v="Product Design Associate"/>
    <s v="design"/>
    <x v="1"/>
    <x v="0"/>
    <d v="2025-08-28T00:00:00"/>
    <m/>
    <s v=""/>
    <n v="125"/>
    <x v="1"/>
    <x v="2"/>
    <x v="3"/>
    <s v="None"/>
    <s v=""/>
    <n v="0"/>
    <n v="77000"/>
    <x v="1"/>
    <s v="Not Reviewed"/>
    <n v="0"/>
    <x v="0"/>
    <n v="0.34246575342465752"/>
    <x v="0"/>
    <x v="0"/>
  </r>
  <r>
    <s v="E003713"/>
    <d v="2024-01-22T00:00:00"/>
    <x v="4"/>
    <s v="Revenue"/>
    <x v="0"/>
    <s v="Account Associate"/>
    <s v="sales"/>
    <x v="1"/>
    <x v="0"/>
    <d v="2024-01-22T00:00:00"/>
    <m/>
    <s v=""/>
    <n v="709"/>
    <x v="0"/>
    <x v="1"/>
    <x v="2"/>
    <n v="3"/>
    <s v="meets"/>
    <n v="2"/>
    <n v="62000"/>
    <x v="0"/>
    <s v="meets"/>
    <n v="0"/>
    <x v="0"/>
    <n v="1.9424657534246574"/>
    <x v="2"/>
    <x v="1"/>
  </r>
  <r>
    <s v="E003714"/>
    <d v="2023-06-01T00:00:00"/>
    <x v="5"/>
    <s v="Revenue"/>
    <x v="1"/>
    <s v="Customer Success Associate"/>
    <s v="customer_success"/>
    <x v="1"/>
    <x v="0"/>
    <d v="2023-06-01T00:00:00"/>
    <m/>
    <s v=""/>
    <n v="944"/>
    <x v="1"/>
    <x v="0"/>
    <x v="2"/>
    <n v="4"/>
    <s v="exceeds"/>
    <n v="3"/>
    <n v="64500"/>
    <x v="0"/>
    <s v="exceeds"/>
    <n v="0"/>
    <x v="0"/>
    <n v="2.5863013698630137"/>
    <x v="1"/>
    <x v="1"/>
  </r>
  <r>
    <s v="E003715"/>
    <d v="2025-08-10T00:00:00"/>
    <x v="6"/>
    <s v="Revenue"/>
    <x v="2"/>
    <s v="Growth Marketing Specialist"/>
    <s v="marketing"/>
    <x v="0"/>
    <x v="0"/>
    <d v="2025-08-10T00:00:00"/>
    <m/>
    <s v=""/>
    <n v="143"/>
    <x v="0"/>
    <x v="2"/>
    <x v="0"/>
    <s v="None"/>
    <s v=""/>
    <n v="0"/>
    <n v="92500"/>
    <x v="1"/>
    <s v="Not Reviewed"/>
    <n v="0"/>
    <x v="0"/>
    <n v="0.39178082191780822"/>
    <x v="0"/>
    <x v="0"/>
  </r>
  <r>
    <s v="E003716"/>
    <d v="2023-10-16T00:00:00"/>
    <x v="7"/>
    <s v="Corporate"/>
    <x v="0"/>
    <s v="Analytics Specialist"/>
    <s v="analytics"/>
    <x v="0"/>
    <x v="1"/>
    <d v="2023-10-16T00:00:00"/>
    <d v="2025-08-08T00:00:00"/>
    <s v="involuntary"/>
    <n v="662"/>
    <x v="3"/>
    <x v="1"/>
    <x v="1"/>
    <n v="3"/>
    <s v="meets"/>
    <n v="2"/>
    <n v="82500"/>
    <x v="0"/>
    <s v="meets"/>
    <n v="1"/>
    <x v="1"/>
    <n v="1.8136986301369864"/>
    <x v="2"/>
    <x v="0"/>
  </r>
  <r>
    <s v="E003717"/>
    <d v="2024-04-29T00:00:00"/>
    <x v="8"/>
    <s v="Corporate"/>
    <x v="1"/>
    <s v="People Operations Associate"/>
    <s v="people"/>
    <x v="1"/>
    <x v="0"/>
    <d v="2024-04-29T00:00:00"/>
    <m/>
    <s v=""/>
    <n v="611"/>
    <x v="2"/>
    <x v="2"/>
    <x v="2"/>
    <n v="2"/>
    <s v="needs_support"/>
    <n v="2"/>
    <n v="73000"/>
    <x v="0"/>
    <s v="needs_support"/>
    <n v="0"/>
    <x v="0"/>
    <n v="1.6739726027397259"/>
    <x v="2"/>
    <x v="0"/>
  </r>
  <r>
    <s v="E003718"/>
    <d v="2023-12-12T00:00:00"/>
    <x v="9"/>
    <s v="Corporate"/>
    <x v="0"/>
    <s v="Legal &amp; Compliance Lead"/>
    <s v="legal"/>
    <x v="3"/>
    <x v="1"/>
    <d v="2023-12-12T00:00:00"/>
    <d v="2025-08-07T00:00:00"/>
    <s v="voluntary"/>
    <n v="604"/>
    <x v="1"/>
    <x v="2"/>
    <x v="3"/>
    <n v="2"/>
    <s v="needs_support"/>
    <n v="2"/>
    <n v="174500"/>
    <x v="0"/>
    <s v="needs_support"/>
    <n v="1"/>
    <x v="1"/>
    <n v="1.6547945205479453"/>
    <x v="2"/>
    <x v="2"/>
  </r>
  <r>
    <s v="E003719"/>
    <d v="2025-08-03T00:00:00"/>
    <x v="10"/>
    <s v="Operations"/>
    <x v="2"/>
    <s v="Supply Chain Senior Specialist"/>
    <s v="supply_chain"/>
    <x v="2"/>
    <x v="1"/>
    <d v="2025-08-03T00:00:00"/>
    <d v="2025-11-28T00:00:00"/>
    <s v="voluntary"/>
    <n v="117"/>
    <x v="2"/>
    <x v="1"/>
    <x v="2"/>
    <s v="None"/>
    <s v=""/>
    <n v="0"/>
    <n v="133000"/>
    <x v="1"/>
    <s v="Not Reviewed"/>
    <n v="1"/>
    <x v="1"/>
    <n v="0.32054794520547947"/>
    <x v="0"/>
    <x v="2"/>
  </r>
  <r>
    <s v="E003720"/>
    <d v="2025-09-16T00:00:00"/>
    <x v="11"/>
    <s v="Operations"/>
    <x v="3"/>
    <s v="Operations Senior Specialist"/>
    <s v="operations"/>
    <x v="2"/>
    <x v="0"/>
    <d v="2025-09-16T00:00:00"/>
    <m/>
    <s v=""/>
    <n v="106"/>
    <x v="1"/>
    <x v="1"/>
    <x v="0"/>
    <s v="None"/>
    <s v=""/>
    <n v="0"/>
    <n v="125500"/>
    <x v="1"/>
    <s v="Not Reviewed"/>
    <n v="0"/>
    <x v="0"/>
    <n v="0.29041095890410956"/>
    <x v="0"/>
    <x v="3"/>
  </r>
  <r>
    <s v="E003721"/>
    <d v="2025-02-08T00:00:00"/>
    <x v="0"/>
    <s v="Product &amp; Technology"/>
    <x v="0"/>
    <s v="Software Engineering Senior Specialist"/>
    <s v="engineering"/>
    <x v="2"/>
    <x v="0"/>
    <d v="2025-02-08T00:00:00"/>
    <m/>
    <s v=""/>
    <n v="326"/>
    <x v="1"/>
    <x v="1"/>
    <x v="2"/>
    <n v="4"/>
    <s v="exceeds"/>
    <n v="1"/>
    <n v="114000"/>
    <x v="0"/>
    <s v="exceeds"/>
    <n v="0"/>
    <x v="0"/>
    <n v="0.89315068493150684"/>
    <x v="0"/>
    <x v="3"/>
  </r>
  <r>
    <s v="E003722"/>
    <d v="2024-03-20T00:00:00"/>
    <x v="1"/>
    <s v="Product &amp; Technology"/>
    <x v="0"/>
    <s v="Analytics Lead"/>
    <s v="analytics"/>
    <x v="3"/>
    <x v="0"/>
    <d v="2024-03-20T00:00:00"/>
    <m/>
    <s v=""/>
    <n v="651"/>
    <x v="1"/>
    <x v="1"/>
    <x v="0"/>
    <n v="3"/>
    <s v="meets"/>
    <n v="2"/>
    <n v="171000"/>
    <x v="0"/>
    <s v="meets"/>
    <n v="0"/>
    <x v="0"/>
    <n v="1.7835616438356163"/>
    <x v="2"/>
    <x v="2"/>
  </r>
  <r>
    <s v="E003723"/>
    <d v="2024-11-09T00:00:00"/>
    <x v="2"/>
    <s v="Product &amp; Technology"/>
    <x v="1"/>
    <s v="Analytics Senior Specialist"/>
    <s v="analytics"/>
    <x v="2"/>
    <x v="0"/>
    <d v="2024-11-09T00:00:00"/>
    <m/>
    <s v=""/>
    <n v="417"/>
    <x v="0"/>
    <x v="1"/>
    <x v="3"/>
    <n v="3"/>
    <s v="meets"/>
    <n v="1"/>
    <n v="124000"/>
    <x v="0"/>
    <s v="meets"/>
    <n v="0"/>
    <x v="0"/>
    <n v="1.1424657534246576"/>
    <x v="2"/>
    <x v="3"/>
  </r>
  <r>
    <s v="E003724"/>
    <d v="2023-03-13T00:00:00"/>
    <x v="3"/>
    <s v="Product &amp; Technology"/>
    <x v="1"/>
    <s v="Product Design Senior Specialist"/>
    <s v="design"/>
    <x v="2"/>
    <x v="0"/>
    <d v="2023-03-13T00:00:00"/>
    <m/>
    <s v=""/>
    <n v="1024"/>
    <x v="1"/>
    <x v="3"/>
    <x v="0"/>
    <n v="2"/>
    <s v="needs_support"/>
    <n v="3"/>
    <n v="121000"/>
    <x v="0"/>
    <s v="needs_support"/>
    <n v="0"/>
    <x v="0"/>
    <n v="2.8054794520547945"/>
    <x v="1"/>
    <x v="3"/>
  </r>
  <r>
    <s v="E003725"/>
    <d v="2025-03-18T00:00:00"/>
    <x v="4"/>
    <s v="Revenue"/>
    <x v="0"/>
    <s v="Account Associate"/>
    <s v="sales"/>
    <x v="1"/>
    <x v="0"/>
    <d v="2025-03-18T00:00:00"/>
    <m/>
    <s v=""/>
    <n v="288"/>
    <x v="0"/>
    <x v="0"/>
    <x v="4"/>
    <n v="3"/>
    <s v="meets"/>
    <n v="1"/>
    <n v="60500"/>
    <x v="0"/>
    <s v="meets"/>
    <n v="0"/>
    <x v="0"/>
    <n v="0.78904109589041094"/>
    <x v="0"/>
    <x v="1"/>
  </r>
  <r>
    <s v="E003726"/>
    <d v="2023-11-06T00:00:00"/>
    <x v="5"/>
    <s v="Revenue"/>
    <x v="1"/>
    <s v="Customer Success Specialist"/>
    <s v="customer_success"/>
    <x v="0"/>
    <x v="1"/>
    <d v="2023-11-06T00:00:00"/>
    <d v="2024-05-29T00:00:00"/>
    <s v="voluntary"/>
    <n v="205"/>
    <x v="0"/>
    <x v="0"/>
    <x v="0"/>
    <n v="3"/>
    <s v="meets"/>
    <n v="1"/>
    <n v="92000"/>
    <x v="0"/>
    <s v="meets"/>
    <n v="1"/>
    <x v="1"/>
    <n v="0.56164383561643838"/>
    <x v="0"/>
    <x v="0"/>
  </r>
  <r>
    <s v="E003727"/>
    <d v="2023-03-06T00:00:00"/>
    <x v="6"/>
    <s v="Revenue"/>
    <x v="2"/>
    <s v="Growth Marketing Associate"/>
    <s v="marketing"/>
    <x v="1"/>
    <x v="1"/>
    <d v="2023-03-06T00:00:00"/>
    <d v="2024-09-08T00:00:00"/>
    <s v="voluntary"/>
    <n v="552"/>
    <x v="2"/>
    <x v="1"/>
    <x v="1"/>
    <n v="3"/>
    <s v="meets"/>
    <n v="2"/>
    <n v="70500"/>
    <x v="0"/>
    <s v="meets"/>
    <n v="1"/>
    <x v="1"/>
    <n v="1.5123287671232877"/>
    <x v="2"/>
    <x v="0"/>
  </r>
  <r>
    <s v="E003728"/>
    <d v="2025-01-08T00:00:00"/>
    <x v="7"/>
    <s v="Corporate"/>
    <x v="0"/>
    <s v="Financial Planning Specialist"/>
    <s v="finance"/>
    <x v="0"/>
    <x v="0"/>
    <d v="2025-01-08T00:00:00"/>
    <m/>
    <s v=""/>
    <n v="357"/>
    <x v="1"/>
    <x v="0"/>
    <x v="3"/>
    <n v="3"/>
    <s v="meets"/>
    <n v="1"/>
    <n v="87500"/>
    <x v="0"/>
    <s v="meets"/>
    <n v="0"/>
    <x v="0"/>
    <n v="0.9780821917808219"/>
    <x v="0"/>
    <x v="0"/>
  </r>
  <r>
    <s v="E003729"/>
    <d v="2025-08-15T00:00:00"/>
    <x v="8"/>
    <s v="Corporate"/>
    <x v="1"/>
    <s v="People Operations Specialist"/>
    <s v="people"/>
    <x v="0"/>
    <x v="0"/>
    <d v="2025-08-15T00:00:00"/>
    <m/>
    <s v=""/>
    <n v="138"/>
    <x v="0"/>
    <x v="1"/>
    <x v="1"/>
    <s v="None"/>
    <s v=""/>
    <n v="0"/>
    <n v="74500"/>
    <x v="1"/>
    <s v="Not Reviewed"/>
    <n v="0"/>
    <x v="0"/>
    <n v="0.37808219178082192"/>
    <x v="0"/>
    <x v="0"/>
  </r>
  <r>
    <s v="E003730"/>
    <d v="2023-11-25T00:00:00"/>
    <x v="9"/>
    <s v="Corporate"/>
    <x v="0"/>
    <s v="Legal &amp; Compliance Senior Specialist"/>
    <s v="legal"/>
    <x v="2"/>
    <x v="0"/>
    <d v="2023-11-25T00:00:00"/>
    <m/>
    <s v=""/>
    <n v="767"/>
    <x v="0"/>
    <x v="0"/>
    <x v="1"/>
    <n v="4"/>
    <s v="exceeds"/>
    <n v="2"/>
    <n v="101500"/>
    <x v="0"/>
    <s v="exceeds"/>
    <n v="0"/>
    <x v="0"/>
    <n v="2.1013698630136988"/>
    <x v="1"/>
    <x v="3"/>
  </r>
  <r>
    <s v="E003731"/>
    <d v="2024-01-15T00:00:00"/>
    <x v="10"/>
    <s v="Operations"/>
    <x v="2"/>
    <s v="Supply Chain Specialist"/>
    <s v="supply_chain"/>
    <x v="0"/>
    <x v="0"/>
    <d v="2024-01-15T00:00:00"/>
    <m/>
    <s v=""/>
    <n v="716"/>
    <x v="0"/>
    <x v="1"/>
    <x v="1"/>
    <n v="3"/>
    <s v="meets"/>
    <n v="2"/>
    <n v="103000"/>
    <x v="0"/>
    <s v="meets"/>
    <n v="0"/>
    <x v="0"/>
    <n v="1.9616438356164383"/>
    <x v="2"/>
    <x v="3"/>
  </r>
  <r>
    <s v="E003732"/>
    <d v="2024-02-16T00:00:00"/>
    <x v="11"/>
    <s v="Operations"/>
    <x v="3"/>
    <s v="Operations Senior Specialist"/>
    <s v="operations"/>
    <x v="2"/>
    <x v="0"/>
    <d v="2024-02-16T00:00:00"/>
    <m/>
    <s v=""/>
    <n v="684"/>
    <x v="1"/>
    <x v="4"/>
    <x v="0"/>
    <n v="4"/>
    <s v="exceeds"/>
    <n v="2"/>
    <n v="125000"/>
    <x v="0"/>
    <s v="exceeds"/>
    <n v="0"/>
    <x v="0"/>
    <n v="1.8739726027397261"/>
    <x v="2"/>
    <x v="3"/>
  </r>
  <r>
    <s v="E003733"/>
    <d v="2025-08-30T00:00:00"/>
    <x v="0"/>
    <s v="Product &amp; Technology"/>
    <x v="0"/>
    <s v="Software Engineering Senior Specialist"/>
    <s v="engineering"/>
    <x v="2"/>
    <x v="0"/>
    <d v="2025-08-30T00:00:00"/>
    <m/>
    <s v=""/>
    <n v="123"/>
    <x v="1"/>
    <x v="1"/>
    <x v="2"/>
    <s v="None"/>
    <s v=""/>
    <n v="0"/>
    <n v="102000"/>
    <x v="1"/>
    <s v="Not Reviewed"/>
    <n v="0"/>
    <x v="0"/>
    <n v="0.33698630136986302"/>
    <x v="0"/>
    <x v="3"/>
  </r>
  <r>
    <s v="E003734"/>
    <d v="2025-04-19T00:00:00"/>
    <x v="1"/>
    <s v="Product &amp; Technology"/>
    <x v="0"/>
    <s v="Software Engineering Specialist"/>
    <s v="engineering"/>
    <x v="0"/>
    <x v="0"/>
    <d v="2025-04-19T00:00:00"/>
    <m/>
    <s v=""/>
    <n v="256"/>
    <x v="0"/>
    <x v="1"/>
    <x v="0"/>
    <n v="3"/>
    <s v="meets"/>
    <n v="1"/>
    <n v="88000"/>
    <x v="0"/>
    <s v="meets"/>
    <n v="0"/>
    <x v="0"/>
    <n v="0.70136986301369864"/>
    <x v="0"/>
    <x v="0"/>
  </r>
  <r>
    <s v="E003735"/>
    <d v="2025-07-18T00:00:00"/>
    <x v="2"/>
    <s v="Product &amp; Technology"/>
    <x v="1"/>
    <s v="Product Management Associate"/>
    <s v="product"/>
    <x v="1"/>
    <x v="0"/>
    <d v="2025-07-18T00:00:00"/>
    <m/>
    <s v=""/>
    <n v="166"/>
    <x v="3"/>
    <x v="1"/>
    <x v="3"/>
    <s v="None"/>
    <s v=""/>
    <n v="0"/>
    <n v="76500"/>
    <x v="1"/>
    <s v="Not Reviewed"/>
    <n v="0"/>
    <x v="0"/>
    <n v="0.45479452054794522"/>
    <x v="0"/>
    <x v="0"/>
  </r>
  <r>
    <s v="E003736"/>
    <d v="2024-12-08T00:00:00"/>
    <x v="3"/>
    <s v="Product &amp; Technology"/>
    <x v="1"/>
    <s v="Product Design Associate"/>
    <s v="design"/>
    <x v="1"/>
    <x v="0"/>
    <d v="2024-12-08T00:00:00"/>
    <m/>
    <s v=""/>
    <n v="388"/>
    <x v="3"/>
    <x v="1"/>
    <x v="2"/>
    <n v="3"/>
    <s v="meets"/>
    <n v="1"/>
    <n v="56500"/>
    <x v="0"/>
    <s v="meets"/>
    <n v="0"/>
    <x v="0"/>
    <n v="1.0630136986301371"/>
    <x v="2"/>
    <x v="1"/>
  </r>
  <r>
    <s v="E003737"/>
    <d v="2023-09-22T00:00:00"/>
    <x v="4"/>
    <s v="Revenue"/>
    <x v="0"/>
    <s v="Account Senior Specialist"/>
    <s v="sales"/>
    <x v="2"/>
    <x v="1"/>
    <d v="2023-09-22T00:00:00"/>
    <d v="2024-02-07T00:00:00"/>
    <s v="voluntary"/>
    <n v="138"/>
    <x v="0"/>
    <x v="1"/>
    <x v="0"/>
    <s v="None"/>
    <s v=""/>
    <n v="0"/>
    <n v="118500"/>
    <x v="1"/>
    <s v="Not Reviewed"/>
    <n v="1"/>
    <x v="1"/>
    <n v="0.37808219178082192"/>
    <x v="0"/>
    <x v="3"/>
  </r>
  <r>
    <s v="E003738"/>
    <d v="2025-09-13T00:00:00"/>
    <x v="5"/>
    <s v="Revenue"/>
    <x v="1"/>
    <s v="Account Senior Specialist"/>
    <s v="sales"/>
    <x v="2"/>
    <x v="0"/>
    <d v="2025-09-13T00:00:00"/>
    <m/>
    <s v=""/>
    <n v="109"/>
    <x v="1"/>
    <x v="0"/>
    <x v="0"/>
    <s v="None"/>
    <s v=""/>
    <n v="0"/>
    <n v="121000"/>
    <x v="1"/>
    <s v="Not Reviewed"/>
    <n v="0"/>
    <x v="0"/>
    <n v="0.29863013698630136"/>
    <x v="0"/>
    <x v="3"/>
  </r>
  <r>
    <s v="E003739"/>
    <d v="2023-07-18T00:00:00"/>
    <x v="6"/>
    <s v="Revenue"/>
    <x v="2"/>
    <s v="Growth Marketing Senior Specialist"/>
    <s v="marketing"/>
    <x v="2"/>
    <x v="0"/>
    <d v="2023-07-18T00:00:00"/>
    <m/>
    <s v=""/>
    <n v="897"/>
    <x v="1"/>
    <x v="4"/>
    <x v="2"/>
    <n v="2"/>
    <s v="needs_support"/>
    <n v="2"/>
    <n v="138000"/>
    <x v="0"/>
    <s v="needs_support"/>
    <n v="0"/>
    <x v="0"/>
    <n v="2.4575342465753423"/>
    <x v="1"/>
    <x v="2"/>
  </r>
  <r>
    <s v="E003740"/>
    <d v="2023-03-29T00:00:00"/>
    <x v="7"/>
    <s v="Corporate"/>
    <x v="0"/>
    <s v="Analytics Associate"/>
    <s v="analytics"/>
    <x v="1"/>
    <x v="1"/>
    <d v="2023-03-29T00:00:00"/>
    <d v="2023-09-19T00:00:00"/>
    <s v="voluntary"/>
    <n v="174"/>
    <x v="2"/>
    <x v="0"/>
    <x v="1"/>
    <s v="None"/>
    <s v=""/>
    <n v="0"/>
    <n v="75000"/>
    <x v="1"/>
    <s v="Not Reviewed"/>
    <n v="1"/>
    <x v="1"/>
    <n v="0.47671232876712327"/>
    <x v="0"/>
    <x v="0"/>
  </r>
  <r>
    <s v="E003741"/>
    <d v="2025-01-22T00:00:00"/>
    <x v="8"/>
    <s v="Corporate"/>
    <x v="1"/>
    <s v="Operations Specialist"/>
    <s v="operations"/>
    <x v="0"/>
    <x v="1"/>
    <d v="2025-01-22T00:00:00"/>
    <d v="2025-11-19T00:00:00"/>
    <s v="voluntary"/>
    <n v="301"/>
    <x v="1"/>
    <x v="2"/>
    <x v="4"/>
    <n v="3"/>
    <s v="meets"/>
    <n v="1"/>
    <n v="93500"/>
    <x v="0"/>
    <s v="meets"/>
    <n v="1"/>
    <x v="1"/>
    <n v="0.8246575342465754"/>
    <x v="0"/>
    <x v="0"/>
  </r>
  <r>
    <s v="E003742"/>
    <d v="2023-08-18T00:00:00"/>
    <x v="9"/>
    <s v="Corporate"/>
    <x v="0"/>
    <s v="Legal &amp; Compliance Associate"/>
    <s v="legal"/>
    <x v="1"/>
    <x v="1"/>
    <d v="2023-08-18T00:00:00"/>
    <d v="2025-08-14T00:00:00"/>
    <s v="voluntary"/>
    <n v="727"/>
    <x v="1"/>
    <x v="0"/>
    <x v="3"/>
    <n v="2"/>
    <s v="needs_support"/>
    <n v="2"/>
    <n v="75000"/>
    <x v="0"/>
    <s v="needs_support"/>
    <n v="1"/>
    <x v="1"/>
    <n v="1.9917808219178081"/>
    <x v="2"/>
    <x v="0"/>
  </r>
  <r>
    <s v="E003743"/>
    <d v="2024-08-07T00:00:00"/>
    <x v="10"/>
    <s v="Operations"/>
    <x v="2"/>
    <s v="Supply Chain Associate"/>
    <s v="supply_chain"/>
    <x v="1"/>
    <x v="0"/>
    <d v="2024-08-07T00:00:00"/>
    <m/>
    <s v=""/>
    <n v="511"/>
    <x v="0"/>
    <x v="0"/>
    <x v="2"/>
    <n v="4"/>
    <s v="exceeds"/>
    <n v="1"/>
    <n v="61000"/>
    <x v="0"/>
    <s v="exceeds"/>
    <n v="0"/>
    <x v="0"/>
    <n v="1.4"/>
    <x v="2"/>
    <x v="1"/>
  </r>
  <r>
    <s v="E003744"/>
    <d v="2023-04-27T00:00:00"/>
    <x v="11"/>
    <s v="Operations"/>
    <x v="3"/>
    <s v="Operations Specialist"/>
    <s v="operations"/>
    <x v="0"/>
    <x v="1"/>
    <d v="2023-04-27T00:00:00"/>
    <d v="2023-10-21T00:00:00"/>
    <s v="involuntary"/>
    <n v="177"/>
    <x v="1"/>
    <x v="1"/>
    <x v="3"/>
    <s v="None"/>
    <s v=""/>
    <n v="0"/>
    <n v="97500"/>
    <x v="1"/>
    <s v="Not Reviewed"/>
    <n v="1"/>
    <x v="1"/>
    <n v="0.48493150684931507"/>
    <x v="0"/>
    <x v="0"/>
  </r>
  <r>
    <s v="E003745"/>
    <d v="2024-12-29T00:00:00"/>
    <x v="0"/>
    <s v="Product &amp; Technology"/>
    <x v="0"/>
    <s v="Software Engineering Associate"/>
    <s v="engineering"/>
    <x v="1"/>
    <x v="0"/>
    <d v="2024-12-29T00:00:00"/>
    <m/>
    <s v=""/>
    <n v="367"/>
    <x v="0"/>
    <x v="0"/>
    <x v="3"/>
    <n v="4"/>
    <s v="exceeds"/>
    <n v="1"/>
    <n v="61500"/>
    <x v="0"/>
    <s v="exceeds"/>
    <n v="0"/>
    <x v="0"/>
    <n v="1.0054794520547945"/>
    <x v="2"/>
    <x v="1"/>
  </r>
  <r>
    <s v="E003746"/>
    <d v="2025-08-21T00:00:00"/>
    <x v="1"/>
    <s v="Product &amp; Technology"/>
    <x v="0"/>
    <s v="Analytics Senior Specialist"/>
    <s v="analytics"/>
    <x v="2"/>
    <x v="0"/>
    <d v="2025-08-21T00:00:00"/>
    <m/>
    <s v=""/>
    <n v="132"/>
    <x v="3"/>
    <x v="0"/>
    <x v="2"/>
    <s v="None"/>
    <s v=""/>
    <n v="0"/>
    <n v="113000"/>
    <x v="1"/>
    <s v="Not Reviewed"/>
    <n v="0"/>
    <x v="0"/>
    <n v="0.36164383561643837"/>
    <x v="0"/>
    <x v="3"/>
  </r>
  <r>
    <s v="E003747"/>
    <d v="2025-02-19T00:00:00"/>
    <x v="2"/>
    <s v="Product &amp; Technology"/>
    <x v="1"/>
    <s v="Product Management Specialist"/>
    <s v="product"/>
    <x v="0"/>
    <x v="1"/>
    <d v="2025-02-19T00:00:00"/>
    <d v="2025-11-04T00:00:00"/>
    <s v="involuntary"/>
    <n v="258"/>
    <x v="1"/>
    <x v="2"/>
    <x v="0"/>
    <n v="3"/>
    <s v="meets"/>
    <n v="1"/>
    <n v="95000"/>
    <x v="0"/>
    <s v="meets"/>
    <n v="1"/>
    <x v="1"/>
    <n v="0.70684931506849313"/>
    <x v="0"/>
    <x v="0"/>
  </r>
  <r>
    <s v="E003748"/>
    <d v="2025-01-18T00:00:00"/>
    <x v="3"/>
    <s v="Product &amp; Technology"/>
    <x v="1"/>
    <s v="Product Design Associate"/>
    <s v="design"/>
    <x v="1"/>
    <x v="0"/>
    <d v="2025-01-18T00:00:00"/>
    <m/>
    <s v=""/>
    <n v="347"/>
    <x v="0"/>
    <x v="1"/>
    <x v="2"/>
    <n v="3"/>
    <s v="meets"/>
    <n v="1"/>
    <n v="55500"/>
    <x v="0"/>
    <s v="meets"/>
    <n v="0"/>
    <x v="0"/>
    <n v="0.9506849315068493"/>
    <x v="0"/>
    <x v="1"/>
  </r>
  <r>
    <s v="E003749"/>
    <d v="2023-03-18T00:00:00"/>
    <x v="4"/>
    <s v="Revenue"/>
    <x v="0"/>
    <s v="Account Associate"/>
    <s v="sales"/>
    <x v="1"/>
    <x v="1"/>
    <d v="2023-03-18T00:00:00"/>
    <d v="2025-10-19T00:00:00"/>
    <s v="retirement"/>
    <n v="946"/>
    <x v="1"/>
    <x v="2"/>
    <x v="1"/>
    <n v="4"/>
    <s v="exceeds"/>
    <n v="3"/>
    <n v="72500"/>
    <x v="0"/>
    <s v="exceeds"/>
    <n v="1"/>
    <x v="1"/>
    <n v="2.591780821917808"/>
    <x v="1"/>
    <x v="0"/>
  </r>
  <r>
    <s v="E003750"/>
    <d v="2023-05-23T00:00:00"/>
    <x v="5"/>
    <s v="Revenue"/>
    <x v="1"/>
    <s v="Account Specialist"/>
    <s v="sales"/>
    <x v="0"/>
    <x v="0"/>
    <d v="2023-05-23T00:00:00"/>
    <m/>
    <s v=""/>
    <n v="953"/>
    <x v="3"/>
    <x v="1"/>
    <x v="2"/>
    <n v="3"/>
    <s v="meets"/>
    <n v="3"/>
    <n v="76000"/>
    <x v="0"/>
    <s v="meets"/>
    <n v="0"/>
    <x v="0"/>
    <n v="2.6109589041095891"/>
    <x v="1"/>
    <x v="0"/>
  </r>
  <r>
    <s v="E003751"/>
    <d v="2023-11-08T00:00:00"/>
    <x v="6"/>
    <s v="Revenue"/>
    <x v="2"/>
    <s v="Analytics Senior Specialist"/>
    <s v="analytics"/>
    <x v="2"/>
    <x v="0"/>
    <d v="2023-11-08T00:00:00"/>
    <m/>
    <s v=""/>
    <n v="784"/>
    <x v="2"/>
    <x v="1"/>
    <x v="1"/>
    <n v="4"/>
    <s v="exceeds"/>
    <n v="2"/>
    <n v="99500"/>
    <x v="0"/>
    <s v="exceeds"/>
    <n v="0"/>
    <x v="0"/>
    <n v="2.1479452054794521"/>
    <x v="1"/>
    <x v="0"/>
  </r>
  <r>
    <s v="E003752"/>
    <d v="2023-01-02T00:00:00"/>
    <x v="7"/>
    <s v="Corporate"/>
    <x v="0"/>
    <s v="Financial Planning Associate"/>
    <s v="finance"/>
    <x v="1"/>
    <x v="0"/>
    <d v="2023-01-02T00:00:00"/>
    <m/>
    <s v=""/>
    <n v="1094"/>
    <x v="1"/>
    <x v="1"/>
    <x v="0"/>
    <n v="2"/>
    <s v="needs_support"/>
    <n v="3"/>
    <n v="75000"/>
    <x v="0"/>
    <s v="needs_support"/>
    <n v="0"/>
    <x v="0"/>
    <n v="2.9972602739726026"/>
    <x v="1"/>
    <x v="0"/>
  </r>
  <r>
    <s v="E003753"/>
    <d v="2024-07-06T00:00:00"/>
    <x v="8"/>
    <s v="Corporate"/>
    <x v="1"/>
    <s v="People Operations Specialist"/>
    <s v="people"/>
    <x v="0"/>
    <x v="0"/>
    <d v="2024-07-06T00:00:00"/>
    <m/>
    <s v=""/>
    <n v="543"/>
    <x v="2"/>
    <x v="1"/>
    <x v="3"/>
    <n v="2"/>
    <s v="needs_support"/>
    <n v="1"/>
    <n v="75500"/>
    <x v="0"/>
    <s v="needs_support"/>
    <n v="0"/>
    <x v="0"/>
    <n v="1.4876712328767123"/>
    <x v="2"/>
    <x v="0"/>
  </r>
  <r>
    <s v="E003754"/>
    <d v="2024-05-20T00:00:00"/>
    <x v="9"/>
    <s v="Corporate"/>
    <x v="0"/>
    <s v="Legal &amp; Compliance Associate"/>
    <s v="legal"/>
    <x v="1"/>
    <x v="0"/>
    <d v="2024-05-20T00:00:00"/>
    <m/>
    <s v=""/>
    <n v="590"/>
    <x v="1"/>
    <x v="0"/>
    <x v="2"/>
    <n v="2"/>
    <s v="needs_support"/>
    <n v="2"/>
    <n v="59500"/>
    <x v="0"/>
    <s v="needs_support"/>
    <n v="0"/>
    <x v="0"/>
    <n v="1.6164383561643836"/>
    <x v="2"/>
    <x v="1"/>
  </r>
  <r>
    <s v="E003755"/>
    <d v="2023-06-21T00:00:00"/>
    <x v="10"/>
    <s v="Operations"/>
    <x v="2"/>
    <s v="Operations Specialist"/>
    <s v="operations"/>
    <x v="0"/>
    <x v="0"/>
    <d v="2023-06-21T00:00:00"/>
    <m/>
    <s v=""/>
    <n v="924"/>
    <x v="1"/>
    <x v="1"/>
    <x v="3"/>
    <n v="4"/>
    <s v="exceeds"/>
    <n v="3"/>
    <n v="77000"/>
    <x v="0"/>
    <s v="exceeds"/>
    <n v="0"/>
    <x v="0"/>
    <n v="2.5315068493150683"/>
    <x v="1"/>
    <x v="0"/>
  </r>
  <r>
    <s v="E003756"/>
    <d v="2025-05-26T00:00:00"/>
    <x v="11"/>
    <s v="Operations"/>
    <x v="3"/>
    <s v="Operations Specialist"/>
    <s v="operations"/>
    <x v="0"/>
    <x v="0"/>
    <d v="2025-05-26T00:00:00"/>
    <m/>
    <s v=""/>
    <n v="219"/>
    <x v="1"/>
    <x v="1"/>
    <x v="0"/>
    <n v="4"/>
    <s v="exceeds"/>
    <n v="1"/>
    <n v="86000"/>
    <x v="0"/>
    <s v="exceeds"/>
    <n v="0"/>
    <x v="0"/>
    <n v="0.6"/>
    <x v="0"/>
    <x v="0"/>
  </r>
  <r>
    <s v="E003757"/>
    <d v="2024-06-13T00:00:00"/>
    <x v="0"/>
    <s v="Product &amp; Technology"/>
    <x v="0"/>
    <s v="Software Engineering Specialist"/>
    <s v="engineering"/>
    <x v="0"/>
    <x v="0"/>
    <d v="2024-06-13T00:00:00"/>
    <m/>
    <s v=""/>
    <n v="566"/>
    <x v="1"/>
    <x v="1"/>
    <x v="3"/>
    <n v="3"/>
    <s v="meets"/>
    <n v="2"/>
    <n v="72500"/>
    <x v="0"/>
    <s v="meets"/>
    <n v="0"/>
    <x v="0"/>
    <n v="1.5506849315068494"/>
    <x v="2"/>
    <x v="0"/>
  </r>
  <r>
    <s v="E003758"/>
    <d v="2025-04-18T00:00:00"/>
    <x v="1"/>
    <s v="Product &amp; Technology"/>
    <x v="0"/>
    <s v="Analytics Specialist"/>
    <s v="analytics"/>
    <x v="0"/>
    <x v="0"/>
    <d v="2025-04-18T00:00:00"/>
    <m/>
    <s v=""/>
    <n v="257"/>
    <x v="1"/>
    <x v="3"/>
    <x v="3"/>
    <n v="3"/>
    <s v="meets"/>
    <n v="1"/>
    <n v="91500"/>
    <x v="0"/>
    <s v="meets"/>
    <n v="0"/>
    <x v="0"/>
    <n v="0.70410958904109588"/>
    <x v="0"/>
    <x v="0"/>
  </r>
  <r>
    <s v="E003759"/>
    <d v="2023-06-02T00:00:00"/>
    <x v="2"/>
    <s v="Product &amp; Technology"/>
    <x v="1"/>
    <s v="Product Management Senior Specialist"/>
    <s v="product"/>
    <x v="2"/>
    <x v="1"/>
    <d v="2023-06-02T00:00:00"/>
    <d v="2024-12-24T00:00:00"/>
    <s v="voluntary"/>
    <n v="571"/>
    <x v="0"/>
    <x v="1"/>
    <x v="3"/>
    <n v="3"/>
    <s v="meets"/>
    <n v="2"/>
    <n v="121000"/>
    <x v="0"/>
    <s v="meets"/>
    <n v="1"/>
    <x v="1"/>
    <n v="1.5643835616438355"/>
    <x v="2"/>
    <x v="3"/>
  </r>
  <r>
    <s v="E003760"/>
    <d v="2024-12-19T00:00:00"/>
    <x v="3"/>
    <s v="Product &amp; Technology"/>
    <x v="1"/>
    <s v="Product Design Associate"/>
    <s v="design"/>
    <x v="1"/>
    <x v="0"/>
    <d v="2024-12-19T00:00:00"/>
    <m/>
    <s v=""/>
    <n v="377"/>
    <x v="0"/>
    <x v="1"/>
    <x v="2"/>
    <n v="4"/>
    <s v="exceeds"/>
    <n v="1"/>
    <n v="77500"/>
    <x v="0"/>
    <s v="exceeds"/>
    <n v="0"/>
    <x v="0"/>
    <n v="1.0328767123287672"/>
    <x v="2"/>
    <x v="0"/>
  </r>
  <r>
    <s v="E003761"/>
    <d v="2024-12-07T00:00:00"/>
    <x v="4"/>
    <s v="Revenue"/>
    <x v="0"/>
    <s v="Customer Success Senior Specialist"/>
    <s v="customer_success"/>
    <x v="2"/>
    <x v="0"/>
    <d v="2024-12-07T00:00:00"/>
    <m/>
    <s v=""/>
    <n v="389"/>
    <x v="0"/>
    <x v="2"/>
    <x v="0"/>
    <n v="3"/>
    <s v="meets"/>
    <n v="1"/>
    <n v="109000"/>
    <x v="0"/>
    <s v="meets"/>
    <n v="0"/>
    <x v="0"/>
    <n v="1.0657534246575342"/>
    <x v="2"/>
    <x v="3"/>
  </r>
  <r>
    <s v="E003762"/>
    <d v="2024-11-22T00:00:00"/>
    <x v="5"/>
    <s v="Revenue"/>
    <x v="1"/>
    <s v="Customer Success Specialist"/>
    <s v="customer_success"/>
    <x v="0"/>
    <x v="0"/>
    <d v="2024-11-22T00:00:00"/>
    <m/>
    <s v=""/>
    <n v="404"/>
    <x v="3"/>
    <x v="1"/>
    <x v="0"/>
    <n v="3"/>
    <s v="meets"/>
    <n v="1"/>
    <n v="73500"/>
    <x v="0"/>
    <s v="meets"/>
    <n v="0"/>
    <x v="0"/>
    <n v="1.106849315068493"/>
    <x v="2"/>
    <x v="0"/>
  </r>
  <r>
    <s v="E003763"/>
    <d v="2023-06-10T00:00:00"/>
    <x v="6"/>
    <s v="Revenue"/>
    <x v="2"/>
    <s v="Analytics Specialist"/>
    <s v="analytics"/>
    <x v="0"/>
    <x v="0"/>
    <d v="2023-06-10T00:00:00"/>
    <m/>
    <s v=""/>
    <n v="935"/>
    <x v="2"/>
    <x v="1"/>
    <x v="2"/>
    <n v="2"/>
    <s v="needs_support"/>
    <n v="3"/>
    <n v="103000"/>
    <x v="0"/>
    <s v="needs_support"/>
    <n v="0"/>
    <x v="0"/>
    <n v="2.5616438356164384"/>
    <x v="1"/>
    <x v="3"/>
  </r>
  <r>
    <s v="E003764"/>
    <d v="2023-05-14T00:00:00"/>
    <x v="7"/>
    <s v="Corporate"/>
    <x v="0"/>
    <s v="Financial Planning Lead"/>
    <s v="finance"/>
    <x v="3"/>
    <x v="0"/>
    <d v="2023-05-14T00:00:00"/>
    <m/>
    <s v=""/>
    <n v="962"/>
    <x v="0"/>
    <x v="2"/>
    <x v="3"/>
    <n v="3"/>
    <s v="meets"/>
    <n v="3"/>
    <n v="145000"/>
    <x v="0"/>
    <s v="meets"/>
    <n v="0"/>
    <x v="0"/>
    <n v="2.6356164383561644"/>
    <x v="1"/>
    <x v="2"/>
  </r>
  <r>
    <s v="E003765"/>
    <d v="2023-04-08T00:00:00"/>
    <x v="8"/>
    <s v="Corporate"/>
    <x v="1"/>
    <s v="People Operations Associate"/>
    <s v="people"/>
    <x v="1"/>
    <x v="0"/>
    <d v="2023-04-08T00:00:00"/>
    <m/>
    <s v=""/>
    <n v="998"/>
    <x v="1"/>
    <x v="3"/>
    <x v="3"/>
    <n v="3"/>
    <s v="meets"/>
    <n v="3"/>
    <n v="63000"/>
    <x v="0"/>
    <s v="meets"/>
    <n v="0"/>
    <x v="0"/>
    <n v="2.7342465753424658"/>
    <x v="1"/>
    <x v="1"/>
  </r>
  <r>
    <s v="E003766"/>
    <d v="2024-12-27T00:00:00"/>
    <x v="9"/>
    <s v="Corporate"/>
    <x v="0"/>
    <s v="Legal &amp; Compliance Specialist"/>
    <s v="legal"/>
    <x v="0"/>
    <x v="0"/>
    <d v="2024-12-27T00:00:00"/>
    <m/>
    <s v=""/>
    <n v="369"/>
    <x v="0"/>
    <x v="3"/>
    <x v="0"/>
    <n v="3"/>
    <s v="meets"/>
    <n v="1"/>
    <n v="75500"/>
    <x v="0"/>
    <s v="meets"/>
    <n v="0"/>
    <x v="0"/>
    <n v="1.010958904109589"/>
    <x v="2"/>
    <x v="0"/>
  </r>
  <r>
    <s v="E003767"/>
    <d v="2025-08-15T00:00:00"/>
    <x v="10"/>
    <s v="Operations"/>
    <x v="2"/>
    <s v="Supply Chain Senior Specialist"/>
    <s v="supply_chain"/>
    <x v="2"/>
    <x v="0"/>
    <d v="2025-08-15T00:00:00"/>
    <m/>
    <s v=""/>
    <n v="138"/>
    <x v="1"/>
    <x v="1"/>
    <x v="2"/>
    <s v="None"/>
    <s v=""/>
    <n v="0"/>
    <n v="127500"/>
    <x v="1"/>
    <s v="Not Reviewed"/>
    <n v="0"/>
    <x v="0"/>
    <n v="0.37808219178082192"/>
    <x v="0"/>
    <x v="3"/>
  </r>
  <r>
    <s v="E003768"/>
    <d v="2023-07-09T00:00:00"/>
    <x v="11"/>
    <s v="Operations"/>
    <x v="3"/>
    <s v="Operations Specialist"/>
    <s v="operations"/>
    <x v="0"/>
    <x v="0"/>
    <d v="2023-07-09T00:00:00"/>
    <m/>
    <s v=""/>
    <n v="906"/>
    <x v="1"/>
    <x v="4"/>
    <x v="4"/>
    <n v="4"/>
    <s v="exceeds"/>
    <n v="2"/>
    <n v="99500"/>
    <x v="0"/>
    <s v="exceeds"/>
    <n v="0"/>
    <x v="0"/>
    <n v="2.4821917808219176"/>
    <x v="1"/>
    <x v="0"/>
  </r>
  <r>
    <s v="E003769"/>
    <d v="2024-05-23T00:00:00"/>
    <x v="0"/>
    <s v="Product &amp; Technology"/>
    <x v="0"/>
    <s v="Software Engineering Specialist"/>
    <s v="engineering"/>
    <x v="0"/>
    <x v="0"/>
    <d v="2024-05-23T00:00:00"/>
    <m/>
    <s v=""/>
    <n v="587"/>
    <x v="1"/>
    <x v="1"/>
    <x v="0"/>
    <n v="3"/>
    <s v="meets"/>
    <n v="2"/>
    <n v="82000"/>
    <x v="0"/>
    <s v="meets"/>
    <n v="0"/>
    <x v="0"/>
    <n v="1.6082191780821917"/>
    <x v="2"/>
    <x v="0"/>
  </r>
  <r>
    <s v="E003770"/>
    <d v="2023-11-28T00:00:00"/>
    <x v="1"/>
    <s v="Product &amp; Technology"/>
    <x v="0"/>
    <s v="Software Engineering Senior Specialist"/>
    <s v="engineering"/>
    <x v="2"/>
    <x v="1"/>
    <d v="2023-11-28T00:00:00"/>
    <d v="2025-07-15T00:00:00"/>
    <s v="voluntary"/>
    <n v="595"/>
    <x v="2"/>
    <x v="1"/>
    <x v="2"/>
    <n v="4"/>
    <s v="exceeds"/>
    <n v="2"/>
    <n v="129000"/>
    <x v="0"/>
    <s v="exceeds"/>
    <n v="1"/>
    <x v="1"/>
    <n v="1.6301369863013699"/>
    <x v="2"/>
    <x v="3"/>
  </r>
  <r>
    <s v="E003771"/>
    <d v="2024-08-08T00:00:00"/>
    <x v="2"/>
    <s v="Product &amp; Technology"/>
    <x v="1"/>
    <s v="Product Management Specialist"/>
    <s v="product"/>
    <x v="0"/>
    <x v="0"/>
    <d v="2024-08-08T00:00:00"/>
    <m/>
    <s v=""/>
    <n v="510"/>
    <x v="0"/>
    <x v="1"/>
    <x v="0"/>
    <n v="5"/>
    <s v="outstanding"/>
    <n v="1"/>
    <n v="87500"/>
    <x v="0"/>
    <s v="outstanding"/>
    <n v="0"/>
    <x v="0"/>
    <n v="1.3972602739726028"/>
    <x v="2"/>
    <x v="0"/>
  </r>
  <r>
    <s v="E003772"/>
    <d v="2025-05-31T00:00:00"/>
    <x v="3"/>
    <s v="Product &amp; Technology"/>
    <x v="1"/>
    <s v="Product Design Associate"/>
    <s v="design"/>
    <x v="1"/>
    <x v="0"/>
    <d v="2025-05-31T00:00:00"/>
    <m/>
    <s v=""/>
    <n v="214"/>
    <x v="0"/>
    <x v="1"/>
    <x v="3"/>
    <n v="3"/>
    <s v="meets"/>
    <n v="1"/>
    <n v="58000"/>
    <x v="0"/>
    <s v="meets"/>
    <n v="0"/>
    <x v="0"/>
    <n v="0.58630136986301373"/>
    <x v="0"/>
    <x v="1"/>
  </r>
  <r>
    <s v="E003773"/>
    <d v="2025-02-09T00:00:00"/>
    <x v="4"/>
    <s v="Revenue"/>
    <x v="0"/>
    <s v="Account Senior Specialist"/>
    <s v="sales"/>
    <x v="2"/>
    <x v="0"/>
    <d v="2025-02-09T00:00:00"/>
    <m/>
    <s v=""/>
    <n v="325"/>
    <x v="0"/>
    <x v="1"/>
    <x v="0"/>
    <n v="3"/>
    <s v="meets"/>
    <n v="1"/>
    <n v="132000"/>
    <x v="0"/>
    <s v="meets"/>
    <n v="0"/>
    <x v="0"/>
    <n v="0.8904109589041096"/>
    <x v="0"/>
    <x v="2"/>
  </r>
  <r>
    <s v="E003774"/>
    <d v="2024-03-01T00:00:00"/>
    <x v="5"/>
    <s v="Revenue"/>
    <x v="1"/>
    <s v="Customer Success Specialist"/>
    <s v="customer_success"/>
    <x v="0"/>
    <x v="0"/>
    <d v="2024-03-01T00:00:00"/>
    <m/>
    <s v=""/>
    <n v="670"/>
    <x v="1"/>
    <x v="0"/>
    <x v="2"/>
    <n v="3"/>
    <s v="meets"/>
    <n v="2"/>
    <n v="90500"/>
    <x v="0"/>
    <s v="meets"/>
    <n v="0"/>
    <x v="0"/>
    <n v="1.8356164383561644"/>
    <x v="2"/>
    <x v="0"/>
  </r>
  <r>
    <s v="E003775"/>
    <d v="2023-06-15T00:00:00"/>
    <x v="6"/>
    <s v="Revenue"/>
    <x v="2"/>
    <s v="Growth Marketing Associate"/>
    <s v="marketing"/>
    <x v="1"/>
    <x v="1"/>
    <d v="2023-06-15T00:00:00"/>
    <d v="2025-07-27T00:00:00"/>
    <s v="voluntary"/>
    <n v="773"/>
    <x v="2"/>
    <x v="1"/>
    <x v="0"/>
    <n v="4"/>
    <s v="exceeds"/>
    <n v="2"/>
    <n v="74000"/>
    <x v="0"/>
    <s v="exceeds"/>
    <n v="1"/>
    <x v="1"/>
    <n v="2.117808219178082"/>
    <x v="1"/>
    <x v="0"/>
  </r>
  <r>
    <s v="E003776"/>
    <d v="2023-10-06T00:00:00"/>
    <x v="7"/>
    <s v="Corporate"/>
    <x v="0"/>
    <s v="Financial Planning Associate"/>
    <s v="finance"/>
    <x v="1"/>
    <x v="0"/>
    <d v="2023-10-06T00:00:00"/>
    <m/>
    <s v=""/>
    <n v="817"/>
    <x v="0"/>
    <x v="0"/>
    <x v="3"/>
    <n v="3"/>
    <s v="meets"/>
    <n v="2"/>
    <n v="74000"/>
    <x v="0"/>
    <s v="meets"/>
    <n v="0"/>
    <x v="0"/>
    <n v="2.2383561643835614"/>
    <x v="1"/>
    <x v="0"/>
  </r>
  <r>
    <s v="E003777"/>
    <d v="2023-01-10T00:00:00"/>
    <x v="8"/>
    <s v="Corporate"/>
    <x v="1"/>
    <s v="People Operations Senior Specialist"/>
    <s v="people"/>
    <x v="2"/>
    <x v="0"/>
    <d v="2023-01-10T00:00:00"/>
    <m/>
    <s v=""/>
    <n v="1086"/>
    <x v="1"/>
    <x v="1"/>
    <x v="2"/>
    <n v="5"/>
    <s v="outstanding"/>
    <n v="3"/>
    <n v="139500"/>
    <x v="0"/>
    <s v="outstanding"/>
    <n v="0"/>
    <x v="0"/>
    <n v="2.9753424657534246"/>
    <x v="1"/>
    <x v="2"/>
  </r>
  <r>
    <s v="E003778"/>
    <d v="2024-01-07T00:00:00"/>
    <x v="9"/>
    <s v="Corporate"/>
    <x v="0"/>
    <s v="Legal &amp; Compliance Associate"/>
    <s v="legal"/>
    <x v="1"/>
    <x v="0"/>
    <d v="2024-01-07T00:00:00"/>
    <m/>
    <s v=""/>
    <n v="724"/>
    <x v="1"/>
    <x v="1"/>
    <x v="2"/>
    <n v="5"/>
    <s v="outstanding"/>
    <n v="2"/>
    <n v="78000"/>
    <x v="0"/>
    <s v="outstanding"/>
    <n v="0"/>
    <x v="0"/>
    <n v="1.9835616438356165"/>
    <x v="2"/>
    <x v="0"/>
  </r>
  <r>
    <s v="E003779"/>
    <d v="2025-07-21T00:00:00"/>
    <x v="10"/>
    <s v="Operations"/>
    <x v="2"/>
    <s v="Supply Chain Associate"/>
    <s v="supply_chain"/>
    <x v="1"/>
    <x v="0"/>
    <d v="2025-07-21T00:00:00"/>
    <m/>
    <s v=""/>
    <n v="163"/>
    <x v="0"/>
    <x v="0"/>
    <x v="4"/>
    <s v="None"/>
    <s v=""/>
    <n v="0"/>
    <n v="76000"/>
    <x v="1"/>
    <s v="Not Reviewed"/>
    <n v="0"/>
    <x v="0"/>
    <n v="0.44657534246575342"/>
    <x v="0"/>
    <x v="0"/>
  </r>
  <r>
    <s v="E003780"/>
    <d v="2023-08-03T00:00:00"/>
    <x v="11"/>
    <s v="Operations"/>
    <x v="3"/>
    <s v="Operations Specialist"/>
    <s v="operations"/>
    <x v="0"/>
    <x v="0"/>
    <d v="2023-08-03T00:00:00"/>
    <m/>
    <s v=""/>
    <n v="881"/>
    <x v="1"/>
    <x v="0"/>
    <x v="2"/>
    <n v="2"/>
    <s v="needs_support"/>
    <n v="2"/>
    <n v="91500"/>
    <x v="0"/>
    <s v="needs_support"/>
    <n v="0"/>
    <x v="0"/>
    <n v="2.4136986301369863"/>
    <x v="1"/>
    <x v="0"/>
  </r>
  <r>
    <s v="E003781"/>
    <d v="2023-06-12T00:00:00"/>
    <x v="0"/>
    <s v="Product &amp; Technology"/>
    <x v="0"/>
    <s v="Software Engineering Specialist"/>
    <s v="engineering"/>
    <x v="0"/>
    <x v="1"/>
    <d v="2023-06-12T00:00:00"/>
    <d v="2025-12-15T00:00:00"/>
    <s v="involuntary"/>
    <n v="917"/>
    <x v="0"/>
    <x v="3"/>
    <x v="2"/>
    <n v="3"/>
    <s v="meets"/>
    <n v="3"/>
    <n v="82000"/>
    <x v="0"/>
    <s v="meets"/>
    <n v="1"/>
    <x v="1"/>
    <n v="2.5123287671232877"/>
    <x v="1"/>
    <x v="0"/>
  </r>
  <r>
    <s v="E003782"/>
    <d v="2025-08-15T00:00:00"/>
    <x v="1"/>
    <s v="Product &amp; Technology"/>
    <x v="0"/>
    <s v="Analytics Associate"/>
    <s v="analytics"/>
    <x v="1"/>
    <x v="1"/>
    <d v="2025-08-15T00:00:00"/>
    <d v="2025-12-17T00:00:00"/>
    <s v="involuntary"/>
    <n v="124"/>
    <x v="3"/>
    <x v="1"/>
    <x v="2"/>
    <s v="None"/>
    <s v=""/>
    <n v="0"/>
    <n v="59500"/>
    <x v="1"/>
    <s v="Not Reviewed"/>
    <n v="1"/>
    <x v="1"/>
    <n v="0.33972602739726027"/>
    <x v="0"/>
    <x v="1"/>
  </r>
  <r>
    <s v="E003783"/>
    <d v="2023-05-19T00:00:00"/>
    <x v="2"/>
    <s v="Product &amp; Technology"/>
    <x v="1"/>
    <s v="Product Management Senior Specialist"/>
    <s v="product"/>
    <x v="2"/>
    <x v="0"/>
    <d v="2023-05-19T00:00:00"/>
    <m/>
    <s v=""/>
    <n v="957"/>
    <x v="3"/>
    <x v="0"/>
    <x v="3"/>
    <n v="4"/>
    <s v="exceeds"/>
    <n v="3"/>
    <n v="137000"/>
    <x v="0"/>
    <s v="exceeds"/>
    <n v="0"/>
    <x v="0"/>
    <n v="2.6219178082191781"/>
    <x v="1"/>
    <x v="2"/>
  </r>
  <r>
    <s v="E003784"/>
    <d v="2024-07-12T00:00:00"/>
    <x v="3"/>
    <s v="Product &amp; Technology"/>
    <x v="1"/>
    <s v="Product Management Associate"/>
    <s v="product"/>
    <x v="1"/>
    <x v="0"/>
    <d v="2024-07-12T00:00:00"/>
    <m/>
    <s v=""/>
    <n v="537"/>
    <x v="0"/>
    <x v="2"/>
    <x v="1"/>
    <n v="2"/>
    <s v="needs_support"/>
    <n v="1"/>
    <n v="59000"/>
    <x v="0"/>
    <s v="needs_support"/>
    <n v="0"/>
    <x v="0"/>
    <n v="1.4712328767123288"/>
    <x v="2"/>
    <x v="1"/>
  </r>
  <r>
    <s v="E003785"/>
    <d v="2024-04-07T00:00:00"/>
    <x v="4"/>
    <s v="Revenue"/>
    <x v="0"/>
    <s v="Account Specialist"/>
    <s v="sales"/>
    <x v="0"/>
    <x v="0"/>
    <d v="2024-04-07T00:00:00"/>
    <m/>
    <s v=""/>
    <n v="633"/>
    <x v="1"/>
    <x v="0"/>
    <x v="1"/>
    <n v="2"/>
    <s v="needs_support"/>
    <n v="2"/>
    <n v="80500"/>
    <x v="0"/>
    <s v="needs_support"/>
    <n v="0"/>
    <x v="0"/>
    <n v="1.7342465753424658"/>
    <x v="2"/>
    <x v="0"/>
  </r>
  <r>
    <s v="E003786"/>
    <d v="2025-05-08T00:00:00"/>
    <x v="5"/>
    <s v="Revenue"/>
    <x v="1"/>
    <s v="Customer Success Specialist"/>
    <s v="customer_success"/>
    <x v="0"/>
    <x v="0"/>
    <d v="2025-05-08T00:00:00"/>
    <m/>
    <s v=""/>
    <n v="237"/>
    <x v="1"/>
    <x v="1"/>
    <x v="0"/>
    <n v="2"/>
    <s v="needs_support"/>
    <n v="1"/>
    <n v="72500"/>
    <x v="0"/>
    <s v="needs_support"/>
    <n v="0"/>
    <x v="0"/>
    <n v="0.64931506849315068"/>
    <x v="0"/>
    <x v="0"/>
  </r>
  <r>
    <s v="E003787"/>
    <d v="2024-05-08T00:00:00"/>
    <x v="6"/>
    <s v="Revenue"/>
    <x v="2"/>
    <s v="Analytics Lead"/>
    <s v="analytics"/>
    <x v="3"/>
    <x v="0"/>
    <d v="2024-05-08T00:00:00"/>
    <m/>
    <s v=""/>
    <n v="602"/>
    <x v="2"/>
    <x v="2"/>
    <x v="3"/>
    <n v="4"/>
    <s v="exceeds"/>
    <n v="2"/>
    <n v="171500"/>
    <x v="0"/>
    <s v="exceeds"/>
    <n v="0"/>
    <x v="0"/>
    <n v="1.6493150684931508"/>
    <x v="2"/>
    <x v="2"/>
  </r>
  <r>
    <s v="E003788"/>
    <d v="2024-01-10T00:00:00"/>
    <x v="7"/>
    <s v="Corporate"/>
    <x v="0"/>
    <s v="Financial Planning Senior Specialist"/>
    <s v="finance"/>
    <x v="2"/>
    <x v="0"/>
    <d v="2024-01-10T00:00:00"/>
    <m/>
    <s v=""/>
    <n v="721"/>
    <x v="1"/>
    <x v="3"/>
    <x v="0"/>
    <n v="3"/>
    <s v="meets"/>
    <n v="2"/>
    <n v="112500"/>
    <x v="0"/>
    <s v="meets"/>
    <n v="0"/>
    <x v="0"/>
    <n v="1.9753424657534246"/>
    <x v="2"/>
    <x v="3"/>
  </r>
  <r>
    <s v="E003789"/>
    <d v="2024-02-18T00:00:00"/>
    <x v="8"/>
    <s v="Corporate"/>
    <x v="1"/>
    <s v="People Operations Specialist"/>
    <s v="people"/>
    <x v="0"/>
    <x v="0"/>
    <d v="2024-02-18T00:00:00"/>
    <m/>
    <s v=""/>
    <n v="682"/>
    <x v="0"/>
    <x v="1"/>
    <x v="2"/>
    <n v="3"/>
    <s v="meets"/>
    <n v="2"/>
    <n v="83000"/>
    <x v="0"/>
    <s v="meets"/>
    <n v="0"/>
    <x v="0"/>
    <n v="1.8684931506849316"/>
    <x v="2"/>
    <x v="0"/>
  </r>
  <r>
    <s v="E003790"/>
    <d v="2025-08-31T00:00:00"/>
    <x v="9"/>
    <s v="Corporate"/>
    <x v="0"/>
    <s v="Legal &amp; Compliance Associate"/>
    <s v="legal"/>
    <x v="1"/>
    <x v="0"/>
    <d v="2025-08-31T00:00:00"/>
    <m/>
    <s v=""/>
    <n v="122"/>
    <x v="0"/>
    <x v="2"/>
    <x v="3"/>
    <s v="None"/>
    <s v=""/>
    <n v="0"/>
    <n v="72000"/>
    <x v="1"/>
    <s v="Not Reviewed"/>
    <n v="0"/>
    <x v="0"/>
    <n v="0.33424657534246577"/>
    <x v="0"/>
    <x v="0"/>
  </r>
  <r>
    <s v="E003791"/>
    <d v="2024-10-16T00:00:00"/>
    <x v="10"/>
    <s v="Operations"/>
    <x v="2"/>
    <s v="Supply Chain Specialist"/>
    <s v="supply_chain"/>
    <x v="0"/>
    <x v="0"/>
    <d v="2024-10-16T00:00:00"/>
    <m/>
    <s v=""/>
    <n v="441"/>
    <x v="0"/>
    <x v="1"/>
    <x v="0"/>
    <n v="3"/>
    <s v="meets"/>
    <n v="1"/>
    <n v="103000"/>
    <x v="0"/>
    <s v="meets"/>
    <n v="0"/>
    <x v="0"/>
    <n v="1.2082191780821918"/>
    <x v="2"/>
    <x v="3"/>
  </r>
  <r>
    <s v="E003792"/>
    <d v="2023-04-24T00:00:00"/>
    <x v="11"/>
    <s v="Operations"/>
    <x v="3"/>
    <s v="Operations Specialist"/>
    <s v="operations"/>
    <x v="0"/>
    <x v="0"/>
    <d v="2023-04-24T00:00:00"/>
    <m/>
    <s v=""/>
    <n v="982"/>
    <x v="0"/>
    <x v="1"/>
    <x v="2"/>
    <n v="1"/>
    <s v="needs_support"/>
    <n v="3"/>
    <n v="103500"/>
    <x v="0"/>
    <s v="needs_support"/>
    <n v="0"/>
    <x v="0"/>
    <n v="2.6904109589041094"/>
    <x v="1"/>
    <x v="3"/>
  </r>
  <r>
    <s v="E003793"/>
    <d v="2023-04-05T00:00:00"/>
    <x v="0"/>
    <s v="Product &amp; Technology"/>
    <x v="0"/>
    <s v="Software Engineering Specialist"/>
    <s v="engineering"/>
    <x v="0"/>
    <x v="0"/>
    <d v="2023-04-05T00:00:00"/>
    <m/>
    <s v=""/>
    <n v="1001"/>
    <x v="2"/>
    <x v="0"/>
    <x v="2"/>
    <n v="4"/>
    <s v="exceeds"/>
    <n v="3"/>
    <n v="103500"/>
    <x v="0"/>
    <s v="exceeds"/>
    <n v="0"/>
    <x v="0"/>
    <n v="2.7424657534246575"/>
    <x v="1"/>
    <x v="3"/>
  </r>
  <r>
    <s v="E003794"/>
    <d v="2024-12-19T00:00:00"/>
    <x v="1"/>
    <s v="Product &amp; Technology"/>
    <x v="0"/>
    <s v="Analytics Associate"/>
    <s v="analytics"/>
    <x v="1"/>
    <x v="0"/>
    <d v="2024-12-19T00:00:00"/>
    <m/>
    <s v=""/>
    <n v="377"/>
    <x v="0"/>
    <x v="1"/>
    <x v="0"/>
    <n v="3"/>
    <s v="meets"/>
    <n v="1"/>
    <n v="68000"/>
    <x v="0"/>
    <s v="meets"/>
    <n v="0"/>
    <x v="0"/>
    <n v="1.0328767123287672"/>
    <x v="2"/>
    <x v="1"/>
  </r>
  <r>
    <s v="E003795"/>
    <d v="2023-06-19T00:00:00"/>
    <x v="2"/>
    <s v="Product &amp; Technology"/>
    <x v="1"/>
    <s v="Analytics Specialist"/>
    <s v="analytics"/>
    <x v="0"/>
    <x v="0"/>
    <d v="2023-06-19T00:00:00"/>
    <m/>
    <s v=""/>
    <n v="926"/>
    <x v="0"/>
    <x v="0"/>
    <x v="3"/>
    <n v="3"/>
    <s v="meets"/>
    <n v="3"/>
    <n v="77500"/>
    <x v="0"/>
    <s v="meets"/>
    <n v="0"/>
    <x v="0"/>
    <n v="2.536986301369863"/>
    <x v="1"/>
    <x v="0"/>
  </r>
  <r>
    <s v="E003796"/>
    <d v="2025-07-22T00:00:00"/>
    <x v="3"/>
    <s v="Product &amp; Technology"/>
    <x v="1"/>
    <s v="Product Design Associate"/>
    <s v="design"/>
    <x v="1"/>
    <x v="0"/>
    <d v="2025-07-22T00:00:00"/>
    <m/>
    <s v=""/>
    <n v="162"/>
    <x v="0"/>
    <x v="0"/>
    <x v="2"/>
    <s v="None"/>
    <s v=""/>
    <n v="0"/>
    <n v="70000"/>
    <x v="1"/>
    <s v="Not Reviewed"/>
    <n v="0"/>
    <x v="0"/>
    <n v="0.44383561643835617"/>
    <x v="0"/>
    <x v="0"/>
  </r>
  <r>
    <s v="E003797"/>
    <d v="2025-07-13T00:00:00"/>
    <x v="4"/>
    <s v="Revenue"/>
    <x v="0"/>
    <s v="Account Specialist"/>
    <s v="sales"/>
    <x v="0"/>
    <x v="1"/>
    <d v="2025-07-13T00:00:00"/>
    <d v="2025-11-07T00:00:00"/>
    <s v="voluntary"/>
    <n v="117"/>
    <x v="0"/>
    <x v="1"/>
    <x v="2"/>
    <s v="None"/>
    <s v=""/>
    <n v="0"/>
    <n v="75000"/>
    <x v="1"/>
    <s v="Not Reviewed"/>
    <n v="1"/>
    <x v="1"/>
    <n v="0.32054794520547947"/>
    <x v="0"/>
    <x v="0"/>
  </r>
  <r>
    <s v="E003798"/>
    <d v="2024-03-19T00:00:00"/>
    <x v="5"/>
    <s v="Revenue"/>
    <x v="1"/>
    <s v="Account Senior Specialist"/>
    <s v="sales"/>
    <x v="2"/>
    <x v="0"/>
    <d v="2024-03-19T00:00:00"/>
    <m/>
    <s v=""/>
    <n v="652"/>
    <x v="0"/>
    <x v="1"/>
    <x v="4"/>
    <n v="4"/>
    <s v="exceeds"/>
    <n v="2"/>
    <n v="101000"/>
    <x v="0"/>
    <s v="exceeds"/>
    <n v="0"/>
    <x v="0"/>
    <n v="1.7863013698630137"/>
    <x v="2"/>
    <x v="3"/>
  </r>
  <r>
    <s v="E003799"/>
    <d v="2023-01-08T00:00:00"/>
    <x v="6"/>
    <s v="Revenue"/>
    <x v="2"/>
    <s v="Analytics Specialist"/>
    <s v="analytics"/>
    <x v="0"/>
    <x v="0"/>
    <d v="2023-01-08T00:00:00"/>
    <m/>
    <s v=""/>
    <n v="1088"/>
    <x v="1"/>
    <x v="1"/>
    <x v="0"/>
    <n v="2"/>
    <s v="needs_support"/>
    <n v="3"/>
    <n v="98500"/>
    <x v="0"/>
    <s v="needs_support"/>
    <n v="0"/>
    <x v="0"/>
    <n v="2.9808219178082194"/>
    <x v="1"/>
    <x v="0"/>
  </r>
  <r>
    <s v="E003800"/>
    <d v="2024-06-09T00:00:00"/>
    <x v="7"/>
    <s v="Corporate"/>
    <x v="0"/>
    <s v="Financial Planning Specialist"/>
    <s v="finance"/>
    <x v="0"/>
    <x v="0"/>
    <d v="2024-06-09T00:00:00"/>
    <m/>
    <s v=""/>
    <n v="570"/>
    <x v="0"/>
    <x v="2"/>
    <x v="3"/>
    <n v="2"/>
    <s v="needs_support"/>
    <n v="2"/>
    <n v="77500"/>
    <x v="0"/>
    <s v="needs_support"/>
    <n v="0"/>
    <x v="0"/>
    <n v="1.5616438356164384"/>
    <x v="2"/>
    <x v="0"/>
  </r>
  <r>
    <s v="E003801"/>
    <d v="2024-12-11T00:00:00"/>
    <x v="8"/>
    <s v="Corporate"/>
    <x v="1"/>
    <s v="Operations Associate"/>
    <s v="operations"/>
    <x v="1"/>
    <x v="0"/>
    <d v="2024-12-11T00:00:00"/>
    <m/>
    <s v=""/>
    <n v="385"/>
    <x v="0"/>
    <x v="1"/>
    <x v="2"/>
    <n v="3"/>
    <s v="meets"/>
    <n v="1"/>
    <n v="69500"/>
    <x v="0"/>
    <s v="meets"/>
    <n v="0"/>
    <x v="0"/>
    <n v="1.0547945205479452"/>
    <x v="2"/>
    <x v="1"/>
  </r>
  <r>
    <s v="E003802"/>
    <d v="2025-08-01T00:00:00"/>
    <x v="9"/>
    <s v="Corporate"/>
    <x v="0"/>
    <s v="Operations Lead"/>
    <s v="operations"/>
    <x v="3"/>
    <x v="0"/>
    <d v="2025-08-01T00:00:00"/>
    <m/>
    <s v=""/>
    <n v="152"/>
    <x v="4"/>
    <x v="3"/>
    <x v="3"/>
    <s v="None"/>
    <s v=""/>
    <n v="0"/>
    <n v="156000"/>
    <x v="1"/>
    <s v="Not Reviewed"/>
    <n v="0"/>
    <x v="0"/>
    <n v="0.41643835616438357"/>
    <x v="0"/>
    <x v="2"/>
  </r>
  <r>
    <s v="E003803"/>
    <d v="2023-03-08T00:00:00"/>
    <x v="10"/>
    <s v="Operations"/>
    <x v="2"/>
    <s v="Supply Chain Associate"/>
    <s v="supply_chain"/>
    <x v="1"/>
    <x v="0"/>
    <d v="2023-03-08T00:00:00"/>
    <m/>
    <s v=""/>
    <n v="1029"/>
    <x v="1"/>
    <x v="2"/>
    <x v="3"/>
    <n v="3"/>
    <s v="meets"/>
    <n v="3"/>
    <n v="74500"/>
    <x v="0"/>
    <s v="meets"/>
    <n v="0"/>
    <x v="0"/>
    <n v="2.8191780821917809"/>
    <x v="1"/>
    <x v="0"/>
  </r>
  <r>
    <s v="E003804"/>
    <d v="2023-02-17T00:00:00"/>
    <x v="11"/>
    <s v="Operations"/>
    <x v="3"/>
    <s v="Operations Senior Specialist"/>
    <s v="operations"/>
    <x v="2"/>
    <x v="1"/>
    <d v="2023-02-17T00:00:00"/>
    <d v="2024-09-27T00:00:00"/>
    <s v="voluntary"/>
    <n v="588"/>
    <x v="0"/>
    <x v="2"/>
    <x v="0"/>
    <n v="4"/>
    <s v="exceeds"/>
    <n v="2"/>
    <n v="131000"/>
    <x v="0"/>
    <s v="exceeds"/>
    <n v="1"/>
    <x v="1"/>
    <n v="1.6109589041095891"/>
    <x v="2"/>
    <x v="2"/>
  </r>
  <r>
    <s v="E003805"/>
    <d v="2023-06-03T00:00:00"/>
    <x v="0"/>
    <s v="Product &amp; Technology"/>
    <x v="0"/>
    <s v="Software Engineering Associate"/>
    <s v="engineering"/>
    <x v="1"/>
    <x v="0"/>
    <d v="2023-06-03T00:00:00"/>
    <m/>
    <s v=""/>
    <n v="942"/>
    <x v="0"/>
    <x v="1"/>
    <x v="3"/>
    <n v="3"/>
    <s v="meets"/>
    <n v="3"/>
    <n v="68000"/>
    <x v="0"/>
    <s v="meets"/>
    <n v="0"/>
    <x v="0"/>
    <n v="2.580821917808219"/>
    <x v="1"/>
    <x v="1"/>
  </r>
  <r>
    <s v="E003806"/>
    <d v="2025-04-30T00:00:00"/>
    <x v="1"/>
    <s v="Product &amp; Technology"/>
    <x v="0"/>
    <s v="Software Engineering Associate"/>
    <s v="engineering"/>
    <x v="1"/>
    <x v="0"/>
    <d v="2025-04-30T00:00:00"/>
    <m/>
    <s v=""/>
    <n v="245"/>
    <x v="1"/>
    <x v="3"/>
    <x v="2"/>
    <n v="2"/>
    <s v="needs_support"/>
    <n v="1"/>
    <n v="65000"/>
    <x v="0"/>
    <s v="needs_support"/>
    <n v="0"/>
    <x v="0"/>
    <n v="0.67123287671232879"/>
    <x v="0"/>
    <x v="1"/>
  </r>
  <r>
    <s v="E003807"/>
    <d v="2025-06-05T00:00:00"/>
    <x v="2"/>
    <s v="Product &amp; Technology"/>
    <x v="1"/>
    <s v="Product Management Senior Specialist"/>
    <s v="product"/>
    <x v="2"/>
    <x v="1"/>
    <d v="2025-06-05T00:00:00"/>
    <d v="2025-10-08T00:00:00"/>
    <s v="voluntary"/>
    <n v="125"/>
    <x v="1"/>
    <x v="1"/>
    <x v="2"/>
    <s v="None"/>
    <s v=""/>
    <n v="0"/>
    <n v="119500"/>
    <x v="1"/>
    <s v="Not Reviewed"/>
    <n v="1"/>
    <x v="1"/>
    <n v="0.34246575342465752"/>
    <x v="0"/>
    <x v="3"/>
  </r>
  <r>
    <s v="E003808"/>
    <d v="2025-01-23T00:00:00"/>
    <x v="3"/>
    <s v="Product &amp; Technology"/>
    <x v="1"/>
    <s v="Product Design Specialist"/>
    <s v="design"/>
    <x v="0"/>
    <x v="1"/>
    <d v="2025-01-23T00:00:00"/>
    <d v="2025-11-15T00:00:00"/>
    <s v="voluntary"/>
    <n v="296"/>
    <x v="0"/>
    <x v="1"/>
    <x v="0"/>
    <n v="3"/>
    <s v="meets"/>
    <n v="1"/>
    <n v="83500"/>
    <x v="0"/>
    <s v="meets"/>
    <n v="1"/>
    <x v="1"/>
    <n v="0.81095890410958904"/>
    <x v="0"/>
    <x v="0"/>
  </r>
  <r>
    <s v="E003809"/>
    <d v="2023-05-25T00:00:00"/>
    <x v="4"/>
    <s v="Revenue"/>
    <x v="0"/>
    <s v="Account Senior Specialist"/>
    <s v="sales"/>
    <x v="2"/>
    <x v="1"/>
    <d v="2023-05-25T00:00:00"/>
    <d v="2025-07-17T00:00:00"/>
    <s v="retirement"/>
    <n v="784"/>
    <x v="1"/>
    <x v="1"/>
    <x v="1"/>
    <n v="3"/>
    <s v="meets"/>
    <n v="2"/>
    <n v="107000"/>
    <x v="0"/>
    <s v="meets"/>
    <n v="1"/>
    <x v="1"/>
    <n v="2.1479452054794521"/>
    <x v="1"/>
    <x v="3"/>
  </r>
  <r>
    <s v="E003810"/>
    <d v="2023-06-03T00:00:00"/>
    <x v="5"/>
    <s v="Revenue"/>
    <x v="1"/>
    <s v="Customer Success Specialist"/>
    <s v="customer_success"/>
    <x v="0"/>
    <x v="0"/>
    <d v="2023-06-03T00:00:00"/>
    <m/>
    <s v=""/>
    <n v="942"/>
    <x v="0"/>
    <x v="1"/>
    <x v="4"/>
    <n v="3"/>
    <s v="meets"/>
    <n v="3"/>
    <n v="76500"/>
    <x v="0"/>
    <s v="meets"/>
    <n v="0"/>
    <x v="0"/>
    <n v="2.580821917808219"/>
    <x v="1"/>
    <x v="0"/>
  </r>
  <r>
    <s v="E003811"/>
    <d v="2025-02-12T00:00:00"/>
    <x v="6"/>
    <s v="Revenue"/>
    <x v="2"/>
    <s v="Growth Marketing Senior Specialist"/>
    <s v="marketing"/>
    <x v="2"/>
    <x v="0"/>
    <d v="2025-02-12T00:00:00"/>
    <m/>
    <s v=""/>
    <n v="322"/>
    <x v="0"/>
    <x v="1"/>
    <x v="0"/>
    <n v="3"/>
    <s v="meets"/>
    <n v="1"/>
    <n v="132000"/>
    <x v="0"/>
    <s v="meets"/>
    <n v="0"/>
    <x v="0"/>
    <n v="0.88219178082191785"/>
    <x v="0"/>
    <x v="2"/>
  </r>
  <r>
    <s v="E003812"/>
    <d v="2025-06-18T00:00:00"/>
    <x v="7"/>
    <s v="Corporate"/>
    <x v="0"/>
    <s v="Financial Planning Specialist"/>
    <s v="finance"/>
    <x v="0"/>
    <x v="0"/>
    <d v="2025-06-18T00:00:00"/>
    <m/>
    <s v=""/>
    <n v="196"/>
    <x v="0"/>
    <x v="1"/>
    <x v="0"/>
    <n v="1"/>
    <s v="needs_support"/>
    <n v="1"/>
    <n v="104500"/>
    <x v="0"/>
    <s v="needs_support"/>
    <n v="0"/>
    <x v="0"/>
    <n v="0.53698630136986303"/>
    <x v="0"/>
    <x v="3"/>
  </r>
  <r>
    <s v="E003813"/>
    <d v="2023-04-05T00:00:00"/>
    <x v="8"/>
    <s v="Corporate"/>
    <x v="1"/>
    <s v="People Operations Senior Specialist"/>
    <s v="people"/>
    <x v="2"/>
    <x v="0"/>
    <d v="2023-04-05T00:00:00"/>
    <m/>
    <s v=""/>
    <n v="1001"/>
    <x v="2"/>
    <x v="1"/>
    <x v="0"/>
    <n v="1"/>
    <s v="needs_support"/>
    <n v="3"/>
    <n v="119500"/>
    <x v="0"/>
    <s v="needs_support"/>
    <n v="0"/>
    <x v="0"/>
    <n v="2.7424657534246575"/>
    <x v="1"/>
    <x v="3"/>
  </r>
  <r>
    <s v="E003814"/>
    <d v="2025-07-06T00:00:00"/>
    <x v="9"/>
    <s v="Corporate"/>
    <x v="0"/>
    <s v="Operations Senior Specialist"/>
    <s v="operations"/>
    <x v="2"/>
    <x v="0"/>
    <d v="2025-07-06T00:00:00"/>
    <m/>
    <s v=""/>
    <n v="178"/>
    <x v="0"/>
    <x v="3"/>
    <x v="0"/>
    <s v="None"/>
    <s v=""/>
    <n v="0"/>
    <n v="135500"/>
    <x v="1"/>
    <s v="Not Reviewed"/>
    <n v="0"/>
    <x v="0"/>
    <n v="0.48767123287671232"/>
    <x v="0"/>
    <x v="2"/>
  </r>
  <r>
    <s v="E003815"/>
    <d v="2023-04-06T00:00:00"/>
    <x v="10"/>
    <s v="Operations"/>
    <x v="2"/>
    <s v="Supply Chain Specialist"/>
    <s v="supply_chain"/>
    <x v="0"/>
    <x v="0"/>
    <d v="2023-04-06T00:00:00"/>
    <m/>
    <s v=""/>
    <n v="1000"/>
    <x v="2"/>
    <x v="2"/>
    <x v="3"/>
    <n v="3"/>
    <s v="meets"/>
    <n v="3"/>
    <n v="76000"/>
    <x v="0"/>
    <s v="meets"/>
    <n v="0"/>
    <x v="0"/>
    <n v="2.7397260273972601"/>
    <x v="1"/>
    <x v="0"/>
  </r>
  <r>
    <s v="E003816"/>
    <d v="2025-08-14T00:00:00"/>
    <x v="11"/>
    <s v="Operations"/>
    <x v="3"/>
    <s v="Operations Associate"/>
    <s v="operations"/>
    <x v="1"/>
    <x v="0"/>
    <d v="2025-08-14T00:00:00"/>
    <m/>
    <s v=""/>
    <n v="139"/>
    <x v="1"/>
    <x v="0"/>
    <x v="4"/>
    <s v="None"/>
    <s v=""/>
    <n v="0"/>
    <n v="55000"/>
    <x v="1"/>
    <s v="Not Reviewed"/>
    <n v="0"/>
    <x v="0"/>
    <n v="0.38082191780821917"/>
    <x v="0"/>
    <x v="1"/>
  </r>
  <r>
    <s v="E003817"/>
    <d v="2023-12-17T00:00:00"/>
    <x v="0"/>
    <s v="Product &amp; Technology"/>
    <x v="0"/>
    <s v="Software Engineering Lead"/>
    <s v="engineering"/>
    <x v="3"/>
    <x v="0"/>
    <d v="2023-12-17T00:00:00"/>
    <m/>
    <s v=""/>
    <n v="745"/>
    <x v="4"/>
    <x v="0"/>
    <x v="4"/>
    <n v="2"/>
    <s v="needs_support"/>
    <n v="2"/>
    <n v="185500"/>
    <x v="0"/>
    <s v="needs_support"/>
    <n v="0"/>
    <x v="0"/>
    <n v="2.0410958904109591"/>
    <x v="1"/>
    <x v="2"/>
  </r>
  <r>
    <s v="E003818"/>
    <d v="2023-01-08T00:00:00"/>
    <x v="1"/>
    <s v="Product &amp; Technology"/>
    <x v="0"/>
    <s v="Software Engineering Senior Specialist"/>
    <s v="engineering"/>
    <x v="2"/>
    <x v="0"/>
    <d v="2023-01-08T00:00:00"/>
    <m/>
    <s v=""/>
    <n v="1088"/>
    <x v="0"/>
    <x v="0"/>
    <x v="3"/>
    <n v="3"/>
    <s v="meets"/>
    <n v="3"/>
    <n v="126500"/>
    <x v="0"/>
    <s v="meets"/>
    <n v="0"/>
    <x v="0"/>
    <n v="2.9808219178082194"/>
    <x v="1"/>
    <x v="3"/>
  </r>
  <r>
    <s v="E003819"/>
    <d v="2023-02-23T00:00:00"/>
    <x v="2"/>
    <s v="Product &amp; Technology"/>
    <x v="1"/>
    <s v="Product Management Associate"/>
    <s v="product"/>
    <x v="1"/>
    <x v="0"/>
    <d v="2023-02-23T00:00:00"/>
    <m/>
    <s v=""/>
    <n v="1042"/>
    <x v="0"/>
    <x v="1"/>
    <x v="2"/>
    <n v="3"/>
    <s v="meets"/>
    <n v="3"/>
    <n v="56500"/>
    <x v="0"/>
    <s v="meets"/>
    <n v="0"/>
    <x v="0"/>
    <n v="2.8547945205479452"/>
    <x v="1"/>
    <x v="1"/>
  </r>
  <r>
    <s v="E003820"/>
    <d v="2025-04-18T00:00:00"/>
    <x v="3"/>
    <s v="Product &amp; Technology"/>
    <x v="1"/>
    <s v="Product Design Associate"/>
    <s v="design"/>
    <x v="1"/>
    <x v="0"/>
    <d v="2025-04-18T00:00:00"/>
    <m/>
    <s v=""/>
    <n v="257"/>
    <x v="4"/>
    <x v="1"/>
    <x v="2"/>
    <n v="1"/>
    <s v="needs_support"/>
    <n v="1"/>
    <n v="65000"/>
    <x v="0"/>
    <s v="needs_support"/>
    <n v="0"/>
    <x v="0"/>
    <n v="0.70410958904109588"/>
    <x v="0"/>
    <x v="1"/>
  </r>
  <r>
    <s v="E003821"/>
    <d v="2023-09-25T00:00:00"/>
    <x v="4"/>
    <s v="Revenue"/>
    <x v="0"/>
    <s v="Account Specialist"/>
    <s v="sales"/>
    <x v="0"/>
    <x v="0"/>
    <d v="2023-09-25T00:00:00"/>
    <m/>
    <s v=""/>
    <n v="828"/>
    <x v="0"/>
    <x v="1"/>
    <x v="2"/>
    <n v="3"/>
    <s v="meets"/>
    <n v="2"/>
    <n v="74500"/>
    <x v="0"/>
    <s v="meets"/>
    <n v="0"/>
    <x v="0"/>
    <n v="2.2684931506849315"/>
    <x v="1"/>
    <x v="0"/>
  </r>
  <r>
    <s v="E003822"/>
    <d v="2024-10-25T00:00:00"/>
    <x v="5"/>
    <s v="Revenue"/>
    <x v="1"/>
    <s v="Customer Success Associate"/>
    <s v="customer_success"/>
    <x v="1"/>
    <x v="0"/>
    <d v="2024-10-25T00:00:00"/>
    <m/>
    <s v=""/>
    <n v="432"/>
    <x v="1"/>
    <x v="0"/>
    <x v="0"/>
    <n v="3"/>
    <s v="meets"/>
    <n v="1"/>
    <n v="58500"/>
    <x v="0"/>
    <s v="meets"/>
    <n v="0"/>
    <x v="0"/>
    <n v="1.1835616438356165"/>
    <x v="2"/>
    <x v="1"/>
  </r>
  <r>
    <s v="E003823"/>
    <d v="2023-11-04T00:00:00"/>
    <x v="6"/>
    <s v="Revenue"/>
    <x v="2"/>
    <s v="Growth Marketing Specialist"/>
    <s v="marketing"/>
    <x v="0"/>
    <x v="0"/>
    <d v="2023-11-04T00:00:00"/>
    <m/>
    <s v=""/>
    <n v="788"/>
    <x v="1"/>
    <x v="0"/>
    <x v="4"/>
    <n v="4"/>
    <s v="exceeds"/>
    <n v="2"/>
    <n v="77500"/>
    <x v="0"/>
    <s v="exceeds"/>
    <n v="0"/>
    <x v="0"/>
    <n v="2.1589041095890411"/>
    <x v="1"/>
    <x v="0"/>
  </r>
  <r>
    <s v="E003824"/>
    <d v="2024-03-31T00:00:00"/>
    <x v="7"/>
    <s v="Corporate"/>
    <x v="0"/>
    <s v="Financial Planning Associate"/>
    <s v="finance"/>
    <x v="1"/>
    <x v="0"/>
    <d v="2024-03-31T00:00:00"/>
    <m/>
    <s v=""/>
    <n v="640"/>
    <x v="0"/>
    <x v="1"/>
    <x v="4"/>
    <n v="3"/>
    <s v="meets"/>
    <n v="2"/>
    <n v="65000"/>
    <x v="0"/>
    <s v="meets"/>
    <n v="0"/>
    <x v="0"/>
    <n v="1.7534246575342465"/>
    <x v="2"/>
    <x v="1"/>
  </r>
  <r>
    <s v="E003825"/>
    <d v="2024-10-21T00:00:00"/>
    <x v="8"/>
    <s v="Corporate"/>
    <x v="1"/>
    <s v="People Operations Associate"/>
    <s v="people"/>
    <x v="1"/>
    <x v="0"/>
    <d v="2024-10-21T00:00:00"/>
    <m/>
    <s v=""/>
    <n v="436"/>
    <x v="1"/>
    <x v="0"/>
    <x v="0"/>
    <n v="4"/>
    <s v="exceeds"/>
    <n v="1"/>
    <n v="70500"/>
    <x v="0"/>
    <s v="exceeds"/>
    <n v="0"/>
    <x v="0"/>
    <n v="1.1945205479452055"/>
    <x v="2"/>
    <x v="0"/>
  </r>
  <r>
    <s v="E003826"/>
    <d v="2025-06-14T00:00:00"/>
    <x v="9"/>
    <s v="Corporate"/>
    <x v="0"/>
    <s v="Legal &amp; Compliance Associate"/>
    <s v="legal"/>
    <x v="1"/>
    <x v="1"/>
    <d v="2025-06-14T00:00:00"/>
    <d v="2025-12-03T00:00:00"/>
    <s v="involuntary"/>
    <n v="172"/>
    <x v="1"/>
    <x v="3"/>
    <x v="2"/>
    <s v="None"/>
    <s v=""/>
    <n v="0"/>
    <n v="55000"/>
    <x v="1"/>
    <s v="Not Reviewed"/>
    <n v="1"/>
    <x v="1"/>
    <n v="0.47123287671232877"/>
    <x v="0"/>
    <x v="1"/>
  </r>
  <r>
    <s v="E003827"/>
    <d v="2023-03-11T00:00:00"/>
    <x v="10"/>
    <s v="Operations"/>
    <x v="2"/>
    <s v="Supply Chain Associate"/>
    <s v="supply_chain"/>
    <x v="1"/>
    <x v="0"/>
    <d v="2023-03-11T00:00:00"/>
    <m/>
    <s v=""/>
    <n v="1026"/>
    <x v="2"/>
    <x v="0"/>
    <x v="2"/>
    <n v="4"/>
    <s v="exceeds"/>
    <n v="3"/>
    <n v="66000"/>
    <x v="0"/>
    <s v="exceeds"/>
    <n v="0"/>
    <x v="0"/>
    <n v="2.8109589041095893"/>
    <x v="1"/>
    <x v="1"/>
  </r>
  <r>
    <s v="E003828"/>
    <d v="2025-02-13T00:00:00"/>
    <x v="11"/>
    <s v="Operations"/>
    <x v="3"/>
    <s v="Operations Specialist"/>
    <s v="operations"/>
    <x v="0"/>
    <x v="1"/>
    <d v="2025-02-13T00:00:00"/>
    <d v="2025-10-09T00:00:00"/>
    <s v="voluntary"/>
    <n v="238"/>
    <x v="1"/>
    <x v="0"/>
    <x v="3"/>
    <n v="3"/>
    <s v="meets"/>
    <n v="1"/>
    <n v="88000"/>
    <x v="0"/>
    <s v="meets"/>
    <n v="1"/>
    <x v="1"/>
    <n v="0.65205479452054793"/>
    <x v="0"/>
    <x v="0"/>
  </r>
  <r>
    <s v="E003829"/>
    <d v="2023-11-01T00:00:00"/>
    <x v="0"/>
    <s v="Product &amp; Technology"/>
    <x v="0"/>
    <s v="Software Engineering Associate"/>
    <s v="engineering"/>
    <x v="1"/>
    <x v="0"/>
    <d v="2023-11-01T00:00:00"/>
    <m/>
    <s v=""/>
    <n v="791"/>
    <x v="0"/>
    <x v="0"/>
    <x v="0"/>
    <n v="3"/>
    <s v="meets"/>
    <n v="2"/>
    <n v="56500"/>
    <x v="0"/>
    <s v="meets"/>
    <n v="0"/>
    <x v="0"/>
    <n v="2.1671232876712327"/>
    <x v="1"/>
    <x v="1"/>
  </r>
  <r>
    <s v="E003830"/>
    <d v="2025-02-05T00:00:00"/>
    <x v="1"/>
    <s v="Product &amp; Technology"/>
    <x v="0"/>
    <s v="Software Engineering Specialist"/>
    <s v="engineering"/>
    <x v="0"/>
    <x v="0"/>
    <d v="2025-02-05T00:00:00"/>
    <m/>
    <s v=""/>
    <n v="329"/>
    <x v="2"/>
    <x v="0"/>
    <x v="4"/>
    <n v="4"/>
    <s v="exceeds"/>
    <n v="1"/>
    <n v="82500"/>
    <x v="0"/>
    <s v="exceeds"/>
    <n v="0"/>
    <x v="0"/>
    <n v="0.90136986301369859"/>
    <x v="0"/>
    <x v="0"/>
  </r>
  <r>
    <s v="E003831"/>
    <d v="2023-11-25T00:00:00"/>
    <x v="2"/>
    <s v="Product &amp; Technology"/>
    <x v="1"/>
    <s v="Product Management Specialist"/>
    <s v="product"/>
    <x v="0"/>
    <x v="0"/>
    <d v="2023-11-25T00:00:00"/>
    <m/>
    <s v=""/>
    <n v="767"/>
    <x v="0"/>
    <x v="0"/>
    <x v="4"/>
    <n v="2"/>
    <s v="needs_support"/>
    <n v="2"/>
    <n v="77000"/>
    <x v="0"/>
    <s v="needs_support"/>
    <n v="0"/>
    <x v="0"/>
    <n v="2.1013698630136988"/>
    <x v="1"/>
    <x v="0"/>
  </r>
  <r>
    <s v="E003832"/>
    <d v="2023-12-12T00:00:00"/>
    <x v="3"/>
    <s v="Product &amp; Technology"/>
    <x v="1"/>
    <s v="Product Management Associate"/>
    <s v="product"/>
    <x v="1"/>
    <x v="0"/>
    <d v="2023-12-12T00:00:00"/>
    <m/>
    <s v=""/>
    <n v="750"/>
    <x v="3"/>
    <x v="3"/>
    <x v="3"/>
    <n v="3"/>
    <s v="meets"/>
    <n v="2"/>
    <n v="67000"/>
    <x v="0"/>
    <s v="meets"/>
    <n v="0"/>
    <x v="0"/>
    <n v="2.0547945205479454"/>
    <x v="1"/>
    <x v="1"/>
  </r>
  <r>
    <s v="E003833"/>
    <d v="2023-09-24T00:00:00"/>
    <x v="4"/>
    <s v="Revenue"/>
    <x v="0"/>
    <s v="Account Associate"/>
    <s v="sales"/>
    <x v="1"/>
    <x v="0"/>
    <d v="2023-09-24T00:00:00"/>
    <m/>
    <s v=""/>
    <n v="829"/>
    <x v="0"/>
    <x v="1"/>
    <x v="2"/>
    <n v="3"/>
    <s v="meets"/>
    <n v="2"/>
    <n v="66000"/>
    <x v="0"/>
    <s v="meets"/>
    <n v="0"/>
    <x v="0"/>
    <n v="2.2712328767123289"/>
    <x v="1"/>
    <x v="1"/>
  </r>
  <r>
    <s v="E003834"/>
    <d v="2025-08-07T00:00:00"/>
    <x v="5"/>
    <s v="Revenue"/>
    <x v="1"/>
    <s v="Account Specialist"/>
    <s v="sales"/>
    <x v="0"/>
    <x v="0"/>
    <d v="2025-08-07T00:00:00"/>
    <m/>
    <s v=""/>
    <n v="146"/>
    <x v="2"/>
    <x v="1"/>
    <x v="3"/>
    <s v="None"/>
    <s v=""/>
    <n v="0"/>
    <n v="94500"/>
    <x v="1"/>
    <s v="Not Reviewed"/>
    <n v="0"/>
    <x v="0"/>
    <n v="0.4"/>
    <x v="0"/>
    <x v="0"/>
  </r>
  <r>
    <s v="E003835"/>
    <d v="2023-03-08T00:00:00"/>
    <x v="6"/>
    <s v="Revenue"/>
    <x v="2"/>
    <s v="Analytics Senior Specialist"/>
    <s v="analytics"/>
    <x v="2"/>
    <x v="0"/>
    <d v="2023-03-08T00:00:00"/>
    <m/>
    <s v=""/>
    <n v="1029"/>
    <x v="2"/>
    <x v="3"/>
    <x v="3"/>
    <n v="3"/>
    <s v="meets"/>
    <n v="3"/>
    <n v="141000"/>
    <x v="0"/>
    <s v="meets"/>
    <n v="0"/>
    <x v="0"/>
    <n v="2.8191780821917809"/>
    <x v="1"/>
    <x v="2"/>
  </r>
  <r>
    <s v="E003836"/>
    <d v="2025-07-23T00:00:00"/>
    <x v="7"/>
    <s v="Corporate"/>
    <x v="0"/>
    <s v="Financial Planning Associate"/>
    <s v="finance"/>
    <x v="1"/>
    <x v="0"/>
    <d v="2025-07-23T00:00:00"/>
    <m/>
    <s v=""/>
    <n v="161"/>
    <x v="1"/>
    <x v="4"/>
    <x v="0"/>
    <s v="None"/>
    <s v=""/>
    <n v="0"/>
    <n v="69000"/>
    <x v="1"/>
    <s v="Not Reviewed"/>
    <n v="0"/>
    <x v="0"/>
    <n v="0.44109589041095892"/>
    <x v="0"/>
    <x v="1"/>
  </r>
  <r>
    <s v="E003837"/>
    <d v="2024-11-11T00:00:00"/>
    <x v="8"/>
    <s v="Corporate"/>
    <x v="1"/>
    <s v="People Operations Associate"/>
    <s v="people"/>
    <x v="1"/>
    <x v="1"/>
    <d v="2024-11-11T00:00:00"/>
    <d v="2025-07-05T00:00:00"/>
    <s v="voluntary"/>
    <n v="236"/>
    <x v="0"/>
    <x v="0"/>
    <x v="0"/>
    <n v="3"/>
    <s v="meets"/>
    <n v="1"/>
    <n v="74500"/>
    <x v="0"/>
    <s v="meets"/>
    <n v="1"/>
    <x v="1"/>
    <n v="0.64657534246575343"/>
    <x v="0"/>
    <x v="0"/>
  </r>
  <r>
    <s v="E003838"/>
    <d v="2024-04-30T00:00:00"/>
    <x v="9"/>
    <s v="Corporate"/>
    <x v="0"/>
    <s v="Legal &amp; Compliance Specialist"/>
    <s v="legal"/>
    <x v="0"/>
    <x v="0"/>
    <d v="2024-04-30T00:00:00"/>
    <m/>
    <s v=""/>
    <n v="610"/>
    <x v="0"/>
    <x v="1"/>
    <x v="2"/>
    <n v="5"/>
    <s v="outstanding"/>
    <n v="2"/>
    <n v="76500"/>
    <x v="0"/>
    <s v="outstanding"/>
    <n v="0"/>
    <x v="0"/>
    <n v="1.6712328767123288"/>
    <x v="2"/>
    <x v="0"/>
  </r>
  <r>
    <s v="E003839"/>
    <d v="2023-06-08T00:00:00"/>
    <x v="10"/>
    <s v="Operations"/>
    <x v="2"/>
    <s v="Supply Chain Lead"/>
    <s v="supply_chain"/>
    <x v="3"/>
    <x v="0"/>
    <d v="2023-06-08T00:00:00"/>
    <m/>
    <s v=""/>
    <n v="937"/>
    <x v="2"/>
    <x v="1"/>
    <x v="0"/>
    <n v="3"/>
    <s v="meets"/>
    <n v="3"/>
    <n v="159000"/>
    <x v="0"/>
    <s v="meets"/>
    <n v="0"/>
    <x v="0"/>
    <n v="2.5671232876712327"/>
    <x v="1"/>
    <x v="2"/>
  </r>
  <r>
    <s v="E003840"/>
    <d v="2024-04-07T00:00:00"/>
    <x v="11"/>
    <s v="Operations"/>
    <x v="3"/>
    <s v="Operations Senior Specialist"/>
    <s v="operations"/>
    <x v="2"/>
    <x v="0"/>
    <d v="2024-04-07T00:00:00"/>
    <m/>
    <s v=""/>
    <n v="633"/>
    <x v="0"/>
    <x v="1"/>
    <x v="0"/>
    <n v="2"/>
    <s v="needs_support"/>
    <n v="2"/>
    <n v="132000"/>
    <x v="0"/>
    <s v="needs_support"/>
    <n v="0"/>
    <x v="0"/>
    <n v="1.7342465753424658"/>
    <x v="2"/>
    <x v="2"/>
  </r>
  <r>
    <s v="E003841"/>
    <d v="2025-03-19T00:00:00"/>
    <x v="0"/>
    <s v="Product &amp; Technology"/>
    <x v="0"/>
    <s v="Analytics Senior Specialist"/>
    <s v="analytics"/>
    <x v="2"/>
    <x v="0"/>
    <d v="2025-03-19T00:00:00"/>
    <m/>
    <s v=""/>
    <n v="287"/>
    <x v="0"/>
    <x v="0"/>
    <x v="1"/>
    <n v="3"/>
    <s v="meets"/>
    <n v="1"/>
    <n v="122000"/>
    <x v="0"/>
    <s v="meets"/>
    <n v="0"/>
    <x v="0"/>
    <n v="0.78630136986301369"/>
    <x v="0"/>
    <x v="3"/>
  </r>
  <r>
    <s v="E003842"/>
    <d v="2025-01-09T00:00:00"/>
    <x v="1"/>
    <s v="Product &amp; Technology"/>
    <x v="0"/>
    <s v="Analytics Senior Specialist"/>
    <s v="analytics"/>
    <x v="2"/>
    <x v="1"/>
    <d v="2025-01-09T00:00:00"/>
    <d v="2025-05-19T00:00:00"/>
    <s v="voluntary"/>
    <n v="130"/>
    <x v="2"/>
    <x v="1"/>
    <x v="2"/>
    <s v="None"/>
    <s v=""/>
    <n v="0"/>
    <n v="129000"/>
    <x v="1"/>
    <s v="Not Reviewed"/>
    <n v="1"/>
    <x v="1"/>
    <n v="0.35616438356164382"/>
    <x v="0"/>
    <x v="3"/>
  </r>
  <r>
    <s v="E003843"/>
    <d v="2025-06-09T00:00:00"/>
    <x v="2"/>
    <s v="Product &amp; Technology"/>
    <x v="1"/>
    <s v="Analytics Associate"/>
    <s v="analytics"/>
    <x v="1"/>
    <x v="0"/>
    <d v="2025-06-09T00:00:00"/>
    <m/>
    <s v=""/>
    <n v="205"/>
    <x v="2"/>
    <x v="1"/>
    <x v="2"/>
    <n v="3"/>
    <s v="meets"/>
    <n v="1"/>
    <n v="68000"/>
    <x v="0"/>
    <s v="meets"/>
    <n v="0"/>
    <x v="0"/>
    <n v="0.56164383561643838"/>
    <x v="0"/>
    <x v="1"/>
  </r>
  <r>
    <s v="E003844"/>
    <d v="2025-02-10T00:00:00"/>
    <x v="3"/>
    <s v="Product &amp; Technology"/>
    <x v="1"/>
    <s v="Product Design Specialist"/>
    <s v="design"/>
    <x v="0"/>
    <x v="1"/>
    <d v="2025-02-10T00:00:00"/>
    <d v="2025-05-26T00:00:00"/>
    <s v="involuntary"/>
    <n v="105"/>
    <x v="0"/>
    <x v="1"/>
    <x v="3"/>
    <s v="None"/>
    <s v=""/>
    <n v="0"/>
    <n v="84500"/>
    <x v="1"/>
    <s v="Not Reviewed"/>
    <n v="1"/>
    <x v="1"/>
    <n v="0.28767123287671231"/>
    <x v="0"/>
    <x v="0"/>
  </r>
  <r>
    <s v="E003845"/>
    <d v="2023-10-24T00:00:00"/>
    <x v="4"/>
    <s v="Revenue"/>
    <x v="0"/>
    <s v="Account Specialist"/>
    <s v="sales"/>
    <x v="0"/>
    <x v="0"/>
    <d v="2023-10-24T00:00:00"/>
    <m/>
    <s v=""/>
    <n v="799"/>
    <x v="1"/>
    <x v="0"/>
    <x v="2"/>
    <n v="3"/>
    <s v="meets"/>
    <n v="2"/>
    <n v="83000"/>
    <x v="0"/>
    <s v="meets"/>
    <n v="0"/>
    <x v="0"/>
    <n v="2.1890410958904107"/>
    <x v="1"/>
    <x v="0"/>
  </r>
  <r>
    <s v="E003846"/>
    <d v="2024-10-03T00:00:00"/>
    <x v="5"/>
    <s v="Revenue"/>
    <x v="1"/>
    <s v="Customer Success Specialist"/>
    <s v="customer_success"/>
    <x v="0"/>
    <x v="0"/>
    <d v="2024-10-03T00:00:00"/>
    <m/>
    <s v=""/>
    <n v="454"/>
    <x v="0"/>
    <x v="0"/>
    <x v="2"/>
    <n v="4"/>
    <s v="exceeds"/>
    <n v="1"/>
    <n v="104000"/>
    <x v="0"/>
    <s v="exceeds"/>
    <n v="0"/>
    <x v="0"/>
    <n v="1.2438356164383562"/>
    <x v="2"/>
    <x v="3"/>
  </r>
  <r>
    <s v="E003847"/>
    <d v="2025-01-09T00:00:00"/>
    <x v="6"/>
    <s v="Revenue"/>
    <x v="2"/>
    <s v="Growth Marketing Associate"/>
    <s v="marketing"/>
    <x v="1"/>
    <x v="0"/>
    <d v="2025-01-09T00:00:00"/>
    <m/>
    <s v=""/>
    <n v="356"/>
    <x v="1"/>
    <x v="2"/>
    <x v="3"/>
    <n v="2"/>
    <s v="needs_support"/>
    <n v="1"/>
    <n v="73500"/>
    <x v="0"/>
    <s v="needs_support"/>
    <n v="0"/>
    <x v="0"/>
    <n v="0.97534246575342465"/>
    <x v="0"/>
    <x v="0"/>
  </r>
  <r>
    <s v="E003848"/>
    <d v="2024-10-28T00:00:00"/>
    <x v="7"/>
    <s v="Corporate"/>
    <x v="0"/>
    <s v="Financial Planning Lead"/>
    <s v="finance"/>
    <x v="3"/>
    <x v="0"/>
    <d v="2024-10-28T00:00:00"/>
    <m/>
    <s v=""/>
    <n v="429"/>
    <x v="1"/>
    <x v="1"/>
    <x v="3"/>
    <n v="1"/>
    <s v="needs_support"/>
    <n v="1"/>
    <n v="139500"/>
    <x v="0"/>
    <s v="needs_support"/>
    <n v="0"/>
    <x v="0"/>
    <n v="1.1753424657534246"/>
    <x v="2"/>
    <x v="2"/>
  </r>
  <r>
    <s v="E003849"/>
    <d v="2025-02-13T00:00:00"/>
    <x v="8"/>
    <s v="Corporate"/>
    <x v="1"/>
    <s v="People Operations Associate"/>
    <s v="people"/>
    <x v="1"/>
    <x v="1"/>
    <d v="2025-02-13T00:00:00"/>
    <d v="2025-07-31T00:00:00"/>
    <s v="retirement"/>
    <n v="168"/>
    <x v="1"/>
    <x v="1"/>
    <x v="0"/>
    <s v="None"/>
    <s v=""/>
    <n v="0"/>
    <n v="68000"/>
    <x v="1"/>
    <s v="Not Reviewed"/>
    <n v="1"/>
    <x v="1"/>
    <n v="0.46027397260273972"/>
    <x v="0"/>
    <x v="1"/>
  </r>
  <r>
    <s v="E003850"/>
    <d v="2025-09-05T00:00:00"/>
    <x v="9"/>
    <s v="Corporate"/>
    <x v="0"/>
    <s v="Legal &amp; Compliance Associate"/>
    <s v="legal"/>
    <x v="1"/>
    <x v="0"/>
    <d v="2025-09-05T00:00:00"/>
    <m/>
    <s v=""/>
    <n v="117"/>
    <x v="3"/>
    <x v="1"/>
    <x v="2"/>
    <s v="None"/>
    <s v=""/>
    <n v="0"/>
    <n v="63500"/>
    <x v="1"/>
    <s v="Not Reviewed"/>
    <n v="0"/>
    <x v="0"/>
    <n v="0.32054794520547947"/>
    <x v="0"/>
    <x v="1"/>
  </r>
  <r>
    <s v="E003851"/>
    <d v="2023-04-07T00:00:00"/>
    <x v="10"/>
    <s v="Operations"/>
    <x v="2"/>
    <s v="Supply Chain Specialist"/>
    <s v="supply_chain"/>
    <x v="0"/>
    <x v="0"/>
    <d v="2023-04-07T00:00:00"/>
    <m/>
    <s v=""/>
    <n v="999"/>
    <x v="1"/>
    <x v="1"/>
    <x v="3"/>
    <n v="4"/>
    <s v="exceeds"/>
    <n v="3"/>
    <n v="83000"/>
    <x v="0"/>
    <s v="exceeds"/>
    <n v="0"/>
    <x v="0"/>
    <n v="2.7369863013698632"/>
    <x v="1"/>
    <x v="0"/>
  </r>
  <r>
    <s v="E003852"/>
    <d v="2023-12-26T00:00:00"/>
    <x v="11"/>
    <s v="Operations"/>
    <x v="3"/>
    <s v="Operations Associate"/>
    <s v="operations"/>
    <x v="1"/>
    <x v="0"/>
    <d v="2023-12-26T00:00:00"/>
    <m/>
    <s v=""/>
    <n v="736"/>
    <x v="1"/>
    <x v="3"/>
    <x v="0"/>
    <n v="3"/>
    <s v="meets"/>
    <n v="2"/>
    <n v="65000"/>
    <x v="0"/>
    <s v="meets"/>
    <n v="0"/>
    <x v="0"/>
    <n v="2.0164383561643837"/>
    <x v="1"/>
    <x v="1"/>
  </r>
  <r>
    <s v="E003853"/>
    <d v="2025-02-12T00:00:00"/>
    <x v="0"/>
    <s v="Product &amp; Technology"/>
    <x v="0"/>
    <s v="Software Engineering Senior Specialist"/>
    <s v="engineering"/>
    <x v="2"/>
    <x v="0"/>
    <d v="2025-02-12T00:00:00"/>
    <m/>
    <s v=""/>
    <n v="322"/>
    <x v="2"/>
    <x v="0"/>
    <x v="0"/>
    <n v="3"/>
    <s v="meets"/>
    <n v="1"/>
    <n v="117000"/>
    <x v="0"/>
    <s v="meets"/>
    <n v="0"/>
    <x v="0"/>
    <n v="0.88219178082191785"/>
    <x v="0"/>
    <x v="3"/>
  </r>
  <r>
    <s v="E003854"/>
    <d v="2023-01-28T00:00:00"/>
    <x v="1"/>
    <s v="Product &amp; Technology"/>
    <x v="0"/>
    <s v="Analytics Specialist"/>
    <s v="analytics"/>
    <x v="0"/>
    <x v="0"/>
    <d v="2023-01-28T00:00:00"/>
    <m/>
    <s v=""/>
    <n v="1068"/>
    <x v="0"/>
    <x v="1"/>
    <x v="3"/>
    <n v="3"/>
    <s v="meets"/>
    <n v="3"/>
    <n v="95000"/>
    <x v="0"/>
    <s v="meets"/>
    <n v="0"/>
    <x v="0"/>
    <n v="2.9260273972602739"/>
    <x v="1"/>
    <x v="0"/>
  </r>
  <r>
    <s v="E003855"/>
    <d v="2023-05-05T00:00:00"/>
    <x v="2"/>
    <s v="Product &amp; Technology"/>
    <x v="1"/>
    <s v="Product Management Specialist"/>
    <s v="product"/>
    <x v="0"/>
    <x v="0"/>
    <d v="2023-05-05T00:00:00"/>
    <m/>
    <s v=""/>
    <n v="971"/>
    <x v="1"/>
    <x v="1"/>
    <x v="0"/>
    <n v="4"/>
    <s v="exceeds"/>
    <n v="3"/>
    <n v="75500"/>
    <x v="0"/>
    <s v="exceeds"/>
    <n v="0"/>
    <x v="0"/>
    <n v="2.6602739726027398"/>
    <x v="1"/>
    <x v="0"/>
  </r>
  <r>
    <s v="E003856"/>
    <d v="2024-06-22T00:00:00"/>
    <x v="3"/>
    <s v="Product &amp; Technology"/>
    <x v="1"/>
    <s v="Product Design Associate"/>
    <s v="design"/>
    <x v="1"/>
    <x v="0"/>
    <d v="2024-06-22T00:00:00"/>
    <m/>
    <s v=""/>
    <n v="557"/>
    <x v="0"/>
    <x v="1"/>
    <x v="2"/>
    <n v="3"/>
    <s v="meets"/>
    <n v="2"/>
    <n v="56500"/>
    <x v="0"/>
    <s v="meets"/>
    <n v="0"/>
    <x v="0"/>
    <n v="1.526027397260274"/>
    <x v="2"/>
    <x v="1"/>
  </r>
  <r>
    <s v="E003857"/>
    <d v="2024-11-11T00:00:00"/>
    <x v="4"/>
    <s v="Revenue"/>
    <x v="0"/>
    <s v="Customer Success Senior Specialist"/>
    <s v="customer_success"/>
    <x v="2"/>
    <x v="0"/>
    <d v="2024-11-11T00:00:00"/>
    <m/>
    <s v=""/>
    <n v="415"/>
    <x v="0"/>
    <x v="1"/>
    <x v="3"/>
    <n v="4"/>
    <s v="exceeds"/>
    <n v="1"/>
    <n v="141000"/>
    <x v="0"/>
    <s v="exceeds"/>
    <n v="0"/>
    <x v="0"/>
    <n v="1.1369863013698631"/>
    <x v="2"/>
    <x v="2"/>
  </r>
  <r>
    <s v="E003858"/>
    <d v="2025-02-26T00:00:00"/>
    <x v="5"/>
    <s v="Revenue"/>
    <x v="1"/>
    <s v="Customer Success Specialist"/>
    <s v="customer_success"/>
    <x v="0"/>
    <x v="0"/>
    <d v="2025-02-26T00:00:00"/>
    <m/>
    <s v=""/>
    <n v="308"/>
    <x v="2"/>
    <x v="0"/>
    <x v="3"/>
    <n v="3"/>
    <s v="meets"/>
    <n v="1"/>
    <n v="81500"/>
    <x v="0"/>
    <s v="meets"/>
    <n v="0"/>
    <x v="0"/>
    <n v="0.84383561643835614"/>
    <x v="0"/>
    <x v="0"/>
  </r>
  <r>
    <s v="E003859"/>
    <d v="2025-07-07T00:00:00"/>
    <x v="6"/>
    <s v="Revenue"/>
    <x v="2"/>
    <s v="Growth Marketing Specialist"/>
    <s v="marketing"/>
    <x v="0"/>
    <x v="0"/>
    <d v="2025-07-07T00:00:00"/>
    <m/>
    <s v=""/>
    <n v="177"/>
    <x v="0"/>
    <x v="0"/>
    <x v="0"/>
    <s v="None"/>
    <s v=""/>
    <n v="0"/>
    <n v="74000"/>
    <x v="1"/>
    <s v="Not Reviewed"/>
    <n v="0"/>
    <x v="0"/>
    <n v="0.48493150684931507"/>
    <x v="0"/>
    <x v="0"/>
  </r>
  <r>
    <s v="E003860"/>
    <d v="2025-07-19T00:00:00"/>
    <x v="7"/>
    <s v="Corporate"/>
    <x v="0"/>
    <s v="Analytics Specialist"/>
    <s v="analytics"/>
    <x v="0"/>
    <x v="0"/>
    <d v="2025-07-19T00:00:00"/>
    <m/>
    <s v=""/>
    <n v="165"/>
    <x v="3"/>
    <x v="0"/>
    <x v="2"/>
    <s v="None"/>
    <s v=""/>
    <n v="0"/>
    <n v="74500"/>
    <x v="1"/>
    <s v="Not Reviewed"/>
    <n v="0"/>
    <x v="0"/>
    <n v="0.45205479452054792"/>
    <x v="0"/>
    <x v="0"/>
  </r>
  <r>
    <s v="E003861"/>
    <d v="2023-08-26T00:00:00"/>
    <x v="8"/>
    <s v="Corporate"/>
    <x v="1"/>
    <s v="People Operations Specialist"/>
    <s v="people"/>
    <x v="0"/>
    <x v="0"/>
    <d v="2023-08-26T00:00:00"/>
    <m/>
    <s v=""/>
    <n v="858"/>
    <x v="0"/>
    <x v="0"/>
    <x v="0"/>
    <n v="3"/>
    <s v="meets"/>
    <n v="2"/>
    <n v="89000"/>
    <x v="0"/>
    <s v="meets"/>
    <n v="0"/>
    <x v="0"/>
    <n v="2.3506849315068492"/>
    <x v="1"/>
    <x v="0"/>
  </r>
  <r>
    <s v="E003862"/>
    <d v="2023-01-25T00:00:00"/>
    <x v="9"/>
    <s v="Corporate"/>
    <x v="0"/>
    <s v="Legal &amp; Compliance Senior Specialist"/>
    <s v="legal"/>
    <x v="2"/>
    <x v="1"/>
    <d v="2023-01-25T00:00:00"/>
    <d v="2024-06-20T00:00:00"/>
    <s v="retirement"/>
    <n v="512"/>
    <x v="1"/>
    <x v="1"/>
    <x v="3"/>
    <n v="5"/>
    <s v="outstanding"/>
    <n v="1"/>
    <n v="138500"/>
    <x v="0"/>
    <s v="outstanding"/>
    <n v="1"/>
    <x v="1"/>
    <n v="1.4027397260273973"/>
    <x v="2"/>
    <x v="2"/>
  </r>
  <r>
    <s v="E003863"/>
    <d v="2023-10-07T00:00:00"/>
    <x v="10"/>
    <s v="Operations"/>
    <x v="2"/>
    <s v="Supply Chain Specialist"/>
    <s v="supply_chain"/>
    <x v="0"/>
    <x v="0"/>
    <d v="2023-10-07T00:00:00"/>
    <m/>
    <s v=""/>
    <n v="816"/>
    <x v="0"/>
    <x v="0"/>
    <x v="3"/>
    <n v="3"/>
    <s v="meets"/>
    <n v="2"/>
    <n v="72000"/>
    <x v="0"/>
    <s v="meets"/>
    <n v="0"/>
    <x v="0"/>
    <n v="2.2356164383561645"/>
    <x v="1"/>
    <x v="0"/>
  </r>
  <r>
    <s v="E003864"/>
    <d v="2023-03-19T00:00:00"/>
    <x v="11"/>
    <s v="Operations"/>
    <x v="3"/>
    <s v="Operations Specialist"/>
    <s v="operations"/>
    <x v="0"/>
    <x v="1"/>
    <d v="2023-03-19T00:00:00"/>
    <d v="2025-09-30T00:00:00"/>
    <s v="voluntary"/>
    <n v="926"/>
    <x v="1"/>
    <x v="0"/>
    <x v="0"/>
    <n v="1"/>
    <s v="needs_support"/>
    <n v="3"/>
    <n v="105000"/>
    <x v="0"/>
    <s v="needs_support"/>
    <n v="1"/>
    <x v="1"/>
    <n v="2.536986301369863"/>
    <x v="1"/>
    <x v="3"/>
  </r>
  <r>
    <s v="E003865"/>
    <d v="2024-08-28T00:00:00"/>
    <x v="0"/>
    <s v="Product &amp; Technology"/>
    <x v="0"/>
    <s v="Software Engineering Associate"/>
    <s v="engineering"/>
    <x v="1"/>
    <x v="0"/>
    <d v="2024-08-28T00:00:00"/>
    <m/>
    <s v=""/>
    <n v="490"/>
    <x v="1"/>
    <x v="1"/>
    <x v="3"/>
    <n v="3"/>
    <s v="meets"/>
    <n v="1"/>
    <n v="62000"/>
    <x v="0"/>
    <s v="meets"/>
    <n v="0"/>
    <x v="0"/>
    <n v="1.3424657534246576"/>
    <x v="2"/>
    <x v="1"/>
  </r>
  <r>
    <s v="E003866"/>
    <d v="2023-02-06T00:00:00"/>
    <x v="1"/>
    <s v="Product &amp; Technology"/>
    <x v="0"/>
    <s v="Analytics Specialist"/>
    <s v="analytics"/>
    <x v="0"/>
    <x v="0"/>
    <d v="2023-02-06T00:00:00"/>
    <m/>
    <s v=""/>
    <n v="1059"/>
    <x v="1"/>
    <x v="2"/>
    <x v="2"/>
    <n v="3"/>
    <s v="meets"/>
    <n v="3"/>
    <n v="97500"/>
    <x v="0"/>
    <s v="meets"/>
    <n v="0"/>
    <x v="0"/>
    <n v="2.9013698630136986"/>
    <x v="1"/>
    <x v="0"/>
  </r>
  <r>
    <s v="E003867"/>
    <d v="2023-04-28T00:00:00"/>
    <x v="2"/>
    <s v="Product &amp; Technology"/>
    <x v="1"/>
    <s v="Product Management Associate"/>
    <s v="product"/>
    <x v="1"/>
    <x v="0"/>
    <d v="2023-04-28T00:00:00"/>
    <m/>
    <s v=""/>
    <n v="978"/>
    <x v="0"/>
    <x v="0"/>
    <x v="3"/>
    <n v="3"/>
    <s v="meets"/>
    <n v="3"/>
    <n v="56000"/>
    <x v="0"/>
    <s v="meets"/>
    <n v="0"/>
    <x v="0"/>
    <n v="2.6794520547945204"/>
    <x v="1"/>
    <x v="1"/>
  </r>
  <r>
    <s v="E003868"/>
    <d v="2024-05-26T00:00:00"/>
    <x v="3"/>
    <s v="Product &amp; Technology"/>
    <x v="1"/>
    <s v="Product Design Specialist"/>
    <s v="design"/>
    <x v="0"/>
    <x v="0"/>
    <d v="2024-05-26T00:00:00"/>
    <m/>
    <s v=""/>
    <n v="584"/>
    <x v="1"/>
    <x v="3"/>
    <x v="0"/>
    <n v="5"/>
    <s v="outstanding"/>
    <n v="2"/>
    <n v="95000"/>
    <x v="0"/>
    <s v="outstanding"/>
    <n v="0"/>
    <x v="0"/>
    <n v="1.6"/>
    <x v="2"/>
    <x v="0"/>
  </r>
  <r>
    <s v="E003869"/>
    <d v="2024-01-31T00:00:00"/>
    <x v="4"/>
    <s v="Revenue"/>
    <x v="0"/>
    <s v="Customer Success Senior Specialist"/>
    <s v="customer_success"/>
    <x v="2"/>
    <x v="0"/>
    <d v="2024-01-31T00:00:00"/>
    <m/>
    <s v=""/>
    <n v="700"/>
    <x v="0"/>
    <x v="0"/>
    <x v="2"/>
    <n v="3"/>
    <s v="meets"/>
    <n v="2"/>
    <n v="122500"/>
    <x v="0"/>
    <s v="meets"/>
    <n v="0"/>
    <x v="0"/>
    <n v="1.9178082191780821"/>
    <x v="2"/>
    <x v="3"/>
  </r>
  <r>
    <s v="E003870"/>
    <d v="2023-09-10T00:00:00"/>
    <x v="5"/>
    <s v="Revenue"/>
    <x v="1"/>
    <s v="Customer Success Specialist"/>
    <s v="customer_success"/>
    <x v="0"/>
    <x v="1"/>
    <d v="2023-09-10T00:00:00"/>
    <d v="2025-10-17T00:00:00"/>
    <s v="involuntary"/>
    <n v="768"/>
    <x v="2"/>
    <x v="1"/>
    <x v="2"/>
    <n v="4"/>
    <s v="exceeds"/>
    <n v="2"/>
    <n v="94500"/>
    <x v="0"/>
    <s v="exceeds"/>
    <n v="1"/>
    <x v="1"/>
    <n v="2.1041095890410957"/>
    <x v="1"/>
    <x v="0"/>
  </r>
  <r>
    <s v="E003871"/>
    <d v="2025-07-20T00:00:00"/>
    <x v="6"/>
    <s v="Revenue"/>
    <x v="2"/>
    <s v="Growth Marketing Associate"/>
    <s v="marketing"/>
    <x v="1"/>
    <x v="0"/>
    <d v="2025-07-20T00:00:00"/>
    <m/>
    <s v=""/>
    <n v="164"/>
    <x v="0"/>
    <x v="4"/>
    <x v="3"/>
    <s v="None"/>
    <s v=""/>
    <n v="0"/>
    <n v="71000"/>
    <x v="1"/>
    <s v="Not Reviewed"/>
    <n v="0"/>
    <x v="0"/>
    <n v="0.44931506849315067"/>
    <x v="0"/>
    <x v="0"/>
  </r>
  <r>
    <s v="E003872"/>
    <d v="2024-05-17T00:00:00"/>
    <x v="7"/>
    <s v="Corporate"/>
    <x v="0"/>
    <s v="Financial Planning Associate"/>
    <s v="finance"/>
    <x v="1"/>
    <x v="0"/>
    <d v="2024-05-17T00:00:00"/>
    <m/>
    <s v=""/>
    <n v="593"/>
    <x v="1"/>
    <x v="4"/>
    <x v="0"/>
    <n v="4"/>
    <s v="exceeds"/>
    <n v="2"/>
    <n v="74000"/>
    <x v="0"/>
    <s v="exceeds"/>
    <n v="0"/>
    <x v="0"/>
    <n v="1.6246575342465754"/>
    <x v="2"/>
    <x v="0"/>
  </r>
  <r>
    <s v="E003873"/>
    <d v="2023-12-02T00:00:00"/>
    <x v="8"/>
    <s v="Corporate"/>
    <x v="1"/>
    <s v="People Operations Senior Specialist"/>
    <s v="people"/>
    <x v="2"/>
    <x v="1"/>
    <d v="2023-12-02T00:00:00"/>
    <d v="2025-09-09T00:00:00"/>
    <s v="voluntary"/>
    <n v="647"/>
    <x v="0"/>
    <x v="0"/>
    <x v="2"/>
    <n v="3"/>
    <s v="meets"/>
    <n v="2"/>
    <n v="136500"/>
    <x v="0"/>
    <s v="meets"/>
    <n v="1"/>
    <x v="1"/>
    <n v="1.7726027397260273"/>
    <x v="2"/>
    <x v="2"/>
  </r>
  <r>
    <s v="E003874"/>
    <d v="2025-02-13T00:00:00"/>
    <x v="9"/>
    <s v="Corporate"/>
    <x v="0"/>
    <s v="Legal &amp; Compliance Senior Specialist"/>
    <s v="legal"/>
    <x v="2"/>
    <x v="0"/>
    <d v="2025-02-13T00:00:00"/>
    <m/>
    <s v=""/>
    <n v="321"/>
    <x v="0"/>
    <x v="1"/>
    <x v="3"/>
    <n v="5"/>
    <s v="outstanding"/>
    <n v="1"/>
    <n v="97500"/>
    <x v="0"/>
    <s v="outstanding"/>
    <n v="0"/>
    <x v="0"/>
    <n v="0.8794520547945206"/>
    <x v="0"/>
    <x v="0"/>
  </r>
  <r>
    <s v="E003875"/>
    <d v="2025-09-26T00:00:00"/>
    <x v="10"/>
    <s v="Operations"/>
    <x v="2"/>
    <s v="Supply Chain Specialist"/>
    <s v="supply_chain"/>
    <x v="0"/>
    <x v="0"/>
    <d v="2025-09-26T00:00:00"/>
    <m/>
    <s v=""/>
    <n v="96"/>
    <x v="1"/>
    <x v="4"/>
    <x v="0"/>
    <s v="None"/>
    <s v=""/>
    <n v="0"/>
    <n v="102500"/>
    <x v="1"/>
    <s v="Not Reviewed"/>
    <n v="0"/>
    <x v="0"/>
    <n v="0.26301369863013696"/>
    <x v="0"/>
    <x v="3"/>
  </r>
  <r>
    <s v="E003876"/>
    <d v="2024-10-10T00:00:00"/>
    <x v="11"/>
    <s v="Operations"/>
    <x v="3"/>
    <s v="Operations Associate"/>
    <s v="operations"/>
    <x v="1"/>
    <x v="0"/>
    <d v="2024-10-10T00:00:00"/>
    <m/>
    <s v=""/>
    <n v="447"/>
    <x v="0"/>
    <x v="1"/>
    <x v="3"/>
    <n v="3"/>
    <s v="meets"/>
    <n v="1"/>
    <n v="60000"/>
    <x v="0"/>
    <s v="meets"/>
    <n v="0"/>
    <x v="0"/>
    <n v="1.2246575342465753"/>
    <x v="2"/>
    <x v="1"/>
  </r>
  <r>
    <s v="E003877"/>
    <d v="2025-01-03T00:00:00"/>
    <x v="0"/>
    <s v="Product &amp; Technology"/>
    <x v="0"/>
    <s v="Software Engineering Lead"/>
    <s v="engineering"/>
    <x v="3"/>
    <x v="0"/>
    <d v="2025-01-03T00:00:00"/>
    <m/>
    <s v=""/>
    <n v="362"/>
    <x v="0"/>
    <x v="1"/>
    <x v="0"/>
    <n v="3"/>
    <s v="meets"/>
    <n v="1"/>
    <n v="130000"/>
    <x v="0"/>
    <s v="meets"/>
    <n v="0"/>
    <x v="0"/>
    <n v="0.99178082191780825"/>
    <x v="0"/>
    <x v="2"/>
  </r>
  <r>
    <s v="E003878"/>
    <d v="2025-04-06T00:00:00"/>
    <x v="1"/>
    <s v="Product &amp; Technology"/>
    <x v="0"/>
    <s v="Analytics Associate"/>
    <s v="analytics"/>
    <x v="1"/>
    <x v="0"/>
    <d v="2025-04-06T00:00:00"/>
    <m/>
    <s v=""/>
    <n v="269"/>
    <x v="1"/>
    <x v="2"/>
    <x v="4"/>
    <n v="5"/>
    <s v="outstanding"/>
    <n v="1"/>
    <n v="67500"/>
    <x v="0"/>
    <s v="outstanding"/>
    <n v="0"/>
    <x v="0"/>
    <n v="0.73698630136986298"/>
    <x v="0"/>
    <x v="1"/>
  </r>
  <r>
    <s v="E003879"/>
    <d v="2024-10-06T00:00:00"/>
    <x v="2"/>
    <s v="Product &amp; Technology"/>
    <x v="1"/>
    <s v="Product Management Specialist"/>
    <s v="product"/>
    <x v="0"/>
    <x v="0"/>
    <d v="2024-10-06T00:00:00"/>
    <m/>
    <s v=""/>
    <n v="451"/>
    <x v="1"/>
    <x v="0"/>
    <x v="0"/>
    <n v="4"/>
    <s v="exceeds"/>
    <n v="1"/>
    <n v="103500"/>
    <x v="0"/>
    <s v="exceeds"/>
    <n v="0"/>
    <x v="0"/>
    <n v="1.2356164383561643"/>
    <x v="2"/>
    <x v="3"/>
  </r>
  <r>
    <s v="E003880"/>
    <d v="2024-03-25T00:00:00"/>
    <x v="3"/>
    <s v="Product &amp; Technology"/>
    <x v="1"/>
    <s v="Product Design Senior Specialist"/>
    <s v="design"/>
    <x v="2"/>
    <x v="1"/>
    <d v="2024-03-25T00:00:00"/>
    <d v="2024-12-24T00:00:00"/>
    <s v="voluntary"/>
    <n v="274"/>
    <x v="2"/>
    <x v="1"/>
    <x v="1"/>
    <n v="4"/>
    <s v="exceeds"/>
    <n v="1"/>
    <n v="133500"/>
    <x v="0"/>
    <s v="exceeds"/>
    <n v="1"/>
    <x v="1"/>
    <n v="0.75068493150684934"/>
    <x v="0"/>
    <x v="2"/>
  </r>
  <r>
    <s v="E003881"/>
    <d v="2024-12-24T00:00:00"/>
    <x v="4"/>
    <s v="Revenue"/>
    <x v="0"/>
    <s v="Account Senior Specialist"/>
    <s v="sales"/>
    <x v="2"/>
    <x v="0"/>
    <d v="2024-12-24T00:00:00"/>
    <m/>
    <s v=""/>
    <n v="372"/>
    <x v="1"/>
    <x v="1"/>
    <x v="3"/>
    <n v="4"/>
    <s v="exceeds"/>
    <n v="1"/>
    <n v="118500"/>
    <x v="0"/>
    <s v="exceeds"/>
    <n v="0"/>
    <x v="0"/>
    <n v="1.0191780821917809"/>
    <x v="2"/>
    <x v="3"/>
  </r>
  <r>
    <s v="E003882"/>
    <d v="2025-07-07T00:00:00"/>
    <x v="5"/>
    <s v="Revenue"/>
    <x v="1"/>
    <s v="Customer Success Specialist"/>
    <s v="customer_success"/>
    <x v="0"/>
    <x v="0"/>
    <d v="2025-07-07T00:00:00"/>
    <m/>
    <s v=""/>
    <n v="177"/>
    <x v="0"/>
    <x v="1"/>
    <x v="0"/>
    <s v="None"/>
    <s v=""/>
    <n v="0"/>
    <n v="97000"/>
    <x v="1"/>
    <s v="Not Reviewed"/>
    <n v="0"/>
    <x v="0"/>
    <n v="0.48493150684931507"/>
    <x v="0"/>
    <x v="0"/>
  </r>
  <r>
    <s v="E003883"/>
    <d v="2024-09-15T00:00:00"/>
    <x v="6"/>
    <s v="Revenue"/>
    <x v="2"/>
    <s v="Growth Marketing Specialist"/>
    <s v="marketing"/>
    <x v="0"/>
    <x v="0"/>
    <d v="2024-09-15T00:00:00"/>
    <m/>
    <s v=""/>
    <n v="472"/>
    <x v="2"/>
    <x v="1"/>
    <x v="4"/>
    <n v="2"/>
    <s v="needs_support"/>
    <n v="1"/>
    <n v="80000"/>
    <x v="0"/>
    <s v="needs_support"/>
    <n v="0"/>
    <x v="0"/>
    <n v="1.2931506849315069"/>
    <x v="2"/>
    <x v="0"/>
  </r>
  <r>
    <s v="E003884"/>
    <d v="2023-01-19T00:00:00"/>
    <x v="7"/>
    <s v="Corporate"/>
    <x v="0"/>
    <s v="Financial Planning Senior Specialist"/>
    <s v="finance"/>
    <x v="2"/>
    <x v="0"/>
    <d v="2023-01-19T00:00:00"/>
    <m/>
    <s v=""/>
    <n v="1077"/>
    <x v="1"/>
    <x v="3"/>
    <x v="4"/>
    <n v="3"/>
    <s v="meets"/>
    <n v="3"/>
    <n v="96000"/>
    <x v="0"/>
    <s v="meets"/>
    <n v="0"/>
    <x v="0"/>
    <n v="2.9506849315068493"/>
    <x v="1"/>
    <x v="0"/>
  </r>
  <r>
    <s v="E003885"/>
    <d v="2023-12-13T00:00:00"/>
    <x v="8"/>
    <s v="Corporate"/>
    <x v="1"/>
    <s v="People Operations Associate"/>
    <s v="people"/>
    <x v="1"/>
    <x v="0"/>
    <d v="2023-12-13T00:00:00"/>
    <m/>
    <s v=""/>
    <n v="749"/>
    <x v="1"/>
    <x v="1"/>
    <x v="4"/>
    <n v="3"/>
    <s v="meets"/>
    <n v="2"/>
    <n v="58500"/>
    <x v="0"/>
    <s v="meets"/>
    <n v="0"/>
    <x v="0"/>
    <n v="2.0520547945205481"/>
    <x v="1"/>
    <x v="1"/>
  </r>
  <r>
    <s v="E003886"/>
    <d v="2023-04-12T00:00:00"/>
    <x v="9"/>
    <s v="Corporate"/>
    <x v="0"/>
    <s v="Operations Associate"/>
    <s v="operations"/>
    <x v="1"/>
    <x v="0"/>
    <d v="2023-04-12T00:00:00"/>
    <m/>
    <s v=""/>
    <n v="994"/>
    <x v="2"/>
    <x v="2"/>
    <x v="3"/>
    <n v="3"/>
    <s v="meets"/>
    <n v="3"/>
    <n v="77500"/>
    <x v="0"/>
    <s v="meets"/>
    <n v="0"/>
    <x v="0"/>
    <n v="2.7232876712328768"/>
    <x v="1"/>
    <x v="0"/>
  </r>
  <r>
    <s v="E003887"/>
    <d v="2023-07-01T00:00:00"/>
    <x v="10"/>
    <s v="Operations"/>
    <x v="2"/>
    <s v="Supply Chain Associate"/>
    <s v="supply_chain"/>
    <x v="1"/>
    <x v="0"/>
    <d v="2023-07-01T00:00:00"/>
    <m/>
    <s v=""/>
    <n v="914"/>
    <x v="1"/>
    <x v="1"/>
    <x v="3"/>
    <n v="4"/>
    <s v="exceeds"/>
    <n v="3"/>
    <n v="65000"/>
    <x v="0"/>
    <s v="exceeds"/>
    <n v="0"/>
    <x v="0"/>
    <n v="2.504109589041096"/>
    <x v="1"/>
    <x v="1"/>
  </r>
  <r>
    <s v="E003888"/>
    <d v="2023-12-25T00:00:00"/>
    <x v="11"/>
    <s v="Operations"/>
    <x v="3"/>
    <s v="Operations Senior Specialist"/>
    <s v="operations"/>
    <x v="2"/>
    <x v="1"/>
    <d v="2023-12-25T00:00:00"/>
    <d v="2025-06-26T00:00:00"/>
    <s v="involuntary"/>
    <n v="549"/>
    <x v="3"/>
    <x v="0"/>
    <x v="0"/>
    <n v="2"/>
    <s v="needs_support"/>
    <n v="2"/>
    <n v="139500"/>
    <x v="0"/>
    <s v="needs_support"/>
    <n v="1"/>
    <x v="1"/>
    <n v="1.5041095890410958"/>
    <x v="2"/>
    <x v="2"/>
  </r>
  <r>
    <s v="E003889"/>
    <d v="2024-11-19T00:00:00"/>
    <x v="0"/>
    <s v="Product &amp; Technology"/>
    <x v="0"/>
    <s v="Software Engineering Specialist"/>
    <s v="engineering"/>
    <x v="0"/>
    <x v="0"/>
    <d v="2024-11-19T00:00:00"/>
    <m/>
    <s v=""/>
    <n v="407"/>
    <x v="1"/>
    <x v="1"/>
    <x v="2"/>
    <n v="4"/>
    <s v="exceeds"/>
    <n v="1"/>
    <n v="84500"/>
    <x v="0"/>
    <s v="exceeds"/>
    <n v="0"/>
    <x v="0"/>
    <n v="1.1150684931506849"/>
    <x v="2"/>
    <x v="0"/>
  </r>
  <r>
    <s v="E003890"/>
    <d v="2023-07-30T00:00:00"/>
    <x v="1"/>
    <s v="Product &amp; Technology"/>
    <x v="0"/>
    <s v="Analytics Specialist"/>
    <s v="analytics"/>
    <x v="0"/>
    <x v="1"/>
    <d v="2023-07-30T00:00:00"/>
    <d v="2024-07-25T00:00:00"/>
    <s v="voluntary"/>
    <n v="361"/>
    <x v="0"/>
    <x v="0"/>
    <x v="3"/>
    <n v="3"/>
    <s v="meets"/>
    <n v="1"/>
    <n v="105000"/>
    <x v="0"/>
    <s v="meets"/>
    <n v="1"/>
    <x v="1"/>
    <n v="0.989041095890411"/>
    <x v="0"/>
    <x v="3"/>
  </r>
  <r>
    <s v="E003891"/>
    <d v="2024-02-09T00:00:00"/>
    <x v="2"/>
    <s v="Product &amp; Technology"/>
    <x v="1"/>
    <s v="Product Management Associate"/>
    <s v="product"/>
    <x v="1"/>
    <x v="0"/>
    <d v="2024-02-09T00:00:00"/>
    <m/>
    <s v=""/>
    <n v="691"/>
    <x v="2"/>
    <x v="2"/>
    <x v="2"/>
    <n v="3"/>
    <s v="meets"/>
    <n v="2"/>
    <n v="69000"/>
    <x v="0"/>
    <s v="meets"/>
    <n v="0"/>
    <x v="0"/>
    <n v="1.893150684931507"/>
    <x v="2"/>
    <x v="1"/>
  </r>
  <r>
    <s v="E003892"/>
    <d v="2024-09-13T00:00:00"/>
    <x v="3"/>
    <s v="Product &amp; Technology"/>
    <x v="1"/>
    <s v="Product Design Specialist"/>
    <s v="design"/>
    <x v="0"/>
    <x v="1"/>
    <d v="2024-09-13T00:00:00"/>
    <d v="2025-08-16T00:00:00"/>
    <s v="voluntary"/>
    <n v="337"/>
    <x v="3"/>
    <x v="1"/>
    <x v="3"/>
    <n v="3"/>
    <s v="meets"/>
    <n v="1"/>
    <n v="104500"/>
    <x v="0"/>
    <s v="meets"/>
    <n v="1"/>
    <x v="1"/>
    <n v="0.92328767123287669"/>
    <x v="0"/>
    <x v="3"/>
  </r>
  <r>
    <s v="E003893"/>
    <d v="2024-04-07T00:00:00"/>
    <x v="4"/>
    <s v="Revenue"/>
    <x v="0"/>
    <s v="Account Associate"/>
    <s v="sales"/>
    <x v="1"/>
    <x v="0"/>
    <d v="2024-04-07T00:00:00"/>
    <m/>
    <s v=""/>
    <n v="633"/>
    <x v="2"/>
    <x v="1"/>
    <x v="3"/>
    <n v="3"/>
    <s v="meets"/>
    <n v="2"/>
    <n v="58000"/>
    <x v="0"/>
    <s v="meets"/>
    <n v="0"/>
    <x v="0"/>
    <n v="1.7342465753424658"/>
    <x v="2"/>
    <x v="1"/>
  </r>
  <r>
    <s v="E003894"/>
    <d v="2024-03-25T00:00:00"/>
    <x v="5"/>
    <s v="Revenue"/>
    <x v="1"/>
    <s v="Customer Success Specialist"/>
    <s v="customer_success"/>
    <x v="0"/>
    <x v="0"/>
    <d v="2024-03-25T00:00:00"/>
    <m/>
    <s v=""/>
    <n v="646"/>
    <x v="1"/>
    <x v="0"/>
    <x v="2"/>
    <n v="4"/>
    <s v="exceeds"/>
    <n v="2"/>
    <n v="81000"/>
    <x v="0"/>
    <s v="exceeds"/>
    <n v="0"/>
    <x v="0"/>
    <n v="1.7698630136986302"/>
    <x v="2"/>
    <x v="0"/>
  </r>
  <r>
    <s v="E003895"/>
    <d v="2024-08-23T00:00:00"/>
    <x v="6"/>
    <s v="Revenue"/>
    <x v="2"/>
    <s v="Analytics Senior Specialist"/>
    <s v="analytics"/>
    <x v="2"/>
    <x v="1"/>
    <d v="2024-08-23T00:00:00"/>
    <d v="2025-02-04T00:00:00"/>
    <s v="voluntary"/>
    <n v="165"/>
    <x v="2"/>
    <x v="0"/>
    <x v="4"/>
    <s v="None"/>
    <s v=""/>
    <n v="0"/>
    <n v="126000"/>
    <x v="1"/>
    <s v="Not Reviewed"/>
    <n v="1"/>
    <x v="1"/>
    <n v="0.45205479452054792"/>
    <x v="0"/>
    <x v="3"/>
  </r>
  <r>
    <s v="E003896"/>
    <d v="2023-02-16T00:00:00"/>
    <x v="7"/>
    <s v="Corporate"/>
    <x v="0"/>
    <s v="Financial Planning Associate"/>
    <s v="finance"/>
    <x v="1"/>
    <x v="0"/>
    <d v="2023-02-16T00:00:00"/>
    <m/>
    <s v=""/>
    <n v="1049"/>
    <x v="0"/>
    <x v="0"/>
    <x v="1"/>
    <n v="2"/>
    <s v="needs_support"/>
    <n v="3"/>
    <n v="65000"/>
    <x v="0"/>
    <s v="needs_support"/>
    <n v="0"/>
    <x v="0"/>
    <n v="2.8739726027397259"/>
    <x v="1"/>
    <x v="1"/>
  </r>
  <r>
    <s v="E003897"/>
    <d v="2023-04-20T00:00:00"/>
    <x v="8"/>
    <s v="Corporate"/>
    <x v="1"/>
    <s v="Operations Specialist"/>
    <s v="operations"/>
    <x v="0"/>
    <x v="1"/>
    <d v="2023-04-20T00:00:00"/>
    <d v="2024-05-23T00:00:00"/>
    <s v="voluntary"/>
    <n v="399"/>
    <x v="0"/>
    <x v="0"/>
    <x v="3"/>
    <n v="4"/>
    <s v="exceeds"/>
    <n v="1"/>
    <n v="94000"/>
    <x v="0"/>
    <s v="exceeds"/>
    <n v="1"/>
    <x v="1"/>
    <n v="1.0931506849315069"/>
    <x v="2"/>
    <x v="0"/>
  </r>
  <r>
    <s v="E003898"/>
    <d v="2024-08-07T00:00:00"/>
    <x v="9"/>
    <s v="Corporate"/>
    <x v="0"/>
    <s v="Legal &amp; Compliance Associate"/>
    <s v="legal"/>
    <x v="1"/>
    <x v="1"/>
    <d v="2024-08-07T00:00:00"/>
    <d v="2025-01-09T00:00:00"/>
    <s v="retirement"/>
    <n v="155"/>
    <x v="1"/>
    <x v="3"/>
    <x v="1"/>
    <s v="None"/>
    <s v=""/>
    <n v="0"/>
    <n v="55500"/>
    <x v="1"/>
    <s v="Not Reviewed"/>
    <n v="1"/>
    <x v="1"/>
    <n v="0.42465753424657532"/>
    <x v="0"/>
    <x v="1"/>
  </r>
  <r>
    <s v="E003899"/>
    <d v="2024-12-26T00:00:00"/>
    <x v="10"/>
    <s v="Operations"/>
    <x v="2"/>
    <s v="Supply Chain Associate"/>
    <s v="supply_chain"/>
    <x v="1"/>
    <x v="1"/>
    <d v="2024-12-26T00:00:00"/>
    <d v="2025-10-16T00:00:00"/>
    <s v="voluntary"/>
    <n v="294"/>
    <x v="1"/>
    <x v="0"/>
    <x v="2"/>
    <n v="4"/>
    <s v="exceeds"/>
    <n v="1"/>
    <n v="72000"/>
    <x v="0"/>
    <s v="exceeds"/>
    <n v="1"/>
    <x v="1"/>
    <n v="0.80547945205479454"/>
    <x v="0"/>
    <x v="0"/>
  </r>
  <r>
    <s v="E003900"/>
    <d v="2023-05-19T00:00:00"/>
    <x v="11"/>
    <s v="Operations"/>
    <x v="3"/>
    <s v="Analytics Senior Specialist"/>
    <s v="analytics"/>
    <x v="2"/>
    <x v="0"/>
    <d v="2023-05-19T00:00:00"/>
    <m/>
    <s v=""/>
    <n v="957"/>
    <x v="2"/>
    <x v="0"/>
    <x v="4"/>
    <n v="4"/>
    <s v="exceeds"/>
    <n v="3"/>
    <n v="137000"/>
    <x v="0"/>
    <s v="exceeds"/>
    <n v="0"/>
    <x v="0"/>
    <n v="2.6219178082191781"/>
    <x v="1"/>
    <x v="2"/>
  </r>
  <r>
    <s v="E003901"/>
    <d v="2024-07-15T00:00:00"/>
    <x v="0"/>
    <s v="Product &amp; Technology"/>
    <x v="0"/>
    <s v="Analytics Specialist"/>
    <s v="analytics"/>
    <x v="0"/>
    <x v="0"/>
    <d v="2024-07-15T00:00:00"/>
    <m/>
    <s v=""/>
    <n v="534"/>
    <x v="1"/>
    <x v="1"/>
    <x v="0"/>
    <n v="4"/>
    <s v="exceeds"/>
    <n v="1"/>
    <n v="73500"/>
    <x v="0"/>
    <s v="exceeds"/>
    <n v="0"/>
    <x v="0"/>
    <n v="1.463013698630137"/>
    <x v="2"/>
    <x v="0"/>
  </r>
  <r>
    <s v="E003902"/>
    <d v="2024-06-10T00:00:00"/>
    <x v="1"/>
    <s v="Product &amp; Technology"/>
    <x v="0"/>
    <s v="Analytics Senior Specialist"/>
    <s v="analytics"/>
    <x v="2"/>
    <x v="0"/>
    <d v="2024-06-10T00:00:00"/>
    <m/>
    <s v=""/>
    <n v="569"/>
    <x v="2"/>
    <x v="0"/>
    <x v="3"/>
    <n v="3"/>
    <s v="meets"/>
    <n v="2"/>
    <n v="130000"/>
    <x v="0"/>
    <s v="meets"/>
    <n v="0"/>
    <x v="0"/>
    <n v="1.558904109589041"/>
    <x v="2"/>
    <x v="2"/>
  </r>
  <r>
    <s v="E003903"/>
    <d v="2025-07-07T00:00:00"/>
    <x v="2"/>
    <s v="Product &amp; Technology"/>
    <x v="1"/>
    <s v="Product Management Associate"/>
    <s v="product"/>
    <x v="1"/>
    <x v="0"/>
    <d v="2025-07-07T00:00:00"/>
    <m/>
    <s v=""/>
    <n v="177"/>
    <x v="0"/>
    <x v="0"/>
    <x v="2"/>
    <s v="None"/>
    <s v=""/>
    <n v="0"/>
    <n v="57000"/>
    <x v="1"/>
    <s v="Not Reviewed"/>
    <n v="0"/>
    <x v="0"/>
    <n v="0.48493150684931507"/>
    <x v="0"/>
    <x v="1"/>
  </r>
  <r>
    <s v="E003904"/>
    <d v="2023-06-10T00:00:00"/>
    <x v="3"/>
    <s v="Product &amp; Technology"/>
    <x v="1"/>
    <s v="Product Design Associate"/>
    <s v="design"/>
    <x v="1"/>
    <x v="0"/>
    <d v="2023-06-10T00:00:00"/>
    <m/>
    <s v=""/>
    <n v="935"/>
    <x v="0"/>
    <x v="0"/>
    <x v="3"/>
    <n v="3"/>
    <s v="meets"/>
    <n v="3"/>
    <n v="70000"/>
    <x v="0"/>
    <s v="meets"/>
    <n v="0"/>
    <x v="0"/>
    <n v="2.5616438356164384"/>
    <x v="1"/>
    <x v="0"/>
  </r>
  <r>
    <s v="E003905"/>
    <d v="2025-08-15T00:00:00"/>
    <x v="4"/>
    <s v="Revenue"/>
    <x v="0"/>
    <s v="Account Specialist"/>
    <s v="sales"/>
    <x v="0"/>
    <x v="0"/>
    <d v="2025-08-15T00:00:00"/>
    <m/>
    <s v=""/>
    <n v="138"/>
    <x v="3"/>
    <x v="1"/>
    <x v="4"/>
    <s v="None"/>
    <s v=""/>
    <n v="0"/>
    <n v="78000"/>
    <x v="1"/>
    <s v="Not Reviewed"/>
    <n v="0"/>
    <x v="0"/>
    <n v="0.37808219178082192"/>
    <x v="0"/>
    <x v="0"/>
  </r>
  <r>
    <s v="E003906"/>
    <d v="2024-06-29T00:00:00"/>
    <x v="5"/>
    <s v="Revenue"/>
    <x v="1"/>
    <s v="Customer Success Specialist"/>
    <s v="customer_success"/>
    <x v="0"/>
    <x v="0"/>
    <d v="2024-06-29T00:00:00"/>
    <m/>
    <s v=""/>
    <n v="550"/>
    <x v="3"/>
    <x v="1"/>
    <x v="4"/>
    <n v="3"/>
    <s v="meets"/>
    <n v="2"/>
    <n v="74000"/>
    <x v="0"/>
    <s v="meets"/>
    <n v="0"/>
    <x v="0"/>
    <n v="1.5068493150684932"/>
    <x v="2"/>
    <x v="0"/>
  </r>
  <r>
    <s v="E003907"/>
    <d v="2024-02-25T00:00:00"/>
    <x v="6"/>
    <s v="Revenue"/>
    <x v="2"/>
    <s v="Analytics Specialist"/>
    <s v="analytics"/>
    <x v="0"/>
    <x v="1"/>
    <d v="2024-02-25T00:00:00"/>
    <d v="2024-10-13T00:00:00"/>
    <s v="voluntary"/>
    <n v="231"/>
    <x v="3"/>
    <x v="1"/>
    <x v="0"/>
    <n v="3"/>
    <s v="meets"/>
    <n v="1"/>
    <n v="91500"/>
    <x v="0"/>
    <s v="meets"/>
    <n v="1"/>
    <x v="1"/>
    <n v="0.63287671232876708"/>
    <x v="0"/>
    <x v="0"/>
  </r>
  <r>
    <s v="E003908"/>
    <d v="2023-09-11T00:00:00"/>
    <x v="7"/>
    <s v="Corporate"/>
    <x v="0"/>
    <s v="Analytics Associate"/>
    <s v="analytics"/>
    <x v="1"/>
    <x v="0"/>
    <d v="2023-09-11T00:00:00"/>
    <m/>
    <s v=""/>
    <n v="842"/>
    <x v="0"/>
    <x v="1"/>
    <x v="2"/>
    <n v="3"/>
    <s v="meets"/>
    <n v="2"/>
    <n v="78000"/>
    <x v="0"/>
    <s v="meets"/>
    <n v="0"/>
    <x v="0"/>
    <n v="2.3068493150684932"/>
    <x v="1"/>
    <x v="0"/>
  </r>
  <r>
    <s v="E003909"/>
    <d v="2023-11-09T00:00:00"/>
    <x v="8"/>
    <s v="Corporate"/>
    <x v="1"/>
    <s v="People Operations Senior Specialist"/>
    <s v="people"/>
    <x v="2"/>
    <x v="0"/>
    <d v="2023-11-09T00:00:00"/>
    <m/>
    <s v=""/>
    <n v="783"/>
    <x v="0"/>
    <x v="0"/>
    <x v="0"/>
    <n v="4"/>
    <s v="exceeds"/>
    <n v="2"/>
    <n v="110000"/>
    <x v="0"/>
    <s v="exceeds"/>
    <n v="0"/>
    <x v="0"/>
    <n v="2.1452054794520548"/>
    <x v="1"/>
    <x v="3"/>
  </r>
  <r>
    <s v="E003910"/>
    <d v="2024-05-09T00:00:00"/>
    <x v="9"/>
    <s v="Corporate"/>
    <x v="0"/>
    <s v="Legal &amp; Compliance Specialist"/>
    <s v="legal"/>
    <x v="0"/>
    <x v="0"/>
    <d v="2024-05-09T00:00:00"/>
    <m/>
    <s v=""/>
    <n v="601"/>
    <x v="1"/>
    <x v="1"/>
    <x v="3"/>
    <n v="1"/>
    <s v="needs_support"/>
    <n v="2"/>
    <n v="104000"/>
    <x v="0"/>
    <s v="needs_support"/>
    <n v="0"/>
    <x v="0"/>
    <n v="1.6465753424657534"/>
    <x v="2"/>
    <x v="3"/>
  </r>
  <r>
    <s v="E003911"/>
    <d v="2025-07-15T00:00:00"/>
    <x v="10"/>
    <s v="Operations"/>
    <x v="2"/>
    <s v="Supply Chain Senior Specialist"/>
    <s v="supply_chain"/>
    <x v="2"/>
    <x v="0"/>
    <d v="2025-07-15T00:00:00"/>
    <m/>
    <s v=""/>
    <n v="169"/>
    <x v="2"/>
    <x v="0"/>
    <x v="3"/>
    <s v="None"/>
    <s v=""/>
    <n v="0"/>
    <n v="120000"/>
    <x v="1"/>
    <s v="Not Reviewed"/>
    <n v="0"/>
    <x v="0"/>
    <n v="0.46301369863013697"/>
    <x v="0"/>
    <x v="3"/>
  </r>
  <r>
    <s v="E003912"/>
    <d v="2023-12-10T00:00:00"/>
    <x v="11"/>
    <s v="Operations"/>
    <x v="3"/>
    <s v="Operations Associate"/>
    <s v="operations"/>
    <x v="1"/>
    <x v="0"/>
    <d v="2023-12-10T00:00:00"/>
    <m/>
    <s v=""/>
    <n v="752"/>
    <x v="1"/>
    <x v="1"/>
    <x v="1"/>
    <n v="4"/>
    <s v="exceeds"/>
    <n v="2"/>
    <n v="61000"/>
    <x v="0"/>
    <s v="exceeds"/>
    <n v="0"/>
    <x v="0"/>
    <n v="2.0602739726027397"/>
    <x v="1"/>
    <x v="1"/>
  </r>
  <r>
    <s v="E003913"/>
    <d v="2025-08-08T00:00:00"/>
    <x v="0"/>
    <s v="Product &amp; Technology"/>
    <x v="0"/>
    <s v="Software Engineering Associate"/>
    <s v="engineering"/>
    <x v="1"/>
    <x v="0"/>
    <d v="2025-08-08T00:00:00"/>
    <m/>
    <s v=""/>
    <n v="145"/>
    <x v="2"/>
    <x v="3"/>
    <x v="3"/>
    <s v="None"/>
    <s v=""/>
    <n v="0"/>
    <n v="62000"/>
    <x v="1"/>
    <s v="Not Reviewed"/>
    <n v="0"/>
    <x v="0"/>
    <n v="0.39726027397260272"/>
    <x v="0"/>
    <x v="1"/>
  </r>
  <r>
    <s v="E003914"/>
    <d v="2024-11-27T00:00:00"/>
    <x v="1"/>
    <s v="Product &amp; Technology"/>
    <x v="0"/>
    <s v="Analytics Senior Specialist"/>
    <s v="analytics"/>
    <x v="2"/>
    <x v="1"/>
    <d v="2024-11-27T00:00:00"/>
    <d v="2025-08-26T00:00:00"/>
    <s v="retirement"/>
    <n v="272"/>
    <x v="1"/>
    <x v="1"/>
    <x v="2"/>
    <n v="3"/>
    <s v="meets"/>
    <n v="1"/>
    <n v="118000"/>
    <x v="0"/>
    <s v="meets"/>
    <n v="1"/>
    <x v="1"/>
    <n v="0.74520547945205484"/>
    <x v="0"/>
    <x v="3"/>
  </r>
  <r>
    <s v="E003915"/>
    <d v="2023-07-18T00:00:00"/>
    <x v="2"/>
    <s v="Product &amp; Technology"/>
    <x v="1"/>
    <s v="Product Management Associate"/>
    <s v="product"/>
    <x v="1"/>
    <x v="0"/>
    <d v="2023-07-18T00:00:00"/>
    <m/>
    <s v=""/>
    <n v="897"/>
    <x v="2"/>
    <x v="1"/>
    <x v="0"/>
    <n v="3"/>
    <s v="meets"/>
    <n v="2"/>
    <n v="63500"/>
    <x v="0"/>
    <s v="meets"/>
    <n v="0"/>
    <x v="0"/>
    <n v="2.4575342465753423"/>
    <x v="1"/>
    <x v="1"/>
  </r>
  <r>
    <s v="E003916"/>
    <d v="2025-02-21T00:00:00"/>
    <x v="3"/>
    <s v="Product &amp; Technology"/>
    <x v="1"/>
    <s v="Product Management Specialist"/>
    <s v="product"/>
    <x v="0"/>
    <x v="0"/>
    <d v="2025-02-21T00:00:00"/>
    <m/>
    <s v=""/>
    <n v="313"/>
    <x v="2"/>
    <x v="1"/>
    <x v="0"/>
    <n v="3"/>
    <s v="meets"/>
    <n v="1"/>
    <n v="93500"/>
    <x v="0"/>
    <s v="meets"/>
    <n v="0"/>
    <x v="0"/>
    <n v="0.8575342465753425"/>
    <x v="0"/>
    <x v="0"/>
  </r>
  <r>
    <s v="E003917"/>
    <d v="2024-04-18T00:00:00"/>
    <x v="4"/>
    <s v="Revenue"/>
    <x v="0"/>
    <s v="Customer Success Associate"/>
    <s v="customer_success"/>
    <x v="1"/>
    <x v="0"/>
    <d v="2024-04-18T00:00:00"/>
    <m/>
    <s v=""/>
    <n v="622"/>
    <x v="0"/>
    <x v="0"/>
    <x v="0"/>
    <n v="4"/>
    <s v="exceeds"/>
    <n v="2"/>
    <n v="55000"/>
    <x v="0"/>
    <s v="exceeds"/>
    <n v="0"/>
    <x v="0"/>
    <n v="1.704109589041096"/>
    <x v="2"/>
    <x v="1"/>
  </r>
  <r>
    <s v="E003918"/>
    <d v="2023-12-22T00:00:00"/>
    <x v="5"/>
    <s v="Revenue"/>
    <x v="1"/>
    <s v="Customer Success Senior Specialist"/>
    <s v="customer_success"/>
    <x v="2"/>
    <x v="0"/>
    <d v="2023-12-22T00:00:00"/>
    <m/>
    <s v=""/>
    <n v="740"/>
    <x v="4"/>
    <x v="1"/>
    <x v="0"/>
    <n v="5"/>
    <s v="outstanding"/>
    <n v="2"/>
    <n v="108000"/>
    <x v="0"/>
    <s v="outstanding"/>
    <n v="0"/>
    <x v="0"/>
    <n v="2.0273972602739727"/>
    <x v="1"/>
    <x v="3"/>
  </r>
  <r>
    <s v="E003919"/>
    <d v="2024-03-01T00:00:00"/>
    <x v="6"/>
    <s v="Revenue"/>
    <x v="2"/>
    <s v="Growth Marketing Associate"/>
    <s v="marketing"/>
    <x v="1"/>
    <x v="0"/>
    <d v="2024-03-01T00:00:00"/>
    <m/>
    <s v=""/>
    <n v="670"/>
    <x v="0"/>
    <x v="1"/>
    <x v="0"/>
    <n v="3"/>
    <s v="meets"/>
    <n v="2"/>
    <n v="62000"/>
    <x v="0"/>
    <s v="meets"/>
    <n v="0"/>
    <x v="0"/>
    <n v="1.8356164383561644"/>
    <x v="2"/>
    <x v="1"/>
  </r>
  <r>
    <s v="E003920"/>
    <d v="2023-04-25T00:00:00"/>
    <x v="7"/>
    <s v="Corporate"/>
    <x v="0"/>
    <s v="Financial Planning Senior Specialist"/>
    <s v="finance"/>
    <x v="2"/>
    <x v="0"/>
    <d v="2023-04-25T00:00:00"/>
    <m/>
    <s v=""/>
    <n v="981"/>
    <x v="4"/>
    <x v="2"/>
    <x v="0"/>
    <n v="3"/>
    <s v="meets"/>
    <n v="3"/>
    <n v="114000"/>
    <x v="0"/>
    <s v="meets"/>
    <n v="0"/>
    <x v="0"/>
    <n v="2.6876712328767125"/>
    <x v="1"/>
    <x v="3"/>
  </r>
  <r>
    <s v="E003921"/>
    <d v="2025-04-01T00:00:00"/>
    <x v="8"/>
    <s v="Corporate"/>
    <x v="1"/>
    <s v="People Operations Associate"/>
    <s v="people"/>
    <x v="1"/>
    <x v="0"/>
    <d v="2025-04-01T00:00:00"/>
    <m/>
    <s v=""/>
    <n v="274"/>
    <x v="0"/>
    <x v="1"/>
    <x v="2"/>
    <n v="3"/>
    <s v="meets"/>
    <n v="1"/>
    <n v="58000"/>
    <x v="0"/>
    <s v="meets"/>
    <n v="0"/>
    <x v="0"/>
    <n v="0.75068493150684934"/>
    <x v="0"/>
    <x v="1"/>
  </r>
  <r>
    <s v="E003922"/>
    <d v="2024-01-19T00:00:00"/>
    <x v="9"/>
    <s v="Corporate"/>
    <x v="0"/>
    <s v="Legal &amp; Compliance Associate"/>
    <s v="legal"/>
    <x v="1"/>
    <x v="0"/>
    <d v="2024-01-19T00:00:00"/>
    <m/>
    <s v=""/>
    <n v="712"/>
    <x v="1"/>
    <x v="0"/>
    <x v="0"/>
    <n v="4"/>
    <s v="exceeds"/>
    <n v="2"/>
    <n v="61500"/>
    <x v="0"/>
    <s v="exceeds"/>
    <n v="0"/>
    <x v="0"/>
    <n v="1.9506849315068493"/>
    <x v="2"/>
    <x v="1"/>
  </r>
  <r>
    <s v="E003923"/>
    <d v="2025-09-26T00:00:00"/>
    <x v="10"/>
    <s v="Operations"/>
    <x v="2"/>
    <s v="Operations Specialist"/>
    <s v="operations"/>
    <x v="0"/>
    <x v="0"/>
    <d v="2025-09-26T00:00:00"/>
    <m/>
    <s v=""/>
    <n v="96"/>
    <x v="0"/>
    <x v="0"/>
    <x v="0"/>
    <s v="None"/>
    <s v=""/>
    <n v="0"/>
    <n v="88500"/>
    <x v="1"/>
    <s v="Not Reviewed"/>
    <n v="0"/>
    <x v="0"/>
    <n v="0.26301369863013696"/>
    <x v="0"/>
    <x v="0"/>
  </r>
  <r>
    <s v="E003924"/>
    <d v="2024-08-04T00:00:00"/>
    <x v="11"/>
    <s v="Operations"/>
    <x v="3"/>
    <s v="Operations Associate"/>
    <s v="operations"/>
    <x v="1"/>
    <x v="0"/>
    <d v="2024-08-04T00:00:00"/>
    <m/>
    <s v=""/>
    <n v="514"/>
    <x v="0"/>
    <x v="0"/>
    <x v="3"/>
    <n v="4"/>
    <s v="exceeds"/>
    <n v="1"/>
    <n v="72000"/>
    <x v="0"/>
    <s v="exceeds"/>
    <n v="0"/>
    <x v="0"/>
    <n v="1.4082191780821918"/>
    <x v="2"/>
    <x v="0"/>
  </r>
  <r>
    <s v="E003925"/>
    <d v="2025-09-22T00:00:00"/>
    <x v="0"/>
    <s v="Product &amp; Technology"/>
    <x v="0"/>
    <s v="Analytics Associate"/>
    <s v="analytics"/>
    <x v="1"/>
    <x v="0"/>
    <d v="2025-09-22T00:00:00"/>
    <m/>
    <s v=""/>
    <n v="100"/>
    <x v="2"/>
    <x v="3"/>
    <x v="4"/>
    <s v="None"/>
    <s v=""/>
    <n v="0"/>
    <n v="67500"/>
    <x v="1"/>
    <s v="Not Reviewed"/>
    <n v="0"/>
    <x v="0"/>
    <n v="0.27397260273972601"/>
    <x v="0"/>
    <x v="1"/>
  </r>
  <r>
    <s v="E003926"/>
    <d v="2025-03-22T00:00:00"/>
    <x v="1"/>
    <s v="Product &amp; Technology"/>
    <x v="0"/>
    <s v="Analytics Specialist"/>
    <s v="analytics"/>
    <x v="0"/>
    <x v="0"/>
    <d v="2025-03-22T00:00:00"/>
    <m/>
    <s v=""/>
    <n v="284"/>
    <x v="1"/>
    <x v="1"/>
    <x v="1"/>
    <n v="4"/>
    <s v="exceeds"/>
    <n v="1"/>
    <n v="100000"/>
    <x v="0"/>
    <s v="exceeds"/>
    <n v="0"/>
    <x v="0"/>
    <n v="0.77808219178082194"/>
    <x v="0"/>
    <x v="3"/>
  </r>
  <r>
    <s v="E003927"/>
    <d v="2023-11-09T00:00:00"/>
    <x v="2"/>
    <s v="Product &amp; Technology"/>
    <x v="1"/>
    <s v="Product Management Specialist"/>
    <s v="product"/>
    <x v="0"/>
    <x v="1"/>
    <d v="2023-11-09T00:00:00"/>
    <d v="2025-11-08T00:00:00"/>
    <s v="voluntary"/>
    <n v="730"/>
    <x v="1"/>
    <x v="3"/>
    <x v="0"/>
    <n v="4"/>
    <s v="exceeds"/>
    <n v="2"/>
    <n v="72500"/>
    <x v="0"/>
    <s v="exceeds"/>
    <n v="1"/>
    <x v="1"/>
    <n v="2"/>
    <x v="1"/>
    <x v="0"/>
  </r>
  <r>
    <s v="E003928"/>
    <d v="2025-02-17T00:00:00"/>
    <x v="3"/>
    <s v="Product &amp; Technology"/>
    <x v="1"/>
    <s v="Product Design Associate"/>
    <s v="design"/>
    <x v="1"/>
    <x v="0"/>
    <d v="2025-02-17T00:00:00"/>
    <m/>
    <s v=""/>
    <n v="317"/>
    <x v="3"/>
    <x v="1"/>
    <x v="0"/>
    <n v="1"/>
    <s v="needs_support"/>
    <n v="1"/>
    <n v="62000"/>
    <x v="0"/>
    <s v="needs_support"/>
    <n v="0"/>
    <x v="0"/>
    <n v="0.86849315068493149"/>
    <x v="0"/>
    <x v="1"/>
  </r>
  <r>
    <s v="E003929"/>
    <d v="2024-05-12T00:00:00"/>
    <x v="4"/>
    <s v="Revenue"/>
    <x v="0"/>
    <s v="Customer Success Lead"/>
    <s v="customer_success"/>
    <x v="3"/>
    <x v="0"/>
    <d v="2024-05-12T00:00:00"/>
    <m/>
    <s v=""/>
    <n v="598"/>
    <x v="2"/>
    <x v="4"/>
    <x v="4"/>
    <n v="4"/>
    <s v="exceeds"/>
    <n v="2"/>
    <n v="151500"/>
    <x v="0"/>
    <s v="exceeds"/>
    <n v="0"/>
    <x v="0"/>
    <n v="1.6383561643835616"/>
    <x v="2"/>
    <x v="2"/>
  </r>
  <r>
    <s v="E003930"/>
    <d v="2023-07-02T00:00:00"/>
    <x v="5"/>
    <s v="Revenue"/>
    <x v="1"/>
    <s v="Customer Success Associate"/>
    <s v="customer_success"/>
    <x v="1"/>
    <x v="0"/>
    <d v="2023-07-02T00:00:00"/>
    <m/>
    <s v=""/>
    <n v="913"/>
    <x v="0"/>
    <x v="1"/>
    <x v="3"/>
    <n v="5"/>
    <s v="outstanding"/>
    <n v="3"/>
    <n v="56500"/>
    <x v="0"/>
    <s v="outstanding"/>
    <n v="0"/>
    <x v="0"/>
    <n v="2.5013698630136987"/>
    <x v="1"/>
    <x v="1"/>
  </r>
  <r>
    <s v="E003931"/>
    <d v="2024-07-18T00:00:00"/>
    <x v="6"/>
    <s v="Revenue"/>
    <x v="2"/>
    <s v="Growth Marketing Specialist"/>
    <s v="marketing"/>
    <x v="0"/>
    <x v="0"/>
    <d v="2024-07-18T00:00:00"/>
    <m/>
    <s v=""/>
    <n v="531"/>
    <x v="0"/>
    <x v="1"/>
    <x v="0"/>
    <n v="4"/>
    <s v="exceeds"/>
    <n v="1"/>
    <n v="91000"/>
    <x v="0"/>
    <s v="exceeds"/>
    <n v="0"/>
    <x v="0"/>
    <n v="1.4547945205479451"/>
    <x v="2"/>
    <x v="0"/>
  </r>
  <r>
    <s v="E003932"/>
    <d v="2024-11-15T00:00:00"/>
    <x v="7"/>
    <s v="Corporate"/>
    <x v="0"/>
    <s v="Financial Planning Senior Specialist"/>
    <s v="finance"/>
    <x v="2"/>
    <x v="0"/>
    <d v="2024-11-15T00:00:00"/>
    <m/>
    <s v=""/>
    <n v="411"/>
    <x v="0"/>
    <x v="1"/>
    <x v="4"/>
    <n v="3"/>
    <s v="meets"/>
    <n v="1"/>
    <n v="102000"/>
    <x v="0"/>
    <s v="meets"/>
    <n v="0"/>
    <x v="0"/>
    <n v="1.1260273972602739"/>
    <x v="2"/>
    <x v="3"/>
  </r>
  <r>
    <s v="E003933"/>
    <d v="2025-07-24T00:00:00"/>
    <x v="8"/>
    <s v="Corporate"/>
    <x v="1"/>
    <s v="People Operations Specialist"/>
    <s v="people"/>
    <x v="0"/>
    <x v="0"/>
    <d v="2025-07-24T00:00:00"/>
    <m/>
    <s v=""/>
    <n v="160"/>
    <x v="1"/>
    <x v="2"/>
    <x v="3"/>
    <s v="None"/>
    <s v=""/>
    <n v="0"/>
    <n v="98500"/>
    <x v="1"/>
    <s v="Not Reviewed"/>
    <n v="0"/>
    <x v="0"/>
    <n v="0.43835616438356162"/>
    <x v="0"/>
    <x v="0"/>
  </r>
  <r>
    <s v="E003934"/>
    <d v="2025-01-18T00:00:00"/>
    <x v="9"/>
    <s v="Corporate"/>
    <x v="0"/>
    <s v="Legal &amp; Compliance Specialist"/>
    <s v="legal"/>
    <x v="0"/>
    <x v="1"/>
    <d v="2025-01-18T00:00:00"/>
    <d v="2025-08-10T00:00:00"/>
    <s v="retirement"/>
    <n v="204"/>
    <x v="1"/>
    <x v="0"/>
    <x v="3"/>
    <n v="1"/>
    <s v="needs_support"/>
    <n v="1"/>
    <n v="91500"/>
    <x v="0"/>
    <s v="needs_support"/>
    <n v="1"/>
    <x v="1"/>
    <n v="0.55890410958904113"/>
    <x v="0"/>
    <x v="0"/>
  </r>
  <r>
    <s v="E003935"/>
    <d v="2024-09-10T00:00:00"/>
    <x v="10"/>
    <s v="Operations"/>
    <x v="2"/>
    <s v="Supply Chain Associate"/>
    <s v="supply_chain"/>
    <x v="1"/>
    <x v="0"/>
    <d v="2024-09-10T00:00:00"/>
    <m/>
    <s v=""/>
    <n v="477"/>
    <x v="0"/>
    <x v="4"/>
    <x v="4"/>
    <n v="3"/>
    <s v="meets"/>
    <n v="1"/>
    <n v="63500"/>
    <x v="0"/>
    <s v="meets"/>
    <n v="0"/>
    <x v="0"/>
    <n v="1.3068493150684932"/>
    <x v="2"/>
    <x v="1"/>
  </r>
  <r>
    <s v="E003936"/>
    <d v="2023-05-11T00:00:00"/>
    <x v="11"/>
    <s v="Operations"/>
    <x v="3"/>
    <s v="Operations Specialist"/>
    <s v="operations"/>
    <x v="0"/>
    <x v="0"/>
    <d v="2023-05-11T00:00:00"/>
    <m/>
    <s v=""/>
    <n v="965"/>
    <x v="0"/>
    <x v="0"/>
    <x v="3"/>
    <n v="3"/>
    <s v="meets"/>
    <n v="3"/>
    <n v="102500"/>
    <x v="0"/>
    <s v="meets"/>
    <n v="0"/>
    <x v="0"/>
    <n v="2.6438356164383561"/>
    <x v="1"/>
    <x v="3"/>
  </r>
  <r>
    <s v="E003937"/>
    <d v="2025-07-03T00:00:00"/>
    <x v="0"/>
    <s v="Product &amp; Technology"/>
    <x v="0"/>
    <s v="Software Engineering Senior Specialist"/>
    <s v="engineering"/>
    <x v="2"/>
    <x v="0"/>
    <d v="2025-07-03T00:00:00"/>
    <m/>
    <s v=""/>
    <n v="181"/>
    <x v="4"/>
    <x v="4"/>
    <x v="4"/>
    <n v="3"/>
    <s v="meets"/>
    <n v="1"/>
    <n v="110500"/>
    <x v="0"/>
    <s v="meets"/>
    <n v="0"/>
    <x v="0"/>
    <n v="0.49589041095890413"/>
    <x v="0"/>
    <x v="3"/>
  </r>
  <r>
    <s v="E003938"/>
    <d v="2024-10-15T00:00:00"/>
    <x v="1"/>
    <s v="Product &amp; Technology"/>
    <x v="0"/>
    <s v="Software Engineering Specialist"/>
    <s v="engineering"/>
    <x v="0"/>
    <x v="0"/>
    <d v="2024-10-15T00:00:00"/>
    <m/>
    <s v=""/>
    <n v="442"/>
    <x v="1"/>
    <x v="0"/>
    <x v="3"/>
    <n v="4"/>
    <s v="exceeds"/>
    <n v="1"/>
    <n v="77000"/>
    <x v="0"/>
    <s v="exceeds"/>
    <n v="0"/>
    <x v="0"/>
    <n v="1.210958904109589"/>
    <x v="2"/>
    <x v="0"/>
  </r>
  <r>
    <s v="E003939"/>
    <d v="2024-04-08T00:00:00"/>
    <x v="2"/>
    <s v="Product &amp; Technology"/>
    <x v="1"/>
    <s v="Analytics Senior Specialist"/>
    <s v="analytics"/>
    <x v="2"/>
    <x v="0"/>
    <d v="2024-04-08T00:00:00"/>
    <m/>
    <s v=""/>
    <n v="632"/>
    <x v="0"/>
    <x v="2"/>
    <x v="3"/>
    <n v="2"/>
    <s v="needs_support"/>
    <n v="2"/>
    <n v="106000"/>
    <x v="0"/>
    <s v="needs_support"/>
    <n v="0"/>
    <x v="0"/>
    <n v="1.7315068493150685"/>
    <x v="2"/>
    <x v="3"/>
  </r>
  <r>
    <s v="E003940"/>
    <d v="2023-12-07T00:00:00"/>
    <x v="3"/>
    <s v="Product &amp; Technology"/>
    <x v="1"/>
    <s v="Product Design Specialist"/>
    <s v="design"/>
    <x v="0"/>
    <x v="0"/>
    <d v="2023-12-07T00:00:00"/>
    <m/>
    <s v=""/>
    <n v="755"/>
    <x v="0"/>
    <x v="0"/>
    <x v="0"/>
    <n v="3"/>
    <s v="meets"/>
    <n v="2"/>
    <n v="81500"/>
    <x v="0"/>
    <s v="meets"/>
    <n v="0"/>
    <x v="0"/>
    <n v="2.0684931506849313"/>
    <x v="1"/>
    <x v="0"/>
  </r>
  <r>
    <s v="E003941"/>
    <d v="2023-11-02T00:00:00"/>
    <x v="4"/>
    <s v="Revenue"/>
    <x v="0"/>
    <s v="Customer Success Associate"/>
    <s v="customer_success"/>
    <x v="1"/>
    <x v="0"/>
    <d v="2023-11-02T00:00:00"/>
    <m/>
    <s v=""/>
    <n v="790"/>
    <x v="1"/>
    <x v="2"/>
    <x v="3"/>
    <n v="3"/>
    <s v="meets"/>
    <n v="2"/>
    <n v="70500"/>
    <x v="0"/>
    <s v="meets"/>
    <n v="0"/>
    <x v="0"/>
    <n v="2.1643835616438358"/>
    <x v="1"/>
    <x v="0"/>
  </r>
  <r>
    <s v="E003942"/>
    <d v="2025-07-06T00:00:00"/>
    <x v="5"/>
    <s v="Revenue"/>
    <x v="1"/>
    <s v="Customer Success Specialist"/>
    <s v="customer_success"/>
    <x v="0"/>
    <x v="0"/>
    <d v="2025-07-06T00:00:00"/>
    <m/>
    <s v=""/>
    <n v="178"/>
    <x v="1"/>
    <x v="1"/>
    <x v="3"/>
    <s v="None"/>
    <s v=""/>
    <n v="0"/>
    <n v="88500"/>
    <x v="1"/>
    <s v="Not Reviewed"/>
    <n v="0"/>
    <x v="0"/>
    <n v="0.48767123287671232"/>
    <x v="0"/>
    <x v="0"/>
  </r>
  <r>
    <s v="E003943"/>
    <d v="2024-07-24T00:00:00"/>
    <x v="6"/>
    <s v="Revenue"/>
    <x v="2"/>
    <s v="Growth Marketing Associate"/>
    <s v="marketing"/>
    <x v="1"/>
    <x v="0"/>
    <d v="2024-07-24T00:00:00"/>
    <m/>
    <s v=""/>
    <n v="525"/>
    <x v="2"/>
    <x v="3"/>
    <x v="2"/>
    <n v="2"/>
    <s v="needs_support"/>
    <n v="1"/>
    <n v="65500"/>
    <x v="0"/>
    <s v="needs_support"/>
    <n v="0"/>
    <x v="0"/>
    <n v="1.4383561643835616"/>
    <x v="2"/>
    <x v="1"/>
  </r>
  <r>
    <s v="E003944"/>
    <d v="2023-01-25T00:00:00"/>
    <x v="7"/>
    <s v="Corporate"/>
    <x v="0"/>
    <s v="Financial Planning Associate"/>
    <s v="finance"/>
    <x v="1"/>
    <x v="0"/>
    <d v="2023-01-25T00:00:00"/>
    <m/>
    <s v=""/>
    <n v="1071"/>
    <x v="2"/>
    <x v="3"/>
    <x v="0"/>
    <n v="4"/>
    <s v="exceeds"/>
    <n v="3"/>
    <n v="70000"/>
    <x v="0"/>
    <s v="exceeds"/>
    <n v="0"/>
    <x v="0"/>
    <n v="2.9342465753424656"/>
    <x v="1"/>
    <x v="0"/>
  </r>
  <r>
    <s v="E003945"/>
    <d v="2024-12-08T00:00:00"/>
    <x v="8"/>
    <s v="Corporate"/>
    <x v="1"/>
    <s v="People Operations Associate"/>
    <s v="people"/>
    <x v="1"/>
    <x v="0"/>
    <d v="2024-12-08T00:00:00"/>
    <m/>
    <s v=""/>
    <n v="388"/>
    <x v="3"/>
    <x v="1"/>
    <x v="2"/>
    <n v="3"/>
    <s v="meets"/>
    <n v="1"/>
    <n v="64000"/>
    <x v="0"/>
    <s v="meets"/>
    <n v="0"/>
    <x v="0"/>
    <n v="1.0630136986301371"/>
    <x v="2"/>
    <x v="1"/>
  </r>
  <r>
    <s v="E003946"/>
    <d v="2024-12-13T00:00:00"/>
    <x v="9"/>
    <s v="Corporate"/>
    <x v="0"/>
    <s v="Legal &amp; Compliance Associate"/>
    <s v="legal"/>
    <x v="1"/>
    <x v="0"/>
    <d v="2024-12-13T00:00:00"/>
    <m/>
    <s v=""/>
    <n v="383"/>
    <x v="0"/>
    <x v="0"/>
    <x v="3"/>
    <n v="2"/>
    <s v="needs_support"/>
    <n v="1"/>
    <n v="71500"/>
    <x v="0"/>
    <s v="needs_support"/>
    <n v="0"/>
    <x v="0"/>
    <n v="1.0493150684931507"/>
    <x v="2"/>
    <x v="0"/>
  </r>
  <r>
    <s v="E003947"/>
    <d v="2023-11-02T00:00:00"/>
    <x v="10"/>
    <s v="Operations"/>
    <x v="2"/>
    <s v="Supply Chain Specialist"/>
    <s v="supply_chain"/>
    <x v="0"/>
    <x v="1"/>
    <d v="2023-11-02T00:00:00"/>
    <d v="2025-03-16T00:00:00"/>
    <s v="retirement"/>
    <n v="500"/>
    <x v="2"/>
    <x v="0"/>
    <x v="2"/>
    <n v="4"/>
    <s v="exceeds"/>
    <n v="1"/>
    <n v="100500"/>
    <x v="0"/>
    <s v="exceeds"/>
    <n v="1"/>
    <x v="1"/>
    <n v="1.3698630136986301"/>
    <x v="2"/>
    <x v="3"/>
  </r>
  <r>
    <s v="E003948"/>
    <d v="2023-03-26T00:00:00"/>
    <x v="11"/>
    <s v="Operations"/>
    <x v="3"/>
    <s v="Operations Senior Specialist"/>
    <s v="operations"/>
    <x v="2"/>
    <x v="0"/>
    <d v="2023-03-26T00:00:00"/>
    <m/>
    <s v=""/>
    <n v="1011"/>
    <x v="4"/>
    <x v="1"/>
    <x v="0"/>
    <n v="2"/>
    <s v="needs_support"/>
    <n v="3"/>
    <n v="123500"/>
    <x v="0"/>
    <s v="needs_support"/>
    <n v="0"/>
    <x v="0"/>
    <n v="2.7698630136986302"/>
    <x v="1"/>
    <x v="3"/>
  </r>
  <r>
    <s v="E003949"/>
    <d v="2023-06-13T00:00:00"/>
    <x v="0"/>
    <s v="Product &amp; Technology"/>
    <x v="0"/>
    <s v="Software Engineering Senior Specialist"/>
    <s v="engineering"/>
    <x v="2"/>
    <x v="0"/>
    <d v="2023-06-13T00:00:00"/>
    <m/>
    <s v=""/>
    <n v="932"/>
    <x v="0"/>
    <x v="0"/>
    <x v="0"/>
    <n v="4"/>
    <s v="exceeds"/>
    <n v="3"/>
    <n v="120500"/>
    <x v="0"/>
    <s v="exceeds"/>
    <n v="0"/>
    <x v="0"/>
    <n v="2.5534246575342467"/>
    <x v="1"/>
    <x v="3"/>
  </r>
  <r>
    <s v="E003950"/>
    <d v="2025-05-28T00:00:00"/>
    <x v="1"/>
    <s v="Product &amp; Technology"/>
    <x v="0"/>
    <s v="Analytics Associate"/>
    <s v="analytics"/>
    <x v="1"/>
    <x v="0"/>
    <d v="2025-05-28T00:00:00"/>
    <m/>
    <s v=""/>
    <n v="217"/>
    <x v="4"/>
    <x v="0"/>
    <x v="2"/>
    <n v="4"/>
    <s v="exceeds"/>
    <n v="1"/>
    <n v="73500"/>
    <x v="0"/>
    <s v="exceeds"/>
    <n v="0"/>
    <x v="0"/>
    <n v="0.59452054794520548"/>
    <x v="0"/>
    <x v="0"/>
  </r>
  <r>
    <s v="E003951"/>
    <d v="2024-09-24T00:00:00"/>
    <x v="2"/>
    <s v="Product &amp; Technology"/>
    <x v="1"/>
    <s v="Analytics Specialist"/>
    <s v="analytics"/>
    <x v="0"/>
    <x v="1"/>
    <d v="2024-09-24T00:00:00"/>
    <d v="2025-03-12T00:00:00"/>
    <s v="involuntary"/>
    <n v="169"/>
    <x v="2"/>
    <x v="3"/>
    <x v="1"/>
    <s v="None"/>
    <s v=""/>
    <n v="0"/>
    <n v="88500"/>
    <x v="1"/>
    <s v="Not Reviewed"/>
    <n v="1"/>
    <x v="1"/>
    <n v="0.46301369863013697"/>
    <x v="0"/>
    <x v="0"/>
  </r>
  <r>
    <s v="E003952"/>
    <d v="2024-02-12T00:00:00"/>
    <x v="3"/>
    <s v="Product &amp; Technology"/>
    <x v="1"/>
    <s v="Product Management Lead"/>
    <s v="product"/>
    <x v="3"/>
    <x v="0"/>
    <d v="2024-02-12T00:00:00"/>
    <m/>
    <s v=""/>
    <n v="688"/>
    <x v="0"/>
    <x v="0"/>
    <x v="1"/>
    <n v="3"/>
    <s v="meets"/>
    <n v="2"/>
    <n v="159000"/>
    <x v="0"/>
    <s v="meets"/>
    <n v="0"/>
    <x v="0"/>
    <n v="1.8849315068493151"/>
    <x v="2"/>
    <x v="2"/>
  </r>
  <r>
    <s v="E003953"/>
    <d v="2025-04-23T00:00:00"/>
    <x v="4"/>
    <s v="Revenue"/>
    <x v="0"/>
    <s v="Account Associate"/>
    <s v="sales"/>
    <x v="1"/>
    <x v="0"/>
    <d v="2025-04-23T00:00:00"/>
    <m/>
    <s v=""/>
    <n v="252"/>
    <x v="3"/>
    <x v="0"/>
    <x v="1"/>
    <n v="2"/>
    <s v="needs_support"/>
    <n v="1"/>
    <n v="55000"/>
    <x v="0"/>
    <s v="needs_support"/>
    <n v="0"/>
    <x v="0"/>
    <n v="0.69041095890410964"/>
    <x v="0"/>
    <x v="1"/>
  </r>
  <r>
    <s v="E003954"/>
    <d v="2025-02-04T00:00:00"/>
    <x v="5"/>
    <s v="Revenue"/>
    <x v="1"/>
    <s v="Customer Success Specialist"/>
    <s v="customer_success"/>
    <x v="0"/>
    <x v="0"/>
    <d v="2025-02-04T00:00:00"/>
    <m/>
    <s v=""/>
    <n v="330"/>
    <x v="0"/>
    <x v="0"/>
    <x v="1"/>
    <n v="5"/>
    <s v="outstanding"/>
    <n v="1"/>
    <n v="83500"/>
    <x v="0"/>
    <s v="outstanding"/>
    <n v="0"/>
    <x v="0"/>
    <n v="0.90410958904109584"/>
    <x v="0"/>
    <x v="0"/>
  </r>
  <r>
    <s v="E003955"/>
    <d v="2024-11-24T00:00:00"/>
    <x v="6"/>
    <s v="Revenue"/>
    <x v="2"/>
    <s v="Growth Marketing Senior Specialist"/>
    <s v="marketing"/>
    <x v="2"/>
    <x v="0"/>
    <d v="2024-11-24T00:00:00"/>
    <m/>
    <s v=""/>
    <n v="402"/>
    <x v="1"/>
    <x v="0"/>
    <x v="4"/>
    <n v="2"/>
    <s v="needs_support"/>
    <n v="1"/>
    <n v="128500"/>
    <x v="0"/>
    <s v="needs_support"/>
    <n v="0"/>
    <x v="0"/>
    <n v="1.1013698630136985"/>
    <x v="2"/>
    <x v="3"/>
  </r>
  <r>
    <s v="E003956"/>
    <d v="2023-11-15T00:00:00"/>
    <x v="7"/>
    <s v="Corporate"/>
    <x v="0"/>
    <s v="Financial Planning Associate"/>
    <s v="finance"/>
    <x v="1"/>
    <x v="0"/>
    <d v="2023-11-15T00:00:00"/>
    <m/>
    <s v=""/>
    <n v="777"/>
    <x v="1"/>
    <x v="4"/>
    <x v="1"/>
    <n v="4"/>
    <s v="exceeds"/>
    <n v="2"/>
    <n v="55000"/>
    <x v="0"/>
    <s v="exceeds"/>
    <n v="0"/>
    <x v="0"/>
    <n v="2.128767123287671"/>
    <x v="1"/>
    <x v="1"/>
  </r>
  <r>
    <s v="E003957"/>
    <d v="2023-05-07T00:00:00"/>
    <x v="8"/>
    <s v="Corporate"/>
    <x v="1"/>
    <s v="People Operations Specialist"/>
    <s v="people"/>
    <x v="0"/>
    <x v="0"/>
    <d v="2023-05-07T00:00:00"/>
    <m/>
    <s v=""/>
    <n v="969"/>
    <x v="3"/>
    <x v="3"/>
    <x v="0"/>
    <n v="4"/>
    <s v="exceeds"/>
    <n v="3"/>
    <n v="99500"/>
    <x v="0"/>
    <s v="exceeds"/>
    <n v="0"/>
    <x v="0"/>
    <n v="2.6547945205479451"/>
    <x v="1"/>
    <x v="0"/>
  </r>
  <r>
    <s v="E003958"/>
    <d v="2023-05-20T00:00:00"/>
    <x v="9"/>
    <s v="Corporate"/>
    <x v="0"/>
    <s v="Legal &amp; Compliance Specialist"/>
    <s v="legal"/>
    <x v="0"/>
    <x v="0"/>
    <d v="2023-05-20T00:00:00"/>
    <m/>
    <s v=""/>
    <n v="956"/>
    <x v="0"/>
    <x v="0"/>
    <x v="4"/>
    <n v="1"/>
    <s v="needs_support"/>
    <n v="3"/>
    <n v="86000"/>
    <x v="0"/>
    <s v="needs_support"/>
    <n v="0"/>
    <x v="0"/>
    <n v="2.6191780821917807"/>
    <x v="1"/>
    <x v="0"/>
  </r>
  <r>
    <s v="E003959"/>
    <d v="2023-01-12T00:00:00"/>
    <x v="10"/>
    <s v="Operations"/>
    <x v="2"/>
    <s v="Operations Specialist"/>
    <s v="operations"/>
    <x v="0"/>
    <x v="0"/>
    <d v="2023-01-12T00:00:00"/>
    <m/>
    <s v=""/>
    <n v="1084"/>
    <x v="2"/>
    <x v="2"/>
    <x v="0"/>
    <n v="3"/>
    <s v="meets"/>
    <n v="3"/>
    <n v="99500"/>
    <x v="0"/>
    <s v="meets"/>
    <n v="0"/>
    <x v="0"/>
    <n v="2.9698630136986299"/>
    <x v="1"/>
    <x v="0"/>
  </r>
  <r>
    <s v="E003960"/>
    <d v="2023-01-22T00:00:00"/>
    <x v="11"/>
    <s v="Operations"/>
    <x v="3"/>
    <s v="Operations Lead"/>
    <s v="operations"/>
    <x v="3"/>
    <x v="0"/>
    <d v="2023-01-22T00:00:00"/>
    <m/>
    <s v=""/>
    <n v="1074"/>
    <x v="0"/>
    <x v="1"/>
    <x v="3"/>
    <n v="3"/>
    <s v="meets"/>
    <n v="3"/>
    <n v="172500"/>
    <x v="0"/>
    <s v="meets"/>
    <n v="0"/>
    <x v="0"/>
    <n v="2.9424657534246577"/>
    <x v="1"/>
    <x v="2"/>
  </r>
  <r>
    <s v="E003961"/>
    <d v="2023-09-25T00:00:00"/>
    <x v="0"/>
    <s v="Product &amp; Technology"/>
    <x v="0"/>
    <s v="Software Engineering Senior Specialist"/>
    <s v="engineering"/>
    <x v="2"/>
    <x v="0"/>
    <d v="2023-09-25T00:00:00"/>
    <m/>
    <s v=""/>
    <n v="828"/>
    <x v="1"/>
    <x v="1"/>
    <x v="0"/>
    <n v="3"/>
    <s v="meets"/>
    <n v="2"/>
    <n v="96500"/>
    <x v="0"/>
    <s v="meets"/>
    <n v="0"/>
    <x v="0"/>
    <n v="2.2684931506849315"/>
    <x v="1"/>
    <x v="0"/>
  </r>
  <r>
    <s v="E003962"/>
    <d v="2023-10-27T00:00:00"/>
    <x v="1"/>
    <s v="Product &amp; Technology"/>
    <x v="0"/>
    <s v="Software Engineering Specialist"/>
    <s v="engineering"/>
    <x v="0"/>
    <x v="0"/>
    <d v="2023-10-27T00:00:00"/>
    <m/>
    <s v=""/>
    <n v="796"/>
    <x v="1"/>
    <x v="0"/>
    <x v="3"/>
    <n v="2"/>
    <s v="needs_support"/>
    <n v="2"/>
    <n v="96500"/>
    <x v="0"/>
    <s v="needs_support"/>
    <n v="0"/>
    <x v="0"/>
    <n v="2.1808219178082191"/>
    <x v="1"/>
    <x v="0"/>
  </r>
  <r>
    <s v="E003963"/>
    <d v="2023-03-12T00:00:00"/>
    <x v="2"/>
    <s v="Product &amp; Technology"/>
    <x v="1"/>
    <s v="Product Management Senior Specialist"/>
    <s v="product"/>
    <x v="2"/>
    <x v="0"/>
    <d v="2023-03-12T00:00:00"/>
    <m/>
    <s v=""/>
    <n v="1025"/>
    <x v="1"/>
    <x v="0"/>
    <x v="0"/>
    <n v="3"/>
    <s v="meets"/>
    <n v="3"/>
    <n v="107000"/>
    <x v="0"/>
    <s v="meets"/>
    <n v="0"/>
    <x v="0"/>
    <n v="2.8082191780821919"/>
    <x v="1"/>
    <x v="3"/>
  </r>
  <r>
    <s v="E003964"/>
    <d v="2024-09-23T00:00:00"/>
    <x v="3"/>
    <s v="Product &amp; Technology"/>
    <x v="1"/>
    <s v="Product Design Lead"/>
    <s v="design"/>
    <x v="3"/>
    <x v="0"/>
    <d v="2024-09-23T00:00:00"/>
    <m/>
    <s v=""/>
    <n v="464"/>
    <x v="0"/>
    <x v="1"/>
    <x v="0"/>
    <n v="4"/>
    <s v="exceeds"/>
    <n v="1"/>
    <n v="182500"/>
    <x v="0"/>
    <s v="exceeds"/>
    <n v="0"/>
    <x v="0"/>
    <n v="1.2712328767123289"/>
    <x v="2"/>
    <x v="2"/>
  </r>
  <r>
    <s v="E003965"/>
    <d v="2024-09-29T00:00:00"/>
    <x v="4"/>
    <s v="Revenue"/>
    <x v="0"/>
    <s v="Account Senior Specialist"/>
    <s v="sales"/>
    <x v="2"/>
    <x v="0"/>
    <d v="2024-09-29T00:00:00"/>
    <m/>
    <s v=""/>
    <n v="458"/>
    <x v="0"/>
    <x v="3"/>
    <x v="0"/>
    <n v="4"/>
    <s v="exceeds"/>
    <n v="1"/>
    <n v="102000"/>
    <x v="0"/>
    <s v="exceeds"/>
    <n v="0"/>
    <x v="0"/>
    <n v="1.2547945205479452"/>
    <x v="2"/>
    <x v="3"/>
  </r>
  <r>
    <s v="E003966"/>
    <d v="2025-06-15T00:00:00"/>
    <x v="5"/>
    <s v="Revenue"/>
    <x v="1"/>
    <s v="Customer Success Specialist"/>
    <s v="customer_success"/>
    <x v="0"/>
    <x v="0"/>
    <d v="2025-06-15T00:00:00"/>
    <m/>
    <s v=""/>
    <n v="199"/>
    <x v="1"/>
    <x v="0"/>
    <x v="0"/>
    <n v="2"/>
    <s v="needs_support"/>
    <n v="1"/>
    <n v="73000"/>
    <x v="0"/>
    <s v="needs_support"/>
    <n v="0"/>
    <x v="0"/>
    <n v="0.54520547945205478"/>
    <x v="0"/>
    <x v="0"/>
  </r>
  <r>
    <s v="E003967"/>
    <d v="2024-12-20T00:00:00"/>
    <x v="6"/>
    <s v="Revenue"/>
    <x v="2"/>
    <s v="Growth Marketing Specialist"/>
    <s v="marketing"/>
    <x v="0"/>
    <x v="0"/>
    <d v="2024-12-20T00:00:00"/>
    <m/>
    <s v=""/>
    <n v="376"/>
    <x v="1"/>
    <x v="4"/>
    <x v="2"/>
    <n v="1"/>
    <s v="needs_support"/>
    <n v="1"/>
    <n v="73500"/>
    <x v="0"/>
    <s v="needs_support"/>
    <n v="0"/>
    <x v="0"/>
    <n v="1.0301369863013699"/>
    <x v="2"/>
    <x v="0"/>
  </r>
  <r>
    <s v="E003968"/>
    <d v="2024-06-14T00:00:00"/>
    <x v="7"/>
    <s v="Corporate"/>
    <x v="0"/>
    <s v="Financial Planning Associate"/>
    <s v="finance"/>
    <x v="1"/>
    <x v="0"/>
    <d v="2024-06-14T00:00:00"/>
    <m/>
    <s v=""/>
    <n v="565"/>
    <x v="0"/>
    <x v="0"/>
    <x v="2"/>
    <n v="3"/>
    <s v="meets"/>
    <n v="2"/>
    <n v="71500"/>
    <x v="0"/>
    <s v="meets"/>
    <n v="0"/>
    <x v="0"/>
    <n v="1.547945205479452"/>
    <x v="2"/>
    <x v="0"/>
  </r>
  <r>
    <s v="E003969"/>
    <d v="2023-08-06T00:00:00"/>
    <x v="8"/>
    <s v="Corporate"/>
    <x v="1"/>
    <s v="People Operations Specialist"/>
    <s v="people"/>
    <x v="0"/>
    <x v="0"/>
    <d v="2023-08-06T00:00:00"/>
    <m/>
    <s v=""/>
    <n v="878"/>
    <x v="1"/>
    <x v="1"/>
    <x v="3"/>
    <n v="2"/>
    <s v="needs_support"/>
    <n v="2"/>
    <n v="74000"/>
    <x v="0"/>
    <s v="needs_support"/>
    <n v="0"/>
    <x v="0"/>
    <n v="2.4054794520547946"/>
    <x v="1"/>
    <x v="0"/>
  </r>
  <r>
    <s v="E003970"/>
    <d v="2025-05-22T00:00:00"/>
    <x v="9"/>
    <s v="Corporate"/>
    <x v="0"/>
    <s v="Legal &amp; Compliance Specialist"/>
    <s v="legal"/>
    <x v="0"/>
    <x v="0"/>
    <d v="2025-05-22T00:00:00"/>
    <m/>
    <s v=""/>
    <n v="223"/>
    <x v="1"/>
    <x v="1"/>
    <x v="2"/>
    <n v="3"/>
    <s v="meets"/>
    <n v="1"/>
    <n v="99000"/>
    <x v="0"/>
    <s v="meets"/>
    <n v="0"/>
    <x v="0"/>
    <n v="0.61095890410958908"/>
    <x v="0"/>
    <x v="0"/>
  </r>
  <r>
    <s v="E003971"/>
    <d v="2024-05-28T00:00:00"/>
    <x v="10"/>
    <s v="Operations"/>
    <x v="2"/>
    <s v="Supply Chain Associate"/>
    <s v="supply_chain"/>
    <x v="1"/>
    <x v="0"/>
    <d v="2024-05-28T00:00:00"/>
    <m/>
    <s v=""/>
    <n v="582"/>
    <x v="1"/>
    <x v="0"/>
    <x v="3"/>
    <n v="3"/>
    <s v="meets"/>
    <n v="2"/>
    <n v="63000"/>
    <x v="0"/>
    <s v="meets"/>
    <n v="0"/>
    <x v="0"/>
    <n v="1.5945205479452054"/>
    <x v="2"/>
    <x v="1"/>
  </r>
  <r>
    <s v="E003972"/>
    <d v="2024-10-10T00:00:00"/>
    <x v="11"/>
    <s v="Operations"/>
    <x v="3"/>
    <s v="Operations Specialist"/>
    <s v="operations"/>
    <x v="0"/>
    <x v="0"/>
    <d v="2024-10-10T00:00:00"/>
    <m/>
    <s v=""/>
    <n v="447"/>
    <x v="2"/>
    <x v="1"/>
    <x v="0"/>
    <n v="3"/>
    <s v="meets"/>
    <n v="1"/>
    <n v="101500"/>
    <x v="0"/>
    <s v="meets"/>
    <n v="0"/>
    <x v="0"/>
    <n v="1.2246575342465753"/>
    <x v="2"/>
    <x v="3"/>
  </r>
  <r>
    <s v="E003973"/>
    <d v="2024-08-09T00:00:00"/>
    <x v="0"/>
    <s v="Product &amp; Technology"/>
    <x v="0"/>
    <s v="Software Engineering Specialist"/>
    <s v="engineering"/>
    <x v="0"/>
    <x v="0"/>
    <d v="2024-08-09T00:00:00"/>
    <m/>
    <s v=""/>
    <n v="509"/>
    <x v="0"/>
    <x v="1"/>
    <x v="2"/>
    <n v="5"/>
    <s v="outstanding"/>
    <n v="1"/>
    <n v="91000"/>
    <x v="0"/>
    <s v="outstanding"/>
    <n v="0"/>
    <x v="0"/>
    <n v="1.3945205479452054"/>
    <x v="2"/>
    <x v="0"/>
  </r>
  <r>
    <s v="E003974"/>
    <d v="2025-02-27T00:00:00"/>
    <x v="1"/>
    <s v="Product &amp; Technology"/>
    <x v="0"/>
    <s v="Software Engineering Lead"/>
    <s v="engineering"/>
    <x v="3"/>
    <x v="1"/>
    <d v="2025-02-27T00:00:00"/>
    <d v="2025-11-16T00:00:00"/>
    <s v="voluntary"/>
    <n v="262"/>
    <x v="0"/>
    <x v="2"/>
    <x v="4"/>
    <n v="5"/>
    <s v="outstanding"/>
    <n v="1"/>
    <n v="163000"/>
    <x v="0"/>
    <s v="outstanding"/>
    <n v="1"/>
    <x v="1"/>
    <n v="0.71780821917808224"/>
    <x v="0"/>
    <x v="2"/>
  </r>
  <r>
    <s v="E003975"/>
    <d v="2025-05-31T00:00:00"/>
    <x v="2"/>
    <s v="Product &amp; Technology"/>
    <x v="1"/>
    <s v="Product Management Senior Specialist"/>
    <s v="product"/>
    <x v="2"/>
    <x v="0"/>
    <d v="2025-05-31T00:00:00"/>
    <m/>
    <s v=""/>
    <n v="214"/>
    <x v="4"/>
    <x v="1"/>
    <x v="0"/>
    <n v="1"/>
    <s v="needs_support"/>
    <n v="1"/>
    <n v="136000"/>
    <x v="0"/>
    <s v="needs_support"/>
    <n v="0"/>
    <x v="0"/>
    <n v="0.58630136986301373"/>
    <x v="0"/>
    <x v="2"/>
  </r>
  <r>
    <s v="E003976"/>
    <d v="2025-06-24T00:00:00"/>
    <x v="3"/>
    <s v="Product &amp; Technology"/>
    <x v="1"/>
    <s v="Product Design Associate"/>
    <s v="design"/>
    <x v="1"/>
    <x v="0"/>
    <d v="2025-06-24T00:00:00"/>
    <m/>
    <s v=""/>
    <n v="190"/>
    <x v="0"/>
    <x v="1"/>
    <x v="4"/>
    <n v="4"/>
    <s v="exceeds"/>
    <n v="1"/>
    <n v="72500"/>
    <x v="0"/>
    <s v="exceeds"/>
    <n v="0"/>
    <x v="0"/>
    <n v="0.52054794520547942"/>
    <x v="0"/>
    <x v="0"/>
  </r>
  <r>
    <s v="E003977"/>
    <d v="2025-01-03T00:00:00"/>
    <x v="4"/>
    <s v="Revenue"/>
    <x v="0"/>
    <s v="Account Associate"/>
    <s v="sales"/>
    <x v="1"/>
    <x v="1"/>
    <d v="2025-01-03T00:00:00"/>
    <d v="2025-04-28T00:00:00"/>
    <s v="involuntary"/>
    <n v="115"/>
    <x v="1"/>
    <x v="0"/>
    <x v="0"/>
    <s v="None"/>
    <s v=""/>
    <n v="0"/>
    <n v="73000"/>
    <x v="1"/>
    <s v="Not Reviewed"/>
    <n v="1"/>
    <x v="1"/>
    <n v="0.31506849315068491"/>
    <x v="0"/>
    <x v="0"/>
  </r>
  <r>
    <s v="E003978"/>
    <d v="2025-06-13T00:00:00"/>
    <x v="5"/>
    <s v="Revenue"/>
    <x v="1"/>
    <s v="Customer Success Associate"/>
    <s v="customer_success"/>
    <x v="1"/>
    <x v="0"/>
    <d v="2025-06-13T00:00:00"/>
    <m/>
    <s v=""/>
    <n v="201"/>
    <x v="1"/>
    <x v="1"/>
    <x v="2"/>
    <n v="3"/>
    <s v="meets"/>
    <n v="1"/>
    <n v="73500"/>
    <x v="0"/>
    <s v="meets"/>
    <n v="0"/>
    <x v="0"/>
    <n v="0.55068493150684927"/>
    <x v="0"/>
    <x v="0"/>
  </r>
  <r>
    <s v="E003979"/>
    <d v="2025-04-11T00:00:00"/>
    <x v="6"/>
    <s v="Revenue"/>
    <x v="2"/>
    <s v="Analytics Associate"/>
    <s v="analytics"/>
    <x v="1"/>
    <x v="0"/>
    <d v="2025-04-11T00:00:00"/>
    <m/>
    <s v=""/>
    <n v="264"/>
    <x v="0"/>
    <x v="1"/>
    <x v="3"/>
    <n v="3"/>
    <s v="meets"/>
    <n v="1"/>
    <n v="61000"/>
    <x v="0"/>
    <s v="meets"/>
    <n v="0"/>
    <x v="0"/>
    <n v="0.72328767123287674"/>
    <x v="0"/>
    <x v="1"/>
  </r>
  <r>
    <s v="E003980"/>
    <d v="2023-10-12T00:00:00"/>
    <x v="7"/>
    <s v="Corporate"/>
    <x v="0"/>
    <s v="Financial Planning Specialist"/>
    <s v="finance"/>
    <x v="0"/>
    <x v="0"/>
    <d v="2023-10-12T00:00:00"/>
    <m/>
    <s v=""/>
    <n v="811"/>
    <x v="0"/>
    <x v="1"/>
    <x v="3"/>
    <n v="3"/>
    <s v="meets"/>
    <n v="2"/>
    <n v="73500"/>
    <x v="0"/>
    <s v="meets"/>
    <n v="0"/>
    <x v="0"/>
    <n v="2.2219178082191782"/>
    <x v="1"/>
    <x v="0"/>
  </r>
  <r>
    <s v="E003981"/>
    <d v="2023-04-03T00:00:00"/>
    <x v="8"/>
    <s v="Corporate"/>
    <x v="1"/>
    <s v="People Operations Senior Specialist"/>
    <s v="people"/>
    <x v="2"/>
    <x v="0"/>
    <d v="2023-04-03T00:00:00"/>
    <m/>
    <s v=""/>
    <n v="1003"/>
    <x v="0"/>
    <x v="0"/>
    <x v="0"/>
    <n v="2"/>
    <s v="needs_support"/>
    <n v="3"/>
    <n v="140500"/>
    <x v="0"/>
    <s v="needs_support"/>
    <n v="0"/>
    <x v="0"/>
    <n v="2.7479452054794522"/>
    <x v="1"/>
    <x v="2"/>
  </r>
  <r>
    <s v="E003982"/>
    <d v="2024-03-25T00:00:00"/>
    <x v="9"/>
    <s v="Corporate"/>
    <x v="0"/>
    <s v="Legal &amp; Compliance Associate"/>
    <s v="legal"/>
    <x v="1"/>
    <x v="0"/>
    <d v="2024-03-25T00:00:00"/>
    <m/>
    <s v=""/>
    <n v="646"/>
    <x v="1"/>
    <x v="1"/>
    <x v="0"/>
    <n v="5"/>
    <s v="outstanding"/>
    <n v="2"/>
    <n v="66000"/>
    <x v="0"/>
    <s v="outstanding"/>
    <n v="0"/>
    <x v="0"/>
    <n v="1.7698630136986302"/>
    <x v="2"/>
    <x v="1"/>
  </r>
  <r>
    <s v="E003983"/>
    <d v="2024-09-02T00:00:00"/>
    <x v="10"/>
    <s v="Operations"/>
    <x v="2"/>
    <s v="Supply Chain Specialist"/>
    <s v="supply_chain"/>
    <x v="0"/>
    <x v="0"/>
    <d v="2024-09-02T00:00:00"/>
    <m/>
    <s v=""/>
    <n v="485"/>
    <x v="1"/>
    <x v="0"/>
    <x v="0"/>
    <n v="3"/>
    <s v="meets"/>
    <n v="1"/>
    <n v="99000"/>
    <x v="0"/>
    <s v="meets"/>
    <n v="0"/>
    <x v="0"/>
    <n v="1.3287671232876712"/>
    <x v="2"/>
    <x v="0"/>
  </r>
  <r>
    <s v="E003984"/>
    <d v="2023-02-05T00:00:00"/>
    <x v="11"/>
    <s v="Operations"/>
    <x v="3"/>
    <s v="Operations Specialist"/>
    <s v="operations"/>
    <x v="0"/>
    <x v="0"/>
    <d v="2023-02-05T00:00:00"/>
    <m/>
    <s v=""/>
    <n v="1060"/>
    <x v="3"/>
    <x v="1"/>
    <x v="0"/>
    <n v="2"/>
    <s v="needs_support"/>
    <n v="3"/>
    <n v="79500"/>
    <x v="0"/>
    <s v="needs_support"/>
    <n v="0"/>
    <x v="0"/>
    <n v="2.904109589041096"/>
    <x v="1"/>
    <x v="0"/>
  </r>
  <r>
    <s v="E003985"/>
    <d v="2023-10-30T00:00:00"/>
    <x v="0"/>
    <s v="Product &amp; Technology"/>
    <x v="0"/>
    <s v="Software Engineering Specialist"/>
    <s v="engineering"/>
    <x v="0"/>
    <x v="0"/>
    <d v="2023-10-30T00:00:00"/>
    <m/>
    <s v=""/>
    <n v="793"/>
    <x v="1"/>
    <x v="1"/>
    <x v="3"/>
    <n v="4"/>
    <s v="exceeds"/>
    <n v="2"/>
    <n v="89000"/>
    <x v="0"/>
    <s v="exceeds"/>
    <n v="0"/>
    <x v="0"/>
    <n v="2.1726027397260275"/>
    <x v="1"/>
    <x v="0"/>
  </r>
  <r>
    <s v="E003986"/>
    <d v="2025-03-15T00:00:00"/>
    <x v="1"/>
    <s v="Product &amp; Technology"/>
    <x v="0"/>
    <s v="Software Engineering Senior Specialist"/>
    <s v="engineering"/>
    <x v="2"/>
    <x v="0"/>
    <d v="2025-03-15T00:00:00"/>
    <m/>
    <s v=""/>
    <n v="291"/>
    <x v="1"/>
    <x v="2"/>
    <x v="0"/>
    <n v="4"/>
    <s v="exceeds"/>
    <n v="1"/>
    <n v="107500"/>
    <x v="0"/>
    <s v="exceeds"/>
    <n v="0"/>
    <x v="0"/>
    <n v="0.79726027397260268"/>
    <x v="0"/>
    <x v="3"/>
  </r>
  <r>
    <s v="E003987"/>
    <d v="2025-01-16T00:00:00"/>
    <x v="2"/>
    <s v="Product &amp; Technology"/>
    <x v="1"/>
    <s v="Product Design Associate"/>
    <s v="design"/>
    <x v="1"/>
    <x v="1"/>
    <d v="2025-01-16T00:00:00"/>
    <d v="2025-10-06T00:00:00"/>
    <s v="retirement"/>
    <n v="263"/>
    <x v="1"/>
    <x v="1"/>
    <x v="3"/>
    <n v="4"/>
    <s v="exceeds"/>
    <n v="1"/>
    <n v="75000"/>
    <x v="0"/>
    <s v="exceeds"/>
    <n v="1"/>
    <x v="1"/>
    <n v="0.72054794520547949"/>
    <x v="0"/>
    <x v="0"/>
  </r>
  <r>
    <s v="E003988"/>
    <d v="2025-04-23T00:00:00"/>
    <x v="3"/>
    <s v="Product &amp; Technology"/>
    <x v="1"/>
    <s v="Product Design Specialist"/>
    <s v="design"/>
    <x v="0"/>
    <x v="0"/>
    <d v="2025-04-23T00:00:00"/>
    <m/>
    <s v=""/>
    <n v="252"/>
    <x v="0"/>
    <x v="3"/>
    <x v="2"/>
    <n v="3"/>
    <s v="meets"/>
    <n v="1"/>
    <n v="83000"/>
    <x v="0"/>
    <s v="meets"/>
    <n v="0"/>
    <x v="0"/>
    <n v="0.69041095890410964"/>
    <x v="0"/>
    <x v="0"/>
  </r>
  <r>
    <s v="E003989"/>
    <d v="2024-05-15T00:00:00"/>
    <x v="4"/>
    <s v="Revenue"/>
    <x v="0"/>
    <s v="Account Senior Specialist"/>
    <s v="sales"/>
    <x v="2"/>
    <x v="0"/>
    <d v="2024-05-15T00:00:00"/>
    <m/>
    <s v=""/>
    <n v="595"/>
    <x v="2"/>
    <x v="1"/>
    <x v="0"/>
    <n v="4"/>
    <s v="exceeds"/>
    <n v="2"/>
    <n v="117000"/>
    <x v="0"/>
    <s v="exceeds"/>
    <n v="0"/>
    <x v="0"/>
    <n v="1.6301369863013699"/>
    <x v="2"/>
    <x v="3"/>
  </r>
  <r>
    <s v="E003990"/>
    <d v="2023-04-18T00:00:00"/>
    <x v="5"/>
    <s v="Revenue"/>
    <x v="1"/>
    <s v="Customer Success Senior Specialist"/>
    <s v="customer_success"/>
    <x v="2"/>
    <x v="1"/>
    <d v="2023-04-18T00:00:00"/>
    <d v="2024-12-17T00:00:00"/>
    <s v="involuntary"/>
    <n v="609"/>
    <x v="1"/>
    <x v="1"/>
    <x v="4"/>
    <n v="3"/>
    <s v="meets"/>
    <n v="2"/>
    <n v="109500"/>
    <x v="0"/>
    <s v="meets"/>
    <n v="1"/>
    <x v="1"/>
    <n v="1.6684931506849314"/>
    <x v="2"/>
    <x v="3"/>
  </r>
  <r>
    <s v="E003991"/>
    <d v="2025-04-10T00:00:00"/>
    <x v="6"/>
    <s v="Revenue"/>
    <x v="2"/>
    <s v="Growth Marketing Associate"/>
    <s v="marketing"/>
    <x v="1"/>
    <x v="1"/>
    <d v="2025-04-10T00:00:00"/>
    <d v="2025-12-14T00:00:00"/>
    <s v="voluntary"/>
    <n v="248"/>
    <x v="0"/>
    <x v="4"/>
    <x v="3"/>
    <n v="3"/>
    <s v="meets"/>
    <n v="1"/>
    <n v="75500"/>
    <x v="0"/>
    <s v="meets"/>
    <n v="1"/>
    <x v="1"/>
    <n v="0.67945205479452053"/>
    <x v="0"/>
    <x v="0"/>
  </r>
  <r>
    <s v="E003992"/>
    <d v="2023-06-24T00:00:00"/>
    <x v="7"/>
    <s v="Corporate"/>
    <x v="0"/>
    <s v="Financial Planning Associate"/>
    <s v="finance"/>
    <x v="1"/>
    <x v="1"/>
    <d v="2023-06-24T00:00:00"/>
    <d v="2025-03-19T00:00:00"/>
    <s v="voluntary"/>
    <n v="634"/>
    <x v="1"/>
    <x v="1"/>
    <x v="3"/>
    <n v="3"/>
    <s v="meets"/>
    <n v="2"/>
    <n v="63500"/>
    <x v="0"/>
    <s v="meets"/>
    <n v="1"/>
    <x v="1"/>
    <n v="1.736986301369863"/>
    <x v="2"/>
    <x v="1"/>
  </r>
  <r>
    <s v="E003993"/>
    <d v="2025-06-25T00:00:00"/>
    <x v="8"/>
    <s v="Corporate"/>
    <x v="1"/>
    <s v="People Operations Senior Specialist"/>
    <s v="people"/>
    <x v="2"/>
    <x v="0"/>
    <d v="2025-06-25T00:00:00"/>
    <m/>
    <s v=""/>
    <n v="189"/>
    <x v="1"/>
    <x v="0"/>
    <x v="0"/>
    <n v="3"/>
    <s v="meets"/>
    <n v="1"/>
    <n v="141500"/>
    <x v="0"/>
    <s v="meets"/>
    <n v="0"/>
    <x v="0"/>
    <n v="0.51780821917808217"/>
    <x v="0"/>
    <x v="2"/>
  </r>
  <r>
    <s v="E003994"/>
    <d v="2023-03-05T00:00:00"/>
    <x v="9"/>
    <s v="Corporate"/>
    <x v="0"/>
    <s v="Operations Specialist"/>
    <s v="operations"/>
    <x v="0"/>
    <x v="0"/>
    <d v="2023-03-05T00:00:00"/>
    <m/>
    <s v=""/>
    <n v="1032"/>
    <x v="0"/>
    <x v="3"/>
    <x v="1"/>
    <n v="4"/>
    <s v="exceeds"/>
    <n v="3"/>
    <n v="91500"/>
    <x v="0"/>
    <s v="exceeds"/>
    <n v="0"/>
    <x v="0"/>
    <n v="2.8273972602739725"/>
    <x v="1"/>
    <x v="0"/>
  </r>
  <r>
    <s v="E003995"/>
    <d v="2023-03-20T00:00:00"/>
    <x v="10"/>
    <s v="Operations"/>
    <x v="2"/>
    <s v="Supply Chain Specialist"/>
    <s v="supply_chain"/>
    <x v="0"/>
    <x v="0"/>
    <d v="2023-03-20T00:00:00"/>
    <m/>
    <s v=""/>
    <n v="1017"/>
    <x v="0"/>
    <x v="2"/>
    <x v="2"/>
    <n v="3"/>
    <s v="meets"/>
    <n v="3"/>
    <n v="92000"/>
    <x v="0"/>
    <s v="meets"/>
    <n v="0"/>
    <x v="0"/>
    <n v="2.7863013698630139"/>
    <x v="1"/>
    <x v="0"/>
  </r>
  <r>
    <s v="E003996"/>
    <d v="2024-10-12T00:00:00"/>
    <x v="11"/>
    <s v="Operations"/>
    <x v="3"/>
    <s v="Operations Specialist"/>
    <s v="operations"/>
    <x v="0"/>
    <x v="0"/>
    <d v="2024-10-12T00:00:00"/>
    <m/>
    <s v=""/>
    <n v="445"/>
    <x v="2"/>
    <x v="1"/>
    <x v="3"/>
    <n v="4"/>
    <s v="exceeds"/>
    <n v="1"/>
    <n v="87500"/>
    <x v="0"/>
    <s v="exceeds"/>
    <n v="0"/>
    <x v="0"/>
    <n v="1.2191780821917808"/>
    <x v="2"/>
    <x v="0"/>
  </r>
  <r>
    <s v="E003997"/>
    <d v="2024-11-27T00:00:00"/>
    <x v="0"/>
    <s v="Product &amp; Technology"/>
    <x v="0"/>
    <s v="Software Engineering Associate"/>
    <s v="engineering"/>
    <x v="1"/>
    <x v="0"/>
    <d v="2024-11-27T00:00:00"/>
    <m/>
    <s v=""/>
    <n v="399"/>
    <x v="4"/>
    <x v="1"/>
    <x v="2"/>
    <n v="3"/>
    <s v="meets"/>
    <n v="1"/>
    <n v="72000"/>
    <x v="0"/>
    <s v="meets"/>
    <n v="0"/>
    <x v="0"/>
    <n v="1.0931506849315069"/>
    <x v="2"/>
    <x v="0"/>
  </r>
  <r>
    <s v="E003998"/>
    <d v="2025-07-31T00:00:00"/>
    <x v="1"/>
    <s v="Product &amp; Technology"/>
    <x v="0"/>
    <s v="Analytics Specialist"/>
    <s v="analytics"/>
    <x v="0"/>
    <x v="0"/>
    <d v="2025-07-31T00:00:00"/>
    <m/>
    <s v=""/>
    <n v="153"/>
    <x v="0"/>
    <x v="4"/>
    <x v="3"/>
    <s v="None"/>
    <s v=""/>
    <n v="0"/>
    <n v="89500"/>
    <x v="1"/>
    <s v="Not Reviewed"/>
    <n v="0"/>
    <x v="0"/>
    <n v="0.41917808219178082"/>
    <x v="0"/>
    <x v="0"/>
  </r>
  <r>
    <s v="E003999"/>
    <d v="2023-01-22T00:00:00"/>
    <x v="2"/>
    <s v="Product &amp; Technology"/>
    <x v="1"/>
    <s v="Product Management Senior Specialist"/>
    <s v="product"/>
    <x v="2"/>
    <x v="0"/>
    <d v="2023-01-22T00:00:00"/>
    <m/>
    <s v=""/>
    <n v="1074"/>
    <x v="1"/>
    <x v="0"/>
    <x v="1"/>
    <n v="3"/>
    <s v="meets"/>
    <n v="3"/>
    <n v="136000"/>
    <x v="0"/>
    <s v="meets"/>
    <n v="0"/>
    <x v="0"/>
    <n v="2.9424657534246577"/>
    <x v="1"/>
    <x v="2"/>
  </r>
  <r>
    <s v="E004000"/>
    <d v="2024-06-03T00:00:00"/>
    <x v="3"/>
    <s v="Product &amp; Technology"/>
    <x v="1"/>
    <s v="Product Design Senior Specialist"/>
    <s v="design"/>
    <x v="2"/>
    <x v="1"/>
    <d v="2024-06-03T00:00:00"/>
    <d v="2025-07-10T00:00:00"/>
    <s v="retirement"/>
    <n v="402"/>
    <x v="1"/>
    <x v="0"/>
    <x v="2"/>
    <n v="5"/>
    <s v="outstanding"/>
    <n v="1"/>
    <n v="113500"/>
    <x v="0"/>
    <s v="outstanding"/>
    <n v="1"/>
    <x v="1"/>
    <n v="1.1013698630136985"/>
    <x v="2"/>
    <x v="3"/>
  </r>
  <r>
    <s v="E004001"/>
    <d v="2023-05-26T00:00:00"/>
    <x v="4"/>
    <s v="Revenue"/>
    <x v="0"/>
    <s v="Account Senior Specialist"/>
    <s v="sales"/>
    <x v="2"/>
    <x v="0"/>
    <d v="2023-05-26T00:00:00"/>
    <m/>
    <s v=""/>
    <n v="950"/>
    <x v="2"/>
    <x v="1"/>
    <x v="0"/>
    <n v="3"/>
    <s v="meets"/>
    <n v="3"/>
    <n v="99000"/>
    <x v="0"/>
    <s v="meets"/>
    <n v="0"/>
    <x v="0"/>
    <n v="2.6027397260273974"/>
    <x v="1"/>
    <x v="0"/>
  </r>
  <r>
    <s v="E004002"/>
    <d v="2023-10-11T00:00:00"/>
    <x v="5"/>
    <s v="Revenue"/>
    <x v="1"/>
    <s v="Customer Success Associate"/>
    <s v="customer_success"/>
    <x v="1"/>
    <x v="1"/>
    <d v="2023-10-11T00:00:00"/>
    <d v="2024-12-20T00:00:00"/>
    <s v="voluntary"/>
    <n v="436"/>
    <x v="4"/>
    <x v="0"/>
    <x v="4"/>
    <n v="3"/>
    <s v="meets"/>
    <n v="1"/>
    <n v="67500"/>
    <x v="0"/>
    <s v="meets"/>
    <n v="1"/>
    <x v="1"/>
    <n v="1.1945205479452055"/>
    <x v="2"/>
    <x v="1"/>
  </r>
  <r>
    <s v="E004003"/>
    <d v="2024-01-23T00:00:00"/>
    <x v="6"/>
    <s v="Revenue"/>
    <x v="2"/>
    <s v="Growth Marketing Specialist"/>
    <s v="marketing"/>
    <x v="0"/>
    <x v="0"/>
    <d v="2024-01-23T00:00:00"/>
    <m/>
    <s v=""/>
    <n v="708"/>
    <x v="2"/>
    <x v="1"/>
    <x v="3"/>
    <n v="4"/>
    <s v="exceeds"/>
    <n v="2"/>
    <n v="95000"/>
    <x v="0"/>
    <s v="exceeds"/>
    <n v="0"/>
    <x v="0"/>
    <n v="1.9397260273972603"/>
    <x v="2"/>
    <x v="0"/>
  </r>
  <r>
    <s v="E004004"/>
    <d v="2023-10-05T00:00:00"/>
    <x v="7"/>
    <s v="Corporate"/>
    <x v="0"/>
    <s v="Financial Planning Senior Specialist"/>
    <s v="finance"/>
    <x v="2"/>
    <x v="0"/>
    <d v="2023-10-05T00:00:00"/>
    <m/>
    <s v=""/>
    <n v="818"/>
    <x v="0"/>
    <x v="1"/>
    <x v="1"/>
    <n v="4"/>
    <s v="exceeds"/>
    <n v="2"/>
    <n v="107000"/>
    <x v="0"/>
    <s v="exceeds"/>
    <n v="0"/>
    <x v="0"/>
    <n v="2.2410958904109588"/>
    <x v="1"/>
    <x v="3"/>
  </r>
  <r>
    <s v="E004005"/>
    <d v="2024-12-29T00:00:00"/>
    <x v="8"/>
    <s v="Corporate"/>
    <x v="1"/>
    <s v="People Operations Associate"/>
    <s v="people"/>
    <x v="1"/>
    <x v="0"/>
    <d v="2024-12-29T00:00:00"/>
    <m/>
    <s v=""/>
    <n v="367"/>
    <x v="0"/>
    <x v="1"/>
    <x v="0"/>
    <n v="4"/>
    <s v="exceeds"/>
    <n v="1"/>
    <n v="67000"/>
    <x v="0"/>
    <s v="exceeds"/>
    <n v="0"/>
    <x v="0"/>
    <n v="1.0054794520547945"/>
    <x v="2"/>
    <x v="1"/>
  </r>
  <r>
    <s v="E004006"/>
    <d v="2024-04-05T00:00:00"/>
    <x v="9"/>
    <s v="Corporate"/>
    <x v="0"/>
    <s v="Legal &amp; Compliance Lead"/>
    <s v="legal"/>
    <x v="3"/>
    <x v="0"/>
    <d v="2024-04-05T00:00:00"/>
    <m/>
    <s v=""/>
    <n v="635"/>
    <x v="1"/>
    <x v="0"/>
    <x v="1"/>
    <n v="2"/>
    <s v="needs_support"/>
    <n v="2"/>
    <n v="186000"/>
    <x v="0"/>
    <s v="needs_support"/>
    <n v="0"/>
    <x v="0"/>
    <n v="1.7397260273972603"/>
    <x v="2"/>
    <x v="2"/>
  </r>
  <r>
    <s v="E004007"/>
    <d v="2023-10-22T00:00:00"/>
    <x v="10"/>
    <s v="Operations"/>
    <x v="2"/>
    <s v="Supply Chain Associate"/>
    <s v="supply_chain"/>
    <x v="1"/>
    <x v="0"/>
    <d v="2023-10-22T00:00:00"/>
    <m/>
    <s v=""/>
    <n v="801"/>
    <x v="1"/>
    <x v="1"/>
    <x v="3"/>
    <n v="3"/>
    <s v="meets"/>
    <n v="2"/>
    <n v="72500"/>
    <x v="0"/>
    <s v="meets"/>
    <n v="0"/>
    <x v="0"/>
    <n v="2.1945205479452055"/>
    <x v="1"/>
    <x v="0"/>
  </r>
  <r>
    <s v="E004008"/>
    <d v="2024-04-03T00:00:00"/>
    <x v="11"/>
    <s v="Operations"/>
    <x v="3"/>
    <s v="Operations Specialist"/>
    <s v="operations"/>
    <x v="0"/>
    <x v="1"/>
    <d v="2024-04-03T00:00:00"/>
    <d v="2025-09-17T00:00:00"/>
    <s v="voluntary"/>
    <n v="532"/>
    <x v="1"/>
    <x v="1"/>
    <x v="2"/>
    <n v="4"/>
    <s v="exceeds"/>
    <n v="1"/>
    <n v="74000"/>
    <x v="0"/>
    <s v="exceeds"/>
    <n v="1"/>
    <x v="1"/>
    <n v="1.4575342465753425"/>
    <x v="2"/>
    <x v="0"/>
  </r>
  <r>
    <s v="E004009"/>
    <d v="2025-06-02T00:00:00"/>
    <x v="0"/>
    <s v="Product &amp; Technology"/>
    <x v="0"/>
    <s v="Software Engineering Senior Specialist"/>
    <s v="engineering"/>
    <x v="2"/>
    <x v="0"/>
    <d v="2025-06-02T00:00:00"/>
    <m/>
    <s v=""/>
    <n v="212"/>
    <x v="4"/>
    <x v="1"/>
    <x v="2"/>
    <n v="3"/>
    <s v="meets"/>
    <n v="1"/>
    <n v="97000"/>
    <x v="0"/>
    <s v="meets"/>
    <n v="0"/>
    <x v="0"/>
    <n v="0.58082191780821912"/>
    <x v="0"/>
    <x v="0"/>
  </r>
  <r>
    <s v="E004010"/>
    <d v="2025-07-08T00:00:00"/>
    <x v="1"/>
    <s v="Product &amp; Technology"/>
    <x v="0"/>
    <s v="Software Engineering Associate"/>
    <s v="engineering"/>
    <x v="1"/>
    <x v="0"/>
    <d v="2025-07-08T00:00:00"/>
    <m/>
    <s v=""/>
    <n v="176"/>
    <x v="0"/>
    <x v="0"/>
    <x v="0"/>
    <s v="None"/>
    <s v=""/>
    <n v="0"/>
    <n v="70500"/>
    <x v="1"/>
    <s v="Not Reviewed"/>
    <n v="0"/>
    <x v="0"/>
    <n v="0.48219178082191783"/>
    <x v="0"/>
    <x v="0"/>
  </r>
  <r>
    <s v="E004011"/>
    <d v="2023-08-17T00:00:00"/>
    <x v="2"/>
    <s v="Product &amp; Technology"/>
    <x v="1"/>
    <s v="Product Management Lead"/>
    <s v="product"/>
    <x v="3"/>
    <x v="0"/>
    <d v="2023-08-17T00:00:00"/>
    <m/>
    <s v=""/>
    <n v="867"/>
    <x v="1"/>
    <x v="2"/>
    <x v="2"/>
    <n v="3"/>
    <s v="meets"/>
    <n v="2"/>
    <n v="183500"/>
    <x v="0"/>
    <s v="meets"/>
    <n v="0"/>
    <x v="0"/>
    <n v="2.3753424657534246"/>
    <x v="1"/>
    <x v="2"/>
  </r>
  <r>
    <s v="E004012"/>
    <d v="2024-09-04T00:00:00"/>
    <x v="3"/>
    <s v="Product &amp; Technology"/>
    <x v="1"/>
    <s v="Product Design Specialist"/>
    <s v="design"/>
    <x v="0"/>
    <x v="0"/>
    <d v="2024-09-04T00:00:00"/>
    <m/>
    <s v=""/>
    <n v="483"/>
    <x v="2"/>
    <x v="1"/>
    <x v="0"/>
    <n v="5"/>
    <s v="outstanding"/>
    <n v="1"/>
    <n v="91500"/>
    <x v="0"/>
    <s v="outstanding"/>
    <n v="0"/>
    <x v="0"/>
    <n v="1.3232876712328767"/>
    <x v="2"/>
    <x v="0"/>
  </r>
  <r>
    <s v="E004013"/>
    <d v="2025-08-12T00:00:00"/>
    <x v="4"/>
    <s v="Revenue"/>
    <x v="0"/>
    <s v="Account Associate"/>
    <s v="sales"/>
    <x v="1"/>
    <x v="0"/>
    <d v="2025-08-12T00:00:00"/>
    <m/>
    <s v=""/>
    <n v="141"/>
    <x v="0"/>
    <x v="2"/>
    <x v="2"/>
    <s v="None"/>
    <s v=""/>
    <n v="0"/>
    <n v="65000"/>
    <x v="1"/>
    <s v="Not Reviewed"/>
    <n v="0"/>
    <x v="0"/>
    <n v="0.38630136986301372"/>
    <x v="0"/>
    <x v="1"/>
  </r>
  <r>
    <s v="E004014"/>
    <d v="2025-03-16T00:00:00"/>
    <x v="5"/>
    <s v="Revenue"/>
    <x v="1"/>
    <s v="Customer Success Specialist"/>
    <s v="customer_success"/>
    <x v="0"/>
    <x v="0"/>
    <d v="2025-03-16T00:00:00"/>
    <m/>
    <s v=""/>
    <n v="290"/>
    <x v="0"/>
    <x v="2"/>
    <x v="3"/>
    <n v="2"/>
    <s v="needs_support"/>
    <n v="1"/>
    <n v="98000"/>
    <x v="0"/>
    <s v="needs_support"/>
    <n v="0"/>
    <x v="0"/>
    <n v="0.79452054794520544"/>
    <x v="0"/>
    <x v="0"/>
  </r>
  <r>
    <s v="E004015"/>
    <d v="2024-04-13T00:00:00"/>
    <x v="6"/>
    <s v="Revenue"/>
    <x v="2"/>
    <s v="Growth Marketing Specialist"/>
    <s v="marketing"/>
    <x v="0"/>
    <x v="0"/>
    <d v="2024-04-13T00:00:00"/>
    <m/>
    <s v=""/>
    <n v="627"/>
    <x v="0"/>
    <x v="2"/>
    <x v="3"/>
    <n v="5"/>
    <s v="outstanding"/>
    <n v="2"/>
    <n v="98500"/>
    <x v="0"/>
    <s v="outstanding"/>
    <n v="0"/>
    <x v="0"/>
    <n v="1.7178082191780821"/>
    <x v="2"/>
    <x v="0"/>
  </r>
  <r>
    <s v="E004016"/>
    <d v="2025-03-15T00:00:00"/>
    <x v="7"/>
    <s v="Corporate"/>
    <x v="0"/>
    <s v="Financial Planning Senior Specialist"/>
    <s v="finance"/>
    <x v="2"/>
    <x v="0"/>
    <d v="2025-03-15T00:00:00"/>
    <m/>
    <s v=""/>
    <n v="291"/>
    <x v="1"/>
    <x v="1"/>
    <x v="0"/>
    <n v="1"/>
    <s v="needs_support"/>
    <n v="1"/>
    <n v="107500"/>
    <x v="0"/>
    <s v="needs_support"/>
    <n v="0"/>
    <x v="0"/>
    <n v="0.79726027397260268"/>
    <x v="0"/>
    <x v="3"/>
  </r>
  <r>
    <s v="E004017"/>
    <d v="2024-10-07T00:00:00"/>
    <x v="8"/>
    <s v="Corporate"/>
    <x v="1"/>
    <s v="People Operations Specialist"/>
    <s v="people"/>
    <x v="0"/>
    <x v="0"/>
    <d v="2024-10-07T00:00:00"/>
    <m/>
    <s v=""/>
    <n v="450"/>
    <x v="2"/>
    <x v="1"/>
    <x v="3"/>
    <n v="4"/>
    <s v="exceeds"/>
    <n v="1"/>
    <n v="104500"/>
    <x v="0"/>
    <s v="exceeds"/>
    <n v="0"/>
    <x v="0"/>
    <n v="1.2328767123287672"/>
    <x v="2"/>
    <x v="3"/>
  </r>
  <r>
    <s v="E004018"/>
    <d v="2025-03-13T00:00:00"/>
    <x v="9"/>
    <s v="Corporate"/>
    <x v="0"/>
    <s v="Legal &amp; Compliance Associate"/>
    <s v="legal"/>
    <x v="1"/>
    <x v="1"/>
    <d v="2025-03-13T00:00:00"/>
    <d v="2025-12-14T00:00:00"/>
    <s v="voluntary"/>
    <n v="276"/>
    <x v="1"/>
    <x v="0"/>
    <x v="0"/>
    <n v="4"/>
    <s v="exceeds"/>
    <n v="1"/>
    <n v="74500"/>
    <x v="0"/>
    <s v="exceeds"/>
    <n v="1"/>
    <x v="1"/>
    <n v="0.75616438356164384"/>
    <x v="0"/>
    <x v="0"/>
  </r>
  <r>
    <s v="E004019"/>
    <d v="2023-12-07T00:00:00"/>
    <x v="10"/>
    <s v="Operations"/>
    <x v="2"/>
    <s v="Supply Chain Senior Specialist"/>
    <s v="supply_chain"/>
    <x v="2"/>
    <x v="0"/>
    <d v="2023-12-07T00:00:00"/>
    <m/>
    <s v=""/>
    <n v="755"/>
    <x v="1"/>
    <x v="2"/>
    <x v="3"/>
    <n v="4"/>
    <s v="exceeds"/>
    <n v="2"/>
    <n v="137000"/>
    <x v="0"/>
    <s v="exceeds"/>
    <n v="0"/>
    <x v="0"/>
    <n v="2.0684931506849313"/>
    <x v="1"/>
    <x v="2"/>
  </r>
  <r>
    <s v="E004020"/>
    <d v="2023-03-29T00:00:00"/>
    <x v="11"/>
    <s v="Operations"/>
    <x v="3"/>
    <s v="Analytics Associate"/>
    <s v="analytics"/>
    <x v="1"/>
    <x v="0"/>
    <d v="2023-03-29T00:00:00"/>
    <m/>
    <s v=""/>
    <n v="1008"/>
    <x v="0"/>
    <x v="0"/>
    <x v="2"/>
    <n v="5"/>
    <s v="outstanding"/>
    <n v="3"/>
    <n v="74500"/>
    <x v="0"/>
    <s v="outstanding"/>
    <n v="0"/>
    <x v="0"/>
    <n v="2.7616438356164386"/>
    <x v="1"/>
    <x v="0"/>
  </r>
  <r>
    <s v="E004021"/>
    <d v="2023-02-22T00:00:00"/>
    <x v="0"/>
    <s v="Product &amp; Technology"/>
    <x v="0"/>
    <s v="Software Engineering Associate"/>
    <s v="engineering"/>
    <x v="1"/>
    <x v="0"/>
    <d v="2023-02-22T00:00:00"/>
    <m/>
    <s v=""/>
    <n v="1043"/>
    <x v="1"/>
    <x v="0"/>
    <x v="3"/>
    <n v="3"/>
    <s v="meets"/>
    <n v="3"/>
    <n v="72000"/>
    <x v="0"/>
    <s v="meets"/>
    <n v="0"/>
    <x v="0"/>
    <n v="2.8575342465753426"/>
    <x v="1"/>
    <x v="0"/>
  </r>
  <r>
    <s v="E004022"/>
    <d v="2024-03-06T00:00:00"/>
    <x v="1"/>
    <s v="Product &amp; Technology"/>
    <x v="0"/>
    <s v="Analytics Specialist"/>
    <s v="analytics"/>
    <x v="0"/>
    <x v="0"/>
    <d v="2024-03-06T00:00:00"/>
    <m/>
    <s v=""/>
    <n v="665"/>
    <x v="1"/>
    <x v="1"/>
    <x v="0"/>
    <n v="4"/>
    <s v="exceeds"/>
    <n v="2"/>
    <n v="88000"/>
    <x v="0"/>
    <s v="exceeds"/>
    <n v="0"/>
    <x v="0"/>
    <n v="1.821917808219178"/>
    <x v="2"/>
    <x v="0"/>
  </r>
  <r>
    <s v="E004023"/>
    <d v="2024-04-14T00:00:00"/>
    <x v="2"/>
    <s v="Product &amp; Technology"/>
    <x v="1"/>
    <s v="Product Management Specialist"/>
    <s v="product"/>
    <x v="0"/>
    <x v="0"/>
    <d v="2024-04-14T00:00:00"/>
    <m/>
    <s v=""/>
    <n v="626"/>
    <x v="4"/>
    <x v="0"/>
    <x v="3"/>
    <n v="2"/>
    <s v="needs_support"/>
    <n v="2"/>
    <n v="88000"/>
    <x v="0"/>
    <s v="needs_support"/>
    <n v="0"/>
    <x v="0"/>
    <n v="1.715068493150685"/>
    <x v="2"/>
    <x v="0"/>
  </r>
  <r>
    <s v="E004024"/>
    <d v="2023-11-19T00:00:00"/>
    <x v="3"/>
    <s v="Product &amp; Technology"/>
    <x v="1"/>
    <s v="Product Design Specialist"/>
    <s v="design"/>
    <x v="0"/>
    <x v="0"/>
    <d v="2023-11-19T00:00:00"/>
    <m/>
    <s v=""/>
    <n v="773"/>
    <x v="0"/>
    <x v="4"/>
    <x v="2"/>
    <n v="4"/>
    <s v="exceeds"/>
    <n v="2"/>
    <n v="84000"/>
    <x v="0"/>
    <s v="exceeds"/>
    <n v="0"/>
    <x v="0"/>
    <n v="2.117808219178082"/>
    <x v="1"/>
    <x v="0"/>
  </r>
  <r>
    <s v="E004025"/>
    <d v="2024-06-19T00:00:00"/>
    <x v="4"/>
    <s v="Revenue"/>
    <x v="0"/>
    <s v="Account Specialist"/>
    <s v="sales"/>
    <x v="0"/>
    <x v="1"/>
    <d v="2024-06-19T00:00:00"/>
    <d v="2024-10-31T00:00:00"/>
    <s v="voluntary"/>
    <n v="134"/>
    <x v="1"/>
    <x v="1"/>
    <x v="3"/>
    <s v="None"/>
    <s v=""/>
    <n v="0"/>
    <n v="84000"/>
    <x v="1"/>
    <s v="Not Reviewed"/>
    <n v="1"/>
    <x v="1"/>
    <n v="0.36712328767123287"/>
    <x v="0"/>
    <x v="0"/>
  </r>
  <r>
    <s v="E004026"/>
    <d v="2024-06-24T00:00:00"/>
    <x v="5"/>
    <s v="Revenue"/>
    <x v="1"/>
    <s v="Customer Success Specialist"/>
    <s v="customer_success"/>
    <x v="0"/>
    <x v="1"/>
    <d v="2024-06-24T00:00:00"/>
    <d v="2025-03-31T00:00:00"/>
    <s v="voluntary"/>
    <n v="280"/>
    <x v="1"/>
    <x v="3"/>
    <x v="2"/>
    <n v="5"/>
    <s v="outstanding"/>
    <n v="1"/>
    <n v="96000"/>
    <x v="0"/>
    <s v="outstanding"/>
    <n v="1"/>
    <x v="1"/>
    <n v="0.76712328767123283"/>
    <x v="0"/>
    <x v="0"/>
  </r>
  <r>
    <s v="E004027"/>
    <d v="2024-03-05T00:00:00"/>
    <x v="6"/>
    <s v="Revenue"/>
    <x v="2"/>
    <s v="Growth Marketing Associate"/>
    <s v="marketing"/>
    <x v="1"/>
    <x v="0"/>
    <d v="2024-03-05T00:00:00"/>
    <m/>
    <s v=""/>
    <n v="666"/>
    <x v="0"/>
    <x v="4"/>
    <x v="1"/>
    <n v="2"/>
    <s v="needs_support"/>
    <n v="2"/>
    <n v="57000"/>
    <x v="0"/>
    <s v="needs_support"/>
    <n v="0"/>
    <x v="0"/>
    <n v="1.8246575342465754"/>
    <x v="2"/>
    <x v="1"/>
  </r>
  <r>
    <s v="E004028"/>
    <d v="2024-09-04T00:00:00"/>
    <x v="7"/>
    <s v="Corporate"/>
    <x v="0"/>
    <s v="Financial Planning Specialist"/>
    <s v="finance"/>
    <x v="0"/>
    <x v="0"/>
    <d v="2024-09-04T00:00:00"/>
    <m/>
    <s v=""/>
    <n v="483"/>
    <x v="0"/>
    <x v="0"/>
    <x v="4"/>
    <n v="3"/>
    <s v="meets"/>
    <n v="1"/>
    <n v="91000"/>
    <x v="0"/>
    <s v="meets"/>
    <n v="0"/>
    <x v="0"/>
    <n v="1.3232876712328767"/>
    <x v="2"/>
    <x v="0"/>
  </r>
  <r>
    <s v="E004029"/>
    <d v="2023-11-03T00:00:00"/>
    <x v="8"/>
    <s v="Corporate"/>
    <x v="1"/>
    <s v="People Operations Specialist"/>
    <s v="people"/>
    <x v="0"/>
    <x v="1"/>
    <d v="2023-11-03T00:00:00"/>
    <d v="2024-10-25T00:00:00"/>
    <s v="voluntary"/>
    <n v="357"/>
    <x v="2"/>
    <x v="0"/>
    <x v="0"/>
    <n v="3"/>
    <s v="meets"/>
    <n v="1"/>
    <n v="79000"/>
    <x v="0"/>
    <s v="meets"/>
    <n v="1"/>
    <x v="1"/>
    <n v="0.9780821917808219"/>
    <x v="0"/>
    <x v="0"/>
  </r>
  <r>
    <s v="E004030"/>
    <d v="2025-09-06T00:00:00"/>
    <x v="9"/>
    <s v="Corporate"/>
    <x v="0"/>
    <s v="Legal &amp; Compliance Associate"/>
    <s v="legal"/>
    <x v="1"/>
    <x v="0"/>
    <d v="2025-09-06T00:00:00"/>
    <m/>
    <s v=""/>
    <n v="116"/>
    <x v="3"/>
    <x v="3"/>
    <x v="0"/>
    <s v="None"/>
    <s v=""/>
    <n v="0"/>
    <n v="66000"/>
    <x v="1"/>
    <s v="Not Reviewed"/>
    <n v="0"/>
    <x v="0"/>
    <n v="0.31780821917808222"/>
    <x v="0"/>
    <x v="1"/>
  </r>
  <r>
    <s v="E004031"/>
    <d v="2025-05-08T00:00:00"/>
    <x v="10"/>
    <s v="Operations"/>
    <x v="2"/>
    <s v="Supply Chain Specialist"/>
    <s v="supply_chain"/>
    <x v="0"/>
    <x v="0"/>
    <d v="2025-05-08T00:00:00"/>
    <m/>
    <s v=""/>
    <n v="237"/>
    <x v="0"/>
    <x v="0"/>
    <x v="0"/>
    <n v="3"/>
    <s v="meets"/>
    <n v="1"/>
    <n v="88500"/>
    <x v="0"/>
    <s v="meets"/>
    <n v="0"/>
    <x v="0"/>
    <n v="0.64931506849315068"/>
    <x v="0"/>
    <x v="0"/>
  </r>
  <r>
    <s v="E004032"/>
    <d v="2024-11-05T00:00:00"/>
    <x v="11"/>
    <s v="Operations"/>
    <x v="3"/>
    <s v="Operations Specialist"/>
    <s v="operations"/>
    <x v="0"/>
    <x v="0"/>
    <d v="2024-11-05T00:00:00"/>
    <m/>
    <s v=""/>
    <n v="421"/>
    <x v="1"/>
    <x v="0"/>
    <x v="3"/>
    <n v="4"/>
    <s v="exceeds"/>
    <n v="1"/>
    <n v="83500"/>
    <x v="0"/>
    <s v="exceeds"/>
    <n v="0"/>
    <x v="0"/>
    <n v="1.1534246575342466"/>
    <x v="2"/>
    <x v="0"/>
  </r>
  <r>
    <s v="E004033"/>
    <d v="2023-04-16T00:00:00"/>
    <x v="0"/>
    <s v="Product &amp; Technology"/>
    <x v="0"/>
    <s v="Analytics Specialist"/>
    <s v="analytics"/>
    <x v="0"/>
    <x v="0"/>
    <d v="2023-04-16T00:00:00"/>
    <m/>
    <s v=""/>
    <n v="990"/>
    <x v="1"/>
    <x v="1"/>
    <x v="2"/>
    <n v="3"/>
    <s v="meets"/>
    <n v="3"/>
    <n v="102500"/>
    <x v="0"/>
    <s v="meets"/>
    <n v="0"/>
    <x v="0"/>
    <n v="2.7123287671232879"/>
    <x v="1"/>
    <x v="3"/>
  </r>
  <r>
    <s v="E004034"/>
    <d v="2023-07-27T00:00:00"/>
    <x v="1"/>
    <s v="Product &amp; Technology"/>
    <x v="0"/>
    <s v="Analytics Associate"/>
    <s v="analytics"/>
    <x v="1"/>
    <x v="0"/>
    <d v="2023-07-27T00:00:00"/>
    <m/>
    <s v=""/>
    <n v="888"/>
    <x v="1"/>
    <x v="1"/>
    <x v="1"/>
    <n v="3"/>
    <s v="meets"/>
    <n v="2"/>
    <n v="75500"/>
    <x v="0"/>
    <s v="meets"/>
    <n v="0"/>
    <x v="0"/>
    <n v="2.4328767123287673"/>
    <x v="1"/>
    <x v="0"/>
  </r>
  <r>
    <s v="E004035"/>
    <d v="2025-05-24T00:00:00"/>
    <x v="2"/>
    <s v="Product &amp; Technology"/>
    <x v="1"/>
    <s v="Product Management Associate"/>
    <s v="product"/>
    <x v="1"/>
    <x v="0"/>
    <d v="2025-05-24T00:00:00"/>
    <m/>
    <s v=""/>
    <n v="221"/>
    <x v="0"/>
    <x v="3"/>
    <x v="0"/>
    <n v="3"/>
    <s v="meets"/>
    <n v="1"/>
    <n v="59500"/>
    <x v="0"/>
    <s v="meets"/>
    <n v="0"/>
    <x v="0"/>
    <n v="0.60547945205479448"/>
    <x v="0"/>
    <x v="1"/>
  </r>
  <r>
    <s v="E004036"/>
    <d v="2024-04-17T00:00:00"/>
    <x v="3"/>
    <s v="Product &amp; Technology"/>
    <x v="1"/>
    <s v="Product Design Associate"/>
    <s v="design"/>
    <x v="1"/>
    <x v="0"/>
    <d v="2024-04-17T00:00:00"/>
    <m/>
    <s v=""/>
    <n v="623"/>
    <x v="0"/>
    <x v="0"/>
    <x v="3"/>
    <n v="5"/>
    <s v="outstanding"/>
    <n v="2"/>
    <n v="57500"/>
    <x v="0"/>
    <s v="outstanding"/>
    <n v="0"/>
    <x v="0"/>
    <n v="1.7068493150684931"/>
    <x v="2"/>
    <x v="1"/>
  </r>
  <r>
    <s v="E004037"/>
    <d v="2023-02-19T00:00:00"/>
    <x v="4"/>
    <s v="Revenue"/>
    <x v="0"/>
    <s v="Account Lead"/>
    <s v="sales"/>
    <x v="3"/>
    <x v="1"/>
    <d v="2023-02-19T00:00:00"/>
    <d v="2023-08-18T00:00:00"/>
    <s v="voluntary"/>
    <n v="180"/>
    <x v="0"/>
    <x v="1"/>
    <x v="3"/>
    <n v="4"/>
    <s v="exceeds"/>
    <n v="1"/>
    <n v="164500"/>
    <x v="0"/>
    <s v="exceeds"/>
    <n v="1"/>
    <x v="1"/>
    <n v="0.49315068493150682"/>
    <x v="0"/>
    <x v="2"/>
  </r>
  <r>
    <s v="E004038"/>
    <d v="2025-03-01T00:00:00"/>
    <x v="5"/>
    <s v="Revenue"/>
    <x v="1"/>
    <s v="Customer Success Senior Specialist"/>
    <s v="customer_success"/>
    <x v="2"/>
    <x v="0"/>
    <d v="2025-03-01T00:00:00"/>
    <m/>
    <s v=""/>
    <n v="305"/>
    <x v="2"/>
    <x v="1"/>
    <x v="3"/>
    <n v="3"/>
    <s v="meets"/>
    <n v="1"/>
    <n v="135500"/>
    <x v="0"/>
    <s v="meets"/>
    <n v="0"/>
    <x v="0"/>
    <n v="0.83561643835616439"/>
    <x v="0"/>
    <x v="2"/>
  </r>
  <r>
    <s v="E004039"/>
    <d v="2024-10-14T00:00:00"/>
    <x v="6"/>
    <s v="Revenue"/>
    <x v="2"/>
    <s v="Growth Marketing Specialist"/>
    <s v="marketing"/>
    <x v="0"/>
    <x v="0"/>
    <d v="2024-10-14T00:00:00"/>
    <m/>
    <s v=""/>
    <n v="443"/>
    <x v="0"/>
    <x v="0"/>
    <x v="3"/>
    <n v="3"/>
    <s v="meets"/>
    <n v="1"/>
    <n v="102500"/>
    <x v="0"/>
    <s v="meets"/>
    <n v="0"/>
    <x v="0"/>
    <n v="1.2136986301369863"/>
    <x v="2"/>
    <x v="3"/>
  </r>
  <r>
    <s v="E004040"/>
    <d v="2025-04-01T00:00:00"/>
    <x v="7"/>
    <s v="Corporate"/>
    <x v="0"/>
    <s v="Financial Planning Associate"/>
    <s v="finance"/>
    <x v="1"/>
    <x v="0"/>
    <d v="2025-04-01T00:00:00"/>
    <m/>
    <s v=""/>
    <n v="274"/>
    <x v="1"/>
    <x v="2"/>
    <x v="0"/>
    <n v="5"/>
    <s v="outstanding"/>
    <n v="1"/>
    <n v="74000"/>
    <x v="0"/>
    <s v="outstanding"/>
    <n v="0"/>
    <x v="0"/>
    <n v="0.75068493150684934"/>
    <x v="0"/>
    <x v="0"/>
  </r>
  <r>
    <s v="E004041"/>
    <d v="2025-08-21T00:00:00"/>
    <x v="8"/>
    <s v="Corporate"/>
    <x v="1"/>
    <s v="People Operations Specialist"/>
    <s v="people"/>
    <x v="0"/>
    <x v="0"/>
    <d v="2025-08-21T00:00:00"/>
    <m/>
    <s v=""/>
    <n v="132"/>
    <x v="1"/>
    <x v="1"/>
    <x v="3"/>
    <s v="None"/>
    <s v=""/>
    <n v="0"/>
    <n v="90000"/>
    <x v="1"/>
    <s v="Not Reviewed"/>
    <n v="0"/>
    <x v="0"/>
    <n v="0.36164383561643837"/>
    <x v="0"/>
    <x v="0"/>
  </r>
  <r>
    <s v="E004042"/>
    <d v="2024-06-25T00:00:00"/>
    <x v="9"/>
    <s v="Corporate"/>
    <x v="0"/>
    <s v="Legal &amp; Compliance Associate"/>
    <s v="legal"/>
    <x v="1"/>
    <x v="0"/>
    <d v="2024-06-25T00:00:00"/>
    <m/>
    <s v=""/>
    <n v="554"/>
    <x v="2"/>
    <x v="1"/>
    <x v="2"/>
    <n v="3"/>
    <s v="meets"/>
    <n v="2"/>
    <n v="65500"/>
    <x v="0"/>
    <s v="meets"/>
    <n v="0"/>
    <x v="0"/>
    <n v="1.5178082191780822"/>
    <x v="2"/>
    <x v="1"/>
  </r>
  <r>
    <s v="E004043"/>
    <d v="2025-08-30T00:00:00"/>
    <x v="10"/>
    <s v="Operations"/>
    <x v="2"/>
    <s v="Supply Chain Senior Specialist"/>
    <s v="supply_chain"/>
    <x v="2"/>
    <x v="0"/>
    <d v="2025-08-30T00:00:00"/>
    <m/>
    <s v=""/>
    <n v="123"/>
    <x v="2"/>
    <x v="3"/>
    <x v="4"/>
    <s v="None"/>
    <s v=""/>
    <n v="0"/>
    <n v="136000"/>
    <x v="1"/>
    <s v="Not Reviewed"/>
    <n v="0"/>
    <x v="0"/>
    <n v="0.33698630136986302"/>
    <x v="0"/>
    <x v="2"/>
  </r>
  <r>
    <s v="E004044"/>
    <d v="2023-10-09T00:00:00"/>
    <x v="11"/>
    <s v="Operations"/>
    <x v="3"/>
    <s v="Financial Planning Associate"/>
    <s v="finance"/>
    <x v="1"/>
    <x v="0"/>
    <d v="2023-10-09T00:00:00"/>
    <m/>
    <s v=""/>
    <n v="814"/>
    <x v="0"/>
    <x v="0"/>
    <x v="2"/>
    <n v="4"/>
    <s v="exceeds"/>
    <n v="2"/>
    <n v="64500"/>
    <x v="0"/>
    <s v="exceeds"/>
    <n v="0"/>
    <x v="0"/>
    <n v="2.2301369863013698"/>
    <x v="1"/>
    <x v="1"/>
  </r>
  <r>
    <s v="E004045"/>
    <d v="2025-01-28T00:00:00"/>
    <x v="0"/>
    <s v="Product &amp; Technology"/>
    <x v="0"/>
    <s v="Software Engineering Specialist"/>
    <s v="engineering"/>
    <x v="0"/>
    <x v="0"/>
    <d v="2025-01-28T00:00:00"/>
    <m/>
    <s v=""/>
    <n v="337"/>
    <x v="0"/>
    <x v="1"/>
    <x v="3"/>
    <n v="4"/>
    <s v="exceeds"/>
    <n v="1"/>
    <n v="85000"/>
    <x v="0"/>
    <s v="exceeds"/>
    <n v="0"/>
    <x v="0"/>
    <n v="0.92328767123287669"/>
    <x v="0"/>
    <x v="0"/>
  </r>
  <r>
    <s v="E004046"/>
    <d v="2025-05-26T00:00:00"/>
    <x v="1"/>
    <s v="Product &amp; Technology"/>
    <x v="0"/>
    <s v="Analytics Specialist"/>
    <s v="analytics"/>
    <x v="0"/>
    <x v="0"/>
    <d v="2025-05-26T00:00:00"/>
    <m/>
    <s v=""/>
    <n v="219"/>
    <x v="2"/>
    <x v="0"/>
    <x v="0"/>
    <n v="3"/>
    <s v="meets"/>
    <n v="1"/>
    <n v="93000"/>
    <x v="0"/>
    <s v="meets"/>
    <n v="0"/>
    <x v="0"/>
    <n v="0.6"/>
    <x v="0"/>
    <x v="0"/>
  </r>
  <r>
    <s v="E004047"/>
    <d v="2023-11-01T00:00:00"/>
    <x v="2"/>
    <s v="Product &amp; Technology"/>
    <x v="1"/>
    <s v="Product Management Associate"/>
    <s v="product"/>
    <x v="1"/>
    <x v="0"/>
    <d v="2023-11-01T00:00:00"/>
    <m/>
    <s v=""/>
    <n v="791"/>
    <x v="0"/>
    <x v="4"/>
    <x v="0"/>
    <n v="2"/>
    <s v="needs_support"/>
    <n v="2"/>
    <n v="63000"/>
    <x v="0"/>
    <s v="needs_support"/>
    <n v="0"/>
    <x v="0"/>
    <n v="2.1671232876712327"/>
    <x v="1"/>
    <x v="1"/>
  </r>
  <r>
    <s v="E004048"/>
    <d v="2024-03-30T00:00:00"/>
    <x v="3"/>
    <s v="Product &amp; Technology"/>
    <x v="1"/>
    <s v="Product Design Specialist"/>
    <s v="design"/>
    <x v="0"/>
    <x v="0"/>
    <d v="2024-03-30T00:00:00"/>
    <m/>
    <s v=""/>
    <n v="641"/>
    <x v="0"/>
    <x v="1"/>
    <x v="2"/>
    <n v="1"/>
    <s v="needs_support"/>
    <n v="2"/>
    <n v="85000"/>
    <x v="0"/>
    <s v="needs_support"/>
    <n v="0"/>
    <x v="0"/>
    <n v="1.7561643835616438"/>
    <x v="2"/>
    <x v="0"/>
  </r>
  <r>
    <s v="E004049"/>
    <d v="2025-06-27T00:00:00"/>
    <x v="4"/>
    <s v="Revenue"/>
    <x v="0"/>
    <s v="Account Associate"/>
    <s v="sales"/>
    <x v="1"/>
    <x v="0"/>
    <d v="2025-06-27T00:00:00"/>
    <m/>
    <s v=""/>
    <n v="187"/>
    <x v="2"/>
    <x v="1"/>
    <x v="3"/>
    <n v="4"/>
    <s v="exceeds"/>
    <n v="1"/>
    <n v="58000"/>
    <x v="0"/>
    <s v="exceeds"/>
    <n v="0"/>
    <x v="0"/>
    <n v="0.51232876712328768"/>
    <x v="0"/>
    <x v="1"/>
  </r>
  <r>
    <s v="E004050"/>
    <d v="2025-08-27T00:00:00"/>
    <x v="5"/>
    <s v="Revenue"/>
    <x v="1"/>
    <s v="Customer Success Senior Specialist"/>
    <s v="customer_success"/>
    <x v="2"/>
    <x v="0"/>
    <d v="2025-08-27T00:00:00"/>
    <m/>
    <s v=""/>
    <n v="126"/>
    <x v="0"/>
    <x v="2"/>
    <x v="0"/>
    <s v="None"/>
    <s v=""/>
    <n v="0"/>
    <n v="102500"/>
    <x v="1"/>
    <s v="Not Reviewed"/>
    <n v="0"/>
    <x v="0"/>
    <n v="0.34520547945205482"/>
    <x v="0"/>
    <x v="3"/>
  </r>
  <r>
    <s v="E004051"/>
    <d v="2025-01-23T00:00:00"/>
    <x v="6"/>
    <s v="Revenue"/>
    <x v="2"/>
    <s v="Analytics Senior Specialist"/>
    <s v="analytics"/>
    <x v="2"/>
    <x v="0"/>
    <d v="2025-01-23T00:00:00"/>
    <m/>
    <s v=""/>
    <n v="342"/>
    <x v="0"/>
    <x v="3"/>
    <x v="0"/>
    <n v="3"/>
    <s v="meets"/>
    <n v="1"/>
    <n v="138000"/>
    <x v="0"/>
    <s v="meets"/>
    <n v="0"/>
    <x v="0"/>
    <n v="0.93698630136986305"/>
    <x v="0"/>
    <x v="2"/>
  </r>
  <r>
    <s v="E004052"/>
    <d v="2023-04-04T00:00:00"/>
    <x v="7"/>
    <s v="Corporate"/>
    <x v="0"/>
    <s v="Financial Planning Specialist"/>
    <s v="finance"/>
    <x v="0"/>
    <x v="1"/>
    <d v="2023-04-04T00:00:00"/>
    <d v="2025-01-01T00:00:00"/>
    <s v="voluntary"/>
    <n v="638"/>
    <x v="4"/>
    <x v="1"/>
    <x v="4"/>
    <n v="3"/>
    <s v="meets"/>
    <n v="2"/>
    <n v="77500"/>
    <x v="0"/>
    <s v="meets"/>
    <n v="1"/>
    <x v="1"/>
    <n v="1.747945205479452"/>
    <x v="2"/>
    <x v="0"/>
  </r>
  <r>
    <s v="E004053"/>
    <d v="2024-07-09T00:00:00"/>
    <x v="8"/>
    <s v="Corporate"/>
    <x v="1"/>
    <s v="Operations Associate"/>
    <s v="operations"/>
    <x v="1"/>
    <x v="0"/>
    <d v="2024-07-09T00:00:00"/>
    <m/>
    <s v=""/>
    <n v="540"/>
    <x v="2"/>
    <x v="0"/>
    <x v="4"/>
    <n v="3"/>
    <s v="meets"/>
    <n v="1"/>
    <n v="71500"/>
    <x v="0"/>
    <s v="meets"/>
    <n v="0"/>
    <x v="0"/>
    <n v="1.4794520547945205"/>
    <x v="2"/>
    <x v="0"/>
  </r>
  <r>
    <s v="E004054"/>
    <d v="2025-02-07T00:00:00"/>
    <x v="9"/>
    <s v="Corporate"/>
    <x v="0"/>
    <s v="Legal &amp; Compliance Senior Specialist"/>
    <s v="legal"/>
    <x v="2"/>
    <x v="0"/>
    <d v="2025-02-07T00:00:00"/>
    <m/>
    <s v=""/>
    <n v="327"/>
    <x v="0"/>
    <x v="0"/>
    <x v="3"/>
    <n v="1"/>
    <s v="needs_support"/>
    <n v="1"/>
    <n v="120000"/>
    <x v="0"/>
    <s v="needs_support"/>
    <n v="0"/>
    <x v="0"/>
    <n v="0.89589041095890409"/>
    <x v="0"/>
    <x v="3"/>
  </r>
  <r>
    <s v="E004055"/>
    <d v="2025-01-04T00:00:00"/>
    <x v="10"/>
    <s v="Operations"/>
    <x v="2"/>
    <s v="Supply Chain Associate"/>
    <s v="supply_chain"/>
    <x v="1"/>
    <x v="1"/>
    <d v="2025-01-04T00:00:00"/>
    <d v="2025-05-06T00:00:00"/>
    <s v="voluntary"/>
    <n v="122"/>
    <x v="1"/>
    <x v="4"/>
    <x v="4"/>
    <s v="None"/>
    <s v=""/>
    <n v="0"/>
    <n v="76500"/>
    <x v="1"/>
    <s v="Not Reviewed"/>
    <n v="1"/>
    <x v="1"/>
    <n v="0.33424657534246577"/>
    <x v="0"/>
    <x v="0"/>
  </r>
  <r>
    <s v="E004056"/>
    <d v="2024-07-21T00:00:00"/>
    <x v="11"/>
    <s v="Operations"/>
    <x v="3"/>
    <s v="Operations Specialist"/>
    <s v="operations"/>
    <x v="0"/>
    <x v="0"/>
    <d v="2024-07-21T00:00:00"/>
    <m/>
    <s v=""/>
    <n v="528"/>
    <x v="0"/>
    <x v="1"/>
    <x v="1"/>
    <n v="2"/>
    <s v="needs_support"/>
    <n v="1"/>
    <n v="103500"/>
    <x v="0"/>
    <s v="needs_support"/>
    <n v="0"/>
    <x v="0"/>
    <n v="1.4465753424657535"/>
    <x v="2"/>
    <x v="3"/>
  </r>
  <r>
    <s v="E004057"/>
    <d v="2024-05-29T00:00:00"/>
    <x v="0"/>
    <s v="Product &amp; Technology"/>
    <x v="0"/>
    <s v="Analytics Senior Specialist"/>
    <s v="analytics"/>
    <x v="2"/>
    <x v="0"/>
    <d v="2024-05-29T00:00:00"/>
    <m/>
    <s v=""/>
    <n v="581"/>
    <x v="0"/>
    <x v="0"/>
    <x v="4"/>
    <n v="3"/>
    <s v="meets"/>
    <n v="2"/>
    <n v="132500"/>
    <x v="0"/>
    <s v="meets"/>
    <n v="0"/>
    <x v="0"/>
    <n v="1.5917808219178082"/>
    <x v="2"/>
    <x v="2"/>
  </r>
  <r>
    <s v="E004058"/>
    <d v="2023-12-25T00:00:00"/>
    <x v="1"/>
    <s v="Product &amp; Technology"/>
    <x v="0"/>
    <s v="Analytics Associate"/>
    <s v="analytics"/>
    <x v="1"/>
    <x v="0"/>
    <d v="2023-12-25T00:00:00"/>
    <m/>
    <s v=""/>
    <n v="737"/>
    <x v="0"/>
    <x v="1"/>
    <x v="2"/>
    <n v="4"/>
    <s v="exceeds"/>
    <n v="2"/>
    <n v="69500"/>
    <x v="0"/>
    <s v="exceeds"/>
    <n v="0"/>
    <x v="0"/>
    <n v="2.0191780821917806"/>
    <x v="1"/>
    <x v="1"/>
  </r>
  <r>
    <s v="E004059"/>
    <d v="2023-05-02T00:00:00"/>
    <x v="2"/>
    <s v="Product &amp; Technology"/>
    <x v="1"/>
    <s v="Analytics Specialist"/>
    <s v="analytics"/>
    <x v="0"/>
    <x v="0"/>
    <d v="2023-05-02T00:00:00"/>
    <m/>
    <s v=""/>
    <n v="974"/>
    <x v="0"/>
    <x v="2"/>
    <x v="2"/>
    <n v="3"/>
    <s v="meets"/>
    <n v="3"/>
    <n v="82500"/>
    <x v="0"/>
    <s v="meets"/>
    <n v="0"/>
    <x v="0"/>
    <n v="2.6684931506849314"/>
    <x v="1"/>
    <x v="0"/>
  </r>
  <r>
    <s v="E004060"/>
    <d v="2023-12-11T00:00:00"/>
    <x v="3"/>
    <s v="Product &amp; Technology"/>
    <x v="1"/>
    <s v="Product Design Senior Specialist"/>
    <s v="design"/>
    <x v="2"/>
    <x v="0"/>
    <d v="2023-12-11T00:00:00"/>
    <m/>
    <s v=""/>
    <n v="751"/>
    <x v="0"/>
    <x v="0"/>
    <x v="3"/>
    <n v="4"/>
    <s v="exceeds"/>
    <n v="2"/>
    <n v="103500"/>
    <x v="0"/>
    <s v="exceeds"/>
    <n v="0"/>
    <x v="0"/>
    <n v="2.0575342465753423"/>
    <x v="1"/>
    <x v="3"/>
  </r>
  <r>
    <s v="E004061"/>
    <d v="2024-01-30T00:00:00"/>
    <x v="4"/>
    <s v="Revenue"/>
    <x v="0"/>
    <s v="Account Specialist"/>
    <s v="sales"/>
    <x v="0"/>
    <x v="0"/>
    <d v="2024-01-30T00:00:00"/>
    <m/>
    <s v=""/>
    <n v="701"/>
    <x v="2"/>
    <x v="1"/>
    <x v="3"/>
    <n v="3"/>
    <s v="meets"/>
    <n v="2"/>
    <n v="90500"/>
    <x v="0"/>
    <s v="meets"/>
    <n v="0"/>
    <x v="0"/>
    <n v="1.9205479452054794"/>
    <x v="2"/>
    <x v="0"/>
  </r>
  <r>
    <s v="E004062"/>
    <d v="2025-07-16T00:00:00"/>
    <x v="5"/>
    <s v="Revenue"/>
    <x v="1"/>
    <s v="Customer Success Specialist"/>
    <s v="customer_success"/>
    <x v="0"/>
    <x v="0"/>
    <d v="2025-07-16T00:00:00"/>
    <m/>
    <s v=""/>
    <n v="168"/>
    <x v="0"/>
    <x v="3"/>
    <x v="3"/>
    <s v="None"/>
    <s v=""/>
    <n v="0"/>
    <n v="93500"/>
    <x v="1"/>
    <s v="Not Reviewed"/>
    <n v="0"/>
    <x v="0"/>
    <n v="0.46027397260273972"/>
    <x v="0"/>
    <x v="0"/>
  </r>
  <r>
    <s v="E004063"/>
    <d v="2024-05-20T00:00:00"/>
    <x v="6"/>
    <s v="Revenue"/>
    <x v="2"/>
    <s v="Growth Marketing Associate"/>
    <s v="marketing"/>
    <x v="1"/>
    <x v="0"/>
    <d v="2024-05-20T00:00:00"/>
    <m/>
    <s v=""/>
    <n v="590"/>
    <x v="1"/>
    <x v="1"/>
    <x v="2"/>
    <n v="3"/>
    <s v="meets"/>
    <n v="2"/>
    <n v="58000"/>
    <x v="0"/>
    <s v="meets"/>
    <n v="0"/>
    <x v="0"/>
    <n v="1.6164383561643836"/>
    <x v="2"/>
    <x v="1"/>
  </r>
  <r>
    <s v="E004064"/>
    <d v="2025-07-17T00:00:00"/>
    <x v="7"/>
    <s v="Corporate"/>
    <x v="0"/>
    <s v="Analytics Associate"/>
    <s v="analytics"/>
    <x v="1"/>
    <x v="1"/>
    <d v="2025-07-17T00:00:00"/>
    <d v="2025-10-31T00:00:00"/>
    <s v="voluntary"/>
    <n v="106"/>
    <x v="1"/>
    <x v="1"/>
    <x v="3"/>
    <s v="None"/>
    <s v=""/>
    <n v="0"/>
    <n v="58500"/>
    <x v="1"/>
    <s v="Not Reviewed"/>
    <n v="1"/>
    <x v="1"/>
    <n v="0.29041095890410956"/>
    <x v="0"/>
    <x v="1"/>
  </r>
  <r>
    <s v="E004065"/>
    <d v="2024-12-31T00:00:00"/>
    <x v="8"/>
    <s v="Corporate"/>
    <x v="1"/>
    <s v="People Operations Associate"/>
    <s v="people"/>
    <x v="1"/>
    <x v="0"/>
    <d v="2024-12-31T00:00:00"/>
    <m/>
    <s v=""/>
    <n v="365"/>
    <x v="4"/>
    <x v="3"/>
    <x v="0"/>
    <n v="2"/>
    <s v="needs_support"/>
    <n v="1"/>
    <n v="56500"/>
    <x v="0"/>
    <s v="needs_support"/>
    <n v="0"/>
    <x v="0"/>
    <n v="1"/>
    <x v="2"/>
    <x v="1"/>
  </r>
  <r>
    <s v="E004066"/>
    <d v="2023-03-07T00:00:00"/>
    <x v="9"/>
    <s v="Corporate"/>
    <x v="0"/>
    <s v="Legal &amp; Compliance Specialist"/>
    <s v="legal"/>
    <x v="0"/>
    <x v="0"/>
    <d v="2023-03-07T00:00:00"/>
    <m/>
    <s v=""/>
    <n v="1030"/>
    <x v="1"/>
    <x v="1"/>
    <x v="2"/>
    <n v="2"/>
    <s v="needs_support"/>
    <n v="3"/>
    <n v="91500"/>
    <x v="0"/>
    <s v="needs_support"/>
    <n v="0"/>
    <x v="0"/>
    <n v="2.8219178082191783"/>
    <x v="1"/>
    <x v="0"/>
  </r>
  <r>
    <s v="E004067"/>
    <d v="2023-05-08T00:00:00"/>
    <x v="10"/>
    <s v="Operations"/>
    <x v="2"/>
    <s v="Supply Chain Specialist"/>
    <s v="supply_chain"/>
    <x v="0"/>
    <x v="1"/>
    <d v="2023-05-08T00:00:00"/>
    <d v="2024-02-08T00:00:00"/>
    <s v="involuntary"/>
    <n v="276"/>
    <x v="2"/>
    <x v="1"/>
    <x v="3"/>
    <n v="3"/>
    <s v="meets"/>
    <n v="1"/>
    <n v="73500"/>
    <x v="0"/>
    <s v="meets"/>
    <n v="1"/>
    <x v="1"/>
    <n v="0.75616438356164384"/>
    <x v="0"/>
    <x v="0"/>
  </r>
  <r>
    <s v="E004068"/>
    <d v="2024-10-16T00:00:00"/>
    <x v="11"/>
    <s v="Operations"/>
    <x v="3"/>
    <s v="Operations Senior Specialist"/>
    <s v="operations"/>
    <x v="2"/>
    <x v="0"/>
    <d v="2024-10-16T00:00:00"/>
    <m/>
    <s v=""/>
    <n v="441"/>
    <x v="1"/>
    <x v="1"/>
    <x v="0"/>
    <n v="2"/>
    <s v="needs_support"/>
    <n v="1"/>
    <n v="118000"/>
    <x v="0"/>
    <s v="needs_support"/>
    <n v="0"/>
    <x v="0"/>
    <n v="1.2082191780821918"/>
    <x v="2"/>
    <x v="3"/>
  </r>
  <r>
    <s v="E004069"/>
    <d v="2025-02-20T00:00:00"/>
    <x v="0"/>
    <s v="Product &amp; Technology"/>
    <x v="0"/>
    <s v="Software Engineering Senior Specialist"/>
    <s v="engineering"/>
    <x v="2"/>
    <x v="0"/>
    <d v="2025-02-20T00:00:00"/>
    <m/>
    <s v=""/>
    <n v="314"/>
    <x v="3"/>
    <x v="1"/>
    <x v="3"/>
    <n v="2"/>
    <s v="needs_support"/>
    <n v="1"/>
    <n v="140500"/>
    <x v="0"/>
    <s v="needs_support"/>
    <n v="0"/>
    <x v="0"/>
    <n v="0.86027397260273974"/>
    <x v="0"/>
    <x v="2"/>
  </r>
  <r>
    <s v="E004070"/>
    <d v="2024-05-10T00:00:00"/>
    <x v="1"/>
    <s v="Product &amp; Technology"/>
    <x v="0"/>
    <s v="Analytics Associate"/>
    <s v="analytics"/>
    <x v="1"/>
    <x v="1"/>
    <d v="2024-05-10T00:00:00"/>
    <d v="2024-10-10T00:00:00"/>
    <s v="voluntary"/>
    <n v="153"/>
    <x v="1"/>
    <x v="1"/>
    <x v="0"/>
    <s v="None"/>
    <s v=""/>
    <n v="0"/>
    <n v="72000"/>
    <x v="1"/>
    <s v="Not Reviewed"/>
    <n v="1"/>
    <x v="1"/>
    <n v="0.41917808219178082"/>
    <x v="0"/>
    <x v="0"/>
  </r>
  <r>
    <s v="E004071"/>
    <d v="2025-09-09T00:00:00"/>
    <x v="2"/>
    <s v="Product &amp; Technology"/>
    <x v="1"/>
    <s v="Product Management Specialist"/>
    <s v="product"/>
    <x v="0"/>
    <x v="0"/>
    <d v="2025-09-09T00:00:00"/>
    <m/>
    <s v=""/>
    <n v="113"/>
    <x v="1"/>
    <x v="1"/>
    <x v="4"/>
    <s v="None"/>
    <s v=""/>
    <n v="0"/>
    <n v="92000"/>
    <x v="1"/>
    <s v="Not Reviewed"/>
    <n v="0"/>
    <x v="0"/>
    <n v="0.30958904109589042"/>
    <x v="0"/>
    <x v="0"/>
  </r>
  <r>
    <s v="E004072"/>
    <d v="2024-09-29T00:00:00"/>
    <x v="3"/>
    <s v="Product &amp; Technology"/>
    <x v="1"/>
    <s v="Product Design Specialist"/>
    <s v="design"/>
    <x v="0"/>
    <x v="0"/>
    <d v="2024-09-29T00:00:00"/>
    <m/>
    <s v=""/>
    <n v="458"/>
    <x v="0"/>
    <x v="1"/>
    <x v="2"/>
    <n v="3"/>
    <s v="meets"/>
    <n v="1"/>
    <n v="98000"/>
    <x v="0"/>
    <s v="meets"/>
    <n v="0"/>
    <x v="0"/>
    <n v="1.2547945205479452"/>
    <x v="2"/>
    <x v="0"/>
  </r>
  <r>
    <s v="E004073"/>
    <d v="2024-08-07T00:00:00"/>
    <x v="4"/>
    <s v="Revenue"/>
    <x v="0"/>
    <s v="Account Specialist"/>
    <s v="sales"/>
    <x v="0"/>
    <x v="0"/>
    <d v="2024-08-07T00:00:00"/>
    <m/>
    <s v=""/>
    <n v="511"/>
    <x v="0"/>
    <x v="1"/>
    <x v="0"/>
    <n v="5"/>
    <s v="outstanding"/>
    <n v="1"/>
    <n v="78000"/>
    <x v="0"/>
    <s v="outstanding"/>
    <n v="0"/>
    <x v="0"/>
    <n v="1.4"/>
    <x v="2"/>
    <x v="0"/>
  </r>
  <r>
    <s v="E004074"/>
    <d v="2023-10-09T00:00:00"/>
    <x v="5"/>
    <s v="Revenue"/>
    <x v="1"/>
    <s v="Customer Success Specialist"/>
    <s v="customer_success"/>
    <x v="0"/>
    <x v="0"/>
    <d v="2023-10-09T00:00:00"/>
    <m/>
    <s v=""/>
    <n v="814"/>
    <x v="1"/>
    <x v="1"/>
    <x v="2"/>
    <n v="4"/>
    <s v="exceeds"/>
    <n v="2"/>
    <n v="92000"/>
    <x v="0"/>
    <s v="exceeds"/>
    <n v="0"/>
    <x v="0"/>
    <n v="2.2301369863013698"/>
    <x v="1"/>
    <x v="0"/>
  </r>
  <r>
    <s v="E004075"/>
    <d v="2023-01-03T00:00:00"/>
    <x v="6"/>
    <s v="Revenue"/>
    <x v="2"/>
    <s v="Growth Marketing Specialist"/>
    <s v="marketing"/>
    <x v="0"/>
    <x v="0"/>
    <d v="2023-01-03T00:00:00"/>
    <m/>
    <s v=""/>
    <n v="1093"/>
    <x v="0"/>
    <x v="1"/>
    <x v="1"/>
    <n v="3"/>
    <s v="meets"/>
    <n v="3"/>
    <n v="100000"/>
    <x v="0"/>
    <s v="meets"/>
    <n v="0"/>
    <x v="0"/>
    <n v="2.9945205479452053"/>
    <x v="1"/>
    <x v="3"/>
  </r>
  <r>
    <s v="E004076"/>
    <d v="2023-04-29T00:00:00"/>
    <x v="7"/>
    <s v="Corporate"/>
    <x v="0"/>
    <s v="Financial Planning Senior Specialist"/>
    <s v="finance"/>
    <x v="2"/>
    <x v="0"/>
    <d v="2023-04-29T00:00:00"/>
    <m/>
    <s v=""/>
    <n v="977"/>
    <x v="0"/>
    <x v="3"/>
    <x v="0"/>
    <n v="4"/>
    <s v="exceeds"/>
    <n v="3"/>
    <n v="136500"/>
    <x v="0"/>
    <s v="exceeds"/>
    <n v="0"/>
    <x v="0"/>
    <n v="2.6767123287671235"/>
    <x v="1"/>
    <x v="2"/>
  </r>
  <r>
    <s v="E004077"/>
    <d v="2023-08-10T00:00:00"/>
    <x v="8"/>
    <s v="Corporate"/>
    <x v="1"/>
    <s v="People Operations Specialist"/>
    <s v="people"/>
    <x v="0"/>
    <x v="1"/>
    <d v="2023-08-10T00:00:00"/>
    <d v="2024-12-12T00:00:00"/>
    <s v="involuntary"/>
    <n v="490"/>
    <x v="0"/>
    <x v="1"/>
    <x v="1"/>
    <n v="4"/>
    <s v="exceeds"/>
    <n v="1"/>
    <n v="79000"/>
    <x v="0"/>
    <s v="exceeds"/>
    <n v="1"/>
    <x v="1"/>
    <n v="1.3424657534246576"/>
    <x v="2"/>
    <x v="0"/>
  </r>
  <r>
    <s v="E004078"/>
    <d v="2024-08-02T00:00:00"/>
    <x v="9"/>
    <s v="Corporate"/>
    <x v="0"/>
    <s v="Legal &amp; Compliance Associate"/>
    <s v="legal"/>
    <x v="1"/>
    <x v="0"/>
    <d v="2024-08-02T00:00:00"/>
    <m/>
    <s v=""/>
    <n v="516"/>
    <x v="0"/>
    <x v="1"/>
    <x v="3"/>
    <n v="3"/>
    <s v="meets"/>
    <n v="1"/>
    <n v="70500"/>
    <x v="0"/>
    <s v="meets"/>
    <n v="0"/>
    <x v="0"/>
    <n v="1.4136986301369863"/>
    <x v="2"/>
    <x v="0"/>
  </r>
  <r>
    <s v="E004079"/>
    <d v="2023-10-07T00:00:00"/>
    <x v="10"/>
    <s v="Operations"/>
    <x v="2"/>
    <s v="Supply Chain Associate"/>
    <s v="supply_chain"/>
    <x v="1"/>
    <x v="0"/>
    <d v="2023-10-07T00:00:00"/>
    <m/>
    <s v=""/>
    <n v="816"/>
    <x v="0"/>
    <x v="1"/>
    <x v="3"/>
    <n v="4"/>
    <s v="exceeds"/>
    <n v="2"/>
    <n v="74000"/>
    <x v="0"/>
    <s v="exceeds"/>
    <n v="0"/>
    <x v="0"/>
    <n v="2.2356164383561645"/>
    <x v="1"/>
    <x v="0"/>
  </r>
  <r>
    <s v="E004080"/>
    <d v="2023-09-08T00:00:00"/>
    <x v="11"/>
    <s v="Operations"/>
    <x v="3"/>
    <s v="Operations Associate"/>
    <s v="operations"/>
    <x v="1"/>
    <x v="0"/>
    <d v="2023-09-08T00:00:00"/>
    <m/>
    <s v=""/>
    <n v="845"/>
    <x v="1"/>
    <x v="1"/>
    <x v="3"/>
    <n v="4"/>
    <s v="exceeds"/>
    <n v="2"/>
    <n v="67000"/>
    <x v="0"/>
    <s v="exceeds"/>
    <n v="0"/>
    <x v="0"/>
    <n v="2.3150684931506849"/>
    <x v="1"/>
    <x v="1"/>
  </r>
  <r>
    <s v="E004081"/>
    <d v="2024-03-08T00:00:00"/>
    <x v="0"/>
    <s v="Product &amp; Technology"/>
    <x v="0"/>
    <s v="Software Engineering Associate"/>
    <s v="engineering"/>
    <x v="1"/>
    <x v="1"/>
    <d v="2024-03-08T00:00:00"/>
    <d v="2025-01-15T00:00:00"/>
    <s v="retirement"/>
    <n v="313"/>
    <x v="0"/>
    <x v="4"/>
    <x v="3"/>
    <n v="3"/>
    <s v="meets"/>
    <n v="1"/>
    <n v="60000"/>
    <x v="0"/>
    <s v="meets"/>
    <n v="1"/>
    <x v="1"/>
    <n v="0.8575342465753425"/>
    <x v="0"/>
    <x v="1"/>
  </r>
  <r>
    <s v="E004082"/>
    <d v="2025-06-23T00:00:00"/>
    <x v="1"/>
    <s v="Product &amp; Technology"/>
    <x v="0"/>
    <s v="Analytics Associate"/>
    <s v="analytics"/>
    <x v="1"/>
    <x v="0"/>
    <d v="2025-06-23T00:00:00"/>
    <m/>
    <s v=""/>
    <n v="191"/>
    <x v="3"/>
    <x v="1"/>
    <x v="0"/>
    <n v="3"/>
    <s v="meets"/>
    <n v="1"/>
    <n v="71500"/>
    <x v="0"/>
    <s v="meets"/>
    <n v="0"/>
    <x v="0"/>
    <n v="0.52328767123287667"/>
    <x v="0"/>
    <x v="0"/>
  </r>
  <r>
    <s v="E004083"/>
    <d v="2023-07-15T00:00:00"/>
    <x v="2"/>
    <s v="Product &amp; Technology"/>
    <x v="1"/>
    <s v="Product Management Associate"/>
    <s v="product"/>
    <x v="1"/>
    <x v="0"/>
    <d v="2023-07-15T00:00:00"/>
    <m/>
    <s v=""/>
    <n v="900"/>
    <x v="0"/>
    <x v="0"/>
    <x v="1"/>
    <n v="4"/>
    <s v="exceeds"/>
    <n v="2"/>
    <n v="62000"/>
    <x v="0"/>
    <s v="exceeds"/>
    <n v="0"/>
    <x v="0"/>
    <n v="2.4657534246575343"/>
    <x v="1"/>
    <x v="1"/>
  </r>
  <r>
    <s v="E004084"/>
    <d v="2023-08-11T00:00:00"/>
    <x v="3"/>
    <s v="Product &amp; Technology"/>
    <x v="1"/>
    <s v="Product Design Specialist"/>
    <s v="design"/>
    <x v="0"/>
    <x v="0"/>
    <d v="2023-08-11T00:00:00"/>
    <m/>
    <s v=""/>
    <n v="873"/>
    <x v="2"/>
    <x v="0"/>
    <x v="3"/>
    <n v="2"/>
    <s v="needs_support"/>
    <n v="2"/>
    <n v="73000"/>
    <x v="0"/>
    <s v="needs_support"/>
    <n v="0"/>
    <x v="0"/>
    <n v="2.3917808219178083"/>
    <x v="1"/>
    <x v="0"/>
  </r>
  <r>
    <s v="E004085"/>
    <d v="2024-10-31T00:00:00"/>
    <x v="4"/>
    <s v="Revenue"/>
    <x v="0"/>
    <s v="Account Associate"/>
    <s v="sales"/>
    <x v="1"/>
    <x v="0"/>
    <d v="2024-10-31T00:00:00"/>
    <m/>
    <s v=""/>
    <n v="426"/>
    <x v="2"/>
    <x v="0"/>
    <x v="3"/>
    <n v="4"/>
    <s v="exceeds"/>
    <n v="1"/>
    <n v="64000"/>
    <x v="0"/>
    <s v="exceeds"/>
    <n v="0"/>
    <x v="0"/>
    <n v="1.167123287671233"/>
    <x v="2"/>
    <x v="1"/>
  </r>
  <r>
    <s v="E004086"/>
    <d v="2023-12-27T00:00:00"/>
    <x v="5"/>
    <s v="Revenue"/>
    <x v="1"/>
    <s v="Customer Success Associate"/>
    <s v="customer_success"/>
    <x v="1"/>
    <x v="0"/>
    <d v="2023-12-27T00:00:00"/>
    <m/>
    <s v=""/>
    <n v="735"/>
    <x v="4"/>
    <x v="1"/>
    <x v="2"/>
    <n v="5"/>
    <s v="outstanding"/>
    <n v="2"/>
    <n v="55000"/>
    <x v="0"/>
    <s v="outstanding"/>
    <n v="0"/>
    <x v="0"/>
    <n v="2.0136986301369864"/>
    <x v="1"/>
    <x v="1"/>
  </r>
  <r>
    <s v="E004087"/>
    <d v="2023-08-13T00:00:00"/>
    <x v="6"/>
    <s v="Revenue"/>
    <x v="2"/>
    <s v="Growth Marketing Associate"/>
    <s v="marketing"/>
    <x v="1"/>
    <x v="0"/>
    <d v="2023-08-13T00:00:00"/>
    <m/>
    <s v=""/>
    <n v="871"/>
    <x v="0"/>
    <x v="3"/>
    <x v="2"/>
    <n v="4"/>
    <s v="exceeds"/>
    <n v="2"/>
    <n v="77500"/>
    <x v="0"/>
    <s v="exceeds"/>
    <n v="0"/>
    <x v="0"/>
    <n v="2.3863013698630136"/>
    <x v="1"/>
    <x v="0"/>
  </r>
  <r>
    <s v="E004088"/>
    <d v="2023-08-26T00:00:00"/>
    <x v="7"/>
    <s v="Corporate"/>
    <x v="0"/>
    <s v="Financial Planning Associate"/>
    <s v="finance"/>
    <x v="1"/>
    <x v="0"/>
    <d v="2023-08-26T00:00:00"/>
    <m/>
    <s v=""/>
    <n v="858"/>
    <x v="1"/>
    <x v="1"/>
    <x v="3"/>
    <n v="3"/>
    <s v="meets"/>
    <n v="2"/>
    <n v="71000"/>
    <x v="0"/>
    <s v="meets"/>
    <n v="0"/>
    <x v="0"/>
    <n v="2.3506849315068492"/>
    <x v="1"/>
    <x v="0"/>
  </r>
  <r>
    <s v="E004089"/>
    <d v="2025-05-31T00:00:00"/>
    <x v="8"/>
    <s v="Corporate"/>
    <x v="1"/>
    <s v="People Operations Specialist"/>
    <s v="people"/>
    <x v="0"/>
    <x v="0"/>
    <d v="2025-05-31T00:00:00"/>
    <m/>
    <s v=""/>
    <n v="214"/>
    <x v="0"/>
    <x v="2"/>
    <x v="1"/>
    <n v="4"/>
    <s v="exceeds"/>
    <n v="1"/>
    <n v="78500"/>
    <x v="0"/>
    <s v="exceeds"/>
    <n v="0"/>
    <x v="0"/>
    <n v="0.58630136986301373"/>
    <x v="0"/>
    <x v="0"/>
  </r>
  <r>
    <s v="E004090"/>
    <d v="2024-03-01T00:00:00"/>
    <x v="9"/>
    <s v="Corporate"/>
    <x v="0"/>
    <s v="Legal &amp; Compliance Specialist"/>
    <s v="legal"/>
    <x v="0"/>
    <x v="0"/>
    <d v="2024-03-01T00:00:00"/>
    <m/>
    <s v=""/>
    <n v="670"/>
    <x v="0"/>
    <x v="2"/>
    <x v="0"/>
    <n v="3"/>
    <s v="meets"/>
    <n v="2"/>
    <n v="92000"/>
    <x v="0"/>
    <s v="meets"/>
    <n v="0"/>
    <x v="0"/>
    <n v="1.8356164383561644"/>
    <x v="2"/>
    <x v="0"/>
  </r>
  <r>
    <s v="E004091"/>
    <d v="2024-08-06T00:00:00"/>
    <x v="10"/>
    <s v="Operations"/>
    <x v="2"/>
    <s v="Supply Chain Associate"/>
    <s v="supply_chain"/>
    <x v="1"/>
    <x v="0"/>
    <d v="2024-08-06T00:00:00"/>
    <m/>
    <s v=""/>
    <n v="512"/>
    <x v="1"/>
    <x v="1"/>
    <x v="1"/>
    <n v="3"/>
    <s v="meets"/>
    <n v="1"/>
    <n v="61500"/>
    <x v="0"/>
    <s v="meets"/>
    <n v="0"/>
    <x v="0"/>
    <n v="1.4027397260273973"/>
    <x v="2"/>
    <x v="1"/>
  </r>
  <r>
    <s v="E004092"/>
    <d v="2025-01-11T00:00:00"/>
    <x v="11"/>
    <s v="Operations"/>
    <x v="3"/>
    <s v="Operations Associate"/>
    <s v="operations"/>
    <x v="1"/>
    <x v="0"/>
    <d v="2025-01-11T00:00:00"/>
    <m/>
    <s v=""/>
    <n v="354"/>
    <x v="1"/>
    <x v="1"/>
    <x v="0"/>
    <n v="4"/>
    <s v="exceeds"/>
    <n v="1"/>
    <n v="56000"/>
    <x v="0"/>
    <s v="exceeds"/>
    <n v="0"/>
    <x v="0"/>
    <n v="0.96986301369863015"/>
    <x v="0"/>
    <x v="1"/>
  </r>
  <r>
    <s v="E004093"/>
    <d v="2025-05-25T00:00:00"/>
    <x v="0"/>
    <s v="Product &amp; Technology"/>
    <x v="0"/>
    <s v="Software Engineering Senior Specialist"/>
    <s v="engineering"/>
    <x v="2"/>
    <x v="0"/>
    <d v="2025-05-25T00:00:00"/>
    <m/>
    <s v=""/>
    <n v="220"/>
    <x v="1"/>
    <x v="2"/>
    <x v="0"/>
    <n v="4"/>
    <s v="exceeds"/>
    <n v="1"/>
    <n v="109000"/>
    <x v="0"/>
    <s v="exceeds"/>
    <n v="0"/>
    <x v="0"/>
    <n v="0.60273972602739723"/>
    <x v="0"/>
    <x v="3"/>
  </r>
  <r>
    <s v="E004094"/>
    <d v="2025-05-11T00:00:00"/>
    <x v="1"/>
    <s v="Product &amp; Technology"/>
    <x v="0"/>
    <s v="Analytics Specialist"/>
    <s v="analytics"/>
    <x v="0"/>
    <x v="0"/>
    <d v="2025-05-11T00:00:00"/>
    <m/>
    <s v=""/>
    <n v="234"/>
    <x v="0"/>
    <x v="1"/>
    <x v="2"/>
    <n v="4"/>
    <s v="exceeds"/>
    <n v="1"/>
    <n v="101000"/>
    <x v="0"/>
    <s v="exceeds"/>
    <n v="0"/>
    <x v="0"/>
    <n v="0.64109589041095894"/>
    <x v="0"/>
    <x v="3"/>
  </r>
  <r>
    <s v="E004095"/>
    <d v="2025-08-30T00:00:00"/>
    <x v="2"/>
    <s v="Product &amp; Technology"/>
    <x v="1"/>
    <s v="Product Design Senior Specialist"/>
    <s v="design"/>
    <x v="2"/>
    <x v="0"/>
    <d v="2025-08-30T00:00:00"/>
    <m/>
    <s v=""/>
    <n v="123"/>
    <x v="1"/>
    <x v="1"/>
    <x v="0"/>
    <s v="None"/>
    <s v=""/>
    <n v="0"/>
    <n v="131500"/>
    <x v="1"/>
    <s v="Not Reviewed"/>
    <n v="0"/>
    <x v="0"/>
    <n v="0.33698630136986302"/>
    <x v="0"/>
    <x v="2"/>
  </r>
  <r>
    <s v="E004096"/>
    <d v="2023-11-27T00:00:00"/>
    <x v="3"/>
    <s v="Product &amp; Technology"/>
    <x v="1"/>
    <s v="Product Design Associate"/>
    <s v="design"/>
    <x v="1"/>
    <x v="0"/>
    <d v="2023-11-27T00:00:00"/>
    <m/>
    <s v=""/>
    <n v="765"/>
    <x v="2"/>
    <x v="0"/>
    <x v="3"/>
    <n v="3"/>
    <s v="meets"/>
    <n v="2"/>
    <n v="69500"/>
    <x v="0"/>
    <s v="meets"/>
    <n v="0"/>
    <x v="0"/>
    <n v="2.095890410958904"/>
    <x v="1"/>
    <x v="1"/>
  </r>
  <r>
    <s v="E004097"/>
    <d v="2024-02-24T00:00:00"/>
    <x v="4"/>
    <s v="Revenue"/>
    <x v="0"/>
    <s v="Account Associate"/>
    <s v="sales"/>
    <x v="1"/>
    <x v="0"/>
    <d v="2024-02-24T00:00:00"/>
    <m/>
    <s v=""/>
    <n v="676"/>
    <x v="0"/>
    <x v="2"/>
    <x v="0"/>
    <n v="3"/>
    <s v="meets"/>
    <n v="2"/>
    <n v="66500"/>
    <x v="0"/>
    <s v="meets"/>
    <n v="0"/>
    <x v="0"/>
    <n v="1.8520547945205479"/>
    <x v="2"/>
    <x v="1"/>
  </r>
  <r>
    <s v="E004098"/>
    <d v="2025-05-04T00:00:00"/>
    <x v="5"/>
    <s v="Revenue"/>
    <x v="1"/>
    <s v="Customer Success Associate"/>
    <s v="customer_success"/>
    <x v="1"/>
    <x v="0"/>
    <d v="2025-05-04T00:00:00"/>
    <m/>
    <s v=""/>
    <n v="241"/>
    <x v="0"/>
    <x v="1"/>
    <x v="3"/>
    <n v="3"/>
    <s v="meets"/>
    <n v="1"/>
    <n v="56000"/>
    <x v="0"/>
    <s v="meets"/>
    <n v="0"/>
    <x v="0"/>
    <n v="0.66027397260273968"/>
    <x v="0"/>
    <x v="1"/>
  </r>
  <r>
    <s v="E004099"/>
    <d v="2023-06-11T00:00:00"/>
    <x v="6"/>
    <s v="Revenue"/>
    <x v="2"/>
    <s v="Growth Marketing Specialist"/>
    <s v="marketing"/>
    <x v="0"/>
    <x v="0"/>
    <d v="2023-06-11T00:00:00"/>
    <m/>
    <s v=""/>
    <n v="934"/>
    <x v="4"/>
    <x v="0"/>
    <x v="0"/>
    <n v="2"/>
    <s v="needs_support"/>
    <n v="3"/>
    <n v="88000"/>
    <x v="0"/>
    <s v="needs_support"/>
    <n v="0"/>
    <x v="0"/>
    <n v="2.558904109589041"/>
    <x v="1"/>
    <x v="0"/>
  </r>
  <r>
    <s v="E004100"/>
    <d v="2025-02-14T00:00:00"/>
    <x v="7"/>
    <s v="Corporate"/>
    <x v="0"/>
    <s v="Analytics Associate"/>
    <s v="analytics"/>
    <x v="1"/>
    <x v="0"/>
    <d v="2025-02-14T00:00:00"/>
    <m/>
    <s v=""/>
    <n v="320"/>
    <x v="0"/>
    <x v="1"/>
    <x v="2"/>
    <n v="4"/>
    <s v="exceeds"/>
    <n v="1"/>
    <n v="69500"/>
    <x v="0"/>
    <s v="exceeds"/>
    <n v="0"/>
    <x v="0"/>
    <n v="0.87671232876712324"/>
    <x v="0"/>
    <x v="1"/>
  </r>
  <r>
    <s v="E004101"/>
    <d v="2024-08-31T00:00:00"/>
    <x v="8"/>
    <s v="Corporate"/>
    <x v="1"/>
    <s v="Operations Specialist"/>
    <s v="operations"/>
    <x v="0"/>
    <x v="0"/>
    <d v="2024-08-31T00:00:00"/>
    <m/>
    <s v=""/>
    <n v="487"/>
    <x v="1"/>
    <x v="1"/>
    <x v="0"/>
    <n v="4"/>
    <s v="exceeds"/>
    <n v="1"/>
    <n v="86500"/>
    <x v="0"/>
    <s v="exceeds"/>
    <n v="0"/>
    <x v="0"/>
    <n v="1.3342465753424657"/>
    <x v="2"/>
    <x v="0"/>
  </r>
  <r>
    <s v="E004102"/>
    <d v="2023-09-03T00:00:00"/>
    <x v="9"/>
    <s v="Corporate"/>
    <x v="0"/>
    <s v="Legal &amp; Compliance Specialist"/>
    <s v="legal"/>
    <x v="0"/>
    <x v="0"/>
    <d v="2023-09-03T00:00:00"/>
    <m/>
    <s v=""/>
    <n v="850"/>
    <x v="2"/>
    <x v="2"/>
    <x v="3"/>
    <n v="3"/>
    <s v="meets"/>
    <n v="2"/>
    <n v="103500"/>
    <x v="0"/>
    <s v="meets"/>
    <n v="0"/>
    <x v="0"/>
    <n v="2.3287671232876712"/>
    <x v="1"/>
    <x v="3"/>
  </r>
  <r>
    <s v="E004103"/>
    <d v="2025-09-06T00:00:00"/>
    <x v="10"/>
    <s v="Operations"/>
    <x v="2"/>
    <s v="Supply Chain Lead"/>
    <s v="supply_chain"/>
    <x v="3"/>
    <x v="0"/>
    <d v="2025-09-06T00:00:00"/>
    <m/>
    <s v=""/>
    <n v="116"/>
    <x v="1"/>
    <x v="0"/>
    <x v="3"/>
    <s v="None"/>
    <s v=""/>
    <n v="0"/>
    <n v="162500"/>
    <x v="1"/>
    <s v="Not Reviewed"/>
    <n v="0"/>
    <x v="0"/>
    <n v="0.31780821917808222"/>
    <x v="0"/>
    <x v="2"/>
  </r>
  <r>
    <s v="E004104"/>
    <d v="2024-03-21T00:00:00"/>
    <x v="11"/>
    <s v="Operations"/>
    <x v="3"/>
    <s v="Financial Planning Associate"/>
    <s v="finance"/>
    <x v="1"/>
    <x v="0"/>
    <d v="2024-03-21T00:00:00"/>
    <m/>
    <s v=""/>
    <n v="650"/>
    <x v="0"/>
    <x v="3"/>
    <x v="4"/>
    <n v="5"/>
    <s v="outstanding"/>
    <n v="2"/>
    <n v="73500"/>
    <x v="0"/>
    <s v="outstanding"/>
    <n v="0"/>
    <x v="0"/>
    <n v="1.7808219178082192"/>
    <x v="2"/>
    <x v="0"/>
  </r>
  <r>
    <s v="E004105"/>
    <d v="2025-05-31T00:00:00"/>
    <x v="0"/>
    <s v="Product &amp; Technology"/>
    <x v="0"/>
    <s v="Software Engineering Associate"/>
    <s v="engineering"/>
    <x v="1"/>
    <x v="0"/>
    <d v="2025-05-31T00:00:00"/>
    <m/>
    <s v=""/>
    <n v="214"/>
    <x v="3"/>
    <x v="1"/>
    <x v="2"/>
    <n v="3"/>
    <s v="meets"/>
    <n v="1"/>
    <n v="60500"/>
    <x v="0"/>
    <s v="meets"/>
    <n v="0"/>
    <x v="0"/>
    <n v="0.58630136986301373"/>
    <x v="0"/>
    <x v="1"/>
  </r>
  <r>
    <s v="E004106"/>
    <d v="2024-07-26T00:00:00"/>
    <x v="1"/>
    <s v="Product &amp; Technology"/>
    <x v="0"/>
    <s v="Analytics Senior Specialist"/>
    <s v="analytics"/>
    <x v="2"/>
    <x v="0"/>
    <d v="2024-07-26T00:00:00"/>
    <m/>
    <s v=""/>
    <n v="523"/>
    <x v="4"/>
    <x v="0"/>
    <x v="0"/>
    <n v="4"/>
    <s v="exceeds"/>
    <n v="1"/>
    <n v="99000"/>
    <x v="0"/>
    <s v="exceeds"/>
    <n v="0"/>
    <x v="0"/>
    <n v="1.4328767123287671"/>
    <x v="2"/>
    <x v="0"/>
  </r>
  <r>
    <s v="E004107"/>
    <d v="2024-01-02T00:00:00"/>
    <x v="2"/>
    <s v="Product &amp; Technology"/>
    <x v="1"/>
    <s v="Product Management Specialist"/>
    <s v="product"/>
    <x v="0"/>
    <x v="0"/>
    <d v="2024-01-02T00:00:00"/>
    <m/>
    <s v=""/>
    <n v="729"/>
    <x v="0"/>
    <x v="1"/>
    <x v="0"/>
    <n v="3"/>
    <s v="meets"/>
    <n v="2"/>
    <n v="77500"/>
    <x v="0"/>
    <s v="meets"/>
    <n v="0"/>
    <x v="0"/>
    <n v="1.9972602739726026"/>
    <x v="2"/>
    <x v="0"/>
  </r>
  <r>
    <s v="E004108"/>
    <d v="2024-07-19T00:00:00"/>
    <x v="3"/>
    <s v="Product &amp; Technology"/>
    <x v="1"/>
    <s v="Product Design Associate"/>
    <s v="design"/>
    <x v="1"/>
    <x v="0"/>
    <d v="2024-07-19T00:00:00"/>
    <m/>
    <s v=""/>
    <n v="530"/>
    <x v="2"/>
    <x v="1"/>
    <x v="2"/>
    <n v="1"/>
    <s v="needs_support"/>
    <n v="1"/>
    <n v="57500"/>
    <x v="0"/>
    <s v="needs_support"/>
    <n v="0"/>
    <x v="0"/>
    <n v="1.452054794520548"/>
    <x v="2"/>
    <x v="1"/>
  </r>
  <r>
    <s v="E004109"/>
    <d v="2023-12-02T00:00:00"/>
    <x v="4"/>
    <s v="Revenue"/>
    <x v="0"/>
    <s v="Account Associate"/>
    <s v="sales"/>
    <x v="1"/>
    <x v="0"/>
    <d v="2023-12-02T00:00:00"/>
    <m/>
    <s v=""/>
    <n v="760"/>
    <x v="0"/>
    <x v="1"/>
    <x v="3"/>
    <n v="2"/>
    <s v="needs_support"/>
    <n v="2"/>
    <n v="70000"/>
    <x v="0"/>
    <s v="needs_support"/>
    <n v="0"/>
    <x v="0"/>
    <n v="2.0821917808219177"/>
    <x v="1"/>
    <x v="0"/>
  </r>
  <r>
    <s v="E004110"/>
    <d v="2023-12-08T00:00:00"/>
    <x v="5"/>
    <s v="Revenue"/>
    <x v="1"/>
    <s v="Customer Success Associate"/>
    <s v="customer_success"/>
    <x v="1"/>
    <x v="0"/>
    <d v="2023-12-08T00:00:00"/>
    <m/>
    <s v=""/>
    <n v="754"/>
    <x v="2"/>
    <x v="2"/>
    <x v="0"/>
    <n v="3"/>
    <s v="meets"/>
    <n v="2"/>
    <n v="67000"/>
    <x v="0"/>
    <s v="meets"/>
    <n v="0"/>
    <x v="0"/>
    <n v="2.0657534246575344"/>
    <x v="1"/>
    <x v="1"/>
  </r>
  <r>
    <s v="E004111"/>
    <d v="2024-01-19T00:00:00"/>
    <x v="6"/>
    <s v="Revenue"/>
    <x v="2"/>
    <s v="Growth Marketing Specialist"/>
    <s v="marketing"/>
    <x v="0"/>
    <x v="0"/>
    <d v="2024-01-19T00:00:00"/>
    <m/>
    <s v=""/>
    <n v="712"/>
    <x v="1"/>
    <x v="1"/>
    <x v="0"/>
    <n v="2"/>
    <s v="needs_support"/>
    <n v="2"/>
    <n v="74500"/>
    <x v="0"/>
    <s v="needs_support"/>
    <n v="0"/>
    <x v="0"/>
    <n v="1.9506849315068493"/>
    <x v="2"/>
    <x v="0"/>
  </r>
  <r>
    <s v="E004112"/>
    <d v="2025-04-04T00:00:00"/>
    <x v="7"/>
    <s v="Corporate"/>
    <x v="0"/>
    <s v="Financial Planning Specialist"/>
    <s v="finance"/>
    <x v="0"/>
    <x v="0"/>
    <d v="2025-04-04T00:00:00"/>
    <m/>
    <s v=""/>
    <n v="271"/>
    <x v="0"/>
    <x v="2"/>
    <x v="2"/>
    <n v="3"/>
    <s v="meets"/>
    <n v="1"/>
    <n v="75500"/>
    <x v="0"/>
    <s v="meets"/>
    <n v="0"/>
    <x v="0"/>
    <n v="0.74246575342465748"/>
    <x v="0"/>
    <x v="0"/>
  </r>
  <r>
    <s v="E004113"/>
    <d v="2023-09-18T00:00:00"/>
    <x v="8"/>
    <s v="Corporate"/>
    <x v="1"/>
    <s v="People Operations Lead"/>
    <s v="people"/>
    <x v="3"/>
    <x v="0"/>
    <d v="2023-09-18T00:00:00"/>
    <m/>
    <s v=""/>
    <n v="835"/>
    <x v="0"/>
    <x v="1"/>
    <x v="3"/>
    <n v="3"/>
    <s v="meets"/>
    <n v="2"/>
    <n v="161000"/>
    <x v="0"/>
    <s v="meets"/>
    <n v="0"/>
    <x v="0"/>
    <n v="2.2876712328767121"/>
    <x v="1"/>
    <x v="2"/>
  </r>
  <r>
    <s v="E004114"/>
    <d v="2024-05-26T00:00:00"/>
    <x v="9"/>
    <s v="Corporate"/>
    <x v="0"/>
    <s v="Operations Specialist"/>
    <s v="operations"/>
    <x v="0"/>
    <x v="0"/>
    <d v="2024-05-26T00:00:00"/>
    <m/>
    <s v=""/>
    <n v="584"/>
    <x v="0"/>
    <x v="0"/>
    <x v="2"/>
    <n v="3"/>
    <s v="meets"/>
    <n v="2"/>
    <n v="79000"/>
    <x v="0"/>
    <s v="meets"/>
    <n v="0"/>
    <x v="0"/>
    <n v="1.6"/>
    <x v="2"/>
    <x v="0"/>
  </r>
  <r>
    <s v="E004115"/>
    <d v="2023-10-26T00:00:00"/>
    <x v="10"/>
    <s v="Operations"/>
    <x v="2"/>
    <s v="Supply Chain Specialist"/>
    <s v="supply_chain"/>
    <x v="0"/>
    <x v="0"/>
    <d v="2023-10-26T00:00:00"/>
    <m/>
    <s v=""/>
    <n v="797"/>
    <x v="1"/>
    <x v="3"/>
    <x v="1"/>
    <n v="2"/>
    <s v="needs_support"/>
    <n v="2"/>
    <n v="105000"/>
    <x v="0"/>
    <s v="needs_support"/>
    <n v="0"/>
    <x v="0"/>
    <n v="2.1835616438356165"/>
    <x v="1"/>
    <x v="3"/>
  </r>
  <r>
    <s v="E004116"/>
    <d v="2023-08-20T00:00:00"/>
    <x v="11"/>
    <s v="Operations"/>
    <x v="3"/>
    <s v="Operations Associate"/>
    <s v="operations"/>
    <x v="1"/>
    <x v="0"/>
    <d v="2023-08-20T00:00:00"/>
    <m/>
    <s v=""/>
    <n v="864"/>
    <x v="0"/>
    <x v="1"/>
    <x v="0"/>
    <n v="4"/>
    <s v="exceeds"/>
    <n v="2"/>
    <n v="75000"/>
    <x v="0"/>
    <s v="exceeds"/>
    <n v="0"/>
    <x v="0"/>
    <n v="2.3671232876712329"/>
    <x v="1"/>
    <x v="0"/>
  </r>
  <r>
    <s v="E004117"/>
    <d v="2023-06-01T00:00:00"/>
    <x v="0"/>
    <s v="Product &amp; Technology"/>
    <x v="0"/>
    <s v="Software Engineering Specialist"/>
    <s v="engineering"/>
    <x v="0"/>
    <x v="1"/>
    <d v="2023-06-01T00:00:00"/>
    <d v="2025-01-16T00:00:00"/>
    <s v="voluntary"/>
    <n v="595"/>
    <x v="1"/>
    <x v="0"/>
    <x v="3"/>
    <n v="3"/>
    <s v="meets"/>
    <n v="2"/>
    <n v="85000"/>
    <x v="0"/>
    <s v="meets"/>
    <n v="1"/>
    <x v="1"/>
    <n v="1.6301369863013699"/>
    <x v="2"/>
    <x v="0"/>
  </r>
  <r>
    <s v="E004118"/>
    <d v="2025-08-02T00:00:00"/>
    <x v="1"/>
    <s v="Product &amp; Technology"/>
    <x v="0"/>
    <s v="Analytics Senior Specialist"/>
    <s v="analytics"/>
    <x v="2"/>
    <x v="1"/>
    <d v="2025-08-02T00:00:00"/>
    <d v="2025-12-10T00:00:00"/>
    <s v="voluntary"/>
    <n v="130"/>
    <x v="1"/>
    <x v="1"/>
    <x v="0"/>
    <s v="None"/>
    <s v=""/>
    <n v="0"/>
    <n v="129000"/>
    <x v="1"/>
    <s v="Not Reviewed"/>
    <n v="1"/>
    <x v="1"/>
    <n v="0.35616438356164382"/>
    <x v="0"/>
    <x v="3"/>
  </r>
  <r>
    <s v="E004119"/>
    <d v="2024-03-10T00:00:00"/>
    <x v="2"/>
    <s v="Product &amp; Technology"/>
    <x v="1"/>
    <s v="Analytics Associate"/>
    <s v="analytics"/>
    <x v="1"/>
    <x v="0"/>
    <d v="2024-03-10T00:00:00"/>
    <m/>
    <s v=""/>
    <n v="661"/>
    <x v="1"/>
    <x v="1"/>
    <x v="0"/>
    <n v="5"/>
    <s v="outstanding"/>
    <n v="2"/>
    <n v="57500"/>
    <x v="0"/>
    <s v="outstanding"/>
    <n v="0"/>
    <x v="0"/>
    <n v="1.810958904109589"/>
    <x v="2"/>
    <x v="1"/>
  </r>
  <r>
    <s v="E004120"/>
    <d v="2023-12-09T00:00:00"/>
    <x v="3"/>
    <s v="Product &amp; Technology"/>
    <x v="1"/>
    <s v="Product Design Senior Specialist"/>
    <s v="design"/>
    <x v="2"/>
    <x v="0"/>
    <d v="2023-12-09T00:00:00"/>
    <m/>
    <s v=""/>
    <n v="753"/>
    <x v="1"/>
    <x v="1"/>
    <x v="2"/>
    <n v="4"/>
    <s v="exceeds"/>
    <n v="2"/>
    <n v="98000"/>
    <x v="0"/>
    <s v="exceeds"/>
    <n v="0"/>
    <x v="0"/>
    <n v="2.0630136986301371"/>
    <x v="1"/>
    <x v="0"/>
  </r>
  <r>
    <s v="E004121"/>
    <d v="2024-06-01T00:00:00"/>
    <x v="4"/>
    <s v="Revenue"/>
    <x v="0"/>
    <s v="Account Senior Specialist"/>
    <s v="sales"/>
    <x v="2"/>
    <x v="0"/>
    <d v="2024-06-01T00:00:00"/>
    <m/>
    <s v=""/>
    <n v="578"/>
    <x v="2"/>
    <x v="1"/>
    <x v="3"/>
    <n v="3"/>
    <s v="meets"/>
    <n v="2"/>
    <n v="112000"/>
    <x v="0"/>
    <s v="meets"/>
    <n v="0"/>
    <x v="0"/>
    <n v="1.5835616438356164"/>
    <x v="2"/>
    <x v="3"/>
  </r>
  <r>
    <s v="E004122"/>
    <d v="2023-04-03T00:00:00"/>
    <x v="5"/>
    <s v="Revenue"/>
    <x v="1"/>
    <s v="Customer Success Specialist"/>
    <s v="customer_success"/>
    <x v="0"/>
    <x v="0"/>
    <d v="2023-04-03T00:00:00"/>
    <m/>
    <s v=""/>
    <n v="1003"/>
    <x v="1"/>
    <x v="0"/>
    <x v="1"/>
    <n v="4"/>
    <s v="exceeds"/>
    <n v="3"/>
    <n v="78000"/>
    <x v="0"/>
    <s v="exceeds"/>
    <n v="0"/>
    <x v="0"/>
    <n v="2.7479452054794522"/>
    <x v="1"/>
    <x v="0"/>
  </r>
  <r>
    <s v="E004123"/>
    <d v="2023-07-12T00:00:00"/>
    <x v="6"/>
    <s v="Revenue"/>
    <x v="2"/>
    <s v="Analytics Associate"/>
    <s v="analytics"/>
    <x v="1"/>
    <x v="0"/>
    <d v="2023-07-12T00:00:00"/>
    <m/>
    <s v=""/>
    <n v="903"/>
    <x v="0"/>
    <x v="1"/>
    <x v="2"/>
    <n v="3"/>
    <s v="meets"/>
    <n v="2"/>
    <n v="72000"/>
    <x v="0"/>
    <s v="meets"/>
    <n v="0"/>
    <x v="0"/>
    <n v="2.473972602739726"/>
    <x v="1"/>
    <x v="0"/>
  </r>
  <r>
    <s v="E004124"/>
    <d v="2023-04-18T00:00:00"/>
    <x v="7"/>
    <s v="Corporate"/>
    <x v="0"/>
    <s v="Analytics Associate"/>
    <s v="analytics"/>
    <x v="1"/>
    <x v="1"/>
    <d v="2023-04-18T00:00:00"/>
    <d v="2025-12-30T00:00:00"/>
    <s v="voluntary"/>
    <n v="987"/>
    <x v="3"/>
    <x v="0"/>
    <x v="2"/>
    <n v="2"/>
    <s v="needs_support"/>
    <n v="3"/>
    <n v="72000"/>
    <x v="0"/>
    <s v="needs_support"/>
    <n v="1"/>
    <x v="1"/>
    <n v="2.7041095890410958"/>
    <x v="1"/>
    <x v="0"/>
  </r>
  <r>
    <s v="E004125"/>
    <d v="2023-04-27T00:00:00"/>
    <x v="8"/>
    <s v="Corporate"/>
    <x v="1"/>
    <s v="People Operations Senior Specialist"/>
    <s v="people"/>
    <x v="2"/>
    <x v="0"/>
    <d v="2023-04-27T00:00:00"/>
    <m/>
    <s v=""/>
    <n v="979"/>
    <x v="0"/>
    <x v="0"/>
    <x v="2"/>
    <n v="3"/>
    <s v="meets"/>
    <n v="3"/>
    <n v="98500"/>
    <x v="0"/>
    <s v="meets"/>
    <n v="0"/>
    <x v="0"/>
    <n v="2.6821917808219178"/>
    <x v="1"/>
    <x v="0"/>
  </r>
  <r>
    <s v="E004126"/>
    <d v="2024-02-08T00:00:00"/>
    <x v="9"/>
    <s v="Corporate"/>
    <x v="0"/>
    <s v="Legal &amp; Compliance Associate"/>
    <s v="legal"/>
    <x v="1"/>
    <x v="0"/>
    <d v="2024-02-08T00:00:00"/>
    <m/>
    <s v=""/>
    <n v="692"/>
    <x v="1"/>
    <x v="1"/>
    <x v="2"/>
    <n v="2"/>
    <s v="needs_support"/>
    <n v="2"/>
    <n v="71500"/>
    <x v="0"/>
    <s v="needs_support"/>
    <n v="0"/>
    <x v="0"/>
    <n v="1.8958904109589041"/>
    <x v="2"/>
    <x v="0"/>
  </r>
  <r>
    <s v="E004127"/>
    <d v="2023-08-21T00:00:00"/>
    <x v="10"/>
    <s v="Operations"/>
    <x v="2"/>
    <s v="Supply Chain Specialist"/>
    <s v="supply_chain"/>
    <x v="0"/>
    <x v="0"/>
    <d v="2023-08-21T00:00:00"/>
    <m/>
    <s v=""/>
    <n v="863"/>
    <x v="1"/>
    <x v="1"/>
    <x v="0"/>
    <n v="1"/>
    <s v="needs_support"/>
    <n v="2"/>
    <n v="77500"/>
    <x v="0"/>
    <s v="needs_support"/>
    <n v="0"/>
    <x v="0"/>
    <n v="2.3643835616438356"/>
    <x v="1"/>
    <x v="0"/>
  </r>
  <r>
    <s v="E004128"/>
    <d v="2025-03-17T00:00:00"/>
    <x v="11"/>
    <s v="Operations"/>
    <x v="3"/>
    <s v="Analytics Associate"/>
    <s v="analytics"/>
    <x v="1"/>
    <x v="1"/>
    <d v="2025-03-17T00:00:00"/>
    <d v="2025-07-12T00:00:00"/>
    <s v="voluntary"/>
    <n v="117"/>
    <x v="1"/>
    <x v="4"/>
    <x v="4"/>
    <s v="None"/>
    <s v=""/>
    <n v="0"/>
    <n v="65000"/>
    <x v="1"/>
    <s v="Not Reviewed"/>
    <n v="1"/>
    <x v="1"/>
    <n v="0.32054794520547947"/>
    <x v="0"/>
    <x v="1"/>
  </r>
  <r>
    <s v="E004129"/>
    <d v="2025-03-21T00:00:00"/>
    <x v="0"/>
    <s v="Product &amp; Technology"/>
    <x v="0"/>
    <s v="Analytics Associate"/>
    <s v="analytics"/>
    <x v="1"/>
    <x v="0"/>
    <d v="2025-03-21T00:00:00"/>
    <m/>
    <s v=""/>
    <n v="285"/>
    <x v="2"/>
    <x v="3"/>
    <x v="0"/>
    <n v="4"/>
    <s v="exceeds"/>
    <n v="1"/>
    <n v="63500"/>
    <x v="0"/>
    <s v="exceeds"/>
    <n v="0"/>
    <x v="0"/>
    <n v="0.78082191780821919"/>
    <x v="0"/>
    <x v="1"/>
  </r>
  <r>
    <s v="E004130"/>
    <d v="2025-06-27T00:00:00"/>
    <x v="1"/>
    <s v="Product &amp; Technology"/>
    <x v="0"/>
    <s v="Analytics Associate"/>
    <s v="analytics"/>
    <x v="1"/>
    <x v="1"/>
    <d v="2025-06-27T00:00:00"/>
    <d v="2025-10-21T00:00:00"/>
    <s v="voluntary"/>
    <n v="116"/>
    <x v="4"/>
    <x v="3"/>
    <x v="0"/>
    <s v="None"/>
    <s v=""/>
    <n v="0"/>
    <n v="74000"/>
    <x v="1"/>
    <s v="Not Reviewed"/>
    <n v="1"/>
    <x v="1"/>
    <n v="0.31780821917808222"/>
    <x v="0"/>
    <x v="0"/>
  </r>
  <r>
    <s v="E004131"/>
    <d v="2024-08-21T00:00:00"/>
    <x v="2"/>
    <s v="Product &amp; Technology"/>
    <x v="1"/>
    <s v="Product Management Specialist"/>
    <s v="product"/>
    <x v="0"/>
    <x v="1"/>
    <d v="2024-08-21T00:00:00"/>
    <d v="2025-01-19T00:00:00"/>
    <s v="voluntary"/>
    <n v="151"/>
    <x v="0"/>
    <x v="0"/>
    <x v="3"/>
    <s v="None"/>
    <s v=""/>
    <n v="0"/>
    <n v="104500"/>
    <x v="1"/>
    <s v="Not Reviewed"/>
    <n v="1"/>
    <x v="1"/>
    <n v="0.41369863013698632"/>
    <x v="0"/>
    <x v="3"/>
  </r>
  <r>
    <s v="E004132"/>
    <d v="2023-02-02T00:00:00"/>
    <x v="3"/>
    <s v="Product &amp; Technology"/>
    <x v="1"/>
    <s v="Product Design Specialist"/>
    <s v="design"/>
    <x v="0"/>
    <x v="0"/>
    <d v="2023-02-02T00:00:00"/>
    <m/>
    <s v=""/>
    <n v="1063"/>
    <x v="1"/>
    <x v="1"/>
    <x v="3"/>
    <n v="3"/>
    <s v="meets"/>
    <n v="3"/>
    <n v="84000"/>
    <x v="0"/>
    <s v="meets"/>
    <n v="0"/>
    <x v="0"/>
    <n v="2.9123287671232876"/>
    <x v="1"/>
    <x v="0"/>
  </r>
  <r>
    <s v="E004133"/>
    <d v="2023-06-21T00:00:00"/>
    <x v="4"/>
    <s v="Revenue"/>
    <x v="0"/>
    <s v="Account Associate"/>
    <s v="sales"/>
    <x v="1"/>
    <x v="1"/>
    <d v="2023-06-21T00:00:00"/>
    <d v="2023-12-05T00:00:00"/>
    <s v="involuntary"/>
    <n v="167"/>
    <x v="0"/>
    <x v="1"/>
    <x v="1"/>
    <s v="None"/>
    <s v=""/>
    <n v="0"/>
    <n v="76000"/>
    <x v="1"/>
    <s v="Not Reviewed"/>
    <n v="1"/>
    <x v="1"/>
    <n v="0.45753424657534247"/>
    <x v="0"/>
    <x v="0"/>
  </r>
  <r>
    <s v="E004134"/>
    <d v="2024-02-26T00:00:00"/>
    <x v="5"/>
    <s v="Revenue"/>
    <x v="1"/>
    <s v="Account Specialist"/>
    <s v="sales"/>
    <x v="0"/>
    <x v="0"/>
    <d v="2024-02-26T00:00:00"/>
    <m/>
    <s v=""/>
    <n v="674"/>
    <x v="4"/>
    <x v="1"/>
    <x v="0"/>
    <n v="3"/>
    <s v="meets"/>
    <n v="2"/>
    <n v="88000"/>
    <x v="0"/>
    <s v="meets"/>
    <n v="0"/>
    <x v="0"/>
    <n v="1.8465753424657534"/>
    <x v="2"/>
    <x v="0"/>
  </r>
  <r>
    <s v="E004135"/>
    <d v="2024-03-13T00:00:00"/>
    <x v="6"/>
    <s v="Revenue"/>
    <x v="2"/>
    <s v="Growth Marketing Senior Specialist"/>
    <s v="marketing"/>
    <x v="2"/>
    <x v="1"/>
    <d v="2024-03-13T00:00:00"/>
    <d v="2025-03-07T00:00:00"/>
    <s v="voluntary"/>
    <n v="359"/>
    <x v="1"/>
    <x v="3"/>
    <x v="0"/>
    <n v="5"/>
    <s v="outstanding"/>
    <n v="1"/>
    <n v="141000"/>
    <x v="0"/>
    <s v="outstanding"/>
    <n v="1"/>
    <x v="1"/>
    <n v="0.98356164383561639"/>
    <x v="0"/>
    <x v="2"/>
  </r>
  <r>
    <s v="E004136"/>
    <d v="2025-09-23T00:00:00"/>
    <x v="7"/>
    <s v="Corporate"/>
    <x v="0"/>
    <s v="Financial Planning Senior Specialist"/>
    <s v="finance"/>
    <x v="2"/>
    <x v="0"/>
    <d v="2025-09-23T00:00:00"/>
    <m/>
    <s v=""/>
    <n v="99"/>
    <x v="3"/>
    <x v="1"/>
    <x v="0"/>
    <s v="None"/>
    <s v=""/>
    <n v="0"/>
    <n v="117500"/>
    <x v="1"/>
    <s v="Not Reviewed"/>
    <n v="0"/>
    <x v="0"/>
    <n v="0.27123287671232876"/>
    <x v="0"/>
    <x v="3"/>
  </r>
  <r>
    <s v="E004137"/>
    <d v="2024-03-28T00:00:00"/>
    <x v="8"/>
    <s v="Corporate"/>
    <x v="1"/>
    <s v="People Operations Associate"/>
    <s v="people"/>
    <x v="1"/>
    <x v="0"/>
    <d v="2024-03-28T00:00:00"/>
    <m/>
    <s v=""/>
    <n v="643"/>
    <x v="0"/>
    <x v="1"/>
    <x v="0"/>
    <n v="3"/>
    <s v="meets"/>
    <n v="2"/>
    <n v="70500"/>
    <x v="0"/>
    <s v="meets"/>
    <n v="0"/>
    <x v="0"/>
    <n v="1.7616438356164383"/>
    <x v="2"/>
    <x v="0"/>
  </r>
  <r>
    <s v="E004138"/>
    <d v="2023-10-17T00:00:00"/>
    <x v="9"/>
    <s v="Corporate"/>
    <x v="0"/>
    <s v="Legal &amp; Compliance Associate"/>
    <s v="legal"/>
    <x v="1"/>
    <x v="0"/>
    <d v="2023-10-17T00:00:00"/>
    <m/>
    <s v=""/>
    <n v="806"/>
    <x v="1"/>
    <x v="3"/>
    <x v="2"/>
    <n v="2"/>
    <s v="needs_support"/>
    <n v="2"/>
    <n v="77000"/>
    <x v="0"/>
    <s v="needs_support"/>
    <n v="0"/>
    <x v="0"/>
    <n v="2.2082191780821918"/>
    <x v="1"/>
    <x v="0"/>
  </r>
  <r>
    <s v="E004139"/>
    <d v="2024-12-25T00:00:00"/>
    <x v="10"/>
    <s v="Operations"/>
    <x v="2"/>
    <s v="Supply Chain Senior Specialist"/>
    <s v="supply_chain"/>
    <x v="2"/>
    <x v="0"/>
    <d v="2024-12-25T00:00:00"/>
    <m/>
    <s v=""/>
    <n v="371"/>
    <x v="1"/>
    <x v="2"/>
    <x v="1"/>
    <n v="3"/>
    <s v="meets"/>
    <n v="1"/>
    <n v="136500"/>
    <x v="0"/>
    <s v="meets"/>
    <n v="0"/>
    <x v="0"/>
    <n v="1.0164383561643835"/>
    <x v="2"/>
    <x v="2"/>
  </r>
  <r>
    <s v="E004140"/>
    <d v="2023-04-14T00:00:00"/>
    <x v="11"/>
    <s v="Operations"/>
    <x v="3"/>
    <s v="Operations Specialist"/>
    <s v="operations"/>
    <x v="0"/>
    <x v="0"/>
    <d v="2023-04-14T00:00:00"/>
    <m/>
    <s v=""/>
    <n v="992"/>
    <x v="2"/>
    <x v="0"/>
    <x v="0"/>
    <n v="4"/>
    <s v="exceeds"/>
    <n v="3"/>
    <n v="91500"/>
    <x v="0"/>
    <s v="exceeds"/>
    <n v="0"/>
    <x v="0"/>
    <n v="2.7178082191780821"/>
    <x v="1"/>
    <x v="0"/>
  </r>
  <r>
    <s v="E004141"/>
    <d v="2024-01-10T00:00:00"/>
    <x v="0"/>
    <s v="Product &amp; Technology"/>
    <x v="0"/>
    <s v="Software Engineering Senior Specialist"/>
    <s v="engineering"/>
    <x v="2"/>
    <x v="0"/>
    <d v="2024-01-10T00:00:00"/>
    <m/>
    <s v=""/>
    <n v="721"/>
    <x v="0"/>
    <x v="1"/>
    <x v="3"/>
    <n v="3"/>
    <s v="meets"/>
    <n v="2"/>
    <n v="113500"/>
    <x v="0"/>
    <s v="meets"/>
    <n v="0"/>
    <x v="0"/>
    <n v="1.9753424657534246"/>
    <x v="2"/>
    <x v="3"/>
  </r>
  <r>
    <s v="E004142"/>
    <d v="2023-07-13T00:00:00"/>
    <x v="1"/>
    <s v="Product &amp; Technology"/>
    <x v="0"/>
    <s v="Analytics Lead"/>
    <s v="analytics"/>
    <x v="3"/>
    <x v="0"/>
    <d v="2023-07-13T00:00:00"/>
    <m/>
    <s v=""/>
    <n v="902"/>
    <x v="2"/>
    <x v="1"/>
    <x v="2"/>
    <n v="3"/>
    <s v="meets"/>
    <n v="2"/>
    <n v="154000"/>
    <x v="0"/>
    <s v="meets"/>
    <n v="0"/>
    <x v="0"/>
    <n v="2.4712328767123286"/>
    <x v="1"/>
    <x v="2"/>
  </r>
  <r>
    <s v="E004143"/>
    <d v="2023-05-09T00:00:00"/>
    <x v="2"/>
    <s v="Product &amp; Technology"/>
    <x v="1"/>
    <s v="Product Management Associate"/>
    <s v="product"/>
    <x v="1"/>
    <x v="0"/>
    <d v="2023-05-09T00:00:00"/>
    <m/>
    <s v=""/>
    <n v="967"/>
    <x v="2"/>
    <x v="1"/>
    <x v="2"/>
    <n v="3"/>
    <s v="meets"/>
    <n v="3"/>
    <n v="55000"/>
    <x v="0"/>
    <s v="meets"/>
    <n v="0"/>
    <x v="0"/>
    <n v="2.6493150684931508"/>
    <x v="1"/>
    <x v="1"/>
  </r>
  <r>
    <s v="E004144"/>
    <d v="2024-06-01T00:00:00"/>
    <x v="3"/>
    <s v="Product &amp; Technology"/>
    <x v="1"/>
    <s v="Product Management Lead"/>
    <s v="product"/>
    <x v="3"/>
    <x v="1"/>
    <d v="2024-06-01T00:00:00"/>
    <d v="2025-08-09T00:00:00"/>
    <s v="voluntary"/>
    <n v="434"/>
    <x v="0"/>
    <x v="0"/>
    <x v="1"/>
    <n v="3"/>
    <s v="meets"/>
    <n v="1"/>
    <n v="143500"/>
    <x v="0"/>
    <s v="meets"/>
    <n v="1"/>
    <x v="1"/>
    <n v="1.189041095890411"/>
    <x v="2"/>
    <x v="2"/>
  </r>
  <r>
    <s v="E004145"/>
    <d v="2025-06-11T00:00:00"/>
    <x v="4"/>
    <s v="Revenue"/>
    <x v="0"/>
    <s v="Account Senior Specialist"/>
    <s v="sales"/>
    <x v="2"/>
    <x v="0"/>
    <d v="2025-06-11T00:00:00"/>
    <m/>
    <s v=""/>
    <n v="203"/>
    <x v="1"/>
    <x v="1"/>
    <x v="3"/>
    <n v="3"/>
    <s v="meets"/>
    <n v="1"/>
    <n v="134000"/>
    <x v="0"/>
    <s v="meets"/>
    <n v="0"/>
    <x v="0"/>
    <n v="0.55616438356164388"/>
    <x v="0"/>
    <x v="2"/>
  </r>
  <r>
    <s v="E004146"/>
    <d v="2024-01-17T00:00:00"/>
    <x v="5"/>
    <s v="Revenue"/>
    <x v="1"/>
    <s v="Customer Success Lead"/>
    <s v="customer_success"/>
    <x v="3"/>
    <x v="0"/>
    <d v="2024-01-17T00:00:00"/>
    <m/>
    <s v=""/>
    <n v="714"/>
    <x v="0"/>
    <x v="0"/>
    <x v="0"/>
    <n v="3"/>
    <s v="meets"/>
    <n v="2"/>
    <n v="137000"/>
    <x v="0"/>
    <s v="meets"/>
    <n v="0"/>
    <x v="0"/>
    <n v="1.9561643835616438"/>
    <x v="2"/>
    <x v="2"/>
  </r>
  <r>
    <s v="E004147"/>
    <d v="2025-05-26T00:00:00"/>
    <x v="6"/>
    <s v="Revenue"/>
    <x v="2"/>
    <s v="Growth Marketing Senior Specialist"/>
    <s v="marketing"/>
    <x v="2"/>
    <x v="0"/>
    <d v="2025-05-26T00:00:00"/>
    <m/>
    <s v=""/>
    <n v="219"/>
    <x v="4"/>
    <x v="0"/>
    <x v="2"/>
    <n v="3"/>
    <s v="meets"/>
    <n v="1"/>
    <n v="105000"/>
    <x v="0"/>
    <s v="meets"/>
    <n v="0"/>
    <x v="0"/>
    <n v="0.6"/>
    <x v="0"/>
    <x v="3"/>
  </r>
  <r>
    <s v="E004148"/>
    <d v="2023-09-05T00:00:00"/>
    <x v="7"/>
    <s v="Corporate"/>
    <x v="0"/>
    <s v="Financial Planning Specialist"/>
    <s v="finance"/>
    <x v="0"/>
    <x v="1"/>
    <d v="2023-09-05T00:00:00"/>
    <d v="2024-03-24T00:00:00"/>
    <s v="involuntary"/>
    <n v="201"/>
    <x v="2"/>
    <x v="1"/>
    <x v="3"/>
    <n v="5"/>
    <s v="outstanding"/>
    <n v="1"/>
    <n v="78000"/>
    <x v="0"/>
    <s v="outstanding"/>
    <n v="1"/>
    <x v="1"/>
    <n v="0.55068493150684927"/>
    <x v="0"/>
    <x v="0"/>
  </r>
  <r>
    <s v="E004149"/>
    <d v="2024-04-19T00:00:00"/>
    <x v="8"/>
    <s v="Corporate"/>
    <x v="1"/>
    <s v="People Operations Specialist"/>
    <s v="people"/>
    <x v="0"/>
    <x v="0"/>
    <d v="2024-04-19T00:00:00"/>
    <m/>
    <s v=""/>
    <n v="621"/>
    <x v="2"/>
    <x v="2"/>
    <x v="4"/>
    <n v="3"/>
    <s v="meets"/>
    <n v="2"/>
    <n v="94500"/>
    <x v="0"/>
    <s v="meets"/>
    <n v="0"/>
    <x v="0"/>
    <n v="1.7013698630136986"/>
    <x v="2"/>
    <x v="0"/>
  </r>
  <r>
    <s v="E004150"/>
    <d v="2024-03-21T00:00:00"/>
    <x v="9"/>
    <s v="Corporate"/>
    <x v="0"/>
    <s v="Operations Associate"/>
    <s v="operations"/>
    <x v="1"/>
    <x v="0"/>
    <d v="2024-03-21T00:00:00"/>
    <m/>
    <s v=""/>
    <n v="650"/>
    <x v="0"/>
    <x v="1"/>
    <x v="2"/>
    <n v="1"/>
    <s v="needs_support"/>
    <n v="2"/>
    <n v="69000"/>
    <x v="0"/>
    <s v="needs_support"/>
    <n v="0"/>
    <x v="0"/>
    <n v="1.7808219178082192"/>
    <x v="2"/>
    <x v="1"/>
  </r>
  <r>
    <s v="E004151"/>
    <d v="2025-08-13T00:00:00"/>
    <x v="10"/>
    <s v="Operations"/>
    <x v="2"/>
    <s v="Supply Chain Senior Specialist"/>
    <s v="supply_chain"/>
    <x v="2"/>
    <x v="0"/>
    <d v="2025-08-13T00:00:00"/>
    <m/>
    <s v=""/>
    <n v="140"/>
    <x v="0"/>
    <x v="1"/>
    <x v="4"/>
    <s v="None"/>
    <s v=""/>
    <n v="0"/>
    <n v="111000"/>
    <x v="1"/>
    <s v="Not Reviewed"/>
    <n v="0"/>
    <x v="0"/>
    <n v="0.38356164383561642"/>
    <x v="0"/>
    <x v="3"/>
  </r>
  <r>
    <s v="E004152"/>
    <d v="2023-09-09T00:00:00"/>
    <x v="11"/>
    <s v="Operations"/>
    <x v="3"/>
    <s v="Operations Senior Specialist"/>
    <s v="operations"/>
    <x v="2"/>
    <x v="0"/>
    <d v="2023-09-09T00:00:00"/>
    <m/>
    <s v=""/>
    <n v="844"/>
    <x v="4"/>
    <x v="2"/>
    <x v="2"/>
    <n v="3"/>
    <s v="meets"/>
    <n v="2"/>
    <n v="106000"/>
    <x v="0"/>
    <s v="meets"/>
    <n v="0"/>
    <x v="0"/>
    <n v="2.3123287671232875"/>
    <x v="1"/>
    <x v="3"/>
  </r>
  <r>
    <s v="E004153"/>
    <d v="2025-03-13T00:00:00"/>
    <x v="0"/>
    <s v="Product &amp; Technology"/>
    <x v="0"/>
    <s v="Software Engineering Specialist"/>
    <s v="engineering"/>
    <x v="0"/>
    <x v="0"/>
    <d v="2025-03-13T00:00:00"/>
    <m/>
    <s v=""/>
    <n v="293"/>
    <x v="0"/>
    <x v="2"/>
    <x v="3"/>
    <n v="4"/>
    <s v="exceeds"/>
    <n v="1"/>
    <n v="97500"/>
    <x v="0"/>
    <s v="exceeds"/>
    <n v="0"/>
    <x v="0"/>
    <n v="0.80273972602739729"/>
    <x v="0"/>
    <x v="0"/>
  </r>
  <r>
    <s v="E004154"/>
    <d v="2023-07-09T00:00:00"/>
    <x v="1"/>
    <s v="Product &amp; Technology"/>
    <x v="0"/>
    <s v="Analytics Senior Specialist"/>
    <s v="analytics"/>
    <x v="2"/>
    <x v="0"/>
    <d v="2023-07-09T00:00:00"/>
    <m/>
    <s v=""/>
    <n v="906"/>
    <x v="0"/>
    <x v="1"/>
    <x v="0"/>
    <n v="3"/>
    <s v="meets"/>
    <n v="2"/>
    <n v="103000"/>
    <x v="0"/>
    <s v="meets"/>
    <n v="0"/>
    <x v="0"/>
    <n v="2.4821917808219176"/>
    <x v="1"/>
    <x v="3"/>
  </r>
  <r>
    <s v="E004155"/>
    <d v="2025-03-27T00:00:00"/>
    <x v="2"/>
    <s v="Product &amp; Technology"/>
    <x v="1"/>
    <s v="Analytics Senior Specialist"/>
    <s v="analytics"/>
    <x v="2"/>
    <x v="0"/>
    <d v="2025-03-27T00:00:00"/>
    <m/>
    <s v=""/>
    <n v="279"/>
    <x v="0"/>
    <x v="1"/>
    <x v="3"/>
    <n v="4"/>
    <s v="exceeds"/>
    <n v="1"/>
    <n v="122500"/>
    <x v="0"/>
    <s v="exceeds"/>
    <n v="0"/>
    <x v="0"/>
    <n v="0.76438356164383559"/>
    <x v="0"/>
    <x v="3"/>
  </r>
  <r>
    <s v="E004156"/>
    <d v="2025-04-26T00:00:00"/>
    <x v="3"/>
    <s v="Product &amp; Technology"/>
    <x v="1"/>
    <s v="Product Management Associate"/>
    <s v="product"/>
    <x v="1"/>
    <x v="0"/>
    <d v="2025-04-26T00:00:00"/>
    <m/>
    <s v=""/>
    <n v="249"/>
    <x v="2"/>
    <x v="1"/>
    <x v="3"/>
    <n v="4"/>
    <s v="exceeds"/>
    <n v="1"/>
    <n v="68000"/>
    <x v="0"/>
    <s v="exceeds"/>
    <n v="0"/>
    <x v="0"/>
    <n v="0.68219178082191778"/>
    <x v="0"/>
    <x v="1"/>
  </r>
  <r>
    <s v="E004157"/>
    <d v="2023-01-13T00:00:00"/>
    <x v="4"/>
    <s v="Revenue"/>
    <x v="0"/>
    <s v="Account Specialist"/>
    <s v="sales"/>
    <x v="0"/>
    <x v="1"/>
    <d v="2023-01-13T00:00:00"/>
    <d v="2025-07-28T00:00:00"/>
    <s v="voluntary"/>
    <n v="927"/>
    <x v="1"/>
    <x v="1"/>
    <x v="0"/>
    <n v="4"/>
    <s v="exceeds"/>
    <n v="3"/>
    <n v="95000"/>
    <x v="0"/>
    <s v="exceeds"/>
    <n v="1"/>
    <x v="1"/>
    <n v="2.5397260273972604"/>
    <x v="1"/>
    <x v="0"/>
  </r>
  <r>
    <s v="E004158"/>
    <d v="2025-03-04T00:00:00"/>
    <x v="5"/>
    <s v="Revenue"/>
    <x v="1"/>
    <s v="Account Associate"/>
    <s v="sales"/>
    <x v="1"/>
    <x v="0"/>
    <d v="2025-03-04T00:00:00"/>
    <m/>
    <s v=""/>
    <n v="302"/>
    <x v="1"/>
    <x v="0"/>
    <x v="0"/>
    <n v="3"/>
    <s v="meets"/>
    <n v="1"/>
    <n v="66000"/>
    <x v="0"/>
    <s v="meets"/>
    <n v="0"/>
    <x v="0"/>
    <n v="0.82739726027397265"/>
    <x v="0"/>
    <x v="1"/>
  </r>
  <r>
    <s v="E004159"/>
    <d v="2023-12-10T00:00:00"/>
    <x v="6"/>
    <s v="Revenue"/>
    <x v="2"/>
    <s v="Growth Marketing Specialist"/>
    <s v="marketing"/>
    <x v="0"/>
    <x v="1"/>
    <d v="2023-12-10T00:00:00"/>
    <d v="2024-12-20T00:00:00"/>
    <s v="retirement"/>
    <n v="376"/>
    <x v="1"/>
    <x v="1"/>
    <x v="1"/>
    <n v="3"/>
    <s v="meets"/>
    <n v="1"/>
    <n v="72000"/>
    <x v="0"/>
    <s v="meets"/>
    <n v="1"/>
    <x v="1"/>
    <n v="1.0301369863013699"/>
    <x v="2"/>
    <x v="0"/>
  </r>
  <r>
    <s v="E004160"/>
    <d v="2023-09-01T00:00:00"/>
    <x v="7"/>
    <s v="Corporate"/>
    <x v="0"/>
    <s v="Financial Planning Specialist"/>
    <s v="finance"/>
    <x v="0"/>
    <x v="0"/>
    <d v="2023-09-01T00:00:00"/>
    <m/>
    <s v=""/>
    <n v="852"/>
    <x v="1"/>
    <x v="0"/>
    <x v="0"/>
    <n v="4"/>
    <s v="exceeds"/>
    <n v="2"/>
    <n v="72500"/>
    <x v="0"/>
    <s v="exceeds"/>
    <n v="0"/>
    <x v="0"/>
    <n v="2.3342465753424659"/>
    <x v="1"/>
    <x v="0"/>
  </r>
  <r>
    <s v="E004161"/>
    <d v="2024-06-07T00:00:00"/>
    <x v="8"/>
    <s v="Corporate"/>
    <x v="1"/>
    <s v="People Operations Specialist"/>
    <s v="people"/>
    <x v="0"/>
    <x v="0"/>
    <d v="2024-06-07T00:00:00"/>
    <m/>
    <s v=""/>
    <n v="572"/>
    <x v="2"/>
    <x v="2"/>
    <x v="3"/>
    <n v="3"/>
    <s v="meets"/>
    <n v="2"/>
    <n v="89500"/>
    <x v="0"/>
    <s v="meets"/>
    <n v="0"/>
    <x v="0"/>
    <n v="1.5671232876712329"/>
    <x v="2"/>
    <x v="0"/>
  </r>
  <r>
    <s v="E004162"/>
    <d v="2023-12-03T00:00:00"/>
    <x v="9"/>
    <s v="Corporate"/>
    <x v="0"/>
    <s v="Legal &amp; Compliance Specialist"/>
    <s v="legal"/>
    <x v="0"/>
    <x v="0"/>
    <d v="2023-12-03T00:00:00"/>
    <m/>
    <s v=""/>
    <n v="759"/>
    <x v="1"/>
    <x v="1"/>
    <x v="2"/>
    <n v="3"/>
    <s v="meets"/>
    <n v="2"/>
    <n v="88500"/>
    <x v="0"/>
    <s v="meets"/>
    <n v="0"/>
    <x v="0"/>
    <n v="2.0794520547945203"/>
    <x v="1"/>
    <x v="0"/>
  </r>
  <r>
    <s v="E004163"/>
    <d v="2025-06-24T00:00:00"/>
    <x v="10"/>
    <s v="Operations"/>
    <x v="2"/>
    <s v="Supply Chain Lead"/>
    <s v="supply_chain"/>
    <x v="3"/>
    <x v="0"/>
    <d v="2025-06-24T00:00:00"/>
    <m/>
    <s v=""/>
    <n v="190"/>
    <x v="3"/>
    <x v="2"/>
    <x v="1"/>
    <n v="3"/>
    <s v="meets"/>
    <n v="1"/>
    <n v="141000"/>
    <x v="0"/>
    <s v="meets"/>
    <n v="0"/>
    <x v="0"/>
    <n v="0.52054794520547942"/>
    <x v="0"/>
    <x v="2"/>
  </r>
  <r>
    <s v="E004164"/>
    <d v="2025-03-15T00:00:00"/>
    <x v="11"/>
    <s v="Operations"/>
    <x v="3"/>
    <s v="Operations Specialist"/>
    <s v="operations"/>
    <x v="0"/>
    <x v="0"/>
    <d v="2025-03-15T00:00:00"/>
    <m/>
    <s v=""/>
    <n v="291"/>
    <x v="2"/>
    <x v="3"/>
    <x v="2"/>
    <n v="5"/>
    <s v="outstanding"/>
    <n v="1"/>
    <n v="100000"/>
    <x v="0"/>
    <s v="outstanding"/>
    <n v="0"/>
    <x v="0"/>
    <n v="0.79726027397260268"/>
    <x v="0"/>
    <x v="3"/>
  </r>
  <r>
    <s v="E004165"/>
    <d v="2024-08-19T00:00:00"/>
    <x v="0"/>
    <s v="Product &amp; Technology"/>
    <x v="0"/>
    <s v="Software Engineering Specialist"/>
    <s v="engineering"/>
    <x v="0"/>
    <x v="0"/>
    <d v="2024-08-19T00:00:00"/>
    <m/>
    <s v=""/>
    <n v="499"/>
    <x v="0"/>
    <x v="1"/>
    <x v="0"/>
    <n v="3"/>
    <s v="meets"/>
    <n v="1"/>
    <n v="103000"/>
    <x v="0"/>
    <s v="meets"/>
    <n v="0"/>
    <x v="0"/>
    <n v="1.3671232876712329"/>
    <x v="2"/>
    <x v="3"/>
  </r>
  <r>
    <s v="E004166"/>
    <d v="2025-05-19T00:00:00"/>
    <x v="1"/>
    <s v="Product &amp; Technology"/>
    <x v="0"/>
    <s v="Analytics Associate"/>
    <s v="analytics"/>
    <x v="1"/>
    <x v="0"/>
    <d v="2025-05-19T00:00:00"/>
    <m/>
    <s v=""/>
    <n v="226"/>
    <x v="1"/>
    <x v="1"/>
    <x v="2"/>
    <n v="5"/>
    <s v="outstanding"/>
    <n v="1"/>
    <n v="73000"/>
    <x v="0"/>
    <s v="outstanding"/>
    <n v="0"/>
    <x v="0"/>
    <n v="0.61917808219178083"/>
    <x v="0"/>
    <x v="0"/>
  </r>
  <r>
    <s v="E004167"/>
    <d v="2024-08-28T00:00:00"/>
    <x v="2"/>
    <s v="Product &amp; Technology"/>
    <x v="1"/>
    <s v="Analytics Lead"/>
    <s v="analytics"/>
    <x v="3"/>
    <x v="0"/>
    <d v="2024-08-28T00:00:00"/>
    <m/>
    <s v=""/>
    <n v="490"/>
    <x v="2"/>
    <x v="1"/>
    <x v="0"/>
    <n v="3"/>
    <s v="meets"/>
    <n v="1"/>
    <n v="163500"/>
    <x v="0"/>
    <s v="meets"/>
    <n v="0"/>
    <x v="0"/>
    <n v="1.3424657534246576"/>
    <x v="2"/>
    <x v="2"/>
  </r>
  <r>
    <s v="E004168"/>
    <d v="2024-09-30T00:00:00"/>
    <x v="3"/>
    <s v="Product &amp; Technology"/>
    <x v="1"/>
    <s v="Product Design Specialist"/>
    <s v="design"/>
    <x v="0"/>
    <x v="1"/>
    <d v="2024-09-30T00:00:00"/>
    <d v="2025-01-05T00:00:00"/>
    <s v="voluntary"/>
    <n v="97"/>
    <x v="0"/>
    <x v="1"/>
    <x v="2"/>
    <s v="None"/>
    <s v=""/>
    <n v="0"/>
    <n v="91000"/>
    <x v="1"/>
    <s v="Not Reviewed"/>
    <n v="1"/>
    <x v="1"/>
    <n v="0.26575342465753427"/>
    <x v="0"/>
    <x v="0"/>
  </r>
  <r>
    <s v="E004169"/>
    <d v="2025-09-07T00:00:00"/>
    <x v="4"/>
    <s v="Revenue"/>
    <x v="0"/>
    <s v="Account Associate"/>
    <s v="sales"/>
    <x v="1"/>
    <x v="0"/>
    <d v="2025-09-07T00:00:00"/>
    <m/>
    <s v=""/>
    <n v="115"/>
    <x v="1"/>
    <x v="0"/>
    <x v="2"/>
    <s v="None"/>
    <s v=""/>
    <n v="0"/>
    <n v="62000"/>
    <x v="1"/>
    <s v="Not Reviewed"/>
    <n v="0"/>
    <x v="0"/>
    <n v="0.31506849315068491"/>
    <x v="0"/>
    <x v="1"/>
  </r>
  <r>
    <s v="E004170"/>
    <d v="2023-12-19T00:00:00"/>
    <x v="5"/>
    <s v="Revenue"/>
    <x v="1"/>
    <s v="Customer Success Specialist"/>
    <s v="customer_success"/>
    <x v="0"/>
    <x v="0"/>
    <d v="2023-12-19T00:00:00"/>
    <m/>
    <s v=""/>
    <n v="743"/>
    <x v="0"/>
    <x v="2"/>
    <x v="0"/>
    <n v="5"/>
    <s v="outstanding"/>
    <n v="2"/>
    <n v="75000"/>
    <x v="0"/>
    <s v="outstanding"/>
    <n v="0"/>
    <x v="0"/>
    <n v="2.0356164383561643"/>
    <x v="1"/>
    <x v="0"/>
  </r>
  <r>
    <s v="E004171"/>
    <d v="2025-09-08T00:00:00"/>
    <x v="6"/>
    <s v="Revenue"/>
    <x v="2"/>
    <s v="Growth Marketing Specialist"/>
    <s v="marketing"/>
    <x v="0"/>
    <x v="0"/>
    <d v="2025-09-08T00:00:00"/>
    <m/>
    <s v=""/>
    <n v="114"/>
    <x v="1"/>
    <x v="1"/>
    <x v="0"/>
    <s v="None"/>
    <s v=""/>
    <n v="0"/>
    <n v="93000"/>
    <x v="1"/>
    <s v="Not Reviewed"/>
    <n v="0"/>
    <x v="0"/>
    <n v="0.31232876712328766"/>
    <x v="0"/>
    <x v="0"/>
  </r>
  <r>
    <s v="E004172"/>
    <d v="2024-01-13T00:00:00"/>
    <x v="7"/>
    <s v="Corporate"/>
    <x v="0"/>
    <s v="Analytics Specialist"/>
    <s v="analytics"/>
    <x v="0"/>
    <x v="0"/>
    <d v="2024-01-13T00:00:00"/>
    <m/>
    <s v=""/>
    <n v="718"/>
    <x v="0"/>
    <x v="1"/>
    <x v="3"/>
    <n v="3"/>
    <s v="meets"/>
    <n v="2"/>
    <n v="83500"/>
    <x v="0"/>
    <s v="meets"/>
    <n v="0"/>
    <x v="0"/>
    <n v="1.9671232876712328"/>
    <x v="2"/>
    <x v="0"/>
  </r>
  <r>
    <s v="E004173"/>
    <d v="2023-01-09T00:00:00"/>
    <x v="8"/>
    <s v="Corporate"/>
    <x v="1"/>
    <s v="People Operations Specialist"/>
    <s v="people"/>
    <x v="0"/>
    <x v="0"/>
    <d v="2023-01-09T00:00:00"/>
    <m/>
    <s v=""/>
    <n v="1087"/>
    <x v="3"/>
    <x v="1"/>
    <x v="0"/>
    <n v="3"/>
    <s v="meets"/>
    <n v="3"/>
    <n v="79000"/>
    <x v="0"/>
    <s v="meets"/>
    <n v="0"/>
    <x v="0"/>
    <n v="2.978082191780822"/>
    <x v="1"/>
    <x v="0"/>
  </r>
  <r>
    <s v="E004174"/>
    <d v="2023-02-11T00:00:00"/>
    <x v="9"/>
    <s v="Corporate"/>
    <x v="0"/>
    <s v="Legal &amp; Compliance Senior Specialist"/>
    <s v="legal"/>
    <x v="2"/>
    <x v="0"/>
    <d v="2023-02-11T00:00:00"/>
    <m/>
    <s v=""/>
    <n v="1054"/>
    <x v="2"/>
    <x v="0"/>
    <x v="4"/>
    <n v="4"/>
    <s v="exceeds"/>
    <n v="3"/>
    <n v="109500"/>
    <x v="0"/>
    <s v="exceeds"/>
    <n v="0"/>
    <x v="0"/>
    <n v="2.8876712328767122"/>
    <x v="1"/>
    <x v="3"/>
  </r>
  <r>
    <s v="E004175"/>
    <d v="2025-01-02T00:00:00"/>
    <x v="10"/>
    <s v="Operations"/>
    <x v="2"/>
    <s v="Supply Chain Senior Specialist"/>
    <s v="supply_chain"/>
    <x v="2"/>
    <x v="1"/>
    <d v="2025-01-02T00:00:00"/>
    <d v="2025-08-13T00:00:00"/>
    <s v="voluntary"/>
    <n v="223"/>
    <x v="2"/>
    <x v="2"/>
    <x v="0"/>
    <n v="3"/>
    <s v="meets"/>
    <n v="1"/>
    <n v="112000"/>
    <x v="0"/>
    <s v="meets"/>
    <n v="1"/>
    <x v="1"/>
    <n v="0.61095890410958908"/>
    <x v="0"/>
    <x v="3"/>
  </r>
  <r>
    <s v="E004176"/>
    <d v="2023-03-09T00:00:00"/>
    <x v="11"/>
    <s v="Operations"/>
    <x v="3"/>
    <s v="Analytics Associate"/>
    <s v="analytics"/>
    <x v="1"/>
    <x v="0"/>
    <d v="2023-03-09T00:00:00"/>
    <m/>
    <s v=""/>
    <n v="1028"/>
    <x v="0"/>
    <x v="1"/>
    <x v="3"/>
    <n v="3"/>
    <s v="meets"/>
    <n v="3"/>
    <n v="69500"/>
    <x v="0"/>
    <s v="meets"/>
    <n v="0"/>
    <x v="0"/>
    <n v="2.8164383561643835"/>
    <x v="1"/>
    <x v="1"/>
  </r>
  <r>
    <s v="E004177"/>
    <d v="2024-08-30T00:00:00"/>
    <x v="0"/>
    <s v="Product &amp; Technology"/>
    <x v="0"/>
    <s v="Software Engineering Specialist"/>
    <s v="engineering"/>
    <x v="0"/>
    <x v="0"/>
    <d v="2024-08-30T00:00:00"/>
    <m/>
    <s v=""/>
    <n v="488"/>
    <x v="1"/>
    <x v="4"/>
    <x v="2"/>
    <n v="3"/>
    <s v="meets"/>
    <n v="1"/>
    <n v="103500"/>
    <x v="0"/>
    <s v="meets"/>
    <n v="0"/>
    <x v="0"/>
    <n v="1.3369863013698631"/>
    <x v="2"/>
    <x v="3"/>
  </r>
  <r>
    <s v="E004178"/>
    <d v="2023-10-13T00:00:00"/>
    <x v="1"/>
    <s v="Product &amp; Technology"/>
    <x v="0"/>
    <s v="Analytics Specialist"/>
    <s v="analytics"/>
    <x v="0"/>
    <x v="1"/>
    <d v="2023-10-13T00:00:00"/>
    <d v="2025-11-22T00:00:00"/>
    <s v="voluntary"/>
    <n v="771"/>
    <x v="1"/>
    <x v="1"/>
    <x v="2"/>
    <n v="3"/>
    <s v="meets"/>
    <n v="2"/>
    <n v="86500"/>
    <x v="0"/>
    <s v="meets"/>
    <n v="1"/>
    <x v="1"/>
    <n v="2.1123287671232878"/>
    <x v="1"/>
    <x v="0"/>
  </r>
  <r>
    <s v="E004179"/>
    <d v="2023-08-24T00:00:00"/>
    <x v="2"/>
    <s v="Product &amp; Technology"/>
    <x v="1"/>
    <s v="Product Management Specialist"/>
    <s v="product"/>
    <x v="0"/>
    <x v="0"/>
    <d v="2023-08-24T00:00:00"/>
    <m/>
    <s v=""/>
    <n v="860"/>
    <x v="3"/>
    <x v="1"/>
    <x v="2"/>
    <n v="1"/>
    <s v="needs_support"/>
    <n v="2"/>
    <n v="73500"/>
    <x v="0"/>
    <s v="needs_support"/>
    <n v="0"/>
    <x v="0"/>
    <n v="2.3561643835616439"/>
    <x v="1"/>
    <x v="0"/>
  </r>
  <r>
    <s v="E004180"/>
    <d v="2024-01-29T00:00:00"/>
    <x v="3"/>
    <s v="Product &amp; Technology"/>
    <x v="1"/>
    <s v="Product Design Specialist"/>
    <s v="design"/>
    <x v="0"/>
    <x v="1"/>
    <d v="2024-01-29T00:00:00"/>
    <d v="2025-05-17T00:00:00"/>
    <s v="voluntary"/>
    <n v="474"/>
    <x v="2"/>
    <x v="4"/>
    <x v="3"/>
    <n v="5"/>
    <s v="outstanding"/>
    <n v="1"/>
    <n v="92000"/>
    <x v="0"/>
    <s v="outstanding"/>
    <n v="1"/>
    <x v="1"/>
    <n v="1.2986301369863014"/>
    <x v="2"/>
    <x v="0"/>
  </r>
  <r>
    <s v="E004181"/>
    <d v="2024-07-27T00:00:00"/>
    <x v="4"/>
    <s v="Revenue"/>
    <x v="0"/>
    <s v="Account Associate"/>
    <s v="sales"/>
    <x v="1"/>
    <x v="0"/>
    <d v="2024-07-27T00:00:00"/>
    <m/>
    <s v=""/>
    <n v="522"/>
    <x v="1"/>
    <x v="1"/>
    <x v="2"/>
    <n v="3"/>
    <s v="meets"/>
    <n v="1"/>
    <n v="64500"/>
    <x v="0"/>
    <s v="meets"/>
    <n v="0"/>
    <x v="0"/>
    <n v="1.4301369863013698"/>
    <x v="2"/>
    <x v="1"/>
  </r>
  <r>
    <s v="E004182"/>
    <d v="2023-10-16T00:00:00"/>
    <x v="5"/>
    <s v="Revenue"/>
    <x v="1"/>
    <s v="Account Specialist"/>
    <s v="sales"/>
    <x v="0"/>
    <x v="0"/>
    <d v="2023-10-16T00:00:00"/>
    <m/>
    <s v=""/>
    <n v="807"/>
    <x v="1"/>
    <x v="1"/>
    <x v="3"/>
    <n v="3"/>
    <s v="meets"/>
    <n v="2"/>
    <n v="101500"/>
    <x v="0"/>
    <s v="meets"/>
    <n v="0"/>
    <x v="0"/>
    <n v="2.2109589041095892"/>
    <x v="1"/>
    <x v="3"/>
  </r>
  <r>
    <s v="E004183"/>
    <d v="2025-06-30T00:00:00"/>
    <x v="6"/>
    <s v="Revenue"/>
    <x v="2"/>
    <s v="Growth Marketing Associate"/>
    <s v="marketing"/>
    <x v="1"/>
    <x v="0"/>
    <d v="2025-06-30T00:00:00"/>
    <m/>
    <s v=""/>
    <n v="184"/>
    <x v="1"/>
    <x v="1"/>
    <x v="3"/>
    <n v="5"/>
    <s v="outstanding"/>
    <n v="1"/>
    <n v="71000"/>
    <x v="0"/>
    <s v="outstanding"/>
    <n v="0"/>
    <x v="0"/>
    <n v="0.50410958904109593"/>
    <x v="0"/>
    <x v="0"/>
  </r>
  <r>
    <s v="E004184"/>
    <d v="2023-08-11T00:00:00"/>
    <x v="7"/>
    <s v="Corporate"/>
    <x v="0"/>
    <s v="Financial Planning Senior Specialist"/>
    <s v="finance"/>
    <x v="2"/>
    <x v="0"/>
    <d v="2023-08-11T00:00:00"/>
    <m/>
    <s v=""/>
    <n v="873"/>
    <x v="1"/>
    <x v="1"/>
    <x v="2"/>
    <n v="3"/>
    <s v="meets"/>
    <n v="2"/>
    <n v="115500"/>
    <x v="0"/>
    <s v="meets"/>
    <n v="0"/>
    <x v="0"/>
    <n v="2.3917808219178083"/>
    <x v="1"/>
    <x v="3"/>
  </r>
  <r>
    <s v="E004185"/>
    <d v="2024-05-15T00:00:00"/>
    <x v="8"/>
    <s v="Corporate"/>
    <x v="1"/>
    <s v="People Operations Associate"/>
    <s v="people"/>
    <x v="1"/>
    <x v="0"/>
    <d v="2024-05-15T00:00:00"/>
    <m/>
    <s v=""/>
    <n v="595"/>
    <x v="1"/>
    <x v="2"/>
    <x v="1"/>
    <n v="3"/>
    <s v="meets"/>
    <n v="2"/>
    <n v="63500"/>
    <x v="0"/>
    <s v="meets"/>
    <n v="0"/>
    <x v="0"/>
    <n v="1.6301369863013699"/>
    <x v="2"/>
    <x v="1"/>
  </r>
  <r>
    <s v="E004186"/>
    <d v="2024-07-10T00:00:00"/>
    <x v="9"/>
    <s v="Corporate"/>
    <x v="0"/>
    <s v="Operations Senior Specialist"/>
    <s v="operations"/>
    <x v="2"/>
    <x v="0"/>
    <d v="2024-07-10T00:00:00"/>
    <m/>
    <s v=""/>
    <n v="539"/>
    <x v="1"/>
    <x v="3"/>
    <x v="2"/>
    <n v="3"/>
    <s v="meets"/>
    <n v="1"/>
    <n v="111000"/>
    <x v="0"/>
    <s v="meets"/>
    <n v="0"/>
    <x v="0"/>
    <n v="1.4767123287671233"/>
    <x v="2"/>
    <x v="3"/>
  </r>
  <r>
    <s v="E004187"/>
    <d v="2024-10-14T00:00:00"/>
    <x v="10"/>
    <s v="Operations"/>
    <x v="2"/>
    <s v="Supply Chain Associate"/>
    <s v="supply_chain"/>
    <x v="1"/>
    <x v="0"/>
    <d v="2024-10-14T00:00:00"/>
    <m/>
    <s v=""/>
    <n v="443"/>
    <x v="0"/>
    <x v="0"/>
    <x v="0"/>
    <n v="3"/>
    <s v="meets"/>
    <n v="1"/>
    <n v="58000"/>
    <x v="0"/>
    <s v="meets"/>
    <n v="0"/>
    <x v="0"/>
    <n v="1.2136986301369863"/>
    <x v="2"/>
    <x v="1"/>
  </r>
  <r>
    <s v="E004188"/>
    <d v="2025-03-04T00:00:00"/>
    <x v="11"/>
    <s v="Operations"/>
    <x v="3"/>
    <s v="Operations Associate"/>
    <s v="operations"/>
    <x v="1"/>
    <x v="0"/>
    <d v="2025-03-04T00:00:00"/>
    <m/>
    <s v=""/>
    <n v="302"/>
    <x v="1"/>
    <x v="3"/>
    <x v="1"/>
    <n v="3"/>
    <s v="meets"/>
    <n v="1"/>
    <n v="78000"/>
    <x v="0"/>
    <s v="meets"/>
    <n v="0"/>
    <x v="0"/>
    <n v="0.82739726027397265"/>
    <x v="0"/>
    <x v="0"/>
  </r>
  <r>
    <s v="E004189"/>
    <d v="2025-07-19T00:00:00"/>
    <x v="0"/>
    <s v="Product &amp; Technology"/>
    <x v="0"/>
    <s v="Software Engineering Associate"/>
    <s v="engineering"/>
    <x v="1"/>
    <x v="0"/>
    <d v="2025-07-19T00:00:00"/>
    <m/>
    <s v=""/>
    <n v="165"/>
    <x v="2"/>
    <x v="3"/>
    <x v="2"/>
    <s v="None"/>
    <s v=""/>
    <n v="0"/>
    <n v="71000"/>
    <x v="1"/>
    <s v="Not Reviewed"/>
    <n v="0"/>
    <x v="0"/>
    <n v="0.45205479452054792"/>
    <x v="0"/>
    <x v="0"/>
  </r>
  <r>
    <s v="E004190"/>
    <d v="2023-11-06T00:00:00"/>
    <x v="1"/>
    <s v="Product &amp; Technology"/>
    <x v="0"/>
    <s v="Analytics Associate"/>
    <s v="analytics"/>
    <x v="1"/>
    <x v="1"/>
    <d v="2023-11-06T00:00:00"/>
    <d v="2024-12-28T00:00:00"/>
    <s v="voluntary"/>
    <n v="418"/>
    <x v="1"/>
    <x v="1"/>
    <x v="2"/>
    <n v="4"/>
    <s v="exceeds"/>
    <n v="1"/>
    <n v="67000"/>
    <x v="0"/>
    <s v="exceeds"/>
    <n v="1"/>
    <x v="1"/>
    <n v="1.1452054794520548"/>
    <x v="2"/>
    <x v="1"/>
  </r>
  <r>
    <s v="E004191"/>
    <d v="2024-07-12T00:00:00"/>
    <x v="2"/>
    <s v="Product &amp; Technology"/>
    <x v="1"/>
    <s v="Analytics Specialist"/>
    <s v="analytics"/>
    <x v="0"/>
    <x v="0"/>
    <d v="2024-07-12T00:00:00"/>
    <m/>
    <s v=""/>
    <n v="537"/>
    <x v="4"/>
    <x v="1"/>
    <x v="3"/>
    <n v="5"/>
    <s v="outstanding"/>
    <n v="1"/>
    <n v="100500"/>
    <x v="0"/>
    <s v="outstanding"/>
    <n v="0"/>
    <x v="0"/>
    <n v="1.4712328767123288"/>
    <x v="2"/>
    <x v="3"/>
  </r>
  <r>
    <s v="E004192"/>
    <d v="2023-10-07T00:00:00"/>
    <x v="3"/>
    <s v="Product &amp; Technology"/>
    <x v="1"/>
    <s v="Product Design Specialist"/>
    <s v="design"/>
    <x v="0"/>
    <x v="0"/>
    <d v="2023-10-07T00:00:00"/>
    <m/>
    <s v=""/>
    <n v="816"/>
    <x v="1"/>
    <x v="1"/>
    <x v="1"/>
    <n v="2"/>
    <s v="needs_support"/>
    <n v="2"/>
    <n v="93000"/>
    <x v="0"/>
    <s v="needs_support"/>
    <n v="0"/>
    <x v="0"/>
    <n v="2.2356164383561645"/>
    <x v="1"/>
    <x v="0"/>
  </r>
  <r>
    <s v="E004193"/>
    <d v="2023-05-01T00:00:00"/>
    <x v="4"/>
    <s v="Revenue"/>
    <x v="0"/>
    <s v="Account Specialist"/>
    <s v="sales"/>
    <x v="0"/>
    <x v="0"/>
    <d v="2023-05-01T00:00:00"/>
    <m/>
    <s v=""/>
    <n v="975"/>
    <x v="3"/>
    <x v="1"/>
    <x v="4"/>
    <n v="2"/>
    <s v="needs_support"/>
    <n v="3"/>
    <n v="77500"/>
    <x v="0"/>
    <s v="needs_support"/>
    <n v="0"/>
    <x v="0"/>
    <n v="2.6712328767123288"/>
    <x v="1"/>
    <x v="0"/>
  </r>
  <r>
    <s v="E004194"/>
    <d v="2023-09-21T00:00:00"/>
    <x v="5"/>
    <s v="Revenue"/>
    <x v="1"/>
    <s v="Customer Success Specialist"/>
    <s v="customer_success"/>
    <x v="0"/>
    <x v="0"/>
    <d v="2023-09-21T00:00:00"/>
    <m/>
    <s v=""/>
    <n v="832"/>
    <x v="1"/>
    <x v="1"/>
    <x v="1"/>
    <n v="3"/>
    <s v="meets"/>
    <n v="2"/>
    <n v="105000"/>
    <x v="0"/>
    <s v="meets"/>
    <n v="0"/>
    <x v="0"/>
    <n v="2.2794520547945205"/>
    <x v="1"/>
    <x v="3"/>
  </r>
  <r>
    <s v="E004195"/>
    <d v="2024-12-16T00:00:00"/>
    <x v="6"/>
    <s v="Revenue"/>
    <x v="2"/>
    <s v="Growth Marketing Associate"/>
    <s v="marketing"/>
    <x v="1"/>
    <x v="0"/>
    <d v="2024-12-16T00:00:00"/>
    <m/>
    <s v=""/>
    <n v="380"/>
    <x v="0"/>
    <x v="0"/>
    <x v="2"/>
    <n v="4"/>
    <s v="exceeds"/>
    <n v="1"/>
    <n v="64000"/>
    <x v="0"/>
    <s v="exceeds"/>
    <n v="0"/>
    <x v="0"/>
    <n v="1.0410958904109588"/>
    <x v="2"/>
    <x v="1"/>
  </r>
  <r>
    <s v="E004196"/>
    <d v="2023-09-21T00:00:00"/>
    <x v="7"/>
    <s v="Corporate"/>
    <x v="0"/>
    <s v="Financial Planning Senior Specialist"/>
    <s v="finance"/>
    <x v="2"/>
    <x v="0"/>
    <d v="2023-09-21T00:00:00"/>
    <m/>
    <s v=""/>
    <n v="832"/>
    <x v="1"/>
    <x v="2"/>
    <x v="1"/>
    <n v="4"/>
    <s v="exceeds"/>
    <n v="2"/>
    <n v="129000"/>
    <x v="0"/>
    <s v="exceeds"/>
    <n v="0"/>
    <x v="0"/>
    <n v="2.2794520547945205"/>
    <x v="1"/>
    <x v="3"/>
  </r>
  <r>
    <s v="E004197"/>
    <d v="2024-08-13T00:00:00"/>
    <x v="8"/>
    <s v="Corporate"/>
    <x v="1"/>
    <s v="People Operations Senior Specialist"/>
    <s v="people"/>
    <x v="2"/>
    <x v="1"/>
    <d v="2024-08-13T00:00:00"/>
    <d v="2025-07-12T00:00:00"/>
    <s v="voluntary"/>
    <n v="333"/>
    <x v="4"/>
    <x v="1"/>
    <x v="3"/>
    <n v="4"/>
    <s v="exceeds"/>
    <n v="1"/>
    <n v="132500"/>
    <x v="0"/>
    <s v="exceeds"/>
    <n v="1"/>
    <x v="1"/>
    <n v="0.9123287671232877"/>
    <x v="0"/>
    <x v="2"/>
  </r>
  <r>
    <s v="E004198"/>
    <d v="2025-06-06T00:00:00"/>
    <x v="9"/>
    <s v="Corporate"/>
    <x v="0"/>
    <s v="Operations Associate"/>
    <s v="operations"/>
    <x v="1"/>
    <x v="0"/>
    <d v="2025-06-06T00:00:00"/>
    <m/>
    <s v=""/>
    <n v="208"/>
    <x v="0"/>
    <x v="3"/>
    <x v="1"/>
    <n v="3"/>
    <s v="meets"/>
    <n v="1"/>
    <n v="74500"/>
    <x v="0"/>
    <s v="meets"/>
    <n v="0"/>
    <x v="0"/>
    <n v="0.56986301369863013"/>
    <x v="0"/>
    <x v="0"/>
  </r>
  <r>
    <s v="E004199"/>
    <d v="2023-06-30T00:00:00"/>
    <x v="10"/>
    <s v="Operations"/>
    <x v="2"/>
    <s v="Supply Chain Specialist"/>
    <s v="supply_chain"/>
    <x v="0"/>
    <x v="0"/>
    <d v="2023-06-30T00:00:00"/>
    <m/>
    <s v=""/>
    <n v="915"/>
    <x v="1"/>
    <x v="0"/>
    <x v="3"/>
    <n v="3"/>
    <s v="meets"/>
    <n v="3"/>
    <n v="85500"/>
    <x v="0"/>
    <s v="meets"/>
    <n v="0"/>
    <x v="0"/>
    <n v="2.506849315068493"/>
    <x v="1"/>
    <x v="0"/>
  </r>
  <r>
    <s v="E004200"/>
    <d v="2023-04-13T00:00:00"/>
    <x v="11"/>
    <s v="Operations"/>
    <x v="3"/>
    <s v="Operations Associate"/>
    <s v="operations"/>
    <x v="1"/>
    <x v="0"/>
    <d v="2023-04-13T00:00:00"/>
    <m/>
    <s v=""/>
    <n v="993"/>
    <x v="1"/>
    <x v="3"/>
    <x v="1"/>
    <n v="3"/>
    <s v="meets"/>
    <n v="3"/>
    <n v="57500"/>
    <x v="0"/>
    <s v="meets"/>
    <n v="0"/>
    <x v="0"/>
    <n v="2.7205479452054795"/>
    <x v="1"/>
    <x v="1"/>
  </r>
  <r>
    <s v="E004201"/>
    <d v="2024-10-16T00:00:00"/>
    <x v="0"/>
    <s v="Product &amp; Technology"/>
    <x v="0"/>
    <s v="Software Engineering Lead"/>
    <s v="engineering"/>
    <x v="3"/>
    <x v="0"/>
    <d v="2024-10-16T00:00:00"/>
    <m/>
    <s v=""/>
    <n v="441"/>
    <x v="0"/>
    <x v="1"/>
    <x v="2"/>
    <n v="3"/>
    <s v="meets"/>
    <n v="1"/>
    <n v="150500"/>
    <x v="0"/>
    <s v="meets"/>
    <n v="0"/>
    <x v="0"/>
    <n v="1.2082191780821918"/>
    <x v="2"/>
    <x v="2"/>
  </r>
  <r>
    <s v="E004202"/>
    <d v="2023-06-17T00:00:00"/>
    <x v="1"/>
    <s v="Product &amp; Technology"/>
    <x v="0"/>
    <s v="Analytics Associate"/>
    <s v="analytics"/>
    <x v="1"/>
    <x v="0"/>
    <d v="2023-06-17T00:00:00"/>
    <m/>
    <s v=""/>
    <n v="928"/>
    <x v="2"/>
    <x v="1"/>
    <x v="4"/>
    <n v="5"/>
    <s v="outstanding"/>
    <n v="3"/>
    <n v="78000"/>
    <x v="0"/>
    <s v="outstanding"/>
    <n v="0"/>
    <x v="0"/>
    <n v="2.5424657534246577"/>
    <x v="1"/>
    <x v="0"/>
  </r>
  <r>
    <s v="E004203"/>
    <d v="2023-05-13T00:00:00"/>
    <x v="2"/>
    <s v="Product &amp; Technology"/>
    <x v="1"/>
    <s v="Product Management Associate"/>
    <s v="product"/>
    <x v="1"/>
    <x v="0"/>
    <d v="2023-05-13T00:00:00"/>
    <m/>
    <s v=""/>
    <n v="963"/>
    <x v="1"/>
    <x v="1"/>
    <x v="2"/>
    <n v="3"/>
    <s v="meets"/>
    <n v="3"/>
    <n v="65000"/>
    <x v="0"/>
    <s v="meets"/>
    <n v="0"/>
    <x v="0"/>
    <n v="2.6383561643835618"/>
    <x v="1"/>
    <x v="1"/>
  </r>
  <r>
    <s v="E004204"/>
    <d v="2024-11-06T00:00:00"/>
    <x v="3"/>
    <s v="Product &amp; Technology"/>
    <x v="1"/>
    <s v="Product Management Associate"/>
    <s v="product"/>
    <x v="1"/>
    <x v="1"/>
    <d v="2024-11-06T00:00:00"/>
    <d v="2025-04-09T00:00:00"/>
    <s v="voluntary"/>
    <n v="154"/>
    <x v="2"/>
    <x v="1"/>
    <x v="0"/>
    <s v="None"/>
    <s v=""/>
    <n v="0"/>
    <n v="66500"/>
    <x v="1"/>
    <s v="Not Reviewed"/>
    <n v="1"/>
    <x v="1"/>
    <n v="0.42191780821917807"/>
    <x v="0"/>
    <x v="1"/>
  </r>
  <r>
    <s v="E004205"/>
    <d v="2023-02-11T00:00:00"/>
    <x v="4"/>
    <s v="Revenue"/>
    <x v="0"/>
    <s v="Account Associate"/>
    <s v="sales"/>
    <x v="1"/>
    <x v="0"/>
    <d v="2023-02-11T00:00:00"/>
    <m/>
    <s v=""/>
    <n v="1054"/>
    <x v="1"/>
    <x v="2"/>
    <x v="2"/>
    <n v="2"/>
    <s v="needs_support"/>
    <n v="3"/>
    <n v="57500"/>
    <x v="0"/>
    <s v="needs_support"/>
    <n v="0"/>
    <x v="0"/>
    <n v="2.8876712328767122"/>
    <x v="1"/>
    <x v="1"/>
  </r>
  <r>
    <s v="E004206"/>
    <d v="2023-04-29T00:00:00"/>
    <x v="5"/>
    <s v="Revenue"/>
    <x v="1"/>
    <s v="Account Specialist"/>
    <s v="sales"/>
    <x v="0"/>
    <x v="0"/>
    <d v="2023-04-29T00:00:00"/>
    <m/>
    <s v=""/>
    <n v="977"/>
    <x v="1"/>
    <x v="1"/>
    <x v="0"/>
    <n v="3"/>
    <s v="meets"/>
    <n v="3"/>
    <n v="103000"/>
    <x v="0"/>
    <s v="meets"/>
    <n v="0"/>
    <x v="0"/>
    <n v="2.6767123287671235"/>
    <x v="1"/>
    <x v="3"/>
  </r>
  <r>
    <s v="E004207"/>
    <d v="2025-06-05T00:00:00"/>
    <x v="6"/>
    <s v="Revenue"/>
    <x v="2"/>
    <s v="Growth Marketing Senior Specialist"/>
    <s v="marketing"/>
    <x v="2"/>
    <x v="0"/>
    <d v="2025-06-05T00:00:00"/>
    <m/>
    <s v=""/>
    <n v="209"/>
    <x v="3"/>
    <x v="2"/>
    <x v="0"/>
    <n v="4"/>
    <s v="exceeds"/>
    <n v="1"/>
    <n v="109500"/>
    <x v="0"/>
    <s v="exceeds"/>
    <n v="0"/>
    <x v="0"/>
    <n v="0.57260273972602738"/>
    <x v="0"/>
    <x v="3"/>
  </r>
  <r>
    <s v="E004208"/>
    <d v="2023-05-30T00:00:00"/>
    <x v="7"/>
    <s v="Corporate"/>
    <x v="0"/>
    <s v="Financial Planning Associate"/>
    <s v="finance"/>
    <x v="1"/>
    <x v="0"/>
    <d v="2023-05-30T00:00:00"/>
    <m/>
    <s v=""/>
    <n v="946"/>
    <x v="1"/>
    <x v="2"/>
    <x v="2"/>
    <n v="3"/>
    <s v="meets"/>
    <n v="3"/>
    <n v="64000"/>
    <x v="0"/>
    <s v="meets"/>
    <n v="0"/>
    <x v="0"/>
    <n v="2.591780821917808"/>
    <x v="1"/>
    <x v="1"/>
  </r>
  <r>
    <s v="E004209"/>
    <d v="2024-11-23T00:00:00"/>
    <x v="8"/>
    <s v="Corporate"/>
    <x v="1"/>
    <s v="People Operations Specialist"/>
    <s v="people"/>
    <x v="0"/>
    <x v="0"/>
    <d v="2024-11-23T00:00:00"/>
    <m/>
    <s v=""/>
    <n v="403"/>
    <x v="1"/>
    <x v="1"/>
    <x v="2"/>
    <n v="3"/>
    <s v="meets"/>
    <n v="1"/>
    <n v="98000"/>
    <x v="0"/>
    <s v="meets"/>
    <n v="0"/>
    <x v="0"/>
    <n v="1.1041095890410959"/>
    <x v="2"/>
    <x v="0"/>
  </r>
  <r>
    <s v="E004210"/>
    <d v="2024-10-04T00:00:00"/>
    <x v="9"/>
    <s v="Corporate"/>
    <x v="0"/>
    <s v="Legal &amp; Compliance Specialist"/>
    <s v="legal"/>
    <x v="0"/>
    <x v="0"/>
    <d v="2024-10-04T00:00:00"/>
    <m/>
    <s v=""/>
    <n v="453"/>
    <x v="1"/>
    <x v="1"/>
    <x v="0"/>
    <n v="2"/>
    <s v="needs_support"/>
    <n v="1"/>
    <n v="90000"/>
    <x v="0"/>
    <s v="needs_support"/>
    <n v="0"/>
    <x v="0"/>
    <n v="1.2410958904109588"/>
    <x v="2"/>
    <x v="0"/>
  </r>
  <r>
    <s v="E004211"/>
    <d v="2025-07-08T00:00:00"/>
    <x v="10"/>
    <s v="Operations"/>
    <x v="2"/>
    <s v="Supply Chain Specialist"/>
    <s v="supply_chain"/>
    <x v="0"/>
    <x v="0"/>
    <d v="2025-07-08T00:00:00"/>
    <m/>
    <s v=""/>
    <n v="176"/>
    <x v="0"/>
    <x v="1"/>
    <x v="2"/>
    <s v="None"/>
    <s v=""/>
    <n v="0"/>
    <n v="75000"/>
    <x v="1"/>
    <s v="Not Reviewed"/>
    <n v="0"/>
    <x v="0"/>
    <n v="0.48219178082191783"/>
    <x v="0"/>
    <x v="0"/>
  </r>
  <r>
    <s v="E004212"/>
    <d v="2024-10-29T00:00:00"/>
    <x v="11"/>
    <s v="Operations"/>
    <x v="3"/>
    <s v="Operations Senior Specialist"/>
    <s v="operations"/>
    <x v="2"/>
    <x v="0"/>
    <d v="2024-10-29T00:00:00"/>
    <m/>
    <s v=""/>
    <n v="428"/>
    <x v="3"/>
    <x v="0"/>
    <x v="2"/>
    <n v="3"/>
    <s v="meets"/>
    <n v="1"/>
    <n v="109500"/>
    <x v="0"/>
    <s v="meets"/>
    <n v="0"/>
    <x v="0"/>
    <n v="1.1726027397260275"/>
    <x v="2"/>
    <x v="3"/>
  </r>
  <r>
    <s v="E004213"/>
    <d v="2023-06-26T00:00:00"/>
    <x v="0"/>
    <s v="Product &amp; Technology"/>
    <x v="0"/>
    <s v="Software Engineering Specialist"/>
    <s v="engineering"/>
    <x v="0"/>
    <x v="0"/>
    <d v="2023-06-26T00:00:00"/>
    <m/>
    <s v=""/>
    <n v="919"/>
    <x v="2"/>
    <x v="3"/>
    <x v="0"/>
    <n v="4"/>
    <s v="exceeds"/>
    <n v="3"/>
    <n v="103500"/>
    <x v="0"/>
    <s v="exceeds"/>
    <n v="0"/>
    <x v="0"/>
    <n v="2.5178082191780824"/>
    <x v="1"/>
    <x v="3"/>
  </r>
  <r>
    <s v="E004214"/>
    <d v="2024-06-15T00:00:00"/>
    <x v="1"/>
    <s v="Product &amp; Technology"/>
    <x v="0"/>
    <s v="Analytics Associate"/>
    <s v="analytics"/>
    <x v="1"/>
    <x v="0"/>
    <d v="2024-06-15T00:00:00"/>
    <m/>
    <s v=""/>
    <n v="564"/>
    <x v="1"/>
    <x v="0"/>
    <x v="1"/>
    <n v="3"/>
    <s v="meets"/>
    <n v="2"/>
    <n v="59500"/>
    <x v="0"/>
    <s v="meets"/>
    <n v="0"/>
    <x v="0"/>
    <n v="1.5452054794520549"/>
    <x v="2"/>
    <x v="1"/>
  </r>
  <r>
    <s v="E004215"/>
    <d v="2025-02-28T00:00:00"/>
    <x v="2"/>
    <s v="Product &amp; Technology"/>
    <x v="1"/>
    <s v="Analytics Senior Specialist"/>
    <s v="analytics"/>
    <x v="2"/>
    <x v="0"/>
    <d v="2025-02-28T00:00:00"/>
    <m/>
    <s v=""/>
    <n v="306"/>
    <x v="1"/>
    <x v="2"/>
    <x v="3"/>
    <n v="4"/>
    <s v="exceeds"/>
    <n v="1"/>
    <n v="99500"/>
    <x v="0"/>
    <s v="exceeds"/>
    <n v="0"/>
    <x v="0"/>
    <n v="0.83835616438356164"/>
    <x v="0"/>
    <x v="0"/>
  </r>
  <r>
    <s v="E004216"/>
    <d v="2023-12-25T00:00:00"/>
    <x v="3"/>
    <s v="Product &amp; Technology"/>
    <x v="1"/>
    <s v="Product Design Senior Specialist"/>
    <s v="design"/>
    <x v="2"/>
    <x v="0"/>
    <d v="2023-12-25T00:00:00"/>
    <m/>
    <s v=""/>
    <n v="737"/>
    <x v="4"/>
    <x v="0"/>
    <x v="3"/>
    <n v="4"/>
    <s v="exceeds"/>
    <n v="2"/>
    <n v="136000"/>
    <x v="0"/>
    <s v="exceeds"/>
    <n v="0"/>
    <x v="0"/>
    <n v="2.0191780821917806"/>
    <x v="1"/>
    <x v="2"/>
  </r>
  <r>
    <s v="E004217"/>
    <d v="2025-04-06T00:00:00"/>
    <x v="4"/>
    <s v="Revenue"/>
    <x v="0"/>
    <s v="Account Specialist"/>
    <s v="sales"/>
    <x v="0"/>
    <x v="0"/>
    <d v="2025-04-06T00:00:00"/>
    <m/>
    <s v=""/>
    <n v="269"/>
    <x v="2"/>
    <x v="1"/>
    <x v="2"/>
    <n v="4"/>
    <s v="exceeds"/>
    <n v="1"/>
    <n v="73500"/>
    <x v="0"/>
    <s v="exceeds"/>
    <n v="0"/>
    <x v="0"/>
    <n v="0.73698630136986298"/>
    <x v="0"/>
    <x v="0"/>
  </r>
  <r>
    <s v="E004218"/>
    <d v="2023-10-30T00:00:00"/>
    <x v="5"/>
    <s v="Revenue"/>
    <x v="1"/>
    <s v="Customer Success Specialist"/>
    <s v="customer_success"/>
    <x v="0"/>
    <x v="0"/>
    <d v="2023-10-30T00:00:00"/>
    <m/>
    <s v=""/>
    <n v="793"/>
    <x v="0"/>
    <x v="1"/>
    <x v="3"/>
    <n v="4"/>
    <s v="exceeds"/>
    <n v="2"/>
    <n v="104000"/>
    <x v="0"/>
    <s v="exceeds"/>
    <n v="0"/>
    <x v="0"/>
    <n v="2.1726027397260275"/>
    <x v="1"/>
    <x v="3"/>
  </r>
  <r>
    <s v="E004219"/>
    <d v="2023-01-29T00:00:00"/>
    <x v="6"/>
    <s v="Revenue"/>
    <x v="2"/>
    <s v="Analytics Associate"/>
    <s v="analytics"/>
    <x v="1"/>
    <x v="0"/>
    <d v="2023-01-29T00:00:00"/>
    <m/>
    <s v=""/>
    <n v="1067"/>
    <x v="0"/>
    <x v="1"/>
    <x v="2"/>
    <n v="5"/>
    <s v="outstanding"/>
    <n v="3"/>
    <n v="56500"/>
    <x v="0"/>
    <s v="outstanding"/>
    <n v="0"/>
    <x v="0"/>
    <n v="2.9232876712328766"/>
    <x v="1"/>
    <x v="1"/>
  </r>
  <r>
    <s v="E004220"/>
    <d v="2023-01-31T00:00:00"/>
    <x v="7"/>
    <s v="Corporate"/>
    <x v="0"/>
    <s v="Analytics Specialist"/>
    <s v="analytics"/>
    <x v="0"/>
    <x v="0"/>
    <d v="2023-01-31T00:00:00"/>
    <m/>
    <s v=""/>
    <n v="1065"/>
    <x v="1"/>
    <x v="0"/>
    <x v="2"/>
    <n v="3"/>
    <s v="meets"/>
    <n v="3"/>
    <n v="98000"/>
    <x v="0"/>
    <s v="meets"/>
    <n v="0"/>
    <x v="0"/>
    <n v="2.9178082191780823"/>
    <x v="1"/>
    <x v="0"/>
  </r>
  <r>
    <s v="E004221"/>
    <d v="2025-03-22T00:00:00"/>
    <x v="8"/>
    <s v="Corporate"/>
    <x v="1"/>
    <s v="People Operations Senior Specialist"/>
    <s v="people"/>
    <x v="2"/>
    <x v="0"/>
    <d v="2025-03-22T00:00:00"/>
    <m/>
    <s v=""/>
    <n v="284"/>
    <x v="3"/>
    <x v="1"/>
    <x v="2"/>
    <n v="1"/>
    <s v="needs_support"/>
    <n v="1"/>
    <n v="136500"/>
    <x v="0"/>
    <s v="needs_support"/>
    <n v="0"/>
    <x v="0"/>
    <n v="0.77808219178082194"/>
    <x v="0"/>
    <x v="2"/>
  </r>
  <r>
    <s v="E004222"/>
    <d v="2025-04-05T00:00:00"/>
    <x v="9"/>
    <s v="Corporate"/>
    <x v="0"/>
    <s v="Legal &amp; Compliance Associate"/>
    <s v="legal"/>
    <x v="1"/>
    <x v="0"/>
    <d v="2025-04-05T00:00:00"/>
    <m/>
    <s v=""/>
    <n v="270"/>
    <x v="2"/>
    <x v="0"/>
    <x v="0"/>
    <n v="3"/>
    <s v="meets"/>
    <n v="1"/>
    <n v="73000"/>
    <x v="0"/>
    <s v="meets"/>
    <n v="0"/>
    <x v="0"/>
    <n v="0.73972602739726023"/>
    <x v="0"/>
    <x v="0"/>
  </r>
  <r>
    <s v="E004223"/>
    <d v="2025-02-24T00:00:00"/>
    <x v="10"/>
    <s v="Operations"/>
    <x v="2"/>
    <s v="Supply Chain Associate"/>
    <s v="supply_chain"/>
    <x v="1"/>
    <x v="0"/>
    <d v="2025-02-24T00:00:00"/>
    <m/>
    <s v=""/>
    <n v="310"/>
    <x v="0"/>
    <x v="0"/>
    <x v="3"/>
    <n v="2"/>
    <s v="needs_support"/>
    <n v="1"/>
    <n v="60000"/>
    <x v="0"/>
    <s v="needs_support"/>
    <n v="0"/>
    <x v="0"/>
    <n v="0.84931506849315064"/>
    <x v="0"/>
    <x v="1"/>
  </r>
  <r>
    <s v="E004224"/>
    <d v="2023-07-26T00:00:00"/>
    <x v="11"/>
    <s v="Operations"/>
    <x v="3"/>
    <s v="Operations Associate"/>
    <s v="operations"/>
    <x v="1"/>
    <x v="0"/>
    <d v="2023-07-26T00:00:00"/>
    <m/>
    <s v=""/>
    <n v="889"/>
    <x v="3"/>
    <x v="1"/>
    <x v="1"/>
    <n v="3"/>
    <s v="meets"/>
    <n v="2"/>
    <n v="71500"/>
    <x v="0"/>
    <s v="meets"/>
    <n v="0"/>
    <x v="0"/>
    <n v="2.4356164383561643"/>
    <x v="1"/>
    <x v="0"/>
  </r>
  <r>
    <s v="E004225"/>
    <d v="2023-11-05T00:00:00"/>
    <x v="0"/>
    <s v="Product &amp; Technology"/>
    <x v="0"/>
    <s v="Software Engineering Associate"/>
    <s v="engineering"/>
    <x v="1"/>
    <x v="0"/>
    <d v="2023-11-05T00:00:00"/>
    <m/>
    <s v=""/>
    <n v="787"/>
    <x v="1"/>
    <x v="0"/>
    <x v="2"/>
    <n v="4"/>
    <s v="exceeds"/>
    <n v="2"/>
    <n v="68000"/>
    <x v="0"/>
    <s v="exceeds"/>
    <n v="0"/>
    <x v="0"/>
    <n v="2.1561643835616437"/>
    <x v="1"/>
    <x v="1"/>
  </r>
  <r>
    <s v="E004226"/>
    <d v="2023-10-17T00:00:00"/>
    <x v="1"/>
    <s v="Product &amp; Technology"/>
    <x v="0"/>
    <s v="Analytics Senior Specialist"/>
    <s v="analytics"/>
    <x v="2"/>
    <x v="0"/>
    <d v="2023-10-17T00:00:00"/>
    <m/>
    <s v=""/>
    <n v="806"/>
    <x v="0"/>
    <x v="0"/>
    <x v="3"/>
    <n v="3"/>
    <s v="meets"/>
    <n v="2"/>
    <n v="110000"/>
    <x v="0"/>
    <s v="meets"/>
    <n v="0"/>
    <x v="0"/>
    <n v="2.2082191780821918"/>
    <x v="1"/>
    <x v="3"/>
  </r>
  <r>
    <s v="E004227"/>
    <d v="2024-03-21T00:00:00"/>
    <x v="2"/>
    <s v="Product &amp; Technology"/>
    <x v="1"/>
    <s v="Product Management Associate"/>
    <s v="product"/>
    <x v="1"/>
    <x v="0"/>
    <d v="2024-03-21T00:00:00"/>
    <m/>
    <s v=""/>
    <n v="650"/>
    <x v="0"/>
    <x v="0"/>
    <x v="0"/>
    <n v="3"/>
    <s v="meets"/>
    <n v="2"/>
    <n v="74500"/>
    <x v="0"/>
    <s v="meets"/>
    <n v="0"/>
    <x v="0"/>
    <n v="1.7808219178082192"/>
    <x v="2"/>
    <x v="0"/>
  </r>
  <r>
    <s v="E004228"/>
    <d v="2023-09-20T00:00:00"/>
    <x v="3"/>
    <s v="Product &amp; Technology"/>
    <x v="1"/>
    <s v="Product Design Senior Specialist"/>
    <s v="design"/>
    <x v="2"/>
    <x v="0"/>
    <d v="2023-09-20T00:00:00"/>
    <m/>
    <s v=""/>
    <n v="833"/>
    <x v="2"/>
    <x v="2"/>
    <x v="2"/>
    <n v="5"/>
    <s v="outstanding"/>
    <n v="2"/>
    <n v="108000"/>
    <x v="0"/>
    <s v="outstanding"/>
    <n v="0"/>
    <x v="0"/>
    <n v="2.2821917808219179"/>
    <x v="1"/>
    <x v="3"/>
  </r>
  <r>
    <s v="E004229"/>
    <d v="2023-06-07T00:00:00"/>
    <x v="4"/>
    <s v="Revenue"/>
    <x v="0"/>
    <s v="Account Senior Specialist"/>
    <s v="sales"/>
    <x v="2"/>
    <x v="1"/>
    <d v="2023-06-07T00:00:00"/>
    <d v="2025-01-15T00:00:00"/>
    <s v="voluntary"/>
    <n v="588"/>
    <x v="4"/>
    <x v="0"/>
    <x v="2"/>
    <n v="3"/>
    <s v="meets"/>
    <n v="2"/>
    <n v="141000"/>
    <x v="0"/>
    <s v="meets"/>
    <n v="1"/>
    <x v="1"/>
    <n v="1.6109589041095891"/>
    <x v="2"/>
    <x v="2"/>
  </r>
  <r>
    <s v="E004230"/>
    <d v="2023-05-25T00:00:00"/>
    <x v="5"/>
    <s v="Revenue"/>
    <x v="1"/>
    <s v="Customer Success Senior Specialist"/>
    <s v="customer_success"/>
    <x v="2"/>
    <x v="0"/>
    <d v="2023-05-25T00:00:00"/>
    <m/>
    <s v=""/>
    <n v="951"/>
    <x v="2"/>
    <x v="1"/>
    <x v="2"/>
    <n v="2"/>
    <s v="needs_support"/>
    <n v="3"/>
    <n v="98500"/>
    <x v="0"/>
    <s v="needs_support"/>
    <n v="0"/>
    <x v="0"/>
    <n v="2.6054794520547944"/>
    <x v="1"/>
    <x v="0"/>
  </r>
  <r>
    <s v="E004231"/>
    <d v="2023-06-26T00:00:00"/>
    <x v="6"/>
    <s v="Revenue"/>
    <x v="2"/>
    <s v="Growth Marketing Specialist"/>
    <s v="marketing"/>
    <x v="0"/>
    <x v="0"/>
    <d v="2023-06-26T00:00:00"/>
    <m/>
    <s v=""/>
    <n v="919"/>
    <x v="1"/>
    <x v="3"/>
    <x v="3"/>
    <n v="3"/>
    <s v="meets"/>
    <n v="3"/>
    <n v="101000"/>
    <x v="0"/>
    <s v="meets"/>
    <n v="0"/>
    <x v="0"/>
    <n v="2.5178082191780824"/>
    <x v="1"/>
    <x v="3"/>
  </r>
  <r>
    <s v="E004232"/>
    <d v="2025-06-05T00:00:00"/>
    <x v="7"/>
    <s v="Corporate"/>
    <x v="0"/>
    <s v="Financial Planning Specialist"/>
    <s v="finance"/>
    <x v="0"/>
    <x v="0"/>
    <d v="2025-06-05T00:00:00"/>
    <m/>
    <s v=""/>
    <n v="209"/>
    <x v="1"/>
    <x v="0"/>
    <x v="4"/>
    <n v="4"/>
    <s v="exceeds"/>
    <n v="1"/>
    <n v="74500"/>
    <x v="0"/>
    <s v="exceeds"/>
    <n v="0"/>
    <x v="0"/>
    <n v="0.57260273972602738"/>
    <x v="0"/>
    <x v="0"/>
  </r>
  <r>
    <s v="E004233"/>
    <d v="2024-11-06T00:00:00"/>
    <x v="8"/>
    <s v="Corporate"/>
    <x v="1"/>
    <s v="Operations Associate"/>
    <s v="operations"/>
    <x v="1"/>
    <x v="0"/>
    <d v="2024-11-06T00:00:00"/>
    <m/>
    <s v=""/>
    <n v="420"/>
    <x v="2"/>
    <x v="0"/>
    <x v="0"/>
    <n v="2"/>
    <s v="needs_support"/>
    <n v="1"/>
    <n v="65500"/>
    <x v="0"/>
    <s v="needs_support"/>
    <n v="0"/>
    <x v="0"/>
    <n v="1.1506849315068493"/>
    <x v="2"/>
    <x v="1"/>
  </r>
  <r>
    <s v="E004234"/>
    <d v="2024-01-29T00:00:00"/>
    <x v="9"/>
    <s v="Corporate"/>
    <x v="0"/>
    <s v="Operations Associate"/>
    <s v="operations"/>
    <x v="1"/>
    <x v="0"/>
    <d v="2024-01-29T00:00:00"/>
    <m/>
    <s v=""/>
    <n v="702"/>
    <x v="0"/>
    <x v="1"/>
    <x v="1"/>
    <n v="1"/>
    <s v="needs_support"/>
    <n v="2"/>
    <n v="65500"/>
    <x v="0"/>
    <s v="needs_support"/>
    <n v="0"/>
    <x v="0"/>
    <n v="1.9232876712328768"/>
    <x v="2"/>
    <x v="1"/>
  </r>
  <r>
    <s v="E004235"/>
    <d v="2024-11-07T00:00:00"/>
    <x v="10"/>
    <s v="Operations"/>
    <x v="2"/>
    <s v="Supply Chain Senior Specialist"/>
    <s v="supply_chain"/>
    <x v="2"/>
    <x v="0"/>
    <d v="2024-11-07T00:00:00"/>
    <m/>
    <s v=""/>
    <n v="419"/>
    <x v="0"/>
    <x v="0"/>
    <x v="4"/>
    <n v="4"/>
    <s v="exceeds"/>
    <n v="1"/>
    <n v="119500"/>
    <x v="0"/>
    <s v="exceeds"/>
    <n v="0"/>
    <x v="0"/>
    <n v="1.1479452054794521"/>
    <x v="2"/>
    <x v="3"/>
  </r>
  <r>
    <s v="E004236"/>
    <d v="2024-05-13T00:00:00"/>
    <x v="11"/>
    <s v="Operations"/>
    <x v="3"/>
    <s v="Operations Specialist"/>
    <s v="operations"/>
    <x v="0"/>
    <x v="0"/>
    <d v="2024-05-13T00:00:00"/>
    <m/>
    <s v=""/>
    <n v="597"/>
    <x v="1"/>
    <x v="0"/>
    <x v="2"/>
    <n v="3"/>
    <s v="meets"/>
    <n v="2"/>
    <n v="87500"/>
    <x v="0"/>
    <s v="meets"/>
    <n v="0"/>
    <x v="0"/>
    <n v="1.6356164383561644"/>
    <x v="2"/>
    <x v="0"/>
  </r>
  <r>
    <s v="E004237"/>
    <d v="2023-10-18T00:00:00"/>
    <x v="0"/>
    <s v="Product &amp; Technology"/>
    <x v="0"/>
    <s v="Software Engineering Senior Specialist"/>
    <s v="engineering"/>
    <x v="2"/>
    <x v="0"/>
    <d v="2023-10-18T00:00:00"/>
    <m/>
    <s v=""/>
    <n v="805"/>
    <x v="2"/>
    <x v="1"/>
    <x v="3"/>
    <n v="3"/>
    <s v="meets"/>
    <n v="2"/>
    <n v="126500"/>
    <x v="0"/>
    <s v="meets"/>
    <n v="0"/>
    <x v="0"/>
    <n v="2.2054794520547945"/>
    <x v="1"/>
    <x v="3"/>
  </r>
  <r>
    <s v="E004238"/>
    <d v="2024-06-18T00:00:00"/>
    <x v="1"/>
    <s v="Product &amp; Technology"/>
    <x v="0"/>
    <s v="Analytics Associate"/>
    <s v="analytics"/>
    <x v="1"/>
    <x v="0"/>
    <d v="2024-06-18T00:00:00"/>
    <m/>
    <s v=""/>
    <n v="561"/>
    <x v="1"/>
    <x v="1"/>
    <x v="3"/>
    <n v="4"/>
    <s v="exceeds"/>
    <n v="2"/>
    <n v="68500"/>
    <x v="0"/>
    <s v="exceeds"/>
    <n v="0"/>
    <x v="0"/>
    <n v="1.536986301369863"/>
    <x v="2"/>
    <x v="1"/>
  </r>
  <r>
    <s v="E004239"/>
    <d v="2024-02-29T00:00:00"/>
    <x v="2"/>
    <s v="Product &amp; Technology"/>
    <x v="1"/>
    <s v="Product Management Senior Specialist"/>
    <s v="product"/>
    <x v="2"/>
    <x v="0"/>
    <d v="2024-02-29T00:00:00"/>
    <m/>
    <s v=""/>
    <n v="671"/>
    <x v="0"/>
    <x v="1"/>
    <x v="2"/>
    <n v="4"/>
    <s v="exceeds"/>
    <n v="2"/>
    <n v="135500"/>
    <x v="0"/>
    <s v="exceeds"/>
    <n v="0"/>
    <x v="0"/>
    <n v="1.8383561643835618"/>
    <x v="2"/>
    <x v="2"/>
  </r>
  <r>
    <s v="E004240"/>
    <d v="2025-06-21T00:00:00"/>
    <x v="3"/>
    <s v="Product &amp; Technology"/>
    <x v="1"/>
    <s v="Product Management Senior Specialist"/>
    <s v="product"/>
    <x v="2"/>
    <x v="0"/>
    <d v="2025-06-21T00:00:00"/>
    <m/>
    <s v=""/>
    <n v="193"/>
    <x v="2"/>
    <x v="1"/>
    <x v="4"/>
    <n v="3"/>
    <s v="meets"/>
    <n v="1"/>
    <n v="126500"/>
    <x v="0"/>
    <s v="meets"/>
    <n v="0"/>
    <x v="0"/>
    <n v="0.52876712328767128"/>
    <x v="0"/>
    <x v="3"/>
  </r>
  <r>
    <s v="E004241"/>
    <d v="2025-04-08T00:00:00"/>
    <x v="4"/>
    <s v="Revenue"/>
    <x v="0"/>
    <s v="Account Specialist"/>
    <s v="sales"/>
    <x v="0"/>
    <x v="0"/>
    <d v="2025-04-08T00:00:00"/>
    <m/>
    <s v=""/>
    <n v="267"/>
    <x v="0"/>
    <x v="0"/>
    <x v="2"/>
    <n v="2"/>
    <s v="needs_support"/>
    <n v="1"/>
    <n v="96500"/>
    <x v="0"/>
    <s v="needs_support"/>
    <n v="0"/>
    <x v="0"/>
    <n v="0.73150684931506849"/>
    <x v="0"/>
    <x v="0"/>
  </r>
  <r>
    <s v="E004242"/>
    <d v="2023-12-29T00:00:00"/>
    <x v="5"/>
    <s v="Revenue"/>
    <x v="1"/>
    <s v="Customer Success Associate"/>
    <s v="customer_success"/>
    <x v="1"/>
    <x v="0"/>
    <d v="2023-12-29T00:00:00"/>
    <m/>
    <s v=""/>
    <n v="733"/>
    <x v="1"/>
    <x v="2"/>
    <x v="0"/>
    <n v="4"/>
    <s v="exceeds"/>
    <n v="2"/>
    <n v="58000"/>
    <x v="0"/>
    <s v="exceeds"/>
    <n v="0"/>
    <x v="0"/>
    <n v="2.0082191780821916"/>
    <x v="1"/>
    <x v="1"/>
  </r>
  <r>
    <s v="E004243"/>
    <d v="2025-05-16T00:00:00"/>
    <x v="6"/>
    <s v="Revenue"/>
    <x v="2"/>
    <s v="Growth Marketing Specialist"/>
    <s v="marketing"/>
    <x v="0"/>
    <x v="0"/>
    <d v="2025-05-16T00:00:00"/>
    <m/>
    <s v=""/>
    <n v="229"/>
    <x v="0"/>
    <x v="2"/>
    <x v="3"/>
    <n v="2"/>
    <s v="needs_support"/>
    <n v="1"/>
    <n v="96000"/>
    <x v="0"/>
    <s v="needs_support"/>
    <n v="0"/>
    <x v="0"/>
    <n v="0.62739726027397258"/>
    <x v="0"/>
    <x v="0"/>
  </r>
  <r>
    <s v="E004244"/>
    <d v="2024-01-11T00:00:00"/>
    <x v="7"/>
    <s v="Corporate"/>
    <x v="0"/>
    <s v="Analytics Senior Specialist"/>
    <s v="analytics"/>
    <x v="2"/>
    <x v="0"/>
    <d v="2024-01-11T00:00:00"/>
    <m/>
    <s v=""/>
    <n v="720"/>
    <x v="0"/>
    <x v="1"/>
    <x v="4"/>
    <n v="3"/>
    <s v="meets"/>
    <n v="2"/>
    <n v="133000"/>
    <x v="0"/>
    <s v="meets"/>
    <n v="0"/>
    <x v="0"/>
    <n v="1.9726027397260273"/>
    <x v="2"/>
    <x v="2"/>
  </r>
  <r>
    <s v="E004245"/>
    <d v="2024-06-08T00:00:00"/>
    <x v="8"/>
    <s v="Corporate"/>
    <x v="1"/>
    <s v="Operations Lead"/>
    <s v="operations"/>
    <x v="3"/>
    <x v="0"/>
    <d v="2024-06-08T00:00:00"/>
    <m/>
    <s v=""/>
    <n v="571"/>
    <x v="1"/>
    <x v="1"/>
    <x v="0"/>
    <n v="2"/>
    <s v="needs_support"/>
    <n v="2"/>
    <n v="149000"/>
    <x v="0"/>
    <s v="needs_support"/>
    <n v="0"/>
    <x v="0"/>
    <n v="1.5643835616438355"/>
    <x v="2"/>
    <x v="2"/>
  </r>
  <r>
    <s v="E004246"/>
    <d v="2025-05-18T00:00:00"/>
    <x v="9"/>
    <s v="Corporate"/>
    <x v="0"/>
    <s v="Operations Specialist"/>
    <s v="operations"/>
    <x v="0"/>
    <x v="0"/>
    <d v="2025-05-18T00:00:00"/>
    <m/>
    <s v=""/>
    <n v="227"/>
    <x v="0"/>
    <x v="2"/>
    <x v="3"/>
    <n v="3"/>
    <s v="meets"/>
    <n v="1"/>
    <n v="77000"/>
    <x v="0"/>
    <s v="meets"/>
    <n v="0"/>
    <x v="0"/>
    <n v="0.62191780821917808"/>
    <x v="0"/>
    <x v="0"/>
  </r>
  <r>
    <s v="E004247"/>
    <d v="2025-02-21T00:00:00"/>
    <x v="10"/>
    <s v="Operations"/>
    <x v="2"/>
    <s v="Operations Specialist"/>
    <s v="operations"/>
    <x v="0"/>
    <x v="0"/>
    <d v="2025-02-21T00:00:00"/>
    <m/>
    <s v=""/>
    <n v="313"/>
    <x v="2"/>
    <x v="1"/>
    <x v="3"/>
    <n v="3"/>
    <s v="meets"/>
    <n v="1"/>
    <n v="93000"/>
    <x v="0"/>
    <s v="meets"/>
    <n v="0"/>
    <x v="0"/>
    <n v="0.8575342465753425"/>
    <x v="0"/>
    <x v="0"/>
  </r>
  <r>
    <s v="E004248"/>
    <d v="2023-08-27T00:00:00"/>
    <x v="11"/>
    <s v="Operations"/>
    <x v="3"/>
    <s v="Operations Lead"/>
    <s v="operations"/>
    <x v="3"/>
    <x v="0"/>
    <d v="2023-08-27T00:00:00"/>
    <m/>
    <s v=""/>
    <n v="857"/>
    <x v="3"/>
    <x v="4"/>
    <x v="2"/>
    <n v="5"/>
    <s v="outstanding"/>
    <n v="2"/>
    <n v="177500"/>
    <x v="0"/>
    <s v="outstanding"/>
    <n v="0"/>
    <x v="0"/>
    <n v="2.3479452054794518"/>
    <x v="1"/>
    <x v="2"/>
  </r>
  <r>
    <s v="E004249"/>
    <d v="2025-06-12T00:00:00"/>
    <x v="0"/>
    <s v="Product &amp; Technology"/>
    <x v="0"/>
    <s v="Software Engineering Specialist"/>
    <s v="engineering"/>
    <x v="0"/>
    <x v="0"/>
    <d v="2025-06-12T00:00:00"/>
    <m/>
    <s v=""/>
    <n v="202"/>
    <x v="1"/>
    <x v="1"/>
    <x v="2"/>
    <n v="4"/>
    <s v="exceeds"/>
    <n v="1"/>
    <n v="80000"/>
    <x v="0"/>
    <s v="exceeds"/>
    <n v="0"/>
    <x v="0"/>
    <n v="0.55342465753424652"/>
    <x v="0"/>
    <x v="0"/>
  </r>
  <r>
    <s v="E004250"/>
    <d v="2025-06-10T00:00:00"/>
    <x v="1"/>
    <s v="Product &amp; Technology"/>
    <x v="0"/>
    <s v="Software Engineering Senior Specialist"/>
    <s v="engineering"/>
    <x v="2"/>
    <x v="0"/>
    <d v="2025-06-10T00:00:00"/>
    <m/>
    <s v=""/>
    <n v="204"/>
    <x v="0"/>
    <x v="0"/>
    <x v="4"/>
    <n v="3"/>
    <s v="meets"/>
    <n v="1"/>
    <n v="102000"/>
    <x v="0"/>
    <s v="meets"/>
    <n v="0"/>
    <x v="0"/>
    <n v="0.55890410958904113"/>
    <x v="0"/>
    <x v="3"/>
  </r>
  <r>
    <s v="E004251"/>
    <d v="2025-05-03T00:00:00"/>
    <x v="2"/>
    <s v="Product &amp; Technology"/>
    <x v="1"/>
    <s v="Product Management Lead"/>
    <s v="product"/>
    <x v="3"/>
    <x v="0"/>
    <d v="2025-05-03T00:00:00"/>
    <m/>
    <s v=""/>
    <n v="242"/>
    <x v="0"/>
    <x v="2"/>
    <x v="0"/>
    <n v="2"/>
    <s v="needs_support"/>
    <n v="1"/>
    <n v="177500"/>
    <x v="0"/>
    <s v="needs_support"/>
    <n v="0"/>
    <x v="0"/>
    <n v="0.66301369863013704"/>
    <x v="0"/>
    <x v="2"/>
  </r>
  <r>
    <s v="E004252"/>
    <d v="2024-04-05T00:00:00"/>
    <x v="3"/>
    <s v="Product &amp; Technology"/>
    <x v="1"/>
    <s v="Product Design Senior Specialist"/>
    <s v="design"/>
    <x v="2"/>
    <x v="0"/>
    <d v="2024-04-05T00:00:00"/>
    <m/>
    <s v=""/>
    <n v="635"/>
    <x v="2"/>
    <x v="1"/>
    <x v="1"/>
    <n v="2"/>
    <s v="needs_support"/>
    <n v="2"/>
    <n v="116500"/>
    <x v="0"/>
    <s v="needs_support"/>
    <n v="0"/>
    <x v="0"/>
    <n v="1.7397260273972603"/>
    <x v="2"/>
    <x v="3"/>
  </r>
  <r>
    <s v="E004253"/>
    <d v="2023-03-01T00:00:00"/>
    <x v="4"/>
    <s v="Revenue"/>
    <x v="0"/>
    <s v="Account Associate"/>
    <s v="sales"/>
    <x v="1"/>
    <x v="0"/>
    <d v="2023-03-01T00:00:00"/>
    <m/>
    <s v=""/>
    <n v="1036"/>
    <x v="3"/>
    <x v="3"/>
    <x v="0"/>
    <n v="4"/>
    <s v="exceeds"/>
    <n v="3"/>
    <n v="60000"/>
    <x v="0"/>
    <s v="exceeds"/>
    <n v="0"/>
    <x v="0"/>
    <n v="2.8383561643835615"/>
    <x v="1"/>
    <x v="1"/>
  </r>
  <r>
    <s v="E004254"/>
    <d v="2023-02-03T00:00:00"/>
    <x v="5"/>
    <s v="Revenue"/>
    <x v="1"/>
    <s v="Customer Success Associate"/>
    <s v="customer_success"/>
    <x v="1"/>
    <x v="1"/>
    <d v="2023-02-03T00:00:00"/>
    <d v="2025-02-03T00:00:00"/>
    <s v="voluntary"/>
    <n v="731"/>
    <x v="2"/>
    <x v="1"/>
    <x v="3"/>
    <n v="4"/>
    <s v="exceeds"/>
    <n v="2"/>
    <n v="66000"/>
    <x v="0"/>
    <s v="exceeds"/>
    <n v="1"/>
    <x v="1"/>
    <n v="2.0027397260273974"/>
    <x v="1"/>
    <x v="1"/>
  </r>
  <r>
    <s v="E004255"/>
    <d v="2025-03-07T00:00:00"/>
    <x v="6"/>
    <s v="Revenue"/>
    <x v="2"/>
    <s v="Growth Marketing Senior Specialist"/>
    <s v="marketing"/>
    <x v="2"/>
    <x v="0"/>
    <d v="2025-03-07T00:00:00"/>
    <m/>
    <s v=""/>
    <n v="299"/>
    <x v="0"/>
    <x v="0"/>
    <x v="2"/>
    <n v="4"/>
    <s v="exceeds"/>
    <n v="1"/>
    <n v="97500"/>
    <x v="0"/>
    <s v="exceeds"/>
    <n v="0"/>
    <x v="0"/>
    <n v="0.81917808219178079"/>
    <x v="0"/>
    <x v="0"/>
  </r>
  <r>
    <s v="E004256"/>
    <d v="2024-11-21T00:00:00"/>
    <x v="7"/>
    <s v="Corporate"/>
    <x v="0"/>
    <s v="Analytics Specialist"/>
    <s v="analytics"/>
    <x v="0"/>
    <x v="0"/>
    <d v="2024-11-21T00:00:00"/>
    <m/>
    <s v=""/>
    <n v="405"/>
    <x v="1"/>
    <x v="3"/>
    <x v="3"/>
    <n v="3"/>
    <s v="meets"/>
    <n v="1"/>
    <n v="79500"/>
    <x v="0"/>
    <s v="meets"/>
    <n v="0"/>
    <x v="0"/>
    <n v="1.1095890410958904"/>
    <x v="2"/>
    <x v="0"/>
  </r>
  <r>
    <s v="E004257"/>
    <d v="2024-11-28T00:00:00"/>
    <x v="8"/>
    <s v="Corporate"/>
    <x v="1"/>
    <s v="People Operations Senior Specialist"/>
    <s v="people"/>
    <x v="2"/>
    <x v="0"/>
    <d v="2024-11-28T00:00:00"/>
    <m/>
    <s v=""/>
    <n v="398"/>
    <x v="0"/>
    <x v="4"/>
    <x v="2"/>
    <n v="4"/>
    <s v="exceeds"/>
    <n v="1"/>
    <n v="141000"/>
    <x v="0"/>
    <s v="exceeds"/>
    <n v="0"/>
    <x v="0"/>
    <n v="1.0904109589041096"/>
    <x v="2"/>
    <x v="2"/>
  </r>
  <r>
    <s v="E004258"/>
    <d v="2023-03-05T00:00:00"/>
    <x v="9"/>
    <s v="Corporate"/>
    <x v="0"/>
    <s v="Legal &amp; Compliance Lead"/>
    <s v="legal"/>
    <x v="3"/>
    <x v="0"/>
    <d v="2023-03-05T00:00:00"/>
    <m/>
    <s v=""/>
    <n v="1032"/>
    <x v="0"/>
    <x v="0"/>
    <x v="3"/>
    <n v="3"/>
    <s v="meets"/>
    <n v="3"/>
    <n v="133500"/>
    <x v="0"/>
    <s v="meets"/>
    <n v="0"/>
    <x v="0"/>
    <n v="2.8273972602739725"/>
    <x v="1"/>
    <x v="2"/>
  </r>
  <r>
    <s v="E004259"/>
    <d v="2023-04-02T00:00:00"/>
    <x v="10"/>
    <s v="Operations"/>
    <x v="2"/>
    <s v="Supply Chain Associate"/>
    <s v="supply_chain"/>
    <x v="1"/>
    <x v="0"/>
    <d v="2023-04-02T00:00:00"/>
    <m/>
    <s v=""/>
    <n v="1004"/>
    <x v="0"/>
    <x v="0"/>
    <x v="0"/>
    <n v="5"/>
    <s v="outstanding"/>
    <n v="3"/>
    <n v="56500"/>
    <x v="0"/>
    <s v="outstanding"/>
    <n v="0"/>
    <x v="0"/>
    <n v="2.7506849315068491"/>
    <x v="1"/>
    <x v="1"/>
  </r>
  <r>
    <s v="E004260"/>
    <d v="2024-12-10T00:00:00"/>
    <x v="11"/>
    <s v="Operations"/>
    <x v="3"/>
    <s v="Analytics Specialist"/>
    <s v="analytics"/>
    <x v="0"/>
    <x v="0"/>
    <d v="2024-12-10T00:00:00"/>
    <m/>
    <s v=""/>
    <n v="386"/>
    <x v="1"/>
    <x v="1"/>
    <x v="2"/>
    <n v="5"/>
    <s v="outstanding"/>
    <n v="1"/>
    <n v="78000"/>
    <x v="0"/>
    <s v="outstanding"/>
    <n v="0"/>
    <x v="0"/>
    <n v="1.0575342465753426"/>
    <x v="2"/>
    <x v="0"/>
  </r>
  <r>
    <s v="E004261"/>
    <d v="2024-05-10T00:00:00"/>
    <x v="0"/>
    <s v="Product &amp; Technology"/>
    <x v="0"/>
    <s v="Analytics Senior Specialist"/>
    <s v="analytics"/>
    <x v="2"/>
    <x v="0"/>
    <d v="2024-05-10T00:00:00"/>
    <m/>
    <s v=""/>
    <n v="600"/>
    <x v="0"/>
    <x v="1"/>
    <x v="2"/>
    <n v="3"/>
    <s v="meets"/>
    <n v="2"/>
    <n v="103000"/>
    <x v="0"/>
    <s v="meets"/>
    <n v="0"/>
    <x v="0"/>
    <n v="1.6438356164383561"/>
    <x v="2"/>
    <x v="3"/>
  </r>
  <r>
    <s v="E004262"/>
    <d v="2025-08-07T00:00:00"/>
    <x v="1"/>
    <s v="Product &amp; Technology"/>
    <x v="0"/>
    <s v="Analytics Associate"/>
    <s v="analytics"/>
    <x v="1"/>
    <x v="0"/>
    <d v="2025-08-07T00:00:00"/>
    <m/>
    <s v=""/>
    <n v="146"/>
    <x v="4"/>
    <x v="0"/>
    <x v="0"/>
    <s v="None"/>
    <s v=""/>
    <n v="0"/>
    <n v="63000"/>
    <x v="1"/>
    <s v="Not Reviewed"/>
    <n v="0"/>
    <x v="0"/>
    <n v="0.4"/>
    <x v="0"/>
    <x v="1"/>
  </r>
  <r>
    <s v="E004263"/>
    <d v="2023-11-24T00:00:00"/>
    <x v="2"/>
    <s v="Product &amp; Technology"/>
    <x v="1"/>
    <s v="Product Management Specialist"/>
    <s v="product"/>
    <x v="0"/>
    <x v="0"/>
    <d v="2023-11-24T00:00:00"/>
    <m/>
    <s v=""/>
    <n v="768"/>
    <x v="2"/>
    <x v="2"/>
    <x v="2"/>
    <n v="3"/>
    <s v="meets"/>
    <n v="2"/>
    <n v="81000"/>
    <x v="0"/>
    <s v="meets"/>
    <n v="0"/>
    <x v="0"/>
    <n v="2.1041095890410957"/>
    <x v="1"/>
    <x v="0"/>
  </r>
  <r>
    <s v="E004264"/>
    <d v="2023-12-16T00:00:00"/>
    <x v="3"/>
    <s v="Product &amp; Technology"/>
    <x v="1"/>
    <s v="Product Design Associate"/>
    <s v="design"/>
    <x v="1"/>
    <x v="1"/>
    <d v="2023-12-16T00:00:00"/>
    <d v="2025-09-18T00:00:00"/>
    <s v="involuntary"/>
    <n v="642"/>
    <x v="0"/>
    <x v="2"/>
    <x v="4"/>
    <n v="4"/>
    <s v="exceeds"/>
    <n v="2"/>
    <n v="58000"/>
    <x v="0"/>
    <s v="exceeds"/>
    <n v="1"/>
    <x v="1"/>
    <n v="1.7589041095890412"/>
    <x v="2"/>
    <x v="1"/>
  </r>
  <r>
    <s v="E004265"/>
    <d v="2023-07-17T00:00:00"/>
    <x v="4"/>
    <s v="Revenue"/>
    <x v="0"/>
    <s v="Account Senior Specialist"/>
    <s v="sales"/>
    <x v="2"/>
    <x v="1"/>
    <d v="2023-07-17T00:00:00"/>
    <d v="2025-07-16T00:00:00"/>
    <s v="involuntary"/>
    <n v="730"/>
    <x v="0"/>
    <x v="2"/>
    <x v="4"/>
    <n v="5"/>
    <s v="outstanding"/>
    <n v="2"/>
    <n v="142000"/>
    <x v="0"/>
    <s v="outstanding"/>
    <n v="1"/>
    <x v="1"/>
    <n v="2"/>
    <x v="1"/>
    <x v="2"/>
  </r>
  <r>
    <s v="E004266"/>
    <d v="2025-02-25T00:00:00"/>
    <x v="5"/>
    <s v="Revenue"/>
    <x v="1"/>
    <s v="Customer Success Senior Specialist"/>
    <s v="customer_success"/>
    <x v="2"/>
    <x v="0"/>
    <d v="2025-02-25T00:00:00"/>
    <m/>
    <s v=""/>
    <n v="309"/>
    <x v="0"/>
    <x v="1"/>
    <x v="2"/>
    <n v="5"/>
    <s v="outstanding"/>
    <n v="1"/>
    <n v="101500"/>
    <x v="0"/>
    <s v="outstanding"/>
    <n v="0"/>
    <x v="0"/>
    <n v="0.84657534246575339"/>
    <x v="0"/>
    <x v="3"/>
  </r>
  <r>
    <s v="E004267"/>
    <d v="2025-03-24T00:00:00"/>
    <x v="6"/>
    <s v="Revenue"/>
    <x v="2"/>
    <s v="Growth Marketing Associate"/>
    <s v="marketing"/>
    <x v="1"/>
    <x v="0"/>
    <d v="2025-03-24T00:00:00"/>
    <m/>
    <s v=""/>
    <n v="282"/>
    <x v="0"/>
    <x v="1"/>
    <x v="4"/>
    <n v="2"/>
    <s v="needs_support"/>
    <n v="1"/>
    <n v="64500"/>
    <x v="0"/>
    <s v="needs_support"/>
    <n v="0"/>
    <x v="0"/>
    <n v="0.77260273972602744"/>
    <x v="0"/>
    <x v="1"/>
  </r>
  <r>
    <s v="E004268"/>
    <d v="2023-01-07T00:00:00"/>
    <x v="7"/>
    <s v="Corporate"/>
    <x v="0"/>
    <s v="Financial Planning Specialist"/>
    <s v="finance"/>
    <x v="0"/>
    <x v="0"/>
    <d v="2023-01-07T00:00:00"/>
    <m/>
    <s v=""/>
    <n v="1089"/>
    <x v="0"/>
    <x v="4"/>
    <x v="4"/>
    <n v="4"/>
    <s v="exceeds"/>
    <n v="3"/>
    <n v="93000"/>
    <x v="0"/>
    <s v="exceeds"/>
    <n v="0"/>
    <x v="0"/>
    <n v="2.9835616438356163"/>
    <x v="1"/>
    <x v="0"/>
  </r>
  <r>
    <s v="E004269"/>
    <d v="2023-01-01T00:00:00"/>
    <x v="8"/>
    <s v="Corporate"/>
    <x v="1"/>
    <s v="People Operations Lead"/>
    <s v="people"/>
    <x v="3"/>
    <x v="0"/>
    <d v="2023-01-01T00:00:00"/>
    <m/>
    <s v=""/>
    <n v="1095"/>
    <x v="1"/>
    <x v="3"/>
    <x v="4"/>
    <n v="3"/>
    <s v="meets"/>
    <n v="3"/>
    <n v="141000"/>
    <x v="0"/>
    <s v="meets"/>
    <n v="0"/>
    <x v="0"/>
    <n v="3"/>
    <x v="3"/>
    <x v="2"/>
  </r>
  <r>
    <s v="E004270"/>
    <d v="2023-09-01T00:00:00"/>
    <x v="9"/>
    <s v="Corporate"/>
    <x v="0"/>
    <s v="Operations Associate"/>
    <s v="operations"/>
    <x v="1"/>
    <x v="0"/>
    <d v="2023-09-01T00:00:00"/>
    <m/>
    <s v=""/>
    <n v="852"/>
    <x v="1"/>
    <x v="4"/>
    <x v="2"/>
    <n v="4"/>
    <s v="exceeds"/>
    <n v="2"/>
    <n v="75500"/>
    <x v="0"/>
    <s v="exceeds"/>
    <n v="0"/>
    <x v="0"/>
    <n v="2.3342465753424659"/>
    <x v="1"/>
    <x v="0"/>
  </r>
  <r>
    <s v="E004271"/>
    <d v="2023-02-23T00:00:00"/>
    <x v="10"/>
    <s v="Operations"/>
    <x v="2"/>
    <s v="Supply Chain Associate"/>
    <s v="supply_chain"/>
    <x v="1"/>
    <x v="0"/>
    <d v="2023-02-23T00:00:00"/>
    <m/>
    <s v=""/>
    <n v="1042"/>
    <x v="0"/>
    <x v="1"/>
    <x v="3"/>
    <n v="2"/>
    <s v="needs_support"/>
    <n v="3"/>
    <n v="71000"/>
    <x v="0"/>
    <s v="needs_support"/>
    <n v="0"/>
    <x v="0"/>
    <n v="2.8547945205479452"/>
    <x v="1"/>
    <x v="0"/>
  </r>
  <r>
    <s v="E004272"/>
    <d v="2024-05-13T00:00:00"/>
    <x v="11"/>
    <s v="Operations"/>
    <x v="3"/>
    <s v="Analytics Specialist"/>
    <s v="analytics"/>
    <x v="0"/>
    <x v="1"/>
    <d v="2024-05-13T00:00:00"/>
    <d v="2025-10-17T00:00:00"/>
    <s v="involuntary"/>
    <n v="522"/>
    <x v="0"/>
    <x v="2"/>
    <x v="4"/>
    <n v="3"/>
    <s v="meets"/>
    <n v="1"/>
    <n v="73000"/>
    <x v="0"/>
    <s v="meets"/>
    <n v="1"/>
    <x v="1"/>
    <n v="1.4301369863013698"/>
    <x v="2"/>
    <x v="0"/>
  </r>
  <r>
    <s v="E004273"/>
    <d v="2024-11-10T00:00:00"/>
    <x v="0"/>
    <s v="Product &amp; Technology"/>
    <x v="0"/>
    <s v="Software Engineering Lead"/>
    <s v="engineering"/>
    <x v="3"/>
    <x v="0"/>
    <d v="2024-11-10T00:00:00"/>
    <m/>
    <s v=""/>
    <n v="416"/>
    <x v="0"/>
    <x v="2"/>
    <x v="0"/>
    <n v="3"/>
    <s v="meets"/>
    <n v="1"/>
    <n v="167500"/>
    <x v="0"/>
    <s v="meets"/>
    <n v="0"/>
    <x v="0"/>
    <n v="1.1397260273972603"/>
    <x v="2"/>
    <x v="2"/>
  </r>
  <r>
    <s v="E004274"/>
    <d v="2023-05-07T00:00:00"/>
    <x v="1"/>
    <s v="Product &amp; Technology"/>
    <x v="0"/>
    <s v="Analytics Senior Specialist"/>
    <s v="analytics"/>
    <x v="2"/>
    <x v="0"/>
    <d v="2023-05-07T00:00:00"/>
    <m/>
    <s v=""/>
    <n v="969"/>
    <x v="2"/>
    <x v="1"/>
    <x v="0"/>
    <n v="4"/>
    <s v="exceeds"/>
    <n v="3"/>
    <n v="122500"/>
    <x v="0"/>
    <s v="exceeds"/>
    <n v="0"/>
    <x v="0"/>
    <n v="2.6547945205479451"/>
    <x v="1"/>
    <x v="3"/>
  </r>
  <r>
    <s v="E004275"/>
    <d v="2024-10-07T00:00:00"/>
    <x v="2"/>
    <s v="Product &amp; Technology"/>
    <x v="1"/>
    <s v="Product Management Lead"/>
    <s v="product"/>
    <x v="3"/>
    <x v="0"/>
    <d v="2024-10-07T00:00:00"/>
    <m/>
    <s v=""/>
    <n v="450"/>
    <x v="1"/>
    <x v="3"/>
    <x v="3"/>
    <n v="2"/>
    <s v="needs_support"/>
    <n v="1"/>
    <n v="187000"/>
    <x v="0"/>
    <s v="needs_support"/>
    <n v="0"/>
    <x v="0"/>
    <n v="1.2328767123287672"/>
    <x v="2"/>
    <x v="2"/>
  </r>
  <r>
    <s v="E004276"/>
    <d v="2025-07-28T00:00:00"/>
    <x v="3"/>
    <s v="Product &amp; Technology"/>
    <x v="1"/>
    <s v="Product Design Lead"/>
    <s v="design"/>
    <x v="3"/>
    <x v="1"/>
    <d v="2025-07-28T00:00:00"/>
    <d v="2025-11-13T00:00:00"/>
    <s v="voluntary"/>
    <n v="108"/>
    <x v="0"/>
    <x v="0"/>
    <x v="2"/>
    <s v="None"/>
    <s v=""/>
    <n v="0"/>
    <n v="157000"/>
    <x v="1"/>
    <s v="Not Reviewed"/>
    <n v="1"/>
    <x v="1"/>
    <n v="0.29589041095890412"/>
    <x v="0"/>
    <x v="2"/>
  </r>
  <r>
    <s v="E004277"/>
    <d v="2025-06-10T00:00:00"/>
    <x v="4"/>
    <s v="Revenue"/>
    <x v="0"/>
    <s v="Customer Success Associate"/>
    <s v="customer_success"/>
    <x v="1"/>
    <x v="0"/>
    <d v="2025-06-10T00:00:00"/>
    <m/>
    <s v=""/>
    <n v="204"/>
    <x v="0"/>
    <x v="0"/>
    <x v="2"/>
    <n v="3"/>
    <s v="meets"/>
    <n v="1"/>
    <n v="57000"/>
    <x v="0"/>
    <s v="meets"/>
    <n v="0"/>
    <x v="0"/>
    <n v="0.55890410958904113"/>
    <x v="0"/>
    <x v="1"/>
  </r>
  <r>
    <s v="E004278"/>
    <d v="2025-06-28T00:00:00"/>
    <x v="5"/>
    <s v="Revenue"/>
    <x v="1"/>
    <s v="Account Associate"/>
    <s v="sales"/>
    <x v="1"/>
    <x v="0"/>
    <d v="2025-06-28T00:00:00"/>
    <m/>
    <s v=""/>
    <n v="186"/>
    <x v="3"/>
    <x v="1"/>
    <x v="2"/>
    <n v="3"/>
    <s v="meets"/>
    <n v="1"/>
    <n v="74000"/>
    <x v="0"/>
    <s v="meets"/>
    <n v="0"/>
    <x v="0"/>
    <n v="0.50958904109589043"/>
    <x v="0"/>
    <x v="0"/>
  </r>
  <r>
    <s v="E004279"/>
    <d v="2024-11-10T00:00:00"/>
    <x v="6"/>
    <s v="Revenue"/>
    <x v="2"/>
    <s v="Growth Marketing Specialist"/>
    <s v="marketing"/>
    <x v="0"/>
    <x v="0"/>
    <d v="2024-11-10T00:00:00"/>
    <m/>
    <s v=""/>
    <n v="416"/>
    <x v="2"/>
    <x v="1"/>
    <x v="0"/>
    <n v="3"/>
    <s v="meets"/>
    <n v="1"/>
    <n v="96000"/>
    <x v="0"/>
    <s v="meets"/>
    <n v="0"/>
    <x v="0"/>
    <n v="1.1397260273972603"/>
    <x v="2"/>
    <x v="0"/>
  </r>
  <r>
    <s v="E004280"/>
    <d v="2024-11-29T00:00:00"/>
    <x v="7"/>
    <s v="Corporate"/>
    <x v="0"/>
    <s v="Financial Planning Senior Specialist"/>
    <s v="finance"/>
    <x v="2"/>
    <x v="0"/>
    <d v="2024-11-29T00:00:00"/>
    <m/>
    <s v=""/>
    <n v="397"/>
    <x v="1"/>
    <x v="1"/>
    <x v="3"/>
    <n v="3"/>
    <s v="meets"/>
    <n v="1"/>
    <n v="140000"/>
    <x v="0"/>
    <s v="meets"/>
    <n v="0"/>
    <x v="0"/>
    <n v="1.0876712328767124"/>
    <x v="2"/>
    <x v="2"/>
  </r>
  <r>
    <s v="E004281"/>
    <d v="2024-04-25T00:00:00"/>
    <x v="8"/>
    <s v="Corporate"/>
    <x v="1"/>
    <s v="People Operations Specialist"/>
    <s v="people"/>
    <x v="0"/>
    <x v="0"/>
    <d v="2024-04-25T00:00:00"/>
    <m/>
    <s v=""/>
    <n v="615"/>
    <x v="2"/>
    <x v="1"/>
    <x v="3"/>
    <n v="1"/>
    <s v="needs_support"/>
    <n v="2"/>
    <n v="79500"/>
    <x v="0"/>
    <s v="needs_support"/>
    <n v="0"/>
    <x v="0"/>
    <n v="1.6849315068493151"/>
    <x v="2"/>
    <x v="0"/>
  </r>
  <r>
    <s v="E004282"/>
    <d v="2025-01-11T00:00:00"/>
    <x v="9"/>
    <s v="Corporate"/>
    <x v="0"/>
    <s v="Legal &amp; Compliance Specialist"/>
    <s v="legal"/>
    <x v="0"/>
    <x v="0"/>
    <d v="2025-01-11T00:00:00"/>
    <m/>
    <s v=""/>
    <n v="354"/>
    <x v="3"/>
    <x v="1"/>
    <x v="3"/>
    <n v="3"/>
    <s v="meets"/>
    <n v="1"/>
    <n v="96500"/>
    <x v="0"/>
    <s v="meets"/>
    <n v="0"/>
    <x v="0"/>
    <n v="0.96986301369863015"/>
    <x v="0"/>
    <x v="0"/>
  </r>
  <r>
    <s v="E004283"/>
    <d v="2025-03-04T00:00:00"/>
    <x v="10"/>
    <s v="Operations"/>
    <x v="2"/>
    <s v="Operations Associate"/>
    <s v="operations"/>
    <x v="1"/>
    <x v="0"/>
    <d v="2025-03-04T00:00:00"/>
    <m/>
    <s v=""/>
    <n v="302"/>
    <x v="3"/>
    <x v="0"/>
    <x v="3"/>
    <n v="3"/>
    <s v="meets"/>
    <n v="1"/>
    <n v="69000"/>
    <x v="0"/>
    <s v="meets"/>
    <n v="0"/>
    <x v="0"/>
    <n v="0.82739726027397265"/>
    <x v="0"/>
    <x v="1"/>
  </r>
  <r>
    <s v="E004284"/>
    <d v="2024-01-06T00:00:00"/>
    <x v="11"/>
    <s v="Operations"/>
    <x v="3"/>
    <s v="Operations Lead"/>
    <s v="operations"/>
    <x v="3"/>
    <x v="0"/>
    <d v="2024-01-06T00:00:00"/>
    <m/>
    <s v=""/>
    <n v="725"/>
    <x v="0"/>
    <x v="1"/>
    <x v="2"/>
    <n v="2"/>
    <s v="needs_support"/>
    <n v="2"/>
    <n v="135500"/>
    <x v="0"/>
    <s v="needs_support"/>
    <n v="0"/>
    <x v="0"/>
    <n v="1.9863013698630136"/>
    <x v="2"/>
    <x v="2"/>
  </r>
  <r>
    <s v="E004285"/>
    <d v="2023-03-06T00:00:00"/>
    <x v="0"/>
    <s v="Product &amp; Technology"/>
    <x v="0"/>
    <s v="Software Engineering Specialist"/>
    <s v="engineering"/>
    <x v="0"/>
    <x v="0"/>
    <d v="2023-03-06T00:00:00"/>
    <m/>
    <s v=""/>
    <n v="1031"/>
    <x v="2"/>
    <x v="0"/>
    <x v="0"/>
    <n v="2"/>
    <s v="needs_support"/>
    <n v="3"/>
    <n v="76500"/>
    <x v="0"/>
    <s v="needs_support"/>
    <n v="0"/>
    <x v="0"/>
    <n v="2.8246575342465752"/>
    <x v="1"/>
    <x v="0"/>
  </r>
  <r>
    <s v="E004286"/>
    <d v="2023-08-25T00:00:00"/>
    <x v="1"/>
    <s v="Product &amp; Technology"/>
    <x v="0"/>
    <s v="Analytics Associate"/>
    <s v="analytics"/>
    <x v="1"/>
    <x v="0"/>
    <d v="2023-08-25T00:00:00"/>
    <m/>
    <s v=""/>
    <n v="859"/>
    <x v="0"/>
    <x v="1"/>
    <x v="0"/>
    <n v="4"/>
    <s v="exceeds"/>
    <n v="2"/>
    <n v="65500"/>
    <x v="0"/>
    <s v="exceeds"/>
    <n v="0"/>
    <x v="0"/>
    <n v="2.3534246575342466"/>
    <x v="1"/>
    <x v="1"/>
  </r>
  <r>
    <s v="E004287"/>
    <d v="2024-12-01T00:00:00"/>
    <x v="2"/>
    <s v="Product &amp; Technology"/>
    <x v="1"/>
    <s v="Product Management Specialist"/>
    <s v="product"/>
    <x v="0"/>
    <x v="1"/>
    <d v="2024-12-01T00:00:00"/>
    <d v="2025-09-21T00:00:00"/>
    <s v="involuntary"/>
    <n v="294"/>
    <x v="1"/>
    <x v="1"/>
    <x v="3"/>
    <n v="3"/>
    <s v="meets"/>
    <n v="1"/>
    <n v="99000"/>
    <x v="0"/>
    <s v="meets"/>
    <n v="1"/>
    <x v="1"/>
    <n v="0.80547945205479454"/>
    <x v="0"/>
    <x v="0"/>
  </r>
  <r>
    <s v="E004288"/>
    <d v="2025-06-03T00:00:00"/>
    <x v="3"/>
    <s v="Product &amp; Technology"/>
    <x v="1"/>
    <s v="Product Design Senior Specialist"/>
    <s v="design"/>
    <x v="2"/>
    <x v="0"/>
    <d v="2025-06-03T00:00:00"/>
    <m/>
    <s v=""/>
    <n v="211"/>
    <x v="0"/>
    <x v="2"/>
    <x v="2"/>
    <n v="2"/>
    <s v="needs_support"/>
    <n v="1"/>
    <n v="132000"/>
    <x v="0"/>
    <s v="needs_support"/>
    <n v="0"/>
    <x v="0"/>
    <n v="0.57808219178082187"/>
    <x v="0"/>
    <x v="2"/>
  </r>
  <r>
    <s v="E004289"/>
    <d v="2024-10-17T00:00:00"/>
    <x v="4"/>
    <s v="Revenue"/>
    <x v="0"/>
    <s v="Account Senior Specialist"/>
    <s v="sales"/>
    <x v="2"/>
    <x v="0"/>
    <d v="2024-10-17T00:00:00"/>
    <m/>
    <s v=""/>
    <n v="440"/>
    <x v="1"/>
    <x v="0"/>
    <x v="2"/>
    <n v="4"/>
    <s v="exceeds"/>
    <n v="1"/>
    <n v="99500"/>
    <x v="0"/>
    <s v="exceeds"/>
    <n v="0"/>
    <x v="0"/>
    <n v="1.2054794520547945"/>
    <x v="2"/>
    <x v="0"/>
  </r>
  <r>
    <s v="E004290"/>
    <d v="2023-07-11T00:00:00"/>
    <x v="5"/>
    <s v="Revenue"/>
    <x v="1"/>
    <s v="Customer Success Senior Specialist"/>
    <s v="customer_success"/>
    <x v="2"/>
    <x v="0"/>
    <d v="2023-07-11T00:00:00"/>
    <m/>
    <s v=""/>
    <n v="904"/>
    <x v="0"/>
    <x v="1"/>
    <x v="3"/>
    <n v="3"/>
    <s v="meets"/>
    <n v="2"/>
    <n v="127000"/>
    <x v="0"/>
    <s v="meets"/>
    <n v="0"/>
    <x v="0"/>
    <n v="2.4767123287671233"/>
    <x v="1"/>
    <x v="3"/>
  </r>
  <r>
    <s v="E004291"/>
    <d v="2025-07-03T00:00:00"/>
    <x v="6"/>
    <s v="Revenue"/>
    <x v="2"/>
    <s v="Analytics Specialist"/>
    <s v="analytics"/>
    <x v="0"/>
    <x v="0"/>
    <d v="2025-07-03T00:00:00"/>
    <m/>
    <s v=""/>
    <n v="181"/>
    <x v="0"/>
    <x v="1"/>
    <x v="2"/>
    <n v="3"/>
    <s v="meets"/>
    <n v="1"/>
    <n v="87000"/>
    <x v="0"/>
    <s v="meets"/>
    <n v="0"/>
    <x v="0"/>
    <n v="0.49589041095890413"/>
    <x v="0"/>
    <x v="0"/>
  </r>
  <r>
    <s v="E004292"/>
    <d v="2023-08-20T00:00:00"/>
    <x v="7"/>
    <s v="Corporate"/>
    <x v="0"/>
    <s v="Financial Planning Specialist"/>
    <s v="finance"/>
    <x v="0"/>
    <x v="0"/>
    <d v="2023-08-20T00:00:00"/>
    <m/>
    <s v=""/>
    <n v="864"/>
    <x v="0"/>
    <x v="1"/>
    <x v="0"/>
    <n v="5"/>
    <s v="outstanding"/>
    <n v="2"/>
    <n v="103500"/>
    <x v="0"/>
    <s v="outstanding"/>
    <n v="0"/>
    <x v="0"/>
    <n v="2.3671232876712329"/>
    <x v="1"/>
    <x v="3"/>
  </r>
  <r>
    <s v="E004293"/>
    <d v="2023-08-30T00:00:00"/>
    <x v="8"/>
    <s v="Corporate"/>
    <x v="1"/>
    <s v="People Operations Associate"/>
    <s v="people"/>
    <x v="1"/>
    <x v="0"/>
    <d v="2023-08-30T00:00:00"/>
    <m/>
    <s v=""/>
    <n v="854"/>
    <x v="3"/>
    <x v="2"/>
    <x v="2"/>
    <n v="3"/>
    <s v="meets"/>
    <n v="2"/>
    <n v="56500"/>
    <x v="0"/>
    <s v="meets"/>
    <n v="0"/>
    <x v="0"/>
    <n v="2.3397260273972602"/>
    <x v="1"/>
    <x v="1"/>
  </r>
  <r>
    <s v="E004294"/>
    <d v="2025-04-28T00:00:00"/>
    <x v="9"/>
    <s v="Corporate"/>
    <x v="0"/>
    <s v="Legal &amp; Compliance Associate"/>
    <s v="legal"/>
    <x v="1"/>
    <x v="1"/>
    <d v="2025-04-28T00:00:00"/>
    <d v="2025-11-15T00:00:00"/>
    <s v="involuntary"/>
    <n v="201"/>
    <x v="1"/>
    <x v="1"/>
    <x v="0"/>
    <n v="3"/>
    <s v="meets"/>
    <n v="1"/>
    <n v="76500"/>
    <x v="0"/>
    <s v="meets"/>
    <n v="1"/>
    <x v="1"/>
    <n v="0.55068493150684927"/>
    <x v="0"/>
    <x v="0"/>
  </r>
  <r>
    <s v="E004295"/>
    <d v="2023-06-10T00:00:00"/>
    <x v="10"/>
    <s v="Operations"/>
    <x v="2"/>
    <s v="Supply Chain Specialist"/>
    <s v="supply_chain"/>
    <x v="0"/>
    <x v="0"/>
    <d v="2023-06-10T00:00:00"/>
    <m/>
    <s v=""/>
    <n v="935"/>
    <x v="4"/>
    <x v="1"/>
    <x v="2"/>
    <n v="4"/>
    <s v="exceeds"/>
    <n v="3"/>
    <n v="102500"/>
    <x v="0"/>
    <s v="exceeds"/>
    <n v="0"/>
    <x v="0"/>
    <n v="2.5616438356164384"/>
    <x v="1"/>
    <x v="3"/>
  </r>
  <r>
    <s v="E004296"/>
    <d v="2025-03-01T00:00:00"/>
    <x v="11"/>
    <s v="Operations"/>
    <x v="3"/>
    <s v="Operations Specialist"/>
    <s v="operations"/>
    <x v="0"/>
    <x v="0"/>
    <d v="2025-03-01T00:00:00"/>
    <m/>
    <s v=""/>
    <n v="305"/>
    <x v="4"/>
    <x v="0"/>
    <x v="3"/>
    <n v="3"/>
    <s v="meets"/>
    <n v="1"/>
    <n v="89000"/>
    <x v="0"/>
    <s v="meets"/>
    <n v="0"/>
    <x v="0"/>
    <n v="0.83561643835616439"/>
    <x v="0"/>
    <x v="0"/>
  </r>
  <r>
    <s v="E004297"/>
    <d v="2024-11-05T00:00:00"/>
    <x v="0"/>
    <s v="Product &amp; Technology"/>
    <x v="0"/>
    <s v="Software Engineering Specialist"/>
    <s v="engineering"/>
    <x v="0"/>
    <x v="0"/>
    <d v="2024-11-05T00:00:00"/>
    <m/>
    <s v=""/>
    <n v="421"/>
    <x v="0"/>
    <x v="1"/>
    <x v="3"/>
    <n v="4"/>
    <s v="exceeds"/>
    <n v="1"/>
    <n v="98000"/>
    <x v="0"/>
    <s v="exceeds"/>
    <n v="0"/>
    <x v="0"/>
    <n v="1.1534246575342466"/>
    <x v="2"/>
    <x v="0"/>
  </r>
  <r>
    <s v="E004298"/>
    <d v="2025-05-03T00:00:00"/>
    <x v="1"/>
    <s v="Product &amp; Technology"/>
    <x v="0"/>
    <s v="Software Engineering Associate"/>
    <s v="engineering"/>
    <x v="1"/>
    <x v="0"/>
    <d v="2025-05-03T00:00:00"/>
    <m/>
    <s v=""/>
    <n v="242"/>
    <x v="0"/>
    <x v="1"/>
    <x v="0"/>
    <n v="3"/>
    <s v="meets"/>
    <n v="1"/>
    <n v="74500"/>
    <x v="0"/>
    <s v="meets"/>
    <n v="0"/>
    <x v="0"/>
    <n v="0.66301369863013704"/>
    <x v="0"/>
    <x v="0"/>
  </r>
  <r>
    <s v="E004299"/>
    <d v="2023-05-25T00:00:00"/>
    <x v="2"/>
    <s v="Product &amp; Technology"/>
    <x v="1"/>
    <s v="Product Management Specialist"/>
    <s v="product"/>
    <x v="0"/>
    <x v="0"/>
    <d v="2023-05-25T00:00:00"/>
    <m/>
    <s v=""/>
    <n v="951"/>
    <x v="0"/>
    <x v="1"/>
    <x v="0"/>
    <n v="3"/>
    <s v="meets"/>
    <n v="3"/>
    <n v="91500"/>
    <x v="0"/>
    <s v="meets"/>
    <n v="0"/>
    <x v="0"/>
    <n v="2.6054794520547944"/>
    <x v="1"/>
    <x v="0"/>
  </r>
  <r>
    <s v="E004300"/>
    <d v="2025-03-19T00:00:00"/>
    <x v="3"/>
    <s v="Product &amp; Technology"/>
    <x v="1"/>
    <s v="Product Design Associate"/>
    <s v="design"/>
    <x v="1"/>
    <x v="0"/>
    <d v="2025-03-19T00:00:00"/>
    <m/>
    <s v=""/>
    <n v="287"/>
    <x v="0"/>
    <x v="2"/>
    <x v="3"/>
    <n v="4"/>
    <s v="exceeds"/>
    <n v="1"/>
    <n v="77000"/>
    <x v="0"/>
    <s v="exceeds"/>
    <n v="0"/>
    <x v="0"/>
    <n v="0.78630136986301369"/>
    <x v="0"/>
    <x v="0"/>
  </r>
  <r>
    <s v="E004301"/>
    <d v="2024-04-23T00:00:00"/>
    <x v="4"/>
    <s v="Revenue"/>
    <x v="0"/>
    <s v="Account Associate"/>
    <s v="sales"/>
    <x v="1"/>
    <x v="0"/>
    <d v="2024-04-23T00:00:00"/>
    <m/>
    <s v=""/>
    <n v="617"/>
    <x v="0"/>
    <x v="0"/>
    <x v="1"/>
    <n v="3"/>
    <s v="meets"/>
    <n v="2"/>
    <n v="62000"/>
    <x v="0"/>
    <s v="meets"/>
    <n v="0"/>
    <x v="0"/>
    <n v="1.6904109589041096"/>
    <x v="2"/>
    <x v="1"/>
  </r>
  <r>
    <s v="E004302"/>
    <d v="2025-08-08T00:00:00"/>
    <x v="5"/>
    <s v="Revenue"/>
    <x v="1"/>
    <s v="Account Specialist"/>
    <s v="sales"/>
    <x v="0"/>
    <x v="0"/>
    <d v="2025-08-08T00:00:00"/>
    <m/>
    <s v=""/>
    <n v="145"/>
    <x v="1"/>
    <x v="1"/>
    <x v="0"/>
    <s v="None"/>
    <s v=""/>
    <n v="0"/>
    <n v="100000"/>
    <x v="1"/>
    <s v="Not Reviewed"/>
    <n v="0"/>
    <x v="0"/>
    <n v="0.39726027397260272"/>
    <x v="0"/>
    <x v="3"/>
  </r>
  <r>
    <s v="E004303"/>
    <d v="2024-01-15T00:00:00"/>
    <x v="6"/>
    <s v="Revenue"/>
    <x v="2"/>
    <s v="Growth Marketing Specialist"/>
    <s v="marketing"/>
    <x v="0"/>
    <x v="0"/>
    <d v="2024-01-15T00:00:00"/>
    <m/>
    <s v=""/>
    <n v="716"/>
    <x v="1"/>
    <x v="3"/>
    <x v="0"/>
    <n v="4"/>
    <s v="exceeds"/>
    <n v="2"/>
    <n v="89000"/>
    <x v="0"/>
    <s v="exceeds"/>
    <n v="0"/>
    <x v="0"/>
    <n v="1.9616438356164383"/>
    <x v="2"/>
    <x v="0"/>
  </r>
  <r>
    <s v="E004304"/>
    <d v="2023-07-29T00:00:00"/>
    <x v="7"/>
    <s v="Corporate"/>
    <x v="0"/>
    <s v="Financial Planning Associate"/>
    <s v="finance"/>
    <x v="1"/>
    <x v="0"/>
    <d v="2023-07-29T00:00:00"/>
    <m/>
    <s v=""/>
    <n v="886"/>
    <x v="2"/>
    <x v="0"/>
    <x v="4"/>
    <n v="4"/>
    <s v="exceeds"/>
    <n v="2"/>
    <n v="66500"/>
    <x v="0"/>
    <s v="exceeds"/>
    <n v="0"/>
    <x v="0"/>
    <n v="2.4273972602739726"/>
    <x v="1"/>
    <x v="1"/>
  </r>
  <r>
    <s v="E004305"/>
    <d v="2024-04-14T00:00:00"/>
    <x v="8"/>
    <s v="Corporate"/>
    <x v="1"/>
    <s v="Operations Specialist"/>
    <s v="operations"/>
    <x v="0"/>
    <x v="0"/>
    <d v="2024-04-14T00:00:00"/>
    <m/>
    <s v=""/>
    <n v="626"/>
    <x v="3"/>
    <x v="1"/>
    <x v="0"/>
    <n v="2"/>
    <s v="needs_support"/>
    <n v="2"/>
    <n v="72500"/>
    <x v="0"/>
    <s v="needs_support"/>
    <n v="0"/>
    <x v="0"/>
    <n v="1.715068493150685"/>
    <x v="2"/>
    <x v="0"/>
  </r>
  <r>
    <s v="E004306"/>
    <d v="2024-04-29T00:00:00"/>
    <x v="9"/>
    <s v="Corporate"/>
    <x v="0"/>
    <s v="Legal &amp; Compliance Associate"/>
    <s v="legal"/>
    <x v="1"/>
    <x v="0"/>
    <d v="2024-04-29T00:00:00"/>
    <m/>
    <s v=""/>
    <n v="611"/>
    <x v="4"/>
    <x v="0"/>
    <x v="1"/>
    <n v="2"/>
    <s v="needs_support"/>
    <n v="2"/>
    <n v="75000"/>
    <x v="0"/>
    <s v="needs_support"/>
    <n v="0"/>
    <x v="0"/>
    <n v="1.6739726027397259"/>
    <x v="2"/>
    <x v="0"/>
  </r>
  <r>
    <s v="E004307"/>
    <d v="2025-01-02T00:00:00"/>
    <x v="10"/>
    <s v="Operations"/>
    <x v="2"/>
    <s v="Supply Chain Specialist"/>
    <s v="supply_chain"/>
    <x v="0"/>
    <x v="1"/>
    <d v="2025-01-02T00:00:00"/>
    <d v="2025-11-15T00:00:00"/>
    <s v="voluntary"/>
    <n v="317"/>
    <x v="2"/>
    <x v="3"/>
    <x v="4"/>
    <n v="3"/>
    <s v="meets"/>
    <n v="1"/>
    <n v="99500"/>
    <x v="0"/>
    <s v="meets"/>
    <n v="1"/>
    <x v="1"/>
    <n v="0.86849315068493149"/>
    <x v="0"/>
    <x v="0"/>
  </r>
  <r>
    <s v="E004308"/>
    <d v="2025-05-08T00:00:00"/>
    <x v="11"/>
    <s v="Operations"/>
    <x v="3"/>
    <s v="Operations Associate"/>
    <s v="operations"/>
    <x v="1"/>
    <x v="0"/>
    <d v="2025-05-08T00:00:00"/>
    <m/>
    <s v=""/>
    <n v="237"/>
    <x v="0"/>
    <x v="1"/>
    <x v="2"/>
    <n v="3"/>
    <s v="meets"/>
    <n v="1"/>
    <n v="63500"/>
    <x v="0"/>
    <s v="meets"/>
    <n v="0"/>
    <x v="0"/>
    <n v="0.64931506849315068"/>
    <x v="0"/>
    <x v="1"/>
  </r>
  <r>
    <s v="E004309"/>
    <d v="2024-05-08T00:00:00"/>
    <x v="0"/>
    <s v="Product &amp; Technology"/>
    <x v="0"/>
    <s v="Software Engineering Senior Specialist"/>
    <s v="engineering"/>
    <x v="2"/>
    <x v="1"/>
    <d v="2024-05-08T00:00:00"/>
    <d v="2025-02-01T00:00:00"/>
    <s v="involuntary"/>
    <n v="269"/>
    <x v="0"/>
    <x v="2"/>
    <x v="2"/>
    <n v="3"/>
    <s v="meets"/>
    <n v="1"/>
    <n v="108000"/>
    <x v="0"/>
    <s v="meets"/>
    <n v="1"/>
    <x v="1"/>
    <n v="0.73698630136986298"/>
    <x v="0"/>
    <x v="3"/>
  </r>
  <r>
    <s v="E004310"/>
    <d v="2023-01-05T00:00:00"/>
    <x v="1"/>
    <s v="Product &amp; Technology"/>
    <x v="0"/>
    <s v="Analytics Specialist"/>
    <s v="analytics"/>
    <x v="0"/>
    <x v="0"/>
    <d v="2023-01-05T00:00:00"/>
    <m/>
    <s v=""/>
    <n v="1091"/>
    <x v="0"/>
    <x v="1"/>
    <x v="3"/>
    <n v="3"/>
    <s v="meets"/>
    <n v="3"/>
    <n v="85500"/>
    <x v="0"/>
    <s v="meets"/>
    <n v="0"/>
    <x v="0"/>
    <n v="2.989041095890411"/>
    <x v="1"/>
    <x v="0"/>
  </r>
  <r>
    <s v="E004311"/>
    <d v="2025-02-15T00:00:00"/>
    <x v="2"/>
    <s v="Product &amp; Technology"/>
    <x v="1"/>
    <s v="Analytics Associate"/>
    <s v="analytics"/>
    <x v="1"/>
    <x v="0"/>
    <d v="2025-02-15T00:00:00"/>
    <m/>
    <s v=""/>
    <n v="319"/>
    <x v="2"/>
    <x v="0"/>
    <x v="2"/>
    <n v="3"/>
    <s v="meets"/>
    <n v="1"/>
    <n v="60000"/>
    <x v="0"/>
    <s v="meets"/>
    <n v="0"/>
    <x v="0"/>
    <n v="0.87397260273972599"/>
    <x v="0"/>
    <x v="1"/>
  </r>
  <r>
    <s v="E004312"/>
    <d v="2023-04-19T00:00:00"/>
    <x v="3"/>
    <s v="Product &amp; Technology"/>
    <x v="1"/>
    <s v="Product Design Specialist"/>
    <s v="design"/>
    <x v="0"/>
    <x v="0"/>
    <d v="2023-04-19T00:00:00"/>
    <m/>
    <s v=""/>
    <n v="987"/>
    <x v="3"/>
    <x v="2"/>
    <x v="0"/>
    <n v="4"/>
    <s v="exceeds"/>
    <n v="3"/>
    <n v="98000"/>
    <x v="0"/>
    <s v="exceeds"/>
    <n v="0"/>
    <x v="0"/>
    <n v="2.7041095890410958"/>
    <x v="1"/>
    <x v="0"/>
  </r>
  <r>
    <s v="E004313"/>
    <d v="2024-02-06T00:00:00"/>
    <x v="4"/>
    <s v="Revenue"/>
    <x v="0"/>
    <s v="Account Senior Specialist"/>
    <s v="sales"/>
    <x v="2"/>
    <x v="0"/>
    <d v="2024-02-06T00:00:00"/>
    <m/>
    <s v=""/>
    <n v="694"/>
    <x v="1"/>
    <x v="2"/>
    <x v="4"/>
    <n v="2"/>
    <s v="needs_support"/>
    <n v="2"/>
    <n v="133500"/>
    <x v="0"/>
    <s v="needs_support"/>
    <n v="0"/>
    <x v="0"/>
    <n v="1.9013698630136986"/>
    <x v="2"/>
    <x v="2"/>
  </r>
  <r>
    <s v="E004314"/>
    <d v="2024-09-12T00:00:00"/>
    <x v="5"/>
    <s v="Revenue"/>
    <x v="1"/>
    <s v="Customer Success Associate"/>
    <s v="customer_success"/>
    <x v="1"/>
    <x v="0"/>
    <d v="2024-09-12T00:00:00"/>
    <m/>
    <s v=""/>
    <n v="475"/>
    <x v="0"/>
    <x v="0"/>
    <x v="3"/>
    <n v="5"/>
    <s v="outstanding"/>
    <n v="1"/>
    <n v="74000"/>
    <x v="0"/>
    <s v="outstanding"/>
    <n v="0"/>
    <x v="0"/>
    <n v="1.3013698630136987"/>
    <x v="2"/>
    <x v="0"/>
  </r>
  <r>
    <s v="E004315"/>
    <d v="2024-04-21T00:00:00"/>
    <x v="6"/>
    <s v="Revenue"/>
    <x v="2"/>
    <s v="Growth Marketing Specialist"/>
    <s v="marketing"/>
    <x v="0"/>
    <x v="0"/>
    <d v="2024-04-21T00:00:00"/>
    <m/>
    <s v=""/>
    <n v="619"/>
    <x v="2"/>
    <x v="0"/>
    <x v="3"/>
    <n v="2"/>
    <s v="needs_support"/>
    <n v="2"/>
    <n v="72000"/>
    <x v="0"/>
    <s v="needs_support"/>
    <n v="0"/>
    <x v="0"/>
    <n v="1.6958904109589041"/>
    <x v="2"/>
    <x v="0"/>
  </r>
  <r>
    <s v="E004316"/>
    <d v="2023-07-30T00:00:00"/>
    <x v="7"/>
    <s v="Corporate"/>
    <x v="0"/>
    <s v="Financial Planning Specialist"/>
    <s v="finance"/>
    <x v="0"/>
    <x v="0"/>
    <d v="2023-07-30T00:00:00"/>
    <m/>
    <s v=""/>
    <n v="885"/>
    <x v="1"/>
    <x v="0"/>
    <x v="3"/>
    <n v="3"/>
    <s v="meets"/>
    <n v="2"/>
    <n v="77500"/>
    <x v="0"/>
    <s v="meets"/>
    <n v="0"/>
    <x v="0"/>
    <n v="2.4246575342465753"/>
    <x v="1"/>
    <x v="0"/>
  </r>
  <r>
    <s v="E004317"/>
    <d v="2024-06-04T00:00:00"/>
    <x v="8"/>
    <s v="Corporate"/>
    <x v="1"/>
    <s v="People Operations Senior Specialist"/>
    <s v="people"/>
    <x v="2"/>
    <x v="0"/>
    <d v="2024-06-04T00:00:00"/>
    <m/>
    <s v=""/>
    <n v="575"/>
    <x v="0"/>
    <x v="1"/>
    <x v="3"/>
    <n v="2"/>
    <s v="needs_support"/>
    <n v="2"/>
    <n v="128000"/>
    <x v="0"/>
    <s v="needs_support"/>
    <n v="0"/>
    <x v="0"/>
    <n v="1.5753424657534247"/>
    <x v="2"/>
    <x v="3"/>
  </r>
  <r>
    <s v="E004318"/>
    <d v="2025-09-20T00:00:00"/>
    <x v="9"/>
    <s v="Corporate"/>
    <x v="0"/>
    <s v="Legal &amp; Compliance Senior Specialist"/>
    <s v="legal"/>
    <x v="2"/>
    <x v="0"/>
    <d v="2025-09-20T00:00:00"/>
    <m/>
    <s v=""/>
    <n v="102"/>
    <x v="0"/>
    <x v="0"/>
    <x v="0"/>
    <s v="None"/>
    <s v=""/>
    <n v="0"/>
    <n v="108000"/>
    <x v="1"/>
    <s v="Not Reviewed"/>
    <n v="0"/>
    <x v="0"/>
    <n v="0.27945205479452057"/>
    <x v="0"/>
    <x v="3"/>
  </r>
  <r>
    <s v="E004319"/>
    <d v="2023-01-30T00:00:00"/>
    <x v="10"/>
    <s v="Operations"/>
    <x v="2"/>
    <s v="Supply Chain Senior Specialist"/>
    <s v="supply_chain"/>
    <x v="2"/>
    <x v="0"/>
    <d v="2023-01-30T00:00:00"/>
    <m/>
    <s v=""/>
    <n v="1066"/>
    <x v="0"/>
    <x v="1"/>
    <x v="3"/>
    <n v="3"/>
    <s v="meets"/>
    <n v="3"/>
    <n v="121500"/>
    <x v="0"/>
    <s v="meets"/>
    <n v="0"/>
    <x v="0"/>
    <n v="2.9205479452054797"/>
    <x v="1"/>
    <x v="3"/>
  </r>
  <r>
    <s v="E004320"/>
    <d v="2024-04-23T00:00:00"/>
    <x v="11"/>
    <s v="Operations"/>
    <x v="3"/>
    <s v="Operations Associate"/>
    <s v="operations"/>
    <x v="1"/>
    <x v="0"/>
    <d v="2024-04-23T00:00:00"/>
    <m/>
    <s v=""/>
    <n v="617"/>
    <x v="0"/>
    <x v="1"/>
    <x v="2"/>
    <n v="2"/>
    <s v="needs_support"/>
    <n v="2"/>
    <n v="76500"/>
    <x v="0"/>
    <s v="needs_support"/>
    <n v="0"/>
    <x v="0"/>
    <n v="1.6904109589041096"/>
    <x v="2"/>
    <x v="0"/>
  </r>
  <r>
    <s v="E004321"/>
    <d v="2023-07-01T00:00:00"/>
    <x v="0"/>
    <s v="Product &amp; Technology"/>
    <x v="0"/>
    <s v="Analytics Associate"/>
    <s v="analytics"/>
    <x v="1"/>
    <x v="0"/>
    <d v="2023-07-01T00:00:00"/>
    <m/>
    <s v=""/>
    <n v="914"/>
    <x v="0"/>
    <x v="3"/>
    <x v="2"/>
    <n v="4"/>
    <s v="exceeds"/>
    <n v="3"/>
    <n v="59000"/>
    <x v="0"/>
    <s v="exceeds"/>
    <n v="0"/>
    <x v="0"/>
    <n v="2.504109589041096"/>
    <x v="1"/>
    <x v="1"/>
  </r>
  <r>
    <s v="E004322"/>
    <d v="2024-02-18T00:00:00"/>
    <x v="1"/>
    <s v="Product &amp; Technology"/>
    <x v="0"/>
    <s v="Analytics Senior Specialist"/>
    <s v="analytics"/>
    <x v="2"/>
    <x v="0"/>
    <d v="2024-02-18T00:00:00"/>
    <m/>
    <s v=""/>
    <n v="682"/>
    <x v="0"/>
    <x v="0"/>
    <x v="2"/>
    <n v="4"/>
    <s v="exceeds"/>
    <n v="2"/>
    <n v="138500"/>
    <x v="0"/>
    <s v="exceeds"/>
    <n v="0"/>
    <x v="0"/>
    <n v="1.8684931506849316"/>
    <x v="2"/>
    <x v="2"/>
  </r>
  <r>
    <s v="E004323"/>
    <d v="2023-05-04T00:00:00"/>
    <x v="2"/>
    <s v="Product &amp; Technology"/>
    <x v="1"/>
    <s v="Analytics Senior Specialist"/>
    <s v="analytics"/>
    <x v="2"/>
    <x v="0"/>
    <d v="2023-05-04T00:00:00"/>
    <m/>
    <s v=""/>
    <n v="972"/>
    <x v="1"/>
    <x v="1"/>
    <x v="1"/>
    <n v="3"/>
    <s v="meets"/>
    <n v="3"/>
    <n v="119000"/>
    <x v="0"/>
    <s v="meets"/>
    <n v="0"/>
    <x v="0"/>
    <n v="2.6630136986301371"/>
    <x v="1"/>
    <x v="3"/>
  </r>
  <r>
    <s v="E004324"/>
    <d v="2025-08-10T00:00:00"/>
    <x v="3"/>
    <s v="Product &amp; Technology"/>
    <x v="1"/>
    <s v="Product Management Associate"/>
    <s v="product"/>
    <x v="1"/>
    <x v="0"/>
    <d v="2025-08-10T00:00:00"/>
    <m/>
    <s v=""/>
    <n v="143"/>
    <x v="0"/>
    <x v="0"/>
    <x v="3"/>
    <s v="None"/>
    <s v=""/>
    <n v="0"/>
    <n v="76500"/>
    <x v="1"/>
    <s v="Not Reviewed"/>
    <n v="0"/>
    <x v="0"/>
    <n v="0.39178082191780822"/>
    <x v="0"/>
    <x v="0"/>
  </r>
  <r>
    <s v="E004325"/>
    <d v="2024-02-01T00:00:00"/>
    <x v="4"/>
    <s v="Revenue"/>
    <x v="0"/>
    <s v="Account Senior Specialist"/>
    <s v="sales"/>
    <x v="2"/>
    <x v="1"/>
    <d v="2024-02-01T00:00:00"/>
    <d v="2024-07-07T00:00:00"/>
    <s v="involuntary"/>
    <n v="157"/>
    <x v="0"/>
    <x v="1"/>
    <x v="4"/>
    <s v="None"/>
    <s v=""/>
    <n v="0"/>
    <n v="123500"/>
    <x v="1"/>
    <s v="Not Reviewed"/>
    <n v="1"/>
    <x v="1"/>
    <n v="0.43013698630136987"/>
    <x v="0"/>
    <x v="3"/>
  </r>
  <r>
    <s v="E004326"/>
    <d v="2024-11-06T00:00:00"/>
    <x v="5"/>
    <s v="Revenue"/>
    <x v="1"/>
    <s v="Customer Success Associate"/>
    <s v="customer_success"/>
    <x v="1"/>
    <x v="0"/>
    <d v="2024-11-06T00:00:00"/>
    <m/>
    <s v=""/>
    <n v="420"/>
    <x v="3"/>
    <x v="1"/>
    <x v="0"/>
    <n v="3"/>
    <s v="meets"/>
    <n v="1"/>
    <n v="77000"/>
    <x v="0"/>
    <s v="meets"/>
    <n v="0"/>
    <x v="0"/>
    <n v="1.1506849315068493"/>
    <x v="2"/>
    <x v="0"/>
  </r>
  <r>
    <s v="E004327"/>
    <d v="2025-07-10T00:00:00"/>
    <x v="6"/>
    <s v="Revenue"/>
    <x v="2"/>
    <s v="Growth Marketing Specialist"/>
    <s v="marketing"/>
    <x v="0"/>
    <x v="0"/>
    <d v="2025-07-10T00:00:00"/>
    <m/>
    <s v=""/>
    <n v="174"/>
    <x v="2"/>
    <x v="0"/>
    <x v="0"/>
    <s v="None"/>
    <s v=""/>
    <n v="0"/>
    <n v="85000"/>
    <x v="1"/>
    <s v="Not Reviewed"/>
    <n v="0"/>
    <x v="0"/>
    <n v="0.47671232876712327"/>
    <x v="0"/>
    <x v="0"/>
  </r>
  <r>
    <s v="E004328"/>
    <d v="2024-04-19T00:00:00"/>
    <x v="7"/>
    <s v="Corporate"/>
    <x v="0"/>
    <s v="Financial Planning Associate"/>
    <s v="finance"/>
    <x v="1"/>
    <x v="0"/>
    <d v="2024-04-19T00:00:00"/>
    <m/>
    <s v=""/>
    <n v="621"/>
    <x v="0"/>
    <x v="0"/>
    <x v="3"/>
    <n v="3"/>
    <s v="meets"/>
    <n v="2"/>
    <n v="61000"/>
    <x v="0"/>
    <s v="meets"/>
    <n v="0"/>
    <x v="0"/>
    <n v="1.7013698630136986"/>
    <x v="2"/>
    <x v="1"/>
  </r>
  <r>
    <s v="E004329"/>
    <d v="2023-12-15T00:00:00"/>
    <x v="8"/>
    <s v="Corporate"/>
    <x v="1"/>
    <s v="People Operations Associate"/>
    <s v="people"/>
    <x v="1"/>
    <x v="0"/>
    <d v="2023-12-15T00:00:00"/>
    <m/>
    <s v=""/>
    <n v="747"/>
    <x v="2"/>
    <x v="1"/>
    <x v="2"/>
    <n v="5"/>
    <s v="outstanding"/>
    <n v="2"/>
    <n v="60500"/>
    <x v="0"/>
    <s v="outstanding"/>
    <n v="0"/>
    <x v="0"/>
    <n v="2.0465753424657533"/>
    <x v="1"/>
    <x v="1"/>
  </r>
  <r>
    <s v="E004330"/>
    <d v="2024-07-18T00:00:00"/>
    <x v="9"/>
    <s v="Corporate"/>
    <x v="0"/>
    <s v="Legal &amp; Compliance Senior Specialist"/>
    <s v="legal"/>
    <x v="2"/>
    <x v="1"/>
    <d v="2024-07-18T00:00:00"/>
    <d v="2025-12-12T00:00:00"/>
    <s v="involuntary"/>
    <n v="512"/>
    <x v="0"/>
    <x v="1"/>
    <x v="4"/>
    <n v="2"/>
    <s v="needs_support"/>
    <n v="1"/>
    <n v="105500"/>
    <x v="0"/>
    <s v="needs_support"/>
    <n v="1"/>
    <x v="1"/>
    <n v="1.4027397260273973"/>
    <x v="2"/>
    <x v="3"/>
  </r>
  <r>
    <s v="E004331"/>
    <d v="2023-11-27T00:00:00"/>
    <x v="10"/>
    <s v="Operations"/>
    <x v="2"/>
    <s v="Operations Specialist"/>
    <s v="operations"/>
    <x v="0"/>
    <x v="0"/>
    <d v="2023-11-27T00:00:00"/>
    <m/>
    <s v=""/>
    <n v="765"/>
    <x v="3"/>
    <x v="0"/>
    <x v="2"/>
    <n v="3"/>
    <s v="meets"/>
    <n v="2"/>
    <n v="81000"/>
    <x v="0"/>
    <s v="meets"/>
    <n v="0"/>
    <x v="0"/>
    <n v="2.095890410958904"/>
    <x v="1"/>
    <x v="0"/>
  </r>
  <r>
    <s v="E004332"/>
    <d v="2024-02-23T00:00:00"/>
    <x v="11"/>
    <s v="Operations"/>
    <x v="3"/>
    <s v="Operations Associate"/>
    <s v="operations"/>
    <x v="1"/>
    <x v="0"/>
    <d v="2024-02-23T00:00:00"/>
    <m/>
    <s v=""/>
    <n v="677"/>
    <x v="1"/>
    <x v="3"/>
    <x v="2"/>
    <n v="4"/>
    <s v="exceeds"/>
    <n v="2"/>
    <n v="62000"/>
    <x v="0"/>
    <s v="exceeds"/>
    <n v="0"/>
    <x v="0"/>
    <n v="1.8547945205479452"/>
    <x v="2"/>
    <x v="1"/>
  </r>
  <r>
    <s v="E004333"/>
    <d v="2024-03-22T00:00:00"/>
    <x v="0"/>
    <s v="Product &amp; Technology"/>
    <x v="0"/>
    <s v="Software Engineering Associate"/>
    <s v="engineering"/>
    <x v="1"/>
    <x v="0"/>
    <d v="2024-03-22T00:00:00"/>
    <m/>
    <s v=""/>
    <n v="649"/>
    <x v="3"/>
    <x v="2"/>
    <x v="3"/>
    <n v="3"/>
    <s v="meets"/>
    <n v="2"/>
    <n v="69000"/>
    <x v="0"/>
    <s v="meets"/>
    <n v="0"/>
    <x v="0"/>
    <n v="1.7780821917808218"/>
    <x v="2"/>
    <x v="1"/>
  </r>
  <r>
    <s v="E004334"/>
    <d v="2025-04-08T00:00:00"/>
    <x v="1"/>
    <s v="Product &amp; Technology"/>
    <x v="0"/>
    <s v="Analytics Senior Specialist"/>
    <s v="analytics"/>
    <x v="2"/>
    <x v="0"/>
    <d v="2025-04-08T00:00:00"/>
    <m/>
    <s v=""/>
    <n v="267"/>
    <x v="2"/>
    <x v="1"/>
    <x v="4"/>
    <n v="5"/>
    <s v="outstanding"/>
    <n v="1"/>
    <n v="98500"/>
    <x v="0"/>
    <s v="outstanding"/>
    <n v="0"/>
    <x v="0"/>
    <n v="0.73150684931506849"/>
    <x v="0"/>
    <x v="0"/>
  </r>
  <r>
    <s v="E004335"/>
    <d v="2024-02-11T00:00:00"/>
    <x v="2"/>
    <s v="Product &amp; Technology"/>
    <x v="1"/>
    <s v="Product Management Senior Specialist"/>
    <s v="product"/>
    <x v="2"/>
    <x v="0"/>
    <d v="2024-02-11T00:00:00"/>
    <m/>
    <s v=""/>
    <n v="689"/>
    <x v="0"/>
    <x v="0"/>
    <x v="2"/>
    <n v="3"/>
    <s v="meets"/>
    <n v="2"/>
    <n v="115500"/>
    <x v="0"/>
    <s v="meets"/>
    <n v="0"/>
    <x v="0"/>
    <n v="1.8876712328767122"/>
    <x v="2"/>
    <x v="3"/>
  </r>
  <r>
    <s v="E004336"/>
    <d v="2023-11-29T00:00:00"/>
    <x v="3"/>
    <s v="Product &amp; Technology"/>
    <x v="1"/>
    <s v="Product Management Specialist"/>
    <s v="product"/>
    <x v="0"/>
    <x v="0"/>
    <d v="2023-11-29T00:00:00"/>
    <m/>
    <s v=""/>
    <n v="763"/>
    <x v="0"/>
    <x v="2"/>
    <x v="4"/>
    <n v="4"/>
    <s v="exceeds"/>
    <n v="2"/>
    <n v="72000"/>
    <x v="0"/>
    <s v="exceeds"/>
    <n v="0"/>
    <x v="0"/>
    <n v="2.0904109589041098"/>
    <x v="1"/>
    <x v="0"/>
  </r>
  <r>
    <s v="E004337"/>
    <d v="2025-01-01T00:00:00"/>
    <x v="4"/>
    <s v="Revenue"/>
    <x v="0"/>
    <s v="Account Specialist"/>
    <s v="sales"/>
    <x v="0"/>
    <x v="0"/>
    <d v="2025-01-01T00:00:00"/>
    <m/>
    <s v=""/>
    <n v="364"/>
    <x v="1"/>
    <x v="1"/>
    <x v="3"/>
    <n v="4"/>
    <s v="exceeds"/>
    <n v="1"/>
    <n v="98500"/>
    <x v="0"/>
    <s v="exceeds"/>
    <n v="0"/>
    <x v="0"/>
    <n v="0.99726027397260275"/>
    <x v="0"/>
    <x v="0"/>
  </r>
  <r>
    <s v="E004338"/>
    <d v="2023-01-16T00:00:00"/>
    <x v="5"/>
    <s v="Revenue"/>
    <x v="1"/>
    <s v="Account Associate"/>
    <s v="sales"/>
    <x v="1"/>
    <x v="0"/>
    <d v="2023-01-16T00:00:00"/>
    <m/>
    <s v=""/>
    <n v="1080"/>
    <x v="0"/>
    <x v="1"/>
    <x v="0"/>
    <n v="3"/>
    <s v="meets"/>
    <n v="3"/>
    <n v="63000"/>
    <x v="0"/>
    <s v="meets"/>
    <n v="0"/>
    <x v="0"/>
    <n v="2.9589041095890409"/>
    <x v="1"/>
    <x v="1"/>
  </r>
  <r>
    <s v="E004339"/>
    <d v="2023-11-11T00:00:00"/>
    <x v="6"/>
    <s v="Revenue"/>
    <x v="2"/>
    <s v="Analytics Senior Specialist"/>
    <s v="analytics"/>
    <x v="2"/>
    <x v="0"/>
    <d v="2023-11-11T00:00:00"/>
    <m/>
    <s v=""/>
    <n v="781"/>
    <x v="0"/>
    <x v="2"/>
    <x v="0"/>
    <n v="3"/>
    <s v="meets"/>
    <n v="2"/>
    <n v="134000"/>
    <x v="0"/>
    <s v="meets"/>
    <n v="0"/>
    <x v="0"/>
    <n v="2.1397260273972605"/>
    <x v="1"/>
    <x v="2"/>
  </r>
  <r>
    <s v="E004340"/>
    <d v="2024-06-17T00:00:00"/>
    <x v="7"/>
    <s v="Corporate"/>
    <x v="0"/>
    <s v="Financial Planning Specialist"/>
    <s v="finance"/>
    <x v="0"/>
    <x v="0"/>
    <d v="2024-06-17T00:00:00"/>
    <m/>
    <s v=""/>
    <n v="562"/>
    <x v="2"/>
    <x v="3"/>
    <x v="2"/>
    <n v="2"/>
    <s v="needs_support"/>
    <n v="2"/>
    <n v="90000"/>
    <x v="0"/>
    <s v="needs_support"/>
    <n v="0"/>
    <x v="0"/>
    <n v="1.5397260273972602"/>
    <x v="2"/>
    <x v="0"/>
  </r>
  <r>
    <s v="E004341"/>
    <d v="2023-08-14T00:00:00"/>
    <x v="8"/>
    <s v="Corporate"/>
    <x v="1"/>
    <s v="Operations Specialist"/>
    <s v="operations"/>
    <x v="0"/>
    <x v="0"/>
    <d v="2023-08-14T00:00:00"/>
    <m/>
    <s v=""/>
    <n v="870"/>
    <x v="0"/>
    <x v="1"/>
    <x v="3"/>
    <n v="1"/>
    <s v="needs_support"/>
    <n v="2"/>
    <n v="81000"/>
    <x v="0"/>
    <s v="needs_support"/>
    <n v="0"/>
    <x v="0"/>
    <n v="2.3835616438356166"/>
    <x v="1"/>
    <x v="0"/>
  </r>
  <r>
    <s v="E004342"/>
    <d v="2023-05-22T00:00:00"/>
    <x v="9"/>
    <s v="Corporate"/>
    <x v="0"/>
    <s v="Legal &amp; Compliance Associate"/>
    <s v="legal"/>
    <x v="1"/>
    <x v="0"/>
    <d v="2023-05-22T00:00:00"/>
    <m/>
    <s v=""/>
    <n v="954"/>
    <x v="3"/>
    <x v="1"/>
    <x v="3"/>
    <n v="4"/>
    <s v="exceeds"/>
    <n v="3"/>
    <n v="71500"/>
    <x v="0"/>
    <s v="exceeds"/>
    <n v="0"/>
    <x v="0"/>
    <n v="2.6136986301369864"/>
    <x v="1"/>
    <x v="0"/>
  </r>
  <r>
    <s v="E004343"/>
    <d v="2024-12-07T00:00:00"/>
    <x v="10"/>
    <s v="Operations"/>
    <x v="2"/>
    <s v="Supply Chain Specialist"/>
    <s v="supply_chain"/>
    <x v="0"/>
    <x v="0"/>
    <d v="2024-12-07T00:00:00"/>
    <m/>
    <s v=""/>
    <n v="389"/>
    <x v="0"/>
    <x v="1"/>
    <x v="4"/>
    <n v="3"/>
    <s v="meets"/>
    <n v="1"/>
    <n v="82000"/>
    <x v="0"/>
    <s v="meets"/>
    <n v="0"/>
    <x v="0"/>
    <n v="1.0657534246575342"/>
    <x v="2"/>
    <x v="0"/>
  </r>
  <r>
    <s v="E004344"/>
    <d v="2025-05-18T00:00:00"/>
    <x v="11"/>
    <s v="Operations"/>
    <x v="3"/>
    <s v="Analytics Associate"/>
    <s v="analytics"/>
    <x v="1"/>
    <x v="0"/>
    <d v="2025-05-18T00:00:00"/>
    <m/>
    <s v=""/>
    <n v="227"/>
    <x v="0"/>
    <x v="0"/>
    <x v="2"/>
    <n v="4"/>
    <s v="exceeds"/>
    <n v="1"/>
    <n v="68000"/>
    <x v="0"/>
    <s v="exceeds"/>
    <n v="0"/>
    <x v="0"/>
    <n v="0.62191780821917808"/>
    <x v="0"/>
    <x v="1"/>
  </r>
  <r>
    <s v="E004345"/>
    <d v="2024-07-15T00:00:00"/>
    <x v="0"/>
    <s v="Product &amp; Technology"/>
    <x v="0"/>
    <s v="Software Engineering Senior Specialist"/>
    <s v="engineering"/>
    <x v="2"/>
    <x v="0"/>
    <d v="2024-07-15T00:00:00"/>
    <m/>
    <s v=""/>
    <n v="534"/>
    <x v="0"/>
    <x v="0"/>
    <x v="1"/>
    <n v="3"/>
    <s v="meets"/>
    <n v="1"/>
    <n v="98500"/>
    <x v="0"/>
    <s v="meets"/>
    <n v="0"/>
    <x v="0"/>
    <n v="1.463013698630137"/>
    <x v="2"/>
    <x v="0"/>
  </r>
  <r>
    <s v="E004346"/>
    <d v="2025-01-15T00:00:00"/>
    <x v="1"/>
    <s v="Product &amp; Technology"/>
    <x v="0"/>
    <s v="Analytics Specialist"/>
    <s v="analytics"/>
    <x v="0"/>
    <x v="0"/>
    <d v="2025-01-15T00:00:00"/>
    <m/>
    <s v=""/>
    <n v="350"/>
    <x v="0"/>
    <x v="1"/>
    <x v="4"/>
    <n v="5"/>
    <s v="outstanding"/>
    <n v="1"/>
    <n v="101000"/>
    <x v="0"/>
    <s v="outstanding"/>
    <n v="0"/>
    <x v="0"/>
    <n v="0.95890410958904104"/>
    <x v="0"/>
    <x v="3"/>
  </r>
  <r>
    <s v="E004347"/>
    <d v="2024-01-19T00:00:00"/>
    <x v="2"/>
    <s v="Product &amp; Technology"/>
    <x v="1"/>
    <s v="Product Management Senior Specialist"/>
    <s v="product"/>
    <x v="2"/>
    <x v="0"/>
    <d v="2024-01-19T00:00:00"/>
    <m/>
    <s v=""/>
    <n v="712"/>
    <x v="2"/>
    <x v="1"/>
    <x v="2"/>
    <n v="3"/>
    <s v="meets"/>
    <n v="2"/>
    <n v="110500"/>
    <x v="0"/>
    <s v="meets"/>
    <n v="0"/>
    <x v="0"/>
    <n v="1.9506849315068493"/>
    <x v="2"/>
    <x v="3"/>
  </r>
  <r>
    <s v="E004348"/>
    <d v="2025-08-25T00:00:00"/>
    <x v="3"/>
    <s v="Product &amp; Technology"/>
    <x v="1"/>
    <s v="Product Design Specialist"/>
    <s v="design"/>
    <x v="0"/>
    <x v="0"/>
    <d v="2025-08-25T00:00:00"/>
    <m/>
    <s v=""/>
    <n v="128"/>
    <x v="3"/>
    <x v="1"/>
    <x v="0"/>
    <s v="None"/>
    <s v=""/>
    <n v="0"/>
    <n v="103500"/>
    <x v="1"/>
    <s v="Not Reviewed"/>
    <n v="0"/>
    <x v="0"/>
    <n v="0.35068493150684932"/>
    <x v="0"/>
    <x v="3"/>
  </r>
  <r>
    <s v="E004349"/>
    <d v="2024-07-15T00:00:00"/>
    <x v="4"/>
    <s v="Revenue"/>
    <x v="0"/>
    <s v="Account Specialist"/>
    <s v="sales"/>
    <x v="0"/>
    <x v="0"/>
    <d v="2024-07-15T00:00:00"/>
    <m/>
    <s v=""/>
    <n v="534"/>
    <x v="1"/>
    <x v="2"/>
    <x v="2"/>
    <n v="3"/>
    <s v="meets"/>
    <n v="1"/>
    <n v="103500"/>
    <x v="0"/>
    <s v="meets"/>
    <n v="0"/>
    <x v="0"/>
    <n v="1.463013698630137"/>
    <x v="2"/>
    <x v="3"/>
  </r>
  <r>
    <s v="E004350"/>
    <d v="2024-12-16T00:00:00"/>
    <x v="5"/>
    <s v="Revenue"/>
    <x v="1"/>
    <s v="Account Associate"/>
    <s v="sales"/>
    <x v="1"/>
    <x v="0"/>
    <d v="2024-12-16T00:00:00"/>
    <m/>
    <s v=""/>
    <n v="380"/>
    <x v="1"/>
    <x v="1"/>
    <x v="4"/>
    <n v="3"/>
    <s v="meets"/>
    <n v="1"/>
    <n v="63000"/>
    <x v="0"/>
    <s v="meets"/>
    <n v="0"/>
    <x v="0"/>
    <n v="1.0410958904109588"/>
    <x v="2"/>
    <x v="1"/>
  </r>
  <r>
    <s v="E004351"/>
    <d v="2023-04-27T00:00:00"/>
    <x v="6"/>
    <s v="Revenue"/>
    <x v="2"/>
    <s v="Growth Marketing Associate"/>
    <s v="marketing"/>
    <x v="1"/>
    <x v="0"/>
    <d v="2023-04-27T00:00:00"/>
    <m/>
    <s v=""/>
    <n v="979"/>
    <x v="1"/>
    <x v="1"/>
    <x v="2"/>
    <n v="2"/>
    <s v="needs_support"/>
    <n v="3"/>
    <n v="60000"/>
    <x v="0"/>
    <s v="needs_support"/>
    <n v="0"/>
    <x v="0"/>
    <n v="2.6821917808219178"/>
    <x v="1"/>
    <x v="1"/>
  </r>
  <r>
    <s v="E004352"/>
    <d v="2023-04-27T00:00:00"/>
    <x v="7"/>
    <s v="Corporate"/>
    <x v="0"/>
    <s v="Financial Planning Lead"/>
    <s v="finance"/>
    <x v="3"/>
    <x v="0"/>
    <d v="2023-04-27T00:00:00"/>
    <m/>
    <s v=""/>
    <n v="979"/>
    <x v="0"/>
    <x v="2"/>
    <x v="3"/>
    <n v="4"/>
    <s v="exceeds"/>
    <n v="3"/>
    <n v="174000"/>
    <x v="0"/>
    <s v="exceeds"/>
    <n v="0"/>
    <x v="0"/>
    <n v="2.6821917808219178"/>
    <x v="1"/>
    <x v="2"/>
  </r>
  <r>
    <s v="E004353"/>
    <d v="2024-11-23T00:00:00"/>
    <x v="8"/>
    <s v="Corporate"/>
    <x v="1"/>
    <s v="People Operations Specialist"/>
    <s v="people"/>
    <x v="0"/>
    <x v="0"/>
    <d v="2024-11-23T00:00:00"/>
    <m/>
    <s v=""/>
    <n v="403"/>
    <x v="1"/>
    <x v="0"/>
    <x v="3"/>
    <n v="3"/>
    <s v="meets"/>
    <n v="1"/>
    <n v="86500"/>
    <x v="0"/>
    <s v="meets"/>
    <n v="0"/>
    <x v="0"/>
    <n v="1.1041095890410959"/>
    <x v="2"/>
    <x v="0"/>
  </r>
  <r>
    <s v="E004354"/>
    <d v="2024-08-26T00:00:00"/>
    <x v="9"/>
    <s v="Corporate"/>
    <x v="0"/>
    <s v="Operations Senior Specialist"/>
    <s v="operations"/>
    <x v="2"/>
    <x v="0"/>
    <d v="2024-08-26T00:00:00"/>
    <m/>
    <s v=""/>
    <n v="492"/>
    <x v="2"/>
    <x v="0"/>
    <x v="2"/>
    <n v="1"/>
    <s v="needs_support"/>
    <n v="1"/>
    <n v="100000"/>
    <x v="0"/>
    <s v="needs_support"/>
    <n v="0"/>
    <x v="0"/>
    <n v="1.3479452054794521"/>
    <x v="2"/>
    <x v="3"/>
  </r>
  <r>
    <s v="E004355"/>
    <d v="2025-03-09T00:00:00"/>
    <x v="10"/>
    <s v="Operations"/>
    <x v="2"/>
    <s v="Supply Chain Specialist"/>
    <s v="supply_chain"/>
    <x v="0"/>
    <x v="1"/>
    <d v="2025-03-09T00:00:00"/>
    <d v="2025-09-01T00:00:00"/>
    <s v="voluntary"/>
    <n v="176"/>
    <x v="1"/>
    <x v="2"/>
    <x v="4"/>
    <s v="None"/>
    <s v=""/>
    <n v="0"/>
    <n v="97500"/>
    <x v="1"/>
    <s v="Not Reviewed"/>
    <n v="1"/>
    <x v="1"/>
    <n v="0.48219178082191783"/>
    <x v="0"/>
    <x v="0"/>
  </r>
  <r>
    <s v="E004356"/>
    <d v="2025-03-04T00:00:00"/>
    <x v="11"/>
    <s v="Operations"/>
    <x v="3"/>
    <s v="Operations Specialist"/>
    <s v="operations"/>
    <x v="0"/>
    <x v="0"/>
    <d v="2025-03-04T00:00:00"/>
    <m/>
    <s v=""/>
    <n v="302"/>
    <x v="0"/>
    <x v="4"/>
    <x v="4"/>
    <n v="3"/>
    <s v="meets"/>
    <n v="1"/>
    <n v="81500"/>
    <x v="0"/>
    <s v="meets"/>
    <n v="0"/>
    <x v="0"/>
    <n v="0.82739726027397265"/>
    <x v="0"/>
    <x v="0"/>
  </r>
  <r>
    <s v="E004357"/>
    <d v="2024-09-09T00:00:00"/>
    <x v="0"/>
    <s v="Product &amp; Technology"/>
    <x v="0"/>
    <s v="Analytics Senior Specialist"/>
    <s v="analytics"/>
    <x v="2"/>
    <x v="1"/>
    <d v="2024-09-09T00:00:00"/>
    <d v="2024-12-14T00:00:00"/>
    <s v="voluntary"/>
    <n v="96"/>
    <x v="0"/>
    <x v="1"/>
    <x v="1"/>
    <s v="None"/>
    <s v=""/>
    <n v="0"/>
    <n v="115000"/>
    <x v="1"/>
    <s v="Not Reviewed"/>
    <n v="1"/>
    <x v="1"/>
    <n v="0.26301369863013696"/>
    <x v="0"/>
    <x v="3"/>
  </r>
  <r>
    <s v="E004358"/>
    <d v="2025-07-16T00:00:00"/>
    <x v="1"/>
    <s v="Product &amp; Technology"/>
    <x v="0"/>
    <s v="Software Engineering Associate"/>
    <s v="engineering"/>
    <x v="1"/>
    <x v="0"/>
    <d v="2025-07-16T00:00:00"/>
    <m/>
    <s v=""/>
    <n v="168"/>
    <x v="1"/>
    <x v="0"/>
    <x v="3"/>
    <s v="None"/>
    <s v=""/>
    <n v="0"/>
    <n v="63500"/>
    <x v="1"/>
    <s v="Not Reviewed"/>
    <n v="0"/>
    <x v="0"/>
    <n v="0.46027397260273972"/>
    <x v="0"/>
    <x v="1"/>
  </r>
  <r>
    <s v="E004359"/>
    <d v="2024-10-26T00:00:00"/>
    <x v="2"/>
    <s v="Product &amp; Technology"/>
    <x v="1"/>
    <s v="Product Management Specialist"/>
    <s v="product"/>
    <x v="0"/>
    <x v="0"/>
    <d v="2024-10-26T00:00:00"/>
    <m/>
    <s v=""/>
    <n v="431"/>
    <x v="3"/>
    <x v="3"/>
    <x v="3"/>
    <n v="2"/>
    <s v="needs_support"/>
    <n v="1"/>
    <n v="96000"/>
    <x v="0"/>
    <s v="needs_support"/>
    <n v="0"/>
    <x v="0"/>
    <n v="1.1808219178082191"/>
    <x v="2"/>
    <x v="0"/>
  </r>
  <r>
    <s v="E004360"/>
    <d v="2023-01-29T00:00:00"/>
    <x v="3"/>
    <s v="Product &amp; Technology"/>
    <x v="1"/>
    <s v="Product Design Senior Specialist"/>
    <s v="design"/>
    <x v="2"/>
    <x v="0"/>
    <d v="2023-01-29T00:00:00"/>
    <m/>
    <s v=""/>
    <n v="1067"/>
    <x v="0"/>
    <x v="1"/>
    <x v="0"/>
    <n v="3"/>
    <s v="meets"/>
    <n v="3"/>
    <n v="99000"/>
    <x v="0"/>
    <s v="meets"/>
    <n v="0"/>
    <x v="0"/>
    <n v="2.9232876712328766"/>
    <x v="1"/>
    <x v="0"/>
  </r>
  <r>
    <s v="E004361"/>
    <d v="2025-04-03T00:00:00"/>
    <x v="4"/>
    <s v="Revenue"/>
    <x v="0"/>
    <s v="Account Senior Specialist"/>
    <s v="sales"/>
    <x v="2"/>
    <x v="0"/>
    <d v="2025-04-03T00:00:00"/>
    <m/>
    <s v=""/>
    <n v="272"/>
    <x v="0"/>
    <x v="3"/>
    <x v="0"/>
    <n v="4"/>
    <s v="exceeds"/>
    <n v="1"/>
    <n v="131000"/>
    <x v="0"/>
    <s v="exceeds"/>
    <n v="0"/>
    <x v="0"/>
    <n v="0.74520547945205484"/>
    <x v="0"/>
    <x v="2"/>
  </r>
  <r>
    <s v="E004362"/>
    <d v="2025-09-25T00:00:00"/>
    <x v="5"/>
    <s v="Revenue"/>
    <x v="1"/>
    <s v="Customer Success Lead"/>
    <s v="customer_success"/>
    <x v="3"/>
    <x v="0"/>
    <d v="2025-09-25T00:00:00"/>
    <m/>
    <s v=""/>
    <n v="97"/>
    <x v="0"/>
    <x v="1"/>
    <x v="2"/>
    <s v="None"/>
    <s v=""/>
    <n v="0"/>
    <n v="140000"/>
    <x v="1"/>
    <s v="Not Reviewed"/>
    <n v="0"/>
    <x v="0"/>
    <n v="0.26575342465753427"/>
    <x v="0"/>
    <x v="2"/>
  </r>
  <r>
    <s v="E004363"/>
    <d v="2024-12-25T00:00:00"/>
    <x v="6"/>
    <s v="Revenue"/>
    <x v="2"/>
    <s v="Growth Marketing Associate"/>
    <s v="marketing"/>
    <x v="1"/>
    <x v="0"/>
    <d v="2024-12-25T00:00:00"/>
    <m/>
    <s v=""/>
    <n v="371"/>
    <x v="3"/>
    <x v="1"/>
    <x v="4"/>
    <n v="3"/>
    <s v="meets"/>
    <n v="1"/>
    <n v="70000"/>
    <x v="0"/>
    <s v="meets"/>
    <n v="0"/>
    <x v="0"/>
    <n v="1.0164383561643835"/>
    <x v="2"/>
    <x v="0"/>
  </r>
  <r>
    <s v="E004364"/>
    <d v="2024-01-26T00:00:00"/>
    <x v="7"/>
    <s v="Corporate"/>
    <x v="0"/>
    <s v="Financial Planning Associate"/>
    <s v="finance"/>
    <x v="1"/>
    <x v="0"/>
    <d v="2024-01-26T00:00:00"/>
    <m/>
    <s v=""/>
    <n v="705"/>
    <x v="2"/>
    <x v="0"/>
    <x v="0"/>
    <n v="5"/>
    <s v="outstanding"/>
    <n v="2"/>
    <n v="67500"/>
    <x v="0"/>
    <s v="outstanding"/>
    <n v="0"/>
    <x v="0"/>
    <n v="1.9315068493150684"/>
    <x v="2"/>
    <x v="1"/>
  </r>
  <r>
    <s v="E004365"/>
    <d v="2024-01-28T00:00:00"/>
    <x v="8"/>
    <s v="Corporate"/>
    <x v="1"/>
    <s v="Operations Associate"/>
    <s v="operations"/>
    <x v="1"/>
    <x v="1"/>
    <d v="2024-01-28T00:00:00"/>
    <d v="2025-05-18T00:00:00"/>
    <s v="voluntary"/>
    <n v="476"/>
    <x v="0"/>
    <x v="0"/>
    <x v="2"/>
    <n v="3"/>
    <s v="meets"/>
    <n v="1"/>
    <n v="64000"/>
    <x v="0"/>
    <s v="meets"/>
    <n v="1"/>
    <x v="1"/>
    <n v="1.3041095890410959"/>
    <x v="2"/>
    <x v="1"/>
  </r>
  <r>
    <s v="E004366"/>
    <d v="2023-06-12T00:00:00"/>
    <x v="9"/>
    <s v="Corporate"/>
    <x v="0"/>
    <s v="Legal &amp; Compliance Senior Specialist"/>
    <s v="legal"/>
    <x v="2"/>
    <x v="0"/>
    <d v="2023-06-12T00:00:00"/>
    <m/>
    <s v=""/>
    <n v="933"/>
    <x v="0"/>
    <x v="0"/>
    <x v="2"/>
    <n v="3"/>
    <s v="meets"/>
    <n v="3"/>
    <n v="111000"/>
    <x v="0"/>
    <s v="meets"/>
    <n v="0"/>
    <x v="0"/>
    <n v="2.5561643835616437"/>
    <x v="1"/>
    <x v="3"/>
  </r>
  <r>
    <s v="E004367"/>
    <d v="2023-12-16T00:00:00"/>
    <x v="10"/>
    <s v="Operations"/>
    <x v="2"/>
    <s v="Supply Chain Associate"/>
    <s v="supply_chain"/>
    <x v="1"/>
    <x v="0"/>
    <d v="2023-12-16T00:00:00"/>
    <m/>
    <s v=""/>
    <n v="746"/>
    <x v="0"/>
    <x v="4"/>
    <x v="2"/>
    <n v="3"/>
    <s v="meets"/>
    <n v="2"/>
    <n v="72500"/>
    <x v="0"/>
    <s v="meets"/>
    <n v="0"/>
    <x v="0"/>
    <n v="2.043835616438356"/>
    <x v="1"/>
    <x v="0"/>
  </r>
  <r>
    <s v="E004368"/>
    <d v="2023-06-30T00:00:00"/>
    <x v="11"/>
    <s v="Operations"/>
    <x v="3"/>
    <s v="Operations Lead"/>
    <s v="operations"/>
    <x v="3"/>
    <x v="0"/>
    <d v="2023-06-30T00:00:00"/>
    <m/>
    <s v=""/>
    <n v="915"/>
    <x v="3"/>
    <x v="0"/>
    <x v="3"/>
    <n v="3"/>
    <s v="meets"/>
    <n v="3"/>
    <n v="133500"/>
    <x v="0"/>
    <s v="meets"/>
    <n v="0"/>
    <x v="0"/>
    <n v="2.506849315068493"/>
    <x v="1"/>
    <x v="2"/>
  </r>
  <r>
    <s v="E004369"/>
    <d v="2025-07-12T00:00:00"/>
    <x v="0"/>
    <s v="Product &amp; Technology"/>
    <x v="0"/>
    <s v="Analytics Specialist"/>
    <s v="analytics"/>
    <x v="0"/>
    <x v="0"/>
    <d v="2025-07-12T00:00:00"/>
    <m/>
    <s v=""/>
    <n v="172"/>
    <x v="4"/>
    <x v="1"/>
    <x v="0"/>
    <s v="None"/>
    <s v=""/>
    <n v="0"/>
    <n v="72500"/>
    <x v="1"/>
    <s v="Not Reviewed"/>
    <n v="0"/>
    <x v="0"/>
    <n v="0.47123287671232877"/>
    <x v="0"/>
    <x v="0"/>
  </r>
  <r>
    <s v="E004370"/>
    <d v="2025-07-17T00:00:00"/>
    <x v="1"/>
    <s v="Product &amp; Technology"/>
    <x v="0"/>
    <s v="Analytics Associate"/>
    <s v="analytics"/>
    <x v="1"/>
    <x v="0"/>
    <d v="2025-07-17T00:00:00"/>
    <m/>
    <s v=""/>
    <n v="167"/>
    <x v="2"/>
    <x v="0"/>
    <x v="3"/>
    <s v="None"/>
    <s v=""/>
    <n v="0"/>
    <n v="77500"/>
    <x v="1"/>
    <s v="Not Reviewed"/>
    <n v="0"/>
    <x v="0"/>
    <n v="0.45753424657534247"/>
    <x v="0"/>
    <x v="0"/>
  </r>
  <r>
    <s v="E004371"/>
    <d v="2025-01-01T00:00:00"/>
    <x v="2"/>
    <s v="Product &amp; Technology"/>
    <x v="1"/>
    <s v="Product Management Specialist"/>
    <s v="product"/>
    <x v="0"/>
    <x v="0"/>
    <d v="2025-01-01T00:00:00"/>
    <m/>
    <s v=""/>
    <n v="364"/>
    <x v="1"/>
    <x v="1"/>
    <x v="1"/>
    <n v="4"/>
    <s v="exceeds"/>
    <n v="1"/>
    <n v="73500"/>
    <x v="0"/>
    <s v="exceeds"/>
    <n v="0"/>
    <x v="0"/>
    <n v="0.99726027397260275"/>
    <x v="0"/>
    <x v="0"/>
  </r>
  <r>
    <s v="E004372"/>
    <d v="2025-07-28T00:00:00"/>
    <x v="3"/>
    <s v="Product &amp; Technology"/>
    <x v="1"/>
    <s v="Product Design Lead"/>
    <s v="design"/>
    <x v="3"/>
    <x v="0"/>
    <d v="2025-07-28T00:00:00"/>
    <m/>
    <s v=""/>
    <n v="156"/>
    <x v="1"/>
    <x v="3"/>
    <x v="0"/>
    <s v="None"/>
    <s v=""/>
    <n v="0"/>
    <n v="149500"/>
    <x v="1"/>
    <s v="Not Reviewed"/>
    <n v="0"/>
    <x v="0"/>
    <n v="0.42739726027397262"/>
    <x v="0"/>
    <x v="2"/>
  </r>
  <r>
    <s v="E004373"/>
    <d v="2023-03-31T00:00:00"/>
    <x v="4"/>
    <s v="Revenue"/>
    <x v="0"/>
    <s v="Account Associate"/>
    <s v="sales"/>
    <x v="1"/>
    <x v="0"/>
    <d v="2023-03-31T00:00:00"/>
    <m/>
    <s v=""/>
    <n v="1006"/>
    <x v="2"/>
    <x v="0"/>
    <x v="2"/>
    <n v="3"/>
    <s v="meets"/>
    <n v="3"/>
    <n v="59000"/>
    <x v="0"/>
    <s v="meets"/>
    <n v="0"/>
    <x v="0"/>
    <n v="2.7561643835616438"/>
    <x v="1"/>
    <x v="1"/>
  </r>
  <r>
    <s v="E004374"/>
    <d v="2023-03-26T00:00:00"/>
    <x v="5"/>
    <s v="Revenue"/>
    <x v="1"/>
    <s v="Customer Success Senior Specialist"/>
    <s v="customer_success"/>
    <x v="2"/>
    <x v="0"/>
    <d v="2023-03-26T00:00:00"/>
    <m/>
    <s v=""/>
    <n v="1011"/>
    <x v="3"/>
    <x v="0"/>
    <x v="3"/>
    <n v="2"/>
    <s v="needs_support"/>
    <n v="3"/>
    <n v="134500"/>
    <x v="0"/>
    <s v="needs_support"/>
    <n v="0"/>
    <x v="0"/>
    <n v="2.7698630136986302"/>
    <x v="1"/>
    <x v="2"/>
  </r>
  <r>
    <s v="E004375"/>
    <d v="2023-03-20T00:00:00"/>
    <x v="6"/>
    <s v="Revenue"/>
    <x v="2"/>
    <s v="Growth Marketing Senior Specialist"/>
    <s v="marketing"/>
    <x v="2"/>
    <x v="1"/>
    <d v="2023-03-20T00:00:00"/>
    <d v="2024-05-26T00:00:00"/>
    <s v="retirement"/>
    <n v="433"/>
    <x v="1"/>
    <x v="1"/>
    <x v="2"/>
    <n v="3"/>
    <s v="meets"/>
    <n v="1"/>
    <n v="133500"/>
    <x v="0"/>
    <s v="meets"/>
    <n v="1"/>
    <x v="1"/>
    <n v="1.1863013698630136"/>
    <x v="2"/>
    <x v="2"/>
  </r>
  <r>
    <s v="E004376"/>
    <d v="2023-06-21T00:00:00"/>
    <x v="7"/>
    <s v="Corporate"/>
    <x v="0"/>
    <s v="Analytics Specialist"/>
    <s v="analytics"/>
    <x v="0"/>
    <x v="0"/>
    <d v="2023-06-21T00:00:00"/>
    <m/>
    <s v=""/>
    <n v="924"/>
    <x v="3"/>
    <x v="1"/>
    <x v="0"/>
    <n v="5"/>
    <s v="outstanding"/>
    <n v="3"/>
    <n v="105000"/>
    <x v="0"/>
    <s v="outstanding"/>
    <n v="0"/>
    <x v="0"/>
    <n v="2.5315068493150683"/>
    <x v="1"/>
    <x v="3"/>
  </r>
  <r>
    <s v="E004377"/>
    <d v="2025-08-30T00:00:00"/>
    <x v="8"/>
    <s v="Corporate"/>
    <x v="1"/>
    <s v="People Operations Specialist"/>
    <s v="people"/>
    <x v="0"/>
    <x v="0"/>
    <d v="2025-08-30T00:00:00"/>
    <m/>
    <s v=""/>
    <n v="123"/>
    <x v="2"/>
    <x v="3"/>
    <x v="0"/>
    <s v="None"/>
    <s v=""/>
    <n v="0"/>
    <n v="84000"/>
    <x v="1"/>
    <s v="Not Reviewed"/>
    <n v="0"/>
    <x v="0"/>
    <n v="0.33698630136986302"/>
    <x v="0"/>
    <x v="0"/>
  </r>
  <r>
    <s v="E004378"/>
    <d v="2023-01-10T00:00:00"/>
    <x v="9"/>
    <s v="Corporate"/>
    <x v="0"/>
    <s v="Operations Associate"/>
    <s v="operations"/>
    <x v="1"/>
    <x v="0"/>
    <d v="2023-01-10T00:00:00"/>
    <m/>
    <s v=""/>
    <n v="1086"/>
    <x v="0"/>
    <x v="1"/>
    <x v="2"/>
    <n v="4"/>
    <s v="exceeds"/>
    <n v="3"/>
    <n v="62000"/>
    <x v="0"/>
    <s v="exceeds"/>
    <n v="0"/>
    <x v="0"/>
    <n v="2.9753424657534246"/>
    <x v="1"/>
    <x v="1"/>
  </r>
  <r>
    <s v="E004379"/>
    <d v="2025-08-18T00:00:00"/>
    <x v="10"/>
    <s v="Operations"/>
    <x v="2"/>
    <s v="Operations Lead"/>
    <s v="operations"/>
    <x v="3"/>
    <x v="1"/>
    <d v="2025-08-18T00:00:00"/>
    <d v="2025-12-14T00:00:00"/>
    <s v="involuntary"/>
    <n v="118"/>
    <x v="2"/>
    <x v="0"/>
    <x v="4"/>
    <s v="None"/>
    <s v=""/>
    <n v="0"/>
    <n v="151500"/>
    <x v="1"/>
    <s v="Not Reviewed"/>
    <n v="1"/>
    <x v="1"/>
    <n v="0.32328767123287672"/>
    <x v="0"/>
    <x v="2"/>
  </r>
  <r>
    <s v="E004380"/>
    <d v="2023-10-21T00:00:00"/>
    <x v="11"/>
    <s v="Operations"/>
    <x v="3"/>
    <s v="Operations Senior Specialist"/>
    <s v="operations"/>
    <x v="2"/>
    <x v="0"/>
    <d v="2023-10-21T00:00:00"/>
    <m/>
    <s v=""/>
    <n v="802"/>
    <x v="3"/>
    <x v="1"/>
    <x v="0"/>
    <n v="5"/>
    <s v="outstanding"/>
    <n v="2"/>
    <n v="118000"/>
    <x v="0"/>
    <s v="outstanding"/>
    <n v="0"/>
    <x v="0"/>
    <n v="2.1972602739726028"/>
    <x v="1"/>
    <x v="3"/>
  </r>
  <r>
    <s v="E004381"/>
    <d v="2023-01-02T00:00:00"/>
    <x v="0"/>
    <s v="Product &amp; Technology"/>
    <x v="0"/>
    <s v="Software Engineering Senior Specialist"/>
    <s v="engineering"/>
    <x v="2"/>
    <x v="0"/>
    <d v="2023-01-02T00:00:00"/>
    <m/>
    <s v=""/>
    <n v="1094"/>
    <x v="1"/>
    <x v="3"/>
    <x v="4"/>
    <n v="4"/>
    <s v="exceeds"/>
    <n v="3"/>
    <n v="123000"/>
    <x v="0"/>
    <s v="exceeds"/>
    <n v="0"/>
    <x v="0"/>
    <n v="2.9972602739726026"/>
    <x v="1"/>
    <x v="3"/>
  </r>
  <r>
    <s v="E004382"/>
    <d v="2025-08-13T00:00:00"/>
    <x v="1"/>
    <s v="Product &amp; Technology"/>
    <x v="0"/>
    <s v="Analytics Associate"/>
    <s v="analytics"/>
    <x v="1"/>
    <x v="0"/>
    <d v="2025-08-13T00:00:00"/>
    <m/>
    <s v=""/>
    <n v="140"/>
    <x v="0"/>
    <x v="1"/>
    <x v="3"/>
    <s v="None"/>
    <s v=""/>
    <n v="0"/>
    <n v="68500"/>
    <x v="1"/>
    <s v="Not Reviewed"/>
    <n v="0"/>
    <x v="0"/>
    <n v="0.38356164383561642"/>
    <x v="0"/>
    <x v="1"/>
  </r>
  <r>
    <s v="E004383"/>
    <d v="2023-03-27T00:00:00"/>
    <x v="2"/>
    <s v="Product &amp; Technology"/>
    <x v="1"/>
    <s v="Product Design Associate"/>
    <s v="design"/>
    <x v="1"/>
    <x v="0"/>
    <d v="2023-03-27T00:00:00"/>
    <m/>
    <s v=""/>
    <n v="1010"/>
    <x v="2"/>
    <x v="1"/>
    <x v="2"/>
    <n v="4"/>
    <s v="exceeds"/>
    <n v="3"/>
    <n v="66000"/>
    <x v="0"/>
    <s v="exceeds"/>
    <n v="0"/>
    <x v="0"/>
    <n v="2.7671232876712328"/>
    <x v="1"/>
    <x v="1"/>
  </r>
  <r>
    <s v="E004384"/>
    <d v="2024-04-29T00:00:00"/>
    <x v="3"/>
    <s v="Product &amp; Technology"/>
    <x v="1"/>
    <s v="Product Design Lead"/>
    <s v="design"/>
    <x v="3"/>
    <x v="0"/>
    <d v="2024-04-29T00:00:00"/>
    <m/>
    <s v=""/>
    <n v="611"/>
    <x v="0"/>
    <x v="2"/>
    <x v="3"/>
    <n v="2"/>
    <s v="needs_support"/>
    <n v="2"/>
    <n v="158500"/>
    <x v="0"/>
    <s v="needs_support"/>
    <n v="0"/>
    <x v="0"/>
    <n v="1.6739726027397259"/>
    <x v="2"/>
    <x v="2"/>
  </r>
  <r>
    <s v="E004385"/>
    <d v="2023-08-17T00:00:00"/>
    <x v="4"/>
    <s v="Revenue"/>
    <x v="0"/>
    <s v="Account Associate"/>
    <s v="sales"/>
    <x v="1"/>
    <x v="0"/>
    <d v="2023-08-17T00:00:00"/>
    <m/>
    <s v=""/>
    <n v="867"/>
    <x v="4"/>
    <x v="2"/>
    <x v="4"/>
    <n v="5"/>
    <s v="outstanding"/>
    <n v="2"/>
    <n v="75500"/>
    <x v="0"/>
    <s v="outstanding"/>
    <n v="0"/>
    <x v="0"/>
    <n v="2.3753424657534246"/>
    <x v="1"/>
    <x v="0"/>
  </r>
  <r>
    <s v="E004386"/>
    <d v="2023-07-19T00:00:00"/>
    <x v="5"/>
    <s v="Revenue"/>
    <x v="1"/>
    <s v="Customer Success Specialist"/>
    <s v="customer_success"/>
    <x v="0"/>
    <x v="0"/>
    <d v="2023-07-19T00:00:00"/>
    <m/>
    <s v=""/>
    <n v="896"/>
    <x v="1"/>
    <x v="1"/>
    <x v="3"/>
    <n v="3"/>
    <s v="meets"/>
    <n v="2"/>
    <n v="98500"/>
    <x v="0"/>
    <s v="meets"/>
    <n v="0"/>
    <x v="0"/>
    <n v="2.4547945205479453"/>
    <x v="1"/>
    <x v="0"/>
  </r>
  <r>
    <s v="E004387"/>
    <d v="2023-05-05T00:00:00"/>
    <x v="6"/>
    <s v="Revenue"/>
    <x v="2"/>
    <s v="Growth Marketing Associate"/>
    <s v="marketing"/>
    <x v="1"/>
    <x v="0"/>
    <d v="2023-05-05T00:00:00"/>
    <m/>
    <s v=""/>
    <n v="971"/>
    <x v="1"/>
    <x v="0"/>
    <x v="2"/>
    <n v="4"/>
    <s v="exceeds"/>
    <n v="3"/>
    <n v="63500"/>
    <x v="0"/>
    <s v="exceeds"/>
    <n v="0"/>
    <x v="0"/>
    <n v="2.6602739726027398"/>
    <x v="1"/>
    <x v="1"/>
  </r>
  <r>
    <s v="E004388"/>
    <d v="2025-01-14T00:00:00"/>
    <x v="7"/>
    <s v="Corporate"/>
    <x v="0"/>
    <s v="Financial Planning Senior Specialist"/>
    <s v="finance"/>
    <x v="2"/>
    <x v="0"/>
    <d v="2025-01-14T00:00:00"/>
    <m/>
    <s v=""/>
    <n v="351"/>
    <x v="0"/>
    <x v="0"/>
    <x v="2"/>
    <n v="3"/>
    <s v="meets"/>
    <n v="1"/>
    <n v="124500"/>
    <x v="0"/>
    <s v="meets"/>
    <n v="0"/>
    <x v="0"/>
    <n v="0.9616438356164384"/>
    <x v="0"/>
    <x v="3"/>
  </r>
  <r>
    <s v="E004389"/>
    <d v="2024-04-18T00:00:00"/>
    <x v="8"/>
    <s v="Corporate"/>
    <x v="1"/>
    <s v="Operations Specialist"/>
    <s v="operations"/>
    <x v="0"/>
    <x v="0"/>
    <d v="2024-04-18T00:00:00"/>
    <m/>
    <s v=""/>
    <n v="622"/>
    <x v="3"/>
    <x v="3"/>
    <x v="0"/>
    <n v="3"/>
    <s v="meets"/>
    <n v="2"/>
    <n v="85000"/>
    <x v="0"/>
    <s v="meets"/>
    <n v="0"/>
    <x v="0"/>
    <n v="1.704109589041096"/>
    <x v="2"/>
    <x v="0"/>
  </r>
  <r>
    <s v="E004390"/>
    <d v="2023-07-21T00:00:00"/>
    <x v="9"/>
    <s v="Corporate"/>
    <x v="0"/>
    <s v="Legal &amp; Compliance Senior Specialist"/>
    <s v="legal"/>
    <x v="2"/>
    <x v="0"/>
    <d v="2023-07-21T00:00:00"/>
    <m/>
    <s v=""/>
    <n v="894"/>
    <x v="1"/>
    <x v="4"/>
    <x v="0"/>
    <n v="3"/>
    <s v="meets"/>
    <n v="2"/>
    <n v="111000"/>
    <x v="0"/>
    <s v="meets"/>
    <n v="0"/>
    <x v="0"/>
    <n v="2.4493150684931506"/>
    <x v="1"/>
    <x v="3"/>
  </r>
  <r>
    <s v="E004391"/>
    <d v="2024-03-10T00:00:00"/>
    <x v="10"/>
    <s v="Operations"/>
    <x v="2"/>
    <s v="Supply Chain Specialist"/>
    <s v="supply_chain"/>
    <x v="0"/>
    <x v="0"/>
    <d v="2024-03-10T00:00:00"/>
    <m/>
    <s v=""/>
    <n v="661"/>
    <x v="0"/>
    <x v="0"/>
    <x v="0"/>
    <n v="1"/>
    <s v="needs_support"/>
    <n v="2"/>
    <n v="83500"/>
    <x v="0"/>
    <s v="needs_support"/>
    <n v="0"/>
    <x v="0"/>
    <n v="1.810958904109589"/>
    <x v="2"/>
    <x v="0"/>
  </r>
  <r>
    <s v="E004392"/>
    <d v="2023-03-02T00:00:00"/>
    <x v="11"/>
    <s v="Operations"/>
    <x v="3"/>
    <s v="Operations Senior Specialist"/>
    <s v="operations"/>
    <x v="2"/>
    <x v="0"/>
    <d v="2023-03-02T00:00:00"/>
    <m/>
    <s v=""/>
    <n v="1035"/>
    <x v="0"/>
    <x v="1"/>
    <x v="2"/>
    <n v="3"/>
    <s v="meets"/>
    <n v="3"/>
    <n v="115500"/>
    <x v="0"/>
    <s v="meets"/>
    <n v="0"/>
    <x v="0"/>
    <n v="2.8356164383561642"/>
    <x v="1"/>
    <x v="3"/>
  </r>
  <r>
    <s v="E004393"/>
    <d v="2024-10-21T00:00:00"/>
    <x v="0"/>
    <s v="Product &amp; Technology"/>
    <x v="0"/>
    <s v="Software Engineering Associate"/>
    <s v="engineering"/>
    <x v="1"/>
    <x v="0"/>
    <d v="2024-10-21T00:00:00"/>
    <m/>
    <s v=""/>
    <n v="436"/>
    <x v="3"/>
    <x v="1"/>
    <x v="2"/>
    <n v="4"/>
    <s v="exceeds"/>
    <n v="1"/>
    <n v="73500"/>
    <x v="0"/>
    <s v="exceeds"/>
    <n v="0"/>
    <x v="0"/>
    <n v="1.1945205479452055"/>
    <x v="2"/>
    <x v="0"/>
  </r>
  <r>
    <s v="E004394"/>
    <d v="2024-09-28T00:00:00"/>
    <x v="1"/>
    <s v="Product &amp; Technology"/>
    <x v="0"/>
    <s v="Analytics Specialist"/>
    <s v="analytics"/>
    <x v="0"/>
    <x v="0"/>
    <d v="2024-09-28T00:00:00"/>
    <m/>
    <s v=""/>
    <n v="459"/>
    <x v="0"/>
    <x v="0"/>
    <x v="3"/>
    <n v="3"/>
    <s v="meets"/>
    <n v="1"/>
    <n v="73500"/>
    <x v="0"/>
    <s v="meets"/>
    <n v="0"/>
    <x v="0"/>
    <n v="1.2575342465753425"/>
    <x v="2"/>
    <x v="0"/>
  </r>
  <r>
    <s v="E004395"/>
    <d v="2024-07-28T00:00:00"/>
    <x v="2"/>
    <s v="Product &amp; Technology"/>
    <x v="1"/>
    <s v="Product Management Specialist"/>
    <s v="product"/>
    <x v="0"/>
    <x v="0"/>
    <d v="2024-07-28T00:00:00"/>
    <m/>
    <s v=""/>
    <n v="521"/>
    <x v="4"/>
    <x v="0"/>
    <x v="3"/>
    <n v="2"/>
    <s v="needs_support"/>
    <n v="1"/>
    <n v="98000"/>
    <x v="0"/>
    <s v="needs_support"/>
    <n v="0"/>
    <x v="0"/>
    <n v="1.4273972602739726"/>
    <x v="2"/>
    <x v="0"/>
  </r>
  <r>
    <s v="E004396"/>
    <d v="2023-11-05T00:00:00"/>
    <x v="3"/>
    <s v="Product &amp; Technology"/>
    <x v="1"/>
    <s v="Product Design Specialist"/>
    <s v="design"/>
    <x v="0"/>
    <x v="1"/>
    <d v="2023-11-05T00:00:00"/>
    <d v="2025-05-21T00:00:00"/>
    <s v="involuntary"/>
    <n v="563"/>
    <x v="1"/>
    <x v="1"/>
    <x v="2"/>
    <n v="5"/>
    <s v="outstanding"/>
    <n v="2"/>
    <n v="102500"/>
    <x v="0"/>
    <s v="outstanding"/>
    <n v="1"/>
    <x v="1"/>
    <n v="1.5424657534246575"/>
    <x v="2"/>
    <x v="3"/>
  </r>
  <r>
    <s v="E004397"/>
    <d v="2023-11-16T00:00:00"/>
    <x v="4"/>
    <s v="Revenue"/>
    <x v="0"/>
    <s v="Account Associate"/>
    <s v="sales"/>
    <x v="1"/>
    <x v="0"/>
    <d v="2023-11-16T00:00:00"/>
    <m/>
    <s v=""/>
    <n v="776"/>
    <x v="1"/>
    <x v="0"/>
    <x v="0"/>
    <n v="2"/>
    <s v="needs_support"/>
    <n v="2"/>
    <n v="58500"/>
    <x v="0"/>
    <s v="needs_support"/>
    <n v="0"/>
    <x v="0"/>
    <n v="2.1260273972602741"/>
    <x v="1"/>
    <x v="1"/>
  </r>
  <r>
    <s v="E004398"/>
    <d v="2023-02-16T00:00:00"/>
    <x v="5"/>
    <s v="Revenue"/>
    <x v="1"/>
    <s v="Customer Success Associate"/>
    <s v="customer_success"/>
    <x v="1"/>
    <x v="0"/>
    <d v="2023-02-16T00:00:00"/>
    <m/>
    <s v=""/>
    <n v="1049"/>
    <x v="0"/>
    <x v="0"/>
    <x v="4"/>
    <n v="3"/>
    <s v="meets"/>
    <n v="3"/>
    <n v="58000"/>
    <x v="0"/>
    <s v="meets"/>
    <n v="0"/>
    <x v="0"/>
    <n v="2.8739726027397259"/>
    <x v="1"/>
    <x v="1"/>
  </r>
  <r>
    <s v="E004399"/>
    <d v="2023-01-30T00:00:00"/>
    <x v="6"/>
    <s v="Revenue"/>
    <x v="2"/>
    <s v="Analytics Senior Specialist"/>
    <s v="analytics"/>
    <x v="2"/>
    <x v="0"/>
    <d v="2023-01-30T00:00:00"/>
    <m/>
    <s v=""/>
    <n v="1066"/>
    <x v="2"/>
    <x v="2"/>
    <x v="0"/>
    <n v="3"/>
    <s v="meets"/>
    <n v="3"/>
    <n v="108500"/>
    <x v="0"/>
    <s v="meets"/>
    <n v="0"/>
    <x v="0"/>
    <n v="2.9205479452054797"/>
    <x v="1"/>
    <x v="3"/>
  </r>
  <r>
    <s v="E004400"/>
    <d v="2025-06-22T00:00:00"/>
    <x v="7"/>
    <s v="Corporate"/>
    <x v="0"/>
    <s v="Financial Planning Senior Specialist"/>
    <s v="finance"/>
    <x v="2"/>
    <x v="0"/>
    <d v="2025-06-22T00:00:00"/>
    <m/>
    <s v=""/>
    <n v="192"/>
    <x v="1"/>
    <x v="1"/>
    <x v="2"/>
    <n v="5"/>
    <s v="outstanding"/>
    <n v="1"/>
    <n v="97500"/>
    <x v="0"/>
    <s v="outstanding"/>
    <n v="0"/>
    <x v="0"/>
    <n v="0.52602739726027392"/>
    <x v="0"/>
    <x v="0"/>
  </r>
  <r>
    <s v="E004401"/>
    <d v="2023-12-19T00:00:00"/>
    <x v="8"/>
    <s v="Corporate"/>
    <x v="1"/>
    <s v="Operations Senior Specialist"/>
    <s v="operations"/>
    <x v="2"/>
    <x v="0"/>
    <d v="2023-12-19T00:00:00"/>
    <m/>
    <s v=""/>
    <n v="743"/>
    <x v="2"/>
    <x v="1"/>
    <x v="2"/>
    <n v="3"/>
    <s v="meets"/>
    <n v="2"/>
    <n v="102000"/>
    <x v="0"/>
    <s v="meets"/>
    <n v="0"/>
    <x v="0"/>
    <n v="2.0356164383561643"/>
    <x v="1"/>
    <x v="3"/>
  </r>
  <r>
    <s v="E004402"/>
    <d v="2024-08-12T00:00:00"/>
    <x v="9"/>
    <s v="Corporate"/>
    <x v="0"/>
    <s v="Legal &amp; Compliance Senior Specialist"/>
    <s v="legal"/>
    <x v="2"/>
    <x v="0"/>
    <d v="2024-08-12T00:00:00"/>
    <m/>
    <s v=""/>
    <n v="506"/>
    <x v="1"/>
    <x v="1"/>
    <x v="1"/>
    <n v="3"/>
    <s v="meets"/>
    <n v="1"/>
    <n v="133000"/>
    <x v="0"/>
    <s v="meets"/>
    <n v="0"/>
    <x v="0"/>
    <n v="1.3863013698630138"/>
    <x v="2"/>
    <x v="2"/>
  </r>
  <r>
    <s v="E004403"/>
    <d v="2024-04-19T00:00:00"/>
    <x v="10"/>
    <s v="Operations"/>
    <x v="2"/>
    <s v="Supply Chain Senior Specialist"/>
    <s v="supply_chain"/>
    <x v="2"/>
    <x v="0"/>
    <d v="2024-04-19T00:00:00"/>
    <m/>
    <s v=""/>
    <n v="621"/>
    <x v="2"/>
    <x v="1"/>
    <x v="0"/>
    <n v="1"/>
    <s v="needs_support"/>
    <n v="2"/>
    <n v="142000"/>
    <x v="0"/>
    <s v="needs_support"/>
    <n v="0"/>
    <x v="0"/>
    <n v="1.7013698630136986"/>
    <x v="2"/>
    <x v="2"/>
  </r>
  <r>
    <s v="E004404"/>
    <d v="2025-06-02T00:00:00"/>
    <x v="11"/>
    <s v="Operations"/>
    <x v="3"/>
    <s v="Operations Associate"/>
    <s v="operations"/>
    <x v="1"/>
    <x v="1"/>
    <d v="2025-06-02T00:00:00"/>
    <d v="2025-11-03T00:00:00"/>
    <s v="voluntary"/>
    <n v="154"/>
    <x v="2"/>
    <x v="1"/>
    <x v="0"/>
    <s v="None"/>
    <s v=""/>
    <n v="0"/>
    <n v="56000"/>
    <x v="1"/>
    <s v="Not Reviewed"/>
    <n v="1"/>
    <x v="1"/>
    <n v="0.42191780821917807"/>
    <x v="0"/>
    <x v="1"/>
  </r>
  <r>
    <s v="E004405"/>
    <d v="2024-11-18T00:00:00"/>
    <x v="0"/>
    <s v="Product &amp; Technology"/>
    <x v="0"/>
    <s v="Software Engineering Specialist"/>
    <s v="engineering"/>
    <x v="0"/>
    <x v="0"/>
    <d v="2024-11-18T00:00:00"/>
    <m/>
    <s v=""/>
    <n v="408"/>
    <x v="0"/>
    <x v="1"/>
    <x v="3"/>
    <n v="3"/>
    <s v="meets"/>
    <n v="1"/>
    <n v="82500"/>
    <x v="0"/>
    <s v="meets"/>
    <n v="0"/>
    <x v="0"/>
    <n v="1.1178082191780823"/>
    <x v="2"/>
    <x v="0"/>
  </r>
  <r>
    <s v="E004406"/>
    <d v="2024-01-26T00:00:00"/>
    <x v="1"/>
    <s v="Product &amp; Technology"/>
    <x v="0"/>
    <s v="Analytics Associate"/>
    <s v="analytics"/>
    <x v="1"/>
    <x v="0"/>
    <d v="2024-01-26T00:00:00"/>
    <m/>
    <s v=""/>
    <n v="705"/>
    <x v="3"/>
    <x v="0"/>
    <x v="0"/>
    <n v="4"/>
    <s v="exceeds"/>
    <n v="2"/>
    <n v="69500"/>
    <x v="0"/>
    <s v="exceeds"/>
    <n v="0"/>
    <x v="0"/>
    <n v="1.9315068493150684"/>
    <x v="2"/>
    <x v="1"/>
  </r>
  <r>
    <s v="E004407"/>
    <d v="2024-01-12T00:00:00"/>
    <x v="2"/>
    <s v="Product &amp; Technology"/>
    <x v="1"/>
    <s v="Product Management Senior Specialist"/>
    <s v="product"/>
    <x v="2"/>
    <x v="0"/>
    <d v="2024-01-12T00:00:00"/>
    <m/>
    <s v=""/>
    <n v="719"/>
    <x v="1"/>
    <x v="1"/>
    <x v="0"/>
    <n v="3"/>
    <s v="meets"/>
    <n v="2"/>
    <n v="129000"/>
    <x v="0"/>
    <s v="meets"/>
    <n v="0"/>
    <x v="0"/>
    <n v="1.9698630136986301"/>
    <x v="2"/>
    <x v="3"/>
  </r>
  <r>
    <s v="E004408"/>
    <d v="2023-11-23T00:00:00"/>
    <x v="3"/>
    <s v="Product &amp; Technology"/>
    <x v="1"/>
    <s v="Product Design Associate"/>
    <s v="design"/>
    <x v="1"/>
    <x v="0"/>
    <d v="2023-11-23T00:00:00"/>
    <m/>
    <s v=""/>
    <n v="769"/>
    <x v="0"/>
    <x v="0"/>
    <x v="4"/>
    <n v="3"/>
    <s v="meets"/>
    <n v="2"/>
    <n v="75000"/>
    <x v="0"/>
    <s v="meets"/>
    <n v="0"/>
    <x v="0"/>
    <n v="2.106849315068493"/>
    <x v="1"/>
    <x v="0"/>
  </r>
  <r>
    <s v="E004409"/>
    <d v="2023-07-22T00:00:00"/>
    <x v="4"/>
    <s v="Revenue"/>
    <x v="0"/>
    <s v="Customer Success Lead"/>
    <s v="customer_success"/>
    <x v="3"/>
    <x v="0"/>
    <d v="2023-07-22T00:00:00"/>
    <m/>
    <s v=""/>
    <n v="893"/>
    <x v="0"/>
    <x v="3"/>
    <x v="2"/>
    <n v="4"/>
    <s v="exceeds"/>
    <n v="2"/>
    <n v="164000"/>
    <x v="0"/>
    <s v="exceeds"/>
    <n v="0"/>
    <x v="0"/>
    <n v="2.4465753424657533"/>
    <x v="1"/>
    <x v="2"/>
  </r>
  <r>
    <s v="E004410"/>
    <d v="2023-08-24T00:00:00"/>
    <x v="5"/>
    <s v="Revenue"/>
    <x v="1"/>
    <s v="Customer Success Associate"/>
    <s v="customer_success"/>
    <x v="1"/>
    <x v="0"/>
    <d v="2023-08-24T00:00:00"/>
    <m/>
    <s v=""/>
    <n v="860"/>
    <x v="1"/>
    <x v="1"/>
    <x v="2"/>
    <n v="3"/>
    <s v="meets"/>
    <n v="2"/>
    <n v="57000"/>
    <x v="0"/>
    <s v="meets"/>
    <n v="0"/>
    <x v="0"/>
    <n v="2.3561643835616439"/>
    <x v="1"/>
    <x v="1"/>
  </r>
  <r>
    <s v="E004411"/>
    <d v="2025-02-20T00:00:00"/>
    <x v="6"/>
    <s v="Revenue"/>
    <x v="2"/>
    <s v="Growth Marketing Associate"/>
    <s v="marketing"/>
    <x v="1"/>
    <x v="0"/>
    <d v="2025-02-20T00:00:00"/>
    <m/>
    <s v=""/>
    <n v="314"/>
    <x v="0"/>
    <x v="2"/>
    <x v="3"/>
    <n v="4"/>
    <s v="exceeds"/>
    <n v="1"/>
    <n v="61500"/>
    <x v="0"/>
    <s v="exceeds"/>
    <n v="0"/>
    <x v="0"/>
    <n v="0.86027397260273974"/>
    <x v="0"/>
    <x v="1"/>
  </r>
  <r>
    <s v="E004412"/>
    <d v="2023-06-29T00:00:00"/>
    <x v="7"/>
    <s v="Corporate"/>
    <x v="0"/>
    <s v="Financial Planning Senior Specialist"/>
    <s v="finance"/>
    <x v="2"/>
    <x v="1"/>
    <d v="2023-06-29T00:00:00"/>
    <d v="2023-11-08T00:00:00"/>
    <s v="voluntary"/>
    <n v="132"/>
    <x v="0"/>
    <x v="1"/>
    <x v="2"/>
    <s v="None"/>
    <s v=""/>
    <n v="0"/>
    <n v="132500"/>
    <x v="1"/>
    <s v="Not Reviewed"/>
    <n v="1"/>
    <x v="1"/>
    <n v="0.36164383561643837"/>
    <x v="0"/>
    <x v="2"/>
  </r>
  <r>
    <s v="E004413"/>
    <d v="2023-06-19T00:00:00"/>
    <x v="8"/>
    <s v="Corporate"/>
    <x v="1"/>
    <s v="People Operations Associate"/>
    <s v="people"/>
    <x v="1"/>
    <x v="0"/>
    <d v="2023-06-19T00:00:00"/>
    <m/>
    <s v=""/>
    <n v="926"/>
    <x v="0"/>
    <x v="1"/>
    <x v="0"/>
    <n v="2"/>
    <s v="needs_support"/>
    <n v="3"/>
    <n v="64000"/>
    <x v="0"/>
    <s v="needs_support"/>
    <n v="0"/>
    <x v="0"/>
    <n v="2.536986301369863"/>
    <x v="1"/>
    <x v="1"/>
  </r>
  <r>
    <s v="E004414"/>
    <d v="2023-09-07T00:00:00"/>
    <x v="9"/>
    <s v="Corporate"/>
    <x v="0"/>
    <s v="Legal &amp; Compliance Specialist"/>
    <s v="legal"/>
    <x v="0"/>
    <x v="0"/>
    <d v="2023-09-07T00:00:00"/>
    <m/>
    <s v=""/>
    <n v="846"/>
    <x v="1"/>
    <x v="1"/>
    <x v="1"/>
    <n v="3"/>
    <s v="meets"/>
    <n v="2"/>
    <n v="94500"/>
    <x v="0"/>
    <s v="meets"/>
    <n v="0"/>
    <x v="0"/>
    <n v="2.3178082191780822"/>
    <x v="1"/>
    <x v="0"/>
  </r>
  <r>
    <s v="E004415"/>
    <d v="2023-01-05T00:00:00"/>
    <x v="10"/>
    <s v="Operations"/>
    <x v="2"/>
    <s v="Supply Chain Specialist"/>
    <s v="supply_chain"/>
    <x v="0"/>
    <x v="0"/>
    <d v="2023-01-05T00:00:00"/>
    <m/>
    <s v=""/>
    <n v="1091"/>
    <x v="1"/>
    <x v="4"/>
    <x v="3"/>
    <n v="3"/>
    <s v="meets"/>
    <n v="3"/>
    <n v="88500"/>
    <x v="0"/>
    <s v="meets"/>
    <n v="0"/>
    <x v="0"/>
    <n v="2.989041095890411"/>
    <x v="1"/>
    <x v="0"/>
  </r>
  <r>
    <s v="E004416"/>
    <d v="2024-02-07T00:00:00"/>
    <x v="11"/>
    <s v="Operations"/>
    <x v="3"/>
    <s v="Analytics Specialist"/>
    <s v="analytics"/>
    <x v="0"/>
    <x v="0"/>
    <d v="2024-02-07T00:00:00"/>
    <m/>
    <s v=""/>
    <n v="693"/>
    <x v="0"/>
    <x v="1"/>
    <x v="3"/>
    <n v="3"/>
    <s v="meets"/>
    <n v="2"/>
    <n v="91500"/>
    <x v="0"/>
    <s v="meets"/>
    <n v="0"/>
    <x v="0"/>
    <n v="1.8986301369863015"/>
    <x v="2"/>
    <x v="0"/>
  </r>
  <r>
    <s v="E004417"/>
    <d v="2023-11-15T00:00:00"/>
    <x v="0"/>
    <s v="Product &amp; Technology"/>
    <x v="0"/>
    <s v="Analytics Specialist"/>
    <s v="analytics"/>
    <x v="0"/>
    <x v="0"/>
    <d v="2023-11-15T00:00:00"/>
    <m/>
    <s v=""/>
    <n v="777"/>
    <x v="2"/>
    <x v="1"/>
    <x v="0"/>
    <n v="3"/>
    <s v="meets"/>
    <n v="2"/>
    <n v="85000"/>
    <x v="0"/>
    <s v="meets"/>
    <n v="0"/>
    <x v="0"/>
    <n v="2.128767123287671"/>
    <x v="1"/>
    <x v="0"/>
  </r>
  <r>
    <s v="E004418"/>
    <d v="2023-10-02T00:00:00"/>
    <x v="1"/>
    <s v="Product &amp; Technology"/>
    <x v="0"/>
    <s v="Analytics Associate"/>
    <s v="analytics"/>
    <x v="1"/>
    <x v="0"/>
    <d v="2023-10-02T00:00:00"/>
    <m/>
    <s v=""/>
    <n v="821"/>
    <x v="1"/>
    <x v="0"/>
    <x v="3"/>
    <n v="3"/>
    <s v="meets"/>
    <n v="2"/>
    <n v="71500"/>
    <x v="0"/>
    <s v="meets"/>
    <n v="0"/>
    <x v="0"/>
    <n v="2.2493150684931509"/>
    <x v="1"/>
    <x v="0"/>
  </r>
  <r>
    <s v="E004419"/>
    <d v="2024-01-27T00:00:00"/>
    <x v="2"/>
    <s v="Product &amp; Technology"/>
    <x v="1"/>
    <s v="Product Management Associate"/>
    <s v="product"/>
    <x v="1"/>
    <x v="0"/>
    <d v="2024-01-27T00:00:00"/>
    <m/>
    <s v=""/>
    <n v="704"/>
    <x v="2"/>
    <x v="2"/>
    <x v="2"/>
    <n v="4"/>
    <s v="exceeds"/>
    <n v="2"/>
    <n v="56500"/>
    <x v="0"/>
    <s v="exceeds"/>
    <n v="0"/>
    <x v="0"/>
    <n v="1.9287671232876713"/>
    <x v="2"/>
    <x v="1"/>
  </r>
  <r>
    <s v="E004420"/>
    <d v="2024-07-26T00:00:00"/>
    <x v="3"/>
    <s v="Product &amp; Technology"/>
    <x v="1"/>
    <s v="Product Management Senior Specialist"/>
    <s v="product"/>
    <x v="2"/>
    <x v="0"/>
    <d v="2024-07-26T00:00:00"/>
    <m/>
    <s v=""/>
    <n v="523"/>
    <x v="1"/>
    <x v="4"/>
    <x v="3"/>
    <n v="3"/>
    <s v="meets"/>
    <n v="1"/>
    <n v="142000"/>
    <x v="0"/>
    <s v="meets"/>
    <n v="0"/>
    <x v="0"/>
    <n v="1.4328767123287671"/>
    <x v="2"/>
    <x v="2"/>
  </r>
  <r>
    <s v="E004421"/>
    <d v="2023-07-27T00:00:00"/>
    <x v="4"/>
    <s v="Revenue"/>
    <x v="0"/>
    <s v="Account Lead"/>
    <s v="sales"/>
    <x v="3"/>
    <x v="0"/>
    <d v="2023-07-27T00:00:00"/>
    <m/>
    <s v=""/>
    <n v="888"/>
    <x v="4"/>
    <x v="1"/>
    <x v="3"/>
    <n v="5"/>
    <s v="outstanding"/>
    <n v="2"/>
    <n v="134500"/>
    <x v="0"/>
    <s v="outstanding"/>
    <n v="0"/>
    <x v="0"/>
    <n v="2.4328767123287673"/>
    <x v="1"/>
    <x v="2"/>
  </r>
  <r>
    <s v="E004422"/>
    <d v="2024-08-21T00:00:00"/>
    <x v="5"/>
    <s v="Revenue"/>
    <x v="1"/>
    <s v="Account Specialist"/>
    <s v="sales"/>
    <x v="0"/>
    <x v="1"/>
    <d v="2024-08-21T00:00:00"/>
    <d v="2025-01-24T00:00:00"/>
    <s v="retirement"/>
    <n v="156"/>
    <x v="3"/>
    <x v="4"/>
    <x v="3"/>
    <s v="None"/>
    <s v=""/>
    <n v="0"/>
    <n v="79000"/>
    <x v="1"/>
    <s v="Not Reviewed"/>
    <n v="1"/>
    <x v="1"/>
    <n v="0.42739726027397262"/>
    <x v="0"/>
    <x v="0"/>
  </r>
  <r>
    <s v="E004423"/>
    <d v="2023-01-03T00:00:00"/>
    <x v="6"/>
    <s v="Revenue"/>
    <x v="2"/>
    <s v="Analytics Associate"/>
    <s v="analytics"/>
    <x v="1"/>
    <x v="0"/>
    <d v="2023-01-03T00:00:00"/>
    <m/>
    <s v=""/>
    <n v="1093"/>
    <x v="0"/>
    <x v="1"/>
    <x v="1"/>
    <n v="1"/>
    <s v="needs_support"/>
    <n v="3"/>
    <n v="61000"/>
    <x v="0"/>
    <s v="needs_support"/>
    <n v="0"/>
    <x v="0"/>
    <n v="2.9945205479452053"/>
    <x v="1"/>
    <x v="1"/>
  </r>
  <r>
    <s v="E004424"/>
    <d v="2023-11-23T00:00:00"/>
    <x v="7"/>
    <s v="Corporate"/>
    <x v="0"/>
    <s v="Financial Planning Specialist"/>
    <s v="finance"/>
    <x v="0"/>
    <x v="1"/>
    <d v="2023-11-23T00:00:00"/>
    <d v="2025-07-10T00:00:00"/>
    <s v="retirement"/>
    <n v="595"/>
    <x v="1"/>
    <x v="0"/>
    <x v="0"/>
    <n v="3"/>
    <s v="meets"/>
    <n v="2"/>
    <n v="97000"/>
    <x v="0"/>
    <s v="meets"/>
    <n v="1"/>
    <x v="1"/>
    <n v="1.6301369863013699"/>
    <x v="2"/>
    <x v="0"/>
  </r>
  <r>
    <s v="E004425"/>
    <d v="2024-12-12T00:00:00"/>
    <x v="8"/>
    <s v="Corporate"/>
    <x v="1"/>
    <s v="Operations Associate"/>
    <s v="operations"/>
    <x v="1"/>
    <x v="0"/>
    <d v="2024-12-12T00:00:00"/>
    <m/>
    <s v=""/>
    <n v="384"/>
    <x v="2"/>
    <x v="4"/>
    <x v="1"/>
    <n v="3"/>
    <s v="meets"/>
    <n v="1"/>
    <n v="55500"/>
    <x v="0"/>
    <s v="meets"/>
    <n v="0"/>
    <x v="0"/>
    <n v="1.0520547945205478"/>
    <x v="2"/>
    <x v="1"/>
  </r>
  <r>
    <s v="E004426"/>
    <d v="2025-07-19T00:00:00"/>
    <x v="9"/>
    <s v="Corporate"/>
    <x v="0"/>
    <s v="Legal &amp; Compliance Associate"/>
    <s v="legal"/>
    <x v="1"/>
    <x v="0"/>
    <d v="2025-07-19T00:00:00"/>
    <m/>
    <s v=""/>
    <n v="165"/>
    <x v="4"/>
    <x v="1"/>
    <x v="2"/>
    <s v="None"/>
    <s v=""/>
    <n v="0"/>
    <n v="72000"/>
    <x v="1"/>
    <s v="Not Reviewed"/>
    <n v="0"/>
    <x v="0"/>
    <n v="0.45205479452054792"/>
    <x v="0"/>
    <x v="0"/>
  </r>
  <r>
    <s v="E004427"/>
    <d v="2024-01-06T00:00:00"/>
    <x v="10"/>
    <s v="Operations"/>
    <x v="2"/>
    <s v="Operations Specialist"/>
    <s v="operations"/>
    <x v="0"/>
    <x v="0"/>
    <d v="2024-01-06T00:00:00"/>
    <m/>
    <s v=""/>
    <n v="725"/>
    <x v="1"/>
    <x v="4"/>
    <x v="4"/>
    <n v="2"/>
    <s v="needs_support"/>
    <n v="2"/>
    <n v="97000"/>
    <x v="0"/>
    <s v="needs_support"/>
    <n v="0"/>
    <x v="0"/>
    <n v="1.9863013698630136"/>
    <x v="2"/>
    <x v="0"/>
  </r>
  <r>
    <s v="E004428"/>
    <d v="2023-08-06T00:00:00"/>
    <x v="11"/>
    <s v="Operations"/>
    <x v="3"/>
    <s v="Analytics Specialist"/>
    <s v="analytics"/>
    <x v="0"/>
    <x v="0"/>
    <d v="2023-08-06T00:00:00"/>
    <m/>
    <s v=""/>
    <n v="878"/>
    <x v="0"/>
    <x v="1"/>
    <x v="4"/>
    <n v="3"/>
    <s v="meets"/>
    <n v="2"/>
    <n v="75000"/>
    <x v="0"/>
    <s v="meets"/>
    <n v="0"/>
    <x v="0"/>
    <n v="2.4054794520547946"/>
    <x v="1"/>
    <x v="0"/>
  </r>
  <r>
    <s v="E004429"/>
    <d v="2025-08-27T00:00:00"/>
    <x v="0"/>
    <s v="Product &amp; Technology"/>
    <x v="0"/>
    <s v="Software Engineering Specialist"/>
    <s v="engineering"/>
    <x v="0"/>
    <x v="0"/>
    <d v="2025-08-27T00:00:00"/>
    <m/>
    <s v=""/>
    <n v="126"/>
    <x v="3"/>
    <x v="0"/>
    <x v="2"/>
    <s v="None"/>
    <s v=""/>
    <n v="0"/>
    <n v="90500"/>
    <x v="1"/>
    <s v="Not Reviewed"/>
    <n v="0"/>
    <x v="0"/>
    <n v="0.34520547945205482"/>
    <x v="0"/>
    <x v="0"/>
  </r>
  <r>
    <s v="E004430"/>
    <d v="2023-07-10T00:00:00"/>
    <x v="1"/>
    <s v="Product &amp; Technology"/>
    <x v="0"/>
    <s v="Analytics Senior Specialist"/>
    <s v="analytics"/>
    <x v="2"/>
    <x v="0"/>
    <d v="2023-07-10T00:00:00"/>
    <m/>
    <s v=""/>
    <n v="905"/>
    <x v="0"/>
    <x v="2"/>
    <x v="2"/>
    <n v="2"/>
    <s v="needs_support"/>
    <n v="2"/>
    <n v="135000"/>
    <x v="0"/>
    <s v="needs_support"/>
    <n v="0"/>
    <x v="0"/>
    <n v="2.4794520547945207"/>
    <x v="1"/>
    <x v="2"/>
  </r>
  <r>
    <s v="E004431"/>
    <d v="2023-05-10T00:00:00"/>
    <x v="2"/>
    <s v="Product &amp; Technology"/>
    <x v="1"/>
    <s v="Analytics Senior Specialist"/>
    <s v="analytics"/>
    <x v="2"/>
    <x v="1"/>
    <d v="2023-05-10T00:00:00"/>
    <d v="2025-01-18T00:00:00"/>
    <s v="voluntary"/>
    <n v="619"/>
    <x v="1"/>
    <x v="1"/>
    <x v="3"/>
    <n v="4"/>
    <s v="exceeds"/>
    <n v="2"/>
    <n v="134500"/>
    <x v="0"/>
    <s v="exceeds"/>
    <n v="1"/>
    <x v="1"/>
    <n v="1.6958904109589041"/>
    <x v="2"/>
    <x v="2"/>
  </r>
  <r>
    <s v="E004432"/>
    <d v="2024-09-12T00:00:00"/>
    <x v="3"/>
    <s v="Product &amp; Technology"/>
    <x v="1"/>
    <s v="Product Design Specialist"/>
    <s v="design"/>
    <x v="0"/>
    <x v="0"/>
    <d v="2024-09-12T00:00:00"/>
    <m/>
    <s v=""/>
    <n v="475"/>
    <x v="2"/>
    <x v="1"/>
    <x v="1"/>
    <n v="4"/>
    <s v="exceeds"/>
    <n v="1"/>
    <n v="73500"/>
    <x v="0"/>
    <s v="exceeds"/>
    <n v="0"/>
    <x v="0"/>
    <n v="1.3013698630136987"/>
    <x v="2"/>
    <x v="0"/>
  </r>
  <r>
    <s v="E004433"/>
    <d v="2025-07-20T00:00:00"/>
    <x v="4"/>
    <s v="Revenue"/>
    <x v="0"/>
    <s v="Account Associate"/>
    <s v="sales"/>
    <x v="1"/>
    <x v="0"/>
    <d v="2025-07-20T00:00:00"/>
    <m/>
    <s v=""/>
    <n v="164"/>
    <x v="1"/>
    <x v="1"/>
    <x v="4"/>
    <s v="None"/>
    <s v=""/>
    <n v="0"/>
    <n v="68500"/>
    <x v="1"/>
    <s v="Not Reviewed"/>
    <n v="0"/>
    <x v="0"/>
    <n v="0.44931506849315067"/>
    <x v="0"/>
    <x v="1"/>
  </r>
  <r>
    <s v="E004434"/>
    <d v="2024-07-14T00:00:00"/>
    <x v="5"/>
    <s v="Revenue"/>
    <x v="1"/>
    <s v="Customer Success Lead"/>
    <s v="customer_success"/>
    <x v="3"/>
    <x v="0"/>
    <d v="2024-07-14T00:00:00"/>
    <m/>
    <s v=""/>
    <n v="535"/>
    <x v="3"/>
    <x v="1"/>
    <x v="2"/>
    <n v="4"/>
    <s v="exceeds"/>
    <n v="1"/>
    <n v="156000"/>
    <x v="0"/>
    <s v="exceeds"/>
    <n v="0"/>
    <x v="0"/>
    <n v="1.4657534246575343"/>
    <x v="2"/>
    <x v="2"/>
  </r>
  <r>
    <s v="E004435"/>
    <d v="2023-10-06T00:00:00"/>
    <x v="6"/>
    <s v="Revenue"/>
    <x v="2"/>
    <s v="Analytics Senior Specialist"/>
    <s v="analytics"/>
    <x v="2"/>
    <x v="0"/>
    <d v="2023-10-06T00:00:00"/>
    <m/>
    <s v=""/>
    <n v="817"/>
    <x v="3"/>
    <x v="2"/>
    <x v="4"/>
    <n v="4"/>
    <s v="exceeds"/>
    <n v="2"/>
    <n v="104000"/>
    <x v="0"/>
    <s v="exceeds"/>
    <n v="0"/>
    <x v="0"/>
    <n v="2.2383561643835614"/>
    <x v="1"/>
    <x v="3"/>
  </r>
  <r>
    <s v="E004436"/>
    <d v="2023-11-28T00:00:00"/>
    <x v="7"/>
    <s v="Corporate"/>
    <x v="0"/>
    <s v="Financial Planning Associate"/>
    <s v="finance"/>
    <x v="1"/>
    <x v="0"/>
    <d v="2023-11-28T00:00:00"/>
    <m/>
    <s v=""/>
    <n v="764"/>
    <x v="0"/>
    <x v="2"/>
    <x v="3"/>
    <n v="3"/>
    <s v="meets"/>
    <n v="2"/>
    <n v="64500"/>
    <x v="0"/>
    <s v="meets"/>
    <n v="0"/>
    <x v="0"/>
    <n v="2.0931506849315067"/>
    <x v="1"/>
    <x v="1"/>
  </r>
  <r>
    <s v="E004437"/>
    <d v="2024-04-26T00:00:00"/>
    <x v="8"/>
    <s v="Corporate"/>
    <x v="1"/>
    <s v="People Operations Associate"/>
    <s v="people"/>
    <x v="1"/>
    <x v="0"/>
    <d v="2024-04-26T00:00:00"/>
    <m/>
    <s v=""/>
    <n v="614"/>
    <x v="2"/>
    <x v="1"/>
    <x v="3"/>
    <n v="3"/>
    <s v="meets"/>
    <n v="2"/>
    <n v="71500"/>
    <x v="0"/>
    <s v="meets"/>
    <n v="0"/>
    <x v="0"/>
    <n v="1.6821917808219178"/>
    <x v="2"/>
    <x v="0"/>
  </r>
  <r>
    <s v="E004438"/>
    <d v="2024-07-11T00:00:00"/>
    <x v="9"/>
    <s v="Corporate"/>
    <x v="0"/>
    <s v="Operations Lead"/>
    <s v="operations"/>
    <x v="3"/>
    <x v="0"/>
    <d v="2024-07-11T00:00:00"/>
    <m/>
    <s v=""/>
    <n v="538"/>
    <x v="1"/>
    <x v="1"/>
    <x v="0"/>
    <n v="4"/>
    <s v="exceeds"/>
    <n v="1"/>
    <n v="185000"/>
    <x v="0"/>
    <s v="exceeds"/>
    <n v="0"/>
    <x v="0"/>
    <n v="1.473972602739726"/>
    <x v="2"/>
    <x v="2"/>
  </r>
  <r>
    <s v="E004439"/>
    <d v="2025-01-14T00:00:00"/>
    <x v="10"/>
    <s v="Operations"/>
    <x v="2"/>
    <s v="Operations Senior Specialist"/>
    <s v="operations"/>
    <x v="2"/>
    <x v="0"/>
    <d v="2025-01-14T00:00:00"/>
    <m/>
    <s v=""/>
    <n v="351"/>
    <x v="0"/>
    <x v="1"/>
    <x v="0"/>
    <n v="2"/>
    <s v="needs_support"/>
    <n v="1"/>
    <n v="120500"/>
    <x v="0"/>
    <s v="needs_support"/>
    <n v="0"/>
    <x v="0"/>
    <n v="0.9616438356164384"/>
    <x v="0"/>
    <x v="3"/>
  </r>
  <r>
    <s v="E004440"/>
    <d v="2024-09-19T00:00:00"/>
    <x v="11"/>
    <s v="Operations"/>
    <x v="3"/>
    <s v="Operations Senior Specialist"/>
    <s v="operations"/>
    <x v="2"/>
    <x v="0"/>
    <d v="2024-09-19T00:00:00"/>
    <m/>
    <s v=""/>
    <n v="468"/>
    <x v="1"/>
    <x v="1"/>
    <x v="0"/>
    <n v="3"/>
    <s v="meets"/>
    <n v="1"/>
    <n v="128500"/>
    <x v="0"/>
    <s v="meets"/>
    <n v="0"/>
    <x v="0"/>
    <n v="1.2821917808219179"/>
    <x v="2"/>
    <x v="3"/>
  </r>
  <r>
    <s v="E004441"/>
    <d v="2023-08-09T00:00:00"/>
    <x v="0"/>
    <s v="Product &amp; Technology"/>
    <x v="0"/>
    <s v="Software Engineering Senior Specialist"/>
    <s v="engineering"/>
    <x v="2"/>
    <x v="0"/>
    <d v="2023-08-09T00:00:00"/>
    <m/>
    <s v=""/>
    <n v="875"/>
    <x v="4"/>
    <x v="1"/>
    <x v="0"/>
    <n v="5"/>
    <s v="outstanding"/>
    <n v="2"/>
    <n v="126500"/>
    <x v="0"/>
    <s v="outstanding"/>
    <n v="0"/>
    <x v="0"/>
    <n v="2.3972602739726026"/>
    <x v="1"/>
    <x v="3"/>
  </r>
  <r>
    <s v="E004442"/>
    <d v="2023-01-19T00:00:00"/>
    <x v="1"/>
    <s v="Product &amp; Technology"/>
    <x v="0"/>
    <s v="Software Engineering Senior Specialist"/>
    <s v="engineering"/>
    <x v="2"/>
    <x v="0"/>
    <d v="2023-01-19T00:00:00"/>
    <m/>
    <s v=""/>
    <n v="1077"/>
    <x v="0"/>
    <x v="1"/>
    <x v="2"/>
    <n v="3"/>
    <s v="meets"/>
    <n v="3"/>
    <n v="121000"/>
    <x v="0"/>
    <s v="meets"/>
    <n v="0"/>
    <x v="0"/>
    <n v="2.9506849315068493"/>
    <x v="1"/>
    <x v="3"/>
  </r>
  <r>
    <s v="E004443"/>
    <d v="2024-01-25T00:00:00"/>
    <x v="2"/>
    <s v="Product &amp; Technology"/>
    <x v="1"/>
    <s v="Product Management Senior Specialist"/>
    <s v="product"/>
    <x v="2"/>
    <x v="0"/>
    <d v="2024-01-25T00:00:00"/>
    <m/>
    <s v=""/>
    <n v="706"/>
    <x v="3"/>
    <x v="3"/>
    <x v="3"/>
    <n v="3"/>
    <s v="meets"/>
    <n v="2"/>
    <n v="100000"/>
    <x v="0"/>
    <s v="meets"/>
    <n v="0"/>
    <x v="0"/>
    <n v="1.9342465753424658"/>
    <x v="2"/>
    <x v="3"/>
  </r>
  <r>
    <s v="E004444"/>
    <d v="2023-01-09T00:00:00"/>
    <x v="3"/>
    <s v="Product &amp; Technology"/>
    <x v="1"/>
    <s v="Product Design Associate"/>
    <s v="design"/>
    <x v="1"/>
    <x v="0"/>
    <d v="2023-01-09T00:00:00"/>
    <m/>
    <s v=""/>
    <n v="1087"/>
    <x v="0"/>
    <x v="1"/>
    <x v="3"/>
    <n v="4"/>
    <s v="exceeds"/>
    <n v="3"/>
    <n v="56000"/>
    <x v="0"/>
    <s v="exceeds"/>
    <n v="0"/>
    <x v="0"/>
    <n v="2.978082191780822"/>
    <x v="1"/>
    <x v="1"/>
  </r>
  <r>
    <s v="E004445"/>
    <d v="2024-05-01T00:00:00"/>
    <x v="4"/>
    <s v="Revenue"/>
    <x v="0"/>
    <s v="Account Associate"/>
    <s v="sales"/>
    <x v="1"/>
    <x v="1"/>
    <d v="2024-05-01T00:00:00"/>
    <d v="2025-05-09T00:00:00"/>
    <s v="voluntary"/>
    <n v="373"/>
    <x v="3"/>
    <x v="1"/>
    <x v="0"/>
    <n v="5"/>
    <s v="outstanding"/>
    <n v="1"/>
    <n v="59500"/>
    <x v="0"/>
    <s v="outstanding"/>
    <n v="1"/>
    <x v="1"/>
    <n v="1.021917808219178"/>
    <x v="2"/>
    <x v="1"/>
  </r>
  <r>
    <s v="E004446"/>
    <d v="2025-03-18T00:00:00"/>
    <x v="5"/>
    <s v="Revenue"/>
    <x v="1"/>
    <s v="Customer Success Specialist"/>
    <s v="customer_success"/>
    <x v="0"/>
    <x v="0"/>
    <d v="2025-03-18T00:00:00"/>
    <m/>
    <s v=""/>
    <n v="288"/>
    <x v="4"/>
    <x v="1"/>
    <x v="2"/>
    <n v="4"/>
    <s v="exceeds"/>
    <n v="1"/>
    <n v="81000"/>
    <x v="0"/>
    <s v="exceeds"/>
    <n v="0"/>
    <x v="0"/>
    <n v="0.78904109589041094"/>
    <x v="0"/>
    <x v="0"/>
  </r>
  <r>
    <s v="E004447"/>
    <d v="2024-09-13T00:00:00"/>
    <x v="6"/>
    <s v="Revenue"/>
    <x v="2"/>
    <s v="Growth Marketing Senior Specialist"/>
    <s v="marketing"/>
    <x v="2"/>
    <x v="0"/>
    <d v="2024-09-13T00:00:00"/>
    <m/>
    <s v=""/>
    <n v="474"/>
    <x v="0"/>
    <x v="1"/>
    <x v="0"/>
    <n v="4"/>
    <s v="exceeds"/>
    <n v="1"/>
    <n v="124000"/>
    <x v="0"/>
    <s v="exceeds"/>
    <n v="0"/>
    <x v="0"/>
    <n v="1.2986301369863014"/>
    <x v="2"/>
    <x v="3"/>
  </r>
  <r>
    <s v="E004448"/>
    <d v="2024-02-04T00:00:00"/>
    <x v="7"/>
    <s v="Corporate"/>
    <x v="0"/>
    <s v="Financial Planning Associate"/>
    <s v="finance"/>
    <x v="1"/>
    <x v="0"/>
    <d v="2024-02-04T00:00:00"/>
    <m/>
    <s v=""/>
    <n v="696"/>
    <x v="0"/>
    <x v="2"/>
    <x v="2"/>
    <n v="3"/>
    <s v="meets"/>
    <n v="2"/>
    <n v="57500"/>
    <x v="0"/>
    <s v="meets"/>
    <n v="0"/>
    <x v="0"/>
    <n v="1.9068493150684931"/>
    <x v="2"/>
    <x v="1"/>
  </r>
  <r>
    <s v="E004449"/>
    <d v="2023-04-12T00:00:00"/>
    <x v="8"/>
    <s v="Corporate"/>
    <x v="1"/>
    <s v="Operations Associate"/>
    <s v="operations"/>
    <x v="1"/>
    <x v="0"/>
    <d v="2023-04-12T00:00:00"/>
    <m/>
    <s v=""/>
    <n v="994"/>
    <x v="1"/>
    <x v="3"/>
    <x v="3"/>
    <n v="3"/>
    <s v="meets"/>
    <n v="3"/>
    <n v="59000"/>
    <x v="0"/>
    <s v="meets"/>
    <n v="0"/>
    <x v="0"/>
    <n v="2.7232876712328768"/>
    <x v="1"/>
    <x v="1"/>
  </r>
  <r>
    <s v="E004450"/>
    <d v="2024-02-22T00:00:00"/>
    <x v="9"/>
    <s v="Corporate"/>
    <x v="0"/>
    <s v="Legal &amp; Compliance Specialist"/>
    <s v="legal"/>
    <x v="0"/>
    <x v="1"/>
    <d v="2024-02-22T00:00:00"/>
    <d v="2024-09-08T00:00:00"/>
    <s v="voluntary"/>
    <n v="199"/>
    <x v="3"/>
    <x v="2"/>
    <x v="4"/>
    <n v="3"/>
    <s v="meets"/>
    <n v="1"/>
    <n v="100000"/>
    <x v="0"/>
    <s v="meets"/>
    <n v="1"/>
    <x v="1"/>
    <n v="0.54520547945205478"/>
    <x v="0"/>
    <x v="3"/>
  </r>
  <r>
    <s v="E004451"/>
    <d v="2025-04-03T00:00:00"/>
    <x v="10"/>
    <s v="Operations"/>
    <x v="2"/>
    <s v="Supply Chain Senior Specialist"/>
    <s v="supply_chain"/>
    <x v="2"/>
    <x v="0"/>
    <d v="2025-04-03T00:00:00"/>
    <m/>
    <s v=""/>
    <n v="272"/>
    <x v="2"/>
    <x v="1"/>
    <x v="2"/>
    <n v="2"/>
    <s v="needs_support"/>
    <n v="1"/>
    <n v="117000"/>
    <x v="0"/>
    <s v="needs_support"/>
    <n v="0"/>
    <x v="0"/>
    <n v="0.74520547945205484"/>
    <x v="0"/>
    <x v="3"/>
  </r>
  <r>
    <s v="E004452"/>
    <d v="2024-07-05T00:00:00"/>
    <x v="11"/>
    <s v="Operations"/>
    <x v="3"/>
    <s v="Operations Associate"/>
    <s v="operations"/>
    <x v="1"/>
    <x v="0"/>
    <d v="2024-07-05T00:00:00"/>
    <m/>
    <s v=""/>
    <n v="544"/>
    <x v="2"/>
    <x v="0"/>
    <x v="3"/>
    <n v="3"/>
    <s v="meets"/>
    <n v="1"/>
    <n v="73000"/>
    <x v="0"/>
    <s v="meets"/>
    <n v="0"/>
    <x v="0"/>
    <n v="1.4904109589041097"/>
    <x v="2"/>
    <x v="0"/>
  </r>
  <r>
    <s v="E004453"/>
    <d v="2024-05-11T00:00:00"/>
    <x v="0"/>
    <s v="Product &amp; Technology"/>
    <x v="0"/>
    <s v="Analytics Specialist"/>
    <s v="analytics"/>
    <x v="0"/>
    <x v="1"/>
    <d v="2024-05-11T00:00:00"/>
    <d v="2025-12-07T00:00:00"/>
    <s v="voluntary"/>
    <n v="575"/>
    <x v="1"/>
    <x v="0"/>
    <x v="0"/>
    <n v="3"/>
    <s v="meets"/>
    <n v="2"/>
    <n v="99000"/>
    <x v="0"/>
    <s v="meets"/>
    <n v="1"/>
    <x v="1"/>
    <n v="1.5753424657534247"/>
    <x v="2"/>
    <x v="0"/>
  </r>
  <r>
    <s v="E004454"/>
    <d v="2023-10-10T00:00:00"/>
    <x v="1"/>
    <s v="Product &amp; Technology"/>
    <x v="0"/>
    <s v="Software Engineering Associate"/>
    <s v="engineering"/>
    <x v="1"/>
    <x v="1"/>
    <d v="2023-10-10T00:00:00"/>
    <d v="2025-02-13T00:00:00"/>
    <s v="involuntary"/>
    <n v="492"/>
    <x v="0"/>
    <x v="0"/>
    <x v="2"/>
    <n v="2"/>
    <s v="needs_support"/>
    <n v="1"/>
    <n v="60500"/>
    <x v="0"/>
    <s v="needs_support"/>
    <n v="1"/>
    <x v="1"/>
    <n v="1.3479452054794521"/>
    <x v="2"/>
    <x v="1"/>
  </r>
  <r>
    <s v="E004455"/>
    <d v="2023-01-17T00:00:00"/>
    <x v="2"/>
    <s v="Product &amp; Technology"/>
    <x v="1"/>
    <s v="Product Management Specialist"/>
    <s v="product"/>
    <x v="0"/>
    <x v="0"/>
    <d v="2023-01-17T00:00:00"/>
    <m/>
    <s v=""/>
    <n v="1079"/>
    <x v="4"/>
    <x v="0"/>
    <x v="0"/>
    <n v="3"/>
    <s v="meets"/>
    <n v="3"/>
    <n v="102500"/>
    <x v="0"/>
    <s v="meets"/>
    <n v="0"/>
    <x v="0"/>
    <n v="2.956164383561644"/>
    <x v="1"/>
    <x v="3"/>
  </r>
  <r>
    <s v="E004456"/>
    <d v="2024-10-28T00:00:00"/>
    <x v="3"/>
    <s v="Product &amp; Technology"/>
    <x v="1"/>
    <s v="Product Management Specialist"/>
    <s v="product"/>
    <x v="0"/>
    <x v="0"/>
    <d v="2024-10-28T00:00:00"/>
    <m/>
    <s v=""/>
    <n v="429"/>
    <x v="1"/>
    <x v="0"/>
    <x v="4"/>
    <n v="4"/>
    <s v="exceeds"/>
    <n v="1"/>
    <n v="92500"/>
    <x v="0"/>
    <s v="exceeds"/>
    <n v="0"/>
    <x v="0"/>
    <n v="1.1753424657534246"/>
    <x v="2"/>
    <x v="0"/>
  </r>
  <r>
    <s v="E004457"/>
    <d v="2025-04-25T00:00:00"/>
    <x v="4"/>
    <s v="Revenue"/>
    <x v="0"/>
    <s v="Account Associate"/>
    <s v="sales"/>
    <x v="1"/>
    <x v="0"/>
    <d v="2025-04-25T00:00:00"/>
    <m/>
    <s v=""/>
    <n v="250"/>
    <x v="0"/>
    <x v="1"/>
    <x v="0"/>
    <n v="4"/>
    <s v="exceeds"/>
    <n v="1"/>
    <n v="57000"/>
    <x v="0"/>
    <s v="exceeds"/>
    <n v="0"/>
    <x v="0"/>
    <n v="0.68493150684931503"/>
    <x v="0"/>
    <x v="1"/>
  </r>
  <r>
    <s v="E004458"/>
    <d v="2023-03-10T00:00:00"/>
    <x v="5"/>
    <s v="Revenue"/>
    <x v="1"/>
    <s v="Customer Success Lead"/>
    <s v="customer_success"/>
    <x v="3"/>
    <x v="0"/>
    <d v="2023-03-10T00:00:00"/>
    <m/>
    <s v=""/>
    <n v="1027"/>
    <x v="0"/>
    <x v="1"/>
    <x v="2"/>
    <n v="4"/>
    <s v="exceeds"/>
    <n v="3"/>
    <n v="156500"/>
    <x v="0"/>
    <s v="exceeds"/>
    <n v="0"/>
    <x v="0"/>
    <n v="2.8136986301369862"/>
    <x v="1"/>
    <x v="2"/>
  </r>
  <r>
    <s v="E004459"/>
    <d v="2024-09-04T00:00:00"/>
    <x v="6"/>
    <s v="Revenue"/>
    <x v="2"/>
    <s v="Growth Marketing Senior Specialist"/>
    <s v="marketing"/>
    <x v="2"/>
    <x v="0"/>
    <d v="2024-09-04T00:00:00"/>
    <m/>
    <s v=""/>
    <n v="483"/>
    <x v="0"/>
    <x v="2"/>
    <x v="4"/>
    <n v="3"/>
    <s v="meets"/>
    <n v="1"/>
    <n v="106000"/>
    <x v="0"/>
    <s v="meets"/>
    <n v="0"/>
    <x v="0"/>
    <n v="1.3232876712328767"/>
    <x v="2"/>
    <x v="3"/>
  </r>
  <r>
    <s v="E004460"/>
    <d v="2024-01-25T00:00:00"/>
    <x v="7"/>
    <s v="Corporate"/>
    <x v="0"/>
    <s v="Financial Planning Senior Specialist"/>
    <s v="finance"/>
    <x v="2"/>
    <x v="1"/>
    <d v="2024-01-25T00:00:00"/>
    <d v="2025-01-29T00:00:00"/>
    <s v="voluntary"/>
    <n v="370"/>
    <x v="1"/>
    <x v="3"/>
    <x v="0"/>
    <n v="4"/>
    <s v="exceeds"/>
    <n v="1"/>
    <n v="111000"/>
    <x v="0"/>
    <s v="exceeds"/>
    <n v="1"/>
    <x v="1"/>
    <n v="1.0136986301369864"/>
    <x v="2"/>
    <x v="3"/>
  </r>
  <r>
    <s v="E004461"/>
    <d v="2024-03-13T00:00:00"/>
    <x v="8"/>
    <s v="Corporate"/>
    <x v="1"/>
    <s v="People Operations Specialist"/>
    <s v="people"/>
    <x v="0"/>
    <x v="1"/>
    <d v="2024-03-13T00:00:00"/>
    <d v="2025-07-02T00:00:00"/>
    <s v="voluntary"/>
    <n v="476"/>
    <x v="1"/>
    <x v="0"/>
    <x v="2"/>
    <n v="4"/>
    <s v="exceeds"/>
    <n v="1"/>
    <n v="91500"/>
    <x v="0"/>
    <s v="exceeds"/>
    <n v="1"/>
    <x v="1"/>
    <n v="1.3041095890410959"/>
    <x v="2"/>
    <x v="0"/>
  </r>
  <r>
    <s v="E004462"/>
    <d v="2024-03-13T00:00:00"/>
    <x v="9"/>
    <s v="Corporate"/>
    <x v="0"/>
    <s v="Legal &amp; Compliance Specialist"/>
    <s v="legal"/>
    <x v="0"/>
    <x v="0"/>
    <d v="2024-03-13T00:00:00"/>
    <m/>
    <s v=""/>
    <n v="658"/>
    <x v="0"/>
    <x v="0"/>
    <x v="2"/>
    <n v="4"/>
    <s v="exceeds"/>
    <n v="2"/>
    <n v="78500"/>
    <x v="0"/>
    <s v="exceeds"/>
    <n v="0"/>
    <x v="0"/>
    <n v="1.8027397260273972"/>
    <x v="2"/>
    <x v="0"/>
  </r>
  <r>
    <s v="E004463"/>
    <d v="2024-03-01T00:00:00"/>
    <x v="10"/>
    <s v="Operations"/>
    <x v="2"/>
    <s v="Supply Chain Specialist"/>
    <s v="supply_chain"/>
    <x v="0"/>
    <x v="0"/>
    <d v="2024-03-01T00:00:00"/>
    <m/>
    <s v=""/>
    <n v="670"/>
    <x v="0"/>
    <x v="1"/>
    <x v="0"/>
    <n v="3"/>
    <s v="meets"/>
    <n v="2"/>
    <n v="82500"/>
    <x v="0"/>
    <s v="meets"/>
    <n v="0"/>
    <x v="0"/>
    <n v="1.8356164383561644"/>
    <x v="2"/>
    <x v="0"/>
  </r>
  <r>
    <s v="E004464"/>
    <d v="2024-02-17T00:00:00"/>
    <x v="11"/>
    <s v="Operations"/>
    <x v="3"/>
    <s v="Operations Specialist"/>
    <s v="operations"/>
    <x v="0"/>
    <x v="0"/>
    <d v="2024-02-17T00:00:00"/>
    <m/>
    <s v=""/>
    <n v="683"/>
    <x v="0"/>
    <x v="0"/>
    <x v="0"/>
    <n v="4"/>
    <s v="exceeds"/>
    <n v="2"/>
    <n v="98500"/>
    <x v="0"/>
    <s v="exceeds"/>
    <n v="0"/>
    <x v="0"/>
    <n v="1.8712328767123287"/>
    <x v="2"/>
    <x v="0"/>
  </r>
  <r>
    <s v="E004465"/>
    <d v="2023-07-18T00:00:00"/>
    <x v="0"/>
    <s v="Product &amp; Technology"/>
    <x v="0"/>
    <s v="Software Engineering Associate"/>
    <s v="engineering"/>
    <x v="1"/>
    <x v="1"/>
    <d v="2023-07-18T00:00:00"/>
    <d v="2024-11-17T00:00:00"/>
    <s v="voluntary"/>
    <n v="488"/>
    <x v="1"/>
    <x v="0"/>
    <x v="2"/>
    <n v="3"/>
    <s v="meets"/>
    <n v="1"/>
    <n v="71500"/>
    <x v="0"/>
    <s v="meets"/>
    <n v="1"/>
    <x v="1"/>
    <n v="1.3369863013698631"/>
    <x v="2"/>
    <x v="0"/>
  </r>
  <r>
    <s v="E004466"/>
    <d v="2024-09-13T00:00:00"/>
    <x v="1"/>
    <s v="Product &amp; Technology"/>
    <x v="0"/>
    <s v="Software Engineering Senior Specialist"/>
    <s v="engineering"/>
    <x v="2"/>
    <x v="1"/>
    <d v="2024-09-13T00:00:00"/>
    <d v="2025-11-30T00:00:00"/>
    <s v="voluntary"/>
    <n v="443"/>
    <x v="3"/>
    <x v="1"/>
    <x v="0"/>
    <n v="3"/>
    <s v="meets"/>
    <n v="1"/>
    <n v="137500"/>
    <x v="0"/>
    <s v="meets"/>
    <n v="1"/>
    <x v="1"/>
    <n v="1.2136986301369863"/>
    <x v="2"/>
    <x v="2"/>
  </r>
  <r>
    <s v="E004467"/>
    <d v="2023-06-29T00:00:00"/>
    <x v="2"/>
    <s v="Product &amp; Technology"/>
    <x v="1"/>
    <s v="Product Management Senior Specialist"/>
    <s v="product"/>
    <x v="2"/>
    <x v="0"/>
    <d v="2023-06-29T00:00:00"/>
    <m/>
    <s v=""/>
    <n v="916"/>
    <x v="2"/>
    <x v="0"/>
    <x v="3"/>
    <n v="5"/>
    <s v="outstanding"/>
    <n v="3"/>
    <n v="127500"/>
    <x v="0"/>
    <s v="outstanding"/>
    <n v="0"/>
    <x v="0"/>
    <n v="2.5095890410958903"/>
    <x v="1"/>
    <x v="3"/>
  </r>
  <r>
    <s v="E004468"/>
    <d v="2023-06-03T00:00:00"/>
    <x v="3"/>
    <s v="Product &amp; Technology"/>
    <x v="1"/>
    <s v="Product Design Specialist"/>
    <s v="design"/>
    <x v="0"/>
    <x v="0"/>
    <d v="2023-06-03T00:00:00"/>
    <m/>
    <s v=""/>
    <n v="942"/>
    <x v="1"/>
    <x v="0"/>
    <x v="2"/>
    <n v="3"/>
    <s v="meets"/>
    <n v="3"/>
    <n v="104500"/>
    <x v="0"/>
    <s v="meets"/>
    <n v="0"/>
    <x v="0"/>
    <n v="2.580821917808219"/>
    <x v="1"/>
    <x v="3"/>
  </r>
  <r>
    <s v="E004469"/>
    <d v="2025-06-27T00:00:00"/>
    <x v="4"/>
    <s v="Revenue"/>
    <x v="0"/>
    <s v="Account Lead"/>
    <s v="sales"/>
    <x v="3"/>
    <x v="0"/>
    <d v="2025-06-27T00:00:00"/>
    <m/>
    <s v=""/>
    <n v="187"/>
    <x v="2"/>
    <x v="4"/>
    <x v="3"/>
    <n v="2"/>
    <s v="needs_support"/>
    <n v="1"/>
    <n v="159000"/>
    <x v="0"/>
    <s v="needs_support"/>
    <n v="0"/>
    <x v="0"/>
    <n v="0.51232876712328768"/>
    <x v="0"/>
    <x v="2"/>
  </r>
  <r>
    <s v="E004470"/>
    <d v="2023-06-11T00:00:00"/>
    <x v="5"/>
    <s v="Revenue"/>
    <x v="1"/>
    <s v="Customer Success Senior Specialist"/>
    <s v="customer_success"/>
    <x v="2"/>
    <x v="0"/>
    <d v="2023-06-11T00:00:00"/>
    <m/>
    <s v=""/>
    <n v="934"/>
    <x v="1"/>
    <x v="2"/>
    <x v="2"/>
    <n v="3"/>
    <s v="meets"/>
    <n v="3"/>
    <n v="105000"/>
    <x v="0"/>
    <s v="meets"/>
    <n v="0"/>
    <x v="0"/>
    <n v="2.558904109589041"/>
    <x v="1"/>
    <x v="3"/>
  </r>
  <r>
    <s v="E004471"/>
    <d v="2025-04-17T00:00:00"/>
    <x v="6"/>
    <s v="Revenue"/>
    <x v="2"/>
    <s v="Growth Marketing Specialist"/>
    <s v="marketing"/>
    <x v="0"/>
    <x v="1"/>
    <d v="2025-04-17T00:00:00"/>
    <d v="2025-10-24T00:00:00"/>
    <s v="voluntary"/>
    <n v="190"/>
    <x v="4"/>
    <x v="0"/>
    <x v="4"/>
    <n v="3"/>
    <s v="meets"/>
    <n v="1"/>
    <n v="89500"/>
    <x v="0"/>
    <s v="meets"/>
    <n v="1"/>
    <x v="1"/>
    <n v="0.52054794520547942"/>
    <x v="0"/>
    <x v="0"/>
  </r>
  <r>
    <s v="E004472"/>
    <d v="2024-04-12T00:00:00"/>
    <x v="7"/>
    <s v="Corporate"/>
    <x v="0"/>
    <s v="Financial Planning Specialist"/>
    <s v="finance"/>
    <x v="0"/>
    <x v="0"/>
    <d v="2024-04-12T00:00:00"/>
    <m/>
    <s v=""/>
    <n v="628"/>
    <x v="2"/>
    <x v="1"/>
    <x v="4"/>
    <n v="4"/>
    <s v="exceeds"/>
    <n v="2"/>
    <n v="104000"/>
    <x v="0"/>
    <s v="exceeds"/>
    <n v="0"/>
    <x v="0"/>
    <n v="1.7205479452054795"/>
    <x v="2"/>
    <x v="3"/>
  </r>
  <r>
    <s v="E004473"/>
    <d v="2024-03-25T00:00:00"/>
    <x v="8"/>
    <s v="Corporate"/>
    <x v="1"/>
    <s v="Operations Senior Specialist"/>
    <s v="operations"/>
    <x v="2"/>
    <x v="1"/>
    <d v="2024-03-25T00:00:00"/>
    <d v="2025-11-01T00:00:00"/>
    <s v="voluntary"/>
    <n v="586"/>
    <x v="1"/>
    <x v="1"/>
    <x v="0"/>
    <n v="3"/>
    <s v="meets"/>
    <n v="2"/>
    <n v="138000"/>
    <x v="0"/>
    <s v="meets"/>
    <n v="1"/>
    <x v="1"/>
    <n v="1.6054794520547946"/>
    <x v="2"/>
    <x v="2"/>
  </r>
  <r>
    <s v="E004474"/>
    <d v="2025-02-26T00:00:00"/>
    <x v="9"/>
    <s v="Corporate"/>
    <x v="0"/>
    <s v="Legal &amp; Compliance Specialist"/>
    <s v="legal"/>
    <x v="0"/>
    <x v="1"/>
    <d v="2025-02-26T00:00:00"/>
    <d v="2025-08-31T00:00:00"/>
    <s v="voluntary"/>
    <n v="186"/>
    <x v="2"/>
    <x v="1"/>
    <x v="0"/>
    <n v="3"/>
    <s v="meets"/>
    <n v="1"/>
    <n v="75500"/>
    <x v="0"/>
    <s v="meets"/>
    <n v="1"/>
    <x v="1"/>
    <n v="0.50958904109589043"/>
    <x v="0"/>
    <x v="0"/>
  </r>
  <r>
    <s v="E004475"/>
    <d v="2024-01-02T00:00:00"/>
    <x v="10"/>
    <s v="Operations"/>
    <x v="2"/>
    <s v="Supply Chain Associate"/>
    <s v="supply_chain"/>
    <x v="1"/>
    <x v="0"/>
    <d v="2024-01-02T00:00:00"/>
    <m/>
    <s v=""/>
    <n v="729"/>
    <x v="1"/>
    <x v="0"/>
    <x v="1"/>
    <n v="4"/>
    <s v="exceeds"/>
    <n v="2"/>
    <n v="75500"/>
    <x v="0"/>
    <s v="exceeds"/>
    <n v="0"/>
    <x v="0"/>
    <n v="1.9972602739726026"/>
    <x v="2"/>
    <x v="0"/>
  </r>
  <r>
    <s v="E004476"/>
    <d v="2023-04-04T00:00:00"/>
    <x v="11"/>
    <s v="Operations"/>
    <x v="3"/>
    <s v="Operations Senior Specialist"/>
    <s v="operations"/>
    <x v="2"/>
    <x v="0"/>
    <d v="2023-04-04T00:00:00"/>
    <m/>
    <s v=""/>
    <n v="1002"/>
    <x v="2"/>
    <x v="1"/>
    <x v="2"/>
    <n v="4"/>
    <s v="exceeds"/>
    <n v="3"/>
    <n v="112500"/>
    <x v="0"/>
    <s v="exceeds"/>
    <n v="0"/>
    <x v="0"/>
    <n v="2.7452054794520548"/>
    <x v="1"/>
    <x v="3"/>
  </r>
  <r>
    <s v="E004477"/>
    <d v="2024-07-02T00:00:00"/>
    <x v="0"/>
    <s v="Product &amp; Technology"/>
    <x v="0"/>
    <s v="Software Engineering Lead"/>
    <s v="engineering"/>
    <x v="3"/>
    <x v="0"/>
    <d v="2024-07-02T00:00:00"/>
    <m/>
    <s v=""/>
    <n v="547"/>
    <x v="2"/>
    <x v="3"/>
    <x v="0"/>
    <n v="4"/>
    <s v="exceeds"/>
    <n v="2"/>
    <n v="185500"/>
    <x v="0"/>
    <s v="exceeds"/>
    <n v="0"/>
    <x v="0"/>
    <n v="1.4986301369863013"/>
    <x v="2"/>
    <x v="2"/>
  </r>
  <r>
    <s v="E004478"/>
    <d v="2024-03-14T00:00:00"/>
    <x v="1"/>
    <s v="Product &amp; Technology"/>
    <x v="0"/>
    <s v="Analytics Senior Specialist"/>
    <s v="analytics"/>
    <x v="2"/>
    <x v="0"/>
    <d v="2024-03-14T00:00:00"/>
    <m/>
    <s v=""/>
    <n v="657"/>
    <x v="1"/>
    <x v="0"/>
    <x v="0"/>
    <n v="3"/>
    <s v="meets"/>
    <n v="2"/>
    <n v="106000"/>
    <x v="0"/>
    <s v="meets"/>
    <n v="0"/>
    <x v="0"/>
    <n v="1.8"/>
    <x v="2"/>
    <x v="3"/>
  </r>
  <r>
    <s v="E004479"/>
    <d v="2023-09-11T00:00:00"/>
    <x v="2"/>
    <s v="Product &amp; Technology"/>
    <x v="1"/>
    <s v="Analytics Associate"/>
    <s v="analytics"/>
    <x v="1"/>
    <x v="0"/>
    <d v="2023-09-11T00:00:00"/>
    <m/>
    <s v=""/>
    <n v="842"/>
    <x v="0"/>
    <x v="2"/>
    <x v="2"/>
    <n v="4"/>
    <s v="exceeds"/>
    <n v="2"/>
    <n v="61500"/>
    <x v="0"/>
    <s v="exceeds"/>
    <n v="0"/>
    <x v="0"/>
    <n v="2.3068493150684932"/>
    <x v="1"/>
    <x v="1"/>
  </r>
  <r>
    <s v="E004480"/>
    <d v="2024-11-23T00:00:00"/>
    <x v="3"/>
    <s v="Product &amp; Technology"/>
    <x v="1"/>
    <s v="Product Design Associate"/>
    <s v="design"/>
    <x v="1"/>
    <x v="0"/>
    <d v="2024-11-23T00:00:00"/>
    <m/>
    <s v=""/>
    <n v="403"/>
    <x v="1"/>
    <x v="0"/>
    <x v="1"/>
    <n v="3"/>
    <s v="meets"/>
    <n v="1"/>
    <n v="72500"/>
    <x v="0"/>
    <s v="meets"/>
    <n v="0"/>
    <x v="0"/>
    <n v="1.1041095890410959"/>
    <x v="2"/>
    <x v="0"/>
  </r>
  <r>
    <s v="E004481"/>
    <d v="2024-08-22T00:00:00"/>
    <x v="4"/>
    <s v="Revenue"/>
    <x v="0"/>
    <s v="Account Specialist"/>
    <s v="sales"/>
    <x v="0"/>
    <x v="0"/>
    <d v="2024-08-22T00:00:00"/>
    <m/>
    <s v=""/>
    <n v="496"/>
    <x v="2"/>
    <x v="4"/>
    <x v="2"/>
    <n v="3"/>
    <s v="meets"/>
    <n v="1"/>
    <n v="79000"/>
    <x v="0"/>
    <s v="meets"/>
    <n v="0"/>
    <x v="0"/>
    <n v="1.3589041095890411"/>
    <x v="2"/>
    <x v="0"/>
  </r>
  <r>
    <s v="E004482"/>
    <d v="2024-01-10T00:00:00"/>
    <x v="5"/>
    <s v="Revenue"/>
    <x v="1"/>
    <s v="Customer Success Specialist"/>
    <s v="customer_success"/>
    <x v="0"/>
    <x v="0"/>
    <d v="2024-01-10T00:00:00"/>
    <m/>
    <s v=""/>
    <n v="721"/>
    <x v="0"/>
    <x v="2"/>
    <x v="2"/>
    <n v="2"/>
    <s v="needs_support"/>
    <n v="2"/>
    <n v="92000"/>
    <x v="0"/>
    <s v="needs_support"/>
    <n v="0"/>
    <x v="0"/>
    <n v="1.9753424657534246"/>
    <x v="2"/>
    <x v="0"/>
  </r>
  <r>
    <s v="E004483"/>
    <d v="2023-08-09T00:00:00"/>
    <x v="6"/>
    <s v="Revenue"/>
    <x v="2"/>
    <s v="Analytics Senior Specialist"/>
    <s v="analytics"/>
    <x v="2"/>
    <x v="0"/>
    <d v="2023-08-09T00:00:00"/>
    <m/>
    <s v=""/>
    <n v="875"/>
    <x v="0"/>
    <x v="4"/>
    <x v="3"/>
    <n v="3"/>
    <s v="meets"/>
    <n v="2"/>
    <n v="107000"/>
    <x v="0"/>
    <s v="meets"/>
    <n v="0"/>
    <x v="0"/>
    <n v="2.3972602739726026"/>
    <x v="1"/>
    <x v="3"/>
  </r>
  <r>
    <s v="E004484"/>
    <d v="2024-01-14T00:00:00"/>
    <x v="7"/>
    <s v="Corporate"/>
    <x v="0"/>
    <s v="Analytics Associate"/>
    <s v="analytics"/>
    <x v="1"/>
    <x v="0"/>
    <d v="2024-01-14T00:00:00"/>
    <m/>
    <s v=""/>
    <n v="717"/>
    <x v="0"/>
    <x v="0"/>
    <x v="0"/>
    <n v="4"/>
    <s v="exceeds"/>
    <n v="2"/>
    <n v="76500"/>
    <x v="0"/>
    <s v="exceeds"/>
    <n v="0"/>
    <x v="0"/>
    <n v="1.9643835616438357"/>
    <x v="2"/>
    <x v="0"/>
  </r>
  <r>
    <s v="E004485"/>
    <d v="2024-07-23T00:00:00"/>
    <x v="8"/>
    <s v="Corporate"/>
    <x v="1"/>
    <s v="Operations Specialist"/>
    <s v="operations"/>
    <x v="0"/>
    <x v="0"/>
    <d v="2024-07-23T00:00:00"/>
    <m/>
    <s v=""/>
    <n v="526"/>
    <x v="0"/>
    <x v="3"/>
    <x v="2"/>
    <n v="3"/>
    <s v="meets"/>
    <n v="1"/>
    <n v="92500"/>
    <x v="0"/>
    <s v="meets"/>
    <n v="0"/>
    <x v="0"/>
    <n v="1.441095890410959"/>
    <x v="2"/>
    <x v="0"/>
  </r>
  <r>
    <s v="E004486"/>
    <d v="2023-07-26T00:00:00"/>
    <x v="9"/>
    <s v="Corporate"/>
    <x v="0"/>
    <s v="Operations Senior Specialist"/>
    <s v="operations"/>
    <x v="2"/>
    <x v="0"/>
    <d v="2023-07-26T00:00:00"/>
    <m/>
    <s v=""/>
    <n v="889"/>
    <x v="0"/>
    <x v="1"/>
    <x v="2"/>
    <n v="5"/>
    <s v="outstanding"/>
    <n v="2"/>
    <n v="102000"/>
    <x v="0"/>
    <s v="outstanding"/>
    <n v="0"/>
    <x v="0"/>
    <n v="2.4356164383561643"/>
    <x v="1"/>
    <x v="3"/>
  </r>
  <r>
    <s v="E004487"/>
    <d v="2024-03-18T00:00:00"/>
    <x v="10"/>
    <s v="Operations"/>
    <x v="2"/>
    <s v="Operations Associate"/>
    <s v="operations"/>
    <x v="1"/>
    <x v="0"/>
    <d v="2024-03-18T00:00:00"/>
    <m/>
    <s v=""/>
    <n v="653"/>
    <x v="0"/>
    <x v="1"/>
    <x v="0"/>
    <n v="3"/>
    <s v="meets"/>
    <n v="2"/>
    <n v="55000"/>
    <x v="0"/>
    <s v="meets"/>
    <n v="0"/>
    <x v="0"/>
    <n v="1.789041095890411"/>
    <x v="2"/>
    <x v="1"/>
  </r>
  <r>
    <s v="E004488"/>
    <d v="2023-04-06T00:00:00"/>
    <x v="11"/>
    <s v="Operations"/>
    <x v="3"/>
    <s v="Operations Associate"/>
    <s v="operations"/>
    <x v="1"/>
    <x v="0"/>
    <d v="2023-04-06T00:00:00"/>
    <m/>
    <s v=""/>
    <n v="1000"/>
    <x v="1"/>
    <x v="2"/>
    <x v="2"/>
    <n v="2"/>
    <s v="needs_support"/>
    <n v="3"/>
    <n v="70500"/>
    <x v="0"/>
    <s v="needs_support"/>
    <n v="0"/>
    <x v="0"/>
    <n v="2.7397260273972601"/>
    <x v="1"/>
    <x v="0"/>
  </r>
  <r>
    <s v="E004489"/>
    <d v="2024-10-11T00:00:00"/>
    <x v="0"/>
    <s v="Product &amp; Technology"/>
    <x v="0"/>
    <s v="Software Engineering Associate"/>
    <s v="engineering"/>
    <x v="1"/>
    <x v="0"/>
    <d v="2024-10-11T00:00:00"/>
    <m/>
    <s v=""/>
    <n v="446"/>
    <x v="1"/>
    <x v="3"/>
    <x v="2"/>
    <n v="5"/>
    <s v="outstanding"/>
    <n v="1"/>
    <n v="77500"/>
    <x v="0"/>
    <s v="outstanding"/>
    <n v="0"/>
    <x v="0"/>
    <n v="1.2219178082191782"/>
    <x v="2"/>
    <x v="0"/>
  </r>
  <r>
    <s v="E004490"/>
    <d v="2023-05-03T00:00:00"/>
    <x v="1"/>
    <s v="Product &amp; Technology"/>
    <x v="0"/>
    <s v="Software Engineering Associate"/>
    <s v="engineering"/>
    <x v="1"/>
    <x v="0"/>
    <d v="2023-05-03T00:00:00"/>
    <m/>
    <s v=""/>
    <n v="973"/>
    <x v="1"/>
    <x v="4"/>
    <x v="0"/>
    <n v="2"/>
    <s v="needs_support"/>
    <n v="3"/>
    <n v="60000"/>
    <x v="0"/>
    <s v="needs_support"/>
    <n v="0"/>
    <x v="0"/>
    <n v="2.6657534246575341"/>
    <x v="1"/>
    <x v="1"/>
  </r>
  <r>
    <s v="E004491"/>
    <d v="2024-01-03T00:00:00"/>
    <x v="2"/>
    <s v="Product &amp; Technology"/>
    <x v="1"/>
    <s v="Product Management Associate"/>
    <s v="product"/>
    <x v="1"/>
    <x v="0"/>
    <d v="2024-01-03T00:00:00"/>
    <m/>
    <s v=""/>
    <n v="728"/>
    <x v="2"/>
    <x v="2"/>
    <x v="3"/>
    <n v="4"/>
    <s v="exceeds"/>
    <n v="2"/>
    <n v="56000"/>
    <x v="0"/>
    <s v="exceeds"/>
    <n v="0"/>
    <x v="0"/>
    <n v="1.9945205479452055"/>
    <x v="2"/>
    <x v="1"/>
  </r>
  <r>
    <s v="E004492"/>
    <d v="2024-03-10T00:00:00"/>
    <x v="3"/>
    <s v="Product &amp; Technology"/>
    <x v="1"/>
    <s v="Product Management Specialist"/>
    <s v="product"/>
    <x v="0"/>
    <x v="0"/>
    <d v="2024-03-10T00:00:00"/>
    <m/>
    <s v=""/>
    <n v="661"/>
    <x v="4"/>
    <x v="0"/>
    <x v="0"/>
    <n v="3"/>
    <s v="meets"/>
    <n v="2"/>
    <n v="73500"/>
    <x v="0"/>
    <s v="meets"/>
    <n v="0"/>
    <x v="0"/>
    <n v="1.810958904109589"/>
    <x v="2"/>
    <x v="0"/>
  </r>
  <r>
    <s v="E004493"/>
    <d v="2024-09-16T00:00:00"/>
    <x v="4"/>
    <s v="Revenue"/>
    <x v="0"/>
    <s v="Account Specialist"/>
    <s v="sales"/>
    <x v="0"/>
    <x v="0"/>
    <d v="2024-09-16T00:00:00"/>
    <m/>
    <s v=""/>
    <n v="471"/>
    <x v="2"/>
    <x v="2"/>
    <x v="2"/>
    <n v="4"/>
    <s v="exceeds"/>
    <n v="1"/>
    <n v="84500"/>
    <x v="0"/>
    <s v="exceeds"/>
    <n v="0"/>
    <x v="0"/>
    <n v="1.2904109589041095"/>
    <x v="2"/>
    <x v="0"/>
  </r>
  <r>
    <s v="E004494"/>
    <d v="2024-06-13T00:00:00"/>
    <x v="5"/>
    <s v="Revenue"/>
    <x v="1"/>
    <s v="Customer Success Associate"/>
    <s v="customer_success"/>
    <x v="1"/>
    <x v="1"/>
    <d v="2024-06-13T00:00:00"/>
    <d v="2024-10-16T00:00:00"/>
    <s v="involuntary"/>
    <n v="125"/>
    <x v="2"/>
    <x v="3"/>
    <x v="1"/>
    <s v="None"/>
    <s v=""/>
    <n v="0"/>
    <n v="57000"/>
    <x v="1"/>
    <s v="Not Reviewed"/>
    <n v="1"/>
    <x v="1"/>
    <n v="0.34246575342465752"/>
    <x v="0"/>
    <x v="1"/>
  </r>
  <r>
    <s v="E004495"/>
    <d v="2025-07-20T00:00:00"/>
    <x v="6"/>
    <s v="Revenue"/>
    <x v="2"/>
    <s v="Growth Marketing Specialist"/>
    <s v="marketing"/>
    <x v="0"/>
    <x v="0"/>
    <d v="2025-07-20T00:00:00"/>
    <m/>
    <s v=""/>
    <n v="164"/>
    <x v="0"/>
    <x v="0"/>
    <x v="4"/>
    <s v="None"/>
    <s v=""/>
    <n v="0"/>
    <n v="88500"/>
    <x v="1"/>
    <s v="Not Reviewed"/>
    <n v="0"/>
    <x v="0"/>
    <n v="0.44931506849315067"/>
    <x v="0"/>
    <x v="0"/>
  </r>
  <r>
    <s v="E004496"/>
    <d v="2023-04-03T00:00:00"/>
    <x v="7"/>
    <s v="Corporate"/>
    <x v="0"/>
    <s v="Analytics Associate"/>
    <s v="analytics"/>
    <x v="1"/>
    <x v="0"/>
    <d v="2023-04-03T00:00:00"/>
    <m/>
    <s v=""/>
    <n v="1003"/>
    <x v="3"/>
    <x v="3"/>
    <x v="2"/>
    <n v="4"/>
    <s v="exceeds"/>
    <n v="3"/>
    <n v="76500"/>
    <x v="0"/>
    <s v="exceeds"/>
    <n v="0"/>
    <x v="0"/>
    <n v="2.7479452054794522"/>
    <x v="1"/>
    <x v="0"/>
  </r>
  <r>
    <s v="E004497"/>
    <d v="2023-07-26T00:00:00"/>
    <x v="8"/>
    <s v="Corporate"/>
    <x v="1"/>
    <s v="People Operations Senior Specialist"/>
    <s v="people"/>
    <x v="2"/>
    <x v="0"/>
    <d v="2023-07-26T00:00:00"/>
    <m/>
    <s v=""/>
    <n v="889"/>
    <x v="1"/>
    <x v="0"/>
    <x v="3"/>
    <n v="5"/>
    <s v="outstanding"/>
    <n v="2"/>
    <n v="110500"/>
    <x v="0"/>
    <s v="outstanding"/>
    <n v="0"/>
    <x v="0"/>
    <n v="2.4356164383561643"/>
    <x v="1"/>
    <x v="3"/>
  </r>
  <r>
    <s v="E004498"/>
    <d v="2025-06-30T00:00:00"/>
    <x v="9"/>
    <s v="Corporate"/>
    <x v="0"/>
    <s v="Legal &amp; Compliance Specialist"/>
    <s v="legal"/>
    <x v="0"/>
    <x v="0"/>
    <d v="2025-06-30T00:00:00"/>
    <m/>
    <s v=""/>
    <n v="184"/>
    <x v="2"/>
    <x v="2"/>
    <x v="0"/>
    <n v="2"/>
    <s v="needs_support"/>
    <n v="1"/>
    <n v="77500"/>
    <x v="0"/>
    <s v="needs_support"/>
    <n v="0"/>
    <x v="0"/>
    <n v="0.50410958904109593"/>
    <x v="0"/>
    <x v="0"/>
  </r>
  <r>
    <s v="E004499"/>
    <d v="2024-11-09T00:00:00"/>
    <x v="10"/>
    <s v="Operations"/>
    <x v="2"/>
    <s v="Supply Chain Associate"/>
    <s v="supply_chain"/>
    <x v="1"/>
    <x v="0"/>
    <d v="2024-11-09T00:00:00"/>
    <m/>
    <s v=""/>
    <n v="417"/>
    <x v="2"/>
    <x v="1"/>
    <x v="4"/>
    <n v="3"/>
    <s v="meets"/>
    <n v="1"/>
    <n v="72500"/>
    <x v="0"/>
    <s v="meets"/>
    <n v="0"/>
    <x v="0"/>
    <n v="1.1424657534246576"/>
    <x v="2"/>
    <x v="0"/>
  </r>
  <r>
    <s v="E004500"/>
    <d v="2024-06-17T00:00:00"/>
    <x v="11"/>
    <s v="Operations"/>
    <x v="3"/>
    <s v="Operations Specialist"/>
    <s v="operations"/>
    <x v="0"/>
    <x v="0"/>
    <d v="2024-06-17T00:00:00"/>
    <m/>
    <s v=""/>
    <n v="562"/>
    <x v="2"/>
    <x v="2"/>
    <x v="0"/>
    <n v="2"/>
    <s v="needs_support"/>
    <n v="2"/>
    <n v="83000"/>
    <x v="0"/>
    <s v="needs_support"/>
    <n v="0"/>
    <x v="0"/>
    <n v="1.5397260273972602"/>
    <x v="2"/>
    <x v="0"/>
  </r>
  <r>
    <s v="E004501"/>
    <d v="2023-05-25T00:00:00"/>
    <x v="0"/>
    <s v="Product &amp; Technology"/>
    <x v="0"/>
    <s v="Analytics Associate"/>
    <s v="analytics"/>
    <x v="1"/>
    <x v="1"/>
    <d v="2023-05-25T00:00:00"/>
    <d v="2024-04-23T00:00:00"/>
    <s v="involuntary"/>
    <n v="334"/>
    <x v="0"/>
    <x v="2"/>
    <x v="2"/>
    <n v="4"/>
    <s v="exceeds"/>
    <n v="1"/>
    <n v="57000"/>
    <x v="0"/>
    <s v="exceeds"/>
    <n v="1"/>
    <x v="1"/>
    <n v="0.91506849315068495"/>
    <x v="0"/>
    <x v="1"/>
  </r>
  <r>
    <s v="E004502"/>
    <d v="2023-07-10T00:00:00"/>
    <x v="1"/>
    <s v="Product &amp; Technology"/>
    <x v="0"/>
    <s v="Analytics Specialist"/>
    <s v="analytics"/>
    <x v="0"/>
    <x v="1"/>
    <d v="2023-07-10T00:00:00"/>
    <d v="2024-02-24T00:00:00"/>
    <s v="voluntary"/>
    <n v="229"/>
    <x v="1"/>
    <x v="1"/>
    <x v="3"/>
    <n v="5"/>
    <s v="outstanding"/>
    <n v="1"/>
    <n v="82000"/>
    <x v="0"/>
    <s v="outstanding"/>
    <n v="1"/>
    <x v="1"/>
    <n v="0.62739726027397258"/>
    <x v="0"/>
    <x v="0"/>
  </r>
  <r>
    <s v="E004503"/>
    <d v="2024-01-10T00:00:00"/>
    <x v="2"/>
    <s v="Product &amp; Technology"/>
    <x v="1"/>
    <s v="Product Management Specialist"/>
    <s v="product"/>
    <x v="0"/>
    <x v="0"/>
    <d v="2024-01-10T00:00:00"/>
    <m/>
    <s v=""/>
    <n v="721"/>
    <x v="0"/>
    <x v="1"/>
    <x v="3"/>
    <n v="1"/>
    <s v="needs_support"/>
    <n v="2"/>
    <n v="103500"/>
    <x v="0"/>
    <s v="needs_support"/>
    <n v="0"/>
    <x v="0"/>
    <n v="1.9753424657534246"/>
    <x v="2"/>
    <x v="3"/>
  </r>
  <r>
    <s v="E004504"/>
    <d v="2023-07-09T00:00:00"/>
    <x v="3"/>
    <s v="Product &amp; Technology"/>
    <x v="1"/>
    <s v="Product Design Associate"/>
    <s v="design"/>
    <x v="1"/>
    <x v="0"/>
    <d v="2023-07-09T00:00:00"/>
    <m/>
    <s v=""/>
    <n v="906"/>
    <x v="1"/>
    <x v="1"/>
    <x v="0"/>
    <n v="3"/>
    <s v="meets"/>
    <n v="2"/>
    <n v="55000"/>
    <x v="0"/>
    <s v="meets"/>
    <n v="0"/>
    <x v="0"/>
    <n v="2.4821917808219176"/>
    <x v="1"/>
    <x v="1"/>
  </r>
  <r>
    <s v="E004505"/>
    <d v="2023-07-25T00:00:00"/>
    <x v="4"/>
    <s v="Revenue"/>
    <x v="0"/>
    <s v="Account Senior Specialist"/>
    <s v="sales"/>
    <x v="2"/>
    <x v="0"/>
    <d v="2023-07-25T00:00:00"/>
    <m/>
    <s v=""/>
    <n v="890"/>
    <x v="0"/>
    <x v="1"/>
    <x v="0"/>
    <n v="4"/>
    <s v="exceeds"/>
    <n v="2"/>
    <n v="114000"/>
    <x v="0"/>
    <s v="exceeds"/>
    <n v="0"/>
    <x v="0"/>
    <n v="2.4383561643835616"/>
    <x v="1"/>
    <x v="3"/>
  </r>
  <r>
    <s v="E004506"/>
    <d v="2025-08-12T00:00:00"/>
    <x v="5"/>
    <s v="Revenue"/>
    <x v="1"/>
    <s v="Customer Success Associate"/>
    <s v="customer_success"/>
    <x v="1"/>
    <x v="1"/>
    <d v="2025-08-12T00:00:00"/>
    <d v="2025-11-21T00:00:00"/>
    <s v="voluntary"/>
    <n v="101"/>
    <x v="2"/>
    <x v="0"/>
    <x v="2"/>
    <s v="None"/>
    <s v=""/>
    <n v="0"/>
    <n v="57000"/>
    <x v="1"/>
    <s v="Not Reviewed"/>
    <n v="1"/>
    <x v="1"/>
    <n v="0.27671232876712326"/>
    <x v="0"/>
    <x v="1"/>
  </r>
  <r>
    <s v="E004507"/>
    <d v="2024-01-13T00:00:00"/>
    <x v="6"/>
    <s v="Revenue"/>
    <x v="2"/>
    <s v="Growth Marketing Specialist"/>
    <s v="marketing"/>
    <x v="0"/>
    <x v="0"/>
    <d v="2024-01-13T00:00:00"/>
    <m/>
    <s v=""/>
    <n v="718"/>
    <x v="0"/>
    <x v="0"/>
    <x v="1"/>
    <n v="3"/>
    <s v="meets"/>
    <n v="2"/>
    <n v="81000"/>
    <x v="0"/>
    <s v="meets"/>
    <n v="0"/>
    <x v="0"/>
    <n v="1.9671232876712328"/>
    <x v="2"/>
    <x v="0"/>
  </r>
  <r>
    <s v="E004508"/>
    <d v="2025-09-26T00:00:00"/>
    <x v="7"/>
    <s v="Corporate"/>
    <x v="0"/>
    <s v="Financial Planning Senior Specialist"/>
    <s v="finance"/>
    <x v="2"/>
    <x v="0"/>
    <d v="2025-09-26T00:00:00"/>
    <m/>
    <s v=""/>
    <n v="96"/>
    <x v="0"/>
    <x v="1"/>
    <x v="1"/>
    <s v="None"/>
    <s v=""/>
    <n v="0"/>
    <n v="118500"/>
    <x v="1"/>
    <s v="Not Reviewed"/>
    <n v="0"/>
    <x v="0"/>
    <n v="0.26301369863013696"/>
    <x v="0"/>
    <x v="3"/>
  </r>
  <r>
    <s v="E004509"/>
    <d v="2025-01-15T00:00:00"/>
    <x v="8"/>
    <s v="Corporate"/>
    <x v="1"/>
    <s v="People Operations Senior Specialist"/>
    <s v="people"/>
    <x v="2"/>
    <x v="0"/>
    <d v="2025-01-15T00:00:00"/>
    <m/>
    <s v=""/>
    <n v="350"/>
    <x v="1"/>
    <x v="1"/>
    <x v="2"/>
    <n v="5"/>
    <s v="outstanding"/>
    <n v="1"/>
    <n v="100500"/>
    <x v="0"/>
    <s v="outstanding"/>
    <n v="0"/>
    <x v="0"/>
    <n v="0.95890410958904104"/>
    <x v="0"/>
    <x v="3"/>
  </r>
  <r>
    <s v="E004510"/>
    <d v="2024-07-08T00:00:00"/>
    <x v="9"/>
    <s v="Corporate"/>
    <x v="0"/>
    <s v="Operations Associate"/>
    <s v="operations"/>
    <x v="1"/>
    <x v="0"/>
    <d v="2024-07-08T00:00:00"/>
    <m/>
    <s v=""/>
    <n v="541"/>
    <x v="0"/>
    <x v="2"/>
    <x v="0"/>
    <n v="2"/>
    <s v="needs_support"/>
    <n v="1"/>
    <n v="60000"/>
    <x v="0"/>
    <s v="needs_support"/>
    <n v="0"/>
    <x v="0"/>
    <n v="1.4821917808219178"/>
    <x v="2"/>
    <x v="1"/>
  </r>
  <r>
    <s v="E004511"/>
    <d v="2024-08-18T00:00:00"/>
    <x v="10"/>
    <s v="Operations"/>
    <x v="2"/>
    <s v="Operations Specialist"/>
    <s v="operations"/>
    <x v="0"/>
    <x v="0"/>
    <d v="2024-08-18T00:00:00"/>
    <m/>
    <s v=""/>
    <n v="500"/>
    <x v="1"/>
    <x v="0"/>
    <x v="4"/>
    <n v="3"/>
    <s v="meets"/>
    <n v="1"/>
    <n v="84500"/>
    <x v="0"/>
    <s v="meets"/>
    <n v="0"/>
    <x v="0"/>
    <n v="1.3698630136986301"/>
    <x v="2"/>
    <x v="0"/>
  </r>
  <r>
    <s v="E004512"/>
    <d v="2024-10-27T00:00:00"/>
    <x v="11"/>
    <s v="Operations"/>
    <x v="3"/>
    <s v="Operations Associate"/>
    <s v="operations"/>
    <x v="1"/>
    <x v="1"/>
    <d v="2024-10-27T00:00:00"/>
    <d v="2025-10-07T00:00:00"/>
    <s v="voluntary"/>
    <n v="345"/>
    <x v="1"/>
    <x v="1"/>
    <x v="3"/>
    <n v="4"/>
    <s v="exceeds"/>
    <n v="1"/>
    <n v="65000"/>
    <x v="0"/>
    <s v="exceeds"/>
    <n v="1"/>
    <x v="1"/>
    <n v="0.9452054794520548"/>
    <x v="0"/>
    <x v="1"/>
  </r>
  <r>
    <s v="E004513"/>
    <d v="2023-09-18T00:00:00"/>
    <x v="0"/>
    <s v="Product &amp; Technology"/>
    <x v="0"/>
    <s v="Product Management Associate"/>
    <s v="product"/>
    <x v="1"/>
    <x v="0"/>
    <d v="2023-09-18T00:00:00"/>
    <m/>
    <s v=""/>
    <n v="835"/>
    <x v="1"/>
    <x v="3"/>
    <x v="2"/>
    <n v="1"/>
    <s v="needs_support"/>
    <n v="2"/>
    <n v="74500"/>
    <x v="0"/>
    <s v="needs_support"/>
    <n v="0"/>
    <x v="0"/>
    <n v="2.2876712328767121"/>
    <x v="1"/>
    <x v="0"/>
  </r>
  <r>
    <s v="E004514"/>
    <d v="2024-10-23T00:00:00"/>
    <x v="1"/>
    <s v="Product &amp; Technology"/>
    <x v="0"/>
    <s v="Analytics Specialist"/>
    <s v="analytics"/>
    <x v="0"/>
    <x v="1"/>
    <d v="2024-10-23T00:00:00"/>
    <d v="2025-02-25T00:00:00"/>
    <s v="voluntary"/>
    <n v="125"/>
    <x v="0"/>
    <x v="3"/>
    <x v="3"/>
    <s v="None"/>
    <s v=""/>
    <n v="0"/>
    <n v="80000"/>
    <x v="1"/>
    <s v="Not Reviewed"/>
    <n v="1"/>
    <x v="1"/>
    <n v="0.34246575342465752"/>
    <x v="0"/>
    <x v="0"/>
  </r>
  <r>
    <s v="E004515"/>
    <d v="2024-01-21T00:00:00"/>
    <x v="2"/>
    <s v="Product &amp; Technology"/>
    <x v="1"/>
    <s v="Product Management Specialist"/>
    <s v="product"/>
    <x v="0"/>
    <x v="0"/>
    <d v="2024-01-21T00:00:00"/>
    <m/>
    <s v=""/>
    <n v="710"/>
    <x v="2"/>
    <x v="4"/>
    <x v="2"/>
    <n v="3"/>
    <s v="meets"/>
    <n v="2"/>
    <n v="91000"/>
    <x v="0"/>
    <s v="meets"/>
    <n v="0"/>
    <x v="0"/>
    <n v="1.9452054794520548"/>
    <x v="2"/>
    <x v="0"/>
  </r>
  <r>
    <s v="E004516"/>
    <d v="2023-10-01T00:00:00"/>
    <x v="3"/>
    <s v="Product &amp; Technology"/>
    <x v="1"/>
    <s v="Product Design Lead"/>
    <s v="design"/>
    <x v="3"/>
    <x v="0"/>
    <d v="2023-10-01T00:00:00"/>
    <m/>
    <s v=""/>
    <n v="822"/>
    <x v="1"/>
    <x v="1"/>
    <x v="0"/>
    <n v="4"/>
    <s v="exceeds"/>
    <n v="2"/>
    <n v="132500"/>
    <x v="0"/>
    <s v="exceeds"/>
    <n v="0"/>
    <x v="0"/>
    <n v="2.2520547945205478"/>
    <x v="1"/>
    <x v="2"/>
  </r>
  <r>
    <s v="E004517"/>
    <d v="2023-09-22T00:00:00"/>
    <x v="4"/>
    <s v="Revenue"/>
    <x v="0"/>
    <s v="Account Specialist"/>
    <s v="sales"/>
    <x v="0"/>
    <x v="0"/>
    <d v="2023-09-22T00:00:00"/>
    <m/>
    <s v=""/>
    <n v="831"/>
    <x v="3"/>
    <x v="1"/>
    <x v="2"/>
    <n v="4"/>
    <s v="exceeds"/>
    <n v="2"/>
    <n v="84500"/>
    <x v="0"/>
    <s v="exceeds"/>
    <n v="0"/>
    <x v="0"/>
    <n v="2.2767123287671232"/>
    <x v="1"/>
    <x v="0"/>
  </r>
  <r>
    <s v="E004518"/>
    <d v="2024-04-20T00:00:00"/>
    <x v="5"/>
    <s v="Revenue"/>
    <x v="1"/>
    <s v="Customer Success Associate"/>
    <s v="customer_success"/>
    <x v="1"/>
    <x v="0"/>
    <d v="2024-04-20T00:00:00"/>
    <m/>
    <s v=""/>
    <n v="620"/>
    <x v="4"/>
    <x v="4"/>
    <x v="1"/>
    <n v="3"/>
    <s v="meets"/>
    <n v="2"/>
    <n v="75500"/>
    <x v="0"/>
    <s v="meets"/>
    <n v="0"/>
    <x v="0"/>
    <n v="1.6986301369863013"/>
    <x v="2"/>
    <x v="0"/>
  </r>
  <r>
    <s v="E004519"/>
    <d v="2023-05-04T00:00:00"/>
    <x v="6"/>
    <s v="Revenue"/>
    <x v="2"/>
    <s v="Analytics Specialist"/>
    <s v="analytics"/>
    <x v="0"/>
    <x v="1"/>
    <d v="2023-05-04T00:00:00"/>
    <d v="2024-07-02T00:00:00"/>
    <s v="involuntary"/>
    <n v="425"/>
    <x v="1"/>
    <x v="3"/>
    <x v="0"/>
    <n v="3"/>
    <s v="meets"/>
    <n v="1"/>
    <n v="90500"/>
    <x v="0"/>
    <s v="meets"/>
    <n v="1"/>
    <x v="1"/>
    <n v="1.1643835616438356"/>
    <x v="2"/>
    <x v="0"/>
  </r>
  <r>
    <s v="E004520"/>
    <d v="2025-03-21T00:00:00"/>
    <x v="7"/>
    <s v="Corporate"/>
    <x v="0"/>
    <s v="Financial Planning Associate"/>
    <s v="finance"/>
    <x v="1"/>
    <x v="0"/>
    <d v="2025-03-21T00:00:00"/>
    <m/>
    <s v=""/>
    <n v="285"/>
    <x v="2"/>
    <x v="1"/>
    <x v="3"/>
    <n v="3"/>
    <s v="meets"/>
    <n v="1"/>
    <n v="56000"/>
    <x v="0"/>
    <s v="meets"/>
    <n v="0"/>
    <x v="0"/>
    <n v="0.78082191780821919"/>
    <x v="0"/>
    <x v="1"/>
  </r>
  <r>
    <s v="E004521"/>
    <d v="2023-11-11T00:00:00"/>
    <x v="8"/>
    <s v="Corporate"/>
    <x v="1"/>
    <s v="Operations Specialist"/>
    <s v="operations"/>
    <x v="0"/>
    <x v="0"/>
    <d v="2023-11-11T00:00:00"/>
    <m/>
    <s v=""/>
    <n v="781"/>
    <x v="0"/>
    <x v="1"/>
    <x v="0"/>
    <n v="3"/>
    <s v="meets"/>
    <n v="2"/>
    <n v="102000"/>
    <x v="0"/>
    <s v="meets"/>
    <n v="0"/>
    <x v="0"/>
    <n v="2.1397260273972605"/>
    <x v="1"/>
    <x v="3"/>
  </r>
  <r>
    <s v="E004522"/>
    <d v="2023-09-16T00:00:00"/>
    <x v="9"/>
    <s v="Corporate"/>
    <x v="0"/>
    <s v="Legal &amp; Compliance Specialist"/>
    <s v="legal"/>
    <x v="0"/>
    <x v="0"/>
    <d v="2023-09-16T00:00:00"/>
    <m/>
    <s v=""/>
    <n v="837"/>
    <x v="1"/>
    <x v="2"/>
    <x v="3"/>
    <n v="3"/>
    <s v="meets"/>
    <n v="2"/>
    <n v="82000"/>
    <x v="0"/>
    <s v="meets"/>
    <n v="0"/>
    <x v="0"/>
    <n v="2.2931506849315069"/>
    <x v="1"/>
    <x v="0"/>
  </r>
  <r>
    <s v="E004523"/>
    <d v="2025-01-21T00:00:00"/>
    <x v="10"/>
    <s v="Operations"/>
    <x v="2"/>
    <s v="Supply Chain Specialist"/>
    <s v="supply_chain"/>
    <x v="0"/>
    <x v="0"/>
    <d v="2025-01-21T00:00:00"/>
    <m/>
    <s v=""/>
    <n v="344"/>
    <x v="2"/>
    <x v="1"/>
    <x v="0"/>
    <n v="1"/>
    <s v="needs_support"/>
    <n v="1"/>
    <n v="83500"/>
    <x v="0"/>
    <s v="needs_support"/>
    <n v="0"/>
    <x v="0"/>
    <n v="0.94246575342465755"/>
    <x v="0"/>
    <x v="0"/>
  </r>
  <r>
    <s v="E004524"/>
    <d v="2023-04-08T00:00:00"/>
    <x v="11"/>
    <s v="Operations"/>
    <x v="3"/>
    <s v="Analytics Associate"/>
    <s v="analytics"/>
    <x v="1"/>
    <x v="0"/>
    <d v="2023-04-08T00:00:00"/>
    <m/>
    <s v=""/>
    <n v="998"/>
    <x v="0"/>
    <x v="3"/>
    <x v="2"/>
    <n v="3"/>
    <s v="meets"/>
    <n v="3"/>
    <n v="72000"/>
    <x v="0"/>
    <s v="meets"/>
    <n v="0"/>
    <x v="0"/>
    <n v="2.7342465753424658"/>
    <x v="1"/>
    <x v="0"/>
  </r>
  <r>
    <s v="E004525"/>
    <d v="2025-01-17T00:00:00"/>
    <x v="0"/>
    <s v="Product &amp; Technology"/>
    <x v="0"/>
    <s v="Software Engineering Specialist"/>
    <s v="engineering"/>
    <x v="0"/>
    <x v="1"/>
    <d v="2025-01-17T00:00:00"/>
    <d v="2025-06-29T00:00:00"/>
    <s v="voluntary"/>
    <n v="163"/>
    <x v="0"/>
    <x v="2"/>
    <x v="2"/>
    <s v="None"/>
    <s v=""/>
    <n v="0"/>
    <n v="99000"/>
    <x v="1"/>
    <s v="Not Reviewed"/>
    <n v="1"/>
    <x v="1"/>
    <n v="0.44657534246575342"/>
    <x v="0"/>
    <x v="0"/>
  </r>
  <r>
    <s v="E004526"/>
    <d v="2024-11-16T00:00:00"/>
    <x v="1"/>
    <s v="Product &amp; Technology"/>
    <x v="0"/>
    <s v="Analytics Specialist"/>
    <s v="analytics"/>
    <x v="0"/>
    <x v="0"/>
    <d v="2024-11-16T00:00:00"/>
    <m/>
    <s v=""/>
    <n v="410"/>
    <x v="0"/>
    <x v="0"/>
    <x v="1"/>
    <n v="2"/>
    <s v="needs_support"/>
    <n v="1"/>
    <n v="90000"/>
    <x v="0"/>
    <s v="needs_support"/>
    <n v="0"/>
    <x v="0"/>
    <n v="1.1232876712328768"/>
    <x v="2"/>
    <x v="0"/>
  </r>
  <r>
    <s v="E004527"/>
    <d v="2024-10-12T00:00:00"/>
    <x v="2"/>
    <s v="Product &amp; Technology"/>
    <x v="1"/>
    <s v="Product Management Senior Specialist"/>
    <s v="product"/>
    <x v="2"/>
    <x v="1"/>
    <d v="2024-10-12T00:00:00"/>
    <d v="2025-11-23T00:00:00"/>
    <s v="voluntary"/>
    <n v="407"/>
    <x v="2"/>
    <x v="0"/>
    <x v="1"/>
    <n v="3"/>
    <s v="meets"/>
    <n v="1"/>
    <n v="112000"/>
    <x v="0"/>
    <s v="meets"/>
    <n v="1"/>
    <x v="1"/>
    <n v="1.1150684931506849"/>
    <x v="2"/>
    <x v="3"/>
  </r>
  <r>
    <s v="E004528"/>
    <d v="2024-09-19T00:00:00"/>
    <x v="3"/>
    <s v="Product &amp; Technology"/>
    <x v="1"/>
    <s v="Product Management Associate"/>
    <s v="product"/>
    <x v="1"/>
    <x v="1"/>
    <d v="2024-09-19T00:00:00"/>
    <d v="2025-10-29T00:00:00"/>
    <s v="voluntary"/>
    <n v="405"/>
    <x v="0"/>
    <x v="2"/>
    <x v="2"/>
    <n v="3"/>
    <s v="meets"/>
    <n v="1"/>
    <n v="56500"/>
    <x v="0"/>
    <s v="meets"/>
    <n v="1"/>
    <x v="1"/>
    <n v="1.1095890410958904"/>
    <x v="2"/>
    <x v="1"/>
  </r>
  <r>
    <s v="E004529"/>
    <d v="2024-03-14T00:00:00"/>
    <x v="4"/>
    <s v="Revenue"/>
    <x v="0"/>
    <s v="Account Associate"/>
    <s v="sales"/>
    <x v="1"/>
    <x v="1"/>
    <d v="2024-03-14T00:00:00"/>
    <d v="2025-09-07T00:00:00"/>
    <s v="voluntary"/>
    <n v="542"/>
    <x v="2"/>
    <x v="0"/>
    <x v="0"/>
    <n v="5"/>
    <s v="outstanding"/>
    <n v="1"/>
    <n v="67500"/>
    <x v="0"/>
    <s v="outstanding"/>
    <n v="1"/>
    <x v="1"/>
    <n v="1.484931506849315"/>
    <x v="2"/>
    <x v="1"/>
  </r>
  <r>
    <s v="E004530"/>
    <d v="2023-10-16T00:00:00"/>
    <x v="5"/>
    <s v="Revenue"/>
    <x v="1"/>
    <s v="Customer Success Specialist"/>
    <s v="customer_success"/>
    <x v="0"/>
    <x v="0"/>
    <d v="2023-10-16T00:00:00"/>
    <m/>
    <s v=""/>
    <n v="807"/>
    <x v="0"/>
    <x v="0"/>
    <x v="0"/>
    <n v="4"/>
    <s v="exceeds"/>
    <n v="2"/>
    <n v="90500"/>
    <x v="0"/>
    <s v="exceeds"/>
    <n v="0"/>
    <x v="0"/>
    <n v="2.2109589041095892"/>
    <x v="1"/>
    <x v="0"/>
  </r>
  <r>
    <s v="E004531"/>
    <d v="2025-04-30T00:00:00"/>
    <x v="6"/>
    <s v="Revenue"/>
    <x v="2"/>
    <s v="Growth Marketing Senior Specialist"/>
    <s v="marketing"/>
    <x v="2"/>
    <x v="1"/>
    <d v="2025-04-30T00:00:00"/>
    <d v="2025-07-30T00:00:00"/>
    <s v="voluntary"/>
    <n v="91"/>
    <x v="0"/>
    <x v="1"/>
    <x v="4"/>
    <s v="None"/>
    <s v=""/>
    <n v="0"/>
    <n v="137000"/>
    <x v="1"/>
    <s v="Not Reviewed"/>
    <n v="1"/>
    <x v="1"/>
    <n v="0.24931506849315069"/>
    <x v="0"/>
    <x v="2"/>
  </r>
  <r>
    <s v="E004532"/>
    <d v="2023-05-07T00:00:00"/>
    <x v="7"/>
    <s v="Corporate"/>
    <x v="0"/>
    <s v="Analytics Lead"/>
    <s v="analytics"/>
    <x v="3"/>
    <x v="0"/>
    <d v="2023-05-07T00:00:00"/>
    <m/>
    <s v=""/>
    <n v="969"/>
    <x v="2"/>
    <x v="2"/>
    <x v="0"/>
    <n v="3"/>
    <s v="meets"/>
    <n v="3"/>
    <n v="161500"/>
    <x v="0"/>
    <s v="meets"/>
    <n v="0"/>
    <x v="0"/>
    <n v="2.6547945205479451"/>
    <x v="1"/>
    <x v="2"/>
  </r>
  <r>
    <s v="E004533"/>
    <d v="2023-01-07T00:00:00"/>
    <x v="8"/>
    <s v="Corporate"/>
    <x v="1"/>
    <s v="People Operations Specialist"/>
    <s v="people"/>
    <x v="0"/>
    <x v="0"/>
    <d v="2023-01-07T00:00:00"/>
    <m/>
    <s v=""/>
    <n v="1089"/>
    <x v="0"/>
    <x v="3"/>
    <x v="1"/>
    <n v="3"/>
    <s v="meets"/>
    <n v="3"/>
    <n v="75000"/>
    <x v="0"/>
    <s v="meets"/>
    <n v="0"/>
    <x v="0"/>
    <n v="2.9835616438356163"/>
    <x v="1"/>
    <x v="0"/>
  </r>
  <r>
    <s v="E004534"/>
    <d v="2023-07-21T00:00:00"/>
    <x v="9"/>
    <s v="Corporate"/>
    <x v="0"/>
    <s v="Legal &amp; Compliance Associate"/>
    <s v="legal"/>
    <x v="1"/>
    <x v="1"/>
    <d v="2023-07-21T00:00:00"/>
    <d v="2024-07-19T00:00:00"/>
    <s v="voluntary"/>
    <n v="364"/>
    <x v="2"/>
    <x v="2"/>
    <x v="3"/>
    <n v="1"/>
    <s v="needs_support"/>
    <n v="1"/>
    <n v="76000"/>
    <x v="0"/>
    <s v="needs_support"/>
    <n v="1"/>
    <x v="1"/>
    <n v="0.99726027397260275"/>
    <x v="0"/>
    <x v="0"/>
  </r>
  <r>
    <s v="E004535"/>
    <d v="2024-08-31T00:00:00"/>
    <x v="10"/>
    <s v="Operations"/>
    <x v="2"/>
    <s v="Supply Chain Associate"/>
    <s v="supply_chain"/>
    <x v="1"/>
    <x v="0"/>
    <d v="2024-08-31T00:00:00"/>
    <m/>
    <s v=""/>
    <n v="487"/>
    <x v="1"/>
    <x v="2"/>
    <x v="0"/>
    <n v="4"/>
    <s v="exceeds"/>
    <n v="1"/>
    <n v="74500"/>
    <x v="0"/>
    <s v="exceeds"/>
    <n v="0"/>
    <x v="0"/>
    <n v="1.3342465753424657"/>
    <x v="2"/>
    <x v="0"/>
  </r>
  <r>
    <s v="E004536"/>
    <d v="2024-11-06T00:00:00"/>
    <x v="11"/>
    <s v="Operations"/>
    <x v="3"/>
    <s v="Operations Senior Specialist"/>
    <s v="operations"/>
    <x v="2"/>
    <x v="1"/>
    <d v="2024-11-06T00:00:00"/>
    <d v="2025-02-10T00:00:00"/>
    <s v="voluntary"/>
    <n v="96"/>
    <x v="3"/>
    <x v="1"/>
    <x v="0"/>
    <s v="None"/>
    <s v=""/>
    <n v="0"/>
    <n v="96000"/>
    <x v="1"/>
    <s v="Not Reviewed"/>
    <n v="1"/>
    <x v="1"/>
    <n v="0.26301369863013696"/>
    <x v="0"/>
    <x v="0"/>
  </r>
  <r>
    <s v="E004537"/>
    <d v="2023-02-04T00:00:00"/>
    <x v="0"/>
    <s v="Product &amp; Technology"/>
    <x v="0"/>
    <s v="Software Engineering Specialist"/>
    <s v="engineering"/>
    <x v="0"/>
    <x v="0"/>
    <d v="2023-02-04T00:00:00"/>
    <m/>
    <s v=""/>
    <n v="1061"/>
    <x v="2"/>
    <x v="2"/>
    <x v="2"/>
    <n v="3"/>
    <s v="meets"/>
    <n v="3"/>
    <n v="89500"/>
    <x v="0"/>
    <s v="meets"/>
    <n v="0"/>
    <x v="0"/>
    <n v="2.9068493150684933"/>
    <x v="1"/>
    <x v="0"/>
  </r>
  <r>
    <s v="E004538"/>
    <d v="2024-04-15T00:00:00"/>
    <x v="1"/>
    <s v="Product &amp; Technology"/>
    <x v="0"/>
    <s v="Analytics Lead"/>
    <s v="analytics"/>
    <x v="3"/>
    <x v="0"/>
    <d v="2024-04-15T00:00:00"/>
    <m/>
    <s v=""/>
    <n v="625"/>
    <x v="1"/>
    <x v="1"/>
    <x v="0"/>
    <n v="3"/>
    <s v="meets"/>
    <n v="2"/>
    <n v="144000"/>
    <x v="0"/>
    <s v="meets"/>
    <n v="0"/>
    <x v="0"/>
    <n v="1.7123287671232876"/>
    <x v="2"/>
    <x v="2"/>
  </r>
  <r>
    <s v="E004539"/>
    <d v="2025-07-18T00:00:00"/>
    <x v="2"/>
    <s v="Product &amp; Technology"/>
    <x v="1"/>
    <s v="Product Management Associate"/>
    <s v="product"/>
    <x v="1"/>
    <x v="0"/>
    <d v="2025-07-18T00:00:00"/>
    <m/>
    <s v=""/>
    <n v="166"/>
    <x v="0"/>
    <x v="0"/>
    <x v="3"/>
    <s v="None"/>
    <s v=""/>
    <n v="0"/>
    <n v="60500"/>
    <x v="1"/>
    <s v="Not Reviewed"/>
    <n v="0"/>
    <x v="0"/>
    <n v="0.45479452054794522"/>
    <x v="0"/>
    <x v="1"/>
  </r>
  <r>
    <s v="E004540"/>
    <d v="2024-04-10T00:00:00"/>
    <x v="3"/>
    <s v="Product &amp; Technology"/>
    <x v="1"/>
    <s v="Product Design Senior Specialist"/>
    <s v="design"/>
    <x v="2"/>
    <x v="0"/>
    <d v="2024-04-10T00:00:00"/>
    <m/>
    <s v=""/>
    <n v="630"/>
    <x v="0"/>
    <x v="4"/>
    <x v="3"/>
    <n v="3"/>
    <s v="meets"/>
    <n v="2"/>
    <n v="122000"/>
    <x v="0"/>
    <s v="meets"/>
    <n v="0"/>
    <x v="0"/>
    <n v="1.726027397260274"/>
    <x v="2"/>
    <x v="3"/>
  </r>
  <r>
    <s v="E004541"/>
    <d v="2024-07-05T00:00:00"/>
    <x v="4"/>
    <s v="Revenue"/>
    <x v="0"/>
    <s v="Account Associate"/>
    <s v="sales"/>
    <x v="1"/>
    <x v="0"/>
    <d v="2024-07-05T00:00:00"/>
    <m/>
    <s v=""/>
    <n v="544"/>
    <x v="0"/>
    <x v="1"/>
    <x v="0"/>
    <n v="4"/>
    <s v="exceeds"/>
    <n v="1"/>
    <n v="69500"/>
    <x v="0"/>
    <s v="exceeds"/>
    <n v="0"/>
    <x v="0"/>
    <n v="1.4904109589041097"/>
    <x v="2"/>
    <x v="1"/>
  </r>
  <r>
    <s v="E004542"/>
    <d v="2023-03-10T00:00:00"/>
    <x v="5"/>
    <s v="Revenue"/>
    <x v="1"/>
    <s v="Customer Success Associate"/>
    <s v="customer_success"/>
    <x v="1"/>
    <x v="0"/>
    <d v="2023-03-10T00:00:00"/>
    <m/>
    <s v=""/>
    <n v="1027"/>
    <x v="1"/>
    <x v="3"/>
    <x v="0"/>
    <n v="3"/>
    <s v="meets"/>
    <n v="3"/>
    <n v="73500"/>
    <x v="0"/>
    <s v="meets"/>
    <n v="0"/>
    <x v="0"/>
    <n v="2.8136986301369862"/>
    <x v="1"/>
    <x v="0"/>
  </r>
  <r>
    <s v="E004543"/>
    <d v="2024-02-25T00:00:00"/>
    <x v="6"/>
    <s v="Revenue"/>
    <x v="2"/>
    <s v="Growth Marketing Senior Specialist"/>
    <s v="marketing"/>
    <x v="2"/>
    <x v="0"/>
    <d v="2024-02-25T00:00:00"/>
    <m/>
    <s v=""/>
    <n v="675"/>
    <x v="1"/>
    <x v="1"/>
    <x v="2"/>
    <n v="4"/>
    <s v="exceeds"/>
    <n v="2"/>
    <n v="109000"/>
    <x v="0"/>
    <s v="exceeds"/>
    <n v="0"/>
    <x v="0"/>
    <n v="1.8493150684931507"/>
    <x v="2"/>
    <x v="3"/>
  </r>
  <r>
    <s v="E004544"/>
    <d v="2024-07-15T00:00:00"/>
    <x v="7"/>
    <s v="Corporate"/>
    <x v="0"/>
    <s v="Financial Planning Specialist"/>
    <s v="finance"/>
    <x v="0"/>
    <x v="0"/>
    <d v="2024-07-15T00:00:00"/>
    <m/>
    <s v=""/>
    <n v="534"/>
    <x v="1"/>
    <x v="2"/>
    <x v="0"/>
    <n v="3"/>
    <s v="meets"/>
    <n v="1"/>
    <n v="89500"/>
    <x v="0"/>
    <s v="meets"/>
    <n v="0"/>
    <x v="0"/>
    <n v="1.463013698630137"/>
    <x v="2"/>
    <x v="0"/>
  </r>
  <r>
    <s v="E004545"/>
    <d v="2023-02-13T00:00:00"/>
    <x v="8"/>
    <s v="Corporate"/>
    <x v="1"/>
    <s v="People Operations Specialist"/>
    <s v="people"/>
    <x v="0"/>
    <x v="0"/>
    <d v="2023-02-13T00:00:00"/>
    <m/>
    <s v=""/>
    <n v="1052"/>
    <x v="0"/>
    <x v="1"/>
    <x v="3"/>
    <n v="4"/>
    <s v="exceeds"/>
    <n v="3"/>
    <n v="100500"/>
    <x v="0"/>
    <s v="exceeds"/>
    <n v="0"/>
    <x v="0"/>
    <n v="2.882191780821918"/>
    <x v="1"/>
    <x v="3"/>
  </r>
  <r>
    <s v="E004546"/>
    <d v="2024-07-10T00:00:00"/>
    <x v="9"/>
    <s v="Corporate"/>
    <x v="0"/>
    <s v="Legal &amp; Compliance Associate"/>
    <s v="legal"/>
    <x v="1"/>
    <x v="0"/>
    <d v="2024-07-10T00:00:00"/>
    <m/>
    <s v=""/>
    <n v="539"/>
    <x v="0"/>
    <x v="4"/>
    <x v="4"/>
    <n v="4"/>
    <s v="exceeds"/>
    <n v="1"/>
    <n v="69000"/>
    <x v="0"/>
    <s v="exceeds"/>
    <n v="0"/>
    <x v="0"/>
    <n v="1.4767123287671233"/>
    <x v="2"/>
    <x v="1"/>
  </r>
  <r>
    <s v="E004547"/>
    <d v="2025-06-01T00:00:00"/>
    <x v="10"/>
    <s v="Operations"/>
    <x v="2"/>
    <s v="Supply Chain Specialist"/>
    <s v="supply_chain"/>
    <x v="0"/>
    <x v="0"/>
    <d v="2025-06-01T00:00:00"/>
    <m/>
    <s v=""/>
    <n v="213"/>
    <x v="4"/>
    <x v="0"/>
    <x v="0"/>
    <n v="2"/>
    <s v="needs_support"/>
    <n v="1"/>
    <n v="96500"/>
    <x v="0"/>
    <s v="needs_support"/>
    <n v="0"/>
    <x v="0"/>
    <n v="0.58356164383561648"/>
    <x v="0"/>
    <x v="0"/>
  </r>
  <r>
    <s v="E004548"/>
    <d v="2024-08-01T00:00:00"/>
    <x v="11"/>
    <s v="Operations"/>
    <x v="3"/>
    <s v="Operations Associate"/>
    <s v="operations"/>
    <x v="1"/>
    <x v="0"/>
    <d v="2024-08-01T00:00:00"/>
    <m/>
    <s v=""/>
    <n v="517"/>
    <x v="0"/>
    <x v="1"/>
    <x v="2"/>
    <n v="5"/>
    <s v="outstanding"/>
    <n v="1"/>
    <n v="58000"/>
    <x v="0"/>
    <s v="outstanding"/>
    <n v="0"/>
    <x v="0"/>
    <n v="1.4164383561643836"/>
    <x v="2"/>
    <x v="1"/>
  </r>
  <r>
    <s v="E004549"/>
    <d v="2025-05-19T00:00:00"/>
    <x v="0"/>
    <s v="Product &amp; Technology"/>
    <x v="0"/>
    <s v="Software Engineering Associate"/>
    <s v="engineering"/>
    <x v="1"/>
    <x v="0"/>
    <d v="2025-05-19T00:00:00"/>
    <m/>
    <s v=""/>
    <n v="226"/>
    <x v="1"/>
    <x v="1"/>
    <x v="3"/>
    <n v="3"/>
    <s v="meets"/>
    <n v="1"/>
    <n v="75000"/>
    <x v="0"/>
    <s v="meets"/>
    <n v="0"/>
    <x v="0"/>
    <n v="0.61917808219178083"/>
    <x v="0"/>
    <x v="0"/>
  </r>
  <r>
    <s v="E004550"/>
    <d v="2023-10-25T00:00:00"/>
    <x v="1"/>
    <s v="Product &amp; Technology"/>
    <x v="0"/>
    <s v="Analytics Specialist"/>
    <s v="analytics"/>
    <x v="0"/>
    <x v="0"/>
    <d v="2023-10-25T00:00:00"/>
    <m/>
    <s v=""/>
    <n v="798"/>
    <x v="0"/>
    <x v="0"/>
    <x v="0"/>
    <n v="4"/>
    <s v="exceeds"/>
    <n v="2"/>
    <n v="101000"/>
    <x v="0"/>
    <s v="exceeds"/>
    <n v="0"/>
    <x v="0"/>
    <n v="2.1863013698630138"/>
    <x v="1"/>
    <x v="3"/>
  </r>
  <r>
    <s v="E004551"/>
    <d v="2024-01-09T00:00:00"/>
    <x v="2"/>
    <s v="Product &amp; Technology"/>
    <x v="1"/>
    <s v="Product Management Specialist"/>
    <s v="product"/>
    <x v="0"/>
    <x v="0"/>
    <d v="2024-01-09T00:00:00"/>
    <m/>
    <s v=""/>
    <n v="722"/>
    <x v="0"/>
    <x v="1"/>
    <x v="0"/>
    <n v="5"/>
    <s v="outstanding"/>
    <n v="2"/>
    <n v="75500"/>
    <x v="0"/>
    <s v="outstanding"/>
    <n v="0"/>
    <x v="0"/>
    <n v="1.978082191780822"/>
    <x v="2"/>
    <x v="0"/>
  </r>
  <r>
    <s v="E004552"/>
    <d v="2024-03-19T00:00:00"/>
    <x v="3"/>
    <s v="Product &amp; Technology"/>
    <x v="1"/>
    <s v="Product Design Senior Specialist"/>
    <s v="design"/>
    <x v="2"/>
    <x v="0"/>
    <d v="2024-03-19T00:00:00"/>
    <m/>
    <s v=""/>
    <n v="652"/>
    <x v="0"/>
    <x v="4"/>
    <x v="1"/>
    <n v="4"/>
    <s v="exceeds"/>
    <n v="2"/>
    <n v="97500"/>
    <x v="0"/>
    <s v="exceeds"/>
    <n v="0"/>
    <x v="0"/>
    <n v="1.7863013698630137"/>
    <x v="2"/>
    <x v="0"/>
  </r>
  <r>
    <s v="E004553"/>
    <d v="2025-07-20T00:00:00"/>
    <x v="4"/>
    <s v="Revenue"/>
    <x v="0"/>
    <s v="Account Associate"/>
    <s v="sales"/>
    <x v="1"/>
    <x v="0"/>
    <d v="2025-07-20T00:00:00"/>
    <m/>
    <s v=""/>
    <n v="164"/>
    <x v="0"/>
    <x v="3"/>
    <x v="0"/>
    <s v="None"/>
    <s v=""/>
    <n v="0"/>
    <n v="61500"/>
    <x v="1"/>
    <s v="Not Reviewed"/>
    <n v="0"/>
    <x v="0"/>
    <n v="0.44931506849315067"/>
    <x v="0"/>
    <x v="1"/>
  </r>
  <r>
    <s v="E004554"/>
    <d v="2025-05-24T00:00:00"/>
    <x v="5"/>
    <s v="Revenue"/>
    <x v="1"/>
    <s v="Customer Success Associate"/>
    <s v="customer_success"/>
    <x v="1"/>
    <x v="0"/>
    <d v="2025-05-24T00:00:00"/>
    <m/>
    <s v=""/>
    <n v="221"/>
    <x v="0"/>
    <x v="0"/>
    <x v="0"/>
    <n v="3"/>
    <s v="meets"/>
    <n v="1"/>
    <n v="61000"/>
    <x v="0"/>
    <s v="meets"/>
    <n v="0"/>
    <x v="0"/>
    <n v="0.60547945205479448"/>
    <x v="0"/>
    <x v="1"/>
  </r>
  <r>
    <s v="E004555"/>
    <d v="2023-06-21T00:00:00"/>
    <x v="6"/>
    <s v="Revenue"/>
    <x v="2"/>
    <s v="Growth Marketing Associate"/>
    <s v="marketing"/>
    <x v="1"/>
    <x v="1"/>
    <d v="2023-06-21T00:00:00"/>
    <d v="2024-04-08T00:00:00"/>
    <s v="voluntary"/>
    <n v="292"/>
    <x v="1"/>
    <x v="1"/>
    <x v="0"/>
    <n v="4"/>
    <s v="exceeds"/>
    <n v="1"/>
    <n v="66500"/>
    <x v="0"/>
    <s v="exceeds"/>
    <n v="1"/>
    <x v="1"/>
    <n v="0.8"/>
    <x v="0"/>
    <x v="1"/>
  </r>
  <r>
    <s v="E004556"/>
    <d v="2025-03-04T00:00:00"/>
    <x v="7"/>
    <s v="Corporate"/>
    <x v="0"/>
    <s v="Financial Planning Specialist"/>
    <s v="finance"/>
    <x v="0"/>
    <x v="0"/>
    <d v="2025-03-04T00:00:00"/>
    <m/>
    <s v=""/>
    <n v="302"/>
    <x v="4"/>
    <x v="1"/>
    <x v="1"/>
    <n v="2"/>
    <s v="needs_support"/>
    <n v="1"/>
    <n v="78000"/>
    <x v="0"/>
    <s v="needs_support"/>
    <n v="0"/>
    <x v="0"/>
    <n v="0.82739726027397265"/>
    <x v="0"/>
    <x v="0"/>
  </r>
  <r>
    <s v="E004557"/>
    <d v="2023-05-25T00:00:00"/>
    <x v="8"/>
    <s v="Corporate"/>
    <x v="1"/>
    <s v="People Operations Specialist"/>
    <s v="people"/>
    <x v="0"/>
    <x v="0"/>
    <d v="2023-05-25T00:00:00"/>
    <m/>
    <s v=""/>
    <n v="951"/>
    <x v="0"/>
    <x v="1"/>
    <x v="2"/>
    <n v="2"/>
    <s v="needs_support"/>
    <n v="3"/>
    <n v="99500"/>
    <x v="0"/>
    <s v="needs_support"/>
    <n v="0"/>
    <x v="0"/>
    <n v="2.6054794520547944"/>
    <x v="1"/>
    <x v="0"/>
  </r>
  <r>
    <s v="E004558"/>
    <d v="2025-07-19T00:00:00"/>
    <x v="9"/>
    <s v="Corporate"/>
    <x v="0"/>
    <s v="Legal &amp; Compliance Lead"/>
    <s v="legal"/>
    <x v="3"/>
    <x v="0"/>
    <d v="2025-07-19T00:00:00"/>
    <m/>
    <s v=""/>
    <n v="165"/>
    <x v="1"/>
    <x v="0"/>
    <x v="2"/>
    <s v="None"/>
    <s v=""/>
    <n v="0"/>
    <n v="167000"/>
    <x v="1"/>
    <s v="Not Reviewed"/>
    <n v="0"/>
    <x v="0"/>
    <n v="0.45205479452054792"/>
    <x v="0"/>
    <x v="2"/>
  </r>
  <r>
    <s v="E004559"/>
    <d v="2025-08-16T00:00:00"/>
    <x v="10"/>
    <s v="Operations"/>
    <x v="2"/>
    <s v="Supply Chain Specialist"/>
    <s v="supply_chain"/>
    <x v="0"/>
    <x v="0"/>
    <d v="2025-08-16T00:00:00"/>
    <m/>
    <s v=""/>
    <n v="137"/>
    <x v="1"/>
    <x v="3"/>
    <x v="3"/>
    <s v="None"/>
    <s v=""/>
    <n v="0"/>
    <n v="86500"/>
    <x v="1"/>
    <s v="Not Reviewed"/>
    <n v="0"/>
    <x v="0"/>
    <n v="0.37534246575342467"/>
    <x v="0"/>
    <x v="0"/>
  </r>
  <r>
    <s v="E004560"/>
    <d v="2023-04-03T00:00:00"/>
    <x v="11"/>
    <s v="Operations"/>
    <x v="3"/>
    <s v="Operations Associate"/>
    <s v="operations"/>
    <x v="1"/>
    <x v="0"/>
    <d v="2023-04-03T00:00:00"/>
    <m/>
    <s v=""/>
    <n v="1003"/>
    <x v="1"/>
    <x v="0"/>
    <x v="0"/>
    <n v="4"/>
    <s v="exceeds"/>
    <n v="3"/>
    <n v="55500"/>
    <x v="0"/>
    <s v="exceeds"/>
    <n v="0"/>
    <x v="0"/>
    <n v="2.7479452054794522"/>
    <x v="1"/>
    <x v="1"/>
  </r>
  <r>
    <s v="E004561"/>
    <d v="2023-11-02T00:00:00"/>
    <x v="0"/>
    <s v="Product &amp; Technology"/>
    <x v="0"/>
    <s v="Software Engineering Senior Specialist"/>
    <s v="engineering"/>
    <x v="2"/>
    <x v="0"/>
    <d v="2023-11-02T00:00:00"/>
    <m/>
    <s v=""/>
    <n v="790"/>
    <x v="0"/>
    <x v="1"/>
    <x v="1"/>
    <n v="3"/>
    <s v="meets"/>
    <n v="2"/>
    <n v="99000"/>
    <x v="0"/>
    <s v="meets"/>
    <n v="0"/>
    <x v="0"/>
    <n v="2.1643835616438358"/>
    <x v="1"/>
    <x v="0"/>
  </r>
  <r>
    <s v="E004562"/>
    <d v="2023-06-01T00:00:00"/>
    <x v="1"/>
    <s v="Product &amp; Technology"/>
    <x v="0"/>
    <s v="Analytics Specialist"/>
    <s v="analytics"/>
    <x v="0"/>
    <x v="0"/>
    <d v="2023-06-01T00:00:00"/>
    <m/>
    <s v=""/>
    <n v="944"/>
    <x v="1"/>
    <x v="4"/>
    <x v="2"/>
    <n v="4"/>
    <s v="exceeds"/>
    <n v="3"/>
    <n v="89000"/>
    <x v="0"/>
    <s v="exceeds"/>
    <n v="0"/>
    <x v="0"/>
    <n v="2.5863013698630137"/>
    <x v="1"/>
    <x v="0"/>
  </r>
  <r>
    <s v="E004563"/>
    <d v="2023-03-03T00:00:00"/>
    <x v="2"/>
    <s v="Product &amp; Technology"/>
    <x v="1"/>
    <s v="Product Management Senior Specialist"/>
    <s v="product"/>
    <x v="2"/>
    <x v="0"/>
    <d v="2023-03-03T00:00:00"/>
    <m/>
    <s v=""/>
    <n v="1034"/>
    <x v="0"/>
    <x v="1"/>
    <x v="3"/>
    <n v="3"/>
    <s v="meets"/>
    <n v="3"/>
    <n v="136500"/>
    <x v="0"/>
    <s v="meets"/>
    <n v="0"/>
    <x v="0"/>
    <n v="2.8328767123287673"/>
    <x v="1"/>
    <x v="2"/>
  </r>
  <r>
    <s v="E004564"/>
    <d v="2023-08-23T00:00:00"/>
    <x v="3"/>
    <s v="Product &amp; Technology"/>
    <x v="1"/>
    <s v="Product Design Specialist"/>
    <s v="design"/>
    <x v="0"/>
    <x v="0"/>
    <d v="2023-08-23T00:00:00"/>
    <m/>
    <s v=""/>
    <n v="861"/>
    <x v="1"/>
    <x v="0"/>
    <x v="2"/>
    <n v="3"/>
    <s v="meets"/>
    <n v="2"/>
    <n v="77000"/>
    <x v="0"/>
    <s v="meets"/>
    <n v="0"/>
    <x v="0"/>
    <n v="2.3589041095890413"/>
    <x v="1"/>
    <x v="0"/>
  </r>
  <r>
    <s v="E004565"/>
    <d v="2025-06-13T00:00:00"/>
    <x v="4"/>
    <s v="Revenue"/>
    <x v="0"/>
    <s v="Account Associate"/>
    <s v="sales"/>
    <x v="1"/>
    <x v="0"/>
    <d v="2025-06-13T00:00:00"/>
    <m/>
    <s v=""/>
    <n v="201"/>
    <x v="1"/>
    <x v="3"/>
    <x v="3"/>
    <n v="3"/>
    <s v="meets"/>
    <n v="1"/>
    <n v="71500"/>
    <x v="0"/>
    <s v="meets"/>
    <n v="0"/>
    <x v="0"/>
    <n v="0.55068493150684927"/>
    <x v="0"/>
    <x v="0"/>
  </r>
  <r>
    <s v="E004566"/>
    <d v="2024-03-16T00:00:00"/>
    <x v="5"/>
    <s v="Revenue"/>
    <x v="1"/>
    <s v="Customer Success Associate"/>
    <s v="customer_success"/>
    <x v="1"/>
    <x v="0"/>
    <d v="2024-03-16T00:00:00"/>
    <m/>
    <s v=""/>
    <n v="655"/>
    <x v="4"/>
    <x v="2"/>
    <x v="3"/>
    <n v="4"/>
    <s v="exceeds"/>
    <n v="2"/>
    <n v="72000"/>
    <x v="0"/>
    <s v="exceeds"/>
    <n v="0"/>
    <x v="0"/>
    <n v="1.7945205479452055"/>
    <x v="2"/>
    <x v="0"/>
  </r>
  <r>
    <s v="E004567"/>
    <d v="2024-01-01T00:00:00"/>
    <x v="6"/>
    <s v="Revenue"/>
    <x v="2"/>
    <s v="Analytics Senior Specialist"/>
    <s v="analytics"/>
    <x v="2"/>
    <x v="1"/>
    <d v="2024-01-01T00:00:00"/>
    <d v="2024-09-28T00:00:00"/>
    <s v="involuntary"/>
    <n v="271"/>
    <x v="1"/>
    <x v="1"/>
    <x v="4"/>
    <n v="3"/>
    <s v="meets"/>
    <n v="1"/>
    <n v="124000"/>
    <x v="0"/>
    <s v="meets"/>
    <n v="1"/>
    <x v="1"/>
    <n v="0.74246575342465748"/>
    <x v="0"/>
    <x v="3"/>
  </r>
  <r>
    <s v="E004568"/>
    <d v="2025-01-19T00:00:00"/>
    <x v="7"/>
    <s v="Corporate"/>
    <x v="0"/>
    <s v="Financial Planning Associate"/>
    <s v="finance"/>
    <x v="1"/>
    <x v="0"/>
    <d v="2025-01-19T00:00:00"/>
    <m/>
    <s v=""/>
    <n v="346"/>
    <x v="3"/>
    <x v="0"/>
    <x v="3"/>
    <n v="4"/>
    <s v="exceeds"/>
    <n v="1"/>
    <n v="56500"/>
    <x v="0"/>
    <s v="exceeds"/>
    <n v="0"/>
    <x v="0"/>
    <n v="0.94794520547945205"/>
    <x v="0"/>
    <x v="1"/>
  </r>
  <r>
    <s v="E004569"/>
    <d v="2025-01-07T00:00:00"/>
    <x v="8"/>
    <s v="Corporate"/>
    <x v="1"/>
    <s v="Operations Associate"/>
    <s v="operations"/>
    <x v="1"/>
    <x v="0"/>
    <d v="2025-01-07T00:00:00"/>
    <m/>
    <s v=""/>
    <n v="358"/>
    <x v="1"/>
    <x v="0"/>
    <x v="1"/>
    <n v="3"/>
    <s v="meets"/>
    <n v="1"/>
    <n v="65000"/>
    <x v="0"/>
    <s v="meets"/>
    <n v="0"/>
    <x v="0"/>
    <n v="0.98082191780821915"/>
    <x v="0"/>
    <x v="1"/>
  </r>
  <r>
    <s v="E004570"/>
    <d v="2023-02-20T00:00:00"/>
    <x v="9"/>
    <s v="Corporate"/>
    <x v="0"/>
    <s v="Legal &amp; Compliance Senior Specialist"/>
    <s v="legal"/>
    <x v="2"/>
    <x v="1"/>
    <d v="2023-02-20T00:00:00"/>
    <d v="2024-04-20T00:00:00"/>
    <s v="voluntary"/>
    <n v="425"/>
    <x v="2"/>
    <x v="1"/>
    <x v="3"/>
    <n v="4"/>
    <s v="exceeds"/>
    <n v="1"/>
    <n v="118500"/>
    <x v="0"/>
    <s v="exceeds"/>
    <n v="1"/>
    <x v="1"/>
    <n v="1.1643835616438356"/>
    <x v="2"/>
    <x v="3"/>
  </r>
  <r>
    <s v="E004571"/>
    <d v="2025-09-13T00:00:00"/>
    <x v="10"/>
    <s v="Operations"/>
    <x v="2"/>
    <s v="Supply Chain Specialist"/>
    <s v="supply_chain"/>
    <x v="0"/>
    <x v="0"/>
    <d v="2025-09-13T00:00:00"/>
    <m/>
    <s v=""/>
    <n v="109"/>
    <x v="3"/>
    <x v="2"/>
    <x v="0"/>
    <s v="None"/>
    <s v=""/>
    <n v="0"/>
    <n v="104500"/>
    <x v="1"/>
    <s v="Not Reviewed"/>
    <n v="0"/>
    <x v="0"/>
    <n v="0.29863013698630136"/>
    <x v="0"/>
    <x v="3"/>
  </r>
  <r>
    <s v="E004572"/>
    <d v="2025-03-19T00:00:00"/>
    <x v="11"/>
    <s v="Operations"/>
    <x v="3"/>
    <s v="Operations Associate"/>
    <s v="operations"/>
    <x v="1"/>
    <x v="0"/>
    <d v="2025-03-19T00:00:00"/>
    <m/>
    <s v=""/>
    <n v="287"/>
    <x v="1"/>
    <x v="2"/>
    <x v="2"/>
    <n v="3"/>
    <s v="meets"/>
    <n v="1"/>
    <n v="77000"/>
    <x v="0"/>
    <s v="meets"/>
    <n v="0"/>
    <x v="0"/>
    <n v="0.78630136986301369"/>
    <x v="0"/>
    <x v="0"/>
  </r>
  <r>
    <s v="E004573"/>
    <d v="2025-09-09T00:00:00"/>
    <x v="0"/>
    <s v="Product &amp; Technology"/>
    <x v="0"/>
    <s v="Software Engineering Specialist"/>
    <s v="engineering"/>
    <x v="0"/>
    <x v="0"/>
    <d v="2025-09-09T00:00:00"/>
    <m/>
    <s v=""/>
    <n v="113"/>
    <x v="1"/>
    <x v="1"/>
    <x v="2"/>
    <s v="None"/>
    <s v=""/>
    <n v="0"/>
    <n v="80000"/>
    <x v="1"/>
    <s v="Not Reviewed"/>
    <n v="0"/>
    <x v="0"/>
    <n v="0.30958904109589042"/>
    <x v="0"/>
    <x v="0"/>
  </r>
  <r>
    <s v="E004574"/>
    <d v="2025-09-25T00:00:00"/>
    <x v="1"/>
    <s v="Product &amp; Technology"/>
    <x v="0"/>
    <s v="Analytics Lead"/>
    <s v="analytics"/>
    <x v="3"/>
    <x v="0"/>
    <d v="2025-09-25T00:00:00"/>
    <m/>
    <s v=""/>
    <n v="97"/>
    <x v="0"/>
    <x v="0"/>
    <x v="1"/>
    <s v="None"/>
    <s v=""/>
    <n v="0"/>
    <n v="128500"/>
    <x v="1"/>
    <s v="Not Reviewed"/>
    <n v="0"/>
    <x v="0"/>
    <n v="0.26575342465753427"/>
    <x v="0"/>
    <x v="3"/>
  </r>
  <r>
    <s v="E004575"/>
    <d v="2023-03-26T00:00:00"/>
    <x v="2"/>
    <s v="Product &amp; Technology"/>
    <x v="1"/>
    <s v="Analytics Associate"/>
    <s v="analytics"/>
    <x v="1"/>
    <x v="0"/>
    <d v="2023-03-26T00:00:00"/>
    <m/>
    <s v=""/>
    <n v="1011"/>
    <x v="1"/>
    <x v="1"/>
    <x v="3"/>
    <n v="4"/>
    <s v="exceeds"/>
    <n v="3"/>
    <n v="61000"/>
    <x v="0"/>
    <s v="exceeds"/>
    <n v="0"/>
    <x v="0"/>
    <n v="2.7698630136986302"/>
    <x v="1"/>
    <x v="1"/>
  </r>
  <r>
    <s v="E004576"/>
    <d v="2024-06-28T00:00:00"/>
    <x v="3"/>
    <s v="Product &amp; Technology"/>
    <x v="1"/>
    <s v="Product Design Specialist"/>
    <s v="design"/>
    <x v="0"/>
    <x v="1"/>
    <d v="2024-06-28T00:00:00"/>
    <d v="2024-12-17T00:00:00"/>
    <s v="voluntary"/>
    <n v="172"/>
    <x v="0"/>
    <x v="1"/>
    <x v="3"/>
    <s v="None"/>
    <s v=""/>
    <n v="0"/>
    <n v="86500"/>
    <x v="1"/>
    <s v="Not Reviewed"/>
    <n v="1"/>
    <x v="1"/>
    <n v="0.47123287671232877"/>
    <x v="0"/>
    <x v="0"/>
  </r>
  <r>
    <s v="E004577"/>
    <d v="2024-02-16T00:00:00"/>
    <x v="4"/>
    <s v="Revenue"/>
    <x v="0"/>
    <s v="Account Associate"/>
    <s v="sales"/>
    <x v="1"/>
    <x v="0"/>
    <d v="2024-02-16T00:00:00"/>
    <m/>
    <s v=""/>
    <n v="684"/>
    <x v="0"/>
    <x v="0"/>
    <x v="3"/>
    <n v="3"/>
    <s v="meets"/>
    <n v="2"/>
    <n v="67500"/>
    <x v="0"/>
    <s v="meets"/>
    <n v="0"/>
    <x v="0"/>
    <n v="1.8739726027397261"/>
    <x v="2"/>
    <x v="1"/>
  </r>
  <r>
    <s v="E004578"/>
    <d v="2023-11-17T00:00:00"/>
    <x v="5"/>
    <s v="Revenue"/>
    <x v="1"/>
    <s v="Customer Success Lead"/>
    <s v="customer_success"/>
    <x v="3"/>
    <x v="0"/>
    <d v="2023-11-17T00:00:00"/>
    <m/>
    <s v=""/>
    <n v="775"/>
    <x v="4"/>
    <x v="1"/>
    <x v="1"/>
    <n v="3"/>
    <s v="meets"/>
    <n v="2"/>
    <n v="170500"/>
    <x v="0"/>
    <s v="meets"/>
    <n v="0"/>
    <x v="0"/>
    <n v="2.1232876712328768"/>
    <x v="1"/>
    <x v="2"/>
  </r>
  <r>
    <s v="E004579"/>
    <d v="2023-11-20T00:00:00"/>
    <x v="6"/>
    <s v="Revenue"/>
    <x v="2"/>
    <s v="Growth Marketing Senior Specialist"/>
    <s v="marketing"/>
    <x v="2"/>
    <x v="0"/>
    <d v="2023-11-20T00:00:00"/>
    <m/>
    <s v=""/>
    <n v="772"/>
    <x v="3"/>
    <x v="2"/>
    <x v="2"/>
    <n v="2"/>
    <s v="needs_support"/>
    <n v="2"/>
    <n v="116000"/>
    <x v="0"/>
    <s v="needs_support"/>
    <n v="0"/>
    <x v="0"/>
    <n v="2.1150684931506851"/>
    <x v="1"/>
    <x v="3"/>
  </r>
  <r>
    <s v="E004580"/>
    <d v="2023-03-24T00:00:00"/>
    <x v="7"/>
    <s v="Corporate"/>
    <x v="0"/>
    <s v="Financial Planning Associate"/>
    <s v="finance"/>
    <x v="1"/>
    <x v="0"/>
    <d v="2023-03-24T00:00:00"/>
    <m/>
    <s v=""/>
    <n v="1013"/>
    <x v="0"/>
    <x v="0"/>
    <x v="2"/>
    <n v="2"/>
    <s v="needs_support"/>
    <n v="3"/>
    <n v="60000"/>
    <x v="0"/>
    <s v="needs_support"/>
    <n v="0"/>
    <x v="0"/>
    <n v="2.7753424657534245"/>
    <x v="1"/>
    <x v="1"/>
  </r>
  <r>
    <s v="E004581"/>
    <d v="2023-10-12T00:00:00"/>
    <x v="8"/>
    <s v="Corporate"/>
    <x v="1"/>
    <s v="People Operations Specialist"/>
    <s v="people"/>
    <x v="0"/>
    <x v="0"/>
    <d v="2023-10-12T00:00:00"/>
    <m/>
    <s v=""/>
    <n v="811"/>
    <x v="0"/>
    <x v="1"/>
    <x v="0"/>
    <n v="4"/>
    <s v="exceeds"/>
    <n v="2"/>
    <n v="80500"/>
    <x v="0"/>
    <s v="exceeds"/>
    <n v="0"/>
    <x v="0"/>
    <n v="2.2219178082191782"/>
    <x v="1"/>
    <x v="0"/>
  </r>
  <r>
    <s v="E004582"/>
    <d v="2024-11-03T00:00:00"/>
    <x v="9"/>
    <s v="Corporate"/>
    <x v="0"/>
    <s v="Legal &amp; Compliance Specialist"/>
    <s v="legal"/>
    <x v="0"/>
    <x v="0"/>
    <d v="2024-11-03T00:00:00"/>
    <m/>
    <s v=""/>
    <n v="423"/>
    <x v="2"/>
    <x v="3"/>
    <x v="4"/>
    <n v="3"/>
    <s v="meets"/>
    <n v="1"/>
    <n v="86000"/>
    <x v="0"/>
    <s v="meets"/>
    <n v="0"/>
    <x v="0"/>
    <n v="1.1589041095890411"/>
    <x v="2"/>
    <x v="0"/>
  </r>
  <r>
    <s v="E004583"/>
    <d v="2023-04-24T00:00:00"/>
    <x v="10"/>
    <s v="Operations"/>
    <x v="2"/>
    <s v="Supply Chain Specialist"/>
    <s v="supply_chain"/>
    <x v="0"/>
    <x v="1"/>
    <d v="2023-04-24T00:00:00"/>
    <d v="2024-04-22T00:00:00"/>
    <s v="voluntary"/>
    <n v="364"/>
    <x v="0"/>
    <x v="0"/>
    <x v="3"/>
    <n v="3"/>
    <s v="meets"/>
    <n v="1"/>
    <n v="86500"/>
    <x v="0"/>
    <s v="meets"/>
    <n v="1"/>
    <x v="1"/>
    <n v="0.99726027397260275"/>
    <x v="0"/>
    <x v="0"/>
  </r>
  <r>
    <s v="E004584"/>
    <d v="2025-09-21T00:00:00"/>
    <x v="11"/>
    <s v="Operations"/>
    <x v="3"/>
    <s v="Analytics Associate"/>
    <s v="analytics"/>
    <x v="1"/>
    <x v="0"/>
    <d v="2025-09-21T00:00:00"/>
    <m/>
    <s v=""/>
    <n v="101"/>
    <x v="3"/>
    <x v="1"/>
    <x v="4"/>
    <s v="None"/>
    <s v=""/>
    <n v="0"/>
    <n v="67500"/>
    <x v="1"/>
    <s v="Not Reviewed"/>
    <n v="0"/>
    <x v="0"/>
    <n v="0.27671232876712326"/>
    <x v="0"/>
    <x v="1"/>
  </r>
  <r>
    <s v="E004585"/>
    <d v="2023-10-12T00:00:00"/>
    <x v="0"/>
    <s v="Product &amp; Technology"/>
    <x v="0"/>
    <s v="Product Management Associate"/>
    <s v="product"/>
    <x v="1"/>
    <x v="0"/>
    <d v="2023-10-12T00:00:00"/>
    <m/>
    <s v=""/>
    <n v="811"/>
    <x v="3"/>
    <x v="2"/>
    <x v="4"/>
    <n v="3"/>
    <s v="meets"/>
    <n v="2"/>
    <n v="73000"/>
    <x v="0"/>
    <s v="meets"/>
    <n v="0"/>
    <x v="0"/>
    <n v="2.2219178082191782"/>
    <x v="1"/>
    <x v="0"/>
  </r>
  <r>
    <s v="E004586"/>
    <d v="2024-07-26T00:00:00"/>
    <x v="1"/>
    <s v="Product &amp; Technology"/>
    <x v="0"/>
    <s v="Analytics Specialist"/>
    <s v="analytics"/>
    <x v="0"/>
    <x v="0"/>
    <d v="2024-07-26T00:00:00"/>
    <m/>
    <s v=""/>
    <n v="523"/>
    <x v="0"/>
    <x v="0"/>
    <x v="4"/>
    <n v="2"/>
    <s v="needs_support"/>
    <n v="1"/>
    <n v="95000"/>
    <x v="0"/>
    <s v="needs_support"/>
    <n v="0"/>
    <x v="0"/>
    <n v="1.4328767123287671"/>
    <x v="2"/>
    <x v="0"/>
  </r>
  <r>
    <s v="E004587"/>
    <d v="2023-02-15T00:00:00"/>
    <x v="2"/>
    <s v="Product &amp; Technology"/>
    <x v="1"/>
    <s v="Product Management Specialist"/>
    <s v="product"/>
    <x v="0"/>
    <x v="0"/>
    <d v="2023-02-15T00:00:00"/>
    <m/>
    <s v=""/>
    <n v="1050"/>
    <x v="2"/>
    <x v="2"/>
    <x v="3"/>
    <n v="3"/>
    <s v="meets"/>
    <n v="3"/>
    <n v="93000"/>
    <x v="0"/>
    <s v="meets"/>
    <n v="0"/>
    <x v="0"/>
    <n v="2.8767123287671232"/>
    <x v="1"/>
    <x v="0"/>
  </r>
  <r>
    <s v="E004588"/>
    <d v="2024-06-30T00:00:00"/>
    <x v="3"/>
    <s v="Product &amp; Technology"/>
    <x v="1"/>
    <s v="Product Design Senior Specialist"/>
    <s v="design"/>
    <x v="2"/>
    <x v="0"/>
    <d v="2024-06-30T00:00:00"/>
    <m/>
    <s v=""/>
    <n v="549"/>
    <x v="2"/>
    <x v="0"/>
    <x v="0"/>
    <n v="2"/>
    <s v="needs_support"/>
    <n v="2"/>
    <n v="97500"/>
    <x v="0"/>
    <s v="needs_support"/>
    <n v="0"/>
    <x v="0"/>
    <n v="1.5041095890410958"/>
    <x v="2"/>
    <x v="0"/>
  </r>
  <r>
    <s v="E004589"/>
    <d v="2023-07-25T00:00:00"/>
    <x v="4"/>
    <s v="Revenue"/>
    <x v="0"/>
    <s v="Customer Success Senior Specialist"/>
    <s v="customer_success"/>
    <x v="2"/>
    <x v="0"/>
    <d v="2023-07-25T00:00:00"/>
    <m/>
    <s v=""/>
    <n v="890"/>
    <x v="1"/>
    <x v="1"/>
    <x v="0"/>
    <n v="4"/>
    <s v="exceeds"/>
    <n v="2"/>
    <n v="98500"/>
    <x v="0"/>
    <s v="exceeds"/>
    <n v="0"/>
    <x v="0"/>
    <n v="2.4383561643835616"/>
    <x v="1"/>
    <x v="0"/>
  </r>
  <r>
    <s v="E004590"/>
    <d v="2023-06-10T00:00:00"/>
    <x v="5"/>
    <s v="Revenue"/>
    <x v="1"/>
    <s v="Account Specialist"/>
    <s v="sales"/>
    <x v="0"/>
    <x v="0"/>
    <d v="2023-06-10T00:00:00"/>
    <m/>
    <s v=""/>
    <n v="935"/>
    <x v="0"/>
    <x v="4"/>
    <x v="0"/>
    <n v="4"/>
    <s v="exceeds"/>
    <n v="3"/>
    <n v="101500"/>
    <x v="0"/>
    <s v="exceeds"/>
    <n v="0"/>
    <x v="0"/>
    <n v="2.5616438356164384"/>
    <x v="1"/>
    <x v="3"/>
  </r>
  <r>
    <s v="E004591"/>
    <d v="2025-05-15T00:00:00"/>
    <x v="6"/>
    <s v="Revenue"/>
    <x v="2"/>
    <s v="Analytics Specialist"/>
    <s v="analytics"/>
    <x v="0"/>
    <x v="0"/>
    <d v="2025-05-15T00:00:00"/>
    <m/>
    <s v=""/>
    <n v="230"/>
    <x v="3"/>
    <x v="0"/>
    <x v="4"/>
    <n v="3"/>
    <s v="meets"/>
    <n v="1"/>
    <n v="86000"/>
    <x v="0"/>
    <s v="meets"/>
    <n v="0"/>
    <x v="0"/>
    <n v="0.63013698630136983"/>
    <x v="0"/>
    <x v="0"/>
  </r>
  <r>
    <s v="E004592"/>
    <d v="2024-03-29T00:00:00"/>
    <x v="7"/>
    <s v="Corporate"/>
    <x v="0"/>
    <s v="Analytics Associate"/>
    <s v="analytics"/>
    <x v="1"/>
    <x v="0"/>
    <d v="2024-03-29T00:00:00"/>
    <m/>
    <s v=""/>
    <n v="642"/>
    <x v="1"/>
    <x v="4"/>
    <x v="2"/>
    <n v="3"/>
    <s v="meets"/>
    <n v="2"/>
    <n v="55500"/>
    <x v="0"/>
    <s v="meets"/>
    <n v="0"/>
    <x v="0"/>
    <n v="1.7589041095890412"/>
    <x v="2"/>
    <x v="1"/>
  </r>
  <r>
    <s v="E004593"/>
    <d v="2024-11-30T00:00:00"/>
    <x v="8"/>
    <s v="Corporate"/>
    <x v="1"/>
    <s v="People Operations Specialist"/>
    <s v="people"/>
    <x v="0"/>
    <x v="0"/>
    <d v="2024-11-30T00:00:00"/>
    <m/>
    <s v=""/>
    <n v="396"/>
    <x v="4"/>
    <x v="3"/>
    <x v="1"/>
    <n v="3"/>
    <s v="meets"/>
    <n v="1"/>
    <n v="87000"/>
    <x v="0"/>
    <s v="meets"/>
    <n v="0"/>
    <x v="0"/>
    <n v="1.0849315068493151"/>
    <x v="2"/>
    <x v="0"/>
  </r>
  <r>
    <s v="E004594"/>
    <d v="2025-07-08T00:00:00"/>
    <x v="9"/>
    <s v="Corporate"/>
    <x v="0"/>
    <s v="Legal &amp; Compliance Specialist"/>
    <s v="legal"/>
    <x v="0"/>
    <x v="0"/>
    <d v="2025-07-08T00:00:00"/>
    <m/>
    <s v=""/>
    <n v="176"/>
    <x v="1"/>
    <x v="1"/>
    <x v="3"/>
    <s v="None"/>
    <s v=""/>
    <n v="0"/>
    <n v="88500"/>
    <x v="1"/>
    <s v="Not Reviewed"/>
    <n v="0"/>
    <x v="0"/>
    <n v="0.48219178082191783"/>
    <x v="0"/>
    <x v="0"/>
  </r>
  <r>
    <s v="E004595"/>
    <d v="2024-05-03T00:00:00"/>
    <x v="10"/>
    <s v="Operations"/>
    <x v="2"/>
    <s v="Operations Senior Specialist"/>
    <s v="operations"/>
    <x v="2"/>
    <x v="1"/>
    <d v="2024-05-03T00:00:00"/>
    <d v="2025-06-09T00:00:00"/>
    <s v="voluntary"/>
    <n v="402"/>
    <x v="0"/>
    <x v="0"/>
    <x v="4"/>
    <n v="5"/>
    <s v="outstanding"/>
    <n v="1"/>
    <n v="129000"/>
    <x v="0"/>
    <s v="outstanding"/>
    <n v="1"/>
    <x v="1"/>
    <n v="1.1013698630136985"/>
    <x v="2"/>
    <x v="3"/>
  </r>
  <r>
    <s v="E004596"/>
    <d v="2024-09-05T00:00:00"/>
    <x v="11"/>
    <s v="Operations"/>
    <x v="3"/>
    <s v="Operations Associate"/>
    <s v="operations"/>
    <x v="1"/>
    <x v="0"/>
    <d v="2024-09-05T00:00:00"/>
    <m/>
    <s v=""/>
    <n v="482"/>
    <x v="2"/>
    <x v="1"/>
    <x v="3"/>
    <n v="3"/>
    <s v="meets"/>
    <n v="1"/>
    <n v="55500"/>
    <x v="0"/>
    <s v="meets"/>
    <n v="0"/>
    <x v="0"/>
    <n v="1.3205479452054794"/>
    <x v="2"/>
    <x v="1"/>
  </r>
  <r>
    <s v="E004597"/>
    <d v="2025-04-18T00:00:00"/>
    <x v="0"/>
    <s v="Product &amp; Technology"/>
    <x v="0"/>
    <s v="Software Engineering Specialist"/>
    <s v="engineering"/>
    <x v="0"/>
    <x v="1"/>
    <d v="2025-04-18T00:00:00"/>
    <d v="2025-08-10T00:00:00"/>
    <s v="voluntary"/>
    <n v="114"/>
    <x v="1"/>
    <x v="0"/>
    <x v="1"/>
    <s v="None"/>
    <s v=""/>
    <n v="0"/>
    <n v="90000"/>
    <x v="1"/>
    <s v="Not Reviewed"/>
    <n v="1"/>
    <x v="1"/>
    <n v="0.31232876712328766"/>
    <x v="0"/>
    <x v="0"/>
  </r>
  <r>
    <s v="E004598"/>
    <d v="2023-07-29T00:00:00"/>
    <x v="1"/>
    <s v="Product &amp; Technology"/>
    <x v="0"/>
    <s v="Analytics Lead"/>
    <s v="analytics"/>
    <x v="3"/>
    <x v="0"/>
    <d v="2023-07-29T00:00:00"/>
    <m/>
    <s v=""/>
    <n v="886"/>
    <x v="0"/>
    <x v="1"/>
    <x v="0"/>
    <n v="3"/>
    <s v="meets"/>
    <n v="2"/>
    <n v="129000"/>
    <x v="0"/>
    <s v="meets"/>
    <n v="0"/>
    <x v="0"/>
    <n v="2.4273972602739726"/>
    <x v="1"/>
    <x v="3"/>
  </r>
  <r>
    <s v="E004599"/>
    <d v="2023-01-17T00:00:00"/>
    <x v="2"/>
    <s v="Product &amp; Technology"/>
    <x v="1"/>
    <s v="Product Management Specialist"/>
    <s v="product"/>
    <x v="0"/>
    <x v="0"/>
    <d v="2023-01-17T00:00:00"/>
    <m/>
    <s v=""/>
    <n v="1079"/>
    <x v="2"/>
    <x v="1"/>
    <x v="0"/>
    <n v="4"/>
    <s v="exceeds"/>
    <n v="3"/>
    <n v="97500"/>
    <x v="0"/>
    <s v="exceeds"/>
    <n v="0"/>
    <x v="0"/>
    <n v="2.956164383561644"/>
    <x v="1"/>
    <x v="0"/>
  </r>
  <r>
    <s v="E004600"/>
    <d v="2024-03-31T00:00:00"/>
    <x v="3"/>
    <s v="Product &amp; Technology"/>
    <x v="1"/>
    <s v="Product Design Specialist"/>
    <s v="design"/>
    <x v="0"/>
    <x v="0"/>
    <d v="2024-03-31T00:00:00"/>
    <m/>
    <s v=""/>
    <n v="640"/>
    <x v="0"/>
    <x v="1"/>
    <x v="1"/>
    <n v="3"/>
    <s v="meets"/>
    <n v="2"/>
    <n v="93000"/>
    <x v="0"/>
    <s v="meets"/>
    <n v="0"/>
    <x v="0"/>
    <n v="1.7534246575342465"/>
    <x v="2"/>
    <x v="0"/>
  </r>
  <r>
    <s v="E004601"/>
    <d v="2023-10-07T00:00:00"/>
    <x v="4"/>
    <s v="Revenue"/>
    <x v="0"/>
    <s v="Account Senior Specialist"/>
    <s v="sales"/>
    <x v="2"/>
    <x v="0"/>
    <d v="2023-10-07T00:00:00"/>
    <m/>
    <s v=""/>
    <n v="816"/>
    <x v="0"/>
    <x v="1"/>
    <x v="0"/>
    <n v="3"/>
    <s v="meets"/>
    <n v="2"/>
    <n v="118500"/>
    <x v="0"/>
    <s v="meets"/>
    <n v="0"/>
    <x v="0"/>
    <n v="2.2356164383561645"/>
    <x v="1"/>
    <x v="3"/>
  </r>
  <r>
    <s v="E004602"/>
    <d v="2025-07-03T00:00:00"/>
    <x v="5"/>
    <s v="Revenue"/>
    <x v="1"/>
    <s v="Customer Success Specialist"/>
    <s v="customer_success"/>
    <x v="0"/>
    <x v="0"/>
    <d v="2025-07-03T00:00:00"/>
    <m/>
    <s v=""/>
    <n v="181"/>
    <x v="2"/>
    <x v="2"/>
    <x v="3"/>
    <n v="3"/>
    <s v="meets"/>
    <n v="1"/>
    <n v="98000"/>
    <x v="0"/>
    <s v="meets"/>
    <n v="0"/>
    <x v="0"/>
    <n v="0.49589041095890413"/>
    <x v="0"/>
    <x v="0"/>
  </r>
  <r>
    <s v="E004603"/>
    <d v="2024-04-10T00:00:00"/>
    <x v="6"/>
    <s v="Revenue"/>
    <x v="2"/>
    <s v="Analytics Senior Specialist"/>
    <s v="analytics"/>
    <x v="2"/>
    <x v="0"/>
    <d v="2024-04-10T00:00:00"/>
    <m/>
    <s v=""/>
    <n v="630"/>
    <x v="1"/>
    <x v="1"/>
    <x v="0"/>
    <n v="3"/>
    <s v="meets"/>
    <n v="2"/>
    <n v="116000"/>
    <x v="0"/>
    <s v="meets"/>
    <n v="0"/>
    <x v="0"/>
    <n v="1.726027397260274"/>
    <x v="2"/>
    <x v="3"/>
  </r>
  <r>
    <s v="E004604"/>
    <d v="2024-05-12T00:00:00"/>
    <x v="7"/>
    <s v="Corporate"/>
    <x v="0"/>
    <s v="Financial Planning Associate"/>
    <s v="finance"/>
    <x v="1"/>
    <x v="0"/>
    <d v="2024-05-12T00:00:00"/>
    <m/>
    <s v=""/>
    <n v="598"/>
    <x v="3"/>
    <x v="0"/>
    <x v="3"/>
    <n v="4"/>
    <s v="exceeds"/>
    <n v="2"/>
    <n v="73500"/>
    <x v="0"/>
    <s v="exceeds"/>
    <n v="0"/>
    <x v="0"/>
    <n v="1.6383561643835616"/>
    <x v="2"/>
    <x v="0"/>
  </r>
  <r>
    <s v="E004605"/>
    <d v="2024-03-20T00:00:00"/>
    <x v="8"/>
    <s v="Corporate"/>
    <x v="1"/>
    <s v="Operations Associate"/>
    <s v="operations"/>
    <x v="1"/>
    <x v="0"/>
    <d v="2024-03-20T00:00:00"/>
    <m/>
    <s v=""/>
    <n v="651"/>
    <x v="1"/>
    <x v="0"/>
    <x v="4"/>
    <n v="5"/>
    <s v="outstanding"/>
    <n v="2"/>
    <n v="76500"/>
    <x v="0"/>
    <s v="outstanding"/>
    <n v="0"/>
    <x v="0"/>
    <n v="1.7835616438356163"/>
    <x v="2"/>
    <x v="0"/>
  </r>
  <r>
    <s v="E004606"/>
    <d v="2025-01-29T00:00:00"/>
    <x v="9"/>
    <s v="Corporate"/>
    <x v="0"/>
    <s v="Legal &amp; Compliance Specialist"/>
    <s v="legal"/>
    <x v="0"/>
    <x v="0"/>
    <d v="2025-01-29T00:00:00"/>
    <m/>
    <s v=""/>
    <n v="336"/>
    <x v="0"/>
    <x v="4"/>
    <x v="3"/>
    <n v="4"/>
    <s v="exceeds"/>
    <n v="1"/>
    <n v="77500"/>
    <x v="0"/>
    <s v="exceeds"/>
    <n v="0"/>
    <x v="0"/>
    <n v="0.92054794520547945"/>
    <x v="0"/>
    <x v="0"/>
  </r>
  <r>
    <s v="E004607"/>
    <d v="2024-01-15T00:00:00"/>
    <x v="10"/>
    <s v="Operations"/>
    <x v="2"/>
    <s v="Supply Chain Senior Specialist"/>
    <s v="supply_chain"/>
    <x v="2"/>
    <x v="0"/>
    <d v="2024-01-15T00:00:00"/>
    <m/>
    <s v=""/>
    <n v="716"/>
    <x v="2"/>
    <x v="1"/>
    <x v="2"/>
    <n v="3"/>
    <s v="meets"/>
    <n v="2"/>
    <n v="131000"/>
    <x v="0"/>
    <s v="meets"/>
    <n v="0"/>
    <x v="0"/>
    <n v="1.9616438356164383"/>
    <x v="2"/>
    <x v="2"/>
  </r>
  <r>
    <s v="E004608"/>
    <d v="2025-06-02T00:00:00"/>
    <x v="11"/>
    <s v="Operations"/>
    <x v="3"/>
    <s v="Operations Senior Specialist"/>
    <s v="operations"/>
    <x v="2"/>
    <x v="1"/>
    <d v="2025-06-02T00:00:00"/>
    <d v="2025-10-12T00:00:00"/>
    <s v="involuntary"/>
    <n v="132"/>
    <x v="1"/>
    <x v="1"/>
    <x v="3"/>
    <s v="None"/>
    <s v=""/>
    <n v="0"/>
    <n v="141000"/>
    <x v="1"/>
    <s v="Not Reviewed"/>
    <n v="1"/>
    <x v="1"/>
    <n v="0.36164383561643837"/>
    <x v="0"/>
    <x v="2"/>
  </r>
  <r>
    <s v="E004609"/>
    <d v="2025-01-28T00:00:00"/>
    <x v="0"/>
    <s v="Product &amp; Technology"/>
    <x v="0"/>
    <s v="Software Engineering Senior Specialist"/>
    <s v="engineering"/>
    <x v="2"/>
    <x v="0"/>
    <d v="2025-01-28T00:00:00"/>
    <m/>
    <s v=""/>
    <n v="337"/>
    <x v="0"/>
    <x v="2"/>
    <x v="3"/>
    <n v="3"/>
    <s v="meets"/>
    <n v="1"/>
    <n v="104500"/>
    <x v="0"/>
    <s v="meets"/>
    <n v="0"/>
    <x v="0"/>
    <n v="0.92328767123287669"/>
    <x v="0"/>
    <x v="3"/>
  </r>
  <r>
    <s v="E004610"/>
    <d v="2024-05-29T00:00:00"/>
    <x v="1"/>
    <s v="Product &amp; Technology"/>
    <x v="0"/>
    <s v="Analytics Specialist"/>
    <s v="analytics"/>
    <x v="0"/>
    <x v="0"/>
    <d v="2024-05-29T00:00:00"/>
    <m/>
    <s v=""/>
    <n v="581"/>
    <x v="2"/>
    <x v="0"/>
    <x v="3"/>
    <n v="4"/>
    <s v="exceeds"/>
    <n v="2"/>
    <n v="91000"/>
    <x v="0"/>
    <s v="exceeds"/>
    <n v="0"/>
    <x v="0"/>
    <n v="1.5917808219178082"/>
    <x v="2"/>
    <x v="0"/>
  </r>
  <r>
    <s v="E004611"/>
    <d v="2024-03-07T00:00:00"/>
    <x v="2"/>
    <s v="Product &amp; Technology"/>
    <x v="1"/>
    <s v="Product Management Senior Specialist"/>
    <s v="product"/>
    <x v="2"/>
    <x v="0"/>
    <d v="2024-03-07T00:00:00"/>
    <m/>
    <s v=""/>
    <n v="664"/>
    <x v="0"/>
    <x v="0"/>
    <x v="3"/>
    <n v="2"/>
    <s v="needs_support"/>
    <n v="2"/>
    <n v="105000"/>
    <x v="0"/>
    <s v="needs_support"/>
    <n v="0"/>
    <x v="0"/>
    <n v="1.8191780821917809"/>
    <x v="2"/>
    <x v="3"/>
  </r>
  <r>
    <s v="E004612"/>
    <d v="2024-05-03T00:00:00"/>
    <x v="3"/>
    <s v="Product &amp; Technology"/>
    <x v="1"/>
    <s v="Product Design Associate"/>
    <s v="design"/>
    <x v="1"/>
    <x v="0"/>
    <d v="2024-05-03T00:00:00"/>
    <m/>
    <s v=""/>
    <n v="607"/>
    <x v="0"/>
    <x v="1"/>
    <x v="1"/>
    <n v="3"/>
    <s v="meets"/>
    <n v="2"/>
    <n v="75500"/>
    <x v="0"/>
    <s v="meets"/>
    <n v="0"/>
    <x v="0"/>
    <n v="1.6630136986301369"/>
    <x v="2"/>
    <x v="0"/>
  </r>
  <r>
    <s v="E004613"/>
    <d v="2024-12-07T00:00:00"/>
    <x v="4"/>
    <s v="Revenue"/>
    <x v="0"/>
    <s v="Account Associate"/>
    <s v="sales"/>
    <x v="1"/>
    <x v="0"/>
    <d v="2024-12-07T00:00:00"/>
    <m/>
    <s v=""/>
    <n v="389"/>
    <x v="1"/>
    <x v="0"/>
    <x v="3"/>
    <n v="3"/>
    <s v="meets"/>
    <n v="1"/>
    <n v="63500"/>
    <x v="0"/>
    <s v="meets"/>
    <n v="0"/>
    <x v="0"/>
    <n v="1.0657534246575342"/>
    <x v="2"/>
    <x v="1"/>
  </r>
  <r>
    <s v="E004614"/>
    <d v="2024-09-08T00:00:00"/>
    <x v="5"/>
    <s v="Revenue"/>
    <x v="1"/>
    <s v="Account Associate"/>
    <s v="sales"/>
    <x v="1"/>
    <x v="0"/>
    <d v="2024-09-08T00:00:00"/>
    <m/>
    <s v=""/>
    <n v="479"/>
    <x v="0"/>
    <x v="3"/>
    <x v="4"/>
    <n v="5"/>
    <s v="outstanding"/>
    <n v="1"/>
    <n v="68500"/>
    <x v="0"/>
    <s v="outstanding"/>
    <n v="0"/>
    <x v="0"/>
    <n v="1.3123287671232877"/>
    <x v="2"/>
    <x v="1"/>
  </r>
  <r>
    <s v="E004615"/>
    <d v="2023-01-24T00:00:00"/>
    <x v="6"/>
    <s v="Revenue"/>
    <x v="2"/>
    <s v="Analytics Associate"/>
    <s v="analytics"/>
    <x v="1"/>
    <x v="0"/>
    <d v="2023-01-24T00:00:00"/>
    <m/>
    <s v=""/>
    <n v="1072"/>
    <x v="1"/>
    <x v="1"/>
    <x v="2"/>
    <n v="4"/>
    <s v="exceeds"/>
    <n v="3"/>
    <n v="71500"/>
    <x v="0"/>
    <s v="exceeds"/>
    <n v="0"/>
    <x v="0"/>
    <n v="2.9369863013698629"/>
    <x v="1"/>
    <x v="0"/>
  </r>
  <r>
    <s v="E004616"/>
    <d v="2024-10-15T00:00:00"/>
    <x v="7"/>
    <s v="Corporate"/>
    <x v="0"/>
    <s v="Financial Planning Associate"/>
    <s v="finance"/>
    <x v="1"/>
    <x v="0"/>
    <d v="2024-10-15T00:00:00"/>
    <m/>
    <s v=""/>
    <n v="442"/>
    <x v="0"/>
    <x v="0"/>
    <x v="2"/>
    <n v="4"/>
    <s v="exceeds"/>
    <n v="1"/>
    <n v="58500"/>
    <x v="0"/>
    <s v="exceeds"/>
    <n v="0"/>
    <x v="0"/>
    <n v="1.210958904109589"/>
    <x v="2"/>
    <x v="1"/>
  </r>
  <r>
    <s v="E004617"/>
    <d v="2024-11-01T00:00:00"/>
    <x v="8"/>
    <s v="Corporate"/>
    <x v="1"/>
    <s v="Operations Associate"/>
    <s v="operations"/>
    <x v="1"/>
    <x v="0"/>
    <d v="2024-11-01T00:00:00"/>
    <m/>
    <s v=""/>
    <n v="425"/>
    <x v="1"/>
    <x v="1"/>
    <x v="3"/>
    <n v="3"/>
    <s v="meets"/>
    <n v="1"/>
    <n v="70500"/>
    <x v="0"/>
    <s v="meets"/>
    <n v="0"/>
    <x v="0"/>
    <n v="1.1643835616438356"/>
    <x v="2"/>
    <x v="0"/>
  </r>
  <r>
    <s v="E004618"/>
    <d v="2023-06-25T00:00:00"/>
    <x v="9"/>
    <s v="Corporate"/>
    <x v="0"/>
    <s v="Legal &amp; Compliance Senior Specialist"/>
    <s v="legal"/>
    <x v="2"/>
    <x v="0"/>
    <d v="2023-06-25T00:00:00"/>
    <m/>
    <s v=""/>
    <n v="920"/>
    <x v="2"/>
    <x v="2"/>
    <x v="2"/>
    <n v="2"/>
    <s v="needs_support"/>
    <n v="3"/>
    <n v="128000"/>
    <x v="0"/>
    <s v="needs_support"/>
    <n v="0"/>
    <x v="0"/>
    <n v="2.5205479452054793"/>
    <x v="1"/>
    <x v="3"/>
  </r>
  <r>
    <s v="E004619"/>
    <d v="2024-06-11T00:00:00"/>
    <x v="10"/>
    <s v="Operations"/>
    <x v="2"/>
    <s v="Supply Chain Senior Specialist"/>
    <s v="supply_chain"/>
    <x v="2"/>
    <x v="0"/>
    <d v="2024-06-11T00:00:00"/>
    <m/>
    <s v=""/>
    <n v="568"/>
    <x v="4"/>
    <x v="0"/>
    <x v="3"/>
    <n v="5"/>
    <s v="outstanding"/>
    <n v="2"/>
    <n v="123000"/>
    <x v="0"/>
    <s v="outstanding"/>
    <n v="0"/>
    <x v="0"/>
    <n v="1.5561643835616439"/>
    <x v="2"/>
    <x v="3"/>
  </r>
  <r>
    <s v="E004620"/>
    <d v="2025-09-18T00:00:00"/>
    <x v="11"/>
    <s v="Operations"/>
    <x v="3"/>
    <s v="Analytics Associate"/>
    <s v="analytics"/>
    <x v="1"/>
    <x v="0"/>
    <d v="2025-09-18T00:00:00"/>
    <m/>
    <s v=""/>
    <n v="104"/>
    <x v="0"/>
    <x v="1"/>
    <x v="3"/>
    <s v="None"/>
    <s v=""/>
    <n v="0"/>
    <n v="75000"/>
    <x v="1"/>
    <s v="Not Reviewed"/>
    <n v="0"/>
    <x v="0"/>
    <n v="0.28493150684931506"/>
    <x v="0"/>
    <x v="0"/>
  </r>
  <r>
    <s v="E004621"/>
    <d v="2023-09-30T00:00:00"/>
    <x v="0"/>
    <s v="Product &amp; Technology"/>
    <x v="0"/>
    <s v="Software Engineering Specialist"/>
    <s v="engineering"/>
    <x v="0"/>
    <x v="0"/>
    <d v="2023-09-30T00:00:00"/>
    <m/>
    <s v=""/>
    <n v="823"/>
    <x v="0"/>
    <x v="1"/>
    <x v="3"/>
    <n v="1"/>
    <s v="needs_support"/>
    <n v="2"/>
    <n v="79500"/>
    <x v="0"/>
    <s v="needs_support"/>
    <n v="0"/>
    <x v="0"/>
    <n v="2.2547945205479452"/>
    <x v="1"/>
    <x v="0"/>
  </r>
  <r>
    <s v="E004622"/>
    <d v="2024-05-25T00:00:00"/>
    <x v="1"/>
    <s v="Product &amp; Technology"/>
    <x v="0"/>
    <s v="Analytics Specialist"/>
    <s v="analytics"/>
    <x v="0"/>
    <x v="0"/>
    <d v="2024-05-25T00:00:00"/>
    <m/>
    <s v=""/>
    <n v="585"/>
    <x v="0"/>
    <x v="1"/>
    <x v="3"/>
    <n v="3"/>
    <s v="meets"/>
    <n v="2"/>
    <n v="103000"/>
    <x v="0"/>
    <s v="meets"/>
    <n v="0"/>
    <x v="0"/>
    <n v="1.6027397260273972"/>
    <x v="2"/>
    <x v="3"/>
  </r>
  <r>
    <s v="E004623"/>
    <d v="2024-04-23T00:00:00"/>
    <x v="2"/>
    <s v="Product &amp; Technology"/>
    <x v="1"/>
    <s v="Product Management Specialist"/>
    <s v="product"/>
    <x v="0"/>
    <x v="0"/>
    <d v="2024-04-23T00:00:00"/>
    <m/>
    <s v=""/>
    <n v="617"/>
    <x v="3"/>
    <x v="3"/>
    <x v="4"/>
    <n v="1"/>
    <s v="needs_support"/>
    <n v="2"/>
    <n v="84500"/>
    <x v="0"/>
    <s v="needs_support"/>
    <n v="0"/>
    <x v="0"/>
    <n v="1.6904109589041096"/>
    <x v="2"/>
    <x v="0"/>
  </r>
  <r>
    <s v="E004624"/>
    <d v="2024-11-16T00:00:00"/>
    <x v="3"/>
    <s v="Product &amp; Technology"/>
    <x v="1"/>
    <s v="Product Management Senior Specialist"/>
    <s v="product"/>
    <x v="2"/>
    <x v="1"/>
    <d v="2024-11-16T00:00:00"/>
    <d v="2025-09-18T00:00:00"/>
    <s v="involuntary"/>
    <n v="306"/>
    <x v="1"/>
    <x v="0"/>
    <x v="0"/>
    <n v="1"/>
    <s v="needs_support"/>
    <n v="1"/>
    <n v="106500"/>
    <x v="0"/>
    <s v="needs_support"/>
    <n v="1"/>
    <x v="1"/>
    <n v="0.83835616438356164"/>
    <x v="0"/>
    <x v="3"/>
  </r>
  <r>
    <s v="E004625"/>
    <d v="2024-11-19T00:00:00"/>
    <x v="4"/>
    <s v="Revenue"/>
    <x v="0"/>
    <s v="Account Senior Specialist"/>
    <s v="sales"/>
    <x v="2"/>
    <x v="1"/>
    <d v="2024-11-19T00:00:00"/>
    <d v="2025-11-04T00:00:00"/>
    <s v="voluntary"/>
    <n v="350"/>
    <x v="2"/>
    <x v="1"/>
    <x v="0"/>
    <n v="3"/>
    <s v="meets"/>
    <n v="1"/>
    <n v="127500"/>
    <x v="0"/>
    <s v="meets"/>
    <n v="1"/>
    <x v="1"/>
    <n v="0.95890410958904104"/>
    <x v="0"/>
    <x v="3"/>
  </r>
  <r>
    <s v="E004626"/>
    <d v="2023-07-17T00:00:00"/>
    <x v="5"/>
    <s v="Revenue"/>
    <x v="1"/>
    <s v="Customer Success Associate"/>
    <s v="customer_success"/>
    <x v="1"/>
    <x v="0"/>
    <d v="2023-07-17T00:00:00"/>
    <m/>
    <s v=""/>
    <n v="898"/>
    <x v="4"/>
    <x v="1"/>
    <x v="3"/>
    <n v="2"/>
    <s v="needs_support"/>
    <n v="2"/>
    <n v="67500"/>
    <x v="0"/>
    <s v="needs_support"/>
    <n v="0"/>
    <x v="0"/>
    <n v="2.4602739726027396"/>
    <x v="1"/>
    <x v="1"/>
  </r>
  <r>
    <s v="E004627"/>
    <d v="2025-09-23T00:00:00"/>
    <x v="6"/>
    <s v="Revenue"/>
    <x v="2"/>
    <s v="Analytics Specialist"/>
    <s v="analytics"/>
    <x v="0"/>
    <x v="0"/>
    <d v="2025-09-23T00:00:00"/>
    <m/>
    <s v=""/>
    <n v="99"/>
    <x v="1"/>
    <x v="1"/>
    <x v="1"/>
    <s v="None"/>
    <s v=""/>
    <n v="0"/>
    <n v="74000"/>
    <x v="1"/>
    <s v="Not Reviewed"/>
    <n v="0"/>
    <x v="0"/>
    <n v="0.27123287671232876"/>
    <x v="0"/>
    <x v="0"/>
  </r>
  <r>
    <s v="E004628"/>
    <d v="2023-07-13T00:00:00"/>
    <x v="7"/>
    <s v="Corporate"/>
    <x v="0"/>
    <s v="Financial Planning Senior Specialist"/>
    <s v="finance"/>
    <x v="2"/>
    <x v="1"/>
    <d v="2023-07-13T00:00:00"/>
    <d v="2025-08-11T00:00:00"/>
    <s v="involuntary"/>
    <n v="760"/>
    <x v="2"/>
    <x v="1"/>
    <x v="0"/>
    <n v="3"/>
    <s v="meets"/>
    <n v="2"/>
    <n v="109500"/>
    <x v="0"/>
    <s v="meets"/>
    <n v="1"/>
    <x v="1"/>
    <n v="2.0821917808219177"/>
    <x v="1"/>
    <x v="3"/>
  </r>
  <r>
    <s v="E004629"/>
    <d v="2025-05-12T00:00:00"/>
    <x v="8"/>
    <s v="Corporate"/>
    <x v="1"/>
    <s v="Operations Senior Specialist"/>
    <s v="operations"/>
    <x v="2"/>
    <x v="0"/>
    <d v="2025-05-12T00:00:00"/>
    <m/>
    <s v=""/>
    <n v="233"/>
    <x v="0"/>
    <x v="4"/>
    <x v="3"/>
    <n v="1"/>
    <s v="needs_support"/>
    <n v="1"/>
    <n v="101000"/>
    <x v="0"/>
    <s v="needs_support"/>
    <n v="0"/>
    <x v="0"/>
    <n v="0.63835616438356169"/>
    <x v="0"/>
    <x v="3"/>
  </r>
  <r>
    <s v="E004630"/>
    <d v="2023-11-17T00:00:00"/>
    <x v="9"/>
    <s v="Corporate"/>
    <x v="0"/>
    <s v="Legal &amp; Compliance Associate"/>
    <s v="legal"/>
    <x v="1"/>
    <x v="1"/>
    <d v="2023-11-17T00:00:00"/>
    <d v="2024-05-07T00:00:00"/>
    <s v="voluntary"/>
    <n v="172"/>
    <x v="0"/>
    <x v="3"/>
    <x v="2"/>
    <s v="None"/>
    <s v=""/>
    <n v="0"/>
    <n v="65000"/>
    <x v="1"/>
    <s v="Not Reviewed"/>
    <n v="1"/>
    <x v="1"/>
    <n v="0.47123287671232877"/>
    <x v="0"/>
    <x v="1"/>
  </r>
  <r>
    <s v="E004631"/>
    <d v="2025-08-19T00:00:00"/>
    <x v="10"/>
    <s v="Operations"/>
    <x v="2"/>
    <s v="Supply Chain Associate"/>
    <s v="supply_chain"/>
    <x v="1"/>
    <x v="0"/>
    <d v="2025-08-19T00:00:00"/>
    <m/>
    <s v=""/>
    <n v="134"/>
    <x v="0"/>
    <x v="1"/>
    <x v="2"/>
    <s v="None"/>
    <s v=""/>
    <n v="0"/>
    <n v="62000"/>
    <x v="1"/>
    <s v="Not Reviewed"/>
    <n v="0"/>
    <x v="0"/>
    <n v="0.36712328767123287"/>
    <x v="0"/>
    <x v="1"/>
  </r>
  <r>
    <s v="E004632"/>
    <d v="2024-10-27T00:00:00"/>
    <x v="11"/>
    <s v="Operations"/>
    <x v="3"/>
    <s v="Operations Associate"/>
    <s v="operations"/>
    <x v="1"/>
    <x v="1"/>
    <d v="2024-10-27T00:00:00"/>
    <d v="2025-09-29T00:00:00"/>
    <s v="involuntary"/>
    <n v="337"/>
    <x v="0"/>
    <x v="1"/>
    <x v="0"/>
    <n v="2"/>
    <s v="needs_support"/>
    <n v="1"/>
    <n v="68500"/>
    <x v="0"/>
    <s v="needs_support"/>
    <n v="1"/>
    <x v="1"/>
    <n v="0.92328767123287669"/>
    <x v="0"/>
    <x v="1"/>
  </r>
  <r>
    <s v="E004633"/>
    <d v="2024-01-01T00:00:00"/>
    <x v="0"/>
    <s v="Product &amp; Technology"/>
    <x v="0"/>
    <s v="Software Engineering Specialist"/>
    <s v="engineering"/>
    <x v="0"/>
    <x v="0"/>
    <d v="2024-01-01T00:00:00"/>
    <m/>
    <s v=""/>
    <n v="730"/>
    <x v="1"/>
    <x v="1"/>
    <x v="2"/>
    <n v="3"/>
    <s v="meets"/>
    <n v="2"/>
    <n v="90000"/>
    <x v="0"/>
    <s v="meets"/>
    <n v="0"/>
    <x v="0"/>
    <n v="2"/>
    <x v="1"/>
    <x v="0"/>
  </r>
  <r>
    <s v="E004634"/>
    <d v="2024-05-17T00:00:00"/>
    <x v="1"/>
    <s v="Product &amp; Technology"/>
    <x v="0"/>
    <s v="Analytics Associate"/>
    <s v="analytics"/>
    <x v="1"/>
    <x v="0"/>
    <d v="2024-05-17T00:00:00"/>
    <m/>
    <s v=""/>
    <n v="593"/>
    <x v="0"/>
    <x v="1"/>
    <x v="0"/>
    <n v="2"/>
    <s v="needs_support"/>
    <n v="2"/>
    <n v="71000"/>
    <x v="0"/>
    <s v="needs_support"/>
    <n v="0"/>
    <x v="0"/>
    <n v="1.6246575342465754"/>
    <x v="2"/>
    <x v="0"/>
  </r>
  <r>
    <s v="E004635"/>
    <d v="2024-03-02T00:00:00"/>
    <x v="2"/>
    <s v="Product &amp; Technology"/>
    <x v="1"/>
    <s v="Analytics Specialist"/>
    <s v="analytics"/>
    <x v="0"/>
    <x v="0"/>
    <d v="2024-03-02T00:00:00"/>
    <m/>
    <s v=""/>
    <n v="669"/>
    <x v="0"/>
    <x v="1"/>
    <x v="0"/>
    <n v="2"/>
    <s v="needs_support"/>
    <n v="2"/>
    <n v="83000"/>
    <x v="0"/>
    <s v="needs_support"/>
    <n v="0"/>
    <x v="0"/>
    <n v="1.832876712328767"/>
    <x v="2"/>
    <x v="0"/>
  </r>
  <r>
    <s v="E004636"/>
    <d v="2024-04-01T00:00:00"/>
    <x v="3"/>
    <s v="Product &amp; Technology"/>
    <x v="1"/>
    <s v="Product Management Specialist"/>
    <s v="product"/>
    <x v="0"/>
    <x v="1"/>
    <d v="2024-04-01T00:00:00"/>
    <d v="2024-12-13T00:00:00"/>
    <s v="voluntary"/>
    <n v="256"/>
    <x v="1"/>
    <x v="1"/>
    <x v="0"/>
    <n v="3"/>
    <s v="meets"/>
    <n v="1"/>
    <n v="82500"/>
    <x v="0"/>
    <s v="meets"/>
    <n v="1"/>
    <x v="1"/>
    <n v="0.70136986301369864"/>
    <x v="0"/>
    <x v="0"/>
  </r>
  <r>
    <s v="E004637"/>
    <d v="2024-12-29T00:00:00"/>
    <x v="4"/>
    <s v="Revenue"/>
    <x v="0"/>
    <s v="Account Lead"/>
    <s v="sales"/>
    <x v="3"/>
    <x v="0"/>
    <d v="2024-12-29T00:00:00"/>
    <m/>
    <s v=""/>
    <n v="367"/>
    <x v="2"/>
    <x v="1"/>
    <x v="2"/>
    <n v="3"/>
    <s v="meets"/>
    <n v="1"/>
    <n v="149000"/>
    <x v="0"/>
    <s v="meets"/>
    <n v="0"/>
    <x v="0"/>
    <n v="1.0054794520547945"/>
    <x v="2"/>
    <x v="2"/>
  </r>
  <r>
    <s v="E004638"/>
    <d v="2023-02-28T00:00:00"/>
    <x v="5"/>
    <s v="Revenue"/>
    <x v="1"/>
    <s v="Customer Success Associate"/>
    <s v="customer_success"/>
    <x v="1"/>
    <x v="0"/>
    <d v="2023-02-28T00:00:00"/>
    <m/>
    <s v=""/>
    <n v="1037"/>
    <x v="1"/>
    <x v="0"/>
    <x v="1"/>
    <n v="3"/>
    <s v="meets"/>
    <n v="3"/>
    <n v="59500"/>
    <x v="0"/>
    <s v="meets"/>
    <n v="0"/>
    <x v="0"/>
    <n v="2.8410958904109589"/>
    <x v="1"/>
    <x v="1"/>
  </r>
  <r>
    <s v="E004639"/>
    <d v="2023-02-26T00:00:00"/>
    <x v="6"/>
    <s v="Revenue"/>
    <x v="2"/>
    <s v="Analytics Specialist"/>
    <s v="analytics"/>
    <x v="0"/>
    <x v="0"/>
    <d v="2023-02-26T00:00:00"/>
    <m/>
    <s v=""/>
    <n v="1039"/>
    <x v="0"/>
    <x v="1"/>
    <x v="3"/>
    <n v="2"/>
    <s v="needs_support"/>
    <n v="3"/>
    <n v="86000"/>
    <x v="0"/>
    <s v="needs_support"/>
    <n v="0"/>
    <x v="0"/>
    <n v="2.8465753424657536"/>
    <x v="1"/>
    <x v="0"/>
  </r>
  <r>
    <s v="E004640"/>
    <d v="2024-06-04T00:00:00"/>
    <x v="7"/>
    <s v="Corporate"/>
    <x v="0"/>
    <s v="Financial Planning Specialist"/>
    <s v="finance"/>
    <x v="0"/>
    <x v="0"/>
    <d v="2024-06-04T00:00:00"/>
    <m/>
    <s v=""/>
    <n v="575"/>
    <x v="1"/>
    <x v="2"/>
    <x v="0"/>
    <n v="3"/>
    <s v="meets"/>
    <n v="2"/>
    <n v="72500"/>
    <x v="0"/>
    <s v="meets"/>
    <n v="0"/>
    <x v="0"/>
    <n v="1.5753424657534247"/>
    <x v="2"/>
    <x v="0"/>
  </r>
  <r>
    <s v="E004641"/>
    <d v="2025-08-03T00:00:00"/>
    <x v="8"/>
    <s v="Corporate"/>
    <x v="1"/>
    <s v="Operations Associate"/>
    <s v="operations"/>
    <x v="1"/>
    <x v="0"/>
    <d v="2025-08-03T00:00:00"/>
    <m/>
    <s v=""/>
    <n v="150"/>
    <x v="2"/>
    <x v="1"/>
    <x v="3"/>
    <s v="None"/>
    <s v=""/>
    <n v="0"/>
    <n v="63500"/>
    <x v="1"/>
    <s v="Not Reviewed"/>
    <n v="0"/>
    <x v="0"/>
    <n v="0.41095890410958902"/>
    <x v="0"/>
    <x v="1"/>
  </r>
  <r>
    <s v="E004642"/>
    <d v="2023-12-18T00:00:00"/>
    <x v="9"/>
    <s v="Corporate"/>
    <x v="0"/>
    <s v="Legal &amp; Compliance Specialist"/>
    <s v="legal"/>
    <x v="0"/>
    <x v="0"/>
    <d v="2023-12-18T00:00:00"/>
    <m/>
    <s v=""/>
    <n v="744"/>
    <x v="0"/>
    <x v="0"/>
    <x v="0"/>
    <n v="4"/>
    <s v="exceeds"/>
    <n v="2"/>
    <n v="77000"/>
    <x v="0"/>
    <s v="exceeds"/>
    <n v="0"/>
    <x v="0"/>
    <n v="2.0383561643835617"/>
    <x v="1"/>
    <x v="0"/>
  </r>
  <r>
    <s v="E004643"/>
    <d v="2024-12-20T00:00:00"/>
    <x v="10"/>
    <s v="Operations"/>
    <x v="2"/>
    <s v="Supply Chain Specialist"/>
    <s v="supply_chain"/>
    <x v="0"/>
    <x v="0"/>
    <d v="2024-12-20T00:00:00"/>
    <m/>
    <s v=""/>
    <n v="376"/>
    <x v="1"/>
    <x v="1"/>
    <x v="2"/>
    <n v="3"/>
    <s v="meets"/>
    <n v="1"/>
    <n v="105000"/>
    <x v="0"/>
    <s v="meets"/>
    <n v="0"/>
    <x v="0"/>
    <n v="1.0301369863013699"/>
    <x v="2"/>
    <x v="3"/>
  </r>
  <r>
    <s v="E004644"/>
    <d v="2025-08-20T00:00:00"/>
    <x v="11"/>
    <s v="Operations"/>
    <x v="3"/>
    <s v="Operations Associate"/>
    <s v="operations"/>
    <x v="1"/>
    <x v="0"/>
    <d v="2025-08-20T00:00:00"/>
    <m/>
    <s v=""/>
    <n v="133"/>
    <x v="2"/>
    <x v="1"/>
    <x v="0"/>
    <s v="None"/>
    <s v=""/>
    <n v="0"/>
    <n v="55500"/>
    <x v="1"/>
    <s v="Not Reviewed"/>
    <n v="0"/>
    <x v="0"/>
    <n v="0.36438356164383562"/>
    <x v="0"/>
    <x v="1"/>
  </r>
  <r>
    <s v="E004645"/>
    <d v="2025-06-05T00:00:00"/>
    <x v="0"/>
    <s v="Product &amp; Technology"/>
    <x v="0"/>
    <s v="Software Engineering Lead"/>
    <s v="engineering"/>
    <x v="3"/>
    <x v="0"/>
    <d v="2025-06-05T00:00:00"/>
    <m/>
    <s v=""/>
    <n v="209"/>
    <x v="0"/>
    <x v="1"/>
    <x v="2"/>
    <n v="3"/>
    <s v="meets"/>
    <n v="1"/>
    <n v="128000"/>
    <x v="0"/>
    <s v="meets"/>
    <n v="0"/>
    <x v="0"/>
    <n v="0.57260273972602738"/>
    <x v="0"/>
    <x v="3"/>
  </r>
  <r>
    <s v="E004646"/>
    <d v="2023-11-20T00:00:00"/>
    <x v="1"/>
    <s v="Product &amp; Technology"/>
    <x v="0"/>
    <s v="Analytics Specialist"/>
    <s v="analytics"/>
    <x v="0"/>
    <x v="0"/>
    <d v="2023-11-20T00:00:00"/>
    <m/>
    <s v=""/>
    <n v="772"/>
    <x v="0"/>
    <x v="2"/>
    <x v="2"/>
    <n v="4"/>
    <s v="exceeds"/>
    <n v="2"/>
    <n v="84000"/>
    <x v="0"/>
    <s v="exceeds"/>
    <n v="0"/>
    <x v="0"/>
    <n v="2.1150684931506851"/>
    <x v="1"/>
    <x v="0"/>
  </r>
  <r>
    <s v="E004647"/>
    <d v="2024-10-23T00:00:00"/>
    <x v="2"/>
    <s v="Product &amp; Technology"/>
    <x v="1"/>
    <s v="Product Management Specialist"/>
    <s v="product"/>
    <x v="0"/>
    <x v="0"/>
    <d v="2024-10-23T00:00:00"/>
    <m/>
    <s v=""/>
    <n v="434"/>
    <x v="0"/>
    <x v="2"/>
    <x v="2"/>
    <n v="3"/>
    <s v="meets"/>
    <n v="1"/>
    <n v="83000"/>
    <x v="0"/>
    <s v="meets"/>
    <n v="0"/>
    <x v="0"/>
    <n v="1.189041095890411"/>
    <x v="2"/>
    <x v="0"/>
  </r>
  <r>
    <s v="E004648"/>
    <d v="2024-06-19T00:00:00"/>
    <x v="3"/>
    <s v="Product &amp; Technology"/>
    <x v="1"/>
    <s v="Product Design Associate"/>
    <s v="design"/>
    <x v="1"/>
    <x v="0"/>
    <d v="2024-06-19T00:00:00"/>
    <m/>
    <s v=""/>
    <n v="560"/>
    <x v="0"/>
    <x v="4"/>
    <x v="3"/>
    <n v="2"/>
    <s v="needs_support"/>
    <n v="2"/>
    <n v="63000"/>
    <x v="0"/>
    <s v="needs_support"/>
    <n v="0"/>
    <x v="0"/>
    <n v="1.5342465753424657"/>
    <x v="2"/>
    <x v="1"/>
  </r>
  <r>
    <s v="E004649"/>
    <d v="2025-02-24T00:00:00"/>
    <x v="4"/>
    <s v="Revenue"/>
    <x v="0"/>
    <s v="Account Associate"/>
    <s v="sales"/>
    <x v="1"/>
    <x v="0"/>
    <d v="2025-02-24T00:00:00"/>
    <m/>
    <s v=""/>
    <n v="310"/>
    <x v="2"/>
    <x v="0"/>
    <x v="2"/>
    <n v="4"/>
    <s v="exceeds"/>
    <n v="1"/>
    <n v="63000"/>
    <x v="0"/>
    <s v="exceeds"/>
    <n v="0"/>
    <x v="0"/>
    <n v="0.84931506849315064"/>
    <x v="0"/>
    <x v="1"/>
  </r>
  <r>
    <s v="E004650"/>
    <d v="2023-03-05T00:00:00"/>
    <x v="5"/>
    <s v="Revenue"/>
    <x v="1"/>
    <s v="Customer Success Senior Specialist"/>
    <s v="customer_success"/>
    <x v="2"/>
    <x v="0"/>
    <d v="2023-03-05T00:00:00"/>
    <m/>
    <s v=""/>
    <n v="1032"/>
    <x v="0"/>
    <x v="4"/>
    <x v="4"/>
    <n v="2"/>
    <s v="needs_support"/>
    <n v="3"/>
    <n v="118000"/>
    <x v="0"/>
    <s v="needs_support"/>
    <n v="0"/>
    <x v="0"/>
    <n v="2.8273972602739725"/>
    <x v="1"/>
    <x v="3"/>
  </r>
  <r>
    <s v="E004651"/>
    <d v="2024-06-07T00:00:00"/>
    <x v="6"/>
    <s v="Revenue"/>
    <x v="2"/>
    <s v="Growth Marketing Associate"/>
    <s v="marketing"/>
    <x v="1"/>
    <x v="0"/>
    <d v="2024-06-07T00:00:00"/>
    <m/>
    <s v=""/>
    <n v="572"/>
    <x v="3"/>
    <x v="0"/>
    <x v="0"/>
    <n v="3"/>
    <s v="meets"/>
    <n v="2"/>
    <n v="72000"/>
    <x v="0"/>
    <s v="meets"/>
    <n v="0"/>
    <x v="0"/>
    <n v="1.5671232876712329"/>
    <x v="2"/>
    <x v="0"/>
  </r>
  <r>
    <s v="E004652"/>
    <d v="2024-04-07T00:00:00"/>
    <x v="7"/>
    <s v="Corporate"/>
    <x v="0"/>
    <s v="Analytics Specialist"/>
    <s v="analytics"/>
    <x v="0"/>
    <x v="0"/>
    <d v="2024-04-07T00:00:00"/>
    <m/>
    <s v=""/>
    <n v="633"/>
    <x v="4"/>
    <x v="1"/>
    <x v="0"/>
    <n v="4"/>
    <s v="exceeds"/>
    <n v="2"/>
    <n v="82000"/>
    <x v="0"/>
    <s v="exceeds"/>
    <n v="0"/>
    <x v="0"/>
    <n v="1.7342465753424658"/>
    <x v="2"/>
    <x v="0"/>
  </r>
  <r>
    <s v="E004653"/>
    <d v="2024-08-14T00:00:00"/>
    <x v="8"/>
    <s v="Corporate"/>
    <x v="1"/>
    <s v="People Operations Specialist"/>
    <s v="people"/>
    <x v="0"/>
    <x v="0"/>
    <d v="2024-08-14T00:00:00"/>
    <m/>
    <s v=""/>
    <n v="504"/>
    <x v="0"/>
    <x v="1"/>
    <x v="1"/>
    <n v="4"/>
    <s v="exceeds"/>
    <n v="1"/>
    <n v="80000"/>
    <x v="0"/>
    <s v="exceeds"/>
    <n v="0"/>
    <x v="0"/>
    <n v="1.3808219178082193"/>
    <x v="2"/>
    <x v="0"/>
  </r>
  <r>
    <s v="E004654"/>
    <d v="2024-03-07T00:00:00"/>
    <x v="9"/>
    <s v="Corporate"/>
    <x v="0"/>
    <s v="Operations Lead"/>
    <s v="operations"/>
    <x v="3"/>
    <x v="0"/>
    <d v="2024-03-07T00:00:00"/>
    <m/>
    <s v=""/>
    <n v="664"/>
    <x v="1"/>
    <x v="1"/>
    <x v="1"/>
    <n v="4"/>
    <s v="exceeds"/>
    <n v="2"/>
    <n v="133000"/>
    <x v="0"/>
    <s v="exceeds"/>
    <n v="0"/>
    <x v="0"/>
    <n v="1.8191780821917809"/>
    <x v="2"/>
    <x v="2"/>
  </r>
  <r>
    <s v="E004655"/>
    <d v="2024-03-18T00:00:00"/>
    <x v="10"/>
    <s v="Operations"/>
    <x v="2"/>
    <s v="Supply Chain Specialist"/>
    <s v="supply_chain"/>
    <x v="0"/>
    <x v="0"/>
    <d v="2024-03-18T00:00:00"/>
    <m/>
    <s v=""/>
    <n v="653"/>
    <x v="1"/>
    <x v="2"/>
    <x v="4"/>
    <n v="1"/>
    <s v="needs_support"/>
    <n v="2"/>
    <n v="103000"/>
    <x v="0"/>
    <s v="needs_support"/>
    <n v="0"/>
    <x v="0"/>
    <n v="1.789041095890411"/>
    <x v="2"/>
    <x v="3"/>
  </r>
  <r>
    <s v="E004656"/>
    <d v="2024-02-16T00:00:00"/>
    <x v="11"/>
    <s v="Operations"/>
    <x v="3"/>
    <s v="Operations Associate"/>
    <s v="operations"/>
    <x v="1"/>
    <x v="0"/>
    <d v="2024-02-16T00:00:00"/>
    <m/>
    <s v=""/>
    <n v="684"/>
    <x v="3"/>
    <x v="4"/>
    <x v="3"/>
    <n v="4"/>
    <s v="exceeds"/>
    <n v="2"/>
    <n v="63000"/>
    <x v="0"/>
    <s v="exceeds"/>
    <n v="0"/>
    <x v="0"/>
    <n v="1.8739726027397261"/>
    <x v="2"/>
    <x v="1"/>
  </r>
  <r>
    <s v="E004657"/>
    <d v="2025-01-30T00:00:00"/>
    <x v="0"/>
    <s v="Product &amp; Technology"/>
    <x v="0"/>
    <s v="Software Engineering Senior Specialist"/>
    <s v="engineering"/>
    <x v="2"/>
    <x v="1"/>
    <d v="2025-01-30T00:00:00"/>
    <d v="2025-05-01T00:00:00"/>
    <s v="retirement"/>
    <n v="91"/>
    <x v="0"/>
    <x v="2"/>
    <x v="0"/>
    <s v="None"/>
    <s v=""/>
    <n v="0"/>
    <n v="100500"/>
    <x v="1"/>
    <s v="Not Reviewed"/>
    <n v="1"/>
    <x v="1"/>
    <n v="0.24931506849315069"/>
    <x v="0"/>
    <x v="3"/>
  </r>
  <r>
    <s v="E004658"/>
    <d v="2023-03-23T00:00:00"/>
    <x v="1"/>
    <s v="Product &amp; Technology"/>
    <x v="0"/>
    <s v="Analytics Senior Specialist"/>
    <s v="analytics"/>
    <x v="2"/>
    <x v="0"/>
    <d v="2023-03-23T00:00:00"/>
    <m/>
    <s v=""/>
    <n v="1014"/>
    <x v="0"/>
    <x v="1"/>
    <x v="1"/>
    <n v="4"/>
    <s v="exceeds"/>
    <n v="3"/>
    <n v="124500"/>
    <x v="0"/>
    <s v="exceeds"/>
    <n v="0"/>
    <x v="0"/>
    <n v="2.7780821917808218"/>
    <x v="1"/>
    <x v="3"/>
  </r>
  <r>
    <s v="E004659"/>
    <d v="2023-07-13T00:00:00"/>
    <x v="2"/>
    <s v="Product &amp; Technology"/>
    <x v="1"/>
    <s v="Product Management Senior Specialist"/>
    <s v="product"/>
    <x v="2"/>
    <x v="0"/>
    <d v="2023-07-13T00:00:00"/>
    <m/>
    <s v=""/>
    <n v="902"/>
    <x v="1"/>
    <x v="1"/>
    <x v="2"/>
    <n v="3"/>
    <s v="meets"/>
    <n v="2"/>
    <n v="128500"/>
    <x v="0"/>
    <s v="meets"/>
    <n v="0"/>
    <x v="0"/>
    <n v="2.4712328767123286"/>
    <x v="1"/>
    <x v="3"/>
  </r>
  <r>
    <s v="E004660"/>
    <d v="2023-09-04T00:00:00"/>
    <x v="3"/>
    <s v="Product &amp; Technology"/>
    <x v="1"/>
    <s v="Product Design Specialist"/>
    <s v="design"/>
    <x v="0"/>
    <x v="0"/>
    <d v="2023-09-04T00:00:00"/>
    <m/>
    <s v=""/>
    <n v="849"/>
    <x v="0"/>
    <x v="1"/>
    <x v="4"/>
    <n v="3"/>
    <s v="meets"/>
    <n v="2"/>
    <n v="94000"/>
    <x v="0"/>
    <s v="meets"/>
    <n v="0"/>
    <x v="0"/>
    <n v="2.3260273972602739"/>
    <x v="1"/>
    <x v="0"/>
  </r>
  <r>
    <s v="E004661"/>
    <d v="2023-12-21T00:00:00"/>
    <x v="4"/>
    <s v="Revenue"/>
    <x v="0"/>
    <s v="Account Specialist"/>
    <s v="sales"/>
    <x v="0"/>
    <x v="0"/>
    <d v="2023-12-21T00:00:00"/>
    <m/>
    <s v=""/>
    <n v="741"/>
    <x v="0"/>
    <x v="4"/>
    <x v="1"/>
    <n v="5"/>
    <s v="outstanding"/>
    <n v="2"/>
    <n v="94000"/>
    <x v="0"/>
    <s v="outstanding"/>
    <n v="0"/>
    <x v="0"/>
    <n v="2.0301369863013701"/>
    <x v="1"/>
    <x v="0"/>
  </r>
  <r>
    <s v="E004662"/>
    <d v="2024-03-02T00:00:00"/>
    <x v="5"/>
    <s v="Revenue"/>
    <x v="1"/>
    <s v="Customer Success Specialist"/>
    <s v="customer_success"/>
    <x v="0"/>
    <x v="1"/>
    <d v="2024-03-02T00:00:00"/>
    <d v="2024-10-16T00:00:00"/>
    <s v="voluntary"/>
    <n v="228"/>
    <x v="2"/>
    <x v="1"/>
    <x v="4"/>
    <n v="3"/>
    <s v="meets"/>
    <n v="1"/>
    <n v="102000"/>
    <x v="0"/>
    <s v="meets"/>
    <n v="1"/>
    <x v="1"/>
    <n v="0.62465753424657533"/>
    <x v="0"/>
    <x v="3"/>
  </r>
  <r>
    <s v="E004663"/>
    <d v="2024-07-14T00:00:00"/>
    <x v="6"/>
    <s v="Revenue"/>
    <x v="2"/>
    <s v="Analytics Senior Specialist"/>
    <s v="analytics"/>
    <x v="2"/>
    <x v="1"/>
    <d v="2024-07-14T00:00:00"/>
    <d v="2024-11-06T00:00:00"/>
    <s v="voluntary"/>
    <n v="115"/>
    <x v="0"/>
    <x v="1"/>
    <x v="4"/>
    <s v="None"/>
    <s v=""/>
    <n v="0"/>
    <n v="127500"/>
    <x v="1"/>
    <s v="Not Reviewed"/>
    <n v="1"/>
    <x v="1"/>
    <n v="0.31506849315068491"/>
    <x v="0"/>
    <x v="3"/>
  </r>
  <r>
    <s v="E004664"/>
    <d v="2023-10-05T00:00:00"/>
    <x v="7"/>
    <s v="Corporate"/>
    <x v="0"/>
    <s v="Financial Planning Associate"/>
    <s v="finance"/>
    <x v="1"/>
    <x v="0"/>
    <d v="2023-10-05T00:00:00"/>
    <m/>
    <s v=""/>
    <n v="818"/>
    <x v="0"/>
    <x v="1"/>
    <x v="3"/>
    <n v="4"/>
    <s v="exceeds"/>
    <n v="2"/>
    <n v="65500"/>
    <x v="0"/>
    <s v="exceeds"/>
    <n v="0"/>
    <x v="0"/>
    <n v="2.2410958904109588"/>
    <x v="1"/>
    <x v="1"/>
  </r>
  <r>
    <s v="E004665"/>
    <d v="2025-05-13T00:00:00"/>
    <x v="8"/>
    <s v="Corporate"/>
    <x v="1"/>
    <s v="People Operations Senior Specialist"/>
    <s v="people"/>
    <x v="2"/>
    <x v="1"/>
    <d v="2025-05-13T00:00:00"/>
    <d v="2025-11-02T00:00:00"/>
    <s v="voluntary"/>
    <n v="173"/>
    <x v="0"/>
    <x v="0"/>
    <x v="2"/>
    <s v="None"/>
    <s v=""/>
    <n v="0"/>
    <n v="98000"/>
    <x v="1"/>
    <s v="Not Reviewed"/>
    <n v="1"/>
    <x v="1"/>
    <n v="0.47397260273972602"/>
    <x v="0"/>
    <x v="0"/>
  </r>
  <r>
    <s v="E004666"/>
    <d v="2023-12-02T00:00:00"/>
    <x v="9"/>
    <s v="Corporate"/>
    <x v="0"/>
    <s v="Operations Specialist"/>
    <s v="operations"/>
    <x v="0"/>
    <x v="0"/>
    <d v="2023-12-02T00:00:00"/>
    <m/>
    <s v=""/>
    <n v="760"/>
    <x v="1"/>
    <x v="1"/>
    <x v="0"/>
    <n v="3"/>
    <s v="meets"/>
    <n v="2"/>
    <n v="91500"/>
    <x v="0"/>
    <s v="meets"/>
    <n v="0"/>
    <x v="0"/>
    <n v="2.0821917808219177"/>
    <x v="1"/>
    <x v="0"/>
  </r>
  <r>
    <s v="E004667"/>
    <d v="2024-05-02T00:00:00"/>
    <x v="10"/>
    <s v="Operations"/>
    <x v="2"/>
    <s v="Supply Chain Associate"/>
    <s v="supply_chain"/>
    <x v="1"/>
    <x v="0"/>
    <d v="2024-05-02T00:00:00"/>
    <m/>
    <s v=""/>
    <n v="608"/>
    <x v="0"/>
    <x v="0"/>
    <x v="1"/>
    <n v="3"/>
    <s v="meets"/>
    <n v="2"/>
    <n v="59000"/>
    <x v="0"/>
    <s v="meets"/>
    <n v="0"/>
    <x v="0"/>
    <n v="1.6657534246575343"/>
    <x v="2"/>
    <x v="1"/>
  </r>
  <r>
    <s v="E004668"/>
    <d v="2023-09-16T00:00:00"/>
    <x v="11"/>
    <s v="Operations"/>
    <x v="3"/>
    <s v="Operations Senior Specialist"/>
    <s v="operations"/>
    <x v="2"/>
    <x v="0"/>
    <d v="2023-09-16T00:00:00"/>
    <m/>
    <s v=""/>
    <n v="837"/>
    <x v="0"/>
    <x v="1"/>
    <x v="0"/>
    <n v="2"/>
    <s v="needs_support"/>
    <n v="2"/>
    <n v="106500"/>
    <x v="0"/>
    <s v="needs_support"/>
    <n v="0"/>
    <x v="0"/>
    <n v="2.2931506849315069"/>
    <x v="1"/>
    <x v="3"/>
  </r>
  <r>
    <s v="E004669"/>
    <d v="2024-09-22T00:00:00"/>
    <x v="0"/>
    <s v="Product &amp; Technology"/>
    <x v="0"/>
    <s v="Software Engineering Associate"/>
    <s v="engineering"/>
    <x v="1"/>
    <x v="0"/>
    <d v="2024-09-22T00:00:00"/>
    <m/>
    <s v=""/>
    <n v="465"/>
    <x v="1"/>
    <x v="0"/>
    <x v="3"/>
    <n v="3"/>
    <s v="meets"/>
    <n v="1"/>
    <n v="69500"/>
    <x v="0"/>
    <s v="meets"/>
    <n v="0"/>
    <x v="0"/>
    <n v="1.273972602739726"/>
    <x v="2"/>
    <x v="1"/>
  </r>
  <r>
    <s v="E004670"/>
    <d v="2023-10-20T00:00:00"/>
    <x v="1"/>
    <s v="Product &amp; Technology"/>
    <x v="0"/>
    <s v="Analytics Associate"/>
    <s v="analytics"/>
    <x v="1"/>
    <x v="1"/>
    <d v="2023-10-20T00:00:00"/>
    <d v="2025-07-14T00:00:00"/>
    <s v="involuntary"/>
    <n v="633"/>
    <x v="0"/>
    <x v="1"/>
    <x v="2"/>
    <n v="3"/>
    <s v="meets"/>
    <n v="2"/>
    <n v="69000"/>
    <x v="0"/>
    <s v="meets"/>
    <n v="1"/>
    <x v="1"/>
    <n v="1.7342465753424658"/>
    <x v="2"/>
    <x v="1"/>
  </r>
  <r>
    <s v="E004671"/>
    <d v="2023-02-21T00:00:00"/>
    <x v="2"/>
    <s v="Product &amp; Technology"/>
    <x v="1"/>
    <s v="Product Management Specialist"/>
    <s v="product"/>
    <x v="0"/>
    <x v="0"/>
    <d v="2023-02-21T00:00:00"/>
    <m/>
    <s v=""/>
    <n v="1044"/>
    <x v="3"/>
    <x v="2"/>
    <x v="0"/>
    <n v="4"/>
    <s v="exceeds"/>
    <n v="3"/>
    <n v="72000"/>
    <x v="0"/>
    <s v="exceeds"/>
    <n v="0"/>
    <x v="0"/>
    <n v="2.8602739726027395"/>
    <x v="1"/>
    <x v="0"/>
  </r>
  <r>
    <s v="E004672"/>
    <d v="2025-03-30T00:00:00"/>
    <x v="3"/>
    <s v="Product &amp; Technology"/>
    <x v="1"/>
    <s v="Product Design Senior Specialist"/>
    <s v="design"/>
    <x v="2"/>
    <x v="0"/>
    <d v="2025-03-30T00:00:00"/>
    <m/>
    <s v=""/>
    <n v="276"/>
    <x v="2"/>
    <x v="0"/>
    <x v="3"/>
    <n v="5"/>
    <s v="outstanding"/>
    <n v="1"/>
    <n v="98000"/>
    <x v="0"/>
    <s v="outstanding"/>
    <n v="0"/>
    <x v="0"/>
    <n v="0.75616438356164384"/>
    <x v="0"/>
    <x v="0"/>
  </r>
  <r>
    <s v="E004673"/>
    <d v="2024-05-17T00:00:00"/>
    <x v="4"/>
    <s v="Revenue"/>
    <x v="0"/>
    <s v="Account Senior Specialist"/>
    <s v="sales"/>
    <x v="2"/>
    <x v="0"/>
    <d v="2024-05-17T00:00:00"/>
    <m/>
    <s v=""/>
    <n v="593"/>
    <x v="1"/>
    <x v="1"/>
    <x v="4"/>
    <n v="3"/>
    <s v="meets"/>
    <n v="2"/>
    <n v="134500"/>
    <x v="0"/>
    <s v="meets"/>
    <n v="0"/>
    <x v="0"/>
    <n v="1.6246575342465754"/>
    <x v="2"/>
    <x v="2"/>
  </r>
  <r>
    <s v="E004674"/>
    <d v="2024-04-27T00:00:00"/>
    <x v="5"/>
    <s v="Revenue"/>
    <x v="1"/>
    <s v="Account Lead"/>
    <s v="sales"/>
    <x v="3"/>
    <x v="0"/>
    <d v="2024-04-27T00:00:00"/>
    <m/>
    <s v=""/>
    <n v="613"/>
    <x v="1"/>
    <x v="2"/>
    <x v="0"/>
    <n v="3"/>
    <s v="meets"/>
    <n v="2"/>
    <n v="150000"/>
    <x v="0"/>
    <s v="meets"/>
    <n v="0"/>
    <x v="0"/>
    <n v="1.6794520547945206"/>
    <x v="2"/>
    <x v="2"/>
  </r>
  <r>
    <s v="E004675"/>
    <d v="2023-11-26T00:00:00"/>
    <x v="6"/>
    <s v="Revenue"/>
    <x v="2"/>
    <s v="Analytics Specialist"/>
    <s v="analytics"/>
    <x v="0"/>
    <x v="0"/>
    <d v="2023-11-26T00:00:00"/>
    <m/>
    <s v=""/>
    <n v="766"/>
    <x v="2"/>
    <x v="1"/>
    <x v="0"/>
    <n v="1"/>
    <s v="needs_support"/>
    <n v="2"/>
    <n v="77500"/>
    <x v="0"/>
    <s v="needs_support"/>
    <n v="0"/>
    <x v="0"/>
    <n v="2.0986301369863014"/>
    <x v="1"/>
    <x v="0"/>
  </r>
  <r>
    <s v="E004676"/>
    <d v="2025-08-04T00:00:00"/>
    <x v="7"/>
    <s v="Corporate"/>
    <x v="0"/>
    <s v="Analytics Associate"/>
    <s v="analytics"/>
    <x v="1"/>
    <x v="0"/>
    <d v="2025-08-04T00:00:00"/>
    <m/>
    <s v=""/>
    <n v="149"/>
    <x v="1"/>
    <x v="1"/>
    <x v="0"/>
    <s v="None"/>
    <s v=""/>
    <n v="0"/>
    <n v="60000"/>
    <x v="1"/>
    <s v="Not Reviewed"/>
    <n v="0"/>
    <x v="0"/>
    <n v="0.40821917808219177"/>
    <x v="0"/>
    <x v="1"/>
  </r>
  <r>
    <s v="E004677"/>
    <d v="2025-08-04T00:00:00"/>
    <x v="8"/>
    <s v="Corporate"/>
    <x v="1"/>
    <s v="Operations Specialist"/>
    <s v="operations"/>
    <x v="0"/>
    <x v="0"/>
    <d v="2025-08-04T00:00:00"/>
    <m/>
    <s v=""/>
    <n v="149"/>
    <x v="0"/>
    <x v="1"/>
    <x v="3"/>
    <s v="None"/>
    <s v=""/>
    <n v="0"/>
    <n v="80000"/>
    <x v="1"/>
    <s v="Not Reviewed"/>
    <n v="0"/>
    <x v="0"/>
    <n v="0.40821917808219177"/>
    <x v="0"/>
    <x v="0"/>
  </r>
  <r>
    <s v="E004678"/>
    <d v="2023-01-23T00:00:00"/>
    <x v="9"/>
    <s v="Corporate"/>
    <x v="0"/>
    <s v="Legal &amp; Compliance Specialist"/>
    <s v="legal"/>
    <x v="0"/>
    <x v="0"/>
    <d v="2023-01-23T00:00:00"/>
    <m/>
    <s v=""/>
    <n v="1073"/>
    <x v="0"/>
    <x v="1"/>
    <x v="2"/>
    <n v="3"/>
    <s v="meets"/>
    <n v="3"/>
    <n v="96500"/>
    <x v="0"/>
    <s v="meets"/>
    <n v="0"/>
    <x v="0"/>
    <n v="2.9397260273972603"/>
    <x v="1"/>
    <x v="0"/>
  </r>
  <r>
    <s v="E004679"/>
    <d v="2023-07-24T00:00:00"/>
    <x v="10"/>
    <s v="Operations"/>
    <x v="2"/>
    <s v="Supply Chain Associate"/>
    <s v="supply_chain"/>
    <x v="1"/>
    <x v="0"/>
    <d v="2023-07-24T00:00:00"/>
    <m/>
    <s v=""/>
    <n v="891"/>
    <x v="1"/>
    <x v="3"/>
    <x v="0"/>
    <n v="3"/>
    <s v="meets"/>
    <n v="2"/>
    <n v="71500"/>
    <x v="0"/>
    <s v="meets"/>
    <n v="0"/>
    <x v="0"/>
    <n v="2.441095890410959"/>
    <x v="1"/>
    <x v="0"/>
  </r>
  <r>
    <s v="E004680"/>
    <d v="2025-07-04T00:00:00"/>
    <x v="11"/>
    <s v="Operations"/>
    <x v="3"/>
    <s v="Operations Senior Specialist"/>
    <s v="operations"/>
    <x v="2"/>
    <x v="0"/>
    <d v="2025-07-04T00:00:00"/>
    <m/>
    <s v=""/>
    <n v="180"/>
    <x v="3"/>
    <x v="1"/>
    <x v="2"/>
    <n v="3"/>
    <s v="meets"/>
    <n v="1"/>
    <n v="138500"/>
    <x v="0"/>
    <s v="meets"/>
    <n v="0"/>
    <x v="0"/>
    <n v="0.49315068493150682"/>
    <x v="0"/>
    <x v="2"/>
  </r>
  <r>
    <s v="E004681"/>
    <d v="2025-02-22T00:00:00"/>
    <x v="0"/>
    <s v="Product &amp; Technology"/>
    <x v="0"/>
    <s v="Software Engineering Specialist"/>
    <s v="engineering"/>
    <x v="0"/>
    <x v="0"/>
    <d v="2025-02-22T00:00:00"/>
    <m/>
    <s v=""/>
    <n v="312"/>
    <x v="0"/>
    <x v="1"/>
    <x v="2"/>
    <n v="4"/>
    <s v="exceeds"/>
    <n v="1"/>
    <n v="96000"/>
    <x v="0"/>
    <s v="exceeds"/>
    <n v="0"/>
    <x v="0"/>
    <n v="0.85479452054794525"/>
    <x v="0"/>
    <x v="0"/>
  </r>
  <r>
    <s v="E004682"/>
    <d v="2025-08-24T00:00:00"/>
    <x v="1"/>
    <s v="Product &amp; Technology"/>
    <x v="0"/>
    <s v="Analytics Associate"/>
    <s v="analytics"/>
    <x v="1"/>
    <x v="1"/>
    <d v="2025-08-24T00:00:00"/>
    <d v="2025-12-30T00:00:00"/>
    <s v="voluntary"/>
    <n v="128"/>
    <x v="2"/>
    <x v="3"/>
    <x v="1"/>
    <s v="None"/>
    <s v=""/>
    <n v="0"/>
    <n v="70000"/>
    <x v="1"/>
    <s v="Not Reviewed"/>
    <n v="1"/>
    <x v="1"/>
    <n v="0.35068493150684932"/>
    <x v="0"/>
    <x v="0"/>
  </r>
  <r>
    <s v="E004683"/>
    <d v="2023-12-29T00:00:00"/>
    <x v="2"/>
    <s v="Product &amp; Technology"/>
    <x v="1"/>
    <s v="Product Design Lead"/>
    <s v="design"/>
    <x v="3"/>
    <x v="0"/>
    <d v="2023-12-29T00:00:00"/>
    <m/>
    <s v=""/>
    <n v="733"/>
    <x v="2"/>
    <x v="1"/>
    <x v="3"/>
    <n v="3"/>
    <s v="meets"/>
    <n v="2"/>
    <n v="181000"/>
    <x v="0"/>
    <s v="meets"/>
    <n v="0"/>
    <x v="0"/>
    <n v="2.0082191780821916"/>
    <x v="1"/>
    <x v="2"/>
  </r>
  <r>
    <s v="E004684"/>
    <d v="2023-12-03T00:00:00"/>
    <x v="3"/>
    <s v="Product &amp; Technology"/>
    <x v="1"/>
    <s v="Product Design Lead"/>
    <s v="design"/>
    <x v="3"/>
    <x v="0"/>
    <d v="2023-12-03T00:00:00"/>
    <m/>
    <s v=""/>
    <n v="759"/>
    <x v="1"/>
    <x v="1"/>
    <x v="0"/>
    <n v="1"/>
    <s v="needs_support"/>
    <n v="2"/>
    <n v="164500"/>
    <x v="0"/>
    <s v="needs_support"/>
    <n v="0"/>
    <x v="0"/>
    <n v="2.0794520547945203"/>
    <x v="1"/>
    <x v="2"/>
  </r>
  <r>
    <s v="E004685"/>
    <d v="2025-04-12T00:00:00"/>
    <x v="4"/>
    <s v="Revenue"/>
    <x v="0"/>
    <s v="Account Senior Specialist"/>
    <s v="sales"/>
    <x v="2"/>
    <x v="1"/>
    <d v="2025-04-12T00:00:00"/>
    <d v="2025-07-20T00:00:00"/>
    <s v="voluntary"/>
    <n v="99"/>
    <x v="2"/>
    <x v="4"/>
    <x v="4"/>
    <s v="None"/>
    <s v=""/>
    <n v="0"/>
    <n v="140000"/>
    <x v="1"/>
    <s v="Not Reviewed"/>
    <n v="1"/>
    <x v="1"/>
    <n v="0.27123287671232876"/>
    <x v="0"/>
    <x v="2"/>
  </r>
  <r>
    <s v="E004686"/>
    <d v="2024-08-25T00:00:00"/>
    <x v="5"/>
    <s v="Revenue"/>
    <x v="1"/>
    <s v="Customer Success Associate"/>
    <s v="customer_success"/>
    <x v="1"/>
    <x v="0"/>
    <d v="2024-08-25T00:00:00"/>
    <m/>
    <s v=""/>
    <n v="493"/>
    <x v="0"/>
    <x v="3"/>
    <x v="3"/>
    <n v="2"/>
    <s v="needs_support"/>
    <n v="1"/>
    <n v="70000"/>
    <x v="0"/>
    <s v="needs_support"/>
    <n v="0"/>
    <x v="0"/>
    <n v="1.3506849315068492"/>
    <x v="2"/>
    <x v="0"/>
  </r>
  <r>
    <s v="E004687"/>
    <d v="2023-12-13T00:00:00"/>
    <x v="6"/>
    <s v="Revenue"/>
    <x v="2"/>
    <s v="Growth Marketing Senior Specialist"/>
    <s v="marketing"/>
    <x v="2"/>
    <x v="0"/>
    <d v="2023-12-13T00:00:00"/>
    <m/>
    <s v=""/>
    <n v="749"/>
    <x v="1"/>
    <x v="1"/>
    <x v="2"/>
    <n v="2"/>
    <s v="needs_support"/>
    <n v="2"/>
    <n v="131500"/>
    <x v="0"/>
    <s v="needs_support"/>
    <n v="0"/>
    <x v="0"/>
    <n v="2.0520547945205481"/>
    <x v="1"/>
    <x v="2"/>
  </r>
  <r>
    <s v="E004688"/>
    <d v="2025-06-05T00:00:00"/>
    <x v="7"/>
    <s v="Corporate"/>
    <x v="0"/>
    <s v="Analytics Specialist"/>
    <s v="analytics"/>
    <x v="0"/>
    <x v="0"/>
    <d v="2025-06-05T00:00:00"/>
    <m/>
    <s v=""/>
    <n v="209"/>
    <x v="0"/>
    <x v="4"/>
    <x v="0"/>
    <n v="4"/>
    <s v="exceeds"/>
    <n v="1"/>
    <n v="94000"/>
    <x v="0"/>
    <s v="exceeds"/>
    <n v="0"/>
    <x v="0"/>
    <n v="0.57260273972602738"/>
    <x v="0"/>
    <x v="0"/>
  </r>
  <r>
    <s v="E004689"/>
    <d v="2024-02-04T00:00:00"/>
    <x v="8"/>
    <s v="Corporate"/>
    <x v="1"/>
    <s v="People Operations Specialist"/>
    <s v="people"/>
    <x v="0"/>
    <x v="0"/>
    <d v="2024-02-04T00:00:00"/>
    <m/>
    <s v=""/>
    <n v="696"/>
    <x v="0"/>
    <x v="2"/>
    <x v="0"/>
    <n v="2"/>
    <s v="needs_support"/>
    <n v="2"/>
    <n v="100500"/>
    <x v="0"/>
    <s v="needs_support"/>
    <n v="0"/>
    <x v="0"/>
    <n v="1.9068493150684931"/>
    <x v="2"/>
    <x v="3"/>
  </r>
  <r>
    <s v="E004690"/>
    <d v="2023-12-01T00:00:00"/>
    <x v="9"/>
    <s v="Corporate"/>
    <x v="0"/>
    <s v="Legal &amp; Compliance Associate"/>
    <s v="legal"/>
    <x v="1"/>
    <x v="0"/>
    <d v="2023-12-01T00:00:00"/>
    <m/>
    <s v=""/>
    <n v="761"/>
    <x v="3"/>
    <x v="0"/>
    <x v="0"/>
    <n v="2"/>
    <s v="needs_support"/>
    <n v="2"/>
    <n v="71000"/>
    <x v="0"/>
    <s v="needs_support"/>
    <n v="0"/>
    <x v="0"/>
    <n v="2.0849315068493151"/>
    <x v="1"/>
    <x v="0"/>
  </r>
  <r>
    <s v="E004691"/>
    <d v="2025-09-14T00:00:00"/>
    <x v="10"/>
    <s v="Operations"/>
    <x v="2"/>
    <s v="Supply Chain Specialist"/>
    <s v="supply_chain"/>
    <x v="0"/>
    <x v="0"/>
    <d v="2025-09-14T00:00:00"/>
    <m/>
    <s v=""/>
    <n v="108"/>
    <x v="0"/>
    <x v="1"/>
    <x v="3"/>
    <s v="None"/>
    <s v=""/>
    <n v="0"/>
    <n v="88500"/>
    <x v="1"/>
    <s v="Not Reviewed"/>
    <n v="0"/>
    <x v="0"/>
    <n v="0.29589041095890412"/>
    <x v="0"/>
    <x v="0"/>
  </r>
  <r>
    <s v="E004692"/>
    <d v="2023-04-14T00:00:00"/>
    <x v="11"/>
    <s v="Operations"/>
    <x v="3"/>
    <s v="Operations Specialist"/>
    <s v="operations"/>
    <x v="0"/>
    <x v="0"/>
    <d v="2023-04-14T00:00:00"/>
    <m/>
    <s v=""/>
    <n v="992"/>
    <x v="3"/>
    <x v="1"/>
    <x v="4"/>
    <n v="4"/>
    <s v="exceeds"/>
    <n v="3"/>
    <n v="84000"/>
    <x v="0"/>
    <s v="exceeds"/>
    <n v="0"/>
    <x v="0"/>
    <n v="2.7178082191780821"/>
    <x v="1"/>
    <x v="0"/>
  </r>
  <r>
    <s v="E004693"/>
    <d v="2024-01-12T00:00:00"/>
    <x v="0"/>
    <s v="Product &amp; Technology"/>
    <x v="0"/>
    <s v="Software Engineering Associate"/>
    <s v="engineering"/>
    <x v="1"/>
    <x v="0"/>
    <d v="2024-01-12T00:00:00"/>
    <m/>
    <s v=""/>
    <n v="719"/>
    <x v="0"/>
    <x v="2"/>
    <x v="3"/>
    <n v="2"/>
    <s v="needs_support"/>
    <n v="2"/>
    <n v="60500"/>
    <x v="0"/>
    <s v="needs_support"/>
    <n v="0"/>
    <x v="0"/>
    <n v="1.9698630136986301"/>
    <x v="2"/>
    <x v="1"/>
  </r>
  <r>
    <s v="E004694"/>
    <d v="2025-01-23T00:00:00"/>
    <x v="1"/>
    <s v="Product &amp; Technology"/>
    <x v="0"/>
    <s v="Software Engineering Specialist"/>
    <s v="engineering"/>
    <x v="0"/>
    <x v="0"/>
    <d v="2025-01-23T00:00:00"/>
    <m/>
    <s v=""/>
    <n v="342"/>
    <x v="1"/>
    <x v="2"/>
    <x v="1"/>
    <n v="3"/>
    <s v="meets"/>
    <n v="1"/>
    <n v="86500"/>
    <x v="0"/>
    <s v="meets"/>
    <n v="0"/>
    <x v="0"/>
    <n v="0.93698630136986305"/>
    <x v="0"/>
    <x v="0"/>
  </r>
  <r>
    <s v="E004695"/>
    <d v="2023-08-26T00:00:00"/>
    <x v="2"/>
    <s v="Product &amp; Technology"/>
    <x v="1"/>
    <s v="Analytics Associate"/>
    <s v="analytics"/>
    <x v="1"/>
    <x v="0"/>
    <d v="2023-08-26T00:00:00"/>
    <m/>
    <s v=""/>
    <n v="858"/>
    <x v="2"/>
    <x v="0"/>
    <x v="4"/>
    <n v="3"/>
    <s v="meets"/>
    <n v="2"/>
    <n v="73500"/>
    <x v="0"/>
    <s v="meets"/>
    <n v="0"/>
    <x v="0"/>
    <n v="2.3506849315068492"/>
    <x v="1"/>
    <x v="0"/>
  </r>
  <r>
    <s v="E004696"/>
    <d v="2025-07-21T00:00:00"/>
    <x v="3"/>
    <s v="Product &amp; Technology"/>
    <x v="1"/>
    <s v="Product Management Specialist"/>
    <s v="product"/>
    <x v="0"/>
    <x v="1"/>
    <d v="2025-07-21T00:00:00"/>
    <d v="2025-11-08T00:00:00"/>
    <s v="voluntary"/>
    <n v="110"/>
    <x v="0"/>
    <x v="3"/>
    <x v="1"/>
    <s v="None"/>
    <s v=""/>
    <n v="0"/>
    <n v="72500"/>
    <x v="1"/>
    <s v="Not Reviewed"/>
    <n v="1"/>
    <x v="1"/>
    <n v="0.30136986301369861"/>
    <x v="0"/>
    <x v="0"/>
  </r>
  <r>
    <s v="E004697"/>
    <d v="2023-05-15T00:00:00"/>
    <x v="4"/>
    <s v="Revenue"/>
    <x v="0"/>
    <s v="Account Senior Specialist"/>
    <s v="sales"/>
    <x v="2"/>
    <x v="0"/>
    <d v="2023-05-15T00:00:00"/>
    <m/>
    <s v=""/>
    <n v="961"/>
    <x v="1"/>
    <x v="1"/>
    <x v="3"/>
    <n v="3"/>
    <s v="meets"/>
    <n v="3"/>
    <n v="114000"/>
    <x v="0"/>
    <s v="meets"/>
    <n v="0"/>
    <x v="0"/>
    <n v="2.6328767123287671"/>
    <x v="1"/>
    <x v="3"/>
  </r>
  <r>
    <s v="E004698"/>
    <d v="2023-12-09T00:00:00"/>
    <x v="5"/>
    <s v="Revenue"/>
    <x v="1"/>
    <s v="Customer Success Specialist"/>
    <s v="customer_success"/>
    <x v="0"/>
    <x v="0"/>
    <d v="2023-12-09T00:00:00"/>
    <m/>
    <s v=""/>
    <n v="753"/>
    <x v="1"/>
    <x v="1"/>
    <x v="2"/>
    <n v="3"/>
    <s v="meets"/>
    <n v="2"/>
    <n v="101000"/>
    <x v="0"/>
    <s v="meets"/>
    <n v="0"/>
    <x v="0"/>
    <n v="2.0630136986301371"/>
    <x v="1"/>
    <x v="3"/>
  </r>
  <r>
    <s v="E004699"/>
    <d v="2024-10-01T00:00:00"/>
    <x v="6"/>
    <s v="Revenue"/>
    <x v="2"/>
    <s v="Growth Marketing Specialist"/>
    <s v="marketing"/>
    <x v="0"/>
    <x v="1"/>
    <d v="2024-10-01T00:00:00"/>
    <d v="2025-10-22T00:00:00"/>
    <s v="voluntary"/>
    <n v="386"/>
    <x v="0"/>
    <x v="1"/>
    <x v="2"/>
    <n v="3"/>
    <s v="meets"/>
    <n v="1"/>
    <n v="94500"/>
    <x v="0"/>
    <s v="meets"/>
    <n v="1"/>
    <x v="1"/>
    <n v="1.0575342465753426"/>
    <x v="2"/>
    <x v="0"/>
  </r>
  <r>
    <s v="E004700"/>
    <d v="2023-02-05T00:00:00"/>
    <x v="7"/>
    <s v="Corporate"/>
    <x v="0"/>
    <s v="Financial Planning Specialist"/>
    <s v="finance"/>
    <x v="0"/>
    <x v="1"/>
    <d v="2023-02-05T00:00:00"/>
    <d v="2025-08-23T00:00:00"/>
    <s v="voluntary"/>
    <n v="930"/>
    <x v="3"/>
    <x v="0"/>
    <x v="2"/>
    <n v="4"/>
    <s v="exceeds"/>
    <n v="3"/>
    <n v="102000"/>
    <x v="0"/>
    <s v="exceeds"/>
    <n v="1"/>
    <x v="1"/>
    <n v="2.547945205479452"/>
    <x v="1"/>
    <x v="3"/>
  </r>
  <r>
    <s v="E004701"/>
    <d v="2025-03-14T00:00:00"/>
    <x v="8"/>
    <s v="Corporate"/>
    <x v="1"/>
    <s v="People Operations Associate"/>
    <s v="people"/>
    <x v="1"/>
    <x v="0"/>
    <d v="2025-03-14T00:00:00"/>
    <m/>
    <s v=""/>
    <n v="292"/>
    <x v="0"/>
    <x v="1"/>
    <x v="3"/>
    <n v="2"/>
    <s v="needs_support"/>
    <n v="1"/>
    <n v="61500"/>
    <x v="0"/>
    <s v="needs_support"/>
    <n v="0"/>
    <x v="0"/>
    <n v="0.8"/>
    <x v="0"/>
    <x v="1"/>
  </r>
  <r>
    <s v="E004702"/>
    <d v="2024-04-18T00:00:00"/>
    <x v="9"/>
    <s v="Corporate"/>
    <x v="0"/>
    <s v="Operations Senior Specialist"/>
    <s v="operations"/>
    <x v="2"/>
    <x v="0"/>
    <d v="2024-04-18T00:00:00"/>
    <m/>
    <s v=""/>
    <n v="622"/>
    <x v="1"/>
    <x v="1"/>
    <x v="0"/>
    <n v="5"/>
    <s v="outstanding"/>
    <n v="2"/>
    <n v="102000"/>
    <x v="0"/>
    <s v="outstanding"/>
    <n v="0"/>
    <x v="0"/>
    <n v="1.704109589041096"/>
    <x v="2"/>
    <x v="3"/>
  </r>
  <r>
    <s v="E004703"/>
    <d v="2023-04-18T00:00:00"/>
    <x v="10"/>
    <s v="Operations"/>
    <x v="2"/>
    <s v="Supply Chain Associate"/>
    <s v="supply_chain"/>
    <x v="1"/>
    <x v="0"/>
    <d v="2023-04-18T00:00:00"/>
    <m/>
    <s v=""/>
    <n v="988"/>
    <x v="1"/>
    <x v="1"/>
    <x v="0"/>
    <n v="3"/>
    <s v="meets"/>
    <n v="3"/>
    <n v="75000"/>
    <x v="0"/>
    <s v="meets"/>
    <n v="0"/>
    <x v="0"/>
    <n v="2.7068493150684931"/>
    <x v="1"/>
    <x v="0"/>
  </r>
  <r>
    <s v="E004704"/>
    <d v="2025-04-14T00:00:00"/>
    <x v="11"/>
    <s v="Operations"/>
    <x v="3"/>
    <s v="Analytics Associate"/>
    <s v="analytics"/>
    <x v="1"/>
    <x v="0"/>
    <d v="2025-04-14T00:00:00"/>
    <m/>
    <s v=""/>
    <n v="261"/>
    <x v="0"/>
    <x v="2"/>
    <x v="3"/>
    <n v="4"/>
    <s v="exceeds"/>
    <n v="1"/>
    <n v="68500"/>
    <x v="0"/>
    <s v="exceeds"/>
    <n v="0"/>
    <x v="0"/>
    <n v="0.71506849315068488"/>
    <x v="0"/>
    <x v="1"/>
  </r>
  <r>
    <s v="E004705"/>
    <d v="2023-01-19T00:00:00"/>
    <x v="0"/>
    <s v="Product &amp; Technology"/>
    <x v="0"/>
    <s v="Software Engineering Specialist"/>
    <s v="engineering"/>
    <x v="0"/>
    <x v="0"/>
    <d v="2023-01-19T00:00:00"/>
    <m/>
    <s v=""/>
    <n v="1077"/>
    <x v="0"/>
    <x v="1"/>
    <x v="0"/>
    <n v="3"/>
    <s v="meets"/>
    <n v="3"/>
    <n v="77000"/>
    <x v="0"/>
    <s v="meets"/>
    <n v="0"/>
    <x v="0"/>
    <n v="2.9506849315068493"/>
    <x v="1"/>
    <x v="0"/>
  </r>
  <r>
    <s v="E004706"/>
    <d v="2024-06-15T00:00:00"/>
    <x v="1"/>
    <s v="Product &amp; Technology"/>
    <x v="0"/>
    <s v="Analytics Specialist"/>
    <s v="analytics"/>
    <x v="0"/>
    <x v="1"/>
    <d v="2024-06-15T00:00:00"/>
    <d v="2025-10-16T00:00:00"/>
    <s v="voluntary"/>
    <n v="488"/>
    <x v="0"/>
    <x v="0"/>
    <x v="3"/>
    <n v="4"/>
    <s v="exceeds"/>
    <n v="1"/>
    <n v="96500"/>
    <x v="0"/>
    <s v="exceeds"/>
    <n v="1"/>
    <x v="1"/>
    <n v="1.3369863013698631"/>
    <x v="2"/>
    <x v="0"/>
  </r>
  <r>
    <s v="E004707"/>
    <d v="2024-08-14T00:00:00"/>
    <x v="2"/>
    <s v="Product &amp; Technology"/>
    <x v="1"/>
    <s v="Product Management Associate"/>
    <s v="product"/>
    <x v="1"/>
    <x v="1"/>
    <d v="2024-08-14T00:00:00"/>
    <d v="2025-02-11T00:00:00"/>
    <s v="voluntary"/>
    <n v="181"/>
    <x v="1"/>
    <x v="1"/>
    <x v="1"/>
    <n v="2"/>
    <s v="needs_support"/>
    <n v="1"/>
    <n v="61000"/>
    <x v="0"/>
    <s v="needs_support"/>
    <n v="1"/>
    <x v="1"/>
    <n v="0.49589041095890413"/>
    <x v="0"/>
    <x v="1"/>
  </r>
  <r>
    <s v="E004708"/>
    <d v="2025-03-19T00:00:00"/>
    <x v="3"/>
    <s v="Product &amp; Technology"/>
    <x v="1"/>
    <s v="Product Design Associate"/>
    <s v="design"/>
    <x v="1"/>
    <x v="0"/>
    <d v="2025-03-19T00:00:00"/>
    <m/>
    <s v=""/>
    <n v="287"/>
    <x v="1"/>
    <x v="2"/>
    <x v="3"/>
    <n v="5"/>
    <s v="outstanding"/>
    <n v="1"/>
    <n v="60000"/>
    <x v="0"/>
    <s v="outstanding"/>
    <n v="0"/>
    <x v="0"/>
    <n v="0.78630136986301369"/>
    <x v="0"/>
    <x v="1"/>
  </r>
  <r>
    <s v="E004709"/>
    <d v="2025-02-28T00:00:00"/>
    <x v="4"/>
    <s v="Revenue"/>
    <x v="0"/>
    <s v="Account Specialist"/>
    <s v="sales"/>
    <x v="0"/>
    <x v="0"/>
    <d v="2025-02-28T00:00:00"/>
    <m/>
    <s v=""/>
    <n v="306"/>
    <x v="1"/>
    <x v="3"/>
    <x v="2"/>
    <n v="4"/>
    <s v="exceeds"/>
    <n v="1"/>
    <n v="86500"/>
    <x v="0"/>
    <s v="exceeds"/>
    <n v="0"/>
    <x v="0"/>
    <n v="0.83835616438356164"/>
    <x v="0"/>
    <x v="0"/>
  </r>
  <r>
    <s v="E004710"/>
    <d v="2024-12-08T00:00:00"/>
    <x v="5"/>
    <s v="Revenue"/>
    <x v="1"/>
    <s v="Account Specialist"/>
    <s v="sales"/>
    <x v="0"/>
    <x v="0"/>
    <d v="2024-12-08T00:00:00"/>
    <m/>
    <s v=""/>
    <n v="388"/>
    <x v="1"/>
    <x v="1"/>
    <x v="0"/>
    <n v="3"/>
    <s v="meets"/>
    <n v="1"/>
    <n v="77000"/>
    <x v="0"/>
    <s v="meets"/>
    <n v="0"/>
    <x v="0"/>
    <n v="1.0630136986301371"/>
    <x v="2"/>
    <x v="0"/>
  </r>
  <r>
    <s v="E004711"/>
    <d v="2023-11-13T00:00:00"/>
    <x v="6"/>
    <s v="Revenue"/>
    <x v="2"/>
    <s v="Analytics Specialist"/>
    <s v="analytics"/>
    <x v="0"/>
    <x v="0"/>
    <d v="2023-11-13T00:00:00"/>
    <m/>
    <s v=""/>
    <n v="779"/>
    <x v="0"/>
    <x v="0"/>
    <x v="0"/>
    <n v="2"/>
    <s v="needs_support"/>
    <n v="2"/>
    <n v="79500"/>
    <x v="0"/>
    <s v="needs_support"/>
    <n v="0"/>
    <x v="0"/>
    <n v="2.1342465753424658"/>
    <x v="1"/>
    <x v="0"/>
  </r>
  <r>
    <s v="E004712"/>
    <d v="2024-02-14T00:00:00"/>
    <x v="7"/>
    <s v="Corporate"/>
    <x v="0"/>
    <s v="Financial Planning Specialist"/>
    <s v="finance"/>
    <x v="0"/>
    <x v="0"/>
    <d v="2024-02-14T00:00:00"/>
    <m/>
    <s v=""/>
    <n v="686"/>
    <x v="0"/>
    <x v="2"/>
    <x v="0"/>
    <n v="3"/>
    <s v="meets"/>
    <n v="2"/>
    <n v="77500"/>
    <x v="0"/>
    <s v="meets"/>
    <n v="0"/>
    <x v="0"/>
    <n v="1.8794520547945206"/>
    <x v="2"/>
    <x v="0"/>
  </r>
  <r>
    <s v="E004713"/>
    <d v="2024-12-03T00:00:00"/>
    <x v="8"/>
    <s v="Corporate"/>
    <x v="1"/>
    <s v="People Operations Specialist"/>
    <s v="people"/>
    <x v="0"/>
    <x v="0"/>
    <d v="2024-12-03T00:00:00"/>
    <m/>
    <s v=""/>
    <n v="393"/>
    <x v="1"/>
    <x v="3"/>
    <x v="3"/>
    <n v="3"/>
    <s v="meets"/>
    <n v="1"/>
    <n v="74500"/>
    <x v="0"/>
    <s v="meets"/>
    <n v="0"/>
    <x v="0"/>
    <n v="1.0767123287671232"/>
    <x v="2"/>
    <x v="0"/>
  </r>
  <r>
    <s v="E004714"/>
    <d v="2024-05-22T00:00:00"/>
    <x v="9"/>
    <s v="Corporate"/>
    <x v="0"/>
    <s v="Legal &amp; Compliance Specialist"/>
    <s v="legal"/>
    <x v="0"/>
    <x v="0"/>
    <d v="2024-05-22T00:00:00"/>
    <m/>
    <s v=""/>
    <n v="588"/>
    <x v="0"/>
    <x v="3"/>
    <x v="1"/>
    <n v="3"/>
    <s v="meets"/>
    <n v="2"/>
    <n v="74000"/>
    <x v="0"/>
    <s v="meets"/>
    <n v="0"/>
    <x v="0"/>
    <n v="1.6109589041095891"/>
    <x v="2"/>
    <x v="0"/>
  </r>
  <r>
    <s v="E004715"/>
    <d v="2025-02-11T00:00:00"/>
    <x v="10"/>
    <s v="Operations"/>
    <x v="2"/>
    <s v="Operations Associate"/>
    <s v="operations"/>
    <x v="1"/>
    <x v="0"/>
    <d v="2025-02-11T00:00:00"/>
    <m/>
    <s v=""/>
    <n v="323"/>
    <x v="0"/>
    <x v="0"/>
    <x v="3"/>
    <n v="2"/>
    <s v="needs_support"/>
    <n v="1"/>
    <n v="64000"/>
    <x v="0"/>
    <s v="needs_support"/>
    <n v="0"/>
    <x v="0"/>
    <n v="0.8849315068493151"/>
    <x v="0"/>
    <x v="1"/>
  </r>
  <r>
    <s v="E004716"/>
    <d v="2023-02-09T00:00:00"/>
    <x v="11"/>
    <s v="Operations"/>
    <x v="3"/>
    <s v="Analytics Senior Specialist"/>
    <s v="analytics"/>
    <x v="2"/>
    <x v="0"/>
    <d v="2023-02-09T00:00:00"/>
    <m/>
    <s v=""/>
    <n v="1056"/>
    <x v="0"/>
    <x v="0"/>
    <x v="1"/>
    <n v="3"/>
    <s v="meets"/>
    <n v="3"/>
    <n v="140500"/>
    <x v="0"/>
    <s v="meets"/>
    <n v="0"/>
    <x v="0"/>
    <n v="2.893150684931507"/>
    <x v="1"/>
    <x v="2"/>
  </r>
  <r>
    <s v="E004717"/>
    <d v="2023-04-22T00:00:00"/>
    <x v="0"/>
    <s v="Product &amp; Technology"/>
    <x v="0"/>
    <s v="Software Engineering Senior Specialist"/>
    <s v="engineering"/>
    <x v="2"/>
    <x v="0"/>
    <d v="2023-04-22T00:00:00"/>
    <m/>
    <s v=""/>
    <n v="984"/>
    <x v="1"/>
    <x v="1"/>
    <x v="4"/>
    <n v="3"/>
    <s v="meets"/>
    <n v="3"/>
    <n v="112500"/>
    <x v="0"/>
    <s v="meets"/>
    <n v="0"/>
    <x v="0"/>
    <n v="2.6958904109589041"/>
    <x v="1"/>
    <x v="3"/>
  </r>
  <r>
    <s v="E004718"/>
    <d v="2024-03-26T00:00:00"/>
    <x v="1"/>
    <s v="Product &amp; Technology"/>
    <x v="0"/>
    <s v="Analytics Specialist"/>
    <s v="analytics"/>
    <x v="0"/>
    <x v="0"/>
    <d v="2024-03-26T00:00:00"/>
    <m/>
    <s v=""/>
    <n v="645"/>
    <x v="1"/>
    <x v="3"/>
    <x v="4"/>
    <n v="2"/>
    <s v="needs_support"/>
    <n v="2"/>
    <n v="90500"/>
    <x v="0"/>
    <s v="needs_support"/>
    <n v="0"/>
    <x v="0"/>
    <n v="1.7671232876712328"/>
    <x v="2"/>
    <x v="0"/>
  </r>
  <r>
    <s v="E004719"/>
    <d v="2023-01-11T00:00:00"/>
    <x v="2"/>
    <s v="Product &amp; Technology"/>
    <x v="1"/>
    <s v="Product Design Associate"/>
    <s v="design"/>
    <x v="1"/>
    <x v="0"/>
    <d v="2023-01-11T00:00:00"/>
    <m/>
    <s v=""/>
    <n v="1085"/>
    <x v="0"/>
    <x v="1"/>
    <x v="0"/>
    <n v="3"/>
    <s v="meets"/>
    <n v="3"/>
    <n v="71000"/>
    <x v="0"/>
    <s v="meets"/>
    <n v="0"/>
    <x v="0"/>
    <n v="2.9726027397260273"/>
    <x v="1"/>
    <x v="0"/>
  </r>
  <r>
    <s v="E004720"/>
    <d v="2024-02-29T00:00:00"/>
    <x v="3"/>
    <s v="Product &amp; Technology"/>
    <x v="1"/>
    <s v="Product Design Senior Specialist"/>
    <s v="design"/>
    <x v="2"/>
    <x v="1"/>
    <d v="2024-02-29T00:00:00"/>
    <d v="2024-10-06T00:00:00"/>
    <s v="voluntary"/>
    <n v="220"/>
    <x v="0"/>
    <x v="1"/>
    <x v="2"/>
    <n v="4"/>
    <s v="exceeds"/>
    <n v="1"/>
    <n v="101000"/>
    <x v="0"/>
    <s v="exceeds"/>
    <n v="1"/>
    <x v="1"/>
    <n v="0.60273972602739723"/>
    <x v="0"/>
    <x v="3"/>
  </r>
  <r>
    <s v="E004721"/>
    <d v="2023-03-27T00:00:00"/>
    <x v="4"/>
    <s v="Revenue"/>
    <x v="0"/>
    <s v="Account Senior Specialist"/>
    <s v="sales"/>
    <x v="2"/>
    <x v="0"/>
    <d v="2023-03-27T00:00:00"/>
    <m/>
    <s v=""/>
    <n v="1010"/>
    <x v="4"/>
    <x v="3"/>
    <x v="2"/>
    <n v="4"/>
    <s v="exceeds"/>
    <n v="3"/>
    <n v="125000"/>
    <x v="0"/>
    <s v="exceeds"/>
    <n v="0"/>
    <x v="0"/>
    <n v="2.7671232876712328"/>
    <x v="1"/>
    <x v="3"/>
  </r>
  <r>
    <s v="E004722"/>
    <d v="2025-03-24T00:00:00"/>
    <x v="5"/>
    <s v="Revenue"/>
    <x v="1"/>
    <s v="Customer Success Associate"/>
    <s v="customer_success"/>
    <x v="1"/>
    <x v="1"/>
    <d v="2025-03-24T00:00:00"/>
    <d v="2025-10-25T00:00:00"/>
    <s v="voluntary"/>
    <n v="215"/>
    <x v="1"/>
    <x v="1"/>
    <x v="0"/>
    <n v="3"/>
    <s v="meets"/>
    <n v="1"/>
    <n v="69500"/>
    <x v="0"/>
    <s v="meets"/>
    <n v="1"/>
    <x v="1"/>
    <n v="0.58904109589041098"/>
    <x v="0"/>
    <x v="1"/>
  </r>
  <r>
    <s v="E004723"/>
    <d v="2023-06-06T00:00:00"/>
    <x v="6"/>
    <s v="Revenue"/>
    <x v="2"/>
    <s v="Growth Marketing Associate"/>
    <s v="marketing"/>
    <x v="1"/>
    <x v="0"/>
    <d v="2023-06-06T00:00:00"/>
    <m/>
    <s v=""/>
    <n v="939"/>
    <x v="1"/>
    <x v="2"/>
    <x v="2"/>
    <n v="3"/>
    <s v="meets"/>
    <n v="3"/>
    <n v="77000"/>
    <x v="0"/>
    <s v="meets"/>
    <n v="0"/>
    <x v="0"/>
    <n v="2.5726027397260274"/>
    <x v="1"/>
    <x v="0"/>
  </r>
  <r>
    <s v="E004724"/>
    <d v="2023-07-02T00:00:00"/>
    <x v="7"/>
    <s v="Corporate"/>
    <x v="0"/>
    <s v="Financial Planning Specialist"/>
    <s v="finance"/>
    <x v="0"/>
    <x v="1"/>
    <d v="2023-07-02T00:00:00"/>
    <d v="2025-02-12T00:00:00"/>
    <s v="voluntary"/>
    <n v="591"/>
    <x v="0"/>
    <x v="1"/>
    <x v="0"/>
    <n v="3"/>
    <s v="meets"/>
    <n v="2"/>
    <n v="100000"/>
    <x v="0"/>
    <s v="meets"/>
    <n v="1"/>
    <x v="1"/>
    <n v="1.6191780821917807"/>
    <x v="2"/>
    <x v="3"/>
  </r>
  <r>
    <s v="E004725"/>
    <d v="2024-10-04T00:00:00"/>
    <x v="8"/>
    <s v="Corporate"/>
    <x v="1"/>
    <s v="People Operations Senior Specialist"/>
    <s v="people"/>
    <x v="2"/>
    <x v="0"/>
    <d v="2024-10-04T00:00:00"/>
    <m/>
    <s v=""/>
    <n v="453"/>
    <x v="0"/>
    <x v="1"/>
    <x v="0"/>
    <n v="3"/>
    <s v="meets"/>
    <n v="1"/>
    <n v="120500"/>
    <x v="0"/>
    <s v="meets"/>
    <n v="0"/>
    <x v="0"/>
    <n v="1.2410958904109588"/>
    <x v="2"/>
    <x v="3"/>
  </r>
  <r>
    <s v="E004726"/>
    <d v="2024-03-13T00:00:00"/>
    <x v="9"/>
    <s v="Corporate"/>
    <x v="0"/>
    <s v="Legal &amp; Compliance Senior Specialist"/>
    <s v="legal"/>
    <x v="2"/>
    <x v="0"/>
    <d v="2024-03-13T00:00:00"/>
    <m/>
    <s v=""/>
    <n v="658"/>
    <x v="2"/>
    <x v="1"/>
    <x v="0"/>
    <n v="3"/>
    <s v="meets"/>
    <n v="2"/>
    <n v="125000"/>
    <x v="0"/>
    <s v="meets"/>
    <n v="0"/>
    <x v="0"/>
    <n v="1.8027397260273972"/>
    <x v="2"/>
    <x v="3"/>
  </r>
  <r>
    <s v="E004727"/>
    <d v="2023-01-18T00:00:00"/>
    <x v="10"/>
    <s v="Operations"/>
    <x v="2"/>
    <s v="Supply Chain Associate"/>
    <s v="supply_chain"/>
    <x v="1"/>
    <x v="0"/>
    <d v="2023-01-18T00:00:00"/>
    <m/>
    <s v=""/>
    <n v="1078"/>
    <x v="1"/>
    <x v="4"/>
    <x v="0"/>
    <n v="5"/>
    <s v="outstanding"/>
    <n v="3"/>
    <n v="70500"/>
    <x v="0"/>
    <s v="outstanding"/>
    <n v="0"/>
    <x v="0"/>
    <n v="2.9534246575342467"/>
    <x v="1"/>
    <x v="0"/>
  </r>
  <r>
    <s v="E004728"/>
    <d v="2023-05-14T00:00:00"/>
    <x v="11"/>
    <s v="Operations"/>
    <x v="3"/>
    <s v="Operations Senior Specialist"/>
    <s v="operations"/>
    <x v="2"/>
    <x v="0"/>
    <d v="2023-05-14T00:00:00"/>
    <m/>
    <s v=""/>
    <n v="962"/>
    <x v="1"/>
    <x v="0"/>
    <x v="2"/>
    <n v="1"/>
    <s v="needs_support"/>
    <n v="3"/>
    <n v="117000"/>
    <x v="0"/>
    <s v="needs_support"/>
    <n v="0"/>
    <x v="0"/>
    <n v="2.6356164383561644"/>
    <x v="1"/>
    <x v="3"/>
  </r>
  <r>
    <s v="E004729"/>
    <d v="2024-02-25T00:00:00"/>
    <x v="0"/>
    <s v="Product &amp; Technology"/>
    <x v="0"/>
    <s v="Software Engineering Senior Specialist"/>
    <s v="engineering"/>
    <x v="2"/>
    <x v="0"/>
    <d v="2024-02-25T00:00:00"/>
    <m/>
    <s v=""/>
    <n v="675"/>
    <x v="2"/>
    <x v="4"/>
    <x v="1"/>
    <n v="2"/>
    <s v="needs_support"/>
    <n v="2"/>
    <n v="123000"/>
    <x v="0"/>
    <s v="needs_support"/>
    <n v="0"/>
    <x v="0"/>
    <n v="1.8493150684931507"/>
    <x v="2"/>
    <x v="3"/>
  </r>
  <r>
    <s v="E004730"/>
    <d v="2025-09-18T00:00:00"/>
    <x v="1"/>
    <s v="Product &amp; Technology"/>
    <x v="0"/>
    <s v="Analytics Specialist"/>
    <s v="analytics"/>
    <x v="0"/>
    <x v="0"/>
    <d v="2025-09-18T00:00:00"/>
    <m/>
    <s v=""/>
    <n v="104"/>
    <x v="2"/>
    <x v="0"/>
    <x v="0"/>
    <s v="None"/>
    <s v=""/>
    <n v="0"/>
    <n v="75500"/>
    <x v="1"/>
    <s v="Not Reviewed"/>
    <n v="0"/>
    <x v="0"/>
    <n v="0.28493150684931506"/>
    <x v="0"/>
    <x v="0"/>
  </r>
  <r>
    <s v="E004731"/>
    <d v="2023-02-14T00:00:00"/>
    <x v="2"/>
    <s v="Product &amp; Technology"/>
    <x v="1"/>
    <s v="Product Management Associate"/>
    <s v="product"/>
    <x v="1"/>
    <x v="0"/>
    <d v="2023-02-14T00:00:00"/>
    <m/>
    <s v=""/>
    <n v="1051"/>
    <x v="2"/>
    <x v="4"/>
    <x v="3"/>
    <n v="4"/>
    <s v="exceeds"/>
    <n v="3"/>
    <n v="58500"/>
    <x v="0"/>
    <s v="exceeds"/>
    <n v="0"/>
    <x v="0"/>
    <n v="2.8794520547945206"/>
    <x v="1"/>
    <x v="1"/>
  </r>
  <r>
    <s v="E004732"/>
    <d v="2025-02-01T00:00:00"/>
    <x v="3"/>
    <s v="Product &amp; Technology"/>
    <x v="1"/>
    <s v="Product Design Specialist"/>
    <s v="design"/>
    <x v="0"/>
    <x v="0"/>
    <d v="2025-02-01T00:00:00"/>
    <m/>
    <s v=""/>
    <n v="333"/>
    <x v="3"/>
    <x v="1"/>
    <x v="2"/>
    <n v="3"/>
    <s v="meets"/>
    <n v="1"/>
    <n v="83500"/>
    <x v="0"/>
    <s v="meets"/>
    <n v="0"/>
    <x v="0"/>
    <n v="0.9123287671232877"/>
    <x v="0"/>
    <x v="0"/>
  </r>
  <r>
    <s v="E004733"/>
    <d v="2023-04-04T00:00:00"/>
    <x v="4"/>
    <s v="Revenue"/>
    <x v="0"/>
    <s v="Account Senior Specialist"/>
    <s v="sales"/>
    <x v="2"/>
    <x v="0"/>
    <d v="2023-04-04T00:00:00"/>
    <m/>
    <s v=""/>
    <n v="1002"/>
    <x v="0"/>
    <x v="1"/>
    <x v="2"/>
    <n v="3"/>
    <s v="meets"/>
    <n v="3"/>
    <n v="107000"/>
    <x v="0"/>
    <s v="meets"/>
    <n v="0"/>
    <x v="0"/>
    <n v="2.7452054794520548"/>
    <x v="1"/>
    <x v="3"/>
  </r>
  <r>
    <s v="E004734"/>
    <d v="2025-06-05T00:00:00"/>
    <x v="5"/>
    <s v="Revenue"/>
    <x v="1"/>
    <s v="Customer Success Specialist"/>
    <s v="customer_success"/>
    <x v="0"/>
    <x v="0"/>
    <d v="2025-06-05T00:00:00"/>
    <m/>
    <s v=""/>
    <n v="209"/>
    <x v="1"/>
    <x v="0"/>
    <x v="3"/>
    <n v="3"/>
    <s v="meets"/>
    <n v="1"/>
    <n v="100000"/>
    <x v="0"/>
    <s v="meets"/>
    <n v="0"/>
    <x v="0"/>
    <n v="0.57260273972602738"/>
    <x v="0"/>
    <x v="3"/>
  </r>
  <r>
    <s v="E004735"/>
    <d v="2023-04-10T00:00:00"/>
    <x v="6"/>
    <s v="Revenue"/>
    <x v="2"/>
    <s v="Growth Marketing Senior Specialist"/>
    <s v="marketing"/>
    <x v="2"/>
    <x v="0"/>
    <d v="2023-04-10T00:00:00"/>
    <m/>
    <s v=""/>
    <n v="996"/>
    <x v="3"/>
    <x v="1"/>
    <x v="2"/>
    <n v="4"/>
    <s v="exceeds"/>
    <n v="3"/>
    <n v="131500"/>
    <x v="0"/>
    <s v="exceeds"/>
    <n v="0"/>
    <x v="0"/>
    <n v="2.7287671232876711"/>
    <x v="1"/>
    <x v="2"/>
  </r>
  <r>
    <s v="E004736"/>
    <d v="2023-08-02T00:00:00"/>
    <x v="7"/>
    <s v="Corporate"/>
    <x v="0"/>
    <s v="Financial Planning Specialist"/>
    <s v="finance"/>
    <x v="0"/>
    <x v="1"/>
    <d v="2023-08-02T00:00:00"/>
    <d v="2025-08-11T00:00:00"/>
    <s v="voluntary"/>
    <n v="740"/>
    <x v="1"/>
    <x v="0"/>
    <x v="0"/>
    <n v="4"/>
    <s v="exceeds"/>
    <n v="2"/>
    <n v="92000"/>
    <x v="0"/>
    <s v="exceeds"/>
    <n v="1"/>
    <x v="1"/>
    <n v="2.0273972602739727"/>
    <x v="1"/>
    <x v="0"/>
  </r>
  <r>
    <s v="E004737"/>
    <d v="2024-03-12T00:00:00"/>
    <x v="8"/>
    <s v="Corporate"/>
    <x v="1"/>
    <s v="People Operations Senior Specialist"/>
    <s v="people"/>
    <x v="2"/>
    <x v="0"/>
    <d v="2024-03-12T00:00:00"/>
    <m/>
    <s v=""/>
    <n v="659"/>
    <x v="3"/>
    <x v="2"/>
    <x v="2"/>
    <n v="3"/>
    <s v="meets"/>
    <n v="2"/>
    <n v="96500"/>
    <x v="0"/>
    <s v="meets"/>
    <n v="0"/>
    <x v="0"/>
    <n v="1.8054794520547945"/>
    <x v="2"/>
    <x v="0"/>
  </r>
  <r>
    <s v="E004738"/>
    <d v="2023-06-29T00:00:00"/>
    <x v="9"/>
    <s v="Corporate"/>
    <x v="0"/>
    <s v="Legal &amp; Compliance Specialist"/>
    <s v="legal"/>
    <x v="0"/>
    <x v="1"/>
    <d v="2023-06-29T00:00:00"/>
    <d v="2024-02-28T00:00:00"/>
    <s v="involuntary"/>
    <n v="244"/>
    <x v="0"/>
    <x v="0"/>
    <x v="0"/>
    <n v="4"/>
    <s v="exceeds"/>
    <n v="1"/>
    <n v="81000"/>
    <x v="0"/>
    <s v="exceeds"/>
    <n v="1"/>
    <x v="1"/>
    <n v="0.66849315068493154"/>
    <x v="0"/>
    <x v="0"/>
  </r>
  <r>
    <s v="E004739"/>
    <d v="2023-01-23T00:00:00"/>
    <x v="10"/>
    <s v="Operations"/>
    <x v="2"/>
    <s v="Supply Chain Associate"/>
    <s v="supply_chain"/>
    <x v="1"/>
    <x v="0"/>
    <d v="2023-01-23T00:00:00"/>
    <m/>
    <s v=""/>
    <n v="1073"/>
    <x v="1"/>
    <x v="0"/>
    <x v="2"/>
    <n v="4"/>
    <s v="exceeds"/>
    <n v="3"/>
    <n v="68500"/>
    <x v="0"/>
    <s v="exceeds"/>
    <n v="0"/>
    <x v="0"/>
    <n v="2.9397260273972603"/>
    <x v="1"/>
    <x v="1"/>
  </r>
  <r>
    <s v="E004740"/>
    <d v="2023-02-12T00:00:00"/>
    <x v="11"/>
    <s v="Operations"/>
    <x v="3"/>
    <s v="Analytics Specialist"/>
    <s v="analytics"/>
    <x v="0"/>
    <x v="0"/>
    <d v="2023-02-12T00:00:00"/>
    <m/>
    <s v=""/>
    <n v="1053"/>
    <x v="3"/>
    <x v="1"/>
    <x v="2"/>
    <n v="2"/>
    <s v="needs_support"/>
    <n v="3"/>
    <n v="96000"/>
    <x v="0"/>
    <s v="needs_support"/>
    <n v="0"/>
    <x v="0"/>
    <n v="2.8849315068493149"/>
    <x v="1"/>
    <x v="0"/>
  </r>
  <r>
    <s v="E004741"/>
    <d v="2024-04-24T00:00:00"/>
    <x v="0"/>
    <s v="Product &amp; Technology"/>
    <x v="0"/>
    <s v="Software Engineering Specialist"/>
    <s v="engineering"/>
    <x v="0"/>
    <x v="0"/>
    <d v="2024-04-24T00:00:00"/>
    <m/>
    <s v=""/>
    <n v="616"/>
    <x v="0"/>
    <x v="3"/>
    <x v="3"/>
    <n v="3"/>
    <s v="meets"/>
    <n v="2"/>
    <n v="97000"/>
    <x v="0"/>
    <s v="meets"/>
    <n v="0"/>
    <x v="0"/>
    <n v="1.6876712328767123"/>
    <x v="2"/>
    <x v="0"/>
  </r>
  <r>
    <s v="E004742"/>
    <d v="2025-05-01T00:00:00"/>
    <x v="1"/>
    <s v="Product &amp; Technology"/>
    <x v="0"/>
    <s v="Software Engineering Senior Specialist"/>
    <s v="engineering"/>
    <x v="2"/>
    <x v="1"/>
    <d v="2025-05-01T00:00:00"/>
    <d v="2025-09-07T00:00:00"/>
    <s v="voluntary"/>
    <n v="129"/>
    <x v="0"/>
    <x v="1"/>
    <x v="2"/>
    <s v="None"/>
    <s v=""/>
    <n v="0"/>
    <n v="107000"/>
    <x v="1"/>
    <s v="Not Reviewed"/>
    <n v="1"/>
    <x v="1"/>
    <n v="0.35342465753424657"/>
    <x v="0"/>
    <x v="3"/>
  </r>
  <r>
    <s v="E004743"/>
    <d v="2024-11-24T00:00:00"/>
    <x v="2"/>
    <s v="Product &amp; Technology"/>
    <x v="1"/>
    <s v="Product Management Specialist"/>
    <s v="product"/>
    <x v="0"/>
    <x v="1"/>
    <d v="2024-11-24T00:00:00"/>
    <d v="2025-03-01T00:00:00"/>
    <s v="involuntary"/>
    <n v="97"/>
    <x v="0"/>
    <x v="1"/>
    <x v="0"/>
    <s v="None"/>
    <s v=""/>
    <n v="0"/>
    <n v="103500"/>
    <x v="1"/>
    <s v="Not Reviewed"/>
    <n v="1"/>
    <x v="1"/>
    <n v="0.26575342465753427"/>
    <x v="0"/>
    <x v="3"/>
  </r>
  <r>
    <s v="E004744"/>
    <d v="2023-09-16T00:00:00"/>
    <x v="3"/>
    <s v="Product &amp; Technology"/>
    <x v="1"/>
    <s v="Product Design Senior Specialist"/>
    <s v="design"/>
    <x v="2"/>
    <x v="0"/>
    <d v="2023-09-16T00:00:00"/>
    <m/>
    <s v=""/>
    <n v="837"/>
    <x v="1"/>
    <x v="1"/>
    <x v="4"/>
    <n v="4"/>
    <s v="exceeds"/>
    <n v="2"/>
    <n v="133000"/>
    <x v="0"/>
    <s v="exceeds"/>
    <n v="0"/>
    <x v="0"/>
    <n v="2.2931506849315069"/>
    <x v="1"/>
    <x v="2"/>
  </r>
  <r>
    <s v="E004745"/>
    <d v="2024-01-08T00:00:00"/>
    <x v="4"/>
    <s v="Revenue"/>
    <x v="0"/>
    <s v="Account Associate"/>
    <s v="sales"/>
    <x v="1"/>
    <x v="0"/>
    <d v="2024-01-08T00:00:00"/>
    <m/>
    <s v=""/>
    <n v="723"/>
    <x v="0"/>
    <x v="2"/>
    <x v="2"/>
    <n v="3"/>
    <s v="meets"/>
    <n v="2"/>
    <n v="70500"/>
    <x v="0"/>
    <s v="meets"/>
    <n v="0"/>
    <x v="0"/>
    <n v="1.9808219178082191"/>
    <x v="2"/>
    <x v="0"/>
  </r>
  <r>
    <s v="E004746"/>
    <d v="2025-02-14T00:00:00"/>
    <x v="5"/>
    <s v="Revenue"/>
    <x v="1"/>
    <s v="Customer Success Specialist"/>
    <s v="customer_success"/>
    <x v="0"/>
    <x v="1"/>
    <d v="2025-02-14T00:00:00"/>
    <d v="2025-08-09T00:00:00"/>
    <s v="retirement"/>
    <n v="176"/>
    <x v="2"/>
    <x v="3"/>
    <x v="3"/>
    <s v="None"/>
    <s v=""/>
    <n v="0"/>
    <n v="94500"/>
    <x v="1"/>
    <s v="Not Reviewed"/>
    <n v="1"/>
    <x v="1"/>
    <n v="0.48219178082191783"/>
    <x v="0"/>
    <x v="0"/>
  </r>
  <r>
    <s v="E004747"/>
    <d v="2023-09-28T00:00:00"/>
    <x v="6"/>
    <s v="Revenue"/>
    <x v="2"/>
    <s v="Analytics Lead"/>
    <s v="analytics"/>
    <x v="3"/>
    <x v="0"/>
    <d v="2023-09-28T00:00:00"/>
    <m/>
    <s v=""/>
    <n v="825"/>
    <x v="3"/>
    <x v="0"/>
    <x v="3"/>
    <n v="3"/>
    <s v="meets"/>
    <n v="2"/>
    <n v="160000"/>
    <x v="0"/>
    <s v="meets"/>
    <n v="0"/>
    <x v="0"/>
    <n v="2.2602739726027399"/>
    <x v="1"/>
    <x v="2"/>
  </r>
  <r>
    <s v="E004748"/>
    <d v="2023-03-14T00:00:00"/>
    <x v="7"/>
    <s v="Corporate"/>
    <x v="0"/>
    <s v="Financial Planning Associate"/>
    <s v="finance"/>
    <x v="1"/>
    <x v="0"/>
    <d v="2023-03-14T00:00:00"/>
    <m/>
    <s v=""/>
    <n v="1023"/>
    <x v="1"/>
    <x v="0"/>
    <x v="2"/>
    <n v="3"/>
    <s v="meets"/>
    <n v="3"/>
    <n v="75000"/>
    <x v="0"/>
    <s v="meets"/>
    <n v="0"/>
    <x v="0"/>
    <n v="2.8027397260273972"/>
    <x v="1"/>
    <x v="0"/>
  </r>
  <r>
    <s v="E004749"/>
    <d v="2023-07-07T00:00:00"/>
    <x v="8"/>
    <s v="Corporate"/>
    <x v="1"/>
    <s v="People Operations Senior Specialist"/>
    <s v="people"/>
    <x v="2"/>
    <x v="0"/>
    <d v="2023-07-07T00:00:00"/>
    <m/>
    <s v=""/>
    <n v="908"/>
    <x v="2"/>
    <x v="0"/>
    <x v="0"/>
    <n v="3"/>
    <s v="meets"/>
    <n v="2"/>
    <n v="101500"/>
    <x v="0"/>
    <s v="meets"/>
    <n v="0"/>
    <x v="0"/>
    <n v="2.4876712328767123"/>
    <x v="1"/>
    <x v="3"/>
  </r>
  <r>
    <s v="E004750"/>
    <d v="2024-11-16T00:00:00"/>
    <x v="9"/>
    <s v="Corporate"/>
    <x v="0"/>
    <s v="Legal &amp; Compliance Specialist"/>
    <s v="legal"/>
    <x v="0"/>
    <x v="0"/>
    <d v="2024-11-16T00:00:00"/>
    <m/>
    <s v=""/>
    <n v="410"/>
    <x v="1"/>
    <x v="0"/>
    <x v="3"/>
    <n v="1"/>
    <s v="needs_support"/>
    <n v="1"/>
    <n v="92500"/>
    <x v="0"/>
    <s v="needs_support"/>
    <n v="0"/>
    <x v="0"/>
    <n v="1.1232876712328768"/>
    <x v="2"/>
    <x v="0"/>
  </r>
  <r>
    <s v="E004751"/>
    <d v="2023-11-19T00:00:00"/>
    <x v="10"/>
    <s v="Operations"/>
    <x v="2"/>
    <s v="Supply Chain Specialist"/>
    <s v="supply_chain"/>
    <x v="0"/>
    <x v="0"/>
    <d v="2023-11-19T00:00:00"/>
    <m/>
    <s v=""/>
    <n v="773"/>
    <x v="1"/>
    <x v="4"/>
    <x v="0"/>
    <n v="3"/>
    <s v="meets"/>
    <n v="2"/>
    <n v="95500"/>
    <x v="0"/>
    <s v="meets"/>
    <n v="0"/>
    <x v="0"/>
    <n v="2.117808219178082"/>
    <x v="1"/>
    <x v="0"/>
  </r>
  <r>
    <s v="E004752"/>
    <d v="2025-09-26T00:00:00"/>
    <x v="11"/>
    <s v="Operations"/>
    <x v="3"/>
    <s v="Analytics Senior Specialist"/>
    <s v="analytics"/>
    <x v="2"/>
    <x v="0"/>
    <d v="2025-09-26T00:00:00"/>
    <m/>
    <s v=""/>
    <n v="96"/>
    <x v="2"/>
    <x v="0"/>
    <x v="0"/>
    <s v="None"/>
    <s v=""/>
    <n v="0"/>
    <n v="112000"/>
    <x v="1"/>
    <s v="Not Reviewed"/>
    <n v="0"/>
    <x v="0"/>
    <n v="0.26301369863013696"/>
    <x v="0"/>
    <x v="3"/>
  </r>
  <r>
    <s v="E004753"/>
    <d v="2023-08-01T00:00:00"/>
    <x v="0"/>
    <s v="Product &amp; Technology"/>
    <x v="0"/>
    <s v="Software Engineering Senior Specialist"/>
    <s v="engineering"/>
    <x v="2"/>
    <x v="1"/>
    <d v="2023-08-01T00:00:00"/>
    <d v="2025-06-06T00:00:00"/>
    <s v="voluntary"/>
    <n v="675"/>
    <x v="1"/>
    <x v="3"/>
    <x v="0"/>
    <n v="3"/>
    <s v="meets"/>
    <n v="2"/>
    <n v="100500"/>
    <x v="0"/>
    <s v="meets"/>
    <n v="1"/>
    <x v="1"/>
    <n v="1.8493150684931507"/>
    <x v="2"/>
    <x v="3"/>
  </r>
  <r>
    <s v="E004754"/>
    <d v="2023-09-16T00:00:00"/>
    <x v="1"/>
    <s v="Product &amp; Technology"/>
    <x v="0"/>
    <s v="Analytics Senior Specialist"/>
    <s v="analytics"/>
    <x v="2"/>
    <x v="0"/>
    <d v="2023-09-16T00:00:00"/>
    <m/>
    <s v=""/>
    <n v="837"/>
    <x v="2"/>
    <x v="1"/>
    <x v="0"/>
    <n v="3"/>
    <s v="meets"/>
    <n v="2"/>
    <n v="114000"/>
    <x v="0"/>
    <s v="meets"/>
    <n v="0"/>
    <x v="0"/>
    <n v="2.2931506849315069"/>
    <x v="1"/>
    <x v="3"/>
  </r>
  <r>
    <s v="E004755"/>
    <d v="2024-10-11T00:00:00"/>
    <x v="2"/>
    <s v="Product &amp; Technology"/>
    <x v="1"/>
    <s v="Product Management Specialist"/>
    <s v="product"/>
    <x v="0"/>
    <x v="1"/>
    <d v="2024-10-11T00:00:00"/>
    <d v="2025-08-07T00:00:00"/>
    <s v="voluntary"/>
    <n v="300"/>
    <x v="3"/>
    <x v="1"/>
    <x v="3"/>
    <n v="3"/>
    <s v="meets"/>
    <n v="1"/>
    <n v="104500"/>
    <x v="0"/>
    <s v="meets"/>
    <n v="1"/>
    <x v="1"/>
    <n v="0.82191780821917804"/>
    <x v="0"/>
    <x v="3"/>
  </r>
  <r>
    <s v="E004756"/>
    <d v="2023-08-12T00:00:00"/>
    <x v="3"/>
    <s v="Product &amp; Technology"/>
    <x v="1"/>
    <s v="Product Design Senior Specialist"/>
    <s v="design"/>
    <x v="2"/>
    <x v="0"/>
    <d v="2023-08-12T00:00:00"/>
    <m/>
    <s v=""/>
    <n v="872"/>
    <x v="0"/>
    <x v="1"/>
    <x v="1"/>
    <n v="3"/>
    <s v="meets"/>
    <n v="2"/>
    <n v="96500"/>
    <x v="0"/>
    <s v="meets"/>
    <n v="0"/>
    <x v="0"/>
    <n v="2.3890410958904109"/>
    <x v="1"/>
    <x v="0"/>
  </r>
  <r>
    <s v="E004757"/>
    <d v="2025-06-09T00:00:00"/>
    <x v="4"/>
    <s v="Revenue"/>
    <x v="0"/>
    <s v="Account Associate"/>
    <s v="sales"/>
    <x v="1"/>
    <x v="0"/>
    <d v="2025-06-09T00:00:00"/>
    <m/>
    <s v=""/>
    <n v="205"/>
    <x v="1"/>
    <x v="0"/>
    <x v="2"/>
    <n v="3"/>
    <s v="meets"/>
    <n v="1"/>
    <n v="56500"/>
    <x v="0"/>
    <s v="meets"/>
    <n v="0"/>
    <x v="0"/>
    <n v="0.56164383561643838"/>
    <x v="0"/>
    <x v="1"/>
  </r>
  <r>
    <s v="E004758"/>
    <d v="2024-02-24T00:00:00"/>
    <x v="5"/>
    <s v="Revenue"/>
    <x v="1"/>
    <s v="Customer Success Senior Specialist"/>
    <s v="customer_success"/>
    <x v="2"/>
    <x v="1"/>
    <d v="2024-02-24T00:00:00"/>
    <d v="2025-12-02T00:00:00"/>
    <s v="involuntary"/>
    <n v="647"/>
    <x v="1"/>
    <x v="2"/>
    <x v="0"/>
    <n v="3"/>
    <s v="meets"/>
    <n v="2"/>
    <n v="108000"/>
    <x v="0"/>
    <s v="meets"/>
    <n v="1"/>
    <x v="1"/>
    <n v="1.7726027397260273"/>
    <x v="2"/>
    <x v="3"/>
  </r>
  <r>
    <s v="E004759"/>
    <d v="2023-10-31T00:00:00"/>
    <x v="6"/>
    <s v="Revenue"/>
    <x v="2"/>
    <s v="Growth Marketing Specialist"/>
    <s v="marketing"/>
    <x v="0"/>
    <x v="0"/>
    <d v="2023-10-31T00:00:00"/>
    <m/>
    <s v=""/>
    <n v="792"/>
    <x v="3"/>
    <x v="0"/>
    <x v="2"/>
    <n v="3"/>
    <s v="meets"/>
    <n v="2"/>
    <n v="89000"/>
    <x v="0"/>
    <s v="meets"/>
    <n v="0"/>
    <x v="0"/>
    <n v="2.1698630136986301"/>
    <x v="1"/>
    <x v="0"/>
  </r>
  <r>
    <s v="E004760"/>
    <d v="2024-05-21T00:00:00"/>
    <x v="7"/>
    <s v="Corporate"/>
    <x v="0"/>
    <s v="Analytics Senior Specialist"/>
    <s v="analytics"/>
    <x v="2"/>
    <x v="0"/>
    <d v="2024-05-21T00:00:00"/>
    <m/>
    <s v=""/>
    <n v="589"/>
    <x v="0"/>
    <x v="1"/>
    <x v="0"/>
    <n v="4"/>
    <s v="exceeds"/>
    <n v="2"/>
    <n v="124000"/>
    <x v="0"/>
    <s v="exceeds"/>
    <n v="0"/>
    <x v="0"/>
    <n v="1.6136986301369862"/>
    <x v="2"/>
    <x v="3"/>
  </r>
  <r>
    <s v="E004761"/>
    <d v="2024-10-09T00:00:00"/>
    <x v="8"/>
    <s v="Corporate"/>
    <x v="1"/>
    <s v="People Operations Specialist"/>
    <s v="people"/>
    <x v="0"/>
    <x v="1"/>
    <d v="2024-10-09T00:00:00"/>
    <d v="2025-10-20T00:00:00"/>
    <s v="voluntary"/>
    <n v="376"/>
    <x v="1"/>
    <x v="1"/>
    <x v="0"/>
    <n v="3"/>
    <s v="meets"/>
    <n v="1"/>
    <n v="100500"/>
    <x v="0"/>
    <s v="meets"/>
    <n v="1"/>
    <x v="1"/>
    <n v="1.0301369863013699"/>
    <x v="2"/>
    <x v="3"/>
  </r>
  <r>
    <s v="E004762"/>
    <d v="2024-10-13T00:00:00"/>
    <x v="9"/>
    <s v="Corporate"/>
    <x v="0"/>
    <s v="Legal &amp; Compliance Specialist"/>
    <s v="legal"/>
    <x v="0"/>
    <x v="0"/>
    <d v="2024-10-13T00:00:00"/>
    <m/>
    <s v=""/>
    <n v="444"/>
    <x v="2"/>
    <x v="1"/>
    <x v="2"/>
    <n v="1"/>
    <s v="needs_support"/>
    <n v="1"/>
    <n v="76500"/>
    <x v="0"/>
    <s v="needs_support"/>
    <n v="0"/>
    <x v="0"/>
    <n v="1.2164383561643837"/>
    <x v="2"/>
    <x v="0"/>
  </r>
  <r>
    <s v="E004763"/>
    <d v="2024-02-23T00:00:00"/>
    <x v="10"/>
    <s v="Operations"/>
    <x v="2"/>
    <s v="Supply Chain Senior Specialist"/>
    <s v="supply_chain"/>
    <x v="2"/>
    <x v="0"/>
    <d v="2024-02-23T00:00:00"/>
    <m/>
    <s v=""/>
    <n v="677"/>
    <x v="0"/>
    <x v="1"/>
    <x v="2"/>
    <n v="4"/>
    <s v="exceeds"/>
    <n v="2"/>
    <n v="124000"/>
    <x v="0"/>
    <s v="exceeds"/>
    <n v="0"/>
    <x v="0"/>
    <n v="1.8547945205479452"/>
    <x v="2"/>
    <x v="3"/>
  </r>
  <r>
    <s v="E004764"/>
    <d v="2023-03-05T00:00:00"/>
    <x v="11"/>
    <s v="Operations"/>
    <x v="3"/>
    <s v="Operations Specialist"/>
    <s v="operations"/>
    <x v="0"/>
    <x v="0"/>
    <d v="2023-03-05T00:00:00"/>
    <m/>
    <s v=""/>
    <n v="1032"/>
    <x v="1"/>
    <x v="0"/>
    <x v="3"/>
    <n v="3"/>
    <s v="meets"/>
    <n v="3"/>
    <n v="77000"/>
    <x v="0"/>
    <s v="meets"/>
    <n v="0"/>
    <x v="0"/>
    <n v="2.8273972602739725"/>
    <x v="1"/>
    <x v="0"/>
  </r>
  <r>
    <s v="E004765"/>
    <d v="2025-03-29T00:00:00"/>
    <x v="0"/>
    <s v="Product &amp; Technology"/>
    <x v="0"/>
    <s v="Software Engineering Specialist"/>
    <s v="engineering"/>
    <x v="0"/>
    <x v="0"/>
    <d v="2025-03-29T00:00:00"/>
    <m/>
    <s v=""/>
    <n v="277"/>
    <x v="1"/>
    <x v="2"/>
    <x v="2"/>
    <n v="3"/>
    <s v="meets"/>
    <n v="1"/>
    <n v="83000"/>
    <x v="0"/>
    <s v="meets"/>
    <n v="0"/>
    <x v="0"/>
    <n v="0.75890410958904109"/>
    <x v="0"/>
    <x v="0"/>
  </r>
  <r>
    <s v="E004766"/>
    <d v="2024-06-11T00:00:00"/>
    <x v="1"/>
    <s v="Product &amp; Technology"/>
    <x v="0"/>
    <s v="Software Engineering Specialist"/>
    <s v="engineering"/>
    <x v="0"/>
    <x v="0"/>
    <d v="2024-06-11T00:00:00"/>
    <m/>
    <s v=""/>
    <n v="568"/>
    <x v="1"/>
    <x v="1"/>
    <x v="0"/>
    <n v="5"/>
    <s v="outstanding"/>
    <n v="2"/>
    <n v="82500"/>
    <x v="0"/>
    <s v="outstanding"/>
    <n v="0"/>
    <x v="0"/>
    <n v="1.5561643835616439"/>
    <x v="2"/>
    <x v="0"/>
  </r>
  <r>
    <s v="E004767"/>
    <d v="2023-07-12T00:00:00"/>
    <x v="2"/>
    <s v="Product &amp; Technology"/>
    <x v="1"/>
    <s v="Product Management Specialist"/>
    <s v="product"/>
    <x v="0"/>
    <x v="0"/>
    <d v="2023-07-12T00:00:00"/>
    <m/>
    <s v=""/>
    <n v="903"/>
    <x v="0"/>
    <x v="1"/>
    <x v="1"/>
    <n v="3"/>
    <s v="meets"/>
    <n v="2"/>
    <n v="102000"/>
    <x v="0"/>
    <s v="meets"/>
    <n v="0"/>
    <x v="0"/>
    <n v="2.473972602739726"/>
    <x v="1"/>
    <x v="3"/>
  </r>
  <r>
    <s v="E004768"/>
    <d v="2025-06-25T00:00:00"/>
    <x v="3"/>
    <s v="Product &amp; Technology"/>
    <x v="1"/>
    <s v="Product Design Associate"/>
    <s v="design"/>
    <x v="1"/>
    <x v="1"/>
    <d v="2025-06-25T00:00:00"/>
    <d v="2025-10-17T00:00:00"/>
    <s v="voluntary"/>
    <n v="114"/>
    <x v="0"/>
    <x v="1"/>
    <x v="3"/>
    <s v="None"/>
    <s v=""/>
    <n v="0"/>
    <n v="64500"/>
    <x v="1"/>
    <s v="Not Reviewed"/>
    <n v="1"/>
    <x v="1"/>
    <n v="0.31232876712328766"/>
    <x v="0"/>
    <x v="1"/>
  </r>
  <r>
    <s v="E004769"/>
    <d v="2023-02-28T00:00:00"/>
    <x v="4"/>
    <s v="Revenue"/>
    <x v="0"/>
    <s v="Account Associate"/>
    <s v="sales"/>
    <x v="1"/>
    <x v="0"/>
    <d v="2023-02-28T00:00:00"/>
    <m/>
    <s v=""/>
    <n v="1037"/>
    <x v="0"/>
    <x v="1"/>
    <x v="2"/>
    <n v="3"/>
    <s v="meets"/>
    <n v="3"/>
    <n v="73000"/>
    <x v="0"/>
    <s v="meets"/>
    <n v="0"/>
    <x v="0"/>
    <n v="2.8410958904109589"/>
    <x v="1"/>
    <x v="0"/>
  </r>
  <r>
    <s v="E004770"/>
    <d v="2024-09-13T00:00:00"/>
    <x v="5"/>
    <s v="Revenue"/>
    <x v="1"/>
    <s v="Customer Success Senior Specialist"/>
    <s v="customer_success"/>
    <x v="2"/>
    <x v="0"/>
    <d v="2024-09-13T00:00:00"/>
    <m/>
    <s v=""/>
    <n v="474"/>
    <x v="0"/>
    <x v="1"/>
    <x v="0"/>
    <n v="5"/>
    <s v="outstanding"/>
    <n v="1"/>
    <n v="128500"/>
    <x v="0"/>
    <s v="outstanding"/>
    <n v="0"/>
    <x v="0"/>
    <n v="1.2986301369863014"/>
    <x v="2"/>
    <x v="3"/>
  </r>
  <r>
    <s v="E004771"/>
    <d v="2024-01-11T00:00:00"/>
    <x v="6"/>
    <s v="Revenue"/>
    <x v="2"/>
    <s v="Analytics Senior Specialist"/>
    <s v="analytics"/>
    <x v="2"/>
    <x v="0"/>
    <d v="2024-01-11T00:00:00"/>
    <m/>
    <s v=""/>
    <n v="720"/>
    <x v="0"/>
    <x v="0"/>
    <x v="1"/>
    <n v="3"/>
    <s v="meets"/>
    <n v="2"/>
    <n v="97500"/>
    <x v="0"/>
    <s v="meets"/>
    <n v="0"/>
    <x v="0"/>
    <n v="1.9726027397260273"/>
    <x v="2"/>
    <x v="0"/>
  </r>
  <r>
    <s v="E004772"/>
    <d v="2025-06-09T00:00:00"/>
    <x v="7"/>
    <s v="Corporate"/>
    <x v="0"/>
    <s v="Financial Planning Specialist"/>
    <s v="finance"/>
    <x v="0"/>
    <x v="0"/>
    <d v="2025-06-09T00:00:00"/>
    <m/>
    <s v=""/>
    <n v="205"/>
    <x v="3"/>
    <x v="1"/>
    <x v="3"/>
    <n v="3"/>
    <s v="meets"/>
    <n v="1"/>
    <n v="87000"/>
    <x v="0"/>
    <s v="meets"/>
    <n v="0"/>
    <x v="0"/>
    <n v="0.56164383561643838"/>
    <x v="0"/>
    <x v="0"/>
  </r>
  <r>
    <s v="E004773"/>
    <d v="2023-06-01T00:00:00"/>
    <x v="8"/>
    <s v="Corporate"/>
    <x v="1"/>
    <s v="People Operations Senior Specialist"/>
    <s v="people"/>
    <x v="2"/>
    <x v="0"/>
    <d v="2023-06-01T00:00:00"/>
    <m/>
    <s v=""/>
    <n v="944"/>
    <x v="4"/>
    <x v="2"/>
    <x v="3"/>
    <n v="3"/>
    <s v="meets"/>
    <n v="3"/>
    <n v="99500"/>
    <x v="0"/>
    <s v="meets"/>
    <n v="0"/>
    <x v="0"/>
    <n v="2.5863013698630137"/>
    <x v="1"/>
    <x v="0"/>
  </r>
  <r>
    <s v="E004774"/>
    <d v="2025-04-25T00:00:00"/>
    <x v="9"/>
    <s v="Corporate"/>
    <x v="0"/>
    <s v="Legal &amp; Compliance Specialist"/>
    <s v="legal"/>
    <x v="0"/>
    <x v="0"/>
    <d v="2025-04-25T00:00:00"/>
    <m/>
    <s v=""/>
    <n v="250"/>
    <x v="1"/>
    <x v="0"/>
    <x v="0"/>
    <n v="2"/>
    <s v="needs_support"/>
    <n v="1"/>
    <n v="84000"/>
    <x v="0"/>
    <s v="needs_support"/>
    <n v="0"/>
    <x v="0"/>
    <n v="0.68493150684931503"/>
    <x v="0"/>
    <x v="0"/>
  </r>
  <r>
    <s v="E004775"/>
    <d v="2023-01-16T00:00:00"/>
    <x v="10"/>
    <s v="Operations"/>
    <x v="2"/>
    <s v="Supply Chain Associate"/>
    <s v="supply_chain"/>
    <x v="1"/>
    <x v="0"/>
    <d v="2023-01-16T00:00:00"/>
    <m/>
    <s v=""/>
    <n v="1080"/>
    <x v="3"/>
    <x v="0"/>
    <x v="4"/>
    <n v="3"/>
    <s v="meets"/>
    <n v="3"/>
    <n v="62500"/>
    <x v="0"/>
    <s v="meets"/>
    <n v="0"/>
    <x v="0"/>
    <n v="2.9589041095890409"/>
    <x v="1"/>
    <x v="1"/>
  </r>
  <r>
    <s v="E004776"/>
    <d v="2024-12-20T00:00:00"/>
    <x v="11"/>
    <s v="Operations"/>
    <x v="3"/>
    <s v="Analytics Specialist"/>
    <s v="analytics"/>
    <x v="0"/>
    <x v="0"/>
    <d v="2024-12-20T00:00:00"/>
    <m/>
    <s v=""/>
    <n v="376"/>
    <x v="0"/>
    <x v="3"/>
    <x v="3"/>
    <n v="4"/>
    <s v="exceeds"/>
    <n v="1"/>
    <n v="73500"/>
    <x v="0"/>
    <s v="exceeds"/>
    <n v="0"/>
    <x v="0"/>
    <n v="1.0301369863013699"/>
    <x v="2"/>
    <x v="0"/>
  </r>
  <r>
    <s v="E004777"/>
    <d v="2024-04-04T00:00:00"/>
    <x v="0"/>
    <s v="Product &amp; Technology"/>
    <x v="0"/>
    <s v="Software Engineering Associate"/>
    <s v="engineering"/>
    <x v="1"/>
    <x v="0"/>
    <d v="2024-04-04T00:00:00"/>
    <m/>
    <s v=""/>
    <n v="636"/>
    <x v="1"/>
    <x v="3"/>
    <x v="0"/>
    <n v="1"/>
    <s v="needs_support"/>
    <n v="2"/>
    <n v="59500"/>
    <x v="0"/>
    <s v="needs_support"/>
    <n v="0"/>
    <x v="0"/>
    <n v="1.7424657534246575"/>
    <x v="2"/>
    <x v="1"/>
  </r>
  <r>
    <s v="E004778"/>
    <d v="2023-10-28T00:00:00"/>
    <x v="1"/>
    <s v="Product &amp; Technology"/>
    <x v="0"/>
    <s v="Analytics Senior Specialist"/>
    <s v="analytics"/>
    <x v="2"/>
    <x v="0"/>
    <d v="2023-10-28T00:00:00"/>
    <m/>
    <s v=""/>
    <n v="795"/>
    <x v="1"/>
    <x v="2"/>
    <x v="4"/>
    <n v="5"/>
    <s v="outstanding"/>
    <n v="2"/>
    <n v="142000"/>
    <x v="0"/>
    <s v="outstanding"/>
    <n v="0"/>
    <x v="0"/>
    <n v="2.1780821917808217"/>
    <x v="1"/>
    <x v="2"/>
  </r>
  <r>
    <s v="E004779"/>
    <d v="2025-05-26T00:00:00"/>
    <x v="2"/>
    <s v="Product &amp; Technology"/>
    <x v="1"/>
    <s v="Product Management Specialist"/>
    <s v="product"/>
    <x v="0"/>
    <x v="0"/>
    <d v="2025-05-26T00:00:00"/>
    <m/>
    <s v=""/>
    <n v="219"/>
    <x v="1"/>
    <x v="1"/>
    <x v="2"/>
    <n v="1"/>
    <s v="needs_support"/>
    <n v="1"/>
    <n v="86500"/>
    <x v="0"/>
    <s v="needs_support"/>
    <n v="0"/>
    <x v="0"/>
    <n v="0.6"/>
    <x v="0"/>
    <x v="0"/>
  </r>
  <r>
    <s v="E004780"/>
    <d v="2025-03-07T00:00:00"/>
    <x v="3"/>
    <s v="Product &amp; Technology"/>
    <x v="1"/>
    <s v="Product Design Associate"/>
    <s v="design"/>
    <x v="1"/>
    <x v="0"/>
    <d v="2025-03-07T00:00:00"/>
    <m/>
    <s v=""/>
    <n v="299"/>
    <x v="2"/>
    <x v="1"/>
    <x v="4"/>
    <n v="5"/>
    <s v="outstanding"/>
    <n v="1"/>
    <n v="63000"/>
    <x v="0"/>
    <s v="outstanding"/>
    <n v="0"/>
    <x v="0"/>
    <n v="0.81917808219178079"/>
    <x v="0"/>
    <x v="1"/>
  </r>
  <r>
    <s v="E004781"/>
    <d v="2023-04-04T00:00:00"/>
    <x v="4"/>
    <s v="Revenue"/>
    <x v="0"/>
    <s v="Account Senior Specialist"/>
    <s v="sales"/>
    <x v="2"/>
    <x v="0"/>
    <d v="2023-04-04T00:00:00"/>
    <m/>
    <s v=""/>
    <n v="1002"/>
    <x v="1"/>
    <x v="1"/>
    <x v="3"/>
    <n v="4"/>
    <s v="exceeds"/>
    <n v="3"/>
    <n v="121500"/>
    <x v="0"/>
    <s v="exceeds"/>
    <n v="0"/>
    <x v="0"/>
    <n v="2.7452054794520548"/>
    <x v="1"/>
    <x v="3"/>
  </r>
  <r>
    <s v="E004782"/>
    <d v="2023-02-21T00:00:00"/>
    <x v="5"/>
    <s v="Revenue"/>
    <x v="1"/>
    <s v="Customer Success Lead"/>
    <s v="customer_success"/>
    <x v="3"/>
    <x v="0"/>
    <d v="2023-02-21T00:00:00"/>
    <m/>
    <s v=""/>
    <n v="1044"/>
    <x v="1"/>
    <x v="3"/>
    <x v="3"/>
    <n v="3"/>
    <s v="meets"/>
    <n v="3"/>
    <n v="168000"/>
    <x v="0"/>
    <s v="meets"/>
    <n v="0"/>
    <x v="0"/>
    <n v="2.8602739726027395"/>
    <x v="1"/>
    <x v="2"/>
  </r>
  <r>
    <s v="E004783"/>
    <d v="2023-12-18T00:00:00"/>
    <x v="6"/>
    <s v="Revenue"/>
    <x v="2"/>
    <s v="Growth Marketing Senior Specialist"/>
    <s v="marketing"/>
    <x v="2"/>
    <x v="0"/>
    <d v="2023-12-18T00:00:00"/>
    <m/>
    <s v=""/>
    <n v="744"/>
    <x v="1"/>
    <x v="0"/>
    <x v="3"/>
    <n v="3"/>
    <s v="meets"/>
    <n v="2"/>
    <n v="117000"/>
    <x v="0"/>
    <s v="meets"/>
    <n v="0"/>
    <x v="0"/>
    <n v="2.0383561643835617"/>
    <x v="1"/>
    <x v="3"/>
  </r>
  <r>
    <s v="E004784"/>
    <d v="2024-11-19T00:00:00"/>
    <x v="7"/>
    <s v="Corporate"/>
    <x v="0"/>
    <s v="Analytics Specialist"/>
    <s v="analytics"/>
    <x v="0"/>
    <x v="0"/>
    <d v="2024-11-19T00:00:00"/>
    <m/>
    <s v=""/>
    <n v="407"/>
    <x v="1"/>
    <x v="1"/>
    <x v="0"/>
    <n v="3"/>
    <s v="meets"/>
    <n v="1"/>
    <n v="97500"/>
    <x v="0"/>
    <s v="meets"/>
    <n v="0"/>
    <x v="0"/>
    <n v="1.1150684931506849"/>
    <x v="2"/>
    <x v="0"/>
  </r>
  <r>
    <s v="E004785"/>
    <d v="2024-09-10T00:00:00"/>
    <x v="8"/>
    <s v="Corporate"/>
    <x v="1"/>
    <s v="People Operations Specialist"/>
    <s v="people"/>
    <x v="0"/>
    <x v="0"/>
    <d v="2024-09-10T00:00:00"/>
    <m/>
    <s v=""/>
    <n v="477"/>
    <x v="0"/>
    <x v="3"/>
    <x v="2"/>
    <n v="3"/>
    <s v="meets"/>
    <n v="1"/>
    <n v="90500"/>
    <x v="0"/>
    <s v="meets"/>
    <n v="0"/>
    <x v="0"/>
    <n v="1.3068493150684932"/>
    <x v="2"/>
    <x v="0"/>
  </r>
  <r>
    <s v="E004786"/>
    <d v="2024-12-19T00:00:00"/>
    <x v="9"/>
    <s v="Corporate"/>
    <x v="0"/>
    <s v="Operations Lead"/>
    <s v="operations"/>
    <x v="3"/>
    <x v="0"/>
    <d v="2024-12-19T00:00:00"/>
    <m/>
    <s v=""/>
    <n v="377"/>
    <x v="0"/>
    <x v="1"/>
    <x v="0"/>
    <n v="3"/>
    <s v="meets"/>
    <n v="1"/>
    <n v="165000"/>
    <x v="0"/>
    <s v="meets"/>
    <n v="0"/>
    <x v="0"/>
    <n v="1.0328767123287672"/>
    <x v="2"/>
    <x v="2"/>
  </r>
  <r>
    <s v="E004787"/>
    <d v="2025-06-24T00:00:00"/>
    <x v="10"/>
    <s v="Operations"/>
    <x v="2"/>
    <s v="Operations Senior Specialist"/>
    <s v="operations"/>
    <x v="2"/>
    <x v="0"/>
    <d v="2025-06-24T00:00:00"/>
    <m/>
    <s v=""/>
    <n v="190"/>
    <x v="0"/>
    <x v="0"/>
    <x v="2"/>
    <n v="3"/>
    <s v="meets"/>
    <n v="1"/>
    <n v="124500"/>
    <x v="0"/>
    <s v="meets"/>
    <n v="0"/>
    <x v="0"/>
    <n v="0.52054794520547942"/>
    <x v="0"/>
    <x v="3"/>
  </r>
  <r>
    <s v="E004788"/>
    <d v="2023-09-06T00:00:00"/>
    <x v="11"/>
    <s v="Operations"/>
    <x v="3"/>
    <s v="Operations Associate"/>
    <s v="operations"/>
    <x v="1"/>
    <x v="0"/>
    <d v="2023-09-06T00:00:00"/>
    <m/>
    <s v=""/>
    <n v="847"/>
    <x v="1"/>
    <x v="1"/>
    <x v="3"/>
    <n v="2"/>
    <s v="needs_support"/>
    <n v="2"/>
    <n v="76500"/>
    <x v="0"/>
    <s v="needs_support"/>
    <n v="0"/>
    <x v="0"/>
    <n v="2.3205479452054796"/>
    <x v="1"/>
    <x v="0"/>
  </r>
  <r>
    <s v="E004789"/>
    <d v="2024-08-20T00:00:00"/>
    <x v="0"/>
    <s v="Product &amp; Technology"/>
    <x v="0"/>
    <s v="Analytics Associate"/>
    <s v="analytics"/>
    <x v="1"/>
    <x v="0"/>
    <d v="2024-08-20T00:00:00"/>
    <m/>
    <s v=""/>
    <n v="498"/>
    <x v="1"/>
    <x v="1"/>
    <x v="4"/>
    <n v="4"/>
    <s v="exceeds"/>
    <n v="1"/>
    <n v="63500"/>
    <x v="0"/>
    <s v="exceeds"/>
    <n v="0"/>
    <x v="0"/>
    <n v="1.3643835616438356"/>
    <x v="2"/>
    <x v="1"/>
  </r>
  <r>
    <s v="E004790"/>
    <d v="2023-11-18T00:00:00"/>
    <x v="1"/>
    <s v="Product &amp; Technology"/>
    <x v="0"/>
    <s v="Software Engineering Senior Specialist"/>
    <s v="engineering"/>
    <x v="2"/>
    <x v="0"/>
    <d v="2023-11-18T00:00:00"/>
    <m/>
    <s v=""/>
    <n v="774"/>
    <x v="3"/>
    <x v="1"/>
    <x v="3"/>
    <n v="5"/>
    <s v="outstanding"/>
    <n v="2"/>
    <n v="100500"/>
    <x v="0"/>
    <s v="outstanding"/>
    <n v="0"/>
    <x v="0"/>
    <n v="2.1205479452054794"/>
    <x v="1"/>
    <x v="3"/>
  </r>
  <r>
    <s v="E004791"/>
    <d v="2023-07-17T00:00:00"/>
    <x v="2"/>
    <s v="Product &amp; Technology"/>
    <x v="1"/>
    <s v="Product Management Associate"/>
    <s v="product"/>
    <x v="1"/>
    <x v="0"/>
    <d v="2023-07-17T00:00:00"/>
    <m/>
    <s v=""/>
    <n v="898"/>
    <x v="1"/>
    <x v="1"/>
    <x v="4"/>
    <n v="2"/>
    <s v="needs_support"/>
    <n v="2"/>
    <n v="61000"/>
    <x v="0"/>
    <s v="needs_support"/>
    <n v="0"/>
    <x v="0"/>
    <n v="2.4602739726027396"/>
    <x v="1"/>
    <x v="1"/>
  </r>
  <r>
    <s v="E004792"/>
    <d v="2023-12-12T00:00:00"/>
    <x v="3"/>
    <s v="Product &amp; Technology"/>
    <x v="1"/>
    <s v="Product Design Associate"/>
    <s v="design"/>
    <x v="1"/>
    <x v="1"/>
    <d v="2023-12-12T00:00:00"/>
    <d v="2024-06-02T00:00:00"/>
    <s v="voluntary"/>
    <n v="173"/>
    <x v="2"/>
    <x v="0"/>
    <x v="0"/>
    <s v="None"/>
    <s v=""/>
    <n v="0"/>
    <n v="68500"/>
    <x v="1"/>
    <s v="Not Reviewed"/>
    <n v="1"/>
    <x v="1"/>
    <n v="0.47397260273972602"/>
    <x v="0"/>
    <x v="1"/>
  </r>
  <r>
    <s v="E004793"/>
    <d v="2023-12-20T00:00:00"/>
    <x v="4"/>
    <s v="Revenue"/>
    <x v="0"/>
    <s v="Account Lead"/>
    <s v="sales"/>
    <x v="3"/>
    <x v="1"/>
    <d v="2023-12-20T00:00:00"/>
    <d v="2025-05-02T00:00:00"/>
    <s v="voluntary"/>
    <n v="499"/>
    <x v="2"/>
    <x v="3"/>
    <x v="3"/>
    <n v="3"/>
    <s v="meets"/>
    <n v="1"/>
    <n v="175500"/>
    <x v="0"/>
    <s v="meets"/>
    <n v="1"/>
    <x v="1"/>
    <n v="1.3671232876712329"/>
    <x v="2"/>
    <x v="2"/>
  </r>
  <r>
    <s v="E004794"/>
    <d v="2023-05-28T00:00:00"/>
    <x v="5"/>
    <s v="Revenue"/>
    <x v="1"/>
    <s v="Customer Success Senior Specialist"/>
    <s v="customer_success"/>
    <x v="2"/>
    <x v="0"/>
    <d v="2023-05-28T00:00:00"/>
    <m/>
    <s v=""/>
    <n v="948"/>
    <x v="0"/>
    <x v="0"/>
    <x v="0"/>
    <n v="3"/>
    <s v="meets"/>
    <n v="3"/>
    <n v="114000"/>
    <x v="0"/>
    <s v="meets"/>
    <n v="0"/>
    <x v="0"/>
    <n v="2.5972602739726027"/>
    <x v="1"/>
    <x v="3"/>
  </r>
  <r>
    <s v="E004795"/>
    <d v="2023-04-07T00:00:00"/>
    <x v="6"/>
    <s v="Revenue"/>
    <x v="2"/>
    <s v="Growth Marketing Specialist"/>
    <s v="marketing"/>
    <x v="0"/>
    <x v="1"/>
    <d v="2023-04-07T00:00:00"/>
    <d v="2024-03-29T00:00:00"/>
    <s v="voluntary"/>
    <n v="357"/>
    <x v="0"/>
    <x v="1"/>
    <x v="2"/>
    <n v="5"/>
    <s v="outstanding"/>
    <n v="1"/>
    <n v="96500"/>
    <x v="0"/>
    <s v="outstanding"/>
    <n v="1"/>
    <x v="1"/>
    <n v="0.9780821917808219"/>
    <x v="0"/>
    <x v="0"/>
  </r>
  <r>
    <s v="E004796"/>
    <d v="2023-03-20T00:00:00"/>
    <x v="7"/>
    <s v="Corporate"/>
    <x v="0"/>
    <s v="Financial Planning Senior Specialist"/>
    <s v="finance"/>
    <x v="2"/>
    <x v="1"/>
    <d v="2023-03-20T00:00:00"/>
    <d v="2024-04-21T00:00:00"/>
    <s v="voluntary"/>
    <n v="398"/>
    <x v="3"/>
    <x v="0"/>
    <x v="1"/>
    <n v="3"/>
    <s v="meets"/>
    <n v="1"/>
    <n v="96500"/>
    <x v="0"/>
    <s v="meets"/>
    <n v="1"/>
    <x v="1"/>
    <n v="1.0904109589041096"/>
    <x v="2"/>
    <x v="0"/>
  </r>
  <r>
    <s v="E004797"/>
    <d v="2025-09-19T00:00:00"/>
    <x v="8"/>
    <s v="Corporate"/>
    <x v="1"/>
    <s v="People Operations Specialist"/>
    <s v="people"/>
    <x v="0"/>
    <x v="0"/>
    <d v="2025-09-19T00:00:00"/>
    <m/>
    <s v=""/>
    <n v="103"/>
    <x v="1"/>
    <x v="2"/>
    <x v="1"/>
    <s v="None"/>
    <s v=""/>
    <n v="0"/>
    <n v="74000"/>
    <x v="1"/>
    <s v="Not Reviewed"/>
    <n v="0"/>
    <x v="0"/>
    <n v="0.28219178082191781"/>
    <x v="0"/>
    <x v="0"/>
  </r>
  <r>
    <s v="E004798"/>
    <d v="2024-05-18T00:00:00"/>
    <x v="9"/>
    <s v="Corporate"/>
    <x v="0"/>
    <s v="Legal &amp; Compliance Senior Specialist"/>
    <s v="legal"/>
    <x v="2"/>
    <x v="0"/>
    <d v="2024-05-18T00:00:00"/>
    <m/>
    <s v=""/>
    <n v="592"/>
    <x v="1"/>
    <x v="1"/>
    <x v="1"/>
    <n v="3"/>
    <s v="meets"/>
    <n v="2"/>
    <n v="118500"/>
    <x v="0"/>
    <s v="meets"/>
    <n v="0"/>
    <x v="0"/>
    <n v="1.6219178082191781"/>
    <x v="2"/>
    <x v="3"/>
  </r>
  <r>
    <s v="E004799"/>
    <d v="2023-03-31T00:00:00"/>
    <x v="10"/>
    <s v="Operations"/>
    <x v="2"/>
    <s v="Supply Chain Specialist"/>
    <s v="supply_chain"/>
    <x v="0"/>
    <x v="0"/>
    <d v="2023-03-31T00:00:00"/>
    <m/>
    <s v=""/>
    <n v="1006"/>
    <x v="0"/>
    <x v="1"/>
    <x v="2"/>
    <n v="3"/>
    <s v="meets"/>
    <n v="3"/>
    <n v="104500"/>
    <x v="0"/>
    <s v="meets"/>
    <n v="0"/>
    <x v="0"/>
    <n v="2.7561643835616438"/>
    <x v="1"/>
    <x v="3"/>
  </r>
  <r>
    <s v="E004800"/>
    <d v="2023-10-25T00:00:00"/>
    <x v="11"/>
    <s v="Operations"/>
    <x v="3"/>
    <s v="Operations Associate"/>
    <s v="operations"/>
    <x v="1"/>
    <x v="0"/>
    <d v="2023-10-25T00:00:00"/>
    <m/>
    <s v=""/>
    <n v="798"/>
    <x v="1"/>
    <x v="0"/>
    <x v="3"/>
    <n v="4"/>
    <s v="exceeds"/>
    <n v="2"/>
    <n v="63000"/>
    <x v="0"/>
    <s v="exceeds"/>
    <n v="0"/>
    <x v="0"/>
    <n v="2.1863013698630138"/>
    <x v="1"/>
    <x v="1"/>
  </r>
  <r>
    <s v="E004801"/>
    <d v="2025-01-01T00:00:00"/>
    <x v="0"/>
    <s v="Product &amp; Technology"/>
    <x v="0"/>
    <s v="Software Engineering Associate"/>
    <s v="engineering"/>
    <x v="1"/>
    <x v="1"/>
    <d v="2025-01-01T00:00:00"/>
    <d v="2025-05-25T00:00:00"/>
    <s v="voluntary"/>
    <n v="144"/>
    <x v="1"/>
    <x v="0"/>
    <x v="0"/>
    <s v="None"/>
    <s v=""/>
    <n v="0"/>
    <n v="59500"/>
    <x v="1"/>
    <s v="Not Reviewed"/>
    <n v="1"/>
    <x v="1"/>
    <n v="0.39452054794520547"/>
    <x v="0"/>
    <x v="1"/>
  </r>
  <r>
    <s v="E004802"/>
    <d v="2025-06-06T00:00:00"/>
    <x v="1"/>
    <s v="Product &amp; Technology"/>
    <x v="0"/>
    <s v="Analytics Senior Specialist"/>
    <s v="analytics"/>
    <x v="2"/>
    <x v="0"/>
    <d v="2025-06-06T00:00:00"/>
    <m/>
    <s v=""/>
    <n v="208"/>
    <x v="1"/>
    <x v="1"/>
    <x v="0"/>
    <n v="3"/>
    <s v="meets"/>
    <n v="1"/>
    <n v="96000"/>
    <x v="0"/>
    <s v="meets"/>
    <n v="0"/>
    <x v="0"/>
    <n v="0.56986301369863013"/>
    <x v="0"/>
    <x v="0"/>
  </r>
  <r>
    <s v="E004803"/>
    <d v="2023-04-10T00:00:00"/>
    <x v="2"/>
    <s v="Product &amp; Technology"/>
    <x v="1"/>
    <s v="Analytics Specialist"/>
    <s v="analytics"/>
    <x v="0"/>
    <x v="1"/>
    <d v="2023-04-10T00:00:00"/>
    <d v="2024-07-07T00:00:00"/>
    <s v="voluntary"/>
    <n v="454"/>
    <x v="0"/>
    <x v="2"/>
    <x v="3"/>
    <n v="2"/>
    <s v="needs_support"/>
    <n v="1"/>
    <n v="87000"/>
    <x v="0"/>
    <s v="needs_support"/>
    <n v="1"/>
    <x v="1"/>
    <n v="1.2438356164383562"/>
    <x v="2"/>
    <x v="0"/>
  </r>
  <r>
    <s v="E004804"/>
    <d v="2024-11-02T00:00:00"/>
    <x v="3"/>
    <s v="Product &amp; Technology"/>
    <x v="1"/>
    <s v="Product Design Specialist"/>
    <s v="design"/>
    <x v="0"/>
    <x v="0"/>
    <d v="2024-11-02T00:00:00"/>
    <m/>
    <s v=""/>
    <n v="424"/>
    <x v="2"/>
    <x v="1"/>
    <x v="3"/>
    <n v="1"/>
    <s v="needs_support"/>
    <n v="1"/>
    <n v="94000"/>
    <x v="0"/>
    <s v="needs_support"/>
    <n v="0"/>
    <x v="0"/>
    <n v="1.1616438356164382"/>
    <x v="2"/>
    <x v="0"/>
  </r>
  <r>
    <s v="E004805"/>
    <d v="2024-02-22T00:00:00"/>
    <x v="4"/>
    <s v="Revenue"/>
    <x v="0"/>
    <s v="Account Specialist"/>
    <s v="sales"/>
    <x v="0"/>
    <x v="1"/>
    <d v="2024-02-22T00:00:00"/>
    <d v="2025-04-09T00:00:00"/>
    <s v="voluntary"/>
    <n v="412"/>
    <x v="0"/>
    <x v="1"/>
    <x v="0"/>
    <n v="3"/>
    <s v="meets"/>
    <n v="1"/>
    <n v="75000"/>
    <x v="0"/>
    <s v="meets"/>
    <n v="1"/>
    <x v="1"/>
    <n v="1.1287671232876713"/>
    <x v="2"/>
    <x v="0"/>
  </r>
  <r>
    <s v="E004806"/>
    <d v="2024-05-09T00:00:00"/>
    <x v="5"/>
    <s v="Revenue"/>
    <x v="1"/>
    <s v="Customer Success Associate"/>
    <s v="customer_success"/>
    <x v="1"/>
    <x v="0"/>
    <d v="2024-05-09T00:00:00"/>
    <m/>
    <s v=""/>
    <n v="601"/>
    <x v="1"/>
    <x v="3"/>
    <x v="1"/>
    <n v="3"/>
    <s v="meets"/>
    <n v="2"/>
    <n v="72000"/>
    <x v="0"/>
    <s v="meets"/>
    <n v="0"/>
    <x v="0"/>
    <n v="1.6465753424657534"/>
    <x v="2"/>
    <x v="0"/>
  </r>
  <r>
    <s v="E004807"/>
    <d v="2023-11-16T00:00:00"/>
    <x v="6"/>
    <s v="Revenue"/>
    <x v="2"/>
    <s v="Growth Marketing Specialist"/>
    <s v="marketing"/>
    <x v="0"/>
    <x v="1"/>
    <d v="2023-11-16T00:00:00"/>
    <d v="2025-04-29T00:00:00"/>
    <s v="involuntary"/>
    <n v="530"/>
    <x v="1"/>
    <x v="0"/>
    <x v="2"/>
    <n v="4"/>
    <s v="exceeds"/>
    <n v="1"/>
    <n v="84500"/>
    <x v="0"/>
    <s v="exceeds"/>
    <n v="1"/>
    <x v="1"/>
    <n v="1.452054794520548"/>
    <x v="2"/>
    <x v="0"/>
  </r>
  <r>
    <s v="E004808"/>
    <d v="2025-09-10T00:00:00"/>
    <x v="7"/>
    <s v="Corporate"/>
    <x v="0"/>
    <s v="Financial Planning Specialist"/>
    <s v="finance"/>
    <x v="0"/>
    <x v="0"/>
    <d v="2025-09-10T00:00:00"/>
    <m/>
    <s v=""/>
    <n v="112"/>
    <x v="0"/>
    <x v="1"/>
    <x v="4"/>
    <s v="None"/>
    <s v=""/>
    <n v="0"/>
    <n v="97500"/>
    <x v="1"/>
    <s v="Not Reviewed"/>
    <n v="0"/>
    <x v="0"/>
    <n v="0.30684931506849317"/>
    <x v="0"/>
    <x v="0"/>
  </r>
  <r>
    <s v="E004809"/>
    <d v="2024-12-01T00:00:00"/>
    <x v="8"/>
    <s v="Corporate"/>
    <x v="1"/>
    <s v="People Operations Associate"/>
    <s v="people"/>
    <x v="1"/>
    <x v="1"/>
    <d v="2024-12-01T00:00:00"/>
    <d v="2025-08-31T00:00:00"/>
    <s v="voluntary"/>
    <n v="273"/>
    <x v="3"/>
    <x v="0"/>
    <x v="2"/>
    <n v="3"/>
    <s v="meets"/>
    <n v="1"/>
    <n v="56500"/>
    <x v="0"/>
    <s v="meets"/>
    <n v="1"/>
    <x v="1"/>
    <n v="0.74794520547945209"/>
    <x v="0"/>
    <x v="1"/>
  </r>
  <r>
    <s v="E004810"/>
    <d v="2024-05-05T00:00:00"/>
    <x v="9"/>
    <s v="Corporate"/>
    <x v="0"/>
    <s v="Legal &amp; Compliance Specialist"/>
    <s v="legal"/>
    <x v="0"/>
    <x v="0"/>
    <d v="2024-05-05T00:00:00"/>
    <m/>
    <s v=""/>
    <n v="605"/>
    <x v="2"/>
    <x v="1"/>
    <x v="3"/>
    <n v="4"/>
    <s v="exceeds"/>
    <n v="2"/>
    <n v="91000"/>
    <x v="0"/>
    <s v="exceeds"/>
    <n v="0"/>
    <x v="0"/>
    <n v="1.6575342465753424"/>
    <x v="2"/>
    <x v="0"/>
  </r>
  <r>
    <s v="E004811"/>
    <d v="2023-06-15T00:00:00"/>
    <x v="10"/>
    <s v="Operations"/>
    <x v="2"/>
    <s v="Supply Chain Associate"/>
    <s v="supply_chain"/>
    <x v="1"/>
    <x v="1"/>
    <d v="2023-06-15T00:00:00"/>
    <d v="2023-11-20T00:00:00"/>
    <s v="involuntary"/>
    <n v="158"/>
    <x v="1"/>
    <x v="1"/>
    <x v="3"/>
    <s v="None"/>
    <s v=""/>
    <n v="0"/>
    <n v="77000"/>
    <x v="1"/>
    <s v="Not Reviewed"/>
    <n v="1"/>
    <x v="1"/>
    <n v="0.43287671232876712"/>
    <x v="0"/>
    <x v="0"/>
  </r>
  <r>
    <s v="E004812"/>
    <d v="2023-05-12T00:00:00"/>
    <x v="11"/>
    <s v="Operations"/>
    <x v="3"/>
    <s v="Operations Associate"/>
    <s v="operations"/>
    <x v="1"/>
    <x v="0"/>
    <d v="2023-05-12T00:00:00"/>
    <m/>
    <s v=""/>
    <n v="964"/>
    <x v="3"/>
    <x v="1"/>
    <x v="3"/>
    <n v="3"/>
    <s v="meets"/>
    <n v="3"/>
    <n v="58500"/>
    <x v="0"/>
    <s v="meets"/>
    <n v="0"/>
    <x v="0"/>
    <n v="2.6410958904109587"/>
    <x v="1"/>
    <x v="1"/>
  </r>
  <r>
    <s v="E004813"/>
    <d v="2023-02-27T00:00:00"/>
    <x v="0"/>
    <s v="Product &amp; Technology"/>
    <x v="0"/>
    <s v="Software Engineering Lead"/>
    <s v="engineering"/>
    <x v="3"/>
    <x v="1"/>
    <d v="2023-02-27T00:00:00"/>
    <d v="2024-05-14T00:00:00"/>
    <s v="voluntary"/>
    <n v="442"/>
    <x v="0"/>
    <x v="0"/>
    <x v="3"/>
    <n v="3"/>
    <s v="meets"/>
    <n v="1"/>
    <n v="182500"/>
    <x v="0"/>
    <s v="meets"/>
    <n v="1"/>
    <x v="1"/>
    <n v="1.210958904109589"/>
    <x v="2"/>
    <x v="2"/>
  </r>
  <r>
    <s v="E004814"/>
    <d v="2024-12-28T00:00:00"/>
    <x v="1"/>
    <s v="Product &amp; Technology"/>
    <x v="0"/>
    <s v="Analytics Senior Specialist"/>
    <s v="analytics"/>
    <x v="2"/>
    <x v="0"/>
    <d v="2024-12-28T00:00:00"/>
    <m/>
    <s v=""/>
    <n v="368"/>
    <x v="0"/>
    <x v="2"/>
    <x v="3"/>
    <n v="3"/>
    <s v="meets"/>
    <n v="1"/>
    <n v="129000"/>
    <x v="0"/>
    <s v="meets"/>
    <n v="0"/>
    <x v="0"/>
    <n v="1.0082191780821919"/>
    <x v="2"/>
    <x v="3"/>
  </r>
  <r>
    <s v="E004815"/>
    <d v="2025-04-21T00:00:00"/>
    <x v="2"/>
    <s v="Product &amp; Technology"/>
    <x v="1"/>
    <s v="Product Design Senior Specialist"/>
    <s v="design"/>
    <x v="2"/>
    <x v="0"/>
    <d v="2025-04-21T00:00:00"/>
    <m/>
    <s v=""/>
    <n v="254"/>
    <x v="2"/>
    <x v="0"/>
    <x v="3"/>
    <n v="4"/>
    <s v="exceeds"/>
    <n v="1"/>
    <n v="98000"/>
    <x v="0"/>
    <s v="exceeds"/>
    <n v="0"/>
    <x v="0"/>
    <n v="0.69589041095890414"/>
    <x v="0"/>
    <x v="0"/>
  </r>
  <r>
    <s v="E004816"/>
    <d v="2025-04-27T00:00:00"/>
    <x v="3"/>
    <s v="Product &amp; Technology"/>
    <x v="1"/>
    <s v="Product Design Specialist"/>
    <s v="design"/>
    <x v="0"/>
    <x v="1"/>
    <d v="2025-04-27T00:00:00"/>
    <d v="2025-10-12T00:00:00"/>
    <s v="voluntary"/>
    <n v="168"/>
    <x v="0"/>
    <x v="2"/>
    <x v="3"/>
    <s v="None"/>
    <s v=""/>
    <n v="0"/>
    <n v="80500"/>
    <x v="1"/>
    <s v="Not Reviewed"/>
    <n v="1"/>
    <x v="1"/>
    <n v="0.46027397260273972"/>
    <x v="0"/>
    <x v="0"/>
  </r>
  <r>
    <s v="E004817"/>
    <d v="2023-08-19T00:00:00"/>
    <x v="4"/>
    <s v="Revenue"/>
    <x v="0"/>
    <s v="Account Specialist"/>
    <s v="sales"/>
    <x v="0"/>
    <x v="0"/>
    <d v="2023-08-19T00:00:00"/>
    <m/>
    <s v=""/>
    <n v="865"/>
    <x v="0"/>
    <x v="1"/>
    <x v="0"/>
    <n v="3"/>
    <s v="meets"/>
    <n v="2"/>
    <n v="92000"/>
    <x v="0"/>
    <s v="meets"/>
    <n v="0"/>
    <x v="0"/>
    <n v="2.3698630136986303"/>
    <x v="1"/>
    <x v="0"/>
  </r>
  <r>
    <s v="E004818"/>
    <d v="2023-02-02T00:00:00"/>
    <x v="5"/>
    <s v="Revenue"/>
    <x v="1"/>
    <s v="Customer Success Specialist"/>
    <s v="customer_success"/>
    <x v="0"/>
    <x v="0"/>
    <d v="2023-02-02T00:00:00"/>
    <m/>
    <s v=""/>
    <n v="1063"/>
    <x v="2"/>
    <x v="1"/>
    <x v="3"/>
    <n v="3"/>
    <s v="meets"/>
    <n v="3"/>
    <n v="89500"/>
    <x v="0"/>
    <s v="meets"/>
    <n v="0"/>
    <x v="0"/>
    <n v="2.9123287671232876"/>
    <x v="1"/>
    <x v="0"/>
  </r>
  <r>
    <s v="E004819"/>
    <d v="2024-03-19T00:00:00"/>
    <x v="6"/>
    <s v="Revenue"/>
    <x v="2"/>
    <s v="Growth Marketing Senior Specialist"/>
    <s v="marketing"/>
    <x v="2"/>
    <x v="0"/>
    <d v="2024-03-19T00:00:00"/>
    <m/>
    <s v=""/>
    <n v="652"/>
    <x v="0"/>
    <x v="2"/>
    <x v="0"/>
    <n v="3"/>
    <s v="meets"/>
    <n v="2"/>
    <n v="129000"/>
    <x v="0"/>
    <s v="meets"/>
    <n v="0"/>
    <x v="0"/>
    <n v="1.7863013698630137"/>
    <x v="2"/>
    <x v="3"/>
  </r>
  <r>
    <s v="E004820"/>
    <d v="2025-09-30T00:00:00"/>
    <x v="7"/>
    <s v="Corporate"/>
    <x v="0"/>
    <s v="Financial Planning Associate"/>
    <s v="finance"/>
    <x v="1"/>
    <x v="0"/>
    <d v="2025-09-30T00:00:00"/>
    <m/>
    <s v=""/>
    <n v="92"/>
    <x v="1"/>
    <x v="1"/>
    <x v="4"/>
    <s v="None"/>
    <s v=""/>
    <n v="0"/>
    <n v="55500"/>
    <x v="1"/>
    <s v="Not Reviewed"/>
    <n v="0"/>
    <x v="0"/>
    <n v="0.25205479452054796"/>
    <x v="0"/>
    <x v="1"/>
  </r>
  <r>
    <s v="E004821"/>
    <d v="2024-01-21T00:00:00"/>
    <x v="8"/>
    <s v="Corporate"/>
    <x v="1"/>
    <s v="People Operations Associate"/>
    <s v="people"/>
    <x v="1"/>
    <x v="0"/>
    <d v="2024-01-21T00:00:00"/>
    <m/>
    <s v=""/>
    <n v="710"/>
    <x v="0"/>
    <x v="1"/>
    <x v="1"/>
    <n v="4"/>
    <s v="exceeds"/>
    <n v="2"/>
    <n v="72500"/>
    <x v="0"/>
    <s v="exceeds"/>
    <n v="0"/>
    <x v="0"/>
    <n v="1.9452054794520548"/>
    <x v="2"/>
    <x v="0"/>
  </r>
  <r>
    <s v="E004822"/>
    <d v="2025-05-10T00:00:00"/>
    <x v="9"/>
    <s v="Corporate"/>
    <x v="0"/>
    <s v="Legal &amp; Compliance Specialist"/>
    <s v="legal"/>
    <x v="0"/>
    <x v="0"/>
    <d v="2025-05-10T00:00:00"/>
    <m/>
    <s v=""/>
    <n v="235"/>
    <x v="4"/>
    <x v="1"/>
    <x v="3"/>
    <n v="3"/>
    <s v="meets"/>
    <n v="1"/>
    <n v="90500"/>
    <x v="0"/>
    <s v="meets"/>
    <n v="0"/>
    <x v="0"/>
    <n v="0.64383561643835618"/>
    <x v="0"/>
    <x v="0"/>
  </r>
  <r>
    <s v="E004823"/>
    <d v="2024-04-14T00:00:00"/>
    <x v="10"/>
    <s v="Operations"/>
    <x v="2"/>
    <s v="Supply Chain Specialist"/>
    <s v="supply_chain"/>
    <x v="0"/>
    <x v="0"/>
    <d v="2024-04-14T00:00:00"/>
    <m/>
    <s v=""/>
    <n v="626"/>
    <x v="0"/>
    <x v="1"/>
    <x v="0"/>
    <n v="3"/>
    <s v="meets"/>
    <n v="2"/>
    <n v="83000"/>
    <x v="0"/>
    <s v="meets"/>
    <n v="0"/>
    <x v="0"/>
    <n v="1.715068493150685"/>
    <x v="2"/>
    <x v="0"/>
  </r>
  <r>
    <s v="E004824"/>
    <d v="2025-02-18T00:00:00"/>
    <x v="11"/>
    <s v="Operations"/>
    <x v="3"/>
    <s v="Operations Specialist"/>
    <s v="operations"/>
    <x v="0"/>
    <x v="1"/>
    <d v="2025-02-18T00:00:00"/>
    <d v="2025-10-01T00:00:00"/>
    <s v="voluntary"/>
    <n v="225"/>
    <x v="2"/>
    <x v="1"/>
    <x v="2"/>
    <n v="3"/>
    <s v="meets"/>
    <n v="1"/>
    <n v="101000"/>
    <x v="0"/>
    <s v="meets"/>
    <n v="1"/>
    <x v="1"/>
    <n v="0.61643835616438358"/>
    <x v="0"/>
    <x v="3"/>
  </r>
  <r>
    <s v="E004825"/>
    <d v="2024-08-08T00:00:00"/>
    <x v="0"/>
    <s v="Product &amp; Technology"/>
    <x v="0"/>
    <s v="Software Engineering Associate"/>
    <s v="engineering"/>
    <x v="1"/>
    <x v="0"/>
    <d v="2024-08-08T00:00:00"/>
    <m/>
    <s v=""/>
    <n v="510"/>
    <x v="1"/>
    <x v="2"/>
    <x v="3"/>
    <n v="3"/>
    <s v="meets"/>
    <n v="1"/>
    <n v="61500"/>
    <x v="0"/>
    <s v="meets"/>
    <n v="0"/>
    <x v="0"/>
    <n v="1.3972602739726028"/>
    <x v="2"/>
    <x v="1"/>
  </r>
  <r>
    <s v="E004826"/>
    <d v="2025-08-20T00:00:00"/>
    <x v="1"/>
    <s v="Product &amp; Technology"/>
    <x v="0"/>
    <s v="Analytics Associate"/>
    <s v="analytics"/>
    <x v="1"/>
    <x v="0"/>
    <d v="2025-08-20T00:00:00"/>
    <m/>
    <s v=""/>
    <n v="133"/>
    <x v="1"/>
    <x v="1"/>
    <x v="4"/>
    <s v="None"/>
    <s v=""/>
    <n v="0"/>
    <n v="75000"/>
    <x v="1"/>
    <s v="Not Reviewed"/>
    <n v="0"/>
    <x v="0"/>
    <n v="0.36438356164383562"/>
    <x v="0"/>
    <x v="0"/>
  </r>
  <r>
    <s v="E004827"/>
    <d v="2024-02-11T00:00:00"/>
    <x v="2"/>
    <s v="Product &amp; Technology"/>
    <x v="1"/>
    <s v="Analytics Associate"/>
    <s v="analytics"/>
    <x v="1"/>
    <x v="0"/>
    <d v="2024-02-11T00:00:00"/>
    <m/>
    <s v=""/>
    <n v="689"/>
    <x v="2"/>
    <x v="1"/>
    <x v="2"/>
    <n v="3"/>
    <s v="meets"/>
    <n v="2"/>
    <n v="70500"/>
    <x v="0"/>
    <s v="meets"/>
    <n v="0"/>
    <x v="0"/>
    <n v="1.8876712328767122"/>
    <x v="2"/>
    <x v="0"/>
  </r>
  <r>
    <s v="E004828"/>
    <d v="2023-02-04T00:00:00"/>
    <x v="3"/>
    <s v="Product &amp; Technology"/>
    <x v="1"/>
    <s v="Product Management Specialist"/>
    <s v="product"/>
    <x v="0"/>
    <x v="0"/>
    <d v="2023-02-04T00:00:00"/>
    <m/>
    <s v=""/>
    <n v="1061"/>
    <x v="1"/>
    <x v="1"/>
    <x v="1"/>
    <n v="3"/>
    <s v="meets"/>
    <n v="3"/>
    <n v="103000"/>
    <x v="0"/>
    <s v="meets"/>
    <n v="0"/>
    <x v="0"/>
    <n v="2.9068493150684933"/>
    <x v="1"/>
    <x v="3"/>
  </r>
  <r>
    <s v="E004829"/>
    <d v="2025-02-15T00:00:00"/>
    <x v="4"/>
    <s v="Revenue"/>
    <x v="0"/>
    <s v="Account Associate"/>
    <s v="sales"/>
    <x v="1"/>
    <x v="0"/>
    <d v="2025-02-15T00:00:00"/>
    <m/>
    <s v=""/>
    <n v="319"/>
    <x v="0"/>
    <x v="1"/>
    <x v="0"/>
    <n v="3"/>
    <s v="meets"/>
    <n v="1"/>
    <n v="59000"/>
    <x v="0"/>
    <s v="meets"/>
    <n v="0"/>
    <x v="0"/>
    <n v="0.87397260273972599"/>
    <x v="0"/>
    <x v="1"/>
  </r>
  <r>
    <s v="E004830"/>
    <d v="2024-11-05T00:00:00"/>
    <x v="5"/>
    <s v="Revenue"/>
    <x v="1"/>
    <s v="Customer Success Associate"/>
    <s v="customer_success"/>
    <x v="1"/>
    <x v="0"/>
    <d v="2024-11-05T00:00:00"/>
    <m/>
    <s v=""/>
    <n v="421"/>
    <x v="0"/>
    <x v="2"/>
    <x v="3"/>
    <n v="4"/>
    <s v="exceeds"/>
    <n v="1"/>
    <n v="58500"/>
    <x v="0"/>
    <s v="exceeds"/>
    <n v="0"/>
    <x v="0"/>
    <n v="1.1534246575342466"/>
    <x v="2"/>
    <x v="1"/>
  </r>
  <r>
    <s v="E004831"/>
    <d v="2024-04-21T00:00:00"/>
    <x v="6"/>
    <s v="Revenue"/>
    <x v="2"/>
    <s v="Growth Marketing Associate"/>
    <s v="marketing"/>
    <x v="1"/>
    <x v="0"/>
    <d v="2024-04-21T00:00:00"/>
    <m/>
    <s v=""/>
    <n v="619"/>
    <x v="2"/>
    <x v="0"/>
    <x v="2"/>
    <n v="3"/>
    <s v="meets"/>
    <n v="2"/>
    <n v="72500"/>
    <x v="0"/>
    <s v="meets"/>
    <n v="0"/>
    <x v="0"/>
    <n v="1.6958904109589041"/>
    <x v="2"/>
    <x v="0"/>
  </r>
  <r>
    <s v="E004832"/>
    <d v="2023-01-04T00:00:00"/>
    <x v="7"/>
    <s v="Corporate"/>
    <x v="0"/>
    <s v="Analytics Associate"/>
    <s v="analytics"/>
    <x v="1"/>
    <x v="0"/>
    <d v="2023-01-04T00:00:00"/>
    <m/>
    <s v=""/>
    <n v="1092"/>
    <x v="0"/>
    <x v="0"/>
    <x v="2"/>
    <n v="4"/>
    <s v="exceeds"/>
    <n v="3"/>
    <n v="55500"/>
    <x v="0"/>
    <s v="exceeds"/>
    <n v="0"/>
    <x v="0"/>
    <n v="2.9917808219178084"/>
    <x v="1"/>
    <x v="1"/>
  </r>
  <r>
    <s v="E004833"/>
    <d v="2024-03-16T00:00:00"/>
    <x v="8"/>
    <s v="Corporate"/>
    <x v="1"/>
    <s v="People Operations Associate"/>
    <s v="people"/>
    <x v="1"/>
    <x v="1"/>
    <d v="2024-03-16T00:00:00"/>
    <d v="2025-06-13T00:00:00"/>
    <s v="involuntary"/>
    <n v="454"/>
    <x v="2"/>
    <x v="3"/>
    <x v="0"/>
    <n v="4"/>
    <s v="exceeds"/>
    <n v="1"/>
    <n v="72000"/>
    <x v="0"/>
    <s v="exceeds"/>
    <n v="1"/>
    <x v="1"/>
    <n v="1.2438356164383562"/>
    <x v="2"/>
    <x v="0"/>
  </r>
  <r>
    <s v="E004834"/>
    <d v="2023-09-27T00:00:00"/>
    <x v="9"/>
    <s v="Corporate"/>
    <x v="0"/>
    <s v="Legal &amp; Compliance Associate"/>
    <s v="legal"/>
    <x v="1"/>
    <x v="0"/>
    <d v="2023-09-27T00:00:00"/>
    <m/>
    <s v=""/>
    <n v="826"/>
    <x v="4"/>
    <x v="1"/>
    <x v="2"/>
    <n v="5"/>
    <s v="outstanding"/>
    <n v="2"/>
    <n v="63000"/>
    <x v="0"/>
    <s v="outstanding"/>
    <n v="0"/>
    <x v="0"/>
    <n v="2.2630136986301368"/>
    <x v="1"/>
    <x v="1"/>
  </r>
  <r>
    <s v="E004835"/>
    <d v="2023-12-16T00:00:00"/>
    <x v="10"/>
    <s v="Operations"/>
    <x v="2"/>
    <s v="Supply Chain Lead"/>
    <s v="supply_chain"/>
    <x v="3"/>
    <x v="0"/>
    <d v="2023-12-16T00:00:00"/>
    <m/>
    <s v=""/>
    <n v="746"/>
    <x v="1"/>
    <x v="1"/>
    <x v="4"/>
    <n v="3"/>
    <s v="meets"/>
    <n v="2"/>
    <n v="135500"/>
    <x v="0"/>
    <s v="meets"/>
    <n v="0"/>
    <x v="0"/>
    <n v="2.043835616438356"/>
    <x v="1"/>
    <x v="2"/>
  </r>
  <r>
    <s v="E004836"/>
    <d v="2024-07-28T00:00:00"/>
    <x v="11"/>
    <s v="Operations"/>
    <x v="3"/>
    <s v="Analytics Associate"/>
    <s v="analytics"/>
    <x v="1"/>
    <x v="1"/>
    <d v="2024-07-28T00:00:00"/>
    <d v="2025-02-10T00:00:00"/>
    <s v="voluntary"/>
    <n v="197"/>
    <x v="0"/>
    <x v="1"/>
    <x v="4"/>
    <n v="3"/>
    <s v="meets"/>
    <n v="1"/>
    <n v="74000"/>
    <x v="0"/>
    <s v="meets"/>
    <n v="1"/>
    <x v="1"/>
    <n v="0.53972602739726028"/>
    <x v="0"/>
    <x v="0"/>
  </r>
  <r>
    <s v="E004837"/>
    <d v="2023-02-18T00:00:00"/>
    <x v="0"/>
    <s v="Product &amp; Technology"/>
    <x v="0"/>
    <s v="Analytics Specialist"/>
    <s v="analytics"/>
    <x v="0"/>
    <x v="0"/>
    <d v="2023-02-18T00:00:00"/>
    <m/>
    <s v=""/>
    <n v="1047"/>
    <x v="1"/>
    <x v="0"/>
    <x v="3"/>
    <n v="2"/>
    <s v="needs_support"/>
    <n v="3"/>
    <n v="84000"/>
    <x v="0"/>
    <s v="needs_support"/>
    <n v="0"/>
    <x v="0"/>
    <n v="2.8684931506849316"/>
    <x v="1"/>
    <x v="0"/>
  </r>
  <r>
    <s v="E004838"/>
    <d v="2023-03-03T00:00:00"/>
    <x v="1"/>
    <s v="Product &amp; Technology"/>
    <x v="0"/>
    <s v="Software Engineering Specialist"/>
    <s v="engineering"/>
    <x v="0"/>
    <x v="1"/>
    <d v="2023-03-03T00:00:00"/>
    <d v="2025-06-25T00:00:00"/>
    <s v="retirement"/>
    <n v="845"/>
    <x v="1"/>
    <x v="0"/>
    <x v="3"/>
    <n v="5"/>
    <s v="outstanding"/>
    <n v="2"/>
    <n v="79000"/>
    <x v="0"/>
    <s v="outstanding"/>
    <n v="1"/>
    <x v="1"/>
    <n v="2.3150684931506849"/>
    <x v="1"/>
    <x v="0"/>
  </r>
  <r>
    <s v="E004839"/>
    <d v="2023-02-08T00:00:00"/>
    <x v="2"/>
    <s v="Product &amp; Technology"/>
    <x v="1"/>
    <s v="Analytics Specialist"/>
    <s v="analytics"/>
    <x v="0"/>
    <x v="0"/>
    <d v="2023-02-08T00:00:00"/>
    <m/>
    <s v=""/>
    <n v="1057"/>
    <x v="3"/>
    <x v="1"/>
    <x v="4"/>
    <n v="3"/>
    <s v="meets"/>
    <n v="3"/>
    <n v="101000"/>
    <x v="0"/>
    <s v="meets"/>
    <n v="0"/>
    <x v="0"/>
    <n v="2.8958904109589043"/>
    <x v="1"/>
    <x v="3"/>
  </r>
  <r>
    <s v="E004840"/>
    <d v="2024-12-12T00:00:00"/>
    <x v="3"/>
    <s v="Product &amp; Technology"/>
    <x v="1"/>
    <s v="Product Design Specialist"/>
    <s v="design"/>
    <x v="0"/>
    <x v="0"/>
    <d v="2024-12-12T00:00:00"/>
    <m/>
    <s v=""/>
    <n v="384"/>
    <x v="3"/>
    <x v="2"/>
    <x v="2"/>
    <n v="3"/>
    <s v="meets"/>
    <n v="1"/>
    <n v="84500"/>
    <x v="0"/>
    <s v="meets"/>
    <n v="0"/>
    <x v="0"/>
    <n v="1.0520547945205478"/>
    <x v="2"/>
    <x v="0"/>
  </r>
  <r>
    <s v="E004841"/>
    <d v="2023-05-24T00:00:00"/>
    <x v="4"/>
    <s v="Revenue"/>
    <x v="0"/>
    <s v="Account Specialist"/>
    <s v="sales"/>
    <x v="0"/>
    <x v="0"/>
    <d v="2023-05-24T00:00:00"/>
    <m/>
    <s v=""/>
    <n v="952"/>
    <x v="0"/>
    <x v="1"/>
    <x v="0"/>
    <n v="4"/>
    <s v="exceeds"/>
    <n v="3"/>
    <n v="99500"/>
    <x v="0"/>
    <s v="exceeds"/>
    <n v="0"/>
    <x v="0"/>
    <n v="2.6082191780821917"/>
    <x v="1"/>
    <x v="0"/>
  </r>
  <r>
    <s v="E004842"/>
    <d v="2023-02-07T00:00:00"/>
    <x v="5"/>
    <s v="Revenue"/>
    <x v="1"/>
    <s v="Customer Success Specialist"/>
    <s v="customer_success"/>
    <x v="0"/>
    <x v="0"/>
    <d v="2023-02-07T00:00:00"/>
    <m/>
    <s v=""/>
    <n v="1058"/>
    <x v="1"/>
    <x v="1"/>
    <x v="0"/>
    <n v="2"/>
    <s v="needs_support"/>
    <n v="3"/>
    <n v="80000"/>
    <x v="0"/>
    <s v="needs_support"/>
    <n v="0"/>
    <x v="0"/>
    <n v="2.8986301369863012"/>
    <x v="1"/>
    <x v="0"/>
  </r>
  <r>
    <s v="E004843"/>
    <d v="2024-03-05T00:00:00"/>
    <x v="6"/>
    <s v="Revenue"/>
    <x v="2"/>
    <s v="Growth Marketing Associate"/>
    <s v="marketing"/>
    <x v="1"/>
    <x v="0"/>
    <d v="2024-03-05T00:00:00"/>
    <m/>
    <s v=""/>
    <n v="666"/>
    <x v="0"/>
    <x v="1"/>
    <x v="0"/>
    <n v="4"/>
    <s v="exceeds"/>
    <n v="2"/>
    <n v="62000"/>
    <x v="0"/>
    <s v="exceeds"/>
    <n v="0"/>
    <x v="0"/>
    <n v="1.8246575342465754"/>
    <x v="2"/>
    <x v="1"/>
  </r>
  <r>
    <s v="E004844"/>
    <d v="2024-07-16T00:00:00"/>
    <x v="7"/>
    <s v="Corporate"/>
    <x v="0"/>
    <s v="Financial Planning Specialist"/>
    <s v="finance"/>
    <x v="0"/>
    <x v="0"/>
    <d v="2024-07-16T00:00:00"/>
    <m/>
    <s v=""/>
    <n v="533"/>
    <x v="0"/>
    <x v="1"/>
    <x v="4"/>
    <n v="3"/>
    <s v="meets"/>
    <n v="1"/>
    <n v="72000"/>
    <x v="0"/>
    <s v="meets"/>
    <n v="0"/>
    <x v="0"/>
    <n v="1.4602739726027398"/>
    <x v="2"/>
    <x v="0"/>
  </r>
  <r>
    <s v="E004845"/>
    <d v="2023-03-09T00:00:00"/>
    <x v="8"/>
    <s v="Corporate"/>
    <x v="1"/>
    <s v="People Operations Specialist"/>
    <s v="people"/>
    <x v="0"/>
    <x v="0"/>
    <d v="2023-03-09T00:00:00"/>
    <m/>
    <s v=""/>
    <n v="1028"/>
    <x v="0"/>
    <x v="1"/>
    <x v="3"/>
    <n v="3"/>
    <s v="meets"/>
    <n v="3"/>
    <n v="94500"/>
    <x v="0"/>
    <s v="meets"/>
    <n v="0"/>
    <x v="0"/>
    <n v="2.8164383561643835"/>
    <x v="1"/>
    <x v="0"/>
  </r>
  <r>
    <s v="E004846"/>
    <d v="2024-05-01T00:00:00"/>
    <x v="9"/>
    <s v="Corporate"/>
    <x v="0"/>
    <s v="Legal &amp; Compliance Associate"/>
    <s v="legal"/>
    <x v="1"/>
    <x v="0"/>
    <d v="2024-05-01T00:00:00"/>
    <m/>
    <s v=""/>
    <n v="609"/>
    <x v="1"/>
    <x v="1"/>
    <x v="2"/>
    <n v="4"/>
    <s v="exceeds"/>
    <n v="2"/>
    <n v="69500"/>
    <x v="0"/>
    <s v="exceeds"/>
    <n v="0"/>
    <x v="0"/>
    <n v="1.6684931506849314"/>
    <x v="2"/>
    <x v="1"/>
  </r>
  <r>
    <s v="E004847"/>
    <d v="2023-09-07T00:00:00"/>
    <x v="10"/>
    <s v="Operations"/>
    <x v="2"/>
    <s v="Supply Chain Associate"/>
    <s v="supply_chain"/>
    <x v="1"/>
    <x v="0"/>
    <d v="2023-09-07T00:00:00"/>
    <m/>
    <s v=""/>
    <n v="846"/>
    <x v="1"/>
    <x v="4"/>
    <x v="2"/>
    <n v="4"/>
    <s v="exceeds"/>
    <n v="2"/>
    <n v="57000"/>
    <x v="0"/>
    <s v="exceeds"/>
    <n v="0"/>
    <x v="0"/>
    <n v="2.3178082191780822"/>
    <x v="1"/>
    <x v="1"/>
  </r>
  <r>
    <s v="E004848"/>
    <d v="2025-07-10T00:00:00"/>
    <x v="11"/>
    <s v="Operations"/>
    <x v="3"/>
    <s v="Analytics Specialist"/>
    <s v="analytics"/>
    <x v="0"/>
    <x v="0"/>
    <d v="2025-07-10T00:00:00"/>
    <m/>
    <s v=""/>
    <n v="174"/>
    <x v="0"/>
    <x v="1"/>
    <x v="0"/>
    <s v="None"/>
    <s v=""/>
    <n v="0"/>
    <n v="75000"/>
    <x v="1"/>
    <s v="Not Reviewed"/>
    <n v="0"/>
    <x v="0"/>
    <n v="0.47671232876712327"/>
    <x v="0"/>
    <x v="0"/>
  </r>
  <r>
    <s v="E004849"/>
    <d v="2023-11-10T00:00:00"/>
    <x v="0"/>
    <s v="Product &amp; Technology"/>
    <x v="0"/>
    <s v="Software Engineering Associate"/>
    <s v="engineering"/>
    <x v="1"/>
    <x v="0"/>
    <d v="2023-11-10T00:00:00"/>
    <m/>
    <s v=""/>
    <n v="782"/>
    <x v="3"/>
    <x v="4"/>
    <x v="0"/>
    <n v="4"/>
    <s v="exceeds"/>
    <n v="2"/>
    <n v="77000"/>
    <x v="0"/>
    <s v="exceeds"/>
    <n v="0"/>
    <x v="0"/>
    <n v="2.1424657534246574"/>
    <x v="1"/>
    <x v="0"/>
  </r>
  <r>
    <s v="E004850"/>
    <d v="2024-03-01T00:00:00"/>
    <x v="1"/>
    <s v="Product &amp; Technology"/>
    <x v="0"/>
    <s v="Software Engineering Specialist"/>
    <s v="engineering"/>
    <x v="0"/>
    <x v="0"/>
    <d v="2024-03-01T00:00:00"/>
    <m/>
    <s v=""/>
    <n v="670"/>
    <x v="0"/>
    <x v="1"/>
    <x v="1"/>
    <n v="4"/>
    <s v="exceeds"/>
    <n v="2"/>
    <n v="87500"/>
    <x v="0"/>
    <s v="exceeds"/>
    <n v="0"/>
    <x v="0"/>
    <n v="1.8356164383561644"/>
    <x v="2"/>
    <x v="0"/>
  </r>
  <r>
    <s v="E004851"/>
    <d v="2024-04-10T00:00:00"/>
    <x v="2"/>
    <s v="Product &amp; Technology"/>
    <x v="1"/>
    <s v="Analytics Specialist"/>
    <s v="analytics"/>
    <x v="0"/>
    <x v="0"/>
    <d v="2024-04-10T00:00:00"/>
    <m/>
    <s v=""/>
    <n v="630"/>
    <x v="2"/>
    <x v="1"/>
    <x v="0"/>
    <n v="4"/>
    <s v="exceeds"/>
    <n v="2"/>
    <n v="79000"/>
    <x v="0"/>
    <s v="exceeds"/>
    <n v="0"/>
    <x v="0"/>
    <n v="1.726027397260274"/>
    <x v="2"/>
    <x v="0"/>
  </r>
  <r>
    <s v="E004852"/>
    <d v="2025-04-09T00:00:00"/>
    <x v="3"/>
    <s v="Product &amp; Technology"/>
    <x v="1"/>
    <s v="Product Design Associate"/>
    <s v="design"/>
    <x v="1"/>
    <x v="0"/>
    <d v="2025-04-09T00:00:00"/>
    <m/>
    <s v=""/>
    <n v="266"/>
    <x v="0"/>
    <x v="1"/>
    <x v="1"/>
    <n v="3"/>
    <s v="meets"/>
    <n v="1"/>
    <n v="74000"/>
    <x v="0"/>
    <s v="meets"/>
    <n v="0"/>
    <x v="0"/>
    <n v="0.72876712328767124"/>
    <x v="0"/>
    <x v="0"/>
  </r>
  <r>
    <s v="E004853"/>
    <d v="2024-02-15T00:00:00"/>
    <x v="4"/>
    <s v="Revenue"/>
    <x v="0"/>
    <s v="Account Associate"/>
    <s v="sales"/>
    <x v="1"/>
    <x v="0"/>
    <d v="2024-02-15T00:00:00"/>
    <m/>
    <s v=""/>
    <n v="685"/>
    <x v="0"/>
    <x v="1"/>
    <x v="4"/>
    <n v="3"/>
    <s v="meets"/>
    <n v="2"/>
    <n v="69000"/>
    <x v="0"/>
    <s v="meets"/>
    <n v="0"/>
    <x v="0"/>
    <n v="1.8767123287671232"/>
    <x v="2"/>
    <x v="1"/>
  </r>
  <r>
    <s v="E004854"/>
    <d v="2024-12-28T00:00:00"/>
    <x v="5"/>
    <s v="Revenue"/>
    <x v="1"/>
    <s v="Customer Success Associate"/>
    <s v="customer_success"/>
    <x v="1"/>
    <x v="0"/>
    <d v="2024-12-28T00:00:00"/>
    <m/>
    <s v=""/>
    <n v="368"/>
    <x v="1"/>
    <x v="1"/>
    <x v="0"/>
    <n v="2"/>
    <s v="needs_support"/>
    <n v="1"/>
    <n v="69000"/>
    <x v="0"/>
    <s v="needs_support"/>
    <n v="0"/>
    <x v="0"/>
    <n v="1.0082191780821919"/>
    <x v="2"/>
    <x v="1"/>
  </r>
  <r>
    <s v="E004855"/>
    <d v="2023-04-16T00:00:00"/>
    <x v="6"/>
    <s v="Revenue"/>
    <x v="2"/>
    <s v="Growth Marketing Associate"/>
    <s v="marketing"/>
    <x v="1"/>
    <x v="0"/>
    <d v="2023-04-16T00:00:00"/>
    <m/>
    <s v=""/>
    <n v="990"/>
    <x v="1"/>
    <x v="1"/>
    <x v="2"/>
    <n v="3"/>
    <s v="meets"/>
    <n v="3"/>
    <n v="60000"/>
    <x v="0"/>
    <s v="meets"/>
    <n v="0"/>
    <x v="0"/>
    <n v="2.7123287671232879"/>
    <x v="1"/>
    <x v="1"/>
  </r>
  <r>
    <s v="E004856"/>
    <d v="2023-08-16T00:00:00"/>
    <x v="7"/>
    <s v="Corporate"/>
    <x v="0"/>
    <s v="Financial Planning Senior Specialist"/>
    <s v="finance"/>
    <x v="2"/>
    <x v="0"/>
    <d v="2023-08-16T00:00:00"/>
    <m/>
    <s v=""/>
    <n v="868"/>
    <x v="1"/>
    <x v="4"/>
    <x v="2"/>
    <n v="2"/>
    <s v="needs_support"/>
    <n v="2"/>
    <n v="128500"/>
    <x v="0"/>
    <s v="needs_support"/>
    <n v="0"/>
    <x v="0"/>
    <n v="2.3780821917808219"/>
    <x v="1"/>
    <x v="3"/>
  </r>
  <r>
    <s v="E004857"/>
    <d v="2025-01-29T00:00:00"/>
    <x v="8"/>
    <s v="Corporate"/>
    <x v="1"/>
    <s v="People Operations Associate"/>
    <s v="people"/>
    <x v="1"/>
    <x v="0"/>
    <d v="2025-01-29T00:00:00"/>
    <m/>
    <s v=""/>
    <n v="336"/>
    <x v="1"/>
    <x v="1"/>
    <x v="0"/>
    <n v="3"/>
    <s v="meets"/>
    <n v="1"/>
    <n v="75500"/>
    <x v="0"/>
    <s v="meets"/>
    <n v="0"/>
    <x v="0"/>
    <n v="0.92054794520547945"/>
    <x v="0"/>
    <x v="0"/>
  </r>
  <r>
    <s v="E004858"/>
    <d v="2023-04-23T00:00:00"/>
    <x v="9"/>
    <s v="Corporate"/>
    <x v="0"/>
    <s v="Legal &amp; Compliance Senior Specialist"/>
    <s v="legal"/>
    <x v="2"/>
    <x v="0"/>
    <d v="2023-04-23T00:00:00"/>
    <m/>
    <s v=""/>
    <n v="983"/>
    <x v="0"/>
    <x v="1"/>
    <x v="1"/>
    <n v="4"/>
    <s v="exceeds"/>
    <n v="3"/>
    <n v="129000"/>
    <x v="0"/>
    <s v="exceeds"/>
    <n v="0"/>
    <x v="0"/>
    <n v="2.6931506849315068"/>
    <x v="1"/>
    <x v="3"/>
  </r>
  <r>
    <s v="E004859"/>
    <d v="2023-08-05T00:00:00"/>
    <x v="10"/>
    <s v="Operations"/>
    <x v="2"/>
    <s v="Supply Chain Specialist"/>
    <s v="supply_chain"/>
    <x v="0"/>
    <x v="0"/>
    <d v="2023-08-05T00:00:00"/>
    <m/>
    <s v=""/>
    <n v="879"/>
    <x v="0"/>
    <x v="4"/>
    <x v="0"/>
    <n v="3"/>
    <s v="meets"/>
    <n v="2"/>
    <n v="93500"/>
    <x v="0"/>
    <s v="meets"/>
    <n v="0"/>
    <x v="0"/>
    <n v="2.408219178082192"/>
    <x v="1"/>
    <x v="0"/>
  </r>
  <r>
    <s v="E004860"/>
    <d v="2025-07-16T00:00:00"/>
    <x v="11"/>
    <s v="Operations"/>
    <x v="3"/>
    <s v="Financial Planning Senior Specialist"/>
    <s v="finance"/>
    <x v="2"/>
    <x v="1"/>
    <d v="2025-07-16T00:00:00"/>
    <d v="2025-11-17T00:00:00"/>
    <s v="voluntary"/>
    <n v="124"/>
    <x v="1"/>
    <x v="2"/>
    <x v="3"/>
    <s v="None"/>
    <s v=""/>
    <n v="0"/>
    <n v="99500"/>
    <x v="1"/>
    <s v="Not Reviewed"/>
    <n v="1"/>
    <x v="1"/>
    <n v="0.33972602739726027"/>
    <x v="0"/>
    <x v="0"/>
  </r>
  <r>
    <s v="E004861"/>
    <d v="2024-02-10T00:00:00"/>
    <x v="0"/>
    <s v="Product &amp; Technology"/>
    <x v="0"/>
    <s v="Software Engineering Specialist"/>
    <s v="engineering"/>
    <x v="0"/>
    <x v="0"/>
    <d v="2024-02-10T00:00:00"/>
    <m/>
    <s v=""/>
    <n v="690"/>
    <x v="1"/>
    <x v="1"/>
    <x v="0"/>
    <n v="3"/>
    <s v="meets"/>
    <n v="2"/>
    <n v="72500"/>
    <x v="0"/>
    <s v="meets"/>
    <n v="0"/>
    <x v="0"/>
    <n v="1.8904109589041096"/>
    <x v="2"/>
    <x v="0"/>
  </r>
  <r>
    <s v="E004862"/>
    <d v="2023-11-18T00:00:00"/>
    <x v="1"/>
    <s v="Product &amp; Technology"/>
    <x v="0"/>
    <s v="Software Engineering Specialist"/>
    <s v="engineering"/>
    <x v="0"/>
    <x v="0"/>
    <d v="2023-11-18T00:00:00"/>
    <m/>
    <s v=""/>
    <n v="774"/>
    <x v="0"/>
    <x v="1"/>
    <x v="3"/>
    <n v="3"/>
    <s v="meets"/>
    <n v="2"/>
    <n v="105000"/>
    <x v="0"/>
    <s v="meets"/>
    <n v="0"/>
    <x v="0"/>
    <n v="2.1205479452054794"/>
    <x v="1"/>
    <x v="3"/>
  </r>
  <r>
    <s v="E004863"/>
    <d v="2025-06-16T00:00:00"/>
    <x v="2"/>
    <s v="Product &amp; Technology"/>
    <x v="1"/>
    <s v="Product Management Senior Specialist"/>
    <s v="product"/>
    <x v="2"/>
    <x v="0"/>
    <d v="2025-06-16T00:00:00"/>
    <m/>
    <s v=""/>
    <n v="198"/>
    <x v="0"/>
    <x v="2"/>
    <x v="2"/>
    <n v="3"/>
    <s v="meets"/>
    <n v="1"/>
    <n v="108000"/>
    <x v="0"/>
    <s v="meets"/>
    <n v="0"/>
    <x v="0"/>
    <n v="0.54246575342465753"/>
    <x v="0"/>
    <x v="3"/>
  </r>
  <r>
    <s v="E004864"/>
    <d v="2024-06-08T00:00:00"/>
    <x v="3"/>
    <s v="Product &amp; Technology"/>
    <x v="1"/>
    <s v="Product Design Specialist"/>
    <s v="design"/>
    <x v="0"/>
    <x v="0"/>
    <d v="2024-06-08T00:00:00"/>
    <m/>
    <s v=""/>
    <n v="571"/>
    <x v="0"/>
    <x v="3"/>
    <x v="3"/>
    <n v="3"/>
    <s v="meets"/>
    <n v="2"/>
    <n v="89000"/>
    <x v="0"/>
    <s v="meets"/>
    <n v="0"/>
    <x v="0"/>
    <n v="1.5643835616438355"/>
    <x v="2"/>
    <x v="0"/>
  </r>
  <r>
    <s v="E004865"/>
    <d v="2023-06-30T00:00:00"/>
    <x v="4"/>
    <s v="Revenue"/>
    <x v="0"/>
    <s v="Account Senior Specialist"/>
    <s v="sales"/>
    <x v="2"/>
    <x v="0"/>
    <d v="2023-06-30T00:00:00"/>
    <m/>
    <s v=""/>
    <n v="915"/>
    <x v="1"/>
    <x v="0"/>
    <x v="4"/>
    <n v="1"/>
    <s v="needs_support"/>
    <n v="3"/>
    <n v="138500"/>
    <x v="0"/>
    <s v="needs_support"/>
    <n v="0"/>
    <x v="0"/>
    <n v="2.506849315068493"/>
    <x v="1"/>
    <x v="2"/>
  </r>
  <r>
    <s v="E004866"/>
    <d v="2024-09-24T00:00:00"/>
    <x v="5"/>
    <s v="Revenue"/>
    <x v="1"/>
    <s v="Customer Success Senior Specialist"/>
    <s v="customer_success"/>
    <x v="2"/>
    <x v="0"/>
    <d v="2024-09-24T00:00:00"/>
    <m/>
    <s v=""/>
    <n v="463"/>
    <x v="0"/>
    <x v="0"/>
    <x v="4"/>
    <n v="4"/>
    <s v="exceeds"/>
    <n v="1"/>
    <n v="116000"/>
    <x v="0"/>
    <s v="exceeds"/>
    <n v="0"/>
    <x v="0"/>
    <n v="1.2684931506849315"/>
    <x v="2"/>
    <x v="3"/>
  </r>
  <r>
    <s v="E004867"/>
    <d v="2023-05-27T00:00:00"/>
    <x v="6"/>
    <s v="Revenue"/>
    <x v="2"/>
    <s v="Growth Marketing Associate"/>
    <s v="marketing"/>
    <x v="1"/>
    <x v="0"/>
    <d v="2023-05-27T00:00:00"/>
    <m/>
    <s v=""/>
    <n v="949"/>
    <x v="0"/>
    <x v="0"/>
    <x v="1"/>
    <n v="3"/>
    <s v="meets"/>
    <n v="3"/>
    <n v="56000"/>
    <x v="0"/>
    <s v="meets"/>
    <n v="0"/>
    <x v="0"/>
    <n v="2.6"/>
    <x v="1"/>
    <x v="1"/>
  </r>
  <r>
    <s v="E004868"/>
    <d v="2023-06-01T00:00:00"/>
    <x v="7"/>
    <s v="Corporate"/>
    <x v="0"/>
    <s v="Analytics Associate"/>
    <s v="analytics"/>
    <x v="1"/>
    <x v="0"/>
    <d v="2023-06-01T00:00:00"/>
    <m/>
    <s v=""/>
    <n v="944"/>
    <x v="1"/>
    <x v="2"/>
    <x v="2"/>
    <n v="4"/>
    <s v="exceeds"/>
    <n v="3"/>
    <n v="57000"/>
    <x v="0"/>
    <s v="exceeds"/>
    <n v="0"/>
    <x v="0"/>
    <n v="2.5863013698630137"/>
    <x v="1"/>
    <x v="1"/>
  </r>
  <r>
    <s v="E004869"/>
    <d v="2025-02-07T00:00:00"/>
    <x v="8"/>
    <s v="Corporate"/>
    <x v="1"/>
    <s v="Operations Senior Specialist"/>
    <s v="operations"/>
    <x v="2"/>
    <x v="0"/>
    <d v="2025-02-07T00:00:00"/>
    <m/>
    <s v=""/>
    <n v="327"/>
    <x v="0"/>
    <x v="0"/>
    <x v="3"/>
    <n v="3"/>
    <s v="meets"/>
    <n v="1"/>
    <n v="111500"/>
    <x v="0"/>
    <s v="meets"/>
    <n v="0"/>
    <x v="0"/>
    <n v="0.89589041095890409"/>
    <x v="0"/>
    <x v="3"/>
  </r>
  <r>
    <s v="E004870"/>
    <d v="2023-09-08T00:00:00"/>
    <x v="9"/>
    <s v="Corporate"/>
    <x v="0"/>
    <s v="Operations Senior Specialist"/>
    <s v="operations"/>
    <x v="2"/>
    <x v="0"/>
    <d v="2023-09-08T00:00:00"/>
    <m/>
    <s v=""/>
    <n v="845"/>
    <x v="2"/>
    <x v="4"/>
    <x v="0"/>
    <n v="3"/>
    <s v="meets"/>
    <n v="2"/>
    <n v="138500"/>
    <x v="0"/>
    <s v="meets"/>
    <n v="0"/>
    <x v="0"/>
    <n v="2.3150684931506849"/>
    <x v="1"/>
    <x v="2"/>
  </r>
  <r>
    <s v="E004871"/>
    <d v="2024-06-13T00:00:00"/>
    <x v="10"/>
    <s v="Operations"/>
    <x v="2"/>
    <s v="Supply Chain Senior Specialist"/>
    <s v="supply_chain"/>
    <x v="2"/>
    <x v="0"/>
    <d v="2024-06-13T00:00:00"/>
    <m/>
    <s v=""/>
    <n v="566"/>
    <x v="1"/>
    <x v="1"/>
    <x v="4"/>
    <n v="3"/>
    <s v="meets"/>
    <n v="2"/>
    <n v="101000"/>
    <x v="0"/>
    <s v="meets"/>
    <n v="0"/>
    <x v="0"/>
    <n v="1.5506849315068494"/>
    <x v="2"/>
    <x v="3"/>
  </r>
  <r>
    <s v="E004872"/>
    <d v="2024-10-06T00:00:00"/>
    <x v="11"/>
    <s v="Operations"/>
    <x v="3"/>
    <s v="Operations Associate"/>
    <s v="operations"/>
    <x v="1"/>
    <x v="0"/>
    <d v="2024-10-06T00:00:00"/>
    <m/>
    <s v=""/>
    <n v="451"/>
    <x v="0"/>
    <x v="0"/>
    <x v="1"/>
    <n v="4"/>
    <s v="exceeds"/>
    <n v="1"/>
    <n v="71000"/>
    <x v="0"/>
    <s v="exceeds"/>
    <n v="0"/>
    <x v="0"/>
    <n v="1.2356164383561643"/>
    <x v="2"/>
    <x v="0"/>
  </r>
  <r>
    <s v="E004873"/>
    <d v="2024-07-16T00:00:00"/>
    <x v="0"/>
    <s v="Product &amp; Technology"/>
    <x v="0"/>
    <s v="Software Engineering Specialist"/>
    <s v="engineering"/>
    <x v="0"/>
    <x v="1"/>
    <d v="2024-07-16T00:00:00"/>
    <d v="2024-11-04T00:00:00"/>
    <s v="voluntary"/>
    <n v="111"/>
    <x v="0"/>
    <x v="4"/>
    <x v="3"/>
    <s v="None"/>
    <s v=""/>
    <n v="0"/>
    <n v="75000"/>
    <x v="1"/>
    <s v="Not Reviewed"/>
    <n v="1"/>
    <x v="1"/>
    <n v="0.30410958904109592"/>
    <x v="0"/>
    <x v="0"/>
  </r>
  <r>
    <s v="E004874"/>
    <d v="2024-03-20T00:00:00"/>
    <x v="1"/>
    <s v="Product &amp; Technology"/>
    <x v="0"/>
    <s v="Analytics Senior Specialist"/>
    <s v="analytics"/>
    <x v="2"/>
    <x v="0"/>
    <d v="2024-03-20T00:00:00"/>
    <m/>
    <s v=""/>
    <n v="651"/>
    <x v="2"/>
    <x v="0"/>
    <x v="0"/>
    <n v="4"/>
    <s v="exceeds"/>
    <n v="2"/>
    <n v="106000"/>
    <x v="0"/>
    <s v="exceeds"/>
    <n v="0"/>
    <x v="0"/>
    <n v="1.7835616438356163"/>
    <x v="2"/>
    <x v="3"/>
  </r>
  <r>
    <s v="E004875"/>
    <d v="2023-02-17T00:00:00"/>
    <x v="2"/>
    <s v="Product &amp; Technology"/>
    <x v="1"/>
    <s v="Analytics Specialist"/>
    <s v="analytics"/>
    <x v="0"/>
    <x v="0"/>
    <d v="2023-02-17T00:00:00"/>
    <m/>
    <s v=""/>
    <n v="1048"/>
    <x v="2"/>
    <x v="1"/>
    <x v="2"/>
    <n v="3"/>
    <s v="meets"/>
    <n v="3"/>
    <n v="78500"/>
    <x v="0"/>
    <s v="meets"/>
    <n v="0"/>
    <x v="0"/>
    <n v="2.871232876712329"/>
    <x v="1"/>
    <x v="0"/>
  </r>
  <r>
    <s v="E004876"/>
    <d v="2024-02-25T00:00:00"/>
    <x v="3"/>
    <s v="Product &amp; Technology"/>
    <x v="1"/>
    <s v="Product Management Specialist"/>
    <s v="product"/>
    <x v="0"/>
    <x v="0"/>
    <d v="2024-02-25T00:00:00"/>
    <m/>
    <s v=""/>
    <n v="675"/>
    <x v="0"/>
    <x v="0"/>
    <x v="4"/>
    <n v="4"/>
    <s v="exceeds"/>
    <n v="2"/>
    <n v="91000"/>
    <x v="0"/>
    <s v="exceeds"/>
    <n v="0"/>
    <x v="0"/>
    <n v="1.8493150684931507"/>
    <x v="2"/>
    <x v="0"/>
  </r>
  <r>
    <s v="E004877"/>
    <d v="2023-10-11T00:00:00"/>
    <x v="4"/>
    <s v="Revenue"/>
    <x v="0"/>
    <s v="Account Specialist"/>
    <s v="sales"/>
    <x v="0"/>
    <x v="0"/>
    <d v="2023-10-11T00:00:00"/>
    <m/>
    <s v=""/>
    <n v="812"/>
    <x v="1"/>
    <x v="3"/>
    <x v="4"/>
    <n v="3"/>
    <s v="meets"/>
    <n v="2"/>
    <n v="95500"/>
    <x v="0"/>
    <s v="meets"/>
    <n v="0"/>
    <x v="0"/>
    <n v="2.2246575342465755"/>
    <x v="1"/>
    <x v="0"/>
  </r>
  <r>
    <s v="E004878"/>
    <d v="2023-07-21T00:00:00"/>
    <x v="5"/>
    <s v="Revenue"/>
    <x v="1"/>
    <s v="Account Specialist"/>
    <s v="sales"/>
    <x v="0"/>
    <x v="0"/>
    <d v="2023-07-21T00:00:00"/>
    <m/>
    <s v=""/>
    <n v="894"/>
    <x v="1"/>
    <x v="1"/>
    <x v="2"/>
    <n v="2"/>
    <s v="needs_support"/>
    <n v="2"/>
    <n v="104000"/>
    <x v="0"/>
    <s v="needs_support"/>
    <n v="0"/>
    <x v="0"/>
    <n v="2.4493150684931506"/>
    <x v="1"/>
    <x v="3"/>
  </r>
  <r>
    <s v="E004879"/>
    <d v="2024-09-08T00:00:00"/>
    <x v="6"/>
    <s v="Revenue"/>
    <x v="2"/>
    <s v="Analytics Associate"/>
    <s v="analytics"/>
    <x v="1"/>
    <x v="0"/>
    <d v="2024-09-08T00:00:00"/>
    <m/>
    <s v=""/>
    <n v="479"/>
    <x v="4"/>
    <x v="0"/>
    <x v="1"/>
    <n v="3"/>
    <s v="meets"/>
    <n v="1"/>
    <n v="64500"/>
    <x v="0"/>
    <s v="meets"/>
    <n v="0"/>
    <x v="0"/>
    <n v="1.3123287671232877"/>
    <x v="2"/>
    <x v="1"/>
  </r>
  <r>
    <s v="E004880"/>
    <d v="2024-05-10T00:00:00"/>
    <x v="7"/>
    <s v="Corporate"/>
    <x v="0"/>
    <s v="Financial Planning Associate"/>
    <s v="finance"/>
    <x v="1"/>
    <x v="0"/>
    <d v="2024-05-10T00:00:00"/>
    <m/>
    <s v=""/>
    <n v="600"/>
    <x v="0"/>
    <x v="4"/>
    <x v="2"/>
    <n v="1"/>
    <s v="needs_support"/>
    <n v="2"/>
    <n v="55000"/>
    <x v="0"/>
    <s v="needs_support"/>
    <n v="0"/>
    <x v="0"/>
    <n v="1.6438356164383561"/>
    <x v="2"/>
    <x v="1"/>
  </r>
  <r>
    <s v="E004881"/>
    <d v="2023-08-20T00:00:00"/>
    <x v="8"/>
    <s v="Corporate"/>
    <x v="1"/>
    <s v="People Operations Associate"/>
    <s v="people"/>
    <x v="1"/>
    <x v="0"/>
    <d v="2023-08-20T00:00:00"/>
    <m/>
    <s v=""/>
    <n v="864"/>
    <x v="2"/>
    <x v="1"/>
    <x v="0"/>
    <n v="4"/>
    <s v="exceeds"/>
    <n v="2"/>
    <n v="59500"/>
    <x v="0"/>
    <s v="exceeds"/>
    <n v="0"/>
    <x v="0"/>
    <n v="2.3671232876712329"/>
    <x v="1"/>
    <x v="1"/>
  </r>
  <r>
    <s v="E004882"/>
    <d v="2023-04-03T00:00:00"/>
    <x v="9"/>
    <s v="Corporate"/>
    <x v="0"/>
    <s v="Operations Associate"/>
    <s v="operations"/>
    <x v="1"/>
    <x v="0"/>
    <d v="2023-04-03T00:00:00"/>
    <m/>
    <s v=""/>
    <n v="1003"/>
    <x v="0"/>
    <x v="1"/>
    <x v="2"/>
    <n v="3"/>
    <s v="meets"/>
    <n v="3"/>
    <n v="75500"/>
    <x v="0"/>
    <s v="meets"/>
    <n v="0"/>
    <x v="0"/>
    <n v="2.7479452054794522"/>
    <x v="1"/>
    <x v="0"/>
  </r>
  <r>
    <s v="E004883"/>
    <d v="2023-12-14T00:00:00"/>
    <x v="10"/>
    <s v="Operations"/>
    <x v="2"/>
    <s v="Supply Chain Specialist"/>
    <s v="supply_chain"/>
    <x v="0"/>
    <x v="0"/>
    <d v="2023-12-14T00:00:00"/>
    <m/>
    <s v=""/>
    <n v="748"/>
    <x v="4"/>
    <x v="1"/>
    <x v="0"/>
    <n v="4"/>
    <s v="exceeds"/>
    <n v="2"/>
    <n v="73000"/>
    <x v="0"/>
    <s v="exceeds"/>
    <n v="0"/>
    <x v="0"/>
    <n v="2.0493150684931507"/>
    <x v="1"/>
    <x v="0"/>
  </r>
  <r>
    <s v="E004884"/>
    <d v="2023-01-31T00:00:00"/>
    <x v="11"/>
    <s v="Operations"/>
    <x v="3"/>
    <s v="Operations Lead"/>
    <s v="operations"/>
    <x v="3"/>
    <x v="0"/>
    <d v="2023-01-31T00:00:00"/>
    <m/>
    <s v=""/>
    <n v="1065"/>
    <x v="1"/>
    <x v="0"/>
    <x v="4"/>
    <n v="1"/>
    <s v="needs_support"/>
    <n v="3"/>
    <n v="180000"/>
    <x v="0"/>
    <s v="needs_support"/>
    <n v="0"/>
    <x v="0"/>
    <n v="2.9178082191780823"/>
    <x v="1"/>
    <x v="2"/>
  </r>
  <r>
    <s v="E004885"/>
    <d v="2024-07-14T00:00:00"/>
    <x v="0"/>
    <s v="Product &amp; Technology"/>
    <x v="0"/>
    <s v="Software Engineering Specialist"/>
    <s v="engineering"/>
    <x v="0"/>
    <x v="1"/>
    <d v="2024-07-14T00:00:00"/>
    <d v="2024-11-07T00:00:00"/>
    <s v="voluntary"/>
    <n v="116"/>
    <x v="3"/>
    <x v="3"/>
    <x v="3"/>
    <s v="None"/>
    <s v=""/>
    <n v="0"/>
    <n v="78000"/>
    <x v="1"/>
    <s v="Not Reviewed"/>
    <n v="1"/>
    <x v="1"/>
    <n v="0.31780821917808222"/>
    <x v="0"/>
    <x v="0"/>
  </r>
  <r>
    <s v="E004886"/>
    <d v="2024-07-03T00:00:00"/>
    <x v="1"/>
    <s v="Product &amp; Technology"/>
    <x v="0"/>
    <s v="Analytics Associate"/>
    <s v="analytics"/>
    <x v="1"/>
    <x v="0"/>
    <d v="2024-07-03T00:00:00"/>
    <m/>
    <s v=""/>
    <n v="546"/>
    <x v="3"/>
    <x v="1"/>
    <x v="2"/>
    <n v="4"/>
    <s v="exceeds"/>
    <n v="2"/>
    <n v="78000"/>
    <x v="0"/>
    <s v="exceeds"/>
    <n v="0"/>
    <x v="0"/>
    <n v="1.4958904109589042"/>
    <x v="2"/>
    <x v="0"/>
  </r>
  <r>
    <s v="E004887"/>
    <d v="2023-03-23T00:00:00"/>
    <x v="2"/>
    <s v="Product &amp; Technology"/>
    <x v="1"/>
    <s v="Product Management Associate"/>
    <s v="product"/>
    <x v="1"/>
    <x v="0"/>
    <d v="2023-03-23T00:00:00"/>
    <m/>
    <s v=""/>
    <n v="1014"/>
    <x v="0"/>
    <x v="1"/>
    <x v="2"/>
    <n v="3"/>
    <s v="meets"/>
    <n v="3"/>
    <n v="65000"/>
    <x v="0"/>
    <s v="meets"/>
    <n v="0"/>
    <x v="0"/>
    <n v="2.7780821917808218"/>
    <x v="1"/>
    <x v="1"/>
  </r>
  <r>
    <s v="E004888"/>
    <d v="2023-06-26T00:00:00"/>
    <x v="3"/>
    <s v="Product &amp; Technology"/>
    <x v="1"/>
    <s v="Product Design Specialist"/>
    <s v="design"/>
    <x v="0"/>
    <x v="1"/>
    <d v="2023-06-26T00:00:00"/>
    <d v="2025-08-12T00:00:00"/>
    <s v="voluntary"/>
    <n v="778"/>
    <x v="0"/>
    <x v="4"/>
    <x v="3"/>
    <n v="3"/>
    <s v="meets"/>
    <n v="2"/>
    <n v="93500"/>
    <x v="0"/>
    <s v="meets"/>
    <n v="1"/>
    <x v="1"/>
    <n v="2.1315068493150684"/>
    <x v="1"/>
    <x v="0"/>
  </r>
  <r>
    <s v="E004889"/>
    <d v="2023-02-18T00:00:00"/>
    <x v="4"/>
    <s v="Revenue"/>
    <x v="0"/>
    <s v="Account Associate"/>
    <s v="sales"/>
    <x v="1"/>
    <x v="0"/>
    <d v="2023-02-18T00:00:00"/>
    <m/>
    <s v=""/>
    <n v="1047"/>
    <x v="3"/>
    <x v="4"/>
    <x v="2"/>
    <n v="4"/>
    <s v="exceeds"/>
    <n v="3"/>
    <n v="70500"/>
    <x v="0"/>
    <s v="exceeds"/>
    <n v="0"/>
    <x v="0"/>
    <n v="2.8684931506849316"/>
    <x v="1"/>
    <x v="0"/>
  </r>
  <r>
    <s v="E004890"/>
    <d v="2024-11-29T00:00:00"/>
    <x v="5"/>
    <s v="Revenue"/>
    <x v="1"/>
    <s v="Customer Success Specialist"/>
    <s v="customer_success"/>
    <x v="0"/>
    <x v="0"/>
    <d v="2024-11-29T00:00:00"/>
    <m/>
    <s v=""/>
    <n v="397"/>
    <x v="1"/>
    <x v="1"/>
    <x v="0"/>
    <n v="5"/>
    <s v="outstanding"/>
    <n v="1"/>
    <n v="96500"/>
    <x v="0"/>
    <s v="outstanding"/>
    <n v="0"/>
    <x v="0"/>
    <n v="1.0876712328767124"/>
    <x v="2"/>
    <x v="0"/>
  </r>
  <r>
    <s v="E004891"/>
    <d v="2024-01-19T00:00:00"/>
    <x v="6"/>
    <s v="Revenue"/>
    <x v="2"/>
    <s v="Growth Marketing Senior Specialist"/>
    <s v="marketing"/>
    <x v="2"/>
    <x v="1"/>
    <d v="2024-01-19T00:00:00"/>
    <d v="2025-07-19T00:00:00"/>
    <s v="voluntary"/>
    <n v="547"/>
    <x v="3"/>
    <x v="4"/>
    <x v="2"/>
    <n v="2"/>
    <s v="needs_support"/>
    <n v="2"/>
    <n v="114500"/>
    <x v="0"/>
    <s v="needs_support"/>
    <n v="1"/>
    <x v="1"/>
    <n v="1.4986301369863013"/>
    <x v="2"/>
    <x v="3"/>
  </r>
  <r>
    <s v="E004892"/>
    <d v="2025-07-28T00:00:00"/>
    <x v="7"/>
    <s v="Corporate"/>
    <x v="0"/>
    <s v="Financial Planning Senior Specialist"/>
    <s v="finance"/>
    <x v="2"/>
    <x v="0"/>
    <d v="2025-07-28T00:00:00"/>
    <m/>
    <s v=""/>
    <n v="156"/>
    <x v="3"/>
    <x v="1"/>
    <x v="4"/>
    <s v="None"/>
    <s v=""/>
    <n v="0"/>
    <n v="101500"/>
    <x v="1"/>
    <s v="Not Reviewed"/>
    <n v="0"/>
    <x v="0"/>
    <n v="0.42739726027397262"/>
    <x v="0"/>
    <x v="3"/>
  </r>
  <r>
    <s v="E004893"/>
    <d v="2024-02-06T00:00:00"/>
    <x v="8"/>
    <s v="Corporate"/>
    <x v="1"/>
    <s v="People Operations Associate"/>
    <s v="people"/>
    <x v="1"/>
    <x v="0"/>
    <d v="2024-02-06T00:00:00"/>
    <m/>
    <s v=""/>
    <n v="694"/>
    <x v="0"/>
    <x v="1"/>
    <x v="0"/>
    <n v="3"/>
    <s v="meets"/>
    <n v="2"/>
    <n v="60000"/>
    <x v="0"/>
    <s v="meets"/>
    <n v="0"/>
    <x v="0"/>
    <n v="1.9013698630136986"/>
    <x v="2"/>
    <x v="1"/>
  </r>
  <r>
    <s v="E004894"/>
    <d v="2025-09-18T00:00:00"/>
    <x v="9"/>
    <s v="Corporate"/>
    <x v="0"/>
    <s v="Legal &amp; Compliance Senior Specialist"/>
    <s v="legal"/>
    <x v="2"/>
    <x v="0"/>
    <d v="2025-09-18T00:00:00"/>
    <m/>
    <s v=""/>
    <n v="104"/>
    <x v="0"/>
    <x v="0"/>
    <x v="1"/>
    <s v="None"/>
    <s v=""/>
    <n v="0"/>
    <n v="141500"/>
    <x v="1"/>
    <s v="Not Reviewed"/>
    <n v="0"/>
    <x v="0"/>
    <n v="0.28493150684931506"/>
    <x v="0"/>
    <x v="2"/>
  </r>
  <r>
    <s v="E004895"/>
    <d v="2023-04-11T00:00:00"/>
    <x v="10"/>
    <s v="Operations"/>
    <x v="2"/>
    <s v="Supply Chain Associate"/>
    <s v="supply_chain"/>
    <x v="1"/>
    <x v="0"/>
    <d v="2023-04-11T00:00:00"/>
    <m/>
    <s v=""/>
    <n v="995"/>
    <x v="3"/>
    <x v="1"/>
    <x v="2"/>
    <n v="3"/>
    <s v="meets"/>
    <n v="3"/>
    <n v="59500"/>
    <x v="0"/>
    <s v="meets"/>
    <n v="0"/>
    <x v="0"/>
    <n v="2.7260273972602738"/>
    <x v="1"/>
    <x v="1"/>
  </r>
  <r>
    <s v="E004896"/>
    <d v="2024-10-21T00:00:00"/>
    <x v="11"/>
    <s v="Operations"/>
    <x v="3"/>
    <s v="Operations Specialist"/>
    <s v="operations"/>
    <x v="0"/>
    <x v="0"/>
    <d v="2024-10-21T00:00:00"/>
    <m/>
    <s v=""/>
    <n v="436"/>
    <x v="1"/>
    <x v="1"/>
    <x v="2"/>
    <n v="3"/>
    <s v="meets"/>
    <n v="1"/>
    <n v="91500"/>
    <x v="0"/>
    <s v="meets"/>
    <n v="0"/>
    <x v="0"/>
    <n v="1.1945205479452055"/>
    <x v="2"/>
    <x v="0"/>
  </r>
  <r>
    <s v="E004897"/>
    <d v="2023-05-29T00:00:00"/>
    <x v="0"/>
    <s v="Product &amp; Technology"/>
    <x v="0"/>
    <s v="Software Engineering Specialist"/>
    <s v="engineering"/>
    <x v="0"/>
    <x v="0"/>
    <d v="2023-05-29T00:00:00"/>
    <m/>
    <s v=""/>
    <n v="947"/>
    <x v="1"/>
    <x v="1"/>
    <x v="2"/>
    <n v="3"/>
    <s v="meets"/>
    <n v="3"/>
    <n v="76500"/>
    <x v="0"/>
    <s v="meets"/>
    <n v="0"/>
    <x v="0"/>
    <n v="2.5945205479452054"/>
    <x v="1"/>
    <x v="0"/>
  </r>
  <r>
    <s v="E004898"/>
    <d v="2023-11-03T00:00:00"/>
    <x v="1"/>
    <s v="Product &amp; Technology"/>
    <x v="0"/>
    <s v="Analytics Senior Specialist"/>
    <s v="analytics"/>
    <x v="2"/>
    <x v="0"/>
    <d v="2023-11-03T00:00:00"/>
    <m/>
    <s v=""/>
    <n v="789"/>
    <x v="0"/>
    <x v="0"/>
    <x v="2"/>
    <n v="3"/>
    <s v="meets"/>
    <n v="2"/>
    <n v="99500"/>
    <x v="0"/>
    <s v="meets"/>
    <n v="0"/>
    <x v="0"/>
    <n v="2.1616438356164385"/>
    <x v="1"/>
    <x v="0"/>
  </r>
  <r>
    <s v="E004899"/>
    <d v="2024-04-20T00:00:00"/>
    <x v="2"/>
    <s v="Product &amp; Technology"/>
    <x v="1"/>
    <s v="Product Management Senior Specialist"/>
    <s v="product"/>
    <x v="2"/>
    <x v="0"/>
    <d v="2024-04-20T00:00:00"/>
    <m/>
    <s v=""/>
    <n v="620"/>
    <x v="1"/>
    <x v="2"/>
    <x v="2"/>
    <n v="4"/>
    <s v="exceeds"/>
    <n v="2"/>
    <n v="134500"/>
    <x v="0"/>
    <s v="exceeds"/>
    <n v="0"/>
    <x v="0"/>
    <n v="1.6986301369863013"/>
    <x v="2"/>
    <x v="2"/>
  </r>
  <r>
    <s v="E004900"/>
    <d v="2023-11-14T00:00:00"/>
    <x v="3"/>
    <s v="Product &amp; Technology"/>
    <x v="1"/>
    <s v="Product Design Associate"/>
    <s v="design"/>
    <x v="1"/>
    <x v="0"/>
    <d v="2023-11-14T00:00:00"/>
    <m/>
    <s v=""/>
    <n v="778"/>
    <x v="0"/>
    <x v="0"/>
    <x v="0"/>
    <n v="3"/>
    <s v="meets"/>
    <n v="2"/>
    <n v="74500"/>
    <x v="0"/>
    <s v="meets"/>
    <n v="0"/>
    <x v="0"/>
    <n v="2.1315068493150684"/>
    <x v="1"/>
    <x v="0"/>
  </r>
  <r>
    <s v="E004901"/>
    <d v="2023-10-29T00:00:00"/>
    <x v="4"/>
    <s v="Revenue"/>
    <x v="0"/>
    <s v="Account Senior Specialist"/>
    <s v="sales"/>
    <x v="2"/>
    <x v="0"/>
    <d v="2023-10-29T00:00:00"/>
    <m/>
    <s v=""/>
    <n v="794"/>
    <x v="1"/>
    <x v="1"/>
    <x v="2"/>
    <n v="4"/>
    <s v="exceeds"/>
    <n v="2"/>
    <n v="137500"/>
    <x v="0"/>
    <s v="exceeds"/>
    <n v="0"/>
    <x v="0"/>
    <n v="2.1753424657534248"/>
    <x v="1"/>
    <x v="2"/>
  </r>
  <r>
    <s v="E004902"/>
    <d v="2025-02-20T00:00:00"/>
    <x v="5"/>
    <s v="Revenue"/>
    <x v="1"/>
    <s v="Account Associate"/>
    <s v="sales"/>
    <x v="1"/>
    <x v="0"/>
    <d v="2025-02-20T00:00:00"/>
    <m/>
    <s v=""/>
    <n v="314"/>
    <x v="0"/>
    <x v="1"/>
    <x v="0"/>
    <n v="5"/>
    <s v="outstanding"/>
    <n v="1"/>
    <n v="74000"/>
    <x v="0"/>
    <s v="outstanding"/>
    <n v="0"/>
    <x v="0"/>
    <n v="0.86027397260273974"/>
    <x v="0"/>
    <x v="0"/>
  </r>
  <r>
    <s v="E004903"/>
    <d v="2024-03-01T00:00:00"/>
    <x v="6"/>
    <s v="Revenue"/>
    <x v="2"/>
    <s v="Growth Marketing Senior Specialist"/>
    <s v="marketing"/>
    <x v="2"/>
    <x v="0"/>
    <d v="2024-03-01T00:00:00"/>
    <m/>
    <s v=""/>
    <n v="670"/>
    <x v="0"/>
    <x v="1"/>
    <x v="0"/>
    <n v="3"/>
    <s v="meets"/>
    <n v="2"/>
    <n v="104500"/>
    <x v="0"/>
    <s v="meets"/>
    <n v="0"/>
    <x v="0"/>
    <n v="1.8356164383561644"/>
    <x v="2"/>
    <x v="3"/>
  </r>
  <r>
    <s v="E004904"/>
    <d v="2023-10-29T00:00:00"/>
    <x v="7"/>
    <s v="Corporate"/>
    <x v="0"/>
    <s v="Financial Planning Senior Specialist"/>
    <s v="finance"/>
    <x v="2"/>
    <x v="0"/>
    <d v="2023-10-29T00:00:00"/>
    <m/>
    <s v=""/>
    <n v="794"/>
    <x v="1"/>
    <x v="2"/>
    <x v="2"/>
    <n v="3"/>
    <s v="meets"/>
    <n v="2"/>
    <n v="115500"/>
    <x v="0"/>
    <s v="meets"/>
    <n v="0"/>
    <x v="0"/>
    <n v="2.1753424657534248"/>
    <x v="1"/>
    <x v="3"/>
  </r>
  <r>
    <s v="E004905"/>
    <d v="2023-12-14T00:00:00"/>
    <x v="8"/>
    <s v="Corporate"/>
    <x v="1"/>
    <s v="People Operations Specialist"/>
    <s v="people"/>
    <x v="0"/>
    <x v="0"/>
    <d v="2023-12-14T00:00:00"/>
    <m/>
    <s v=""/>
    <n v="748"/>
    <x v="2"/>
    <x v="1"/>
    <x v="3"/>
    <n v="3"/>
    <s v="meets"/>
    <n v="2"/>
    <n v="100000"/>
    <x v="0"/>
    <s v="meets"/>
    <n v="0"/>
    <x v="0"/>
    <n v="2.0493150684931507"/>
    <x v="1"/>
    <x v="3"/>
  </r>
  <r>
    <s v="E004906"/>
    <d v="2024-05-05T00:00:00"/>
    <x v="9"/>
    <s v="Corporate"/>
    <x v="0"/>
    <s v="Operations Associate"/>
    <s v="operations"/>
    <x v="1"/>
    <x v="0"/>
    <d v="2024-05-05T00:00:00"/>
    <m/>
    <s v=""/>
    <n v="605"/>
    <x v="1"/>
    <x v="0"/>
    <x v="3"/>
    <n v="4"/>
    <s v="exceeds"/>
    <n v="2"/>
    <n v="61500"/>
    <x v="0"/>
    <s v="exceeds"/>
    <n v="0"/>
    <x v="0"/>
    <n v="1.6575342465753424"/>
    <x v="2"/>
    <x v="1"/>
  </r>
  <r>
    <s v="E004907"/>
    <d v="2025-02-19T00:00:00"/>
    <x v="10"/>
    <s v="Operations"/>
    <x v="2"/>
    <s v="Supply Chain Lead"/>
    <s v="supply_chain"/>
    <x v="3"/>
    <x v="0"/>
    <d v="2025-02-19T00:00:00"/>
    <m/>
    <s v=""/>
    <n v="315"/>
    <x v="0"/>
    <x v="3"/>
    <x v="3"/>
    <n v="3"/>
    <s v="meets"/>
    <n v="1"/>
    <n v="157500"/>
    <x v="0"/>
    <s v="meets"/>
    <n v="0"/>
    <x v="0"/>
    <n v="0.86301369863013699"/>
    <x v="0"/>
    <x v="2"/>
  </r>
  <r>
    <s v="E004908"/>
    <d v="2025-01-17T00:00:00"/>
    <x v="11"/>
    <s v="Operations"/>
    <x v="3"/>
    <s v="Operations Specialist"/>
    <s v="operations"/>
    <x v="0"/>
    <x v="0"/>
    <d v="2025-01-17T00:00:00"/>
    <m/>
    <s v=""/>
    <n v="348"/>
    <x v="0"/>
    <x v="0"/>
    <x v="3"/>
    <n v="4"/>
    <s v="exceeds"/>
    <n v="1"/>
    <n v="92000"/>
    <x v="0"/>
    <s v="exceeds"/>
    <n v="0"/>
    <x v="0"/>
    <n v="0.95342465753424654"/>
    <x v="0"/>
    <x v="0"/>
  </r>
  <r>
    <s v="E004909"/>
    <d v="2024-08-25T00:00:00"/>
    <x v="0"/>
    <s v="Product &amp; Technology"/>
    <x v="0"/>
    <s v="Analytics Associate"/>
    <s v="analytics"/>
    <x v="1"/>
    <x v="1"/>
    <d v="2024-08-25T00:00:00"/>
    <d v="2024-11-30T00:00:00"/>
    <s v="involuntary"/>
    <n v="97"/>
    <x v="0"/>
    <x v="1"/>
    <x v="3"/>
    <s v="None"/>
    <s v=""/>
    <n v="0"/>
    <n v="66500"/>
    <x v="1"/>
    <s v="Not Reviewed"/>
    <n v="1"/>
    <x v="1"/>
    <n v="0.26575342465753427"/>
    <x v="0"/>
    <x v="1"/>
  </r>
  <r>
    <s v="E004910"/>
    <d v="2025-01-20T00:00:00"/>
    <x v="1"/>
    <s v="Product &amp; Technology"/>
    <x v="0"/>
    <s v="Analytics Specialist"/>
    <s v="analytics"/>
    <x v="0"/>
    <x v="0"/>
    <d v="2025-01-20T00:00:00"/>
    <m/>
    <s v=""/>
    <n v="345"/>
    <x v="0"/>
    <x v="1"/>
    <x v="2"/>
    <n v="4"/>
    <s v="exceeds"/>
    <n v="1"/>
    <n v="91500"/>
    <x v="0"/>
    <s v="exceeds"/>
    <n v="0"/>
    <x v="0"/>
    <n v="0.9452054794520548"/>
    <x v="0"/>
    <x v="0"/>
  </r>
  <r>
    <s v="E004911"/>
    <d v="2025-03-31T00:00:00"/>
    <x v="2"/>
    <s v="Product &amp; Technology"/>
    <x v="1"/>
    <s v="Analytics Specialist"/>
    <s v="analytics"/>
    <x v="0"/>
    <x v="0"/>
    <d v="2025-03-31T00:00:00"/>
    <m/>
    <s v=""/>
    <n v="275"/>
    <x v="2"/>
    <x v="4"/>
    <x v="0"/>
    <n v="2"/>
    <s v="needs_support"/>
    <n v="1"/>
    <n v="82000"/>
    <x v="0"/>
    <s v="needs_support"/>
    <n v="0"/>
    <x v="0"/>
    <n v="0.75342465753424659"/>
    <x v="0"/>
    <x v="0"/>
  </r>
  <r>
    <s v="E004912"/>
    <d v="2025-04-18T00:00:00"/>
    <x v="3"/>
    <s v="Product &amp; Technology"/>
    <x v="1"/>
    <s v="Product Design Specialist"/>
    <s v="design"/>
    <x v="0"/>
    <x v="1"/>
    <d v="2025-04-18T00:00:00"/>
    <d v="2025-11-14T00:00:00"/>
    <s v="voluntary"/>
    <n v="210"/>
    <x v="0"/>
    <x v="1"/>
    <x v="0"/>
    <n v="2"/>
    <s v="needs_support"/>
    <n v="1"/>
    <n v="80500"/>
    <x v="0"/>
    <s v="needs_support"/>
    <n v="1"/>
    <x v="1"/>
    <n v="0.57534246575342463"/>
    <x v="0"/>
    <x v="0"/>
  </r>
  <r>
    <s v="E004913"/>
    <d v="2024-02-18T00:00:00"/>
    <x v="4"/>
    <s v="Revenue"/>
    <x v="0"/>
    <s v="Customer Success Specialist"/>
    <s v="customer_success"/>
    <x v="0"/>
    <x v="0"/>
    <d v="2024-02-18T00:00:00"/>
    <m/>
    <s v=""/>
    <n v="682"/>
    <x v="0"/>
    <x v="1"/>
    <x v="2"/>
    <n v="3"/>
    <s v="meets"/>
    <n v="2"/>
    <n v="90500"/>
    <x v="0"/>
    <s v="meets"/>
    <n v="0"/>
    <x v="0"/>
    <n v="1.8684931506849316"/>
    <x v="2"/>
    <x v="0"/>
  </r>
  <r>
    <s v="E004914"/>
    <d v="2023-01-01T00:00:00"/>
    <x v="5"/>
    <s v="Revenue"/>
    <x v="1"/>
    <s v="Customer Success Specialist"/>
    <s v="customer_success"/>
    <x v="0"/>
    <x v="0"/>
    <d v="2023-01-01T00:00:00"/>
    <m/>
    <s v=""/>
    <n v="1095"/>
    <x v="1"/>
    <x v="1"/>
    <x v="0"/>
    <n v="3"/>
    <s v="meets"/>
    <n v="3"/>
    <n v="77000"/>
    <x v="0"/>
    <s v="meets"/>
    <n v="0"/>
    <x v="0"/>
    <n v="3"/>
    <x v="3"/>
    <x v="0"/>
  </r>
  <r>
    <s v="E004915"/>
    <d v="2023-09-21T00:00:00"/>
    <x v="6"/>
    <s v="Revenue"/>
    <x v="2"/>
    <s v="Analytics Associate"/>
    <s v="analytics"/>
    <x v="1"/>
    <x v="0"/>
    <d v="2023-09-21T00:00:00"/>
    <m/>
    <s v=""/>
    <n v="832"/>
    <x v="1"/>
    <x v="1"/>
    <x v="0"/>
    <n v="2"/>
    <s v="needs_support"/>
    <n v="2"/>
    <n v="77000"/>
    <x v="0"/>
    <s v="needs_support"/>
    <n v="0"/>
    <x v="0"/>
    <n v="2.2794520547945205"/>
    <x v="1"/>
    <x v="0"/>
  </r>
  <r>
    <s v="E004916"/>
    <d v="2023-01-27T00:00:00"/>
    <x v="7"/>
    <s v="Corporate"/>
    <x v="0"/>
    <s v="Financial Planning Specialist"/>
    <s v="finance"/>
    <x v="0"/>
    <x v="0"/>
    <d v="2023-01-27T00:00:00"/>
    <m/>
    <s v=""/>
    <n v="1069"/>
    <x v="0"/>
    <x v="1"/>
    <x v="2"/>
    <n v="5"/>
    <s v="outstanding"/>
    <n v="3"/>
    <n v="98500"/>
    <x v="0"/>
    <s v="outstanding"/>
    <n v="0"/>
    <x v="0"/>
    <n v="2.9287671232876713"/>
    <x v="1"/>
    <x v="0"/>
  </r>
  <r>
    <s v="E004917"/>
    <d v="2024-09-22T00:00:00"/>
    <x v="8"/>
    <s v="Corporate"/>
    <x v="1"/>
    <s v="People Operations Associate"/>
    <s v="people"/>
    <x v="1"/>
    <x v="1"/>
    <d v="2024-09-22T00:00:00"/>
    <d v="2025-02-15T00:00:00"/>
    <s v="voluntary"/>
    <n v="146"/>
    <x v="1"/>
    <x v="0"/>
    <x v="0"/>
    <s v="None"/>
    <s v=""/>
    <n v="0"/>
    <n v="55500"/>
    <x v="1"/>
    <s v="Not Reviewed"/>
    <n v="1"/>
    <x v="1"/>
    <n v="0.4"/>
    <x v="0"/>
    <x v="1"/>
  </r>
  <r>
    <s v="E004918"/>
    <d v="2025-09-09T00:00:00"/>
    <x v="9"/>
    <s v="Corporate"/>
    <x v="0"/>
    <s v="Legal &amp; Compliance Specialist"/>
    <s v="legal"/>
    <x v="0"/>
    <x v="0"/>
    <d v="2025-09-09T00:00:00"/>
    <m/>
    <s v=""/>
    <n v="113"/>
    <x v="0"/>
    <x v="2"/>
    <x v="3"/>
    <s v="None"/>
    <s v=""/>
    <n v="0"/>
    <n v="102000"/>
    <x v="1"/>
    <s v="Not Reviewed"/>
    <n v="0"/>
    <x v="0"/>
    <n v="0.30958904109589042"/>
    <x v="0"/>
    <x v="3"/>
  </r>
  <r>
    <s v="E004919"/>
    <d v="2023-05-07T00:00:00"/>
    <x v="10"/>
    <s v="Operations"/>
    <x v="2"/>
    <s v="Supply Chain Senior Specialist"/>
    <s v="supply_chain"/>
    <x v="2"/>
    <x v="0"/>
    <d v="2023-05-07T00:00:00"/>
    <m/>
    <s v=""/>
    <n v="969"/>
    <x v="2"/>
    <x v="2"/>
    <x v="2"/>
    <n v="3"/>
    <s v="meets"/>
    <n v="3"/>
    <n v="137500"/>
    <x v="0"/>
    <s v="meets"/>
    <n v="0"/>
    <x v="0"/>
    <n v="2.6547945205479451"/>
    <x v="1"/>
    <x v="2"/>
  </r>
  <r>
    <s v="E004920"/>
    <d v="2023-10-09T00:00:00"/>
    <x v="11"/>
    <s v="Operations"/>
    <x v="3"/>
    <s v="Analytics Associate"/>
    <s v="analytics"/>
    <x v="1"/>
    <x v="0"/>
    <d v="2023-10-09T00:00:00"/>
    <m/>
    <s v=""/>
    <n v="814"/>
    <x v="0"/>
    <x v="1"/>
    <x v="2"/>
    <n v="4"/>
    <s v="exceeds"/>
    <n v="2"/>
    <n v="56500"/>
    <x v="0"/>
    <s v="exceeds"/>
    <n v="0"/>
    <x v="0"/>
    <n v="2.2301369863013698"/>
    <x v="1"/>
    <x v="1"/>
  </r>
  <r>
    <s v="E004921"/>
    <d v="2023-07-05T00:00:00"/>
    <x v="0"/>
    <s v="Product &amp; Technology"/>
    <x v="0"/>
    <s v="Analytics Specialist"/>
    <s v="analytics"/>
    <x v="0"/>
    <x v="1"/>
    <d v="2023-07-05T00:00:00"/>
    <d v="2025-09-01T00:00:00"/>
    <s v="voluntary"/>
    <n v="789"/>
    <x v="0"/>
    <x v="2"/>
    <x v="3"/>
    <n v="5"/>
    <s v="outstanding"/>
    <n v="2"/>
    <n v="103500"/>
    <x v="0"/>
    <s v="outstanding"/>
    <n v="1"/>
    <x v="1"/>
    <n v="2.1616438356164385"/>
    <x v="1"/>
    <x v="3"/>
  </r>
  <r>
    <s v="E004922"/>
    <d v="2024-11-21T00:00:00"/>
    <x v="1"/>
    <s v="Product &amp; Technology"/>
    <x v="0"/>
    <s v="Analytics Senior Specialist"/>
    <s v="analytics"/>
    <x v="2"/>
    <x v="0"/>
    <d v="2024-11-21T00:00:00"/>
    <m/>
    <s v=""/>
    <n v="405"/>
    <x v="4"/>
    <x v="1"/>
    <x v="3"/>
    <n v="3"/>
    <s v="meets"/>
    <n v="1"/>
    <n v="120000"/>
    <x v="0"/>
    <s v="meets"/>
    <n v="0"/>
    <x v="0"/>
    <n v="1.1095890410958904"/>
    <x v="2"/>
    <x v="3"/>
  </r>
  <r>
    <s v="E004923"/>
    <d v="2024-07-19T00:00:00"/>
    <x v="2"/>
    <s v="Product &amp; Technology"/>
    <x v="1"/>
    <s v="Product Management Associate"/>
    <s v="product"/>
    <x v="1"/>
    <x v="0"/>
    <d v="2024-07-19T00:00:00"/>
    <m/>
    <s v=""/>
    <n v="530"/>
    <x v="3"/>
    <x v="1"/>
    <x v="2"/>
    <n v="3"/>
    <s v="meets"/>
    <n v="1"/>
    <n v="57000"/>
    <x v="0"/>
    <s v="meets"/>
    <n v="0"/>
    <x v="0"/>
    <n v="1.452054794520548"/>
    <x v="2"/>
    <x v="1"/>
  </r>
  <r>
    <s v="E004924"/>
    <d v="2024-08-04T00:00:00"/>
    <x v="3"/>
    <s v="Product &amp; Technology"/>
    <x v="1"/>
    <s v="Product Design Senior Specialist"/>
    <s v="design"/>
    <x v="2"/>
    <x v="0"/>
    <d v="2024-08-04T00:00:00"/>
    <m/>
    <s v=""/>
    <n v="514"/>
    <x v="0"/>
    <x v="1"/>
    <x v="0"/>
    <n v="3"/>
    <s v="meets"/>
    <n v="1"/>
    <n v="99500"/>
    <x v="0"/>
    <s v="meets"/>
    <n v="0"/>
    <x v="0"/>
    <n v="1.4082191780821918"/>
    <x v="2"/>
    <x v="0"/>
  </r>
  <r>
    <s v="E004925"/>
    <d v="2023-08-05T00:00:00"/>
    <x v="4"/>
    <s v="Revenue"/>
    <x v="0"/>
    <s v="Account Associate"/>
    <s v="sales"/>
    <x v="1"/>
    <x v="0"/>
    <d v="2023-08-05T00:00:00"/>
    <m/>
    <s v=""/>
    <n v="879"/>
    <x v="0"/>
    <x v="0"/>
    <x v="4"/>
    <n v="3"/>
    <s v="meets"/>
    <n v="2"/>
    <n v="57500"/>
    <x v="0"/>
    <s v="meets"/>
    <n v="0"/>
    <x v="0"/>
    <n v="2.408219178082192"/>
    <x v="1"/>
    <x v="1"/>
  </r>
  <r>
    <s v="E004926"/>
    <d v="2025-07-21T00:00:00"/>
    <x v="5"/>
    <s v="Revenue"/>
    <x v="1"/>
    <s v="Account Associate"/>
    <s v="sales"/>
    <x v="1"/>
    <x v="0"/>
    <d v="2025-07-21T00:00:00"/>
    <m/>
    <s v=""/>
    <n v="163"/>
    <x v="1"/>
    <x v="3"/>
    <x v="3"/>
    <s v="None"/>
    <s v=""/>
    <n v="0"/>
    <n v="68000"/>
    <x v="1"/>
    <s v="Not Reviewed"/>
    <n v="0"/>
    <x v="0"/>
    <n v="0.44657534246575342"/>
    <x v="0"/>
    <x v="1"/>
  </r>
  <r>
    <s v="E004927"/>
    <d v="2025-08-26T00:00:00"/>
    <x v="6"/>
    <s v="Revenue"/>
    <x v="2"/>
    <s v="Growth Marketing Associate"/>
    <s v="marketing"/>
    <x v="1"/>
    <x v="0"/>
    <d v="2025-08-26T00:00:00"/>
    <m/>
    <s v=""/>
    <n v="127"/>
    <x v="1"/>
    <x v="1"/>
    <x v="1"/>
    <s v="None"/>
    <s v=""/>
    <n v="0"/>
    <n v="55000"/>
    <x v="1"/>
    <s v="Not Reviewed"/>
    <n v="0"/>
    <x v="0"/>
    <n v="0.34794520547945207"/>
    <x v="0"/>
    <x v="1"/>
  </r>
  <r>
    <s v="E004928"/>
    <d v="2023-01-06T00:00:00"/>
    <x v="7"/>
    <s v="Corporate"/>
    <x v="0"/>
    <s v="Financial Planning Senior Specialist"/>
    <s v="finance"/>
    <x v="2"/>
    <x v="0"/>
    <d v="2023-01-06T00:00:00"/>
    <m/>
    <s v=""/>
    <n v="1090"/>
    <x v="1"/>
    <x v="0"/>
    <x v="4"/>
    <n v="3"/>
    <s v="meets"/>
    <n v="3"/>
    <n v="135000"/>
    <x v="0"/>
    <s v="meets"/>
    <n v="0"/>
    <x v="0"/>
    <n v="2.9863013698630136"/>
    <x v="1"/>
    <x v="2"/>
  </r>
  <r>
    <s v="E004929"/>
    <d v="2023-09-11T00:00:00"/>
    <x v="8"/>
    <s v="Corporate"/>
    <x v="1"/>
    <s v="People Operations Associate"/>
    <s v="people"/>
    <x v="1"/>
    <x v="0"/>
    <d v="2023-09-11T00:00:00"/>
    <m/>
    <s v=""/>
    <n v="842"/>
    <x v="1"/>
    <x v="1"/>
    <x v="2"/>
    <n v="5"/>
    <s v="outstanding"/>
    <n v="2"/>
    <n v="69000"/>
    <x v="0"/>
    <s v="outstanding"/>
    <n v="0"/>
    <x v="0"/>
    <n v="2.3068493150684932"/>
    <x v="1"/>
    <x v="1"/>
  </r>
  <r>
    <s v="E004930"/>
    <d v="2023-04-02T00:00:00"/>
    <x v="9"/>
    <s v="Corporate"/>
    <x v="0"/>
    <s v="Legal &amp; Compliance Senior Specialist"/>
    <s v="legal"/>
    <x v="2"/>
    <x v="0"/>
    <d v="2023-04-02T00:00:00"/>
    <m/>
    <s v=""/>
    <n v="1004"/>
    <x v="0"/>
    <x v="1"/>
    <x v="3"/>
    <n v="2"/>
    <s v="needs_support"/>
    <n v="3"/>
    <n v="124000"/>
    <x v="0"/>
    <s v="needs_support"/>
    <n v="0"/>
    <x v="0"/>
    <n v="2.7506849315068491"/>
    <x v="1"/>
    <x v="3"/>
  </r>
  <r>
    <s v="E004931"/>
    <d v="2023-08-25T00:00:00"/>
    <x v="10"/>
    <s v="Operations"/>
    <x v="2"/>
    <s v="Supply Chain Associate"/>
    <s v="supply_chain"/>
    <x v="1"/>
    <x v="1"/>
    <d v="2023-08-25T00:00:00"/>
    <d v="2024-05-13T00:00:00"/>
    <s v="voluntary"/>
    <n v="262"/>
    <x v="2"/>
    <x v="1"/>
    <x v="0"/>
    <n v="3"/>
    <s v="meets"/>
    <n v="1"/>
    <n v="67000"/>
    <x v="0"/>
    <s v="meets"/>
    <n v="1"/>
    <x v="1"/>
    <n v="0.71780821917808224"/>
    <x v="0"/>
    <x v="1"/>
  </r>
  <r>
    <s v="E004932"/>
    <d v="2025-08-28T00:00:00"/>
    <x v="11"/>
    <s v="Operations"/>
    <x v="3"/>
    <s v="Operations Associate"/>
    <s v="operations"/>
    <x v="1"/>
    <x v="0"/>
    <d v="2025-08-28T00:00:00"/>
    <m/>
    <s v=""/>
    <n v="125"/>
    <x v="0"/>
    <x v="0"/>
    <x v="2"/>
    <s v="None"/>
    <s v=""/>
    <n v="0"/>
    <n v="73000"/>
    <x v="1"/>
    <s v="Not Reviewed"/>
    <n v="0"/>
    <x v="0"/>
    <n v="0.34246575342465752"/>
    <x v="0"/>
    <x v="0"/>
  </r>
  <r>
    <s v="E004933"/>
    <d v="2023-07-09T00:00:00"/>
    <x v="0"/>
    <s v="Product &amp; Technology"/>
    <x v="0"/>
    <s v="Software Engineering Associate"/>
    <s v="engineering"/>
    <x v="1"/>
    <x v="1"/>
    <d v="2023-07-09T00:00:00"/>
    <d v="2024-07-07T00:00:00"/>
    <s v="retirement"/>
    <n v="364"/>
    <x v="0"/>
    <x v="1"/>
    <x v="3"/>
    <n v="5"/>
    <s v="outstanding"/>
    <n v="1"/>
    <n v="74500"/>
    <x v="0"/>
    <s v="outstanding"/>
    <n v="1"/>
    <x v="1"/>
    <n v="0.99726027397260275"/>
    <x v="0"/>
    <x v="0"/>
  </r>
  <r>
    <s v="E004934"/>
    <d v="2023-08-09T00:00:00"/>
    <x v="1"/>
    <s v="Product &amp; Technology"/>
    <x v="0"/>
    <s v="Analytics Specialist"/>
    <s v="analytics"/>
    <x v="0"/>
    <x v="0"/>
    <d v="2023-08-09T00:00:00"/>
    <m/>
    <s v=""/>
    <n v="875"/>
    <x v="0"/>
    <x v="0"/>
    <x v="2"/>
    <n v="2"/>
    <s v="needs_support"/>
    <n v="2"/>
    <n v="77000"/>
    <x v="0"/>
    <s v="needs_support"/>
    <n v="0"/>
    <x v="0"/>
    <n v="2.3972602739726026"/>
    <x v="1"/>
    <x v="0"/>
  </r>
  <r>
    <s v="E004935"/>
    <d v="2024-01-12T00:00:00"/>
    <x v="2"/>
    <s v="Product &amp; Technology"/>
    <x v="1"/>
    <s v="Product Management Senior Specialist"/>
    <s v="product"/>
    <x v="2"/>
    <x v="0"/>
    <d v="2024-01-12T00:00:00"/>
    <m/>
    <s v=""/>
    <n v="719"/>
    <x v="2"/>
    <x v="1"/>
    <x v="0"/>
    <n v="3"/>
    <s v="meets"/>
    <n v="2"/>
    <n v="108500"/>
    <x v="0"/>
    <s v="meets"/>
    <n v="0"/>
    <x v="0"/>
    <n v="1.9698630136986301"/>
    <x v="2"/>
    <x v="3"/>
  </r>
  <r>
    <s v="E004936"/>
    <d v="2024-08-23T00:00:00"/>
    <x v="3"/>
    <s v="Product &amp; Technology"/>
    <x v="1"/>
    <s v="Product Design Associate"/>
    <s v="design"/>
    <x v="1"/>
    <x v="0"/>
    <d v="2024-08-23T00:00:00"/>
    <m/>
    <s v=""/>
    <n v="495"/>
    <x v="2"/>
    <x v="1"/>
    <x v="0"/>
    <n v="4"/>
    <s v="exceeds"/>
    <n v="1"/>
    <n v="75000"/>
    <x v="0"/>
    <s v="exceeds"/>
    <n v="0"/>
    <x v="0"/>
    <n v="1.3561643835616439"/>
    <x v="2"/>
    <x v="0"/>
  </r>
  <r>
    <s v="E004937"/>
    <d v="2023-06-01T00:00:00"/>
    <x v="4"/>
    <s v="Revenue"/>
    <x v="0"/>
    <s v="Account Associate"/>
    <s v="sales"/>
    <x v="1"/>
    <x v="0"/>
    <d v="2023-06-01T00:00:00"/>
    <m/>
    <s v=""/>
    <n v="944"/>
    <x v="1"/>
    <x v="2"/>
    <x v="1"/>
    <n v="4"/>
    <s v="exceeds"/>
    <n v="3"/>
    <n v="75000"/>
    <x v="0"/>
    <s v="exceeds"/>
    <n v="0"/>
    <x v="0"/>
    <n v="2.5863013698630137"/>
    <x v="1"/>
    <x v="0"/>
  </r>
  <r>
    <s v="E004938"/>
    <d v="2024-05-25T00:00:00"/>
    <x v="5"/>
    <s v="Revenue"/>
    <x v="1"/>
    <s v="Account Specialist"/>
    <s v="sales"/>
    <x v="0"/>
    <x v="1"/>
    <d v="2024-05-25T00:00:00"/>
    <d v="2025-09-04T00:00:00"/>
    <s v="retirement"/>
    <n v="467"/>
    <x v="0"/>
    <x v="1"/>
    <x v="2"/>
    <n v="3"/>
    <s v="meets"/>
    <n v="1"/>
    <n v="88500"/>
    <x v="0"/>
    <s v="meets"/>
    <n v="1"/>
    <x v="1"/>
    <n v="1.2794520547945205"/>
    <x v="2"/>
    <x v="0"/>
  </r>
  <r>
    <s v="E004939"/>
    <d v="2025-09-24T00:00:00"/>
    <x v="6"/>
    <s v="Revenue"/>
    <x v="2"/>
    <s v="Growth Marketing Specialist"/>
    <s v="marketing"/>
    <x v="0"/>
    <x v="0"/>
    <d v="2025-09-24T00:00:00"/>
    <m/>
    <s v=""/>
    <n v="98"/>
    <x v="0"/>
    <x v="1"/>
    <x v="2"/>
    <s v="None"/>
    <s v=""/>
    <n v="0"/>
    <n v="94500"/>
    <x v="1"/>
    <s v="Not Reviewed"/>
    <n v="0"/>
    <x v="0"/>
    <n v="0.26849315068493151"/>
    <x v="0"/>
    <x v="0"/>
  </r>
  <r>
    <s v="E004940"/>
    <d v="2025-07-14T00:00:00"/>
    <x v="7"/>
    <s v="Corporate"/>
    <x v="0"/>
    <s v="Financial Planning Senior Specialist"/>
    <s v="finance"/>
    <x v="2"/>
    <x v="0"/>
    <d v="2025-07-14T00:00:00"/>
    <m/>
    <s v=""/>
    <n v="170"/>
    <x v="2"/>
    <x v="2"/>
    <x v="3"/>
    <s v="None"/>
    <s v=""/>
    <n v="0"/>
    <n v="120500"/>
    <x v="1"/>
    <s v="Not Reviewed"/>
    <n v="0"/>
    <x v="0"/>
    <n v="0.46575342465753422"/>
    <x v="0"/>
    <x v="3"/>
  </r>
  <r>
    <s v="E004941"/>
    <d v="2025-05-11T00:00:00"/>
    <x v="8"/>
    <s v="Corporate"/>
    <x v="1"/>
    <s v="People Operations Specialist"/>
    <s v="people"/>
    <x v="0"/>
    <x v="0"/>
    <d v="2025-05-11T00:00:00"/>
    <m/>
    <s v=""/>
    <n v="234"/>
    <x v="0"/>
    <x v="1"/>
    <x v="2"/>
    <n v="3"/>
    <s v="meets"/>
    <n v="1"/>
    <n v="95000"/>
    <x v="0"/>
    <s v="meets"/>
    <n v="0"/>
    <x v="0"/>
    <n v="0.64109589041095894"/>
    <x v="0"/>
    <x v="0"/>
  </r>
  <r>
    <s v="E004942"/>
    <d v="2023-06-17T00:00:00"/>
    <x v="9"/>
    <s v="Corporate"/>
    <x v="0"/>
    <s v="Legal &amp; Compliance Specialist"/>
    <s v="legal"/>
    <x v="0"/>
    <x v="0"/>
    <d v="2023-06-17T00:00:00"/>
    <m/>
    <s v=""/>
    <n v="928"/>
    <x v="2"/>
    <x v="1"/>
    <x v="0"/>
    <n v="4"/>
    <s v="exceeds"/>
    <n v="3"/>
    <n v="93000"/>
    <x v="0"/>
    <s v="exceeds"/>
    <n v="0"/>
    <x v="0"/>
    <n v="2.5424657534246577"/>
    <x v="1"/>
    <x v="0"/>
  </r>
  <r>
    <s v="E004943"/>
    <d v="2023-06-29T00:00:00"/>
    <x v="10"/>
    <s v="Operations"/>
    <x v="2"/>
    <s v="Operations Associate"/>
    <s v="operations"/>
    <x v="1"/>
    <x v="0"/>
    <d v="2023-06-29T00:00:00"/>
    <m/>
    <s v=""/>
    <n v="916"/>
    <x v="0"/>
    <x v="1"/>
    <x v="1"/>
    <n v="3"/>
    <s v="meets"/>
    <n v="3"/>
    <n v="59000"/>
    <x v="0"/>
    <s v="meets"/>
    <n v="0"/>
    <x v="0"/>
    <n v="2.5095890410958903"/>
    <x v="1"/>
    <x v="1"/>
  </r>
  <r>
    <s v="E004944"/>
    <d v="2023-02-02T00:00:00"/>
    <x v="11"/>
    <s v="Operations"/>
    <x v="3"/>
    <s v="Operations Associate"/>
    <s v="operations"/>
    <x v="1"/>
    <x v="0"/>
    <d v="2023-02-02T00:00:00"/>
    <m/>
    <s v=""/>
    <n v="1063"/>
    <x v="2"/>
    <x v="2"/>
    <x v="2"/>
    <n v="3"/>
    <s v="meets"/>
    <n v="3"/>
    <n v="75000"/>
    <x v="0"/>
    <s v="meets"/>
    <n v="0"/>
    <x v="0"/>
    <n v="2.9123287671232876"/>
    <x v="1"/>
    <x v="0"/>
  </r>
  <r>
    <s v="E004945"/>
    <d v="2025-06-25T00:00:00"/>
    <x v="0"/>
    <s v="Product &amp; Technology"/>
    <x v="0"/>
    <s v="Software Engineering Associate"/>
    <s v="engineering"/>
    <x v="1"/>
    <x v="0"/>
    <d v="2025-06-25T00:00:00"/>
    <m/>
    <s v=""/>
    <n v="189"/>
    <x v="2"/>
    <x v="1"/>
    <x v="0"/>
    <n v="4"/>
    <s v="exceeds"/>
    <n v="1"/>
    <n v="72500"/>
    <x v="0"/>
    <s v="exceeds"/>
    <n v="0"/>
    <x v="0"/>
    <n v="0.51780821917808217"/>
    <x v="0"/>
    <x v="0"/>
  </r>
  <r>
    <s v="E004946"/>
    <d v="2025-03-24T00:00:00"/>
    <x v="1"/>
    <s v="Product &amp; Technology"/>
    <x v="0"/>
    <s v="Analytics Associate"/>
    <s v="analytics"/>
    <x v="1"/>
    <x v="0"/>
    <d v="2025-03-24T00:00:00"/>
    <m/>
    <s v=""/>
    <n v="282"/>
    <x v="0"/>
    <x v="1"/>
    <x v="2"/>
    <n v="5"/>
    <s v="outstanding"/>
    <n v="1"/>
    <n v="62500"/>
    <x v="0"/>
    <s v="outstanding"/>
    <n v="0"/>
    <x v="0"/>
    <n v="0.77260273972602744"/>
    <x v="0"/>
    <x v="1"/>
  </r>
  <r>
    <s v="E004947"/>
    <d v="2024-01-13T00:00:00"/>
    <x v="2"/>
    <s v="Product &amp; Technology"/>
    <x v="1"/>
    <s v="Product Design Senior Specialist"/>
    <s v="design"/>
    <x v="2"/>
    <x v="0"/>
    <d v="2024-01-13T00:00:00"/>
    <m/>
    <s v=""/>
    <n v="718"/>
    <x v="1"/>
    <x v="1"/>
    <x v="0"/>
    <n v="5"/>
    <s v="outstanding"/>
    <n v="2"/>
    <n v="141500"/>
    <x v="0"/>
    <s v="outstanding"/>
    <n v="0"/>
    <x v="0"/>
    <n v="1.9671232876712328"/>
    <x v="2"/>
    <x v="2"/>
  </r>
  <r>
    <s v="E004948"/>
    <d v="2023-04-15T00:00:00"/>
    <x v="3"/>
    <s v="Product &amp; Technology"/>
    <x v="1"/>
    <s v="Product Management Associate"/>
    <s v="product"/>
    <x v="1"/>
    <x v="0"/>
    <d v="2023-04-15T00:00:00"/>
    <m/>
    <s v=""/>
    <n v="991"/>
    <x v="0"/>
    <x v="1"/>
    <x v="2"/>
    <n v="5"/>
    <s v="outstanding"/>
    <n v="3"/>
    <n v="74500"/>
    <x v="0"/>
    <s v="outstanding"/>
    <n v="0"/>
    <x v="0"/>
    <n v="2.7150684931506848"/>
    <x v="1"/>
    <x v="0"/>
  </r>
  <r>
    <s v="E004949"/>
    <d v="2025-05-07T00:00:00"/>
    <x v="4"/>
    <s v="Revenue"/>
    <x v="0"/>
    <s v="Account Senior Specialist"/>
    <s v="sales"/>
    <x v="2"/>
    <x v="0"/>
    <d v="2025-05-07T00:00:00"/>
    <m/>
    <s v=""/>
    <n v="238"/>
    <x v="1"/>
    <x v="1"/>
    <x v="0"/>
    <n v="4"/>
    <s v="exceeds"/>
    <n v="1"/>
    <n v="119500"/>
    <x v="0"/>
    <s v="exceeds"/>
    <n v="0"/>
    <x v="0"/>
    <n v="0.65205479452054793"/>
    <x v="0"/>
    <x v="3"/>
  </r>
  <r>
    <s v="E004950"/>
    <d v="2025-04-27T00:00:00"/>
    <x v="5"/>
    <s v="Revenue"/>
    <x v="1"/>
    <s v="Customer Success Associate"/>
    <s v="customer_success"/>
    <x v="1"/>
    <x v="0"/>
    <d v="2025-04-27T00:00:00"/>
    <m/>
    <s v=""/>
    <n v="248"/>
    <x v="0"/>
    <x v="1"/>
    <x v="0"/>
    <n v="5"/>
    <s v="outstanding"/>
    <n v="1"/>
    <n v="61500"/>
    <x v="0"/>
    <s v="outstanding"/>
    <n v="0"/>
    <x v="0"/>
    <n v="0.67945205479452053"/>
    <x v="0"/>
    <x v="1"/>
  </r>
  <r>
    <s v="E004951"/>
    <d v="2023-05-13T00:00:00"/>
    <x v="6"/>
    <s v="Revenue"/>
    <x v="2"/>
    <s v="Growth Marketing Associate"/>
    <s v="marketing"/>
    <x v="1"/>
    <x v="0"/>
    <d v="2023-05-13T00:00:00"/>
    <m/>
    <s v=""/>
    <n v="963"/>
    <x v="2"/>
    <x v="1"/>
    <x v="0"/>
    <n v="4"/>
    <s v="exceeds"/>
    <n v="3"/>
    <n v="64500"/>
    <x v="0"/>
    <s v="exceeds"/>
    <n v="0"/>
    <x v="0"/>
    <n v="2.6383561643835618"/>
    <x v="1"/>
    <x v="1"/>
  </r>
  <r>
    <s v="E004952"/>
    <d v="2025-04-11T00:00:00"/>
    <x v="7"/>
    <s v="Corporate"/>
    <x v="0"/>
    <s v="Financial Planning Associate"/>
    <s v="finance"/>
    <x v="1"/>
    <x v="0"/>
    <d v="2025-04-11T00:00:00"/>
    <m/>
    <s v=""/>
    <n v="264"/>
    <x v="0"/>
    <x v="1"/>
    <x v="2"/>
    <n v="4"/>
    <s v="exceeds"/>
    <n v="1"/>
    <n v="64000"/>
    <x v="0"/>
    <s v="exceeds"/>
    <n v="0"/>
    <x v="0"/>
    <n v="0.72328767123287674"/>
    <x v="0"/>
    <x v="1"/>
  </r>
  <r>
    <s v="E004953"/>
    <d v="2024-09-17T00:00:00"/>
    <x v="8"/>
    <s v="Corporate"/>
    <x v="1"/>
    <s v="People Operations Associate"/>
    <s v="people"/>
    <x v="1"/>
    <x v="0"/>
    <d v="2024-09-17T00:00:00"/>
    <m/>
    <s v=""/>
    <n v="470"/>
    <x v="0"/>
    <x v="2"/>
    <x v="1"/>
    <n v="4"/>
    <s v="exceeds"/>
    <n v="1"/>
    <n v="71500"/>
    <x v="0"/>
    <s v="exceeds"/>
    <n v="0"/>
    <x v="0"/>
    <n v="1.2876712328767124"/>
    <x v="2"/>
    <x v="0"/>
  </r>
  <r>
    <s v="E004954"/>
    <d v="2025-07-27T00:00:00"/>
    <x v="9"/>
    <s v="Corporate"/>
    <x v="0"/>
    <s v="Legal &amp; Compliance Associate"/>
    <s v="legal"/>
    <x v="1"/>
    <x v="0"/>
    <d v="2025-07-27T00:00:00"/>
    <m/>
    <s v=""/>
    <n v="157"/>
    <x v="2"/>
    <x v="1"/>
    <x v="2"/>
    <s v="None"/>
    <s v=""/>
    <n v="0"/>
    <n v="59000"/>
    <x v="1"/>
    <s v="Not Reviewed"/>
    <n v="0"/>
    <x v="0"/>
    <n v="0.43013698630136987"/>
    <x v="0"/>
    <x v="1"/>
  </r>
  <r>
    <s v="E004955"/>
    <d v="2024-10-31T00:00:00"/>
    <x v="10"/>
    <s v="Operations"/>
    <x v="2"/>
    <s v="Supply Chain Associate"/>
    <s v="supply_chain"/>
    <x v="1"/>
    <x v="0"/>
    <d v="2024-10-31T00:00:00"/>
    <m/>
    <s v=""/>
    <n v="426"/>
    <x v="0"/>
    <x v="0"/>
    <x v="0"/>
    <n v="4"/>
    <s v="exceeds"/>
    <n v="1"/>
    <n v="68000"/>
    <x v="0"/>
    <s v="exceeds"/>
    <n v="0"/>
    <x v="0"/>
    <n v="1.167123287671233"/>
    <x v="2"/>
    <x v="1"/>
  </r>
  <r>
    <s v="E004956"/>
    <d v="2023-01-21T00:00:00"/>
    <x v="11"/>
    <s v="Operations"/>
    <x v="3"/>
    <s v="Operations Associate"/>
    <s v="operations"/>
    <x v="1"/>
    <x v="0"/>
    <d v="2023-01-21T00:00:00"/>
    <m/>
    <s v=""/>
    <n v="1075"/>
    <x v="0"/>
    <x v="0"/>
    <x v="3"/>
    <n v="4"/>
    <s v="exceeds"/>
    <n v="3"/>
    <n v="69000"/>
    <x v="0"/>
    <s v="exceeds"/>
    <n v="0"/>
    <x v="0"/>
    <n v="2.9452054794520546"/>
    <x v="1"/>
    <x v="1"/>
  </r>
  <r>
    <s v="E004957"/>
    <d v="2024-05-06T00:00:00"/>
    <x v="0"/>
    <s v="Product &amp; Technology"/>
    <x v="0"/>
    <s v="Product Management Specialist"/>
    <s v="product"/>
    <x v="0"/>
    <x v="0"/>
    <d v="2024-05-06T00:00:00"/>
    <m/>
    <s v=""/>
    <n v="604"/>
    <x v="3"/>
    <x v="0"/>
    <x v="4"/>
    <n v="4"/>
    <s v="exceeds"/>
    <n v="2"/>
    <n v="85500"/>
    <x v="0"/>
    <s v="exceeds"/>
    <n v="0"/>
    <x v="0"/>
    <n v="1.6547945205479453"/>
    <x v="2"/>
    <x v="0"/>
  </r>
  <r>
    <s v="E004958"/>
    <d v="2023-05-18T00:00:00"/>
    <x v="1"/>
    <s v="Product &amp; Technology"/>
    <x v="0"/>
    <s v="Analytics Associate"/>
    <s v="analytics"/>
    <x v="1"/>
    <x v="1"/>
    <d v="2023-05-18T00:00:00"/>
    <d v="2024-11-02T00:00:00"/>
    <s v="voluntary"/>
    <n v="534"/>
    <x v="1"/>
    <x v="1"/>
    <x v="1"/>
    <n v="3"/>
    <s v="meets"/>
    <n v="1"/>
    <n v="76500"/>
    <x v="0"/>
    <s v="meets"/>
    <n v="1"/>
    <x v="1"/>
    <n v="1.463013698630137"/>
    <x v="2"/>
    <x v="0"/>
  </r>
  <r>
    <s v="E004959"/>
    <d v="2023-07-26T00:00:00"/>
    <x v="2"/>
    <s v="Product &amp; Technology"/>
    <x v="1"/>
    <s v="Product Management Senior Specialist"/>
    <s v="product"/>
    <x v="2"/>
    <x v="0"/>
    <d v="2023-07-26T00:00:00"/>
    <m/>
    <s v=""/>
    <n v="889"/>
    <x v="0"/>
    <x v="3"/>
    <x v="0"/>
    <n v="2"/>
    <s v="needs_support"/>
    <n v="2"/>
    <n v="132500"/>
    <x v="0"/>
    <s v="needs_support"/>
    <n v="0"/>
    <x v="0"/>
    <n v="2.4356164383561643"/>
    <x v="1"/>
    <x v="2"/>
  </r>
  <r>
    <s v="E004960"/>
    <d v="2025-03-28T00:00:00"/>
    <x v="3"/>
    <s v="Product &amp; Technology"/>
    <x v="1"/>
    <s v="Product Management Specialist"/>
    <s v="product"/>
    <x v="0"/>
    <x v="0"/>
    <d v="2025-03-28T00:00:00"/>
    <m/>
    <s v=""/>
    <n v="278"/>
    <x v="0"/>
    <x v="0"/>
    <x v="2"/>
    <n v="3"/>
    <s v="meets"/>
    <n v="1"/>
    <n v="93000"/>
    <x v="0"/>
    <s v="meets"/>
    <n v="0"/>
    <x v="0"/>
    <n v="0.76164383561643834"/>
    <x v="0"/>
    <x v="0"/>
  </r>
  <r>
    <s v="E004961"/>
    <d v="2024-06-30T00:00:00"/>
    <x v="4"/>
    <s v="Revenue"/>
    <x v="0"/>
    <s v="Account Specialist"/>
    <s v="sales"/>
    <x v="0"/>
    <x v="0"/>
    <d v="2024-06-30T00:00:00"/>
    <m/>
    <s v=""/>
    <n v="549"/>
    <x v="0"/>
    <x v="1"/>
    <x v="0"/>
    <n v="2"/>
    <s v="needs_support"/>
    <n v="2"/>
    <n v="74000"/>
    <x v="0"/>
    <s v="needs_support"/>
    <n v="0"/>
    <x v="0"/>
    <n v="1.5041095890410958"/>
    <x v="2"/>
    <x v="0"/>
  </r>
  <r>
    <s v="E004962"/>
    <d v="2024-04-25T00:00:00"/>
    <x v="5"/>
    <s v="Revenue"/>
    <x v="1"/>
    <s v="Customer Success Specialist"/>
    <s v="customer_success"/>
    <x v="0"/>
    <x v="0"/>
    <d v="2024-04-25T00:00:00"/>
    <m/>
    <s v=""/>
    <n v="615"/>
    <x v="0"/>
    <x v="1"/>
    <x v="3"/>
    <n v="4"/>
    <s v="exceeds"/>
    <n v="2"/>
    <n v="81500"/>
    <x v="0"/>
    <s v="exceeds"/>
    <n v="0"/>
    <x v="0"/>
    <n v="1.6849315068493151"/>
    <x v="2"/>
    <x v="0"/>
  </r>
  <r>
    <s v="E004963"/>
    <d v="2025-04-22T00:00:00"/>
    <x v="6"/>
    <s v="Revenue"/>
    <x v="2"/>
    <s v="Growth Marketing Lead"/>
    <s v="marketing"/>
    <x v="3"/>
    <x v="0"/>
    <d v="2025-04-22T00:00:00"/>
    <m/>
    <s v=""/>
    <n v="253"/>
    <x v="0"/>
    <x v="0"/>
    <x v="0"/>
    <n v="1"/>
    <s v="needs_support"/>
    <n v="1"/>
    <n v="158000"/>
    <x v="0"/>
    <s v="needs_support"/>
    <n v="0"/>
    <x v="0"/>
    <n v="0.69315068493150689"/>
    <x v="0"/>
    <x v="2"/>
  </r>
  <r>
    <s v="E004964"/>
    <d v="2025-02-22T00:00:00"/>
    <x v="7"/>
    <s v="Corporate"/>
    <x v="0"/>
    <s v="Financial Planning Associate"/>
    <s v="finance"/>
    <x v="1"/>
    <x v="0"/>
    <d v="2025-02-22T00:00:00"/>
    <m/>
    <s v=""/>
    <n v="312"/>
    <x v="1"/>
    <x v="1"/>
    <x v="3"/>
    <n v="3"/>
    <s v="meets"/>
    <n v="1"/>
    <n v="78000"/>
    <x v="0"/>
    <s v="meets"/>
    <n v="0"/>
    <x v="0"/>
    <n v="0.85479452054794525"/>
    <x v="0"/>
    <x v="0"/>
  </r>
  <r>
    <s v="E004965"/>
    <d v="2023-12-09T00:00:00"/>
    <x v="8"/>
    <s v="Corporate"/>
    <x v="1"/>
    <s v="People Operations Associate"/>
    <s v="people"/>
    <x v="1"/>
    <x v="0"/>
    <d v="2023-12-09T00:00:00"/>
    <m/>
    <s v=""/>
    <n v="753"/>
    <x v="0"/>
    <x v="1"/>
    <x v="2"/>
    <n v="4"/>
    <s v="exceeds"/>
    <n v="2"/>
    <n v="58000"/>
    <x v="0"/>
    <s v="exceeds"/>
    <n v="0"/>
    <x v="0"/>
    <n v="2.0630136986301371"/>
    <x v="1"/>
    <x v="1"/>
  </r>
  <r>
    <s v="E004966"/>
    <d v="2025-01-27T00:00:00"/>
    <x v="9"/>
    <s v="Corporate"/>
    <x v="0"/>
    <s v="Legal &amp; Compliance Associate"/>
    <s v="legal"/>
    <x v="1"/>
    <x v="0"/>
    <d v="2025-01-27T00:00:00"/>
    <m/>
    <s v=""/>
    <n v="338"/>
    <x v="4"/>
    <x v="1"/>
    <x v="4"/>
    <n v="3"/>
    <s v="meets"/>
    <n v="1"/>
    <n v="72000"/>
    <x v="0"/>
    <s v="meets"/>
    <n v="0"/>
    <x v="0"/>
    <n v="0.92602739726027394"/>
    <x v="0"/>
    <x v="0"/>
  </r>
  <r>
    <s v="E004967"/>
    <d v="2023-12-19T00:00:00"/>
    <x v="10"/>
    <s v="Operations"/>
    <x v="2"/>
    <s v="Supply Chain Specialist"/>
    <s v="supply_chain"/>
    <x v="0"/>
    <x v="0"/>
    <d v="2023-12-19T00:00:00"/>
    <m/>
    <s v=""/>
    <n v="743"/>
    <x v="1"/>
    <x v="1"/>
    <x v="2"/>
    <n v="4"/>
    <s v="exceeds"/>
    <n v="2"/>
    <n v="97000"/>
    <x v="0"/>
    <s v="exceeds"/>
    <n v="0"/>
    <x v="0"/>
    <n v="2.0356164383561643"/>
    <x v="1"/>
    <x v="0"/>
  </r>
  <r>
    <s v="E004968"/>
    <d v="2023-12-02T00:00:00"/>
    <x v="11"/>
    <s v="Operations"/>
    <x v="3"/>
    <s v="Analytics Specialist"/>
    <s v="analytics"/>
    <x v="0"/>
    <x v="0"/>
    <d v="2023-12-02T00:00:00"/>
    <m/>
    <s v=""/>
    <n v="760"/>
    <x v="0"/>
    <x v="2"/>
    <x v="0"/>
    <n v="5"/>
    <s v="outstanding"/>
    <n v="2"/>
    <n v="94000"/>
    <x v="0"/>
    <s v="outstanding"/>
    <n v="0"/>
    <x v="0"/>
    <n v="2.0821917808219177"/>
    <x v="1"/>
    <x v="0"/>
  </r>
  <r>
    <s v="E004969"/>
    <d v="2024-08-06T00:00:00"/>
    <x v="0"/>
    <s v="Product &amp; Technology"/>
    <x v="0"/>
    <s v="Software Engineering Associate"/>
    <s v="engineering"/>
    <x v="1"/>
    <x v="0"/>
    <d v="2024-08-06T00:00:00"/>
    <m/>
    <s v=""/>
    <n v="512"/>
    <x v="0"/>
    <x v="1"/>
    <x v="0"/>
    <n v="3"/>
    <s v="meets"/>
    <n v="1"/>
    <n v="73500"/>
    <x v="0"/>
    <s v="meets"/>
    <n v="0"/>
    <x v="0"/>
    <n v="1.4027397260273973"/>
    <x v="2"/>
    <x v="0"/>
  </r>
  <r>
    <s v="E004970"/>
    <d v="2024-01-18T00:00:00"/>
    <x v="1"/>
    <s v="Product &amp; Technology"/>
    <x v="0"/>
    <s v="Analytics Associate"/>
    <s v="analytics"/>
    <x v="1"/>
    <x v="0"/>
    <d v="2024-01-18T00:00:00"/>
    <m/>
    <s v=""/>
    <n v="713"/>
    <x v="2"/>
    <x v="1"/>
    <x v="0"/>
    <n v="2"/>
    <s v="needs_support"/>
    <n v="2"/>
    <n v="69500"/>
    <x v="0"/>
    <s v="needs_support"/>
    <n v="0"/>
    <x v="0"/>
    <n v="1.9534246575342467"/>
    <x v="2"/>
    <x v="1"/>
  </r>
  <r>
    <s v="E004971"/>
    <d v="2024-10-16T00:00:00"/>
    <x v="2"/>
    <s v="Product &amp; Technology"/>
    <x v="1"/>
    <s v="Product Management Specialist"/>
    <s v="product"/>
    <x v="0"/>
    <x v="0"/>
    <d v="2024-10-16T00:00:00"/>
    <m/>
    <s v=""/>
    <n v="441"/>
    <x v="0"/>
    <x v="2"/>
    <x v="3"/>
    <n v="3"/>
    <s v="meets"/>
    <n v="1"/>
    <n v="73000"/>
    <x v="0"/>
    <s v="meets"/>
    <n v="0"/>
    <x v="0"/>
    <n v="1.2082191780821918"/>
    <x v="2"/>
    <x v="0"/>
  </r>
  <r>
    <s v="E004972"/>
    <d v="2024-09-09T00:00:00"/>
    <x v="3"/>
    <s v="Product &amp; Technology"/>
    <x v="1"/>
    <s v="Product Management Senior Specialist"/>
    <s v="product"/>
    <x v="2"/>
    <x v="0"/>
    <d v="2024-09-09T00:00:00"/>
    <m/>
    <s v=""/>
    <n v="478"/>
    <x v="1"/>
    <x v="0"/>
    <x v="2"/>
    <n v="3"/>
    <s v="meets"/>
    <n v="1"/>
    <n v="105500"/>
    <x v="0"/>
    <s v="meets"/>
    <n v="0"/>
    <x v="0"/>
    <n v="1.3095890410958904"/>
    <x v="2"/>
    <x v="3"/>
  </r>
  <r>
    <s v="E004973"/>
    <d v="2024-08-12T00:00:00"/>
    <x v="4"/>
    <s v="Revenue"/>
    <x v="0"/>
    <s v="Account Associate"/>
    <s v="sales"/>
    <x v="1"/>
    <x v="0"/>
    <d v="2024-08-12T00:00:00"/>
    <m/>
    <s v=""/>
    <n v="506"/>
    <x v="0"/>
    <x v="0"/>
    <x v="4"/>
    <n v="5"/>
    <s v="outstanding"/>
    <n v="1"/>
    <n v="78000"/>
    <x v="0"/>
    <s v="outstanding"/>
    <n v="0"/>
    <x v="0"/>
    <n v="1.3863013698630138"/>
    <x v="2"/>
    <x v="0"/>
  </r>
  <r>
    <s v="E004974"/>
    <d v="2023-04-14T00:00:00"/>
    <x v="5"/>
    <s v="Revenue"/>
    <x v="1"/>
    <s v="Customer Success Lead"/>
    <s v="customer_success"/>
    <x v="3"/>
    <x v="0"/>
    <d v="2023-04-14T00:00:00"/>
    <m/>
    <s v=""/>
    <n v="992"/>
    <x v="0"/>
    <x v="2"/>
    <x v="3"/>
    <n v="3"/>
    <s v="meets"/>
    <n v="3"/>
    <n v="142500"/>
    <x v="0"/>
    <s v="meets"/>
    <n v="0"/>
    <x v="0"/>
    <n v="2.7178082191780821"/>
    <x v="1"/>
    <x v="2"/>
  </r>
  <r>
    <s v="E004975"/>
    <d v="2025-08-29T00:00:00"/>
    <x v="6"/>
    <s v="Revenue"/>
    <x v="2"/>
    <s v="Growth Marketing Associate"/>
    <s v="marketing"/>
    <x v="1"/>
    <x v="0"/>
    <d v="2025-08-29T00:00:00"/>
    <m/>
    <s v=""/>
    <n v="124"/>
    <x v="1"/>
    <x v="1"/>
    <x v="2"/>
    <s v="None"/>
    <s v=""/>
    <n v="0"/>
    <n v="76000"/>
    <x v="1"/>
    <s v="Not Reviewed"/>
    <n v="0"/>
    <x v="0"/>
    <n v="0.33972602739726027"/>
    <x v="0"/>
    <x v="0"/>
  </r>
  <r>
    <s v="E004976"/>
    <d v="2025-04-22T00:00:00"/>
    <x v="7"/>
    <s v="Corporate"/>
    <x v="0"/>
    <s v="Financial Planning Specialist"/>
    <s v="finance"/>
    <x v="0"/>
    <x v="1"/>
    <d v="2025-04-22T00:00:00"/>
    <d v="2025-08-20T00:00:00"/>
    <s v="voluntary"/>
    <n v="120"/>
    <x v="0"/>
    <x v="1"/>
    <x v="1"/>
    <s v="None"/>
    <s v=""/>
    <n v="0"/>
    <n v="78500"/>
    <x v="1"/>
    <s v="Not Reviewed"/>
    <n v="1"/>
    <x v="1"/>
    <n v="0.32876712328767121"/>
    <x v="0"/>
    <x v="0"/>
  </r>
  <r>
    <s v="E004977"/>
    <d v="2024-05-17T00:00:00"/>
    <x v="8"/>
    <s v="Corporate"/>
    <x v="1"/>
    <s v="People Operations Associate"/>
    <s v="people"/>
    <x v="1"/>
    <x v="0"/>
    <d v="2024-05-17T00:00:00"/>
    <m/>
    <s v=""/>
    <n v="593"/>
    <x v="0"/>
    <x v="1"/>
    <x v="3"/>
    <n v="1"/>
    <s v="needs_support"/>
    <n v="2"/>
    <n v="75000"/>
    <x v="0"/>
    <s v="needs_support"/>
    <n v="0"/>
    <x v="0"/>
    <n v="1.6246575342465754"/>
    <x v="2"/>
    <x v="0"/>
  </r>
  <r>
    <s v="E004978"/>
    <d v="2023-12-09T00:00:00"/>
    <x v="9"/>
    <s v="Corporate"/>
    <x v="0"/>
    <s v="Legal &amp; Compliance Specialist"/>
    <s v="legal"/>
    <x v="0"/>
    <x v="1"/>
    <d v="2023-12-09T00:00:00"/>
    <d v="2025-07-08T00:00:00"/>
    <s v="voluntary"/>
    <n v="577"/>
    <x v="0"/>
    <x v="1"/>
    <x v="4"/>
    <n v="4"/>
    <s v="exceeds"/>
    <n v="2"/>
    <n v="92000"/>
    <x v="0"/>
    <s v="exceeds"/>
    <n v="1"/>
    <x v="1"/>
    <n v="1.5808219178082192"/>
    <x v="2"/>
    <x v="0"/>
  </r>
  <r>
    <s v="E004979"/>
    <d v="2023-07-19T00:00:00"/>
    <x v="10"/>
    <s v="Operations"/>
    <x v="2"/>
    <s v="Supply Chain Specialist"/>
    <s v="supply_chain"/>
    <x v="0"/>
    <x v="0"/>
    <d v="2023-07-19T00:00:00"/>
    <m/>
    <s v=""/>
    <n v="896"/>
    <x v="0"/>
    <x v="1"/>
    <x v="0"/>
    <n v="2"/>
    <s v="needs_support"/>
    <n v="2"/>
    <n v="87000"/>
    <x v="0"/>
    <s v="needs_support"/>
    <n v="0"/>
    <x v="0"/>
    <n v="2.4547945205479453"/>
    <x v="1"/>
    <x v="0"/>
  </r>
  <r>
    <s v="E004980"/>
    <d v="2023-07-03T00:00:00"/>
    <x v="11"/>
    <s v="Operations"/>
    <x v="3"/>
    <s v="Operations Specialist"/>
    <s v="operations"/>
    <x v="0"/>
    <x v="0"/>
    <d v="2023-07-03T00:00:00"/>
    <m/>
    <s v=""/>
    <n v="912"/>
    <x v="1"/>
    <x v="3"/>
    <x v="0"/>
    <n v="3"/>
    <s v="meets"/>
    <n v="3"/>
    <n v="77000"/>
    <x v="0"/>
    <s v="meets"/>
    <n v="0"/>
    <x v="0"/>
    <n v="2.4986301369863013"/>
    <x v="1"/>
    <x v="0"/>
  </r>
  <r>
    <s v="E004981"/>
    <d v="2024-09-06T00:00:00"/>
    <x v="0"/>
    <s v="Product &amp; Technology"/>
    <x v="0"/>
    <s v="Software Engineering Senior Specialist"/>
    <s v="engineering"/>
    <x v="2"/>
    <x v="0"/>
    <d v="2024-09-06T00:00:00"/>
    <m/>
    <s v=""/>
    <n v="481"/>
    <x v="0"/>
    <x v="1"/>
    <x v="3"/>
    <n v="3"/>
    <s v="meets"/>
    <n v="1"/>
    <n v="108500"/>
    <x v="0"/>
    <s v="meets"/>
    <n v="0"/>
    <x v="0"/>
    <n v="1.3178082191780822"/>
    <x v="2"/>
    <x v="3"/>
  </r>
  <r>
    <s v="E004982"/>
    <d v="2023-08-08T00:00:00"/>
    <x v="1"/>
    <s v="Product &amp; Technology"/>
    <x v="0"/>
    <s v="Analytics Specialist"/>
    <s v="analytics"/>
    <x v="0"/>
    <x v="0"/>
    <d v="2023-08-08T00:00:00"/>
    <m/>
    <s v=""/>
    <n v="876"/>
    <x v="1"/>
    <x v="2"/>
    <x v="2"/>
    <n v="3"/>
    <s v="meets"/>
    <n v="2"/>
    <n v="83000"/>
    <x v="0"/>
    <s v="meets"/>
    <n v="0"/>
    <x v="0"/>
    <n v="2.4"/>
    <x v="1"/>
    <x v="0"/>
  </r>
  <r>
    <s v="E004983"/>
    <d v="2023-11-28T00:00:00"/>
    <x v="2"/>
    <s v="Product &amp; Technology"/>
    <x v="1"/>
    <s v="Product Management Associate"/>
    <s v="product"/>
    <x v="1"/>
    <x v="0"/>
    <d v="2023-11-28T00:00:00"/>
    <m/>
    <s v=""/>
    <n v="764"/>
    <x v="4"/>
    <x v="1"/>
    <x v="1"/>
    <n v="5"/>
    <s v="outstanding"/>
    <n v="2"/>
    <n v="69500"/>
    <x v="0"/>
    <s v="outstanding"/>
    <n v="0"/>
    <x v="0"/>
    <n v="2.0931506849315067"/>
    <x v="1"/>
    <x v="1"/>
  </r>
  <r>
    <s v="E004984"/>
    <d v="2023-01-23T00:00:00"/>
    <x v="3"/>
    <s v="Product &amp; Technology"/>
    <x v="1"/>
    <s v="Product Design Specialist"/>
    <s v="design"/>
    <x v="0"/>
    <x v="0"/>
    <d v="2023-01-23T00:00:00"/>
    <m/>
    <s v=""/>
    <n v="1073"/>
    <x v="0"/>
    <x v="1"/>
    <x v="2"/>
    <n v="2"/>
    <s v="needs_support"/>
    <n v="3"/>
    <n v="89000"/>
    <x v="0"/>
    <s v="needs_support"/>
    <n v="0"/>
    <x v="0"/>
    <n v="2.9397260273972603"/>
    <x v="1"/>
    <x v="0"/>
  </r>
  <r>
    <s v="E004985"/>
    <d v="2023-04-05T00:00:00"/>
    <x v="4"/>
    <s v="Revenue"/>
    <x v="0"/>
    <s v="Account Senior Specialist"/>
    <s v="sales"/>
    <x v="2"/>
    <x v="0"/>
    <d v="2023-04-05T00:00:00"/>
    <m/>
    <s v=""/>
    <n v="1001"/>
    <x v="0"/>
    <x v="1"/>
    <x v="2"/>
    <n v="4"/>
    <s v="exceeds"/>
    <n v="3"/>
    <n v="125500"/>
    <x v="0"/>
    <s v="exceeds"/>
    <n v="0"/>
    <x v="0"/>
    <n v="2.7424657534246575"/>
    <x v="1"/>
    <x v="3"/>
  </r>
  <r>
    <s v="E004986"/>
    <d v="2024-12-25T00:00:00"/>
    <x v="5"/>
    <s v="Revenue"/>
    <x v="1"/>
    <s v="Customer Success Senior Specialist"/>
    <s v="customer_success"/>
    <x v="2"/>
    <x v="1"/>
    <d v="2024-12-25T00:00:00"/>
    <d v="2025-11-26T00:00:00"/>
    <s v="involuntary"/>
    <n v="336"/>
    <x v="0"/>
    <x v="1"/>
    <x v="3"/>
    <n v="2"/>
    <s v="needs_support"/>
    <n v="1"/>
    <n v="97000"/>
    <x v="0"/>
    <s v="needs_support"/>
    <n v="1"/>
    <x v="1"/>
    <n v="0.92054794520547945"/>
    <x v="0"/>
    <x v="0"/>
  </r>
  <r>
    <s v="E004987"/>
    <d v="2023-07-23T00:00:00"/>
    <x v="6"/>
    <s v="Revenue"/>
    <x v="2"/>
    <s v="Growth Marketing Specialist"/>
    <s v="marketing"/>
    <x v="0"/>
    <x v="0"/>
    <d v="2023-07-23T00:00:00"/>
    <m/>
    <s v=""/>
    <n v="892"/>
    <x v="4"/>
    <x v="0"/>
    <x v="2"/>
    <n v="3"/>
    <s v="meets"/>
    <n v="2"/>
    <n v="82000"/>
    <x v="0"/>
    <s v="meets"/>
    <n v="0"/>
    <x v="0"/>
    <n v="2.4438356164383563"/>
    <x v="1"/>
    <x v="0"/>
  </r>
  <r>
    <s v="E004988"/>
    <d v="2024-02-29T00:00:00"/>
    <x v="7"/>
    <s v="Corporate"/>
    <x v="0"/>
    <s v="Financial Planning Associate"/>
    <s v="finance"/>
    <x v="1"/>
    <x v="0"/>
    <d v="2024-02-29T00:00:00"/>
    <m/>
    <s v=""/>
    <n v="671"/>
    <x v="2"/>
    <x v="1"/>
    <x v="2"/>
    <n v="3"/>
    <s v="meets"/>
    <n v="2"/>
    <n v="66500"/>
    <x v="0"/>
    <s v="meets"/>
    <n v="0"/>
    <x v="0"/>
    <n v="1.8383561643835618"/>
    <x v="2"/>
    <x v="1"/>
  </r>
  <r>
    <s v="E004989"/>
    <d v="2025-08-10T00:00:00"/>
    <x v="8"/>
    <s v="Corporate"/>
    <x v="1"/>
    <s v="People Operations Associate"/>
    <s v="people"/>
    <x v="1"/>
    <x v="0"/>
    <d v="2025-08-10T00:00:00"/>
    <m/>
    <s v=""/>
    <n v="143"/>
    <x v="2"/>
    <x v="1"/>
    <x v="1"/>
    <s v="None"/>
    <s v=""/>
    <n v="0"/>
    <n v="71500"/>
    <x v="1"/>
    <s v="Not Reviewed"/>
    <n v="0"/>
    <x v="0"/>
    <n v="0.39178082191780822"/>
    <x v="0"/>
    <x v="0"/>
  </r>
  <r>
    <s v="E004990"/>
    <d v="2024-06-02T00:00:00"/>
    <x v="9"/>
    <s v="Corporate"/>
    <x v="0"/>
    <s v="Legal &amp; Compliance Senior Specialist"/>
    <s v="legal"/>
    <x v="2"/>
    <x v="0"/>
    <d v="2024-06-02T00:00:00"/>
    <m/>
    <s v=""/>
    <n v="577"/>
    <x v="3"/>
    <x v="0"/>
    <x v="4"/>
    <n v="3"/>
    <s v="meets"/>
    <n v="2"/>
    <n v="123500"/>
    <x v="0"/>
    <s v="meets"/>
    <n v="0"/>
    <x v="0"/>
    <n v="1.5808219178082192"/>
    <x v="2"/>
    <x v="3"/>
  </r>
  <r>
    <s v="E004991"/>
    <d v="2025-07-12T00:00:00"/>
    <x v="10"/>
    <s v="Operations"/>
    <x v="2"/>
    <s v="Supply Chain Senior Specialist"/>
    <s v="supply_chain"/>
    <x v="2"/>
    <x v="0"/>
    <d v="2025-07-12T00:00:00"/>
    <m/>
    <s v=""/>
    <n v="172"/>
    <x v="0"/>
    <x v="1"/>
    <x v="2"/>
    <s v="None"/>
    <s v=""/>
    <n v="0"/>
    <n v="123000"/>
    <x v="1"/>
    <s v="Not Reviewed"/>
    <n v="0"/>
    <x v="0"/>
    <n v="0.47123287671232877"/>
    <x v="0"/>
    <x v="3"/>
  </r>
  <r>
    <s v="E004992"/>
    <d v="2025-06-08T00:00:00"/>
    <x v="11"/>
    <s v="Operations"/>
    <x v="3"/>
    <s v="Operations Associate"/>
    <s v="operations"/>
    <x v="1"/>
    <x v="0"/>
    <d v="2025-06-08T00:00:00"/>
    <m/>
    <s v=""/>
    <n v="206"/>
    <x v="0"/>
    <x v="1"/>
    <x v="4"/>
    <n v="5"/>
    <s v="outstanding"/>
    <n v="1"/>
    <n v="68500"/>
    <x v="0"/>
    <s v="outstanding"/>
    <n v="0"/>
    <x v="0"/>
    <n v="0.56438356164383563"/>
    <x v="0"/>
    <x v="1"/>
  </r>
  <r>
    <s v="E004993"/>
    <d v="2024-10-15T00:00:00"/>
    <x v="0"/>
    <s v="Product &amp; Technology"/>
    <x v="0"/>
    <s v="Analytics Specialist"/>
    <s v="analytics"/>
    <x v="0"/>
    <x v="1"/>
    <d v="2024-10-15T00:00:00"/>
    <d v="2025-03-31T00:00:00"/>
    <s v="involuntary"/>
    <n v="167"/>
    <x v="0"/>
    <x v="0"/>
    <x v="3"/>
    <s v="None"/>
    <s v=""/>
    <n v="0"/>
    <n v="103500"/>
    <x v="1"/>
    <s v="Not Reviewed"/>
    <n v="1"/>
    <x v="1"/>
    <n v="0.45753424657534247"/>
    <x v="0"/>
    <x v="3"/>
  </r>
  <r>
    <s v="E004994"/>
    <d v="2024-02-21T00:00:00"/>
    <x v="1"/>
    <s v="Product &amp; Technology"/>
    <x v="0"/>
    <s v="Software Engineering Associate"/>
    <s v="engineering"/>
    <x v="1"/>
    <x v="0"/>
    <d v="2024-02-21T00:00:00"/>
    <m/>
    <s v=""/>
    <n v="679"/>
    <x v="0"/>
    <x v="1"/>
    <x v="4"/>
    <n v="4"/>
    <s v="exceeds"/>
    <n v="2"/>
    <n v="76500"/>
    <x v="0"/>
    <s v="exceeds"/>
    <n v="0"/>
    <x v="0"/>
    <n v="1.8602739726027397"/>
    <x v="2"/>
    <x v="0"/>
  </r>
  <r>
    <s v="E004995"/>
    <d v="2024-05-11T00:00:00"/>
    <x v="2"/>
    <s v="Product &amp; Technology"/>
    <x v="1"/>
    <s v="Product Management Specialist"/>
    <s v="product"/>
    <x v="0"/>
    <x v="0"/>
    <d v="2024-05-11T00:00:00"/>
    <m/>
    <s v=""/>
    <n v="599"/>
    <x v="0"/>
    <x v="0"/>
    <x v="3"/>
    <n v="3"/>
    <s v="meets"/>
    <n v="2"/>
    <n v="98500"/>
    <x v="0"/>
    <s v="meets"/>
    <n v="0"/>
    <x v="0"/>
    <n v="1.6410958904109589"/>
    <x v="2"/>
    <x v="0"/>
  </r>
  <r>
    <s v="E004996"/>
    <d v="2023-10-19T00:00:00"/>
    <x v="3"/>
    <s v="Product &amp; Technology"/>
    <x v="1"/>
    <s v="Product Design Associate"/>
    <s v="design"/>
    <x v="1"/>
    <x v="1"/>
    <d v="2023-10-19T00:00:00"/>
    <d v="2024-07-01T00:00:00"/>
    <s v="involuntary"/>
    <n v="256"/>
    <x v="0"/>
    <x v="0"/>
    <x v="2"/>
    <n v="3"/>
    <s v="meets"/>
    <n v="1"/>
    <n v="55000"/>
    <x v="0"/>
    <s v="meets"/>
    <n v="1"/>
    <x v="1"/>
    <n v="0.70136986301369864"/>
    <x v="0"/>
    <x v="1"/>
  </r>
  <r>
    <s v="E004997"/>
    <d v="2024-02-01T00:00:00"/>
    <x v="4"/>
    <s v="Revenue"/>
    <x v="0"/>
    <s v="Account Associate"/>
    <s v="sales"/>
    <x v="1"/>
    <x v="0"/>
    <d v="2024-02-01T00:00:00"/>
    <m/>
    <s v=""/>
    <n v="699"/>
    <x v="3"/>
    <x v="1"/>
    <x v="3"/>
    <n v="3"/>
    <s v="meets"/>
    <n v="2"/>
    <n v="74000"/>
    <x v="0"/>
    <s v="meets"/>
    <n v="0"/>
    <x v="0"/>
    <n v="1.9150684931506849"/>
    <x v="2"/>
    <x v="0"/>
  </r>
  <r>
    <s v="E004998"/>
    <d v="2023-07-23T00:00:00"/>
    <x v="5"/>
    <s v="Revenue"/>
    <x v="1"/>
    <s v="Customer Success Senior Specialist"/>
    <s v="customer_success"/>
    <x v="2"/>
    <x v="0"/>
    <d v="2023-07-23T00:00:00"/>
    <m/>
    <s v=""/>
    <n v="892"/>
    <x v="1"/>
    <x v="1"/>
    <x v="0"/>
    <n v="4"/>
    <s v="exceeds"/>
    <n v="2"/>
    <n v="115000"/>
    <x v="0"/>
    <s v="exceeds"/>
    <n v="0"/>
    <x v="0"/>
    <n v="2.4438356164383563"/>
    <x v="1"/>
    <x v="3"/>
  </r>
  <r>
    <s v="E004999"/>
    <d v="2024-06-01T00:00:00"/>
    <x v="6"/>
    <s v="Revenue"/>
    <x v="2"/>
    <s v="Analytics Senior Specialist"/>
    <s v="analytics"/>
    <x v="2"/>
    <x v="0"/>
    <d v="2024-06-01T00:00:00"/>
    <m/>
    <s v=""/>
    <n v="578"/>
    <x v="3"/>
    <x v="1"/>
    <x v="2"/>
    <n v="4"/>
    <s v="exceeds"/>
    <n v="2"/>
    <n v="99000"/>
    <x v="0"/>
    <s v="exceeds"/>
    <n v="0"/>
    <x v="0"/>
    <n v="1.5835616438356164"/>
    <x v="2"/>
    <x v="0"/>
  </r>
  <r>
    <s v="E005000"/>
    <d v="2023-04-24T00:00:00"/>
    <x v="7"/>
    <s v="Corporate"/>
    <x v="0"/>
    <s v="Financial Planning Specialist"/>
    <s v="finance"/>
    <x v="0"/>
    <x v="0"/>
    <d v="2023-04-24T00:00:00"/>
    <m/>
    <s v=""/>
    <n v="982"/>
    <x v="0"/>
    <x v="0"/>
    <x v="3"/>
    <n v="4"/>
    <s v="exceeds"/>
    <n v="3"/>
    <n v="80500"/>
    <x v="0"/>
    <s v="exceeds"/>
    <n v="0"/>
    <x v="0"/>
    <n v="2.6904109589041094"/>
    <x v="1"/>
    <x v="0"/>
  </r>
  <r>
    <s v="E005001"/>
    <d v="2025-05-02T00:00:00"/>
    <x v="8"/>
    <s v="Corporate"/>
    <x v="1"/>
    <s v="People Operations Associate"/>
    <s v="people"/>
    <x v="1"/>
    <x v="1"/>
    <d v="2025-05-02T00:00:00"/>
    <d v="2025-08-21T00:00:00"/>
    <s v="voluntary"/>
    <n v="111"/>
    <x v="2"/>
    <x v="3"/>
    <x v="4"/>
    <s v="None"/>
    <s v=""/>
    <n v="0"/>
    <n v="78000"/>
    <x v="1"/>
    <s v="Not Reviewed"/>
    <n v="1"/>
    <x v="1"/>
    <n v="0.30410958904109592"/>
    <x v="0"/>
    <x v="0"/>
  </r>
  <r>
    <s v="E005002"/>
    <d v="2023-11-28T00:00:00"/>
    <x v="9"/>
    <s v="Corporate"/>
    <x v="0"/>
    <s v="Legal &amp; Compliance Associate"/>
    <s v="legal"/>
    <x v="1"/>
    <x v="0"/>
    <d v="2023-11-28T00:00:00"/>
    <m/>
    <s v=""/>
    <n v="764"/>
    <x v="1"/>
    <x v="3"/>
    <x v="0"/>
    <n v="4"/>
    <s v="exceeds"/>
    <n v="2"/>
    <n v="61000"/>
    <x v="0"/>
    <s v="exceeds"/>
    <n v="0"/>
    <x v="0"/>
    <n v="2.0931506849315067"/>
    <x v="1"/>
    <x v="1"/>
  </r>
  <r>
    <s v="E005003"/>
    <d v="2024-05-22T00:00:00"/>
    <x v="10"/>
    <s v="Operations"/>
    <x v="2"/>
    <s v="Supply Chain Senior Specialist"/>
    <s v="supply_chain"/>
    <x v="2"/>
    <x v="0"/>
    <d v="2024-05-22T00:00:00"/>
    <m/>
    <s v=""/>
    <n v="588"/>
    <x v="0"/>
    <x v="0"/>
    <x v="0"/>
    <n v="3"/>
    <s v="meets"/>
    <n v="2"/>
    <n v="137500"/>
    <x v="0"/>
    <s v="meets"/>
    <n v="0"/>
    <x v="0"/>
    <n v="1.6109589041095891"/>
    <x v="2"/>
    <x v="2"/>
  </r>
  <r>
    <s v="E005004"/>
    <d v="2024-05-19T00:00:00"/>
    <x v="11"/>
    <s v="Operations"/>
    <x v="3"/>
    <s v="Operations Associate"/>
    <s v="operations"/>
    <x v="1"/>
    <x v="1"/>
    <d v="2024-05-19T00:00:00"/>
    <d v="2025-06-29T00:00:00"/>
    <s v="involuntary"/>
    <n v="406"/>
    <x v="0"/>
    <x v="1"/>
    <x v="3"/>
    <n v="3"/>
    <s v="meets"/>
    <n v="1"/>
    <n v="65500"/>
    <x v="0"/>
    <s v="meets"/>
    <n v="1"/>
    <x v="1"/>
    <n v="1.1123287671232878"/>
    <x v="2"/>
    <x v="1"/>
  </r>
  <r>
    <s v="E005005"/>
    <d v="2023-03-03T00:00:00"/>
    <x v="0"/>
    <s v="Product &amp; Technology"/>
    <x v="0"/>
    <s v="Software Engineering Associate"/>
    <s v="engineering"/>
    <x v="1"/>
    <x v="0"/>
    <d v="2023-03-03T00:00:00"/>
    <m/>
    <s v=""/>
    <n v="1034"/>
    <x v="1"/>
    <x v="1"/>
    <x v="2"/>
    <n v="3"/>
    <s v="meets"/>
    <n v="3"/>
    <n v="75000"/>
    <x v="0"/>
    <s v="meets"/>
    <n v="0"/>
    <x v="0"/>
    <n v="2.8328767123287673"/>
    <x v="1"/>
    <x v="0"/>
  </r>
  <r>
    <s v="E005006"/>
    <d v="2025-05-17T00:00:00"/>
    <x v="1"/>
    <s v="Product &amp; Technology"/>
    <x v="0"/>
    <s v="Analytics Associate"/>
    <s v="analytics"/>
    <x v="1"/>
    <x v="0"/>
    <d v="2025-05-17T00:00:00"/>
    <m/>
    <s v=""/>
    <n v="228"/>
    <x v="0"/>
    <x v="3"/>
    <x v="0"/>
    <n v="3"/>
    <s v="meets"/>
    <n v="1"/>
    <n v="70500"/>
    <x v="0"/>
    <s v="meets"/>
    <n v="0"/>
    <x v="0"/>
    <n v="0.62465753424657533"/>
    <x v="0"/>
    <x v="0"/>
  </r>
  <r>
    <s v="E005007"/>
    <d v="2023-05-15T00:00:00"/>
    <x v="2"/>
    <s v="Product &amp; Technology"/>
    <x v="1"/>
    <s v="Product Management Associate"/>
    <s v="product"/>
    <x v="1"/>
    <x v="1"/>
    <d v="2023-05-15T00:00:00"/>
    <d v="2024-10-28T00:00:00"/>
    <s v="voluntary"/>
    <n v="532"/>
    <x v="1"/>
    <x v="2"/>
    <x v="2"/>
    <n v="3"/>
    <s v="meets"/>
    <n v="1"/>
    <n v="59000"/>
    <x v="0"/>
    <s v="meets"/>
    <n v="1"/>
    <x v="1"/>
    <n v="1.4575342465753425"/>
    <x v="2"/>
    <x v="1"/>
  </r>
  <r>
    <s v="E005008"/>
    <d v="2023-01-07T00:00:00"/>
    <x v="3"/>
    <s v="Product &amp; Technology"/>
    <x v="1"/>
    <s v="Product Management Lead"/>
    <s v="product"/>
    <x v="3"/>
    <x v="0"/>
    <d v="2023-01-07T00:00:00"/>
    <m/>
    <s v=""/>
    <n v="1089"/>
    <x v="3"/>
    <x v="1"/>
    <x v="2"/>
    <n v="3"/>
    <s v="meets"/>
    <n v="3"/>
    <n v="165000"/>
    <x v="0"/>
    <s v="meets"/>
    <n v="0"/>
    <x v="0"/>
    <n v="2.9835616438356163"/>
    <x v="1"/>
    <x v="2"/>
  </r>
  <r>
    <s v="E005009"/>
    <d v="2023-06-20T00:00:00"/>
    <x v="4"/>
    <s v="Revenue"/>
    <x v="0"/>
    <s v="Account Associate"/>
    <s v="sales"/>
    <x v="1"/>
    <x v="0"/>
    <d v="2023-06-20T00:00:00"/>
    <m/>
    <s v=""/>
    <n v="925"/>
    <x v="1"/>
    <x v="1"/>
    <x v="3"/>
    <n v="2"/>
    <s v="needs_support"/>
    <n v="3"/>
    <n v="78000"/>
    <x v="0"/>
    <s v="needs_support"/>
    <n v="0"/>
    <x v="0"/>
    <n v="2.5342465753424657"/>
    <x v="1"/>
    <x v="0"/>
  </r>
  <r>
    <s v="E005010"/>
    <d v="2025-02-28T00:00:00"/>
    <x v="5"/>
    <s v="Revenue"/>
    <x v="1"/>
    <s v="Customer Success Associate"/>
    <s v="customer_success"/>
    <x v="1"/>
    <x v="0"/>
    <d v="2025-02-28T00:00:00"/>
    <m/>
    <s v=""/>
    <n v="306"/>
    <x v="0"/>
    <x v="1"/>
    <x v="3"/>
    <n v="1"/>
    <s v="needs_support"/>
    <n v="1"/>
    <n v="55000"/>
    <x v="0"/>
    <s v="needs_support"/>
    <n v="0"/>
    <x v="0"/>
    <n v="0.83835616438356164"/>
    <x v="0"/>
    <x v="1"/>
  </r>
  <r>
    <s v="E005011"/>
    <d v="2025-02-17T00:00:00"/>
    <x v="6"/>
    <s v="Revenue"/>
    <x v="2"/>
    <s v="Growth Marketing Specialist"/>
    <s v="marketing"/>
    <x v="0"/>
    <x v="0"/>
    <d v="2025-02-17T00:00:00"/>
    <m/>
    <s v=""/>
    <n v="317"/>
    <x v="0"/>
    <x v="4"/>
    <x v="0"/>
    <n v="4"/>
    <s v="exceeds"/>
    <n v="1"/>
    <n v="89000"/>
    <x v="0"/>
    <s v="exceeds"/>
    <n v="0"/>
    <x v="0"/>
    <n v="0.86849315068493149"/>
    <x v="0"/>
    <x v="0"/>
  </r>
  <r>
    <s v="E005012"/>
    <d v="2023-12-14T00:00:00"/>
    <x v="7"/>
    <s v="Corporate"/>
    <x v="0"/>
    <s v="Financial Planning Senior Specialist"/>
    <s v="finance"/>
    <x v="2"/>
    <x v="0"/>
    <d v="2023-12-14T00:00:00"/>
    <m/>
    <s v=""/>
    <n v="748"/>
    <x v="1"/>
    <x v="0"/>
    <x v="0"/>
    <n v="5"/>
    <s v="outstanding"/>
    <n v="2"/>
    <n v="137500"/>
    <x v="0"/>
    <s v="outstanding"/>
    <n v="0"/>
    <x v="0"/>
    <n v="2.0493150684931507"/>
    <x v="1"/>
    <x v="2"/>
  </r>
  <r>
    <s v="E005013"/>
    <d v="2023-10-21T00:00:00"/>
    <x v="8"/>
    <s v="Corporate"/>
    <x v="1"/>
    <s v="People Operations Associate"/>
    <s v="people"/>
    <x v="1"/>
    <x v="0"/>
    <d v="2023-10-21T00:00:00"/>
    <m/>
    <s v=""/>
    <n v="802"/>
    <x v="0"/>
    <x v="0"/>
    <x v="1"/>
    <n v="3"/>
    <s v="meets"/>
    <n v="2"/>
    <n v="68500"/>
    <x v="0"/>
    <s v="meets"/>
    <n v="0"/>
    <x v="0"/>
    <n v="2.1972602739726028"/>
    <x v="1"/>
    <x v="1"/>
  </r>
  <r>
    <s v="E005014"/>
    <d v="2023-05-04T00:00:00"/>
    <x v="9"/>
    <s v="Corporate"/>
    <x v="0"/>
    <s v="Legal &amp; Compliance Senior Specialist"/>
    <s v="legal"/>
    <x v="2"/>
    <x v="0"/>
    <d v="2023-05-04T00:00:00"/>
    <m/>
    <s v=""/>
    <n v="972"/>
    <x v="1"/>
    <x v="0"/>
    <x v="3"/>
    <n v="3"/>
    <s v="meets"/>
    <n v="3"/>
    <n v="99500"/>
    <x v="0"/>
    <s v="meets"/>
    <n v="0"/>
    <x v="0"/>
    <n v="2.6630136986301371"/>
    <x v="1"/>
    <x v="0"/>
  </r>
  <r>
    <s v="E005015"/>
    <d v="2025-09-10T00:00:00"/>
    <x v="10"/>
    <s v="Operations"/>
    <x v="2"/>
    <s v="Supply Chain Specialist"/>
    <s v="supply_chain"/>
    <x v="0"/>
    <x v="0"/>
    <d v="2025-09-10T00:00:00"/>
    <m/>
    <s v=""/>
    <n v="112"/>
    <x v="0"/>
    <x v="0"/>
    <x v="2"/>
    <s v="None"/>
    <s v=""/>
    <n v="0"/>
    <n v="81500"/>
    <x v="1"/>
    <s v="Not Reviewed"/>
    <n v="0"/>
    <x v="0"/>
    <n v="0.30684931506849317"/>
    <x v="0"/>
    <x v="0"/>
  </r>
  <r>
    <s v="E005016"/>
    <d v="2024-07-05T00:00:00"/>
    <x v="11"/>
    <s v="Operations"/>
    <x v="3"/>
    <s v="Operations Specialist"/>
    <s v="operations"/>
    <x v="0"/>
    <x v="0"/>
    <d v="2024-07-05T00:00:00"/>
    <m/>
    <s v=""/>
    <n v="544"/>
    <x v="4"/>
    <x v="1"/>
    <x v="4"/>
    <n v="4"/>
    <s v="exceeds"/>
    <n v="1"/>
    <n v="100500"/>
    <x v="0"/>
    <s v="exceeds"/>
    <n v="0"/>
    <x v="0"/>
    <n v="1.4904109589041097"/>
    <x v="2"/>
    <x v="3"/>
  </r>
  <r>
    <s v="E005017"/>
    <d v="2024-01-03T00:00:00"/>
    <x v="0"/>
    <s v="Product &amp; Technology"/>
    <x v="0"/>
    <s v="Software Engineering Senior Specialist"/>
    <s v="engineering"/>
    <x v="2"/>
    <x v="0"/>
    <d v="2024-01-03T00:00:00"/>
    <m/>
    <s v=""/>
    <n v="728"/>
    <x v="1"/>
    <x v="1"/>
    <x v="1"/>
    <n v="4"/>
    <s v="exceeds"/>
    <n v="2"/>
    <n v="119500"/>
    <x v="0"/>
    <s v="exceeds"/>
    <n v="0"/>
    <x v="0"/>
    <n v="1.9945205479452055"/>
    <x v="2"/>
    <x v="3"/>
  </r>
  <r>
    <s v="E005018"/>
    <d v="2023-08-31T00:00:00"/>
    <x v="1"/>
    <s v="Product &amp; Technology"/>
    <x v="0"/>
    <s v="Analytics Associate"/>
    <s v="analytics"/>
    <x v="1"/>
    <x v="0"/>
    <d v="2023-08-31T00:00:00"/>
    <m/>
    <s v=""/>
    <n v="853"/>
    <x v="1"/>
    <x v="0"/>
    <x v="2"/>
    <n v="3"/>
    <s v="meets"/>
    <n v="2"/>
    <n v="68500"/>
    <x v="0"/>
    <s v="meets"/>
    <n v="0"/>
    <x v="0"/>
    <n v="2.3369863013698629"/>
    <x v="1"/>
    <x v="1"/>
  </r>
  <r>
    <s v="E005019"/>
    <d v="2025-06-21T00:00:00"/>
    <x v="2"/>
    <s v="Product &amp; Technology"/>
    <x v="1"/>
    <s v="Product Management Specialist"/>
    <s v="product"/>
    <x v="0"/>
    <x v="0"/>
    <d v="2025-06-21T00:00:00"/>
    <m/>
    <s v=""/>
    <n v="193"/>
    <x v="3"/>
    <x v="1"/>
    <x v="1"/>
    <n v="3"/>
    <s v="meets"/>
    <n v="1"/>
    <n v="89500"/>
    <x v="0"/>
    <s v="meets"/>
    <n v="0"/>
    <x v="0"/>
    <n v="0.52876712328767128"/>
    <x v="0"/>
    <x v="0"/>
  </r>
  <r>
    <s v="E005020"/>
    <d v="2023-08-08T00:00:00"/>
    <x v="3"/>
    <s v="Product &amp; Technology"/>
    <x v="1"/>
    <s v="Product Design Associate"/>
    <s v="design"/>
    <x v="1"/>
    <x v="0"/>
    <d v="2023-08-08T00:00:00"/>
    <m/>
    <s v=""/>
    <n v="876"/>
    <x v="3"/>
    <x v="2"/>
    <x v="4"/>
    <n v="4"/>
    <s v="exceeds"/>
    <n v="2"/>
    <n v="55000"/>
    <x v="0"/>
    <s v="exceeds"/>
    <n v="0"/>
    <x v="0"/>
    <n v="2.4"/>
    <x v="1"/>
    <x v="1"/>
  </r>
  <r>
    <s v="E005021"/>
    <d v="2023-09-13T00:00:00"/>
    <x v="4"/>
    <s v="Revenue"/>
    <x v="0"/>
    <s v="Account Specialist"/>
    <s v="sales"/>
    <x v="0"/>
    <x v="0"/>
    <d v="2023-09-13T00:00:00"/>
    <m/>
    <s v=""/>
    <n v="840"/>
    <x v="0"/>
    <x v="1"/>
    <x v="2"/>
    <n v="5"/>
    <s v="outstanding"/>
    <n v="2"/>
    <n v="79000"/>
    <x v="0"/>
    <s v="outstanding"/>
    <n v="0"/>
    <x v="0"/>
    <n v="2.3013698630136985"/>
    <x v="1"/>
    <x v="0"/>
  </r>
  <r>
    <s v="E005022"/>
    <d v="2025-04-08T00:00:00"/>
    <x v="5"/>
    <s v="Revenue"/>
    <x v="1"/>
    <s v="Customer Success Specialist"/>
    <s v="customer_success"/>
    <x v="0"/>
    <x v="1"/>
    <d v="2025-04-08T00:00:00"/>
    <d v="2025-07-16T00:00:00"/>
    <s v="voluntary"/>
    <n v="99"/>
    <x v="0"/>
    <x v="0"/>
    <x v="1"/>
    <s v="None"/>
    <s v=""/>
    <n v="0"/>
    <n v="92000"/>
    <x v="1"/>
    <s v="Not Reviewed"/>
    <n v="1"/>
    <x v="1"/>
    <n v="0.27123287671232876"/>
    <x v="0"/>
    <x v="0"/>
  </r>
  <r>
    <s v="E005023"/>
    <d v="2023-04-25T00:00:00"/>
    <x v="6"/>
    <s v="Revenue"/>
    <x v="2"/>
    <s v="Growth Marketing Senior Specialist"/>
    <s v="marketing"/>
    <x v="2"/>
    <x v="0"/>
    <d v="2023-04-25T00:00:00"/>
    <m/>
    <s v=""/>
    <n v="981"/>
    <x v="3"/>
    <x v="1"/>
    <x v="4"/>
    <n v="4"/>
    <s v="exceeds"/>
    <n v="3"/>
    <n v="112500"/>
    <x v="0"/>
    <s v="exceeds"/>
    <n v="0"/>
    <x v="0"/>
    <n v="2.6876712328767125"/>
    <x v="1"/>
    <x v="3"/>
  </r>
  <r>
    <s v="E005024"/>
    <d v="2025-02-16T00:00:00"/>
    <x v="7"/>
    <s v="Corporate"/>
    <x v="0"/>
    <s v="Financial Planning Associate"/>
    <s v="finance"/>
    <x v="1"/>
    <x v="0"/>
    <d v="2025-02-16T00:00:00"/>
    <m/>
    <s v=""/>
    <n v="318"/>
    <x v="4"/>
    <x v="1"/>
    <x v="2"/>
    <n v="4"/>
    <s v="exceeds"/>
    <n v="1"/>
    <n v="56500"/>
    <x v="0"/>
    <s v="exceeds"/>
    <n v="0"/>
    <x v="0"/>
    <n v="0.87123287671232874"/>
    <x v="0"/>
    <x v="1"/>
  </r>
  <r>
    <s v="E005025"/>
    <d v="2025-06-12T00:00:00"/>
    <x v="8"/>
    <s v="Corporate"/>
    <x v="1"/>
    <s v="People Operations Specialist"/>
    <s v="people"/>
    <x v="0"/>
    <x v="1"/>
    <d v="2025-06-12T00:00:00"/>
    <d v="2025-10-12T00:00:00"/>
    <s v="voluntary"/>
    <n v="122"/>
    <x v="0"/>
    <x v="1"/>
    <x v="1"/>
    <s v="None"/>
    <s v=""/>
    <n v="0"/>
    <n v="99500"/>
    <x v="1"/>
    <s v="Not Reviewed"/>
    <n v="1"/>
    <x v="1"/>
    <n v="0.33424657534246577"/>
    <x v="0"/>
    <x v="0"/>
  </r>
  <r>
    <s v="E005026"/>
    <d v="2024-04-15T00:00:00"/>
    <x v="9"/>
    <s v="Corporate"/>
    <x v="0"/>
    <s v="Legal &amp; Compliance Associate"/>
    <s v="legal"/>
    <x v="1"/>
    <x v="1"/>
    <d v="2024-04-15T00:00:00"/>
    <d v="2025-06-15T00:00:00"/>
    <s v="voluntary"/>
    <n v="426"/>
    <x v="0"/>
    <x v="4"/>
    <x v="3"/>
    <n v="4"/>
    <s v="exceeds"/>
    <n v="1"/>
    <n v="59500"/>
    <x v="0"/>
    <s v="exceeds"/>
    <n v="1"/>
    <x v="1"/>
    <n v="1.167123287671233"/>
    <x v="2"/>
    <x v="1"/>
  </r>
  <r>
    <s v="E005027"/>
    <d v="2023-06-26T00:00:00"/>
    <x v="10"/>
    <s v="Operations"/>
    <x v="2"/>
    <s v="Supply Chain Specialist"/>
    <s v="supply_chain"/>
    <x v="0"/>
    <x v="0"/>
    <d v="2023-06-26T00:00:00"/>
    <m/>
    <s v=""/>
    <n v="919"/>
    <x v="0"/>
    <x v="1"/>
    <x v="1"/>
    <n v="2"/>
    <s v="needs_support"/>
    <n v="3"/>
    <n v="81000"/>
    <x v="0"/>
    <s v="needs_support"/>
    <n v="0"/>
    <x v="0"/>
    <n v="2.5178082191780824"/>
    <x v="1"/>
    <x v="0"/>
  </r>
  <r>
    <s v="E005028"/>
    <d v="2024-10-03T00:00:00"/>
    <x v="11"/>
    <s v="Operations"/>
    <x v="3"/>
    <s v="Operations Associate"/>
    <s v="operations"/>
    <x v="1"/>
    <x v="0"/>
    <d v="2024-10-03T00:00:00"/>
    <m/>
    <s v=""/>
    <n v="454"/>
    <x v="2"/>
    <x v="1"/>
    <x v="2"/>
    <n v="2"/>
    <s v="needs_support"/>
    <n v="1"/>
    <n v="65500"/>
    <x v="0"/>
    <s v="needs_support"/>
    <n v="0"/>
    <x v="0"/>
    <n v="1.2438356164383562"/>
    <x v="2"/>
    <x v="1"/>
  </r>
  <r>
    <s v="E005029"/>
    <d v="2025-02-24T00:00:00"/>
    <x v="0"/>
    <s v="Product &amp; Technology"/>
    <x v="0"/>
    <s v="Product Management Specialist"/>
    <s v="product"/>
    <x v="0"/>
    <x v="0"/>
    <d v="2025-02-24T00:00:00"/>
    <m/>
    <s v=""/>
    <n v="310"/>
    <x v="0"/>
    <x v="4"/>
    <x v="0"/>
    <n v="3"/>
    <s v="meets"/>
    <n v="1"/>
    <n v="99500"/>
    <x v="0"/>
    <s v="meets"/>
    <n v="0"/>
    <x v="0"/>
    <n v="0.84931506849315064"/>
    <x v="0"/>
    <x v="0"/>
  </r>
  <r>
    <s v="E005030"/>
    <d v="2024-06-17T00:00:00"/>
    <x v="1"/>
    <s v="Product &amp; Technology"/>
    <x v="0"/>
    <s v="Analytics Associate"/>
    <s v="analytics"/>
    <x v="1"/>
    <x v="1"/>
    <d v="2024-06-17T00:00:00"/>
    <d v="2025-01-24T00:00:00"/>
    <s v="voluntary"/>
    <n v="221"/>
    <x v="1"/>
    <x v="2"/>
    <x v="3"/>
    <n v="4"/>
    <s v="exceeds"/>
    <n v="1"/>
    <n v="61000"/>
    <x v="0"/>
    <s v="exceeds"/>
    <n v="1"/>
    <x v="1"/>
    <n v="0.60547945205479448"/>
    <x v="0"/>
    <x v="1"/>
  </r>
  <r>
    <s v="E005031"/>
    <d v="2024-09-04T00:00:00"/>
    <x v="2"/>
    <s v="Product &amp; Technology"/>
    <x v="1"/>
    <s v="Product Management Associate"/>
    <s v="product"/>
    <x v="1"/>
    <x v="0"/>
    <d v="2024-09-04T00:00:00"/>
    <m/>
    <s v=""/>
    <n v="483"/>
    <x v="0"/>
    <x v="1"/>
    <x v="3"/>
    <n v="3"/>
    <s v="meets"/>
    <n v="1"/>
    <n v="58000"/>
    <x v="0"/>
    <s v="meets"/>
    <n v="0"/>
    <x v="0"/>
    <n v="1.3232876712328767"/>
    <x v="2"/>
    <x v="1"/>
  </r>
  <r>
    <s v="E005032"/>
    <d v="2023-07-13T00:00:00"/>
    <x v="3"/>
    <s v="Product &amp; Technology"/>
    <x v="1"/>
    <s v="Product Design Specialist"/>
    <s v="design"/>
    <x v="0"/>
    <x v="0"/>
    <d v="2023-07-13T00:00:00"/>
    <m/>
    <s v=""/>
    <n v="902"/>
    <x v="0"/>
    <x v="1"/>
    <x v="0"/>
    <n v="2"/>
    <s v="needs_support"/>
    <n v="2"/>
    <n v="79500"/>
    <x v="0"/>
    <s v="needs_support"/>
    <n v="0"/>
    <x v="0"/>
    <n v="2.4712328767123286"/>
    <x v="1"/>
    <x v="0"/>
  </r>
  <r>
    <s v="E005033"/>
    <d v="2024-10-21T00:00:00"/>
    <x v="4"/>
    <s v="Revenue"/>
    <x v="0"/>
    <s v="Account Associate"/>
    <s v="sales"/>
    <x v="1"/>
    <x v="0"/>
    <d v="2024-10-21T00:00:00"/>
    <m/>
    <s v=""/>
    <n v="436"/>
    <x v="0"/>
    <x v="1"/>
    <x v="2"/>
    <n v="4"/>
    <s v="exceeds"/>
    <n v="1"/>
    <n v="63500"/>
    <x v="0"/>
    <s v="exceeds"/>
    <n v="0"/>
    <x v="0"/>
    <n v="1.1945205479452055"/>
    <x v="2"/>
    <x v="1"/>
  </r>
  <r>
    <s v="E005034"/>
    <d v="2025-05-05T00:00:00"/>
    <x v="5"/>
    <s v="Revenue"/>
    <x v="1"/>
    <s v="Customer Success Specialist"/>
    <s v="customer_success"/>
    <x v="0"/>
    <x v="0"/>
    <d v="2025-05-05T00:00:00"/>
    <m/>
    <s v=""/>
    <n v="240"/>
    <x v="2"/>
    <x v="0"/>
    <x v="3"/>
    <n v="4"/>
    <s v="exceeds"/>
    <n v="1"/>
    <n v="103000"/>
    <x v="0"/>
    <s v="exceeds"/>
    <n v="0"/>
    <x v="0"/>
    <n v="0.65753424657534243"/>
    <x v="0"/>
    <x v="3"/>
  </r>
  <r>
    <s v="E005035"/>
    <d v="2024-02-02T00:00:00"/>
    <x v="6"/>
    <s v="Revenue"/>
    <x v="2"/>
    <s v="Growth Marketing Senior Specialist"/>
    <s v="marketing"/>
    <x v="2"/>
    <x v="0"/>
    <d v="2024-02-02T00:00:00"/>
    <m/>
    <s v=""/>
    <n v="698"/>
    <x v="3"/>
    <x v="0"/>
    <x v="3"/>
    <n v="4"/>
    <s v="exceeds"/>
    <n v="2"/>
    <n v="118000"/>
    <x v="0"/>
    <s v="exceeds"/>
    <n v="0"/>
    <x v="0"/>
    <n v="1.9123287671232876"/>
    <x v="2"/>
    <x v="3"/>
  </r>
  <r>
    <s v="E005036"/>
    <d v="2025-02-12T00:00:00"/>
    <x v="7"/>
    <s v="Corporate"/>
    <x v="0"/>
    <s v="Financial Planning Senior Specialist"/>
    <s v="finance"/>
    <x v="2"/>
    <x v="0"/>
    <d v="2025-02-12T00:00:00"/>
    <m/>
    <s v=""/>
    <n v="322"/>
    <x v="0"/>
    <x v="1"/>
    <x v="0"/>
    <n v="3"/>
    <s v="meets"/>
    <n v="1"/>
    <n v="102000"/>
    <x v="0"/>
    <s v="meets"/>
    <n v="0"/>
    <x v="0"/>
    <n v="0.88219178082191785"/>
    <x v="0"/>
    <x v="3"/>
  </r>
  <r>
    <s v="E005037"/>
    <d v="2025-08-09T00:00:00"/>
    <x v="8"/>
    <s v="Corporate"/>
    <x v="1"/>
    <s v="People Operations Associate"/>
    <s v="people"/>
    <x v="1"/>
    <x v="0"/>
    <d v="2025-08-09T00:00:00"/>
    <m/>
    <s v=""/>
    <n v="144"/>
    <x v="3"/>
    <x v="2"/>
    <x v="2"/>
    <s v="None"/>
    <s v=""/>
    <n v="0"/>
    <n v="73500"/>
    <x v="1"/>
    <s v="Not Reviewed"/>
    <n v="0"/>
    <x v="0"/>
    <n v="0.39452054794520547"/>
    <x v="0"/>
    <x v="0"/>
  </r>
  <r>
    <s v="E005038"/>
    <d v="2025-08-30T00:00:00"/>
    <x v="9"/>
    <s v="Corporate"/>
    <x v="0"/>
    <s v="Legal &amp; Compliance Associate"/>
    <s v="legal"/>
    <x v="1"/>
    <x v="0"/>
    <d v="2025-08-30T00:00:00"/>
    <m/>
    <s v=""/>
    <n v="123"/>
    <x v="4"/>
    <x v="1"/>
    <x v="0"/>
    <s v="None"/>
    <s v=""/>
    <n v="0"/>
    <n v="68000"/>
    <x v="1"/>
    <s v="Not Reviewed"/>
    <n v="0"/>
    <x v="0"/>
    <n v="0.33698630136986302"/>
    <x v="0"/>
    <x v="1"/>
  </r>
  <r>
    <s v="E005039"/>
    <d v="2024-11-27T00:00:00"/>
    <x v="10"/>
    <s v="Operations"/>
    <x v="2"/>
    <s v="Supply Chain Lead"/>
    <s v="supply_chain"/>
    <x v="3"/>
    <x v="0"/>
    <d v="2024-11-27T00:00:00"/>
    <m/>
    <s v=""/>
    <n v="399"/>
    <x v="0"/>
    <x v="2"/>
    <x v="0"/>
    <n v="4"/>
    <s v="exceeds"/>
    <n v="1"/>
    <n v="153000"/>
    <x v="0"/>
    <s v="exceeds"/>
    <n v="0"/>
    <x v="0"/>
    <n v="1.0931506849315069"/>
    <x v="2"/>
    <x v="2"/>
  </r>
  <r>
    <s v="E005040"/>
    <d v="2023-08-16T00:00:00"/>
    <x v="11"/>
    <s v="Operations"/>
    <x v="3"/>
    <s v="Operations Specialist"/>
    <s v="operations"/>
    <x v="0"/>
    <x v="0"/>
    <d v="2023-08-16T00:00:00"/>
    <m/>
    <s v=""/>
    <n v="868"/>
    <x v="1"/>
    <x v="1"/>
    <x v="1"/>
    <n v="3"/>
    <s v="meets"/>
    <n v="2"/>
    <n v="104500"/>
    <x v="0"/>
    <s v="meets"/>
    <n v="0"/>
    <x v="0"/>
    <n v="2.3780821917808219"/>
    <x v="1"/>
    <x v="3"/>
  </r>
  <r>
    <s v="E005041"/>
    <d v="2024-04-16T00:00:00"/>
    <x v="0"/>
    <s v="Product &amp; Technology"/>
    <x v="0"/>
    <s v="Software Engineering Associate"/>
    <s v="engineering"/>
    <x v="1"/>
    <x v="1"/>
    <d v="2024-04-16T00:00:00"/>
    <d v="2025-04-19T00:00:00"/>
    <s v="involuntary"/>
    <n v="368"/>
    <x v="3"/>
    <x v="1"/>
    <x v="1"/>
    <n v="4"/>
    <s v="exceeds"/>
    <n v="1"/>
    <n v="63500"/>
    <x v="0"/>
    <s v="exceeds"/>
    <n v="1"/>
    <x v="1"/>
    <n v="1.0082191780821919"/>
    <x v="2"/>
    <x v="1"/>
  </r>
  <r>
    <s v="E005042"/>
    <d v="2024-09-28T00:00:00"/>
    <x v="1"/>
    <s v="Product &amp; Technology"/>
    <x v="0"/>
    <s v="Analytics Lead"/>
    <s v="analytics"/>
    <x v="3"/>
    <x v="0"/>
    <d v="2024-09-28T00:00:00"/>
    <m/>
    <s v=""/>
    <n v="459"/>
    <x v="0"/>
    <x v="2"/>
    <x v="3"/>
    <n v="4"/>
    <s v="exceeds"/>
    <n v="1"/>
    <n v="172000"/>
    <x v="0"/>
    <s v="exceeds"/>
    <n v="0"/>
    <x v="0"/>
    <n v="1.2575342465753425"/>
    <x v="2"/>
    <x v="2"/>
  </r>
  <r>
    <s v="E005043"/>
    <d v="2023-07-02T00:00:00"/>
    <x v="2"/>
    <s v="Product &amp; Technology"/>
    <x v="1"/>
    <s v="Product Design Specialist"/>
    <s v="design"/>
    <x v="0"/>
    <x v="1"/>
    <d v="2023-07-02T00:00:00"/>
    <d v="2024-01-03T00:00:00"/>
    <s v="voluntary"/>
    <n v="185"/>
    <x v="1"/>
    <x v="1"/>
    <x v="4"/>
    <n v="2"/>
    <s v="needs_support"/>
    <n v="1"/>
    <n v="89500"/>
    <x v="0"/>
    <s v="needs_support"/>
    <n v="1"/>
    <x v="1"/>
    <n v="0.50684931506849318"/>
    <x v="0"/>
    <x v="0"/>
  </r>
  <r>
    <s v="E005044"/>
    <d v="2024-01-27T00:00:00"/>
    <x v="3"/>
    <s v="Product &amp; Technology"/>
    <x v="1"/>
    <s v="Product Design Senior Specialist"/>
    <s v="design"/>
    <x v="2"/>
    <x v="0"/>
    <d v="2024-01-27T00:00:00"/>
    <m/>
    <s v=""/>
    <n v="704"/>
    <x v="4"/>
    <x v="0"/>
    <x v="0"/>
    <n v="5"/>
    <s v="outstanding"/>
    <n v="2"/>
    <n v="107000"/>
    <x v="0"/>
    <s v="outstanding"/>
    <n v="0"/>
    <x v="0"/>
    <n v="1.9287671232876713"/>
    <x v="2"/>
    <x v="3"/>
  </r>
  <r>
    <s v="E005045"/>
    <d v="2023-11-26T00:00:00"/>
    <x v="4"/>
    <s v="Revenue"/>
    <x v="0"/>
    <s v="Account Associate"/>
    <s v="sales"/>
    <x v="1"/>
    <x v="1"/>
    <d v="2023-11-26T00:00:00"/>
    <d v="2024-09-28T00:00:00"/>
    <s v="voluntary"/>
    <n v="307"/>
    <x v="0"/>
    <x v="4"/>
    <x v="0"/>
    <n v="3"/>
    <s v="meets"/>
    <n v="1"/>
    <n v="69000"/>
    <x v="0"/>
    <s v="meets"/>
    <n v="1"/>
    <x v="1"/>
    <n v="0.84109589041095889"/>
    <x v="0"/>
    <x v="1"/>
  </r>
  <r>
    <s v="E005046"/>
    <d v="2024-09-11T00:00:00"/>
    <x v="5"/>
    <s v="Revenue"/>
    <x v="1"/>
    <s v="Customer Success Specialist"/>
    <s v="customer_success"/>
    <x v="0"/>
    <x v="0"/>
    <d v="2024-09-11T00:00:00"/>
    <m/>
    <s v=""/>
    <n v="476"/>
    <x v="2"/>
    <x v="2"/>
    <x v="0"/>
    <n v="3"/>
    <s v="meets"/>
    <n v="1"/>
    <n v="85500"/>
    <x v="0"/>
    <s v="meets"/>
    <n v="0"/>
    <x v="0"/>
    <n v="1.3041095890410959"/>
    <x v="2"/>
    <x v="0"/>
  </r>
  <r>
    <s v="E005047"/>
    <d v="2023-07-02T00:00:00"/>
    <x v="6"/>
    <s v="Revenue"/>
    <x v="2"/>
    <s v="Growth Marketing Lead"/>
    <s v="marketing"/>
    <x v="3"/>
    <x v="0"/>
    <d v="2023-07-02T00:00:00"/>
    <m/>
    <s v=""/>
    <n v="913"/>
    <x v="3"/>
    <x v="3"/>
    <x v="1"/>
    <n v="3"/>
    <s v="meets"/>
    <n v="3"/>
    <n v="143500"/>
    <x v="0"/>
    <s v="meets"/>
    <n v="0"/>
    <x v="0"/>
    <n v="2.5013698630136987"/>
    <x v="1"/>
    <x v="2"/>
  </r>
  <r>
    <s v="E005048"/>
    <d v="2025-05-11T00:00:00"/>
    <x v="7"/>
    <s v="Corporate"/>
    <x v="0"/>
    <s v="Financial Planning Senior Specialist"/>
    <s v="finance"/>
    <x v="2"/>
    <x v="0"/>
    <d v="2025-05-11T00:00:00"/>
    <m/>
    <s v=""/>
    <n v="234"/>
    <x v="1"/>
    <x v="2"/>
    <x v="3"/>
    <n v="3"/>
    <s v="meets"/>
    <n v="1"/>
    <n v="109000"/>
    <x v="0"/>
    <s v="meets"/>
    <n v="0"/>
    <x v="0"/>
    <n v="0.64109589041095894"/>
    <x v="0"/>
    <x v="3"/>
  </r>
  <r>
    <s v="E005049"/>
    <d v="2025-04-21T00:00:00"/>
    <x v="8"/>
    <s v="Corporate"/>
    <x v="1"/>
    <s v="People Operations Associate"/>
    <s v="people"/>
    <x v="1"/>
    <x v="0"/>
    <d v="2025-04-21T00:00:00"/>
    <m/>
    <s v=""/>
    <n v="254"/>
    <x v="0"/>
    <x v="3"/>
    <x v="4"/>
    <n v="3"/>
    <s v="meets"/>
    <n v="1"/>
    <n v="75000"/>
    <x v="0"/>
    <s v="meets"/>
    <n v="0"/>
    <x v="0"/>
    <n v="0.69589041095890414"/>
    <x v="0"/>
    <x v="0"/>
  </r>
  <r>
    <s v="E005050"/>
    <d v="2023-01-14T00:00:00"/>
    <x v="9"/>
    <s v="Corporate"/>
    <x v="0"/>
    <s v="Legal &amp; Compliance Specialist"/>
    <s v="legal"/>
    <x v="0"/>
    <x v="0"/>
    <d v="2023-01-14T00:00:00"/>
    <m/>
    <s v=""/>
    <n v="1082"/>
    <x v="0"/>
    <x v="1"/>
    <x v="2"/>
    <n v="4"/>
    <s v="exceeds"/>
    <n v="3"/>
    <n v="81500"/>
    <x v="0"/>
    <s v="exceeds"/>
    <n v="0"/>
    <x v="0"/>
    <n v="2.9643835616438357"/>
    <x v="1"/>
    <x v="0"/>
  </r>
  <r>
    <s v="E005051"/>
    <d v="2023-02-03T00:00:00"/>
    <x v="10"/>
    <s v="Operations"/>
    <x v="2"/>
    <s v="Supply Chain Specialist"/>
    <s v="supply_chain"/>
    <x v="0"/>
    <x v="1"/>
    <d v="2023-02-03T00:00:00"/>
    <d v="2024-04-05T00:00:00"/>
    <s v="voluntary"/>
    <n v="427"/>
    <x v="3"/>
    <x v="0"/>
    <x v="2"/>
    <n v="3"/>
    <s v="meets"/>
    <n v="1"/>
    <n v="105000"/>
    <x v="0"/>
    <s v="meets"/>
    <n v="1"/>
    <x v="1"/>
    <n v="1.1698630136986301"/>
    <x v="2"/>
    <x v="3"/>
  </r>
  <r>
    <s v="E005052"/>
    <d v="2023-09-24T00:00:00"/>
    <x v="11"/>
    <s v="Operations"/>
    <x v="3"/>
    <s v="Operations Associate"/>
    <s v="operations"/>
    <x v="1"/>
    <x v="0"/>
    <d v="2023-09-24T00:00:00"/>
    <m/>
    <s v=""/>
    <n v="829"/>
    <x v="1"/>
    <x v="2"/>
    <x v="0"/>
    <n v="2"/>
    <s v="needs_support"/>
    <n v="2"/>
    <n v="75500"/>
    <x v="0"/>
    <s v="needs_support"/>
    <n v="0"/>
    <x v="0"/>
    <n v="2.2712328767123289"/>
    <x v="1"/>
    <x v="0"/>
  </r>
  <r>
    <s v="E005053"/>
    <d v="2023-02-03T00:00:00"/>
    <x v="0"/>
    <s v="Product &amp; Technology"/>
    <x v="0"/>
    <s v="Software Engineering Specialist"/>
    <s v="engineering"/>
    <x v="0"/>
    <x v="0"/>
    <d v="2023-02-03T00:00:00"/>
    <m/>
    <s v=""/>
    <n v="1062"/>
    <x v="0"/>
    <x v="2"/>
    <x v="2"/>
    <n v="3"/>
    <s v="meets"/>
    <n v="3"/>
    <n v="89000"/>
    <x v="0"/>
    <s v="meets"/>
    <n v="0"/>
    <x v="0"/>
    <n v="2.9095890410958902"/>
    <x v="1"/>
    <x v="0"/>
  </r>
  <r>
    <s v="E005054"/>
    <d v="2023-01-10T00:00:00"/>
    <x v="1"/>
    <s v="Product &amp; Technology"/>
    <x v="0"/>
    <s v="Analytics Specialist"/>
    <s v="analytics"/>
    <x v="0"/>
    <x v="0"/>
    <d v="2023-01-10T00:00:00"/>
    <m/>
    <s v=""/>
    <n v="1086"/>
    <x v="1"/>
    <x v="1"/>
    <x v="0"/>
    <n v="4"/>
    <s v="exceeds"/>
    <n v="3"/>
    <n v="76500"/>
    <x v="0"/>
    <s v="exceeds"/>
    <n v="0"/>
    <x v="0"/>
    <n v="2.9753424657534246"/>
    <x v="1"/>
    <x v="0"/>
  </r>
  <r>
    <s v="E005055"/>
    <d v="2024-01-09T00:00:00"/>
    <x v="2"/>
    <s v="Product &amp; Technology"/>
    <x v="1"/>
    <s v="Analytics Associate"/>
    <s v="analytics"/>
    <x v="1"/>
    <x v="1"/>
    <d v="2024-01-09T00:00:00"/>
    <d v="2024-09-23T00:00:00"/>
    <s v="voluntary"/>
    <n v="258"/>
    <x v="2"/>
    <x v="1"/>
    <x v="2"/>
    <n v="3"/>
    <s v="meets"/>
    <n v="1"/>
    <n v="56000"/>
    <x v="0"/>
    <s v="meets"/>
    <n v="1"/>
    <x v="1"/>
    <n v="0.70684931506849313"/>
    <x v="0"/>
    <x v="1"/>
  </r>
  <r>
    <s v="E005056"/>
    <d v="2023-07-08T00:00:00"/>
    <x v="3"/>
    <s v="Product &amp; Technology"/>
    <x v="1"/>
    <s v="Product Design Associate"/>
    <s v="design"/>
    <x v="1"/>
    <x v="0"/>
    <d v="2023-07-08T00:00:00"/>
    <m/>
    <s v=""/>
    <n v="907"/>
    <x v="0"/>
    <x v="1"/>
    <x v="0"/>
    <n v="3"/>
    <s v="meets"/>
    <n v="2"/>
    <n v="69000"/>
    <x v="0"/>
    <s v="meets"/>
    <n v="0"/>
    <x v="0"/>
    <n v="2.484931506849315"/>
    <x v="1"/>
    <x v="1"/>
  </r>
  <r>
    <s v="E005057"/>
    <d v="2024-12-30T00:00:00"/>
    <x v="4"/>
    <s v="Revenue"/>
    <x v="0"/>
    <s v="Customer Success Associate"/>
    <s v="customer_success"/>
    <x v="1"/>
    <x v="0"/>
    <d v="2024-12-30T00:00:00"/>
    <m/>
    <s v=""/>
    <n v="366"/>
    <x v="0"/>
    <x v="1"/>
    <x v="2"/>
    <n v="3"/>
    <s v="meets"/>
    <n v="1"/>
    <n v="63500"/>
    <x v="0"/>
    <s v="meets"/>
    <n v="0"/>
    <x v="0"/>
    <n v="1.0027397260273974"/>
    <x v="2"/>
    <x v="1"/>
  </r>
  <r>
    <s v="E005058"/>
    <d v="2024-08-25T00:00:00"/>
    <x v="5"/>
    <s v="Revenue"/>
    <x v="1"/>
    <s v="Customer Success Associate"/>
    <s v="customer_success"/>
    <x v="1"/>
    <x v="0"/>
    <d v="2024-08-25T00:00:00"/>
    <m/>
    <s v=""/>
    <n v="493"/>
    <x v="0"/>
    <x v="1"/>
    <x v="0"/>
    <n v="3"/>
    <s v="meets"/>
    <n v="1"/>
    <n v="73500"/>
    <x v="0"/>
    <s v="meets"/>
    <n v="0"/>
    <x v="0"/>
    <n v="1.3506849315068492"/>
    <x v="2"/>
    <x v="0"/>
  </r>
  <r>
    <s v="E005059"/>
    <d v="2024-10-03T00:00:00"/>
    <x v="6"/>
    <s v="Revenue"/>
    <x v="2"/>
    <s v="Analytics Specialist"/>
    <s v="analytics"/>
    <x v="0"/>
    <x v="0"/>
    <d v="2024-10-03T00:00:00"/>
    <m/>
    <s v=""/>
    <n v="454"/>
    <x v="1"/>
    <x v="1"/>
    <x v="1"/>
    <n v="3"/>
    <s v="meets"/>
    <n v="1"/>
    <n v="99500"/>
    <x v="0"/>
    <s v="meets"/>
    <n v="0"/>
    <x v="0"/>
    <n v="1.2438356164383562"/>
    <x v="2"/>
    <x v="0"/>
  </r>
  <r>
    <s v="E005060"/>
    <d v="2023-08-14T00:00:00"/>
    <x v="7"/>
    <s v="Corporate"/>
    <x v="0"/>
    <s v="Financial Planning Senior Specialist"/>
    <s v="finance"/>
    <x v="2"/>
    <x v="0"/>
    <d v="2023-08-14T00:00:00"/>
    <m/>
    <s v=""/>
    <n v="870"/>
    <x v="0"/>
    <x v="0"/>
    <x v="2"/>
    <n v="5"/>
    <s v="outstanding"/>
    <n v="2"/>
    <n v="109500"/>
    <x v="0"/>
    <s v="outstanding"/>
    <n v="0"/>
    <x v="0"/>
    <n v="2.3835616438356166"/>
    <x v="1"/>
    <x v="3"/>
  </r>
  <r>
    <s v="E005061"/>
    <d v="2023-05-01T00:00:00"/>
    <x v="8"/>
    <s v="Corporate"/>
    <x v="1"/>
    <s v="People Operations Associate"/>
    <s v="people"/>
    <x v="1"/>
    <x v="0"/>
    <d v="2023-05-01T00:00:00"/>
    <m/>
    <s v=""/>
    <n v="975"/>
    <x v="0"/>
    <x v="1"/>
    <x v="1"/>
    <n v="4"/>
    <s v="exceeds"/>
    <n v="3"/>
    <n v="72000"/>
    <x v="0"/>
    <s v="exceeds"/>
    <n v="0"/>
    <x v="0"/>
    <n v="2.6712328767123288"/>
    <x v="1"/>
    <x v="0"/>
  </r>
  <r>
    <s v="E005062"/>
    <d v="2023-05-30T00:00:00"/>
    <x v="9"/>
    <s v="Corporate"/>
    <x v="0"/>
    <s v="Legal &amp; Compliance Associate"/>
    <s v="legal"/>
    <x v="1"/>
    <x v="0"/>
    <d v="2023-05-30T00:00:00"/>
    <m/>
    <s v=""/>
    <n v="946"/>
    <x v="0"/>
    <x v="1"/>
    <x v="4"/>
    <n v="2"/>
    <s v="needs_support"/>
    <n v="3"/>
    <n v="58000"/>
    <x v="0"/>
    <s v="needs_support"/>
    <n v="0"/>
    <x v="0"/>
    <n v="2.591780821917808"/>
    <x v="1"/>
    <x v="1"/>
  </r>
  <r>
    <s v="E005063"/>
    <d v="2023-11-30T00:00:00"/>
    <x v="10"/>
    <s v="Operations"/>
    <x v="2"/>
    <s v="Operations Senior Specialist"/>
    <s v="operations"/>
    <x v="2"/>
    <x v="0"/>
    <d v="2023-11-30T00:00:00"/>
    <m/>
    <s v=""/>
    <n v="762"/>
    <x v="0"/>
    <x v="0"/>
    <x v="3"/>
    <n v="4"/>
    <s v="exceeds"/>
    <n v="2"/>
    <n v="101500"/>
    <x v="0"/>
    <s v="exceeds"/>
    <n v="0"/>
    <x v="0"/>
    <n v="2.0876712328767124"/>
    <x v="1"/>
    <x v="3"/>
  </r>
  <r>
    <s v="E005064"/>
    <d v="2023-03-12T00:00:00"/>
    <x v="11"/>
    <s v="Operations"/>
    <x v="3"/>
    <s v="Analytics Associate"/>
    <s v="analytics"/>
    <x v="1"/>
    <x v="0"/>
    <d v="2023-03-12T00:00:00"/>
    <m/>
    <s v=""/>
    <n v="1025"/>
    <x v="0"/>
    <x v="3"/>
    <x v="2"/>
    <n v="3"/>
    <s v="meets"/>
    <n v="3"/>
    <n v="60500"/>
    <x v="0"/>
    <s v="meets"/>
    <n v="0"/>
    <x v="0"/>
    <n v="2.8082191780821919"/>
    <x v="1"/>
    <x v="1"/>
  </r>
  <r>
    <s v="E005065"/>
    <d v="2025-04-27T00:00:00"/>
    <x v="0"/>
    <s v="Product &amp; Technology"/>
    <x v="0"/>
    <s v="Software Engineering Specialist"/>
    <s v="engineering"/>
    <x v="0"/>
    <x v="0"/>
    <d v="2025-04-27T00:00:00"/>
    <m/>
    <s v=""/>
    <n v="248"/>
    <x v="0"/>
    <x v="0"/>
    <x v="2"/>
    <n v="2"/>
    <s v="needs_support"/>
    <n v="1"/>
    <n v="83000"/>
    <x v="0"/>
    <s v="needs_support"/>
    <n v="0"/>
    <x v="0"/>
    <n v="0.67945205479452053"/>
    <x v="0"/>
    <x v="0"/>
  </r>
  <r>
    <s v="E005066"/>
    <d v="2023-11-23T00:00:00"/>
    <x v="1"/>
    <s v="Product &amp; Technology"/>
    <x v="0"/>
    <s v="Analytics Lead"/>
    <s v="analytics"/>
    <x v="3"/>
    <x v="0"/>
    <d v="2023-11-23T00:00:00"/>
    <m/>
    <s v=""/>
    <n v="769"/>
    <x v="0"/>
    <x v="1"/>
    <x v="0"/>
    <n v="2"/>
    <s v="needs_support"/>
    <n v="2"/>
    <n v="146500"/>
    <x v="0"/>
    <s v="needs_support"/>
    <n v="0"/>
    <x v="0"/>
    <n v="2.106849315068493"/>
    <x v="1"/>
    <x v="2"/>
  </r>
  <r>
    <s v="E005067"/>
    <d v="2025-07-24T00:00:00"/>
    <x v="2"/>
    <s v="Product &amp; Technology"/>
    <x v="1"/>
    <s v="Product Management Specialist"/>
    <s v="product"/>
    <x v="0"/>
    <x v="0"/>
    <d v="2025-07-24T00:00:00"/>
    <m/>
    <s v=""/>
    <n v="160"/>
    <x v="4"/>
    <x v="1"/>
    <x v="3"/>
    <s v="None"/>
    <s v=""/>
    <n v="0"/>
    <n v="78500"/>
    <x v="1"/>
    <s v="Not Reviewed"/>
    <n v="0"/>
    <x v="0"/>
    <n v="0.43835616438356162"/>
    <x v="0"/>
    <x v="0"/>
  </r>
  <r>
    <s v="E005068"/>
    <d v="2024-04-09T00:00:00"/>
    <x v="3"/>
    <s v="Product &amp; Technology"/>
    <x v="1"/>
    <s v="Product Design Senior Specialist"/>
    <s v="design"/>
    <x v="2"/>
    <x v="0"/>
    <d v="2024-04-09T00:00:00"/>
    <m/>
    <s v=""/>
    <n v="631"/>
    <x v="1"/>
    <x v="1"/>
    <x v="2"/>
    <n v="4"/>
    <s v="exceeds"/>
    <n v="2"/>
    <n v="115500"/>
    <x v="0"/>
    <s v="exceeds"/>
    <n v="0"/>
    <x v="0"/>
    <n v="1.7287671232876711"/>
    <x v="2"/>
    <x v="3"/>
  </r>
  <r>
    <s v="E005069"/>
    <d v="2025-09-15T00:00:00"/>
    <x v="4"/>
    <s v="Revenue"/>
    <x v="0"/>
    <s v="Account Associate"/>
    <s v="sales"/>
    <x v="1"/>
    <x v="0"/>
    <d v="2025-09-15T00:00:00"/>
    <m/>
    <s v=""/>
    <n v="107"/>
    <x v="0"/>
    <x v="1"/>
    <x v="1"/>
    <s v="None"/>
    <s v=""/>
    <n v="0"/>
    <n v="56500"/>
    <x v="1"/>
    <s v="Not Reviewed"/>
    <n v="0"/>
    <x v="0"/>
    <n v="0.29315068493150687"/>
    <x v="0"/>
    <x v="1"/>
  </r>
  <r>
    <s v="E005070"/>
    <d v="2023-11-06T00:00:00"/>
    <x v="5"/>
    <s v="Revenue"/>
    <x v="1"/>
    <s v="Customer Success Specialist"/>
    <s v="customer_success"/>
    <x v="0"/>
    <x v="1"/>
    <d v="2023-11-06T00:00:00"/>
    <d v="2025-04-16T00:00:00"/>
    <s v="voluntary"/>
    <n v="527"/>
    <x v="1"/>
    <x v="3"/>
    <x v="0"/>
    <n v="4"/>
    <s v="exceeds"/>
    <n v="1"/>
    <n v="103500"/>
    <x v="0"/>
    <s v="exceeds"/>
    <n v="1"/>
    <x v="1"/>
    <n v="1.4438356164383561"/>
    <x v="2"/>
    <x v="3"/>
  </r>
  <r>
    <s v="E005071"/>
    <d v="2025-02-13T00:00:00"/>
    <x v="6"/>
    <s v="Revenue"/>
    <x v="2"/>
    <s v="Growth Marketing Associate"/>
    <s v="marketing"/>
    <x v="1"/>
    <x v="0"/>
    <d v="2025-02-13T00:00:00"/>
    <m/>
    <s v=""/>
    <n v="321"/>
    <x v="4"/>
    <x v="4"/>
    <x v="3"/>
    <n v="4"/>
    <s v="exceeds"/>
    <n v="1"/>
    <n v="77500"/>
    <x v="0"/>
    <s v="exceeds"/>
    <n v="0"/>
    <x v="0"/>
    <n v="0.8794520547945206"/>
    <x v="0"/>
    <x v="0"/>
  </r>
  <r>
    <s v="E005072"/>
    <d v="2024-08-16T00:00:00"/>
    <x v="7"/>
    <s v="Corporate"/>
    <x v="0"/>
    <s v="Financial Planning Associate"/>
    <s v="finance"/>
    <x v="1"/>
    <x v="0"/>
    <d v="2024-08-16T00:00:00"/>
    <m/>
    <s v=""/>
    <n v="502"/>
    <x v="0"/>
    <x v="1"/>
    <x v="4"/>
    <n v="4"/>
    <s v="exceeds"/>
    <n v="1"/>
    <n v="72000"/>
    <x v="0"/>
    <s v="exceeds"/>
    <n v="0"/>
    <x v="0"/>
    <n v="1.3753424657534246"/>
    <x v="2"/>
    <x v="0"/>
  </r>
  <r>
    <s v="E005073"/>
    <d v="2023-12-09T00:00:00"/>
    <x v="8"/>
    <s v="Corporate"/>
    <x v="1"/>
    <s v="People Operations Senior Specialist"/>
    <s v="people"/>
    <x v="2"/>
    <x v="1"/>
    <d v="2023-12-09T00:00:00"/>
    <d v="2025-03-07T00:00:00"/>
    <s v="voluntary"/>
    <n v="454"/>
    <x v="0"/>
    <x v="1"/>
    <x v="3"/>
    <n v="3"/>
    <s v="meets"/>
    <n v="1"/>
    <n v="112500"/>
    <x v="0"/>
    <s v="meets"/>
    <n v="1"/>
    <x v="1"/>
    <n v="1.2438356164383562"/>
    <x v="2"/>
    <x v="3"/>
  </r>
  <r>
    <s v="E005074"/>
    <d v="2025-02-22T00:00:00"/>
    <x v="9"/>
    <s v="Corporate"/>
    <x v="0"/>
    <s v="Legal &amp; Compliance Senior Specialist"/>
    <s v="legal"/>
    <x v="2"/>
    <x v="0"/>
    <d v="2025-02-22T00:00:00"/>
    <m/>
    <s v=""/>
    <n v="312"/>
    <x v="1"/>
    <x v="1"/>
    <x v="0"/>
    <n v="4"/>
    <s v="exceeds"/>
    <n v="1"/>
    <n v="96000"/>
    <x v="0"/>
    <s v="exceeds"/>
    <n v="0"/>
    <x v="0"/>
    <n v="0.85479452054794525"/>
    <x v="0"/>
    <x v="0"/>
  </r>
  <r>
    <s v="E005075"/>
    <d v="2024-02-01T00:00:00"/>
    <x v="10"/>
    <s v="Operations"/>
    <x v="2"/>
    <s v="Supply Chain Senior Specialist"/>
    <s v="supply_chain"/>
    <x v="2"/>
    <x v="0"/>
    <d v="2024-02-01T00:00:00"/>
    <m/>
    <s v=""/>
    <n v="699"/>
    <x v="4"/>
    <x v="0"/>
    <x v="0"/>
    <n v="3"/>
    <s v="meets"/>
    <n v="2"/>
    <n v="110000"/>
    <x v="0"/>
    <s v="meets"/>
    <n v="0"/>
    <x v="0"/>
    <n v="1.9150684931506849"/>
    <x v="2"/>
    <x v="3"/>
  </r>
  <r>
    <s v="E005076"/>
    <d v="2024-12-28T00:00:00"/>
    <x v="11"/>
    <s v="Operations"/>
    <x v="3"/>
    <s v="Operations Specialist"/>
    <s v="operations"/>
    <x v="0"/>
    <x v="0"/>
    <d v="2024-12-28T00:00:00"/>
    <m/>
    <s v=""/>
    <n v="368"/>
    <x v="2"/>
    <x v="1"/>
    <x v="2"/>
    <n v="4"/>
    <s v="exceeds"/>
    <n v="1"/>
    <n v="102000"/>
    <x v="0"/>
    <s v="exceeds"/>
    <n v="0"/>
    <x v="0"/>
    <n v="1.0082191780821919"/>
    <x v="2"/>
    <x v="3"/>
  </r>
  <r>
    <s v="E005077"/>
    <d v="2023-10-17T00:00:00"/>
    <x v="0"/>
    <s v="Product &amp; Technology"/>
    <x v="0"/>
    <s v="Software Engineering Specialist"/>
    <s v="engineering"/>
    <x v="0"/>
    <x v="0"/>
    <d v="2023-10-17T00:00:00"/>
    <m/>
    <s v=""/>
    <n v="806"/>
    <x v="2"/>
    <x v="4"/>
    <x v="0"/>
    <n v="3"/>
    <s v="meets"/>
    <n v="2"/>
    <n v="91000"/>
    <x v="0"/>
    <s v="meets"/>
    <n v="0"/>
    <x v="0"/>
    <n v="2.2082191780821918"/>
    <x v="1"/>
    <x v="0"/>
  </r>
  <r>
    <s v="E005078"/>
    <d v="2024-12-11T00:00:00"/>
    <x v="1"/>
    <s v="Product &amp; Technology"/>
    <x v="0"/>
    <s v="Analytics Lead"/>
    <s v="analytics"/>
    <x v="3"/>
    <x v="0"/>
    <d v="2024-12-11T00:00:00"/>
    <m/>
    <s v=""/>
    <n v="385"/>
    <x v="0"/>
    <x v="2"/>
    <x v="3"/>
    <n v="3"/>
    <s v="meets"/>
    <n v="1"/>
    <n v="171500"/>
    <x v="0"/>
    <s v="meets"/>
    <n v="0"/>
    <x v="0"/>
    <n v="1.0547945205479452"/>
    <x v="2"/>
    <x v="2"/>
  </r>
  <r>
    <s v="E005079"/>
    <d v="2025-04-07T00:00:00"/>
    <x v="2"/>
    <s v="Product &amp; Technology"/>
    <x v="1"/>
    <s v="Product Management Lead"/>
    <s v="product"/>
    <x v="3"/>
    <x v="0"/>
    <d v="2025-04-07T00:00:00"/>
    <m/>
    <s v=""/>
    <n v="268"/>
    <x v="1"/>
    <x v="1"/>
    <x v="2"/>
    <n v="4"/>
    <s v="exceeds"/>
    <n v="1"/>
    <n v="134000"/>
    <x v="0"/>
    <s v="exceeds"/>
    <n v="0"/>
    <x v="0"/>
    <n v="0.73424657534246573"/>
    <x v="0"/>
    <x v="2"/>
  </r>
  <r>
    <s v="E005080"/>
    <d v="2023-01-10T00:00:00"/>
    <x v="3"/>
    <s v="Product &amp; Technology"/>
    <x v="1"/>
    <s v="Product Design Lead"/>
    <s v="design"/>
    <x v="3"/>
    <x v="0"/>
    <d v="2023-01-10T00:00:00"/>
    <m/>
    <s v=""/>
    <n v="1086"/>
    <x v="2"/>
    <x v="4"/>
    <x v="3"/>
    <n v="3"/>
    <s v="meets"/>
    <n v="3"/>
    <n v="152500"/>
    <x v="0"/>
    <s v="meets"/>
    <n v="0"/>
    <x v="0"/>
    <n v="2.9753424657534246"/>
    <x v="1"/>
    <x v="2"/>
  </r>
  <r>
    <s v="E005081"/>
    <d v="2024-11-27T00:00:00"/>
    <x v="4"/>
    <s v="Revenue"/>
    <x v="0"/>
    <s v="Account Associate"/>
    <s v="sales"/>
    <x v="1"/>
    <x v="0"/>
    <d v="2024-11-27T00:00:00"/>
    <m/>
    <s v=""/>
    <n v="399"/>
    <x v="1"/>
    <x v="1"/>
    <x v="0"/>
    <n v="3"/>
    <s v="meets"/>
    <n v="1"/>
    <n v="60000"/>
    <x v="0"/>
    <s v="meets"/>
    <n v="0"/>
    <x v="0"/>
    <n v="1.0931506849315069"/>
    <x v="2"/>
    <x v="1"/>
  </r>
  <r>
    <s v="E005082"/>
    <d v="2023-06-23T00:00:00"/>
    <x v="5"/>
    <s v="Revenue"/>
    <x v="1"/>
    <s v="Account Senior Specialist"/>
    <s v="sales"/>
    <x v="2"/>
    <x v="0"/>
    <d v="2023-06-23T00:00:00"/>
    <m/>
    <s v=""/>
    <n v="922"/>
    <x v="0"/>
    <x v="2"/>
    <x v="3"/>
    <n v="2"/>
    <s v="needs_support"/>
    <n v="3"/>
    <n v="142000"/>
    <x v="0"/>
    <s v="needs_support"/>
    <n v="0"/>
    <x v="0"/>
    <n v="2.526027397260274"/>
    <x v="1"/>
    <x v="2"/>
  </r>
  <r>
    <s v="E005083"/>
    <d v="2023-03-04T00:00:00"/>
    <x v="6"/>
    <s v="Revenue"/>
    <x v="2"/>
    <s v="Growth Marketing Associate"/>
    <s v="marketing"/>
    <x v="1"/>
    <x v="0"/>
    <d v="2023-03-04T00:00:00"/>
    <m/>
    <s v=""/>
    <n v="1033"/>
    <x v="0"/>
    <x v="1"/>
    <x v="0"/>
    <n v="3"/>
    <s v="meets"/>
    <n v="3"/>
    <n v="73000"/>
    <x v="0"/>
    <s v="meets"/>
    <n v="0"/>
    <x v="0"/>
    <n v="2.8301369863013699"/>
    <x v="1"/>
    <x v="0"/>
  </r>
  <r>
    <s v="E005084"/>
    <d v="2023-07-01T00:00:00"/>
    <x v="7"/>
    <s v="Corporate"/>
    <x v="0"/>
    <s v="Financial Planning Associate"/>
    <s v="finance"/>
    <x v="1"/>
    <x v="0"/>
    <d v="2023-07-01T00:00:00"/>
    <m/>
    <s v=""/>
    <n v="914"/>
    <x v="0"/>
    <x v="4"/>
    <x v="0"/>
    <n v="2"/>
    <s v="needs_support"/>
    <n v="3"/>
    <n v="64500"/>
    <x v="0"/>
    <s v="needs_support"/>
    <n v="0"/>
    <x v="0"/>
    <n v="2.504109589041096"/>
    <x v="1"/>
    <x v="1"/>
  </r>
  <r>
    <s v="E005085"/>
    <d v="2025-07-10T00:00:00"/>
    <x v="8"/>
    <s v="Corporate"/>
    <x v="1"/>
    <s v="People Operations Specialist"/>
    <s v="people"/>
    <x v="0"/>
    <x v="0"/>
    <d v="2025-07-10T00:00:00"/>
    <m/>
    <s v=""/>
    <n v="174"/>
    <x v="2"/>
    <x v="3"/>
    <x v="3"/>
    <s v="None"/>
    <s v=""/>
    <n v="0"/>
    <n v="81000"/>
    <x v="1"/>
    <s v="Not Reviewed"/>
    <n v="0"/>
    <x v="0"/>
    <n v="0.47671232876712327"/>
    <x v="0"/>
    <x v="0"/>
  </r>
  <r>
    <s v="E005086"/>
    <d v="2023-02-28T00:00:00"/>
    <x v="9"/>
    <s v="Corporate"/>
    <x v="0"/>
    <s v="Operations Specialist"/>
    <s v="operations"/>
    <x v="0"/>
    <x v="0"/>
    <d v="2023-02-28T00:00:00"/>
    <m/>
    <s v=""/>
    <n v="1037"/>
    <x v="3"/>
    <x v="0"/>
    <x v="0"/>
    <n v="2"/>
    <s v="needs_support"/>
    <n v="3"/>
    <n v="72000"/>
    <x v="0"/>
    <s v="needs_support"/>
    <n v="0"/>
    <x v="0"/>
    <n v="2.8410958904109589"/>
    <x v="1"/>
    <x v="0"/>
  </r>
  <r>
    <s v="E005087"/>
    <d v="2023-12-30T00:00:00"/>
    <x v="10"/>
    <s v="Operations"/>
    <x v="2"/>
    <s v="Supply Chain Associate"/>
    <s v="supply_chain"/>
    <x v="1"/>
    <x v="0"/>
    <d v="2023-12-30T00:00:00"/>
    <m/>
    <s v=""/>
    <n v="732"/>
    <x v="4"/>
    <x v="1"/>
    <x v="3"/>
    <n v="3"/>
    <s v="meets"/>
    <n v="2"/>
    <n v="61000"/>
    <x v="0"/>
    <s v="meets"/>
    <n v="0"/>
    <x v="0"/>
    <n v="2.0054794520547947"/>
    <x v="1"/>
    <x v="1"/>
  </r>
  <r>
    <s v="E005088"/>
    <d v="2025-05-15T00:00:00"/>
    <x v="11"/>
    <s v="Operations"/>
    <x v="3"/>
    <s v="Operations Lead"/>
    <s v="operations"/>
    <x v="3"/>
    <x v="1"/>
    <d v="2025-05-15T00:00:00"/>
    <d v="2025-09-20T00:00:00"/>
    <s v="retirement"/>
    <n v="128"/>
    <x v="2"/>
    <x v="3"/>
    <x v="0"/>
    <s v="None"/>
    <s v=""/>
    <n v="0"/>
    <n v="147500"/>
    <x v="1"/>
    <s v="Not Reviewed"/>
    <n v="1"/>
    <x v="1"/>
    <n v="0.35068493150684932"/>
    <x v="0"/>
    <x v="2"/>
  </r>
  <r>
    <s v="E005089"/>
    <d v="2024-02-29T00:00:00"/>
    <x v="0"/>
    <s v="Product &amp; Technology"/>
    <x v="0"/>
    <s v="Software Engineering Associate"/>
    <s v="engineering"/>
    <x v="1"/>
    <x v="0"/>
    <d v="2024-02-29T00:00:00"/>
    <m/>
    <s v=""/>
    <n v="671"/>
    <x v="0"/>
    <x v="1"/>
    <x v="2"/>
    <n v="4"/>
    <s v="exceeds"/>
    <n v="2"/>
    <n v="58000"/>
    <x v="0"/>
    <s v="exceeds"/>
    <n v="0"/>
    <x v="0"/>
    <n v="1.8383561643835618"/>
    <x v="2"/>
    <x v="1"/>
  </r>
  <r>
    <s v="E005090"/>
    <d v="2024-02-20T00:00:00"/>
    <x v="1"/>
    <s v="Product &amp; Technology"/>
    <x v="0"/>
    <s v="Analytics Specialist"/>
    <s v="analytics"/>
    <x v="0"/>
    <x v="1"/>
    <d v="2024-02-20T00:00:00"/>
    <d v="2025-05-02T00:00:00"/>
    <s v="voluntary"/>
    <n v="437"/>
    <x v="0"/>
    <x v="0"/>
    <x v="0"/>
    <n v="3"/>
    <s v="meets"/>
    <n v="1"/>
    <n v="85000"/>
    <x v="0"/>
    <s v="meets"/>
    <n v="1"/>
    <x v="1"/>
    <n v="1.1972602739726028"/>
    <x v="2"/>
    <x v="0"/>
  </r>
  <r>
    <s v="E005091"/>
    <d v="2023-12-14T00:00:00"/>
    <x v="2"/>
    <s v="Product &amp; Technology"/>
    <x v="1"/>
    <s v="Product Management Senior Specialist"/>
    <s v="product"/>
    <x v="2"/>
    <x v="0"/>
    <d v="2023-12-14T00:00:00"/>
    <m/>
    <s v=""/>
    <n v="748"/>
    <x v="0"/>
    <x v="1"/>
    <x v="4"/>
    <n v="3"/>
    <s v="meets"/>
    <n v="2"/>
    <n v="102500"/>
    <x v="0"/>
    <s v="meets"/>
    <n v="0"/>
    <x v="0"/>
    <n v="2.0493150684931507"/>
    <x v="1"/>
    <x v="3"/>
  </r>
  <r>
    <s v="E005092"/>
    <d v="2023-08-19T00:00:00"/>
    <x v="3"/>
    <s v="Product &amp; Technology"/>
    <x v="1"/>
    <s v="Product Management Specialist"/>
    <s v="product"/>
    <x v="0"/>
    <x v="0"/>
    <d v="2023-08-19T00:00:00"/>
    <m/>
    <s v=""/>
    <n v="865"/>
    <x v="0"/>
    <x v="2"/>
    <x v="0"/>
    <n v="3"/>
    <s v="meets"/>
    <n v="2"/>
    <n v="98000"/>
    <x v="0"/>
    <s v="meets"/>
    <n v="0"/>
    <x v="0"/>
    <n v="2.3698630136986303"/>
    <x v="1"/>
    <x v="0"/>
  </r>
  <r>
    <s v="E005093"/>
    <d v="2025-06-07T00:00:00"/>
    <x v="4"/>
    <s v="Revenue"/>
    <x v="0"/>
    <s v="Account Senior Specialist"/>
    <s v="sales"/>
    <x v="2"/>
    <x v="1"/>
    <d v="2025-06-07T00:00:00"/>
    <d v="2025-09-29T00:00:00"/>
    <s v="voluntary"/>
    <n v="114"/>
    <x v="3"/>
    <x v="1"/>
    <x v="0"/>
    <s v="None"/>
    <s v=""/>
    <n v="0"/>
    <n v="131500"/>
    <x v="1"/>
    <s v="Not Reviewed"/>
    <n v="1"/>
    <x v="1"/>
    <n v="0.31232876712328766"/>
    <x v="0"/>
    <x v="2"/>
  </r>
  <r>
    <s v="E005094"/>
    <d v="2023-02-07T00:00:00"/>
    <x v="5"/>
    <s v="Revenue"/>
    <x v="1"/>
    <s v="Customer Success Associate"/>
    <s v="customer_success"/>
    <x v="1"/>
    <x v="1"/>
    <d v="2023-02-07T00:00:00"/>
    <d v="2023-06-16T00:00:00"/>
    <s v="voluntary"/>
    <n v="129"/>
    <x v="1"/>
    <x v="1"/>
    <x v="3"/>
    <s v="None"/>
    <s v=""/>
    <n v="0"/>
    <n v="64500"/>
    <x v="1"/>
    <s v="Not Reviewed"/>
    <n v="1"/>
    <x v="1"/>
    <n v="0.35342465753424657"/>
    <x v="0"/>
    <x v="1"/>
  </r>
  <r>
    <s v="E005095"/>
    <d v="2024-11-20T00:00:00"/>
    <x v="6"/>
    <s v="Revenue"/>
    <x v="2"/>
    <s v="Growth Marketing Associate"/>
    <s v="marketing"/>
    <x v="1"/>
    <x v="1"/>
    <d v="2024-11-20T00:00:00"/>
    <d v="2025-09-20T00:00:00"/>
    <s v="voluntary"/>
    <n v="304"/>
    <x v="0"/>
    <x v="2"/>
    <x v="0"/>
    <n v="3"/>
    <s v="meets"/>
    <n v="1"/>
    <n v="59500"/>
    <x v="0"/>
    <s v="meets"/>
    <n v="1"/>
    <x v="1"/>
    <n v="0.83287671232876714"/>
    <x v="0"/>
    <x v="1"/>
  </r>
  <r>
    <s v="E005096"/>
    <d v="2023-12-11T00:00:00"/>
    <x v="7"/>
    <s v="Corporate"/>
    <x v="0"/>
    <s v="Financial Planning Specialist"/>
    <s v="finance"/>
    <x v="0"/>
    <x v="0"/>
    <d v="2023-12-11T00:00:00"/>
    <m/>
    <s v=""/>
    <n v="751"/>
    <x v="1"/>
    <x v="1"/>
    <x v="3"/>
    <n v="2"/>
    <s v="needs_support"/>
    <n v="2"/>
    <n v="81500"/>
    <x v="0"/>
    <s v="needs_support"/>
    <n v="0"/>
    <x v="0"/>
    <n v="2.0575342465753423"/>
    <x v="1"/>
    <x v="0"/>
  </r>
  <r>
    <s v="E005097"/>
    <d v="2023-09-23T00:00:00"/>
    <x v="8"/>
    <s v="Corporate"/>
    <x v="1"/>
    <s v="Operations Specialist"/>
    <s v="operations"/>
    <x v="0"/>
    <x v="0"/>
    <d v="2023-09-23T00:00:00"/>
    <m/>
    <s v=""/>
    <n v="830"/>
    <x v="0"/>
    <x v="1"/>
    <x v="4"/>
    <n v="4"/>
    <s v="exceeds"/>
    <n v="2"/>
    <n v="98500"/>
    <x v="0"/>
    <s v="exceeds"/>
    <n v="0"/>
    <x v="0"/>
    <n v="2.2739726027397262"/>
    <x v="1"/>
    <x v="0"/>
  </r>
  <r>
    <s v="E005098"/>
    <d v="2023-01-24T00:00:00"/>
    <x v="9"/>
    <s v="Corporate"/>
    <x v="0"/>
    <s v="Legal &amp; Compliance Associate"/>
    <s v="legal"/>
    <x v="1"/>
    <x v="0"/>
    <d v="2023-01-24T00:00:00"/>
    <m/>
    <s v=""/>
    <n v="1072"/>
    <x v="2"/>
    <x v="0"/>
    <x v="3"/>
    <n v="3"/>
    <s v="meets"/>
    <n v="3"/>
    <n v="71500"/>
    <x v="0"/>
    <s v="meets"/>
    <n v="0"/>
    <x v="0"/>
    <n v="2.9369863013698629"/>
    <x v="1"/>
    <x v="0"/>
  </r>
  <r>
    <s v="E005099"/>
    <d v="2025-03-18T00:00:00"/>
    <x v="10"/>
    <s v="Operations"/>
    <x v="2"/>
    <s v="Supply Chain Specialist"/>
    <s v="supply_chain"/>
    <x v="0"/>
    <x v="0"/>
    <d v="2025-03-18T00:00:00"/>
    <m/>
    <s v=""/>
    <n v="288"/>
    <x v="0"/>
    <x v="1"/>
    <x v="4"/>
    <n v="2"/>
    <s v="needs_support"/>
    <n v="1"/>
    <n v="75000"/>
    <x v="0"/>
    <s v="needs_support"/>
    <n v="0"/>
    <x v="0"/>
    <n v="0.78904109589041094"/>
    <x v="0"/>
    <x v="0"/>
  </r>
  <r>
    <s v="E005100"/>
    <d v="2023-11-23T00:00:00"/>
    <x v="11"/>
    <s v="Operations"/>
    <x v="3"/>
    <s v="Operations Associate"/>
    <s v="operations"/>
    <x v="1"/>
    <x v="0"/>
    <d v="2023-11-23T00:00:00"/>
    <m/>
    <s v=""/>
    <n v="769"/>
    <x v="3"/>
    <x v="1"/>
    <x v="0"/>
    <n v="3"/>
    <s v="meets"/>
    <n v="2"/>
    <n v="62500"/>
    <x v="0"/>
    <s v="meets"/>
    <n v="0"/>
    <x v="0"/>
    <n v="2.106849315068493"/>
    <x v="1"/>
    <x v="1"/>
  </r>
  <r>
    <s v="E005101"/>
    <d v="2023-02-10T00:00:00"/>
    <x v="0"/>
    <s v="Product &amp; Technology"/>
    <x v="0"/>
    <s v="Software Engineering Senior Specialist"/>
    <s v="engineering"/>
    <x v="2"/>
    <x v="0"/>
    <d v="2023-02-10T00:00:00"/>
    <m/>
    <s v=""/>
    <n v="1055"/>
    <x v="1"/>
    <x v="1"/>
    <x v="0"/>
    <n v="4"/>
    <s v="exceeds"/>
    <n v="3"/>
    <n v="125000"/>
    <x v="0"/>
    <s v="exceeds"/>
    <n v="0"/>
    <x v="0"/>
    <n v="2.8904109589041096"/>
    <x v="1"/>
    <x v="3"/>
  </r>
  <r>
    <s v="E005102"/>
    <d v="2024-03-02T00:00:00"/>
    <x v="1"/>
    <s v="Product &amp; Technology"/>
    <x v="0"/>
    <s v="Analytics Senior Specialist"/>
    <s v="analytics"/>
    <x v="2"/>
    <x v="0"/>
    <d v="2024-03-02T00:00:00"/>
    <m/>
    <s v=""/>
    <n v="669"/>
    <x v="2"/>
    <x v="2"/>
    <x v="4"/>
    <n v="3"/>
    <s v="meets"/>
    <n v="2"/>
    <n v="129500"/>
    <x v="0"/>
    <s v="meets"/>
    <n v="0"/>
    <x v="0"/>
    <n v="1.832876712328767"/>
    <x v="2"/>
    <x v="3"/>
  </r>
  <r>
    <s v="E005103"/>
    <d v="2024-06-05T00:00:00"/>
    <x v="2"/>
    <s v="Product &amp; Technology"/>
    <x v="1"/>
    <s v="Product Management Specialist"/>
    <s v="product"/>
    <x v="0"/>
    <x v="0"/>
    <d v="2024-06-05T00:00:00"/>
    <m/>
    <s v=""/>
    <n v="574"/>
    <x v="1"/>
    <x v="0"/>
    <x v="1"/>
    <n v="3"/>
    <s v="meets"/>
    <n v="2"/>
    <n v="101000"/>
    <x v="0"/>
    <s v="meets"/>
    <n v="0"/>
    <x v="0"/>
    <n v="1.5726027397260274"/>
    <x v="2"/>
    <x v="3"/>
  </r>
  <r>
    <s v="E005104"/>
    <d v="2023-10-28T00:00:00"/>
    <x v="3"/>
    <s v="Product &amp; Technology"/>
    <x v="1"/>
    <s v="Product Design Specialist"/>
    <s v="design"/>
    <x v="0"/>
    <x v="0"/>
    <d v="2023-10-28T00:00:00"/>
    <m/>
    <s v=""/>
    <n v="795"/>
    <x v="2"/>
    <x v="0"/>
    <x v="2"/>
    <n v="3"/>
    <s v="meets"/>
    <n v="2"/>
    <n v="105000"/>
    <x v="0"/>
    <s v="meets"/>
    <n v="0"/>
    <x v="0"/>
    <n v="2.1780821917808217"/>
    <x v="1"/>
    <x v="3"/>
  </r>
  <r>
    <s v="E005105"/>
    <d v="2024-03-09T00:00:00"/>
    <x v="4"/>
    <s v="Revenue"/>
    <x v="0"/>
    <s v="Account Specialist"/>
    <s v="sales"/>
    <x v="0"/>
    <x v="0"/>
    <d v="2024-03-09T00:00:00"/>
    <m/>
    <s v=""/>
    <n v="662"/>
    <x v="3"/>
    <x v="4"/>
    <x v="0"/>
    <n v="4"/>
    <s v="exceeds"/>
    <n v="2"/>
    <n v="74000"/>
    <x v="0"/>
    <s v="exceeds"/>
    <n v="0"/>
    <x v="0"/>
    <n v="1.8136986301369864"/>
    <x v="2"/>
    <x v="0"/>
  </r>
  <r>
    <s v="E005106"/>
    <d v="2024-01-31T00:00:00"/>
    <x v="5"/>
    <s v="Revenue"/>
    <x v="1"/>
    <s v="Customer Success Specialist"/>
    <s v="customer_success"/>
    <x v="0"/>
    <x v="0"/>
    <d v="2024-01-31T00:00:00"/>
    <m/>
    <s v=""/>
    <n v="700"/>
    <x v="4"/>
    <x v="0"/>
    <x v="4"/>
    <n v="5"/>
    <s v="outstanding"/>
    <n v="2"/>
    <n v="82500"/>
    <x v="0"/>
    <s v="outstanding"/>
    <n v="0"/>
    <x v="0"/>
    <n v="1.9178082191780821"/>
    <x v="2"/>
    <x v="0"/>
  </r>
  <r>
    <s v="E005107"/>
    <d v="2024-06-03T00:00:00"/>
    <x v="6"/>
    <s v="Revenue"/>
    <x v="2"/>
    <s v="Growth Marketing Associate"/>
    <s v="marketing"/>
    <x v="1"/>
    <x v="0"/>
    <d v="2024-06-03T00:00:00"/>
    <m/>
    <s v=""/>
    <n v="576"/>
    <x v="0"/>
    <x v="3"/>
    <x v="0"/>
    <n v="3"/>
    <s v="meets"/>
    <n v="2"/>
    <n v="77500"/>
    <x v="0"/>
    <s v="meets"/>
    <n v="0"/>
    <x v="0"/>
    <n v="1.5780821917808219"/>
    <x v="2"/>
    <x v="0"/>
  </r>
  <r>
    <s v="E005108"/>
    <d v="2025-05-20T00:00:00"/>
    <x v="7"/>
    <s v="Corporate"/>
    <x v="0"/>
    <s v="Financial Planning Specialist"/>
    <s v="finance"/>
    <x v="0"/>
    <x v="1"/>
    <d v="2025-05-20T00:00:00"/>
    <d v="2025-08-23T00:00:00"/>
    <s v="voluntary"/>
    <n v="95"/>
    <x v="1"/>
    <x v="1"/>
    <x v="3"/>
    <s v="None"/>
    <s v=""/>
    <n v="0"/>
    <n v="94500"/>
    <x v="1"/>
    <s v="Not Reviewed"/>
    <n v="1"/>
    <x v="1"/>
    <n v="0.26027397260273971"/>
    <x v="0"/>
    <x v="0"/>
  </r>
  <r>
    <s v="E005109"/>
    <d v="2025-01-21T00:00:00"/>
    <x v="8"/>
    <s v="Corporate"/>
    <x v="1"/>
    <s v="People Operations Associate"/>
    <s v="people"/>
    <x v="1"/>
    <x v="0"/>
    <d v="2025-01-21T00:00:00"/>
    <m/>
    <s v=""/>
    <n v="344"/>
    <x v="3"/>
    <x v="1"/>
    <x v="3"/>
    <n v="1"/>
    <s v="needs_support"/>
    <n v="1"/>
    <n v="59500"/>
    <x v="0"/>
    <s v="needs_support"/>
    <n v="0"/>
    <x v="0"/>
    <n v="0.94246575342465755"/>
    <x v="0"/>
    <x v="1"/>
  </r>
  <r>
    <s v="E005110"/>
    <d v="2025-02-27T00:00:00"/>
    <x v="9"/>
    <s v="Corporate"/>
    <x v="0"/>
    <s v="Operations Specialist"/>
    <s v="operations"/>
    <x v="0"/>
    <x v="1"/>
    <d v="2025-02-27T00:00:00"/>
    <d v="2025-08-29T00:00:00"/>
    <s v="voluntary"/>
    <n v="183"/>
    <x v="0"/>
    <x v="1"/>
    <x v="1"/>
    <n v="3"/>
    <s v="meets"/>
    <n v="1"/>
    <n v="98500"/>
    <x v="0"/>
    <s v="meets"/>
    <n v="1"/>
    <x v="1"/>
    <n v="0.50136986301369868"/>
    <x v="0"/>
    <x v="0"/>
  </r>
  <r>
    <s v="E005111"/>
    <d v="2024-11-27T00:00:00"/>
    <x v="10"/>
    <s v="Operations"/>
    <x v="2"/>
    <s v="Operations Specialist"/>
    <s v="operations"/>
    <x v="0"/>
    <x v="0"/>
    <d v="2024-11-27T00:00:00"/>
    <m/>
    <s v=""/>
    <n v="399"/>
    <x v="0"/>
    <x v="1"/>
    <x v="2"/>
    <n v="3"/>
    <s v="meets"/>
    <n v="1"/>
    <n v="87500"/>
    <x v="0"/>
    <s v="meets"/>
    <n v="0"/>
    <x v="0"/>
    <n v="1.0931506849315069"/>
    <x v="2"/>
    <x v="0"/>
  </r>
  <r>
    <s v="E005112"/>
    <d v="2023-09-16T00:00:00"/>
    <x v="11"/>
    <s v="Operations"/>
    <x v="3"/>
    <s v="Analytics Associate"/>
    <s v="analytics"/>
    <x v="1"/>
    <x v="0"/>
    <d v="2023-09-16T00:00:00"/>
    <m/>
    <s v=""/>
    <n v="837"/>
    <x v="1"/>
    <x v="0"/>
    <x v="2"/>
    <n v="2"/>
    <s v="needs_support"/>
    <n v="2"/>
    <n v="72500"/>
    <x v="0"/>
    <s v="needs_support"/>
    <n v="0"/>
    <x v="0"/>
    <n v="2.2931506849315069"/>
    <x v="1"/>
    <x v="0"/>
  </r>
  <r>
    <s v="E005113"/>
    <d v="2023-11-16T00:00:00"/>
    <x v="0"/>
    <s v="Product &amp; Technology"/>
    <x v="0"/>
    <s v="Software Engineering Lead"/>
    <s v="engineering"/>
    <x v="3"/>
    <x v="0"/>
    <d v="2023-11-16T00:00:00"/>
    <m/>
    <s v=""/>
    <n v="776"/>
    <x v="1"/>
    <x v="4"/>
    <x v="2"/>
    <n v="4"/>
    <s v="exceeds"/>
    <n v="2"/>
    <n v="136500"/>
    <x v="0"/>
    <s v="exceeds"/>
    <n v="0"/>
    <x v="0"/>
    <n v="2.1260273972602741"/>
    <x v="1"/>
    <x v="2"/>
  </r>
  <r>
    <s v="E005114"/>
    <d v="2025-04-24T00:00:00"/>
    <x v="1"/>
    <s v="Product &amp; Technology"/>
    <x v="0"/>
    <s v="Software Engineering Senior Specialist"/>
    <s v="engineering"/>
    <x v="2"/>
    <x v="0"/>
    <d v="2025-04-24T00:00:00"/>
    <m/>
    <s v=""/>
    <n v="251"/>
    <x v="4"/>
    <x v="1"/>
    <x v="1"/>
    <n v="4"/>
    <s v="exceeds"/>
    <n v="1"/>
    <n v="99500"/>
    <x v="0"/>
    <s v="exceeds"/>
    <n v="0"/>
    <x v="0"/>
    <n v="0.68767123287671228"/>
    <x v="0"/>
    <x v="0"/>
  </r>
  <r>
    <s v="E005115"/>
    <d v="2023-12-12T00:00:00"/>
    <x v="2"/>
    <s v="Product &amp; Technology"/>
    <x v="1"/>
    <s v="Analytics Associate"/>
    <s v="analytics"/>
    <x v="1"/>
    <x v="0"/>
    <d v="2023-12-12T00:00:00"/>
    <m/>
    <s v=""/>
    <n v="750"/>
    <x v="4"/>
    <x v="3"/>
    <x v="3"/>
    <n v="2"/>
    <s v="needs_support"/>
    <n v="2"/>
    <n v="57500"/>
    <x v="0"/>
    <s v="needs_support"/>
    <n v="0"/>
    <x v="0"/>
    <n v="2.0547945205479454"/>
    <x v="1"/>
    <x v="1"/>
  </r>
  <r>
    <s v="E005116"/>
    <d v="2024-04-29T00:00:00"/>
    <x v="3"/>
    <s v="Product &amp; Technology"/>
    <x v="1"/>
    <s v="Product Management Associate"/>
    <s v="product"/>
    <x v="1"/>
    <x v="0"/>
    <d v="2024-04-29T00:00:00"/>
    <m/>
    <s v=""/>
    <n v="611"/>
    <x v="1"/>
    <x v="0"/>
    <x v="3"/>
    <n v="4"/>
    <s v="exceeds"/>
    <n v="2"/>
    <n v="77500"/>
    <x v="0"/>
    <s v="exceeds"/>
    <n v="0"/>
    <x v="0"/>
    <n v="1.6739726027397259"/>
    <x v="2"/>
    <x v="0"/>
  </r>
  <r>
    <s v="E005117"/>
    <d v="2024-08-25T00:00:00"/>
    <x v="4"/>
    <s v="Revenue"/>
    <x v="0"/>
    <s v="Account Specialist"/>
    <s v="sales"/>
    <x v="0"/>
    <x v="0"/>
    <d v="2024-08-25T00:00:00"/>
    <m/>
    <s v=""/>
    <n v="493"/>
    <x v="0"/>
    <x v="1"/>
    <x v="1"/>
    <n v="4"/>
    <s v="exceeds"/>
    <n v="1"/>
    <n v="90500"/>
    <x v="0"/>
    <s v="exceeds"/>
    <n v="0"/>
    <x v="0"/>
    <n v="1.3506849315068492"/>
    <x v="2"/>
    <x v="0"/>
  </r>
  <r>
    <s v="E005118"/>
    <d v="2023-05-30T00:00:00"/>
    <x v="5"/>
    <s v="Revenue"/>
    <x v="1"/>
    <s v="Customer Success Specialist"/>
    <s v="customer_success"/>
    <x v="0"/>
    <x v="0"/>
    <d v="2023-05-30T00:00:00"/>
    <m/>
    <s v=""/>
    <n v="946"/>
    <x v="2"/>
    <x v="3"/>
    <x v="0"/>
    <n v="4"/>
    <s v="exceeds"/>
    <n v="3"/>
    <n v="100500"/>
    <x v="0"/>
    <s v="exceeds"/>
    <n v="0"/>
    <x v="0"/>
    <n v="2.591780821917808"/>
    <x v="1"/>
    <x v="3"/>
  </r>
  <r>
    <s v="E005119"/>
    <d v="2023-03-28T00:00:00"/>
    <x v="6"/>
    <s v="Revenue"/>
    <x v="2"/>
    <s v="Growth Marketing Senior Specialist"/>
    <s v="marketing"/>
    <x v="2"/>
    <x v="0"/>
    <d v="2023-03-28T00:00:00"/>
    <m/>
    <s v=""/>
    <n v="1009"/>
    <x v="2"/>
    <x v="1"/>
    <x v="2"/>
    <n v="4"/>
    <s v="exceeds"/>
    <n v="3"/>
    <n v="101000"/>
    <x v="0"/>
    <s v="exceeds"/>
    <n v="0"/>
    <x v="0"/>
    <n v="2.7643835616438355"/>
    <x v="1"/>
    <x v="3"/>
  </r>
  <r>
    <s v="E005120"/>
    <d v="2023-09-29T00:00:00"/>
    <x v="7"/>
    <s v="Corporate"/>
    <x v="0"/>
    <s v="Financial Planning Specialist"/>
    <s v="finance"/>
    <x v="0"/>
    <x v="0"/>
    <d v="2023-09-29T00:00:00"/>
    <m/>
    <s v=""/>
    <n v="824"/>
    <x v="1"/>
    <x v="2"/>
    <x v="0"/>
    <n v="3"/>
    <s v="meets"/>
    <n v="2"/>
    <n v="72500"/>
    <x v="0"/>
    <s v="meets"/>
    <n v="0"/>
    <x v="0"/>
    <n v="2.2575342465753425"/>
    <x v="1"/>
    <x v="0"/>
  </r>
  <r>
    <s v="E005121"/>
    <d v="2024-12-09T00:00:00"/>
    <x v="8"/>
    <s v="Corporate"/>
    <x v="1"/>
    <s v="People Operations Specialist"/>
    <s v="people"/>
    <x v="0"/>
    <x v="0"/>
    <d v="2024-12-09T00:00:00"/>
    <m/>
    <s v=""/>
    <n v="387"/>
    <x v="0"/>
    <x v="1"/>
    <x v="0"/>
    <n v="2"/>
    <s v="needs_support"/>
    <n v="1"/>
    <n v="93500"/>
    <x v="0"/>
    <s v="needs_support"/>
    <n v="0"/>
    <x v="0"/>
    <n v="1.0602739726027397"/>
    <x v="2"/>
    <x v="0"/>
  </r>
  <r>
    <s v="E005122"/>
    <d v="2023-09-18T00:00:00"/>
    <x v="9"/>
    <s v="Corporate"/>
    <x v="0"/>
    <s v="Legal &amp; Compliance Associate"/>
    <s v="legal"/>
    <x v="1"/>
    <x v="0"/>
    <d v="2023-09-18T00:00:00"/>
    <m/>
    <s v=""/>
    <n v="835"/>
    <x v="0"/>
    <x v="3"/>
    <x v="2"/>
    <n v="4"/>
    <s v="exceeds"/>
    <n v="2"/>
    <n v="58000"/>
    <x v="0"/>
    <s v="exceeds"/>
    <n v="0"/>
    <x v="0"/>
    <n v="2.2876712328767121"/>
    <x v="1"/>
    <x v="1"/>
  </r>
  <r>
    <s v="E005123"/>
    <d v="2023-07-20T00:00:00"/>
    <x v="10"/>
    <s v="Operations"/>
    <x v="2"/>
    <s v="Supply Chain Lead"/>
    <s v="supply_chain"/>
    <x v="3"/>
    <x v="0"/>
    <d v="2023-07-20T00:00:00"/>
    <m/>
    <s v=""/>
    <n v="895"/>
    <x v="1"/>
    <x v="3"/>
    <x v="0"/>
    <n v="4"/>
    <s v="exceeds"/>
    <n v="2"/>
    <n v="166500"/>
    <x v="0"/>
    <s v="exceeds"/>
    <n v="0"/>
    <x v="0"/>
    <n v="2.452054794520548"/>
    <x v="1"/>
    <x v="2"/>
  </r>
  <r>
    <s v="E005124"/>
    <d v="2023-01-14T00:00:00"/>
    <x v="11"/>
    <s v="Operations"/>
    <x v="3"/>
    <s v="Operations Associate"/>
    <s v="operations"/>
    <x v="1"/>
    <x v="0"/>
    <d v="2023-01-14T00:00:00"/>
    <m/>
    <s v=""/>
    <n v="1082"/>
    <x v="1"/>
    <x v="1"/>
    <x v="1"/>
    <n v="1"/>
    <s v="needs_support"/>
    <n v="3"/>
    <n v="60500"/>
    <x v="0"/>
    <s v="needs_support"/>
    <n v="0"/>
    <x v="0"/>
    <n v="2.9643835616438357"/>
    <x v="1"/>
    <x v="1"/>
  </r>
  <r>
    <s v="E005125"/>
    <d v="2025-03-16T00:00:00"/>
    <x v="0"/>
    <s v="Product &amp; Technology"/>
    <x v="0"/>
    <s v="Software Engineering Lead"/>
    <s v="engineering"/>
    <x v="3"/>
    <x v="1"/>
    <d v="2025-03-16T00:00:00"/>
    <d v="2025-07-20T00:00:00"/>
    <s v="involuntary"/>
    <n v="126"/>
    <x v="3"/>
    <x v="2"/>
    <x v="2"/>
    <s v="None"/>
    <s v=""/>
    <n v="0"/>
    <n v="149500"/>
    <x v="1"/>
    <s v="Not Reviewed"/>
    <n v="1"/>
    <x v="1"/>
    <n v="0.34520547945205482"/>
    <x v="0"/>
    <x v="2"/>
  </r>
  <r>
    <s v="E005126"/>
    <d v="2023-06-27T00:00:00"/>
    <x v="1"/>
    <s v="Product &amp; Technology"/>
    <x v="0"/>
    <s v="Analytics Associate"/>
    <s v="analytics"/>
    <x v="1"/>
    <x v="0"/>
    <d v="2023-06-27T00:00:00"/>
    <m/>
    <s v=""/>
    <n v="918"/>
    <x v="1"/>
    <x v="0"/>
    <x v="0"/>
    <n v="3"/>
    <s v="meets"/>
    <n v="3"/>
    <n v="71500"/>
    <x v="0"/>
    <s v="meets"/>
    <n v="0"/>
    <x v="0"/>
    <n v="2.515068493150685"/>
    <x v="1"/>
    <x v="0"/>
  </r>
  <r>
    <s v="E005127"/>
    <d v="2023-01-14T00:00:00"/>
    <x v="2"/>
    <s v="Product &amp; Technology"/>
    <x v="1"/>
    <s v="Analytics Associate"/>
    <s v="analytics"/>
    <x v="1"/>
    <x v="0"/>
    <d v="2023-01-14T00:00:00"/>
    <m/>
    <s v=""/>
    <n v="1082"/>
    <x v="1"/>
    <x v="3"/>
    <x v="0"/>
    <n v="3"/>
    <s v="meets"/>
    <n v="3"/>
    <n v="63000"/>
    <x v="0"/>
    <s v="meets"/>
    <n v="0"/>
    <x v="0"/>
    <n v="2.9643835616438357"/>
    <x v="1"/>
    <x v="1"/>
  </r>
  <r>
    <s v="E005128"/>
    <d v="2024-11-29T00:00:00"/>
    <x v="3"/>
    <s v="Product &amp; Technology"/>
    <x v="1"/>
    <s v="Product Design Associate"/>
    <s v="design"/>
    <x v="1"/>
    <x v="0"/>
    <d v="2024-11-29T00:00:00"/>
    <m/>
    <s v=""/>
    <n v="397"/>
    <x v="1"/>
    <x v="1"/>
    <x v="1"/>
    <n v="4"/>
    <s v="exceeds"/>
    <n v="1"/>
    <n v="68000"/>
    <x v="0"/>
    <s v="exceeds"/>
    <n v="0"/>
    <x v="0"/>
    <n v="1.0876712328767124"/>
    <x v="2"/>
    <x v="1"/>
  </r>
  <r>
    <s v="E005129"/>
    <d v="2023-08-11T00:00:00"/>
    <x v="4"/>
    <s v="Revenue"/>
    <x v="0"/>
    <s v="Account Associate"/>
    <s v="sales"/>
    <x v="1"/>
    <x v="1"/>
    <d v="2023-08-11T00:00:00"/>
    <d v="2025-04-10T00:00:00"/>
    <s v="voluntary"/>
    <n v="608"/>
    <x v="2"/>
    <x v="1"/>
    <x v="4"/>
    <n v="4"/>
    <s v="exceeds"/>
    <n v="2"/>
    <n v="77500"/>
    <x v="0"/>
    <s v="exceeds"/>
    <n v="1"/>
    <x v="1"/>
    <n v="1.6657534246575343"/>
    <x v="2"/>
    <x v="0"/>
  </r>
  <r>
    <s v="E005130"/>
    <d v="2024-08-08T00:00:00"/>
    <x v="5"/>
    <s v="Revenue"/>
    <x v="1"/>
    <s v="Customer Success Specialist"/>
    <s v="customer_success"/>
    <x v="0"/>
    <x v="0"/>
    <d v="2024-08-08T00:00:00"/>
    <m/>
    <s v=""/>
    <n v="510"/>
    <x v="1"/>
    <x v="1"/>
    <x v="0"/>
    <n v="3"/>
    <s v="meets"/>
    <n v="1"/>
    <n v="90000"/>
    <x v="0"/>
    <s v="meets"/>
    <n v="0"/>
    <x v="0"/>
    <n v="1.3972602739726028"/>
    <x v="2"/>
    <x v="0"/>
  </r>
  <r>
    <s v="E005131"/>
    <d v="2025-07-24T00:00:00"/>
    <x v="6"/>
    <s v="Revenue"/>
    <x v="2"/>
    <s v="Growth Marketing Lead"/>
    <s v="marketing"/>
    <x v="3"/>
    <x v="0"/>
    <d v="2025-07-24T00:00:00"/>
    <m/>
    <s v=""/>
    <n v="160"/>
    <x v="1"/>
    <x v="3"/>
    <x v="1"/>
    <s v="None"/>
    <s v=""/>
    <n v="0"/>
    <n v="168000"/>
    <x v="1"/>
    <s v="Not Reviewed"/>
    <n v="0"/>
    <x v="0"/>
    <n v="0.43835616438356162"/>
    <x v="0"/>
    <x v="2"/>
  </r>
  <r>
    <s v="E005132"/>
    <d v="2024-07-29T00:00:00"/>
    <x v="7"/>
    <s v="Corporate"/>
    <x v="0"/>
    <s v="Financial Planning Specialist"/>
    <s v="finance"/>
    <x v="0"/>
    <x v="0"/>
    <d v="2024-07-29T00:00:00"/>
    <m/>
    <s v=""/>
    <n v="520"/>
    <x v="1"/>
    <x v="0"/>
    <x v="2"/>
    <n v="5"/>
    <s v="outstanding"/>
    <n v="1"/>
    <n v="94500"/>
    <x v="0"/>
    <s v="outstanding"/>
    <n v="0"/>
    <x v="0"/>
    <n v="1.4246575342465753"/>
    <x v="2"/>
    <x v="0"/>
  </r>
  <r>
    <s v="E005133"/>
    <d v="2023-06-17T00:00:00"/>
    <x v="8"/>
    <s v="Corporate"/>
    <x v="1"/>
    <s v="People Operations Senior Specialist"/>
    <s v="people"/>
    <x v="2"/>
    <x v="0"/>
    <d v="2023-06-17T00:00:00"/>
    <m/>
    <s v=""/>
    <n v="928"/>
    <x v="2"/>
    <x v="1"/>
    <x v="3"/>
    <n v="2"/>
    <s v="needs_support"/>
    <n v="3"/>
    <n v="101500"/>
    <x v="0"/>
    <s v="needs_support"/>
    <n v="0"/>
    <x v="0"/>
    <n v="2.5424657534246577"/>
    <x v="1"/>
    <x v="3"/>
  </r>
  <r>
    <s v="E005134"/>
    <d v="2024-12-07T00:00:00"/>
    <x v="9"/>
    <s v="Corporate"/>
    <x v="0"/>
    <s v="Legal &amp; Compliance Senior Specialist"/>
    <s v="legal"/>
    <x v="2"/>
    <x v="0"/>
    <d v="2024-12-07T00:00:00"/>
    <m/>
    <s v=""/>
    <n v="389"/>
    <x v="3"/>
    <x v="1"/>
    <x v="4"/>
    <n v="4"/>
    <s v="exceeds"/>
    <n v="1"/>
    <n v="117000"/>
    <x v="0"/>
    <s v="exceeds"/>
    <n v="0"/>
    <x v="0"/>
    <n v="1.0657534246575342"/>
    <x v="2"/>
    <x v="3"/>
  </r>
  <r>
    <s v="E005135"/>
    <d v="2023-12-22T00:00:00"/>
    <x v="10"/>
    <s v="Operations"/>
    <x v="2"/>
    <s v="Supply Chain Specialist"/>
    <s v="supply_chain"/>
    <x v="0"/>
    <x v="0"/>
    <d v="2023-12-22T00:00:00"/>
    <m/>
    <s v=""/>
    <n v="740"/>
    <x v="0"/>
    <x v="1"/>
    <x v="2"/>
    <n v="5"/>
    <s v="outstanding"/>
    <n v="2"/>
    <n v="73500"/>
    <x v="0"/>
    <s v="outstanding"/>
    <n v="0"/>
    <x v="0"/>
    <n v="2.0273972602739727"/>
    <x v="1"/>
    <x v="0"/>
  </r>
  <r>
    <s v="E005136"/>
    <d v="2023-03-24T00:00:00"/>
    <x v="11"/>
    <s v="Operations"/>
    <x v="3"/>
    <s v="Operations Lead"/>
    <s v="operations"/>
    <x v="3"/>
    <x v="0"/>
    <d v="2023-03-24T00:00:00"/>
    <m/>
    <s v=""/>
    <n v="1013"/>
    <x v="0"/>
    <x v="4"/>
    <x v="2"/>
    <n v="4"/>
    <s v="exceeds"/>
    <n v="3"/>
    <n v="166500"/>
    <x v="0"/>
    <s v="exceeds"/>
    <n v="0"/>
    <x v="0"/>
    <n v="2.7753424657534245"/>
    <x v="1"/>
    <x v="2"/>
  </r>
  <r>
    <s v="E005137"/>
    <d v="2024-10-10T00:00:00"/>
    <x v="0"/>
    <s v="Product &amp; Technology"/>
    <x v="0"/>
    <s v="Software Engineering Senior Specialist"/>
    <s v="engineering"/>
    <x v="2"/>
    <x v="0"/>
    <d v="2024-10-10T00:00:00"/>
    <m/>
    <s v=""/>
    <n v="447"/>
    <x v="1"/>
    <x v="0"/>
    <x v="2"/>
    <n v="2"/>
    <s v="needs_support"/>
    <n v="1"/>
    <n v="118000"/>
    <x v="0"/>
    <s v="needs_support"/>
    <n v="0"/>
    <x v="0"/>
    <n v="1.2246575342465753"/>
    <x v="2"/>
    <x v="3"/>
  </r>
  <r>
    <s v="E005138"/>
    <d v="2025-06-18T00:00:00"/>
    <x v="1"/>
    <s v="Product &amp; Technology"/>
    <x v="0"/>
    <s v="Analytics Specialist"/>
    <s v="analytics"/>
    <x v="0"/>
    <x v="0"/>
    <d v="2025-06-18T00:00:00"/>
    <m/>
    <s v=""/>
    <n v="196"/>
    <x v="1"/>
    <x v="0"/>
    <x v="0"/>
    <n v="2"/>
    <s v="needs_support"/>
    <n v="1"/>
    <n v="88500"/>
    <x v="0"/>
    <s v="needs_support"/>
    <n v="0"/>
    <x v="0"/>
    <n v="0.53698630136986303"/>
    <x v="0"/>
    <x v="0"/>
  </r>
  <r>
    <s v="E005139"/>
    <d v="2025-05-24T00:00:00"/>
    <x v="2"/>
    <s v="Product &amp; Technology"/>
    <x v="1"/>
    <s v="Product Management Associate"/>
    <s v="product"/>
    <x v="1"/>
    <x v="0"/>
    <d v="2025-05-24T00:00:00"/>
    <m/>
    <s v=""/>
    <n v="221"/>
    <x v="1"/>
    <x v="1"/>
    <x v="0"/>
    <n v="3"/>
    <s v="meets"/>
    <n v="1"/>
    <n v="61500"/>
    <x v="0"/>
    <s v="meets"/>
    <n v="0"/>
    <x v="0"/>
    <n v="0.60547945205479448"/>
    <x v="0"/>
    <x v="1"/>
  </r>
  <r>
    <s v="E005140"/>
    <d v="2024-04-05T00:00:00"/>
    <x v="3"/>
    <s v="Product &amp; Technology"/>
    <x v="1"/>
    <s v="Product Design Specialist"/>
    <s v="design"/>
    <x v="0"/>
    <x v="0"/>
    <d v="2024-04-05T00:00:00"/>
    <m/>
    <s v=""/>
    <n v="635"/>
    <x v="0"/>
    <x v="0"/>
    <x v="3"/>
    <n v="5"/>
    <s v="outstanding"/>
    <n v="2"/>
    <n v="73000"/>
    <x v="0"/>
    <s v="outstanding"/>
    <n v="0"/>
    <x v="0"/>
    <n v="1.7397260273972603"/>
    <x v="2"/>
    <x v="0"/>
  </r>
  <r>
    <s v="E005141"/>
    <d v="2023-11-26T00:00:00"/>
    <x v="4"/>
    <s v="Revenue"/>
    <x v="0"/>
    <s v="Customer Success Specialist"/>
    <s v="customer_success"/>
    <x v="0"/>
    <x v="0"/>
    <d v="2023-11-26T00:00:00"/>
    <m/>
    <s v=""/>
    <n v="766"/>
    <x v="1"/>
    <x v="1"/>
    <x v="0"/>
    <n v="4"/>
    <s v="exceeds"/>
    <n v="2"/>
    <n v="87500"/>
    <x v="0"/>
    <s v="exceeds"/>
    <n v="0"/>
    <x v="0"/>
    <n v="2.0986301369863014"/>
    <x v="1"/>
    <x v="0"/>
  </r>
  <r>
    <s v="E005142"/>
    <d v="2023-12-14T00:00:00"/>
    <x v="5"/>
    <s v="Revenue"/>
    <x v="1"/>
    <s v="Account Associate"/>
    <s v="sales"/>
    <x v="1"/>
    <x v="0"/>
    <d v="2023-12-14T00:00:00"/>
    <m/>
    <s v=""/>
    <n v="748"/>
    <x v="1"/>
    <x v="1"/>
    <x v="3"/>
    <n v="3"/>
    <s v="meets"/>
    <n v="2"/>
    <n v="61500"/>
    <x v="0"/>
    <s v="meets"/>
    <n v="0"/>
    <x v="0"/>
    <n v="2.0493150684931507"/>
    <x v="1"/>
    <x v="1"/>
  </r>
  <r>
    <s v="E005143"/>
    <d v="2024-09-30T00:00:00"/>
    <x v="6"/>
    <s v="Revenue"/>
    <x v="2"/>
    <s v="Growth Marketing Specialist"/>
    <s v="marketing"/>
    <x v="0"/>
    <x v="0"/>
    <d v="2024-09-30T00:00:00"/>
    <m/>
    <s v=""/>
    <n v="457"/>
    <x v="1"/>
    <x v="1"/>
    <x v="0"/>
    <n v="3"/>
    <s v="meets"/>
    <n v="1"/>
    <n v="89500"/>
    <x v="0"/>
    <s v="meets"/>
    <n v="0"/>
    <x v="0"/>
    <n v="1.252054794520548"/>
    <x v="2"/>
    <x v="0"/>
  </r>
  <r>
    <s v="E005144"/>
    <d v="2025-06-16T00:00:00"/>
    <x v="7"/>
    <s v="Corporate"/>
    <x v="0"/>
    <s v="Financial Planning Specialist"/>
    <s v="finance"/>
    <x v="0"/>
    <x v="1"/>
    <d v="2025-06-16T00:00:00"/>
    <d v="2025-12-18T00:00:00"/>
    <s v="voluntary"/>
    <n v="185"/>
    <x v="1"/>
    <x v="0"/>
    <x v="3"/>
    <n v="3"/>
    <s v="meets"/>
    <n v="1"/>
    <n v="94000"/>
    <x v="0"/>
    <s v="meets"/>
    <n v="1"/>
    <x v="1"/>
    <n v="0.50684931506849318"/>
    <x v="0"/>
    <x v="0"/>
  </r>
  <r>
    <s v="E005145"/>
    <d v="2023-09-18T00:00:00"/>
    <x v="8"/>
    <s v="Corporate"/>
    <x v="1"/>
    <s v="People Operations Senior Specialist"/>
    <s v="people"/>
    <x v="2"/>
    <x v="0"/>
    <d v="2023-09-18T00:00:00"/>
    <m/>
    <s v=""/>
    <n v="835"/>
    <x v="2"/>
    <x v="4"/>
    <x v="0"/>
    <n v="4"/>
    <s v="exceeds"/>
    <n v="2"/>
    <n v="133500"/>
    <x v="0"/>
    <s v="exceeds"/>
    <n v="0"/>
    <x v="0"/>
    <n v="2.2876712328767121"/>
    <x v="1"/>
    <x v="2"/>
  </r>
  <r>
    <s v="E005146"/>
    <d v="2024-09-07T00:00:00"/>
    <x v="9"/>
    <s v="Corporate"/>
    <x v="0"/>
    <s v="Legal &amp; Compliance Specialist"/>
    <s v="legal"/>
    <x v="0"/>
    <x v="0"/>
    <d v="2024-09-07T00:00:00"/>
    <m/>
    <s v=""/>
    <n v="480"/>
    <x v="2"/>
    <x v="4"/>
    <x v="2"/>
    <n v="2"/>
    <s v="needs_support"/>
    <n v="1"/>
    <n v="75000"/>
    <x v="0"/>
    <s v="needs_support"/>
    <n v="0"/>
    <x v="0"/>
    <n v="1.3150684931506849"/>
    <x v="2"/>
    <x v="0"/>
  </r>
  <r>
    <s v="E005147"/>
    <d v="2023-05-22T00:00:00"/>
    <x v="10"/>
    <s v="Operations"/>
    <x v="2"/>
    <s v="Supply Chain Lead"/>
    <s v="supply_chain"/>
    <x v="3"/>
    <x v="0"/>
    <d v="2023-05-22T00:00:00"/>
    <m/>
    <s v=""/>
    <n v="954"/>
    <x v="0"/>
    <x v="1"/>
    <x v="4"/>
    <n v="3"/>
    <s v="meets"/>
    <n v="3"/>
    <n v="146500"/>
    <x v="0"/>
    <s v="meets"/>
    <n v="0"/>
    <x v="0"/>
    <n v="2.6136986301369864"/>
    <x v="1"/>
    <x v="2"/>
  </r>
  <r>
    <s v="E005148"/>
    <d v="2023-02-01T00:00:00"/>
    <x v="11"/>
    <s v="Operations"/>
    <x v="3"/>
    <s v="Operations Specialist"/>
    <s v="operations"/>
    <x v="0"/>
    <x v="0"/>
    <d v="2023-02-01T00:00:00"/>
    <m/>
    <s v=""/>
    <n v="1064"/>
    <x v="1"/>
    <x v="1"/>
    <x v="0"/>
    <n v="5"/>
    <s v="outstanding"/>
    <n v="3"/>
    <n v="89500"/>
    <x v="0"/>
    <s v="outstanding"/>
    <n v="0"/>
    <x v="0"/>
    <n v="2.9150684931506849"/>
    <x v="1"/>
    <x v="0"/>
  </r>
  <r>
    <s v="E005149"/>
    <d v="2025-07-17T00:00:00"/>
    <x v="0"/>
    <s v="Product &amp; Technology"/>
    <x v="0"/>
    <s v="Software Engineering Associate"/>
    <s v="engineering"/>
    <x v="1"/>
    <x v="0"/>
    <d v="2025-07-17T00:00:00"/>
    <m/>
    <s v=""/>
    <n v="167"/>
    <x v="0"/>
    <x v="1"/>
    <x v="1"/>
    <s v="None"/>
    <s v=""/>
    <n v="0"/>
    <n v="64000"/>
    <x v="1"/>
    <s v="Not Reviewed"/>
    <n v="0"/>
    <x v="0"/>
    <n v="0.45753424657534247"/>
    <x v="0"/>
    <x v="1"/>
  </r>
  <r>
    <s v="E005150"/>
    <d v="2025-05-15T00:00:00"/>
    <x v="1"/>
    <s v="Product &amp; Technology"/>
    <x v="0"/>
    <s v="Analytics Specialist"/>
    <s v="analytics"/>
    <x v="0"/>
    <x v="1"/>
    <d v="2025-05-15T00:00:00"/>
    <d v="2025-10-01T00:00:00"/>
    <s v="voluntary"/>
    <n v="139"/>
    <x v="0"/>
    <x v="1"/>
    <x v="1"/>
    <s v="None"/>
    <s v=""/>
    <n v="0"/>
    <n v="83500"/>
    <x v="1"/>
    <s v="Not Reviewed"/>
    <n v="1"/>
    <x v="1"/>
    <n v="0.38082191780821917"/>
    <x v="0"/>
    <x v="0"/>
  </r>
  <r>
    <s v="E005151"/>
    <d v="2023-01-06T00:00:00"/>
    <x v="2"/>
    <s v="Product &amp; Technology"/>
    <x v="1"/>
    <s v="Product Design Specialist"/>
    <s v="design"/>
    <x v="0"/>
    <x v="0"/>
    <d v="2023-01-06T00:00:00"/>
    <m/>
    <s v=""/>
    <n v="1090"/>
    <x v="3"/>
    <x v="0"/>
    <x v="2"/>
    <n v="5"/>
    <s v="outstanding"/>
    <n v="3"/>
    <n v="79500"/>
    <x v="0"/>
    <s v="outstanding"/>
    <n v="0"/>
    <x v="0"/>
    <n v="2.9863013698630136"/>
    <x v="1"/>
    <x v="0"/>
  </r>
  <r>
    <s v="E005152"/>
    <d v="2023-12-30T00:00:00"/>
    <x v="3"/>
    <s v="Product &amp; Technology"/>
    <x v="1"/>
    <s v="Product Design Specialist"/>
    <s v="design"/>
    <x v="0"/>
    <x v="0"/>
    <d v="2023-12-30T00:00:00"/>
    <m/>
    <s v=""/>
    <n v="732"/>
    <x v="2"/>
    <x v="1"/>
    <x v="3"/>
    <n v="2"/>
    <s v="needs_support"/>
    <n v="2"/>
    <n v="95000"/>
    <x v="0"/>
    <s v="needs_support"/>
    <n v="0"/>
    <x v="0"/>
    <n v="2.0054794520547947"/>
    <x v="1"/>
    <x v="0"/>
  </r>
  <r>
    <s v="E005153"/>
    <d v="2024-10-28T00:00:00"/>
    <x v="4"/>
    <s v="Revenue"/>
    <x v="0"/>
    <s v="Customer Success Associate"/>
    <s v="customer_success"/>
    <x v="1"/>
    <x v="0"/>
    <d v="2024-10-28T00:00:00"/>
    <m/>
    <s v=""/>
    <n v="429"/>
    <x v="1"/>
    <x v="1"/>
    <x v="0"/>
    <n v="4"/>
    <s v="exceeds"/>
    <n v="1"/>
    <n v="59500"/>
    <x v="0"/>
    <s v="exceeds"/>
    <n v="0"/>
    <x v="0"/>
    <n v="1.1753424657534246"/>
    <x v="2"/>
    <x v="1"/>
  </r>
  <r>
    <s v="E005154"/>
    <d v="2023-01-17T00:00:00"/>
    <x v="5"/>
    <s v="Revenue"/>
    <x v="1"/>
    <s v="Customer Success Senior Specialist"/>
    <s v="customer_success"/>
    <x v="2"/>
    <x v="0"/>
    <d v="2023-01-17T00:00:00"/>
    <m/>
    <s v=""/>
    <n v="1079"/>
    <x v="1"/>
    <x v="2"/>
    <x v="4"/>
    <n v="2"/>
    <s v="needs_support"/>
    <n v="3"/>
    <n v="124500"/>
    <x v="0"/>
    <s v="needs_support"/>
    <n v="0"/>
    <x v="0"/>
    <n v="2.956164383561644"/>
    <x v="1"/>
    <x v="3"/>
  </r>
  <r>
    <s v="E005155"/>
    <d v="2024-07-31T00:00:00"/>
    <x v="6"/>
    <s v="Revenue"/>
    <x v="2"/>
    <s v="Growth Marketing Specialist"/>
    <s v="marketing"/>
    <x v="0"/>
    <x v="0"/>
    <d v="2024-07-31T00:00:00"/>
    <m/>
    <s v=""/>
    <n v="518"/>
    <x v="1"/>
    <x v="1"/>
    <x v="0"/>
    <n v="2"/>
    <s v="needs_support"/>
    <n v="1"/>
    <n v="79500"/>
    <x v="0"/>
    <s v="needs_support"/>
    <n v="0"/>
    <x v="0"/>
    <n v="1.4191780821917808"/>
    <x v="2"/>
    <x v="0"/>
  </r>
  <r>
    <s v="E005156"/>
    <d v="2024-07-16T00:00:00"/>
    <x v="7"/>
    <s v="Corporate"/>
    <x v="0"/>
    <s v="Analytics Specialist"/>
    <s v="analytics"/>
    <x v="0"/>
    <x v="0"/>
    <d v="2024-07-16T00:00:00"/>
    <m/>
    <s v=""/>
    <n v="533"/>
    <x v="2"/>
    <x v="0"/>
    <x v="3"/>
    <n v="3"/>
    <s v="meets"/>
    <n v="1"/>
    <n v="96500"/>
    <x v="0"/>
    <s v="meets"/>
    <n v="0"/>
    <x v="0"/>
    <n v="1.4602739726027398"/>
    <x v="2"/>
    <x v="0"/>
  </r>
  <r>
    <s v="E005157"/>
    <d v="2024-06-23T00:00:00"/>
    <x v="8"/>
    <s v="Corporate"/>
    <x v="1"/>
    <s v="Operations Lead"/>
    <s v="operations"/>
    <x v="3"/>
    <x v="1"/>
    <d v="2024-06-23T00:00:00"/>
    <d v="2024-11-16T00:00:00"/>
    <s v="voluntary"/>
    <n v="146"/>
    <x v="2"/>
    <x v="1"/>
    <x v="3"/>
    <s v="None"/>
    <s v=""/>
    <n v="0"/>
    <n v="132000"/>
    <x v="1"/>
    <s v="Not Reviewed"/>
    <n v="1"/>
    <x v="1"/>
    <n v="0.4"/>
    <x v="0"/>
    <x v="2"/>
  </r>
  <r>
    <s v="E005158"/>
    <d v="2024-07-04T00:00:00"/>
    <x v="9"/>
    <s v="Corporate"/>
    <x v="0"/>
    <s v="Legal &amp; Compliance Senior Specialist"/>
    <s v="legal"/>
    <x v="2"/>
    <x v="0"/>
    <d v="2024-07-04T00:00:00"/>
    <m/>
    <s v=""/>
    <n v="545"/>
    <x v="2"/>
    <x v="2"/>
    <x v="0"/>
    <n v="3"/>
    <s v="meets"/>
    <n v="2"/>
    <n v="134500"/>
    <x v="0"/>
    <s v="meets"/>
    <n v="0"/>
    <x v="0"/>
    <n v="1.4931506849315068"/>
    <x v="2"/>
    <x v="2"/>
  </r>
  <r>
    <s v="E005159"/>
    <d v="2023-12-06T00:00:00"/>
    <x v="10"/>
    <s v="Operations"/>
    <x v="2"/>
    <s v="Supply Chain Specialist"/>
    <s v="supply_chain"/>
    <x v="0"/>
    <x v="1"/>
    <d v="2023-12-06T00:00:00"/>
    <d v="2025-05-03T00:00:00"/>
    <s v="voluntary"/>
    <n v="514"/>
    <x v="3"/>
    <x v="0"/>
    <x v="3"/>
    <n v="4"/>
    <s v="exceeds"/>
    <n v="1"/>
    <n v="102500"/>
    <x v="0"/>
    <s v="exceeds"/>
    <n v="1"/>
    <x v="1"/>
    <n v="1.4082191780821918"/>
    <x v="2"/>
    <x v="3"/>
  </r>
  <r>
    <s v="E005160"/>
    <d v="2023-04-22T00:00:00"/>
    <x v="11"/>
    <s v="Operations"/>
    <x v="3"/>
    <s v="Operations Senior Specialist"/>
    <s v="operations"/>
    <x v="2"/>
    <x v="1"/>
    <d v="2023-04-22T00:00:00"/>
    <d v="2024-05-27T00:00:00"/>
    <s v="voluntary"/>
    <n v="401"/>
    <x v="2"/>
    <x v="1"/>
    <x v="2"/>
    <n v="5"/>
    <s v="outstanding"/>
    <n v="1"/>
    <n v="135000"/>
    <x v="0"/>
    <s v="outstanding"/>
    <n v="1"/>
    <x v="1"/>
    <n v="1.0986301369863014"/>
    <x v="2"/>
    <x v="2"/>
  </r>
  <r>
    <s v="E005161"/>
    <d v="2024-10-11T00:00:00"/>
    <x v="0"/>
    <s v="Product &amp; Technology"/>
    <x v="0"/>
    <s v="Analytics Specialist"/>
    <s v="analytics"/>
    <x v="0"/>
    <x v="0"/>
    <d v="2024-10-11T00:00:00"/>
    <m/>
    <s v=""/>
    <n v="446"/>
    <x v="0"/>
    <x v="1"/>
    <x v="3"/>
    <n v="2"/>
    <s v="needs_support"/>
    <n v="1"/>
    <n v="94000"/>
    <x v="0"/>
    <s v="needs_support"/>
    <n v="0"/>
    <x v="0"/>
    <n v="1.2219178082191782"/>
    <x v="2"/>
    <x v="0"/>
  </r>
  <r>
    <s v="E005162"/>
    <d v="2024-05-01T00:00:00"/>
    <x v="1"/>
    <s v="Product &amp; Technology"/>
    <x v="0"/>
    <s v="Analytics Senior Specialist"/>
    <s v="analytics"/>
    <x v="2"/>
    <x v="0"/>
    <d v="2024-05-01T00:00:00"/>
    <m/>
    <s v=""/>
    <n v="609"/>
    <x v="0"/>
    <x v="0"/>
    <x v="2"/>
    <n v="3"/>
    <s v="meets"/>
    <n v="2"/>
    <n v="137000"/>
    <x v="0"/>
    <s v="meets"/>
    <n v="0"/>
    <x v="0"/>
    <n v="1.6684931506849314"/>
    <x v="2"/>
    <x v="2"/>
  </r>
  <r>
    <s v="E005163"/>
    <d v="2025-01-03T00:00:00"/>
    <x v="2"/>
    <s v="Product &amp; Technology"/>
    <x v="1"/>
    <s v="Analytics Specialist"/>
    <s v="analytics"/>
    <x v="0"/>
    <x v="0"/>
    <d v="2025-01-03T00:00:00"/>
    <m/>
    <s v=""/>
    <n v="362"/>
    <x v="0"/>
    <x v="2"/>
    <x v="1"/>
    <n v="4"/>
    <s v="exceeds"/>
    <n v="1"/>
    <n v="102500"/>
    <x v="0"/>
    <s v="exceeds"/>
    <n v="0"/>
    <x v="0"/>
    <n v="0.99178082191780825"/>
    <x v="0"/>
    <x v="3"/>
  </r>
  <r>
    <s v="E005164"/>
    <d v="2023-06-15T00:00:00"/>
    <x v="3"/>
    <s v="Product &amp; Technology"/>
    <x v="1"/>
    <s v="Product Design Specialist"/>
    <s v="design"/>
    <x v="0"/>
    <x v="0"/>
    <d v="2023-06-15T00:00:00"/>
    <m/>
    <s v=""/>
    <n v="930"/>
    <x v="0"/>
    <x v="0"/>
    <x v="2"/>
    <n v="3"/>
    <s v="meets"/>
    <n v="3"/>
    <n v="79000"/>
    <x v="0"/>
    <s v="meets"/>
    <n v="0"/>
    <x v="0"/>
    <n v="2.547945205479452"/>
    <x v="1"/>
    <x v="0"/>
  </r>
  <r>
    <s v="E005165"/>
    <d v="2023-08-25T00:00:00"/>
    <x v="4"/>
    <s v="Revenue"/>
    <x v="0"/>
    <s v="Account Lead"/>
    <s v="sales"/>
    <x v="3"/>
    <x v="1"/>
    <d v="2023-08-25T00:00:00"/>
    <d v="2025-03-19T00:00:00"/>
    <s v="voluntary"/>
    <n v="572"/>
    <x v="1"/>
    <x v="3"/>
    <x v="0"/>
    <n v="3"/>
    <s v="meets"/>
    <n v="2"/>
    <n v="186500"/>
    <x v="0"/>
    <s v="meets"/>
    <n v="1"/>
    <x v="1"/>
    <n v="1.5671232876712329"/>
    <x v="2"/>
    <x v="2"/>
  </r>
  <r>
    <s v="E005166"/>
    <d v="2023-07-13T00:00:00"/>
    <x v="5"/>
    <s v="Revenue"/>
    <x v="1"/>
    <s v="Customer Success Associate"/>
    <s v="customer_success"/>
    <x v="1"/>
    <x v="0"/>
    <d v="2023-07-13T00:00:00"/>
    <m/>
    <s v=""/>
    <n v="902"/>
    <x v="2"/>
    <x v="1"/>
    <x v="2"/>
    <n v="3"/>
    <s v="meets"/>
    <n v="2"/>
    <n v="72500"/>
    <x v="0"/>
    <s v="meets"/>
    <n v="0"/>
    <x v="0"/>
    <n v="2.4712328767123286"/>
    <x v="1"/>
    <x v="0"/>
  </r>
  <r>
    <s v="E005167"/>
    <d v="2023-12-22T00:00:00"/>
    <x v="6"/>
    <s v="Revenue"/>
    <x v="2"/>
    <s v="Growth Marketing Associate"/>
    <s v="marketing"/>
    <x v="1"/>
    <x v="0"/>
    <d v="2023-12-22T00:00:00"/>
    <m/>
    <s v=""/>
    <n v="740"/>
    <x v="0"/>
    <x v="0"/>
    <x v="0"/>
    <n v="3"/>
    <s v="meets"/>
    <n v="2"/>
    <n v="62500"/>
    <x v="0"/>
    <s v="meets"/>
    <n v="0"/>
    <x v="0"/>
    <n v="2.0273972602739727"/>
    <x v="1"/>
    <x v="1"/>
  </r>
  <r>
    <s v="E005168"/>
    <d v="2024-10-27T00:00:00"/>
    <x v="7"/>
    <s v="Corporate"/>
    <x v="0"/>
    <s v="Financial Planning Associate"/>
    <s v="finance"/>
    <x v="1"/>
    <x v="0"/>
    <d v="2024-10-27T00:00:00"/>
    <m/>
    <s v=""/>
    <n v="430"/>
    <x v="3"/>
    <x v="0"/>
    <x v="0"/>
    <n v="3"/>
    <s v="meets"/>
    <n v="1"/>
    <n v="64500"/>
    <x v="0"/>
    <s v="meets"/>
    <n v="0"/>
    <x v="0"/>
    <n v="1.178082191780822"/>
    <x v="2"/>
    <x v="1"/>
  </r>
  <r>
    <s v="E005169"/>
    <d v="2024-02-21T00:00:00"/>
    <x v="8"/>
    <s v="Corporate"/>
    <x v="1"/>
    <s v="Operations Specialist"/>
    <s v="operations"/>
    <x v="0"/>
    <x v="0"/>
    <d v="2024-02-21T00:00:00"/>
    <m/>
    <s v=""/>
    <n v="679"/>
    <x v="1"/>
    <x v="0"/>
    <x v="2"/>
    <n v="5"/>
    <s v="outstanding"/>
    <n v="2"/>
    <n v="83500"/>
    <x v="0"/>
    <s v="outstanding"/>
    <n v="0"/>
    <x v="0"/>
    <n v="1.8602739726027397"/>
    <x v="2"/>
    <x v="0"/>
  </r>
  <r>
    <s v="E005170"/>
    <d v="2023-02-19T00:00:00"/>
    <x v="9"/>
    <s v="Corporate"/>
    <x v="0"/>
    <s v="Operations Associate"/>
    <s v="operations"/>
    <x v="1"/>
    <x v="1"/>
    <d v="2023-02-19T00:00:00"/>
    <d v="2025-11-16T00:00:00"/>
    <s v="voluntary"/>
    <n v="1001"/>
    <x v="0"/>
    <x v="2"/>
    <x v="4"/>
    <n v="1"/>
    <s v="needs_support"/>
    <n v="3"/>
    <n v="70000"/>
    <x v="0"/>
    <s v="needs_support"/>
    <n v="1"/>
    <x v="1"/>
    <n v="2.7424657534246575"/>
    <x v="1"/>
    <x v="0"/>
  </r>
  <r>
    <s v="E005171"/>
    <d v="2024-08-05T00:00:00"/>
    <x v="10"/>
    <s v="Operations"/>
    <x v="2"/>
    <s v="Supply Chain Lead"/>
    <s v="supply_chain"/>
    <x v="3"/>
    <x v="1"/>
    <d v="2024-08-05T00:00:00"/>
    <d v="2025-09-27T00:00:00"/>
    <s v="voluntary"/>
    <n v="418"/>
    <x v="1"/>
    <x v="2"/>
    <x v="0"/>
    <n v="4"/>
    <s v="exceeds"/>
    <n v="1"/>
    <n v="159000"/>
    <x v="0"/>
    <s v="exceeds"/>
    <n v="1"/>
    <x v="1"/>
    <n v="1.1452054794520548"/>
    <x v="2"/>
    <x v="2"/>
  </r>
  <r>
    <s v="E005172"/>
    <d v="2024-08-07T00:00:00"/>
    <x v="11"/>
    <s v="Operations"/>
    <x v="3"/>
    <s v="Operations Lead"/>
    <s v="operations"/>
    <x v="3"/>
    <x v="0"/>
    <d v="2024-08-07T00:00:00"/>
    <m/>
    <s v=""/>
    <n v="511"/>
    <x v="1"/>
    <x v="0"/>
    <x v="3"/>
    <n v="5"/>
    <s v="outstanding"/>
    <n v="1"/>
    <n v="141500"/>
    <x v="0"/>
    <s v="outstanding"/>
    <n v="0"/>
    <x v="0"/>
    <n v="1.4"/>
    <x v="2"/>
    <x v="2"/>
  </r>
  <r>
    <s v="E005173"/>
    <d v="2023-04-24T00:00:00"/>
    <x v="0"/>
    <s v="Product &amp; Technology"/>
    <x v="0"/>
    <s v="Analytics Associate"/>
    <s v="analytics"/>
    <x v="1"/>
    <x v="0"/>
    <d v="2023-04-24T00:00:00"/>
    <m/>
    <s v=""/>
    <n v="982"/>
    <x v="1"/>
    <x v="1"/>
    <x v="4"/>
    <n v="4"/>
    <s v="exceeds"/>
    <n v="3"/>
    <n v="61000"/>
    <x v="0"/>
    <s v="exceeds"/>
    <n v="0"/>
    <x v="0"/>
    <n v="2.6904109589041094"/>
    <x v="1"/>
    <x v="1"/>
  </r>
  <r>
    <s v="E005174"/>
    <d v="2023-01-09T00:00:00"/>
    <x v="1"/>
    <s v="Product &amp; Technology"/>
    <x v="0"/>
    <s v="Software Engineering Specialist"/>
    <s v="engineering"/>
    <x v="0"/>
    <x v="0"/>
    <d v="2023-01-09T00:00:00"/>
    <m/>
    <s v=""/>
    <n v="1087"/>
    <x v="0"/>
    <x v="0"/>
    <x v="1"/>
    <n v="2"/>
    <s v="needs_support"/>
    <n v="3"/>
    <n v="80500"/>
    <x v="0"/>
    <s v="needs_support"/>
    <n v="0"/>
    <x v="0"/>
    <n v="2.978082191780822"/>
    <x v="1"/>
    <x v="0"/>
  </r>
  <r>
    <s v="E005175"/>
    <d v="2025-05-11T00:00:00"/>
    <x v="2"/>
    <s v="Product &amp; Technology"/>
    <x v="1"/>
    <s v="Product Management Specialist"/>
    <s v="product"/>
    <x v="0"/>
    <x v="0"/>
    <d v="2025-05-11T00:00:00"/>
    <m/>
    <s v=""/>
    <n v="234"/>
    <x v="0"/>
    <x v="1"/>
    <x v="0"/>
    <n v="4"/>
    <s v="exceeds"/>
    <n v="1"/>
    <n v="99500"/>
    <x v="0"/>
    <s v="exceeds"/>
    <n v="0"/>
    <x v="0"/>
    <n v="0.64109589041095894"/>
    <x v="0"/>
    <x v="0"/>
  </r>
  <r>
    <s v="E005176"/>
    <d v="2024-07-25T00:00:00"/>
    <x v="3"/>
    <s v="Product &amp; Technology"/>
    <x v="1"/>
    <s v="Product Management Senior Specialist"/>
    <s v="product"/>
    <x v="2"/>
    <x v="0"/>
    <d v="2024-07-25T00:00:00"/>
    <m/>
    <s v=""/>
    <n v="524"/>
    <x v="0"/>
    <x v="1"/>
    <x v="3"/>
    <n v="3"/>
    <s v="meets"/>
    <n v="1"/>
    <n v="135000"/>
    <x v="0"/>
    <s v="meets"/>
    <n v="0"/>
    <x v="0"/>
    <n v="1.4356164383561645"/>
    <x v="2"/>
    <x v="2"/>
  </r>
  <r>
    <s v="E005177"/>
    <d v="2023-03-11T00:00:00"/>
    <x v="4"/>
    <s v="Revenue"/>
    <x v="0"/>
    <s v="Account Associate"/>
    <s v="sales"/>
    <x v="1"/>
    <x v="0"/>
    <d v="2023-03-11T00:00:00"/>
    <m/>
    <s v=""/>
    <n v="1026"/>
    <x v="4"/>
    <x v="1"/>
    <x v="2"/>
    <n v="4"/>
    <s v="exceeds"/>
    <n v="3"/>
    <n v="61500"/>
    <x v="0"/>
    <s v="exceeds"/>
    <n v="0"/>
    <x v="0"/>
    <n v="2.8109589041095893"/>
    <x v="1"/>
    <x v="1"/>
  </r>
  <r>
    <s v="E005178"/>
    <d v="2025-07-29T00:00:00"/>
    <x v="5"/>
    <s v="Revenue"/>
    <x v="1"/>
    <s v="Customer Success Specialist"/>
    <s v="customer_success"/>
    <x v="0"/>
    <x v="1"/>
    <d v="2025-07-29T00:00:00"/>
    <d v="2025-11-19T00:00:00"/>
    <s v="voluntary"/>
    <n v="113"/>
    <x v="4"/>
    <x v="0"/>
    <x v="4"/>
    <s v="None"/>
    <s v=""/>
    <n v="0"/>
    <n v="100000"/>
    <x v="1"/>
    <s v="Not Reviewed"/>
    <n v="1"/>
    <x v="1"/>
    <n v="0.30958904109589042"/>
    <x v="0"/>
    <x v="3"/>
  </r>
  <r>
    <s v="E005179"/>
    <d v="2024-03-31T00:00:00"/>
    <x v="6"/>
    <s v="Revenue"/>
    <x v="2"/>
    <s v="Growth Marketing Associate"/>
    <s v="marketing"/>
    <x v="1"/>
    <x v="0"/>
    <d v="2024-03-31T00:00:00"/>
    <m/>
    <s v=""/>
    <n v="640"/>
    <x v="0"/>
    <x v="3"/>
    <x v="1"/>
    <n v="4"/>
    <s v="exceeds"/>
    <n v="2"/>
    <n v="68000"/>
    <x v="0"/>
    <s v="exceeds"/>
    <n v="0"/>
    <x v="0"/>
    <n v="1.7534246575342465"/>
    <x v="2"/>
    <x v="1"/>
  </r>
  <r>
    <s v="E005180"/>
    <d v="2023-01-23T00:00:00"/>
    <x v="7"/>
    <s v="Corporate"/>
    <x v="0"/>
    <s v="Financial Planning Associate"/>
    <s v="finance"/>
    <x v="1"/>
    <x v="0"/>
    <d v="2023-01-23T00:00:00"/>
    <m/>
    <s v=""/>
    <n v="1073"/>
    <x v="1"/>
    <x v="4"/>
    <x v="3"/>
    <n v="3"/>
    <s v="meets"/>
    <n v="3"/>
    <n v="56000"/>
    <x v="0"/>
    <s v="meets"/>
    <n v="0"/>
    <x v="0"/>
    <n v="2.9397260273972603"/>
    <x v="1"/>
    <x v="1"/>
  </r>
  <r>
    <s v="E005181"/>
    <d v="2024-12-17T00:00:00"/>
    <x v="8"/>
    <s v="Corporate"/>
    <x v="1"/>
    <s v="People Operations Associate"/>
    <s v="people"/>
    <x v="1"/>
    <x v="0"/>
    <d v="2024-12-17T00:00:00"/>
    <m/>
    <s v=""/>
    <n v="379"/>
    <x v="2"/>
    <x v="2"/>
    <x v="1"/>
    <n v="4"/>
    <s v="exceeds"/>
    <n v="1"/>
    <n v="71500"/>
    <x v="0"/>
    <s v="exceeds"/>
    <n v="0"/>
    <x v="0"/>
    <n v="1.0383561643835617"/>
    <x v="2"/>
    <x v="0"/>
  </r>
  <r>
    <s v="E005182"/>
    <d v="2025-06-15T00:00:00"/>
    <x v="9"/>
    <s v="Corporate"/>
    <x v="0"/>
    <s v="Legal &amp; Compliance Associate"/>
    <s v="legal"/>
    <x v="1"/>
    <x v="1"/>
    <d v="2025-06-15T00:00:00"/>
    <d v="2025-11-25T00:00:00"/>
    <s v="voluntary"/>
    <n v="163"/>
    <x v="1"/>
    <x v="2"/>
    <x v="2"/>
    <s v="None"/>
    <s v=""/>
    <n v="0"/>
    <n v="64500"/>
    <x v="1"/>
    <s v="Not Reviewed"/>
    <n v="1"/>
    <x v="1"/>
    <n v="0.44657534246575342"/>
    <x v="0"/>
    <x v="1"/>
  </r>
  <r>
    <s v="E005183"/>
    <d v="2025-03-25T00:00:00"/>
    <x v="10"/>
    <s v="Operations"/>
    <x v="2"/>
    <s v="Supply Chain Associate"/>
    <s v="supply_chain"/>
    <x v="1"/>
    <x v="0"/>
    <d v="2025-03-25T00:00:00"/>
    <m/>
    <s v=""/>
    <n v="281"/>
    <x v="1"/>
    <x v="0"/>
    <x v="4"/>
    <n v="4"/>
    <s v="exceeds"/>
    <n v="1"/>
    <n v="61500"/>
    <x v="0"/>
    <s v="exceeds"/>
    <n v="0"/>
    <x v="0"/>
    <n v="0.76986301369863008"/>
    <x v="0"/>
    <x v="1"/>
  </r>
  <r>
    <s v="E005184"/>
    <d v="2024-08-18T00:00:00"/>
    <x v="11"/>
    <s v="Operations"/>
    <x v="3"/>
    <s v="Operations Specialist"/>
    <s v="operations"/>
    <x v="0"/>
    <x v="0"/>
    <d v="2024-08-18T00:00:00"/>
    <m/>
    <s v=""/>
    <n v="500"/>
    <x v="1"/>
    <x v="1"/>
    <x v="4"/>
    <n v="1"/>
    <s v="needs_support"/>
    <n v="1"/>
    <n v="95000"/>
    <x v="0"/>
    <s v="needs_support"/>
    <n v="0"/>
    <x v="0"/>
    <n v="1.3698630136986301"/>
    <x v="2"/>
    <x v="0"/>
  </r>
  <r>
    <s v="E005185"/>
    <d v="2024-06-15T00:00:00"/>
    <x v="0"/>
    <s v="Product &amp; Technology"/>
    <x v="0"/>
    <s v="Analytics Specialist"/>
    <s v="analytics"/>
    <x v="0"/>
    <x v="0"/>
    <d v="2024-06-15T00:00:00"/>
    <m/>
    <s v=""/>
    <n v="564"/>
    <x v="0"/>
    <x v="1"/>
    <x v="2"/>
    <n v="2"/>
    <s v="needs_support"/>
    <n v="2"/>
    <n v="93500"/>
    <x v="0"/>
    <s v="needs_support"/>
    <n v="0"/>
    <x v="0"/>
    <n v="1.5452054794520549"/>
    <x v="2"/>
    <x v="0"/>
  </r>
  <r>
    <s v="E005186"/>
    <d v="2025-02-01T00:00:00"/>
    <x v="1"/>
    <s v="Product &amp; Technology"/>
    <x v="0"/>
    <s v="Analytics Senior Specialist"/>
    <s v="analytics"/>
    <x v="2"/>
    <x v="0"/>
    <d v="2025-02-01T00:00:00"/>
    <m/>
    <s v=""/>
    <n v="333"/>
    <x v="1"/>
    <x v="1"/>
    <x v="2"/>
    <n v="3"/>
    <s v="meets"/>
    <n v="1"/>
    <n v="140500"/>
    <x v="0"/>
    <s v="meets"/>
    <n v="0"/>
    <x v="0"/>
    <n v="0.9123287671232877"/>
    <x v="0"/>
    <x v="2"/>
  </r>
  <r>
    <s v="E005187"/>
    <d v="2023-01-10T00:00:00"/>
    <x v="2"/>
    <s v="Product &amp; Technology"/>
    <x v="1"/>
    <s v="Product Management Associate"/>
    <s v="product"/>
    <x v="1"/>
    <x v="1"/>
    <d v="2023-01-10T00:00:00"/>
    <d v="2023-07-23T00:00:00"/>
    <s v="voluntary"/>
    <n v="194"/>
    <x v="0"/>
    <x v="2"/>
    <x v="3"/>
    <n v="1"/>
    <s v="needs_support"/>
    <n v="1"/>
    <n v="62500"/>
    <x v="0"/>
    <s v="needs_support"/>
    <n v="1"/>
    <x v="1"/>
    <n v="0.53150684931506853"/>
    <x v="0"/>
    <x v="1"/>
  </r>
  <r>
    <s v="E005188"/>
    <d v="2023-01-28T00:00:00"/>
    <x v="3"/>
    <s v="Product &amp; Technology"/>
    <x v="1"/>
    <s v="Product Management Senior Specialist"/>
    <s v="product"/>
    <x v="2"/>
    <x v="0"/>
    <d v="2023-01-28T00:00:00"/>
    <m/>
    <s v=""/>
    <n v="1068"/>
    <x v="1"/>
    <x v="1"/>
    <x v="0"/>
    <n v="3"/>
    <s v="meets"/>
    <n v="3"/>
    <n v="126000"/>
    <x v="0"/>
    <s v="meets"/>
    <n v="0"/>
    <x v="0"/>
    <n v="2.9260273972602739"/>
    <x v="1"/>
    <x v="3"/>
  </r>
  <r>
    <s v="E005189"/>
    <d v="2023-03-30T00:00:00"/>
    <x v="4"/>
    <s v="Revenue"/>
    <x v="0"/>
    <s v="Customer Success Senior Specialist"/>
    <s v="customer_success"/>
    <x v="2"/>
    <x v="0"/>
    <d v="2023-03-30T00:00:00"/>
    <m/>
    <s v=""/>
    <n v="1007"/>
    <x v="3"/>
    <x v="1"/>
    <x v="4"/>
    <n v="4"/>
    <s v="exceeds"/>
    <n v="3"/>
    <n v="99000"/>
    <x v="0"/>
    <s v="exceeds"/>
    <n v="0"/>
    <x v="0"/>
    <n v="2.7589041095890412"/>
    <x v="1"/>
    <x v="0"/>
  </r>
  <r>
    <s v="E005190"/>
    <d v="2024-11-20T00:00:00"/>
    <x v="5"/>
    <s v="Revenue"/>
    <x v="1"/>
    <s v="Customer Success Senior Specialist"/>
    <s v="customer_success"/>
    <x v="2"/>
    <x v="0"/>
    <d v="2024-11-20T00:00:00"/>
    <m/>
    <s v=""/>
    <n v="406"/>
    <x v="4"/>
    <x v="2"/>
    <x v="0"/>
    <n v="1"/>
    <s v="needs_support"/>
    <n v="1"/>
    <n v="116000"/>
    <x v="0"/>
    <s v="needs_support"/>
    <n v="0"/>
    <x v="0"/>
    <n v="1.1123287671232878"/>
    <x v="2"/>
    <x v="3"/>
  </r>
  <r>
    <s v="E005191"/>
    <d v="2025-08-17T00:00:00"/>
    <x v="6"/>
    <s v="Revenue"/>
    <x v="2"/>
    <s v="Growth Marketing Specialist"/>
    <s v="marketing"/>
    <x v="0"/>
    <x v="1"/>
    <d v="2025-08-17T00:00:00"/>
    <d v="2025-12-06T00:00:00"/>
    <s v="involuntary"/>
    <n v="111"/>
    <x v="0"/>
    <x v="2"/>
    <x v="0"/>
    <s v="None"/>
    <s v=""/>
    <n v="0"/>
    <n v="79000"/>
    <x v="1"/>
    <s v="Not Reviewed"/>
    <n v="1"/>
    <x v="1"/>
    <n v="0.30410958904109592"/>
    <x v="0"/>
    <x v="0"/>
  </r>
  <r>
    <s v="E005192"/>
    <d v="2024-03-01T00:00:00"/>
    <x v="7"/>
    <s v="Corporate"/>
    <x v="0"/>
    <s v="Financial Planning Specialist"/>
    <s v="finance"/>
    <x v="0"/>
    <x v="1"/>
    <d v="2024-03-01T00:00:00"/>
    <d v="2025-10-13T00:00:00"/>
    <s v="voluntary"/>
    <n v="591"/>
    <x v="2"/>
    <x v="2"/>
    <x v="0"/>
    <n v="3"/>
    <s v="meets"/>
    <n v="2"/>
    <n v="89000"/>
    <x v="0"/>
    <s v="meets"/>
    <n v="1"/>
    <x v="1"/>
    <n v="1.6191780821917807"/>
    <x v="2"/>
    <x v="0"/>
  </r>
  <r>
    <s v="E005193"/>
    <d v="2024-11-06T00:00:00"/>
    <x v="8"/>
    <s v="Corporate"/>
    <x v="1"/>
    <s v="People Operations Associate"/>
    <s v="people"/>
    <x v="1"/>
    <x v="0"/>
    <d v="2024-11-06T00:00:00"/>
    <m/>
    <s v=""/>
    <n v="420"/>
    <x v="0"/>
    <x v="4"/>
    <x v="3"/>
    <n v="3"/>
    <s v="meets"/>
    <n v="1"/>
    <n v="61500"/>
    <x v="0"/>
    <s v="meets"/>
    <n v="0"/>
    <x v="0"/>
    <n v="1.1506849315068493"/>
    <x v="2"/>
    <x v="1"/>
  </r>
  <r>
    <s v="E005194"/>
    <d v="2023-01-14T00:00:00"/>
    <x v="9"/>
    <s v="Corporate"/>
    <x v="0"/>
    <s v="Legal &amp; Compliance Associate"/>
    <s v="legal"/>
    <x v="1"/>
    <x v="0"/>
    <d v="2023-01-14T00:00:00"/>
    <m/>
    <s v=""/>
    <n v="1082"/>
    <x v="0"/>
    <x v="3"/>
    <x v="2"/>
    <n v="3"/>
    <s v="meets"/>
    <n v="3"/>
    <n v="57000"/>
    <x v="0"/>
    <s v="meets"/>
    <n v="0"/>
    <x v="0"/>
    <n v="2.9643835616438357"/>
    <x v="1"/>
    <x v="1"/>
  </r>
  <r>
    <s v="E005195"/>
    <d v="2024-02-04T00:00:00"/>
    <x v="10"/>
    <s v="Operations"/>
    <x v="2"/>
    <s v="Supply Chain Associate"/>
    <s v="supply_chain"/>
    <x v="1"/>
    <x v="0"/>
    <d v="2024-02-04T00:00:00"/>
    <m/>
    <s v=""/>
    <n v="696"/>
    <x v="0"/>
    <x v="0"/>
    <x v="1"/>
    <n v="3"/>
    <s v="meets"/>
    <n v="2"/>
    <n v="56500"/>
    <x v="0"/>
    <s v="meets"/>
    <n v="0"/>
    <x v="0"/>
    <n v="1.9068493150684931"/>
    <x v="2"/>
    <x v="1"/>
  </r>
  <r>
    <s v="E005196"/>
    <d v="2023-01-13T00:00:00"/>
    <x v="11"/>
    <s v="Operations"/>
    <x v="3"/>
    <s v="Financial Planning Associate"/>
    <s v="finance"/>
    <x v="1"/>
    <x v="0"/>
    <d v="2023-01-13T00:00:00"/>
    <m/>
    <s v=""/>
    <n v="1083"/>
    <x v="1"/>
    <x v="1"/>
    <x v="3"/>
    <n v="3"/>
    <s v="meets"/>
    <n v="3"/>
    <n v="63000"/>
    <x v="0"/>
    <s v="meets"/>
    <n v="0"/>
    <x v="0"/>
    <n v="2.967123287671233"/>
    <x v="1"/>
    <x v="1"/>
  </r>
  <r>
    <s v="E005197"/>
    <d v="2023-04-10T00:00:00"/>
    <x v="0"/>
    <s v="Product &amp; Technology"/>
    <x v="0"/>
    <s v="Software Engineering Specialist"/>
    <s v="engineering"/>
    <x v="0"/>
    <x v="0"/>
    <d v="2023-04-10T00:00:00"/>
    <m/>
    <s v=""/>
    <n v="996"/>
    <x v="2"/>
    <x v="1"/>
    <x v="2"/>
    <n v="3"/>
    <s v="meets"/>
    <n v="3"/>
    <n v="103500"/>
    <x v="0"/>
    <s v="meets"/>
    <n v="0"/>
    <x v="0"/>
    <n v="2.7287671232876711"/>
    <x v="1"/>
    <x v="3"/>
  </r>
  <r>
    <s v="E005198"/>
    <d v="2024-12-15T00:00:00"/>
    <x v="1"/>
    <s v="Product &amp; Technology"/>
    <x v="0"/>
    <s v="Analytics Associate"/>
    <s v="analytics"/>
    <x v="1"/>
    <x v="0"/>
    <d v="2024-12-15T00:00:00"/>
    <m/>
    <s v=""/>
    <n v="381"/>
    <x v="2"/>
    <x v="1"/>
    <x v="2"/>
    <n v="3"/>
    <s v="meets"/>
    <n v="1"/>
    <n v="73500"/>
    <x v="0"/>
    <s v="meets"/>
    <n v="0"/>
    <x v="0"/>
    <n v="1.0438356164383562"/>
    <x v="2"/>
    <x v="0"/>
  </r>
  <r>
    <s v="E005199"/>
    <d v="2024-01-14T00:00:00"/>
    <x v="2"/>
    <s v="Product &amp; Technology"/>
    <x v="1"/>
    <s v="Analytics Specialist"/>
    <s v="analytics"/>
    <x v="0"/>
    <x v="1"/>
    <d v="2024-01-14T00:00:00"/>
    <d v="2025-08-11T00:00:00"/>
    <s v="voluntary"/>
    <n v="575"/>
    <x v="0"/>
    <x v="1"/>
    <x v="2"/>
    <n v="2"/>
    <s v="needs_support"/>
    <n v="2"/>
    <n v="78000"/>
    <x v="0"/>
    <s v="needs_support"/>
    <n v="1"/>
    <x v="1"/>
    <n v="1.5753424657534247"/>
    <x v="2"/>
    <x v="0"/>
  </r>
  <r>
    <s v="E005200"/>
    <d v="2025-01-03T00:00:00"/>
    <x v="3"/>
    <s v="Product &amp; Technology"/>
    <x v="1"/>
    <s v="Product Design Specialist"/>
    <s v="design"/>
    <x v="0"/>
    <x v="0"/>
    <d v="2025-01-03T00:00:00"/>
    <m/>
    <s v=""/>
    <n v="362"/>
    <x v="0"/>
    <x v="1"/>
    <x v="0"/>
    <n v="3"/>
    <s v="meets"/>
    <n v="1"/>
    <n v="88500"/>
    <x v="0"/>
    <s v="meets"/>
    <n v="0"/>
    <x v="0"/>
    <n v="0.99178082191780825"/>
    <x v="0"/>
    <x v="0"/>
  </r>
  <r>
    <s v="E005201"/>
    <d v="2023-03-29T00:00:00"/>
    <x v="4"/>
    <s v="Revenue"/>
    <x v="0"/>
    <s v="Account Associate"/>
    <s v="sales"/>
    <x v="1"/>
    <x v="1"/>
    <d v="2023-03-29T00:00:00"/>
    <d v="2023-10-22T00:00:00"/>
    <s v="voluntary"/>
    <n v="207"/>
    <x v="0"/>
    <x v="1"/>
    <x v="0"/>
    <n v="2"/>
    <s v="needs_support"/>
    <n v="1"/>
    <n v="74000"/>
    <x v="0"/>
    <s v="needs_support"/>
    <n v="1"/>
    <x v="1"/>
    <n v="0.56712328767123288"/>
    <x v="0"/>
    <x v="0"/>
  </r>
  <r>
    <s v="E005202"/>
    <d v="2025-07-07T00:00:00"/>
    <x v="5"/>
    <s v="Revenue"/>
    <x v="1"/>
    <s v="Account Senior Specialist"/>
    <s v="sales"/>
    <x v="2"/>
    <x v="0"/>
    <d v="2025-07-07T00:00:00"/>
    <m/>
    <s v=""/>
    <n v="177"/>
    <x v="0"/>
    <x v="1"/>
    <x v="2"/>
    <s v="None"/>
    <s v=""/>
    <n v="0"/>
    <n v="96000"/>
    <x v="1"/>
    <s v="Not Reviewed"/>
    <n v="0"/>
    <x v="0"/>
    <n v="0.48493150684931507"/>
    <x v="0"/>
    <x v="0"/>
  </r>
  <r>
    <s v="E005203"/>
    <d v="2025-04-20T00:00:00"/>
    <x v="6"/>
    <s v="Revenue"/>
    <x v="2"/>
    <s v="Growth Marketing Specialist"/>
    <s v="marketing"/>
    <x v="0"/>
    <x v="0"/>
    <d v="2025-04-20T00:00:00"/>
    <m/>
    <s v=""/>
    <n v="255"/>
    <x v="3"/>
    <x v="2"/>
    <x v="1"/>
    <n v="3"/>
    <s v="meets"/>
    <n v="1"/>
    <n v="85000"/>
    <x v="0"/>
    <s v="meets"/>
    <n v="0"/>
    <x v="0"/>
    <n v="0.69863013698630139"/>
    <x v="0"/>
    <x v="0"/>
  </r>
  <r>
    <s v="E005204"/>
    <d v="2023-06-29T00:00:00"/>
    <x v="7"/>
    <s v="Corporate"/>
    <x v="0"/>
    <s v="Financial Planning Associate"/>
    <s v="finance"/>
    <x v="1"/>
    <x v="0"/>
    <d v="2023-06-29T00:00:00"/>
    <m/>
    <s v=""/>
    <n v="916"/>
    <x v="0"/>
    <x v="2"/>
    <x v="1"/>
    <n v="3"/>
    <s v="meets"/>
    <n v="3"/>
    <n v="55500"/>
    <x v="0"/>
    <s v="meets"/>
    <n v="0"/>
    <x v="0"/>
    <n v="2.5095890410958903"/>
    <x v="1"/>
    <x v="1"/>
  </r>
  <r>
    <s v="E005205"/>
    <d v="2024-10-04T00:00:00"/>
    <x v="8"/>
    <s v="Corporate"/>
    <x v="1"/>
    <s v="People Operations Specialist"/>
    <s v="people"/>
    <x v="0"/>
    <x v="0"/>
    <d v="2024-10-04T00:00:00"/>
    <m/>
    <s v=""/>
    <n v="453"/>
    <x v="0"/>
    <x v="2"/>
    <x v="2"/>
    <n v="3"/>
    <s v="meets"/>
    <n v="1"/>
    <n v="77500"/>
    <x v="0"/>
    <s v="meets"/>
    <n v="0"/>
    <x v="0"/>
    <n v="1.2410958904109588"/>
    <x v="2"/>
    <x v="0"/>
  </r>
  <r>
    <s v="E005206"/>
    <d v="2023-11-12T00:00:00"/>
    <x v="9"/>
    <s v="Corporate"/>
    <x v="0"/>
    <s v="Legal &amp; Compliance Specialist"/>
    <s v="legal"/>
    <x v="0"/>
    <x v="1"/>
    <d v="2023-11-12T00:00:00"/>
    <d v="2025-02-21T00:00:00"/>
    <s v="involuntary"/>
    <n v="467"/>
    <x v="0"/>
    <x v="0"/>
    <x v="2"/>
    <n v="4"/>
    <s v="exceeds"/>
    <n v="1"/>
    <n v="95500"/>
    <x v="0"/>
    <s v="exceeds"/>
    <n v="1"/>
    <x v="1"/>
    <n v="1.2794520547945205"/>
    <x v="2"/>
    <x v="0"/>
  </r>
  <r>
    <s v="E005207"/>
    <d v="2023-10-27T00:00:00"/>
    <x v="10"/>
    <s v="Operations"/>
    <x v="2"/>
    <s v="Supply Chain Specialist"/>
    <s v="supply_chain"/>
    <x v="0"/>
    <x v="0"/>
    <d v="2023-10-27T00:00:00"/>
    <m/>
    <s v=""/>
    <n v="796"/>
    <x v="0"/>
    <x v="1"/>
    <x v="2"/>
    <n v="4"/>
    <s v="exceeds"/>
    <n v="2"/>
    <n v="72000"/>
    <x v="0"/>
    <s v="exceeds"/>
    <n v="0"/>
    <x v="0"/>
    <n v="2.1808219178082191"/>
    <x v="1"/>
    <x v="0"/>
  </r>
  <r>
    <s v="E005208"/>
    <d v="2025-09-23T00:00:00"/>
    <x v="11"/>
    <s v="Operations"/>
    <x v="3"/>
    <s v="Operations Associate"/>
    <s v="operations"/>
    <x v="1"/>
    <x v="0"/>
    <d v="2025-09-23T00:00:00"/>
    <m/>
    <s v=""/>
    <n v="99"/>
    <x v="0"/>
    <x v="0"/>
    <x v="2"/>
    <s v="None"/>
    <s v=""/>
    <n v="0"/>
    <n v="74000"/>
    <x v="1"/>
    <s v="Not Reviewed"/>
    <n v="0"/>
    <x v="0"/>
    <n v="0.27123287671232876"/>
    <x v="0"/>
    <x v="0"/>
  </r>
  <r>
    <s v="E005209"/>
    <d v="2024-10-28T00:00:00"/>
    <x v="0"/>
    <s v="Product &amp; Technology"/>
    <x v="0"/>
    <s v="Software Engineering Specialist"/>
    <s v="engineering"/>
    <x v="0"/>
    <x v="0"/>
    <d v="2024-10-28T00:00:00"/>
    <m/>
    <s v=""/>
    <n v="429"/>
    <x v="0"/>
    <x v="1"/>
    <x v="0"/>
    <n v="3"/>
    <s v="meets"/>
    <n v="1"/>
    <n v="85000"/>
    <x v="0"/>
    <s v="meets"/>
    <n v="0"/>
    <x v="0"/>
    <n v="1.1753424657534246"/>
    <x v="2"/>
    <x v="0"/>
  </r>
  <r>
    <s v="E005210"/>
    <d v="2024-02-28T00:00:00"/>
    <x v="1"/>
    <s v="Product &amp; Technology"/>
    <x v="0"/>
    <s v="Analytics Specialist"/>
    <s v="analytics"/>
    <x v="0"/>
    <x v="0"/>
    <d v="2024-02-28T00:00:00"/>
    <m/>
    <s v=""/>
    <n v="672"/>
    <x v="0"/>
    <x v="1"/>
    <x v="3"/>
    <n v="5"/>
    <s v="outstanding"/>
    <n v="2"/>
    <n v="81500"/>
    <x v="0"/>
    <s v="outstanding"/>
    <n v="0"/>
    <x v="0"/>
    <n v="1.8410958904109589"/>
    <x v="2"/>
    <x v="0"/>
  </r>
  <r>
    <s v="E005211"/>
    <d v="2024-12-02T00:00:00"/>
    <x v="2"/>
    <s v="Product &amp; Technology"/>
    <x v="1"/>
    <s v="Analytics Specialist"/>
    <s v="analytics"/>
    <x v="0"/>
    <x v="0"/>
    <d v="2024-12-02T00:00:00"/>
    <m/>
    <s v=""/>
    <n v="394"/>
    <x v="0"/>
    <x v="4"/>
    <x v="0"/>
    <n v="4"/>
    <s v="exceeds"/>
    <n v="1"/>
    <n v="100000"/>
    <x v="0"/>
    <s v="exceeds"/>
    <n v="0"/>
    <x v="0"/>
    <n v="1.0794520547945206"/>
    <x v="2"/>
    <x v="3"/>
  </r>
  <r>
    <s v="E005212"/>
    <d v="2025-01-12T00:00:00"/>
    <x v="3"/>
    <s v="Product &amp; Technology"/>
    <x v="1"/>
    <s v="Product Design Senior Specialist"/>
    <s v="design"/>
    <x v="2"/>
    <x v="0"/>
    <d v="2025-01-12T00:00:00"/>
    <m/>
    <s v=""/>
    <n v="353"/>
    <x v="1"/>
    <x v="1"/>
    <x v="3"/>
    <n v="4"/>
    <s v="exceeds"/>
    <n v="1"/>
    <n v="128000"/>
    <x v="0"/>
    <s v="exceeds"/>
    <n v="0"/>
    <x v="0"/>
    <n v="0.9671232876712329"/>
    <x v="0"/>
    <x v="3"/>
  </r>
  <r>
    <s v="E005213"/>
    <d v="2024-07-10T00:00:00"/>
    <x v="4"/>
    <s v="Revenue"/>
    <x v="0"/>
    <s v="Customer Success Associate"/>
    <s v="customer_success"/>
    <x v="1"/>
    <x v="0"/>
    <d v="2024-07-10T00:00:00"/>
    <m/>
    <s v=""/>
    <n v="539"/>
    <x v="2"/>
    <x v="1"/>
    <x v="3"/>
    <n v="4"/>
    <s v="exceeds"/>
    <n v="1"/>
    <n v="70000"/>
    <x v="0"/>
    <s v="exceeds"/>
    <n v="0"/>
    <x v="0"/>
    <n v="1.4767123287671233"/>
    <x v="2"/>
    <x v="0"/>
  </r>
  <r>
    <s v="E005214"/>
    <d v="2023-07-31T00:00:00"/>
    <x v="5"/>
    <s v="Revenue"/>
    <x v="1"/>
    <s v="Customer Success Specialist"/>
    <s v="customer_success"/>
    <x v="0"/>
    <x v="0"/>
    <d v="2023-07-31T00:00:00"/>
    <m/>
    <s v=""/>
    <n v="884"/>
    <x v="0"/>
    <x v="1"/>
    <x v="2"/>
    <n v="3"/>
    <s v="meets"/>
    <n v="2"/>
    <n v="75500"/>
    <x v="0"/>
    <s v="meets"/>
    <n v="0"/>
    <x v="0"/>
    <n v="2.4219178082191779"/>
    <x v="1"/>
    <x v="0"/>
  </r>
  <r>
    <s v="E005215"/>
    <d v="2023-01-07T00:00:00"/>
    <x v="6"/>
    <s v="Revenue"/>
    <x v="2"/>
    <s v="Growth Marketing Specialist"/>
    <s v="marketing"/>
    <x v="0"/>
    <x v="1"/>
    <d v="2023-01-07T00:00:00"/>
    <d v="2025-11-01T00:00:00"/>
    <s v="involuntary"/>
    <n v="1029"/>
    <x v="1"/>
    <x v="2"/>
    <x v="0"/>
    <n v="3"/>
    <s v="meets"/>
    <n v="3"/>
    <n v="103000"/>
    <x v="0"/>
    <s v="meets"/>
    <n v="1"/>
    <x v="1"/>
    <n v="2.8191780821917809"/>
    <x v="1"/>
    <x v="3"/>
  </r>
  <r>
    <s v="E005216"/>
    <d v="2025-04-30T00:00:00"/>
    <x v="7"/>
    <s v="Corporate"/>
    <x v="0"/>
    <s v="Analytics Specialist"/>
    <s v="analytics"/>
    <x v="0"/>
    <x v="0"/>
    <d v="2025-04-30T00:00:00"/>
    <m/>
    <s v=""/>
    <n v="245"/>
    <x v="1"/>
    <x v="1"/>
    <x v="0"/>
    <n v="2"/>
    <s v="needs_support"/>
    <n v="1"/>
    <n v="99500"/>
    <x v="0"/>
    <s v="needs_support"/>
    <n v="0"/>
    <x v="0"/>
    <n v="0.67123287671232879"/>
    <x v="0"/>
    <x v="0"/>
  </r>
  <r>
    <s v="E005217"/>
    <d v="2024-04-10T00:00:00"/>
    <x v="8"/>
    <s v="Corporate"/>
    <x v="1"/>
    <s v="Operations Associate"/>
    <s v="operations"/>
    <x v="1"/>
    <x v="0"/>
    <d v="2024-04-10T00:00:00"/>
    <m/>
    <s v=""/>
    <n v="630"/>
    <x v="2"/>
    <x v="2"/>
    <x v="0"/>
    <n v="4"/>
    <s v="exceeds"/>
    <n v="2"/>
    <n v="67000"/>
    <x v="0"/>
    <s v="exceeds"/>
    <n v="0"/>
    <x v="0"/>
    <n v="1.726027397260274"/>
    <x v="2"/>
    <x v="1"/>
  </r>
  <r>
    <s v="E005218"/>
    <d v="2023-08-10T00:00:00"/>
    <x v="9"/>
    <s v="Corporate"/>
    <x v="0"/>
    <s v="Legal &amp; Compliance Specialist"/>
    <s v="legal"/>
    <x v="0"/>
    <x v="0"/>
    <d v="2023-08-10T00:00:00"/>
    <m/>
    <s v=""/>
    <n v="874"/>
    <x v="0"/>
    <x v="1"/>
    <x v="2"/>
    <n v="1"/>
    <s v="needs_support"/>
    <n v="2"/>
    <n v="104500"/>
    <x v="0"/>
    <s v="needs_support"/>
    <n v="0"/>
    <x v="0"/>
    <n v="2.3945205479452056"/>
    <x v="1"/>
    <x v="3"/>
  </r>
  <r>
    <s v="E005219"/>
    <d v="2023-07-14T00:00:00"/>
    <x v="10"/>
    <s v="Operations"/>
    <x v="2"/>
    <s v="Supply Chain Lead"/>
    <s v="supply_chain"/>
    <x v="3"/>
    <x v="0"/>
    <d v="2023-07-14T00:00:00"/>
    <m/>
    <s v=""/>
    <n v="901"/>
    <x v="3"/>
    <x v="0"/>
    <x v="1"/>
    <n v="3"/>
    <s v="meets"/>
    <n v="2"/>
    <n v="142000"/>
    <x v="0"/>
    <s v="meets"/>
    <n v="0"/>
    <x v="0"/>
    <n v="2.4684931506849317"/>
    <x v="1"/>
    <x v="2"/>
  </r>
  <r>
    <s v="E005220"/>
    <d v="2025-03-20T00:00:00"/>
    <x v="11"/>
    <s v="Operations"/>
    <x v="3"/>
    <s v="Operations Specialist"/>
    <s v="operations"/>
    <x v="0"/>
    <x v="1"/>
    <d v="2025-03-20T00:00:00"/>
    <d v="2025-11-21T00:00:00"/>
    <s v="voluntary"/>
    <n v="246"/>
    <x v="0"/>
    <x v="0"/>
    <x v="4"/>
    <n v="2"/>
    <s v="needs_support"/>
    <n v="1"/>
    <n v="92500"/>
    <x v="0"/>
    <s v="needs_support"/>
    <n v="1"/>
    <x v="1"/>
    <n v="0.67397260273972603"/>
    <x v="0"/>
    <x v="0"/>
  </r>
  <r>
    <s v="E005221"/>
    <d v="2023-05-31T00:00:00"/>
    <x v="0"/>
    <s v="Product &amp; Technology"/>
    <x v="0"/>
    <s v="Software Engineering Senior Specialist"/>
    <s v="engineering"/>
    <x v="2"/>
    <x v="0"/>
    <d v="2023-05-31T00:00:00"/>
    <m/>
    <s v=""/>
    <n v="945"/>
    <x v="2"/>
    <x v="0"/>
    <x v="0"/>
    <n v="5"/>
    <s v="outstanding"/>
    <n v="3"/>
    <n v="126000"/>
    <x v="0"/>
    <s v="outstanding"/>
    <n v="0"/>
    <x v="0"/>
    <n v="2.5890410958904111"/>
    <x v="1"/>
    <x v="3"/>
  </r>
  <r>
    <s v="E005222"/>
    <d v="2024-12-09T00:00:00"/>
    <x v="1"/>
    <s v="Product &amp; Technology"/>
    <x v="0"/>
    <s v="Software Engineering Specialist"/>
    <s v="engineering"/>
    <x v="0"/>
    <x v="1"/>
    <d v="2024-12-09T00:00:00"/>
    <d v="2025-09-06T00:00:00"/>
    <s v="voluntary"/>
    <n v="271"/>
    <x v="1"/>
    <x v="0"/>
    <x v="4"/>
    <n v="5"/>
    <s v="outstanding"/>
    <n v="1"/>
    <n v="95000"/>
    <x v="0"/>
    <s v="outstanding"/>
    <n v="1"/>
    <x v="1"/>
    <n v="0.74246575342465748"/>
    <x v="0"/>
    <x v="0"/>
  </r>
  <r>
    <s v="E005223"/>
    <d v="2023-03-15T00:00:00"/>
    <x v="2"/>
    <s v="Product &amp; Technology"/>
    <x v="1"/>
    <s v="Product Management Specialist"/>
    <s v="product"/>
    <x v="0"/>
    <x v="0"/>
    <d v="2023-03-15T00:00:00"/>
    <m/>
    <s v=""/>
    <n v="1022"/>
    <x v="2"/>
    <x v="1"/>
    <x v="4"/>
    <n v="2"/>
    <s v="needs_support"/>
    <n v="3"/>
    <n v="74500"/>
    <x v="0"/>
    <s v="needs_support"/>
    <n v="0"/>
    <x v="0"/>
    <n v="2.8"/>
    <x v="1"/>
    <x v="0"/>
  </r>
  <r>
    <s v="E005224"/>
    <d v="2024-10-28T00:00:00"/>
    <x v="3"/>
    <s v="Product &amp; Technology"/>
    <x v="1"/>
    <s v="Product Design Specialist"/>
    <s v="design"/>
    <x v="0"/>
    <x v="1"/>
    <d v="2024-10-28T00:00:00"/>
    <d v="2025-09-20T00:00:00"/>
    <s v="voluntary"/>
    <n v="327"/>
    <x v="1"/>
    <x v="1"/>
    <x v="0"/>
    <n v="1"/>
    <s v="needs_support"/>
    <n v="1"/>
    <n v="97500"/>
    <x v="0"/>
    <s v="needs_support"/>
    <n v="1"/>
    <x v="1"/>
    <n v="0.89589041095890409"/>
    <x v="0"/>
    <x v="0"/>
  </r>
  <r>
    <s v="E005225"/>
    <d v="2023-02-09T00:00:00"/>
    <x v="4"/>
    <s v="Revenue"/>
    <x v="0"/>
    <s v="Account Senior Specialist"/>
    <s v="sales"/>
    <x v="2"/>
    <x v="1"/>
    <d v="2023-02-09T00:00:00"/>
    <d v="2025-03-16T00:00:00"/>
    <s v="voluntary"/>
    <n v="766"/>
    <x v="0"/>
    <x v="1"/>
    <x v="3"/>
    <n v="5"/>
    <s v="outstanding"/>
    <n v="2"/>
    <n v="108500"/>
    <x v="0"/>
    <s v="outstanding"/>
    <n v="1"/>
    <x v="1"/>
    <n v="2.0986301369863014"/>
    <x v="1"/>
    <x v="3"/>
  </r>
  <r>
    <s v="E005226"/>
    <d v="2025-06-25T00:00:00"/>
    <x v="5"/>
    <s v="Revenue"/>
    <x v="1"/>
    <s v="Customer Success Senior Specialist"/>
    <s v="customer_success"/>
    <x v="2"/>
    <x v="0"/>
    <d v="2025-06-25T00:00:00"/>
    <m/>
    <s v=""/>
    <n v="189"/>
    <x v="3"/>
    <x v="1"/>
    <x v="0"/>
    <n v="3"/>
    <s v="meets"/>
    <n v="1"/>
    <n v="129000"/>
    <x v="0"/>
    <s v="meets"/>
    <n v="0"/>
    <x v="0"/>
    <n v="0.51780821917808217"/>
    <x v="0"/>
    <x v="3"/>
  </r>
  <r>
    <s v="E005227"/>
    <d v="2023-10-23T00:00:00"/>
    <x v="6"/>
    <s v="Revenue"/>
    <x v="2"/>
    <s v="Analytics Specialist"/>
    <s v="analytics"/>
    <x v="0"/>
    <x v="1"/>
    <d v="2023-10-23T00:00:00"/>
    <d v="2024-06-29T00:00:00"/>
    <s v="involuntary"/>
    <n v="250"/>
    <x v="1"/>
    <x v="1"/>
    <x v="0"/>
    <n v="1"/>
    <s v="needs_support"/>
    <n v="1"/>
    <n v="103500"/>
    <x v="0"/>
    <s v="needs_support"/>
    <n v="1"/>
    <x v="1"/>
    <n v="0.68493150684931503"/>
    <x v="0"/>
    <x v="3"/>
  </r>
  <r>
    <s v="E005228"/>
    <d v="2025-09-28T00:00:00"/>
    <x v="7"/>
    <s v="Corporate"/>
    <x v="0"/>
    <s v="Financial Planning Lead"/>
    <s v="finance"/>
    <x v="3"/>
    <x v="0"/>
    <d v="2025-09-28T00:00:00"/>
    <m/>
    <s v=""/>
    <n v="94"/>
    <x v="0"/>
    <x v="2"/>
    <x v="1"/>
    <s v="None"/>
    <s v=""/>
    <n v="0"/>
    <n v="160000"/>
    <x v="1"/>
    <s v="Not Reviewed"/>
    <n v="0"/>
    <x v="0"/>
    <n v="0.25753424657534246"/>
    <x v="0"/>
    <x v="2"/>
  </r>
  <r>
    <s v="E005229"/>
    <d v="2024-12-06T00:00:00"/>
    <x v="8"/>
    <s v="Corporate"/>
    <x v="1"/>
    <s v="People Operations Associate"/>
    <s v="people"/>
    <x v="1"/>
    <x v="0"/>
    <d v="2024-12-06T00:00:00"/>
    <m/>
    <s v=""/>
    <n v="390"/>
    <x v="0"/>
    <x v="1"/>
    <x v="3"/>
    <n v="3"/>
    <s v="meets"/>
    <n v="1"/>
    <n v="73500"/>
    <x v="0"/>
    <s v="meets"/>
    <n v="0"/>
    <x v="0"/>
    <n v="1.0684931506849316"/>
    <x v="2"/>
    <x v="0"/>
  </r>
  <r>
    <s v="E005230"/>
    <d v="2023-04-11T00:00:00"/>
    <x v="9"/>
    <s v="Corporate"/>
    <x v="0"/>
    <s v="Legal &amp; Compliance Specialist"/>
    <s v="legal"/>
    <x v="0"/>
    <x v="0"/>
    <d v="2023-04-11T00:00:00"/>
    <m/>
    <s v=""/>
    <n v="995"/>
    <x v="1"/>
    <x v="1"/>
    <x v="2"/>
    <n v="2"/>
    <s v="needs_support"/>
    <n v="3"/>
    <n v="95000"/>
    <x v="0"/>
    <s v="needs_support"/>
    <n v="0"/>
    <x v="0"/>
    <n v="2.7260273972602738"/>
    <x v="1"/>
    <x v="0"/>
  </r>
  <r>
    <s v="E005231"/>
    <d v="2025-05-02T00:00:00"/>
    <x v="10"/>
    <s v="Operations"/>
    <x v="2"/>
    <s v="Operations Specialist"/>
    <s v="operations"/>
    <x v="0"/>
    <x v="0"/>
    <d v="2025-05-02T00:00:00"/>
    <m/>
    <s v=""/>
    <n v="243"/>
    <x v="0"/>
    <x v="1"/>
    <x v="4"/>
    <n v="2"/>
    <s v="needs_support"/>
    <n v="1"/>
    <n v="103500"/>
    <x v="0"/>
    <s v="needs_support"/>
    <n v="0"/>
    <x v="0"/>
    <n v="0.66575342465753429"/>
    <x v="0"/>
    <x v="3"/>
  </r>
  <r>
    <s v="E005232"/>
    <d v="2024-07-07T00:00:00"/>
    <x v="11"/>
    <s v="Operations"/>
    <x v="3"/>
    <s v="Operations Senior Specialist"/>
    <s v="operations"/>
    <x v="2"/>
    <x v="0"/>
    <d v="2024-07-07T00:00:00"/>
    <m/>
    <s v=""/>
    <n v="542"/>
    <x v="2"/>
    <x v="0"/>
    <x v="2"/>
    <n v="3"/>
    <s v="meets"/>
    <n v="1"/>
    <n v="127500"/>
    <x v="0"/>
    <s v="meets"/>
    <n v="0"/>
    <x v="0"/>
    <n v="1.484931506849315"/>
    <x v="2"/>
    <x v="3"/>
  </r>
  <r>
    <s v="E005233"/>
    <d v="2023-12-03T00:00:00"/>
    <x v="0"/>
    <s v="Product &amp; Technology"/>
    <x v="0"/>
    <s v="Software Engineering Associate"/>
    <s v="engineering"/>
    <x v="1"/>
    <x v="0"/>
    <d v="2023-12-03T00:00:00"/>
    <m/>
    <s v=""/>
    <n v="759"/>
    <x v="2"/>
    <x v="1"/>
    <x v="1"/>
    <n v="1"/>
    <s v="needs_support"/>
    <n v="2"/>
    <n v="55500"/>
    <x v="0"/>
    <s v="needs_support"/>
    <n v="0"/>
    <x v="0"/>
    <n v="2.0794520547945203"/>
    <x v="1"/>
    <x v="1"/>
  </r>
  <r>
    <s v="E005234"/>
    <d v="2024-01-23T00:00:00"/>
    <x v="1"/>
    <s v="Product &amp; Technology"/>
    <x v="0"/>
    <s v="Analytics Associate"/>
    <s v="analytics"/>
    <x v="1"/>
    <x v="0"/>
    <d v="2024-01-23T00:00:00"/>
    <m/>
    <s v=""/>
    <n v="708"/>
    <x v="0"/>
    <x v="0"/>
    <x v="3"/>
    <n v="3"/>
    <s v="meets"/>
    <n v="2"/>
    <n v="67500"/>
    <x v="0"/>
    <s v="meets"/>
    <n v="0"/>
    <x v="0"/>
    <n v="1.9397260273972603"/>
    <x v="2"/>
    <x v="1"/>
  </r>
  <r>
    <s v="E005235"/>
    <d v="2025-04-29T00:00:00"/>
    <x v="2"/>
    <s v="Product &amp; Technology"/>
    <x v="1"/>
    <s v="Product Management Specialist"/>
    <s v="product"/>
    <x v="0"/>
    <x v="1"/>
    <d v="2025-04-29T00:00:00"/>
    <d v="2025-12-11T00:00:00"/>
    <s v="voluntary"/>
    <n v="226"/>
    <x v="0"/>
    <x v="0"/>
    <x v="0"/>
    <n v="3"/>
    <s v="meets"/>
    <n v="1"/>
    <n v="101000"/>
    <x v="0"/>
    <s v="meets"/>
    <n v="1"/>
    <x v="1"/>
    <n v="0.61917808219178083"/>
    <x v="0"/>
    <x v="3"/>
  </r>
  <r>
    <s v="E005236"/>
    <d v="2023-03-26T00:00:00"/>
    <x v="3"/>
    <s v="Product &amp; Technology"/>
    <x v="1"/>
    <s v="Product Design Senior Specialist"/>
    <s v="design"/>
    <x v="2"/>
    <x v="1"/>
    <d v="2023-03-26T00:00:00"/>
    <d v="2023-10-10T00:00:00"/>
    <s v="involuntary"/>
    <n v="198"/>
    <x v="1"/>
    <x v="1"/>
    <x v="2"/>
    <n v="4"/>
    <s v="exceeds"/>
    <n v="1"/>
    <n v="125500"/>
    <x v="0"/>
    <s v="exceeds"/>
    <n v="1"/>
    <x v="1"/>
    <n v="0.54246575342465753"/>
    <x v="0"/>
    <x v="3"/>
  </r>
  <r>
    <s v="E005237"/>
    <d v="2023-04-11T00:00:00"/>
    <x v="4"/>
    <s v="Revenue"/>
    <x v="0"/>
    <s v="Account Senior Specialist"/>
    <s v="sales"/>
    <x v="2"/>
    <x v="0"/>
    <d v="2023-04-11T00:00:00"/>
    <m/>
    <s v=""/>
    <n v="995"/>
    <x v="0"/>
    <x v="0"/>
    <x v="3"/>
    <n v="3"/>
    <s v="meets"/>
    <n v="3"/>
    <n v="139000"/>
    <x v="0"/>
    <s v="meets"/>
    <n v="0"/>
    <x v="0"/>
    <n v="2.7260273972602738"/>
    <x v="1"/>
    <x v="2"/>
  </r>
  <r>
    <s v="E005238"/>
    <d v="2024-08-12T00:00:00"/>
    <x v="5"/>
    <s v="Revenue"/>
    <x v="1"/>
    <s v="Customer Success Associate"/>
    <s v="customer_success"/>
    <x v="1"/>
    <x v="0"/>
    <d v="2024-08-12T00:00:00"/>
    <m/>
    <s v=""/>
    <n v="506"/>
    <x v="1"/>
    <x v="1"/>
    <x v="0"/>
    <n v="3"/>
    <s v="meets"/>
    <n v="1"/>
    <n v="55500"/>
    <x v="0"/>
    <s v="meets"/>
    <n v="0"/>
    <x v="0"/>
    <n v="1.3863013698630138"/>
    <x v="2"/>
    <x v="1"/>
  </r>
  <r>
    <s v="E005239"/>
    <d v="2024-08-02T00:00:00"/>
    <x v="6"/>
    <s v="Revenue"/>
    <x v="2"/>
    <s v="Growth Marketing Specialist"/>
    <s v="marketing"/>
    <x v="0"/>
    <x v="1"/>
    <d v="2024-08-02T00:00:00"/>
    <d v="2024-12-08T00:00:00"/>
    <s v="voluntary"/>
    <n v="128"/>
    <x v="0"/>
    <x v="1"/>
    <x v="0"/>
    <s v="None"/>
    <s v=""/>
    <n v="0"/>
    <n v="94500"/>
    <x v="1"/>
    <s v="Not Reviewed"/>
    <n v="1"/>
    <x v="1"/>
    <n v="0.35068493150684932"/>
    <x v="0"/>
    <x v="0"/>
  </r>
  <r>
    <s v="E005240"/>
    <d v="2025-03-27T00:00:00"/>
    <x v="7"/>
    <s v="Corporate"/>
    <x v="0"/>
    <s v="Financial Planning Associate"/>
    <s v="finance"/>
    <x v="1"/>
    <x v="0"/>
    <d v="2025-03-27T00:00:00"/>
    <m/>
    <s v=""/>
    <n v="279"/>
    <x v="0"/>
    <x v="3"/>
    <x v="3"/>
    <n v="4"/>
    <s v="exceeds"/>
    <n v="1"/>
    <n v="60000"/>
    <x v="0"/>
    <s v="exceeds"/>
    <n v="0"/>
    <x v="0"/>
    <n v="0.76438356164383559"/>
    <x v="0"/>
    <x v="1"/>
  </r>
  <r>
    <s v="E005241"/>
    <d v="2023-01-11T00:00:00"/>
    <x v="8"/>
    <s v="Corporate"/>
    <x v="1"/>
    <s v="Operations Specialist"/>
    <s v="operations"/>
    <x v="0"/>
    <x v="1"/>
    <d v="2023-01-11T00:00:00"/>
    <d v="2023-12-18T00:00:00"/>
    <s v="voluntary"/>
    <n v="341"/>
    <x v="3"/>
    <x v="2"/>
    <x v="1"/>
    <n v="3"/>
    <s v="meets"/>
    <n v="1"/>
    <n v="79000"/>
    <x v="0"/>
    <s v="meets"/>
    <n v="1"/>
    <x v="1"/>
    <n v="0.9342465753424658"/>
    <x v="0"/>
    <x v="0"/>
  </r>
  <r>
    <s v="E005242"/>
    <d v="2024-09-11T00:00:00"/>
    <x v="9"/>
    <s v="Corporate"/>
    <x v="0"/>
    <s v="Legal &amp; Compliance Specialist"/>
    <s v="legal"/>
    <x v="0"/>
    <x v="0"/>
    <d v="2024-09-11T00:00:00"/>
    <m/>
    <s v=""/>
    <n v="476"/>
    <x v="1"/>
    <x v="1"/>
    <x v="1"/>
    <n v="4"/>
    <s v="exceeds"/>
    <n v="1"/>
    <n v="88000"/>
    <x v="0"/>
    <s v="exceeds"/>
    <n v="0"/>
    <x v="0"/>
    <n v="1.3041095890410959"/>
    <x v="2"/>
    <x v="0"/>
  </r>
  <r>
    <s v="E005243"/>
    <d v="2023-05-24T00:00:00"/>
    <x v="10"/>
    <s v="Operations"/>
    <x v="2"/>
    <s v="Supply Chain Senior Specialist"/>
    <s v="supply_chain"/>
    <x v="2"/>
    <x v="0"/>
    <d v="2023-05-24T00:00:00"/>
    <m/>
    <s v=""/>
    <n v="952"/>
    <x v="0"/>
    <x v="1"/>
    <x v="0"/>
    <n v="3"/>
    <s v="meets"/>
    <n v="3"/>
    <n v="126500"/>
    <x v="0"/>
    <s v="meets"/>
    <n v="0"/>
    <x v="0"/>
    <n v="2.6082191780821917"/>
    <x v="1"/>
    <x v="3"/>
  </r>
  <r>
    <s v="E005244"/>
    <d v="2024-04-10T00:00:00"/>
    <x v="11"/>
    <s v="Operations"/>
    <x v="3"/>
    <s v="Operations Senior Specialist"/>
    <s v="operations"/>
    <x v="2"/>
    <x v="0"/>
    <d v="2024-04-10T00:00:00"/>
    <m/>
    <s v=""/>
    <n v="630"/>
    <x v="1"/>
    <x v="1"/>
    <x v="3"/>
    <n v="4"/>
    <s v="exceeds"/>
    <n v="2"/>
    <n v="122500"/>
    <x v="0"/>
    <s v="exceeds"/>
    <n v="0"/>
    <x v="0"/>
    <n v="1.726027397260274"/>
    <x v="2"/>
    <x v="3"/>
  </r>
  <r>
    <s v="E005245"/>
    <d v="2024-04-26T00:00:00"/>
    <x v="0"/>
    <s v="Product &amp; Technology"/>
    <x v="0"/>
    <s v="Product Management Specialist"/>
    <s v="product"/>
    <x v="0"/>
    <x v="0"/>
    <d v="2024-04-26T00:00:00"/>
    <m/>
    <s v=""/>
    <n v="614"/>
    <x v="2"/>
    <x v="1"/>
    <x v="2"/>
    <n v="2"/>
    <s v="needs_support"/>
    <n v="2"/>
    <n v="90000"/>
    <x v="0"/>
    <s v="needs_support"/>
    <n v="0"/>
    <x v="0"/>
    <n v="1.6821917808219178"/>
    <x v="2"/>
    <x v="0"/>
  </r>
  <r>
    <s v="E005246"/>
    <d v="2024-04-17T00:00:00"/>
    <x v="1"/>
    <s v="Product &amp; Technology"/>
    <x v="0"/>
    <s v="Analytics Lead"/>
    <s v="analytics"/>
    <x v="3"/>
    <x v="0"/>
    <d v="2024-04-17T00:00:00"/>
    <m/>
    <s v=""/>
    <n v="623"/>
    <x v="2"/>
    <x v="4"/>
    <x v="0"/>
    <n v="1"/>
    <s v="needs_support"/>
    <n v="2"/>
    <n v="165500"/>
    <x v="0"/>
    <s v="needs_support"/>
    <n v="0"/>
    <x v="0"/>
    <n v="1.7068493150684931"/>
    <x v="2"/>
    <x v="2"/>
  </r>
  <r>
    <s v="E005247"/>
    <d v="2024-03-20T00:00:00"/>
    <x v="2"/>
    <s v="Product &amp; Technology"/>
    <x v="1"/>
    <s v="Product Management Associate"/>
    <s v="product"/>
    <x v="1"/>
    <x v="0"/>
    <d v="2024-03-20T00:00:00"/>
    <m/>
    <s v=""/>
    <n v="651"/>
    <x v="1"/>
    <x v="1"/>
    <x v="2"/>
    <n v="4"/>
    <s v="exceeds"/>
    <n v="2"/>
    <n v="62500"/>
    <x v="0"/>
    <s v="exceeds"/>
    <n v="0"/>
    <x v="0"/>
    <n v="1.7835616438356163"/>
    <x v="2"/>
    <x v="1"/>
  </r>
  <r>
    <s v="E005248"/>
    <d v="2025-01-10T00:00:00"/>
    <x v="3"/>
    <s v="Product &amp; Technology"/>
    <x v="1"/>
    <s v="Product Management Senior Specialist"/>
    <s v="product"/>
    <x v="2"/>
    <x v="0"/>
    <d v="2025-01-10T00:00:00"/>
    <m/>
    <s v=""/>
    <n v="355"/>
    <x v="0"/>
    <x v="0"/>
    <x v="1"/>
    <n v="3"/>
    <s v="meets"/>
    <n v="1"/>
    <n v="110500"/>
    <x v="0"/>
    <s v="meets"/>
    <n v="0"/>
    <x v="0"/>
    <n v="0.9726027397260274"/>
    <x v="0"/>
    <x v="3"/>
  </r>
  <r>
    <s v="E005249"/>
    <d v="2024-05-02T00:00:00"/>
    <x v="4"/>
    <s v="Revenue"/>
    <x v="0"/>
    <s v="Account Senior Specialist"/>
    <s v="sales"/>
    <x v="2"/>
    <x v="0"/>
    <d v="2024-05-02T00:00:00"/>
    <m/>
    <s v=""/>
    <n v="608"/>
    <x v="3"/>
    <x v="4"/>
    <x v="2"/>
    <n v="3"/>
    <s v="meets"/>
    <n v="2"/>
    <n v="135000"/>
    <x v="0"/>
    <s v="meets"/>
    <n v="0"/>
    <x v="0"/>
    <n v="1.6657534246575343"/>
    <x v="2"/>
    <x v="2"/>
  </r>
  <r>
    <s v="E005250"/>
    <d v="2024-08-15T00:00:00"/>
    <x v="5"/>
    <s v="Revenue"/>
    <x v="1"/>
    <s v="Customer Success Specialist"/>
    <s v="customer_success"/>
    <x v="0"/>
    <x v="0"/>
    <d v="2024-08-15T00:00:00"/>
    <m/>
    <s v=""/>
    <n v="503"/>
    <x v="1"/>
    <x v="4"/>
    <x v="2"/>
    <n v="5"/>
    <s v="outstanding"/>
    <n v="1"/>
    <n v="75500"/>
    <x v="0"/>
    <s v="outstanding"/>
    <n v="0"/>
    <x v="0"/>
    <n v="1.3780821917808219"/>
    <x v="2"/>
    <x v="0"/>
  </r>
  <r>
    <s v="E005251"/>
    <d v="2023-09-17T00:00:00"/>
    <x v="6"/>
    <s v="Revenue"/>
    <x v="2"/>
    <s v="Growth Marketing Specialist"/>
    <s v="marketing"/>
    <x v="0"/>
    <x v="1"/>
    <d v="2023-09-17T00:00:00"/>
    <d v="2025-02-15T00:00:00"/>
    <s v="voluntary"/>
    <n v="517"/>
    <x v="0"/>
    <x v="0"/>
    <x v="4"/>
    <n v="3"/>
    <s v="meets"/>
    <n v="1"/>
    <n v="97000"/>
    <x v="0"/>
    <s v="meets"/>
    <n v="1"/>
    <x v="1"/>
    <n v="1.4164383561643836"/>
    <x v="2"/>
    <x v="0"/>
  </r>
  <r>
    <s v="E005252"/>
    <d v="2024-09-25T00:00:00"/>
    <x v="7"/>
    <s v="Corporate"/>
    <x v="0"/>
    <s v="Financial Planning Lead"/>
    <s v="finance"/>
    <x v="3"/>
    <x v="1"/>
    <d v="2024-09-25T00:00:00"/>
    <d v="2025-04-06T00:00:00"/>
    <s v="involuntary"/>
    <n v="193"/>
    <x v="0"/>
    <x v="2"/>
    <x v="0"/>
    <n v="4"/>
    <s v="exceeds"/>
    <n v="1"/>
    <n v="134000"/>
    <x v="0"/>
    <s v="exceeds"/>
    <n v="1"/>
    <x v="1"/>
    <n v="0.52876712328767128"/>
    <x v="0"/>
    <x v="2"/>
  </r>
  <r>
    <s v="E005253"/>
    <d v="2024-12-23T00:00:00"/>
    <x v="8"/>
    <s v="Corporate"/>
    <x v="1"/>
    <s v="People Operations Senior Specialist"/>
    <s v="people"/>
    <x v="2"/>
    <x v="0"/>
    <d v="2024-12-23T00:00:00"/>
    <m/>
    <s v=""/>
    <n v="373"/>
    <x v="0"/>
    <x v="4"/>
    <x v="0"/>
    <n v="3"/>
    <s v="meets"/>
    <n v="1"/>
    <n v="123500"/>
    <x v="0"/>
    <s v="meets"/>
    <n v="0"/>
    <x v="0"/>
    <n v="1.021917808219178"/>
    <x v="2"/>
    <x v="3"/>
  </r>
  <r>
    <s v="E005254"/>
    <d v="2024-05-01T00:00:00"/>
    <x v="9"/>
    <s v="Corporate"/>
    <x v="0"/>
    <s v="Legal &amp; Compliance Associate"/>
    <s v="legal"/>
    <x v="1"/>
    <x v="0"/>
    <d v="2024-05-01T00:00:00"/>
    <m/>
    <s v=""/>
    <n v="609"/>
    <x v="0"/>
    <x v="2"/>
    <x v="4"/>
    <n v="3"/>
    <s v="meets"/>
    <n v="2"/>
    <n v="70000"/>
    <x v="0"/>
    <s v="meets"/>
    <n v="0"/>
    <x v="0"/>
    <n v="1.6684931506849314"/>
    <x v="2"/>
    <x v="0"/>
  </r>
  <r>
    <s v="E005255"/>
    <d v="2024-02-26T00:00:00"/>
    <x v="10"/>
    <s v="Operations"/>
    <x v="2"/>
    <s v="Operations Specialist"/>
    <s v="operations"/>
    <x v="0"/>
    <x v="0"/>
    <d v="2024-02-26T00:00:00"/>
    <m/>
    <s v=""/>
    <n v="674"/>
    <x v="1"/>
    <x v="1"/>
    <x v="3"/>
    <n v="3"/>
    <s v="meets"/>
    <n v="2"/>
    <n v="84500"/>
    <x v="0"/>
    <s v="meets"/>
    <n v="0"/>
    <x v="0"/>
    <n v="1.8465753424657534"/>
    <x v="2"/>
    <x v="0"/>
  </r>
  <r>
    <s v="E005256"/>
    <d v="2025-09-12T00:00:00"/>
    <x v="11"/>
    <s v="Operations"/>
    <x v="3"/>
    <s v="Analytics Specialist"/>
    <s v="analytics"/>
    <x v="0"/>
    <x v="0"/>
    <d v="2025-09-12T00:00:00"/>
    <m/>
    <s v=""/>
    <n v="110"/>
    <x v="3"/>
    <x v="1"/>
    <x v="2"/>
    <s v="None"/>
    <s v=""/>
    <n v="0"/>
    <n v="77500"/>
    <x v="1"/>
    <s v="Not Reviewed"/>
    <n v="0"/>
    <x v="0"/>
    <n v="0.30136986301369861"/>
    <x v="0"/>
    <x v="0"/>
  </r>
  <r>
    <s v="E005257"/>
    <d v="2025-08-28T00:00:00"/>
    <x v="0"/>
    <s v="Product &amp; Technology"/>
    <x v="0"/>
    <s v="Software Engineering Associate"/>
    <s v="engineering"/>
    <x v="1"/>
    <x v="0"/>
    <d v="2025-08-28T00:00:00"/>
    <m/>
    <s v=""/>
    <n v="125"/>
    <x v="3"/>
    <x v="0"/>
    <x v="4"/>
    <s v="None"/>
    <s v=""/>
    <n v="0"/>
    <n v="64500"/>
    <x v="1"/>
    <s v="Not Reviewed"/>
    <n v="0"/>
    <x v="0"/>
    <n v="0.34246575342465752"/>
    <x v="0"/>
    <x v="1"/>
  </r>
  <r>
    <s v="E005258"/>
    <d v="2024-05-24T00:00:00"/>
    <x v="1"/>
    <s v="Product &amp; Technology"/>
    <x v="0"/>
    <s v="Analytics Associate"/>
    <s v="analytics"/>
    <x v="1"/>
    <x v="0"/>
    <d v="2024-05-24T00:00:00"/>
    <m/>
    <s v=""/>
    <n v="586"/>
    <x v="1"/>
    <x v="1"/>
    <x v="2"/>
    <n v="3"/>
    <s v="meets"/>
    <n v="2"/>
    <n v="76500"/>
    <x v="0"/>
    <s v="meets"/>
    <n v="0"/>
    <x v="0"/>
    <n v="1.6054794520547946"/>
    <x v="2"/>
    <x v="0"/>
  </r>
  <r>
    <s v="E005259"/>
    <d v="2025-01-01T00:00:00"/>
    <x v="2"/>
    <s v="Product &amp; Technology"/>
    <x v="1"/>
    <s v="Product Management Associate"/>
    <s v="product"/>
    <x v="1"/>
    <x v="0"/>
    <d v="2025-01-01T00:00:00"/>
    <m/>
    <s v=""/>
    <n v="364"/>
    <x v="1"/>
    <x v="1"/>
    <x v="3"/>
    <n v="5"/>
    <s v="outstanding"/>
    <n v="1"/>
    <n v="64500"/>
    <x v="0"/>
    <s v="outstanding"/>
    <n v="0"/>
    <x v="0"/>
    <n v="0.99726027397260275"/>
    <x v="0"/>
    <x v="1"/>
  </r>
  <r>
    <s v="E005260"/>
    <d v="2024-02-27T00:00:00"/>
    <x v="3"/>
    <s v="Product &amp; Technology"/>
    <x v="1"/>
    <s v="Product Management Senior Specialist"/>
    <s v="product"/>
    <x v="2"/>
    <x v="1"/>
    <d v="2024-02-27T00:00:00"/>
    <d v="2025-08-29T00:00:00"/>
    <s v="involuntary"/>
    <n v="549"/>
    <x v="1"/>
    <x v="0"/>
    <x v="0"/>
    <n v="3"/>
    <s v="meets"/>
    <n v="2"/>
    <n v="117000"/>
    <x v="0"/>
    <s v="meets"/>
    <n v="1"/>
    <x v="1"/>
    <n v="1.5041095890410958"/>
    <x v="2"/>
    <x v="3"/>
  </r>
  <r>
    <s v="E005261"/>
    <d v="2024-12-31T00:00:00"/>
    <x v="4"/>
    <s v="Revenue"/>
    <x v="0"/>
    <s v="Account Associate"/>
    <s v="sales"/>
    <x v="1"/>
    <x v="0"/>
    <d v="2024-12-31T00:00:00"/>
    <m/>
    <s v=""/>
    <n v="365"/>
    <x v="0"/>
    <x v="1"/>
    <x v="1"/>
    <n v="1"/>
    <s v="needs_support"/>
    <n v="1"/>
    <n v="72500"/>
    <x v="0"/>
    <s v="needs_support"/>
    <n v="0"/>
    <x v="0"/>
    <n v="1"/>
    <x v="2"/>
    <x v="0"/>
  </r>
  <r>
    <s v="E005262"/>
    <d v="2023-12-21T00:00:00"/>
    <x v="5"/>
    <s v="Revenue"/>
    <x v="1"/>
    <s v="Customer Success Specialist"/>
    <s v="customer_success"/>
    <x v="0"/>
    <x v="0"/>
    <d v="2023-12-21T00:00:00"/>
    <m/>
    <s v=""/>
    <n v="741"/>
    <x v="1"/>
    <x v="2"/>
    <x v="3"/>
    <n v="5"/>
    <s v="outstanding"/>
    <n v="2"/>
    <n v="89000"/>
    <x v="0"/>
    <s v="outstanding"/>
    <n v="0"/>
    <x v="0"/>
    <n v="2.0301369863013701"/>
    <x v="1"/>
    <x v="0"/>
  </r>
  <r>
    <s v="E005263"/>
    <d v="2025-04-21T00:00:00"/>
    <x v="6"/>
    <s v="Revenue"/>
    <x v="2"/>
    <s v="Growth Marketing Specialist"/>
    <s v="marketing"/>
    <x v="0"/>
    <x v="0"/>
    <d v="2025-04-21T00:00:00"/>
    <m/>
    <s v=""/>
    <n v="254"/>
    <x v="1"/>
    <x v="1"/>
    <x v="0"/>
    <n v="3"/>
    <s v="meets"/>
    <n v="1"/>
    <n v="90000"/>
    <x v="0"/>
    <s v="meets"/>
    <n v="0"/>
    <x v="0"/>
    <n v="0.69589041095890414"/>
    <x v="0"/>
    <x v="0"/>
  </r>
  <r>
    <s v="E005264"/>
    <d v="2024-10-12T00:00:00"/>
    <x v="7"/>
    <s v="Corporate"/>
    <x v="0"/>
    <s v="Financial Planning Specialist"/>
    <s v="finance"/>
    <x v="0"/>
    <x v="0"/>
    <d v="2024-10-12T00:00:00"/>
    <m/>
    <s v=""/>
    <n v="445"/>
    <x v="1"/>
    <x v="3"/>
    <x v="3"/>
    <n v="2"/>
    <s v="needs_support"/>
    <n v="1"/>
    <n v="94000"/>
    <x v="0"/>
    <s v="needs_support"/>
    <n v="0"/>
    <x v="0"/>
    <n v="1.2191780821917808"/>
    <x v="2"/>
    <x v="0"/>
  </r>
  <r>
    <s v="E005265"/>
    <d v="2023-12-31T00:00:00"/>
    <x v="8"/>
    <s v="Corporate"/>
    <x v="1"/>
    <s v="People Operations Specialist"/>
    <s v="people"/>
    <x v="0"/>
    <x v="0"/>
    <d v="2023-12-31T00:00:00"/>
    <m/>
    <s v=""/>
    <n v="731"/>
    <x v="0"/>
    <x v="1"/>
    <x v="2"/>
    <n v="4"/>
    <s v="exceeds"/>
    <n v="2"/>
    <n v="74500"/>
    <x v="0"/>
    <s v="exceeds"/>
    <n v="0"/>
    <x v="0"/>
    <n v="2.0027397260273974"/>
    <x v="1"/>
    <x v="0"/>
  </r>
  <r>
    <s v="E005266"/>
    <d v="2023-02-15T00:00:00"/>
    <x v="9"/>
    <s v="Corporate"/>
    <x v="0"/>
    <s v="Legal &amp; Compliance Specialist"/>
    <s v="legal"/>
    <x v="0"/>
    <x v="0"/>
    <d v="2023-02-15T00:00:00"/>
    <m/>
    <s v=""/>
    <n v="1050"/>
    <x v="2"/>
    <x v="1"/>
    <x v="4"/>
    <n v="4"/>
    <s v="exceeds"/>
    <n v="3"/>
    <n v="72500"/>
    <x v="0"/>
    <s v="exceeds"/>
    <n v="0"/>
    <x v="0"/>
    <n v="2.8767123287671232"/>
    <x v="1"/>
    <x v="0"/>
  </r>
  <r>
    <s v="E005267"/>
    <d v="2024-12-21T00:00:00"/>
    <x v="10"/>
    <s v="Operations"/>
    <x v="2"/>
    <s v="Supply Chain Specialist"/>
    <s v="supply_chain"/>
    <x v="0"/>
    <x v="0"/>
    <d v="2024-12-21T00:00:00"/>
    <m/>
    <s v=""/>
    <n v="375"/>
    <x v="1"/>
    <x v="1"/>
    <x v="2"/>
    <n v="3"/>
    <s v="meets"/>
    <n v="1"/>
    <n v="89500"/>
    <x v="0"/>
    <s v="meets"/>
    <n v="0"/>
    <x v="0"/>
    <n v="1.0273972602739727"/>
    <x v="2"/>
    <x v="0"/>
  </r>
  <r>
    <s v="E005268"/>
    <d v="2024-07-01T00:00:00"/>
    <x v="11"/>
    <s v="Operations"/>
    <x v="3"/>
    <s v="Analytics Senior Specialist"/>
    <s v="analytics"/>
    <x v="2"/>
    <x v="0"/>
    <d v="2024-07-01T00:00:00"/>
    <m/>
    <s v=""/>
    <n v="548"/>
    <x v="1"/>
    <x v="1"/>
    <x v="1"/>
    <n v="4"/>
    <s v="exceeds"/>
    <n v="2"/>
    <n v="131500"/>
    <x v="0"/>
    <s v="exceeds"/>
    <n v="0"/>
    <x v="0"/>
    <n v="1.5013698630136987"/>
    <x v="2"/>
    <x v="2"/>
  </r>
  <r>
    <s v="E005269"/>
    <d v="2025-07-27T00:00:00"/>
    <x v="0"/>
    <s v="Product &amp; Technology"/>
    <x v="0"/>
    <s v="Software Engineering Specialist"/>
    <s v="engineering"/>
    <x v="0"/>
    <x v="0"/>
    <d v="2025-07-27T00:00:00"/>
    <m/>
    <s v=""/>
    <n v="157"/>
    <x v="4"/>
    <x v="1"/>
    <x v="0"/>
    <s v="None"/>
    <s v=""/>
    <n v="0"/>
    <n v="72000"/>
    <x v="1"/>
    <s v="Not Reviewed"/>
    <n v="0"/>
    <x v="0"/>
    <n v="0.43013698630136987"/>
    <x v="0"/>
    <x v="0"/>
  </r>
  <r>
    <s v="E005270"/>
    <d v="2025-01-11T00:00:00"/>
    <x v="1"/>
    <s v="Product &amp; Technology"/>
    <x v="0"/>
    <s v="Analytics Associate"/>
    <s v="analytics"/>
    <x v="1"/>
    <x v="0"/>
    <d v="2025-01-11T00:00:00"/>
    <m/>
    <s v=""/>
    <n v="354"/>
    <x v="0"/>
    <x v="0"/>
    <x v="3"/>
    <n v="3"/>
    <s v="meets"/>
    <n v="1"/>
    <n v="55500"/>
    <x v="0"/>
    <s v="meets"/>
    <n v="0"/>
    <x v="0"/>
    <n v="0.96986301369863015"/>
    <x v="0"/>
    <x v="1"/>
  </r>
  <r>
    <s v="E005271"/>
    <d v="2025-05-11T00:00:00"/>
    <x v="2"/>
    <s v="Product &amp; Technology"/>
    <x v="1"/>
    <s v="Analytics Specialist"/>
    <s v="analytics"/>
    <x v="0"/>
    <x v="0"/>
    <d v="2025-05-11T00:00:00"/>
    <m/>
    <s v=""/>
    <n v="234"/>
    <x v="0"/>
    <x v="1"/>
    <x v="2"/>
    <n v="3"/>
    <s v="meets"/>
    <n v="1"/>
    <n v="90500"/>
    <x v="0"/>
    <s v="meets"/>
    <n v="0"/>
    <x v="0"/>
    <n v="0.64109589041095894"/>
    <x v="0"/>
    <x v="0"/>
  </r>
  <r>
    <s v="E005272"/>
    <d v="2023-12-16T00:00:00"/>
    <x v="3"/>
    <s v="Product &amp; Technology"/>
    <x v="1"/>
    <s v="Product Management Associate"/>
    <s v="product"/>
    <x v="1"/>
    <x v="0"/>
    <d v="2023-12-16T00:00:00"/>
    <m/>
    <s v=""/>
    <n v="746"/>
    <x v="0"/>
    <x v="4"/>
    <x v="3"/>
    <n v="3"/>
    <s v="meets"/>
    <n v="2"/>
    <n v="62500"/>
    <x v="0"/>
    <s v="meets"/>
    <n v="0"/>
    <x v="0"/>
    <n v="2.043835616438356"/>
    <x v="1"/>
    <x v="1"/>
  </r>
  <r>
    <s v="E005273"/>
    <d v="2023-08-27T00:00:00"/>
    <x v="4"/>
    <s v="Revenue"/>
    <x v="0"/>
    <s v="Account Specialist"/>
    <s v="sales"/>
    <x v="0"/>
    <x v="0"/>
    <d v="2023-08-27T00:00:00"/>
    <m/>
    <s v=""/>
    <n v="857"/>
    <x v="0"/>
    <x v="1"/>
    <x v="2"/>
    <n v="4"/>
    <s v="exceeds"/>
    <n v="2"/>
    <n v="102500"/>
    <x v="0"/>
    <s v="exceeds"/>
    <n v="0"/>
    <x v="0"/>
    <n v="2.3479452054794518"/>
    <x v="1"/>
    <x v="3"/>
  </r>
  <r>
    <s v="E005274"/>
    <d v="2023-09-23T00:00:00"/>
    <x v="5"/>
    <s v="Revenue"/>
    <x v="1"/>
    <s v="Customer Success Specialist"/>
    <s v="customer_success"/>
    <x v="0"/>
    <x v="1"/>
    <d v="2023-09-23T00:00:00"/>
    <d v="2025-07-26T00:00:00"/>
    <s v="voluntary"/>
    <n v="672"/>
    <x v="1"/>
    <x v="3"/>
    <x v="0"/>
    <n v="3"/>
    <s v="meets"/>
    <n v="2"/>
    <n v="98000"/>
    <x v="0"/>
    <s v="meets"/>
    <n v="1"/>
    <x v="1"/>
    <n v="1.8410958904109589"/>
    <x v="2"/>
    <x v="0"/>
  </r>
  <r>
    <s v="E005275"/>
    <d v="2024-01-28T00:00:00"/>
    <x v="6"/>
    <s v="Revenue"/>
    <x v="2"/>
    <s v="Growth Marketing Associate"/>
    <s v="marketing"/>
    <x v="1"/>
    <x v="1"/>
    <d v="2024-01-28T00:00:00"/>
    <d v="2025-02-02T00:00:00"/>
    <s v="voluntary"/>
    <n v="371"/>
    <x v="3"/>
    <x v="1"/>
    <x v="0"/>
    <n v="3"/>
    <s v="meets"/>
    <n v="1"/>
    <n v="56500"/>
    <x v="0"/>
    <s v="meets"/>
    <n v="1"/>
    <x v="1"/>
    <n v="1.0164383561643835"/>
    <x v="2"/>
    <x v="1"/>
  </r>
  <r>
    <s v="E005276"/>
    <d v="2024-12-26T00:00:00"/>
    <x v="7"/>
    <s v="Corporate"/>
    <x v="0"/>
    <s v="Analytics Associate"/>
    <s v="analytics"/>
    <x v="1"/>
    <x v="0"/>
    <d v="2024-12-26T00:00:00"/>
    <m/>
    <s v=""/>
    <n v="370"/>
    <x v="4"/>
    <x v="4"/>
    <x v="3"/>
    <n v="5"/>
    <s v="outstanding"/>
    <n v="1"/>
    <n v="63500"/>
    <x v="0"/>
    <s v="outstanding"/>
    <n v="0"/>
    <x v="0"/>
    <n v="1.0136986301369864"/>
    <x v="2"/>
    <x v="1"/>
  </r>
  <r>
    <s v="E005277"/>
    <d v="2024-08-31T00:00:00"/>
    <x v="8"/>
    <s v="Corporate"/>
    <x v="1"/>
    <s v="People Operations Senior Specialist"/>
    <s v="people"/>
    <x v="2"/>
    <x v="0"/>
    <d v="2024-08-31T00:00:00"/>
    <m/>
    <s v=""/>
    <n v="487"/>
    <x v="0"/>
    <x v="2"/>
    <x v="2"/>
    <n v="4"/>
    <s v="exceeds"/>
    <n v="1"/>
    <n v="116500"/>
    <x v="0"/>
    <s v="exceeds"/>
    <n v="0"/>
    <x v="0"/>
    <n v="1.3342465753424657"/>
    <x v="2"/>
    <x v="3"/>
  </r>
  <r>
    <s v="E005278"/>
    <d v="2024-01-11T00:00:00"/>
    <x v="9"/>
    <s v="Corporate"/>
    <x v="0"/>
    <s v="Legal &amp; Compliance Associate"/>
    <s v="legal"/>
    <x v="1"/>
    <x v="0"/>
    <d v="2024-01-11T00:00:00"/>
    <m/>
    <s v=""/>
    <n v="720"/>
    <x v="3"/>
    <x v="1"/>
    <x v="0"/>
    <n v="2"/>
    <s v="needs_support"/>
    <n v="2"/>
    <n v="68000"/>
    <x v="0"/>
    <s v="needs_support"/>
    <n v="0"/>
    <x v="0"/>
    <n v="1.9726027397260273"/>
    <x v="2"/>
    <x v="1"/>
  </r>
  <r>
    <s v="E005279"/>
    <d v="2023-09-27T00:00:00"/>
    <x v="10"/>
    <s v="Operations"/>
    <x v="2"/>
    <s v="Supply Chain Associate"/>
    <s v="supply_chain"/>
    <x v="1"/>
    <x v="0"/>
    <d v="2023-09-27T00:00:00"/>
    <m/>
    <s v=""/>
    <n v="826"/>
    <x v="0"/>
    <x v="1"/>
    <x v="3"/>
    <n v="3"/>
    <s v="meets"/>
    <n v="2"/>
    <n v="64500"/>
    <x v="0"/>
    <s v="meets"/>
    <n v="0"/>
    <x v="0"/>
    <n v="2.2630136986301368"/>
    <x v="1"/>
    <x v="1"/>
  </r>
  <r>
    <s v="E005280"/>
    <d v="2023-08-10T00:00:00"/>
    <x v="11"/>
    <s v="Operations"/>
    <x v="3"/>
    <s v="Operations Associate"/>
    <s v="operations"/>
    <x v="1"/>
    <x v="0"/>
    <d v="2023-08-10T00:00:00"/>
    <m/>
    <s v=""/>
    <n v="874"/>
    <x v="0"/>
    <x v="1"/>
    <x v="3"/>
    <n v="2"/>
    <s v="needs_support"/>
    <n v="2"/>
    <n v="72000"/>
    <x v="0"/>
    <s v="needs_support"/>
    <n v="0"/>
    <x v="0"/>
    <n v="2.3945205479452056"/>
    <x v="1"/>
    <x v="0"/>
  </r>
  <r>
    <s v="E005281"/>
    <d v="2024-08-15T00:00:00"/>
    <x v="0"/>
    <s v="Product &amp; Technology"/>
    <x v="0"/>
    <s v="Analytics Specialist"/>
    <s v="analytics"/>
    <x v="0"/>
    <x v="0"/>
    <d v="2024-08-15T00:00:00"/>
    <m/>
    <s v=""/>
    <n v="503"/>
    <x v="4"/>
    <x v="0"/>
    <x v="1"/>
    <n v="3"/>
    <s v="meets"/>
    <n v="1"/>
    <n v="84500"/>
    <x v="0"/>
    <s v="meets"/>
    <n v="0"/>
    <x v="0"/>
    <n v="1.3780821917808219"/>
    <x v="2"/>
    <x v="0"/>
  </r>
  <r>
    <s v="E005282"/>
    <d v="2023-08-02T00:00:00"/>
    <x v="1"/>
    <s v="Product &amp; Technology"/>
    <x v="0"/>
    <s v="Analytics Associate"/>
    <s v="analytics"/>
    <x v="1"/>
    <x v="0"/>
    <d v="2023-08-02T00:00:00"/>
    <m/>
    <s v=""/>
    <n v="882"/>
    <x v="1"/>
    <x v="4"/>
    <x v="1"/>
    <n v="4"/>
    <s v="exceeds"/>
    <n v="2"/>
    <n v="67500"/>
    <x v="0"/>
    <s v="exceeds"/>
    <n v="0"/>
    <x v="0"/>
    <n v="2.4164383561643836"/>
    <x v="1"/>
    <x v="1"/>
  </r>
  <r>
    <s v="E005283"/>
    <d v="2023-11-29T00:00:00"/>
    <x v="2"/>
    <s v="Product &amp; Technology"/>
    <x v="1"/>
    <s v="Product Management Lead"/>
    <s v="product"/>
    <x v="3"/>
    <x v="0"/>
    <d v="2023-11-29T00:00:00"/>
    <m/>
    <s v=""/>
    <n v="763"/>
    <x v="0"/>
    <x v="0"/>
    <x v="1"/>
    <n v="4"/>
    <s v="exceeds"/>
    <n v="2"/>
    <n v="152000"/>
    <x v="0"/>
    <s v="exceeds"/>
    <n v="0"/>
    <x v="0"/>
    <n v="2.0904109589041098"/>
    <x v="1"/>
    <x v="2"/>
  </r>
  <r>
    <s v="E005284"/>
    <d v="2023-03-19T00:00:00"/>
    <x v="3"/>
    <s v="Product &amp; Technology"/>
    <x v="1"/>
    <s v="Product Design Senior Specialist"/>
    <s v="design"/>
    <x v="2"/>
    <x v="0"/>
    <d v="2023-03-19T00:00:00"/>
    <m/>
    <s v=""/>
    <n v="1018"/>
    <x v="1"/>
    <x v="3"/>
    <x v="2"/>
    <n v="3"/>
    <s v="meets"/>
    <n v="3"/>
    <n v="135000"/>
    <x v="0"/>
    <s v="meets"/>
    <n v="0"/>
    <x v="0"/>
    <n v="2.7890410958904108"/>
    <x v="1"/>
    <x v="2"/>
  </r>
  <r>
    <s v="E005285"/>
    <d v="2024-08-11T00:00:00"/>
    <x v="4"/>
    <s v="Revenue"/>
    <x v="0"/>
    <s v="Account Associate"/>
    <s v="sales"/>
    <x v="1"/>
    <x v="0"/>
    <d v="2024-08-11T00:00:00"/>
    <m/>
    <s v=""/>
    <n v="507"/>
    <x v="0"/>
    <x v="1"/>
    <x v="2"/>
    <n v="3"/>
    <s v="meets"/>
    <n v="1"/>
    <n v="68000"/>
    <x v="0"/>
    <s v="meets"/>
    <n v="0"/>
    <x v="0"/>
    <n v="1.3890410958904109"/>
    <x v="2"/>
    <x v="1"/>
  </r>
  <r>
    <s v="E005286"/>
    <d v="2025-01-05T00:00:00"/>
    <x v="5"/>
    <s v="Revenue"/>
    <x v="1"/>
    <s v="Customer Success Associate"/>
    <s v="customer_success"/>
    <x v="1"/>
    <x v="0"/>
    <d v="2025-01-05T00:00:00"/>
    <m/>
    <s v=""/>
    <n v="360"/>
    <x v="4"/>
    <x v="1"/>
    <x v="2"/>
    <n v="3"/>
    <s v="meets"/>
    <n v="1"/>
    <n v="67500"/>
    <x v="0"/>
    <s v="meets"/>
    <n v="0"/>
    <x v="0"/>
    <n v="0.98630136986301364"/>
    <x v="0"/>
    <x v="1"/>
  </r>
  <r>
    <s v="E005287"/>
    <d v="2024-07-01T00:00:00"/>
    <x v="6"/>
    <s v="Revenue"/>
    <x v="2"/>
    <s v="Growth Marketing Associate"/>
    <s v="marketing"/>
    <x v="1"/>
    <x v="0"/>
    <d v="2024-07-01T00:00:00"/>
    <m/>
    <s v=""/>
    <n v="548"/>
    <x v="1"/>
    <x v="1"/>
    <x v="2"/>
    <n v="3"/>
    <s v="meets"/>
    <n v="2"/>
    <n v="73000"/>
    <x v="0"/>
    <s v="meets"/>
    <n v="0"/>
    <x v="0"/>
    <n v="1.5013698630136987"/>
    <x v="2"/>
    <x v="0"/>
  </r>
  <r>
    <s v="E005288"/>
    <d v="2023-07-21T00:00:00"/>
    <x v="7"/>
    <s v="Corporate"/>
    <x v="0"/>
    <s v="Analytics Specialist"/>
    <s v="analytics"/>
    <x v="0"/>
    <x v="0"/>
    <d v="2023-07-21T00:00:00"/>
    <m/>
    <s v=""/>
    <n v="894"/>
    <x v="0"/>
    <x v="1"/>
    <x v="2"/>
    <n v="4"/>
    <s v="exceeds"/>
    <n v="2"/>
    <n v="80000"/>
    <x v="0"/>
    <s v="exceeds"/>
    <n v="0"/>
    <x v="0"/>
    <n v="2.4493150684931506"/>
    <x v="1"/>
    <x v="0"/>
  </r>
  <r>
    <s v="E005289"/>
    <d v="2023-07-13T00:00:00"/>
    <x v="8"/>
    <s v="Corporate"/>
    <x v="1"/>
    <s v="People Operations Specialist"/>
    <s v="people"/>
    <x v="0"/>
    <x v="0"/>
    <d v="2023-07-13T00:00:00"/>
    <m/>
    <s v=""/>
    <n v="902"/>
    <x v="1"/>
    <x v="0"/>
    <x v="0"/>
    <n v="4"/>
    <s v="exceeds"/>
    <n v="2"/>
    <n v="76500"/>
    <x v="0"/>
    <s v="exceeds"/>
    <n v="0"/>
    <x v="0"/>
    <n v="2.4712328767123286"/>
    <x v="1"/>
    <x v="0"/>
  </r>
  <r>
    <s v="E005290"/>
    <d v="2023-10-09T00:00:00"/>
    <x v="9"/>
    <s v="Corporate"/>
    <x v="0"/>
    <s v="Legal &amp; Compliance Lead"/>
    <s v="legal"/>
    <x v="3"/>
    <x v="0"/>
    <d v="2023-10-09T00:00:00"/>
    <m/>
    <s v=""/>
    <n v="814"/>
    <x v="0"/>
    <x v="3"/>
    <x v="3"/>
    <n v="5"/>
    <s v="outstanding"/>
    <n v="2"/>
    <n v="156000"/>
    <x v="0"/>
    <s v="outstanding"/>
    <n v="0"/>
    <x v="0"/>
    <n v="2.2301369863013698"/>
    <x v="1"/>
    <x v="2"/>
  </r>
  <r>
    <s v="E005291"/>
    <d v="2023-11-28T00:00:00"/>
    <x v="10"/>
    <s v="Operations"/>
    <x v="2"/>
    <s v="Supply Chain Specialist"/>
    <s v="supply_chain"/>
    <x v="0"/>
    <x v="0"/>
    <d v="2023-11-28T00:00:00"/>
    <m/>
    <s v=""/>
    <n v="764"/>
    <x v="1"/>
    <x v="1"/>
    <x v="2"/>
    <n v="3"/>
    <s v="meets"/>
    <n v="2"/>
    <n v="86500"/>
    <x v="0"/>
    <s v="meets"/>
    <n v="0"/>
    <x v="0"/>
    <n v="2.0931506849315067"/>
    <x v="1"/>
    <x v="0"/>
  </r>
  <r>
    <s v="E005292"/>
    <d v="2025-07-25T00:00:00"/>
    <x v="11"/>
    <s v="Operations"/>
    <x v="3"/>
    <s v="Operations Specialist"/>
    <s v="operations"/>
    <x v="0"/>
    <x v="1"/>
    <d v="2025-07-25T00:00:00"/>
    <d v="2025-11-30T00:00:00"/>
    <s v="voluntary"/>
    <n v="128"/>
    <x v="0"/>
    <x v="2"/>
    <x v="2"/>
    <s v="None"/>
    <s v=""/>
    <n v="0"/>
    <n v="77000"/>
    <x v="1"/>
    <s v="Not Reviewed"/>
    <n v="1"/>
    <x v="1"/>
    <n v="0.35068493150684932"/>
    <x v="0"/>
    <x v="0"/>
  </r>
  <r>
    <s v="E005293"/>
    <d v="2024-04-17T00:00:00"/>
    <x v="0"/>
    <s v="Product &amp; Technology"/>
    <x v="0"/>
    <s v="Software Engineering Specialist"/>
    <s v="engineering"/>
    <x v="0"/>
    <x v="0"/>
    <d v="2024-04-17T00:00:00"/>
    <m/>
    <s v=""/>
    <n v="623"/>
    <x v="1"/>
    <x v="3"/>
    <x v="0"/>
    <n v="2"/>
    <s v="needs_support"/>
    <n v="2"/>
    <n v="94500"/>
    <x v="0"/>
    <s v="needs_support"/>
    <n v="0"/>
    <x v="0"/>
    <n v="1.7068493150684931"/>
    <x v="2"/>
    <x v="0"/>
  </r>
  <r>
    <s v="E005294"/>
    <d v="2025-04-29T00:00:00"/>
    <x v="1"/>
    <s v="Product &amp; Technology"/>
    <x v="0"/>
    <s v="Analytics Specialist"/>
    <s v="analytics"/>
    <x v="0"/>
    <x v="0"/>
    <d v="2025-04-29T00:00:00"/>
    <m/>
    <s v=""/>
    <n v="246"/>
    <x v="3"/>
    <x v="1"/>
    <x v="0"/>
    <n v="3"/>
    <s v="meets"/>
    <n v="1"/>
    <n v="95000"/>
    <x v="0"/>
    <s v="meets"/>
    <n v="0"/>
    <x v="0"/>
    <n v="0.67397260273972603"/>
    <x v="0"/>
    <x v="0"/>
  </r>
  <r>
    <s v="E005295"/>
    <d v="2024-11-02T00:00:00"/>
    <x v="2"/>
    <s v="Product &amp; Technology"/>
    <x v="1"/>
    <s v="Product Management Associate"/>
    <s v="product"/>
    <x v="1"/>
    <x v="0"/>
    <d v="2024-11-02T00:00:00"/>
    <m/>
    <s v=""/>
    <n v="424"/>
    <x v="4"/>
    <x v="1"/>
    <x v="3"/>
    <n v="3"/>
    <s v="meets"/>
    <n v="1"/>
    <n v="64000"/>
    <x v="0"/>
    <s v="meets"/>
    <n v="0"/>
    <x v="0"/>
    <n v="1.1616438356164382"/>
    <x v="2"/>
    <x v="1"/>
  </r>
  <r>
    <s v="E005296"/>
    <d v="2024-12-31T00:00:00"/>
    <x v="3"/>
    <s v="Product &amp; Technology"/>
    <x v="1"/>
    <s v="Product Design Specialist"/>
    <s v="design"/>
    <x v="0"/>
    <x v="1"/>
    <d v="2024-12-31T00:00:00"/>
    <d v="2025-09-02T00:00:00"/>
    <s v="voluntary"/>
    <n v="245"/>
    <x v="0"/>
    <x v="2"/>
    <x v="3"/>
    <n v="3"/>
    <s v="meets"/>
    <n v="1"/>
    <n v="98000"/>
    <x v="0"/>
    <s v="meets"/>
    <n v="1"/>
    <x v="1"/>
    <n v="0.67123287671232879"/>
    <x v="0"/>
    <x v="0"/>
  </r>
  <r>
    <s v="E005297"/>
    <d v="2025-07-16T00:00:00"/>
    <x v="4"/>
    <s v="Revenue"/>
    <x v="0"/>
    <s v="Account Senior Specialist"/>
    <s v="sales"/>
    <x v="2"/>
    <x v="0"/>
    <d v="2025-07-16T00:00:00"/>
    <m/>
    <s v=""/>
    <n v="168"/>
    <x v="1"/>
    <x v="1"/>
    <x v="2"/>
    <s v="None"/>
    <s v=""/>
    <n v="0"/>
    <n v="132500"/>
    <x v="1"/>
    <s v="Not Reviewed"/>
    <n v="0"/>
    <x v="0"/>
    <n v="0.46027397260273972"/>
    <x v="0"/>
    <x v="2"/>
  </r>
  <r>
    <s v="E005298"/>
    <d v="2025-02-08T00:00:00"/>
    <x v="5"/>
    <s v="Revenue"/>
    <x v="1"/>
    <s v="Customer Success Associate"/>
    <s v="customer_success"/>
    <x v="1"/>
    <x v="0"/>
    <d v="2025-02-08T00:00:00"/>
    <m/>
    <s v=""/>
    <n v="326"/>
    <x v="2"/>
    <x v="1"/>
    <x v="1"/>
    <n v="3"/>
    <s v="meets"/>
    <n v="1"/>
    <n v="55000"/>
    <x v="0"/>
    <s v="meets"/>
    <n v="0"/>
    <x v="0"/>
    <n v="0.89315068493150684"/>
    <x v="0"/>
    <x v="1"/>
  </r>
  <r>
    <s v="E005299"/>
    <d v="2024-04-29T00:00:00"/>
    <x v="6"/>
    <s v="Revenue"/>
    <x v="2"/>
    <s v="Growth Marketing Associate"/>
    <s v="marketing"/>
    <x v="1"/>
    <x v="0"/>
    <d v="2024-04-29T00:00:00"/>
    <m/>
    <s v=""/>
    <n v="611"/>
    <x v="0"/>
    <x v="2"/>
    <x v="4"/>
    <n v="2"/>
    <s v="needs_support"/>
    <n v="2"/>
    <n v="75500"/>
    <x v="0"/>
    <s v="needs_support"/>
    <n v="0"/>
    <x v="0"/>
    <n v="1.6739726027397259"/>
    <x v="2"/>
    <x v="0"/>
  </r>
  <r>
    <s v="E005300"/>
    <d v="2024-06-05T00:00:00"/>
    <x v="7"/>
    <s v="Corporate"/>
    <x v="0"/>
    <s v="Financial Planning Specialist"/>
    <s v="finance"/>
    <x v="0"/>
    <x v="0"/>
    <d v="2024-06-05T00:00:00"/>
    <m/>
    <s v=""/>
    <n v="574"/>
    <x v="3"/>
    <x v="3"/>
    <x v="2"/>
    <n v="3"/>
    <s v="meets"/>
    <n v="2"/>
    <n v="82500"/>
    <x v="0"/>
    <s v="meets"/>
    <n v="0"/>
    <x v="0"/>
    <n v="1.5726027397260274"/>
    <x v="2"/>
    <x v="0"/>
  </r>
  <r>
    <s v="E005301"/>
    <d v="2023-08-25T00:00:00"/>
    <x v="8"/>
    <s v="Corporate"/>
    <x v="1"/>
    <s v="People Operations Specialist"/>
    <s v="people"/>
    <x v="0"/>
    <x v="0"/>
    <d v="2023-08-25T00:00:00"/>
    <m/>
    <s v=""/>
    <n v="859"/>
    <x v="1"/>
    <x v="0"/>
    <x v="0"/>
    <n v="3"/>
    <s v="meets"/>
    <n v="2"/>
    <n v="81500"/>
    <x v="0"/>
    <s v="meets"/>
    <n v="0"/>
    <x v="0"/>
    <n v="2.3534246575342466"/>
    <x v="1"/>
    <x v="0"/>
  </r>
  <r>
    <s v="E005302"/>
    <d v="2025-04-04T00:00:00"/>
    <x v="9"/>
    <s v="Corporate"/>
    <x v="0"/>
    <s v="Legal &amp; Compliance Specialist"/>
    <s v="legal"/>
    <x v="0"/>
    <x v="1"/>
    <d v="2025-04-04T00:00:00"/>
    <d v="2025-10-06T00:00:00"/>
    <s v="voluntary"/>
    <n v="185"/>
    <x v="2"/>
    <x v="3"/>
    <x v="4"/>
    <n v="3"/>
    <s v="meets"/>
    <n v="1"/>
    <n v="88500"/>
    <x v="0"/>
    <s v="meets"/>
    <n v="1"/>
    <x v="1"/>
    <n v="0.50684931506849318"/>
    <x v="0"/>
    <x v="0"/>
  </r>
  <r>
    <s v="E005303"/>
    <d v="2025-01-23T00:00:00"/>
    <x v="10"/>
    <s v="Operations"/>
    <x v="2"/>
    <s v="Supply Chain Associate"/>
    <s v="supply_chain"/>
    <x v="1"/>
    <x v="0"/>
    <d v="2025-01-23T00:00:00"/>
    <m/>
    <s v=""/>
    <n v="342"/>
    <x v="0"/>
    <x v="0"/>
    <x v="2"/>
    <n v="4"/>
    <s v="exceeds"/>
    <n v="1"/>
    <n v="74000"/>
    <x v="0"/>
    <s v="exceeds"/>
    <n v="0"/>
    <x v="0"/>
    <n v="0.93698630136986305"/>
    <x v="0"/>
    <x v="0"/>
  </r>
  <r>
    <s v="E005304"/>
    <d v="2023-12-29T00:00:00"/>
    <x v="11"/>
    <s v="Operations"/>
    <x v="3"/>
    <s v="Analytics Specialist"/>
    <s v="analytics"/>
    <x v="0"/>
    <x v="0"/>
    <d v="2023-12-29T00:00:00"/>
    <m/>
    <s v=""/>
    <n v="733"/>
    <x v="1"/>
    <x v="1"/>
    <x v="3"/>
    <n v="3"/>
    <s v="meets"/>
    <n v="2"/>
    <n v="75000"/>
    <x v="0"/>
    <s v="meets"/>
    <n v="0"/>
    <x v="0"/>
    <n v="2.0082191780821916"/>
    <x v="1"/>
    <x v="0"/>
  </r>
  <r>
    <s v="E005305"/>
    <d v="2023-03-21T00:00:00"/>
    <x v="0"/>
    <s v="Product &amp; Technology"/>
    <x v="0"/>
    <s v="Product Management Associate"/>
    <s v="product"/>
    <x v="1"/>
    <x v="0"/>
    <d v="2023-03-21T00:00:00"/>
    <m/>
    <s v=""/>
    <n v="1016"/>
    <x v="1"/>
    <x v="1"/>
    <x v="3"/>
    <n v="1"/>
    <s v="needs_support"/>
    <n v="3"/>
    <n v="70500"/>
    <x v="0"/>
    <s v="needs_support"/>
    <n v="0"/>
    <x v="0"/>
    <n v="2.7835616438356166"/>
    <x v="1"/>
    <x v="0"/>
  </r>
  <r>
    <s v="E005306"/>
    <d v="2025-01-31T00:00:00"/>
    <x v="1"/>
    <s v="Product &amp; Technology"/>
    <x v="0"/>
    <s v="Software Engineering Specialist"/>
    <s v="engineering"/>
    <x v="0"/>
    <x v="0"/>
    <d v="2025-01-31T00:00:00"/>
    <m/>
    <s v=""/>
    <n v="334"/>
    <x v="2"/>
    <x v="0"/>
    <x v="4"/>
    <n v="3"/>
    <s v="meets"/>
    <n v="1"/>
    <n v="105000"/>
    <x v="0"/>
    <s v="meets"/>
    <n v="0"/>
    <x v="0"/>
    <n v="0.91506849315068495"/>
    <x v="0"/>
    <x v="3"/>
  </r>
  <r>
    <s v="E005307"/>
    <d v="2023-02-07T00:00:00"/>
    <x v="2"/>
    <s v="Product &amp; Technology"/>
    <x v="1"/>
    <s v="Product Management Lead"/>
    <s v="product"/>
    <x v="3"/>
    <x v="0"/>
    <d v="2023-02-07T00:00:00"/>
    <m/>
    <s v=""/>
    <n v="1058"/>
    <x v="2"/>
    <x v="2"/>
    <x v="4"/>
    <n v="2"/>
    <s v="needs_support"/>
    <n v="3"/>
    <n v="131000"/>
    <x v="0"/>
    <s v="needs_support"/>
    <n v="0"/>
    <x v="0"/>
    <n v="2.8986301369863012"/>
    <x v="1"/>
    <x v="2"/>
  </r>
  <r>
    <s v="E005308"/>
    <d v="2024-10-25T00:00:00"/>
    <x v="3"/>
    <s v="Product &amp; Technology"/>
    <x v="1"/>
    <s v="Product Design Associate"/>
    <s v="design"/>
    <x v="1"/>
    <x v="0"/>
    <d v="2024-10-25T00:00:00"/>
    <m/>
    <s v=""/>
    <n v="432"/>
    <x v="1"/>
    <x v="1"/>
    <x v="2"/>
    <n v="3"/>
    <s v="meets"/>
    <n v="1"/>
    <n v="75500"/>
    <x v="0"/>
    <s v="meets"/>
    <n v="0"/>
    <x v="0"/>
    <n v="1.1835616438356165"/>
    <x v="2"/>
    <x v="0"/>
  </r>
  <r>
    <s v="E005309"/>
    <d v="2023-11-08T00:00:00"/>
    <x v="4"/>
    <s v="Revenue"/>
    <x v="0"/>
    <s v="Customer Success Senior Specialist"/>
    <s v="customer_success"/>
    <x v="2"/>
    <x v="0"/>
    <d v="2023-11-08T00:00:00"/>
    <m/>
    <s v=""/>
    <n v="784"/>
    <x v="0"/>
    <x v="0"/>
    <x v="2"/>
    <n v="4"/>
    <s v="exceeds"/>
    <n v="2"/>
    <n v="110500"/>
    <x v="0"/>
    <s v="exceeds"/>
    <n v="0"/>
    <x v="0"/>
    <n v="2.1479452054794521"/>
    <x v="1"/>
    <x v="3"/>
  </r>
  <r>
    <s v="E005310"/>
    <d v="2023-04-19T00:00:00"/>
    <x v="5"/>
    <s v="Revenue"/>
    <x v="1"/>
    <s v="Customer Success Associate"/>
    <s v="customer_success"/>
    <x v="1"/>
    <x v="0"/>
    <d v="2023-04-19T00:00:00"/>
    <m/>
    <s v=""/>
    <n v="987"/>
    <x v="4"/>
    <x v="0"/>
    <x v="2"/>
    <n v="3"/>
    <s v="meets"/>
    <n v="3"/>
    <n v="63000"/>
    <x v="0"/>
    <s v="meets"/>
    <n v="0"/>
    <x v="0"/>
    <n v="2.7041095890410958"/>
    <x v="1"/>
    <x v="1"/>
  </r>
  <r>
    <s v="E005311"/>
    <d v="2023-01-03T00:00:00"/>
    <x v="6"/>
    <s v="Revenue"/>
    <x v="2"/>
    <s v="Growth Marketing Specialist"/>
    <s v="marketing"/>
    <x v="0"/>
    <x v="0"/>
    <d v="2023-01-03T00:00:00"/>
    <m/>
    <s v=""/>
    <n v="1093"/>
    <x v="1"/>
    <x v="0"/>
    <x v="4"/>
    <n v="2"/>
    <s v="needs_support"/>
    <n v="3"/>
    <n v="80500"/>
    <x v="0"/>
    <s v="needs_support"/>
    <n v="0"/>
    <x v="0"/>
    <n v="2.9945205479452053"/>
    <x v="1"/>
    <x v="0"/>
  </r>
  <r>
    <s v="E005312"/>
    <d v="2024-09-14T00:00:00"/>
    <x v="7"/>
    <s v="Corporate"/>
    <x v="0"/>
    <s v="Financial Planning Associate"/>
    <s v="finance"/>
    <x v="1"/>
    <x v="0"/>
    <d v="2024-09-14T00:00:00"/>
    <m/>
    <s v=""/>
    <n v="473"/>
    <x v="2"/>
    <x v="0"/>
    <x v="2"/>
    <n v="3"/>
    <s v="meets"/>
    <n v="1"/>
    <n v="55500"/>
    <x v="0"/>
    <s v="meets"/>
    <n v="0"/>
    <x v="0"/>
    <n v="1.295890410958904"/>
    <x v="2"/>
    <x v="1"/>
  </r>
  <r>
    <s v="E005313"/>
    <d v="2023-09-16T00:00:00"/>
    <x v="8"/>
    <s v="Corporate"/>
    <x v="1"/>
    <s v="People Operations Senior Specialist"/>
    <s v="people"/>
    <x v="2"/>
    <x v="0"/>
    <d v="2023-09-16T00:00:00"/>
    <m/>
    <s v=""/>
    <n v="837"/>
    <x v="0"/>
    <x v="0"/>
    <x v="2"/>
    <n v="3"/>
    <s v="meets"/>
    <n v="2"/>
    <n v="118000"/>
    <x v="0"/>
    <s v="meets"/>
    <n v="0"/>
    <x v="0"/>
    <n v="2.2931506849315069"/>
    <x v="1"/>
    <x v="3"/>
  </r>
  <r>
    <s v="E005314"/>
    <d v="2024-02-06T00:00:00"/>
    <x v="9"/>
    <s v="Corporate"/>
    <x v="0"/>
    <s v="Legal &amp; Compliance Associate"/>
    <s v="legal"/>
    <x v="1"/>
    <x v="0"/>
    <d v="2024-02-06T00:00:00"/>
    <m/>
    <s v=""/>
    <n v="694"/>
    <x v="2"/>
    <x v="0"/>
    <x v="4"/>
    <n v="4"/>
    <s v="exceeds"/>
    <n v="2"/>
    <n v="58500"/>
    <x v="0"/>
    <s v="exceeds"/>
    <n v="0"/>
    <x v="0"/>
    <n v="1.9013698630136986"/>
    <x v="2"/>
    <x v="1"/>
  </r>
  <r>
    <s v="E005315"/>
    <d v="2024-07-14T00:00:00"/>
    <x v="10"/>
    <s v="Operations"/>
    <x v="2"/>
    <s v="Supply Chain Associate"/>
    <s v="supply_chain"/>
    <x v="1"/>
    <x v="1"/>
    <d v="2024-07-14T00:00:00"/>
    <d v="2025-11-26T00:00:00"/>
    <s v="voluntary"/>
    <n v="500"/>
    <x v="0"/>
    <x v="1"/>
    <x v="3"/>
    <n v="3"/>
    <s v="meets"/>
    <n v="1"/>
    <n v="58500"/>
    <x v="0"/>
    <s v="meets"/>
    <n v="1"/>
    <x v="1"/>
    <n v="1.3698630136986301"/>
    <x v="2"/>
    <x v="1"/>
  </r>
  <r>
    <s v="E005316"/>
    <d v="2023-05-23T00:00:00"/>
    <x v="11"/>
    <s v="Operations"/>
    <x v="3"/>
    <s v="Operations Associate"/>
    <s v="operations"/>
    <x v="1"/>
    <x v="0"/>
    <d v="2023-05-23T00:00:00"/>
    <m/>
    <s v=""/>
    <n v="953"/>
    <x v="4"/>
    <x v="2"/>
    <x v="4"/>
    <n v="5"/>
    <s v="outstanding"/>
    <n v="3"/>
    <n v="60000"/>
    <x v="0"/>
    <s v="outstanding"/>
    <n v="0"/>
    <x v="0"/>
    <n v="2.6109589041095891"/>
    <x v="1"/>
    <x v="1"/>
  </r>
  <r>
    <s v="E005317"/>
    <d v="2025-05-15T00:00:00"/>
    <x v="0"/>
    <s v="Product &amp; Technology"/>
    <x v="0"/>
    <s v="Software Engineering Senior Specialist"/>
    <s v="engineering"/>
    <x v="2"/>
    <x v="0"/>
    <d v="2025-05-15T00:00:00"/>
    <m/>
    <s v=""/>
    <n v="230"/>
    <x v="0"/>
    <x v="3"/>
    <x v="0"/>
    <n v="3"/>
    <s v="meets"/>
    <n v="1"/>
    <n v="99500"/>
    <x v="0"/>
    <s v="meets"/>
    <n v="0"/>
    <x v="0"/>
    <n v="0.63013698630136983"/>
    <x v="0"/>
    <x v="0"/>
  </r>
  <r>
    <s v="E005318"/>
    <d v="2023-11-15T00:00:00"/>
    <x v="1"/>
    <s v="Product &amp; Technology"/>
    <x v="0"/>
    <s v="Software Engineering Associate"/>
    <s v="engineering"/>
    <x v="1"/>
    <x v="1"/>
    <d v="2023-11-15T00:00:00"/>
    <d v="2024-06-29T00:00:00"/>
    <s v="voluntary"/>
    <n v="227"/>
    <x v="1"/>
    <x v="0"/>
    <x v="3"/>
    <n v="2"/>
    <s v="needs_support"/>
    <n v="1"/>
    <n v="62000"/>
    <x v="0"/>
    <s v="needs_support"/>
    <n v="1"/>
    <x v="1"/>
    <n v="0.62191780821917808"/>
    <x v="0"/>
    <x v="1"/>
  </r>
  <r>
    <s v="E005319"/>
    <d v="2025-08-31T00:00:00"/>
    <x v="2"/>
    <s v="Product &amp; Technology"/>
    <x v="1"/>
    <s v="Product Management Associate"/>
    <s v="product"/>
    <x v="1"/>
    <x v="0"/>
    <d v="2025-08-31T00:00:00"/>
    <m/>
    <s v=""/>
    <n v="122"/>
    <x v="1"/>
    <x v="1"/>
    <x v="1"/>
    <s v="None"/>
    <s v=""/>
    <n v="0"/>
    <n v="71000"/>
    <x v="1"/>
    <s v="Not Reviewed"/>
    <n v="0"/>
    <x v="0"/>
    <n v="0.33424657534246577"/>
    <x v="0"/>
    <x v="0"/>
  </r>
  <r>
    <s v="E005320"/>
    <d v="2025-06-04T00:00:00"/>
    <x v="3"/>
    <s v="Product &amp; Technology"/>
    <x v="1"/>
    <s v="Product Design Specialist"/>
    <s v="design"/>
    <x v="0"/>
    <x v="1"/>
    <d v="2025-06-04T00:00:00"/>
    <d v="2025-11-02T00:00:00"/>
    <s v="voluntary"/>
    <n v="151"/>
    <x v="3"/>
    <x v="1"/>
    <x v="3"/>
    <s v="None"/>
    <s v=""/>
    <n v="0"/>
    <n v="104000"/>
    <x v="1"/>
    <s v="Not Reviewed"/>
    <n v="1"/>
    <x v="1"/>
    <n v="0.41369863013698632"/>
    <x v="0"/>
    <x v="3"/>
  </r>
  <r>
    <s v="E005321"/>
    <d v="2023-05-25T00:00:00"/>
    <x v="4"/>
    <s v="Revenue"/>
    <x v="0"/>
    <s v="Account Lead"/>
    <s v="sales"/>
    <x v="3"/>
    <x v="0"/>
    <d v="2023-05-25T00:00:00"/>
    <m/>
    <s v=""/>
    <n v="951"/>
    <x v="0"/>
    <x v="1"/>
    <x v="3"/>
    <n v="1"/>
    <s v="needs_support"/>
    <n v="3"/>
    <n v="161000"/>
    <x v="0"/>
    <s v="needs_support"/>
    <n v="0"/>
    <x v="0"/>
    <n v="2.6054794520547944"/>
    <x v="1"/>
    <x v="2"/>
  </r>
  <r>
    <s v="E005322"/>
    <d v="2023-07-21T00:00:00"/>
    <x v="5"/>
    <s v="Revenue"/>
    <x v="1"/>
    <s v="Customer Success Associate"/>
    <s v="customer_success"/>
    <x v="1"/>
    <x v="0"/>
    <d v="2023-07-21T00:00:00"/>
    <m/>
    <s v=""/>
    <n v="894"/>
    <x v="0"/>
    <x v="0"/>
    <x v="3"/>
    <n v="3"/>
    <s v="meets"/>
    <n v="2"/>
    <n v="72000"/>
    <x v="0"/>
    <s v="meets"/>
    <n v="0"/>
    <x v="0"/>
    <n v="2.4493150684931506"/>
    <x v="1"/>
    <x v="0"/>
  </r>
  <r>
    <s v="E005323"/>
    <d v="2025-08-20T00:00:00"/>
    <x v="6"/>
    <s v="Revenue"/>
    <x v="2"/>
    <s v="Growth Marketing Associate"/>
    <s v="marketing"/>
    <x v="1"/>
    <x v="0"/>
    <d v="2025-08-20T00:00:00"/>
    <m/>
    <s v=""/>
    <n v="133"/>
    <x v="1"/>
    <x v="3"/>
    <x v="1"/>
    <s v="None"/>
    <s v=""/>
    <n v="0"/>
    <n v="72000"/>
    <x v="1"/>
    <s v="Not Reviewed"/>
    <n v="0"/>
    <x v="0"/>
    <n v="0.36438356164383562"/>
    <x v="0"/>
    <x v="0"/>
  </r>
  <r>
    <s v="E005324"/>
    <d v="2024-05-09T00:00:00"/>
    <x v="7"/>
    <s v="Corporate"/>
    <x v="0"/>
    <s v="Financial Planning Associate"/>
    <s v="finance"/>
    <x v="1"/>
    <x v="0"/>
    <d v="2024-05-09T00:00:00"/>
    <m/>
    <s v=""/>
    <n v="601"/>
    <x v="1"/>
    <x v="0"/>
    <x v="4"/>
    <n v="3"/>
    <s v="meets"/>
    <n v="2"/>
    <n v="64000"/>
    <x v="0"/>
    <s v="meets"/>
    <n v="0"/>
    <x v="0"/>
    <n v="1.6465753424657534"/>
    <x v="2"/>
    <x v="1"/>
  </r>
  <r>
    <s v="E005325"/>
    <d v="2025-07-07T00:00:00"/>
    <x v="8"/>
    <s v="Corporate"/>
    <x v="1"/>
    <s v="People Operations Senior Specialist"/>
    <s v="people"/>
    <x v="2"/>
    <x v="0"/>
    <d v="2025-07-07T00:00:00"/>
    <m/>
    <s v=""/>
    <n v="177"/>
    <x v="3"/>
    <x v="3"/>
    <x v="4"/>
    <s v="None"/>
    <s v=""/>
    <n v="0"/>
    <n v="127000"/>
    <x v="1"/>
    <s v="Not Reviewed"/>
    <n v="0"/>
    <x v="0"/>
    <n v="0.48493150684931507"/>
    <x v="0"/>
    <x v="3"/>
  </r>
  <r>
    <s v="E005326"/>
    <d v="2024-09-17T00:00:00"/>
    <x v="9"/>
    <s v="Corporate"/>
    <x v="0"/>
    <s v="Operations Specialist"/>
    <s v="operations"/>
    <x v="0"/>
    <x v="1"/>
    <d v="2024-09-17T00:00:00"/>
    <d v="2025-11-22T00:00:00"/>
    <s v="retirement"/>
    <n v="431"/>
    <x v="2"/>
    <x v="1"/>
    <x v="1"/>
    <n v="3"/>
    <s v="meets"/>
    <n v="1"/>
    <n v="95000"/>
    <x v="0"/>
    <s v="meets"/>
    <n v="1"/>
    <x v="1"/>
    <n v="1.1808219178082191"/>
    <x v="2"/>
    <x v="0"/>
  </r>
  <r>
    <s v="E005327"/>
    <d v="2025-09-24T00:00:00"/>
    <x v="10"/>
    <s v="Operations"/>
    <x v="2"/>
    <s v="Supply Chain Associate"/>
    <s v="supply_chain"/>
    <x v="1"/>
    <x v="0"/>
    <d v="2025-09-24T00:00:00"/>
    <m/>
    <s v=""/>
    <n v="98"/>
    <x v="1"/>
    <x v="3"/>
    <x v="1"/>
    <s v="None"/>
    <s v=""/>
    <n v="0"/>
    <n v="64000"/>
    <x v="1"/>
    <s v="Not Reviewed"/>
    <n v="0"/>
    <x v="0"/>
    <n v="0.26849315068493151"/>
    <x v="0"/>
    <x v="1"/>
  </r>
  <r>
    <s v="E005328"/>
    <d v="2023-07-12T00:00:00"/>
    <x v="11"/>
    <s v="Operations"/>
    <x v="3"/>
    <s v="Operations Specialist"/>
    <s v="operations"/>
    <x v="0"/>
    <x v="0"/>
    <d v="2023-07-12T00:00:00"/>
    <m/>
    <s v=""/>
    <n v="903"/>
    <x v="0"/>
    <x v="1"/>
    <x v="2"/>
    <n v="3"/>
    <s v="meets"/>
    <n v="2"/>
    <n v="96500"/>
    <x v="0"/>
    <s v="meets"/>
    <n v="0"/>
    <x v="0"/>
    <n v="2.473972602739726"/>
    <x v="1"/>
    <x v="0"/>
  </r>
  <r>
    <s v="E005329"/>
    <d v="2023-05-15T00:00:00"/>
    <x v="0"/>
    <s v="Product &amp; Technology"/>
    <x v="0"/>
    <s v="Product Management Associate"/>
    <s v="product"/>
    <x v="1"/>
    <x v="0"/>
    <d v="2023-05-15T00:00:00"/>
    <m/>
    <s v=""/>
    <n v="961"/>
    <x v="3"/>
    <x v="0"/>
    <x v="2"/>
    <n v="1"/>
    <s v="needs_support"/>
    <n v="3"/>
    <n v="69000"/>
    <x v="0"/>
    <s v="needs_support"/>
    <n v="0"/>
    <x v="0"/>
    <n v="2.6328767123287671"/>
    <x v="1"/>
    <x v="1"/>
  </r>
  <r>
    <s v="E005330"/>
    <d v="2023-12-10T00:00:00"/>
    <x v="1"/>
    <s v="Product &amp; Technology"/>
    <x v="0"/>
    <s v="Analytics Senior Specialist"/>
    <s v="analytics"/>
    <x v="2"/>
    <x v="0"/>
    <d v="2023-12-10T00:00:00"/>
    <m/>
    <s v=""/>
    <n v="752"/>
    <x v="2"/>
    <x v="0"/>
    <x v="2"/>
    <n v="3"/>
    <s v="meets"/>
    <n v="2"/>
    <n v="140500"/>
    <x v="0"/>
    <s v="meets"/>
    <n v="0"/>
    <x v="0"/>
    <n v="2.0602739726027397"/>
    <x v="1"/>
    <x v="2"/>
  </r>
  <r>
    <s v="E005331"/>
    <d v="2024-01-25T00:00:00"/>
    <x v="2"/>
    <s v="Product &amp; Technology"/>
    <x v="1"/>
    <s v="Product Management Specialist"/>
    <s v="product"/>
    <x v="0"/>
    <x v="0"/>
    <d v="2024-01-25T00:00:00"/>
    <m/>
    <s v=""/>
    <n v="706"/>
    <x v="3"/>
    <x v="1"/>
    <x v="3"/>
    <n v="4"/>
    <s v="exceeds"/>
    <n v="2"/>
    <n v="79500"/>
    <x v="0"/>
    <s v="exceeds"/>
    <n v="0"/>
    <x v="0"/>
    <n v="1.9342465753424658"/>
    <x v="2"/>
    <x v="0"/>
  </r>
  <r>
    <s v="E005332"/>
    <d v="2024-11-19T00:00:00"/>
    <x v="3"/>
    <s v="Product &amp; Technology"/>
    <x v="1"/>
    <s v="Product Management Senior Specialist"/>
    <s v="product"/>
    <x v="2"/>
    <x v="0"/>
    <d v="2024-11-19T00:00:00"/>
    <m/>
    <s v=""/>
    <n v="407"/>
    <x v="2"/>
    <x v="0"/>
    <x v="1"/>
    <n v="4"/>
    <s v="exceeds"/>
    <n v="1"/>
    <n v="130000"/>
    <x v="0"/>
    <s v="exceeds"/>
    <n v="0"/>
    <x v="0"/>
    <n v="1.1150684931506849"/>
    <x v="2"/>
    <x v="2"/>
  </r>
  <r>
    <s v="E005333"/>
    <d v="2024-01-22T00:00:00"/>
    <x v="4"/>
    <s v="Revenue"/>
    <x v="0"/>
    <s v="Account Senior Specialist"/>
    <s v="sales"/>
    <x v="2"/>
    <x v="0"/>
    <d v="2024-01-22T00:00:00"/>
    <m/>
    <s v=""/>
    <n v="709"/>
    <x v="2"/>
    <x v="0"/>
    <x v="4"/>
    <n v="2"/>
    <s v="needs_support"/>
    <n v="2"/>
    <n v="136000"/>
    <x v="0"/>
    <s v="needs_support"/>
    <n v="0"/>
    <x v="0"/>
    <n v="1.9424657534246574"/>
    <x v="2"/>
    <x v="2"/>
  </r>
  <r>
    <s v="E005334"/>
    <d v="2023-04-15T00:00:00"/>
    <x v="5"/>
    <s v="Revenue"/>
    <x v="1"/>
    <s v="Customer Success Specialist"/>
    <s v="customer_success"/>
    <x v="0"/>
    <x v="0"/>
    <d v="2023-04-15T00:00:00"/>
    <m/>
    <s v=""/>
    <n v="991"/>
    <x v="1"/>
    <x v="1"/>
    <x v="2"/>
    <n v="4"/>
    <s v="exceeds"/>
    <n v="3"/>
    <n v="72000"/>
    <x v="0"/>
    <s v="exceeds"/>
    <n v="0"/>
    <x v="0"/>
    <n v="2.7150684931506848"/>
    <x v="1"/>
    <x v="0"/>
  </r>
  <r>
    <s v="E005335"/>
    <d v="2024-04-15T00:00:00"/>
    <x v="6"/>
    <s v="Revenue"/>
    <x v="2"/>
    <s v="Analytics Specialist"/>
    <s v="analytics"/>
    <x v="0"/>
    <x v="0"/>
    <d v="2024-04-15T00:00:00"/>
    <m/>
    <s v=""/>
    <n v="625"/>
    <x v="0"/>
    <x v="1"/>
    <x v="0"/>
    <n v="4"/>
    <s v="exceeds"/>
    <n v="2"/>
    <n v="94000"/>
    <x v="0"/>
    <s v="exceeds"/>
    <n v="0"/>
    <x v="0"/>
    <n v="1.7123287671232876"/>
    <x v="2"/>
    <x v="0"/>
  </r>
  <r>
    <s v="E005336"/>
    <d v="2025-01-25T00:00:00"/>
    <x v="7"/>
    <s v="Corporate"/>
    <x v="0"/>
    <s v="Financial Planning Specialist"/>
    <s v="finance"/>
    <x v="0"/>
    <x v="0"/>
    <d v="2025-01-25T00:00:00"/>
    <m/>
    <s v=""/>
    <n v="340"/>
    <x v="1"/>
    <x v="3"/>
    <x v="4"/>
    <n v="5"/>
    <s v="outstanding"/>
    <n v="1"/>
    <n v="77500"/>
    <x v="0"/>
    <s v="outstanding"/>
    <n v="0"/>
    <x v="0"/>
    <n v="0.93150684931506844"/>
    <x v="0"/>
    <x v="0"/>
  </r>
  <r>
    <s v="E005337"/>
    <d v="2023-05-04T00:00:00"/>
    <x v="8"/>
    <s v="Corporate"/>
    <x v="1"/>
    <s v="People Operations Associate"/>
    <s v="people"/>
    <x v="1"/>
    <x v="0"/>
    <d v="2023-05-04T00:00:00"/>
    <m/>
    <s v=""/>
    <n v="972"/>
    <x v="0"/>
    <x v="2"/>
    <x v="2"/>
    <n v="3"/>
    <s v="meets"/>
    <n v="3"/>
    <n v="76500"/>
    <x v="0"/>
    <s v="meets"/>
    <n v="0"/>
    <x v="0"/>
    <n v="2.6630136986301371"/>
    <x v="1"/>
    <x v="0"/>
  </r>
  <r>
    <s v="E005338"/>
    <d v="2024-08-14T00:00:00"/>
    <x v="9"/>
    <s v="Corporate"/>
    <x v="0"/>
    <s v="Legal &amp; Compliance Associate"/>
    <s v="legal"/>
    <x v="1"/>
    <x v="0"/>
    <d v="2024-08-14T00:00:00"/>
    <m/>
    <s v=""/>
    <n v="504"/>
    <x v="0"/>
    <x v="0"/>
    <x v="3"/>
    <n v="4"/>
    <s v="exceeds"/>
    <n v="1"/>
    <n v="63000"/>
    <x v="0"/>
    <s v="exceeds"/>
    <n v="0"/>
    <x v="0"/>
    <n v="1.3808219178082193"/>
    <x v="2"/>
    <x v="1"/>
  </r>
  <r>
    <s v="E005339"/>
    <d v="2023-10-14T00:00:00"/>
    <x v="10"/>
    <s v="Operations"/>
    <x v="2"/>
    <s v="Supply Chain Specialist"/>
    <s v="supply_chain"/>
    <x v="0"/>
    <x v="0"/>
    <d v="2023-10-14T00:00:00"/>
    <m/>
    <s v=""/>
    <n v="809"/>
    <x v="3"/>
    <x v="0"/>
    <x v="2"/>
    <n v="3"/>
    <s v="meets"/>
    <n v="2"/>
    <n v="104000"/>
    <x v="0"/>
    <s v="meets"/>
    <n v="0"/>
    <x v="0"/>
    <n v="2.2164383561643834"/>
    <x v="1"/>
    <x v="3"/>
  </r>
  <r>
    <s v="E005340"/>
    <d v="2024-07-25T00:00:00"/>
    <x v="11"/>
    <s v="Operations"/>
    <x v="3"/>
    <s v="Analytics Associate"/>
    <s v="analytics"/>
    <x v="1"/>
    <x v="0"/>
    <d v="2024-07-25T00:00:00"/>
    <m/>
    <s v=""/>
    <n v="524"/>
    <x v="0"/>
    <x v="3"/>
    <x v="1"/>
    <n v="2"/>
    <s v="needs_support"/>
    <n v="1"/>
    <n v="58000"/>
    <x v="0"/>
    <s v="needs_support"/>
    <n v="0"/>
    <x v="0"/>
    <n v="1.4356164383561645"/>
    <x v="2"/>
    <x v="1"/>
  </r>
  <r>
    <s v="E005341"/>
    <d v="2025-08-12T00:00:00"/>
    <x v="0"/>
    <s v="Product &amp; Technology"/>
    <x v="0"/>
    <s v="Analytics Associate"/>
    <s v="analytics"/>
    <x v="1"/>
    <x v="0"/>
    <d v="2025-08-12T00:00:00"/>
    <m/>
    <s v=""/>
    <n v="141"/>
    <x v="2"/>
    <x v="0"/>
    <x v="0"/>
    <s v="None"/>
    <s v=""/>
    <n v="0"/>
    <n v="75000"/>
    <x v="1"/>
    <s v="Not Reviewed"/>
    <n v="0"/>
    <x v="0"/>
    <n v="0.38630136986301372"/>
    <x v="0"/>
    <x v="0"/>
  </r>
  <r>
    <s v="E005342"/>
    <d v="2023-07-01T00:00:00"/>
    <x v="1"/>
    <s v="Product &amp; Technology"/>
    <x v="0"/>
    <s v="Analytics Associate"/>
    <s v="analytics"/>
    <x v="1"/>
    <x v="0"/>
    <d v="2023-07-01T00:00:00"/>
    <m/>
    <s v=""/>
    <n v="914"/>
    <x v="0"/>
    <x v="2"/>
    <x v="2"/>
    <n v="4"/>
    <s v="exceeds"/>
    <n v="3"/>
    <n v="67000"/>
    <x v="0"/>
    <s v="exceeds"/>
    <n v="0"/>
    <x v="0"/>
    <n v="2.504109589041096"/>
    <x v="1"/>
    <x v="1"/>
  </r>
  <r>
    <s v="E005343"/>
    <d v="2024-09-24T00:00:00"/>
    <x v="2"/>
    <s v="Product &amp; Technology"/>
    <x v="1"/>
    <s v="Product Management Associate"/>
    <s v="product"/>
    <x v="1"/>
    <x v="1"/>
    <d v="2024-09-24T00:00:00"/>
    <d v="2025-03-21T00:00:00"/>
    <s v="voluntary"/>
    <n v="178"/>
    <x v="2"/>
    <x v="1"/>
    <x v="0"/>
    <s v="None"/>
    <s v=""/>
    <n v="0"/>
    <n v="62500"/>
    <x v="1"/>
    <s v="Not Reviewed"/>
    <n v="1"/>
    <x v="1"/>
    <n v="0.48767123287671232"/>
    <x v="0"/>
    <x v="1"/>
  </r>
  <r>
    <s v="E005344"/>
    <d v="2023-01-24T00:00:00"/>
    <x v="3"/>
    <s v="Product &amp; Technology"/>
    <x v="1"/>
    <s v="Product Management Specialist"/>
    <s v="product"/>
    <x v="0"/>
    <x v="0"/>
    <d v="2023-01-24T00:00:00"/>
    <m/>
    <s v=""/>
    <n v="1072"/>
    <x v="2"/>
    <x v="1"/>
    <x v="2"/>
    <n v="4"/>
    <s v="exceeds"/>
    <n v="3"/>
    <n v="83000"/>
    <x v="0"/>
    <s v="exceeds"/>
    <n v="0"/>
    <x v="0"/>
    <n v="2.9369863013698629"/>
    <x v="1"/>
    <x v="0"/>
  </r>
  <r>
    <s v="E005345"/>
    <d v="2023-03-29T00:00:00"/>
    <x v="4"/>
    <s v="Revenue"/>
    <x v="0"/>
    <s v="Account Associate"/>
    <s v="sales"/>
    <x v="1"/>
    <x v="0"/>
    <d v="2023-03-29T00:00:00"/>
    <m/>
    <s v=""/>
    <n v="1008"/>
    <x v="2"/>
    <x v="1"/>
    <x v="2"/>
    <n v="3"/>
    <s v="meets"/>
    <n v="3"/>
    <n v="58500"/>
    <x v="0"/>
    <s v="meets"/>
    <n v="0"/>
    <x v="0"/>
    <n v="2.7616438356164386"/>
    <x v="1"/>
    <x v="1"/>
  </r>
  <r>
    <s v="E005346"/>
    <d v="2024-07-28T00:00:00"/>
    <x v="5"/>
    <s v="Revenue"/>
    <x v="1"/>
    <s v="Customer Success Specialist"/>
    <s v="customer_success"/>
    <x v="0"/>
    <x v="0"/>
    <d v="2024-07-28T00:00:00"/>
    <m/>
    <s v=""/>
    <n v="521"/>
    <x v="1"/>
    <x v="0"/>
    <x v="3"/>
    <n v="4"/>
    <s v="exceeds"/>
    <n v="1"/>
    <n v="74000"/>
    <x v="0"/>
    <s v="exceeds"/>
    <n v="0"/>
    <x v="0"/>
    <n v="1.4273972602739726"/>
    <x v="2"/>
    <x v="0"/>
  </r>
  <r>
    <s v="E005347"/>
    <d v="2023-08-17T00:00:00"/>
    <x v="6"/>
    <s v="Revenue"/>
    <x v="2"/>
    <s v="Growth Marketing Associate"/>
    <s v="marketing"/>
    <x v="1"/>
    <x v="0"/>
    <d v="2023-08-17T00:00:00"/>
    <m/>
    <s v=""/>
    <n v="867"/>
    <x v="1"/>
    <x v="1"/>
    <x v="1"/>
    <n v="4"/>
    <s v="exceeds"/>
    <n v="2"/>
    <n v="62000"/>
    <x v="0"/>
    <s v="exceeds"/>
    <n v="0"/>
    <x v="0"/>
    <n v="2.3753424657534246"/>
    <x v="1"/>
    <x v="1"/>
  </r>
  <r>
    <s v="E005348"/>
    <d v="2023-02-07T00:00:00"/>
    <x v="7"/>
    <s v="Corporate"/>
    <x v="0"/>
    <s v="Financial Planning Senior Specialist"/>
    <s v="finance"/>
    <x v="2"/>
    <x v="0"/>
    <d v="2023-02-07T00:00:00"/>
    <m/>
    <s v=""/>
    <n v="1058"/>
    <x v="1"/>
    <x v="4"/>
    <x v="0"/>
    <n v="3"/>
    <s v="meets"/>
    <n v="3"/>
    <n v="137500"/>
    <x v="0"/>
    <s v="meets"/>
    <n v="0"/>
    <x v="0"/>
    <n v="2.8986301369863012"/>
    <x v="1"/>
    <x v="2"/>
  </r>
  <r>
    <s v="E005349"/>
    <d v="2024-03-27T00:00:00"/>
    <x v="8"/>
    <s v="Corporate"/>
    <x v="1"/>
    <s v="People Operations Associate"/>
    <s v="people"/>
    <x v="1"/>
    <x v="1"/>
    <d v="2024-03-27T00:00:00"/>
    <d v="2025-05-15T00:00:00"/>
    <s v="voluntary"/>
    <n v="414"/>
    <x v="0"/>
    <x v="4"/>
    <x v="3"/>
    <n v="3"/>
    <s v="meets"/>
    <n v="1"/>
    <n v="71500"/>
    <x v="0"/>
    <s v="meets"/>
    <n v="1"/>
    <x v="1"/>
    <n v="1.1342465753424658"/>
    <x v="2"/>
    <x v="0"/>
  </r>
  <r>
    <s v="E005350"/>
    <d v="2023-05-27T00:00:00"/>
    <x v="9"/>
    <s v="Corporate"/>
    <x v="0"/>
    <s v="Legal &amp; Compliance Senior Specialist"/>
    <s v="legal"/>
    <x v="2"/>
    <x v="0"/>
    <d v="2023-05-27T00:00:00"/>
    <m/>
    <s v=""/>
    <n v="949"/>
    <x v="0"/>
    <x v="1"/>
    <x v="1"/>
    <n v="2"/>
    <s v="needs_support"/>
    <n v="3"/>
    <n v="106000"/>
    <x v="0"/>
    <s v="needs_support"/>
    <n v="0"/>
    <x v="0"/>
    <n v="2.6"/>
    <x v="1"/>
    <x v="3"/>
  </r>
  <r>
    <s v="E005351"/>
    <d v="2024-10-15T00:00:00"/>
    <x v="10"/>
    <s v="Operations"/>
    <x v="2"/>
    <s v="Supply Chain Associate"/>
    <s v="supply_chain"/>
    <x v="1"/>
    <x v="0"/>
    <d v="2024-10-15T00:00:00"/>
    <m/>
    <s v=""/>
    <n v="442"/>
    <x v="3"/>
    <x v="2"/>
    <x v="2"/>
    <n v="3"/>
    <s v="meets"/>
    <n v="1"/>
    <n v="63500"/>
    <x v="0"/>
    <s v="meets"/>
    <n v="0"/>
    <x v="0"/>
    <n v="1.210958904109589"/>
    <x v="2"/>
    <x v="1"/>
  </r>
  <r>
    <s v="E005352"/>
    <d v="2025-08-27T00:00:00"/>
    <x v="11"/>
    <s v="Operations"/>
    <x v="3"/>
    <s v="Operations Associate"/>
    <s v="operations"/>
    <x v="1"/>
    <x v="0"/>
    <d v="2025-08-27T00:00:00"/>
    <m/>
    <s v=""/>
    <n v="126"/>
    <x v="0"/>
    <x v="1"/>
    <x v="3"/>
    <s v="None"/>
    <s v=""/>
    <n v="0"/>
    <n v="61000"/>
    <x v="1"/>
    <s v="Not Reviewed"/>
    <n v="0"/>
    <x v="0"/>
    <n v="0.34520547945205482"/>
    <x v="0"/>
    <x v="1"/>
  </r>
  <r>
    <s v="E005353"/>
    <d v="2025-07-10T00:00:00"/>
    <x v="0"/>
    <s v="Product &amp; Technology"/>
    <x v="0"/>
    <s v="Analytics Associate"/>
    <s v="analytics"/>
    <x v="1"/>
    <x v="1"/>
    <d v="2025-07-10T00:00:00"/>
    <d v="2025-11-18T00:00:00"/>
    <s v="voluntary"/>
    <n v="131"/>
    <x v="1"/>
    <x v="1"/>
    <x v="0"/>
    <s v="None"/>
    <s v=""/>
    <n v="0"/>
    <n v="78000"/>
    <x v="1"/>
    <s v="Not Reviewed"/>
    <n v="1"/>
    <x v="1"/>
    <n v="0.35890410958904112"/>
    <x v="0"/>
    <x v="0"/>
  </r>
  <r>
    <s v="E005354"/>
    <d v="2025-01-13T00:00:00"/>
    <x v="1"/>
    <s v="Product &amp; Technology"/>
    <x v="0"/>
    <s v="Analytics Specialist"/>
    <s v="analytics"/>
    <x v="0"/>
    <x v="0"/>
    <d v="2025-01-13T00:00:00"/>
    <m/>
    <s v=""/>
    <n v="352"/>
    <x v="2"/>
    <x v="1"/>
    <x v="3"/>
    <n v="3"/>
    <s v="meets"/>
    <n v="1"/>
    <n v="101500"/>
    <x v="0"/>
    <s v="meets"/>
    <n v="0"/>
    <x v="0"/>
    <n v="0.96438356164383565"/>
    <x v="0"/>
    <x v="3"/>
  </r>
  <r>
    <s v="E005355"/>
    <d v="2023-07-01T00:00:00"/>
    <x v="2"/>
    <s v="Product &amp; Technology"/>
    <x v="1"/>
    <s v="Analytics Senior Specialist"/>
    <s v="analytics"/>
    <x v="2"/>
    <x v="1"/>
    <d v="2023-07-01T00:00:00"/>
    <d v="2025-12-04T00:00:00"/>
    <s v="retirement"/>
    <n v="887"/>
    <x v="2"/>
    <x v="1"/>
    <x v="2"/>
    <n v="3"/>
    <s v="meets"/>
    <n v="2"/>
    <n v="110500"/>
    <x v="0"/>
    <s v="meets"/>
    <n v="1"/>
    <x v="1"/>
    <n v="2.43013698630137"/>
    <x v="1"/>
    <x v="3"/>
  </r>
  <r>
    <s v="E005356"/>
    <d v="2025-08-01T00:00:00"/>
    <x v="3"/>
    <s v="Product &amp; Technology"/>
    <x v="1"/>
    <s v="Product Design Senior Specialist"/>
    <s v="design"/>
    <x v="2"/>
    <x v="0"/>
    <d v="2025-08-01T00:00:00"/>
    <m/>
    <s v=""/>
    <n v="152"/>
    <x v="1"/>
    <x v="1"/>
    <x v="0"/>
    <s v="None"/>
    <s v=""/>
    <n v="0"/>
    <n v="97000"/>
    <x v="1"/>
    <s v="Not Reviewed"/>
    <n v="0"/>
    <x v="0"/>
    <n v="0.41643835616438357"/>
    <x v="0"/>
    <x v="0"/>
  </r>
  <r>
    <s v="E005357"/>
    <d v="2024-04-09T00:00:00"/>
    <x v="4"/>
    <s v="Revenue"/>
    <x v="0"/>
    <s v="Account Associate"/>
    <s v="sales"/>
    <x v="1"/>
    <x v="0"/>
    <d v="2024-04-09T00:00:00"/>
    <m/>
    <s v=""/>
    <n v="631"/>
    <x v="1"/>
    <x v="1"/>
    <x v="2"/>
    <n v="3"/>
    <s v="meets"/>
    <n v="2"/>
    <n v="59000"/>
    <x v="0"/>
    <s v="meets"/>
    <n v="0"/>
    <x v="0"/>
    <n v="1.7287671232876711"/>
    <x v="2"/>
    <x v="1"/>
  </r>
  <r>
    <s v="E005358"/>
    <d v="2024-05-13T00:00:00"/>
    <x v="5"/>
    <s v="Revenue"/>
    <x v="1"/>
    <s v="Customer Success Specialist"/>
    <s v="customer_success"/>
    <x v="0"/>
    <x v="1"/>
    <d v="2024-05-13T00:00:00"/>
    <d v="2025-05-23T00:00:00"/>
    <s v="voluntary"/>
    <n v="375"/>
    <x v="4"/>
    <x v="0"/>
    <x v="2"/>
    <n v="3"/>
    <s v="meets"/>
    <n v="1"/>
    <n v="95000"/>
    <x v="0"/>
    <s v="meets"/>
    <n v="1"/>
    <x v="1"/>
    <n v="1.0273972602739727"/>
    <x v="2"/>
    <x v="0"/>
  </r>
  <r>
    <s v="E005359"/>
    <d v="2024-10-27T00:00:00"/>
    <x v="6"/>
    <s v="Revenue"/>
    <x v="2"/>
    <s v="Growth Marketing Specialist"/>
    <s v="marketing"/>
    <x v="0"/>
    <x v="0"/>
    <d v="2024-10-27T00:00:00"/>
    <m/>
    <s v=""/>
    <n v="430"/>
    <x v="0"/>
    <x v="2"/>
    <x v="0"/>
    <n v="2"/>
    <s v="needs_support"/>
    <n v="1"/>
    <n v="80000"/>
    <x v="0"/>
    <s v="needs_support"/>
    <n v="0"/>
    <x v="0"/>
    <n v="1.178082191780822"/>
    <x v="2"/>
    <x v="0"/>
  </r>
  <r>
    <s v="E005360"/>
    <d v="2025-06-13T00:00:00"/>
    <x v="7"/>
    <s v="Corporate"/>
    <x v="0"/>
    <s v="Financial Planning Specialist"/>
    <s v="finance"/>
    <x v="0"/>
    <x v="0"/>
    <d v="2025-06-13T00:00:00"/>
    <m/>
    <s v=""/>
    <n v="201"/>
    <x v="3"/>
    <x v="2"/>
    <x v="0"/>
    <n v="3"/>
    <s v="meets"/>
    <n v="1"/>
    <n v="83500"/>
    <x v="0"/>
    <s v="meets"/>
    <n v="0"/>
    <x v="0"/>
    <n v="0.55068493150684927"/>
    <x v="0"/>
    <x v="0"/>
  </r>
  <r>
    <s v="E005361"/>
    <d v="2025-02-24T00:00:00"/>
    <x v="8"/>
    <s v="Corporate"/>
    <x v="1"/>
    <s v="People Operations Associate"/>
    <s v="people"/>
    <x v="1"/>
    <x v="0"/>
    <d v="2025-02-24T00:00:00"/>
    <m/>
    <s v=""/>
    <n v="310"/>
    <x v="1"/>
    <x v="1"/>
    <x v="0"/>
    <n v="3"/>
    <s v="meets"/>
    <n v="1"/>
    <n v="77500"/>
    <x v="0"/>
    <s v="meets"/>
    <n v="0"/>
    <x v="0"/>
    <n v="0.84931506849315064"/>
    <x v="0"/>
    <x v="0"/>
  </r>
  <r>
    <s v="E005362"/>
    <d v="2023-05-14T00:00:00"/>
    <x v="9"/>
    <s v="Corporate"/>
    <x v="0"/>
    <s v="Legal &amp; Compliance Senior Specialist"/>
    <s v="legal"/>
    <x v="2"/>
    <x v="0"/>
    <d v="2023-05-14T00:00:00"/>
    <m/>
    <s v=""/>
    <n v="962"/>
    <x v="0"/>
    <x v="1"/>
    <x v="3"/>
    <n v="3"/>
    <s v="meets"/>
    <n v="3"/>
    <n v="137500"/>
    <x v="0"/>
    <s v="meets"/>
    <n v="0"/>
    <x v="0"/>
    <n v="2.6356164383561644"/>
    <x v="1"/>
    <x v="2"/>
  </r>
  <r>
    <s v="E005363"/>
    <d v="2024-08-27T00:00:00"/>
    <x v="10"/>
    <s v="Operations"/>
    <x v="2"/>
    <s v="Supply Chain Specialist"/>
    <s v="supply_chain"/>
    <x v="0"/>
    <x v="0"/>
    <d v="2024-08-27T00:00:00"/>
    <m/>
    <s v=""/>
    <n v="491"/>
    <x v="0"/>
    <x v="4"/>
    <x v="0"/>
    <n v="3"/>
    <s v="meets"/>
    <n v="1"/>
    <n v="97500"/>
    <x v="0"/>
    <s v="meets"/>
    <n v="0"/>
    <x v="0"/>
    <n v="1.3452054794520547"/>
    <x v="2"/>
    <x v="0"/>
  </r>
  <r>
    <s v="E005364"/>
    <d v="2023-02-12T00:00:00"/>
    <x v="11"/>
    <s v="Operations"/>
    <x v="3"/>
    <s v="Operations Senior Specialist"/>
    <s v="operations"/>
    <x v="2"/>
    <x v="1"/>
    <d v="2023-02-12T00:00:00"/>
    <d v="2025-09-26T00:00:00"/>
    <s v="voluntary"/>
    <n v="957"/>
    <x v="1"/>
    <x v="0"/>
    <x v="0"/>
    <n v="4"/>
    <s v="exceeds"/>
    <n v="3"/>
    <n v="106500"/>
    <x v="0"/>
    <s v="exceeds"/>
    <n v="1"/>
    <x v="1"/>
    <n v="2.6219178082191781"/>
    <x v="1"/>
    <x v="3"/>
  </r>
  <r>
    <s v="E005365"/>
    <d v="2023-10-24T00:00:00"/>
    <x v="0"/>
    <s v="Product &amp; Technology"/>
    <x v="0"/>
    <s v="Analytics Senior Specialist"/>
    <s v="analytics"/>
    <x v="2"/>
    <x v="0"/>
    <d v="2023-10-24T00:00:00"/>
    <m/>
    <s v=""/>
    <n v="799"/>
    <x v="0"/>
    <x v="2"/>
    <x v="0"/>
    <n v="4"/>
    <s v="exceeds"/>
    <n v="2"/>
    <n v="129000"/>
    <x v="0"/>
    <s v="exceeds"/>
    <n v="0"/>
    <x v="0"/>
    <n v="2.1890410958904107"/>
    <x v="1"/>
    <x v="3"/>
  </r>
  <r>
    <s v="E005366"/>
    <d v="2023-05-28T00:00:00"/>
    <x v="1"/>
    <s v="Product &amp; Technology"/>
    <x v="0"/>
    <s v="Analytics Specialist"/>
    <s v="analytics"/>
    <x v="0"/>
    <x v="1"/>
    <d v="2023-05-28T00:00:00"/>
    <d v="2024-04-06T00:00:00"/>
    <s v="voluntary"/>
    <n v="314"/>
    <x v="1"/>
    <x v="0"/>
    <x v="0"/>
    <n v="3"/>
    <s v="meets"/>
    <n v="1"/>
    <n v="90500"/>
    <x v="0"/>
    <s v="meets"/>
    <n v="1"/>
    <x v="1"/>
    <n v="0.86027397260273974"/>
    <x v="0"/>
    <x v="0"/>
  </r>
  <r>
    <s v="E005367"/>
    <d v="2024-04-25T00:00:00"/>
    <x v="2"/>
    <s v="Product &amp; Technology"/>
    <x v="1"/>
    <s v="Analytics Senior Specialist"/>
    <s v="analytics"/>
    <x v="2"/>
    <x v="0"/>
    <d v="2024-04-25T00:00:00"/>
    <m/>
    <s v=""/>
    <n v="615"/>
    <x v="0"/>
    <x v="3"/>
    <x v="2"/>
    <n v="3"/>
    <s v="meets"/>
    <n v="2"/>
    <n v="98500"/>
    <x v="0"/>
    <s v="meets"/>
    <n v="0"/>
    <x v="0"/>
    <n v="1.6849315068493151"/>
    <x v="2"/>
    <x v="0"/>
  </r>
  <r>
    <s v="E005368"/>
    <d v="2025-01-30T00:00:00"/>
    <x v="3"/>
    <s v="Product &amp; Technology"/>
    <x v="1"/>
    <s v="Product Design Specialist"/>
    <s v="design"/>
    <x v="0"/>
    <x v="0"/>
    <d v="2025-01-30T00:00:00"/>
    <m/>
    <s v=""/>
    <n v="335"/>
    <x v="2"/>
    <x v="2"/>
    <x v="0"/>
    <n v="2"/>
    <s v="needs_support"/>
    <n v="1"/>
    <n v="100500"/>
    <x v="0"/>
    <s v="needs_support"/>
    <n v="0"/>
    <x v="0"/>
    <n v="0.9178082191780822"/>
    <x v="0"/>
    <x v="3"/>
  </r>
  <r>
    <s v="E005369"/>
    <d v="2025-08-23T00:00:00"/>
    <x v="4"/>
    <s v="Revenue"/>
    <x v="0"/>
    <s v="Customer Success Specialist"/>
    <s v="customer_success"/>
    <x v="0"/>
    <x v="0"/>
    <d v="2025-08-23T00:00:00"/>
    <m/>
    <s v=""/>
    <n v="130"/>
    <x v="2"/>
    <x v="4"/>
    <x v="0"/>
    <s v="None"/>
    <s v=""/>
    <n v="0"/>
    <n v="84500"/>
    <x v="1"/>
    <s v="Not Reviewed"/>
    <n v="0"/>
    <x v="0"/>
    <n v="0.35616438356164382"/>
    <x v="0"/>
    <x v="0"/>
  </r>
  <r>
    <s v="E005370"/>
    <d v="2025-06-23T00:00:00"/>
    <x v="5"/>
    <s v="Revenue"/>
    <x v="1"/>
    <s v="Customer Success Senior Specialist"/>
    <s v="customer_success"/>
    <x v="2"/>
    <x v="0"/>
    <d v="2025-06-23T00:00:00"/>
    <m/>
    <s v=""/>
    <n v="191"/>
    <x v="1"/>
    <x v="3"/>
    <x v="2"/>
    <n v="2"/>
    <s v="needs_support"/>
    <n v="1"/>
    <n v="115000"/>
    <x v="0"/>
    <s v="needs_support"/>
    <n v="0"/>
    <x v="0"/>
    <n v="0.52328767123287667"/>
    <x v="0"/>
    <x v="3"/>
  </r>
  <r>
    <s v="E005371"/>
    <d v="2025-01-10T00:00:00"/>
    <x v="6"/>
    <s v="Revenue"/>
    <x v="2"/>
    <s v="Growth Marketing Specialist"/>
    <s v="marketing"/>
    <x v="0"/>
    <x v="0"/>
    <d v="2025-01-10T00:00:00"/>
    <m/>
    <s v=""/>
    <n v="355"/>
    <x v="0"/>
    <x v="1"/>
    <x v="0"/>
    <n v="5"/>
    <s v="outstanding"/>
    <n v="1"/>
    <n v="81500"/>
    <x v="0"/>
    <s v="outstanding"/>
    <n v="0"/>
    <x v="0"/>
    <n v="0.9726027397260274"/>
    <x v="0"/>
    <x v="0"/>
  </r>
  <r>
    <s v="E005372"/>
    <d v="2023-01-30T00:00:00"/>
    <x v="7"/>
    <s v="Corporate"/>
    <x v="0"/>
    <s v="Financial Planning Specialist"/>
    <s v="finance"/>
    <x v="0"/>
    <x v="0"/>
    <d v="2023-01-30T00:00:00"/>
    <m/>
    <s v=""/>
    <n v="1066"/>
    <x v="1"/>
    <x v="1"/>
    <x v="1"/>
    <n v="3"/>
    <s v="meets"/>
    <n v="3"/>
    <n v="90500"/>
    <x v="0"/>
    <s v="meets"/>
    <n v="0"/>
    <x v="0"/>
    <n v="2.9205479452054797"/>
    <x v="1"/>
    <x v="0"/>
  </r>
  <r>
    <s v="E005373"/>
    <d v="2024-05-20T00:00:00"/>
    <x v="8"/>
    <s v="Corporate"/>
    <x v="1"/>
    <s v="Operations Senior Specialist"/>
    <s v="operations"/>
    <x v="2"/>
    <x v="0"/>
    <d v="2024-05-20T00:00:00"/>
    <m/>
    <s v=""/>
    <n v="590"/>
    <x v="3"/>
    <x v="1"/>
    <x v="3"/>
    <n v="4"/>
    <s v="exceeds"/>
    <n v="2"/>
    <n v="107500"/>
    <x v="0"/>
    <s v="exceeds"/>
    <n v="0"/>
    <x v="0"/>
    <n v="1.6164383561643836"/>
    <x v="2"/>
    <x v="3"/>
  </r>
  <r>
    <s v="E005374"/>
    <d v="2024-03-30T00:00:00"/>
    <x v="9"/>
    <s v="Corporate"/>
    <x v="0"/>
    <s v="Legal &amp; Compliance Associate"/>
    <s v="legal"/>
    <x v="1"/>
    <x v="1"/>
    <d v="2024-03-30T00:00:00"/>
    <d v="2024-07-30T00:00:00"/>
    <s v="involuntary"/>
    <n v="122"/>
    <x v="3"/>
    <x v="1"/>
    <x v="0"/>
    <s v="None"/>
    <s v=""/>
    <n v="0"/>
    <n v="74000"/>
    <x v="1"/>
    <s v="Not Reviewed"/>
    <n v="1"/>
    <x v="1"/>
    <n v="0.33424657534246577"/>
    <x v="0"/>
    <x v="0"/>
  </r>
  <r>
    <s v="E005375"/>
    <d v="2025-01-08T00:00:00"/>
    <x v="10"/>
    <s v="Operations"/>
    <x v="2"/>
    <s v="Supply Chain Specialist"/>
    <s v="supply_chain"/>
    <x v="0"/>
    <x v="0"/>
    <d v="2025-01-08T00:00:00"/>
    <m/>
    <s v=""/>
    <n v="357"/>
    <x v="1"/>
    <x v="2"/>
    <x v="0"/>
    <n v="1"/>
    <s v="needs_support"/>
    <n v="1"/>
    <n v="81000"/>
    <x v="0"/>
    <s v="needs_support"/>
    <n v="0"/>
    <x v="0"/>
    <n v="0.9780821917808219"/>
    <x v="0"/>
    <x v="0"/>
  </r>
  <r>
    <s v="E005376"/>
    <d v="2025-02-13T00:00:00"/>
    <x v="11"/>
    <s v="Operations"/>
    <x v="3"/>
    <s v="Operations Specialist"/>
    <s v="operations"/>
    <x v="0"/>
    <x v="0"/>
    <d v="2025-02-13T00:00:00"/>
    <m/>
    <s v=""/>
    <n v="321"/>
    <x v="0"/>
    <x v="1"/>
    <x v="3"/>
    <n v="3"/>
    <s v="meets"/>
    <n v="1"/>
    <n v="74000"/>
    <x v="0"/>
    <s v="meets"/>
    <n v="0"/>
    <x v="0"/>
    <n v="0.8794520547945206"/>
    <x v="0"/>
    <x v="0"/>
  </r>
  <r>
    <s v="E005377"/>
    <d v="2023-04-04T00:00:00"/>
    <x v="0"/>
    <s v="Product &amp; Technology"/>
    <x v="0"/>
    <s v="Software Engineering Senior Specialist"/>
    <s v="engineering"/>
    <x v="2"/>
    <x v="0"/>
    <d v="2023-04-04T00:00:00"/>
    <m/>
    <s v=""/>
    <n v="1002"/>
    <x v="3"/>
    <x v="2"/>
    <x v="4"/>
    <n v="4"/>
    <s v="exceeds"/>
    <n v="3"/>
    <n v="114500"/>
    <x v="0"/>
    <s v="exceeds"/>
    <n v="0"/>
    <x v="0"/>
    <n v="2.7452054794520548"/>
    <x v="1"/>
    <x v="3"/>
  </r>
  <r>
    <s v="E005378"/>
    <d v="2024-06-30T00:00:00"/>
    <x v="1"/>
    <s v="Product &amp; Technology"/>
    <x v="0"/>
    <s v="Analytics Senior Specialist"/>
    <s v="analytics"/>
    <x v="2"/>
    <x v="0"/>
    <d v="2024-06-30T00:00:00"/>
    <m/>
    <s v=""/>
    <n v="549"/>
    <x v="2"/>
    <x v="2"/>
    <x v="0"/>
    <n v="5"/>
    <s v="outstanding"/>
    <n v="2"/>
    <n v="98500"/>
    <x v="0"/>
    <s v="outstanding"/>
    <n v="0"/>
    <x v="0"/>
    <n v="1.5041095890410958"/>
    <x v="2"/>
    <x v="0"/>
  </r>
  <r>
    <s v="E005379"/>
    <d v="2023-12-30T00:00:00"/>
    <x v="2"/>
    <s v="Product &amp; Technology"/>
    <x v="1"/>
    <s v="Product Management Lead"/>
    <s v="product"/>
    <x v="3"/>
    <x v="0"/>
    <d v="2023-12-30T00:00:00"/>
    <m/>
    <s v=""/>
    <n v="732"/>
    <x v="0"/>
    <x v="0"/>
    <x v="0"/>
    <n v="2"/>
    <s v="needs_support"/>
    <n v="2"/>
    <n v="161000"/>
    <x v="0"/>
    <s v="needs_support"/>
    <n v="0"/>
    <x v="0"/>
    <n v="2.0054794520547947"/>
    <x v="1"/>
    <x v="2"/>
  </r>
  <r>
    <s v="E005380"/>
    <d v="2025-09-13T00:00:00"/>
    <x v="3"/>
    <s v="Product &amp; Technology"/>
    <x v="1"/>
    <s v="Product Design Associate"/>
    <s v="design"/>
    <x v="1"/>
    <x v="0"/>
    <d v="2025-09-13T00:00:00"/>
    <m/>
    <s v=""/>
    <n v="109"/>
    <x v="4"/>
    <x v="1"/>
    <x v="0"/>
    <s v="None"/>
    <s v=""/>
    <n v="0"/>
    <n v="57000"/>
    <x v="1"/>
    <s v="Not Reviewed"/>
    <n v="0"/>
    <x v="0"/>
    <n v="0.29863013698630136"/>
    <x v="0"/>
    <x v="1"/>
  </r>
  <r>
    <s v="E005381"/>
    <d v="2023-08-09T00:00:00"/>
    <x v="4"/>
    <s v="Revenue"/>
    <x v="0"/>
    <s v="Account Specialist"/>
    <s v="sales"/>
    <x v="0"/>
    <x v="0"/>
    <d v="2023-08-09T00:00:00"/>
    <m/>
    <s v=""/>
    <n v="875"/>
    <x v="0"/>
    <x v="1"/>
    <x v="2"/>
    <n v="3"/>
    <s v="meets"/>
    <n v="2"/>
    <n v="85500"/>
    <x v="0"/>
    <s v="meets"/>
    <n v="0"/>
    <x v="0"/>
    <n v="2.3972602739726026"/>
    <x v="1"/>
    <x v="0"/>
  </r>
  <r>
    <s v="E005382"/>
    <d v="2023-03-27T00:00:00"/>
    <x v="5"/>
    <s v="Revenue"/>
    <x v="1"/>
    <s v="Customer Success Specialist"/>
    <s v="customer_success"/>
    <x v="0"/>
    <x v="1"/>
    <d v="2023-03-27T00:00:00"/>
    <d v="2025-05-21T00:00:00"/>
    <s v="voluntary"/>
    <n v="786"/>
    <x v="0"/>
    <x v="1"/>
    <x v="1"/>
    <n v="2"/>
    <s v="needs_support"/>
    <n v="2"/>
    <n v="97000"/>
    <x v="0"/>
    <s v="needs_support"/>
    <n v="1"/>
    <x v="1"/>
    <n v="2.1534246575342464"/>
    <x v="1"/>
    <x v="0"/>
  </r>
  <r>
    <s v="E005383"/>
    <d v="2024-01-28T00:00:00"/>
    <x v="6"/>
    <s v="Revenue"/>
    <x v="2"/>
    <s v="Analytics Associate"/>
    <s v="analytics"/>
    <x v="1"/>
    <x v="0"/>
    <d v="2024-01-28T00:00:00"/>
    <m/>
    <s v=""/>
    <n v="703"/>
    <x v="0"/>
    <x v="1"/>
    <x v="2"/>
    <n v="2"/>
    <s v="needs_support"/>
    <n v="2"/>
    <n v="71500"/>
    <x v="0"/>
    <s v="needs_support"/>
    <n v="0"/>
    <x v="0"/>
    <n v="1.9260273972602739"/>
    <x v="2"/>
    <x v="0"/>
  </r>
  <r>
    <s v="E005384"/>
    <d v="2025-06-17T00:00:00"/>
    <x v="7"/>
    <s v="Corporate"/>
    <x v="0"/>
    <s v="Financial Planning Specialist"/>
    <s v="finance"/>
    <x v="0"/>
    <x v="0"/>
    <d v="2025-06-17T00:00:00"/>
    <m/>
    <s v=""/>
    <n v="197"/>
    <x v="1"/>
    <x v="0"/>
    <x v="2"/>
    <n v="4"/>
    <s v="exceeds"/>
    <n v="1"/>
    <n v="92500"/>
    <x v="0"/>
    <s v="exceeds"/>
    <n v="0"/>
    <x v="0"/>
    <n v="0.53972602739726028"/>
    <x v="0"/>
    <x v="0"/>
  </r>
  <r>
    <s v="E005385"/>
    <d v="2024-07-28T00:00:00"/>
    <x v="8"/>
    <s v="Corporate"/>
    <x v="1"/>
    <s v="People Operations Senior Specialist"/>
    <s v="people"/>
    <x v="2"/>
    <x v="0"/>
    <d v="2024-07-28T00:00:00"/>
    <m/>
    <s v=""/>
    <n v="521"/>
    <x v="0"/>
    <x v="1"/>
    <x v="3"/>
    <n v="3"/>
    <s v="meets"/>
    <n v="1"/>
    <n v="116500"/>
    <x v="0"/>
    <s v="meets"/>
    <n v="0"/>
    <x v="0"/>
    <n v="1.4273972602739726"/>
    <x v="2"/>
    <x v="3"/>
  </r>
  <r>
    <s v="E005386"/>
    <d v="2024-01-11T00:00:00"/>
    <x v="9"/>
    <s v="Corporate"/>
    <x v="0"/>
    <s v="Legal &amp; Compliance Specialist"/>
    <s v="legal"/>
    <x v="0"/>
    <x v="0"/>
    <d v="2024-01-11T00:00:00"/>
    <m/>
    <s v=""/>
    <n v="720"/>
    <x v="0"/>
    <x v="4"/>
    <x v="1"/>
    <n v="3"/>
    <s v="meets"/>
    <n v="2"/>
    <n v="76500"/>
    <x v="0"/>
    <s v="meets"/>
    <n v="0"/>
    <x v="0"/>
    <n v="1.9726027397260273"/>
    <x v="2"/>
    <x v="0"/>
  </r>
  <r>
    <s v="E005387"/>
    <d v="2025-08-02T00:00:00"/>
    <x v="10"/>
    <s v="Operations"/>
    <x v="2"/>
    <s v="Operations Associate"/>
    <s v="operations"/>
    <x v="1"/>
    <x v="0"/>
    <d v="2025-08-02T00:00:00"/>
    <m/>
    <s v=""/>
    <n v="151"/>
    <x v="2"/>
    <x v="1"/>
    <x v="3"/>
    <s v="None"/>
    <s v=""/>
    <n v="0"/>
    <n v="69500"/>
    <x v="1"/>
    <s v="Not Reviewed"/>
    <n v="0"/>
    <x v="0"/>
    <n v="0.41369863013698632"/>
    <x v="0"/>
    <x v="1"/>
  </r>
  <r>
    <s v="E005388"/>
    <d v="2023-07-03T00:00:00"/>
    <x v="11"/>
    <s v="Operations"/>
    <x v="3"/>
    <s v="Operations Associate"/>
    <s v="operations"/>
    <x v="1"/>
    <x v="0"/>
    <d v="2023-07-03T00:00:00"/>
    <m/>
    <s v=""/>
    <n v="912"/>
    <x v="2"/>
    <x v="1"/>
    <x v="3"/>
    <n v="3"/>
    <s v="meets"/>
    <n v="3"/>
    <n v="68500"/>
    <x v="0"/>
    <s v="meets"/>
    <n v="0"/>
    <x v="0"/>
    <n v="2.4986301369863013"/>
    <x v="1"/>
    <x v="1"/>
  </r>
  <r>
    <s v="E005389"/>
    <d v="2025-03-24T00:00:00"/>
    <x v="0"/>
    <s v="Product &amp; Technology"/>
    <x v="0"/>
    <s v="Software Engineering Specialist"/>
    <s v="engineering"/>
    <x v="0"/>
    <x v="0"/>
    <d v="2025-03-24T00:00:00"/>
    <m/>
    <s v=""/>
    <n v="282"/>
    <x v="1"/>
    <x v="2"/>
    <x v="3"/>
    <n v="3"/>
    <s v="meets"/>
    <n v="1"/>
    <n v="89500"/>
    <x v="0"/>
    <s v="meets"/>
    <n v="0"/>
    <x v="0"/>
    <n v="0.77260273972602744"/>
    <x v="0"/>
    <x v="0"/>
  </r>
  <r>
    <s v="E005390"/>
    <d v="2025-08-07T00:00:00"/>
    <x v="1"/>
    <s v="Product &amp; Technology"/>
    <x v="0"/>
    <s v="Analytics Specialist"/>
    <s v="analytics"/>
    <x v="0"/>
    <x v="1"/>
    <d v="2025-08-07T00:00:00"/>
    <d v="2025-12-11T00:00:00"/>
    <s v="involuntary"/>
    <n v="126"/>
    <x v="2"/>
    <x v="3"/>
    <x v="1"/>
    <s v="None"/>
    <s v=""/>
    <n v="0"/>
    <n v="94500"/>
    <x v="1"/>
    <s v="Not Reviewed"/>
    <n v="1"/>
    <x v="1"/>
    <n v="0.34520547945205482"/>
    <x v="0"/>
    <x v="0"/>
  </r>
  <r>
    <s v="E005391"/>
    <d v="2025-02-07T00:00:00"/>
    <x v="2"/>
    <s v="Product &amp; Technology"/>
    <x v="1"/>
    <s v="Product Management Specialist"/>
    <s v="product"/>
    <x v="0"/>
    <x v="0"/>
    <d v="2025-02-07T00:00:00"/>
    <m/>
    <s v=""/>
    <n v="327"/>
    <x v="1"/>
    <x v="2"/>
    <x v="0"/>
    <n v="4"/>
    <s v="exceeds"/>
    <n v="1"/>
    <n v="89000"/>
    <x v="0"/>
    <s v="exceeds"/>
    <n v="0"/>
    <x v="0"/>
    <n v="0.89589041095890409"/>
    <x v="0"/>
    <x v="0"/>
  </r>
  <r>
    <s v="E005392"/>
    <d v="2023-06-12T00:00:00"/>
    <x v="3"/>
    <s v="Product &amp; Technology"/>
    <x v="1"/>
    <s v="Product Design Specialist"/>
    <s v="design"/>
    <x v="0"/>
    <x v="0"/>
    <d v="2023-06-12T00:00:00"/>
    <m/>
    <s v=""/>
    <n v="933"/>
    <x v="2"/>
    <x v="3"/>
    <x v="2"/>
    <n v="5"/>
    <s v="outstanding"/>
    <n v="3"/>
    <n v="93000"/>
    <x v="0"/>
    <s v="outstanding"/>
    <n v="0"/>
    <x v="0"/>
    <n v="2.5561643835616437"/>
    <x v="1"/>
    <x v="0"/>
  </r>
  <r>
    <s v="E005393"/>
    <d v="2025-05-27T00:00:00"/>
    <x v="4"/>
    <s v="Revenue"/>
    <x v="0"/>
    <s v="Account Specialist"/>
    <s v="sales"/>
    <x v="0"/>
    <x v="0"/>
    <d v="2025-05-27T00:00:00"/>
    <m/>
    <s v=""/>
    <n v="218"/>
    <x v="2"/>
    <x v="1"/>
    <x v="0"/>
    <n v="3"/>
    <s v="meets"/>
    <n v="1"/>
    <n v="88500"/>
    <x v="0"/>
    <s v="meets"/>
    <n v="0"/>
    <x v="0"/>
    <n v="0.59726027397260273"/>
    <x v="0"/>
    <x v="0"/>
  </r>
  <r>
    <s v="E005394"/>
    <d v="2024-10-21T00:00:00"/>
    <x v="5"/>
    <s v="Revenue"/>
    <x v="1"/>
    <s v="Customer Success Specialist"/>
    <s v="customer_success"/>
    <x v="0"/>
    <x v="0"/>
    <d v="2024-10-21T00:00:00"/>
    <m/>
    <s v=""/>
    <n v="436"/>
    <x v="1"/>
    <x v="2"/>
    <x v="3"/>
    <n v="3"/>
    <s v="meets"/>
    <n v="1"/>
    <n v="98500"/>
    <x v="0"/>
    <s v="meets"/>
    <n v="0"/>
    <x v="0"/>
    <n v="1.1945205479452055"/>
    <x v="2"/>
    <x v="0"/>
  </r>
  <r>
    <s v="E005395"/>
    <d v="2024-09-11T00:00:00"/>
    <x v="6"/>
    <s v="Revenue"/>
    <x v="2"/>
    <s v="Growth Marketing Senior Specialist"/>
    <s v="marketing"/>
    <x v="2"/>
    <x v="0"/>
    <d v="2024-09-11T00:00:00"/>
    <m/>
    <s v=""/>
    <n v="476"/>
    <x v="0"/>
    <x v="0"/>
    <x v="0"/>
    <n v="4"/>
    <s v="exceeds"/>
    <n v="1"/>
    <n v="111500"/>
    <x v="0"/>
    <s v="exceeds"/>
    <n v="0"/>
    <x v="0"/>
    <n v="1.3041095890410959"/>
    <x v="2"/>
    <x v="3"/>
  </r>
  <r>
    <s v="E005396"/>
    <d v="2023-07-23T00:00:00"/>
    <x v="7"/>
    <s v="Corporate"/>
    <x v="0"/>
    <s v="Financial Planning Associate"/>
    <s v="finance"/>
    <x v="1"/>
    <x v="0"/>
    <d v="2023-07-23T00:00:00"/>
    <m/>
    <s v=""/>
    <n v="892"/>
    <x v="2"/>
    <x v="1"/>
    <x v="2"/>
    <n v="4"/>
    <s v="exceeds"/>
    <n v="2"/>
    <n v="76000"/>
    <x v="0"/>
    <s v="exceeds"/>
    <n v="0"/>
    <x v="0"/>
    <n v="2.4438356164383563"/>
    <x v="1"/>
    <x v="0"/>
  </r>
  <r>
    <s v="E005397"/>
    <d v="2025-07-05T00:00:00"/>
    <x v="8"/>
    <s v="Corporate"/>
    <x v="1"/>
    <s v="Operations Associate"/>
    <s v="operations"/>
    <x v="1"/>
    <x v="0"/>
    <d v="2025-07-05T00:00:00"/>
    <m/>
    <s v=""/>
    <n v="179"/>
    <x v="1"/>
    <x v="1"/>
    <x v="3"/>
    <s v="None"/>
    <s v=""/>
    <n v="0"/>
    <n v="59000"/>
    <x v="1"/>
    <s v="Not Reviewed"/>
    <n v="0"/>
    <x v="0"/>
    <n v="0.49041095890410957"/>
    <x v="0"/>
    <x v="1"/>
  </r>
  <r>
    <s v="E005398"/>
    <d v="2023-05-27T00:00:00"/>
    <x v="9"/>
    <s v="Corporate"/>
    <x v="0"/>
    <s v="Legal &amp; Compliance Senior Specialist"/>
    <s v="legal"/>
    <x v="2"/>
    <x v="0"/>
    <d v="2023-05-27T00:00:00"/>
    <m/>
    <s v=""/>
    <n v="949"/>
    <x v="1"/>
    <x v="0"/>
    <x v="4"/>
    <n v="3"/>
    <s v="meets"/>
    <n v="3"/>
    <n v="126500"/>
    <x v="0"/>
    <s v="meets"/>
    <n v="0"/>
    <x v="0"/>
    <n v="2.6"/>
    <x v="1"/>
    <x v="3"/>
  </r>
  <r>
    <s v="E005399"/>
    <d v="2024-03-09T00:00:00"/>
    <x v="10"/>
    <s v="Operations"/>
    <x v="2"/>
    <s v="Operations Specialist"/>
    <s v="operations"/>
    <x v="0"/>
    <x v="0"/>
    <d v="2024-03-09T00:00:00"/>
    <m/>
    <s v=""/>
    <n v="662"/>
    <x v="0"/>
    <x v="0"/>
    <x v="1"/>
    <n v="3"/>
    <s v="meets"/>
    <n v="2"/>
    <n v="82000"/>
    <x v="0"/>
    <s v="meets"/>
    <n v="0"/>
    <x v="0"/>
    <n v="1.8136986301369864"/>
    <x v="2"/>
    <x v="0"/>
  </r>
  <r>
    <s v="E005400"/>
    <d v="2024-08-06T00:00:00"/>
    <x v="11"/>
    <s v="Operations"/>
    <x v="3"/>
    <s v="Operations Associate"/>
    <s v="operations"/>
    <x v="1"/>
    <x v="0"/>
    <d v="2024-08-06T00:00:00"/>
    <m/>
    <s v=""/>
    <n v="512"/>
    <x v="0"/>
    <x v="2"/>
    <x v="4"/>
    <n v="2"/>
    <s v="needs_support"/>
    <n v="1"/>
    <n v="68500"/>
    <x v="0"/>
    <s v="needs_support"/>
    <n v="0"/>
    <x v="0"/>
    <n v="1.4027397260273973"/>
    <x v="2"/>
    <x v="1"/>
  </r>
  <r>
    <s v="E005401"/>
    <d v="2024-02-09T00:00:00"/>
    <x v="0"/>
    <s v="Product &amp; Technology"/>
    <x v="0"/>
    <s v="Software Engineering Specialist"/>
    <s v="engineering"/>
    <x v="0"/>
    <x v="0"/>
    <d v="2024-02-09T00:00:00"/>
    <m/>
    <s v=""/>
    <n v="691"/>
    <x v="1"/>
    <x v="4"/>
    <x v="3"/>
    <n v="1"/>
    <s v="needs_support"/>
    <n v="2"/>
    <n v="73000"/>
    <x v="0"/>
    <s v="needs_support"/>
    <n v="0"/>
    <x v="0"/>
    <n v="1.893150684931507"/>
    <x v="2"/>
    <x v="0"/>
  </r>
  <r>
    <s v="E005402"/>
    <d v="2024-04-15T00:00:00"/>
    <x v="1"/>
    <s v="Product &amp; Technology"/>
    <x v="0"/>
    <s v="Analytics Senior Specialist"/>
    <s v="analytics"/>
    <x v="2"/>
    <x v="0"/>
    <d v="2024-04-15T00:00:00"/>
    <m/>
    <s v=""/>
    <n v="625"/>
    <x v="2"/>
    <x v="2"/>
    <x v="4"/>
    <n v="1"/>
    <s v="needs_support"/>
    <n v="2"/>
    <n v="118000"/>
    <x v="0"/>
    <s v="needs_support"/>
    <n v="0"/>
    <x v="0"/>
    <n v="1.7123287671232876"/>
    <x v="2"/>
    <x v="3"/>
  </r>
  <r>
    <s v="E005403"/>
    <d v="2024-03-04T00:00:00"/>
    <x v="2"/>
    <s v="Product &amp; Technology"/>
    <x v="1"/>
    <s v="Product Management Specialist"/>
    <s v="product"/>
    <x v="0"/>
    <x v="0"/>
    <d v="2024-03-04T00:00:00"/>
    <m/>
    <s v=""/>
    <n v="667"/>
    <x v="4"/>
    <x v="2"/>
    <x v="1"/>
    <n v="4"/>
    <s v="exceeds"/>
    <n v="2"/>
    <n v="99000"/>
    <x v="0"/>
    <s v="exceeds"/>
    <n v="0"/>
    <x v="0"/>
    <n v="1.8273972602739725"/>
    <x v="2"/>
    <x v="0"/>
  </r>
  <r>
    <s v="E005404"/>
    <d v="2025-07-21T00:00:00"/>
    <x v="3"/>
    <s v="Product &amp; Technology"/>
    <x v="1"/>
    <s v="Product Design Associate"/>
    <s v="design"/>
    <x v="1"/>
    <x v="0"/>
    <d v="2025-07-21T00:00:00"/>
    <m/>
    <s v=""/>
    <n v="163"/>
    <x v="3"/>
    <x v="3"/>
    <x v="0"/>
    <s v="None"/>
    <s v=""/>
    <n v="0"/>
    <n v="70500"/>
    <x v="1"/>
    <s v="Not Reviewed"/>
    <n v="0"/>
    <x v="0"/>
    <n v="0.44657534246575342"/>
    <x v="0"/>
    <x v="0"/>
  </r>
  <r>
    <s v="E005405"/>
    <d v="2024-05-22T00:00:00"/>
    <x v="4"/>
    <s v="Revenue"/>
    <x v="0"/>
    <s v="Customer Success Associate"/>
    <s v="customer_success"/>
    <x v="1"/>
    <x v="0"/>
    <d v="2024-05-22T00:00:00"/>
    <m/>
    <s v=""/>
    <n v="588"/>
    <x v="0"/>
    <x v="1"/>
    <x v="4"/>
    <n v="4"/>
    <s v="exceeds"/>
    <n v="2"/>
    <n v="66500"/>
    <x v="0"/>
    <s v="exceeds"/>
    <n v="0"/>
    <x v="0"/>
    <n v="1.6109589041095891"/>
    <x v="2"/>
    <x v="1"/>
  </r>
  <r>
    <s v="E005406"/>
    <d v="2023-08-11T00:00:00"/>
    <x v="5"/>
    <s v="Revenue"/>
    <x v="1"/>
    <s v="Customer Success Specialist"/>
    <s v="customer_success"/>
    <x v="0"/>
    <x v="0"/>
    <d v="2023-08-11T00:00:00"/>
    <m/>
    <s v=""/>
    <n v="873"/>
    <x v="1"/>
    <x v="1"/>
    <x v="1"/>
    <n v="3"/>
    <s v="meets"/>
    <n v="2"/>
    <n v="84500"/>
    <x v="0"/>
    <s v="meets"/>
    <n v="0"/>
    <x v="0"/>
    <n v="2.3917808219178083"/>
    <x v="1"/>
    <x v="0"/>
  </r>
  <r>
    <s v="E005407"/>
    <d v="2025-09-26T00:00:00"/>
    <x v="6"/>
    <s v="Revenue"/>
    <x v="2"/>
    <s v="Growth Marketing Associate"/>
    <s v="marketing"/>
    <x v="1"/>
    <x v="0"/>
    <d v="2025-09-26T00:00:00"/>
    <m/>
    <s v=""/>
    <n v="96"/>
    <x v="0"/>
    <x v="0"/>
    <x v="4"/>
    <s v="None"/>
    <s v=""/>
    <n v="0"/>
    <n v="64500"/>
    <x v="1"/>
    <s v="Not Reviewed"/>
    <n v="0"/>
    <x v="0"/>
    <n v="0.26301369863013696"/>
    <x v="0"/>
    <x v="1"/>
  </r>
  <r>
    <s v="E005408"/>
    <d v="2023-08-27T00:00:00"/>
    <x v="7"/>
    <s v="Corporate"/>
    <x v="0"/>
    <s v="Financial Planning Specialist"/>
    <s v="finance"/>
    <x v="0"/>
    <x v="0"/>
    <d v="2023-08-27T00:00:00"/>
    <m/>
    <s v=""/>
    <n v="857"/>
    <x v="0"/>
    <x v="1"/>
    <x v="0"/>
    <n v="3"/>
    <s v="meets"/>
    <n v="2"/>
    <n v="96500"/>
    <x v="0"/>
    <s v="meets"/>
    <n v="0"/>
    <x v="0"/>
    <n v="2.3479452054794518"/>
    <x v="1"/>
    <x v="0"/>
  </r>
  <r>
    <s v="E005409"/>
    <d v="2024-10-14T00:00:00"/>
    <x v="8"/>
    <s v="Corporate"/>
    <x v="1"/>
    <s v="People Operations Associate"/>
    <s v="people"/>
    <x v="1"/>
    <x v="0"/>
    <d v="2024-10-14T00:00:00"/>
    <m/>
    <s v=""/>
    <n v="443"/>
    <x v="1"/>
    <x v="4"/>
    <x v="2"/>
    <n v="5"/>
    <s v="outstanding"/>
    <n v="1"/>
    <n v="67000"/>
    <x v="0"/>
    <s v="outstanding"/>
    <n v="0"/>
    <x v="0"/>
    <n v="1.2136986301369863"/>
    <x v="2"/>
    <x v="1"/>
  </r>
  <r>
    <s v="E005410"/>
    <d v="2023-11-18T00:00:00"/>
    <x v="9"/>
    <s v="Corporate"/>
    <x v="0"/>
    <s v="Legal &amp; Compliance Specialist"/>
    <s v="legal"/>
    <x v="0"/>
    <x v="0"/>
    <d v="2023-11-18T00:00:00"/>
    <m/>
    <s v=""/>
    <n v="774"/>
    <x v="3"/>
    <x v="0"/>
    <x v="2"/>
    <n v="4"/>
    <s v="exceeds"/>
    <n v="2"/>
    <n v="76000"/>
    <x v="0"/>
    <s v="exceeds"/>
    <n v="0"/>
    <x v="0"/>
    <n v="2.1205479452054794"/>
    <x v="1"/>
    <x v="0"/>
  </r>
  <r>
    <s v="E005411"/>
    <d v="2025-05-28T00:00:00"/>
    <x v="10"/>
    <s v="Operations"/>
    <x v="2"/>
    <s v="Supply Chain Senior Specialist"/>
    <s v="supply_chain"/>
    <x v="2"/>
    <x v="0"/>
    <d v="2025-05-28T00:00:00"/>
    <m/>
    <s v=""/>
    <n v="217"/>
    <x v="3"/>
    <x v="1"/>
    <x v="3"/>
    <n v="4"/>
    <s v="exceeds"/>
    <n v="1"/>
    <n v="109000"/>
    <x v="0"/>
    <s v="exceeds"/>
    <n v="0"/>
    <x v="0"/>
    <n v="0.59452054794520548"/>
    <x v="0"/>
    <x v="3"/>
  </r>
  <r>
    <s v="E005412"/>
    <d v="2025-07-28T00:00:00"/>
    <x v="11"/>
    <s v="Operations"/>
    <x v="3"/>
    <s v="Operations Specialist"/>
    <s v="operations"/>
    <x v="0"/>
    <x v="0"/>
    <d v="2025-07-28T00:00:00"/>
    <m/>
    <s v=""/>
    <n v="156"/>
    <x v="2"/>
    <x v="0"/>
    <x v="2"/>
    <s v="None"/>
    <s v=""/>
    <n v="0"/>
    <n v="72000"/>
    <x v="1"/>
    <s v="Not Reviewed"/>
    <n v="0"/>
    <x v="0"/>
    <n v="0.42739726027397262"/>
    <x v="0"/>
    <x v="0"/>
  </r>
  <r>
    <s v="E005413"/>
    <d v="2024-04-30T00:00:00"/>
    <x v="0"/>
    <s v="Product &amp; Technology"/>
    <x v="0"/>
    <s v="Software Engineering Specialist"/>
    <s v="engineering"/>
    <x v="0"/>
    <x v="0"/>
    <d v="2024-04-30T00:00:00"/>
    <m/>
    <s v=""/>
    <n v="610"/>
    <x v="0"/>
    <x v="0"/>
    <x v="0"/>
    <n v="2"/>
    <s v="needs_support"/>
    <n v="2"/>
    <n v="86000"/>
    <x v="0"/>
    <s v="needs_support"/>
    <n v="0"/>
    <x v="0"/>
    <n v="1.6712328767123288"/>
    <x v="2"/>
    <x v="0"/>
  </r>
  <r>
    <s v="E005414"/>
    <d v="2024-03-05T00:00:00"/>
    <x v="1"/>
    <s v="Product &amp; Technology"/>
    <x v="0"/>
    <s v="Analytics Specialist"/>
    <s v="analytics"/>
    <x v="0"/>
    <x v="0"/>
    <d v="2024-03-05T00:00:00"/>
    <m/>
    <s v=""/>
    <n v="666"/>
    <x v="4"/>
    <x v="2"/>
    <x v="3"/>
    <n v="4"/>
    <s v="exceeds"/>
    <n v="2"/>
    <n v="72000"/>
    <x v="0"/>
    <s v="exceeds"/>
    <n v="0"/>
    <x v="0"/>
    <n v="1.8246575342465754"/>
    <x v="2"/>
    <x v="0"/>
  </r>
  <r>
    <s v="E005415"/>
    <d v="2025-03-07T00:00:00"/>
    <x v="2"/>
    <s v="Product &amp; Technology"/>
    <x v="1"/>
    <s v="Product Management Specialist"/>
    <s v="product"/>
    <x v="0"/>
    <x v="0"/>
    <d v="2025-03-07T00:00:00"/>
    <m/>
    <s v=""/>
    <n v="299"/>
    <x v="0"/>
    <x v="1"/>
    <x v="4"/>
    <n v="4"/>
    <s v="exceeds"/>
    <n v="1"/>
    <n v="74000"/>
    <x v="0"/>
    <s v="exceeds"/>
    <n v="0"/>
    <x v="0"/>
    <n v="0.81917808219178079"/>
    <x v="0"/>
    <x v="0"/>
  </r>
  <r>
    <s v="E005416"/>
    <d v="2025-06-08T00:00:00"/>
    <x v="3"/>
    <s v="Product &amp; Technology"/>
    <x v="1"/>
    <s v="Product Design Senior Specialist"/>
    <s v="design"/>
    <x v="2"/>
    <x v="0"/>
    <d v="2025-06-08T00:00:00"/>
    <m/>
    <s v=""/>
    <n v="206"/>
    <x v="3"/>
    <x v="0"/>
    <x v="0"/>
    <n v="5"/>
    <s v="outstanding"/>
    <n v="1"/>
    <n v="124000"/>
    <x v="0"/>
    <s v="outstanding"/>
    <n v="0"/>
    <x v="0"/>
    <n v="0.56438356164383563"/>
    <x v="0"/>
    <x v="3"/>
  </r>
  <r>
    <s v="E005417"/>
    <d v="2024-01-08T00:00:00"/>
    <x v="4"/>
    <s v="Revenue"/>
    <x v="0"/>
    <s v="Account Associate"/>
    <s v="sales"/>
    <x v="1"/>
    <x v="1"/>
    <d v="2024-01-08T00:00:00"/>
    <d v="2024-08-06T00:00:00"/>
    <s v="voluntary"/>
    <n v="211"/>
    <x v="4"/>
    <x v="2"/>
    <x v="0"/>
    <n v="4"/>
    <s v="exceeds"/>
    <n v="1"/>
    <n v="67500"/>
    <x v="0"/>
    <s v="exceeds"/>
    <n v="1"/>
    <x v="1"/>
    <n v="0.57808219178082187"/>
    <x v="0"/>
    <x v="1"/>
  </r>
  <r>
    <s v="E005418"/>
    <d v="2024-06-30T00:00:00"/>
    <x v="5"/>
    <s v="Revenue"/>
    <x v="1"/>
    <s v="Account Specialist"/>
    <s v="sales"/>
    <x v="0"/>
    <x v="0"/>
    <d v="2024-06-30T00:00:00"/>
    <m/>
    <s v=""/>
    <n v="549"/>
    <x v="0"/>
    <x v="3"/>
    <x v="4"/>
    <n v="2"/>
    <s v="needs_support"/>
    <n v="2"/>
    <n v="96000"/>
    <x v="0"/>
    <s v="needs_support"/>
    <n v="0"/>
    <x v="0"/>
    <n v="1.5041095890410958"/>
    <x v="2"/>
    <x v="0"/>
  </r>
  <r>
    <s v="E005419"/>
    <d v="2025-06-27T00:00:00"/>
    <x v="6"/>
    <s v="Revenue"/>
    <x v="2"/>
    <s v="Analytics Specialist"/>
    <s v="analytics"/>
    <x v="0"/>
    <x v="0"/>
    <d v="2025-06-27T00:00:00"/>
    <m/>
    <s v=""/>
    <n v="187"/>
    <x v="1"/>
    <x v="0"/>
    <x v="2"/>
    <n v="3"/>
    <s v="meets"/>
    <n v="1"/>
    <n v="79000"/>
    <x v="0"/>
    <s v="meets"/>
    <n v="0"/>
    <x v="0"/>
    <n v="0.51232876712328768"/>
    <x v="0"/>
    <x v="0"/>
  </r>
  <r>
    <s v="E005420"/>
    <d v="2024-02-18T00:00:00"/>
    <x v="7"/>
    <s v="Corporate"/>
    <x v="0"/>
    <s v="Financial Planning Associate"/>
    <s v="finance"/>
    <x v="1"/>
    <x v="0"/>
    <d v="2024-02-18T00:00:00"/>
    <m/>
    <s v=""/>
    <n v="682"/>
    <x v="0"/>
    <x v="2"/>
    <x v="2"/>
    <n v="3"/>
    <s v="meets"/>
    <n v="2"/>
    <n v="57500"/>
    <x v="0"/>
    <s v="meets"/>
    <n v="0"/>
    <x v="0"/>
    <n v="1.8684931506849316"/>
    <x v="2"/>
    <x v="1"/>
  </r>
  <r>
    <s v="E005421"/>
    <d v="2025-02-05T00:00:00"/>
    <x v="8"/>
    <s v="Corporate"/>
    <x v="1"/>
    <s v="People Operations Associate"/>
    <s v="people"/>
    <x v="1"/>
    <x v="0"/>
    <d v="2025-02-05T00:00:00"/>
    <m/>
    <s v=""/>
    <n v="329"/>
    <x v="1"/>
    <x v="1"/>
    <x v="0"/>
    <n v="3"/>
    <s v="meets"/>
    <n v="1"/>
    <n v="68000"/>
    <x v="0"/>
    <s v="meets"/>
    <n v="0"/>
    <x v="0"/>
    <n v="0.90136986301369859"/>
    <x v="0"/>
    <x v="1"/>
  </r>
  <r>
    <s v="E005422"/>
    <d v="2023-06-23T00:00:00"/>
    <x v="9"/>
    <s v="Corporate"/>
    <x v="0"/>
    <s v="Legal &amp; Compliance Specialist"/>
    <s v="legal"/>
    <x v="0"/>
    <x v="0"/>
    <d v="2023-06-23T00:00:00"/>
    <m/>
    <s v=""/>
    <n v="922"/>
    <x v="0"/>
    <x v="0"/>
    <x v="0"/>
    <n v="3"/>
    <s v="meets"/>
    <n v="3"/>
    <n v="85500"/>
    <x v="0"/>
    <s v="meets"/>
    <n v="0"/>
    <x v="0"/>
    <n v="2.526027397260274"/>
    <x v="1"/>
    <x v="0"/>
  </r>
  <r>
    <s v="E005423"/>
    <d v="2024-01-14T00:00:00"/>
    <x v="10"/>
    <s v="Operations"/>
    <x v="2"/>
    <s v="Supply Chain Senior Specialist"/>
    <s v="supply_chain"/>
    <x v="2"/>
    <x v="0"/>
    <d v="2024-01-14T00:00:00"/>
    <m/>
    <s v=""/>
    <n v="717"/>
    <x v="0"/>
    <x v="1"/>
    <x v="3"/>
    <n v="5"/>
    <s v="outstanding"/>
    <n v="2"/>
    <n v="134500"/>
    <x v="0"/>
    <s v="outstanding"/>
    <n v="0"/>
    <x v="0"/>
    <n v="1.9643835616438357"/>
    <x v="2"/>
    <x v="2"/>
  </r>
  <r>
    <s v="E005424"/>
    <d v="2025-09-17T00:00:00"/>
    <x v="11"/>
    <s v="Operations"/>
    <x v="3"/>
    <s v="Operations Specialist"/>
    <s v="operations"/>
    <x v="0"/>
    <x v="0"/>
    <d v="2025-09-17T00:00:00"/>
    <m/>
    <s v=""/>
    <n v="105"/>
    <x v="0"/>
    <x v="1"/>
    <x v="2"/>
    <s v="None"/>
    <s v=""/>
    <n v="0"/>
    <n v="92000"/>
    <x v="1"/>
    <s v="Not Reviewed"/>
    <n v="0"/>
    <x v="0"/>
    <n v="0.28767123287671231"/>
    <x v="0"/>
    <x v="0"/>
  </r>
  <r>
    <s v="E005425"/>
    <d v="2023-02-22T00:00:00"/>
    <x v="0"/>
    <s v="Product &amp; Technology"/>
    <x v="0"/>
    <s v="Product Management Associate"/>
    <s v="product"/>
    <x v="1"/>
    <x v="0"/>
    <d v="2023-02-22T00:00:00"/>
    <m/>
    <s v=""/>
    <n v="1043"/>
    <x v="0"/>
    <x v="1"/>
    <x v="2"/>
    <n v="3"/>
    <s v="meets"/>
    <n v="3"/>
    <n v="59500"/>
    <x v="0"/>
    <s v="meets"/>
    <n v="0"/>
    <x v="0"/>
    <n v="2.8575342465753426"/>
    <x v="1"/>
    <x v="1"/>
  </r>
  <r>
    <s v="E005426"/>
    <d v="2025-04-20T00:00:00"/>
    <x v="1"/>
    <s v="Product &amp; Technology"/>
    <x v="0"/>
    <s v="Software Engineering Associate"/>
    <s v="engineering"/>
    <x v="1"/>
    <x v="0"/>
    <d v="2025-04-20T00:00:00"/>
    <m/>
    <s v=""/>
    <n v="255"/>
    <x v="2"/>
    <x v="1"/>
    <x v="0"/>
    <n v="1"/>
    <s v="needs_support"/>
    <n v="1"/>
    <n v="76000"/>
    <x v="0"/>
    <s v="needs_support"/>
    <n v="0"/>
    <x v="0"/>
    <n v="0.69863013698630139"/>
    <x v="0"/>
    <x v="0"/>
  </r>
  <r>
    <s v="E005427"/>
    <d v="2024-02-15T00:00:00"/>
    <x v="2"/>
    <s v="Product &amp; Technology"/>
    <x v="1"/>
    <s v="Product Management Senior Specialist"/>
    <s v="product"/>
    <x v="2"/>
    <x v="1"/>
    <d v="2024-02-15T00:00:00"/>
    <d v="2025-09-05T00:00:00"/>
    <s v="voluntary"/>
    <n v="568"/>
    <x v="0"/>
    <x v="1"/>
    <x v="0"/>
    <n v="2"/>
    <s v="needs_support"/>
    <n v="2"/>
    <n v="131500"/>
    <x v="0"/>
    <s v="needs_support"/>
    <n v="1"/>
    <x v="1"/>
    <n v="1.5561643835616439"/>
    <x v="2"/>
    <x v="2"/>
  </r>
  <r>
    <s v="E005428"/>
    <d v="2023-07-21T00:00:00"/>
    <x v="3"/>
    <s v="Product &amp; Technology"/>
    <x v="1"/>
    <s v="Product Design Associate"/>
    <s v="design"/>
    <x v="1"/>
    <x v="0"/>
    <d v="2023-07-21T00:00:00"/>
    <m/>
    <s v=""/>
    <n v="894"/>
    <x v="1"/>
    <x v="1"/>
    <x v="1"/>
    <n v="3"/>
    <s v="meets"/>
    <n v="2"/>
    <n v="61000"/>
    <x v="0"/>
    <s v="meets"/>
    <n v="0"/>
    <x v="0"/>
    <n v="2.4493150684931506"/>
    <x v="1"/>
    <x v="1"/>
  </r>
  <r>
    <s v="E005429"/>
    <d v="2025-02-09T00:00:00"/>
    <x v="4"/>
    <s v="Revenue"/>
    <x v="0"/>
    <s v="Account Associate"/>
    <s v="sales"/>
    <x v="1"/>
    <x v="0"/>
    <d v="2025-02-09T00:00:00"/>
    <m/>
    <s v=""/>
    <n v="325"/>
    <x v="1"/>
    <x v="1"/>
    <x v="2"/>
    <n v="3"/>
    <s v="meets"/>
    <n v="1"/>
    <n v="56000"/>
    <x v="0"/>
    <s v="meets"/>
    <n v="0"/>
    <x v="0"/>
    <n v="0.8904109589041096"/>
    <x v="0"/>
    <x v="1"/>
  </r>
  <r>
    <s v="E005430"/>
    <d v="2023-06-03T00:00:00"/>
    <x v="5"/>
    <s v="Revenue"/>
    <x v="1"/>
    <s v="Customer Success Specialist"/>
    <s v="customer_success"/>
    <x v="0"/>
    <x v="0"/>
    <d v="2023-06-03T00:00:00"/>
    <m/>
    <s v=""/>
    <n v="942"/>
    <x v="4"/>
    <x v="0"/>
    <x v="4"/>
    <n v="3"/>
    <s v="meets"/>
    <n v="3"/>
    <n v="82000"/>
    <x v="0"/>
    <s v="meets"/>
    <n v="0"/>
    <x v="0"/>
    <n v="2.580821917808219"/>
    <x v="1"/>
    <x v="0"/>
  </r>
  <r>
    <s v="E005431"/>
    <d v="2023-01-28T00:00:00"/>
    <x v="6"/>
    <s v="Revenue"/>
    <x v="2"/>
    <s v="Growth Marketing Senior Specialist"/>
    <s v="marketing"/>
    <x v="2"/>
    <x v="0"/>
    <d v="2023-01-28T00:00:00"/>
    <m/>
    <s v=""/>
    <n v="1068"/>
    <x v="1"/>
    <x v="1"/>
    <x v="0"/>
    <n v="3"/>
    <s v="meets"/>
    <n v="3"/>
    <n v="137000"/>
    <x v="0"/>
    <s v="meets"/>
    <n v="0"/>
    <x v="0"/>
    <n v="2.9260273972602739"/>
    <x v="1"/>
    <x v="2"/>
  </r>
  <r>
    <s v="E005432"/>
    <d v="2025-08-17T00:00:00"/>
    <x v="7"/>
    <s v="Corporate"/>
    <x v="0"/>
    <s v="Financial Planning Senior Specialist"/>
    <s v="finance"/>
    <x v="2"/>
    <x v="0"/>
    <d v="2025-08-17T00:00:00"/>
    <m/>
    <s v=""/>
    <n v="136"/>
    <x v="1"/>
    <x v="2"/>
    <x v="2"/>
    <s v="None"/>
    <s v=""/>
    <n v="0"/>
    <n v="97500"/>
    <x v="1"/>
    <s v="Not Reviewed"/>
    <n v="0"/>
    <x v="0"/>
    <n v="0.37260273972602742"/>
    <x v="0"/>
    <x v="0"/>
  </r>
  <r>
    <s v="E005433"/>
    <d v="2025-03-17T00:00:00"/>
    <x v="8"/>
    <s v="Corporate"/>
    <x v="1"/>
    <s v="People Operations Specialist"/>
    <s v="people"/>
    <x v="0"/>
    <x v="0"/>
    <d v="2025-03-17T00:00:00"/>
    <m/>
    <s v=""/>
    <n v="289"/>
    <x v="2"/>
    <x v="0"/>
    <x v="3"/>
    <n v="4"/>
    <s v="exceeds"/>
    <n v="1"/>
    <n v="104000"/>
    <x v="0"/>
    <s v="exceeds"/>
    <n v="0"/>
    <x v="0"/>
    <n v="0.79178082191780819"/>
    <x v="0"/>
    <x v="3"/>
  </r>
  <r>
    <s v="E005434"/>
    <d v="2024-08-08T00:00:00"/>
    <x v="9"/>
    <s v="Corporate"/>
    <x v="0"/>
    <s v="Legal &amp; Compliance Specialist"/>
    <s v="legal"/>
    <x v="0"/>
    <x v="1"/>
    <d v="2024-08-08T00:00:00"/>
    <d v="2025-03-08T00:00:00"/>
    <s v="voluntary"/>
    <n v="212"/>
    <x v="1"/>
    <x v="1"/>
    <x v="1"/>
    <n v="3"/>
    <s v="meets"/>
    <n v="1"/>
    <n v="86500"/>
    <x v="0"/>
    <s v="meets"/>
    <n v="1"/>
    <x v="1"/>
    <n v="0.58082191780821912"/>
    <x v="0"/>
    <x v="0"/>
  </r>
  <r>
    <s v="E005435"/>
    <d v="2023-04-06T00:00:00"/>
    <x v="10"/>
    <s v="Operations"/>
    <x v="2"/>
    <s v="Supply Chain Specialist"/>
    <s v="supply_chain"/>
    <x v="0"/>
    <x v="0"/>
    <d v="2023-04-06T00:00:00"/>
    <m/>
    <s v=""/>
    <n v="1000"/>
    <x v="1"/>
    <x v="2"/>
    <x v="4"/>
    <n v="1"/>
    <s v="needs_support"/>
    <n v="3"/>
    <n v="87500"/>
    <x v="0"/>
    <s v="needs_support"/>
    <n v="0"/>
    <x v="0"/>
    <n v="2.7397260273972601"/>
    <x v="1"/>
    <x v="0"/>
  </r>
  <r>
    <s v="E005436"/>
    <d v="2024-04-12T00:00:00"/>
    <x v="11"/>
    <s v="Operations"/>
    <x v="3"/>
    <s v="Operations Senior Specialist"/>
    <s v="operations"/>
    <x v="2"/>
    <x v="0"/>
    <d v="2024-04-12T00:00:00"/>
    <m/>
    <s v=""/>
    <n v="628"/>
    <x v="1"/>
    <x v="1"/>
    <x v="2"/>
    <n v="3"/>
    <s v="meets"/>
    <n v="2"/>
    <n v="138000"/>
    <x v="0"/>
    <s v="meets"/>
    <n v="0"/>
    <x v="0"/>
    <n v="1.7205479452054795"/>
    <x v="2"/>
    <x v="2"/>
  </r>
  <r>
    <s v="E005437"/>
    <d v="2025-06-24T00:00:00"/>
    <x v="0"/>
    <s v="Product &amp; Technology"/>
    <x v="0"/>
    <s v="Software Engineering Specialist"/>
    <s v="engineering"/>
    <x v="0"/>
    <x v="0"/>
    <d v="2025-06-24T00:00:00"/>
    <m/>
    <s v=""/>
    <n v="190"/>
    <x v="2"/>
    <x v="0"/>
    <x v="0"/>
    <n v="4"/>
    <s v="exceeds"/>
    <n v="1"/>
    <n v="91500"/>
    <x v="0"/>
    <s v="exceeds"/>
    <n v="0"/>
    <x v="0"/>
    <n v="0.52054794520547942"/>
    <x v="0"/>
    <x v="0"/>
  </r>
  <r>
    <s v="E005438"/>
    <d v="2024-01-21T00:00:00"/>
    <x v="1"/>
    <s v="Product &amp; Technology"/>
    <x v="0"/>
    <s v="Analytics Specialist"/>
    <s v="analytics"/>
    <x v="0"/>
    <x v="0"/>
    <d v="2024-01-21T00:00:00"/>
    <m/>
    <s v=""/>
    <n v="710"/>
    <x v="0"/>
    <x v="1"/>
    <x v="2"/>
    <n v="3"/>
    <s v="meets"/>
    <n v="2"/>
    <n v="96500"/>
    <x v="0"/>
    <s v="meets"/>
    <n v="0"/>
    <x v="0"/>
    <n v="1.9452054794520548"/>
    <x v="2"/>
    <x v="0"/>
  </r>
  <r>
    <s v="E005439"/>
    <d v="2024-03-27T00:00:00"/>
    <x v="2"/>
    <s v="Product &amp; Technology"/>
    <x v="1"/>
    <s v="Product Management Senior Specialist"/>
    <s v="product"/>
    <x v="2"/>
    <x v="1"/>
    <d v="2024-03-27T00:00:00"/>
    <d v="2024-07-29T00:00:00"/>
    <s v="voluntary"/>
    <n v="124"/>
    <x v="0"/>
    <x v="3"/>
    <x v="3"/>
    <s v="None"/>
    <s v=""/>
    <n v="0"/>
    <n v="99500"/>
    <x v="1"/>
    <s v="Not Reviewed"/>
    <n v="1"/>
    <x v="1"/>
    <n v="0.33972602739726027"/>
    <x v="0"/>
    <x v="0"/>
  </r>
  <r>
    <s v="E005440"/>
    <d v="2024-06-15T00:00:00"/>
    <x v="3"/>
    <s v="Product &amp; Technology"/>
    <x v="1"/>
    <s v="Product Management Senior Specialist"/>
    <s v="product"/>
    <x v="2"/>
    <x v="0"/>
    <d v="2024-06-15T00:00:00"/>
    <m/>
    <s v=""/>
    <n v="564"/>
    <x v="1"/>
    <x v="0"/>
    <x v="4"/>
    <n v="4"/>
    <s v="exceeds"/>
    <n v="2"/>
    <n v="114000"/>
    <x v="0"/>
    <s v="exceeds"/>
    <n v="0"/>
    <x v="0"/>
    <n v="1.5452054794520549"/>
    <x v="2"/>
    <x v="3"/>
  </r>
  <r>
    <s v="E005441"/>
    <d v="2023-02-20T00:00:00"/>
    <x v="4"/>
    <s v="Revenue"/>
    <x v="0"/>
    <s v="Account Associate"/>
    <s v="sales"/>
    <x v="1"/>
    <x v="0"/>
    <d v="2023-02-20T00:00:00"/>
    <m/>
    <s v=""/>
    <n v="1045"/>
    <x v="0"/>
    <x v="3"/>
    <x v="2"/>
    <n v="5"/>
    <s v="outstanding"/>
    <n v="3"/>
    <n v="57500"/>
    <x v="0"/>
    <s v="outstanding"/>
    <n v="0"/>
    <x v="0"/>
    <n v="2.8630136986301369"/>
    <x v="1"/>
    <x v="1"/>
  </r>
  <r>
    <s v="E005442"/>
    <d v="2024-12-29T00:00:00"/>
    <x v="5"/>
    <s v="Revenue"/>
    <x v="1"/>
    <s v="Customer Success Specialist"/>
    <s v="customer_success"/>
    <x v="0"/>
    <x v="0"/>
    <d v="2024-12-29T00:00:00"/>
    <m/>
    <s v=""/>
    <n v="367"/>
    <x v="2"/>
    <x v="0"/>
    <x v="0"/>
    <n v="2"/>
    <s v="needs_support"/>
    <n v="1"/>
    <n v="98000"/>
    <x v="0"/>
    <s v="needs_support"/>
    <n v="0"/>
    <x v="0"/>
    <n v="1.0054794520547945"/>
    <x v="2"/>
    <x v="0"/>
  </r>
  <r>
    <s v="E005443"/>
    <d v="2024-05-12T00:00:00"/>
    <x v="6"/>
    <s v="Revenue"/>
    <x v="2"/>
    <s v="Growth Marketing Specialist"/>
    <s v="marketing"/>
    <x v="0"/>
    <x v="1"/>
    <d v="2024-05-12T00:00:00"/>
    <d v="2025-03-11T00:00:00"/>
    <s v="involuntary"/>
    <n v="303"/>
    <x v="2"/>
    <x v="1"/>
    <x v="4"/>
    <n v="3"/>
    <s v="meets"/>
    <n v="1"/>
    <n v="75500"/>
    <x v="0"/>
    <s v="meets"/>
    <n v="1"/>
    <x v="1"/>
    <n v="0.83013698630136989"/>
    <x v="0"/>
    <x v="0"/>
  </r>
  <r>
    <s v="E005444"/>
    <d v="2024-12-11T00:00:00"/>
    <x v="7"/>
    <s v="Corporate"/>
    <x v="0"/>
    <s v="Financial Planning Senior Specialist"/>
    <s v="finance"/>
    <x v="2"/>
    <x v="0"/>
    <d v="2024-12-11T00:00:00"/>
    <m/>
    <s v=""/>
    <n v="385"/>
    <x v="0"/>
    <x v="0"/>
    <x v="3"/>
    <n v="3"/>
    <s v="meets"/>
    <n v="1"/>
    <n v="112000"/>
    <x v="0"/>
    <s v="meets"/>
    <n v="0"/>
    <x v="0"/>
    <n v="1.0547945205479452"/>
    <x v="2"/>
    <x v="3"/>
  </r>
  <r>
    <s v="E005445"/>
    <d v="2024-11-10T00:00:00"/>
    <x v="8"/>
    <s v="Corporate"/>
    <x v="1"/>
    <s v="Operations Associate"/>
    <s v="operations"/>
    <x v="1"/>
    <x v="1"/>
    <d v="2024-11-10T00:00:00"/>
    <d v="2025-07-10T00:00:00"/>
    <s v="voluntary"/>
    <n v="242"/>
    <x v="0"/>
    <x v="3"/>
    <x v="0"/>
    <n v="4"/>
    <s v="exceeds"/>
    <n v="1"/>
    <n v="60500"/>
    <x v="0"/>
    <s v="exceeds"/>
    <n v="1"/>
    <x v="1"/>
    <n v="0.66301369863013704"/>
    <x v="0"/>
    <x v="1"/>
  </r>
  <r>
    <s v="E005446"/>
    <d v="2023-01-28T00:00:00"/>
    <x v="9"/>
    <s v="Corporate"/>
    <x v="0"/>
    <s v="Legal &amp; Compliance Associate"/>
    <s v="legal"/>
    <x v="1"/>
    <x v="0"/>
    <d v="2023-01-28T00:00:00"/>
    <m/>
    <s v=""/>
    <n v="1068"/>
    <x v="2"/>
    <x v="0"/>
    <x v="2"/>
    <n v="2"/>
    <s v="needs_support"/>
    <n v="3"/>
    <n v="72000"/>
    <x v="0"/>
    <s v="needs_support"/>
    <n v="0"/>
    <x v="0"/>
    <n v="2.9260273972602739"/>
    <x v="1"/>
    <x v="0"/>
  </r>
  <r>
    <s v="E005447"/>
    <d v="2023-06-27T00:00:00"/>
    <x v="10"/>
    <s v="Operations"/>
    <x v="2"/>
    <s v="Supply Chain Senior Specialist"/>
    <s v="supply_chain"/>
    <x v="2"/>
    <x v="0"/>
    <d v="2023-06-27T00:00:00"/>
    <m/>
    <s v=""/>
    <n v="918"/>
    <x v="0"/>
    <x v="1"/>
    <x v="3"/>
    <n v="4"/>
    <s v="exceeds"/>
    <n v="3"/>
    <n v="109000"/>
    <x v="0"/>
    <s v="exceeds"/>
    <n v="0"/>
    <x v="0"/>
    <n v="2.515068493150685"/>
    <x v="1"/>
    <x v="3"/>
  </r>
  <r>
    <s v="E005448"/>
    <d v="2025-03-29T00:00:00"/>
    <x v="11"/>
    <s v="Operations"/>
    <x v="3"/>
    <s v="Operations Specialist"/>
    <s v="operations"/>
    <x v="0"/>
    <x v="0"/>
    <d v="2025-03-29T00:00:00"/>
    <m/>
    <s v=""/>
    <n v="277"/>
    <x v="3"/>
    <x v="3"/>
    <x v="3"/>
    <n v="3"/>
    <s v="meets"/>
    <n v="1"/>
    <n v="99500"/>
    <x v="0"/>
    <s v="meets"/>
    <n v="0"/>
    <x v="0"/>
    <n v="0.75890410958904109"/>
    <x v="0"/>
    <x v="0"/>
  </r>
  <r>
    <s v="E005449"/>
    <d v="2023-07-11T00:00:00"/>
    <x v="0"/>
    <s v="Product &amp; Technology"/>
    <x v="0"/>
    <s v="Software Engineering Specialist"/>
    <s v="engineering"/>
    <x v="0"/>
    <x v="0"/>
    <d v="2023-07-11T00:00:00"/>
    <m/>
    <s v=""/>
    <n v="904"/>
    <x v="0"/>
    <x v="1"/>
    <x v="0"/>
    <n v="4"/>
    <s v="exceeds"/>
    <n v="2"/>
    <n v="97000"/>
    <x v="0"/>
    <s v="exceeds"/>
    <n v="0"/>
    <x v="0"/>
    <n v="2.4767123287671233"/>
    <x v="1"/>
    <x v="0"/>
  </r>
  <r>
    <s v="E005450"/>
    <d v="2023-12-10T00:00:00"/>
    <x v="1"/>
    <s v="Product &amp; Technology"/>
    <x v="0"/>
    <s v="Analytics Senior Specialist"/>
    <s v="analytics"/>
    <x v="2"/>
    <x v="1"/>
    <d v="2023-12-10T00:00:00"/>
    <d v="2025-09-09T00:00:00"/>
    <s v="voluntary"/>
    <n v="639"/>
    <x v="1"/>
    <x v="1"/>
    <x v="4"/>
    <n v="3"/>
    <s v="meets"/>
    <n v="2"/>
    <n v="130500"/>
    <x v="0"/>
    <s v="meets"/>
    <n v="1"/>
    <x v="1"/>
    <n v="1.7506849315068493"/>
    <x v="2"/>
    <x v="2"/>
  </r>
  <r>
    <s v="E005451"/>
    <d v="2023-06-10T00:00:00"/>
    <x v="2"/>
    <s v="Product &amp; Technology"/>
    <x v="1"/>
    <s v="Analytics Associate"/>
    <s v="analytics"/>
    <x v="1"/>
    <x v="0"/>
    <d v="2023-06-10T00:00:00"/>
    <m/>
    <s v=""/>
    <n v="935"/>
    <x v="1"/>
    <x v="2"/>
    <x v="3"/>
    <n v="4"/>
    <s v="exceeds"/>
    <n v="3"/>
    <n v="63500"/>
    <x v="0"/>
    <s v="exceeds"/>
    <n v="0"/>
    <x v="0"/>
    <n v="2.5616438356164384"/>
    <x v="1"/>
    <x v="1"/>
  </r>
  <r>
    <s v="E005452"/>
    <d v="2023-01-03T00:00:00"/>
    <x v="3"/>
    <s v="Product &amp; Technology"/>
    <x v="1"/>
    <s v="Product Design Associate"/>
    <s v="design"/>
    <x v="1"/>
    <x v="0"/>
    <d v="2023-01-03T00:00:00"/>
    <m/>
    <s v=""/>
    <n v="1093"/>
    <x v="2"/>
    <x v="0"/>
    <x v="0"/>
    <n v="3"/>
    <s v="meets"/>
    <n v="3"/>
    <n v="70500"/>
    <x v="0"/>
    <s v="meets"/>
    <n v="0"/>
    <x v="0"/>
    <n v="2.9945205479452053"/>
    <x v="1"/>
    <x v="0"/>
  </r>
  <r>
    <s v="E005453"/>
    <d v="2024-12-26T00:00:00"/>
    <x v="4"/>
    <s v="Revenue"/>
    <x v="0"/>
    <s v="Account Associate"/>
    <s v="sales"/>
    <x v="1"/>
    <x v="0"/>
    <d v="2024-12-26T00:00:00"/>
    <m/>
    <s v=""/>
    <n v="370"/>
    <x v="1"/>
    <x v="1"/>
    <x v="4"/>
    <n v="2"/>
    <s v="needs_support"/>
    <n v="1"/>
    <n v="66000"/>
    <x v="0"/>
    <s v="needs_support"/>
    <n v="0"/>
    <x v="0"/>
    <n v="1.0136986301369864"/>
    <x v="2"/>
    <x v="1"/>
  </r>
  <r>
    <s v="E005454"/>
    <d v="2024-11-13T00:00:00"/>
    <x v="5"/>
    <s v="Revenue"/>
    <x v="1"/>
    <s v="Account Specialist"/>
    <s v="sales"/>
    <x v="0"/>
    <x v="0"/>
    <d v="2024-11-13T00:00:00"/>
    <m/>
    <s v=""/>
    <n v="413"/>
    <x v="2"/>
    <x v="3"/>
    <x v="2"/>
    <n v="5"/>
    <s v="outstanding"/>
    <n v="1"/>
    <n v="87500"/>
    <x v="0"/>
    <s v="outstanding"/>
    <n v="0"/>
    <x v="0"/>
    <n v="1.1315068493150684"/>
    <x v="2"/>
    <x v="0"/>
  </r>
  <r>
    <s v="E005455"/>
    <d v="2024-03-13T00:00:00"/>
    <x v="6"/>
    <s v="Revenue"/>
    <x v="2"/>
    <s v="Analytics Associate"/>
    <s v="analytics"/>
    <x v="1"/>
    <x v="0"/>
    <d v="2024-03-13T00:00:00"/>
    <m/>
    <s v=""/>
    <n v="658"/>
    <x v="0"/>
    <x v="0"/>
    <x v="2"/>
    <n v="3"/>
    <s v="meets"/>
    <n v="2"/>
    <n v="61000"/>
    <x v="0"/>
    <s v="meets"/>
    <n v="0"/>
    <x v="0"/>
    <n v="1.8027397260273972"/>
    <x v="2"/>
    <x v="1"/>
  </r>
  <r>
    <s v="E005456"/>
    <d v="2024-08-20T00:00:00"/>
    <x v="7"/>
    <s v="Corporate"/>
    <x v="0"/>
    <s v="Financial Planning Senior Specialist"/>
    <s v="finance"/>
    <x v="2"/>
    <x v="0"/>
    <d v="2024-08-20T00:00:00"/>
    <m/>
    <s v=""/>
    <n v="498"/>
    <x v="1"/>
    <x v="0"/>
    <x v="3"/>
    <n v="3"/>
    <s v="meets"/>
    <n v="1"/>
    <n v="116000"/>
    <x v="0"/>
    <s v="meets"/>
    <n v="0"/>
    <x v="0"/>
    <n v="1.3643835616438356"/>
    <x v="2"/>
    <x v="3"/>
  </r>
  <r>
    <s v="E005457"/>
    <d v="2024-12-01T00:00:00"/>
    <x v="8"/>
    <s v="Corporate"/>
    <x v="1"/>
    <s v="People Operations Specialist"/>
    <s v="people"/>
    <x v="0"/>
    <x v="0"/>
    <d v="2024-12-01T00:00:00"/>
    <m/>
    <s v=""/>
    <n v="395"/>
    <x v="1"/>
    <x v="2"/>
    <x v="0"/>
    <n v="3"/>
    <s v="meets"/>
    <n v="1"/>
    <n v="83000"/>
    <x v="0"/>
    <s v="meets"/>
    <n v="0"/>
    <x v="0"/>
    <n v="1.0821917808219179"/>
    <x v="2"/>
    <x v="0"/>
  </r>
  <r>
    <s v="E005458"/>
    <d v="2025-04-18T00:00:00"/>
    <x v="9"/>
    <s v="Corporate"/>
    <x v="0"/>
    <s v="Legal &amp; Compliance Senior Specialist"/>
    <s v="legal"/>
    <x v="2"/>
    <x v="0"/>
    <d v="2025-04-18T00:00:00"/>
    <m/>
    <s v=""/>
    <n v="257"/>
    <x v="1"/>
    <x v="3"/>
    <x v="0"/>
    <n v="3"/>
    <s v="meets"/>
    <n v="1"/>
    <n v="97500"/>
    <x v="0"/>
    <s v="meets"/>
    <n v="0"/>
    <x v="0"/>
    <n v="0.70410958904109588"/>
    <x v="0"/>
    <x v="0"/>
  </r>
  <r>
    <s v="E005459"/>
    <d v="2025-05-11T00:00:00"/>
    <x v="10"/>
    <s v="Operations"/>
    <x v="2"/>
    <s v="Supply Chain Associate"/>
    <s v="supply_chain"/>
    <x v="1"/>
    <x v="0"/>
    <d v="2025-05-11T00:00:00"/>
    <m/>
    <s v=""/>
    <n v="234"/>
    <x v="1"/>
    <x v="0"/>
    <x v="0"/>
    <n v="4"/>
    <s v="exceeds"/>
    <n v="1"/>
    <n v="74500"/>
    <x v="0"/>
    <s v="exceeds"/>
    <n v="0"/>
    <x v="0"/>
    <n v="0.64109589041095894"/>
    <x v="0"/>
    <x v="0"/>
  </r>
  <r>
    <s v="E005460"/>
    <d v="2024-03-05T00:00:00"/>
    <x v="11"/>
    <s v="Operations"/>
    <x v="3"/>
    <s v="Operations Associate"/>
    <s v="operations"/>
    <x v="1"/>
    <x v="0"/>
    <d v="2024-03-05T00:00:00"/>
    <m/>
    <s v=""/>
    <n v="666"/>
    <x v="1"/>
    <x v="1"/>
    <x v="3"/>
    <n v="3"/>
    <s v="meets"/>
    <n v="2"/>
    <n v="70000"/>
    <x v="0"/>
    <s v="meets"/>
    <n v="0"/>
    <x v="0"/>
    <n v="1.8246575342465754"/>
    <x v="2"/>
    <x v="0"/>
  </r>
  <r>
    <s v="E005461"/>
    <d v="2023-09-02T00:00:00"/>
    <x v="0"/>
    <s v="Product &amp; Technology"/>
    <x v="0"/>
    <s v="Software Engineering Associate"/>
    <s v="engineering"/>
    <x v="1"/>
    <x v="0"/>
    <d v="2023-09-02T00:00:00"/>
    <m/>
    <s v=""/>
    <n v="851"/>
    <x v="0"/>
    <x v="1"/>
    <x v="0"/>
    <n v="3"/>
    <s v="meets"/>
    <n v="2"/>
    <n v="73000"/>
    <x v="0"/>
    <s v="meets"/>
    <n v="0"/>
    <x v="0"/>
    <n v="2.3315068493150686"/>
    <x v="1"/>
    <x v="0"/>
  </r>
  <r>
    <s v="E005462"/>
    <d v="2025-07-11T00:00:00"/>
    <x v="1"/>
    <s v="Product &amp; Technology"/>
    <x v="0"/>
    <s v="Analytics Associate"/>
    <s v="analytics"/>
    <x v="1"/>
    <x v="0"/>
    <d v="2025-07-11T00:00:00"/>
    <m/>
    <s v=""/>
    <n v="173"/>
    <x v="2"/>
    <x v="3"/>
    <x v="0"/>
    <s v="None"/>
    <s v=""/>
    <n v="0"/>
    <n v="77000"/>
    <x v="1"/>
    <s v="Not Reviewed"/>
    <n v="0"/>
    <x v="0"/>
    <n v="0.47397260273972602"/>
    <x v="0"/>
    <x v="0"/>
  </r>
  <r>
    <s v="E005463"/>
    <d v="2023-12-17T00:00:00"/>
    <x v="2"/>
    <s v="Product &amp; Technology"/>
    <x v="1"/>
    <s v="Product Management Senior Specialist"/>
    <s v="product"/>
    <x v="2"/>
    <x v="0"/>
    <d v="2023-12-17T00:00:00"/>
    <m/>
    <s v=""/>
    <n v="745"/>
    <x v="1"/>
    <x v="0"/>
    <x v="3"/>
    <n v="4"/>
    <s v="exceeds"/>
    <n v="2"/>
    <n v="101500"/>
    <x v="0"/>
    <s v="exceeds"/>
    <n v="0"/>
    <x v="0"/>
    <n v="2.0410958904109591"/>
    <x v="1"/>
    <x v="3"/>
  </r>
  <r>
    <s v="E005464"/>
    <d v="2024-09-26T00:00:00"/>
    <x v="3"/>
    <s v="Product &amp; Technology"/>
    <x v="1"/>
    <s v="Product Design Associate"/>
    <s v="design"/>
    <x v="1"/>
    <x v="1"/>
    <d v="2024-09-26T00:00:00"/>
    <d v="2025-03-24T00:00:00"/>
    <s v="voluntary"/>
    <n v="179"/>
    <x v="2"/>
    <x v="1"/>
    <x v="0"/>
    <s v="None"/>
    <s v=""/>
    <n v="0"/>
    <n v="61500"/>
    <x v="1"/>
    <s v="Not Reviewed"/>
    <n v="1"/>
    <x v="1"/>
    <n v="0.49041095890410957"/>
    <x v="0"/>
    <x v="1"/>
  </r>
  <r>
    <s v="E005465"/>
    <d v="2024-04-08T00:00:00"/>
    <x v="4"/>
    <s v="Revenue"/>
    <x v="0"/>
    <s v="Account Lead"/>
    <s v="sales"/>
    <x v="3"/>
    <x v="0"/>
    <d v="2024-04-08T00:00:00"/>
    <m/>
    <s v=""/>
    <n v="632"/>
    <x v="3"/>
    <x v="2"/>
    <x v="1"/>
    <n v="3"/>
    <s v="meets"/>
    <n v="2"/>
    <n v="132000"/>
    <x v="0"/>
    <s v="meets"/>
    <n v="0"/>
    <x v="0"/>
    <n v="1.7315068493150685"/>
    <x v="2"/>
    <x v="2"/>
  </r>
  <r>
    <s v="E005466"/>
    <d v="2023-03-12T00:00:00"/>
    <x v="5"/>
    <s v="Revenue"/>
    <x v="1"/>
    <s v="Customer Success Specialist"/>
    <s v="customer_success"/>
    <x v="0"/>
    <x v="0"/>
    <d v="2023-03-12T00:00:00"/>
    <m/>
    <s v=""/>
    <n v="1025"/>
    <x v="1"/>
    <x v="1"/>
    <x v="1"/>
    <n v="4"/>
    <s v="exceeds"/>
    <n v="3"/>
    <n v="78000"/>
    <x v="0"/>
    <s v="exceeds"/>
    <n v="0"/>
    <x v="0"/>
    <n v="2.8082191780821919"/>
    <x v="1"/>
    <x v="0"/>
  </r>
  <r>
    <s v="E005467"/>
    <d v="2025-07-22T00:00:00"/>
    <x v="6"/>
    <s v="Revenue"/>
    <x v="2"/>
    <s v="Growth Marketing Associate"/>
    <s v="marketing"/>
    <x v="1"/>
    <x v="0"/>
    <d v="2025-07-22T00:00:00"/>
    <m/>
    <s v=""/>
    <n v="162"/>
    <x v="1"/>
    <x v="2"/>
    <x v="3"/>
    <s v="None"/>
    <s v=""/>
    <n v="0"/>
    <n v="71500"/>
    <x v="1"/>
    <s v="Not Reviewed"/>
    <n v="0"/>
    <x v="0"/>
    <n v="0.44383561643835617"/>
    <x v="0"/>
    <x v="0"/>
  </r>
  <r>
    <s v="E005468"/>
    <d v="2024-01-31T00:00:00"/>
    <x v="7"/>
    <s v="Corporate"/>
    <x v="0"/>
    <s v="Financial Planning Senior Specialist"/>
    <s v="finance"/>
    <x v="2"/>
    <x v="0"/>
    <d v="2024-01-31T00:00:00"/>
    <m/>
    <s v=""/>
    <n v="700"/>
    <x v="0"/>
    <x v="2"/>
    <x v="2"/>
    <n v="2"/>
    <s v="needs_support"/>
    <n v="2"/>
    <n v="117500"/>
    <x v="0"/>
    <s v="needs_support"/>
    <n v="0"/>
    <x v="0"/>
    <n v="1.9178082191780821"/>
    <x v="2"/>
    <x v="3"/>
  </r>
  <r>
    <s v="E005469"/>
    <d v="2023-02-24T00:00:00"/>
    <x v="8"/>
    <s v="Corporate"/>
    <x v="1"/>
    <s v="People Operations Associate"/>
    <s v="people"/>
    <x v="1"/>
    <x v="0"/>
    <d v="2023-02-24T00:00:00"/>
    <m/>
    <s v=""/>
    <n v="1041"/>
    <x v="0"/>
    <x v="0"/>
    <x v="0"/>
    <n v="3"/>
    <s v="meets"/>
    <n v="3"/>
    <n v="65000"/>
    <x v="0"/>
    <s v="meets"/>
    <n v="0"/>
    <x v="0"/>
    <n v="2.8520547945205479"/>
    <x v="1"/>
    <x v="1"/>
  </r>
  <r>
    <s v="E005470"/>
    <d v="2024-08-09T00:00:00"/>
    <x v="9"/>
    <s v="Corporate"/>
    <x v="0"/>
    <s v="Legal &amp; Compliance Specialist"/>
    <s v="legal"/>
    <x v="0"/>
    <x v="0"/>
    <d v="2024-08-09T00:00:00"/>
    <m/>
    <s v=""/>
    <n v="509"/>
    <x v="0"/>
    <x v="0"/>
    <x v="4"/>
    <n v="3"/>
    <s v="meets"/>
    <n v="1"/>
    <n v="76000"/>
    <x v="0"/>
    <s v="meets"/>
    <n v="0"/>
    <x v="0"/>
    <n v="1.3945205479452054"/>
    <x v="2"/>
    <x v="0"/>
  </r>
  <r>
    <s v="E005471"/>
    <d v="2023-10-18T00:00:00"/>
    <x v="10"/>
    <s v="Operations"/>
    <x v="2"/>
    <s v="Supply Chain Associate"/>
    <s v="supply_chain"/>
    <x v="1"/>
    <x v="0"/>
    <d v="2023-10-18T00:00:00"/>
    <m/>
    <s v=""/>
    <n v="805"/>
    <x v="1"/>
    <x v="1"/>
    <x v="2"/>
    <n v="4"/>
    <s v="exceeds"/>
    <n v="2"/>
    <n v="76000"/>
    <x v="0"/>
    <s v="exceeds"/>
    <n v="0"/>
    <x v="0"/>
    <n v="2.2054794520547945"/>
    <x v="1"/>
    <x v="0"/>
  </r>
  <r>
    <s v="E005472"/>
    <d v="2023-10-07T00:00:00"/>
    <x v="11"/>
    <s v="Operations"/>
    <x v="3"/>
    <s v="Operations Specialist"/>
    <s v="operations"/>
    <x v="0"/>
    <x v="1"/>
    <d v="2023-10-07T00:00:00"/>
    <d v="2024-04-19T00:00:00"/>
    <s v="involuntary"/>
    <n v="195"/>
    <x v="1"/>
    <x v="1"/>
    <x v="3"/>
    <n v="3"/>
    <s v="meets"/>
    <n v="1"/>
    <n v="94500"/>
    <x v="0"/>
    <s v="meets"/>
    <n v="1"/>
    <x v="1"/>
    <n v="0.53424657534246578"/>
    <x v="0"/>
    <x v="0"/>
  </r>
  <r>
    <s v="E005473"/>
    <d v="2025-08-01T00:00:00"/>
    <x v="0"/>
    <s v="Product &amp; Technology"/>
    <x v="0"/>
    <s v="Software Engineering Associate"/>
    <s v="engineering"/>
    <x v="1"/>
    <x v="0"/>
    <d v="2025-08-01T00:00:00"/>
    <m/>
    <s v=""/>
    <n v="152"/>
    <x v="0"/>
    <x v="3"/>
    <x v="1"/>
    <s v="None"/>
    <s v=""/>
    <n v="0"/>
    <n v="76000"/>
    <x v="1"/>
    <s v="Not Reviewed"/>
    <n v="0"/>
    <x v="0"/>
    <n v="0.41643835616438357"/>
    <x v="0"/>
    <x v="0"/>
  </r>
  <r>
    <s v="E005474"/>
    <d v="2025-07-16T00:00:00"/>
    <x v="1"/>
    <s v="Product &amp; Technology"/>
    <x v="0"/>
    <s v="Analytics Associate"/>
    <s v="analytics"/>
    <x v="1"/>
    <x v="1"/>
    <d v="2025-07-16T00:00:00"/>
    <d v="2025-10-21T00:00:00"/>
    <s v="voluntary"/>
    <n v="97"/>
    <x v="1"/>
    <x v="4"/>
    <x v="2"/>
    <s v="None"/>
    <s v=""/>
    <n v="0"/>
    <n v="61000"/>
    <x v="1"/>
    <s v="Not Reviewed"/>
    <n v="1"/>
    <x v="1"/>
    <n v="0.26575342465753427"/>
    <x v="0"/>
    <x v="1"/>
  </r>
  <r>
    <s v="E005475"/>
    <d v="2023-01-20T00:00:00"/>
    <x v="2"/>
    <s v="Product &amp; Technology"/>
    <x v="1"/>
    <s v="Product Management Senior Specialist"/>
    <s v="product"/>
    <x v="2"/>
    <x v="0"/>
    <d v="2023-01-20T00:00:00"/>
    <m/>
    <s v=""/>
    <n v="1076"/>
    <x v="1"/>
    <x v="1"/>
    <x v="1"/>
    <n v="3"/>
    <s v="meets"/>
    <n v="3"/>
    <n v="116000"/>
    <x v="0"/>
    <s v="meets"/>
    <n v="0"/>
    <x v="0"/>
    <n v="2.9479452054794519"/>
    <x v="1"/>
    <x v="3"/>
  </r>
  <r>
    <s v="E005476"/>
    <d v="2023-05-28T00:00:00"/>
    <x v="3"/>
    <s v="Product &amp; Technology"/>
    <x v="1"/>
    <s v="Product Management Associate"/>
    <s v="product"/>
    <x v="1"/>
    <x v="0"/>
    <d v="2023-05-28T00:00:00"/>
    <m/>
    <s v=""/>
    <n v="948"/>
    <x v="0"/>
    <x v="4"/>
    <x v="2"/>
    <n v="4"/>
    <s v="exceeds"/>
    <n v="3"/>
    <n v="77500"/>
    <x v="0"/>
    <s v="exceeds"/>
    <n v="0"/>
    <x v="0"/>
    <n v="2.5972602739726027"/>
    <x v="1"/>
    <x v="0"/>
  </r>
  <r>
    <s v="E005477"/>
    <d v="2025-01-12T00:00:00"/>
    <x v="4"/>
    <s v="Revenue"/>
    <x v="0"/>
    <s v="Customer Success Specialist"/>
    <s v="customer_success"/>
    <x v="0"/>
    <x v="0"/>
    <d v="2025-01-12T00:00:00"/>
    <m/>
    <s v=""/>
    <n v="353"/>
    <x v="1"/>
    <x v="2"/>
    <x v="2"/>
    <n v="3"/>
    <s v="meets"/>
    <n v="1"/>
    <n v="81500"/>
    <x v="0"/>
    <s v="meets"/>
    <n v="0"/>
    <x v="0"/>
    <n v="0.9671232876712329"/>
    <x v="0"/>
    <x v="0"/>
  </r>
  <r>
    <s v="E005478"/>
    <d v="2024-08-17T00:00:00"/>
    <x v="5"/>
    <s v="Revenue"/>
    <x v="1"/>
    <s v="Customer Success Associate"/>
    <s v="customer_success"/>
    <x v="1"/>
    <x v="1"/>
    <d v="2024-08-17T00:00:00"/>
    <d v="2025-03-20T00:00:00"/>
    <s v="involuntary"/>
    <n v="215"/>
    <x v="1"/>
    <x v="1"/>
    <x v="3"/>
    <n v="3"/>
    <s v="meets"/>
    <n v="1"/>
    <n v="74000"/>
    <x v="0"/>
    <s v="meets"/>
    <n v="1"/>
    <x v="1"/>
    <n v="0.58904109589041098"/>
    <x v="0"/>
    <x v="0"/>
  </r>
  <r>
    <s v="E005479"/>
    <d v="2023-10-01T00:00:00"/>
    <x v="6"/>
    <s v="Revenue"/>
    <x v="2"/>
    <s v="Growth Marketing Senior Specialist"/>
    <s v="marketing"/>
    <x v="2"/>
    <x v="0"/>
    <d v="2023-10-01T00:00:00"/>
    <m/>
    <s v=""/>
    <n v="822"/>
    <x v="4"/>
    <x v="0"/>
    <x v="0"/>
    <n v="4"/>
    <s v="exceeds"/>
    <n v="2"/>
    <n v="105500"/>
    <x v="0"/>
    <s v="exceeds"/>
    <n v="0"/>
    <x v="0"/>
    <n v="2.2520547945205478"/>
    <x v="1"/>
    <x v="3"/>
  </r>
  <r>
    <s v="E005480"/>
    <d v="2025-04-14T00:00:00"/>
    <x v="7"/>
    <s v="Corporate"/>
    <x v="0"/>
    <s v="Financial Planning Associate"/>
    <s v="finance"/>
    <x v="1"/>
    <x v="1"/>
    <d v="2025-04-14T00:00:00"/>
    <d v="2025-09-06T00:00:00"/>
    <s v="involuntary"/>
    <n v="145"/>
    <x v="0"/>
    <x v="2"/>
    <x v="0"/>
    <s v="None"/>
    <s v=""/>
    <n v="0"/>
    <n v="61000"/>
    <x v="1"/>
    <s v="Not Reviewed"/>
    <n v="1"/>
    <x v="1"/>
    <n v="0.39726027397260272"/>
    <x v="0"/>
    <x v="1"/>
  </r>
  <r>
    <s v="E005481"/>
    <d v="2024-09-12T00:00:00"/>
    <x v="8"/>
    <s v="Corporate"/>
    <x v="1"/>
    <s v="People Operations Senior Specialist"/>
    <s v="people"/>
    <x v="2"/>
    <x v="0"/>
    <d v="2024-09-12T00:00:00"/>
    <m/>
    <s v=""/>
    <n v="475"/>
    <x v="2"/>
    <x v="1"/>
    <x v="3"/>
    <n v="5"/>
    <s v="outstanding"/>
    <n v="1"/>
    <n v="142000"/>
    <x v="0"/>
    <s v="outstanding"/>
    <n v="0"/>
    <x v="0"/>
    <n v="1.3013698630136987"/>
    <x v="2"/>
    <x v="2"/>
  </r>
  <r>
    <s v="E005482"/>
    <d v="2024-04-10T00:00:00"/>
    <x v="9"/>
    <s v="Corporate"/>
    <x v="0"/>
    <s v="Legal &amp; Compliance Associate"/>
    <s v="legal"/>
    <x v="1"/>
    <x v="1"/>
    <d v="2024-04-10T00:00:00"/>
    <d v="2025-07-21T00:00:00"/>
    <s v="voluntary"/>
    <n v="467"/>
    <x v="1"/>
    <x v="1"/>
    <x v="0"/>
    <n v="5"/>
    <s v="outstanding"/>
    <n v="1"/>
    <n v="64500"/>
    <x v="0"/>
    <s v="outstanding"/>
    <n v="1"/>
    <x v="1"/>
    <n v="1.2794520547945205"/>
    <x v="2"/>
    <x v="1"/>
  </r>
  <r>
    <s v="E005483"/>
    <d v="2023-08-14T00:00:00"/>
    <x v="10"/>
    <s v="Operations"/>
    <x v="2"/>
    <s v="Supply Chain Associate"/>
    <s v="supply_chain"/>
    <x v="1"/>
    <x v="0"/>
    <d v="2023-08-14T00:00:00"/>
    <m/>
    <s v=""/>
    <n v="870"/>
    <x v="2"/>
    <x v="4"/>
    <x v="3"/>
    <n v="5"/>
    <s v="outstanding"/>
    <n v="2"/>
    <n v="71000"/>
    <x v="0"/>
    <s v="outstanding"/>
    <n v="0"/>
    <x v="0"/>
    <n v="2.3835616438356166"/>
    <x v="1"/>
    <x v="0"/>
  </r>
  <r>
    <s v="E005484"/>
    <d v="2023-06-12T00:00:00"/>
    <x v="11"/>
    <s v="Operations"/>
    <x v="3"/>
    <s v="Operations Specialist"/>
    <s v="operations"/>
    <x v="0"/>
    <x v="1"/>
    <d v="2023-06-12T00:00:00"/>
    <d v="2024-08-14T00:00:00"/>
    <s v="voluntary"/>
    <n v="429"/>
    <x v="0"/>
    <x v="0"/>
    <x v="3"/>
    <n v="5"/>
    <s v="outstanding"/>
    <n v="1"/>
    <n v="102500"/>
    <x v="0"/>
    <s v="outstanding"/>
    <n v="1"/>
    <x v="1"/>
    <n v="1.1753424657534246"/>
    <x v="2"/>
    <x v="3"/>
  </r>
  <r>
    <s v="E005485"/>
    <d v="2024-06-18T00:00:00"/>
    <x v="0"/>
    <s v="Product &amp; Technology"/>
    <x v="0"/>
    <s v="Analytics Specialist"/>
    <s v="analytics"/>
    <x v="0"/>
    <x v="0"/>
    <d v="2024-06-18T00:00:00"/>
    <m/>
    <s v=""/>
    <n v="561"/>
    <x v="1"/>
    <x v="3"/>
    <x v="4"/>
    <n v="2"/>
    <s v="needs_support"/>
    <n v="2"/>
    <n v="100500"/>
    <x v="0"/>
    <s v="needs_support"/>
    <n v="0"/>
    <x v="0"/>
    <n v="1.536986301369863"/>
    <x v="2"/>
    <x v="3"/>
  </r>
  <r>
    <s v="E005486"/>
    <d v="2024-03-05T00:00:00"/>
    <x v="1"/>
    <s v="Product &amp; Technology"/>
    <x v="0"/>
    <s v="Analytics Associate"/>
    <s v="analytics"/>
    <x v="1"/>
    <x v="0"/>
    <d v="2024-03-05T00:00:00"/>
    <m/>
    <s v=""/>
    <n v="666"/>
    <x v="0"/>
    <x v="0"/>
    <x v="1"/>
    <n v="4"/>
    <s v="exceeds"/>
    <n v="2"/>
    <n v="71500"/>
    <x v="0"/>
    <s v="exceeds"/>
    <n v="0"/>
    <x v="0"/>
    <n v="1.8246575342465754"/>
    <x v="2"/>
    <x v="0"/>
  </r>
  <r>
    <s v="E005487"/>
    <d v="2023-08-15T00:00:00"/>
    <x v="2"/>
    <s v="Product &amp; Technology"/>
    <x v="1"/>
    <s v="Analytics Specialist"/>
    <s v="analytics"/>
    <x v="0"/>
    <x v="0"/>
    <d v="2023-08-15T00:00:00"/>
    <m/>
    <s v=""/>
    <n v="869"/>
    <x v="2"/>
    <x v="1"/>
    <x v="3"/>
    <n v="5"/>
    <s v="outstanding"/>
    <n v="2"/>
    <n v="96000"/>
    <x v="0"/>
    <s v="outstanding"/>
    <n v="0"/>
    <x v="0"/>
    <n v="2.3808219178082193"/>
    <x v="1"/>
    <x v="0"/>
  </r>
  <r>
    <s v="E005488"/>
    <d v="2024-04-15T00:00:00"/>
    <x v="3"/>
    <s v="Product &amp; Technology"/>
    <x v="1"/>
    <s v="Product Design Associate"/>
    <s v="design"/>
    <x v="1"/>
    <x v="0"/>
    <d v="2024-04-15T00:00:00"/>
    <m/>
    <s v=""/>
    <n v="625"/>
    <x v="0"/>
    <x v="1"/>
    <x v="0"/>
    <n v="4"/>
    <s v="exceeds"/>
    <n v="2"/>
    <n v="61500"/>
    <x v="0"/>
    <s v="exceeds"/>
    <n v="0"/>
    <x v="0"/>
    <n v="1.7123287671232876"/>
    <x v="2"/>
    <x v="1"/>
  </r>
  <r>
    <s v="E005489"/>
    <d v="2023-06-12T00:00:00"/>
    <x v="4"/>
    <s v="Revenue"/>
    <x v="0"/>
    <s v="Customer Success Senior Specialist"/>
    <s v="customer_success"/>
    <x v="2"/>
    <x v="0"/>
    <d v="2023-06-12T00:00:00"/>
    <m/>
    <s v=""/>
    <n v="933"/>
    <x v="1"/>
    <x v="2"/>
    <x v="2"/>
    <n v="3"/>
    <s v="meets"/>
    <n v="3"/>
    <n v="97000"/>
    <x v="0"/>
    <s v="meets"/>
    <n v="0"/>
    <x v="0"/>
    <n v="2.5561643835616437"/>
    <x v="1"/>
    <x v="0"/>
  </r>
  <r>
    <s v="E005490"/>
    <d v="2023-04-28T00:00:00"/>
    <x v="5"/>
    <s v="Revenue"/>
    <x v="1"/>
    <s v="Account Lead"/>
    <s v="sales"/>
    <x v="3"/>
    <x v="0"/>
    <d v="2023-04-28T00:00:00"/>
    <m/>
    <s v=""/>
    <n v="978"/>
    <x v="4"/>
    <x v="1"/>
    <x v="4"/>
    <n v="4"/>
    <s v="exceeds"/>
    <n v="3"/>
    <n v="187500"/>
    <x v="0"/>
    <s v="exceeds"/>
    <n v="0"/>
    <x v="0"/>
    <n v="2.6794520547945204"/>
    <x v="1"/>
    <x v="2"/>
  </r>
  <r>
    <s v="E005491"/>
    <d v="2024-04-13T00:00:00"/>
    <x v="6"/>
    <s v="Revenue"/>
    <x v="2"/>
    <s v="Growth Marketing Senior Specialist"/>
    <s v="marketing"/>
    <x v="2"/>
    <x v="0"/>
    <d v="2024-04-13T00:00:00"/>
    <m/>
    <s v=""/>
    <n v="627"/>
    <x v="2"/>
    <x v="0"/>
    <x v="0"/>
    <n v="2"/>
    <s v="needs_support"/>
    <n v="2"/>
    <n v="97500"/>
    <x v="0"/>
    <s v="needs_support"/>
    <n v="0"/>
    <x v="0"/>
    <n v="1.7178082191780821"/>
    <x v="2"/>
    <x v="0"/>
  </r>
  <r>
    <s v="E005492"/>
    <d v="2025-08-09T00:00:00"/>
    <x v="7"/>
    <s v="Corporate"/>
    <x v="0"/>
    <s v="Analytics Specialist"/>
    <s v="analytics"/>
    <x v="0"/>
    <x v="0"/>
    <d v="2025-08-09T00:00:00"/>
    <m/>
    <s v=""/>
    <n v="144"/>
    <x v="4"/>
    <x v="3"/>
    <x v="3"/>
    <s v="None"/>
    <s v=""/>
    <n v="0"/>
    <n v="74000"/>
    <x v="1"/>
    <s v="Not Reviewed"/>
    <n v="0"/>
    <x v="0"/>
    <n v="0.39452054794520547"/>
    <x v="0"/>
    <x v="0"/>
  </r>
  <r>
    <s v="E005493"/>
    <d v="2025-07-29T00:00:00"/>
    <x v="8"/>
    <s v="Corporate"/>
    <x v="1"/>
    <s v="Operations Senior Specialist"/>
    <s v="operations"/>
    <x v="2"/>
    <x v="0"/>
    <d v="2025-07-29T00:00:00"/>
    <m/>
    <s v=""/>
    <n v="155"/>
    <x v="3"/>
    <x v="2"/>
    <x v="2"/>
    <s v="None"/>
    <s v=""/>
    <n v="0"/>
    <n v="106500"/>
    <x v="1"/>
    <s v="Not Reviewed"/>
    <n v="0"/>
    <x v="0"/>
    <n v="0.42465753424657532"/>
    <x v="0"/>
    <x v="3"/>
  </r>
  <r>
    <s v="E005494"/>
    <d v="2024-08-20T00:00:00"/>
    <x v="9"/>
    <s v="Corporate"/>
    <x v="0"/>
    <s v="Legal &amp; Compliance Senior Specialist"/>
    <s v="legal"/>
    <x v="2"/>
    <x v="0"/>
    <d v="2024-08-20T00:00:00"/>
    <m/>
    <s v=""/>
    <n v="498"/>
    <x v="1"/>
    <x v="2"/>
    <x v="2"/>
    <n v="3"/>
    <s v="meets"/>
    <n v="1"/>
    <n v="112000"/>
    <x v="0"/>
    <s v="meets"/>
    <n v="0"/>
    <x v="0"/>
    <n v="1.3643835616438356"/>
    <x v="2"/>
    <x v="3"/>
  </r>
  <r>
    <s v="E005495"/>
    <d v="2025-01-16T00:00:00"/>
    <x v="10"/>
    <s v="Operations"/>
    <x v="2"/>
    <s v="Supply Chain Specialist"/>
    <s v="supply_chain"/>
    <x v="0"/>
    <x v="0"/>
    <d v="2025-01-16T00:00:00"/>
    <m/>
    <s v=""/>
    <n v="349"/>
    <x v="0"/>
    <x v="1"/>
    <x v="0"/>
    <n v="3"/>
    <s v="meets"/>
    <n v="1"/>
    <n v="91000"/>
    <x v="0"/>
    <s v="meets"/>
    <n v="0"/>
    <x v="0"/>
    <n v="0.95616438356164379"/>
    <x v="0"/>
    <x v="0"/>
  </r>
  <r>
    <s v="E005496"/>
    <d v="2025-06-04T00:00:00"/>
    <x v="11"/>
    <s v="Operations"/>
    <x v="3"/>
    <s v="Financial Planning Associate"/>
    <s v="finance"/>
    <x v="1"/>
    <x v="0"/>
    <d v="2025-06-04T00:00:00"/>
    <m/>
    <s v=""/>
    <n v="210"/>
    <x v="0"/>
    <x v="3"/>
    <x v="0"/>
    <n v="4"/>
    <s v="exceeds"/>
    <n v="1"/>
    <n v="75000"/>
    <x v="0"/>
    <s v="exceeds"/>
    <n v="0"/>
    <x v="0"/>
    <n v="0.57534246575342463"/>
    <x v="0"/>
    <x v="0"/>
  </r>
  <r>
    <s v="E005497"/>
    <d v="2025-08-10T00:00:00"/>
    <x v="0"/>
    <s v="Product &amp; Technology"/>
    <x v="0"/>
    <s v="Software Engineering Specialist"/>
    <s v="engineering"/>
    <x v="0"/>
    <x v="0"/>
    <d v="2025-08-10T00:00:00"/>
    <m/>
    <s v=""/>
    <n v="143"/>
    <x v="2"/>
    <x v="1"/>
    <x v="3"/>
    <s v="None"/>
    <s v=""/>
    <n v="0"/>
    <n v="73500"/>
    <x v="1"/>
    <s v="Not Reviewed"/>
    <n v="0"/>
    <x v="0"/>
    <n v="0.39178082191780822"/>
    <x v="0"/>
    <x v="0"/>
  </r>
  <r>
    <s v="E005498"/>
    <d v="2024-01-20T00:00:00"/>
    <x v="1"/>
    <s v="Product &amp; Technology"/>
    <x v="0"/>
    <s v="Analytics Associate"/>
    <s v="analytics"/>
    <x v="1"/>
    <x v="0"/>
    <d v="2024-01-20T00:00:00"/>
    <m/>
    <s v=""/>
    <n v="711"/>
    <x v="0"/>
    <x v="0"/>
    <x v="0"/>
    <n v="1"/>
    <s v="needs_support"/>
    <n v="2"/>
    <n v="65500"/>
    <x v="0"/>
    <s v="needs_support"/>
    <n v="0"/>
    <x v="0"/>
    <n v="1.9479452054794522"/>
    <x v="2"/>
    <x v="1"/>
  </r>
  <r>
    <s v="E005499"/>
    <d v="2025-01-12T00:00:00"/>
    <x v="2"/>
    <s v="Product &amp; Technology"/>
    <x v="1"/>
    <s v="Product Management Specialist"/>
    <s v="product"/>
    <x v="0"/>
    <x v="0"/>
    <d v="2025-01-12T00:00:00"/>
    <m/>
    <s v=""/>
    <n v="353"/>
    <x v="0"/>
    <x v="1"/>
    <x v="3"/>
    <n v="2"/>
    <s v="needs_support"/>
    <n v="1"/>
    <n v="89000"/>
    <x v="0"/>
    <s v="needs_support"/>
    <n v="0"/>
    <x v="0"/>
    <n v="0.9671232876712329"/>
    <x v="0"/>
    <x v="0"/>
  </r>
  <r>
    <s v="E005500"/>
    <d v="2023-09-08T00:00:00"/>
    <x v="3"/>
    <s v="Product &amp; Technology"/>
    <x v="1"/>
    <s v="Product Design Senior Specialist"/>
    <s v="design"/>
    <x v="2"/>
    <x v="0"/>
    <d v="2023-09-08T00:00:00"/>
    <m/>
    <s v=""/>
    <n v="845"/>
    <x v="0"/>
    <x v="3"/>
    <x v="0"/>
    <n v="3"/>
    <s v="meets"/>
    <n v="2"/>
    <n v="124000"/>
    <x v="0"/>
    <s v="meets"/>
    <n v="0"/>
    <x v="0"/>
    <n v="2.3150684931506849"/>
    <x v="1"/>
    <x v="3"/>
  </r>
  <r>
    <s v="E005501"/>
    <d v="2024-08-13T00:00:00"/>
    <x v="4"/>
    <s v="Revenue"/>
    <x v="0"/>
    <s v="Account Lead"/>
    <s v="sales"/>
    <x v="3"/>
    <x v="0"/>
    <d v="2024-08-13T00:00:00"/>
    <m/>
    <s v=""/>
    <n v="505"/>
    <x v="1"/>
    <x v="2"/>
    <x v="2"/>
    <n v="4"/>
    <s v="exceeds"/>
    <n v="1"/>
    <n v="136000"/>
    <x v="0"/>
    <s v="exceeds"/>
    <n v="0"/>
    <x v="0"/>
    <n v="1.3835616438356164"/>
    <x v="2"/>
    <x v="2"/>
  </r>
  <r>
    <s v="E005502"/>
    <d v="2025-03-18T00:00:00"/>
    <x v="5"/>
    <s v="Revenue"/>
    <x v="1"/>
    <s v="Customer Success Senior Specialist"/>
    <s v="customer_success"/>
    <x v="2"/>
    <x v="1"/>
    <d v="2025-03-18T00:00:00"/>
    <d v="2025-12-05T00:00:00"/>
    <s v="involuntary"/>
    <n v="262"/>
    <x v="4"/>
    <x v="0"/>
    <x v="0"/>
    <n v="4"/>
    <s v="exceeds"/>
    <n v="1"/>
    <n v="118000"/>
    <x v="0"/>
    <s v="exceeds"/>
    <n v="1"/>
    <x v="1"/>
    <n v="0.71780821917808224"/>
    <x v="0"/>
    <x v="3"/>
  </r>
  <r>
    <s v="E005503"/>
    <d v="2024-12-09T00:00:00"/>
    <x v="6"/>
    <s v="Revenue"/>
    <x v="2"/>
    <s v="Growth Marketing Senior Specialist"/>
    <s v="marketing"/>
    <x v="2"/>
    <x v="0"/>
    <d v="2024-12-09T00:00:00"/>
    <m/>
    <s v=""/>
    <n v="387"/>
    <x v="2"/>
    <x v="1"/>
    <x v="2"/>
    <n v="4"/>
    <s v="exceeds"/>
    <n v="1"/>
    <n v="98500"/>
    <x v="0"/>
    <s v="exceeds"/>
    <n v="0"/>
    <x v="0"/>
    <n v="1.0602739726027397"/>
    <x v="2"/>
    <x v="0"/>
  </r>
  <r>
    <s v="E005504"/>
    <d v="2025-03-26T00:00:00"/>
    <x v="7"/>
    <s v="Corporate"/>
    <x v="0"/>
    <s v="Financial Planning Specialist"/>
    <s v="finance"/>
    <x v="0"/>
    <x v="0"/>
    <d v="2025-03-26T00:00:00"/>
    <m/>
    <s v=""/>
    <n v="280"/>
    <x v="0"/>
    <x v="2"/>
    <x v="0"/>
    <n v="4"/>
    <s v="exceeds"/>
    <n v="1"/>
    <n v="77000"/>
    <x v="0"/>
    <s v="exceeds"/>
    <n v="0"/>
    <x v="0"/>
    <n v="0.76712328767123283"/>
    <x v="0"/>
    <x v="0"/>
  </r>
  <r>
    <s v="E005505"/>
    <d v="2023-02-03T00:00:00"/>
    <x v="8"/>
    <s v="Corporate"/>
    <x v="1"/>
    <s v="People Operations Specialist"/>
    <s v="people"/>
    <x v="0"/>
    <x v="0"/>
    <d v="2023-02-03T00:00:00"/>
    <m/>
    <s v=""/>
    <n v="1062"/>
    <x v="3"/>
    <x v="1"/>
    <x v="4"/>
    <n v="5"/>
    <s v="outstanding"/>
    <n v="3"/>
    <n v="96000"/>
    <x v="0"/>
    <s v="outstanding"/>
    <n v="0"/>
    <x v="0"/>
    <n v="2.9095890410958902"/>
    <x v="1"/>
    <x v="0"/>
  </r>
  <r>
    <s v="E005506"/>
    <d v="2024-01-31T00:00:00"/>
    <x v="9"/>
    <s v="Corporate"/>
    <x v="0"/>
    <s v="Legal &amp; Compliance Specialist"/>
    <s v="legal"/>
    <x v="0"/>
    <x v="0"/>
    <d v="2024-01-31T00:00:00"/>
    <m/>
    <s v=""/>
    <n v="700"/>
    <x v="1"/>
    <x v="1"/>
    <x v="0"/>
    <n v="4"/>
    <s v="exceeds"/>
    <n v="2"/>
    <n v="83500"/>
    <x v="0"/>
    <s v="exceeds"/>
    <n v="0"/>
    <x v="0"/>
    <n v="1.9178082191780821"/>
    <x v="2"/>
    <x v="0"/>
  </r>
  <r>
    <s v="E005507"/>
    <d v="2024-12-31T00:00:00"/>
    <x v="10"/>
    <s v="Operations"/>
    <x v="2"/>
    <s v="Supply Chain Specialist"/>
    <s v="supply_chain"/>
    <x v="0"/>
    <x v="0"/>
    <d v="2024-12-31T00:00:00"/>
    <m/>
    <s v=""/>
    <n v="365"/>
    <x v="1"/>
    <x v="2"/>
    <x v="0"/>
    <n v="3"/>
    <s v="meets"/>
    <n v="1"/>
    <n v="103500"/>
    <x v="0"/>
    <s v="meets"/>
    <n v="0"/>
    <x v="0"/>
    <n v="1"/>
    <x v="2"/>
    <x v="3"/>
  </r>
  <r>
    <s v="E005508"/>
    <d v="2024-09-17T00:00:00"/>
    <x v="11"/>
    <s v="Operations"/>
    <x v="3"/>
    <s v="Operations Senior Specialist"/>
    <s v="operations"/>
    <x v="2"/>
    <x v="0"/>
    <d v="2024-09-17T00:00:00"/>
    <m/>
    <s v=""/>
    <n v="470"/>
    <x v="2"/>
    <x v="3"/>
    <x v="3"/>
    <n v="4"/>
    <s v="exceeds"/>
    <n v="1"/>
    <n v="106000"/>
    <x v="0"/>
    <s v="exceeds"/>
    <n v="0"/>
    <x v="0"/>
    <n v="1.2876712328767124"/>
    <x v="2"/>
    <x v="3"/>
  </r>
  <r>
    <s v="E005509"/>
    <d v="2023-06-06T00:00:00"/>
    <x v="0"/>
    <s v="Product &amp; Technology"/>
    <x v="0"/>
    <s v="Software Engineering Specialist"/>
    <s v="engineering"/>
    <x v="0"/>
    <x v="1"/>
    <d v="2023-06-06T00:00:00"/>
    <d v="2024-05-16T00:00:00"/>
    <s v="voluntary"/>
    <n v="345"/>
    <x v="0"/>
    <x v="1"/>
    <x v="1"/>
    <n v="3"/>
    <s v="meets"/>
    <n v="1"/>
    <n v="78000"/>
    <x v="0"/>
    <s v="meets"/>
    <n v="1"/>
    <x v="1"/>
    <n v="0.9452054794520548"/>
    <x v="0"/>
    <x v="0"/>
  </r>
  <r>
    <s v="E005510"/>
    <d v="2023-03-25T00:00:00"/>
    <x v="1"/>
    <s v="Product &amp; Technology"/>
    <x v="0"/>
    <s v="Analytics Specialist"/>
    <s v="analytics"/>
    <x v="0"/>
    <x v="0"/>
    <d v="2023-03-25T00:00:00"/>
    <m/>
    <s v=""/>
    <n v="1012"/>
    <x v="3"/>
    <x v="1"/>
    <x v="3"/>
    <n v="3"/>
    <s v="meets"/>
    <n v="3"/>
    <n v="73500"/>
    <x v="0"/>
    <s v="meets"/>
    <n v="0"/>
    <x v="0"/>
    <n v="2.7726027397260276"/>
    <x v="1"/>
    <x v="0"/>
  </r>
  <r>
    <s v="E005511"/>
    <d v="2024-04-08T00:00:00"/>
    <x v="2"/>
    <s v="Product &amp; Technology"/>
    <x v="1"/>
    <s v="Analytics Associate"/>
    <s v="analytics"/>
    <x v="1"/>
    <x v="0"/>
    <d v="2024-04-08T00:00:00"/>
    <m/>
    <s v=""/>
    <n v="632"/>
    <x v="0"/>
    <x v="1"/>
    <x v="0"/>
    <n v="2"/>
    <s v="needs_support"/>
    <n v="2"/>
    <n v="73500"/>
    <x v="0"/>
    <s v="needs_support"/>
    <n v="0"/>
    <x v="0"/>
    <n v="1.7315068493150685"/>
    <x v="2"/>
    <x v="0"/>
  </r>
  <r>
    <s v="E005512"/>
    <d v="2024-09-12T00:00:00"/>
    <x v="3"/>
    <s v="Product &amp; Technology"/>
    <x v="1"/>
    <s v="Product Design Senior Specialist"/>
    <s v="design"/>
    <x v="2"/>
    <x v="1"/>
    <d v="2024-09-12T00:00:00"/>
    <d v="2025-04-13T00:00:00"/>
    <s v="voluntary"/>
    <n v="213"/>
    <x v="1"/>
    <x v="0"/>
    <x v="0"/>
    <n v="3"/>
    <s v="meets"/>
    <n v="1"/>
    <n v="109000"/>
    <x v="0"/>
    <s v="meets"/>
    <n v="1"/>
    <x v="1"/>
    <n v="0.58356164383561648"/>
    <x v="0"/>
    <x v="3"/>
  </r>
  <r>
    <s v="E005513"/>
    <d v="2023-10-21T00:00:00"/>
    <x v="4"/>
    <s v="Revenue"/>
    <x v="0"/>
    <s v="Account Senior Specialist"/>
    <s v="sales"/>
    <x v="2"/>
    <x v="0"/>
    <d v="2023-10-21T00:00:00"/>
    <m/>
    <s v=""/>
    <n v="802"/>
    <x v="0"/>
    <x v="0"/>
    <x v="2"/>
    <n v="2"/>
    <s v="needs_support"/>
    <n v="2"/>
    <n v="116000"/>
    <x v="0"/>
    <s v="needs_support"/>
    <n v="0"/>
    <x v="0"/>
    <n v="2.1972602739726028"/>
    <x v="1"/>
    <x v="3"/>
  </r>
  <r>
    <s v="E005514"/>
    <d v="2024-02-26T00:00:00"/>
    <x v="5"/>
    <s v="Revenue"/>
    <x v="1"/>
    <s v="Account Specialist"/>
    <s v="sales"/>
    <x v="0"/>
    <x v="0"/>
    <d v="2024-02-26T00:00:00"/>
    <m/>
    <s v=""/>
    <n v="674"/>
    <x v="1"/>
    <x v="1"/>
    <x v="4"/>
    <n v="3"/>
    <s v="meets"/>
    <n v="2"/>
    <n v="76000"/>
    <x v="0"/>
    <s v="meets"/>
    <n v="0"/>
    <x v="0"/>
    <n v="1.8465753424657534"/>
    <x v="2"/>
    <x v="0"/>
  </r>
  <r>
    <s v="E005515"/>
    <d v="2025-07-16T00:00:00"/>
    <x v="6"/>
    <s v="Revenue"/>
    <x v="2"/>
    <s v="Analytics Specialist"/>
    <s v="analytics"/>
    <x v="0"/>
    <x v="0"/>
    <d v="2025-07-16T00:00:00"/>
    <m/>
    <s v=""/>
    <n v="168"/>
    <x v="0"/>
    <x v="2"/>
    <x v="0"/>
    <s v="None"/>
    <s v=""/>
    <n v="0"/>
    <n v="78500"/>
    <x v="1"/>
    <s v="Not Reviewed"/>
    <n v="0"/>
    <x v="0"/>
    <n v="0.46027397260273972"/>
    <x v="0"/>
    <x v="0"/>
  </r>
  <r>
    <s v="E005516"/>
    <d v="2024-12-12T00:00:00"/>
    <x v="7"/>
    <s v="Corporate"/>
    <x v="0"/>
    <s v="Financial Planning Specialist"/>
    <s v="finance"/>
    <x v="0"/>
    <x v="0"/>
    <d v="2024-12-12T00:00:00"/>
    <m/>
    <s v=""/>
    <n v="384"/>
    <x v="0"/>
    <x v="4"/>
    <x v="0"/>
    <n v="1"/>
    <s v="needs_support"/>
    <n v="1"/>
    <n v="86000"/>
    <x v="0"/>
    <s v="needs_support"/>
    <n v="0"/>
    <x v="0"/>
    <n v="1.0520547945205478"/>
    <x v="2"/>
    <x v="0"/>
  </r>
  <r>
    <s v="E005517"/>
    <d v="2025-09-13T00:00:00"/>
    <x v="8"/>
    <s v="Corporate"/>
    <x v="1"/>
    <s v="People Operations Associate"/>
    <s v="people"/>
    <x v="1"/>
    <x v="0"/>
    <d v="2025-09-13T00:00:00"/>
    <m/>
    <s v=""/>
    <n v="109"/>
    <x v="1"/>
    <x v="0"/>
    <x v="2"/>
    <s v="None"/>
    <s v=""/>
    <n v="0"/>
    <n v="66500"/>
    <x v="1"/>
    <s v="Not Reviewed"/>
    <n v="0"/>
    <x v="0"/>
    <n v="0.29863013698630136"/>
    <x v="0"/>
    <x v="1"/>
  </r>
  <r>
    <s v="E005518"/>
    <d v="2025-03-10T00:00:00"/>
    <x v="9"/>
    <s v="Corporate"/>
    <x v="0"/>
    <s v="Legal &amp; Compliance Specialist"/>
    <s v="legal"/>
    <x v="0"/>
    <x v="0"/>
    <d v="2025-03-10T00:00:00"/>
    <m/>
    <s v=""/>
    <n v="296"/>
    <x v="1"/>
    <x v="3"/>
    <x v="4"/>
    <n v="4"/>
    <s v="exceeds"/>
    <n v="1"/>
    <n v="76500"/>
    <x v="0"/>
    <s v="exceeds"/>
    <n v="0"/>
    <x v="0"/>
    <n v="0.81095890410958904"/>
    <x v="0"/>
    <x v="0"/>
  </r>
  <r>
    <s v="E005519"/>
    <d v="2023-07-11T00:00:00"/>
    <x v="10"/>
    <s v="Operations"/>
    <x v="2"/>
    <s v="Operations Associate"/>
    <s v="operations"/>
    <x v="1"/>
    <x v="0"/>
    <d v="2023-07-11T00:00:00"/>
    <m/>
    <s v=""/>
    <n v="904"/>
    <x v="3"/>
    <x v="2"/>
    <x v="2"/>
    <n v="3"/>
    <s v="meets"/>
    <n v="2"/>
    <n v="75000"/>
    <x v="0"/>
    <s v="meets"/>
    <n v="0"/>
    <x v="0"/>
    <n v="2.4767123287671233"/>
    <x v="1"/>
    <x v="0"/>
  </r>
  <r>
    <s v="E005520"/>
    <d v="2024-09-30T00:00:00"/>
    <x v="11"/>
    <s v="Operations"/>
    <x v="3"/>
    <s v="Operations Specialist"/>
    <s v="operations"/>
    <x v="0"/>
    <x v="0"/>
    <d v="2024-09-30T00:00:00"/>
    <m/>
    <s v=""/>
    <n v="457"/>
    <x v="3"/>
    <x v="1"/>
    <x v="0"/>
    <n v="2"/>
    <s v="needs_support"/>
    <n v="1"/>
    <n v="76500"/>
    <x v="0"/>
    <s v="needs_support"/>
    <n v="0"/>
    <x v="0"/>
    <n v="1.252054794520548"/>
    <x v="2"/>
    <x v="0"/>
  </r>
  <r>
    <s v="E005521"/>
    <d v="2024-12-17T00:00:00"/>
    <x v="0"/>
    <s v="Product &amp; Technology"/>
    <x v="0"/>
    <s v="Software Engineering Specialist"/>
    <s v="engineering"/>
    <x v="0"/>
    <x v="0"/>
    <d v="2024-12-17T00:00:00"/>
    <m/>
    <s v=""/>
    <n v="379"/>
    <x v="1"/>
    <x v="3"/>
    <x v="1"/>
    <n v="3"/>
    <s v="meets"/>
    <n v="1"/>
    <n v="86500"/>
    <x v="0"/>
    <s v="meets"/>
    <n v="0"/>
    <x v="0"/>
    <n v="1.0383561643835617"/>
    <x v="2"/>
    <x v="0"/>
  </r>
  <r>
    <s v="E005522"/>
    <d v="2025-03-30T00:00:00"/>
    <x v="1"/>
    <s v="Product &amp; Technology"/>
    <x v="0"/>
    <s v="Analytics Senior Specialist"/>
    <s v="analytics"/>
    <x v="2"/>
    <x v="0"/>
    <d v="2025-03-30T00:00:00"/>
    <m/>
    <s v=""/>
    <n v="276"/>
    <x v="0"/>
    <x v="1"/>
    <x v="3"/>
    <n v="2"/>
    <s v="needs_support"/>
    <n v="1"/>
    <n v="141500"/>
    <x v="0"/>
    <s v="needs_support"/>
    <n v="0"/>
    <x v="0"/>
    <n v="0.75616438356164384"/>
    <x v="0"/>
    <x v="2"/>
  </r>
  <r>
    <s v="E005523"/>
    <d v="2025-03-24T00:00:00"/>
    <x v="2"/>
    <s v="Product &amp; Technology"/>
    <x v="1"/>
    <s v="Product Management Associate"/>
    <s v="product"/>
    <x v="1"/>
    <x v="0"/>
    <d v="2025-03-24T00:00:00"/>
    <m/>
    <s v=""/>
    <n v="282"/>
    <x v="4"/>
    <x v="4"/>
    <x v="0"/>
    <n v="4"/>
    <s v="exceeds"/>
    <n v="1"/>
    <n v="74000"/>
    <x v="0"/>
    <s v="exceeds"/>
    <n v="0"/>
    <x v="0"/>
    <n v="0.77260273972602744"/>
    <x v="0"/>
    <x v="0"/>
  </r>
  <r>
    <s v="E005524"/>
    <d v="2023-02-06T00:00:00"/>
    <x v="3"/>
    <s v="Product &amp; Technology"/>
    <x v="1"/>
    <s v="Product Design Associate"/>
    <s v="design"/>
    <x v="1"/>
    <x v="0"/>
    <d v="2023-02-06T00:00:00"/>
    <m/>
    <s v=""/>
    <n v="1059"/>
    <x v="4"/>
    <x v="1"/>
    <x v="4"/>
    <n v="3"/>
    <s v="meets"/>
    <n v="3"/>
    <n v="69000"/>
    <x v="0"/>
    <s v="meets"/>
    <n v="0"/>
    <x v="0"/>
    <n v="2.9013698630136986"/>
    <x v="1"/>
    <x v="1"/>
  </r>
  <r>
    <s v="E005525"/>
    <d v="2024-10-23T00:00:00"/>
    <x v="4"/>
    <s v="Revenue"/>
    <x v="0"/>
    <s v="Account Senior Specialist"/>
    <s v="sales"/>
    <x v="2"/>
    <x v="0"/>
    <d v="2024-10-23T00:00:00"/>
    <m/>
    <s v=""/>
    <n v="434"/>
    <x v="2"/>
    <x v="0"/>
    <x v="0"/>
    <n v="2"/>
    <s v="needs_support"/>
    <n v="1"/>
    <n v="120500"/>
    <x v="0"/>
    <s v="needs_support"/>
    <n v="0"/>
    <x v="0"/>
    <n v="1.189041095890411"/>
    <x v="2"/>
    <x v="3"/>
  </r>
  <r>
    <s v="E005526"/>
    <d v="2023-10-04T00:00:00"/>
    <x v="5"/>
    <s v="Revenue"/>
    <x v="1"/>
    <s v="Account Specialist"/>
    <s v="sales"/>
    <x v="0"/>
    <x v="0"/>
    <d v="2023-10-04T00:00:00"/>
    <m/>
    <s v=""/>
    <n v="819"/>
    <x v="0"/>
    <x v="1"/>
    <x v="0"/>
    <n v="4"/>
    <s v="exceeds"/>
    <n v="2"/>
    <n v="86500"/>
    <x v="0"/>
    <s v="exceeds"/>
    <n v="0"/>
    <x v="0"/>
    <n v="2.2438356164383562"/>
    <x v="1"/>
    <x v="0"/>
  </r>
  <r>
    <s v="E005527"/>
    <d v="2024-10-15T00:00:00"/>
    <x v="6"/>
    <s v="Revenue"/>
    <x v="2"/>
    <s v="Growth Marketing Specialist"/>
    <s v="marketing"/>
    <x v="0"/>
    <x v="0"/>
    <d v="2024-10-15T00:00:00"/>
    <m/>
    <s v=""/>
    <n v="442"/>
    <x v="0"/>
    <x v="0"/>
    <x v="1"/>
    <n v="2"/>
    <s v="needs_support"/>
    <n v="1"/>
    <n v="92000"/>
    <x v="0"/>
    <s v="needs_support"/>
    <n v="0"/>
    <x v="0"/>
    <n v="1.210958904109589"/>
    <x v="2"/>
    <x v="0"/>
  </r>
  <r>
    <s v="E005528"/>
    <d v="2025-04-04T00:00:00"/>
    <x v="7"/>
    <s v="Corporate"/>
    <x v="0"/>
    <s v="Financial Planning Senior Specialist"/>
    <s v="finance"/>
    <x v="2"/>
    <x v="0"/>
    <d v="2025-04-04T00:00:00"/>
    <m/>
    <s v=""/>
    <n v="271"/>
    <x v="0"/>
    <x v="1"/>
    <x v="0"/>
    <n v="3"/>
    <s v="meets"/>
    <n v="1"/>
    <n v="113000"/>
    <x v="0"/>
    <s v="meets"/>
    <n v="0"/>
    <x v="0"/>
    <n v="0.74246575342465748"/>
    <x v="0"/>
    <x v="3"/>
  </r>
  <r>
    <s v="E005529"/>
    <d v="2025-09-12T00:00:00"/>
    <x v="8"/>
    <s v="Corporate"/>
    <x v="1"/>
    <s v="Operations Senior Specialist"/>
    <s v="operations"/>
    <x v="2"/>
    <x v="0"/>
    <d v="2025-09-12T00:00:00"/>
    <m/>
    <s v=""/>
    <n v="110"/>
    <x v="0"/>
    <x v="0"/>
    <x v="4"/>
    <s v="None"/>
    <s v=""/>
    <n v="0"/>
    <n v="133000"/>
    <x v="1"/>
    <s v="Not Reviewed"/>
    <n v="0"/>
    <x v="0"/>
    <n v="0.30136986301369861"/>
    <x v="0"/>
    <x v="2"/>
  </r>
  <r>
    <s v="E005530"/>
    <d v="2023-10-28T00:00:00"/>
    <x v="9"/>
    <s v="Corporate"/>
    <x v="0"/>
    <s v="Legal &amp; Compliance Senior Specialist"/>
    <s v="legal"/>
    <x v="2"/>
    <x v="0"/>
    <d v="2023-10-28T00:00:00"/>
    <m/>
    <s v=""/>
    <n v="795"/>
    <x v="2"/>
    <x v="1"/>
    <x v="0"/>
    <n v="3"/>
    <s v="meets"/>
    <n v="2"/>
    <n v="127500"/>
    <x v="0"/>
    <s v="meets"/>
    <n v="0"/>
    <x v="0"/>
    <n v="2.1780821917808217"/>
    <x v="1"/>
    <x v="3"/>
  </r>
  <r>
    <s v="E005531"/>
    <d v="2023-04-28T00:00:00"/>
    <x v="10"/>
    <s v="Operations"/>
    <x v="2"/>
    <s v="Operations Associate"/>
    <s v="operations"/>
    <x v="1"/>
    <x v="0"/>
    <d v="2023-04-28T00:00:00"/>
    <m/>
    <s v=""/>
    <n v="978"/>
    <x v="2"/>
    <x v="3"/>
    <x v="4"/>
    <n v="3"/>
    <s v="meets"/>
    <n v="3"/>
    <n v="67500"/>
    <x v="0"/>
    <s v="meets"/>
    <n v="0"/>
    <x v="0"/>
    <n v="2.6794520547945204"/>
    <x v="1"/>
    <x v="1"/>
  </r>
  <r>
    <s v="E005532"/>
    <d v="2023-08-05T00:00:00"/>
    <x v="11"/>
    <s v="Operations"/>
    <x v="3"/>
    <s v="Operations Senior Specialist"/>
    <s v="operations"/>
    <x v="2"/>
    <x v="0"/>
    <d v="2023-08-05T00:00:00"/>
    <m/>
    <s v=""/>
    <n v="879"/>
    <x v="0"/>
    <x v="2"/>
    <x v="2"/>
    <n v="3"/>
    <s v="meets"/>
    <n v="2"/>
    <n v="118500"/>
    <x v="0"/>
    <s v="meets"/>
    <n v="0"/>
    <x v="0"/>
    <n v="2.408219178082192"/>
    <x v="1"/>
    <x v="3"/>
  </r>
  <r>
    <s v="E005533"/>
    <d v="2025-09-15T00:00:00"/>
    <x v="0"/>
    <s v="Product &amp; Technology"/>
    <x v="0"/>
    <s v="Software Engineering Associate"/>
    <s v="engineering"/>
    <x v="1"/>
    <x v="0"/>
    <d v="2025-09-15T00:00:00"/>
    <m/>
    <s v=""/>
    <n v="107"/>
    <x v="0"/>
    <x v="2"/>
    <x v="4"/>
    <s v="None"/>
    <s v=""/>
    <n v="0"/>
    <n v="62500"/>
    <x v="1"/>
    <s v="Not Reviewed"/>
    <n v="0"/>
    <x v="0"/>
    <n v="0.29315068493150687"/>
    <x v="0"/>
    <x v="1"/>
  </r>
  <r>
    <s v="E005534"/>
    <d v="2023-11-28T00:00:00"/>
    <x v="1"/>
    <s v="Product &amp; Technology"/>
    <x v="0"/>
    <s v="Analytics Specialist"/>
    <s v="analytics"/>
    <x v="0"/>
    <x v="0"/>
    <d v="2023-11-28T00:00:00"/>
    <m/>
    <s v=""/>
    <n v="764"/>
    <x v="3"/>
    <x v="1"/>
    <x v="0"/>
    <n v="3"/>
    <s v="meets"/>
    <n v="2"/>
    <n v="105000"/>
    <x v="0"/>
    <s v="meets"/>
    <n v="0"/>
    <x v="0"/>
    <n v="2.0931506849315067"/>
    <x v="1"/>
    <x v="3"/>
  </r>
  <r>
    <s v="E005535"/>
    <d v="2023-12-27T00:00:00"/>
    <x v="2"/>
    <s v="Product &amp; Technology"/>
    <x v="1"/>
    <s v="Analytics Associate"/>
    <s v="analytics"/>
    <x v="1"/>
    <x v="0"/>
    <d v="2023-12-27T00:00:00"/>
    <m/>
    <s v=""/>
    <n v="735"/>
    <x v="1"/>
    <x v="1"/>
    <x v="2"/>
    <n v="4"/>
    <s v="exceeds"/>
    <n v="2"/>
    <n v="59500"/>
    <x v="0"/>
    <s v="exceeds"/>
    <n v="0"/>
    <x v="0"/>
    <n v="2.0136986301369864"/>
    <x v="1"/>
    <x v="1"/>
  </r>
  <r>
    <s v="E005536"/>
    <d v="2023-12-05T00:00:00"/>
    <x v="3"/>
    <s v="Product &amp; Technology"/>
    <x v="1"/>
    <s v="Product Design Specialist"/>
    <s v="design"/>
    <x v="0"/>
    <x v="0"/>
    <d v="2023-12-05T00:00:00"/>
    <m/>
    <s v=""/>
    <n v="757"/>
    <x v="2"/>
    <x v="0"/>
    <x v="3"/>
    <n v="3"/>
    <s v="meets"/>
    <n v="2"/>
    <n v="82000"/>
    <x v="0"/>
    <s v="meets"/>
    <n v="0"/>
    <x v="0"/>
    <n v="2.0739726027397261"/>
    <x v="1"/>
    <x v="0"/>
  </r>
  <r>
    <s v="E005537"/>
    <d v="2023-06-26T00:00:00"/>
    <x v="4"/>
    <s v="Revenue"/>
    <x v="0"/>
    <s v="Account Senior Specialist"/>
    <s v="sales"/>
    <x v="2"/>
    <x v="0"/>
    <d v="2023-06-26T00:00:00"/>
    <m/>
    <s v=""/>
    <n v="919"/>
    <x v="1"/>
    <x v="1"/>
    <x v="0"/>
    <n v="3"/>
    <s v="meets"/>
    <n v="3"/>
    <n v="133000"/>
    <x v="0"/>
    <s v="meets"/>
    <n v="0"/>
    <x v="0"/>
    <n v="2.5178082191780824"/>
    <x v="1"/>
    <x v="2"/>
  </r>
  <r>
    <s v="E005538"/>
    <d v="2024-09-04T00:00:00"/>
    <x v="5"/>
    <s v="Revenue"/>
    <x v="1"/>
    <s v="Customer Success Specialist"/>
    <s v="customer_success"/>
    <x v="0"/>
    <x v="0"/>
    <d v="2024-09-04T00:00:00"/>
    <m/>
    <s v=""/>
    <n v="483"/>
    <x v="0"/>
    <x v="1"/>
    <x v="2"/>
    <n v="3"/>
    <s v="meets"/>
    <n v="1"/>
    <n v="82000"/>
    <x v="0"/>
    <s v="meets"/>
    <n v="0"/>
    <x v="0"/>
    <n v="1.3232876712328767"/>
    <x v="2"/>
    <x v="0"/>
  </r>
  <r>
    <s v="E005539"/>
    <d v="2023-06-09T00:00:00"/>
    <x v="6"/>
    <s v="Revenue"/>
    <x v="2"/>
    <s v="Analytics Associate"/>
    <s v="analytics"/>
    <x v="1"/>
    <x v="0"/>
    <d v="2023-06-09T00:00:00"/>
    <m/>
    <s v=""/>
    <n v="936"/>
    <x v="2"/>
    <x v="0"/>
    <x v="0"/>
    <n v="3"/>
    <s v="meets"/>
    <n v="3"/>
    <n v="57500"/>
    <x v="0"/>
    <s v="meets"/>
    <n v="0"/>
    <x v="0"/>
    <n v="2.5643835616438357"/>
    <x v="1"/>
    <x v="1"/>
  </r>
  <r>
    <s v="E005540"/>
    <d v="2025-03-11T00:00:00"/>
    <x v="7"/>
    <s v="Corporate"/>
    <x v="0"/>
    <s v="Financial Planning Senior Specialist"/>
    <s v="finance"/>
    <x v="2"/>
    <x v="0"/>
    <d v="2025-03-11T00:00:00"/>
    <m/>
    <s v=""/>
    <n v="295"/>
    <x v="1"/>
    <x v="1"/>
    <x v="0"/>
    <n v="5"/>
    <s v="outstanding"/>
    <n v="1"/>
    <n v="96000"/>
    <x v="0"/>
    <s v="outstanding"/>
    <n v="0"/>
    <x v="0"/>
    <n v="0.80821917808219179"/>
    <x v="0"/>
    <x v="0"/>
  </r>
  <r>
    <s v="E005541"/>
    <d v="2024-11-13T00:00:00"/>
    <x v="8"/>
    <s v="Corporate"/>
    <x v="1"/>
    <s v="People Operations Specialist"/>
    <s v="people"/>
    <x v="0"/>
    <x v="1"/>
    <d v="2024-11-13T00:00:00"/>
    <d v="2025-07-16T00:00:00"/>
    <s v="voluntary"/>
    <n v="245"/>
    <x v="0"/>
    <x v="1"/>
    <x v="0"/>
    <n v="4"/>
    <s v="exceeds"/>
    <n v="1"/>
    <n v="89000"/>
    <x v="0"/>
    <s v="exceeds"/>
    <n v="1"/>
    <x v="1"/>
    <n v="0.67123287671232879"/>
    <x v="0"/>
    <x v="0"/>
  </r>
  <r>
    <s v="E005542"/>
    <d v="2024-03-09T00:00:00"/>
    <x v="9"/>
    <s v="Corporate"/>
    <x v="0"/>
    <s v="Legal &amp; Compliance Senior Specialist"/>
    <s v="legal"/>
    <x v="2"/>
    <x v="0"/>
    <d v="2024-03-09T00:00:00"/>
    <m/>
    <s v=""/>
    <n v="662"/>
    <x v="1"/>
    <x v="1"/>
    <x v="0"/>
    <n v="2"/>
    <s v="needs_support"/>
    <n v="2"/>
    <n v="106500"/>
    <x v="0"/>
    <s v="needs_support"/>
    <n v="0"/>
    <x v="0"/>
    <n v="1.8136986301369864"/>
    <x v="2"/>
    <x v="3"/>
  </r>
  <r>
    <s v="E005543"/>
    <d v="2025-04-20T00:00:00"/>
    <x v="10"/>
    <s v="Operations"/>
    <x v="2"/>
    <s v="Supply Chain Specialist"/>
    <s v="supply_chain"/>
    <x v="0"/>
    <x v="0"/>
    <d v="2025-04-20T00:00:00"/>
    <m/>
    <s v=""/>
    <n v="255"/>
    <x v="0"/>
    <x v="0"/>
    <x v="0"/>
    <n v="4"/>
    <s v="exceeds"/>
    <n v="1"/>
    <n v="73500"/>
    <x v="0"/>
    <s v="exceeds"/>
    <n v="0"/>
    <x v="0"/>
    <n v="0.69863013698630139"/>
    <x v="0"/>
    <x v="0"/>
  </r>
  <r>
    <s v="E005544"/>
    <d v="2024-03-20T00:00:00"/>
    <x v="11"/>
    <s v="Operations"/>
    <x v="3"/>
    <s v="Operations Specialist"/>
    <s v="operations"/>
    <x v="0"/>
    <x v="1"/>
    <d v="2024-03-20T00:00:00"/>
    <d v="2024-08-20T00:00:00"/>
    <s v="voluntary"/>
    <n v="153"/>
    <x v="1"/>
    <x v="1"/>
    <x v="1"/>
    <s v="None"/>
    <s v=""/>
    <n v="0"/>
    <n v="76000"/>
    <x v="1"/>
    <s v="Not Reviewed"/>
    <n v="1"/>
    <x v="1"/>
    <n v="0.41917808219178082"/>
    <x v="0"/>
    <x v="0"/>
  </r>
  <r>
    <s v="E005545"/>
    <d v="2024-03-15T00:00:00"/>
    <x v="0"/>
    <s v="Product &amp; Technology"/>
    <x v="0"/>
    <s v="Software Engineering Specialist"/>
    <s v="engineering"/>
    <x v="0"/>
    <x v="0"/>
    <d v="2024-03-15T00:00:00"/>
    <m/>
    <s v=""/>
    <n v="656"/>
    <x v="0"/>
    <x v="3"/>
    <x v="2"/>
    <n v="3"/>
    <s v="meets"/>
    <n v="2"/>
    <n v="90500"/>
    <x v="0"/>
    <s v="meets"/>
    <n v="0"/>
    <x v="0"/>
    <n v="1.7972602739726027"/>
    <x v="2"/>
    <x v="0"/>
  </r>
  <r>
    <s v="E005546"/>
    <d v="2024-11-13T00:00:00"/>
    <x v="1"/>
    <s v="Product &amp; Technology"/>
    <x v="0"/>
    <s v="Software Engineering Associate"/>
    <s v="engineering"/>
    <x v="1"/>
    <x v="1"/>
    <d v="2024-11-13T00:00:00"/>
    <d v="2025-06-25T00:00:00"/>
    <s v="voluntary"/>
    <n v="224"/>
    <x v="1"/>
    <x v="0"/>
    <x v="3"/>
    <n v="3"/>
    <s v="meets"/>
    <n v="1"/>
    <n v="70000"/>
    <x v="0"/>
    <s v="meets"/>
    <n v="1"/>
    <x v="1"/>
    <n v="0.61369863013698633"/>
    <x v="0"/>
    <x v="0"/>
  </r>
  <r>
    <s v="E005547"/>
    <d v="2023-01-17T00:00:00"/>
    <x v="2"/>
    <s v="Product &amp; Technology"/>
    <x v="1"/>
    <s v="Product Management Associate"/>
    <s v="product"/>
    <x v="1"/>
    <x v="0"/>
    <d v="2023-01-17T00:00:00"/>
    <m/>
    <s v=""/>
    <n v="1079"/>
    <x v="4"/>
    <x v="1"/>
    <x v="0"/>
    <n v="3"/>
    <s v="meets"/>
    <n v="3"/>
    <n v="56000"/>
    <x v="0"/>
    <s v="meets"/>
    <n v="0"/>
    <x v="0"/>
    <n v="2.956164383561644"/>
    <x v="1"/>
    <x v="1"/>
  </r>
  <r>
    <s v="E005548"/>
    <d v="2024-11-25T00:00:00"/>
    <x v="3"/>
    <s v="Product &amp; Technology"/>
    <x v="1"/>
    <s v="Product Management Associate"/>
    <s v="product"/>
    <x v="1"/>
    <x v="0"/>
    <d v="2024-11-25T00:00:00"/>
    <m/>
    <s v=""/>
    <n v="401"/>
    <x v="0"/>
    <x v="0"/>
    <x v="0"/>
    <n v="4"/>
    <s v="exceeds"/>
    <n v="1"/>
    <n v="66000"/>
    <x v="0"/>
    <s v="exceeds"/>
    <n v="0"/>
    <x v="0"/>
    <n v="1.0986301369863014"/>
    <x v="2"/>
    <x v="1"/>
  </r>
  <r>
    <s v="E005549"/>
    <d v="2025-05-27T00:00:00"/>
    <x v="4"/>
    <s v="Revenue"/>
    <x v="0"/>
    <s v="Customer Success Senior Specialist"/>
    <s v="customer_success"/>
    <x v="2"/>
    <x v="0"/>
    <d v="2025-05-27T00:00:00"/>
    <m/>
    <s v=""/>
    <n v="218"/>
    <x v="0"/>
    <x v="1"/>
    <x v="0"/>
    <n v="4"/>
    <s v="exceeds"/>
    <n v="1"/>
    <n v="101000"/>
    <x v="0"/>
    <s v="exceeds"/>
    <n v="0"/>
    <x v="0"/>
    <n v="0.59726027397260273"/>
    <x v="0"/>
    <x v="3"/>
  </r>
  <r>
    <s v="E005550"/>
    <d v="2024-12-09T00:00:00"/>
    <x v="5"/>
    <s v="Revenue"/>
    <x v="1"/>
    <s v="Customer Success Associate"/>
    <s v="customer_success"/>
    <x v="1"/>
    <x v="0"/>
    <d v="2024-12-09T00:00:00"/>
    <m/>
    <s v=""/>
    <n v="387"/>
    <x v="2"/>
    <x v="0"/>
    <x v="2"/>
    <n v="3"/>
    <s v="meets"/>
    <n v="1"/>
    <n v="68500"/>
    <x v="0"/>
    <s v="meets"/>
    <n v="0"/>
    <x v="0"/>
    <n v="1.0602739726027397"/>
    <x v="2"/>
    <x v="1"/>
  </r>
  <r>
    <s v="E005551"/>
    <d v="2023-10-12T00:00:00"/>
    <x v="6"/>
    <s v="Revenue"/>
    <x v="2"/>
    <s v="Growth Marketing Specialist"/>
    <s v="marketing"/>
    <x v="0"/>
    <x v="0"/>
    <d v="2023-10-12T00:00:00"/>
    <m/>
    <s v=""/>
    <n v="811"/>
    <x v="3"/>
    <x v="1"/>
    <x v="1"/>
    <n v="4"/>
    <s v="exceeds"/>
    <n v="2"/>
    <n v="100500"/>
    <x v="0"/>
    <s v="exceeds"/>
    <n v="0"/>
    <x v="0"/>
    <n v="2.2219178082191782"/>
    <x v="1"/>
    <x v="3"/>
  </r>
  <r>
    <s v="E005552"/>
    <d v="2024-04-21T00:00:00"/>
    <x v="7"/>
    <s v="Corporate"/>
    <x v="0"/>
    <s v="Analytics Specialist"/>
    <s v="analytics"/>
    <x v="0"/>
    <x v="0"/>
    <d v="2024-04-21T00:00:00"/>
    <m/>
    <s v=""/>
    <n v="619"/>
    <x v="0"/>
    <x v="2"/>
    <x v="1"/>
    <n v="2"/>
    <s v="needs_support"/>
    <n v="2"/>
    <n v="88500"/>
    <x v="0"/>
    <s v="needs_support"/>
    <n v="0"/>
    <x v="0"/>
    <n v="1.6958904109589041"/>
    <x v="2"/>
    <x v="0"/>
  </r>
  <r>
    <s v="E005553"/>
    <d v="2024-09-25T00:00:00"/>
    <x v="8"/>
    <s v="Corporate"/>
    <x v="1"/>
    <s v="People Operations Senior Specialist"/>
    <s v="people"/>
    <x v="2"/>
    <x v="0"/>
    <d v="2024-09-25T00:00:00"/>
    <m/>
    <s v=""/>
    <n v="462"/>
    <x v="0"/>
    <x v="0"/>
    <x v="0"/>
    <n v="4"/>
    <s v="exceeds"/>
    <n v="1"/>
    <n v="140500"/>
    <x v="0"/>
    <s v="exceeds"/>
    <n v="0"/>
    <x v="0"/>
    <n v="1.2657534246575342"/>
    <x v="2"/>
    <x v="2"/>
  </r>
  <r>
    <s v="E005554"/>
    <d v="2025-01-14T00:00:00"/>
    <x v="9"/>
    <s v="Corporate"/>
    <x v="0"/>
    <s v="Operations Associate"/>
    <s v="operations"/>
    <x v="1"/>
    <x v="0"/>
    <d v="2025-01-14T00:00:00"/>
    <m/>
    <s v=""/>
    <n v="351"/>
    <x v="1"/>
    <x v="1"/>
    <x v="2"/>
    <n v="4"/>
    <s v="exceeds"/>
    <n v="1"/>
    <n v="70500"/>
    <x v="0"/>
    <s v="exceeds"/>
    <n v="0"/>
    <x v="0"/>
    <n v="0.9616438356164384"/>
    <x v="0"/>
    <x v="0"/>
  </r>
  <r>
    <s v="E005555"/>
    <d v="2023-05-02T00:00:00"/>
    <x v="10"/>
    <s v="Operations"/>
    <x v="2"/>
    <s v="Supply Chain Specialist"/>
    <s v="supply_chain"/>
    <x v="0"/>
    <x v="0"/>
    <d v="2023-05-02T00:00:00"/>
    <m/>
    <s v=""/>
    <n v="974"/>
    <x v="2"/>
    <x v="0"/>
    <x v="2"/>
    <n v="3"/>
    <s v="meets"/>
    <n v="3"/>
    <n v="73500"/>
    <x v="0"/>
    <s v="meets"/>
    <n v="0"/>
    <x v="0"/>
    <n v="2.6684931506849314"/>
    <x v="1"/>
    <x v="0"/>
  </r>
  <r>
    <s v="E005556"/>
    <d v="2024-01-15T00:00:00"/>
    <x v="11"/>
    <s v="Operations"/>
    <x v="3"/>
    <s v="Analytics Senior Specialist"/>
    <s v="analytics"/>
    <x v="2"/>
    <x v="0"/>
    <d v="2024-01-15T00:00:00"/>
    <m/>
    <s v=""/>
    <n v="716"/>
    <x v="0"/>
    <x v="1"/>
    <x v="0"/>
    <n v="5"/>
    <s v="outstanding"/>
    <n v="2"/>
    <n v="135500"/>
    <x v="0"/>
    <s v="outstanding"/>
    <n v="0"/>
    <x v="0"/>
    <n v="1.9616438356164383"/>
    <x v="2"/>
    <x v="2"/>
  </r>
  <r>
    <s v="E005557"/>
    <d v="2023-01-05T00:00:00"/>
    <x v="0"/>
    <s v="Product &amp; Technology"/>
    <x v="0"/>
    <s v="Software Engineering Lead"/>
    <s v="engineering"/>
    <x v="3"/>
    <x v="0"/>
    <d v="2023-01-05T00:00:00"/>
    <m/>
    <s v=""/>
    <n v="1091"/>
    <x v="4"/>
    <x v="0"/>
    <x v="2"/>
    <n v="3"/>
    <s v="meets"/>
    <n v="3"/>
    <n v="157500"/>
    <x v="0"/>
    <s v="meets"/>
    <n v="0"/>
    <x v="0"/>
    <n v="2.989041095890411"/>
    <x v="1"/>
    <x v="2"/>
  </r>
  <r>
    <s v="E005558"/>
    <d v="2023-10-02T00:00:00"/>
    <x v="1"/>
    <s v="Product &amp; Technology"/>
    <x v="0"/>
    <s v="Analytics Associate"/>
    <s v="analytics"/>
    <x v="1"/>
    <x v="0"/>
    <d v="2023-10-02T00:00:00"/>
    <m/>
    <s v=""/>
    <n v="821"/>
    <x v="2"/>
    <x v="0"/>
    <x v="3"/>
    <n v="4"/>
    <s v="exceeds"/>
    <n v="2"/>
    <n v="76500"/>
    <x v="0"/>
    <s v="exceeds"/>
    <n v="0"/>
    <x v="0"/>
    <n v="2.2493150684931509"/>
    <x v="1"/>
    <x v="0"/>
  </r>
  <r>
    <s v="E005559"/>
    <d v="2023-10-07T00:00:00"/>
    <x v="2"/>
    <s v="Product &amp; Technology"/>
    <x v="1"/>
    <s v="Product Management Senior Specialist"/>
    <s v="product"/>
    <x v="2"/>
    <x v="0"/>
    <d v="2023-10-07T00:00:00"/>
    <m/>
    <s v=""/>
    <n v="816"/>
    <x v="0"/>
    <x v="0"/>
    <x v="2"/>
    <n v="3"/>
    <s v="meets"/>
    <n v="2"/>
    <n v="104000"/>
    <x v="0"/>
    <s v="meets"/>
    <n v="0"/>
    <x v="0"/>
    <n v="2.2356164383561645"/>
    <x v="1"/>
    <x v="3"/>
  </r>
  <r>
    <s v="E005560"/>
    <d v="2023-03-12T00:00:00"/>
    <x v="3"/>
    <s v="Product &amp; Technology"/>
    <x v="1"/>
    <s v="Product Design Associate"/>
    <s v="design"/>
    <x v="1"/>
    <x v="0"/>
    <d v="2023-03-12T00:00:00"/>
    <m/>
    <s v=""/>
    <n v="1025"/>
    <x v="1"/>
    <x v="1"/>
    <x v="3"/>
    <n v="4"/>
    <s v="exceeds"/>
    <n v="3"/>
    <n v="73000"/>
    <x v="0"/>
    <s v="exceeds"/>
    <n v="0"/>
    <x v="0"/>
    <n v="2.8082191780821919"/>
    <x v="1"/>
    <x v="0"/>
  </r>
  <r>
    <s v="E005561"/>
    <d v="2024-09-18T00:00:00"/>
    <x v="4"/>
    <s v="Revenue"/>
    <x v="0"/>
    <s v="Account Senior Specialist"/>
    <s v="sales"/>
    <x v="2"/>
    <x v="0"/>
    <d v="2024-09-18T00:00:00"/>
    <m/>
    <s v=""/>
    <n v="469"/>
    <x v="1"/>
    <x v="1"/>
    <x v="4"/>
    <n v="3"/>
    <s v="meets"/>
    <n v="1"/>
    <n v="137500"/>
    <x v="0"/>
    <s v="meets"/>
    <n v="0"/>
    <x v="0"/>
    <n v="1.284931506849315"/>
    <x v="2"/>
    <x v="2"/>
  </r>
  <r>
    <s v="E005562"/>
    <d v="2025-07-04T00:00:00"/>
    <x v="5"/>
    <s v="Revenue"/>
    <x v="1"/>
    <s v="Customer Success Specialist"/>
    <s v="customer_success"/>
    <x v="0"/>
    <x v="0"/>
    <d v="2025-07-04T00:00:00"/>
    <m/>
    <s v=""/>
    <n v="180"/>
    <x v="0"/>
    <x v="0"/>
    <x v="2"/>
    <n v="3"/>
    <s v="meets"/>
    <n v="1"/>
    <n v="98000"/>
    <x v="0"/>
    <s v="meets"/>
    <n v="0"/>
    <x v="0"/>
    <n v="0.49315068493150682"/>
    <x v="0"/>
    <x v="0"/>
  </r>
  <r>
    <s v="E005563"/>
    <d v="2024-02-01T00:00:00"/>
    <x v="6"/>
    <s v="Revenue"/>
    <x v="2"/>
    <s v="Growth Marketing Specialist"/>
    <s v="marketing"/>
    <x v="0"/>
    <x v="1"/>
    <d v="2024-02-01T00:00:00"/>
    <d v="2025-02-24T00:00:00"/>
    <s v="involuntary"/>
    <n v="389"/>
    <x v="1"/>
    <x v="3"/>
    <x v="4"/>
    <n v="3"/>
    <s v="meets"/>
    <n v="1"/>
    <n v="81500"/>
    <x v="0"/>
    <s v="meets"/>
    <n v="1"/>
    <x v="1"/>
    <n v="1.0657534246575342"/>
    <x v="2"/>
    <x v="0"/>
  </r>
  <r>
    <s v="E005564"/>
    <d v="2023-08-09T00:00:00"/>
    <x v="7"/>
    <s v="Corporate"/>
    <x v="0"/>
    <s v="Financial Planning Senior Specialist"/>
    <s v="finance"/>
    <x v="2"/>
    <x v="0"/>
    <d v="2023-08-09T00:00:00"/>
    <m/>
    <s v=""/>
    <n v="875"/>
    <x v="0"/>
    <x v="1"/>
    <x v="2"/>
    <n v="4"/>
    <s v="exceeds"/>
    <n v="2"/>
    <n v="99000"/>
    <x v="0"/>
    <s v="exceeds"/>
    <n v="0"/>
    <x v="0"/>
    <n v="2.3972602739726026"/>
    <x v="1"/>
    <x v="0"/>
  </r>
  <r>
    <s v="E005565"/>
    <d v="2024-03-26T00:00:00"/>
    <x v="8"/>
    <s v="Corporate"/>
    <x v="1"/>
    <s v="People Operations Associate"/>
    <s v="people"/>
    <x v="1"/>
    <x v="0"/>
    <d v="2024-03-26T00:00:00"/>
    <m/>
    <s v=""/>
    <n v="645"/>
    <x v="0"/>
    <x v="3"/>
    <x v="3"/>
    <n v="3"/>
    <s v="meets"/>
    <n v="2"/>
    <n v="67000"/>
    <x v="0"/>
    <s v="meets"/>
    <n v="0"/>
    <x v="0"/>
    <n v="1.7671232876712328"/>
    <x v="2"/>
    <x v="1"/>
  </r>
  <r>
    <s v="E005566"/>
    <d v="2024-03-01T00:00:00"/>
    <x v="9"/>
    <s v="Corporate"/>
    <x v="0"/>
    <s v="Operations Senior Specialist"/>
    <s v="operations"/>
    <x v="2"/>
    <x v="0"/>
    <d v="2024-03-01T00:00:00"/>
    <m/>
    <s v=""/>
    <n v="670"/>
    <x v="2"/>
    <x v="1"/>
    <x v="0"/>
    <n v="3"/>
    <s v="meets"/>
    <n v="2"/>
    <n v="100000"/>
    <x v="0"/>
    <s v="meets"/>
    <n v="0"/>
    <x v="0"/>
    <n v="1.8356164383561644"/>
    <x v="2"/>
    <x v="3"/>
  </r>
  <r>
    <s v="E005567"/>
    <d v="2023-10-02T00:00:00"/>
    <x v="10"/>
    <s v="Operations"/>
    <x v="2"/>
    <s v="Supply Chain Specialist"/>
    <s v="supply_chain"/>
    <x v="0"/>
    <x v="1"/>
    <d v="2023-10-02T00:00:00"/>
    <d v="2025-06-14T00:00:00"/>
    <s v="voluntary"/>
    <n v="621"/>
    <x v="0"/>
    <x v="3"/>
    <x v="0"/>
    <n v="3"/>
    <s v="meets"/>
    <n v="2"/>
    <n v="79000"/>
    <x v="0"/>
    <s v="meets"/>
    <n v="1"/>
    <x v="1"/>
    <n v="1.7013698630136986"/>
    <x v="2"/>
    <x v="0"/>
  </r>
  <r>
    <s v="E005568"/>
    <d v="2023-07-17T00:00:00"/>
    <x v="11"/>
    <s v="Operations"/>
    <x v="3"/>
    <s v="Analytics Specialist"/>
    <s v="analytics"/>
    <x v="0"/>
    <x v="0"/>
    <d v="2023-07-17T00:00:00"/>
    <m/>
    <s v=""/>
    <n v="898"/>
    <x v="3"/>
    <x v="1"/>
    <x v="0"/>
    <n v="4"/>
    <s v="exceeds"/>
    <n v="2"/>
    <n v="102000"/>
    <x v="0"/>
    <s v="exceeds"/>
    <n v="0"/>
    <x v="0"/>
    <n v="2.4602739726027396"/>
    <x v="1"/>
    <x v="3"/>
  </r>
  <r>
    <s v="E005569"/>
    <d v="2025-09-17T00:00:00"/>
    <x v="0"/>
    <s v="Product &amp; Technology"/>
    <x v="0"/>
    <s v="Software Engineering Associate"/>
    <s v="engineering"/>
    <x v="1"/>
    <x v="0"/>
    <d v="2025-09-17T00:00:00"/>
    <m/>
    <s v=""/>
    <n v="105"/>
    <x v="0"/>
    <x v="1"/>
    <x v="3"/>
    <s v="None"/>
    <s v=""/>
    <n v="0"/>
    <n v="58500"/>
    <x v="1"/>
    <s v="Not Reviewed"/>
    <n v="0"/>
    <x v="0"/>
    <n v="0.28767123287671231"/>
    <x v="0"/>
    <x v="1"/>
  </r>
  <r>
    <s v="E005570"/>
    <d v="2024-05-21T00:00:00"/>
    <x v="1"/>
    <s v="Product &amp; Technology"/>
    <x v="0"/>
    <s v="Analytics Associate"/>
    <s v="analytics"/>
    <x v="1"/>
    <x v="0"/>
    <d v="2024-05-21T00:00:00"/>
    <m/>
    <s v=""/>
    <n v="589"/>
    <x v="1"/>
    <x v="0"/>
    <x v="0"/>
    <n v="4"/>
    <s v="exceeds"/>
    <n v="2"/>
    <n v="67500"/>
    <x v="0"/>
    <s v="exceeds"/>
    <n v="0"/>
    <x v="0"/>
    <n v="1.6136986301369862"/>
    <x v="2"/>
    <x v="1"/>
  </r>
  <r>
    <s v="E005571"/>
    <d v="2024-07-11T00:00:00"/>
    <x v="2"/>
    <s v="Product &amp; Technology"/>
    <x v="1"/>
    <s v="Analytics Senior Specialist"/>
    <s v="analytics"/>
    <x v="2"/>
    <x v="0"/>
    <d v="2024-07-11T00:00:00"/>
    <m/>
    <s v=""/>
    <n v="538"/>
    <x v="1"/>
    <x v="0"/>
    <x v="1"/>
    <n v="4"/>
    <s v="exceeds"/>
    <n v="1"/>
    <n v="112500"/>
    <x v="0"/>
    <s v="exceeds"/>
    <n v="0"/>
    <x v="0"/>
    <n v="1.473972602739726"/>
    <x v="2"/>
    <x v="3"/>
  </r>
  <r>
    <s v="E005572"/>
    <d v="2024-12-15T00:00:00"/>
    <x v="3"/>
    <s v="Product &amp; Technology"/>
    <x v="1"/>
    <s v="Product Management Specialist"/>
    <s v="product"/>
    <x v="0"/>
    <x v="0"/>
    <d v="2024-12-15T00:00:00"/>
    <m/>
    <s v=""/>
    <n v="381"/>
    <x v="0"/>
    <x v="1"/>
    <x v="0"/>
    <n v="2"/>
    <s v="needs_support"/>
    <n v="1"/>
    <n v="84000"/>
    <x v="0"/>
    <s v="needs_support"/>
    <n v="0"/>
    <x v="0"/>
    <n v="1.0438356164383562"/>
    <x v="2"/>
    <x v="0"/>
  </r>
  <r>
    <s v="E005573"/>
    <d v="2024-02-24T00:00:00"/>
    <x v="4"/>
    <s v="Revenue"/>
    <x v="0"/>
    <s v="Account Associate"/>
    <s v="sales"/>
    <x v="1"/>
    <x v="0"/>
    <d v="2024-02-24T00:00:00"/>
    <m/>
    <s v=""/>
    <n v="676"/>
    <x v="4"/>
    <x v="1"/>
    <x v="0"/>
    <n v="5"/>
    <s v="outstanding"/>
    <n v="2"/>
    <n v="66000"/>
    <x v="0"/>
    <s v="outstanding"/>
    <n v="0"/>
    <x v="0"/>
    <n v="1.8520547945205479"/>
    <x v="2"/>
    <x v="1"/>
  </r>
  <r>
    <s v="E005574"/>
    <d v="2025-08-17T00:00:00"/>
    <x v="5"/>
    <s v="Revenue"/>
    <x v="1"/>
    <s v="Customer Success Senior Specialist"/>
    <s v="customer_success"/>
    <x v="2"/>
    <x v="1"/>
    <d v="2025-08-17T00:00:00"/>
    <d v="2025-12-06T00:00:00"/>
    <s v="involuntary"/>
    <n v="111"/>
    <x v="1"/>
    <x v="0"/>
    <x v="4"/>
    <s v="None"/>
    <s v=""/>
    <n v="0"/>
    <n v="139000"/>
    <x v="1"/>
    <s v="Not Reviewed"/>
    <n v="1"/>
    <x v="1"/>
    <n v="0.30410958904109592"/>
    <x v="0"/>
    <x v="2"/>
  </r>
  <r>
    <s v="E005575"/>
    <d v="2024-07-22T00:00:00"/>
    <x v="6"/>
    <s v="Revenue"/>
    <x v="2"/>
    <s v="Growth Marketing Specialist"/>
    <s v="marketing"/>
    <x v="0"/>
    <x v="0"/>
    <d v="2024-07-22T00:00:00"/>
    <m/>
    <s v=""/>
    <n v="527"/>
    <x v="1"/>
    <x v="0"/>
    <x v="0"/>
    <n v="2"/>
    <s v="needs_support"/>
    <n v="1"/>
    <n v="92500"/>
    <x v="0"/>
    <s v="needs_support"/>
    <n v="0"/>
    <x v="0"/>
    <n v="1.4438356164383561"/>
    <x v="2"/>
    <x v="0"/>
  </r>
  <r>
    <s v="E005576"/>
    <d v="2025-06-18T00:00:00"/>
    <x v="7"/>
    <s v="Corporate"/>
    <x v="0"/>
    <s v="Financial Planning Specialist"/>
    <s v="finance"/>
    <x v="0"/>
    <x v="1"/>
    <d v="2025-06-18T00:00:00"/>
    <d v="2025-11-06T00:00:00"/>
    <s v="voluntary"/>
    <n v="141"/>
    <x v="1"/>
    <x v="1"/>
    <x v="2"/>
    <s v="None"/>
    <s v=""/>
    <n v="0"/>
    <n v="80000"/>
    <x v="1"/>
    <s v="Not Reviewed"/>
    <n v="1"/>
    <x v="1"/>
    <n v="0.38630136986301372"/>
    <x v="0"/>
    <x v="0"/>
  </r>
  <r>
    <s v="E005577"/>
    <d v="2024-02-26T00:00:00"/>
    <x v="8"/>
    <s v="Corporate"/>
    <x v="1"/>
    <s v="People Operations Specialist"/>
    <s v="people"/>
    <x v="0"/>
    <x v="0"/>
    <d v="2024-02-26T00:00:00"/>
    <m/>
    <s v=""/>
    <n v="674"/>
    <x v="1"/>
    <x v="1"/>
    <x v="1"/>
    <n v="3"/>
    <s v="meets"/>
    <n v="2"/>
    <n v="96000"/>
    <x v="0"/>
    <s v="meets"/>
    <n v="0"/>
    <x v="0"/>
    <n v="1.8465753424657534"/>
    <x v="2"/>
    <x v="0"/>
  </r>
  <r>
    <s v="E005578"/>
    <d v="2025-02-22T00:00:00"/>
    <x v="9"/>
    <s v="Corporate"/>
    <x v="0"/>
    <s v="Legal &amp; Compliance Senior Specialist"/>
    <s v="legal"/>
    <x v="2"/>
    <x v="0"/>
    <d v="2025-02-22T00:00:00"/>
    <m/>
    <s v=""/>
    <n v="312"/>
    <x v="0"/>
    <x v="1"/>
    <x v="1"/>
    <n v="5"/>
    <s v="outstanding"/>
    <n v="1"/>
    <n v="99000"/>
    <x v="0"/>
    <s v="outstanding"/>
    <n v="0"/>
    <x v="0"/>
    <n v="0.85479452054794525"/>
    <x v="0"/>
    <x v="0"/>
  </r>
  <r>
    <s v="E005579"/>
    <d v="2025-03-03T00:00:00"/>
    <x v="10"/>
    <s v="Operations"/>
    <x v="2"/>
    <s v="Supply Chain Specialist"/>
    <s v="supply_chain"/>
    <x v="0"/>
    <x v="0"/>
    <d v="2025-03-03T00:00:00"/>
    <m/>
    <s v=""/>
    <n v="303"/>
    <x v="4"/>
    <x v="1"/>
    <x v="1"/>
    <n v="4"/>
    <s v="exceeds"/>
    <n v="1"/>
    <n v="91500"/>
    <x v="0"/>
    <s v="exceeds"/>
    <n v="0"/>
    <x v="0"/>
    <n v="0.83013698630136989"/>
    <x v="0"/>
    <x v="0"/>
  </r>
  <r>
    <s v="E005580"/>
    <d v="2025-09-21T00:00:00"/>
    <x v="11"/>
    <s v="Operations"/>
    <x v="3"/>
    <s v="Operations Specialist"/>
    <s v="operations"/>
    <x v="0"/>
    <x v="0"/>
    <d v="2025-09-21T00:00:00"/>
    <m/>
    <s v=""/>
    <n v="101"/>
    <x v="0"/>
    <x v="0"/>
    <x v="3"/>
    <s v="None"/>
    <s v=""/>
    <n v="0"/>
    <n v="79000"/>
    <x v="1"/>
    <s v="Not Reviewed"/>
    <n v="0"/>
    <x v="0"/>
    <n v="0.27671232876712326"/>
    <x v="0"/>
    <x v="0"/>
  </r>
  <r>
    <s v="E005581"/>
    <d v="2025-03-27T00:00:00"/>
    <x v="0"/>
    <s v="Product &amp; Technology"/>
    <x v="0"/>
    <s v="Analytics Senior Specialist"/>
    <s v="analytics"/>
    <x v="2"/>
    <x v="0"/>
    <d v="2025-03-27T00:00:00"/>
    <m/>
    <s v=""/>
    <n v="279"/>
    <x v="0"/>
    <x v="1"/>
    <x v="1"/>
    <n v="5"/>
    <s v="outstanding"/>
    <n v="1"/>
    <n v="135500"/>
    <x v="0"/>
    <s v="outstanding"/>
    <n v="0"/>
    <x v="0"/>
    <n v="0.76438356164383559"/>
    <x v="0"/>
    <x v="2"/>
  </r>
  <r>
    <s v="E005582"/>
    <d v="2024-03-07T00:00:00"/>
    <x v="1"/>
    <s v="Product &amp; Technology"/>
    <x v="0"/>
    <s v="Analytics Associate"/>
    <s v="analytics"/>
    <x v="1"/>
    <x v="1"/>
    <d v="2024-03-07T00:00:00"/>
    <d v="2025-01-30T00:00:00"/>
    <s v="voluntary"/>
    <n v="329"/>
    <x v="0"/>
    <x v="0"/>
    <x v="2"/>
    <n v="3"/>
    <s v="meets"/>
    <n v="1"/>
    <n v="57000"/>
    <x v="0"/>
    <s v="meets"/>
    <n v="1"/>
    <x v="1"/>
    <n v="0.90136986301369859"/>
    <x v="0"/>
    <x v="1"/>
  </r>
  <r>
    <s v="E005583"/>
    <d v="2024-04-15T00:00:00"/>
    <x v="2"/>
    <s v="Product &amp; Technology"/>
    <x v="1"/>
    <s v="Product Management Specialist"/>
    <s v="product"/>
    <x v="0"/>
    <x v="0"/>
    <d v="2024-04-15T00:00:00"/>
    <m/>
    <s v=""/>
    <n v="625"/>
    <x v="2"/>
    <x v="1"/>
    <x v="0"/>
    <n v="3"/>
    <s v="meets"/>
    <n v="2"/>
    <n v="82000"/>
    <x v="0"/>
    <s v="meets"/>
    <n v="0"/>
    <x v="0"/>
    <n v="1.7123287671232876"/>
    <x v="2"/>
    <x v="0"/>
  </r>
  <r>
    <s v="E005584"/>
    <d v="2023-12-05T00:00:00"/>
    <x v="3"/>
    <s v="Product &amp; Technology"/>
    <x v="1"/>
    <s v="Product Design Specialist"/>
    <s v="design"/>
    <x v="0"/>
    <x v="0"/>
    <d v="2023-12-05T00:00:00"/>
    <m/>
    <s v=""/>
    <n v="757"/>
    <x v="0"/>
    <x v="1"/>
    <x v="2"/>
    <n v="3"/>
    <s v="meets"/>
    <n v="2"/>
    <n v="94500"/>
    <x v="0"/>
    <s v="meets"/>
    <n v="0"/>
    <x v="0"/>
    <n v="2.0739726027397261"/>
    <x v="1"/>
    <x v="0"/>
  </r>
  <r>
    <s v="E005585"/>
    <d v="2025-08-21T00:00:00"/>
    <x v="4"/>
    <s v="Revenue"/>
    <x v="0"/>
    <s v="Account Associate"/>
    <s v="sales"/>
    <x v="1"/>
    <x v="0"/>
    <d v="2025-08-21T00:00:00"/>
    <m/>
    <s v=""/>
    <n v="132"/>
    <x v="0"/>
    <x v="4"/>
    <x v="2"/>
    <s v="None"/>
    <s v=""/>
    <n v="0"/>
    <n v="57500"/>
    <x v="1"/>
    <s v="Not Reviewed"/>
    <n v="0"/>
    <x v="0"/>
    <n v="0.36164383561643837"/>
    <x v="0"/>
    <x v="1"/>
  </r>
  <r>
    <s v="E005586"/>
    <d v="2023-07-18T00:00:00"/>
    <x v="5"/>
    <s v="Revenue"/>
    <x v="1"/>
    <s v="Customer Success Specialist"/>
    <s v="customer_success"/>
    <x v="0"/>
    <x v="1"/>
    <d v="2023-07-18T00:00:00"/>
    <d v="2025-06-20T00:00:00"/>
    <s v="voluntary"/>
    <n v="703"/>
    <x v="1"/>
    <x v="4"/>
    <x v="3"/>
    <n v="3"/>
    <s v="meets"/>
    <n v="2"/>
    <n v="85500"/>
    <x v="0"/>
    <s v="meets"/>
    <n v="1"/>
    <x v="1"/>
    <n v="1.9260273972602739"/>
    <x v="2"/>
    <x v="0"/>
  </r>
  <r>
    <s v="E005587"/>
    <d v="2025-03-03T00:00:00"/>
    <x v="6"/>
    <s v="Revenue"/>
    <x v="2"/>
    <s v="Analytics Senior Specialist"/>
    <s v="analytics"/>
    <x v="2"/>
    <x v="0"/>
    <d v="2025-03-03T00:00:00"/>
    <m/>
    <s v=""/>
    <n v="303"/>
    <x v="1"/>
    <x v="1"/>
    <x v="1"/>
    <n v="1"/>
    <s v="needs_support"/>
    <n v="1"/>
    <n v="113000"/>
    <x v="0"/>
    <s v="needs_support"/>
    <n v="0"/>
    <x v="0"/>
    <n v="0.83013698630136989"/>
    <x v="0"/>
    <x v="3"/>
  </r>
  <r>
    <s v="E005588"/>
    <d v="2023-07-22T00:00:00"/>
    <x v="7"/>
    <s v="Corporate"/>
    <x v="0"/>
    <s v="Financial Planning Specialist"/>
    <s v="finance"/>
    <x v="0"/>
    <x v="0"/>
    <d v="2023-07-22T00:00:00"/>
    <m/>
    <s v=""/>
    <n v="893"/>
    <x v="1"/>
    <x v="2"/>
    <x v="2"/>
    <n v="3"/>
    <s v="meets"/>
    <n v="2"/>
    <n v="81000"/>
    <x v="0"/>
    <s v="meets"/>
    <n v="0"/>
    <x v="0"/>
    <n v="2.4465753424657533"/>
    <x v="1"/>
    <x v="0"/>
  </r>
  <r>
    <s v="E005589"/>
    <d v="2023-06-28T00:00:00"/>
    <x v="8"/>
    <s v="Corporate"/>
    <x v="1"/>
    <s v="People Operations Associate"/>
    <s v="people"/>
    <x v="1"/>
    <x v="0"/>
    <d v="2023-06-28T00:00:00"/>
    <m/>
    <s v=""/>
    <n v="917"/>
    <x v="1"/>
    <x v="1"/>
    <x v="0"/>
    <n v="3"/>
    <s v="meets"/>
    <n v="3"/>
    <n v="63500"/>
    <x v="0"/>
    <s v="meets"/>
    <n v="0"/>
    <x v="0"/>
    <n v="2.5123287671232877"/>
    <x v="1"/>
    <x v="1"/>
  </r>
  <r>
    <s v="E005590"/>
    <d v="2024-02-09T00:00:00"/>
    <x v="9"/>
    <s v="Corporate"/>
    <x v="0"/>
    <s v="Legal &amp; Compliance Specialist"/>
    <s v="legal"/>
    <x v="0"/>
    <x v="0"/>
    <d v="2024-02-09T00:00:00"/>
    <m/>
    <s v=""/>
    <n v="691"/>
    <x v="3"/>
    <x v="3"/>
    <x v="3"/>
    <n v="4"/>
    <s v="exceeds"/>
    <n v="2"/>
    <n v="100000"/>
    <x v="0"/>
    <s v="exceeds"/>
    <n v="0"/>
    <x v="0"/>
    <n v="1.893150684931507"/>
    <x v="2"/>
    <x v="3"/>
  </r>
  <r>
    <s v="E005591"/>
    <d v="2024-07-24T00:00:00"/>
    <x v="10"/>
    <s v="Operations"/>
    <x v="2"/>
    <s v="Supply Chain Senior Specialist"/>
    <s v="supply_chain"/>
    <x v="2"/>
    <x v="0"/>
    <d v="2024-07-24T00:00:00"/>
    <m/>
    <s v=""/>
    <n v="525"/>
    <x v="0"/>
    <x v="0"/>
    <x v="1"/>
    <n v="1"/>
    <s v="needs_support"/>
    <n v="1"/>
    <n v="124500"/>
    <x v="0"/>
    <s v="needs_support"/>
    <n v="0"/>
    <x v="0"/>
    <n v="1.4383561643835616"/>
    <x v="2"/>
    <x v="3"/>
  </r>
  <r>
    <s v="E005592"/>
    <d v="2023-09-23T00:00:00"/>
    <x v="11"/>
    <s v="Operations"/>
    <x v="3"/>
    <s v="Operations Specialist"/>
    <s v="operations"/>
    <x v="0"/>
    <x v="0"/>
    <d v="2023-09-23T00:00:00"/>
    <m/>
    <s v=""/>
    <n v="830"/>
    <x v="2"/>
    <x v="1"/>
    <x v="3"/>
    <n v="4"/>
    <s v="exceeds"/>
    <n v="2"/>
    <n v="84000"/>
    <x v="0"/>
    <s v="exceeds"/>
    <n v="0"/>
    <x v="0"/>
    <n v="2.2739726027397262"/>
    <x v="1"/>
    <x v="0"/>
  </r>
  <r>
    <s v="E005593"/>
    <d v="2024-10-16T00:00:00"/>
    <x v="0"/>
    <s v="Product &amp; Technology"/>
    <x v="0"/>
    <s v="Analytics Specialist"/>
    <s v="analytics"/>
    <x v="0"/>
    <x v="0"/>
    <d v="2024-10-16T00:00:00"/>
    <m/>
    <s v=""/>
    <n v="441"/>
    <x v="0"/>
    <x v="1"/>
    <x v="3"/>
    <n v="3"/>
    <s v="meets"/>
    <n v="1"/>
    <n v="73500"/>
    <x v="0"/>
    <s v="meets"/>
    <n v="0"/>
    <x v="0"/>
    <n v="1.2082191780821918"/>
    <x v="2"/>
    <x v="0"/>
  </r>
  <r>
    <s v="E005594"/>
    <d v="2023-11-11T00:00:00"/>
    <x v="1"/>
    <s v="Product &amp; Technology"/>
    <x v="0"/>
    <s v="Analytics Specialist"/>
    <s v="analytics"/>
    <x v="0"/>
    <x v="0"/>
    <d v="2023-11-11T00:00:00"/>
    <m/>
    <s v=""/>
    <n v="781"/>
    <x v="0"/>
    <x v="1"/>
    <x v="0"/>
    <n v="2"/>
    <s v="needs_support"/>
    <n v="2"/>
    <n v="82000"/>
    <x v="0"/>
    <s v="needs_support"/>
    <n v="0"/>
    <x v="0"/>
    <n v="2.1397260273972605"/>
    <x v="1"/>
    <x v="0"/>
  </r>
  <r>
    <s v="E005595"/>
    <d v="2025-04-07T00:00:00"/>
    <x v="2"/>
    <s v="Product &amp; Technology"/>
    <x v="1"/>
    <s v="Product Management Associate"/>
    <s v="product"/>
    <x v="1"/>
    <x v="0"/>
    <d v="2025-04-07T00:00:00"/>
    <m/>
    <s v=""/>
    <n v="268"/>
    <x v="1"/>
    <x v="1"/>
    <x v="1"/>
    <n v="4"/>
    <s v="exceeds"/>
    <n v="1"/>
    <n v="62500"/>
    <x v="0"/>
    <s v="exceeds"/>
    <n v="0"/>
    <x v="0"/>
    <n v="0.73424657534246573"/>
    <x v="0"/>
    <x v="1"/>
  </r>
  <r>
    <s v="E005596"/>
    <d v="2024-07-13T00:00:00"/>
    <x v="3"/>
    <s v="Product &amp; Technology"/>
    <x v="1"/>
    <s v="Product Design Specialist"/>
    <s v="design"/>
    <x v="0"/>
    <x v="0"/>
    <d v="2024-07-13T00:00:00"/>
    <m/>
    <s v=""/>
    <n v="536"/>
    <x v="1"/>
    <x v="0"/>
    <x v="0"/>
    <n v="4"/>
    <s v="exceeds"/>
    <n v="1"/>
    <n v="73500"/>
    <x v="0"/>
    <s v="exceeds"/>
    <n v="0"/>
    <x v="0"/>
    <n v="1.4684931506849315"/>
    <x v="2"/>
    <x v="0"/>
  </r>
  <r>
    <s v="E005597"/>
    <d v="2024-05-06T00:00:00"/>
    <x v="4"/>
    <s v="Revenue"/>
    <x v="0"/>
    <s v="Account Associate"/>
    <s v="sales"/>
    <x v="1"/>
    <x v="0"/>
    <d v="2024-05-06T00:00:00"/>
    <m/>
    <s v=""/>
    <n v="604"/>
    <x v="2"/>
    <x v="1"/>
    <x v="2"/>
    <n v="4"/>
    <s v="exceeds"/>
    <n v="2"/>
    <n v="77000"/>
    <x v="0"/>
    <s v="exceeds"/>
    <n v="0"/>
    <x v="0"/>
    <n v="1.6547945205479453"/>
    <x v="2"/>
    <x v="0"/>
  </r>
  <r>
    <s v="E005598"/>
    <d v="2024-06-04T00:00:00"/>
    <x v="5"/>
    <s v="Revenue"/>
    <x v="1"/>
    <s v="Customer Success Specialist"/>
    <s v="customer_success"/>
    <x v="0"/>
    <x v="0"/>
    <d v="2024-06-04T00:00:00"/>
    <m/>
    <s v=""/>
    <n v="575"/>
    <x v="0"/>
    <x v="1"/>
    <x v="2"/>
    <n v="3"/>
    <s v="meets"/>
    <n v="2"/>
    <n v="100500"/>
    <x v="0"/>
    <s v="meets"/>
    <n v="0"/>
    <x v="0"/>
    <n v="1.5753424657534247"/>
    <x v="2"/>
    <x v="3"/>
  </r>
  <r>
    <s v="E005599"/>
    <d v="2024-11-17T00:00:00"/>
    <x v="6"/>
    <s v="Revenue"/>
    <x v="2"/>
    <s v="Analytics Senior Specialist"/>
    <s v="analytics"/>
    <x v="2"/>
    <x v="0"/>
    <d v="2024-11-17T00:00:00"/>
    <m/>
    <s v=""/>
    <n v="409"/>
    <x v="1"/>
    <x v="1"/>
    <x v="3"/>
    <n v="3"/>
    <s v="meets"/>
    <n v="1"/>
    <n v="124500"/>
    <x v="0"/>
    <s v="meets"/>
    <n v="0"/>
    <x v="0"/>
    <n v="1.1205479452054794"/>
    <x v="2"/>
    <x v="3"/>
  </r>
  <r>
    <s v="E005600"/>
    <d v="2023-06-02T00:00:00"/>
    <x v="7"/>
    <s v="Corporate"/>
    <x v="0"/>
    <s v="Financial Planning Specialist"/>
    <s v="finance"/>
    <x v="0"/>
    <x v="0"/>
    <d v="2023-06-02T00:00:00"/>
    <m/>
    <s v=""/>
    <n v="943"/>
    <x v="0"/>
    <x v="1"/>
    <x v="1"/>
    <n v="3"/>
    <s v="meets"/>
    <n v="3"/>
    <n v="96500"/>
    <x v="0"/>
    <s v="meets"/>
    <n v="0"/>
    <x v="0"/>
    <n v="2.5835616438356164"/>
    <x v="1"/>
    <x v="0"/>
  </r>
  <r>
    <s v="E005601"/>
    <d v="2024-05-30T00:00:00"/>
    <x v="8"/>
    <s v="Corporate"/>
    <x v="1"/>
    <s v="People Operations Senior Specialist"/>
    <s v="people"/>
    <x v="2"/>
    <x v="1"/>
    <d v="2024-05-30T00:00:00"/>
    <d v="2025-02-10T00:00:00"/>
    <s v="involuntary"/>
    <n v="256"/>
    <x v="1"/>
    <x v="0"/>
    <x v="2"/>
    <n v="1"/>
    <s v="needs_support"/>
    <n v="1"/>
    <n v="141000"/>
    <x v="0"/>
    <s v="needs_support"/>
    <n v="1"/>
    <x v="1"/>
    <n v="0.70136986301369864"/>
    <x v="0"/>
    <x v="2"/>
  </r>
  <r>
    <s v="E005602"/>
    <d v="2023-02-15T00:00:00"/>
    <x v="9"/>
    <s v="Corporate"/>
    <x v="0"/>
    <s v="Legal &amp; Compliance Associate"/>
    <s v="legal"/>
    <x v="1"/>
    <x v="0"/>
    <d v="2023-02-15T00:00:00"/>
    <m/>
    <s v=""/>
    <n v="1050"/>
    <x v="0"/>
    <x v="0"/>
    <x v="1"/>
    <n v="3"/>
    <s v="meets"/>
    <n v="3"/>
    <n v="59500"/>
    <x v="0"/>
    <s v="meets"/>
    <n v="0"/>
    <x v="0"/>
    <n v="2.8767123287671232"/>
    <x v="1"/>
    <x v="1"/>
  </r>
  <r>
    <s v="E005603"/>
    <d v="2025-05-26T00:00:00"/>
    <x v="10"/>
    <s v="Operations"/>
    <x v="2"/>
    <s v="Supply Chain Associate"/>
    <s v="supply_chain"/>
    <x v="1"/>
    <x v="0"/>
    <d v="2025-05-26T00:00:00"/>
    <m/>
    <s v=""/>
    <n v="219"/>
    <x v="1"/>
    <x v="1"/>
    <x v="4"/>
    <n v="3"/>
    <s v="meets"/>
    <n v="1"/>
    <n v="71000"/>
    <x v="0"/>
    <s v="meets"/>
    <n v="0"/>
    <x v="0"/>
    <n v="0.6"/>
    <x v="0"/>
    <x v="0"/>
  </r>
  <r>
    <s v="E005604"/>
    <d v="2024-10-15T00:00:00"/>
    <x v="11"/>
    <s v="Operations"/>
    <x v="3"/>
    <s v="Analytics Specialist"/>
    <s v="analytics"/>
    <x v="0"/>
    <x v="0"/>
    <d v="2024-10-15T00:00:00"/>
    <m/>
    <s v=""/>
    <n v="442"/>
    <x v="3"/>
    <x v="3"/>
    <x v="2"/>
    <n v="3"/>
    <s v="meets"/>
    <n v="1"/>
    <n v="87500"/>
    <x v="0"/>
    <s v="meets"/>
    <n v="0"/>
    <x v="0"/>
    <n v="1.210958904109589"/>
    <x v="2"/>
    <x v="0"/>
  </r>
  <r>
    <s v="E005605"/>
    <d v="2024-11-12T00:00:00"/>
    <x v="0"/>
    <s v="Product &amp; Technology"/>
    <x v="0"/>
    <s v="Analytics Lead"/>
    <s v="analytics"/>
    <x v="3"/>
    <x v="0"/>
    <d v="2024-11-12T00:00:00"/>
    <m/>
    <s v=""/>
    <n v="414"/>
    <x v="1"/>
    <x v="0"/>
    <x v="2"/>
    <n v="4"/>
    <s v="exceeds"/>
    <n v="1"/>
    <n v="173500"/>
    <x v="0"/>
    <s v="exceeds"/>
    <n v="0"/>
    <x v="0"/>
    <n v="1.1342465753424658"/>
    <x v="2"/>
    <x v="2"/>
  </r>
  <r>
    <s v="E005606"/>
    <d v="2023-08-16T00:00:00"/>
    <x v="1"/>
    <s v="Product &amp; Technology"/>
    <x v="0"/>
    <s v="Analytics Specialist"/>
    <s v="analytics"/>
    <x v="0"/>
    <x v="0"/>
    <d v="2023-08-16T00:00:00"/>
    <m/>
    <s v=""/>
    <n v="868"/>
    <x v="1"/>
    <x v="0"/>
    <x v="0"/>
    <n v="3"/>
    <s v="meets"/>
    <n v="2"/>
    <n v="84500"/>
    <x v="0"/>
    <s v="meets"/>
    <n v="0"/>
    <x v="0"/>
    <n v="2.3780821917808219"/>
    <x v="1"/>
    <x v="0"/>
  </r>
  <r>
    <s v="E005607"/>
    <d v="2023-09-25T00:00:00"/>
    <x v="2"/>
    <s v="Product &amp; Technology"/>
    <x v="1"/>
    <s v="Product Management Lead"/>
    <s v="product"/>
    <x v="3"/>
    <x v="1"/>
    <d v="2023-09-25T00:00:00"/>
    <d v="2025-09-17T00:00:00"/>
    <s v="voluntary"/>
    <n v="723"/>
    <x v="2"/>
    <x v="1"/>
    <x v="2"/>
    <n v="3"/>
    <s v="meets"/>
    <n v="2"/>
    <n v="168000"/>
    <x v="0"/>
    <s v="meets"/>
    <n v="1"/>
    <x v="1"/>
    <n v="1.9808219178082191"/>
    <x v="2"/>
    <x v="2"/>
  </r>
  <r>
    <s v="E005608"/>
    <d v="2025-09-26T00:00:00"/>
    <x v="3"/>
    <s v="Product &amp; Technology"/>
    <x v="1"/>
    <s v="Product Management Specialist"/>
    <s v="product"/>
    <x v="0"/>
    <x v="0"/>
    <d v="2025-09-26T00:00:00"/>
    <m/>
    <s v=""/>
    <n v="96"/>
    <x v="0"/>
    <x v="1"/>
    <x v="3"/>
    <s v="None"/>
    <s v=""/>
    <n v="0"/>
    <n v="73500"/>
    <x v="1"/>
    <s v="Not Reviewed"/>
    <n v="0"/>
    <x v="0"/>
    <n v="0.26301369863013696"/>
    <x v="0"/>
    <x v="0"/>
  </r>
  <r>
    <s v="E005609"/>
    <d v="2023-02-13T00:00:00"/>
    <x v="4"/>
    <s v="Revenue"/>
    <x v="0"/>
    <s v="Account Specialist"/>
    <s v="sales"/>
    <x v="0"/>
    <x v="0"/>
    <d v="2023-02-13T00:00:00"/>
    <m/>
    <s v=""/>
    <n v="1052"/>
    <x v="0"/>
    <x v="1"/>
    <x v="3"/>
    <n v="5"/>
    <s v="outstanding"/>
    <n v="3"/>
    <n v="80000"/>
    <x v="0"/>
    <s v="outstanding"/>
    <n v="0"/>
    <x v="0"/>
    <n v="2.882191780821918"/>
    <x v="1"/>
    <x v="0"/>
  </r>
  <r>
    <s v="E005610"/>
    <d v="2023-01-17T00:00:00"/>
    <x v="5"/>
    <s v="Revenue"/>
    <x v="1"/>
    <s v="Customer Success Associate"/>
    <s v="customer_success"/>
    <x v="1"/>
    <x v="0"/>
    <d v="2023-01-17T00:00:00"/>
    <m/>
    <s v=""/>
    <n v="1079"/>
    <x v="1"/>
    <x v="3"/>
    <x v="2"/>
    <n v="2"/>
    <s v="needs_support"/>
    <n v="3"/>
    <n v="61500"/>
    <x v="0"/>
    <s v="needs_support"/>
    <n v="0"/>
    <x v="0"/>
    <n v="2.956164383561644"/>
    <x v="1"/>
    <x v="1"/>
  </r>
  <r>
    <s v="E005611"/>
    <d v="2023-08-13T00:00:00"/>
    <x v="6"/>
    <s v="Revenue"/>
    <x v="2"/>
    <s v="Growth Marketing Senior Specialist"/>
    <s v="marketing"/>
    <x v="2"/>
    <x v="0"/>
    <d v="2023-08-13T00:00:00"/>
    <m/>
    <s v=""/>
    <n v="871"/>
    <x v="0"/>
    <x v="1"/>
    <x v="0"/>
    <n v="4"/>
    <s v="exceeds"/>
    <n v="2"/>
    <n v="123500"/>
    <x v="0"/>
    <s v="exceeds"/>
    <n v="0"/>
    <x v="0"/>
    <n v="2.3863013698630136"/>
    <x v="1"/>
    <x v="3"/>
  </r>
  <r>
    <s v="E005612"/>
    <d v="2023-01-31T00:00:00"/>
    <x v="7"/>
    <s v="Corporate"/>
    <x v="0"/>
    <s v="Financial Planning Senior Specialist"/>
    <s v="finance"/>
    <x v="2"/>
    <x v="1"/>
    <d v="2023-01-31T00:00:00"/>
    <d v="2023-08-25T00:00:00"/>
    <s v="voluntary"/>
    <n v="206"/>
    <x v="1"/>
    <x v="1"/>
    <x v="3"/>
    <n v="3"/>
    <s v="meets"/>
    <n v="1"/>
    <n v="141500"/>
    <x v="0"/>
    <s v="meets"/>
    <n v="1"/>
    <x v="1"/>
    <n v="0.56438356164383563"/>
    <x v="0"/>
    <x v="2"/>
  </r>
  <r>
    <s v="E005613"/>
    <d v="2024-07-30T00:00:00"/>
    <x v="8"/>
    <s v="Corporate"/>
    <x v="1"/>
    <s v="People Operations Specialist"/>
    <s v="people"/>
    <x v="0"/>
    <x v="0"/>
    <d v="2024-07-30T00:00:00"/>
    <m/>
    <s v=""/>
    <n v="519"/>
    <x v="1"/>
    <x v="2"/>
    <x v="3"/>
    <n v="5"/>
    <s v="outstanding"/>
    <n v="1"/>
    <n v="73500"/>
    <x v="0"/>
    <s v="outstanding"/>
    <n v="0"/>
    <x v="0"/>
    <n v="1.4219178082191781"/>
    <x v="2"/>
    <x v="0"/>
  </r>
  <r>
    <s v="E005614"/>
    <d v="2024-06-06T00:00:00"/>
    <x v="9"/>
    <s v="Corporate"/>
    <x v="0"/>
    <s v="Legal &amp; Compliance Senior Specialist"/>
    <s v="legal"/>
    <x v="2"/>
    <x v="0"/>
    <d v="2024-06-06T00:00:00"/>
    <m/>
    <s v=""/>
    <n v="573"/>
    <x v="0"/>
    <x v="0"/>
    <x v="0"/>
    <n v="3"/>
    <s v="meets"/>
    <n v="2"/>
    <n v="119500"/>
    <x v="0"/>
    <s v="meets"/>
    <n v="0"/>
    <x v="0"/>
    <n v="1.5698630136986302"/>
    <x v="2"/>
    <x v="3"/>
  </r>
  <r>
    <s v="E005615"/>
    <d v="2023-01-17T00:00:00"/>
    <x v="10"/>
    <s v="Operations"/>
    <x v="2"/>
    <s v="Operations Specialist"/>
    <s v="operations"/>
    <x v="0"/>
    <x v="0"/>
    <d v="2023-01-17T00:00:00"/>
    <m/>
    <s v=""/>
    <n v="1079"/>
    <x v="1"/>
    <x v="1"/>
    <x v="2"/>
    <n v="4"/>
    <s v="exceeds"/>
    <n v="3"/>
    <n v="89500"/>
    <x v="0"/>
    <s v="exceeds"/>
    <n v="0"/>
    <x v="0"/>
    <n v="2.956164383561644"/>
    <x v="1"/>
    <x v="0"/>
  </r>
  <r>
    <s v="E005616"/>
    <d v="2024-05-29T00:00:00"/>
    <x v="11"/>
    <s v="Operations"/>
    <x v="3"/>
    <s v="Analytics Specialist"/>
    <s v="analytics"/>
    <x v="0"/>
    <x v="0"/>
    <d v="2024-05-29T00:00:00"/>
    <m/>
    <s v=""/>
    <n v="581"/>
    <x v="2"/>
    <x v="2"/>
    <x v="3"/>
    <n v="4"/>
    <s v="exceeds"/>
    <n v="2"/>
    <n v="90500"/>
    <x v="0"/>
    <s v="exceeds"/>
    <n v="0"/>
    <x v="0"/>
    <n v="1.5917808219178082"/>
    <x v="2"/>
    <x v="0"/>
  </r>
  <r>
    <s v="E005617"/>
    <d v="2023-03-18T00:00:00"/>
    <x v="0"/>
    <s v="Product &amp; Technology"/>
    <x v="0"/>
    <s v="Software Engineering Senior Specialist"/>
    <s v="engineering"/>
    <x v="2"/>
    <x v="0"/>
    <d v="2023-03-18T00:00:00"/>
    <m/>
    <s v=""/>
    <n v="1019"/>
    <x v="1"/>
    <x v="1"/>
    <x v="2"/>
    <n v="2"/>
    <s v="needs_support"/>
    <n v="3"/>
    <n v="108500"/>
    <x v="0"/>
    <s v="needs_support"/>
    <n v="0"/>
    <x v="0"/>
    <n v="2.7917808219178082"/>
    <x v="1"/>
    <x v="3"/>
  </r>
  <r>
    <s v="E005618"/>
    <d v="2023-01-24T00:00:00"/>
    <x v="1"/>
    <s v="Product &amp; Technology"/>
    <x v="0"/>
    <s v="Analytics Specialist"/>
    <s v="analytics"/>
    <x v="0"/>
    <x v="0"/>
    <d v="2023-01-24T00:00:00"/>
    <m/>
    <s v=""/>
    <n v="1072"/>
    <x v="0"/>
    <x v="0"/>
    <x v="2"/>
    <n v="4"/>
    <s v="exceeds"/>
    <n v="3"/>
    <n v="104500"/>
    <x v="0"/>
    <s v="exceeds"/>
    <n v="0"/>
    <x v="0"/>
    <n v="2.9369863013698629"/>
    <x v="1"/>
    <x v="3"/>
  </r>
  <r>
    <s v="E005619"/>
    <d v="2024-09-12T00:00:00"/>
    <x v="2"/>
    <s v="Product &amp; Technology"/>
    <x v="1"/>
    <s v="Product Management Associate"/>
    <s v="product"/>
    <x v="1"/>
    <x v="0"/>
    <d v="2024-09-12T00:00:00"/>
    <m/>
    <s v=""/>
    <n v="475"/>
    <x v="0"/>
    <x v="1"/>
    <x v="3"/>
    <n v="3"/>
    <s v="meets"/>
    <n v="1"/>
    <n v="68500"/>
    <x v="0"/>
    <s v="meets"/>
    <n v="0"/>
    <x v="0"/>
    <n v="1.3013698630136987"/>
    <x v="2"/>
    <x v="1"/>
  </r>
  <r>
    <s v="E005620"/>
    <d v="2025-02-13T00:00:00"/>
    <x v="3"/>
    <s v="Product &amp; Technology"/>
    <x v="1"/>
    <s v="Product Management Specialist"/>
    <s v="product"/>
    <x v="0"/>
    <x v="0"/>
    <d v="2025-02-13T00:00:00"/>
    <m/>
    <s v=""/>
    <n v="321"/>
    <x v="1"/>
    <x v="1"/>
    <x v="0"/>
    <n v="4"/>
    <s v="exceeds"/>
    <n v="1"/>
    <n v="83500"/>
    <x v="0"/>
    <s v="exceeds"/>
    <n v="0"/>
    <x v="0"/>
    <n v="0.8794520547945206"/>
    <x v="0"/>
    <x v="0"/>
  </r>
  <r>
    <s v="E005621"/>
    <d v="2025-05-11T00:00:00"/>
    <x v="4"/>
    <s v="Revenue"/>
    <x v="0"/>
    <s v="Customer Success Senior Specialist"/>
    <s v="customer_success"/>
    <x v="2"/>
    <x v="1"/>
    <d v="2025-05-11T00:00:00"/>
    <d v="2025-09-15T00:00:00"/>
    <s v="voluntary"/>
    <n v="127"/>
    <x v="0"/>
    <x v="1"/>
    <x v="0"/>
    <s v="None"/>
    <s v=""/>
    <n v="0"/>
    <n v="122000"/>
    <x v="1"/>
    <s v="Not Reviewed"/>
    <n v="1"/>
    <x v="1"/>
    <n v="0.34794520547945207"/>
    <x v="0"/>
    <x v="3"/>
  </r>
  <r>
    <s v="E005622"/>
    <d v="2025-06-28T00:00:00"/>
    <x v="5"/>
    <s v="Revenue"/>
    <x v="1"/>
    <s v="Customer Success Specialist"/>
    <s v="customer_success"/>
    <x v="0"/>
    <x v="0"/>
    <d v="2025-06-28T00:00:00"/>
    <m/>
    <s v=""/>
    <n v="186"/>
    <x v="1"/>
    <x v="1"/>
    <x v="3"/>
    <n v="4"/>
    <s v="exceeds"/>
    <n v="1"/>
    <n v="84000"/>
    <x v="0"/>
    <s v="exceeds"/>
    <n v="0"/>
    <x v="0"/>
    <n v="0.50958904109589043"/>
    <x v="0"/>
    <x v="0"/>
  </r>
  <r>
    <s v="E005623"/>
    <d v="2024-10-17T00:00:00"/>
    <x v="6"/>
    <s v="Revenue"/>
    <x v="2"/>
    <s v="Analytics Associate"/>
    <s v="analytics"/>
    <x v="1"/>
    <x v="0"/>
    <d v="2024-10-17T00:00:00"/>
    <m/>
    <s v=""/>
    <n v="440"/>
    <x v="4"/>
    <x v="3"/>
    <x v="2"/>
    <n v="5"/>
    <s v="outstanding"/>
    <n v="1"/>
    <n v="59500"/>
    <x v="0"/>
    <s v="outstanding"/>
    <n v="0"/>
    <x v="0"/>
    <n v="1.2054794520547945"/>
    <x v="2"/>
    <x v="1"/>
  </r>
  <r>
    <s v="E005624"/>
    <d v="2025-07-19T00:00:00"/>
    <x v="7"/>
    <s v="Corporate"/>
    <x v="0"/>
    <s v="Financial Planning Specialist"/>
    <s v="finance"/>
    <x v="0"/>
    <x v="1"/>
    <d v="2025-07-19T00:00:00"/>
    <d v="2025-12-14T00:00:00"/>
    <s v="voluntary"/>
    <n v="148"/>
    <x v="2"/>
    <x v="1"/>
    <x v="3"/>
    <s v="None"/>
    <s v=""/>
    <n v="0"/>
    <n v="105000"/>
    <x v="1"/>
    <s v="Not Reviewed"/>
    <n v="1"/>
    <x v="1"/>
    <n v="0.40547945205479452"/>
    <x v="0"/>
    <x v="3"/>
  </r>
  <r>
    <s v="E005625"/>
    <d v="2023-10-16T00:00:00"/>
    <x v="8"/>
    <s v="Corporate"/>
    <x v="1"/>
    <s v="People Operations Senior Specialist"/>
    <s v="people"/>
    <x v="2"/>
    <x v="0"/>
    <d v="2023-10-16T00:00:00"/>
    <m/>
    <s v=""/>
    <n v="807"/>
    <x v="2"/>
    <x v="1"/>
    <x v="2"/>
    <n v="3"/>
    <s v="meets"/>
    <n v="2"/>
    <n v="116000"/>
    <x v="0"/>
    <s v="meets"/>
    <n v="0"/>
    <x v="0"/>
    <n v="2.2109589041095892"/>
    <x v="1"/>
    <x v="3"/>
  </r>
  <r>
    <s v="E005626"/>
    <d v="2024-01-06T00:00:00"/>
    <x v="9"/>
    <s v="Corporate"/>
    <x v="0"/>
    <s v="Legal &amp; Compliance Specialist"/>
    <s v="legal"/>
    <x v="0"/>
    <x v="0"/>
    <d v="2024-01-06T00:00:00"/>
    <m/>
    <s v=""/>
    <n v="725"/>
    <x v="2"/>
    <x v="1"/>
    <x v="0"/>
    <n v="4"/>
    <s v="exceeds"/>
    <n v="2"/>
    <n v="97000"/>
    <x v="0"/>
    <s v="exceeds"/>
    <n v="0"/>
    <x v="0"/>
    <n v="1.9863013698630136"/>
    <x v="2"/>
    <x v="0"/>
  </r>
  <r>
    <s v="E005627"/>
    <d v="2024-04-27T00:00:00"/>
    <x v="10"/>
    <s v="Operations"/>
    <x v="2"/>
    <s v="Supply Chain Specialist"/>
    <s v="supply_chain"/>
    <x v="0"/>
    <x v="0"/>
    <d v="2024-04-27T00:00:00"/>
    <m/>
    <s v=""/>
    <n v="613"/>
    <x v="0"/>
    <x v="1"/>
    <x v="0"/>
    <n v="3"/>
    <s v="meets"/>
    <n v="2"/>
    <n v="94000"/>
    <x v="0"/>
    <s v="meets"/>
    <n v="0"/>
    <x v="0"/>
    <n v="1.6794520547945206"/>
    <x v="2"/>
    <x v="0"/>
  </r>
  <r>
    <s v="E005628"/>
    <d v="2024-10-06T00:00:00"/>
    <x v="11"/>
    <s v="Operations"/>
    <x v="3"/>
    <s v="Operations Specialist"/>
    <s v="operations"/>
    <x v="0"/>
    <x v="0"/>
    <d v="2024-10-06T00:00:00"/>
    <m/>
    <s v=""/>
    <n v="451"/>
    <x v="3"/>
    <x v="2"/>
    <x v="1"/>
    <n v="4"/>
    <s v="exceeds"/>
    <n v="1"/>
    <n v="91500"/>
    <x v="0"/>
    <s v="exceeds"/>
    <n v="0"/>
    <x v="0"/>
    <n v="1.2356164383561643"/>
    <x v="2"/>
    <x v="0"/>
  </r>
  <r>
    <s v="E005629"/>
    <d v="2023-08-25T00:00:00"/>
    <x v="0"/>
    <s v="Product &amp; Technology"/>
    <x v="0"/>
    <s v="Analytics Specialist"/>
    <s v="analytics"/>
    <x v="0"/>
    <x v="1"/>
    <d v="2023-08-25T00:00:00"/>
    <d v="2024-09-29T00:00:00"/>
    <s v="voluntary"/>
    <n v="401"/>
    <x v="0"/>
    <x v="3"/>
    <x v="1"/>
    <n v="4"/>
    <s v="exceeds"/>
    <n v="1"/>
    <n v="72500"/>
    <x v="0"/>
    <s v="exceeds"/>
    <n v="1"/>
    <x v="1"/>
    <n v="1.0986301369863014"/>
    <x v="2"/>
    <x v="0"/>
  </r>
  <r>
    <s v="E005630"/>
    <d v="2025-08-31T00:00:00"/>
    <x v="1"/>
    <s v="Product &amp; Technology"/>
    <x v="0"/>
    <s v="Analytics Specialist"/>
    <s v="analytics"/>
    <x v="0"/>
    <x v="1"/>
    <d v="2025-08-31T00:00:00"/>
    <d v="2025-12-28T00:00:00"/>
    <s v="voluntary"/>
    <n v="119"/>
    <x v="0"/>
    <x v="1"/>
    <x v="3"/>
    <s v="None"/>
    <s v=""/>
    <n v="0"/>
    <n v="92500"/>
    <x v="1"/>
    <s v="Not Reviewed"/>
    <n v="1"/>
    <x v="1"/>
    <n v="0.32602739726027397"/>
    <x v="0"/>
    <x v="0"/>
  </r>
  <r>
    <s v="E005631"/>
    <d v="2025-08-25T00:00:00"/>
    <x v="2"/>
    <s v="Product &amp; Technology"/>
    <x v="1"/>
    <s v="Analytics Associate"/>
    <s v="analytics"/>
    <x v="1"/>
    <x v="0"/>
    <d v="2025-08-25T00:00:00"/>
    <m/>
    <s v=""/>
    <n v="128"/>
    <x v="3"/>
    <x v="1"/>
    <x v="3"/>
    <s v="None"/>
    <s v=""/>
    <n v="0"/>
    <n v="64000"/>
    <x v="1"/>
    <s v="Not Reviewed"/>
    <n v="0"/>
    <x v="0"/>
    <n v="0.35068493150684932"/>
    <x v="0"/>
    <x v="1"/>
  </r>
  <r>
    <s v="E005632"/>
    <d v="2025-09-30T00:00:00"/>
    <x v="3"/>
    <s v="Product &amp; Technology"/>
    <x v="1"/>
    <s v="Product Design Associate"/>
    <s v="design"/>
    <x v="1"/>
    <x v="0"/>
    <d v="2025-09-30T00:00:00"/>
    <m/>
    <s v=""/>
    <n v="92"/>
    <x v="0"/>
    <x v="1"/>
    <x v="2"/>
    <s v="None"/>
    <s v=""/>
    <n v="0"/>
    <n v="67000"/>
    <x v="1"/>
    <s v="Not Reviewed"/>
    <n v="0"/>
    <x v="0"/>
    <n v="0.25205479452054796"/>
    <x v="0"/>
    <x v="1"/>
  </r>
  <r>
    <s v="E005633"/>
    <d v="2024-01-10T00:00:00"/>
    <x v="4"/>
    <s v="Revenue"/>
    <x v="0"/>
    <s v="Account Lead"/>
    <s v="sales"/>
    <x v="3"/>
    <x v="0"/>
    <d v="2024-01-10T00:00:00"/>
    <m/>
    <s v=""/>
    <n v="721"/>
    <x v="1"/>
    <x v="1"/>
    <x v="3"/>
    <n v="3"/>
    <s v="meets"/>
    <n v="2"/>
    <n v="183500"/>
    <x v="0"/>
    <s v="meets"/>
    <n v="0"/>
    <x v="0"/>
    <n v="1.9753424657534246"/>
    <x v="2"/>
    <x v="2"/>
  </r>
  <r>
    <s v="E005634"/>
    <d v="2024-01-15T00:00:00"/>
    <x v="5"/>
    <s v="Revenue"/>
    <x v="1"/>
    <s v="Customer Success Associate"/>
    <s v="customer_success"/>
    <x v="1"/>
    <x v="1"/>
    <d v="2024-01-15T00:00:00"/>
    <d v="2025-02-27T00:00:00"/>
    <s v="voluntary"/>
    <n v="409"/>
    <x v="1"/>
    <x v="1"/>
    <x v="2"/>
    <n v="4"/>
    <s v="exceeds"/>
    <n v="1"/>
    <n v="64000"/>
    <x v="0"/>
    <s v="exceeds"/>
    <n v="1"/>
    <x v="1"/>
    <n v="1.1205479452054794"/>
    <x v="2"/>
    <x v="1"/>
  </r>
  <r>
    <s v="E005635"/>
    <d v="2023-12-14T00:00:00"/>
    <x v="6"/>
    <s v="Revenue"/>
    <x v="2"/>
    <s v="Analytics Associate"/>
    <s v="analytics"/>
    <x v="1"/>
    <x v="0"/>
    <d v="2023-12-14T00:00:00"/>
    <m/>
    <s v=""/>
    <n v="748"/>
    <x v="2"/>
    <x v="3"/>
    <x v="4"/>
    <n v="3"/>
    <s v="meets"/>
    <n v="2"/>
    <n v="58000"/>
    <x v="0"/>
    <s v="meets"/>
    <n v="0"/>
    <x v="0"/>
    <n v="2.0493150684931507"/>
    <x v="1"/>
    <x v="1"/>
  </r>
  <r>
    <s v="E005636"/>
    <d v="2024-10-29T00:00:00"/>
    <x v="7"/>
    <s v="Corporate"/>
    <x v="0"/>
    <s v="Financial Planning Associate"/>
    <s v="finance"/>
    <x v="1"/>
    <x v="0"/>
    <d v="2024-10-29T00:00:00"/>
    <m/>
    <s v=""/>
    <n v="428"/>
    <x v="2"/>
    <x v="3"/>
    <x v="2"/>
    <n v="3"/>
    <s v="meets"/>
    <n v="1"/>
    <n v="74000"/>
    <x v="0"/>
    <s v="meets"/>
    <n v="0"/>
    <x v="0"/>
    <n v="1.1726027397260275"/>
    <x v="2"/>
    <x v="0"/>
  </r>
  <r>
    <s v="E005637"/>
    <d v="2024-06-13T00:00:00"/>
    <x v="8"/>
    <s v="Corporate"/>
    <x v="1"/>
    <s v="Operations Senior Specialist"/>
    <s v="operations"/>
    <x v="2"/>
    <x v="0"/>
    <d v="2024-06-13T00:00:00"/>
    <m/>
    <s v=""/>
    <n v="566"/>
    <x v="0"/>
    <x v="0"/>
    <x v="2"/>
    <n v="4"/>
    <s v="exceeds"/>
    <n v="2"/>
    <n v="103000"/>
    <x v="0"/>
    <s v="exceeds"/>
    <n v="0"/>
    <x v="0"/>
    <n v="1.5506849315068494"/>
    <x v="2"/>
    <x v="3"/>
  </r>
  <r>
    <s v="E005638"/>
    <d v="2024-10-19T00:00:00"/>
    <x v="9"/>
    <s v="Corporate"/>
    <x v="0"/>
    <s v="Legal &amp; Compliance Associate"/>
    <s v="legal"/>
    <x v="1"/>
    <x v="0"/>
    <d v="2024-10-19T00:00:00"/>
    <m/>
    <s v=""/>
    <n v="438"/>
    <x v="2"/>
    <x v="1"/>
    <x v="0"/>
    <n v="3"/>
    <s v="meets"/>
    <n v="1"/>
    <n v="55500"/>
    <x v="0"/>
    <s v="meets"/>
    <n v="0"/>
    <x v="0"/>
    <n v="1.2"/>
    <x v="2"/>
    <x v="1"/>
  </r>
  <r>
    <s v="E005639"/>
    <d v="2024-05-18T00:00:00"/>
    <x v="10"/>
    <s v="Operations"/>
    <x v="2"/>
    <s v="Supply Chain Specialist"/>
    <s v="supply_chain"/>
    <x v="0"/>
    <x v="0"/>
    <d v="2024-05-18T00:00:00"/>
    <m/>
    <s v=""/>
    <n v="592"/>
    <x v="2"/>
    <x v="3"/>
    <x v="3"/>
    <n v="4"/>
    <s v="exceeds"/>
    <n v="2"/>
    <n v="79000"/>
    <x v="0"/>
    <s v="exceeds"/>
    <n v="0"/>
    <x v="0"/>
    <n v="1.6219178082191781"/>
    <x v="2"/>
    <x v="0"/>
  </r>
  <r>
    <s v="E005640"/>
    <d v="2024-03-06T00:00:00"/>
    <x v="11"/>
    <s v="Operations"/>
    <x v="3"/>
    <s v="Analytics Associate"/>
    <s v="analytics"/>
    <x v="1"/>
    <x v="0"/>
    <d v="2024-03-06T00:00:00"/>
    <m/>
    <s v=""/>
    <n v="665"/>
    <x v="0"/>
    <x v="1"/>
    <x v="4"/>
    <n v="3"/>
    <s v="meets"/>
    <n v="2"/>
    <n v="71500"/>
    <x v="0"/>
    <s v="meets"/>
    <n v="0"/>
    <x v="0"/>
    <n v="1.821917808219178"/>
    <x v="2"/>
    <x v="0"/>
  </r>
  <r>
    <s v="E005641"/>
    <d v="2023-07-29T00:00:00"/>
    <x v="0"/>
    <s v="Product &amp; Technology"/>
    <x v="0"/>
    <s v="Software Engineering Specialist"/>
    <s v="engineering"/>
    <x v="0"/>
    <x v="0"/>
    <d v="2023-07-29T00:00:00"/>
    <m/>
    <s v=""/>
    <n v="886"/>
    <x v="2"/>
    <x v="2"/>
    <x v="2"/>
    <n v="2"/>
    <s v="needs_support"/>
    <n v="2"/>
    <n v="74500"/>
    <x v="0"/>
    <s v="needs_support"/>
    <n v="0"/>
    <x v="0"/>
    <n v="2.4273972602739726"/>
    <x v="1"/>
    <x v="0"/>
  </r>
  <r>
    <s v="E005642"/>
    <d v="2024-03-31T00:00:00"/>
    <x v="1"/>
    <s v="Product &amp; Technology"/>
    <x v="0"/>
    <s v="Software Engineering Specialist"/>
    <s v="engineering"/>
    <x v="0"/>
    <x v="0"/>
    <d v="2024-03-31T00:00:00"/>
    <m/>
    <s v=""/>
    <n v="640"/>
    <x v="1"/>
    <x v="3"/>
    <x v="2"/>
    <n v="3"/>
    <s v="meets"/>
    <n v="2"/>
    <n v="83000"/>
    <x v="0"/>
    <s v="meets"/>
    <n v="0"/>
    <x v="0"/>
    <n v="1.7534246575342465"/>
    <x v="2"/>
    <x v="0"/>
  </r>
  <r>
    <s v="E005643"/>
    <d v="2024-12-04T00:00:00"/>
    <x v="2"/>
    <s v="Product &amp; Technology"/>
    <x v="1"/>
    <s v="Product Management Senior Specialist"/>
    <s v="product"/>
    <x v="2"/>
    <x v="1"/>
    <d v="2024-12-04T00:00:00"/>
    <d v="2025-12-11T00:00:00"/>
    <s v="voluntary"/>
    <n v="372"/>
    <x v="0"/>
    <x v="1"/>
    <x v="0"/>
    <n v="3"/>
    <s v="meets"/>
    <n v="1"/>
    <n v="122500"/>
    <x v="0"/>
    <s v="meets"/>
    <n v="1"/>
    <x v="1"/>
    <n v="1.0191780821917809"/>
    <x v="2"/>
    <x v="3"/>
  </r>
  <r>
    <s v="E005644"/>
    <d v="2023-06-16T00:00:00"/>
    <x v="3"/>
    <s v="Product &amp; Technology"/>
    <x v="1"/>
    <s v="Product Design Senior Specialist"/>
    <s v="design"/>
    <x v="2"/>
    <x v="0"/>
    <d v="2023-06-16T00:00:00"/>
    <m/>
    <s v=""/>
    <n v="929"/>
    <x v="0"/>
    <x v="2"/>
    <x v="1"/>
    <n v="2"/>
    <s v="needs_support"/>
    <n v="3"/>
    <n v="103000"/>
    <x v="0"/>
    <s v="needs_support"/>
    <n v="0"/>
    <x v="0"/>
    <n v="2.5452054794520547"/>
    <x v="1"/>
    <x v="3"/>
  </r>
  <r>
    <s v="E005645"/>
    <d v="2024-02-27T00:00:00"/>
    <x v="4"/>
    <s v="Revenue"/>
    <x v="0"/>
    <s v="Account Senior Specialist"/>
    <s v="sales"/>
    <x v="2"/>
    <x v="1"/>
    <d v="2024-02-27T00:00:00"/>
    <d v="2025-06-22T00:00:00"/>
    <s v="voluntary"/>
    <n v="481"/>
    <x v="0"/>
    <x v="1"/>
    <x v="2"/>
    <n v="3"/>
    <s v="meets"/>
    <n v="1"/>
    <n v="116000"/>
    <x v="0"/>
    <s v="meets"/>
    <n v="1"/>
    <x v="1"/>
    <n v="1.3178082191780822"/>
    <x v="2"/>
    <x v="3"/>
  </r>
  <r>
    <s v="E005646"/>
    <d v="2025-06-18T00:00:00"/>
    <x v="5"/>
    <s v="Revenue"/>
    <x v="1"/>
    <s v="Customer Success Specialist"/>
    <s v="customer_success"/>
    <x v="0"/>
    <x v="1"/>
    <d v="2025-06-18T00:00:00"/>
    <d v="2025-11-19T00:00:00"/>
    <s v="voluntary"/>
    <n v="154"/>
    <x v="2"/>
    <x v="2"/>
    <x v="2"/>
    <s v="None"/>
    <s v=""/>
    <n v="0"/>
    <n v="75500"/>
    <x v="1"/>
    <s v="Not Reviewed"/>
    <n v="1"/>
    <x v="1"/>
    <n v="0.42191780821917807"/>
    <x v="0"/>
    <x v="0"/>
  </r>
  <r>
    <s v="E005647"/>
    <d v="2023-01-19T00:00:00"/>
    <x v="6"/>
    <s v="Revenue"/>
    <x v="2"/>
    <s v="Growth Marketing Associate"/>
    <s v="marketing"/>
    <x v="1"/>
    <x v="1"/>
    <d v="2023-01-19T00:00:00"/>
    <d v="2025-10-03T00:00:00"/>
    <s v="retirement"/>
    <n v="988"/>
    <x v="2"/>
    <x v="0"/>
    <x v="4"/>
    <n v="4"/>
    <s v="exceeds"/>
    <n v="3"/>
    <n v="66500"/>
    <x v="0"/>
    <s v="exceeds"/>
    <n v="1"/>
    <x v="1"/>
    <n v="2.7068493150684931"/>
    <x v="1"/>
    <x v="1"/>
  </r>
  <r>
    <s v="E005648"/>
    <d v="2024-07-28T00:00:00"/>
    <x v="7"/>
    <s v="Corporate"/>
    <x v="0"/>
    <s v="Financial Planning Associate"/>
    <s v="finance"/>
    <x v="1"/>
    <x v="0"/>
    <d v="2024-07-28T00:00:00"/>
    <m/>
    <s v=""/>
    <n v="521"/>
    <x v="0"/>
    <x v="1"/>
    <x v="4"/>
    <n v="4"/>
    <s v="exceeds"/>
    <n v="1"/>
    <n v="65500"/>
    <x v="0"/>
    <s v="exceeds"/>
    <n v="0"/>
    <x v="0"/>
    <n v="1.4273972602739726"/>
    <x v="2"/>
    <x v="1"/>
  </r>
  <r>
    <s v="E005649"/>
    <d v="2024-06-16T00:00:00"/>
    <x v="8"/>
    <s v="Corporate"/>
    <x v="1"/>
    <s v="People Operations Associate"/>
    <s v="people"/>
    <x v="1"/>
    <x v="0"/>
    <d v="2024-06-16T00:00:00"/>
    <m/>
    <s v=""/>
    <n v="563"/>
    <x v="2"/>
    <x v="1"/>
    <x v="0"/>
    <n v="4"/>
    <s v="exceeds"/>
    <n v="2"/>
    <n v="63000"/>
    <x v="0"/>
    <s v="exceeds"/>
    <n v="0"/>
    <x v="0"/>
    <n v="1.5424657534246575"/>
    <x v="2"/>
    <x v="1"/>
  </r>
  <r>
    <s v="E005650"/>
    <d v="2024-11-14T00:00:00"/>
    <x v="9"/>
    <s v="Corporate"/>
    <x v="0"/>
    <s v="Legal &amp; Compliance Specialist"/>
    <s v="legal"/>
    <x v="0"/>
    <x v="0"/>
    <d v="2024-11-14T00:00:00"/>
    <m/>
    <s v=""/>
    <n v="412"/>
    <x v="0"/>
    <x v="1"/>
    <x v="0"/>
    <n v="2"/>
    <s v="needs_support"/>
    <n v="1"/>
    <n v="103500"/>
    <x v="0"/>
    <s v="needs_support"/>
    <n v="0"/>
    <x v="0"/>
    <n v="1.1287671232876713"/>
    <x v="2"/>
    <x v="3"/>
  </r>
  <r>
    <s v="E005651"/>
    <d v="2024-08-09T00:00:00"/>
    <x v="10"/>
    <s v="Operations"/>
    <x v="2"/>
    <s v="Supply Chain Senior Specialist"/>
    <s v="supply_chain"/>
    <x v="2"/>
    <x v="0"/>
    <d v="2024-08-09T00:00:00"/>
    <m/>
    <s v=""/>
    <n v="509"/>
    <x v="0"/>
    <x v="0"/>
    <x v="0"/>
    <n v="3"/>
    <s v="meets"/>
    <n v="1"/>
    <n v="136500"/>
    <x v="0"/>
    <s v="meets"/>
    <n v="0"/>
    <x v="0"/>
    <n v="1.3945205479452054"/>
    <x v="2"/>
    <x v="2"/>
  </r>
  <r>
    <s v="E005652"/>
    <d v="2025-09-19T00:00:00"/>
    <x v="11"/>
    <s v="Operations"/>
    <x v="3"/>
    <s v="Operations Senior Specialist"/>
    <s v="operations"/>
    <x v="2"/>
    <x v="0"/>
    <d v="2025-09-19T00:00:00"/>
    <m/>
    <s v=""/>
    <n v="103"/>
    <x v="0"/>
    <x v="0"/>
    <x v="4"/>
    <s v="None"/>
    <s v=""/>
    <n v="0"/>
    <n v="118500"/>
    <x v="1"/>
    <s v="Not Reviewed"/>
    <n v="0"/>
    <x v="0"/>
    <n v="0.28219178082191781"/>
    <x v="0"/>
    <x v="3"/>
  </r>
  <r>
    <s v="E005653"/>
    <d v="2023-07-17T00:00:00"/>
    <x v="0"/>
    <s v="Product &amp; Technology"/>
    <x v="0"/>
    <s v="Software Engineering Specialist"/>
    <s v="engineering"/>
    <x v="0"/>
    <x v="0"/>
    <d v="2023-07-17T00:00:00"/>
    <m/>
    <s v=""/>
    <n v="898"/>
    <x v="0"/>
    <x v="1"/>
    <x v="3"/>
    <n v="4"/>
    <s v="exceeds"/>
    <n v="2"/>
    <n v="101000"/>
    <x v="0"/>
    <s v="exceeds"/>
    <n v="0"/>
    <x v="0"/>
    <n v="2.4602739726027396"/>
    <x v="1"/>
    <x v="3"/>
  </r>
  <r>
    <s v="E005654"/>
    <d v="2024-08-08T00:00:00"/>
    <x v="1"/>
    <s v="Product &amp; Technology"/>
    <x v="0"/>
    <s v="Software Engineering Senior Specialist"/>
    <s v="engineering"/>
    <x v="2"/>
    <x v="0"/>
    <d v="2024-08-08T00:00:00"/>
    <m/>
    <s v=""/>
    <n v="510"/>
    <x v="1"/>
    <x v="0"/>
    <x v="3"/>
    <n v="3"/>
    <s v="meets"/>
    <n v="1"/>
    <n v="113000"/>
    <x v="0"/>
    <s v="meets"/>
    <n v="0"/>
    <x v="0"/>
    <n v="1.3972602739726028"/>
    <x v="2"/>
    <x v="3"/>
  </r>
  <r>
    <s v="E005655"/>
    <d v="2023-08-29T00:00:00"/>
    <x v="2"/>
    <s v="Product &amp; Technology"/>
    <x v="1"/>
    <s v="Product Design Specialist"/>
    <s v="design"/>
    <x v="0"/>
    <x v="0"/>
    <d v="2023-08-29T00:00:00"/>
    <m/>
    <s v=""/>
    <n v="855"/>
    <x v="3"/>
    <x v="0"/>
    <x v="4"/>
    <n v="4"/>
    <s v="exceeds"/>
    <n v="2"/>
    <n v="93500"/>
    <x v="0"/>
    <s v="exceeds"/>
    <n v="0"/>
    <x v="0"/>
    <n v="2.3424657534246576"/>
    <x v="1"/>
    <x v="0"/>
  </r>
  <r>
    <s v="E005656"/>
    <d v="2024-12-21T00:00:00"/>
    <x v="3"/>
    <s v="Product &amp; Technology"/>
    <x v="1"/>
    <s v="Product Design Senior Specialist"/>
    <s v="design"/>
    <x v="2"/>
    <x v="0"/>
    <d v="2024-12-21T00:00:00"/>
    <m/>
    <s v=""/>
    <n v="375"/>
    <x v="0"/>
    <x v="4"/>
    <x v="3"/>
    <n v="3"/>
    <s v="meets"/>
    <n v="1"/>
    <n v="116000"/>
    <x v="0"/>
    <s v="meets"/>
    <n v="0"/>
    <x v="0"/>
    <n v="1.0273972602739727"/>
    <x v="2"/>
    <x v="3"/>
  </r>
  <r>
    <s v="E005657"/>
    <d v="2025-09-18T00:00:00"/>
    <x v="4"/>
    <s v="Revenue"/>
    <x v="0"/>
    <s v="Account Senior Specialist"/>
    <s v="sales"/>
    <x v="2"/>
    <x v="0"/>
    <d v="2025-09-18T00:00:00"/>
    <m/>
    <s v=""/>
    <n v="104"/>
    <x v="1"/>
    <x v="1"/>
    <x v="0"/>
    <s v="None"/>
    <s v=""/>
    <n v="0"/>
    <n v="99500"/>
    <x v="1"/>
    <s v="Not Reviewed"/>
    <n v="0"/>
    <x v="0"/>
    <n v="0.28493150684931506"/>
    <x v="0"/>
    <x v="0"/>
  </r>
  <r>
    <s v="E005658"/>
    <d v="2025-06-02T00:00:00"/>
    <x v="5"/>
    <s v="Revenue"/>
    <x v="1"/>
    <s v="Customer Success Specialist"/>
    <s v="customer_success"/>
    <x v="0"/>
    <x v="0"/>
    <d v="2025-06-02T00:00:00"/>
    <m/>
    <s v=""/>
    <n v="212"/>
    <x v="1"/>
    <x v="0"/>
    <x v="0"/>
    <n v="3"/>
    <s v="meets"/>
    <n v="1"/>
    <n v="94000"/>
    <x v="0"/>
    <s v="meets"/>
    <n v="0"/>
    <x v="0"/>
    <n v="0.58082191780821912"/>
    <x v="0"/>
    <x v="0"/>
  </r>
  <r>
    <s v="E005659"/>
    <d v="2023-02-04T00:00:00"/>
    <x v="6"/>
    <s v="Revenue"/>
    <x v="2"/>
    <s v="Growth Marketing Specialist"/>
    <s v="marketing"/>
    <x v="0"/>
    <x v="0"/>
    <d v="2023-02-04T00:00:00"/>
    <m/>
    <s v=""/>
    <n v="1061"/>
    <x v="0"/>
    <x v="1"/>
    <x v="1"/>
    <n v="3"/>
    <s v="meets"/>
    <n v="3"/>
    <n v="76000"/>
    <x v="0"/>
    <s v="meets"/>
    <n v="0"/>
    <x v="0"/>
    <n v="2.9068493150684933"/>
    <x v="1"/>
    <x v="0"/>
  </r>
  <r>
    <s v="E005660"/>
    <d v="2023-09-25T00:00:00"/>
    <x v="7"/>
    <s v="Corporate"/>
    <x v="0"/>
    <s v="Financial Planning Senior Specialist"/>
    <s v="finance"/>
    <x v="2"/>
    <x v="0"/>
    <d v="2023-09-25T00:00:00"/>
    <m/>
    <s v=""/>
    <n v="828"/>
    <x v="0"/>
    <x v="1"/>
    <x v="2"/>
    <n v="3"/>
    <s v="meets"/>
    <n v="2"/>
    <n v="114500"/>
    <x v="0"/>
    <s v="meets"/>
    <n v="0"/>
    <x v="0"/>
    <n v="2.2684931506849315"/>
    <x v="1"/>
    <x v="3"/>
  </r>
  <r>
    <s v="E005661"/>
    <d v="2025-08-09T00:00:00"/>
    <x v="8"/>
    <s v="Corporate"/>
    <x v="1"/>
    <s v="People Operations Specialist"/>
    <s v="people"/>
    <x v="0"/>
    <x v="1"/>
    <d v="2025-08-09T00:00:00"/>
    <d v="2025-12-09T00:00:00"/>
    <s v="voluntary"/>
    <n v="122"/>
    <x v="1"/>
    <x v="0"/>
    <x v="2"/>
    <s v="None"/>
    <s v=""/>
    <n v="0"/>
    <n v="104000"/>
    <x v="1"/>
    <s v="Not Reviewed"/>
    <n v="1"/>
    <x v="1"/>
    <n v="0.33424657534246577"/>
    <x v="0"/>
    <x v="3"/>
  </r>
  <r>
    <s v="E005662"/>
    <d v="2023-12-30T00:00:00"/>
    <x v="9"/>
    <s v="Corporate"/>
    <x v="0"/>
    <s v="Operations Specialist"/>
    <s v="operations"/>
    <x v="0"/>
    <x v="0"/>
    <d v="2023-12-30T00:00:00"/>
    <m/>
    <s v=""/>
    <n v="732"/>
    <x v="1"/>
    <x v="3"/>
    <x v="1"/>
    <n v="1"/>
    <s v="needs_support"/>
    <n v="2"/>
    <n v="90000"/>
    <x v="0"/>
    <s v="needs_support"/>
    <n v="0"/>
    <x v="0"/>
    <n v="2.0054794520547947"/>
    <x v="1"/>
    <x v="0"/>
  </r>
  <r>
    <s v="E005663"/>
    <d v="2024-01-27T00:00:00"/>
    <x v="10"/>
    <s v="Operations"/>
    <x v="2"/>
    <s v="Supply Chain Specialist"/>
    <s v="supply_chain"/>
    <x v="0"/>
    <x v="0"/>
    <d v="2024-01-27T00:00:00"/>
    <m/>
    <s v=""/>
    <n v="704"/>
    <x v="1"/>
    <x v="1"/>
    <x v="3"/>
    <n v="2"/>
    <s v="needs_support"/>
    <n v="2"/>
    <n v="80500"/>
    <x v="0"/>
    <s v="needs_support"/>
    <n v="0"/>
    <x v="0"/>
    <n v="1.9287671232876713"/>
    <x v="2"/>
    <x v="0"/>
  </r>
  <r>
    <s v="E005664"/>
    <d v="2023-01-12T00:00:00"/>
    <x v="11"/>
    <s v="Operations"/>
    <x v="3"/>
    <s v="Operations Specialist"/>
    <s v="operations"/>
    <x v="0"/>
    <x v="0"/>
    <d v="2023-01-12T00:00:00"/>
    <m/>
    <s v=""/>
    <n v="1084"/>
    <x v="2"/>
    <x v="0"/>
    <x v="2"/>
    <n v="4"/>
    <s v="exceeds"/>
    <n v="3"/>
    <n v="99000"/>
    <x v="0"/>
    <s v="exceeds"/>
    <n v="0"/>
    <x v="0"/>
    <n v="2.9698630136986299"/>
    <x v="1"/>
    <x v="0"/>
  </r>
  <r>
    <s v="E005665"/>
    <d v="2025-02-07T00:00:00"/>
    <x v="0"/>
    <s v="Product &amp; Technology"/>
    <x v="0"/>
    <s v="Software Engineering Associate"/>
    <s v="engineering"/>
    <x v="1"/>
    <x v="0"/>
    <d v="2025-02-07T00:00:00"/>
    <m/>
    <s v=""/>
    <n v="327"/>
    <x v="1"/>
    <x v="2"/>
    <x v="3"/>
    <n v="3"/>
    <s v="meets"/>
    <n v="1"/>
    <n v="71500"/>
    <x v="0"/>
    <s v="meets"/>
    <n v="0"/>
    <x v="0"/>
    <n v="0.89589041095890409"/>
    <x v="0"/>
    <x v="0"/>
  </r>
  <r>
    <s v="E005666"/>
    <d v="2024-12-21T00:00:00"/>
    <x v="1"/>
    <s v="Product &amp; Technology"/>
    <x v="0"/>
    <s v="Analytics Specialist"/>
    <s v="analytics"/>
    <x v="0"/>
    <x v="0"/>
    <d v="2024-12-21T00:00:00"/>
    <m/>
    <s v=""/>
    <n v="375"/>
    <x v="1"/>
    <x v="1"/>
    <x v="0"/>
    <n v="3"/>
    <s v="meets"/>
    <n v="1"/>
    <n v="84000"/>
    <x v="0"/>
    <s v="meets"/>
    <n v="0"/>
    <x v="0"/>
    <n v="1.0273972602739727"/>
    <x v="2"/>
    <x v="0"/>
  </r>
  <r>
    <s v="E005667"/>
    <d v="2025-06-11T00:00:00"/>
    <x v="2"/>
    <s v="Product &amp; Technology"/>
    <x v="1"/>
    <s v="Analytics Associate"/>
    <s v="analytics"/>
    <x v="1"/>
    <x v="0"/>
    <d v="2025-06-11T00:00:00"/>
    <m/>
    <s v=""/>
    <n v="203"/>
    <x v="1"/>
    <x v="1"/>
    <x v="2"/>
    <n v="4"/>
    <s v="exceeds"/>
    <n v="1"/>
    <n v="57500"/>
    <x v="0"/>
    <s v="exceeds"/>
    <n v="0"/>
    <x v="0"/>
    <n v="0.55616438356164388"/>
    <x v="0"/>
    <x v="1"/>
  </r>
  <r>
    <s v="E005668"/>
    <d v="2023-04-18T00:00:00"/>
    <x v="3"/>
    <s v="Product &amp; Technology"/>
    <x v="1"/>
    <s v="Product Management Senior Specialist"/>
    <s v="product"/>
    <x v="2"/>
    <x v="0"/>
    <d v="2023-04-18T00:00:00"/>
    <m/>
    <s v=""/>
    <n v="988"/>
    <x v="1"/>
    <x v="3"/>
    <x v="0"/>
    <n v="3"/>
    <s v="meets"/>
    <n v="3"/>
    <n v="127000"/>
    <x v="0"/>
    <s v="meets"/>
    <n v="0"/>
    <x v="0"/>
    <n v="2.7068493150684931"/>
    <x v="1"/>
    <x v="3"/>
  </r>
  <r>
    <s v="E005669"/>
    <d v="2023-12-22T00:00:00"/>
    <x v="4"/>
    <s v="Revenue"/>
    <x v="0"/>
    <s v="Account Specialist"/>
    <s v="sales"/>
    <x v="0"/>
    <x v="1"/>
    <d v="2023-12-22T00:00:00"/>
    <d v="2025-08-31T00:00:00"/>
    <s v="voluntary"/>
    <n v="618"/>
    <x v="0"/>
    <x v="1"/>
    <x v="4"/>
    <n v="3"/>
    <s v="meets"/>
    <n v="2"/>
    <n v="94500"/>
    <x v="0"/>
    <s v="meets"/>
    <n v="1"/>
    <x v="1"/>
    <n v="1.6931506849315068"/>
    <x v="2"/>
    <x v="0"/>
  </r>
  <r>
    <s v="E005670"/>
    <d v="2023-11-28T00:00:00"/>
    <x v="5"/>
    <s v="Revenue"/>
    <x v="1"/>
    <s v="Customer Success Senior Specialist"/>
    <s v="customer_success"/>
    <x v="2"/>
    <x v="0"/>
    <d v="2023-11-28T00:00:00"/>
    <m/>
    <s v=""/>
    <n v="764"/>
    <x v="0"/>
    <x v="1"/>
    <x v="0"/>
    <n v="5"/>
    <s v="outstanding"/>
    <n v="2"/>
    <n v="129500"/>
    <x v="0"/>
    <s v="outstanding"/>
    <n v="0"/>
    <x v="0"/>
    <n v="2.0931506849315067"/>
    <x v="1"/>
    <x v="3"/>
  </r>
  <r>
    <s v="E005671"/>
    <d v="2023-01-26T00:00:00"/>
    <x v="6"/>
    <s v="Revenue"/>
    <x v="2"/>
    <s v="Growth Marketing Specialist"/>
    <s v="marketing"/>
    <x v="0"/>
    <x v="0"/>
    <d v="2023-01-26T00:00:00"/>
    <m/>
    <s v=""/>
    <n v="1070"/>
    <x v="3"/>
    <x v="1"/>
    <x v="4"/>
    <n v="2"/>
    <s v="needs_support"/>
    <n v="3"/>
    <n v="91500"/>
    <x v="0"/>
    <s v="needs_support"/>
    <n v="0"/>
    <x v="0"/>
    <n v="2.9315068493150687"/>
    <x v="1"/>
    <x v="0"/>
  </r>
  <r>
    <s v="E005672"/>
    <d v="2024-06-13T00:00:00"/>
    <x v="7"/>
    <s v="Corporate"/>
    <x v="0"/>
    <s v="Analytics Senior Specialist"/>
    <s v="analytics"/>
    <x v="2"/>
    <x v="0"/>
    <d v="2024-06-13T00:00:00"/>
    <m/>
    <s v=""/>
    <n v="566"/>
    <x v="0"/>
    <x v="1"/>
    <x v="3"/>
    <n v="3"/>
    <s v="meets"/>
    <n v="2"/>
    <n v="128500"/>
    <x v="0"/>
    <s v="meets"/>
    <n v="0"/>
    <x v="0"/>
    <n v="1.5506849315068494"/>
    <x v="2"/>
    <x v="3"/>
  </r>
  <r>
    <s v="E005673"/>
    <d v="2023-10-08T00:00:00"/>
    <x v="8"/>
    <s v="Corporate"/>
    <x v="1"/>
    <s v="Operations Senior Specialist"/>
    <s v="operations"/>
    <x v="2"/>
    <x v="0"/>
    <d v="2023-10-08T00:00:00"/>
    <m/>
    <s v=""/>
    <n v="815"/>
    <x v="2"/>
    <x v="4"/>
    <x v="4"/>
    <n v="3"/>
    <s v="meets"/>
    <n v="2"/>
    <n v="141500"/>
    <x v="0"/>
    <s v="meets"/>
    <n v="0"/>
    <x v="0"/>
    <n v="2.2328767123287672"/>
    <x v="1"/>
    <x v="2"/>
  </r>
  <r>
    <s v="E005674"/>
    <d v="2023-09-01T00:00:00"/>
    <x v="9"/>
    <s v="Corporate"/>
    <x v="0"/>
    <s v="Operations Specialist"/>
    <s v="operations"/>
    <x v="0"/>
    <x v="0"/>
    <d v="2023-09-01T00:00:00"/>
    <m/>
    <s v=""/>
    <n v="852"/>
    <x v="0"/>
    <x v="0"/>
    <x v="0"/>
    <n v="4"/>
    <s v="exceeds"/>
    <n v="2"/>
    <n v="76000"/>
    <x v="0"/>
    <s v="exceeds"/>
    <n v="0"/>
    <x v="0"/>
    <n v="2.3342465753424659"/>
    <x v="1"/>
    <x v="0"/>
  </r>
  <r>
    <s v="E005675"/>
    <d v="2024-12-06T00:00:00"/>
    <x v="10"/>
    <s v="Operations"/>
    <x v="2"/>
    <s v="Supply Chain Senior Specialist"/>
    <s v="supply_chain"/>
    <x v="2"/>
    <x v="0"/>
    <d v="2024-12-06T00:00:00"/>
    <m/>
    <s v=""/>
    <n v="390"/>
    <x v="0"/>
    <x v="0"/>
    <x v="0"/>
    <n v="4"/>
    <s v="exceeds"/>
    <n v="1"/>
    <n v="130500"/>
    <x v="0"/>
    <s v="exceeds"/>
    <n v="0"/>
    <x v="0"/>
    <n v="1.0684931506849316"/>
    <x v="2"/>
    <x v="2"/>
  </r>
  <r>
    <s v="E005676"/>
    <d v="2024-02-25T00:00:00"/>
    <x v="11"/>
    <s v="Operations"/>
    <x v="3"/>
    <s v="Operations Senior Specialist"/>
    <s v="operations"/>
    <x v="2"/>
    <x v="1"/>
    <d v="2024-02-25T00:00:00"/>
    <d v="2025-12-03T00:00:00"/>
    <s v="voluntary"/>
    <n v="647"/>
    <x v="0"/>
    <x v="1"/>
    <x v="0"/>
    <n v="3"/>
    <s v="meets"/>
    <n v="2"/>
    <n v="136500"/>
    <x v="0"/>
    <s v="meets"/>
    <n v="1"/>
    <x v="1"/>
    <n v="1.7726027397260273"/>
    <x v="2"/>
    <x v="2"/>
  </r>
  <r>
    <s v="E005677"/>
    <d v="2023-05-02T00:00:00"/>
    <x v="0"/>
    <s v="Product &amp; Technology"/>
    <x v="0"/>
    <s v="Analytics Senior Specialist"/>
    <s v="analytics"/>
    <x v="2"/>
    <x v="0"/>
    <d v="2023-05-02T00:00:00"/>
    <m/>
    <s v=""/>
    <n v="974"/>
    <x v="0"/>
    <x v="0"/>
    <x v="4"/>
    <n v="2"/>
    <s v="needs_support"/>
    <n v="3"/>
    <n v="111500"/>
    <x v="0"/>
    <s v="needs_support"/>
    <n v="0"/>
    <x v="0"/>
    <n v="2.6684931506849314"/>
    <x v="1"/>
    <x v="3"/>
  </r>
  <r>
    <s v="E005678"/>
    <d v="2025-07-21T00:00:00"/>
    <x v="1"/>
    <s v="Product &amp; Technology"/>
    <x v="0"/>
    <s v="Analytics Associate"/>
    <s v="analytics"/>
    <x v="1"/>
    <x v="0"/>
    <d v="2025-07-21T00:00:00"/>
    <m/>
    <s v=""/>
    <n v="163"/>
    <x v="1"/>
    <x v="0"/>
    <x v="4"/>
    <s v="None"/>
    <s v=""/>
    <n v="0"/>
    <n v="59000"/>
    <x v="1"/>
    <s v="Not Reviewed"/>
    <n v="0"/>
    <x v="0"/>
    <n v="0.44657534246575342"/>
    <x v="0"/>
    <x v="1"/>
  </r>
  <r>
    <s v="E005679"/>
    <d v="2024-06-04T00:00:00"/>
    <x v="2"/>
    <s v="Product &amp; Technology"/>
    <x v="1"/>
    <s v="Product Management Associate"/>
    <s v="product"/>
    <x v="1"/>
    <x v="0"/>
    <d v="2024-06-04T00:00:00"/>
    <m/>
    <s v=""/>
    <n v="575"/>
    <x v="3"/>
    <x v="1"/>
    <x v="2"/>
    <n v="3"/>
    <s v="meets"/>
    <n v="2"/>
    <n v="77000"/>
    <x v="0"/>
    <s v="meets"/>
    <n v="0"/>
    <x v="0"/>
    <n v="1.5753424657534247"/>
    <x v="2"/>
    <x v="0"/>
  </r>
  <r>
    <s v="E005680"/>
    <d v="2025-05-27T00:00:00"/>
    <x v="3"/>
    <s v="Product &amp; Technology"/>
    <x v="1"/>
    <s v="Product Design Associate"/>
    <s v="design"/>
    <x v="1"/>
    <x v="0"/>
    <d v="2025-05-27T00:00:00"/>
    <m/>
    <s v=""/>
    <n v="218"/>
    <x v="0"/>
    <x v="0"/>
    <x v="0"/>
    <n v="4"/>
    <s v="exceeds"/>
    <n v="1"/>
    <n v="55000"/>
    <x v="0"/>
    <s v="exceeds"/>
    <n v="0"/>
    <x v="0"/>
    <n v="0.59726027397260273"/>
    <x v="0"/>
    <x v="1"/>
  </r>
  <r>
    <s v="E005681"/>
    <d v="2023-06-20T00:00:00"/>
    <x v="4"/>
    <s v="Revenue"/>
    <x v="0"/>
    <s v="Account Specialist"/>
    <s v="sales"/>
    <x v="0"/>
    <x v="0"/>
    <d v="2023-06-20T00:00:00"/>
    <m/>
    <s v=""/>
    <n v="925"/>
    <x v="1"/>
    <x v="2"/>
    <x v="3"/>
    <n v="2"/>
    <s v="needs_support"/>
    <n v="3"/>
    <n v="87000"/>
    <x v="0"/>
    <s v="needs_support"/>
    <n v="0"/>
    <x v="0"/>
    <n v="2.5342465753424657"/>
    <x v="1"/>
    <x v="0"/>
  </r>
  <r>
    <s v="E005682"/>
    <d v="2023-12-06T00:00:00"/>
    <x v="5"/>
    <s v="Revenue"/>
    <x v="1"/>
    <s v="Customer Success Associate"/>
    <s v="customer_success"/>
    <x v="1"/>
    <x v="0"/>
    <d v="2023-12-06T00:00:00"/>
    <m/>
    <s v=""/>
    <n v="756"/>
    <x v="1"/>
    <x v="1"/>
    <x v="1"/>
    <n v="3"/>
    <s v="meets"/>
    <n v="2"/>
    <n v="55500"/>
    <x v="0"/>
    <s v="meets"/>
    <n v="0"/>
    <x v="0"/>
    <n v="2.0712328767123287"/>
    <x v="1"/>
    <x v="1"/>
  </r>
  <r>
    <s v="E005683"/>
    <d v="2023-12-09T00:00:00"/>
    <x v="6"/>
    <s v="Revenue"/>
    <x v="2"/>
    <s v="Growth Marketing Associate"/>
    <s v="marketing"/>
    <x v="1"/>
    <x v="0"/>
    <d v="2023-12-09T00:00:00"/>
    <m/>
    <s v=""/>
    <n v="753"/>
    <x v="0"/>
    <x v="3"/>
    <x v="2"/>
    <n v="3"/>
    <s v="meets"/>
    <n v="2"/>
    <n v="77500"/>
    <x v="0"/>
    <s v="meets"/>
    <n v="0"/>
    <x v="0"/>
    <n v="2.0630136986301371"/>
    <x v="1"/>
    <x v="0"/>
  </r>
  <r>
    <s v="E005684"/>
    <d v="2024-07-07T00:00:00"/>
    <x v="7"/>
    <s v="Corporate"/>
    <x v="0"/>
    <s v="Financial Planning Senior Specialist"/>
    <s v="finance"/>
    <x v="2"/>
    <x v="0"/>
    <d v="2024-07-07T00:00:00"/>
    <m/>
    <s v=""/>
    <n v="542"/>
    <x v="4"/>
    <x v="1"/>
    <x v="0"/>
    <n v="4"/>
    <s v="exceeds"/>
    <n v="1"/>
    <n v="121500"/>
    <x v="0"/>
    <s v="exceeds"/>
    <n v="0"/>
    <x v="0"/>
    <n v="1.484931506849315"/>
    <x v="2"/>
    <x v="3"/>
  </r>
  <r>
    <s v="E005685"/>
    <d v="2023-10-26T00:00:00"/>
    <x v="8"/>
    <s v="Corporate"/>
    <x v="1"/>
    <s v="People Operations Senior Specialist"/>
    <s v="people"/>
    <x v="2"/>
    <x v="0"/>
    <d v="2023-10-26T00:00:00"/>
    <m/>
    <s v=""/>
    <n v="797"/>
    <x v="0"/>
    <x v="0"/>
    <x v="3"/>
    <n v="3"/>
    <s v="meets"/>
    <n v="2"/>
    <n v="100500"/>
    <x v="0"/>
    <s v="meets"/>
    <n v="0"/>
    <x v="0"/>
    <n v="2.1835616438356165"/>
    <x v="1"/>
    <x v="3"/>
  </r>
  <r>
    <s v="E005686"/>
    <d v="2024-04-04T00:00:00"/>
    <x v="9"/>
    <s v="Corporate"/>
    <x v="0"/>
    <s v="Operations Specialist"/>
    <s v="operations"/>
    <x v="0"/>
    <x v="0"/>
    <d v="2024-04-04T00:00:00"/>
    <m/>
    <s v=""/>
    <n v="636"/>
    <x v="1"/>
    <x v="2"/>
    <x v="2"/>
    <n v="4"/>
    <s v="exceeds"/>
    <n v="2"/>
    <n v="103500"/>
    <x v="0"/>
    <s v="exceeds"/>
    <n v="0"/>
    <x v="0"/>
    <n v="1.7424657534246575"/>
    <x v="2"/>
    <x v="3"/>
  </r>
  <r>
    <s v="E005687"/>
    <d v="2023-09-08T00:00:00"/>
    <x v="10"/>
    <s v="Operations"/>
    <x v="2"/>
    <s v="Supply Chain Senior Specialist"/>
    <s v="supply_chain"/>
    <x v="2"/>
    <x v="1"/>
    <d v="2023-09-08T00:00:00"/>
    <d v="2025-06-01T00:00:00"/>
    <s v="voluntary"/>
    <n v="632"/>
    <x v="0"/>
    <x v="0"/>
    <x v="0"/>
    <n v="5"/>
    <s v="outstanding"/>
    <n v="2"/>
    <n v="134000"/>
    <x v="0"/>
    <s v="outstanding"/>
    <n v="1"/>
    <x v="1"/>
    <n v="1.7315068493150685"/>
    <x v="2"/>
    <x v="2"/>
  </r>
  <r>
    <s v="E005688"/>
    <d v="2023-09-07T00:00:00"/>
    <x v="11"/>
    <s v="Operations"/>
    <x v="3"/>
    <s v="Operations Specialist"/>
    <s v="operations"/>
    <x v="0"/>
    <x v="0"/>
    <d v="2023-09-07T00:00:00"/>
    <m/>
    <s v=""/>
    <n v="846"/>
    <x v="3"/>
    <x v="0"/>
    <x v="3"/>
    <n v="3"/>
    <s v="meets"/>
    <n v="2"/>
    <n v="85000"/>
    <x v="0"/>
    <s v="meets"/>
    <n v="0"/>
    <x v="0"/>
    <n v="2.3178082191780822"/>
    <x v="1"/>
    <x v="0"/>
  </r>
  <r>
    <s v="E005689"/>
    <d v="2024-03-31T00:00:00"/>
    <x v="0"/>
    <s v="Product &amp; Technology"/>
    <x v="0"/>
    <s v="Software Engineering Lead"/>
    <s v="engineering"/>
    <x v="3"/>
    <x v="0"/>
    <d v="2024-03-31T00:00:00"/>
    <m/>
    <s v=""/>
    <n v="640"/>
    <x v="0"/>
    <x v="1"/>
    <x v="0"/>
    <n v="4"/>
    <s v="exceeds"/>
    <n v="2"/>
    <n v="169500"/>
    <x v="0"/>
    <s v="exceeds"/>
    <n v="0"/>
    <x v="0"/>
    <n v="1.7534246575342465"/>
    <x v="2"/>
    <x v="2"/>
  </r>
  <r>
    <s v="E005690"/>
    <d v="2024-07-16T00:00:00"/>
    <x v="1"/>
    <s v="Product &amp; Technology"/>
    <x v="0"/>
    <s v="Analytics Associate"/>
    <s v="analytics"/>
    <x v="1"/>
    <x v="0"/>
    <d v="2024-07-16T00:00:00"/>
    <m/>
    <s v=""/>
    <n v="533"/>
    <x v="1"/>
    <x v="2"/>
    <x v="0"/>
    <n v="4"/>
    <s v="exceeds"/>
    <n v="1"/>
    <n v="63500"/>
    <x v="0"/>
    <s v="exceeds"/>
    <n v="0"/>
    <x v="0"/>
    <n v="1.4602739726027398"/>
    <x v="2"/>
    <x v="1"/>
  </r>
  <r>
    <s v="E005691"/>
    <d v="2024-11-02T00:00:00"/>
    <x v="2"/>
    <s v="Product &amp; Technology"/>
    <x v="1"/>
    <s v="Product Management Associate"/>
    <s v="product"/>
    <x v="1"/>
    <x v="1"/>
    <d v="2024-11-02T00:00:00"/>
    <d v="2025-09-07T00:00:00"/>
    <s v="involuntary"/>
    <n v="309"/>
    <x v="0"/>
    <x v="3"/>
    <x v="2"/>
    <n v="3"/>
    <s v="meets"/>
    <n v="1"/>
    <n v="72500"/>
    <x v="0"/>
    <s v="meets"/>
    <n v="1"/>
    <x v="1"/>
    <n v="0.84657534246575339"/>
    <x v="0"/>
    <x v="0"/>
  </r>
  <r>
    <s v="E005692"/>
    <d v="2024-05-17T00:00:00"/>
    <x v="3"/>
    <s v="Product &amp; Technology"/>
    <x v="1"/>
    <s v="Product Design Lead"/>
    <s v="design"/>
    <x v="3"/>
    <x v="0"/>
    <d v="2024-05-17T00:00:00"/>
    <m/>
    <s v=""/>
    <n v="593"/>
    <x v="3"/>
    <x v="1"/>
    <x v="0"/>
    <n v="5"/>
    <s v="outstanding"/>
    <n v="2"/>
    <n v="150500"/>
    <x v="0"/>
    <s v="outstanding"/>
    <n v="0"/>
    <x v="0"/>
    <n v="1.6246575342465754"/>
    <x v="2"/>
    <x v="2"/>
  </r>
  <r>
    <s v="E005693"/>
    <d v="2024-05-21T00:00:00"/>
    <x v="4"/>
    <s v="Revenue"/>
    <x v="0"/>
    <s v="Customer Success Specialist"/>
    <s v="customer_success"/>
    <x v="0"/>
    <x v="0"/>
    <d v="2024-05-21T00:00:00"/>
    <m/>
    <s v=""/>
    <n v="589"/>
    <x v="1"/>
    <x v="2"/>
    <x v="3"/>
    <n v="2"/>
    <s v="needs_support"/>
    <n v="2"/>
    <n v="93000"/>
    <x v="0"/>
    <s v="needs_support"/>
    <n v="0"/>
    <x v="0"/>
    <n v="1.6136986301369862"/>
    <x v="2"/>
    <x v="0"/>
  </r>
  <r>
    <s v="E005694"/>
    <d v="2024-12-10T00:00:00"/>
    <x v="5"/>
    <s v="Revenue"/>
    <x v="1"/>
    <s v="Account Specialist"/>
    <s v="sales"/>
    <x v="0"/>
    <x v="1"/>
    <d v="2024-12-10T00:00:00"/>
    <d v="2025-08-07T00:00:00"/>
    <s v="retirement"/>
    <n v="240"/>
    <x v="0"/>
    <x v="1"/>
    <x v="2"/>
    <n v="4"/>
    <s v="exceeds"/>
    <n v="1"/>
    <n v="103000"/>
    <x v="0"/>
    <s v="exceeds"/>
    <n v="1"/>
    <x v="1"/>
    <n v="0.65753424657534243"/>
    <x v="0"/>
    <x v="3"/>
  </r>
  <r>
    <s v="E005695"/>
    <d v="2023-12-03T00:00:00"/>
    <x v="6"/>
    <s v="Revenue"/>
    <x v="2"/>
    <s v="Growth Marketing Specialist"/>
    <s v="marketing"/>
    <x v="0"/>
    <x v="1"/>
    <d v="2023-12-03T00:00:00"/>
    <d v="2025-05-21T00:00:00"/>
    <s v="voluntary"/>
    <n v="535"/>
    <x v="1"/>
    <x v="2"/>
    <x v="0"/>
    <n v="2"/>
    <s v="needs_support"/>
    <n v="1"/>
    <n v="92500"/>
    <x v="0"/>
    <s v="needs_support"/>
    <n v="1"/>
    <x v="1"/>
    <n v="1.4657534246575343"/>
    <x v="2"/>
    <x v="0"/>
  </r>
  <r>
    <s v="E005696"/>
    <d v="2024-10-13T00:00:00"/>
    <x v="7"/>
    <s v="Corporate"/>
    <x v="0"/>
    <s v="Financial Planning Associate"/>
    <s v="finance"/>
    <x v="1"/>
    <x v="0"/>
    <d v="2024-10-13T00:00:00"/>
    <m/>
    <s v=""/>
    <n v="444"/>
    <x v="0"/>
    <x v="3"/>
    <x v="1"/>
    <n v="4"/>
    <s v="exceeds"/>
    <n v="1"/>
    <n v="75500"/>
    <x v="0"/>
    <s v="exceeds"/>
    <n v="0"/>
    <x v="0"/>
    <n v="1.2164383561643837"/>
    <x v="2"/>
    <x v="0"/>
  </r>
  <r>
    <s v="E005697"/>
    <d v="2023-02-10T00:00:00"/>
    <x v="8"/>
    <s v="Corporate"/>
    <x v="1"/>
    <s v="People Operations Senior Specialist"/>
    <s v="people"/>
    <x v="2"/>
    <x v="0"/>
    <d v="2023-02-10T00:00:00"/>
    <m/>
    <s v=""/>
    <n v="1055"/>
    <x v="4"/>
    <x v="0"/>
    <x v="4"/>
    <n v="3"/>
    <s v="meets"/>
    <n v="3"/>
    <n v="140500"/>
    <x v="0"/>
    <s v="meets"/>
    <n v="0"/>
    <x v="0"/>
    <n v="2.8904109589041096"/>
    <x v="1"/>
    <x v="2"/>
  </r>
  <r>
    <s v="E005698"/>
    <d v="2023-09-18T00:00:00"/>
    <x v="9"/>
    <s v="Corporate"/>
    <x v="0"/>
    <s v="Legal &amp; Compliance Senior Specialist"/>
    <s v="legal"/>
    <x v="2"/>
    <x v="0"/>
    <d v="2023-09-18T00:00:00"/>
    <m/>
    <s v=""/>
    <n v="835"/>
    <x v="1"/>
    <x v="3"/>
    <x v="0"/>
    <n v="4"/>
    <s v="exceeds"/>
    <n v="2"/>
    <n v="130000"/>
    <x v="0"/>
    <s v="exceeds"/>
    <n v="0"/>
    <x v="0"/>
    <n v="2.2876712328767121"/>
    <x v="1"/>
    <x v="2"/>
  </r>
  <r>
    <s v="E005699"/>
    <d v="2025-08-31T00:00:00"/>
    <x v="10"/>
    <s v="Operations"/>
    <x v="2"/>
    <s v="Supply Chain Lead"/>
    <s v="supply_chain"/>
    <x v="3"/>
    <x v="1"/>
    <d v="2025-08-31T00:00:00"/>
    <d v="2025-12-31T00:00:00"/>
    <s v="voluntary"/>
    <n v="122"/>
    <x v="0"/>
    <x v="2"/>
    <x v="0"/>
    <s v="None"/>
    <s v=""/>
    <n v="0"/>
    <n v="156000"/>
    <x v="1"/>
    <s v="Not Reviewed"/>
    <n v="1"/>
    <x v="1"/>
    <n v="0.33424657534246577"/>
    <x v="0"/>
    <x v="2"/>
  </r>
  <r>
    <s v="E005700"/>
    <d v="2024-01-12T00:00:00"/>
    <x v="11"/>
    <s v="Operations"/>
    <x v="3"/>
    <s v="Operations Senior Specialist"/>
    <s v="operations"/>
    <x v="2"/>
    <x v="0"/>
    <d v="2024-01-12T00:00:00"/>
    <m/>
    <s v=""/>
    <n v="719"/>
    <x v="1"/>
    <x v="1"/>
    <x v="2"/>
    <n v="3"/>
    <s v="meets"/>
    <n v="2"/>
    <n v="97000"/>
    <x v="0"/>
    <s v="meets"/>
    <n v="0"/>
    <x v="0"/>
    <n v="1.9698630136986301"/>
    <x v="2"/>
    <x v="0"/>
  </r>
  <r>
    <s v="E005701"/>
    <d v="2025-06-21T00:00:00"/>
    <x v="0"/>
    <s v="Product &amp; Technology"/>
    <x v="0"/>
    <s v="Analytics Associate"/>
    <s v="analytics"/>
    <x v="1"/>
    <x v="0"/>
    <d v="2025-06-21T00:00:00"/>
    <m/>
    <s v=""/>
    <n v="193"/>
    <x v="0"/>
    <x v="1"/>
    <x v="0"/>
    <n v="4"/>
    <s v="exceeds"/>
    <n v="1"/>
    <n v="56000"/>
    <x v="0"/>
    <s v="exceeds"/>
    <n v="0"/>
    <x v="0"/>
    <n v="0.52876712328767128"/>
    <x v="0"/>
    <x v="1"/>
  </r>
  <r>
    <s v="E005702"/>
    <d v="2023-04-17T00:00:00"/>
    <x v="1"/>
    <s v="Product &amp; Technology"/>
    <x v="0"/>
    <s v="Analytics Specialist"/>
    <s v="analytics"/>
    <x v="0"/>
    <x v="0"/>
    <d v="2023-04-17T00:00:00"/>
    <m/>
    <s v=""/>
    <n v="989"/>
    <x v="1"/>
    <x v="4"/>
    <x v="2"/>
    <n v="3"/>
    <s v="meets"/>
    <n v="3"/>
    <n v="99000"/>
    <x v="0"/>
    <s v="meets"/>
    <n v="0"/>
    <x v="0"/>
    <n v="2.7095890410958905"/>
    <x v="1"/>
    <x v="0"/>
  </r>
  <r>
    <s v="E005703"/>
    <d v="2025-06-11T00:00:00"/>
    <x v="2"/>
    <s v="Product &amp; Technology"/>
    <x v="1"/>
    <s v="Product Management Associate"/>
    <s v="product"/>
    <x v="1"/>
    <x v="0"/>
    <d v="2025-06-11T00:00:00"/>
    <m/>
    <s v=""/>
    <n v="203"/>
    <x v="1"/>
    <x v="1"/>
    <x v="1"/>
    <n v="3"/>
    <s v="meets"/>
    <n v="1"/>
    <n v="57000"/>
    <x v="0"/>
    <s v="meets"/>
    <n v="0"/>
    <x v="0"/>
    <n v="0.55616438356164388"/>
    <x v="0"/>
    <x v="1"/>
  </r>
  <r>
    <s v="E005704"/>
    <d v="2023-12-31T00:00:00"/>
    <x v="3"/>
    <s v="Product &amp; Technology"/>
    <x v="1"/>
    <s v="Product Design Specialist"/>
    <s v="design"/>
    <x v="0"/>
    <x v="0"/>
    <d v="2023-12-31T00:00:00"/>
    <m/>
    <s v=""/>
    <n v="731"/>
    <x v="0"/>
    <x v="3"/>
    <x v="3"/>
    <n v="3"/>
    <s v="meets"/>
    <n v="2"/>
    <n v="76000"/>
    <x v="0"/>
    <s v="meets"/>
    <n v="0"/>
    <x v="0"/>
    <n v="2.0027397260273974"/>
    <x v="1"/>
    <x v="0"/>
  </r>
  <r>
    <s v="E005705"/>
    <d v="2023-06-11T00:00:00"/>
    <x v="4"/>
    <s v="Revenue"/>
    <x v="0"/>
    <s v="Account Associate"/>
    <s v="sales"/>
    <x v="1"/>
    <x v="0"/>
    <d v="2023-06-11T00:00:00"/>
    <m/>
    <s v=""/>
    <n v="934"/>
    <x v="3"/>
    <x v="4"/>
    <x v="0"/>
    <n v="1"/>
    <s v="needs_support"/>
    <n v="3"/>
    <n v="63000"/>
    <x v="0"/>
    <s v="needs_support"/>
    <n v="0"/>
    <x v="0"/>
    <n v="2.558904109589041"/>
    <x v="1"/>
    <x v="1"/>
  </r>
  <r>
    <s v="E005706"/>
    <d v="2024-09-13T00:00:00"/>
    <x v="5"/>
    <s v="Revenue"/>
    <x v="1"/>
    <s v="Customer Success Associate"/>
    <s v="customer_success"/>
    <x v="1"/>
    <x v="1"/>
    <d v="2024-09-13T00:00:00"/>
    <d v="2025-09-10T00:00:00"/>
    <s v="retirement"/>
    <n v="362"/>
    <x v="0"/>
    <x v="1"/>
    <x v="2"/>
    <n v="3"/>
    <s v="meets"/>
    <n v="1"/>
    <n v="66500"/>
    <x v="0"/>
    <s v="meets"/>
    <n v="1"/>
    <x v="1"/>
    <n v="0.99178082191780825"/>
    <x v="0"/>
    <x v="1"/>
  </r>
  <r>
    <s v="E005707"/>
    <d v="2024-03-12T00:00:00"/>
    <x v="6"/>
    <s v="Revenue"/>
    <x v="2"/>
    <s v="Analytics Specialist"/>
    <s v="analytics"/>
    <x v="0"/>
    <x v="0"/>
    <d v="2024-03-12T00:00:00"/>
    <m/>
    <s v=""/>
    <n v="659"/>
    <x v="0"/>
    <x v="0"/>
    <x v="3"/>
    <n v="1"/>
    <s v="needs_support"/>
    <n v="2"/>
    <n v="74000"/>
    <x v="0"/>
    <s v="needs_support"/>
    <n v="0"/>
    <x v="0"/>
    <n v="1.8054794520547945"/>
    <x v="2"/>
    <x v="0"/>
  </r>
  <r>
    <s v="E005708"/>
    <d v="2024-02-04T00:00:00"/>
    <x v="7"/>
    <s v="Corporate"/>
    <x v="0"/>
    <s v="Financial Planning Specialist"/>
    <s v="finance"/>
    <x v="0"/>
    <x v="0"/>
    <d v="2024-02-04T00:00:00"/>
    <m/>
    <s v=""/>
    <n v="696"/>
    <x v="1"/>
    <x v="1"/>
    <x v="0"/>
    <n v="2"/>
    <s v="needs_support"/>
    <n v="2"/>
    <n v="79500"/>
    <x v="0"/>
    <s v="needs_support"/>
    <n v="0"/>
    <x v="0"/>
    <n v="1.9068493150684931"/>
    <x v="2"/>
    <x v="0"/>
  </r>
  <r>
    <s v="E005709"/>
    <d v="2024-07-24T00:00:00"/>
    <x v="8"/>
    <s v="Corporate"/>
    <x v="1"/>
    <s v="Operations Specialist"/>
    <s v="operations"/>
    <x v="0"/>
    <x v="0"/>
    <d v="2024-07-24T00:00:00"/>
    <m/>
    <s v=""/>
    <n v="525"/>
    <x v="0"/>
    <x v="0"/>
    <x v="2"/>
    <n v="1"/>
    <s v="needs_support"/>
    <n v="1"/>
    <n v="94000"/>
    <x v="0"/>
    <s v="needs_support"/>
    <n v="0"/>
    <x v="0"/>
    <n v="1.4383561643835616"/>
    <x v="2"/>
    <x v="0"/>
  </r>
  <r>
    <s v="E005710"/>
    <d v="2025-02-12T00:00:00"/>
    <x v="9"/>
    <s v="Corporate"/>
    <x v="0"/>
    <s v="Legal &amp; Compliance Specialist"/>
    <s v="legal"/>
    <x v="0"/>
    <x v="1"/>
    <d v="2025-02-12T00:00:00"/>
    <d v="2025-10-12T00:00:00"/>
    <s v="involuntary"/>
    <n v="242"/>
    <x v="0"/>
    <x v="1"/>
    <x v="1"/>
    <n v="3"/>
    <s v="meets"/>
    <n v="1"/>
    <n v="97000"/>
    <x v="0"/>
    <s v="meets"/>
    <n v="1"/>
    <x v="1"/>
    <n v="0.66301369863013704"/>
    <x v="0"/>
    <x v="0"/>
  </r>
  <r>
    <s v="E005711"/>
    <d v="2025-05-20T00:00:00"/>
    <x v="10"/>
    <s v="Operations"/>
    <x v="2"/>
    <s v="Supply Chain Associate"/>
    <s v="supply_chain"/>
    <x v="1"/>
    <x v="0"/>
    <d v="2025-05-20T00:00:00"/>
    <m/>
    <s v=""/>
    <n v="225"/>
    <x v="1"/>
    <x v="1"/>
    <x v="2"/>
    <n v="3"/>
    <s v="meets"/>
    <n v="1"/>
    <n v="56500"/>
    <x v="0"/>
    <s v="meets"/>
    <n v="0"/>
    <x v="0"/>
    <n v="0.61643835616438358"/>
    <x v="0"/>
    <x v="1"/>
  </r>
  <r>
    <s v="E005712"/>
    <d v="2024-10-19T00:00:00"/>
    <x v="11"/>
    <s v="Operations"/>
    <x v="3"/>
    <s v="Operations Specialist"/>
    <s v="operations"/>
    <x v="0"/>
    <x v="0"/>
    <d v="2024-10-19T00:00:00"/>
    <m/>
    <s v=""/>
    <n v="438"/>
    <x v="1"/>
    <x v="2"/>
    <x v="0"/>
    <n v="3"/>
    <s v="meets"/>
    <n v="1"/>
    <n v="83000"/>
    <x v="0"/>
    <s v="meets"/>
    <n v="0"/>
    <x v="0"/>
    <n v="1.2"/>
    <x v="2"/>
    <x v="0"/>
  </r>
  <r>
    <s v="E005713"/>
    <d v="2024-01-20T00:00:00"/>
    <x v="0"/>
    <s v="Product &amp; Technology"/>
    <x v="0"/>
    <s v="Analytics Associate"/>
    <s v="analytics"/>
    <x v="1"/>
    <x v="0"/>
    <d v="2024-01-20T00:00:00"/>
    <m/>
    <s v=""/>
    <n v="711"/>
    <x v="0"/>
    <x v="1"/>
    <x v="3"/>
    <n v="4"/>
    <s v="exceeds"/>
    <n v="2"/>
    <n v="57500"/>
    <x v="0"/>
    <s v="exceeds"/>
    <n v="0"/>
    <x v="0"/>
    <n v="1.9479452054794522"/>
    <x v="2"/>
    <x v="1"/>
  </r>
  <r>
    <s v="E005714"/>
    <d v="2023-12-19T00:00:00"/>
    <x v="1"/>
    <s v="Product &amp; Technology"/>
    <x v="0"/>
    <s v="Analytics Lead"/>
    <s v="analytics"/>
    <x v="3"/>
    <x v="0"/>
    <d v="2023-12-19T00:00:00"/>
    <m/>
    <s v=""/>
    <n v="743"/>
    <x v="3"/>
    <x v="0"/>
    <x v="4"/>
    <n v="3"/>
    <s v="meets"/>
    <n v="2"/>
    <n v="153000"/>
    <x v="0"/>
    <s v="meets"/>
    <n v="0"/>
    <x v="0"/>
    <n v="2.0356164383561643"/>
    <x v="1"/>
    <x v="2"/>
  </r>
  <r>
    <s v="E005715"/>
    <d v="2025-08-20T00:00:00"/>
    <x v="2"/>
    <s v="Product &amp; Technology"/>
    <x v="1"/>
    <s v="Analytics Associate"/>
    <s v="analytics"/>
    <x v="1"/>
    <x v="0"/>
    <d v="2025-08-20T00:00:00"/>
    <m/>
    <s v=""/>
    <n v="133"/>
    <x v="0"/>
    <x v="2"/>
    <x v="2"/>
    <s v="None"/>
    <s v=""/>
    <n v="0"/>
    <n v="55000"/>
    <x v="1"/>
    <s v="Not Reviewed"/>
    <n v="0"/>
    <x v="0"/>
    <n v="0.36438356164383562"/>
    <x v="0"/>
    <x v="1"/>
  </r>
  <r>
    <s v="E005716"/>
    <d v="2024-05-15T00:00:00"/>
    <x v="3"/>
    <s v="Product &amp; Technology"/>
    <x v="1"/>
    <s v="Product Design Specialist"/>
    <s v="design"/>
    <x v="0"/>
    <x v="0"/>
    <d v="2024-05-15T00:00:00"/>
    <m/>
    <s v=""/>
    <n v="595"/>
    <x v="1"/>
    <x v="1"/>
    <x v="0"/>
    <n v="3"/>
    <s v="meets"/>
    <n v="2"/>
    <n v="87000"/>
    <x v="0"/>
    <s v="meets"/>
    <n v="0"/>
    <x v="0"/>
    <n v="1.6301369863013699"/>
    <x v="2"/>
    <x v="0"/>
  </r>
  <r>
    <s v="E005717"/>
    <d v="2024-10-05T00:00:00"/>
    <x v="4"/>
    <s v="Revenue"/>
    <x v="0"/>
    <s v="Account Associate"/>
    <s v="sales"/>
    <x v="1"/>
    <x v="0"/>
    <d v="2024-10-05T00:00:00"/>
    <m/>
    <s v=""/>
    <n v="452"/>
    <x v="0"/>
    <x v="1"/>
    <x v="4"/>
    <n v="3"/>
    <s v="meets"/>
    <n v="1"/>
    <n v="72000"/>
    <x v="0"/>
    <s v="meets"/>
    <n v="0"/>
    <x v="0"/>
    <n v="1.2383561643835617"/>
    <x v="2"/>
    <x v="0"/>
  </r>
  <r>
    <s v="E005718"/>
    <d v="2024-06-05T00:00:00"/>
    <x v="5"/>
    <s v="Revenue"/>
    <x v="1"/>
    <s v="Customer Success Associate"/>
    <s v="customer_success"/>
    <x v="1"/>
    <x v="0"/>
    <d v="2024-06-05T00:00:00"/>
    <m/>
    <s v=""/>
    <n v="574"/>
    <x v="1"/>
    <x v="4"/>
    <x v="3"/>
    <n v="2"/>
    <s v="needs_support"/>
    <n v="2"/>
    <n v="65500"/>
    <x v="0"/>
    <s v="needs_support"/>
    <n v="0"/>
    <x v="0"/>
    <n v="1.5726027397260274"/>
    <x v="2"/>
    <x v="1"/>
  </r>
  <r>
    <s v="E005719"/>
    <d v="2024-01-03T00:00:00"/>
    <x v="6"/>
    <s v="Revenue"/>
    <x v="2"/>
    <s v="Growth Marketing Senior Specialist"/>
    <s v="marketing"/>
    <x v="2"/>
    <x v="0"/>
    <d v="2024-01-03T00:00:00"/>
    <m/>
    <s v=""/>
    <n v="728"/>
    <x v="3"/>
    <x v="1"/>
    <x v="2"/>
    <n v="3"/>
    <s v="meets"/>
    <n v="2"/>
    <n v="99500"/>
    <x v="0"/>
    <s v="meets"/>
    <n v="0"/>
    <x v="0"/>
    <n v="1.9945205479452055"/>
    <x v="2"/>
    <x v="0"/>
  </r>
  <r>
    <s v="E005720"/>
    <d v="2023-06-05T00:00:00"/>
    <x v="7"/>
    <s v="Corporate"/>
    <x v="0"/>
    <s v="Analytics Specialist"/>
    <s v="analytics"/>
    <x v="0"/>
    <x v="0"/>
    <d v="2023-06-05T00:00:00"/>
    <m/>
    <s v=""/>
    <n v="940"/>
    <x v="0"/>
    <x v="3"/>
    <x v="3"/>
    <n v="4"/>
    <s v="exceeds"/>
    <n v="3"/>
    <n v="96500"/>
    <x v="0"/>
    <s v="exceeds"/>
    <n v="0"/>
    <x v="0"/>
    <n v="2.5753424657534247"/>
    <x v="1"/>
    <x v="0"/>
  </r>
  <r>
    <s v="E005721"/>
    <d v="2024-01-20T00:00:00"/>
    <x v="8"/>
    <s v="Corporate"/>
    <x v="1"/>
    <s v="People Operations Specialist"/>
    <s v="people"/>
    <x v="0"/>
    <x v="0"/>
    <d v="2024-01-20T00:00:00"/>
    <m/>
    <s v=""/>
    <n v="711"/>
    <x v="3"/>
    <x v="0"/>
    <x v="3"/>
    <n v="5"/>
    <s v="outstanding"/>
    <n v="2"/>
    <n v="99500"/>
    <x v="0"/>
    <s v="outstanding"/>
    <n v="0"/>
    <x v="0"/>
    <n v="1.9479452054794522"/>
    <x v="2"/>
    <x v="0"/>
  </r>
  <r>
    <s v="E005722"/>
    <d v="2024-01-20T00:00:00"/>
    <x v="9"/>
    <s v="Corporate"/>
    <x v="0"/>
    <s v="Legal &amp; Compliance Associate"/>
    <s v="legal"/>
    <x v="1"/>
    <x v="0"/>
    <d v="2024-01-20T00:00:00"/>
    <m/>
    <s v=""/>
    <n v="711"/>
    <x v="1"/>
    <x v="0"/>
    <x v="2"/>
    <n v="4"/>
    <s v="exceeds"/>
    <n v="2"/>
    <n v="70500"/>
    <x v="0"/>
    <s v="exceeds"/>
    <n v="0"/>
    <x v="0"/>
    <n v="1.9479452054794522"/>
    <x v="2"/>
    <x v="0"/>
  </r>
  <r>
    <s v="E005723"/>
    <d v="2024-01-12T00:00:00"/>
    <x v="10"/>
    <s v="Operations"/>
    <x v="2"/>
    <s v="Supply Chain Specialist"/>
    <s v="supply_chain"/>
    <x v="0"/>
    <x v="0"/>
    <d v="2024-01-12T00:00:00"/>
    <m/>
    <s v=""/>
    <n v="719"/>
    <x v="0"/>
    <x v="1"/>
    <x v="0"/>
    <n v="2"/>
    <s v="needs_support"/>
    <n v="2"/>
    <n v="94000"/>
    <x v="0"/>
    <s v="needs_support"/>
    <n v="0"/>
    <x v="0"/>
    <n v="1.9698630136986301"/>
    <x v="2"/>
    <x v="0"/>
  </r>
  <r>
    <s v="E005724"/>
    <d v="2024-12-24T00:00:00"/>
    <x v="11"/>
    <s v="Operations"/>
    <x v="3"/>
    <s v="Operations Senior Specialist"/>
    <s v="operations"/>
    <x v="2"/>
    <x v="1"/>
    <d v="2024-12-24T00:00:00"/>
    <d v="2025-12-16T00:00:00"/>
    <s v="voluntary"/>
    <n v="357"/>
    <x v="2"/>
    <x v="0"/>
    <x v="0"/>
    <n v="3"/>
    <s v="meets"/>
    <n v="1"/>
    <n v="140000"/>
    <x v="0"/>
    <s v="meets"/>
    <n v="1"/>
    <x v="1"/>
    <n v="0.9780821917808219"/>
    <x v="0"/>
    <x v="2"/>
  </r>
  <r>
    <s v="E005725"/>
    <d v="2025-09-13T00:00:00"/>
    <x v="0"/>
    <s v="Product &amp; Technology"/>
    <x v="0"/>
    <s v="Software Engineering Specialist"/>
    <s v="engineering"/>
    <x v="0"/>
    <x v="0"/>
    <d v="2025-09-13T00:00:00"/>
    <m/>
    <s v=""/>
    <n v="109"/>
    <x v="1"/>
    <x v="1"/>
    <x v="2"/>
    <s v="None"/>
    <s v=""/>
    <n v="0"/>
    <n v="83000"/>
    <x v="1"/>
    <s v="Not Reviewed"/>
    <n v="0"/>
    <x v="0"/>
    <n v="0.29863013698630136"/>
    <x v="0"/>
    <x v="0"/>
  </r>
  <r>
    <s v="E005726"/>
    <d v="2023-03-04T00:00:00"/>
    <x v="1"/>
    <s v="Product &amp; Technology"/>
    <x v="0"/>
    <s v="Software Engineering Senior Specialist"/>
    <s v="engineering"/>
    <x v="2"/>
    <x v="0"/>
    <d v="2023-03-04T00:00:00"/>
    <m/>
    <s v=""/>
    <n v="1033"/>
    <x v="0"/>
    <x v="1"/>
    <x v="4"/>
    <n v="4"/>
    <s v="exceeds"/>
    <n v="3"/>
    <n v="122500"/>
    <x v="0"/>
    <s v="exceeds"/>
    <n v="0"/>
    <x v="0"/>
    <n v="2.8301369863013699"/>
    <x v="1"/>
    <x v="3"/>
  </r>
  <r>
    <s v="E005727"/>
    <d v="2024-05-03T00:00:00"/>
    <x v="2"/>
    <s v="Product &amp; Technology"/>
    <x v="1"/>
    <s v="Product Management Specialist"/>
    <s v="product"/>
    <x v="0"/>
    <x v="1"/>
    <d v="2024-05-03T00:00:00"/>
    <d v="2025-03-05T00:00:00"/>
    <s v="voluntary"/>
    <n v="306"/>
    <x v="4"/>
    <x v="3"/>
    <x v="0"/>
    <n v="3"/>
    <s v="meets"/>
    <n v="1"/>
    <n v="74500"/>
    <x v="0"/>
    <s v="meets"/>
    <n v="1"/>
    <x v="1"/>
    <n v="0.83835616438356164"/>
    <x v="0"/>
    <x v="0"/>
  </r>
  <r>
    <s v="E005728"/>
    <d v="2023-02-19T00:00:00"/>
    <x v="3"/>
    <s v="Product &amp; Technology"/>
    <x v="1"/>
    <s v="Product Design Specialist"/>
    <s v="design"/>
    <x v="0"/>
    <x v="1"/>
    <d v="2023-02-19T00:00:00"/>
    <d v="2024-12-14T00:00:00"/>
    <s v="voluntary"/>
    <n v="664"/>
    <x v="2"/>
    <x v="1"/>
    <x v="3"/>
    <n v="2"/>
    <s v="needs_support"/>
    <n v="2"/>
    <n v="100000"/>
    <x v="0"/>
    <s v="needs_support"/>
    <n v="1"/>
    <x v="1"/>
    <n v="1.8191780821917809"/>
    <x v="2"/>
    <x v="3"/>
  </r>
  <r>
    <s v="E005729"/>
    <d v="2024-04-30T00:00:00"/>
    <x v="4"/>
    <s v="Revenue"/>
    <x v="0"/>
    <s v="Account Senior Specialist"/>
    <s v="sales"/>
    <x v="2"/>
    <x v="0"/>
    <d v="2024-04-30T00:00:00"/>
    <m/>
    <s v=""/>
    <n v="610"/>
    <x v="1"/>
    <x v="2"/>
    <x v="4"/>
    <n v="5"/>
    <s v="outstanding"/>
    <n v="2"/>
    <n v="100000"/>
    <x v="0"/>
    <s v="outstanding"/>
    <n v="0"/>
    <x v="0"/>
    <n v="1.6712328767123288"/>
    <x v="2"/>
    <x v="3"/>
  </r>
  <r>
    <s v="E005730"/>
    <d v="2025-04-05T00:00:00"/>
    <x v="5"/>
    <s v="Revenue"/>
    <x v="1"/>
    <s v="Customer Success Associate"/>
    <s v="customer_success"/>
    <x v="1"/>
    <x v="0"/>
    <d v="2025-04-05T00:00:00"/>
    <m/>
    <s v=""/>
    <n v="270"/>
    <x v="4"/>
    <x v="3"/>
    <x v="0"/>
    <n v="4"/>
    <s v="exceeds"/>
    <n v="1"/>
    <n v="57500"/>
    <x v="0"/>
    <s v="exceeds"/>
    <n v="0"/>
    <x v="0"/>
    <n v="0.73972602739726023"/>
    <x v="0"/>
    <x v="1"/>
  </r>
  <r>
    <s v="E005731"/>
    <d v="2025-08-31T00:00:00"/>
    <x v="6"/>
    <s v="Revenue"/>
    <x v="2"/>
    <s v="Growth Marketing Specialist"/>
    <s v="marketing"/>
    <x v="0"/>
    <x v="0"/>
    <d v="2025-08-31T00:00:00"/>
    <m/>
    <s v=""/>
    <n v="122"/>
    <x v="0"/>
    <x v="0"/>
    <x v="0"/>
    <s v="None"/>
    <s v=""/>
    <n v="0"/>
    <n v="99500"/>
    <x v="1"/>
    <s v="Not Reviewed"/>
    <n v="0"/>
    <x v="0"/>
    <n v="0.33424657534246577"/>
    <x v="0"/>
    <x v="0"/>
  </r>
  <r>
    <s v="E005732"/>
    <d v="2024-09-16T00:00:00"/>
    <x v="7"/>
    <s v="Corporate"/>
    <x v="0"/>
    <s v="Analytics Specialist"/>
    <s v="analytics"/>
    <x v="0"/>
    <x v="0"/>
    <d v="2024-09-16T00:00:00"/>
    <m/>
    <s v=""/>
    <n v="471"/>
    <x v="1"/>
    <x v="0"/>
    <x v="1"/>
    <n v="3"/>
    <s v="meets"/>
    <n v="1"/>
    <n v="99500"/>
    <x v="0"/>
    <s v="meets"/>
    <n v="0"/>
    <x v="0"/>
    <n v="1.2904109589041095"/>
    <x v="2"/>
    <x v="0"/>
  </r>
  <r>
    <s v="E005733"/>
    <d v="2024-04-20T00:00:00"/>
    <x v="8"/>
    <s v="Corporate"/>
    <x v="1"/>
    <s v="People Operations Associate"/>
    <s v="people"/>
    <x v="1"/>
    <x v="1"/>
    <d v="2024-04-20T00:00:00"/>
    <d v="2024-11-23T00:00:00"/>
    <s v="voluntary"/>
    <n v="217"/>
    <x v="0"/>
    <x v="3"/>
    <x v="0"/>
    <n v="3"/>
    <s v="meets"/>
    <n v="1"/>
    <n v="71500"/>
    <x v="0"/>
    <s v="meets"/>
    <n v="1"/>
    <x v="1"/>
    <n v="0.59452054794520548"/>
    <x v="0"/>
    <x v="0"/>
  </r>
  <r>
    <s v="E005734"/>
    <d v="2023-10-21T00:00:00"/>
    <x v="9"/>
    <s v="Corporate"/>
    <x v="0"/>
    <s v="Legal &amp; Compliance Associate"/>
    <s v="legal"/>
    <x v="1"/>
    <x v="0"/>
    <d v="2023-10-21T00:00:00"/>
    <m/>
    <s v=""/>
    <n v="802"/>
    <x v="0"/>
    <x v="0"/>
    <x v="3"/>
    <n v="4"/>
    <s v="exceeds"/>
    <n v="2"/>
    <n v="71500"/>
    <x v="0"/>
    <s v="exceeds"/>
    <n v="0"/>
    <x v="0"/>
    <n v="2.1972602739726028"/>
    <x v="1"/>
    <x v="0"/>
  </r>
  <r>
    <s v="E005735"/>
    <d v="2023-02-08T00:00:00"/>
    <x v="10"/>
    <s v="Operations"/>
    <x v="2"/>
    <s v="Supply Chain Senior Specialist"/>
    <s v="supply_chain"/>
    <x v="2"/>
    <x v="0"/>
    <d v="2023-02-08T00:00:00"/>
    <m/>
    <s v=""/>
    <n v="1057"/>
    <x v="2"/>
    <x v="1"/>
    <x v="0"/>
    <n v="5"/>
    <s v="outstanding"/>
    <n v="3"/>
    <n v="118500"/>
    <x v="0"/>
    <s v="outstanding"/>
    <n v="0"/>
    <x v="0"/>
    <n v="2.8958904109589043"/>
    <x v="1"/>
    <x v="3"/>
  </r>
  <r>
    <s v="E005736"/>
    <d v="2024-12-05T00:00:00"/>
    <x v="11"/>
    <s v="Operations"/>
    <x v="3"/>
    <s v="Operations Specialist"/>
    <s v="operations"/>
    <x v="0"/>
    <x v="0"/>
    <d v="2024-12-05T00:00:00"/>
    <m/>
    <s v=""/>
    <n v="391"/>
    <x v="1"/>
    <x v="1"/>
    <x v="0"/>
    <n v="3"/>
    <s v="meets"/>
    <n v="1"/>
    <n v="105000"/>
    <x v="0"/>
    <s v="meets"/>
    <n v="0"/>
    <x v="0"/>
    <n v="1.0712328767123287"/>
    <x v="2"/>
    <x v="3"/>
  </r>
  <r>
    <s v="E005737"/>
    <d v="2025-08-02T00:00:00"/>
    <x v="0"/>
    <s v="Product &amp; Technology"/>
    <x v="0"/>
    <s v="Software Engineering Specialist"/>
    <s v="engineering"/>
    <x v="0"/>
    <x v="0"/>
    <d v="2025-08-02T00:00:00"/>
    <m/>
    <s v=""/>
    <n v="151"/>
    <x v="2"/>
    <x v="4"/>
    <x v="0"/>
    <s v="None"/>
    <s v=""/>
    <n v="0"/>
    <n v="73500"/>
    <x v="1"/>
    <s v="Not Reviewed"/>
    <n v="0"/>
    <x v="0"/>
    <n v="0.41369863013698632"/>
    <x v="0"/>
    <x v="0"/>
  </r>
  <r>
    <s v="E005738"/>
    <d v="2023-02-03T00:00:00"/>
    <x v="1"/>
    <s v="Product &amp; Technology"/>
    <x v="0"/>
    <s v="Analytics Associate"/>
    <s v="analytics"/>
    <x v="1"/>
    <x v="1"/>
    <d v="2023-02-03T00:00:00"/>
    <d v="2023-06-24T00:00:00"/>
    <s v="voluntary"/>
    <n v="141"/>
    <x v="2"/>
    <x v="1"/>
    <x v="0"/>
    <s v="None"/>
    <s v=""/>
    <n v="0"/>
    <n v="58500"/>
    <x v="1"/>
    <s v="Not Reviewed"/>
    <n v="1"/>
    <x v="1"/>
    <n v="0.38630136986301372"/>
    <x v="0"/>
    <x v="1"/>
  </r>
  <r>
    <s v="E005739"/>
    <d v="2025-09-11T00:00:00"/>
    <x v="2"/>
    <s v="Product &amp; Technology"/>
    <x v="1"/>
    <s v="Product Management Associate"/>
    <s v="product"/>
    <x v="1"/>
    <x v="0"/>
    <d v="2025-09-11T00:00:00"/>
    <m/>
    <s v=""/>
    <n v="111"/>
    <x v="1"/>
    <x v="1"/>
    <x v="2"/>
    <s v="None"/>
    <s v=""/>
    <n v="0"/>
    <n v="71500"/>
    <x v="1"/>
    <s v="Not Reviewed"/>
    <n v="0"/>
    <x v="0"/>
    <n v="0.30410958904109592"/>
    <x v="0"/>
    <x v="0"/>
  </r>
  <r>
    <s v="E005740"/>
    <d v="2023-08-31T00:00:00"/>
    <x v="3"/>
    <s v="Product &amp; Technology"/>
    <x v="1"/>
    <s v="Product Design Associate"/>
    <s v="design"/>
    <x v="1"/>
    <x v="0"/>
    <d v="2023-08-31T00:00:00"/>
    <m/>
    <s v=""/>
    <n v="853"/>
    <x v="0"/>
    <x v="0"/>
    <x v="4"/>
    <n v="3"/>
    <s v="meets"/>
    <n v="2"/>
    <n v="60000"/>
    <x v="0"/>
    <s v="meets"/>
    <n v="0"/>
    <x v="0"/>
    <n v="2.3369863013698629"/>
    <x v="1"/>
    <x v="1"/>
  </r>
  <r>
    <s v="E005741"/>
    <d v="2024-12-02T00:00:00"/>
    <x v="4"/>
    <s v="Revenue"/>
    <x v="0"/>
    <s v="Account Specialist"/>
    <s v="sales"/>
    <x v="0"/>
    <x v="0"/>
    <d v="2024-12-02T00:00:00"/>
    <m/>
    <s v=""/>
    <n v="394"/>
    <x v="1"/>
    <x v="3"/>
    <x v="2"/>
    <n v="4"/>
    <s v="exceeds"/>
    <n v="1"/>
    <n v="94000"/>
    <x v="0"/>
    <s v="exceeds"/>
    <n v="0"/>
    <x v="0"/>
    <n v="1.0794520547945206"/>
    <x v="2"/>
    <x v="0"/>
  </r>
  <r>
    <s v="E005742"/>
    <d v="2025-03-22T00:00:00"/>
    <x v="5"/>
    <s v="Revenue"/>
    <x v="1"/>
    <s v="Customer Success Senior Specialist"/>
    <s v="customer_success"/>
    <x v="2"/>
    <x v="0"/>
    <d v="2025-03-22T00:00:00"/>
    <m/>
    <s v=""/>
    <n v="284"/>
    <x v="0"/>
    <x v="1"/>
    <x v="1"/>
    <n v="3"/>
    <s v="meets"/>
    <n v="1"/>
    <n v="106500"/>
    <x v="0"/>
    <s v="meets"/>
    <n v="0"/>
    <x v="0"/>
    <n v="0.77808219178082194"/>
    <x v="0"/>
    <x v="3"/>
  </r>
  <r>
    <s v="E005743"/>
    <d v="2023-12-28T00:00:00"/>
    <x v="6"/>
    <s v="Revenue"/>
    <x v="2"/>
    <s v="Growth Marketing Associate"/>
    <s v="marketing"/>
    <x v="1"/>
    <x v="0"/>
    <d v="2023-12-28T00:00:00"/>
    <m/>
    <s v=""/>
    <n v="734"/>
    <x v="1"/>
    <x v="4"/>
    <x v="2"/>
    <n v="3"/>
    <s v="meets"/>
    <n v="2"/>
    <n v="59000"/>
    <x v="0"/>
    <s v="meets"/>
    <n v="0"/>
    <x v="0"/>
    <n v="2.010958904109589"/>
    <x v="1"/>
    <x v="1"/>
  </r>
  <r>
    <s v="E005744"/>
    <d v="2025-03-20T00:00:00"/>
    <x v="7"/>
    <s v="Corporate"/>
    <x v="0"/>
    <s v="Financial Planning Senior Specialist"/>
    <s v="finance"/>
    <x v="2"/>
    <x v="0"/>
    <d v="2025-03-20T00:00:00"/>
    <m/>
    <s v=""/>
    <n v="286"/>
    <x v="0"/>
    <x v="1"/>
    <x v="2"/>
    <n v="3"/>
    <s v="meets"/>
    <n v="1"/>
    <n v="106000"/>
    <x v="0"/>
    <s v="meets"/>
    <n v="0"/>
    <x v="0"/>
    <n v="0.78356164383561644"/>
    <x v="0"/>
    <x v="3"/>
  </r>
  <r>
    <s v="E005745"/>
    <d v="2025-02-26T00:00:00"/>
    <x v="8"/>
    <s v="Corporate"/>
    <x v="1"/>
    <s v="People Operations Specialist"/>
    <s v="people"/>
    <x v="0"/>
    <x v="0"/>
    <d v="2025-02-26T00:00:00"/>
    <m/>
    <s v=""/>
    <n v="308"/>
    <x v="0"/>
    <x v="3"/>
    <x v="3"/>
    <n v="4"/>
    <s v="exceeds"/>
    <n v="1"/>
    <n v="81500"/>
    <x v="0"/>
    <s v="exceeds"/>
    <n v="0"/>
    <x v="0"/>
    <n v="0.84383561643835614"/>
    <x v="0"/>
    <x v="0"/>
  </r>
  <r>
    <s v="E005746"/>
    <d v="2023-04-24T00:00:00"/>
    <x v="9"/>
    <s v="Corporate"/>
    <x v="0"/>
    <s v="Legal &amp; Compliance Senior Specialist"/>
    <s v="legal"/>
    <x v="2"/>
    <x v="0"/>
    <d v="2023-04-24T00:00:00"/>
    <m/>
    <s v=""/>
    <n v="982"/>
    <x v="3"/>
    <x v="1"/>
    <x v="1"/>
    <n v="1"/>
    <s v="needs_support"/>
    <n v="3"/>
    <n v="114500"/>
    <x v="0"/>
    <s v="needs_support"/>
    <n v="0"/>
    <x v="0"/>
    <n v="2.6904109589041094"/>
    <x v="1"/>
    <x v="3"/>
  </r>
  <r>
    <s v="E005747"/>
    <d v="2023-09-19T00:00:00"/>
    <x v="10"/>
    <s v="Operations"/>
    <x v="2"/>
    <s v="Supply Chain Associate"/>
    <s v="supply_chain"/>
    <x v="1"/>
    <x v="0"/>
    <d v="2023-09-19T00:00:00"/>
    <m/>
    <s v=""/>
    <n v="834"/>
    <x v="2"/>
    <x v="1"/>
    <x v="2"/>
    <n v="4"/>
    <s v="exceeds"/>
    <n v="2"/>
    <n v="70000"/>
    <x v="0"/>
    <s v="exceeds"/>
    <n v="0"/>
    <x v="0"/>
    <n v="2.2849315068493152"/>
    <x v="1"/>
    <x v="0"/>
  </r>
  <r>
    <s v="E005748"/>
    <d v="2024-01-24T00:00:00"/>
    <x v="11"/>
    <s v="Operations"/>
    <x v="3"/>
    <s v="Operations Specialist"/>
    <s v="operations"/>
    <x v="0"/>
    <x v="0"/>
    <d v="2024-01-24T00:00:00"/>
    <m/>
    <s v=""/>
    <n v="707"/>
    <x v="0"/>
    <x v="2"/>
    <x v="2"/>
    <n v="4"/>
    <s v="exceeds"/>
    <n v="2"/>
    <n v="84000"/>
    <x v="0"/>
    <s v="exceeds"/>
    <n v="0"/>
    <x v="0"/>
    <n v="1.9369863013698629"/>
    <x v="2"/>
    <x v="0"/>
  </r>
  <r>
    <s v="E005749"/>
    <d v="2024-10-18T00:00:00"/>
    <x v="0"/>
    <s v="Product &amp; Technology"/>
    <x v="0"/>
    <s v="Product Management Senior Specialist"/>
    <s v="product"/>
    <x v="2"/>
    <x v="0"/>
    <d v="2024-10-18T00:00:00"/>
    <m/>
    <s v=""/>
    <n v="439"/>
    <x v="1"/>
    <x v="0"/>
    <x v="0"/>
    <n v="2"/>
    <s v="needs_support"/>
    <n v="1"/>
    <n v="125000"/>
    <x v="0"/>
    <s v="needs_support"/>
    <n v="0"/>
    <x v="0"/>
    <n v="1.2027397260273973"/>
    <x v="2"/>
    <x v="3"/>
  </r>
  <r>
    <s v="E005750"/>
    <d v="2025-01-27T00:00:00"/>
    <x v="1"/>
    <s v="Product &amp; Technology"/>
    <x v="0"/>
    <s v="Analytics Associate"/>
    <s v="analytics"/>
    <x v="1"/>
    <x v="0"/>
    <d v="2025-01-27T00:00:00"/>
    <m/>
    <s v=""/>
    <n v="338"/>
    <x v="1"/>
    <x v="0"/>
    <x v="2"/>
    <n v="4"/>
    <s v="exceeds"/>
    <n v="1"/>
    <n v="59000"/>
    <x v="0"/>
    <s v="exceeds"/>
    <n v="0"/>
    <x v="0"/>
    <n v="0.92602739726027394"/>
    <x v="0"/>
    <x v="1"/>
  </r>
  <r>
    <s v="E005751"/>
    <d v="2023-01-05T00:00:00"/>
    <x v="2"/>
    <s v="Product &amp; Technology"/>
    <x v="1"/>
    <s v="Product Management Specialist"/>
    <s v="product"/>
    <x v="0"/>
    <x v="0"/>
    <d v="2023-01-05T00:00:00"/>
    <m/>
    <s v=""/>
    <n v="1091"/>
    <x v="0"/>
    <x v="1"/>
    <x v="4"/>
    <n v="3"/>
    <s v="meets"/>
    <n v="3"/>
    <n v="72000"/>
    <x v="0"/>
    <s v="meets"/>
    <n v="0"/>
    <x v="0"/>
    <n v="2.989041095890411"/>
    <x v="1"/>
    <x v="0"/>
  </r>
  <r>
    <s v="E005752"/>
    <d v="2023-09-14T00:00:00"/>
    <x v="3"/>
    <s v="Product &amp; Technology"/>
    <x v="1"/>
    <s v="Product Design Specialist"/>
    <s v="design"/>
    <x v="0"/>
    <x v="0"/>
    <d v="2023-09-14T00:00:00"/>
    <m/>
    <s v=""/>
    <n v="839"/>
    <x v="2"/>
    <x v="0"/>
    <x v="2"/>
    <n v="4"/>
    <s v="exceeds"/>
    <n v="2"/>
    <n v="85000"/>
    <x v="0"/>
    <s v="exceeds"/>
    <n v="0"/>
    <x v="0"/>
    <n v="2.2986301369863016"/>
    <x v="1"/>
    <x v="0"/>
  </r>
  <r>
    <s v="E005753"/>
    <d v="2024-01-08T00:00:00"/>
    <x v="4"/>
    <s v="Revenue"/>
    <x v="0"/>
    <s v="Account Lead"/>
    <s v="sales"/>
    <x v="3"/>
    <x v="0"/>
    <d v="2024-01-08T00:00:00"/>
    <m/>
    <s v=""/>
    <n v="723"/>
    <x v="2"/>
    <x v="1"/>
    <x v="2"/>
    <n v="3"/>
    <s v="meets"/>
    <n v="2"/>
    <n v="136500"/>
    <x v="0"/>
    <s v="meets"/>
    <n v="0"/>
    <x v="0"/>
    <n v="1.9808219178082191"/>
    <x v="2"/>
    <x v="2"/>
  </r>
  <r>
    <s v="E005754"/>
    <d v="2025-09-30T00:00:00"/>
    <x v="5"/>
    <s v="Revenue"/>
    <x v="1"/>
    <s v="Customer Success Associate"/>
    <s v="customer_success"/>
    <x v="1"/>
    <x v="0"/>
    <d v="2025-09-30T00:00:00"/>
    <m/>
    <s v=""/>
    <n v="92"/>
    <x v="2"/>
    <x v="0"/>
    <x v="3"/>
    <s v="None"/>
    <s v=""/>
    <n v="0"/>
    <n v="57000"/>
    <x v="1"/>
    <s v="Not Reviewed"/>
    <n v="0"/>
    <x v="0"/>
    <n v="0.25205479452054796"/>
    <x v="0"/>
    <x v="1"/>
  </r>
  <r>
    <s v="E005755"/>
    <d v="2023-12-29T00:00:00"/>
    <x v="6"/>
    <s v="Revenue"/>
    <x v="2"/>
    <s v="Growth Marketing Associate"/>
    <s v="marketing"/>
    <x v="1"/>
    <x v="1"/>
    <d v="2023-12-29T00:00:00"/>
    <d v="2025-12-07T00:00:00"/>
    <s v="involuntary"/>
    <n v="709"/>
    <x v="0"/>
    <x v="1"/>
    <x v="0"/>
    <n v="2"/>
    <s v="needs_support"/>
    <n v="2"/>
    <n v="57000"/>
    <x v="0"/>
    <s v="needs_support"/>
    <n v="1"/>
    <x v="1"/>
    <n v="1.9424657534246574"/>
    <x v="2"/>
    <x v="1"/>
  </r>
  <r>
    <s v="E005756"/>
    <d v="2023-01-27T00:00:00"/>
    <x v="7"/>
    <s v="Corporate"/>
    <x v="0"/>
    <s v="Analytics Specialist"/>
    <s v="analytics"/>
    <x v="0"/>
    <x v="0"/>
    <d v="2023-01-27T00:00:00"/>
    <m/>
    <s v=""/>
    <n v="1069"/>
    <x v="1"/>
    <x v="3"/>
    <x v="2"/>
    <n v="3"/>
    <s v="meets"/>
    <n v="3"/>
    <n v="100000"/>
    <x v="0"/>
    <s v="meets"/>
    <n v="0"/>
    <x v="0"/>
    <n v="2.9287671232876713"/>
    <x v="1"/>
    <x v="3"/>
  </r>
  <r>
    <s v="E005757"/>
    <d v="2023-04-14T00:00:00"/>
    <x v="8"/>
    <s v="Corporate"/>
    <x v="1"/>
    <s v="People Operations Lead"/>
    <s v="people"/>
    <x v="3"/>
    <x v="0"/>
    <d v="2023-04-14T00:00:00"/>
    <m/>
    <s v=""/>
    <n v="992"/>
    <x v="2"/>
    <x v="1"/>
    <x v="2"/>
    <n v="3"/>
    <s v="meets"/>
    <n v="3"/>
    <n v="137000"/>
    <x v="0"/>
    <s v="meets"/>
    <n v="0"/>
    <x v="0"/>
    <n v="2.7178082191780821"/>
    <x v="1"/>
    <x v="2"/>
  </r>
  <r>
    <s v="E005758"/>
    <d v="2023-02-19T00:00:00"/>
    <x v="9"/>
    <s v="Corporate"/>
    <x v="0"/>
    <s v="Legal &amp; Compliance Associate"/>
    <s v="legal"/>
    <x v="1"/>
    <x v="0"/>
    <d v="2023-02-19T00:00:00"/>
    <m/>
    <s v=""/>
    <n v="1046"/>
    <x v="2"/>
    <x v="0"/>
    <x v="2"/>
    <n v="3"/>
    <s v="meets"/>
    <n v="3"/>
    <n v="66000"/>
    <x v="0"/>
    <s v="meets"/>
    <n v="0"/>
    <x v="0"/>
    <n v="2.8657534246575342"/>
    <x v="1"/>
    <x v="1"/>
  </r>
  <r>
    <s v="E005759"/>
    <d v="2024-06-07T00:00:00"/>
    <x v="10"/>
    <s v="Operations"/>
    <x v="2"/>
    <s v="Supply Chain Associate"/>
    <s v="supply_chain"/>
    <x v="1"/>
    <x v="0"/>
    <d v="2024-06-07T00:00:00"/>
    <m/>
    <s v=""/>
    <n v="572"/>
    <x v="0"/>
    <x v="0"/>
    <x v="1"/>
    <n v="3"/>
    <s v="meets"/>
    <n v="2"/>
    <n v="66500"/>
    <x v="0"/>
    <s v="meets"/>
    <n v="0"/>
    <x v="0"/>
    <n v="1.5671232876712329"/>
    <x v="2"/>
    <x v="1"/>
  </r>
  <r>
    <s v="E005760"/>
    <d v="2024-05-23T00:00:00"/>
    <x v="11"/>
    <s v="Operations"/>
    <x v="3"/>
    <s v="Operations Specialist"/>
    <s v="operations"/>
    <x v="0"/>
    <x v="1"/>
    <d v="2024-05-23T00:00:00"/>
    <d v="2025-05-29T00:00:00"/>
    <s v="voluntary"/>
    <n v="371"/>
    <x v="2"/>
    <x v="0"/>
    <x v="4"/>
    <n v="3"/>
    <s v="meets"/>
    <n v="1"/>
    <n v="84500"/>
    <x v="0"/>
    <s v="meets"/>
    <n v="1"/>
    <x v="1"/>
    <n v="1.0164383561643835"/>
    <x v="2"/>
    <x v="0"/>
  </r>
  <r>
    <s v="E005761"/>
    <d v="2023-02-19T00:00:00"/>
    <x v="0"/>
    <s v="Product &amp; Technology"/>
    <x v="0"/>
    <s v="Software Engineering Associate"/>
    <s v="engineering"/>
    <x v="1"/>
    <x v="0"/>
    <d v="2023-02-19T00:00:00"/>
    <m/>
    <s v=""/>
    <n v="1046"/>
    <x v="1"/>
    <x v="1"/>
    <x v="2"/>
    <n v="4"/>
    <s v="exceeds"/>
    <n v="3"/>
    <n v="60000"/>
    <x v="0"/>
    <s v="exceeds"/>
    <n v="0"/>
    <x v="0"/>
    <n v="2.8657534246575342"/>
    <x v="1"/>
    <x v="1"/>
  </r>
  <r>
    <s v="E005762"/>
    <d v="2023-11-20T00:00:00"/>
    <x v="1"/>
    <s v="Product &amp; Technology"/>
    <x v="0"/>
    <s v="Analytics Associate"/>
    <s v="analytics"/>
    <x v="1"/>
    <x v="0"/>
    <d v="2023-11-20T00:00:00"/>
    <m/>
    <s v=""/>
    <n v="772"/>
    <x v="0"/>
    <x v="1"/>
    <x v="1"/>
    <n v="5"/>
    <s v="outstanding"/>
    <n v="2"/>
    <n v="72500"/>
    <x v="0"/>
    <s v="outstanding"/>
    <n v="0"/>
    <x v="0"/>
    <n v="2.1150684931506851"/>
    <x v="1"/>
    <x v="0"/>
  </r>
  <r>
    <s v="E005763"/>
    <d v="2025-02-19T00:00:00"/>
    <x v="2"/>
    <s v="Product &amp; Technology"/>
    <x v="1"/>
    <s v="Product Management Specialist"/>
    <s v="product"/>
    <x v="0"/>
    <x v="1"/>
    <d v="2025-02-19T00:00:00"/>
    <d v="2025-07-22T00:00:00"/>
    <s v="voluntary"/>
    <n v="153"/>
    <x v="1"/>
    <x v="0"/>
    <x v="2"/>
    <s v="None"/>
    <s v=""/>
    <n v="0"/>
    <n v="85500"/>
    <x v="1"/>
    <s v="Not Reviewed"/>
    <n v="1"/>
    <x v="1"/>
    <n v="0.41917808219178082"/>
    <x v="0"/>
    <x v="0"/>
  </r>
  <r>
    <s v="E005764"/>
    <d v="2023-12-15T00:00:00"/>
    <x v="3"/>
    <s v="Product &amp; Technology"/>
    <x v="1"/>
    <s v="Product Design Specialist"/>
    <s v="design"/>
    <x v="0"/>
    <x v="0"/>
    <d v="2023-12-15T00:00:00"/>
    <m/>
    <s v=""/>
    <n v="747"/>
    <x v="0"/>
    <x v="1"/>
    <x v="1"/>
    <n v="3"/>
    <s v="meets"/>
    <n v="2"/>
    <n v="88500"/>
    <x v="0"/>
    <s v="meets"/>
    <n v="0"/>
    <x v="0"/>
    <n v="2.0465753424657533"/>
    <x v="1"/>
    <x v="0"/>
  </r>
  <r>
    <s v="E005765"/>
    <d v="2025-01-25T00:00:00"/>
    <x v="4"/>
    <s v="Revenue"/>
    <x v="0"/>
    <s v="Account Specialist"/>
    <s v="sales"/>
    <x v="0"/>
    <x v="0"/>
    <d v="2025-01-25T00:00:00"/>
    <m/>
    <s v=""/>
    <n v="340"/>
    <x v="0"/>
    <x v="0"/>
    <x v="2"/>
    <n v="2"/>
    <s v="needs_support"/>
    <n v="1"/>
    <n v="88000"/>
    <x v="0"/>
    <s v="needs_support"/>
    <n v="0"/>
    <x v="0"/>
    <n v="0.93150684931506844"/>
    <x v="0"/>
    <x v="0"/>
  </r>
  <r>
    <s v="E005766"/>
    <d v="2023-04-10T00:00:00"/>
    <x v="5"/>
    <s v="Revenue"/>
    <x v="1"/>
    <s v="Customer Success Specialist"/>
    <s v="customer_success"/>
    <x v="0"/>
    <x v="0"/>
    <d v="2023-04-10T00:00:00"/>
    <m/>
    <s v=""/>
    <n v="996"/>
    <x v="0"/>
    <x v="1"/>
    <x v="2"/>
    <n v="5"/>
    <s v="outstanding"/>
    <n v="3"/>
    <n v="95500"/>
    <x v="0"/>
    <s v="outstanding"/>
    <n v="0"/>
    <x v="0"/>
    <n v="2.7287671232876711"/>
    <x v="1"/>
    <x v="0"/>
  </r>
  <r>
    <s v="E005767"/>
    <d v="2023-08-08T00:00:00"/>
    <x v="6"/>
    <s v="Revenue"/>
    <x v="2"/>
    <s v="Analytics Senior Specialist"/>
    <s v="analytics"/>
    <x v="2"/>
    <x v="0"/>
    <d v="2023-08-08T00:00:00"/>
    <m/>
    <s v=""/>
    <n v="876"/>
    <x v="2"/>
    <x v="1"/>
    <x v="0"/>
    <n v="3"/>
    <s v="meets"/>
    <n v="2"/>
    <n v="125500"/>
    <x v="0"/>
    <s v="meets"/>
    <n v="0"/>
    <x v="0"/>
    <n v="2.4"/>
    <x v="1"/>
    <x v="3"/>
  </r>
  <r>
    <s v="E005768"/>
    <d v="2023-03-04T00:00:00"/>
    <x v="7"/>
    <s v="Corporate"/>
    <x v="0"/>
    <s v="Financial Planning Specialist"/>
    <s v="finance"/>
    <x v="0"/>
    <x v="0"/>
    <d v="2023-03-04T00:00:00"/>
    <m/>
    <s v=""/>
    <n v="1033"/>
    <x v="3"/>
    <x v="1"/>
    <x v="2"/>
    <n v="4"/>
    <s v="exceeds"/>
    <n v="3"/>
    <n v="76000"/>
    <x v="0"/>
    <s v="exceeds"/>
    <n v="0"/>
    <x v="0"/>
    <n v="2.8301369863013699"/>
    <x v="1"/>
    <x v="0"/>
  </r>
  <r>
    <s v="E005769"/>
    <d v="2025-09-27T00:00:00"/>
    <x v="8"/>
    <s v="Corporate"/>
    <x v="1"/>
    <s v="People Operations Associate"/>
    <s v="people"/>
    <x v="1"/>
    <x v="0"/>
    <d v="2025-09-27T00:00:00"/>
    <m/>
    <s v=""/>
    <n v="95"/>
    <x v="4"/>
    <x v="2"/>
    <x v="3"/>
    <s v="None"/>
    <s v=""/>
    <n v="0"/>
    <n v="65000"/>
    <x v="1"/>
    <s v="Not Reviewed"/>
    <n v="0"/>
    <x v="0"/>
    <n v="0.26027397260273971"/>
    <x v="0"/>
    <x v="1"/>
  </r>
  <r>
    <s v="E005770"/>
    <d v="2023-02-28T00:00:00"/>
    <x v="9"/>
    <s v="Corporate"/>
    <x v="0"/>
    <s v="Legal &amp; Compliance Specialist"/>
    <s v="legal"/>
    <x v="0"/>
    <x v="0"/>
    <d v="2023-02-28T00:00:00"/>
    <m/>
    <s v=""/>
    <n v="1037"/>
    <x v="0"/>
    <x v="2"/>
    <x v="2"/>
    <n v="3"/>
    <s v="meets"/>
    <n v="3"/>
    <n v="74000"/>
    <x v="0"/>
    <s v="meets"/>
    <n v="0"/>
    <x v="0"/>
    <n v="2.8410958904109589"/>
    <x v="1"/>
    <x v="0"/>
  </r>
  <r>
    <s v="E005771"/>
    <d v="2024-11-10T00:00:00"/>
    <x v="10"/>
    <s v="Operations"/>
    <x v="2"/>
    <s v="Supply Chain Associate"/>
    <s v="supply_chain"/>
    <x v="1"/>
    <x v="0"/>
    <d v="2024-11-10T00:00:00"/>
    <m/>
    <s v=""/>
    <n v="416"/>
    <x v="0"/>
    <x v="2"/>
    <x v="2"/>
    <n v="4"/>
    <s v="exceeds"/>
    <n v="1"/>
    <n v="61500"/>
    <x v="0"/>
    <s v="exceeds"/>
    <n v="0"/>
    <x v="0"/>
    <n v="1.1397260273972603"/>
    <x v="2"/>
    <x v="1"/>
  </r>
  <r>
    <s v="E005772"/>
    <d v="2024-11-18T00:00:00"/>
    <x v="11"/>
    <s v="Operations"/>
    <x v="3"/>
    <s v="Operations Associate"/>
    <s v="operations"/>
    <x v="1"/>
    <x v="0"/>
    <d v="2024-11-18T00:00:00"/>
    <m/>
    <s v=""/>
    <n v="408"/>
    <x v="4"/>
    <x v="0"/>
    <x v="2"/>
    <n v="1"/>
    <s v="needs_support"/>
    <n v="1"/>
    <n v="74500"/>
    <x v="0"/>
    <s v="needs_support"/>
    <n v="0"/>
    <x v="0"/>
    <n v="1.1178082191780823"/>
    <x v="2"/>
    <x v="0"/>
  </r>
  <r>
    <s v="E005773"/>
    <d v="2023-04-11T00:00:00"/>
    <x v="0"/>
    <s v="Product &amp; Technology"/>
    <x v="0"/>
    <s v="Software Engineering Senior Specialist"/>
    <s v="engineering"/>
    <x v="2"/>
    <x v="1"/>
    <d v="2023-04-11T00:00:00"/>
    <d v="2024-02-07T00:00:00"/>
    <s v="voluntary"/>
    <n v="302"/>
    <x v="2"/>
    <x v="1"/>
    <x v="2"/>
    <n v="3"/>
    <s v="meets"/>
    <n v="1"/>
    <n v="120500"/>
    <x v="0"/>
    <s v="meets"/>
    <n v="1"/>
    <x v="1"/>
    <n v="0.82739726027397265"/>
    <x v="0"/>
    <x v="3"/>
  </r>
  <r>
    <s v="E005774"/>
    <d v="2023-09-17T00:00:00"/>
    <x v="1"/>
    <s v="Product &amp; Technology"/>
    <x v="0"/>
    <s v="Software Engineering Specialist"/>
    <s v="engineering"/>
    <x v="0"/>
    <x v="0"/>
    <d v="2023-09-17T00:00:00"/>
    <m/>
    <s v=""/>
    <n v="836"/>
    <x v="0"/>
    <x v="2"/>
    <x v="1"/>
    <n v="3"/>
    <s v="meets"/>
    <n v="2"/>
    <n v="102000"/>
    <x v="0"/>
    <s v="meets"/>
    <n v="0"/>
    <x v="0"/>
    <n v="2.2904109589041095"/>
    <x v="1"/>
    <x v="3"/>
  </r>
  <r>
    <s v="E005775"/>
    <d v="2024-02-25T00:00:00"/>
    <x v="2"/>
    <s v="Product &amp; Technology"/>
    <x v="1"/>
    <s v="Product Design Specialist"/>
    <s v="design"/>
    <x v="0"/>
    <x v="0"/>
    <d v="2024-02-25T00:00:00"/>
    <m/>
    <s v=""/>
    <n v="675"/>
    <x v="1"/>
    <x v="1"/>
    <x v="2"/>
    <n v="4"/>
    <s v="exceeds"/>
    <n v="2"/>
    <n v="96000"/>
    <x v="0"/>
    <s v="exceeds"/>
    <n v="0"/>
    <x v="0"/>
    <n v="1.8493150684931507"/>
    <x v="2"/>
    <x v="0"/>
  </r>
  <r>
    <s v="E005776"/>
    <d v="2025-02-05T00:00:00"/>
    <x v="3"/>
    <s v="Product &amp; Technology"/>
    <x v="1"/>
    <s v="Product Design Associate"/>
    <s v="design"/>
    <x v="1"/>
    <x v="0"/>
    <d v="2025-02-05T00:00:00"/>
    <m/>
    <s v=""/>
    <n v="329"/>
    <x v="0"/>
    <x v="3"/>
    <x v="3"/>
    <n v="4"/>
    <s v="exceeds"/>
    <n v="1"/>
    <n v="64000"/>
    <x v="0"/>
    <s v="exceeds"/>
    <n v="0"/>
    <x v="0"/>
    <n v="0.90136986301369859"/>
    <x v="0"/>
    <x v="1"/>
  </r>
  <r>
    <s v="E005777"/>
    <d v="2024-12-29T00:00:00"/>
    <x v="4"/>
    <s v="Revenue"/>
    <x v="0"/>
    <s v="Customer Success Specialist"/>
    <s v="customer_success"/>
    <x v="0"/>
    <x v="0"/>
    <d v="2024-12-29T00:00:00"/>
    <m/>
    <s v=""/>
    <n v="367"/>
    <x v="1"/>
    <x v="1"/>
    <x v="3"/>
    <n v="3"/>
    <s v="meets"/>
    <n v="1"/>
    <n v="87500"/>
    <x v="0"/>
    <s v="meets"/>
    <n v="0"/>
    <x v="0"/>
    <n v="1.0054794520547945"/>
    <x v="2"/>
    <x v="0"/>
  </r>
  <r>
    <s v="E005778"/>
    <d v="2025-01-08T00:00:00"/>
    <x v="5"/>
    <s v="Revenue"/>
    <x v="1"/>
    <s v="Customer Success Senior Specialist"/>
    <s v="customer_success"/>
    <x v="2"/>
    <x v="0"/>
    <d v="2025-01-08T00:00:00"/>
    <m/>
    <s v=""/>
    <n v="357"/>
    <x v="1"/>
    <x v="0"/>
    <x v="0"/>
    <n v="3"/>
    <s v="meets"/>
    <n v="1"/>
    <n v="129000"/>
    <x v="0"/>
    <s v="meets"/>
    <n v="0"/>
    <x v="0"/>
    <n v="0.9780821917808219"/>
    <x v="0"/>
    <x v="3"/>
  </r>
  <r>
    <s v="E005779"/>
    <d v="2025-08-15T00:00:00"/>
    <x v="6"/>
    <s v="Revenue"/>
    <x v="2"/>
    <s v="Growth Marketing Senior Specialist"/>
    <s v="marketing"/>
    <x v="2"/>
    <x v="0"/>
    <d v="2025-08-15T00:00:00"/>
    <m/>
    <s v=""/>
    <n v="138"/>
    <x v="1"/>
    <x v="1"/>
    <x v="0"/>
    <s v="None"/>
    <s v=""/>
    <n v="0"/>
    <n v="109000"/>
    <x v="1"/>
    <s v="Not Reviewed"/>
    <n v="0"/>
    <x v="0"/>
    <n v="0.37808219178082192"/>
    <x v="0"/>
    <x v="3"/>
  </r>
  <r>
    <s v="E005780"/>
    <d v="2024-03-09T00:00:00"/>
    <x v="7"/>
    <s v="Corporate"/>
    <x v="0"/>
    <s v="Financial Planning Associate"/>
    <s v="finance"/>
    <x v="1"/>
    <x v="0"/>
    <d v="2024-03-09T00:00:00"/>
    <m/>
    <s v=""/>
    <n v="662"/>
    <x v="1"/>
    <x v="1"/>
    <x v="0"/>
    <n v="4"/>
    <s v="exceeds"/>
    <n v="2"/>
    <n v="73000"/>
    <x v="0"/>
    <s v="exceeds"/>
    <n v="0"/>
    <x v="0"/>
    <n v="1.8136986301369864"/>
    <x v="2"/>
    <x v="0"/>
  </r>
  <r>
    <s v="E005781"/>
    <d v="2025-04-10T00:00:00"/>
    <x v="8"/>
    <s v="Corporate"/>
    <x v="1"/>
    <s v="People Operations Associate"/>
    <s v="people"/>
    <x v="1"/>
    <x v="0"/>
    <d v="2025-04-10T00:00:00"/>
    <m/>
    <s v=""/>
    <n v="265"/>
    <x v="2"/>
    <x v="1"/>
    <x v="0"/>
    <n v="5"/>
    <s v="outstanding"/>
    <n v="1"/>
    <n v="62000"/>
    <x v="0"/>
    <s v="outstanding"/>
    <n v="0"/>
    <x v="0"/>
    <n v="0.72602739726027399"/>
    <x v="0"/>
    <x v="1"/>
  </r>
  <r>
    <s v="E005782"/>
    <d v="2024-08-02T00:00:00"/>
    <x v="9"/>
    <s v="Corporate"/>
    <x v="0"/>
    <s v="Legal &amp; Compliance Specialist"/>
    <s v="legal"/>
    <x v="0"/>
    <x v="0"/>
    <d v="2024-08-02T00:00:00"/>
    <m/>
    <s v=""/>
    <n v="516"/>
    <x v="1"/>
    <x v="4"/>
    <x v="3"/>
    <n v="5"/>
    <s v="outstanding"/>
    <n v="1"/>
    <n v="73500"/>
    <x v="0"/>
    <s v="outstanding"/>
    <n v="0"/>
    <x v="0"/>
    <n v="1.4136986301369863"/>
    <x v="2"/>
    <x v="0"/>
  </r>
  <r>
    <s v="E005783"/>
    <d v="2023-05-09T00:00:00"/>
    <x v="10"/>
    <s v="Operations"/>
    <x v="2"/>
    <s v="Supply Chain Associate"/>
    <s v="supply_chain"/>
    <x v="1"/>
    <x v="0"/>
    <d v="2023-05-09T00:00:00"/>
    <m/>
    <s v=""/>
    <n v="967"/>
    <x v="0"/>
    <x v="0"/>
    <x v="4"/>
    <n v="1"/>
    <s v="needs_support"/>
    <n v="3"/>
    <n v="70000"/>
    <x v="0"/>
    <s v="needs_support"/>
    <n v="0"/>
    <x v="0"/>
    <n v="2.6493150684931508"/>
    <x v="1"/>
    <x v="0"/>
  </r>
  <r>
    <s v="E005784"/>
    <d v="2023-01-16T00:00:00"/>
    <x v="11"/>
    <s v="Operations"/>
    <x v="3"/>
    <s v="Operations Associate"/>
    <s v="operations"/>
    <x v="1"/>
    <x v="0"/>
    <d v="2023-01-16T00:00:00"/>
    <m/>
    <s v=""/>
    <n v="1080"/>
    <x v="2"/>
    <x v="2"/>
    <x v="4"/>
    <n v="3"/>
    <s v="meets"/>
    <n v="3"/>
    <n v="75500"/>
    <x v="0"/>
    <s v="meets"/>
    <n v="0"/>
    <x v="0"/>
    <n v="2.9589041095890409"/>
    <x v="1"/>
    <x v="0"/>
  </r>
  <r>
    <s v="E005785"/>
    <d v="2025-03-19T00:00:00"/>
    <x v="0"/>
    <s v="Product &amp; Technology"/>
    <x v="0"/>
    <s v="Product Management Specialist"/>
    <s v="product"/>
    <x v="0"/>
    <x v="0"/>
    <d v="2025-03-19T00:00:00"/>
    <m/>
    <s v=""/>
    <n v="287"/>
    <x v="0"/>
    <x v="3"/>
    <x v="1"/>
    <n v="3"/>
    <s v="meets"/>
    <n v="1"/>
    <n v="82000"/>
    <x v="0"/>
    <s v="meets"/>
    <n v="0"/>
    <x v="0"/>
    <n v="0.78630136986301369"/>
    <x v="0"/>
    <x v="0"/>
  </r>
  <r>
    <s v="E005786"/>
    <d v="2023-01-14T00:00:00"/>
    <x v="1"/>
    <s v="Product &amp; Technology"/>
    <x v="0"/>
    <s v="Software Engineering Specialist"/>
    <s v="engineering"/>
    <x v="0"/>
    <x v="1"/>
    <d v="2023-01-14T00:00:00"/>
    <d v="2024-10-13T00:00:00"/>
    <s v="involuntary"/>
    <n v="638"/>
    <x v="1"/>
    <x v="1"/>
    <x v="4"/>
    <n v="2"/>
    <s v="needs_support"/>
    <n v="2"/>
    <n v="99500"/>
    <x v="0"/>
    <s v="needs_support"/>
    <n v="1"/>
    <x v="1"/>
    <n v="1.747945205479452"/>
    <x v="2"/>
    <x v="0"/>
  </r>
  <r>
    <s v="E005787"/>
    <d v="2024-11-11T00:00:00"/>
    <x v="2"/>
    <s v="Product &amp; Technology"/>
    <x v="1"/>
    <s v="Analytics Senior Specialist"/>
    <s v="analytics"/>
    <x v="2"/>
    <x v="0"/>
    <d v="2024-11-11T00:00:00"/>
    <m/>
    <s v=""/>
    <n v="415"/>
    <x v="0"/>
    <x v="1"/>
    <x v="2"/>
    <n v="2"/>
    <s v="needs_support"/>
    <n v="1"/>
    <n v="137000"/>
    <x v="0"/>
    <s v="needs_support"/>
    <n v="0"/>
    <x v="0"/>
    <n v="1.1369863013698631"/>
    <x v="2"/>
    <x v="2"/>
  </r>
  <r>
    <s v="E005788"/>
    <d v="2023-06-01T00:00:00"/>
    <x v="3"/>
    <s v="Product &amp; Technology"/>
    <x v="1"/>
    <s v="Product Management Senior Specialist"/>
    <s v="product"/>
    <x v="2"/>
    <x v="0"/>
    <d v="2023-06-01T00:00:00"/>
    <m/>
    <s v=""/>
    <n v="944"/>
    <x v="1"/>
    <x v="0"/>
    <x v="2"/>
    <n v="4"/>
    <s v="exceeds"/>
    <n v="3"/>
    <n v="140500"/>
    <x v="0"/>
    <s v="exceeds"/>
    <n v="0"/>
    <x v="0"/>
    <n v="2.5863013698630137"/>
    <x v="1"/>
    <x v="2"/>
  </r>
  <r>
    <s v="E005789"/>
    <d v="2023-09-05T00:00:00"/>
    <x v="4"/>
    <s v="Revenue"/>
    <x v="0"/>
    <s v="Account Senior Specialist"/>
    <s v="sales"/>
    <x v="2"/>
    <x v="0"/>
    <d v="2023-09-05T00:00:00"/>
    <m/>
    <s v=""/>
    <n v="848"/>
    <x v="1"/>
    <x v="0"/>
    <x v="2"/>
    <n v="3"/>
    <s v="meets"/>
    <n v="2"/>
    <n v="97000"/>
    <x v="0"/>
    <s v="meets"/>
    <n v="0"/>
    <x v="0"/>
    <n v="2.3232876712328765"/>
    <x v="1"/>
    <x v="0"/>
  </r>
  <r>
    <s v="E005790"/>
    <d v="2024-08-18T00:00:00"/>
    <x v="5"/>
    <s v="Revenue"/>
    <x v="1"/>
    <s v="Customer Success Associate"/>
    <s v="customer_success"/>
    <x v="1"/>
    <x v="1"/>
    <d v="2024-08-18T00:00:00"/>
    <d v="2025-11-12T00:00:00"/>
    <s v="voluntary"/>
    <n v="451"/>
    <x v="2"/>
    <x v="1"/>
    <x v="0"/>
    <n v="2"/>
    <s v="needs_support"/>
    <n v="1"/>
    <n v="61000"/>
    <x v="0"/>
    <s v="needs_support"/>
    <n v="1"/>
    <x v="1"/>
    <n v="1.2356164383561643"/>
    <x v="2"/>
    <x v="1"/>
  </r>
  <r>
    <s v="E005791"/>
    <d v="2023-08-31T00:00:00"/>
    <x v="6"/>
    <s v="Revenue"/>
    <x v="2"/>
    <s v="Growth Marketing Senior Specialist"/>
    <s v="marketing"/>
    <x v="2"/>
    <x v="0"/>
    <d v="2023-08-31T00:00:00"/>
    <m/>
    <s v=""/>
    <n v="853"/>
    <x v="0"/>
    <x v="0"/>
    <x v="3"/>
    <n v="3"/>
    <s v="meets"/>
    <n v="2"/>
    <n v="106000"/>
    <x v="0"/>
    <s v="meets"/>
    <n v="0"/>
    <x v="0"/>
    <n v="2.3369863013698629"/>
    <x v="1"/>
    <x v="3"/>
  </r>
  <r>
    <s v="E005792"/>
    <d v="2024-05-14T00:00:00"/>
    <x v="7"/>
    <s v="Corporate"/>
    <x v="0"/>
    <s v="Financial Planning Associate"/>
    <s v="finance"/>
    <x v="1"/>
    <x v="1"/>
    <d v="2024-05-14T00:00:00"/>
    <d v="2025-02-11T00:00:00"/>
    <s v="voluntary"/>
    <n v="273"/>
    <x v="0"/>
    <x v="1"/>
    <x v="4"/>
    <n v="3"/>
    <s v="meets"/>
    <n v="1"/>
    <n v="64500"/>
    <x v="0"/>
    <s v="meets"/>
    <n v="1"/>
    <x v="1"/>
    <n v="0.74794520547945209"/>
    <x v="0"/>
    <x v="1"/>
  </r>
  <r>
    <s v="E005793"/>
    <d v="2025-02-23T00:00:00"/>
    <x v="8"/>
    <s v="Corporate"/>
    <x v="1"/>
    <s v="People Operations Specialist"/>
    <s v="people"/>
    <x v="0"/>
    <x v="0"/>
    <d v="2025-02-23T00:00:00"/>
    <m/>
    <s v=""/>
    <n v="311"/>
    <x v="0"/>
    <x v="1"/>
    <x v="3"/>
    <n v="3"/>
    <s v="meets"/>
    <n v="1"/>
    <n v="88500"/>
    <x v="0"/>
    <s v="meets"/>
    <n v="0"/>
    <x v="0"/>
    <n v="0.852054794520548"/>
    <x v="0"/>
    <x v="0"/>
  </r>
  <r>
    <s v="E005794"/>
    <d v="2023-09-22T00:00:00"/>
    <x v="9"/>
    <s v="Corporate"/>
    <x v="0"/>
    <s v="Legal &amp; Compliance Senior Specialist"/>
    <s v="legal"/>
    <x v="2"/>
    <x v="0"/>
    <d v="2023-09-22T00:00:00"/>
    <m/>
    <s v=""/>
    <n v="831"/>
    <x v="0"/>
    <x v="1"/>
    <x v="3"/>
    <n v="4"/>
    <s v="exceeds"/>
    <n v="2"/>
    <n v="124500"/>
    <x v="0"/>
    <s v="exceeds"/>
    <n v="0"/>
    <x v="0"/>
    <n v="2.2767123287671232"/>
    <x v="1"/>
    <x v="3"/>
  </r>
  <r>
    <s v="E005795"/>
    <d v="2025-07-30T00:00:00"/>
    <x v="10"/>
    <s v="Operations"/>
    <x v="2"/>
    <s v="Operations Senior Specialist"/>
    <s v="operations"/>
    <x v="2"/>
    <x v="0"/>
    <d v="2025-07-30T00:00:00"/>
    <m/>
    <s v=""/>
    <n v="154"/>
    <x v="0"/>
    <x v="1"/>
    <x v="0"/>
    <s v="None"/>
    <s v=""/>
    <n v="0"/>
    <n v="116500"/>
    <x v="1"/>
    <s v="Not Reviewed"/>
    <n v="0"/>
    <x v="0"/>
    <n v="0.42191780821917807"/>
    <x v="0"/>
    <x v="3"/>
  </r>
  <r>
    <s v="E005796"/>
    <d v="2023-03-20T00:00:00"/>
    <x v="11"/>
    <s v="Operations"/>
    <x v="3"/>
    <s v="Operations Associate"/>
    <s v="operations"/>
    <x v="1"/>
    <x v="0"/>
    <d v="2023-03-20T00:00:00"/>
    <m/>
    <s v=""/>
    <n v="1017"/>
    <x v="1"/>
    <x v="2"/>
    <x v="2"/>
    <n v="1"/>
    <s v="needs_support"/>
    <n v="3"/>
    <n v="64000"/>
    <x v="0"/>
    <s v="needs_support"/>
    <n v="0"/>
    <x v="0"/>
    <n v="2.7863013698630139"/>
    <x v="1"/>
    <x v="1"/>
  </r>
  <r>
    <s v="E005797"/>
    <d v="2025-01-22T00:00:00"/>
    <x v="0"/>
    <s v="Product &amp; Technology"/>
    <x v="0"/>
    <s v="Analytics Specialist"/>
    <s v="analytics"/>
    <x v="0"/>
    <x v="0"/>
    <d v="2025-01-22T00:00:00"/>
    <m/>
    <s v=""/>
    <n v="343"/>
    <x v="1"/>
    <x v="1"/>
    <x v="0"/>
    <n v="2"/>
    <s v="needs_support"/>
    <n v="1"/>
    <n v="96500"/>
    <x v="0"/>
    <s v="needs_support"/>
    <n v="0"/>
    <x v="0"/>
    <n v="0.9397260273972603"/>
    <x v="0"/>
    <x v="0"/>
  </r>
  <r>
    <s v="E005798"/>
    <d v="2024-05-20T00:00:00"/>
    <x v="1"/>
    <s v="Product &amp; Technology"/>
    <x v="0"/>
    <s v="Analytics Associate"/>
    <s v="analytics"/>
    <x v="1"/>
    <x v="0"/>
    <d v="2024-05-20T00:00:00"/>
    <m/>
    <s v=""/>
    <n v="590"/>
    <x v="0"/>
    <x v="1"/>
    <x v="2"/>
    <n v="4"/>
    <s v="exceeds"/>
    <n v="2"/>
    <n v="67500"/>
    <x v="0"/>
    <s v="exceeds"/>
    <n v="0"/>
    <x v="0"/>
    <n v="1.6164383561643836"/>
    <x v="2"/>
    <x v="1"/>
  </r>
  <r>
    <s v="E005799"/>
    <d v="2023-04-26T00:00:00"/>
    <x v="2"/>
    <s v="Product &amp; Technology"/>
    <x v="1"/>
    <s v="Analytics Associate"/>
    <s v="analytics"/>
    <x v="1"/>
    <x v="0"/>
    <d v="2023-04-26T00:00:00"/>
    <m/>
    <s v=""/>
    <n v="980"/>
    <x v="0"/>
    <x v="3"/>
    <x v="3"/>
    <n v="3"/>
    <s v="meets"/>
    <n v="3"/>
    <n v="66500"/>
    <x v="0"/>
    <s v="meets"/>
    <n v="0"/>
    <x v="0"/>
    <n v="2.6849315068493151"/>
    <x v="1"/>
    <x v="1"/>
  </r>
  <r>
    <s v="E005800"/>
    <d v="2024-01-15T00:00:00"/>
    <x v="3"/>
    <s v="Product &amp; Technology"/>
    <x v="1"/>
    <s v="Product Design Specialist"/>
    <s v="design"/>
    <x v="0"/>
    <x v="0"/>
    <d v="2024-01-15T00:00:00"/>
    <m/>
    <s v=""/>
    <n v="716"/>
    <x v="0"/>
    <x v="1"/>
    <x v="2"/>
    <n v="4"/>
    <s v="exceeds"/>
    <n v="2"/>
    <n v="100000"/>
    <x v="0"/>
    <s v="exceeds"/>
    <n v="0"/>
    <x v="0"/>
    <n v="1.9616438356164383"/>
    <x v="2"/>
    <x v="3"/>
  </r>
  <r>
    <s v="E005801"/>
    <d v="2023-03-04T00:00:00"/>
    <x v="4"/>
    <s v="Revenue"/>
    <x v="0"/>
    <s v="Account Specialist"/>
    <s v="sales"/>
    <x v="0"/>
    <x v="0"/>
    <d v="2023-03-04T00:00:00"/>
    <m/>
    <s v=""/>
    <n v="1033"/>
    <x v="0"/>
    <x v="2"/>
    <x v="2"/>
    <n v="4"/>
    <s v="exceeds"/>
    <n v="3"/>
    <n v="85000"/>
    <x v="0"/>
    <s v="exceeds"/>
    <n v="0"/>
    <x v="0"/>
    <n v="2.8301369863013699"/>
    <x v="1"/>
    <x v="0"/>
  </r>
  <r>
    <s v="E005802"/>
    <d v="2025-08-19T00:00:00"/>
    <x v="5"/>
    <s v="Revenue"/>
    <x v="1"/>
    <s v="Customer Success Senior Specialist"/>
    <s v="customer_success"/>
    <x v="2"/>
    <x v="0"/>
    <d v="2025-08-19T00:00:00"/>
    <m/>
    <s v=""/>
    <n v="134"/>
    <x v="0"/>
    <x v="1"/>
    <x v="1"/>
    <s v="None"/>
    <s v=""/>
    <n v="0"/>
    <n v="103000"/>
    <x v="1"/>
    <s v="Not Reviewed"/>
    <n v="0"/>
    <x v="0"/>
    <n v="0.36712328767123287"/>
    <x v="0"/>
    <x v="3"/>
  </r>
  <r>
    <s v="E005803"/>
    <d v="2025-07-07T00:00:00"/>
    <x v="6"/>
    <s v="Revenue"/>
    <x v="2"/>
    <s v="Growth Marketing Associate"/>
    <s v="marketing"/>
    <x v="1"/>
    <x v="1"/>
    <d v="2025-07-07T00:00:00"/>
    <d v="2025-11-23T00:00:00"/>
    <s v="voluntary"/>
    <n v="139"/>
    <x v="0"/>
    <x v="1"/>
    <x v="0"/>
    <s v="None"/>
    <s v=""/>
    <n v="0"/>
    <n v="64000"/>
    <x v="1"/>
    <s v="Not Reviewed"/>
    <n v="1"/>
    <x v="1"/>
    <n v="0.38082191780821917"/>
    <x v="0"/>
    <x v="1"/>
  </r>
  <r>
    <s v="E005804"/>
    <d v="2025-01-20T00:00:00"/>
    <x v="7"/>
    <s v="Corporate"/>
    <x v="0"/>
    <s v="Financial Planning Senior Specialist"/>
    <s v="finance"/>
    <x v="2"/>
    <x v="0"/>
    <d v="2025-01-20T00:00:00"/>
    <m/>
    <s v=""/>
    <n v="345"/>
    <x v="0"/>
    <x v="1"/>
    <x v="0"/>
    <n v="3"/>
    <s v="meets"/>
    <n v="1"/>
    <n v="104500"/>
    <x v="0"/>
    <s v="meets"/>
    <n v="0"/>
    <x v="0"/>
    <n v="0.9452054794520548"/>
    <x v="0"/>
    <x v="3"/>
  </r>
  <r>
    <s v="E005805"/>
    <d v="2023-07-31T00:00:00"/>
    <x v="8"/>
    <s v="Corporate"/>
    <x v="1"/>
    <s v="People Operations Senior Specialist"/>
    <s v="people"/>
    <x v="2"/>
    <x v="0"/>
    <d v="2023-07-31T00:00:00"/>
    <m/>
    <s v=""/>
    <n v="884"/>
    <x v="3"/>
    <x v="1"/>
    <x v="4"/>
    <n v="3"/>
    <s v="meets"/>
    <n v="2"/>
    <n v="100500"/>
    <x v="0"/>
    <s v="meets"/>
    <n v="0"/>
    <x v="0"/>
    <n v="2.4219178082191779"/>
    <x v="1"/>
    <x v="3"/>
  </r>
  <r>
    <s v="E005806"/>
    <d v="2024-04-08T00:00:00"/>
    <x v="9"/>
    <s v="Corporate"/>
    <x v="0"/>
    <s v="Legal &amp; Compliance Specialist"/>
    <s v="legal"/>
    <x v="0"/>
    <x v="0"/>
    <d v="2024-04-08T00:00:00"/>
    <m/>
    <s v=""/>
    <n v="632"/>
    <x v="0"/>
    <x v="1"/>
    <x v="2"/>
    <n v="4"/>
    <s v="exceeds"/>
    <n v="2"/>
    <n v="84500"/>
    <x v="0"/>
    <s v="exceeds"/>
    <n v="0"/>
    <x v="0"/>
    <n v="1.7315068493150685"/>
    <x v="2"/>
    <x v="0"/>
  </r>
  <r>
    <s v="E005807"/>
    <d v="2024-10-23T00:00:00"/>
    <x v="10"/>
    <s v="Operations"/>
    <x v="2"/>
    <s v="Supply Chain Senior Specialist"/>
    <s v="supply_chain"/>
    <x v="2"/>
    <x v="1"/>
    <d v="2024-10-23T00:00:00"/>
    <d v="2025-04-22T00:00:00"/>
    <s v="voluntary"/>
    <n v="181"/>
    <x v="1"/>
    <x v="2"/>
    <x v="0"/>
    <n v="4"/>
    <s v="exceeds"/>
    <n v="1"/>
    <n v="116500"/>
    <x v="0"/>
    <s v="exceeds"/>
    <n v="1"/>
    <x v="1"/>
    <n v="0.49589041095890413"/>
    <x v="0"/>
    <x v="3"/>
  </r>
  <r>
    <s v="E005808"/>
    <d v="2025-05-14T00:00:00"/>
    <x v="11"/>
    <s v="Operations"/>
    <x v="3"/>
    <s v="Operations Specialist"/>
    <s v="operations"/>
    <x v="0"/>
    <x v="0"/>
    <d v="2025-05-14T00:00:00"/>
    <m/>
    <s v=""/>
    <n v="231"/>
    <x v="3"/>
    <x v="0"/>
    <x v="4"/>
    <n v="2"/>
    <s v="needs_support"/>
    <n v="1"/>
    <n v="74000"/>
    <x v="0"/>
    <s v="needs_support"/>
    <n v="0"/>
    <x v="0"/>
    <n v="0.63287671232876708"/>
    <x v="0"/>
    <x v="0"/>
  </r>
  <r>
    <s v="E005809"/>
    <d v="2023-07-31T00:00:00"/>
    <x v="0"/>
    <s v="Product &amp; Technology"/>
    <x v="0"/>
    <s v="Product Management Specialist"/>
    <s v="product"/>
    <x v="0"/>
    <x v="0"/>
    <d v="2023-07-31T00:00:00"/>
    <m/>
    <s v=""/>
    <n v="884"/>
    <x v="0"/>
    <x v="1"/>
    <x v="0"/>
    <n v="1"/>
    <s v="needs_support"/>
    <n v="2"/>
    <n v="80500"/>
    <x v="0"/>
    <s v="needs_support"/>
    <n v="0"/>
    <x v="0"/>
    <n v="2.4219178082191779"/>
    <x v="1"/>
    <x v="0"/>
  </r>
  <r>
    <s v="E005810"/>
    <d v="2025-08-14T00:00:00"/>
    <x v="1"/>
    <s v="Product &amp; Technology"/>
    <x v="0"/>
    <s v="Analytics Associate"/>
    <s v="analytics"/>
    <x v="1"/>
    <x v="0"/>
    <d v="2025-08-14T00:00:00"/>
    <m/>
    <s v=""/>
    <n v="139"/>
    <x v="1"/>
    <x v="2"/>
    <x v="1"/>
    <s v="None"/>
    <s v=""/>
    <n v="0"/>
    <n v="68000"/>
    <x v="1"/>
    <s v="Not Reviewed"/>
    <n v="0"/>
    <x v="0"/>
    <n v="0.38082191780821917"/>
    <x v="0"/>
    <x v="1"/>
  </r>
  <r>
    <s v="E005811"/>
    <d v="2023-12-14T00:00:00"/>
    <x v="2"/>
    <s v="Product &amp; Technology"/>
    <x v="1"/>
    <s v="Analytics Specialist"/>
    <s v="analytics"/>
    <x v="0"/>
    <x v="0"/>
    <d v="2023-12-14T00:00:00"/>
    <m/>
    <s v=""/>
    <n v="748"/>
    <x v="0"/>
    <x v="0"/>
    <x v="0"/>
    <n v="3"/>
    <s v="meets"/>
    <n v="2"/>
    <n v="92000"/>
    <x v="0"/>
    <s v="meets"/>
    <n v="0"/>
    <x v="0"/>
    <n v="2.0493150684931507"/>
    <x v="1"/>
    <x v="0"/>
  </r>
  <r>
    <s v="E005812"/>
    <d v="2025-05-31T00:00:00"/>
    <x v="3"/>
    <s v="Product &amp; Technology"/>
    <x v="1"/>
    <s v="Product Design Specialist"/>
    <s v="design"/>
    <x v="0"/>
    <x v="1"/>
    <d v="2025-05-31T00:00:00"/>
    <d v="2025-09-20T00:00:00"/>
    <s v="voluntary"/>
    <n v="112"/>
    <x v="0"/>
    <x v="1"/>
    <x v="0"/>
    <s v="None"/>
    <s v=""/>
    <n v="0"/>
    <n v="84000"/>
    <x v="1"/>
    <s v="Not Reviewed"/>
    <n v="1"/>
    <x v="1"/>
    <n v="0.30684931506849317"/>
    <x v="0"/>
    <x v="0"/>
  </r>
  <r>
    <s v="E005813"/>
    <d v="2023-11-30T00:00:00"/>
    <x v="4"/>
    <s v="Revenue"/>
    <x v="0"/>
    <s v="Account Senior Specialist"/>
    <s v="sales"/>
    <x v="2"/>
    <x v="0"/>
    <d v="2023-11-30T00:00:00"/>
    <m/>
    <s v=""/>
    <n v="762"/>
    <x v="3"/>
    <x v="1"/>
    <x v="2"/>
    <n v="3"/>
    <s v="meets"/>
    <n v="2"/>
    <n v="138000"/>
    <x v="0"/>
    <s v="meets"/>
    <n v="0"/>
    <x v="0"/>
    <n v="2.0876712328767124"/>
    <x v="1"/>
    <x v="2"/>
  </r>
  <r>
    <s v="E005814"/>
    <d v="2024-08-21T00:00:00"/>
    <x v="5"/>
    <s v="Revenue"/>
    <x v="1"/>
    <s v="Customer Success Specialist"/>
    <s v="customer_success"/>
    <x v="0"/>
    <x v="0"/>
    <d v="2024-08-21T00:00:00"/>
    <m/>
    <s v=""/>
    <n v="497"/>
    <x v="0"/>
    <x v="1"/>
    <x v="4"/>
    <n v="4"/>
    <s v="exceeds"/>
    <n v="1"/>
    <n v="90000"/>
    <x v="0"/>
    <s v="exceeds"/>
    <n v="0"/>
    <x v="0"/>
    <n v="1.3616438356164384"/>
    <x v="2"/>
    <x v="0"/>
  </r>
  <r>
    <s v="E005815"/>
    <d v="2024-09-30T00:00:00"/>
    <x v="6"/>
    <s v="Revenue"/>
    <x v="2"/>
    <s v="Growth Marketing Associate"/>
    <s v="marketing"/>
    <x v="1"/>
    <x v="1"/>
    <d v="2024-09-30T00:00:00"/>
    <d v="2025-06-18T00:00:00"/>
    <s v="retirement"/>
    <n v="261"/>
    <x v="2"/>
    <x v="0"/>
    <x v="0"/>
    <n v="3"/>
    <s v="meets"/>
    <n v="1"/>
    <n v="62500"/>
    <x v="0"/>
    <s v="meets"/>
    <n v="1"/>
    <x v="1"/>
    <n v="0.71506849315068488"/>
    <x v="0"/>
    <x v="1"/>
  </r>
  <r>
    <s v="E005816"/>
    <d v="2024-05-24T00:00:00"/>
    <x v="7"/>
    <s v="Corporate"/>
    <x v="0"/>
    <s v="Analytics Specialist"/>
    <s v="analytics"/>
    <x v="0"/>
    <x v="0"/>
    <d v="2024-05-24T00:00:00"/>
    <m/>
    <s v=""/>
    <n v="586"/>
    <x v="1"/>
    <x v="1"/>
    <x v="2"/>
    <n v="2"/>
    <s v="needs_support"/>
    <n v="2"/>
    <n v="97000"/>
    <x v="0"/>
    <s v="needs_support"/>
    <n v="0"/>
    <x v="0"/>
    <n v="1.6054794520547946"/>
    <x v="2"/>
    <x v="0"/>
  </r>
  <r>
    <s v="E005817"/>
    <d v="2024-09-05T00:00:00"/>
    <x v="8"/>
    <s v="Corporate"/>
    <x v="1"/>
    <s v="People Operations Senior Specialist"/>
    <s v="people"/>
    <x v="2"/>
    <x v="0"/>
    <d v="2024-09-05T00:00:00"/>
    <m/>
    <s v=""/>
    <n v="482"/>
    <x v="1"/>
    <x v="1"/>
    <x v="3"/>
    <n v="3"/>
    <s v="meets"/>
    <n v="1"/>
    <n v="106500"/>
    <x v="0"/>
    <s v="meets"/>
    <n v="0"/>
    <x v="0"/>
    <n v="1.3205479452054794"/>
    <x v="2"/>
    <x v="3"/>
  </r>
  <r>
    <s v="E005818"/>
    <d v="2023-11-21T00:00:00"/>
    <x v="9"/>
    <s v="Corporate"/>
    <x v="0"/>
    <s v="Operations Senior Specialist"/>
    <s v="operations"/>
    <x v="2"/>
    <x v="0"/>
    <d v="2023-11-21T00:00:00"/>
    <m/>
    <s v=""/>
    <n v="771"/>
    <x v="2"/>
    <x v="0"/>
    <x v="0"/>
    <n v="4"/>
    <s v="exceeds"/>
    <n v="2"/>
    <n v="129000"/>
    <x v="0"/>
    <s v="exceeds"/>
    <n v="0"/>
    <x v="0"/>
    <n v="2.1123287671232878"/>
    <x v="1"/>
    <x v="3"/>
  </r>
  <r>
    <s v="E005819"/>
    <d v="2023-01-27T00:00:00"/>
    <x v="10"/>
    <s v="Operations"/>
    <x v="2"/>
    <s v="Supply Chain Specialist"/>
    <s v="supply_chain"/>
    <x v="0"/>
    <x v="0"/>
    <d v="2023-01-27T00:00:00"/>
    <m/>
    <s v=""/>
    <n v="1069"/>
    <x v="0"/>
    <x v="1"/>
    <x v="3"/>
    <n v="3"/>
    <s v="meets"/>
    <n v="3"/>
    <n v="95000"/>
    <x v="0"/>
    <s v="meets"/>
    <n v="0"/>
    <x v="0"/>
    <n v="2.9287671232876713"/>
    <x v="1"/>
    <x v="0"/>
  </r>
  <r>
    <s v="E005820"/>
    <d v="2024-02-08T00:00:00"/>
    <x v="11"/>
    <s v="Operations"/>
    <x v="3"/>
    <s v="Operations Senior Specialist"/>
    <s v="operations"/>
    <x v="2"/>
    <x v="0"/>
    <d v="2024-02-08T00:00:00"/>
    <m/>
    <s v=""/>
    <n v="692"/>
    <x v="1"/>
    <x v="1"/>
    <x v="0"/>
    <n v="3"/>
    <s v="meets"/>
    <n v="2"/>
    <n v="142000"/>
    <x v="0"/>
    <s v="meets"/>
    <n v="0"/>
    <x v="0"/>
    <n v="1.8958904109589041"/>
    <x v="2"/>
    <x v="2"/>
  </r>
  <r>
    <s v="E005821"/>
    <d v="2025-04-25T00:00:00"/>
    <x v="0"/>
    <s v="Product &amp; Technology"/>
    <x v="0"/>
    <s v="Software Engineering Specialist"/>
    <s v="engineering"/>
    <x v="0"/>
    <x v="0"/>
    <d v="2025-04-25T00:00:00"/>
    <m/>
    <s v=""/>
    <n v="250"/>
    <x v="0"/>
    <x v="1"/>
    <x v="0"/>
    <n v="3"/>
    <s v="meets"/>
    <n v="1"/>
    <n v="76000"/>
    <x v="0"/>
    <s v="meets"/>
    <n v="0"/>
    <x v="0"/>
    <n v="0.68493150684931503"/>
    <x v="0"/>
    <x v="0"/>
  </r>
  <r>
    <s v="E005822"/>
    <d v="2023-02-24T00:00:00"/>
    <x v="1"/>
    <s v="Product &amp; Technology"/>
    <x v="0"/>
    <s v="Analytics Associate"/>
    <s v="analytics"/>
    <x v="1"/>
    <x v="0"/>
    <d v="2023-02-24T00:00:00"/>
    <m/>
    <s v=""/>
    <n v="1041"/>
    <x v="1"/>
    <x v="0"/>
    <x v="1"/>
    <n v="3"/>
    <s v="meets"/>
    <n v="3"/>
    <n v="69000"/>
    <x v="0"/>
    <s v="meets"/>
    <n v="0"/>
    <x v="0"/>
    <n v="2.8520547945205479"/>
    <x v="1"/>
    <x v="1"/>
  </r>
  <r>
    <s v="E005823"/>
    <d v="2023-11-14T00:00:00"/>
    <x v="2"/>
    <s v="Product &amp; Technology"/>
    <x v="1"/>
    <s v="Product Management Senior Specialist"/>
    <s v="product"/>
    <x v="2"/>
    <x v="1"/>
    <d v="2023-11-14T00:00:00"/>
    <d v="2025-02-14T00:00:00"/>
    <s v="voluntary"/>
    <n v="458"/>
    <x v="0"/>
    <x v="2"/>
    <x v="3"/>
    <n v="3"/>
    <s v="meets"/>
    <n v="1"/>
    <n v="130500"/>
    <x v="0"/>
    <s v="meets"/>
    <n v="1"/>
    <x v="1"/>
    <n v="1.2547945205479452"/>
    <x v="2"/>
    <x v="2"/>
  </r>
  <r>
    <s v="E005824"/>
    <d v="2023-07-21T00:00:00"/>
    <x v="3"/>
    <s v="Product &amp; Technology"/>
    <x v="1"/>
    <s v="Product Design Specialist"/>
    <s v="design"/>
    <x v="0"/>
    <x v="1"/>
    <d v="2023-07-21T00:00:00"/>
    <d v="2025-09-24T00:00:00"/>
    <s v="voluntary"/>
    <n v="796"/>
    <x v="0"/>
    <x v="3"/>
    <x v="2"/>
    <n v="2"/>
    <s v="needs_support"/>
    <n v="2"/>
    <n v="97000"/>
    <x v="0"/>
    <s v="needs_support"/>
    <n v="1"/>
    <x v="1"/>
    <n v="2.1808219178082191"/>
    <x v="1"/>
    <x v="0"/>
  </r>
  <r>
    <s v="E005825"/>
    <d v="2023-02-06T00:00:00"/>
    <x v="4"/>
    <s v="Revenue"/>
    <x v="0"/>
    <s v="Account Specialist"/>
    <s v="sales"/>
    <x v="0"/>
    <x v="0"/>
    <d v="2023-02-06T00:00:00"/>
    <m/>
    <s v=""/>
    <n v="1059"/>
    <x v="1"/>
    <x v="1"/>
    <x v="3"/>
    <n v="3"/>
    <s v="meets"/>
    <n v="3"/>
    <n v="104000"/>
    <x v="0"/>
    <s v="meets"/>
    <n v="0"/>
    <x v="0"/>
    <n v="2.9013698630136986"/>
    <x v="1"/>
    <x v="3"/>
  </r>
  <r>
    <s v="E005826"/>
    <d v="2025-02-07T00:00:00"/>
    <x v="5"/>
    <s v="Revenue"/>
    <x v="1"/>
    <s v="Customer Success Associate"/>
    <s v="customer_success"/>
    <x v="1"/>
    <x v="0"/>
    <d v="2025-02-07T00:00:00"/>
    <m/>
    <s v=""/>
    <n v="327"/>
    <x v="2"/>
    <x v="0"/>
    <x v="2"/>
    <n v="3"/>
    <s v="meets"/>
    <n v="1"/>
    <n v="77500"/>
    <x v="0"/>
    <s v="meets"/>
    <n v="0"/>
    <x v="0"/>
    <n v="0.89589041095890409"/>
    <x v="0"/>
    <x v="0"/>
  </r>
  <r>
    <s v="E005827"/>
    <d v="2024-10-14T00:00:00"/>
    <x v="6"/>
    <s v="Revenue"/>
    <x v="2"/>
    <s v="Growth Marketing Senior Specialist"/>
    <s v="marketing"/>
    <x v="2"/>
    <x v="0"/>
    <d v="2024-10-14T00:00:00"/>
    <m/>
    <s v=""/>
    <n v="443"/>
    <x v="0"/>
    <x v="2"/>
    <x v="0"/>
    <n v="4"/>
    <s v="exceeds"/>
    <n v="1"/>
    <n v="127000"/>
    <x v="0"/>
    <s v="exceeds"/>
    <n v="0"/>
    <x v="0"/>
    <n v="1.2136986301369863"/>
    <x v="2"/>
    <x v="3"/>
  </r>
  <r>
    <s v="E005828"/>
    <d v="2024-12-18T00:00:00"/>
    <x v="7"/>
    <s v="Corporate"/>
    <x v="0"/>
    <s v="Analytics Associate"/>
    <s v="analytics"/>
    <x v="1"/>
    <x v="0"/>
    <d v="2024-12-18T00:00:00"/>
    <m/>
    <s v=""/>
    <n v="378"/>
    <x v="2"/>
    <x v="1"/>
    <x v="2"/>
    <n v="3"/>
    <s v="meets"/>
    <n v="1"/>
    <n v="74000"/>
    <x v="0"/>
    <s v="meets"/>
    <n v="0"/>
    <x v="0"/>
    <n v="1.0356164383561643"/>
    <x v="2"/>
    <x v="0"/>
  </r>
  <r>
    <s v="E005829"/>
    <d v="2023-10-04T00:00:00"/>
    <x v="8"/>
    <s v="Corporate"/>
    <x v="1"/>
    <s v="People Operations Associate"/>
    <s v="people"/>
    <x v="1"/>
    <x v="0"/>
    <d v="2023-10-04T00:00:00"/>
    <m/>
    <s v=""/>
    <n v="819"/>
    <x v="1"/>
    <x v="0"/>
    <x v="2"/>
    <n v="4"/>
    <s v="exceeds"/>
    <n v="2"/>
    <n v="70500"/>
    <x v="0"/>
    <s v="exceeds"/>
    <n v="0"/>
    <x v="0"/>
    <n v="2.2438356164383562"/>
    <x v="1"/>
    <x v="0"/>
  </r>
  <r>
    <s v="E005830"/>
    <d v="2023-07-15T00:00:00"/>
    <x v="9"/>
    <s v="Corporate"/>
    <x v="0"/>
    <s v="Legal &amp; Compliance Specialist"/>
    <s v="legal"/>
    <x v="0"/>
    <x v="0"/>
    <d v="2023-07-15T00:00:00"/>
    <m/>
    <s v=""/>
    <n v="900"/>
    <x v="0"/>
    <x v="1"/>
    <x v="0"/>
    <n v="3"/>
    <s v="meets"/>
    <n v="2"/>
    <n v="98500"/>
    <x v="0"/>
    <s v="meets"/>
    <n v="0"/>
    <x v="0"/>
    <n v="2.4657534246575343"/>
    <x v="1"/>
    <x v="0"/>
  </r>
  <r>
    <s v="E005831"/>
    <d v="2025-04-20T00:00:00"/>
    <x v="10"/>
    <s v="Operations"/>
    <x v="2"/>
    <s v="Supply Chain Specialist"/>
    <s v="supply_chain"/>
    <x v="0"/>
    <x v="0"/>
    <d v="2025-04-20T00:00:00"/>
    <m/>
    <s v=""/>
    <n v="255"/>
    <x v="0"/>
    <x v="1"/>
    <x v="1"/>
    <n v="4"/>
    <s v="exceeds"/>
    <n v="1"/>
    <n v="77500"/>
    <x v="0"/>
    <s v="exceeds"/>
    <n v="0"/>
    <x v="0"/>
    <n v="0.69863013698630139"/>
    <x v="0"/>
    <x v="0"/>
  </r>
  <r>
    <s v="E005832"/>
    <d v="2024-03-08T00:00:00"/>
    <x v="11"/>
    <s v="Operations"/>
    <x v="3"/>
    <s v="Operations Associate"/>
    <s v="operations"/>
    <x v="1"/>
    <x v="0"/>
    <d v="2024-03-08T00:00:00"/>
    <m/>
    <s v=""/>
    <n v="663"/>
    <x v="2"/>
    <x v="0"/>
    <x v="3"/>
    <n v="3"/>
    <s v="meets"/>
    <n v="2"/>
    <n v="56500"/>
    <x v="0"/>
    <s v="meets"/>
    <n v="0"/>
    <x v="0"/>
    <n v="1.8164383561643835"/>
    <x v="2"/>
    <x v="1"/>
  </r>
  <r>
    <s v="E005833"/>
    <d v="2023-09-12T00:00:00"/>
    <x v="0"/>
    <s v="Product &amp; Technology"/>
    <x v="0"/>
    <s v="Software Engineering Associate"/>
    <s v="engineering"/>
    <x v="1"/>
    <x v="0"/>
    <d v="2023-09-12T00:00:00"/>
    <m/>
    <s v=""/>
    <n v="841"/>
    <x v="1"/>
    <x v="1"/>
    <x v="1"/>
    <n v="5"/>
    <s v="outstanding"/>
    <n v="2"/>
    <n v="67500"/>
    <x v="0"/>
    <s v="outstanding"/>
    <n v="0"/>
    <x v="0"/>
    <n v="2.3041095890410959"/>
    <x v="1"/>
    <x v="1"/>
  </r>
  <r>
    <s v="E005834"/>
    <d v="2023-08-12T00:00:00"/>
    <x v="1"/>
    <s v="Product &amp; Technology"/>
    <x v="0"/>
    <s v="Analytics Associate"/>
    <s v="analytics"/>
    <x v="1"/>
    <x v="0"/>
    <d v="2023-08-12T00:00:00"/>
    <m/>
    <s v=""/>
    <n v="872"/>
    <x v="2"/>
    <x v="0"/>
    <x v="0"/>
    <n v="5"/>
    <s v="outstanding"/>
    <n v="2"/>
    <n v="63000"/>
    <x v="0"/>
    <s v="outstanding"/>
    <n v="0"/>
    <x v="0"/>
    <n v="2.3890410958904109"/>
    <x v="1"/>
    <x v="1"/>
  </r>
  <r>
    <s v="E005835"/>
    <d v="2024-08-01T00:00:00"/>
    <x v="2"/>
    <s v="Product &amp; Technology"/>
    <x v="1"/>
    <s v="Product Management Specialist"/>
    <s v="product"/>
    <x v="0"/>
    <x v="0"/>
    <d v="2024-08-01T00:00:00"/>
    <m/>
    <s v=""/>
    <n v="517"/>
    <x v="3"/>
    <x v="1"/>
    <x v="4"/>
    <n v="2"/>
    <s v="needs_support"/>
    <n v="1"/>
    <n v="73500"/>
    <x v="0"/>
    <s v="needs_support"/>
    <n v="0"/>
    <x v="0"/>
    <n v="1.4164383561643836"/>
    <x v="2"/>
    <x v="0"/>
  </r>
  <r>
    <s v="E005836"/>
    <d v="2023-12-11T00:00:00"/>
    <x v="3"/>
    <s v="Product &amp; Technology"/>
    <x v="1"/>
    <s v="Product Management Associate"/>
    <s v="product"/>
    <x v="1"/>
    <x v="1"/>
    <d v="2023-12-11T00:00:00"/>
    <d v="2025-04-26T00:00:00"/>
    <s v="involuntary"/>
    <n v="502"/>
    <x v="2"/>
    <x v="4"/>
    <x v="2"/>
    <n v="3"/>
    <s v="meets"/>
    <n v="1"/>
    <n v="69500"/>
    <x v="0"/>
    <s v="meets"/>
    <n v="1"/>
    <x v="1"/>
    <n v="1.3753424657534246"/>
    <x v="2"/>
    <x v="1"/>
  </r>
  <r>
    <s v="E005837"/>
    <d v="2024-05-01T00:00:00"/>
    <x v="4"/>
    <s v="Revenue"/>
    <x v="0"/>
    <s v="Customer Success Senior Specialist"/>
    <s v="customer_success"/>
    <x v="2"/>
    <x v="0"/>
    <d v="2024-05-01T00:00:00"/>
    <m/>
    <s v=""/>
    <n v="609"/>
    <x v="2"/>
    <x v="3"/>
    <x v="2"/>
    <n v="2"/>
    <s v="needs_support"/>
    <n v="2"/>
    <n v="104500"/>
    <x v="0"/>
    <s v="needs_support"/>
    <n v="0"/>
    <x v="0"/>
    <n v="1.6684931506849314"/>
    <x v="2"/>
    <x v="3"/>
  </r>
  <r>
    <s v="E005838"/>
    <d v="2023-10-13T00:00:00"/>
    <x v="5"/>
    <s v="Revenue"/>
    <x v="1"/>
    <s v="Customer Success Senior Specialist"/>
    <s v="customer_success"/>
    <x v="2"/>
    <x v="0"/>
    <d v="2023-10-13T00:00:00"/>
    <m/>
    <s v=""/>
    <n v="810"/>
    <x v="0"/>
    <x v="1"/>
    <x v="3"/>
    <n v="2"/>
    <s v="needs_support"/>
    <n v="2"/>
    <n v="98500"/>
    <x v="0"/>
    <s v="needs_support"/>
    <n v="0"/>
    <x v="0"/>
    <n v="2.2191780821917808"/>
    <x v="1"/>
    <x v="0"/>
  </r>
  <r>
    <s v="E005839"/>
    <d v="2025-08-29T00:00:00"/>
    <x v="6"/>
    <s v="Revenue"/>
    <x v="2"/>
    <s v="Growth Marketing Associate"/>
    <s v="marketing"/>
    <x v="1"/>
    <x v="0"/>
    <d v="2025-08-29T00:00:00"/>
    <m/>
    <s v=""/>
    <n v="124"/>
    <x v="1"/>
    <x v="1"/>
    <x v="0"/>
    <s v="None"/>
    <s v=""/>
    <n v="0"/>
    <n v="64000"/>
    <x v="1"/>
    <s v="Not Reviewed"/>
    <n v="0"/>
    <x v="0"/>
    <n v="0.33972602739726027"/>
    <x v="0"/>
    <x v="1"/>
  </r>
  <r>
    <s v="E005840"/>
    <d v="2023-05-10T00:00:00"/>
    <x v="7"/>
    <s v="Corporate"/>
    <x v="0"/>
    <s v="Financial Planning Associate"/>
    <s v="finance"/>
    <x v="1"/>
    <x v="0"/>
    <d v="2023-05-10T00:00:00"/>
    <m/>
    <s v=""/>
    <n v="966"/>
    <x v="0"/>
    <x v="2"/>
    <x v="3"/>
    <n v="3"/>
    <s v="meets"/>
    <n v="3"/>
    <n v="57500"/>
    <x v="0"/>
    <s v="meets"/>
    <n v="0"/>
    <x v="0"/>
    <n v="2.6465753424657534"/>
    <x v="1"/>
    <x v="1"/>
  </r>
  <r>
    <s v="E005841"/>
    <d v="2025-03-16T00:00:00"/>
    <x v="8"/>
    <s v="Corporate"/>
    <x v="1"/>
    <s v="Operations Specialist"/>
    <s v="operations"/>
    <x v="0"/>
    <x v="0"/>
    <d v="2025-03-16T00:00:00"/>
    <m/>
    <s v=""/>
    <n v="290"/>
    <x v="1"/>
    <x v="1"/>
    <x v="0"/>
    <n v="3"/>
    <s v="meets"/>
    <n v="1"/>
    <n v="72500"/>
    <x v="0"/>
    <s v="meets"/>
    <n v="0"/>
    <x v="0"/>
    <n v="0.79452054794520544"/>
    <x v="0"/>
    <x v="0"/>
  </r>
  <r>
    <s v="E005842"/>
    <d v="2024-09-16T00:00:00"/>
    <x v="9"/>
    <s v="Corporate"/>
    <x v="0"/>
    <s v="Legal &amp; Compliance Senior Specialist"/>
    <s v="legal"/>
    <x v="2"/>
    <x v="0"/>
    <d v="2024-09-16T00:00:00"/>
    <m/>
    <s v=""/>
    <n v="471"/>
    <x v="2"/>
    <x v="1"/>
    <x v="3"/>
    <n v="3"/>
    <s v="meets"/>
    <n v="1"/>
    <n v="113500"/>
    <x v="0"/>
    <s v="meets"/>
    <n v="0"/>
    <x v="0"/>
    <n v="1.2904109589041095"/>
    <x v="2"/>
    <x v="3"/>
  </r>
  <r>
    <s v="E005843"/>
    <d v="2025-09-04T00:00:00"/>
    <x v="10"/>
    <s v="Operations"/>
    <x v="2"/>
    <s v="Supply Chain Specialist"/>
    <s v="supply_chain"/>
    <x v="0"/>
    <x v="0"/>
    <d v="2025-09-04T00:00:00"/>
    <m/>
    <s v=""/>
    <n v="118"/>
    <x v="0"/>
    <x v="1"/>
    <x v="0"/>
    <s v="None"/>
    <s v=""/>
    <n v="0"/>
    <n v="82500"/>
    <x v="1"/>
    <s v="Not Reviewed"/>
    <n v="0"/>
    <x v="0"/>
    <n v="0.32328767123287672"/>
    <x v="0"/>
    <x v="0"/>
  </r>
  <r>
    <s v="E005844"/>
    <d v="2023-03-16T00:00:00"/>
    <x v="11"/>
    <s v="Operations"/>
    <x v="3"/>
    <s v="Analytics Associate"/>
    <s v="analytics"/>
    <x v="1"/>
    <x v="0"/>
    <d v="2023-03-16T00:00:00"/>
    <m/>
    <s v=""/>
    <n v="1021"/>
    <x v="1"/>
    <x v="2"/>
    <x v="1"/>
    <n v="4"/>
    <s v="exceeds"/>
    <n v="3"/>
    <n v="62000"/>
    <x v="0"/>
    <s v="exceeds"/>
    <n v="0"/>
    <x v="0"/>
    <n v="2.7972602739726029"/>
    <x v="1"/>
    <x v="1"/>
  </r>
  <r>
    <s v="E005845"/>
    <d v="2024-02-11T00:00:00"/>
    <x v="0"/>
    <s v="Product &amp; Technology"/>
    <x v="0"/>
    <s v="Analytics Associate"/>
    <s v="analytics"/>
    <x v="1"/>
    <x v="1"/>
    <d v="2024-02-11T00:00:00"/>
    <d v="2025-06-01T00:00:00"/>
    <s v="voluntary"/>
    <n v="476"/>
    <x v="0"/>
    <x v="1"/>
    <x v="4"/>
    <n v="5"/>
    <s v="outstanding"/>
    <n v="1"/>
    <n v="77500"/>
    <x v="0"/>
    <s v="outstanding"/>
    <n v="1"/>
    <x v="1"/>
    <n v="1.3041095890410959"/>
    <x v="2"/>
    <x v="0"/>
  </r>
  <r>
    <s v="E005846"/>
    <d v="2024-02-28T00:00:00"/>
    <x v="1"/>
    <s v="Product &amp; Technology"/>
    <x v="0"/>
    <s v="Software Engineering Senior Specialist"/>
    <s v="engineering"/>
    <x v="2"/>
    <x v="0"/>
    <d v="2024-02-28T00:00:00"/>
    <m/>
    <s v=""/>
    <n v="672"/>
    <x v="0"/>
    <x v="3"/>
    <x v="1"/>
    <n v="3"/>
    <s v="meets"/>
    <n v="2"/>
    <n v="107000"/>
    <x v="0"/>
    <s v="meets"/>
    <n v="0"/>
    <x v="0"/>
    <n v="1.8410958904109589"/>
    <x v="2"/>
    <x v="3"/>
  </r>
  <r>
    <s v="E005847"/>
    <d v="2024-03-29T00:00:00"/>
    <x v="2"/>
    <s v="Product &amp; Technology"/>
    <x v="1"/>
    <s v="Product Management Senior Specialist"/>
    <s v="product"/>
    <x v="2"/>
    <x v="0"/>
    <d v="2024-03-29T00:00:00"/>
    <m/>
    <s v=""/>
    <n v="642"/>
    <x v="0"/>
    <x v="0"/>
    <x v="2"/>
    <n v="2"/>
    <s v="needs_support"/>
    <n v="2"/>
    <n v="128500"/>
    <x v="0"/>
    <s v="needs_support"/>
    <n v="0"/>
    <x v="0"/>
    <n v="1.7589041095890412"/>
    <x v="2"/>
    <x v="3"/>
  </r>
  <r>
    <s v="E005848"/>
    <d v="2024-04-26T00:00:00"/>
    <x v="3"/>
    <s v="Product &amp; Technology"/>
    <x v="1"/>
    <s v="Product Design Associate"/>
    <s v="design"/>
    <x v="1"/>
    <x v="0"/>
    <d v="2024-04-26T00:00:00"/>
    <m/>
    <s v=""/>
    <n v="614"/>
    <x v="2"/>
    <x v="0"/>
    <x v="2"/>
    <n v="3"/>
    <s v="meets"/>
    <n v="2"/>
    <n v="61000"/>
    <x v="0"/>
    <s v="meets"/>
    <n v="0"/>
    <x v="0"/>
    <n v="1.6821917808219178"/>
    <x v="2"/>
    <x v="1"/>
  </r>
  <r>
    <s v="E005849"/>
    <d v="2025-01-30T00:00:00"/>
    <x v="4"/>
    <s v="Revenue"/>
    <x v="0"/>
    <s v="Account Specialist"/>
    <s v="sales"/>
    <x v="0"/>
    <x v="0"/>
    <d v="2025-01-30T00:00:00"/>
    <m/>
    <s v=""/>
    <n v="335"/>
    <x v="2"/>
    <x v="2"/>
    <x v="0"/>
    <n v="3"/>
    <s v="meets"/>
    <n v="1"/>
    <n v="93000"/>
    <x v="0"/>
    <s v="meets"/>
    <n v="0"/>
    <x v="0"/>
    <n v="0.9178082191780822"/>
    <x v="0"/>
    <x v="0"/>
  </r>
  <r>
    <s v="E005850"/>
    <d v="2023-02-28T00:00:00"/>
    <x v="5"/>
    <s v="Revenue"/>
    <x v="1"/>
    <s v="Customer Success Lead"/>
    <s v="customer_success"/>
    <x v="3"/>
    <x v="1"/>
    <d v="2023-02-28T00:00:00"/>
    <d v="2025-12-09T00:00:00"/>
    <s v="voluntary"/>
    <n v="1015"/>
    <x v="1"/>
    <x v="0"/>
    <x v="0"/>
    <n v="2"/>
    <s v="needs_support"/>
    <n v="3"/>
    <n v="144000"/>
    <x v="0"/>
    <s v="needs_support"/>
    <n v="1"/>
    <x v="1"/>
    <n v="2.7808219178082192"/>
    <x v="1"/>
    <x v="2"/>
  </r>
  <r>
    <s v="E005851"/>
    <d v="2025-08-02T00:00:00"/>
    <x v="6"/>
    <s v="Revenue"/>
    <x v="2"/>
    <s v="Growth Marketing Associate"/>
    <s v="marketing"/>
    <x v="1"/>
    <x v="0"/>
    <d v="2025-08-02T00:00:00"/>
    <m/>
    <s v=""/>
    <n v="151"/>
    <x v="1"/>
    <x v="0"/>
    <x v="1"/>
    <s v="None"/>
    <s v=""/>
    <n v="0"/>
    <n v="76500"/>
    <x v="1"/>
    <s v="Not Reviewed"/>
    <n v="0"/>
    <x v="0"/>
    <n v="0.41369863013698632"/>
    <x v="0"/>
    <x v="0"/>
  </r>
  <r>
    <s v="E005852"/>
    <d v="2025-01-31T00:00:00"/>
    <x v="7"/>
    <s v="Corporate"/>
    <x v="0"/>
    <s v="Financial Planning Senior Specialist"/>
    <s v="finance"/>
    <x v="2"/>
    <x v="1"/>
    <d v="2025-01-31T00:00:00"/>
    <d v="2025-08-04T00:00:00"/>
    <s v="voluntary"/>
    <n v="185"/>
    <x v="3"/>
    <x v="0"/>
    <x v="3"/>
    <n v="3"/>
    <s v="meets"/>
    <n v="1"/>
    <n v="103000"/>
    <x v="0"/>
    <s v="meets"/>
    <n v="1"/>
    <x v="1"/>
    <n v="0.50684931506849318"/>
    <x v="0"/>
    <x v="3"/>
  </r>
  <r>
    <s v="E005853"/>
    <d v="2025-06-07T00:00:00"/>
    <x v="8"/>
    <s v="Corporate"/>
    <x v="1"/>
    <s v="People Operations Lead"/>
    <s v="people"/>
    <x v="3"/>
    <x v="0"/>
    <d v="2025-06-07T00:00:00"/>
    <m/>
    <s v=""/>
    <n v="207"/>
    <x v="0"/>
    <x v="1"/>
    <x v="2"/>
    <n v="4"/>
    <s v="exceeds"/>
    <n v="1"/>
    <n v="174000"/>
    <x v="0"/>
    <s v="exceeds"/>
    <n v="0"/>
    <x v="0"/>
    <n v="0.56712328767123288"/>
    <x v="0"/>
    <x v="2"/>
  </r>
  <r>
    <s v="E005854"/>
    <d v="2025-03-22T00:00:00"/>
    <x v="9"/>
    <s v="Corporate"/>
    <x v="0"/>
    <s v="Legal &amp; Compliance Specialist"/>
    <s v="legal"/>
    <x v="0"/>
    <x v="0"/>
    <d v="2025-03-22T00:00:00"/>
    <m/>
    <s v=""/>
    <n v="284"/>
    <x v="0"/>
    <x v="2"/>
    <x v="0"/>
    <n v="3"/>
    <s v="meets"/>
    <n v="1"/>
    <n v="98000"/>
    <x v="0"/>
    <s v="meets"/>
    <n v="0"/>
    <x v="0"/>
    <n v="0.77808219178082194"/>
    <x v="0"/>
    <x v="0"/>
  </r>
  <r>
    <s v="E005855"/>
    <d v="2023-06-10T00:00:00"/>
    <x v="10"/>
    <s v="Operations"/>
    <x v="2"/>
    <s v="Supply Chain Specialist"/>
    <s v="supply_chain"/>
    <x v="0"/>
    <x v="1"/>
    <d v="2023-06-10T00:00:00"/>
    <d v="2024-05-01T00:00:00"/>
    <s v="voluntary"/>
    <n v="326"/>
    <x v="1"/>
    <x v="3"/>
    <x v="3"/>
    <n v="4"/>
    <s v="exceeds"/>
    <n v="1"/>
    <n v="100500"/>
    <x v="0"/>
    <s v="exceeds"/>
    <n v="1"/>
    <x v="1"/>
    <n v="0.89315068493150684"/>
    <x v="0"/>
    <x v="3"/>
  </r>
  <r>
    <s v="E005856"/>
    <d v="2023-01-20T00:00:00"/>
    <x v="11"/>
    <s v="Operations"/>
    <x v="3"/>
    <s v="Financial Planning Associate"/>
    <s v="finance"/>
    <x v="1"/>
    <x v="0"/>
    <d v="2023-01-20T00:00:00"/>
    <m/>
    <s v=""/>
    <n v="1076"/>
    <x v="1"/>
    <x v="0"/>
    <x v="1"/>
    <n v="2"/>
    <s v="needs_support"/>
    <n v="3"/>
    <n v="56500"/>
    <x v="0"/>
    <s v="needs_support"/>
    <n v="0"/>
    <x v="0"/>
    <n v="2.9479452054794519"/>
    <x v="1"/>
    <x v="1"/>
  </r>
  <r>
    <s v="E005857"/>
    <d v="2024-09-04T00:00:00"/>
    <x v="0"/>
    <s v="Product &amp; Technology"/>
    <x v="0"/>
    <s v="Software Engineering Lead"/>
    <s v="engineering"/>
    <x v="3"/>
    <x v="0"/>
    <d v="2024-09-04T00:00:00"/>
    <m/>
    <s v=""/>
    <n v="483"/>
    <x v="2"/>
    <x v="1"/>
    <x v="1"/>
    <n v="2"/>
    <s v="needs_support"/>
    <n v="1"/>
    <n v="138000"/>
    <x v="0"/>
    <s v="needs_support"/>
    <n v="0"/>
    <x v="0"/>
    <n v="1.3232876712328767"/>
    <x v="2"/>
    <x v="2"/>
  </r>
  <r>
    <s v="E005858"/>
    <d v="2024-11-01T00:00:00"/>
    <x v="1"/>
    <s v="Product &amp; Technology"/>
    <x v="0"/>
    <s v="Analytics Senior Specialist"/>
    <s v="analytics"/>
    <x v="2"/>
    <x v="1"/>
    <d v="2024-11-01T00:00:00"/>
    <d v="2025-02-28T00:00:00"/>
    <s v="voluntary"/>
    <n v="119"/>
    <x v="0"/>
    <x v="0"/>
    <x v="2"/>
    <s v="None"/>
    <s v=""/>
    <n v="0"/>
    <n v="135500"/>
    <x v="1"/>
    <s v="Not Reviewed"/>
    <n v="1"/>
    <x v="1"/>
    <n v="0.32602739726027397"/>
    <x v="0"/>
    <x v="2"/>
  </r>
  <r>
    <s v="E005859"/>
    <d v="2024-08-14T00:00:00"/>
    <x v="2"/>
    <s v="Product &amp; Technology"/>
    <x v="1"/>
    <s v="Analytics Senior Specialist"/>
    <s v="analytics"/>
    <x v="2"/>
    <x v="0"/>
    <d v="2024-08-14T00:00:00"/>
    <m/>
    <s v=""/>
    <n v="504"/>
    <x v="0"/>
    <x v="4"/>
    <x v="0"/>
    <n v="3"/>
    <s v="meets"/>
    <n v="1"/>
    <n v="108500"/>
    <x v="0"/>
    <s v="meets"/>
    <n v="0"/>
    <x v="0"/>
    <n v="1.3808219178082193"/>
    <x v="2"/>
    <x v="3"/>
  </r>
  <r>
    <s v="E005860"/>
    <d v="2025-07-22T00:00:00"/>
    <x v="3"/>
    <s v="Product &amp; Technology"/>
    <x v="1"/>
    <s v="Product Design Associate"/>
    <s v="design"/>
    <x v="1"/>
    <x v="0"/>
    <d v="2025-07-22T00:00:00"/>
    <m/>
    <s v=""/>
    <n v="162"/>
    <x v="1"/>
    <x v="3"/>
    <x v="4"/>
    <s v="None"/>
    <s v=""/>
    <n v="0"/>
    <n v="71500"/>
    <x v="1"/>
    <s v="Not Reviewed"/>
    <n v="0"/>
    <x v="0"/>
    <n v="0.44383561643835617"/>
    <x v="0"/>
    <x v="0"/>
  </r>
  <r>
    <s v="E005861"/>
    <d v="2025-06-23T00:00:00"/>
    <x v="4"/>
    <s v="Revenue"/>
    <x v="0"/>
    <s v="Account Specialist"/>
    <s v="sales"/>
    <x v="0"/>
    <x v="0"/>
    <d v="2025-06-23T00:00:00"/>
    <m/>
    <s v=""/>
    <n v="191"/>
    <x v="1"/>
    <x v="4"/>
    <x v="0"/>
    <n v="2"/>
    <s v="needs_support"/>
    <n v="1"/>
    <n v="91500"/>
    <x v="0"/>
    <s v="needs_support"/>
    <n v="0"/>
    <x v="0"/>
    <n v="0.52328767123287667"/>
    <x v="0"/>
    <x v="0"/>
  </r>
  <r>
    <s v="E005862"/>
    <d v="2023-08-23T00:00:00"/>
    <x v="5"/>
    <s v="Revenue"/>
    <x v="1"/>
    <s v="Customer Success Associate"/>
    <s v="customer_success"/>
    <x v="1"/>
    <x v="1"/>
    <d v="2023-08-23T00:00:00"/>
    <d v="2025-02-17T00:00:00"/>
    <s v="involuntary"/>
    <n v="544"/>
    <x v="2"/>
    <x v="4"/>
    <x v="3"/>
    <n v="2"/>
    <s v="needs_support"/>
    <n v="1"/>
    <n v="76500"/>
    <x v="0"/>
    <s v="needs_support"/>
    <n v="1"/>
    <x v="1"/>
    <n v="1.4904109589041097"/>
    <x v="2"/>
    <x v="0"/>
  </r>
  <r>
    <s v="E005863"/>
    <d v="2023-11-01T00:00:00"/>
    <x v="6"/>
    <s v="Revenue"/>
    <x v="2"/>
    <s v="Analytics Associate"/>
    <s v="analytics"/>
    <x v="1"/>
    <x v="1"/>
    <d v="2023-11-01T00:00:00"/>
    <d v="2024-02-09T00:00:00"/>
    <s v="voluntary"/>
    <n v="100"/>
    <x v="0"/>
    <x v="1"/>
    <x v="3"/>
    <s v="None"/>
    <s v=""/>
    <n v="0"/>
    <n v="72000"/>
    <x v="1"/>
    <s v="Not Reviewed"/>
    <n v="1"/>
    <x v="1"/>
    <n v="0.27397260273972601"/>
    <x v="0"/>
    <x v="0"/>
  </r>
  <r>
    <s v="E005864"/>
    <d v="2024-07-06T00:00:00"/>
    <x v="7"/>
    <s v="Corporate"/>
    <x v="0"/>
    <s v="Financial Planning Specialist"/>
    <s v="finance"/>
    <x v="0"/>
    <x v="0"/>
    <d v="2024-07-06T00:00:00"/>
    <m/>
    <s v=""/>
    <n v="543"/>
    <x v="2"/>
    <x v="1"/>
    <x v="1"/>
    <n v="3"/>
    <s v="meets"/>
    <n v="1"/>
    <n v="80000"/>
    <x v="0"/>
    <s v="meets"/>
    <n v="0"/>
    <x v="0"/>
    <n v="1.4876712328767123"/>
    <x v="2"/>
    <x v="0"/>
  </r>
  <r>
    <s v="E005865"/>
    <d v="2023-09-12T00:00:00"/>
    <x v="8"/>
    <s v="Corporate"/>
    <x v="1"/>
    <s v="People Operations Senior Specialist"/>
    <s v="people"/>
    <x v="2"/>
    <x v="1"/>
    <d v="2023-09-12T00:00:00"/>
    <d v="2025-11-20T00:00:00"/>
    <s v="voluntary"/>
    <n v="800"/>
    <x v="0"/>
    <x v="0"/>
    <x v="3"/>
    <n v="3"/>
    <s v="meets"/>
    <n v="2"/>
    <n v="104000"/>
    <x v="0"/>
    <s v="meets"/>
    <n v="1"/>
    <x v="1"/>
    <n v="2.1917808219178081"/>
    <x v="1"/>
    <x v="3"/>
  </r>
  <r>
    <s v="E005866"/>
    <d v="2023-02-23T00:00:00"/>
    <x v="9"/>
    <s v="Corporate"/>
    <x v="0"/>
    <s v="Legal &amp; Compliance Associate"/>
    <s v="legal"/>
    <x v="1"/>
    <x v="1"/>
    <d v="2023-02-23T00:00:00"/>
    <d v="2025-12-22T00:00:00"/>
    <s v="voluntary"/>
    <n v="1033"/>
    <x v="1"/>
    <x v="0"/>
    <x v="2"/>
    <n v="2"/>
    <s v="needs_support"/>
    <n v="3"/>
    <n v="59500"/>
    <x v="0"/>
    <s v="needs_support"/>
    <n v="1"/>
    <x v="1"/>
    <n v="2.8301369863013699"/>
    <x v="1"/>
    <x v="1"/>
  </r>
  <r>
    <s v="E005867"/>
    <d v="2023-09-29T00:00:00"/>
    <x v="10"/>
    <s v="Operations"/>
    <x v="2"/>
    <s v="Supply Chain Specialist"/>
    <s v="supply_chain"/>
    <x v="0"/>
    <x v="1"/>
    <d v="2023-09-29T00:00:00"/>
    <d v="2025-04-06T00:00:00"/>
    <s v="voluntary"/>
    <n v="555"/>
    <x v="0"/>
    <x v="1"/>
    <x v="1"/>
    <n v="3"/>
    <s v="meets"/>
    <n v="2"/>
    <n v="101000"/>
    <x v="0"/>
    <s v="meets"/>
    <n v="1"/>
    <x v="1"/>
    <n v="1.5205479452054795"/>
    <x v="2"/>
    <x v="3"/>
  </r>
  <r>
    <s v="E005868"/>
    <d v="2025-08-01T00:00:00"/>
    <x v="11"/>
    <s v="Operations"/>
    <x v="3"/>
    <s v="Analytics Associate"/>
    <s v="analytics"/>
    <x v="1"/>
    <x v="0"/>
    <d v="2025-08-01T00:00:00"/>
    <m/>
    <s v=""/>
    <n v="152"/>
    <x v="0"/>
    <x v="0"/>
    <x v="3"/>
    <s v="None"/>
    <s v=""/>
    <n v="0"/>
    <n v="56000"/>
    <x v="1"/>
    <s v="Not Reviewed"/>
    <n v="0"/>
    <x v="0"/>
    <n v="0.41643835616438357"/>
    <x v="0"/>
    <x v="1"/>
  </r>
  <r>
    <s v="E005869"/>
    <d v="2025-04-13T00:00:00"/>
    <x v="0"/>
    <s v="Product &amp; Technology"/>
    <x v="0"/>
    <s v="Analytics Associate"/>
    <s v="analytics"/>
    <x v="1"/>
    <x v="0"/>
    <d v="2025-04-13T00:00:00"/>
    <m/>
    <s v=""/>
    <n v="262"/>
    <x v="4"/>
    <x v="2"/>
    <x v="4"/>
    <n v="1"/>
    <s v="needs_support"/>
    <n v="1"/>
    <n v="59000"/>
    <x v="0"/>
    <s v="needs_support"/>
    <n v="0"/>
    <x v="0"/>
    <n v="0.71780821917808224"/>
    <x v="0"/>
    <x v="1"/>
  </r>
  <r>
    <s v="E005870"/>
    <d v="2025-08-17T00:00:00"/>
    <x v="1"/>
    <s v="Product &amp; Technology"/>
    <x v="0"/>
    <s v="Software Engineering Specialist"/>
    <s v="engineering"/>
    <x v="0"/>
    <x v="0"/>
    <d v="2025-08-17T00:00:00"/>
    <m/>
    <s v=""/>
    <n v="136"/>
    <x v="2"/>
    <x v="0"/>
    <x v="3"/>
    <s v="None"/>
    <s v=""/>
    <n v="0"/>
    <n v="73500"/>
    <x v="1"/>
    <s v="Not Reviewed"/>
    <n v="0"/>
    <x v="0"/>
    <n v="0.37260273972602742"/>
    <x v="0"/>
    <x v="0"/>
  </r>
  <r>
    <s v="E005871"/>
    <d v="2024-06-06T00:00:00"/>
    <x v="2"/>
    <s v="Product &amp; Technology"/>
    <x v="1"/>
    <s v="Analytics Lead"/>
    <s v="analytics"/>
    <x v="3"/>
    <x v="0"/>
    <d v="2024-06-06T00:00:00"/>
    <m/>
    <s v=""/>
    <n v="573"/>
    <x v="0"/>
    <x v="0"/>
    <x v="2"/>
    <n v="3"/>
    <s v="meets"/>
    <n v="2"/>
    <n v="181000"/>
    <x v="0"/>
    <s v="meets"/>
    <n v="0"/>
    <x v="0"/>
    <n v="1.5698630136986302"/>
    <x v="2"/>
    <x v="2"/>
  </r>
  <r>
    <s v="E005872"/>
    <d v="2024-01-20T00:00:00"/>
    <x v="3"/>
    <s v="Product &amp; Technology"/>
    <x v="1"/>
    <s v="Product Management Specialist"/>
    <s v="product"/>
    <x v="0"/>
    <x v="0"/>
    <d v="2024-01-20T00:00:00"/>
    <m/>
    <s v=""/>
    <n v="711"/>
    <x v="0"/>
    <x v="3"/>
    <x v="1"/>
    <n v="3"/>
    <s v="meets"/>
    <n v="2"/>
    <n v="79500"/>
    <x v="0"/>
    <s v="meets"/>
    <n v="0"/>
    <x v="0"/>
    <n v="1.9479452054794522"/>
    <x v="2"/>
    <x v="0"/>
  </r>
  <r>
    <s v="E005873"/>
    <d v="2024-01-21T00:00:00"/>
    <x v="4"/>
    <s v="Revenue"/>
    <x v="0"/>
    <s v="Account Specialist"/>
    <s v="sales"/>
    <x v="0"/>
    <x v="1"/>
    <d v="2024-01-21T00:00:00"/>
    <d v="2024-09-10T00:00:00"/>
    <s v="voluntary"/>
    <n v="233"/>
    <x v="1"/>
    <x v="1"/>
    <x v="4"/>
    <n v="4"/>
    <s v="exceeds"/>
    <n v="1"/>
    <n v="89000"/>
    <x v="0"/>
    <s v="exceeds"/>
    <n v="1"/>
    <x v="1"/>
    <n v="0.63835616438356169"/>
    <x v="0"/>
    <x v="0"/>
  </r>
  <r>
    <s v="E005874"/>
    <d v="2025-03-20T00:00:00"/>
    <x v="5"/>
    <s v="Revenue"/>
    <x v="1"/>
    <s v="Customer Success Lead"/>
    <s v="customer_success"/>
    <x v="3"/>
    <x v="0"/>
    <d v="2025-03-20T00:00:00"/>
    <m/>
    <s v=""/>
    <n v="286"/>
    <x v="1"/>
    <x v="3"/>
    <x v="2"/>
    <n v="3"/>
    <s v="meets"/>
    <n v="1"/>
    <n v="130500"/>
    <x v="0"/>
    <s v="meets"/>
    <n v="0"/>
    <x v="0"/>
    <n v="0.78356164383561644"/>
    <x v="0"/>
    <x v="2"/>
  </r>
  <r>
    <s v="E005875"/>
    <d v="2024-01-02T00:00:00"/>
    <x v="6"/>
    <s v="Revenue"/>
    <x v="2"/>
    <s v="Growth Marketing Specialist"/>
    <s v="marketing"/>
    <x v="0"/>
    <x v="1"/>
    <d v="2024-01-02T00:00:00"/>
    <d v="2025-01-18T00:00:00"/>
    <s v="voluntary"/>
    <n v="382"/>
    <x v="4"/>
    <x v="0"/>
    <x v="1"/>
    <n v="4"/>
    <s v="exceeds"/>
    <n v="1"/>
    <n v="91000"/>
    <x v="0"/>
    <s v="exceeds"/>
    <n v="1"/>
    <x v="1"/>
    <n v="1.0465753424657533"/>
    <x v="2"/>
    <x v="0"/>
  </r>
  <r>
    <s v="E005876"/>
    <d v="2024-09-01T00:00:00"/>
    <x v="7"/>
    <s v="Corporate"/>
    <x v="0"/>
    <s v="Analytics Associate"/>
    <s v="analytics"/>
    <x v="1"/>
    <x v="0"/>
    <d v="2024-09-01T00:00:00"/>
    <m/>
    <s v=""/>
    <n v="486"/>
    <x v="2"/>
    <x v="3"/>
    <x v="2"/>
    <n v="3"/>
    <s v="meets"/>
    <n v="1"/>
    <n v="78000"/>
    <x v="0"/>
    <s v="meets"/>
    <n v="0"/>
    <x v="0"/>
    <n v="1.3315068493150686"/>
    <x v="2"/>
    <x v="0"/>
  </r>
  <r>
    <s v="E005877"/>
    <d v="2025-07-05T00:00:00"/>
    <x v="8"/>
    <s v="Corporate"/>
    <x v="1"/>
    <s v="People Operations Associate"/>
    <s v="people"/>
    <x v="1"/>
    <x v="0"/>
    <d v="2025-07-05T00:00:00"/>
    <m/>
    <s v=""/>
    <n v="179"/>
    <x v="1"/>
    <x v="1"/>
    <x v="4"/>
    <s v="None"/>
    <s v=""/>
    <n v="0"/>
    <n v="75500"/>
    <x v="1"/>
    <s v="Not Reviewed"/>
    <n v="0"/>
    <x v="0"/>
    <n v="0.49041095890410957"/>
    <x v="0"/>
    <x v="0"/>
  </r>
  <r>
    <s v="E005878"/>
    <d v="2023-09-28T00:00:00"/>
    <x v="9"/>
    <s v="Corporate"/>
    <x v="0"/>
    <s v="Legal &amp; Compliance Senior Specialist"/>
    <s v="legal"/>
    <x v="2"/>
    <x v="0"/>
    <d v="2023-09-28T00:00:00"/>
    <m/>
    <s v=""/>
    <n v="825"/>
    <x v="1"/>
    <x v="0"/>
    <x v="0"/>
    <n v="3"/>
    <s v="meets"/>
    <n v="2"/>
    <n v="139000"/>
    <x v="0"/>
    <s v="meets"/>
    <n v="0"/>
    <x v="0"/>
    <n v="2.2602739726027399"/>
    <x v="1"/>
    <x v="2"/>
  </r>
  <r>
    <s v="E005879"/>
    <d v="2023-09-04T00:00:00"/>
    <x v="10"/>
    <s v="Operations"/>
    <x v="2"/>
    <s v="Supply Chain Senior Specialist"/>
    <s v="supply_chain"/>
    <x v="2"/>
    <x v="0"/>
    <d v="2023-09-04T00:00:00"/>
    <m/>
    <s v=""/>
    <n v="849"/>
    <x v="4"/>
    <x v="0"/>
    <x v="0"/>
    <n v="4"/>
    <s v="exceeds"/>
    <n v="2"/>
    <n v="99500"/>
    <x v="0"/>
    <s v="exceeds"/>
    <n v="0"/>
    <x v="0"/>
    <n v="2.3260273972602739"/>
    <x v="1"/>
    <x v="0"/>
  </r>
  <r>
    <s v="E005880"/>
    <d v="2024-05-04T00:00:00"/>
    <x v="11"/>
    <s v="Operations"/>
    <x v="3"/>
    <s v="Operations Senior Specialist"/>
    <s v="operations"/>
    <x v="2"/>
    <x v="0"/>
    <d v="2024-05-04T00:00:00"/>
    <m/>
    <s v=""/>
    <n v="606"/>
    <x v="0"/>
    <x v="1"/>
    <x v="3"/>
    <n v="3"/>
    <s v="meets"/>
    <n v="2"/>
    <n v="106000"/>
    <x v="0"/>
    <s v="meets"/>
    <n v="0"/>
    <x v="0"/>
    <n v="1.6602739726027398"/>
    <x v="2"/>
    <x v="3"/>
  </r>
  <r>
    <s v="E005881"/>
    <d v="2023-09-10T00:00:00"/>
    <x v="0"/>
    <s v="Product &amp; Technology"/>
    <x v="0"/>
    <s v="Software Engineering Specialist"/>
    <s v="engineering"/>
    <x v="0"/>
    <x v="0"/>
    <d v="2023-09-10T00:00:00"/>
    <m/>
    <s v=""/>
    <n v="843"/>
    <x v="1"/>
    <x v="0"/>
    <x v="3"/>
    <n v="4"/>
    <s v="exceeds"/>
    <n v="2"/>
    <n v="82000"/>
    <x v="0"/>
    <s v="exceeds"/>
    <n v="0"/>
    <x v="0"/>
    <n v="2.3095890410958906"/>
    <x v="1"/>
    <x v="0"/>
  </r>
  <r>
    <s v="E005882"/>
    <d v="2023-12-02T00:00:00"/>
    <x v="1"/>
    <s v="Product &amp; Technology"/>
    <x v="0"/>
    <s v="Software Engineering Associate"/>
    <s v="engineering"/>
    <x v="1"/>
    <x v="0"/>
    <d v="2023-12-02T00:00:00"/>
    <m/>
    <s v=""/>
    <n v="760"/>
    <x v="3"/>
    <x v="1"/>
    <x v="3"/>
    <n v="4"/>
    <s v="exceeds"/>
    <n v="2"/>
    <n v="73500"/>
    <x v="0"/>
    <s v="exceeds"/>
    <n v="0"/>
    <x v="0"/>
    <n v="2.0821917808219177"/>
    <x v="1"/>
    <x v="0"/>
  </r>
  <r>
    <s v="E005883"/>
    <d v="2024-07-15T00:00:00"/>
    <x v="2"/>
    <s v="Product &amp; Technology"/>
    <x v="1"/>
    <s v="Product Management Associate"/>
    <s v="product"/>
    <x v="1"/>
    <x v="0"/>
    <d v="2024-07-15T00:00:00"/>
    <m/>
    <s v=""/>
    <n v="534"/>
    <x v="1"/>
    <x v="4"/>
    <x v="0"/>
    <n v="3"/>
    <s v="meets"/>
    <n v="1"/>
    <n v="78000"/>
    <x v="0"/>
    <s v="meets"/>
    <n v="0"/>
    <x v="0"/>
    <n v="1.463013698630137"/>
    <x v="2"/>
    <x v="0"/>
  </r>
  <r>
    <s v="E005884"/>
    <d v="2023-01-07T00:00:00"/>
    <x v="3"/>
    <s v="Product &amp; Technology"/>
    <x v="1"/>
    <s v="Product Design Associate"/>
    <s v="design"/>
    <x v="1"/>
    <x v="0"/>
    <d v="2023-01-07T00:00:00"/>
    <m/>
    <s v=""/>
    <n v="1089"/>
    <x v="2"/>
    <x v="1"/>
    <x v="2"/>
    <n v="4"/>
    <s v="exceeds"/>
    <n v="3"/>
    <n v="75500"/>
    <x v="0"/>
    <s v="exceeds"/>
    <n v="0"/>
    <x v="0"/>
    <n v="2.9835616438356163"/>
    <x v="1"/>
    <x v="0"/>
  </r>
  <r>
    <s v="E005885"/>
    <d v="2023-09-03T00:00:00"/>
    <x v="4"/>
    <s v="Revenue"/>
    <x v="0"/>
    <s v="Customer Success Associate"/>
    <s v="customer_success"/>
    <x v="1"/>
    <x v="0"/>
    <d v="2023-09-03T00:00:00"/>
    <m/>
    <s v=""/>
    <n v="850"/>
    <x v="4"/>
    <x v="1"/>
    <x v="0"/>
    <n v="3"/>
    <s v="meets"/>
    <n v="2"/>
    <n v="73000"/>
    <x v="0"/>
    <s v="meets"/>
    <n v="0"/>
    <x v="0"/>
    <n v="2.3287671232876712"/>
    <x v="1"/>
    <x v="0"/>
  </r>
  <r>
    <s v="E005886"/>
    <d v="2025-08-13T00:00:00"/>
    <x v="5"/>
    <s v="Revenue"/>
    <x v="1"/>
    <s v="Customer Success Lead"/>
    <s v="customer_success"/>
    <x v="3"/>
    <x v="0"/>
    <d v="2025-08-13T00:00:00"/>
    <m/>
    <s v=""/>
    <n v="140"/>
    <x v="0"/>
    <x v="4"/>
    <x v="0"/>
    <s v="None"/>
    <s v=""/>
    <n v="0"/>
    <n v="180500"/>
    <x v="1"/>
    <s v="Not Reviewed"/>
    <n v="0"/>
    <x v="0"/>
    <n v="0.38356164383561642"/>
    <x v="0"/>
    <x v="2"/>
  </r>
  <r>
    <s v="E005887"/>
    <d v="2024-04-22T00:00:00"/>
    <x v="6"/>
    <s v="Revenue"/>
    <x v="2"/>
    <s v="Growth Marketing Associate"/>
    <s v="marketing"/>
    <x v="1"/>
    <x v="0"/>
    <d v="2024-04-22T00:00:00"/>
    <m/>
    <s v=""/>
    <n v="618"/>
    <x v="1"/>
    <x v="1"/>
    <x v="3"/>
    <n v="2"/>
    <s v="needs_support"/>
    <n v="2"/>
    <n v="70500"/>
    <x v="0"/>
    <s v="needs_support"/>
    <n v="0"/>
    <x v="0"/>
    <n v="1.6931506849315068"/>
    <x v="2"/>
    <x v="0"/>
  </r>
  <r>
    <s v="E005888"/>
    <d v="2024-05-19T00:00:00"/>
    <x v="7"/>
    <s v="Corporate"/>
    <x v="0"/>
    <s v="Financial Planning Specialist"/>
    <s v="finance"/>
    <x v="0"/>
    <x v="1"/>
    <d v="2024-05-19T00:00:00"/>
    <d v="2025-10-17T00:00:00"/>
    <s v="voluntary"/>
    <n v="516"/>
    <x v="4"/>
    <x v="1"/>
    <x v="0"/>
    <n v="3"/>
    <s v="meets"/>
    <n v="1"/>
    <n v="82500"/>
    <x v="0"/>
    <s v="meets"/>
    <n v="1"/>
    <x v="1"/>
    <n v="1.4136986301369863"/>
    <x v="2"/>
    <x v="0"/>
  </r>
  <r>
    <s v="E005889"/>
    <d v="2025-07-13T00:00:00"/>
    <x v="8"/>
    <s v="Corporate"/>
    <x v="1"/>
    <s v="Operations Specialist"/>
    <s v="operations"/>
    <x v="0"/>
    <x v="0"/>
    <d v="2025-07-13T00:00:00"/>
    <m/>
    <s v=""/>
    <n v="171"/>
    <x v="1"/>
    <x v="0"/>
    <x v="3"/>
    <s v="None"/>
    <s v=""/>
    <n v="0"/>
    <n v="103000"/>
    <x v="1"/>
    <s v="Not Reviewed"/>
    <n v="0"/>
    <x v="0"/>
    <n v="0.46849315068493153"/>
    <x v="0"/>
    <x v="3"/>
  </r>
  <r>
    <s v="E005890"/>
    <d v="2025-02-26T00:00:00"/>
    <x v="9"/>
    <s v="Corporate"/>
    <x v="0"/>
    <s v="Legal &amp; Compliance Lead"/>
    <s v="legal"/>
    <x v="3"/>
    <x v="0"/>
    <d v="2025-02-26T00:00:00"/>
    <m/>
    <s v=""/>
    <n v="308"/>
    <x v="0"/>
    <x v="0"/>
    <x v="3"/>
    <n v="4"/>
    <s v="exceeds"/>
    <n v="1"/>
    <n v="162500"/>
    <x v="0"/>
    <s v="exceeds"/>
    <n v="0"/>
    <x v="0"/>
    <n v="0.84383561643835614"/>
    <x v="0"/>
    <x v="2"/>
  </r>
  <r>
    <s v="E005891"/>
    <d v="2023-11-05T00:00:00"/>
    <x v="10"/>
    <s v="Operations"/>
    <x v="2"/>
    <s v="Operations Associate"/>
    <s v="operations"/>
    <x v="1"/>
    <x v="0"/>
    <d v="2023-11-05T00:00:00"/>
    <m/>
    <s v=""/>
    <n v="787"/>
    <x v="0"/>
    <x v="1"/>
    <x v="2"/>
    <n v="5"/>
    <s v="outstanding"/>
    <n v="2"/>
    <n v="65000"/>
    <x v="0"/>
    <s v="outstanding"/>
    <n v="0"/>
    <x v="0"/>
    <n v="2.1561643835616437"/>
    <x v="1"/>
    <x v="1"/>
  </r>
  <r>
    <s v="E005892"/>
    <d v="2023-11-22T00:00:00"/>
    <x v="11"/>
    <s v="Operations"/>
    <x v="3"/>
    <s v="Analytics Associate"/>
    <s v="analytics"/>
    <x v="1"/>
    <x v="0"/>
    <d v="2023-11-22T00:00:00"/>
    <m/>
    <s v=""/>
    <n v="770"/>
    <x v="0"/>
    <x v="1"/>
    <x v="0"/>
    <n v="3"/>
    <s v="meets"/>
    <n v="2"/>
    <n v="64500"/>
    <x v="0"/>
    <s v="meets"/>
    <n v="0"/>
    <x v="0"/>
    <n v="2.1095890410958904"/>
    <x v="1"/>
    <x v="1"/>
  </r>
  <r>
    <s v="E005893"/>
    <d v="2024-09-28T00:00:00"/>
    <x v="0"/>
    <s v="Product &amp; Technology"/>
    <x v="0"/>
    <s v="Analytics Specialist"/>
    <s v="analytics"/>
    <x v="0"/>
    <x v="0"/>
    <d v="2024-09-28T00:00:00"/>
    <m/>
    <s v=""/>
    <n v="459"/>
    <x v="0"/>
    <x v="1"/>
    <x v="3"/>
    <n v="5"/>
    <s v="outstanding"/>
    <n v="1"/>
    <n v="79000"/>
    <x v="0"/>
    <s v="outstanding"/>
    <n v="0"/>
    <x v="0"/>
    <n v="1.2575342465753425"/>
    <x v="2"/>
    <x v="0"/>
  </r>
  <r>
    <s v="E005894"/>
    <d v="2024-07-24T00:00:00"/>
    <x v="1"/>
    <s v="Product &amp; Technology"/>
    <x v="0"/>
    <s v="Analytics Associate"/>
    <s v="analytics"/>
    <x v="1"/>
    <x v="0"/>
    <d v="2024-07-24T00:00:00"/>
    <m/>
    <s v=""/>
    <n v="525"/>
    <x v="0"/>
    <x v="2"/>
    <x v="3"/>
    <n v="2"/>
    <s v="needs_support"/>
    <n v="1"/>
    <n v="67000"/>
    <x v="0"/>
    <s v="needs_support"/>
    <n v="0"/>
    <x v="0"/>
    <n v="1.4383561643835616"/>
    <x v="2"/>
    <x v="1"/>
  </r>
  <r>
    <s v="E005895"/>
    <d v="2023-05-23T00:00:00"/>
    <x v="2"/>
    <s v="Product &amp; Technology"/>
    <x v="1"/>
    <s v="Product Management Specialist"/>
    <s v="product"/>
    <x v="0"/>
    <x v="0"/>
    <d v="2023-05-23T00:00:00"/>
    <m/>
    <s v=""/>
    <n v="953"/>
    <x v="0"/>
    <x v="2"/>
    <x v="3"/>
    <n v="3"/>
    <s v="meets"/>
    <n v="3"/>
    <n v="83500"/>
    <x v="0"/>
    <s v="meets"/>
    <n v="0"/>
    <x v="0"/>
    <n v="2.6109589041095891"/>
    <x v="1"/>
    <x v="0"/>
  </r>
  <r>
    <s v="E005896"/>
    <d v="2023-10-06T00:00:00"/>
    <x v="3"/>
    <s v="Product &amp; Technology"/>
    <x v="1"/>
    <s v="Product Design Associate"/>
    <s v="design"/>
    <x v="1"/>
    <x v="0"/>
    <d v="2023-10-06T00:00:00"/>
    <m/>
    <s v=""/>
    <n v="817"/>
    <x v="3"/>
    <x v="4"/>
    <x v="2"/>
    <n v="3"/>
    <s v="meets"/>
    <n v="2"/>
    <n v="61000"/>
    <x v="0"/>
    <s v="meets"/>
    <n v="0"/>
    <x v="0"/>
    <n v="2.2383561643835614"/>
    <x v="1"/>
    <x v="1"/>
  </r>
  <r>
    <s v="E005897"/>
    <d v="2024-01-20T00:00:00"/>
    <x v="4"/>
    <s v="Revenue"/>
    <x v="0"/>
    <s v="Account Specialist"/>
    <s v="sales"/>
    <x v="0"/>
    <x v="0"/>
    <d v="2024-01-20T00:00:00"/>
    <m/>
    <s v=""/>
    <n v="711"/>
    <x v="1"/>
    <x v="3"/>
    <x v="2"/>
    <n v="3"/>
    <s v="meets"/>
    <n v="2"/>
    <n v="96000"/>
    <x v="0"/>
    <s v="meets"/>
    <n v="0"/>
    <x v="0"/>
    <n v="1.9479452054794522"/>
    <x v="2"/>
    <x v="0"/>
  </r>
  <r>
    <s v="E005898"/>
    <d v="2025-04-21T00:00:00"/>
    <x v="5"/>
    <s v="Revenue"/>
    <x v="1"/>
    <s v="Customer Success Senior Specialist"/>
    <s v="customer_success"/>
    <x v="2"/>
    <x v="0"/>
    <d v="2025-04-21T00:00:00"/>
    <m/>
    <s v=""/>
    <n v="254"/>
    <x v="3"/>
    <x v="4"/>
    <x v="3"/>
    <n v="3"/>
    <s v="meets"/>
    <n v="1"/>
    <n v="114500"/>
    <x v="0"/>
    <s v="meets"/>
    <n v="0"/>
    <x v="0"/>
    <n v="0.69589041095890414"/>
    <x v="0"/>
    <x v="3"/>
  </r>
  <r>
    <s v="E005899"/>
    <d v="2024-02-16T00:00:00"/>
    <x v="6"/>
    <s v="Revenue"/>
    <x v="2"/>
    <s v="Growth Marketing Senior Specialist"/>
    <s v="marketing"/>
    <x v="2"/>
    <x v="0"/>
    <d v="2024-02-16T00:00:00"/>
    <m/>
    <s v=""/>
    <n v="684"/>
    <x v="0"/>
    <x v="2"/>
    <x v="3"/>
    <n v="3"/>
    <s v="meets"/>
    <n v="2"/>
    <n v="102000"/>
    <x v="0"/>
    <s v="meets"/>
    <n v="0"/>
    <x v="0"/>
    <n v="1.8739726027397261"/>
    <x v="2"/>
    <x v="3"/>
  </r>
  <r>
    <s v="E005900"/>
    <d v="2025-05-21T00:00:00"/>
    <x v="7"/>
    <s v="Corporate"/>
    <x v="0"/>
    <s v="Financial Planning Senior Specialist"/>
    <s v="finance"/>
    <x v="2"/>
    <x v="0"/>
    <d v="2025-05-21T00:00:00"/>
    <m/>
    <s v=""/>
    <n v="224"/>
    <x v="3"/>
    <x v="1"/>
    <x v="2"/>
    <n v="4"/>
    <s v="exceeds"/>
    <n v="1"/>
    <n v="111500"/>
    <x v="0"/>
    <s v="exceeds"/>
    <n v="0"/>
    <x v="0"/>
    <n v="0.61369863013698633"/>
    <x v="0"/>
    <x v="3"/>
  </r>
  <r>
    <s v="E005901"/>
    <d v="2024-10-29T00:00:00"/>
    <x v="8"/>
    <s v="Corporate"/>
    <x v="1"/>
    <s v="People Operations Senior Specialist"/>
    <s v="people"/>
    <x v="2"/>
    <x v="0"/>
    <d v="2024-10-29T00:00:00"/>
    <m/>
    <s v=""/>
    <n v="428"/>
    <x v="0"/>
    <x v="3"/>
    <x v="3"/>
    <n v="5"/>
    <s v="outstanding"/>
    <n v="1"/>
    <n v="102000"/>
    <x v="0"/>
    <s v="outstanding"/>
    <n v="0"/>
    <x v="0"/>
    <n v="1.1726027397260275"/>
    <x v="2"/>
    <x v="3"/>
  </r>
  <r>
    <s v="E005902"/>
    <d v="2023-11-30T00:00:00"/>
    <x v="9"/>
    <s v="Corporate"/>
    <x v="0"/>
    <s v="Legal &amp; Compliance Specialist"/>
    <s v="legal"/>
    <x v="0"/>
    <x v="0"/>
    <d v="2023-11-30T00:00:00"/>
    <m/>
    <s v=""/>
    <n v="762"/>
    <x v="4"/>
    <x v="0"/>
    <x v="0"/>
    <n v="4"/>
    <s v="exceeds"/>
    <n v="2"/>
    <n v="75500"/>
    <x v="0"/>
    <s v="exceeds"/>
    <n v="0"/>
    <x v="0"/>
    <n v="2.0876712328767124"/>
    <x v="1"/>
    <x v="0"/>
  </r>
  <r>
    <s v="E005903"/>
    <d v="2024-11-10T00:00:00"/>
    <x v="10"/>
    <s v="Operations"/>
    <x v="2"/>
    <s v="Operations Associate"/>
    <s v="operations"/>
    <x v="1"/>
    <x v="1"/>
    <d v="2024-11-10T00:00:00"/>
    <d v="2025-10-04T00:00:00"/>
    <s v="involuntary"/>
    <n v="328"/>
    <x v="1"/>
    <x v="2"/>
    <x v="0"/>
    <n v="3"/>
    <s v="meets"/>
    <n v="1"/>
    <n v="58500"/>
    <x v="0"/>
    <s v="meets"/>
    <n v="1"/>
    <x v="1"/>
    <n v="0.89863013698630134"/>
    <x v="0"/>
    <x v="1"/>
  </r>
  <r>
    <s v="E005904"/>
    <d v="2025-04-02T00:00:00"/>
    <x v="11"/>
    <s v="Operations"/>
    <x v="3"/>
    <s v="Operations Senior Specialist"/>
    <s v="operations"/>
    <x v="2"/>
    <x v="0"/>
    <d v="2025-04-02T00:00:00"/>
    <m/>
    <s v=""/>
    <n v="273"/>
    <x v="2"/>
    <x v="2"/>
    <x v="4"/>
    <n v="2"/>
    <s v="needs_support"/>
    <n v="1"/>
    <n v="135000"/>
    <x v="0"/>
    <s v="needs_support"/>
    <n v="0"/>
    <x v="0"/>
    <n v="0.74794520547945209"/>
    <x v="0"/>
    <x v="2"/>
  </r>
  <r>
    <s v="E005905"/>
    <d v="2024-08-04T00:00:00"/>
    <x v="0"/>
    <s v="Product &amp; Technology"/>
    <x v="0"/>
    <s v="Software Engineering Specialist"/>
    <s v="engineering"/>
    <x v="0"/>
    <x v="0"/>
    <d v="2024-08-04T00:00:00"/>
    <m/>
    <s v=""/>
    <n v="514"/>
    <x v="2"/>
    <x v="0"/>
    <x v="3"/>
    <n v="3"/>
    <s v="meets"/>
    <n v="1"/>
    <n v="73500"/>
    <x v="0"/>
    <s v="meets"/>
    <n v="0"/>
    <x v="0"/>
    <n v="1.4082191780821918"/>
    <x v="2"/>
    <x v="0"/>
  </r>
  <r>
    <s v="E005906"/>
    <d v="2024-06-09T00:00:00"/>
    <x v="1"/>
    <s v="Product &amp; Technology"/>
    <x v="0"/>
    <s v="Analytics Senior Specialist"/>
    <s v="analytics"/>
    <x v="2"/>
    <x v="0"/>
    <d v="2024-06-09T00:00:00"/>
    <m/>
    <s v=""/>
    <n v="570"/>
    <x v="0"/>
    <x v="0"/>
    <x v="4"/>
    <n v="3"/>
    <s v="meets"/>
    <n v="2"/>
    <n v="135500"/>
    <x v="0"/>
    <s v="meets"/>
    <n v="0"/>
    <x v="0"/>
    <n v="1.5616438356164384"/>
    <x v="2"/>
    <x v="2"/>
  </r>
  <r>
    <s v="E005907"/>
    <d v="2024-06-15T00:00:00"/>
    <x v="2"/>
    <s v="Product &amp; Technology"/>
    <x v="1"/>
    <s v="Analytics Associate"/>
    <s v="analytics"/>
    <x v="1"/>
    <x v="0"/>
    <d v="2024-06-15T00:00:00"/>
    <m/>
    <s v=""/>
    <n v="564"/>
    <x v="1"/>
    <x v="1"/>
    <x v="2"/>
    <n v="3"/>
    <s v="meets"/>
    <n v="2"/>
    <n v="55500"/>
    <x v="0"/>
    <s v="meets"/>
    <n v="0"/>
    <x v="0"/>
    <n v="1.5452054794520549"/>
    <x v="2"/>
    <x v="1"/>
  </r>
  <r>
    <s v="E005908"/>
    <d v="2023-03-18T00:00:00"/>
    <x v="3"/>
    <s v="Product &amp; Technology"/>
    <x v="1"/>
    <s v="Product Design Associate"/>
    <s v="design"/>
    <x v="1"/>
    <x v="0"/>
    <d v="2023-03-18T00:00:00"/>
    <m/>
    <s v=""/>
    <n v="1019"/>
    <x v="0"/>
    <x v="0"/>
    <x v="2"/>
    <n v="4"/>
    <s v="exceeds"/>
    <n v="3"/>
    <n v="78000"/>
    <x v="0"/>
    <s v="exceeds"/>
    <n v="0"/>
    <x v="0"/>
    <n v="2.7917808219178082"/>
    <x v="1"/>
    <x v="0"/>
  </r>
  <r>
    <s v="E005909"/>
    <d v="2023-06-26T00:00:00"/>
    <x v="4"/>
    <s v="Revenue"/>
    <x v="0"/>
    <s v="Customer Success Senior Specialist"/>
    <s v="customer_success"/>
    <x v="2"/>
    <x v="0"/>
    <d v="2023-06-26T00:00:00"/>
    <m/>
    <s v=""/>
    <n v="919"/>
    <x v="0"/>
    <x v="1"/>
    <x v="1"/>
    <n v="5"/>
    <s v="outstanding"/>
    <n v="3"/>
    <n v="115500"/>
    <x v="0"/>
    <s v="outstanding"/>
    <n v="0"/>
    <x v="0"/>
    <n v="2.5178082191780824"/>
    <x v="1"/>
    <x v="3"/>
  </r>
  <r>
    <s v="E005910"/>
    <d v="2023-05-02T00:00:00"/>
    <x v="5"/>
    <s v="Revenue"/>
    <x v="1"/>
    <s v="Account Associate"/>
    <s v="sales"/>
    <x v="1"/>
    <x v="1"/>
    <d v="2023-05-02T00:00:00"/>
    <d v="2024-06-16T00:00:00"/>
    <s v="voluntary"/>
    <n v="411"/>
    <x v="1"/>
    <x v="1"/>
    <x v="0"/>
    <n v="3"/>
    <s v="meets"/>
    <n v="1"/>
    <n v="74000"/>
    <x v="0"/>
    <s v="meets"/>
    <n v="1"/>
    <x v="1"/>
    <n v="1.1260273972602739"/>
    <x v="2"/>
    <x v="0"/>
  </r>
  <r>
    <s v="E005911"/>
    <d v="2023-11-14T00:00:00"/>
    <x v="6"/>
    <s v="Revenue"/>
    <x v="2"/>
    <s v="Growth Marketing Associate"/>
    <s v="marketing"/>
    <x v="1"/>
    <x v="0"/>
    <d v="2023-11-14T00:00:00"/>
    <m/>
    <s v=""/>
    <n v="778"/>
    <x v="0"/>
    <x v="3"/>
    <x v="2"/>
    <n v="5"/>
    <s v="outstanding"/>
    <n v="2"/>
    <n v="59500"/>
    <x v="0"/>
    <s v="outstanding"/>
    <n v="0"/>
    <x v="0"/>
    <n v="2.1315068493150684"/>
    <x v="1"/>
    <x v="1"/>
  </r>
  <r>
    <s v="E005912"/>
    <d v="2024-09-01T00:00:00"/>
    <x v="7"/>
    <s v="Corporate"/>
    <x v="0"/>
    <s v="Financial Planning Associate"/>
    <s v="finance"/>
    <x v="1"/>
    <x v="0"/>
    <d v="2024-09-01T00:00:00"/>
    <m/>
    <s v=""/>
    <n v="486"/>
    <x v="0"/>
    <x v="1"/>
    <x v="2"/>
    <n v="3"/>
    <s v="meets"/>
    <n v="1"/>
    <n v="58000"/>
    <x v="0"/>
    <s v="meets"/>
    <n v="0"/>
    <x v="0"/>
    <n v="1.3315068493150686"/>
    <x v="2"/>
    <x v="1"/>
  </r>
  <r>
    <s v="E005913"/>
    <d v="2024-05-11T00:00:00"/>
    <x v="8"/>
    <s v="Corporate"/>
    <x v="1"/>
    <s v="People Operations Senior Specialist"/>
    <s v="people"/>
    <x v="2"/>
    <x v="0"/>
    <d v="2024-05-11T00:00:00"/>
    <m/>
    <s v=""/>
    <n v="599"/>
    <x v="0"/>
    <x v="1"/>
    <x v="2"/>
    <n v="3"/>
    <s v="meets"/>
    <n v="2"/>
    <n v="139000"/>
    <x v="0"/>
    <s v="meets"/>
    <n v="0"/>
    <x v="0"/>
    <n v="1.6410958904109589"/>
    <x v="2"/>
    <x v="2"/>
  </r>
  <r>
    <s v="E005914"/>
    <d v="2023-10-13T00:00:00"/>
    <x v="9"/>
    <s v="Corporate"/>
    <x v="0"/>
    <s v="Operations Associate"/>
    <s v="operations"/>
    <x v="1"/>
    <x v="1"/>
    <d v="2023-10-13T00:00:00"/>
    <d v="2024-10-06T00:00:00"/>
    <s v="voluntary"/>
    <n v="359"/>
    <x v="4"/>
    <x v="2"/>
    <x v="3"/>
    <n v="4"/>
    <s v="exceeds"/>
    <n v="1"/>
    <n v="71500"/>
    <x v="0"/>
    <s v="exceeds"/>
    <n v="1"/>
    <x v="1"/>
    <n v="0.98356164383561639"/>
    <x v="0"/>
    <x v="0"/>
  </r>
  <r>
    <s v="E005915"/>
    <d v="2023-03-23T00:00:00"/>
    <x v="10"/>
    <s v="Operations"/>
    <x v="2"/>
    <s v="Operations Specialist"/>
    <s v="operations"/>
    <x v="0"/>
    <x v="1"/>
    <d v="2023-03-23T00:00:00"/>
    <d v="2023-11-03T00:00:00"/>
    <s v="involuntary"/>
    <n v="225"/>
    <x v="2"/>
    <x v="1"/>
    <x v="4"/>
    <n v="3"/>
    <s v="meets"/>
    <n v="1"/>
    <n v="98000"/>
    <x v="0"/>
    <s v="meets"/>
    <n v="1"/>
    <x v="1"/>
    <n v="0.61643835616438358"/>
    <x v="0"/>
    <x v="0"/>
  </r>
  <r>
    <s v="E005916"/>
    <d v="2023-12-05T00:00:00"/>
    <x v="11"/>
    <s v="Operations"/>
    <x v="3"/>
    <s v="Operations Lead"/>
    <s v="operations"/>
    <x v="3"/>
    <x v="0"/>
    <d v="2023-12-05T00:00:00"/>
    <m/>
    <s v=""/>
    <n v="757"/>
    <x v="0"/>
    <x v="4"/>
    <x v="3"/>
    <n v="3"/>
    <s v="meets"/>
    <n v="2"/>
    <n v="184500"/>
    <x v="0"/>
    <s v="meets"/>
    <n v="0"/>
    <x v="0"/>
    <n v="2.0739726027397261"/>
    <x v="1"/>
    <x v="2"/>
  </r>
  <r>
    <s v="E005917"/>
    <d v="2025-08-12T00:00:00"/>
    <x v="0"/>
    <s v="Product &amp; Technology"/>
    <x v="0"/>
    <s v="Software Engineering Lead"/>
    <s v="engineering"/>
    <x v="3"/>
    <x v="0"/>
    <d v="2025-08-12T00:00:00"/>
    <m/>
    <s v=""/>
    <n v="141"/>
    <x v="1"/>
    <x v="0"/>
    <x v="4"/>
    <s v="None"/>
    <s v=""/>
    <n v="0"/>
    <n v="154000"/>
    <x v="1"/>
    <s v="Not Reviewed"/>
    <n v="0"/>
    <x v="0"/>
    <n v="0.38630136986301372"/>
    <x v="0"/>
    <x v="2"/>
  </r>
  <r>
    <s v="E005918"/>
    <d v="2025-04-06T00:00:00"/>
    <x v="1"/>
    <s v="Product &amp; Technology"/>
    <x v="0"/>
    <s v="Analytics Lead"/>
    <s v="analytics"/>
    <x v="3"/>
    <x v="0"/>
    <d v="2025-04-06T00:00:00"/>
    <m/>
    <s v=""/>
    <n v="269"/>
    <x v="2"/>
    <x v="3"/>
    <x v="0"/>
    <n v="3"/>
    <s v="meets"/>
    <n v="1"/>
    <n v="131500"/>
    <x v="0"/>
    <s v="meets"/>
    <n v="0"/>
    <x v="0"/>
    <n v="0.73698630136986298"/>
    <x v="0"/>
    <x v="2"/>
  </r>
  <r>
    <s v="E005919"/>
    <d v="2024-08-14T00:00:00"/>
    <x v="2"/>
    <s v="Product &amp; Technology"/>
    <x v="1"/>
    <s v="Product Management Specialist"/>
    <s v="product"/>
    <x v="0"/>
    <x v="0"/>
    <d v="2024-08-14T00:00:00"/>
    <m/>
    <s v=""/>
    <n v="504"/>
    <x v="4"/>
    <x v="0"/>
    <x v="0"/>
    <n v="3"/>
    <s v="meets"/>
    <n v="1"/>
    <n v="99000"/>
    <x v="0"/>
    <s v="meets"/>
    <n v="0"/>
    <x v="0"/>
    <n v="1.3808219178082193"/>
    <x v="2"/>
    <x v="0"/>
  </r>
  <r>
    <s v="E005920"/>
    <d v="2025-02-07T00:00:00"/>
    <x v="3"/>
    <s v="Product &amp; Technology"/>
    <x v="1"/>
    <s v="Product Design Specialist"/>
    <s v="design"/>
    <x v="0"/>
    <x v="0"/>
    <d v="2025-02-07T00:00:00"/>
    <m/>
    <s v=""/>
    <n v="327"/>
    <x v="0"/>
    <x v="1"/>
    <x v="3"/>
    <n v="3"/>
    <s v="meets"/>
    <n v="1"/>
    <n v="79000"/>
    <x v="0"/>
    <s v="meets"/>
    <n v="0"/>
    <x v="0"/>
    <n v="0.89589041095890409"/>
    <x v="0"/>
    <x v="0"/>
  </r>
  <r>
    <s v="E005921"/>
    <d v="2023-06-03T00:00:00"/>
    <x v="4"/>
    <s v="Revenue"/>
    <x v="0"/>
    <s v="Account Associate"/>
    <s v="sales"/>
    <x v="1"/>
    <x v="0"/>
    <d v="2023-06-03T00:00:00"/>
    <m/>
    <s v=""/>
    <n v="942"/>
    <x v="2"/>
    <x v="1"/>
    <x v="0"/>
    <n v="3"/>
    <s v="meets"/>
    <n v="3"/>
    <n v="61000"/>
    <x v="0"/>
    <s v="meets"/>
    <n v="0"/>
    <x v="0"/>
    <n v="2.580821917808219"/>
    <x v="1"/>
    <x v="1"/>
  </r>
  <r>
    <s v="E005922"/>
    <d v="2024-11-09T00:00:00"/>
    <x v="5"/>
    <s v="Revenue"/>
    <x v="1"/>
    <s v="Customer Success Specialist"/>
    <s v="customer_success"/>
    <x v="0"/>
    <x v="1"/>
    <d v="2024-11-09T00:00:00"/>
    <d v="2025-12-01T00:00:00"/>
    <s v="voluntary"/>
    <n v="387"/>
    <x v="0"/>
    <x v="1"/>
    <x v="1"/>
    <n v="3"/>
    <s v="meets"/>
    <n v="1"/>
    <n v="99500"/>
    <x v="0"/>
    <s v="meets"/>
    <n v="1"/>
    <x v="1"/>
    <n v="1.0602739726027397"/>
    <x v="2"/>
    <x v="0"/>
  </r>
  <r>
    <s v="E005923"/>
    <d v="2024-04-04T00:00:00"/>
    <x v="6"/>
    <s v="Revenue"/>
    <x v="2"/>
    <s v="Growth Marketing Associate"/>
    <s v="marketing"/>
    <x v="1"/>
    <x v="1"/>
    <d v="2024-04-04T00:00:00"/>
    <d v="2025-11-30T00:00:00"/>
    <s v="retirement"/>
    <n v="605"/>
    <x v="3"/>
    <x v="2"/>
    <x v="3"/>
    <n v="2"/>
    <s v="needs_support"/>
    <n v="2"/>
    <n v="73000"/>
    <x v="0"/>
    <s v="needs_support"/>
    <n v="1"/>
    <x v="1"/>
    <n v="1.6575342465753424"/>
    <x v="2"/>
    <x v="0"/>
  </r>
  <r>
    <s v="E005924"/>
    <d v="2023-03-22T00:00:00"/>
    <x v="7"/>
    <s v="Corporate"/>
    <x v="0"/>
    <s v="Financial Planning Specialist"/>
    <s v="finance"/>
    <x v="0"/>
    <x v="1"/>
    <d v="2023-03-22T00:00:00"/>
    <d v="2025-07-09T00:00:00"/>
    <s v="voluntary"/>
    <n v="840"/>
    <x v="1"/>
    <x v="1"/>
    <x v="0"/>
    <n v="3"/>
    <s v="meets"/>
    <n v="2"/>
    <n v="73000"/>
    <x v="0"/>
    <s v="meets"/>
    <n v="1"/>
    <x v="1"/>
    <n v="2.3013698630136985"/>
    <x v="1"/>
    <x v="0"/>
  </r>
  <r>
    <s v="E005925"/>
    <d v="2024-08-09T00:00:00"/>
    <x v="8"/>
    <s v="Corporate"/>
    <x v="1"/>
    <s v="People Operations Associate"/>
    <s v="people"/>
    <x v="1"/>
    <x v="0"/>
    <d v="2024-08-09T00:00:00"/>
    <m/>
    <s v=""/>
    <n v="509"/>
    <x v="2"/>
    <x v="1"/>
    <x v="0"/>
    <n v="4"/>
    <s v="exceeds"/>
    <n v="1"/>
    <n v="76500"/>
    <x v="0"/>
    <s v="exceeds"/>
    <n v="0"/>
    <x v="0"/>
    <n v="1.3945205479452054"/>
    <x v="2"/>
    <x v="0"/>
  </r>
  <r>
    <s v="E005926"/>
    <d v="2023-02-09T00:00:00"/>
    <x v="9"/>
    <s v="Corporate"/>
    <x v="0"/>
    <s v="Legal &amp; Compliance Senior Specialist"/>
    <s v="legal"/>
    <x v="2"/>
    <x v="0"/>
    <d v="2023-02-09T00:00:00"/>
    <m/>
    <s v=""/>
    <n v="1056"/>
    <x v="2"/>
    <x v="1"/>
    <x v="2"/>
    <n v="2"/>
    <s v="needs_support"/>
    <n v="3"/>
    <n v="103000"/>
    <x v="0"/>
    <s v="needs_support"/>
    <n v="0"/>
    <x v="0"/>
    <n v="2.893150684931507"/>
    <x v="1"/>
    <x v="3"/>
  </r>
  <r>
    <s v="E005927"/>
    <d v="2023-05-16T00:00:00"/>
    <x v="10"/>
    <s v="Operations"/>
    <x v="2"/>
    <s v="Supply Chain Associate"/>
    <s v="supply_chain"/>
    <x v="1"/>
    <x v="0"/>
    <d v="2023-05-16T00:00:00"/>
    <m/>
    <s v=""/>
    <n v="960"/>
    <x v="2"/>
    <x v="1"/>
    <x v="1"/>
    <n v="3"/>
    <s v="meets"/>
    <n v="3"/>
    <n v="56500"/>
    <x v="0"/>
    <s v="meets"/>
    <n v="0"/>
    <x v="0"/>
    <n v="2.6301369863013697"/>
    <x v="1"/>
    <x v="1"/>
  </r>
  <r>
    <s v="E005928"/>
    <d v="2024-10-15T00:00:00"/>
    <x v="11"/>
    <s v="Operations"/>
    <x v="3"/>
    <s v="Analytics Specialist"/>
    <s v="analytics"/>
    <x v="0"/>
    <x v="0"/>
    <d v="2024-10-15T00:00:00"/>
    <m/>
    <s v=""/>
    <n v="442"/>
    <x v="0"/>
    <x v="1"/>
    <x v="3"/>
    <n v="3"/>
    <s v="meets"/>
    <n v="1"/>
    <n v="88000"/>
    <x v="0"/>
    <s v="meets"/>
    <n v="0"/>
    <x v="0"/>
    <n v="1.210958904109589"/>
    <x v="2"/>
    <x v="0"/>
  </r>
  <r>
    <s v="E005929"/>
    <d v="2023-05-06T00:00:00"/>
    <x v="0"/>
    <s v="Product &amp; Technology"/>
    <x v="0"/>
    <s v="Product Management Specialist"/>
    <s v="product"/>
    <x v="0"/>
    <x v="0"/>
    <d v="2023-05-06T00:00:00"/>
    <m/>
    <s v=""/>
    <n v="970"/>
    <x v="1"/>
    <x v="0"/>
    <x v="0"/>
    <n v="4"/>
    <s v="exceeds"/>
    <n v="3"/>
    <n v="77500"/>
    <x v="0"/>
    <s v="exceeds"/>
    <n v="0"/>
    <x v="0"/>
    <n v="2.6575342465753424"/>
    <x v="1"/>
    <x v="0"/>
  </r>
  <r>
    <s v="E005930"/>
    <d v="2025-08-01T00:00:00"/>
    <x v="1"/>
    <s v="Product &amp; Technology"/>
    <x v="0"/>
    <s v="Analytics Specialist"/>
    <s v="analytics"/>
    <x v="0"/>
    <x v="0"/>
    <d v="2025-08-01T00:00:00"/>
    <m/>
    <s v=""/>
    <n v="152"/>
    <x v="3"/>
    <x v="3"/>
    <x v="2"/>
    <s v="None"/>
    <s v=""/>
    <n v="0"/>
    <n v="78000"/>
    <x v="1"/>
    <s v="Not Reviewed"/>
    <n v="0"/>
    <x v="0"/>
    <n v="0.41643835616438357"/>
    <x v="0"/>
    <x v="0"/>
  </r>
  <r>
    <s v="E005931"/>
    <d v="2023-07-30T00:00:00"/>
    <x v="2"/>
    <s v="Product &amp; Technology"/>
    <x v="1"/>
    <s v="Analytics Associate"/>
    <s v="analytics"/>
    <x v="1"/>
    <x v="0"/>
    <d v="2023-07-30T00:00:00"/>
    <m/>
    <s v=""/>
    <n v="885"/>
    <x v="1"/>
    <x v="1"/>
    <x v="3"/>
    <n v="3"/>
    <s v="meets"/>
    <n v="2"/>
    <n v="64000"/>
    <x v="0"/>
    <s v="meets"/>
    <n v="0"/>
    <x v="0"/>
    <n v="2.4246575342465753"/>
    <x v="1"/>
    <x v="1"/>
  </r>
  <r>
    <s v="E005932"/>
    <d v="2024-06-07T00:00:00"/>
    <x v="3"/>
    <s v="Product &amp; Technology"/>
    <x v="1"/>
    <s v="Product Management Senior Specialist"/>
    <s v="product"/>
    <x v="2"/>
    <x v="0"/>
    <d v="2024-06-07T00:00:00"/>
    <m/>
    <s v=""/>
    <n v="572"/>
    <x v="0"/>
    <x v="2"/>
    <x v="2"/>
    <n v="4"/>
    <s v="exceeds"/>
    <n v="2"/>
    <n v="140000"/>
    <x v="0"/>
    <s v="exceeds"/>
    <n v="0"/>
    <x v="0"/>
    <n v="1.5671232876712329"/>
    <x v="2"/>
    <x v="2"/>
  </r>
  <r>
    <s v="E005933"/>
    <d v="2025-02-15T00:00:00"/>
    <x v="4"/>
    <s v="Revenue"/>
    <x v="0"/>
    <s v="Account Senior Specialist"/>
    <s v="sales"/>
    <x v="2"/>
    <x v="0"/>
    <d v="2025-02-15T00:00:00"/>
    <m/>
    <s v=""/>
    <n v="319"/>
    <x v="0"/>
    <x v="1"/>
    <x v="2"/>
    <n v="3"/>
    <s v="meets"/>
    <n v="1"/>
    <n v="111500"/>
    <x v="0"/>
    <s v="meets"/>
    <n v="0"/>
    <x v="0"/>
    <n v="0.87397260273972599"/>
    <x v="0"/>
    <x v="3"/>
  </r>
  <r>
    <s v="E005934"/>
    <d v="2023-06-14T00:00:00"/>
    <x v="5"/>
    <s v="Revenue"/>
    <x v="1"/>
    <s v="Customer Success Specialist"/>
    <s v="customer_success"/>
    <x v="0"/>
    <x v="1"/>
    <d v="2023-06-14T00:00:00"/>
    <d v="2024-06-18T00:00:00"/>
    <s v="involuntary"/>
    <n v="370"/>
    <x v="0"/>
    <x v="1"/>
    <x v="0"/>
    <n v="1"/>
    <s v="needs_support"/>
    <n v="1"/>
    <n v="75000"/>
    <x v="0"/>
    <s v="needs_support"/>
    <n v="1"/>
    <x v="1"/>
    <n v="1.0136986301369864"/>
    <x v="2"/>
    <x v="0"/>
  </r>
  <r>
    <s v="E005935"/>
    <d v="2024-12-18T00:00:00"/>
    <x v="6"/>
    <s v="Revenue"/>
    <x v="2"/>
    <s v="Growth Marketing Associate"/>
    <s v="marketing"/>
    <x v="1"/>
    <x v="0"/>
    <d v="2024-12-18T00:00:00"/>
    <m/>
    <s v=""/>
    <n v="378"/>
    <x v="1"/>
    <x v="2"/>
    <x v="1"/>
    <n v="3"/>
    <s v="meets"/>
    <n v="1"/>
    <n v="56500"/>
    <x v="0"/>
    <s v="meets"/>
    <n v="0"/>
    <x v="0"/>
    <n v="1.0356164383561643"/>
    <x v="2"/>
    <x v="1"/>
  </r>
  <r>
    <s v="E005936"/>
    <d v="2023-07-06T00:00:00"/>
    <x v="7"/>
    <s v="Corporate"/>
    <x v="0"/>
    <s v="Financial Planning Associate"/>
    <s v="finance"/>
    <x v="1"/>
    <x v="1"/>
    <d v="2023-07-06T00:00:00"/>
    <d v="2025-01-17T00:00:00"/>
    <s v="voluntary"/>
    <n v="561"/>
    <x v="1"/>
    <x v="1"/>
    <x v="4"/>
    <n v="4"/>
    <s v="exceeds"/>
    <n v="2"/>
    <n v="65000"/>
    <x v="0"/>
    <s v="exceeds"/>
    <n v="1"/>
    <x v="1"/>
    <n v="1.536986301369863"/>
    <x v="2"/>
    <x v="1"/>
  </r>
  <r>
    <s v="E005937"/>
    <d v="2024-03-15T00:00:00"/>
    <x v="8"/>
    <s v="Corporate"/>
    <x v="1"/>
    <s v="People Operations Senior Specialist"/>
    <s v="people"/>
    <x v="2"/>
    <x v="0"/>
    <d v="2024-03-15T00:00:00"/>
    <m/>
    <s v=""/>
    <n v="656"/>
    <x v="2"/>
    <x v="0"/>
    <x v="2"/>
    <n v="4"/>
    <s v="exceeds"/>
    <n v="2"/>
    <n v="119000"/>
    <x v="0"/>
    <s v="exceeds"/>
    <n v="0"/>
    <x v="0"/>
    <n v="1.7972602739726027"/>
    <x v="2"/>
    <x v="3"/>
  </r>
  <r>
    <s v="E005938"/>
    <d v="2024-07-16T00:00:00"/>
    <x v="9"/>
    <s v="Corporate"/>
    <x v="0"/>
    <s v="Legal &amp; Compliance Specialist"/>
    <s v="legal"/>
    <x v="0"/>
    <x v="0"/>
    <d v="2024-07-16T00:00:00"/>
    <m/>
    <s v=""/>
    <n v="533"/>
    <x v="1"/>
    <x v="2"/>
    <x v="3"/>
    <n v="4"/>
    <s v="exceeds"/>
    <n v="1"/>
    <n v="78000"/>
    <x v="0"/>
    <s v="exceeds"/>
    <n v="0"/>
    <x v="0"/>
    <n v="1.4602739726027398"/>
    <x v="2"/>
    <x v="0"/>
  </r>
  <r>
    <s v="E005939"/>
    <d v="2025-08-12T00:00:00"/>
    <x v="10"/>
    <s v="Operations"/>
    <x v="2"/>
    <s v="Supply Chain Lead"/>
    <s v="supply_chain"/>
    <x v="3"/>
    <x v="0"/>
    <d v="2025-08-12T00:00:00"/>
    <m/>
    <s v=""/>
    <n v="141"/>
    <x v="2"/>
    <x v="4"/>
    <x v="3"/>
    <s v="None"/>
    <s v=""/>
    <n v="0"/>
    <n v="160000"/>
    <x v="1"/>
    <s v="Not Reviewed"/>
    <n v="0"/>
    <x v="0"/>
    <n v="0.38630136986301372"/>
    <x v="0"/>
    <x v="2"/>
  </r>
  <r>
    <s v="E005940"/>
    <d v="2025-02-14T00:00:00"/>
    <x v="11"/>
    <s v="Operations"/>
    <x v="3"/>
    <s v="Operations Associate"/>
    <s v="operations"/>
    <x v="1"/>
    <x v="0"/>
    <d v="2025-02-14T00:00:00"/>
    <m/>
    <s v=""/>
    <n v="320"/>
    <x v="2"/>
    <x v="1"/>
    <x v="2"/>
    <n v="3"/>
    <s v="meets"/>
    <n v="1"/>
    <n v="59000"/>
    <x v="0"/>
    <s v="meets"/>
    <n v="0"/>
    <x v="0"/>
    <n v="0.87671232876712324"/>
    <x v="0"/>
    <x v="1"/>
  </r>
  <r>
    <s v="E005941"/>
    <d v="2025-08-10T00:00:00"/>
    <x v="0"/>
    <s v="Product &amp; Technology"/>
    <x v="0"/>
    <s v="Software Engineering Associate"/>
    <s v="engineering"/>
    <x v="1"/>
    <x v="0"/>
    <d v="2025-08-10T00:00:00"/>
    <m/>
    <s v=""/>
    <n v="143"/>
    <x v="1"/>
    <x v="0"/>
    <x v="2"/>
    <s v="None"/>
    <s v=""/>
    <n v="0"/>
    <n v="57500"/>
    <x v="1"/>
    <s v="Not Reviewed"/>
    <n v="0"/>
    <x v="0"/>
    <n v="0.39178082191780822"/>
    <x v="0"/>
    <x v="1"/>
  </r>
  <r>
    <s v="E005942"/>
    <d v="2025-05-28T00:00:00"/>
    <x v="1"/>
    <s v="Product &amp; Technology"/>
    <x v="0"/>
    <s v="Analytics Senior Specialist"/>
    <s v="analytics"/>
    <x v="2"/>
    <x v="1"/>
    <d v="2025-05-28T00:00:00"/>
    <d v="2025-09-30T00:00:00"/>
    <s v="voluntary"/>
    <n v="125"/>
    <x v="0"/>
    <x v="1"/>
    <x v="0"/>
    <s v="None"/>
    <s v=""/>
    <n v="0"/>
    <n v="119000"/>
    <x v="1"/>
    <s v="Not Reviewed"/>
    <n v="1"/>
    <x v="1"/>
    <n v="0.34246575342465752"/>
    <x v="0"/>
    <x v="3"/>
  </r>
  <r>
    <s v="E005943"/>
    <d v="2024-08-10T00:00:00"/>
    <x v="2"/>
    <s v="Product &amp; Technology"/>
    <x v="1"/>
    <s v="Analytics Specialist"/>
    <s v="analytics"/>
    <x v="0"/>
    <x v="1"/>
    <d v="2024-08-10T00:00:00"/>
    <d v="2025-10-31T00:00:00"/>
    <s v="involuntary"/>
    <n v="447"/>
    <x v="0"/>
    <x v="2"/>
    <x v="3"/>
    <n v="3"/>
    <s v="meets"/>
    <n v="1"/>
    <n v="98500"/>
    <x v="0"/>
    <s v="meets"/>
    <n v="1"/>
    <x v="1"/>
    <n v="1.2246575342465753"/>
    <x v="2"/>
    <x v="0"/>
  </r>
  <r>
    <s v="E005944"/>
    <d v="2024-10-24T00:00:00"/>
    <x v="3"/>
    <s v="Product &amp; Technology"/>
    <x v="1"/>
    <s v="Product Management Associate"/>
    <s v="product"/>
    <x v="1"/>
    <x v="1"/>
    <d v="2024-10-24T00:00:00"/>
    <d v="2025-05-19T00:00:00"/>
    <s v="voluntary"/>
    <n v="207"/>
    <x v="0"/>
    <x v="3"/>
    <x v="1"/>
    <n v="4"/>
    <s v="exceeds"/>
    <n v="1"/>
    <n v="64500"/>
    <x v="0"/>
    <s v="exceeds"/>
    <n v="1"/>
    <x v="1"/>
    <n v="0.56712328767123288"/>
    <x v="0"/>
    <x v="1"/>
  </r>
  <r>
    <s v="E005945"/>
    <d v="2023-02-10T00:00:00"/>
    <x v="4"/>
    <s v="Revenue"/>
    <x v="0"/>
    <s v="Account Lead"/>
    <s v="sales"/>
    <x v="3"/>
    <x v="0"/>
    <d v="2023-02-10T00:00:00"/>
    <m/>
    <s v=""/>
    <n v="1055"/>
    <x v="1"/>
    <x v="2"/>
    <x v="2"/>
    <n v="3"/>
    <s v="meets"/>
    <n v="3"/>
    <n v="171000"/>
    <x v="0"/>
    <s v="meets"/>
    <n v="0"/>
    <x v="0"/>
    <n v="2.8904109589041096"/>
    <x v="1"/>
    <x v="2"/>
  </r>
  <r>
    <s v="E005946"/>
    <d v="2023-05-02T00:00:00"/>
    <x v="5"/>
    <s v="Revenue"/>
    <x v="1"/>
    <s v="Customer Success Specialist"/>
    <s v="customer_success"/>
    <x v="0"/>
    <x v="1"/>
    <d v="2023-05-02T00:00:00"/>
    <d v="2025-02-24T00:00:00"/>
    <s v="voluntary"/>
    <n v="664"/>
    <x v="0"/>
    <x v="1"/>
    <x v="3"/>
    <n v="3"/>
    <s v="meets"/>
    <n v="2"/>
    <n v="78000"/>
    <x v="0"/>
    <s v="meets"/>
    <n v="1"/>
    <x v="1"/>
    <n v="1.8191780821917809"/>
    <x v="2"/>
    <x v="0"/>
  </r>
  <r>
    <s v="E005947"/>
    <d v="2025-01-26T00:00:00"/>
    <x v="6"/>
    <s v="Revenue"/>
    <x v="2"/>
    <s v="Growth Marketing Lead"/>
    <s v="marketing"/>
    <x v="3"/>
    <x v="1"/>
    <d v="2025-01-26T00:00:00"/>
    <d v="2025-10-07T00:00:00"/>
    <s v="voluntary"/>
    <n v="254"/>
    <x v="0"/>
    <x v="1"/>
    <x v="2"/>
    <n v="3"/>
    <s v="meets"/>
    <n v="1"/>
    <n v="135500"/>
    <x v="0"/>
    <s v="meets"/>
    <n v="1"/>
    <x v="1"/>
    <n v="0.69589041095890414"/>
    <x v="0"/>
    <x v="2"/>
  </r>
  <r>
    <s v="E005948"/>
    <d v="2023-05-14T00:00:00"/>
    <x v="7"/>
    <s v="Corporate"/>
    <x v="0"/>
    <s v="Analytics Senior Specialist"/>
    <s v="analytics"/>
    <x v="2"/>
    <x v="1"/>
    <d v="2023-05-14T00:00:00"/>
    <d v="2024-06-30T00:00:00"/>
    <s v="voluntary"/>
    <n v="413"/>
    <x v="2"/>
    <x v="1"/>
    <x v="0"/>
    <n v="4"/>
    <s v="exceeds"/>
    <n v="1"/>
    <n v="135500"/>
    <x v="0"/>
    <s v="exceeds"/>
    <n v="1"/>
    <x v="1"/>
    <n v="1.1315068493150684"/>
    <x v="2"/>
    <x v="2"/>
  </r>
  <r>
    <s v="E005949"/>
    <d v="2024-07-17T00:00:00"/>
    <x v="8"/>
    <s v="Corporate"/>
    <x v="1"/>
    <s v="Operations Associate"/>
    <s v="operations"/>
    <x v="1"/>
    <x v="0"/>
    <d v="2024-07-17T00:00:00"/>
    <m/>
    <s v=""/>
    <n v="532"/>
    <x v="2"/>
    <x v="1"/>
    <x v="3"/>
    <n v="4"/>
    <s v="exceeds"/>
    <n v="1"/>
    <n v="61500"/>
    <x v="0"/>
    <s v="exceeds"/>
    <n v="0"/>
    <x v="0"/>
    <n v="1.4575342465753425"/>
    <x v="2"/>
    <x v="1"/>
  </r>
  <r>
    <s v="E005950"/>
    <d v="2025-01-27T00:00:00"/>
    <x v="9"/>
    <s v="Corporate"/>
    <x v="0"/>
    <s v="Legal &amp; Compliance Associate"/>
    <s v="legal"/>
    <x v="1"/>
    <x v="0"/>
    <d v="2025-01-27T00:00:00"/>
    <m/>
    <s v=""/>
    <n v="338"/>
    <x v="2"/>
    <x v="1"/>
    <x v="0"/>
    <n v="2"/>
    <s v="needs_support"/>
    <n v="1"/>
    <n v="70000"/>
    <x v="0"/>
    <s v="needs_support"/>
    <n v="0"/>
    <x v="0"/>
    <n v="0.92602739726027394"/>
    <x v="0"/>
    <x v="0"/>
  </r>
  <r>
    <s v="E005951"/>
    <d v="2025-02-07T00:00:00"/>
    <x v="10"/>
    <s v="Operations"/>
    <x v="2"/>
    <s v="Supply Chain Specialist"/>
    <s v="supply_chain"/>
    <x v="0"/>
    <x v="0"/>
    <d v="2025-02-07T00:00:00"/>
    <m/>
    <s v=""/>
    <n v="327"/>
    <x v="0"/>
    <x v="2"/>
    <x v="1"/>
    <n v="3"/>
    <s v="meets"/>
    <n v="1"/>
    <n v="89500"/>
    <x v="0"/>
    <s v="meets"/>
    <n v="0"/>
    <x v="0"/>
    <n v="0.89589041095890409"/>
    <x v="0"/>
    <x v="0"/>
  </r>
  <r>
    <s v="E005952"/>
    <d v="2024-11-11T00:00:00"/>
    <x v="11"/>
    <s v="Operations"/>
    <x v="3"/>
    <s v="Operations Specialist"/>
    <s v="operations"/>
    <x v="0"/>
    <x v="1"/>
    <d v="2024-11-11T00:00:00"/>
    <d v="2025-09-10T00:00:00"/>
    <s v="voluntary"/>
    <n v="303"/>
    <x v="1"/>
    <x v="1"/>
    <x v="0"/>
    <n v="3"/>
    <s v="meets"/>
    <n v="1"/>
    <n v="81500"/>
    <x v="0"/>
    <s v="meets"/>
    <n v="1"/>
    <x v="1"/>
    <n v="0.83013698630136989"/>
    <x v="0"/>
    <x v="0"/>
  </r>
  <r>
    <s v="E005953"/>
    <d v="2023-10-10T00:00:00"/>
    <x v="0"/>
    <s v="Product &amp; Technology"/>
    <x v="0"/>
    <s v="Software Engineering Associate"/>
    <s v="engineering"/>
    <x v="1"/>
    <x v="0"/>
    <d v="2023-10-10T00:00:00"/>
    <m/>
    <s v=""/>
    <n v="813"/>
    <x v="1"/>
    <x v="1"/>
    <x v="3"/>
    <n v="3"/>
    <s v="meets"/>
    <n v="2"/>
    <n v="76000"/>
    <x v="0"/>
    <s v="meets"/>
    <n v="0"/>
    <x v="0"/>
    <n v="2.2273972602739724"/>
    <x v="1"/>
    <x v="0"/>
  </r>
  <r>
    <s v="E005954"/>
    <d v="2025-01-03T00:00:00"/>
    <x v="1"/>
    <s v="Product &amp; Technology"/>
    <x v="0"/>
    <s v="Analytics Associate"/>
    <s v="analytics"/>
    <x v="1"/>
    <x v="0"/>
    <d v="2025-01-03T00:00:00"/>
    <m/>
    <s v=""/>
    <n v="362"/>
    <x v="0"/>
    <x v="1"/>
    <x v="2"/>
    <n v="3"/>
    <s v="meets"/>
    <n v="1"/>
    <n v="69000"/>
    <x v="0"/>
    <s v="meets"/>
    <n v="0"/>
    <x v="0"/>
    <n v="0.99178082191780825"/>
    <x v="0"/>
    <x v="1"/>
  </r>
  <r>
    <s v="E005955"/>
    <d v="2024-01-25T00:00:00"/>
    <x v="2"/>
    <s v="Product &amp; Technology"/>
    <x v="1"/>
    <s v="Product Management Senior Specialist"/>
    <s v="product"/>
    <x v="2"/>
    <x v="1"/>
    <d v="2024-01-25T00:00:00"/>
    <d v="2025-12-12T00:00:00"/>
    <s v="voluntary"/>
    <n v="687"/>
    <x v="0"/>
    <x v="1"/>
    <x v="3"/>
    <n v="2"/>
    <s v="needs_support"/>
    <n v="2"/>
    <n v="97000"/>
    <x v="0"/>
    <s v="needs_support"/>
    <n v="1"/>
    <x v="1"/>
    <n v="1.8821917808219177"/>
    <x v="2"/>
    <x v="0"/>
  </r>
  <r>
    <s v="E005956"/>
    <d v="2025-05-07T00:00:00"/>
    <x v="3"/>
    <s v="Product &amp; Technology"/>
    <x v="1"/>
    <s v="Product Design Associate"/>
    <s v="design"/>
    <x v="1"/>
    <x v="0"/>
    <d v="2025-05-07T00:00:00"/>
    <m/>
    <s v=""/>
    <n v="238"/>
    <x v="0"/>
    <x v="2"/>
    <x v="0"/>
    <n v="4"/>
    <s v="exceeds"/>
    <n v="1"/>
    <n v="61000"/>
    <x v="0"/>
    <s v="exceeds"/>
    <n v="0"/>
    <x v="0"/>
    <n v="0.65205479452054793"/>
    <x v="0"/>
    <x v="1"/>
  </r>
  <r>
    <s v="E005957"/>
    <d v="2023-04-25T00:00:00"/>
    <x v="4"/>
    <s v="Revenue"/>
    <x v="0"/>
    <s v="Account Lead"/>
    <s v="sales"/>
    <x v="3"/>
    <x v="1"/>
    <d v="2023-04-25T00:00:00"/>
    <d v="2024-07-08T00:00:00"/>
    <s v="voluntary"/>
    <n v="440"/>
    <x v="1"/>
    <x v="4"/>
    <x v="3"/>
    <n v="2"/>
    <s v="needs_support"/>
    <n v="1"/>
    <n v="138500"/>
    <x v="0"/>
    <s v="needs_support"/>
    <n v="1"/>
    <x v="1"/>
    <n v="1.2054794520547945"/>
    <x v="2"/>
    <x v="2"/>
  </r>
  <r>
    <s v="E005958"/>
    <d v="2024-08-24T00:00:00"/>
    <x v="5"/>
    <s v="Revenue"/>
    <x v="1"/>
    <s v="Customer Success Associate"/>
    <s v="customer_success"/>
    <x v="1"/>
    <x v="0"/>
    <d v="2024-08-24T00:00:00"/>
    <m/>
    <s v=""/>
    <n v="494"/>
    <x v="1"/>
    <x v="1"/>
    <x v="0"/>
    <n v="3"/>
    <s v="meets"/>
    <n v="1"/>
    <n v="64500"/>
    <x v="0"/>
    <s v="meets"/>
    <n v="0"/>
    <x v="0"/>
    <n v="1.3534246575342466"/>
    <x v="2"/>
    <x v="1"/>
  </r>
  <r>
    <s v="E005959"/>
    <d v="2024-02-22T00:00:00"/>
    <x v="6"/>
    <s v="Revenue"/>
    <x v="2"/>
    <s v="Growth Marketing Associate"/>
    <s v="marketing"/>
    <x v="1"/>
    <x v="0"/>
    <d v="2024-02-22T00:00:00"/>
    <m/>
    <s v=""/>
    <n v="678"/>
    <x v="3"/>
    <x v="3"/>
    <x v="3"/>
    <n v="3"/>
    <s v="meets"/>
    <n v="2"/>
    <n v="71000"/>
    <x v="0"/>
    <s v="meets"/>
    <n v="0"/>
    <x v="0"/>
    <n v="1.8575342465753424"/>
    <x v="2"/>
    <x v="0"/>
  </r>
  <r>
    <s v="E005960"/>
    <d v="2025-05-23T00:00:00"/>
    <x v="7"/>
    <s v="Corporate"/>
    <x v="0"/>
    <s v="Analytics Senior Specialist"/>
    <s v="analytics"/>
    <x v="2"/>
    <x v="0"/>
    <d v="2025-05-23T00:00:00"/>
    <m/>
    <s v=""/>
    <n v="222"/>
    <x v="0"/>
    <x v="3"/>
    <x v="2"/>
    <n v="3"/>
    <s v="meets"/>
    <n v="1"/>
    <n v="135500"/>
    <x v="0"/>
    <s v="meets"/>
    <n v="0"/>
    <x v="0"/>
    <n v="0.60821917808219184"/>
    <x v="0"/>
    <x v="2"/>
  </r>
  <r>
    <s v="E005961"/>
    <d v="2025-01-25T00:00:00"/>
    <x v="8"/>
    <s v="Corporate"/>
    <x v="1"/>
    <s v="Operations Associate"/>
    <s v="operations"/>
    <x v="1"/>
    <x v="0"/>
    <d v="2025-01-25T00:00:00"/>
    <m/>
    <s v=""/>
    <n v="340"/>
    <x v="0"/>
    <x v="0"/>
    <x v="3"/>
    <n v="4"/>
    <s v="exceeds"/>
    <n v="1"/>
    <n v="73000"/>
    <x v="0"/>
    <s v="exceeds"/>
    <n v="0"/>
    <x v="0"/>
    <n v="0.93150684931506844"/>
    <x v="0"/>
    <x v="0"/>
  </r>
  <r>
    <s v="E005962"/>
    <d v="2023-05-27T00:00:00"/>
    <x v="9"/>
    <s v="Corporate"/>
    <x v="0"/>
    <s v="Legal &amp; Compliance Associate"/>
    <s v="legal"/>
    <x v="1"/>
    <x v="0"/>
    <d v="2023-05-27T00:00:00"/>
    <m/>
    <s v=""/>
    <n v="949"/>
    <x v="2"/>
    <x v="1"/>
    <x v="1"/>
    <n v="3"/>
    <s v="meets"/>
    <n v="3"/>
    <n v="71000"/>
    <x v="0"/>
    <s v="meets"/>
    <n v="0"/>
    <x v="0"/>
    <n v="2.6"/>
    <x v="1"/>
    <x v="0"/>
  </r>
  <r>
    <s v="E005963"/>
    <d v="2023-07-02T00:00:00"/>
    <x v="10"/>
    <s v="Operations"/>
    <x v="2"/>
    <s v="Supply Chain Specialist"/>
    <s v="supply_chain"/>
    <x v="0"/>
    <x v="0"/>
    <d v="2023-07-02T00:00:00"/>
    <m/>
    <s v=""/>
    <n v="913"/>
    <x v="1"/>
    <x v="4"/>
    <x v="4"/>
    <n v="2"/>
    <s v="needs_support"/>
    <n v="3"/>
    <n v="78000"/>
    <x v="0"/>
    <s v="needs_support"/>
    <n v="0"/>
    <x v="0"/>
    <n v="2.5013698630136987"/>
    <x v="1"/>
    <x v="0"/>
  </r>
  <r>
    <s v="E005964"/>
    <d v="2023-09-28T00:00:00"/>
    <x v="11"/>
    <s v="Operations"/>
    <x v="3"/>
    <s v="Operations Senior Specialist"/>
    <s v="operations"/>
    <x v="2"/>
    <x v="0"/>
    <d v="2023-09-28T00:00:00"/>
    <m/>
    <s v=""/>
    <n v="825"/>
    <x v="0"/>
    <x v="1"/>
    <x v="1"/>
    <n v="4"/>
    <s v="exceeds"/>
    <n v="2"/>
    <n v="111500"/>
    <x v="0"/>
    <s v="exceeds"/>
    <n v="0"/>
    <x v="0"/>
    <n v="2.2602739726027399"/>
    <x v="1"/>
    <x v="3"/>
  </r>
  <r>
    <s v="E005965"/>
    <d v="2023-08-25T00:00:00"/>
    <x v="0"/>
    <s v="Product &amp; Technology"/>
    <x v="0"/>
    <s v="Software Engineering Specialist"/>
    <s v="engineering"/>
    <x v="0"/>
    <x v="0"/>
    <d v="2023-08-25T00:00:00"/>
    <m/>
    <s v=""/>
    <n v="859"/>
    <x v="0"/>
    <x v="1"/>
    <x v="4"/>
    <n v="3"/>
    <s v="meets"/>
    <n v="2"/>
    <n v="88500"/>
    <x v="0"/>
    <s v="meets"/>
    <n v="0"/>
    <x v="0"/>
    <n v="2.3534246575342466"/>
    <x v="1"/>
    <x v="0"/>
  </r>
  <r>
    <s v="E005966"/>
    <d v="2023-05-11T00:00:00"/>
    <x v="1"/>
    <s v="Product &amp; Technology"/>
    <x v="0"/>
    <s v="Analytics Specialist"/>
    <s v="analytics"/>
    <x v="0"/>
    <x v="0"/>
    <d v="2023-05-11T00:00:00"/>
    <m/>
    <s v=""/>
    <n v="965"/>
    <x v="1"/>
    <x v="1"/>
    <x v="2"/>
    <n v="3"/>
    <s v="meets"/>
    <n v="3"/>
    <n v="105000"/>
    <x v="0"/>
    <s v="meets"/>
    <n v="0"/>
    <x v="0"/>
    <n v="2.6438356164383561"/>
    <x v="1"/>
    <x v="3"/>
  </r>
  <r>
    <s v="E005967"/>
    <d v="2023-11-01T00:00:00"/>
    <x v="2"/>
    <s v="Product &amp; Technology"/>
    <x v="1"/>
    <s v="Analytics Specialist"/>
    <s v="analytics"/>
    <x v="0"/>
    <x v="0"/>
    <d v="2023-11-01T00:00:00"/>
    <m/>
    <s v=""/>
    <n v="791"/>
    <x v="0"/>
    <x v="1"/>
    <x v="1"/>
    <n v="1"/>
    <s v="needs_support"/>
    <n v="2"/>
    <n v="81500"/>
    <x v="0"/>
    <s v="needs_support"/>
    <n v="0"/>
    <x v="0"/>
    <n v="2.1671232876712327"/>
    <x v="1"/>
    <x v="0"/>
  </r>
  <r>
    <s v="E005968"/>
    <d v="2023-09-30T00:00:00"/>
    <x v="3"/>
    <s v="Product &amp; Technology"/>
    <x v="1"/>
    <s v="Product Management Specialist"/>
    <s v="product"/>
    <x v="0"/>
    <x v="0"/>
    <d v="2023-09-30T00:00:00"/>
    <m/>
    <s v=""/>
    <n v="823"/>
    <x v="0"/>
    <x v="0"/>
    <x v="2"/>
    <n v="2"/>
    <s v="needs_support"/>
    <n v="2"/>
    <n v="85000"/>
    <x v="0"/>
    <s v="needs_support"/>
    <n v="0"/>
    <x v="0"/>
    <n v="2.2547945205479452"/>
    <x v="1"/>
    <x v="0"/>
  </r>
  <r>
    <s v="E005969"/>
    <d v="2023-05-23T00:00:00"/>
    <x v="4"/>
    <s v="Revenue"/>
    <x v="0"/>
    <s v="Account Associate"/>
    <s v="sales"/>
    <x v="1"/>
    <x v="0"/>
    <d v="2023-05-23T00:00:00"/>
    <m/>
    <s v=""/>
    <n v="953"/>
    <x v="2"/>
    <x v="1"/>
    <x v="3"/>
    <n v="3"/>
    <s v="meets"/>
    <n v="3"/>
    <n v="55500"/>
    <x v="0"/>
    <s v="meets"/>
    <n v="0"/>
    <x v="0"/>
    <n v="2.6109589041095891"/>
    <x v="1"/>
    <x v="1"/>
  </r>
  <r>
    <s v="E005970"/>
    <d v="2024-10-18T00:00:00"/>
    <x v="5"/>
    <s v="Revenue"/>
    <x v="1"/>
    <s v="Account Specialist"/>
    <s v="sales"/>
    <x v="0"/>
    <x v="0"/>
    <d v="2024-10-18T00:00:00"/>
    <m/>
    <s v=""/>
    <n v="439"/>
    <x v="0"/>
    <x v="0"/>
    <x v="3"/>
    <n v="2"/>
    <s v="needs_support"/>
    <n v="1"/>
    <n v="79500"/>
    <x v="0"/>
    <s v="needs_support"/>
    <n v="0"/>
    <x v="0"/>
    <n v="1.2027397260273973"/>
    <x v="2"/>
    <x v="0"/>
  </r>
  <r>
    <s v="E005971"/>
    <d v="2024-07-25T00:00:00"/>
    <x v="6"/>
    <s v="Revenue"/>
    <x v="2"/>
    <s v="Growth Marketing Specialist"/>
    <s v="marketing"/>
    <x v="0"/>
    <x v="0"/>
    <d v="2024-07-25T00:00:00"/>
    <m/>
    <s v=""/>
    <n v="524"/>
    <x v="3"/>
    <x v="1"/>
    <x v="0"/>
    <n v="3"/>
    <s v="meets"/>
    <n v="1"/>
    <n v="75500"/>
    <x v="0"/>
    <s v="meets"/>
    <n v="0"/>
    <x v="0"/>
    <n v="1.4356164383561645"/>
    <x v="2"/>
    <x v="0"/>
  </r>
  <r>
    <s v="E005972"/>
    <d v="2023-12-29T00:00:00"/>
    <x v="7"/>
    <s v="Corporate"/>
    <x v="0"/>
    <s v="Financial Planning Associate"/>
    <s v="finance"/>
    <x v="1"/>
    <x v="0"/>
    <d v="2023-12-29T00:00:00"/>
    <m/>
    <s v=""/>
    <n v="733"/>
    <x v="0"/>
    <x v="1"/>
    <x v="1"/>
    <n v="3"/>
    <s v="meets"/>
    <n v="2"/>
    <n v="56500"/>
    <x v="0"/>
    <s v="meets"/>
    <n v="0"/>
    <x v="0"/>
    <n v="2.0082191780821916"/>
    <x v="1"/>
    <x v="1"/>
  </r>
  <r>
    <s v="E005973"/>
    <d v="2025-03-07T00:00:00"/>
    <x v="8"/>
    <s v="Corporate"/>
    <x v="1"/>
    <s v="People Operations Lead"/>
    <s v="people"/>
    <x v="3"/>
    <x v="0"/>
    <d v="2025-03-07T00:00:00"/>
    <m/>
    <s v=""/>
    <n v="299"/>
    <x v="0"/>
    <x v="0"/>
    <x v="4"/>
    <n v="4"/>
    <s v="exceeds"/>
    <n v="1"/>
    <n v="146500"/>
    <x v="0"/>
    <s v="exceeds"/>
    <n v="0"/>
    <x v="0"/>
    <n v="0.81917808219178079"/>
    <x v="0"/>
    <x v="2"/>
  </r>
  <r>
    <s v="E005974"/>
    <d v="2023-06-29T00:00:00"/>
    <x v="9"/>
    <s v="Corporate"/>
    <x v="0"/>
    <s v="Legal &amp; Compliance Associate"/>
    <s v="legal"/>
    <x v="1"/>
    <x v="0"/>
    <d v="2023-06-29T00:00:00"/>
    <m/>
    <s v=""/>
    <n v="916"/>
    <x v="0"/>
    <x v="3"/>
    <x v="0"/>
    <n v="3"/>
    <s v="meets"/>
    <n v="3"/>
    <n v="70500"/>
    <x v="0"/>
    <s v="meets"/>
    <n v="0"/>
    <x v="0"/>
    <n v="2.5095890410958903"/>
    <x v="1"/>
    <x v="0"/>
  </r>
  <r>
    <s v="E005975"/>
    <d v="2023-05-22T00:00:00"/>
    <x v="10"/>
    <s v="Operations"/>
    <x v="2"/>
    <s v="Supply Chain Specialist"/>
    <s v="supply_chain"/>
    <x v="0"/>
    <x v="0"/>
    <d v="2023-05-22T00:00:00"/>
    <m/>
    <s v=""/>
    <n v="954"/>
    <x v="4"/>
    <x v="0"/>
    <x v="2"/>
    <n v="3"/>
    <s v="meets"/>
    <n v="3"/>
    <n v="89500"/>
    <x v="0"/>
    <s v="meets"/>
    <n v="0"/>
    <x v="0"/>
    <n v="2.6136986301369864"/>
    <x v="1"/>
    <x v="0"/>
  </r>
  <r>
    <s v="E005976"/>
    <d v="2024-02-26T00:00:00"/>
    <x v="11"/>
    <s v="Operations"/>
    <x v="3"/>
    <s v="Analytics Senior Specialist"/>
    <s v="analytics"/>
    <x v="2"/>
    <x v="0"/>
    <d v="2024-02-26T00:00:00"/>
    <m/>
    <s v=""/>
    <n v="674"/>
    <x v="0"/>
    <x v="0"/>
    <x v="2"/>
    <n v="2"/>
    <s v="needs_support"/>
    <n v="2"/>
    <n v="108500"/>
    <x v="0"/>
    <s v="needs_support"/>
    <n v="0"/>
    <x v="0"/>
    <n v="1.8465753424657534"/>
    <x v="2"/>
    <x v="3"/>
  </r>
  <r>
    <s v="E005977"/>
    <d v="2024-07-14T00:00:00"/>
    <x v="0"/>
    <s v="Product &amp; Technology"/>
    <x v="0"/>
    <s v="Software Engineering Specialist"/>
    <s v="engineering"/>
    <x v="0"/>
    <x v="0"/>
    <d v="2024-07-14T00:00:00"/>
    <m/>
    <s v=""/>
    <n v="535"/>
    <x v="1"/>
    <x v="1"/>
    <x v="0"/>
    <n v="3"/>
    <s v="meets"/>
    <n v="1"/>
    <n v="101500"/>
    <x v="0"/>
    <s v="meets"/>
    <n v="0"/>
    <x v="0"/>
    <n v="1.4657534246575343"/>
    <x v="2"/>
    <x v="3"/>
  </r>
  <r>
    <s v="E005978"/>
    <d v="2024-08-30T00:00:00"/>
    <x v="1"/>
    <s v="Product &amp; Technology"/>
    <x v="0"/>
    <s v="Analytics Lead"/>
    <s v="analytics"/>
    <x v="3"/>
    <x v="0"/>
    <d v="2024-08-30T00:00:00"/>
    <m/>
    <s v=""/>
    <n v="488"/>
    <x v="0"/>
    <x v="1"/>
    <x v="2"/>
    <n v="4"/>
    <s v="exceeds"/>
    <n v="1"/>
    <n v="168000"/>
    <x v="0"/>
    <s v="exceeds"/>
    <n v="0"/>
    <x v="0"/>
    <n v="1.3369863013698631"/>
    <x v="2"/>
    <x v="2"/>
  </r>
  <r>
    <s v="E005979"/>
    <d v="2024-02-28T00:00:00"/>
    <x v="2"/>
    <s v="Product &amp; Technology"/>
    <x v="1"/>
    <s v="Product Management Associate"/>
    <s v="product"/>
    <x v="1"/>
    <x v="0"/>
    <d v="2024-02-28T00:00:00"/>
    <m/>
    <s v=""/>
    <n v="672"/>
    <x v="0"/>
    <x v="1"/>
    <x v="4"/>
    <n v="4"/>
    <s v="exceeds"/>
    <n v="2"/>
    <n v="66000"/>
    <x v="0"/>
    <s v="exceeds"/>
    <n v="0"/>
    <x v="0"/>
    <n v="1.8410958904109589"/>
    <x v="2"/>
    <x v="1"/>
  </r>
  <r>
    <s v="E005980"/>
    <d v="2025-04-21T00:00:00"/>
    <x v="3"/>
    <s v="Product &amp; Technology"/>
    <x v="1"/>
    <s v="Product Design Lead"/>
    <s v="design"/>
    <x v="3"/>
    <x v="0"/>
    <d v="2025-04-21T00:00:00"/>
    <m/>
    <s v=""/>
    <n v="254"/>
    <x v="1"/>
    <x v="1"/>
    <x v="1"/>
    <n v="3"/>
    <s v="meets"/>
    <n v="1"/>
    <n v="147500"/>
    <x v="0"/>
    <s v="meets"/>
    <n v="0"/>
    <x v="0"/>
    <n v="0.69589041095890414"/>
    <x v="0"/>
    <x v="2"/>
  </r>
  <r>
    <s v="E005981"/>
    <d v="2023-09-09T00:00:00"/>
    <x v="4"/>
    <s v="Revenue"/>
    <x v="0"/>
    <s v="Account Associate"/>
    <s v="sales"/>
    <x v="1"/>
    <x v="0"/>
    <d v="2023-09-09T00:00:00"/>
    <m/>
    <s v=""/>
    <n v="844"/>
    <x v="0"/>
    <x v="0"/>
    <x v="4"/>
    <n v="3"/>
    <s v="meets"/>
    <n v="2"/>
    <n v="60000"/>
    <x v="0"/>
    <s v="meets"/>
    <n v="0"/>
    <x v="0"/>
    <n v="2.3123287671232875"/>
    <x v="1"/>
    <x v="1"/>
  </r>
  <r>
    <s v="E005982"/>
    <d v="2023-02-12T00:00:00"/>
    <x v="5"/>
    <s v="Revenue"/>
    <x v="1"/>
    <s v="Customer Success Specialist"/>
    <s v="customer_success"/>
    <x v="0"/>
    <x v="0"/>
    <d v="2023-02-12T00:00:00"/>
    <m/>
    <s v=""/>
    <n v="1053"/>
    <x v="4"/>
    <x v="0"/>
    <x v="1"/>
    <n v="3"/>
    <s v="meets"/>
    <n v="3"/>
    <n v="100000"/>
    <x v="0"/>
    <s v="meets"/>
    <n v="0"/>
    <x v="0"/>
    <n v="2.8849315068493149"/>
    <x v="1"/>
    <x v="3"/>
  </r>
  <r>
    <s v="E005983"/>
    <d v="2024-08-21T00:00:00"/>
    <x v="6"/>
    <s v="Revenue"/>
    <x v="2"/>
    <s v="Growth Marketing Lead"/>
    <s v="marketing"/>
    <x v="3"/>
    <x v="0"/>
    <d v="2024-08-21T00:00:00"/>
    <m/>
    <s v=""/>
    <n v="497"/>
    <x v="0"/>
    <x v="1"/>
    <x v="4"/>
    <n v="3"/>
    <s v="meets"/>
    <n v="1"/>
    <n v="139500"/>
    <x v="0"/>
    <s v="meets"/>
    <n v="0"/>
    <x v="0"/>
    <n v="1.3616438356164384"/>
    <x v="2"/>
    <x v="2"/>
  </r>
  <r>
    <s v="E005984"/>
    <d v="2025-09-19T00:00:00"/>
    <x v="7"/>
    <s v="Corporate"/>
    <x v="0"/>
    <s v="Analytics Specialist"/>
    <s v="analytics"/>
    <x v="0"/>
    <x v="0"/>
    <d v="2025-09-19T00:00:00"/>
    <m/>
    <s v=""/>
    <n v="103"/>
    <x v="4"/>
    <x v="2"/>
    <x v="3"/>
    <s v="None"/>
    <s v=""/>
    <n v="0"/>
    <n v="85500"/>
    <x v="1"/>
    <s v="Not Reviewed"/>
    <n v="0"/>
    <x v="0"/>
    <n v="0.28219178082191781"/>
    <x v="0"/>
    <x v="0"/>
  </r>
  <r>
    <s v="E005985"/>
    <d v="2025-06-17T00:00:00"/>
    <x v="8"/>
    <s v="Corporate"/>
    <x v="1"/>
    <s v="Operations Specialist"/>
    <s v="operations"/>
    <x v="0"/>
    <x v="0"/>
    <d v="2025-06-17T00:00:00"/>
    <m/>
    <s v=""/>
    <n v="197"/>
    <x v="2"/>
    <x v="1"/>
    <x v="2"/>
    <n v="3"/>
    <s v="meets"/>
    <n v="1"/>
    <n v="96500"/>
    <x v="0"/>
    <s v="meets"/>
    <n v="0"/>
    <x v="0"/>
    <n v="0.53972602739726028"/>
    <x v="0"/>
    <x v="0"/>
  </r>
  <r>
    <s v="E005986"/>
    <d v="2024-12-21T00:00:00"/>
    <x v="9"/>
    <s v="Corporate"/>
    <x v="0"/>
    <s v="Legal &amp; Compliance Specialist"/>
    <s v="legal"/>
    <x v="0"/>
    <x v="1"/>
    <d v="2024-12-21T00:00:00"/>
    <d v="2025-09-30T00:00:00"/>
    <s v="voluntary"/>
    <n v="283"/>
    <x v="1"/>
    <x v="2"/>
    <x v="0"/>
    <n v="2"/>
    <s v="needs_support"/>
    <n v="1"/>
    <n v="95500"/>
    <x v="0"/>
    <s v="needs_support"/>
    <n v="1"/>
    <x v="1"/>
    <n v="0.77534246575342469"/>
    <x v="0"/>
    <x v="0"/>
  </r>
  <r>
    <s v="E005987"/>
    <d v="2025-01-05T00:00:00"/>
    <x v="10"/>
    <s v="Operations"/>
    <x v="2"/>
    <s v="Supply Chain Senior Specialist"/>
    <s v="supply_chain"/>
    <x v="2"/>
    <x v="0"/>
    <d v="2025-01-05T00:00:00"/>
    <m/>
    <s v=""/>
    <n v="360"/>
    <x v="4"/>
    <x v="1"/>
    <x v="1"/>
    <n v="4"/>
    <s v="exceeds"/>
    <n v="1"/>
    <n v="122500"/>
    <x v="0"/>
    <s v="exceeds"/>
    <n v="0"/>
    <x v="0"/>
    <n v="0.98630136986301364"/>
    <x v="0"/>
    <x v="3"/>
  </r>
  <r>
    <s v="E005988"/>
    <d v="2025-08-09T00:00:00"/>
    <x v="11"/>
    <s v="Operations"/>
    <x v="3"/>
    <s v="Operations Associate"/>
    <s v="operations"/>
    <x v="1"/>
    <x v="1"/>
    <d v="2025-08-09T00:00:00"/>
    <d v="2025-12-23T00:00:00"/>
    <s v="involuntary"/>
    <n v="136"/>
    <x v="3"/>
    <x v="1"/>
    <x v="3"/>
    <s v="None"/>
    <s v=""/>
    <n v="0"/>
    <n v="60000"/>
    <x v="1"/>
    <s v="Not Reviewed"/>
    <n v="1"/>
    <x v="1"/>
    <n v="0.37260273972602742"/>
    <x v="0"/>
    <x v="1"/>
  </r>
  <r>
    <s v="E005989"/>
    <d v="2024-07-10T00:00:00"/>
    <x v="0"/>
    <s v="Product &amp; Technology"/>
    <x v="0"/>
    <s v="Software Engineering Associate"/>
    <s v="engineering"/>
    <x v="1"/>
    <x v="0"/>
    <d v="2024-07-10T00:00:00"/>
    <m/>
    <s v=""/>
    <n v="539"/>
    <x v="3"/>
    <x v="2"/>
    <x v="0"/>
    <n v="2"/>
    <s v="needs_support"/>
    <n v="1"/>
    <n v="64500"/>
    <x v="0"/>
    <s v="needs_support"/>
    <n v="0"/>
    <x v="0"/>
    <n v="1.4767123287671233"/>
    <x v="2"/>
    <x v="1"/>
  </r>
  <r>
    <s v="E005990"/>
    <d v="2023-04-07T00:00:00"/>
    <x v="1"/>
    <s v="Product &amp; Technology"/>
    <x v="0"/>
    <s v="Analytics Specialist"/>
    <s v="analytics"/>
    <x v="0"/>
    <x v="0"/>
    <d v="2023-04-07T00:00:00"/>
    <m/>
    <s v=""/>
    <n v="999"/>
    <x v="0"/>
    <x v="3"/>
    <x v="0"/>
    <n v="5"/>
    <s v="outstanding"/>
    <n v="3"/>
    <n v="89000"/>
    <x v="0"/>
    <s v="outstanding"/>
    <n v="0"/>
    <x v="0"/>
    <n v="2.7369863013698632"/>
    <x v="1"/>
    <x v="0"/>
  </r>
  <r>
    <s v="E005991"/>
    <d v="2025-07-24T00:00:00"/>
    <x v="2"/>
    <s v="Product &amp; Technology"/>
    <x v="1"/>
    <s v="Product Management Specialist"/>
    <s v="product"/>
    <x v="0"/>
    <x v="0"/>
    <d v="2025-07-24T00:00:00"/>
    <m/>
    <s v=""/>
    <n v="160"/>
    <x v="0"/>
    <x v="2"/>
    <x v="0"/>
    <s v="None"/>
    <s v=""/>
    <n v="0"/>
    <n v="103000"/>
    <x v="1"/>
    <s v="Not Reviewed"/>
    <n v="0"/>
    <x v="0"/>
    <n v="0.43835616438356162"/>
    <x v="0"/>
    <x v="3"/>
  </r>
  <r>
    <s v="E005992"/>
    <d v="2023-03-06T00:00:00"/>
    <x v="3"/>
    <s v="Product &amp; Technology"/>
    <x v="1"/>
    <s v="Product Design Specialist"/>
    <s v="design"/>
    <x v="0"/>
    <x v="0"/>
    <d v="2023-03-06T00:00:00"/>
    <m/>
    <s v=""/>
    <n v="1031"/>
    <x v="2"/>
    <x v="0"/>
    <x v="0"/>
    <n v="3"/>
    <s v="meets"/>
    <n v="3"/>
    <n v="95000"/>
    <x v="0"/>
    <s v="meets"/>
    <n v="0"/>
    <x v="0"/>
    <n v="2.8246575342465752"/>
    <x v="1"/>
    <x v="0"/>
  </r>
  <r>
    <s v="E005993"/>
    <d v="2025-01-03T00:00:00"/>
    <x v="4"/>
    <s v="Revenue"/>
    <x v="0"/>
    <s v="Account Specialist"/>
    <s v="sales"/>
    <x v="0"/>
    <x v="0"/>
    <d v="2025-01-03T00:00:00"/>
    <m/>
    <s v=""/>
    <n v="362"/>
    <x v="0"/>
    <x v="2"/>
    <x v="1"/>
    <n v="3"/>
    <s v="meets"/>
    <n v="1"/>
    <n v="91500"/>
    <x v="0"/>
    <s v="meets"/>
    <n v="0"/>
    <x v="0"/>
    <n v="0.99178082191780825"/>
    <x v="0"/>
    <x v="0"/>
  </r>
  <r>
    <s v="E005994"/>
    <d v="2023-03-05T00:00:00"/>
    <x v="5"/>
    <s v="Revenue"/>
    <x v="1"/>
    <s v="Customer Success Senior Specialist"/>
    <s v="customer_success"/>
    <x v="2"/>
    <x v="0"/>
    <d v="2023-03-05T00:00:00"/>
    <m/>
    <s v=""/>
    <n v="1032"/>
    <x v="0"/>
    <x v="0"/>
    <x v="0"/>
    <n v="4"/>
    <s v="exceeds"/>
    <n v="3"/>
    <n v="134000"/>
    <x v="0"/>
    <s v="exceeds"/>
    <n v="0"/>
    <x v="0"/>
    <n v="2.8273972602739725"/>
    <x v="1"/>
    <x v="2"/>
  </r>
  <r>
    <s v="E005995"/>
    <d v="2023-09-14T00:00:00"/>
    <x v="6"/>
    <s v="Revenue"/>
    <x v="2"/>
    <s v="Analytics Specialist"/>
    <s v="analytics"/>
    <x v="0"/>
    <x v="0"/>
    <d v="2023-09-14T00:00:00"/>
    <m/>
    <s v=""/>
    <n v="839"/>
    <x v="3"/>
    <x v="2"/>
    <x v="2"/>
    <n v="3"/>
    <s v="meets"/>
    <n v="2"/>
    <n v="83000"/>
    <x v="0"/>
    <s v="meets"/>
    <n v="0"/>
    <x v="0"/>
    <n v="2.2986301369863016"/>
    <x v="1"/>
    <x v="0"/>
  </r>
  <r>
    <s v="E005996"/>
    <d v="2023-12-10T00:00:00"/>
    <x v="7"/>
    <s v="Corporate"/>
    <x v="0"/>
    <s v="Financial Planning Lead"/>
    <s v="finance"/>
    <x v="3"/>
    <x v="0"/>
    <d v="2023-12-10T00:00:00"/>
    <m/>
    <s v=""/>
    <n v="752"/>
    <x v="0"/>
    <x v="0"/>
    <x v="2"/>
    <n v="4"/>
    <s v="exceeds"/>
    <n v="2"/>
    <n v="136500"/>
    <x v="0"/>
    <s v="exceeds"/>
    <n v="0"/>
    <x v="0"/>
    <n v="2.0602739726027397"/>
    <x v="1"/>
    <x v="2"/>
  </r>
  <r>
    <s v="E005997"/>
    <d v="2025-06-14T00:00:00"/>
    <x v="8"/>
    <s v="Corporate"/>
    <x v="1"/>
    <s v="People Operations Senior Specialist"/>
    <s v="people"/>
    <x v="2"/>
    <x v="0"/>
    <d v="2025-06-14T00:00:00"/>
    <m/>
    <s v=""/>
    <n v="200"/>
    <x v="0"/>
    <x v="1"/>
    <x v="4"/>
    <n v="2"/>
    <s v="needs_support"/>
    <n v="1"/>
    <n v="129500"/>
    <x v="0"/>
    <s v="needs_support"/>
    <n v="0"/>
    <x v="0"/>
    <n v="0.54794520547945202"/>
    <x v="0"/>
    <x v="3"/>
  </r>
  <r>
    <s v="E005998"/>
    <d v="2024-05-07T00:00:00"/>
    <x v="9"/>
    <s v="Corporate"/>
    <x v="0"/>
    <s v="Legal &amp; Compliance Senior Specialist"/>
    <s v="legal"/>
    <x v="2"/>
    <x v="0"/>
    <d v="2024-05-07T00:00:00"/>
    <m/>
    <s v=""/>
    <n v="603"/>
    <x v="2"/>
    <x v="2"/>
    <x v="2"/>
    <n v="3"/>
    <s v="meets"/>
    <n v="2"/>
    <n v="97500"/>
    <x v="0"/>
    <s v="meets"/>
    <n v="0"/>
    <x v="0"/>
    <n v="1.6520547945205479"/>
    <x v="2"/>
    <x v="0"/>
  </r>
  <r>
    <s v="E005999"/>
    <d v="2023-12-30T00:00:00"/>
    <x v="10"/>
    <s v="Operations"/>
    <x v="2"/>
    <s v="Supply Chain Associate"/>
    <s v="supply_chain"/>
    <x v="1"/>
    <x v="1"/>
    <d v="2023-12-30T00:00:00"/>
    <d v="2025-07-10T00:00:00"/>
    <s v="voluntary"/>
    <n v="558"/>
    <x v="0"/>
    <x v="1"/>
    <x v="0"/>
    <n v="3"/>
    <s v="meets"/>
    <n v="2"/>
    <n v="62500"/>
    <x v="0"/>
    <s v="meets"/>
    <n v="1"/>
    <x v="1"/>
    <n v="1.5287671232876712"/>
    <x v="2"/>
    <x v="1"/>
  </r>
  <r>
    <s v="E006000"/>
    <d v="2024-10-16T00:00:00"/>
    <x v="11"/>
    <s v="Operations"/>
    <x v="3"/>
    <s v="Analytics Senior Specialist"/>
    <s v="analytics"/>
    <x v="2"/>
    <x v="0"/>
    <d v="2024-10-16T00:00:00"/>
    <m/>
    <s v=""/>
    <n v="441"/>
    <x v="0"/>
    <x v="1"/>
    <x v="2"/>
    <n v="3"/>
    <s v="meets"/>
    <n v="1"/>
    <n v="110000"/>
    <x v="0"/>
    <s v="meets"/>
    <n v="0"/>
    <x v="0"/>
    <n v="1.2082191780821918"/>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11AA4-D3CF-4B43-BB60-E378FFC43C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evel">
  <location ref="E20:G26" firstHeaderRow="0" firstDataRow="1"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4"/>
  </rowFields>
  <rowItems count="6">
    <i>
      <x/>
    </i>
    <i>
      <x v="1"/>
    </i>
    <i>
      <x v="2"/>
    </i>
    <i>
      <x v="3"/>
    </i>
    <i>
      <x v="4"/>
    </i>
    <i t="grand">
      <x/>
    </i>
  </rowItems>
  <colFields count="1">
    <field x="-2"/>
  </colFields>
  <colItems count="2">
    <i>
      <x/>
    </i>
    <i i="1">
      <x v="1"/>
    </i>
  </colItems>
  <dataFields count="2">
    <dataField name="Count of employee_id" fld="0" subtotal="count" baseField="0" baseItem="0"/>
    <dataField name="Sum of Attrition_Flag" fld="22" baseField="0" baseItem="0"/>
  </dataFields>
  <formats count="5">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1"/>
          </reference>
        </references>
      </pivotArea>
    </format>
    <format dxfId="2">
      <pivotArea outline="0" collapsedLevelsAreSubtotals="1" fieldPosition="0"/>
    </format>
    <format dxfId="1">
      <pivotArea dataOnly="0" labelOnly="1" fieldPosition="0">
        <references count="1">
          <reference field="14"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76449C-5BDB-4ADC-A845-1CD9135FF8EF}"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4">
  <location ref="A2:D16" firstHeaderRow="1" firstDataRow="2" firstDataCol="1"/>
  <pivotFields count="27">
    <pivotField dataField="1" showAll="0"/>
    <pivotField numFmtId="14" showAll="0"/>
    <pivotField axis="axisRow"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3"/>
  </colFields>
  <colItems count="3">
    <i>
      <x/>
    </i>
    <i>
      <x v="1"/>
    </i>
    <i t="grand">
      <x/>
    </i>
  </colItems>
  <dataFields count="1">
    <dataField name="Department Name" fld="0" subtotal="count" baseField="0" baseItem="0"/>
  </dataFields>
  <formats count="13">
    <format dxfId="17">
      <pivotArea type="all" dataOnly="0" outline="0" fieldPosition="0"/>
    </format>
    <format dxfId="16">
      <pivotArea outline="0" collapsedLevelsAreSubtotals="1" fieldPosition="0"/>
    </format>
    <format dxfId="15">
      <pivotArea type="origin" dataOnly="0" labelOnly="1" outline="0" fieldPosition="0"/>
    </format>
    <format dxfId="14">
      <pivotArea dataOnly="0" labelOnly="1" fieldPosition="0">
        <references count="1">
          <reference field="2" count="0"/>
        </references>
      </pivotArea>
    </format>
    <format dxfId="13">
      <pivotArea dataOnly="0" labelOnly="1" grandRow="1" outline="0" fieldPosition="0"/>
    </format>
    <format dxfId="12">
      <pivotArea type="origin" dataOnly="0" labelOnly="1" outline="0" fieldPosition="0"/>
    </format>
    <format dxfId="11">
      <pivotArea type="topRight" dataOnly="0" labelOnly="1" outline="0" fieldPosition="0"/>
    </format>
    <format dxfId="10">
      <pivotArea dataOnly="0" labelOnly="1" fieldPosition="0">
        <references count="1">
          <reference field="23" count="0"/>
        </references>
      </pivotArea>
    </format>
    <format dxfId="9">
      <pivotArea dataOnly="0" labelOnly="1" grandCol="1" outline="0" fieldPosition="0"/>
    </format>
    <format dxfId="8">
      <pivotArea dataOnly="0" labelOnly="1" fieldPosition="0">
        <references count="1">
          <reference field="23" count="0"/>
        </references>
      </pivotArea>
    </format>
    <format dxfId="7">
      <pivotArea dataOnly="0" labelOnly="1" grandCol="1" outline="0" fieldPosition="0"/>
    </format>
    <format dxfId="6">
      <pivotArea dataOnly="0" labelOnly="1" grandCol="1" outline="0" fieldPosition="0"/>
    </format>
    <format dxfId="5">
      <pivotArea type="origin" dataOnly="0" labelOnly="1" outline="0" fieldPosition="0"/>
    </format>
  </formats>
  <chartFormats count="3">
    <chartFormat chart="7" format="4" series="1">
      <pivotArea type="data" outline="0" fieldPosition="0">
        <references count="2">
          <reference field="4294967294" count="1" selected="0">
            <x v="0"/>
          </reference>
          <reference field="23" count="1" selected="0">
            <x v="0"/>
          </reference>
        </references>
      </pivotArea>
    </chartFormat>
    <chartFormat chart="7" format="5" series="1">
      <pivotArea type="data" outline="0" fieldPosition="0">
        <references count="2">
          <reference field="4294967294" count="1" selected="0">
            <x v="0"/>
          </reference>
          <reference field="23"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D40C16-4886-4CFF-96B2-0B4A74F9B4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Name">
  <location ref="F2:G15" firstHeaderRow="1" firstDataRow="1" firstDataCol="1"/>
  <pivotFields count="27">
    <pivotField showAll="0"/>
    <pivotField numFmtId="14" showAll="0"/>
    <pivotField axis="axisRow"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Attrition_Flag" fld="22" subtotal="average" baseField="0" baseItem="0"/>
  </dataFields>
  <formats count="8">
    <format dxfId="25">
      <pivotArea type="all" dataOnly="0" outline="0" fieldPosition="0"/>
    </format>
    <format dxfId="24">
      <pivotArea outline="0" collapsedLevelsAreSubtotals="1" fieldPosition="0"/>
    </format>
    <format dxfId="23">
      <pivotArea dataOnly="0" labelOnly="1" fieldPosition="0">
        <references count="1">
          <reference field="2" count="0"/>
        </references>
      </pivotArea>
    </format>
    <format dxfId="22">
      <pivotArea dataOnly="0" labelOnly="1" grandRow="1" outline="0" fieldPosition="0"/>
    </format>
    <format dxfId="21">
      <pivotArea field="2" type="button" dataOnly="0" labelOnly="1" outline="0" axis="axisRow" fieldPosition="0"/>
    </format>
    <format dxfId="20">
      <pivotArea dataOnly="0" labelOnly="1" outline="0" axis="axisValues" fieldPosition="0"/>
    </format>
    <format dxfId="19">
      <pivotArea dataOnly="0" labelOnly="1" outline="0" axis="axisValues" fieldPosition="0"/>
    </format>
    <format dxfId="18">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765329-E108-42F3-8270-28485A5239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mute Band">
  <location ref="I20:K26" firstHeaderRow="0" firstDataRow="1"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axis="axisRow" showAll="0">
      <items count="6">
        <item x="4"/>
        <item x="3"/>
        <item x="1"/>
        <item x="2"/>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Count of employee_id" fld="0" subtotal="count" baseField="0" baseItem="0"/>
    <dataField name="Sum of Attrition_Flag" fld="22" baseField="0" baseItem="0"/>
  </dataFields>
  <formats count="3">
    <format dxfId="28">
      <pivotArea outline="0" collapsedLevelsAreSubtotals="1" fieldPosition="0"/>
    </format>
    <format dxfId="27">
      <pivotArea dataOnly="0" labelOnly="1" fieldPosition="0">
        <references count="1">
          <reference field="15" count="0"/>
        </references>
      </pivotArea>
    </format>
    <format dxfId="2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9B0739-3EC4-4A1B-95AF-266756E60B49}"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rowHeaderCaption="Job Level">
  <location ref="I2:L8" firstHeaderRow="1" firstDataRow="2"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axis="axisRow"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7"/>
  </rowFields>
  <rowItems count="5">
    <i>
      <x/>
    </i>
    <i>
      <x v="1"/>
    </i>
    <i>
      <x v="2"/>
    </i>
    <i>
      <x v="3"/>
    </i>
    <i t="grand">
      <x/>
    </i>
  </rowItems>
  <colFields count="1">
    <field x="23"/>
  </colFields>
  <colItems count="3">
    <i>
      <x/>
    </i>
    <i>
      <x v="1"/>
    </i>
    <i t="grand">
      <x/>
    </i>
  </colItems>
  <dataFields count="1">
    <dataField name="Job Level" fld="0" subtotal="count" baseField="0" baseItem="0"/>
  </dataFields>
  <formats count="9">
    <format dxfId="37">
      <pivotArea outline="0" collapsedLevelsAreSubtotals="1" fieldPosition="0"/>
    </format>
    <format dxfId="36">
      <pivotArea dataOnly="0" labelOnly="1" fieldPosition="0">
        <references count="1">
          <reference field="7" count="0"/>
        </references>
      </pivotArea>
    </format>
    <format dxfId="35">
      <pivotArea dataOnly="0" labelOnly="1" grandRow="1" outline="0" fieldPosition="0"/>
    </format>
    <format dxfId="34">
      <pivotArea field="7" type="button" dataOnly="0" labelOnly="1" outline="0" axis="axisRow" fieldPosition="0"/>
    </format>
    <format dxfId="33">
      <pivotArea dataOnly="0" labelOnly="1" fieldPosition="0">
        <references count="1">
          <reference field="23" count="1">
            <x v="0"/>
          </reference>
        </references>
      </pivotArea>
    </format>
    <format dxfId="32">
      <pivotArea dataOnly="0" labelOnly="1" fieldPosition="0">
        <references count="1">
          <reference field="23" count="1">
            <x v="1"/>
          </reference>
        </references>
      </pivotArea>
    </format>
    <format dxfId="31">
      <pivotArea dataOnly="0" labelOnly="1" grandCol="1" outline="0" fieldPosition="0"/>
    </format>
    <format dxfId="30">
      <pivotArea type="origin" dataOnly="0" labelOnly="1" outline="0" fieldPosition="0"/>
    </format>
    <format dxfId="29">
      <pivotArea type="origin" dataOnly="0" labelOnly="1" outline="0" fieldPosition="0"/>
    </format>
  </formats>
  <chartFormats count="4">
    <chartFormat chart="2" format="7" series="1">
      <pivotArea type="data" outline="0" fieldPosition="0">
        <references count="1">
          <reference field="23" count="1" selected="0">
            <x v="0"/>
          </reference>
        </references>
      </pivotArea>
    </chartFormat>
    <chartFormat chart="2" format="8" series="1">
      <pivotArea type="data" outline="0" fieldPosition="0">
        <references count="1">
          <reference field="23" count="1" selected="0">
            <x v="1"/>
          </reference>
        </references>
      </pivotArea>
    </chartFormat>
    <chartFormat chart="2" format="9" series="1">
      <pivotArea type="data" outline="0" fieldPosition="0">
        <references count="2">
          <reference field="4294967294" count="1" selected="0">
            <x v="0"/>
          </reference>
          <reference field="23" count="1" selected="0">
            <x v="0"/>
          </reference>
        </references>
      </pivotArea>
    </chartFormat>
    <chartFormat chart="2" format="10"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5DB112-D876-4BE1-B39C-27C499F54438}" name="PivotTable5"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 rowHeaderCaption="Region">
  <location ref="I30:L36" firstHeaderRow="1" firstDataRow="2"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axis="axisRow"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4"/>
  </rowFields>
  <rowItems count="5">
    <i>
      <x/>
    </i>
    <i>
      <x v="1"/>
    </i>
    <i>
      <x v="2"/>
    </i>
    <i>
      <x v="3"/>
    </i>
    <i t="grand">
      <x/>
    </i>
  </rowItems>
  <colFields count="1">
    <field x="23"/>
  </colFields>
  <colItems count="3">
    <i>
      <x/>
    </i>
    <i>
      <x v="1"/>
    </i>
    <i t="grand">
      <x/>
    </i>
  </colItems>
  <dataFields count="1">
    <dataField name="Regions" fld="0" subtotal="count" baseField="0" baseItem="0"/>
  </dataFields>
  <formats count="6">
    <format dxfId="43">
      <pivotArea outline="0" collapsedLevelsAreSubtotals="1" fieldPosition="0"/>
    </format>
    <format dxfId="42">
      <pivotArea dataOnly="0" labelOnly="1" fieldPosition="0">
        <references count="1">
          <reference field="4" count="0"/>
        </references>
      </pivotArea>
    </format>
    <format dxfId="41">
      <pivotArea dataOnly="0" labelOnly="1" grandRow="1" outline="0" fieldPosition="0"/>
    </format>
    <format dxfId="40">
      <pivotArea type="origin" dataOnly="0" labelOnly="1" outline="0" fieldPosition="0"/>
    </format>
    <format dxfId="39">
      <pivotArea dataOnly="0" labelOnly="1" fieldPosition="0">
        <references count="1">
          <reference field="23" count="0"/>
        </references>
      </pivotArea>
    </format>
    <format dxfId="38">
      <pivotArea dataOnly="0" labelOnly="1" grandCol="1" outline="0" fieldPosition="0"/>
    </format>
  </formats>
  <chartFormats count="3">
    <chartFormat chart="2" format="4"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23" count="1" selected="0">
            <x v="1"/>
          </reference>
        </references>
      </pivotArea>
    </chartFormat>
    <chartFormat chart="2" format="7"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8997A-CAC6-4AFB-A5B9-7C940FB2D1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view Status">
  <location ref="D39:E42" firstHeaderRow="1" firstDataRow="1"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Count of employee_id" fld="0" subtotal="count" baseField="0" baseItem="0"/>
  </dataFields>
  <formats count="4">
    <format dxfId="47">
      <pivotArea dataOnly="0" labelOnly="1" outline="0" axis="axisValues" fieldPosition="0"/>
    </format>
    <format dxfId="46">
      <pivotArea outline="0" collapsedLevelsAreSubtotals="1" fieldPosition="0"/>
    </format>
    <format dxfId="45">
      <pivotArea dataOnly="0" labelOnly="1" fieldPosition="0">
        <references count="1">
          <reference field="20" count="0"/>
        </references>
      </pivotArea>
    </format>
    <format dxfId="44">
      <pivotArea dataOnly="0" labelOnly="1" grandRow="1" outline="0"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0"/>
          </reference>
        </references>
      </pivotArea>
    </chartFormat>
    <chartFormat chart="2" format="4">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D45297-65B4-4E4C-BB69-EE2C19FFB67E}"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rowHeaderCaption="Salary Band">
  <location ref="D30:G36" firstHeaderRow="1" firstDataRow="2"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axis="axisRow" showAll="0">
      <items count="5">
        <item x="1"/>
        <item x="3"/>
        <item x="2"/>
        <item x="0"/>
        <item t="default"/>
      </items>
    </pivotField>
  </pivotFields>
  <rowFields count="1">
    <field x="26"/>
  </rowFields>
  <rowItems count="5">
    <i>
      <x/>
    </i>
    <i>
      <x v="1"/>
    </i>
    <i>
      <x v="2"/>
    </i>
    <i>
      <x v="3"/>
    </i>
    <i t="grand">
      <x/>
    </i>
  </rowItems>
  <colFields count="1">
    <field x="23"/>
  </colFields>
  <colItems count="3">
    <i>
      <x/>
    </i>
    <i>
      <x v="1"/>
    </i>
    <i t="grand">
      <x/>
    </i>
  </colItems>
  <dataFields count="1">
    <dataField name="Salary" fld="0" subtotal="count" baseField="0" baseItem="0"/>
  </dataFields>
  <formats count="7">
    <format dxfId="54">
      <pivotArea outline="0" collapsedLevelsAreSubtotals="1" fieldPosition="0"/>
    </format>
    <format dxfId="53">
      <pivotArea dataOnly="0" labelOnly="1" fieldPosition="0">
        <references count="1">
          <reference field="26" count="0"/>
        </references>
      </pivotArea>
    </format>
    <format dxfId="52">
      <pivotArea dataOnly="0" labelOnly="1" grandRow="1" outline="0" fieldPosition="0"/>
    </format>
    <format dxfId="51">
      <pivotArea type="origin" dataOnly="0" labelOnly="1" outline="0" fieldPosition="0"/>
    </format>
    <format dxfId="50">
      <pivotArea type="topRight" dataOnly="0" labelOnly="1" outline="0" fieldPosition="0"/>
    </format>
    <format dxfId="49">
      <pivotArea dataOnly="0" labelOnly="1" fieldPosition="0">
        <references count="1">
          <reference field="23" count="0"/>
        </references>
      </pivotArea>
    </format>
    <format dxfId="48">
      <pivotArea dataOnly="0" labelOnly="1" grandCol="1" outline="0" fieldPosition="0"/>
    </format>
  </formats>
  <chartFormats count="2">
    <chartFormat chart="2" format="4" series="1">
      <pivotArea type="data" outline="0" fieldPosition="0">
        <references count="2">
          <reference field="4294967294" count="1" selected="0">
            <x v="0"/>
          </reference>
          <reference field="23" count="1" selected="0">
            <x v="0"/>
          </reference>
        </references>
      </pivotArea>
    </chartFormat>
    <chartFormat chart="2" format="5"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D1533A-6335-4DA1-B7E2-1327582AD3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Band">
  <location ref="A20:C26" firstHeaderRow="0" firstDataRow="1"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3"/>
  </rowFields>
  <rowItems count="6">
    <i>
      <x/>
    </i>
    <i>
      <x v="1"/>
    </i>
    <i>
      <x v="2"/>
    </i>
    <i>
      <x v="3"/>
    </i>
    <i>
      <x v="4"/>
    </i>
    <i t="grand">
      <x/>
    </i>
  </rowItems>
  <colFields count="1">
    <field x="-2"/>
  </colFields>
  <colItems count="2">
    <i>
      <x/>
    </i>
    <i i="1">
      <x v="1"/>
    </i>
  </colItems>
  <dataFields count="2">
    <dataField name="Count of employee_id" fld="0" subtotal="count" baseField="0" baseItem="0"/>
    <dataField name="Sum of Attrition_Flag" fld="22" baseField="0" baseItem="0"/>
  </dataFields>
  <formats count="6">
    <format dxfId="60">
      <pivotArea field="13" type="button" dataOnly="0" labelOnly="1" outline="0" axis="axisRow" fieldPosition="0"/>
    </format>
    <format dxfId="59">
      <pivotArea dataOnly="0" labelOnly="1" outline="0" fieldPosition="0">
        <references count="1">
          <reference field="4294967294" count="1">
            <x v="0"/>
          </reference>
        </references>
      </pivotArea>
    </format>
    <format dxfId="58">
      <pivotArea dataOnly="0" labelOnly="1" outline="0" fieldPosition="0">
        <references count="1">
          <reference field="4294967294" count="1">
            <x v="1"/>
          </reference>
        </references>
      </pivotArea>
    </format>
    <format dxfId="57">
      <pivotArea outline="0" collapsedLevelsAreSubtotals="1" fieldPosition="0"/>
    </format>
    <format dxfId="56">
      <pivotArea dataOnly="0" labelOnly="1" fieldPosition="0">
        <references count="1">
          <reference field="13" count="0"/>
        </references>
      </pivotArea>
    </format>
    <format dxfId="5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4C1BBB-09F5-4255-9B6B-F8D122AFD29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Name">
  <location ref="A30:B43" firstHeaderRow="1" firstDataRow="1" firstDataCol="1"/>
  <pivotFields count="27">
    <pivotField showAll="0"/>
    <pivotField numFmtId="14" showAll="0"/>
    <pivotField axis="axisRow"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base_salary" fld="19" subtotal="average" baseField="0" baseItem="0"/>
  </dataFields>
  <formats count="3">
    <format dxfId="63">
      <pivotArea outline="0" collapsedLevelsAreSubtotals="1" fieldPosition="0"/>
    </format>
    <format dxfId="62">
      <pivotArea dataOnly="0" labelOnly="1" fieldPosition="0">
        <references count="1">
          <reference field="2" count="0"/>
        </references>
      </pivotArea>
    </format>
    <format dxfId="6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AE3970-C73A-44ED-8C25-CF3FDBA80CE0}"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rowHeaderCaption="Tenure Band">
  <location ref="I11:L17" firstHeaderRow="1" firstDataRow="2" firstDataCol="1"/>
  <pivotFields count="27">
    <pivotField dataField="1" showAll="0"/>
    <pivotField numFmtId="14" showAll="0"/>
    <pivotField showAll="0">
      <items count="13">
        <item x="11"/>
        <item x="5"/>
        <item x="1"/>
        <item x="3"/>
        <item x="0"/>
        <item x="7"/>
        <item x="9"/>
        <item x="6"/>
        <item x="8"/>
        <item x="2"/>
        <item x="4"/>
        <item x="10"/>
        <item t="default"/>
      </items>
    </pivotField>
    <pivotField showAll="0"/>
    <pivotField showAll="0">
      <items count="5">
        <item x="2"/>
        <item x="1"/>
        <item x="3"/>
        <item x="0"/>
        <item t="default"/>
      </items>
    </pivotField>
    <pivotField showAll="0"/>
    <pivotField showAll="0"/>
    <pivotField showAll="0">
      <items count="5">
        <item x="1"/>
        <item x="3"/>
        <item x="2"/>
        <item x="0"/>
        <item t="default"/>
      </items>
    </pivotField>
    <pivotField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 showAll="0"/>
  </pivotFields>
  <rowFields count="1">
    <field x="25"/>
  </rowFields>
  <rowItems count="5">
    <i>
      <x/>
    </i>
    <i>
      <x v="1"/>
    </i>
    <i>
      <x v="2"/>
    </i>
    <i>
      <x v="3"/>
    </i>
    <i t="grand">
      <x/>
    </i>
  </rowItems>
  <colFields count="1">
    <field x="23"/>
  </colFields>
  <colItems count="3">
    <i>
      <x/>
    </i>
    <i>
      <x v="1"/>
    </i>
    <i t="grand">
      <x/>
    </i>
  </colItems>
  <dataFields count="1">
    <dataField name="Tenure Band" fld="0" subtotal="count" baseField="0" baseItem="0"/>
  </dataFields>
  <formats count="8">
    <format dxfId="71">
      <pivotArea field="25" type="button" dataOnly="0" labelOnly="1" outline="0" axis="axisRow" fieldPosition="0"/>
    </format>
    <format dxfId="70">
      <pivotArea dataOnly="0" labelOnly="1" outline="0" fieldPosition="0">
        <references count="1">
          <reference field="4294967294" count="1">
            <x v="0"/>
          </reference>
        </references>
      </pivotArea>
    </format>
    <format dxfId="69">
      <pivotArea outline="0" collapsedLevelsAreSubtotals="1" fieldPosition="0"/>
    </format>
    <format dxfId="68">
      <pivotArea dataOnly="0" labelOnly="1" fieldPosition="0">
        <references count="1">
          <reference field="25" count="0"/>
        </references>
      </pivotArea>
    </format>
    <format dxfId="67">
      <pivotArea dataOnly="0" labelOnly="1" grandRow="1" outline="0" fieldPosition="0"/>
    </format>
    <format dxfId="66">
      <pivotArea type="origin" dataOnly="0" labelOnly="1" outline="0" fieldPosition="0"/>
    </format>
    <format dxfId="65">
      <pivotArea type="topRight" dataOnly="0" labelOnly="1" outline="0" fieldPosition="0"/>
    </format>
    <format dxfId="64">
      <pivotArea dataOnly="0" labelOnly="1" fieldPosition="0">
        <references count="1">
          <reference field="23" count="0"/>
        </references>
      </pivotArea>
    </format>
  </formats>
  <chartFormats count="2">
    <chartFormat chart="3" format="4" series="1">
      <pivotArea type="data" outline="0" fieldPosition="0">
        <references count="2">
          <reference field="4294967294" count="1" selected="0">
            <x v="0"/>
          </reference>
          <reference field="23" count="1" selected="0">
            <x v="0"/>
          </reference>
        </references>
      </pivotArea>
    </chartFormat>
    <chartFormat chart="3" format="5"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B136A6A8-4AB1-4FD8-A2BB-75C976F43C01}" sourceName="department_name">
  <pivotTables>
    <pivotTable tabId="4" name="PivotTable1"/>
    <pivotTable tabId="4" name="PivotTable10"/>
    <pivotTable tabId="4" name="PivotTable11"/>
    <pivotTable tabId="4" name="PivotTable13"/>
    <pivotTable tabId="4" name="PivotTable3"/>
    <pivotTable tabId="4" name="PivotTable4"/>
    <pivotTable tabId="4" name="PivotTable5"/>
    <pivotTable tabId="4" name="PivotTable6"/>
    <pivotTable tabId="4" name="PivotTable7"/>
    <pivotTable tabId="4" name="PivotTable8"/>
    <pivotTable tabId="4" name="PivotTable9"/>
  </pivotTables>
  <data>
    <tabular pivotCacheId="623070128">
      <items count="12">
        <i x="11" s="1"/>
        <i x="5" s="1"/>
        <i x="1" s="1"/>
        <i x="3" s="1"/>
        <i x="0" s="1"/>
        <i x="7" s="1"/>
        <i x="9" s="1"/>
        <i x="6" s="1"/>
        <i x="8" s="1"/>
        <i x="2" s="1"/>
        <i x="4"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9215ED-97FC-4F42-88A1-029E62E67DEC}" sourceName="region">
  <pivotTables>
    <pivotTable tabId="4" name="PivotTable1"/>
    <pivotTable tabId="4" name="PivotTable10"/>
    <pivotTable tabId="4" name="PivotTable11"/>
    <pivotTable tabId="4" name="PivotTable13"/>
    <pivotTable tabId="4" name="PivotTable3"/>
    <pivotTable tabId="4" name="PivotTable4"/>
    <pivotTable tabId="4" name="PivotTable5"/>
    <pivotTable tabId="4" name="PivotTable6"/>
    <pivotTable tabId="4" name="PivotTable7"/>
    <pivotTable tabId="4" name="PivotTable8"/>
    <pivotTable tabId="4" name="PivotTable9"/>
  </pivotTables>
  <data>
    <tabular pivotCacheId="623070128">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EF8AC6F8-A038-4F75-B2A6-4F8EB9856BBD}" sourceName="job_level">
  <pivotTables>
    <pivotTable tabId="4" name="PivotTable1"/>
    <pivotTable tabId="4" name="PivotTable10"/>
    <pivotTable tabId="4" name="PivotTable11"/>
    <pivotTable tabId="4" name="PivotTable13"/>
    <pivotTable tabId="4" name="PivotTable3"/>
    <pivotTable tabId="4" name="PivotTable4"/>
    <pivotTable tabId="4" name="PivotTable5"/>
    <pivotTable tabId="4" name="PivotTable6"/>
    <pivotTable tabId="4" name="PivotTable7"/>
    <pivotTable tabId="4" name="PivotTable8"/>
    <pivotTable tabId="4" name="PivotTable9"/>
  </pivotTables>
  <data>
    <tabular pivotCacheId="623070128">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4B8EF305-14CD-49CA-BE9D-82AA20BFC45F}" sourceName="employment_status">
  <pivotTables>
    <pivotTable tabId="4" name="PivotTable1"/>
    <pivotTable tabId="4" name="PivotTable10"/>
    <pivotTable tabId="4" name="PivotTable11"/>
    <pivotTable tabId="4" name="PivotTable13"/>
    <pivotTable tabId="4" name="PivotTable3"/>
    <pivotTable tabId="4" name="PivotTable4"/>
    <pivotTable tabId="4" name="PivotTable5"/>
    <pivotTable tabId="4" name="PivotTable6"/>
    <pivotTable tabId="4" name="PivotTable7"/>
    <pivotTable tabId="4" name="PivotTable8"/>
    <pivotTable tabId="4" name="PivotTable9"/>
  </pivotTables>
  <data>
    <tabular pivotCacheId="62307012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49F2B84F-9C76-463C-A5F9-441B906009E5}" cache="Slicer_department_name" caption="DEPARTMENT NAME" startItem="10" style="SlicerStyleLight3" rowHeight="247650"/>
  <slicer name="region" xr10:uid="{CC4313FD-AA37-4BBA-9C32-C2924CB2C383}" cache="Slicer_region" caption="REGION" style="SlicerStyleLight4" rowHeight="247650"/>
  <slicer name="job_level" xr10:uid="{08D1C1EF-237D-416B-8404-DCDBFE2B1D3A}" cache="Slicer_job_level" caption="JOB LEVEL" startItem="2" style="SlicerStyleLight5" rowHeight="247650"/>
  <slicer name="employment_status" xr10:uid="{63642448-5F82-4CA5-9702-D77BA7CA729D}" cache="Slicer_employment_status" caption="EMPLOYMENT STATUS"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FD258-8A4E-40C8-A16D-C6E205654359}" name="EmployeeData" displayName="EmployeeData" ref="A1:AA6001" totalsRowShown="0" headerRowDxfId="102" headerRowBorderDxfId="101" tableBorderDxfId="100" totalsRowBorderDxfId="99">
  <autoFilter ref="A1:AA6001" xr:uid="{E7EFD258-8A4E-40C8-A16D-C6E205654359}"/>
  <tableColumns count="27">
    <tableColumn id="1" xr3:uid="{2EBAB650-FDFF-4252-BD4A-784A65C337DF}" name="employee_id" dataDxfId="98"/>
    <tableColumn id="2" xr3:uid="{2C2DA965-9AE9-46CF-B638-DC5F82A03731}" name="hire_date" dataDxfId="97"/>
    <tableColumn id="3" xr3:uid="{DE3CB1C3-6A2D-42BE-A7EA-385D3ADB2621}" name="department_name" dataDxfId="96"/>
    <tableColumn id="4" xr3:uid="{ABC711A9-F859-4B94-A454-3AB854F8892A}" name="business_unit" dataDxfId="95"/>
    <tableColumn id="5" xr3:uid="{674E683A-2E72-4C40-B5ED-E3FDA1B1F965}" name="region" dataDxfId="94"/>
    <tableColumn id="6" xr3:uid="{63AB3E22-50F4-4622-B07C-6D70E50C6A80}" name="role_title" dataDxfId="93"/>
    <tableColumn id="7" xr3:uid="{D5344FA4-FF5F-439B-8A18-02AED91FE8E8}" name="job_family" dataDxfId="92"/>
    <tableColumn id="8" xr3:uid="{94356C63-F264-4DB9-8646-1EB06E092D45}" name="job_level" dataDxfId="91"/>
    <tableColumn id="9" xr3:uid="{057B76C5-9004-4302-A428-28A68BF64C65}" name="employment_status" dataDxfId="90"/>
    <tableColumn id="10" xr3:uid="{71C8BE1C-5EB1-407B-BA4E-F126A3B85C39}" name="started_at" dataDxfId="89"/>
    <tableColumn id="11" xr3:uid="{C8FB6BE0-FDA9-47A3-8C8C-EED2D76E588B}" name="ended_at" dataDxfId="88"/>
    <tableColumn id="12" xr3:uid="{3A141EC1-AC59-437F-B612-60CCF0448E4B}" name="termination_type" dataDxfId="87"/>
    <tableColumn id="13" xr3:uid="{5E227191-C05E-4A5C-95D1-F8D184D5C262}" name="tenure_days" dataDxfId="86"/>
    <tableColumn id="14" xr3:uid="{EFAE5165-52BE-4559-AE88-709BC7BBEEA6}" name="age_band" dataDxfId="85"/>
    <tableColumn id="15" xr3:uid="{6394040F-36F3-4401-BB6F-F135821026DC}" name="education_level" dataDxfId="84"/>
    <tableColumn id="16" xr3:uid="{7CE4FC3F-5B03-4ED6-9BB9-00C9302CCAFC}" name="commute_band" dataDxfId="83"/>
    <tableColumn id="17" xr3:uid="{C8B88CEF-E211-475F-8DCB-1D56977A76DE}" name="latest_review_score" dataDxfId="82"/>
    <tableColumn id="18" xr3:uid="{42487489-917E-4713-938A-7490433DBED2}" name="latest_review_outcome" dataDxfId="81"/>
    <tableColumn id="19" xr3:uid="{306FFB4E-4763-4111-A477-400D470A32C1}" name="review_count" dataDxfId="80"/>
    <tableColumn id="20" xr3:uid="{71B2F9D1-3E11-42C5-99ED-7B61A15ED80C}" name="base_salary" dataDxfId="79"/>
    <tableColumn id="21" xr3:uid="{EC21FAE3-6504-4F53-8715-A49F00C84728}" name="Review_status" dataDxfId="78">
      <calculatedColumnFormula>IF(LOWER(TRIM(Q2&amp;""))="none","Not Reviewed","Reviewed")</calculatedColumnFormula>
    </tableColumn>
    <tableColumn id="22" xr3:uid="{3283B660-904C-42CC-9B8A-3D828F83926F}" name="Review_Outcome_Clean" dataDxfId="77">
      <calculatedColumnFormula>IF(OR(Q2="none",R2=""),"Not Reviewed",R2)</calculatedColumnFormula>
    </tableColumn>
    <tableColumn id="23" xr3:uid="{A7261413-4B55-499F-BE13-2D547E392667}" name="Attrition_Flag" dataDxfId="76">
      <calculatedColumnFormula>IF(I2="terminated",1,0)</calculatedColumnFormula>
    </tableColumn>
    <tableColumn id="24" xr3:uid="{1BDF1AC0-FC74-49C4-9F18-07E499FB54E6}" name="Attrition_Status" dataDxfId="75">
      <calculatedColumnFormula>IF(I2="terminated","Attrited","Active")</calculatedColumnFormula>
    </tableColumn>
    <tableColumn id="25" xr3:uid="{DBA7F893-856E-443E-AD7B-3EED820D47DB}" name="Tenure_Years" dataDxfId="74">
      <calculatedColumnFormula>M2/365</calculatedColumnFormula>
    </tableColumn>
    <tableColumn id="26" xr3:uid="{917FB64B-CF02-4EAF-9C01-FB4AC905EA1F}" name="Tenure_Band" dataDxfId="73">
      <calculatedColumnFormula>IF(Y2&lt;1,"&lt;1 Year",IF(Y2&lt;2,"1–2 Years",IF(Y2&lt;3,"2–3 Years","3+ Years")))</calculatedColumnFormula>
    </tableColumn>
    <tableColumn id="27" xr3:uid="{5EF05CB1-CF65-43F7-B144-21A402206390}" name="Salary_Band" dataDxfId="72">
      <calculatedColumnFormula>IF(T2&lt;70000,"&lt;70K",IF(T2&lt;100000,"70K–99K",IF(T2&lt;130000,"100K–129K","130K+")))</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B9E0-FAC4-4947-B34B-E9DA6FAAA419}">
  <dimension ref="A1:T6001"/>
  <sheetViews>
    <sheetView workbookViewId="0">
      <selection activeCell="I9" sqref="I9"/>
    </sheetView>
  </sheetViews>
  <sheetFormatPr defaultRowHeight="14.4" x14ac:dyDescent="0.3"/>
  <cols>
    <col min="1" max="1" width="13.88671875" bestFit="1" customWidth="1"/>
    <col min="2" max="2" width="11" bestFit="1" customWidth="1"/>
    <col min="3" max="3" width="18.6640625" bestFit="1" customWidth="1"/>
    <col min="4" max="4" width="18.44140625" bestFit="1" customWidth="1"/>
    <col min="5" max="5" width="8.33203125" bestFit="1" customWidth="1"/>
    <col min="6" max="6" width="32.21875" bestFit="1" customWidth="1"/>
    <col min="7" max="7" width="16.21875" bestFit="1" customWidth="1"/>
    <col min="8" max="8" width="10.6640625" bestFit="1" customWidth="1"/>
    <col min="9" max="9" width="19.88671875" bestFit="1" customWidth="1"/>
    <col min="10" max="10" width="11.6640625" bestFit="1" customWidth="1"/>
    <col min="11" max="11" width="10.88671875" bestFit="1" customWidth="1"/>
    <col min="12" max="12" width="17.5546875" bestFit="1" customWidth="1"/>
    <col min="13" max="13" width="13.21875" bestFit="1" customWidth="1"/>
    <col min="14" max="14" width="11.109375" bestFit="1" customWidth="1"/>
    <col min="15" max="15" width="16.44140625" bestFit="1" customWidth="1"/>
    <col min="16" max="16" width="16.33203125" bestFit="1" customWidth="1"/>
    <col min="17" max="17" width="19.77734375" bestFit="1" customWidth="1"/>
    <col min="18" max="18" width="22.5546875" bestFit="1" customWidth="1"/>
    <col min="19" max="19" width="14.109375" bestFit="1" customWidth="1"/>
    <col min="20" max="20" width="13"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6133</v>
      </c>
      <c r="C2" t="s">
        <v>21</v>
      </c>
      <c r="D2" t="s">
        <v>22</v>
      </c>
      <c r="E2" t="s">
        <v>23</v>
      </c>
      <c r="F2" t="s">
        <v>24</v>
      </c>
      <c r="G2" t="s">
        <v>25</v>
      </c>
      <c r="H2" t="s">
        <v>26</v>
      </c>
      <c r="I2" t="s">
        <v>27</v>
      </c>
      <c r="J2" t="s">
        <v>6133</v>
      </c>
      <c r="K2" t="s">
        <v>28</v>
      </c>
      <c r="L2" t="s">
        <v>28</v>
      </c>
      <c r="M2">
        <v>240</v>
      </c>
      <c r="N2" t="s">
        <v>29</v>
      </c>
      <c r="O2" t="s">
        <v>30</v>
      </c>
      <c r="P2" t="s">
        <v>31</v>
      </c>
      <c r="Q2">
        <v>4</v>
      </c>
      <c r="R2" t="s">
        <v>32</v>
      </c>
      <c r="S2">
        <v>1</v>
      </c>
      <c r="T2" t="s">
        <v>6134</v>
      </c>
    </row>
    <row r="3" spans="1:20" x14ac:dyDescent="0.3">
      <c r="A3" t="s">
        <v>33</v>
      </c>
      <c r="B3" t="s">
        <v>6135</v>
      </c>
      <c r="C3" t="s">
        <v>34</v>
      </c>
      <c r="D3" t="s">
        <v>22</v>
      </c>
      <c r="E3" t="s">
        <v>23</v>
      </c>
      <c r="F3" t="s">
        <v>35</v>
      </c>
      <c r="G3" t="s">
        <v>36</v>
      </c>
      <c r="H3" t="s">
        <v>26</v>
      </c>
      <c r="I3" t="s">
        <v>27</v>
      </c>
      <c r="J3" t="s">
        <v>6135</v>
      </c>
      <c r="K3" t="s">
        <v>28</v>
      </c>
      <c r="L3" t="s">
        <v>28</v>
      </c>
      <c r="M3">
        <v>882</v>
      </c>
      <c r="N3" t="s">
        <v>29</v>
      </c>
      <c r="O3" t="s">
        <v>30</v>
      </c>
      <c r="P3" t="s">
        <v>31</v>
      </c>
      <c r="Q3">
        <v>3</v>
      </c>
      <c r="R3" t="s">
        <v>37</v>
      </c>
      <c r="S3">
        <v>2</v>
      </c>
      <c r="T3" t="s">
        <v>6136</v>
      </c>
    </row>
    <row r="4" spans="1:20" x14ac:dyDescent="0.3">
      <c r="A4" t="s">
        <v>38</v>
      </c>
      <c r="B4" t="s">
        <v>6137</v>
      </c>
      <c r="C4" t="s">
        <v>39</v>
      </c>
      <c r="D4" t="s">
        <v>22</v>
      </c>
      <c r="E4" t="s">
        <v>40</v>
      </c>
      <c r="F4" t="s">
        <v>41</v>
      </c>
      <c r="G4" t="s">
        <v>42</v>
      </c>
      <c r="H4" t="s">
        <v>43</v>
      </c>
      <c r="I4" t="s">
        <v>27</v>
      </c>
      <c r="J4" t="s">
        <v>6137</v>
      </c>
      <c r="K4" t="s">
        <v>28</v>
      </c>
      <c r="L4" t="s">
        <v>28</v>
      </c>
      <c r="M4">
        <v>694</v>
      </c>
      <c r="N4" t="s">
        <v>29</v>
      </c>
      <c r="O4" t="s">
        <v>30</v>
      </c>
      <c r="P4" t="s">
        <v>44</v>
      </c>
      <c r="Q4">
        <v>3</v>
      </c>
      <c r="R4" t="s">
        <v>37</v>
      </c>
      <c r="S4">
        <v>2</v>
      </c>
      <c r="T4" t="s">
        <v>6138</v>
      </c>
    </row>
    <row r="5" spans="1:20" x14ac:dyDescent="0.3">
      <c r="A5" t="s">
        <v>45</v>
      </c>
      <c r="B5" t="s">
        <v>6139</v>
      </c>
      <c r="C5" t="s">
        <v>46</v>
      </c>
      <c r="D5" t="s">
        <v>22</v>
      </c>
      <c r="E5" t="s">
        <v>40</v>
      </c>
      <c r="F5" t="s">
        <v>47</v>
      </c>
      <c r="G5" t="s">
        <v>48</v>
      </c>
      <c r="H5" t="s">
        <v>49</v>
      </c>
      <c r="I5" t="s">
        <v>50</v>
      </c>
      <c r="J5" t="s">
        <v>6139</v>
      </c>
      <c r="K5" t="s">
        <v>6140</v>
      </c>
      <c r="L5" t="s">
        <v>51</v>
      </c>
      <c r="M5">
        <v>202</v>
      </c>
      <c r="N5" t="s">
        <v>52</v>
      </c>
      <c r="O5" t="s">
        <v>30</v>
      </c>
      <c r="P5" t="s">
        <v>31</v>
      </c>
      <c r="Q5">
        <v>2</v>
      </c>
      <c r="R5" t="s">
        <v>53</v>
      </c>
      <c r="S5">
        <v>1</v>
      </c>
      <c r="T5" t="s">
        <v>6141</v>
      </c>
    </row>
    <row r="6" spans="1:20" x14ac:dyDescent="0.3">
      <c r="A6" t="s">
        <v>54</v>
      </c>
      <c r="B6" t="s">
        <v>6142</v>
      </c>
      <c r="C6" t="s">
        <v>55</v>
      </c>
      <c r="D6" t="s">
        <v>56</v>
      </c>
      <c r="E6" t="s">
        <v>23</v>
      </c>
      <c r="F6" t="s">
        <v>57</v>
      </c>
      <c r="G6" t="s">
        <v>58</v>
      </c>
      <c r="H6" t="s">
        <v>43</v>
      </c>
      <c r="I6" t="s">
        <v>27</v>
      </c>
      <c r="J6" t="s">
        <v>6142</v>
      </c>
      <c r="K6" t="s">
        <v>28</v>
      </c>
      <c r="L6" t="s">
        <v>28</v>
      </c>
      <c r="M6">
        <v>748</v>
      </c>
      <c r="N6" t="s">
        <v>29</v>
      </c>
      <c r="O6" t="s">
        <v>30</v>
      </c>
      <c r="P6" t="s">
        <v>31</v>
      </c>
      <c r="Q6">
        <v>3</v>
      </c>
      <c r="R6" t="s">
        <v>37</v>
      </c>
      <c r="S6">
        <v>2</v>
      </c>
      <c r="T6" t="s">
        <v>6143</v>
      </c>
    </row>
    <row r="7" spans="1:20" x14ac:dyDescent="0.3">
      <c r="A7" t="s">
        <v>59</v>
      </c>
      <c r="B7" t="s">
        <v>6144</v>
      </c>
      <c r="C7" t="s">
        <v>60</v>
      </c>
      <c r="D7" t="s">
        <v>56</v>
      </c>
      <c r="E7" t="s">
        <v>40</v>
      </c>
      <c r="F7" t="s">
        <v>61</v>
      </c>
      <c r="G7" t="s">
        <v>62</v>
      </c>
      <c r="H7" t="s">
        <v>26</v>
      </c>
      <c r="I7" t="s">
        <v>27</v>
      </c>
      <c r="J7" t="s">
        <v>6144</v>
      </c>
      <c r="K7" t="s">
        <v>28</v>
      </c>
      <c r="L7" t="s">
        <v>28</v>
      </c>
      <c r="M7">
        <v>395</v>
      </c>
      <c r="N7" t="s">
        <v>52</v>
      </c>
      <c r="O7" t="s">
        <v>63</v>
      </c>
      <c r="P7" t="s">
        <v>64</v>
      </c>
      <c r="Q7">
        <v>3</v>
      </c>
      <c r="R7" t="s">
        <v>37</v>
      </c>
      <c r="S7">
        <v>1</v>
      </c>
      <c r="T7" t="s">
        <v>6145</v>
      </c>
    </row>
    <row r="8" spans="1:20" x14ac:dyDescent="0.3">
      <c r="A8" t="s">
        <v>65</v>
      </c>
      <c r="B8" t="s">
        <v>6146</v>
      </c>
      <c r="C8" t="s">
        <v>66</v>
      </c>
      <c r="D8" t="s">
        <v>56</v>
      </c>
      <c r="E8" t="s">
        <v>67</v>
      </c>
      <c r="F8" t="s">
        <v>68</v>
      </c>
      <c r="G8" t="s">
        <v>69</v>
      </c>
      <c r="H8" t="s">
        <v>26</v>
      </c>
      <c r="I8" t="s">
        <v>27</v>
      </c>
      <c r="J8" t="s">
        <v>6146</v>
      </c>
      <c r="K8" t="s">
        <v>28</v>
      </c>
      <c r="L8" t="s">
        <v>28</v>
      </c>
      <c r="M8">
        <v>375</v>
      </c>
      <c r="N8" t="s">
        <v>29</v>
      </c>
      <c r="O8" t="s">
        <v>30</v>
      </c>
      <c r="P8" t="s">
        <v>31</v>
      </c>
      <c r="Q8">
        <v>2</v>
      </c>
      <c r="R8" t="s">
        <v>53</v>
      </c>
      <c r="S8">
        <v>1</v>
      </c>
      <c r="T8" t="s">
        <v>6147</v>
      </c>
    </row>
    <row r="9" spans="1:20" x14ac:dyDescent="0.3">
      <c r="A9" t="s">
        <v>70</v>
      </c>
      <c r="B9" t="s">
        <v>6148</v>
      </c>
      <c r="C9" t="s">
        <v>71</v>
      </c>
      <c r="D9" t="s">
        <v>72</v>
      </c>
      <c r="E9" t="s">
        <v>23</v>
      </c>
      <c r="F9" t="s">
        <v>73</v>
      </c>
      <c r="G9" t="s">
        <v>74</v>
      </c>
      <c r="H9" t="s">
        <v>49</v>
      </c>
      <c r="I9" t="s">
        <v>50</v>
      </c>
      <c r="J9" t="s">
        <v>6148</v>
      </c>
      <c r="K9" t="s">
        <v>6149</v>
      </c>
      <c r="L9" t="s">
        <v>51</v>
      </c>
      <c r="M9">
        <v>236</v>
      </c>
      <c r="N9" t="s">
        <v>75</v>
      </c>
      <c r="O9" t="s">
        <v>30</v>
      </c>
      <c r="P9" t="s">
        <v>44</v>
      </c>
      <c r="Q9">
        <v>4</v>
      </c>
      <c r="R9" t="s">
        <v>32</v>
      </c>
      <c r="S9">
        <v>1</v>
      </c>
      <c r="T9" t="s">
        <v>6150</v>
      </c>
    </row>
    <row r="10" spans="1:20" x14ac:dyDescent="0.3">
      <c r="A10" t="s">
        <v>76</v>
      </c>
      <c r="B10" t="s">
        <v>6151</v>
      </c>
      <c r="C10" t="s">
        <v>77</v>
      </c>
      <c r="D10" t="s">
        <v>72</v>
      </c>
      <c r="E10" t="s">
        <v>40</v>
      </c>
      <c r="F10" t="s">
        <v>78</v>
      </c>
      <c r="G10" t="s">
        <v>79</v>
      </c>
      <c r="H10" t="s">
        <v>49</v>
      </c>
      <c r="I10" t="s">
        <v>27</v>
      </c>
      <c r="J10" t="s">
        <v>6151</v>
      </c>
      <c r="K10" t="s">
        <v>28</v>
      </c>
      <c r="L10" t="s">
        <v>28</v>
      </c>
      <c r="M10">
        <v>956</v>
      </c>
      <c r="N10" t="s">
        <v>52</v>
      </c>
      <c r="O10" t="s">
        <v>63</v>
      </c>
      <c r="P10" t="s">
        <v>44</v>
      </c>
      <c r="Q10">
        <v>2</v>
      </c>
      <c r="R10" t="s">
        <v>53</v>
      </c>
      <c r="S10">
        <v>3</v>
      </c>
      <c r="T10" t="s">
        <v>6152</v>
      </c>
    </row>
    <row r="11" spans="1:20" x14ac:dyDescent="0.3">
      <c r="A11" t="s">
        <v>80</v>
      </c>
      <c r="B11" t="s">
        <v>6153</v>
      </c>
      <c r="C11" t="s">
        <v>81</v>
      </c>
      <c r="D11" t="s">
        <v>72</v>
      </c>
      <c r="E11" t="s">
        <v>23</v>
      </c>
      <c r="F11" t="s">
        <v>82</v>
      </c>
      <c r="G11" t="s">
        <v>83</v>
      </c>
      <c r="H11" t="s">
        <v>26</v>
      </c>
      <c r="I11" t="s">
        <v>50</v>
      </c>
      <c r="J11" t="s">
        <v>6153</v>
      </c>
      <c r="K11" t="s">
        <v>6154</v>
      </c>
      <c r="L11" t="s">
        <v>84</v>
      </c>
      <c r="M11">
        <v>544</v>
      </c>
      <c r="N11" t="s">
        <v>29</v>
      </c>
      <c r="O11" t="s">
        <v>63</v>
      </c>
      <c r="P11" t="s">
        <v>31</v>
      </c>
      <c r="Q11">
        <v>4</v>
      </c>
      <c r="R11" t="s">
        <v>32</v>
      </c>
      <c r="S11">
        <v>1</v>
      </c>
      <c r="T11" t="s">
        <v>6155</v>
      </c>
    </row>
    <row r="12" spans="1:20" x14ac:dyDescent="0.3">
      <c r="A12" t="s">
        <v>85</v>
      </c>
      <c r="B12" t="s">
        <v>6156</v>
      </c>
      <c r="C12" t="s">
        <v>86</v>
      </c>
      <c r="D12" t="s">
        <v>87</v>
      </c>
      <c r="E12" t="s">
        <v>67</v>
      </c>
      <c r="F12" t="s">
        <v>88</v>
      </c>
      <c r="G12" t="s">
        <v>89</v>
      </c>
      <c r="H12" t="s">
        <v>49</v>
      </c>
      <c r="I12" t="s">
        <v>27</v>
      </c>
      <c r="J12" t="s">
        <v>6156</v>
      </c>
      <c r="K12" t="s">
        <v>28</v>
      </c>
      <c r="L12" t="s">
        <v>28</v>
      </c>
      <c r="M12">
        <v>383</v>
      </c>
      <c r="N12" t="s">
        <v>29</v>
      </c>
      <c r="O12" t="s">
        <v>63</v>
      </c>
      <c r="P12" t="s">
        <v>64</v>
      </c>
      <c r="Q12">
        <v>1</v>
      </c>
      <c r="R12" t="s">
        <v>53</v>
      </c>
      <c r="S12">
        <v>1</v>
      </c>
      <c r="T12" t="s">
        <v>6157</v>
      </c>
    </row>
    <row r="13" spans="1:20" x14ac:dyDescent="0.3">
      <c r="A13" t="s">
        <v>90</v>
      </c>
      <c r="B13" t="s">
        <v>6158</v>
      </c>
      <c r="C13" t="s">
        <v>91</v>
      </c>
      <c r="D13" t="s">
        <v>87</v>
      </c>
      <c r="E13" t="s">
        <v>92</v>
      </c>
      <c r="F13" t="s">
        <v>93</v>
      </c>
      <c r="G13" t="s">
        <v>94</v>
      </c>
      <c r="H13" t="s">
        <v>26</v>
      </c>
      <c r="I13" t="s">
        <v>27</v>
      </c>
      <c r="J13" t="s">
        <v>6158</v>
      </c>
      <c r="K13" t="s">
        <v>28</v>
      </c>
      <c r="L13" t="s">
        <v>28</v>
      </c>
      <c r="M13">
        <v>140</v>
      </c>
      <c r="N13" t="s">
        <v>29</v>
      </c>
      <c r="O13" t="s">
        <v>63</v>
      </c>
      <c r="P13" t="s">
        <v>64</v>
      </c>
      <c r="Q13" t="s">
        <v>95</v>
      </c>
      <c r="R13" t="s">
        <v>28</v>
      </c>
      <c r="S13">
        <v>0</v>
      </c>
      <c r="T13" t="s">
        <v>6159</v>
      </c>
    </row>
    <row r="14" spans="1:20" x14ac:dyDescent="0.3">
      <c r="A14" t="s">
        <v>96</v>
      </c>
      <c r="B14" t="s">
        <v>6160</v>
      </c>
      <c r="C14" t="s">
        <v>21</v>
      </c>
      <c r="D14" t="s">
        <v>22</v>
      </c>
      <c r="E14" t="s">
        <v>23</v>
      </c>
      <c r="F14" t="s">
        <v>24</v>
      </c>
      <c r="G14" t="s">
        <v>25</v>
      </c>
      <c r="H14" t="s">
        <v>26</v>
      </c>
      <c r="I14" t="s">
        <v>27</v>
      </c>
      <c r="J14" t="s">
        <v>6160</v>
      </c>
      <c r="K14" t="s">
        <v>28</v>
      </c>
      <c r="L14" t="s">
        <v>28</v>
      </c>
      <c r="M14">
        <v>749</v>
      </c>
      <c r="N14" t="s">
        <v>52</v>
      </c>
      <c r="O14" t="s">
        <v>63</v>
      </c>
      <c r="P14" t="s">
        <v>44</v>
      </c>
      <c r="Q14">
        <v>4</v>
      </c>
      <c r="R14" t="s">
        <v>32</v>
      </c>
      <c r="S14">
        <v>2</v>
      </c>
      <c r="T14" t="s">
        <v>6161</v>
      </c>
    </row>
    <row r="15" spans="1:20" x14ac:dyDescent="0.3">
      <c r="A15" t="s">
        <v>97</v>
      </c>
      <c r="B15" t="s">
        <v>6162</v>
      </c>
      <c r="C15" t="s">
        <v>34</v>
      </c>
      <c r="D15" t="s">
        <v>22</v>
      </c>
      <c r="E15" t="s">
        <v>23</v>
      </c>
      <c r="F15" t="s">
        <v>35</v>
      </c>
      <c r="G15" t="s">
        <v>36</v>
      </c>
      <c r="H15" t="s">
        <v>26</v>
      </c>
      <c r="I15" t="s">
        <v>27</v>
      </c>
      <c r="J15" t="s">
        <v>6162</v>
      </c>
      <c r="K15" t="s">
        <v>28</v>
      </c>
      <c r="L15" t="s">
        <v>28</v>
      </c>
      <c r="M15">
        <v>770</v>
      </c>
      <c r="N15" t="s">
        <v>52</v>
      </c>
      <c r="O15" t="s">
        <v>43</v>
      </c>
      <c r="P15" t="s">
        <v>64</v>
      </c>
      <c r="Q15">
        <v>4</v>
      </c>
      <c r="R15" t="s">
        <v>32</v>
      </c>
      <c r="S15">
        <v>2</v>
      </c>
      <c r="T15" t="s">
        <v>6163</v>
      </c>
    </row>
    <row r="16" spans="1:20" x14ac:dyDescent="0.3">
      <c r="A16" t="s">
        <v>98</v>
      </c>
      <c r="B16" t="s">
        <v>6164</v>
      </c>
      <c r="C16" t="s">
        <v>39</v>
      </c>
      <c r="D16" t="s">
        <v>22</v>
      </c>
      <c r="E16" t="s">
        <v>40</v>
      </c>
      <c r="F16" t="s">
        <v>99</v>
      </c>
      <c r="G16" t="s">
        <v>36</v>
      </c>
      <c r="H16" t="s">
        <v>49</v>
      </c>
      <c r="I16" t="s">
        <v>27</v>
      </c>
      <c r="J16" t="s">
        <v>6164</v>
      </c>
      <c r="K16" t="s">
        <v>28</v>
      </c>
      <c r="L16" t="s">
        <v>28</v>
      </c>
      <c r="M16">
        <v>646</v>
      </c>
      <c r="N16" t="s">
        <v>75</v>
      </c>
      <c r="O16" t="s">
        <v>30</v>
      </c>
      <c r="P16" t="s">
        <v>64</v>
      </c>
      <c r="Q16">
        <v>2</v>
      </c>
      <c r="R16" t="s">
        <v>53</v>
      </c>
      <c r="S16">
        <v>2</v>
      </c>
      <c r="T16" t="s">
        <v>6165</v>
      </c>
    </row>
    <row r="17" spans="1:20" x14ac:dyDescent="0.3">
      <c r="A17" t="s">
        <v>100</v>
      </c>
      <c r="B17" t="s">
        <v>6166</v>
      </c>
      <c r="C17" t="s">
        <v>46</v>
      </c>
      <c r="D17" t="s">
        <v>22</v>
      </c>
      <c r="E17" t="s">
        <v>40</v>
      </c>
      <c r="F17" t="s">
        <v>101</v>
      </c>
      <c r="G17" t="s">
        <v>48</v>
      </c>
      <c r="H17" t="s">
        <v>26</v>
      </c>
      <c r="I17" t="s">
        <v>27</v>
      </c>
      <c r="J17" t="s">
        <v>6166</v>
      </c>
      <c r="K17" t="s">
        <v>28</v>
      </c>
      <c r="L17" t="s">
        <v>28</v>
      </c>
      <c r="M17">
        <v>450</v>
      </c>
      <c r="N17" t="s">
        <v>52</v>
      </c>
      <c r="O17" t="s">
        <v>63</v>
      </c>
      <c r="P17" t="s">
        <v>31</v>
      </c>
      <c r="Q17">
        <v>3</v>
      </c>
      <c r="R17" t="s">
        <v>37</v>
      </c>
      <c r="S17">
        <v>1</v>
      </c>
      <c r="T17" t="s">
        <v>6167</v>
      </c>
    </row>
    <row r="18" spans="1:20" x14ac:dyDescent="0.3">
      <c r="A18" t="s">
        <v>102</v>
      </c>
      <c r="B18" t="s">
        <v>6168</v>
      </c>
      <c r="C18" t="s">
        <v>55</v>
      </c>
      <c r="D18" t="s">
        <v>56</v>
      </c>
      <c r="E18" t="s">
        <v>23</v>
      </c>
      <c r="F18" t="s">
        <v>57</v>
      </c>
      <c r="G18" t="s">
        <v>58</v>
      </c>
      <c r="H18" t="s">
        <v>43</v>
      </c>
      <c r="I18" t="s">
        <v>27</v>
      </c>
      <c r="J18" t="s">
        <v>6168</v>
      </c>
      <c r="K18" t="s">
        <v>28</v>
      </c>
      <c r="L18" t="s">
        <v>28</v>
      </c>
      <c r="M18">
        <v>123</v>
      </c>
      <c r="N18" t="s">
        <v>29</v>
      </c>
      <c r="O18" t="s">
        <v>30</v>
      </c>
      <c r="P18" t="s">
        <v>64</v>
      </c>
      <c r="Q18" t="s">
        <v>95</v>
      </c>
      <c r="R18" t="s">
        <v>28</v>
      </c>
      <c r="S18">
        <v>0</v>
      </c>
      <c r="T18" t="s">
        <v>6169</v>
      </c>
    </row>
    <row r="19" spans="1:20" x14ac:dyDescent="0.3">
      <c r="A19" t="s">
        <v>103</v>
      </c>
      <c r="B19" t="s">
        <v>6170</v>
      </c>
      <c r="C19" t="s">
        <v>60</v>
      </c>
      <c r="D19" t="s">
        <v>56</v>
      </c>
      <c r="E19" t="s">
        <v>40</v>
      </c>
      <c r="F19" t="s">
        <v>104</v>
      </c>
      <c r="G19" t="s">
        <v>62</v>
      </c>
      <c r="H19" t="s">
        <v>43</v>
      </c>
      <c r="I19" t="s">
        <v>50</v>
      </c>
      <c r="J19" t="s">
        <v>6170</v>
      </c>
      <c r="K19" t="s">
        <v>6171</v>
      </c>
      <c r="L19" t="s">
        <v>51</v>
      </c>
      <c r="M19">
        <v>283</v>
      </c>
      <c r="N19" t="s">
        <v>75</v>
      </c>
      <c r="O19" t="s">
        <v>105</v>
      </c>
      <c r="P19" t="s">
        <v>44</v>
      </c>
      <c r="Q19">
        <v>3</v>
      </c>
      <c r="R19" t="s">
        <v>37</v>
      </c>
      <c r="S19">
        <v>1</v>
      </c>
      <c r="T19" t="s">
        <v>6172</v>
      </c>
    </row>
    <row r="20" spans="1:20" x14ac:dyDescent="0.3">
      <c r="A20" t="s">
        <v>106</v>
      </c>
      <c r="B20" t="s">
        <v>6173</v>
      </c>
      <c r="C20" t="s">
        <v>66</v>
      </c>
      <c r="D20" t="s">
        <v>56</v>
      </c>
      <c r="E20" t="s">
        <v>67</v>
      </c>
      <c r="F20" t="s">
        <v>99</v>
      </c>
      <c r="G20" t="s">
        <v>36</v>
      </c>
      <c r="H20" t="s">
        <v>49</v>
      </c>
      <c r="I20" t="s">
        <v>27</v>
      </c>
      <c r="J20" t="s">
        <v>6173</v>
      </c>
      <c r="K20" t="s">
        <v>28</v>
      </c>
      <c r="L20" t="s">
        <v>28</v>
      </c>
      <c r="M20">
        <v>800</v>
      </c>
      <c r="N20" t="s">
        <v>52</v>
      </c>
      <c r="O20" t="s">
        <v>63</v>
      </c>
      <c r="P20" t="s">
        <v>107</v>
      </c>
      <c r="Q20">
        <v>3</v>
      </c>
      <c r="R20" t="s">
        <v>37</v>
      </c>
      <c r="S20">
        <v>2</v>
      </c>
      <c r="T20" t="s">
        <v>6174</v>
      </c>
    </row>
    <row r="21" spans="1:20" x14ac:dyDescent="0.3">
      <c r="A21" t="s">
        <v>108</v>
      </c>
      <c r="B21" t="s">
        <v>6175</v>
      </c>
      <c r="C21" t="s">
        <v>71</v>
      </c>
      <c r="D21" t="s">
        <v>72</v>
      </c>
      <c r="E21" t="s">
        <v>23</v>
      </c>
      <c r="F21" t="s">
        <v>109</v>
      </c>
      <c r="G21" t="s">
        <v>36</v>
      </c>
      <c r="H21" t="s">
        <v>110</v>
      </c>
      <c r="I21" t="s">
        <v>27</v>
      </c>
      <c r="J21" t="s">
        <v>6175</v>
      </c>
      <c r="K21" t="s">
        <v>28</v>
      </c>
      <c r="L21" t="s">
        <v>28</v>
      </c>
      <c r="M21">
        <v>388</v>
      </c>
      <c r="N21" t="s">
        <v>29</v>
      </c>
      <c r="O21" t="s">
        <v>63</v>
      </c>
      <c r="P21" t="s">
        <v>107</v>
      </c>
      <c r="Q21">
        <v>3</v>
      </c>
      <c r="R21" t="s">
        <v>37</v>
      </c>
      <c r="S21">
        <v>1</v>
      </c>
      <c r="T21" t="s">
        <v>6176</v>
      </c>
    </row>
    <row r="22" spans="1:20" x14ac:dyDescent="0.3">
      <c r="A22" t="s">
        <v>111</v>
      </c>
      <c r="B22" t="s">
        <v>6177</v>
      </c>
      <c r="C22" t="s">
        <v>77</v>
      </c>
      <c r="D22" t="s">
        <v>72</v>
      </c>
      <c r="E22" t="s">
        <v>40</v>
      </c>
      <c r="F22" t="s">
        <v>112</v>
      </c>
      <c r="G22" t="s">
        <v>79</v>
      </c>
      <c r="H22" t="s">
        <v>43</v>
      </c>
      <c r="I22" t="s">
        <v>27</v>
      </c>
      <c r="J22" t="s">
        <v>6177</v>
      </c>
      <c r="K22" t="s">
        <v>28</v>
      </c>
      <c r="L22" t="s">
        <v>28</v>
      </c>
      <c r="M22">
        <v>267</v>
      </c>
      <c r="N22" t="s">
        <v>29</v>
      </c>
      <c r="O22" t="s">
        <v>30</v>
      </c>
      <c r="P22" t="s">
        <v>64</v>
      </c>
      <c r="Q22">
        <v>3</v>
      </c>
      <c r="R22" t="s">
        <v>37</v>
      </c>
      <c r="S22">
        <v>1</v>
      </c>
      <c r="T22" t="s">
        <v>6178</v>
      </c>
    </row>
    <row r="23" spans="1:20" x14ac:dyDescent="0.3">
      <c r="A23" t="s">
        <v>113</v>
      </c>
      <c r="B23" t="s">
        <v>6179</v>
      </c>
      <c r="C23" t="s">
        <v>81</v>
      </c>
      <c r="D23" t="s">
        <v>72</v>
      </c>
      <c r="E23" t="s">
        <v>23</v>
      </c>
      <c r="F23" t="s">
        <v>114</v>
      </c>
      <c r="G23" t="s">
        <v>94</v>
      </c>
      <c r="H23" t="s">
        <v>43</v>
      </c>
      <c r="I23" t="s">
        <v>27</v>
      </c>
      <c r="J23" t="s">
        <v>6179</v>
      </c>
      <c r="K23" t="s">
        <v>28</v>
      </c>
      <c r="L23" t="s">
        <v>28</v>
      </c>
      <c r="M23">
        <v>772</v>
      </c>
      <c r="N23" t="s">
        <v>75</v>
      </c>
      <c r="O23" t="s">
        <v>30</v>
      </c>
      <c r="P23" t="s">
        <v>64</v>
      </c>
      <c r="Q23">
        <v>3</v>
      </c>
      <c r="R23" t="s">
        <v>37</v>
      </c>
      <c r="S23">
        <v>2</v>
      </c>
      <c r="T23" t="s">
        <v>6180</v>
      </c>
    </row>
    <row r="24" spans="1:20" x14ac:dyDescent="0.3">
      <c r="A24" t="s">
        <v>115</v>
      </c>
      <c r="B24" t="s">
        <v>6181</v>
      </c>
      <c r="C24" t="s">
        <v>86</v>
      </c>
      <c r="D24" t="s">
        <v>87</v>
      </c>
      <c r="E24" t="s">
        <v>67</v>
      </c>
      <c r="F24" t="s">
        <v>116</v>
      </c>
      <c r="G24" t="s">
        <v>89</v>
      </c>
      <c r="H24" t="s">
        <v>26</v>
      </c>
      <c r="I24" t="s">
        <v>27</v>
      </c>
      <c r="J24" t="s">
        <v>6181</v>
      </c>
      <c r="K24" t="s">
        <v>28</v>
      </c>
      <c r="L24" t="s">
        <v>28</v>
      </c>
      <c r="M24">
        <v>521</v>
      </c>
      <c r="N24" t="s">
        <v>29</v>
      </c>
      <c r="O24" t="s">
        <v>63</v>
      </c>
      <c r="P24" t="s">
        <v>31</v>
      </c>
      <c r="Q24">
        <v>1</v>
      </c>
      <c r="R24" t="s">
        <v>53</v>
      </c>
      <c r="S24">
        <v>1</v>
      </c>
      <c r="T24" t="s">
        <v>6182</v>
      </c>
    </row>
    <row r="25" spans="1:20" x14ac:dyDescent="0.3">
      <c r="A25" t="s">
        <v>117</v>
      </c>
      <c r="B25" t="s">
        <v>6183</v>
      </c>
      <c r="C25" t="s">
        <v>91</v>
      </c>
      <c r="D25" t="s">
        <v>87</v>
      </c>
      <c r="E25" t="s">
        <v>92</v>
      </c>
      <c r="F25" t="s">
        <v>114</v>
      </c>
      <c r="G25" t="s">
        <v>94</v>
      </c>
      <c r="H25" t="s">
        <v>43</v>
      </c>
      <c r="I25" t="s">
        <v>50</v>
      </c>
      <c r="J25" t="s">
        <v>6183</v>
      </c>
      <c r="K25" t="s">
        <v>6184</v>
      </c>
      <c r="L25" t="s">
        <v>51</v>
      </c>
      <c r="M25">
        <v>266</v>
      </c>
      <c r="N25" t="s">
        <v>75</v>
      </c>
      <c r="O25" t="s">
        <v>63</v>
      </c>
      <c r="P25" t="s">
        <v>31</v>
      </c>
      <c r="Q25">
        <v>3</v>
      </c>
      <c r="R25" t="s">
        <v>37</v>
      </c>
      <c r="S25">
        <v>1</v>
      </c>
      <c r="T25" t="s">
        <v>6185</v>
      </c>
    </row>
    <row r="26" spans="1:20" x14ac:dyDescent="0.3">
      <c r="A26" t="s">
        <v>118</v>
      </c>
      <c r="B26" t="s">
        <v>6186</v>
      </c>
      <c r="C26" t="s">
        <v>21</v>
      </c>
      <c r="D26" t="s">
        <v>22</v>
      </c>
      <c r="E26" t="s">
        <v>23</v>
      </c>
      <c r="F26" t="s">
        <v>24</v>
      </c>
      <c r="G26" t="s">
        <v>25</v>
      </c>
      <c r="H26" t="s">
        <v>26</v>
      </c>
      <c r="I26" t="s">
        <v>27</v>
      </c>
      <c r="J26" t="s">
        <v>6186</v>
      </c>
      <c r="K26" t="s">
        <v>28</v>
      </c>
      <c r="L26" t="s">
        <v>28</v>
      </c>
      <c r="M26">
        <v>490</v>
      </c>
      <c r="N26" t="s">
        <v>52</v>
      </c>
      <c r="O26" t="s">
        <v>105</v>
      </c>
      <c r="P26" t="s">
        <v>64</v>
      </c>
      <c r="Q26">
        <v>5</v>
      </c>
      <c r="R26" t="s">
        <v>119</v>
      </c>
      <c r="S26">
        <v>1</v>
      </c>
      <c r="T26" t="s">
        <v>6187</v>
      </c>
    </row>
    <row r="27" spans="1:20" x14ac:dyDescent="0.3">
      <c r="A27" t="s">
        <v>120</v>
      </c>
      <c r="B27" t="s">
        <v>6188</v>
      </c>
      <c r="C27" t="s">
        <v>34</v>
      </c>
      <c r="D27" t="s">
        <v>22</v>
      </c>
      <c r="E27" t="s">
        <v>23</v>
      </c>
      <c r="F27" t="s">
        <v>121</v>
      </c>
      <c r="G27" t="s">
        <v>25</v>
      </c>
      <c r="H27" t="s">
        <v>49</v>
      </c>
      <c r="I27" t="s">
        <v>27</v>
      </c>
      <c r="J27" t="s">
        <v>6188</v>
      </c>
      <c r="K27" t="s">
        <v>28</v>
      </c>
      <c r="L27" t="s">
        <v>28</v>
      </c>
      <c r="M27">
        <v>272</v>
      </c>
      <c r="N27" t="s">
        <v>122</v>
      </c>
      <c r="O27" t="s">
        <v>30</v>
      </c>
      <c r="P27" t="s">
        <v>64</v>
      </c>
      <c r="Q27">
        <v>4</v>
      </c>
      <c r="R27" t="s">
        <v>32</v>
      </c>
      <c r="S27">
        <v>1</v>
      </c>
      <c r="T27" t="s">
        <v>6189</v>
      </c>
    </row>
    <row r="28" spans="1:20" x14ac:dyDescent="0.3">
      <c r="A28" t="s">
        <v>123</v>
      </c>
      <c r="B28" t="s">
        <v>6190</v>
      </c>
      <c r="C28" t="s">
        <v>39</v>
      </c>
      <c r="D28" t="s">
        <v>22</v>
      </c>
      <c r="E28" t="s">
        <v>40</v>
      </c>
      <c r="F28" t="s">
        <v>35</v>
      </c>
      <c r="G28" t="s">
        <v>36</v>
      </c>
      <c r="H28" t="s">
        <v>26</v>
      </c>
      <c r="I28" t="s">
        <v>27</v>
      </c>
      <c r="J28" t="s">
        <v>6190</v>
      </c>
      <c r="K28" t="s">
        <v>28</v>
      </c>
      <c r="L28" t="s">
        <v>28</v>
      </c>
      <c r="M28">
        <v>918</v>
      </c>
      <c r="N28" t="s">
        <v>29</v>
      </c>
      <c r="O28" t="s">
        <v>105</v>
      </c>
      <c r="P28" t="s">
        <v>64</v>
      </c>
      <c r="Q28">
        <v>3</v>
      </c>
      <c r="R28" t="s">
        <v>37</v>
      </c>
      <c r="S28">
        <v>3</v>
      </c>
      <c r="T28" t="s">
        <v>6191</v>
      </c>
    </row>
    <row r="29" spans="1:20" x14ac:dyDescent="0.3">
      <c r="A29" t="s">
        <v>124</v>
      </c>
      <c r="B29" t="s">
        <v>6192</v>
      </c>
      <c r="C29" t="s">
        <v>46</v>
      </c>
      <c r="D29" t="s">
        <v>22</v>
      </c>
      <c r="E29" t="s">
        <v>40</v>
      </c>
      <c r="F29" t="s">
        <v>47</v>
      </c>
      <c r="G29" t="s">
        <v>48</v>
      </c>
      <c r="H29" t="s">
        <v>49</v>
      </c>
      <c r="I29" t="s">
        <v>27</v>
      </c>
      <c r="J29" t="s">
        <v>6192</v>
      </c>
      <c r="K29" t="s">
        <v>28</v>
      </c>
      <c r="L29" t="s">
        <v>28</v>
      </c>
      <c r="M29">
        <v>133</v>
      </c>
      <c r="N29" t="s">
        <v>29</v>
      </c>
      <c r="O29" t="s">
        <v>30</v>
      </c>
      <c r="P29" t="s">
        <v>31</v>
      </c>
      <c r="Q29" t="s">
        <v>95</v>
      </c>
      <c r="R29" t="s">
        <v>28</v>
      </c>
      <c r="S29">
        <v>0</v>
      </c>
      <c r="T29" t="s">
        <v>6193</v>
      </c>
    </row>
    <row r="30" spans="1:20" x14ac:dyDescent="0.3">
      <c r="A30" t="s">
        <v>125</v>
      </c>
      <c r="B30" t="s">
        <v>6194</v>
      </c>
      <c r="C30" t="s">
        <v>55</v>
      </c>
      <c r="D30" t="s">
        <v>56</v>
      </c>
      <c r="E30" t="s">
        <v>23</v>
      </c>
      <c r="F30" t="s">
        <v>57</v>
      </c>
      <c r="G30" t="s">
        <v>58</v>
      </c>
      <c r="H30" t="s">
        <v>43</v>
      </c>
      <c r="I30" t="s">
        <v>27</v>
      </c>
      <c r="J30" t="s">
        <v>6194</v>
      </c>
      <c r="K30" t="s">
        <v>28</v>
      </c>
      <c r="L30" t="s">
        <v>28</v>
      </c>
      <c r="M30">
        <v>577</v>
      </c>
      <c r="N30" t="s">
        <v>52</v>
      </c>
      <c r="O30" t="s">
        <v>30</v>
      </c>
      <c r="P30" t="s">
        <v>64</v>
      </c>
      <c r="Q30">
        <v>3</v>
      </c>
      <c r="R30" t="s">
        <v>37</v>
      </c>
      <c r="S30">
        <v>2</v>
      </c>
      <c r="T30" t="s">
        <v>6178</v>
      </c>
    </row>
    <row r="31" spans="1:20" x14ac:dyDescent="0.3">
      <c r="A31" t="s">
        <v>126</v>
      </c>
      <c r="B31" t="s">
        <v>6195</v>
      </c>
      <c r="C31" t="s">
        <v>60</v>
      </c>
      <c r="D31" t="s">
        <v>56</v>
      </c>
      <c r="E31" t="s">
        <v>40</v>
      </c>
      <c r="F31" t="s">
        <v>61</v>
      </c>
      <c r="G31" t="s">
        <v>62</v>
      </c>
      <c r="H31" t="s">
        <v>26</v>
      </c>
      <c r="I31" t="s">
        <v>27</v>
      </c>
      <c r="J31" t="s">
        <v>6195</v>
      </c>
      <c r="K31" t="s">
        <v>28</v>
      </c>
      <c r="L31" t="s">
        <v>28</v>
      </c>
      <c r="M31">
        <v>797</v>
      </c>
      <c r="N31" t="s">
        <v>52</v>
      </c>
      <c r="O31" t="s">
        <v>43</v>
      </c>
      <c r="P31" t="s">
        <v>31</v>
      </c>
      <c r="Q31">
        <v>4</v>
      </c>
      <c r="R31" t="s">
        <v>32</v>
      </c>
      <c r="S31">
        <v>2</v>
      </c>
      <c r="T31" t="s">
        <v>6196</v>
      </c>
    </row>
    <row r="32" spans="1:20" x14ac:dyDescent="0.3">
      <c r="A32" t="s">
        <v>127</v>
      </c>
      <c r="B32" t="s">
        <v>6197</v>
      </c>
      <c r="C32" t="s">
        <v>66</v>
      </c>
      <c r="D32" t="s">
        <v>56</v>
      </c>
      <c r="E32" t="s">
        <v>67</v>
      </c>
      <c r="F32" t="s">
        <v>68</v>
      </c>
      <c r="G32" t="s">
        <v>69</v>
      </c>
      <c r="H32" t="s">
        <v>26</v>
      </c>
      <c r="I32" t="s">
        <v>27</v>
      </c>
      <c r="J32" t="s">
        <v>6197</v>
      </c>
      <c r="K32" t="s">
        <v>28</v>
      </c>
      <c r="L32" t="s">
        <v>28</v>
      </c>
      <c r="M32">
        <v>364</v>
      </c>
      <c r="N32" t="s">
        <v>52</v>
      </c>
      <c r="O32" t="s">
        <v>63</v>
      </c>
      <c r="P32" t="s">
        <v>44</v>
      </c>
      <c r="Q32">
        <v>4</v>
      </c>
      <c r="R32" t="s">
        <v>32</v>
      </c>
      <c r="S32">
        <v>1</v>
      </c>
      <c r="T32" t="s">
        <v>6198</v>
      </c>
    </row>
    <row r="33" spans="1:20" x14ac:dyDescent="0.3">
      <c r="A33" t="s">
        <v>128</v>
      </c>
      <c r="B33" t="s">
        <v>6199</v>
      </c>
      <c r="C33" t="s">
        <v>71</v>
      </c>
      <c r="D33" t="s">
        <v>72</v>
      </c>
      <c r="E33" t="s">
        <v>23</v>
      </c>
      <c r="F33" t="s">
        <v>129</v>
      </c>
      <c r="G33" t="s">
        <v>74</v>
      </c>
      <c r="H33" t="s">
        <v>43</v>
      </c>
      <c r="I33" t="s">
        <v>27</v>
      </c>
      <c r="J33" t="s">
        <v>6199</v>
      </c>
      <c r="K33" t="s">
        <v>28</v>
      </c>
      <c r="L33" t="s">
        <v>28</v>
      </c>
      <c r="M33">
        <v>1026</v>
      </c>
      <c r="N33" t="s">
        <v>122</v>
      </c>
      <c r="O33" t="s">
        <v>30</v>
      </c>
      <c r="P33" t="s">
        <v>64</v>
      </c>
      <c r="Q33">
        <v>2</v>
      </c>
      <c r="R33" t="s">
        <v>53</v>
      </c>
      <c r="S33">
        <v>3</v>
      </c>
      <c r="T33" t="s">
        <v>6200</v>
      </c>
    </row>
    <row r="34" spans="1:20" x14ac:dyDescent="0.3">
      <c r="A34" t="s">
        <v>130</v>
      </c>
      <c r="B34" t="s">
        <v>6201</v>
      </c>
      <c r="C34" t="s">
        <v>77</v>
      </c>
      <c r="D34" t="s">
        <v>72</v>
      </c>
      <c r="E34" t="s">
        <v>40</v>
      </c>
      <c r="F34" t="s">
        <v>131</v>
      </c>
      <c r="G34" t="s">
        <v>79</v>
      </c>
      <c r="H34" t="s">
        <v>26</v>
      </c>
      <c r="I34" t="s">
        <v>27</v>
      </c>
      <c r="J34" t="s">
        <v>6201</v>
      </c>
      <c r="K34" t="s">
        <v>28</v>
      </c>
      <c r="L34" t="s">
        <v>28</v>
      </c>
      <c r="M34">
        <v>479</v>
      </c>
      <c r="N34" t="s">
        <v>52</v>
      </c>
      <c r="O34" t="s">
        <v>105</v>
      </c>
      <c r="P34" t="s">
        <v>64</v>
      </c>
      <c r="Q34">
        <v>2</v>
      </c>
      <c r="R34" t="s">
        <v>53</v>
      </c>
      <c r="S34">
        <v>1</v>
      </c>
      <c r="T34" t="s">
        <v>6202</v>
      </c>
    </row>
    <row r="35" spans="1:20" x14ac:dyDescent="0.3">
      <c r="A35" t="s">
        <v>132</v>
      </c>
      <c r="B35" t="s">
        <v>6203</v>
      </c>
      <c r="C35" t="s">
        <v>81</v>
      </c>
      <c r="D35" t="s">
        <v>72</v>
      </c>
      <c r="E35" t="s">
        <v>23</v>
      </c>
      <c r="F35" t="s">
        <v>82</v>
      </c>
      <c r="G35" t="s">
        <v>83</v>
      </c>
      <c r="H35" t="s">
        <v>26</v>
      </c>
      <c r="I35" t="s">
        <v>27</v>
      </c>
      <c r="J35" t="s">
        <v>6203</v>
      </c>
      <c r="K35" t="s">
        <v>28</v>
      </c>
      <c r="L35" t="s">
        <v>28</v>
      </c>
      <c r="M35">
        <v>149</v>
      </c>
      <c r="N35" t="s">
        <v>122</v>
      </c>
      <c r="O35" t="s">
        <v>43</v>
      </c>
      <c r="P35" t="s">
        <v>133</v>
      </c>
      <c r="Q35" t="s">
        <v>95</v>
      </c>
      <c r="R35" t="s">
        <v>28</v>
      </c>
      <c r="S35">
        <v>0</v>
      </c>
      <c r="T35" t="s">
        <v>6204</v>
      </c>
    </row>
    <row r="36" spans="1:20" x14ac:dyDescent="0.3">
      <c r="A36" t="s">
        <v>134</v>
      </c>
      <c r="B36" t="s">
        <v>6205</v>
      </c>
      <c r="C36" t="s">
        <v>86</v>
      </c>
      <c r="D36" t="s">
        <v>87</v>
      </c>
      <c r="E36" t="s">
        <v>67</v>
      </c>
      <c r="F36" t="s">
        <v>135</v>
      </c>
      <c r="G36" t="s">
        <v>89</v>
      </c>
      <c r="H36" t="s">
        <v>43</v>
      </c>
      <c r="I36" t="s">
        <v>27</v>
      </c>
      <c r="J36" t="s">
        <v>6205</v>
      </c>
      <c r="K36" t="s">
        <v>28</v>
      </c>
      <c r="L36" t="s">
        <v>28</v>
      </c>
      <c r="M36">
        <v>228</v>
      </c>
      <c r="N36" t="s">
        <v>122</v>
      </c>
      <c r="O36" t="s">
        <v>30</v>
      </c>
      <c r="P36" t="s">
        <v>107</v>
      </c>
      <c r="Q36">
        <v>4</v>
      </c>
      <c r="R36" t="s">
        <v>32</v>
      </c>
      <c r="S36">
        <v>1</v>
      </c>
      <c r="T36" t="s">
        <v>6178</v>
      </c>
    </row>
    <row r="37" spans="1:20" x14ac:dyDescent="0.3">
      <c r="A37" t="s">
        <v>136</v>
      </c>
      <c r="B37" t="s">
        <v>6206</v>
      </c>
      <c r="C37" t="s">
        <v>91</v>
      </c>
      <c r="D37" t="s">
        <v>87</v>
      </c>
      <c r="E37" t="s">
        <v>92</v>
      </c>
      <c r="F37" t="s">
        <v>114</v>
      </c>
      <c r="G37" t="s">
        <v>94</v>
      </c>
      <c r="H37" t="s">
        <v>43</v>
      </c>
      <c r="I37" t="s">
        <v>27</v>
      </c>
      <c r="J37" t="s">
        <v>6206</v>
      </c>
      <c r="K37" t="s">
        <v>28</v>
      </c>
      <c r="L37" t="s">
        <v>28</v>
      </c>
      <c r="M37">
        <v>697</v>
      </c>
      <c r="N37" t="s">
        <v>29</v>
      </c>
      <c r="O37" t="s">
        <v>63</v>
      </c>
      <c r="P37" t="s">
        <v>133</v>
      </c>
      <c r="Q37">
        <v>3</v>
      </c>
      <c r="R37" t="s">
        <v>37</v>
      </c>
      <c r="S37">
        <v>2</v>
      </c>
      <c r="T37" t="s">
        <v>6207</v>
      </c>
    </row>
    <row r="38" spans="1:20" x14ac:dyDescent="0.3">
      <c r="A38" t="s">
        <v>137</v>
      </c>
      <c r="B38" t="s">
        <v>6208</v>
      </c>
      <c r="C38" t="s">
        <v>21</v>
      </c>
      <c r="D38" t="s">
        <v>22</v>
      </c>
      <c r="E38" t="s">
        <v>23</v>
      </c>
      <c r="F38" t="s">
        <v>138</v>
      </c>
      <c r="G38" t="s">
        <v>36</v>
      </c>
      <c r="H38" t="s">
        <v>43</v>
      </c>
      <c r="I38" t="s">
        <v>27</v>
      </c>
      <c r="J38" t="s">
        <v>6208</v>
      </c>
      <c r="K38" t="s">
        <v>28</v>
      </c>
      <c r="L38" t="s">
        <v>28</v>
      </c>
      <c r="M38">
        <v>1081</v>
      </c>
      <c r="N38" t="s">
        <v>29</v>
      </c>
      <c r="O38" t="s">
        <v>105</v>
      </c>
      <c r="P38" t="s">
        <v>44</v>
      </c>
      <c r="Q38">
        <v>4</v>
      </c>
      <c r="R38" t="s">
        <v>32</v>
      </c>
      <c r="S38">
        <v>3</v>
      </c>
      <c r="T38" t="s">
        <v>6209</v>
      </c>
    </row>
    <row r="39" spans="1:20" x14ac:dyDescent="0.3">
      <c r="A39" t="s">
        <v>139</v>
      </c>
      <c r="B39" t="s">
        <v>6210</v>
      </c>
      <c r="C39" t="s">
        <v>34</v>
      </c>
      <c r="D39" t="s">
        <v>22</v>
      </c>
      <c r="E39" t="s">
        <v>23</v>
      </c>
      <c r="F39" t="s">
        <v>35</v>
      </c>
      <c r="G39" t="s">
        <v>36</v>
      </c>
      <c r="H39" t="s">
        <v>26</v>
      </c>
      <c r="I39" t="s">
        <v>27</v>
      </c>
      <c r="J39" t="s">
        <v>6210</v>
      </c>
      <c r="K39" t="s">
        <v>28</v>
      </c>
      <c r="L39" t="s">
        <v>28</v>
      </c>
      <c r="M39">
        <v>1051</v>
      </c>
      <c r="N39" t="s">
        <v>140</v>
      </c>
      <c r="O39" t="s">
        <v>30</v>
      </c>
      <c r="P39" t="s">
        <v>133</v>
      </c>
      <c r="Q39">
        <v>3</v>
      </c>
      <c r="R39" t="s">
        <v>37</v>
      </c>
      <c r="S39">
        <v>3</v>
      </c>
      <c r="T39" t="s">
        <v>6147</v>
      </c>
    </row>
    <row r="40" spans="1:20" x14ac:dyDescent="0.3">
      <c r="A40" t="s">
        <v>141</v>
      </c>
      <c r="B40" t="s">
        <v>6211</v>
      </c>
      <c r="C40" t="s">
        <v>39</v>
      </c>
      <c r="D40" t="s">
        <v>22</v>
      </c>
      <c r="E40" t="s">
        <v>40</v>
      </c>
      <c r="F40" t="s">
        <v>41</v>
      </c>
      <c r="G40" t="s">
        <v>42</v>
      </c>
      <c r="H40" t="s">
        <v>43</v>
      </c>
      <c r="I40" t="s">
        <v>27</v>
      </c>
      <c r="J40" t="s">
        <v>6211</v>
      </c>
      <c r="K40" t="s">
        <v>28</v>
      </c>
      <c r="L40" t="s">
        <v>28</v>
      </c>
      <c r="M40">
        <v>834</v>
      </c>
      <c r="N40" t="s">
        <v>29</v>
      </c>
      <c r="O40" t="s">
        <v>43</v>
      </c>
      <c r="P40" t="s">
        <v>31</v>
      </c>
      <c r="Q40">
        <v>3</v>
      </c>
      <c r="R40" t="s">
        <v>37</v>
      </c>
      <c r="S40">
        <v>2</v>
      </c>
      <c r="T40" t="s">
        <v>6212</v>
      </c>
    </row>
    <row r="41" spans="1:20" x14ac:dyDescent="0.3">
      <c r="A41" t="s">
        <v>142</v>
      </c>
      <c r="B41" t="s">
        <v>6213</v>
      </c>
      <c r="C41" t="s">
        <v>46</v>
      </c>
      <c r="D41" t="s">
        <v>22</v>
      </c>
      <c r="E41" t="s">
        <v>40</v>
      </c>
      <c r="F41" t="s">
        <v>143</v>
      </c>
      <c r="G41" t="s">
        <v>48</v>
      </c>
      <c r="H41" t="s">
        <v>43</v>
      </c>
      <c r="I41" t="s">
        <v>27</v>
      </c>
      <c r="J41" t="s">
        <v>6213</v>
      </c>
      <c r="K41" t="s">
        <v>28</v>
      </c>
      <c r="L41" t="s">
        <v>28</v>
      </c>
      <c r="M41">
        <v>760</v>
      </c>
      <c r="N41" t="s">
        <v>52</v>
      </c>
      <c r="O41" t="s">
        <v>63</v>
      </c>
      <c r="P41" t="s">
        <v>64</v>
      </c>
      <c r="Q41">
        <v>2</v>
      </c>
      <c r="R41" t="s">
        <v>53</v>
      </c>
      <c r="S41">
        <v>2</v>
      </c>
      <c r="T41" t="s">
        <v>6143</v>
      </c>
    </row>
    <row r="42" spans="1:20" x14ac:dyDescent="0.3">
      <c r="A42" t="s">
        <v>144</v>
      </c>
      <c r="B42" t="s">
        <v>6214</v>
      </c>
      <c r="C42" t="s">
        <v>55</v>
      </c>
      <c r="D42" t="s">
        <v>56</v>
      </c>
      <c r="E42" t="s">
        <v>23</v>
      </c>
      <c r="F42" t="s">
        <v>145</v>
      </c>
      <c r="G42" t="s">
        <v>62</v>
      </c>
      <c r="H42" t="s">
        <v>49</v>
      </c>
      <c r="I42" t="s">
        <v>50</v>
      </c>
      <c r="J42" t="s">
        <v>6214</v>
      </c>
      <c r="K42" t="s">
        <v>6215</v>
      </c>
      <c r="L42" t="s">
        <v>51</v>
      </c>
      <c r="M42">
        <v>182</v>
      </c>
      <c r="N42" t="s">
        <v>29</v>
      </c>
      <c r="O42" t="s">
        <v>63</v>
      </c>
      <c r="P42" t="s">
        <v>31</v>
      </c>
      <c r="Q42">
        <v>3</v>
      </c>
      <c r="R42" t="s">
        <v>37</v>
      </c>
      <c r="S42">
        <v>1</v>
      </c>
      <c r="T42" t="s">
        <v>6216</v>
      </c>
    </row>
    <row r="43" spans="1:20" x14ac:dyDescent="0.3">
      <c r="A43" t="s">
        <v>146</v>
      </c>
      <c r="B43" t="s">
        <v>6217</v>
      </c>
      <c r="C43" t="s">
        <v>60</v>
      </c>
      <c r="D43" t="s">
        <v>56</v>
      </c>
      <c r="E43" t="s">
        <v>40</v>
      </c>
      <c r="F43" t="s">
        <v>147</v>
      </c>
      <c r="G43" t="s">
        <v>58</v>
      </c>
      <c r="H43" t="s">
        <v>26</v>
      </c>
      <c r="I43" t="s">
        <v>27</v>
      </c>
      <c r="J43" t="s">
        <v>6217</v>
      </c>
      <c r="K43" t="s">
        <v>28</v>
      </c>
      <c r="L43" t="s">
        <v>28</v>
      </c>
      <c r="M43">
        <v>710</v>
      </c>
      <c r="N43" t="s">
        <v>122</v>
      </c>
      <c r="O43" t="s">
        <v>63</v>
      </c>
      <c r="P43" t="s">
        <v>64</v>
      </c>
      <c r="Q43">
        <v>4</v>
      </c>
      <c r="R43" t="s">
        <v>32</v>
      </c>
      <c r="S43">
        <v>2</v>
      </c>
      <c r="T43" t="s">
        <v>6209</v>
      </c>
    </row>
    <row r="44" spans="1:20" x14ac:dyDescent="0.3">
      <c r="A44" t="s">
        <v>148</v>
      </c>
      <c r="B44" t="s">
        <v>6218</v>
      </c>
      <c r="C44" t="s">
        <v>66</v>
      </c>
      <c r="D44" t="s">
        <v>56</v>
      </c>
      <c r="E44" t="s">
        <v>67</v>
      </c>
      <c r="F44" t="s">
        <v>68</v>
      </c>
      <c r="G44" t="s">
        <v>69</v>
      </c>
      <c r="H44" t="s">
        <v>26</v>
      </c>
      <c r="I44" t="s">
        <v>27</v>
      </c>
      <c r="J44" t="s">
        <v>6218</v>
      </c>
      <c r="K44" t="s">
        <v>28</v>
      </c>
      <c r="L44" t="s">
        <v>28</v>
      </c>
      <c r="M44">
        <v>504</v>
      </c>
      <c r="N44" t="s">
        <v>29</v>
      </c>
      <c r="O44" t="s">
        <v>63</v>
      </c>
      <c r="P44" t="s">
        <v>44</v>
      </c>
      <c r="Q44">
        <v>3</v>
      </c>
      <c r="R44" t="s">
        <v>37</v>
      </c>
      <c r="S44">
        <v>1</v>
      </c>
      <c r="T44" t="s">
        <v>6219</v>
      </c>
    </row>
    <row r="45" spans="1:20" x14ac:dyDescent="0.3">
      <c r="A45" t="s">
        <v>149</v>
      </c>
      <c r="B45" t="s">
        <v>6220</v>
      </c>
      <c r="C45" t="s">
        <v>71</v>
      </c>
      <c r="D45" t="s">
        <v>72</v>
      </c>
      <c r="E45" t="s">
        <v>23</v>
      </c>
      <c r="F45" t="s">
        <v>150</v>
      </c>
      <c r="G45" t="s">
        <v>74</v>
      </c>
      <c r="H45" t="s">
        <v>26</v>
      </c>
      <c r="I45" t="s">
        <v>27</v>
      </c>
      <c r="J45" t="s">
        <v>6220</v>
      </c>
      <c r="K45" t="s">
        <v>28</v>
      </c>
      <c r="L45" t="s">
        <v>28</v>
      </c>
      <c r="M45">
        <v>376</v>
      </c>
      <c r="N45" t="s">
        <v>29</v>
      </c>
      <c r="O45" t="s">
        <v>63</v>
      </c>
      <c r="P45" t="s">
        <v>64</v>
      </c>
      <c r="Q45">
        <v>5</v>
      </c>
      <c r="R45" t="s">
        <v>119</v>
      </c>
      <c r="S45">
        <v>1</v>
      </c>
      <c r="T45" t="s">
        <v>6198</v>
      </c>
    </row>
    <row r="46" spans="1:20" x14ac:dyDescent="0.3">
      <c r="A46" t="s">
        <v>151</v>
      </c>
      <c r="B46" t="s">
        <v>6221</v>
      </c>
      <c r="C46" t="s">
        <v>77</v>
      </c>
      <c r="D46" t="s">
        <v>72</v>
      </c>
      <c r="E46" t="s">
        <v>40</v>
      </c>
      <c r="F46" t="s">
        <v>152</v>
      </c>
      <c r="G46" t="s">
        <v>94</v>
      </c>
      <c r="H46" t="s">
        <v>49</v>
      </c>
      <c r="I46" t="s">
        <v>27</v>
      </c>
      <c r="J46" t="s">
        <v>6221</v>
      </c>
      <c r="K46" t="s">
        <v>28</v>
      </c>
      <c r="L46" t="s">
        <v>28</v>
      </c>
      <c r="M46">
        <v>454</v>
      </c>
      <c r="N46" t="s">
        <v>52</v>
      </c>
      <c r="O46" t="s">
        <v>43</v>
      </c>
      <c r="P46" t="s">
        <v>64</v>
      </c>
      <c r="Q46">
        <v>2</v>
      </c>
      <c r="R46" t="s">
        <v>53</v>
      </c>
      <c r="S46">
        <v>1</v>
      </c>
      <c r="T46" t="s">
        <v>6222</v>
      </c>
    </row>
    <row r="47" spans="1:20" x14ac:dyDescent="0.3">
      <c r="A47" t="s">
        <v>153</v>
      </c>
      <c r="B47" t="s">
        <v>6223</v>
      </c>
      <c r="C47" t="s">
        <v>81</v>
      </c>
      <c r="D47" t="s">
        <v>72</v>
      </c>
      <c r="E47" t="s">
        <v>23</v>
      </c>
      <c r="F47" t="s">
        <v>154</v>
      </c>
      <c r="G47" t="s">
        <v>83</v>
      </c>
      <c r="H47" t="s">
        <v>43</v>
      </c>
      <c r="I47" t="s">
        <v>27</v>
      </c>
      <c r="J47" t="s">
        <v>6223</v>
      </c>
      <c r="K47" t="s">
        <v>28</v>
      </c>
      <c r="L47" t="s">
        <v>28</v>
      </c>
      <c r="M47">
        <v>768</v>
      </c>
      <c r="N47" t="s">
        <v>29</v>
      </c>
      <c r="O47" t="s">
        <v>105</v>
      </c>
      <c r="P47" t="s">
        <v>64</v>
      </c>
      <c r="Q47">
        <v>2</v>
      </c>
      <c r="R47" t="s">
        <v>53</v>
      </c>
      <c r="S47">
        <v>2</v>
      </c>
      <c r="T47" t="s">
        <v>6178</v>
      </c>
    </row>
    <row r="48" spans="1:20" x14ac:dyDescent="0.3">
      <c r="A48" t="s">
        <v>155</v>
      </c>
      <c r="B48" t="s">
        <v>6224</v>
      </c>
      <c r="C48" t="s">
        <v>86</v>
      </c>
      <c r="D48" t="s">
        <v>87</v>
      </c>
      <c r="E48" t="s">
        <v>67</v>
      </c>
      <c r="F48" t="s">
        <v>152</v>
      </c>
      <c r="G48" t="s">
        <v>94</v>
      </c>
      <c r="H48" t="s">
        <v>49</v>
      </c>
      <c r="I48" t="s">
        <v>27</v>
      </c>
      <c r="J48" t="s">
        <v>6224</v>
      </c>
      <c r="K48" t="s">
        <v>28</v>
      </c>
      <c r="L48" t="s">
        <v>28</v>
      </c>
      <c r="M48">
        <v>333</v>
      </c>
      <c r="N48" t="s">
        <v>29</v>
      </c>
      <c r="O48" t="s">
        <v>63</v>
      </c>
      <c r="P48" t="s">
        <v>133</v>
      </c>
      <c r="Q48">
        <v>3</v>
      </c>
      <c r="R48" t="s">
        <v>37</v>
      </c>
      <c r="S48">
        <v>1</v>
      </c>
      <c r="T48" t="s">
        <v>6182</v>
      </c>
    </row>
    <row r="49" spans="1:20" x14ac:dyDescent="0.3">
      <c r="A49" t="s">
        <v>156</v>
      </c>
      <c r="B49" t="s">
        <v>6225</v>
      </c>
      <c r="C49" t="s">
        <v>91</v>
      </c>
      <c r="D49" t="s">
        <v>87</v>
      </c>
      <c r="E49" t="s">
        <v>92</v>
      </c>
      <c r="F49" t="s">
        <v>152</v>
      </c>
      <c r="G49" t="s">
        <v>94</v>
      </c>
      <c r="H49" t="s">
        <v>49</v>
      </c>
      <c r="I49" t="s">
        <v>50</v>
      </c>
      <c r="J49" t="s">
        <v>6225</v>
      </c>
      <c r="K49" t="s">
        <v>6226</v>
      </c>
      <c r="L49" t="s">
        <v>51</v>
      </c>
      <c r="M49">
        <v>292</v>
      </c>
      <c r="N49" t="s">
        <v>29</v>
      </c>
      <c r="O49" t="s">
        <v>63</v>
      </c>
      <c r="P49" t="s">
        <v>44</v>
      </c>
      <c r="Q49">
        <v>4</v>
      </c>
      <c r="R49" t="s">
        <v>32</v>
      </c>
      <c r="S49">
        <v>1</v>
      </c>
      <c r="T49" t="s">
        <v>6227</v>
      </c>
    </row>
    <row r="50" spans="1:20" x14ac:dyDescent="0.3">
      <c r="A50" t="s">
        <v>157</v>
      </c>
      <c r="B50" t="s">
        <v>6228</v>
      </c>
      <c r="C50" t="s">
        <v>21</v>
      </c>
      <c r="D50" t="s">
        <v>22</v>
      </c>
      <c r="E50" t="s">
        <v>23</v>
      </c>
      <c r="F50" t="s">
        <v>24</v>
      </c>
      <c r="G50" t="s">
        <v>25</v>
      </c>
      <c r="H50" t="s">
        <v>26</v>
      </c>
      <c r="I50" t="s">
        <v>27</v>
      </c>
      <c r="J50" t="s">
        <v>6228</v>
      </c>
      <c r="K50" t="s">
        <v>28</v>
      </c>
      <c r="L50" t="s">
        <v>28</v>
      </c>
      <c r="M50">
        <v>992</v>
      </c>
      <c r="N50" t="s">
        <v>75</v>
      </c>
      <c r="O50" t="s">
        <v>63</v>
      </c>
      <c r="P50" t="s">
        <v>133</v>
      </c>
      <c r="Q50">
        <v>3</v>
      </c>
      <c r="R50" t="s">
        <v>37</v>
      </c>
      <c r="S50">
        <v>3</v>
      </c>
      <c r="T50" t="s">
        <v>6229</v>
      </c>
    </row>
    <row r="51" spans="1:20" x14ac:dyDescent="0.3">
      <c r="A51" t="s">
        <v>158</v>
      </c>
      <c r="B51" t="s">
        <v>6230</v>
      </c>
      <c r="C51" t="s">
        <v>34</v>
      </c>
      <c r="D51" t="s">
        <v>22</v>
      </c>
      <c r="E51" t="s">
        <v>23</v>
      </c>
      <c r="F51" t="s">
        <v>138</v>
      </c>
      <c r="G51" t="s">
        <v>36</v>
      </c>
      <c r="H51" t="s">
        <v>43</v>
      </c>
      <c r="I51" t="s">
        <v>50</v>
      </c>
      <c r="J51" t="s">
        <v>6230</v>
      </c>
      <c r="K51" t="s">
        <v>6231</v>
      </c>
      <c r="L51" t="s">
        <v>159</v>
      </c>
      <c r="M51">
        <v>278</v>
      </c>
      <c r="N51" t="s">
        <v>29</v>
      </c>
      <c r="O51" t="s">
        <v>63</v>
      </c>
      <c r="P51" t="s">
        <v>31</v>
      </c>
      <c r="Q51">
        <v>1</v>
      </c>
      <c r="R51" t="s">
        <v>53</v>
      </c>
      <c r="S51">
        <v>1</v>
      </c>
      <c r="T51" t="s">
        <v>6212</v>
      </c>
    </row>
    <row r="52" spans="1:20" x14ac:dyDescent="0.3">
      <c r="A52" t="s">
        <v>160</v>
      </c>
      <c r="B52" t="s">
        <v>6232</v>
      </c>
      <c r="C52" t="s">
        <v>39</v>
      </c>
      <c r="D52" t="s">
        <v>22</v>
      </c>
      <c r="E52" t="s">
        <v>40</v>
      </c>
      <c r="F52" t="s">
        <v>41</v>
      </c>
      <c r="G52" t="s">
        <v>42</v>
      </c>
      <c r="H52" t="s">
        <v>43</v>
      </c>
      <c r="I52" t="s">
        <v>27</v>
      </c>
      <c r="J52" t="s">
        <v>6232</v>
      </c>
      <c r="K52" t="s">
        <v>28</v>
      </c>
      <c r="L52" t="s">
        <v>28</v>
      </c>
      <c r="M52">
        <v>1083</v>
      </c>
      <c r="N52" t="s">
        <v>29</v>
      </c>
      <c r="O52" t="s">
        <v>30</v>
      </c>
      <c r="P52" t="s">
        <v>107</v>
      </c>
      <c r="Q52">
        <v>3</v>
      </c>
      <c r="R52" t="s">
        <v>37</v>
      </c>
      <c r="S52">
        <v>3</v>
      </c>
      <c r="T52" t="s">
        <v>6233</v>
      </c>
    </row>
    <row r="53" spans="1:20" x14ac:dyDescent="0.3">
      <c r="A53" t="s">
        <v>161</v>
      </c>
      <c r="B53" t="s">
        <v>6234</v>
      </c>
      <c r="C53" t="s">
        <v>46</v>
      </c>
      <c r="D53" t="s">
        <v>22</v>
      </c>
      <c r="E53" t="s">
        <v>40</v>
      </c>
      <c r="F53" t="s">
        <v>101</v>
      </c>
      <c r="G53" t="s">
        <v>48</v>
      </c>
      <c r="H53" t="s">
        <v>26</v>
      </c>
      <c r="I53" t="s">
        <v>27</v>
      </c>
      <c r="J53" t="s">
        <v>6234</v>
      </c>
      <c r="K53" t="s">
        <v>28</v>
      </c>
      <c r="L53" t="s">
        <v>28</v>
      </c>
      <c r="M53">
        <v>1063</v>
      </c>
      <c r="N53" t="s">
        <v>122</v>
      </c>
      <c r="O53" t="s">
        <v>63</v>
      </c>
      <c r="P53" t="s">
        <v>64</v>
      </c>
      <c r="Q53">
        <v>4</v>
      </c>
      <c r="R53" t="s">
        <v>32</v>
      </c>
      <c r="S53">
        <v>3</v>
      </c>
      <c r="T53" t="s">
        <v>6235</v>
      </c>
    </row>
    <row r="54" spans="1:20" x14ac:dyDescent="0.3">
      <c r="A54" t="s">
        <v>162</v>
      </c>
      <c r="B54" t="s">
        <v>6236</v>
      </c>
      <c r="C54" t="s">
        <v>55</v>
      </c>
      <c r="D54" t="s">
        <v>56</v>
      </c>
      <c r="E54" t="s">
        <v>23</v>
      </c>
      <c r="F54" t="s">
        <v>57</v>
      </c>
      <c r="G54" t="s">
        <v>58</v>
      </c>
      <c r="H54" t="s">
        <v>43</v>
      </c>
      <c r="I54" t="s">
        <v>27</v>
      </c>
      <c r="J54" t="s">
        <v>6236</v>
      </c>
      <c r="K54" t="s">
        <v>28</v>
      </c>
      <c r="L54" t="s">
        <v>28</v>
      </c>
      <c r="M54">
        <v>1040</v>
      </c>
      <c r="N54" t="s">
        <v>29</v>
      </c>
      <c r="O54" t="s">
        <v>105</v>
      </c>
      <c r="P54" t="s">
        <v>64</v>
      </c>
      <c r="Q54">
        <v>3</v>
      </c>
      <c r="R54" t="s">
        <v>37</v>
      </c>
      <c r="S54">
        <v>3</v>
      </c>
      <c r="T54" t="s">
        <v>6237</v>
      </c>
    </row>
    <row r="55" spans="1:20" x14ac:dyDescent="0.3">
      <c r="A55" t="s">
        <v>163</v>
      </c>
      <c r="B55" t="s">
        <v>6238</v>
      </c>
      <c r="C55" t="s">
        <v>60</v>
      </c>
      <c r="D55" t="s">
        <v>56</v>
      </c>
      <c r="E55" t="s">
        <v>40</v>
      </c>
      <c r="F55" t="s">
        <v>104</v>
      </c>
      <c r="G55" t="s">
        <v>62</v>
      </c>
      <c r="H55" t="s">
        <v>43</v>
      </c>
      <c r="I55" t="s">
        <v>27</v>
      </c>
      <c r="J55" t="s">
        <v>6238</v>
      </c>
      <c r="K55" t="s">
        <v>28</v>
      </c>
      <c r="L55" t="s">
        <v>28</v>
      </c>
      <c r="M55">
        <v>169</v>
      </c>
      <c r="N55" t="s">
        <v>29</v>
      </c>
      <c r="O55" t="s">
        <v>63</v>
      </c>
      <c r="P55" t="s">
        <v>133</v>
      </c>
      <c r="Q55" t="s">
        <v>95</v>
      </c>
      <c r="R55" t="s">
        <v>28</v>
      </c>
      <c r="S55">
        <v>0</v>
      </c>
      <c r="T55" t="s">
        <v>6239</v>
      </c>
    </row>
    <row r="56" spans="1:20" x14ac:dyDescent="0.3">
      <c r="A56" t="s">
        <v>164</v>
      </c>
      <c r="B56" t="s">
        <v>6240</v>
      </c>
      <c r="C56" t="s">
        <v>66</v>
      </c>
      <c r="D56" t="s">
        <v>56</v>
      </c>
      <c r="E56" t="s">
        <v>67</v>
      </c>
      <c r="F56" t="s">
        <v>68</v>
      </c>
      <c r="G56" t="s">
        <v>69</v>
      </c>
      <c r="H56" t="s">
        <v>26</v>
      </c>
      <c r="I56" t="s">
        <v>27</v>
      </c>
      <c r="J56" t="s">
        <v>6240</v>
      </c>
      <c r="K56" t="s">
        <v>28</v>
      </c>
      <c r="L56" t="s">
        <v>28</v>
      </c>
      <c r="M56">
        <v>218</v>
      </c>
      <c r="N56" t="s">
        <v>29</v>
      </c>
      <c r="O56" t="s">
        <v>105</v>
      </c>
      <c r="P56" t="s">
        <v>107</v>
      </c>
      <c r="Q56">
        <v>3</v>
      </c>
      <c r="R56" t="s">
        <v>37</v>
      </c>
      <c r="S56">
        <v>1</v>
      </c>
      <c r="T56" t="s">
        <v>6241</v>
      </c>
    </row>
    <row r="57" spans="1:20" x14ac:dyDescent="0.3">
      <c r="A57" t="s">
        <v>165</v>
      </c>
      <c r="B57" t="s">
        <v>6242</v>
      </c>
      <c r="C57" t="s">
        <v>71</v>
      </c>
      <c r="D57" t="s">
        <v>72</v>
      </c>
      <c r="E57" t="s">
        <v>23</v>
      </c>
      <c r="F57" t="s">
        <v>138</v>
      </c>
      <c r="G57" t="s">
        <v>36</v>
      </c>
      <c r="H57" t="s">
        <v>43</v>
      </c>
      <c r="I57" t="s">
        <v>27</v>
      </c>
      <c r="J57" t="s">
        <v>6242</v>
      </c>
      <c r="K57" t="s">
        <v>28</v>
      </c>
      <c r="L57" t="s">
        <v>28</v>
      </c>
      <c r="M57">
        <v>614</v>
      </c>
      <c r="N57" t="s">
        <v>75</v>
      </c>
      <c r="O57" t="s">
        <v>30</v>
      </c>
      <c r="P57" t="s">
        <v>133</v>
      </c>
      <c r="Q57">
        <v>1</v>
      </c>
      <c r="R57" t="s">
        <v>53</v>
      </c>
      <c r="S57">
        <v>2</v>
      </c>
      <c r="T57" t="s">
        <v>6229</v>
      </c>
    </row>
    <row r="58" spans="1:20" x14ac:dyDescent="0.3">
      <c r="A58" t="s">
        <v>166</v>
      </c>
      <c r="B58" t="s">
        <v>6243</v>
      </c>
      <c r="C58" t="s">
        <v>77</v>
      </c>
      <c r="D58" t="s">
        <v>72</v>
      </c>
      <c r="E58" t="s">
        <v>40</v>
      </c>
      <c r="F58" t="s">
        <v>152</v>
      </c>
      <c r="G58" t="s">
        <v>94</v>
      </c>
      <c r="H58" t="s">
        <v>49</v>
      </c>
      <c r="I58" t="s">
        <v>27</v>
      </c>
      <c r="J58" t="s">
        <v>6243</v>
      </c>
      <c r="K58" t="s">
        <v>28</v>
      </c>
      <c r="L58" t="s">
        <v>28</v>
      </c>
      <c r="M58">
        <v>241</v>
      </c>
      <c r="N58" t="s">
        <v>52</v>
      </c>
      <c r="O58" t="s">
        <v>105</v>
      </c>
      <c r="P58" t="s">
        <v>107</v>
      </c>
      <c r="Q58">
        <v>4</v>
      </c>
      <c r="R58" t="s">
        <v>32</v>
      </c>
      <c r="S58">
        <v>1</v>
      </c>
      <c r="T58" t="s">
        <v>6244</v>
      </c>
    </row>
    <row r="59" spans="1:20" x14ac:dyDescent="0.3">
      <c r="A59" t="s">
        <v>167</v>
      </c>
      <c r="B59" t="s">
        <v>6137</v>
      </c>
      <c r="C59" t="s">
        <v>81</v>
      </c>
      <c r="D59" t="s">
        <v>72</v>
      </c>
      <c r="E59" t="s">
        <v>23</v>
      </c>
      <c r="F59" t="s">
        <v>154</v>
      </c>
      <c r="G59" t="s">
        <v>83</v>
      </c>
      <c r="H59" t="s">
        <v>43</v>
      </c>
      <c r="I59" t="s">
        <v>27</v>
      </c>
      <c r="J59" t="s">
        <v>6137</v>
      </c>
      <c r="K59" t="s">
        <v>28</v>
      </c>
      <c r="L59" t="s">
        <v>28</v>
      </c>
      <c r="M59">
        <v>694</v>
      </c>
      <c r="N59" t="s">
        <v>29</v>
      </c>
      <c r="O59" t="s">
        <v>63</v>
      </c>
      <c r="P59" t="s">
        <v>64</v>
      </c>
      <c r="Q59">
        <v>5</v>
      </c>
      <c r="R59" t="s">
        <v>119</v>
      </c>
      <c r="S59">
        <v>2</v>
      </c>
      <c r="T59" t="s">
        <v>6180</v>
      </c>
    </row>
    <row r="60" spans="1:20" x14ac:dyDescent="0.3">
      <c r="A60" t="s">
        <v>168</v>
      </c>
      <c r="B60" t="s">
        <v>6245</v>
      </c>
      <c r="C60" t="s">
        <v>86</v>
      </c>
      <c r="D60" t="s">
        <v>87</v>
      </c>
      <c r="E60" t="s">
        <v>67</v>
      </c>
      <c r="F60" t="s">
        <v>88</v>
      </c>
      <c r="G60" t="s">
        <v>89</v>
      </c>
      <c r="H60" t="s">
        <v>49</v>
      </c>
      <c r="I60" t="s">
        <v>27</v>
      </c>
      <c r="J60" t="s">
        <v>6245</v>
      </c>
      <c r="K60" t="s">
        <v>28</v>
      </c>
      <c r="L60" t="s">
        <v>28</v>
      </c>
      <c r="M60">
        <v>165</v>
      </c>
      <c r="N60" t="s">
        <v>122</v>
      </c>
      <c r="O60" t="s">
        <v>63</v>
      </c>
      <c r="P60" t="s">
        <v>107</v>
      </c>
      <c r="Q60" t="s">
        <v>95</v>
      </c>
      <c r="R60" t="s">
        <v>28</v>
      </c>
      <c r="S60">
        <v>0</v>
      </c>
      <c r="T60" t="s">
        <v>6246</v>
      </c>
    </row>
    <row r="61" spans="1:20" x14ac:dyDescent="0.3">
      <c r="A61" t="s">
        <v>169</v>
      </c>
      <c r="B61" t="s">
        <v>6247</v>
      </c>
      <c r="C61" t="s">
        <v>91</v>
      </c>
      <c r="D61" t="s">
        <v>87</v>
      </c>
      <c r="E61" t="s">
        <v>92</v>
      </c>
      <c r="F61" t="s">
        <v>114</v>
      </c>
      <c r="G61" t="s">
        <v>94</v>
      </c>
      <c r="H61" t="s">
        <v>43</v>
      </c>
      <c r="I61" t="s">
        <v>50</v>
      </c>
      <c r="J61" t="s">
        <v>6247</v>
      </c>
      <c r="K61" t="s">
        <v>6248</v>
      </c>
      <c r="L61" t="s">
        <v>159</v>
      </c>
      <c r="M61">
        <v>129</v>
      </c>
      <c r="N61" t="s">
        <v>52</v>
      </c>
      <c r="O61" t="s">
        <v>170</v>
      </c>
      <c r="P61" t="s">
        <v>64</v>
      </c>
      <c r="Q61" t="s">
        <v>95</v>
      </c>
      <c r="R61" t="s">
        <v>28</v>
      </c>
      <c r="S61">
        <v>0</v>
      </c>
      <c r="T61" t="s">
        <v>6249</v>
      </c>
    </row>
    <row r="62" spans="1:20" x14ac:dyDescent="0.3">
      <c r="A62" t="s">
        <v>171</v>
      </c>
      <c r="B62" t="s">
        <v>6250</v>
      </c>
      <c r="C62" t="s">
        <v>21</v>
      </c>
      <c r="D62" t="s">
        <v>22</v>
      </c>
      <c r="E62" t="s">
        <v>23</v>
      </c>
      <c r="F62" t="s">
        <v>121</v>
      </c>
      <c r="G62" t="s">
        <v>25</v>
      </c>
      <c r="H62" t="s">
        <v>49</v>
      </c>
      <c r="I62" t="s">
        <v>27</v>
      </c>
      <c r="J62" t="s">
        <v>6250</v>
      </c>
      <c r="K62" t="s">
        <v>28</v>
      </c>
      <c r="L62" t="s">
        <v>28</v>
      </c>
      <c r="M62">
        <v>205</v>
      </c>
      <c r="N62" t="s">
        <v>29</v>
      </c>
      <c r="O62" t="s">
        <v>30</v>
      </c>
      <c r="P62" t="s">
        <v>64</v>
      </c>
      <c r="Q62">
        <v>2</v>
      </c>
      <c r="R62" t="s">
        <v>53</v>
      </c>
      <c r="S62">
        <v>1</v>
      </c>
      <c r="T62" t="s">
        <v>6251</v>
      </c>
    </row>
    <row r="63" spans="1:20" x14ac:dyDescent="0.3">
      <c r="A63" t="s">
        <v>172</v>
      </c>
      <c r="B63" t="s">
        <v>6215</v>
      </c>
      <c r="C63" t="s">
        <v>34</v>
      </c>
      <c r="D63" t="s">
        <v>22</v>
      </c>
      <c r="E63" t="s">
        <v>23</v>
      </c>
      <c r="F63" t="s">
        <v>35</v>
      </c>
      <c r="G63" t="s">
        <v>36</v>
      </c>
      <c r="H63" t="s">
        <v>26</v>
      </c>
      <c r="I63" t="s">
        <v>27</v>
      </c>
      <c r="J63" t="s">
        <v>6215</v>
      </c>
      <c r="K63" t="s">
        <v>28</v>
      </c>
      <c r="L63" t="s">
        <v>28</v>
      </c>
      <c r="M63">
        <v>245</v>
      </c>
      <c r="N63" t="s">
        <v>29</v>
      </c>
      <c r="O63" t="s">
        <v>105</v>
      </c>
      <c r="P63" t="s">
        <v>107</v>
      </c>
      <c r="Q63">
        <v>3</v>
      </c>
      <c r="R63" t="s">
        <v>37</v>
      </c>
      <c r="S63">
        <v>1</v>
      </c>
      <c r="T63" t="s">
        <v>6136</v>
      </c>
    </row>
    <row r="64" spans="1:20" x14ac:dyDescent="0.3">
      <c r="A64" t="s">
        <v>173</v>
      </c>
      <c r="B64" t="s">
        <v>6252</v>
      </c>
      <c r="C64" t="s">
        <v>39</v>
      </c>
      <c r="D64" t="s">
        <v>22</v>
      </c>
      <c r="E64" t="s">
        <v>40</v>
      </c>
      <c r="F64" t="s">
        <v>174</v>
      </c>
      <c r="G64" t="s">
        <v>42</v>
      </c>
      <c r="H64" t="s">
        <v>26</v>
      </c>
      <c r="I64" t="s">
        <v>50</v>
      </c>
      <c r="J64" t="s">
        <v>6252</v>
      </c>
      <c r="K64" t="s">
        <v>6253</v>
      </c>
      <c r="L64" t="s">
        <v>51</v>
      </c>
      <c r="M64">
        <v>983</v>
      </c>
      <c r="N64" t="s">
        <v>29</v>
      </c>
      <c r="O64" t="s">
        <v>170</v>
      </c>
      <c r="P64" t="s">
        <v>31</v>
      </c>
      <c r="Q64">
        <v>4</v>
      </c>
      <c r="R64" t="s">
        <v>32</v>
      </c>
      <c r="S64">
        <v>3</v>
      </c>
      <c r="T64" t="s">
        <v>6254</v>
      </c>
    </row>
    <row r="65" spans="1:20" x14ac:dyDescent="0.3">
      <c r="A65" t="s">
        <v>175</v>
      </c>
      <c r="B65" t="s">
        <v>6255</v>
      </c>
      <c r="C65" t="s">
        <v>46</v>
      </c>
      <c r="D65" t="s">
        <v>22</v>
      </c>
      <c r="E65" t="s">
        <v>40</v>
      </c>
      <c r="F65" t="s">
        <v>143</v>
      </c>
      <c r="G65" t="s">
        <v>48</v>
      </c>
      <c r="H65" t="s">
        <v>43</v>
      </c>
      <c r="I65" t="s">
        <v>27</v>
      </c>
      <c r="J65" t="s">
        <v>6255</v>
      </c>
      <c r="K65" t="s">
        <v>28</v>
      </c>
      <c r="L65" t="s">
        <v>28</v>
      </c>
      <c r="M65">
        <v>1025</v>
      </c>
      <c r="N65" t="s">
        <v>29</v>
      </c>
      <c r="O65" t="s">
        <v>105</v>
      </c>
      <c r="P65" t="s">
        <v>31</v>
      </c>
      <c r="Q65">
        <v>4</v>
      </c>
      <c r="R65" t="s">
        <v>32</v>
      </c>
      <c r="S65">
        <v>3</v>
      </c>
      <c r="T65" t="s">
        <v>6180</v>
      </c>
    </row>
    <row r="66" spans="1:20" x14ac:dyDescent="0.3">
      <c r="A66" t="s">
        <v>176</v>
      </c>
      <c r="B66" t="s">
        <v>6256</v>
      </c>
      <c r="C66" t="s">
        <v>55</v>
      </c>
      <c r="D66" t="s">
        <v>56</v>
      </c>
      <c r="E66" t="s">
        <v>23</v>
      </c>
      <c r="F66" t="s">
        <v>147</v>
      </c>
      <c r="G66" t="s">
        <v>58</v>
      </c>
      <c r="H66" t="s">
        <v>26</v>
      </c>
      <c r="I66" t="s">
        <v>27</v>
      </c>
      <c r="J66" t="s">
        <v>6256</v>
      </c>
      <c r="K66" t="s">
        <v>28</v>
      </c>
      <c r="L66" t="s">
        <v>28</v>
      </c>
      <c r="M66">
        <v>115</v>
      </c>
      <c r="N66" t="s">
        <v>52</v>
      </c>
      <c r="O66" t="s">
        <v>63</v>
      </c>
      <c r="P66" t="s">
        <v>107</v>
      </c>
      <c r="Q66" t="s">
        <v>95</v>
      </c>
      <c r="R66" t="s">
        <v>28</v>
      </c>
      <c r="S66">
        <v>0</v>
      </c>
      <c r="T66" t="s">
        <v>6229</v>
      </c>
    </row>
    <row r="67" spans="1:20" x14ac:dyDescent="0.3">
      <c r="A67" t="s">
        <v>177</v>
      </c>
      <c r="B67" t="s">
        <v>6257</v>
      </c>
      <c r="C67" t="s">
        <v>60</v>
      </c>
      <c r="D67" t="s">
        <v>56</v>
      </c>
      <c r="E67" t="s">
        <v>40</v>
      </c>
      <c r="F67" t="s">
        <v>61</v>
      </c>
      <c r="G67" t="s">
        <v>62</v>
      </c>
      <c r="H67" t="s">
        <v>26</v>
      </c>
      <c r="I67" t="s">
        <v>27</v>
      </c>
      <c r="J67" t="s">
        <v>6257</v>
      </c>
      <c r="K67" t="s">
        <v>28</v>
      </c>
      <c r="L67" t="s">
        <v>28</v>
      </c>
      <c r="M67">
        <v>436</v>
      </c>
      <c r="N67" t="s">
        <v>29</v>
      </c>
      <c r="O67" t="s">
        <v>63</v>
      </c>
      <c r="P67" t="s">
        <v>107</v>
      </c>
      <c r="Q67">
        <v>2</v>
      </c>
      <c r="R67" t="s">
        <v>53</v>
      </c>
      <c r="S67">
        <v>1</v>
      </c>
      <c r="T67" t="s">
        <v>6258</v>
      </c>
    </row>
    <row r="68" spans="1:20" x14ac:dyDescent="0.3">
      <c r="A68" t="s">
        <v>178</v>
      </c>
      <c r="B68" t="s">
        <v>6259</v>
      </c>
      <c r="C68" t="s">
        <v>66</v>
      </c>
      <c r="D68" t="s">
        <v>56</v>
      </c>
      <c r="E68" t="s">
        <v>67</v>
      </c>
      <c r="F68" t="s">
        <v>68</v>
      </c>
      <c r="G68" t="s">
        <v>69</v>
      </c>
      <c r="H68" t="s">
        <v>26</v>
      </c>
      <c r="I68" t="s">
        <v>27</v>
      </c>
      <c r="J68" t="s">
        <v>6259</v>
      </c>
      <c r="K68" t="s">
        <v>28</v>
      </c>
      <c r="L68" t="s">
        <v>28</v>
      </c>
      <c r="M68">
        <v>277</v>
      </c>
      <c r="N68" t="s">
        <v>140</v>
      </c>
      <c r="O68" t="s">
        <v>30</v>
      </c>
      <c r="P68" t="s">
        <v>64</v>
      </c>
      <c r="Q68">
        <v>3</v>
      </c>
      <c r="R68" t="s">
        <v>37</v>
      </c>
      <c r="S68">
        <v>1</v>
      </c>
      <c r="T68" t="s">
        <v>6191</v>
      </c>
    </row>
    <row r="69" spans="1:20" x14ac:dyDescent="0.3">
      <c r="A69" t="s">
        <v>179</v>
      </c>
      <c r="B69" t="s">
        <v>6260</v>
      </c>
      <c r="C69" t="s">
        <v>71</v>
      </c>
      <c r="D69" t="s">
        <v>72</v>
      </c>
      <c r="E69" t="s">
        <v>23</v>
      </c>
      <c r="F69" t="s">
        <v>150</v>
      </c>
      <c r="G69" t="s">
        <v>74</v>
      </c>
      <c r="H69" t="s">
        <v>26</v>
      </c>
      <c r="I69" t="s">
        <v>27</v>
      </c>
      <c r="J69" t="s">
        <v>6260</v>
      </c>
      <c r="K69" t="s">
        <v>28</v>
      </c>
      <c r="L69" t="s">
        <v>28</v>
      </c>
      <c r="M69">
        <v>581</v>
      </c>
      <c r="N69" t="s">
        <v>29</v>
      </c>
      <c r="O69" t="s">
        <v>170</v>
      </c>
      <c r="P69" t="s">
        <v>64</v>
      </c>
      <c r="Q69">
        <v>5</v>
      </c>
      <c r="R69" t="s">
        <v>119</v>
      </c>
      <c r="S69">
        <v>2</v>
      </c>
      <c r="T69" t="s">
        <v>6150</v>
      </c>
    </row>
    <row r="70" spans="1:20" x14ac:dyDescent="0.3">
      <c r="A70" t="s">
        <v>180</v>
      </c>
      <c r="B70" t="s">
        <v>6261</v>
      </c>
      <c r="C70" t="s">
        <v>77</v>
      </c>
      <c r="D70" t="s">
        <v>72</v>
      </c>
      <c r="E70" t="s">
        <v>40</v>
      </c>
      <c r="F70" t="s">
        <v>114</v>
      </c>
      <c r="G70" t="s">
        <v>94</v>
      </c>
      <c r="H70" t="s">
        <v>43</v>
      </c>
      <c r="I70" t="s">
        <v>27</v>
      </c>
      <c r="J70" t="s">
        <v>6261</v>
      </c>
      <c r="K70" t="s">
        <v>28</v>
      </c>
      <c r="L70" t="s">
        <v>28</v>
      </c>
      <c r="M70">
        <v>225</v>
      </c>
      <c r="N70" t="s">
        <v>52</v>
      </c>
      <c r="O70" t="s">
        <v>63</v>
      </c>
      <c r="P70" t="s">
        <v>31</v>
      </c>
      <c r="Q70">
        <v>2</v>
      </c>
      <c r="R70" t="s">
        <v>53</v>
      </c>
      <c r="S70">
        <v>1</v>
      </c>
      <c r="T70" t="s">
        <v>6209</v>
      </c>
    </row>
    <row r="71" spans="1:20" x14ac:dyDescent="0.3">
      <c r="A71" t="s">
        <v>181</v>
      </c>
      <c r="B71" t="s">
        <v>6234</v>
      </c>
      <c r="C71" t="s">
        <v>81</v>
      </c>
      <c r="D71" t="s">
        <v>72</v>
      </c>
      <c r="E71" t="s">
        <v>23</v>
      </c>
      <c r="F71" t="s">
        <v>93</v>
      </c>
      <c r="G71" t="s">
        <v>94</v>
      </c>
      <c r="H71" t="s">
        <v>26</v>
      </c>
      <c r="I71" t="s">
        <v>27</v>
      </c>
      <c r="J71" t="s">
        <v>6234</v>
      </c>
      <c r="K71" t="s">
        <v>28</v>
      </c>
      <c r="L71" t="s">
        <v>28</v>
      </c>
      <c r="M71">
        <v>1063</v>
      </c>
      <c r="N71" t="s">
        <v>52</v>
      </c>
      <c r="O71" t="s">
        <v>105</v>
      </c>
      <c r="P71" t="s">
        <v>64</v>
      </c>
      <c r="Q71">
        <v>4</v>
      </c>
      <c r="R71" t="s">
        <v>32</v>
      </c>
      <c r="S71">
        <v>3</v>
      </c>
      <c r="T71" t="s">
        <v>6262</v>
      </c>
    </row>
    <row r="72" spans="1:20" x14ac:dyDescent="0.3">
      <c r="A72" t="s">
        <v>182</v>
      </c>
      <c r="B72" t="s">
        <v>6263</v>
      </c>
      <c r="C72" t="s">
        <v>86</v>
      </c>
      <c r="D72" t="s">
        <v>87</v>
      </c>
      <c r="E72" t="s">
        <v>67</v>
      </c>
      <c r="F72" t="s">
        <v>116</v>
      </c>
      <c r="G72" t="s">
        <v>89</v>
      </c>
      <c r="H72" t="s">
        <v>26</v>
      </c>
      <c r="I72" t="s">
        <v>27</v>
      </c>
      <c r="J72" t="s">
        <v>6263</v>
      </c>
      <c r="K72" t="s">
        <v>28</v>
      </c>
      <c r="L72" t="s">
        <v>28</v>
      </c>
      <c r="M72">
        <v>653</v>
      </c>
      <c r="N72" t="s">
        <v>122</v>
      </c>
      <c r="O72" t="s">
        <v>43</v>
      </c>
      <c r="P72" t="s">
        <v>64</v>
      </c>
      <c r="Q72">
        <v>2</v>
      </c>
      <c r="R72" t="s">
        <v>53</v>
      </c>
      <c r="S72">
        <v>2</v>
      </c>
      <c r="T72" t="s">
        <v>6264</v>
      </c>
    </row>
    <row r="73" spans="1:20" x14ac:dyDescent="0.3">
      <c r="A73" t="s">
        <v>183</v>
      </c>
      <c r="B73" t="s">
        <v>6265</v>
      </c>
      <c r="C73" t="s">
        <v>91</v>
      </c>
      <c r="D73" t="s">
        <v>87</v>
      </c>
      <c r="E73" t="s">
        <v>92</v>
      </c>
      <c r="F73" t="s">
        <v>138</v>
      </c>
      <c r="G73" t="s">
        <v>36</v>
      </c>
      <c r="H73" t="s">
        <v>43</v>
      </c>
      <c r="I73" t="s">
        <v>27</v>
      </c>
      <c r="J73" t="s">
        <v>6265</v>
      </c>
      <c r="K73" t="s">
        <v>28</v>
      </c>
      <c r="L73" t="s">
        <v>28</v>
      </c>
      <c r="M73">
        <v>315</v>
      </c>
      <c r="N73" t="s">
        <v>29</v>
      </c>
      <c r="O73" t="s">
        <v>30</v>
      </c>
      <c r="P73" t="s">
        <v>107</v>
      </c>
      <c r="Q73">
        <v>4</v>
      </c>
      <c r="R73" t="s">
        <v>32</v>
      </c>
      <c r="S73">
        <v>1</v>
      </c>
      <c r="T73" t="s">
        <v>6266</v>
      </c>
    </row>
    <row r="74" spans="1:20" x14ac:dyDescent="0.3">
      <c r="A74" t="s">
        <v>184</v>
      </c>
      <c r="B74" t="s">
        <v>6267</v>
      </c>
      <c r="C74" t="s">
        <v>21</v>
      </c>
      <c r="D74" t="s">
        <v>22</v>
      </c>
      <c r="E74" t="s">
        <v>23</v>
      </c>
      <c r="F74" t="s">
        <v>24</v>
      </c>
      <c r="G74" t="s">
        <v>25</v>
      </c>
      <c r="H74" t="s">
        <v>26</v>
      </c>
      <c r="I74" t="s">
        <v>50</v>
      </c>
      <c r="J74" t="s">
        <v>6267</v>
      </c>
      <c r="K74" t="s">
        <v>6268</v>
      </c>
      <c r="L74" t="s">
        <v>51</v>
      </c>
      <c r="M74">
        <v>158</v>
      </c>
      <c r="N74" t="s">
        <v>29</v>
      </c>
      <c r="O74" t="s">
        <v>63</v>
      </c>
      <c r="P74" t="s">
        <v>133</v>
      </c>
      <c r="Q74" t="s">
        <v>95</v>
      </c>
      <c r="R74" t="s">
        <v>28</v>
      </c>
      <c r="S74">
        <v>0</v>
      </c>
      <c r="T74" t="s">
        <v>6269</v>
      </c>
    </row>
    <row r="75" spans="1:20" x14ac:dyDescent="0.3">
      <c r="A75" t="s">
        <v>185</v>
      </c>
      <c r="B75" t="s">
        <v>6270</v>
      </c>
      <c r="C75" t="s">
        <v>34</v>
      </c>
      <c r="D75" t="s">
        <v>22</v>
      </c>
      <c r="E75" t="s">
        <v>23</v>
      </c>
      <c r="F75" t="s">
        <v>35</v>
      </c>
      <c r="G75" t="s">
        <v>36</v>
      </c>
      <c r="H75" t="s">
        <v>26</v>
      </c>
      <c r="I75" t="s">
        <v>50</v>
      </c>
      <c r="J75" t="s">
        <v>6270</v>
      </c>
      <c r="K75" t="s">
        <v>6271</v>
      </c>
      <c r="L75" t="s">
        <v>84</v>
      </c>
      <c r="M75">
        <v>171</v>
      </c>
      <c r="N75" t="s">
        <v>29</v>
      </c>
      <c r="O75" t="s">
        <v>30</v>
      </c>
      <c r="P75" t="s">
        <v>31</v>
      </c>
      <c r="Q75" t="s">
        <v>95</v>
      </c>
      <c r="R75" t="s">
        <v>28</v>
      </c>
      <c r="S75">
        <v>0</v>
      </c>
      <c r="T75" t="s">
        <v>6161</v>
      </c>
    </row>
    <row r="76" spans="1:20" x14ac:dyDescent="0.3">
      <c r="A76" t="s">
        <v>186</v>
      </c>
      <c r="B76" t="s">
        <v>6272</v>
      </c>
      <c r="C76" t="s">
        <v>39</v>
      </c>
      <c r="D76" t="s">
        <v>22</v>
      </c>
      <c r="E76" t="s">
        <v>40</v>
      </c>
      <c r="F76" t="s">
        <v>187</v>
      </c>
      <c r="G76" t="s">
        <v>42</v>
      </c>
      <c r="H76" t="s">
        <v>110</v>
      </c>
      <c r="I76" t="s">
        <v>27</v>
      </c>
      <c r="J76" t="s">
        <v>6272</v>
      </c>
      <c r="K76" t="s">
        <v>28</v>
      </c>
      <c r="L76" t="s">
        <v>28</v>
      </c>
      <c r="M76">
        <v>746</v>
      </c>
      <c r="N76" t="s">
        <v>52</v>
      </c>
      <c r="O76" t="s">
        <v>170</v>
      </c>
      <c r="P76" t="s">
        <v>64</v>
      </c>
      <c r="Q76">
        <v>4</v>
      </c>
      <c r="R76" t="s">
        <v>32</v>
      </c>
      <c r="S76">
        <v>2</v>
      </c>
      <c r="T76" t="s">
        <v>6273</v>
      </c>
    </row>
    <row r="77" spans="1:20" x14ac:dyDescent="0.3">
      <c r="A77" t="s">
        <v>188</v>
      </c>
      <c r="B77" t="s">
        <v>6274</v>
      </c>
      <c r="C77" t="s">
        <v>46</v>
      </c>
      <c r="D77" t="s">
        <v>22</v>
      </c>
      <c r="E77" t="s">
        <v>40</v>
      </c>
      <c r="F77" t="s">
        <v>101</v>
      </c>
      <c r="G77" t="s">
        <v>48</v>
      </c>
      <c r="H77" t="s">
        <v>26</v>
      </c>
      <c r="I77" t="s">
        <v>27</v>
      </c>
      <c r="J77" t="s">
        <v>6274</v>
      </c>
      <c r="K77" t="s">
        <v>28</v>
      </c>
      <c r="L77" t="s">
        <v>28</v>
      </c>
      <c r="M77">
        <v>937</v>
      </c>
      <c r="N77" t="s">
        <v>122</v>
      </c>
      <c r="O77" t="s">
        <v>63</v>
      </c>
      <c r="P77" t="s">
        <v>64</v>
      </c>
      <c r="Q77">
        <v>3</v>
      </c>
      <c r="R77" t="s">
        <v>37</v>
      </c>
      <c r="S77">
        <v>3</v>
      </c>
      <c r="T77" t="s">
        <v>6163</v>
      </c>
    </row>
    <row r="78" spans="1:20" x14ac:dyDescent="0.3">
      <c r="A78" t="s">
        <v>189</v>
      </c>
      <c r="B78" t="s">
        <v>6275</v>
      </c>
      <c r="C78" t="s">
        <v>55</v>
      </c>
      <c r="D78" t="s">
        <v>56</v>
      </c>
      <c r="E78" t="s">
        <v>23</v>
      </c>
      <c r="F78" t="s">
        <v>190</v>
      </c>
      <c r="G78" t="s">
        <v>58</v>
      </c>
      <c r="H78" t="s">
        <v>49</v>
      </c>
      <c r="I78" t="s">
        <v>27</v>
      </c>
      <c r="J78" t="s">
        <v>6275</v>
      </c>
      <c r="K78" t="s">
        <v>28</v>
      </c>
      <c r="L78" t="s">
        <v>28</v>
      </c>
      <c r="M78">
        <v>117</v>
      </c>
      <c r="N78" t="s">
        <v>29</v>
      </c>
      <c r="O78" t="s">
        <v>43</v>
      </c>
      <c r="P78" t="s">
        <v>31</v>
      </c>
      <c r="Q78" t="s">
        <v>95</v>
      </c>
      <c r="R78" t="s">
        <v>28</v>
      </c>
      <c r="S78">
        <v>0</v>
      </c>
      <c r="T78" t="s">
        <v>6276</v>
      </c>
    </row>
    <row r="79" spans="1:20" x14ac:dyDescent="0.3">
      <c r="A79" t="s">
        <v>191</v>
      </c>
      <c r="B79" t="s">
        <v>6277</v>
      </c>
      <c r="C79" t="s">
        <v>60</v>
      </c>
      <c r="D79" t="s">
        <v>56</v>
      </c>
      <c r="E79" t="s">
        <v>40</v>
      </c>
      <c r="F79" t="s">
        <v>104</v>
      </c>
      <c r="G79" t="s">
        <v>62</v>
      </c>
      <c r="H79" t="s">
        <v>43</v>
      </c>
      <c r="I79" t="s">
        <v>27</v>
      </c>
      <c r="J79" t="s">
        <v>6277</v>
      </c>
      <c r="K79" t="s">
        <v>28</v>
      </c>
      <c r="L79" t="s">
        <v>28</v>
      </c>
      <c r="M79">
        <v>168</v>
      </c>
      <c r="N79" t="s">
        <v>52</v>
      </c>
      <c r="O79" t="s">
        <v>105</v>
      </c>
      <c r="P79" t="s">
        <v>31</v>
      </c>
      <c r="Q79" t="s">
        <v>95</v>
      </c>
      <c r="R79" t="s">
        <v>28</v>
      </c>
      <c r="S79">
        <v>0</v>
      </c>
      <c r="T79" t="s">
        <v>6209</v>
      </c>
    </row>
    <row r="80" spans="1:20" x14ac:dyDescent="0.3">
      <c r="A80" t="s">
        <v>192</v>
      </c>
      <c r="B80" t="s">
        <v>6278</v>
      </c>
      <c r="C80" t="s">
        <v>66</v>
      </c>
      <c r="D80" t="s">
        <v>56</v>
      </c>
      <c r="E80" t="s">
        <v>67</v>
      </c>
      <c r="F80" t="s">
        <v>193</v>
      </c>
      <c r="G80" t="s">
        <v>69</v>
      </c>
      <c r="H80" t="s">
        <v>43</v>
      </c>
      <c r="I80" t="s">
        <v>27</v>
      </c>
      <c r="J80" t="s">
        <v>6278</v>
      </c>
      <c r="K80" t="s">
        <v>28</v>
      </c>
      <c r="L80" t="s">
        <v>28</v>
      </c>
      <c r="M80">
        <v>747</v>
      </c>
      <c r="N80" t="s">
        <v>52</v>
      </c>
      <c r="O80" t="s">
        <v>170</v>
      </c>
      <c r="P80" t="s">
        <v>133</v>
      </c>
      <c r="Q80">
        <v>3</v>
      </c>
      <c r="R80" t="s">
        <v>37</v>
      </c>
      <c r="S80">
        <v>2</v>
      </c>
      <c r="T80" t="s">
        <v>6196</v>
      </c>
    </row>
    <row r="81" spans="1:20" x14ac:dyDescent="0.3">
      <c r="A81" t="s">
        <v>194</v>
      </c>
      <c r="B81" t="s">
        <v>6279</v>
      </c>
      <c r="C81" t="s">
        <v>71</v>
      </c>
      <c r="D81" t="s">
        <v>72</v>
      </c>
      <c r="E81" t="s">
        <v>23</v>
      </c>
      <c r="F81" t="s">
        <v>129</v>
      </c>
      <c r="G81" t="s">
        <v>74</v>
      </c>
      <c r="H81" t="s">
        <v>43</v>
      </c>
      <c r="I81" t="s">
        <v>50</v>
      </c>
      <c r="J81" t="s">
        <v>6279</v>
      </c>
      <c r="K81" t="s">
        <v>6280</v>
      </c>
      <c r="L81" t="s">
        <v>51</v>
      </c>
      <c r="M81">
        <v>244</v>
      </c>
      <c r="N81" t="s">
        <v>122</v>
      </c>
      <c r="O81" t="s">
        <v>63</v>
      </c>
      <c r="P81" t="s">
        <v>133</v>
      </c>
      <c r="Q81">
        <v>5</v>
      </c>
      <c r="R81" t="s">
        <v>119</v>
      </c>
      <c r="S81">
        <v>1</v>
      </c>
      <c r="T81" t="s">
        <v>6229</v>
      </c>
    </row>
    <row r="82" spans="1:20" x14ac:dyDescent="0.3">
      <c r="A82" t="s">
        <v>195</v>
      </c>
      <c r="B82" t="s">
        <v>6281</v>
      </c>
      <c r="C82" t="s">
        <v>77</v>
      </c>
      <c r="D82" t="s">
        <v>72</v>
      </c>
      <c r="E82" t="s">
        <v>40</v>
      </c>
      <c r="F82" t="s">
        <v>131</v>
      </c>
      <c r="G82" t="s">
        <v>79</v>
      </c>
      <c r="H82" t="s">
        <v>26</v>
      </c>
      <c r="I82" t="s">
        <v>27</v>
      </c>
      <c r="J82" t="s">
        <v>6281</v>
      </c>
      <c r="K82" t="s">
        <v>28</v>
      </c>
      <c r="L82" t="s">
        <v>28</v>
      </c>
      <c r="M82">
        <v>208</v>
      </c>
      <c r="N82" t="s">
        <v>52</v>
      </c>
      <c r="O82" t="s">
        <v>30</v>
      </c>
      <c r="P82" t="s">
        <v>107</v>
      </c>
      <c r="Q82">
        <v>3</v>
      </c>
      <c r="R82" t="s">
        <v>37</v>
      </c>
      <c r="S82">
        <v>1</v>
      </c>
      <c r="T82" t="s">
        <v>6143</v>
      </c>
    </row>
    <row r="83" spans="1:20" x14ac:dyDescent="0.3">
      <c r="A83" t="s">
        <v>196</v>
      </c>
      <c r="B83" t="s">
        <v>6282</v>
      </c>
      <c r="C83" t="s">
        <v>81</v>
      </c>
      <c r="D83" t="s">
        <v>72</v>
      </c>
      <c r="E83" t="s">
        <v>23</v>
      </c>
      <c r="F83" t="s">
        <v>154</v>
      </c>
      <c r="G83" t="s">
        <v>83</v>
      </c>
      <c r="H83" t="s">
        <v>43</v>
      </c>
      <c r="I83" t="s">
        <v>27</v>
      </c>
      <c r="J83" t="s">
        <v>6282</v>
      </c>
      <c r="K83" t="s">
        <v>28</v>
      </c>
      <c r="L83" t="s">
        <v>28</v>
      </c>
      <c r="M83">
        <v>487</v>
      </c>
      <c r="N83" t="s">
        <v>29</v>
      </c>
      <c r="O83" t="s">
        <v>105</v>
      </c>
      <c r="P83" t="s">
        <v>107</v>
      </c>
      <c r="Q83">
        <v>2</v>
      </c>
      <c r="R83" t="s">
        <v>53</v>
      </c>
      <c r="S83">
        <v>1</v>
      </c>
      <c r="T83" t="s">
        <v>6283</v>
      </c>
    </row>
    <row r="84" spans="1:20" x14ac:dyDescent="0.3">
      <c r="A84" t="s">
        <v>197</v>
      </c>
      <c r="B84" t="s">
        <v>6284</v>
      </c>
      <c r="C84" t="s">
        <v>86</v>
      </c>
      <c r="D84" t="s">
        <v>87</v>
      </c>
      <c r="E84" t="s">
        <v>67</v>
      </c>
      <c r="F84" t="s">
        <v>93</v>
      </c>
      <c r="G84" t="s">
        <v>94</v>
      </c>
      <c r="H84" t="s">
        <v>26</v>
      </c>
      <c r="I84" t="s">
        <v>27</v>
      </c>
      <c r="J84" t="s">
        <v>6284</v>
      </c>
      <c r="K84" t="s">
        <v>28</v>
      </c>
      <c r="L84" t="s">
        <v>28</v>
      </c>
      <c r="M84">
        <v>209</v>
      </c>
      <c r="N84" t="s">
        <v>122</v>
      </c>
      <c r="O84" t="s">
        <v>30</v>
      </c>
      <c r="P84" t="s">
        <v>31</v>
      </c>
      <c r="Q84">
        <v>4</v>
      </c>
      <c r="R84" t="s">
        <v>32</v>
      </c>
      <c r="S84">
        <v>1</v>
      </c>
      <c r="T84" t="s">
        <v>6285</v>
      </c>
    </row>
    <row r="85" spans="1:20" x14ac:dyDescent="0.3">
      <c r="A85" t="s">
        <v>198</v>
      </c>
      <c r="B85" t="s">
        <v>6175</v>
      </c>
      <c r="C85" t="s">
        <v>91</v>
      </c>
      <c r="D85" t="s">
        <v>87</v>
      </c>
      <c r="E85" t="s">
        <v>92</v>
      </c>
      <c r="F85" t="s">
        <v>99</v>
      </c>
      <c r="G85" t="s">
        <v>36</v>
      </c>
      <c r="H85" t="s">
        <v>49</v>
      </c>
      <c r="I85" t="s">
        <v>27</v>
      </c>
      <c r="J85" t="s">
        <v>6175</v>
      </c>
      <c r="K85" t="s">
        <v>28</v>
      </c>
      <c r="L85" t="s">
        <v>28</v>
      </c>
      <c r="M85">
        <v>388</v>
      </c>
      <c r="N85" t="s">
        <v>29</v>
      </c>
      <c r="O85" t="s">
        <v>170</v>
      </c>
      <c r="P85" t="s">
        <v>44</v>
      </c>
      <c r="Q85">
        <v>2</v>
      </c>
      <c r="R85" t="s">
        <v>53</v>
      </c>
      <c r="S85">
        <v>1</v>
      </c>
      <c r="T85" t="s">
        <v>6286</v>
      </c>
    </row>
    <row r="86" spans="1:20" x14ac:dyDescent="0.3">
      <c r="A86" t="s">
        <v>199</v>
      </c>
      <c r="B86" t="s">
        <v>6287</v>
      </c>
      <c r="C86" t="s">
        <v>21</v>
      </c>
      <c r="D86" t="s">
        <v>22</v>
      </c>
      <c r="E86" t="s">
        <v>23</v>
      </c>
      <c r="F86" t="s">
        <v>121</v>
      </c>
      <c r="G86" t="s">
        <v>25</v>
      </c>
      <c r="H86" t="s">
        <v>49</v>
      </c>
      <c r="I86" t="s">
        <v>27</v>
      </c>
      <c r="J86" t="s">
        <v>6287</v>
      </c>
      <c r="K86" t="s">
        <v>28</v>
      </c>
      <c r="L86" t="s">
        <v>28</v>
      </c>
      <c r="M86">
        <v>611</v>
      </c>
      <c r="N86" t="s">
        <v>52</v>
      </c>
      <c r="O86" t="s">
        <v>43</v>
      </c>
      <c r="P86" t="s">
        <v>107</v>
      </c>
      <c r="Q86">
        <v>3</v>
      </c>
      <c r="R86" t="s">
        <v>37</v>
      </c>
      <c r="S86">
        <v>2</v>
      </c>
      <c r="T86" t="s">
        <v>6193</v>
      </c>
    </row>
    <row r="87" spans="1:20" x14ac:dyDescent="0.3">
      <c r="A87" t="s">
        <v>200</v>
      </c>
      <c r="B87" t="s">
        <v>6288</v>
      </c>
      <c r="C87" t="s">
        <v>34</v>
      </c>
      <c r="D87" t="s">
        <v>22</v>
      </c>
      <c r="E87" t="s">
        <v>23</v>
      </c>
      <c r="F87" t="s">
        <v>138</v>
      </c>
      <c r="G87" t="s">
        <v>36</v>
      </c>
      <c r="H87" t="s">
        <v>43</v>
      </c>
      <c r="I87" t="s">
        <v>27</v>
      </c>
      <c r="J87" t="s">
        <v>6288</v>
      </c>
      <c r="K87" t="s">
        <v>28</v>
      </c>
      <c r="L87" t="s">
        <v>28</v>
      </c>
      <c r="M87">
        <v>318</v>
      </c>
      <c r="N87" t="s">
        <v>29</v>
      </c>
      <c r="O87" t="s">
        <v>170</v>
      </c>
      <c r="P87" t="s">
        <v>133</v>
      </c>
      <c r="Q87">
        <v>5</v>
      </c>
      <c r="R87" t="s">
        <v>119</v>
      </c>
      <c r="S87">
        <v>1</v>
      </c>
      <c r="T87" t="s">
        <v>6169</v>
      </c>
    </row>
    <row r="88" spans="1:20" x14ac:dyDescent="0.3">
      <c r="A88" t="s">
        <v>201</v>
      </c>
      <c r="B88" t="s">
        <v>6289</v>
      </c>
      <c r="C88" t="s">
        <v>39</v>
      </c>
      <c r="D88" t="s">
        <v>22</v>
      </c>
      <c r="E88" t="s">
        <v>40</v>
      </c>
      <c r="F88" t="s">
        <v>174</v>
      </c>
      <c r="G88" t="s">
        <v>42</v>
      </c>
      <c r="H88" t="s">
        <v>26</v>
      </c>
      <c r="I88" t="s">
        <v>27</v>
      </c>
      <c r="J88" t="s">
        <v>6289</v>
      </c>
      <c r="K88" t="s">
        <v>28</v>
      </c>
      <c r="L88" t="s">
        <v>28</v>
      </c>
      <c r="M88">
        <v>639</v>
      </c>
      <c r="N88" t="s">
        <v>52</v>
      </c>
      <c r="O88" t="s">
        <v>63</v>
      </c>
      <c r="P88" t="s">
        <v>64</v>
      </c>
      <c r="Q88">
        <v>3</v>
      </c>
      <c r="R88" t="s">
        <v>37</v>
      </c>
      <c r="S88">
        <v>2</v>
      </c>
      <c r="T88" t="s">
        <v>6229</v>
      </c>
    </row>
    <row r="89" spans="1:20" x14ac:dyDescent="0.3">
      <c r="A89" t="s">
        <v>202</v>
      </c>
      <c r="B89" t="s">
        <v>6290</v>
      </c>
      <c r="C89" t="s">
        <v>46</v>
      </c>
      <c r="D89" t="s">
        <v>22</v>
      </c>
      <c r="E89" t="s">
        <v>40</v>
      </c>
      <c r="F89" t="s">
        <v>47</v>
      </c>
      <c r="G89" t="s">
        <v>48</v>
      </c>
      <c r="H89" t="s">
        <v>49</v>
      </c>
      <c r="I89" t="s">
        <v>27</v>
      </c>
      <c r="J89" t="s">
        <v>6290</v>
      </c>
      <c r="K89" t="s">
        <v>28</v>
      </c>
      <c r="L89" t="s">
        <v>28</v>
      </c>
      <c r="M89">
        <v>782</v>
      </c>
      <c r="N89" t="s">
        <v>75</v>
      </c>
      <c r="O89" t="s">
        <v>63</v>
      </c>
      <c r="P89" t="s">
        <v>64</v>
      </c>
      <c r="Q89">
        <v>3</v>
      </c>
      <c r="R89" t="s">
        <v>37</v>
      </c>
      <c r="S89">
        <v>2</v>
      </c>
      <c r="T89" t="s">
        <v>6291</v>
      </c>
    </row>
    <row r="90" spans="1:20" x14ac:dyDescent="0.3">
      <c r="A90" t="s">
        <v>203</v>
      </c>
      <c r="B90" t="s">
        <v>6292</v>
      </c>
      <c r="C90" t="s">
        <v>55</v>
      </c>
      <c r="D90" t="s">
        <v>56</v>
      </c>
      <c r="E90" t="s">
        <v>23</v>
      </c>
      <c r="F90" t="s">
        <v>57</v>
      </c>
      <c r="G90" t="s">
        <v>58</v>
      </c>
      <c r="H90" t="s">
        <v>43</v>
      </c>
      <c r="I90" t="s">
        <v>27</v>
      </c>
      <c r="J90" t="s">
        <v>6292</v>
      </c>
      <c r="K90" t="s">
        <v>28</v>
      </c>
      <c r="L90" t="s">
        <v>28</v>
      </c>
      <c r="M90">
        <v>723</v>
      </c>
      <c r="N90" t="s">
        <v>29</v>
      </c>
      <c r="O90" t="s">
        <v>170</v>
      </c>
      <c r="P90" t="s">
        <v>107</v>
      </c>
      <c r="Q90">
        <v>3</v>
      </c>
      <c r="R90" t="s">
        <v>37</v>
      </c>
      <c r="S90">
        <v>2</v>
      </c>
      <c r="T90" t="s">
        <v>6293</v>
      </c>
    </row>
    <row r="91" spans="1:20" x14ac:dyDescent="0.3">
      <c r="A91" t="s">
        <v>204</v>
      </c>
      <c r="B91" t="s">
        <v>6294</v>
      </c>
      <c r="C91" t="s">
        <v>60</v>
      </c>
      <c r="D91" t="s">
        <v>56</v>
      </c>
      <c r="E91" t="s">
        <v>40</v>
      </c>
      <c r="F91" t="s">
        <v>147</v>
      </c>
      <c r="G91" t="s">
        <v>58</v>
      </c>
      <c r="H91" t="s">
        <v>26</v>
      </c>
      <c r="I91" t="s">
        <v>27</v>
      </c>
      <c r="J91" t="s">
        <v>6294</v>
      </c>
      <c r="K91" t="s">
        <v>28</v>
      </c>
      <c r="L91" t="s">
        <v>28</v>
      </c>
      <c r="M91">
        <v>984</v>
      </c>
      <c r="N91" t="s">
        <v>29</v>
      </c>
      <c r="O91" t="s">
        <v>30</v>
      </c>
      <c r="P91" t="s">
        <v>31</v>
      </c>
      <c r="Q91">
        <v>3</v>
      </c>
      <c r="R91" t="s">
        <v>37</v>
      </c>
      <c r="S91">
        <v>3</v>
      </c>
      <c r="T91" t="s">
        <v>6264</v>
      </c>
    </row>
    <row r="92" spans="1:20" x14ac:dyDescent="0.3">
      <c r="A92" t="s">
        <v>205</v>
      </c>
      <c r="B92" t="s">
        <v>6295</v>
      </c>
      <c r="C92" t="s">
        <v>66</v>
      </c>
      <c r="D92" t="s">
        <v>56</v>
      </c>
      <c r="E92" t="s">
        <v>67</v>
      </c>
      <c r="F92" t="s">
        <v>193</v>
      </c>
      <c r="G92" t="s">
        <v>69</v>
      </c>
      <c r="H92" t="s">
        <v>43</v>
      </c>
      <c r="I92" t="s">
        <v>27</v>
      </c>
      <c r="J92" t="s">
        <v>6295</v>
      </c>
      <c r="K92" t="s">
        <v>28</v>
      </c>
      <c r="L92" t="s">
        <v>28</v>
      </c>
      <c r="M92">
        <v>981</v>
      </c>
      <c r="N92" t="s">
        <v>29</v>
      </c>
      <c r="O92" t="s">
        <v>63</v>
      </c>
      <c r="P92" t="s">
        <v>44</v>
      </c>
      <c r="Q92">
        <v>3</v>
      </c>
      <c r="R92" t="s">
        <v>37</v>
      </c>
      <c r="S92">
        <v>3</v>
      </c>
      <c r="T92" t="s">
        <v>6296</v>
      </c>
    </row>
    <row r="93" spans="1:20" x14ac:dyDescent="0.3">
      <c r="A93" t="s">
        <v>206</v>
      </c>
      <c r="B93" t="s">
        <v>6297</v>
      </c>
      <c r="C93" t="s">
        <v>71</v>
      </c>
      <c r="D93" t="s">
        <v>72</v>
      </c>
      <c r="E93" t="s">
        <v>23</v>
      </c>
      <c r="F93" t="s">
        <v>129</v>
      </c>
      <c r="G93" t="s">
        <v>74</v>
      </c>
      <c r="H93" t="s">
        <v>43</v>
      </c>
      <c r="I93" t="s">
        <v>27</v>
      </c>
      <c r="J93" t="s">
        <v>6297</v>
      </c>
      <c r="K93" t="s">
        <v>28</v>
      </c>
      <c r="L93" t="s">
        <v>28</v>
      </c>
      <c r="M93">
        <v>959</v>
      </c>
      <c r="N93" t="s">
        <v>29</v>
      </c>
      <c r="O93" t="s">
        <v>30</v>
      </c>
      <c r="P93" t="s">
        <v>31</v>
      </c>
      <c r="Q93">
        <v>3</v>
      </c>
      <c r="R93" t="s">
        <v>37</v>
      </c>
      <c r="S93">
        <v>3</v>
      </c>
      <c r="T93" t="s">
        <v>6298</v>
      </c>
    </row>
    <row r="94" spans="1:20" x14ac:dyDescent="0.3">
      <c r="A94" t="s">
        <v>207</v>
      </c>
      <c r="B94" t="s">
        <v>6299</v>
      </c>
      <c r="C94" t="s">
        <v>77</v>
      </c>
      <c r="D94" t="s">
        <v>72</v>
      </c>
      <c r="E94" t="s">
        <v>40</v>
      </c>
      <c r="F94" t="s">
        <v>152</v>
      </c>
      <c r="G94" t="s">
        <v>94</v>
      </c>
      <c r="H94" t="s">
        <v>49</v>
      </c>
      <c r="I94" t="s">
        <v>50</v>
      </c>
      <c r="J94" t="s">
        <v>6299</v>
      </c>
      <c r="K94" t="s">
        <v>6300</v>
      </c>
      <c r="L94" t="s">
        <v>159</v>
      </c>
      <c r="M94">
        <v>737</v>
      </c>
      <c r="N94" t="s">
        <v>52</v>
      </c>
      <c r="O94" t="s">
        <v>63</v>
      </c>
      <c r="P94" t="s">
        <v>64</v>
      </c>
      <c r="Q94">
        <v>3</v>
      </c>
      <c r="R94" t="s">
        <v>37</v>
      </c>
      <c r="S94">
        <v>2</v>
      </c>
      <c r="T94" t="s">
        <v>6246</v>
      </c>
    </row>
    <row r="95" spans="1:20" x14ac:dyDescent="0.3">
      <c r="A95" t="s">
        <v>208</v>
      </c>
      <c r="B95" t="s">
        <v>6301</v>
      </c>
      <c r="C95" t="s">
        <v>81</v>
      </c>
      <c r="D95" t="s">
        <v>72</v>
      </c>
      <c r="E95" t="s">
        <v>23</v>
      </c>
      <c r="F95" t="s">
        <v>154</v>
      </c>
      <c r="G95" t="s">
        <v>83</v>
      </c>
      <c r="H95" t="s">
        <v>43</v>
      </c>
      <c r="I95" t="s">
        <v>27</v>
      </c>
      <c r="J95" t="s">
        <v>6301</v>
      </c>
      <c r="K95" t="s">
        <v>28</v>
      </c>
      <c r="L95" t="s">
        <v>28</v>
      </c>
      <c r="M95">
        <v>307</v>
      </c>
      <c r="N95" t="s">
        <v>75</v>
      </c>
      <c r="O95" t="s">
        <v>63</v>
      </c>
      <c r="P95" t="s">
        <v>107</v>
      </c>
      <c r="Q95">
        <v>4</v>
      </c>
      <c r="R95" t="s">
        <v>32</v>
      </c>
      <c r="S95">
        <v>1</v>
      </c>
      <c r="T95" t="s">
        <v>6229</v>
      </c>
    </row>
    <row r="96" spans="1:20" x14ac:dyDescent="0.3">
      <c r="A96" t="s">
        <v>209</v>
      </c>
      <c r="B96" t="s">
        <v>6302</v>
      </c>
      <c r="C96" t="s">
        <v>86</v>
      </c>
      <c r="D96" t="s">
        <v>87</v>
      </c>
      <c r="E96" t="s">
        <v>67</v>
      </c>
      <c r="F96" t="s">
        <v>135</v>
      </c>
      <c r="G96" t="s">
        <v>89</v>
      </c>
      <c r="H96" t="s">
        <v>43</v>
      </c>
      <c r="I96" t="s">
        <v>27</v>
      </c>
      <c r="J96" t="s">
        <v>6302</v>
      </c>
      <c r="K96" t="s">
        <v>28</v>
      </c>
      <c r="L96" t="s">
        <v>28</v>
      </c>
      <c r="M96">
        <v>620</v>
      </c>
      <c r="N96" t="s">
        <v>122</v>
      </c>
      <c r="O96" t="s">
        <v>30</v>
      </c>
      <c r="P96" t="s">
        <v>44</v>
      </c>
      <c r="Q96">
        <v>3</v>
      </c>
      <c r="R96" t="s">
        <v>37</v>
      </c>
      <c r="S96">
        <v>2</v>
      </c>
      <c r="T96" t="s">
        <v>6200</v>
      </c>
    </row>
    <row r="97" spans="1:20" x14ac:dyDescent="0.3">
      <c r="A97" t="s">
        <v>210</v>
      </c>
      <c r="B97" t="s">
        <v>6303</v>
      </c>
      <c r="C97" t="s">
        <v>91</v>
      </c>
      <c r="D97" t="s">
        <v>87</v>
      </c>
      <c r="E97" t="s">
        <v>92</v>
      </c>
      <c r="F97" t="s">
        <v>93</v>
      </c>
      <c r="G97" t="s">
        <v>94</v>
      </c>
      <c r="H97" t="s">
        <v>26</v>
      </c>
      <c r="I97" t="s">
        <v>27</v>
      </c>
      <c r="J97" t="s">
        <v>6303</v>
      </c>
      <c r="K97" t="s">
        <v>28</v>
      </c>
      <c r="L97" t="s">
        <v>28</v>
      </c>
      <c r="M97">
        <v>281</v>
      </c>
      <c r="N97" t="s">
        <v>29</v>
      </c>
      <c r="O97" t="s">
        <v>63</v>
      </c>
      <c r="P97" t="s">
        <v>107</v>
      </c>
      <c r="Q97">
        <v>2</v>
      </c>
      <c r="R97" t="s">
        <v>53</v>
      </c>
      <c r="S97">
        <v>1</v>
      </c>
      <c r="T97" t="s">
        <v>6304</v>
      </c>
    </row>
    <row r="98" spans="1:20" x14ac:dyDescent="0.3">
      <c r="A98" t="s">
        <v>211</v>
      </c>
      <c r="B98" t="s">
        <v>6305</v>
      </c>
      <c r="C98" t="s">
        <v>21</v>
      </c>
      <c r="D98" t="s">
        <v>22</v>
      </c>
      <c r="E98" t="s">
        <v>23</v>
      </c>
      <c r="F98" t="s">
        <v>121</v>
      </c>
      <c r="G98" t="s">
        <v>25</v>
      </c>
      <c r="H98" t="s">
        <v>49</v>
      </c>
      <c r="I98" t="s">
        <v>50</v>
      </c>
      <c r="J98" t="s">
        <v>6305</v>
      </c>
      <c r="K98" t="s">
        <v>6306</v>
      </c>
      <c r="L98" t="s">
        <v>51</v>
      </c>
      <c r="M98">
        <v>265</v>
      </c>
      <c r="N98" t="s">
        <v>29</v>
      </c>
      <c r="O98" t="s">
        <v>63</v>
      </c>
      <c r="P98" t="s">
        <v>31</v>
      </c>
      <c r="Q98">
        <v>3</v>
      </c>
      <c r="R98" t="s">
        <v>37</v>
      </c>
      <c r="S98">
        <v>1</v>
      </c>
      <c r="T98" t="s">
        <v>6307</v>
      </c>
    </row>
    <row r="99" spans="1:20" x14ac:dyDescent="0.3">
      <c r="A99" t="s">
        <v>212</v>
      </c>
      <c r="B99" t="s">
        <v>6308</v>
      </c>
      <c r="C99" t="s">
        <v>34</v>
      </c>
      <c r="D99" t="s">
        <v>22</v>
      </c>
      <c r="E99" t="s">
        <v>23</v>
      </c>
      <c r="F99" t="s">
        <v>35</v>
      </c>
      <c r="G99" t="s">
        <v>36</v>
      </c>
      <c r="H99" t="s">
        <v>26</v>
      </c>
      <c r="I99" t="s">
        <v>27</v>
      </c>
      <c r="J99" t="s">
        <v>6308</v>
      </c>
      <c r="K99" t="s">
        <v>28</v>
      </c>
      <c r="L99" t="s">
        <v>28</v>
      </c>
      <c r="M99">
        <v>347</v>
      </c>
      <c r="N99" t="s">
        <v>29</v>
      </c>
      <c r="O99" t="s">
        <v>43</v>
      </c>
      <c r="P99" t="s">
        <v>31</v>
      </c>
      <c r="Q99">
        <v>3</v>
      </c>
      <c r="R99" t="s">
        <v>37</v>
      </c>
      <c r="S99">
        <v>1</v>
      </c>
      <c r="T99" t="s">
        <v>6309</v>
      </c>
    </row>
    <row r="100" spans="1:20" x14ac:dyDescent="0.3">
      <c r="A100" t="s">
        <v>213</v>
      </c>
      <c r="B100" t="s">
        <v>6310</v>
      </c>
      <c r="C100" t="s">
        <v>39</v>
      </c>
      <c r="D100" t="s">
        <v>22</v>
      </c>
      <c r="E100" t="s">
        <v>40</v>
      </c>
      <c r="F100" t="s">
        <v>138</v>
      </c>
      <c r="G100" t="s">
        <v>36</v>
      </c>
      <c r="H100" t="s">
        <v>43</v>
      </c>
      <c r="I100" t="s">
        <v>50</v>
      </c>
      <c r="J100" t="s">
        <v>6310</v>
      </c>
      <c r="K100" t="s">
        <v>6311</v>
      </c>
      <c r="L100" t="s">
        <v>84</v>
      </c>
      <c r="M100">
        <v>183</v>
      </c>
      <c r="N100" t="s">
        <v>75</v>
      </c>
      <c r="O100" t="s">
        <v>170</v>
      </c>
      <c r="P100" t="s">
        <v>31</v>
      </c>
      <c r="Q100">
        <v>3</v>
      </c>
      <c r="R100" t="s">
        <v>37</v>
      </c>
      <c r="S100">
        <v>1</v>
      </c>
      <c r="T100" t="s">
        <v>6200</v>
      </c>
    </row>
    <row r="101" spans="1:20" x14ac:dyDescent="0.3">
      <c r="A101" t="s">
        <v>214</v>
      </c>
      <c r="B101" t="s">
        <v>6312</v>
      </c>
      <c r="C101" t="s">
        <v>46</v>
      </c>
      <c r="D101" t="s">
        <v>22</v>
      </c>
      <c r="E101" t="s">
        <v>40</v>
      </c>
      <c r="F101" t="s">
        <v>215</v>
      </c>
      <c r="G101" t="s">
        <v>42</v>
      </c>
      <c r="H101" t="s">
        <v>49</v>
      </c>
      <c r="I101" t="s">
        <v>27</v>
      </c>
      <c r="J101" t="s">
        <v>6312</v>
      </c>
      <c r="K101" t="s">
        <v>28</v>
      </c>
      <c r="L101" t="s">
        <v>28</v>
      </c>
      <c r="M101">
        <v>348</v>
      </c>
      <c r="N101" t="s">
        <v>52</v>
      </c>
      <c r="O101" t="s">
        <v>170</v>
      </c>
      <c r="P101" t="s">
        <v>64</v>
      </c>
      <c r="Q101">
        <v>4</v>
      </c>
      <c r="R101" t="s">
        <v>32</v>
      </c>
      <c r="S101">
        <v>1</v>
      </c>
      <c r="T101" t="s">
        <v>6216</v>
      </c>
    </row>
    <row r="102" spans="1:20" x14ac:dyDescent="0.3">
      <c r="A102" t="s">
        <v>216</v>
      </c>
      <c r="B102" t="s">
        <v>6313</v>
      </c>
      <c r="C102" t="s">
        <v>55</v>
      </c>
      <c r="D102" t="s">
        <v>56</v>
      </c>
      <c r="E102" t="s">
        <v>23</v>
      </c>
      <c r="F102" t="s">
        <v>217</v>
      </c>
      <c r="G102" t="s">
        <v>58</v>
      </c>
      <c r="H102" t="s">
        <v>110</v>
      </c>
      <c r="I102" t="s">
        <v>27</v>
      </c>
      <c r="J102" t="s">
        <v>6313</v>
      </c>
      <c r="K102" t="s">
        <v>28</v>
      </c>
      <c r="L102" t="s">
        <v>28</v>
      </c>
      <c r="M102">
        <v>1056</v>
      </c>
      <c r="N102" t="s">
        <v>29</v>
      </c>
      <c r="O102" t="s">
        <v>30</v>
      </c>
      <c r="P102" t="s">
        <v>31</v>
      </c>
      <c r="Q102">
        <v>3</v>
      </c>
      <c r="R102" t="s">
        <v>37</v>
      </c>
      <c r="S102">
        <v>3</v>
      </c>
      <c r="T102" t="s">
        <v>6314</v>
      </c>
    </row>
    <row r="103" spans="1:20" x14ac:dyDescent="0.3">
      <c r="A103" t="s">
        <v>218</v>
      </c>
      <c r="B103" t="s">
        <v>6315</v>
      </c>
      <c r="C103" t="s">
        <v>60</v>
      </c>
      <c r="D103" t="s">
        <v>56</v>
      </c>
      <c r="E103" t="s">
        <v>40</v>
      </c>
      <c r="F103" t="s">
        <v>57</v>
      </c>
      <c r="G103" t="s">
        <v>58</v>
      </c>
      <c r="H103" t="s">
        <v>43</v>
      </c>
      <c r="I103" t="s">
        <v>27</v>
      </c>
      <c r="J103" t="s">
        <v>6315</v>
      </c>
      <c r="K103" t="s">
        <v>28</v>
      </c>
      <c r="L103" t="s">
        <v>28</v>
      </c>
      <c r="M103">
        <v>268</v>
      </c>
      <c r="N103" t="s">
        <v>29</v>
      </c>
      <c r="O103" t="s">
        <v>63</v>
      </c>
      <c r="P103" t="s">
        <v>107</v>
      </c>
      <c r="Q103">
        <v>1</v>
      </c>
      <c r="R103" t="s">
        <v>53</v>
      </c>
      <c r="S103">
        <v>1</v>
      </c>
      <c r="T103" t="s">
        <v>6316</v>
      </c>
    </row>
    <row r="104" spans="1:20" x14ac:dyDescent="0.3">
      <c r="A104" t="s">
        <v>219</v>
      </c>
      <c r="B104" t="s">
        <v>6317</v>
      </c>
      <c r="C104" t="s">
        <v>66</v>
      </c>
      <c r="D104" t="s">
        <v>56</v>
      </c>
      <c r="E104" t="s">
        <v>67</v>
      </c>
      <c r="F104" t="s">
        <v>138</v>
      </c>
      <c r="G104" t="s">
        <v>36</v>
      </c>
      <c r="H104" t="s">
        <v>43</v>
      </c>
      <c r="I104" t="s">
        <v>27</v>
      </c>
      <c r="J104" t="s">
        <v>6317</v>
      </c>
      <c r="K104" t="s">
        <v>28</v>
      </c>
      <c r="L104" t="s">
        <v>28</v>
      </c>
      <c r="M104">
        <v>175</v>
      </c>
      <c r="N104" t="s">
        <v>52</v>
      </c>
      <c r="O104" t="s">
        <v>63</v>
      </c>
      <c r="P104" t="s">
        <v>31</v>
      </c>
      <c r="Q104" t="s">
        <v>95</v>
      </c>
      <c r="R104" t="s">
        <v>28</v>
      </c>
      <c r="S104">
        <v>0</v>
      </c>
      <c r="T104" t="s">
        <v>6212</v>
      </c>
    </row>
    <row r="105" spans="1:20" x14ac:dyDescent="0.3">
      <c r="A105" t="s">
        <v>220</v>
      </c>
      <c r="B105" t="s">
        <v>6318</v>
      </c>
      <c r="C105" t="s">
        <v>71</v>
      </c>
      <c r="D105" t="s">
        <v>72</v>
      </c>
      <c r="E105" t="s">
        <v>23</v>
      </c>
      <c r="F105" t="s">
        <v>99</v>
      </c>
      <c r="G105" t="s">
        <v>36</v>
      </c>
      <c r="H105" t="s">
        <v>49</v>
      </c>
      <c r="I105" t="s">
        <v>27</v>
      </c>
      <c r="J105" t="s">
        <v>6318</v>
      </c>
      <c r="K105" t="s">
        <v>28</v>
      </c>
      <c r="L105" t="s">
        <v>28</v>
      </c>
      <c r="M105">
        <v>116</v>
      </c>
      <c r="N105" t="s">
        <v>29</v>
      </c>
      <c r="O105" t="s">
        <v>63</v>
      </c>
      <c r="P105" t="s">
        <v>107</v>
      </c>
      <c r="Q105" t="s">
        <v>95</v>
      </c>
      <c r="R105" t="s">
        <v>28</v>
      </c>
      <c r="S105">
        <v>0</v>
      </c>
      <c r="T105" t="s">
        <v>6319</v>
      </c>
    </row>
    <row r="106" spans="1:20" x14ac:dyDescent="0.3">
      <c r="A106" t="s">
        <v>221</v>
      </c>
      <c r="B106" t="s">
        <v>6320</v>
      </c>
      <c r="C106" t="s">
        <v>77</v>
      </c>
      <c r="D106" t="s">
        <v>72</v>
      </c>
      <c r="E106" t="s">
        <v>40</v>
      </c>
      <c r="F106" t="s">
        <v>93</v>
      </c>
      <c r="G106" t="s">
        <v>94</v>
      </c>
      <c r="H106" t="s">
        <v>26</v>
      </c>
      <c r="I106" t="s">
        <v>27</v>
      </c>
      <c r="J106" t="s">
        <v>6320</v>
      </c>
      <c r="K106" t="s">
        <v>28</v>
      </c>
      <c r="L106" t="s">
        <v>28</v>
      </c>
      <c r="M106">
        <v>460</v>
      </c>
      <c r="N106" t="s">
        <v>52</v>
      </c>
      <c r="O106" t="s">
        <v>63</v>
      </c>
      <c r="P106" t="s">
        <v>44</v>
      </c>
      <c r="Q106">
        <v>3</v>
      </c>
      <c r="R106" t="s">
        <v>37</v>
      </c>
      <c r="S106">
        <v>1</v>
      </c>
      <c r="T106" t="s">
        <v>6321</v>
      </c>
    </row>
    <row r="107" spans="1:20" x14ac:dyDescent="0.3">
      <c r="A107" t="s">
        <v>222</v>
      </c>
      <c r="B107" t="s">
        <v>6322</v>
      </c>
      <c r="C107" t="s">
        <v>81</v>
      </c>
      <c r="D107" t="s">
        <v>72</v>
      </c>
      <c r="E107" t="s">
        <v>23</v>
      </c>
      <c r="F107" t="s">
        <v>223</v>
      </c>
      <c r="G107" t="s">
        <v>83</v>
      </c>
      <c r="H107" t="s">
        <v>49</v>
      </c>
      <c r="I107" t="s">
        <v>27</v>
      </c>
      <c r="J107" t="s">
        <v>6322</v>
      </c>
      <c r="K107" t="s">
        <v>28</v>
      </c>
      <c r="L107" t="s">
        <v>28</v>
      </c>
      <c r="M107">
        <v>811</v>
      </c>
      <c r="N107" t="s">
        <v>52</v>
      </c>
      <c r="O107" t="s">
        <v>43</v>
      </c>
      <c r="P107" t="s">
        <v>64</v>
      </c>
      <c r="Q107">
        <v>4</v>
      </c>
      <c r="R107" t="s">
        <v>32</v>
      </c>
      <c r="S107">
        <v>2</v>
      </c>
      <c r="T107" t="s">
        <v>6219</v>
      </c>
    </row>
    <row r="108" spans="1:20" x14ac:dyDescent="0.3">
      <c r="A108" t="s">
        <v>224</v>
      </c>
      <c r="B108" t="s">
        <v>6323</v>
      </c>
      <c r="C108" t="s">
        <v>86</v>
      </c>
      <c r="D108" t="s">
        <v>87</v>
      </c>
      <c r="E108" t="s">
        <v>67</v>
      </c>
      <c r="F108" t="s">
        <v>116</v>
      </c>
      <c r="G108" t="s">
        <v>89</v>
      </c>
      <c r="H108" t="s">
        <v>26</v>
      </c>
      <c r="I108" t="s">
        <v>27</v>
      </c>
      <c r="J108" t="s">
        <v>6323</v>
      </c>
      <c r="K108" t="s">
        <v>28</v>
      </c>
      <c r="L108" t="s">
        <v>28</v>
      </c>
      <c r="M108">
        <v>976</v>
      </c>
      <c r="N108" t="s">
        <v>29</v>
      </c>
      <c r="O108" t="s">
        <v>63</v>
      </c>
      <c r="P108" t="s">
        <v>31</v>
      </c>
      <c r="Q108">
        <v>3</v>
      </c>
      <c r="R108" t="s">
        <v>37</v>
      </c>
      <c r="S108">
        <v>3</v>
      </c>
      <c r="T108" t="s">
        <v>6219</v>
      </c>
    </row>
    <row r="109" spans="1:20" x14ac:dyDescent="0.3">
      <c r="A109" t="s">
        <v>225</v>
      </c>
      <c r="B109" t="s">
        <v>6324</v>
      </c>
      <c r="C109" t="s">
        <v>91</v>
      </c>
      <c r="D109" t="s">
        <v>87</v>
      </c>
      <c r="E109" t="s">
        <v>92</v>
      </c>
      <c r="F109" t="s">
        <v>114</v>
      </c>
      <c r="G109" t="s">
        <v>94</v>
      </c>
      <c r="H109" t="s">
        <v>43</v>
      </c>
      <c r="I109" t="s">
        <v>27</v>
      </c>
      <c r="J109" t="s">
        <v>6324</v>
      </c>
      <c r="K109" t="s">
        <v>28</v>
      </c>
      <c r="L109" t="s">
        <v>28</v>
      </c>
      <c r="M109">
        <v>986</v>
      </c>
      <c r="N109" t="s">
        <v>140</v>
      </c>
      <c r="O109" t="s">
        <v>105</v>
      </c>
      <c r="P109" t="s">
        <v>31</v>
      </c>
      <c r="Q109">
        <v>2</v>
      </c>
      <c r="R109" t="s">
        <v>53</v>
      </c>
      <c r="S109">
        <v>3</v>
      </c>
      <c r="T109" t="s">
        <v>6266</v>
      </c>
    </row>
    <row r="110" spans="1:20" x14ac:dyDescent="0.3">
      <c r="A110" t="s">
        <v>226</v>
      </c>
      <c r="B110" t="s">
        <v>6325</v>
      </c>
      <c r="C110" t="s">
        <v>21</v>
      </c>
      <c r="D110" t="s">
        <v>22</v>
      </c>
      <c r="E110" t="s">
        <v>23</v>
      </c>
      <c r="F110" t="s">
        <v>24</v>
      </c>
      <c r="G110" t="s">
        <v>25</v>
      </c>
      <c r="H110" t="s">
        <v>26</v>
      </c>
      <c r="I110" t="s">
        <v>50</v>
      </c>
      <c r="J110" t="s">
        <v>6325</v>
      </c>
      <c r="K110" t="s">
        <v>6326</v>
      </c>
      <c r="L110" t="s">
        <v>51</v>
      </c>
      <c r="M110">
        <v>887</v>
      </c>
      <c r="N110" t="s">
        <v>122</v>
      </c>
      <c r="O110" t="s">
        <v>105</v>
      </c>
      <c r="P110" t="s">
        <v>31</v>
      </c>
      <c r="Q110">
        <v>3</v>
      </c>
      <c r="R110" t="s">
        <v>37</v>
      </c>
      <c r="S110">
        <v>2</v>
      </c>
      <c r="T110" t="s">
        <v>6182</v>
      </c>
    </row>
    <row r="111" spans="1:20" x14ac:dyDescent="0.3">
      <c r="A111" t="s">
        <v>227</v>
      </c>
      <c r="B111" t="s">
        <v>6327</v>
      </c>
      <c r="C111" t="s">
        <v>34</v>
      </c>
      <c r="D111" t="s">
        <v>22</v>
      </c>
      <c r="E111" t="s">
        <v>23</v>
      </c>
      <c r="F111" t="s">
        <v>35</v>
      </c>
      <c r="G111" t="s">
        <v>36</v>
      </c>
      <c r="H111" t="s">
        <v>26</v>
      </c>
      <c r="I111" t="s">
        <v>27</v>
      </c>
      <c r="J111" t="s">
        <v>6327</v>
      </c>
      <c r="K111" t="s">
        <v>28</v>
      </c>
      <c r="L111" t="s">
        <v>28</v>
      </c>
      <c r="M111">
        <v>861</v>
      </c>
      <c r="N111" t="s">
        <v>29</v>
      </c>
      <c r="O111" t="s">
        <v>63</v>
      </c>
      <c r="P111" t="s">
        <v>31</v>
      </c>
      <c r="Q111">
        <v>2</v>
      </c>
      <c r="R111" t="s">
        <v>53</v>
      </c>
      <c r="S111">
        <v>2</v>
      </c>
      <c r="T111" t="s">
        <v>6237</v>
      </c>
    </row>
    <row r="112" spans="1:20" x14ac:dyDescent="0.3">
      <c r="A112" t="s">
        <v>228</v>
      </c>
      <c r="B112" t="s">
        <v>6328</v>
      </c>
      <c r="C112" t="s">
        <v>39</v>
      </c>
      <c r="D112" t="s">
        <v>22</v>
      </c>
      <c r="E112" t="s">
        <v>40</v>
      </c>
      <c r="F112" t="s">
        <v>35</v>
      </c>
      <c r="G112" t="s">
        <v>36</v>
      </c>
      <c r="H112" t="s">
        <v>26</v>
      </c>
      <c r="I112" t="s">
        <v>27</v>
      </c>
      <c r="J112" t="s">
        <v>6328</v>
      </c>
      <c r="K112" t="s">
        <v>28</v>
      </c>
      <c r="L112" t="s">
        <v>28</v>
      </c>
      <c r="M112">
        <v>819</v>
      </c>
      <c r="N112" t="s">
        <v>29</v>
      </c>
      <c r="O112" t="s">
        <v>63</v>
      </c>
      <c r="P112" t="s">
        <v>64</v>
      </c>
      <c r="Q112">
        <v>3</v>
      </c>
      <c r="R112" t="s">
        <v>37</v>
      </c>
      <c r="S112">
        <v>2</v>
      </c>
      <c r="T112" t="s">
        <v>6143</v>
      </c>
    </row>
    <row r="113" spans="1:20" x14ac:dyDescent="0.3">
      <c r="A113" t="s">
        <v>229</v>
      </c>
      <c r="B113" t="s">
        <v>6329</v>
      </c>
      <c r="C113" t="s">
        <v>46</v>
      </c>
      <c r="D113" t="s">
        <v>22</v>
      </c>
      <c r="E113" t="s">
        <v>40</v>
      </c>
      <c r="F113" t="s">
        <v>143</v>
      </c>
      <c r="G113" t="s">
        <v>48</v>
      </c>
      <c r="H113" t="s">
        <v>43</v>
      </c>
      <c r="I113" t="s">
        <v>27</v>
      </c>
      <c r="J113" t="s">
        <v>6329</v>
      </c>
      <c r="K113" t="s">
        <v>28</v>
      </c>
      <c r="L113" t="s">
        <v>28</v>
      </c>
      <c r="M113">
        <v>591</v>
      </c>
      <c r="N113" t="s">
        <v>140</v>
      </c>
      <c r="O113" t="s">
        <v>63</v>
      </c>
      <c r="P113" t="s">
        <v>64</v>
      </c>
      <c r="Q113">
        <v>3</v>
      </c>
      <c r="R113" t="s">
        <v>37</v>
      </c>
      <c r="S113">
        <v>2</v>
      </c>
      <c r="T113" t="s">
        <v>6202</v>
      </c>
    </row>
    <row r="114" spans="1:20" x14ac:dyDescent="0.3">
      <c r="A114" t="s">
        <v>230</v>
      </c>
      <c r="B114" t="s">
        <v>6330</v>
      </c>
      <c r="C114" t="s">
        <v>55</v>
      </c>
      <c r="D114" t="s">
        <v>56</v>
      </c>
      <c r="E114" t="s">
        <v>23</v>
      </c>
      <c r="F114" t="s">
        <v>190</v>
      </c>
      <c r="G114" t="s">
        <v>58</v>
      </c>
      <c r="H114" t="s">
        <v>49</v>
      </c>
      <c r="I114" t="s">
        <v>50</v>
      </c>
      <c r="J114" t="s">
        <v>6330</v>
      </c>
      <c r="K114" t="s">
        <v>6331</v>
      </c>
      <c r="L114" t="s">
        <v>51</v>
      </c>
      <c r="M114">
        <v>321</v>
      </c>
      <c r="N114" t="s">
        <v>52</v>
      </c>
      <c r="O114" t="s">
        <v>30</v>
      </c>
      <c r="P114" t="s">
        <v>31</v>
      </c>
      <c r="Q114">
        <v>2</v>
      </c>
      <c r="R114" t="s">
        <v>53</v>
      </c>
      <c r="S114">
        <v>1</v>
      </c>
      <c r="T114" t="s">
        <v>6332</v>
      </c>
    </row>
    <row r="115" spans="1:20" x14ac:dyDescent="0.3">
      <c r="A115" t="s">
        <v>231</v>
      </c>
      <c r="B115" t="s">
        <v>6333</v>
      </c>
      <c r="C115" t="s">
        <v>60</v>
      </c>
      <c r="D115" t="s">
        <v>56</v>
      </c>
      <c r="E115" t="s">
        <v>40</v>
      </c>
      <c r="F115" t="s">
        <v>145</v>
      </c>
      <c r="G115" t="s">
        <v>62</v>
      </c>
      <c r="H115" t="s">
        <v>49</v>
      </c>
      <c r="I115" t="s">
        <v>27</v>
      </c>
      <c r="J115" t="s">
        <v>6333</v>
      </c>
      <c r="K115" t="s">
        <v>28</v>
      </c>
      <c r="L115" t="s">
        <v>28</v>
      </c>
      <c r="M115">
        <v>709</v>
      </c>
      <c r="N115" t="s">
        <v>52</v>
      </c>
      <c r="O115" t="s">
        <v>43</v>
      </c>
      <c r="P115" t="s">
        <v>31</v>
      </c>
      <c r="Q115">
        <v>3</v>
      </c>
      <c r="R115" t="s">
        <v>37</v>
      </c>
      <c r="S115">
        <v>2</v>
      </c>
      <c r="T115" t="s">
        <v>6334</v>
      </c>
    </row>
    <row r="116" spans="1:20" x14ac:dyDescent="0.3">
      <c r="A116" t="s">
        <v>232</v>
      </c>
      <c r="B116" t="s">
        <v>6335</v>
      </c>
      <c r="C116" t="s">
        <v>66</v>
      </c>
      <c r="D116" t="s">
        <v>56</v>
      </c>
      <c r="E116" t="s">
        <v>67</v>
      </c>
      <c r="F116" t="s">
        <v>193</v>
      </c>
      <c r="G116" t="s">
        <v>69</v>
      </c>
      <c r="H116" t="s">
        <v>43</v>
      </c>
      <c r="I116" t="s">
        <v>27</v>
      </c>
      <c r="J116" t="s">
        <v>6335</v>
      </c>
      <c r="K116" t="s">
        <v>28</v>
      </c>
      <c r="L116" t="s">
        <v>28</v>
      </c>
      <c r="M116">
        <v>164</v>
      </c>
      <c r="N116" t="s">
        <v>52</v>
      </c>
      <c r="O116" t="s">
        <v>63</v>
      </c>
      <c r="P116" t="s">
        <v>107</v>
      </c>
      <c r="Q116" t="s">
        <v>95</v>
      </c>
      <c r="R116" t="s">
        <v>28</v>
      </c>
      <c r="S116">
        <v>0</v>
      </c>
      <c r="T116" t="s">
        <v>6298</v>
      </c>
    </row>
    <row r="117" spans="1:20" x14ac:dyDescent="0.3">
      <c r="A117" t="s">
        <v>233</v>
      </c>
      <c r="B117" t="s">
        <v>6170</v>
      </c>
      <c r="C117" t="s">
        <v>71</v>
      </c>
      <c r="D117" t="s">
        <v>72</v>
      </c>
      <c r="E117" t="s">
        <v>23</v>
      </c>
      <c r="F117" t="s">
        <v>150</v>
      </c>
      <c r="G117" t="s">
        <v>74</v>
      </c>
      <c r="H117" t="s">
        <v>26</v>
      </c>
      <c r="I117" t="s">
        <v>27</v>
      </c>
      <c r="J117" t="s">
        <v>6170</v>
      </c>
      <c r="K117" t="s">
        <v>28</v>
      </c>
      <c r="L117" t="s">
        <v>28</v>
      </c>
      <c r="M117">
        <v>635</v>
      </c>
      <c r="N117" t="s">
        <v>52</v>
      </c>
      <c r="O117" t="s">
        <v>63</v>
      </c>
      <c r="P117" t="s">
        <v>133</v>
      </c>
      <c r="Q117">
        <v>2</v>
      </c>
      <c r="R117" t="s">
        <v>53</v>
      </c>
      <c r="S117">
        <v>2</v>
      </c>
      <c r="T117" t="s">
        <v>6143</v>
      </c>
    </row>
    <row r="118" spans="1:20" x14ac:dyDescent="0.3">
      <c r="A118" t="s">
        <v>234</v>
      </c>
      <c r="B118" t="s">
        <v>6336</v>
      </c>
      <c r="C118" t="s">
        <v>77</v>
      </c>
      <c r="D118" t="s">
        <v>72</v>
      </c>
      <c r="E118" t="s">
        <v>40</v>
      </c>
      <c r="F118" t="s">
        <v>131</v>
      </c>
      <c r="G118" t="s">
        <v>79</v>
      </c>
      <c r="H118" t="s">
        <v>26</v>
      </c>
      <c r="I118" t="s">
        <v>50</v>
      </c>
      <c r="J118" t="s">
        <v>6336</v>
      </c>
      <c r="K118" t="s">
        <v>6337</v>
      </c>
      <c r="L118" t="s">
        <v>84</v>
      </c>
      <c r="M118">
        <v>111</v>
      </c>
      <c r="N118" t="s">
        <v>52</v>
      </c>
      <c r="O118" t="s">
        <v>63</v>
      </c>
      <c r="P118" t="s">
        <v>31</v>
      </c>
      <c r="Q118" t="s">
        <v>95</v>
      </c>
      <c r="R118" t="s">
        <v>28</v>
      </c>
      <c r="S118">
        <v>0</v>
      </c>
      <c r="T118" t="s">
        <v>6163</v>
      </c>
    </row>
    <row r="119" spans="1:20" x14ac:dyDescent="0.3">
      <c r="A119" t="s">
        <v>235</v>
      </c>
      <c r="B119" t="s">
        <v>6338</v>
      </c>
      <c r="C119" t="s">
        <v>81</v>
      </c>
      <c r="D119" t="s">
        <v>72</v>
      </c>
      <c r="E119" t="s">
        <v>23</v>
      </c>
      <c r="F119" t="s">
        <v>82</v>
      </c>
      <c r="G119" t="s">
        <v>83</v>
      </c>
      <c r="H119" t="s">
        <v>26</v>
      </c>
      <c r="I119" t="s">
        <v>27</v>
      </c>
      <c r="J119" t="s">
        <v>6338</v>
      </c>
      <c r="K119" t="s">
        <v>28</v>
      </c>
      <c r="L119" t="s">
        <v>28</v>
      </c>
      <c r="M119">
        <v>264</v>
      </c>
      <c r="N119" t="s">
        <v>75</v>
      </c>
      <c r="O119" t="s">
        <v>43</v>
      </c>
      <c r="P119" t="s">
        <v>107</v>
      </c>
      <c r="Q119">
        <v>4</v>
      </c>
      <c r="R119" t="s">
        <v>32</v>
      </c>
      <c r="S119">
        <v>1</v>
      </c>
      <c r="T119" t="s">
        <v>6150</v>
      </c>
    </row>
    <row r="120" spans="1:20" x14ac:dyDescent="0.3">
      <c r="A120" t="s">
        <v>236</v>
      </c>
      <c r="B120" t="s">
        <v>6339</v>
      </c>
      <c r="C120" t="s">
        <v>86</v>
      </c>
      <c r="D120" t="s">
        <v>87</v>
      </c>
      <c r="E120" t="s">
        <v>67</v>
      </c>
      <c r="F120" t="s">
        <v>152</v>
      </c>
      <c r="G120" t="s">
        <v>94</v>
      </c>
      <c r="H120" t="s">
        <v>49</v>
      </c>
      <c r="I120" t="s">
        <v>27</v>
      </c>
      <c r="J120" t="s">
        <v>6339</v>
      </c>
      <c r="K120" t="s">
        <v>28</v>
      </c>
      <c r="L120" t="s">
        <v>28</v>
      </c>
      <c r="M120">
        <v>682</v>
      </c>
      <c r="N120" t="s">
        <v>75</v>
      </c>
      <c r="O120" t="s">
        <v>30</v>
      </c>
      <c r="P120" t="s">
        <v>31</v>
      </c>
      <c r="Q120">
        <v>3</v>
      </c>
      <c r="R120" t="s">
        <v>37</v>
      </c>
      <c r="S120">
        <v>2</v>
      </c>
      <c r="T120" t="s">
        <v>6340</v>
      </c>
    </row>
    <row r="121" spans="1:20" x14ac:dyDescent="0.3">
      <c r="A121" t="s">
        <v>237</v>
      </c>
      <c r="B121" t="s">
        <v>6341</v>
      </c>
      <c r="C121" t="s">
        <v>91</v>
      </c>
      <c r="D121" t="s">
        <v>87</v>
      </c>
      <c r="E121" t="s">
        <v>92</v>
      </c>
      <c r="F121" t="s">
        <v>138</v>
      </c>
      <c r="G121" t="s">
        <v>36</v>
      </c>
      <c r="H121" t="s">
        <v>43</v>
      </c>
      <c r="I121" t="s">
        <v>27</v>
      </c>
      <c r="J121" t="s">
        <v>6341</v>
      </c>
      <c r="K121" t="s">
        <v>28</v>
      </c>
      <c r="L121" t="s">
        <v>28</v>
      </c>
      <c r="M121">
        <v>1002</v>
      </c>
      <c r="N121" t="s">
        <v>29</v>
      </c>
      <c r="O121" t="s">
        <v>43</v>
      </c>
      <c r="P121" t="s">
        <v>31</v>
      </c>
      <c r="Q121">
        <v>4</v>
      </c>
      <c r="R121" t="s">
        <v>32</v>
      </c>
      <c r="S121">
        <v>3</v>
      </c>
      <c r="T121" t="s">
        <v>6266</v>
      </c>
    </row>
    <row r="122" spans="1:20" x14ac:dyDescent="0.3">
      <c r="A122" t="s">
        <v>238</v>
      </c>
      <c r="B122" t="s">
        <v>6342</v>
      </c>
      <c r="C122" t="s">
        <v>21</v>
      </c>
      <c r="D122" t="s">
        <v>22</v>
      </c>
      <c r="E122" t="s">
        <v>23</v>
      </c>
      <c r="F122" t="s">
        <v>24</v>
      </c>
      <c r="G122" t="s">
        <v>25</v>
      </c>
      <c r="H122" t="s">
        <v>26</v>
      </c>
      <c r="I122" t="s">
        <v>50</v>
      </c>
      <c r="J122" t="s">
        <v>6342</v>
      </c>
      <c r="K122" t="s">
        <v>6343</v>
      </c>
      <c r="L122" t="s">
        <v>51</v>
      </c>
      <c r="M122">
        <v>367</v>
      </c>
      <c r="N122" t="s">
        <v>29</v>
      </c>
      <c r="O122" t="s">
        <v>63</v>
      </c>
      <c r="P122" t="s">
        <v>64</v>
      </c>
      <c r="Q122">
        <v>4</v>
      </c>
      <c r="R122" t="s">
        <v>32</v>
      </c>
      <c r="S122">
        <v>1</v>
      </c>
      <c r="T122" t="s">
        <v>6344</v>
      </c>
    </row>
    <row r="123" spans="1:20" x14ac:dyDescent="0.3">
      <c r="A123" t="s">
        <v>239</v>
      </c>
      <c r="B123" t="s">
        <v>6345</v>
      </c>
      <c r="C123" t="s">
        <v>34</v>
      </c>
      <c r="D123" t="s">
        <v>22</v>
      </c>
      <c r="E123" t="s">
        <v>23</v>
      </c>
      <c r="F123" t="s">
        <v>138</v>
      </c>
      <c r="G123" t="s">
        <v>36</v>
      </c>
      <c r="H123" t="s">
        <v>43</v>
      </c>
      <c r="I123" t="s">
        <v>50</v>
      </c>
      <c r="J123" t="s">
        <v>6345</v>
      </c>
      <c r="K123" t="s">
        <v>6346</v>
      </c>
      <c r="L123" t="s">
        <v>84</v>
      </c>
      <c r="M123">
        <v>303</v>
      </c>
      <c r="N123" t="s">
        <v>52</v>
      </c>
      <c r="O123" t="s">
        <v>30</v>
      </c>
      <c r="P123" t="s">
        <v>107</v>
      </c>
      <c r="Q123">
        <v>3</v>
      </c>
      <c r="R123" t="s">
        <v>37</v>
      </c>
      <c r="S123">
        <v>1</v>
      </c>
      <c r="T123" t="s">
        <v>6229</v>
      </c>
    </row>
    <row r="124" spans="1:20" x14ac:dyDescent="0.3">
      <c r="A124" t="s">
        <v>240</v>
      </c>
      <c r="B124" t="s">
        <v>6347</v>
      </c>
      <c r="C124" t="s">
        <v>39</v>
      </c>
      <c r="D124" t="s">
        <v>22</v>
      </c>
      <c r="E124" t="s">
        <v>40</v>
      </c>
      <c r="F124" t="s">
        <v>215</v>
      </c>
      <c r="G124" t="s">
        <v>42</v>
      </c>
      <c r="H124" t="s">
        <v>49</v>
      </c>
      <c r="I124" t="s">
        <v>50</v>
      </c>
      <c r="J124" t="s">
        <v>6347</v>
      </c>
      <c r="K124" t="s">
        <v>6348</v>
      </c>
      <c r="L124" t="s">
        <v>51</v>
      </c>
      <c r="M124">
        <v>731</v>
      </c>
      <c r="N124" t="s">
        <v>52</v>
      </c>
      <c r="O124" t="s">
        <v>105</v>
      </c>
      <c r="P124" t="s">
        <v>64</v>
      </c>
      <c r="Q124">
        <v>2</v>
      </c>
      <c r="R124" t="s">
        <v>53</v>
      </c>
      <c r="S124">
        <v>2</v>
      </c>
      <c r="T124" t="s">
        <v>6349</v>
      </c>
    </row>
    <row r="125" spans="1:20" x14ac:dyDescent="0.3">
      <c r="A125" t="s">
        <v>241</v>
      </c>
      <c r="B125" t="s">
        <v>6350</v>
      </c>
      <c r="C125" t="s">
        <v>46</v>
      </c>
      <c r="D125" t="s">
        <v>22</v>
      </c>
      <c r="E125" t="s">
        <v>40</v>
      </c>
      <c r="F125" t="s">
        <v>47</v>
      </c>
      <c r="G125" t="s">
        <v>48</v>
      </c>
      <c r="H125" t="s">
        <v>49</v>
      </c>
      <c r="I125" t="s">
        <v>27</v>
      </c>
      <c r="J125" t="s">
        <v>6350</v>
      </c>
      <c r="K125" t="s">
        <v>28</v>
      </c>
      <c r="L125" t="s">
        <v>28</v>
      </c>
      <c r="M125">
        <v>699</v>
      </c>
      <c r="N125" t="s">
        <v>52</v>
      </c>
      <c r="O125" t="s">
        <v>63</v>
      </c>
      <c r="P125" t="s">
        <v>64</v>
      </c>
      <c r="Q125">
        <v>3</v>
      </c>
      <c r="R125" t="s">
        <v>37</v>
      </c>
      <c r="S125">
        <v>2</v>
      </c>
      <c r="T125" t="s">
        <v>6182</v>
      </c>
    </row>
    <row r="126" spans="1:20" x14ac:dyDescent="0.3">
      <c r="A126" t="s">
        <v>242</v>
      </c>
      <c r="B126" t="s">
        <v>6351</v>
      </c>
      <c r="C126" t="s">
        <v>55</v>
      </c>
      <c r="D126" t="s">
        <v>56</v>
      </c>
      <c r="E126" t="s">
        <v>23</v>
      </c>
      <c r="F126" t="s">
        <v>147</v>
      </c>
      <c r="G126" t="s">
        <v>58</v>
      </c>
      <c r="H126" t="s">
        <v>26</v>
      </c>
      <c r="I126" t="s">
        <v>50</v>
      </c>
      <c r="J126" t="s">
        <v>6351</v>
      </c>
      <c r="K126" t="s">
        <v>6352</v>
      </c>
      <c r="L126" t="s">
        <v>51</v>
      </c>
      <c r="M126">
        <v>295</v>
      </c>
      <c r="N126" t="s">
        <v>29</v>
      </c>
      <c r="O126" t="s">
        <v>43</v>
      </c>
      <c r="P126" t="s">
        <v>107</v>
      </c>
      <c r="Q126">
        <v>4</v>
      </c>
      <c r="R126" t="s">
        <v>32</v>
      </c>
      <c r="S126">
        <v>1</v>
      </c>
      <c r="T126" t="s">
        <v>6239</v>
      </c>
    </row>
    <row r="127" spans="1:20" x14ac:dyDescent="0.3">
      <c r="A127" t="s">
        <v>243</v>
      </c>
      <c r="B127" t="s">
        <v>6353</v>
      </c>
      <c r="C127" t="s">
        <v>60</v>
      </c>
      <c r="D127" t="s">
        <v>56</v>
      </c>
      <c r="E127" t="s">
        <v>40</v>
      </c>
      <c r="F127" t="s">
        <v>104</v>
      </c>
      <c r="G127" t="s">
        <v>62</v>
      </c>
      <c r="H127" t="s">
        <v>43</v>
      </c>
      <c r="I127" t="s">
        <v>27</v>
      </c>
      <c r="J127" t="s">
        <v>6353</v>
      </c>
      <c r="K127" t="s">
        <v>28</v>
      </c>
      <c r="L127" t="s">
        <v>28</v>
      </c>
      <c r="M127">
        <v>930</v>
      </c>
      <c r="N127" t="s">
        <v>140</v>
      </c>
      <c r="O127" t="s">
        <v>43</v>
      </c>
      <c r="P127" t="s">
        <v>133</v>
      </c>
      <c r="Q127">
        <v>4</v>
      </c>
      <c r="R127" t="s">
        <v>32</v>
      </c>
      <c r="S127">
        <v>3</v>
      </c>
      <c r="T127" t="s">
        <v>6354</v>
      </c>
    </row>
    <row r="128" spans="1:20" x14ac:dyDescent="0.3">
      <c r="A128" t="s">
        <v>244</v>
      </c>
      <c r="B128" t="s">
        <v>6355</v>
      </c>
      <c r="C128" t="s">
        <v>66</v>
      </c>
      <c r="D128" t="s">
        <v>56</v>
      </c>
      <c r="E128" t="s">
        <v>67</v>
      </c>
      <c r="F128" t="s">
        <v>193</v>
      </c>
      <c r="G128" t="s">
        <v>69</v>
      </c>
      <c r="H128" t="s">
        <v>43</v>
      </c>
      <c r="I128" t="s">
        <v>27</v>
      </c>
      <c r="J128" t="s">
        <v>6355</v>
      </c>
      <c r="K128" t="s">
        <v>28</v>
      </c>
      <c r="L128" t="s">
        <v>28</v>
      </c>
      <c r="M128">
        <v>184</v>
      </c>
      <c r="N128" t="s">
        <v>29</v>
      </c>
      <c r="O128" t="s">
        <v>63</v>
      </c>
      <c r="P128" t="s">
        <v>64</v>
      </c>
      <c r="Q128">
        <v>4</v>
      </c>
      <c r="R128" t="s">
        <v>32</v>
      </c>
      <c r="S128">
        <v>1</v>
      </c>
      <c r="T128" t="s">
        <v>6155</v>
      </c>
    </row>
    <row r="129" spans="1:20" x14ac:dyDescent="0.3">
      <c r="A129" t="s">
        <v>245</v>
      </c>
      <c r="B129" t="s">
        <v>6356</v>
      </c>
      <c r="C129" t="s">
        <v>71</v>
      </c>
      <c r="D129" t="s">
        <v>72</v>
      </c>
      <c r="E129" t="s">
        <v>23</v>
      </c>
      <c r="F129" t="s">
        <v>150</v>
      </c>
      <c r="G129" t="s">
        <v>74</v>
      </c>
      <c r="H129" t="s">
        <v>26</v>
      </c>
      <c r="I129" t="s">
        <v>27</v>
      </c>
      <c r="J129" t="s">
        <v>6356</v>
      </c>
      <c r="K129" t="s">
        <v>28</v>
      </c>
      <c r="L129" t="s">
        <v>28</v>
      </c>
      <c r="M129">
        <v>617</v>
      </c>
      <c r="N129" t="s">
        <v>122</v>
      </c>
      <c r="O129" t="s">
        <v>63</v>
      </c>
      <c r="P129" t="s">
        <v>64</v>
      </c>
      <c r="Q129">
        <v>4</v>
      </c>
      <c r="R129" t="s">
        <v>32</v>
      </c>
      <c r="S129">
        <v>2</v>
      </c>
      <c r="T129" t="s">
        <v>6202</v>
      </c>
    </row>
    <row r="130" spans="1:20" x14ac:dyDescent="0.3">
      <c r="A130" t="s">
        <v>246</v>
      </c>
      <c r="B130" t="s">
        <v>6357</v>
      </c>
      <c r="C130" t="s">
        <v>77</v>
      </c>
      <c r="D130" t="s">
        <v>72</v>
      </c>
      <c r="E130" t="s">
        <v>40</v>
      </c>
      <c r="F130" t="s">
        <v>93</v>
      </c>
      <c r="G130" t="s">
        <v>94</v>
      </c>
      <c r="H130" t="s">
        <v>26</v>
      </c>
      <c r="I130" t="s">
        <v>27</v>
      </c>
      <c r="J130" t="s">
        <v>6357</v>
      </c>
      <c r="K130" t="s">
        <v>28</v>
      </c>
      <c r="L130" t="s">
        <v>28</v>
      </c>
      <c r="M130">
        <v>971</v>
      </c>
      <c r="N130" t="s">
        <v>140</v>
      </c>
      <c r="O130" t="s">
        <v>43</v>
      </c>
      <c r="P130" t="s">
        <v>107</v>
      </c>
      <c r="Q130">
        <v>3</v>
      </c>
      <c r="R130" t="s">
        <v>37</v>
      </c>
      <c r="S130">
        <v>3</v>
      </c>
      <c r="T130" t="s">
        <v>6159</v>
      </c>
    </row>
    <row r="131" spans="1:20" x14ac:dyDescent="0.3">
      <c r="A131" t="s">
        <v>247</v>
      </c>
      <c r="B131" t="s">
        <v>6358</v>
      </c>
      <c r="C131" t="s">
        <v>81</v>
      </c>
      <c r="D131" t="s">
        <v>72</v>
      </c>
      <c r="E131" t="s">
        <v>23</v>
      </c>
      <c r="F131" t="s">
        <v>82</v>
      </c>
      <c r="G131" t="s">
        <v>83</v>
      </c>
      <c r="H131" t="s">
        <v>26</v>
      </c>
      <c r="I131" t="s">
        <v>27</v>
      </c>
      <c r="J131" t="s">
        <v>6358</v>
      </c>
      <c r="K131" t="s">
        <v>28</v>
      </c>
      <c r="L131" t="s">
        <v>28</v>
      </c>
      <c r="M131">
        <v>257</v>
      </c>
      <c r="N131" t="s">
        <v>29</v>
      </c>
      <c r="O131" t="s">
        <v>63</v>
      </c>
      <c r="P131" t="s">
        <v>31</v>
      </c>
      <c r="Q131">
        <v>3</v>
      </c>
      <c r="R131" t="s">
        <v>37</v>
      </c>
      <c r="S131">
        <v>1</v>
      </c>
      <c r="T131" t="s">
        <v>6219</v>
      </c>
    </row>
    <row r="132" spans="1:20" x14ac:dyDescent="0.3">
      <c r="A132" t="s">
        <v>248</v>
      </c>
      <c r="B132" t="s">
        <v>6359</v>
      </c>
      <c r="C132" t="s">
        <v>86</v>
      </c>
      <c r="D132" t="s">
        <v>87</v>
      </c>
      <c r="E132" t="s">
        <v>67</v>
      </c>
      <c r="F132" t="s">
        <v>116</v>
      </c>
      <c r="G132" t="s">
        <v>89</v>
      </c>
      <c r="H132" t="s">
        <v>26</v>
      </c>
      <c r="I132" t="s">
        <v>27</v>
      </c>
      <c r="J132" t="s">
        <v>6359</v>
      </c>
      <c r="K132" t="s">
        <v>28</v>
      </c>
      <c r="L132" t="s">
        <v>28</v>
      </c>
      <c r="M132">
        <v>916</v>
      </c>
      <c r="N132" t="s">
        <v>52</v>
      </c>
      <c r="O132" t="s">
        <v>170</v>
      </c>
      <c r="P132" t="s">
        <v>64</v>
      </c>
      <c r="Q132">
        <v>5</v>
      </c>
      <c r="R132" t="s">
        <v>119</v>
      </c>
      <c r="S132">
        <v>3</v>
      </c>
      <c r="T132" t="s">
        <v>6360</v>
      </c>
    </row>
    <row r="133" spans="1:20" x14ac:dyDescent="0.3">
      <c r="A133" t="s">
        <v>249</v>
      </c>
      <c r="B133" t="s">
        <v>6361</v>
      </c>
      <c r="C133" t="s">
        <v>91</v>
      </c>
      <c r="D133" t="s">
        <v>87</v>
      </c>
      <c r="E133" t="s">
        <v>92</v>
      </c>
      <c r="F133" t="s">
        <v>35</v>
      </c>
      <c r="G133" t="s">
        <v>36</v>
      </c>
      <c r="H133" t="s">
        <v>26</v>
      </c>
      <c r="I133" t="s">
        <v>27</v>
      </c>
      <c r="J133" t="s">
        <v>6361</v>
      </c>
      <c r="K133" t="s">
        <v>28</v>
      </c>
      <c r="L133" t="s">
        <v>28</v>
      </c>
      <c r="M133">
        <v>470</v>
      </c>
      <c r="N133" t="s">
        <v>122</v>
      </c>
      <c r="O133" t="s">
        <v>63</v>
      </c>
      <c r="P133" t="s">
        <v>31</v>
      </c>
      <c r="Q133">
        <v>4</v>
      </c>
      <c r="R133" t="s">
        <v>32</v>
      </c>
      <c r="S133">
        <v>1</v>
      </c>
      <c r="T133" t="s">
        <v>6235</v>
      </c>
    </row>
    <row r="134" spans="1:20" x14ac:dyDescent="0.3">
      <c r="A134" t="s">
        <v>250</v>
      </c>
      <c r="B134" t="s">
        <v>6255</v>
      </c>
      <c r="C134" t="s">
        <v>21</v>
      </c>
      <c r="D134" t="s">
        <v>22</v>
      </c>
      <c r="E134" t="s">
        <v>23</v>
      </c>
      <c r="F134" t="s">
        <v>24</v>
      </c>
      <c r="G134" t="s">
        <v>25</v>
      </c>
      <c r="H134" t="s">
        <v>26</v>
      </c>
      <c r="I134" t="s">
        <v>50</v>
      </c>
      <c r="J134" t="s">
        <v>6255</v>
      </c>
      <c r="K134" t="s">
        <v>6362</v>
      </c>
      <c r="L134" t="s">
        <v>51</v>
      </c>
      <c r="M134">
        <v>376</v>
      </c>
      <c r="N134" t="s">
        <v>52</v>
      </c>
      <c r="O134" t="s">
        <v>43</v>
      </c>
      <c r="P134" t="s">
        <v>31</v>
      </c>
      <c r="Q134">
        <v>4</v>
      </c>
      <c r="R134" t="s">
        <v>32</v>
      </c>
      <c r="S134">
        <v>1</v>
      </c>
      <c r="T134" t="s">
        <v>6363</v>
      </c>
    </row>
    <row r="135" spans="1:20" x14ac:dyDescent="0.3">
      <c r="A135" t="s">
        <v>251</v>
      </c>
      <c r="B135" t="s">
        <v>6364</v>
      </c>
      <c r="C135" t="s">
        <v>34</v>
      </c>
      <c r="D135" t="s">
        <v>22</v>
      </c>
      <c r="E135" t="s">
        <v>23</v>
      </c>
      <c r="F135" t="s">
        <v>99</v>
      </c>
      <c r="G135" t="s">
        <v>36</v>
      </c>
      <c r="H135" t="s">
        <v>49</v>
      </c>
      <c r="I135" t="s">
        <v>50</v>
      </c>
      <c r="J135" t="s">
        <v>6364</v>
      </c>
      <c r="K135" t="s">
        <v>6365</v>
      </c>
      <c r="L135" t="s">
        <v>51</v>
      </c>
      <c r="M135">
        <v>188</v>
      </c>
      <c r="N135" t="s">
        <v>122</v>
      </c>
      <c r="O135" t="s">
        <v>63</v>
      </c>
      <c r="P135" t="s">
        <v>31</v>
      </c>
      <c r="Q135">
        <v>3</v>
      </c>
      <c r="R135" t="s">
        <v>37</v>
      </c>
      <c r="S135">
        <v>1</v>
      </c>
      <c r="T135" t="s">
        <v>6366</v>
      </c>
    </row>
    <row r="136" spans="1:20" x14ac:dyDescent="0.3">
      <c r="A136" t="s">
        <v>252</v>
      </c>
      <c r="B136" t="s">
        <v>6210</v>
      </c>
      <c r="C136" t="s">
        <v>39</v>
      </c>
      <c r="D136" t="s">
        <v>22</v>
      </c>
      <c r="E136" t="s">
        <v>40</v>
      </c>
      <c r="F136" t="s">
        <v>174</v>
      </c>
      <c r="G136" t="s">
        <v>42</v>
      </c>
      <c r="H136" t="s">
        <v>26</v>
      </c>
      <c r="I136" t="s">
        <v>27</v>
      </c>
      <c r="J136" t="s">
        <v>6210</v>
      </c>
      <c r="K136" t="s">
        <v>28</v>
      </c>
      <c r="L136" t="s">
        <v>28</v>
      </c>
      <c r="M136">
        <v>1051</v>
      </c>
      <c r="N136" t="s">
        <v>29</v>
      </c>
      <c r="O136" t="s">
        <v>63</v>
      </c>
      <c r="P136" t="s">
        <v>107</v>
      </c>
      <c r="Q136">
        <v>3</v>
      </c>
      <c r="R136" t="s">
        <v>37</v>
      </c>
      <c r="S136">
        <v>3</v>
      </c>
      <c r="T136" t="s">
        <v>6367</v>
      </c>
    </row>
    <row r="137" spans="1:20" x14ac:dyDescent="0.3">
      <c r="A137" t="s">
        <v>253</v>
      </c>
      <c r="B137" t="s">
        <v>6310</v>
      </c>
      <c r="C137" t="s">
        <v>46</v>
      </c>
      <c r="D137" t="s">
        <v>22</v>
      </c>
      <c r="E137" t="s">
        <v>40</v>
      </c>
      <c r="F137" t="s">
        <v>143</v>
      </c>
      <c r="G137" t="s">
        <v>48</v>
      </c>
      <c r="H137" t="s">
        <v>43</v>
      </c>
      <c r="I137" t="s">
        <v>50</v>
      </c>
      <c r="J137" t="s">
        <v>6310</v>
      </c>
      <c r="K137" t="s">
        <v>6368</v>
      </c>
      <c r="L137" t="s">
        <v>51</v>
      </c>
      <c r="M137">
        <v>444</v>
      </c>
      <c r="N137" t="s">
        <v>52</v>
      </c>
      <c r="O137" t="s">
        <v>63</v>
      </c>
      <c r="P137" t="s">
        <v>107</v>
      </c>
      <c r="Q137">
        <v>3</v>
      </c>
      <c r="R137" t="s">
        <v>37</v>
      </c>
      <c r="S137">
        <v>1</v>
      </c>
      <c r="T137" t="s">
        <v>6369</v>
      </c>
    </row>
    <row r="138" spans="1:20" x14ac:dyDescent="0.3">
      <c r="A138" t="s">
        <v>254</v>
      </c>
      <c r="B138" t="s">
        <v>6370</v>
      </c>
      <c r="C138" t="s">
        <v>55</v>
      </c>
      <c r="D138" t="s">
        <v>56</v>
      </c>
      <c r="E138" t="s">
        <v>23</v>
      </c>
      <c r="F138" t="s">
        <v>190</v>
      </c>
      <c r="G138" t="s">
        <v>58</v>
      </c>
      <c r="H138" t="s">
        <v>49</v>
      </c>
      <c r="I138" t="s">
        <v>27</v>
      </c>
      <c r="J138" t="s">
        <v>6370</v>
      </c>
      <c r="K138" t="s">
        <v>28</v>
      </c>
      <c r="L138" t="s">
        <v>28</v>
      </c>
      <c r="M138">
        <v>313</v>
      </c>
      <c r="N138" t="s">
        <v>52</v>
      </c>
      <c r="O138" t="s">
        <v>30</v>
      </c>
      <c r="P138" t="s">
        <v>31</v>
      </c>
      <c r="Q138">
        <v>2</v>
      </c>
      <c r="R138" t="s">
        <v>53</v>
      </c>
      <c r="S138">
        <v>1</v>
      </c>
      <c r="T138" t="s">
        <v>6371</v>
      </c>
    </row>
    <row r="139" spans="1:20" x14ac:dyDescent="0.3">
      <c r="A139" t="s">
        <v>255</v>
      </c>
      <c r="B139" t="s">
        <v>6372</v>
      </c>
      <c r="C139" t="s">
        <v>60</v>
      </c>
      <c r="D139" t="s">
        <v>56</v>
      </c>
      <c r="E139" t="s">
        <v>40</v>
      </c>
      <c r="F139" t="s">
        <v>190</v>
      </c>
      <c r="G139" t="s">
        <v>58</v>
      </c>
      <c r="H139" t="s">
        <v>49</v>
      </c>
      <c r="I139" t="s">
        <v>27</v>
      </c>
      <c r="J139" t="s">
        <v>6372</v>
      </c>
      <c r="K139" t="s">
        <v>28</v>
      </c>
      <c r="L139" t="s">
        <v>28</v>
      </c>
      <c r="M139">
        <v>163</v>
      </c>
      <c r="N139" t="s">
        <v>52</v>
      </c>
      <c r="O139" t="s">
        <v>63</v>
      </c>
      <c r="P139" t="s">
        <v>133</v>
      </c>
      <c r="Q139" t="s">
        <v>95</v>
      </c>
      <c r="R139" t="s">
        <v>28</v>
      </c>
      <c r="S139">
        <v>0</v>
      </c>
      <c r="T139" t="s">
        <v>6373</v>
      </c>
    </row>
    <row r="140" spans="1:20" x14ac:dyDescent="0.3">
      <c r="A140" t="s">
        <v>256</v>
      </c>
      <c r="B140" t="s">
        <v>6374</v>
      </c>
      <c r="C140" t="s">
        <v>66</v>
      </c>
      <c r="D140" t="s">
        <v>56</v>
      </c>
      <c r="E140" t="s">
        <v>67</v>
      </c>
      <c r="F140" t="s">
        <v>138</v>
      </c>
      <c r="G140" t="s">
        <v>36</v>
      </c>
      <c r="H140" t="s">
        <v>43</v>
      </c>
      <c r="I140" t="s">
        <v>27</v>
      </c>
      <c r="J140" t="s">
        <v>6374</v>
      </c>
      <c r="K140" t="s">
        <v>28</v>
      </c>
      <c r="L140" t="s">
        <v>28</v>
      </c>
      <c r="M140">
        <v>495</v>
      </c>
      <c r="N140" t="s">
        <v>52</v>
      </c>
      <c r="O140" t="s">
        <v>105</v>
      </c>
      <c r="P140" t="s">
        <v>44</v>
      </c>
      <c r="Q140">
        <v>2</v>
      </c>
      <c r="R140" t="s">
        <v>53</v>
      </c>
      <c r="S140">
        <v>1</v>
      </c>
      <c r="T140" t="s">
        <v>6185</v>
      </c>
    </row>
    <row r="141" spans="1:20" x14ac:dyDescent="0.3">
      <c r="A141" t="s">
        <v>257</v>
      </c>
      <c r="B141" t="s">
        <v>6375</v>
      </c>
      <c r="C141" t="s">
        <v>71</v>
      </c>
      <c r="D141" t="s">
        <v>72</v>
      </c>
      <c r="E141" t="s">
        <v>23</v>
      </c>
      <c r="F141" t="s">
        <v>73</v>
      </c>
      <c r="G141" t="s">
        <v>74</v>
      </c>
      <c r="H141" t="s">
        <v>49</v>
      </c>
      <c r="I141" t="s">
        <v>27</v>
      </c>
      <c r="J141" t="s">
        <v>6375</v>
      </c>
      <c r="K141" t="s">
        <v>28</v>
      </c>
      <c r="L141" t="s">
        <v>28</v>
      </c>
      <c r="M141">
        <v>789</v>
      </c>
      <c r="N141" t="s">
        <v>29</v>
      </c>
      <c r="O141" t="s">
        <v>170</v>
      </c>
      <c r="P141" t="s">
        <v>64</v>
      </c>
      <c r="Q141">
        <v>2</v>
      </c>
      <c r="R141" t="s">
        <v>53</v>
      </c>
      <c r="S141">
        <v>2</v>
      </c>
      <c r="T141" t="s">
        <v>6376</v>
      </c>
    </row>
    <row r="142" spans="1:20" x14ac:dyDescent="0.3">
      <c r="A142" t="s">
        <v>258</v>
      </c>
      <c r="B142" t="s">
        <v>6375</v>
      </c>
      <c r="C142" t="s">
        <v>77</v>
      </c>
      <c r="D142" t="s">
        <v>72</v>
      </c>
      <c r="E142" t="s">
        <v>40</v>
      </c>
      <c r="F142" t="s">
        <v>131</v>
      </c>
      <c r="G142" t="s">
        <v>79</v>
      </c>
      <c r="H142" t="s">
        <v>26</v>
      </c>
      <c r="I142" t="s">
        <v>27</v>
      </c>
      <c r="J142" t="s">
        <v>6375</v>
      </c>
      <c r="K142" t="s">
        <v>28</v>
      </c>
      <c r="L142" t="s">
        <v>28</v>
      </c>
      <c r="M142">
        <v>789</v>
      </c>
      <c r="N142" t="s">
        <v>52</v>
      </c>
      <c r="O142" t="s">
        <v>30</v>
      </c>
      <c r="P142" t="s">
        <v>64</v>
      </c>
      <c r="Q142">
        <v>4</v>
      </c>
      <c r="R142" t="s">
        <v>32</v>
      </c>
      <c r="S142">
        <v>2</v>
      </c>
      <c r="T142" t="s">
        <v>6360</v>
      </c>
    </row>
    <row r="143" spans="1:20" x14ac:dyDescent="0.3">
      <c r="A143" t="s">
        <v>259</v>
      </c>
      <c r="B143" t="s">
        <v>6377</v>
      </c>
      <c r="C143" t="s">
        <v>81</v>
      </c>
      <c r="D143" t="s">
        <v>72</v>
      </c>
      <c r="E143" t="s">
        <v>23</v>
      </c>
      <c r="F143" t="s">
        <v>154</v>
      </c>
      <c r="G143" t="s">
        <v>83</v>
      </c>
      <c r="H143" t="s">
        <v>43</v>
      </c>
      <c r="I143" t="s">
        <v>27</v>
      </c>
      <c r="J143" t="s">
        <v>6377</v>
      </c>
      <c r="K143" t="s">
        <v>28</v>
      </c>
      <c r="L143" t="s">
        <v>28</v>
      </c>
      <c r="M143">
        <v>762</v>
      </c>
      <c r="N143" t="s">
        <v>29</v>
      </c>
      <c r="O143" t="s">
        <v>63</v>
      </c>
      <c r="P143" t="s">
        <v>31</v>
      </c>
      <c r="Q143">
        <v>5</v>
      </c>
      <c r="R143" t="s">
        <v>119</v>
      </c>
      <c r="S143">
        <v>2</v>
      </c>
      <c r="T143" t="s">
        <v>6178</v>
      </c>
    </row>
    <row r="144" spans="1:20" x14ac:dyDescent="0.3">
      <c r="A144" t="s">
        <v>260</v>
      </c>
      <c r="B144" t="s">
        <v>6378</v>
      </c>
      <c r="C144" t="s">
        <v>86</v>
      </c>
      <c r="D144" t="s">
        <v>87</v>
      </c>
      <c r="E144" t="s">
        <v>67</v>
      </c>
      <c r="F144" t="s">
        <v>135</v>
      </c>
      <c r="G144" t="s">
        <v>89</v>
      </c>
      <c r="H144" t="s">
        <v>43</v>
      </c>
      <c r="I144" t="s">
        <v>50</v>
      </c>
      <c r="J144" t="s">
        <v>6378</v>
      </c>
      <c r="K144" t="s">
        <v>6326</v>
      </c>
      <c r="L144" t="s">
        <v>51</v>
      </c>
      <c r="M144">
        <v>210</v>
      </c>
      <c r="N144" t="s">
        <v>122</v>
      </c>
      <c r="O144" t="s">
        <v>63</v>
      </c>
      <c r="P144" t="s">
        <v>31</v>
      </c>
      <c r="Q144">
        <v>5</v>
      </c>
      <c r="R144" t="s">
        <v>119</v>
      </c>
      <c r="S144">
        <v>1</v>
      </c>
      <c r="T144" t="s">
        <v>6138</v>
      </c>
    </row>
    <row r="145" spans="1:20" x14ac:dyDescent="0.3">
      <c r="A145" t="s">
        <v>261</v>
      </c>
      <c r="B145" t="s">
        <v>6379</v>
      </c>
      <c r="C145" t="s">
        <v>91</v>
      </c>
      <c r="D145" t="s">
        <v>87</v>
      </c>
      <c r="E145" t="s">
        <v>92</v>
      </c>
      <c r="F145" t="s">
        <v>93</v>
      </c>
      <c r="G145" t="s">
        <v>94</v>
      </c>
      <c r="H145" t="s">
        <v>26</v>
      </c>
      <c r="I145" t="s">
        <v>50</v>
      </c>
      <c r="J145" t="s">
        <v>6379</v>
      </c>
      <c r="K145" t="s">
        <v>6380</v>
      </c>
      <c r="L145" t="s">
        <v>51</v>
      </c>
      <c r="M145">
        <v>405</v>
      </c>
      <c r="N145" t="s">
        <v>52</v>
      </c>
      <c r="O145" t="s">
        <v>43</v>
      </c>
      <c r="P145" t="s">
        <v>31</v>
      </c>
      <c r="Q145">
        <v>3</v>
      </c>
      <c r="R145" t="s">
        <v>37</v>
      </c>
      <c r="S145">
        <v>1</v>
      </c>
      <c r="T145" t="s">
        <v>6381</v>
      </c>
    </row>
    <row r="146" spans="1:20" x14ac:dyDescent="0.3">
      <c r="A146" t="s">
        <v>262</v>
      </c>
      <c r="B146" t="s">
        <v>6382</v>
      </c>
      <c r="C146" t="s">
        <v>21</v>
      </c>
      <c r="D146" t="s">
        <v>22</v>
      </c>
      <c r="E146" t="s">
        <v>23</v>
      </c>
      <c r="F146" t="s">
        <v>121</v>
      </c>
      <c r="G146" t="s">
        <v>25</v>
      </c>
      <c r="H146" t="s">
        <v>49</v>
      </c>
      <c r="I146" t="s">
        <v>27</v>
      </c>
      <c r="J146" t="s">
        <v>6382</v>
      </c>
      <c r="K146" t="s">
        <v>28</v>
      </c>
      <c r="L146" t="s">
        <v>28</v>
      </c>
      <c r="M146">
        <v>224</v>
      </c>
      <c r="N146" t="s">
        <v>52</v>
      </c>
      <c r="O146" t="s">
        <v>30</v>
      </c>
      <c r="P146" t="s">
        <v>44</v>
      </c>
      <c r="Q146">
        <v>4</v>
      </c>
      <c r="R146" t="s">
        <v>32</v>
      </c>
      <c r="S146">
        <v>1</v>
      </c>
      <c r="T146" t="s">
        <v>6291</v>
      </c>
    </row>
    <row r="147" spans="1:20" x14ac:dyDescent="0.3">
      <c r="A147" t="s">
        <v>263</v>
      </c>
      <c r="B147" t="s">
        <v>6383</v>
      </c>
      <c r="C147" t="s">
        <v>34</v>
      </c>
      <c r="D147" t="s">
        <v>22</v>
      </c>
      <c r="E147" t="s">
        <v>23</v>
      </c>
      <c r="F147" t="s">
        <v>35</v>
      </c>
      <c r="G147" t="s">
        <v>36</v>
      </c>
      <c r="H147" t="s">
        <v>26</v>
      </c>
      <c r="I147" t="s">
        <v>27</v>
      </c>
      <c r="J147" t="s">
        <v>6383</v>
      </c>
      <c r="K147" t="s">
        <v>28</v>
      </c>
      <c r="L147" t="s">
        <v>28</v>
      </c>
      <c r="M147">
        <v>775</v>
      </c>
      <c r="N147" t="s">
        <v>140</v>
      </c>
      <c r="O147" t="s">
        <v>63</v>
      </c>
      <c r="P147" t="s">
        <v>64</v>
      </c>
      <c r="Q147">
        <v>3</v>
      </c>
      <c r="R147" t="s">
        <v>37</v>
      </c>
      <c r="S147">
        <v>2</v>
      </c>
      <c r="T147" t="s">
        <v>6143</v>
      </c>
    </row>
    <row r="148" spans="1:20" x14ac:dyDescent="0.3">
      <c r="A148" t="s">
        <v>264</v>
      </c>
      <c r="B148" t="s">
        <v>6384</v>
      </c>
      <c r="C148" t="s">
        <v>39</v>
      </c>
      <c r="D148" t="s">
        <v>22</v>
      </c>
      <c r="E148" t="s">
        <v>40</v>
      </c>
      <c r="F148" t="s">
        <v>187</v>
      </c>
      <c r="G148" t="s">
        <v>42</v>
      </c>
      <c r="H148" t="s">
        <v>110</v>
      </c>
      <c r="I148" t="s">
        <v>27</v>
      </c>
      <c r="J148" t="s">
        <v>6384</v>
      </c>
      <c r="K148" t="s">
        <v>28</v>
      </c>
      <c r="L148" t="s">
        <v>28</v>
      </c>
      <c r="M148">
        <v>1021</v>
      </c>
      <c r="N148" t="s">
        <v>29</v>
      </c>
      <c r="O148" t="s">
        <v>105</v>
      </c>
      <c r="P148" t="s">
        <v>31</v>
      </c>
      <c r="Q148">
        <v>2</v>
      </c>
      <c r="R148" t="s">
        <v>53</v>
      </c>
      <c r="S148">
        <v>3</v>
      </c>
      <c r="T148" t="s">
        <v>6385</v>
      </c>
    </row>
    <row r="149" spans="1:20" x14ac:dyDescent="0.3">
      <c r="A149" t="s">
        <v>265</v>
      </c>
      <c r="B149" t="s">
        <v>6386</v>
      </c>
      <c r="C149" t="s">
        <v>46</v>
      </c>
      <c r="D149" t="s">
        <v>22</v>
      </c>
      <c r="E149" t="s">
        <v>40</v>
      </c>
      <c r="F149" t="s">
        <v>101</v>
      </c>
      <c r="G149" t="s">
        <v>48</v>
      </c>
      <c r="H149" t="s">
        <v>26</v>
      </c>
      <c r="I149" t="s">
        <v>27</v>
      </c>
      <c r="J149" t="s">
        <v>6386</v>
      </c>
      <c r="K149" t="s">
        <v>28</v>
      </c>
      <c r="L149" t="s">
        <v>28</v>
      </c>
      <c r="M149">
        <v>656</v>
      </c>
      <c r="N149" t="s">
        <v>29</v>
      </c>
      <c r="O149" t="s">
        <v>63</v>
      </c>
      <c r="P149" t="s">
        <v>31</v>
      </c>
      <c r="Q149">
        <v>3</v>
      </c>
      <c r="R149" t="s">
        <v>37</v>
      </c>
      <c r="S149">
        <v>2</v>
      </c>
      <c r="T149" t="s">
        <v>6239</v>
      </c>
    </row>
    <row r="150" spans="1:20" x14ac:dyDescent="0.3">
      <c r="A150" t="s">
        <v>266</v>
      </c>
      <c r="B150" t="s">
        <v>6255</v>
      </c>
      <c r="C150" t="s">
        <v>55</v>
      </c>
      <c r="D150" t="s">
        <v>56</v>
      </c>
      <c r="E150" t="s">
        <v>23</v>
      </c>
      <c r="F150" t="s">
        <v>190</v>
      </c>
      <c r="G150" t="s">
        <v>58</v>
      </c>
      <c r="H150" t="s">
        <v>49</v>
      </c>
      <c r="I150" t="s">
        <v>27</v>
      </c>
      <c r="J150" t="s">
        <v>6255</v>
      </c>
      <c r="K150" t="s">
        <v>28</v>
      </c>
      <c r="L150" t="s">
        <v>28</v>
      </c>
      <c r="M150">
        <v>1025</v>
      </c>
      <c r="N150" t="s">
        <v>75</v>
      </c>
      <c r="O150" t="s">
        <v>30</v>
      </c>
      <c r="P150" t="s">
        <v>31</v>
      </c>
      <c r="Q150">
        <v>3</v>
      </c>
      <c r="R150" t="s">
        <v>37</v>
      </c>
      <c r="S150">
        <v>3</v>
      </c>
      <c r="T150" t="s">
        <v>6387</v>
      </c>
    </row>
    <row r="151" spans="1:20" x14ac:dyDescent="0.3">
      <c r="A151" t="s">
        <v>267</v>
      </c>
      <c r="B151" t="s">
        <v>6388</v>
      </c>
      <c r="C151" t="s">
        <v>60</v>
      </c>
      <c r="D151" t="s">
        <v>56</v>
      </c>
      <c r="E151" t="s">
        <v>40</v>
      </c>
      <c r="F151" t="s">
        <v>104</v>
      </c>
      <c r="G151" t="s">
        <v>62</v>
      </c>
      <c r="H151" t="s">
        <v>43</v>
      </c>
      <c r="I151" t="s">
        <v>27</v>
      </c>
      <c r="J151" t="s">
        <v>6388</v>
      </c>
      <c r="K151" t="s">
        <v>28</v>
      </c>
      <c r="L151" t="s">
        <v>28</v>
      </c>
      <c r="M151">
        <v>833</v>
      </c>
      <c r="N151" t="s">
        <v>29</v>
      </c>
      <c r="O151" t="s">
        <v>30</v>
      </c>
      <c r="P151" t="s">
        <v>64</v>
      </c>
      <c r="Q151">
        <v>3</v>
      </c>
      <c r="R151" t="s">
        <v>37</v>
      </c>
      <c r="S151">
        <v>2</v>
      </c>
      <c r="T151" t="s">
        <v>6178</v>
      </c>
    </row>
    <row r="152" spans="1:20" x14ac:dyDescent="0.3">
      <c r="A152" t="s">
        <v>268</v>
      </c>
      <c r="B152" t="s">
        <v>6389</v>
      </c>
      <c r="C152" t="s">
        <v>66</v>
      </c>
      <c r="D152" t="s">
        <v>56</v>
      </c>
      <c r="E152" t="s">
        <v>67</v>
      </c>
      <c r="F152" t="s">
        <v>68</v>
      </c>
      <c r="G152" t="s">
        <v>69</v>
      </c>
      <c r="H152" t="s">
        <v>26</v>
      </c>
      <c r="I152" t="s">
        <v>27</v>
      </c>
      <c r="J152" t="s">
        <v>6389</v>
      </c>
      <c r="K152" t="s">
        <v>28</v>
      </c>
      <c r="L152" t="s">
        <v>28</v>
      </c>
      <c r="M152">
        <v>561</v>
      </c>
      <c r="N152" t="s">
        <v>52</v>
      </c>
      <c r="O152" t="s">
        <v>30</v>
      </c>
      <c r="P152" t="s">
        <v>44</v>
      </c>
      <c r="Q152">
        <v>3</v>
      </c>
      <c r="R152" t="s">
        <v>37</v>
      </c>
      <c r="S152">
        <v>2</v>
      </c>
      <c r="T152" t="s">
        <v>6241</v>
      </c>
    </row>
    <row r="153" spans="1:20" x14ac:dyDescent="0.3">
      <c r="A153" t="s">
        <v>269</v>
      </c>
      <c r="B153" t="s">
        <v>6390</v>
      </c>
      <c r="C153" t="s">
        <v>71</v>
      </c>
      <c r="D153" t="s">
        <v>72</v>
      </c>
      <c r="E153" t="s">
        <v>23</v>
      </c>
      <c r="F153" t="s">
        <v>129</v>
      </c>
      <c r="G153" t="s">
        <v>74</v>
      </c>
      <c r="H153" t="s">
        <v>43</v>
      </c>
      <c r="I153" t="s">
        <v>27</v>
      </c>
      <c r="J153" t="s">
        <v>6390</v>
      </c>
      <c r="K153" t="s">
        <v>28</v>
      </c>
      <c r="L153" t="s">
        <v>28</v>
      </c>
      <c r="M153">
        <v>690</v>
      </c>
      <c r="N153" t="s">
        <v>29</v>
      </c>
      <c r="O153" t="s">
        <v>30</v>
      </c>
      <c r="P153" t="s">
        <v>31</v>
      </c>
      <c r="Q153">
        <v>3</v>
      </c>
      <c r="R153" t="s">
        <v>37</v>
      </c>
      <c r="S153">
        <v>2</v>
      </c>
      <c r="T153" t="s">
        <v>6391</v>
      </c>
    </row>
    <row r="154" spans="1:20" x14ac:dyDescent="0.3">
      <c r="A154" t="s">
        <v>270</v>
      </c>
      <c r="B154" t="s">
        <v>6392</v>
      </c>
      <c r="C154" t="s">
        <v>77</v>
      </c>
      <c r="D154" t="s">
        <v>72</v>
      </c>
      <c r="E154" t="s">
        <v>40</v>
      </c>
      <c r="F154" t="s">
        <v>114</v>
      </c>
      <c r="G154" t="s">
        <v>94</v>
      </c>
      <c r="H154" t="s">
        <v>43</v>
      </c>
      <c r="I154" t="s">
        <v>27</v>
      </c>
      <c r="J154" t="s">
        <v>6392</v>
      </c>
      <c r="K154" t="s">
        <v>28</v>
      </c>
      <c r="L154" t="s">
        <v>28</v>
      </c>
      <c r="M154">
        <v>963</v>
      </c>
      <c r="N154" t="s">
        <v>29</v>
      </c>
      <c r="O154" t="s">
        <v>63</v>
      </c>
      <c r="P154" t="s">
        <v>64</v>
      </c>
      <c r="Q154">
        <v>4</v>
      </c>
      <c r="R154" t="s">
        <v>32</v>
      </c>
      <c r="S154">
        <v>3</v>
      </c>
      <c r="T154" t="s">
        <v>6393</v>
      </c>
    </row>
    <row r="155" spans="1:20" x14ac:dyDescent="0.3">
      <c r="A155" t="s">
        <v>271</v>
      </c>
      <c r="B155" t="s">
        <v>6394</v>
      </c>
      <c r="C155" t="s">
        <v>81</v>
      </c>
      <c r="D155" t="s">
        <v>72</v>
      </c>
      <c r="E155" t="s">
        <v>23</v>
      </c>
      <c r="F155" t="s">
        <v>82</v>
      </c>
      <c r="G155" t="s">
        <v>83</v>
      </c>
      <c r="H155" t="s">
        <v>26</v>
      </c>
      <c r="I155" t="s">
        <v>27</v>
      </c>
      <c r="J155" t="s">
        <v>6394</v>
      </c>
      <c r="K155" t="s">
        <v>28</v>
      </c>
      <c r="L155" t="s">
        <v>28</v>
      </c>
      <c r="M155">
        <v>544</v>
      </c>
      <c r="N155" t="s">
        <v>29</v>
      </c>
      <c r="O155" t="s">
        <v>63</v>
      </c>
      <c r="P155" t="s">
        <v>64</v>
      </c>
      <c r="Q155">
        <v>3</v>
      </c>
      <c r="R155" t="s">
        <v>37</v>
      </c>
      <c r="S155">
        <v>1</v>
      </c>
      <c r="T155" t="s">
        <v>6395</v>
      </c>
    </row>
    <row r="156" spans="1:20" x14ac:dyDescent="0.3">
      <c r="A156" t="s">
        <v>272</v>
      </c>
      <c r="B156" t="s">
        <v>6396</v>
      </c>
      <c r="C156" t="s">
        <v>86</v>
      </c>
      <c r="D156" t="s">
        <v>87</v>
      </c>
      <c r="E156" t="s">
        <v>67</v>
      </c>
      <c r="F156" t="s">
        <v>135</v>
      </c>
      <c r="G156" t="s">
        <v>89</v>
      </c>
      <c r="H156" t="s">
        <v>43</v>
      </c>
      <c r="I156" t="s">
        <v>27</v>
      </c>
      <c r="J156" t="s">
        <v>6396</v>
      </c>
      <c r="K156" t="s">
        <v>28</v>
      </c>
      <c r="L156" t="s">
        <v>28</v>
      </c>
      <c r="M156">
        <v>308</v>
      </c>
      <c r="N156" t="s">
        <v>52</v>
      </c>
      <c r="O156" t="s">
        <v>30</v>
      </c>
      <c r="P156" t="s">
        <v>64</v>
      </c>
      <c r="Q156">
        <v>3</v>
      </c>
      <c r="R156" t="s">
        <v>37</v>
      </c>
      <c r="S156">
        <v>1</v>
      </c>
      <c r="T156" t="s">
        <v>6155</v>
      </c>
    </row>
    <row r="157" spans="1:20" x14ac:dyDescent="0.3">
      <c r="A157" t="s">
        <v>273</v>
      </c>
      <c r="B157" t="s">
        <v>6317</v>
      </c>
      <c r="C157" t="s">
        <v>91</v>
      </c>
      <c r="D157" t="s">
        <v>87</v>
      </c>
      <c r="E157" t="s">
        <v>92</v>
      </c>
      <c r="F157" t="s">
        <v>93</v>
      </c>
      <c r="G157" t="s">
        <v>94</v>
      </c>
      <c r="H157" t="s">
        <v>26</v>
      </c>
      <c r="I157" t="s">
        <v>27</v>
      </c>
      <c r="J157" t="s">
        <v>6317</v>
      </c>
      <c r="K157" t="s">
        <v>28</v>
      </c>
      <c r="L157" t="s">
        <v>28</v>
      </c>
      <c r="M157">
        <v>175</v>
      </c>
      <c r="N157" t="s">
        <v>140</v>
      </c>
      <c r="O157" t="s">
        <v>30</v>
      </c>
      <c r="P157" t="s">
        <v>44</v>
      </c>
      <c r="Q157" t="s">
        <v>95</v>
      </c>
      <c r="R157" t="s">
        <v>28</v>
      </c>
      <c r="S157">
        <v>0</v>
      </c>
      <c r="T157" t="s">
        <v>6159</v>
      </c>
    </row>
    <row r="158" spans="1:20" x14ac:dyDescent="0.3">
      <c r="A158" t="s">
        <v>274</v>
      </c>
      <c r="B158" t="s">
        <v>6397</v>
      </c>
      <c r="C158" t="s">
        <v>21</v>
      </c>
      <c r="D158" t="s">
        <v>22</v>
      </c>
      <c r="E158" t="s">
        <v>23</v>
      </c>
      <c r="F158" t="s">
        <v>24</v>
      </c>
      <c r="G158" t="s">
        <v>25</v>
      </c>
      <c r="H158" t="s">
        <v>26</v>
      </c>
      <c r="I158" t="s">
        <v>50</v>
      </c>
      <c r="J158" t="s">
        <v>6397</v>
      </c>
      <c r="K158" t="s">
        <v>6398</v>
      </c>
      <c r="L158" t="s">
        <v>51</v>
      </c>
      <c r="M158">
        <v>221</v>
      </c>
      <c r="N158" t="s">
        <v>122</v>
      </c>
      <c r="O158" t="s">
        <v>63</v>
      </c>
      <c r="P158" t="s">
        <v>133</v>
      </c>
      <c r="Q158">
        <v>3</v>
      </c>
      <c r="R158" t="s">
        <v>37</v>
      </c>
      <c r="S158">
        <v>1</v>
      </c>
      <c r="T158" t="s">
        <v>6196</v>
      </c>
    </row>
    <row r="159" spans="1:20" x14ac:dyDescent="0.3">
      <c r="A159" t="s">
        <v>275</v>
      </c>
      <c r="B159" t="s">
        <v>6399</v>
      </c>
      <c r="C159" t="s">
        <v>34</v>
      </c>
      <c r="D159" t="s">
        <v>22</v>
      </c>
      <c r="E159" t="s">
        <v>23</v>
      </c>
      <c r="F159" t="s">
        <v>24</v>
      </c>
      <c r="G159" t="s">
        <v>25</v>
      </c>
      <c r="H159" t="s">
        <v>26</v>
      </c>
      <c r="I159" t="s">
        <v>50</v>
      </c>
      <c r="J159" t="s">
        <v>6399</v>
      </c>
      <c r="K159" t="s">
        <v>6400</v>
      </c>
      <c r="L159" t="s">
        <v>51</v>
      </c>
      <c r="M159">
        <v>243</v>
      </c>
      <c r="N159" t="s">
        <v>29</v>
      </c>
      <c r="O159" t="s">
        <v>30</v>
      </c>
      <c r="P159" t="s">
        <v>31</v>
      </c>
      <c r="Q159">
        <v>3</v>
      </c>
      <c r="R159" t="s">
        <v>37</v>
      </c>
      <c r="S159">
        <v>1</v>
      </c>
      <c r="T159" t="s">
        <v>6344</v>
      </c>
    </row>
    <row r="160" spans="1:20" x14ac:dyDescent="0.3">
      <c r="A160" t="s">
        <v>276</v>
      </c>
      <c r="B160" t="s">
        <v>6401</v>
      </c>
      <c r="C160" t="s">
        <v>39</v>
      </c>
      <c r="D160" t="s">
        <v>22</v>
      </c>
      <c r="E160" t="s">
        <v>40</v>
      </c>
      <c r="F160" t="s">
        <v>215</v>
      </c>
      <c r="G160" t="s">
        <v>42</v>
      </c>
      <c r="H160" t="s">
        <v>49</v>
      </c>
      <c r="I160" t="s">
        <v>50</v>
      </c>
      <c r="J160" t="s">
        <v>6401</v>
      </c>
      <c r="K160" t="s">
        <v>6402</v>
      </c>
      <c r="L160" t="s">
        <v>159</v>
      </c>
      <c r="M160">
        <v>630</v>
      </c>
      <c r="N160" t="s">
        <v>52</v>
      </c>
      <c r="O160" t="s">
        <v>30</v>
      </c>
      <c r="P160" t="s">
        <v>133</v>
      </c>
      <c r="Q160">
        <v>4</v>
      </c>
      <c r="R160" t="s">
        <v>32</v>
      </c>
      <c r="S160">
        <v>2</v>
      </c>
      <c r="T160" t="s">
        <v>6258</v>
      </c>
    </row>
    <row r="161" spans="1:20" x14ac:dyDescent="0.3">
      <c r="A161" t="s">
        <v>277</v>
      </c>
      <c r="B161" t="s">
        <v>6403</v>
      </c>
      <c r="C161" t="s">
        <v>46</v>
      </c>
      <c r="D161" t="s">
        <v>22</v>
      </c>
      <c r="E161" t="s">
        <v>40</v>
      </c>
      <c r="F161" t="s">
        <v>215</v>
      </c>
      <c r="G161" t="s">
        <v>42</v>
      </c>
      <c r="H161" t="s">
        <v>49</v>
      </c>
      <c r="I161" t="s">
        <v>27</v>
      </c>
      <c r="J161" t="s">
        <v>6403</v>
      </c>
      <c r="K161" t="s">
        <v>28</v>
      </c>
      <c r="L161" t="s">
        <v>28</v>
      </c>
      <c r="M161">
        <v>379</v>
      </c>
      <c r="N161" t="s">
        <v>29</v>
      </c>
      <c r="O161" t="s">
        <v>63</v>
      </c>
      <c r="P161" t="s">
        <v>133</v>
      </c>
      <c r="Q161">
        <v>3</v>
      </c>
      <c r="R161" t="s">
        <v>37</v>
      </c>
      <c r="S161">
        <v>1</v>
      </c>
      <c r="T161" t="s">
        <v>6176</v>
      </c>
    </row>
    <row r="162" spans="1:20" x14ac:dyDescent="0.3">
      <c r="A162" t="s">
        <v>278</v>
      </c>
      <c r="B162" t="s">
        <v>6404</v>
      </c>
      <c r="C162" t="s">
        <v>55</v>
      </c>
      <c r="D162" t="s">
        <v>56</v>
      </c>
      <c r="E162" t="s">
        <v>23</v>
      </c>
      <c r="F162" t="s">
        <v>57</v>
      </c>
      <c r="G162" t="s">
        <v>58</v>
      </c>
      <c r="H162" t="s">
        <v>43</v>
      </c>
      <c r="I162" t="s">
        <v>27</v>
      </c>
      <c r="J162" t="s">
        <v>6404</v>
      </c>
      <c r="K162" t="s">
        <v>28</v>
      </c>
      <c r="L162" t="s">
        <v>28</v>
      </c>
      <c r="M162">
        <v>447</v>
      </c>
      <c r="N162" t="s">
        <v>29</v>
      </c>
      <c r="O162" t="s">
        <v>43</v>
      </c>
      <c r="P162" t="s">
        <v>64</v>
      </c>
      <c r="Q162">
        <v>5</v>
      </c>
      <c r="R162" t="s">
        <v>119</v>
      </c>
      <c r="S162">
        <v>1</v>
      </c>
      <c r="T162" t="s">
        <v>6180</v>
      </c>
    </row>
    <row r="163" spans="1:20" x14ac:dyDescent="0.3">
      <c r="A163" t="s">
        <v>279</v>
      </c>
      <c r="B163" t="s">
        <v>6255</v>
      </c>
      <c r="C163" t="s">
        <v>60</v>
      </c>
      <c r="D163" t="s">
        <v>56</v>
      </c>
      <c r="E163" t="s">
        <v>40</v>
      </c>
      <c r="F163" t="s">
        <v>147</v>
      </c>
      <c r="G163" t="s">
        <v>58</v>
      </c>
      <c r="H163" t="s">
        <v>26</v>
      </c>
      <c r="I163" t="s">
        <v>27</v>
      </c>
      <c r="J163" t="s">
        <v>6255</v>
      </c>
      <c r="K163" t="s">
        <v>28</v>
      </c>
      <c r="L163" t="s">
        <v>28</v>
      </c>
      <c r="M163">
        <v>1025</v>
      </c>
      <c r="N163" t="s">
        <v>52</v>
      </c>
      <c r="O163" t="s">
        <v>30</v>
      </c>
      <c r="P163" t="s">
        <v>31</v>
      </c>
      <c r="Q163">
        <v>4</v>
      </c>
      <c r="R163" t="s">
        <v>32</v>
      </c>
      <c r="S163">
        <v>3</v>
      </c>
      <c r="T163" t="s">
        <v>6304</v>
      </c>
    </row>
    <row r="164" spans="1:20" x14ac:dyDescent="0.3">
      <c r="A164" t="s">
        <v>280</v>
      </c>
      <c r="B164" t="s">
        <v>6405</v>
      </c>
      <c r="C164" t="s">
        <v>66</v>
      </c>
      <c r="D164" t="s">
        <v>56</v>
      </c>
      <c r="E164" t="s">
        <v>67</v>
      </c>
      <c r="F164" t="s">
        <v>193</v>
      </c>
      <c r="G164" t="s">
        <v>69</v>
      </c>
      <c r="H164" t="s">
        <v>43</v>
      </c>
      <c r="I164" t="s">
        <v>50</v>
      </c>
      <c r="J164" t="s">
        <v>6405</v>
      </c>
      <c r="K164" t="s">
        <v>6406</v>
      </c>
      <c r="L164" t="s">
        <v>51</v>
      </c>
      <c r="M164">
        <v>190</v>
      </c>
      <c r="N164" t="s">
        <v>140</v>
      </c>
      <c r="O164" t="s">
        <v>63</v>
      </c>
      <c r="P164" t="s">
        <v>64</v>
      </c>
      <c r="Q164">
        <v>3</v>
      </c>
      <c r="R164" t="s">
        <v>37</v>
      </c>
      <c r="S164">
        <v>1</v>
      </c>
      <c r="T164" t="s">
        <v>6172</v>
      </c>
    </row>
    <row r="165" spans="1:20" x14ac:dyDescent="0.3">
      <c r="A165" t="s">
        <v>281</v>
      </c>
      <c r="B165" t="s">
        <v>6407</v>
      </c>
      <c r="C165" t="s">
        <v>71</v>
      </c>
      <c r="D165" t="s">
        <v>72</v>
      </c>
      <c r="E165" t="s">
        <v>23</v>
      </c>
      <c r="F165" t="s">
        <v>129</v>
      </c>
      <c r="G165" t="s">
        <v>74</v>
      </c>
      <c r="H165" t="s">
        <v>43</v>
      </c>
      <c r="I165" t="s">
        <v>27</v>
      </c>
      <c r="J165" t="s">
        <v>6407</v>
      </c>
      <c r="K165" t="s">
        <v>28</v>
      </c>
      <c r="L165" t="s">
        <v>28</v>
      </c>
      <c r="M165">
        <v>549</v>
      </c>
      <c r="N165" t="s">
        <v>29</v>
      </c>
      <c r="O165" t="s">
        <v>30</v>
      </c>
      <c r="P165" t="s">
        <v>64</v>
      </c>
      <c r="Q165">
        <v>3</v>
      </c>
      <c r="R165" t="s">
        <v>37</v>
      </c>
      <c r="S165">
        <v>2</v>
      </c>
      <c r="T165" t="s">
        <v>6172</v>
      </c>
    </row>
    <row r="166" spans="1:20" x14ac:dyDescent="0.3">
      <c r="A166" t="s">
        <v>282</v>
      </c>
      <c r="B166" t="s">
        <v>6408</v>
      </c>
      <c r="C166" t="s">
        <v>77</v>
      </c>
      <c r="D166" t="s">
        <v>72</v>
      </c>
      <c r="E166" t="s">
        <v>40</v>
      </c>
      <c r="F166" t="s">
        <v>114</v>
      </c>
      <c r="G166" t="s">
        <v>94</v>
      </c>
      <c r="H166" t="s">
        <v>43</v>
      </c>
      <c r="I166" t="s">
        <v>50</v>
      </c>
      <c r="J166" t="s">
        <v>6408</v>
      </c>
      <c r="K166" t="s">
        <v>6409</v>
      </c>
      <c r="L166" t="s">
        <v>51</v>
      </c>
      <c r="M166">
        <v>223</v>
      </c>
      <c r="N166" t="s">
        <v>75</v>
      </c>
      <c r="O166" t="s">
        <v>63</v>
      </c>
      <c r="P166" t="s">
        <v>107</v>
      </c>
      <c r="Q166">
        <v>4</v>
      </c>
      <c r="R166" t="s">
        <v>32</v>
      </c>
      <c r="S166">
        <v>1</v>
      </c>
      <c r="T166" t="s">
        <v>6169</v>
      </c>
    </row>
    <row r="167" spans="1:20" x14ac:dyDescent="0.3">
      <c r="A167" t="s">
        <v>283</v>
      </c>
      <c r="B167" t="s">
        <v>6410</v>
      </c>
      <c r="C167" t="s">
        <v>81</v>
      </c>
      <c r="D167" t="s">
        <v>72</v>
      </c>
      <c r="E167" t="s">
        <v>23</v>
      </c>
      <c r="F167" t="s">
        <v>154</v>
      </c>
      <c r="G167" t="s">
        <v>83</v>
      </c>
      <c r="H167" t="s">
        <v>43</v>
      </c>
      <c r="I167" t="s">
        <v>27</v>
      </c>
      <c r="J167" t="s">
        <v>6410</v>
      </c>
      <c r="K167" t="s">
        <v>28</v>
      </c>
      <c r="L167" t="s">
        <v>28</v>
      </c>
      <c r="M167">
        <v>461</v>
      </c>
      <c r="N167" t="s">
        <v>29</v>
      </c>
      <c r="O167" t="s">
        <v>63</v>
      </c>
      <c r="P167" t="s">
        <v>64</v>
      </c>
      <c r="Q167">
        <v>3</v>
      </c>
      <c r="R167" t="s">
        <v>37</v>
      </c>
      <c r="S167">
        <v>1</v>
      </c>
      <c r="T167" t="s">
        <v>6239</v>
      </c>
    </row>
    <row r="168" spans="1:20" x14ac:dyDescent="0.3">
      <c r="A168" t="s">
        <v>284</v>
      </c>
      <c r="B168" t="s">
        <v>6411</v>
      </c>
      <c r="C168" t="s">
        <v>86</v>
      </c>
      <c r="D168" t="s">
        <v>87</v>
      </c>
      <c r="E168" t="s">
        <v>67</v>
      </c>
      <c r="F168" t="s">
        <v>93</v>
      </c>
      <c r="G168" t="s">
        <v>94</v>
      </c>
      <c r="H168" t="s">
        <v>26</v>
      </c>
      <c r="I168" t="s">
        <v>27</v>
      </c>
      <c r="J168" t="s">
        <v>6411</v>
      </c>
      <c r="K168" t="s">
        <v>28</v>
      </c>
      <c r="L168" t="s">
        <v>28</v>
      </c>
      <c r="M168">
        <v>802</v>
      </c>
      <c r="N168" t="s">
        <v>52</v>
      </c>
      <c r="O168" t="s">
        <v>63</v>
      </c>
      <c r="P168" t="s">
        <v>64</v>
      </c>
      <c r="Q168">
        <v>5</v>
      </c>
      <c r="R168" t="s">
        <v>119</v>
      </c>
      <c r="S168">
        <v>2</v>
      </c>
      <c r="T168" t="s">
        <v>6412</v>
      </c>
    </row>
    <row r="169" spans="1:20" x14ac:dyDescent="0.3">
      <c r="A169" t="s">
        <v>285</v>
      </c>
      <c r="B169" t="s">
        <v>6413</v>
      </c>
      <c r="C169" t="s">
        <v>91</v>
      </c>
      <c r="D169" t="s">
        <v>87</v>
      </c>
      <c r="E169" t="s">
        <v>92</v>
      </c>
      <c r="F169" t="s">
        <v>286</v>
      </c>
      <c r="G169" t="s">
        <v>94</v>
      </c>
      <c r="H169" t="s">
        <v>110</v>
      </c>
      <c r="I169" t="s">
        <v>27</v>
      </c>
      <c r="J169" t="s">
        <v>6413</v>
      </c>
      <c r="K169" t="s">
        <v>28</v>
      </c>
      <c r="L169" t="s">
        <v>28</v>
      </c>
      <c r="M169">
        <v>1023</v>
      </c>
      <c r="N169" t="s">
        <v>29</v>
      </c>
      <c r="O169" t="s">
        <v>30</v>
      </c>
      <c r="P169" t="s">
        <v>133</v>
      </c>
      <c r="Q169">
        <v>3</v>
      </c>
      <c r="R169" t="s">
        <v>37</v>
      </c>
      <c r="S169">
        <v>3</v>
      </c>
      <c r="T169" t="s">
        <v>6414</v>
      </c>
    </row>
    <row r="170" spans="1:20" x14ac:dyDescent="0.3">
      <c r="A170" t="s">
        <v>287</v>
      </c>
      <c r="B170" t="s">
        <v>6415</v>
      </c>
      <c r="C170" t="s">
        <v>21</v>
      </c>
      <c r="D170" t="s">
        <v>22</v>
      </c>
      <c r="E170" t="s">
        <v>23</v>
      </c>
      <c r="F170" t="s">
        <v>288</v>
      </c>
      <c r="G170" t="s">
        <v>25</v>
      </c>
      <c r="H170" t="s">
        <v>43</v>
      </c>
      <c r="I170" t="s">
        <v>27</v>
      </c>
      <c r="J170" t="s">
        <v>6415</v>
      </c>
      <c r="K170" t="s">
        <v>28</v>
      </c>
      <c r="L170" t="s">
        <v>28</v>
      </c>
      <c r="M170">
        <v>1014</v>
      </c>
      <c r="N170" t="s">
        <v>52</v>
      </c>
      <c r="O170" t="s">
        <v>170</v>
      </c>
      <c r="P170" t="s">
        <v>31</v>
      </c>
      <c r="Q170">
        <v>3</v>
      </c>
      <c r="R170" t="s">
        <v>37</v>
      </c>
      <c r="S170">
        <v>3</v>
      </c>
      <c r="T170" t="s">
        <v>6169</v>
      </c>
    </row>
    <row r="171" spans="1:20" x14ac:dyDescent="0.3">
      <c r="A171" t="s">
        <v>289</v>
      </c>
      <c r="B171" t="s">
        <v>6416</v>
      </c>
      <c r="C171" t="s">
        <v>34</v>
      </c>
      <c r="D171" t="s">
        <v>22</v>
      </c>
      <c r="E171" t="s">
        <v>23</v>
      </c>
      <c r="F171" t="s">
        <v>99</v>
      </c>
      <c r="G171" t="s">
        <v>36</v>
      </c>
      <c r="H171" t="s">
        <v>49</v>
      </c>
      <c r="I171" t="s">
        <v>27</v>
      </c>
      <c r="J171" t="s">
        <v>6416</v>
      </c>
      <c r="K171" t="s">
        <v>28</v>
      </c>
      <c r="L171" t="s">
        <v>28</v>
      </c>
      <c r="M171">
        <v>608</v>
      </c>
      <c r="N171" t="s">
        <v>52</v>
      </c>
      <c r="O171" t="s">
        <v>30</v>
      </c>
      <c r="P171" t="s">
        <v>64</v>
      </c>
      <c r="Q171">
        <v>3</v>
      </c>
      <c r="R171" t="s">
        <v>37</v>
      </c>
      <c r="S171">
        <v>2</v>
      </c>
      <c r="T171" t="s">
        <v>6150</v>
      </c>
    </row>
    <row r="172" spans="1:20" x14ac:dyDescent="0.3">
      <c r="A172" t="s">
        <v>290</v>
      </c>
      <c r="B172" t="s">
        <v>6417</v>
      </c>
      <c r="C172" t="s">
        <v>39</v>
      </c>
      <c r="D172" t="s">
        <v>22</v>
      </c>
      <c r="E172" t="s">
        <v>40</v>
      </c>
      <c r="F172" t="s">
        <v>174</v>
      </c>
      <c r="G172" t="s">
        <v>42</v>
      </c>
      <c r="H172" t="s">
        <v>26</v>
      </c>
      <c r="I172" t="s">
        <v>27</v>
      </c>
      <c r="J172" t="s">
        <v>6417</v>
      </c>
      <c r="K172" t="s">
        <v>28</v>
      </c>
      <c r="L172" t="s">
        <v>28</v>
      </c>
      <c r="M172">
        <v>1076</v>
      </c>
      <c r="N172" t="s">
        <v>52</v>
      </c>
      <c r="O172" t="s">
        <v>63</v>
      </c>
      <c r="P172" t="s">
        <v>31</v>
      </c>
      <c r="Q172">
        <v>3</v>
      </c>
      <c r="R172" t="s">
        <v>37</v>
      </c>
      <c r="S172">
        <v>3</v>
      </c>
      <c r="T172" t="s">
        <v>6418</v>
      </c>
    </row>
    <row r="173" spans="1:20" x14ac:dyDescent="0.3">
      <c r="A173" t="s">
        <v>291</v>
      </c>
      <c r="B173" t="s">
        <v>6419</v>
      </c>
      <c r="C173" t="s">
        <v>46</v>
      </c>
      <c r="D173" t="s">
        <v>22</v>
      </c>
      <c r="E173" t="s">
        <v>40</v>
      </c>
      <c r="F173" t="s">
        <v>292</v>
      </c>
      <c r="G173" t="s">
        <v>48</v>
      </c>
      <c r="H173" t="s">
        <v>110</v>
      </c>
      <c r="I173" t="s">
        <v>27</v>
      </c>
      <c r="J173" t="s">
        <v>6419</v>
      </c>
      <c r="K173" t="s">
        <v>28</v>
      </c>
      <c r="L173" t="s">
        <v>28</v>
      </c>
      <c r="M173">
        <v>259</v>
      </c>
      <c r="N173" t="s">
        <v>52</v>
      </c>
      <c r="O173" t="s">
        <v>43</v>
      </c>
      <c r="P173" t="s">
        <v>31</v>
      </c>
      <c r="Q173">
        <v>3</v>
      </c>
      <c r="R173" t="s">
        <v>37</v>
      </c>
      <c r="S173">
        <v>1</v>
      </c>
      <c r="T173" t="s">
        <v>6420</v>
      </c>
    </row>
    <row r="174" spans="1:20" x14ac:dyDescent="0.3">
      <c r="A174" t="s">
        <v>293</v>
      </c>
      <c r="B174" t="s">
        <v>6421</v>
      </c>
      <c r="C174" t="s">
        <v>55</v>
      </c>
      <c r="D174" t="s">
        <v>56</v>
      </c>
      <c r="E174" t="s">
        <v>23</v>
      </c>
      <c r="F174" t="s">
        <v>190</v>
      </c>
      <c r="G174" t="s">
        <v>58</v>
      </c>
      <c r="H174" t="s">
        <v>49</v>
      </c>
      <c r="I174" t="s">
        <v>50</v>
      </c>
      <c r="J174" t="s">
        <v>6421</v>
      </c>
      <c r="K174" t="s">
        <v>6422</v>
      </c>
      <c r="L174" t="s">
        <v>51</v>
      </c>
      <c r="M174">
        <v>288</v>
      </c>
      <c r="N174" t="s">
        <v>140</v>
      </c>
      <c r="O174" t="s">
        <v>63</v>
      </c>
      <c r="P174" t="s">
        <v>107</v>
      </c>
      <c r="Q174">
        <v>4</v>
      </c>
      <c r="R174" t="s">
        <v>32</v>
      </c>
      <c r="S174">
        <v>1</v>
      </c>
      <c r="T174" t="s">
        <v>6423</v>
      </c>
    </row>
    <row r="175" spans="1:20" x14ac:dyDescent="0.3">
      <c r="A175" t="s">
        <v>294</v>
      </c>
      <c r="B175" t="s">
        <v>6352</v>
      </c>
      <c r="C175" t="s">
        <v>60</v>
      </c>
      <c r="D175" t="s">
        <v>56</v>
      </c>
      <c r="E175" t="s">
        <v>40</v>
      </c>
      <c r="F175" t="s">
        <v>104</v>
      </c>
      <c r="G175" t="s">
        <v>62</v>
      </c>
      <c r="H175" t="s">
        <v>43</v>
      </c>
      <c r="I175" t="s">
        <v>50</v>
      </c>
      <c r="J175" t="s">
        <v>6352</v>
      </c>
      <c r="K175" t="s">
        <v>6424</v>
      </c>
      <c r="L175" t="s">
        <v>51</v>
      </c>
      <c r="M175">
        <v>276</v>
      </c>
      <c r="N175" t="s">
        <v>29</v>
      </c>
      <c r="O175" t="s">
        <v>43</v>
      </c>
      <c r="P175" t="s">
        <v>31</v>
      </c>
      <c r="Q175">
        <v>3</v>
      </c>
      <c r="R175" t="s">
        <v>37</v>
      </c>
      <c r="S175">
        <v>1</v>
      </c>
      <c r="T175" t="s">
        <v>6296</v>
      </c>
    </row>
    <row r="176" spans="1:20" x14ac:dyDescent="0.3">
      <c r="A176" t="s">
        <v>295</v>
      </c>
      <c r="B176" t="s">
        <v>6257</v>
      </c>
      <c r="C176" t="s">
        <v>66</v>
      </c>
      <c r="D176" t="s">
        <v>56</v>
      </c>
      <c r="E176" t="s">
        <v>67</v>
      </c>
      <c r="F176" t="s">
        <v>193</v>
      </c>
      <c r="G176" t="s">
        <v>69</v>
      </c>
      <c r="H176" t="s">
        <v>43</v>
      </c>
      <c r="I176" t="s">
        <v>27</v>
      </c>
      <c r="J176" t="s">
        <v>6257</v>
      </c>
      <c r="K176" t="s">
        <v>28</v>
      </c>
      <c r="L176" t="s">
        <v>28</v>
      </c>
      <c r="M176">
        <v>436</v>
      </c>
      <c r="N176" t="s">
        <v>75</v>
      </c>
      <c r="O176" t="s">
        <v>63</v>
      </c>
      <c r="P176" t="s">
        <v>64</v>
      </c>
      <c r="Q176">
        <v>5</v>
      </c>
      <c r="R176" t="s">
        <v>119</v>
      </c>
      <c r="S176">
        <v>1</v>
      </c>
      <c r="T176" t="s">
        <v>6316</v>
      </c>
    </row>
    <row r="177" spans="1:20" x14ac:dyDescent="0.3">
      <c r="A177" t="s">
        <v>296</v>
      </c>
      <c r="B177" t="s">
        <v>6425</v>
      </c>
      <c r="C177" t="s">
        <v>71</v>
      </c>
      <c r="D177" t="s">
        <v>72</v>
      </c>
      <c r="E177" t="s">
        <v>23</v>
      </c>
      <c r="F177" t="s">
        <v>150</v>
      </c>
      <c r="G177" t="s">
        <v>74</v>
      </c>
      <c r="H177" t="s">
        <v>26</v>
      </c>
      <c r="I177" t="s">
        <v>27</v>
      </c>
      <c r="J177" t="s">
        <v>6425</v>
      </c>
      <c r="K177" t="s">
        <v>28</v>
      </c>
      <c r="L177" t="s">
        <v>28</v>
      </c>
      <c r="M177">
        <v>744</v>
      </c>
      <c r="N177" t="s">
        <v>29</v>
      </c>
      <c r="O177" t="s">
        <v>63</v>
      </c>
      <c r="P177" t="s">
        <v>107</v>
      </c>
      <c r="Q177">
        <v>3</v>
      </c>
      <c r="R177" t="s">
        <v>37</v>
      </c>
      <c r="S177">
        <v>2</v>
      </c>
      <c r="T177" t="s">
        <v>6426</v>
      </c>
    </row>
    <row r="178" spans="1:20" x14ac:dyDescent="0.3">
      <c r="A178" t="s">
        <v>297</v>
      </c>
      <c r="B178" t="s">
        <v>6427</v>
      </c>
      <c r="C178" t="s">
        <v>77</v>
      </c>
      <c r="D178" t="s">
        <v>72</v>
      </c>
      <c r="E178" t="s">
        <v>40</v>
      </c>
      <c r="F178" t="s">
        <v>131</v>
      </c>
      <c r="G178" t="s">
        <v>79</v>
      </c>
      <c r="H178" t="s">
        <v>26</v>
      </c>
      <c r="I178" t="s">
        <v>27</v>
      </c>
      <c r="J178" t="s">
        <v>6427</v>
      </c>
      <c r="K178" t="s">
        <v>28</v>
      </c>
      <c r="L178" t="s">
        <v>28</v>
      </c>
      <c r="M178">
        <v>999</v>
      </c>
      <c r="N178" t="s">
        <v>140</v>
      </c>
      <c r="O178" t="s">
        <v>63</v>
      </c>
      <c r="P178" t="s">
        <v>64</v>
      </c>
      <c r="Q178">
        <v>5</v>
      </c>
      <c r="R178" t="s">
        <v>119</v>
      </c>
      <c r="S178">
        <v>3</v>
      </c>
      <c r="T178" t="s">
        <v>6147</v>
      </c>
    </row>
    <row r="179" spans="1:20" x14ac:dyDescent="0.3">
      <c r="A179" t="s">
        <v>298</v>
      </c>
      <c r="B179" t="s">
        <v>6428</v>
      </c>
      <c r="C179" t="s">
        <v>81</v>
      </c>
      <c r="D179" t="s">
        <v>72</v>
      </c>
      <c r="E179" t="s">
        <v>23</v>
      </c>
      <c r="F179" t="s">
        <v>82</v>
      </c>
      <c r="G179" t="s">
        <v>83</v>
      </c>
      <c r="H179" t="s">
        <v>26</v>
      </c>
      <c r="I179" t="s">
        <v>27</v>
      </c>
      <c r="J179" t="s">
        <v>6428</v>
      </c>
      <c r="K179" t="s">
        <v>28</v>
      </c>
      <c r="L179" t="s">
        <v>28</v>
      </c>
      <c r="M179">
        <v>825</v>
      </c>
      <c r="N179" t="s">
        <v>29</v>
      </c>
      <c r="O179" t="s">
        <v>63</v>
      </c>
      <c r="P179" t="s">
        <v>31</v>
      </c>
      <c r="Q179">
        <v>3</v>
      </c>
      <c r="R179" t="s">
        <v>37</v>
      </c>
      <c r="S179">
        <v>2</v>
      </c>
      <c r="T179" t="s">
        <v>6429</v>
      </c>
    </row>
    <row r="180" spans="1:20" x14ac:dyDescent="0.3">
      <c r="A180" t="s">
        <v>299</v>
      </c>
      <c r="B180" t="s">
        <v>6430</v>
      </c>
      <c r="C180" t="s">
        <v>86</v>
      </c>
      <c r="D180" t="s">
        <v>87</v>
      </c>
      <c r="E180" t="s">
        <v>67</v>
      </c>
      <c r="F180" t="s">
        <v>135</v>
      </c>
      <c r="G180" t="s">
        <v>89</v>
      </c>
      <c r="H180" t="s">
        <v>43</v>
      </c>
      <c r="I180" t="s">
        <v>27</v>
      </c>
      <c r="J180" t="s">
        <v>6430</v>
      </c>
      <c r="K180" t="s">
        <v>28</v>
      </c>
      <c r="L180" t="s">
        <v>28</v>
      </c>
      <c r="M180">
        <v>314</v>
      </c>
      <c r="N180" t="s">
        <v>29</v>
      </c>
      <c r="O180" t="s">
        <v>63</v>
      </c>
      <c r="P180" t="s">
        <v>107</v>
      </c>
      <c r="Q180">
        <v>2</v>
      </c>
      <c r="R180" t="s">
        <v>53</v>
      </c>
      <c r="S180">
        <v>1</v>
      </c>
      <c r="T180" t="s">
        <v>6155</v>
      </c>
    </row>
    <row r="181" spans="1:20" x14ac:dyDescent="0.3">
      <c r="A181" t="s">
        <v>300</v>
      </c>
      <c r="B181" t="s">
        <v>6431</v>
      </c>
      <c r="C181" t="s">
        <v>91</v>
      </c>
      <c r="D181" t="s">
        <v>87</v>
      </c>
      <c r="E181" t="s">
        <v>92</v>
      </c>
      <c r="F181" t="s">
        <v>114</v>
      </c>
      <c r="G181" t="s">
        <v>94</v>
      </c>
      <c r="H181" t="s">
        <v>43</v>
      </c>
      <c r="I181" t="s">
        <v>27</v>
      </c>
      <c r="J181" t="s">
        <v>6431</v>
      </c>
      <c r="K181" t="s">
        <v>28</v>
      </c>
      <c r="L181" t="s">
        <v>28</v>
      </c>
      <c r="M181">
        <v>1093</v>
      </c>
      <c r="N181" t="s">
        <v>122</v>
      </c>
      <c r="O181" t="s">
        <v>63</v>
      </c>
      <c r="P181" t="s">
        <v>64</v>
      </c>
      <c r="Q181">
        <v>3</v>
      </c>
      <c r="R181" t="s">
        <v>37</v>
      </c>
      <c r="S181">
        <v>3</v>
      </c>
      <c r="T181" t="s">
        <v>6432</v>
      </c>
    </row>
    <row r="182" spans="1:20" x14ac:dyDescent="0.3">
      <c r="A182" t="s">
        <v>301</v>
      </c>
      <c r="B182" t="s">
        <v>6433</v>
      </c>
      <c r="C182" t="s">
        <v>21</v>
      </c>
      <c r="D182" t="s">
        <v>22</v>
      </c>
      <c r="E182" t="s">
        <v>23</v>
      </c>
      <c r="F182" t="s">
        <v>24</v>
      </c>
      <c r="G182" t="s">
        <v>25</v>
      </c>
      <c r="H182" t="s">
        <v>26</v>
      </c>
      <c r="I182" t="s">
        <v>27</v>
      </c>
      <c r="J182" t="s">
        <v>6433</v>
      </c>
      <c r="K182" t="s">
        <v>28</v>
      </c>
      <c r="L182" t="s">
        <v>28</v>
      </c>
      <c r="M182">
        <v>332</v>
      </c>
      <c r="N182" t="s">
        <v>29</v>
      </c>
      <c r="O182" t="s">
        <v>63</v>
      </c>
      <c r="P182" t="s">
        <v>133</v>
      </c>
      <c r="Q182">
        <v>3</v>
      </c>
      <c r="R182" t="s">
        <v>37</v>
      </c>
      <c r="S182">
        <v>1</v>
      </c>
      <c r="T182" t="s">
        <v>6434</v>
      </c>
    </row>
    <row r="183" spans="1:20" x14ac:dyDescent="0.3">
      <c r="A183" t="s">
        <v>302</v>
      </c>
      <c r="B183" t="s">
        <v>6435</v>
      </c>
      <c r="C183" t="s">
        <v>34</v>
      </c>
      <c r="D183" t="s">
        <v>22</v>
      </c>
      <c r="E183" t="s">
        <v>23</v>
      </c>
      <c r="F183" t="s">
        <v>121</v>
      </c>
      <c r="G183" t="s">
        <v>25</v>
      </c>
      <c r="H183" t="s">
        <v>49</v>
      </c>
      <c r="I183" t="s">
        <v>27</v>
      </c>
      <c r="J183" t="s">
        <v>6435</v>
      </c>
      <c r="K183" t="s">
        <v>28</v>
      </c>
      <c r="L183" t="s">
        <v>28</v>
      </c>
      <c r="M183">
        <v>101</v>
      </c>
      <c r="N183" t="s">
        <v>29</v>
      </c>
      <c r="O183" t="s">
        <v>30</v>
      </c>
      <c r="P183" t="s">
        <v>133</v>
      </c>
      <c r="Q183" t="s">
        <v>95</v>
      </c>
      <c r="R183" t="s">
        <v>28</v>
      </c>
      <c r="S183">
        <v>0</v>
      </c>
      <c r="T183" t="s">
        <v>6222</v>
      </c>
    </row>
    <row r="184" spans="1:20" x14ac:dyDescent="0.3">
      <c r="A184" t="s">
        <v>303</v>
      </c>
      <c r="B184" t="s">
        <v>6436</v>
      </c>
      <c r="C184" t="s">
        <v>39</v>
      </c>
      <c r="D184" t="s">
        <v>22</v>
      </c>
      <c r="E184" t="s">
        <v>40</v>
      </c>
      <c r="F184" t="s">
        <v>101</v>
      </c>
      <c r="G184" t="s">
        <v>48</v>
      </c>
      <c r="H184" t="s">
        <v>26</v>
      </c>
      <c r="I184" t="s">
        <v>27</v>
      </c>
      <c r="J184" t="s">
        <v>6436</v>
      </c>
      <c r="K184" t="s">
        <v>28</v>
      </c>
      <c r="L184" t="s">
        <v>28</v>
      </c>
      <c r="M184">
        <v>230</v>
      </c>
      <c r="N184" t="s">
        <v>29</v>
      </c>
      <c r="O184" t="s">
        <v>43</v>
      </c>
      <c r="P184" t="s">
        <v>107</v>
      </c>
      <c r="Q184">
        <v>4</v>
      </c>
      <c r="R184" t="s">
        <v>32</v>
      </c>
      <c r="S184">
        <v>1</v>
      </c>
      <c r="T184" t="s">
        <v>6229</v>
      </c>
    </row>
    <row r="185" spans="1:20" x14ac:dyDescent="0.3">
      <c r="A185" t="s">
        <v>304</v>
      </c>
      <c r="B185" t="s">
        <v>6437</v>
      </c>
      <c r="C185" t="s">
        <v>46</v>
      </c>
      <c r="D185" t="s">
        <v>22</v>
      </c>
      <c r="E185" t="s">
        <v>40</v>
      </c>
      <c r="F185" t="s">
        <v>292</v>
      </c>
      <c r="G185" t="s">
        <v>48</v>
      </c>
      <c r="H185" t="s">
        <v>110</v>
      </c>
      <c r="I185" t="s">
        <v>27</v>
      </c>
      <c r="J185" t="s">
        <v>6437</v>
      </c>
      <c r="K185" t="s">
        <v>28</v>
      </c>
      <c r="L185" t="s">
        <v>28</v>
      </c>
      <c r="M185">
        <v>400</v>
      </c>
      <c r="N185" t="s">
        <v>52</v>
      </c>
      <c r="O185" t="s">
        <v>63</v>
      </c>
      <c r="P185" t="s">
        <v>31</v>
      </c>
      <c r="Q185">
        <v>3</v>
      </c>
      <c r="R185" t="s">
        <v>37</v>
      </c>
      <c r="S185">
        <v>1</v>
      </c>
      <c r="T185" t="s">
        <v>6438</v>
      </c>
    </row>
    <row r="186" spans="1:20" x14ac:dyDescent="0.3">
      <c r="A186" t="s">
        <v>305</v>
      </c>
      <c r="B186" t="s">
        <v>6439</v>
      </c>
      <c r="C186" t="s">
        <v>55</v>
      </c>
      <c r="D186" t="s">
        <v>56</v>
      </c>
      <c r="E186" t="s">
        <v>23</v>
      </c>
      <c r="F186" t="s">
        <v>57</v>
      </c>
      <c r="G186" t="s">
        <v>58</v>
      </c>
      <c r="H186" t="s">
        <v>43</v>
      </c>
      <c r="I186" t="s">
        <v>27</v>
      </c>
      <c r="J186" t="s">
        <v>6439</v>
      </c>
      <c r="K186" t="s">
        <v>28</v>
      </c>
      <c r="L186" t="s">
        <v>28</v>
      </c>
      <c r="M186">
        <v>961</v>
      </c>
      <c r="N186" t="s">
        <v>52</v>
      </c>
      <c r="O186" t="s">
        <v>63</v>
      </c>
      <c r="P186" t="s">
        <v>64</v>
      </c>
      <c r="Q186">
        <v>3</v>
      </c>
      <c r="R186" t="s">
        <v>37</v>
      </c>
      <c r="S186">
        <v>3</v>
      </c>
      <c r="T186" t="s">
        <v>6440</v>
      </c>
    </row>
    <row r="187" spans="1:20" x14ac:dyDescent="0.3">
      <c r="A187" t="s">
        <v>306</v>
      </c>
      <c r="B187" t="s">
        <v>6441</v>
      </c>
      <c r="C187" t="s">
        <v>60</v>
      </c>
      <c r="D187" t="s">
        <v>56</v>
      </c>
      <c r="E187" t="s">
        <v>40</v>
      </c>
      <c r="F187" t="s">
        <v>307</v>
      </c>
      <c r="G187" t="s">
        <v>62</v>
      </c>
      <c r="H187" t="s">
        <v>110</v>
      </c>
      <c r="I187" t="s">
        <v>27</v>
      </c>
      <c r="J187" t="s">
        <v>6441</v>
      </c>
      <c r="K187" t="s">
        <v>28</v>
      </c>
      <c r="L187" t="s">
        <v>28</v>
      </c>
      <c r="M187">
        <v>555</v>
      </c>
      <c r="N187" t="s">
        <v>29</v>
      </c>
      <c r="O187" t="s">
        <v>63</v>
      </c>
      <c r="P187" t="s">
        <v>107</v>
      </c>
      <c r="Q187">
        <v>3</v>
      </c>
      <c r="R187" t="s">
        <v>37</v>
      </c>
      <c r="S187">
        <v>2</v>
      </c>
      <c r="T187" t="s">
        <v>6442</v>
      </c>
    </row>
    <row r="188" spans="1:20" x14ac:dyDescent="0.3">
      <c r="A188" t="s">
        <v>308</v>
      </c>
      <c r="B188" t="s">
        <v>6342</v>
      </c>
      <c r="C188" t="s">
        <v>66</v>
      </c>
      <c r="D188" t="s">
        <v>56</v>
      </c>
      <c r="E188" t="s">
        <v>67</v>
      </c>
      <c r="F188" t="s">
        <v>193</v>
      </c>
      <c r="G188" t="s">
        <v>69</v>
      </c>
      <c r="H188" t="s">
        <v>43</v>
      </c>
      <c r="I188" t="s">
        <v>27</v>
      </c>
      <c r="J188" t="s">
        <v>6342</v>
      </c>
      <c r="K188" t="s">
        <v>28</v>
      </c>
      <c r="L188" t="s">
        <v>28</v>
      </c>
      <c r="M188">
        <v>713</v>
      </c>
      <c r="N188" t="s">
        <v>122</v>
      </c>
      <c r="O188" t="s">
        <v>105</v>
      </c>
      <c r="P188" t="s">
        <v>133</v>
      </c>
      <c r="Q188">
        <v>2</v>
      </c>
      <c r="R188" t="s">
        <v>53</v>
      </c>
      <c r="S188">
        <v>2</v>
      </c>
      <c r="T188" t="s">
        <v>6354</v>
      </c>
    </row>
    <row r="189" spans="1:20" x14ac:dyDescent="0.3">
      <c r="A189" t="s">
        <v>309</v>
      </c>
      <c r="B189" t="s">
        <v>6306</v>
      </c>
      <c r="C189" t="s">
        <v>71</v>
      </c>
      <c r="D189" t="s">
        <v>72</v>
      </c>
      <c r="E189" t="s">
        <v>23</v>
      </c>
      <c r="F189" t="s">
        <v>138</v>
      </c>
      <c r="G189" t="s">
        <v>36</v>
      </c>
      <c r="H189" t="s">
        <v>43</v>
      </c>
      <c r="I189" t="s">
        <v>27</v>
      </c>
      <c r="J189" t="s">
        <v>6306</v>
      </c>
      <c r="K189" t="s">
        <v>28</v>
      </c>
      <c r="L189" t="s">
        <v>28</v>
      </c>
      <c r="M189">
        <v>598</v>
      </c>
      <c r="N189" t="s">
        <v>140</v>
      </c>
      <c r="O189" t="s">
        <v>43</v>
      </c>
      <c r="P189" t="s">
        <v>64</v>
      </c>
      <c r="Q189">
        <v>3</v>
      </c>
      <c r="R189" t="s">
        <v>37</v>
      </c>
      <c r="S189">
        <v>2</v>
      </c>
      <c r="T189" t="s">
        <v>6229</v>
      </c>
    </row>
    <row r="190" spans="1:20" x14ac:dyDescent="0.3">
      <c r="A190" t="s">
        <v>310</v>
      </c>
      <c r="B190" t="s">
        <v>6443</v>
      </c>
      <c r="C190" t="s">
        <v>77</v>
      </c>
      <c r="D190" t="s">
        <v>72</v>
      </c>
      <c r="E190" t="s">
        <v>40</v>
      </c>
      <c r="F190" t="s">
        <v>131</v>
      </c>
      <c r="G190" t="s">
        <v>79</v>
      </c>
      <c r="H190" t="s">
        <v>26</v>
      </c>
      <c r="I190" t="s">
        <v>27</v>
      </c>
      <c r="J190" t="s">
        <v>6443</v>
      </c>
      <c r="K190" t="s">
        <v>28</v>
      </c>
      <c r="L190" t="s">
        <v>28</v>
      </c>
      <c r="M190">
        <v>822</v>
      </c>
      <c r="N190" t="s">
        <v>29</v>
      </c>
      <c r="O190" t="s">
        <v>63</v>
      </c>
      <c r="P190" t="s">
        <v>133</v>
      </c>
      <c r="Q190">
        <v>3</v>
      </c>
      <c r="R190" t="s">
        <v>37</v>
      </c>
      <c r="S190">
        <v>2</v>
      </c>
      <c r="T190" t="s">
        <v>6444</v>
      </c>
    </row>
    <row r="191" spans="1:20" x14ac:dyDescent="0.3">
      <c r="A191" t="s">
        <v>311</v>
      </c>
      <c r="B191" t="s">
        <v>6445</v>
      </c>
      <c r="C191" t="s">
        <v>81</v>
      </c>
      <c r="D191" t="s">
        <v>72</v>
      </c>
      <c r="E191" t="s">
        <v>23</v>
      </c>
      <c r="F191" t="s">
        <v>152</v>
      </c>
      <c r="G191" t="s">
        <v>94</v>
      </c>
      <c r="H191" t="s">
        <v>49</v>
      </c>
      <c r="I191" t="s">
        <v>27</v>
      </c>
      <c r="J191" t="s">
        <v>6445</v>
      </c>
      <c r="K191" t="s">
        <v>28</v>
      </c>
      <c r="L191" t="s">
        <v>28</v>
      </c>
      <c r="M191">
        <v>721</v>
      </c>
      <c r="N191" t="s">
        <v>29</v>
      </c>
      <c r="O191" t="s">
        <v>105</v>
      </c>
      <c r="P191" t="s">
        <v>107</v>
      </c>
      <c r="Q191">
        <v>4</v>
      </c>
      <c r="R191" t="s">
        <v>32</v>
      </c>
      <c r="S191">
        <v>2</v>
      </c>
      <c r="T191" t="s">
        <v>6446</v>
      </c>
    </row>
    <row r="192" spans="1:20" x14ac:dyDescent="0.3">
      <c r="A192" t="s">
        <v>312</v>
      </c>
      <c r="B192" t="s">
        <v>6447</v>
      </c>
      <c r="C192" t="s">
        <v>86</v>
      </c>
      <c r="D192" t="s">
        <v>87</v>
      </c>
      <c r="E192" t="s">
        <v>67</v>
      </c>
      <c r="F192" t="s">
        <v>116</v>
      </c>
      <c r="G192" t="s">
        <v>89</v>
      </c>
      <c r="H192" t="s">
        <v>26</v>
      </c>
      <c r="I192" t="s">
        <v>27</v>
      </c>
      <c r="J192" t="s">
        <v>6447</v>
      </c>
      <c r="K192" t="s">
        <v>28</v>
      </c>
      <c r="L192" t="s">
        <v>28</v>
      </c>
      <c r="M192">
        <v>908</v>
      </c>
      <c r="N192" t="s">
        <v>122</v>
      </c>
      <c r="O192" t="s">
        <v>63</v>
      </c>
      <c r="P192" t="s">
        <v>64</v>
      </c>
      <c r="Q192">
        <v>4</v>
      </c>
      <c r="R192" t="s">
        <v>32</v>
      </c>
      <c r="S192">
        <v>2</v>
      </c>
      <c r="T192" t="s">
        <v>6448</v>
      </c>
    </row>
    <row r="193" spans="1:20" x14ac:dyDescent="0.3">
      <c r="A193" t="s">
        <v>313</v>
      </c>
      <c r="B193" t="s">
        <v>6394</v>
      </c>
      <c r="C193" t="s">
        <v>91</v>
      </c>
      <c r="D193" t="s">
        <v>87</v>
      </c>
      <c r="E193" t="s">
        <v>92</v>
      </c>
      <c r="F193" t="s">
        <v>286</v>
      </c>
      <c r="G193" t="s">
        <v>94</v>
      </c>
      <c r="H193" t="s">
        <v>110</v>
      </c>
      <c r="I193" t="s">
        <v>27</v>
      </c>
      <c r="J193" t="s">
        <v>6394</v>
      </c>
      <c r="K193" t="s">
        <v>28</v>
      </c>
      <c r="L193" t="s">
        <v>28</v>
      </c>
      <c r="M193">
        <v>544</v>
      </c>
      <c r="N193" t="s">
        <v>29</v>
      </c>
      <c r="O193" t="s">
        <v>105</v>
      </c>
      <c r="P193" t="s">
        <v>31</v>
      </c>
      <c r="Q193">
        <v>3</v>
      </c>
      <c r="R193" t="s">
        <v>37</v>
      </c>
      <c r="S193">
        <v>1</v>
      </c>
      <c r="T193" t="s">
        <v>6449</v>
      </c>
    </row>
    <row r="194" spans="1:20" x14ac:dyDescent="0.3">
      <c r="A194" t="s">
        <v>314</v>
      </c>
      <c r="B194" t="s">
        <v>6450</v>
      </c>
      <c r="C194" t="s">
        <v>21</v>
      </c>
      <c r="D194" t="s">
        <v>22</v>
      </c>
      <c r="E194" t="s">
        <v>23</v>
      </c>
      <c r="F194" t="s">
        <v>24</v>
      </c>
      <c r="G194" t="s">
        <v>25</v>
      </c>
      <c r="H194" t="s">
        <v>26</v>
      </c>
      <c r="I194" t="s">
        <v>27</v>
      </c>
      <c r="J194" t="s">
        <v>6450</v>
      </c>
      <c r="K194" t="s">
        <v>28</v>
      </c>
      <c r="L194" t="s">
        <v>28</v>
      </c>
      <c r="M194">
        <v>537</v>
      </c>
      <c r="N194" t="s">
        <v>52</v>
      </c>
      <c r="O194" t="s">
        <v>170</v>
      </c>
      <c r="P194" t="s">
        <v>31</v>
      </c>
      <c r="Q194">
        <v>3</v>
      </c>
      <c r="R194" t="s">
        <v>37</v>
      </c>
      <c r="S194">
        <v>1</v>
      </c>
      <c r="T194" t="s">
        <v>6237</v>
      </c>
    </row>
    <row r="195" spans="1:20" x14ac:dyDescent="0.3">
      <c r="A195" t="s">
        <v>315</v>
      </c>
      <c r="B195" t="s">
        <v>6192</v>
      </c>
      <c r="C195" t="s">
        <v>34</v>
      </c>
      <c r="D195" t="s">
        <v>22</v>
      </c>
      <c r="E195" t="s">
        <v>23</v>
      </c>
      <c r="F195" t="s">
        <v>24</v>
      </c>
      <c r="G195" t="s">
        <v>25</v>
      </c>
      <c r="H195" t="s">
        <v>26</v>
      </c>
      <c r="I195" t="s">
        <v>27</v>
      </c>
      <c r="J195" t="s">
        <v>6192</v>
      </c>
      <c r="K195" t="s">
        <v>28</v>
      </c>
      <c r="L195" t="s">
        <v>28</v>
      </c>
      <c r="M195">
        <v>133</v>
      </c>
      <c r="N195" t="s">
        <v>29</v>
      </c>
      <c r="O195" t="s">
        <v>63</v>
      </c>
      <c r="P195" t="s">
        <v>31</v>
      </c>
      <c r="Q195" t="s">
        <v>95</v>
      </c>
      <c r="R195" t="s">
        <v>28</v>
      </c>
      <c r="S195">
        <v>0</v>
      </c>
      <c r="T195" t="s">
        <v>6196</v>
      </c>
    </row>
    <row r="196" spans="1:20" x14ac:dyDescent="0.3">
      <c r="A196" t="s">
        <v>316</v>
      </c>
      <c r="B196" t="s">
        <v>6451</v>
      </c>
      <c r="C196" t="s">
        <v>39</v>
      </c>
      <c r="D196" t="s">
        <v>22</v>
      </c>
      <c r="E196" t="s">
        <v>40</v>
      </c>
      <c r="F196" t="s">
        <v>215</v>
      </c>
      <c r="G196" t="s">
        <v>42</v>
      </c>
      <c r="H196" t="s">
        <v>49</v>
      </c>
      <c r="I196" t="s">
        <v>27</v>
      </c>
      <c r="J196" t="s">
        <v>6451</v>
      </c>
      <c r="K196" t="s">
        <v>28</v>
      </c>
      <c r="L196" t="s">
        <v>28</v>
      </c>
      <c r="M196">
        <v>1030</v>
      </c>
      <c r="N196" t="s">
        <v>52</v>
      </c>
      <c r="O196" t="s">
        <v>63</v>
      </c>
      <c r="P196" t="s">
        <v>133</v>
      </c>
      <c r="Q196">
        <v>3</v>
      </c>
      <c r="R196" t="s">
        <v>37</v>
      </c>
      <c r="S196">
        <v>3</v>
      </c>
      <c r="T196" t="s">
        <v>6367</v>
      </c>
    </row>
    <row r="197" spans="1:20" x14ac:dyDescent="0.3">
      <c r="A197" t="s">
        <v>317</v>
      </c>
      <c r="B197" t="s">
        <v>6452</v>
      </c>
      <c r="C197" t="s">
        <v>46</v>
      </c>
      <c r="D197" t="s">
        <v>22</v>
      </c>
      <c r="E197" t="s">
        <v>40</v>
      </c>
      <c r="F197" t="s">
        <v>47</v>
      </c>
      <c r="G197" t="s">
        <v>48</v>
      </c>
      <c r="H197" t="s">
        <v>49</v>
      </c>
      <c r="I197" t="s">
        <v>27</v>
      </c>
      <c r="J197" t="s">
        <v>6452</v>
      </c>
      <c r="K197" t="s">
        <v>28</v>
      </c>
      <c r="L197" t="s">
        <v>28</v>
      </c>
      <c r="M197">
        <v>451</v>
      </c>
      <c r="N197" t="s">
        <v>75</v>
      </c>
      <c r="O197" t="s">
        <v>63</v>
      </c>
      <c r="P197" t="s">
        <v>64</v>
      </c>
      <c r="Q197">
        <v>3</v>
      </c>
      <c r="R197" t="s">
        <v>37</v>
      </c>
      <c r="S197">
        <v>1</v>
      </c>
      <c r="T197" t="s">
        <v>6276</v>
      </c>
    </row>
    <row r="198" spans="1:20" x14ac:dyDescent="0.3">
      <c r="A198" t="s">
        <v>318</v>
      </c>
      <c r="B198" t="s">
        <v>6453</v>
      </c>
      <c r="C198" t="s">
        <v>55</v>
      </c>
      <c r="D198" t="s">
        <v>56</v>
      </c>
      <c r="E198" t="s">
        <v>23</v>
      </c>
      <c r="F198" t="s">
        <v>57</v>
      </c>
      <c r="G198" t="s">
        <v>58</v>
      </c>
      <c r="H198" t="s">
        <v>43</v>
      </c>
      <c r="I198" t="s">
        <v>27</v>
      </c>
      <c r="J198" t="s">
        <v>6453</v>
      </c>
      <c r="K198" t="s">
        <v>28</v>
      </c>
      <c r="L198" t="s">
        <v>28</v>
      </c>
      <c r="M198">
        <v>677</v>
      </c>
      <c r="N198" t="s">
        <v>52</v>
      </c>
      <c r="O198" t="s">
        <v>63</v>
      </c>
      <c r="P198" t="s">
        <v>64</v>
      </c>
      <c r="Q198">
        <v>4</v>
      </c>
      <c r="R198" t="s">
        <v>32</v>
      </c>
      <c r="S198">
        <v>2</v>
      </c>
      <c r="T198" t="s">
        <v>6209</v>
      </c>
    </row>
    <row r="199" spans="1:20" x14ac:dyDescent="0.3">
      <c r="A199" t="s">
        <v>319</v>
      </c>
      <c r="B199" t="s">
        <v>6454</v>
      </c>
      <c r="C199" t="s">
        <v>60</v>
      </c>
      <c r="D199" t="s">
        <v>56</v>
      </c>
      <c r="E199" t="s">
        <v>40</v>
      </c>
      <c r="F199" t="s">
        <v>104</v>
      </c>
      <c r="G199" t="s">
        <v>62</v>
      </c>
      <c r="H199" t="s">
        <v>43</v>
      </c>
      <c r="I199" t="s">
        <v>27</v>
      </c>
      <c r="J199" t="s">
        <v>6454</v>
      </c>
      <c r="K199" t="s">
        <v>28</v>
      </c>
      <c r="L199" t="s">
        <v>28</v>
      </c>
      <c r="M199">
        <v>344</v>
      </c>
      <c r="N199" t="s">
        <v>122</v>
      </c>
      <c r="O199" t="s">
        <v>30</v>
      </c>
      <c r="P199" t="s">
        <v>31</v>
      </c>
      <c r="Q199">
        <v>3</v>
      </c>
      <c r="R199" t="s">
        <v>37</v>
      </c>
      <c r="S199">
        <v>1</v>
      </c>
      <c r="T199" t="s">
        <v>6455</v>
      </c>
    </row>
    <row r="200" spans="1:20" x14ac:dyDescent="0.3">
      <c r="A200" t="s">
        <v>320</v>
      </c>
      <c r="B200" t="s">
        <v>6456</v>
      </c>
      <c r="C200" t="s">
        <v>66</v>
      </c>
      <c r="D200" t="s">
        <v>56</v>
      </c>
      <c r="E200" t="s">
        <v>67</v>
      </c>
      <c r="F200" t="s">
        <v>68</v>
      </c>
      <c r="G200" t="s">
        <v>69</v>
      </c>
      <c r="H200" t="s">
        <v>26</v>
      </c>
      <c r="I200" t="s">
        <v>27</v>
      </c>
      <c r="J200" t="s">
        <v>6456</v>
      </c>
      <c r="K200" t="s">
        <v>28</v>
      </c>
      <c r="L200" t="s">
        <v>28</v>
      </c>
      <c r="M200">
        <v>889</v>
      </c>
      <c r="N200" t="s">
        <v>29</v>
      </c>
      <c r="O200" t="s">
        <v>63</v>
      </c>
      <c r="P200" t="s">
        <v>107</v>
      </c>
      <c r="Q200">
        <v>4</v>
      </c>
      <c r="R200" t="s">
        <v>32</v>
      </c>
      <c r="S200">
        <v>2</v>
      </c>
      <c r="T200" t="s">
        <v>6457</v>
      </c>
    </row>
    <row r="201" spans="1:20" x14ac:dyDescent="0.3">
      <c r="A201" t="s">
        <v>321</v>
      </c>
      <c r="B201" t="s">
        <v>6261</v>
      </c>
      <c r="C201" t="s">
        <v>71</v>
      </c>
      <c r="D201" t="s">
        <v>72</v>
      </c>
      <c r="E201" t="s">
        <v>23</v>
      </c>
      <c r="F201" t="s">
        <v>150</v>
      </c>
      <c r="G201" t="s">
        <v>74</v>
      </c>
      <c r="H201" t="s">
        <v>26</v>
      </c>
      <c r="I201" t="s">
        <v>27</v>
      </c>
      <c r="J201" t="s">
        <v>6261</v>
      </c>
      <c r="K201" t="s">
        <v>28</v>
      </c>
      <c r="L201" t="s">
        <v>28</v>
      </c>
      <c r="M201">
        <v>225</v>
      </c>
      <c r="N201" t="s">
        <v>75</v>
      </c>
      <c r="O201" t="s">
        <v>43</v>
      </c>
      <c r="P201" t="s">
        <v>31</v>
      </c>
      <c r="Q201">
        <v>3</v>
      </c>
      <c r="R201" t="s">
        <v>37</v>
      </c>
      <c r="S201">
        <v>1</v>
      </c>
      <c r="T201" t="s">
        <v>6254</v>
      </c>
    </row>
    <row r="202" spans="1:20" x14ac:dyDescent="0.3">
      <c r="A202" t="s">
        <v>322</v>
      </c>
      <c r="B202" t="s">
        <v>6458</v>
      </c>
      <c r="C202" t="s">
        <v>77</v>
      </c>
      <c r="D202" t="s">
        <v>72</v>
      </c>
      <c r="E202" t="s">
        <v>40</v>
      </c>
      <c r="F202" t="s">
        <v>112</v>
      </c>
      <c r="G202" t="s">
        <v>79</v>
      </c>
      <c r="H202" t="s">
        <v>43</v>
      </c>
      <c r="I202" t="s">
        <v>27</v>
      </c>
      <c r="J202" t="s">
        <v>6458</v>
      </c>
      <c r="K202" t="s">
        <v>28</v>
      </c>
      <c r="L202" t="s">
        <v>28</v>
      </c>
      <c r="M202">
        <v>722</v>
      </c>
      <c r="N202" t="s">
        <v>52</v>
      </c>
      <c r="O202" t="s">
        <v>63</v>
      </c>
      <c r="P202" t="s">
        <v>64</v>
      </c>
      <c r="Q202">
        <v>5</v>
      </c>
      <c r="R202" t="s">
        <v>119</v>
      </c>
      <c r="S202">
        <v>2</v>
      </c>
      <c r="T202" t="s">
        <v>6196</v>
      </c>
    </row>
    <row r="203" spans="1:20" x14ac:dyDescent="0.3">
      <c r="A203" t="s">
        <v>323</v>
      </c>
      <c r="B203" t="s">
        <v>6459</v>
      </c>
      <c r="C203" t="s">
        <v>81</v>
      </c>
      <c r="D203" t="s">
        <v>72</v>
      </c>
      <c r="E203" t="s">
        <v>23</v>
      </c>
      <c r="F203" t="s">
        <v>223</v>
      </c>
      <c r="G203" t="s">
        <v>83</v>
      </c>
      <c r="H203" t="s">
        <v>49</v>
      </c>
      <c r="I203" t="s">
        <v>50</v>
      </c>
      <c r="J203" t="s">
        <v>6459</v>
      </c>
      <c r="K203" t="s">
        <v>6460</v>
      </c>
      <c r="L203" t="s">
        <v>159</v>
      </c>
      <c r="M203">
        <v>111</v>
      </c>
      <c r="N203" t="s">
        <v>52</v>
      </c>
      <c r="O203" t="s">
        <v>63</v>
      </c>
      <c r="P203" t="s">
        <v>31</v>
      </c>
      <c r="Q203" t="s">
        <v>95</v>
      </c>
      <c r="R203" t="s">
        <v>28</v>
      </c>
      <c r="S203">
        <v>0</v>
      </c>
      <c r="T203" t="s">
        <v>6461</v>
      </c>
    </row>
    <row r="204" spans="1:20" x14ac:dyDescent="0.3">
      <c r="A204" t="s">
        <v>324</v>
      </c>
      <c r="B204" t="s">
        <v>6462</v>
      </c>
      <c r="C204" t="s">
        <v>86</v>
      </c>
      <c r="D204" t="s">
        <v>87</v>
      </c>
      <c r="E204" t="s">
        <v>67</v>
      </c>
      <c r="F204" t="s">
        <v>325</v>
      </c>
      <c r="G204" t="s">
        <v>89</v>
      </c>
      <c r="H204" t="s">
        <v>110</v>
      </c>
      <c r="I204" t="s">
        <v>27</v>
      </c>
      <c r="J204" t="s">
        <v>6462</v>
      </c>
      <c r="K204" t="s">
        <v>28</v>
      </c>
      <c r="L204" t="s">
        <v>28</v>
      </c>
      <c r="M204">
        <v>305</v>
      </c>
      <c r="N204" t="s">
        <v>52</v>
      </c>
      <c r="O204" t="s">
        <v>43</v>
      </c>
      <c r="P204" t="s">
        <v>107</v>
      </c>
      <c r="Q204">
        <v>3</v>
      </c>
      <c r="R204" t="s">
        <v>37</v>
      </c>
      <c r="S204">
        <v>1</v>
      </c>
      <c r="T204" t="s">
        <v>6463</v>
      </c>
    </row>
    <row r="205" spans="1:20" x14ac:dyDescent="0.3">
      <c r="A205" t="s">
        <v>326</v>
      </c>
      <c r="B205" t="s">
        <v>6464</v>
      </c>
      <c r="C205" t="s">
        <v>91</v>
      </c>
      <c r="D205" t="s">
        <v>87</v>
      </c>
      <c r="E205" t="s">
        <v>92</v>
      </c>
      <c r="F205" t="s">
        <v>114</v>
      </c>
      <c r="G205" t="s">
        <v>94</v>
      </c>
      <c r="H205" t="s">
        <v>43</v>
      </c>
      <c r="I205" t="s">
        <v>27</v>
      </c>
      <c r="J205" t="s">
        <v>6464</v>
      </c>
      <c r="K205" t="s">
        <v>28</v>
      </c>
      <c r="L205" t="s">
        <v>28</v>
      </c>
      <c r="M205">
        <v>759</v>
      </c>
      <c r="N205" t="s">
        <v>29</v>
      </c>
      <c r="O205" t="s">
        <v>105</v>
      </c>
      <c r="P205" t="s">
        <v>44</v>
      </c>
      <c r="Q205">
        <v>5</v>
      </c>
      <c r="R205" t="s">
        <v>119</v>
      </c>
      <c r="S205">
        <v>2</v>
      </c>
      <c r="T205" t="s">
        <v>6465</v>
      </c>
    </row>
    <row r="206" spans="1:20" x14ac:dyDescent="0.3">
      <c r="A206" t="s">
        <v>327</v>
      </c>
      <c r="B206" t="s">
        <v>6378</v>
      </c>
      <c r="C206" t="s">
        <v>21</v>
      </c>
      <c r="D206" t="s">
        <v>22</v>
      </c>
      <c r="E206" t="s">
        <v>23</v>
      </c>
      <c r="F206" t="s">
        <v>24</v>
      </c>
      <c r="G206" t="s">
        <v>25</v>
      </c>
      <c r="H206" t="s">
        <v>26</v>
      </c>
      <c r="I206" t="s">
        <v>27</v>
      </c>
      <c r="J206" t="s">
        <v>6378</v>
      </c>
      <c r="K206" t="s">
        <v>28</v>
      </c>
      <c r="L206" t="s">
        <v>28</v>
      </c>
      <c r="M206">
        <v>276</v>
      </c>
      <c r="N206" t="s">
        <v>52</v>
      </c>
      <c r="O206" t="s">
        <v>30</v>
      </c>
      <c r="P206" t="s">
        <v>64</v>
      </c>
      <c r="Q206">
        <v>5</v>
      </c>
      <c r="R206" t="s">
        <v>119</v>
      </c>
      <c r="S206">
        <v>1</v>
      </c>
      <c r="T206" t="s">
        <v>6466</v>
      </c>
    </row>
    <row r="207" spans="1:20" x14ac:dyDescent="0.3">
      <c r="A207" t="s">
        <v>328</v>
      </c>
      <c r="B207" t="s">
        <v>6467</v>
      </c>
      <c r="C207" t="s">
        <v>34</v>
      </c>
      <c r="D207" t="s">
        <v>22</v>
      </c>
      <c r="E207" t="s">
        <v>23</v>
      </c>
      <c r="F207" t="s">
        <v>109</v>
      </c>
      <c r="G207" t="s">
        <v>36</v>
      </c>
      <c r="H207" t="s">
        <v>110</v>
      </c>
      <c r="I207" t="s">
        <v>27</v>
      </c>
      <c r="J207" t="s">
        <v>6467</v>
      </c>
      <c r="K207" t="s">
        <v>28</v>
      </c>
      <c r="L207" t="s">
        <v>28</v>
      </c>
      <c r="M207">
        <v>191</v>
      </c>
      <c r="N207" t="s">
        <v>52</v>
      </c>
      <c r="O207" t="s">
        <v>170</v>
      </c>
      <c r="P207" t="s">
        <v>107</v>
      </c>
      <c r="Q207">
        <v>5</v>
      </c>
      <c r="R207" t="s">
        <v>119</v>
      </c>
      <c r="S207">
        <v>1</v>
      </c>
      <c r="T207" t="s">
        <v>6468</v>
      </c>
    </row>
    <row r="208" spans="1:20" x14ac:dyDescent="0.3">
      <c r="A208" t="s">
        <v>329</v>
      </c>
      <c r="B208" t="s">
        <v>6469</v>
      </c>
      <c r="C208" t="s">
        <v>39</v>
      </c>
      <c r="D208" t="s">
        <v>22</v>
      </c>
      <c r="E208" t="s">
        <v>40</v>
      </c>
      <c r="F208" t="s">
        <v>143</v>
      </c>
      <c r="G208" t="s">
        <v>48</v>
      </c>
      <c r="H208" t="s">
        <v>43</v>
      </c>
      <c r="I208" t="s">
        <v>27</v>
      </c>
      <c r="J208" t="s">
        <v>6469</v>
      </c>
      <c r="K208" t="s">
        <v>28</v>
      </c>
      <c r="L208" t="s">
        <v>28</v>
      </c>
      <c r="M208">
        <v>1011</v>
      </c>
      <c r="N208" t="s">
        <v>29</v>
      </c>
      <c r="O208" t="s">
        <v>105</v>
      </c>
      <c r="P208" t="s">
        <v>64</v>
      </c>
      <c r="Q208">
        <v>4</v>
      </c>
      <c r="R208" t="s">
        <v>32</v>
      </c>
      <c r="S208">
        <v>3</v>
      </c>
      <c r="T208" t="s">
        <v>6298</v>
      </c>
    </row>
    <row r="209" spans="1:20" x14ac:dyDescent="0.3">
      <c r="A209" t="s">
        <v>330</v>
      </c>
      <c r="B209" t="s">
        <v>6343</v>
      </c>
      <c r="C209" t="s">
        <v>46</v>
      </c>
      <c r="D209" t="s">
        <v>22</v>
      </c>
      <c r="E209" t="s">
        <v>40</v>
      </c>
      <c r="F209" t="s">
        <v>101</v>
      </c>
      <c r="G209" t="s">
        <v>48</v>
      </c>
      <c r="H209" t="s">
        <v>26</v>
      </c>
      <c r="I209" t="s">
        <v>27</v>
      </c>
      <c r="J209" t="s">
        <v>6343</v>
      </c>
      <c r="K209" t="s">
        <v>28</v>
      </c>
      <c r="L209" t="s">
        <v>28</v>
      </c>
      <c r="M209">
        <v>346</v>
      </c>
      <c r="N209" t="s">
        <v>75</v>
      </c>
      <c r="O209" t="s">
        <v>30</v>
      </c>
      <c r="P209" t="s">
        <v>64</v>
      </c>
      <c r="Q209">
        <v>3</v>
      </c>
      <c r="R209" t="s">
        <v>37</v>
      </c>
      <c r="S209">
        <v>1</v>
      </c>
      <c r="T209" t="s">
        <v>6159</v>
      </c>
    </row>
    <row r="210" spans="1:20" x14ac:dyDescent="0.3">
      <c r="A210" t="s">
        <v>331</v>
      </c>
      <c r="B210" t="s">
        <v>6470</v>
      </c>
      <c r="C210" t="s">
        <v>55</v>
      </c>
      <c r="D210" t="s">
        <v>56</v>
      </c>
      <c r="E210" t="s">
        <v>23</v>
      </c>
      <c r="F210" t="s">
        <v>190</v>
      </c>
      <c r="G210" t="s">
        <v>58</v>
      </c>
      <c r="H210" t="s">
        <v>49</v>
      </c>
      <c r="I210" t="s">
        <v>27</v>
      </c>
      <c r="J210" t="s">
        <v>6470</v>
      </c>
      <c r="K210" t="s">
        <v>28</v>
      </c>
      <c r="L210" t="s">
        <v>28</v>
      </c>
      <c r="M210">
        <v>226</v>
      </c>
      <c r="N210" t="s">
        <v>52</v>
      </c>
      <c r="O210" t="s">
        <v>63</v>
      </c>
      <c r="P210" t="s">
        <v>64</v>
      </c>
      <c r="Q210">
        <v>5</v>
      </c>
      <c r="R210" t="s">
        <v>119</v>
      </c>
      <c r="S210">
        <v>1</v>
      </c>
      <c r="T210" t="s">
        <v>6381</v>
      </c>
    </row>
    <row r="211" spans="1:20" x14ac:dyDescent="0.3">
      <c r="A211" t="s">
        <v>332</v>
      </c>
      <c r="B211" t="s">
        <v>6427</v>
      </c>
      <c r="C211" t="s">
        <v>60</v>
      </c>
      <c r="D211" t="s">
        <v>56</v>
      </c>
      <c r="E211" t="s">
        <v>40</v>
      </c>
      <c r="F211" t="s">
        <v>61</v>
      </c>
      <c r="G211" t="s">
        <v>62</v>
      </c>
      <c r="H211" t="s">
        <v>26</v>
      </c>
      <c r="I211" t="s">
        <v>27</v>
      </c>
      <c r="J211" t="s">
        <v>6427</v>
      </c>
      <c r="K211" t="s">
        <v>28</v>
      </c>
      <c r="L211" t="s">
        <v>28</v>
      </c>
      <c r="M211">
        <v>999</v>
      </c>
      <c r="N211" t="s">
        <v>122</v>
      </c>
      <c r="O211" t="s">
        <v>105</v>
      </c>
      <c r="P211" t="s">
        <v>44</v>
      </c>
      <c r="Q211">
        <v>3</v>
      </c>
      <c r="R211" t="s">
        <v>37</v>
      </c>
      <c r="S211">
        <v>3</v>
      </c>
      <c r="T211" t="s">
        <v>6150</v>
      </c>
    </row>
    <row r="212" spans="1:20" x14ac:dyDescent="0.3">
      <c r="A212" t="s">
        <v>333</v>
      </c>
      <c r="B212" t="s">
        <v>6471</v>
      </c>
      <c r="C212" t="s">
        <v>66</v>
      </c>
      <c r="D212" t="s">
        <v>56</v>
      </c>
      <c r="E212" t="s">
        <v>67</v>
      </c>
      <c r="F212" t="s">
        <v>68</v>
      </c>
      <c r="G212" t="s">
        <v>69</v>
      </c>
      <c r="H212" t="s">
        <v>26</v>
      </c>
      <c r="I212" t="s">
        <v>50</v>
      </c>
      <c r="J212" t="s">
        <v>6471</v>
      </c>
      <c r="K212" t="s">
        <v>6472</v>
      </c>
      <c r="L212" t="s">
        <v>51</v>
      </c>
      <c r="M212">
        <v>229</v>
      </c>
      <c r="N212" t="s">
        <v>122</v>
      </c>
      <c r="O212" t="s">
        <v>63</v>
      </c>
      <c r="P212" t="s">
        <v>107</v>
      </c>
      <c r="Q212">
        <v>3</v>
      </c>
      <c r="R212" t="s">
        <v>37</v>
      </c>
      <c r="S212">
        <v>1</v>
      </c>
      <c r="T212" t="s">
        <v>6304</v>
      </c>
    </row>
    <row r="213" spans="1:20" x14ac:dyDescent="0.3">
      <c r="A213" t="s">
        <v>334</v>
      </c>
      <c r="B213" t="s">
        <v>6473</v>
      </c>
      <c r="C213" t="s">
        <v>71</v>
      </c>
      <c r="D213" t="s">
        <v>72</v>
      </c>
      <c r="E213" t="s">
        <v>23</v>
      </c>
      <c r="F213" t="s">
        <v>99</v>
      </c>
      <c r="G213" t="s">
        <v>36</v>
      </c>
      <c r="H213" t="s">
        <v>49</v>
      </c>
      <c r="I213" t="s">
        <v>50</v>
      </c>
      <c r="J213" t="s">
        <v>6473</v>
      </c>
      <c r="K213" t="s">
        <v>6474</v>
      </c>
      <c r="L213" t="s">
        <v>51</v>
      </c>
      <c r="M213">
        <v>353</v>
      </c>
      <c r="N213" t="s">
        <v>122</v>
      </c>
      <c r="O213" t="s">
        <v>170</v>
      </c>
      <c r="P213" t="s">
        <v>64</v>
      </c>
      <c r="Q213">
        <v>4</v>
      </c>
      <c r="R213" t="s">
        <v>32</v>
      </c>
      <c r="S213">
        <v>1</v>
      </c>
      <c r="T213" t="s">
        <v>6349</v>
      </c>
    </row>
    <row r="214" spans="1:20" x14ac:dyDescent="0.3">
      <c r="A214" t="s">
        <v>335</v>
      </c>
      <c r="B214" t="s">
        <v>6475</v>
      </c>
      <c r="C214" t="s">
        <v>77</v>
      </c>
      <c r="D214" t="s">
        <v>72</v>
      </c>
      <c r="E214" t="s">
        <v>40</v>
      </c>
      <c r="F214" t="s">
        <v>114</v>
      </c>
      <c r="G214" t="s">
        <v>94</v>
      </c>
      <c r="H214" t="s">
        <v>43</v>
      </c>
      <c r="I214" t="s">
        <v>27</v>
      </c>
      <c r="J214" t="s">
        <v>6475</v>
      </c>
      <c r="K214" t="s">
        <v>28</v>
      </c>
      <c r="L214" t="s">
        <v>28</v>
      </c>
      <c r="M214">
        <v>687</v>
      </c>
      <c r="N214" t="s">
        <v>29</v>
      </c>
      <c r="O214" t="s">
        <v>105</v>
      </c>
      <c r="P214" t="s">
        <v>44</v>
      </c>
      <c r="Q214">
        <v>3</v>
      </c>
      <c r="R214" t="s">
        <v>37</v>
      </c>
      <c r="S214">
        <v>2</v>
      </c>
      <c r="T214" t="s">
        <v>6476</v>
      </c>
    </row>
    <row r="215" spans="1:20" x14ac:dyDescent="0.3">
      <c r="A215" t="s">
        <v>336</v>
      </c>
      <c r="B215" t="s">
        <v>6477</v>
      </c>
      <c r="C215" t="s">
        <v>81</v>
      </c>
      <c r="D215" t="s">
        <v>72</v>
      </c>
      <c r="E215" t="s">
        <v>23</v>
      </c>
      <c r="F215" t="s">
        <v>154</v>
      </c>
      <c r="G215" t="s">
        <v>83</v>
      </c>
      <c r="H215" t="s">
        <v>43</v>
      </c>
      <c r="I215" t="s">
        <v>27</v>
      </c>
      <c r="J215" t="s">
        <v>6477</v>
      </c>
      <c r="K215" t="s">
        <v>28</v>
      </c>
      <c r="L215" t="s">
        <v>28</v>
      </c>
      <c r="M215">
        <v>730</v>
      </c>
      <c r="N215" t="s">
        <v>52</v>
      </c>
      <c r="O215" t="s">
        <v>30</v>
      </c>
      <c r="P215" t="s">
        <v>64</v>
      </c>
      <c r="Q215">
        <v>3</v>
      </c>
      <c r="R215" t="s">
        <v>37</v>
      </c>
      <c r="S215">
        <v>2</v>
      </c>
      <c r="T215" t="s">
        <v>6316</v>
      </c>
    </row>
    <row r="216" spans="1:20" x14ac:dyDescent="0.3">
      <c r="A216" t="s">
        <v>337</v>
      </c>
      <c r="B216" t="s">
        <v>6153</v>
      </c>
      <c r="C216" t="s">
        <v>86</v>
      </c>
      <c r="D216" t="s">
        <v>87</v>
      </c>
      <c r="E216" t="s">
        <v>67</v>
      </c>
      <c r="F216" t="s">
        <v>135</v>
      </c>
      <c r="G216" t="s">
        <v>89</v>
      </c>
      <c r="H216" t="s">
        <v>43</v>
      </c>
      <c r="I216" t="s">
        <v>27</v>
      </c>
      <c r="J216" t="s">
        <v>6153</v>
      </c>
      <c r="K216" t="s">
        <v>28</v>
      </c>
      <c r="L216" t="s">
        <v>28</v>
      </c>
      <c r="M216">
        <v>625</v>
      </c>
      <c r="N216" t="s">
        <v>75</v>
      </c>
      <c r="O216" t="s">
        <v>43</v>
      </c>
      <c r="P216" t="s">
        <v>44</v>
      </c>
      <c r="Q216">
        <v>3</v>
      </c>
      <c r="R216" t="s">
        <v>37</v>
      </c>
      <c r="S216">
        <v>2</v>
      </c>
      <c r="T216" t="s">
        <v>6155</v>
      </c>
    </row>
    <row r="217" spans="1:20" x14ac:dyDescent="0.3">
      <c r="A217" t="s">
        <v>338</v>
      </c>
      <c r="B217" t="s">
        <v>6478</v>
      </c>
      <c r="C217" t="s">
        <v>91</v>
      </c>
      <c r="D217" t="s">
        <v>87</v>
      </c>
      <c r="E217" t="s">
        <v>92</v>
      </c>
      <c r="F217" t="s">
        <v>114</v>
      </c>
      <c r="G217" t="s">
        <v>94</v>
      </c>
      <c r="H217" t="s">
        <v>43</v>
      </c>
      <c r="I217" t="s">
        <v>27</v>
      </c>
      <c r="J217" t="s">
        <v>6478</v>
      </c>
      <c r="K217" t="s">
        <v>28</v>
      </c>
      <c r="L217" t="s">
        <v>28</v>
      </c>
      <c r="M217">
        <v>444</v>
      </c>
      <c r="N217" t="s">
        <v>75</v>
      </c>
      <c r="O217" t="s">
        <v>63</v>
      </c>
      <c r="P217" t="s">
        <v>133</v>
      </c>
      <c r="Q217">
        <v>4</v>
      </c>
      <c r="R217" t="s">
        <v>32</v>
      </c>
      <c r="S217">
        <v>1</v>
      </c>
      <c r="T217" t="s">
        <v>6479</v>
      </c>
    </row>
    <row r="218" spans="1:20" x14ac:dyDescent="0.3">
      <c r="A218" t="s">
        <v>339</v>
      </c>
      <c r="B218" t="s">
        <v>6480</v>
      </c>
      <c r="C218" t="s">
        <v>21</v>
      </c>
      <c r="D218" t="s">
        <v>22</v>
      </c>
      <c r="E218" t="s">
        <v>23</v>
      </c>
      <c r="F218" t="s">
        <v>288</v>
      </c>
      <c r="G218" t="s">
        <v>25</v>
      </c>
      <c r="H218" t="s">
        <v>43</v>
      </c>
      <c r="I218" t="s">
        <v>27</v>
      </c>
      <c r="J218" t="s">
        <v>6480</v>
      </c>
      <c r="K218" t="s">
        <v>28</v>
      </c>
      <c r="L218" t="s">
        <v>28</v>
      </c>
      <c r="M218">
        <v>119</v>
      </c>
      <c r="N218" t="s">
        <v>75</v>
      </c>
      <c r="O218" t="s">
        <v>105</v>
      </c>
      <c r="P218" t="s">
        <v>44</v>
      </c>
      <c r="Q218" t="s">
        <v>95</v>
      </c>
      <c r="R218" t="s">
        <v>28</v>
      </c>
      <c r="S218">
        <v>0</v>
      </c>
      <c r="T218" t="s">
        <v>6143</v>
      </c>
    </row>
    <row r="219" spans="1:20" x14ac:dyDescent="0.3">
      <c r="A219" t="s">
        <v>340</v>
      </c>
      <c r="B219" t="s">
        <v>6481</v>
      </c>
      <c r="C219" t="s">
        <v>34</v>
      </c>
      <c r="D219" t="s">
        <v>22</v>
      </c>
      <c r="E219" t="s">
        <v>23</v>
      </c>
      <c r="F219" t="s">
        <v>35</v>
      </c>
      <c r="G219" t="s">
        <v>36</v>
      </c>
      <c r="H219" t="s">
        <v>26</v>
      </c>
      <c r="I219" t="s">
        <v>27</v>
      </c>
      <c r="J219" t="s">
        <v>6481</v>
      </c>
      <c r="K219" t="s">
        <v>28</v>
      </c>
      <c r="L219" t="s">
        <v>28</v>
      </c>
      <c r="M219">
        <v>788</v>
      </c>
      <c r="N219" t="s">
        <v>75</v>
      </c>
      <c r="O219" t="s">
        <v>30</v>
      </c>
      <c r="P219" t="s">
        <v>64</v>
      </c>
      <c r="Q219">
        <v>4</v>
      </c>
      <c r="R219" t="s">
        <v>32</v>
      </c>
      <c r="S219">
        <v>2</v>
      </c>
      <c r="T219" t="s">
        <v>6482</v>
      </c>
    </row>
    <row r="220" spans="1:20" x14ac:dyDescent="0.3">
      <c r="A220" t="s">
        <v>341</v>
      </c>
      <c r="B220" t="s">
        <v>6483</v>
      </c>
      <c r="C220" t="s">
        <v>39</v>
      </c>
      <c r="D220" t="s">
        <v>22</v>
      </c>
      <c r="E220" t="s">
        <v>40</v>
      </c>
      <c r="F220" t="s">
        <v>41</v>
      </c>
      <c r="G220" t="s">
        <v>42</v>
      </c>
      <c r="H220" t="s">
        <v>43</v>
      </c>
      <c r="I220" t="s">
        <v>27</v>
      </c>
      <c r="J220" t="s">
        <v>6483</v>
      </c>
      <c r="K220" t="s">
        <v>28</v>
      </c>
      <c r="L220" t="s">
        <v>28</v>
      </c>
      <c r="M220">
        <v>513</v>
      </c>
      <c r="N220" t="s">
        <v>52</v>
      </c>
      <c r="O220" t="s">
        <v>170</v>
      </c>
      <c r="P220" t="s">
        <v>31</v>
      </c>
      <c r="Q220">
        <v>3</v>
      </c>
      <c r="R220" t="s">
        <v>37</v>
      </c>
      <c r="S220">
        <v>1</v>
      </c>
      <c r="T220" t="s">
        <v>6484</v>
      </c>
    </row>
    <row r="221" spans="1:20" x14ac:dyDescent="0.3">
      <c r="A221" t="s">
        <v>342</v>
      </c>
      <c r="B221" t="s">
        <v>6485</v>
      </c>
      <c r="C221" t="s">
        <v>46</v>
      </c>
      <c r="D221" t="s">
        <v>22</v>
      </c>
      <c r="E221" t="s">
        <v>40</v>
      </c>
      <c r="F221" t="s">
        <v>47</v>
      </c>
      <c r="G221" t="s">
        <v>48</v>
      </c>
      <c r="H221" t="s">
        <v>49</v>
      </c>
      <c r="I221" t="s">
        <v>27</v>
      </c>
      <c r="J221" t="s">
        <v>6485</v>
      </c>
      <c r="K221" t="s">
        <v>28</v>
      </c>
      <c r="L221" t="s">
        <v>28</v>
      </c>
      <c r="M221">
        <v>609</v>
      </c>
      <c r="N221" t="s">
        <v>52</v>
      </c>
      <c r="O221" t="s">
        <v>63</v>
      </c>
      <c r="P221" t="s">
        <v>31</v>
      </c>
      <c r="Q221">
        <v>5</v>
      </c>
      <c r="R221" t="s">
        <v>119</v>
      </c>
      <c r="S221">
        <v>2</v>
      </c>
      <c r="T221" t="s">
        <v>6264</v>
      </c>
    </row>
    <row r="222" spans="1:20" x14ac:dyDescent="0.3">
      <c r="A222" t="s">
        <v>343</v>
      </c>
      <c r="B222" t="s">
        <v>6481</v>
      </c>
      <c r="C222" t="s">
        <v>55</v>
      </c>
      <c r="D222" t="s">
        <v>56</v>
      </c>
      <c r="E222" t="s">
        <v>23</v>
      </c>
      <c r="F222" t="s">
        <v>190</v>
      </c>
      <c r="G222" t="s">
        <v>58</v>
      </c>
      <c r="H222" t="s">
        <v>49</v>
      </c>
      <c r="I222" t="s">
        <v>50</v>
      </c>
      <c r="J222" t="s">
        <v>6481</v>
      </c>
      <c r="K222" t="s">
        <v>6240</v>
      </c>
      <c r="L222" t="s">
        <v>159</v>
      </c>
      <c r="M222">
        <v>570</v>
      </c>
      <c r="N222" t="s">
        <v>75</v>
      </c>
      <c r="O222" t="s">
        <v>30</v>
      </c>
      <c r="P222" t="s">
        <v>44</v>
      </c>
      <c r="Q222">
        <v>3</v>
      </c>
      <c r="R222" t="s">
        <v>37</v>
      </c>
      <c r="S222">
        <v>2</v>
      </c>
      <c r="T222" t="s">
        <v>6152</v>
      </c>
    </row>
    <row r="223" spans="1:20" x14ac:dyDescent="0.3">
      <c r="A223" t="s">
        <v>344</v>
      </c>
      <c r="B223" t="s">
        <v>6486</v>
      </c>
      <c r="C223" t="s">
        <v>60</v>
      </c>
      <c r="D223" t="s">
        <v>56</v>
      </c>
      <c r="E223" t="s">
        <v>40</v>
      </c>
      <c r="F223" t="s">
        <v>145</v>
      </c>
      <c r="G223" t="s">
        <v>62</v>
      </c>
      <c r="H223" t="s">
        <v>49</v>
      </c>
      <c r="I223" t="s">
        <v>27</v>
      </c>
      <c r="J223" t="s">
        <v>6486</v>
      </c>
      <c r="K223" t="s">
        <v>28</v>
      </c>
      <c r="L223" t="s">
        <v>28</v>
      </c>
      <c r="M223">
        <v>319</v>
      </c>
      <c r="N223" t="s">
        <v>29</v>
      </c>
      <c r="O223" t="s">
        <v>30</v>
      </c>
      <c r="P223" t="s">
        <v>31</v>
      </c>
      <c r="Q223">
        <v>5</v>
      </c>
      <c r="R223" t="s">
        <v>119</v>
      </c>
      <c r="S223">
        <v>1</v>
      </c>
      <c r="T223" t="s">
        <v>6367</v>
      </c>
    </row>
    <row r="224" spans="1:20" x14ac:dyDescent="0.3">
      <c r="A224" t="s">
        <v>345</v>
      </c>
      <c r="B224" t="s">
        <v>6487</v>
      </c>
      <c r="C224" t="s">
        <v>66</v>
      </c>
      <c r="D224" t="s">
        <v>56</v>
      </c>
      <c r="E224" t="s">
        <v>67</v>
      </c>
      <c r="F224" t="s">
        <v>68</v>
      </c>
      <c r="G224" t="s">
        <v>69</v>
      </c>
      <c r="H224" t="s">
        <v>26</v>
      </c>
      <c r="I224" t="s">
        <v>27</v>
      </c>
      <c r="J224" t="s">
        <v>6487</v>
      </c>
      <c r="K224" t="s">
        <v>28</v>
      </c>
      <c r="L224" t="s">
        <v>28</v>
      </c>
      <c r="M224">
        <v>824</v>
      </c>
      <c r="N224" t="s">
        <v>75</v>
      </c>
      <c r="O224" t="s">
        <v>43</v>
      </c>
      <c r="P224" t="s">
        <v>64</v>
      </c>
      <c r="Q224">
        <v>5</v>
      </c>
      <c r="R224" t="s">
        <v>119</v>
      </c>
      <c r="S224">
        <v>2</v>
      </c>
      <c r="T224" t="s">
        <v>6381</v>
      </c>
    </row>
    <row r="225" spans="1:20" x14ac:dyDescent="0.3">
      <c r="A225" t="s">
        <v>346</v>
      </c>
      <c r="B225" t="s">
        <v>6488</v>
      </c>
      <c r="C225" t="s">
        <v>71</v>
      </c>
      <c r="D225" t="s">
        <v>72</v>
      </c>
      <c r="E225" t="s">
        <v>23</v>
      </c>
      <c r="F225" t="s">
        <v>150</v>
      </c>
      <c r="G225" t="s">
        <v>74</v>
      </c>
      <c r="H225" t="s">
        <v>26</v>
      </c>
      <c r="I225" t="s">
        <v>27</v>
      </c>
      <c r="J225" t="s">
        <v>6488</v>
      </c>
      <c r="K225" t="s">
        <v>28</v>
      </c>
      <c r="L225" t="s">
        <v>28</v>
      </c>
      <c r="M225">
        <v>167</v>
      </c>
      <c r="N225" t="s">
        <v>29</v>
      </c>
      <c r="O225" t="s">
        <v>63</v>
      </c>
      <c r="P225" t="s">
        <v>133</v>
      </c>
      <c r="Q225" t="s">
        <v>95</v>
      </c>
      <c r="R225" t="s">
        <v>28</v>
      </c>
      <c r="S225">
        <v>0</v>
      </c>
      <c r="T225" t="s">
        <v>6395</v>
      </c>
    </row>
    <row r="226" spans="1:20" x14ac:dyDescent="0.3">
      <c r="A226" t="s">
        <v>347</v>
      </c>
      <c r="B226" t="s">
        <v>6489</v>
      </c>
      <c r="C226" t="s">
        <v>77</v>
      </c>
      <c r="D226" t="s">
        <v>72</v>
      </c>
      <c r="E226" t="s">
        <v>40</v>
      </c>
      <c r="F226" t="s">
        <v>131</v>
      </c>
      <c r="G226" t="s">
        <v>79</v>
      </c>
      <c r="H226" t="s">
        <v>26</v>
      </c>
      <c r="I226" t="s">
        <v>27</v>
      </c>
      <c r="J226" t="s">
        <v>6489</v>
      </c>
      <c r="K226" t="s">
        <v>28</v>
      </c>
      <c r="L226" t="s">
        <v>28</v>
      </c>
      <c r="M226">
        <v>338</v>
      </c>
      <c r="N226" t="s">
        <v>52</v>
      </c>
      <c r="O226" t="s">
        <v>43</v>
      </c>
      <c r="P226" t="s">
        <v>133</v>
      </c>
      <c r="Q226">
        <v>4</v>
      </c>
      <c r="R226" t="s">
        <v>32</v>
      </c>
      <c r="S226">
        <v>1</v>
      </c>
      <c r="T226" t="s">
        <v>6150</v>
      </c>
    </row>
    <row r="227" spans="1:20" x14ac:dyDescent="0.3">
      <c r="A227" t="s">
        <v>348</v>
      </c>
      <c r="B227" t="s">
        <v>6490</v>
      </c>
      <c r="C227" t="s">
        <v>81</v>
      </c>
      <c r="D227" t="s">
        <v>72</v>
      </c>
      <c r="E227" t="s">
        <v>23</v>
      </c>
      <c r="F227" t="s">
        <v>223</v>
      </c>
      <c r="G227" t="s">
        <v>83</v>
      </c>
      <c r="H227" t="s">
        <v>49</v>
      </c>
      <c r="I227" t="s">
        <v>27</v>
      </c>
      <c r="J227" t="s">
        <v>6490</v>
      </c>
      <c r="K227" t="s">
        <v>28</v>
      </c>
      <c r="L227" t="s">
        <v>28</v>
      </c>
      <c r="M227">
        <v>1018</v>
      </c>
      <c r="N227" t="s">
        <v>29</v>
      </c>
      <c r="O227" t="s">
        <v>30</v>
      </c>
      <c r="P227" t="s">
        <v>107</v>
      </c>
      <c r="Q227">
        <v>4</v>
      </c>
      <c r="R227" t="s">
        <v>32</v>
      </c>
      <c r="S227">
        <v>3</v>
      </c>
      <c r="T227" t="s">
        <v>6349</v>
      </c>
    </row>
    <row r="228" spans="1:20" x14ac:dyDescent="0.3">
      <c r="A228" t="s">
        <v>349</v>
      </c>
      <c r="B228" t="s">
        <v>6491</v>
      </c>
      <c r="C228" t="s">
        <v>86</v>
      </c>
      <c r="D228" t="s">
        <v>87</v>
      </c>
      <c r="E228" t="s">
        <v>67</v>
      </c>
      <c r="F228" t="s">
        <v>116</v>
      </c>
      <c r="G228" t="s">
        <v>89</v>
      </c>
      <c r="H228" t="s">
        <v>26</v>
      </c>
      <c r="I228" t="s">
        <v>27</v>
      </c>
      <c r="J228" t="s">
        <v>6491</v>
      </c>
      <c r="K228" t="s">
        <v>28</v>
      </c>
      <c r="L228" t="s">
        <v>28</v>
      </c>
      <c r="M228">
        <v>883</v>
      </c>
      <c r="N228" t="s">
        <v>75</v>
      </c>
      <c r="O228" t="s">
        <v>30</v>
      </c>
      <c r="P228" t="s">
        <v>107</v>
      </c>
      <c r="Q228">
        <v>5</v>
      </c>
      <c r="R228" t="s">
        <v>119</v>
      </c>
      <c r="S228">
        <v>2</v>
      </c>
      <c r="T228" t="s">
        <v>6163</v>
      </c>
    </row>
    <row r="229" spans="1:20" x14ac:dyDescent="0.3">
      <c r="A229" t="s">
        <v>350</v>
      </c>
      <c r="B229" t="s">
        <v>6492</v>
      </c>
      <c r="C229" t="s">
        <v>91</v>
      </c>
      <c r="D229" t="s">
        <v>87</v>
      </c>
      <c r="E229" t="s">
        <v>92</v>
      </c>
      <c r="F229" t="s">
        <v>114</v>
      </c>
      <c r="G229" t="s">
        <v>94</v>
      </c>
      <c r="H229" t="s">
        <v>43</v>
      </c>
      <c r="I229" t="s">
        <v>27</v>
      </c>
      <c r="J229" t="s">
        <v>6492</v>
      </c>
      <c r="K229" t="s">
        <v>28</v>
      </c>
      <c r="L229" t="s">
        <v>28</v>
      </c>
      <c r="M229">
        <v>159</v>
      </c>
      <c r="N229" t="s">
        <v>52</v>
      </c>
      <c r="O229" t="s">
        <v>63</v>
      </c>
      <c r="P229" t="s">
        <v>64</v>
      </c>
      <c r="Q229" t="s">
        <v>95</v>
      </c>
      <c r="R229" t="s">
        <v>28</v>
      </c>
      <c r="S229">
        <v>0</v>
      </c>
      <c r="T229" t="s">
        <v>6298</v>
      </c>
    </row>
    <row r="230" spans="1:20" x14ac:dyDescent="0.3">
      <c r="A230" t="s">
        <v>351</v>
      </c>
      <c r="B230" t="s">
        <v>6493</v>
      </c>
      <c r="C230" t="s">
        <v>21</v>
      </c>
      <c r="D230" t="s">
        <v>22</v>
      </c>
      <c r="E230" t="s">
        <v>23</v>
      </c>
      <c r="F230" t="s">
        <v>24</v>
      </c>
      <c r="G230" t="s">
        <v>25</v>
      </c>
      <c r="H230" t="s">
        <v>26</v>
      </c>
      <c r="I230" t="s">
        <v>50</v>
      </c>
      <c r="J230" t="s">
        <v>6493</v>
      </c>
      <c r="K230" t="s">
        <v>6494</v>
      </c>
      <c r="L230" t="s">
        <v>159</v>
      </c>
      <c r="M230">
        <v>473</v>
      </c>
      <c r="N230" t="s">
        <v>52</v>
      </c>
      <c r="O230" t="s">
        <v>30</v>
      </c>
      <c r="P230" t="s">
        <v>31</v>
      </c>
      <c r="Q230">
        <v>4</v>
      </c>
      <c r="R230" t="s">
        <v>32</v>
      </c>
      <c r="S230">
        <v>1</v>
      </c>
      <c r="T230" t="s">
        <v>6196</v>
      </c>
    </row>
    <row r="231" spans="1:20" x14ac:dyDescent="0.3">
      <c r="A231" t="s">
        <v>352</v>
      </c>
      <c r="B231" t="s">
        <v>6495</v>
      </c>
      <c r="C231" t="s">
        <v>34</v>
      </c>
      <c r="D231" t="s">
        <v>22</v>
      </c>
      <c r="E231" t="s">
        <v>23</v>
      </c>
      <c r="F231" t="s">
        <v>35</v>
      </c>
      <c r="G231" t="s">
        <v>36</v>
      </c>
      <c r="H231" t="s">
        <v>26</v>
      </c>
      <c r="I231" t="s">
        <v>27</v>
      </c>
      <c r="J231" t="s">
        <v>6495</v>
      </c>
      <c r="K231" t="s">
        <v>28</v>
      </c>
      <c r="L231" t="s">
        <v>28</v>
      </c>
      <c r="M231">
        <v>898</v>
      </c>
      <c r="N231" t="s">
        <v>75</v>
      </c>
      <c r="O231" t="s">
        <v>63</v>
      </c>
      <c r="P231" t="s">
        <v>64</v>
      </c>
      <c r="Q231">
        <v>2</v>
      </c>
      <c r="R231" t="s">
        <v>53</v>
      </c>
      <c r="S231">
        <v>2</v>
      </c>
      <c r="T231" t="s">
        <v>6418</v>
      </c>
    </row>
    <row r="232" spans="1:20" x14ac:dyDescent="0.3">
      <c r="A232" t="s">
        <v>353</v>
      </c>
      <c r="B232" t="s">
        <v>6496</v>
      </c>
      <c r="C232" t="s">
        <v>39</v>
      </c>
      <c r="D232" t="s">
        <v>22</v>
      </c>
      <c r="E232" t="s">
        <v>40</v>
      </c>
      <c r="F232" t="s">
        <v>215</v>
      </c>
      <c r="G232" t="s">
        <v>42</v>
      </c>
      <c r="H232" t="s">
        <v>49</v>
      </c>
      <c r="I232" t="s">
        <v>27</v>
      </c>
      <c r="J232" t="s">
        <v>6496</v>
      </c>
      <c r="K232" t="s">
        <v>28</v>
      </c>
      <c r="L232" t="s">
        <v>28</v>
      </c>
      <c r="M232">
        <v>887</v>
      </c>
      <c r="N232" t="s">
        <v>29</v>
      </c>
      <c r="O232" t="s">
        <v>63</v>
      </c>
      <c r="P232" t="s">
        <v>133</v>
      </c>
      <c r="Q232">
        <v>4</v>
      </c>
      <c r="R232" t="s">
        <v>32</v>
      </c>
      <c r="S232">
        <v>2</v>
      </c>
      <c r="T232" t="s">
        <v>6497</v>
      </c>
    </row>
    <row r="233" spans="1:20" x14ac:dyDescent="0.3">
      <c r="A233" t="s">
        <v>354</v>
      </c>
      <c r="B233" t="s">
        <v>6498</v>
      </c>
      <c r="C233" t="s">
        <v>46</v>
      </c>
      <c r="D233" t="s">
        <v>22</v>
      </c>
      <c r="E233" t="s">
        <v>40</v>
      </c>
      <c r="F233" t="s">
        <v>47</v>
      </c>
      <c r="G233" t="s">
        <v>48</v>
      </c>
      <c r="H233" t="s">
        <v>49</v>
      </c>
      <c r="I233" t="s">
        <v>27</v>
      </c>
      <c r="J233" t="s">
        <v>6498</v>
      </c>
      <c r="K233" t="s">
        <v>28</v>
      </c>
      <c r="L233" t="s">
        <v>28</v>
      </c>
      <c r="M233">
        <v>246</v>
      </c>
      <c r="N233" t="s">
        <v>29</v>
      </c>
      <c r="O233" t="s">
        <v>30</v>
      </c>
      <c r="P233" t="s">
        <v>31</v>
      </c>
      <c r="Q233">
        <v>3</v>
      </c>
      <c r="R233" t="s">
        <v>37</v>
      </c>
      <c r="S233">
        <v>1</v>
      </c>
      <c r="T233" t="s">
        <v>6499</v>
      </c>
    </row>
    <row r="234" spans="1:20" x14ac:dyDescent="0.3">
      <c r="A234" t="s">
        <v>355</v>
      </c>
      <c r="B234" t="s">
        <v>6500</v>
      </c>
      <c r="C234" t="s">
        <v>55</v>
      </c>
      <c r="D234" t="s">
        <v>56</v>
      </c>
      <c r="E234" t="s">
        <v>23</v>
      </c>
      <c r="F234" t="s">
        <v>57</v>
      </c>
      <c r="G234" t="s">
        <v>58</v>
      </c>
      <c r="H234" t="s">
        <v>43</v>
      </c>
      <c r="I234" t="s">
        <v>27</v>
      </c>
      <c r="J234" t="s">
        <v>6500</v>
      </c>
      <c r="K234" t="s">
        <v>28</v>
      </c>
      <c r="L234" t="s">
        <v>28</v>
      </c>
      <c r="M234">
        <v>569</v>
      </c>
      <c r="N234" t="s">
        <v>52</v>
      </c>
      <c r="O234" t="s">
        <v>43</v>
      </c>
      <c r="P234" t="s">
        <v>64</v>
      </c>
      <c r="Q234">
        <v>4</v>
      </c>
      <c r="R234" t="s">
        <v>32</v>
      </c>
      <c r="S234">
        <v>2</v>
      </c>
      <c r="T234" t="s">
        <v>6354</v>
      </c>
    </row>
    <row r="235" spans="1:20" x14ac:dyDescent="0.3">
      <c r="A235" t="s">
        <v>356</v>
      </c>
      <c r="B235" t="s">
        <v>6501</v>
      </c>
      <c r="C235" t="s">
        <v>60</v>
      </c>
      <c r="D235" t="s">
        <v>56</v>
      </c>
      <c r="E235" t="s">
        <v>40</v>
      </c>
      <c r="F235" t="s">
        <v>104</v>
      </c>
      <c r="G235" t="s">
        <v>62</v>
      </c>
      <c r="H235" t="s">
        <v>43</v>
      </c>
      <c r="I235" t="s">
        <v>27</v>
      </c>
      <c r="J235" t="s">
        <v>6501</v>
      </c>
      <c r="K235" t="s">
        <v>28</v>
      </c>
      <c r="L235" t="s">
        <v>28</v>
      </c>
      <c r="M235">
        <v>343</v>
      </c>
      <c r="N235" t="s">
        <v>29</v>
      </c>
      <c r="O235" t="s">
        <v>30</v>
      </c>
      <c r="P235" t="s">
        <v>64</v>
      </c>
      <c r="Q235">
        <v>3</v>
      </c>
      <c r="R235" t="s">
        <v>37</v>
      </c>
      <c r="S235">
        <v>1</v>
      </c>
      <c r="T235" t="s">
        <v>6200</v>
      </c>
    </row>
    <row r="236" spans="1:20" x14ac:dyDescent="0.3">
      <c r="A236" t="s">
        <v>357</v>
      </c>
      <c r="B236" t="s">
        <v>6502</v>
      </c>
      <c r="C236" t="s">
        <v>66</v>
      </c>
      <c r="D236" t="s">
        <v>56</v>
      </c>
      <c r="E236" t="s">
        <v>67</v>
      </c>
      <c r="F236" t="s">
        <v>358</v>
      </c>
      <c r="G236" t="s">
        <v>69</v>
      </c>
      <c r="H236" t="s">
        <v>49</v>
      </c>
      <c r="I236" t="s">
        <v>27</v>
      </c>
      <c r="J236" t="s">
        <v>6502</v>
      </c>
      <c r="K236" t="s">
        <v>28</v>
      </c>
      <c r="L236" t="s">
        <v>28</v>
      </c>
      <c r="M236">
        <v>279</v>
      </c>
      <c r="N236" t="s">
        <v>75</v>
      </c>
      <c r="O236" t="s">
        <v>30</v>
      </c>
      <c r="P236" t="s">
        <v>31</v>
      </c>
      <c r="Q236">
        <v>3</v>
      </c>
      <c r="R236" t="s">
        <v>37</v>
      </c>
      <c r="S236">
        <v>1</v>
      </c>
      <c r="T236" t="s">
        <v>6349</v>
      </c>
    </row>
    <row r="237" spans="1:20" x14ac:dyDescent="0.3">
      <c r="A237" t="s">
        <v>359</v>
      </c>
      <c r="B237" t="s">
        <v>6462</v>
      </c>
      <c r="C237" t="s">
        <v>71</v>
      </c>
      <c r="D237" t="s">
        <v>72</v>
      </c>
      <c r="E237" t="s">
        <v>23</v>
      </c>
      <c r="F237" t="s">
        <v>73</v>
      </c>
      <c r="G237" t="s">
        <v>74</v>
      </c>
      <c r="H237" t="s">
        <v>49</v>
      </c>
      <c r="I237" t="s">
        <v>27</v>
      </c>
      <c r="J237" t="s">
        <v>6462</v>
      </c>
      <c r="K237" t="s">
        <v>28</v>
      </c>
      <c r="L237" t="s">
        <v>28</v>
      </c>
      <c r="M237">
        <v>305</v>
      </c>
      <c r="N237" t="s">
        <v>122</v>
      </c>
      <c r="O237" t="s">
        <v>30</v>
      </c>
      <c r="P237" t="s">
        <v>44</v>
      </c>
      <c r="Q237">
        <v>2</v>
      </c>
      <c r="R237" t="s">
        <v>53</v>
      </c>
      <c r="S237">
        <v>1</v>
      </c>
      <c r="T237" t="s">
        <v>6251</v>
      </c>
    </row>
    <row r="238" spans="1:20" x14ac:dyDescent="0.3">
      <c r="A238" t="s">
        <v>360</v>
      </c>
      <c r="B238" t="s">
        <v>6503</v>
      </c>
      <c r="C238" t="s">
        <v>77</v>
      </c>
      <c r="D238" t="s">
        <v>72</v>
      </c>
      <c r="E238" t="s">
        <v>40</v>
      </c>
      <c r="F238" t="s">
        <v>114</v>
      </c>
      <c r="G238" t="s">
        <v>94</v>
      </c>
      <c r="H238" t="s">
        <v>43</v>
      </c>
      <c r="I238" t="s">
        <v>27</v>
      </c>
      <c r="J238" t="s">
        <v>6503</v>
      </c>
      <c r="K238" t="s">
        <v>28</v>
      </c>
      <c r="L238" t="s">
        <v>28</v>
      </c>
      <c r="M238">
        <v>512</v>
      </c>
      <c r="N238" t="s">
        <v>29</v>
      </c>
      <c r="O238" t="s">
        <v>30</v>
      </c>
      <c r="P238" t="s">
        <v>44</v>
      </c>
      <c r="Q238">
        <v>3</v>
      </c>
      <c r="R238" t="s">
        <v>37</v>
      </c>
      <c r="S238">
        <v>1</v>
      </c>
      <c r="T238" t="s">
        <v>6504</v>
      </c>
    </row>
    <row r="239" spans="1:20" x14ac:dyDescent="0.3">
      <c r="A239" t="s">
        <v>361</v>
      </c>
      <c r="B239" t="s">
        <v>6505</v>
      </c>
      <c r="C239" t="s">
        <v>81</v>
      </c>
      <c r="D239" t="s">
        <v>72</v>
      </c>
      <c r="E239" t="s">
        <v>23</v>
      </c>
      <c r="F239" t="s">
        <v>82</v>
      </c>
      <c r="G239" t="s">
        <v>83</v>
      </c>
      <c r="H239" t="s">
        <v>26</v>
      </c>
      <c r="I239" t="s">
        <v>27</v>
      </c>
      <c r="J239" t="s">
        <v>6505</v>
      </c>
      <c r="K239" t="s">
        <v>28</v>
      </c>
      <c r="L239" t="s">
        <v>28</v>
      </c>
      <c r="M239">
        <v>820</v>
      </c>
      <c r="N239" t="s">
        <v>52</v>
      </c>
      <c r="O239" t="s">
        <v>63</v>
      </c>
      <c r="P239" t="s">
        <v>64</v>
      </c>
      <c r="Q239">
        <v>3</v>
      </c>
      <c r="R239" t="s">
        <v>37</v>
      </c>
      <c r="S239">
        <v>2</v>
      </c>
      <c r="T239" t="s">
        <v>6482</v>
      </c>
    </row>
    <row r="240" spans="1:20" x14ac:dyDescent="0.3">
      <c r="A240" t="s">
        <v>362</v>
      </c>
      <c r="B240" t="s">
        <v>6506</v>
      </c>
      <c r="C240" t="s">
        <v>86</v>
      </c>
      <c r="D240" t="s">
        <v>87</v>
      </c>
      <c r="E240" t="s">
        <v>67</v>
      </c>
      <c r="F240" t="s">
        <v>88</v>
      </c>
      <c r="G240" t="s">
        <v>89</v>
      </c>
      <c r="H240" t="s">
        <v>49</v>
      </c>
      <c r="I240" t="s">
        <v>50</v>
      </c>
      <c r="J240" t="s">
        <v>6506</v>
      </c>
      <c r="K240" t="s">
        <v>6507</v>
      </c>
      <c r="L240" t="s">
        <v>84</v>
      </c>
      <c r="M240">
        <v>276</v>
      </c>
      <c r="N240" t="s">
        <v>29</v>
      </c>
      <c r="O240" t="s">
        <v>43</v>
      </c>
      <c r="P240" t="s">
        <v>107</v>
      </c>
      <c r="Q240">
        <v>4</v>
      </c>
      <c r="R240" t="s">
        <v>32</v>
      </c>
      <c r="S240">
        <v>1</v>
      </c>
      <c r="T240" t="s">
        <v>6497</v>
      </c>
    </row>
    <row r="241" spans="1:20" x14ac:dyDescent="0.3">
      <c r="A241" t="s">
        <v>363</v>
      </c>
      <c r="B241" t="s">
        <v>6508</v>
      </c>
      <c r="C241" t="s">
        <v>91</v>
      </c>
      <c r="D241" t="s">
        <v>87</v>
      </c>
      <c r="E241" t="s">
        <v>92</v>
      </c>
      <c r="F241" t="s">
        <v>114</v>
      </c>
      <c r="G241" t="s">
        <v>94</v>
      </c>
      <c r="H241" t="s">
        <v>43</v>
      </c>
      <c r="I241" t="s">
        <v>27</v>
      </c>
      <c r="J241" t="s">
        <v>6508</v>
      </c>
      <c r="K241" t="s">
        <v>28</v>
      </c>
      <c r="L241" t="s">
        <v>28</v>
      </c>
      <c r="M241">
        <v>518</v>
      </c>
      <c r="N241" t="s">
        <v>75</v>
      </c>
      <c r="O241" t="s">
        <v>105</v>
      </c>
      <c r="P241" t="s">
        <v>31</v>
      </c>
      <c r="Q241">
        <v>4</v>
      </c>
      <c r="R241" t="s">
        <v>32</v>
      </c>
      <c r="S241">
        <v>1</v>
      </c>
      <c r="T241" t="s">
        <v>6509</v>
      </c>
    </row>
    <row r="242" spans="1:20" x14ac:dyDescent="0.3">
      <c r="A242" t="s">
        <v>364</v>
      </c>
      <c r="B242" t="s">
        <v>6498</v>
      </c>
      <c r="C242" t="s">
        <v>21</v>
      </c>
      <c r="D242" t="s">
        <v>22</v>
      </c>
      <c r="E242" t="s">
        <v>23</v>
      </c>
      <c r="F242" t="s">
        <v>41</v>
      </c>
      <c r="G242" t="s">
        <v>42</v>
      </c>
      <c r="H242" t="s">
        <v>43</v>
      </c>
      <c r="I242" t="s">
        <v>27</v>
      </c>
      <c r="J242" t="s">
        <v>6498</v>
      </c>
      <c r="K242" t="s">
        <v>28</v>
      </c>
      <c r="L242" t="s">
        <v>28</v>
      </c>
      <c r="M242">
        <v>246</v>
      </c>
      <c r="N242" t="s">
        <v>75</v>
      </c>
      <c r="O242" t="s">
        <v>43</v>
      </c>
      <c r="P242" t="s">
        <v>64</v>
      </c>
      <c r="Q242">
        <v>5</v>
      </c>
      <c r="R242" t="s">
        <v>119</v>
      </c>
      <c r="S242">
        <v>1</v>
      </c>
      <c r="T242" t="s">
        <v>6344</v>
      </c>
    </row>
    <row r="243" spans="1:20" x14ac:dyDescent="0.3">
      <c r="A243" t="s">
        <v>365</v>
      </c>
      <c r="B243" t="s">
        <v>6490</v>
      </c>
      <c r="C243" t="s">
        <v>34</v>
      </c>
      <c r="D243" t="s">
        <v>22</v>
      </c>
      <c r="E243" t="s">
        <v>23</v>
      </c>
      <c r="F243" t="s">
        <v>288</v>
      </c>
      <c r="G243" t="s">
        <v>25</v>
      </c>
      <c r="H243" t="s">
        <v>43</v>
      </c>
      <c r="I243" t="s">
        <v>27</v>
      </c>
      <c r="J243" t="s">
        <v>6490</v>
      </c>
      <c r="K243" t="s">
        <v>28</v>
      </c>
      <c r="L243" t="s">
        <v>28</v>
      </c>
      <c r="M243">
        <v>1018</v>
      </c>
      <c r="N243" t="s">
        <v>75</v>
      </c>
      <c r="O243" t="s">
        <v>30</v>
      </c>
      <c r="P243" t="s">
        <v>107</v>
      </c>
      <c r="Q243">
        <v>4</v>
      </c>
      <c r="R243" t="s">
        <v>32</v>
      </c>
      <c r="S243">
        <v>3</v>
      </c>
      <c r="T243" t="s">
        <v>6204</v>
      </c>
    </row>
    <row r="244" spans="1:20" x14ac:dyDescent="0.3">
      <c r="A244" t="s">
        <v>366</v>
      </c>
      <c r="B244" t="s">
        <v>6510</v>
      </c>
      <c r="C244" t="s">
        <v>39</v>
      </c>
      <c r="D244" t="s">
        <v>22</v>
      </c>
      <c r="E244" t="s">
        <v>40</v>
      </c>
      <c r="F244" t="s">
        <v>215</v>
      </c>
      <c r="G244" t="s">
        <v>42</v>
      </c>
      <c r="H244" t="s">
        <v>49</v>
      </c>
      <c r="I244" t="s">
        <v>27</v>
      </c>
      <c r="J244" t="s">
        <v>6510</v>
      </c>
      <c r="K244" t="s">
        <v>28</v>
      </c>
      <c r="L244" t="s">
        <v>28</v>
      </c>
      <c r="M244">
        <v>491</v>
      </c>
      <c r="N244" t="s">
        <v>29</v>
      </c>
      <c r="O244" t="s">
        <v>105</v>
      </c>
      <c r="P244" t="s">
        <v>31</v>
      </c>
      <c r="Q244">
        <v>4</v>
      </c>
      <c r="R244" t="s">
        <v>32</v>
      </c>
      <c r="S244">
        <v>1</v>
      </c>
      <c r="T244" t="s">
        <v>6222</v>
      </c>
    </row>
    <row r="245" spans="1:20" x14ac:dyDescent="0.3">
      <c r="A245" t="s">
        <v>367</v>
      </c>
      <c r="B245" t="s">
        <v>6500</v>
      </c>
      <c r="C245" t="s">
        <v>46</v>
      </c>
      <c r="D245" t="s">
        <v>22</v>
      </c>
      <c r="E245" t="s">
        <v>40</v>
      </c>
      <c r="F245" t="s">
        <v>143</v>
      </c>
      <c r="G245" t="s">
        <v>48</v>
      </c>
      <c r="H245" t="s">
        <v>43</v>
      </c>
      <c r="I245" t="s">
        <v>27</v>
      </c>
      <c r="J245" t="s">
        <v>6500</v>
      </c>
      <c r="K245" t="s">
        <v>28</v>
      </c>
      <c r="L245" t="s">
        <v>28</v>
      </c>
      <c r="M245">
        <v>569</v>
      </c>
      <c r="N245" t="s">
        <v>52</v>
      </c>
      <c r="O245" t="s">
        <v>30</v>
      </c>
      <c r="P245" t="s">
        <v>31</v>
      </c>
      <c r="Q245">
        <v>4</v>
      </c>
      <c r="R245" t="s">
        <v>32</v>
      </c>
      <c r="S245">
        <v>2</v>
      </c>
      <c r="T245" t="s">
        <v>6237</v>
      </c>
    </row>
    <row r="246" spans="1:20" x14ac:dyDescent="0.3">
      <c r="A246" t="s">
        <v>368</v>
      </c>
      <c r="B246" t="s">
        <v>6511</v>
      </c>
      <c r="C246" t="s">
        <v>55</v>
      </c>
      <c r="D246" t="s">
        <v>56</v>
      </c>
      <c r="E246" t="s">
        <v>23</v>
      </c>
      <c r="F246" t="s">
        <v>147</v>
      </c>
      <c r="G246" t="s">
        <v>58</v>
      </c>
      <c r="H246" t="s">
        <v>26</v>
      </c>
      <c r="I246" t="s">
        <v>27</v>
      </c>
      <c r="J246" t="s">
        <v>6511</v>
      </c>
      <c r="K246" t="s">
        <v>28</v>
      </c>
      <c r="L246" t="s">
        <v>28</v>
      </c>
      <c r="M246">
        <v>807</v>
      </c>
      <c r="N246" t="s">
        <v>29</v>
      </c>
      <c r="O246" t="s">
        <v>43</v>
      </c>
      <c r="P246" t="s">
        <v>64</v>
      </c>
      <c r="Q246">
        <v>5</v>
      </c>
      <c r="R246" t="s">
        <v>119</v>
      </c>
      <c r="S246">
        <v>2</v>
      </c>
      <c r="T246" t="s">
        <v>6482</v>
      </c>
    </row>
    <row r="247" spans="1:20" x14ac:dyDescent="0.3">
      <c r="A247" t="s">
        <v>369</v>
      </c>
      <c r="B247" t="s">
        <v>6462</v>
      </c>
      <c r="C247" t="s">
        <v>60</v>
      </c>
      <c r="D247" t="s">
        <v>56</v>
      </c>
      <c r="E247" t="s">
        <v>40</v>
      </c>
      <c r="F247" t="s">
        <v>147</v>
      </c>
      <c r="G247" t="s">
        <v>58</v>
      </c>
      <c r="H247" t="s">
        <v>26</v>
      </c>
      <c r="I247" t="s">
        <v>50</v>
      </c>
      <c r="J247" t="s">
        <v>6462</v>
      </c>
      <c r="K247" t="s">
        <v>6400</v>
      </c>
      <c r="L247" t="s">
        <v>159</v>
      </c>
      <c r="M247">
        <v>249</v>
      </c>
      <c r="N247" t="s">
        <v>122</v>
      </c>
      <c r="O247" t="s">
        <v>63</v>
      </c>
      <c r="P247" t="s">
        <v>31</v>
      </c>
      <c r="Q247">
        <v>3</v>
      </c>
      <c r="R247" t="s">
        <v>37</v>
      </c>
      <c r="S247">
        <v>1</v>
      </c>
      <c r="T247" t="s">
        <v>6482</v>
      </c>
    </row>
    <row r="248" spans="1:20" x14ac:dyDescent="0.3">
      <c r="A248" t="s">
        <v>370</v>
      </c>
      <c r="B248" t="s">
        <v>6512</v>
      </c>
      <c r="C248" t="s">
        <v>66</v>
      </c>
      <c r="D248" t="s">
        <v>56</v>
      </c>
      <c r="E248" t="s">
        <v>67</v>
      </c>
      <c r="F248" t="s">
        <v>193</v>
      </c>
      <c r="G248" t="s">
        <v>69</v>
      </c>
      <c r="H248" t="s">
        <v>43</v>
      </c>
      <c r="I248" t="s">
        <v>27</v>
      </c>
      <c r="J248" t="s">
        <v>6512</v>
      </c>
      <c r="K248" t="s">
        <v>28</v>
      </c>
      <c r="L248" t="s">
        <v>28</v>
      </c>
      <c r="M248">
        <v>642</v>
      </c>
      <c r="N248" t="s">
        <v>75</v>
      </c>
      <c r="O248" t="s">
        <v>105</v>
      </c>
      <c r="P248" t="s">
        <v>107</v>
      </c>
      <c r="Q248">
        <v>4</v>
      </c>
      <c r="R248" t="s">
        <v>32</v>
      </c>
      <c r="S248">
        <v>2</v>
      </c>
      <c r="T248" t="s">
        <v>6138</v>
      </c>
    </row>
    <row r="249" spans="1:20" x14ac:dyDescent="0.3">
      <c r="A249" t="s">
        <v>371</v>
      </c>
      <c r="B249" t="s">
        <v>6318</v>
      </c>
      <c r="C249" t="s">
        <v>71</v>
      </c>
      <c r="D249" t="s">
        <v>72</v>
      </c>
      <c r="E249" t="s">
        <v>23</v>
      </c>
      <c r="F249" t="s">
        <v>129</v>
      </c>
      <c r="G249" t="s">
        <v>74</v>
      </c>
      <c r="H249" t="s">
        <v>43</v>
      </c>
      <c r="I249" t="s">
        <v>27</v>
      </c>
      <c r="J249" t="s">
        <v>6318</v>
      </c>
      <c r="K249" t="s">
        <v>28</v>
      </c>
      <c r="L249" t="s">
        <v>28</v>
      </c>
      <c r="M249">
        <v>116</v>
      </c>
      <c r="N249" t="s">
        <v>52</v>
      </c>
      <c r="O249" t="s">
        <v>63</v>
      </c>
      <c r="P249" t="s">
        <v>31</v>
      </c>
      <c r="Q249" t="s">
        <v>95</v>
      </c>
      <c r="R249" t="s">
        <v>28</v>
      </c>
      <c r="S249">
        <v>0</v>
      </c>
      <c r="T249" t="s">
        <v>6204</v>
      </c>
    </row>
    <row r="250" spans="1:20" x14ac:dyDescent="0.3">
      <c r="A250" t="s">
        <v>372</v>
      </c>
      <c r="B250" t="s">
        <v>6513</v>
      </c>
      <c r="C250" t="s">
        <v>77</v>
      </c>
      <c r="D250" t="s">
        <v>72</v>
      </c>
      <c r="E250" t="s">
        <v>40</v>
      </c>
      <c r="F250" t="s">
        <v>112</v>
      </c>
      <c r="G250" t="s">
        <v>79</v>
      </c>
      <c r="H250" t="s">
        <v>43</v>
      </c>
      <c r="I250" t="s">
        <v>27</v>
      </c>
      <c r="J250" t="s">
        <v>6513</v>
      </c>
      <c r="K250" t="s">
        <v>28</v>
      </c>
      <c r="L250" t="s">
        <v>28</v>
      </c>
      <c r="M250">
        <v>371</v>
      </c>
      <c r="N250" t="s">
        <v>52</v>
      </c>
      <c r="O250" t="s">
        <v>63</v>
      </c>
      <c r="P250" t="s">
        <v>107</v>
      </c>
      <c r="Q250">
        <v>3</v>
      </c>
      <c r="R250" t="s">
        <v>37</v>
      </c>
      <c r="S250">
        <v>1</v>
      </c>
      <c r="T250" t="s">
        <v>6504</v>
      </c>
    </row>
    <row r="251" spans="1:20" x14ac:dyDescent="0.3">
      <c r="A251" t="s">
        <v>373</v>
      </c>
      <c r="B251" t="s">
        <v>6514</v>
      </c>
      <c r="C251" t="s">
        <v>81</v>
      </c>
      <c r="D251" t="s">
        <v>72</v>
      </c>
      <c r="E251" t="s">
        <v>23</v>
      </c>
      <c r="F251" t="s">
        <v>223</v>
      </c>
      <c r="G251" t="s">
        <v>83</v>
      </c>
      <c r="H251" t="s">
        <v>49</v>
      </c>
      <c r="I251" t="s">
        <v>27</v>
      </c>
      <c r="J251" t="s">
        <v>6514</v>
      </c>
      <c r="K251" t="s">
        <v>28</v>
      </c>
      <c r="L251" t="s">
        <v>28</v>
      </c>
      <c r="M251">
        <v>381</v>
      </c>
      <c r="N251" t="s">
        <v>75</v>
      </c>
      <c r="O251" t="s">
        <v>63</v>
      </c>
      <c r="P251" t="s">
        <v>64</v>
      </c>
      <c r="Q251">
        <v>3</v>
      </c>
      <c r="R251" t="s">
        <v>37</v>
      </c>
      <c r="S251">
        <v>1</v>
      </c>
      <c r="T251" t="s">
        <v>6216</v>
      </c>
    </row>
    <row r="252" spans="1:20" x14ac:dyDescent="0.3">
      <c r="A252" t="s">
        <v>374</v>
      </c>
      <c r="B252" t="s">
        <v>6515</v>
      </c>
      <c r="C252" t="s">
        <v>86</v>
      </c>
      <c r="D252" t="s">
        <v>87</v>
      </c>
      <c r="E252" t="s">
        <v>67</v>
      </c>
      <c r="F252" t="s">
        <v>114</v>
      </c>
      <c r="G252" t="s">
        <v>94</v>
      </c>
      <c r="H252" t="s">
        <v>43</v>
      </c>
      <c r="I252" t="s">
        <v>27</v>
      </c>
      <c r="J252" t="s">
        <v>6515</v>
      </c>
      <c r="K252" t="s">
        <v>28</v>
      </c>
      <c r="L252" t="s">
        <v>28</v>
      </c>
      <c r="M252">
        <v>803</v>
      </c>
      <c r="N252" t="s">
        <v>29</v>
      </c>
      <c r="O252" t="s">
        <v>105</v>
      </c>
      <c r="P252" t="s">
        <v>31</v>
      </c>
      <c r="Q252">
        <v>4</v>
      </c>
      <c r="R252" t="s">
        <v>32</v>
      </c>
      <c r="S252">
        <v>2</v>
      </c>
      <c r="T252" t="s">
        <v>6516</v>
      </c>
    </row>
    <row r="253" spans="1:20" x14ac:dyDescent="0.3">
      <c r="A253" t="s">
        <v>375</v>
      </c>
      <c r="B253" t="s">
        <v>6140</v>
      </c>
      <c r="C253" t="s">
        <v>91</v>
      </c>
      <c r="D253" t="s">
        <v>87</v>
      </c>
      <c r="E253" t="s">
        <v>92</v>
      </c>
      <c r="F253" t="s">
        <v>99</v>
      </c>
      <c r="G253" t="s">
        <v>36</v>
      </c>
      <c r="H253" t="s">
        <v>49</v>
      </c>
      <c r="I253" t="s">
        <v>50</v>
      </c>
      <c r="J253" t="s">
        <v>6140</v>
      </c>
      <c r="K253" t="s">
        <v>6517</v>
      </c>
      <c r="L253" t="s">
        <v>159</v>
      </c>
      <c r="M253">
        <v>112</v>
      </c>
      <c r="N253" t="s">
        <v>29</v>
      </c>
      <c r="O253" t="s">
        <v>63</v>
      </c>
      <c r="P253" t="s">
        <v>31</v>
      </c>
      <c r="Q253" t="s">
        <v>95</v>
      </c>
      <c r="R253" t="s">
        <v>28</v>
      </c>
      <c r="S253">
        <v>0</v>
      </c>
      <c r="T253" t="s">
        <v>6518</v>
      </c>
    </row>
    <row r="254" spans="1:20" x14ac:dyDescent="0.3">
      <c r="A254" t="s">
        <v>376</v>
      </c>
      <c r="B254" t="s">
        <v>6519</v>
      </c>
      <c r="C254" t="s">
        <v>21</v>
      </c>
      <c r="D254" t="s">
        <v>22</v>
      </c>
      <c r="E254" t="s">
        <v>23</v>
      </c>
      <c r="F254" t="s">
        <v>288</v>
      </c>
      <c r="G254" t="s">
        <v>25</v>
      </c>
      <c r="H254" t="s">
        <v>43</v>
      </c>
      <c r="I254" t="s">
        <v>50</v>
      </c>
      <c r="J254" t="s">
        <v>6519</v>
      </c>
      <c r="K254" t="s">
        <v>6498</v>
      </c>
      <c r="L254" t="s">
        <v>159</v>
      </c>
      <c r="M254">
        <v>134</v>
      </c>
      <c r="N254" t="s">
        <v>52</v>
      </c>
      <c r="O254" t="s">
        <v>170</v>
      </c>
      <c r="P254" t="s">
        <v>31</v>
      </c>
      <c r="Q254" t="s">
        <v>95</v>
      </c>
      <c r="R254" t="s">
        <v>28</v>
      </c>
      <c r="S254">
        <v>0</v>
      </c>
      <c r="T254" t="s">
        <v>6169</v>
      </c>
    </row>
    <row r="255" spans="1:20" x14ac:dyDescent="0.3">
      <c r="A255" t="s">
        <v>377</v>
      </c>
      <c r="B255" t="s">
        <v>6365</v>
      </c>
      <c r="C255" t="s">
        <v>34</v>
      </c>
      <c r="D255" t="s">
        <v>22</v>
      </c>
      <c r="E255" t="s">
        <v>23</v>
      </c>
      <c r="F255" t="s">
        <v>35</v>
      </c>
      <c r="G255" t="s">
        <v>36</v>
      </c>
      <c r="H255" t="s">
        <v>26</v>
      </c>
      <c r="I255" t="s">
        <v>27</v>
      </c>
      <c r="J255" t="s">
        <v>6365</v>
      </c>
      <c r="K255" t="s">
        <v>28</v>
      </c>
      <c r="L255" t="s">
        <v>28</v>
      </c>
      <c r="M255">
        <v>360</v>
      </c>
      <c r="N255" t="s">
        <v>52</v>
      </c>
      <c r="O255" t="s">
        <v>105</v>
      </c>
      <c r="P255" t="s">
        <v>31</v>
      </c>
      <c r="Q255">
        <v>3</v>
      </c>
      <c r="R255" t="s">
        <v>37</v>
      </c>
      <c r="S255">
        <v>1</v>
      </c>
      <c r="T255" t="s">
        <v>6136</v>
      </c>
    </row>
    <row r="256" spans="1:20" x14ac:dyDescent="0.3">
      <c r="A256" t="s">
        <v>378</v>
      </c>
      <c r="B256" t="s">
        <v>6520</v>
      </c>
      <c r="C256" t="s">
        <v>39</v>
      </c>
      <c r="D256" t="s">
        <v>22</v>
      </c>
      <c r="E256" t="s">
        <v>40</v>
      </c>
      <c r="F256" t="s">
        <v>99</v>
      </c>
      <c r="G256" t="s">
        <v>36</v>
      </c>
      <c r="H256" t="s">
        <v>49</v>
      </c>
      <c r="I256" t="s">
        <v>50</v>
      </c>
      <c r="J256" t="s">
        <v>6520</v>
      </c>
      <c r="K256" t="s">
        <v>6521</v>
      </c>
      <c r="L256" t="s">
        <v>51</v>
      </c>
      <c r="M256">
        <v>118</v>
      </c>
      <c r="N256" t="s">
        <v>29</v>
      </c>
      <c r="O256" t="s">
        <v>63</v>
      </c>
      <c r="P256" t="s">
        <v>107</v>
      </c>
      <c r="Q256" t="s">
        <v>95</v>
      </c>
      <c r="R256" t="s">
        <v>28</v>
      </c>
      <c r="S256">
        <v>0</v>
      </c>
      <c r="T256" t="s">
        <v>6522</v>
      </c>
    </row>
    <row r="257" spans="1:20" x14ac:dyDescent="0.3">
      <c r="A257" t="s">
        <v>379</v>
      </c>
      <c r="B257" t="s">
        <v>6523</v>
      </c>
      <c r="C257" t="s">
        <v>46</v>
      </c>
      <c r="D257" t="s">
        <v>22</v>
      </c>
      <c r="E257" t="s">
        <v>40</v>
      </c>
      <c r="F257" t="s">
        <v>47</v>
      </c>
      <c r="G257" t="s">
        <v>48</v>
      </c>
      <c r="H257" t="s">
        <v>49</v>
      </c>
      <c r="I257" t="s">
        <v>50</v>
      </c>
      <c r="J257" t="s">
        <v>6523</v>
      </c>
      <c r="K257" t="s">
        <v>6524</v>
      </c>
      <c r="L257" t="s">
        <v>159</v>
      </c>
      <c r="M257">
        <v>149</v>
      </c>
      <c r="N257" t="s">
        <v>52</v>
      </c>
      <c r="O257" t="s">
        <v>63</v>
      </c>
      <c r="P257" t="s">
        <v>107</v>
      </c>
      <c r="Q257" t="s">
        <v>95</v>
      </c>
      <c r="R257" t="s">
        <v>28</v>
      </c>
      <c r="S257">
        <v>0</v>
      </c>
      <c r="T257" t="s">
        <v>6307</v>
      </c>
    </row>
    <row r="258" spans="1:20" x14ac:dyDescent="0.3">
      <c r="A258" t="s">
        <v>380</v>
      </c>
      <c r="B258" t="s">
        <v>6156</v>
      </c>
      <c r="C258" t="s">
        <v>55</v>
      </c>
      <c r="D258" t="s">
        <v>56</v>
      </c>
      <c r="E258" t="s">
        <v>23</v>
      </c>
      <c r="F258" t="s">
        <v>190</v>
      </c>
      <c r="G258" t="s">
        <v>58</v>
      </c>
      <c r="H258" t="s">
        <v>49</v>
      </c>
      <c r="I258" t="s">
        <v>27</v>
      </c>
      <c r="J258" t="s">
        <v>6156</v>
      </c>
      <c r="K258" t="s">
        <v>28</v>
      </c>
      <c r="L258" t="s">
        <v>28</v>
      </c>
      <c r="M258">
        <v>383</v>
      </c>
      <c r="N258" t="s">
        <v>52</v>
      </c>
      <c r="O258" t="s">
        <v>63</v>
      </c>
      <c r="P258" t="s">
        <v>64</v>
      </c>
      <c r="Q258">
        <v>3</v>
      </c>
      <c r="R258" t="s">
        <v>37</v>
      </c>
      <c r="S258">
        <v>1</v>
      </c>
      <c r="T258" t="s">
        <v>6525</v>
      </c>
    </row>
    <row r="259" spans="1:20" x14ac:dyDescent="0.3">
      <c r="A259" t="s">
        <v>381</v>
      </c>
      <c r="B259" t="s">
        <v>6526</v>
      </c>
      <c r="C259" t="s">
        <v>60</v>
      </c>
      <c r="D259" t="s">
        <v>56</v>
      </c>
      <c r="E259" t="s">
        <v>40</v>
      </c>
      <c r="F259" t="s">
        <v>61</v>
      </c>
      <c r="G259" t="s">
        <v>62</v>
      </c>
      <c r="H259" t="s">
        <v>26</v>
      </c>
      <c r="I259" t="s">
        <v>27</v>
      </c>
      <c r="J259" t="s">
        <v>6526</v>
      </c>
      <c r="K259" t="s">
        <v>28</v>
      </c>
      <c r="L259" t="s">
        <v>28</v>
      </c>
      <c r="M259">
        <v>564</v>
      </c>
      <c r="N259" t="s">
        <v>29</v>
      </c>
      <c r="O259" t="s">
        <v>63</v>
      </c>
      <c r="P259" t="s">
        <v>107</v>
      </c>
      <c r="Q259">
        <v>3</v>
      </c>
      <c r="R259" t="s">
        <v>37</v>
      </c>
      <c r="S259">
        <v>2</v>
      </c>
      <c r="T259" t="s">
        <v>6285</v>
      </c>
    </row>
    <row r="260" spans="1:20" x14ac:dyDescent="0.3">
      <c r="A260" t="s">
        <v>382</v>
      </c>
      <c r="B260" t="s">
        <v>6527</v>
      </c>
      <c r="C260" t="s">
        <v>66</v>
      </c>
      <c r="D260" t="s">
        <v>56</v>
      </c>
      <c r="E260" t="s">
        <v>67</v>
      </c>
      <c r="F260" t="s">
        <v>358</v>
      </c>
      <c r="G260" t="s">
        <v>69</v>
      </c>
      <c r="H260" t="s">
        <v>49</v>
      </c>
      <c r="I260" t="s">
        <v>27</v>
      </c>
      <c r="J260" t="s">
        <v>6527</v>
      </c>
      <c r="K260" t="s">
        <v>28</v>
      </c>
      <c r="L260" t="s">
        <v>28</v>
      </c>
      <c r="M260">
        <v>966</v>
      </c>
      <c r="N260" t="s">
        <v>52</v>
      </c>
      <c r="O260" t="s">
        <v>63</v>
      </c>
      <c r="P260" t="s">
        <v>64</v>
      </c>
      <c r="Q260">
        <v>3</v>
      </c>
      <c r="R260" t="s">
        <v>37</v>
      </c>
      <c r="S260">
        <v>3</v>
      </c>
      <c r="T260" t="s">
        <v>6152</v>
      </c>
    </row>
    <row r="261" spans="1:20" x14ac:dyDescent="0.3">
      <c r="A261" t="s">
        <v>383</v>
      </c>
      <c r="B261" t="s">
        <v>6528</v>
      </c>
      <c r="C261" t="s">
        <v>71</v>
      </c>
      <c r="D261" t="s">
        <v>72</v>
      </c>
      <c r="E261" t="s">
        <v>23</v>
      </c>
      <c r="F261" t="s">
        <v>138</v>
      </c>
      <c r="G261" t="s">
        <v>36</v>
      </c>
      <c r="H261" t="s">
        <v>43</v>
      </c>
      <c r="I261" t="s">
        <v>27</v>
      </c>
      <c r="J261" t="s">
        <v>6528</v>
      </c>
      <c r="K261" t="s">
        <v>28</v>
      </c>
      <c r="L261" t="s">
        <v>28</v>
      </c>
      <c r="M261">
        <v>499</v>
      </c>
      <c r="N261" t="s">
        <v>52</v>
      </c>
      <c r="O261" t="s">
        <v>63</v>
      </c>
      <c r="P261" t="s">
        <v>133</v>
      </c>
      <c r="Q261">
        <v>3</v>
      </c>
      <c r="R261" t="s">
        <v>37</v>
      </c>
      <c r="S261">
        <v>1</v>
      </c>
      <c r="T261" t="s">
        <v>6432</v>
      </c>
    </row>
    <row r="262" spans="1:20" x14ac:dyDescent="0.3">
      <c r="A262" t="s">
        <v>384</v>
      </c>
      <c r="B262" t="s">
        <v>6529</v>
      </c>
      <c r="C262" t="s">
        <v>77</v>
      </c>
      <c r="D262" t="s">
        <v>72</v>
      </c>
      <c r="E262" t="s">
        <v>40</v>
      </c>
      <c r="F262" t="s">
        <v>112</v>
      </c>
      <c r="G262" t="s">
        <v>79</v>
      </c>
      <c r="H262" t="s">
        <v>43</v>
      </c>
      <c r="I262" t="s">
        <v>27</v>
      </c>
      <c r="J262" t="s">
        <v>6529</v>
      </c>
      <c r="K262" t="s">
        <v>28</v>
      </c>
      <c r="L262" t="s">
        <v>28</v>
      </c>
      <c r="M262">
        <v>716</v>
      </c>
      <c r="N262" t="s">
        <v>52</v>
      </c>
      <c r="O262" t="s">
        <v>170</v>
      </c>
      <c r="P262" t="s">
        <v>107</v>
      </c>
      <c r="Q262">
        <v>1</v>
      </c>
      <c r="R262" t="s">
        <v>53</v>
      </c>
      <c r="S262">
        <v>2</v>
      </c>
      <c r="T262" t="s">
        <v>6237</v>
      </c>
    </row>
    <row r="263" spans="1:20" x14ac:dyDescent="0.3">
      <c r="A263" t="s">
        <v>385</v>
      </c>
      <c r="B263" t="s">
        <v>6530</v>
      </c>
      <c r="C263" t="s">
        <v>81</v>
      </c>
      <c r="D263" t="s">
        <v>72</v>
      </c>
      <c r="E263" t="s">
        <v>23</v>
      </c>
      <c r="F263" t="s">
        <v>154</v>
      </c>
      <c r="G263" t="s">
        <v>83</v>
      </c>
      <c r="H263" t="s">
        <v>43</v>
      </c>
      <c r="I263" t="s">
        <v>50</v>
      </c>
      <c r="J263" t="s">
        <v>6530</v>
      </c>
      <c r="K263" t="s">
        <v>6531</v>
      </c>
      <c r="L263" t="s">
        <v>84</v>
      </c>
      <c r="M263">
        <v>147</v>
      </c>
      <c r="N263" t="s">
        <v>52</v>
      </c>
      <c r="O263" t="s">
        <v>63</v>
      </c>
      <c r="P263" t="s">
        <v>31</v>
      </c>
      <c r="Q263" t="s">
        <v>95</v>
      </c>
      <c r="R263" t="s">
        <v>28</v>
      </c>
      <c r="S263">
        <v>0</v>
      </c>
      <c r="T263" t="s">
        <v>6178</v>
      </c>
    </row>
    <row r="264" spans="1:20" x14ac:dyDescent="0.3">
      <c r="A264" t="s">
        <v>386</v>
      </c>
      <c r="B264" t="s">
        <v>6528</v>
      </c>
      <c r="C264" t="s">
        <v>86</v>
      </c>
      <c r="D264" t="s">
        <v>87</v>
      </c>
      <c r="E264" t="s">
        <v>67</v>
      </c>
      <c r="F264" t="s">
        <v>135</v>
      </c>
      <c r="G264" t="s">
        <v>89</v>
      </c>
      <c r="H264" t="s">
        <v>43</v>
      </c>
      <c r="I264" t="s">
        <v>27</v>
      </c>
      <c r="J264" t="s">
        <v>6528</v>
      </c>
      <c r="K264" t="s">
        <v>28</v>
      </c>
      <c r="L264" t="s">
        <v>28</v>
      </c>
      <c r="M264">
        <v>499</v>
      </c>
      <c r="N264" t="s">
        <v>29</v>
      </c>
      <c r="O264" t="s">
        <v>63</v>
      </c>
      <c r="P264" t="s">
        <v>44</v>
      </c>
      <c r="Q264">
        <v>4</v>
      </c>
      <c r="R264" t="s">
        <v>32</v>
      </c>
      <c r="S264">
        <v>1</v>
      </c>
      <c r="T264" t="s">
        <v>6455</v>
      </c>
    </row>
    <row r="265" spans="1:20" x14ac:dyDescent="0.3">
      <c r="A265" t="s">
        <v>387</v>
      </c>
      <c r="B265" t="s">
        <v>6532</v>
      </c>
      <c r="C265" t="s">
        <v>91</v>
      </c>
      <c r="D265" t="s">
        <v>87</v>
      </c>
      <c r="E265" t="s">
        <v>92</v>
      </c>
      <c r="F265" t="s">
        <v>93</v>
      </c>
      <c r="G265" t="s">
        <v>94</v>
      </c>
      <c r="H265" t="s">
        <v>26</v>
      </c>
      <c r="I265" t="s">
        <v>27</v>
      </c>
      <c r="J265" t="s">
        <v>6532</v>
      </c>
      <c r="K265" t="s">
        <v>28</v>
      </c>
      <c r="L265" t="s">
        <v>28</v>
      </c>
      <c r="M265">
        <v>576</v>
      </c>
      <c r="N265" t="s">
        <v>52</v>
      </c>
      <c r="O265" t="s">
        <v>43</v>
      </c>
      <c r="P265" t="s">
        <v>133</v>
      </c>
      <c r="Q265">
        <v>3</v>
      </c>
      <c r="R265" t="s">
        <v>37</v>
      </c>
      <c r="S265">
        <v>2</v>
      </c>
      <c r="T265" t="s">
        <v>6418</v>
      </c>
    </row>
    <row r="266" spans="1:20" x14ac:dyDescent="0.3">
      <c r="A266" t="s">
        <v>388</v>
      </c>
      <c r="B266" t="s">
        <v>6533</v>
      </c>
      <c r="C266" t="s">
        <v>21</v>
      </c>
      <c r="D266" t="s">
        <v>22</v>
      </c>
      <c r="E266" t="s">
        <v>23</v>
      </c>
      <c r="F266" t="s">
        <v>24</v>
      </c>
      <c r="G266" t="s">
        <v>25</v>
      </c>
      <c r="H266" t="s">
        <v>26</v>
      </c>
      <c r="I266" t="s">
        <v>50</v>
      </c>
      <c r="J266" t="s">
        <v>6533</v>
      </c>
      <c r="K266" t="s">
        <v>6534</v>
      </c>
      <c r="L266" t="s">
        <v>159</v>
      </c>
      <c r="M266">
        <v>231</v>
      </c>
      <c r="N266" t="s">
        <v>29</v>
      </c>
      <c r="O266" t="s">
        <v>170</v>
      </c>
      <c r="P266" t="s">
        <v>31</v>
      </c>
      <c r="Q266">
        <v>3</v>
      </c>
      <c r="R266" t="s">
        <v>37</v>
      </c>
      <c r="S266">
        <v>1</v>
      </c>
      <c r="T266" t="s">
        <v>6412</v>
      </c>
    </row>
    <row r="267" spans="1:20" x14ac:dyDescent="0.3">
      <c r="A267" t="s">
        <v>389</v>
      </c>
      <c r="B267" t="s">
        <v>6535</v>
      </c>
      <c r="C267" t="s">
        <v>34</v>
      </c>
      <c r="D267" t="s">
        <v>22</v>
      </c>
      <c r="E267" t="s">
        <v>23</v>
      </c>
      <c r="F267" t="s">
        <v>24</v>
      </c>
      <c r="G267" t="s">
        <v>25</v>
      </c>
      <c r="H267" t="s">
        <v>26</v>
      </c>
      <c r="I267" t="s">
        <v>27</v>
      </c>
      <c r="J267" t="s">
        <v>6535</v>
      </c>
      <c r="K267" t="s">
        <v>28</v>
      </c>
      <c r="L267" t="s">
        <v>28</v>
      </c>
      <c r="M267">
        <v>594</v>
      </c>
      <c r="N267" t="s">
        <v>29</v>
      </c>
      <c r="O267" t="s">
        <v>63</v>
      </c>
      <c r="P267" t="s">
        <v>31</v>
      </c>
      <c r="Q267">
        <v>3</v>
      </c>
      <c r="R267" t="s">
        <v>37</v>
      </c>
      <c r="S267">
        <v>2</v>
      </c>
      <c r="T267" t="s">
        <v>6285</v>
      </c>
    </row>
    <row r="268" spans="1:20" x14ac:dyDescent="0.3">
      <c r="A268" t="s">
        <v>390</v>
      </c>
      <c r="B268" t="s">
        <v>6536</v>
      </c>
      <c r="C268" t="s">
        <v>39</v>
      </c>
      <c r="D268" t="s">
        <v>22</v>
      </c>
      <c r="E268" t="s">
        <v>40</v>
      </c>
      <c r="F268" t="s">
        <v>41</v>
      </c>
      <c r="G268" t="s">
        <v>42</v>
      </c>
      <c r="H268" t="s">
        <v>43</v>
      </c>
      <c r="I268" t="s">
        <v>27</v>
      </c>
      <c r="J268" t="s">
        <v>6536</v>
      </c>
      <c r="K268" t="s">
        <v>28</v>
      </c>
      <c r="L268" t="s">
        <v>28</v>
      </c>
      <c r="M268">
        <v>989</v>
      </c>
      <c r="N268" t="s">
        <v>52</v>
      </c>
      <c r="O268" t="s">
        <v>63</v>
      </c>
      <c r="P268" t="s">
        <v>31</v>
      </c>
      <c r="Q268">
        <v>5</v>
      </c>
      <c r="R268" t="s">
        <v>119</v>
      </c>
      <c r="S268">
        <v>3</v>
      </c>
      <c r="T268" t="s">
        <v>6504</v>
      </c>
    </row>
    <row r="269" spans="1:20" x14ac:dyDescent="0.3">
      <c r="A269" t="s">
        <v>391</v>
      </c>
      <c r="B269" t="s">
        <v>6537</v>
      </c>
      <c r="C269" t="s">
        <v>46</v>
      </c>
      <c r="D269" t="s">
        <v>22</v>
      </c>
      <c r="E269" t="s">
        <v>40</v>
      </c>
      <c r="F269" t="s">
        <v>143</v>
      </c>
      <c r="G269" t="s">
        <v>48</v>
      </c>
      <c r="H269" t="s">
        <v>43</v>
      </c>
      <c r="I269" t="s">
        <v>27</v>
      </c>
      <c r="J269" t="s">
        <v>6537</v>
      </c>
      <c r="K269" t="s">
        <v>28</v>
      </c>
      <c r="L269" t="s">
        <v>28</v>
      </c>
      <c r="M269">
        <v>148</v>
      </c>
      <c r="N269" t="s">
        <v>52</v>
      </c>
      <c r="O269" t="s">
        <v>30</v>
      </c>
      <c r="P269" t="s">
        <v>44</v>
      </c>
      <c r="Q269" t="s">
        <v>95</v>
      </c>
      <c r="R269" t="s">
        <v>28</v>
      </c>
      <c r="S269">
        <v>0</v>
      </c>
      <c r="T269" t="s">
        <v>6266</v>
      </c>
    </row>
    <row r="270" spans="1:20" x14ac:dyDescent="0.3">
      <c r="A270" t="s">
        <v>392</v>
      </c>
      <c r="B270" t="s">
        <v>6538</v>
      </c>
      <c r="C270" t="s">
        <v>55</v>
      </c>
      <c r="D270" t="s">
        <v>56</v>
      </c>
      <c r="E270" t="s">
        <v>23</v>
      </c>
      <c r="F270" t="s">
        <v>57</v>
      </c>
      <c r="G270" t="s">
        <v>58</v>
      </c>
      <c r="H270" t="s">
        <v>43</v>
      </c>
      <c r="I270" t="s">
        <v>27</v>
      </c>
      <c r="J270" t="s">
        <v>6538</v>
      </c>
      <c r="K270" t="s">
        <v>28</v>
      </c>
      <c r="L270" t="s">
        <v>28</v>
      </c>
      <c r="M270">
        <v>1019</v>
      </c>
      <c r="N270" t="s">
        <v>29</v>
      </c>
      <c r="O270" t="s">
        <v>105</v>
      </c>
      <c r="P270" t="s">
        <v>133</v>
      </c>
      <c r="Q270">
        <v>2</v>
      </c>
      <c r="R270" t="s">
        <v>53</v>
      </c>
      <c r="S270">
        <v>3</v>
      </c>
      <c r="T270" t="s">
        <v>6196</v>
      </c>
    </row>
    <row r="271" spans="1:20" x14ac:dyDescent="0.3">
      <c r="A271" t="s">
        <v>393</v>
      </c>
      <c r="B271" t="s">
        <v>6535</v>
      </c>
      <c r="C271" t="s">
        <v>60</v>
      </c>
      <c r="D271" t="s">
        <v>56</v>
      </c>
      <c r="E271" t="s">
        <v>40</v>
      </c>
      <c r="F271" t="s">
        <v>61</v>
      </c>
      <c r="G271" t="s">
        <v>62</v>
      </c>
      <c r="H271" t="s">
        <v>26</v>
      </c>
      <c r="I271" t="s">
        <v>27</v>
      </c>
      <c r="J271" t="s">
        <v>6535</v>
      </c>
      <c r="K271" t="s">
        <v>28</v>
      </c>
      <c r="L271" t="s">
        <v>28</v>
      </c>
      <c r="M271">
        <v>594</v>
      </c>
      <c r="N271" t="s">
        <v>29</v>
      </c>
      <c r="O271" t="s">
        <v>63</v>
      </c>
      <c r="P271" t="s">
        <v>31</v>
      </c>
      <c r="Q271">
        <v>3</v>
      </c>
      <c r="R271" t="s">
        <v>37</v>
      </c>
      <c r="S271">
        <v>2</v>
      </c>
      <c r="T271" t="s">
        <v>6539</v>
      </c>
    </row>
    <row r="272" spans="1:20" x14ac:dyDescent="0.3">
      <c r="A272" t="s">
        <v>394</v>
      </c>
      <c r="B272" t="s">
        <v>6401</v>
      </c>
      <c r="C272" t="s">
        <v>66</v>
      </c>
      <c r="D272" t="s">
        <v>56</v>
      </c>
      <c r="E272" t="s">
        <v>67</v>
      </c>
      <c r="F272" t="s">
        <v>68</v>
      </c>
      <c r="G272" t="s">
        <v>69</v>
      </c>
      <c r="H272" t="s">
        <v>26</v>
      </c>
      <c r="I272" t="s">
        <v>50</v>
      </c>
      <c r="J272" t="s">
        <v>6401</v>
      </c>
      <c r="K272" t="s">
        <v>6540</v>
      </c>
      <c r="L272" t="s">
        <v>159</v>
      </c>
      <c r="M272">
        <v>406</v>
      </c>
      <c r="N272" t="s">
        <v>29</v>
      </c>
      <c r="O272" t="s">
        <v>105</v>
      </c>
      <c r="P272" t="s">
        <v>64</v>
      </c>
      <c r="Q272">
        <v>3</v>
      </c>
      <c r="R272" t="s">
        <v>37</v>
      </c>
      <c r="S272">
        <v>1</v>
      </c>
      <c r="T272" t="s">
        <v>6482</v>
      </c>
    </row>
    <row r="273" spans="1:20" x14ac:dyDescent="0.3">
      <c r="A273" t="s">
        <v>395</v>
      </c>
      <c r="B273" t="s">
        <v>6541</v>
      </c>
      <c r="C273" t="s">
        <v>71</v>
      </c>
      <c r="D273" t="s">
        <v>72</v>
      </c>
      <c r="E273" t="s">
        <v>23</v>
      </c>
      <c r="F273" t="s">
        <v>138</v>
      </c>
      <c r="G273" t="s">
        <v>36</v>
      </c>
      <c r="H273" t="s">
        <v>43</v>
      </c>
      <c r="I273" t="s">
        <v>27</v>
      </c>
      <c r="J273" t="s">
        <v>6541</v>
      </c>
      <c r="K273" t="s">
        <v>28</v>
      </c>
      <c r="L273" t="s">
        <v>28</v>
      </c>
      <c r="M273">
        <v>469</v>
      </c>
      <c r="N273" t="s">
        <v>75</v>
      </c>
      <c r="O273" t="s">
        <v>63</v>
      </c>
      <c r="P273" t="s">
        <v>64</v>
      </c>
      <c r="Q273">
        <v>3</v>
      </c>
      <c r="R273" t="s">
        <v>37</v>
      </c>
      <c r="S273">
        <v>1</v>
      </c>
      <c r="T273" t="s">
        <v>6354</v>
      </c>
    </row>
    <row r="274" spans="1:20" x14ac:dyDescent="0.3">
      <c r="A274" t="s">
        <v>396</v>
      </c>
      <c r="B274" t="s">
        <v>6171</v>
      </c>
      <c r="C274" t="s">
        <v>77</v>
      </c>
      <c r="D274" t="s">
        <v>72</v>
      </c>
      <c r="E274" t="s">
        <v>40</v>
      </c>
      <c r="F274" t="s">
        <v>93</v>
      </c>
      <c r="G274" t="s">
        <v>94</v>
      </c>
      <c r="H274" t="s">
        <v>26</v>
      </c>
      <c r="I274" t="s">
        <v>27</v>
      </c>
      <c r="J274" t="s">
        <v>6171</v>
      </c>
      <c r="K274" t="s">
        <v>28</v>
      </c>
      <c r="L274" t="s">
        <v>28</v>
      </c>
      <c r="M274">
        <v>352</v>
      </c>
      <c r="N274" t="s">
        <v>122</v>
      </c>
      <c r="O274" t="s">
        <v>63</v>
      </c>
      <c r="P274" t="s">
        <v>133</v>
      </c>
      <c r="Q274">
        <v>3</v>
      </c>
      <c r="R274" t="s">
        <v>37</v>
      </c>
      <c r="S274">
        <v>1</v>
      </c>
      <c r="T274" t="s">
        <v>6542</v>
      </c>
    </row>
    <row r="275" spans="1:20" x14ac:dyDescent="0.3">
      <c r="A275" t="s">
        <v>397</v>
      </c>
      <c r="B275" t="s">
        <v>6543</v>
      </c>
      <c r="C275" t="s">
        <v>81</v>
      </c>
      <c r="D275" t="s">
        <v>72</v>
      </c>
      <c r="E275" t="s">
        <v>23</v>
      </c>
      <c r="F275" t="s">
        <v>82</v>
      </c>
      <c r="G275" t="s">
        <v>83</v>
      </c>
      <c r="H275" t="s">
        <v>26</v>
      </c>
      <c r="I275" t="s">
        <v>27</v>
      </c>
      <c r="J275" t="s">
        <v>6543</v>
      </c>
      <c r="K275" t="s">
        <v>28</v>
      </c>
      <c r="L275" t="s">
        <v>28</v>
      </c>
      <c r="M275">
        <v>798</v>
      </c>
      <c r="N275" t="s">
        <v>29</v>
      </c>
      <c r="O275" t="s">
        <v>43</v>
      </c>
      <c r="P275" t="s">
        <v>64</v>
      </c>
      <c r="Q275">
        <v>3</v>
      </c>
      <c r="R275" t="s">
        <v>37</v>
      </c>
      <c r="S275">
        <v>2</v>
      </c>
      <c r="T275" t="s">
        <v>6360</v>
      </c>
    </row>
    <row r="276" spans="1:20" x14ac:dyDescent="0.3">
      <c r="A276" t="s">
        <v>398</v>
      </c>
      <c r="B276" t="s">
        <v>6280</v>
      </c>
      <c r="C276" t="s">
        <v>86</v>
      </c>
      <c r="D276" t="s">
        <v>87</v>
      </c>
      <c r="E276" t="s">
        <v>67</v>
      </c>
      <c r="F276" t="s">
        <v>88</v>
      </c>
      <c r="G276" t="s">
        <v>89</v>
      </c>
      <c r="H276" t="s">
        <v>49</v>
      </c>
      <c r="I276" t="s">
        <v>27</v>
      </c>
      <c r="J276" t="s">
        <v>6280</v>
      </c>
      <c r="K276" t="s">
        <v>28</v>
      </c>
      <c r="L276" t="s">
        <v>28</v>
      </c>
      <c r="M276">
        <v>152</v>
      </c>
      <c r="N276" t="s">
        <v>52</v>
      </c>
      <c r="O276" t="s">
        <v>30</v>
      </c>
      <c r="P276" t="s">
        <v>31</v>
      </c>
      <c r="Q276" t="s">
        <v>95</v>
      </c>
      <c r="R276" t="s">
        <v>28</v>
      </c>
      <c r="S276">
        <v>0</v>
      </c>
      <c r="T276" t="s">
        <v>6544</v>
      </c>
    </row>
    <row r="277" spans="1:20" x14ac:dyDescent="0.3">
      <c r="A277" t="s">
        <v>399</v>
      </c>
      <c r="B277" t="s">
        <v>6545</v>
      </c>
      <c r="C277" t="s">
        <v>91</v>
      </c>
      <c r="D277" t="s">
        <v>87</v>
      </c>
      <c r="E277" t="s">
        <v>92</v>
      </c>
      <c r="F277" t="s">
        <v>286</v>
      </c>
      <c r="G277" t="s">
        <v>94</v>
      </c>
      <c r="H277" t="s">
        <v>110</v>
      </c>
      <c r="I277" t="s">
        <v>27</v>
      </c>
      <c r="J277" t="s">
        <v>6545</v>
      </c>
      <c r="K277" t="s">
        <v>28</v>
      </c>
      <c r="L277" t="s">
        <v>28</v>
      </c>
      <c r="M277">
        <v>784</v>
      </c>
      <c r="N277" t="s">
        <v>52</v>
      </c>
      <c r="O277" t="s">
        <v>30</v>
      </c>
      <c r="P277" t="s">
        <v>31</v>
      </c>
      <c r="Q277">
        <v>4</v>
      </c>
      <c r="R277" t="s">
        <v>32</v>
      </c>
      <c r="S277">
        <v>2</v>
      </c>
      <c r="T277" t="s">
        <v>6546</v>
      </c>
    </row>
    <row r="278" spans="1:20" x14ac:dyDescent="0.3">
      <c r="A278" t="s">
        <v>400</v>
      </c>
      <c r="B278" t="s">
        <v>6215</v>
      </c>
      <c r="C278" t="s">
        <v>21</v>
      </c>
      <c r="D278" t="s">
        <v>22</v>
      </c>
      <c r="E278" t="s">
        <v>23</v>
      </c>
      <c r="F278" t="s">
        <v>288</v>
      </c>
      <c r="G278" t="s">
        <v>25</v>
      </c>
      <c r="H278" t="s">
        <v>43</v>
      </c>
      <c r="I278" t="s">
        <v>27</v>
      </c>
      <c r="J278" t="s">
        <v>6215</v>
      </c>
      <c r="K278" t="s">
        <v>28</v>
      </c>
      <c r="L278" t="s">
        <v>28</v>
      </c>
      <c r="M278">
        <v>245</v>
      </c>
      <c r="N278" t="s">
        <v>29</v>
      </c>
      <c r="O278" t="s">
        <v>30</v>
      </c>
      <c r="P278" t="s">
        <v>64</v>
      </c>
      <c r="Q278">
        <v>4</v>
      </c>
      <c r="R278" t="s">
        <v>32</v>
      </c>
      <c r="S278">
        <v>1</v>
      </c>
      <c r="T278" t="s">
        <v>6455</v>
      </c>
    </row>
    <row r="279" spans="1:20" x14ac:dyDescent="0.3">
      <c r="A279" t="s">
        <v>401</v>
      </c>
      <c r="B279" t="s">
        <v>6547</v>
      </c>
      <c r="C279" t="s">
        <v>34</v>
      </c>
      <c r="D279" t="s">
        <v>22</v>
      </c>
      <c r="E279" t="s">
        <v>23</v>
      </c>
      <c r="F279" t="s">
        <v>35</v>
      </c>
      <c r="G279" t="s">
        <v>36</v>
      </c>
      <c r="H279" t="s">
        <v>26</v>
      </c>
      <c r="I279" t="s">
        <v>27</v>
      </c>
      <c r="J279" t="s">
        <v>6547</v>
      </c>
      <c r="K279" t="s">
        <v>28</v>
      </c>
      <c r="L279" t="s">
        <v>28</v>
      </c>
      <c r="M279">
        <v>522</v>
      </c>
      <c r="N279" t="s">
        <v>52</v>
      </c>
      <c r="O279" t="s">
        <v>63</v>
      </c>
      <c r="P279" t="s">
        <v>64</v>
      </c>
      <c r="Q279">
        <v>3</v>
      </c>
      <c r="R279" t="s">
        <v>37</v>
      </c>
      <c r="S279">
        <v>1</v>
      </c>
      <c r="T279" t="s">
        <v>6258</v>
      </c>
    </row>
    <row r="280" spans="1:20" x14ac:dyDescent="0.3">
      <c r="A280" t="s">
        <v>402</v>
      </c>
      <c r="B280" t="s">
        <v>6548</v>
      </c>
      <c r="C280" t="s">
        <v>39</v>
      </c>
      <c r="D280" t="s">
        <v>22</v>
      </c>
      <c r="E280" t="s">
        <v>40</v>
      </c>
      <c r="F280" t="s">
        <v>35</v>
      </c>
      <c r="G280" t="s">
        <v>36</v>
      </c>
      <c r="H280" t="s">
        <v>26</v>
      </c>
      <c r="I280" t="s">
        <v>27</v>
      </c>
      <c r="J280" t="s">
        <v>6548</v>
      </c>
      <c r="K280" t="s">
        <v>28</v>
      </c>
      <c r="L280" t="s">
        <v>28</v>
      </c>
      <c r="M280">
        <v>114</v>
      </c>
      <c r="N280" t="s">
        <v>122</v>
      </c>
      <c r="O280" t="s">
        <v>63</v>
      </c>
      <c r="P280" t="s">
        <v>31</v>
      </c>
      <c r="Q280" t="s">
        <v>95</v>
      </c>
      <c r="R280" t="s">
        <v>28</v>
      </c>
      <c r="S280">
        <v>0</v>
      </c>
      <c r="T280" t="s">
        <v>6457</v>
      </c>
    </row>
    <row r="281" spans="1:20" x14ac:dyDescent="0.3">
      <c r="A281" t="s">
        <v>403</v>
      </c>
      <c r="B281" t="s">
        <v>6549</v>
      </c>
      <c r="C281" t="s">
        <v>46</v>
      </c>
      <c r="D281" t="s">
        <v>22</v>
      </c>
      <c r="E281" t="s">
        <v>40</v>
      </c>
      <c r="F281" t="s">
        <v>143</v>
      </c>
      <c r="G281" t="s">
        <v>48</v>
      </c>
      <c r="H281" t="s">
        <v>43</v>
      </c>
      <c r="I281" t="s">
        <v>27</v>
      </c>
      <c r="J281" t="s">
        <v>6549</v>
      </c>
      <c r="K281" t="s">
        <v>28</v>
      </c>
      <c r="L281" t="s">
        <v>28</v>
      </c>
      <c r="M281">
        <v>734</v>
      </c>
      <c r="N281" t="s">
        <v>75</v>
      </c>
      <c r="O281" t="s">
        <v>30</v>
      </c>
      <c r="P281" t="s">
        <v>31</v>
      </c>
      <c r="Q281">
        <v>4</v>
      </c>
      <c r="R281" t="s">
        <v>32</v>
      </c>
      <c r="S281">
        <v>2</v>
      </c>
      <c r="T281" t="s">
        <v>6204</v>
      </c>
    </row>
    <row r="282" spans="1:20" x14ac:dyDescent="0.3">
      <c r="A282" t="s">
        <v>404</v>
      </c>
      <c r="B282" t="s">
        <v>6550</v>
      </c>
      <c r="C282" t="s">
        <v>55</v>
      </c>
      <c r="D282" t="s">
        <v>56</v>
      </c>
      <c r="E282" t="s">
        <v>23</v>
      </c>
      <c r="F282" t="s">
        <v>190</v>
      </c>
      <c r="G282" t="s">
        <v>58</v>
      </c>
      <c r="H282" t="s">
        <v>49</v>
      </c>
      <c r="I282" t="s">
        <v>27</v>
      </c>
      <c r="J282" t="s">
        <v>6550</v>
      </c>
      <c r="K282" t="s">
        <v>28</v>
      </c>
      <c r="L282" t="s">
        <v>28</v>
      </c>
      <c r="M282">
        <v>678</v>
      </c>
      <c r="N282" t="s">
        <v>29</v>
      </c>
      <c r="O282" t="s">
        <v>63</v>
      </c>
      <c r="P282" t="s">
        <v>107</v>
      </c>
      <c r="Q282">
        <v>4</v>
      </c>
      <c r="R282" t="s">
        <v>32</v>
      </c>
      <c r="S282">
        <v>2</v>
      </c>
      <c r="T282" t="s">
        <v>6551</v>
      </c>
    </row>
    <row r="283" spans="1:20" x14ac:dyDescent="0.3">
      <c r="A283" t="s">
        <v>405</v>
      </c>
      <c r="B283" t="s">
        <v>6552</v>
      </c>
      <c r="C283" t="s">
        <v>60</v>
      </c>
      <c r="D283" t="s">
        <v>56</v>
      </c>
      <c r="E283" t="s">
        <v>40</v>
      </c>
      <c r="F283" t="s">
        <v>145</v>
      </c>
      <c r="G283" t="s">
        <v>62</v>
      </c>
      <c r="H283" t="s">
        <v>49</v>
      </c>
      <c r="I283" t="s">
        <v>27</v>
      </c>
      <c r="J283" t="s">
        <v>6552</v>
      </c>
      <c r="K283" t="s">
        <v>28</v>
      </c>
      <c r="L283" t="s">
        <v>28</v>
      </c>
      <c r="M283">
        <v>433</v>
      </c>
      <c r="N283" t="s">
        <v>52</v>
      </c>
      <c r="O283" t="s">
        <v>43</v>
      </c>
      <c r="P283" t="s">
        <v>133</v>
      </c>
      <c r="Q283">
        <v>3</v>
      </c>
      <c r="R283" t="s">
        <v>37</v>
      </c>
      <c r="S283">
        <v>1</v>
      </c>
      <c r="T283" t="s">
        <v>6371</v>
      </c>
    </row>
    <row r="284" spans="1:20" x14ac:dyDescent="0.3">
      <c r="A284" t="s">
        <v>406</v>
      </c>
      <c r="B284" t="s">
        <v>6553</v>
      </c>
      <c r="C284" t="s">
        <v>66</v>
      </c>
      <c r="D284" t="s">
        <v>56</v>
      </c>
      <c r="E284" t="s">
        <v>67</v>
      </c>
      <c r="F284" t="s">
        <v>193</v>
      </c>
      <c r="G284" t="s">
        <v>69</v>
      </c>
      <c r="H284" t="s">
        <v>43</v>
      </c>
      <c r="I284" t="s">
        <v>27</v>
      </c>
      <c r="J284" t="s">
        <v>6553</v>
      </c>
      <c r="K284" t="s">
        <v>28</v>
      </c>
      <c r="L284" t="s">
        <v>28</v>
      </c>
      <c r="M284">
        <v>1072</v>
      </c>
      <c r="N284" t="s">
        <v>52</v>
      </c>
      <c r="O284" t="s">
        <v>63</v>
      </c>
      <c r="P284" t="s">
        <v>107</v>
      </c>
      <c r="Q284">
        <v>3</v>
      </c>
      <c r="R284" t="s">
        <v>37</v>
      </c>
      <c r="S284">
        <v>3</v>
      </c>
      <c r="T284" t="s">
        <v>6233</v>
      </c>
    </row>
    <row r="285" spans="1:20" x14ac:dyDescent="0.3">
      <c r="A285" t="s">
        <v>407</v>
      </c>
      <c r="B285" t="s">
        <v>6554</v>
      </c>
      <c r="C285" t="s">
        <v>71</v>
      </c>
      <c r="D285" t="s">
        <v>72</v>
      </c>
      <c r="E285" t="s">
        <v>23</v>
      </c>
      <c r="F285" t="s">
        <v>150</v>
      </c>
      <c r="G285" t="s">
        <v>74</v>
      </c>
      <c r="H285" t="s">
        <v>26</v>
      </c>
      <c r="I285" t="s">
        <v>27</v>
      </c>
      <c r="J285" t="s">
        <v>6554</v>
      </c>
      <c r="K285" t="s">
        <v>28</v>
      </c>
      <c r="L285" t="s">
        <v>28</v>
      </c>
      <c r="M285">
        <v>968</v>
      </c>
      <c r="N285" t="s">
        <v>75</v>
      </c>
      <c r="O285" t="s">
        <v>63</v>
      </c>
      <c r="P285" t="s">
        <v>107</v>
      </c>
      <c r="Q285">
        <v>4</v>
      </c>
      <c r="R285" t="s">
        <v>32</v>
      </c>
      <c r="S285">
        <v>3</v>
      </c>
      <c r="T285" t="s">
        <v>6136</v>
      </c>
    </row>
    <row r="286" spans="1:20" x14ac:dyDescent="0.3">
      <c r="A286" t="s">
        <v>408</v>
      </c>
      <c r="B286" t="s">
        <v>6555</v>
      </c>
      <c r="C286" t="s">
        <v>77</v>
      </c>
      <c r="D286" t="s">
        <v>72</v>
      </c>
      <c r="E286" t="s">
        <v>40</v>
      </c>
      <c r="F286" t="s">
        <v>112</v>
      </c>
      <c r="G286" t="s">
        <v>79</v>
      </c>
      <c r="H286" t="s">
        <v>43</v>
      </c>
      <c r="I286" t="s">
        <v>27</v>
      </c>
      <c r="J286" t="s">
        <v>6555</v>
      </c>
      <c r="K286" t="s">
        <v>28</v>
      </c>
      <c r="L286" t="s">
        <v>28</v>
      </c>
      <c r="M286">
        <v>1043</v>
      </c>
      <c r="N286" t="s">
        <v>29</v>
      </c>
      <c r="O286" t="s">
        <v>63</v>
      </c>
      <c r="P286" t="s">
        <v>133</v>
      </c>
      <c r="Q286">
        <v>3</v>
      </c>
      <c r="R286" t="s">
        <v>37</v>
      </c>
      <c r="S286">
        <v>3</v>
      </c>
      <c r="T286" t="s">
        <v>6298</v>
      </c>
    </row>
    <row r="287" spans="1:20" x14ac:dyDescent="0.3">
      <c r="A287" t="s">
        <v>409</v>
      </c>
      <c r="B287" t="s">
        <v>6556</v>
      </c>
      <c r="C287" t="s">
        <v>81</v>
      </c>
      <c r="D287" t="s">
        <v>72</v>
      </c>
      <c r="E287" t="s">
        <v>23</v>
      </c>
      <c r="F287" t="s">
        <v>154</v>
      </c>
      <c r="G287" t="s">
        <v>83</v>
      </c>
      <c r="H287" t="s">
        <v>43</v>
      </c>
      <c r="I287" t="s">
        <v>27</v>
      </c>
      <c r="J287" t="s">
        <v>6556</v>
      </c>
      <c r="K287" t="s">
        <v>28</v>
      </c>
      <c r="L287" t="s">
        <v>28</v>
      </c>
      <c r="M287">
        <v>1010</v>
      </c>
      <c r="N287" t="s">
        <v>75</v>
      </c>
      <c r="O287" t="s">
        <v>30</v>
      </c>
      <c r="P287" t="s">
        <v>64</v>
      </c>
      <c r="Q287">
        <v>1</v>
      </c>
      <c r="R287" t="s">
        <v>53</v>
      </c>
      <c r="S287">
        <v>3</v>
      </c>
      <c r="T287" t="s">
        <v>6455</v>
      </c>
    </row>
    <row r="288" spans="1:20" x14ac:dyDescent="0.3">
      <c r="A288" t="s">
        <v>410</v>
      </c>
      <c r="B288" t="s">
        <v>6557</v>
      </c>
      <c r="C288" t="s">
        <v>86</v>
      </c>
      <c r="D288" t="s">
        <v>87</v>
      </c>
      <c r="E288" t="s">
        <v>67</v>
      </c>
      <c r="F288" t="s">
        <v>116</v>
      </c>
      <c r="G288" t="s">
        <v>89</v>
      </c>
      <c r="H288" t="s">
        <v>26</v>
      </c>
      <c r="I288" t="s">
        <v>50</v>
      </c>
      <c r="J288" t="s">
        <v>6557</v>
      </c>
      <c r="K288" t="s">
        <v>6558</v>
      </c>
      <c r="L288" t="s">
        <v>159</v>
      </c>
      <c r="M288">
        <v>455</v>
      </c>
      <c r="N288" t="s">
        <v>75</v>
      </c>
      <c r="O288" t="s">
        <v>63</v>
      </c>
      <c r="P288" t="s">
        <v>107</v>
      </c>
      <c r="Q288">
        <v>4</v>
      </c>
      <c r="R288" t="s">
        <v>32</v>
      </c>
      <c r="S288">
        <v>1</v>
      </c>
      <c r="T288" t="s">
        <v>6187</v>
      </c>
    </row>
    <row r="289" spans="1:20" x14ac:dyDescent="0.3">
      <c r="A289" t="s">
        <v>411</v>
      </c>
      <c r="B289" t="s">
        <v>6559</v>
      </c>
      <c r="C289" t="s">
        <v>91</v>
      </c>
      <c r="D289" t="s">
        <v>87</v>
      </c>
      <c r="E289" t="s">
        <v>92</v>
      </c>
      <c r="F289" t="s">
        <v>93</v>
      </c>
      <c r="G289" t="s">
        <v>94</v>
      </c>
      <c r="H289" t="s">
        <v>26</v>
      </c>
      <c r="I289" t="s">
        <v>27</v>
      </c>
      <c r="J289" t="s">
        <v>6559</v>
      </c>
      <c r="K289" t="s">
        <v>28</v>
      </c>
      <c r="L289" t="s">
        <v>28</v>
      </c>
      <c r="M289">
        <v>560</v>
      </c>
      <c r="N289" t="s">
        <v>52</v>
      </c>
      <c r="O289" t="s">
        <v>63</v>
      </c>
      <c r="P289" t="s">
        <v>107</v>
      </c>
      <c r="Q289">
        <v>4</v>
      </c>
      <c r="R289" t="s">
        <v>32</v>
      </c>
      <c r="S289">
        <v>2</v>
      </c>
      <c r="T289" t="s">
        <v>6560</v>
      </c>
    </row>
    <row r="290" spans="1:20" x14ac:dyDescent="0.3">
      <c r="A290" t="s">
        <v>412</v>
      </c>
      <c r="B290" t="s">
        <v>6561</v>
      </c>
      <c r="C290" t="s">
        <v>21</v>
      </c>
      <c r="D290" t="s">
        <v>22</v>
      </c>
      <c r="E290" t="s">
        <v>23</v>
      </c>
      <c r="F290" t="s">
        <v>24</v>
      </c>
      <c r="G290" t="s">
        <v>25</v>
      </c>
      <c r="H290" t="s">
        <v>26</v>
      </c>
      <c r="I290" t="s">
        <v>27</v>
      </c>
      <c r="J290" t="s">
        <v>6561</v>
      </c>
      <c r="K290" t="s">
        <v>28</v>
      </c>
      <c r="L290" t="s">
        <v>28</v>
      </c>
      <c r="M290">
        <v>726</v>
      </c>
      <c r="N290" t="s">
        <v>52</v>
      </c>
      <c r="O290" t="s">
        <v>30</v>
      </c>
      <c r="P290" t="s">
        <v>31</v>
      </c>
      <c r="Q290">
        <v>3</v>
      </c>
      <c r="R290" t="s">
        <v>37</v>
      </c>
      <c r="S290">
        <v>2</v>
      </c>
      <c r="T290" t="s">
        <v>6418</v>
      </c>
    </row>
    <row r="291" spans="1:20" x14ac:dyDescent="0.3">
      <c r="A291" t="s">
        <v>413</v>
      </c>
      <c r="B291" t="s">
        <v>6562</v>
      </c>
      <c r="C291" t="s">
        <v>34</v>
      </c>
      <c r="D291" t="s">
        <v>22</v>
      </c>
      <c r="E291" t="s">
        <v>23</v>
      </c>
      <c r="F291" t="s">
        <v>35</v>
      </c>
      <c r="G291" t="s">
        <v>36</v>
      </c>
      <c r="H291" t="s">
        <v>26</v>
      </c>
      <c r="I291" t="s">
        <v>27</v>
      </c>
      <c r="J291" t="s">
        <v>6562</v>
      </c>
      <c r="K291" t="s">
        <v>28</v>
      </c>
      <c r="L291" t="s">
        <v>28</v>
      </c>
      <c r="M291">
        <v>262</v>
      </c>
      <c r="N291" t="s">
        <v>52</v>
      </c>
      <c r="O291" t="s">
        <v>63</v>
      </c>
      <c r="P291" t="s">
        <v>64</v>
      </c>
      <c r="Q291">
        <v>2</v>
      </c>
      <c r="R291" t="s">
        <v>53</v>
      </c>
      <c r="S291">
        <v>1</v>
      </c>
      <c r="T291" t="s">
        <v>6298</v>
      </c>
    </row>
    <row r="292" spans="1:20" x14ac:dyDescent="0.3">
      <c r="A292" t="s">
        <v>414</v>
      </c>
      <c r="B292" t="s">
        <v>6563</v>
      </c>
      <c r="C292" t="s">
        <v>39</v>
      </c>
      <c r="D292" t="s">
        <v>22</v>
      </c>
      <c r="E292" t="s">
        <v>40</v>
      </c>
      <c r="F292" t="s">
        <v>41</v>
      </c>
      <c r="G292" t="s">
        <v>42</v>
      </c>
      <c r="H292" t="s">
        <v>43</v>
      </c>
      <c r="I292" t="s">
        <v>50</v>
      </c>
      <c r="J292" t="s">
        <v>6563</v>
      </c>
      <c r="K292" t="s">
        <v>6564</v>
      </c>
      <c r="L292" t="s">
        <v>51</v>
      </c>
      <c r="M292">
        <v>103</v>
      </c>
      <c r="N292" t="s">
        <v>75</v>
      </c>
      <c r="O292" t="s">
        <v>63</v>
      </c>
      <c r="P292" t="s">
        <v>64</v>
      </c>
      <c r="Q292" t="s">
        <v>95</v>
      </c>
      <c r="R292" t="s">
        <v>28</v>
      </c>
      <c r="S292">
        <v>0</v>
      </c>
      <c r="T292" t="s">
        <v>6476</v>
      </c>
    </row>
    <row r="293" spans="1:20" x14ac:dyDescent="0.3">
      <c r="A293" t="s">
        <v>415</v>
      </c>
      <c r="B293" t="s">
        <v>6565</v>
      </c>
      <c r="C293" t="s">
        <v>46</v>
      </c>
      <c r="D293" t="s">
        <v>22</v>
      </c>
      <c r="E293" t="s">
        <v>40</v>
      </c>
      <c r="F293" t="s">
        <v>47</v>
      </c>
      <c r="G293" t="s">
        <v>48</v>
      </c>
      <c r="H293" t="s">
        <v>49</v>
      </c>
      <c r="I293" t="s">
        <v>27</v>
      </c>
      <c r="J293" t="s">
        <v>6565</v>
      </c>
      <c r="K293" t="s">
        <v>28</v>
      </c>
      <c r="L293" t="s">
        <v>28</v>
      </c>
      <c r="M293">
        <v>692</v>
      </c>
      <c r="N293" t="s">
        <v>52</v>
      </c>
      <c r="O293" t="s">
        <v>43</v>
      </c>
      <c r="P293" t="s">
        <v>44</v>
      </c>
      <c r="Q293">
        <v>4</v>
      </c>
      <c r="R293" t="s">
        <v>32</v>
      </c>
      <c r="S293">
        <v>2</v>
      </c>
      <c r="T293" t="s">
        <v>6566</v>
      </c>
    </row>
    <row r="294" spans="1:20" x14ac:dyDescent="0.3">
      <c r="A294" t="s">
        <v>416</v>
      </c>
      <c r="B294" t="s">
        <v>6567</v>
      </c>
      <c r="C294" t="s">
        <v>55</v>
      </c>
      <c r="D294" t="s">
        <v>56</v>
      </c>
      <c r="E294" t="s">
        <v>23</v>
      </c>
      <c r="F294" t="s">
        <v>147</v>
      </c>
      <c r="G294" t="s">
        <v>58</v>
      </c>
      <c r="H294" t="s">
        <v>26</v>
      </c>
      <c r="I294" t="s">
        <v>27</v>
      </c>
      <c r="J294" t="s">
        <v>6567</v>
      </c>
      <c r="K294" t="s">
        <v>28</v>
      </c>
      <c r="L294" t="s">
        <v>28</v>
      </c>
      <c r="M294">
        <v>186</v>
      </c>
      <c r="N294" t="s">
        <v>75</v>
      </c>
      <c r="O294" t="s">
        <v>105</v>
      </c>
      <c r="P294" t="s">
        <v>64</v>
      </c>
      <c r="Q294">
        <v>3</v>
      </c>
      <c r="R294" t="s">
        <v>37</v>
      </c>
      <c r="S294">
        <v>1</v>
      </c>
      <c r="T294" t="s">
        <v>6426</v>
      </c>
    </row>
    <row r="295" spans="1:20" x14ac:dyDescent="0.3">
      <c r="A295" t="s">
        <v>417</v>
      </c>
      <c r="B295" t="s">
        <v>6568</v>
      </c>
      <c r="C295" t="s">
        <v>60</v>
      </c>
      <c r="D295" t="s">
        <v>56</v>
      </c>
      <c r="E295" t="s">
        <v>40</v>
      </c>
      <c r="F295" t="s">
        <v>104</v>
      </c>
      <c r="G295" t="s">
        <v>62</v>
      </c>
      <c r="H295" t="s">
        <v>43</v>
      </c>
      <c r="I295" t="s">
        <v>27</v>
      </c>
      <c r="J295" t="s">
        <v>6568</v>
      </c>
      <c r="K295" t="s">
        <v>28</v>
      </c>
      <c r="L295" t="s">
        <v>28</v>
      </c>
      <c r="M295">
        <v>297</v>
      </c>
      <c r="N295" t="s">
        <v>122</v>
      </c>
      <c r="O295" t="s">
        <v>30</v>
      </c>
      <c r="P295" t="s">
        <v>64</v>
      </c>
      <c r="Q295">
        <v>2</v>
      </c>
      <c r="R295" t="s">
        <v>53</v>
      </c>
      <c r="S295">
        <v>1</v>
      </c>
      <c r="T295" t="s">
        <v>6393</v>
      </c>
    </row>
    <row r="296" spans="1:20" x14ac:dyDescent="0.3">
      <c r="A296" t="s">
        <v>418</v>
      </c>
      <c r="B296" t="s">
        <v>6569</v>
      </c>
      <c r="C296" t="s">
        <v>66</v>
      </c>
      <c r="D296" t="s">
        <v>56</v>
      </c>
      <c r="E296" t="s">
        <v>67</v>
      </c>
      <c r="F296" t="s">
        <v>99</v>
      </c>
      <c r="G296" t="s">
        <v>36</v>
      </c>
      <c r="H296" t="s">
        <v>49</v>
      </c>
      <c r="I296" t="s">
        <v>50</v>
      </c>
      <c r="J296" t="s">
        <v>6569</v>
      </c>
      <c r="K296" t="s">
        <v>6570</v>
      </c>
      <c r="L296" t="s">
        <v>51</v>
      </c>
      <c r="M296">
        <v>127</v>
      </c>
      <c r="N296" t="s">
        <v>29</v>
      </c>
      <c r="O296" t="s">
        <v>43</v>
      </c>
      <c r="P296" t="s">
        <v>133</v>
      </c>
      <c r="Q296" t="s">
        <v>95</v>
      </c>
      <c r="R296" t="s">
        <v>28</v>
      </c>
      <c r="S296">
        <v>0</v>
      </c>
      <c r="T296" t="s">
        <v>6571</v>
      </c>
    </row>
    <row r="297" spans="1:20" x14ac:dyDescent="0.3">
      <c r="A297" t="s">
        <v>419</v>
      </c>
      <c r="B297" t="s">
        <v>6572</v>
      </c>
      <c r="C297" t="s">
        <v>71</v>
      </c>
      <c r="D297" t="s">
        <v>72</v>
      </c>
      <c r="E297" t="s">
        <v>23</v>
      </c>
      <c r="F297" t="s">
        <v>150</v>
      </c>
      <c r="G297" t="s">
        <v>74</v>
      </c>
      <c r="H297" t="s">
        <v>26</v>
      </c>
      <c r="I297" t="s">
        <v>27</v>
      </c>
      <c r="J297" t="s">
        <v>6572</v>
      </c>
      <c r="K297" t="s">
        <v>28</v>
      </c>
      <c r="L297" t="s">
        <v>28</v>
      </c>
      <c r="M297">
        <v>998</v>
      </c>
      <c r="N297" t="s">
        <v>52</v>
      </c>
      <c r="O297" t="s">
        <v>43</v>
      </c>
      <c r="P297" t="s">
        <v>64</v>
      </c>
      <c r="Q297">
        <v>1</v>
      </c>
      <c r="R297" t="s">
        <v>53</v>
      </c>
      <c r="S297">
        <v>3</v>
      </c>
      <c r="T297" t="s">
        <v>6204</v>
      </c>
    </row>
    <row r="298" spans="1:20" x14ac:dyDescent="0.3">
      <c r="A298" t="s">
        <v>420</v>
      </c>
      <c r="B298" t="s">
        <v>6573</v>
      </c>
      <c r="C298" t="s">
        <v>77</v>
      </c>
      <c r="D298" t="s">
        <v>72</v>
      </c>
      <c r="E298" t="s">
        <v>40</v>
      </c>
      <c r="F298" t="s">
        <v>131</v>
      </c>
      <c r="G298" t="s">
        <v>79</v>
      </c>
      <c r="H298" t="s">
        <v>26</v>
      </c>
      <c r="I298" t="s">
        <v>27</v>
      </c>
      <c r="J298" t="s">
        <v>6573</v>
      </c>
      <c r="K298" t="s">
        <v>28</v>
      </c>
      <c r="L298" t="s">
        <v>28</v>
      </c>
      <c r="M298">
        <v>735</v>
      </c>
      <c r="N298" t="s">
        <v>140</v>
      </c>
      <c r="O298" t="s">
        <v>63</v>
      </c>
      <c r="P298" t="s">
        <v>64</v>
      </c>
      <c r="Q298">
        <v>3</v>
      </c>
      <c r="R298" t="s">
        <v>37</v>
      </c>
      <c r="S298">
        <v>2</v>
      </c>
      <c r="T298" t="s">
        <v>6219</v>
      </c>
    </row>
    <row r="299" spans="1:20" x14ac:dyDescent="0.3">
      <c r="A299" t="s">
        <v>421</v>
      </c>
      <c r="B299" t="s">
        <v>6243</v>
      </c>
      <c r="C299" t="s">
        <v>81</v>
      </c>
      <c r="D299" t="s">
        <v>72</v>
      </c>
      <c r="E299" t="s">
        <v>23</v>
      </c>
      <c r="F299" t="s">
        <v>93</v>
      </c>
      <c r="G299" t="s">
        <v>94</v>
      </c>
      <c r="H299" t="s">
        <v>26</v>
      </c>
      <c r="I299" t="s">
        <v>27</v>
      </c>
      <c r="J299" t="s">
        <v>6243</v>
      </c>
      <c r="K299" t="s">
        <v>28</v>
      </c>
      <c r="L299" t="s">
        <v>28</v>
      </c>
      <c r="M299">
        <v>241</v>
      </c>
      <c r="N299" t="s">
        <v>122</v>
      </c>
      <c r="O299" t="s">
        <v>63</v>
      </c>
      <c r="P299" t="s">
        <v>107</v>
      </c>
      <c r="Q299">
        <v>2</v>
      </c>
      <c r="R299" t="s">
        <v>53</v>
      </c>
      <c r="S299">
        <v>1</v>
      </c>
      <c r="T299" t="s">
        <v>6574</v>
      </c>
    </row>
    <row r="300" spans="1:20" x14ac:dyDescent="0.3">
      <c r="A300" t="s">
        <v>422</v>
      </c>
      <c r="B300" t="s">
        <v>6575</v>
      </c>
      <c r="C300" t="s">
        <v>86</v>
      </c>
      <c r="D300" t="s">
        <v>87</v>
      </c>
      <c r="E300" t="s">
        <v>67</v>
      </c>
      <c r="F300" t="s">
        <v>135</v>
      </c>
      <c r="G300" t="s">
        <v>89</v>
      </c>
      <c r="H300" t="s">
        <v>43</v>
      </c>
      <c r="I300" t="s">
        <v>50</v>
      </c>
      <c r="J300" t="s">
        <v>6575</v>
      </c>
      <c r="K300" t="s">
        <v>6576</v>
      </c>
      <c r="L300" t="s">
        <v>51</v>
      </c>
      <c r="M300">
        <v>921</v>
      </c>
      <c r="N300" t="s">
        <v>29</v>
      </c>
      <c r="O300" t="s">
        <v>30</v>
      </c>
      <c r="P300" t="s">
        <v>44</v>
      </c>
      <c r="Q300">
        <v>4</v>
      </c>
      <c r="R300" t="s">
        <v>32</v>
      </c>
      <c r="S300">
        <v>3</v>
      </c>
      <c r="T300" t="s">
        <v>6233</v>
      </c>
    </row>
    <row r="301" spans="1:20" x14ac:dyDescent="0.3">
      <c r="A301" t="s">
        <v>423</v>
      </c>
      <c r="B301" t="s">
        <v>6577</v>
      </c>
      <c r="C301" t="s">
        <v>91</v>
      </c>
      <c r="D301" t="s">
        <v>87</v>
      </c>
      <c r="E301" t="s">
        <v>92</v>
      </c>
      <c r="F301" t="s">
        <v>114</v>
      </c>
      <c r="G301" t="s">
        <v>94</v>
      </c>
      <c r="H301" t="s">
        <v>43</v>
      </c>
      <c r="I301" t="s">
        <v>50</v>
      </c>
      <c r="J301" t="s">
        <v>6577</v>
      </c>
      <c r="K301" t="s">
        <v>6337</v>
      </c>
      <c r="L301" t="s">
        <v>51</v>
      </c>
      <c r="M301">
        <v>232</v>
      </c>
      <c r="N301" t="s">
        <v>75</v>
      </c>
      <c r="O301" t="s">
        <v>30</v>
      </c>
      <c r="P301" t="s">
        <v>31</v>
      </c>
      <c r="Q301">
        <v>3</v>
      </c>
      <c r="R301" t="s">
        <v>37</v>
      </c>
      <c r="S301">
        <v>1</v>
      </c>
      <c r="T301" t="s">
        <v>6204</v>
      </c>
    </row>
    <row r="302" spans="1:20" x14ac:dyDescent="0.3">
      <c r="A302" t="s">
        <v>424</v>
      </c>
      <c r="B302" t="s">
        <v>6287</v>
      </c>
      <c r="C302" t="s">
        <v>21</v>
      </c>
      <c r="D302" t="s">
        <v>22</v>
      </c>
      <c r="E302" t="s">
        <v>23</v>
      </c>
      <c r="F302" t="s">
        <v>288</v>
      </c>
      <c r="G302" t="s">
        <v>25</v>
      </c>
      <c r="H302" t="s">
        <v>43</v>
      </c>
      <c r="I302" t="s">
        <v>27</v>
      </c>
      <c r="J302" t="s">
        <v>6287</v>
      </c>
      <c r="K302" t="s">
        <v>28</v>
      </c>
      <c r="L302" t="s">
        <v>28</v>
      </c>
      <c r="M302">
        <v>611</v>
      </c>
      <c r="N302" t="s">
        <v>122</v>
      </c>
      <c r="O302" t="s">
        <v>63</v>
      </c>
      <c r="P302" t="s">
        <v>64</v>
      </c>
      <c r="Q302">
        <v>2</v>
      </c>
      <c r="R302" t="s">
        <v>53</v>
      </c>
      <c r="S302">
        <v>2</v>
      </c>
      <c r="T302" t="s">
        <v>6143</v>
      </c>
    </row>
    <row r="303" spans="1:20" x14ac:dyDescent="0.3">
      <c r="A303" t="s">
        <v>425</v>
      </c>
      <c r="B303" t="s">
        <v>6578</v>
      </c>
      <c r="C303" t="s">
        <v>34</v>
      </c>
      <c r="D303" t="s">
        <v>22</v>
      </c>
      <c r="E303" t="s">
        <v>23</v>
      </c>
      <c r="F303" t="s">
        <v>288</v>
      </c>
      <c r="G303" t="s">
        <v>25</v>
      </c>
      <c r="H303" t="s">
        <v>43</v>
      </c>
      <c r="I303" t="s">
        <v>27</v>
      </c>
      <c r="J303" t="s">
        <v>6578</v>
      </c>
      <c r="K303" t="s">
        <v>28</v>
      </c>
      <c r="L303" t="s">
        <v>28</v>
      </c>
      <c r="M303">
        <v>892</v>
      </c>
      <c r="N303" t="s">
        <v>29</v>
      </c>
      <c r="O303" t="s">
        <v>43</v>
      </c>
      <c r="P303" t="s">
        <v>31</v>
      </c>
      <c r="Q303">
        <v>4</v>
      </c>
      <c r="R303" t="s">
        <v>32</v>
      </c>
      <c r="S303">
        <v>2</v>
      </c>
      <c r="T303" t="s">
        <v>6209</v>
      </c>
    </row>
    <row r="304" spans="1:20" x14ac:dyDescent="0.3">
      <c r="A304" t="s">
        <v>426</v>
      </c>
      <c r="B304" t="s">
        <v>6579</v>
      </c>
      <c r="C304" t="s">
        <v>39</v>
      </c>
      <c r="D304" t="s">
        <v>22</v>
      </c>
      <c r="E304" t="s">
        <v>40</v>
      </c>
      <c r="F304" t="s">
        <v>174</v>
      </c>
      <c r="G304" t="s">
        <v>42</v>
      </c>
      <c r="H304" t="s">
        <v>26</v>
      </c>
      <c r="I304" t="s">
        <v>27</v>
      </c>
      <c r="J304" t="s">
        <v>6579</v>
      </c>
      <c r="K304" t="s">
        <v>28</v>
      </c>
      <c r="L304" t="s">
        <v>28</v>
      </c>
      <c r="M304">
        <v>1031</v>
      </c>
      <c r="N304" t="s">
        <v>29</v>
      </c>
      <c r="O304" t="s">
        <v>63</v>
      </c>
      <c r="P304" t="s">
        <v>31</v>
      </c>
      <c r="Q304">
        <v>2</v>
      </c>
      <c r="R304" t="s">
        <v>53</v>
      </c>
      <c r="S304">
        <v>3</v>
      </c>
      <c r="T304" t="s">
        <v>6426</v>
      </c>
    </row>
    <row r="305" spans="1:20" x14ac:dyDescent="0.3">
      <c r="A305" t="s">
        <v>427</v>
      </c>
      <c r="B305" t="s">
        <v>6580</v>
      </c>
      <c r="C305" t="s">
        <v>46</v>
      </c>
      <c r="D305" t="s">
        <v>22</v>
      </c>
      <c r="E305" t="s">
        <v>40</v>
      </c>
      <c r="F305" t="s">
        <v>143</v>
      </c>
      <c r="G305" t="s">
        <v>48</v>
      </c>
      <c r="H305" t="s">
        <v>43</v>
      </c>
      <c r="I305" t="s">
        <v>27</v>
      </c>
      <c r="J305" t="s">
        <v>6580</v>
      </c>
      <c r="K305" t="s">
        <v>28</v>
      </c>
      <c r="L305" t="s">
        <v>28</v>
      </c>
      <c r="M305">
        <v>1037</v>
      </c>
      <c r="N305" t="s">
        <v>29</v>
      </c>
      <c r="O305" t="s">
        <v>63</v>
      </c>
      <c r="P305" t="s">
        <v>64</v>
      </c>
      <c r="Q305">
        <v>4</v>
      </c>
      <c r="R305" t="s">
        <v>32</v>
      </c>
      <c r="S305">
        <v>3</v>
      </c>
      <c r="T305" t="s">
        <v>6476</v>
      </c>
    </row>
    <row r="306" spans="1:20" x14ac:dyDescent="0.3">
      <c r="A306" t="s">
        <v>428</v>
      </c>
      <c r="B306" t="s">
        <v>6581</v>
      </c>
      <c r="C306" t="s">
        <v>55</v>
      </c>
      <c r="D306" t="s">
        <v>56</v>
      </c>
      <c r="E306" t="s">
        <v>23</v>
      </c>
      <c r="F306" t="s">
        <v>57</v>
      </c>
      <c r="G306" t="s">
        <v>58</v>
      </c>
      <c r="H306" t="s">
        <v>43</v>
      </c>
      <c r="I306" t="s">
        <v>27</v>
      </c>
      <c r="J306" t="s">
        <v>6581</v>
      </c>
      <c r="K306" t="s">
        <v>28</v>
      </c>
      <c r="L306" t="s">
        <v>28</v>
      </c>
      <c r="M306">
        <v>126</v>
      </c>
      <c r="N306" t="s">
        <v>29</v>
      </c>
      <c r="O306" t="s">
        <v>63</v>
      </c>
      <c r="P306" t="s">
        <v>107</v>
      </c>
      <c r="Q306" t="s">
        <v>95</v>
      </c>
      <c r="R306" t="s">
        <v>28</v>
      </c>
      <c r="S306">
        <v>0</v>
      </c>
      <c r="T306" t="s">
        <v>6582</v>
      </c>
    </row>
    <row r="307" spans="1:20" x14ac:dyDescent="0.3">
      <c r="A307" t="s">
        <v>429</v>
      </c>
      <c r="B307" t="s">
        <v>6583</v>
      </c>
      <c r="C307" t="s">
        <v>60</v>
      </c>
      <c r="D307" t="s">
        <v>56</v>
      </c>
      <c r="E307" t="s">
        <v>40</v>
      </c>
      <c r="F307" t="s">
        <v>61</v>
      </c>
      <c r="G307" t="s">
        <v>62</v>
      </c>
      <c r="H307" t="s">
        <v>26</v>
      </c>
      <c r="I307" t="s">
        <v>27</v>
      </c>
      <c r="J307" t="s">
        <v>6583</v>
      </c>
      <c r="K307" t="s">
        <v>28</v>
      </c>
      <c r="L307" t="s">
        <v>28</v>
      </c>
      <c r="M307">
        <v>302</v>
      </c>
      <c r="N307" t="s">
        <v>52</v>
      </c>
      <c r="O307" t="s">
        <v>63</v>
      </c>
      <c r="P307" t="s">
        <v>133</v>
      </c>
      <c r="Q307">
        <v>3</v>
      </c>
      <c r="R307" t="s">
        <v>37</v>
      </c>
      <c r="S307">
        <v>1</v>
      </c>
      <c r="T307" t="s">
        <v>6219</v>
      </c>
    </row>
    <row r="308" spans="1:20" x14ac:dyDescent="0.3">
      <c r="A308" t="s">
        <v>430</v>
      </c>
      <c r="B308" t="s">
        <v>6584</v>
      </c>
      <c r="C308" t="s">
        <v>66</v>
      </c>
      <c r="D308" t="s">
        <v>56</v>
      </c>
      <c r="E308" t="s">
        <v>67</v>
      </c>
      <c r="F308" t="s">
        <v>68</v>
      </c>
      <c r="G308" t="s">
        <v>69</v>
      </c>
      <c r="H308" t="s">
        <v>26</v>
      </c>
      <c r="I308" t="s">
        <v>27</v>
      </c>
      <c r="J308" t="s">
        <v>6584</v>
      </c>
      <c r="K308" t="s">
        <v>28</v>
      </c>
      <c r="L308" t="s">
        <v>28</v>
      </c>
      <c r="M308">
        <v>636</v>
      </c>
      <c r="N308" t="s">
        <v>52</v>
      </c>
      <c r="O308" t="s">
        <v>63</v>
      </c>
      <c r="P308" t="s">
        <v>107</v>
      </c>
      <c r="Q308">
        <v>3</v>
      </c>
      <c r="R308" t="s">
        <v>37</v>
      </c>
      <c r="S308">
        <v>2</v>
      </c>
      <c r="T308" t="s">
        <v>6542</v>
      </c>
    </row>
    <row r="309" spans="1:20" x14ac:dyDescent="0.3">
      <c r="A309" t="s">
        <v>431</v>
      </c>
      <c r="B309" t="s">
        <v>6585</v>
      </c>
      <c r="C309" t="s">
        <v>71</v>
      </c>
      <c r="D309" t="s">
        <v>72</v>
      </c>
      <c r="E309" t="s">
        <v>23</v>
      </c>
      <c r="F309" t="s">
        <v>73</v>
      </c>
      <c r="G309" t="s">
        <v>74</v>
      </c>
      <c r="H309" t="s">
        <v>49</v>
      </c>
      <c r="I309" t="s">
        <v>50</v>
      </c>
      <c r="J309" t="s">
        <v>6585</v>
      </c>
      <c r="K309" t="s">
        <v>6288</v>
      </c>
      <c r="L309" t="s">
        <v>51</v>
      </c>
      <c r="M309">
        <v>208</v>
      </c>
      <c r="N309" t="s">
        <v>140</v>
      </c>
      <c r="O309" t="s">
        <v>63</v>
      </c>
      <c r="P309" t="s">
        <v>64</v>
      </c>
      <c r="Q309">
        <v>2</v>
      </c>
      <c r="R309" t="s">
        <v>53</v>
      </c>
      <c r="S309">
        <v>1</v>
      </c>
      <c r="T309" t="s">
        <v>6586</v>
      </c>
    </row>
    <row r="310" spans="1:20" x14ac:dyDescent="0.3">
      <c r="A310" t="s">
        <v>432</v>
      </c>
      <c r="B310" t="s">
        <v>6587</v>
      </c>
      <c r="C310" t="s">
        <v>77</v>
      </c>
      <c r="D310" t="s">
        <v>72</v>
      </c>
      <c r="E310" t="s">
        <v>40</v>
      </c>
      <c r="F310" t="s">
        <v>131</v>
      </c>
      <c r="G310" t="s">
        <v>79</v>
      </c>
      <c r="H310" t="s">
        <v>26</v>
      </c>
      <c r="I310" t="s">
        <v>27</v>
      </c>
      <c r="J310" t="s">
        <v>6587</v>
      </c>
      <c r="K310" t="s">
        <v>28</v>
      </c>
      <c r="L310" t="s">
        <v>28</v>
      </c>
      <c r="M310">
        <v>644</v>
      </c>
      <c r="N310" t="s">
        <v>75</v>
      </c>
      <c r="O310" t="s">
        <v>63</v>
      </c>
      <c r="P310" t="s">
        <v>44</v>
      </c>
      <c r="Q310">
        <v>2</v>
      </c>
      <c r="R310" t="s">
        <v>53</v>
      </c>
      <c r="S310">
        <v>2</v>
      </c>
      <c r="T310" t="s">
        <v>6235</v>
      </c>
    </row>
    <row r="311" spans="1:20" x14ac:dyDescent="0.3">
      <c r="A311" t="s">
        <v>433</v>
      </c>
      <c r="B311" t="s">
        <v>6368</v>
      </c>
      <c r="C311" t="s">
        <v>81</v>
      </c>
      <c r="D311" t="s">
        <v>72</v>
      </c>
      <c r="E311" t="s">
        <v>23</v>
      </c>
      <c r="F311" t="s">
        <v>434</v>
      </c>
      <c r="G311" t="s">
        <v>83</v>
      </c>
      <c r="H311" t="s">
        <v>110</v>
      </c>
      <c r="I311" t="s">
        <v>27</v>
      </c>
      <c r="J311" t="s">
        <v>6368</v>
      </c>
      <c r="K311" t="s">
        <v>28</v>
      </c>
      <c r="L311" t="s">
        <v>28</v>
      </c>
      <c r="M311">
        <v>96</v>
      </c>
      <c r="N311" t="s">
        <v>122</v>
      </c>
      <c r="O311" t="s">
        <v>170</v>
      </c>
      <c r="P311" t="s">
        <v>44</v>
      </c>
      <c r="Q311" t="s">
        <v>95</v>
      </c>
      <c r="R311" t="s">
        <v>28</v>
      </c>
      <c r="S311">
        <v>0</v>
      </c>
      <c r="T311" t="s">
        <v>6588</v>
      </c>
    </row>
    <row r="312" spans="1:20" x14ac:dyDescent="0.3">
      <c r="A312" t="s">
        <v>435</v>
      </c>
      <c r="B312" t="s">
        <v>6589</v>
      </c>
      <c r="C312" t="s">
        <v>86</v>
      </c>
      <c r="D312" t="s">
        <v>87</v>
      </c>
      <c r="E312" t="s">
        <v>67</v>
      </c>
      <c r="F312" t="s">
        <v>135</v>
      </c>
      <c r="G312" t="s">
        <v>89</v>
      </c>
      <c r="H312" t="s">
        <v>43</v>
      </c>
      <c r="I312" t="s">
        <v>50</v>
      </c>
      <c r="J312" t="s">
        <v>6589</v>
      </c>
      <c r="K312" t="s">
        <v>6590</v>
      </c>
      <c r="L312" t="s">
        <v>51</v>
      </c>
      <c r="M312">
        <v>487</v>
      </c>
      <c r="N312" t="s">
        <v>122</v>
      </c>
      <c r="O312" t="s">
        <v>43</v>
      </c>
      <c r="P312" t="s">
        <v>31</v>
      </c>
      <c r="Q312">
        <v>4</v>
      </c>
      <c r="R312" t="s">
        <v>32</v>
      </c>
      <c r="S312">
        <v>1</v>
      </c>
      <c r="T312" t="s">
        <v>6393</v>
      </c>
    </row>
    <row r="313" spans="1:20" x14ac:dyDescent="0.3">
      <c r="A313" t="s">
        <v>436</v>
      </c>
      <c r="B313" t="s">
        <v>6591</v>
      </c>
      <c r="C313" t="s">
        <v>91</v>
      </c>
      <c r="D313" t="s">
        <v>87</v>
      </c>
      <c r="E313" t="s">
        <v>92</v>
      </c>
      <c r="F313" t="s">
        <v>93</v>
      </c>
      <c r="G313" t="s">
        <v>94</v>
      </c>
      <c r="H313" t="s">
        <v>26</v>
      </c>
      <c r="I313" t="s">
        <v>27</v>
      </c>
      <c r="J313" t="s">
        <v>6591</v>
      </c>
      <c r="K313" t="s">
        <v>28</v>
      </c>
      <c r="L313" t="s">
        <v>28</v>
      </c>
      <c r="M313">
        <v>1048</v>
      </c>
      <c r="N313" t="s">
        <v>29</v>
      </c>
      <c r="O313" t="s">
        <v>43</v>
      </c>
      <c r="P313" t="s">
        <v>31</v>
      </c>
      <c r="Q313">
        <v>3</v>
      </c>
      <c r="R313" t="s">
        <v>37</v>
      </c>
      <c r="S313">
        <v>3</v>
      </c>
      <c r="T313" t="s">
        <v>6592</v>
      </c>
    </row>
    <row r="314" spans="1:20" x14ac:dyDescent="0.3">
      <c r="A314" t="s">
        <v>437</v>
      </c>
      <c r="B314" t="s">
        <v>6593</v>
      </c>
      <c r="C314" t="s">
        <v>21</v>
      </c>
      <c r="D314" t="s">
        <v>22</v>
      </c>
      <c r="E314" t="s">
        <v>23</v>
      </c>
      <c r="F314" t="s">
        <v>121</v>
      </c>
      <c r="G314" t="s">
        <v>25</v>
      </c>
      <c r="H314" t="s">
        <v>49</v>
      </c>
      <c r="I314" t="s">
        <v>27</v>
      </c>
      <c r="J314" t="s">
        <v>6593</v>
      </c>
      <c r="K314" t="s">
        <v>28</v>
      </c>
      <c r="L314" t="s">
        <v>28</v>
      </c>
      <c r="M314">
        <v>854</v>
      </c>
      <c r="N314" t="s">
        <v>75</v>
      </c>
      <c r="O314" t="s">
        <v>30</v>
      </c>
      <c r="P314" t="s">
        <v>64</v>
      </c>
      <c r="Q314">
        <v>3</v>
      </c>
      <c r="R314" t="s">
        <v>37</v>
      </c>
      <c r="S314">
        <v>2</v>
      </c>
      <c r="T314" t="s">
        <v>6189</v>
      </c>
    </row>
    <row r="315" spans="1:20" x14ac:dyDescent="0.3">
      <c r="A315" t="s">
        <v>438</v>
      </c>
      <c r="B315" t="s">
        <v>6594</v>
      </c>
      <c r="C315" t="s">
        <v>34</v>
      </c>
      <c r="D315" t="s">
        <v>22</v>
      </c>
      <c r="E315" t="s">
        <v>23</v>
      </c>
      <c r="F315" t="s">
        <v>35</v>
      </c>
      <c r="G315" t="s">
        <v>36</v>
      </c>
      <c r="H315" t="s">
        <v>26</v>
      </c>
      <c r="I315" t="s">
        <v>27</v>
      </c>
      <c r="J315" t="s">
        <v>6594</v>
      </c>
      <c r="K315" t="s">
        <v>28</v>
      </c>
      <c r="L315" t="s">
        <v>28</v>
      </c>
      <c r="M315">
        <v>1075</v>
      </c>
      <c r="N315" t="s">
        <v>52</v>
      </c>
      <c r="O315" t="s">
        <v>30</v>
      </c>
      <c r="P315" t="s">
        <v>107</v>
      </c>
      <c r="Q315">
        <v>4</v>
      </c>
      <c r="R315" t="s">
        <v>32</v>
      </c>
      <c r="S315">
        <v>3</v>
      </c>
      <c r="T315" t="s">
        <v>6143</v>
      </c>
    </row>
    <row r="316" spans="1:20" x14ac:dyDescent="0.3">
      <c r="A316" t="s">
        <v>439</v>
      </c>
      <c r="B316" t="s">
        <v>6520</v>
      </c>
      <c r="C316" t="s">
        <v>39</v>
      </c>
      <c r="D316" t="s">
        <v>22</v>
      </c>
      <c r="E316" t="s">
        <v>40</v>
      </c>
      <c r="F316" t="s">
        <v>215</v>
      </c>
      <c r="G316" t="s">
        <v>42</v>
      </c>
      <c r="H316" t="s">
        <v>49</v>
      </c>
      <c r="I316" t="s">
        <v>27</v>
      </c>
      <c r="J316" t="s">
        <v>6520</v>
      </c>
      <c r="K316" t="s">
        <v>28</v>
      </c>
      <c r="L316" t="s">
        <v>28</v>
      </c>
      <c r="M316">
        <v>162</v>
      </c>
      <c r="N316" t="s">
        <v>140</v>
      </c>
      <c r="O316" t="s">
        <v>63</v>
      </c>
      <c r="P316" t="s">
        <v>107</v>
      </c>
      <c r="Q316" t="s">
        <v>95</v>
      </c>
      <c r="R316" t="s">
        <v>28</v>
      </c>
      <c r="S316">
        <v>0</v>
      </c>
      <c r="T316" t="s">
        <v>6595</v>
      </c>
    </row>
    <row r="317" spans="1:20" x14ac:dyDescent="0.3">
      <c r="A317" t="s">
        <v>440</v>
      </c>
      <c r="B317" t="s">
        <v>6351</v>
      </c>
      <c r="C317" t="s">
        <v>46</v>
      </c>
      <c r="D317" t="s">
        <v>22</v>
      </c>
      <c r="E317" t="s">
        <v>40</v>
      </c>
      <c r="F317" t="s">
        <v>101</v>
      </c>
      <c r="G317" t="s">
        <v>48</v>
      </c>
      <c r="H317" t="s">
        <v>26</v>
      </c>
      <c r="I317" t="s">
        <v>27</v>
      </c>
      <c r="J317" t="s">
        <v>6351</v>
      </c>
      <c r="K317" t="s">
        <v>28</v>
      </c>
      <c r="L317" t="s">
        <v>28</v>
      </c>
      <c r="M317">
        <v>661</v>
      </c>
      <c r="N317" t="s">
        <v>29</v>
      </c>
      <c r="O317" t="s">
        <v>30</v>
      </c>
      <c r="P317" t="s">
        <v>64</v>
      </c>
      <c r="Q317">
        <v>3</v>
      </c>
      <c r="R317" t="s">
        <v>37</v>
      </c>
      <c r="S317">
        <v>2</v>
      </c>
      <c r="T317" t="s">
        <v>6334</v>
      </c>
    </row>
    <row r="318" spans="1:20" x14ac:dyDescent="0.3">
      <c r="A318" t="s">
        <v>441</v>
      </c>
      <c r="B318" t="s">
        <v>6596</v>
      </c>
      <c r="C318" t="s">
        <v>55</v>
      </c>
      <c r="D318" t="s">
        <v>56</v>
      </c>
      <c r="E318" t="s">
        <v>23</v>
      </c>
      <c r="F318" t="s">
        <v>147</v>
      </c>
      <c r="G318" t="s">
        <v>58</v>
      </c>
      <c r="H318" t="s">
        <v>26</v>
      </c>
      <c r="I318" t="s">
        <v>50</v>
      </c>
      <c r="J318" t="s">
        <v>6596</v>
      </c>
      <c r="K318" t="s">
        <v>6597</v>
      </c>
      <c r="L318" t="s">
        <v>51</v>
      </c>
      <c r="M318">
        <v>123</v>
      </c>
      <c r="N318" t="s">
        <v>122</v>
      </c>
      <c r="O318" t="s">
        <v>63</v>
      </c>
      <c r="P318" t="s">
        <v>133</v>
      </c>
      <c r="Q318" t="s">
        <v>95</v>
      </c>
      <c r="R318" t="s">
        <v>28</v>
      </c>
      <c r="S318">
        <v>0</v>
      </c>
      <c r="T318" t="s">
        <v>6187</v>
      </c>
    </row>
    <row r="319" spans="1:20" x14ac:dyDescent="0.3">
      <c r="A319" t="s">
        <v>442</v>
      </c>
      <c r="B319" t="s">
        <v>6598</v>
      </c>
      <c r="C319" t="s">
        <v>60</v>
      </c>
      <c r="D319" t="s">
        <v>56</v>
      </c>
      <c r="E319" t="s">
        <v>40</v>
      </c>
      <c r="F319" t="s">
        <v>147</v>
      </c>
      <c r="G319" t="s">
        <v>58</v>
      </c>
      <c r="H319" t="s">
        <v>26</v>
      </c>
      <c r="I319" t="s">
        <v>50</v>
      </c>
      <c r="J319" t="s">
        <v>6598</v>
      </c>
      <c r="K319" t="s">
        <v>6599</v>
      </c>
      <c r="L319" t="s">
        <v>51</v>
      </c>
      <c r="M319">
        <v>497</v>
      </c>
      <c r="N319" t="s">
        <v>29</v>
      </c>
      <c r="O319" t="s">
        <v>63</v>
      </c>
      <c r="P319" t="s">
        <v>64</v>
      </c>
      <c r="Q319">
        <v>3</v>
      </c>
      <c r="R319" t="s">
        <v>37</v>
      </c>
      <c r="S319">
        <v>1</v>
      </c>
      <c r="T319" t="s">
        <v>6202</v>
      </c>
    </row>
    <row r="320" spans="1:20" x14ac:dyDescent="0.3">
      <c r="A320" t="s">
        <v>443</v>
      </c>
      <c r="B320" t="s">
        <v>6600</v>
      </c>
      <c r="C320" t="s">
        <v>66</v>
      </c>
      <c r="D320" t="s">
        <v>56</v>
      </c>
      <c r="E320" t="s">
        <v>67</v>
      </c>
      <c r="F320" t="s">
        <v>138</v>
      </c>
      <c r="G320" t="s">
        <v>36</v>
      </c>
      <c r="H320" t="s">
        <v>43</v>
      </c>
      <c r="I320" t="s">
        <v>27</v>
      </c>
      <c r="J320" t="s">
        <v>6600</v>
      </c>
      <c r="K320" t="s">
        <v>28</v>
      </c>
      <c r="L320" t="s">
        <v>28</v>
      </c>
      <c r="M320">
        <v>288</v>
      </c>
      <c r="N320" t="s">
        <v>52</v>
      </c>
      <c r="O320" t="s">
        <v>63</v>
      </c>
      <c r="P320" t="s">
        <v>31</v>
      </c>
      <c r="Q320">
        <v>3</v>
      </c>
      <c r="R320" t="s">
        <v>37</v>
      </c>
      <c r="S320">
        <v>1</v>
      </c>
      <c r="T320" t="s">
        <v>6601</v>
      </c>
    </row>
    <row r="321" spans="1:20" x14ac:dyDescent="0.3">
      <c r="A321" t="s">
        <v>444</v>
      </c>
      <c r="B321" t="s">
        <v>6602</v>
      </c>
      <c r="C321" t="s">
        <v>71</v>
      </c>
      <c r="D321" t="s">
        <v>72</v>
      </c>
      <c r="E321" t="s">
        <v>23</v>
      </c>
      <c r="F321" t="s">
        <v>129</v>
      </c>
      <c r="G321" t="s">
        <v>74</v>
      </c>
      <c r="H321" t="s">
        <v>43</v>
      </c>
      <c r="I321" t="s">
        <v>27</v>
      </c>
      <c r="J321" t="s">
        <v>6602</v>
      </c>
      <c r="K321" t="s">
        <v>28</v>
      </c>
      <c r="L321" t="s">
        <v>28</v>
      </c>
      <c r="M321">
        <v>190</v>
      </c>
      <c r="N321" t="s">
        <v>52</v>
      </c>
      <c r="O321" t="s">
        <v>63</v>
      </c>
      <c r="P321" t="s">
        <v>133</v>
      </c>
      <c r="Q321">
        <v>3</v>
      </c>
      <c r="R321" t="s">
        <v>37</v>
      </c>
      <c r="S321">
        <v>1</v>
      </c>
      <c r="T321" t="s">
        <v>6283</v>
      </c>
    </row>
    <row r="322" spans="1:20" x14ac:dyDescent="0.3">
      <c r="A322" t="s">
        <v>445</v>
      </c>
      <c r="B322" t="s">
        <v>6603</v>
      </c>
      <c r="C322" t="s">
        <v>77</v>
      </c>
      <c r="D322" t="s">
        <v>72</v>
      </c>
      <c r="E322" t="s">
        <v>40</v>
      </c>
      <c r="F322" t="s">
        <v>112</v>
      </c>
      <c r="G322" t="s">
        <v>79</v>
      </c>
      <c r="H322" t="s">
        <v>43</v>
      </c>
      <c r="I322" t="s">
        <v>27</v>
      </c>
      <c r="J322" t="s">
        <v>6603</v>
      </c>
      <c r="K322" t="s">
        <v>28</v>
      </c>
      <c r="L322" t="s">
        <v>28</v>
      </c>
      <c r="M322">
        <v>1050</v>
      </c>
      <c r="N322" t="s">
        <v>52</v>
      </c>
      <c r="O322" t="s">
        <v>30</v>
      </c>
      <c r="P322" t="s">
        <v>31</v>
      </c>
      <c r="Q322">
        <v>4</v>
      </c>
      <c r="R322" t="s">
        <v>32</v>
      </c>
      <c r="S322">
        <v>3</v>
      </c>
      <c r="T322" t="s">
        <v>6200</v>
      </c>
    </row>
    <row r="323" spans="1:20" x14ac:dyDescent="0.3">
      <c r="A323" t="s">
        <v>446</v>
      </c>
      <c r="B323" t="s">
        <v>6223</v>
      </c>
      <c r="C323" t="s">
        <v>81</v>
      </c>
      <c r="D323" t="s">
        <v>72</v>
      </c>
      <c r="E323" t="s">
        <v>23</v>
      </c>
      <c r="F323" t="s">
        <v>82</v>
      </c>
      <c r="G323" t="s">
        <v>83</v>
      </c>
      <c r="H323" t="s">
        <v>26</v>
      </c>
      <c r="I323" t="s">
        <v>27</v>
      </c>
      <c r="J323" t="s">
        <v>6223</v>
      </c>
      <c r="K323" t="s">
        <v>28</v>
      </c>
      <c r="L323" t="s">
        <v>28</v>
      </c>
      <c r="M323">
        <v>768</v>
      </c>
      <c r="N323" t="s">
        <v>52</v>
      </c>
      <c r="O323" t="s">
        <v>63</v>
      </c>
      <c r="P323" t="s">
        <v>44</v>
      </c>
      <c r="Q323">
        <v>4</v>
      </c>
      <c r="R323" t="s">
        <v>32</v>
      </c>
      <c r="S323">
        <v>2</v>
      </c>
      <c r="T323" t="s">
        <v>6182</v>
      </c>
    </row>
    <row r="324" spans="1:20" x14ac:dyDescent="0.3">
      <c r="A324" t="s">
        <v>447</v>
      </c>
      <c r="B324" t="s">
        <v>6604</v>
      </c>
      <c r="C324" t="s">
        <v>86</v>
      </c>
      <c r="D324" t="s">
        <v>87</v>
      </c>
      <c r="E324" t="s">
        <v>67</v>
      </c>
      <c r="F324" t="s">
        <v>93</v>
      </c>
      <c r="G324" t="s">
        <v>94</v>
      </c>
      <c r="H324" t="s">
        <v>26</v>
      </c>
      <c r="I324" t="s">
        <v>27</v>
      </c>
      <c r="J324" t="s">
        <v>6604</v>
      </c>
      <c r="K324" t="s">
        <v>28</v>
      </c>
      <c r="L324" t="s">
        <v>28</v>
      </c>
      <c r="M324">
        <v>903</v>
      </c>
      <c r="N324" t="s">
        <v>52</v>
      </c>
      <c r="O324" t="s">
        <v>63</v>
      </c>
      <c r="P324" t="s">
        <v>64</v>
      </c>
      <c r="Q324">
        <v>4</v>
      </c>
      <c r="R324" t="s">
        <v>32</v>
      </c>
      <c r="S324">
        <v>2</v>
      </c>
      <c r="T324" t="s">
        <v>6367</v>
      </c>
    </row>
    <row r="325" spans="1:20" x14ac:dyDescent="0.3">
      <c r="A325" t="s">
        <v>448</v>
      </c>
      <c r="B325" t="s">
        <v>6379</v>
      </c>
      <c r="C325" t="s">
        <v>91</v>
      </c>
      <c r="D325" t="s">
        <v>87</v>
      </c>
      <c r="E325" t="s">
        <v>92</v>
      </c>
      <c r="F325" t="s">
        <v>114</v>
      </c>
      <c r="G325" t="s">
        <v>94</v>
      </c>
      <c r="H325" t="s">
        <v>43</v>
      </c>
      <c r="I325" t="s">
        <v>27</v>
      </c>
      <c r="J325" t="s">
        <v>6379</v>
      </c>
      <c r="K325" t="s">
        <v>28</v>
      </c>
      <c r="L325" t="s">
        <v>28</v>
      </c>
      <c r="M325">
        <v>618</v>
      </c>
      <c r="N325" t="s">
        <v>52</v>
      </c>
      <c r="O325" t="s">
        <v>63</v>
      </c>
      <c r="P325" t="s">
        <v>44</v>
      </c>
      <c r="Q325">
        <v>3</v>
      </c>
      <c r="R325" t="s">
        <v>37</v>
      </c>
      <c r="S325">
        <v>2</v>
      </c>
      <c r="T325" t="s">
        <v>6369</v>
      </c>
    </row>
    <row r="326" spans="1:20" x14ac:dyDescent="0.3">
      <c r="A326" t="s">
        <v>449</v>
      </c>
      <c r="B326" t="s">
        <v>6605</v>
      </c>
      <c r="C326" t="s">
        <v>21</v>
      </c>
      <c r="D326" t="s">
        <v>22</v>
      </c>
      <c r="E326" t="s">
        <v>23</v>
      </c>
      <c r="F326" t="s">
        <v>24</v>
      </c>
      <c r="G326" t="s">
        <v>25</v>
      </c>
      <c r="H326" t="s">
        <v>26</v>
      </c>
      <c r="I326" t="s">
        <v>27</v>
      </c>
      <c r="J326" t="s">
        <v>6605</v>
      </c>
      <c r="K326" t="s">
        <v>28</v>
      </c>
      <c r="L326" t="s">
        <v>28</v>
      </c>
      <c r="M326">
        <v>265</v>
      </c>
      <c r="N326" t="s">
        <v>52</v>
      </c>
      <c r="O326" t="s">
        <v>63</v>
      </c>
      <c r="P326" t="s">
        <v>31</v>
      </c>
      <c r="Q326">
        <v>2</v>
      </c>
      <c r="R326" t="s">
        <v>53</v>
      </c>
      <c r="S326">
        <v>1</v>
      </c>
      <c r="T326" t="s">
        <v>6606</v>
      </c>
    </row>
    <row r="327" spans="1:20" x14ac:dyDescent="0.3">
      <c r="A327" t="s">
        <v>450</v>
      </c>
      <c r="B327" t="s">
        <v>6607</v>
      </c>
      <c r="C327" t="s">
        <v>34</v>
      </c>
      <c r="D327" t="s">
        <v>22</v>
      </c>
      <c r="E327" t="s">
        <v>23</v>
      </c>
      <c r="F327" t="s">
        <v>24</v>
      </c>
      <c r="G327" t="s">
        <v>25</v>
      </c>
      <c r="H327" t="s">
        <v>26</v>
      </c>
      <c r="I327" t="s">
        <v>27</v>
      </c>
      <c r="J327" t="s">
        <v>6607</v>
      </c>
      <c r="K327" t="s">
        <v>28</v>
      </c>
      <c r="L327" t="s">
        <v>28</v>
      </c>
      <c r="M327">
        <v>543</v>
      </c>
      <c r="N327" t="s">
        <v>29</v>
      </c>
      <c r="O327" t="s">
        <v>63</v>
      </c>
      <c r="P327" t="s">
        <v>64</v>
      </c>
      <c r="Q327">
        <v>3</v>
      </c>
      <c r="R327" t="s">
        <v>37</v>
      </c>
      <c r="S327">
        <v>1</v>
      </c>
      <c r="T327" t="s">
        <v>6434</v>
      </c>
    </row>
    <row r="328" spans="1:20" x14ac:dyDescent="0.3">
      <c r="A328" t="s">
        <v>451</v>
      </c>
      <c r="B328" t="s">
        <v>6608</v>
      </c>
      <c r="C328" t="s">
        <v>39</v>
      </c>
      <c r="D328" t="s">
        <v>22</v>
      </c>
      <c r="E328" t="s">
        <v>40</v>
      </c>
      <c r="F328" t="s">
        <v>174</v>
      </c>
      <c r="G328" t="s">
        <v>42</v>
      </c>
      <c r="H328" t="s">
        <v>26</v>
      </c>
      <c r="I328" t="s">
        <v>27</v>
      </c>
      <c r="J328" t="s">
        <v>6608</v>
      </c>
      <c r="K328" t="s">
        <v>28</v>
      </c>
      <c r="L328" t="s">
        <v>28</v>
      </c>
      <c r="M328">
        <v>195</v>
      </c>
      <c r="N328" t="s">
        <v>52</v>
      </c>
      <c r="O328" t="s">
        <v>63</v>
      </c>
      <c r="P328" t="s">
        <v>64</v>
      </c>
      <c r="Q328">
        <v>4</v>
      </c>
      <c r="R328" t="s">
        <v>32</v>
      </c>
      <c r="S328">
        <v>1</v>
      </c>
      <c r="T328" t="s">
        <v>6542</v>
      </c>
    </row>
    <row r="329" spans="1:20" x14ac:dyDescent="0.3">
      <c r="A329" t="s">
        <v>452</v>
      </c>
      <c r="B329" t="s">
        <v>6287</v>
      </c>
      <c r="C329" t="s">
        <v>46</v>
      </c>
      <c r="D329" t="s">
        <v>22</v>
      </c>
      <c r="E329" t="s">
        <v>40</v>
      </c>
      <c r="F329" t="s">
        <v>101</v>
      </c>
      <c r="G329" t="s">
        <v>48</v>
      </c>
      <c r="H329" t="s">
        <v>26</v>
      </c>
      <c r="I329" t="s">
        <v>27</v>
      </c>
      <c r="J329" t="s">
        <v>6287</v>
      </c>
      <c r="K329" t="s">
        <v>28</v>
      </c>
      <c r="L329" t="s">
        <v>28</v>
      </c>
      <c r="M329">
        <v>611</v>
      </c>
      <c r="N329" t="s">
        <v>75</v>
      </c>
      <c r="O329" t="s">
        <v>63</v>
      </c>
      <c r="P329" t="s">
        <v>133</v>
      </c>
      <c r="Q329">
        <v>1</v>
      </c>
      <c r="R329" t="s">
        <v>53</v>
      </c>
      <c r="S329">
        <v>2</v>
      </c>
      <c r="T329" t="s">
        <v>6143</v>
      </c>
    </row>
    <row r="330" spans="1:20" x14ac:dyDescent="0.3">
      <c r="A330" t="s">
        <v>453</v>
      </c>
      <c r="B330" t="s">
        <v>6609</v>
      </c>
      <c r="C330" t="s">
        <v>55</v>
      </c>
      <c r="D330" t="s">
        <v>56</v>
      </c>
      <c r="E330" t="s">
        <v>23</v>
      </c>
      <c r="F330" t="s">
        <v>147</v>
      </c>
      <c r="G330" t="s">
        <v>58</v>
      </c>
      <c r="H330" t="s">
        <v>26</v>
      </c>
      <c r="I330" t="s">
        <v>27</v>
      </c>
      <c r="J330" t="s">
        <v>6609</v>
      </c>
      <c r="K330" t="s">
        <v>28</v>
      </c>
      <c r="L330" t="s">
        <v>28</v>
      </c>
      <c r="M330">
        <v>738</v>
      </c>
      <c r="N330" t="s">
        <v>122</v>
      </c>
      <c r="O330" t="s">
        <v>63</v>
      </c>
      <c r="P330" t="s">
        <v>31</v>
      </c>
      <c r="Q330">
        <v>4</v>
      </c>
      <c r="R330" t="s">
        <v>32</v>
      </c>
      <c r="S330">
        <v>2</v>
      </c>
      <c r="T330" t="s">
        <v>6466</v>
      </c>
    </row>
    <row r="331" spans="1:20" x14ac:dyDescent="0.3">
      <c r="A331" t="s">
        <v>454</v>
      </c>
      <c r="B331" t="s">
        <v>6247</v>
      </c>
      <c r="C331" t="s">
        <v>60</v>
      </c>
      <c r="D331" t="s">
        <v>56</v>
      </c>
      <c r="E331" t="s">
        <v>40</v>
      </c>
      <c r="F331" t="s">
        <v>61</v>
      </c>
      <c r="G331" t="s">
        <v>62</v>
      </c>
      <c r="H331" t="s">
        <v>26</v>
      </c>
      <c r="I331" t="s">
        <v>27</v>
      </c>
      <c r="J331" t="s">
        <v>6247</v>
      </c>
      <c r="K331" t="s">
        <v>28</v>
      </c>
      <c r="L331" t="s">
        <v>28</v>
      </c>
      <c r="M331">
        <v>156</v>
      </c>
      <c r="N331" t="s">
        <v>29</v>
      </c>
      <c r="O331" t="s">
        <v>63</v>
      </c>
      <c r="P331" t="s">
        <v>64</v>
      </c>
      <c r="Q331" t="s">
        <v>95</v>
      </c>
      <c r="R331" t="s">
        <v>28</v>
      </c>
      <c r="S331">
        <v>0</v>
      </c>
      <c r="T331" t="s">
        <v>6150</v>
      </c>
    </row>
    <row r="332" spans="1:20" x14ac:dyDescent="0.3">
      <c r="A332" t="s">
        <v>455</v>
      </c>
      <c r="B332" t="s">
        <v>6610</v>
      </c>
      <c r="C332" t="s">
        <v>66</v>
      </c>
      <c r="D332" t="s">
        <v>56</v>
      </c>
      <c r="E332" t="s">
        <v>67</v>
      </c>
      <c r="F332" t="s">
        <v>35</v>
      </c>
      <c r="G332" t="s">
        <v>36</v>
      </c>
      <c r="H332" t="s">
        <v>26</v>
      </c>
      <c r="I332" t="s">
        <v>27</v>
      </c>
      <c r="J332" t="s">
        <v>6610</v>
      </c>
      <c r="K332" t="s">
        <v>28</v>
      </c>
      <c r="L332" t="s">
        <v>28</v>
      </c>
      <c r="M332">
        <v>462</v>
      </c>
      <c r="N332" t="s">
        <v>122</v>
      </c>
      <c r="O332" t="s">
        <v>43</v>
      </c>
      <c r="P332" t="s">
        <v>31</v>
      </c>
      <c r="Q332">
        <v>3</v>
      </c>
      <c r="R332" t="s">
        <v>37</v>
      </c>
      <c r="S332">
        <v>1</v>
      </c>
      <c r="T332" t="s">
        <v>6611</v>
      </c>
    </row>
    <row r="333" spans="1:20" x14ac:dyDescent="0.3">
      <c r="A333" t="s">
        <v>456</v>
      </c>
      <c r="B333" t="s">
        <v>6370</v>
      </c>
      <c r="C333" t="s">
        <v>71</v>
      </c>
      <c r="D333" t="s">
        <v>72</v>
      </c>
      <c r="E333" t="s">
        <v>23</v>
      </c>
      <c r="F333" t="s">
        <v>73</v>
      </c>
      <c r="G333" t="s">
        <v>74</v>
      </c>
      <c r="H333" t="s">
        <v>49</v>
      </c>
      <c r="I333" t="s">
        <v>50</v>
      </c>
      <c r="J333" t="s">
        <v>6370</v>
      </c>
      <c r="K333" t="s">
        <v>6612</v>
      </c>
      <c r="L333" t="s">
        <v>159</v>
      </c>
      <c r="M333">
        <v>267</v>
      </c>
      <c r="N333" t="s">
        <v>29</v>
      </c>
      <c r="O333" t="s">
        <v>43</v>
      </c>
      <c r="P333" t="s">
        <v>31</v>
      </c>
      <c r="Q333">
        <v>1</v>
      </c>
      <c r="R333" t="s">
        <v>53</v>
      </c>
      <c r="S333">
        <v>1</v>
      </c>
      <c r="T333" t="s">
        <v>6592</v>
      </c>
    </row>
    <row r="334" spans="1:20" x14ac:dyDescent="0.3">
      <c r="A334" t="s">
        <v>457</v>
      </c>
      <c r="B334" t="s">
        <v>6613</v>
      </c>
      <c r="C334" t="s">
        <v>77</v>
      </c>
      <c r="D334" t="s">
        <v>72</v>
      </c>
      <c r="E334" t="s">
        <v>40</v>
      </c>
      <c r="F334" t="s">
        <v>112</v>
      </c>
      <c r="G334" t="s">
        <v>79</v>
      </c>
      <c r="H334" t="s">
        <v>43</v>
      </c>
      <c r="I334" t="s">
        <v>27</v>
      </c>
      <c r="J334" t="s">
        <v>6613</v>
      </c>
      <c r="K334" t="s">
        <v>28</v>
      </c>
      <c r="L334" t="s">
        <v>28</v>
      </c>
      <c r="M334">
        <v>828</v>
      </c>
      <c r="N334" t="s">
        <v>52</v>
      </c>
      <c r="O334" t="s">
        <v>30</v>
      </c>
      <c r="P334" t="s">
        <v>31</v>
      </c>
      <c r="Q334">
        <v>3</v>
      </c>
      <c r="R334" t="s">
        <v>37</v>
      </c>
      <c r="S334">
        <v>2</v>
      </c>
      <c r="T334" t="s">
        <v>6316</v>
      </c>
    </row>
    <row r="335" spans="1:20" x14ac:dyDescent="0.3">
      <c r="A335" t="s">
        <v>458</v>
      </c>
      <c r="B335" t="s">
        <v>6368</v>
      </c>
      <c r="C335" t="s">
        <v>81</v>
      </c>
      <c r="D335" t="s">
        <v>72</v>
      </c>
      <c r="E335" t="s">
        <v>23</v>
      </c>
      <c r="F335" t="s">
        <v>223</v>
      </c>
      <c r="G335" t="s">
        <v>83</v>
      </c>
      <c r="H335" t="s">
        <v>49</v>
      </c>
      <c r="I335" t="s">
        <v>27</v>
      </c>
      <c r="J335" t="s">
        <v>6368</v>
      </c>
      <c r="K335" t="s">
        <v>28</v>
      </c>
      <c r="L335" t="s">
        <v>28</v>
      </c>
      <c r="M335">
        <v>96</v>
      </c>
      <c r="N335" t="s">
        <v>75</v>
      </c>
      <c r="O335" t="s">
        <v>63</v>
      </c>
      <c r="P335" t="s">
        <v>31</v>
      </c>
      <c r="Q335" t="s">
        <v>95</v>
      </c>
      <c r="R335" t="s">
        <v>28</v>
      </c>
      <c r="S335">
        <v>0</v>
      </c>
      <c r="T335" t="s">
        <v>6381</v>
      </c>
    </row>
    <row r="336" spans="1:20" x14ac:dyDescent="0.3">
      <c r="A336" t="s">
        <v>459</v>
      </c>
      <c r="B336" t="s">
        <v>6614</v>
      </c>
      <c r="C336" t="s">
        <v>86</v>
      </c>
      <c r="D336" t="s">
        <v>87</v>
      </c>
      <c r="E336" t="s">
        <v>67</v>
      </c>
      <c r="F336" t="s">
        <v>135</v>
      </c>
      <c r="G336" t="s">
        <v>89</v>
      </c>
      <c r="H336" t="s">
        <v>43</v>
      </c>
      <c r="I336" t="s">
        <v>27</v>
      </c>
      <c r="J336" t="s">
        <v>6614</v>
      </c>
      <c r="K336" t="s">
        <v>28</v>
      </c>
      <c r="L336" t="s">
        <v>28</v>
      </c>
      <c r="M336">
        <v>145</v>
      </c>
      <c r="N336" t="s">
        <v>29</v>
      </c>
      <c r="O336" t="s">
        <v>63</v>
      </c>
      <c r="P336" t="s">
        <v>64</v>
      </c>
      <c r="Q336" t="s">
        <v>95</v>
      </c>
      <c r="R336" t="s">
        <v>28</v>
      </c>
      <c r="S336">
        <v>0</v>
      </c>
      <c r="T336" t="s">
        <v>6393</v>
      </c>
    </row>
    <row r="337" spans="1:20" x14ac:dyDescent="0.3">
      <c r="A337" t="s">
        <v>460</v>
      </c>
      <c r="B337" t="s">
        <v>6615</v>
      </c>
      <c r="C337" t="s">
        <v>91</v>
      </c>
      <c r="D337" t="s">
        <v>87</v>
      </c>
      <c r="E337" t="s">
        <v>92</v>
      </c>
      <c r="F337" t="s">
        <v>93</v>
      </c>
      <c r="G337" t="s">
        <v>94</v>
      </c>
      <c r="H337" t="s">
        <v>26</v>
      </c>
      <c r="I337" t="s">
        <v>27</v>
      </c>
      <c r="J337" t="s">
        <v>6615</v>
      </c>
      <c r="K337" t="s">
        <v>28</v>
      </c>
      <c r="L337" t="s">
        <v>28</v>
      </c>
      <c r="M337">
        <v>683</v>
      </c>
      <c r="N337" t="s">
        <v>29</v>
      </c>
      <c r="O337" t="s">
        <v>63</v>
      </c>
      <c r="P337" t="s">
        <v>107</v>
      </c>
      <c r="Q337">
        <v>3</v>
      </c>
      <c r="R337" t="s">
        <v>37</v>
      </c>
      <c r="S337">
        <v>2</v>
      </c>
      <c r="T337" t="s">
        <v>6616</v>
      </c>
    </row>
    <row r="338" spans="1:20" x14ac:dyDescent="0.3">
      <c r="A338" t="s">
        <v>461</v>
      </c>
      <c r="B338" t="s">
        <v>6617</v>
      </c>
      <c r="C338" t="s">
        <v>21</v>
      </c>
      <c r="D338" t="s">
        <v>22</v>
      </c>
      <c r="E338" t="s">
        <v>23</v>
      </c>
      <c r="F338" t="s">
        <v>138</v>
      </c>
      <c r="G338" t="s">
        <v>36</v>
      </c>
      <c r="H338" t="s">
        <v>43</v>
      </c>
      <c r="I338" t="s">
        <v>50</v>
      </c>
      <c r="J338" t="s">
        <v>6617</v>
      </c>
      <c r="K338" t="s">
        <v>6618</v>
      </c>
      <c r="L338" t="s">
        <v>51</v>
      </c>
      <c r="M338">
        <v>173</v>
      </c>
      <c r="N338" t="s">
        <v>52</v>
      </c>
      <c r="O338" t="s">
        <v>63</v>
      </c>
      <c r="P338" t="s">
        <v>44</v>
      </c>
      <c r="Q338" t="s">
        <v>95</v>
      </c>
      <c r="R338" t="s">
        <v>28</v>
      </c>
      <c r="S338">
        <v>0</v>
      </c>
      <c r="T338" t="s">
        <v>6369</v>
      </c>
    </row>
    <row r="339" spans="1:20" x14ac:dyDescent="0.3">
      <c r="A339" t="s">
        <v>462</v>
      </c>
      <c r="B339" t="s">
        <v>6489</v>
      </c>
      <c r="C339" t="s">
        <v>34</v>
      </c>
      <c r="D339" t="s">
        <v>22</v>
      </c>
      <c r="E339" t="s">
        <v>23</v>
      </c>
      <c r="F339" t="s">
        <v>121</v>
      </c>
      <c r="G339" t="s">
        <v>25</v>
      </c>
      <c r="H339" t="s">
        <v>49</v>
      </c>
      <c r="I339" t="s">
        <v>27</v>
      </c>
      <c r="J339" t="s">
        <v>6489</v>
      </c>
      <c r="K339" t="s">
        <v>28</v>
      </c>
      <c r="L339" t="s">
        <v>28</v>
      </c>
      <c r="M339">
        <v>338</v>
      </c>
      <c r="N339" t="s">
        <v>140</v>
      </c>
      <c r="O339" t="s">
        <v>170</v>
      </c>
      <c r="P339" t="s">
        <v>107</v>
      </c>
      <c r="Q339">
        <v>2</v>
      </c>
      <c r="R339" t="s">
        <v>53</v>
      </c>
      <c r="S339">
        <v>1</v>
      </c>
      <c r="T339" t="s">
        <v>6611</v>
      </c>
    </row>
    <row r="340" spans="1:20" x14ac:dyDescent="0.3">
      <c r="A340" t="s">
        <v>463</v>
      </c>
      <c r="B340" t="s">
        <v>6619</v>
      </c>
      <c r="C340" t="s">
        <v>39</v>
      </c>
      <c r="D340" t="s">
        <v>22</v>
      </c>
      <c r="E340" t="s">
        <v>40</v>
      </c>
      <c r="F340" t="s">
        <v>174</v>
      </c>
      <c r="G340" t="s">
        <v>42</v>
      </c>
      <c r="H340" t="s">
        <v>26</v>
      </c>
      <c r="I340" t="s">
        <v>27</v>
      </c>
      <c r="J340" t="s">
        <v>6619</v>
      </c>
      <c r="K340" t="s">
        <v>28</v>
      </c>
      <c r="L340" t="s">
        <v>28</v>
      </c>
      <c r="M340">
        <v>385</v>
      </c>
      <c r="N340" t="s">
        <v>52</v>
      </c>
      <c r="O340" t="s">
        <v>105</v>
      </c>
      <c r="P340" t="s">
        <v>64</v>
      </c>
      <c r="Q340">
        <v>4</v>
      </c>
      <c r="R340" t="s">
        <v>32</v>
      </c>
      <c r="S340">
        <v>1</v>
      </c>
      <c r="T340" t="s">
        <v>6187</v>
      </c>
    </row>
    <row r="341" spans="1:20" x14ac:dyDescent="0.3">
      <c r="A341" t="s">
        <v>464</v>
      </c>
      <c r="B341" t="s">
        <v>6620</v>
      </c>
      <c r="C341" t="s">
        <v>46</v>
      </c>
      <c r="D341" t="s">
        <v>22</v>
      </c>
      <c r="E341" t="s">
        <v>40</v>
      </c>
      <c r="F341" t="s">
        <v>143</v>
      </c>
      <c r="G341" t="s">
        <v>48</v>
      </c>
      <c r="H341" t="s">
        <v>43</v>
      </c>
      <c r="I341" t="s">
        <v>27</v>
      </c>
      <c r="J341" t="s">
        <v>6620</v>
      </c>
      <c r="K341" t="s">
        <v>28</v>
      </c>
      <c r="L341" t="s">
        <v>28</v>
      </c>
      <c r="M341">
        <v>756</v>
      </c>
      <c r="N341" t="s">
        <v>29</v>
      </c>
      <c r="O341" t="s">
        <v>63</v>
      </c>
      <c r="P341" t="s">
        <v>107</v>
      </c>
      <c r="Q341">
        <v>3</v>
      </c>
      <c r="R341" t="s">
        <v>37</v>
      </c>
      <c r="S341">
        <v>2</v>
      </c>
      <c r="T341" t="s">
        <v>6476</v>
      </c>
    </row>
    <row r="342" spans="1:20" x14ac:dyDescent="0.3">
      <c r="A342" t="s">
        <v>465</v>
      </c>
      <c r="B342" t="s">
        <v>6621</v>
      </c>
      <c r="C342" t="s">
        <v>55</v>
      </c>
      <c r="D342" t="s">
        <v>56</v>
      </c>
      <c r="E342" t="s">
        <v>23</v>
      </c>
      <c r="F342" t="s">
        <v>57</v>
      </c>
      <c r="G342" t="s">
        <v>58</v>
      </c>
      <c r="H342" t="s">
        <v>43</v>
      </c>
      <c r="I342" t="s">
        <v>27</v>
      </c>
      <c r="J342" t="s">
        <v>6621</v>
      </c>
      <c r="K342" t="s">
        <v>28</v>
      </c>
      <c r="L342" t="s">
        <v>28</v>
      </c>
      <c r="M342">
        <v>306</v>
      </c>
      <c r="N342" t="s">
        <v>52</v>
      </c>
      <c r="O342" t="s">
        <v>30</v>
      </c>
      <c r="P342" t="s">
        <v>133</v>
      </c>
      <c r="Q342">
        <v>3</v>
      </c>
      <c r="R342" t="s">
        <v>37</v>
      </c>
      <c r="S342">
        <v>1</v>
      </c>
      <c r="T342" t="s">
        <v>6266</v>
      </c>
    </row>
    <row r="343" spans="1:20" x14ac:dyDescent="0.3">
      <c r="A343" t="s">
        <v>466</v>
      </c>
      <c r="B343" t="s">
        <v>6256</v>
      </c>
      <c r="C343" t="s">
        <v>60</v>
      </c>
      <c r="D343" t="s">
        <v>56</v>
      </c>
      <c r="E343" t="s">
        <v>40</v>
      </c>
      <c r="F343" t="s">
        <v>145</v>
      </c>
      <c r="G343" t="s">
        <v>62</v>
      </c>
      <c r="H343" t="s">
        <v>49</v>
      </c>
      <c r="I343" t="s">
        <v>27</v>
      </c>
      <c r="J343" t="s">
        <v>6256</v>
      </c>
      <c r="K343" t="s">
        <v>28</v>
      </c>
      <c r="L343" t="s">
        <v>28</v>
      </c>
      <c r="M343">
        <v>115</v>
      </c>
      <c r="N343" t="s">
        <v>29</v>
      </c>
      <c r="O343" t="s">
        <v>63</v>
      </c>
      <c r="P343" t="s">
        <v>107</v>
      </c>
      <c r="Q343" t="s">
        <v>95</v>
      </c>
      <c r="R343" t="s">
        <v>28</v>
      </c>
      <c r="S343">
        <v>0</v>
      </c>
      <c r="T343" t="s">
        <v>6222</v>
      </c>
    </row>
    <row r="344" spans="1:20" x14ac:dyDescent="0.3">
      <c r="A344" t="s">
        <v>467</v>
      </c>
      <c r="B344" t="s">
        <v>6622</v>
      </c>
      <c r="C344" t="s">
        <v>66</v>
      </c>
      <c r="D344" t="s">
        <v>56</v>
      </c>
      <c r="E344" t="s">
        <v>67</v>
      </c>
      <c r="F344" t="s">
        <v>35</v>
      </c>
      <c r="G344" t="s">
        <v>36</v>
      </c>
      <c r="H344" t="s">
        <v>26</v>
      </c>
      <c r="I344" t="s">
        <v>27</v>
      </c>
      <c r="J344" t="s">
        <v>6622</v>
      </c>
      <c r="K344" t="s">
        <v>28</v>
      </c>
      <c r="L344" t="s">
        <v>28</v>
      </c>
      <c r="M344">
        <v>150</v>
      </c>
      <c r="N344" t="s">
        <v>29</v>
      </c>
      <c r="O344" t="s">
        <v>63</v>
      </c>
      <c r="P344" t="s">
        <v>64</v>
      </c>
      <c r="Q344" t="s">
        <v>95</v>
      </c>
      <c r="R344" t="s">
        <v>28</v>
      </c>
      <c r="S344">
        <v>0</v>
      </c>
      <c r="T344" t="s">
        <v>6623</v>
      </c>
    </row>
    <row r="345" spans="1:20" x14ac:dyDescent="0.3">
      <c r="A345" t="s">
        <v>468</v>
      </c>
      <c r="B345" t="s">
        <v>6486</v>
      </c>
      <c r="C345" t="s">
        <v>71</v>
      </c>
      <c r="D345" t="s">
        <v>72</v>
      </c>
      <c r="E345" t="s">
        <v>23</v>
      </c>
      <c r="F345" t="s">
        <v>73</v>
      </c>
      <c r="G345" t="s">
        <v>74</v>
      </c>
      <c r="H345" t="s">
        <v>49</v>
      </c>
      <c r="I345" t="s">
        <v>27</v>
      </c>
      <c r="J345" t="s">
        <v>6486</v>
      </c>
      <c r="K345" t="s">
        <v>28</v>
      </c>
      <c r="L345" t="s">
        <v>28</v>
      </c>
      <c r="M345">
        <v>319</v>
      </c>
      <c r="N345" t="s">
        <v>122</v>
      </c>
      <c r="O345" t="s">
        <v>43</v>
      </c>
      <c r="P345" t="s">
        <v>31</v>
      </c>
      <c r="Q345">
        <v>3</v>
      </c>
      <c r="R345" t="s">
        <v>37</v>
      </c>
      <c r="S345">
        <v>1</v>
      </c>
      <c r="T345" t="s">
        <v>6334</v>
      </c>
    </row>
    <row r="346" spans="1:20" x14ac:dyDescent="0.3">
      <c r="A346" t="s">
        <v>469</v>
      </c>
      <c r="B346" t="s">
        <v>6624</v>
      </c>
      <c r="C346" t="s">
        <v>77</v>
      </c>
      <c r="D346" t="s">
        <v>72</v>
      </c>
      <c r="E346" t="s">
        <v>40</v>
      </c>
      <c r="F346" t="s">
        <v>78</v>
      </c>
      <c r="G346" t="s">
        <v>79</v>
      </c>
      <c r="H346" t="s">
        <v>49</v>
      </c>
      <c r="I346" t="s">
        <v>50</v>
      </c>
      <c r="J346" t="s">
        <v>6624</v>
      </c>
      <c r="K346" t="s">
        <v>6625</v>
      </c>
      <c r="L346" t="s">
        <v>51</v>
      </c>
      <c r="M346">
        <v>553</v>
      </c>
      <c r="N346" t="s">
        <v>52</v>
      </c>
      <c r="O346" t="s">
        <v>30</v>
      </c>
      <c r="P346" t="s">
        <v>31</v>
      </c>
      <c r="Q346">
        <v>3</v>
      </c>
      <c r="R346" t="s">
        <v>37</v>
      </c>
      <c r="S346">
        <v>2</v>
      </c>
      <c r="T346" t="s">
        <v>6367</v>
      </c>
    </row>
    <row r="347" spans="1:20" x14ac:dyDescent="0.3">
      <c r="A347" t="s">
        <v>470</v>
      </c>
      <c r="B347" t="s">
        <v>6626</v>
      </c>
      <c r="C347" t="s">
        <v>81</v>
      </c>
      <c r="D347" t="s">
        <v>72</v>
      </c>
      <c r="E347" t="s">
        <v>23</v>
      </c>
      <c r="F347" t="s">
        <v>223</v>
      </c>
      <c r="G347" t="s">
        <v>83</v>
      </c>
      <c r="H347" t="s">
        <v>49</v>
      </c>
      <c r="I347" t="s">
        <v>27</v>
      </c>
      <c r="J347" t="s">
        <v>6626</v>
      </c>
      <c r="K347" t="s">
        <v>28</v>
      </c>
      <c r="L347" t="s">
        <v>28</v>
      </c>
      <c r="M347">
        <v>1082</v>
      </c>
      <c r="N347" t="s">
        <v>52</v>
      </c>
      <c r="O347" t="s">
        <v>63</v>
      </c>
      <c r="P347" t="s">
        <v>107</v>
      </c>
      <c r="Q347">
        <v>3</v>
      </c>
      <c r="R347" t="s">
        <v>37</v>
      </c>
      <c r="S347">
        <v>3</v>
      </c>
      <c r="T347" t="s">
        <v>6627</v>
      </c>
    </row>
    <row r="348" spans="1:20" x14ac:dyDescent="0.3">
      <c r="A348" t="s">
        <v>471</v>
      </c>
      <c r="B348" t="s">
        <v>6628</v>
      </c>
      <c r="C348" t="s">
        <v>86</v>
      </c>
      <c r="D348" t="s">
        <v>87</v>
      </c>
      <c r="E348" t="s">
        <v>67</v>
      </c>
      <c r="F348" t="s">
        <v>116</v>
      </c>
      <c r="G348" t="s">
        <v>89</v>
      </c>
      <c r="H348" t="s">
        <v>26</v>
      </c>
      <c r="I348" t="s">
        <v>50</v>
      </c>
      <c r="J348" t="s">
        <v>6628</v>
      </c>
      <c r="K348" t="s">
        <v>6629</v>
      </c>
      <c r="L348" t="s">
        <v>159</v>
      </c>
      <c r="M348">
        <v>164</v>
      </c>
      <c r="N348" t="s">
        <v>52</v>
      </c>
      <c r="O348" t="s">
        <v>43</v>
      </c>
      <c r="P348" t="s">
        <v>64</v>
      </c>
      <c r="Q348" t="s">
        <v>95</v>
      </c>
      <c r="R348" t="s">
        <v>28</v>
      </c>
      <c r="S348">
        <v>0</v>
      </c>
      <c r="T348" t="s">
        <v>6381</v>
      </c>
    </row>
    <row r="349" spans="1:20" x14ac:dyDescent="0.3">
      <c r="A349" t="s">
        <v>472</v>
      </c>
      <c r="B349" t="s">
        <v>6630</v>
      </c>
      <c r="C349" t="s">
        <v>91</v>
      </c>
      <c r="D349" t="s">
        <v>87</v>
      </c>
      <c r="E349" t="s">
        <v>92</v>
      </c>
      <c r="F349" t="s">
        <v>114</v>
      </c>
      <c r="G349" t="s">
        <v>94</v>
      </c>
      <c r="H349" t="s">
        <v>43</v>
      </c>
      <c r="I349" t="s">
        <v>27</v>
      </c>
      <c r="J349" t="s">
        <v>6630</v>
      </c>
      <c r="K349" t="s">
        <v>28</v>
      </c>
      <c r="L349" t="s">
        <v>28</v>
      </c>
      <c r="M349">
        <v>739</v>
      </c>
      <c r="N349" t="s">
        <v>52</v>
      </c>
      <c r="O349" t="s">
        <v>63</v>
      </c>
      <c r="P349" t="s">
        <v>133</v>
      </c>
      <c r="Q349">
        <v>3</v>
      </c>
      <c r="R349" t="s">
        <v>37</v>
      </c>
      <c r="S349">
        <v>2</v>
      </c>
      <c r="T349" t="s">
        <v>6196</v>
      </c>
    </row>
    <row r="350" spans="1:20" x14ac:dyDescent="0.3">
      <c r="A350" t="s">
        <v>473</v>
      </c>
      <c r="B350" t="s">
        <v>6631</v>
      </c>
      <c r="C350" t="s">
        <v>21</v>
      </c>
      <c r="D350" t="s">
        <v>22</v>
      </c>
      <c r="E350" t="s">
        <v>23</v>
      </c>
      <c r="F350" t="s">
        <v>35</v>
      </c>
      <c r="G350" t="s">
        <v>36</v>
      </c>
      <c r="H350" t="s">
        <v>26</v>
      </c>
      <c r="I350" t="s">
        <v>27</v>
      </c>
      <c r="J350" t="s">
        <v>6631</v>
      </c>
      <c r="K350" t="s">
        <v>28</v>
      </c>
      <c r="L350" t="s">
        <v>28</v>
      </c>
      <c r="M350">
        <v>349</v>
      </c>
      <c r="N350" t="s">
        <v>29</v>
      </c>
      <c r="O350" t="s">
        <v>63</v>
      </c>
      <c r="P350" t="s">
        <v>31</v>
      </c>
      <c r="Q350">
        <v>4</v>
      </c>
      <c r="R350" t="s">
        <v>32</v>
      </c>
      <c r="S350">
        <v>1</v>
      </c>
      <c r="T350" t="s">
        <v>6187</v>
      </c>
    </row>
    <row r="351" spans="1:20" x14ac:dyDescent="0.3">
      <c r="A351" t="s">
        <v>474</v>
      </c>
      <c r="B351" t="s">
        <v>6632</v>
      </c>
      <c r="C351" t="s">
        <v>34</v>
      </c>
      <c r="D351" t="s">
        <v>22</v>
      </c>
      <c r="E351" t="s">
        <v>23</v>
      </c>
      <c r="F351" t="s">
        <v>35</v>
      </c>
      <c r="G351" t="s">
        <v>36</v>
      </c>
      <c r="H351" t="s">
        <v>26</v>
      </c>
      <c r="I351" t="s">
        <v>50</v>
      </c>
      <c r="J351" t="s">
        <v>6632</v>
      </c>
      <c r="K351" t="s">
        <v>6540</v>
      </c>
      <c r="L351" t="s">
        <v>51</v>
      </c>
      <c r="M351">
        <v>596</v>
      </c>
      <c r="N351" t="s">
        <v>52</v>
      </c>
      <c r="O351" t="s">
        <v>63</v>
      </c>
      <c r="P351" t="s">
        <v>44</v>
      </c>
      <c r="Q351">
        <v>3</v>
      </c>
      <c r="R351" t="s">
        <v>37</v>
      </c>
      <c r="S351">
        <v>2</v>
      </c>
      <c r="T351" t="s">
        <v>6212</v>
      </c>
    </row>
    <row r="352" spans="1:20" x14ac:dyDescent="0.3">
      <c r="A352" t="s">
        <v>475</v>
      </c>
      <c r="B352" t="s">
        <v>6633</v>
      </c>
      <c r="C352" t="s">
        <v>39</v>
      </c>
      <c r="D352" t="s">
        <v>22</v>
      </c>
      <c r="E352" t="s">
        <v>40</v>
      </c>
      <c r="F352" t="s">
        <v>215</v>
      </c>
      <c r="G352" t="s">
        <v>42</v>
      </c>
      <c r="H352" t="s">
        <v>49</v>
      </c>
      <c r="I352" t="s">
        <v>27</v>
      </c>
      <c r="J352" t="s">
        <v>6633</v>
      </c>
      <c r="K352" t="s">
        <v>28</v>
      </c>
      <c r="L352" t="s">
        <v>28</v>
      </c>
      <c r="M352">
        <v>896</v>
      </c>
      <c r="N352" t="s">
        <v>29</v>
      </c>
      <c r="O352" t="s">
        <v>63</v>
      </c>
      <c r="P352" t="s">
        <v>64</v>
      </c>
      <c r="Q352">
        <v>4</v>
      </c>
      <c r="R352" t="s">
        <v>32</v>
      </c>
      <c r="S352">
        <v>2</v>
      </c>
      <c r="T352" t="s">
        <v>6258</v>
      </c>
    </row>
    <row r="353" spans="1:20" x14ac:dyDescent="0.3">
      <c r="A353" t="s">
        <v>476</v>
      </c>
      <c r="B353" t="s">
        <v>6634</v>
      </c>
      <c r="C353" t="s">
        <v>46</v>
      </c>
      <c r="D353" t="s">
        <v>22</v>
      </c>
      <c r="E353" t="s">
        <v>40</v>
      </c>
      <c r="F353" t="s">
        <v>47</v>
      </c>
      <c r="G353" t="s">
        <v>48</v>
      </c>
      <c r="H353" t="s">
        <v>49</v>
      </c>
      <c r="I353" t="s">
        <v>27</v>
      </c>
      <c r="J353" t="s">
        <v>6634</v>
      </c>
      <c r="K353" t="s">
        <v>28</v>
      </c>
      <c r="L353" t="s">
        <v>28</v>
      </c>
      <c r="M353">
        <v>237</v>
      </c>
      <c r="N353" t="s">
        <v>75</v>
      </c>
      <c r="O353" t="s">
        <v>30</v>
      </c>
      <c r="P353" t="s">
        <v>31</v>
      </c>
      <c r="Q353">
        <v>3</v>
      </c>
      <c r="R353" t="s">
        <v>37</v>
      </c>
      <c r="S353">
        <v>1</v>
      </c>
      <c r="T353" t="s">
        <v>6635</v>
      </c>
    </row>
    <row r="354" spans="1:20" x14ac:dyDescent="0.3">
      <c r="A354" t="s">
        <v>477</v>
      </c>
      <c r="B354" t="s">
        <v>6636</v>
      </c>
      <c r="C354" t="s">
        <v>55</v>
      </c>
      <c r="D354" t="s">
        <v>56</v>
      </c>
      <c r="E354" t="s">
        <v>23</v>
      </c>
      <c r="F354" t="s">
        <v>147</v>
      </c>
      <c r="G354" t="s">
        <v>58</v>
      </c>
      <c r="H354" t="s">
        <v>26</v>
      </c>
      <c r="I354" t="s">
        <v>27</v>
      </c>
      <c r="J354" t="s">
        <v>6636</v>
      </c>
      <c r="K354" t="s">
        <v>28</v>
      </c>
      <c r="L354" t="s">
        <v>28</v>
      </c>
      <c r="M354">
        <v>1091</v>
      </c>
      <c r="N354" t="s">
        <v>29</v>
      </c>
      <c r="O354" t="s">
        <v>105</v>
      </c>
      <c r="P354" t="s">
        <v>31</v>
      </c>
      <c r="Q354">
        <v>3</v>
      </c>
      <c r="R354" t="s">
        <v>37</v>
      </c>
      <c r="S354">
        <v>3</v>
      </c>
      <c r="T354" t="s">
        <v>6476</v>
      </c>
    </row>
    <row r="355" spans="1:20" x14ac:dyDescent="0.3">
      <c r="A355" t="s">
        <v>478</v>
      </c>
      <c r="B355" t="s">
        <v>6637</v>
      </c>
      <c r="C355" t="s">
        <v>60</v>
      </c>
      <c r="D355" t="s">
        <v>56</v>
      </c>
      <c r="E355" t="s">
        <v>40</v>
      </c>
      <c r="F355" t="s">
        <v>104</v>
      </c>
      <c r="G355" t="s">
        <v>62</v>
      </c>
      <c r="H355" t="s">
        <v>43</v>
      </c>
      <c r="I355" t="s">
        <v>50</v>
      </c>
      <c r="J355" t="s">
        <v>6637</v>
      </c>
      <c r="K355" t="s">
        <v>6638</v>
      </c>
      <c r="L355" t="s">
        <v>84</v>
      </c>
      <c r="M355">
        <v>301</v>
      </c>
      <c r="N355" t="s">
        <v>52</v>
      </c>
      <c r="O355" t="s">
        <v>105</v>
      </c>
      <c r="P355" t="s">
        <v>31</v>
      </c>
      <c r="Q355">
        <v>2</v>
      </c>
      <c r="R355" t="s">
        <v>53</v>
      </c>
      <c r="S355">
        <v>1</v>
      </c>
      <c r="T355" t="s">
        <v>6172</v>
      </c>
    </row>
    <row r="356" spans="1:20" x14ac:dyDescent="0.3">
      <c r="A356" t="s">
        <v>479</v>
      </c>
      <c r="B356" t="s">
        <v>6492</v>
      </c>
      <c r="C356" t="s">
        <v>66</v>
      </c>
      <c r="D356" t="s">
        <v>56</v>
      </c>
      <c r="E356" t="s">
        <v>67</v>
      </c>
      <c r="F356" t="s">
        <v>193</v>
      </c>
      <c r="G356" t="s">
        <v>69</v>
      </c>
      <c r="H356" t="s">
        <v>43</v>
      </c>
      <c r="I356" t="s">
        <v>27</v>
      </c>
      <c r="J356" t="s">
        <v>6492</v>
      </c>
      <c r="K356" t="s">
        <v>28</v>
      </c>
      <c r="L356" t="s">
        <v>28</v>
      </c>
      <c r="M356">
        <v>159</v>
      </c>
      <c r="N356" t="s">
        <v>52</v>
      </c>
      <c r="O356" t="s">
        <v>30</v>
      </c>
      <c r="P356" t="s">
        <v>31</v>
      </c>
      <c r="Q356" t="s">
        <v>95</v>
      </c>
      <c r="R356" t="s">
        <v>28</v>
      </c>
      <c r="S356">
        <v>0</v>
      </c>
      <c r="T356" t="s">
        <v>6283</v>
      </c>
    </row>
    <row r="357" spans="1:20" x14ac:dyDescent="0.3">
      <c r="A357" t="s">
        <v>480</v>
      </c>
      <c r="B357" t="s">
        <v>6179</v>
      </c>
      <c r="C357" t="s">
        <v>71</v>
      </c>
      <c r="D357" t="s">
        <v>72</v>
      </c>
      <c r="E357" t="s">
        <v>23</v>
      </c>
      <c r="F357" t="s">
        <v>150</v>
      </c>
      <c r="G357" t="s">
        <v>74</v>
      </c>
      <c r="H357" t="s">
        <v>26</v>
      </c>
      <c r="I357" t="s">
        <v>27</v>
      </c>
      <c r="J357" t="s">
        <v>6179</v>
      </c>
      <c r="K357" t="s">
        <v>28</v>
      </c>
      <c r="L357" t="s">
        <v>28</v>
      </c>
      <c r="M357">
        <v>772</v>
      </c>
      <c r="N357" t="s">
        <v>29</v>
      </c>
      <c r="O357" t="s">
        <v>30</v>
      </c>
      <c r="P357" t="s">
        <v>64</v>
      </c>
      <c r="Q357">
        <v>3</v>
      </c>
      <c r="R357" t="s">
        <v>37</v>
      </c>
      <c r="S357">
        <v>2</v>
      </c>
      <c r="T357" t="s">
        <v>6611</v>
      </c>
    </row>
    <row r="358" spans="1:20" x14ac:dyDescent="0.3">
      <c r="A358" t="s">
        <v>481</v>
      </c>
      <c r="B358" t="s">
        <v>6639</v>
      </c>
      <c r="C358" t="s">
        <v>77</v>
      </c>
      <c r="D358" t="s">
        <v>72</v>
      </c>
      <c r="E358" t="s">
        <v>40</v>
      </c>
      <c r="F358" t="s">
        <v>131</v>
      </c>
      <c r="G358" t="s">
        <v>79</v>
      </c>
      <c r="H358" t="s">
        <v>26</v>
      </c>
      <c r="I358" t="s">
        <v>27</v>
      </c>
      <c r="J358" t="s">
        <v>6639</v>
      </c>
      <c r="K358" t="s">
        <v>28</v>
      </c>
      <c r="L358" t="s">
        <v>28</v>
      </c>
      <c r="M358">
        <v>603</v>
      </c>
      <c r="N358" t="s">
        <v>29</v>
      </c>
      <c r="O358" t="s">
        <v>43</v>
      </c>
      <c r="P358" t="s">
        <v>64</v>
      </c>
      <c r="Q358">
        <v>4</v>
      </c>
      <c r="R358" t="s">
        <v>32</v>
      </c>
      <c r="S358">
        <v>2</v>
      </c>
      <c r="T358" t="s">
        <v>6145</v>
      </c>
    </row>
    <row r="359" spans="1:20" x14ac:dyDescent="0.3">
      <c r="A359" t="s">
        <v>482</v>
      </c>
      <c r="B359" t="s">
        <v>6453</v>
      </c>
      <c r="C359" t="s">
        <v>81</v>
      </c>
      <c r="D359" t="s">
        <v>72</v>
      </c>
      <c r="E359" t="s">
        <v>23</v>
      </c>
      <c r="F359" t="s">
        <v>223</v>
      </c>
      <c r="G359" t="s">
        <v>83</v>
      </c>
      <c r="H359" t="s">
        <v>49</v>
      </c>
      <c r="I359" t="s">
        <v>27</v>
      </c>
      <c r="J359" t="s">
        <v>6453</v>
      </c>
      <c r="K359" t="s">
        <v>28</v>
      </c>
      <c r="L359" t="s">
        <v>28</v>
      </c>
      <c r="M359">
        <v>677</v>
      </c>
      <c r="N359" t="s">
        <v>29</v>
      </c>
      <c r="O359" t="s">
        <v>63</v>
      </c>
      <c r="P359" t="s">
        <v>133</v>
      </c>
      <c r="Q359">
        <v>3</v>
      </c>
      <c r="R359" t="s">
        <v>37</v>
      </c>
      <c r="S359">
        <v>2</v>
      </c>
      <c r="T359" t="s">
        <v>6246</v>
      </c>
    </row>
    <row r="360" spans="1:20" x14ac:dyDescent="0.3">
      <c r="A360" t="s">
        <v>483</v>
      </c>
      <c r="B360" t="s">
        <v>6640</v>
      </c>
      <c r="C360" t="s">
        <v>86</v>
      </c>
      <c r="D360" t="s">
        <v>87</v>
      </c>
      <c r="E360" t="s">
        <v>67</v>
      </c>
      <c r="F360" t="s">
        <v>93</v>
      </c>
      <c r="G360" t="s">
        <v>94</v>
      </c>
      <c r="H360" t="s">
        <v>26</v>
      </c>
      <c r="I360" t="s">
        <v>27</v>
      </c>
      <c r="J360" t="s">
        <v>6640</v>
      </c>
      <c r="K360" t="s">
        <v>28</v>
      </c>
      <c r="L360" t="s">
        <v>28</v>
      </c>
      <c r="M360">
        <v>234</v>
      </c>
      <c r="N360" t="s">
        <v>122</v>
      </c>
      <c r="O360" t="s">
        <v>63</v>
      </c>
      <c r="P360" t="s">
        <v>107</v>
      </c>
      <c r="Q360">
        <v>3</v>
      </c>
      <c r="R360" t="s">
        <v>37</v>
      </c>
      <c r="S360">
        <v>1</v>
      </c>
      <c r="T360" t="s">
        <v>6285</v>
      </c>
    </row>
    <row r="361" spans="1:20" x14ac:dyDescent="0.3">
      <c r="A361" t="s">
        <v>484</v>
      </c>
      <c r="B361" t="s">
        <v>6641</v>
      </c>
      <c r="C361" t="s">
        <v>91</v>
      </c>
      <c r="D361" t="s">
        <v>87</v>
      </c>
      <c r="E361" t="s">
        <v>92</v>
      </c>
      <c r="F361" t="s">
        <v>114</v>
      </c>
      <c r="G361" t="s">
        <v>94</v>
      </c>
      <c r="H361" t="s">
        <v>43</v>
      </c>
      <c r="I361" t="s">
        <v>27</v>
      </c>
      <c r="J361" t="s">
        <v>6641</v>
      </c>
      <c r="K361" t="s">
        <v>28</v>
      </c>
      <c r="L361" t="s">
        <v>28</v>
      </c>
      <c r="M361">
        <v>439</v>
      </c>
      <c r="N361" t="s">
        <v>29</v>
      </c>
      <c r="O361" t="s">
        <v>43</v>
      </c>
      <c r="P361" t="s">
        <v>107</v>
      </c>
      <c r="Q361">
        <v>1</v>
      </c>
      <c r="R361" t="s">
        <v>53</v>
      </c>
      <c r="S361">
        <v>1</v>
      </c>
      <c r="T361" t="s">
        <v>6354</v>
      </c>
    </row>
    <row r="362" spans="1:20" x14ac:dyDescent="0.3">
      <c r="A362" t="s">
        <v>485</v>
      </c>
      <c r="B362" t="s">
        <v>6642</v>
      </c>
      <c r="C362" t="s">
        <v>21</v>
      </c>
      <c r="D362" t="s">
        <v>22</v>
      </c>
      <c r="E362" t="s">
        <v>23</v>
      </c>
      <c r="F362" t="s">
        <v>138</v>
      </c>
      <c r="G362" t="s">
        <v>36</v>
      </c>
      <c r="H362" t="s">
        <v>43</v>
      </c>
      <c r="I362" t="s">
        <v>27</v>
      </c>
      <c r="J362" t="s">
        <v>6642</v>
      </c>
      <c r="K362" t="s">
        <v>28</v>
      </c>
      <c r="L362" t="s">
        <v>28</v>
      </c>
      <c r="M362">
        <v>103</v>
      </c>
      <c r="N362" t="s">
        <v>29</v>
      </c>
      <c r="O362" t="s">
        <v>63</v>
      </c>
      <c r="P362" t="s">
        <v>133</v>
      </c>
      <c r="Q362" t="s">
        <v>95</v>
      </c>
      <c r="R362" t="s">
        <v>28</v>
      </c>
      <c r="S362">
        <v>0</v>
      </c>
      <c r="T362" t="s">
        <v>6266</v>
      </c>
    </row>
    <row r="363" spans="1:20" x14ac:dyDescent="0.3">
      <c r="A363" t="s">
        <v>486</v>
      </c>
      <c r="B363" t="s">
        <v>6643</v>
      </c>
      <c r="C363" t="s">
        <v>34</v>
      </c>
      <c r="D363" t="s">
        <v>22</v>
      </c>
      <c r="E363" t="s">
        <v>23</v>
      </c>
      <c r="F363" t="s">
        <v>35</v>
      </c>
      <c r="G363" t="s">
        <v>36</v>
      </c>
      <c r="H363" t="s">
        <v>26</v>
      </c>
      <c r="I363" t="s">
        <v>27</v>
      </c>
      <c r="J363" t="s">
        <v>6643</v>
      </c>
      <c r="K363" t="s">
        <v>28</v>
      </c>
      <c r="L363" t="s">
        <v>28</v>
      </c>
      <c r="M363">
        <v>1057</v>
      </c>
      <c r="N363" t="s">
        <v>52</v>
      </c>
      <c r="O363" t="s">
        <v>30</v>
      </c>
      <c r="P363" t="s">
        <v>107</v>
      </c>
      <c r="Q363">
        <v>3</v>
      </c>
      <c r="R363" t="s">
        <v>37</v>
      </c>
      <c r="S363">
        <v>3</v>
      </c>
      <c r="T363" t="s">
        <v>6198</v>
      </c>
    </row>
    <row r="364" spans="1:20" x14ac:dyDescent="0.3">
      <c r="A364" t="s">
        <v>487</v>
      </c>
      <c r="B364" t="s">
        <v>6644</v>
      </c>
      <c r="C364" t="s">
        <v>39</v>
      </c>
      <c r="D364" t="s">
        <v>22</v>
      </c>
      <c r="E364" t="s">
        <v>40</v>
      </c>
      <c r="F364" t="s">
        <v>292</v>
      </c>
      <c r="G364" t="s">
        <v>48</v>
      </c>
      <c r="H364" t="s">
        <v>110</v>
      </c>
      <c r="I364" t="s">
        <v>27</v>
      </c>
      <c r="J364" t="s">
        <v>6644</v>
      </c>
      <c r="K364" t="s">
        <v>28</v>
      </c>
      <c r="L364" t="s">
        <v>28</v>
      </c>
      <c r="M364">
        <v>582</v>
      </c>
      <c r="N364" t="s">
        <v>122</v>
      </c>
      <c r="O364" t="s">
        <v>30</v>
      </c>
      <c r="P364" t="s">
        <v>44</v>
      </c>
      <c r="Q364">
        <v>2</v>
      </c>
      <c r="R364" t="s">
        <v>53</v>
      </c>
      <c r="S364">
        <v>2</v>
      </c>
      <c r="T364" t="s">
        <v>6645</v>
      </c>
    </row>
    <row r="365" spans="1:20" x14ac:dyDescent="0.3">
      <c r="A365" t="s">
        <v>488</v>
      </c>
      <c r="B365" t="s">
        <v>6324</v>
      </c>
      <c r="C365" t="s">
        <v>46</v>
      </c>
      <c r="D365" t="s">
        <v>22</v>
      </c>
      <c r="E365" t="s">
        <v>40</v>
      </c>
      <c r="F365" t="s">
        <v>47</v>
      </c>
      <c r="G365" t="s">
        <v>48</v>
      </c>
      <c r="H365" t="s">
        <v>49</v>
      </c>
      <c r="I365" t="s">
        <v>27</v>
      </c>
      <c r="J365" t="s">
        <v>6324</v>
      </c>
      <c r="K365" t="s">
        <v>28</v>
      </c>
      <c r="L365" t="s">
        <v>28</v>
      </c>
      <c r="M365">
        <v>986</v>
      </c>
      <c r="N365" t="s">
        <v>52</v>
      </c>
      <c r="O365" t="s">
        <v>63</v>
      </c>
      <c r="P365" t="s">
        <v>31</v>
      </c>
      <c r="Q365">
        <v>3</v>
      </c>
      <c r="R365" t="s">
        <v>37</v>
      </c>
      <c r="S365">
        <v>3</v>
      </c>
      <c r="T365" t="s">
        <v>6646</v>
      </c>
    </row>
    <row r="366" spans="1:20" x14ac:dyDescent="0.3">
      <c r="A366" t="s">
        <v>489</v>
      </c>
      <c r="B366" t="s">
        <v>6647</v>
      </c>
      <c r="C366" t="s">
        <v>55</v>
      </c>
      <c r="D366" t="s">
        <v>56</v>
      </c>
      <c r="E366" t="s">
        <v>23</v>
      </c>
      <c r="F366" t="s">
        <v>57</v>
      </c>
      <c r="G366" t="s">
        <v>58</v>
      </c>
      <c r="H366" t="s">
        <v>43</v>
      </c>
      <c r="I366" t="s">
        <v>27</v>
      </c>
      <c r="J366" t="s">
        <v>6647</v>
      </c>
      <c r="K366" t="s">
        <v>28</v>
      </c>
      <c r="L366" t="s">
        <v>28</v>
      </c>
      <c r="M366">
        <v>1039</v>
      </c>
      <c r="N366" t="s">
        <v>52</v>
      </c>
      <c r="O366" t="s">
        <v>105</v>
      </c>
      <c r="P366" t="s">
        <v>31</v>
      </c>
      <c r="Q366">
        <v>4</v>
      </c>
      <c r="R366" t="s">
        <v>32</v>
      </c>
      <c r="S366">
        <v>3</v>
      </c>
      <c r="T366" t="s">
        <v>6200</v>
      </c>
    </row>
    <row r="367" spans="1:20" x14ac:dyDescent="0.3">
      <c r="A367" t="s">
        <v>490</v>
      </c>
      <c r="B367" t="s">
        <v>6648</v>
      </c>
      <c r="C367" t="s">
        <v>60</v>
      </c>
      <c r="D367" t="s">
        <v>56</v>
      </c>
      <c r="E367" t="s">
        <v>40</v>
      </c>
      <c r="F367" t="s">
        <v>61</v>
      </c>
      <c r="G367" t="s">
        <v>62</v>
      </c>
      <c r="H367" t="s">
        <v>26</v>
      </c>
      <c r="I367" t="s">
        <v>50</v>
      </c>
      <c r="J367" t="s">
        <v>6648</v>
      </c>
      <c r="K367" t="s">
        <v>6403</v>
      </c>
      <c r="L367" t="s">
        <v>159</v>
      </c>
      <c r="M367">
        <v>244</v>
      </c>
      <c r="N367" t="s">
        <v>75</v>
      </c>
      <c r="O367" t="s">
        <v>63</v>
      </c>
      <c r="P367" t="s">
        <v>31</v>
      </c>
      <c r="Q367">
        <v>5</v>
      </c>
      <c r="R367" t="s">
        <v>119</v>
      </c>
      <c r="S367">
        <v>1</v>
      </c>
      <c r="T367" t="s">
        <v>6167</v>
      </c>
    </row>
    <row r="368" spans="1:20" x14ac:dyDescent="0.3">
      <c r="A368" t="s">
        <v>491</v>
      </c>
      <c r="B368" t="s">
        <v>6649</v>
      </c>
      <c r="C368" t="s">
        <v>66</v>
      </c>
      <c r="D368" t="s">
        <v>56</v>
      </c>
      <c r="E368" t="s">
        <v>67</v>
      </c>
      <c r="F368" t="s">
        <v>35</v>
      </c>
      <c r="G368" t="s">
        <v>36</v>
      </c>
      <c r="H368" t="s">
        <v>26</v>
      </c>
      <c r="I368" t="s">
        <v>27</v>
      </c>
      <c r="J368" t="s">
        <v>6649</v>
      </c>
      <c r="K368" t="s">
        <v>28</v>
      </c>
      <c r="L368" t="s">
        <v>28</v>
      </c>
      <c r="M368">
        <v>718</v>
      </c>
      <c r="N368" t="s">
        <v>52</v>
      </c>
      <c r="O368" t="s">
        <v>63</v>
      </c>
      <c r="P368" t="s">
        <v>64</v>
      </c>
      <c r="Q368">
        <v>3</v>
      </c>
      <c r="R368" t="s">
        <v>37</v>
      </c>
      <c r="S368">
        <v>2</v>
      </c>
      <c r="T368" t="s">
        <v>6360</v>
      </c>
    </row>
    <row r="369" spans="1:20" x14ac:dyDescent="0.3">
      <c r="A369" t="s">
        <v>492</v>
      </c>
      <c r="B369" t="s">
        <v>6650</v>
      </c>
      <c r="C369" t="s">
        <v>71</v>
      </c>
      <c r="D369" t="s">
        <v>72</v>
      </c>
      <c r="E369" t="s">
        <v>23</v>
      </c>
      <c r="F369" t="s">
        <v>150</v>
      </c>
      <c r="G369" t="s">
        <v>74</v>
      </c>
      <c r="H369" t="s">
        <v>26</v>
      </c>
      <c r="I369" t="s">
        <v>27</v>
      </c>
      <c r="J369" t="s">
        <v>6650</v>
      </c>
      <c r="K369" t="s">
        <v>28</v>
      </c>
      <c r="L369" t="s">
        <v>28</v>
      </c>
      <c r="M369">
        <v>202</v>
      </c>
      <c r="N369" t="s">
        <v>29</v>
      </c>
      <c r="O369" t="s">
        <v>63</v>
      </c>
      <c r="P369" t="s">
        <v>31</v>
      </c>
      <c r="Q369">
        <v>4</v>
      </c>
      <c r="R369" t="s">
        <v>32</v>
      </c>
      <c r="S369">
        <v>1</v>
      </c>
      <c r="T369" t="s">
        <v>6592</v>
      </c>
    </row>
    <row r="370" spans="1:20" x14ac:dyDescent="0.3">
      <c r="A370" t="s">
        <v>493</v>
      </c>
      <c r="B370" t="s">
        <v>6651</v>
      </c>
      <c r="C370" t="s">
        <v>77</v>
      </c>
      <c r="D370" t="s">
        <v>72</v>
      </c>
      <c r="E370" t="s">
        <v>40</v>
      </c>
      <c r="F370" t="s">
        <v>93</v>
      </c>
      <c r="G370" t="s">
        <v>94</v>
      </c>
      <c r="H370" t="s">
        <v>26</v>
      </c>
      <c r="I370" t="s">
        <v>27</v>
      </c>
      <c r="J370" t="s">
        <v>6651</v>
      </c>
      <c r="K370" t="s">
        <v>28</v>
      </c>
      <c r="L370" t="s">
        <v>28</v>
      </c>
      <c r="M370">
        <v>176</v>
      </c>
      <c r="N370" t="s">
        <v>29</v>
      </c>
      <c r="O370" t="s">
        <v>30</v>
      </c>
      <c r="P370" t="s">
        <v>64</v>
      </c>
      <c r="Q370" t="s">
        <v>95</v>
      </c>
      <c r="R370" t="s">
        <v>28</v>
      </c>
      <c r="S370">
        <v>0</v>
      </c>
      <c r="T370" t="s">
        <v>6412</v>
      </c>
    </row>
    <row r="371" spans="1:20" x14ac:dyDescent="0.3">
      <c r="A371" t="s">
        <v>494</v>
      </c>
      <c r="B371" t="s">
        <v>6652</v>
      </c>
      <c r="C371" t="s">
        <v>81</v>
      </c>
      <c r="D371" t="s">
        <v>72</v>
      </c>
      <c r="E371" t="s">
        <v>23</v>
      </c>
      <c r="F371" t="s">
        <v>82</v>
      </c>
      <c r="G371" t="s">
        <v>83</v>
      </c>
      <c r="H371" t="s">
        <v>26</v>
      </c>
      <c r="I371" t="s">
        <v>27</v>
      </c>
      <c r="J371" t="s">
        <v>6652</v>
      </c>
      <c r="K371" t="s">
        <v>28</v>
      </c>
      <c r="L371" t="s">
        <v>28</v>
      </c>
      <c r="M371">
        <v>932</v>
      </c>
      <c r="N371" t="s">
        <v>29</v>
      </c>
      <c r="O371" t="s">
        <v>43</v>
      </c>
      <c r="P371" t="s">
        <v>44</v>
      </c>
      <c r="Q371">
        <v>4</v>
      </c>
      <c r="R371" t="s">
        <v>32</v>
      </c>
      <c r="S371">
        <v>3</v>
      </c>
      <c r="T371" t="s">
        <v>6264</v>
      </c>
    </row>
    <row r="372" spans="1:20" x14ac:dyDescent="0.3">
      <c r="A372" t="s">
        <v>495</v>
      </c>
      <c r="B372" t="s">
        <v>6170</v>
      </c>
      <c r="C372" t="s">
        <v>86</v>
      </c>
      <c r="D372" t="s">
        <v>87</v>
      </c>
      <c r="E372" t="s">
        <v>67</v>
      </c>
      <c r="F372" t="s">
        <v>114</v>
      </c>
      <c r="G372" t="s">
        <v>94</v>
      </c>
      <c r="H372" t="s">
        <v>43</v>
      </c>
      <c r="I372" t="s">
        <v>27</v>
      </c>
      <c r="J372" t="s">
        <v>6170</v>
      </c>
      <c r="K372" t="s">
        <v>28</v>
      </c>
      <c r="L372" t="s">
        <v>28</v>
      </c>
      <c r="M372">
        <v>635</v>
      </c>
      <c r="N372" t="s">
        <v>29</v>
      </c>
      <c r="O372" t="s">
        <v>30</v>
      </c>
      <c r="P372" t="s">
        <v>31</v>
      </c>
      <c r="Q372">
        <v>2</v>
      </c>
      <c r="R372" t="s">
        <v>53</v>
      </c>
      <c r="S372">
        <v>2</v>
      </c>
      <c r="T372" t="s">
        <v>6476</v>
      </c>
    </row>
    <row r="373" spans="1:20" x14ac:dyDescent="0.3">
      <c r="A373" t="s">
        <v>496</v>
      </c>
      <c r="B373" t="s">
        <v>6653</v>
      </c>
      <c r="C373" t="s">
        <v>91</v>
      </c>
      <c r="D373" t="s">
        <v>87</v>
      </c>
      <c r="E373" t="s">
        <v>92</v>
      </c>
      <c r="F373" t="s">
        <v>114</v>
      </c>
      <c r="G373" t="s">
        <v>94</v>
      </c>
      <c r="H373" t="s">
        <v>43</v>
      </c>
      <c r="I373" t="s">
        <v>27</v>
      </c>
      <c r="J373" t="s">
        <v>6653</v>
      </c>
      <c r="K373" t="s">
        <v>28</v>
      </c>
      <c r="L373" t="s">
        <v>28</v>
      </c>
      <c r="M373">
        <v>1008</v>
      </c>
      <c r="N373" t="s">
        <v>29</v>
      </c>
      <c r="O373" t="s">
        <v>43</v>
      </c>
      <c r="P373" t="s">
        <v>31</v>
      </c>
      <c r="Q373">
        <v>3</v>
      </c>
      <c r="R373" t="s">
        <v>37</v>
      </c>
      <c r="S373">
        <v>3</v>
      </c>
      <c r="T373" t="s">
        <v>6172</v>
      </c>
    </row>
    <row r="374" spans="1:20" x14ac:dyDescent="0.3">
      <c r="A374" t="s">
        <v>497</v>
      </c>
      <c r="B374" t="s">
        <v>6361</v>
      </c>
      <c r="C374" t="s">
        <v>21</v>
      </c>
      <c r="D374" t="s">
        <v>22</v>
      </c>
      <c r="E374" t="s">
        <v>23</v>
      </c>
      <c r="F374" t="s">
        <v>288</v>
      </c>
      <c r="G374" t="s">
        <v>25</v>
      </c>
      <c r="H374" t="s">
        <v>43</v>
      </c>
      <c r="I374" t="s">
        <v>27</v>
      </c>
      <c r="J374" t="s">
        <v>6361</v>
      </c>
      <c r="K374" t="s">
        <v>28</v>
      </c>
      <c r="L374" t="s">
        <v>28</v>
      </c>
      <c r="M374">
        <v>470</v>
      </c>
      <c r="N374" t="s">
        <v>122</v>
      </c>
      <c r="O374" t="s">
        <v>30</v>
      </c>
      <c r="P374" t="s">
        <v>107</v>
      </c>
      <c r="Q374">
        <v>2</v>
      </c>
      <c r="R374" t="s">
        <v>53</v>
      </c>
      <c r="S374">
        <v>1</v>
      </c>
      <c r="T374" t="s">
        <v>6209</v>
      </c>
    </row>
    <row r="375" spans="1:20" x14ac:dyDescent="0.3">
      <c r="A375" t="s">
        <v>498</v>
      </c>
      <c r="B375" t="s">
        <v>6654</v>
      </c>
      <c r="C375" t="s">
        <v>34</v>
      </c>
      <c r="D375" t="s">
        <v>22</v>
      </c>
      <c r="E375" t="s">
        <v>23</v>
      </c>
      <c r="F375" t="s">
        <v>35</v>
      </c>
      <c r="G375" t="s">
        <v>36</v>
      </c>
      <c r="H375" t="s">
        <v>26</v>
      </c>
      <c r="I375" t="s">
        <v>50</v>
      </c>
      <c r="J375" t="s">
        <v>6654</v>
      </c>
      <c r="K375" t="s">
        <v>6655</v>
      </c>
      <c r="L375" t="s">
        <v>51</v>
      </c>
      <c r="M375">
        <v>209</v>
      </c>
      <c r="N375" t="s">
        <v>52</v>
      </c>
      <c r="O375" t="s">
        <v>63</v>
      </c>
      <c r="P375" t="s">
        <v>107</v>
      </c>
      <c r="Q375">
        <v>5</v>
      </c>
      <c r="R375" t="s">
        <v>119</v>
      </c>
      <c r="S375">
        <v>1</v>
      </c>
      <c r="T375" t="s">
        <v>6334</v>
      </c>
    </row>
    <row r="376" spans="1:20" x14ac:dyDescent="0.3">
      <c r="A376" t="s">
        <v>499</v>
      </c>
      <c r="B376" t="s">
        <v>6656</v>
      </c>
      <c r="C376" t="s">
        <v>39</v>
      </c>
      <c r="D376" t="s">
        <v>22</v>
      </c>
      <c r="E376" t="s">
        <v>40</v>
      </c>
      <c r="F376" t="s">
        <v>47</v>
      </c>
      <c r="G376" t="s">
        <v>48</v>
      </c>
      <c r="H376" t="s">
        <v>49</v>
      </c>
      <c r="I376" t="s">
        <v>27</v>
      </c>
      <c r="J376" t="s">
        <v>6656</v>
      </c>
      <c r="K376" t="s">
        <v>28</v>
      </c>
      <c r="L376" t="s">
        <v>28</v>
      </c>
      <c r="M376">
        <v>1035</v>
      </c>
      <c r="N376" t="s">
        <v>29</v>
      </c>
      <c r="O376" t="s">
        <v>63</v>
      </c>
      <c r="P376" t="s">
        <v>107</v>
      </c>
      <c r="Q376">
        <v>1</v>
      </c>
      <c r="R376" t="s">
        <v>53</v>
      </c>
      <c r="S376">
        <v>3</v>
      </c>
      <c r="T376" t="s">
        <v>6376</v>
      </c>
    </row>
    <row r="377" spans="1:20" x14ac:dyDescent="0.3">
      <c r="A377" t="s">
        <v>500</v>
      </c>
      <c r="B377" t="s">
        <v>6217</v>
      </c>
      <c r="C377" t="s">
        <v>46</v>
      </c>
      <c r="D377" t="s">
        <v>22</v>
      </c>
      <c r="E377" t="s">
        <v>40</v>
      </c>
      <c r="F377" t="s">
        <v>101</v>
      </c>
      <c r="G377" t="s">
        <v>48</v>
      </c>
      <c r="H377" t="s">
        <v>26</v>
      </c>
      <c r="I377" t="s">
        <v>50</v>
      </c>
      <c r="J377" t="s">
        <v>6217</v>
      </c>
      <c r="K377" t="s">
        <v>6657</v>
      </c>
      <c r="L377" t="s">
        <v>51</v>
      </c>
      <c r="M377">
        <v>98</v>
      </c>
      <c r="N377" t="s">
        <v>29</v>
      </c>
      <c r="O377" t="s">
        <v>30</v>
      </c>
      <c r="P377" t="s">
        <v>64</v>
      </c>
      <c r="Q377" t="s">
        <v>95</v>
      </c>
      <c r="R377" t="s">
        <v>28</v>
      </c>
      <c r="S377">
        <v>0</v>
      </c>
      <c r="T377" t="s">
        <v>6196</v>
      </c>
    </row>
    <row r="378" spans="1:20" x14ac:dyDescent="0.3">
      <c r="A378" t="s">
        <v>501</v>
      </c>
      <c r="B378" t="s">
        <v>6225</v>
      </c>
      <c r="C378" t="s">
        <v>55</v>
      </c>
      <c r="D378" t="s">
        <v>56</v>
      </c>
      <c r="E378" t="s">
        <v>23</v>
      </c>
      <c r="F378" t="s">
        <v>147</v>
      </c>
      <c r="G378" t="s">
        <v>58</v>
      </c>
      <c r="H378" t="s">
        <v>26</v>
      </c>
      <c r="I378" t="s">
        <v>27</v>
      </c>
      <c r="J378" t="s">
        <v>6225</v>
      </c>
      <c r="K378" t="s">
        <v>28</v>
      </c>
      <c r="L378" t="s">
        <v>28</v>
      </c>
      <c r="M378">
        <v>794</v>
      </c>
      <c r="N378" t="s">
        <v>52</v>
      </c>
      <c r="O378" t="s">
        <v>63</v>
      </c>
      <c r="P378" t="s">
        <v>31</v>
      </c>
      <c r="Q378">
        <v>3</v>
      </c>
      <c r="R378" t="s">
        <v>37</v>
      </c>
      <c r="S378">
        <v>2</v>
      </c>
      <c r="T378" t="s">
        <v>6147</v>
      </c>
    </row>
    <row r="379" spans="1:20" x14ac:dyDescent="0.3">
      <c r="A379" t="s">
        <v>502</v>
      </c>
      <c r="B379" t="s">
        <v>6658</v>
      </c>
      <c r="C379" t="s">
        <v>60</v>
      </c>
      <c r="D379" t="s">
        <v>56</v>
      </c>
      <c r="E379" t="s">
        <v>40</v>
      </c>
      <c r="F379" t="s">
        <v>61</v>
      </c>
      <c r="G379" t="s">
        <v>62</v>
      </c>
      <c r="H379" t="s">
        <v>26</v>
      </c>
      <c r="I379" t="s">
        <v>27</v>
      </c>
      <c r="J379" t="s">
        <v>6658</v>
      </c>
      <c r="K379" t="s">
        <v>28</v>
      </c>
      <c r="L379" t="s">
        <v>28</v>
      </c>
      <c r="M379">
        <v>923</v>
      </c>
      <c r="N379" t="s">
        <v>75</v>
      </c>
      <c r="O379" t="s">
        <v>63</v>
      </c>
      <c r="P379" t="s">
        <v>107</v>
      </c>
      <c r="Q379">
        <v>4</v>
      </c>
      <c r="R379" t="s">
        <v>32</v>
      </c>
      <c r="S379">
        <v>3</v>
      </c>
      <c r="T379" t="s">
        <v>6264</v>
      </c>
    </row>
    <row r="380" spans="1:20" x14ac:dyDescent="0.3">
      <c r="A380" t="s">
        <v>503</v>
      </c>
      <c r="B380" t="s">
        <v>6467</v>
      </c>
      <c r="C380" t="s">
        <v>66</v>
      </c>
      <c r="D380" t="s">
        <v>56</v>
      </c>
      <c r="E380" t="s">
        <v>67</v>
      </c>
      <c r="F380" t="s">
        <v>99</v>
      </c>
      <c r="G380" t="s">
        <v>36</v>
      </c>
      <c r="H380" t="s">
        <v>49</v>
      </c>
      <c r="I380" t="s">
        <v>27</v>
      </c>
      <c r="J380" t="s">
        <v>6467</v>
      </c>
      <c r="K380" t="s">
        <v>28</v>
      </c>
      <c r="L380" t="s">
        <v>28</v>
      </c>
      <c r="M380">
        <v>191</v>
      </c>
      <c r="N380" t="s">
        <v>52</v>
      </c>
      <c r="O380" t="s">
        <v>63</v>
      </c>
      <c r="P380" t="s">
        <v>133</v>
      </c>
      <c r="Q380">
        <v>1</v>
      </c>
      <c r="R380" t="s">
        <v>53</v>
      </c>
      <c r="S380">
        <v>1</v>
      </c>
      <c r="T380" t="s">
        <v>6659</v>
      </c>
    </row>
    <row r="381" spans="1:20" x14ac:dyDescent="0.3">
      <c r="A381" t="s">
        <v>504</v>
      </c>
      <c r="B381" t="s">
        <v>6660</v>
      </c>
      <c r="C381" t="s">
        <v>71</v>
      </c>
      <c r="D381" t="s">
        <v>72</v>
      </c>
      <c r="E381" t="s">
        <v>23</v>
      </c>
      <c r="F381" t="s">
        <v>73</v>
      </c>
      <c r="G381" t="s">
        <v>74</v>
      </c>
      <c r="H381" t="s">
        <v>49</v>
      </c>
      <c r="I381" t="s">
        <v>27</v>
      </c>
      <c r="J381" t="s">
        <v>6660</v>
      </c>
      <c r="K381" t="s">
        <v>28</v>
      </c>
      <c r="L381" t="s">
        <v>28</v>
      </c>
      <c r="M381">
        <v>201</v>
      </c>
      <c r="N381" t="s">
        <v>52</v>
      </c>
      <c r="O381" t="s">
        <v>63</v>
      </c>
      <c r="P381" t="s">
        <v>31</v>
      </c>
      <c r="Q381">
        <v>2</v>
      </c>
      <c r="R381" t="s">
        <v>53</v>
      </c>
      <c r="S381">
        <v>1</v>
      </c>
      <c r="T381" t="s">
        <v>6645</v>
      </c>
    </row>
    <row r="382" spans="1:20" x14ac:dyDescent="0.3">
      <c r="A382" t="s">
        <v>505</v>
      </c>
      <c r="B382" t="s">
        <v>6342</v>
      </c>
      <c r="C382" t="s">
        <v>77</v>
      </c>
      <c r="D382" t="s">
        <v>72</v>
      </c>
      <c r="E382" t="s">
        <v>40</v>
      </c>
      <c r="F382" t="s">
        <v>78</v>
      </c>
      <c r="G382" t="s">
        <v>79</v>
      </c>
      <c r="H382" t="s">
        <v>49</v>
      </c>
      <c r="I382" t="s">
        <v>27</v>
      </c>
      <c r="J382" t="s">
        <v>6342</v>
      </c>
      <c r="K382" t="s">
        <v>28</v>
      </c>
      <c r="L382" t="s">
        <v>28</v>
      </c>
      <c r="M382">
        <v>713</v>
      </c>
      <c r="N382" t="s">
        <v>52</v>
      </c>
      <c r="O382" t="s">
        <v>105</v>
      </c>
      <c r="P382" t="s">
        <v>64</v>
      </c>
      <c r="Q382">
        <v>3</v>
      </c>
      <c r="R382" t="s">
        <v>37</v>
      </c>
      <c r="S382">
        <v>2</v>
      </c>
      <c r="T382" t="s">
        <v>6661</v>
      </c>
    </row>
    <row r="383" spans="1:20" x14ac:dyDescent="0.3">
      <c r="A383" t="s">
        <v>506</v>
      </c>
      <c r="B383" t="s">
        <v>6364</v>
      </c>
      <c r="C383" t="s">
        <v>81</v>
      </c>
      <c r="D383" t="s">
        <v>72</v>
      </c>
      <c r="E383" t="s">
        <v>23</v>
      </c>
      <c r="F383" t="s">
        <v>223</v>
      </c>
      <c r="G383" t="s">
        <v>83</v>
      </c>
      <c r="H383" t="s">
        <v>49</v>
      </c>
      <c r="I383" t="s">
        <v>27</v>
      </c>
      <c r="J383" t="s">
        <v>6364</v>
      </c>
      <c r="K383" t="s">
        <v>28</v>
      </c>
      <c r="L383" t="s">
        <v>28</v>
      </c>
      <c r="M383">
        <v>548</v>
      </c>
      <c r="N383" t="s">
        <v>29</v>
      </c>
      <c r="O383" t="s">
        <v>63</v>
      </c>
      <c r="P383" t="s">
        <v>64</v>
      </c>
      <c r="Q383">
        <v>3</v>
      </c>
      <c r="R383" t="s">
        <v>37</v>
      </c>
      <c r="S383">
        <v>2</v>
      </c>
      <c r="T383" t="s">
        <v>6376</v>
      </c>
    </row>
    <row r="384" spans="1:20" x14ac:dyDescent="0.3">
      <c r="A384" t="s">
        <v>507</v>
      </c>
      <c r="B384" t="s">
        <v>6662</v>
      </c>
      <c r="C384" t="s">
        <v>86</v>
      </c>
      <c r="D384" t="s">
        <v>87</v>
      </c>
      <c r="E384" t="s">
        <v>67</v>
      </c>
      <c r="F384" t="s">
        <v>114</v>
      </c>
      <c r="G384" t="s">
        <v>94</v>
      </c>
      <c r="H384" t="s">
        <v>43</v>
      </c>
      <c r="I384" t="s">
        <v>27</v>
      </c>
      <c r="J384" t="s">
        <v>6662</v>
      </c>
      <c r="K384" t="s">
        <v>28</v>
      </c>
      <c r="L384" t="s">
        <v>28</v>
      </c>
      <c r="M384">
        <v>335</v>
      </c>
      <c r="N384" t="s">
        <v>29</v>
      </c>
      <c r="O384" t="s">
        <v>63</v>
      </c>
      <c r="P384" t="s">
        <v>64</v>
      </c>
      <c r="Q384">
        <v>3</v>
      </c>
      <c r="R384" t="s">
        <v>37</v>
      </c>
      <c r="S384">
        <v>1</v>
      </c>
      <c r="T384" t="s">
        <v>6663</v>
      </c>
    </row>
    <row r="385" spans="1:20" x14ac:dyDescent="0.3">
      <c r="A385" t="s">
        <v>508</v>
      </c>
      <c r="B385" t="s">
        <v>6378</v>
      </c>
      <c r="C385" t="s">
        <v>91</v>
      </c>
      <c r="D385" t="s">
        <v>87</v>
      </c>
      <c r="E385" t="s">
        <v>92</v>
      </c>
      <c r="F385" t="s">
        <v>152</v>
      </c>
      <c r="G385" t="s">
        <v>94</v>
      </c>
      <c r="H385" t="s">
        <v>49</v>
      </c>
      <c r="I385" t="s">
        <v>27</v>
      </c>
      <c r="J385" t="s">
        <v>6378</v>
      </c>
      <c r="K385" t="s">
        <v>28</v>
      </c>
      <c r="L385" t="s">
        <v>28</v>
      </c>
      <c r="M385">
        <v>276</v>
      </c>
      <c r="N385" t="s">
        <v>75</v>
      </c>
      <c r="O385" t="s">
        <v>63</v>
      </c>
      <c r="P385" t="s">
        <v>31</v>
      </c>
      <c r="Q385">
        <v>3</v>
      </c>
      <c r="R385" t="s">
        <v>37</v>
      </c>
      <c r="S385">
        <v>1</v>
      </c>
      <c r="T385" t="s">
        <v>6258</v>
      </c>
    </row>
    <row r="386" spans="1:20" x14ac:dyDescent="0.3">
      <c r="A386" t="s">
        <v>509</v>
      </c>
      <c r="B386" t="s">
        <v>6664</v>
      </c>
      <c r="C386" t="s">
        <v>21</v>
      </c>
      <c r="D386" t="s">
        <v>22</v>
      </c>
      <c r="E386" t="s">
        <v>23</v>
      </c>
      <c r="F386" t="s">
        <v>121</v>
      </c>
      <c r="G386" t="s">
        <v>25</v>
      </c>
      <c r="H386" t="s">
        <v>49</v>
      </c>
      <c r="I386" t="s">
        <v>27</v>
      </c>
      <c r="J386" t="s">
        <v>6664</v>
      </c>
      <c r="K386" t="s">
        <v>28</v>
      </c>
      <c r="L386" t="s">
        <v>28</v>
      </c>
      <c r="M386">
        <v>467</v>
      </c>
      <c r="N386" t="s">
        <v>29</v>
      </c>
      <c r="O386" t="s">
        <v>43</v>
      </c>
      <c r="P386" t="s">
        <v>107</v>
      </c>
      <c r="Q386">
        <v>4</v>
      </c>
      <c r="R386" t="s">
        <v>32</v>
      </c>
      <c r="S386">
        <v>1</v>
      </c>
      <c r="T386" t="s">
        <v>6665</v>
      </c>
    </row>
    <row r="387" spans="1:20" x14ac:dyDescent="0.3">
      <c r="A387" t="s">
        <v>510</v>
      </c>
      <c r="B387" t="s">
        <v>6299</v>
      </c>
      <c r="C387" t="s">
        <v>34</v>
      </c>
      <c r="D387" t="s">
        <v>22</v>
      </c>
      <c r="E387" t="s">
        <v>23</v>
      </c>
      <c r="F387" t="s">
        <v>138</v>
      </c>
      <c r="G387" t="s">
        <v>36</v>
      </c>
      <c r="H387" t="s">
        <v>43</v>
      </c>
      <c r="I387" t="s">
        <v>50</v>
      </c>
      <c r="J387" t="s">
        <v>6299</v>
      </c>
      <c r="K387" t="s">
        <v>6666</v>
      </c>
      <c r="L387" t="s">
        <v>51</v>
      </c>
      <c r="M387">
        <v>375</v>
      </c>
      <c r="N387" t="s">
        <v>52</v>
      </c>
      <c r="O387" t="s">
        <v>63</v>
      </c>
      <c r="P387" t="s">
        <v>133</v>
      </c>
      <c r="Q387">
        <v>3</v>
      </c>
      <c r="R387" t="s">
        <v>37</v>
      </c>
      <c r="S387">
        <v>1</v>
      </c>
      <c r="T387" t="s">
        <v>6667</v>
      </c>
    </row>
    <row r="388" spans="1:20" x14ac:dyDescent="0.3">
      <c r="A388" t="s">
        <v>511</v>
      </c>
      <c r="B388" t="s">
        <v>6668</v>
      </c>
      <c r="C388" t="s">
        <v>39</v>
      </c>
      <c r="D388" t="s">
        <v>22</v>
      </c>
      <c r="E388" t="s">
        <v>40</v>
      </c>
      <c r="F388" t="s">
        <v>215</v>
      </c>
      <c r="G388" t="s">
        <v>42</v>
      </c>
      <c r="H388" t="s">
        <v>49</v>
      </c>
      <c r="I388" t="s">
        <v>27</v>
      </c>
      <c r="J388" t="s">
        <v>6668</v>
      </c>
      <c r="K388" t="s">
        <v>28</v>
      </c>
      <c r="L388" t="s">
        <v>28</v>
      </c>
      <c r="M388">
        <v>875</v>
      </c>
      <c r="N388" t="s">
        <v>29</v>
      </c>
      <c r="O388" t="s">
        <v>43</v>
      </c>
      <c r="P388" t="s">
        <v>64</v>
      </c>
      <c r="Q388">
        <v>4</v>
      </c>
      <c r="R388" t="s">
        <v>32</v>
      </c>
      <c r="S388">
        <v>2</v>
      </c>
      <c r="T388" t="s">
        <v>6544</v>
      </c>
    </row>
    <row r="389" spans="1:20" x14ac:dyDescent="0.3">
      <c r="A389" t="s">
        <v>512</v>
      </c>
      <c r="B389" t="s">
        <v>6384</v>
      </c>
      <c r="C389" t="s">
        <v>46</v>
      </c>
      <c r="D389" t="s">
        <v>22</v>
      </c>
      <c r="E389" t="s">
        <v>40</v>
      </c>
      <c r="F389" t="s">
        <v>143</v>
      </c>
      <c r="G389" t="s">
        <v>48</v>
      </c>
      <c r="H389" t="s">
        <v>43</v>
      </c>
      <c r="I389" t="s">
        <v>50</v>
      </c>
      <c r="J389" t="s">
        <v>6384</v>
      </c>
      <c r="K389" t="s">
        <v>6669</v>
      </c>
      <c r="L389" t="s">
        <v>159</v>
      </c>
      <c r="M389">
        <v>153</v>
      </c>
      <c r="N389" t="s">
        <v>52</v>
      </c>
      <c r="O389" t="s">
        <v>30</v>
      </c>
      <c r="P389" t="s">
        <v>107</v>
      </c>
      <c r="Q389" t="s">
        <v>95</v>
      </c>
      <c r="R389" t="s">
        <v>28</v>
      </c>
      <c r="S389">
        <v>0</v>
      </c>
      <c r="T389" t="s">
        <v>6266</v>
      </c>
    </row>
    <row r="390" spans="1:20" x14ac:dyDescent="0.3">
      <c r="A390" t="s">
        <v>513</v>
      </c>
      <c r="B390" t="s">
        <v>6670</v>
      </c>
      <c r="C390" t="s">
        <v>55</v>
      </c>
      <c r="D390" t="s">
        <v>56</v>
      </c>
      <c r="E390" t="s">
        <v>23</v>
      </c>
      <c r="F390" t="s">
        <v>57</v>
      </c>
      <c r="G390" t="s">
        <v>58</v>
      </c>
      <c r="H390" t="s">
        <v>43</v>
      </c>
      <c r="I390" t="s">
        <v>27</v>
      </c>
      <c r="J390" t="s">
        <v>6670</v>
      </c>
      <c r="K390" t="s">
        <v>28</v>
      </c>
      <c r="L390" t="s">
        <v>28</v>
      </c>
      <c r="M390">
        <v>250</v>
      </c>
      <c r="N390" t="s">
        <v>52</v>
      </c>
      <c r="O390" t="s">
        <v>43</v>
      </c>
      <c r="P390" t="s">
        <v>133</v>
      </c>
      <c r="Q390">
        <v>1</v>
      </c>
      <c r="R390" t="s">
        <v>53</v>
      </c>
      <c r="S390">
        <v>1</v>
      </c>
      <c r="T390" t="s">
        <v>6316</v>
      </c>
    </row>
    <row r="391" spans="1:20" x14ac:dyDescent="0.3">
      <c r="A391" t="s">
        <v>514</v>
      </c>
      <c r="B391" t="s">
        <v>6261</v>
      </c>
      <c r="C391" t="s">
        <v>60</v>
      </c>
      <c r="D391" t="s">
        <v>56</v>
      </c>
      <c r="E391" t="s">
        <v>40</v>
      </c>
      <c r="F391" t="s">
        <v>61</v>
      </c>
      <c r="G391" t="s">
        <v>62</v>
      </c>
      <c r="H391" t="s">
        <v>26</v>
      </c>
      <c r="I391" t="s">
        <v>27</v>
      </c>
      <c r="J391" t="s">
        <v>6261</v>
      </c>
      <c r="K391" t="s">
        <v>28</v>
      </c>
      <c r="L391" t="s">
        <v>28</v>
      </c>
      <c r="M391">
        <v>225</v>
      </c>
      <c r="N391" t="s">
        <v>122</v>
      </c>
      <c r="O391" t="s">
        <v>63</v>
      </c>
      <c r="P391" t="s">
        <v>44</v>
      </c>
      <c r="Q391">
        <v>2</v>
      </c>
      <c r="R391" t="s">
        <v>53</v>
      </c>
      <c r="S391">
        <v>1</v>
      </c>
      <c r="T391" t="s">
        <v>6623</v>
      </c>
    </row>
    <row r="392" spans="1:20" x14ac:dyDescent="0.3">
      <c r="A392" t="s">
        <v>515</v>
      </c>
      <c r="B392" t="s">
        <v>6318</v>
      </c>
      <c r="C392" t="s">
        <v>66</v>
      </c>
      <c r="D392" t="s">
        <v>56</v>
      </c>
      <c r="E392" t="s">
        <v>67</v>
      </c>
      <c r="F392" t="s">
        <v>35</v>
      </c>
      <c r="G392" t="s">
        <v>36</v>
      </c>
      <c r="H392" t="s">
        <v>26</v>
      </c>
      <c r="I392" t="s">
        <v>27</v>
      </c>
      <c r="J392" t="s">
        <v>6318</v>
      </c>
      <c r="K392" t="s">
        <v>28</v>
      </c>
      <c r="L392" t="s">
        <v>28</v>
      </c>
      <c r="M392">
        <v>116</v>
      </c>
      <c r="N392" t="s">
        <v>29</v>
      </c>
      <c r="O392" t="s">
        <v>30</v>
      </c>
      <c r="P392" t="s">
        <v>64</v>
      </c>
      <c r="Q392" t="s">
        <v>95</v>
      </c>
      <c r="R392" t="s">
        <v>28</v>
      </c>
      <c r="S392">
        <v>0</v>
      </c>
      <c r="T392" t="s">
        <v>6239</v>
      </c>
    </row>
    <row r="393" spans="1:20" x14ac:dyDescent="0.3">
      <c r="A393" t="s">
        <v>516</v>
      </c>
      <c r="B393" t="s">
        <v>6671</v>
      </c>
      <c r="C393" t="s">
        <v>71</v>
      </c>
      <c r="D393" t="s">
        <v>72</v>
      </c>
      <c r="E393" t="s">
        <v>23</v>
      </c>
      <c r="F393" t="s">
        <v>150</v>
      </c>
      <c r="G393" t="s">
        <v>74</v>
      </c>
      <c r="H393" t="s">
        <v>26</v>
      </c>
      <c r="I393" t="s">
        <v>27</v>
      </c>
      <c r="J393" t="s">
        <v>6671</v>
      </c>
      <c r="K393" t="s">
        <v>28</v>
      </c>
      <c r="L393" t="s">
        <v>28</v>
      </c>
      <c r="M393">
        <v>632</v>
      </c>
      <c r="N393" t="s">
        <v>52</v>
      </c>
      <c r="O393" t="s">
        <v>63</v>
      </c>
      <c r="P393" t="s">
        <v>31</v>
      </c>
      <c r="Q393">
        <v>5</v>
      </c>
      <c r="R393" t="s">
        <v>119</v>
      </c>
      <c r="S393">
        <v>2</v>
      </c>
      <c r="T393" t="s">
        <v>6395</v>
      </c>
    </row>
    <row r="394" spans="1:20" x14ac:dyDescent="0.3">
      <c r="A394" t="s">
        <v>517</v>
      </c>
      <c r="B394" t="s">
        <v>6672</v>
      </c>
      <c r="C394" t="s">
        <v>77</v>
      </c>
      <c r="D394" t="s">
        <v>72</v>
      </c>
      <c r="E394" t="s">
        <v>40</v>
      </c>
      <c r="F394" t="s">
        <v>286</v>
      </c>
      <c r="G394" t="s">
        <v>94</v>
      </c>
      <c r="H394" t="s">
        <v>110</v>
      </c>
      <c r="I394" t="s">
        <v>27</v>
      </c>
      <c r="J394" t="s">
        <v>6672</v>
      </c>
      <c r="K394" t="s">
        <v>28</v>
      </c>
      <c r="L394" t="s">
        <v>28</v>
      </c>
      <c r="M394">
        <v>565</v>
      </c>
      <c r="N394" t="s">
        <v>29</v>
      </c>
      <c r="O394" t="s">
        <v>30</v>
      </c>
      <c r="P394" t="s">
        <v>31</v>
      </c>
      <c r="Q394">
        <v>3</v>
      </c>
      <c r="R394" t="s">
        <v>37</v>
      </c>
      <c r="S394">
        <v>2</v>
      </c>
      <c r="T394" t="s">
        <v>6673</v>
      </c>
    </row>
    <row r="395" spans="1:20" x14ac:dyDescent="0.3">
      <c r="A395" t="s">
        <v>518</v>
      </c>
      <c r="B395" t="s">
        <v>6674</v>
      </c>
      <c r="C395" t="s">
        <v>81</v>
      </c>
      <c r="D395" t="s">
        <v>72</v>
      </c>
      <c r="E395" t="s">
        <v>23</v>
      </c>
      <c r="F395" t="s">
        <v>114</v>
      </c>
      <c r="G395" t="s">
        <v>94</v>
      </c>
      <c r="H395" t="s">
        <v>43</v>
      </c>
      <c r="I395" t="s">
        <v>27</v>
      </c>
      <c r="J395" t="s">
        <v>6674</v>
      </c>
      <c r="K395" t="s">
        <v>28</v>
      </c>
      <c r="L395" t="s">
        <v>28</v>
      </c>
      <c r="M395">
        <v>295</v>
      </c>
      <c r="N395" t="s">
        <v>75</v>
      </c>
      <c r="O395" t="s">
        <v>30</v>
      </c>
      <c r="P395" t="s">
        <v>31</v>
      </c>
      <c r="Q395">
        <v>4</v>
      </c>
      <c r="R395" t="s">
        <v>32</v>
      </c>
      <c r="S395">
        <v>1</v>
      </c>
      <c r="T395" t="s">
        <v>6675</v>
      </c>
    </row>
    <row r="396" spans="1:20" x14ac:dyDescent="0.3">
      <c r="A396" t="s">
        <v>519</v>
      </c>
      <c r="B396" t="s">
        <v>6676</v>
      </c>
      <c r="C396" t="s">
        <v>86</v>
      </c>
      <c r="D396" t="s">
        <v>87</v>
      </c>
      <c r="E396" t="s">
        <v>67</v>
      </c>
      <c r="F396" t="s">
        <v>88</v>
      </c>
      <c r="G396" t="s">
        <v>89</v>
      </c>
      <c r="H396" t="s">
        <v>49</v>
      </c>
      <c r="I396" t="s">
        <v>27</v>
      </c>
      <c r="J396" t="s">
        <v>6676</v>
      </c>
      <c r="K396" t="s">
        <v>28</v>
      </c>
      <c r="L396" t="s">
        <v>28</v>
      </c>
      <c r="M396">
        <v>766</v>
      </c>
      <c r="N396" t="s">
        <v>29</v>
      </c>
      <c r="O396" t="s">
        <v>30</v>
      </c>
      <c r="P396" t="s">
        <v>31</v>
      </c>
      <c r="Q396">
        <v>4</v>
      </c>
      <c r="R396" t="s">
        <v>32</v>
      </c>
      <c r="S396">
        <v>2</v>
      </c>
      <c r="T396" t="s">
        <v>6134</v>
      </c>
    </row>
    <row r="397" spans="1:20" x14ac:dyDescent="0.3">
      <c r="A397" t="s">
        <v>520</v>
      </c>
      <c r="B397" t="s">
        <v>6677</v>
      </c>
      <c r="C397" t="s">
        <v>91</v>
      </c>
      <c r="D397" t="s">
        <v>87</v>
      </c>
      <c r="E397" t="s">
        <v>92</v>
      </c>
      <c r="F397" t="s">
        <v>35</v>
      </c>
      <c r="G397" t="s">
        <v>36</v>
      </c>
      <c r="H397" t="s">
        <v>26</v>
      </c>
      <c r="I397" t="s">
        <v>50</v>
      </c>
      <c r="J397" t="s">
        <v>6677</v>
      </c>
      <c r="K397" t="s">
        <v>6474</v>
      </c>
      <c r="L397" t="s">
        <v>51</v>
      </c>
      <c r="M397">
        <v>98</v>
      </c>
      <c r="N397" t="s">
        <v>52</v>
      </c>
      <c r="O397" t="s">
        <v>63</v>
      </c>
      <c r="P397" t="s">
        <v>31</v>
      </c>
      <c r="Q397" t="s">
        <v>95</v>
      </c>
      <c r="R397" t="s">
        <v>28</v>
      </c>
      <c r="S397">
        <v>0</v>
      </c>
      <c r="T397" t="s">
        <v>6145</v>
      </c>
    </row>
    <row r="398" spans="1:20" x14ac:dyDescent="0.3">
      <c r="A398" t="s">
        <v>521</v>
      </c>
      <c r="B398" t="s">
        <v>6678</v>
      </c>
      <c r="C398" t="s">
        <v>21</v>
      </c>
      <c r="D398" t="s">
        <v>22</v>
      </c>
      <c r="E398" t="s">
        <v>23</v>
      </c>
      <c r="F398" t="s">
        <v>35</v>
      </c>
      <c r="G398" t="s">
        <v>36</v>
      </c>
      <c r="H398" t="s">
        <v>26</v>
      </c>
      <c r="I398" t="s">
        <v>27</v>
      </c>
      <c r="J398" t="s">
        <v>6678</v>
      </c>
      <c r="K398" t="s">
        <v>28</v>
      </c>
      <c r="L398" t="s">
        <v>28</v>
      </c>
      <c r="M398">
        <v>907</v>
      </c>
      <c r="N398" t="s">
        <v>140</v>
      </c>
      <c r="O398" t="s">
        <v>63</v>
      </c>
      <c r="P398" t="s">
        <v>64</v>
      </c>
      <c r="Q398">
        <v>3</v>
      </c>
      <c r="R398" t="s">
        <v>37</v>
      </c>
      <c r="S398">
        <v>2</v>
      </c>
      <c r="T398" t="s">
        <v>6262</v>
      </c>
    </row>
    <row r="399" spans="1:20" x14ac:dyDescent="0.3">
      <c r="A399" t="s">
        <v>522</v>
      </c>
      <c r="B399" t="s">
        <v>6679</v>
      </c>
      <c r="C399" t="s">
        <v>34</v>
      </c>
      <c r="D399" t="s">
        <v>22</v>
      </c>
      <c r="E399" t="s">
        <v>23</v>
      </c>
      <c r="F399" t="s">
        <v>35</v>
      </c>
      <c r="G399" t="s">
        <v>36</v>
      </c>
      <c r="H399" t="s">
        <v>26</v>
      </c>
      <c r="I399" t="s">
        <v>27</v>
      </c>
      <c r="J399" t="s">
        <v>6679</v>
      </c>
      <c r="K399" t="s">
        <v>28</v>
      </c>
      <c r="L399" t="s">
        <v>28</v>
      </c>
      <c r="M399">
        <v>934</v>
      </c>
      <c r="N399" t="s">
        <v>75</v>
      </c>
      <c r="O399" t="s">
        <v>105</v>
      </c>
      <c r="P399" t="s">
        <v>31</v>
      </c>
      <c r="Q399">
        <v>5</v>
      </c>
      <c r="R399" t="s">
        <v>119</v>
      </c>
      <c r="S399">
        <v>3</v>
      </c>
      <c r="T399" t="s">
        <v>6611</v>
      </c>
    </row>
    <row r="400" spans="1:20" x14ac:dyDescent="0.3">
      <c r="A400" t="s">
        <v>523</v>
      </c>
      <c r="B400" t="s">
        <v>6320</v>
      </c>
      <c r="C400" t="s">
        <v>39</v>
      </c>
      <c r="D400" t="s">
        <v>22</v>
      </c>
      <c r="E400" t="s">
        <v>40</v>
      </c>
      <c r="F400" t="s">
        <v>174</v>
      </c>
      <c r="G400" t="s">
        <v>42</v>
      </c>
      <c r="H400" t="s">
        <v>26</v>
      </c>
      <c r="I400" t="s">
        <v>27</v>
      </c>
      <c r="J400" t="s">
        <v>6320</v>
      </c>
      <c r="K400" t="s">
        <v>28</v>
      </c>
      <c r="L400" t="s">
        <v>28</v>
      </c>
      <c r="M400">
        <v>460</v>
      </c>
      <c r="N400" t="s">
        <v>75</v>
      </c>
      <c r="O400" t="s">
        <v>63</v>
      </c>
      <c r="P400" t="s">
        <v>107</v>
      </c>
      <c r="Q400">
        <v>3</v>
      </c>
      <c r="R400" t="s">
        <v>37</v>
      </c>
      <c r="S400">
        <v>1</v>
      </c>
      <c r="T400" t="s">
        <v>6542</v>
      </c>
    </row>
    <row r="401" spans="1:20" x14ac:dyDescent="0.3">
      <c r="A401" t="s">
        <v>524</v>
      </c>
      <c r="B401" t="s">
        <v>6680</v>
      </c>
      <c r="C401" t="s">
        <v>46</v>
      </c>
      <c r="D401" t="s">
        <v>22</v>
      </c>
      <c r="E401" t="s">
        <v>40</v>
      </c>
      <c r="F401" t="s">
        <v>101</v>
      </c>
      <c r="G401" t="s">
        <v>48</v>
      </c>
      <c r="H401" t="s">
        <v>26</v>
      </c>
      <c r="I401" t="s">
        <v>27</v>
      </c>
      <c r="J401" t="s">
        <v>6680</v>
      </c>
      <c r="K401" t="s">
        <v>28</v>
      </c>
      <c r="L401" t="s">
        <v>28</v>
      </c>
      <c r="M401">
        <v>1044</v>
      </c>
      <c r="N401" t="s">
        <v>122</v>
      </c>
      <c r="O401" t="s">
        <v>105</v>
      </c>
      <c r="P401" t="s">
        <v>133</v>
      </c>
      <c r="Q401">
        <v>2</v>
      </c>
      <c r="R401" t="s">
        <v>53</v>
      </c>
      <c r="S401">
        <v>3</v>
      </c>
      <c r="T401" t="s">
        <v>6167</v>
      </c>
    </row>
    <row r="402" spans="1:20" x14ac:dyDescent="0.3">
      <c r="A402" t="s">
        <v>525</v>
      </c>
      <c r="B402" t="s">
        <v>6379</v>
      </c>
      <c r="C402" t="s">
        <v>55</v>
      </c>
      <c r="D402" t="s">
        <v>56</v>
      </c>
      <c r="E402" t="s">
        <v>23</v>
      </c>
      <c r="F402" t="s">
        <v>147</v>
      </c>
      <c r="G402" t="s">
        <v>58</v>
      </c>
      <c r="H402" t="s">
        <v>26</v>
      </c>
      <c r="I402" t="s">
        <v>50</v>
      </c>
      <c r="J402" t="s">
        <v>6379</v>
      </c>
      <c r="K402" t="s">
        <v>6681</v>
      </c>
      <c r="L402" t="s">
        <v>159</v>
      </c>
      <c r="M402">
        <v>364</v>
      </c>
      <c r="N402" t="s">
        <v>52</v>
      </c>
      <c r="O402" t="s">
        <v>63</v>
      </c>
      <c r="P402" t="s">
        <v>107</v>
      </c>
      <c r="Q402">
        <v>4</v>
      </c>
      <c r="R402" t="s">
        <v>32</v>
      </c>
      <c r="S402">
        <v>1</v>
      </c>
      <c r="T402" t="s">
        <v>6237</v>
      </c>
    </row>
    <row r="403" spans="1:20" x14ac:dyDescent="0.3">
      <c r="A403" t="s">
        <v>526</v>
      </c>
      <c r="B403" t="s">
        <v>6682</v>
      </c>
      <c r="C403" t="s">
        <v>60</v>
      </c>
      <c r="D403" t="s">
        <v>56</v>
      </c>
      <c r="E403" t="s">
        <v>40</v>
      </c>
      <c r="F403" t="s">
        <v>217</v>
      </c>
      <c r="G403" t="s">
        <v>58</v>
      </c>
      <c r="H403" t="s">
        <v>110</v>
      </c>
      <c r="I403" t="s">
        <v>27</v>
      </c>
      <c r="J403" t="s">
        <v>6682</v>
      </c>
      <c r="K403" t="s">
        <v>28</v>
      </c>
      <c r="L403" t="s">
        <v>28</v>
      </c>
      <c r="M403">
        <v>947</v>
      </c>
      <c r="N403" t="s">
        <v>140</v>
      </c>
      <c r="O403" t="s">
        <v>30</v>
      </c>
      <c r="P403" t="s">
        <v>64</v>
      </c>
      <c r="Q403">
        <v>3</v>
      </c>
      <c r="R403" t="s">
        <v>37</v>
      </c>
      <c r="S403">
        <v>3</v>
      </c>
      <c r="T403" t="s">
        <v>6193</v>
      </c>
    </row>
    <row r="404" spans="1:20" x14ac:dyDescent="0.3">
      <c r="A404" t="s">
        <v>527</v>
      </c>
      <c r="B404" t="s">
        <v>6318</v>
      </c>
      <c r="C404" t="s">
        <v>66</v>
      </c>
      <c r="D404" t="s">
        <v>56</v>
      </c>
      <c r="E404" t="s">
        <v>67</v>
      </c>
      <c r="F404" t="s">
        <v>35</v>
      </c>
      <c r="G404" t="s">
        <v>36</v>
      </c>
      <c r="H404" t="s">
        <v>26</v>
      </c>
      <c r="I404" t="s">
        <v>27</v>
      </c>
      <c r="J404" t="s">
        <v>6318</v>
      </c>
      <c r="K404" t="s">
        <v>28</v>
      </c>
      <c r="L404" t="s">
        <v>28</v>
      </c>
      <c r="M404">
        <v>116</v>
      </c>
      <c r="N404" t="s">
        <v>75</v>
      </c>
      <c r="O404" t="s">
        <v>30</v>
      </c>
      <c r="P404" t="s">
        <v>107</v>
      </c>
      <c r="Q404" t="s">
        <v>95</v>
      </c>
      <c r="R404" t="s">
        <v>28</v>
      </c>
      <c r="S404">
        <v>0</v>
      </c>
      <c r="T404" t="s">
        <v>6145</v>
      </c>
    </row>
    <row r="405" spans="1:20" x14ac:dyDescent="0.3">
      <c r="A405" t="s">
        <v>528</v>
      </c>
      <c r="B405" t="s">
        <v>6683</v>
      </c>
      <c r="C405" t="s">
        <v>71</v>
      </c>
      <c r="D405" t="s">
        <v>72</v>
      </c>
      <c r="E405" t="s">
        <v>23</v>
      </c>
      <c r="F405" t="s">
        <v>150</v>
      </c>
      <c r="G405" t="s">
        <v>74</v>
      </c>
      <c r="H405" t="s">
        <v>26</v>
      </c>
      <c r="I405" t="s">
        <v>27</v>
      </c>
      <c r="J405" t="s">
        <v>6683</v>
      </c>
      <c r="K405" t="s">
        <v>28</v>
      </c>
      <c r="L405" t="s">
        <v>28</v>
      </c>
      <c r="M405">
        <v>679</v>
      </c>
      <c r="N405" t="s">
        <v>122</v>
      </c>
      <c r="O405" t="s">
        <v>63</v>
      </c>
      <c r="P405" t="s">
        <v>31</v>
      </c>
      <c r="Q405">
        <v>3</v>
      </c>
      <c r="R405" t="s">
        <v>37</v>
      </c>
      <c r="S405">
        <v>2</v>
      </c>
      <c r="T405" t="s">
        <v>6229</v>
      </c>
    </row>
    <row r="406" spans="1:20" x14ac:dyDescent="0.3">
      <c r="A406" t="s">
        <v>529</v>
      </c>
      <c r="B406" t="s">
        <v>6684</v>
      </c>
      <c r="C406" t="s">
        <v>77</v>
      </c>
      <c r="D406" t="s">
        <v>72</v>
      </c>
      <c r="E406" t="s">
        <v>40</v>
      </c>
      <c r="F406" t="s">
        <v>131</v>
      </c>
      <c r="G406" t="s">
        <v>79</v>
      </c>
      <c r="H406" t="s">
        <v>26</v>
      </c>
      <c r="I406" t="s">
        <v>27</v>
      </c>
      <c r="J406" t="s">
        <v>6684</v>
      </c>
      <c r="K406" t="s">
        <v>28</v>
      </c>
      <c r="L406" t="s">
        <v>28</v>
      </c>
      <c r="M406">
        <v>920</v>
      </c>
      <c r="N406" t="s">
        <v>52</v>
      </c>
      <c r="O406" t="s">
        <v>30</v>
      </c>
      <c r="P406" t="s">
        <v>107</v>
      </c>
      <c r="Q406">
        <v>5</v>
      </c>
      <c r="R406" t="s">
        <v>119</v>
      </c>
      <c r="S406">
        <v>3</v>
      </c>
      <c r="T406" t="s">
        <v>6685</v>
      </c>
    </row>
    <row r="407" spans="1:20" x14ac:dyDescent="0.3">
      <c r="A407" t="s">
        <v>530</v>
      </c>
      <c r="B407" t="s">
        <v>6335</v>
      </c>
      <c r="C407" t="s">
        <v>81</v>
      </c>
      <c r="D407" t="s">
        <v>72</v>
      </c>
      <c r="E407" t="s">
        <v>23</v>
      </c>
      <c r="F407" t="s">
        <v>223</v>
      </c>
      <c r="G407" t="s">
        <v>83</v>
      </c>
      <c r="H407" t="s">
        <v>49</v>
      </c>
      <c r="I407" t="s">
        <v>27</v>
      </c>
      <c r="J407" t="s">
        <v>6335</v>
      </c>
      <c r="K407" t="s">
        <v>28</v>
      </c>
      <c r="L407" t="s">
        <v>28</v>
      </c>
      <c r="M407">
        <v>164</v>
      </c>
      <c r="N407" t="s">
        <v>29</v>
      </c>
      <c r="O407" t="s">
        <v>63</v>
      </c>
      <c r="P407" t="s">
        <v>133</v>
      </c>
      <c r="Q407" t="s">
        <v>95</v>
      </c>
      <c r="R407" t="s">
        <v>28</v>
      </c>
      <c r="S407">
        <v>0</v>
      </c>
      <c r="T407" t="s">
        <v>6376</v>
      </c>
    </row>
    <row r="408" spans="1:20" x14ac:dyDescent="0.3">
      <c r="A408" t="s">
        <v>531</v>
      </c>
      <c r="B408" t="s">
        <v>6686</v>
      </c>
      <c r="C408" t="s">
        <v>86</v>
      </c>
      <c r="D408" t="s">
        <v>87</v>
      </c>
      <c r="E408" t="s">
        <v>67</v>
      </c>
      <c r="F408" t="s">
        <v>116</v>
      </c>
      <c r="G408" t="s">
        <v>89</v>
      </c>
      <c r="H408" t="s">
        <v>26</v>
      </c>
      <c r="I408" t="s">
        <v>27</v>
      </c>
      <c r="J408" t="s">
        <v>6686</v>
      </c>
      <c r="K408" t="s">
        <v>28</v>
      </c>
      <c r="L408" t="s">
        <v>28</v>
      </c>
      <c r="M408">
        <v>942</v>
      </c>
      <c r="N408" t="s">
        <v>122</v>
      </c>
      <c r="O408" t="s">
        <v>43</v>
      </c>
      <c r="P408" t="s">
        <v>107</v>
      </c>
      <c r="Q408">
        <v>4</v>
      </c>
      <c r="R408" t="s">
        <v>32</v>
      </c>
      <c r="S408">
        <v>3</v>
      </c>
      <c r="T408" t="s">
        <v>6687</v>
      </c>
    </row>
    <row r="409" spans="1:20" x14ac:dyDescent="0.3">
      <c r="A409" t="s">
        <v>532</v>
      </c>
      <c r="B409" t="s">
        <v>6688</v>
      </c>
      <c r="C409" t="s">
        <v>91</v>
      </c>
      <c r="D409" t="s">
        <v>87</v>
      </c>
      <c r="E409" t="s">
        <v>92</v>
      </c>
      <c r="F409" t="s">
        <v>114</v>
      </c>
      <c r="G409" t="s">
        <v>94</v>
      </c>
      <c r="H409" t="s">
        <v>43</v>
      </c>
      <c r="I409" t="s">
        <v>50</v>
      </c>
      <c r="J409" t="s">
        <v>6688</v>
      </c>
      <c r="K409" t="s">
        <v>6689</v>
      </c>
      <c r="L409" t="s">
        <v>159</v>
      </c>
      <c r="M409">
        <v>110</v>
      </c>
      <c r="N409" t="s">
        <v>29</v>
      </c>
      <c r="O409" t="s">
        <v>30</v>
      </c>
      <c r="P409" t="s">
        <v>31</v>
      </c>
      <c r="Q409" t="s">
        <v>95</v>
      </c>
      <c r="R409" t="s">
        <v>28</v>
      </c>
      <c r="S409">
        <v>0</v>
      </c>
      <c r="T409" t="s">
        <v>6455</v>
      </c>
    </row>
    <row r="410" spans="1:20" x14ac:dyDescent="0.3">
      <c r="A410" t="s">
        <v>533</v>
      </c>
      <c r="B410" t="s">
        <v>6644</v>
      </c>
      <c r="C410" t="s">
        <v>21</v>
      </c>
      <c r="D410" t="s">
        <v>22</v>
      </c>
      <c r="E410" t="s">
        <v>23</v>
      </c>
      <c r="F410" t="s">
        <v>215</v>
      </c>
      <c r="G410" t="s">
        <v>42</v>
      </c>
      <c r="H410" t="s">
        <v>49</v>
      </c>
      <c r="I410" t="s">
        <v>50</v>
      </c>
      <c r="J410" t="s">
        <v>6644</v>
      </c>
      <c r="K410" t="s">
        <v>6690</v>
      </c>
      <c r="L410" t="s">
        <v>51</v>
      </c>
      <c r="M410">
        <v>156</v>
      </c>
      <c r="N410" t="s">
        <v>52</v>
      </c>
      <c r="O410" t="s">
        <v>30</v>
      </c>
      <c r="P410" t="s">
        <v>31</v>
      </c>
      <c r="Q410" t="s">
        <v>95</v>
      </c>
      <c r="R410" t="s">
        <v>28</v>
      </c>
      <c r="S410">
        <v>0</v>
      </c>
      <c r="T410" t="s">
        <v>6691</v>
      </c>
    </row>
    <row r="411" spans="1:20" x14ac:dyDescent="0.3">
      <c r="A411" t="s">
        <v>534</v>
      </c>
      <c r="B411" t="s">
        <v>6692</v>
      </c>
      <c r="C411" t="s">
        <v>34</v>
      </c>
      <c r="D411" t="s">
        <v>22</v>
      </c>
      <c r="E411" t="s">
        <v>23</v>
      </c>
      <c r="F411" t="s">
        <v>121</v>
      </c>
      <c r="G411" t="s">
        <v>25</v>
      </c>
      <c r="H411" t="s">
        <v>49</v>
      </c>
      <c r="I411" t="s">
        <v>27</v>
      </c>
      <c r="J411" t="s">
        <v>6692</v>
      </c>
      <c r="K411" t="s">
        <v>28</v>
      </c>
      <c r="L411" t="s">
        <v>28</v>
      </c>
      <c r="M411">
        <v>911</v>
      </c>
      <c r="N411" t="s">
        <v>29</v>
      </c>
      <c r="O411" t="s">
        <v>63</v>
      </c>
      <c r="P411" t="s">
        <v>107</v>
      </c>
      <c r="Q411">
        <v>3</v>
      </c>
      <c r="R411" t="s">
        <v>37</v>
      </c>
      <c r="S411">
        <v>3</v>
      </c>
      <c r="T411" t="s">
        <v>6219</v>
      </c>
    </row>
    <row r="412" spans="1:20" x14ac:dyDescent="0.3">
      <c r="A412" t="s">
        <v>535</v>
      </c>
      <c r="B412" t="s">
        <v>6693</v>
      </c>
      <c r="C412" t="s">
        <v>39</v>
      </c>
      <c r="D412" t="s">
        <v>22</v>
      </c>
      <c r="E412" t="s">
        <v>40</v>
      </c>
      <c r="F412" t="s">
        <v>187</v>
      </c>
      <c r="G412" t="s">
        <v>42</v>
      </c>
      <c r="H412" t="s">
        <v>110</v>
      </c>
      <c r="I412" t="s">
        <v>27</v>
      </c>
      <c r="J412" t="s">
        <v>6693</v>
      </c>
      <c r="K412" t="s">
        <v>28</v>
      </c>
      <c r="L412" t="s">
        <v>28</v>
      </c>
      <c r="M412">
        <v>1071</v>
      </c>
      <c r="N412" t="s">
        <v>29</v>
      </c>
      <c r="O412" t="s">
        <v>63</v>
      </c>
      <c r="P412" t="s">
        <v>64</v>
      </c>
      <c r="Q412">
        <v>5</v>
      </c>
      <c r="R412" t="s">
        <v>119</v>
      </c>
      <c r="S412">
        <v>3</v>
      </c>
      <c r="T412" t="s">
        <v>6694</v>
      </c>
    </row>
    <row r="413" spans="1:20" x14ac:dyDescent="0.3">
      <c r="A413" t="s">
        <v>536</v>
      </c>
      <c r="B413" t="s">
        <v>6695</v>
      </c>
      <c r="C413" t="s">
        <v>46</v>
      </c>
      <c r="D413" t="s">
        <v>22</v>
      </c>
      <c r="E413" t="s">
        <v>40</v>
      </c>
      <c r="F413" t="s">
        <v>143</v>
      </c>
      <c r="G413" t="s">
        <v>48</v>
      </c>
      <c r="H413" t="s">
        <v>43</v>
      </c>
      <c r="I413" t="s">
        <v>50</v>
      </c>
      <c r="J413" t="s">
        <v>6695</v>
      </c>
      <c r="K413" t="s">
        <v>6696</v>
      </c>
      <c r="L413" t="s">
        <v>51</v>
      </c>
      <c r="M413">
        <v>273</v>
      </c>
      <c r="N413" t="s">
        <v>52</v>
      </c>
      <c r="O413" t="s">
        <v>63</v>
      </c>
      <c r="P413" t="s">
        <v>64</v>
      </c>
      <c r="Q413">
        <v>3</v>
      </c>
      <c r="R413" t="s">
        <v>37</v>
      </c>
      <c r="S413">
        <v>1</v>
      </c>
      <c r="T413" t="s">
        <v>6185</v>
      </c>
    </row>
    <row r="414" spans="1:20" x14ac:dyDescent="0.3">
      <c r="A414" t="s">
        <v>537</v>
      </c>
      <c r="B414" t="s">
        <v>6372</v>
      </c>
      <c r="C414" t="s">
        <v>55</v>
      </c>
      <c r="D414" t="s">
        <v>56</v>
      </c>
      <c r="E414" t="s">
        <v>23</v>
      </c>
      <c r="F414" t="s">
        <v>147</v>
      </c>
      <c r="G414" t="s">
        <v>58</v>
      </c>
      <c r="H414" t="s">
        <v>26</v>
      </c>
      <c r="I414" t="s">
        <v>27</v>
      </c>
      <c r="J414" t="s">
        <v>6372</v>
      </c>
      <c r="K414" t="s">
        <v>28</v>
      </c>
      <c r="L414" t="s">
        <v>28</v>
      </c>
      <c r="M414">
        <v>163</v>
      </c>
      <c r="N414" t="s">
        <v>52</v>
      </c>
      <c r="O414" t="s">
        <v>43</v>
      </c>
      <c r="P414" t="s">
        <v>107</v>
      </c>
      <c r="Q414" t="s">
        <v>95</v>
      </c>
      <c r="R414" t="s">
        <v>28</v>
      </c>
      <c r="S414">
        <v>0</v>
      </c>
      <c r="T414" t="s">
        <v>6204</v>
      </c>
    </row>
    <row r="415" spans="1:20" x14ac:dyDescent="0.3">
      <c r="A415" t="s">
        <v>538</v>
      </c>
      <c r="B415" t="s">
        <v>6697</v>
      </c>
      <c r="C415" t="s">
        <v>60</v>
      </c>
      <c r="D415" t="s">
        <v>56</v>
      </c>
      <c r="E415" t="s">
        <v>40</v>
      </c>
      <c r="F415" t="s">
        <v>145</v>
      </c>
      <c r="G415" t="s">
        <v>62</v>
      </c>
      <c r="H415" t="s">
        <v>49</v>
      </c>
      <c r="I415" t="s">
        <v>50</v>
      </c>
      <c r="J415" t="s">
        <v>6697</v>
      </c>
      <c r="K415" t="s">
        <v>6698</v>
      </c>
      <c r="L415" t="s">
        <v>51</v>
      </c>
      <c r="M415">
        <v>301</v>
      </c>
      <c r="N415" t="s">
        <v>75</v>
      </c>
      <c r="O415" t="s">
        <v>63</v>
      </c>
      <c r="P415" t="s">
        <v>107</v>
      </c>
      <c r="Q415">
        <v>3</v>
      </c>
      <c r="R415" t="s">
        <v>37</v>
      </c>
      <c r="S415">
        <v>1</v>
      </c>
      <c r="T415" t="s">
        <v>6699</v>
      </c>
    </row>
    <row r="416" spans="1:20" x14ac:dyDescent="0.3">
      <c r="A416" t="s">
        <v>539</v>
      </c>
      <c r="B416" t="s">
        <v>6481</v>
      </c>
      <c r="C416" t="s">
        <v>66</v>
      </c>
      <c r="D416" t="s">
        <v>56</v>
      </c>
      <c r="E416" t="s">
        <v>67</v>
      </c>
      <c r="F416" t="s">
        <v>193</v>
      </c>
      <c r="G416" t="s">
        <v>69</v>
      </c>
      <c r="H416" t="s">
        <v>43</v>
      </c>
      <c r="I416" t="s">
        <v>27</v>
      </c>
      <c r="J416" t="s">
        <v>6481</v>
      </c>
      <c r="K416" t="s">
        <v>28</v>
      </c>
      <c r="L416" t="s">
        <v>28</v>
      </c>
      <c r="M416">
        <v>788</v>
      </c>
      <c r="N416" t="s">
        <v>29</v>
      </c>
      <c r="O416" t="s">
        <v>63</v>
      </c>
      <c r="P416" t="s">
        <v>64</v>
      </c>
      <c r="Q416">
        <v>2</v>
      </c>
      <c r="R416" t="s">
        <v>53</v>
      </c>
      <c r="S416">
        <v>2</v>
      </c>
      <c r="T416" t="s">
        <v>6185</v>
      </c>
    </row>
    <row r="417" spans="1:20" x14ac:dyDescent="0.3">
      <c r="A417" t="s">
        <v>540</v>
      </c>
      <c r="B417" t="s">
        <v>6700</v>
      </c>
      <c r="C417" t="s">
        <v>71</v>
      </c>
      <c r="D417" t="s">
        <v>72</v>
      </c>
      <c r="E417" t="s">
        <v>23</v>
      </c>
      <c r="F417" t="s">
        <v>138</v>
      </c>
      <c r="G417" t="s">
        <v>36</v>
      </c>
      <c r="H417" t="s">
        <v>43</v>
      </c>
      <c r="I417" t="s">
        <v>50</v>
      </c>
      <c r="J417" t="s">
        <v>6700</v>
      </c>
      <c r="K417" t="s">
        <v>6238</v>
      </c>
      <c r="L417" t="s">
        <v>51</v>
      </c>
      <c r="M417">
        <v>505</v>
      </c>
      <c r="N417" t="s">
        <v>52</v>
      </c>
      <c r="O417" t="s">
        <v>30</v>
      </c>
      <c r="P417" t="s">
        <v>31</v>
      </c>
      <c r="Q417">
        <v>4</v>
      </c>
      <c r="R417" t="s">
        <v>32</v>
      </c>
      <c r="S417">
        <v>1</v>
      </c>
      <c r="T417" t="s">
        <v>6266</v>
      </c>
    </row>
    <row r="418" spans="1:20" x14ac:dyDescent="0.3">
      <c r="A418" t="s">
        <v>541</v>
      </c>
      <c r="B418" t="s">
        <v>6445</v>
      </c>
      <c r="C418" t="s">
        <v>77</v>
      </c>
      <c r="D418" t="s">
        <v>72</v>
      </c>
      <c r="E418" t="s">
        <v>40</v>
      </c>
      <c r="F418" t="s">
        <v>131</v>
      </c>
      <c r="G418" t="s">
        <v>79</v>
      </c>
      <c r="H418" t="s">
        <v>26</v>
      </c>
      <c r="I418" t="s">
        <v>27</v>
      </c>
      <c r="J418" t="s">
        <v>6445</v>
      </c>
      <c r="K418" t="s">
        <v>28</v>
      </c>
      <c r="L418" t="s">
        <v>28</v>
      </c>
      <c r="M418">
        <v>721</v>
      </c>
      <c r="N418" t="s">
        <v>29</v>
      </c>
      <c r="O418" t="s">
        <v>30</v>
      </c>
      <c r="P418" t="s">
        <v>64</v>
      </c>
      <c r="Q418">
        <v>3</v>
      </c>
      <c r="R418" t="s">
        <v>37</v>
      </c>
      <c r="S418">
        <v>2</v>
      </c>
      <c r="T418" t="s">
        <v>6241</v>
      </c>
    </row>
    <row r="419" spans="1:20" x14ac:dyDescent="0.3">
      <c r="A419" t="s">
        <v>542</v>
      </c>
      <c r="B419" t="s">
        <v>6701</v>
      </c>
      <c r="C419" t="s">
        <v>81</v>
      </c>
      <c r="D419" t="s">
        <v>72</v>
      </c>
      <c r="E419" t="s">
        <v>23</v>
      </c>
      <c r="F419" t="s">
        <v>154</v>
      </c>
      <c r="G419" t="s">
        <v>83</v>
      </c>
      <c r="H419" t="s">
        <v>43</v>
      </c>
      <c r="I419" t="s">
        <v>27</v>
      </c>
      <c r="J419" t="s">
        <v>6701</v>
      </c>
      <c r="K419" t="s">
        <v>28</v>
      </c>
      <c r="L419" t="s">
        <v>28</v>
      </c>
      <c r="M419">
        <v>476</v>
      </c>
      <c r="N419" t="s">
        <v>75</v>
      </c>
      <c r="O419" t="s">
        <v>30</v>
      </c>
      <c r="P419" t="s">
        <v>107</v>
      </c>
      <c r="Q419">
        <v>3</v>
      </c>
      <c r="R419" t="s">
        <v>37</v>
      </c>
      <c r="S419">
        <v>1</v>
      </c>
      <c r="T419" t="s">
        <v>6249</v>
      </c>
    </row>
    <row r="420" spans="1:20" x14ac:dyDescent="0.3">
      <c r="A420" t="s">
        <v>543</v>
      </c>
      <c r="B420" t="s">
        <v>6702</v>
      </c>
      <c r="C420" t="s">
        <v>86</v>
      </c>
      <c r="D420" t="s">
        <v>87</v>
      </c>
      <c r="E420" t="s">
        <v>67</v>
      </c>
      <c r="F420" t="s">
        <v>152</v>
      </c>
      <c r="G420" t="s">
        <v>94</v>
      </c>
      <c r="H420" t="s">
        <v>49</v>
      </c>
      <c r="I420" t="s">
        <v>27</v>
      </c>
      <c r="J420" t="s">
        <v>6702</v>
      </c>
      <c r="K420" t="s">
        <v>28</v>
      </c>
      <c r="L420" t="s">
        <v>28</v>
      </c>
      <c r="M420">
        <v>266</v>
      </c>
      <c r="N420" t="s">
        <v>122</v>
      </c>
      <c r="O420" t="s">
        <v>63</v>
      </c>
      <c r="P420" t="s">
        <v>31</v>
      </c>
      <c r="Q420">
        <v>3</v>
      </c>
      <c r="R420" t="s">
        <v>37</v>
      </c>
      <c r="S420">
        <v>1</v>
      </c>
      <c r="T420" t="s">
        <v>6246</v>
      </c>
    </row>
    <row r="421" spans="1:20" x14ac:dyDescent="0.3">
      <c r="A421" t="s">
        <v>544</v>
      </c>
      <c r="B421" t="s">
        <v>6684</v>
      </c>
      <c r="C421" t="s">
        <v>91</v>
      </c>
      <c r="D421" t="s">
        <v>87</v>
      </c>
      <c r="E421" t="s">
        <v>92</v>
      </c>
      <c r="F421" t="s">
        <v>93</v>
      </c>
      <c r="G421" t="s">
        <v>94</v>
      </c>
      <c r="H421" t="s">
        <v>26</v>
      </c>
      <c r="I421" t="s">
        <v>27</v>
      </c>
      <c r="J421" t="s">
        <v>6684</v>
      </c>
      <c r="K421" t="s">
        <v>28</v>
      </c>
      <c r="L421" t="s">
        <v>28</v>
      </c>
      <c r="M421">
        <v>920</v>
      </c>
      <c r="N421" t="s">
        <v>52</v>
      </c>
      <c r="O421" t="s">
        <v>63</v>
      </c>
      <c r="P421" t="s">
        <v>64</v>
      </c>
      <c r="Q421">
        <v>3</v>
      </c>
      <c r="R421" t="s">
        <v>37</v>
      </c>
      <c r="S421">
        <v>3</v>
      </c>
      <c r="T421" t="s">
        <v>6448</v>
      </c>
    </row>
    <row r="422" spans="1:20" x14ac:dyDescent="0.3">
      <c r="A422" t="s">
        <v>545</v>
      </c>
      <c r="B422" t="s">
        <v>6164</v>
      </c>
      <c r="C422" t="s">
        <v>21</v>
      </c>
      <c r="D422" t="s">
        <v>22</v>
      </c>
      <c r="E422" t="s">
        <v>23</v>
      </c>
      <c r="F422" t="s">
        <v>288</v>
      </c>
      <c r="G422" t="s">
        <v>25</v>
      </c>
      <c r="H422" t="s">
        <v>43</v>
      </c>
      <c r="I422" t="s">
        <v>27</v>
      </c>
      <c r="J422" t="s">
        <v>6164</v>
      </c>
      <c r="K422" t="s">
        <v>28</v>
      </c>
      <c r="L422" t="s">
        <v>28</v>
      </c>
      <c r="M422">
        <v>646</v>
      </c>
      <c r="N422" t="s">
        <v>29</v>
      </c>
      <c r="O422" t="s">
        <v>105</v>
      </c>
      <c r="P422" t="s">
        <v>133</v>
      </c>
      <c r="Q422">
        <v>4</v>
      </c>
      <c r="R422" t="s">
        <v>32</v>
      </c>
      <c r="S422">
        <v>2</v>
      </c>
      <c r="T422" t="s">
        <v>6200</v>
      </c>
    </row>
    <row r="423" spans="1:20" x14ac:dyDescent="0.3">
      <c r="A423" t="s">
        <v>546</v>
      </c>
      <c r="B423" t="s">
        <v>6703</v>
      </c>
      <c r="C423" t="s">
        <v>34</v>
      </c>
      <c r="D423" t="s">
        <v>22</v>
      </c>
      <c r="E423" t="s">
        <v>23</v>
      </c>
      <c r="F423" t="s">
        <v>35</v>
      </c>
      <c r="G423" t="s">
        <v>36</v>
      </c>
      <c r="H423" t="s">
        <v>26</v>
      </c>
      <c r="I423" t="s">
        <v>27</v>
      </c>
      <c r="J423" t="s">
        <v>6703</v>
      </c>
      <c r="K423" t="s">
        <v>28</v>
      </c>
      <c r="L423" t="s">
        <v>28</v>
      </c>
      <c r="M423">
        <v>365</v>
      </c>
      <c r="N423" t="s">
        <v>29</v>
      </c>
      <c r="O423" t="s">
        <v>63</v>
      </c>
      <c r="P423" t="s">
        <v>31</v>
      </c>
      <c r="Q423">
        <v>3</v>
      </c>
      <c r="R423" t="s">
        <v>37</v>
      </c>
      <c r="S423">
        <v>1</v>
      </c>
      <c r="T423" t="s">
        <v>6147</v>
      </c>
    </row>
    <row r="424" spans="1:20" x14ac:dyDescent="0.3">
      <c r="A424" t="s">
        <v>547</v>
      </c>
      <c r="B424" t="s">
        <v>6704</v>
      </c>
      <c r="C424" t="s">
        <v>39</v>
      </c>
      <c r="D424" t="s">
        <v>22</v>
      </c>
      <c r="E424" t="s">
        <v>40</v>
      </c>
      <c r="F424" t="s">
        <v>174</v>
      </c>
      <c r="G424" t="s">
        <v>42</v>
      </c>
      <c r="H424" t="s">
        <v>26</v>
      </c>
      <c r="I424" t="s">
        <v>27</v>
      </c>
      <c r="J424" t="s">
        <v>6704</v>
      </c>
      <c r="K424" t="s">
        <v>28</v>
      </c>
      <c r="L424" t="s">
        <v>28</v>
      </c>
      <c r="M424">
        <v>473</v>
      </c>
      <c r="N424" t="s">
        <v>52</v>
      </c>
      <c r="O424" t="s">
        <v>63</v>
      </c>
      <c r="P424" t="s">
        <v>133</v>
      </c>
      <c r="Q424">
        <v>3</v>
      </c>
      <c r="R424" t="s">
        <v>37</v>
      </c>
      <c r="S424">
        <v>1</v>
      </c>
      <c r="T424" t="s">
        <v>6159</v>
      </c>
    </row>
    <row r="425" spans="1:20" x14ac:dyDescent="0.3">
      <c r="A425" t="s">
        <v>548</v>
      </c>
      <c r="B425" t="s">
        <v>6362</v>
      </c>
      <c r="C425" t="s">
        <v>46</v>
      </c>
      <c r="D425" t="s">
        <v>22</v>
      </c>
      <c r="E425" t="s">
        <v>40</v>
      </c>
      <c r="F425" t="s">
        <v>101</v>
      </c>
      <c r="G425" t="s">
        <v>48</v>
      </c>
      <c r="H425" t="s">
        <v>26</v>
      </c>
      <c r="I425" t="s">
        <v>27</v>
      </c>
      <c r="J425" t="s">
        <v>6362</v>
      </c>
      <c r="K425" t="s">
        <v>28</v>
      </c>
      <c r="L425" t="s">
        <v>28</v>
      </c>
      <c r="M425">
        <v>649</v>
      </c>
      <c r="N425" t="s">
        <v>122</v>
      </c>
      <c r="O425" t="s">
        <v>63</v>
      </c>
      <c r="P425" t="s">
        <v>31</v>
      </c>
      <c r="Q425">
        <v>4</v>
      </c>
      <c r="R425" t="s">
        <v>32</v>
      </c>
      <c r="S425">
        <v>2</v>
      </c>
      <c r="T425" t="s">
        <v>6145</v>
      </c>
    </row>
    <row r="426" spans="1:20" x14ac:dyDescent="0.3">
      <c r="A426" t="s">
        <v>549</v>
      </c>
      <c r="B426" t="s">
        <v>6705</v>
      </c>
      <c r="C426" t="s">
        <v>55</v>
      </c>
      <c r="D426" t="s">
        <v>56</v>
      </c>
      <c r="E426" t="s">
        <v>23</v>
      </c>
      <c r="F426" t="s">
        <v>61</v>
      </c>
      <c r="G426" t="s">
        <v>62</v>
      </c>
      <c r="H426" t="s">
        <v>26</v>
      </c>
      <c r="I426" t="s">
        <v>50</v>
      </c>
      <c r="J426" t="s">
        <v>6705</v>
      </c>
      <c r="K426" t="s">
        <v>6706</v>
      </c>
      <c r="L426" t="s">
        <v>51</v>
      </c>
      <c r="M426">
        <v>210</v>
      </c>
      <c r="N426" t="s">
        <v>29</v>
      </c>
      <c r="O426" t="s">
        <v>30</v>
      </c>
      <c r="P426" t="s">
        <v>31</v>
      </c>
      <c r="Q426">
        <v>5</v>
      </c>
      <c r="R426" t="s">
        <v>119</v>
      </c>
      <c r="S426">
        <v>1</v>
      </c>
      <c r="T426" t="s">
        <v>6285</v>
      </c>
    </row>
    <row r="427" spans="1:20" x14ac:dyDescent="0.3">
      <c r="A427" t="s">
        <v>550</v>
      </c>
      <c r="B427" t="s">
        <v>6166</v>
      </c>
      <c r="C427" t="s">
        <v>60</v>
      </c>
      <c r="D427" t="s">
        <v>56</v>
      </c>
      <c r="E427" t="s">
        <v>40</v>
      </c>
      <c r="F427" t="s">
        <v>61</v>
      </c>
      <c r="G427" t="s">
        <v>62</v>
      </c>
      <c r="H427" t="s">
        <v>26</v>
      </c>
      <c r="I427" t="s">
        <v>27</v>
      </c>
      <c r="J427" t="s">
        <v>6166</v>
      </c>
      <c r="K427" t="s">
        <v>28</v>
      </c>
      <c r="L427" t="s">
        <v>28</v>
      </c>
      <c r="M427">
        <v>450</v>
      </c>
      <c r="N427" t="s">
        <v>29</v>
      </c>
      <c r="O427" t="s">
        <v>63</v>
      </c>
      <c r="P427" t="s">
        <v>64</v>
      </c>
      <c r="Q427">
        <v>4</v>
      </c>
      <c r="R427" t="s">
        <v>32</v>
      </c>
      <c r="S427">
        <v>1</v>
      </c>
      <c r="T427" t="s">
        <v>6418</v>
      </c>
    </row>
    <row r="428" spans="1:20" x14ac:dyDescent="0.3">
      <c r="A428" t="s">
        <v>551</v>
      </c>
      <c r="B428" t="s">
        <v>6707</v>
      </c>
      <c r="C428" t="s">
        <v>66</v>
      </c>
      <c r="D428" t="s">
        <v>56</v>
      </c>
      <c r="E428" t="s">
        <v>67</v>
      </c>
      <c r="F428" t="s">
        <v>68</v>
      </c>
      <c r="G428" t="s">
        <v>69</v>
      </c>
      <c r="H428" t="s">
        <v>26</v>
      </c>
      <c r="I428" t="s">
        <v>27</v>
      </c>
      <c r="J428" t="s">
        <v>6707</v>
      </c>
      <c r="K428" t="s">
        <v>28</v>
      </c>
      <c r="L428" t="s">
        <v>28</v>
      </c>
      <c r="M428">
        <v>737</v>
      </c>
      <c r="N428" t="s">
        <v>122</v>
      </c>
      <c r="O428" t="s">
        <v>63</v>
      </c>
      <c r="P428" t="s">
        <v>107</v>
      </c>
      <c r="Q428">
        <v>3</v>
      </c>
      <c r="R428" t="s">
        <v>37</v>
      </c>
      <c r="S428">
        <v>2</v>
      </c>
      <c r="T428" t="s">
        <v>6466</v>
      </c>
    </row>
    <row r="429" spans="1:20" x14ac:dyDescent="0.3">
      <c r="A429" t="s">
        <v>552</v>
      </c>
      <c r="B429" t="s">
        <v>6708</v>
      </c>
      <c r="C429" t="s">
        <v>71</v>
      </c>
      <c r="D429" t="s">
        <v>72</v>
      </c>
      <c r="E429" t="s">
        <v>23</v>
      </c>
      <c r="F429" t="s">
        <v>129</v>
      </c>
      <c r="G429" t="s">
        <v>74</v>
      </c>
      <c r="H429" t="s">
        <v>43</v>
      </c>
      <c r="I429" t="s">
        <v>27</v>
      </c>
      <c r="J429" t="s">
        <v>6708</v>
      </c>
      <c r="K429" t="s">
        <v>28</v>
      </c>
      <c r="L429" t="s">
        <v>28</v>
      </c>
      <c r="M429">
        <v>897</v>
      </c>
      <c r="N429" t="s">
        <v>75</v>
      </c>
      <c r="O429" t="s">
        <v>63</v>
      </c>
      <c r="P429" t="s">
        <v>133</v>
      </c>
      <c r="Q429">
        <v>4</v>
      </c>
      <c r="R429" t="s">
        <v>32</v>
      </c>
      <c r="S429">
        <v>2</v>
      </c>
      <c r="T429" t="s">
        <v>6675</v>
      </c>
    </row>
    <row r="430" spans="1:20" x14ac:dyDescent="0.3">
      <c r="A430" t="s">
        <v>553</v>
      </c>
      <c r="B430" t="s">
        <v>6709</v>
      </c>
      <c r="C430" t="s">
        <v>77</v>
      </c>
      <c r="D430" t="s">
        <v>72</v>
      </c>
      <c r="E430" t="s">
        <v>40</v>
      </c>
      <c r="F430" t="s">
        <v>131</v>
      </c>
      <c r="G430" t="s">
        <v>79</v>
      </c>
      <c r="H430" t="s">
        <v>26</v>
      </c>
      <c r="I430" t="s">
        <v>27</v>
      </c>
      <c r="J430" t="s">
        <v>6709</v>
      </c>
      <c r="K430" t="s">
        <v>28</v>
      </c>
      <c r="L430" t="s">
        <v>28</v>
      </c>
      <c r="M430">
        <v>158</v>
      </c>
      <c r="N430" t="s">
        <v>29</v>
      </c>
      <c r="O430" t="s">
        <v>63</v>
      </c>
      <c r="P430" t="s">
        <v>44</v>
      </c>
      <c r="Q430" t="s">
        <v>95</v>
      </c>
      <c r="R430" t="s">
        <v>28</v>
      </c>
      <c r="S430">
        <v>0</v>
      </c>
      <c r="T430" t="s">
        <v>6264</v>
      </c>
    </row>
    <row r="431" spans="1:20" x14ac:dyDescent="0.3">
      <c r="A431" t="s">
        <v>554</v>
      </c>
      <c r="B431" t="s">
        <v>6710</v>
      </c>
      <c r="C431" t="s">
        <v>81</v>
      </c>
      <c r="D431" t="s">
        <v>72</v>
      </c>
      <c r="E431" t="s">
        <v>23</v>
      </c>
      <c r="F431" t="s">
        <v>82</v>
      </c>
      <c r="G431" t="s">
        <v>83</v>
      </c>
      <c r="H431" t="s">
        <v>26</v>
      </c>
      <c r="I431" t="s">
        <v>50</v>
      </c>
      <c r="J431" t="s">
        <v>6710</v>
      </c>
      <c r="K431" t="s">
        <v>6711</v>
      </c>
      <c r="L431" t="s">
        <v>51</v>
      </c>
      <c r="M431">
        <v>701</v>
      </c>
      <c r="N431" t="s">
        <v>75</v>
      </c>
      <c r="O431" t="s">
        <v>30</v>
      </c>
      <c r="P431" t="s">
        <v>107</v>
      </c>
      <c r="Q431">
        <v>2</v>
      </c>
      <c r="R431" t="s">
        <v>53</v>
      </c>
      <c r="S431">
        <v>2</v>
      </c>
      <c r="T431" t="s">
        <v>6611</v>
      </c>
    </row>
    <row r="432" spans="1:20" x14ac:dyDescent="0.3">
      <c r="A432" t="s">
        <v>555</v>
      </c>
      <c r="B432" t="s">
        <v>6682</v>
      </c>
      <c r="C432" t="s">
        <v>86</v>
      </c>
      <c r="D432" t="s">
        <v>87</v>
      </c>
      <c r="E432" t="s">
        <v>67</v>
      </c>
      <c r="F432" t="s">
        <v>88</v>
      </c>
      <c r="G432" t="s">
        <v>89</v>
      </c>
      <c r="H432" t="s">
        <v>49</v>
      </c>
      <c r="I432" t="s">
        <v>50</v>
      </c>
      <c r="J432" t="s">
        <v>6682</v>
      </c>
      <c r="K432" t="s">
        <v>6397</v>
      </c>
      <c r="L432" t="s">
        <v>84</v>
      </c>
      <c r="M432">
        <v>254</v>
      </c>
      <c r="N432" t="s">
        <v>75</v>
      </c>
      <c r="O432" t="s">
        <v>63</v>
      </c>
      <c r="P432" t="s">
        <v>64</v>
      </c>
      <c r="Q432">
        <v>1</v>
      </c>
      <c r="R432" t="s">
        <v>53</v>
      </c>
      <c r="S432">
        <v>1</v>
      </c>
      <c r="T432" t="s">
        <v>6216</v>
      </c>
    </row>
    <row r="433" spans="1:20" x14ac:dyDescent="0.3">
      <c r="A433" t="s">
        <v>556</v>
      </c>
      <c r="B433" t="s">
        <v>6712</v>
      </c>
      <c r="C433" t="s">
        <v>91</v>
      </c>
      <c r="D433" t="s">
        <v>87</v>
      </c>
      <c r="E433" t="s">
        <v>92</v>
      </c>
      <c r="F433" t="s">
        <v>152</v>
      </c>
      <c r="G433" t="s">
        <v>94</v>
      </c>
      <c r="H433" t="s">
        <v>49</v>
      </c>
      <c r="I433" t="s">
        <v>27</v>
      </c>
      <c r="J433" t="s">
        <v>6712</v>
      </c>
      <c r="K433" t="s">
        <v>28</v>
      </c>
      <c r="L433" t="s">
        <v>28</v>
      </c>
      <c r="M433">
        <v>732</v>
      </c>
      <c r="N433" t="s">
        <v>140</v>
      </c>
      <c r="O433" t="s">
        <v>63</v>
      </c>
      <c r="P433" t="s">
        <v>64</v>
      </c>
      <c r="Q433">
        <v>3</v>
      </c>
      <c r="R433" t="s">
        <v>37</v>
      </c>
      <c r="S433">
        <v>2</v>
      </c>
      <c r="T433" t="s">
        <v>6349</v>
      </c>
    </row>
    <row r="434" spans="1:20" x14ac:dyDescent="0.3">
      <c r="A434" t="s">
        <v>557</v>
      </c>
      <c r="B434" t="s">
        <v>6372</v>
      </c>
      <c r="C434" t="s">
        <v>21</v>
      </c>
      <c r="D434" t="s">
        <v>22</v>
      </c>
      <c r="E434" t="s">
        <v>23</v>
      </c>
      <c r="F434" t="s">
        <v>24</v>
      </c>
      <c r="G434" t="s">
        <v>25</v>
      </c>
      <c r="H434" t="s">
        <v>26</v>
      </c>
      <c r="I434" t="s">
        <v>27</v>
      </c>
      <c r="J434" t="s">
        <v>6372</v>
      </c>
      <c r="K434" t="s">
        <v>28</v>
      </c>
      <c r="L434" t="s">
        <v>28</v>
      </c>
      <c r="M434">
        <v>163</v>
      </c>
      <c r="N434" t="s">
        <v>29</v>
      </c>
      <c r="O434" t="s">
        <v>63</v>
      </c>
      <c r="P434" t="s">
        <v>133</v>
      </c>
      <c r="Q434" t="s">
        <v>95</v>
      </c>
      <c r="R434" t="s">
        <v>28</v>
      </c>
      <c r="S434">
        <v>0</v>
      </c>
      <c r="T434" t="s">
        <v>6592</v>
      </c>
    </row>
    <row r="435" spans="1:20" x14ac:dyDescent="0.3">
      <c r="A435" t="s">
        <v>558</v>
      </c>
      <c r="B435" t="s">
        <v>6713</v>
      </c>
      <c r="C435" t="s">
        <v>34</v>
      </c>
      <c r="D435" t="s">
        <v>22</v>
      </c>
      <c r="E435" t="s">
        <v>23</v>
      </c>
      <c r="F435" t="s">
        <v>138</v>
      </c>
      <c r="G435" t="s">
        <v>36</v>
      </c>
      <c r="H435" t="s">
        <v>43</v>
      </c>
      <c r="I435" t="s">
        <v>50</v>
      </c>
      <c r="J435" t="s">
        <v>6713</v>
      </c>
      <c r="K435" t="s">
        <v>6714</v>
      </c>
      <c r="L435" t="s">
        <v>51</v>
      </c>
      <c r="M435">
        <v>454</v>
      </c>
      <c r="N435" t="s">
        <v>75</v>
      </c>
      <c r="O435" t="s">
        <v>43</v>
      </c>
      <c r="P435" t="s">
        <v>31</v>
      </c>
      <c r="Q435">
        <v>4</v>
      </c>
      <c r="R435" t="s">
        <v>32</v>
      </c>
      <c r="S435">
        <v>1</v>
      </c>
      <c r="T435" t="s">
        <v>6455</v>
      </c>
    </row>
    <row r="436" spans="1:20" x14ac:dyDescent="0.3">
      <c r="A436" t="s">
        <v>559</v>
      </c>
      <c r="B436" t="s">
        <v>6343</v>
      </c>
      <c r="C436" t="s">
        <v>39</v>
      </c>
      <c r="D436" t="s">
        <v>22</v>
      </c>
      <c r="E436" t="s">
        <v>40</v>
      </c>
      <c r="F436" t="s">
        <v>215</v>
      </c>
      <c r="G436" t="s">
        <v>42</v>
      </c>
      <c r="H436" t="s">
        <v>49</v>
      </c>
      <c r="I436" t="s">
        <v>27</v>
      </c>
      <c r="J436" t="s">
        <v>6343</v>
      </c>
      <c r="K436" t="s">
        <v>28</v>
      </c>
      <c r="L436" t="s">
        <v>28</v>
      </c>
      <c r="M436">
        <v>346</v>
      </c>
      <c r="N436" t="s">
        <v>29</v>
      </c>
      <c r="O436" t="s">
        <v>63</v>
      </c>
      <c r="P436" t="s">
        <v>31</v>
      </c>
      <c r="Q436">
        <v>4</v>
      </c>
      <c r="R436" t="s">
        <v>32</v>
      </c>
      <c r="S436">
        <v>1</v>
      </c>
      <c r="T436" t="s">
        <v>6367</v>
      </c>
    </row>
    <row r="437" spans="1:20" x14ac:dyDescent="0.3">
      <c r="A437" t="s">
        <v>560</v>
      </c>
      <c r="B437" t="s">
        <v>6526</v>
      </c>
      <c r="C437" t="s">
        <v>46</v>
      </c>
      <c r="D437" t="s">
        <v>22</v>
      </c>
      <c r="E437" t="s">
        <v>40</v>
      </c>
      <c r="F437" t="s">
        <v>41</v>
      </c>
      <c r="G437" t="s">
        <v>42</v>
      </c>
      <c r="H437" t="s">
        <v>43</v>
      </c>
      <c r="I437" t="s">
        <v>27</v>
      </c>
      <c r="J437" t="s">
        <v>6526</v>
      </c>
      <c r="K437" t="s">
        <v>28</v>
      </c>
      <c r="L437" t="s">
        <v>28</v>
      </c>
      <c r="M437">
        <v>564</v>
      </c>
      <c r="N437" t="s">
        <v>52</v>
      </c>
      <c r="O437" t="s">
        <v>63</v>
      </c>
      <c r="P437" t="s">
        <v>44</v>
      </c>
      <c r="Q437">
        <v>5</v>
      </c>
      <c r="R437" t="s">
        <v>119</v>
      </c>
      <c r="S437">
        <v>2</v>
      </c>
      <c r="T437" t="s">
        <v>6143</v>
      </c>
    </row>
    <row r="438" spans="1:20" x14ac:dyDescent="0.3">
      <c r="A438" t="s">
        <v>561</v>
      </c>
      <c r="B438" t="s">
        <v>6715</v>
      </c>
      <c r="C438" t="s">
        <v>55</v>
      </c>
      <c r="D438" t="s">
        <v>56</v>
      </c>
      <c r="E438" t="s">
        <v>23</v>
      </c>
      <c r="F438" t="s">
        <v>190</v>
      </c>
      <c r="G438" t="s">
        <v>58</v>
      </c>
      <c r="H438" t="s">
        <v>49</v>
      </c>
      <c r="I438" t="s">
        <v>27</v>
      </c>
      <c r="J438" t="s">
        <v>6715</v>
      </c>
      <c r="K438" t="s">
        <v>28</v>
      </c>
      <c r="L438" t="s">
        <v>28</v>
      </c>
      <c r="M438">
        <v>877</v>
      </c>
      <c r="N438" t="s">
        <v>29</v>
      </c>
      <c r="O438" t="s">
        <v>43</v>
      </c>
      <c r="P438" t="s">
        <v>31</v>
      </c>
      <c r="Q438">
        <v>3</v>
      </c>
      <c r="R438" t="s">
        <v>37</v>
      </c>
      <c r="S438">
        <v>2</v>
      </c>
      <c r="T438" t="s">
        <v>6251</v>
      </c>
    </row>
    <row r="439" spans="1:20" x14ac:dyDescent="0.3">
      <c r="A439" t="s">
        <v>562</v>
      </c>
      <c r="B439" t="s">
        <v>6716</v>
      </c>
      <c r="C439" t="s">
        <v>60</v>
      </c>
      <c r="D439" t="s">
        <v>56</v>
      </c>
      <c r="E439" t="s">
        <v>40</v>
      </c>
      <c r="F439" t="s">
        <v>104</v>
      </c>
      <c r="G439" t="s">
        <v>62</v>
      </c>
      <c r="H439" t="s">
        <v>43</v>
      </c>
      <c r="I439" t="s">
        <v>27</v>
      </c>
      <c r="J439" t="s">
        <v>6716</v>
      </c>
      <c r="K439" t="s">
        <v>28</v>
      </c>
      <c r="L439" t="s">
        <v>28</v>
      </c>
      <c r="M439">
        <v>593</v>
      </c>
      <c r="N439" t="s">
        <v>29</v>
      </c>
      <c r="O439" t="s">
        <v>63</v>
      </c>
      <c r="P439" t="s">
        <v>31</v>
      </c>
      <c r="Q439">
        <v>2</v>
      </c>
      <c r="R439" t="s">
        <v>53</v>
      </c>
      <c r="S439">
        <v>2</v>
      </c>
      <c r="T439" t="s">
        <v>6266</v>
      </c>
    </row>
    <row r="440" spans="1:20" x14ac:dyDescent="0.3">
      <c r="A440" t="s">
        <v>563</v>
      </c>
      <c r="B440" t="s">
        <v>6717</v>
      </c>
      <c r="C440" t="s">
        <v>66</v>
      </c>
      <c r="D440" t="s">
        <v>56</v>
      </c>
      <c r="E440" t="s">
        <v>67</v>
      </c>
      <c r="F440" t="s">
        <v>358</v>
      </c>
      <c r="G440" t="s">
        <v>69</v>
      </c>
      <c r="H440" t="s">
        <v>49</v>
      </c>
      <c r="I440" t="s">
        <v>50</v>
      </c>
      <c r="J440" t="s">
        <v>6717</v>
      </c>
      <c r="K440" t="s">
        <v>6718</v>
      </c>
      <c r="L440" t="s">
        <v>51</v>
      </c>
      <c r="M440">
        <v>336</v>
      </c>
      <c r="N440" t="s">
        <v>52</v>
      </c>
      <c r="O440" t="s">
        <v>43</v>
      </c>
      <c r="P440" t="s">
        <v>64</v>
      </c>
      <c r="Q440">
        <v>3</v>
      </c>
      <c r="R440" t="s">
        <v>37</v>
      </c>
      <c r="S440">
        <v>1</v>
      </c>
      <c r="T440" t="s">
        <v>6387</v>
      </c>
    </row>
    <row r="441" spans="1:20" x14ac:dyDescent="0.3">
      <c r="A441" t="s">
        <v>564</v>
      </c>
      <c r="B441" t="s">
        <v>6719</v>
      </c>
      <c r="C441" t="s">
        <v>71</v>
      </c>
      <c r="D441" t="s">
        <v>72</v>
      </c>
      <c r="E441" t="s">
        <v>23</v>
      </c>
      <c r="F441" t="s">
        <v>150</v>
      </c>
      <c r="G441" t="s">
        <v>74</v>
      </c>
      <c r="H441" t="s">
        <v>26</v>
      </c>
      <c r="I441" t="s">
        <v>27</v>
      </c>
      <c r="J441" t="s">
        <v>6719</v>
      </c>
      <c r="K441" t="s">
        <v>28</v>
      </c>
      <c r="L441" t="s">
        <v>28</v>
      </c>
      <c r="M441">
        <v>645</v>
      </c>
      <c r="N441" t="s">
        <v>29</v>
      </c>
      <c r="O441" t="s">
        <v>63</v>
      </c>
      <c r="P441" t="s">
        <v>64</v>
      </c>
      <c r="Q441">
        <v>3</v>
      </c>
      <c r="R441" t="s">
        <v>37</v>
      </c>
      <c r="S441">
        <v>2</v>
      </c>
      <c r="T441" t="s">
        <v>6720</v>
      </c>
    </row>
    <row r="442" spans="1:20" x14ac:dyDescent="0.3">
      <c r="A442" t="s">
        <v>565</v>
      </c>
      <c r="B442" t="s">
        <v>6488</v>
      </c>
      <c r="C442" t="s">
        <v>77</v>
      </c>
      <c r="D442" t="s">
        <v>72</v>
      </c>
      <c r="E442" t="s">
        <v>40</v>
      </c>
      <c r="F442" t="s">
        <v>131</v>
      </c>
      <c r="G442" t="s">
        <v>79</v>
      </c>
      <c r="H442" t="s">
        <v>26</v>
      </c>
      <c r="I442" t="s">
        <v>50</v>
      </c>
      <c r="J442" t="s">
        <v>6488</v>
      </c>
      <c r="K442" t="s">
        <v>6721</v>
      </c>
      <c r="L442" t="s">
        <v>51</v>
      </c>
      <c r="M442">
        <v>108</v>
      </c>
      <c r="N442" t="s">
        <v>29</v>
      </c>
      <c r="O442" t="s">
        <v>63</v>
      </c>
      <c r="P442" t="s">
        <v>107</v>
      </c>
      <c r="Q442" t="s">
        <v>95</v>
      </c>
      <c r="R442" t="s">
        <v>28</v>
      </c>
      <c r="S442">
        <v>0</v>
      </c>
      <c r="T442" t="s">
        <v>6136</v>
      </c>
    </row>
    <row r="443" spans="1:20" x14ac:dyDescent="0.3">
      <c r="A443" t="s">
        <v>566</v>
      </c>
      <c r="B443" t="s">
        <v>6315</v>
      </c>
      <c r="C443" t="s">
        <v>81</v>
      </c>
      <c r="D443" t="s">
        <v>72</v>
      </c>
      <c r="E443" t="s">
        <v>23</v>
      </c>
      <c r="F443" t="s">
        <v>154</v>
      </c>
      <c r="G443" t="s">
        <v>83</v>
      </c>
      <c r="H443" t="s">
        <v>43</v>
      </c>
      <c r="I443" t="s">
        <v>50</v>
      </c>
      <c r="J443" t="s">
        <v>6315</v>
      </c>
      <c r="K443" t="s">
        <v>6722</v>
      </c>
      <c r="L443" t="s">
        <v>51</v>
      </c>
      <c r="M443">
        <v>217</v>
      </c>
      <c r="N443" t="s">
        <v>122</v>
      </c>
      <c r="O443" t="s">
        <v>63</v>
      </c>
      <c r="P443" t="s">
        <v>133</v>
      </c>
      <c r="Q443">
        <v>2</v>
      </c>
      <c r="R443" t="s">
        <v>53</v>
      </c>
      <c r="S443">
        <v>1</v>
      </c>
      <c r="T443" t="s">
        <v>6229</v>
      </c>
    </row>
    <row r="444" spans="1:20" x14ac:dyDescent="0.3">
      <c r="A444" t="s">
        <v>567</v>
      </c>
      <c r="B444" t="s">
        <v>6505</v>
      </c>
      <c r="C444" t="s">
        <v>86</v>
      </c>
      <c r="D444" t="s">
        <v>87</v>
      </c>
      <c r="E444" t="s">
        <v>67</v>
      </c>
      <c r="F444" t="s">
        <v>93</v>
      </c>
      <c r="G444" t="s">
        <v>94</v>
      </c>
      <c r="H444" t="s">
        <v>26</v>
      </c>
      <c r="I444" t="s">
        <v>27</v>
      </c>
      <c r="J444" t="s">
        <v>6505</v>
      </c>
      <c r="K444" t="s">
        <v>28</v>
      </c>
      <c r="L444" t="s">
        <v>28</v>
      </c>
      <c r="M444">
        <v>820</v>
      </c>
      <c r="N444" t="s">
        <v>52</v>
      </c>
      <c r="O444" t="s">
        <v>63</v>
      </c>
      <c r="P444" t="s">
        <v>44</v>
      </c>
      <c r="Q444">
        <v>4</v>
      </c>
      <c r="R444" t="s">
        <v>32</v>
      </c>
      <c r="S444">
        <v>2</v>
      </c>
      <c r="T444" t="s">
        <v>6143</v>
      </c>
    </row>
    <row r="445" spans="1:20" x14ac:dyDescent="0.3">
      <c r="A445" t="s">
        <v>568</v>
      </c>
      <c r="B445" t="s">
        <v>6723</v>
      </c>
      <c r="C445" t="s">
        <v>91</v>
      </c>
      <c r="D445" t="s">
        <v>87</v>
      </c>
      <c r="E445" t="s">
        <v>92</v>
      </c>
      <c r="F445" t="s">
        <v>152</v>
      </c>
      <c r="G445" t="s">
        <v>94</v>
      </c>
      <c r="H445" t="s">
        <v>49</v>
      </c>
      <c r="I445" t="s">
        <v>27</v>
      </c>
      <c r="J445" t="s">
        <v>6723</v>
      </c>
      <c r="K445" t="s">
        <v>28</v>
      </c>
      <c r="L445" t="s">
        <v>28</v>
      </c>
      <c r="M445">
        <v>270</v>
      </c>
      <c r="N445" t="s">
        <v>52</v>
      </c>
      <c r="O445" t="s">
        <v>30</v>
      </c>
      <c r="P445" t="s">
        <v>107</v>
      </c>
      <c r="Q445">
        <v>3</v>
      </c>
      <c r="R445" t="s">
        <v>37</v>
      </c>
      <c r="S445">
        <v>1</v>
      </c>
      <c r="T445" t="s">
        <v>6724</v>
      </c>
    </row>
    <row r="446" spans="1:20" x14ac:dyDescent="0.3">
      <c r="A446" t="s">
        <v>569</v>
      </c>
      <c r="B446" t="s">
        <v>6725</v>
      </c>
      <c r="C446" t="s">
        <v>21</v>
      </c>
      <c r="D446" t="s">
        <v>22</v>
      </c>
      <c r="E446" t="s">
        <v>23</v>
      </c>
      <c r="F446" t="s">
        <v>138</v>
      </c>
      <c r="G446" t="s">
        <v>36</v>
      </c>
      <c r="H446" t="s">
        <v>43</v>
      </c>
      <c r="I446" t="s">
        <v>27</v>
      </c>
      <c r="J446" t="s">
        <v>6725</v>
      </c>
      <c r="K446" t="s">
        <v>28</v>
      </c>
      <c r="L446" t="s">
        <v>28</v>
      </c>
      <c r="M446">
        <v>411</v>
      </c>
      <c r="N446" t="s">
        <v>75</v>
      </c>
      <c r="O446" t="s">
        <v>43</v>
      </c>
      <c r="P446" t="s">
        <v>31</v>
      </c>
      <c r="Q446">
        <v>3</v>
      </c>
      <c r="R446" t="s">
        <v>37</v>
      </c>
      <c r="S446">
        <v>1</v>
      </c>
      <c r="T446" t="s">
        <v>6391</v>
      </c>
    </row>
    <row r="447" spans="1:20" x14ac:dyDescent="0.3">
      <c r="A447" t="s">
        <v>570</v>
      </c>
      <c r="B447" t="s">
        <v>6421</v>
      </c>
      <c r="C447" t="s">
        <v>34</v>
      </c>
      <c r="D447" t="s">
        <v>22</v>
      </c>
      <c r="E447" t="s">
        <v>23</v>
      </c>
      <c r="F447" t="s">
        <v>35</v>
      </c>
      <c r="G447" t="s">
        <v>36</v>
      </c>
      <c r="H447" t="s">
        <v>26</v>
      </c>
      <c r="I447" t="s">
        <v>27</v>
      </c>
      <c r="J447" t="s">
        <v>6421</v>
      </c>
      <c r="K447" t="s">
        <v>28</v>
      </c>
      <c r="L447" t="s">
        <v>28</v>
      </c>
      <c r="M447">
        <v>520</v>
      </c>
      <c r="N447" t="s">
        <v>29</v>
      </c>
      <c r="O447" t="s">
        <v>63</v>
      </c>
      <c r="P447" t="s">
        <v>64</v>
      </c>
      <c r="Q447">
        <v>3</v>
      </c>
      <c r="R447" t="s">
        <v>37</v>
      </c>
      <c r="S447">
        <v>1</v>
      </c>
      <c r="T447" t="s">
        <v>6344</v>
      </c>
    </row>
    <row r="448" spans="1:20" x14ac:dyDescent="0.3">
      <c r="A448" t="s">
        <v>571</v>
      </c>
      <c r="B448" t="s">
        <v>6726</v>
      </c>
      <c r="C448" t="s">
        <v>39</v>
      </c>
      <c r="D448" t="s">
        <v>22</v>
      </c>
      <c r="E448" t="s">
        <v>40</v>
      </c>
      <c r="F448" t="s">
        <v>41</v>
      </c>
      <c r="G448" t="s">
        <v>42</v>
      </c>
      <c r="H448" t="s">
        <v>43</v>
      </c>
      <c r="I448" t="s">
        <v>50</v>
      </c>
      <c r="J448" t="s">
        <v>6726</v>
      </c>
      <c r="K448" t="s">
        <v>6727</v>
      </c>
      <c r="L448" t="s">
        <v>159</v>
      </c>
      <c r="M448">
        <v>141</v>
      </c>
      <c r="N448" t="s">
        <v>29</v>
      </c>
      <c r="O448" t="s">
        <v>105</v>
      </c>
      <c r="P448" t="s">
        <v>64</v>
      </c>
      <c r="Q448" t="s">
        <v>95</v>
      </c>
      <c r="R448" t="s">
        <v>28</v>
      </c>
      <c r="S448">
        <v>0</v>
      </c>
      <c r="T448" t="s">
        <v>6200</v>
      </c>
    </row>
    <row r="449" spans="1:20" x14ac:dyDescent="0.3">
      <c r="A449" t="s">
        <v>572</v>
      </c>
      <c r="B449" t="s">
        <v>6364</v>
      </c>
      <c r="C449" t="s">
        <v>46</v>
      </c>
      <c r="D449" t="s">
        <v>22</v>
      </c>
      <c r="E449" t="s">
        <v>40</v>
      </c>
      <c r="F449" t="s">
        <v>174</v>
      </c>
      <c r="G449" t="s">
        <v>42</v>
      </c>
      <c r="H449" t="s">
        <v>26</v>
      </c>
      <c r="I449" t="s">
        <v>27</v>
      </c>
      <c r="J449" t="s">
        <v>6364</v>
      </c>
      <c r="K449" t="s">
        <v>28</v>
      </c>
      <c r="L449" t="s">
        <v>28</v>
      </c>
      <c r="M449">
        <v>548</v>
      </c>
      <c r="N449" t="s">
        <v>52</v>
      </c>
      <c r="O449" t="s">
        <v>63</v>
      </c>
      <c r="P449" t="s">
        <v>64</v>
      </c>
      <c r="Q449">
        <v>4</v>
      </c>
      <c r="R449" t="s">
        <v>32</v>
      </c>
      <c r="S449">
        <v>2</v>
      </c>
      <c r="T449" t="s">
        <v>6145</v>
      </c>
    </row>
    <row r="450" spans="1:20" x14ac:dyDescent="0.3">
      <c r="A450" t="s">
        <v>573</v>
      </c>
      <c r="B450" t="s">
        <v>6162</v>
      </c>
      <c r="C450" t="s">
        <v>55</v>
      </c>
      <c r="D450" t="s">
        <v>56</v>
      </c>
      <c r="E450" t="s">
        <v>23</v>
      </c>
      <c r="F450" t="s">
        <v>57</v>
      </c>
      <c r="G450" t="s">
        <v>58</v>
      </c>
      <c r="H450" t="s">
        <v>43</v>
      </c>
      <c r="I450" t="s">
        <v>27</v>
      </c>
      <c r="J450" t="s">
        <v>6162</v>
      </c>
      <c r="K450" t="s">
        <v>28</v>
      </c>
      <c r="L450" t="s">
        <v>28</v>
      </c>
      <c r="M450">
        <v>770</v>
      </c>
      <c r="N450" t="s">
        <v>29</v>
      </c>
      <c r="O450" t="s">
        <v>30</v>
      </c>
      <c r="P450" t="s">
        <v>64</v>
      </c>
      <c r="Q450">
        <v>3</v>
      </c>
      <c r="R450" t="s">
        <v>37</v>
      </c>
      <c r="S450">
        <v>2</v>
      </c>
      <c r="T450" t="s">
        <v>6465</v>
      </c>
    </row>
    <row r="451" spans="1:20" x14ac:dyDescent="0.3">
      <c r="A451" t="s">
        <v>574</v>
      </c>
      <c r="B451" t="s">
        <v>6501</v>
      </c>
      <c r="C451" t="s">
        <v>60</v>
      </c>
      <c r="D451" t="s">
        <v>56</v>
      </c>
      <c r="E451" t="s">
        <v>40</v>
      </c>
      <c r="F451" t="s">
        <v>104</v>
      </c>
      <c r="G451" t="s">
        <v>62</v>
      </c>
      <c r="H451" t="s">
        <v>43</v>
      </c>
      <c r="I451" t="s">
        <v>27</v>
      </c>
      <c r="J451" t="s">
        <v>6501</v>
      </c>
      <c r="K451" t="s">
        <v>28</v>
      </c>
      <c r="L451" t="s">
        <v>28</v>
      </c>
      <c r="M451">
        <v>343</v>
      </c>
      <c r="N451" t="s">
        <v>52</v>
      </c>
      <c r="O451" t="s">
        <v>170</v>
      </c>
      <c r="P451" t="s">
        <v>107</v>
      </c>
      <c r="Q451">
        <v>5</v>
      </c>
      <c r="R451" t="s">
        <v>119</v>
      </c>
      <c r="S451">
        <v>1</v>
      </c>
      <c r="T451" t="s">
        <v>6202</v>
      </c>
    </row>
    <row r="452" spans="1:20" x14ac:dyDescent="0.3">
      <c r="A452" t="s">
        <v>575</v>
      </c>
      <c r="B452" t="s">
        <v>6728</v>
      </c>
      <c r="C452" t="s">
        <v>66</v>
      </c>
      <c r="D452" t="s">
        <v>56</v>
      </c>
      <c r="E452" t="s">
        <v>67</v>
      </c>
      <c r="F452" t="s">
        <v>68</v>
      </c>
      <c r="G452" t="s">
        <v>69</v>
      </c>
      <c r="H452" t="s">
        <v>26</v>
      </c>
      <c r="I452" t="s">
        <v>50</v>
      </c>
      <c r="J452" t="s">
        <v>6728</v>
      </c>
      <c r="K452" t="s">
        <v>6729</v>
      </c>
      <c r="L452" t="s">
        <v>51</v>
      </c>
      <c r="M452">
        <v>391</v>
      </c>
      <c r="N452" t="s">
        <v>52</v>
      </c>
      <c r="O452" t="s">
        <v>30</v>
      </c>
      <c r="P452" t="s">
        <v>64</v>
      </c>
      <c r="Q452">
        <v>3</v>
      </c>
      <c r="R452" t="s">
        <v>37</v>
      </c>
      <c r="S452">
        <v>1</v>
      </c>
      <c r="T452" t="s">
        <v>6429</v>
      </c>
    </row>
    <row r="453" spans="1:20" x14ac:dyDescent="0.3">
      <c r="A453" t="s">
        <v>576</v>
      </c>
      <c r="B453" t="s">
        <v>6730</v>
      </c>
      <c r="C453" t="s">
        <v>71</v>
      </c>
      <c r="D453" t="s">
        <v>72</v>
      </c>
      <c r="E453" t="s">
        <v>23</v>
      </c>
      <c r="F453" t="s">
        <v>129</v>
      </c>
      <c r="G453" t="s">
        <v>74</v>
      </c>
      <c r="H453" t="s">
        <v>43</v>
      </c>
      <c r="I453" t="s">
        <v>27</v>
      </c>
      <c r="J453" t="s">
        <v>6730</v>
      </c>
      <c r="K453" t="s">
        <v>28</v>
      </c>
      <c r="L453" t="s">
        <v>28</v>
      </c>
      <c r="M453">
        <v>893</v>
      </c>
      <c r="N453" t="s">
        <v>52</v>
      </c>
      <c r="O453" t="s">
        <v>105</v>
      </c>
      <c r="P453" t="s">
        <v>64</v>
      </c>
      <c r="Q453">
        <v>3</v>
      </c>
      <c r="R453" t="s">
        <v>37</v>
      </c>
      <c r="S453">
        <v>2</v>
      </c>
      <c r="T453" t="s">
        <v>6504</v>
      </c>
    </row>
    <row r="454" spans="1:20" x14ac:dyDescent="0.3">
      <c r="A454" t="s">
        <v>577</v>
      </c>
      <c r="B454" t="s">
        <v>6711</v>
      </c>
      <c r="C454" t="s">
        <v>77</v>
      </c>
      <c r="D454" t="s">
        <v>72</v>
      </c>
      <c r="E454" t="s">
        <v>40</v>
      </c>
      <c r="F454" t="s">
        <v>112</v>
      </c>
      <c r="G454" t="s">
        <v>79</v>
      </c>
      <c r="H454" t="s">
        <v>43</v>
      </c>
      <c r="I454" t="s">
        <v>50</v>
      </c>
      <c r="J454" t="s">
        <v>6711</v>
      </c>
      <c r="K454" t="s">
        <v>6731</v>
      </c>
      <c r="L454" t="s">
        <v>51</v>
      </c>
      <c r="M454">
        <v>98</v>
      </c>
      <c r="N454" t="s">
        <v>29</v>
      </c>
      <c r="O454" t="s">
        <v>30</v>
      </c>
      <c r="P454" t="s">
        <v>31</v>
      </c>
      <c r="Q454" t="s">
        <v>95</v>
      </c>
      <c r="R454" t="s">
        <v>28</v>
      </c>
      <c r="S454">
        <v>0</v>
      </c>
      <c r="T454" t="s">
        <v>6455</v>
      </c>
    </row>
    <row r="455" spans="1:20" x14ac:dyDescent="0.3">
      <c r="A455" t="s">
        <v>578</v>
      </c>
      <c r="B455" t="s">
        <v>6474</v>
      </c>
      <c r="C455" t="s">
        <v>81</v>
      </c>
      <c r="D455" t="s">
        <v>72</v>
      </c>
      <c r="E455" t="s">
        <v>23</v>
      </c>
      <c r="F455" t="s">
        <v>154</v>
      </c>
      <c r="G455" t="s">
        <v>83</v>
      </c>
      <c r="H455" t="s">
        <v>43</v>
      </c>
      <c r="I455" t="s">
        <v>27</v>
      </c>
      <c r="J455" t="s">
        <v>6474</v>
      </c>
      <c r="K455" t="s">
        <v>28</v>
      </c>
      <c r="L455" t="s">
        <v>28</v>
      </c>
      <c r="M455">
        <v>113</v>
      </c>
      <c r="N455" t="s">
        <v>75</v>
      </c>
      <c r="O455" t="s">
        <v>30</v>
      </c>
      <c r="P455" t="s">
        <v>31</v>
      </c>
      <c r="Q455" t="s">
        <v>95</v>
      </c>
      <c r="R455" t="s">
        <v>28</v>
      </c>
      <c r="S455">
        <v>0</v>
      </c>
      <c r="T455" t="s">
        <v>6393</v>
      </c>
    </row>
    <row r="456" spans="1:20" x14ac:dyDescent="0.3">
      <c r="A456" t="s">
        <v>579</v>
      </c>
      <c r="B456" t="s">
        <v>6732</v>
      </c>
      <c r="C456" t="s">
        <v>86</v>
      </c>
      <c r="D456" t="s">
        <v>87</v>
      </c>
      <c r="E456" t="s">
        <v>67</v>
      </c>
      <c r="F456" t="s">
        <v>152</v>
      </c>
      <c r="G456" t="s">
        <v>94</v>
      </c>
      <c r="H456" t="s">
        <v>49</v>
      </c>
      <c r="I456" t="s">
        <v>27</v>
      </c>
      <c r="J456" t="s">
        <v>6732</v>
      </c>
      <c r="K456" t="s">
        <v>28</v>
      </c>
      <c r="L456" t="s">
        <v>28</v>
      </c>
      <c r="M456">
        <v>127</v>
      </c>
      <c r="N456" t="s">
        <v>29</v>
      </c>
      <c r="O456" t="s">
        <v>63</v>
      </c>
      <c r="P456" t="s">
        <v>44</v>
      </c>
      <c r="Q456" t="s">
        <v>95</v>
      </c>
      <c r="R456" t="s">
        <v>28</v>
      </c>
      <c r="S456">
        <v>0</v>
      </c>
      <c r="T456" t="s">
        <v>6219</v>
      </c>
    </row>
    <row r="457" spans="1:20" x14ac:dyDescent="0.3">
      <c r="A457" t="s">
        <v>580</v>
      </c>
      <c r="B457" t="s">
        <v>6733</v>
      </c>
      <c r="C457" t="s">
        <v>91</v>
      </c>
      <c r="D457" t="s">
        <v>87</v>
      </c>
      <c r="E457" t="s">
        <v>92</v>
      </c>
      <c r="F457" t="s">
        <v>93</v>
      </c>
      <c r="G457" t="s">
        <v>94</v>
      </c>
      <c r="H457" t="s">
        <v>26</v>
      </c>
      <c r="I457" t="s">
        <v>27</v>
      </c>
      <c r="J457" t="s">
        <v>6733</v>
      </c>
      <c r="K457" t="s">
        <v>28</v>
      </c>
      <c r="L457" t="s">
        <v>28</v>
      </c>
      <c r="M457">
        <v>899</v>
      </c>
      <c r="N457" t="s">
        <v>75</v>
      </c>
      <c r="O457" t="s">
        <v>63</v>
      </c>
      <c r="P457" t="s">
        <v>64</v>
      </c>
      <c r="Q457">
        <v>3</v>
      </c>
      <c r="R457" t="s">
        <v>37</v>
      </c>
      <c r="S457">
        <v>2</v>
      </c>
      <c r="T457" t="s">
        <v>6254</v>
      </c>
    </row>
    <row r="458" spans="1:20" x14ac:dyDescent="0.3">
      <c r="A458" t="s">
        <v>581</v>
      </c>
      <c r="B458" t="s">
        <v>6392</v>
      </c>
      <c r="C458" t="s">
        <v>21</v>
      </c>
      <c r="D458" t="s">
        <v>22</v>
      </c>
      <c r="E458" t="s">
        <v>23</v>
      </c>
      <c r="F458" t="s">
        <v>215</v>
      </c>
      <c r="G458" t="s">
        <v>42</v>
      </c>
      <c r="H458" t="s">
        <v>49</v>
      </c>
      <c r="I458" t="s">
        <v>27</v>
      </c>
      <c r="J458" t="s">
        <v>6392</v>
      </c>
      <c r="K458" t="s">
        <v>28</v>
      </c>
      <c r="L458" t="s">
        <v>28</v>
      </c>
      <c r="M458">
        <v>963</v>
      </c>
      <c r="N458" t="s">
        <v>29</v>
      </c>
      <c r="O458" t="s">
        <v>30</v>
      </c>
      <c r="P458" t="s">
        <v>44</v>
      </c>
      <c r="Q458">
        <v>4</v>
      </c>
      <c r="R458" t="s">
        <v>32</v>
      </c>
      <c r="S458">
        <v>3</v>
      </c>
      <c r="T458" t="s">
        <v>6566</v>
      </c>
    </row>
    <row r="459" spans="1:20" x14ac:dyDescent="0.3">
      <c r="A459" t="s">
        <v>582</v>
      </c>
      <c r="B459" t="s">
        <v>6135</v>
      </c>
      <c r="C459" t="s">
        <v>34</v>
      </c>
      <c r="D459" t="s">
        <v>22</v>
      </c>
      <c r="E459" t="s">
        <v>23</v>
      </c>
      <c r="F459" t="s">
        <v>99</v>
      </c>
      <c r="G459" t="s">
        <v>36</v>
      </c>
      <c r="H459" t="s">
        <v>49</v>
      </c>
      <c r="I459" t="s">
        <v>27</v>
      </c>
      <c r="J459" t="s">
        <v>6135</v>
      </c>
      <c r="K459" t="s">
        <v>28</v>
      </c>
      <c r="L459" t="s">
        <v>28</v>
      </c>
      <c r="M459">
        <v>882</v>
      </c>
      <c r="N459" t="s">
        <v>52</v>
      </c>
      <c r="O459" t="s">
        <v>30</v>
      </c>
      <c r="P459" t="s">
        <v>31</v>
      </c>
      <c r="Q459">
        <v>3</v>
      </c>
      <c r="R459" t="s">
        <v>37</v>
      </c>
      <c r="S459">
        <v>2</v>
      </c>
      <c r="T459" t="s">
        <v>6216</v>
      </c>
    </row>
    <row r="460" spans="1:20" x14ac:dyDescent="0.3">
      <c r="A460" t="s">
        <v>583</v>
      </c>
      <c r="B460" t="s">
        <v>6678</v>
      </c>
      <c r="C460" t="s">
        <v>39</v>
      </c>
      <c r="D460" t="s">
        <v>22</v>
      </c>
      <c r="E460" t="s">
        <v>40</v>
      </c>
      <c r="F460" t="s">
        <v>174</v>
      </c>
      <c r="G460" t="s">
        <v>42</v>
      </c>
      <c r="H460" t="s">
        <v>26</v>
      </c>
      <c r="I460" t="s">
        <v>27</v>
      </c>
      <c r="J460" t="s">
        <v>6678</v>
      </c>
      <c r="K460" t="s">
        <v>28</v>
      </c>
      <c r="L460" t="s">
        <v>28</v>
      </c>
      <c r="M460">
        <v>907</v>
      </c>
      <c r="N460" t="s">
        <v>140</v>
      </c>
      <c r="O460" t="s">
        <v>63</v>
      </c>
      <c r="P460" t="s">
        <v>31</v>
      </c>
      <c r="Q460">
        <v>4</v>
      </c>
      <c r="R460" t="s">
        <v>32</v>
      </c>
      <c r="S460">
        <v>2</v>
      </c>
      <c r="T460" t="s">
        <v>6235</v>
      </c>
    </row>
    <row r="461" spans="1:20" x14ac:dyDescent="0.3">
      <c r="A461" t="s">
        <v>584</v>
      </c>
      <c r="B461" t="s">
        <v>6488</v>
      </c>
      <c r="C461" t="s">
        <v>46</v>
      </c>
      <c r="D461" t="s">
        <v>22</v>
      </c>
      <c r="E461" t="s">
        <v>40</v>
      </c>
      <c r="F461" t="s">
        <v>143</v>
      </c>
      <c r="G461" t="s">
        <v>48</v>
      </c>
      <c r="H461" t="s">
        <v>43</v>
      </c>
      <c r="I461" t="s">
        <v>27</v>
      </c>
      <c r="J461" t="s">
        <v>6488</v>
      </c>
      <c r="K461" t="s">
        <v>28</v>
      </c>
      <c r="L461" t="s">
        <v>28</v>
      </c>
      <c r="M461">
        <v>167</v>
      </c>
      <c r="N461" t="s">
        <v>75</v>
      </c>
      <c r="O461" t="s">
        <v>63</v>
      </c>
      <c r="P461" t="s">
        <v>64</v>
      </c>
      <c r="Q461" t="s">
        <v>95</v>
      </c>
      <c r="R461" t="s">
        <v>28</v>
      </c>
      <c r="S461">
        <v>0</v>
      </c>
      <c r="T461" t="s">
        <v>6601</v>
      </c>
    </row>
    <row r="462" spans="1:20" x14ac:dyDescent="0.3">
      <c r="A462" t="s">
        <v>585</v>
      </c>
      <c r="B462" t="s">
        <v>6734</v>
      </c>
      <c r="C462" t="s">
        <v>55</v>
      </c>
      <c r="D462" t="s">
        <v>56</v>
      </c>
      <c r="E462" t="s">
        <v>23</v>
      </c>
      <c r="F462" t="s">
        <v>61</v>
      </c>
      <c r="G462" t="s">
        <v>62</v>
      </c>
      <c r="H462" t="s">
        <v>26</v>
      </c>
      <c r="I462" t="s">
        <v>27</v>
      </c>
      <c r="J462" t="s">
        <v>6734</v>
      </c>
      <c r="K462" t="s">
        <v>28</v>
      </c>
      <c r="L462" t="s">
        <v>28</v>
      </c>
      <c r="M462">
        <v>778</v>
      </c>
      <c r="N462" t="s">
        <v>29</v>
      </c>
      <c r="O462" t="s">
        <v>63</v>
      </c>
      <c r="P462" t="s">
        <v>133</v>
      </c>
      <c r="Q462">
        <v>3</v>
      </c>
      <c r="R462" t="s">
        <v>37</v>
      </c>
      <c r="S462">
        <v>2</v>
      </c>
      <c r="T462" t="s">
        <v>6187</v>
      </c>
    </row>
    <row r="463" spans="1:20" x14ac:dyDescent="0.3">
      <c r="A463" t="s">
        <v>586</v>
      </c>
      <c r="B463" t="s">
        <v>6735</v>
      </c>
      <c r="C463" t="s">
        <v>60</v>
      </c>
      <c r="D463" t="s">
        <v>56</v>
      </c>
      <c r="E463" t="s">
        <v>40</v>
      </c>
      <c r="F463" t="s">
        <v>307</v>
      </c>
      <c r="G463" t="s">
        <v>62</v>
      </c>
      <c r="H463" t="s">
        <v>110</v>
      </c>
      <c r="I463" t="s">
        <v>27</v>
      </c>
      <c r="J463" t="s">
        <v>6735</v>
      </c>
      <c r="K463" t="s">
        <v>28</v>
      </c>
      <c r="L463" t="s">
        <v>28</v>
      </c>
      <c r="M463">
        <v>869</v>
      </c>
      <c r="N463" t="s">
        <v>29</v>
      </c>
      <c r="O463" t="s">
        <v>43</v>
      </c>
      <c r="P463" t="s">
        <v>64</v>
      </c>
      <c r="Q463">
        <v>3</v>
      </c>
      <c r="R463" t="s">
        <v>37</v>
      </c>
      <c r="S463">
        <v>2</v>
      </c>
      <c r="T463" t="s">
        <v>6646</v>
      </c>
    </row>
    <row r="464" spans="1:20" x14ac:dyDescent="0.3">
      <c r="A464" t="s">
        <v>587</v>
      </c>
      <c r="B464" t="s">
        <v>6736</v>
      </c>
      <c r="C464" t="s">
        <v>66</v>
      </c>
      <c r="D464" t="s">
        <v>56</v>
      </c>
      <c r="E464" t="s">
        <v>67</v>
      </c>
      <c r="F464" t="s">
        <v>588</v>
      </c>
      <c r="G464" t="s">
        <v>69</v>
      </c>
      <c r="H464" t="s">
        <v>110</v>
      </c>
      <c r="I464" t="s">
        <v>27</v>
      </c>
      <c r="J464" t="s">
        <v>6736</v>
      </c>
      <c r="K464" t="s">
        <v>28</v>
      </c>
      <c r="L464" t="s">
        <v>28</v>
      </c>
      <c r="M464">
        <v>740</v>
      </c>
      <c r="N464" t="s">
        <v>140</v>
      </c>
      <c r="O464" t="s">
        <v>105</v>
      </c>
      <c r="P464" t="s">
        <v>31</v>
      </c>
      <c r="Q464">
        <v>5</v>
      </c>
      <c r="R464" t="s">
        <v>119</v>
      </c>
      <c r="S464">
        <v>2</v>
      </c>
      <c r="T464" t="s">
        <v>6737</v>
      </c>
    </row>
    <row r="465" spans="1:20" x14ac:dyDescent="0.3">
      <c r="A465" t="s">
        <v>589</v>
      </c>
      <c r="B465" t="s">
        <v>6738</v>
      </c>
      <c r="C465" t="s">
        <v>71</v>
      </c>
      <c r="D465" t="s">
        <v>72</v>
      </c>
      <c r="E465" t="s">
        <v>23</v>
      </c>
      <c r="F465" t="s">
        <v>150</v>
      </c>
      <c r="G465" t="s">
        <v>74</v>
      </c>
      <c r="H465" t="s">
        <v>26</v>
      </c>
      <c r="I465" t="s">
        <v>27</v>
      </c>
      <c r="J465" t="s">
        <v>6738</v>
      </c>
      <c r="K465" t="s">
        <v>28</v>
      </c>
      <c r="L465" t="s">
        <v>28</v>
      </c>
      <c r="M465">
        <v>859</v>
      </c>
      <c r="N465" t="s">
        <v>52</v>
      </c>
      <c r="O465" t="s">
        <v>43</v>
      </c>
      <c r="P465" t="s">
        <v>133</v>
      </c>
      <c r="Q465">
        <v>4</v>
      </c>
      <c r="R465" t="s">
        <v>32</v>
      </c>
      <c r="S465">
        <v>2</v>
      </c>
      <c r="T465" t="s">
        <v>6219</v>
      </c>
    </row>
    <row r="466" spans="1:20" x14ac:dyDescent="0.3">
      <c r="A466" t="s">
        <v>590</v>
      </c>
      <c r="B466" t="s">
        <v>6739</v>
      </c>
      <c r="C466" t="s">
        <v>77</v>
      </c>
      <c r="D466" t="s">
        <v>72</v>
      </c>
      <c r="E466" t="s">
        <v>40</v>
      </c>
      <c r="F466" t="s">
        <v>78</v>
      </c>
      <c r="G466" t="s">
        <v>79</v>
      </c>
      <c r="H466" t="s">
        <v>49</v>
      </c>
      <c r="I466" t="s">
        <v>50</v>
      </c>
      <c r="J466" t="s">
        <v>6739</v>
      </c>
      <c r="K466" t="s">
        <v>6740</v>
      </c>
      <c r="L466" t="s">
        <v>51</v>
      </c>
      <c r="M466">
        <v>209</v>
      </c>
      <c r="N466" t="s">
        <v>140</v>
      </c>
      <c r="O466" t="s">
        <v>43</v>
      </c>
      <c r="P466" t="s">
        <v>64</v>
      </c>
      <c r="Q466">
        <v>2</v>
      </c>
      <c r="R466" t="s">
        <v>53</v>
      </c>
      <c r="S466">
        <v>1</v>
      </c>
      <c r="T466" t="s">
        <v>6264</v>
      </c>
    </row>
    <row r="467" spans="1:20" x14ac:dyDescent="0.3">
      <c r="A467" t="s">
        <v>591</v>
      </c>
      <c r="B467" t="s">
        <v>6649</v>
      </c>
      <c r="C467" t="s">
        <v>81</v>
      </c>
      <c r="D467" t="s">
        <v>72</v>
      </c>
      <c r="E467" t="s">
        <v>23</v>
      </c>
      <c r="F467" t="s">
        <v>82</v>
      </c>
      <c r="G467" t="s">
        <v>83</v>
      </c>
      <c r="H467" t="s">
        <v>26</v>
      </c>
      <c r="I467" t="s">
        <v>50</v>
      </c>
      <c r="J467" t="s">
        <v>6649</v>
      </c>
      <c r="K467" t="s">
        <v>6703</v>
      </c>
      <c r="L467" t="s">
        <v>51</v>
      </c>
      <c r="M467">
        <v>353</v>
      </c>
      <c r="N467" t="s">
        <v>52</v>
      </c>
      <c r="O467" t="s">
        <v>63</v>
      </c>
      <c r="P467" t="s">
        <v>133</v>
      </c>
      <c r="Q467">
        <v>4</v>
      </c>
      <c r="R467" t="s">
        <v>32</v>
      </c>
      <c r="S467">
        <v>1</v>
      </c>
      <c r="T467" t="s">
        <v>6202</v>
      </c>
    </row>
    <row r="468" spans="1:20" x14ac:dyDescent="0.3">
      <c r="A468" t="s">
        <v>592</v>
      </c>
      <c r="B468" t="s">
        <v>6741</v>
      </c>
      <c r="C468" t="s">
        <v>86</v>
      </c>
      <c r="D468" t="s">
        <v>87</v>
      </c>
      <c r="E468" t="s">
        <v>67</v>
      </c>
      <c r="F468" t="s">
        <v>88</v>
      </c>
      <c r="G468" t="s">
        <v>89</v>
      </c>
      <c r="H468" t="s">
        <v>49</v>
      </c>
      <c r="I468" t="s">
        <v>27</v>
      </c>
      <c r="J468" t="s">
        <v>6741</v>
      </c>
      <c r="K468" t="s">
        <v>28</v>
      </c>
      <c r="L468" t="s">
        <v>28</v>
      </c>
      <c r="M468">
        <v>714</v>
      </c>
      <c r="N468" t="s">
        <v>29</v>
      </c>
      <c r="O468" t="s">
        <v>105</v>
      </c>
      <c r="P468" t="s">
        <v>133</v>
      </c>
      <c r="Q468">
        <v>3</v>
      </c>
      <c r="R468" t="s">
        <v>37</v>
      </c>
      <c r="S468">
        <v>2</v>
      </c>
      <c r="T468" t="s">
        <v>6571</v>
      </c>
    </row>
    <row r="469" spans="1:20" x14ac:dyDescent="0.3">
      <c r="A469" t="s">
        <v>593</v>
      </c>
      <c r="B469" t="s">
        <v>6600</v>
      </c>
      <c r="C469" t="s">
        <v>91</v>
      </c>
      <c r="D469" t="s">
        <v>87</v>
      </c>
      <c r="E469" t="s">
        <v>92</v>
      </c>
      <c r="F469" t="s">
        <v>114</v>
      </c>
      <c r="G469" t="s">
        <v>94</v>
      </c>
      <c r="H469" t="s">
        <v>43</v>
      </c>
      <c r="I469" t="s">
        <v>27</v>
      </c>
      <c r="J469" t="s">
        <v>6600</v>
      </c>
      <c r="K469" t="s">
        <v>28</v>
      </c>
      <c r="L469" t="s">
        <v>28</v>
      </c>
      <c r="M469">
        <v>288</v>
      </c>
      <c r="N469" t="s">
        <v>29</v>
      </c>
      <c r="O469" t="s">
        <v>30</v>
      </c>
      <c r="P469" t="s">
        <v>44</v>
      </c>
      <c r="Q469">
        <v>3</v>
      </c>
      <c r="R469" t="s">
        <v>37</v>
      </c>
      <c r="S469">
        <v>1</v>
      </c>
      <c r="T469" t="s">
        <v>6516</v>
      </c>
    </row>
    <row r="470" spans="1:20" x14ac:dyDescent="0.3">
      <c r="A470" t="s">
        <v>594</v>
      </c>
      <c r="B470" t="s">
        <v>6742</v>
      </c>
      <c r="C470" t="s">
        <v>21</v>
      </c>
      <c r="D470" t="s">
        <v>22</v>
      </c>
      <c r="E470" t="s">
        <v>23</v>
      </c>
      <c r="F470" t="s">
        <v>24</v>
      </c>
      <c r="G470" t="s">
        <v>25</v>
      </c>
      <c r="H470" t="s">
        <v>26</v>
      </c>
      <c r="I470" t="s">
        <v>27</v>
      </c>
      <c r="J470" t="s">
        <v>6742</v>
      </c>
      <c r="K470" t="s">
        <v>28</v>
      </c>
      <c r="L470" t="s">
        <v>28</v>
      </c>
      <c r="M470">
        <v>571</v>
      </c>
      <c r="N470" t="s">
        <v>29</v>
      </c>
      <c r="O470" t="s">
        <v>30</v>
      </c>
      <c r="P470" t="s">
        <v>133</v>
      </c>
      <c r="Q470">
        <v>4</v>
      </c>
      <c r="R470" t="s">
        <v>32</v>
      </c>
      <c r="S470">
        <v>2</v>
      </c>
      <c r="T470" t="s">
        <v>6476</v>
      </c>
    </row>
    <row r="471" spans="1:20" x14ac:dyDescent="0.3">
      <c r="A471" t="s">
        <v>595</v>
      </c>
      <c r="B471" t="s">
        <v>6728</v>
      </c>
      <c r="C471" t="s">
        <v>34</v>
      </c>
      <c r="D471" t="s">
        <v>22</v>
      </c>
      <c r="E471" t="s">
        <v>23</v>
      </c>
      <c r="F471" t="s">
        <v>138</v>
      </c>
      <c r="G471" t="s">
        <v>36</v>
      </c>
      <c r="H471" t="s">
        <v>43</v>
      </c>
      <c r="I471" t="s">
        <v>50</v>
      </c>
      <c r="J471" t="s">
        <v>6728</v>
      </c>
      <c r="K471" t="s">
        <v>6743</v>
      </c>
      <c r="L471" t="s">
        <v>51</v>
      </c>
      <c r="M471">
        <v>644</v>
      </c>
      <c r="N471" t="s">
        <v>52</v>
      </c>
      <c r="O471" t="s">
        <v>63</v>
      </c>
      <c r="P471" t="s">
        <v>44</v>
      </c>
      <c r="Q471">
        <v>4</v>
      </c>
      <c r="R471" t="s">
        <v>32</v>
      </c>
      <c r="S471">
        <v>2</v>
      </c>
      <c r="T471" t="s">
        <v>6266</v>
      </c>
    </row>
    <row r="472" spans="1:20" x14ac:dyDescent="0.3">
      <c r="A472" t="s">
        <v>596</v>
      </c>
      <c r="B472" t="s">
        <v>6275</v>
      </c>
      <c r="C472" t="s">
        <v>39</v>
      </c>
      <c r="D472" t="s">
        <v>22</v>
      </c>
      <c r="E472" t="s">
        <v>40</v>
      </c>
      <c r="F472" t="s">
        <v>41</v>
      </c>
      <c r="G472" t="s">
        <v>42</v>
      </c>
      <c r="H472" t="s">
        <v>43</v>
      </c>
      <c r="I472" t="s">
        <v>27</v>
      </c>
      <c r="J472" t="s">
        <v>6275</v>
      </c>
      <c r="K472" t="s">
        <v>28</v>
      </c>
      <c r="L472" t="s">
        <v>28</v>
      </c>
      <c r="M472">
        <v>117</v>
      </c>
      <c r="N472" t="s">
        <v>29</v>
      </c>
      <c r="O472" t="s">
        <v>43</v>
      </c>
      <c r="P472" t="s">
        <v>44</v>
      </c>
      <c r="Q472" t="s">
        <v>95</v>
      </c>
      <c r="R472" t="s">
        <v>28</v>
      </c>
      <c r="S472">
        <v>0</v>
      </c>
      <c r="T472" t="s">
        <v>6196</v>
      </c>
    </row>
    <row r="473" spans="1:20" x14ac:dyDescent="0.3">
      <c r="A473" t="s">
        <v>597</v>
      </c>
      <c r="B473" t="s">
        <v>6744</v>
      </c>
      <c r="C473" t="s">
        <v>46</v>
      </c>
      <c r="D473" t="s">
        <v>22</v>
      </c>
      <c r="E473" t="s">
        <v>40</v>
      </c>
      <c r="F473" t="s">
        <v>101</v>
      </c>
      <c r="G473" t="s">
        <v>48</v>
      </c>
      <c r="H473" t="s">
        <v>26</v>
      </c>
      <c r="I473" t="s">
        <v>27</v>
      </c>
      <c r="J473" t="s">
        <v>6744</v>
      </c>
      <c r="K473" t="s">
        <v>28</v>
      </c>
      <c r="L473" t="s">
        <v>28</v>
      </c>
      <c r="M473">
        <v>728</v>
      </c>
      <c r="N473" t="s">
        <v>52</v>
      </c>
      <c r="O473" t="s">
        <v>63</v>
      </c>
      <c r="P473" t="s">
        <v>31</v>
      </c>
      <c r="Q473">
        <v>3</v>
      </c>
      <c r="R473" t="s">
        <v>37</v>
      </c>
      <c r="S473">
        <v>2</v>
      </c>
      <c r="T473" t="s">
        <v>6457</v>
      </c>
    </row>
    <row r="474" spans="1:20" x14ac:dyDescent="0.3">
      <c r="A474" t="s">
        <v>598</v>
      </c>
      <c r="B474" t="s">
        <v>6317</v>
      </c>
      <c r="C474" t="s">
        <v>55</v>
      </c>
      <c r="D474" t="s">
        <v>56</v>
      </c>
      <c r="E474" t="s">
        <v>23</v>
      </c>
      <c r="F474" t="s">
        <v>104</v>
      </c>
      <c r="G474" t="s">
        <v>62</v>
      </c>
      <c r="H474" t="s">
        <v>43</v>
      </c>
      <c r="I474" t="s">
        <v>27</v>
      </c>
      <c r="J474" t="s">
        <v>6317</v>
      </c>
      <c r="K474" t="s">
        <v>28</v>
      </c>
      <c r="L474" t="s">
        <v>28</v>
      </c>
      <c r="M474">
        <v>175</v>
      </c>
      <c r="N474" t="s">
        <v>29</v>
      </c>
      <c r="O474" t="s">
        <v>30</v>
      </c>
      <c r="P474" t="s">
        <v>31</v>
      </c>
      <c r="Q474" t="s">
        <v>95</v>
      </c>
      <c r="R474" t="s">
        <v>28</v>
      </c>
      <c r="S474">
        <v>0</v>
      </c>
      <c r="T474" t="s">
        <v>6293</v>
      </c>
    </row>
    <row r="475" spans="1:20" x14ac:dyDescent="0.3">
      <c r="A475" t="s">
        <v>599</v>
      </c>
      <c r="B475" t="s">
        <v>6716</v>
      </c>
      <c r="C475" t="s">
        <v>60</v>
      </c>
      <c r="D475" t="s">
        <v>56</v>
      </c>
      <c r="E475" t="s">
        <v>40</v>
      </c>
      <c r="F475" t="s">
        <v>145</v>
      </c>
      <c r="G475" t="s">
        <v>62</v>
      </c>
      <c r="H475" t="s">
        <v>49</v>
      </c>
      <c r="I475" t="s">
        <v>27</v>
      </c>
      <c r="J475" t="s">
        <v>6716</v>
      </c>
      <c r="K475" t="s">
        <v>28</v>
      </c>
      <c r="L475" t="s">
        <v>28</v>
      </c>
      <c r="M475">
        <v>593</v>
      </c>
      <c r="N475" t="s">
        <v>29</v>
      </c>
      <c r="O475" t="s">
        <v>63</v>
      </c>
      <c r="P475" t="s">
        <v>107</v>
      </c>
      <c r="Q475">
        <v>2</v>
      </c>
      <c r="R475" t="s">
        <v>53</v>
      </c>
      <c r="S475">
        <v>2</v>
      </c>
      <c r="T475" t="s">
        <v>6611</v>
      </c>
    </row>
    <row r="476" spans="1:20" x14ac:dyDescent="0.3">
      <c r="A476" t="s">
        <v>600</v>
      </c>
      <c r="B476" t="s">
        <v>6745</v>
      </c>
      <c r="C476" t="s">
        <v>66</v>
      </c>
      <c r="D476" t="s">
        <v>56</v>
      </c>
      <c r="E476" t="s">
        <v>67</v>
      </c>
      <c r="F476" t="s">
        <v>138</v>
      </c>
      <c r="G476" t="s">
        <v>36</v>
      </c>
      <c r="H476" t="s">
        <v>43</v>
      </c>
      <c r="I476" t="s">
        <v>27</v>
      </c>
      <c r="J476" t="s">
        <v>6745</v>
      </c>
      <c r="K476" t="s">
        <v>28</v>
      </c>
      <c r="L476" t="s">
        <v>28</v>
      </c>
      <c r="M476">
        <v>767</v>
      </c>
      <c r="N476" t="s">
        <v>29</v>
      </c>
      <c r="O476" t="s">
        <v>63</v>
      </c>
      <c r="P476" t="s">
        <v>107</v>
      </c>
      <c r="Q476">
        <v>4</v>
      </c>
      <c r="R476" t="s">
        <v>32</v>
      </c>
      <c r="S476">
        <v>2</v>
      </c>
      <c r="T476" t="s">
        <v>6582</v>
      </c>
    </row>
    <row r="477" spans="1:20" x14ac:dyDescent="0.3">
      <c r="A477" t="s">
        <v>601</v>
      </c>
      <c r="B477" t="s">
        <v>6287</v>
      </c>
      <c r="C477" t="s">
        <v>71</v>
      </c>
      <c r="D477" t="s">
        <v>72</v>
      </c>
      <c r="E477" t="s">
        <v>23</v>
      </c>
      <c r="F477" t="s">
        <v>150</v>
      </c>
      <c r="G477" t="s">
        <v>74</v>
      </c>
      <c r="H477" t="s">
        <v>26</v>
      </c>
      <c r="I477" t="s">
        <v>27</v>
      </c>
      <c r="J477" t="s">
        <v>6287</v>
      </c>
      <c r="K477" t="s">
        <v>28</v>
      </c>
      <c r="L477" t="s">
        <v>28</v>
      </c>
      <c r="M477">
        <v>611</v>
      </c>
      <c r="N477" t="s">
        <v>29</v>
      </c>
      <c r="O477" t="s">
        <v>63</v>
      </c>
      <c r="P477" t="s">
        <v>31</v>
      </c>
      <c r="Q477">
        <v>3</v>
      </c>
      <c r="R477" t="s">
        <v>37</v>
      </c>
      <c r="S477">
        <v>2</v>
      </c>
      <c r="T477" t="s">
        <v>6212</v>
      </c>
    </row>
    <row r="478" spans="1:20" x14ac:dyDescent="0.3">
      <c r="A478" t="s">
        <v>602</v>
      </c>
      <c r="B478" t="s">
        <v>6715</v>
      </c>
      <c r="C478" t="s">
        <v>77</v>
      </c>
      <c r="D478" t="s">
        <v>72</v>
      </c>
      <c r="E478" t="s">
        <v>40</v>
      </c>
      <c r="F478" t="s">
        <v>152</v>
      </c>
      <c r="G478" t="s">
        <v>94</v>
      </c>
      <c r="H478" t="s">
        <v>49</v>
      </c>
      <c r="I478" t="s">
        <v>50</v>
      </c>
      <c r="J478" t="s">
        <v>6715</v>
      </c>
      <c r="K478" t="s">
        <v>6664</v>
      </c>
      <c r="L478" t="s">
        <v>84</v>
      </c>
      <c r="M478">
        <v>410</v>
      </c>
      <c r="N478" t="s">
        <v>52</v>
      </c>
      <c r="O478" t="s">
        <v>63</v>
      </c>
      <c r="P478" t="s">
        <v>107</v>
      </c>
      <c r="Q478">
        <v>3</v>
      </c>
      <c r="R478" t="s">
        <v>37</v>
      </c>
      <c r="S478">
        <v>1</v>
      </c>
      <c r="T478" t="s">
        <v>6219</v>
      </c>
    </row>
    <row r="479" spans="1:20" x14ac:dyDescent="0.3">
      <c r="A479" t="s">
        <v>603</v>
      </c>
      <c r="B479" t="s">
        <v>6746</v>
      </c>
      <c r="C479" t="s">
        <v>81</v>
      </c>
      <c r="D479" t="s">
        <v>72</v>
      </c>
      <c r="E479" t="s">
        <v>23</v>
      </c>
      <c r="F479" t="s">
        <v>154</v>
      </c>
      <c r="G479" t="s">
        <v>83</v>
      </c>
      <c r="H479" t="s">
        <v>43</v>
      </c>
      <c r="I479" t="s">
        <v>27</v>
      </c>
      <c r="J479" t="s">
        <v>6746</v>
      </c>
      <c r="K479" t="s">
        <v>28</v>
      </c>
      <c r="L479" t="s">
        <v>28</v>
      </c>
      <c r="M479">
        <v>904</v>
      </c>
      <c r="N479" t="s">
        <v>29</v>
      </c>
      <c r="O479" t="s">
        <v>43</v>
      </c>
      <c r="P479" t="s">
        <v>31</v>
      </c>
      <c r="Q479">
        <v>3</v>
      </c>
      <c r="R479" t="s">
        <v>37</v>
      </c>
      <c r="S479">
        <v>2</v>
      </c>
      <c r="T479" t="s">
        <v>6143</v>
      </c>
    </row>
    <row r="480" spans="1:20" x14ac:dyDescent="0.3">
      <c r="A480" t="s">
        <v>604</v>
      </c>
      <c r="B480" t="s">
        <v>6747</v>
      </c>
      <c r="C480" t="s">
        <v>86</v>
      </c>
      <c r="D480" t="s">
        <v>87</v>
      </c>
      <c r="E480" t="s">
        <v>67</v>
      </c>
      <c r="F480" t="s">
        <v>135</v>
      </c>
      <c r="G480" t="s">
        <v>89</v>
      </c>
      <c r="H480" t="s">
        <v>43</v>
      </c>
      <c r="I480" t="s">
        <v>27</v>
      </c>
      <c r="J480" t="s">
        <v>6747</v>
      </c>
      <c r="K480" t="s">
        <v>28</v>
      </c>
      <c r="L480" t="s">
        <v>28</v>
      </c>
      <c r="M480">
        <v>689</v>
      </c>
      <c r="N480" t="s">
        <v>29</v>
      </c>
      <c r="O480" t="s">
        <v>30</v>
      </c>
      <c r="P480" t="s">
        <v>107</v>
      </c>
      <c r="Q480">
        <v>3</v>
      </c>
      <c r="R480" t="s">
        <v>37</v>
      </c>
      <c r="S480">
        <v>2</v>
      </c>
      <c r="T480" t="s">
        <v>6479</v>
      </c>
    </row>
    <row r="481" spans="1:20" x14ac:dyDescent="0.3">
      <c r="A481" t="s">
        <v>605</v>
      </c>
      <c r="B481" t="s">
        <v>6748</v>
      </c>
      <c r="C481" t="s">
        <v>91</v>
      </c>
      <c r="D481" t="s">
        <v>87</v>
      </c>
      <c r="E481" t="s">
        <v>92</v>
      </c>
      <c r="F481" t="s">
        <v>138</v>
      </c>
      <c r="G481" t="s">
        <v>36</v>
      </c>
      <c r="H481" t="s">
        <v>43</v>
      </c>
      <c r="I481" t="s">
        <v>27</v>
      </c>
      <c r="J481" t="s">
        <v>6748</v>
      </c>
      <c r="K481" t="s">
        <v>28</v>
      </c>
      <c r="L481" t="s">
        <v>28</v>
      </c>
      <c r="M481">
        <v>1073</v>
      </c>
      <c r="N481" t="s">
        <v>52</v>
      </c>
      <c r="O481" t="s">
        <v>63</v>
      </c>
      <c r="P481" t="s">
        <v>31</v>
      </c>
      <c r="Q481">
        <v>4</v>
      </c>
      <c r="R481" t="s">
        <v>32</v>
      </c>
      <c r="S481">
        <v>3</v>
      </c>
      <c r="T481" t="s">
        <v>6200</v>
      </c>
    </row>
    <row r="482" spans="1:20" x14ac:dyDescent="0.3">
      <c r="A482" t="s">
        <v>606</v>
      </c>
      <c r="B482" t="s">
        <v>6749</v>
      </c>
      <c r="C482" t="s">
        <v>21</v>
      </c>
      <c r="D482" t="s">
        <v>22</v>
      </c>
      <c r="E482" t="s">
        <v>23</v>
      </c>
      <c r="F482" t="s">
        <v>24</v>
      </c>
      <c r="G482" t="s">
        <v>25</v>
      </c>
      <c r="H482" t="s">
        <v>26</v>
      </c>
      <c r="I482" t="s">
        <v>27</v>
      </c>
      <c r="J482" t="s">
        <v>6749</v>
      </c>
      <c r="K482" t="s">
        <v>28</v>
      </c>
      <c r="L482" t="s">
        <v>28</v>
      </c>
      <c r="M482">
        <v>622</v>
      </c>
      <c r="N482" t="s">
        <v>29</v>
      </c>
      <c r="O482" t="s">
        <v>63</v>
      </c>
      <c r="P482" t="s">
        <v>64</v>
      </c>
      <c r="Q482">
        <v>3</v>
      </c>
      <c r="R482" t="s">
        <v>37</v>
      </c>
      <c r="S482">
        <v>2</v>
      </c>
      <c r="T482" t="s">
        <v>6147</v>
      </c>
    </row>
    <row r="483" spans="1:20" x14ac:dyDescent="0.3">
      <c r="A483" t="s">
        <v>607</v>
      </c>
      <c r="B483" t="s">
        <v>6495</v>
      </c>
      <c r="C483" t="s">
        <v>34</v>
      </c>
      <c r="D483" t="s">
        <v>22</v>
      </c>
      <c r="E483" t="s">
        <v>23</v>
      </c>
      <c r="F483" t="s">
        <v>138</v>
      </c>
      <c r="G483" t="s">
        <v>36</v>
      </c>
      <c r="H483" t="s">
        <v>43</v>
      </c>
      <c r="I483" t="s">
        <v>50</v>
      </c>
      <c r="J483" t="s">
        <v>6495</v>
      </c>
      <c r="K483" t="s">
        <v>6203</v>
      </c>
      <c r="L483" t="s">
        <v>159</v>
      </c>
      <c r="M483">
        <v>749</v>
      </c>
      <c r="N483" t="s">
        <v>52</v>
      </c>
      <c r="O483" t="s">
        <v>43</v>
      </c>
      <c r="P483" t="s">
        <v>64</v>
      </c>
      <c r="Q483">
        <v>4</v>
      </c>
      <c r="R483" t="s">
        <v>32</v>
      </c>
      <c r="S483">
        <v>2</v>
      </c>
      <c r="T483" t="s">
        <v>6229</v>
      </c>
    </row>
    <row r="484" spans="1:20" x14ac:dyDescent="0.3">
      <c r="A484" t="s">
        <v>608</v>
      </c>
      <c r="B484" t="s">
        <v>6507</v>
      </c>
      <c r="C484" t="s">
        <v>39</v>
      </c>
      <c r="D484" t="s">
        <v>22</v>
      </c>
      <c r="E484" t="s">
        <v>40</v>
      </c>
      <c r="F484" t="s">
        <v>174</v>
      </c>
      <c r="G484" t="s">
        <v>42</v>
      </c>
      <c r="H484" t="s">
        <v>26</v>
      </c>
      <c r="I484" t="s">
        <v>27</v>
      </c>
      <c r="J484" t="s">
        <v>6507</v>
      </c>
      <c r="K484" t="s">
        <v>28</v>
      </c>
      <c r="L484" t="s">
        <v>28</v>
      </c>
      <c r="M484">
        <v>399</v>
      </c>
      <c r="N484" t="s">
        <v>29</v>
      </c>
      <c r="O484" t="s">
        <v>43</v>
      </c>
      <c r="P484" t="s">
        <v>64</v>
      </c>
      <c r="Q484">
        <v>2</v>
      </c>
      <c r="R484" t="s">
        <v>53</v>
      </c>
      <c r="S484">
        <v>1</v>
      </c>
      <c r="T484" t="s">
        <v>6219</v>
      </c>
    </row>
    <row r="485" spans="1:20" x14ac:dyDescent="0.3">
      <c r="A485" t="s">
        <v>609</v>
      </c>
      <c r="B485" t="s">
        <v>6750</v>
      </c>
      <c r="C485" t="s">
        <v>46</v>
      </c>
      <c r="D485" t="s">
        <v>22</v>
      </c>
      <c r="E485" t="s">
        <v>40</v>
      </c>
      <c r="F485" t="s">
        <v>101</v>
      </c>
      <c r="G485" t="s">
        <v>48</v>
      </c>
      <c r="H485" t="s">
        <v>26</v>
      </c>
      <c r="I485" t="s">
        <v>27</v>
      </c>
      <c r="J485" t="s">
        <v>6750</v>
      </c>
      <c r="K485" t="s">
        <v>28</v>
      </c>
      <c r="L485" t="s">
        <v>28</v>
      </c>
      <c r="M485">
        <v>629</v>
      </c>
      <c r="N485" t="s">
        <v>52</v>
      </c>
      <c r="O485" t="s">
        <v>30</v>
      </c>
      <c r="P485" t="s">
        <v>133</v>
      </c>
      <c r="Q485">
        <v>3</v>
      </c>
      <c r="R485" t="s">
        <v>37</v>
      </c>
      <c r="S485">
        <v>2</v>
      </c>
      <c r="T485" t="s">
        <v>6367</v>
      </c>
    </row>
    <row r="486" spans="1:20" x14ac:dyDescent="0.3">
      <c r="A486" t="s">
        <v>610</v>
      </c>
      <c r="B486" t="s">
        <v>6751</v>
      </c>
      <c r="C486" t="s">
        <v>55</v>
      </c>
      <c r="D486" t="s">
        <v>56</v>
      </c>
      <c r="E486" t="s">
        <v>23</v>
      </c>
      <c r="F486" t="s">
        <v>190</v>
      </c>
      <c r="G486" t="s">
        <v>58</v>
      </c>
      <c r="H486" t="s">
        <v>49</v>
      </c>
      <c r="I486" t="s">
        <v>27</v>
      </c>
      <c r="J486" t="s">
        <v>6751</v>
      </c>
      <c r="K486" t="s">
        <v>28</v>
      </c>
      <c r="L486" t="s">
        <v>28</v>
      </c>
      <c r="M486">
        <v>273</v>
      </c>
      <c r="N486" t="s">
        <v>29</v>
      </c>
      <c r="O486" t="s">
        <v>63</v>
      </c>
      <c r="P486" t="s">
        <v>107</v>
      </c>
      <c r="Q486">
        <v>3</v>
      </c>
      <c r="R486" t="s">
        <v>37</v>
      </c>
      <c r="S486">
        <v>1</v>
      </c>
      <c r="T486" t="s">
        <v>6276</v>
      </c>
    </row>
    <row r="487" spans="1:20" x14ac:dyDescent="0.3">
      <c r="A487" t="s">
        <v>611</v>
      </c>
      <c r="B487" t="s">
        <v>6752</v>
      </c>
      <c r="C487" t="s">
        <v>60</v>
      </c>
      <c r="D487" t="s">
        <v>56</v>
      </c>
      <c r="E487" t="s">
        <v>40</v>
      </c>
      <c r="F487" t="s">
        <v>104</v>
      </c>
      <c r="G487" t="s">
        <v>62</v>
      </c>
      <c r="H487" t="s">
        <v>43</v>
      </c>
      <c r="I487" t="s">
        <v>27</v>
      </c>
      <c r="J487" t="s">
        <v>6752</v>
      </c>
      <c r="K487" t="s">
        <v>28</v>
      </c>
      <c r="L487" t="s">
        <v>28</v>
      </c>
      <c r="M487">
        <v>337</v>
      </c>
      <c r="N487" t="s">
        <v>52</v>
      </c>
      <c r="O487" t="s">
        <v>30</v>
      </c>
      <c r="P487" t="s">
        <v>107</v>
      </c>
      <c r="Q487">
        <v>2</v>
      </c>
      <c r="R487" t="s">
        <v>53</v>
      </c>
      <c r="S487">
        <v>1</v>
      </c>
      <c r="T487" t="s">
        <v>6178</v>
      </c>
    </row>
    <row r="488" spans="1:20" x14ac:dyDescent="0.3">
      <c r="A488" t="s">
        <v>612</v>
      </c>
      <c r="B488" t="s">
        <v>6562</v>
      </c>
      <c r="C488" t="s">
        <v>66</v>
      </c>
      <c r="D488" t="s">
        <v>56</v>
      </c>
      <c r="E488" t="s">
        <v>67</v>
      </c>
      <c r="F488" t="s">
        <v>138</v>
      </c>
      <c r="G488" t="s">
        <v>36</v>
      </c>
      <c r="H488" t="s">
        <v>43</v>
      </c>
      <c r="I488" t="s">
        <v>27</v>
      </c>
      <c r="J488" t="s">
        <v>6562</v>
      </c>
      <c r="K488" t="s">
        <v>28</v>
      </c>
      <c r="L488" t="s">
        <v>28</v>
      </c>
      <c r="M488">
        <v>262</v>
      </c>
      <c r="N488" t="s">
        <v>122</v>
      </c>
      <c r="O488" t="s">
        <v>30</v>
      </c>
      <c r="P488" t="s">
        <v>107</v>
      </c>
      <c r="Q488">
        <v>4</v>
      </c>
      <c r="R488" t="s">
        <v>32</v>
      </c>
      <c r="S488">
        <v>1</v>
      </c>
      <c r="T488" t="s">
        <v>6212</v>
      </c>
    </row>
    <row r="489" spans="1:20" x14ac:dyDescent="0.3">
      <c r="A489" t="s">
        <v>613</v>
      </c>
      <c r="B489" t="s">
        <v>6753</v>
      </c>
      <c r="C489" t="s">
        <v>71</v>
      </c>
      <c r="D489" t="s">
        <v>72</v>
      </c>
      <c r="E489" t="s">
        <v>23</v>
      </c>
      <c r="F489" t="s">
        <v>73</v>
      </c>
      <c r="G489" t="s">
        <v>74</v>
      </c>
      <c r="H489" t="s">
        <v>49</v>
      </c>
      <c r="I489" t="s">
        <v>27</v>
      </c>
      <c r="J489" t="s">
        <v>6753</v>
      </c>
      <c r="K489" t="s">
        <v>28</v>
      </c>
      <c r="L489" t="s">
        <v>28</v>
      </c>
      <c r="M489">
        <v>1007</v>
      </c>
      <c r="N489" t="s">
        <v>29</v>
      </c>
      <c r="O489" t="s">
        <v>30</v>
      </c>
      <c r="P489" t="s">
        <v>64</v>
      </c>
      <c r="Q489">
        <v>2</v>
      </c>
      <c r="R489" t="s">
        <v>53</v>
      </c>
      <c r="S489">
        <v>3</v>
      </c>
      <c r="T489" t="s">
        <v>6246</v>
      </c>
    </row>
    <row r="490" spans="1:20" x14ac:dyDescent="0.3">
      <c r="A490" t="s">
        <v>614</v>
      </c>
      <c r="B490" t="s">
        <v>6754</v>
      </c>
      <c r="C490" t="s">
        <v>77</v>
      </c>
      <c r="D490" t="s">
        <v>72</v>
      </c>
      <c r="E490" t="s">
        <v>40</v>
      </c>
      <c r="F490" t="s">
        <v>78</v>
      </c>
      <c r="G490" t="s">
        <v>79</v>
      </c>
      <c r="H490" t="s">
        <v>49</v>
      </c>
      <c r="I490" t="s">
        <v>27</v>
      </c>
      <c r="J490" t="s">
        <v>6754</v>
      </c>
      <c r="K490" t="s">
        <v>28</v>
      </c>
      <c r="L490" t="s">
        <v>28</v>
      </c>
      <c r="M490">
        <v>821</v>
      </c>
      <c r="N490" t="s">
        <v>29</v>
      </c>
      <c r="O490" t="s">
        <v>63</v>
      </c>
      <c r="P490" t="s">
        <v>64</v>
      </c>
      <c r="Q490">
        <v>2</v>
      </c>
      <c r="R490" t="s">
        <v>53</v>
      </c>
      <c r="S490">
        <v>2</v>
      </c>
      <c r="T490" t="s">
        <v>6222</v>
      </c>
    </row>
    <row r="491" spans="1:20" x14ac:dyDescent="0.3">
      <c r="A491" t="s">
        <v>615</v>
      </c>
      <c r="B491" t="s">
        <v>6755</v>
      </c>
      <c r="C491" t="s">
        <v>81</v>
      </c>
      <c r="D491" t="s">
        <v>72</v>
      </c>
      <c r="E491" t="s">
        <v>23</v>
      </c>
      <c r="F491" t="s">
        <v>154</v>
      </c>
      <c r="G491" t="s">
        <v>83</v>
      </c>
      <c r="H491" t="s">
        <v>43</v>
      </c>
      <c r="I491" t="s">
        <v>27</v>
      </c>
      <c r="J491" t="s">
        <v>6755</v>
      </c>
      <c r="K491" t="s">
        <v>28</v>
      </c>
      <c r="L491" t="s">
        <v>28</v>
      </c>
      <c r="M491">
        <v>610</v>
      </c>
      <c r="N491" t="s">
        <v>29</v>
      </c>
      <c r="O491" t="s">
        <v>63</v>
      </c>
      <c r="P491" t="s">
        <v>107</v>
      </c>
      <c r="Q491">
        <v>3</v>
      </c>
      <c r="R491" t="s">
        <v>37</v>
      </c>
      <c r="S491">
        <v>2</v>
      </c>
      <c r="T491" t="s">
        <v>6233</v>
      </c>
    </row>
    <row r="492" spans="1:20" x14ac:dyDescent="0.3">
      <c r="A492" t="s">
        <v>616</v>
      </c>
      <c r="B492" t="s">
        <v>6498</v>
      </c>
      <c r="C492" t="s">
        <v>86</v>
      </c>
      <c r="D492" t="s">
        <v>87</v>
      </c>
      <c r="E492" t="s">
        <v>67</v>
      </c>
      <c r="F492" t="s">
        <v>88</v>
      </c>
      <c r="G492" t="s">
        <v>89</v>
      </c>
      <c r="H492" t="s">
        <v>49</v>
      </c>
      <c r="I492" t="s">
        <v>27</v>
      </c>
      <c r="J492" t="s">
        <v>6498</v>
      </c>
      <c r="K492" t="s">
        <v>28</v>
      </c>
      <c r="L492" t="s">
        <v>28</v>
      </c>
      <c r="M492">
        <v>246</v>
      </c>
      <c r="N492" t="s">
        <v>29</v>
      </c>
      <c r="O492" t="s">
        <v>43</v>
      </c>
      <c r="P492" t="s">
        <v>107</v>
      </c>
      <c r="Q492">
        <v>3</v>
      </c>
      <c r="R492" t="s">
        <v>37</v>
      </c>
      <c r="S492">
        <v>1</v>
      </c>
      <c r="T492" t="s">
        <v>6222</v>
      </c>
    </row>
    <row r="493" spans="1:20" x14ac:dyDescent="0.3">
      <c r="A493" t="s">
        <v>617</v>
      </c>
      <c r="B493" t="s">
        <v>6756</v>
      </c>
      <c r="C493" t="s">
        <v>91</v>
      </c>
      <c r="D493" t="s">
        <v>87</v>
      </c>
      <c r="E493" t="s">
        <v>92</v>
      </c>
      <c r="F493" t="s">
        <v>114</v>
      </c>
      <c r="G493" t="s">
        <v>94</v>
      </c>
      <c r="H493" t="s">
        <v>43</v>
      </c>
      <c r="I493" t="s">
        <v>27</v>
      </c>
      <c r="J493" t="s">
        <v>6756</v>
      </c>
      <c r="K493" t="s">
        <v>28</v>
      </c>
      <c r="L493" t="s">
        <v>28</v>
      </c>
      <c r="M493">
        <v>944</v>
      </c>
      <c r="N493" t="s">
        <v>29</v>
      </c>
      <c r="O493" t="s">
        <v>63</v>
      </c>
      <c r="P493" t="s">
        <v>64</v>
      </c>
      <c r="Q493">
        <v>3</v>
      </c>
      <c r="R493" t="s">
        <v>37</v>
      </c>
      <c r="S493">
        <v>3</v>
      </c>
      <c r="T493" t="s">
        <v>6354</v>
      </c>
    </row>
    <row r="494" spans="1:20" x14ac:dyDescent="0.3">
      <c r="A494" t="s">
        <v>618</v>
      </c>
      <c r="B494" t="s">
        <v>6757</v>
      </c>
      <c r="C494" t="s">
        <v>21</v>
      </c>
      <c r="D494" t="s">
        <v>22</v>
      </c>
      <c r="E494" t="s">
        <v>23</v>
      </c>
      <c r="F494" t="s">
        <v>288</v>
      </c>
      <c r="G494" t="s">
        <v>25</v>
      </c>
      <c r="H494" t="s">
        <v>43</v>
      </c>
      <c r="I494" t="s">
        <v>27</v>
      </c>
      <c r="J494" t="s">
        <v>6757</v>
      </c>
      <c r="K494" t="s">
        <v>28</v>
      </c>
      <c r="L494" t="s">
        <v>28</v>
      </c>
      <c r="M494">
        <v>110</v>
      </c>
      <c r="N494" t="s">
        <v>140</v>
      </c>
      <c r="O494" t="s">
        <v>63</v>
      </c>
      <c r="P494" t="s">
        <v>31</v>
      </c>
      <c r="Q494" t="s">
        <v>95</v>
      </c>
      <c r="R494" t="s">
        <v>28</v>
      </c>
      <c r="S494">
        <v>0</v>
      </c>
      <c r="T494" t="s">
        <v>6344</v>
      </c>
    </row>
    <row r="495" spans="1:20" x14ac:dyDescent="0.3">
      <c r="A495" t="s">
        <v>619</v>
      </c>
      <c r="B495" t="s">
        <v>6758</v>
      </c>
      <c r="C495" t="s">
        <v>34</v>
      </c>
      <c r="D495" t="s">
        <v>22</v>
      </c>
      <c r="E495" t="s">
        <v>23</v>
      </c>
      <c r="F495" t="s">
        <v>35</v>
      </c>
      <c r="G495" t="s">
        <v>36</v>
      </c>
      <c r="H495" t="s">
        <v>26</v>
      </c>
      <c r="I495" t="s">
        <v>27</v>
      </c>
      <c r="J495" t="s">
        <v>6758</v>
      </c>
      <c r="K495" t="s">
        <v>28</v>
      </c>
      <c r="L495" t="s">
        <v>28</v>
      </c>
      <c r="M495">
        <v>839</v>
      </c>
      <c r="N495" t="s">
        <v>75</v>
      </c>
      <c r="O495" t="s">
        <v>30</v>
      </c>
      <c r="P495" t="s">
        <v>64</v>
      </c>
      <c r="Q495">
        <v>2</v>
      </c>
      <c r="R495" t="s">
        <v>53</v>
      </c>
      <c r="S495">
        <v>2</v>
      </c>
      <c r="T495" t="s">
        <v>6136</v>
      </c>
    </row>
    <row r="496" spans="1:20" x14ac:dyDescent="0.3">
      <c r="A496" t="s">
        <v>620</v>
      </c>
      <c r="B496" t="s">
        <v>6759</v>
      </c>
      <c r="C496" t="s">
        <v>39</v>
      </c>
      <c r="D496" t="s">
        <v>22</v>
      </c>
      <c r="E496" t="s">
        <v>40</v>
      </c>
      <c r="F496" t="s">
        <v>174</v>
      </c>
      <c r="G496" t="s">
        <v>42</v>
      </c>
      <c r="H496" t="s">
        <v>26</v>
      </c>
      <c r="I496" t="s">
        <v>27</v>
      </c>
      <c r="J496" t="s">
        <v>6759</v>
      </c>
      <c r="K496" t="s">
        <v>28</v>
      </c>
      <c r="L496" t="s">
        <v>28</v>
      </c>
      <c r="M496">
        <v>342</v>
      </c>
      <c r="N496" t="s">
        <v>52</v>
      </c>
      <c r="O496" t="s">
        <v>63</v>
      </c>
      <c r="P496" t="s">
        <v>64</v>
      </c>
      <c r="Q496">
        <v>2</v>
      </c>
      <c r="R496" t="s">
        <v>53</v>
      </c>
      <c r="S496">
        <v>1</v>
      </c>
      <c r="T496" t="s">
        <v>6212</v>
      </c>
    </row>
    <row r="497" spans="1:20" x14ac:dyDescent="0.3">
      <c r="A497" t="s">
        <v>621</v>
      </c>
      <c r="B497" t="s">
        <v>6760</v>
      </c>
      <c r="C497" t="s">
        <v>46</v>
      </c>
      <c r="D497" t="s">
        <v>22</v>
      </c>
      <c r="E497" t="s">
        <v>40</v>
      </c>
      <c r="F497" t="s">
        <v>47</v>
      </c>
      <c r="G497" t="s">
        <v>48</v>
      </c>
      <c r="H497" t="s">
        <v>49</v>
      </c>
      <c r="I497" t="s">
        <v>27</v>
      </c>
      <c r="J497" t="s">
        <v>6760</v>
      </c>
      <c r="K497" t="s">
        <v>28</v>
      </c>
      <c r="L497" t="s">
        <v>28</v>
      </c>
      <c r="M497">
        <v>397</v>
      </c>
      <c r="N497" t="s">
        <v>52</v>
      </c>
      <c r="O497" t="s">
        <v>63</v>
      </c>
      <c r="P497" t="s">
        <v>107</v>
      </c>
      <c r="Q497">
        <v>4</v>
      </c>
      <c r="R497" t="s">
        <v>32</v>
      </c>
      <c r="S497">
        <v>1</v>
      </c>
      <c r="T497" t="s">
        <v>6244</v>
      </c>
    </row>
    <row r="498" spans="1:20" x14ac:dyDescent="0.3">
      <c r="A498" t="s">
        <v>622</v>
      </c>
      <c r="B498" t="s">
        <v>6761</v>
      </c>
      <c r="C498" t="s">
        <v>55</v>
      </c>
      <c r="D498" t="s">
        <v>56</v>
      </c>
      <c r="E498" t="s">
        <v>23</v>
      </c>
      <c r="F498" t="s">
        <v>190</v>
      </c>
      <c r="G498" t="s">
        <v>58</v>
      </c>
      <c r="H498" t="s">
        <v>49</v>
      </c>
      <c r="I498" t="s">
        <v>50</v>
      </c>
      <c r="J498" t="s">
        <v>6761</v>
      </c>
      <c r="K498" t="s">
        <v>6762</v>
      </c>
      <c r="L498" t="s">
        <v>159</v>
      </c>
      <c r="M498">
        <v>129</v>
      </c>
      <c r="N498" t="s">
        <v>29</v>
      </c>
      <c r="O498" t="s">
        <v>63</v>
      </c>
      <c r="P498" t="s">
        <v>133</v>
      </c>
      <c r="Q498" t="s">
        <v>95</v>
      </c>
      <c r="R498" t="s">
        <v>28</v>
      </c>
      <c r="S498">
        <v>0</v>
      </c>
      <c r="T498" t="s">
        <v>6595</v>
      </c>
    </row>
    <row r="499" spans="1:20" x14ac:dyDescent="0.3">
      <c r="A499" t="s">
        <v>623</v>
      </c>
      <c r="B499" t="s">
        <v>6763</v>
      </c>
      <c r="C499" t="s">
        <v>60</v>
      </c>
      <c r="D499" t="s">
        <v>56</v>
      </c>
      <c r="E499" t="s">
        <v>40</v>
      </c>
      <c r="F499" t="s">
        <v>61</v>
      </c>
      <c r="G499" t="s">
        <v>62</v>
      </c>
      <c r="H499" t="s">
        <v>26</v>
      </c>
      <c r="I499" t="s">
        <v>27</v>
      </c>
      <c r="J499" t="s">
        <v>6763</v>
      </c>
      <c r="K499" t="s">
        <v>28</v>
      </c>
      <c r="L499" t="s">
        <v>28</v>
      </c>
      <c r="M499">
        <v>1041</v>
      </c>
      <c r="N499" t="s">
        <v>140</v>
      </c>
      <c r="O499" t="s">
        <v>63</v>
      </c>
      <c r="P499" t="s">
        <v>31</v>
      </c>
      <c r="Q499">
        <v>4</v>
      </c>
      <c r="R499" t="s">
        <v>32</v>
      </c>
      <c r="S499">
        <v>3</v>
      </c>
      <c r="T499" t="s">
        <v>6229</v>
      </c>
    </row>
    <row r="500" spans="1:20" x14ac:dyDescent="0.3">
      <c r="A500" t="s">
        <v>624</v>
      </c>
      <c r="B500" t="s">
        <v>6764</v>
      </c>
      <c r="C500" t="s">
        <v>66</v>
      </c>
      <c r="D500" t="s">
        <v>56</v>
      </c>
      <c r="E500" t="s">
        <v>67</v>
      </c>
      <c r="F500" t="s">
        <v>35</v>
      </c>
      <c r="G500" t="s">
        <v>36</v>
      </c>
      <c r="H500" t="s">
        <v>26</v>
      </c>
      <c r="I500" t="s">
        <v>50</v>
      </c>
      <c r="J500" t="s">
        <v>6764</v>
      </c>
      <c r="K500" t="s">
        <v>6765</v>
      </c>
      <c r="L500" t="s">
        <v>51</v>
      </c>
      <c r="M500">
        <v>405</v>
      </c>
      <c r="N500" t="s">
        <v>29</v>
      </c>
      <c r="O500" t="s">
        <v>105</v>
      </c>
      <c r="P500" t="s">
        <v>133</v>
      </c>
      <c r="Q500">
        <v>4</v>
      </c>
      <c r="R500" t="s">
        <v>32</v>
      </c>
      <c r="S500">
        <v>1</v>
      </c>
      <c r="T500" t="s">
        <v>6298</v>
      </c>
    </row>
    <row r="501" spans="1:20" x14ac:dyDescent="0.3">
      <c r="A501" t="s">
        <v>625</v>
      </c>
      <c r="B501" t="s">
        <v>6766</v>
      </c>
      <c r="C501" t="s">
        <v>71</v>
      </c>
      <c r="D501" t="s">
        <v>72</v>
      </c>
      <c r="E501" t="s">
        <v>23</v>
      </c>
      <c r="F501" t="s">
        <v>129</v>
      </c>
      <c r="G501" t="s">
        <v>74</v>
      </c>
      <c r="H501" t="s">
        <v>43</v>
      </c>
      <c r="I501" t="s">
        <v>50</v>
      </c>
      <c r="J501" t="s">
        <v>6766</v>
      </c>
      <c r="K501" t="s">
        <v>6767</v>
      </c>
      <c r="L501" t="s">
        <v>51</v>
      </c>
      <c r="M501">
        <v>727</v>
      </c>
      <c r="N501" t="s">
        <v>75</v>
      </c>
      <c r="O501" t="s">
        <v>63</v>
      </c>
      <c r="P501" t="s">
        <v>44</v>
      </c>
      <c r="Q501">
        <v>3</v>
      </c>
      <c r="R501" t="s">
        <v>37</v>
      </c>
      <c r="S501">
        <v>2</v>
      </c>
      <c r="T501" t="s">
        <v>6172</v>
      </c>
    </row>
    <row r="502" spans="1:20" x14ac:dyDescent="0.3">
      <c r="A502" t="s">
        <v>626</v>
      </c>
      <c r="B502" t="s">
        <v>6768</v>
      </c>
      <c r="C502" t="s">
        <v>77</v>
      </c>
      <c r="D502" t="s">
        <v>72</v>
      </c>
      <c r="E502" t="s">
        <v>40</v>
      </c>
      <c r="F502" t="s">
        <v>131</v>
      </c>
      <c r="G502" t="s">
        <v>79</v>
      </c>
      <c r="H502" t="s">
        <v>26</v>
      </c>
      <c r="I502" t="s">
        <v>50</v>
      </c>
      <c r="J502" t="s">
        <v>6768</v>
      </c>
      <c r="K502" t="s">
        <v>6769</v>
      </c>
      <c r="L502" t="s">
        <v>51</v>
      </c>
      <c r="M502">
        <v>872</v>
      </c>
      <c r="N502" t="s">
        <v>52</v>
      </c>
      <c r="O502" t="s">
        <v>170</v>
      </c>
      <c r="P502" t="s">
        <v>31</v>
      </c>
      <c r="Q502">
        <v>2</v>
      </c>
      <c r="R502" t="s">
        <v>53</v>
      </c>
      <c r="S502">
        <v>2</v>
      </c>
      <c r="T502" t="s">
        <v>6198</v>
      </c>
    </row>
    <row r="503" spans="1:20" x14ac:dyDescent="0.3">
      <c r="A503" t="s">
        <v>627</v>
      </c>
      <c r="B503" t="s">
        <v>6770</v>
      </c>
      <c r="C503" t="s">
        <v>81</v>
      </c>
      <c r="D503" t="s">
        <v>72</v>
      </c>
      <c r="E503" t="s">
        <v>23</v>
      </c>
      <c r="F503" t="s">
        <v>82</v>
      </c>
      <c r="G503" t="s">
        <v>83</v>
      </c>
      <c r="H503" t="s">
        <v>26</v>
      </c>
      <c r="I503" t="s">
        <v>27</v>
      </c>
      <c r="J503" t="s">
        <v>6770</v>
      </c>
      <c r="K503" t="s">
        <v>28</v>
      </c>
      <c r="L503" t="s">
        <v>28</v>
      </c>
      <c r="M503">
        <v>702</v>
      </c>
      <c r="N503" t="s">
        <v>52</v>
      </c>
      <c r="O503" t="s">
        <v>43</v>
      </c>
      <c r="P503" t="s">
        <v>44</v>
      </c>
      <c r="Q503">
        <v>2</v>
      </c>
      <c r="R503" t="s">
        <v>53</v>
      </c>
      <c r="S503">
        <v>2</v>
      </c>
      <c r="T503" t="s">
        <v>6241</v>
      </c>
    </row>
    <row r="504" spans="1:20" x14ac:dyDescent="0.3">
      <c r="A504" t="s">
        <v>628</v>
      </c>
      <c r="B504" t="s">
        <v>6610</v>
      </c>
      <c r="C504" t="s">
        <v>86</v>
      </c>
      <c r="D504" t="s">
        <v>87</v>
      </c>
      <c r="E504" t="s">
        <v>67</v>
      </c>
      <c r="F504" t="s">
        <v>116</v>
      </c>
      <c r="G504" t="s">
        <v>89</v>
      </c>
      <c r="H504" t="s">
        <v>26</v>
      </c>
      <c r="I504" t="s">
        <v>50</v>
      </c>
      <c r="J504" t="s">
        <v>6610</v>
      </c>
      <c r="K504" t="s">
        <v>6771</v>
      </c>
      <c r="L504" t="s">
        <v>51</v>
      </c>
      <c r="M504">
        <v>401</v>
      </c>
      <c r="N504" t="s">
        <v>122</v>
      </c>
      <c r="O504" t="s">
        <v>43</v>
      </c>
      <c r="P504" t="s">
        <v>64</v>
      </c>
      <c r="Q504">
        <v>3</v>
      </c>
      <c r="R504" t="s">
        <v>37</v>
      </c>
      <c r="S504">
        <v>1</v>
      </c>
      <c r="T504" t="s">
        <v>6560</v>
      </c>
    </row>
    <row r="505" spans="1:20" x14ac:dyDescent="0.3">
      <c r="A505" t="s">
        <v>629</v>
      </c>
      <c r="B505" t="s">
        <v>6651</v>
      </c>
      <c r="C505" t="s">
        <v>91</v>
      </c>
      <c r="D505" t="s">
        <v>87</v>
      </c>
      <c r="E505" t="s">
        <v>92</v>
      </c>
      <c r="F505" t="s">
        <v>114</v>
      </c>
      <c r="G505" t="s">
        <v>94</v>
      </c>
      <c r="H505" t="s">
        <v>43</v>
      </c>
      <c r="I505" t="s">
        <v>27</v>
      </c>
      <c r="J505" t="s">
        <v>6651</v>
      </c>
      <c r="K505" t="s">
        <v>28</v>
      </c>
      <c r="L505" t="s">
        <v>28</v>
      </c>
      <c r="M505">
        <v>176</v>
      </c>
      <c r="N505" t="s">
        <v>29</v>
      </c>
      <c r="O505" t="s">
        <v>63</v>
      </c>
      <c r="P505" t="s">
        <v>44</v>
      </c>
      <c r="Q505" t="s">
        <v>95</v>
      </c>
      <c r="R505" t="s">
        <v>28</v>
      </c>
      <c r="S505">
        <v>0</v>
      </c>
      <c r="T505" t="s">
        <v>6293</v>
      </c>
    </row>
    <row r="506" spans="1:20" x14ac:dyDescent="0.3">
      <c r="A506" t="s">
        <v>630</v>
      </c>
      <c r="B506" t="s">
        <v>6317</v>
      </c>
      <c r="C506" t="s">
        <v>21</v>
      </c>
      <c r="D506" t="s">
        <v>22</v>
      </c>
      <c r="E506" t="s">
        <v>23</v>
      </c>
      <c r="F506" t="s">
        <v>121</v>
      </c>
      <c r="G506" t="s">
        <v>25</v>
      </c>
      <c r="H506" t="s">
        <v>49</v>
      </c>
      <c r="I506" t="s">
        <v>27</v>
      </c>
      <c r="J506" t="s">
        <v>6317</v>
      </c>
      <c r="K506" t="s">
        <v>28</v>
      </c>
      <c r="L506" t="s">
        <v>28</v>
      </c>
      <c r="M506">
        <v>175</v>
      </c>
      <c r="N506" t="s">
        <v>52</v>
      </c>
      <c r="O506" t="s">
        <v>105</v>
      </c>
      <c r="P506" t="s">
        <v>64</v>
      </c>
      <c r="Q506" t="s">
        <v>95</v>
      </c>
      <c r="R506" t="s">
        <v>28</v>
      </c>
      <c r="S506">
        <v>0</v>
      </c>
      <c r="T506" t="s">
        <v>6772</v>
      </c>
    </row>
    <row r="507" spans="1:20" x14ac:dyDescent="0.3">
      <c r="A507" t="s">
        <v>631</v>
      </c>
      <c r="B507" t="s">
        <v>6773</v>
      </c>
      <c r="C507" t="s">
        <v>34</v>
      </c>
      <c r="D507" t="s">
        <v>22</v>
      </c>
      <c r="E507" t="s">
        <v>23</v>
      </c>
      <c r="F507" t="s">
        <v>24</v>
      </c>
      <c r="G507" t="s">
        <v>25</v>
      </c>
      <c r="H507" t="s">
        <v>26</v>
      </c>
      <c r="I507" t="s">
        <v>27</v>
      </c>
      <c r="J507" t="s">
        <v>6773</v>
      </c>
      <c r="K507" t="s">
        <v>28</v>
      </c>
      <c r="L507" t="s">
        <v>28</v>
      </c>
      <c r="M507">
        <v>924</v>
      </c>
      <c r="N507" t="s">
        <v>75</v>
      </c>
      <c r="O507" t="s">
        <v>30</v>
      </c>
      <c r="P507" t="s">
        <v>64</v>
      </c>
      <c r="Q507">
        <v>4</v>
      </c>
      <c r="R507" t="s">
        <v>32</v>
      </c>
      <c r="S507">
        <v>3</v>
      </c>
      <c r="T507" t="s">
        <v>6235</v>
      </c>
    </row>
    <row r="508" spans="1:20" x14ac:dyDescent="0.3">
      <c r="A508" t="s">
        <v>632</v>
      </c>
      <c r="B508" t="s">
        <v>6774</v>
      </c>
      <c r="C508" t="s">
        <v>39</v>
      </c>
      <c r="D508" t="s">
        <v>22</v>
      </c>
      <c r="E508" t="s">
        <v>40</v>
      </c>
      <c r="F508" t="s">
        <v>41</v>
      </c>
      <c r="G508" t="s">
        <v>42</v>
      </c>
      <c r="H508" t="s">
        <v>43</v>
      </c>
      <c r="I508" t="s">
        <v>27</v>
      </c>
      <c r="J508" t="s">
        <v>6774</v>
      </c>
      <c r="K508" t="s">
        <v>28</v>
      </c>
      <c r="L508" t="s">
        <v>28</v>
      </c>
      <c r="M508">
        <v>304</v>
      </c>
      <c r="N508" t="s">
        <v>29</v>
      </c>
      <c r="O508" t="s">
        <v>170</v>
      </c>
      <c r="P508" t="s">
        <v>133</v>
      </c>
      <c r="Q508">
        <v>1</v>
      </c>
      <c r="R508" t="s">
        <v>53</v>
      </c>
      <c r="S508">
        <v>1</v>
      </c>
      <c r="T508" t="s">
        <v>6196</v>
      </c>
    </row>
    <row r="509" spans="1:20" x14ac:dyDescent="0.3">
      <c r="A509" t="s">
        <v>633</v>
      </c>
      <c r="B509" t="s">
        <v>6649</v>
      </c>
      <c r="C509" t="s">
        <v>46</v>
      </c>
      <c r="D509" t="s">
        <v>22</v>
      </c>
      <c r="E509" t="s">
        <v>40</v>
      </c>
      <c r="F509" t="s">
        <v>101</v>
      </c>
      <c r="G509" t="s">
        <v>48</v>
      </c>
      <c r="H509" t="s">
        <v>26</v>
      </c>
      <c r="I509" t="s">
        <v>27</v>
      </c>
      <c r="J509" t="s">
        <v>6649</v>
      </c>
      <c r="K509" t="s">
        <v>28</v>
      </c>
      <c r="L509" t="s">
        <v>28</v>
      </c>
      <c r="M509">
        <v>718</v>
      </c>
      <c r="N509" t="s">
        <v>29</v>
      </c>
      <c r="O509" t="s">
        <v>63</v>
      </c>
      <c r="P509" t="s">
        <v>133</v>
      </c>
      <c r="Q509">
        <v>3</v>
      </c>
      <c r="R509" t="s">
        <v>37</v>
      </c>
      <c r="S509">
        <v>2</v>
      </c>
      <c r="T509" t="s">
        <v>6235</v>
      </c>
    </row>
    <row r="510" spans="1:20" x14ac:dyDescent="0.3">
      <c r="A510" t="s">
        <v>634</v>
      </c>
      <c r="B510" t="s">
        <v>6775</v>
      </c>
      <c r="C510" t="s">
        <v>55</v>
      </c>
      <c r="D510" t="s">
        <v>56</v>
      </c>
      <c r="E510" t="s">
        <v>23</v>
      </c>
      <c r="F510" t="s">
        <v>57</v>
      </c>
      <c r="G510" t="s">
        <v>58</v>
      </c>
      <c r="H510" t="s">
        <v>43</v>
      </c>
      <c r="I510" t="s">
        <v>27</v>
      </c>
      <c r="J510" t="s">
        <v>6775</v>
      </c>
      <c r="K510" t="s">
        <v>28</v>
      </c>
      <c r="L510" t="s">
        <v>28</v>
      </c>
      <c r="M510">
        <v>851</v>
      </c>
      <c r="N510" t="s">
        <v>29</v>
      </c>
      <c r="O510" t="s">
        <v>30</v>
      </c>
      <c r="P510" t="s">
        <v>64</v>
      </c>
      <c r="Q510">
        <v>4</v>
      </c>
      <c r="R510" t="s">
        <v>32</v>
      </c>
      <c r="S510">
        <v>2</v>
      </c>
      <c r="T510" t="s">
        <v>6509</v>
      </c>
    </row>
    <row r="511" spans="1:20" x14ac:dyDescent="0.3">
      <c r="A511" t="s">
        <v>635</v>
      </c>
      <c r="B511" t="s">
        <v>6776</v>
      </c>
      <c r="C511" t="s">
        <v>60</v>
      </c>
      <c r="D511" t="s">
        <v>56</v>
      </c>
      <c r="E511" t="s">
        <v>40</v>
      </c>
      <c r="F511" t="s">
        <v>104</v>
      </c>
      <c r="G511" t="s">
        <v>62</v>
      </c>
      <c r="H511" t="s">
        <v>43</v>
      </c>
      <c r="I511" t="s">
        <v>50</v>
      </c>
      <c r="J511" t="s">
        <v>6776</v>
      </c>
      <c r="K511" t="s">
        <v>6346</v>
      </c>
      <c r="L511" t="s">
        <v>51</v>
      </c>
      <c r="M511">
        <v>405</v>
      </c>
      <c r="N511" t="s">
        <v>29</v>
      </c>
      <c r="O511" t="s">
        <v>63</v>
      </c>
      <c r="P511" t="s">
        <v>31</v>
      </c>
      <c r="Q511">
        <v>3</v>
      </c>
      <c r="R511" t="s">
        <v>37</v>
      </c>
      <c r="S511">
        <v>1</v>
      </c>
      <c r="T511" t="s">
        <v>6476</v>
      </c>
    </row>
    <row r="512" spans="1:20" x14ac:dyDescent="0.3">
      <c r="A512" t="s">
        <v>636</v>
      </c>
      <c r="B512" t="s">
        <v>6777</v>
      </c>
      <c r="C512" t="s">
        <v>66</v>
      </c>
      <c r="D512" t="s">
        <v>56</v>
      </c>
      <c r="E512" t="s">
        <v>67</v>
      </c>
      <c r="F512" t="s">
        <v>138</v>
      </c>
      <c r="G512" t="s">
        <v>36</v>
      </c>
      <c r="H512" t="s">
        <v>43</v>
      </c>
      <c r="I512" t="s">
        <v>27</v>
      </c>
      <c r="J512" t="s">
        <v>6777</v>
      </c>
      <c r="K512" t="s">
        <v>28</v>
      </c>
      <c r="L512" t="s">
        <v>28</v>
      </c>
      <c r="M512">
        <v>965</v>
      </c>
      <c r="N512" t="s">
        <v>75</v>
      </c>
      <c r="O512" t="s">
        <v>30</v>
      </c>
      <c r="P512" t="s">
        <v>44</v>
      </c>
      <c r="Q512">
        <v>2</v>
      </c>
      <c r="R512" t="s">
        <v>53</v>
      </c>
      <c r="S512">
        <v>3</v>
      </c>
      <c r="T512" t="s">
        <v>6138</v>
      </c>
    </row>
    <row r="513" spans="1:20" x14ac:dyDescent="0.3">
      <c r="A513" t="s">
        <v>637</v>
      </c>
      <c r="B513" t="s">
        <v>6778</v>
      </c>
      <c r="C513" t="s">
        <v>71</v>
      </c>
      <c r="D513" t="s">
        <v>72</v>
      </c>
      <c r="E513" t="s">
        <v>23</v>
      </c>
      <c r="F513" t="s">
        <v>129</v>
      </c>
      <c r="G513" t="s">
        <v>74</v>
      </c>
      <c r="H513" t="s">
        <v>43</v>
      </c>
      <c r="I513" t="s">
        <v>27</v>
      </c>
      <c r="J513" t="s">
        <v>6778</v>
      </c>
      <c r="K513" t="s">
        <v>28</v>
      </c>
      <c r="L513" t="s">
        <v>28</v>
      </c>
      <c r="M513">
        <v>624</v>
      </c>
      <c r="N513" t="s">
        <v>140</v>
      </c>
      <c r="O513" t="s">
        <v>63</v>
      </c>
      <c r="P513" t="s">
        <v>133</v>
      </c>
      <c r="Q513">
        <v>3</v>
      </c>
      <c r="R513" t="s">
        <v>37</v>
      </c>
      <c r="S513">
        <v>2</v>
      </c>
      <c r="T513" t="s">
        <v>6155</v>
      </c>
    </row>
    <row r="514" spans="1:20" x14ac:dyDescent="0.3">
      <c r="A514" t="s">
        <v>638</v>
      </c>
      <c r="B514" t="s">
        <v>6779</v>
      </c>
      <c r="C514" t="s">
        <v>77</v>
      </c>
      <c r="D514" t="s">
        <v>72</v>
      </c>
      <c r="E514" t="s">
        <v>40</v>
      </c>
      <c r="F514" t="s">
        <v>112</v>
      </c>
      <c r="G514" t="s">
        <v>79</v>
      </c>
      <c r="H514" t="s">
        <v>43</v>
      </c>
      <c r="I514" t="s">
        <v>27</v>
      </c>
      <c r="J514" t="s">
        <v>6779</v>
      </c>
      <c r="K514" t="s">
        <v>28</v>
      </c>
      <c r="L514" t="s">
        <v>28</v>
      </c>
      <c r="M514">
        <v>219</v>
      </c>
      <c r="N514" t="s">
        <v>29</v>
      </c>
      <c r="O514" t="s">
        <v>43</v>
      </c>
      <c r="P514" t="s">
        <v>31</v>
      </c>
      <c r="Q514">
        <v>2</v>
      </c>
      <c r="R514" t="s">
        <v>53</v>
      </c>
      <c r="S514">
        <v>1</v>
      </c>
      <c r="T514" t="s">
        <v>6391</v>
      </c>
    </row>
    <row r="515" spans="1:20" x14ac:dyDescent="0.3">
      <c r="A515" t="s">
        <v>639</v>
      </c>
      <c r="B515" t="s">
        <v>6662</v>
      </c>
      <c r="C515" t="s">
        <v>81</v>
      </c>
      <c r="D515" t="s">
        <v>72</v>
      </c>
      <c r="E515" t="s">
        <v>23</v>
      </c>
      <c r="F515" t="s">
        <v>114</v>
      </c>
      <c r="G515" t="s">
        <v>94</v>
      </c>
      <c r="H515" t="s">
        <v>43</v>
      </c>
      <c r="I515" t="s">
        <v>27</v>
      </c>
      <c r="J515" t="s">
        <v>6662</v>
      </c>
      <c r="K515" t="s">
        <v>28</v>
      </c>
      <c r="L515" t="s">
        <v>28</v>
      </c>
      <c r="M515">
        <v>335</v>
      </c>
      <c r="N515" t="s">
        <v>52</v>
      </c>
      <c r="O515" t="s">
        <v>30</v>
      </c>
      <c r="P515" t="s">
        <v>44</v>
      </c>
      <c r="Q515">
        <v>3</v>
      </c>
      <c r="R515" t="s">
        <v>37</v>
      </c>
      <c r="S515">
        <v>1</v>
      </c>
      <c r="T515" t="s">
        <v>6233</v>
      </c>
    </row>
    <row r="516" spans="1:20" x14ac:dyDescent="0.3">
      <c r="A516" t="s">
        <v>640</v>
      </c>
      <c r="B516" t="s">
        <v>6780</v>
      </c>
      <c r="C516" t="s">
        <v>86</v>
      </c>
      <c r="D516" t="s">
        <v>87</v>
      </c>
      <c r="E516" t="s">
        <v>67</v>
      </c>
      <c r="F516" t="s">
        <v>116</v>
      </c>
      <c r="G516" t="s">
        <v>89</v>
      </c>
      <c r="H516" t="s">
        <v>26</v>
      </c>
      <c r="I516" t="s">
        <v>50</v>
      </c>
      <c r="J516" t="s">
        <v>6780</v>
      </c>
      <c r="K516" t="s">
        <v>6726</v>
      </c>
      <c r="L516" t="s">
        <v>51</v>
      </c>
      <c r="M516">
        <v>575</v>
      </c>
      <c r="N516" t="s">
        <v>29</v>
      </c>
      <c r="O516" t="s">
        <v>30</v>
      </c>
      <c r="P516" t="s">
        <v>64</v>
      </c>
      <c r="Q516">
        <v>4</v>
      </c>
      <c r="R516" t="s">
        <v>32</v>
      </c>
      <c r="S516">
        <v>2</v>
      </c>
      <c r="T516" t="s">
        <v>6163</v>
      </c>
    </row>
    <row r="517" spans="1:20" x14ac:dyDescent="0.3">
      <c r="A517" t="s">
        <v>641</v>
      </c>
      <c r="B517" t="s">
        <v>6781</v>
      </c>
      <c r="C517" t="s">
        <v>91</v>
      </c>
      <c r="D517" t="s">
        <v>87</v>
      </c>
      <c r="E517" t="s">
        <v>92</v>
      </c>
      <c r="F517" t="s">
        <v>114</v>
      </c>
      <c r="G517" t="s">
        <v>94</v>
      </c>
      <c r="H517" t="s">
        <v>43</v>
      </c>
      <c r="I517" t="s">
        <v>27</v>
      </c>
      <c r="J517" t="s">
        <v>6781</v>
      </c>
      <c r="K517" t="s">
        <v>28</v>
      </c>
      <c r="L517" t="s">
        <v>28</v>
      </c>
      <c r="M517">
        <v>867</v>
      </c>
      <c r="N517" t="s">
        <v>29</v>
      </c>
      <c r="O517" t="s">
        <v>63</v>
      </c>
      <c r="P517" t="s">
        <v>133</v>
      </c>
      <c r="Q517">
        <v>1</v>
      </c>
      <c r="R517" t="s">
        <v>53</v>
      </c>
      <c r="S517">
        <v>2</v>
      </c>
      <c r="T517" t="s">
        <v>6516</v>
      </c>
    </row>
    <row r="518" spans="1:20" x14ac:dyDescent="0.3">
      <c r="A518" t="s">
        <v>642</v>
      </c>
      <c r="B518" t="s">
        <v>6275</v>
      </c>
      <c r="C518" t="s">
        <v>21</v>
      </c>
      <c r="D518" t="s">
        <v>22</v>
      </c>
      <c r="E518" t="s">
        <v>23</v>
      </c>
      <c r="F518" t="s">
        <v>121</v>
      </c>
      <c r="G518" t="s">
        <v>25</v>
      </c>
      <c r="H518" t="s">
        <v>49</v>
      </c>
      <c r="I518" t="s">
        <v>27</v>
      </c>
      <c r="J518" t="s">
        <v>6275</v>
      </c>
      <c r="K518" t="s">
        <v>28</v>
      </c>
      <c r="L518" t="s">
        <v>28</v>
      </c>
      <c r="M518">
        <v>117</v>
      </c>
      <c r="N518" t="s">
        <v>29</v>
      </c>
      <c r="O518" t="s">
        <v>63</v>
      </c>
      <c r="P518" t="s">
        <v>31</v>
      </c>
      <c r="Q518" t="s">
        <v>95</v>
      </c>
      <c r="R518" t="s">
        <v>28</v>
      </c>
      <c r="S518">
        <v>0</v>
      </c>
      <c r="T518" t="s">
        <v>6499</v>
      </c>
    </row>
    <row r="519" spans="1:20" x14ac:dyDescent="0.3">
      <c r="A519" t="s">
        <v>643</v>
      </c>
      <c r="B519" t="s">
        <v>6528</v>
      </c>
      <c r="C519" t="s">
        <v>34</v>
      </c>
      <c r="D519" t="s">
        <v>22</v>
      </c>
      <c r="E519" t="s">
        <v>23</v>
      </c>
      <c r="F519" t="s">
        <v>138</v>
      </c>
      <c r="G519" t="s">
        <v>36</v>
      </c>
      <c r="H519" t="s">
        <v>43</v>
      </c>
      <c r="I519" t="s">
        <v>27</v>
      </c>
      <c r="J519" t="s">
        <v>6528</v>
      </c>
      <c r="K519" t="s">
        <v>28</v>
      </c>
      <c r="L519" t="s">
        <v>28</v>
      </c>
      <c r="M519">
        <v>499</v>
      </c>
      <c r="N519" t="s">
        <v>52</v>
      </c>
      <c r="O519" t="s">
        <v>63</v>
      </c>
      <c r="P519" t="s">
        <v>133</v>
      </c>
      <c r="Q519">
        <v>2</v>
      </c>
      <c r="R519" t="s">
        <v>53</v>
      </c>
      <c r="S519">
        <v>1</v>
      </c>
      <c r="T519" t="s">
        <v>6178</v>
      </c>
    </row>
    <row r="520" spans="1:20" x14ac:dyDescent="0.3">
      <c r="A520" t="s">
        <v>644</v>
      </c>
      <c r="B520" t="s">
        <v>6782</v>
      </c>
      <c r="C520" t="s">
        <v>39</v>
      </c>
      <c r="D520" t="s">
        <v>22</v>
      </c>
      <c r="E520" t="s">
        <v>40</v>
      </c>
      <c r="F520" t="s">
        <v>215</v>
      </c>
      <c r="G520" t="s">
        <v>42</v>
      </c>
      <c r="H520" t="s">
        <v>49</v>
      </c>
      <c r="I520" t="s">
        <v>27</v>
      </c>
      <c r="J520" t="s">
        <v>6782</v>
      </c>
      <c r="K520" t="s">
        <v>28</v>
      </c>
      <c r="L520" t="s">
        <v>28</v>
      </c>
      <c r="M520">
        <v>111</v>
      </c>
      <c r="N520" t="s">
        <v>29</v>
      </c>
      <c r="O520" t="s">
        <v>63</v>
      </c>
      <c r="P520" t="s">
        <v>31</v>
      </c>
      <c r="Q520" t="s">
        <v>95</v>
      </c>
      <c r="R520" t="s">
        <v>28</v>
      </c>
      <c r="S520">
        <v>0</v>
      </c>
      <c r="T520" t="s">
        <v>6373</v>
      </c>
    </row>
    <row r="521" spans="1:20" x14ac:dyDescent="0.3">
      <c r="A521" t="s">
        <v>645</v>
      </c>
      <c r="B521" t="s">
        <v>6343</v>
      </c>
      <c r="C521" t="s">
        <v>46</v>
      </c>
      <c r="D521" t="s">
        <v>22</v>
      </c>
      <c r="E521" t="s">
        <v>40</v>
      </c>
      <c r="F521" t="s">
        <v>143</v>
      </c>
      <c r="G521" t="s">
        <v>48</v>
      </c>
      <c r="H521" t="s">
        <v>43</v>
      </c>
      <c r="I521" t="s">
        <v>27</v>
      </c>
      <c r="J521" t="s">
        <v>6343</v>
      </c>
      <c r="K521" t="s">
        <v>28</v>
      </c>
      <c r="L521" t="s">
        <v>28</v>
      </c>
      <c r="M521">
        <v>346</v>
      </c>
      <c r="N521" t="s">
        <v>52</v>
      </c>
      <c r="O521" t="s">
        <v>30</v>
      </c>
      <c r="P521" t="s">
        <v>64</v>
      </c>
      <c r="Q521">
        <v>3</v>
      </c>
      <c r="R521" t="s">
        <v>37</v>
      </c>
      <c r="S521">
        <v>1</v>
      </c>
      <c r="T521" t="s">
        <v>6465</v>
      </c>
    </row>
    <row r="522" spans="1:20" x14ac:dyDescent="0.3">
      <c r="A522" t="s">
        <v>646</v>
      </c>
      <c r="B522" t="s">
        <v>6231</v>
      </c>
      <c r="C522" t="s">
        <v>55</v>
      </c>
      <c r="D522" t="s">
        <v>56</v>
      </c>
      <c r="E522" t="s">
        <v>23</v>
      </c>
      <c r="F522" t="s">
        <v>61</v>
      </c>
      <c r="G522" t="s">
        <v>62</v>
      </c>
      <c r="H522" t="s">
        <v>26</v>
      </c>
      <c r="I522" t="s">
        <v>50</v>
      </c>
      <c r="J522" t="s">
        <v>6231</v>
      </c>
      <c r="K522" t="s">
        <v>6783</v>
      </c>
      <c r="L522" t="s">
        <v>51</v>
      </c>
      <c r="M522">
        <v>356</v>
      </c>
      <c r="N522" t="s">
        <v>29</v>
      </c>
      <c r="O522" t="s">
        <v>63</v>
      </c>
      <c r="P522" t="s">
        <v>64</v>
      </c>
      <c r="Q522">
        <v>4</v>
      </c>
      <c r="R522" t="s">
        <v>32</v>
      </c>
      <c r="S522">
        <v>1</v>
      </c>
      <c r="T522" t="s">
        <v>6187</v>
      </c>
    </row>
    <row r="523" spans="1:20" x14ac:dyDescent="0.3">
      <c r="A523" t="s">
        <v>647</v>
      </c>
      <c r="B523" t="s">
        <v>6784</v>
      </c>
      <c r="C523" t="s">
        <v>60</v>
      </c>
      <c r="D523" t="s">
        <v>56</v>
      </c>
      <c r="E523" t="s">
        <v>40</v>
      </c>
      <c r="F523" t="s">
        <v>104</v>
      </c>
      <c r="G523" t="s">
        <v>62</v>
      </c>
      <c r="H523" t="s">
        <v>43</v>
      </c>
      <c r="I523" t="s">
        <v>27</v>
      </c>
      <c r="J523" t="s">
        <v>6784</v>
      </c>
      <c r="K523" t="s">
        <v>28</v>
      </c>
      <c r="L523" t="s">
        <v>28</v>
      </c>
      <c r="M523">
        <v>485</v>
      </c>
      <c r="N523" t="s">
        <v>52</v>
      </c>
      <c r="O523" t="s">
        <v>63</v>
      </c>
      <c r="P523" t="s">
        <v>133</v>
      </c>
      <c r="Q523">
        <v>3</v>
      </c>
      <c r="R523" t="s">
        <v>37</v>
      </c>
      <c r="S523">
        <v>1</v>
      </c>
      <c r="T523" t="s">
        <v>6169</v>
      </c>
    </row>
    <row r="524" spans="1:20" x14ac:dyDescent="0.3">
      <c r="A524" t="s">
        <v>648</v>
      </c>
      <c r="B524" t="s">
        <v>6628</v>
      </c>
      <c r="C524" t="s">
        <v>66</v>
      </c>
      <c r="D524" t="s">
        <v>56</v>
      </c>
      <c r="E524" t="s">
        <v>67</v>
      </c>
      <c r="F524" t="s">
        <v>193</v>
      </c>
      <c r="G524" t="s">
        <v>69</v>
      </c>
      <c r="H524" t="s">
        <v>43</v>
      </c>
      <c r="I524" t="s">
        <v>27</v>
      </c>
      <c r="J524" t="s">
        <v>6628</v>
      </c>
      <c r="K524" t="s">
        <v>28</v>
      </c>
      <c r="L524" t="s">
        <v>28</v>
      </c>
      <c r="M524">
        <v>171</v>
      </c>
      <c r="N524" t="s">
        <v>29</v>
      </c>
      <c r="O524" t="s">
        <v>63</v>
      </c>
      <c r="P524" t="s">
        <v>64</v>
      </c>
      <c r="Q524" t="s">
        <v>95</v>
      </c>
      <c r="R524" t="s">
        <v>28</v>
      </c>
      <c r="S524">
        <v>0</v>
      </c>
      <c r="T524" t="s">
        <v>6369</v>
      </c>
    </row>
    <row r="525" spans="1:20" x14ac:dyDescent="0.3">
      <c r="A525" t="s">
        <v>649</v>
      </c>
      <c r="B525" t="s">
        <v>6785</v>
      </c>
      <c r="C525" t="s">
        <v>71</v>
      </c>
      <c r="D525" t="s">
        <v>72</v>
      </c>
      <c r="E525" t="s">
        <v>23</v>
      </c>
      <c r="F525" t="s">
        <v>150</v>
      </c>
      <c r="G525" t="s">
        <v>74</v>
      </c>
      <c r="H525" t="s">
        <v>26</v>
      </c>
      <c r="I525" t="s">
        <v>50</v>
      </c>
      <c r="J525" t="s">
        <v>6785</v>
      </c>
      <c r="K525" t="s">
        <v>6253</v>
      </c>
      <c r="L525" t="s">
        <v>51</v>
      </c>
      <c r="M525">
        <v>539</v>
      </c>
      <c r="N525" t="s">
        <v>29</v>
      </c>
      <c r="O525" t="s">
        <v>105</v>
      </c>
      <c r="P525" t="s">
        <v>44</v>
      </c>
      <c r="Q525">
        <v>3</v>
      </c>
      <c r="R525" t="s">
        <v>37</v>
      </c>
      <c r="S525">
        <v>1</v>
      </c>
      <c r="T525" t="s">
        <v>6264</v>
      </c>
    </row>
    <row r="526" spans="1:20" x14ac:dyDescent="0.3">
      <c r="A526" t="s">
        <v>650</v>
      </c>
      <c r="B526" t="s">
        <v>6786</v>
      </c>
      <c r="C526" t="s">
        <v>77</v>
      </c>
      <c r="D526" t="s">
        <v>72</v>
      </c>
      <c r="E526" t="s">
        <v>40</v>
      </c>
      <c r="F526" t="s">
        <v>131</v>
      </c>
      <c r="G526" t="s">
        <v>79</v>
      </c>
      <c r="H526" t="s">
        <v>26</v>
      </c>
      <c r="I526" t="s">
        <v>27</v>
      </c>
      <c r="J526" t="s">
        <v>6786</v>
      </c>
      <c r="K526" t="s">
        <v>28</v>
      </c>
      <c r="L526" t="s">
        <v>28</v>
      </c>
      <c r="M526">
        <v>222</v>
      </c>
      <c r="N526" t="s">
        <v>29</v>
      </c>
      <c r="O526" t="s">
        <v>105</v>
      </c>
      <c r="P526" t="s">
        <v>64</v>
      </c>
      <c r="Q526">
        <v>4</v>
      </c>
      <c r="R526" t="s">
        <v>32</v>
      </c>
      <c r="S526">
        <v>1</v>
      </c>
      <c r="T526" t="s">
        <v>6264</v>
      </c>
    </row>
    <row r="527" spans="1:20" x14ac:dyDescent="0.3">
      <c r="A527" t="s">
        <v>651</v>
      </c>
      <c r="B527" t="s">
        <v>6787</v>
      </c>
      <c r="C527" t="s">
        <v>81</v>
      </c>
      <c r="D527" t="s">
        <v>72</v>
      </c>
      <c r="E527" t="s">
        <v>23</v>
      </c>
      <c r="F527" t="s">
        <v>82</v>
      </c>
      <c r="G527" t="s">
        <v>83</v>
      </c>
      <c r="H527" t="s">
        <v>26</v>
      </c>
      <c r="I527" t="s">
        <v>27</v>
      </c>
      <c r="J527" t="s">
        <v>6787</v>
      </c>
      <c r="K527" t="s">
        <v>28</v>
      </c>
      <c r="L527" t="s">
        <v>28</v>
      </c>
      <c r="M527">
        <v>161</v>
      </c>
      <c r="N527" t="s">
        <v>52</v>
      </c>
      <c r="O527" t="s">
        <v>63</v>
      </c>
      <c r="P527" t="s">
        <v>31</v>
      </c>
      <c r="Q527" t="s">
        <v>95</v>
      </c>
      <c r="R527" t="s">
        <v>28</v>
      </c>
      <c r="S527">
        <v>0</v>
      </c>
      <c r="T527" t="s">
        <v>6196</v>
      </c>
    </row>
    <row r="528" spans="1:20" x14ac:dyDescent="0.3">
      <c r="A528" t="s">
        <v>652</v>
      </c>
      <c r="B528" t="s">
        <v>6607</v>
      </c>
      <c r="C528" t="s">
        <v>86</v>
      </c>
      <c r="D528" t="s">
        <v>87</v>
      </c>
      <c r="E528" t="s">
        <v>67</v>
      </c>
      <c r="F528" t="s">
        <v>135</v>
      </c>
      <c r="G528" t="s">
        <v>89</v>
      </c>
      <c r="H528" t="s">
        <v>43</v>
      </c>
      <c r="I528" t="s">
        <v>27</v>
      </c>
      <c r="J528" t="s">
        <v>6607</v>
      </c>
      <c r="K528" t="s">
        <v>28</v>
      </c>
      <c r="L528" t="s">
        <v>28</v>
      </c>
      <c r="M528">
        <v>543</v>
      </c>
      <c r="N528" t="s">
        <v>29</v>
      </c>
      <c r="O528" t="s">
        <v>63</v>
      </c>
      <c r="P528" t="s">
        <v>31</v>
      </c>
      <c r="Q528">
        <v>3</v>
      </c>
      <c r="R528" t="s">
        <v>37</v>
      </c>
      <c r="S528">
        <v>1</v>
      </c>
      <c r="T528" t="s">
        <v>6432</v>
      </c>
    </row>
    <row r="529" spans="1:20" x14ac:dyDescent="0.3">
      <c r="A529" t="s">
        <v>653</v>
      </c>
      <c r="B529" t="s">
        <v>6750</v>
      </c>
      <c r="C529" t="s">
        <v>91</v>
      </c>
      <c r="D529" t="s">
        <v>87</v>
      </c>
      <c r="E529" t="s">
        <v>92</v>
      </c>
      <c r="F529" t="s">
        <v>114</v>
      </c>
      <c r="G529" t="s">
        <v>94</v>
      </c>
      <c r="H529" t="s">
        <v>43</v>
      </c>
      <c r="I529" t="s">
        <v>50</v>
      </c>
      <c r="J529" t="s">
        <v>6750</v>
      </c>
      <c r="K529" t="s">
        <v>6788</v>
      </c>
      <c r="L529" t="s">
        <v>51</v>
      </c>
      <c r="M529">
        <v>147</v>
      </c>
      <c r="N529" t="s">
        <v>122</v>
      </c>
      <c r="O529" t="s">
        <v>30</v>
      </c>
      <c r="P529" t="s">
        <v>64</v>
      </c>
      <c r="Q529" t="s">
        <v>95</v>
      </c>
      <c r="R529" t="s">
        <v>28</v>
      </c>
      <c r="S529">
        <v>0</v>
      </c>
      <c r="T529" t="s">
        <v>6440</v>
      </c>
    </row>
    <row r="530" spans="1:20" x14ac:dyDescent="0.3">
      <c r="A530" t="s">
        <v>654</v>
      </c>
      <c r="B530" t="s">
        <v>6789</v>
      </c>
      <c r="C530" t="s">
        <v>21</v>
      </c>
      <c r="D530" t="s">
        <v>22</v>
      </c>
      <c r="E530" t="s">
        <v>23</v>
      </c>
      <c r="F530" t="s">
        <v>215</v>
      </c>
      <c r="G530" t="s">
        <v>42</v>
      </c>
      <c r="H530" t="s">
        <v>49</v>
      </c>
      <c r="I530" t="s">
        <v>27</v>
      </c>
      <c r="J530" t="s">
        <v>6789</v>
      </c>
      <c r="K530" t="s">
        <v>28</v>
      </c>
      <c r="L530" t="s">
        <v>28</v>
      </c>
      <c r="M530">
        <v>841</v>
      </c>
      <c r="N530" t="s">
        <v>29</v>
      </c>
      <c r="O530" t="s">
        <v>43</v>
      </c>
      <c r="P530" t="s">
        <v>64</v>
      </c>
      <c r="Q530">
        <v>4</v>
      </c>
      <c r="R530" t="s">
        <v>32</v>
      </c>
      <c r="S530">
        <v>2</v>
      </c>
      <c r="T530" t="s">
        <v>6586</v>
      </c>
    </row>
    <row r="531" spans="1:20" x14ac:dyDescent="0.3">
      <c r="A531" t="s">
        <v>655</v>
      </c>
      <c r="B531" t="s">
        <v>6330</v>
      </c>
      <c r="C531" t="s">
        <v>34</v>
      </c>
      <c r="D531" t="s">
        <v>22</v>
      </c>
      <c r="E531" t="s">
        <v>23</v>
      </c>
      <c r="F531" t="s">
        <v>138</v>
      </c>
      <c r="G531" t="s">
        <v>36</v>
      </c>
      <c r="H531" t="s">
        <v>43</v>
      </c>
      <c r="I531" t="s">
        <v>50</v>
      </c>
      <c r="J531" t="s">
        <v>6330</v>
      </c>
      <c r="K531" t="s">
        <v>6348</v>
      </c>
      <c r="L531" t="s">
        <v>51</v>
      </c>
      <c r="M531">
        <v>339</v>
      </c>
      <c r="N531" t="s">
        <v>52</v>
      </c>
      <c r="O531" t="s">
        <v>30</v>
      </c>
      <c r="P531" t="s">
        <v>31</v>
      </c>
      <c r="Q531">
        <v>3</v>
      </c>
      <c r="R531" t="s">
        <v>37</v>
      </c>
      <c r="S531">
        <v>1</v>
      </c>
      <c r="T531" t="s">
        <v>6143</v>
      </c>
    </row>
    <row r="532" spans="1:20" x14ac:dyDescent="0.3">
      <c r="A532" t="s">
        <v>656</v>
      </c>
      <c r="B532" t="s">
        <v>6790</v>
      </c>
      <c r="C532" t="s">
        <v>39</v>
      </c>
      <c r="D532" t="s">
        <v>22</v>
      </c>
      <c r="E532" t="s">
        <v>40</v>
      </c>
      <c r="F532" t="s">
        <v>215</v>
      </c>
      <c r="G532" t="s">
        <v>42</v>
      </c>
      <c r="H532" t="s">
        <v>49</v>
      </c>
      <c r="I532" t="s">
        <v>27</v>
      </c>
      <c r="J532" t="s">
        <v>6790</v>
      </c>
      <c r="K532" t="s">
        <v>28</v>
      </c>
      <c r="L532" t="s">
        <v>28</v>
      </c>
      <c r="M532">
        <v>558</v>
      </c>
      <c r="N532" t="s">
        <v>52</v>
      </c>
      <c r="O532" t="s">
        <v>63</v>
      </c>
      <c r="P532" t="s">
        <v>64</v>
      </c>
      <c r="Q532">
        <v>3</v>
      </c>
      <c r="R532" t="s">
        <v>37</v>
      </c>
      <c r="S532">
        <v>2</v>
      </c>
      <c r="T532" t="s">
        <v>6772</v>
      </c>
    </row>
    <row r="533" spans="1:20" x14ac:dyDescent="0.3">
      <c r="A533" t="s">
        <v>657</v>
      </c>
      <c r="B533" t="s">
        <v>6791</v>
      </c>
      <c r="C533" t="s">
        <v>46</v>
      </c>
      <c r="D533" t="s">
        <v>22</v>
      </c>
      <c r="E533" t="s">
        <v>40</v>
      </c>
      <c r="F533" t="s">
        <v>101</v>
      </c>
      <c r="G533" t="s">
        <v>48</v>
      </c>
      <c r="H533" t="s">
        <v>26</v>
      </c>
      <c r="I533" t="s">
        <v>27</v>
      </c>
      <c r="J533" t="s">
        <v>6791</v>
      </c>
      <c r="K533" t="s">
        <v>28</v>
      </c>
      <c r="L533" t="s">
        <v>28</v>
      </c>
      <c r="M533">
        <v>909</v>
      </c>
      <c r="N533" t="s">
        <v>29</v>
      </c>
      <c r="O533" t="s">
        <v>63</v>
      </c>
      <c r="P533" t="s">
        <v>31</v>
      </c>
      <c r="Q533">
        <v>2</v>
      </c>
      <c r="R533" t="s">
        <v>53</v>
      </c>
      <c r="S533">
        <v>2</v>
      </c>
      <c r="T533" t="s">
        <v>6457</v>
      </c>
    </row>
    <row r="534" spans="1:20" x14ac:dyDescent="0.3">
      <c r="A534" t="s">
        <v>658</v>
      </c>
      <c r="B534" t="s">
        <v>6259</v>
      </c>
      <c r="C534" t="s">
        <v>55</v>
      </c>
      <c r="D534" t="s">
        <v>56</v>
      </c>
      <c r="E534" t="s">
        <v>23</v>
      </c>
      <c r="F534" t="s">
        <v>57</v>
      </c>
      <c r="G534" t="s">
        <v>58</v>
      </c>
      <c r="H534" t="s">
        <v>43</v>
      </c>
      <c r="I534" t="s">
        <v>50</v>
      </c>
      <c r="J534" t="s">
        <v>6259</v>
      </c>
      <c r="K534" t="s">
        <v>6792</v>
      </c>
      <c r="L534" t="s">
        <v>159</v>
      </c>
      <c r="M534">
        <v>207</v>
      </c>
      <c r="N534" t="s">
        <v>52</v>
      </c>
      <c r="O534" t="s">
        <v>63</v>
      </c>
      <c r="P534" t="s">
        <v>107</v>
      </c>
      <c r="Q534">
        <v>3</v>
      </c>
      <c r="R534" t="s">
        <v>37</v>
      </c>
      <c r="S534">
        <v>1</v>
      </c>
      <c r="T534" t="s">
        <v>6204</v>
      </c>
    </row>
    <row r="535" spans="1:20" x14ac:dyDescent="0.3">
      <c r="A535" t="s">
        <v>659</v>
      </c>
      <c r="B535" t="s">
        <v>6567</v>
      </c>
      <c r="C535" t="s">
        <v>60</v>
      </c>
      <c r="D535" t="s">
        <v>56</v>
      </c>
      <c r="E535" t="s">
        <v>40</v>
      </c>
      <c r="F535" t="s">
        <v>104</v>
      </c>
      <c r="G535" t="s">
        <v>62</v>
      </c>
      <c r="H535" t="s">
        <v>43</v>
      </c>
      <c r="I535" t="s">
        <v>27</v>
      </c>
      <c r="J535" t="s">
        <v>6567</v>
      </c>
      <c r="K535" t="s">
        <v>28</v>
      </c>
      <c r="L535" t="s">
        <v>28</v>
      </c>
      <c r="M535">
        <v>186</v>
      </c>
      <c r="N535" t="s">
        <v>29</v>
      </c>
      <c r="O535" t="s">
        <v>43</v>
      </c>
      <c r="P535" t="s">
        <v>44</v>
      </c>
      <c r="Q535">
        <v>4</v>
      </c>
      <c r="R535" t="s">
        <v>32</v>
      </c>
      <c r="S535">
        <v>1</v>
      </c>
      <c r="T535" t="s">
        <v>6296</v>
      </c>
    </row>
    <row r="536" spans="1:20" x14ac:dyDescent="0.3">
      <c r="A536" t="s">
        <v>660</v>
      </c>
      <c r="B536" t="s">
        <v>6206</v>
      </c>
      <c r="C536" t="s">
        <v>66</v>
      </c>
      <c r="D536" t="s">
        <v>56</v>
      </c>
      <c r="E536" t="s">
        <v>67</v>
      </c>
      <c r="F536" t="s">
        <v>193</v>
      </c>
      <c r="G536" t="s">
        <v>69</v>
      </c>
      <c r="H536" t="s">
        <v>43</v>
      </c>
      <c r="I536" t="s">
        <v>50</v>
      </c>
      <c r="J536" t="s">
        <v>6206</v>
      </c>
      <c r="K536" t="s">
        <v>6583</v>
      </c>
      <c r="L536" t="s">
        <v>51</v>
      </c>
      <c r="M536">
        <v>395</v>
      </c>
      <c r="N536" t="s">
        <v>52</v>
      </c>
      <c r="O536" t="s">
        <v>63</v>
      </c>
      <c r="P536" t="s">
        <v>31</v>
      </c>
      <c r="Q536">
        <v>2</v>
      </c>
      <c r="R536" t="s">
        <v>53</v>
      </c>
      <c r="S536">
        <v>1</v>
      </c>
      <c r="T536" t="s">
        <v>6455</v>
      </c>
    </row>
    <row r="537" spans="1:20" x14ac:dyDescent="0.3">
      <c r="A537" t="s">
        <v>661</v>
      </c>
      <c r="B537" t="s">
        <v>6793</v>
      </c>
      <c r="C537" t="s">
        <v>71</v>
      </c>
      <c r="D537" t="s">
        <v>72</v>
      </c>
      <c r="E537" t="s">
        <v>23</v>
      </c>
      <c r="F537" t="s">
        <v>138</v>
      </c>
      <c r="G537" t="s">
        <v>36</v>
      </c>
      <c r="H537" t="s">
        <v>43</v>
      </c>
      <c r="I537" t="s">
        <v>27</v>
      </c>
      <c r="J537" t="s">
        <v>6793</v>
      </c>
      <c r="K537" t="s">
        <v>28</v>
      </c>
      <c r="L537" t="s">
        <v>28</v>
      </c>
      <c r="M537">
        <v>600</v>
      </c>
      <c r="N537" t="s">
        <v>52</v>
      </c>
      <c r="O537" t="s">
        <v>63</v>
      </c>
      <c r="P537" t="s">
        <v>107</v>
      </c>
      <c r="Q537">
        <v>5</v>
      </c>
      <c r="R537" t="s">
        <v>119</v>
      </c>
      <c r="S537">
        <v>2</v>
      </c>
      <c r="T537" t="s">
        <v>6143</v>
      </c>
    </row>
    <row r="538" spans="1:20" x14ac:dyDescent="0.3">
      <c r="A538" t="s">
        <v>662</v>
      </c>
      <c r="B538" t="s">
        <v>6794</v>
      </c>
      <c r="C538" t="s">
        <v>77</v>
      </c>
      <c r="D538" t="s">
        <v>72</v>
      </c>
      <c r="E538" t="s">
        <v>40</v>
      </c>
      <c r="F538" t="s">
        <v>78</v>
      </c>
      <c r="G538" t="s">
        <v>79</v>
      </c>
      <c r="H538" t="s">
        <v>49</v>
      </c>
      <c r="I538" t="s">
        <v>27</v>
      </c>
      <c r="J538" t="s">
        <v>6794</v>
      </c>
      <c r="K538" t="s">
        <v>28</v>
      </c>
      <c r="L538" t="s">
        <v>28</v>
      </c>
      <c r="M538">
        <v>970</v>
      </c>
      <c r="N538" t="s">
        <v>29</v>
      </c>
      <c r="O538" t="s">
        <v>105</v>
      </c>
      <c r="P538" t="s">
        <v>31</v>
      </c>
      <c r="Q538">
        <v>3</v>
      </c>
      <c r="R538" t="s">
        <v>37</v>
      </c>
      <c r="S538">
        <v>3</v>
      </c>
      <c r="T538" t="s">
        <v>6795</v>
      </c>
    </row>
    <row r="539" spans="1:20" x14ac:dyDescent="0.3">
      <c r="A539" t="s">
        <v>663</v>
      </c>
      <c r="B539" t="s">
        <v>6693</v>
      </c>
      <c r="C539" t="s">
        <v>81</v>
      </c>
      <c r="D539" t="s">
        <v>72</v>
      </c>
      <c r="E539" t="s">
        <v>23</v>
      </c>
      <c r="F539" t="s">
        <v>93</v>
      </c>
      <c r="G539" t="s">
        <v>94</v>
      </c>
      <c r="H539" t="s">
        <v>26</v>
      </c>
      <c r="I539" t="s">
        <v>27</v>
      </c>
      <c r="J539" t="s">
        <v>6693</v>
      </c>
      <c r="K539" t="s">
        <v>28</v>
      </c>
      <c r="L539" t="s">
        <v>28</v>
      </c>
      <c r="M539">
        <v>1071</v>
      </c>
      <c r="N539" t="s">
        <v>52</v>
      </c>
      <c r="O539" t="s">
        <v>170</v>
      </c>
      <c r="P539" t="s">
        <v>64</v>
      </c>
      <c r="Q539">
        <v>4</v>
      </c>
      <c r="R539" t="s">
        <v>32</v>
      </c>
      <c r="S539">
        <v>3</v>
      </c>
      <c r="T539" t="s">
        <v>6134</v>
      </c>
    </row>
    <row r="540" spans="1:20" x14ac:dyDescent="0.3">
      <c r="A540" t="s">
        <v>664</v>
      </c>
      <c r="B540" t="s">
        <v>6796</v>
      </c>
      <c r="C540" t="s">
        <v>86</v>
      </c>
      <c r="D540" t="s">
        <v>87</v>
      </c>
      <c r="E540" t="s">
        <v>67</v>
      </c>
      <c r="F540" t="s">
        <v>325</v>
      </c>
      <c r="G540" t="s">
        <v>89</v>
      </c>
      <c r="H540" t="s">
        <v>110</v>
      </c>
      <c r="I540" t="s">
        <v>27</v>
      </c>
      <c r="J540" t="s">
        <v>6796</v>
      </c>
      <c r="K540" t="s">
        <v>28</v>
      </c>
      <c r="L540" t="s">
        <v>28</v>
      </c>
      <c r="M540">
        <v>390</v>
      </c>
      <c r="N540" t="s">
        <v>29</v>
      </c>
      <c r="O540" t="s">
        <v>30</v>
      </c>
      <c r="P540" t="s">
        <v>31</v>
      </c>
      <c r="Q540">
        <v>2</v>
      </c>
      <c r="R540" t="s">
        <v>53</v>
      </c>
      <c r="S540">
        <v>1</v>
      </c>
      <c r="T540" t="s">
        <v>6797</v>
      </c>
    </row>
    <row r="541" spans="1:20" x14ac:dyDescent="0.3">
      <c r="A541" t="s">
        <v>665</v>
      </c>
      <c r="B541" t="s">
        <v>6798</v>
      </c>
      <c r="C541" t="s">
        <v>91</v>
      </c>
      <c r="D541" t="s">
        <v>87</v>
      </c>
      <c r="E541" t="s">
        <v>92</v>
      </c>
      <c r="F541" t="s">
        <v>286</v>
      </c>
      <c r="G541" t="s">
        <v>94</v>
      </c>
      <c r="H541" t="s">
        <v>110</v>
      </c>
      <c r="I541" t="s">
        <v>50</v>
      </c>
      <c r="J541" t="s">
        <v>6798</v>
      </c>
      <c r="K541" t="s">
        <v>6799</v>
      </c>
      <c r="L541" t="s">
        <v>51</v>
      </c>
      <c r="M541">
        <v>144</v>
      </c>
      <c r="N541" t="s">
        <v>122</v>
      </c>
      <c r="O541" t="s">
        <v>30</v>
      </c>
      <c r="P541" t="s">
        <v>64</v>
      </c>
      <c r="Q541" t="s">
        <v>95</v>
      </c>
      <c r="R541" t="s">
        <v>28</v>
      </c>
      <c r="S541">
        <v>0</v>
      </c>
      <c r="T541" t="s">
        <v>6800</v>
      </c>
    </row>
    <row r="542" spans="1:20" x14ac:dyDescent="0.3">
      <c r="A542" t="s">
        <v>666</v>
      </c>
      <c r="B542" t="s">
        <v>6715</v>
      </c>
      <c r="C542" t="s">
        <v>21</v>
      </c>
      <c r="D542" t="s">
        <v>22</v>
      </c>
      <c r="E542" t="s">
        <v>23</v>
      </c>
      <c r="F542" t="s">
        <v>24</v>
      </c>
      <c r="G542" t="s">
        <v>25</v>
      </c>
      <c r="H542" t="s">
        <v>26</v>
      </c>
      <c r="I542" t="s">
        <v>27</v>
      </c>
      <c r="J542" t="s">
        <v>6715</v>
      </c>
      <c r="K542" t="s">
        <v>28</v>
      </c>
      <c r="L542" t="s">
        <v>28</v>
      </c>
      <c r="M542">
        <v>877</v>
      </c>
      <c r="N542" t="s">
        <v>140</v>
      </c>
      <c r="O542" t="s">
        <v>43</v>
      </c>
      <c r="P542" t="s">
        <v>133</v>
      </c>
      <c r="Q542">
        <v>3</v>
      </c>
      <c r="R542" t="s">
        <v>37</v>
      </c>
      <c r="S542">
        <v>2</v>
      </c>
      <c r="T542" t="s">
        <v>6196</v>
      </c>
    </row>
    <row r="543" spans="1:20" x14ac:dyDescent="0.3">
      <c r="A543" t="s">
        <v>667</v>
      </c>
      <c r="B543" t="s">
        <v>6801</v>
      </c>
      <c r="C543" t="s">
        <v>34</v>
      </c>
      <c r="D543" t="s">
        <v>22</v>
      </c>
      <c r="E543" t="s">
        <v>23</v>
      </c>
      <c r="F543" t="s">
        <v>138</v>
      </c>
      <c r="G543" t="s">
        <v>36</v>
      </c>
      <c r="H543" t="s">
        <v>43</v>
      </c>
      <c r="I543" t="s">
        <v>27</v>
      </c>
      <c r="J543" t="s">
        <v>6801</v>
      </c>
      <c r="K543" t="s">
        <v>28</v>
      </c>
      <c r="L543" t="s">
        <v>28</v>
      </c>
      <c r="M543">
        <v>172</v>
      </c>
      <c r="N543" t="s">
        <v>52</v>
      </c>
      <c r="O543" t="s">
        <v>63</v>
      </c>
      <c r="P543" t="s">
        <v>107</v>
      </c>
      <c r="Q543" t="s">
        <v>95</v>
      </c>
      <c r="R543" t="s">
        <v>28</v>
      </c>
      <c r="S543">
        <v>0</v>
      </c>
      <c r="T543" t="s">
        <v>6196</v>
      </c>
    </row>
    <row r="544" spans="1:20" x14ac:dyDescent="0.3">
      <c r="A544" t="s">
        <v>668</v>
      </c>
      <c r="B544" t="s">
        <v>6565</v>
      </c>
      <c r="C544" t="s">
        <v>39</v>
      </c>
      <c r="D544" t="s">
        <v>22</v>
      </c>
      <c r="E544" t="s">
        <v>40</v>
      </c>
      <c r="F544" t="s">
        <v>138</v>
      </c>
      <c r="G544" t="s">
        <v>36</v>
      </c>
      <c r="H544" t="s">
        <v>43</v>
      </c>
      <c r="I544" t="s">
        <v>27</v>
      </c>
      <c r="J544" t="s">
        <v>6565</v>
      </c>
      <c r="K544" t="s">
        <v>28</v>
      </c>
      <c r="L544" t="s">
        <v>28</v>
      </c>
      <c r="M544">
        <v>692</v>
      </c>
      <c r="N544" t="s">
        <v>29</v>
      </c>
      <c r="O544" t="s">
        <v>43</v>
      </c>
      <c r="P544" t="s">
        <v>64</v>
      </c>
      <c r="Q544">
        <v>3</v>
      </c>
      <c r="R544" t="s">
        <v>37</v>
      </c>
      <c r="S544">
        <v>2</v>
      </c>
      <c r="T544" t="s">
        <v>6484</v>
      </c>
    </row>
    <row r="545" spans="1:20" x14ac:dyDescent="0.3">
      <c r="A545" t="s">
        <v>669</v>
      </c>
      <c r="B545" t="s">
        <v>6492</v>
      </c>
      <c r="C545" t="s">
        <v>46</v>
      </c>
      <c r="D545" t="s">
        <v>22</v>
      </c>
      <c r="E545" t="s">
        <v>40</v>
      </c>
      <c r="F545" t="s">
        <v>47</v>
      </c>
      <c r="G545" t="s">
        <v>48</v>
      </c>
      <c r="H545" t="s">
        <v>49</v>
      </c>
      <c r="I545" t="s">
        <v>27</v>
      </c>
      <c r="J545" t="s">
        <v>6492</v>
      </c>
      <c r="K545" t="s">
        <v>28</v>
      </c>
      <c r="L545" t="s">
        <v>28</v>
      </c>
      <c r="M545">
        <v>159</v>
      </c>
      <c r="N545" t="s">
        <v>122</v>
      </c>
      <c r="O545" t="s">
        <v>43</v>
      </c>
      <c r="P545" t="s">
        <v>44</v>
      </c>
      <c r="Q545" t="s">
        <v>95</v>
      </c>
      <c r="R545" t="s">
        <v>28</v>
      </c>
      <c r="S545">
        <v>0</v>
      </c>
      <c r="T545" t="s">
        <v>6381</v>
      </c>
    </row>
    <row r="546" spans="1:20" x14ac:dyDescent="0.3">
      <c r="A546" t="s">
        <v>670</v>
      </c>
      <c r="B546" t="s">
        <v>6802</v>
      </c>
      <c r="C546" t="s">
        <v>55</v>
      </c>
      <c r="D546" t="s">
        <v>56</v>
      </c>
      <c r="E546" t="s">
        <v>23</v>
      </c>
      <c r="F546" t="s">
        <v>190</v>
      </c>
      <c r="G546" t="s">
        <v>58</v>
      </c>
      <c r="H546" t="s">
        <v>49</v>
      </c>
      <c r="I546" t="s">
        <v>27</v>
      </c>
      <c r="J546" t="s">
        <v>6802</v>
      </c>
      <c r="K546" t="s">
        <v>28</v>
      </c>
      <c r="L546" t="s">
        <v>28</v>
      </c>
      <c r="M546">
        <v>394</v>
      </c>
      <c r="N546" t="s">
        <v>52</v>
      </c>
      <c r="O546" t="s">
        <v>30</v>
      </c>
      <c r="P546" t="s">
        <v>107</v>
      </c>
      <c r="Q546">
        <v>2</v>
      </c>
      <c r="R546" t="s">
        <v>53</v>
      </c>
      <c r="S546">
        <v>1</v>
      </c>
      <c r="T546" t="s">
        <v>6803</v>
      </c>
    </row>
    <row r="547" spans="1:20" x14ac:dyDescent="0.3">
      <c r="A547" t="s">
        <v>671</v>
      </c>
      <c r="B547" t="s">
        <v>6804</v>
      </c>
      <c r="C547" t="s">
        <v>60</v>
      </c>
      <c r="D547" t="s">
        <v>56</v>
      </c>
      <c r="E547" t="s">
        <v>40</v>
      </c>
      <c r="F547" t="s">
        <v>145</v>
      </c>
      <c r="G547" t="s">
        <v>62</v>
      </c>
      <c r="H547" t="s">
        <v>49</v>
      </c>
      <c r="I547" t="s">
        <v>27</v>
      </c>
      <c r="J547" t="s">
        <v>6804</v>
      </c>
      <c r="K547" t="s">
        <v>28</v>
      </c>
      <c r="L547" t="s">
        <v>28</v>
      </c>
      <c r="M547">
        <v>547</v>
      </c>
      <c r="N547" t="s">
        <v>75</v>
      </c>
      <c r="O547" t="s">
        <v>30</v>
      </c>
      <c r="P547" t="s">
        <v>64</v>
      </c>
      <c r="Q547">
        <v>4</v>
      </c>
      <c r="R547" t="s">
        <v>32</v>
      </c>
      <c r="S547">
        <v>2</v>
      </c>
      <c r="T547" t="s">
        <v>6592</v>
      </c>
    </row>
    <row r="548" spans="1:20" x14ac:dyDescent="0.3">
      <c r="A548" t="s">
        <v>672</v>
      </c>
      <c r="B548" t="s">
        <v>6578</v>
      </c>
      <c r="C548" t="s">
        <v>66</v>
      </c>
      <c r="D548" t="s">
        <v>56</v>
      </c>
      <c r="E548" t="s">
        <v>67</v>
      </c>
      <c r="F548" t="s">
        <v>193</v>
      </c>
      <c r="G548" t="s">
        <v>69</v>
      </c>
      <c r="H548" t="s">
        <v>43</v>
      </c>
      <c r="I548" t="s">
        <v>27</v>
      </c>
      <c r="J548" t="s">
        <v>6578</v>
      </c>
      <c r="K548" t="s">
        <v>28</v>
      </c>
      <c r="L548" t="s">
        <v>28</v>
      </c>
      <c r="M548">
        <v>892</v>
      </c>
      <c r="N548" t="s">
        <v>75</v>
      </c>
      <c r="O548" t="s">
        <v>170</v>
      </c>
      <c r="P548" t="s">
        <v>64</v>
      </c>
      <c r="Q548">
        <v>4</v>
      </c>
      <c r="R548" t="s">
        <v>32</v>
      </c>
      <c r="S548">
        <v>2</v>
      </c>
      <c r="T548" t="s">
        <v>6805</v>
      </c>
    </row>
    <row r="549" spans="1:20" x14ac:dyDescent="0.3">
      <c r="A549" t="s">
        <v>673</v>
      </c>
      <c r="B549" t="s">
        <v>6396</v>
      </c>
      <c r="C549" t="s">
        <v>71</v>
      </c>
      <c r="D549" t="s">
        <v>72</v>
      </c>
      <c r="E549" t="s">
        <v>23</v>
      </c>
      <c r="F549" t="s">
        <v>129</v>
      </c>
      <c r="G549" t="s">
        <v>74</v>
      </c>
      <c r="H549" t="s">
        <v>43</v>
      </c>
      <c r="I549" t="s">
        <v>50</v>
      </c>
      <c r="J549" t="s">
        <v>6396</v>
      </c>
      <c r="K549" t="s">
        <v>6806</v>
      </c>
      <c r="L549" t="s">
        <v>159</v>
      </c>
      <c r="M549">
        <v>167</v>
      </c>
      <c r="N549" t="s">
        <v>122</v>
      </c>
      <c r="O549" t="s">
        <v>63</v>
      </c>
      <c r="P549" t="s">
        <v>44</v>
      </c>
      <c r="Q549" t="s">
        <v>95</v>
      </c>
      <c r="R549" t="s">
        <v>28</v>
      </c>
      <c r="S549">
        <v>0</v>
      </c>
      <c r="T549" t="s">
        <v>6298</v>
      </c>
    </row>
    <row r="550" spans="1:20" x14ac:dyDescent="0.3">
      <c r="A550" t="s">
        <v>674</v>
      </c>
      <c r="B550" t="s">
        <v>6404</v>
      </c>
      <c r="C550" t="s">
        <v>77</v>
      </c>
      <c r="D550" t="s">
        <v>72</v>
      </c>
      <c r="E550" t="s">
        <v>40</v>
      </c>
      <c r="F550" t="s">
        <v>131</v>
      </c>
      <c r="G550" t="s">
        <v>79</v>
      </c>
      <c r="H550" t="s">
        <v>26</v>
      </c>
      <c r="I550" t="s">
        <v>50</v>
      </c>
      <c r="J550" t="s">
        <v>6404</v>
      </c>
      <c r="K550" t="s">
        <v>6670</v>
      </c>
      <c r="L550" t="s">
        <v>51</v>
      </c>
      <c r="M550">
        <v>197</v>
      </c>
      <c r="N550" t="s">
        <v>75</v>
      </c>
      <c r="O550" t="s">
        <v>63</v>
      </c>
      <c r="P550" t="s">
        <v>31</v>
      </c>
      <c r="Q550">
        <v>4</v>
      </c>
      <c r="R550" t="s">
        <v>32</v>
      </c>
      <c r="S550">
        <v>1</v>
      </c>
      <c r="T550" t="s">
        <v>6457</v>
      </c>
    </row>
    <row r="551" spans="1:20" x14ac:dyDescent="0.3">
      <c r="A551" t="s">
        <v>675</v>
      </c>
      <c r="B551" t="s">
        <v>6807</v>
      </c>
      <c r="C551" t="s">
        <v>81</v>
      </c>
      <c r="D551" t="s">
        <v>72</v>
      </c>
      <c r="E551" t="s">
        <v>23</v>
      </c>
      <c r="F551" t="s">
        <v>82</v>
      </c>
      <c r="G551" t="s">
        <v>83</v>
      </c>
      <c r="H551" t="s">
        <v>26</v>
      </c>
      <c r="I551" t="s">
        <v>27</v>
      </c>
      <c r="J551" t="s">
        <v>6807</v>
      </c>
      <c r="K551" t="s">
        <v>28</v>
      </c>
      <c r="L551" t="s">
        <v>28</v>
      </c>
      <c r="M551">
        <v>755</v>
      </c>
      <c r="N551" t="s">
        <v>122</v>
      </c>
      <c r="O551" t="s">
        <v>30</v>
      </c>
      <c r="P551" t="s">
        <v>64</v>
      </c>
      <c r="Q551">
        <v>4</v>
      </c>
      <c r="R551" t="s">
        <v>32</v>
      </c>
      <c r="S551">
        <v>2</v>
      </c>
      <c r="T551" t="s">
        <v>6134</v>
      </c>
    </row>
    <row r="552" spans="1:20" x14ac:dyDescent="0.3">
      <c r="A552" t="s">
        <v>676</v>
      </c>
      <c r="B552" t="s">
        <v>6713</v>
      </c>
      <c r="C552" t="s">
        <v>86</v>
      </c>
      <c r="D552" t="s">
        <v>87</v>
      </c>
      <c r="E552" t="s">
        <v>67</v>
      </c>
      <c r="F552" t="s">
        <v>116</v>
      </c>
      <c r="G552" t="s">
        <v>89</v>
      </c>
      <c r="H552" t="s">
        <v>26</v>
      </c>
      <c r="I552" t="s">
        <v>27</v>
      </c>
      <c r="J552" t="s">
        <v>6713</v>
      </c>
      <c r="K552" t="s">
        <v>28</v>
      </c>
      <c r="L552" t="s">
        <v>28</v>
      </c>
      <c r="M552">
        <v>474</v>
      </c>
      <c r="N552" t="s">
        <v>29</v>
      </c>
      <c r="O552" t="s">
        <v>63</v>
      </c>
      <c r="P552" t="s">
        <v>107</v>
      </c>
      <c r="Q552">
        <v>1</v>
      </c>
      <c r="R552" t="s">
        <v>53</v>
      </c>
      <c r="S552">
        <v>1</v>
      </c>
      <c r="T552" t="s">
        <v>6457</v>
      </c>
    </row>
    <row r="553" spans="1:20" x14ac:dyDescent="0.3">
      <c r="A553" t="s">
        <v>677</v>
      </c>
      <c r="B553" t="s">
        <v>6558</v>
      </c>
      <c r="C553" t="s">
        <v>91</v>
      </c>
      <c r="D553" t="s">
        <v>87</v>
      </c>
      <c r="E553" t="s">
        <v>92</v>
      </c>
      <c r="F553" t="s">
        <v>93</v>
      </c>
      <c r="G553" t="s">
        <v>94</v>
      </c>
      <c r="H553" t="s">
        <v>26</v>
      </c>
      <c r="I553" t="s">
        <v>27</v>
      </c>
      <c r="J553" t="s">
        <v>6558</v>
      </c>
      <c r="K553" t="s">
        <v>28</v>
      </c>
      <c r="L553" t="s">
        <v>28</v>
      </c>
      <c r="M553">
        <v>410</v>
      </c>
      <c r="N553" t="s">
        <v>75</v>
      </c>
      <c r="O553" t="s">
        <v>63</v>
      </c>
      <c r="P553" t="s">
        <v>64</v>
      </c>
      <c r="Q553">
        <v>2</v>
      </c>
      <c r="R553" t="s">
        <v>53</v>
      </c>
      <c r="S553">
        <v>1</v>
      </c>
      <c r="T553" t="s">
        <v>6808</v>
      </c>
    </row>
    <row r="554" spans="1:20" x14ac:dyDescent="0.3">
      <c r="A554" t="s">
        <v>678</v>
      </c>
      <c r="B554" t="s">
        <v>6494</v>
      </c>
      <c r="C554" t="s">
        <v>21</v>
      </c>
      <c r="D554" t="s">
        <v>22</v>
      </c>
      <c r="E554" t="s">
        <v>23</v>
      </c>
      <c r="F554" t="s">
        <v>24</v>
      </c>
      <c r="G554" t="s">
        <v>25</v>
      </c>
      <c r="H554" t="s">
        <v>26</v>
      </c>
      <c r="I554" t="s">
        <v>50</v>
      </c>
      <c r="J554" t="s">
        <v>6494</v>
      </c>
      <c r="K554" t="s">
        <v>6809</v>
      </c>
      <c r="L554" t="s">
        <v>51</v>
      </c>
      <c r="M554">
        <v>370</v>
      </c>
      <c r="N554" t="s">
        <v>52</v>
      </c>
      <c r="O554" t="s">
        <v>30</v>
      </c>
      <c r="P554" t="s">
        <v>31</v>
      </c>
      <c r="Q554">
        <v>2</v>
      </c>
      <c r="R554" t="s">
        <v>53</v>
      </c>
      <c r="S554">
        <v>1</v>
      </c>
      <c r="T554" t="s">
        <v>6808</v>
      </c>
    </row>
    <row r="555" spans="1:20" x14ac:dyDescent="0.3">
      <c r="A555" t="s">
        <v>679</v>
      </c>
      <c r="B555" t="s">
        <v>6810</v>
      </c>
      <c r="C555" t="s">
        <v>34</v>
      </c>
      <c r="D555" t="s">
        <v>22</v>
      </c>
      <c r="E555" t="s">
        <v>23</v>
      </c>
      <c r="F555" t="s">
        <v>99</v>
      </c>
      <c r="G555" t="s">
        <v>36</v>
      </c>
      <c r="H555" t="s">
        <v>49</v>
      </c>
      <c r="I555" t="s">
        <v>27</v>
      </c>
      <c r="J555" t="s">
        <v>6810</v>
      </c>
      <c r="K555" t="s">
        <v>28</v>
      </c>
      <c r="L555" t="s">
        <v>28</v>
      </c>
      <c r="M555">
        <v>1036</v>
      </c>
      <c r="N555" t="s">
        <v>29</v>
      </c>
      <c r="O555" t="s">
        <v>43</v>
      </c>
      <c r="P555" t="s">
        <v>107</v>
      </c>
      <c r="Q555">
        <v>3</v>
      </c>
      <c r="R555" t="s">
        <v>37</v>
      </c>
      <c r="S555">
        <v>3</v>
      </c>
      <c r="T555" t="s">
        <v>6222</v>
      </c>
    </row>
    <row r="556" spans="1:20" x14ac:dyDescent="0.3">
      <c r="A556" t="s">
        <v>680</v>
      </c>
      <c r="B556" t="s">
        <v>6811</v>
      </c>
      <c r="C556" t="s">
        <v>39</v>
      </c>
      <c r="D556" t="s">
        <v>22</v>
      </c>
      <c r="E556" t="s">
        <v>40</v>
      </c>
      <c r="F556" t="s">
        <v>41</v>
      </c>
      <c r="G556" t="s">
        <v>42</v>
      </c>
      <c r="H556" t="s">
        <v>43</v>
      </c>
      <c r="I556" t="s">
        <v>27</v>
      </c>
      <c r="J556" t="s">
        <v>6811</v>
      </c>
      <c r="K556" t="s">
        <v>28</v>
      </c>
      <c r="L556" t="s">
        <v>28</v>
      </c>
      <c r="M556">
        <v>1062</v>
      </c>
      <c r="N556" t="s">
        <v>122</v>
      </c>
      <c r="O556" t="s">
        <v>170</v>
      </c>
      <c r="P556" t="s">
        <v>107</v>
      </c>
      <c r="Q556">
        <v>3</v>
      </c>
      <c r="R556" t="s">
        <v>37</v>
      </c>
      <c r="S556">
        <v>3</v>
      </c>
      <c r="T556" t="s">
        <v>6200</v>
      </c>
    </row>
    <row r="557" spans="1:20" x14ac:dyDescent="0.3">
      <c r="A557" t="s">
        <v>681</v>
      </c>
      <c r="B557" t="s">
        <v>6214</v>
      </c>
      <c r="C557" t="s">
        <v>46</v>
      </c>
      <c r="D557" t="s">
        <v>22</v>
      </c>
      <c r="E557" t="s">
        <v>40</v>
      </c>
      <c r="F557" t="s">
        <v>143</v>
      </c>
      <c r="G557" t="s">
        <v>48</v>
      </c>
      <c r="H557" t="s">
        <v>43</v>
      </c>
      <c r="I557" t="s">
        <v>27</v>
      </c>
      <c r="J557" t="s">
        <v>6214</v>
      </c>
      <c r="K557" t="s">
        <v>28</v>
      </c>
      <c r="L557" t="s">
        <v>28</v>
      </c>
      <c r="M557">
        <v>427</v>
      </c>
      <c r="N557" t="s">
        <v>75</v>
      </c>
      <c r="O557" t="s">
        <v>63</v>
      </c>
      <c r="P557" t="s">
        <v>64</v>
      </c>
      <c r="Q557">
        <v>4</v>
      </c>
      <c r="R557" t="s">
        <v>32</v>
      </c>
      <c r="S557">
        <v>1</v>
      </c>
      <c r="T557" t="s">
        <v>6509</v>
      </c>
    </row>
    <row r="558" spans="1:20" x14ac:dyDescent="0.3">
      <c r="A558" t="s">
        <v>682</v>
      </c>
      <c r="B558" t="s">
        <v>6473</v>
      </c>
      <c r="C558" t="s">
        <v>55</v>
      </c>
      <c r="D558" t="s">
        <v>56</v>
      </c>
      <c r="E558" t="s">
        <v>23</v>
      </c>
      <c r="F558" t="s">
        <v>57</v>
      </c>
      <c r="G558" t="s">
        <v>58</v>
      </c>
      <c r="H558" t="s">
        <v>43</v>
      </c>
      <c r="I558" t="s">
        <v>27</v>
      </c>
      <c r="J558" t="s">
        <v>6473</v>
      </c>
      <c r="K558" t="s">
        <v>28</v>
      </c>
      <c r="L558" t="s">
        <v>28</v>
      </c>
      <c r="M558">
        <v>466</v>
      </c>
      <c r="N558" t="s">
        <v>29</v>
      </c>
      <c r="O558" t="s">
        <v>30</v>
      </c>
      <c r="P558" t="s">
        <v>133</v>
      </c>
      <c r="Q558">
        <v>4</v>
      </c>
      <c r="R558" t="s">
        <v>32</v>
      </c>
      <c r="S558">
        <v>1</v>
      </c>
      <c r="T558" t="s">
        <v>6169</v>
      </c>
    </row>
    <row r="559" spans="1:20" x14ac:dyDescent="0.3">
      <c r="A559" t="s">
        <v>683</v>
      </c>
      <c r="B559" t="s">
        <v>6355</v>
      </c>
      <c r="C559" t="s">
        <v>60</v>
      </c>
      <c r="D559" t="s">
        <v>56</v>
      </c>
      <c r="E559" t="s">
        <v>40</v>
      </c>
      <c r="F559" t="s">
        <v>145</v>
      </c>
      <c r="G559" t="s">
        <v>62</v>
      </c>
      <c r="H559" t="s">
        <v>49</v>
      </c>
      <c r="I559" t="s">
        <v>27</v>
      </c>
      <c r="J559" t="s">
        <v>6355</v>
      </c>
      <c r="K559" t="s">
        <v>28</v>
      </c>
      <c r="L559" t="s">
        <v>28</v>
      </c>
      <c r="M559">
        <v>184</v>
      </c>
      <c r="N559" t="s">
        <v>29</v>
      </c>
      <c r="O559" t="s">
        <v>43</v>
      </c>
      <c r="P559" t="s">
        <v>31</v>
      </c>
      <c r="Q559">
        <v>4</v>
      </c>
      <c r="R559" t="s">
        <v>32</v>
      </c>
      <c r="S559">
        <v>1</v>
      </c>
      <c r="T559" t="s">
        <v>6699</v>
      </c>
    </row>
    <row r="560" spans="1:20" x14ac:dyDescent="0.3">
      <c r="A560" t="s">
        <v>684</v>
      </c>
      <c r="B560" t="s">
        <v>6812</v>
      </c>
      <c r="C560" t="s">
        <v>66</v>
      </c>
      <c r="D560" t="s">
        <v>56</v>
      </c>
      <c r="E560" t="s">
        <v>67</v>
      </c>
      <c r="F560" t="s">
        <v>588</v>
      </c>
      <c r="G560" t="s">
        <v>69</v>
      </c>
      <c r="H560" t="s">
        <v>110</v>
      </c>
      <c r="I560" t="s">
        <v>27</v>
      </c>
      <c r="J560" t="s">
        <v>6812</v>
      </c>
      <c r="K560" t="s">
        <v>28</v>
      </c>
      <c r="L560" t="s">
        <v>28</v>
      </c>
      <c r="M560">
        <v>193</v>
      </c>
      <c r="N560" t="s">
        <v>52</v>
      </c>
      <c r="O560" t="s">
        <v>63</v>
      </c>
      <c r="P560" t="s">
        <v>133</v>
      </c>
      <c r="Q560">
        <v>3</v>
      </c>
      <c r="R560" t="s">
        <v>37</v>
      </c>
      <c r="S560">
        <v>1</v>
      </c>
      <c r="T560" t="s">
        <v>6371</v>
      </c>
    </row>
    <row r="561" spans="1:20" x14ac:dyDescent="0.3">
      <c r="A561" t="s">
        <v>685</v>
      </c>
      <c r="B561" t="s">
        <v>6232</v>
      </c>
      <c r="C561" t="s">
        <v>71</v>
      </c>
      <c r="D561" t="s">
        <v>72</v>
      </c>
      <c r="E561" t="s">
        <v>23</v>
      </c>
      <c r="F561" t="s">
        <v>150</v>
      </c>
      <c r="G561" t="s">
        <v>74</v>
      </c>
      <c r="H561" t="s">
        <v>26</v>
      </c>
      <c r="I561" t="s">
        <v>27</v>
      </c>
      <c r="J561" t="s">
        <v>6232</v>
      </c>
      <c r="K561" t="s">
        <v>28</v>
      </c>
      <c r="L561" t="s">
        <v>28</v>
      </c>
      <c r="M561">
        <v>1083</v>
      </c>
      <c r="N561" t="s">
        <v>140</v>
      </c>
      <c r="O561" t="s">
        <v>30</v>
      </c>
      <c r="P561" t="s">
        <v>133</v>
      </c>
      <c r="Q561">
        <v>4</v>
      </c>
      <c r="R561" t="s">
        <v>32</v>
      </c>
      <c r="S561">
        <v>3</v>
      </c>
      <c r="T561" t="s">
        <v>6418</v>
      </c>
    </row>
    <row r="562" spans="1:20" x14ac:dyDescent="0.3">
      <c r="A562" t="s">
        <v>686</v>
      </c>
      <c r="B562" t="s">
        <v>6813</v>
      </c>
      <c r="C562" t="s">
        <v>77</v>
      </c>
      <c r="D562" t="s">
        <v>72</v>
      </c>
      <c r="E562" t="s">
        <v>40</v>
      </c>
      <c r="F562" t="s">
        <v>112</v>
      </c>
      <c r="G562" t="s">
        <v>79</v>
      </c>
      <c r="H562" t="s">
        <v>43</v>
      </c>
      <c r="I562" t="s">
        <v>27</v>
      </c>
      <c r="J562" t="s">
        <v>6813</v>
      </c>
      <c r="K562" t="s">
        <v>28</v>
      </c>
      <c r="L562" t="s">
        <v>28</v>
      </c>
      <c r="M562">
        <v>541</v>
      </c>
      <c r="N562" t="s">
        <v>52</v>
      </c>
      <c r="O562" t="s">
        <v>63</v>
      </c>
      <c r="P562" t="s">
        <v>64</v>
      </c>
      <c r="Q562">
        <v>2</v>
      </c>
      <c r="R562" t="s">
        <v>53</v>
      </c>
      <c r="S562">
        <v>1</v>
      </c>
      <c r="T562" t="s">
        <v>6180</v>
      </c>
    </row>
    <row r="563" spans="1:20" x14ac:dyDescent="0.3">
      <c r="A563" t="s">
        <v>687</v>
      </c>
      <c r="B563" t="s">
        <v>6814</v>
      </c>
      <c r="C563" t="s">
        <v>81</v>
      </c>
      <c r="D563" t="s">
        <v>72</v>
      </c>
      <c r="E563" t="s">
        <v>23</v>
      </c>
      <c r="F563" t="s">
        <v>154</v>
      </c>
      <c r="G563" t="s">
        <v>83</v>
      </c>
      <c r="H563" t="s">
        <v>43</v>
      </c>
      <c r="I563" t="s">
        <v>50</v>
      </c>
      <c r="J563" t="s">
        <v>6814</v>
      </c>
      <c r="K563" t="s">
        <v>6815</v>
      </c>
      <c r="L563" t="s">
        <v>51</v>
      </c>
      <c r="M563">
        <v>653</v>
      </c>
      <c r="N563" t="s">
        <v>29</v>
      </c>
      <c r="O563" t="s">
        <v>63</v>
      </c>
      <c r="P563" t="s">
        <v>44</v>
      </c>
      <c r="Q563">
        <v>5</v>
      </c>
      <c r="R563" t="s">
        <v>119</v>
      </c>
      <c r="S563">
        <v>2</v>
      </c>
      <c r="T563" t="s">
        <v>6440</v>
      </c>
    </row>
    <row r="564" spans="1:20" x14ac:dyDescent="0.3">
      <c r="A564" t="s">
        <v>688</v>
      </c>
      <c r="B564" t="s">
        <v>6816</v>
      </c>
      <c r="C564" t="s">
        <v>86</v>
      </c>
      <c r="D564" t="s">
        <v>87</v>
      </c>
      <c r="E564" t="s">
        <v>67</v>
      </c>
      <c r="F564" t="s">
        <v>116</v>
      </c>
      <c r="G564" t="s">
        <v>89</v>
      </c>
      <c r="H564" t="s">
        <v>26</v>
      </c>
      <c r="I564" t="s">
        <v>27</v>
      </c>
      <c r="J564" t="s">
        <v>6816</v>
      </c>
      <c r="K564" t="s">
        <v>28</v>
      </c>
      <c r="L564" t="s">
        <v>28</v>
      </c>
      <c r="M564">
        <v>478</v>
      </c>
      <c r="N564" t="s">
        <v>29</v>
      </c>
      <c r="O564" t="s">
        <v>43</v>
      </c>
      <c r="P564" t="s">
        <v>64</v>
      </c>
      <c r="Q564">
        <v>3</v>
      </c>
      <c r="R564" t="s">
        <v>37</v>
      </c>
      <c r="S564">
        <v>1</v>
      </c>
      <c r="T564" t="s">
        <v>6191</v>
      </c>
    </row>
    <row r="565" spans="1:20" x14ac:dyDescent="0.3">
      <c r="A565" t="s">
        <v>689</v>
      </c>
      <c r="B565" t="s">
        <v>6719</v>
      </c>
      <c r="C565" t="s">
        <v>91</v>
      </c>
      <c r="D565" t="s">
        <v>87</v>
      </c>
      <c r="E565" t="s">
        <v>92</v>
      </c>
      <c r="F565" t="s">
        <v>35</v>
      </c>
      <c r="G565" t="s">
        <v>36</v>
      </c>
      <c r="H565" t="s">
        <v>26</v>
      </c>
      <c r="I565" t="s">
        <v>27</v>
      </c>
      <c r="J565" t="s">
        <v>6719</v>
      </c>
      <c r="K565" t="s">
        <v>28</v>
      </c>
      <c r="L565" t="s">
        <v>28</v>
      </c>
      <c r="M565">
        <v>645</v>
      </c>
      <c r="N565" t="s">
        <v>29</v>
      </c>
      <c r="O565" t="s">
        <v>30</v>
      </c>
      <c r="P565" t="s">
        <v>31</v>
      </c>
      <c r="Q565">
        <v>4</v>
      </c>
      <c r="R565" t="s">
        <v>32</v>
      </c>
      <c r="S565">
        <v>2</v>
      </c>
      <c r="T565" t="s">
        <v>6434</v>
      </c>
    </row>
    <row r="566" spans="1:20" x14ac:dyDescent="0.3">
      <c r="A566" t="s">
        <v>690</v>
      </c>
      <c r="B566" t="s">
        <v>6750</v>
      </c>
      <c r="C566" t="s">
        <v>21</v>
      </c>
      <c r="D566" t="s">
        <v>22</v>
      </c>
      <c r="E566" t="s">
        <v>23</v>
      </c>
      <c r="F566" t="s">
        <v>288</v>
      </c>
      <c r="G566" t="s">
        <v>25</v>
      </c>
      <c r="H566" t="s">
        <v>43</v>
      </c>
      <c r="I566" t="s">
        <v>27</v>
      </c>
      <c r="J566" t="s">
        <v>6750</v>
      </c>
      <c r="K566" t="s">
        <v>28</v>
      </c>
      <c r="L566" t="s">
        <v>28</v>
      </c>
      <c r="M566">
        <v>629</v>
      </c>
      <c r="N566" t="s">
        <v>75</v>
      </c>
      <c r="O566" t="s">
        <v>63</v>
      </c>
      <c r="P566" t="s">
        <v>107</v>
      </c>
      <c r="Q566">
        <v>5</v>
      </c>
      <c r="R566" t="s">
        <v>119</v>
      </c>
      <c r="S566">
        <v>2</v>
      </c>
      <c r="T566" t="s">
        <v>6155</v>
      </c>
    </row>
    <row r="567" spans="1:20" x14ac:dyDescent="0.3">
      <c r="A567" t="s">
        <v>691</v>
      </c>
      <c r="B567" t="s">
        <v>6817</v>
      </c>
      <c r="C567" t="s">
        <v>34</v>
      </c>
      <c r="D567" t="s">
        <v>22</v>
      </c>
      <c r="E567" t="s">
        <v>23</v>
      </c>
      <c r="F567" t="s">
        <v>35</v>
      </c>
      <c r="G567" t="s">
        <v>36</v>
      </c>
      <c r="H567" t="s">
        <v>26</v>
      </c>
      <c r="I567" t="s">
        <v>27</v>
      </c>
      <c r="J567" t="s">
        <v>6817</v>
      </c>
      <c r="K567" t="s">
        <v>28</v>
      </c>
      <c r="L567" t="s">
        <v>28</v>
      </c>
      <c r="M567">
        <v>995</v>
      </c>
      <c r="N567" t="s">
        <v>29</v>
      </c>
      <c r="O567" t="s">
        <v>63</v>
      </c>
      <c r="P567" t="s">
        <v>64</v>
      </c>
      <c r="Q567">
        <v>5</v>
      </c>
      <c r="R567" t="s">
        <v>119</v>
      </c>
      <c r="S567">
        <v>3</v>
      </c>
      <c r="T567" t="s">
        <v>6254</v>
      </c>
    </row>
    <row r="568" spans="1:20" x14ac:dyDescent="0.3">
      <c r="A568" t="s">
        <v>692</v>
      </c>
      <c r="B568" t="s">
        <v>6818</v>
      </c>
      <c r="C568" t="s">
        <v>39</v>
      </c>
      <c r="D568" t="s">
        <v>22</v>
      </c>
      <c r="E568" t="s">
        <v>40</v>
      </c>
      <c r="F568" t="s">
        <v>41</v>
      </c>
      <c r="G568" t="s">
        <v>42</v>
      </c>
      <c r="H568" t="s">
        <v>43</v>
      </c>
      <c r="I568" t="s">
        <v>50</v>
      </c>
      <c r="J568" t="s">
        <v>6818</v>
      </c>
      <c r="K568" t="s">
        <v>6819</v>
      </c>
      <c r="L568" t="s">
        <v>159</v>
      </c>
      <c r="M568">
        <v>132</v>
      </c>
      <c r="N568" t="s">
        <v>122</v>
      </c>
      <c r="O568" t="s">
        <v>63</v>
      </c>
      <c r="P568" t="s">
        <v>107</v>
      </c>
      <c r="Q568" t="s">
        <v>95</v>
      </c>
      <c r="R568" t="s">
        <v>28</v>
      </c>
      <c r="S568">
        <v>0</v>
      </c>
      <c r="T568" t="s">
        <v>6582</v>
      </c>
    </row>
    <row r="569" spans="1:20" x14ac:dyDescent="0.3">
      <c r="A569" t="s">
        <v>693</v>
      </c>
      <c r="B569" t="s">
        <v>6637</v>
      </c>
      <c r="C569" t="s">
        <v>46</v>
      </c>
      <c r="D569" t="s">
        <v>22</v>
      </c>
      <c r="E569" t="s">
        <v>40</v>
      </c>
      <c r="F569" t="s">
        <v>101</v>
      </c>
      <c r="G569" t="s">
        <v>48</v>
      </c>
      <c r="H569" t="s">
        <v>26</v>
      </c>
      <c r="I569" t="s">
        <v>27</v>
      </c>
      <c r="J569" t="s">
        <v>6637</v>
      </c>
      <c r="K569" t="s">
        <v>28</v>
      </c>
      <c r="L569" t="s">
        <v>28</v>
      </c>
      <c r="M569">
        <v>339</v>
      </c>
      <c r="N569" t="s">
        <v>75</v>
      </c>
      <c r="O569" t="s">
        <v>105</v>
      </c>
      <c r="P569" t="s">
        <v>133</v>
      </c>
      <c r="Q569">
        <v>3</v>
      </c>
      <c r="R569" t="s">
        <v>37</v>
      </c>
      <c r="S569">
        <v>1</v>
      </c>
      <c r="T569" t="s">
        <v>6209</v>
      </c>
    </row>
    <row r="570" spans="1:20" x14ac:dyDescent="0.3">
      <c r="A570" t="s">
        <v>694</v>
      </c>
      <c r="B570" t="s">
        <v>6729</v>
      </c>
      <c r="C570" t="s">
        <v>55</v>
      </c>
      <c r="D570" t="s">
        <v>56</v>
      </c>
      <c r="E570" t="s">
        <v>23</v>
      </c>
      <c r="F570" t="s">
        <v>61</v>
      </c>
      <c r="G570" t="s">
        <v>62</v>
      </c>
      <c r="H570" t="s">
        <v>26</v>
      </c>
      <c r="I570" t="s">
        <v>27</v>
      </c>
      <c r="J570" t="s">
        <v>6729</v>
      </c>
      <c r="K570" t="s">
        <v>28</v>
      </c>
      <c r="L570" t="s">
        <v>28</v>
      </c>
      <c r="M570">
        <v>435</v>
      </c>
      <c r="N570" t="s">
        <v>52</v>
      </c>
      <c r="O570" t="s">
        <v>63</v>
      </c>
      <c r="P570" t="s">
        <v>44</v>
      </c>
      <c r="Q570">
        <v>5</v>
      </c>
      <c r="R570" t="s">
        <v>119</v>
      </c>
      <c r="S570">
        <v>1</v>
      </c>
      <c r="T570" t="s">
        <v>6235</v>
      </c>
    </row>
    <row r="571" spans="1:20" x14ac:dyDescent="0.3">
      <c r="A571" t="s">
        <v>695</v>
      </c>
      <c r="B571" t="s">
        <v>6820</v>
      </c>
      <c r="C571" t="s">
        <v>60</v>
      </c>
      <c r="D571" t="s">
        <v>56</v>
      </c>
      <c r="E571" t="s">
        <v>40</v>
      </c>
      <c r="F571" t="s">
        <v>61</v>
      </c>
      <c r="G571" t="s">
        <v>62</v>
      </c>
      <c r="H571" t="s">
        <v>26</v>
      </c>
      <c r="I571" t="s">
        <v>27</v>
      </c>
      <c r="J571" t="s">
        <v>6820</v>
      </c>
      <c r="K571" t="s">
        <v>28</v>
      </c>
      <c r="L571" t="s">
        <v>28</v>
      </c>
      <c r="M571">
        <v>134</v>
      </c>
      <c r="N571" t="s">
        <v>52</v>
      </c>
      <c r="O571" t="s">
        <v>63</v>
      </c>
      <c r="P571" t="s">
        <v>64</v>
      </c>
      <c r="Q571" t="s">
        <v>95</v>
      </c>
      <c r="R571" t="s">
        <v>28</v>
      </c>
      <c r="S571">
        <v>0</v>
      </c>
      <c r="T571" t="s">
        <v>6202</v>
      </c>
    </row>
    <row r="572" spans="1:20" x14ac:dyDescent="0.3">
      <c r="A572" t="s">
        <v>696</v>
      </c>
      <c r="B572" t="s">
        <v>6528</v>
      </c>
      <c r="C572" t="s">
        <v>66</v>
      </c>
      <c r="D572" t="s">
        <v>56</v>
      </c>
      <c r="E572" t="s">
        <v>67</v>
      </c>
      <c r="F572" t="s">
        <v>358</v>
      </c>
      <c r="G572" t="s">
        <v>69</v>
      </c>
      <c r="H572" t="s">
        <v>49</v>
      </c>
      <c r="I572" t="s">
        <v>50</v>
      </c>
      <c r="J572" t="s">
        <v>6528</v>
      </c>
      <c r="K572" t="s">
        <v>6821</v>
      </c>
      <c r="L572" t="s">
        <v>84</v>
      </c>
      <c r="M572">
        <v>132</v>
      </c>
      <c r="N572" t="s">
        <v>52</v>
      </c>
      <c r="O572" t="s">
        <v>63</v>
      </c>
      <c r="P572" t="s">
        <v>31</v>
      </c>
      <c r="Q572" t="s">
        <v>95</v>
      </c>
      <c r="R572" t="s">
        <v>28</v>
      </c>
      <c r="S572">
        <v>0</v>
      </c>
      <c r="T572" t="s">
        <v>6219</v>
      </c>
    </row>
    <row r="573" spans="1:20" x14ac:dyDescent="0.3">
      <c r="A573" t="s">
        <v>697</v>
      </c>
      <c r="B573" t="s">
        <v>6822</v>
      </c>
      <c r="C573" t="s">
        <v>71</v>
      </c>
      <c r="D573" t="s">
        <v>72</v>
      </c>
      <c r="E573" t="s">
        <v>23</v>
      </c>
      <c r="F573" t="s">
        <v>129</v>
      </c>
      <c r="G573" t="s">
        <v>74</v>
      </c>
      <c r="H573" t="s">
        <v>43</v>
      </c>
      <c r="I573" t="s">
        <v>27</v>
      </c>
      <c r="J573" t="s">
        <v>6822</v>
      </c>
      <c r="K573" t="s">
        <v>28</v>
      </c>
      <c r="L573" t="s">
        <v>28</v>
      </c>
      <c r="M573">
        <v>796</v>
      </c>
      <c r="N573" t="s">
        <v>75</v>
      </c>
      <c r="O573" t="s">
        <v>43</v>
      </c>
      <c r="P573" t="s">
        <v>31</v>
      </c>
      <c r="Q573">
        <v>3</v>
      </c>
      <c r="R573" t="s">
        <v>37</v>
      </c>
      <c r="S573">
        <v>2</v>
      </c>
      <c r="T573" t="s">
        <v>6298</v>
      </c>
    </row>
    <row r="574" spans="1:20" x14ac:dyDescent="0.3">
      <c r="A574" t="s">
        <v>698</v>
      </c>
      <c r="B574" t="s">
        <v>6823</v>
      </c>
      <c r="C574" t="s">
        <v>77</v>
      </c>
      <c r="D574" t="s">
        <v>72</v>
      </c>
      <c r="E574" t="s">
        <v>40</v>
      </c>
      <c r="F574" t="s">
        <v>78</v>
      </c>
      <c r="G574" t="s">
        <v>79</v>
      </c>
      <c r="H574" t="s">
        <v>49</v>
      </c>
      <c r="I574" t="s">
        <v>27</v>
      </c>
      <c r="J574" t="s">
        <v>6823</v>
      </c>
      <c r="K574" t="s">
        <v>28</v>
      </c>
      <c r="L574" t="s">
        <v>28</v>
      </c>
      <c r="M574">
        <v>198</v>
      </c>
      <c r="N574" t="s">
        <v>29</v>
      </c>
      <c r="O574" t="s">
        <v>63</v>
      </c>
      <c r="P574" t="s">
        <v>31</v>
      </c>
      <c r="Q574">
        <v>2</v>
      </c>
      <c r="R574" t="s">
        <v>53</v>
      </c>
      <c r="S574">
        <v>1</v>
      </c>
      <c r="T574" t="s">
        <v>6611</v>
      </c>
    </row>
    <row r="575" spans="1:20" x14ac:dyDescent="0.3">
      <c r="A575" t="s">
        <v>699</v>
      </c>
      <c r="B575" t="s">
        <v>6824</v>
      </c>
      <c r="C575" t="s">
        <v>81</v>
      </c>
      <c r="D575" t="s">
        <v>72</v>
      </c>
      <c r="E575" t="s">
        <v>23</v>
      </c>
      <c r="F575" t="s">
        <v>82</v>
      </c>
      <c r="G575" t="s">
        <v>83</v>
      </c>
      <c r="H575" t="s">
        <v>26</v>
      </c>
      <c r="I575" t="s">
        <v>27</v>
      </c>
      <c r="J575" t="s">
        <v>6824</v>
      </c>
      <c r="K575" t="s">
        <v>28</v>
      </c>
      <c r="L575" t="s">
        <v>28</v>
      </c>
      <c r="M575">
        <v>1001</v>
      </c>
      <c r="N575" t="s">
        <v>52</v>
      </c>
      <c r="O575" t="s">
        <v>63</v>
      </c>
      <c r="P575" t="s">
        <v>64</v>
      </c>
      <c r="Q575">
        <v>3</v>
      </c>
      <c r="R575" t="s">
        <v>37</v>
      </c>
      <c r="S575">
        <v>3</v>
      </c>
      <c r="T575" t="s">
        <v>6209</v>
      </c>
    </row>
    <row r="576" spans="1:20" x14ac:dyDescent="0.3">
      <c r="A576" t="s">
        <v>700</v>
      </c>
      <c r="B576" t="s">
        <v>6382</v>
      </c>
      <c r="C576" t="s">
        <v>86</v>
      </c>
      <c r="D576" t="s">
        <v>87</v>
      </c>
      <c r="E576" t="s">
        <v>67</v>
      </c>
      <c r="F576" t="s">
        <v>114</v>
      </c>
      <c r="G576" t="s">
        <v>94</v>
      </c>
      <c r="H576" t="s">
        <v>43</v>
      </c>
      <c r="I576" t="s">
        <v>27</v>
      </c>
      <c r="J576" t="s">
        <v>6382</v>
      </c>
      <c r="K576" t="s">
        <v>28</v>
      </c>
      <c r="L576" t="s">
        <v>28</v>
      </c>
      <c r="M576">
        <v>224</v>
      </c>
      <c r="N576" t="s">
        <v>29</v>
      </c>
      <c r="O576" t="s">
        <v>63</v>
      </c>
      <c r="P576" t="s">
        <v>64</v>
      </c>
      <c r="Q576">
        <v>3</v>
      </c>
      <c r="R576" t="s">
        <v>37</v>
      </c>
      <c r="S576">
        <v>1</v>
      </c>
      <c r="T576" t="s">
        <v>6202</v>
      </c>
    </row>
    <row r="577" spans="1:20" x14ac:dyDescent="0.3">
      <c r="A577" t="s">
        <v>701</v>
      </c>
      <c r="B577" t="s">
        <v>6598</v>
      </c>
      <c r="C577" t="s">
        <v>91</v>
      </c>
      <c r="D577" t="s">
        <v>87</v>
      </c>
      <c r="E577" t="s">
        <v>92</v>
      </c>
      <c r="F577" t="s">
        <v>152</v>
      </c>
      <c r="G577" t="s">
        <v>94</v>
      </c>
      <c r="H577" t="s">
        <v>49</v>
      </c>
      <c r="I577" t="s">
        <v>50</v>
      </c>
      <c r="J577" t="s">
        <v>6598</v>
      </c>
      <c r="K577" t="s">
        <v>6825</v>
      </c>
      <c r="L577" t="s">
        <v>51</v>
      </c>
      <c r="M577">
        <v>597</v>
      </c>
      <c r="N577" t="s">
        <v>52</v>
      </c>
      <c r="O577" t="s">
        <v>63</v>
      </c>
      <c r="P577" t="s">
        <v>64</v>
      </c>
      <c r="Q577">
        <v>3</v>
      </c>
      <c r="R577" t="s">
        <v>37</v>
      </c>
      <c r="S577">
        <v>2</v>
      </c>
      <c r="T577" t="s">
        <v>6826</v>
      </c>
    </row>
    <row r="578" spans="1:20" x14ac:dyDescent="0.3">
      <c r="A578" t="s">
        <v>702</v>
      </c>
      <c r="B578" t="s">
        <v>6748</v>
      </c>
      <c r="C578" t="s">
        <v>21</v>
      </c>
      <c r="D578" t="s">
        <v>22</v>
      </c>
      <c r="E578" t="s">
        <v>23</v>
      </c>
      <c r="F578" t="s">
        <v>121</v>
      </c>
      <c r="G578" t="s">
        <v>25</v>
      </c>
      <c r="H578" t="s">
        <v>49</v>
      </c>
      <c r="I578" t="s">
        <v>50</v>
      </c>
      <c r="J578" t="s">
        <v>6748</v>
      </c>
      <c r="K578" t="s">
        <v>6827</v>
      </c>
      <c r="L578" t="s">
        <v>159</v>
      </c>
      <c r="M578">
        <v>227</v>
      </c>
      <c r="N578" t="s">
        <v>52</v>
      </c>
      <c r="O578" t="s">
        <v>30</v>
      </c>
      <c r="P578" t="s">
        <v>31</v>
      </c>
      <c r="Q578">
        <v>3</v>
      </c>
      <c r="R578" t="s">
        <v>37</v>
      </c>
      <c r="S578">
        <v>1</v>
      </c>
      <c r="T578" t="s">
        <v>6141</v>
      </c>
    </row>
    <row r="579" spans="1:20" x14ac:dyDescent="0.3">
      <c r="A579" t="s">
        <v>703</v>
      </c>
      <c r="B579" t="s">
        <v>6399</v>
      </c>
      <c r="C579" t="s">
        <v>34</v>
      </c>
      <c r="D579" t="s">
        <v>22</v>
      </c>
      <c r="E579" t="s">
        <v>23</v>
      </c>
      <c r="F579" t="s">
        <v>35</v>
      </c>
      <c r="G579" t="s">
        <v>36</v>
      </c>
      <c r="H579" t="s">
        <v>26</v>
      </c>
      <c r="I579" t="s">
        <v>27</v>
      </c>
      <c r="J579" t="s">
        <v>6399</v>
      </c>
      <c r="K579" t="s">
        <v>28</v>
      </c>
      <c r="L579" t="s">
        <v>28</v>
      </c>
      <c r="M579">
        <v>299</v>
      </c>
      <c r="N579" t="s">
        <v>29</v>
      </c>
      <c r="O579" t="s">
        <v>30</v>
      </c>
      <c r="P579" t="s">
        <v>31</v>
      </c>
      <c r="Q579">
        <v>3</v>
      </c>
      <c r="R579" t="s">
        <v>37</v>
      </c>
      <c r="S579">
        <v>1</v>
      </c>
      <c r="T579" t="s">
        <v>6239</v>
      </c>
    </row>
    <row r="580" spans="1:20" x14ac:dyDescent="0.3">
      <c r="A580" t="s">
        <v>704</v>
      </c>
      <c r="B580" t="s">
        <v>6828</v>
      </c>
      <c r="C580" t="s">
        <v>39</v>
      </c>
      <c r="D580" t="s">
        <v>22</v>
      </c>
      <c r="E580" t="s">
        <v>40</v>
      </c>
      <c r="F580" t="s">
        <v>215</v>
      </c>
      <c r="G580" t="s">
        <v>42</v>
      </c>
      <c r="H580" t="s">
        <v>49</v>
      </c>
      <c r="I580" t="s">
        <v>27</v>
      </c>
      <c r="J580" t="s">
        <v>6828</v>
      </c>
      <c r="K580" t="s">
        <v>28</v>
      </c>
      <c r="L580" t="s">
        <v>28</v>
      </c>
      <c r="M580">
        <v>975</v>
      </c>
      <c r="N580" t="s">
        <v>140</v>
      </c>
      <c r="O580" t="s">
        <v>30</v>
      </c>
      <c r="P580" t="s">
        <v>107</v>
      </c>
      <c r="Q580">
        <v>4</v>
      </c>
      <c r="R580" t="s">
        <v>32</v>
      </c>
      <c r="S580">
        <v>3</v>
      </c>
      <c r="T580" t="s">
        <v>6829</v>
      </c>
    </row>
    <row r="581" spans="1:20" x14ac:dyDescent="0.3">
      <c r="A581" t="s">
        <v>705</v>
      </c>
      <c r="B581" t="s">
        <v>6195</v>
      </c>
      <c r="C581" t="s">
        <v>46</v>
      </c>
      <c r="D581" t="s">
        <v>22</v>
      </c>
      <c r="E581" t="s">
        <v>40</v>
      </c>
      <c r="F581" t="s">
        <v>47</v>
      </c>
      <c r="G581" t="s">
        <v>48</v>
      </c>
      <c r="H581" t="s">
        <v>49</v>
      </c>
      <c r="I581" t="s">
        <v>27</v>
      </c>
      <c r="J581" t="s">
        <v>6195</v>
      </c>
      <c r="K581" t="s">
        <v>28</v>
      </c>
      <c r="L581" t="s">
        <v>28</v>
      </c>
      <c r="M581">
        <v>797</v>
      </c>
      <c r="N581" t="s">
        <v>75</v>
      </c>
      <c r="O581" t="s">
        <v>30</v>
      </c>
      <c r="P581" t="s">
        <v>64</v>
      </c>
      <c r="Q581">
        <v>5</v>
      </c>
      <c r="R581" t="s">
        <v>119</v>
      </c>
      <c r="S581">
        <v>2</v>
      </c>
      <c r="T581" t="s">
        <v>6334</v>
      </c>
    </row>
    <row r="582" spans="1:20" x14ac:dyDescent="0.3">
      <c r="A582" t="s">
        <v>706</v>
      </c>
      <c r="B582" t="s">
        <v>6355</v>
      </c>
      <c r="C582" t="s">
        <v>55</v>
      </c>
      <c r="D582" t="s">
        <v>56</v>
      </c>
      <c r="E582" t="s">
        <v>23</v>
      </c>
      <c r="F582" t="s">
        <v>190</v>
      </c>
      <c r="G582" t="s">
        <v>58</v>
      </c>
      <c r="H582" t="s">
        <v>49</v>
      </c>
      <c r="I582" t="s">
        <v>50</v>
      </c>
      <c r="J582" t="s">
        <v>6355</v>
      </c>
      <c r="K582" t="s">
        <v>6402</v>
      </c>
      <c r="L582" t="s">
        <v>51</v>
      </c>
      <c r="M582">
        <v>126</v>
      </c>
      <c r="N582" t="s">
        <v>29</v>
      </c>
      <c r="O582" t="s">
        <v>170</v>
      </c>
      <c r="P582" t="s">
        <v>64</v>
      </c>
      <c r="Q582" t="s">
        <v>95</v>
      </c>
      <c r="R582" t="s">
        <v>28</v>
      </c>
      <c r="S582">
        <v>0</v>
      </c>
      <c r="T582" t="s">
        <v>6795</v>
      </c>
    </row>
    <row r="583" spans="1:20" x14ac:dyDescent="0.3">
      <c r="A583" t="s">
        <v>707</v>
      </c>
      <c r="B583" t="s">
        <v>6678</v>
      </c>
      <c r="C583" t="s">
        <v>60</v>
      </c>
      <c r="D583" t="s">
        <v>56</v>
      </c>
      <c r="E583" t="s">
        <v>40</v>
      </c>
      <c r="F583" t="s">
        <v>104</v>
      </c>
      <c r="G583" t="s">
        <v>62</v>
      </c>
      <c r="H583" t="s">
        <v>43</v>
      </c>
      <c r="I583" t="s">
        <v>50</v>
      </c>
      <c r="J583" t="s">
        <v>6678</v>
      </c>
      <c r="K583" t="s">
        <v>6308</v>
      </c>
      <c r="L583" t="s">
        <v>84</v>
      </c>
      <c r="M583">
        <v>560</v>
      </c>
      <c r="N583" t="s">
        <v>29</v>
      </c>
      <c r="O583" t="s">
        <v>63</v>
      </c>
      <c r="P583" t="s">
        <v>133</v>
      </c>
      <c r="Q583">
        <v>2</v>
      </c>
      <c r="R583" t="s">
        <v>53</v>
      </c>
      <c r="S583">
        <v>2</v>
      </c>
      <c r="T583" t="s">
        <v>6479</v>
      </c>
    </row>
    <row r="584" spans="1:20" x14ac:dyDescent="0.3">
      <c r="A584" t="s">
        <v>708</v>
      </c>
      <c r="B584" t="s">
        <v>6830</v>
      </c>
      <c r="C584" t="s">
        <v>66</v>
      </c>
      <c r="D584" t="s">
        <v>56</v>
      </c>
      <c r="E584" t="s">
        <v>67</v>
      </c>
      <c r="F584" t="s">
        <v>193</v>
      </c>
      <c r="G584" t="s">
        <v>69</v>
      </c>
      <c r="H584" t="s">
        <v>43</v>
      </c>
      <c r="I584" t="s">
        <v>27</v>
      </c>
      <c r="J584" t="s">
        <v>6830</v>
      </c>
      <c r="K584" t="s">
        <v>28</v>
      </c>
      <c r="L584" t="s">
        <v>28</v>
      </c>
      <c r="M584">
        <v>671</v>
      </c>
      <c r="N584" t="s">
        <v>122</v>
      </c>
      <c r="O584" t="s">
        <v>105</v>
      </c>
      <c r="P584" t="s">
        <v>64</v>
      </c>
      <c r="Q584">
        <v>3</v>
      </c>
      <c r="R584" t="s">
        <v>37</v>
      </c>
      <c r="S584">
        <v>2</v>
      </c>
      <c r="T584" t="s">
        <v>6233</v>
      </c>
    </row>
    <row r="585" spans="1:20" x14ac:dyDescent="0.3">
      <c r="A585" t="s">
        <v>709</v>
      </c>
      <c r="B585" t="s">
        <v>6831</v>
      </c>
      <c r="C585" t="s">
        <v>71</v>
      </c>
      <c r="D585" t="s">
        <v>72</v>
      </c>
      <c r="E585" t="s">
        <v>23</v>
      </c>
      <c r="F585" t="s">
        <v>150</v>
      </c>
      <c r="G585" t="s">
        <v>74</v>
      </c>
      <c r="H585" t="s">
        <v>26</v>
      </c>
      <c r="I585" t="s">
        <v>27</v>
      </c>
      <c r="J585" t="s">
        <v>6831</v>
      </c>
      <c r="K585" t="s">
        <v>28</v>
      </c>
      <c r="L585" t="s">
        <v>28</v>
      </c>
      <c r="M585">
        <v>108</v>
      </c>
      <c r="N585" t="s">
        <v>122</v>
      </c>
      <c r="O585" t="s">
        <v>105</v>
      </c>
      <c r="P585" t="s">
        <v>31</v>
      </c>
      <c r="Q585" t="s">
        <v>95</v>
      </c>
      <c r="R585" t="s">
        <v>28</v>
      </c>
      <c r="S585">
        <v>0</v>
      </c>
      <c r="T585" t="s">
        <v>6241</v>
      </c>
    </row>
    <row r="586" spans="1:20" x14ac:dyDescent="0.3">
      <c r="A586" t="s">
        <v>710</v>
      </c>
      <c r="B586" t="s">
        <v>6832</v>
      </c>
      <c r="C586" t="s">
        <v>77</v>
      </c>
      <c r="D586" t="s">
        <v>72</v>
      </c>
      <c r="E586" t="s">
        <v>40</v>
      </c>
      <c r="F586" t="s">
        <v>131</v>
      </c>
      <c r="G586" t="s">
        <v>79</v>
      </c>
      <c r="H586" t="s">
        <v>26</v>
      </c>
      <c r="I586" t="s">
        <v>27</v>
      </c>
      <c r="J586" t="s">
        <v>6832</v>
      </c>
      <c r="K586" t="s">
        <v>28</v>
      </c>
      <c r="L586" t="s">
        <v>28</v>
      </c>
      <c r="M586">
        <v>457</v>
      </c>
      <c r="N586" t="s">
        <v>75</v>
      </c>
      <c r="O586" t="s">
        <v>43</v>
      </c>
      <c r="P586" t="s">
        <v>31</v>
      </c>
      <c r="Q586">
        <v>3</v>
      </c>
      <c r="R586" t="s">
        <v>37</v>
      </c>
      <c r="S586">
        <v>1</v>
      </c>
      <c r="T586" t="s">
        <v>6429</v>
      </c>
    </row>
    <row r="587" spans="1:20" x14ac:dyDescent="0.3">
      <c r="A587" t="s">
        <v>711</v>
      </c>
      <c r="B587" t="s">
        <v>6833</v>
      </c>
      <c r="C587" t="s">
        <v>81</v>
      </c>
      <c r="D587" t="s">
        <v>72</v>
      </c>
      <c r="E587" t="s">
        <v>23</v>
      </c>
      <c r="F587" t="s">
        <v>223</v>
      </c>
      <c r="G587" t="s">
        <v>83</v>
      </c>
      <c r="H587" t="s">
        <v>49</v>
      </c>
      <c r="I587" t="s">
        <v>27</v>
      </c>
      <c r="J587" t="s">
        <v>6833</v>
      </c>
      <c r="K587" t="s">
        <v>28</v>
      </c>
      <c r="L587" t="s">
        <v>28</v>
      </c>
      <c r="M587">
        <v>407</v>
      </c>
      <c r="N587" t="s">
        <v>52</v>
      </c>
      <c r="O587" t="s">
        <v>30</v>
      </c>
      <c r="P587" t="s">
        <v>31</v>
      </c>
      <c r="Q587">
        <v>1</v>
      </c>
      <c r="R587" t="s">
        <v>53</v>
      </c>
      <c r="S587">
        <v>1</v>
      </c>
      <c r="T587" t="s">
        <v>6834</v>
      </c>
    </row>
    <row r="588" spans="1:20" x14ac:dyDescent="0.3">
      <c r="A588" t="s">
        <v>712</v>
      </c>
      <c r="B588" t="s">
        <v>6835</v>
      </c>
      <c r="C588" t="s">
        <v>86</v>
      </c>
      <c r="D588" t="s">
        <v>87</v>
      </c>
      <c r="E588" t="s">
        <v>67</v>
      </c>
      <c r="F588" t="s">
        <v>135</v>
      </c>
      <c r="G588" t="s">
        <v>89</v>
      </c>
      <c r="H588" t="s">
        <v>43</v>
      </c>
      <c r="I588" t="s">
        <v>27</v>
      </c>
      <c r="J588" t="s">
        <v>6835</v>
      </c>
      <c r="K588" t="s">
        <v>28</v>
      </c>
      <c r="L588" t="s">
        <v>28</v>
      </c>
      <c r="M588">
        <v>138</v>
      </c>
      <c r="N588" t="s">
        <v>52</v>
      </c>
      <c r="O588" t="s">
        <v>30</v>
      </c>
      <c r="P588" t="s">
        <v>133</v>
      </c>
      <c r="Q588" t="s">
        <v>95</v>
      </c>
      <c r="R588" t="s">
        <v>28</v>
      </c>
      <c r="S588">
        <v>0</v>
      </c>
      <c r="T588" t="s">
        <v>6212</v>
      </c>
    </row>
    <row r="589" spans="1:20" x14ac:dyDescent="0.3">
      <c r="A589" t="s">
        <v>713</v>
      </c>
      <c r="B589" t="s">
        <v>6223</v>
      </c>
      <c r="C589" t="s">
        <v>91</v>
      </c>
      <c r="D589" t="s">
        <v>87</v>
      </c>
      <c r="E589" t="s">
        <v>92</v>
      </c>
      <c r="F589" t="s">
        <v>114</v>
      </c>
      <c r="G589" t="s">
        <v>94</v>
      </c>
      <c r="H589" t="s">
        <v>43</v>
      </c>
      <c r="I589" t="s">
        <v>27</v>
      </c>
      <c r="J589" t="s">
        <v>6223</v>
      </c>
      <c r="K589" t="s">
        <v>28</v>
      </c>
      <c r="L589" t="s">
        <v>28</v>
      </c>
      <c r="M589">
        <v>768</v>
      </c>
      <c r="N589" t="s">
        <v>29</v>
      </c>
      <c r="O589" t="s">
        <v>43</v>
      </c>
      <c r="P589" t="s">
        <v>44</v>
      </c>
      <c r="Q589">
        <v>3</v>
      </c>
      <c r="R589" t="s">
        <v>37</v>
      </c>
      <c r="S589">
        <v>2</v>
      </c>
      <c r="T589" t="s">
        <v>6509</v>
      </c>
    </row>
    <row r="590" spans="1:20" x14ac:dyDescent="0.3">
      <c r="A590" t="s">
        <v>714</v>
      </c>
      <c r="B590" t="s">
        <v>6836</v>
      </c>
      <c r="C590" t="s">
        <v>21</v>
      </c>
      <c r="D590" t="s">
        <v>22</v>
      </c>
      <c r="E590" t="s">
        <v>23</v>
      </c>
      <c r="F590" t="s">
        <v>24</v>
      </c>
      <c r="G590" t="s">
        <v>25</v>
      </c>
      <c r="H590" t="s">
        <v>26</v>
      </c>
      <c r="I590" t="s">
        <v>50</v>
      </c>
      <c r="J590" t="s">
        <v>6836</v>
      </c>
      <c r="K590" t="s">
        <v>6240</v>
      </c>
      <c r="L590" t="s">
        <v>51</v>
      </c>
      <c r="M590">
        <v>320</v>
      </c>
      <c r="N590" t="s">
        <v>122</v>
      </c>
      <c r="O590" t="s">
        <v>63</v>
      </c>
      <c r="P590" t="s">
        <v>31</v>
      </c>
      <c r="Q590">
        <v>1</v>
      </c>
      <c r="R590" t="s">
        <v>53</v>
      </c>
      <c r="S590">
        <v>1</v>
      </c>
      <c r="T590" t="s">
        <v>6616</v>
      </c>
    </row>
    <row r="591" spans="1:20" x14ac:dyDescent="0.3">
      <c r="A591" t="s">
        <v>715</v>
      </c>
      <c r="B591" t="s">
        <v>6213</v>
      </c>
      <c r="C591" t="s">
        <v>34</v>
      </c>
      <c r="D591" t="s">
        <v>22</v>
      </c>
      <c r="E591" t="s">
        <v>23</v>
      </c>
      <c r="F591" t="s">
        <v>24</v>
      </c>
      <c r="G591" t="s">
        <v>25</v>
      </c>
      <c r="H591" t="s">
        <v>26</v>
      </c>
      <c r="I591" t="s">
        <v>50</v>
      </c>
      <c r="J591" t="s">
        <v>6213</v>
      </c>
      <c r="K591" t="s">
        <v>6837</v>
      </c>
      <c r="L591" t="s">
        <v>51</v>
      </c>
      <c r="M591">
        <v>171</v>
      </c>
      <c r="N591" t="s">
        <v>75</v>
      </c>
      <c r="O591" t="s">
        <v>63</v>
      </c>
      <c r="P591" t="s">
        <v>107</v>
      </c>
      <c r="Q591" t="s">
        <v>95</v>
      </c>
      <c r="R591" t="s">
        <v>28</v>
      </c>
      <c r="S591">
        <v>0</v>
      </c>
      <c r="T591" t="s">
        <v>6606</v>
      </c>
    </row>
    <row r="592" spans="1:20" x14ac:dyDescent="0.3">
      <c r="A592" t="s">
        <v>716</v>
      </c>
      <c r="B592" t="s">
        <v>6838</v>
      </c>
      <c r="C592" t="s">
        <v>39</v>
      </c>
      <c r="D592" t="s">
        <v>22</v>
      </c>
      <c r="E592" t="s">
        <v>40</v>
      </c>
      <c r="F592" t="s">
        <v>99</v>
      </c>
      <c r="G592" t="s">
        <v>36</v>
      </c>
      <c r="H592" t="s">
        <v>49</v>
      </c>
      <c r="I592" t="s">
        <v>27</v>
      </c>
      <c r="J592" t="s">
        <v>6838</v>
      </c>
      <c r="K592" t="s">
        <v>28</v>
      </c>
      <c r="L592" t="s">
        <v>28</v>
      </c>
      <c r="M592">
        <v>417</v>
      </c>
      <c r="N592" t="s">
        <v>29</v>
      </c>
      <c r="O592" t="s">
        <v>63</v>
      </c>
      <c r="P592" t="s">
        <v>31</v>
      </c>
      <c r="Q592">
        <v>1</v>
      </c>
      <c r="R592" t="s">
        <v>53</v>
      </c>
      <c r="S592">
        <v>1</v>
      </c>
      <c r="T592" t="s">
        <v>6539</v>
      </c>
    </row>
    <row r="593" spans="1:20" x14ac:dyDescent="0.3">
      <c r="A593" t="s">
        <v>717</v>
      </c>
      <c r="B593" t="s">
        <v>6839</v>
      </c>
      <c r="C593" t="s">
        <v>46</v>
      </c>
      <c r="D593" t="s">
        <v>22</v>
      </c>
      <c r="E593" t="s">
        <v>40</v>
      </c>
      <c r="F593" t="s">
        <v>47</v>
      </c>
      <c r="G593" t="s">
        <v>48</v>
      </c>
      <c r="H593" t="s">
        <v>49</v>
      </c>
      <c r="I593" t="s">
        <v>27</v>
      </c>
      <c r="J593" t="s">
        <v>6839</v>
      </c>
      <c r="K593" t="s">
        <v>28</v>
      </c>
      <c r="L593" t="s">
        <v>28</v>
      </c>
      <c r="M593">
        <v>954</v>
      </c>
      <c r="N593" t="s">
        <v>140</v>
      </c>
      <c r="O593" t="s">
        <v>105</v>
      </c>
      <c r="P593" t="s">
        <v>133</v>
      </c>
      <c r="Q593">
        <v>1</v>
      </c>
      <c r="R593" t="s">
        <v>53</v>
      </c>
      <c r="S593">
        <v>3</v>
      </c>
      <c r="T593" t="s">
        <v>6321</v>
      </c>
    </row>
    <row r="594" spans="1:20" x14ac:dyDescent="0.3">
      <c r="A594" t="s">
        <v>718</v>
      </c>
      <c r="B594" t="s">
        <v>6840</v>
      </c>
      <c r="C594" t="s">
        <v>55</v>
      </c>
      <c r="D594" t="s">
        <v>56</v>
      </c>
      <c r="E594" t="s">
        <v>23</v>
      </c>
      <c r="F594" t="s">
        <v>61</v>
      </c>
      <c r="G594" t="s">
        <v>62</v>
      </c>
      <c r="H594" t="s">
        <v>26</v>
      </c>
      <c r="I594" t="s">
        <v>27</v>
      </c>
      <c r="J594" t="s">
        <v>6840</v>
      </c>
      <c r="K594" t="s">
        <v>28</v>
      </c>
      <c r="L594" t="s">
        <v>28</v>
      </c>
      <c r="M594">
        <v>515</v>
      </c>
      <c r="N594" t="s">
        <v>122</v>
      </c>
      <c r="O594" t="s">
        <v>63</v>
      </c>
      <c r="P594" t="s">
        <v>44</v>
      </c>
      <c r="Q594">
        <v>3</v>
      </c>
      <c r="R594" t="s">
        <v>37</v>
      </c>
      <c r="S594">
        <v>1</v>
      </c>
      <c r="T594" t="s">
        <v>6161</v>
      </c>
    </row>
    <row r="595" spans="1:20" x14ac:dyDescent="0.3">
      <c r="A595" t="s">
        <v>719</v>
      </c>
      <c r="B595" t="s">
        <v>6279</v>
      </c>
      <c r="C595" t="s">
        <v>60</v>
      </c>
      <c r="D595" t="s">
        <v>56</v>
      </c>
      <c r="E595" t="s">
        <v>40</v>
      </c>
      <c r="F595" t="s">
        <v>145</v>
      </c>
      <c r="G595" t="s">
        <v>62</v>
      </c>
      <c r="H595" t="s">
        <v>49</v>
      </c>
      <c r="I595" t="s">
        <v>27</v>
      </c>
      <c r="J595" t="s">
        <v>6279</v>
      </c>
      <c r="K595" t="s">
        <v>28</v>
      </c>
      <c r="L595" t="s">
        <v>28</v>
      </c>
      <c r="M595">
        <v>396</v>
      </c>
      <c r="N595" t="s">
        <v>29</v>
      </c>
      <c r="O595" t="s">
        <v>63</v>
      </c>
      <c r="P595" t="s">
        <v>107</v>
      </c>
      <c r="Q595">
        <v>3</v>
      </c>
      <c r="R595" t="s">
        <v>37</v>
      </c>
      <c r="S595">
        <v>1</v>
      </c>
      <c r="T595" t="s">
        <v>6152</v>
      </c>
    </row>
    <row r="596" spans="1:20" x14ac:dyDescent="0.3">
      <c r="A596" t="s">
        <v>720</v>
      </c>
      <c r="B596" t="s">
        <v>6841</v>
      </c>
      <c r="C596" t="s">
        <v>66</v>
      </c>
      <c r="D596" t="s">
        <v>56</v>
      </c>
      <c r="E596" t="s">
        <v>67</v>
      </c>
      <c r="F596" t="s">
        <v>193</v>
      </c>
      <c r="G596" t="s">
        <v>69</v>
      </c>
      <c r="H596" t="s">
        <v>43</v>
      </c>
      <c r="I596" t="s">
        <v>27</v>
      </c>
      <c r="J596" t="s">
        <v>6841</v>
      </c>
      <c r="K596" t="s">
        <v>28</v>
      </c>
      <c r="L596" t="s">
        <v>28</v>
      </c>
      <c r="M596">
        <v>253</v>
      </c>
      <c r="N596" t="s">
        <v>29</v>
      </c>
      <c r="O596" t="s">
        <v>63</v>
      </c>
      <c r="P596" t="s">
        <v>44</v>
      </c>
      <c r="Q596">
        <v>4</v>
      </c>
      <c r="R596" t="s">
        <v>32</v>
      </c>
      <c r="S596">
        <v>1</v>
      </c>
      <c r="T596" t="s">
        <v>6455</v>
      </c>
    </row>
    <row r="597" spans="1:20" x14ac:dyDescent="0.3">
      <c r="A597" t="s">
        <v>721</v>
      </c>
      <c r="B597" t="s">
        <v>6301</v>
      </c>
      <c r="C597" t="s">
        <v>71</v>
      </c>
      <c r="D597" t="s">
        <v>72</v>
      </c>
      <c r="E597" t="s">
        <v>23</v>
      </c>
      <c r="F597" t="s">
        <v>73</v>
      </c>
      <c r="G597" t="s">
        <v>74</v>
      </c>
      <c r="H597" t="s">
        <v>49</v>
      </c>
      <c r="I597" t="s">
        <v>50</v>
      </c>
      <c r="J597" t="s">
        <v>6301</v>
      </c>
      <c r="K597" t="s">
        <v>6271</v>
      </c>
      <c r="L597" t="s">
        <v>51</v>
      </c>
      <c r="M597">
        <v>293</v>
      </c>
      <c r="N597" t="s">
        <v>29</v>
      </c>
      <c r="O597" t="s">
        <v>30</v>
      </c>
      <c r="P597" t="s">
        <v>31</v>
      </c>
      <c r="Q597">
        <v>3</v>
      </c>
      <c r="R597" t="s">
        <v>37</v>
      </c>
      <c r="S597">
        <v>1</v>
      </c>
      <c r="T597" t="s">
        <v>6244</v>
      </c>
    </row>
    <row r="598" spans="1:20" x14ac:dyDescent="0.3">
      <c r="A598" t="s">
        <v>722</v>
      </c>
      <c r="B598" t="s">
        <v>6730</v>
      </c>
      <c r="C598" t="s">
        <v>77</v>
      </c>
      <c r="D598" t="s">
        <v>72</v>
      </c>
      <c r="E598" t="s">
        <v>40</v>
      </c>
      <c r="F598" t="s">
        <v>114</v>
      </c>
      <c r="G598" t="s">
        <v>94</v>
      </c>
      <c r="H598" t="s">
        <v>43</v>
      </c>
      <c r="I598" t="s">
        <v>27</v>
      </c>
      <c r="J598" t="s">
        <v>6730</v>
      </c>
      <c r="K598" t="s">
        <v>28</v>
      </c>
      <c r="L598" t="s">
        <v>28</v>
      </c>
      <c r="M598">
        <v>893</v>
      </c>
      <c r="N598" t="s">
        <v>29</v>
      </c>
      <c r="O598" t="s">
        <v>63</v>
      </c>
      <c r="P598" t="s">
        <v>64</v>
      </c>
      <c r="Q598">
        <v>3</v>
      </c>
      <c r="R598" t="s">
        <v>37</v>
      </c>
      <c r="S598">
        <v>2</v>
      </c>
      <c r="T598" t="s">
        <v>6465</v>
      </c>
    </row>
    <row r="599" spans="1:20" x14ac:dyDescent="0.3">
      <c r="A599" t="s">
        <v>723</v>
      </c>
      <c r="B599" t="s">
        <v>6842</v>
      </c>
      <c r="C599" t="s">
        <v>81</v>
      </c>
      <c r="D599" t="s">
        <v>72</v>
      </c>
      <c r="E599" t="s">
        <v>23</v>
      </c>
      <c r="F599" t="s">
        <v>286</v>
      </c>
      <c r="G599" t="s">
        <v>94</v>
      </c>
      <c r="H599" t="s">
        <v>110</v>
      </c>
      <c r="I599" t="s">
        <v>27</v>
      </c>
      <c r="J599" t="s">
        <v>6842</v>
      </c>
      <c r="K599" t="s">
        <v>28</v>
      </c>
      <c r="L599" t="s">
        <v>28</v>
      </c>
      <c r="M599">
        <v>579</v>
      </c>
      <c r="N599" t="s">
        <v>52</v>
      </c>
      <c r="O599" t="s">
        <v>63</v>
      </c>
      <c r="P599" t="s">
        <v>44</v>
      </c>
      <c r="Q599">
        <v>3</v>
      </c>
      <c r="R599" t="s">
        <v>37</v>
      </c>
      <c r="S599">
        <v>2</v>
      </c>
      <c r="T599" t="s">
        <v>6843</v>
      </c>
    </row>
    <row r="600" spans="1:20" x14ac:dyDescent="0.3">
      <c r="A600" t="s">
        <v>724</v>
      </c>
      <c r="B600" t="s">
        <v>6481</v>
      </c>
      <c r="C600" t="s">
        <v>86</v>
      </c>
      <c r="D600" t="s">
        <v>87</v>
      </c>
      <c r="E600" t="s">
        <v>67</v>
      </c>
      <c r="F600" t="s">
        <v>135</v>
      </c>
      <c r="G600" t="s">
        <v>89</v>
      </c>
      <c r="H600" t="s">
        <v>43</v>
      </c>
      <c r="I600" t="s">
        <v>50</v>
      </c>
      <c r="J600" t="s">
        <v>6481</v>
      </c>
      <c r="K600" t="s">
        <v>6394</v>
      </c>
      <c r="L600" t="s">
        <v>159</v>
      </c>
      <c r="M600">
        <v>244</v>
      </c>
      <c r="N600" t="s">
        <v>140</v>
      </c>
      <c r="O600" t="s">
        <v>63</v>
      </c>
      <c r="P600" t="s">
        <v>64</v>
      </c>
      <c r="Q600">
        <v>4</v>
      </c>
      <c r="R600" t="s">
        <v>32</v>
      </c>
      <c r="S600">
        <v>1</v>
      </c>
      <c r="T600" t="s">
        <v>6663</v>
      </c>
    </row>
    <row r="601" spans="1:20" x14ac:dyDescent="0.3">
      <c r="A601" t="s">
        <v>725</v>
      </c>
      <c r="B601" t="s">
        <v>6460</v>
      </c>
      <c r="C601" t="s">
        <v>91</v>
      </c>
      <c r="D601" t="s">
        <v>87</v>
      </c>
      <c r="E601" t="s">
        <v>92</v>
      </c>
      <c r="F601" t="s">
        <v>93</v>
      </c>
      <c r="G601" t="s">
        <v>94</v>
      </c>
      <c r="H601" t="s">
        <v>26</v>
      </c>
      <c r="I601" t="s">
        <v>27</v>
      </c>
      <c r="J601" t="s">
        <v>6460</v>
      </c>
      <c r="K601" t="s">
        <v>28</v>
      </c>
      <c r="L601" t="s">
        <v>28</v>
      </c>
      <c r="M601">
        <v>647</v>
      </c>
      <c r="N601" t="s">
        <v>29</v>
      </c>
      <c r="O601" t="s">
        <v>63</v>
      </c>
      <c r="P601" t="s">
        <v>133</v>
      </c>
      <c r="Q601">
        <v>2</v>
      </c>
      <c r="R601" t="s">
        <v>53</v>
      </c>
      <c r="S601">
        <v>2</v>
      </c>
      <c r="T601" t="s">
        <v>6145</v>
      </c>
    </row>
    <row r="602" spans="1:20" x14ac:dyDescent="0.3">
      <c r="A602" t="s">
        <v>726</v>
      </c>
      <c r="B602" t="s">
        <v>6844</v>
      </c>
      <c r="C602" t="s">
        <v>21</v>
      </c>
      <c r="D602" t="s">
        <v>22</v>
      </c>
      <c r="E602" t="s">
        <v>23</v>
      </c>
      <c r="F602" t="s">
        <v>727</v>
      </c>
      <c r="G602" t="s">
        <v>25</v>
      </c>
      <c r="H602" t="s">
        <v>110</v>
      </c>
      <c r="I602" t="s">
        <v>27</v>
      </c>
      <c r="J602" t="s">
        <v>6844</v>
      </c>
      <c r="K602" t="s">
        <v>28</v>
      </c>
      <c r="L602" t="s">
        <v>28</v>
      </c>
      <c r="M602">
        <v>458</v>
      </c>
      <c r="N602" t="s">
        <v>52</v>
      </c>
      <c r="O602" t="s">
        <v>30</v>
      </c>
      <c r="P602" t="s">
        <v>107</v>
      </c>
      <c r="Q602">
        <v>3</v>
      </c>
      <c r="R602" t="s">
        <v>37</v>
      </c>
      <c r="S602">
        <v>1</v>
      </c>
      <c r="T602" t="s">
        <v>6845</v>
      </c>
    </row>
    <row r="603" spans="1:20" x14ac:dyDescent="0.3">
      <c r="A603" t="s">
        <v>728</v>
      </c>
      <c r="B603" t="s">
        <v>6170</v>
      </c>
      <c r="C603" t="s">
        <v>34</v>
      </c>
      <c r="D603" t="s">
        <v>22</v>
      </c>
      <c r="E603" t="s">
        <v>23</v>
      </c>
      <c r="F603" t="s">
        <v>288</v>
      </c>
      <c r="G603" t="s">
        <v>25</v>
      </c>
      <c r="H603" t="s">
        <v>43</v>
      </c>
      <c r="I603" t="s">
        <v>27</v>
      </c>
      <c r="J603" t="s">
        <v>6170</v>
      </c>
      <c r="K603" t="s">
        <v>28</v>
      </c>
      <c r="L603" t="s">
        <v>28</v>
      </c>
      <c r="M603">
        <v>635</v>
      </c>
      <c r="N603" t="s">
        <v>75</v>
      </c>
      <c r="O603" t="s">
        <v>30</v>
      </c>
      <c r="P603" t="s">
        <v>31</v>
      </c>
      <c r="Q603">
        <v>4</v>
      </c>
      <c r="R603" t="s">
        <v>32</v>
      </c>
      <c r="S603">
        <v>2</v>
      </c>
      <c r="T603" t="s">
        <v>6200</v>
      </c>
    </row>
    <row r="604" spans="1:20" x14ac:dyDescent="0.3">
      <c r="A604" t="s">
        <v>729</v>
      </c>
      <c r="B604" t="s">
        <v>6846</v>
      </c>
      <c r="C604" t="s">
        <v>39</v>
      </c>
      <c r="D604" t="s">
        <v>22</v>
      </c>
      <c r="E604" t="s">
        <v>40</v>
      </c>
      <c r="F604" t="s">
        <v>35</v>
      </c>
      <c r="G604" t="s">
        <v>36</v>
      </c>
      <c r="H604" t="s">
        <v>26</v>
      </c>
      <c r="I604" t="s">
        <v>27</v>
      </c>
      <c r="J604" t="s">
        <v>6846</v>
      </c>
      <c r="K604" t="s">
        <v>28</v>
      </c>
      <c r="L604" t="s">
        <v>28</v>
      </c>
      <c r="M604">
        <v>112</v>
      </c>
      <c r="N604" t="s">
        <v>52</v>
      </c>
      <c r="O604" t="s">
        <v>30</v>
      </c>
      <c r="P604" t="s">
        <v>133</v>
      </c>
      <c r="Q604" t="s">
        <v>95</v>
      </c>
      <c r="R604" t="s">
        <v>28</v>
      </c>
      <c r="S604">
        <v>0</v>
      </c>
      <c r="T604" t="s">
        <v>6360</v>
      </c>
    </row>
    <row r="605" spans="1:20" x14ac:dyDescent="0.3">
      <c r="A605" t="s">
        <v>730</v>
      </c>
      <c r="B605" t="s">
        <v>6847</v>
      </c>
      <c r="C605" t="s">
        <v>46</v>
      </c>
      <c r="D605" t="s">
        <v>22</v>
      </c>
      <c r="E605" t="s">
        <v>40</v>
      </c>
      <c r="F605" t="s">
        <v>101</v>
      </c>
      <c r="G605" t="s">
        <v>48</v>
      </c>
      <c r="H605" t="s">
        <v>26</v>
      </c>
      <c r="I605" t="s">
        <v>27</v>
      </c>
      <c r="J605" t="s">
        <v>6847</v>
      </c>
      <c r="K605" t="s">
        <v>28</v>
      </c>
      <c r="L605" t="s">
        <v>28</v>
      </c>
      <c r="M605">
        <v>192</v>
      </c>
      <c r="N605" t="s">
        <v>29</v>
      </c>
      <c r="O605" t="s">
        <v>43</v>
      </c>
      <c r="P605" t="s">
        <v>64</v>
      </c>
      <c r="Q605">
        <v>5</v>
      </c>
      <c r="R605" t="s">
        <v>119</v>
      </c>
      <c r="S605">
        <v>1</v>
      </c>
      <c r="T605" t="s">
        <v>6202</v>
      </c>
    </row>
    <row r="606" spans="1:20" x14ac:dyDescent="0.3">
      <c r="A606" t="s">
        <v>731</v>
      </c>
      <c r="B606" t="s">
        <v>6656</v>
      </c>
      <c r="C606" t="s">
        <v>55</v>
      </c>
      <c r="D606" t="s">
        <v>56</v>
      </c>
      <c r="E606" t="s">
        <v>23</v>
      </c>
      <c r="F606" t="s">
        <v>104</v>
      </c>
      <c r="G606" t="s">
        <v>62</v>
      </c>
      <c r="H606" t="s">
        <v>43</v>
      </c>
      <c r="I606" t="s">
        <v>27</v>
      </c>
      <c r="J606" t="s">
        <v>6656</v>
      </c>
      <c r="K606" t="s">
        <v>28</v>
      </c>
      <c r="L606" t="s">
        <v>28</v>
      </c>
      <c r="M606">
        <v>1035</v>
      </c>
      <c r="N606" t="s">
        <v>52</v>
      </c>
      <c r="O606" t="s">
        <v>43</v>
      </c>
      <c r="P606" t="s">
        <v>31</v>
      </c>
      <c r="Q606">
        <v>3</v>
      </c>
      <c r="R606" t="s">
        <v>37</v>
      </c>
      <c r="S606">
        <v>3</v>
      </c>
      <c r="T606" t="s">
        <v>6196</v>
      </c>
    </row>
    <row r="607" spans="1:20" x14ac:dyDescent="0.3">
      <c r="A607" t="s">
        <v>732</v>
      </c>
      <c r="B607" t="s">
        <v>6848</v>
      </c>
      <c r="C607" t="s">
        <v>60</v>
      </c>
      <c r="D607" t="s">
        <v>56</v>
      </c>
      <c r="E607" t="s">
        <v>40</v>
      </c>
      <c r="F607" t="s">
        <v>61</v>
      </c>
      <c r="G607" t="s">
        <v>62</v>
      </c>
      <c r="H607" t="s">
        <v>26</v>
      </c>
      <c r="I607" t="s">
        <v>27</v>
      </c>
      <c r="J607" t="s">
        <v>6848</v>
      </c>
      <c r="K607" t="s">
        <v>28</v>
      </c>
      <c r="L607" t="s">
        <v>28</v>
      </c>
      <c r="M607">
        <v>353</v>
      </c>
      <c r="N607" t="s">
        <v>29</v>
      </c>
      <c r="O607" t="s">
        <v>43</v>
      </c>
      <c r="P607" t="s">
        <v>64</v>
      </c>
      <c r="Q607">
        <v>4</v>
      </c>
      <c r="R607" t="s">
        <v>32</v>
      </c>
      <c r="S607">
        <v>1</v>
      </c>
      <c r="T607" t="s">
        <v>6161</v>
      </c>
    </row>
    <row r="608" spans="1:20" x14ac:dyDescent="0.3">
      <c r="A608" t="s">
        <v>733</v>
      </c>
      <c r="B608" t="s">
        <v>6849</v>
      </c>
      <c r="C608" t="s">
        <v>66</v>
      </c>
      <c r="D608" t="s">
        <v>56</v>
      </c>
      <c r="E608" t="s">
        <v>67</v>
      </c>
      <c r="F608" t="s">
        <v>358</v>
      </c>
      <c r="G608" t="s">
        <v>69</v>
      </c>
      <c r="H608" t="s">
        <v>49</v>
      </c>
      <c r="I608" t="s">
        <v>27</v>
      </c>
      <c r="J608" t="s">
        <v>6849</v>
      </c>
      <c r="K608" t="s">
        <v>28</v>
      </c>
      <c r="L608" t="s">
        <v>28</v>
      </c>
      <c r="M608">
        <v>567</v>
      </c>
      <c r="N608" t="s">
        <v>29</v>
      </c>
      <c r="O608" t="s">
        <v>63</v>
      </c>
      <c r="P608" t="s">
        <v>107</v>
      </c>
      <c r="Q608">
        <v>1</v>
      </c>
      <c r="R608" t="s">
        <v>53</v>
      </c>
      <c r="S608">
        <v>2</v>
      </c>
      <c r="T608" t="s">
        <v>6321</v>
      </c>
    </row>
    <row r="609" spans="1:20" x14ac:dyDescent="0.3">
      <c r="A609" t="s">
        <v>734</v>
      </c>
      <c r="B609" t="s">
        <v>6850</v>
      </c>
      <c r="C609" t="s">
        <v>71</v>
      </c>
      <c r="D609" t="s">
        <v>72</v>
      </c>
      <c r="E609" t="s">
        <v>23</v>
      </c>
      <c r="F609" t="s">
        <v>150</v>
      </c>
      <c r="G609" t="s">
        <v>74</v>
      </c>
      <c r="H609" t="s">
        <v>26</v>
      </c>
      <c r="I609" t="s">
        <v>27</v>
      </c>
      <c r="J609" t="s">
        <v>6850</v>
      </c>
      <c r="K609" t="s">
        <v>28</v>
      </c>
      <c r="L609" t="s">
        <v>28</v>
      </c>
      <c r="M609">
        <v>514</v>
      </c>
      <c r="N609" t="s">
        <v>75</v>
      </c>
      <c r="O609" t="s">
        <v>30</v>
      </c>
      <c r="P609" t="s">
        <v>107</v>
      </c>
      <c r="Q609">
        <v>5</v>
      </c>
      <c r="R609" t="s">
        <v>119</v>
      </c>
      <c r="S609">
        <v>1</v>
      </c>
      <c r="T609" t="s">
        <v>6191</v>
      </c>
    </row>
    <row r="610" spans="1:20" x14ac:dyDescent="0.3">
      <c r="A610" t="s">
        <v>735</v>
      </c>
      <c r="B610" t="s">
        <v>6851</v>
      </c>
      <c r="C610" t="s">
        <v>77</v>
      </c>
      <c r="D610" t="s">
        <v>72</v>
      </c>
      <c r="E610" t="s">
        <v>40</v>
      </c>
      <c r="F610" t="s">
        <v>78</v>
      </c>
      <c r="G610" t="s">
        <v>79</v>
      </c>
      <c r="H610" t="s">
        <v>49</v>
      </c>
      <c r="I610" t="s">
        <v>27</v>
      </c>
      <c r="J610" t="s">
        <v>6851</v>
      </c>
      <c r="K610" t="s">
        <v>28</v>
      </c>
      <c r="L610" t="s">
        <v>28</v>
      </c>
      <c r="M610">
        <v>814</v>
      </c>
      <c r="N610" t="s">
        <v>52</v>
      </c>
      <c r="O610" t="s">
        <v>63</v>
      </c>
      <c r="P610" t="s">
        <v>107</v>
      </c>
      <c r="Q610">
        <v>3</v>
      </c>
      <c r="R610" t="s">
        <v>37</v>
      </c>
      <c r="S610">
        <v>2</v>
      </c>
      <c r="T610" t="s">
        <v>6852</v>
      </c>
    </row>
    <row r="611" spans="1:20" x14ac:dyDescent="0.3">
      <c r="A611" t="s">
        <v>736</v>
      </c>
      <c r="B611" t="s">
        <v>6277</v>
      </c>
      <c r="C611" t="s">
        <v>81</v>
      </c>
      <c r="D611" t="s">
        <v>72</v>
      </c>
      <c r="E611" t="s">
        <v>23</v>
      </c>
      <c r="F611" t="s">
        <v>434</v>
      </c>
      <c r="G611" t="s">
        <v>83</v>
      </c>
      <c r="H611" t="s">
        <v>110</v>
      </c>
      <c r="I611" t="s">
        <v>27</v>
      </c>
      <c r="J611" t="s">
        <v>6277</v>
      </c>
      <c r="K611" t="s">
        <v>28</v>
      </c>
      <c r="L611" t="s">
        <v>28</v>
      </c>
      <c r="M611">
        <v>168</v>
      </c>
      <c r="N611" t="s">
        <v>52</v>
      </c>
      <c r="O611" t="s">
        <v>30</v>
      </c>
      <c r="P611" t="s">
        <v>31</v>
      </c>
      <c r="Q611" t="s">
        <v>95</v>
      </c>
      <c r="R611" t="s">
        <v>28</v>
      </c>
      <c r="S611">
        <v>0</v>
      </c>
      <c r="T611" t="s">
        <v>6853</v>
      </c>
    </row>
    <row r="612" spans="1:20" x14ac:dyDescent="0.3">
      <c r="A612" t="s">
        <v>737</v>
      </c>
      <c r="B612" t="s">
        <v>6854</v>
      </c>
      <c r="C612" t="s">
        <v>86</v>
      </c>
      <c r="D612" t="s">
        <v>87</v>
      </c>
      <c r="E612" t="s">
        <v>67</v>
      </c>
      <c r="F612" t="s">
        <v>88</v>
      </c>
      <c r="G612" t="s">
        <v>89</v>
      </c>
      <c r="H612" t="s">
        <v>49</v>
      </c>
      <c r="I612" t="s">
        <v>27</v>
      </c>
      <c r="J612" t="s">
        <v>6854</v>
      </c>
      <c r="K612" t="s">
        <v>28</v>
      </c>
      <c r="L612" t="s">
        <v>28</v>
      </c>
      <c r="M612">
        <v>891</v>
      </c>
      <c r="N612" t="s">
        <v>75</v>
      </c>
      <c r="O612" t="s">
        <v>63</v>
      </c>
      <c r="P612" t="s">
        <v>64</v>
      </c>
      <c r="Q612">
        <v>3</v>
      </c>
      <c r="R612" t="s">
        <v>37</v>
      </c>
      <c r="S612">
        <v>2</v>
      </c>
      <c r="T612" t="s">
        <v>6446</v>
      </c>
    </row>
    <row r="613" spans="1:20" x14ac:dyDescent="0.3">
      <c r="A613" t="s">
        <v>738</v>
      </c>
      <c r="B613" t="s">
        <v>6416</v>
      </c>
      <c r="C613" t="s">
        <v>91</v>
      </c>
      <c r="D613" t="s">
        <v>87</v>
      </c>
      <c r="E613" t="s">
        <v>92</v>
      </c>
      <c r="F613" t="s">
        <v>93</v>
      </c>
      <c r="G613" t="s">
        <v>94</v>
      </c>
      <c r="H613" t="s">
        <v>26</v>
      </c>
      <c r="I613" t="s">
        <v>27</v>
      </c>
      <c r="J613" t="s">
        <v>6416</v>
      </c>
      <c r="K613" t="s">
        <v>28</v>
      </c>
      <c r="L613" t="s">
        <v>28</v>
      </c>
      <c r="M613">
        <v>608</v>
      </c>
      <c r="N613" t="s">
        <v>29</v>
      </c>
      <c r="O613" t="s">
        <v>30</v>
      </c>
      <c r="P613" t="s">
        <v>31</v>
      </c>
      <c r="Q613">
        <v>3</v>
      </c>
      <c r="R613" t="s">
        <v>37</v>
      </c>
      <c r="S613">
        <v>2</v>
      </c>
      <c r="T613" t="s">
        <v>6426</v>
      </c>
    </row>
    <row r="614" spans="1:20" x14ac:dyDescent="0.3">
      <c r="A614" t="s">
        <v>739</v>
      </c>
      <c r="B614" t="s">
        <v>6855</v>
      </c>
      <c r="C614" t="s">
        <v>21</v>
      </c>
      <c r="D614" t="s">
        <v>22</v>
      </c>
      <c r="E614" t="s">
        <v>23</v>
      </c>
      <c r="F614" t="s">
        <v>138</v>
      </c>
      <c r="G614" t="s">
        <v>36</v>
      </c>
      <c r="H614" t="s">
        <v>43</v>
      </c>
      <c r="I614" t="s">
        <v>50</v>
      </c>
      <c r="J614" t="s">
        <v>6855</v>
      </c>
      <c r="K614" t="s">
        <v>6856</v>
      </c>
      <c r="L614" t="s">
        <v>159</v>
      </c>
      <c r="M614">
        <v>118</v>
      </c>
      <c r="N614" t="s">
        <v>75</v>
      </c>
      <c r="O614" t="s">
        <v>63</v>
      </c>
      <c r="P614" t="s">
        <v>107</v>
      </c>
      <c r="Q614" t="s">
        <v>95</v>
      </c>
      <c r="R614" t="s">
        <v>28</v>
      </c>
      <c r="S614">
        <v>0</v>
      </c>
      <c r="T614" t="s">
        <v>6393</v>
      </c>
    </row>
    <row r="615" spans="1:20" x14ac:dyDescent="0.3">
      <c r="A615" t="s">
        <v>740</v>
      </c>
      <c r="B615" t="s">
        <v>6841</v>
      </c>
      <c r="C615" t="s">
        <v>34</v>
      </c>
      <c r="D615" t="s">
        <v>22</v>
      </c>
      <c r="E615" t="s">
        <v>23</v>
      </c>
      <c r="F615" t="s">
        <v>35</v>
      </c>
      <c r="G615" t="s">
        <v>36</v>
      </c>
      <c r="H615" t="s">
        <v>26</v>
      </c>
      <c r="I615" t="s">
        <v>27</v>
      </c>
      <c r="J615" t="s">
        <v>6841</v>
      </c>
      <c r="K615" t="s">
        <v>28</v>
      </c>
      <c r="L615" t="s">
        <v>28</v>
      </c>
      <c r="M615">
        <v>253</v>
      </c>
      <c r="N615" t="s">
        <v>52</v>
      </c>
      <c r="O615" t="s">
        <v>63</v>
      </c>
      <c r="P615" t="s">
        <v>107</v>
      </c>
      <c r="Q615">
        <v>3</v>
      </c>
      <c r="R615" t="s">
        <v>37</v>
      </c>
      <c r="S615">
        <v>1</v>
      </c>
      <c r="T615" t="s">
        <v>6611</v>
      </c>
    </row>
    <row r="616" spans="1:20" x14ac:dyDescent="0.3">
      <c r="A616" t="s">
        <v>741</v>
      </c>
      <c r="B616" t="s">
        <v>6404</v>
      </c>
      <c r="C616" t="s">
        <v>39</v>
      </c>
      <c r="D616" t="s">
        <v>22</v>
      </c>
      <c r="E616" t="s">
        <v>40</v>
      </c>
      <c r="F616" t="s">
        <v>35</v>
      </c>
      <c r="G616" t="s">
        <v>36</v>
      </c>
      <c r="H616" t="s">
        <v>26</v>
      </c>
      <c r="I616" t="s">
        <v>27</v>
      </c>
      <c r="J616" t="s">
        <v>6404</v>
      </c>
      <c r="K616" t="s">
        <v>28</v>
      </c>
      <c r="L616" t="s">
        <v>28</v>
      </c>
      <c r="M616">
        <v>447</v>
      </c>
      <c r="N616" t="s">
        <v>52</v>
      </c>
      <c r="O616" t="s">
        <v>63</v>
      </c>
      <c r="P616" t="s">
        <v>133</v>
      </c>
      <c r="Q616">
        <v>5</v>
      </c>
      <c r="R616" t="s">
        <v>119</v>
      </c>
      <c r="S616">
        <v>1</v>
      </c>
      <c r="T616" t="s">
        <v>6482</v>
      </c>
    </row>
    <row r="617" spans="1:20" x14ac:dyDescent="0.3">
      <c r="A617" t="s">
        <v>742</v>
      </c>
      <c r="B617" t="s">
        <v>6308</v>
      </c>
      <c r="C617" t="s">
        <v>46</v>
      </c>
      <c r="D617" t="s">
        <v>22</v>
      </c>
      <c r="E617" t="s">
        <v>40</v>
      </c>
      <c r="F617" t="s">
        <v>101</v>
      </c>
      <c r="G617" t="s">
        <v>48</v>
      </c>
      <c r="H617" t="s">
        <v>26</v>
      </c>
      <c r="I617" t="s">
        <v>27</v>
      </c>
      <c r="J617" t="s">
        <v>6308</v>
      </c>
      <c r="K617" t="s">
        <v>28</v>
      </c>
      <c r="L617" t="s">
        <v>28</v>
      </c>
      <c r="M617">
        <v>347</v>
      </c>
      <c r="N617" t="s">
        <v>52</v>
      </c>
      <c r="O617" t="s">
        <v>63</v>
      </c>
      <c r="P617" t="s">
        <v>44</v>
      </c>
      <c r="Q617">
        <v>5</v>
      </c>
      <c r="R617" t="s">
        <v>119</v>
      </c>
      <c r="S617">
        <v>1</v>
      </c>
      <c r="T617" t="s">
        <v>6229</v>
      </c>
    </row>
    <row r="618" spans="1:20" x14ac:dyDescent="0.3">
      <c r="A618" t="s">
        <v>743</v>
      </c>
      <c r="B618" t="s">
        <v>6857</v>
      </c>
      <c r="C618" t="s">
        <v>55</v>
      </c>
      <c r="D618" t="s">
        <v>56</v>
      </c>
      <c r="E618" t="s">
        <v>23</v>
      </c>
      <c r="F618" t="s">
        <v>57</v>
      </c>
      <c r="G618" t="s">
        <v>58</v>
      </c>
      <c r="H618" t="s">
        <v>43</v>
      </c>
      <c r="I618" t="s">
        <v>27</v>
      </c>
      <c r="J618" t="s">
        <v>6857</v>
      </c>
      <c r="K618" t="s">
        <v>28</v>
      </c>
      <c r="L618" t="s">
        <v>28</v>
      </c>
      <c r="M618">
        <v>1060</v>
      </c>
      <c r="N618" t="s">
        <v>122</v>
      </c>
      <c r="O618" t="s">
        <v>30</v>
      </c>
      <c r="P618" t="s">
        <v>64</v>
      </c>
      <c r="Q618">
        <v>3</v>
      </c>
      <c r="R618" t="s">
        <v>37</v>
      </c>
      <c r="S618">
        <v>3</v>
      </c>
      <c r="T618" t="s">
        <v>6169</v>
      </c>
    </row>
    <row r="619" spans="1:20" x14ac:dyDescent="0.3">
      <c r="A619" t="s">
        <v>744</v>
      </c>
      <c r="B619" t="s">
        <v>6858</v>
      </c>
      <c r="C619" t="s">
        <v>60</v>
      </c>
      <c r="D619" t="s">
        <v>56</v>
      </c>
      <c r="E619" t="s">
        <v>40</v>
      </c>
      <c r="F619" t="s">
        <v>145</v>
      </c>
      <c r="G619" t="s">
        <v>62</v>
      </c>
      <c r="H619" t="s">
        <v>49</v>
      </c>
      <c r="I619" t="s">
        <v>27</v>
      </c>
      <c r="J619" t="s">
        <v>6858</v>
      </c>
      <c r="K619" t="s">
        <v>28</v>
      </c>
      <c r="L619" t="s">
        <v>28</v>
      </c>
      <c r="M619">
        <v>468</v>
      </c>
      <c r="N619" t="s">
        <v>52</v>
      </c>
      <c r="O619" t="s">
        <v>30</v>
      </c>
      <c r="P619" t="s">
        <v>31</v>
      </c>
      <c r="Q619">
        <v>3</v>
      </c>
      <c r="R619" t="s">
        <v>37</v>
      </c>
      <c r="S619">
        <v>1</v>
      </c>
      <c r="T619" t="s">
        <v>6859</v>
      </c>
    </row>
    <row r="620" spans="1:20" x14ac:dyDescent="0.3">
      <c r="A620" t="s">
        <v>745</v>
      </c>
      <c r="B620" t="s">
        <v>6437</v>
      </c>
      <c r="C620" t="s">
        <v>66</v>
      </c>
      <c r="D620" t="s">
        <v>56</v>
      </c>
      <c r="E620" t="s">
        <v>67</v>
      </c>
      <c r="F620" t="s">
        <v>68</v>
      </c>
      <c r="G620" t="s">
        <v>69</v>
      </c>
      <c r="H620" t="s">
        <v>26</v>
      </c>
      <c r="I620" t="s">
        <v>27</v>
      </c>
      <c r="J620" t="s">
        <v>6437</v>
      </c>
      <c r="K620" t="s">
        <v>28</v>
      </c>
      <c r="L620" t="s">
        <v>28</v>
      </c>
      <c r="M620">
        <v>400</v>
      </c>
      <c r="N620" t="s">
        <v>29</v>
      </c>
      <c r="O620" t="s">
        <v>63</v>
      </c>
      <c r="P620" t="s">
        <v>107</v>
      </c>
      <c r="Q620">
        <v>1</v>
      </c>
      <c r="R620" t="s">
        <v>53</v>
      </c>
      <c r="S620">
        <v>1</v>
      </c>
      <c r="T620" t="s">
        <v>6136</v>
      </c>
    </row>
    <row r="621" spans="1:20" x14ac:dyDescent="0.3">
      <c r="A621" t="s">
        <v>746</v>
      </c>
      <c r="B621" t="s">
        <v>6860</v>
      </c>
      <c r="C621" t="s">
        <v>71</v>
      </c>
      <c r="D621" t="s">
        <v>72</v>
      </c>
      <c r="E621" t="s">
        <v>23</v>
      </c>
      <c r="F621" t="s">
        <v>73</v>
      </c>
      <c r="G621" t="s">
        <v>74</v>
      </c>
      <c r="H621" t="s">
        <v>49</v>
      </c>
      <c r="I621" t="s">
        <v>27</v>
      </c>
      <c r="J621" t="s">
        <v>6860</v>
      </c>
      <c r="K621" t="s">
        <v>28</v>
      </c>
      <c r="L621" t="s">
        <v>28</v>
      </c>
      <c r="M621">
        <v>988</v>
      </c>
      <c r="N621" t="s">
        <v>29</v>
      </c>
      <c r="O621" t="s">
        <v>30</v>
      </c>
      <c r="P621" t="s">
        <v>133</v>
      </c>
      <c r="Q621">
        <v>3</v>
      </c>
      <c r="R621" t="s">
        <v>37</v>
      </c>
      <c r="S621">
        <v>3</v>
      </c>
      <c r="T621" t="s">
        <v>6286</v>
      </c>
    </row>
    <row r="622" spans="1:20" x14ac:dyDescent="0.3">
      <c r="A622" t="s">
        <v>747</v>
      </c>
      <c r="B622" t="s">
        <v>6861</v>
      </c>
      <c r="C622" t="s">
        <v>77</v>
      </c>
      <c r="D622" t="s">
        <v>72</v>
      </c>
      <c r="E622" t="s">
        <v>40</v>
      </c>
      <c r="F622" t="s">
        <v>112</v>
      </c>
      <c r="G622" t="s">
        <v>79</v>
      </c>
      <c r="H622" t="s">
        <v>43</v>
      </c>
      <c r="I622" t="s">
        <v>27</v>
      </c>
      <c r="J622" t="s">
        <v>6861</v>
      </c>
      <c r="K622" t="s">
        <v>28</v>
      </c>
      <c r="L622" t="s">
        <v>28</v>
      </c>
      <c r="M622">
        <v>363</v>
      </c>
      <c r="N622" t="s">
        <v>122</v>
      </c>
      <c r="O622" t="s">
        <v>63</v>
      </c>
      <c r="P622" t="s">
        <v>64</v>
      </c>
      <c r="Q622">
        <v>3</v>
      </c>
      <c r="R622" t="s">
        <v>37</v>
      </c>
      <c r="S622">
        <v>1</v>
      </c>
      <c r="T622" t="s">
        <v>6266</v>
      </c>
    </row>
    <row r="623" spans="1:20" x14ac:dyDescent="0.3">
      <c r="A623" t="s">
        <v>748</v>
      </c>
      <c r="B623" t="s">
        <v>6715</v>
      </c>
      <c r="C623" t="s">
        <v>81</v>
      </c>
      <c r="D623" t="s">
        <v>72</v>
      </c>
      <c r="E623" t="s">
        <v>23</v>
      </c>
      <c r="F623" t="s">
        <v>114</v>
      </c>
      <c r="G623" t="s">
        <v>94</v>
      </c>
      <c r="H623" t="s">
        <v>43</v>
      </c>
      <c r="I623" t="s">
        <v>27</v>
      </c>
      <c r="J623" t="s">
        <v>6715</v>
      </c>
      <c r="K623" t="s">
        <v>28</v>
      </c>
      <c r="L623" t="s">
        <v>28</v>
      </c>
      <c r="M623">
        <v>877</v>
      </c>
      <c r="N623" t="s">
        <v>140</v>
      </c>
      <c r="O623" t="s">
        <v>63</v>
      </c>
      <c r="P623" t="s">
        <v>133</v>
      </c>
      <c r="Q623">
        <v>3</v>
      </c>
      <c r="R623" t="s">
        <v>37</v>
      </c>
      <c r="S623">
        <v>2</v>
      </c>
      <c r="T623" t="s">
        <v>6369</v>
      </c>
    </row>
    <row r="624" spans="1:20" x14ac:dyDescent="0.3">
      <c r="A624" t="s">
        <v>749</v>
      </c>
      <c r="B624" t="s">
        <v>6862</v>
      </c>
      <c r="C624" t="s">
        <v>86</v>
      </c>
      <c r="D624" t="s">
        <v>87</v>
      </c>
      <c r="E624" t="s">
        <v>67</v>
      </c>
      <c r="F624" t="s">
        <v>88</v>
      </c>
      <c r="G624" t="s">
        <v>89</v>
      </c>
      <c r="H624" t="s">
        <v>49</v>
      </c>
      <c r="I624" t="s">
        <v>50</v>
      </c>
      <c r="J624" t="s">
        <v>6862</v>
      </c>
      <c r="K624" t="s">
        <v>6835</v>
      </c>
      <c r="L624" t="s">
        <v>51</v>
      </c>
      <c r="M624">
        <v>190</v>
      </c>
      <c r="N624" t="s">
        <v>29</v>
      </c>
      <c r="O624" t="s">
        <v>30</v>
      </c>
      <c r="P624" t="s">
        <v>44</v>
      </c>
      <c r="Q624">
        <v>4</v>
      </c>
      <c r="R624" t="s">
        <v>32</v>
      </c>
      <c r="S624">
        <v>1</v>
      </c>
      <c r="T624" t="s">
        <v>6834</v>
      </c>
    </row>
    <row r="625" spans="1:20" x14ac:dyDescent="0.3">
      <c r="A625" t="s">
        <v>750</v>
      </c>
      <c r="B625" t="s">
        <v>6513</v>
      </c>
      <c r="C625" t="s">
        <v>91</v>
      </c>
      <c r="D625" t="s">
        <v>87</v>
      </c>
      <c r="E625" t="s">
        <v>92</v>
      </c>
      <c r="F625" t="s">
        <v>152</v>
      </c>
      <c r="G625" t="s">
        <v>94</v>
      </c>
      <c r="H625" t="s">
        <v>49</v>
      </c>
      <c r="I625" t="s">
        <v>27</v>
      </c>
      <c r="J625" t="s">
        <v>6513</v>
      </c>
      <c r="K625" t="s">
        <v>28</v>
      </c>
      <c r="L625" t="s">
        <v>28</v>
      </c>
      <c r="M625">
        <v>371</v>
      </c>
      <c r="N625" t="s">
        <v>29</v>
      </c>
      <c r="O625" t="s">
        <v>43</v>
      </c>
      <c r="P625" t="s">
        <v>31</v>
      </c>
      <c r="Q625">
        <v>4</v>
      </c>
      <c r="R625" t="s">
        <v>32</v>
      </c>
      <c r="S625">
        <v>1</v>
      </c>
      <c r="T625" t="s">
        <v>6645</v>
      </c>
    </row>
    <row r="626" spans="1:20" x14ac:dyDescent="0.3">
      <c r="A626" t="s">
        <v>751</v>
      </c>
      <c r="B626" t="s">
        <v>6863</v>
      </c>
      <c r="C626" t="s">
        <v>21</v>
      </c>
      <c r="D626" t="s">
        <v>22</v>
      </c>
      <c r="E626" t="s">
        <v>23</v>
      </c>
      <c r="F626" t="s">
        <v>24</v>
      </c>
      <c r="G626" t="s">
        <v>25</v>
      </c>
      <c r="H626" t="s">
        <v>26</v>
      </c>
      <c r="I626" t="s">
        <v>27</v>
      </c>
      <c r="J626" t="s">
        <v>6863</v>
      </c>
      <c r="K626" t="s">
        <v>28</v>
      </c>
      <c r="L626" t="s">
        <v>28</v>
      </c>
      <c r="M626">
        <v>180</v>
      </c>
      <c r="N626" t="s">
        <v>29</v>
      </c>
      <c r="O626" t="s">
        <v>63</v>
      </c>
      <c r="P626" t="s">
        <v>107</v>
      </c>
      <c r="Q626">
        <v>2</v>
      </c>
      <c r="R626" t="s">
        <v>53</v>
      </c>
      <c r="S626">
        <v>1</v>
      </c>
      <c r="T626" t="s">
        <v>6237</v>
      </c>
    </row>
    <row r="627" spans="1:20" x14ac:dyDescent="0.3">
      <c r="A627" t="s">
        <v>752</v>
      </c>
      <c r="B627" t="s">
        <v>6864</v>
      </c>
      <c r="C627" t="s">
        <v>34</v>
      </c>
      <c r="D627" t="s">
        <v>22</v>
      </c>
      <c r="E627" t="s">
        <v>23</v>
      </c>
      <c r="F627" t="s">
        <v>35</v>
      </c>
      <c r="G627" t="s">
        <v>36</v>
      </c>
      <c r="H627" t="s">
        <v>26</v>
      </c>
      <c r="I627" t="s">
        <v>27</v>
      </c>
      <c r="J627" t="s">
        <v>6864</v>
      </c>
      <c r="K627" t="s">
        <v>28</v>
      </c>
      <c r="L627" t="s">
        <v>28</v>
      </c>
      <c r="M627">
        <v>665</v>
      </c>
      <c r="N627" t="s">
        <v>29</v>
      </c>
      <c r="O627" t="s">
        <v>170</v>
      </c>
      <c r="P627" t="s">
        <v>31</v>
      </c>
      <c r="Q627">
        <v>2</v>
      </c>
      <c r="R627" t="s">
        <v>53</v>
      </c>
      <c r="S627">
        <v>2</v>
      </c>
      <c r="T627" t="s">
        <v>6298</v>
      </c>
    </row>
    <row r="628" spans="1:20" x14ac:dyDescent="0.3">
      <c r="A628" t="s">
        <v>753</v>
      </c>
      <c r="B628" t="s">
        <v>6865</v>
      </c>
      <c r="C628" t="s">
        <v>39</v>
      </c>
      <c r="D628" t="s">
        <v>22</v>
      </c>
      <c r="E628" t="s">
        <v>40</v>
      </c>
      <c r="F628" t="s">
        <v>35</v>
      </c>
      <c r="G628" t="s">
        <v>36</v>
      </c>
      <c r="H628" t="s">
        <v>26</v>
      </c>
      <c r="I628" t="s">
        <v>27</v>
      </c>
      <c r="J628" t="s">
        <v>6865</v>
      </c>
      <c r="K628" t="s">
        <v>28</v>
      </c>
      <c r="L628" t="s">
        <v>28</v>
      </c>
      <c r="M628">
        <v>753</v>
      </c>
      <c r="N628" t="s">
        <v>140</v>
      </c>
      <c r="O628" t="s">
        <v>43</v>
      </c>
      <c r="P628" t="s">
        <v>133</v>
      </c>
      <c r="Q628">
        <v>3</v>
      </c>
      <c r="R628" t="s">
        <v>37</v>
      </c>
      <c r="S628">
        <v>2</v>
      </c>
      <c r="T628" t="s">
        <v>6623</v>
      </c>
    </row>
    <row r="629" spans="1:20" x14ac:dyDescent="0.3">
      <c r="A629" t="s">
        <v>754</v>
      </c>
      <c r="B629" t="s">
        <v>6866</v>
      </c>
      <c r="C629" t="s">
        <v>46</v>
      </c>
      <c r="D629" t="s">
        <v>22</v>
      </c>
      <c r="E629" t="s">
        <v>40</v>
      </c>
      <c r="F629" t="s">
        <v>101</v>
      </c>
      <c r="G629" t="s">
        <v>48</v>
      </c>
      <c r="H629" t="s">
        <v>26</v>
      </c>
      <c r="I629" t="s">
        <v>27</v>
      </c>
      <c r="J629" t="s">
        <v>6866</v>
      </c>
      <c r="K629" t="s">
        <v>28</v>
      </c>
      <c r="L629" t="s">
        <v>28</v>
      </c>
      <c r="M629">
        <v>703</v>
      </c>
      <c r="N629" t="s">
        <v>29</v>
      </c>
      <c r="O629" t="s">
        <v>105</v>
      </c>
      <c r="P629" t="s">
        <v>107</v>
      </c>
      <c r="Q629">
        <v>4</v>
      </c>
      <c r="R629" t="s">
        <v>32</v>
      </c>
      <c r="S629">
        <v>2</v>
      </c>
      <c r="T629" t="s">
        <v>6560</v>
      </c>
    </row>
    <row r="630" spans="1:20" x14ac:dyDescent="0.3">
      <c r="A630" t="s">
        <v>755</v>
      </c>
      <c r="B630" t="s">
        <v>6867</v>
      </c>
      <c r="C630" t="s">
        <v>55</v>
      </c>
      <c r="D630" t="s">
        <v>56</v>
      </c>
      <c r="E630" t="s">
        <v>23</v>
      </c>
      <c r="F630" t="s">
        <v>147</v>
      </c>
      <c r="G630" t="s">
        <v>58</v>
      </c>
      <c r="H630" t="s">
        <v>26</v>
      </c>
      <c r="I630" t="s">
        <v>27</v>
      </c>
      <c r="J630" t="s">
        <v>6867</v>
      </c>
      <c r="K630" t="s">
        <v>28</v>
      </c>
      <c r="L630" t="s">
        <v>28</v>
      </c>
      <c r="M630">
        <v>572</v>
      </c>
      <c r="N630" t="s">
        <v>29</v>
      </c>
      <c r="O630" t="s">
        <v>63</v>
      </c>
      <c r="P630" t="s">
        <v>107</v>
      </c>
      <c r="Q630">
        <v>5</v>
      </c>
      <c r="R630" t="s">
        <v>119</v>
      </c>
      <c r="S630">
        <v>2</v>
      </c>
      <c r="T630" t="s">
        <v>6241</v>
      </c>
    </row>
    <row r="631" spans="1:20" x14ac:dyDescent="0.3">
      <c r="A631" t="s">
        <v>756</v>
      </c>
      <c r="B631" t="s">
        <v>6197</v>
      </c>
      <c r="C631" t="s">
        <v>60</v>
      </c>
      <c r="D631" t="s">
        <v>56</v>
      </c>
      <c r="E631" t="s">
        <v>40</v>
      </c>
      <c r="F631" t="s">
        <v>104</v>
      </c>
      <c r="G631" t="s">
        <v>62</v>
      </c>
      <c r="H631" t="s">
        <v>43</v>
      </c>
      <c r="I631" t="s">
        <v>27</v>
      </c>
      <c r="J631" t="s">
        <v>6197</v>
      </c>
      <c r="K631" t="s">
        <v>28</v>
      </c>
      <c r="L631" t="s">
        <v>28</v>
      </c>
      <c r="M631">
        <v>364</v>
      </c>
      <c r="N631" t="s">
        <v>29</v>
      </c>
      <c r="O631" t="s">
        <v>30</v>
      </c>
      <c r="P631" t="s">
        <v>107</v>
      </c>
      <c r="Q631">
        <v>2</v>
      </c>
      <c r="R631" t="s">
        <v>53</v>
      </c>
      <c r="S631">
        <v>1</v>
      </c>
      <c r="T631" t="s">
        <v>6283</v>
      </c>
    </row>
    <row r="632" spans="1:20" x14ac:dyDescent="0.3">
      <c r="A632" t="s">
        <v>757</v>
      </c>
      <c r="B632" t="s">
        <v>6868</v>
      </c>
      <c r="C632" t="s">
        <v>66</v>
      </c>
      <c r="D632" t="s">
        <v>56</v>
      </c>
      <c r="E632" t="s">
        <v>67</v>
      </c>
      <c r="F632" t="s">
        <v>193</v>
      </c>
      <c r="G632" t="s">
        <v>69</v>
      </c>
      <c r="H632" t="s">
        <v>43</v>
      </c>
      <c r="I632" t="s">
        <v>27</v>
      </c>
      <c r="J632" t="s">
        <v>6868</v>
      </c>
      <c r="K632" t="s">
        <v>28</v>
      </c>
      <c r="L632" t="s">
        <v>28</v>
      </c>
      <c r="M632">
        <v>443</v>
      </c>
      <c r="N632" t="s">
        <v>52</v>
      </c>
      <c r="O632" t="s">
        <v>30</v>
      </c>
      <c r="P632" t="s">
        <v>64</v>
      </c>
      <c r="Q632">
        <v>3</v>
      </c>
      <c r="R632" t="s">
        <v>37</v>
      </c>
      <c r="S632">
        <v>1</v>
      </c>
      <c r="T632" t="s">
        <v>6440</v>
      </c>
    </row>
    <row r="633" spans="1:20" x14ac:dyDescent="0.3">
      <c r="A633" t="s">
        <v>758</v>
      </c>
      <c r="B633" t="s">
        <v>6563</v>
      </c>
      <c r="C633" t="s">
        <v>71</v>
      </c>
      <c r="D633" t="s">
        <v>72</v>
      </c>
      <c r="E633" t="s">
        <v>23</v>
      </c>
      <c r="F633" t="s">
        <v>150</v>
      </c>
      <c r="G633" t="s">
        <v>74</v>
      </c>
      <c r="H633" t="s">
        <v>26</v>
      </c>
      <c r="I633" t="s">
        <v>27</v>
      </c>
      <c r="J633" t="s">
        <v>6563</v>
      </c>
      <c r="K633" t="s">
        <v>28</v>
      </c>
      <c r="L633" t="s">
        <v>28</v>
      </c>
      <c r="M633">
        <v>132</v>
      </c>
      <c r="N633" t="s">
        <v>52</v>
      </c>
      <c r="O633" t="s">
        <v>63</v>
      </c>
      <c r="P633" t="s">
        <v>31</v>
      </c>
      <c r="Q633" t="s">
        <v>95</v>
      </c>
      <c r="R633" t="s">
        <v>28</v>
      </c>
      <c r="S633">
        <v>0</v>
      </c>
      <c r="T633" t="s">
        <v>6298</v>
      </c>
    </row>
    <row r="634" spans="1:20" x14ac:dyDescent="0.3">
      <c r="A634" t="s">
        <v>759</v>
      </c>
      <c r="B634" t="s">
        <v>6608</v>
      </c>
      <c r="C634" t="s">
        <v>77</v>
      </c>
      <c r="D634" t="s">
        <v>72</v>
      </c>
      <c r="E634" t="s">
        <v>40</v>
      </c>
      <c r="F634" t="s">
        <v>112</v>
      </c>
      <c r="G634" t="s">
        <v>79</v>
      </c>
      <c r="H634" t="s">
        <v>43</v>
      </c>
      <c r="I634" t="s">
        <v>27</v>
      </c>
      <c r="J634" t="s">
        <v>6608</v>
      </c>
      <c r="K634" t="s">
        <v>28</v>
      </c>
      <c r="L634" t="s">
        <v>28</v>
      </c>
      <c r="M634">
        <v>195</v>
      </c>
      <c r="N634" t="s">
        <v>75</v>
      </c>
      <c r="O634" t="s">
        <v>63</v>
      </c>
      <c r="P634" t="s">
        <v>133</v>
      </c>
      <c r="Q634">
        <v>3</v>
      </c>
      <c r="R634" t="s">
        <v>37</v>
      </c>
      <c r="S634">
        <v>1</v>
      </c>
      <c r="T634" t="s">
        <v>6393</v>
      </c>
    </row>
    <row r="635" spans="1:20" x14ac:dyDescent="0.3">
      <c r="A635" t="s">
        <v>760</v>
      </c>
      <c r="B635" t="s">
        <v>6681</v>
      </c>
      <c r="C635" t="s">
        <v>81</v>
      </c>
      <c r="D635" t="s">
        <v>72</v>
      </c>
      <c r="E635" t="s">
        <v>23</v>
      </c>
      <c r="F635" t="s">
        <v>114</v>
      </c>
      <c r="G635" t="s">
        <v>94</v>
      </c>
      <c r="H635" t="s">
        <v>43</v>
      </c>
      <c r="I635" t="s">
        <v>27</v>
      </c>
      <c r="J635" t="s">
        <v>6681</v>
      </c>
      <c r="K635" t="s">
        <v>28</v>
      </c>
      <c r="L635" t="s">
        <v>28</v>
      </c>
      <c r="M635">
        <v>254</v>
      </c>
      <c r="N635" t="s">
        <v>29</v>
      </c>
      <c r="O635" t="s">
        <v>30</v>
      </c>
      <c r="P635" t="s">
        <v>107</v>
      </c>
      <c r="Q635">
        <v>2</v>
      </c>
      <c r="R635" t="s">
        <v>53</v>
      </c>
      <c r="S635">
        <v>1</v>
      </c>
      <c r="T635" t="s">
        <v>6204</v>
      </c>
    </row>
    <row r="636" spans="1:20" x14ac:dyDescent="0.3">
      <c r="A636" t="s">
        <v>761</v>
      </c>
      <c r="B636" t="s">
        <v>6869</v>
      </c>
      <c r="C636" t="s">
        <v>86</v>
      </c>
      <c r="D636" t="s">
        <v>87</v>
      </c>
      <c r="E636" t="s">
        <v>67</v>
      </c>
      <c r="F636" t="s">
        <v>116</v>
      </c>
      <c r="G636" t="s">
        <v>89</v>
      </c>
      <c r="H636" t="s">
        <v>26</v>
      </c>
      <c r="I636" t="s">
        <v>50</v>
      </c>
      <c r="J636" t="s">
        <v>6869</v>
      </c>
      <c r="K636" t="s">
        <v>6394</v>
      </c>
      <c r="L636" t="s">
        <v>51</v>
      </c>
      <c r="M636">
        <v>180</v>
      </c>
      <c r="N636" t="s">
        <v>75</v>
      </c>
      <c r="O636" t="s">
        <v>63</v>
      </c>
      <c r="P636" t="s">
        <v>31</v>
      </c>
      <c r="Q636">
        <v>3</v>
      </c>
      <c r="R636" t="s">
        <v>37</v>
      </c>
      <c r="S636">
        <v>1</v>
      </c>
      <c r="T636" t="s">
        <v>6187</v>
      </c>
    </row>
    <row r="637" spans="1:20" x14ac:dyDescent="0.3">
      <c r="A637" t="s">
        <v>762</v>
      </c>
      <c r="B637" t="s">
        <v>6870</v>
      </c>
      <c r="C637" t="s">
        <v>91</v>
      </c>
      <c r="D637" t="s">
        <v>87</v>
      </c>
      <c r="E637" t="s">
        <v>92</v>
      </c>
      <c r="F637" t="s">
        <v>114</v>
      </c>
      <c r="G637" t="s">
        <v>94</v>
      </c>
      <c r="H637" t="s">
        <v>43</v>
      </c>
      <c r="I637" t="s">
        <v>27</v>
      </c>
      <c r="J637" t="s">
        <v>6870</v>
      </c>
      <c r="K637" t="s">
        <v>28</v>
      </c>
      <c r="L637" t="s">
        <v>28</v>
      </c>
      <c r="M637">
        <v>455</v>
      </c>
      <c r="N637" t="s">
        <v>29</v>
      </c>
      <c r="O637" t="s">
        <v>63</v>
      </c>
      <c r="P637" t="s">
        <v>31</v>
      </c>
      <c r="Q637">
        <v>5</v>
      </c>
      <c r="R637" t="s">
        <v>119</v>
      </c>
      <c r="S637">
        <v>1</v>
      </c>
      <c r="T637" t="s">
        <v>6209</v>
      </c>
    </row>
    <row r="638" spans="1:20" x14ac:dyDescent="0.3">
      <c r="A638" t="s">
        <v>763</v>
      </c>
      <c r="B638" t="s">
        <v>6562</v>
      </c>
      <c r="C638" t="s">
        <v>21</v>
      </c>
      <c r="D638" t="s">
        <v>22</v>
      </c>
      <c r="E638" t="s">
        <v>23</v>
      </c>
      <c r="F638" t="s">
        <v>288</v>
      </c>
      <c r="G638" t="s">
        <v>25</v>
      </c>
      <c r="H638" t="s">
        <v>43</v>
      </c>
      <c r="I638" t="s">
        <v>27</v>
      </c>
      <c r="J638" t="s">
        <v>6562</v>
      </c>
      <c r="K638" t="s">
        <v>28</v>
      </c>
      <c r="L638" t="s">
        <v>28</v>
      </c>
      <c r="M638">
        <v>262</v>
      </c>
      <c r="N638" t="s">
        <v>140</v>
      </c>
      <c r="O638" t="s">
        <v>30</v>
      </c>
      <c r="P638" t="s">
        <v>31</v>
      </c>
      <c r="Q638">
        <v>4</v>
      </c>
      <c r="R638" t="s">
        <v>32</v>
      </c>
      <c r="S638">
        <v>1</v>
      </c>
      <c r="T638" t="s">
        <v>6484</v>
      </c>
    </row>
    <row r="639" spans="1:20" x14ac:dyDescent="0.3">
      <c r="A639" t="s">
        <v>764</v>
      </c>
      <c r="B639" t="s">
        <v>6871</v>
      </c>
      <c r="C639" t="s">
        <v>34</v>
      </c>
      <c r="D639" t="s">
        <v>22</v>
      </c>
      <c r="E639" t="s">
        <v>23</v>
      </c>
      <c r="F639" t="s">
        <v>138</v>
      </c>
      <c r="G639" t="s">
        <v>36</v>
      </c>
      <c r="H639" t="s">
        <v>43</v>
      </c>
      <c r="I639" t="s">
        <v>27</v>
      </c>
      <c r="J639" t="s">
        <v>6871</v>
      </c>
      <c r="K639" t="s">
        <v>28</v>
      </c>
      <c r="L639" t="s">
        <v>28</v>
      </c>
      <c r="M639">
        <v>542</v>
      </c>
      <c r="N639" t="s">
        <v>75</v>
      </c>
      <c r="O639" t="s">
        <v>170</v>
      </c>
      <c r="P639" t="s">
        <v>107</v>
      </c>
      <c r="Q639">
        <v>3</v>
      </c>
      <c r="R639" t="s">
        <v>37</v>
      </c>
      <c r="S639">
        <v>1</v>
      </c>
      <c r="T639" t="s">
        <v>6440</v>
      </c>
    </row>
    <row r="640" spans="1:20" x14ac:dyDescent="0.3">
      <c r="A640" t="s">
        <v>765</v>
      </c>
      <c r="B640" t="s">
        <v>6872</v>
      </c>
      <c r="C640" t="s">
        <v>39</v>
      </c>
      <c r="D640" t="s">
        <v>22</v>
      </c>
      <c r="E640" t="s">
        <v>40</v>
      </c>
      <c r="F640" t="s">
        <v>35</v>
      </c>
      <c r="G640" t="s">
        <v>36</v>
      </c>
      <c r="H640" t="s">
        <v>26</v>
      </c>
      <c r="I640" t="s">
        <v>27</v>
      </c>
      <c r="J640" t="s">
        <v>6872</v>
      </c>
      <c r="K640" t="s">
        <v>28</v>
      </c>
      <c r="L640" t="s">
        <v>28</v>
      </c>
      <c r="M640">
        <v>643</v>
      </c>
      <c r="N640" t="s">
        <v>29</v>
      </c>
      <c r="O640" t="s">
        <v>30</v>
      </c>
      <c r="P640" t="s">
        <v>64</v>
      </c>
      <c r="Q640">
        <v>3</v>
      </c>
      <c r="R640" t="s">
        <v>37</v>
      </c>
      <c r="S640">
        <v>2</v>
      </c>
      <c r="T640" t="s">
        <v>6229</v>
      </c>
    </row>
    <row r="641" spans="1:20" x14ac:dyDescent="0.3">
      <c r="A641" t="s">
        <v>766</v>
      </c>
      <c r="B641" t="s">
        <v>6553</v>
      </c>
      <c r="C641" t="s">
        <v>46</v>
      </c>
      <c r="D641" t="s">
        <v>22</v>
      </c>
      <c r="E641" t="s">
        <v>40</v>
      </c>
      <c r="F641" t="s">
        <v>101</v>
      </c>
      <c r="G641" t="s">
        <v>48</v>
      </c>
      <c r="H641" t="s">
        <v>26</v>
      </c>
      <c r="I641" t="s">
        <v>50</v>
      </c>
      <c r="J641" t="s">
        <v>6553</v>
      </c>
      <c r="K641" t="s">
        <v>6274</v>
      </c>
      <c r="L641" t="s">
        <v>51</v>
      </c>
      <c r="M641">
        <v>135</v>
      </c>
      <c r="N641" t="s">
        <v>52</v>
      </c>
      <c r="O641" t="s">
        <v>63</v>
      </c>
      <c r="P641" t="s">
        <v>107</v>
      </c>
      <c r="Q641" t="s">
        <v>95</v>
      </c>
      <c r="R641" t="s">
        <v>28</v>
      </c>
      <c r="S641">
        <v>0</v>
      </c>
      <c r="T641" t="s">
        <v>6539</v>
      </c>
    </row>
    <row r="642" spans="1:20" x14ac:dyDescent="0.3">
      <c r="A642" t="s">
        <v>767</v>
      </c>
      <c r="B642" t="s">
        <v>6754</v>
      </c>
      <c r="C642" t="s">
        <v>55</v>
      </c>
      <c r="D642" t="s">
        <v>56</v>
      </c>
      <c r="E642" t="s">
        <v>23</v>
      </c>
      <c r="F642" t="s">
        <v>104</v>
      </c>
      <c r="G642" t="s">
        <v>62</v>
      </c>
      <c r="H642" t="s">
        <v>43</v>
      </c>
      <c r="I642" t="s">
        <v>27</v>
      </c>
      <c r="J642" t="s">
        <v>6754</v>
      </c>
      <c r="K642" t="s">
        <v>28</v>
      </c>
      <c r="L642" t="s">
        <v>28</v>
      </c>
      <c r="M642">
        <v>821</v>
      </c>
      <c r="N642" t="s">
        <v>29</v>
      </c>
      <c r="O642" t="s">
        <v>30</v>
      </c>
      <c r="P642" t="s">
        <v>64</v>
      </c>
      <c r="Q642">
        <v>2</v>
      </c>
      <c r="R642" t="s">
        <v>53</v>
      </c>
      <c r="S642">
        <v>2</v>
      </c>
      <c r="T642" t="s">
        <v>6484</v>
      </c>
    </row>
    <row r="643" spans="1:20" x14ac:dyDescent="0.3">
      <c r="A643" t="s">
        <v>768</v>
      </c>
      <c r="B643" t="s">
        <v>6873</v>
      </c>
      <c r="C643" t="s">
        <v>60</v>
      </c>
      <c r="D643" t="s">
        <v>56</v>
      </c>
      <c r="E643" t="s">
        <v>40</v>
      </c>
      <c r="F643" t="s">
        <v>61</v>
      </c>
      <c r="G643" t="s">
        <v>62</v>
      </c>
      <c r="H643" t="s">
        <v>26</v>
      </c>
      <c r="I643" t="s">
        <v>50</v>
      </c>
      <c r="J643" t="s">
        <v>6873</v>
      </c>
      <c r="K643" t="s">
        <v>6874</v>
      </c>
      <c r="L643" t="s">
        <v>51</v>
      </c>
      <c r="M643">
        <v>805</v>
      </c>
      <c r="N643" t="s">
        <v>75</v>
      </c>
      <c r="O643" t="s">
        <v>63</v>
      </c>
      <c r="P643" t="s">
        <v>64</v>
      </c>
      <c r="Q643">
        <v>4</v>
      </c>
      <c r="R643" t="s">
        <v>32</v>
      </c>
      <c r="S643">
        <v>2</v>
      </c>
      <c r="T643" t="s">
        <v>6155</v>
      </c>
    </row>
    <row r="644" spans="1:20" x14ac:dyDescent="0.3">
      <c r="A644" t="s">
        <v>769</v>
      </c>
      <c r="B644" t="s">
        <v>6478</v>
      </c>
      <c r="C644" t="s">
        <v>66</v>
      </c>
      <c r="D644" t="s">
        <v>56</v>
      </c>
      <c r="E644" t="s">
        <v>67</v>
      </c>
      <c r="F644" t="s">
        <v>68</v>
      </c>
      <c r="G644" t="s">
        <v>69</v>
      </c>
      <c r="H644" t="s">
        <v>26</v>
      </c>
      <c r="I644" t="s">
        <v>27</v>
      </c>
      <c r="J644" t="s">
        <v>6478</v>
      </c>
      <c r="K644" t="s">
        <v>28</v>
      </c>
      <c r="L644" t="s">
        <v>28</v>
      </c>
      <c r="M644">
        <v>444</v>
      </c>
      <c r="N644" t="s">
        <v>29</v>
      </c>
      <c r="O644" t="s">
        <v>30</v>
      </c>
      <c r="P644" t="s">
        <v>64</v>
      </c>
      <c r="Q644">
        <v>3</v>
      </c>
      <c r="R644" t="s">
        <v>37</v>
      </c>
      <c r="S644">
        <v>1</v>
      </c>
      <c r="T644" t="s">
        <v>6269</v>
      </c>
    </row>
    <row r="645" spans="1:20" x14ac:dyDescent="0.3">
      <c r="A645" t="s">
        <v>770</v>
      </c>
      <c r="B645" t="s">
        <v>6875</v>
      </c>
      <c r="C645" t="s">
        <v>71</v>
      </c>
      <c r="D645" t="s">
        <v>72</v>
      </c>
      <c r="E645" t="s">
        <v>23</v>
      </c>
      <c r="F645" t="s">
        <v>99</v>
      </c>
      <c r="G645" t="s">
        <v>36</v>
      </c>
      <c r="H645" t="s">
        <v>49</v>
      </c>
      <c r="I645" t="s">
        <v>27</v>
      </c>
      <c r="J645" t="s">
        <v>6875</v>
      </c>
      <c r="K645" t="s">
        <v>28</v>
      </c>
      <c r="L645" t="s">
        <v>28</v>
      </c>
      <c r="M645">
        <v>95</v>
      </c>
      <c r="N645" t="s">
        <v>75</v>
      </c>
      <c r="O645" t="s">
        <v>63</v>
      </c>
      <c r="P645" t="s">
        <v>133</v>
      </c>
      <c r="Q645" t="s">
        <v>95</v>
      </c>
      <c r="R645" t="s">
        <v>28</v>
      </c>
      <c r="S645">
        <v>0</v>
      </c>
      <c r="T645" t="s">
        <v>6497</v>
      </c>
    </row>
    <row r="646" spans="1:20" x14ac:dyDescent="0.3">
      <c r="A646" t="s">
        <v>771</v>
      </c>
      <c r="B646" t="s">
        <v>6358</v>
      </c>
      <c r="C646" t="s">
        <v>77</v>
      </c>
      <c r="D646" t="s">
        <v>72</v>
      </c>
      <c r="E646" t="s">
        <v>40</v>
      </c>
      <c r="F646" t="s">
        <v>112</v>
      </c>
      <c r="G646" t="s">
        <v>79</v>
      </c>
      <c r="H646" t="s">
        <v>43</v>
      </c>
      <c r="I646" t="s">
        <v>27</v>
      </c>
      <c r="J646" t="s">
        <v>6358</v>
      </c>
      <c r="K646" t="s">
        <v>28</v>
      </c>
      <c r="L646" t="s">
        <v>28</v>
      </c>
      <c r="M646">
        <v>257</v>
      </c>
      <c r="N646" t="s">
        <v>52</v>
      </c>
      <c r="O646" t="s">
        <v>63</v>
      </c>
      <c r="P646" t="s">
        <v>107</v>
      </c>
      <c r="Q646">
        <v>1</v>
      </c>
      <c r="R646" t="s">
        <v>53</v>
      </c>
      <c r="S646">
        <v>1</v>
      </c>
      <c r="T646" t="s">
        <v>6155</v>
      </c>
    </row>
    <row r="647" spans="1:20" x14ac:dyDescent="0.3">
      <c r="A647" t="s">
        <v>772</v>
      </c>
      <c r="B647" t="s">
        <v>6250</v>
      </c>
      <c r="C647" t="s">
        <v>81</v>
      </c>
      <c r="D647" t="s">
        <v>72</v>
      </c>
      <c r="E647" t="s">
        <v>23</v>
      </c>
      <c r="F647" t="s">
        <v>82</v>
      </c>
      <c r="G647" t="s">
        <v>83</v>
      </c>
      <c r="H647" t="s">
        <v>26</v>
      </c>
      <c r="I647" t="s">
        <v>27</v>
      </c>
      <c r="J647" t="s">
        <v>6250</v>
      </c>
      <c r="K647" t="s">
        <v>28</v>
      </c>
      <c r="L647" t="s">
        <v>28</v>
      </c>
      <c r="M647">
        <v>205</v>
      </c>
      <c r="N647" t="s">
        <v>29</v>
      </c>
      <c r="O647" t="s">
        <v>63</v>
      </c>
      <c r="P647" t="s">
        <v>31</v>
      </c>
      <c r="Q647">
        <v>4</v>
      </c>
      <c r="R647" t="s">
        <v>32</v>
      </c>
      <c r="S647">
        <v>1</v>
      </c>
      <c r="T647" t="s">
        <v>6258</v>
      </c>
    </row>
    <row r="648" spans="1:20" x14ac:dyDescent="0.3">
      <c r="A648" t="s">
        <v>773</v>
      </c>
      <c r="B648" t="s">
        <v>6454</v>
      </c>
      <c r="C648" t="s">
        <v>86</v>
      </c>
      <c r="D648" t="s">
        <v>87</v>
      </c>
      <c r="E648" t="s">
        <v>67</v>
      </c>
      <c r="F648" t="s">
        <v>116</v>
      </c>
      <c r="G648" t="s">
        <v>89</v>
      </c>
      <c r="H648" t="s">
        <v>26</v>
      </c>
      <c r="I648" t="s">
        <v>27</v>
      </c>
      <c r="J648" t="s">
        <v>6454</v>
      </c>
      <c r="K648" t="s">
        <v>28</v>
      </c>
      <c r="L648" t="s">
        <v>28</v>
      </c>
      <c r="M648">
        <v>344</v>
      </c>
      <c r="N648" t="s">
        <v>52</v>
      </c>
      <c r="O648" t="s">
        <v>30</v>
      </c>
      <c r="P648" t="s">
        <v>31</v>
      </c>
      <c r="Q648">
        <v>3</v>
      </c>
      <c r="R648" t="s">
        <v>37</v>
      </c>
      <c r="S648">
        <v>1</v>
      </c>
      <c r="T648" t="s">
        <v>6212</v>
      </c>
    </row>
    <row r="649" spans="1:20" x14ac:dyDescent="0.3">
      <c r="A649" t="s">
        <v>774</v>
      </c>
      <c r="B649" t="s">
        <v>6876</v>
      </c>
      <c r="C649" t="s">
        <v>91</v>
      </c>
      <c r="D649" t="s">
        <v>87</v>
      </c>
      <c r="E649" t="s">
        <v>92</v>
      </c>
      <c r="F649" t="s">
        <v>93</v>
      </c>
      <c r="G649" t="s">
        <v>94</v>
      </c>
      <c r="H649" t="s">
        <v>26</v>
      </c>
      <c r="I649" t="s">
        <v>27</v>
      </c>
      <c r="J649" t="s">
        <v>6876</v>
      </c>
      <c r="K649" t="s">
        <v>28</v>
      </c>
      <c r="L649" t="s">
        <v>28</v>
      </c>
      <c r="M649">
        <v>221</v>
      </c>
      <c r="N649" t="s">
        <v>29</v>
      </c>
      <c r="O649" t="s">
        <v>63</v>
      </c>
      <c r="P649" t="s">
        <v>31</v>
      </c>
      <c r="Q649">
        <v>2</v>
      </c>
      <c r="R649" t="s">
        <v>53</v>
      </c>
      <c r="S649">
        <v>1</v>
      </c>
      <c r="T649" t="s">
        <v>6143</v>
      </c>
    </row>
    <row r="650" spans="1:20" x14ac:dyDescent="0.3">
      <c r="A650" t="s">
        <v>775</v>
      </c>
      <c r="B650" t="s">
        <v>6877</v>
      </c>
      <c r="C650" t="s">
        <v>21</v>
      </c>
      <c r="D650" t="s">
        <v>22</v>
      </c>
      <c r="E650" t="s">
        <v>23</v>
      </c>
      <c r="F650" t="s">
        <v>121</v>
      </c>
      <c r="G650" t="s">
        <v>25</v>
      </c>
      <c r="H650" t="s">
        <v>49</v>
      </c>
      <c r="I650" t="s">
        <v>27</v>
      </c>
      <c r="J650" t="s">
        <v>6877</v>
      </c>
      <c r="K650" t="s">
        <v>28</v>
      </c>
      <c r="L650" t="s">
        <v>28</v>
      </c>
      <c r="M650">
        <v>991</v>
      </c>
      <c r="N650" t="s">
        <v>52</v>
      </c>
      <c r="O650" t="s">
        <v>63</v>
      </c>
      <c r="P650" t="s">
        <v>31</v>
      </c>
      <c r="Q650">
        <v>3</v>
      </c>
      <c r="R650" t="s">
        <v>37</v>
      </c>
      <c r="S650">
        <v>3</v>
      </c>
      <c r="T650" t="s">
        <v>6367</v>
      </c>
    </row>
    <row r="651" spans="1:20" x14ac:dyDescent="0.3">
      <c r="A651" t="s">
        <v>776</v>
      </c>
      <c r="B651" t="s">
        <v>6878</v>
      </c>
      <c r="C651" t="s">
        <v>34</v>
      </c>
      <c r="D651" t="s">
        <v>22</v>
      </c>
      <c r="E651" t="s">
        <v>23</v>
      </c>
      <c r="F651" t="s">
        <v>99</v>
      </c>
      <c r="G651" t="s">
        <v>36</v>
      </c>
      <c r="H651" t="s">
        <v>49</v>
      </c>
      <c r="I651" t="s">
        <v>27</v>
      </c>
      <c r="J651" t="s">
        <v>6878</v>
      </c>
      <c r="K651" t="s">
        <v>28</v>
      </c>
      <c r="L651" t="s">
        <v>28</v>
      </c>
      <c r="M651">
        <v>914</v>
      </c>
      <c r="N651" t="s">
        <v>75</v>
      </c>
      <c r="O651" t="s">
        <v>63</v>
      </c>
      <c r="P651" t="s">
        <v>31</v>
      </c>
      <c r="Q651">
        <v>5</v>
      </c>
      <c r="R651" t="s">
        <v>119</v>
      </c>
      <c r="S651">
        <v>3</v>
      </c>
      <c r="T651" t="s">
        <v>6879</v>
      </c>
    </row>
    <row r="652" spans="1:20" x14ac:dyDescent="0.3">
      <c r="A652" t="s">
        <v>777</v>
      </c>
      <c r="B652" t="s">
        <v>6471</v>
      </c>
      <c r="C652" t="s">
        <v>39</v>
      </c>
      <c r="D652" t="s">
        <v>22</v>
      </c>
      <c r="E652" t="s">
        <v>40</v>
      </c>
      <c r="F652" t="s">
        <v>174</v>
      </c>
      <c r="G652" t="s">
        <v>42</v>
      </c>
      <c r="H652" t="s">
        <v>26</v>
      </c>
      <c r="I652" t="s">
        <v>27</v>
      </c>
      <c r="J652" t="s">
        <v>6471</v>
      </c>
      <c r="K652" t="s">
        <v>28</v>
      </c>
      <c r="L652" t="s">
        <v>28</v>
      </c>
      <c r="M652">
        <v>292</v>
      </c>
      <c r="N652" t="s">
        <v>29</v>
      </c>
      <c r="O652" t="s">
        <v>63</v>
      </c>
      <c r="P652" t="s">
        <v>107</v>
      </c>
      <c r="Q652">
        <v>3</v>
      </c>
      <c r="R652" t="s">
        <v>37</v>
      </c>
      <c r="S652">
        <v>1</v>
      </c>
      <c r="T652" t="s">
        <v>6150</v>
      </c>
    </row>
    <row r="653" spans="1:20" x14ac:dyDescent="0.3">
      <c r="A653" t="s">
        <v>778</v>
      </c>
      <c r="B653" t="s">
        <v>6770</v>
      </c>
      <c r="C653" t="s">
        <v>46</v>
      </c>
      <c r="D653" t="s">
        <v>22</v>
      </c>
      <c r="E653" t="s">
        <v>40</v>
      </c>
      <c r="F653" t="s">
        <v>143</v>
      </c>
      <c r="G653" t="s">
        <v>48</v>
      </c>
      <c r="H653" t="s">
        <v>43</v>
      </c>
      <c r="I653" t="s">
        <v>27</v>
      </c>
      <c r="J653" t="s">
        <v>6770</v>
      </c>
      <c r="K653" t="s">
        <v>28</v>
      </c>
      <c r="L653" t="s">
        <v>28</v>
      </c>
      <c r="M653">
        <v>702</v>
      </c>
      <c r="N653" t="s">
        <v>75</v>
      </c>
      <c r="O653" t="s">
        <v>30</v>
      </c>
      <c r="P653" t="s">
        <v>64</v>
      </c>
      <c r="Q653">
        <v>1</v>
      </c>
      <c r="R653" t="s">
        <v>53</v>
      </c>
      <c r="S653">
        <v>2</v>
      </c>
      <c r="T653" t="s">
        <v>6516</v>
      </c>
    </row>
    <row r="654" spans="1:20" x14ac:dyDescent="0.3">
      <c r="A654" t="s">
        <v>779</v>
      </c>
      <c r="B654" t="s">
        <v>6880</v>
      </c>
      <c r="C654" t="s">
        <v>55</v>
      </c>
      <c r="D654" t="s">
        <v>56</v>
      </c>
      <c r="E654" t="s">
        <v>23</v>
      </c>
      <c r="F654" t="s">
        <v>57</v>
      </c>
      <c r="G654" t="s">
        <v>58</v>
      </c>
      <c r="H654" t="s">
        <v>43</v>
      </c>
      <c r="I654" t="s">
        <v>27</v>
      </c>
      <c r="J654" t="s">
        <v>6880</v>
      </c>
      <c r="K654" t="s">
        <v>28</v>
      </c>
      <c r="L654" t="s">
        <v>28</v>
      </c>
      <c r="M654">
        <v>1087</v>
      </c>
      <c r="N654" t="s">
        <v>52</v>
      </c>
      <c r="O654" t="s">
        <v>63</v>
      </c>
      <c r="P654" t="s">
        <v>64</v>
      </c>
      <c r="Q654">
        <v>3</v>
      </c>
      <c r="R654" t="s">
        <v>37</v>
      </c>
      <c r="S654">
        <v>3</v>
      </c>
      <c r="T654" t="s">
        <v>6207</v>
      </c>
    </row>
    <row r="655" spans="1:20" x14ac:dyDescent="0.3">
      <c r="A655" t="s">
        <v>780</v>
      </c>
      <c r="B655" t="s">
        <v>6759</v>
      </c>
      <c r="C655" t="s">
        <v>60</v>
      </c>
      <c r="D655" t="s">
        <v>56</v>
      </c>
      <c r="E655" t="s">
        <v>40</v>
      </c>
      <c r="F655" t="s">
        <v>61</v>
      </c>
      <c r="G655" t="s">
        <v>62</v>
      </c>
      <c r="H655" t="s">
        <v>26</v>
      </c>
      <c r="I655" t="s">
        <v>50</v>
      </c>
      <c r="J655" t="s">
        <v>6759</v>
      </c>
      <c r="K655" t="s">
        <v>6277</v>
      </c>
      <c r="L655" t="s">
        <v>51</v>
      </c>
      <c r="M655">
        <v>174</v>
      </c>
      <c r="N655" t="s">
        <v>122</v>
      </c>
      <c r="O655" t="s">
        <v>63</v>
      </c>
      <c r="P655" t="s">
        <v>64</v>
      </c>
      <c r="Q655" t="s">
        <v>95</v>
      </c>
      <c r="R655" t="s">
        <v>28</v>
      </c>
      <c r="S655">
        <v>0</v>
      </c>
      <c r="T655" t="s">
        <v>6262</v>
      </c>
    </row>
    <row r="656" spans="1:20" x14ac:dyDescent="0.3">
      <c r="A656" t="s">
        <v>781</v>
      </c>
      <c r="B656" t="s">
        <v>6469</v>
      </c>
      <c r="C656" t="s">
        <v>66</v>
      </c>
      <c r="D656" t="s">
        <v>56</v>
      </c>
      <c r="E656" t="s">
        <v>67</v>
      </c>
      <c r="F656" t="s">
        <v>35</v>
      </c>
      <c r="G656" t="s">
        <v>36</v>
      </c>
      <c r="H656" t="s">
        <v>26</v>
      </c>
      <c r="I656" t="s">
        <v>50</v>
      </c>
      <c r="J656" t="s">
        <v>6469</v>
      </c>
      <c r="K656" t="s">
        <v>6133</v>
      </c>
      <c r="L656" t="s">
        <v>159</v>
      </c>
      <c r="M656">
        <v>771</v>
      </c>
      <c r="N656" t="s">
        <v>75</v>
      </c>
      <c r="O656" t="s">
        <v>63</v>
      </c>
      <c r="P656" t="s">
        <v>107</v>
      </c>
      <c r="Q656">
        <v>4</v>
      </c>
      <c r="R656" t="s">
        <v>32</v>
      </c>
      <c r="S656">
        <v>2</v>
      </c>
      <c r="T656" t="s">
        <v>6611</v>
      </c>
    </row>
    <row r="657" spans="1:20" x14ac:dyDescent="0.3">
      <c r="A657" t="s">
        <v>782</v>
      </c>
      <c r="B657" t="s">
        <v>6881</v>
      </c>
      <c r="C657" t="s">
        <v>71</v>
      </c>
      <c r="D657" t="s">
        <v>72</v>
      </c>
      <c r="E657" t="s">
        <v>23</v>
      </c>
      <c r="F657" t="s">
        <v>150</v>
      </c>
      <c r="G657" t="s">
        <v>74</v>
      </c>
      <c r="H657" t="s">
        <v>26</v>
      </c>
      <c r="I657" t="s">
        <v>27</v>
      </c>
      <c r="J657" t="s">
        <v>6881</v>
      </c>
      <c r="K657" t="s">
        <v>28</v>
      </c>
      <c r="L657" t="s">
        <v>28</v>
      </c>
      <c r="M657">
        <v>405</v>
      </c>
      <c r="N657" t="s">
        <v>52</v>
      </c>
      <c r="O657" t="s">
        <v>30</v>
      </c>
      <c r="P657" t="s">
        <v>44</v>
      </c>
      <c r="Q657">
        <v>4</v>
      </c>
      <c r="R657" t="s">
        <v>32</v>
      </c>
      <c r="S657">
        <v>1</v>
      </c>
      <c r="T657" t="s">
        <v>6687</v>
      </c>
    </row>
    <row r="658" spans="1:20" x14ac:dyDescent="0.3">
      <c r="A658" t="s">
        <v>783</v>
      </c>
      <c r="B658" t="s">
        <v>6882</v>
      </c>
      <c r="C658" t="s">
        <v>77</v>
      </c>
      <c r="D658" t="s">
        <v>72</v>
      </c>
      <c r="E658" t="s">
        <v>40</v>
      </c>
      <c r="F658" t="s">
        <v>112</v>
      </c>
      <c r="G658" t="s">
        <v>79</v>
      </c>
      <c r="H658" t="s">
        <v>43</v>
      </c>
      <c r="I658" t="s">
        <v>27</v>
      </c>
      <c r="J658" t="s">
        <v>6882</v>
      </c>
      <c r="K658" t="s">
        <v>28</v>
      </c>
      <c r="L658" t="s">
        <v>28</v>
      </c>
      <c r="M658">
        <v>453</v>
      </c>
      <c r="N658" t="s">
        <v>29</v>
      </c>
      <c r="O658" t="s">
        <v>63</v>
      </c>
      <c r="P658" t="s">
        <v>44</v>
      </c>
      <c r="Q658">
        <v>4</v>
      </c>
      <c r="R658" t="s">
        <v>32</v>
      </c>
      <c r="S658">
        <v>1</v>
      </c>
      <c r="T658" t="s">
        <v>6476</v>
      </c>
    </row>
    <row r="659" spans="1:20" x14ac:dyDescent="0.3">
      <c r="A659" t="s">
        <v>784</v>
      </c>
      <c r="B659" t="s">
        <v>6456</v>
      </c>
      <c r="C659" t="s">
        <v>81</v>
      </c>
      <c r="D659" t="s">
        <v>72</v>
      </c>
      <c r="E659" t="s">
        <v>23</v>
      </c>
      <c r="F659" t="s">
        <v>154</v>
      </c>
      <c r="G659" t="s">
        <v>83</v>
      </c>
      <c r="H659" t="s">
        <v>43</v>
      </c>
      <c r="I659" t="s">
        <v>50</v>
      </c>
      <c r="J659" t="s">
        <v>6456</v>
      </c>
      <c r="K659" t="s">
        <v>6883</v>
      </c>
      <c r="L659" t="s">
        <v>51</v>
      </c>
      <c r="M659">
        <v>577</v>
      </c>
      <c r="N659" t="s">
        <v>75</v>
      </c>
      <c r="O659" t="s">
        <v>63</v>
      </c>
      <c r="P659" t="s">
        <v>44</v>
      </c>
      <c r="Q659">
        <v>4</v>
      </c>
      <c r="R659" t="s">
        <v>32</v>
      </c>
      <c r="S659">
        <v>2</v>
      </c>
      <c r="T659" t="s">
        <v>6293</v>
      </c>
    </row>
    <row r="660" spans="1:20" x14ac:dyDescent="0.3">
      <c r="A660" t="s">
        <v>785</v>
      </c>
      <c r="B660" t="s">
        <v>6884</v>
      </c>
      <c r="C660" t="s">
        <v>86</v>
      </c>
      <c r="D660" t="s">
        <v>87</v>
      </c>
      <c r="E660" t="s">
        <v>67</v>
      </c>
      <c r="F660" t="s">
        <v>135</v>
      </c>
      <c r="G660" t="s">
        <v>89</v>
      </c>
      <c r="H660" t="s">
        <v>43</v>
      </c>
      <c r="I660" t="s">
        <v>27</v>
      </c>
      <c r="J660" t="s">
        <v>6884</v>
      </c>
      <c r="K660" t="s">
        <v>28</v>
      </c>
      <c r="L660" t="s">
        <v>28</v>
      </c>
      <c r="M660">
        <v>659</v>
      </c>
      <c r="N660" t="s">
        <v>52</v>
      </c>
      <c r="O660" t="s">
        <v>30</v>
      </c>
      <c r="P660" t="s">
        <v>107</v>
      </c>
      <c r="Q660">
        <v>3</v>
      </c>
      <c r="R660" t="s">
        <v>37</v>
      </c>
      <c r="S660">
        <v>2</v>
      </c>
      <c r="T660" t="s">
        <v>6484</v>
      </c>
    </row>
    <row r="661" spans="1:20" x14ac:dyDescent="0.3">
      <c r="A661" t="s">
        <v>786</v>
      </c>
      <c r="B661" t="s">
        <v>6885</v>
      </c>
      <c r="C661" t="s">
        <v>91</v>
      </c>
      <c r="D661" t="s">
        <v>87</v>
      </c>
      <c r="E661" t="s">
        <v>92</v>
      </c>
      <c r="F661" t="s">
        <v>286</v>
      </c>
      <c r="G661" t="s">
        <v>94</v>
      </c>
      <c r="H661" t="s">
        <v>110</v>
      </c>
      <c r="I661" t="s">
        <v>27</v>
      </c>
      <c r="J661" t="s">
        <v>6885</v>
      </c>
      <c r="K661" t="s">
        <v>28</v>
      </c>
      <c r="L661" t="s">
        <v>28</v>
      </c>
      <c r="M661">
        <v>207</v>
      </c>
      <c r="N661" t="s">
        <v>140</v>
      </c>
      <c r="O661" t="s">
        <v>30</v>
      </c>
      <c r="P661" t="s">
        <v>64</v>
      </c>
      <c r="Q661">
        <v>1</v>
      </c>
      <c r="R661" t="s">
        <v>53</v>
      </c>
      <c r="S661">
        <v>1</v>
      </c>
      <c r="T661" t="s">
        <v>6886</v>
      </c>
    </row>
    <row r="662" spans="1:20" x14ac:dyDescent="0.3">
      <c r="A662" t="s">
        <v>787</v>
      </c>
      <c r="B662" t="s">
        <v>6887</v>
      </c>
      <c r="C662" t="s">
        <v>21</v>
      </c>
      <c r="D662" t="s">
        <v>22</v>
      </c>
      <c r="E662" t="s">
        <v>23</v>
      </c>
      <c r="F662" t="s">
        <v>288</v>
      </c>
      <c r="G662" t="s">
        <v>25</v>
      </c>
      <c r="H662" t="s">
        <v>43</v>
      </c>
      <c r="I662" t="s">
        <v>27</v>
      </c>
      <c r="J662" t="s">
        <v>6887</v>
      </c>
      <c r="K662" t="s">
        <v>28</v>
      </c>
      <c r="L662" t="s">
        <v>28</v>
      </c>
      <c r="M662">
        <v>823</v>
      </c>
      <c r="N662" t="s">
        <v>52</v>
      </c>
      <c r="O662" t="s">
        <v>43</v>
      </c>
      <c r="P662" t="s">
        <v>44</v>
      </c>
      <c r="Q662">
        <v>4</v>
      </c>
      <c r="R662" t="s">
        <v>32</v>
      </c>
      <c r="S662">
        <v>2</v>
      </c>
      <c r="T662" t="s">
        <v>6249</v>
      </c>
    </row>
    <row r="663" spans="1:20" x14ac:dyDescent="0.3">
      <c r="A663" t="s">
        <v>788</v>
      </c>
      <c r="B663" t="s">
        <v>6888</v>
      </c>
      <c r="C663" t="s">
        <v>34</v>
      </c>
      <c r="D663" t="s">
        <v>22</v>
      </c>
      <c r="E663" t="s">
        <v>23</v>
      </c>
      <c r="F663" t="s">
        <v>138</v>
      </c>
      <c r="G663" t="s">
        <v>36</v>
      </c>
      <c r="H663" t="s">
        <v>43</v>
      </c>
      <c r="I663" t="s">
        <v>27</v>
      </c>
      <c r="J663" t="s">
        <v>6888</v>
      </c>
      <c r="K663" t="s">
        <v>28</v>
      </c>
      <c r="L663" t="s">
        <v>28</v>
      </c>
      <c r="M663">
        <v>231</v>
      </c>
      <c r="N663" t="s">
        <v>122</v>
      </c>
      <c r="O663" t="s">
        <v>30</v>
      </c>
      <c r="P663" t="s">
        <v>107</v>
      </c>
      <c r="Q663">
        <v>3</v>
      </c>
      <c r="R663" t="s">
        <v>37</v>
      </c>
      <c r="S663">
        <v>1</v>
      </c>
      <c r="T663" t="s">
        <v>6479</v>
      </c>
    </row>
    <row r="664" spans="1:20" x14ac:dyDescent="0.3">
      <c r="A664" t="s">
        <v>789</v>
      </c>
      <c r="B664" t="s">
        <v>6526</v>
      </c>
      <c r="C664" t="s">
        <v>39</v>
      </c>
      <c r="D664" t="s">
        <v>22</v>
      </c>
      <c r="E664" t="s">
        <v>40</v>
      </c>
      <c r="F664" t="s">
        <v>174</v>
      </c>
      <c r="G664" t="s">
        <v>42</v>
      </c>
      <c r="H664" t="s">
        <v>26</v>
      </c>
      <c r="I664" t="s">
        <v>27</v>
      </c>
      <c r="J664" t="s">
        <v>6526</v>
      </c>
      <c r="K664" t="s">
        <v>28</v>
      </c>
      <c r="L664" t="s">
        <v>28</v>
      </c>
      <c r="M664">
        <v>564</v>
      </c>
      <c r="N664" t="s">
        <v>75</v>
      </c>
      <c r="O664" t="s">
        <v>30</v>
      </c>
      <c r="P664" t="s">
        <v>64</v>
      </c>
      <c r="Q664">
        <v>3</v>
      </c>
      <c r="R664" t="s">
        <v>37</v>
      </c>
      <c r="S664">
        <v>2</v>
      </c>
      <c r="T664" t="s">
        <v>6202</v>
      </c>
    </row>
    <row r="665" spans="1:20" x14ac:dyDescent="0.3">
      <c r="A665" t="s">
        <v>790</v>
      </c>
      <c r="B665" t="s">
        <v>6396</v>
      </c>
      <c r="C665" t="s">
        <v>46</v>
      </c>
      <c r="D665" t="s">
        <v>22</v>
      </c>
      <c r="E665" t="s">
        <v>40</v>
      </c>
      <c r="F665" t="s">
        <v>101</v>
      </c>
      <c r="G665" t="s">
        <v>48</v>
      </c>
      <c r="H665" t="s">
        <v>26</v>
      </c>
      <c r="I665" t="s">
        <v>50</v>
      </c>
      <c r="J665" t="s">
        <v>6396</v>
      </c>
      <c r="K665" t="s">
        <v>6253</v>
      </c>
      <c r="L665" t="s">
        <v>51</v>
      </c>
      <c r="M665">
        <v>291</v>
      </c>
      <c r="N665" t="s">
        <v>29</v>
      </c>
      <c r="O665" t="s">
        <v>63</v>
      </c>
      <c r="P665" t="s">
        <v>44</v>
      </c>
      <c r="Q665">
        <v>3</v>
      </c>
      <c r="R665" t="s">
        <v>37</v>
      </c>
      <c r="S665">
        <v>1</v>
      </c>
      <c r="T665" t="s">
        <v>6395</v>
      </c>
    </row>
    <row r="666" spans="1:20" x14ac:dyDescent="0.3">
      <c r="A666" t="s">
        <v>791</v>
      </c>
      <c r="B666" t="s">
        <v>6469</v>
      </c>
      <c r="C666" t="s">
        <v>55</v>
      </c>
      <c r="D666" t="s">
        <v>56</v>
      </c>
      <c r="E666" t="s">
        <v>23</v>
      </c>
      <c r="F666" t="s">
        <v>57</v>
      </c>
      <c r="G666" t="s">
        <v>58</v>
      </c>
      <c r="H666" t="s">
        <v>43</v>
      </c>
      <c r="I666" t="s">
        <v>27</v>
      </c>
      <c r="J666" t="s">
        <v>6469</v>
      </c>
      <c r="K666" t="s">
        <v>28</v>
      </c>
      <c r="L666" t="s">
        <v>28</v>
      </c>
      <c r="M666">
        <v>1011</v>
      </c>
      <c r="N666" t="s">
        <v>75</v>
      </c>
      <c r="O666" t="s">
        <v>43</v>
      </c>
      <c r="P666" t="s">
        <v>31</v>
      </c>
      <c r="Q666">
        <v>2</v>
      </c>
      <c r="R666" t="s">
        <v>53</v>
      </c>
      <c r="S666">
        <v>3</v>
      </c>
      <c r="T666" t="s">
        <v>6476</v>
      </c>
    </row>
    <row r="667" spans="1:20" x14ac:dyDescent="0.3">
      <c r="A667" t="s">
        <v>792</v>
      </c>
      <c r="B667" t="s">
        <v>6889</v>
      </c>
      <c r="C667" t="s">
        <v>60</v>
      </c>
      <c r="D667" t="s">
        <v>56</v>
      </c>
      <c r="E667" t="s">
        <v>40</v>
      </c>
      <c r="F667" t="s">
        <v>104</v>
      </c>
      <c r="G667" t="s">
        <v>62</v>
      </c>
      <c r="H667" t="s">
        <v>43</v>
      </c>
      <c r="I667" t="s">
        <v>27</v>
      </c>
      <c r="J667" t="s">
        <v>6889</v>
      </c>
      <c r="K667" t="s">
        <v>28</v>
      </c>
      <c r="L667" t="s">
        <v>28</v>
      </c>
      <c r="M667">
        <v>559</v>
      </c>
      <c r="N667" t="s">
        <v>29</v>
      </c>
      <c r="O667" t="s">
        <v>63</v>
      </c>
      <c r="P667" t="s">
        <v>64</v>
      </c>
      <c r="Q667">
        <v>3</v>
      </c>
      <c r="R667" t="s">
        <v>37</v>
      </c>
      <c r="S667">
        <v>2</v>
      </c>
      <c r="T667" t="s">
        <v>6484</v>
      </c>
    </row>
    <row r="668" spans="1:20" x14ac:dyDescent="0.3">
      <c r="A668" t="s">
        <v>793</v>
      </c>
      <c r="B668" t="s">
        <v>6151</v>
      </c>
      <c r="C668" t="s">
        <v>66</v>
      </c>
      <c r="D668" t="s">
        <v>56</v>
      </c>
      <c r="E668" t="s">
        <v>67</v>
      </c>
      <c r="F668" t="s">
        <v>358</v>
      </c>
      <c r="G668" t="s">
        <v>69</v>
      </c>
      <c r="H668" t="s">
        <v>49</v>
      </c>
      <c r="I668" t="s">
        <v>27</v>
      </c>
      <c r="J668" t="s">
        <v>6151</v>
      </c>
      <c r="K668" t="s">
        <v>28</v>
      </c>
      <c r="L668" t="s">
        <v>28</v>
      </c>
      <c r="M668">
        <v>956</v>
      </c>
      <c r="N668" t="s">
        <v>75</v>
      </c>
      <c r="O668" t="s">
        <v>63</v>
      </c>
      <c r="P668" t="s">
        <v>31</v>
      </c>
      <c r="Q668">
        <v>3</v>
      </c>
      <c r="R668" t="s">
        <v>37</v>
      </c>
      <c r="S668">
        <v>3</v>
      </c>
      <c r="T668" t="s">
        <v>6627</v>
      </c>
    </row>
    <row r="669" spans="1:20" x14ac:dyDescent="0.3">
      <c r="A669" t="s">
        <v>794</v>
      </c>
      <c r="B669" t="s">
        <v>6470</v>
      </c>
      <c r="C669" t="s">
        <v>71</v>
      </c>
      <c r="D669" t="s">
        <v>72</v>
      </c>
      <c r="E669" t="s">
        <v>23</v>
      </c>
      <c r="F669" t="s">
        <v>129</v>
      </c>
      <c r="G669" t="s">
        <v>74</v>
      </c>
      <c r="H669" t="s">
        <v>43</v>
      </c>
      <c r="I669" t="s">
        <v>50</v>
      </c>
      <c r="J669" t="s">
        <v>6470</v>
      </c>
      <c r="K669" t="s">
        <v>6846</v>
      </c>
      <c r="L669" t="s">
        <v>51</v>
      </c>
      <c r="M669">
        <v>114</v>
      </c>
      <c r="N669" t="s">
        <v>75</v>
      </c>
      <c r="O669" t="s">
        <v>63</v>
      </c>
      <c r="P669" t="s">
        <v>64</v>
      </c>
      <c r="Q669" t="s">
        <v>95</v>
      </c>
      <c r="R669" t="s">
        <v>28</v>
      </c>
      <c r="S669">
        <v>0</v>
      </c>
      <c r="T669" t="s">
        <v>6391</v>
      </c>
    </row>
    <row r="670" spans="1:20" x14ac:dyDescent="0.3">
      <c r="A670" t="s">
        <v>795</v>
      </c>
      <c r="B670" t="s">
        <v>6890</v>
      </c>
      <c r="C670" t="s">
        <v>77</v>
      </c>
      <c r="D670" t="s">
        <v>72</v>
      </c>
      <c r="E670" t="s">
        <v>40</v>
      </c>
      <c r="F670" t="s">
        <v>78</v>
      </c>
      <c r="G670" t="s">
        <v>79</v>
      </c>
      <c r="H670" t="s">
        <v>49</v>
      </c>
      <c r="I670" t="s">
        <v>50</v>
      </c>
      <c r="J670" t="s">
        <v>6890</v>
      </c>
      <c r="K670" t="s">
        <v>6862</v>
      </c>
      <c r="L670" t="s">
        <v>51</v>
      </c>
      <c r="M670">
        <v>551</v>
      </c>
      <c r="N670" t="s">
        <v>29</v>
      </c>
      <c r="O670" t="s">
        <v>30</v>
      </c>
      <c r="P670" t="s">
        <v>64</v>
      </c>
      <c r="Q670">
        <v>3</v>
      </c>
      <c r="R670" t="s">
        <v>37</v>
      </c>
      <c r="S670">
        <v>2</v>
      </c>
      <c r="T670" t="s">
        <v>6134</v>
      </c>
    </row>
    <row r="671" spans="1:20" x14ac:dyDescent="0.3">
      <c r="A671" t="s">
        <v>796</v>
      </c>
      <c r="B671" t="s">
        <v>6527</v>
      </c>
      <c r="C671" t="s">
        <v>81</v>
      </c>
      <c r="D671" t="s">
        <v>72</v>
      </c>
      <c r="E671" t="s">
        <v>23</v>
      </c>
      <c r="F671" t="s">
        <v>82</v>
      </c>
      <c r="G671" t="s">
        <v>83</v>
      </c>
      <c r="H671" t="s">
        <v>26</v>
      </c>
      <c r="I671" t="s">
        <v>27</v>
      </c>
      <c r="J671" t="s">
        <v>6527</v>
      </c>
      <c r="K671" t="s">
        <v>28</v>
      </c>
      <c r="L671" t="s">
        <v>28</v>
      </c>
      <c r="M671">
        <v>966</v>
      </c>
      <c r="N671" t="s">
        <v>29</v>
      </c>
      <c r="O671" t="s">
        <v>30</v>
      </c>
      <c r="P671" t="s">
        <v>64</v>
      </c>
      <c r="Q671">
        <v>4</v>
      </c>
      <c r="R671" t="s">
        <v>32</v>
      </c>
      <c r="S671">
        <v>3</v>
      </c>
      <c r="T671" t="s">
        <v>6159</v>
      </c>
    </row>
    <row r="672" spans="1:20" x14ac:dyDescent="0.3">
      <c r="A672" t="s">
        <v>797</v>
      </c>
      <c r="B672" t="s">
        <v>6361</v>
      </c>
      <c r="C672" t="s">
        <v>86</v>
      </c>
      <c r="D672" t="s">
        <v>87</v>
      </c>
      <c r="E672" t="s">
        <v>67</v>
      </c>
      <c r="F672" t="s">
        <v>88</v>
      </c>
      <c r="G672" t="s">
        <v>89</v>
      </c>
      <c r="H672" t="s">
        <v>49</v>
      </c>
      <c r="I672" t="s">
        <v>50</v>
      </c>
      <c r="J672" t="s">
        <v>6361</v>
      </c>
      <c r="K672" t="s">
        <v>6759</v>
      </c>
      <c r="L672" t="s">
        <v>159</v>
      </c>
      <c r="M672">
        <v>128</v>
      </c>
      <c r="N672" t="s">
        <v>52</v>
      </c>
      <c r="O672" t="s">
        <v>63</v>
      </c>
      <c r="P672" t="s">
        <v>133</v>
      </c>
      <c r="Q672" t="s">
        <v>95</v>
      </c>
      <c r="R672" t="s">
        <v>28</v>
      </c>
      <c r="S672">
        <v>0</v>
      </c>
      <c r="T672" t="s">
        <v>6891</v>
      </c>
    </row>
    <row r="673" spans="1:20" x14ac:dyDescent="0.3">
      <c r="A673" t="s">
        <v>798</v>
      </c>
      <c r="B673" t="s">
        <v>6892</v>
      </c>
      <c r="C673" t="s">
        <v>91</v>
      </c>
      <c r="D673" t="s">
        <v>87</v>
      </c>
      <c r="E673" t="s">
        <v>92</v>
      </c>
      <c r="F673" t="s">
        <v>93</v>
      </c>
      <c r="G673" t="s">
        <v>94</v>
      </c>
      <c r="H673" t="s">
        <v>26</v>
      </c>
      <c r="I673" t="s">
        <v>27</v>
      </c>
      <c r="J673" t="s">
        <v>6892</v>
      </c>
      <c r="K673" t="s">
        <v>28</v>
      </c>
      <c r="L673" t="s">
        <v>28</v>
      </c>
      <c r="M673">
        <v>456</v>
      </c>
      <c r="N673" t="s">
        <v>75</v>
      </c>
      <c r="O673" t="s">
        <v>63</v>
      </c>
      <c r="P673" t="s">
        <v>133</v>
      </c>
      <c r="Q673">
        <v>3</v>
      </c>
      <c r="R673" t="s">
        <v>37</v>
      </c>
      <c r="S673">
        <v>1</v>
      </c>
      <c r="T673" t="s">
        <v>6182</v>
      </c>
    </row>
    <row r="674" spans="1:20" x14ac:dyDescent="0.3">
      <c r="A674" t="s">
        <v>799</v>
      </c>
      <c r="B674" t="s">
        <v>6874</v>
      </c>
      <c r="C674" t="s">
        <v>21</v>
      </c>
      <c r="D674" t="s">
        <v>22</v>
      </c>
      <c r="E674" t="s">
        <v>23</v>
      </c>
      <c r="F674" t="s">
        <v>24</v>
      </c>
      <c r="G674" t="s">
        <v>25</v>
      </c>
      <c r="H674" t="s">
        <v>26</v>
      </c>
      <c r="I674" t="s">
        <v>27</v>
      </c>
      <c r="J674" t="s">
        <v>6874</v>
      </c>
      <c r="K674" t="s">
        <v>28</v>
      </c>
      <c r="L674" t="s">
        <v>28</v>
      </c>
      <c r="M674">
        <v>287</v>
      </c>
      <c r="N674" t="s">
        <v>122</v>
      </c>
      <c r="O674" t="s">
        <v>63</v>
      </c>
      <c r="P674" t="s">
        <v>107</v>
      </c>
      <c r="Q674">
        <v>4</v>
      </c>
      <c r="R674" t="s">
        <v>32</v>
      </c>
      <c r="S674">
        <v>1</v>
      </c>
      <c r="T674" t="s">
        <v>6304</v>
      </c>
    </row>
    <row r="675" spans="1:20" x14ac:dyDescent="0.3">
      <c r="A675" t="s">
        <v>800</v>
      </c>
      <c r="B675" t="s">
        <v>6893</v>
      </c>
      <c r="C675" t="s">
        <v>34</v>
      </c>
      <c r="D675" t="s">
        <v>22</v>
      </c>
      <c r="E675" t="s">
        <v>23</v>
      </c>
      <c r="F675" t="s">
        <v>35</v>
      </c>
      <c r="G675" t="s">
        <v>36</v>
      </c>
      <c r="H675" t="s">
        <v>26</v>
      </c>
      <c r="I675" t="s">
        <v>27</v>
      </c>
      <c r="J675" t="s">
        <v>6893</v>
      </c>
      <c r="K675" t="s">
        <v>28</v>
      </c>
      <c r="L675" t="s">
        <v>28</v>
      </c>
      <c r="M675">
        <v>320</v>
      </c>
      <c r="N675" t="s">
        <v>75</v>
      </c>
      <c r="O675" t="s">
        <v>63</v>
      </c>
      <c r="P675" t="s">
        <v>44</v>
      </c>
      <c r="Q675">
        <v>3</v>
      </c>
      <c r="R675" t="s">
        <v>37</v>
      </c>
      <c r="S675">
        <v>1</v>
      </c>
      <c r="T675" t="s">
        <v>6304</v>
      </c>
    </row>
    <row r="676" spans="1:20" x14ac:dyDescent="0.3">
      <c r="A676" t="s">
        <v>801</v>
      </c>
      <c r="B676" t="s">
        <v>6894</v>
      </c>
      <c r="C676" t="s">
        <v>39</v>
      </c>
      <c r="D676" t="s">
        <v>22</v>
      </c>
      <c r="E676" t="s">
        <v>40</v>
      </c>
      <c r="F676" t="s">
        <v>41</v>
      </c>
      <c r="G676" t="s">
        <v>42</v>
      </c>
      <c r="H676" t="s">
        <v>43</v>
      </c>
      <c r="I676" t="s">
        <v>27</v>
      </c>
      <c r="J676" t="s">
        <v>6894</v>
      </c>
      <c r="K676" t="s">
        <v>28</v>
      </c>
      <c r="L676" t="s">
        <v>28</v>
      </c>
      <c r="M676">
        <v>236</v>
      </c>
      <c r="N676" t="s">
        <v>52</v>
      </c>
      <c r="O676" t="s">
        <v>30</v>
      </c>
      <c r="P676" t="s">
        <v>31</v>
      </c>
      <c r="Q676">
        <v>4</v>
      </c>
      <c r="R676" t="s">
        <v>32</v>
      </c>
      <c r="S676">
        <v>1</v>
      </c>
      <c r="T676" t="s">
        <v>6143</v>
      </c>
    </row>
    <row r="677" spans="1:20" x14ac:dyDescent="0.3">
      <c r="A677" t="s">
        <v>802</v>
      </c>
      <c r="B677" t="s">
        <v>6877</v>
      </c>
      <c r="C677" t="s">
        <v>46</v>
      </c>
      <c r="D677" t="s">
        <v>22</v>
      </c>
      <c r="E677" t="s">
        <v>40</v>
      </c>
      <c r="F677" t="s">
        <v>143</v>
      </c>
      <c r="G677" t="s">
        <v>48</v>
      </c>
      <c r="H677" t="s">
        <v>43</v>
      </c>
      <c r="I677" t="s">
        <v>27</v>
      </c>
      <c r="J677" t="s">
        <v>6877</v>
      </c>
      <c r="K677" t="s">
        <v>28</v>
      </c>
      <c r="L677" t="s">
        <v>28</v>
      </c>
      <c r="M677">
        <v>991</v>
      </c>
      <c r="N677" t="s">
        <v>75</v>
      </c>
      <c r="O677" t="s">
        <v>63</v>
      </c>
      <c r="P677" t="s">
        <v>64</v>
      </c>
      <c r="Q677">
        <v>3</v>
      </c>
      <c r="R677" t="s">
        <v>37</v>
      </c>
      <c r="S677">
        <v>3</v>
      </c>
      <c r="T677" t="s">
        <v>6283</v>
      </c>
    </row>
    <row r="678" spans="1:20" x14ac:dyDescent="0.3">
      <c r="A678" t="s">
        <v>803</v>
      </c>
      <c r="B678" t="s">
        <v>6626</v>
      </c>
      <c r="C678" t="s">
        <v>55</v>
      </c>
      <c r="D678" t="s">
        <v>56</v>
      </c>
      <c r="E678" t="s">
        <v>23</v>
      </c>
      <c r="F678" t="s">
        <v>147</v>
      </c>
      <c r="G678" t="s">
        <v>58</v>
      </c>
      <c r="H678" t="s">
        <v>26</v>
      </c>
      <c r="I678" t="s">
        <v>50</v>
      </c>
      <c r="J678" t="s">
        <v>6626</v>
      </c>
      <c r="K678" t="s">
        <v>6618</v>
      </c>
      <c r="L678" t="s">
        <v>159</v>
      </c>
      <c r="M678">
        <v>938</v>
      </c>
      <c r="N678" t="s">
        <v>75</v>
      </c>
      <c r="O678" t="s">
        <v>30</v>
      </c>
      <c r="P678" t="s">
        <v>133</v>
      </c>
      <c r="Q678">
        <v>3</v>
      </c>
      <c r="R678" t="s">
        <v>37</v>
      </c>
      <c r="S678">
        <v>3</v>
      </c>
      <c r="T678" t="s">
        <v>6198</v>
      </c>
    </row>
    <row r="679" spans="1:20" x14ac:dyDescent="0.3">
      <c r="A679" t="s">
        <v>804</v>
      </c>
      <c r="B679" t="s">
        <v>6647</v>
      </c>
      <c r="C679" t="s">
        <v>60</v>
      </c>
      <c r="D679" t="s">
        <v>56</v>
      </c>
      <c r="E679" t="s">
        <v>40</v>
      </c>
      <c r="F679" t="s">
        <v>61</v>
      </c>
      <c r="G679" t="s">
        <v>62</v>
      </c>
      <c r="H679" t="s">
        <v>26</v>
      </c>
      <c r="I679" t="s">
        <v>27</v>
      </c>
      <c r="J679" t="s">
        <v>6647</v>
      </c>
      <c r="K679" t="s">
        <v>28</v>
      </c>
      <c r="L679" t="s">
        <v>28</v>
      </c>
      <c r="M679">
        <v>1039</v>
      </c>
      <c r="N679" t="s">
        <v>52</v>
      </c>
      <c r="O679" t="s">
        <v>43</v>
      </c>
      <c r="P679" t="s">
        <v>31</v>
      </c>
      <c r="Q679">
        <v>3</v>
      </c>
      <c r="R679" t="s">
        <v>37</v>
      </c>
      <c r="S679">
        <v>3</v>
      </c>
      <c r="T679" t="s">
        <v>6418</v>
      </c>
    </row>
    <row r="680" spans="1:20" x14ac:dyDescent="0.3">
      <c r="A680" t="s">
        <v>805</v>
      </c>
      <c r="B680" t="s">
        <v>6895</v>
      </c>
      <c r="C680" t="s">
        <v>66</v>
      </c>
      <c r="D680" t="s">
        <v>56</v>
      </c>
      <c r="E680" t="s">
        <v>67</v>
      </c>
      <c r="F680" t="s">
        <v>68</v>
      </c>
      <c r="G680" t="s">
        <v>69</v>
      </c>
      <c r="H680" t="s">
        <v>26</v>
      </c>
      <c r="I680" t="s">
        <v>27</v>
      </c>
      <c r="J680" t="s">
        <v>6895</v>
      </c>
      <c r="K680" t="s">
        <v>28</v>
      </c>
      <c r="L680" t="s">
        <v>28</v>
      </c>
      <c r="M680">
        <v>704</v>
      </c>
      <c r="N680" t="s">
        <v>29</v>
      </c>
      <c r="O680" t="s">
        <v>30</v>
      </c>
      <c r="P680" t="s">
        <v>64</v>
      </c>
      <c r="Q680">
        <v>4</v>
      </c>
      <c r="R680" t="s">
        <v>32</v>
      </c>
      <c r="S680">
        <v>2</v>
      </c>
      <c r="T680" t="s">
        <v>6448</v>
      </c>
    </row>
    <row r="681" spans="1:20" x14ac:dyDescent="0.3">
      <c r="A681" t="s">
        <v>806</v>
      </c>
      <c r="B681" t="s">
        <v>6419</v>
      </c>
      <c r="C681" t="s">
        <v>71</v>
      </c>
      <c r="D681" t="s">
        <v>72</v>
      </c>
      <c r="E681" t="s">
        <v>23</v>
      </c>
      <c r="F681" t="s">
        <v>129</v>
      </c>
      <c r="G681" t="s">
        <v>74</v>
      </c>
      <c r="H681" t="s">
        <v>43</v>
      </c>
      <c r="I681" t="s">
        <v>27</v>
      </c>
      <c r="J681" t="s">
        <v>6419</v>
      </c>
      <c r="K681" t="s">
        <v>28</v>
      </c>
      <c r="L681" t="s">
        <v>28</v>
      </c>
      <c r="M681">
        <v>259</v>
      </c>
      <c r="N681" t="s">
        <v>122</v>
      </c>
      <c r="O681" t="s">
        <v>63</v>
      </c>
      <c r="P681" t="s">
        <v>107</v>
      </c>
      <c r="Q681">
        <v>3</v>
      </c>
      <c r="R681" t="s">
        <v>37</v>
      </c>
      <c r="S681">
        <v>1</v>
      </c>
      <c r="T681" t="s">
        <v>6369</v>
      </c>
    </row>
    <row r="682" spans="1:20" x14ac:dyDescent="0.3">
      <c r="A682" t="s">
        <v>807</v>
      </c>
      <c r="B682" t="s">
        <v>6866</v>
      </c>
      <c r="C682" t="s">
        <v>77</v>
      </c>
      <c r="D682" t="s">
        <v>72</v>
      </c>
      <c r="E682" t="s">
        <v>40</v>
      </c>
      <c r="F682" t="s">
        <v>131</v>
      </c>
      <c r="G682" t="s">
        <v>79</v>
      </c>
      <c r="H682" t="s">
        <v>26</v>
      </c>
      <c r="I682" t="s">
        <v>50</v>
      </c>
      <c r="J682" t="s">
        <v>6866</v>
      </c>
      <c r="K682" t="s">
        <v>6896</v>
      </c>
      <c r="L682" t="s">
        <v>51</v>
      </c>
      <c r="M682">
        <v>480</v>
      </c>
      <c r="N682" t="s">
        <v>122</v>
      </c>
      <c r="O682" t="s">
        <v>63</v>
      </c>
      <c r="P682" t="s">
        <v>31</v>
      </c>
      <c r="Q682">
        <v>2</v>
      </c>
      <c r="R682" t="s">
        <v>53</v>
      </c>
      <c r="S682">
        <v>1</v>
      </c>
      <c r="T682" t="s">
        <v>6623</v>
      </c>
    </row>
    <row r="683" spans="1:20" x14ac:dyDescent="0.3">
      <c r="A683" t="s">
        <v>808</v>
      </c>
      <c r="B683" t="s">
        <v>6506</v>
      </c>
      <c r="C683" t="s">
        <v>81</v>
      </c>
      <c r="D683" t="s">
        <v>72</v>
      </c>
      <c r="E683" t="s">
        <v>23</v>
      </c>
      <c r="F683" t="s">
        <v>82</v>
      </c>
      <c r="G683" t="s">
        <v>83</v>
      </c>
      <c r="H683" t="s">
        <v>26</v>
      </c>
      <c r="I683" t="s">
        <v>27</v>
      </c>
      <c r="J683" t="s">
        <v>6506</v>
      </c>
      <c r="K683" t="s">
        <v>28</v>
      </c>
      <c r="L683" t="s">
        <v>28</v>
      </c>
      <c r="M683">
        <v>675</v>
      </c>
      <c r="N683" t="s">
        <v>29</v>
      </c>
      <c r="O683" t="s">
        <v>30</v>
      </c>
      <c r="P683" t="s">
        <v>133</v>
      </c>
      <c r="Q683">
        <v>2</v>
      </c>
      <c r="R683" t="s">
        <v>53</v>
      </c>
      <c r="S683">
        <v>2</v>
      </c>
      <c r="T683" t="s">
        <v>6134</v>
      </c>
    </row>
    <row r="684" spans="1:20" x14ac:dyDescent="0.3">
      <c r="A684" t="s">
        <v>809</v>
      </c>
      <c r="B684" t="s">
        <v>6862</v>
      </c>
      <c r="C684" t="s">
        <v>86</v>
      </c>
      <c r="D684" t="s">
        <v>87</v>
      </c>
      <c r="E684" t="s">
        <v>67</v>
      </c>
      <c r="F684" t="s">
        <v>114</v>
      </c>
      <c r="G684" t="s">
        <v>94</v>
      </c>
      <c r="H684" t="s">
        <v>43</v>
      </c>
      <c r="I684" t="s">
        <v>27</v>
      </c>
      <c r="J684" t="s">
        <v>6862</v>
      </c>
      <c r="K684" t="s">
        <v>28</v>
      </c>
      <c r="L684" t="s">
        <v>28</v>
      </c>
      <c r="M684">
        <v>328</v>
      </c>
      <c r="N684" t="s">
        <v>75</v>
      </c>
      <c r="O684" t="s">
        <v>63</v>
      </c>
      <c r="P684" t="s">
        <v>133</v>
      </c>
      <c r="Q684">
        <v>3</v>
      </c>
      <c r="R684" t="s">
        <v>37</v>
      </c>
      <c r="S684">
        <v>1</v>
      </c>
      <c r="T684" t="s">
        <v>6393</v>
      </c>
    </row>
    <row r="685" spans="1:20" x14ac:dyDescent="0.3">
      <c r="A685" t="s">
        <v>810</v>
      </c>
      <c r="B685" t="s">
        <v>6168</v>
      </c>
      <c r="C685" t="s">
        <v>91</v>
      </c>
      <c r="D685" t="s">
        <v>87</v>
      </c>
      <c r="E685" t="s">
        <v>92</v>
      </c>
      <c r="F685" t="s">
        <v>93</v>
      </c>
      <c r="G685" t="s">
        <v>94</v>
      </c>
      <c r="H685" t="s">
        <v>26</v>
      </c>
      <c r="I685" t="s">
        <v>27</v>
      </c>
      <c r="J685" t="s">
        <v>6168</v>
      </c>
      <c r="K685" t="s">
        <v>28</v>
      </c>
      <c r="L685" t="s">
        <v>28</v>
      </c>
      <c r="M685">
        <v>123</v>
      </c>
      <c r="N685" t="s">
        <v>29</v>
      </c>
      <c r="O685" t="s">
        <v>170</v>
      </c>
      <c r="P685" t="s">
        <v>64</v>
      </c>
      <c r="Q685" t="s">
        <v>95</v>
      </c>
      <c r="R685" t="s">
        <v>28</v>
      </c>
      <c r="S685">
        <v>0</v>
      </c>
      <c r="T685" t="s">
        <v>6262</v>
      </c>
    </row>
    <row r="686" spans="1:20" x14ac:dyDescent="0.3">
      <c r="A686" t="s">
        <v>811</v>
      </c>
      <c r="B686" t="s">
        <v>6580</v>
      </c>
      <c r="C686" t="s">
        <v>21</v>
      </c>
      <c r="D686" t="s">
        <v>22</v>
      </c>
      <c r="E686" t="s">
        <v>23</v>
      </c>
      <c r="F686" t="s">
        <v>288</v>
      </c>
      <c r="G686" t="s">
        <v>25</v>
      </c>
      <c r="H686" t="s">
        <v>43</v>
      </c>
      <c r="I686" t="s">
        <v>27</v>
      </c>
      <c r="J686" t="s">
        <v>6580</v>
      </c>
      <c r="K686" t="s">
        <v>28</v>
      </c>
      <c r="L686" t="s">
        <v>28</v>
      </c>
      <c r="M686">
        <v>1037</v>
      </c>
      <c r="N686" t="s">
        <v>75</v>
      </c>
      <c r="O686" t="s">
        <v>63</v>
      </c>
      <c r="P686" t="s">
        <v>31</v>
      </c>
      <c r="Q686">
        <v>3</v>
      </c>
      <c r="R686" t="s">
        <v>37</v>
      </c>
      <c r="S686">
        <v>3</v>
      </c>
      <c r="T686" t="s">
        <v>6155</v>
      </c>
    </row>
    <row r="687" spans="1:20" x14ac:dyDescent="0.3">
      <c r="A687" t="s">
        <v>812</v>
      </c>
      <c r="B687" t="s">
        <v>6897</v>
      </c>
      <c r="C687" t="s">
        <v>34</v>
      </c>
      <c r="D687" t="s">
        <v>22</v>
      </c>
      <c r="E687" t="s">
        <v>23</v>
      </c>
      <c r="F687" t="s">
        <v>35</v>
      </c>
      <c r="G687" t="s">
        <v>36</v>
      </c>
      <c r="H687" t="s">
        <v>26</v>
      </c>
      <c r="I687" t="s">
        <v>27</v>
      </c>
      <c r="J687" t="s">
        <v>6897</v>
      </c>
      <c r="K687" t="s">
        <v>28</v>
      </c>
      <c r="L687" t="s">
        <v>28</v>
      </c>
      <c r="M687">
        <v>754</v>
      </c>
      <c r="N687" t="s">
        <v>140</v>
      </c>
      <c r="O687" t="s">
        <v>63</v>
      </c>
      <c r="P687" t="s">
        <v>107</v>
      </c>
      <c r="Q687">
        <v>4</v>
      </c>
      <c r="R687" t="s">
        <v>32</v>
      </c>
      <c r="S687">
        <v>2</v>
      </c>
      <c r="T687" t="s">
        <v>6429</v>
      </c>
    </row>
    <row r="688" spans="1:20" x14ac:dyDescent="0.3">
      <c r="A688" t="s">
        <v>813</v>
      </c>
      <c r="B688" t="s">
        <v>6817</v>
      </c>
      <c r="C688" t="s">
        <v>39</v>
      </c>
      <c r="D688" t="s">
        <v>22</v>
      </c>
      <c r="E688" t="s">
        <v>40</v>
      </c>
      <c r="F688" t="s">
        <v>41</v>
      </c>
      <c r="G688" t="s">
        <v>42</v>
      </c>
      <c r="H688" t="s">
        <v>43</v>
      </c>
      <c r="I688" t="s">
        <v>27</v>
      </c>
      <c r="J688" t="s">
        <v>6817</v>
      </c>
      <c r="K688" t="s">
        <v>28</v>
      </c>
      <c r="L688" t="s">
        <v>28</v>
      </c>
      <c r="M688">
        <v>995</v>
      </c>
      <c r="N688" t="s">
        <v>52</v>
      </c>
      <c r="O688" t="s">
        <v>30</v>
      </c>
      <c r="P688" t="s">
        <v>133</v>
      </c>
      <c r="Q688">
        <v>2</v>
      </c>
      <c r="R688" t="s">
        <v>53</v>
      </c>
      <c r="S688">
        <v>3</v>
      </c>
      <c r="T688" t="s">
        <v>6138</v>
      </c>
    </row>
    <row r="689" spans="1:20" x14ac:dyDescent="0.3">
      <c r="A689" t="s">
        <v>814</v>
      </c>
      <c r="B689" t="s">
        <v>6876</v>
      </c>
      <c r="C689" t="s">
        <v>46</v>
      </c>
      <c r="D689" t="s">
        <v>22</v>
      </c>
      <c r="E689" t="s">
        <v>40</v>
      </c>
      <c r="F689" t="s">
        <v>143</v>
      </c>
      <c r="G689" t="s">
        <v>48</v>
      </c>
      <c r="H689" t="s">
        <v>43</v>
      </c>
      <c r="I689" t="s">
        <v>27</v>
      </c>
      <c r="J689" t="s">
        <v>6876</v>
      </c>
      <c r="K689" t="s">
        <v>28</v>
      </c>
      <c r="L689" t="s">
        <v>28</v>
      </c>
      <c r="M689">
        <v>221</v>
      </c>
      <c r="N689" t="s">
        <v>29</v>
      </c>
      <c r="O689" t="s">
        <v>63</v>
      </c>
      <c r="P689" t="s">
        <v>107</v>
      </c>
      <c r="Q689">
        <v>3</v>
      </c>
      <c r="R689" t="s">
        <v>37</v>
      </c>
      <c r="S689">
        <v>1</v>
      </c>
      <c r="T689" t="s">
        <v>6296</v>
      </c>
    </row>
    <row r="690" spans="1:20" x14ac:dyDescent="0.3">
      <c r="A690" t="s">
        <v>815</v>
      </c>
      <c r="B690" t="s">
        <v>6898</v>
      </c>
      <c r="C690" t="s">
        <v>55</v>
      </c>
      <c r="D690" t="s">
        <v>56</v>
      </c>
      <c r="E690" t="s">
        <v>23</v>
      </c>
      <c r="F690" t="s">
        <v>147</v>
      </c>
      <c r="G690" t="s">
        <v>58</v>
      </c>
      <c r="H690" t="s">
        <v>26</v>
      </c>
      <c r="I690" t="s">
        <v>50</v>
      </c>
      <c r="J690" t="s">
        <v>6898</v>
      </c>
      <c r="K690" t="s">
        <v>6899</v>
      </c>
      <c r="L690" t="s">
        <v>51</v>
      </c>
      <c r="M690">
        <v>285</v>
      </c>
      <c r="N690" t="s">
        <v>75</v>
      </c>
      <c r="O690" t="s">
        <v>30</v>
      </c>
      <c r="P690" t="s">
        <v>133</v>
      </c>
      <c r="Q690">
        <v>1</v>
      </c>
      <c r="R690" t="s">
        <v>53</v>
      </c>
      <c r="S690">
        <v>1</v>
      </c>
      <c r="T690" t="s">
        <v>6321</v>
      </c>
    </row>
    <row r="691" spans="1:20" x14ac:dyDescent="0.3">
      <c r="A691" t="s">
        <v>816</v>
      </c>
      <c r="B691" t="s">
        <v>6900</v>
      </c>
      <c r="C691" t="s">
        <v>60</v>
      </c>
      <c r="D691" t="s">
        <v>56</v>
      </c>
      <c r="E691" t="s">
        <v>40</v>
      </c>
      <c r="F691" t="s">
        <v>104</v>
      </c>
      <c r="G691" t="s">
        <v>62</v>
      </c>
      <c r="H691" t="s">
        <v>43</v>
      </c>
      <c r="I691" t="s">
        <v>27</v>
      </c>
      <c r="J691" t="s">
        <v>6900</v>
      </c>
      <c r="K691" t="s">
        <v>28</v>
      </c>
      <c r="L691" t="s">
        <v>28</v>
      </c>
      <c r="M691">
        <v>616</v>
      </c>
      <c r="N691" t="s">
        <v>29</v>
      </c>
      <c r="O691" t="s">
        <v>63</v>
      </c>
      <c r="P691" t="s">
        <v>107</v>
      </c>
      <c r="Q691">
        <v>2</v>
      </c>
      <c r="R691" t="s">
        <v>53</v>
      </c>
      <c r="S691">
        <v>2</v>
      </c>
      <c r="T691" t="s">
        <v>6805</v>
      </c>
    </row>
    <row r="692" spans="1:20" x14ac:dyDescent="0.3">
      <c r="A692" t="s">
        <v>817</v>
      </c>
      <c r="B692" t="s">
        <v>6225</v>
      </c>
      <c r="C692" t="s">
        <v>66</v>
      </c>
      <c r="D692" t="s">
        <v>56</v>
      </c>
      <c r="E692" t="s">
        <v>67</v>
      </c>
      <c r="F692" t="s">
        <v>35</v>
      </c>
      <c r="G692" t="s">
        <v>36</v>
      </c>
      <c r="H692" t="s">
        <v>26</v>
      </c>
      <c r="I692" t="s">
        <v>27</v>
      </c>
      <c r="J692" t="s">
        <v>6225</v>
      </c>
      <c r="K692" t="s">
        <v>28</v>
      </c>
      <c r="L692" t="s">
        <v>28</v>
      </c>
      <c r="M692">
        <v>794</v>
      </c>
      <c r="N692" t="s">
        <v>52</v>
      </c>
      <c r="O692" t="s">
        <v>63</v>
      </c>
      <c r="P692" t="s">
        <v>64</v>
      </c>
      <c r="Q692">
        <v>3</v>
      </c>
      <c r="R692" t="s">
        <v>37</v>
      </c>
      <c r="S692">
        <v>2</v>
      </c>
      <c r="T692" t="s">
        <v>6344</v>
      </c>
    </row>
    <row r="693" spans="1:20" x14ac:dyDescent="0.3">
      <c r="A693" t="s">
        <v>818</v>
      </c>
      <c r="B693" t="s">
        <v>6181</v>
      </c>
      <c r="C693" t="s">
        <v>71</v>
      </c>
      <c r="D693" t="s">
        <v>72</v>
      </c>
      <c r="E693" t="s">
        <v>23</v>
      </c>
      <c r="F693" t="s">
        <v>150</v>
      </c>
      <c r="G693" t="s">
        <v>74</v>
      </c>
      <c r="H693" t="s">
        <v>26</v>
      </c>
      <c r="I693" t="s">
        <v>27</v>
      </c>
      <c r="J693" t="s">
        <v>6181</v>
      </c>
      <c r="K693" t="s">
        <v>28</v>
      </c>
      <c r="L693" t="s">
        <v>28</v>
      </c>
      <c r="M693">
        <v>521</v>
      </c>
      <c r="N693" t="s">
        <v>29</v>
      </c>
      <c r="O693" t="s">
        <v>170</v>
      </c>
      <c r="P693" t="s">
        <v>133</v>
      </c>
      <c r="Q693">
        <v>5</v>
      </c>
      <c r="R693" t="s">
        <v>119</v>
      </c>
      <c r="S693">
        <v>1</v>
      </c>
      <c r="T693" t="s">
        <v>6241</v>
      </c>
    </row>
    <row r="694" spans="1:20" x14ac:dyDescent="0.3">
      <c r="A694" t="s">
        <v>819</v>
      </c>
      <c r="B694" t="s">
        <v>6901</v>
      </c>
      <c r="C694" t="s">
        <v>77</v>
      </c>
      <c r="D694" t="s">
        <v>72</v>
      </c>
      <c r="E694" t="s">
        <v>40</v>
      </c>
      <c r="F694" t="s">
        <v>131</v>
      </c>
      <c r="G694" t="s">
        <v>79</v>
      </c>
      <c r="H694" t="s">
        <v>26</v>
      </c>
      <c r="I694" t="s">
        <v>27</v>
      </c>
      <c r="J694" t="s">
        <v>6901</v>
      </c>
      <c r="K694" t="s">
        <v>28</v>
      </c>
      <c r="L694" t="s">
        <v>28</v>
      </c>
      <c r="M694">
        <v>676</v>
      </c>
      <c r="N694" t="s">
        <v>122</v>
      </c>
      <c r="O694" t="s">
        <v>30</v>
      </c>
      <c r="P694" t="s">
        <v>64</v>
      </c>
      <c r="Q694">
        <v>3</v>
      </c>
      <c r="R694" t="s">
        <v>37</v>
      </c>
      <c r="S694">
        <v>2</v>
      </c>
      <c r="T694" t="s">
        <v>6204</v>
      </c>
    </row>
    <row r="695" spans="1:20" x14ac:dyDescent="0.3">
      <c r="A695" t="s">
        <v>820</v>
      </c>
      <c r="B695" t="s">
        <v>6211</v>
      </c>
      <c r="C695" t="s">
        <v>81</v>
      </c>
      <c r="D695" t="s">
        <v>72</v>
      </c>
      <c r="E695" t="s">
        <v>23</v>
      </c>
      <c r="F695" t="s">
        <v>82</v>
      </c>
      <c r="G695" t="s">
        <v>83</v>
      </c>
      <c r="H695" t="s">
        <v>26</v>
      </c>
      <c r="I695" t="s">
        <v>27</v>
      </c>
      <c r="J695" t="s">
        <v>6211</v>
      </c>
      <c r="K695" t="s">
        <v>28</v>
      </c>
      <c r="L695" t="s">
        <v>28</v>
      </c>
      <c r="M695">
        <v>834</v>
      </c>
      <c r="N695" t="s">
        <v>29</v>
      </c>
      <c r="O695" t="s">
        <v>63</v>
      </c>
      <c r="P695" t="s">
        <v>64</v>
      </c>
      <c r="Q695">
        <v>2</v>
      </c>
      <c r="R695" t="s">
        <v>53</v>
      </c>
      <c r="S695">
        <v>2</v>
      </c>
      <c r="T695" t="s">
        <v>6616</v>
      </c>
    </row>
    <row r="696" spans="1:20" x14ac:dyDescent="0.3">
      <c r="A696" t="s">
        <v>821</v>
      </c>
      <c r="B696" t="s">
        <v>6823</v>
      </c>
      <c r="C696" t="s">
        <v>86</v>
      </c>
      <c r="D696" t="s">
        <v>87</v>
      </c>
      <c r="E696" t="s">
        <v>67</v>
      </c>
      <c r="F696" t="s">
        <v>116</v>
      </c>
      <c r="G696" t="s">
        <v>89</v>
      </c>
      <c r="H696" t="s">
        <v>26</v>
      </c>
      <c r="I696" t="s">
        <v>27</v>
      </c>
      <c r="J696" t="s">
        <v>6823</v>
      </c>
      <c r="K696" t="s">
        <v>28</v>
      </c>
      <c r="L696" t="s">
        <v>28</v>
      </c>
      <c r="M696">
        <v>198</v>
      </c>
      <c r="N696" t="s">
        <v>29</v>
      </c>
      <c r="O696" t="s">
        <v>170</v>
      </c>
      <c r="P696" t="s">
        <v>107</v>
      </c>
      <c r="Q696">
        <v>4</v>
      </c>
      <c r="R696" t="s">
        <v>32</v>
      </c>
      <c r="S696">
        <v>1</v>
      </c>
      <c r="T696" t="s">
        <v>6204</v>
      </c>
    </row>
    <row r="697" spans="1:20" x14ac:dyDescent="0.3">
      <c r="A697" t="s">
        <v>822</v>
      </c>
      <c r="B697" t="s">
        <v>6619</v>
      </c>
      <c r="C697" t="s">
        <v>91</v>
      </c>
      <c r="D697" t="s">
        <v>87</v>
      </c>
      <c r="E697" t="s">
        <v>92</v>
      </c>
      <c r="F697" t="s">
        <v>93</v>
      </c>
      <c r="G697" t="s">
        <v>94</v>
      </c>
      <c r="H697" t="s">
        <v>26</v>
      </c>
      <c r="I697" t="s">
        <v>27</v>
      </c>
      <c r="J697" t="s">
        <v>6619</v>
      </c>
      <c r="K697" t="s">
        <v>28</v>
      </c>
      <c r="L697" t="s">
        <v>28</v>
      </c>
      <c r="M697">
        <v>385</v>
      </c>
      <c r="N697" t="s">
        <v>29</v>
      </c>
      <c r="O697" t="s">
        <v>63</v>
      </c>
      <c r="P697" t="s">
        <v>64</v>
      </c>
      <c r="Q697">
        <v>4</v>
      </c>
      <c r="R697" t="s">
        <v>32</v>
      </c>
      <c r="S697">
        <v>1</v>
      </c>
      <c r="T697" t="s">
        <v>6444</v>
      </c>
    </row>
    <row r="698" spans="1:20" x14ac:dyDescent="0.3">
      <c r="A698" t="s">
        <v>823</v>
      </c>
      <c r="B698" t="s">
        <v>6894</v>
      </c>
      <c r="C698" t="s">
        <v>21</v>
      </c>
      <c r="D698" t="s">
        <v>22</v>
      </c>
      <c r="E698" t="s">
        <v>23</v>
      </c>
      <c r="F698" t="s">
        <v>24</v>
      </c>
      <c r="G698" t="s">
        <v>25</v>
      </c>
      <c r="H698" t="s">
        <v>26</v>
      </c>
      <c r="I698" t="s">
        <v>50</v>
      </c>
      <c r="J698" t="s">
        <v>6894</v>
      </c>
      <c r="K698" t="s">
        <v>6192</v>
      </c>
      <c r="L698" t="s">
        <v>159</v>
      </c>
      <c r="M698">
        <v>103</v>
      </c>
      <c r="N698" t="s">
        <v>29</v>
      </c>
      <c r="O698" t="s">
        <v>105</v>
      </c>
      <c r="P698" t="s">
        <v>44</v>
      </c>
      <c r="Q698" t="s">
        <v>95</v>
      </c>
      <c r="R698" t="s">
        <v>28</v>
      </c>
      <c r="S698">
        <v>0</v>
      </c>
      <c r="T698" t="s">
        <v>6592</v>
      </c>
    </row>
    <row r="699" spans="1:20" x14ac:dyDescent="0.3">
      <c r="A699" t="s">
        <v>824</v>
      </c>
      <c r="B699" t="s">
        <v>6140</v>
      </c>
      <c r="C699" t="s">
        <v>34</v>
      </c>
      <c r="D699" t="s">
        <v>22</v>
      </c>
      <c r="E699" t="s">
        <v>23</v>
      </c>
      <c r="F699" t="s">
        <v>35</v>
      </c>
      <c r="G699" t="s">
        <v>36</v>
      </c>
      <c r="H699" t="s">
        <v>26</v>
      </c>
      <c r="I699" t="s">
        <v>27</v>
      </c>
      <c r="J699" t="s">
        <v>6140</v>
      </c>
      <c r="K699" t="s">
        <v>28</v>
      </c>
      <c r="L699" t="s">
        <v>28</v>
      </c>
      <c r="M699">
        <v>217</v>
      </c>
      <c r="N699" t="s">
        <v>29</v>
      </c>
      <c r="O699" t="s">
        <v>30</v>
      </c>
      <c r="P699" t="s">
        <v>133</v>
      </c>
      <c r="Q699">
        <v>4</v>
      </c>
      <c r="R699" t="s">
        <v>32</v>
      </c>
      <c r="S699">
        <v>1</v>
      </c>
      <c r="T699" t="s">
        <v>6198</v>
      </c>
    </row>
    <row r="700" spans="1:20" x14ac:dyDescent="0.3">
      <c r="A700" t="s">
        <v>825</v>
      </c>
      <c r="B700" t="s">
        <v>6902</v>
      </c>
      <c r="C700" t="s">
        <v>39</v>
      </c>
      <c r="D700" t="s">
        <v>22</v>
      </c>
      <c r="E700" t="s">
        <v>40</v>
      </c>
      <c r="F700" t="s">
        <v>174</v>
      </c>
      <c r="G700" t="s">
        <v>42</v>
      </c>
      <c r="H700" t="s">
        <v>26</v>
      </c>
      <c r="I700" t="s">
        <v>27</v>
      </c>
      <c r="J700" t="s">
        <v>6902</v>
      </c>
      <c r="K700" t="s">
        <v>28</v>
      </c>
      <c r="L700" t="s">
        <v>28</v>
      </c>
      <c r="M700">
        <v>387</v>
      </c>
      <c r="N700" t="s">
        <v>52</v>
      </c>
      <c r="O700" t="s">
        <v>170</v>
      </c>
      <c r="P700" t="s">
        <v>107</v>
      </c>
      <c r="Q700">
        <v>3</v>
      </c>
      <c r="R700" t="s">
        <v>37</v>
      </c>
      <c r="S700">
        <v>1</v>
      </c>
      <c r="T700" t="s">
        <v>6685</v>
      </c>
    </row>
    <row r="701" spans="1:20" x14ac:dyDescent="0.3">
      <c r="A701" t="s">
        <v>826</v>
      </c>
      <c r="B701" t="s">
        <v>6903</v>
      </c>
      <c r="C701" t="s">
        <v>46</v>
      </c>
      <c r="D701" t="s">
        <v>22</v>
      </c>
      <c r="E701" t="s">
        <v>40</v>
      </c>
      <c r="F701" t="s">
        <v>41</v>
      </c>
      <c r="G701" t="s">
        <v>42</v>
      </c>
      <c r="H701" t="s">
        <v>43</v>
      </c>
      <c r="I701" t="s">
        <v>27</v>
      </c>
      <c r="J701" t="s">
        <v>6903</v>
      </c>
      <c r="K701" t="s">
        <v>28</v>
      </c>
      <c r="L701" t="s">
        <v>28</v>
      </c>
      <c r="M701">
        <v>866</v>
      </c>
      <c r="N701" t="s">
        <v>75</v>
      </c>
      <c r="O701" t="s">
        <v>43</v>
      </c>
      <c r="P701" t="s">
        <v>31</v>
      </c>
      <c r="Q701">
        <v>4</v>
      </c>
      <c r="R701" t="s">
        <v>32</v>
      </c>
      <c r="S701">
        <v>2</v>
      </c>
      <c r="T701" t="s">
        <v>6155</v>
      </c>
    </row>
    <row r="702" spans="1:20" x14ac:dyDescent="0.3">
      <c r="A702" t="s">
        <v>827</v>
      </c>
      <c r="B702" t="s">
        <v>6460</v>
      </c>
      <c r="C702" t="s">
        <v>55</v>
      </c>
      <c r="D702" t="s">
        <v>56</v>
      </c>
      <c r="E702" t="s">
        <v>23</v>
      </c>
      <c r="F702" t="s">
        <v>57</v>
      </c>
      <c r="G702" t="s">
        <v>58</v>
      </c>
      <c r="H702" t="s">
        <v>43</v>
      </c>
      <c r="I702" t="s">
        <v>27</v>
      </c>
      <c r="J702" t="s">
        <v>6460</v>
      </c>
      <c r="K702" t="s">
        <v>28</v>
      </c>
      <c r="L702" t="s">
        <v>28</v>
      </c>
      <c r="M702">
        <v>647</v>
      </c>
      <c r="N702" t="s">
        <v>75</v>
      </c>
      <c r="O702" t="s">
        <v>63</v>
      </c>
      <c r="P702" t="s">
        <v>31</v>
      </c>
      <c r="Q702">
        <v>3</v>
      </c>
      <c r="R702" t="s">
        <v>37</v>
      </c>
      <c r="S702">
        <v>2</v>
      </c>
      <c r="T702" t="s">
        <v>6209</v>
      </c>
    </row>
    <row r="703" spans="1:20" x14ac:dyDescent="0.3">
      <c r="A703" t="s">
        <v>828</v>
      </c>
      <c r="B703" t="s">
        <v>6904</v>
      </c>
      <c r="C703" t="s">
        <v>60</v>
      </c>
      <c r="D703" t="s">
        <v>56</v>
      </c>
      <c r="E703" t="s">
        <v>40</v>
      </c>
      <c r="F703" t="s">
        <v>61</v>
      </c>
      <c r="G703" t="s">
        <v>62</v>
      </c>
      <c r="H703" t="s">
        <v>26</v>
      </c>
      <c r="I703" t="s">
        <v>27</v>
      </c>
      <c r="J703" t="s">
        <v>6904</v>
      </c>
      <c r="K703" t="s">
        <v>28</v>
      </c>
      <c r="L703" t="s">
        <v>28</v>
      </c>
      <c r="M703">
        <v>774</v>
      </c>
      <c r="N703" t="s">
        <v>29</v>
      </c>
      <c r="O703" t="s">
        <v>170</v>
      </c>
      <c r="P703" t="s">
        <v>107</v>
      </c>
      <c r="Q703">
        <v>2</v>
      </c>
      <c r="R703" t="s">
        <v>53</v>
      </c>
      <c r="S703">
        <v>2</v>
      </c>
      <c r="T703" t="s">
        <v>6434</v>
      </c>
    </row>
    <row r="704" spans="1:20" x14ac:dyDescent="0.3">
      <c r="A704" t="s">
        <v>829</v>
      </c>
      <c r="B704" t="s">
        <v>6905</v>
      </c>
      <c r="C704" t="s">
        <v>66</v>
      </c>
      <c r="D704" t="s">
        <v>56</v>
      </c>
      <c r="E704" t="s">
        <v>67</v>
      </c>
      <c r="F704" t="s">
        <v>358</v>
      </c>
      <c r="G704" t="s">
        <v>69</v>
      </c>
      <c r="H704" t="s">
        <v>49</v>
      </c>
      <c r="I704" t="s">
        <v>27</v>
      </c>
      <c r="J704" t="s">
        <v>6905</v>
      </c>
      <c r="K704" t="s">
        <v>28</v>
      </c>
      <c r="L704" t="s">
        <v>28</v>
      </c>
      <c r="M704">
        <v>570</v>
      </c>
      <c r="N704" t="s">
        <v>140</v>
      </c>
      <c r="O704" t="s">
        <v>30</v>
      </c>
      <c r="P704" t="s">
        <v>31</v>
      </c>
      <c r="Q704">
        <v>3</v>
      </c>
      <c r="R704" t="s">
        <v>37</v>
      </c>
      <c r="S704">
        <v>2</v>
      </c>
      <c r="T704" t="s">
        <v>6136</v>
      </c>
    </row>
    <row r="705" spans="1:20" x14ac:dyDescent="0.3">
      <c r="A705" t="s">
        <v>830</v>
      </c>
      <c r="B705" t="s">
        <v>6383</v>
      </c>
      <c r="C705" t="s">
        <v>71</v>
      </c>
      <c r="D705" t="s">
        <v>72</v>
      </c>
      <c r="E705" t="s">
        <v>23</v>
      </c>
      <c r="F705" t="s">
        <v>129</v>
      </c>
      <c r="G705" t="s">
        <v>74</v>
      </c>
      <c r="H705" t="s">
        <v>43</v>
      </c>
      <c r="I705" t="s">
        <v>27</v>
      </c>
      <c r="J705" t="s">
        <v>6383</v>
      </c>
      <c r="K705" t="s">
        <v>28</v>
      </c>
      <c r="L705" t="s">
        <v>28</v>
      </c>
      <c r="M705">
        <v>775</v>
      </c>
      <c r="N705" t="s">
        <v>29</v>
      </c>
      <c r="O705" t="s">
        <v>63</v>
      </c>
      <c r="P705" t="s">
        <v>31</v>
      </c>
      <c r="Q705">
        <v>4</v>
      </c>
      <c r="R705" t="s">
        <v>32</v>
      </c>
      <c r="S705">
        <v>2</v>
      </c>
      <c r="T705" t="s">
        <v>6283</v>
      </c>
    </row>
    <row r="706" spans="1:20" x14ac:dyDescent="0.3">
      <c r="A706" t="s">
        <v>831</v>
      </c>
      <c r="B706" t="s">
        <v>6137</v>
      </c>
      <c r="C706" t="s">
        <v>77</v>
      </c>
      <c r="D706" t="s">
        <v>72</v>
      </c>
      <c r="E706" t="s">
        <v>40</v>
      </c>
      <c r="F706" t="s">
        <v>131</v>
      </c>
      <c r="G706" t="s">
        <v>79</v>
      </c>
      <c r="H706" t="s">
        <v>26</v>
      </c>
      <c r="I706" t="s">
        <v>50</v>
      </c>
      <c r="J706" t="s">
        <v>6137</v>
      </c>
      <c r="K706" t="s">
        <v>6906</v>
      </c>
      <c r="L706" t="s">
        <v>51</v>
      </c>
      <c r="M706">
        <v>194</v>
      </c>
      <c r="N706" t="s">
        <v>75</v>
      </c>
      <c r="O706" t="s">
        <v>63</v>
      </c>
      <c r="P706" t="s">
        <v>31</v>
      </c>
      <c r="Q706">
        <v>5</v>
      </c>
      <c r="R706" t="s">
        <v>119</v>
      </c>
      <c r="S706">
        <v>1</v>
      </c>
      <c r="T706" t="s">
        <v>6606</v>
      </c>
    </row>
    <row r="707" spans="1:20" x14ac:dyDescent="0.3">
      <c r="A707" t="s">
        <v>832</v>
      </c>
      <c r="B707" t="s">
        <v>6907</v>
      </c>
      <c r="C707" t="s">
        <v>81</v>
      </c>
      <c r="D707" t="s">
        <v>72</v>
      </c>
      <c r="E707" t="s">
        <v>23</v>
      </c>
      <c r="F707" t="s">
        <v>434</v>
      </c>
      <c r="G707" t="s">
        <v>83</v>
      </c>
      <c r="H707" t="s">
        <v>110</v>
      </c>
      <c r="I707" t="s">
        <v>27</v>
      </c>
      <c r="J707" t="s">
        <v>6907</v>
      </c>
      <c r="K707" t="s">
        <v>28</v>
      </c>
      <c r="L707" t="s">
        <v>28</v>
      </c>
      <c r="M707">
        <v>102</v>
      </c>
      <c r="N707" t="s">
        <v>29</v>
      </c>
      <c r="O707" t="s">
        <v>43</v>
      </c>
      <c r="P707" t="s">
        <v>31</v>
      </c>
      <c r="Q707" t="s">
        <v>95</v>
      </c>
      <c r="R707" t="s">
        <v>28</v>
      </c>
      <c r="S707">
        <v>0</v>
      </c>
      <c r="T707" t="s">
        <v>6468</v>
      </c>
    </row>
    <row r="708" spans="1:20" x14ac:dyDescent="0.3">
      <c r="A708" t="s">
        <v>833</v>
      </c>
      <c r="B708" t="s">
        <v>6781</v>
      </c>
      <c r="C708" t="s">
        <v>86</v>
      </c>
      <c r="D708" t="s">
        <v>87</v>
      </c>
      <c r="E708" t="s">
        <v>67</v>
      </c>
      <c r="F708" t="s">
        <v>93</v>
      </c>
      <c r="G708" t="s">
        <v>94</v>
      </c>
      <c r="H708" t="s">
        <v>26</v>
      </c>
      <c r="I708" t="s">
        <v>27</v>
      </c>
      <c r="J708" t="s">
        <v>6781</v>
      </c>
      <c r="K708" t="s">
        <v>28</v>
      </c>
      <c r="L708" t="s">
        <v>28</v>
      </c>
      <c r="M708">
        <v>867</v>
      </c>
      <c r="N708" t="s">
        <v>29</v>
      </c>
      <c r="O708" t="s">
        <v>43</v>
      </c>
      <c r="P708" t="s">
        <v>64</v>
      </c>
      <c r="Q708">
        <v>3</v>
      </c>
      <c r="R708" t="s">
        <v>37</v>
      </c>
      <c r="S708">
        <v>2</v>
      </c>
      <c r="T708" t="s">
        <v>6219</v>
      </c>
    </row>
    <row r="709" spans="1:20" x14ac:dyDescent="0.3">
      <c r="A709" t="s">
        <v>834</v>
      </c>
      <c r="B709" t="s">
        <v>6158</v>
      </c>
      <c r="C709" t="s">
        <v>91</v>
      </c>
      <c r="D709" t="s">
        <v>87</v>
      </c>
      <c r="E709" t="s">
        <v>92</v>
      </c>
      <c r="F709" t="s">
        <v>152</v>
      </c>
      <c r="G709" t="s">
        <v>94</v>
      </c>
      <c r="H709" t="s">
        <v>49</v>
      </c>
      <c r="I709" t="s">
        <v>27</v>
      </c>
      <c r="J709" t="s">
        <v>6158</v>
      </c>
      <c r="K709" t="s">
        <v>28</v>
      </c>
      <c r="L709" t="s">
        <v>28</v>
      </c>
      <c r="M709">
        <v>140</v>
      </c>
      <c r="N709" t="s">
        <v>122</v>
      </c>
      <c r="O709" t="s">
        <v>63</v>
      </c>
      <c r="P709" t="s">
        <v>31</v>
      </c>
      <c r="Q709" t="s">
        <v>95</v>
      </c>
      <c r="R709" t="s">
        <v>28</v>
      </c>
      <c r="S709">
        <v>0</v>
      </c>
      <c r="T709" t="s">
        <v>6879</v>
      </c>
    </row>
    <row r="710" spans="1:20" x14ac:dyDescent="0.3">
      <c r="A710" t="s">
        <v>835</v>
      </c>
      <c r="B710" t="s">
        <v>6333</v>
      </c>
      <c r="C710" t="s">
        <v>21</v>
      </c>
      <c r="D710" t="s">
        <v>22</v>
      </c>
      <c r="E710" t="s">
        <v>23</v>
      </c>
      <c r="F710" t="s">
        <v>35</v>
      </c>
      <c r="G710" t="s">
        <v>36</v>
      </c>
      <c r="H710" t="s">
        <v>26</v>
      </c>
      <c r="I710" t="s">
        <v>27</v>
      </c>
      <c r="J710" t="s">
        <v>6333</v>
      </c>
      <c r="K710" t="s">
        <v>28</v>
      </c>
      <c r="L710" t="s">
        <v>28</v>
      </c>
      <c r="M710">
        <v>709</v>
      </c>
      <c r="N710" t="s">
        <v>140</v>
      </c>
      <c r="O710" t="s">
        <v>63</v>
      </c>
      <c r="P710" t="s">
        <v>31</v>
      </c>
      <c r="Q710">
        <v>3</v>
      </c>
      <c r="R710" t="s">
        <v>37</v>
      </c>
      <c r="S710">
        <v>2</v>
      </c>
      <c r="T710" t="s">
        <v>6159</v>
      </c>
    </row>
    <row r="711" spans="1:20" x14ac:dyDescent="0.3">
      <c r="A711" t="s">
        <v>836</v>
      </c>
      <c r="B711" t="s">
        <v>6640</v>
      </c>
      <c r="C711" t="s">
        <v>34</v>
      </c>
      <c r="D711" t="s">
        <v>22</v>
      </c>
      <c r="E711" t="s">
        <v>23</v>
      </c>
      <c r="F711" t="s">
        <v>35</v>
      </c>
      <c r="G711" t="s">
        <v>36</v>
      </c>
      <c r="H711" t="s">
        <v>26</v>
      </c>
      <c r="I711" t="s">
        <v>50</v>
      </c>
      <c r="J711" t="s">
        <v>6640</v>
      </c>
      <c r="K711" t="s">
        <v>6799</v>
      </c>
      <c r="L711" t="s">
        <v>84</v>
      </c>
      <c r="M711">
        <v>104</v>
      </c>
      <c r="N711" t="s">
        <v>122</v>
      </c>
      <c r="O711" t="s">
        <v>43</v>
      </c>
      <c r="P711" t="s">
        <v>107</v>
      </c>
      <c r="Q711" t="s">
        <v>95</v>
      </c>
      <c r="R711" t="s">
        <v>28</v>
      </c>
      <c r="S711">
        <v>0</v>
      </c>
      <c r="T711" t="s">
        <v>6285</v>
      </c>
    </row>
    <row r="712" spans="1:20" x14ac:dyDescent="0.3">
      <c r="A712" t="s">
        <v>837</v>
      </c>
      <c r="B712" t="s">
        <v>6908</v>
      </c>
      <c r="C712" t="s">
        <v>39</v>
      </c>
      <c r="D712" t="s">
        <v>22</v>
      </c>
      <c r="E712" t="s">
        <v>40</v>
      </c>
      <c r="F712" t="s">
        <v>41</v>
      </c>
      <c r="G712" t="s">
        <v>42</v>
      </c>
      <c r="H712" t="s">
        <v>43</v>
      </c>
      <c r="I712" t="s">
        <v>27</v>
      </c>
      <c r="J712" t="s">
        <v>6908</v>
      </c>
      <c r="K712" t="s">
        <v>28</v>
      </c>
      <c r="L712" t="s">
        <v>28</v>
      </c>
      <c r="M712">
        <v>725</v>
      </c>
      <c r="N712" t="s">
        <v>52</v>
      </c>
      <c r="O712" t="s">
        <v>63</v>
      </c>
      <c r="P712" t="s">
        <v>64</v>
      </c>
      <c r="Q712">
        <v>5</v>
      </c>
      <c r="R712" t="s">
        <v>119</v>
      </c>
      <c r="S712">
        <v>2</v>
      </c>
      <c r="T712" t="s">
        <v>6185</v>
      </c>
    </row>
    <row r="713" spans="1:20" x14ac:dyDescent="0.3">
      <c r="A713" t="s">
        <v>838</v>
      </c>
      <c r="B713" t="s">
        <v>6532</v>
      </c>
      <c r="C713" t="s">
        <v>46</v>
      </c>
      <c r="D713" t="s">
        <v>22</v>
      </c>
      <c r="E713" t="s">
        <v>40</v>
      </c>
      <c r="F713" t="s">
        <v>47</v>
      </c>
      <c r="G713" t="s">
        <v>48</v>
      </c>
      <c r="H713" t="s">
        <v>49</v>
      </c>
      <c r="I713" t="s">
        <v>27</v>
      </c>
      <c r="J713" t="s">
        <v>6532</v>
      </c>
      <c r="K713" t="s">
        <v>28</v>
      </c>
      <c r="L713" t="s">
        <v>28</v>
      </c>
      <c r="M713">
        <v>576</v>
      </c>
      <c r="N713" t="s">
        <v>29</v>
      </c>
      <c r="O713" t="s">
        <v>30</v>
      </c>
      <c r="P713" t="s">
        <v>133</v>
      </c>
      <c r="Q713">
        <v>3</v>
      </c>
      <c r="R713" t="s">
        <v>37</v>
      </c>
      <c r="S713">
        <v>2</v>
      </c>
      <c r="T713" t="s">
        <v>6291</v>
      </c>
    </row>
    <row r="714" spans="1:20" x14ac:dyDescent="0.3">
      <c r="A714" t="s">
        <v>839</v>
      </c>
      <c r="B714" t="s">
        <v>6599</v>
      </c>
      <c r="C714" t="s">
        <v>55</v>
      </c>
      <c r="D714" t="s">
        <v>56</v>
      </c>
      <c r="E714" t="s">
        <v>23</v>
      </c>
      <c r="F714" t="s">
        <v>147</v>
      </c>
      <c r="G714" t="s">
        <v>58</v>
      </c>
      <c r="H714" t="s">
        <v>26</v>
      </c>
      <c r="I714" t="s">
        <v>27</v>
      </c>
      <c r="J714" t="s">
        <v>6599</v>
      </c>
      <c r="K714" t="s">
        <v>28</v>
      </c>
      <c r="L714" t="s">
        <v>28</v>
      </c>
      <c r="M714">
        <v>431</v>
      </c>
      <c r="N714" t="s">
        <v>52</v>
      </c>
      <c r="O714" t="s">
        <v>30</v>
      </c>
      <c r="P714" t="s">
        <v>107</v>
      </c>
      <c r="Q714">
        <v>4</v>
      </c>
      <c r="R714" t="s">
        <v>32</v>
      </c>
      <c r="S714">
        <v>1</v>
      </c>
      <c r="T714" t="s">
        <v>6808</v>
      </c>
    </row>
    <row r="715" spans="1:20" x14ac:dyDescent="0.3">
      <c r="A715" t="s">
        <v>840</v>
      </c>
      <c r="B715" t="s">
        <v>6602</v>
      </c>
      <c r="C715" t="s">
        <v>60</v>
      </c>
      <c r="D715" t="s">
        <v>56</v>
      </c>
      <c r="E715" t="s">
        <v>40</v>
      </c>
      <c r="F715" t="s">
        <v>104</v>
      </c>
      <c r="G715" t="s">
        <v>62</v>
      </c>
      <c r="H715" t="s">
        <v>43</v>
      </c>
      <c r="I715" t="s">
        <v>27</v>
      </c>
      <c r="J715" t="s">
        <v>6602</v>
      </c>
      <c r="K715" t="s">
        <v>28</v>
      </c>
      <c r="L715" t="s">
        <v>28</v>
      </c>
      <c r="M715">
        <v>190</v>
      </c>
      <c r="N715" t="s">
        <v>29</v>
      </c>
      <c r="O715" t="s">
        <v>63</v>
      </c>
      <c r="P715" t="s">
        <v>107</v>
      </c>
      <c r="Q715">
        <v>2</v>
      </c>
      <c r="R715" t="s">
        <v>53</v>
      </c>
      <c r="S715">
        <v>1</v>
      </c>
      <c r="T715" t="s">
        <v>6369</v>
      </c>
    </row>
    <row r="716" spans="1:20" x14ac:dyDescent="0.3">
      <c r="A716" t="s">
        <v>841</v>
      </c>
      <c r="B716" t="s">
        <v>6217</v>
      </c>
      <c r="C716" t="s">
        <v>66</v>
      </c>
      <c r="D716" t="s">
        <v>56</v>
      </c>
      <c r="E716" t="s">
        <v>67</v>
      </c>
      <c r="F716" t="s">
        <v>193</v>
      </c>
      <c r="G716" t="s">
        <v>69</v>
      </c>
      <c r="H716" t="s">
        <v>43</v>
      </c>
      <c r="I716" t="s">
        <v>27</v>
      </c>
      <c r="J716" t="s">
        <v>6217</v>
      </c>
      <c r="K716" t="s">
        <v>28</v>
      </c>
      <c r="L716" t="s">
        <v>28</v>
      </c>
      <c r="M716">
        <v>710</v>
      </c>
      <c r="N716" t="s">
        <v>29</v>
      </c>
      <c r="O716" t="s">
        <v>30</v>
      </c>
      <c r="P716" t="s">
        <v>133</v>
      </c>
      <c r="Q716">
        <v>3</v>
      </c>
      <c r="R716" t="s">
        <v>37</v>
      </c>
      <c r="S716">
        <v>2</v>
      </c>
      <c r="T716" t="s">
        <v>6249</v>
      </c>
    </row>
    <row r="717" spans="1:20" x14ac:dyDescent="0.3">
      <c r="A717" t="s">
        <v>842</v>
      </c>
      <c r="B717" t="s">
        <v>6242</v>
      </c>
      <c r="C717" t="s">
        <v>71</v>
      </c>
      <c r="D717" t="s">
        <v>72</v>
      </c>
      <c r="E717" t="s">
        <v>23</v>
      </c>
      <c r="F717" t="s">
        <v>138</v>
      </c>
      <c r="G717" t="s">
        <v>36</v>
      </c>
      <c r="H717" t="s">
        <v>43</v>
      </c>
      <c r="I717" t="s">
        <v>27</v>
      </c>
      <c r="J717" t="s">
        <v>6242</v>
      </c>
      <c r="K717" t="s">
        <v>28</v>
      </c>
      <c r="L717" t="s">
        <v>28</v>
      </c>
      <c r="M717">
        <v>614</v>
      </c>
      <c r="N717" t="s">
        <v>52</v>
      </c>
      <c r="O717" t="s">
        <v>63</v>
      </c>
      <c r="P717" t="s">
        <v>31</v>
      </c>
      <c r="Q717">
        <v>4</v>
      </c>
      <c r="R717" t="s">
        <v>32</v>
      </c>
      <c r="S717">
        <v>2</v>
      </c>
      <c r="T717" t="s">
        <v>6601</v>
      </c>
    </row>
    <row r="718" spans="1:20" x14ac:dyDescent="0.3">
      <c r="A718" t="s">
        <v>843</v>
      </c>
      <c r="B718" t="s">
        <v>6909</v>
      </c>
      <c r="C718" t="s">
        <v>77</v>
      </c>
      <c r="D718" t="s">
        <v>72</v>
      </c>
      <c r="E718" t="s">
        <v>40</v>
      </c>
      <c r="F718" t="s">
        <v>131</v>
      </c>
      <c r="G718" t="s">
        <v>79</v>
      </c>
      <c r="H718" t="s">
        <v>26</v>
      </c>
      <c r="I718" t="s">
        <v>27</v>
      </c>
      <c r="J718" t="s">
        <v>6909</v>
      </c>
      <c r="K718" t="s">
        <v>28</v>
      </c>
      <c r="L718" t="s">
        <v>28</v>
      </c>
      <c r="M718">
        <v>885</v>
      </c>
      <c r="N718" t="s">
        <v>122</v>
      </c>
      <c r="O718" t="s">
        <v>30</v>
      </c>
      <c r="P718" t="s">
        <v>64</v>
      </c>
      <c r="Q718">
        <v>1</v>
      </c>
      <c r="R718" t="s">
        <v>53</v>
      </c>
      <c r="S718">
        <v>2</v>
      </c>
      <c r="T718" t="s">
        <v>6187</v>
      </c>
    </row>
    <row r="719" spans="1:20" x14ac:dyDescent="0.3">
      <c r="A719" t="s">
        <v>844</v>
      </c>
      <c r="B719" t="s">
        <v>6377</v>
      </c>
      <c r="C719" t="s">
        <v>81</v>
      </c>
      <c r="D719" t="s">
        <v>72</v>
      </c>
      <c r="E719" t="s">
        <v>23</v>
      </c>
      <c r="F719" t="s">
        <v>223</v>
      </c>
      <c r="G719" t="s">
        <v>83</v>
      </c>
      <c r="H719" t="s">
        <v>49</v>
      </c>
      <c r="I719" t="s">
        <v>27</v>
      </c>
      <c r="J719" t="s">
        <v>6377</v>
      </c>
      <c r="K719" t="s">
        <v>28</v>
      </c>
      <c r="L719" t="s">
        <v>28</v>
      </c>
      <c r="M719">
        <v>762</v>
      </c>
      <c r="N719" t="s">
        <v>52</v>
      </c>
      <c r="O719" t="s">
        <v>30</v>
      </c>
      <c r="P719" t="s">
        <v>64</v>
      </c>
      <c r="Q719">
        <v>3</v>
      </c>
      <c r="R719" t="s">
        <v>37</v>
      </c>
      <c r="S719">
        <v>2</v>
      </c>
      <c r="T719" t="s">
        <v>6910</v>
      </c>
    </row>
    <row r="720" spans="1:20" x14ac:dyDescent="0.3">
      <c r="A720" t="s">
        <v>845</v>
      </c>
      <c r="B720" t="s">
        <v>6911</v>
      </c>
      <c r="C720" t="s">
        <v>86</v>
      </c>
      <c r="D720" t="s">
        <v>87</v>
      </c>
      <c r="E720" t="s">
        <v>67</v>
      </c>
      <c r="F720" t="s">
        <v>88</v>
      </c>
      <c r="G720" t="s">
        <v>89</v>
      </c>
      <c r="H720" t="s">
        <v>49</v>
      </c>
      <c r="I720" t="s">
        <v>27</v>
      </c>
      <c r="J720" t="s">
        <v>6911</v>
      </c>
      <c r="K720" t="s">
        <v>28</v>
      </c>
      <c r="L720" t="s">
        <v>28</v>
      </c>
      <c r="M720">
        <v>440</v>
      </c>
      <c r="N720" t="s">
        <v>75</v>
      </c>
      <c r="O720" t="s">
        <v>30</v>
      </c>
      <c r="P720" t="s">
        <v>133</v>
      </c>
      <c r="Q720">
        <v>2</v>
      </c>
      <c r="R720" t="s">
        <v>53</v>
      </c>
      <c r="S720">
        <v>1</v>
      </c>
      <c r="T720" t="s">
        <v>6423</v>
      </c>
    </row>
    <row r="721" spans="1:20" x14ac:dyDescent="0.3">
      <c r="A721" t="s">
        <v>846</v>
      </c>
      <c r="B721" t="s">
        <v>6401</v>
      </c>
      <c r="C721" t="s">
        <v>91</v>
      </c>
      <c r="D721" t="s">
        <v>87</v>
      </c>
      <c r="E721" t="s">
        <v>92</v>
      </c>
      <c r="F721" t="s">
        <v>286</v>
      </c>
      <c r="G721" t="s">
        <v>94</v>
      </c>
      <c r="H721" t="s">
        <v>110</v>
      </c>
      <c r="I721" t="s">
        <v>27</v>
      </c>
      <c r="J721" t="s">
        <v>6401</v>
      </c>
      <c r="K721" t="s">
        <v>28</v>
      </c>
      <c r="L721" t="s">
        <v>28</v>
      </c>
      <c r="M721">
        <v>688</v>
      </c>
      <c r="N721" t="s">
        <v>52</v>
      </c>
      <c r="O721" t="s">
        <v>30</v>
      </c>
      <c r="P721" t="s">
        <v>64</v>
      </c>
      <c r="Q721">
        <v>4</v>
      </c>
      <c r="R721" t="s">
        <v>32</v>
      </c>
      <c r="S721">
        <v>2</v>
      </c>
      <c r="T721" t="s">
        <v>6912</v>
      </c>
    </row>
    <row r="722" spans="1:20" x14ac:dyDescent="0.3">
      <c r="A722" t="s">
        <v>847</v>
      </c>
      <c r="B722" t="s">
        <v>6913</v>
      </c>
      <c r="C722" t="s">
        <v>21</v>
      </c>
      <c r="D722" t="s">
        <v>22</v>
      </c>
      <c r="E722" t="s">
        <v>23</v>
      </c>
      <c r="F722" t="s">
        <v>288</v>
      </c>
      <c r="G722" t="s">
        <v>25</v>
      </c>
      <c r="H722" t="s">
        <v>43</v>
      </c>
      <c r="I722" t="s">
        <v>27</v>
      </c>
      <c r="J722" t="s">
        <v>6913</v>
      </c>
      <c r="K722" t="s">
        <v>28</v>
      </c>
      <c r="L722" t="s">
        <v>28</v>
      </c>
      <c r="M722">
        <v>483</v>
      </c>
      <c r="N722" t="s">
        <v>75</v>
      </c>
      <c r="O722" t="s">
        <v>105</v>
      </c>
      <c r="P722" t="s">
        <v>64</v>
      </c>
      <c r="Q722">
        <v>4</v>
      </c>
      <c r="R722" t="s">
        <v>32</v>
      </c>
      <c r="S722">
        <v>1</v>
      </c>
      <c r="T722" t="s">
        <v>6316</v>
      </c>
    </row>
    <row r="723" spans="1:20" x14ac:dyDescent="0.3">
      <c r="A723" t="s">
        <v>848</v>
      </c>
      <c r="B723" t="s">
        <v>6914</v>
      </c>
      <c r="C723" t="s">
        <v>34</v>
      </c>
      <c r="D723" t="s">
        <v>22</v>
      </c>
      <c r="E723" t="s">
        <v>23</v>
      </c>
      <c r="F723" t="s">
        <v>138</v>
      </c>
      <c r="G723" t="s">
        <v>36</v>
      </c>
      <c r="H723" t="s">
        <v>43</v>
      </c>
      <c r="I723" t="s">
        <v>27</v>
      </c>
      <c r="J723" t="s">
        <v>6914</v>
      </c>
      <c r="K723" t="s">
        <v>28</v>
      </c>
      <c r="L723" t="s">
        <v>28</v>
      </c>
      <c r="M723">
        <v>283</v>
      </c>
      <c r="N723" t="s">
        <v>29</v>
      </c>
      <c r="O723" t="s">
        <v>30</v>
      </c>
      <c r="P723" t="s">
        <v>133</v>
      </c>
      <c r="Q723">
        <v>2</v>
      </c>
      <c r="R723" t="s">
        <v>53</v>
      </c>
      <c r="S723">
        <v>1</v>
      </c>
      <c r="T723" t="s">
        <v>6455</v>
      </c>
    </row>
    <row r="724" spans="1:20" x14ac:dyDescent="0.3">
      <c r="A724" t="s">
        <v>849</v>
      </c>
      <c r="B724" t="s">
        <v>6247</v>
      </c>
      <c r="C724" t="s">
        <v>39</v>
      </c>
      <c r="D724" t="s">
        <v>22</v>
      </c>
      <c r="E724" t="s">
        <v>40</v>
      </c>
      <c r="F724" t="s">
        <v>187</v>
      </c>
      <c r="G724" t="s">
        <v>42</v>
      </c>
      <c r="H724" t="s">
        <v>110</v>
      </c>
      <c r="I724" t="s">
        <v>27</v>
      </c>
      <c r="J724" t="s">
        <v>6247</v>
      </c>
      <c r="K724" t="s">
        <v>28</v>
      </c>
      <c r="L724" t="s">
        <v>28</v>
      </c>
      <c r="M724">
        <v>156</v>
      </c>
      <c r="N724" t="s">
        <v>52</v>
      </c>
      <c r="O724" t="s">
        <v>63</v>
      </c>
      <c r="P724" t="s">
        <v>44</v>
      </c>
      <c r="Q724" t="s">
        <v>95</v>
      </c>
      <c r="R724" t="s">
        <v>28</v>
      </c>
      <c r="S724">
        <v>0</v>
      </c>
      <c r="T724" t="s">
        <v>6273</v>
      </c>
    </row>
    <row r="725" spans="1:20" x14ac:dyDescent="0.3">
      <c r="A725" t="s">
        <v>850</v>
      </c>
      <c r="B725" t="s">
        <v>6806</v>
      </c>
      <c r="C725" t="s">
        <v>46</v>
      </c>
      <c r="D725" t="s">
        <v>22</v>
      </c>
      <c r="E725" t="s">
        <v>40</v>
      </c>
      <c r="F725" t="s">
        <v>101</v>
      </c>
      <c r="G725" t="s">
        <v>48</v>
      </c>
      <c r="H725" t="s">
        <v>26</v>
      </c>
      <c r="I725" t="s">
        <v>27</v>
      </c>
      <c r="J725" t="s">
        <v>6806</v>
      </c>
      <c r="K725" t="s">
        <v>28</v>
      </c>
      <c r="L725" t="s">
        <v>28</v>
      </c>
      <c r="M725">
        <v>141</v>
      </c>
      <c r="N725" t="s">
        <v>29</v>
      </c>
      <c r="O725" t="s">
        <v>63</v>
      </c>
      <c r="P725" t="s">
        <v>44</v>
      </c>
      <c r="Q725" t="s">
        <v>95</v>
      </c>
      <c r="R725" t="s">
        <v>28</v>
      </c>
      <c r="S725">
        <v>0</v>
      </c>
      <c r="T725" t="s">
        <v>6219</v>
      </c>
    </row>
    <row r="726" spans="1:20" x14ac:dyDescent="0.3">
      <c r="A726" t="s">
        <v>851</v>
      </c>
      <c r="B726" t="s">
        <v>6785</v>
      </c>
      <c r="C726" t="s">
        <v>55</v>
      </c>
      <c r="D726" t="s">
        <v>56</v>
      </c>
      <c r="E726" t="s">
        <v>23</v>
      </c>
      <c r="F726" t="s">
        <v>147</v>
      </c>
      <c r="G726" t="s">
        <v>58</v>
      </c>
      <c r="H726" t="s">
        <v>26</v>
      </c>
      <c r="I726" t="s">
        <v>27</v>
      </c>
      <c r="J726" t="s">
        <v>6785</v>
      </c>
      <c r="K726" t="s">
        <v>28</v>
      </c>
      <c r="L726" t="s">
        <v>28</v>
      </c>
      <c r="M726">
        <v>556</v>
      </c>
      <c r="N726" t="s">
        <v>52</v>
      </c>
      <c r="O726" t="s">
        <v>30</v>
      </c>
      <c r="P726" t="s">
        <v>107</v>
      </c>
      <c r="Q726">
        <v>3</v>
      </c>
      <c r="R726" t="s">
        <v>37</v>
      </c>
      <c r="S726">
        <v>2</v>
      </c>
      <c r="T726" t="s">
        <v>6412</v>
      </c>
    </row>
    <row r="727" spans="1:20" x14ac:dyDescent="0.3">
      <c r="A727" t="s">
        <v>852</v>
      </c>
      <c r="B727" t="s">
        <v>6261</v>
      </c>
      <c r="C727" t="s">
        <v>60</v>
      </c>
      <c r="D727" t="s">
        <v>56</v>
      </c>
      <c r="E727" t="s">
        <v>40</v>
      </c>
      <c r="F727" t="s">
        <v>57</v>
      </c>
      <c r="G727" t="s">
        <v>58</v>
      </c>
      <c r="H727" t="s">
        <v>43</v>
      </c>
      <c r="I727" t="s">
        <v>27</v>
      </c>
      <c r="J727" t="s">
        <v>6261</v>
      </c>
      <c r="K727" t="s">
        <v>28</v>
      </c>
      <c r="L727" t="s">
        <v>28</v>
      </c>
      <c r="M727">
        <v>225</v>
      </c>
      <c r="N727" t="s">
        <v>52</v>
      </c>
      <c r="O727" t="s">
        <v>63</v>
      </c>
      <c r="P727" t="s">
        <v>133</v>
      </c>
      <c r="Q727">
        <v>4</v>
      </c>
      <c r="R727" t="s">
        <v>32</v>
      </c>
      <c r="S727">
        <v>1</v>
      </c>
      <c r="T727" t="s">
        <v>6476</v>
      </c>
    </row>
    <row r="728" spans="1:20" x14ac:dyDescent="0.3">
      <c r="A728" t="s">
        <v>853</v>
      </c>
      <c r="B728" t="s">
        <v>6362</v>
      </c>
      <c r="C728" t="s">
        <v>66</v>
      </c>
      <c r="D728" t="s">
        <v>56</v>
      </c>
      <c r="E728" t="s">
        <v>67</v>
      </c>
      <c r="F728" t="s">
        <v>68</v>
      </c>
      <c r="G728" t="s">
        <v>69</v>
      </c>
      <c r="H728" t="s">
        <v>26</v>
      </c>
      <c r="I728" t="s">
        <v>27</v>
      </c>
      <c r="J728" t="s">
        <v>6362</v>
      </c>
      <c r="K728" t="s">
        <v>28</v>
      </c>
      <c r="L728" t="s">
        <v>28</v>
      </c>
      <c r="M728">
        <v>649</v>
      </c>
      <c r="N728" t="s">
        <v>75</v>
      </c>
      <c r="O728" t="s">
        <v>63</v>
      </c>
      <c r="P728" t="s">
        <v>64</v>
      </c>
      <c r="Q728">
        <v>5</v>
      </c>
      <c r="R728" t="s">
        <v>119</v>
      </c>
      <c r="S728">
        <v>2</v>
      </c>
      <c r="T728" t="s">
        <v>6476</v>
      </c>
    </row>
    <row r="729" spans="1:20" x14ac:dyDescent="0.3">
      <c r="A729" t="s">
        <v>854</v>
      </c>
      <c r="B729" t="s">
        <v>6770</v>
      </c>
      <c r="C729" t="s">
        <v>71</v>
      </c>
      <c r="D729" t="s">
        <v>72</v>
      </c>
      <c r="E729" t="s">
        <v>23</v>
      </c>
      <c r="F729" t="s">
        <v>35</v>
      </c>
      <c r="G729" t="s">
        <v>36</v>
      </c>
      <c r="H729" t="s">
        <v>26</v>
      </c>
      <c r="I729" t="s">
        <v>27</v>
      </c>
      <c r="J729" t="s">
        <v>6770</v>
      </c>
      <c r="K729" t="s">
        <v>28</v>
      </c>
      <c r="L729" t="s">
        <v>28</v>
      </c>
      <c r="M729">
        <v>702</v>
      </c>
      <c r="N729" t="s">
        <v>29</v>
      </c>
      <c r="O729" t="s">
        <v>63</v>
      </c>
      <c r="P729" t="s">
        <v>31</v>
      </c>
      <c r="Q729">
        <v>2</v>
      </c>
      <c r="R729" t="s">
        <v>53</v>
      </c>
      <c r="S729">
        <v>2</v>
      </c>
      <c r="T729" t="s">
        <v>6448</v>
      </c>
    </row>
    <row r="730" spans="1:20" x14ac:dyDescent="0.3">
      <c r="A730" t="s">
        <v>855</v>
      </c>
      <c r="B730" t="s">
        <v>6473</v>
      </c>
      <c r="C730" t="s">
        <v>77</v>
      </c>
      <c r="D730" t="s">
        <v>72</v>
      </c>
      <c r="E730" t="s">
        <v>40</v>
      </c>
      <c r="F730" t="s">
        <v>78</v>
      </c>
      <c r="G730" t="s">
        <v>79</v>
      </c>
      <c r="H730" t="s">
        <v>49</v>
      </c>
      <c r="I730" t="s">
        <v>27</v>
      </c>
      <c r="J730" t="s">
        <v>6473</v>
      </c>
      <c r="K730" t="s">
        <v>28</v>
      </c>
      <c r="L730" t="s">
        <v>28</v>
      </c>
      <c r="M730">
        <v>466</v>
      </c>
      <c r="N730" t="s">
        <v>75</v>
      </c>
      <c r="O730" t="s">
        <v>63</v>
      </c>
      <c r="P730" t="s">
        <v>44</v>
      </c>
      <c r="Q730">
        <v>3</v>
      </c>
      <c r="R730" t="s">
        <v>37</v>
      </c>
      <c r="S730">
        <v>1</v>
      </c>
      <c r="T730" t="s">
        <v>6646</v>
      </c>
    </row>
    <row r="731" spans="1:20" x14ac:dyDescent="0.3">
      <c r="A731" t="s">
        <v>856</v>
      </c>
      <c r="B731" t="s">
        <v>6630</v>
      </c>
      <c r="C731" t="s">
        <v>81</v>
      </c>
      <c r="D731" t="s">
        <v>72</v>
      </c>
      <c r="E731" t="s">
        <v>23</v>
      </c>
      <c r="F731" t="s">
        <v>154</v>
      </c>
      <c r="G731" t="s">
        <v>83</v>
      </c>
      <c r="H731" t="s">
        <v>43</v>
      </c>
      <c r="I731" t="s">
        <v>50</v>
      </c>
      <c r="J731" t="s">
        <v>6630</v>
      </c>
      <c r="K731" t="s">
        <v>6915</v>
      </c>
      <c r="L731" t="s">
        <v>159</v>
      </c>
      <c r="M731">
        <v>525</v>
      </c>
      <c r="N731" t="s">
        <v>29</v>
      </c>
      <c r="O731" t="s">
        <v>43</v>
      </c>
      <c r="P731" t="s">
        <v>31</v>
      </c>
      <c r="Q731">
        <v>1</v>
      </c>
      <c r="R731" t="s">
        <v>53</v>
      </c>
      <c r="S731">
        <v>1</v>
      </c>
      <c r="T731" t="s">
        <v>6509</v>
      </c>
    </row>
    <row r="732" spans="1:20" x14ac:dyDescent="0.3">
      <c r="A732" t="s">
        <v>857</v>
      </c>
      <c r="B732" t="s">
        <v>6916</v>
      </c>
      <c r="C732" t="s">
        <v>86</v>
      </c>
      <c r="D732" t="s">
        <v>87</v>
      </c>
      <c r="E732" t="s">
        <v>67</v>
      </c>
      <c r="F732" t="s">
        <v>93</v>
      </c>
      <c r="G732" t="s">
        <v>94</v>
      </c>
      <c r="H732" t="s">
        <v>26</v>
      </c>
      <c r="I732" t="s">
        <v>27</v>
      </c>
      <c r="J732" t="s">
        <v>6916</v>
      </c>
      <c r="K732" t="s">
        <v>28</v>
      </c>
      <c r="L732" t="s">
        <v>28</v>
      </c>
      <c r="M732">
        <v>786</v>
      </c>
      <c r="N732" t="s">
        <v>122</v>
      </c>
      <c r="O732" t="s">
        <v>63</v>
      </c>
      <c r="P732" t="s">
        <v>31</v>
      </c>
      <c r="Q732">
        <v>3</v>
      </c>
      <c r="R732" t="s">
        <v>37</v>
      </c>
      <c r="S732">
        <v>2</v>
      </c>
      <c r="T732" t="s">
        <v>6212</v>
      </c>
    </row>
    <row r="733" spans="1:20" x14ac:dyDescent="0.3">
      <c r="A733" t="s">
        <v>858</v>
      </c>
      <c r="B733" t="s">
        <v>6906</v>
      </c>
      <c r="C733" t="s">
        <v>91</v>
      </c>
      <c r="D733" t="s">
        <v>87</v>
      </c>
      <c r="E733" t="s">
        <v>92</v>
      </c>
      <c r="F733" t="s">
        <v>152</v>
      </c>
      <c r="G733" t="s">
        <v>94</v>
      </c>
      <c r="H733" t="s">
        <v>49</v>
      </c>
      <c r="I733" t="s">
        <v>27</v>
      </c>
      <c r="J733" t="s">
        <v>6906</v>
      </c>
      <c r="K733" t="s">
        <v>28</v>
      </c>
      <c r="L733" t="s">
        <v>28</v>
      </c>
      <c r="M733">
        <v>500</v>
      </c>
      <c r="N733" t="s">
        <v>52</v>
      </c>
      <c r="O733" t="s">
        <v>30</v>
      </c>
      <c r="P733" t="s">
        <v>64</v>
      </c>
      <c r="Q733">
        <v>2</v>
      </c>
      <c r="R733" t="s">
        <v>53</v>
      </c>
      <c r="S733">
        <v>1</v>
      </c>
      <c r="T733" t="s">
        <v>6264</v>
      </c>
    </row>
    <row r="734" spans="1:20" x14ac:dyDescent="0.3">
      <c r="A734" t="s">
        <v>859</v>
      </c>
      <c r="B734" t="s">
        <v>6917</v>
      </c>
      <c r="C734" t="s">
        <v>21</v>
      </c>
      <c r="D734" t="s">
        <v>22</v>
      </c>
      <c r="E734" t="s">
        <v>23</v>
      </c>
      <c r="F734" t="s">
        <v>288</v>
      </c>
      <c r="G734" t="s">
        <v>25</v>
      </c>
      <c r="H734" t="s">
        <v>43</v>
      </c>
      <c r="I734" t="s">
        <v>27</v>
      </c>
      <c r="J734" t="s">
        <v>6917</v>
      </c>
      <c r="K734" t="s">
        <v>28</v>
      </c>
      <c r="L734" t="s">
        <v>28</v>
      </c>
      <c r="M734">
        <v>895</v>
      </c>
      <c r="N734" t="s">
        <v>29</v>
      </c>
      <c r="O734" t="s">
        <v>30</v>
      </c>
      <c r="P734" t="s">
        <v>107</v>
      </c>
      <c r="Q734">
        <v>4</v>
      </c>
      <c r="R734" t="s">
        <v>32</v>
      </c>
      <c r="S734">
        <v>2</v>
      </c>
      <c r="T734" t="s">
        <v>6504</v>
      </c>
    </row>
    <row r="735" spans="1:20" x14ac:dyDescent="0.3">
      <c r="A735" t="s">
        <v>860</v>
      </c>
      <c r="B735" t="s">
        <v>6168</v>
      </c>
      <c r="C735" t="s">
        <v>34</v>
      </c>
      <c r="D735" t="s">
        <v>22</v>
      </c>
      <c r="E735" t="s">
        <v>23</v>
      </c>
      <c r="F735" t="s">
        <v>288</v>
      </c>
      <c r="G735" t="s">
        <v>25</v>
      </c>
      <c r="H735" t="s">
        <v>43</v>
      </c>
      <c r="I735" t="s">
        <v>27</v>
      </c>
      <c r="J735" t="s">
        <v>6168</v>
      </c>
      <c r="K735" t="s">
        <v>28</v>
      </c>
      <c r="L735" t="s">
        <v>28</v>
      </c>
      <c r="M735">
        <v>123</v>
      </c>
      <c r="N735" t="s">
        <v>75</v>
      </c>
      <c r="O735" t="s">
        <v>170</v>
      </c>
      <c r="P735" t="s">
        <v>44</v>
      </c>
      <c r="Q735" t="s">
        <v>95</v>
      </c>
      <c r="R735" t="s">
        <v>28</v>
      </c>
      <c r="S735">
        <v>0</v>
      </c>
      <c r="T735" t="s">
        <v>6440</v>
      </c>
    </row>
    <row r="736" spans="1:20" x14ac:dyDescent="0.3">
      <c r="A736" t="s">
        <v>861</v>
      </c>
      <c r="B736" t="s">
        <v>6342</v>
      </c>
      <c r="C736" t="s">
        <v>39</v>
      </c>
      <c r="D736" t="s">
        <v>22</v>
      </c>
      <c r="E736" t="s">
        <v>40</v>
      </c>
      <c r="F736" t="s">
        <v>41</v>
      </c>
      <c r="G736" t="s">
        <v>42</v>
      </c>
      <c r="H736" t="s">
        <v>43</v>
      </c>
      <c r="I736" t="s">
        <v>27</v>
      </c>
      <c r="J736" t="s">
        <v>6342</v>
      </c>
      <c r="K736" t="s">
        <v>28</v>
      </c>
      <c r="L736" t="s">
        <v>28</v>
      </c>
      <c r="M736">
        <v>713</v>
      </c>
      <c r="N736" t="s">
        <v>75</v>
      </c>
      <c r="O736" t="s">
        <v>63</v>
      </c>
      <c r="P736" t="s">
        <v>44</v>
      </c>
      <c r="Q736">
        <v>3</v>
      </c>
      <c r="R736" t="s">
        <v>37</v>
      </c>
      <c r="S736">
        <v>2</v>
      </c>
      <c r="T736" t="s">
        <v>6155</v>
      </c>
    </row>
    <row r="737" spans="1:20" x14ac:dyDescent="0.3">
      <c r="A737" t="s">
        <v>862</v>
      </c>
      <c r="B737" t="s">
        <v>6437</v>
      </c>
      <c r="C737" t="s">
        <v>46</v>
      </c>
      <c r="D737" t="s">
        <v>22</v>
      </c>
      <c r="E737" t="s">
        <v>40</v>
      </c>
      <c r="F737" t="s">
        <v>47</v>
      </c>
      <c r="G737" t="s">
        <v>48</v>
      </c>
      <c r="H737" t="s">
        <v>49</v>
      </c>
      <c r="I737" t="s">
        <v>50</v>
      </c>
      <c r="J737" t="s">
        <v>6437</v>
      </c>
      <c r="K737" t="s">
        <v>6400</v>
      </c>
      <c r="L737" t="s">
        <v>84</v>
      </c>
      <c r="M737">
        <v>344</v>
      </c>
      <c r="N737" t="s">
        <v>75</v>
      </c>
      <c r="O737" t="s">
        <v>63</v>
      </c>
      <c r="P737" t="s">
        <v>31</v>
      </c>
      <c r="Q737">
        <v>4</v>
      </c>
      <c r="R737" t="s">
        <v>32</v>
      </c>
      <c r="S737">
        <v>1</v>
      </c>
      <c r="T737" t="s">
        <v>6385</v>
      </c>
    </row>
    <row r="738" spans="1:20" x14ac:dyDescent="0.3">
      <c r="A738" t="s">
        <v>863</v>
      </c>
      <c r="B738" t="s">
        <v>6918</v>
      </c>
      <c r="C738" t="s">
        <v>55</v>
      </c>
      <c r="D738" t="s">
        <v>56</v>
      </c>
      <c r="E738" t="s">
        <v>23</v>
      </c>
      <c r="F738" t="s">
        <v>57</v>
      </c>
      <c r="G738" t="s">
        <v>58</v>
      </c>
      <c r="H738" t="s">
        <v>43</v>
      </c>
      <c r="I738" t="s">
        <v>27</v>
      </c>
      <c r="J738" t="s">
        <v>6918</v>
      </c>
      <c r="K738" t="s">
        <v>28</v>
      </c>
      <c r="L738" t="s">
        <v>28</v>
      </c>
      <c r="M738">
        <v>1086</v>
      </c>
      <c r="N738" t="s">
        <v>29</v>
      </c>
      <c r="O738" t="s">
        <v>63</v>
      </c>
      <c r="P738" t="s">
        <v>31</v>
      </c>
      <c r="Q738">
        <v>3</v>
      </c>
      <c r="R738" t="s">
        <v>37</v>
      </c>
      <c r="S738">
        <v>3</v>
      </c>
      <c r="T738" t="s">
        <v>6207</v>
      </c>
    </row>
    <row r="739" spans="1:20" x14ac:dyDescent="0.3">
      <c r="A739" t="s">
        <v>864</v>
      </c>
      <c r="B739" t="s">
        <v>6919</v>
      </c>
      <c r="C739" t="s">
        <v>60</v>
      </c>
      <c r="D739" t="s">
        <v>56</v>
      </c>
      <c r="E739" t="s">
        <v>40</v>
      </c>
      <c r="F739" t="s">
        <v>61</v>
      </c>
      <c r="G739" t="s">
        <v>62</v>
      </c>
      <c r="H739" t="s">
        <v>26</v>
      </c>
      <c r="I739" t="s">
        <v>27</v>
      </c>
      <c r="J739" t="s">
        <v>6919</v>
      </c>
      <c r="K739" t="s">
        <v>28</v>
      </c>
      <c r="L739" t="s">
        <v>28</v>
      </c>
      <c r="M739">
        <v>194</v>
      </c>
      <c r="N739" t="s">
        <v>29</v>
      </c>
      <c r="O739" t="s">
        <v>43</v>
      </c>
      <c r="P739" t="s">
        <v>31</v>
      </c>
      <c r="Q739">
        <v>5</v>
      </c>
      <c r="R739" t="s">
        <v>119</v>
      </c>
      <c r="S739">
        <v>1</v>
      </c>
      <c r="T739" t="s">
        <v>6269</v>
      </c>
    </row>
    <row r="740" spans="1:20" x14ac:dyDescent="0.3">
      <c r="A740" t="s">
        <v>865</v>
      </c>
      <c r="B740" t="s">
        <v>6920</v>
      </c>
      <c r="C740" t="s">
        <v>66</v>
      </c>
      <c r="D740" t="s">
        <v>56</v>
      </c>
      <c r="E740" t="s">
        <v>67</v>
      </c>
      <c r="F740" t="s">
        <v>193</v>
      </c>
      <c r="G740" t="s">
        <v>69</v>
      </c>
      <c r="H740" t="s">
        <v>43</v>
      </c>
      <c r="I740" t="s">
        <v>27</v>
      </c>
      <c r="J740" t="s">
        <v>6920</v>
      </c>
      <c r="K740" t="s">
        <v>28</v>
      </c>
      <c r="L740" t="s">
        <v>28</v>
      </c>
      <c r="M740">
        <v>261</v>
      </c>
      <c r="N740" t="s">
        <v>29</v>
      </c>
      <c r="O740" t="s">
        <v>63</v>
      </c>
      <c r="P740" t="s">
        <v>31</v>
      </c>
      <c r="Q740">
        <v>2</v>
      </c>
      <c r="R740" t="s">
        <v>53</v>
      </c>
      <c r="S740">
        <v>1</v>
      </c>
      <c r="T740" t="s">
        <v>6229</v>
      </c>
    </row>
    <row r="741" spans="1:20" x14ac:dyDescent="0.3">
      <c r="A741" t="s">
        <v>866</v>
      </c>
      <c r="B741" t="s">
        <v>6921</v>
      </c>
      <c r="C741" t="s">
        <v>71</v>
      </c>
      <c r="D741" t="s">
        <v>72</v>
      </c>
      <c r="E741" t="s">
        <v>23</v>
      </c>
      <c r="F741" t="s">
        <v>35</v>
      </c>
      <c r="G741" t="s">
        <v>36</v>
      </c>
      <c r="H741" t="s">
        <v>26</v>
      </c>
      <c r="I741" t="s">
        <v>27</v>
      </c>
      <c r="J741" t="s">
        <v>6921</v>
      </c>
      <c r="K741" t="s">
        <v>28</v>
      </c>
      <c r="L741" t="s">
        <v>28</v>
      </c>
      <c r="M741">
        <v>985</v>
      </c>
      <c r="N741" t="s">
        <v>75</v>
      </c>
      <c r="O741" t="s">
        <v>43</v>
      </c>
      <c r="P741" t="s">
        <v>133</v>
      </c>
      <c r="Q741">
        <v>3</v>
      </c>
      <c r="R741" t="s">
        <v>37</v>
      </c>
      <c r="S741">
        <v>3</v>
      </c>
      <c r="T741" t="s">
        <v>6321</v>
      </c>
    </row>
    <row r="742" spans="1:20" x14ac:dyDescent="0.3">
      <c r="A742" t="s">
        <v>867</v>
      </c>
      <c r="B742" t="s">
        <v>6405</v>
      </c>
      <c r="C742" t="s">
        <v>77</v>
      </c>
      <c r="D742" t="s">
        <v>72</v>
      </c>
      <c r="E742" t="s">
        <v>40</v>
      </c>
      <c r="F742" t="s">
        <v>93</v>
      </c>
      <c r="G742" t="s">
        <v>94</v>
      </c>
      <c r="H742" t="s">
        <v>26</v>
      </c>
      <c r="I742" t="s">
        <v>50</v>
      </c>
      <c r="J742" t="s">
        <v>6405</v>
      </c>
      <c r="K742" t="s">
        <v>6576</v>
      </c>
      <c r="L742" t="s">
        <v>51</v>
      </c>
      <c r="M742">
        <v>221</v>
      </c>
      <c r="N742" t="s">
        <v>29</v>
      </c>
      <c r="O742" t="s">
        <v>30</v>
      </c>
      <c r="P742" t="s">
        <v>107</v>
      </c>
      <c r="Q742">
        <v>2</v>
      </c>
      <c r="R742" t="s">
        <v>53</v>
      </c>
      <c r="S742">
        <v>1</v>
      </c>
      <c r="T742" t="s">
        <v>6309</v>
      </c>
    </row>
    <row r="743" spans="1:20" x14ac:dyDescent="0.3">
      <c r="A743" t="s">
        <v>868</v>
      </c>
      <c r="B743" t="s">
        <v>6487</v>
      </c>
      <c r="C743" t="s">
        <v>81</v>
      </c>
      <c r="D743" t="s">
        <v>72</v>
      </c>
      <c r="E743" t="s">
        <v>23</v>
      </c>
      <c r="F743" t="s">
        <v>82</v>
      </c>
      <c r="G743" t="s">
        <v>83</v>
      </c>
      <c r="H743" t="s">
        <v>26</v>
      </c>
      <c r="I743" t="s">
        <v>50</v>
      </c>
      <c r="J743" t="s">
        <v>6487</v>
      </c>
      <c r="K743" t="s">
        <v>6470</v>
      </c>
      <c r="L743" t="s">
        <v>51</v>
      </c>
      <c r="M743">
        <v>598</v>
      </c>
      <c r="N743" t="s">
        <v>52</v>
      </c>
      <c r="O743" t="s">
        <v>30</v>
      </c>
      <c r="P743" t="s">
        <v>64</v>
      </c>
      <c r="Q743">
        <v>3</v>
      </c>
      <c r="R743" t="s">
        <v>37</v>
      </c>
      <c r="S743">
        <v>2</v>
      </c>
      <c r="T743" t="s">
        <v>6264</v>
      </c>
    </row>
    <row r="744" spans="1:20" x14ac:dyDescent="0.3">
      <c r="A744" t="s">
        <v>869</v>
      </c>
      <c r="B744" t="s">
        <v>6917</v>
      </c>
      <c r="C744" t="s">
        <v>86</v>
      </c>
      <c r="D744" t="s">
        <v>87</v>
      </c>
      <c r="E744" t="s">
        <v>67</v>
      </c>
      <c r="F744" t="s">
        <v>114</v>
      </c>
      <c r="G744" t="s">
        <v>94</v>
      </c>
      <c r="H744" t="s">
        <v>43</v>
      </c>
      <c r="I744" t="s">
        <v>27</v>
      </c>
      <c r="J744" t="s">
        <v>6917</v>
      </c>
      <c r="K744" t="s">
        <v>28</v>
      </c>
      <c r="L744" t="s">
        <v>28</v>
      </c>
      <c r="M744">
        <v>895</v>
      </c>
      <c r="N744" t="s">
        <v>75</v>
      </c>
      <c r="O744" t="s">
        <v>63</v>
      </c>
      <c r="P744" t="s">
        <v>133</v>
      </c>
      <c r="Q744">
        <v>4</v>
      </c>
      <c r="R744" t="s">
        <v>32</v>
      </c>
      <c r="S744">
        <v>2</v>
      </c>
      <c r="T744" t="s">
        <v>6249</v>
      </c>
    </row>
    <row r="745" spans="1:20" x14ac:dyDescent="0.3">
      <c r="A745" t="s">
        <v>870</v>
      </c>
      <c r="B745" t="s">
        <v>6922</v>
      </c>
      <c r="C745" t="s">
        <v>91</v>
      </c>
      <c r="D745" t="s">
        <v>87</v>
      </c>
      <c r="E745" t="s">
        <v>92</v>
      </c>
      <c r="F745" t="s">
        <v>93</v>
      </c>
      <c r="G745" t="s">
        <v>94</v>
      </c>
      <c r="H745" t="s">
        <v>26</v>
      </c>
      <c r="I745" t="s">
        <v>27</v>
      </c>
      <c r="J745" t="s">
        <v>6922</v>
      </c>
      <c r="K745" t="s">
        <v>28</v>
      </c>
      <c r="L745" t="s">
        <v>28</v>
      </c>
      <c r="M745">
        <v>817</v>
      </c>
      <c r="N745" t="s">
        <v>122</v>
      </c>
      <c r="O745" t="s">
        <v>63</v>
      </c>
      <c r="P745" t="s">
        <v>64</v>
      </c>
      <c r="Q745">
        <v>3</v>
      </c>
      <c r="R745" t="s">
        <v>37</v>
      </c>
      <c r="S745">
        <v>2</v>
      </c>
      <c r="T745" t="s">
        <v>6212</v>
      </c>
    </row>
    <row r="746" spans="1:20" x14ac:dyDescent="0.3">
      <c r="A746" t="s">
        <v>871</v>
      </c>
      <c r="B746" t="s">
        <v>6364</v>
      </c>
      <c r="C746" t="s">
        <v>21</v>
      </c>
      <c r="D746" t="s">
        <v>22</v>
      </c>
      <c r="E746" t="s">
        <v>23</v>
      </c>
      <c r="F746" t="s">
        <v>288</v>
      </c>
      <c r="G746" t="s">
        <v>25</v>
      </c>
      <c r="H746" t="s">
        <v>43</v>
      </c>
      <c r="I746" t="s">
        <v>27</v>
      </c>
      <c r="J746" t="s">
        <v>6364</v>
      </c>
      <c r="K746" t="s">
        <v>28</v>
      </c>
      <c r="L746" t="s">
        <v>28</v>
      </c>
      <c r="M746">
        <v>548</v>
      </c>
      <c r="N746" t="s">
        <v>75</v>
      </c>
      <c r="O746" t="s">
        <v>63</v>
      </c>
      <c r="P746" t="s">
        <v>107</v>
      </c>
      <c r="Q746">
        <v>3</v>
      </c>
      <c r="R746" t="s">
        <v>37</v>
      </c>
      <c r="S746">
        <v>2</v>
      </c>
      <c r="T746" t="s">
        <v>6354</v>
      </c>
    </row>
    <row r="747" spans="1:20" x14ac:dyDescent="0.3">
      <c r="A747" t="s">
        <v>872</v>
      </c>
      <c r="B747" t="s">
        <v>6923</v>
      </c>
      <c r="C747" t="s">
        <v>34</v>
      </c>
      <c r="D747" t="s">
        <v>22</v>
      </c>
      <c r="E747" t="s">
        <v>23</v>
      </c>
      <c r="F747" t="s">
        <v>138</v>
      </c>
      <c r="G747" t="s">
        <v>36</v>
      </c>
      <c r="H747" t="s">
        <v>43</v>
      </c>
      <c r="I747" t="s">
        <v>27</v>
      </c>
      <c r="J747" t="s">
        <v>6923</v>
      </c>
      <c r="K747" t="s">
        <v>28</v>
      </c>
      <c r="L747" t="s">
        <v>28</v>
      </c>
      <c r="M747">
        <v>278</v>
      </c>
      <c r="N747" t="s">
        <v>122</v>
      </c>
      <c r="O747" t="s">
        <v>63</v>
      </c>
      <c r="P747" t="s">
        <v>31</v>
      </c>
      <c r="Q747">
        <v>4</v>
      </c>
      <c r="R747" t="s">
        <v>32</v>
      </c>
      <c r="S747">
        <v>1</v>
      </c>
      <c r="T747" t="s">
        <v>6509</v>
      </c>
    </row>
    <row r="748" spans="1:20" x14ac:dyDescent="0.3">
      <c r="A748" t="s">
        <v>873</v>
      </c>
      <c r="B748" t="s">
        <v>6924</v>
      </c>
      <c r="C748" t="s">
        <v>39</v>
      </c>
      <c r="D748" t="s">
        <v>22</v>
      </c>
      <c r="E748" t="s">
        <v>40</v>
      </c>
      <c r="F748" t="s">
        <v>41</v>
      </c>
      <c r="G748" t="s">
        <v>42</v>
      </c>
      <c r="H748" t="s">
        <v>43</v>
      </c>
      <c r="I748" t="s">
        <v>27</v>
      </c>
      <c r="J748" t="s">
        <v>6924</v>
      </c>
      <c r="K748" t="s">
        <v>28</v>
      </c>
      <c r="L748" t="s">
        <v>28</v>
      </c>
      <c r="M748">
        <v>983</v>
      </c>
      <c r="N748" t="s">
        <v>52</v>
      </c>
      <c r="O748" t="s">
        <v>105</v>
      </c>
      <c r="P748" t="s">
        <v>44</v>
      </c>
      <c r="Q748">
        <v>3</v>
      </c>
      <c r="R748" t="s">
        <v>37</v>
      </c>
      <c r="S748">
        <v>3</v>
      </c>
      <c r="T748" t="s">
        <v>6316</v>
      </c>
    </row>
    <row r="749" spans="1:20" x14ac:dyDescent="0.3">
      <c r="A749" t="s">
        <v>874</v>
      </c>
      <c r="B749" t="s">
        <v>6383</v>
      </c>
      <c r="C749" t="s">
        <v>46</v>
      </c>
      <c r="D749" t="s">
        <v>22</v>
      </c>
      <c r="E749" t="s">
        <v>40</v>
      </c>
      <c r="F749" t="s">
        <v>174</v>
      </c>
      <c r="G749" t="s">
        <v>42</v>
      </c>
      <c r="H749" t="s">
        <v>26</v>
      </c>
      <c r="I749" t="s">
        <v>27</v>
      </c>
      <c r="J749" t="s">
        <v>6383</v>
      </c>
      <c r="K749" t="s">
        <v>28</v>
      </c>
      <c r="L749" t="s">
        <v>28</v>
      </c>
      <c r="M749">
        <v>775</v>
      </c>
      <c r="N749" t="s">
        <v>52</v>
      </c>
      <c r="O749" t="s">
        <v>105</v>
      </c>
      <c r="P749" t="s">
        <v>64</v>
      </c>
      <c r="Q749">
        <v>3</v>
      </c>
      <c r="R749" t="s">
        <v>37</v>
      </c>
      <c r="S749">
        <v>2</v>
      </c>
      <c r="T749" t="s">
        <v>6412</v>
      </c>
    </row>
    <row r="750" spans="1:20" x14ac:dyDescent="0.3">
      <c r="A750" t="s">
        <v>875</v>
      </c>
      <c r="B750" t="s">
        <v>6835</v>
      </c>
      <c r="C750" t="s">
        <v>55</v>
      </c>
      <c r="D750" t="s">
        <v>56</v>
      </c>
      <c r="E750" t="s">
        <v>23</v>
      </c>
      <c r="F750" t="s">
        <v>147</v>
      </c>
      <c r="G750" t="s">
        <v>58</v>
      </c>
      <c r="H750" t="s">
        <v>26</v>
      </c>
      <c r="I750" t="s">
        <v>27</v>
      </c>
      <c r="J750" t="s">
        <v>6835</v>
      </c>
      <c r="K750" t="s">
        <v>28</v>
      </c>
      <c r="L750" t="s">
        <v>28</v>
      </c>
      <c r="M750">
        <v>138</v>
      </c>
      <c r="N750" t="s">
        <v>29</v>
      </c>
      <c r="O750" t="s">
        <v>63</v>
      </c>
      <c r="P750" t="s">
        <v>133</v>
      </c>
      <c r="Q750" t="s">
        <v>95</v>
      </c>
      <c r="R750" t="s">
        <v>28</v>
      </c>
      <c r="S750">
        <v>0</v>
      </c>
      <c r="T750" t="s">
        <v>6219</v>
      </c>
    </row>
    <row r="751" spans="1:20" x14ac:dyDescent="0.3">
      <c r="A751" t="s">
        <v>876</v>
      </c>
      <c r="B751" t="s">
        <v>6536</v>
      </c>
      <c r="C751" t="s">
        <v>60</v>
      </c>
      <c r="D751" t="s">
        <v>56</v>
      </c>
      <c r="E751" t="s">
        <v>40</v>
      </c>
      <c r="F751" t="s">
        <v>61</v>
      </c>
      <c r="G751" t="s">
        <v>62</v>
      </c>
      <c r="H751" t="s">
        <v>26</v>
      </c>
      <c r="I751" t="s">
        <v>27</v>
      </c>
      <c r="J751" t="s">
        <v>6536</v>
      </c>
      <c r="K751" t="s">
        <v>28</v>
      </c>
      <c r="L751" t="s">
        <v>28</v>
      </c>
      <c r="M751">
        <v>989</v>
      </c>
      <c r="N751" t="s">
        <v>29</v>
      </c>
      <c r="O751" t="s">
        <v>63</v>
      </c>
      <c r="P751" t="s">
        <v>44</v>
      </c>
      <c r="Q751">
        <v>4</v>
      </c>
      <c r="R751" t="s">
        <v>32</v>
      </c>
      <c r="S751">
        <v>3</v>
      </c>
      <c r="T751" t="s">
        <v>6239</v>
      </c>
    </row>
    <row r="752" spans="1:20" x14ac:dyDescent="0.3">
      <c r="A752" t="s">
        <v>877</v>
      </c>
      <c r="B752" t="s">
        <v>6925</v>
      </c>
      <c r="C752" t="s">
        <v>66</v>
      </c>
      <c r="D752" t="s">
        <v>56</v>
      </c>
      <c r="E752" t="s">
        <v>67</v>
      </c>
      <c r="F752" t="s">
        <v>68</v>
      </c>
      <c r="G752" t="s">
        <v>69</v>
      </c>
      <c r="H752" t="s">
        <v>26</v>
      </c>
      <c r="I752" t="s">
        <v>27</v>
      </c>
      <c r="J752" t="s">
        <v>6925</v>
      </c>
      <c r="K752" t="s">
        <v>28</v>
      </c>
      <c r="L752" t="s">
        <v>28</v>
      </c>
      <c r="M752">
        <v>1078</v>
      </c>
      <c r="N752" t="s">
        <v>29</v>
      </c>
      <c r="O752" t="s">
        <v>63</v>
      </c>
      <c r="P752" t="s">
        <v>107</v>
      </c>
      <c r="Q752">
        <v>3</v>
      </c>
      <c r="R752" t="s">
        <v>37</v>
      </c>
      <c r="S752">
        <v>3</v>
      </c>
      <c r="T752" t="s">
        <v>6258</v>
      </c>
    </row>
    <row r="753" spans="1:20" x14ac:dyDescent="0.3">
      <c r="A753" t="s">
        <v>878</v>
      </c>
      <c r="B753" t="s">
        <v>6739</v>
      </c>
      <c r="C753" t="s">
        <v>71</v>
      </c>
      <c r="D753" t="s">
        <v>72</v>
      </c>
      <c r="E753" t="s">
        <v>23</v>
      </c>
      <c r="F753" t="s">
        <v>150</v>
      </c>
      <c r="G753" t="s">
        <v>74</v>
      </c>
      <c r="H753" t="s">
        <v>26</v>
      </c>
      <c r="I753" t="s">
        <v>50</v>
      </c>
      <c r="J753" t="s">
        <v>6739</v>
      </c>
      <c r="K753" t="s">
        <v>6926</v>
      </c>
      <c r="L753" t="s">
        <v>159</v>
      </c>
      <c r="M753">
        <v>536</v>
      </c>
      <c r="N753" t="s">
        <v>52</v>
      </c>
      <c r="O753" t="s">
        <v>63</v>
      </c>
      <c r="P753" t="s">
        <v>64</v>
      </c>
      <c r="Q753">
        <v>3</v>
      </c>
      <c r="R753" t="s">
        <v>37</v>
      </c>
      <c r="S753">
        <v>1</v>
      </c>
      <c r="T753" t="s">
        <v>6136</v>
      </c>
    </row>
    <row r="754" spans="1:20" x14ac:dyDescent="0.3">
      <c r="A754" t="s">
        <v>879</v>
      </c>
      <c r="B754" t="s">
        <v>6550</v>
      </c>
      <c r="C754" t="s">
        <v>77</v>
      </c>
      <c r="D754" t="s">
        <v>72</v>
      </c>
      <c r="E754" t="s">
        <v>40</v>
      </c>
      <c r="F754" t="s">
        <v>131</v>
      </c>
      <c r="G754" t="s">
        <v>79</v>
      </c>
      <c r="H754" t="s">
        <v>26</v>
      </c>
      <c r="I754" t="s">
        <v>27</v>
      </c>
      <c r="J754" t="s">
        <v>6550</v>
      </c>
      <c r="K754" t="s">
        <v>28</v>
      </c>
      <c r="L754" t="s">
        <v>28</v>
      </c>
      <c r="M754">
        <v>678</v>
      </c>
      <c r="N754" t="s">
        <v>52</v>
      </c>
      <c r="O754" t="s">
        <v>30</v>
      </c>
      <c r="P754" t="s">
        <v>44</v>
      </c>
      <c r="Q754">
        <v>4</v>
      </c>
      <c r="R754" t="s">
        <v>32</v>
      </c>
      <c r="S754">
        <v>2</v>
      </c>
      <c r="T754" t="s">
        <v>6258</v>
      </c>
    </row>
    <row r="755" spans="1:20" x14ac:dyDescent="0.3">
      <c r="A755" t="s">
        <v>880</v>
      </c>
      <c r="B755" t="s">
        <v>6568</v>
      </c>
      <c r="C755" t="s">
        <v>81</v>
      </c>
      <c r="D755" t="s">
        <v>72</v>
      </c>
      <c r="E755" t="s">
        <v>23</v>
      </c>
      <c r="F755" t="s">
        <v>154</v>
      </c>
      <c r="G755" t="s">
        <v>83</v>
      </c>
      <c r="H755" t="s">
        <v>43</v>
      </c>
      <c r="I755" t="s">
        <v>27</v>
      </c>
      <c r="J755" t="s">
        <v>6568</v>
      </c>
      <c r="K755" t="s">
        <v>28</v>
      </c>
      <c r="L755" t="s">
        <v>28</v>
      </c>
      <c r="M755">
        <v>297</v>
      </c>
      <c r="N755" t="s">
        <v>29</v>
      </c>
      <c r="O755" t="s">
        <v>63</v>
      </c>
      <c r="P755" t="s">
        <v>64</v>
      </c>
      <c r="Q755">
        <v>5</v>
      </c>
      <c r="R755" t="s">
        <v>119</v>
      </c>
      <c r="S755">
        <v>1</v>
      </c>
      <c r="T755" t="s">
        <v>6391</v>
      </c>
    </row>
    <row r="756" spans="1:20" x14ac:dyDescent="0.3">
      <c r="A756" t="s">
        <v>881</v>
      </c>
      <c r="B756" t="s">
        <v>6927</v>
      </c>
      <c r="C756" t="s">
        <v>86</v>
      </c>
      <c r="D756" t="s">
        <v>87</v>
      </c>
      <c r="E756" t="s">
        <v>67</v>
      </c>
      <c r="F756" t="s">
        <v>152</v>
      </c>
      <c r="G756" t="s">
        <v>94</v>
      </c>
      <c r="H756" t="s">
        <v>49</v>
      </c>
      <c r="I756" t="s">
        <v>27</v>
      </c>
      <c r="J756" t="s">
        <v>6927</v>
      </c>
      <c r="K756" t="s">
        <v>28</v>
      </c>
      <c r="L756" t="s">
        <v>28</v>
      </c>
      <c r="M756">
        <v>206</v>
      </c>
      <c r="N756" t="s">
        <v>52</v>
      </c>
      <c r="O756" t="s">
        <v>30</v>
      </c>
      <c r="P756" t="s">
        <v>31</v>
      </c>
      <c r="Q756">
        <v>2</v>
      </c>
      <c r="R756" t="s">
        <v>53</v>
      </c>
      <c r="S756">
        <v>1</v>
      </c>
      <c r="T756" t="s">
        <v>6161</v>
      </c>
    </row>
    <row r="757" spans="1:20" x14ac:dyDescent="0.3">
      <c r="A757" t="s">
        <v>882</v>
      </c>
      <c r="B757" t="s">
        <v>6928</v>
      </c>
      <c r="C757" t="s">
        <v>91</v>
      </c>
      <c r="D757" t="s">
        <v>87</v>
      </c>
      <c r="E757" t="s">
        <v>92</v>
      </c>
      <c r="F757" t="s">
        <v>129</v>
      </c>
      <c r="G757" t="s">
        <v>74</v>
      </c>
      <c r="H757" t="s">
        <v>43</v>
      </c>
      <c r="I757" t="s">
        <v>27</v>
      </c>
      <c r="J757" t="s">
        <v>6928</v>
      </c>
      <c r="K757" t="s">
        <v>28</v>
      </c>
      <c r="L757" t="s">
        <v>28</v>
      </c>
      <c r="M757">
        <v>848</v>
      </c>
      <c r="N757" t="s">
        <v>75</v>
      </c>
      <c r="O757" t="s">
        <v>30</v>
      </c>
      <c r="P757" t="s">
        <v>31</v>
      </c>
      <c r="Q757">
        <v>2</v>
      </c>
      <c r="R757" t="s">
        <v>53</v>
      </c>
      <c r="S757">
        <v>2</v>
      </c>
      <c r="T757" t="s">
        <v>6484</v>
      </c>
    </row>
    <row r="758" spans="1:20" x14ac:dyDescent="0.3">
      <c r="A758" t="s">
        <v>883</v>
      </c>
      <c r="B758" t="s">
        <v>6929</v>
      </c>
      <c r="C758" t="s">
        <v>21</v>
      </c>
      <c r="D758" t="s">
        <v>22</v>
      </c>
      <c r="E758" t="s">
        <v>23</v>
      </c>
      <c r="F758" t="s">
        <v>174</v>
      </c>
      <c r="G758" t="s">
        <v>42</v>
      </c>
      <c r="H758" t="s">
        <v>26</v>
      </c>
      <c r="I758" t="s">
        <v>27</v>
      </c>
      <c r="J758" t="s">
        <v>6929</v>
      </c>
      <c r="K758" t="s">
        <v>28</v>
      </c>
      <c r="L758" t="s">
        <v>28</v>
      </c>
      <c r="M758">
        <v>323</v>
      </c>
      <c r="N758" t="s">
        <v>52</v>
      </c>
      <c r="O758" t="s">
        <v>63</v>
      </c>
      <c r="P758" t="s">
        <v>133</v>
      </c>
      <c r="Q758">
        <v>3</v>
      </c>
      <c r="R758" t="s">
        <v>37</v>
      </c>
      <c r="S758">
        <v>1</v>
      </c>
      <c r="T758" t="s">
        <v>6720</v>
      </c>
    </row>
    <row r="759" spans="1:20" x14ac:dyDescent="0.3">
      <c r="A759" t="s">
        <v>884</v>
      </c>
      <c r="B759" t="s">
        <v>6930</v>
      </c>
      <c r="C759" t="s">
        <v>34</v>
      </c>
      <c r="D759" t="s">
        <v>22</v>
      </c>
      <c r="E759" t="s">
        <v>23</v>
      </c>
      <c r="F759" t="s">
        <v>24</v>
      </c>
      <c r="G759" t="s">
        <v>25</v>
      </c>
      <c r="H759" t="s">
        <v>26</v>
      </c>
      <c r="I759" t="s">
        <v>27</v>
      </c>
      <c r="J759" t="s">
        <v>6930</v>
      </c>
      <c r="K759" t="s">
        <v>28</v>
      </c>
      <c r="L759" t="s">
        <v>28</v>
      </c>
      <c r="M759">
        <v>615</v>
      </c>
      <c r="N759" t="s">
        <v>29</v>
      </c>
      <c r="O759" t="s">
        <v>43</v>
      </c>
      <c r="P759" t="s">
        <v>31</v>
      </c>
      <c r="Q759">
        <v>5</v>
      </c>
      <c r="R759" t="s">
        <v>119</v>
      </c>
      <c r="S759">
        <v>2</v>
      </c>
      <c r="T759" t="s">
        <v>6163</v>
      </c>
    </row>
    <row r="760" spans="1:20" x14ac:dyDescent="0.3">
      <c r="A760" t="s">
        <v>885</v>
      </c>
      <c r="B760" t="s">
        <v>6793</v>
      </c>
      <c r="C760" t="s">
        <v>39</v>
      </c>
      <c r="D760" t="s">
        <v>22</v>
      </c>
      <c r="E760" t="s">
        <v>40</v>
      </c>
      <c r="F760" t="s">
        <v>215</v>
      </c>
      <c r="G760" t="s">
        <v>42</v>
      </c>
      <c r="H760" t="s">
        <v>49</v>
      </c>
      <c r="I760" t="s">
        <v>27</v>
      </c>
      <c r="J760" t="s">
        <v>6793</v>
      </c>
      <c r="K760" t="s">
        <v>28</v>
      </c>
      <c r="L760" t="s">
        <v>28</v>
      </c>
      <c r="M760">
        <v>600</v>
      </c>
      <c r="N760" t="s">
        <v>52</v>
      </c>
      <c r="O760" t="s">
        <v>63</v>
      </c>
      <c r="P760" t="s">
        <v>107</v>
      </c>
      <c r="Q760">
        <v>3</v>
      </c>
      <c r="R760" t="s">
        <v>37</v>
      </c>
      <c r="S760">
        <v>2</v>
      </c>
      <c r="T760" t="s">
        <v>6691</v>
      </c>
    </row>
    <row r="761" spans="1:20" x14ac:dyDescent="0.3">
      <c r="A761" t="s">
        <v>886</v>
      </c>
      <c r="B761" t="s">
        <v>6678</v>
      </c>
      <c r="C761" t="s">
        <v>46</v>
      </c>
      <c r="D761" t="s">
        <v>22</v>
      </c>
      <c r="E761" t="s">
        <v>40</v>
      </c>
      <c r="F761" t="s">
        <v>143</v>
      </c>
      <c r="G761" t="s">
        <v>48</v>
      </c>
      <c r="H761" t="s">
        <v>43</v>
      </c>
      <c r="I761" t="s">
        <v>27</v>
      </c>
      <c r="J761" t="s">
        <v>6678</v>
      </c>
      <c r="K761" t="s">
        <v>28</v>
      </c>
      <c r="L761" t="s">
        <v>28</v>
      </c>
      <c r="M761">
        <v>907</v>
      </c>
      <c r="N761" t="s">
        <v>52</v>
      </c>
      <c r="O761" t="s">
        <v>105</v>
      </c>
      <c r="P761" t="s">
        <v>133</v>
      </c>
      <c r="Q761">
        <v>4</v>
      </c>
      <c r="R761" t="s">
        <v>32</v>
      </c>
      <c r="S761">
        <v>2</v>
      </c>
      <c r="T761" t="s">
        <v>6805</v>
      </c>
    </row>
    <row r="762" spans="1:20" x14ac:dyDescent="0.3">
      <c r="A762" t="s">
        <v>887</v>
      </c>
      <c r="B762" t="s">
        <v>6931</v>
      </c>
      <c r="C762" t="s">
        <v>55</v>
      </c>
      <c r="D762" t="s">
        <v>56</v>
      </c>
      <c r="E762" t="s">
        <v>23</v>
      </c>
      <c r="F762" t="s">
        <v>147</v>
      </c>
      <c r="G762" t="s">
        <v>58</v>
      </c>
      <c r="H762" t="s">
        <v>26</v>
      </c>
      <c r="I762" t="s">
        <v>27</v>
      </c>
      <c r="J762" t="s">
        <v>6931</v>
      </c>
      <c r="K762" t="s">
        <v>28</v>
      </c>
      <c r="L762" t="s">
        <v>28</v>
      </c>
      <c r="M762">
        <v>634</v>
      </c>
      <c r="N762" t="s">
        <v>29</v>
      </c>
      <c r="O762" t="s">
        <v>170</v>
      </c>
      <c r="P762" t="s">
        <v>107</v>
      </c>
      <c r="Q762">
        <v>2</v>
      </c>
      <c r="R762" t="s">
        <v>53</v>
      </c>
      <c r="S762">
        <v>2</v>
      </c>
      <c r="T762" t="s">
        <v>6434</v>
      </c>
    </row>
    <row r="763" spans="1:20" x14ac:dyDescent="0.3">
      <c r="A763" t="s">
        <v>888</v>
      </c>
      <c r="B763" t="s">
        <v>6932</v>
      </c>
      <c r="C763" t="s">
        <v>60</v>
      </c>
      <c r="D763" t="s">
        <v>56</v>
      </c>
      <c r="E763" t="s">
        <v>40</v>
      </c>
      <c r="F763" t="s">
        <v>145</v>
      </c>
      <c r="G763" t="s">
        <v>62</v>
      </c>
      <c r="H763" t="s">
        <v>49</v>
      </c>
      <c r="I763" t="s">
        <v>27</v>
      </c>
      <c r="J763" t="s">
        <v>6932</v>
      </c>
      <c r="K763" t="s">
        <v>28</v>
      </c>
      <c r="L763" t="s">
        <v>28</v>
      </c>
      <c r="M763">
        <v>368</v>
      </c>
      <c r="N763" t="s">
        <v>52</v>
      </c>
      <c r="O763" t="s">
        <v>63</v>
      </c>
      <c r="P763" t="s">
        <v>133</v>
      </c>
      <c r="Q763">
        <v>2</v>
      </c>
      <c r="R763" t="s">
        <v>53</v>
      </c>
      <c r="S763">
        <v>1</v>
      </c>
      <c r="T763" t="s">
        <v>6933</v>
      </c>
    </row>
    <row r="764" spans="1:20" x14ac:dyDescent="0.3">
      <c r="A764" t="s">
        <v>889</v>
      </c>
      <c r="B764" t="s">
        <v>6934</v>
      </c>
      <c r="C764" t="s">
        <v>66</v>
      </c>
      <c r="D764" t="s">
        <v>56</v>
      </c>
      <c r="E764" t="s">
        <v>67</v>
      </c>
      <c r="F764" t="s">
        <v>138</v>
      </c>
      <c r="G764" t="s">
        <v>36</v>
      </c>
      <c r="H764" t="s">
        <v>43</v>
      </c>
      <c r="I764" t="s">
        <v>27</v>
      </c>
      <c r="J764" t="s">
        <v>6934</v>
      </c>
      <c r="K764" t="s">
        <v>28</v>
      </c>
      <c r="L764" t="s">
        <v>28</v>
      </c>
      <c r="M764">
        <v>93</v>
      </c>
      <c r="N764" t="s">
        <v>29</v>
      </c>
      <c r="O764" t="s">
        <v>30</v>
      </c>
      <c r="P764" t="s">
        <v>44</v>
      </c>
      <c r="Q764" t="s">
        <v>95</v>
      </c>
      <c r="R764" t="s">
        <v>28</v>
      </c>
      <c r="S764">
        <v>0</v>
      </c>
      <c r="T764" t="s">
        <v>6344</v>
      </c>
    </row>
    <row r="765" spans="1:20" x14ac:dyDescent="0.3">
      <c r="A765" t="s">
        <v>890</v>
      </c>
      <c r="B765" t="s">
        <v>6935</v>
      </c>
      <c r="C765" t="s">
        <v>71</v>
      </c>
      <c r="D765" t="s">
        <v>72</v>
      </c>
      <c r="E765" t="s">
        <v>23</v>
      </c>
      <c r="F765" t="s">
        <v>150</v>
      </c>
      <c r="G765" t="s">
        <v>74</v>
      </c>
      <c r="H765" t="s">
        <v>26</v>
      </c>
      <c r="I765" t="s">
        <v>27</v>
      </c>
      <c r="J765" t="s">
        <v>6935</v>
      </c>
      <c r="K765" t="s">
        <v>28</v>
      </c>
      <c r="L765" t="s">
        <v>28</v>
      </c>
      <c r="M765">
        <v>685</v>
      </c>
      <c r="N765" t="s">
        <v>29</v>
      </c>
      <c r="O765" t="s">
        <v>63</v>
      </c>
      <c r="P765" t="s">
        <v>31</v>
      </c>
      <c r="Q765">
        <v>3</v>
      </c>
      <c r="R765" t="s">
        <v>37</v>
      </c>
      <c r="S765">
        <v>2</v>
      </c>
      <c r="T765" t="s">
        <v>6412</v>
      </c>
    </row>
    <row r="766" spans="1:20" x14ac:dyDescent="0.3">
      <c r="A766" t="s">
        <v>891</v>
      </c>
      <c r="B766" t="s">
        <v>6936</v>
      </c>
      <c r="C766" t="s">
        <v>77</v>
      </c>
      <c r="D766" t="s">
        <v>72</v>
      </c>
      <c r="E766" t="s">
        <v>40</v>
      </c>
      <c r="F766" t="s">
        <v>131</v>
      </c>
      <c r="G766" t="s">
        <v>79</v>
      </c>
      <c r="H766" t="s">
        <v>26</v>
      </c>
      <c r="I766" t="s">
        <v>27</v>
      </c>
      <c r="J766" t="s">
        <v>6936</v>
      </c>
      <c r="K766" t="s">
        <v>28</v>
      </c>
      <c r="L766" t="s">
        <v>28</v>
      </c>
      <c r="M766">
        <v>1015</v>
      </c>
      <c r="N766" t="s">
        <v>29</v>
      </c>
      <c r="O766" t="s">
        <v>63</v>
      </c>
      <c r="P766" t="s">
        <v>31</v>
      </c>
      <c r="Q766">
        <v>3</v>
      </c>
      <c r="R766" t="s">
        <v>37</v>
      </c>
      <c r="S766">
        <v>3</v>
      </c>
      <c r="T766" t="s">
        <v>6196</v>
      </c>
    </row>
    <row r="767" spans="1:20" x14ac:dyDescent="0.3">
      <c r="A767" t="s">
        <v>892</v>
      </c>
      <c r="B767" t="s">
        <v>6738</v>
      </c>
      <c r="C767" t="s">
        <v>81</v>
      </c>
      <c r="D767" t="s">
        <v>72</v>
      </c>
      <c r="E767" t="s">
        <v>23</v>
      </c>
      <c r="F767" t="s">
        <v>82</v>
      </c>
      <c r="G767" t="s">
        <v>83</v>
      </c>
      <c r="H767" t="s">
        <v>26</v>
      </c>
      <c r="I767" t="s">
        <v>27</v>
      </c>
      <c r="J767" t="s">
        <v>6738</v>
      </c>
      <c r="K767" t="s">
        <v>28</v>
      </c>
      <c r="L767" t="s">
        <v>28</v>
      </c>
      <c r="M767">
        <v>859</v>
      </c>
      <c r="N767" t="s">
        <v>29</v>
      </c>
      <c r="O767" t="s">
        <v>170</v>
      </c>
      <c r="P767" t="s">
        <v>31</v>
      </c>
      <c r="Q767">
        <v>2</v>
      </c>
      <c r="R767" t="s">
        <v>53</v>
      </c>
      <c r="S767">
        <v>2</v>
      </c>
      <c r="T767" t="s">
        <v>6344</v>
      </c>
    </row>
    <row r="768" spans="1:20" x14ac:dyDescent="0.3">
      <c r="A768" t="s">
        <v>893</v>
      </c>
      <c r="B768" t="s">
        <v>6937</v>
      </c>
      <c r="C768" t="s">
        <v>86</v>
      </c>
      <c r="D768" t="s">
        <v>87</v>
      </c>
      <c r="E768" t="s">
        <v>67</v>
      </c>
      <c r="F768" t="s">
        <v>88</v>
      </c>
      <c r="G768" t="s">
        <v>89</v>
      </c>
      <c r="H768" t="s">
        <v>49</v>
      </c>
      <c r="I768" t="s">
        <v>27</v>
      </c>
      <c r="J768" t="s">
        <v>6937</v>
      </c>
      <c r="K768" t="s">
        <v>28</v>
      </c>
      <c r="L768" t="s">
        <v>28</v>
      </c>
      <c r="M768">
        <v>662</v>
      </c>
      <c r="N768" t="s">
        <v>140</v>
      </c>
      <c r="O768" t="s">
        <v>30</v>
      </c>
      <c r="P768" t="s">
        <v>107</v>
      </c>
      <c r="Q768">
        <v>3</v>
      </c>
      <c r="R768" t="s">
        <v>37</v>
      </c>
      <c r="S768">
        <v>2</v>
      </c>
      <c r="T768" t="s">
        <v>6938</v>
      </c>
    </row>
    <row r="769" spans="1:20" x14ac:dyDescent="0.3">
      <c r="A769" t="s">
        <v>894</v>
      </c>
      <c r="B769" t="s">
        <v>6939</v>
      </c>
      <c r="C769" t="s">
        <v>91</v>
      </c>
      <c r="D769" t="s">
        <v>87</v>
      </c>
      <c r="E769" t="s">
        <v>92</v>
      </c>
      <c r="F769" t="s">
        <v>114</v>
      </c>
      <c r="G769" t="s">
        <v>94</v>
      </c>
      <c r="H769" t="s">
        <v>43</v>
      </c>
      <c r="I769" t="s">
        <v>27</v>
      </c>
      <c r="J769" t="s">
        <v>6939</v>
      </c>
      <c r="K769" t="s">
        <v>28</v>
      </c>
      <c r="L769" t="s">
        <v>28</v>
      </c>
      <c r="M769">
        <v>422</v>
      </c>
      <c r="N769" t="s">
        <v>122</v>
      </c>
      <c r="O769" t="s">
        <v>30</v>
      </c>
      <c r="P769" t="s">
        <v>107</v>
      </c>
      <c r="Q769">
        <v>3</v>
      </c>
      <c r="R769" t="s">
        <v>37</v>
      </c>
      <c r="S769">
        <v>1</v>
      </c>
      <c r="T769" t="s">
        <v>6249</v>
      </c>
    </row>
    <row r="770" spans="1:20" x14ac:dyDescent="0.3">
      <c r="A770" t="s">
        <v>895</v>
      </c>
      <c r="B770" t="s">
        <v>6940</v>
      </c>
      <c r="C770" t="s">
        <v>21</v>
      </c>
      <c r="D770" t="s">
        <v>22</v>
      </c>
      <c r="E770" t="s">
        <v>23</v>
      </c>
      <c r="F770" t="s">
        <v>138</v>
      </c>
      <c r="G770" t="s">
        <v>36</v>
      </c>
      <c r="H770" t="s">
        <v>43</v>
      </c>
      <c r="I770" t="s">
        <v>27</v>
      </c>
      <c r="J770" t="s">
        <v>6940</v>
      </c>
      <c r="K770" t="s">
        <v>28</v>
      </c>
      <c r="L770" t="s">
        <v>28</v>
      </c>
      <c r="M770">
        <v>199</v>
      </c>
      <c r="N770" t="s">
        <v>52</v>
      </c>
      <c r="O770" t="s">
        <v>30</v>
      </c>
      <c r="P770" t="s">
        <v>31</v>
      </c>
      <c r="Q770">
        <v>2</v>
      </c>
      <c r="R770" t="s">
        <v>53</v>
      </c>
      <c r="S770">
        <v>1</v>
      </c>
      <c r="T770" t="s">
        <v>6207</v>
      </c>
    </row>
    <row r="771" spans="1:20" x14ac:dyDescent="0.3">
      <c r="A771" t="s">
        <v>896</v>
      </c>
      <c r="B771" t="s">
        <v>6941</v>
      </c>
      <c r="C771" t="s">
        <v>34</v>
      </c>
      <c r="D771" t="s">
        <v>22</v>
      </c>
      <c r="E771" t="s">
        <v>23</v>
      </c>
      <c r="F771" t="s">
        <v>109</v>
      </c>
      <c r="G771" t="s">
        <v>36</v>
      </c>
      <c r="H771" t="s">
        <v>110</v>
      </c>
      <c r="I771" t="s">
        <v>27</v>
      </c>
      <c r="J771" t="s">
        <v>6941</v>
      </c>
      <c r="K771" t="s">
        <v>28</v>
      </c>
      <c r="L771" t="s">
        <v>28</v>
      </c>
      <c r="M771">
        <v>979</v>
      </c>
      <c r="N771" t="s">
        <v>75</v>
      </c>
      <c r="O771" t="s">
        <v>170</v>
      </c>
      <c r="P771" t="s">
        <v>31</v>
      </c>
      <c r="Q771">
        <v>4</v>
      </c>
      <c r="R771" t="s">
        <v>32</v>
      </c>
      <c r="S771">
        <v>3</v>
      </c>
      <c r="T771" t="s">
        <v>6942</v>
      </c>
    </row>
    <row r="772" spans="1:20" x14ac:dyDescent="0.3">
      <c r="A772" t="s">
        <v>897</v>
      </c>
      <c r="B772" t="s">
        <v>6943</v>
      </c>
      <c r="C772" t="s">
        <v>39</v>
      </c>
      <c r="D772" t="s">
        <v>22</v>
      </c>
      <c r="E772" t="s">
        <v>40</v>
      </c>
      <c r="F772" t="s">
        <v>41</v>
      </c>
      <c r="G772" t="s">
        <v>42</v>
      </c>
      <c r="H772" t="s">
        <v>43</v>
      </c>
      <c r="I772" t="s">
        <v>27</v>
      </c>
      <c r="J772" t="s">
        <v>6943</v>
      </c>
      <c r="K772" t="s">
        <v>28</v>
      </c>
      <c r="L772" t="s">
        <v>28</v>
      </c>
      <c r="M772">
        <v>212</v>
      </c>
      <c r="N772" t="s">
        <v>75</v>
      </c>
      <c r="O772" t="s">
        <v>43</v>
      </c>
      <c r="P772" t="s">
        <v>64</v>
      </c>
      <c r="Q772">
        <v>3</v>
      </c>
      <c r="R772" t="s">
        <v>37</v>
      </c>
      <c r="S772">
        <v>1</v>
      </c>
      <c r="T772" t="s">
        <v>6316</v>
      </c>
    </row>
    <row r="773" spans="1:20" x14ac:dyDescent="0.3">
      <c r="A773" t="s">
        <v>898</v>
      </c>
      <c r="B773" t="s">
        <v>6596</v>
      </c>
      <c r="C773" t="s">
        <v>46</v>
      </c>
      <c r="D773" t="s">
        <v>22</v>
      </c>
      <c r="E773" t="s">
        <v>40</v>
      </c>
      <c r="F773" t="s">
        <v>101</v>
      </c>
      <c r="G773" t="s">
        <v>48</v>
      </c>
      <c r="H773" t="s">
        <v>26</v>
      </c>
      <c r="I773" t="s">
        <v>27</v>
      </c>
      <c r="J773" t="s">
        <v>6596</v>
      </c>
      <c r="K773" t="s">
        <v>28</v>
      </c>
      <c r="L773" t="s">
        <v>28</v>
      </c>
      <c r="M773">
        <v>424</v>
      </c>
      <c r="N773" t="s">
        <v>29</v>
      </c>
      <c r="O773" t="s">
        <v>30</v>
      </c>
      <c r="P773" t="s">
        <v>31</v>
      </c>
      <c r="Q773">
        <v>4</v>
      </c>
      <c r="R773" t="s">
        <v>32</v>
      </c>
      <c r="S773">
        <v>1</v>
      </c>
      <c r="T773" t="s">
        <v>6191</v>
      </c>
    </row>
    <row r="774" spans="1:20" x14ac:dyDescent="0.3">
      <c r="A774" t="s">
        <v>899</v>
      </c>
      <c r="B774" t="s">
        <v>6529</v>
      </c>
      <c r="C774" t="s">
        <v>55</v>
      </c>
      <c r="D774" t="s">
        <v>56</v>
      </c>
      <c r="E774" t="s">
        <v>23</v>
      </c>
      <c r="F774" t="s">
        <v>147</v>
      </c>
      <c r="G774" t="s">
        <v>58</v>
      </c>
      <c r="H774" t="s">
        <v>26</v>
      </c>
      <c r="I774" t="s">
        <v>50</v>
      </c>
      <c r="J774" t="s">
        <v>6529</v>
      </c>
      <c r="K774" t="s">
        <v>6318</v>
      </c>
      <c r="L774" t="s">
        <v>51</v>
      </c>
      <c r="M774">
        <v>600</v>
      </c>
      <c r="N774" t="s">
        <v>52</v>
      </c>
      <c r="O774" t="s">
        <v>30</v>
      </c>
      <c r="P774" t="s">
        <v>107</v>
      </c>
      <c r="Q774">
        <v>3</v>
      </c>
      <c r="R774" t="s">
        <v>37</v>
      </c>
      <c r="S774">
        <v>2</v>
      </c>
      <c r="T774" t="s">
        <v>6239</v>
      </c>
    </row>
    <row r="775" spans="1:20" x14ac:dyDescent="0.3">
      <c r="A775" t="s">
        <v>900</v>
      </c>
      <c r="B775" t="s">
        <v>6228</v>
      </c>
      <c r="C775" t="s">
        <v>60</v>
      </c>
      <c r="D775" t="s">
        <v>56</v>
      </c>
      <c r="E775" t="s">
        <v>40</v>
      </c>
      <c r="F775" t="s">
        <v>217</v>
      </c>
      <c r="G775" t="s">
        <v>58</v>
      </c>
      <c r="H775" t="s">
        <v>110</v>
      </c>
      <c r="I775" t="s">
        <v>27</v>
      </c>
      <c r="J775" t="s">
        <v>6228</v>
      </c>
      <c r="K775" t="s">
        <v>28</v>
      </c>
      <c r="L775" t="s">
        <v>28</v>
      </c>
      <c r="M775">
        <v>992</v>
      </c>
      <c r="N775" t="s">
        <v>52</v>
      </c>
      <c r="O775" t="s">
        <v>30</v>
      </c>
      <c r="P775" t="s">
        <v>107</v>
      </c>
      <c r="Q775">
        <v>3</v>
      </c>
      <c r="R775" t="s">
        <v>37</v>
      </c>
      <c r="S775">
        <v>3</v>
      </c>
      <c r="T775" t="s">
        <v>6468</v>
      </c>
    </row>
    <row r="776" spans="1:20" x14ac:dyDescent="0.3">
      <c r="A776" t="s">
        <v>901</v>
      </c>
      <c r="B776" t="s">
        <v>6210</v>
      </c>
      <c r="C776" t="s">
        <v>66</v>
      </c>
      <c r="D776" t="s">
        <v>56</v>
      </c>
      <c r="E776" t="s">
        <v>67</v>
      </c>
      <c r="F776" t="s">
        <v>193</v>
      </c>
      <c r="G776" t="s">
        <v>69</v>
      </c>
      <c r="H776" t="s">
        <v>43</v>
      </c>
      <c r="I776" t="s">
        <v>27</v>
      </c>
      <c r="J776" t="s">
        <v>6210</v>
      </c>
      <c r="K776" t="s">
        <v>28</v>
      </c>
      <c r="L776" t="s">
        <v>28</v>
      </c>
      <c r="M776">
        <v>1051</v>
      </c>
      <c r="N776" t="s">
        <v>52</v>
      </c>
      <c r="O776" t="s">
        <v>30</v>
      </c>
      <c r="P776" t="s">
        <v>107</v>
      </c>
      <c r="Q776">
        <v>3</v>
      </c>
      <c r="R776" t="s">
        <v>37</v>
      </c>
      <c r="S776">
        <v>3</v>
      </c>
      <c r="T776" t="s">
        <v>6233</v>
      </c>
    </row>
    <row r="777" spans="1:20" x14ac:dyDescent="0.3">
      <c r="A777" t="s">
        <v>902</v>
      </c>
      <c r="B777" t="s">
        <v>6937</v>
      </c>
      <c r="C777" t="s">
        <v>71</v>
      </c>
      <c r="D777" t="s">
        <v>72</v>
      </c>
      <c r="E777" t="s">
        <v>23</v>
      </c>
      <c r="F777" t="s">
        <v>150</v>
      </c>
      <c r="G777" t="s">
        <v>74</v>
      </c>
      <c r="H777" t="s">
        <v>26</v>
      </c>
      <c r="I777" t="s">
        <v>27</v>
      </c>
      <c r="J777" t="s">
        <v>6937</v>
      </c>
      <c r="K777" t="s">
        <v>28</v>
      </c>
      <c r="L777" t="s">
        <v>28</v>
      </c>
      <c r="M777">
        <v>662</v>
      </c>
      <c r="N777" t="s">
        <v>29</v>
      </c>
      <c r="O777" t="s">
        <v>63</v>
      </c>
      <c r="P777" t="s">
        <v>107</v>
      </c>
      <c r="Q777">
        <v>3</v>
      </c>
      <c r="R777" t="s">
        <v>37</v>
      </c>
      <c r="S777">
        <v>2</v>
      </c>
      <c r="T777" t="s">
        <v>6298</v>
      </c>
    </row>
    <row r="778" spans="1:20" x14ac:dyDescent="0.3">
      <c r="A778" t="s">
        <v>903</v>
      </c>
      <c r="B778" t="s">
        <v>6322</v>
      </c>
      <c r="C778" t="s">
        <v>77</v>
      </c>
      <c r="D778" t="s">
        <v>72</v>
      </c>
      <c r="E778" t="s">
        <v>40</v>
      </c>
      <c r="F778" t="s">
        <v>152</v>
      </c>
      <c r="G778" t="s">
        <v>94</v>
      </c>
      <c r="H778" t="s">
        <v>49</v>
      </c>
      <c r="I778" t="s">
        <v>27</v>
      </c>
      <c r="J778" t="s">
        <v>6322</v>
      </c>
      <c r="K778" t="s">
        <v>28</v>
      </c>
      <c r="L778" t="s">
        <v>28</v>
      </c>
      <c r="M778">
        <v>811</v>
      </c>
      <c r="N778" t="s">
        <v>122</v>
      </c>
      <c r="O778" t="s">
        <v>63</v>
      </c>
      <c r="P778" t="s">
        <v>31</v>
      </c>
      <c r="Q778">
        <v>3</v>
      </c>
      <c r="R778" t="s">
        <v>37</v>
      </c>
      <c r="S778">
        <v>2</v>
      </c>
      <c r="T778" t="s">
        <v>6319</v>
      </c>
    </row>
    <row r="779" spans="1:20" x14ac:dyDescent="0.3">
      <c r="A779" t="s">
        <v>904</v>
      </c>
      <c r="B779" t="s">
        <v>6944</v>
      </c>
      <c r="C779" t="s">
        <v>81</v>
      </c>
      <c r="D779" t="s">
        <v>72</v>
      </c>
      <c r="E779" t="s">
        <v>23</v>
      </c>
      <c r="F779" t="s">
        <v>154</v>
      </c>
      <c r="G779" t="s">
        <v>83</v>
      </c>
      <c r="H779" t="s">
        <v>43</v>
      </c>
      <c r="I779" t="s">
        <v>27</v>
      </c>
      <c r="J779" t="s">
        <v>6944</v>
      </c>
      <c r="K779" t="s">
        <v>28</v>
      </c>
      <c r="L779" t="s">
        <v>28</v>
      </c>
      <c r="M779">
        <v>204</v>
      </c>
      <c r="N779" t="s">
        <v>75</v>
      </c>
      <c r="O779" t="s">
        <v>63</v>
      </c>
      <c r="P779" t="s">
        <v>133</v>
      </c>
      <c r="Q779">
        <v>3</v>
      </c>
      <c r="R779" t="s">
        <v>37</v>
      </c>
      <c r="S779">
        <v>1</v>
      </c>
      <c r="T779" t="s">
        <v>6484</v>
      </c>
    </row>
    <row r="780" spans="1:20" x14ac:dyDescent="0.3">
      <c r="A780" t="s">
        <v>905</v>
      </c>
      <c r="B780" t="s">
        <v>6945</v>
      </c>
      <c r="C780" t="s">
        <v>86</v>
      </c>
      <c r="D780" t="s">
        <v>87</v>
      </c>
      <c r="E780" t="s">
        <v>67</v>
      </c>
      <c r="F780" t="s">
        <v>116</v>
      </c>
      <c r="G780" t="s">
        <v>89</v>
      </c>
      <c r="H780" t="s">
        <v>26</v>
      </c>
      <c r="I780" t="s">
        <v>50</v>
      </c>
      <c r="J780" t="s">
        <v>6945</v>
      </c>
      <c r="K780" t="s">
        <v>6946</v>
      </c>
      <c r="L780" t="s">
        <v>159</v>
      </c>
      <c r="M780">
        <v>236</v>
      </c>
      <c r="N780" t="s">
        <v>29</v>
      </c>
      <c r="O780" t="s">
        <v>63</v>
      </c>
      <c r="P780" t="s">
        <v>133</v>
      </c>
      <c r="Q780">
        <v>2</v>
      </c>
      <c r="R780" t="s">
        <v>53</v>
      </c>
      <c r="S780">
        <v>1</v>
      </c>
      <c r="T780" t="s">
        <v>6321</v>
      </c>
    </row>
    <row r="781" spans="1:20" x14ac:dyDescent="0.3">
      <c r="A781" t="s">
        <v>906</v>
      </c>
      <c r="B781" t="s">
        <v>6947</v>
      </c>
      <c r="C781" t="s">
        <v>91</v>
      </c>
      <c r="D781" t="s">
        <v>87</v>
      </c>
      <c r="E781" t="s">
        <v>92</v>
      </c>
      <c r="F781" t="s">
        <v>152</v>
      </c>
      <c r="G781" t="s">
        <v>94</v>
      </c>
      <c r="H781" t="s">
        <v>49</v>
      </c>
      <c r="I781" t="s">
        <v>27</v>
      </c>
      <c r="J781" t="s">
        <v>6947</v>
      </c>
      <c r="K781" t="s">
        <v>28</v>
      </c>
      <c r="L781" t="s">
        <v>28</v>
      </c>
      <c r="M781">
        <v>177</v>
      </c>
      <c r="N781" t="s">
        <v>52</v>
      </c>
      <c r="O781" t="s">
        <v>63</v>
      </c>
      <c r="P781" t="s">
        <v>64</v>
      </c>
      <c r="Q781" t="s">
        <v>95</v>
      </c>
      <c r="R781" t="s">
        <v>28</v>
      </c>
      <c r="S781">
        <v>0</v>
      </c>
      <c r="T781" t="s">
        <v>6376</v>
      </c>
    </row>
    <row r="782" spans="1:20" x14ac:dyDescent="0.3">
      <c r="A782" t="s">
        <v>907</v>
      </c>
      <c r="B782" t="s">
        <v>6657</v>
      </c>
      <c r="C782" t="s">
        <v>21</v>
      </c>
      <c r="D782" t="s">
        <v>22</v>
      </c>
      <c r="E782" t="s">
        <v>23</v>
      </c>
      <c r="F782" t="s">
        <v>24</v>
      </c>
      <c r="G782" t="s">
        <v>25</v>
      </c>
      <c r="H782" t="s">
        <v>26</v>
      </c>
      <c r="I782" t="s">
        <v>27</v>
      </c>
      <c r="J782" t="s">
        <v>6657</v>
      </c>
      <c r="K782" t="s">
        <v>28</v>
      </c>
      <c r="L782" t="s">
        <v>28</v>
      </c>
      <c r="M782">
        <v>612</v>
      </c>
      <c r="N782" t="s">
        <v>29</v>
      </c>
      <c r="O782" t="s">
        <v>63</v>
      </c>
      <c r="P782" t="s">
        <v>133</v>
      </c>
      <c r="Q782">
        <v>3</v>
      </c>
      <c r="R782" t="s">
        <v>37</v>
      </c>
      <c r="S782">
        <v>2</v>
      </c>
      <c r="T782" t="s">
        <v>6187</v>
      </c>
    </row>
    <row r="783" spans="1:20" x14ac:dyDescent="0.3">
      <c r="A783" t="s">
        <v>908</v>
      </c>
      <c r="B783" t="s">
        <v>6823</v>
      </c>
      <c r="C783" t="s">
        <v>34</v>
      </c>
      <c r="D783" t="s">
        <v>22</v>
      </c>
      <c r="E783" t="s">
        <v>23</v>
      </c>
      <c r="F783" t="s">
        <v>35</v>
      </c>
      <c r="G783" t="s">
        <v>36</v>
      </c>
      <c r="H783" t="s">
        <v>26</v>
      </c>
      <c r="I783" t="s">
        <v>27</v>
      </c>
      <c r="J783" t="s">
        <v>6823</v>
      </c>
      <c r="K783" t="s">
        <v>28</v>
      </c>
      <c r="L783" t="s">
        <v>28</v>
      </c>
      <c r="M783">
        <v>198</v>
      </c>
      <c r="N783" t="s">
        <v>52</v>
      </c>
      <c r="O783" t="s">
        <v>43</v>
      </c>
      <c r="P783" t="s">
        <v>31</v>
      </c>
      <c r="Q783">
        <v>2</v>
      </c>
      <c r="R783" t="s">
        <v>53</v>
      </c>
      <c r="S783">
        <v>1</v>
      </c>
      <c r="T783" t="s">
        <v>6264</v>
      </c>
    </row>
    <row r="784" spans="1:20" x14ac:dyDescent="0.3">
      <c r="A784" t="s">
        <v>909</v>
      </c>
      <c r="B784" t="s">
        <v>6948</v>
      </c>
      <c r="C784" t="s">
        <v>39</v>
      </c>
      <c r="D784" t="s">
        <v>22</v>
      </c>
      <c r="E784" t="s">
        <v>40</v>
      </c>
      <c r="F784" t="s">
        <v>215</v>
      </c>
      <c r="G784" t="s">
        <v>42</v>
      </c>
      <c r="H784" t="s">
        <v>49</v>
      </c>
      <c r="I784" t="s">
        <v>27</v>
      </c>
      <c r="J784" t="s">
        <v>6948</v>
      </c>
      <c r="K784" t="s">
        <v>28</v>
      </c>
      <c r="L784" t="s">
        <v>28</v>
      </c>
      <c r="M784">
        <v>719</v>
      </c>
      <c r="N784" t="s">
        <v>122</v>
      </c>
      <c r="O784" t="s">
        <v>63</v>
      </c>
      <c r="P784" t="s">
        <v>31</v>
      </c>
      <c r="Q784">
        <v>5</v>
      </c>
      <c r="R784" t="s">
        <v>119</v>
      </c>
      <c r="S784">
        <v>2</v>
      </c>
      <c r="T784" t="s">
        <v>6387</v>
      </c>
    </row>
    <row r="785" spans="1:20" x14ac:dyDescent="0.3">
      <c r="A785" t="s">
        <v>910</v>
      </c>
      <c r="B785" t="s">
        <v>6949</v>
      </c>
      <c r="C785" t="s">
        <v>46</v>
      </c>
      <c r="D785" t="s">
        <v>22</v>
      </c>
      <c r="E785" t="s">
        <v>40</v>
      </c>
      <c r="F785" t="s">
        <v>101</v>
      </c>
      <c r="G785" t="s">
        <v>48</v>
      </c>
      <c r="H785" t="s">
        <v>26</v>
      </c>
      <c r="I785" t="s">
        <v>50</v>
      </c>
      <c r="J785" t="s">
        <v>6949</v>
      </c>
      <c r="K785" t="s">
        <v>6950</v>
      </c>
      <c r="L785" t="s">
        <v>51</v>
      </c>
      <c r="M785">
        <v>247</v>
      </c>
      <c r="N785" t="s">
        <v>52</v>
      </c>
      <c r="O785" t="s">
        <v>30</v>
      </c>
      <c r="P785" t="s">
        <v>133</v>
      </c>
      <c r="Q785">
        <v>3</v>
      </c>
      <c r="R785" t="s">
        <v>37</v>
      </c>
      <c r="S785">
        <v>1</v>
      </c>
      <c r="T785" t="s">
        <v>6444</v>
      </c>
    </row>
    <row r="786" spans="1:20" x14ac:dyDescent="0.3">
      <c r="A786" t="s">
        <v>911</v>
      </c>
      <c r="B786" t="s">
        <v>6439</v>
      </c>
      <c r="C786" t="s">
        <v>55</v>
      </c>
      <c r="D786" t="s">
        <v>56</v>
      </c>
      <c r="E786" t="s">
        <v>23</v>
      </c>
      <c r="F786" t="s">
        <v>147</v>
      </c>
      <c r="G786" t="s">
        <v>58</v>
      </c>
      <c r="H786" t="s">
        <v>26</v>
      </c>
      <c r="I786" t="s">
        <v>50</v>
      </c>
      <c r="J786" t="s">
        <v>6439</v>
      </c>
      <c r="K786" t="s">
        <v>6821</v>
      </c>
      <c r="L786" t="s">
        <v>51</v>
      </c>
      <c r="M786">
        <v>594</v>
      </c>
      <c r="N786" t="s">
        <v>29</v>
      </c>
      <c r="O786" t="s">
        <v>30</v>
      </c>
      <c r="P786" t="s">
        <v>133</v>
      </c>
      <c r="Q786">
        <v>4</v>
      </c>
      <c r="R786" t="s">
        <v>32</v>
      </c>
      <c r="S786">
        <v>2</v>
      </c>
      <c r="T786" t="s">
        <v>6191</v>
      </c>
    </row>
    <row r="787" spans="1:20" x14ac:dyDescent="0.3">
      <c r="A787" t="s">
        <v>912</v>
      </c>
      <c r="B787" t="s">
        <v>6951</v>
      </c>
      <c r="C787" t="s">
        <v>60</v>
      </c>
      <c r="D787" t="s">
        <v>56</v>
      </c>
      <c r="E787" t="s">
        <v>40</v>
      </c>
      <c r="F787" t="s">
        <v>104</v>
      </c>
      <c r="G787" t="s">
        <v>62</v>
      </c>
      <c r="H787" t="s">
        <v>43</v>
      </c>
      <c r="I787" t="s">
        <v>27</v>
      </c>
      <c r="J787" t="s">
        <v>6951</v>
      </c>
      <c r="K787" t="s">
        <v>28</v>
      </c>
      <c r="L787" t="s">
        <v>28</v>
      </c>
      <c r="M787">
        <v>962</v>
      </c>
      <c r="N787" t="s">
        <v>52</v>
      </c>
      <c r="O787" t="s">
        <v>105</v>
      </c>
      <c r="P787" t="s">
        <v>107</v>
      </c>
      <c r="Q787">
        <v>3</v>
      </c>
      <c r="R787" t="s">
        <v>37</v>
      </c>
      <c r="S787">
        <v>3</v>
      </c>
      <c r="T787" t="s">
        <v>6178</v>
      </c>
    </row>
    <row r="788" spans="1:20" x14ac:dyDescent="0.3">
      <c r="A788" t="s">
        <v>913</v>
      </c>
      <c r="B788" t="s">
        <v>6870</v>
      </c>
      <c r="C788" t="s">
        <v>66</v>
      </c>
      <c r="D788" t="s">
        <v>56</v>
      </c>
      <c r="E788" t="s">
        <v>67</v>
      </c>
      <c r="F788" t="s">
        <v>358</v>
      </c>
      <c r="G788" t="s">
        <v>69</v>
      </c>
      <c r="H788" t="s">
        <v>49</v>
      </c>
      <c r="I788" t="s">
        <v>27</v>
      </c>
      <c r="J788" t="s">
        <v>6870</v>
      </c>
      <c r="K788" t="s">
        <v>28</v>
      </c>
      <c r="L788" t="s">
        <v>28</v>
      </c>
      <c r="M788">
        <v>455</v>
      </c>
      <c r="N788" t="s">
        <v>52</v>
      </c>
      <c r="O788" t="s">
        <v>63</v>
      </c>
      <c r="P788" t="s">
        <v>64</v>
      </c>
      <c r="Q788">
        <v>2</v>
      </c>
      <c r="R788" t="s">
        <v>53</v>
      </c>
      <c r="S788">
        <v>1</v>
      </c>
      <c r="T788" t="s">
        <v>6795</v>
      </c>
    </row>
    <row r="789" spans="1:20" x14ac:dyDescent="0.3">
      <c r="A789" t="s">
        <v>914</v>
      </c>
      <c r="B789" t="s">
        <v>6712</v>
      </c>
      <c r="C789" t="s">
        <v>71</v>
      </c>
      <c r="D789" t="s">
        <v>72</v>
      </c>
      <c r="E789" t="s">
        <v>23</v>
      </c>
      <c r="F789" t="s">
        <v>129</v>
      </c>
      <c r="G789" t="s">
        <v>74</v>
      </c>
      <c r="H789" t="s">
        <v>43</v>
      </c>
      <c r="I789" t="s">
        <v>27</v>
      </c>
      <c r="J789" t="s">
        <v>6712</v>
      </c>
      <c r="K789" t="s">
        <v>28</v>
      </c>
      <c r="L789" t="s">
        <v>28</v>
      </c>
      <c r="M789">
        <v>732</v>
      </c>
      <c r="N789" t="s">
        <v>75</v>
      </c>
      <c r="O789" t="s">
        <v>63</v>
      </c>
      <c r="P789" t="s">
        <v>31</v>
      </c>
      <c r="Q789">
        <v>4</v>
      </c>
      <c r="R789" t="s">
        <v>32</v>
      </c>
      <c r="S789">
        <v>2</v>
      </c>
      <c r="T789" t="s">
        <v>6293</v>
      </c>
    </row>
    <row r="790" spans="1:20" x14ac:dyDescent="0.3">
      <c r="A790" t="s">
        <v>915</v>
      </c>
      <c r="B790" t="s">
        <v>6952</v>
      </c>
      <c r="C790" t="s">
        <v>77</v>
      </c>
      <c r="D790" t="s">
        <v>72</v>
      </c>
      <c r="E790" t="s">
        <v>40</v>
      </c>
      <c r="F790" t="s">
        <v>112</v>
      </c>
      <c r="G790" t="s">
        <v>79</v>
      </c>
      <c r="H790" t="s">
        <v>43</v>
      </c>
      <c r="I790" t="s">
        <v>50</v>
      </c>
      <c r="J790" t="s">
        <v>6952</v>
      </c>
      <c r="K790" t="s">
        <v>6576</v>
      </c>
      <c r="L790" t="s">
        <v>159</v>
      </c>
      <c r="M790">
        <v>170</v>
      </c>
      <c r="N790" t="s">
        <v>122</v>
      </c>
      <c r="O790" t="s">
        <v>63</v>
      </c>
      <c r="P790" t="s">
        <v>64</v>
      </c>
      <c r="Q790" t="s">
        <v>95</v>
      </c>
      <c r="R790" t="s">
        <v>28</v>
      </c>
      <c r="S790">
        <v>0</v>
      </c>
      <c r="T790" t="s">
        <v>6202</v>
      </c>
    </row>
    <row r="791" spans="1:20" x14ac:dyDescent="0.3">
      <c r="A791" t="s">
        <v>916</v>
      </c>
      <c r="B791" t="s">
        <v>6953</v>
      </c>
      <c r="C791" t="s">
        <v>81</v>
      </c>
      <c r="D791" t="s">
        <v>72</v>
      </c>
      <c r="E791" t="s">
        <v>23</v>
      </c>
      <c r="F791" t="s">
        <v>154</v>
      </c>
      <c r="G791" t="s">
        <v>83</v>
      </c>
      <c r="H791" t="s">
        <v>43</v>
      </c>
      <c r="I791" t="s">
        <v>50</v>
      </c>
      <c r="J791" t="s">
        <v>6953</v>
      </c>
      <c r="K791" t="s">
        <v>6256</v>
      </c>
      <c r="L791" t="s">
        <v>159</v>
      </c>
      <c r="M791">
        <v>235</v>
      </c>
      <c r="N791" t="s">
        <v>29</v>
      </c>
      <c r="O791" t="s">
        <v>30</v>
      </c>
      <c r="P791" t="s">
        <v>64</v>
      </c>
      <c r="Q791">
        <v>2</v>
      </c>
      <c r="R791" t="s">
        <v>53</v>
      </c>
      <c r="S791">
        <v>1</v>
      </c>
      <c r="T791" t="s">
        <v>6266</v>
      </c>
    </row>
    <row r="792" spans="1:20" x14ac:dyDescent="0.3">
      <c r="A792" t="s">
        <v>917</v>
      </c>
      <c r="B792" t="s">
        <v>6902</v>
      </c>
      <c r="C792" t="s">
        <v>86</v>
      </c>
      <c r="D792" t="s">
        <v>87</v>
      </c>
      <c r="E792" t="s">
        <v>67</v>
      </c>
      <c r="F792" t="s">
        <v>114</v>
      </c>
      <c r="G792" t="s">
        <v>94</v>
      </c>
      <c r="H792" t="s">
        <v>43</v>
      </c>
      <c r="I792" t="s">
        <v>27</v>
      </c>
      <c r="J792" t="s">
        <v>6902</v>
      </c>
      <c r="K792" t="s">
        <v>28</v>
      </c>
      <c r="L792" t="s">
        <v>28</v>
      </c>
      <c r="M792">
        <v>387</v>
      </c>
      <c r="N792" t="s">
        <v>29</v>
      </c>
      <c r="O792" t="s">
        <v>63</v>
      </c>
      <c r="P792" t="s">
        <v>107</v>
      </c>
      <c r="Q792">
        <v>1</v>
      </c>
      <c r="R792" t="s">
        <v>53</v>
      </c>
      <c r="S792">
        <v>1</v>
      </c>
      <c r="T792" t="s">
        <v>6455</v>
      </c>
    </row>
    <row r="793" spans="1:20" x14ac:dyDescent="0.3">
      <c r="A793" t="s">
        <v>918</v>
      </c>
      <c r="B793" t="s">
        <v>6538</v>
      </c>
      <c r="C793" t="s">
        <v>91</v>
      </c>
      <c r="D793" t="s">
        <v>87</v>
      </c>
      <c r="E793" t="s">
        <v>92</v>
      </c>
      <c r="F793" t="s">
        <v>152</v>
      </c>
      <c r="G793" t="s">
        <v>94</v>
      </c>
      <c r="H793" t="s">
        <v>49</v>
      </c>
      <c r="I793" t="s">
        <v>27</v>
      </c>
      <c r="J793" t="s">
        <v>6538</v>
      </c>
      <c r="K793" t="s">
        <v>28</v>
      </c>
      <c r="L793" t="s">
        <v>28</v>
      </c>
      <c r="M793">
        <v>1019</v>
      </c>
      <c r="N793" t="s">
        <v>29</v>
      </c>
      <c r="O793" t="s">
        <v>63</v>
      </c>
      <c r="P793" t="s">
        <v>64</v>
      </c>
      <c r="Q793">
        <v>3</v>
      </c>
      <c r="R793" t="s">
        <v>37</v>
      </c>
      <c r="S793">
        <v>3</v>
      </c>
      <c r="T793" t="s">
        <v>6189</v>
      </c>
    </row>
    <row r="794" spans="1:20" x14ac:dyDescent="0.3">
      <c r="A794" t="s">
        <v>919</v>
      </c>
      <c r="B794" t="s">
        <v>6388</v>
      </c>
      <c r="C794" t="s">
        <v>21</v>
      </c>
      <c r="D794" t="s">
        <v>22</v>
      </c>
      <c r="E794" t="s">
        <v>23</v>
      </c>
      <c r="F794" t="s">
        <v>35</v>
      </c>
      <c r="G794" t="s">
        <v>36</v>
      </c>
      <c r="H794" t="s">
        <v>26</v>
      </c>
      <c r="I794" t="s">
        <v>27</v>
      </c>
      <c r="J794" t="s">
        <v>6388</v>
      </c>
      <c r="K794" t="s">
        <v>28</v>
      </c>
      <c r="L794" t="s">
        <v>28</v>
      </c>
      <c r="M794">
        <v>833</v>
      </c>
      <c r="N794" t="s">
        <v>52</v>
      </c>
      <c r="O794" t="s">
        <v>43</v>
      </c>
      <c r="P794" t="s">
        <v>31</v>
      </c>
      <c r="Q794">
        <v>4</v>
      </c>
      <c r="R794" t="s">
        <v>32</v>
      </c>
      <c r="S794">
        <v>2</v>
      </c>
      <c r="T794" t="s">
        <v>6143</v>
      </c>
    </row>
    <row r="795" spans="1:20" x14ac:dyDescent="0.3">
      <c r="A795" t="s">
        <v>920</v>
      </c>
      <c r="B795" t="s">
        <v>6954</v>
      </c>
      <c r="C795" t="s">
        <v>34</v>
      </c>
      <c r="D795" t="s">
        <v>22</v>
      </c>
      <c r="E795" t="s">
        <v>23</v>
      </c>
      <c r="F795" t="s">
        <v>99</v>
      </c>
      <c r="G795" t="s">
        <v>36</v>
      </c>
      <c r="H795" t="s">
        <v>49</v>
      </c>
      <c r="I795" t="s">
        <v>27</v>
      </c>
      <c r="J795" t="s">
        <v>6954</v>
      </c>
      <c r="K795" t="s">
        <v>28</v>
      </c>
      <c r="L795" t="s">
        <v>28</v>
      </c>
      <c r="M795">
        <v>720</v>
      </c>
      <c r="N795" t="s">
        <v>75</v>
      </c>
      <c r="O795" t="s">
        <v>63</v>
      </c>
      <c r="P795" t="s">
        <v>107</v>
      </c>
      <c r="Q795">
        <v>3</v>
      </c>
      <c r="R795" t="s">
        <v>37</v>
      </c>
      <c r="S795">
        <v>2</v>
      </c>
      <c r="T795" t="s">
        <v>6691</v>
      </c>
    </row>
    <row r="796" spans="1:20" x14ac:dyDescent="0.3">
      <c r="A796" t="s">
        <v>921</v>
      </c>
      <c r="B796" t="s">
        <v>6628</v>
      </c>
      <c r="C796" t="s">
        <v>39</v>
      </c>
      <c r="D796" t="s">
        <v>22</v>
      </c>
      <c r="E796" t="s">
        <v>40</v>
      </c>
      <c r="F796" t="s">
        <v>35</v>
      </c>
      <c r="G796" t="s">
        <v>36</v>
      </c>
      <c r="H796" t="s">
        <v>26</v>
      </c>
      <c r="I796" t="s">
        <v>27</v>
      </c>
      <c r="J796" t="s">
        <v>6628</v>
      </c>
      <c r="K796" t="s">
        <v>28</v>
      </c>
      <c r="L796" t="s">
        <v>28</v>
      </c>
      <c r="M796">
        <v>171</v>
      </c>
      <c r="N796" t="s">
        <v>52</v>
      </c>
      <c r="O796" t="s">
        <v>63</v>
      </c>
      <c r="P796" t="s">
        <v>31</v>
      </c>
      <c r="Q796" t="s">
        <v>95</v>
      </c>
      <c r="R796" t="s">
        <v>28</v>
      </c>
      <c r="S796">
        <v>0</v>
      </c>
      <c r="T796" t="s">
        <v>6191</v>
      </c>
    </row>
    <row r="797" spans="1:20" x14ac:dyDescent="0.3">
      <c r="A797" t="s">
        <v>922</v>
      </c>
      <c r="B797" t="s">
        <v>6220</v>
      </c>
      <c r="C797" t="s">
        <v>46</v>
      </c>
      <c r="D797" t="s">
        <v>22</v>
      </c>
      <c r="E797" t="s">
        <v>40</v>
      </c>
      <c r="F797" t="s">
        <v>174</v>
      </c>
      <c r="G797" t="s">
        <v>42</v>
      </c>
      <c r="H797" t="s">
        <v>26</v>
      </c>
      <c r="I797" t="s">
        <v>27</v>
      </c>
      <c r="J797" t="s">
        <v>6220</v>
      </c>
      <c r="K797" t="s">
        <v>28</v>
      </c>
      <c r="L797" t="s">
        <v>28</v>
      </c>
      <c r="M797">
        <v>376</v>
      </c>
      <c r="N797" t="s">
        <v>52</v>
      </c>
      <c r="O797" t="s">
        <v>63</v>
      </c>
      <c r="P797" t="s">
        <v>44</v>
      </c>
      <c r="Q797">
        <v>3</v>
      </c>
      <c r="R797" t="s">
        <v>37</v>
      </c>
      <c r="S797">
        <v>1</v>
      </c>
      <c r="T797" t="s">
        <v>6198</v>
      </c>
    </row>
    <row r="798" spans="1:20" x14ac:dyDescent="0.3">
      <c r="A798" t="s">
        <v>923</v>
      </c>
      <c r="B798" t="s">
        <v>6594</v>
      </c>
      <c r="C798" t="s">
        <v>55</v>
      </c>
      <c r="D798" t="s">
        <v>56</v>
      </c>
      <c r="E798" t="s">
        <v>23</v>
      </c>
      <c r="F798" t="s">
        <v>147</v>
      </c>
      <c r="G798" t="s">
        <v>58</v>
      </c>
      <c r="H798" t="s">
        <v>26</v>
      </c>
      <c r="I798" t="s">
        <v>50</v>
      </c>
      <c r="J798" t="s">
        <v>6594</v>
      </c>
      <c r="K798" t="s">
        <v>6604</v>
      </c>
      <c r="L798" t="s">
        <v>51</v>
      </c>
      <c r="M798">
        <v>172</v>
      </c>
      <c r="N798" t="s">
        <v>29</v>
      </c>
      <c r="O798" t="s">
        <v>63</v>
      </c>
      <c r="P798" t="s">
        <v>44</v>
      </c>
      <c r="Q798" t="s">
        <v>95</v>
      </c>
      <c r="R798" t="s">
        <v>28</v>
      </c>
      <c r="S798">
        <v>0</v>
      </c>
      <c r="T798" t="s">
        <v>6334</v>
      </c>
    </row>
    <row r="799" spans="1:20" x14ac:dyDescent="0.3">
      <c r="A799" t="s">
        <v>924</v>
      </c>
      <c r="B799" t="s">
        <v>6955</v>
      </c>
      <c r="C799" t="s">
        <v>60</v>
      </c>
      <c r="D799" t="s">
        <v>56</v>
      </c>
      <c r="E799" t="s">
        <v>40</v>
      </c>
      <c r="F799" t="s">
        <v>57</v>
      </c>
      <c r="G799" t="s">
        <v>58</v>
      </c>
      <c r="H799" t="s">
        <v>43</v>
      </c>
      <c r="I799" t="s">
        <v>27</v>
      </c>
      <c r="J799" t="s">
        <v>6955</v>
      </c>
      <c r="K799" t="s">
        <v>28</v>
      </c>
      <c r="L799" t="s">
        <v>28</v>
      </c>
      <c r="M799">
        <v>1038</v>
      </c>
      <c r="N799" t="s">
        <v>29</v>
      </c>
      <c r="O799" t="s">
        <v>63</v>
      </c>
      <c r="P799" t="s">
        <v>107</v>
      </c>
      <c r="Q799">
        <v>3</v>
      </c>
      <c r="R799" t="s">
        <v>37</v>
      </c>
      <c r="S799">
        <v>3</v>
      </c>
      <c r="T799" t="s">
        <v>6393</v>
      </c>
    </row>
    <row r="800" spans="1:20" x14ac:dyDescent="0.3">
      <c r="A800" t="s">
        <v>925</v>
      </c>
      <c r="B800" t="s">
        <v>6585</v>
      </c>
      <c r="C800" t="s">
        <v>66</v>
      </c>
      <c r="D800" t="s">
        <v>56</v>
      </c>
      <c r="E800" t="s">
        <v>67</v>
      </c>
      <c r="F800" t="s">
        <v>193</v>
      </c>
      <c r="G800" t="s">
        <v>69</v>
      </c>
      <c r="H800" t="s">
        <v>43</v>
      </c>
      <c r="I800" t="s">
        <v>27</v>
      </c>
      <c r="J800" t="s">
        <v>6585</v>
      </c>
      <c r="K800" t="s">
        <v>28</v>
      </c>
      <c r="L800" t="s">
        <v>28</v>
      </c>
      <c r="M800">
        <v>526</v>
      </c>
      <c r="N800" t="s">
        <v>52</v>
      </c>
      <c r="O800" t="s">
        <v>30</v>
      </c>
      <c r="P800" t="s">
        <v>64</v>
      </c>
      <c r="Q800">
        <v>2</v>
      </c>
      <c r="R800" t="s">
        <v>53</v>
      </c>
      <c r="S800">
        <v>1</v>
      </c>
      <c r="T800" t="s">
        <v>6155</v>
      </c>
    </row>
    <row r="801" spans="1:20" x14ac:dyDescent="0.3">
      <c r="A801" t="s">
        <v>926</v>
      </c>
      <c r="B801" t="s">
        <v>6287</v>
      </c>
      <c r="C801" t="s">
        <v>71</v>
      </c>
      <c r="D801" t="s">
        <v>72</v>
      </c>
      <c r="E801" t="s">
        <v>23</v>
      </c>
      <c r="F801" t="s">
        <v>129</v>
      </c>
      <c r="G801" t="s">
        <v>74</v>
      </c>
      <c r="H801" t="s">
        <v>43</v>
      </c>
      <c r="I801" t="s">
        <v>27</v>
      </c>
      <c r="J801" t="s">
        <v>6287</v>
      </c>
      <c r="K801" t="s">
        <v>28</v>
      </c>
      <c r="L801" t="s">
        <v>28</v>
      </c>
      <c r="M801">
        <v>611</v>
      </c>
      <c r="N801" t="s">
        <v>29</v>
      </c>
      <c r="O801" t="s">
        <v>170</v>
      </c>
      <c r="P801" t="s">
        <v>64</v>
      </c>
      <c r="Q801">
        <v>4</v>
      </c>
      <c r="R801" t="s">
        <v>32</v>
      </c>
      <c r="S801">
        <v>2</v>
      </c>
      <c r="T801" t="s">
        <v>6229</v>
      </c>
    </row>
    <row r="802" spans="1:20" x14ac:dyDescent="0.3">
      <c r="A802" t="s">
        <v>927</v>
      </c>
      <c r="B802" t="s">
        <v>6956</v>
      </c>
      <c r="C802" t="s">
        <v>77</v>
      </c>
      <c r="D802" t="s">
        <v>72</v>
      </c>
      <c r="E802" t="s">
        <v>40</v>
      </c>
      <c r="F802" t="s">
        <v>78</v>
      </c>
      <c r="G802" t="s">
        <v>79</v>
      </c>
      <c r="H802" t="s">
        <v>49</v>
      </c>
      <c r="I802" t="s">
        <v>27</v>
      </c>
      <c r="J802" t="s">
        <v>6956</v>
      </c>
      <c r="K802" t="s">
        <v>28</v>
      </c>
      <c r="L802" t="s">
        <v>28</v>
      </c>
      <c r="M802">
        <v>1034</v>
      </c>
      <c r="N802" t="s">
        <v>122</v>
      </c>
      <c r="O802" t="s">
        <v>63</v>
      </c>
      <c r="P802" t="s">
        <v>64</v>
      </c>
      <c r="Q802">
        <v>3</v>
      </c>
      <c r="R802" t="s">
        <v>37</v>
      </c>
      <c r="S802">
        <v>3</v>
      </c>
      <c r="T802" t="s">
        <v>6176</v>
      </c>
    </row>
    <row r="803" spans="1:20" x14ac:dyDescent="0.3">
      <c r="A803" t="s">
        <v>928</v>
      </c>
      <c r="B803" t="s">
        <v>6957</v>
      </c>
      <c r="C803" t="s">
        <v>81</v>
      </c>
      <c r="D803" t="s">
        <v>72</v>
      </c>
      <c r="E803" t="s">
        <v>23</v>
      </c>
      <c r="F803" t="s">
        <v>154</v>
      </c>
      <c r="G803" t="s">
        <v>83</v>
      </c>
      <c r="H803" t="s">
        <v>43</v>
      </c>
      <c r="I803" t="s">
        <v>27</v>
      </c>
      <c r="J803" t="s">
        <v>6957</v>
      </c>
      <c r="K803" t="s">
        <v>28</v>
      </c>
      <c r="L803" t="s">
        <v>28</v>
      </c>
      <c r="M803">
        <v>621</v>
      </c>
      <c r="N803" t="s">
        <v>29</v>
      </c>
      <c r="O803" t="s">
        <v>30</v>
      </c>
      <c r="P803" t="s">
        <v>107</v>
      </c>
      <c r="Q803">
        <v>4</v>
      </c>
      <c r="R803" t="s">
        <v>32</v>
      </c>
      <c r="S803">
        <v>2</v>
      </c>
      <c r="T803" t="s">
        <v>6169</v>
      </c>
    </row>
    <row r="804" spans="1:20" x14ac:dyDescent="0.3">
      <c r="A804" t="s">
        <v>929</v>
      </c>
      <c r="B804" t="s">
        <v>6958</v>
      </c>
      <c r="C804" t="s">
        <v>86</v>
      </c>
      <c r="D804" t="s">
        <v>87</v>
      </c>
      <c r="E804" t="s">
        <v>67</v>
      </c>
      <c r="F804" t="s">
        <v>88</v>
      </c>
      <c r="G804" t="s">
        <v>89</v>
      </c>
      <c r="H804" t="s">
        <v>49</v>
      </c>
      <c r="I804" t="s">
        <v>50</v>
      </c>
      <c r="J804" t="s">
        <v>6958</v>
      </c>
      <c r="K804" t="s">
        <v>6407</v>
      </c>
      <c r="L804" t="s">
        <v>159</v>
      </c>
      <c r="M804">
        <v>117</v>
      </c>
      <c r="N804" t="s">
        <v>29</v>
      </c>
      <c r="O804" t="s">
        <v>63</v>
      </c>
      <c r="P804" t="s">
        <v>31</v>
      </c>
      <c r="Q804" t="s">
        <v>95</v>
      </c>
      <c r="R804" t="s">
        <v>28</v>
      </c>
      <c r="S804">
        <v>0</v>
      </c>
      <c r="T804" t="s">
        <v>6319</v>
      </c>
    </row>
    <row r="805" spans="1:20" x14ac:dyDescent="0.3">
      <c r="A805" t="s">
        <v>930</v>
      </c>
      <c r="B805" t="s">
        <v>6599</v>
      </c>
      <c r="C805" t="s">
        <v>91</v>
      </c>
      <c r="D805" t="s">
        <v>87</v>
      </c>
      <c r="E805" t="s">
        <v>92</v>
      </c>
      <c r="F805" t="s">
        <v>93</v>
      </c>
      <c r="G805" t="s">
        <v>94</v>
      </c>
      <c r="H805" t="s">
        <v>26</v>
      </c>
      <c r="I805" t="s">
        <v>27</v>
      </c>
      <c r="J805" t="s">
        <v>6599</v>
      </c>
      <c r="K805" t="s">
        <v>28</v>
      </c>
      <c r="L805" t="s">
        <v>28</v>
      </c>
      <c r="M805">
        <v>431</v>
      </c>
      <c r="N805" t="s">
        <v>75</v>
      </c>
      <c r="O805" t="s">
        <v>30</v>
      </c>
      <c r="P805" t="s">
        <v>107</v>
      </c>
      <c r="Q805">
        <v>3</v>
      </c>
      <c r="R805" t="s">
        <v>37</v>
      </c>
      <c r="S805">
        <v>1</v>
      </c>
      <c r="T805" t="s">
        <v>6204</v>
      </c>
    </row>
    <row r="806" spans="1:20" x14ac:dyDescent="0.3">
      <c r="A806" t="s">
        <v>931</v>
      </c>
      <c r="B806" t="s">
        <v>6224</v>
      </c>
      <c r="C806" t="s">
        <v>21</v>
      </c>
      <c r="D806" t="s">
        <v>22</v>
      </c>
      <c r="E806" t="s">
        <v>23</v>
      </c>
      <c r="F806" t="s">
        <v>24</v>
      </c>
      <c r="G806" t="s">
        <v>25</v>
      </c>
      <c r="H806" t="s">
        <v>26</v>
      </c>
      <c r="I806" t="s">
        <v>50</v>
      </c>
      <c r="J806" t="s">
        <v>6224</v>
      </c>
      <c r="K806" t="s">
        <v>6959</v>
      </c>
      <c r="L806" t="s">
        <v>159</v>
      </c>
      <c r="M806">
        <v>255</v>
      </c>
      <c r="N806" t="s">
        <v>52</v>
      </c>
      <c r="O806" t="s">
        <v>63</v>
      </c>
      <c r="P806" t="s">
        <v>107</v>
      </c>
      <c r="Q806">
        <v>3</v>
      </c>
      <c r="R806" t="s">
        <v>37</v>
      </c>
      <c r="S806">
        <v>1</v>
      </c>
      <c r="T806" t="s">
        <v>6264</v>
      </c>
    </row>
    <row r="807" spans="1:20" x14ac:dyDescent="0.3">
      <c r="A807" t="s">
        <v>932</v>
      </c>
      <c r="B807" t="s">
        <v>6806</v>
      </c>
      <c r="C807" t="s">
        <v>34</v>
      </c>
      <c r="D807" t="s">
        <v>22</v>
      </c>
      <c r="E807" t="s">
        <v>23</v>
      </c>
      <c r="F807" t="s">
        <v>138</v>
      </c>
      <c r="G807" t="s">
        <v>36</v>
      </c>
      <c r="H807" t="s">
        <v>43</v>
      </c>
      <c r="I807" t="s">
        <v>27</v>
      </c>
      <c r="J807" t="s">
        <v>6806</v>
      </c>
      <c r="K807" t="s">
        <v>28</v>
      </c>
      <c r="L807" t="s">
        <v>28</v>
      </c>
      <c r="M807">
        <v>141</v>
      </c>
      <c r="N807" t="s">
        <v>29</v>
      </c>
      <c r="O807" t="s">
        <v>43</v>
      </c>
      <c r="P807" t="s">
        <v>64</v>
      </c>
      <c r="Q807" t="s">
        <v>95</v>
      </c>
      <c r="R807" t="s">
        <v>28</v>
      </c>
      <c r="S807">
        <v>0</v>
      </c>
      <c r="T807" t="s">
        <v>6237</v>
      </c>
    </row>
    <row r="808" spans="1:20" x14ac:dyDescent="0.3">
      <c r="A808" t="s">
        <v>933</v>
      </c>
      <c r="B808" t="s">
        <v>6960</v>
      </c>
      <c r="C808" t="s">
        <v>39</v>
      </c>
      <c r="D808" t="s">
        <v>22</v>
      </c>
      <c r="E808" t="s">
        <v>40</v>
      </c>
      <c r="F808" t="s">
        <v>215</v>
      </c>
      <c r="G808" t="s">
        <v>42</v>
      </c>
      <c r="H808" t="s">
        <v>49</v>
      </c>
      <c r="I808" t="s">
        <v>27</v>
      </c>
      <c r="J808" t="s">
        <v>6960</v>
      </c>
      <c r="K808" t="s">
        <v>28</v>
      </c>
      <c r="L808" t="s">
        <v>28</v>
      </c>
      <c r="M808">
        <v>935</v>
      </c>
      <c r="N808" t="s">
        <v>52</v>
      </c>
      <c r="O808" t="s">
        <v>63</v>
      </c>
      <c r="P808" t="s">
        <v>31</v>
      </c>
      <c r="Q808">
        <v>2</v>
      </c>
      <c r="R808" t="s">
        <v>53</v>
      </c>
      <c r="S808">
        <v>3</v>
      </c>
      <c r="T808" t="s">
        <v>6852</v>
      </c>
    </row>
    <row r="809" spans="1:20" x14ac:dyDescent="0.3">
      <c r="A809" t="s">
        <v>934</v>
      </c>
      <c r="B809" t="s">
        <v>6961</v>
      </c>
      <c r="C809" t="s">
        <v>46</v>
      </c>
      <c r="D809" t="s">
        <v>22</v>
      </c>
      <c r="E809" t="s">
        <v>40</v>
      </c>
      <c r="F809" t="s">
        <v>101</v>
      </c>
      <c r="G809" t="s">
        <v>48</v>
      </c>
      <c r="H809" t="s">
        <v>26</v>
      </c>
      <c r="I809" t="s">
        <v>27</v>
      </c>
      <c r="J809" t="s">
        <v>6961</v>
      </c>
      <c r="K809" t="s">
        <v>28</v>
      </c>
      <c r="L809" t="s">
        <v>28</v>
      </c>
      <c r="M809">
        <v>717</v>
      </c>
      <c r="N809" t="s">
        <v>29</v>
      </c>
      <c r="O809" t="s">
        <v>63</v>
      </c>
      <c r="P809" t="s">
        <v>107</v>
      </c>
      <c r="Q809">
        <v>2</v>
      </c>
      <c r="R809" t="s">
        <v>53</v>
      </c>
      <c r="S809">
        <v>2</v>
      </c>
      <c r="T809" t="s">
        <v>6254</v>
      </c>
    </row>
    <row r="810" spans="1:20" x14ac:dyDescent="0.3">
      <c r="A810" t="s">
        <v>935</v>
      </c>
      <c r="B810" t="s">
        <v>6962</v>
      </c>
      <c r="C810" t="s">
        <v>55</v>
      </c>
      <c r="D810" t="s">
        <v>56</v>
      </c>
      <c r="E810" t="s">
        <v>23</v>
      </c>
      <c r="F810" t="s">
        <v>61</v>
      </c>
      <c r="G810" t="s">
        <v>62</v>
      </c>
      <c r="H810" t="s">
        <v>26</v>
      </c>
      <c r="I810" t="s">
        <v>27</v>
      </c>
      <c r="J810" t="s">
        <v>6962</v>
      </c>
      <c r="K810" t="s">
        <v>28</v>
      </c>
      <c r="L810" t="s">
        <v>28</v>
      </c>
      <c r="M810">
        <v>779</v>
      </c>
      <c r="N810" t="s">
        <v>29</v>
      </c>
      <c r="O810" t="s">
        <v>30</v>
      </c>
      <c r="P810" t="s">
        <v>64</v>
      </c>
      <c r="Q810">
        <v>4</v>
      </c>
      <c r="R810" t="s">
        <v>32</v>
      </c>
      <c r="S810">
        <v>2</v>
      </c>
      <c r="T810" t="s">
        <v>6161</v>
      </c>
    </row>
    <row r="811" spans="1:20" x14ac:dyDescent="0.3">
      <c r="A811" t="s">
        <v>936</v>
      </c>
      <c r="B811" t="s">
        <v>6963</v>
      </c>
      <c r="C811" t="s">
        <v>60</v>
      </c>
      <c r="D811" t="s">
        <v>56</v>
      </c>
      <c r="E811" t="s">
        <v>40</v>
      </c>
      <c r="F811" t="s">
        <v>61</v>
      </c>
      <c r="G811" t="s">
        <v>62</v>
      </c>
      <c r="H811" t="s">
        <v>26</v>
      </c>
      <c r="I811" t="s">
        <v>27</v>
      </c>
      <c r="J811" t="s">
        <v>6963</v>
      </c>
      <c r="K811" t="s">
        <v>28</v>
      </c>
      <c r="L811" t="s">
        <v>28</v>
      </c>
      <c r="M811">
        <v>628</v>
      </c>
      <c r="N811" t="s">
        <v>52</v>
      </c>
      <c r="O811" t="s">
        <v>30</v>
      </c>
      <c r="P811" t="s">
        <v>64</v>
      </c>
      <c r="Q811">
        <v>3</v>
      </c>
      <c r="R811" t="s">
        <v>37</v>
      </c>
      <c r="S811">
        <v>2</v>
      </c>
      <c r="T811" t="s">
        <v>6196</v>
      </c>
    </row>
    <row r="812" spans="1:20" x14ac:dyDescent="0.3">
      <c r="A812" t="s">
        <v>937</v>
      </c>
      <c r="B812" t="s">
        <v>6944</v>
      </c>
      <c r="C812" t="s">
        <v>66</v>
      </c>
      <c r="D812" t="s">
        <v>56</v>
      </c>
      <c r="E812" t="s">
        <v>67</v>
      </c>
      <c r="F812" t="s">
        <v>588</v>
      </c>
      <c r="G812" t="s">
        <v>69</v>
      </c>
      <c r="H812" t="s">
        <v>110</v>
      </c>
      <c r="I812" t="s">
        <v>27</v>
      </c>
      <c r="J812" t="s">
        <v>6944</v>
      </c>
      <c r="K812" t="s">
        <v>28</v>
      </c>
      <c r="L812" t="s">
        <v>28</v>
      </c>
      <c r="M812">
        <v>204</v>
      </c>
      <c r="N812" t="s">
        <v>29</v>
      </c>
      <c r="O812" t="s">
        <v>63</v>
      </c>
      <c r="P812" t="s">
        <v>133</v>
      </c>
      <c r="Q812">
        <v>3</v>
      </c>
      <c r="R812" t="s">
        <v>37</v>
      </c>
      <c r="S812">
        <v>1</v>
      </c>
      <c r="T812" t="s">
        <v>6964</v>
      </c>
    </row>
    <row r="813" spans="1:20" x14ac:dyDescent="0.3">
      <c r="A813" t="s">
        <v>938</v>
      </c>
      <c r="B813" t="s">
        <v>6965</v>
      </c>
      <c r="C813" t="s">
        <v>71</v>
      </c>
      <c r="D813" t="s">
        <v>72</v>
      </c>
      <c r="E813" t="s">
        <v>23</v>
      </c>
      <c r="F813" t="s">
        <v>129</v>
      </c>
      <c r="G813" t="s">
        <v>74</v>
      </c>
      <c r="H813" t="s">
        <v>43</v>
      </c>
      <c r="I813" t="s">
        <v>27</v>
      </c>
      <c r="J813" t="s">
        <v>6965</v>
      </c>
      <c r="K813" t="s">
        <v>28</v>
      </c>
      <c r="L813" t="s">
        <v>28</v>
      </c>
      <c r="M813">
        <v>804</v>
      </c>
      <c r="N813" t="s">
        <v>52</v>
      </c>
      <c r="O813" t="s">
        <v>63</v>
      </c>
      <c r="P813" t="s">
        <v>107</v>
      </c>
      <c r="Q813">
        <v>3</v>
      </c>
      <c r="R813" t="s">
        <v>37</v>
      </c>
      <c r="S813">
        <v>2</v>
      </c>
      <c r="T813" t="s">
        <v>6239</v>
      </c>
    </row>
    <row r="814" spans="1:20" x14ac:dyDescent="0.3">
      <c r="A814" t="s">
        <v>939</v>
      </c>
      <c r="B814" t="s">
        <v>6205</v>
      </c>
      <c r="C814" t="s">
        <v>77</v>
      </c>
      <c r="D814" t="s">
        <v>72</v>
      </c>
      <c r="E814" t="s">
        <v>40</v>
      </c>
      <c r="F814" t="s">
        <v>112</v>
      </c>
      <c r="G814" t="s">
        <v>79</v>
      </c>
      <c r="H814" t="s">
        <v>43</v>
      </c>
      <c r="I814" t="s">
        <v>27</v>
      </c>
      <c r="J814" t="s">
        <v>6205</v>
      </c>
      <c r="K814" t="s">
        <v>28</v>
      </c>
      <c r="L814" t="s">
        <v>28</v>
      </c>
      <c r="M814">
        <v>228</v>
      </c>
      <c r="N814" t="s">
        <v>29</v>
      </c>
      <c r="O814" t="s">
        <v>63</v>
      </c>
      <c r="P814" t="s">
        <v>64</v>
      </c>
      <c r="Q814">
        <v>3</v>
      </c>
      <c r="R814" t="s">
        <v>37</v>
      </c>
      <c r="S814">
        <v>1</v>
      </c>
      <c r="T814" t="s">
        <v>6484</v>
      </c>
    </row>
    <row r="815" spans="1:20" x14ac:dyDescent="0.3">
      <c r="A815" t="s">
        <v>940</v>
      </c>
      <c r="B815" t="s">
        <v>6966</v>
      </c>
      <c r="C815" t="s">
        <v>81</v>
      </c>
      <c r="D815" t="s">
        <v>72</v>
      </c>
      <c r="E815" t="s">
        <v>23</v>
      </c>
      <c r="F815" t="s">
        <v>114</v>
      </c>
      <c r="G815" t="s">
        <v>94</v>
      </c>
      <c r="H815" t="s">
        <v>43</v>
      </c>
      <c r="I815" t="s">
        <v>27</v>
      </c>
      <c r="J815" t="s">
        <v>6966</v>
      </c>
      <c r="K815" t="s">
        <v>28</v>
      </c>
      <c r="L815" t="s">
        <v>28</v>
      </c>
      <c r="M815">
        <v>972</v>
      </c>
      <c r="N815" t="s">
        <v>122</v>
      </c>
      <c r="O815" t="s">
        <v>105</v>
      </c>
      <c r="P815" t="s">
        <v>133</v>
      </c>
      <c r="Q815">
        <v>3</v>
      </c>
      <c r="R815" t="s">
        <v>37</v>
      </c>
      <c r="S815">
        <v>3</v>
      </c>
      <c r="T815" t="s">
        <v>6202</v>
      </c>
    </row>
    <row r="816" spans="1:20" x14ac:dyDescent="0.3">
      <c r="A816" t="s">
        <v>941</v>
      </c>
      <c r="B816" t="s">
        <v>6967</v>
      </c>
      <c r="C816" t="s">
        <v>86</v>
      </c>
      <c r="D816" t="s">
        <v>87</v>
      </c>
      <c r="E816" t="s">
        <v>67</v>
      </c>
      <c r="F816" t="s">
        <v>116</v>
      </c>
      <c r="G816" t="s">
        <v>89</v>
      </c>
      <c r="H816" t="s">
        <v>26</v>
      </c>
      <c r="I816" t="s">
        <v>27</v>
      </c>
      <c r="J816" t="s">
        <v>6967</v>
      </c>
      <c r="K816" t="s">
        <v>28</v>
      </c>
      <c r="L816" t="s">
        <v>28</v>
      </c>
      <c r="M816">
        <v>964</v>
      </c>
      <c r="N816" t="s">
        <v>75</v>
      </c>
      <c r="O816" t="s">
        <v>43</v>
      </c>
      <c r="P816" t="s">
        <v>64</v>
      </c>
      <c r="Q816">
        <v>4</v>
      </c>
      <c r="R816" t="s">
        <v>32</v>
      </c>
      <c r="S816">
        <v>3</v>
      </c>
      <c r="T816" t="s">
        <v>6136</v>
      </c>
    </row>
    <row r="817" spans="1:20" x14ac:dyDescent="0.3">
      <c r="A817" t="s">
        <v>942</v>
      </c>
      <c r="B817" t="s">
        <v>6849</v>
      </c>
      <c r="C817" t="s">
        <v>91</v>
      </c>
      <c r="D817" t="s">
        <v>87</v>
      </c>
      <c r="E817" t="s">
        <v>92</v>
      </c>
      <c r="F817" t="s">
        <v>152</v>
      </c>
      <c r="G817" t="s">
        <v>94</v>
      </c>
      <c r="H817" t="s">
        <v>49</v>
      </c>
      <c r="I817" t="s">
        <v>50</v>
      </c>
      <c r="J817" t="s">
        <v>6849</v>
      </c>
      <c r="K817" t="s">
        <v>6158</v>
      </c>
      <c r="L817" t="s">
        <v>84</v>
      </c>
      <c r="M817">
        <v>427</v>
      </c>
      <c r="N817" t="s">
        <v>52</v>
      </c>
      <c r="O817" t="s">
        <v>30</v>
      </c>
      <c r="P817" t="s">
        <v>133</v>
      </c>
      <c r="Q817">
        <v>2</v>
      </c>
      <c r="R817" t="s">
        <v>53</v>
      </c>
      <c r="S817">
        <v>1</v>
      </c>
      <c r="T817" t="s">
        <v>6518</v>
      </c>
    </row>
    <row r="818" spans="1:20" x14ac:dyDescent="0.3">
      <c r="A818" t="s">
        <v>943</v>
      </c>
      <c r="B818" t="s">
        <v>6858</v>
      </c>
      <c r="C818" t="s">
        <v>21</v>
      </c>
      <c r="D818" t="s">
        <v>22</v>
      </c>
      <c r="E818" t="s">
        <v>23</v>
      </c>
      <c r="F818" t="s">
        <v>24</v>
      </c>
      <c r="G818" t="s">
        <v>25</v>
      </c>
      <c r="H818" t="s">
        <v>26</v>
      </c>
      <c r="I818" t="s">
        <v>27</v>
      </c>
      <c r="J818" t="s">
        <v>6858</v>
      </c>
      <c r="K818" t="s">
        <v>28</v>
      </c>
      <c r="L818" t="s">
        <v>28</v>
      </c>
      <c r="M818">
        <v>468</v>
      </c>
      <c r="N818" t="s">
        <v>140</v>
      </c>
      <c r="O818" t="s">
        <v>63</v>
      </c>
      <c r="P818" t="s">
        <v>44</v>
      </c>
      <c r="Q818">
        <v>4</v>
      </c>
      <c r="R818" t="s">
        <v>32</v>
      </c>
      <c r="S818">
        <v>1</v>
      </c>
      <c r="T818" t="s">
        <v>6182</v>
      </c>
    </row>
    <row r="819" spans="1:20" x14ac:dyDescent="0.3">
      <c r="A819" t="s">
        <v>944</v>
      </c>
      <c r="B819" t="s">
        <v>6581</v>
      </c>
      <c r="C819" t="s">
        <v>34</v>
      </c>
      <c r="D819" t="s">
        <v>22</v>
      </c>
      <c r="E819" t="s">
        <v>23</v>
      </c>
      <c r="F819" t="s">
        <v>109</v>
      </c>
      <c r="G819" t="s">
        <v>36</v>
      </c>
      <c r="H819" t="s">
        <v>110</v>
      </c>
      <c r="I819" t="s">
        <v>27</v>
      </c>
      <c r="J819" t="s">
        <v>6581</v>
      </c>
      <c r="K819" t="s">
        <v>28</v>
      </c>
      <c r="L819" t="s">
        <v>28</v>
      </c>
      <c r="M819">
        <v>126</v>
      </c>
      <c r="N819" t="s">
        <v>52</v>
      </c>
      <c r="O819" t="s">
        <v>30</v>
      </c>
      <c r="P819" t="s">
        <v>107</v>
      </c>
      <c r="Q819" t="s">
        <v>95</v>
      </c>
      <c r="R819" t="s">
        <v>28</v>
      </c>
      <c r="S819">
        <v>0</v>
      </c>
      <c r="T819" t="s">
        <v>6968</v>
      </c>
    </row>
    <row r="820" spans="1:20" x14ac:dyDescent="0.3">
      <c r="A820" t="s">
        <v>945</v>
      </c>
      <c r="B820" t="s">
        <v>6495</v>
      </c>
      <c r="C820" t="s">
        <v>39</v>
      </c>
      <c r="D820" t="s">
        <v>22</v>
      </c>
      <c r="E820" t="s">
        <v>40</v>
      </c>
      <c r="F820" t="s">
        <v>215</v>
      </c>
      <c r="G820" t="s">
        <v>42</v>
      </c>
      <c r="H820" t="s">
        <v>49</v>
      </c>
      <c r="I820" t="s">
        <v>27</v>
      </c>
      <c r="J820" t="s">
        <v>6495</v>
      </c>
      <c r="K820" t="s">
        <v>28</v>
      </c>
      <c r="L820" t="s">
        <v>28</v>
      </c>
      <c r="M820">
        <v>898</v>
      </c>
      <c r="N820" t="s">
        <v>29</v>
      </c>
      <c r="O820" t="s">
        <v>63</v>
      </c>
      <c r="P820" t="s">
        <v>64</v>
      </c>
      <c r="Q820">
        <v>1</v>
      </c>
      <c r="R820" t="s">
        <v>53</v>
      </c>
      <c r="S820">
        <v>2</v>
      </c>
      <c r="T820" t="s">
        <v>6152</v>
      </c>
    </row>
    <row r="821" spans="1:20" x14ac:dyDescent="0.3">
      <c r="A821" t="s">
        <v>946</v>
      </c>
      <c r="B821" t="s">
        <v>6969</v>
      </c>
      <c r="C821" t="s">
        <v>46</v>
      </c>
      <c r="D821" t="s">
        <v>22</v>
      </c>
      <c r="E821" t="s">
        <v>40</v>
      </c>
      <c r="F821" t="s">
        <v>174</v>
      </c>
      <c r="G821" t="s">
        <v>42</v>
      </c>
      <c r="H821" t="s">
        <v>26</v>
      </c>
      <c r="I821" t="s">
        <v>27</v>
      </c>
      <c r="J821" t="s">
        <v>6969</v>
      </c>
      <c r="K821" t="s">
        <v>28</v>
      </c>
      <c r="L821" t="s">
        <v>28</v>
      </c>
      <c r="M821">
        <v>131</v>
      </c>
      <c r="N821" t="s">
        <v>52</v>
      </c>
      <c r="O821" t="s">
        <v>30</v>
      </c>
      <c r="P821" t="s">
        <v>44</v>
      </c>
      <c r="Q821" t="s">
        <v>95</v>
      </c>
      <c r="R821" t="s">
        <v>28</v>
      </c>
      <c r="S821">
        <v>0</v>
      </c>
      <c r="T821" t="s">
        <v>6685</v>
      </c>
    </row>
    <row r="822" spans="1:20" x14ac:dyDescent="0.3">
      <c r="A822" t="s">
        <v>947</v>
      </c>
      <c r="B822" t="s">
        <v>6375</v>
      </c>
      <c r="C822" t="s">
        <v>55</v>
      </c>
      <c r="D822" t="s">
        <v>56</v>
      </c>
      <c r="E822" t="s">
        <v>23</v>
      </c>
      <c r="F822" t="s">
        <v>57</v>
      </c>
      <c r="G822" t="s">
        <v>58</v>
      </c>
      <c r="H822" t="s">
        <v>43</v>
      </c>
      <c r="I822" t="s">
        <v>50</v>
      </c>
      <c r="J822" t="s">
        <v>6375</v>
      </c>
      <c r="K822" t="s">
        <v>6410</v>
      </c>
      <c r="L822" t="s">
        <v>84</v>
      </c>
      <c r="M822">
        <v>328</v>
      </c>
      <c r="N822" t="s">
        <v>29</v>
      </c>
      <c r="O822" t="s">
        <v>63</v>
      </c>
      <c r="P822" t="s">
        <v>107</v>
      </c>
      <c r="Q822">
        <v>2</v>
      </c>
      <c r="R822" t="s">
        <v>53</v>
      </c>
      <c r="S822">
        <v>1</v>
      </c>
      <c r="T822" t="s">
        <v>6509</v>
      </c>
    </row>
    <row r="823" spans="1:20" x14ac:dyDescent="0.3">
      <c r="A823" t="s">
        <v>948</v>
      </c>
      <c r="B823" t="s">
        <v>6970</v>
      </c>
      <c r="C823" t="s">
        <v>60</v>
      </c>
      <c r="D823" t="s">
        <v>56</v>
      </c>
      <c r="E823" t="s">
        <v>40</v>
      </c>
      <c r="F823" t="s">
        <v>104</v>
      </c>
      <c r="G823" t="s">
        <v>62</v>
      </c>
      <c r="H823" t="s">
        <v>43</v>
      </c>
      <c r="I823" t="s">
        <v>27</v>
      </c>
      <c r="J823" t="s">
        <v>6970</v>
      </c>
      <c r="K823" t="s">
        <v>28</v>
      </c>
      <c r="L823" t="s">
        <v>28</v>
      </c>
      <c r="M823">
        <v>901</v>
      </c>
      <c r="N823" t="s">
        <v>52</v>
      </c>
      <c r="O823" t="s">
        <v>63</v>
      </c>
      <c r="P823" t="s">
        <v>107</v>
      </c>
      <c r="Q823">
        <v>5</v>
      </c>
      <c r="R823" t="s">
        <v>119</v>
      </c>
      <c r="S823">
        <v>2</v>
      </c>
      <c r="T823" t="s">
        <v>6354</v>
      </c>
    </row>
    <row r="824" spans="1:20" x14ac:dyDescent="0.3">
      <c r="A824" t="s">
        <v>949</v>
      </c>
      <c r="B824" t="s">
        <v>6775</v>
      </c>
      <c r="C824" t="s">
        <v>66</v>
      </c>
      <c r="D824" t="s">
        <v>56</v>
      </c>
      <c r="E824" t="s">
        <v>67</v>
      </c>
      <c r="F824" t="s">
        <v>358</v>
      </c>
      <c r="G824" t="s">
        <v>69</v>
      </c>
      <c r="H824" t="s">
        <v>49</v>
      </c>
      <c r="I824" t="s">
        <v>27</v>
      </c>
      <c r="J824" t="s">
        <v>6775</v>
      </c>
      <c r="K824" t="s">
        <v>28</v>
      </c>
      <c r="L824" t="s">
        <v>28</v>
      </c>
      <c r="M824">
        <v>851</v>
      </c>
      <c r="N824" t="s">
        <v>52</v>
      </c>
      <c r="O824" t="s">
        <v>43</v>
      </c>
      <c r="P824" t="s">
        <v>107</v>
      </c>
      <c r="Q824">
        <v>3</v>
      </c>
      <c r="R824" t="s">
        <v>37</v>
      </c>
      <c r="S824">
        <v>2</v>
      </c>
      <c r="T824" t="s">
        <v>6385</v>
      </c>
    </row>
    <row r="825" spans="1:20" x14ac:dyDescent="0.3">
      <c r="A825" t="s">
        <v>950</v>
      </c>
      <c r="B825" t="s">
        <v>6951</v>
      </c>
      <c r="C825" t="s">
        <v>71</v>
      </c>
      <c r="D825" t="s">
        <v>72</v>
      </c>
      <c r="E825" t="s">
        <v>23</v>
      </c>
      <c r="F825" t="s">
        <v>129</v>
      </c>
      <c r="G825" t="s">
        <v>74</v>
      </c>
      <c r="H825" t="s">
        <v>43</v>
      </c>
      <c r="I825" t="s">
        <v>50</v>
      </c>
      <c r="J825" t="s">
        <v>6951</v>
      </c>
      <c r="K825" t="s">
        <v>6799</v>
      </c>
      <c r="L825" t="s">
        <v>159</v>
      </c>
      <c r="M825">
        <v>832</v>
      </c>
      <c r="N825" t="s">
        <v>29</v>
      </c>
      <c r="O825" t="s">
        <v>30</v>
      </c>
      <c r="P825" t="s">
        <v>64</v>
      </c>
      <c r="Q825">
        <v>3</v>
      </c>
      <c r="R825" t="s">
        <v>37</v>
      </c>
      <c r="S825">
        <v>2</v>
      </c>
      <c r="T825" t="s">
        <v>6180</v>
      </c>
    </row>
    <row r="826" spans="1:20" x14ac:dyDescent="0.3">
      <c r="A826" t="s">
        <v>951</v>
      </c>
      <c r="B826" t="s">
        <v>6971</v>
      </c>
      <c r="C826" t="s">
        <v>77</v>
      </c>
      <c r="D826" t="s">
        <v>72</v>
      </c>
      <c r="E826" t="s">
        <v>40</v>
      </c>
      <c r="F826" t="s">
        <v>112</v>
      </c>
      <c r="G826" t="s">
        <v>79</v>
      </c>
      <c r="H826" t="s">
        <v>43</v>
      </c>
      <c r="I826" t="s">
        <v>27</v>
      </c>
      <c r="J826" t="s">
        <v>6971</v>
      </c>
      <c r="K826" t="s">
        <v>28</v>
      </c>
      <c r="L826" t="s">
        <v>28</v>
      </c>
      <c r="M826">
        <v>902</v>
      </c>
      <c r="N826" t="s">
        <v>29</v>
      </c>
      <c r="O826" t="s">
        <v>63</v>
      </c>
      <c r="P826" t="s">
        <v>31</v>
      </c>
      <c r="Q826">
        <v>3</v>
      </c>
      <c r="R826" t="s">
        <v>37</v>
      </c>
      <c r="S826">
        <v>2</v>
      </c>
      <c r="T826" t="s">
        <v>6675</v>
      </c>
    </row>
    <row r="827" spans="1:20" x14ac:dyDescent="0.3">
      <c r="A827" t="s">
        <v>952</v>
      </c>
      <c r="B827" t="s">
        <v>6523</v>
      </c>
      <c r="C827" t="s">
        <v>81</v>
      </c>
      <c r="D827" t="s">
        <v>72</v>
      </c>
      <c r="E827" t="s">
        <v>23</v>
      </c>
      <c r="F827" t="s">
        <v>154</v>
      </c>
      <c r="G827" t="s">
        <v>83</v>
      </c>
      <c r="H827" t="s">
        <v>43</v>
      </c>
      <c r="I827" t="s">
        <v>27</v>
      </c>
      <c r="J827" t="s">
        <v>6523</v>
      </c>
      <c r="K827" t="s">
        <v>28</v>
      </c>
      <c r="L827" t="s">
        <v>28</v>
      </c>
      <c r="M827">
        <v>285</v>
      </c>
      <c r="N827" t="s">
        <v>29</v>
      </c>
      <c r="O827" t="s">
        <v>63</v>
      </c>
      <c r="P827" t="s">
        <v>107</v>
      </c>
      <c r="Q827">
        <v>4</v>
      </c>
      <c r="R827" t="s">
        <v>32</v>
      </c>
      <c r="S827">
        <v>1</v>
      </c>
      <c r="T827" t="s">
        <v>6391</v>
      </c>
    </row>
    <row r="828" spans="1:20" x14ac:dyDescent="0.3">
      <c r="A828" t="s">
        <v>953</v>
      </c>
      <c r="B828" t="s">
        <v>6972</v>
      </c>
      <c r="C828" t="s">
        <v>86</v>
      </c>
      <c r="D828" t="s">
        <v>87</v>
      </c>
      <c r="E828" t="s">
        <v>67</v>
      </c>
      <c r="F828" t="s">
        <v>152</v>
      </c>
      <c r="G828" t="s">
        <v>94</v>
      </c>
      <c r="H828" t="s">
        <v>49</v>
      </c>
      <c r="I828" t="s">
        <v>27</v>
      </c>
      <c r="J828" t="s">
        <v>6972</v>
      </c>
      <c r="K828" t="s">
        <v>28</v>
      </c>
      <c r="L828" t="s">
        <v>28</v>
      </c>
      <c r="M828">
        <v>437</v>
      </c>
      <c r="N828" t="s">
        <v>52</v>
      </c>
      <c r="O828" t="s">
        <v>105</v>
      </c>
      <c r="P828" t="s">
        <v>64</v>
      </c>
      <c r="Q828">
        <v>3</v>
      </c>
      <c r="R828" t="s">
        <v>37</v>
      </c>
      <c r="S828">
        <v>1</v>
      </c>
      <c r="T828" t="s">
        <v>6586</v>
      </c>
    </row>
    <row r="829" spans="1:20" x14ac:dyDescent="0.3">
      <c r="A829" t="s">
        <v>954</v>
      </c>
      <c r="B829" t="s">
        <v>6503</v>
      </c>
      <c r="C829" t="s">
        <v>91</v>
      </c>
      <c r="D829" t="s">
        <v>87</v>
      </c>
      <c r="E829" t="s">
        <v>92</v>
      </c>
      <c r="F829" t="s">
        <v>93</v>
      </c>
      <c r="G829" t="s">
        <v>94</v>
      </c>
      <c r="H829" t="s">
        <v>26</v>
      </c>
      <c r="I829" t="s">
        <v>27</v>
      </c>
      <c r="J829" t="s">
        <v>6503</v>
      </c>
      <c r="K829" t="s">
        <v>28</v>
      </c>
      <c r="L829" t="s">
        <v>28</v>
      </c>
      <c r="M829">
        <v>512</v>
      </c>
      <c r="N829" t="s">
        <v>52</v>
      </c>
      <c r="O829" t="s">
        <v>63</v>
      </c>
      <c r="P829" t="s">
        <v>133</v>
      </c>
      <c r="Q829">
        <v>3</v>
      </c>
      <c r="R829" t="s">
        <v>37</v>
      </c>
      <c r="S829">
        <v>1</v>
      </c>
      <c r="T829" t="s">
        <v>6241</v>
      </c>
    </row>
    <row r="830" spans="1:20" x14ac:dyDescent="0.3">
      <c r="A830" t="s">
        <v>955</v>
      </c>
      <c r="B830" t="s">
        <v>6242</v>
      </c>
      <c r="C830" t="s">
        <v>21</v>
      </c>
      <c r="D830" t="s">
        <v>22</v>
      </c>
      <c r="E830" t="s">
        <v>23</v>
      </c>
      <c r="F830" t="s">
        <v>288</v>
      </c>
      <c r="G830" t="s">
        <v>25</v>
      </c>
      <c r="H830" t="s">
        <v>43</v>
      </c>
      <c r="I830" t="s">
        <v>27</v>
      </c>
      <c r="J830" t="s">
        <v>6242</v>
      </c>
      <c r="K830" t="s">
        <v>28</v>
      </c>
      <c r="L830" t="s">
        <v>28</v>
      </c>
      <c r="M830">
        <v>614</v>
      </c>
      <c r="N830" t="s">
        <v>75</v>
      </c>
      <c r="O830" t="s">
        <v>30</v>
      </c>
      <c r="P830" t="s">
        <v>64</v>
      </c>
      <c r="Q830">
        <v>5</v>
      </c>
      <c r="R830" t="s">
        <v>119</v>
      </c>
      <c r="S830">
        <v>2</v>
      </c>
      <c r="T830" t="s">
        <v>6169</v>
      </c>
    </row>
    <row r="831" spans="1:20" x14ac:dyDescent="0.3">
      <c r="A831" t="s">
        <v>956</v>
      </c>
      <c r="B831" t="s">
        <v>6973</v>
      </c>
      <c r="C831" t="s">
        <v>34</v>
      </c>
      <c r="D831" t="s">
        <v>22</v>
      </c>
      <c r="E831" t="s">
        <v>23</v>
      </c>
      <c r="F831" t="s">
        <v>35</v>
      </c>
      <c r="G831" t="s">
        <v>36</v>
      </c>
      <c r="H831" t="s">
        <v>26</v>
      </c>
      <c r="I831" t="s">
        <v>27</v>
      </c>
      <c r="J831" t="s">
        <v>6973</v>
      </c>
      <c r="K831" t="s">
        <v>28</v>
      </c>
      <c r="L831" t="s">
        <v>28</v>
      </c>
      <c r="M831">
        <v>423</v>
      </c>
      <c r="N831" t="s">
        <v>140</v>
      </c>
      <c r="O831" t="s">
        <v>30</v>
      </c>
      <c r="P831" t="s">
        <v>64</v>
      </c>
      <c r="Q831">
        <v>3</v>
      </c>
      <c r="R831" t="s">
        <v>37</v>
      </c>
      <c r="S831">
        <v>1</v>
      </c>
      <c r="T831" t="s">
        <v>6285</v>
      </c>
    </row>
    <row r="832" spans="1:20" x14ac:dyDescent="0.3">
      <c r="A832" t="s">
        <v>957</v>
      </c>
      <c r="B832" t="s">
        <v>6583</v>
      </c>
      <c r="C832" t="s">
        <v>39</v>
      </c>
      <c r="D832" t="s">
        <v>22</v>
      </c>
      <c r="E832" t="s">
        <v>40</v>
      </c>
      <c r="F832" t="s">
        <v>35</v>
      </c>
      <c r="G832" t="s">
        <v>36</v>
      </c>
      <c r="H832" t="s">
        <v>26</v>
      </c>
      <c r="I832" t="s">
        <v>27</v>
      </c>
      <c r="J832" t="s">
        <v>6583</v>
      </c>
      <c r="K832" t="s">
        <v>28</v>
      </c>
      <c r="L832" t="s">
        <v>28</v>
      </c>
      <c r="M832">
        <v>302</v>
      </c>
      <c r="N832" t="s">
        <v>29</v>
      </c>
      <c r="O832" t="s">
        <v>63</v>
      </c>
      <c r="P832" t="s">
        <v>64</v>
      </c>
      <c r="Q832">
        <v>4</v>
      </c>
      <c r="R832" t="s">
        <v>32</v>
      </c>
      <c r="S832">
        <v>1</v>
      </c>
      <c r="T832" t="s">
        <v>6147</v>
      </c>
    </row>
    <row r="833" spans="1:20" x14ac:dyDescent="0.3">
      <c r="A833" t="s">
        <v>958</v>
      </c>
      <c r="B833" t="s">
        <v>6974</v>
      </c>
      <c r="C833" t="s">
        <v>46</v>
      </c>
      <c r="D833" t="s">
        <v>22</v>
      </c>
      <c r="E833" t="s">
        <v>40</v>
      </c>
      <c r="F833" t="s">
        <v>47</v>
      </c>
      <c r="G833" t="s">
        <v>48</v>
      </c>
      <c r="H833" t="s">
        <v>49</v>
      </c>
      <c r="I833" t="s">
        <v>27</v>
      </c>
      <c r="J833" t="s">
        <v>6974</v>
      </c>
      <c r="K833" t="s">
        <v>28</v>
      </c>
      <c r="L833" t="s">
        <v>28</v>
      </c>
      <c r="M833">
        <v>151</v>
      </c>
      <c r="N833" t="s">
        <v>75</v>
      </c>
      <c r="O833" t="s">
        <v>63</v>
      </c>
      <c r="P833" t="s">
        <v>44</v>
      </c>
      <c r="Q833" t="s">
        <v>95</v>
      </c>
      <c r="R833" t="s">
        <v>28</v>
      </c>
      <c r="S833">
        <v>0</v>
      </c>
      <c r="T833" t="s">
        <v>6227</v>
      </c>
    </row>
    <row r="834" spans="1:20" x14ac:dyDescent="0.3">
      <c r="A834" t="s">
        <v>959</v>
      </c>
      <c r="B834" t="s">
        <v>6633</v>
      </c>
      <c r="C834" t="s">
        <v>55</v>
      </c>
      <c r="D834" t="s">
        <v>56</v>
      </c>
      <c r="E834" t="s">
        <v>23</v>
      </c>
      <c r="F834" t="s">
        <v>190</v>
      </c>
      <c r="G834" t="s">
        <v>58</v>
      </c>
      <c r="H834" t="s">
        <v>49</v>
      </c>
      <c r="I834" t="s">
        <v>27</v>
      </c>
      <c r="J834" t="s">
        <v>6633</v>
      </c>
      <c r="K834" t="s">
        <v>28</v>
      </c>
      <c r="L834" t="s">
        <v>28</v>
      </c>
      <c r="M834">
        <v>896</v>
      </c>
      <c r="N834" t="s">
        <v>52</v>
      </c>
      <c r="O834" t="s">
        <v>63</v>
      </c>
      <c r="P834" t="s">
        <v>64</v>
      </c>
      <c r="Q834">
        <v>3</v>
      </c>
      <c r="R834" t="s">
        <v>37</v>
      </c>
      <c r="S834">
        <v>2</v>
      </c>
      <c r="T834" t="s">
        <v>6246</v>
      </c>
    </row>
    <row r="835" spans="1:20" x14ac:dyDescent="0.3">
      <c r="A835" t="s">
        <v>960</v>
      </c>
      <c r="B835" t="s">
        <v>6637</v>
      </c>
      <c r="C835" t="s">
        <v>60</v>
      </c>
      <c r="D835" t="s">
        <v>56</v>
      </c>
      <c r="E835" t="s">
        <v>40</v>
      </c>
      <c r="F835" t="s">
        <v>145</v>
      </c>
      <c r="G835" t="s">
        <v>62</v>
      </c>
      <c r="H835" t="s">
        <v>49</v>
      </c>
      <c r="I835" t="s">
        <v>27</v>
      </c>
      <c r="J835" t="s">
        <v>6637</v>
      </c>
      <c r="K835" t="s">
        <v>28</v>
      </c>
      <c r="L835" t="s">
        <v>28</v>
      </c>
      <c r="M835">
        <v>339</v>
      </c>
      <c r="N835" t="s">
        <v>29</v>
      </c>
      <c r="O835" t="s">
        <v>63</v>
      </c>
      <c r="P835" t="s">
        <v>107</v>
      </c>
      <c r="Q835">
        <v>3</v>
      </c>
      <c r="R835" t="s">
        <v>37</v>
      </c>
      <c r="S835">
        <v>1</v>
      </c>
      <c r="T835" t="s">
        <v>6611</v>
      </c>
    </row>
    <row r="836" spans="1:20" x14ac:dyDescent="0.3">
      <c r="A836" t="s">
        <v>961</v>
      </c>
      <c r="B836" t="s">
        <v>6701</v>
      </c>
      <c r="C836" t="s">
        <v>66</v>
      </c>
      <c r="D836" t="s">
        <v>56</v>
      </c>
      <c r="E836" t="s">
        <v>67</v>
      </c>
      <c r="F836" t="s">
        <v>193</v>
      </c>
      <c r="G836" t="s">
        <v>69</v>
      </c>
      <c r="H836" t="s">
        <v>43</v>
      </c>
      <c r="I836" t="s">
        <v>50</v>
      </c>
      <c r="J836" t="s">
        <v>6701</v>
      </c>
      <c r="K836" t="s">
        <v>6597</v>
      </c>
      <c r="L836" t="s">
        <v>51</v>
      </c>
      <c r="M836">
        <v>175</v>
      </c>
      <c r="N836" t="s">
        <v>29</v>
      </c>
      <c r="O836" t="s">
        <v>63</v>
      </c>
      <c r="P836" t="s">
        <v>64</v>
      </c>
      <c r="Q836" t="s">
        <v>95</v>
      </c>
      <c r="R836" t="s">
        <v>28</v>
      </c>
      <c r="S836">
        <v>0</v>
      </c>
      <c r="T836" t="s">
        <v>6465</v>
      </c>
    </row>
    <row r="837" spans="1:20" x14ac:dyDescent="0.3">
      <c r="A837" t="s">
        <v>962</v>
      </c>
      <c r="B837" t="s">
        <v>6464</v>
      </c>
      <c r="C837" t="s">
        <v>71</v>
      </c>
      <c r="D837" t="s">
        <v>72</v>
      </c>
      <c r="E837" t="s">
        <v>23</v>
      </c>
      <c r="F837" t="s">
        <v>129</v>
      </c>
      <c r="G837" t="s">
        <v>74</v>
      </c>
      <c r="H837" t="s">
        <v>43</v>
      </c>
      <c r="I837" t="s">
        <v>27</v>
      </c>
      <c r="J837" t="s">
        <v>6464</v>
      </c>
      <c r="K837" t="s">
        <v>28</v>
      </c>
      <c r="L837" t="s">
        <v>28</v>
      </c>
      <c r="M837">
        <v>759</v>
      </c>
      <c r="N837" t="s">
        <v>75</v>
      </c>
      <c r="O837" t="s">
        <v>63</v>
      </c>
      <c r="P837" t="s">
        <v>64</v>
      </c>
      <c r="Q837">
        <v>3</v>
      </c>
      <c r="R837" t="s">
        <v>37</v>
      </c>
      <c r="S837">
        <v>2</v>
      </c>
      <c r="T837" t="s">
        <v>6233</v>
      </c>
    </row>
    <row r="838" spans="1:20" x14ac:dyDescent="0.3">
      <c r="A838" t="s">
        <v>963</v>
      </c>
      <c r="B838" t="s">
        <v>6742</v>
      </c>
      <c r="C838" t="s">
        <v>77</v>
      </c>
      <c r="D838" t="s">
        <v>72</v>
      </c>
      <c r="E838" t="s">
        <v>40</v>
      </c>
      <c r="F838" t="s">
        <v>112</v>
      </c>
      <c r="G838" t="s">
        <v>79</v>
      </c>
      <c r="H838" t="s">
        <v>43</v>
      </c>
      <c r="I838" t="s">
        <v>27</v>
      </c>
      <c r="J838" t="s">
        <v>6742</v>
      </c>
      <c r="K838" t="s">
        <v>28</v>
      </c>
      <c r="L838" t="s">
        <v>28</v>
      </c>
      <c r="M838">
        <v>571</v>
      </c>
      <c r="N838" t="s">
        <v>75</v>
      </c>
      <c r="O838" t="s">
        <v>30</v>
      </c>
      <c r="P838" t="s">
        <v>107</v>
      </c>
      <c r="Q838">
        <v>3</v>
      </c>
      <c r="R838" t="s">
        <v>37</v>
      </c>
      <c r="S838">
        <v>2</v>
      </c>
      <c r="T838" t="s">
        <v>6663</v>
      </c>
    </row>
    <row r="839" spans="1:20" x14ac:dyDescent="0.3">
      <c r="A839" t="s">
        <v>964</v>
      </c>
      <c r="B839" t="s">
        <v>6192</v>
      </c>
      <c r="C839" t="s">
        <v>81</v>
      </c>
      <c r="D839" t="s">
        <v>72</v>
      </c>
      <c r="E839" t="s">
        <v>23</v>
      </c>
      <c r="F839" t="s">
        <v>82</v>
      </c>
      <c r="G839" t="s">
        <v>83</v>
      </c>
      <c r="H839" t="s">
        <v>26</v>
      </c>
      <c r="I839" t="s">
        <v>27</v>
      </c>
      <c r="J839" t="s">
        <v>6192</v>
      </c>
      <c r="K839" t="s">
        <v>28</v>
      </c>
      <c r="L839" t="s">
        <v>28</v>
      </c>
      <c r="M839">
        <v>133</v>
      </c>
      <c r="N839" t="s">
        <v>29</v>
      </c>
      <c r="O839" t="s">
        <v>63</v>
      </c>
      <c r="P839" t="s">
        <v>31</v>
      </c>
      <c r="Q839" t="s">
        <v>95</v>
      </c>
      <c r="R839" t="s">
        <v>28</v>
      </c>
      <c r="S839">
        <v>0</v>
      </c>
      <c r="T839" t="s">
        <v>6235</v>
      </c>
    </row>
    <row r="840" spans="1:20" x14ac:dyDescent="0.3">
      <c r="A840" t="s">
        <v>965</v>
      </c>
      <c r="B840" t="s">
        <v>6641</v>
      </c>
      <c r="C840" t="s">
        <v>86</v>
      </c>
      <c r="D840" t="s">
        <v>87</v>
      </c>
      <c r="E840" t="s">
        <v>67</v>
      </c>
      <c r="F840" t="s">
        <v>88</v>
      </c>
      <c r="G840" t="s">
        <v>89</v>
      </c>
      <c r="H840" t="s">
        <v>49</v>
      </c>
      <c r="I840" t="s">
        <v>27</v>
      </c>
      <c r="J840" t="s">
        <v>6641</v>
      </c>
      <c r="K840" t="s">
        <v>28</v>
      </c>
      <c r="L840" t="s">
        <v>28</v>
      </c>
      <c r="M840">
        <v>439</v>
      </c>
      <c r="N840" t="s">
        <v>52</v>
      </c>
      <c r="O840" t="s">
        <v>105</v>
      </c>
      <c r="P840" t="s">
        <v>31</v>
      </c>
      <c r="Q840">
        <v>5</v>
      </c>
      <c r="R840" t="s">
        <v>119</v>
      </c>
      <c r="S840">
        <v>1</v>
      </c>
      <c r="T840" t="s">
        <v>6975</v>
      </c>
    </row>
    <row r="841" spans="1:20" x14ac:dyDescent="0.3">
      <c r="A841" t="s">
        <v>966</v>
      </c>
      <c r="B841" t="s">
        <v>6493</v>
      </c>
      <c r="C841" t="s">
        <v>91</v>
      </c>
      <c r="D841" t="s">
        <v>87</v>
      </c>
      <c r="E841" t="s">
        <v>92</v>
      </c>
      <c r="F841" t="s">
        <v>93</v>
      </c>
      <c r="G841" t="s">
        <v>94</v>
      </c>
      <c r="H841" t="s">
        <v>26</v>
      </c>
      <c r="I841" t="s">
        <v>27</v>
      </c>
      <c r="J841" t="s">
        <v>6493</v>
      </c>
      <c r="K841" t="s">
        <v>28</v>
      </c>
      <c r="L841" t="s">
        <v>28</v>
      </c>
      <c r="M841">
        <v>1053</v>
      </c>
      <c r="N841" t="s">
        <v>52</v>
      </c>
      <c r="O841" t="s">
        <v>63</v>
      </c>
      <c r="P841" t="s">
        <v>64</v>
      </c>
      <c r="Q841">
        <v>4</v>
      </c>
      <c r="R841" t="s">
        <v>32</v>
      </c>
      <c r="S841">
        <v>3</v>
      </c>
      <c r="T841" t="s">
        <v>6539</v>
      </c>
    </row>
    <row r="842" spans="1:20" x14ac:dyDescent="0.3">
      <c r="A842" t="s">
        <v>967</v>
      </c>
      <c r="B842" t="s">
        <v>6976</v>
      </c>
      <c r="C842" t="s">
        <v>21</v>
      </c>
      <c r="D842" t="s">
        <v>22</v>
      </c>
      <c r="E842" t="s">
        <v>23</v>
      </c>
      <c r="F842" t="s">
        <v>24</v>
      </c>
      <c r="G842" t="s">
        <v>25</v>
      </c>
      <c r="H842" t="s">
        <v>26</v>
      </c>
      <c r="I842" t="s">
        <v>27</v>
      </c>
      <c r="J842" t="s">
        <v>6976</v>
      </c>
      <c r="K842" t="s">
        <v>28</v>
      </c>
      <c r="L842" t="s">
        <v>28</v>
      </c>
      <c r="M842">
        <v>402</v>
      </c>
      <c r="N842" t="s">
        <v>29</v>
      </c>
      <c r="O842" t="s">
        <v>30</v>
      </c>
      <c r="P842" t="s">
        <v>31</v>
      </c>
      <c r="Q842">
        <v>2</v>
      </c>
      <c r="R842" t="s">
        <v>53</v>
      </c>
      <c r="S842">
        <v>1</v>
      </c>
      <c r="T842" t="s">
        <v>6298</v>
      </c>
    </row>
    <row r="843" spans="1:20" x14ac:dyDescent="0.3">
      <c r="A843" t="s">
        <v>968</v>
      </c>
      <c r="B843" t="s">
        <v>6322</v>
      </c>
      <c r="C843" t="s">
        <v>34</v>
      </c>
      <c r="D843" t="s">
        <v>22</v>
      </c>
      <c r="E843" t="s">
        <v>23</v>
      </c>
      <c r="F843" t="s">
        <v>35</v>
      </c>
      <c r="G843" t="s">
        <v>36</v>
      </c>
      <c r="H843" t="s">
        <v>26</v>
      </c>
      <c r="I843" t="s">
        <v>27</v>
      </c>
      <c r="J843" t="s">
        <v>6322</v>
      </c>
      <c r="K843" t="s">
        <v>28</v>
      </c>
      <c r="L843" t="s">
        <v>28</v>
      </c>
      <c r="M843">
        <v>811</v>
      </c>
      <c r="N843" t="s">
        <v>75</v>
      </c>
      <c r="O843" t="s">
        <v>30</v>
      </c>
      <c r="P843" t="s">
        <v>31</v>
      </c>
      <c r="Q843">
        <v>3</v>
      </c>
      <c r="R843" t="s">
        <v>37</v>
      </c>
      <c r="S843">
        <v>2</v>
      </c>
      <c r="T843" t="s">
        <v>6258</v>
      </c>
    </row>
    <row r="844" spans="1:20" x14ac:dyDescent="0.3">
      <c r="A844" t="s">
        <v>969</v>
      </c>
      <c r="B844" t="s">
        <v>6977</v>
      </c>
      <c r="C844" t="s">
        <v>39</v>
      </c>
      <c r="D844" t="s">
        <v>22</v>
      </c>
      <c r="E844" t="s">
        <v>40</v>
      </c>
      <c r="F844" t="s">
        <v>41</v>
      </c>
      <c r="G844" t="s">
        <v>42</v>
      </c>
      <c r="H844" t="s">
        <v>43</v>
      </c>
      <c r="I844" t="s">
        <v>27</v>
      </c>
      <c r="J844" t="s">
        <v>6977</v>
      </c>
      <c r="K844" t="s">
        <v>28</v>
      </c>
      <c r="L844" t="s">
        <v>28</v>
      </c>
      <c r="M844">
        <v>496</v>
      </c>
      <c r="N844" t="s">
        <v>52</v>
      </c>
      <c r="O844" t="s">
        <v>63</v>
      </c>
      <c r="P844" t="s">
        <v>31</v>
      </c>
      <c r="Q844">
        <v>3</v>
      </c>
      <c r="R844" t="s">
        <v>37</v>
      </c>
      <c r="S844">
        <v>1</v>
      </c>
      <c r="T844" t="s">
        <v>6172</v>
      </c>
    </row>
    <row r="845" spans="1:20" x14ac:dyDescent="0.3">
      <c r="A845" t="s">
        <v>970</v>
      </c>
      <c r="B845" t="s">
        <v>6978</v>
      </c>
      <c r="C845" t="s">
        <v>46</v>
      </c>
      <c r="D845" t="s">
        <v>22</v>
      </c>
      <c r="E845" t="s">
        <v>40</v>
      </c>
      <c r="F845" t="s">
        <v>174</v>
      </c>
      <c r="G845" t="s">
        <v>42</v>
      </c>
      <c r="H845" t="s">
        <v>26</v>
      </c>
      <c r="I845" t="s">
        <v>27</v>
      </c>
      <c r="J845" t="s">
        <v>6978</v>
      </c>
      <c r="K845" t="s">
        <v>28</v>
      </c>
      <c r="L845" t="s">
        <v>28</v>
      </c>
      <c r="M845">
        <v>672</v>
      </c>
      <c r="N845" t="s">
        <v>52</v>
      </c>
      <c r="O845" t="s">
        <v>63</v>
      </c>
      <c r="P845" t="s">
        <v>133</v>
      </c>
      <c r="Q845">
        <v>3</v>
      </c>
      <c r="R845" t="s">
        <v>37</v>
      </c>
      <c r="S845">
        <v>2</v>
      </c>
      <c r="T845" t="s">
        <v>6611</v>
      </c>
    </row>
    <row r="846" spans="1:20" x14ac:dyDescent="0.3">
      <c r="A846" t="s">
        <v>971</v>
      </c>
      <c r="B846" t="s">
        <v>6746</v>
      </c>
      <c r="C846" t="s">
        <v>55</v>
      </c>
      <c r="D846" t="s">
        <v>56</v>
      </c>
      <c r="E846" t="s">
        <v>23</v>
      </c>
      <c r="F846" t="s">
        <v>57</v>
      </c>
      <c r="G846" t="s">
        <v>58</v>
      </c>
      <c r="H846" t="s">
        <v>43</v>
      </c>
      <c r="I846" t="s">
        <v>27</v>
      </c>
      <c r="J846" t="s">
        <v>6746</v>
      </c>
      <c r="K846" t="s">
        <v>28</v>
      </c>
      <c r="L846" t="s">
        <v>28</v>
      </c>
      <c r="M846">
        <v>904</v>
      </c>
      <c r="N846" t="s">
        <v>52</v>
      </c>
      <c r="O846" t="s">
        <v>30</v>
      </c>
      <c r="P846" t="s">
        <v>64</v>
      </c>
      <c r="Q846">
        <v>4</v>
      </c>
      <c r="R846" t="s">
        <v>32</v>
      </c>
      <c r="S846">
        <v>2</v>
      </c>
      <c r="T846" t="s">
        <v>6582</v>
      </c>
    </row>
    <row r="847" spans="1:20" x14ac:dyDescent="0.3">
      <c r="A847" t="s">
        <v>972</v>
      </c>
      <c r="B847" t="s">
        <v>6967</v>
      </c>
      <c r="C847" t="s">
        <v>60</v>
      </c>
      <c r="D847" t="s">
        <v>56</v>
      </c>
      <c r="E847" t="s">
        <v>40</v>
      </c>
      <c r="F847" t="s">
        <v>104</v>
      </c>
      <c r="G847" t="s">
        <v>62</v>
      </c>
      <c r="H847" t="s">
        <v>43</v>
      </c>
      <c r="I847" t="s">
        <v>27</v>
      </c>
      <c r="J847" t="s">
        <v>6967</v>
      </c>
      <c r="K847" t="s">
        <v>28</v>
      </c>
      <c r="L847" t="s">
        <v>28</v>
      </c>
      <c r="M847">
        <v>964</v>
      </c>
      <c r="N847" t="s">
        <v>75</v>
      </c>
      <c r="O847" t="s">
        <v>63</v>
      </c>
      <c r="P847" t="s">
        <v>107</v>
      </c>
      <c r="Q847">
        <v>3</v>
      </c>
      <c r="R847" t="s">
        <v>37</v>
      </c>
      <c r="S847">
        <v>3</v>
      </c>
      <c r="T847" t="s">
        <v>6432</v>
      </c>
    </row>
    <row r="848" spans="1:20" x14ac:dyDescent="0.3">
      <c r="A848" t="s">
        <v>973</v>
      </c>
      <c r="B848" t="s">
        <v>6361</v>
      </c>
      <c r="C848" t="s">
        <v>66</v>
      </c>
      <c r="D848" t="s">
        <v>56</v>
      </c>
      <c r="E848" t="s">
        <v>67</v>
      </c>
      <c r="F848" t="s">
        <v>193</v>
      </c>
      <c r="G848" t="s">
        <v>69</v>
      </c>
      <c r="H848" t="s">
        <v>43</v>
      </c>
      <c r="I848" t="s">
        <v>50</v>
      </c>
      <c r="J848" t="s">
        <v>6361</v>
      </c>
      <c r="K848" t="s">
        <v>6821</v>
      </c>
      <c r="L848" t="s">
        <v>51</v>
      </c>
      <c r="M848">
        <v>103</v>
      </c>
      <c r="N848" t="s">
        <v>122</v>
      </c>
      <c r="O848" t="s">
        <v>30</v>
      </c>
      <c r="P848" t="s">
        <v>31</v>
      </c>
      <c r="Q848" t="s">
        <v>95</v>
      </c>
      <c r="R848" t="s">
        <v>28</v>
      </c>
      <c r="S848">
        <v>0</v>
      </c>
      <c r="T848" t="s">
        <v>6465</v>
      </c>
    </row>
    <row r="849" spans="1:20" x14ac:dyDescent="0.3">
      <c r="A849" t="s">
        <v>974</v>
      </c>
      <c r="B849" t="s">
        <v>6979</v>
      </c>
      <c r="C849" t="s">
        <v>71</v>
      </c>
      <c r="D849" t="s">
        <v>72</v>
      </c>
      <c r="E849" t="s">
        <v>23</v>
      </c>
      <c r="F849" t="s">
        <v>138</v>
      </c>
      <c r="G849" t="s">
        <v>36</v>
      </c>
      <c r="H849" t="s">
        <v>43</v>
      </c>
      <c r="I849" t="s">
        <v>27</v>
      </c>
      <c r="J849" t="s">
        <v>6979</v>
      </c>
      <c r="K849" t="s">
        <v>28</v>
      </c>
      <c r="L849" t="s">
        <v>28</v>
      </c>
      <c r="M849">
        <v>606</v>
      </c>
      <c r="N849" t="s">
        <v>29</v>
      </c>
      <c r="O849" t="s">
        <v>63</v>
      </c>
      <c r="P849" t="s">
        <v>107</v>
      </c>
      <c r="Q849">
        <v>4</v>
      </c>
      <c r="R849" t="s">
        <v>32</v>
      </c>
      <c r="S849">
        <v>2</v>
      </c>
      <c r="T849" t="s">
        <v>6675</v>
      </c>
    </row>
    <row r="850" spans="1:20" x14ac:dyDescent="0.3">
      <c r="A850" t="s">
        <v>975</v>
      </c>
      <c r="B850" t="s">
        <v>6980</v>
      </c>
      <c r="C850" t="s">
        <v>77</v>
      </c>
      <c r="D850" t="s">
        <v>72</v>
      </c>
      <c r="E850" t="s">
        <v>40</v>
      </c>
      <c r="F850" t="s">
        <v>93</v>
      </c>
      <c r="G850" t="s">
        <v>94</v>
      </c>
      <c r="H850" t="s">
        <v>26</v>
      </c>
      <c r="I850" t="s">
        <v>27</v>
      </c>
      <c r="J850" t="s">
        <v>6980</v>
      </c>
      <c r="K850" t="s">
        <v>28</v>
      </c>
      <c r="L850" t="s">
        <v>28</v>
      </c>
      <c r="M850">
        <v>493</v>
      </c>
      <c r="N850" t="s">
        <v>52</v>
      </c>
      <c r="O850" t="s">
        <v>170</v>
      </c>
      <c r="P850" t="s">
        <v>133</v>
      </c>
      <c r="Q850">
        <v>3</v>
      </c>
      <c r="R850" t="s">
        <v>37</v>
      </c>
      <c r="S850">
        <v>1</v>
      </c>
      <c r="T850" t="s">
        <v>6309</v>
      </c>
    </row>
    <row r="851" spans="1:20" x14ac:dyDescent="0.3">
      <c r="A851" t="s">
        <v>976</v>
      </c>
      <c r="B851" t="s">
        <v>6419</v>
      </c>
      <c r="C851" t="s">
        <v>81</v>
      </c>
      <c r="D851" t="s">
        <v>72</v>
      </c>
      <c r="E851" t="s">
        <v>23</v>
      </c>
      <c r="F851" t="s">
        <v>82</v>
      </c>
      <c r="G851" t="s">
        <v>83</v>
      </c>
      <c r="H851" t="s">
        <v>26</v>
      </c>
      <c r="I851" t="s">
        <v>27</v>
      </c>
      <c r="J851" t="s">
        <v>6419</v>
      </c>
      <c r="K851" t="s">
        <v>28</v>
      </c>
      <c r="L851" t="s">
        <v>28</v>
      </c>
      <c r="M851">
        <v>259</v>
      </c>
      <c r="N851" t="s">
        <v>29</v>
      </c>
      <c r="O851" t="s">
        <v>63</v>
      </c>
      <c r="P851" t="s">
        <v>31</v>
      </c>
      <c r="Q851">
        <v>5</v>
      </c>
      <c r="R851" t="s">
        <v>119</v>
      </c>
      <c r="S851">
        <v>1</v>
      </c>
      <c r="T851" t="s">
        <v>6219</v>
      </c>
    </row>
    <row r="852" spans="1:20" x14ac:dyDescent="0.3">
      <c r="A852" t="s">
        <v>977</v>
      </c>
      <c r="B852" t="s">
        <v>6981</v>
      </c>
      <c r="C852" t="s">
        <v>86</v>
      </c>
      <c r="D852" t="s">
        <v>87</v>
      </c>
      <c r="E852" t="s">
        <v>67</v>
      </c>
      <c r="F852" t="s">
        <v>135</v>
      </c>
      <c r="G852" t="s">
        <v>89</v>
      </c>
      <c r="H852" t="s">
        <v>43</v>
      </c>
      <c r="I852" t="s">
        <v>50</v>
      </c>
      <c r="J852" t="s">
        <v>6981</v>
      </c>
      <c r="K852" t="s">
        <v>6982</v>
      </c>
      <c r="L852" t="s">
        <v>51</v>
      </c>
      <c r="M852">
        <v>415</v>
      </c>
      <c r="N852" t="s">
        <v>52</v>
      </c>
      <c r="O852" t="s">
        <v>30</v>
      </c>
      <c r="P852" t="s">
        <v>31</v>
      </c>
      <c r="Q852">
        <v>2</v>
      </c>
      <c r="R852" t="s">
        <v>53</v>
      </c>
      <c r="S852">
        <v>1</v>
      </c>
      <c r="T852" t="s">
        <v>6516</v>
      </c>
    </row>
    <row r="853" spans="1:20" x14ac:dyDescent="0.3">
      <c r="A853" t="s">
        <v>978</v>
      </c>
      <c r="B853" t="s">
        <v>6844</v>
      </c>
      <c r="C853" t="s">
        <v>91</v>
      </c>
      <c r="D853" t="s">
        <v>87</v>
      </c>
      <c r="E853" t="s">
        <v>92</v>
      </c>
      <c r="F853" t="s">
        <v>114</v>
      </c>
      <c r="G853" t="s">
        <v>94</v>
      </c>
      <c r="H853" t="s">
        <v>43</v>
      </c>
      <c r="I853" t="s">
        <v>50</v>
      </c>
      <c r="J853" t="s">
        <v>6844</v>
      </c>
      <c r="K853" t="s">
        <v>6326</v>
      </c>
      <c r="L853" t="s">
        <v>51</v>
      </c>
      <c r="M853">
        <v>392</v>
      </c>
      <c r="N853" t="s">
        <v>52</v>
      </c>
      <c r="O853" t="s">
        <v>105</v>
      </c>
      <c r="P853" t="s">
        <v>107</v>
      </c>
      <c r="Q853">
        <v>3</v>
      </c>
      <c r="R853" t="s">
        <v>37</v>
      </c>
      <c r="S853">
        <v>1</v>
      </c>
      <c r="T853" t="s">
        <v>6180</v>
      </c>
    </row>
    <row r="854" spans="1:20" x14ac:dyDescent="0.3">
      <c r="A854" t="s">
        <v>979</v>
      </c>
      <c r="B854" t="s">
        <v>6983</v>
      </c>
      <c r="C854" t="s">
        <v>21</v>
      </c>
      <c r="D854" t="s">
        <v>22</v>
      </c>
      <c r="E854" t="s">
        <v>23</v>
      </c>
      <c r="F854" t="s">
        <v>138</v>
      </c>
      <c r="G854" t="s">
        <v>36</v>
      </c>
      <c r="H854" t="s">
        <v>43</v>
      </c>
      <c r="I854" t="s">
        <v>27</v>
      </c>
      <c r="J854" t="s">
        <v>6983</v>
      </c>
      <c r="K854" t="s">
        <v>28</v>
      </c>
      <c r="L854" t="s">
        <v>28</v>
      </c>
      <c r="M854">
        <v>203</v>
      </c>
      <c r="N854" t="s">
        <v>29</v>
      </c>
      <c r="O854" t="s">
        <v>30</v>
      </c>
      <c r="P854" t="s">
        <v>31</v>
      </c>
      <c r="Q854">
        <v>3</v>
      </c>
      <c r="R854" t="s">
        <v>37</v>
      </c>
      <c r="S854">
        <v>1</v>
      </c>
      <c r="T854" t="s">
        <v>6455</v>
      </c>
    </row>
    <row r="855" spans="1:20" x14ac:dyDescent="0.3">
      <c r="A855" t="s">
        <v>980</v>
      </c>
      <c r="B855" t="s">
        <v>6215</v>
      </c>
      <c r="C855" t="s">
        <v>34</v>
      </c>
      <c r="D855" t="s">
        <v>22</v>
      </c>
      <c r="E855" t="s">
        <v>23</v>
      </c>
      <c r="F855" t="s">
        <v>138</v>
      </c>
      <c r="G855" t="s">
        <v>36</v>
      </c>
      <c r="H855" t="s">
        <v>43</v>
      </c>
      <c r="I855" t="s">
        <v>27</v>
      </c>
      <c r="J855" t="s">
        <v>6215</v>
      </c>
      <c r="K855" t="s">
        <v>28</v>
      </c>
      <c r="L855" t="s">
        <v>28</v>
      </c>
      <c r="M855">
        <v>245</v>
      </c>
      <c r="N855" t="s">
        <v>52</v>
      </c>
      <c r="O855" t="s">
        <v>63</v>
      </c>
      <c r="P855" t="s">
        <v>44</v>
      </c>
      <c r="Q855">
        <v>4</v>
      </c>
      <c r="R855" t="s">
        <v>32</v>
      </c>
      <c r="S855">
        <v>1</v>
      </c>
      <c r="T855" t="s">
        <v>6675</v>
      </c>
    </row>
    <row r="856" spans="1:20" x14ac:dyDescent="0.3">
      <c r="A856" t="s">
        <v>981</v>
      </c>
      <c r="B856" t="s">
        <v>6664</v>
      </c>
      <c r="C856" t="s">
        <v>39</v>
      </c>
      <c r="D856" t="s">
        <v>22</v>
      </c>
      <c r="E856" t="s">
        <v>40</v>
      </c>
      <c r="F856" t="s">
        <v>41</v>
      </c>
      <c r="G856" t="s">
        <v>42</v>
      </c>
      <c r="H856" t="s">
        <v>43</v>
      </c>
      <c r="I856" t="s">
        <v>27</v>
      </c>
      <c r="J856" t="s">
        <v>6664</v>
      </c>
      <c r="K856" t="s">
        <v>28</v>
      </c>
      <c r="L856" t="s">
        <v>28</v>
      </c>
      <c r="M856">
        <v>467</v>
      </c>
      <c r="N856" t="s">
        <v>29</v>
      </c>
      <c r="O856" t="s">
        <v>63</v>
      </c>
      <c r="P856" t="s">
        <v>31</v>
      </c>
      <c r="Q856">
        <v>3</v>
      </c>
      <c r="R856" t="s">
        <v>37</v>
      </c>
      <c r="S856">
        <v>1</v>
      </c>
      <c r="T856" t="s">
        <v>6237</v>
      </c>
    </row>
    <row r="857" spans="1:20" x14ac:dyDescent="0.3">
      <c r="A857" t="s">
        <v>982</v>
      </c>
      <c r="B857" t="s">
        <v>6984</v>
      </c>
      <c r="C857" t="s">
        <v>46</v>
      </c>
      <c r="D857" t="s">
        <v>22</v>
      </c>
      <c r="E857" t="s">
        <v>40</v>
      </c>
      <c r="F857" t="s">
        <v>143</v>
      </c>
      <c r="G857" t="s">
        <v>48</v>
      </c>
      <c r="H857" t="s">
        <v>43</v>
      </c>
      <c r="I857" t="s">
        <v>27</v>
      </c>
      <c r="J857" t="s">
        <v>6984</v>
      </c>
      <c r="K857" t="s">
        <v>28</v>
      </c>
      <c r="L857" t="s">
        <v>28</v>
      </c>
      <c r="M857">
        <v>660</v>
      </c>
      <c r="N857" t="s">
        <v>122</v>
      </c>
      <c r="O857" t="s">
        <v>105</v>
      </c>
      <c r="P857" t="s">
        <v>64</v>
      </c>
      <c r="Q857">
        <v>3</v>
      </c>
      <c r="R857" t="s">
        <v>37</v>
      </c>
      <c r="S857">
        <v>2</v>
      </c>
      <c r="T857" t="s">
        <v>6185</v>
      </c>
    </row>
    <row r="858" spans="1:20" x14ac:dyDescent="0.3">
      <c r="A858" t="s">
        <v>983</v>
      </c>
      <c r="B858" t="s">
        <v>6985</v>
      </c>
      <c r="C858" t="s">
        <v>55</v>
      </c>
      <c r="D858" t="s">
        <v>56</v>
      </c>
      <c r="E858" t="s">
        <v>23</v>
      </c>
      <c r="F858" t="s">
        <v>190</v>
      </c>
      <c r="G858" t="s">
        <v>58</v>
      </c>
      <c r="H858" t="s">
        <v>49</v>
      </c>
      <c r="I858" t="s">
        <v>27</v>
      </c>
      <c r="J858" t="s">
        <v>6985</v>
      </c>
      <c r="K858" t="s">
        <v>28</v>
      </c>
      <c r="L858" t="s">
        <v>28</v>
      </c>
      <c r="M858">
        <v>178</v>
      </c>
      <c r="N858" t="s">
        <v>52</v>
      </c>
      <c r="O858" t="s">
        <v>30</v>
      </c>
      <c r="P858" t="s">
        <v>31</v>
      </c>
      <c r="Q858" t="s">
        <v>95</v>
      </c>
      <c r="R858" t="s">
        <v>28</v>
      </c>
      <c r="S858">
        <v>0</v>
      </c>
      <c r="T858" t="s">
        <v>6176</v>
      </c>
    </row>
    <row r="859" spans="1:20" x14ac:dyDescent="0.3">
      <c r="A859" t="s">
        <v>984</v>
      </c>
      <c r="B859" t="s">
        <v>6952</v>
      </c>
      <c r="C859" t="s">
        <v>60</v>
      </c>
      <c r="D859" t="s">
        <v>56</v>
      </c>
      <c r="E859" t="s">
        <v>40</v>
      </c>
      <c r="F859" t="s">
        <v>147</v>
      </c>
      <c r="G859" t="s">
        <v>58</v>
      </c>
      <c r="H859" t="s">
        <v>26</v>
      </c>
      <c r="I859" t="s">
        <v>27</v>
      </c>
      <c r="J859" t="s">
        <v>6952</v>
      </c>
      <c r="K859" t="s">
        <v>28</v>
      </c>
      <c r="L859" t="s">
        <v>28</v>
      </c>
      <c r="M859">
        <v>188</v>
      </c>
      <c r="N859" t="s">
        <v>52</v>
      </c>
      <c r="O859" t="s">
        <v>63</v>
      </c>
      <c r="P859" t="s">
        <v>31</v>
      </c>
      <c r="Q859">
        <v>2</v>
      </c>
      <c r="R859" t="s">
        <v>53</v>
      </c>
      <c r="S859">
        <v>1</v>
      </c>
      <c r="T859" t="s">
        <v>6258</v>
      </c>
    </row>
    <row r="860" spans="1:20" x14ac:dyDescent="0.3">
      <c r="A860" t="s">
        <v>985</v>
      </c>
      <c r="B860" t="s">
        <v>6986</v>
      </c>
      <c r="C860" t="s">
        <v>66</v>
      </c>
      <c r="D860" t="s">
        <v>56</v>
      </c>
      <c r="E860" t="s">
        <v>67</v>
      </c>
      <c r="F860" t="s">
        <v>358</v>
      </c>
      <c r="G860" t="s">
        <v>69</v>
      </c>
      <c r="H860" t="s">
        <v>49</v>
      </c>
      <c r="I860" t="s">
        <v>27</v>
      </c>
      <c r="J860" t="s">
        <v>6986</v>
      </c>
      <c r="K860" t="s">
        <v>28</v>
      </c>
      <c r="L860" t="s">
        <v>28</v>
      </c>
      <c r="M860">
        <v>955</v>
      </c>
      <c r="N860" t="s">
        <v>52</v>
      </c>
      <c r="O860" t="s">
        <v>63</v>
      </c>
      <c r="P860" t="s">
        <v>44</v>
      </c>
      <c r="Q860">
        <v>4</v>
      </c>
      <c r="R860" t="s">
        <v>32</v>
      </c>
      <c r="S860">
        <v>3</v>
      </c>
      <c r="T860" t="s">
        <v>6616</v>
      </c>
    </row>
    <row r="861" spans="1:20" x14ac:dyDescent="0.3">
      <c r="A861" t="s">
        <v>986</v>
      </c>
      <c r="B861" t="s">
        <v>6156</v>
      </c>
      <c r="C861" t="s">
        <v>71</v>
      </c>
      <c r="D861" t="s">
        <v>72</v>
      </c>
      <c r="E861" t="s">
        <v>23</v>
      </c>
      <c r="F861" t="s">
        <v>73</v>
      </c>
      <c r="G861" t="s">
        <v>74</v>
      </c>
      <c r="H861" t="s">
        <v>49</v>
      </c>
      <c r="I861" t="s">
        <v>50</v>
      </c>
      <c r="J861" t="s">
        <v>6156</v>
      </c>
      <c r="K861" t="s">
        <v>6987</v>
      </c>
      <c r="L861" t="s">
        <v>51</v>
      </c>
      <c r="M861">
        <v>217</v>
      </c>
      <c r="N861" t="s">
        <v>29</v>
      </c>
      <c r="O861" t="s">
        <v>30</v>
      </c>
      <c r="P861" t="s">
        <v>31</v>
      </c>
      <c r="Q861">
        <v>4</v>
      </c>
      <c r="R861" t="s">
        <v>32</v>
      </c>
      <c r="S861">
        <v>1</v>
      </c>
      <c r="T861" t="s">
        <v>6222</v>
      </c>
    </row>
    <row r="862" spans="1:20" x14ac:dyDescent="0.3">
      <c r="A862" t="s">
        <v>987</v>
      </c>
      <c r="B862" t="s">
        <v>6458</v>
      </c>
      <c r="C862" t="s">
        <v>77</v>
      </c>
      <c r="D862" t="s">
        <v>72</v>
      </c>
      <c r="E862" t="s">
        <v>40</v>
      </c>
      <c r="F862" t="s">
        <v>78</v>
      </c>
      <c r="G862" t="s">
        <v>79</v>
      </c>
      <c r="H862" t="s">
        <v>49</v>
      </c>
      <c r="I862" t="s">
        <v>27</v>
      </c>
      <c r="J862" t="s">
        <v>6458</v>
      </c>
      <c r="K862" t="s">
        <v>28</v>
      </c>
      <c r="L862" t="s">
        <v>28</v>
      </c>
      <c r="M862">
        <v>722</v>
      </c>
      <c r="N862" t="s">
        <v>29</v>
      </c>
      <c r="O862" t="s">
        <v>30</v>
      </c>
      <c r="P862" t="s">
        <v>31</v>
      </c>
      <c r="Q862">
        <v>3</v>
      </c>
      <c r="R862" t="s">
        <v>37</v>
      </c>
      <c r="S862">
        <v>2</v>
      </c>
      <c r="T862" t="s">
        <v>6385</v>
      </c>
    </row>
    <row r="863" spans="1:20" x14ac:dyDescent="0.3">
      <c r="A863" t="s">
        <v>988</v>
      </c>
      <c r="B863" t="s">
        <v>6988</v>
      </c>
      <c r="C863" t="s">
        <v>81</v>
      </c>
      <c r="D863" t="s">
        <v>72</v>
      </c>
      <c r="E863" t="s">
        <v>23</v>
      </c>
      <c r="F863" t="s">
        <v>152</v>
      </c>
      <c r="G863" t="s">
        <v>94</v>
      </c>
      <c r="H863" t="s">
        <v>49</v>
      </c>
      <c r="I863" t="s">
        <v>27</v>
      </c>
      <c r="J863" t="s">
        <v>6988</v>
      </c>
      <c r="K863" t="s">
        <v>28</v>
      </c>
      <c r="L863" t="s">
        <v>28</v>
      </c>
      <c r="M863">
        <v>322</v>
      </c>
      <c r="N863" t="s">
        <v>29</v>
      </c>
      <c r="O863" t="s">
        <v>63</v>
      </c>
      <c r="P863" t="s">
        <v>31</v>
      </c>
      <c r="Q863">
        <v>4</v>
      </c>
      <c r="R863" t="s">
        <v>32</v>
      </c>
      <c r="S863">
        <v>1</v>
      </c>
      <c r="T863" t="s">
        <v>6182</v>
      </c>
    </row>
    <row r="864" spans="1:20" x14ac:dyDescent="0.3">
      <c r="A864" t="s">
        <v>989</v>
      </c>
      <c r="B864" t="s">
        <v>6850</v>
      </c>
      <c r="C864" t="s">
        <v>86</v>
      </c>
      <c r="D864" t="s">
        <v>87</v>
      </c>
      <c r="E864" t="s">
        <v>67</v>
      </c>
      <c r="F864" t="s">
        <v>286</v>
      </c>
      <c r="G864" t="s">
        <v>94</v>
      </c>
      <c r="H864" t="s">
        <v>110</v>
      </c>
      <c r="I864" t="s">
        <v>27</v>
      </c>
      <c r="J864" t="s">
        <v>6850</v>
      </c>
      <c r="K864" t="s">
        <v>28</v>
      </c>
      <c r="L864" t="s">
        <v>28</v>
      </c>
      <c r="M864">
        <v>514</v>
      </c>
      <c r="N864" t="s">
        <v>52</v>
      </c>
      <c r="O864" t="s">
        <v>170</v>
      </c>
      <c r="P864" t="s">
        <v>64</v>
      </c>
      <c r="Q864">
        <v>3</v>
      </c>
      <c r="R864" t="s">
        <v>37</v>
      </c>
      <c r="S864">
        <v>1</v>
      </c>
      <c r="T864" t="s">
        <v>6659</v>
      </c>
    </row>
    <row r="865" spans="1:20" x14ac:dyDescent="0.3">
      <c r="A865" t="s">
        <v>990</v>
      </c>
      <c r="B865" t="s">
        <v>6358</v>
      </c>
      <c r="C865" t="s">
        <v>91</v>
      </c>
      <c r="D865" t="s">
        <v>87</v>
      </c>
      <c r="E865" t="s">
        <v>92</v>
      </c>
      <c r="F865" t="s">
        <v>35</v>
      </c>
      <c r="G865" t="s">
        <v>36</v>
      </c>
      <c r="H865" t="s">
        <v>26</v>
      </c>
      <c r="I865" t="s">
        <v>27</v>
      </c>
      <c r="J865" t="s">
        <v>6358</v>
      </c>
      <c r="K865" t="s">
        <v>28</v>
      </c>
      <c r="L865" t="s">
        <v>28</v>
      </c>
      <c r="M865">
        <v>257</v>
      </c>
      <c r="N865" t="s">
        <v>29</v>
      </c>
      <c r="O865" t="s">
        <v>63</v>
      </c>
      <c r="P865" t="s">
        <v>31</v>
      </c>
      <c r="Q865">
        <v>3</v>
      </c>
      <c r="R865" t="s">
        <v>37</v>
      </c>
      <c r="S865">
        <v>1</v>
      </c>
      <c r="T865" t="s">
        <v>6434</v>
      </c>
    </row>
    <row r="866" spans="1:20" x14ac:dyDescent="0.3">
      <c r="A866" t="s">
        <v>991</v>
      </c>
      <c r="B866" t="s">
        <v>6877</v>
      </c>
      <c r="C866" t="s">
        <v>21</v>
      </c>
      <c r="D866" t="s">
        <v>22</v>
      </c>
      <c r="E866" t="s">
        <v>23</v>
      </c>
      <c r="F866" t="s">
        <v>288</v>
      </c>
      <c r="G866" t="s">
        <v>25</v>
      </c>
      <c r="H866" t="s">
        <v>43</v>
      </c>
      <c r="I866" t="s">
        <v>27</v>
      </c>
      <c r="J866" t="s">
        <v>6877</v>
      </c>
      <c r="K866" t="s">
        <v>28</v>
      </c>
      <c r="L866" t="s">
        <v>28</v>
      </c>
      <c r="M866">
        <v>991</v>
      </c>
      <c r="N866" t="s">
        <v>75</v>
      </c>
      <c r="O866" t="s">
        <v>63</v>
      </c>
      <c r="P866" t="s">
        <v>64</v>
      </c>
      <c r="Q866">
        <v>4</v>
      </c>
      <c r="R866" t="s">
        <v>32</v>
      </c>
      <c r="S866">
        <v>3</v>
      </c>
      <c r="T866" t="s">
        <v>6237</v>
      </c>
    </row>
    <row r="867" spans="1:20" x14ac:dyDescent="0.3">
      <c r="A867" t="s">
        <v>992</v>
      </c>
      <c r="B867" t="s">
        <v>6989</v>
      </c>
      <c r="C867" t="s">
        <v>34</v>
      </c>
      <c r="D867" t="s">
        <v>22</v>
      </c>
      <c r="E867" t="s">
        <v>23</v>
      </c>
      <c r="F867" t="s">
        <v>99</v>
      </c>
      <c r="G867" t="s">
        <v>36</v>
      </c>
      <c r="H867" t="s">
        <v>49</v>
      </c>
      <c r="I867" t="s">
        <v>27</v>
      </c>
      <c r="J867" t="s">
        <v>6989</v>
      </c>
      <c r="K867" t="s">
        <v>28</v>
      </c>
      <c r="L867" t="s">
        <v>28</v>
      </c>
      <c r="M867">
        <v>429</v>
      </c>
      <c r="N867" t="s">
        <v>29</v>
      </c>
      <c r="O867" t="s">
        <v>63</v>
      </c>
      <c r="P867" t="s">
        <v>133</v>
      </c>
      <c r="Q867">
        <v>3</v>
      </c>
      <c r="R867" t="s">
        <v>37</v>
      </c>
      <c r="S867">
        <v>1</v>
      </c>
      <c r="T867" t="s">
        <v>6381</v>
      </c>
    </row>
    <row r="868" spans="1:20" x14ac:dyDescent="0.3">
      <c r="A868" t="s">
        <v>993</v>
      </c>
      <c r="B868" t="s">
        <v>6267</v>
      </c>
      <c r="C868" t="s">
        <v>39</v>
      </c>
      <c r="D868" t="s">
        <v>22</v>
      </c>
      <c r="E868" t="s">
        <v>40</v>
      </c>
      <c r="F868" t="s">
        <v>35</v>
      </c>
      <c r="G868" t="s">
        <v>36</v>
      </c>
      <c r="H868" t="s">
        <v>26</v>
      </c>
      <c r="I868" t="s">
        <v>27</v>
      </c>
      <c r="J868" t="s">
        <v>6267</v>
      </c>
      <c r="K868" t="s">
        <v>28</v>
      </c>
      <c r="L868" t="s">
        <v>28</v>
      </c>
      <c r="M868">
        <v>736</v>
      </c>
      <c r="N868" t="s">
        <v>29</v>
      </c>
      <c r="O868" t="s">
        <v>30</v>
      </c>
      <c r="P868" t="s">
        <v>64</v>
      </c>
      <c r="Q868">
        <v>2</v>
      </c>
      <c r="R868" t="s">
        <v>53</v>
      </c>
      <c r="S868">
        <v>2</v>
      </c>
      <c r="T868" t="s">
        <v>6202</v>
      </c>
    </row>
    <row r="869" spans="1:20" x14ac:dyDescent="0.3">
      <c r="A869" t="s">
        <v>994</v>
      </c>
      <c r="B869" t="s">
        <v>6990</v>
      </c>
      <c r="C869" t="s">
        <v>46</v>
      </c>
      <c r="D869" t="s">
        <v>22</v>
      </c>
      <c r="E869" t="s">
        <v>40</v>
      </c>
      <c r="F869" t="s">
        <v>101</v>
      </c>
      <c r="G869" t="s">
        <v>48</v>
      </c>
      <c r="H869" t="s">
        <v>26</v>
      </c>
      <c r="I869" t="s">
        <v>27</v>
      </c>
      <c r="J869" t="s">
        <v>6990</v>
      </c>
      <c r="K869" t="s">
        <v>28</v>
      </c>
      <c r="L869" t="s">
        <v>28</v>
      </c>
      <c r="M869">
        <v>497</v>
      </c>
      <c r="N869" t="s">
        <v>29</v>
      </c>
      <c r="O869" t="s">
        <v>43</v>
      </c>
      <c r="P869" t="s">
        <v>64</v>
      </c>
      <c r="Q869">
        <v>4</v>
      </c>
      <c r="R869" t="s">
        <v>32</v>
      </c>
      <c r="S869">
        <v>1</v>
      </c>
      <c r="T869" t="s">
        <v>6147</v>
      </c>
    </row>
    <row r="870" spans="1:20" x14ac:dyDescent="0.3">
      <c r="A870" t="s">
        <v>995</v>
      </c>
      <c r="B870" t="s">
        <v>6991</v>
      </c>
      <c r="C870" t="s">
        <v>55</v>
      </c>
      <c r="D870" t="s">
        <v>56</v>
      </c>
      <c r="E870" t="s">
        <v>23</v>
      </c>
      <c r="F870" t="s">
        <v>190</v>
      </c>
      <c r="G870" t="s">
        <v>58</v>
      </c>
      <c r="H870" t="s">
        <v>49</v>
      </c>
      <c r="I870" t="s">
        <v>27</v>
      </c>
      <c r="J870" t="s">
        <v>6991</v>
      </c>
      <c r="K870" t="s">
        <v>28</v>
      </c>
      <c r="L870" t="s">
        <v>28</v>
      </c>
      <c r="M870">
        <v>251</v>
      </c>
      <c r="N870" t="s">
        <v>75</v>
      </c>
      <c r="O870" t="s">
        <v>30</v>
      </c>
      <c r="P870" t="s">
        <v>64</v>
      </c>
      <c r="Q870">
        <v>4</v>
      </c>
      <c r="R870" t="s">
        <v>32</v>
      </c>
      <c r="S870">
        <v>1</v>
      </c>
      <c r="T870" t="s">
        <v>6276</v>
      </c>
    </row>
    <row r="871" spans="1:20" x14ac:dyDescent="0.3">
      <c r="A871" t="s">
        <v>996</v>
      </c>
      <c r="B871" t="s">
        <v>6238</v>
      </c>
      <c r="C871" t="s">
        <v>60</v>
      </c>
      <c r="D871" t="s">
        <v>56</v>
      </c>
      <c r="E871" t="s">
        <v>40</v>
      </c>
      <c r="F871" t="s">
        <v>307</v>
      </c>
      <c r="G871" t="s">
        <v>62</v>
      </c>
      <c r="H871" t="s">
        <v>110</v>
      </c>
      <c r="I871" t="s">
        <v>27</v>
      </c>
      <c r="J871" t="s">
        <v>6238</v>
      </c>
      <c r="K871" t="s">
        <v>28</v>
      </c>
      <c r="L871" t="s">
        <v>28</v>
      </c>
      <c r="M871">
        <v>169</v>
      </c>
      <c r="N871" t="s">
        <v>29</v>
      </c>
      <c r="O871" t="s">
        <v>30</v>
      </c>
      <c r="P871" t="s">
        <v>107</v>
      </c>
      <c r="Q871" t="s">
        <v>95</v>
      </c>
      <c r="R871" t="s">
        <v>28</v>
      </c>
      <c r="S871">
        <v>0</v>
      </c>
      <c r="T871" t="s">
        <v>6992</v>
      </c>
    </row>
    <row r="872" spans="1:20" x14ac:dyDescent="0.3">
      <c r="A872" t="s">
        <v>997</v>
      </c>
      <c r="B872" t="s">
        <v>6993</v>
      </c>
      <c r="C872" t="s">
        <v>66</v>
      </c>
      <c r="D872" t="s">
        <v>56</v>
      </c>
      <c r="E872" t="s">
        <v>67</v>
      </c>
      <c r="F872" t="s">
        <v>358</v>
      </c>
      <c r="G872" t="s">
        <v>69</v>
      </c>
      <c r="H872" t="s">
        <v>49</v>
      </c>
      <c r="I872" t="s">
        <v>27</v>
      </c>
      <c r="J872" t="s">
        <v>6993</v>
      </c>
      <c r="K872" t="s">
        <v>28</v>
      </c>
      <c r="L872" t="s">
        <v>28</v>
      </c>
      <c r="M872">
        <v>401</v>
      </c>
      <c r="N872" t="s">
        <v>75</v>
      </c>
      <c r="O872" t="s">
        <v>63</v>
      </c>
      <c r="P872" t="s">
        <v>31</v>
      </c>
      <c r="Q872">
        <v>3</v>
      </c>
      <c r="R872" t="s">
        <v>37</v>
      </c>
      <c r="S872">
        <v>1</v>
      </c>
      <c r="T872" t="s">
        <v>6174</v>
      </c>
    </row>
    <row r="873" spans="1:20" x14ac:dyDescent="0.3">
      <c r="A873" t="s">
        <v>998</v>
      </c>
      <c r="B873" t="s">
        <v>6622</v>
      </c>
      <c r="C873" t="s">
        <v>71</v>
      </c>
      <c r="D873" t="s">
        <v>72</v>
      </c>
      <c r="E873" t="s">
        <v>23</v>
      </c>
      <c r="F873" t="s">
        <v>73</v>
      </c>
      <c r="G873" t="s">
        <v>74</v>
      </c>
      <c r="H873" t="s">
        <v>49</v>
      </c>
      <c r="I873" t="s">
        <v>27</v>
      </c>
      <c r="J873" t="s">
        <v>6622</v>
      </c>
      <c r="K873" t="s">
        <v>28</v>
      </c>
      <c r="L873" t="s">
        <v>28</v>
      </c>
      <c r="M873">
        <v>150</v>
      </c>
      <c r="N873" t="s">
        <v>52</v>
      </c>
      <c r="O873" t="s">
        <v>30</v>
      </c>
      <c r="P873" t="s">
        <v>64</v>
      </c>
      <c r="Q873" t="s">
        <v>95</v>
      </c>
      <c r="R873" t="s">
        <v>28</v>
      </c>
      <c r="S873">
        <v>0</v>
      </c>
      <c r="T873" t="s">
        <v>6321</v>
      </c>
    </row>
    <row r="874" spans="1:20" x14ac:dyDescent="0.3">
      <c r="A874" t="s">
        <v>999</v>
      </c>
      <c r="B874" t="s">
        <v>6970</v>
      </c>
      <c r="C874" t="s">
        <v>77</v>
      </c>
      <c r="D874" t="s">
        <v>72</v>
      </c>
      <c r="E874" t="s">
        <v>40</v>
      </c>
      <c r="F874" t="s">
        <v>112</v>
      </c>
      <c r="G874" t="s">
        <v>79</v>
      </c>
      <c r="H874" t="s">
        <v>43</v>
      </c>
      <c r="I874" t="s">
        <v>27</v>
      </c>
      <c r="J874" t="s">
        <v>6970</v>
      </c>
      <c r="K874" t="s">
        <v>28</v>
      </c>
      <c r="L874" t="s">
        <v>28</v>
      </c>
      <c r="M874">
        <v>901</v>
      </c>
      <c r="N874" t="s">
        <v>52</v>
      </c>
      <c r="O874" t="s">
        <v>105</v>
      </c>
      <c r="P874" t="s">
        <v>31</v>
      </c>
      <c r="Q874">
        <v>3</v>
      </c>
      <c r="R874" t="s">
        <v>37</v>
      </c>
      <c r="S874">
        <v>2</v>
      </c>
      <c r="T874" t="s">
        <v>6233</v>
      </c>
    </row>
    <row r="875" spans="1:20" x14ac:dyDescent="0.3">
      <c r="A875" t="s">
        <v>1000</v>
      </c>
      <c r="B875" t="s">
        <v>6383</v>
      </c>
      <c r="C875" t="s">
        <v>81</v>
      </c>
      <c r="D875" t="s">
        <v>72</v>
      </c>
      <c r="E875" t="s">
        <v>23</v>
      </c>
      <c r="F875" t="s">
        <v>93</v>
      </c>
      <c r="G875" t="s">
        <v>94</v>
      </c>
      <c r="H875" t="s">
        <v>26</v>
      </c>
      <c r="I875" t="s">
        <v>27</v>
      </c>
      <c r="J875" t="s">
        <v>6383</v>
      </c>
      <c r="K875" t="s">
        <v>28</v>
      </c>
      <c r="L875" t="s">
        <v>28</v>
      </c>
      <c r="M875">
        <v>775</v>
      </c>
      <c r="N875" t="s">
        <v>122</v>
      </c>
      <c r="O875" t="s">
        <v>63</v>
      </c>
      <c r="P875" t="s">
        <v>107</v>
      </c>
      <c r="Q875">
        <v>3</v>
      </c>
      <c r="R875" t="s">
        <v>37</v>
      </c>
      <c r="S875">
        <v>2</v>
      </c>
      <c r="T875" t="s">
        <v>6239</v>
      </c>
    </row>
    <row r="876" spans="1:20" x14ac:dyDescent="0.3">
      <c r="A876" t="s">
        <v>1001</v>
      </c>
      <c r="B876" t="s">
        <v>6573</v>
      </c>
      <c r="C876" t="s">
        <v>86</v>
      </c>
      <c r="D876" t="s">
        <v>87</v>
      </c>
      <c r="E876" t="s">
        <v>67</v>
      </c>
      <c r="F876" t="s">
        <v>116</v>
      </c>
      <c r="G876" t="s">
        <v>89</v>
      </c>
      <c r="H876" t="s">
        <v>26</v>
      </c>
      <c r="I876" t="s">
        <v>27</v>
      </c>
      <c r="J876" t="s">
        <v>6573</v>
      </c>
      <c r="K876" t="s">
        <v>28</v>
      </c>
      <c r="L876" t="s">
        <v>28</v>
      </c>
      <c r="M876">
        <v>735</v>
      </c>
      <c r="N876" t="s">
        <v>52</v>
      </c>
      <c r="O876" t="s">
        <v>63</v>
      </c>
      <c r="P876" t="s">
        <v>64</v>
      </c>
      <c r="Q876">
        <v>3</v>
      </c>
      <c r="R876" t="s">
        <v>37</v>
      </c>
      <c r="S876">
        <v>2</v>
      </c>
      <c r="T876" t="s">
        <v>6429</v>
      </c>
    </row>
    <row r="877" spans="1:20" x14ac:dyDescent="0.3">
      <c r="A877" t="s">
        <v>1002</v>
      </c>
      <c r="B877" t="s">
        <v>6994</v>
      </c>
      <c r="C877" t="s">
        <v>91</v>
      </c>
      <c r="D877" t="s">
        <v>87</v>
      </c>
      <c r="E877" t="s">
        <v>92</v>
      </c>
      <c r="F877" t="s">
        <v>152</v>
      </c>
      <c r="G877" t="s">
        <v>94</v>
      </c>
      <c r="H877" t="s">
        <v>49</v>
      </c>
      <c r="I877" t="s">
        <v>27</v>
      </c>
      <c r="J877" t="s">
        <v>6994</v>
      </c>
      <c r="K877" t="s">
        <v>28</v>
      </c>
      <c r="L877" t="s">
        <v>28</v>
      </c>
      <c r="M877">
        <v>173</v>
      </c>
      <c r="N877" t="s">
        <v>29</v>
      </c>
      <c r="O877" t="s">
        <v>63</v>
      </c>
      <c r="P877" t="s">
        <v>31</v>
      </c>
      <c r="Q877" t="s">
        <v>95</v>
      </c>
      <c r="R877" t="s">
        <v>28</v>
      </c>
      <c r="S877">
        <v>0</v>
      </c>
      <c r="T877" t="s">
        <v>6724</v>
      </c>
    </row>
    <row r="878" spans="1:20" x14ac:dyDescent="0.3">
      <c r="A878" t="s">
        <v>1003</v>
      </c>
      <c r="B878" t="s">
        <v>6995</v>
      </c>
      <c r="C878" t="s">
        <v>21</v>
      </c>
      <c r="D878" t="s">
        <v>22</v>
      </c>
      <c r="E878" t="s">
        <v>23</v>
      </c>
      <c r="F878" t="s">
        <v>24</v>
      </c>
      <c r="G878" t="s">
        <v>25</v>
      </c>
      <c r="H878" t="s">
        <v>26</v>
      </c>
      <c r="I878" t="s">
        <v>27</v>
      </c>
      <c r="J878" t="s">
        <v>6995</v>
      </c>
      <c r="K878" t="s">
        <v>28</v>
      </c>
      <c r="L878" t="s">
        <v>28</v>
      </c>
      <c r="M878">
        <v>604</v>
      </c>
      <c r="N878" t="s">
        <v>29</v>
      </c>
      <c r="O878" t="s">
        <v>30</v>
      </c>
      <c r="P878" t="s">
        <v>107</v>
      </c>
      <c r="Q878">
        <v>4</v>
      </c>
      <c r="R878" t="s">
        <v>32</v>
      </c>
      <c r="S878">
        <v>2</v>
      </c>
      <c r="T878" t="s">
        <v>6147</v>
      </c>
    </row>
    <row r="879" spans="1:20" x14ac:dyDescent="0.3">
      <c r="A879" t="s">
        <v>1004</v>
      </c>
      <c r="B879" t="s">
        <v>6996</v>
      </c>
      <c r="C879" t="s">
        <v>34</v>
      </c>
      <c r="D879" t="s">
        <v>22</v>
      </c>
      <c r="E879" t="s">
        <v>23</v>
      </c>
      <c r="F879" t="s">
        <v>99</v>
      </c>
      <c r="G879" t="s">
        <v>36</v>
      </c>
      <c r="H879" t="s">
        <v>49</v>
      </c>
      <c r="I879" t="s">
        <v>27</v>
      </c>
      <c r="J879" t="s">
        <v>6996</v>
      </c>
      <c r="K879" t="s">
        <v>28</v>
      </c>
      <c r="L879" t="s">
        <v>28</v>
      </c>
      <c r="M879">
        <v>398</v>
      </c>
      <c r="N879" t="s">
        <v>52</v>
      </c>
      <c r="O879" t="s">
        <v>105</v>
      </c>
      <c r="P879" t="s">
        <v>31</v>
      </c>
      <c r="Q879">
        <v>2</v>
      </c>
      <c r="R879" t="s">
        <v>53</v>
      </c>
      <c r="S879">
        <v>1</v>
      </c>
      <c r="T879" t="s">
        <v>6420</v>
      </c>
    </row>
    <row r="880" spans="1:20" x14ac:dyDescent="0.3">
      <c r="A880" t="s">
        <v>1005</v>
      </c>
      <c r="B880" t="s">
        <v>6842</v>
      </c>
      <c r="C880" t="s">
        <v>39</v>
      </c>
      <c r="D880" t="s">
        <v>22</v>
      </c>
      <c r="E880" t="s">
        <v>40</v>
      </c>
      <c r="F880" t="s">
        <v>187</v>
      </c>
      <c r="G880" t="s">
        <v>42</v>
      </c>
      <c r="H880" t="s">
        <v>110</v>
      </c>
      <c r="I880" t="s">
        <v>27</v>
      </c>
      <c r="J880" t="s">
        <v>6842</v>
      </c>
      <c r="K880" t="s">
        <v>28</v>
      </c>
      <c r="L880" t="s">
        <v>28</v>
      </c>
      <c r="M880">
        <v>579</v>
      </c>
      <c r="N880" t="s">
        <v>122</v>
      </c>
      <c r="O880" t="s">
        <v>105</v>
      </c>
      <c r="P880" t="s">
        <v>64</v>
      </c>
      <c r="Q880">
        <v>3</v>
      </c>
      <c r="R880" t="s">
        <v>37</v>
      </c>
      <c r="S880">
        <v>2</v>
      </c>
      <c r="T880" t="s">
        <v>6997</v>
      </c>
    </row>
    <row r="881" spans="1:20" x14ac:dyDescent="0.3">
      <c r="A881" t="s">
        <v>1006</v>
      </c>
      <c r="B881" t="s">
        <v>6972</v>
      </c>
      <c r="C881" t="s">
        <v>46</v>
      </c>
      <c r="D881" t="s">
        <v>22</v>
      </c>
      <c r="E881" t="s">
        <v>40</v>
      </c>
      <c r="F881" t="s">
        <v>143</v>
      </c>
      <c r="G881" t="s">
        <v>48</v>
      </c>
      <c r="H881" t="s">
        <v>43</v>
      </c>
      <c r="I881" t="s">
        <v>50</v>
      </c>
      <c r="J881" t="s">
        <v>6972</v>
      </c>
      <c r="K881" t="s">
        <v>6998</v>
      </c>
      <c r="L881" t="s">
        <v>159</v>
      </c>
      <c r="M881">
        <v>162</v>
      </c>
      <c r="N881" t="s">
        <v>52</v>
      </c>
      <c r="O881" t="s">
        <v>63</v>
      </c>
      <c r="P881" t="s">
        <v>31</v>
      </c>
      <c r="Q881" t="s">
        <v>95</v>
      </c>
      <c r="R881" t="s">
        <v>28</v>
      </c>
      <c r="S881">
        <v>0</v>
      </c>
      <c r="T881" t="s">
        <v>6667</v>
      </c>
    </row>
    <row r="882" spans="1:20" x14ac:dyDescent="0.3">
      <c r="A882" t="s">
        <v>1007</v>
      </c>
      <c r="B882" t="s">
        <v>6999</v>
      </c>
      <c r="C882" t="s">
        <v>55</v>
      </c>
      <c r="D882" t="s">
        <v>56</v>
      </c>
      <c r="E882" t="s">
        <v>23</v>
      </c>
      <c r="F882" t="s">
        <v>190</v>
      </c>
      <c r="G882" t="s">
        <v>58</v>
      </c>
      <c r="H882" t="s">
        <v>49</v>
      </c>
      <c r="I882" t="s">
        <v>27</v>
      </c>
      <c r="J882" t="s">
        <v>6999</v>
      </c>
      <c r="K882" t="s">
        <v>28</v>
      </c>
      <c r="L882" t="s">
        <v>28</v>
      </c>
      <c r="M882">
        <v>627</v>
      </c>
      <c r="N882" t="s">
        <v>75</v>
      </c>
      <c r="O882" t="s">
        <v>43</v>
      </c>
      <c r="P882" t="s">
        <v>31</v>
      </c>
      <c r="Q882">
        <v>2</v>
      </c>
      <c r="R882" t="s">
        <v>53</v>
      </c>
      <c r="S882">
        <v>2</v>
      </c>
      <c r="T882" t="s">
        <v>6182</v>
      </c>
    </row>
    <row r="883" spans="1:20" x14ac:dyDescent="0.3">
      <c r="A883" t="s">
        <v>1008</v>
      </c>
      <c r="B883" t="s">
        <v>6774</v>
      </c>
      <c r="C883" t="s">
        <v>60</v>
      </c>
      <c r="D883" t="s">
        <v>56</v>
      </c>
      <c r="E883" t="s">
        <v>40</v>
      </c>
      <c r="F883" t="s">
        <v>57</v>
      </c>
      <c r="G883" t="s">
        <v>58</v>
      </c>
      <c r="H883" t="s">
        <v>43</v>
      </c>
      <c r="I883" t="s">
        <v>27</v>
      </c>
      <c r="J883" t="s">
        <v>6774</v>
      </c>
      <c r="K883" t="s">
        <v>28</v>
      </c>
      <c r="L883" t="s">
        <v>28</v>
      </c>
      <c r="M883">
        <v>304</v>
      </c>
      <c r="N883" t="s">
        <v>52</v>
      </c>
      <c r="O883" t="s">
        <v>63</v>
      </c>
      <c r="P883" t="s">
        <v>44</v>
      </c>
      <c r="Q883">
        <v>1</v>
      </c>
      <c r="R883" t="s">
        <v>53</v>
      </c>
      <c r="S883">
        <v>1</v>
      </c>
      <c r="T883" t="s">
        <v>6344</v>
      </c>
    </row>
    <row r="884" spans="1:20" x14ac:dyDescent="0.3">
      <c r="A884" t="s">
        <v>1009</v>
      </c>
      <c r="B884" t="s">
        <v>6916</v>
      </c>
      <c r="C884" t="s">
        <v>66</v>
      </c>
      <c r="D884" t="s">
        <v>56</v>
      </c>
      <c r="E884" t="s">
        <v>67</v>
      </c>
      <c r="F884" t="s">
        <v>193</v>
      </c>
      <c r="G884" t="s">
        <v>69</v>
      </c>
      <c r="H884" t="s">
        <v>43</v>
      </c>
      <c r="I884" t="s">
        <v>27</v>
      </c>
      <c r="J884" t="s">
        <v>6916</v>
      </c>
      <c r="K884" t="s">
        <v>28</v>
      </c>
      <c r="L884" t="s">
        <v>28</v>
      </c>
      <c r="M884">
        <v>786</v>
      </c>
      <c r="N884" t="s">
        <v>52</v>
      </c>
      <c r="O884" t="s">
        <v>63</v>
      </c>
      <c r="P884" t="s">
        <v>64</v>
      </c>
      <c r="Q884">
        <v>3</v>
      </c>
      <c r="R884" t="s">
        <v>37</v>
      </c>
      <c r="S884">
        <v>2</v>
      </c>
      <c r="T884" t="s">
        <v>6233</v>
      </c>
    </row>
    <row r="885" spans="1:20" x14ac:dyDescent="0.3">
      <c r="A885" t="s">
        <v>1010</v>
      </c>
      <c r="B885" t="s">
        <v>7000</v>
      </c>
      <c r="C885" t="s">
        <v>71</v>
      </c>
      <c r="D885" t="s">
        <v>72</v>
      </c>
      <c r="E885" t="s">
        <v>23</v>
      </c>
      <c r="F885" t="s">
        <v>150</v>
      </c>
      <c r="G885" t="s">
        <v>74</v>
      </c>
      <c r="H885" t="s">
        <v>26</v>
      </c>
      <c r="I885" t="s">
        <v>27</v>
      </c>
      <c r="J885" t="s">
        <v>7000</v>
      </c>
      <c r="K885" t="s">
        <v>28</v>
      </c>
      <c r="L885" t="s">
        <v>28</v>
      </c>
      <c r="M885">
        <v>121</v>
      </c>
      <c r="N885" t="s">
        <v>140</v>
      </c>
      <c r="O885" t="s">
        <v>43</v>
      </c>
      <c r="P885" t="s">
        <v>44</v>
      </c>
      <c r="Q885" t="s">
        <v>95</v>
      </c>
      <c r="R885" t="s">
        <v>28</v>
      </c>
      <c r="S885">
        <v>0</v>
      </c>
      <c r="T885" t="s">
        <v>6285</v>
      </c>
    </row>
    <row r="886" spans="1:20" x14ac:dyDescent="0.3">
      <c r="A886" t="s">
        <v>1011</v>
      </c>
      <c r="B886" t="s">
        <v>6862</v>
      </c>
      <c r="C886" t="s">
        <v>77</v>
      </c>
      <c r="D886" t="s">
        <v>72</v>
      </c>
      <c r="E886" t="s">
        <v>40</v>
      </c>
      <c r="F886" t="s">
        <v>78</v>
      </c>
      <c r="G886" t="s">
        <v>79</v>
      </c>
      <c r="H886" t="s">
        <v>49</v>
      </c>
      <c r="I886" t="s">
        <v>27</v>
      </c>
      <c r="J886" t="s">
        <v>6862</v>
      </c>
      <c r="K886" t="s">
        <v>28</v>
      </c>
      <c r="L886" t="s">
        <v>28</v>
      </c>
      <c r="M886">
        <v>328</v>
      </c>
      <c r="N886" t="s">
        <v>75</v>
      </c>
      <c r="O886" t="s">
        <v>30</v>
      </c>
      <c r="P886" t="s">
        <v>133</v>
      </c>
      <c r="Q886">
        <v>3</v>
      </c>
      <c r="R886" t="s">
        <v>37</v>
      </c>
      <c r="S886">
        <v>1</v>
      </c>
      <c r="T886" t="s">
        <v>6539</v>
      </c>
    </row>
    <row r="887" spans="1:20" x14ac:dyDescent="0.3">
      <c r="A887" t="s">
        <v>1012</v>
      </c>
      <c r="B887" t="s">
        <v>6545</v>
      </c>
      <c r="C887" t="s">
        <v>81</v>
      </c>
      <c r="D887" t="s">
        <v>72</v>
      </c>
      <c r="E887" t="s">
        <v>23</v>
      </c>
      <c r="F887" t="s">
        <v>154</v>
      </c>
      <c r="G887" t="s">
        <v>83</v>
      </c>
      <c r="H887" t="s">
        <v>43</v>
      </c>
      <c r="I887" t="s">
        <v>27</v>
      </c>
      <c r="J887" t="s">
        <v>6545</v>
      </c>
      <c r="K887" t="s">
        <v>28</v>
      </c>
      <c r="L887" t="s">
        <v>28</v>
      </c>
      <c r="M887">
        <v>784</v>
      </c>
      <c r="N887" t="s">
        <v>29</v>
      </c>
      <c r="O887" t="s">
        <v>43</v>
      </c>
      <c r="P887" t="s">
        <v>64</v>
      </c>
      <c r="Q887">
        <v>4</v>
      </c>
      <c r="R887" t="s">
        <v>32</v>
      </c>
      <c r="S887">
        <v>2</v>
      </c>
      <c r="T887" t="s">
        <v>6212</v>
      </c>
    </row>
    <row r="888" spans="1:20" x14ac:dyDescent="0.3">
      <c r="A888" t="s">
        <v>1013</v>
      </c>
      <c r="B888" t="s">
        <v>7001</v>
      </c>
      <c r="C888" t="s">
        <v>86</v>
      </c>
      <c r="D888" t="s">
        <v>87</v>
      </c>
      <c r="E888" t="s">
        <v>67</v>
      </c>
      <c r="F888" t="s">
        <v>88</v>
      </c>
      <c r="G888" t="s">
        <v>89</v>
      </c>
      <c r="H888" t="s">
        <v>49</v>
      </c>
      <c r="I888" t="s">
        <v>27</v>
      </c>
      <c r="J888" t="s">
        <v>7001</v>
      </c>
      <c r="K888" t="s">
        <v>28</v>
      </c>
      <c r="L888" t="s">
        <v>28</v>
      </c>
      <c r="M888">
        <v>215</v>
      </c>
      <c r="N888" t="s">
        <v>52</v>
      </c>
      <c r="O888" t="s">
        <v>63</v>
      </c>
      <c r="P888" t="s">
        <v>107</v>
      </c>
      <c r="Q888">
        <v>4</v>
      </c>
      <c r="R888" t="s">
        <v>32</v>
      </c>
      <c r="S888">
        <v>1</v>
      </c>
      <c r="T888" t="s">
        <v>6141</v>
      </c>
    </row>
    <row r="889" spans="1:20" x14ac:dyDescent="0.3">
      <c r="A889" t="s">
        <v>1014</v>
      </c>
      <c r="B889" t="s">
        <v>6976</v>
      </c>
      <c r="C889" t="s">
        <v>91</v>
      </c>
      <c r="D889" t="s">
        <v>87</v>
      </c>
      <c r="E889" t="s">
        <v>92</v>
      </c>
      <c r="F889" t="s">
        <v>152</v>
      </c>
      <c r="G889" t="s">
        <v>94</v>
      </c>
      <c r="H889" t="s">
        <v>49</v>
      </c>
      <c r="I889" t="s">
        <v>27</v>
      </c>
      <c r="J889" t="s">
        <v>6976</v>
      </c>
      <c r="K889" t="s">
        <v>28</v>
      </c>
      <c r="L889" t="s">
        <v>28</v>
      </c>
      <c r="M889">
        <v>402</v>
      </c>
      <c r="N889" t="s">
        <v>29</v>
      </c>
      <c r="O889" t="s">
        <v>30</v>
      </c>
      <c r="P889" t="s">
        <v>64</v>
      </c>
      <c r="Q889">
        <v>4</v>
      </c>
      <c r="R889" t="s">
        <v>32</v>
      </c>
      <c r="S889">
        <v>1</v>
      </c>
      <c r="T889" t="s">
        <v>6334</v>
      </c>
    </row>
    <row r="890" spans="1:20" x14ac:dyDescent="0.3">
      <c r="A890" t="s">
        <v>1015</v>
      </c>
      <c r="B890" t="s">
        <v>6498</v>
      </c>
      <c r="C890" t="s">
        <v>21</v>
      </c>
      <c r="D890" t="s">
        <v>22</v>
      </c>
      <c r="E890" t="s">
        <v>23</v>
      </c>
      <c r="F890" t="s">
        <v>121</v>
      </c>
      <c r="G890" t="s">
        <v>25</v>
      </c>
      <c r="H890" t="s">
        <v>49</v>
      </c>
      <c r="I890" t="s">
        <v>50</v>
      </c>
      <c r="J890" t="s">
        <v>6498</v>
      </c>
      <c r="K890" t="s">
        <v>7002</v>
      </c>
      <c r="L890" t="s">
        <v>51</v>
      </c>
      <c r="M890">
        <v>216</v>
      </c>
      <c r="N890" t="s">
        <v>52</v>
      </c>
      <c r="O890" t="s">
        <v>43</v>
      </c>
      <c r="P890" t="s">
        <v>31</v>
      </c>
      <c r="Q890">
        <v>3</v>
      </c>
      <c r="R890" t="s">
        <v>37</v>
      </c>
      <c r="S890">
        <v>1</v>
      </c>
      <c r="T890" t="s">
        <v>6539</v>
      </c>
    </row>
    <row r="891" spans="1:20" x14ac:dyDescent="0.3">
      <c r="A891" t="s">
        <v>1016</v>
      </c>
      <c r="B891" t="s">
        <v>6956</v>
      </c>
      <c r="C891" t="s">
        <v>34</v>
      </c>
      <c r="D891" t="s">
        <v>22</v>
      </c>
      <c r="E891" t="s">
        <v>23</v>
      </c>
      <c r="F891" t="s">
        <v>138</v>
      </c>
      <c r="G891" t="s">
        <v>36</v>
      </c>
      <c r="H891" t="s">
        <v>43</v>
      </c>
      <c r="I891" t="s">
        <v>27</v>
      </c>
      <c r="J891" t="s">
        <v>6956</v>
      </c>
      <c r="K891" t="s">
        <v>28</v>
      </c>
      <c r="L891" t="s">
        <v>28</v>
      </c>
      <c r="M891">
        <v>1034</v>
      </c>
      <c r="N891" t="s">
        <v>29</v>
      </c>
      <c r="O891" t="s">
        <v>63</v>
      </c>
      <c r="P891" t="s">
        <v>107</v>
      </c>
      <c r="Q891">
        <v>5</v>
      </c>
      <c r="R891" t="s">
        <v>119</v>
      </c>
      <c r="S891">
        <v>3</v>
      </c>
      <c r="T891" t="s">
        <v>6209</v>
      </c>
    </row>
    <row r="892" spans="1:20" x14ac:dyDescent="0.3">
      <c r="A892" t="s">
        <v>1017</v>
      </c>
      <c r="B892" t="s">
        <v>6901</v>
      </c>
      <c r="C892" t="s">
        <v>39</v>
      </c>
      <c r="D892" t="s">
        <v>22</v>
      </c>
      <c r="E892" t="s">
        <v>40</v>
      </c>
      <c r="F892" t="s">
        <v>143</v>
      </c>
      <c r="G892" t="s">
        <v>48</v>
      </c>
      <c r="H892" t="s">
        <v>43</v>
      </c>
      <c r="I892" t="s">
        <v>27</v>
      </c>
      <c r="J892" t="s">
        <v>6901</v>
      </c>
      <c r="K892" t="s">
        <v>28</v>
      </c>
      <c r="L892" t="s">
        <v>28</v>
      </c>
      <c r="M892">
        <v>676</v>
      </c>
      <c r="N892" t="s">
        <v>140</v>
      </c>
      <c r="O892" t="s">
        <v>30</v>
      </c>
      <c r="P892" t="s">
        <v>64</v>
      </c>
      <c r="Q892">
        <v>4</v>
      </c>
      <c r="R892" t="s">
        <v>32</v>
      </c>
      <c r="S892">
        <v>2</v>
      </c>
      <c r="T892" t="s">
        <v>6582</v>
      </c>
    </row>
    <row r="893" spans="1:20" x14ac:dyDescent="0.3">
      <c r="A893" t="s">
        <v>1018</v>
      </c>
      <c r="B893" t="s">
        <v>6850</v>
      </c>
      <c r="C893" t="s">
        <v>46</v>
      </c>
      <c r="D893" t="s">
        <v>22</v>
      </c>
      <c r="E893" t="s">
        <v>40</v>
      </c>
      <c r="F893" t="s">
        <v>143</v>
      </c>
      <c r="G893" t="s">
        <v>48</v>
      </c>
      <c r="H893" t="s">
        <v>43</v>
      </c>
      <c r="I893" t="s">
        <v>27</v>
      </c>
      <c r="J893" t="s">
        <v>6850</v>
      </c>
      <c r="K893" t="s">
        <v>28</v>
      </c>
      <c r="L893" t="s">
        <v>28</v>
      </c>
      <c r="M893">
        <v>514</v>
      </c>
      <c r="N893" t="s">
        <v>75</v>
      </c>
      <c r="O893" t="s">
        <v>63</v>
      </c>
      <c r="P893" t="s">
        <v>107</v>
      </c>
      <c r="Q893">
        <v>4</v>
      </c>
      <c r="R893" t="s">
        <v>32</v>
      </c>
      <c r="S893">
        <v>1</v>
      </c>
      <c r="T893" t="s">
        <v>6249</v>
      </c>
    </row>
    <row r="894" spans="1:20" x14ac:dyDescent="0.3">
      <c r="A894" t="s">
        <v>1019</v>
      </c>
      <c r="B894" t="s">
        <v>6451</v>
      </c>
      <c r="C894" t="s">
        <v>55</v>
      </c>
      <c r="D894" t="s">
        <v>56</v>
      </c>
      <c r="E894" t="s">
        <v>23</v>
      </c>
      <c r="F894" t="s">
        <v>147</v>
      </c>
      <c r="G894" t="s">
        <v>58</v>
      </c>
      <c r="H894" t="s">
        <v>26</v>
      </c>
      <c r="I894" t="s">
        <v>27</v>
      </c>
      <c r="J894" t="s">
        <v>6451</v>
      </c>
      <c r="K894" t="s">
        <v>28</v>
      </c>
      <c r="L894" t="s">
        <v>28</v>
      </c>
      <c r="M894">
        <v>1030</v>
      </c>
      <c r="N894" t="s">
        <v>52</v>
      </c>
      <c r="O894" t="s">
        <v>63</v>
      </c>
      <c r="P894" t="s">
        <v>44</v>
      </c>
      <c r="Q894">
        <v>5</v>
      </c>
      <c r="R894" t="s">
        <v>119</v>
      </c>
      <c r="S894">
        <v>3</v>
      </c>
      <c r="T894" t="s">
        <v>6360</v>
      </c>
    </row>
    <row r="895" spans="1:20" x14ac:dyDescent="0.3">
      <c r="A895" t="s">
        <v>1020</v>
      </c>
      <c r="B895" t="s">
        <v>6848</v>
      </c>
      <c r="C895" t="s">
        <v>60</v>
      </c>
      <c r="D895" t="s">
        <v>56</v>
      </c>
      <c r="E895" t="s">
        <v>40</v>
      </c>
      <c r="F895" t="s">
        <v>145</v>
      </c>
      <c r="G895" t="s">
        <v>62</v>
      </c>
      <c r="H895" t="s">
        <v>49</v>
      </c>
      <c r="I895" t="s">
        <v>27</v>
      </c>
      <c r="J895" t="s">
        <v>6848</v>
      </c>
      <c r="K895" t="s">
        <v>28</v>
      </c>
      <c r="L895" t="s">
        <v>28</v>
      </c>
      <c r="M895">
        <v>353</v>
      </c>
      <c r="N895" t="s">
        <v>29</v>
      </c>
      <c r="O895" t="s">
        <v>30</v>
      </c>
      <c r="P895" t="s">
        <v>64</v>
      </c>
      <c r="Q895">
        <v>3</v>
      </c>
      <c r="R895" t="s">
        <v>37</v>
      </c>
      <c r="S895">
        <v>1</v>
      </c>
      <c r="T895" t="s">
        <v>6975</v>
      </c>
    </row>
    <row r="896" spans="1:20" x14ac:dyDescent="0.3">
      <c r="A896" t="s">
        <v>1021</v>
      </c>
      <c r="B896" t="s">
        <v>6578</v>
      </c>
      <c r="C896" t="s">
        <v>66</v>
      </c>
      <c r="D896" t="s">
        <v>56</v>
      </c>
      <c r="E896" t="s">
        <v>67</v>
      </c>
      <c r="F896" t="s">
        <v>193</v>
      </c>
      <c r="G896" t="s">
        <v>69</v>
      </c>
      <c r="H896" t="s">
        <v>43</v>
      </c>
      <c r="I896" t="s">
        <v>27</v>
      </c>
      <c r="J896" t="s">
        <v>6578</v>
      </c>
      <c r="K896" t="s">
        <v>28</v>
      </c>
      <c r="L896" t="s">
        <v>28</v>
      </c>
      <c r="M896">
        <v>892</v>
      </c>
      <c r="N896" t="s">
        <v>29</v>
      </c>
      <c r="O896" t="s">
        <v>43</v>
      </c>
      <c r="P896" t="s">
        <v>44</v>
      </c>
      <c r="Q896">
        <v>3</v>
      </c>
      <c r="R896" t="s">
        <v>37</v>
      </c>
      <c r="S896">
        <v>2</v>
      </c>
      <c r="T896" t="s">
        <v>6484</v>
      </c>
    </row>
    <row r="897" spans="1:20" x14ac:dyDescent="0.3">
      <c r="A897" t="s">
        <v>1022</v>
      </c>
      <c r="B897" t="s">
        <v>6335</v>
      </c>
      <c r="C897" t="s">
        <v>71</v>
      </c>
      <c r="D897" t="s">
        <v>72</v>
      </c>
      <c r="E897" t="s">
        <v>23</v>
      </c>
      <c r="F897" t="s">
        <v>35</v>
      </c>
      <c r="G897" t="s">
        <v>36</v>
      </c>
      <c r="H897" t="s">
        <v>26</v>
      </c>
      <c r="I897" t="s">
        <v>50</v>
      </c>
      <c r="J897" t="s">
        <v>6335</v>
      </c>
      <c r="K897" t="s">
        <v>7003</v>
      </c>
      <c r="L897" t="s">
        <v>51</v>
      </c>
      <c r="M897">
        <v>91</v>
      </c>
      <c r="N897" t="s">
        <v>52</v>
      </c>
      <c r="O897" t="s">
        <v>63</v>
      </c>
      <c r="P897" t="s">
        <v>64</v>
      </c>
      <c r="Q897" t="s">
        <v>95</v>
      </c>
      <c r="R897" t="s">
        <v>28</v>
      </c>
      <c r="S897">
        <v>0</v>
      </c>
      <c r="T897" t="s">
        <v>6539</v>
      </c>
    </row>
    <row r="898" spans="1:20" x14ac:dyDescent="0.3">
      <c r="A898" t="s">
        <v>1023</v>
      </c>
      <c r="B898" t="s">
        <v>7004</v>
      </c>
      <c r="C898" t="s">
        <v>77</v>
      </c>
      <c r="D898" t="s">
        <v>72</v>
      </c>
      <c r="E898" t="s">
        <v>40</v>
      </c>
      <c r="F898" t="s">
        <v>114</v>
      </c>
      <c r="G898" t="s">
        <v>94</v>
      </c>
      <c r="H898" t="s">
        <v>43</v>
      </c>
      <c r="I898" t="s">
        <v>27</v>
      </c>
      <c r="J898" t="s">
        <v>7004</v>
      </c>
      <c r="K898" t="s">
        <v>28</v>
      </c>
      <c r="L898" t="s">
        <v>28</v>
      </c>
      <c r="M898">
        <v>536</v>
      </c>
      <c r="N898" t="s">
        <v>29</v>
      </c>
      <c r="O898" t="s">
        <v>105</v>
      </c>
      <c r="P898" t="s">
        <v>44</v>
      </c>
      <c r="Q898">
        <v>3</v>
      </c>
      <c r="R898" t="s">
        <v>37</v>
      </c>
      <c r="S898">
        <v>1</v>
      </c>
      <c r="T898" t="s">
        <v>6212</v>
      </c>
    </row>
    <row r="899" spans="1:20" x14ac:dyDescent="0.3">
      <c r="A899" t="s">
        <v>1024</v>
      </c>
      <c r="B899" t="s">
        <v>7005</v>
      </c>
      <c r="C899" t="s">
        <v>81</v>
      </c>
      <c r="D899" t="s">
        <v>72</v>
      </c>
      <c r="E899" t="s">
        <v>23</v>
      </c>
      <c r="F899" t="s">
        <v>223</v>
      </c>
      <c r="G899" t="s">
        <v>83</v>
      </c>
      <c r="H899" t="s">
        <v>49</v>
      </c>
      <c r="I899" t="s">
        <v>27</v>
      </c>
      <c r="J899" t="s">
        <v>7005</v>
      </c>
      <c r="K899" t="s">
        <v>28</v>
      </c>
      <c r="L899" t="s">
        <v>28</v>
      </c>
      <c r="M899">
        <v>752</v>
      </c>
      <c r="N899" t="s">
        <v>140</v>
      </c>
      <c r="O899" t="s">
        <v>30</v>
      </c>
      <c r="P899" t="s">
        <v>64</v>
      </c>
      <c r="Q899">
        <v>3</v>
      </c>
      <c r="R899" t="s">
        <v>37</v>
      </c>
      <c r="S899">
        <v>2</v>
      </c>
      <c r="T899" t="s">
        <v>6136</v>
      </c>
    </row>
    <row r="900" spans="1:20" x14ac:dyDescent="0.3">
      <c r="A900" t="s">
        <v>1025</v>
      </c>
      <c r="B900" t="s">
        <v>7006</v>
      </c>
      <c r="C900" t="s">
        <v>86</v>
      </c>
      <c r="D900" t="s">
        <v>87</v>
      </c>
      <c r="E900" t="s">
        <v>67</v>
      </c>
      <c r="F900" t="s">
        <v>116</v>
      </c>
      <c r="G900" t="s">
        <v>89</v>
      </c>
      <c r="H900" t="s">
        <v>26</v>
      </c>
      <c r="I900" t="s">
        <v>27</v>
      </c>
      <c r="J900" t="s">
        <v>7006</v>
      </c>
      <c r="K900" t="s">
        <v>28</v>
      </c>
      <c r="L900" t="s">
        <v>28</v>
      </c>
      <c r="M900">
        <v>551</v>
      </c>
      <c r="N900" t="s">
        <v>75</v>
      </c>
      <c r="O900" t="s">
        <v>170</v>
      </c>
      <c r="P900" t="s">
        <v>64</v>
      </c>
      <c r="Q900">
        <v>2</v>
      </c>
      <c r="R900" t="s">
        <v>53</v>
      </c>
      <c r="S900">
        <v>2</v>
      </c>
      <c r="T900" t="s">
        <v>6182</v>
      </c>
    </row>
    <row r="901" spans="1:20" x14ac:dyDescent="0.3">
      <c r="A901" t="s">
        <v>1026</v>
      </c>
      <c r="B901" t="s">
        <v>7007</v>
      </c>
      <c r="C901" t="s">
        <v>91</v>
      </c>
      <c r="D901" t="s">
        <v>87</v>
      </c>
      <c r="E901" t="s">
        <v>92</v>
      </c>
      <c r="F901" t="s">
        <v>114</v>
      </c>
      <c r="G901" t="s">
        <v>94</v>
      </c>
      <c r="H901" t="s">
        <v>43</v>
      </c>
      <c r="I901" t="s">
        <v>27</v>
      </c>
      <c r="J901" t="s">
        <v>7007</v>
      </c>
      <c r="K901" t="s">
        <v>28</v>
      </c>
      <c r="L901" t="s">
        <v>28</v>
      </c>
      <c r="M901">
        <v>179</v>
      </c>
      <c r="N901" t="s">
        <v>52</v>
      </c>
      <c r="O901" t="s">
        <v>63</v>
      </c>
      <c r="P901" t="s">
        <v>44</v>
      </c>
      <c r="Q901" t="s">
        <v>95</v>
      </c>
      <c r="R901" t="s">
        <v>28</v>
      </c>
      <c r="S901">
        <v>0</v>
      </c>
      <c r="T901" t="s">
        <v>6354</v>
      </c>
    </row>
    <row r="902" spans="1:20" x14ac:dyDescent="0.3">
      <c r="A902" t="s">
        <v>1027</v>
      </c>
      <c r="B902" t="s">
        <v>6993</v>
      </c>
      <c r="C902" t="s">
        <v>21</v>
      </c>
      <c r="D902" t="s">
        <v>22</v>
      </c>
      <c r="E902" t="s">
        <v>23</v>
      </c>
      <c r="F902" t="s">
        <v>288</v>
      </c>
      <c r="G902" t="s">
        <v>25</v>
      </c>
      <c r="H902" t="s">
        <v>43</v>
      </c>
      <c r="I902" t="s">
        <v>27</v>
      </c>
      <c r="J902" t="s">
        <v>6993</v>
      </c>
      <c r="K902" t="s">
        <v>28</v>
      </c>
      <c r="L902" t="s">
        <v>28</v>
      </c>
      <c r="M902">
        <v>401</v>
      </c>
      <c r="N902" t="s">
        <v>29</v>
      </c>
      <c r="O902" t="s">
        <v>43</v>
      </c>
      <c r="P902" t="s">
        <v>44</v>
      </c>
      <c r="Q902">
        <v>3</v>
      </c>
      <c r="R902" t="s">
        <v>37</v>
      </c>
      <c r="S902">
        <v>1</v>
      </c>
      <c r="T902" t="s">
        <v>6172</v>
      </c>
    </row>
    <row r="903" spans="1:20" x14ac:dyDescent="0.3">
      <c r="A903" t="s">
        <v>1028</v>
      </c>
      <c r="B903" t="s">
        <v>7008</v>
      </c>
      <c r="C903" t="s">
        <v>34</v>
      </c>
      <c r="D903" t="s">
        <v>22</v>
      </c>
      <c r="E903" t="s">
        <v>23</v>
      </c>
      <c r="F903" t="s">
        <v>121</v>
      </c>
      <c r="G903" t="s">
        <v>25</v>
      </c>
      <c r="H903" t="s">
        <v>49</v>
      </c>
      <c r="I903" t="s">
        <v>50</v>
      </c>
      <c r="J903" t="s">
        <v>7008</v>
      </c>
      <c r="K903" t="s">
        <v>7009</v>
      </c>
      <c r="L903" t="s">
        <v>84</v>
      </c>
      <c r="M903">
        <v>527</v>
      </c>
      <c r="N903" t="s">
        <v>52</v>
      </c>
      <c r="O903" t="s">
        <v>63</v>
      </c>
      <c r="P903" t="s">
        <v>64</v>
      </c>
      <c r="Q903">
        <v>4</v>
      </c>
      <c r="R903" t="s">
        <v>32</v>
      </c>
      <c r="S903">
        <v>1</v>
      </c>
      <c r="T903" t="s">
        <v>6525</v>
      </c>
    </row>
    <row r="904" spans="1:20" x14ac:dyDescent="0.3">
      <c r="A904" t="s">
        <v>1029</v>
      </c>
      <c r="B904" t="s">
        <v>6556</v>
      </c>
      <c r="C904" t="s">
        <v>39</v>
      </c>
      <c r="D904" t="s">
        <v>22</v>
      </c>
      <c r="E904" t="s">
        <v>40</v>
      </c>
      <c r="F904" t="s">
        <v>101</v>
      </c>
      <c r="G904" t="s">
        <v>48</v>
      </c>
      <c r="H904" t="s">
        <v>26</v>
      </c>
      <c r="I904" t="s">
        <v>27</v>
      </c>
      <c r="J904" t="s">
        <v>6556</v>
      </c>
      <c r="K904" t="s">
        <v>28</v>
      </c>
      <c r="L904" t="s">
        <v>28</v>
      </c>
      <c r="M904">
        <v>1010</v>
      </c>
      <c r="N904" t="s">
        <v>140</v>
      </c>
      <c r="O904" t="s">
        <v>30</v>
      </c>
      <c r="P904" t="s">
        <v>64</v>
      </c>
      <c r="Q904">
        <v>3</v>
      </c>
      <c r="R904" t="s">
        <v>37</v>
      </c>
      <c r="S904">
        <v>3</v>
      </c>
      <c r="T904" t="s">
        <v>6196</v>
      </c>
    </row>
    <row r="905" spans="1:20" x14ac:dyDescent="0.3">
      <c r="A905" t="s">
        <v>1030</v>
      </c>
      <c r="B905" t="s">
        <v>7010</v>
      </c>
      <c r="C905" t="s">
        <v>46</v>
      </c>
      <c r="D905" t="s">
        <v>22</v>
      </c>
      <c r="E905" t="s">
        <v>40</v>
      </c>
      <c r="F905" t="s">
        <v>47</v>
      </c>
      <c r="G905" t="s">
        <v>48</v>
      </c>
      <c r="H905" t="s">
        <v>49</v>
      </c>
      <c r="I905" t="s">
        <v>50</v>
      </c>
      <c r="J905" t="s">
        <v>7010</v>
      </c>
      <c r="K905" t="s">
        <v>6714</v>
      </c>
      <c r="L905" t="s">
        <v>51</v>
      </c>
      <c r="M905">
        <v>613</v>
      </c>
      <c r="N905" t="s">
        <v>29</v>
      </c>
      <c r="O905" t="s">
        <v>43</v>
      </c>
      <c r="P905" t="s">
        <v>64</v>
      </c>
      <c r="Q905">
        <v>5</v>
      </c>
      <c r="R905" t="s">
        <v>119</v>
      </c>
      <c r="S905">
        <v>2</v>
      </c>
      <c r="T905" t="s">
        <v>6611</v>
      </c>
    </row>
    <row r="906" spans="1:20" x14ac:dyDescent="0.3">
      <c r="A906" t="s">
        <v>1031</v>
      </c>
      <c r="B906" t="s">
        <v>6878</v>
      </c>
      <c r="C906" t="s">
        <v>55</v>
      </c>
      <c r="D906" t="s">
        <v>56</v>
      </c>
      <c r="E906" t="s">
        <v>23</v>
      </c>
      <c r="F906" t="s">
        <v>190</v>
      </c>
      <c r="G906" t="s">
        <v>58</v>
      </c>
      <c r="H906" t="s">
        <v>49</v>
      </c>
      <c r="I906" t="s">
        <v>27</v>
      </c>
      <c r="J906" t="s">
        <v>6878</v>
      </c>
      <c r="K906" t="s">
        <v>28</v>
      </c>
      <c r="L906" t="s">
        <v>28</v>
      </c>
      <c r="M906">
        <v>914</v>
      </c>
      <c r="N906" t="s">
        <v>29</v>
      </c>
      <c r="O906" t="s">
        <v>63</v>
      </c>
      <c r="P906" t="s">
        <v>107</v>
      </c>
      <c r="Q906">
        <v>4</v>
      </c>
      <c r="R906" t="s">
        <v>32</v>
      </c>
      <c r="S906">
        <v>3</v>
      </c>
      <c r="T906" t="s">
        <v>6387</v>
      </c>
    </row>
    <row r="907" spans="1:20" x14ac:dyDescent="0.3">
      <c r="A907" t="s">
        <v>1032</v>
      </c>
      <c r="B907" t="s">
        <v>6392</v>
      </c>
      <c r="C907" t="s">
        <v>60</v>
      </c>
      <c r="D907" t="s">
        <v>56</v>
      </c>
      <c r="E907" t="s">
        <v>40</v>
      </c>
      <c r="F907" t="s">
        <v>104</v>
      </c>
      <c r="G907" t="s">
        <v>62</v>
      </c>
      <c r="H907" t="s">
        <v>43</v>
      </c>
      <c r="I907" t="s">
        <v>27</v>
      </c>
      <c r="J907" t="s">
        <v>6392</v>
      </c>
      <c r="K907" t="s">
        <v>28</v>
      </c>
      <c r="L907" t="s">
        <v>28</v>
      </c>
      <c r="M907">
        <v>963</v>
      </c>
      <c r="N907" t="s">
        <v>122</v>
      </c>
      <c r="O907" t="s">
        <v>30</v>
      </c>
      <c r="P907" t="s">
        <v>31</v>
      </c>
      <c r="Q907">
        <v>4</v>
      </c>
      <c r="R907" t="s">
        <v>32</v>
      </c>
      <c r="S907">
        <v>3</v>
      </c>
      <c r="T907" t="s">
        <v>6296</v>
      </c>
    </row>
    <row r="908" spans="1:20" x14ac:dyDescent="0.3">
      <c r="A908" t="s">
        <v>1033</v>
      </c>
      <c r="B908" t="s">
        <v>6594</v>
      </c>
      <c r="C908" t="s">
        <v>66</v>
      </c>
      <c r="D908" t="s">
        <v>56</v>
      </c>
      <c r="E908" t="s">
        <v>67</v>
      </c>
      <c r="F908" t="s">
        <v>68</v>
      </c>
      <c r="G908" t="s">
        <v>69</v>
      </c>
      <c r="H908" t="s">
        <v>26</v>
      </c>
      <c r="I908" t="s">
        <v>27</v>
      </c>
      <c r="J908" t="s">
        <v>6594</v>
      </c>
      <c r="K908" t="s">
        <v>28</v>
      </c>
      <c r="L908" t="s">
        <v>28</v>
      </c>
      <c r="M908">
        <v>1075</v>
      </c>
      <c r="N908" t="s">
        <v>75</v>
      </c>
      <c r="O908" t="s">
        <v>43</v>
      </c>
      <c r="P908" t="s">
        <v>107</v>
      </c>
      <c r="Q908">
        <v>4</v>
      </c>
      <c r="R908" t="s">
        <v>32</v>
      </c>
      <c r="S908">
        <v>3</v>
      </c>
      <c r="T908" t="s">
        <v>6412</v>
      </c>
    </row>
    <row r="909" spans="1:20" x14ac:dyDescent="0.3">
      <c r="A909" t="s">
        <v>1034</v>
      </c>
      <c r="B909" t="s">
        <v>6415</v>
      </c>
      <c r="C909" t="s">
        <v>71</v>
      </c>
      <c r="D909" t="s">
        <v>72</v>
      </c>
      <c r="E909" t="s">
        <v>23</v>
      </c>
      <c r="F909" t="s">
        <v>73</v>
      </c>
      <c r="G909" t="s">
        <v>74</v>
      </c>
      <c r="H909" t="s">
        <v>49</v>
      </c>
      <c r="I909" t="s">
        <v>27</v>
      </c>
      <c r="J909" t="s">
        <v>6415</v>
      </c>
      <c r="K909" t="s">
        <v>28</v>
      </c>
      <c r="L909" t="s">
        <v>28</v>
      </c>
      <c r="M909">
        <v>1014</v>
      </c>
      <c r="N909" t="s">
        <v>29</v>
      </c>
      <c r="O909" t="s">
        <v>43</v>
      </c>
      <c r="P909" t="s">
        <v>107</v>
      </c>
      <c r="Q909">
        <v>5</v>
      </c>
      <c r="R909" t="s">
        <v>119</v>
      </c>
      <c r="S909">
        <v>3</v>
      </c>
      <c r="T909" t="s">
        <v>6724</v>
      </c>
    </row>
    <row r="910" spans="1:20" x14ac:dyDescent="0.3">
      <c r="A910" t="s">
        <v>1035</v>
      </c>
      <c r="B910" t="s">
        <v>7011</v>
      </c>
      <c r="C910" t="s">
        <v>77</v>
      </c>
      <c r="D910" t="s">
        <v>72</v>
      </c>
      <c r="E910" t="s">
        <v>40</v>
      </c>
      <c r="F910" t="s">
        <v>112</v>
      </c>
      <c r="G910" t="s">
        <v>79</v>
      </c>
      <c r="H910" t="s">
        <v>43</v>
      </c>
      <c r="I910" t="s">
        <v>27</v>
      </c>
      <c r="J910" t="s">
        <v>7011</v>
      </c>
      <c r="K910" t="s">
        <v>28</v>
      </c>
      <c r="L910" t="s">
        <v>28</v>
      </c>
      <c r="M910">
        <v>967</v>
      </c>
      <c r="N910" t="s">
        <v>29</v>
      </c>
      <c r="O910" t="s">
        <v>63</v>
      </c>
      <c r="P910" t="s">
        <v>44</v>
      </c>
      <c r="Q910">
        <v>4</v>
      </c>
      <c r="R910" t="s">
        <v>32</v>
      </c>
      <c r="S910">
        <v>3</v>
      </c>
      <c r="T910" t="s">
        <v>6479</v>
      </c>
    </row>
    <row r="911" spans="1:20" x14ac:dyDescent="0.3">
      <c r="A911" t="s">
        <v>1036</v>
      </c>
      <c r="B911" t="s">
        <v>6261</v>
      </c>
      <c r="C911" t="s">
        <v>81</v>
      </c>
      <c r="D911" t="s">
        <v>72</v>
      </c>
      <c r="E911" t="s">
        <v>23</v>
      </c>
      <c r="F911" t="s">
        <v>223</v>
      </c>
      <c r="G911" t="s">
        <v>83</v>
      </c>
      <c r="H911" t="s">
        <v>49</v>
      </c>
      <c r="I911" t="s">
        <v>27</v>
      </c>
      <c r="J911" t="s">
        <v>6261</v>
      </c>
      <c r="K911" t="s">
        <v>28</v>
      </c>
      <c r="L911" t="s">
        <v>28</v>
      </c>
      <c r="M911">
        <v>225</v>
      </c>
      <c r="N911" t="s">
        <v>29</v>
      </c>
      <c r="O911" t="s">
        <v>63</v>
      </c>
      <c r="P911" t="s">
        <v>31</v>
      </c>
      <c r="Q911">
        <v>2</v>
      </c>
      <c r="R911" t="s">
        <v>53</v>
      </c>
      <c r="S911">
        <v>1</v>
      </c>
      <c r="T911" t="s">
        <v>6595</v>
      </c>
    </row>
    <row r="912" spans="1:20" x14ac:dyDescent="0.3">
      <c r="A912" t="s">
        <v>1037</v>
      </c>
      <c r="B912" t="s">
        <v>6365</v>
      </c>
      <c r="C912" t="s">
        <v>86</v>
      </c>
      <c r="D912" t="s">
        <v>87</v>
      </c>
      <c r="E912" t="s">
        <v>67</v>
      </c>
      <c r="F912" t="s">
        <v>152</v>
      </c>
      <c r="G912" t="s">
        <v>94</v>
      </c>
      <c r="H912" t="s">
        <v>49</v>
      </c>
      <c r="I912" t="s">
        <v>27</v>
      </c>
      <c r="J912" t="s">
        <v>6365</v>
      </c>
      <c r="K912" t="s">
        <v>28</v>
      </c>
      <c r="L912" t="s">
        <v>28</v>
      </c>
      <c r="M912">
        <v>360</v>
      </c>
      <c r="N912" t="s">
        <v>52</v>
      </c>
      <c r="O912" t="s">
        <v>63</v>
      </c>
      <c r="P912" t="s">
        <v>44</v>
      </c>
      <c r="Q912">
        <v>3</v>
      </c>
      <c r="R912" t="s">
        <v>37</v>
      </c>
      <c r="S912">
        <v>1</v>
      </c>
      <c r="T912" t="s">
        <v>6189</v>
      </c>
    </row>
    <row r="913" spans="1:20" x14ac:dyDescent="0.3">
      <c r="A913" t="s">
        <v>1038</v>
      </c>
      <c r="B913" t="s">
        <v>7012</v>
      </c>
      <c r="C913" t="s">
        <v>91</v>
      </c>
      <c r="D913" t="s">
        <v>87</v>
      </c>
      <c r="E913" t="s">
        <v>92</v>
      </c>
      <c r="F913" t="s">
        <v>114</v>
      </c>
      <c r="G913" t="s">
        <v>94</v>
      </c>
      <c r="H913" t="s">
        <v>43</v>
      </c>
      <c r="I913" t="s">
        <v>27</v>
      </c>
      <c r="J913" t="s">
        <v>7012</v>
      </c>
      <c r="K913" t="s">
        <v>28</v>
      </c>
      <c r="L913" t="s">
        <v>28</v>
      </c>
      <c r="M913">
        <v>795</v>
      </c>
      <c r="N913" t="s">
        <v>29</v>
      </c>
      <c r="O913" t="s">
        <v>63</v>
      </c>
      <c r="P913" t="s">
        <v>133</v>
      </c>
      <c r="Q913">
        <v>4</v>
      </c>
      <c r="R913" t="s">
        <v>32</v>
      </c>
      <c r="S913">
        <v>2</v>
      </c>
      <c r="T913" t="s">
        <v>6440</v>
      </c>
    </row>
    <row r="914" spans="1:20" x14ac:dyDescent="0.3">
      <c r="A914" t="s">
        <v>1039</v>
      </c>
      <c r="B914" t="s">
        <v>7013</v>
      </c>
      <c r="C914" t="s">
        <v>21</v>
      </c>
      <c r="D914" t="s">
        <v>22</v>
      </c>
      <c r="E914" t="s">
        <v>23</v>
      </c>
      <c r="F914" t="s">
        <v>288</v>
      </c>
      <c r="G914" t="s">
        <v>25</v>
      </c>
      <c r="H914" t="s">
        <v>43</v>
      </c>
      <c r="I914" t="s">
        <v>27</v>
      </c>
      <c r="J914" t="s">
        <v>7013</v>
      </c>
      <c r="K914" t="s">
        <v>28</v>
      </c>
      <c r="L914" t="s">
        <v>28</v>
      </c>
      <c r="M914">
        <v>1061</v>
      </c>
      <c r="N914" t="s">
        <v>122</v>
      </c>
      <c r="O914" t="s">
        <v>63</v>
      </c>
      <c r="P914" t="s">
        <v>64</v>
      </c>
      <c r="Q914">
        <v>3</v>
      </c>
      <c r="R914" t="s">
        <v>37</v>
      </c>
      <c r="S914">
        <v>3</v>
      </c>
      <c r="T914" t="s">
        <v>6207</v>
      </c>
    </row>
    <row r="915" spans="1:20" x14ac:dyDescent="0.3">
      <c r="A915" t="s">
        <v>1040</v>
      </c>
      <c r="B915" t="s">
        <v>6584</v>
      </c>
      <c r="C915" t="s">
        <v>34</v>
      </c>
      <c r="D915" t="s">
        <v>22</v>
      </c>
      <c r="E915" t="s">
        <v>23</v>
      </c>
      <c r="F915" t="s">
        <v>138</v>
      </c>
      <c r="G915" t="s">
        <v>36</v>
      </c>
      <c r="H915" t="s">
        <v>43</v>
      </c>
      <c r="I915" t="s">
        <v>27</v>
      </c>
      <c r="J915" t="s">
        <v>6584</v>
      </c>
      <c r="K915" t="s">
        <v>28</v>
      </c>
      <c r="L915" t="s">
        <v>28</v>
      </c>
      <c r="M915">
        <v>636</v>
      </c>
      <c r="N915" t="s">
        <v>140</v>
      </c>
      <c r="O915" t="s">
        <v>63</v>
      </c>
      <c r="P915" t="s">
        <v>64</v>
      </c>
      <c r="Q915">
        <v>3</v>
      </c>
      <c r="R915" t="s">
        <v>37</v>
      </c>
      <c r="S915">
        <v>2</v>
      </c>
      <c r="T915" t="s">
        <v>6516</v>
      </c>
    </row>
    <row r="916" spans="1:20" x14ac:dyDescent="0.3">
      <c r="A916" t="s">
        <v>1041</v>
      </c>
      <c r="B916" t="s">
        <v>7014</v>
      </c>
      <c r="C916" t="s">
        <v>39</v>
      </c>
      <c r="D916" t="s">
        <v>22</v>
      </c>
      <c r="E916" t="s">
        <v>40</v>
      </c>
      <c r="F916" t="s">
        <v>174</v>
      </c>
      <c r="G916" t="s">
        <v>42</v>
      </c>
      <c r="H916" t="s">
        <v>26</v>
      </c>
      <c r="I916" t="s">
        <v>27</v>
      </c>
      <c r="J916" t="s">
        <v>7014</v>
      </c>
      <c r="K916" t="s">
        <v>28</v>
      </c>
      <c r="L916" t="s">
        <v>28</v>
      </c>
      <c r="M916">
        <v>849</v>
      </c>
      <c r="N916" t="s">
        <v>52</v>
      </c>
      <c r="O916" t="s">
        <v>105</v>
      </c>
      <c r="P916" t="s">
        <v>107</v>
      </c>
      <c r="Q916">
        <v>4</v>
      </c>
      <c r="R916" t="s">
        <v>32</v>
      </c>
      <c r="S916">
        <v>2</v>
      </c>
      <c r="T916" t="s">
        <v>6321</v>
      </c>
    </row>
    <row r="917" spans="1:20" x14ac:dyDescent="0.3">
      <c r="A917" t="s">
        <v>1042</v>
      </c>
      <c r="B917" t="s">
        <v>6549</v>
      </c>
      <c r="C917" t="s">
        <v>46</v>
      </c>
      <c r="D917" t="s">
        <v>22</v>
      </c>
      <c r="E917" t="s">
        <v>40</v>
      </c>
      <c r="F917" t="s">
        <v>41</v>
      </c>
      <c r="G917" t="s">
        <v>42</v>
      </c>
      <c r="H917" t="s">
        <v>43</v>
      </c>
      <c r="I917" t="s">
        <v>27</v>
      </c>
      <c r="J917" t="s">
        <v>6549</v>
      </c>
      <c r="K917" t="s">
        <v>28</v>
      </c>
      <c r="L917" t="s">
        <v>28</v>
      </c>
      <c r="M917">
        <v>734</v>
      </c>
      <c r="N917" t="s">
        <v>75</v>
      </c>
      <c r="O917" t="s">
        <v>63</v>
      </c>
      <c r="P917" t="s">
        <v>107</v>
      </c>
      <c r="Q917">
        <v>4</v>
      </c>
      <c r="R917" t="s">
        <v>32</v>
      </c>
      <c r="S917">
        <v>2</v>
      </c>
      <c r="T917" t="s">
        <v>6172</v>
      </c>
    </row>
    <row r="918" spans="1:20" x14ac:dyDescent="0.3">
      <c r="A918" t="s">
        <v>1043</v>
      </c>
      <c r="B918" t="s">
        <v>6294</v>
      </c>
      <c r="C918" t="s">
        <v>55</v>
      </c>
      <c r="D918" t="s">
        <v>56</v>
      </c>
      <c r="E918" t="s">
        <v>23</v>
      </c>
      <c r="F918" t="s">
        <v>57</v>
      </c>
      <c r="G918" t="s">
        <v>58</v>
      </c>
      <c r="H918" t="s">
        <v>43</v>
      </c>
      <c r="I918" t="s">
        <v>27</v>
      </c>
      <c r="J918" t="s">
        <v>6294</v>
      </c>
      <c r="K918" t="s">
        <v>28</v>
      </c>
      <c r="L918" t="s">
        <v>28</v>
      </c>
      <c r="M918">
        <v>984</v>
      </c>
      <c r="N918" t="s">
        <v>52</v>
      </c>
      <c r="O918" t="s">
        <v>30</v>
      </c>
      <c r="P918" t="s">
        <v>31</v>
      </c>
      <c r="Q918">
        <v>3</v>
      </c>
      <c r="R918" t="s">
        <v>37</v>
      </c>
      <c r="S918">
        <v>3</v>
      </c>
      <c r="T918" t="s">
        <v>6432</v>
      </c>
    </row>
    <row r="919" spans="1:20" x14ac:dyDescent="0.3">
      <c r="A919" t="s">
        <v>1044</v>
      </c>
      <c r="B919" t="s">
        <v>6351</v>
      </c>
      <c r="C919" t="s">
        <v>60</v>
      </c>
      <c r="D919" t="s">
        <v>56</v>
      </c>
      <c r="E919" t="s">
        <v>40</v>
      </c>
      <c r="F919" t="s">
        <v>145</v>
      </c>
      <c r="G919" t="s">
        <v>62</v>
      </c>
      <c r="H919" t="s">
        <v>49</v>
      </c>
      <c r="I919" t="s">
        <v>27</v>
      </c>
      <c r="J919" t="s">
        <v>6351</v>
      </c>
      <c r="K919" t="s">
        <v>28</v>
      </c>
      <c r="L919" t="s">
        <v>28</v>
      </c>
      <c r="M919">
        <v>661</v>
      </c>
      <c r="N919" t="s">
        <v>52</v>
      </c>
      <c r="O919" t="s">
        <v>30</v>
      </c>
      <c r="P919" t="s">
        <v>44</v>
      </c>
      <c r="Q919">
        <v>3</v>
      </c>
      <c r="R919" t="s">
        <v>37</v>
      </c>
      <c r="S919">
        <v>2</v>
      </c>
      <c r="T919" t="s">
        <v>6699</v>
      </c>
    </row>
    <row r="920" spans="1:20" x14ac:dyDescent="0.3">
      <c r="A920" t="s">
        <v>1045</v>
      </c>
      <c r="B920" t="s">
        <v>7015</v>
      </c>
      <c r="C920" t="s">
        <v>66</v>
      </c>
      <c r="D920" t="s">
        <v>56</v>
      </c>
      <c r="E920" t="s">
        <v>67</v>
      </c>
      <c r="F920" t="s">
        <v>193</v>
      </c>
      <c r="G920" t="s">
        <v>69</v>
      </c>
      <c r="H920" t="s">
        <v>43</v>
      </c>
      <c r="I920" t="s">
        <v>27</v>
      </c>
      <c r="J920" t="s">
        <v>7015</v>
      </c>
      <c r="K920" t="s">
        <v>28</v>
      </c>
      <c r="L920" t="s">
        <v>28</v>
      </c>
      <c r="M920">
        <v>300</v>
      </c>
      <c r="N920" t="s">
        <v>29</v>
      </c>
      <c r="O920" t="s">
        <v>43</v>
      </c>
      <c r="P920" t="s">
        <v>64</v>
      </c>
      <c r="Q920">
        <v>2</v>
      </c>
      <c r="R920" t="s">
        <v>53</v>
      </c>
      <c r="S920">
        <v>1</v>
      </c>
      <c r="T920" t="s">
        <v>6143</v>
      </c>
    </row>
    <row r="921" spans="1:20" x14ac:dyDescent="0.3">
      <c r="A921" t="s">
        <v>1046</v>
      </c>
      <c r="B921" t="s">
        <v>6726</v>
      </c>
      <c r="C921" t="s">
        <v>71</v>
      </c>
      <c r="D921" t="s">
        <v>72</v>
      </c>
      <c r="E921" t="s">
        <v>23</v>
      </c>
      <c r="F921" t="s">
        <v>1047</v>
      </c>
      <c r="G921" t="s">
        <v>74</v>
      </c>
      <c r="H921" t="s">
        <v>110</v>
      </c>
      <c r="I921" t="s">
        <v>50</v>
      </c>
      <c r="J921" t="s">
        <v>6726</v>
      </c>
      <c r="K921" t="s">
        <v>6618</v>
      </c>
      <c r="L921" t="s">
        <v>51</v>
      </c>
      <c r="M921">
        <v>91</v>
      </c>
      <c r="N921" t="s">
        <v>75</v>
      </c>
      <c r="O921" t="s">
        <v>63</v>
      </c>
      <c r="P921" t="s">
        <v>44</v>
      </c>
      <c r="Q921" t="s">
        <v>95</v>
      </c>
      <c r="R921" t="s">
        <v>28</v>
      </c>
      <c r="S921">
        <v>0</v>
      </c>
      <c r="T921" t="s">
        <v>6659</v>
      </c>
    </row>
    <row r="922" spans="1:20" x14ac:dyDescent="0.3">
      <c r="A922" t="s">
        <v>1048</v>
      </c>
      <c r="B922" t="s">
        <v>7016</v>
      </c>
      <c r="C922" t="s">
        <v>77</v>
      </c>
      <c r="D922" t="s">
        <v>72</v>
      </c>
      <c r="E922" t="s">
        <v>40</v>
      </c>
      <c r="F922" t="s">
        <v>131</v>
      </c>
      <c r="G922" t="s">
        <v>79</v>
      </c>
      <c r="H922" t="s">
        <v>26</v>
      </c>
      <c r="I922" t="s">
        <v>27</v>
      </c>
      <c r="J922" t="s">
        <v>7016</v>
      </c>
      <c r="K922" t="s">
        <v>28</v>
      </c>
      <c r="L922" t="s">
        <v>28</v>
      </c>
      <c r="M922">
        <v>681</v>
      </c>
      <c r="N922" t="s">
        <v>75</v>
      </c>
      <c r="O922" t="s">
        <v>63</v>
      </c>
      <c r="P922" t="s">
        <v>44</v>
      </c>
      <c r="Q922">
        <v>4</v>
      </c>
      <c r="R922" t="s">
        <v>32</v>
      </c>
      <c r="S922">
        <v>2</v>
      </c>
      <c r="T922" t="s">
        <v>6808</v>
      </c>
    </row>
    <row r="923" spans="1:20" x14ac:dyDescent="0.3">
      <c r="A923" t="s">
        <v>1049</v>
      </c>
      <c r="B923" t="s">
        <v>7017</v>
      </c>
      <c r="C923" t="s">
        <v>81</v>
      </c>
      <c r="D923" t="s">
        <v>72</v>
      </c>
      <c r="E923" t="s">
        <v>23</v>
      </c>
      <c r="F923" t="s">
        <v>82</v>
      </c>
      <c r="G923" t="s">
        <v>83</v>
      </c>
      <c r="H923" t="s">
        <v>26</v>
      </c>
      <c r="I923" t="s">
        <v>50</v>
      </c>
      <c r="J923" t="s">
        <v>7017</v>
      </c>
      <c r="K923" t="s">
        <v>7018</v>
      </c>
      <c r="L923" t="s">
        <v>51</v>
      </c>
      <c r="M923">
        <v>196</v>
      </c>
      <c r="N923" t="s">
        <v>52</v>
      </c>
      <c r="O923" t="s">
        <v>63</v>
      </c>
      <c r="P923" t="s">
        <v>31</v>
      </c>
      <c r="Q923">
        <v>1</v>
      </c>
      <c r="R923" t="s">
        <v>53</v>
      </c>
      <c r="S923">
        <v>1</v>
      </c>
      <c r="T923" t="s">
        <v>6298</v>
      </c>
    </row>
    <row r="924" spans="1:20" x14ac:dyDescent="0.3">
      <c r="A924" t="s">
        <v>1050</v>
      </c>
      <c r="B924" t="s">
        <v>6217</v>
      </c>
      <c r="C924" t="s">
        <v>86</v>
      </c>
      <c r="D924" t="s">
        <v>87</v>
      </c>
      <c r="E924" t="s">
        <v>67</v>
      </c>
      <c r="F924" t="s">
        <v>135</v>
      </c>
      <c r="G924" t="s">
        <v>89</v>
      </c>
      <c r="H924" t="s">
        <v>43</v>
      </c>
      <c r="I924" t="s">
        <v>50</v>
      </c>
      <c r="J924" t="s">
        <v>6217</v>
      </c>
      <c r="K924" t="s">
        <v>6288</v>
      </c>
      <c r="L924" t="s">
        <v>51</v>
      </c>
      <c r="M924">
        <v>392</v>
      </c>
      <c r="N924" t="s">
        <v>75</v>
      </c>
      <c r="O924" t="s">
        <v>63</v>
      </c>
      <c r="P924" t="s">
        <v>31</v>
      </c>
      <c r="Q924">
        <v>4</v>
      </c>
      <c r="R924" t="s">
        <v>32</v>
      </c>
      <c r="S924">
        <v>1</v>
      </c>
      <c r="T924" t="s">
        <v>6298</v>
      </c>
    </row>
    <row r="925" spans="1:20" x14ac:dyDescent="0.3">
      <c r="A925" t="s">
        <v>1051</v>
      </c>
      <c r="B925" t="s">
        <v>7019</v>
      </c>
      <c r="C925" t="s">
        <v>91</v>
      </c>
      <c r="D925" t="s">
        <v>87</v>
      </c>
      <c r="E925" t="s">
        <v>92</v>
      </c>
      <c r="F925" t="s">
        <v>150</v>
      </c>
      <c r="G925" t="s">
        <v>74</v>
      </c>
      <c r="H925" t="s">
        <v>26</v>
      </c>
      <c r="I925" t="s">
        <v>27</v>
      </c>
      <c r="J925" t="s">
        <v>7019</v>
      </c>
      <c r="K925" t="s">
        <v>28</v>
      </c>
      <c r="L925" t="s">
        <v>28</v>
      </c>
      <c r="M925">
        <v>247</v>
      </c>
      <c r="N925" t="s">
        <v>75</v>
      </c>
      <c r="O925" t="s">
        <v>170</v>
      </c>
      <c r="P925" t="s">
        <v>107</v>
      </c>
      <c r="Q925">
        <v>4</v>
      </c>
      <c r="R925" t="s">
        <v>32</v>
      </c>
      <c r="S925">
        <v>1</v>
      </c>
      <c r="T925" t="s">
        <v>6285</v>
      </c>
    </row>
    <row r="926" spans="1:20" x14ac:dyDescent="0.3">
      <c r="A926" t="s">
        <v>1052</v>
      </c>
      <c r="B926" t="s">
        <v>6581</v>
      </c>
      <c r="C926" t="s">
        <v>21</v>
      </c>
      <c r="D926" t="s">
        <v>22</v>
      </c>
      <c r="E926" t="s">
        <v>23</v>
      </c>
      <c r="F926" t="s">
        <v>99</v>
      </c>
      <c r="G926" t="s">
        <v>36</v>
      </c>
      <c r="H926" t="s">
        <v>49</v>
      </c>
      <c r="I926" t="s">
        <v>27</v>
      </c>
      <c r="J926" t="s">
        <v>6581</v>
      </c>
      <c r="K926" t="s">
        <v>28</v>
      </c>
      <c r="L926" t="s">
        <v>28</v>
      </c>
      <c r="M926">
        <v>126</v>
      </c>
      <c r="N926" t="s">
        <v>29</v>
      </c>
      <c r="O926" t="s">
        <v>30</v>
      </c>
      <c r="P926" t="s">
        <v>44</v>
      </c>
      <c r="Q926" t="s">
        <v>95</v>
      </c>
      <c r="R926" t="s">
        <v>28</v>
      </c>
      <c r="S926">
        <v>0</v>
      </c>
      <c r="T926" t="s">
        <v>7020</v>
      </c>
    </row>
    <row r="927" spans="1:20" x14ac:dyDescent="0.3">
      <c r="A927" t="s">
        <v>1053</v>
      </c>
      <c r="B927" t="s">
        <v>6810</v>
      </c>
      <c r="C927" t="s">
        <v>34</v>
      </c>
      <c r="D927" t="s">
        <v>22</v>
      </c>
      <c r="E927" t="s">
        <v>23</v>
      </c>
      <c r="F927" t="s">
        <v>35</v>
      </c>
      <c r="G927" t="s">
        <v>36</v>
      </c>
      <c r="H927" t="s">
        <v>26</v>
      </c>
      <c r="I927" t="s">
        <v>27</v>
      </c>
      <c r="J927" t="s">
        <v>6810</v>
      </c>
      <c r="K927" t="s">
        <v>28</v>
      </c>
      <c r="L927" t="s">
        <v>28</v>
      </c>
      <c r="M927">
        <v>1036</v>
      </c>
      <c r="N927" t="s">
        <v>29</v>
      </c>
      <c r="O927" t="s">
        <v>63</v>
      </c>
      <c r="P927" t="s">
        <v>107</v>
      </c>
      <c r="Q927">
        <v>3</v>
      </c>
      <c r="R927" t="s">
        <v>37</v>
      </c>
      <c r="S927">
        <v>3</v>
      </c>
      <c r="T927" t="s">
        <v>6606</v>
      </c>
    </row>
    <row r="928" spans="1:20" x14ac:dyDescent="0.3">
      <c r="A928" t="s">
        <v>1054</v>
      </c>
      <c r="B928" t="s">
        <v>7021</v>
      </c>
      <c r="C928" t="s">
        <v>39</v>
      </c>
      <c r="D928" t="s">
        <v>22</v>
      </c>
      <c r="E928" t="s">
        <v>40</v>
      </c>
      <c r="F928" t="s">
        <v>41</v>
      </c>
      <c r="G928" t="s">
        <v>42</v>
      </c>
      <c r="H928" t="s">
        <v>43</v>
      </c>
      <c r="I928" t="s">
        <v>27</v>
      </c>
      <c r="J928" t="s">
        <v>7021</v>
      </c>
      <c r="K928" t="s">
        <v>28</v>
      </c>
      <c r="L928" t="s">
        <v>28</v>
      </c>
      <c r="M928">
        <v>296</v>
      </c>
      <c r="N928" t="s">
        <v>52</v>
      </c>
      <c r="O928" t="s">
        <v>63</v>
      </c>
      <c r="P928" t="s">
        <v>133</v>
      </c>
      <c r="Q928">
        <v>3</v>
      </c>
      <c r="R928" t="s">
        <v>37</v>
      </c>
      <c r="S928">
        <v>1</v>
      </c>
      <c r="T928" t="s">
        <v>6207</v>
      </c>
    </row>
    <row r="929" spans="1:20" x14ac:dyDescent="0.3">
      <c r="A929" t="s">
        <v>1055</v>
      </c>
      <c r="B929" t="s">
        <v>6338</v>
      </c>
      <c r="C929" t="s">
        <v>46</v>
      </c>
      <c r="D929" t="s">
        <v>22</v>
      </c>
      <c r="E929" t="s">
        <v>40</v>
      </c>
      <c r="F929" t="s">
        <v>143</v>
      </c>
      <c r="G929" t="s">
        <v>48</v>
      </c>
      <c r="H929" t="s">
        <v>43</v>
      </c>
      <c r="I929" t="s">
        <v>50</v>
      </c>
      <c r="J929" t="s">
        <v>6338</v>
      </c>
      <c r="K929" t="s">
        <v>7022</v>
      </c>
      <c r="L929" t="s">
        <v>51</v>
      </c>
      <c r="M929">
        <v>216</v>
      </c>
      <c r="N929" t="s">
        <v>29</v>
      </c>
      <c r="O929" t="s">
        <v>43</v>
      </c>
      <c r="P929" t="s">
        <v>64</v>
      </c>
      <c r="Q929">
        <v>2</v>
      </c>
      <c r="R929" t="s">
        <v>53</v>
      </c>
      <c r="S929">
        <v>1</v>
      </c>
      <c r="T929" t="s">
        <v>6663</v>
      </c>
    </row>
    <row r="930" spans="1:20" x14ac:dyDescent="0.3">
      <c r="A930" t="s">
        <v>1056</v>
      </c>
      <c r="B930" t="s">
        <v>7023</v>
      </c>
      <c r="C930" t="s">
        <v>55</v>
      </c>
      <c r="D930" t="s">
        <v>56</v>
      </c>
      <c r="E930" t="s">
        <v>23</v>
      </c>
      <c r="F930" t="s">
        <v>147</v>
      </c>
      <c r="G930" t="s">
        <v>58</v>
      </c>
      <c r="H930" t="s">
        <v>26</v>
      </c>
      <c r="I930" t="s">
        <v>27</v>
      </c>
      <c r="J930" t="s">
        <v>7023</v>
      </c>
      <c r="K930" t="s">
        <v>28</v>
      </c>
      <c r="L930" t="s">
        <v>28</v>
      </c>
      <c r="M930">
        <v>420</v>
      </c>
      <c r="N930" t="s">
        <v>29</v>
      </c>
      <c r="O930" t="s">
        <v>63</v>
      </c>
      <c r="P930" t="s">
        <v>31</v>
      </c>
      <c r="Q930">
        <v>3</v>
      </c>
      <c r="R930" t="s">
        <v>37</v>
      </c>
      <c r="S930">
        <v>1</v>
      </c>
      <c r="T930" t="s">
        <v>6198</v>
      </c>
    </row>
    <row r="931" spans="1:20" x14ac:dyDescent="0.3">
      <c r="A931" t="s">
        <v>1057</v>
      </c>
      <c r="B931" t="s">
        <v>6905</v>
      </c>
      <c r="C931" t="s">
        <v>60</v>
      </c>
      <c r="D931" t="s">
        <v>56</v>
      </c>
      <c r="E931" t="s">
        <v>40</v>
      </c>
      <c r="F931" t="s">
        <v>61</v>
      </c>
      <c r="G931" t="s">
        <v>62</v>
      </c>
      <c r="H931" t="s">
        <v>26</v>
      </c>
      <c r="I931" t="s">
        <v>50</v>
      </c>
      <c r="J931" t="s">
        <v>6905</v>
      </c>
      <c r="K931" t="s">
        <v>6833</v>
      </c>
      <c r="L931" t="s">
        <v>51</v>
      </c>
      <c r="M931">
        <v>163</v>
      </c>
      <c r="N931" t="s">
        <v>75</v>
      </c>
      <c r="O931" t="s">
        <v>30</v>
      </c>
      <c r="P931" t="s">
        <v>31</v>
      </c>
      <c r="Q931" t="s">
        <v>95</v>
      </c>
      <c r="R931" t="s">
        <v>28</v>
      </c>
      <c r="S931">
        <v>0</v>
      </c>
      <c r="T931" t="s">
        <v>6187</v>
      </c>
    </row>
    <row r="932" spans="1:20" x14ac:dyDescent="0.3">
      <c r="A932" t="s">
        <v>1058</v>
      </c>
      <c r="B932" t="s">
        <v>6545</v>
      </c>
      <c r="C932" t="s">
        <v>66</v>
      </c>
      <c r="D932" t="s">
        <v>56</v>
      </c>
      <c r="E932" t="s">
        <v>67</v>
      </c>
      <c r="F932" t="s">
        <v>358</v>
      </c>
      <c r="G932" t="s">
        <v>69</v>
      </c>
      <c r="H932" t="s">
        <v>49</v>
      </c>
      <c r="I932" t="s">
        <v>27</v>
      </c>
      <c r="J932" t="s">
        <v>6545</v>
      </c>
      <c r="K932" t="s">
        <v>28</v>
      </c>
      <c r="L932" t="s">
        <v>28</v>
      </c>
      <c r="M932">
        <v>784</v>
      </c>
      <c r="N932" t="s">
        <v>29</v>
      </c>
      <c r="O932" t="s">
        <v>43</v>
      </c>
      <c r="P932" t="s">
        <v>107</v>
      </c>
      <c r="Q932">
        <v>3</v>
      </c>
      <c r="R932" t="s">
        <v>37</v>
      </c>
      <c r="S932">
        <v>2</v>
      </c>
      <c r="T932" t="s">
        <v>6539</v>
      </c>
    </row>
    <row r="933" spans="1:20" x14ac:dyDescent="0.3">
      <c r="A933" t="s">
        <v>1059</v>
      </c>
      <c r="B933" t="s">
        <v>7024</v>
      </c>
      <c r="C933" t="s">
        <v>71</v>
      </c>
      <c r="D933" t="s">
        <v>72</v>
      </c>
      <c r="E933" t="s">
        <v>23</v>
      </c>
      <c r="F933" t="s">
        <v>73</v>
      </c>
      <c r="G933" t="s">
        <v>74</v>
      </c>
      <c r="H933" t="s">
        <v>49</v>
      </c>
      <c r="I933" t="s">
        <v>50</v>
      </c>
      <c r="J933" t="s">
        <v>7024</v>
      </c>
      <c r="K933" t="s">
        <v>6711</v>
      </c>
      <c r="L933" t="s">
        <v>159</v>
      </c>
      <c r="M933">
        <v>734</v>
      </c>
      <c r="N933" t="s">
        <v>75</v>
      </c>
      <c r="O933" t="s">
        <v>63</v>
      </c>
      <c r="P933" t="s">
        <v>133</v>
      </c>
      <c r="Q933">
        <v>3</v>
      </c>
      <c r="R933" t="s">
        <v>37</v>
      </c>
      <c r="S933">
        <v>2</v>
      </c>
      <c r="T933" t="s">
        <v>6616</v>
      </c>
    </row>
    <row r="934" spans="1:20" x14ac:dyDescent="0.3">
      <c r="A934" t="s">
        <v>1060</v>
      </c>
      <c r="B934" t="s">
        <v>7025</v>
      </c>
      <c r="C934" t="s">
        <v>77</v>
      </c>
      <c r="D934" t="s">
        <v>72</v>
      </c>
      <c r="E934" t="s">
        <v>40</v>
      </c>
      <c r="F934" t="s">
        <v>131</v>
      </c>
      <c r="G934" t="s">
        <v>79</v>
      </c>
      <c r="H934" t="s">
        <v>26</v>
      </c>
      <c r="I934" t="s">
        <v>50</v>
      </c>
      <c r="J934" t="s">
        <v>7025</v>
      </c>
      <c r="K934" t="s">
        <v>6896</v>
      </c>
      <c r="L934" t="s">
        <v>51</v>
      </c>
      <c r="M934">
        <v>751</v>
      </c>
      <c r="N934" t="s">
        <v>29</v>
      </c>
      <c r="O934" t="s">
        <v>63</v>
      </c>
      <c r="P934" t="s">
        <v>31</v>
      </c>
      <c r="Q934">
        <v>2</v>
      </c>
      <c r="R934" t="s">
        <v>53</v>
      </c>
      <c r="S934">
        <v>2</v>
      </c>
      <c r="T934" t="s">
        <v>6574</v>
      </c>
    </row>
    <row r="935" spans="1:20" x14ac:dyDescent="0.3">
      <c r="A935" t="s">
        <v>1061</v>
      </c>
      <c r="B935" t="s">
        <v>6784</v>
      </c>
      <c r="C935" t="s">
        <v>81</v>
      </c>
      <c r="D935" t="s">
        <v>72</v>
      </c>
      <c r="E935" t="s">
        <v>23</v>
      </c>
      <c r="F935" t="s">
        <v>154</v>
      </c>
      <c r="G935" t="s">
        <v>83</v>
      </c>
      <c r="H935" t="s">
        <v>43</v>
      </c>
      <c r="I935" t="s">
        <v>27</v>
      </c>
      <c r="J935" t="s">
        <v>6784</v>
      </c>
      <c r="K935" t="s">
        <v>28</v>
      </c>
      <c r="L935" t="s">
        <v>28</v>
      </c>
      <c r="M935">
        <v>485</v>
      </c>
      <c r="N935" t="s">
        <v>52</v>
      </c>
      <c r="O935" t="s">
        <v>63</v>
      </c>
      <c r="P935" t="s">
        <v>44</v>
      </c>
      <c r="Q935">
        <v>5</v>
      </c>
      <c r="R935" t="s">
        <v>119</v>
      </c>
      <c r="S935">
        <v>1</v>
      </c>
      <c r="T935" t="s">
        <v>6239</v>
      </c>
    </row>
    <row r="936" spans="1:20" x14ac:dyDescent="0.3">
      <c r="A936" t="s">
        <v>1062</v>
      </c>
      <c r="B936" t="s">
        <v>7026</v>
      </c>
      <c r="C936" t="s">
        <v>86</v>
      </c>
      <c r="D936" t="s">
        <v>87</v>
      </c>
      <c r="E936" t="s">
        <v>67</v>
      </c>
      <c r="F936" t="s">
        <v>88</v>
      </c>
      <c r="G936" t="s">
        <v>89</v>
      </c>
      <c r="H936" t="s">
        <v>49</v>
      </c>
      <c r="I936" t="s">
        <v>50</v>
      </c>
      <c r="J936" t="s">
        <v>7026</v>
      </c>
      <c r="K936" t="s">
        <v>7027</v>
      </c>
      <c r="L936" t="s">
        <v>51</v>
      </c>
      <c r="M936">
        <v>199</v>
      </c>
      <c r="N936" t="s">
        <v>122</v>
      </c>
      <c r="O936" t="s">
        <v>30</v>
      </c>
      <c r="P936" t="s">
        <v>64</v>
      </c>
      <c r="Q936">
        <v>5</v>
      </c>
      <c r="R936" t="s">
        <v>119</v>
      </c>
      <c r="S936">
        <v>1</v>
      </c>
      <c r="T936" t="s">
        <v>6165</v>
      </c>
    </row>
    <row r="937" spans="1:20" x14ac:dyDescent="0.3">
      <c r="A937" t="s">
        <v>1063</v>
      </c>
      <c r="B937" t="s">
        <v>7028</v>
      </c>
      <c r="C937" t="s">
        <v>91</v>
      </c>
      <c r="D937" t="s">
        <v>87</v>
      </c>
      <c r="E937" t="s">
        <v>92</v>
      </c>
      <c r="F937" t="s">
        <v>114</v>
      </c>
      <c r="G937" t="s">
        <v>94</v>
      </c>
      <c r="H937" t="s">
        <v>43</v>
      </c>
      <c r="I937" t="s">
        <v>27</v>
      </c>
      <c r="J937" t="s">
        <v>7028</v>
      </c>
      <c r="K937" t="s">
        <v>28</v>
      </c>
      <c r="L937" t="s">
        <v>28</v>
      </c>
      <c r="M937">
        <v>695</v>
      </c>
      <c r="N937" t="s">
        <v>52</v>
      </c>
      <c r="O937" t="s">
        <v>63</v>
      </c>
      <c r="P937" t="s">
        <v>31</v>
      </c>
      <c r="Q937">
        <v>5</v>
      </c>
      <c r="R937" t="s">
        <v>119</v>
      </c>
      <c r="S937">
        <v>2</v>
      </c>
      <c r="T937" t="s">
        <v>6233</v>
      </c>
    </row>
    <row r="938" spans="1:20" x14ac:dyDescent="0.3">
      <c r="A938" t="s">
        <v>1064</v>
      </c>
      <c r="B938" t="s">
        <v>6323</v>
      </c>
      <c r="C938" t="s">
        <v>21</v>
      </c>
      <c r="D938" t="s">
        <v>22</v>
      </c>
      <c r="E938" t="s">
        <v>23</v>
      </c>
      <c r="F938" t="s">
        <v>121</v>
      </c>
      <c r="G938" t="s">
        <v>25</v>
      </c>
      <c r="H938" t="s">
        <v>49</v>
      </c>
      <c r="I938" t="s">
        <v>27</v>
      </c>
      <c r="J938" t="s">
        <v>6323</v>
      </c>
      <c r="K938" t="s">
        <v>28</v>
      </c>
      <c r="L938" t="s">
        <v>28</v>
      </c>
      <c r="M938">
        <v>976</v>
      </c>
      <c r="N938" t="s">
        <v>29</v>
      </c>
      <c r="O938" t="s">
        <v>63</v>
      </c>
      <c r="P938" t="s">
        <v>107</v>
      </c>
      <c r="Q938">
        <v>4</v>
      </c>
      <c r="R938" t="s">
        <v>32</v>
      </c>
      <c r="S938">
        <v>3</v>
      </c>
      <c r="T938" t="s">
        <v>6371</v>
      </c>
    </row>
    <row r="939" spans="1:20" x14ac:dyDescent="0.3">
      <c r="A939" t="s">
        <v>1065</v>
      </c>
      <c r="B939" t="s">
        <v>6841</v>
      </c>
      <c r="C939" t="s">
        <v>34</v>
      </c>
      <c r="D939" t="s">
        <v>22</v>
      </c>
      <c r="E939" t="s">
        <v>23</v>
      </c>
      <c r="F939" t="s">
        <v>99</v>
      </c>
      <c r="G939" t="s">
        <v>36</v>
      </c>
      <c r="H939" t="s">
        <v>49</v>
      </c>
      <c r="I939" t="s">
        <v>50</v>
      </c>
      <c r="J939" t="s">
        <v>6841</v>
      </c>
      <c r="K939" t="s">
        <v>6950</v>
      </c>
      <c r="L939" t="s">
        <v>84</v>
      </c>
      <c r="M939">
        <v>206</v>
      </c>
      <c r="N939" t="s">
        <v>29</v>
      </c>
      <c r="O939" t="s">
        <v>170</v>
      </c>
      <c r="P939" t="s">
        <v>64</v>
      </c>
      <c r="Q939">
        <v>3</v>
      </c>
      <c r="R939" t="s">
        <v>37</v>
      </c>
      <c r="S939">
        <v>1</v>
      </c>
      <c r="T939" t="s">
        <v>6803</v>
      </c>
    </row>
    <row r="940" spans="1:20" x14ac:dyDescent="0.3">
      <c r="A940" t="s">
        <v>1066</v>
      </c>
      <c r="B940" t="s">
        <v>6934</v>
      </c>
      <c r="C940" t="s">
        <v>39</v>
      </c>
      <c r="D940" t="s">
        <v>22</v>
      </c>
      <c r="E940" t="s">
        <v>40</v>
      </c>
      <c r="F940" t="s">
        <v>174</v>
      </c>
      <c r="G940" t="s">
        <v>42</v>
      </c>
      <c r="H940" t="s">
        <v>26</v>
      </c>
      <c r="I940" t="s">
        <v>27</v>
      </c>
      <c r="J940" t="s">
        <v>6934</v>
      </c>
      <c r="K940" t="s">
        <v>28</v>
      </c>
      <c r="L940" t="s">
        <v>28</v>
      </c>
      <c r="M940">
        <v>93</v>
      </c>
      <c r="N940" t="s">
        <v>52</v>
      </c>
      <c r="O940" t="s">
        <v>105</v>
      </c>
      <c r="P940" t="s">
        <v>31</v>
      </c>
      <c r="Q940" t="s">
        <v>95</v>
      </c>
      <c r="R940" t="s">
        <v>28</v>
      </c>
      <c r="S940">
        <v>0</v>
      </c>
      <c r="T940" t="s">
        <v>6182</v>
      </c>
    </row>
    <row r="941" spans="1:20" x14ac:dyDescent="0.3">
      <c r="A941" t="s">
        <v>1067</v>
      </c>
      <c r="B941" t="s">
        <v>6386</v>
      </c>
      <c r="C941" t="s">
        <v>46</v>
      </c>
      <c r="D941" t="s">
        <v>22</v>
      </c>
      <c r="E941" t="s">
        <v>40</v>
      </c>
      <c r="F941" t="s">
        <v>41</v>
      </c>
      <c r="G941" t="s">
        <v>42</v>
      </c>
      <c r="H941" t="s">
        <v>43</v>
      </c>
      <c r="I941" t="s">
        <v>27</v>
      </c>
      <c r="J941" t="s">
        <v>6386</v>
      </c>
      <c r="K941" t="s">
        <v>28</v>
      </c>
      <c r="L941" t="s">
        <v>28</v>
      </c>
      <c r="M941">
        <v>656</v>
      </c>
      <c r="N941" t="s">
        <v>29</v>
      </c>
      <c r="O941" t="s">
        <v>30</v>
      </c>
      <c r="P941" t="s">
        <v>133</v>
      </c>
      <c r="Q941">
        <v>3</v>
      </c>
      <c r="R941" t="s">
        <v>37</v>
      </c>
      <c r="S941">
        <v>2</v>
      </c>
      <c r="T941" t="s">
        <v>6229</v>
      </c>
    </row>
    <row r="942" spans="1:20" x14ac:dyDescent="0.3">
      <c r="A942" t="s">
        <v>1068</v>
      </c>
      <c r="B942" t="s">
        <v>6707</v>
      </c>
      <c r="C942" t="s">
        <v>55</v>
      </c>
      <c r="D942" t="s">
        <v>56</v>
      </c>
      <c r="E942" t="s">
        <v>23</v>
      </c>
      <c r="F942" t="s">
        <v>57</v>
      </c>
      <c r="G942" t="s">
        <v>58</v>
      </c>
      <c r="H942" t="s">
        <v>43</v>
      </c>
      <c r="I942" t="s">
        <v>27</v>
      </c>
      <c r="J942" t="s">
        <v>6707</v>
      </c>
      <c r="K942" t="s">
        <v>28</v>
      </c>
      <c r="L942" t="s">
        <v>28</v>
      </c>
      <c r="M942">
        <v>737</v>
      </c>
      <c r="N942" t="s">
        <v>29</v>
      </c>
      <c r="O942" t="s">
        <v>30</v>
      </c>
      <c r="P942" t="s">
        <v>64</v>
      </c>
      <c r="Q942">
        <v>3</v>
      </c>
      <c r="R942" t="s">
        <v>37</v>
      </c>
      <c r="S942">
        <v>2</v>
      </c>
      <c r="T942" t="s">
        <v>6209</v>
      </c>
    </row>
    <row r="943" spans="1:20" x14ac:dyDescent="0.3">
      <c r="A943" t="s">
        <v>1069</v>
      </c>
      <c r="B943" t="s">
        <v>7029</v>
      </c>
      <c r="C943" t="s">
        <v>60</v>
      </c>
      <c r="D943" t="s">
        <v>56</v>
      </c>
      <c r="E943" t="s">
        <v>40</v>
      </c>
      <c r="F943" t="s">
        <v>57</v>
      </c>
      <c r="G943" t="s">
        <v>58</v>
      </c>
      <c r="H943" t="s">
        <v>43</v>
      </c>
      <c r="I943" t="s">
        <v>27</v>
      </c>
      <c r="J943" t="s">
        <v>7029</v>
      </c>
      <c r="K943" t="s">
        <v>28</v>
      </c>
      <c r="L943" t="s">
        <v>28</v>
      </c>
      <c r="M943">
        <v>358</v>
      </c>
      <c r="N943" t="s">
        <v>52</v>
      </c>
      <c r="O943" t="s">
        <v>63</v>
      </c>
      <c r="P943" t="s">
        <v>64</v>
      </c>
      <c r="Q943">
        <v>3</v>
      </c>
      <c r="R943" t="s">
        <v>37</v>
      </c>
      <c r="S943">
        <v>1</v>
      </c>
      <c r="T943" t="s">
        <v>6178</v>
      </c>
    </row>
    <row r="944" spans="1:20" x14ac:dyDescent="0.3">
      <c r="A944" t="s">
        <v>1070</v>
      </c>
      <c r="B944" t="s">
        <v>6773</v>
      </c>
      <c r="C944" t="s">
        <v>66</v>
      </c>
      <c r="D944" t="s">
        <v>56</v>
      </c>
      <c r="E944" t="s">
        <v>67</v>
      </c>
      <c r="F944" t="s">
        <v>68</v>
      </c>
      <c r="G944" t="s">
        <v>69</v>
      </c>
      <c r="H944" t="s">
        <v>26</v>
      </c>
      <c r="I944" t="s">
        <v>27</v>
      </c>
      <c r="J944" t="s">
        <v>6773</v>
      </c>
      <c r="K944" t="s">
        <v>28</v>
      </c>
      <c r="L944" t="s">
        <v>28</v>
      </c>
      <c r="M944">
        <v>924</v>
      </c>
      <c r="N944" t="s">
        <v>122</v>
      </c>
      <c r="O944" t="s">
        <v>105</v>
      </c>
      <c r="P944" t="s">
        <v>107</v>
      </c>
      <c r="Q944">
        <v>4</v>
      </c>
      <c r="R944" t="s">
        <v>32</v>
      </c>
      <c r="S944">
        <v>3</v>
      </c>
      <c r="T944" t="s">
        <v>6204</v>
      </c>
    </row>
    <row r="945" spans="1:20" x14ac:dyDescent="0.3">
      <c r="A945" t="s">
        <v>1071</v>
      </c>
      <c r="B945" t="s">
        <v>6929</v>
      </c>
      <c r="C945" t="s">
        <v>71</v>
      </c>
      <c r="D945" t="s">
        <v>72</v>
      </c>
      <c r="E945" t="s">
        <v>23</v>
      </c>
      <c r="F945" t="s">
        <v>150</v>
      </c>
      <c r="G945" t="s">
        <v>74</v>
      </c>
      <c r="H945" t="s">
        <v>26</v>
      </c>
      <c r="I945" t="s">
        <v>27</v>
      </c>
      <c r="J945" t="s">
        <v>6929</v>
      </c>
      <c r="K945" t="s">
        <v>28</v>
      </c>
      <c r="L945" t="s">
        <v>28</v>
      </c>
      <c r="M945">
        <v>323</v>
      </c>
      <c r="N945" t="s">
        <v>75</v>
      </c>
      <c r="O945" t="s">
        <v>170</v>
      </c>
      <c r="P945" t="s">
        <v>64</v>
      </c>
      <c r="Q945">
        <v>3</v>
      </c>
      <c r="R945" t="s">
        <v>37</v>
      </c>
      <c r="S945">
        <v>1</v>
      </c>
      <c r="T945" t="s">
        <v>6309</v>
      </c>
    </row>
    <row r="946" spans="1:20" x14ac:dyDescent="0.3">
      <c r="A946" t="s">
        <v>1072</v>
      </c>
      <c r="B946" t="s">
        <v>6762</v>
      </c>
      <c r="C946" t="s">
        <v>77</v>
      </c>
      <c r="D946" t="s">
        <v>72</v>
      </c>
      <c r="E946" t="s">
        <v>40</v>
      </c>
      <c r="F946" t="s">
        <v>93</v>
      </c>
      <c r="G946" t="s">
        <v>94</v>
      </c>
      <c r="H946" t="s">
        <v>26</v>
      </c>
      <c r="I946" t="s">
        <v>27</v>
      </c>
      <c r="J946" t="s">
        <v>6762</v>
      </c>
      <c r="K946" t="s">
        <v>28</v>
      </c>
      <c r="L946" t="s">
        <v>28</v>
      </c>
      <c r="M946">
        <v>233</v>
      </c>
      <c r="N946" t="s">
        <v>75</v>
      </c>
      <c r="O946" t="s">
        <v>63</v>
      </c>
      <c r="P946" t="s">
        <v>64</v>
      </c>
      <c r="Q946">
        <v>3</v>
      </c>
      <c r="R946" t="s">
        <v>37</v>
      </c>
      <c r="S946">
        <v>1</v>
      </c>
      <c r="T946" t="s">
        <v>6360</v>
      </c>
    </row>
    <row r="947" spans="1:20" x14ac:dyDescent="0.3">
      <c r="A947" t="s">
        <v>1073</v>
      </c>
      <c r="B947" t="s">
        <v>6741</v>
      </c>
      <c r="C947" t="s">
        <v>81</v>
      </c>
      <c r="D947" t="s">
        <v>72</v>
      </c>
      <c r="E947" t="s">
        <v>23</v>
      </c>
      <c r="F947" t="s">
        <v>114</v>
      </c>
      <c r="G947" t="s">
        <v>94</v>
      </c>
      <c r="H947" t="s">
        <v>43</v>
      </c>
      <c r="I947" t="s">
        <v>27</v>
      </c>
      <c r="J947" t="s">
        <v>6741</v>
      </c>
      <c r="K947" t="s">
        <v>28</v>
      </c>
      <c r="L947" t="s">
        <v>28</v>
      </c>
      <c r="M947">
        <v>714</v>
      </c>
      <c r="N947" t="s">
        <v>29</v>
      </c>
      <c r="O947" t="s">
        <v>63</v>
      </c>
      <c r="P947" t="s">
        <v>107</v>
      </c>
      <c r="Q947">
        <v>3</v>
      </c>
      <c r="R947" t="s">
        <v>37</v>
      </c>
      <c r="S947">
        <v>2</v>
      </c>
      <c r="T947" t="s">
        <v>6172</v>
      </c>
    </row>
    <row r="948" spans="1:20" x14ac:dyDescent="0.3">
      <c r="A948" t="s">
        <v>1074</v>
      </c>
      <c r="B948" t="s">
        <v>6949</v>
      </c>
      <c r="C948" t="s">
        <v>86</v>
      </c>
      <c r="D948" t="s">
        <v>87</v>
      </c>
      <c r="E948" t="s">
        <v>67</v>
      </c>
      <c r="F948" t="s">
        <v>88</v>
      </c>
      <c r="G948" t="s">
        <v>89</v>
      </c>
      <c r="H948" t="s">
        <v>49</v>
      </c>
      <c r="I948" t="s">
        <v>50</v>
      </c>
      <c r="J948" t="s">
        <v>6949</v>
      </c>
      <c r="K948" t="s">
        <v>6831</v>
      </c>
      <c r="L948" t="s">
        <v>51</v>
      </c>
      <c r="M948">
        <v>186</v>
      </c>
      <c r="N948" t="s">
        <v>29</v>
      </c>
      <c r="O948" t="s">
        <v>43</v>
      </c>
      <c r="P948" t="s">
        <v>133</v>
      </c>
      <c r="Q948">
        <v>3</v>
      </c>
      <c r="R948" t="s">
        <v>37</v>
      </c>
      <c r="S948">
        <v>1</v>
      </c>
      <c r="T948" t="s">
        <v>7030</v>
      </c>
    </row>
    <row r="949" spans="1:20" x14ac:dyDescent="0.3">
      <c r="A949" t="s">
        <v>1075</v>
      </c>
      <c r="B949" t="s">
        <v>6908</v>
      </c>
      <c r="C949" t="s">
        <v>91</v>
      </c>
      <c r="D949" t="s">
        <v>87</v>
      </c>
      <c r="E949" t="s">
        <v>92</v>
      </c>
      <c r="F949" t="s">
        <v>93</v>
      </c>
      <c r="G949" t="s">
        <v>94</v>
      </c>
      <c r="H949" t="s">
        <v>26</v>
      </c>
      <c r="I949" t="s">
        <v>27</v>
      </c>
      <c r="J949" t="s">
        <v>6908</v>
      </c>
      <c r="K949" t="s">
        <v>28</v>
      </c>
      <c r="L949" t="s">
        <v>28</v>
      </c>
      <c r="M949">
        <v>725</v>
      </c>
      <c r="N949" t="s">
        <v>140</v>
      </c>
      <c r="O949" t="s">
        <v>63</v>
      </c>
      <c r="P949" t="s">
        <v>44</v>
      </c>
      <c r="Q949">
        <v>3</v>
      </c>
      <c r="R949" t="s">
        <v>37</v>
      </c>
      <c r="S949">
        <v>2</v>
      </c>
      <c r="T949" t="s">
        <v>6304</v>
      </c>
    </row>
    <row r="950" spans="1:20" x14ac:dyDescent="0.3">
      <c r="A950" t="s">
        <v>1076</v>
      </c>
      <c r="B950" t="s">
        <v>6475</v>
      </c>
      <c r="C950" t="s">
        <v>21</v>
      </c>
      <c r="D950" t="s">
        <v>22</v>
      </c>
      <c r="E950" t="s">
        <v>23</v>
      </c>
      <c r="F950" t="s">
        <v>288</v>
      </c>
      <c r="G950" t="s">
        <v>25</v>
      </c>
      <c r="H950" t="s">
        <v>43</v>
      </c>
      <c r="I950" t="s">
        <v>27</v>
      </c>
      <c r="J950" t="s">
        <v>6475</v>
      </c>
      <c r="K950" t="s">
        <v>28</v>
      </c>
      <c r="L950" t="s">
        <v>28</v>
      </c>
      <c r="M950">
        <v>687</v>
      </c>
      <c r="N950" t="s">
        <v>29</v>
      </c>
      <c r="O950" t="s">
        <v>63</v>
      </c>
      <c r="P950" t="s">
        <v>64</v>
      </c>
      <c r="Q950">
        <v>3</v>
      </c>
      <c r="R950" t="s">
        <v>37</v>
      </c>
      <c r="S950">
        <v>2</v>
      </c>
      <c r="T950" t="s">
        <v>6185</v>
      </c>
    </row>
    <row r="951" spans="1:20" x14ac:dyDescent="0.3">
      <c r="A951" t="s">
        <v>1077</v>
      </c>
      <c r="B951" t="s">
        <v>6184</v>
      </c>
      <c r="C951" t="s">
        <v>34</v>
      </c>
      <c r="D951" t="s">
        <v>22</v>
      </c>
      <c r="E951" t="s">
        <v>23</v>
      </c>
      <c r="F951" t="s">
        <v>35</v>
      </c>
      <c r="G951" t="s">
        <v>36</v>
      </c>
      <c r="H951" t="s">
        <v>26</v>
      </c>
      <c r="I951" t="s">
        <v>27</v>
      </c>
      <c r="J951" t="s">
        <v>6184</v>
      </c>
      <c r="K951" t="s">
        <v>28</v>
      </c>
      <c r="L951" t="s">
        <v>28</v>
      </c>
      <c r="M951">
        <v>291</v>
      </c>
      <c r="N951" t="s">
        <v>29</v>
      </c>
      <c r="O951" t="s">
        <v>63</v>
      </c>
      <c r="P951" t="s">
        <v>107</v>
      </c>
      <c r="Q951">
        <v>5</v>
      </c>
      <c r="R951" t="s">
        <v>119</v>
      </c>
      <c r="S951">
        <v>1</v>
      </c>
      <c r="T951" t="s">
        <v>6167</v>
      </c>
    </row>
    <row r="952" spans="1:20" x14ac:dyDescent="0.3">
      <c r="A952" t="s">
        <v>1078</v>
      </c>
      <c r="B952" t="s">
        <v>7031</v>
      </c>
      <c r="C952" t="s">
        <v>39</v>
      </c>
      <c r="D952" t="s">
        <v>22</v>
      </c>
      <c r="E952" t="s">
        <v>40</v>
      </c>
      <c r="F952" t="s">
        <v>174</v>
      </c>
      <c r="G952" t="s">
        <v>42</v>
      </c>
      <c r="H952" t="s">
        <v>26</v>
      </c>
      <c r="I952" t="s">
        <v>27</v>
      </c>
      <c r="J952" t="s">
        <v>7031</v>
      </c>
      <c r="K952" t="s">
        <v>28</v>
      </c>
      <c r="L952" t="s">
        <v>28</v>
      </c>
      <c r="M952">
        <v>489</v>
      </c>
      <c r="N952" t="s">
        <v>122</v>
      </c>
      <c r="O952" t="s">
        <v>63</v>
      </c>
      <c r="P952" t="s">
        <v>133</v>
      </c>
      <c r="Q952">
        <v>3</v>
      </c>
      <c r="R952" t="s">
        <v>37</v>
      </c>
      <c r="S952">
        <v>1</v>
      </c>
      <c r="T952" t="s">
        <v>6182</v>
      </c>
    </row>
    <row r="953" spans="1:20" x14ac:dyDescent="0.3">
      <c r="A953" t="s">
        <v>1079</v>
      </c>
      <c r="B953" t="s">
        <v>6600</v>
      </c>
      <c r="C953" t="s">
        <v>46</v>
      </c>
      <c r="D953" t="s">
        <v>22</v>
      </c>
      <c r="E953" t="s">
        <v>40</v>
      </c>
      <c r="F953" t="s">
        <v>101</v>
      </c>
      <c r="G953" t="s">
        <v>48</v>
      </c>
      <c r="H953" t="s">
        <v>26</v>
      </c>
      <c r="I953" t="s">
        <v>27</v>
      </c>
      <c r="J953" t="s">
        <v>6600</v>
      </c>
      <c r="K953" t="s">
        <v>28</v>
      </c>
      <c r="L953" t="s">
        <v>28</v>
      </c>
      <c r="M953">
        <v>288</v>
      </c>
      <c r="N953" t="s">
        <v>29</v>
      </c>
      <c r="O953" t="s">
        <v>63</v>
      </c>
      <c r="P953" t="s">
        <v>133</v>
      </c>
      <c r="Q953">
        <v>3</v>
      </c>
      <c r="R953" t="s">
        <v>37</v>
      </c>
      <c r="S953">
        <v>1</v>
      </c>
      <c r="T953" t="s">
        <v>6592</v>
      </c>
    </row>
    <row r="954" spans="1:20" x14ac:dyDescent="0.3">
      <c r="A954" t="s">
        <v>1080</v>
      </c>
      <c r="B954" t="s">
        <v>7032</v>
      </c>
      <c r="C954" t="s">
        <v>55</v>
      </c>
      <c r="D954" t="s">
        <v>56</v>
      </c>
      <c r="E954" t="s">
        <v>23</v>
      </c>
      <c r="F954" t="s">
        <v>147</v>
      </c>
      <c r="G954" t="s">
        <v>58</v>
      </c>
      <c r="H954" t="s">
        <v>26</v>
      </c>
      <c r="I954" t="s">
        <v>50</v>
      </c>
      <c r="J954" t="s">
        <v>7032</v>
      </c>
      <c r="K954" t="s">
        <v>7033</v>
      </c>
      <c r="L954" t="s">
        <v>159</v>
      </c>
      <c r="M954">
        <v>579</v>
      </c>
      <c r="N954" t="s">
        <v>29</v>
      </c>
      <c r="O954" t="s">
        <v>30</v>
      </c>
      <c r="P954" t="s">
        <v>64</v>
      </c>
      <c r="Q954">
        <v>3</v>
      </c>
      <c r="R954" t="s">
        <v>37</v>
      </c>
      <c r="S954">
        <v>2</v>
      </c>
      <c r="T954" t="s">
        <v>6167</v>
      </c>
    </row>
    <row r="955" spans="1:20" x14ac:dyDescent="0.3">
      <c r="A955" t="s">
        <v>1081</v>
      </c>
      <c r="B955" t="s">
        <v>7034</v>
      </c>
      <c r="C955" t="s">
        <v>60</v>
      </c>
      <c r="D955" t="s">
        <v>56</v>
      </c>
      <c r="E955" t="s">
        <v>40</v>
      </c>
      <c r="F955" t="s">
        <v>145</v>
      </c>
      <c r="G955" t="s">
        <v>62</v>
      </c>
      <c r="H955" t="s">
        <v>49</v>
      </c>
      <c r="I955" t="s">
        <v>27</v>
      </c>
      <c r="J955" t="s">
        <v>7034</v>
      </c>
      <c r="K955" t="s">
        <v>28</v>
      </c>
      <c r="L955" t="s">
        <v>28</v>
      </c>
      <c r="M955">
        <v>978</v>
      </c>
      <c r="N955" t="s">
        <v>52</v>
      </c>
      <c r="O955" t="s">
        <v>63</v>
      </c>
      <c r="P955" t="s">
        <v>31</v>
      </c>
      <c r="Q955">
        <v>3</v>
      </c>
      <c r="R955" t="s">
        <v>37</v>
      </c>
      <c r="S955">
        <v>3</v>
      </c>
      <c r="T955" t="s">
        <v>6803</v>
      </c>
    </row>
    <row r="956" spans="1:20" x14ac:dyDescent="0.3">
      <c r="A956" t="s">
        <v>1082</v>
      </c>
      <c r="B956" t="s">
        <v>6230</v>
      </c>
      <c r="C956" t="s">
        <v>66</v>
      </c>
      <c r="D956" t="s">
        <v>56</v>
      </c>
      <c r="E956" t="s">
        <v>67</v>
      </c>
      <c r="F956" t="s">
        <v>358</v>
      </c>
      <c r="G956" t="s">
        <v>69</v>
      </c>
      <c r="H956" t="s">
        <v>49</v>
      </c>
      <c r="I956" t="s">
        <v>27</v>
      </c>
      <c r="J956" t="s">
        <v>6230</v>
      </c>
      <c r="K956" t="s">
        <v>28</v>
      </c>
      <c r="L956" t="s">
        <v>28</v>
      </c>
      <c r="M956">
        <v>655</v>
      </c>
      <c r="N956" t="s">
        <v>29</v>
      </c>
      <c r="O956" t="s">
        <v>105</v>
      </c>
      <c r="P956" t="s">
        <v>31</v>
      </c>
      <c r="Q956">
        <v>4</v>
      </c>
      <c r="R956" t="s">
        <v>32</v>
      </c>
      <c r="S956">
        <v>2</v>
      </c>
      <c r="T956" t="s">
        <v>6834</v>
      </c>
    </row>
    <row r="957" spans="1:20" x14ac:dyDescent="0.3">
      <c r="A957" t="s">
        <v>1083</v>
      </c>
      <c r="B957" t="s">
        <v>6707</v>
      </c>
      <c r="C957" t="s">
        <v>71</v>
      </c>
      <c r="D957" t="s">
        <v>72</v>
      </c>
      <c r="E957" t="s">
        <v>23</v>
      </c>
      <c r="F957" t="s">
        <v>150</v>
      </c>
      <c r="G957" t="s">
        <v>74</v>
      </c>
      <c r="H957" t="s">
        <v>26</v>
      </c>
      <c r="I957" t="s">
        <v>50</v>
      </c>
      <c r="J957" t="s">
        <v>6707</v>
      </c>
      <c r="K957" t="s">
        <v>7035</v>
      </c>
      <c r="L957" t="s">
        <v>51</v>
      </c>
      <c r="M957">
        <v>548</v>
      </c>
      <c r="N957" t="s">
        <v>75</v>
      </c>
      <c r="O957" t="s">
        <v>63</v>
      </c>
      <c r="P957" t="s">
        <v>31</v>
      </c>
      <c r="Q957">
        <v>4</v>
      </c>
      <c r="R957" t="s">
        <v>32</v>
      </c>
      <c r="S957">
        <v>2</v>
      </c>
      <c r="T957" t="s">
        <v>6412</v>
      </c>
    </row>
    <row r="958" spans="1:20" x14ac:dyDescent="0.3">
      <c r="A958" t="s">
        <v>1084</v>
      </c>
      <c r="B958" t="s">
        <v>7036</v>
      </c>
      <c r="C958" t="s">
        <v>77</v>
      </c>
      <c r="D958" t="s">
        <v>72</v>
      </c>
      <c r="E958" t="s">
        <v>40</v>
      </c>
      <c r="F958" t="s">
        <v>152</v>
      </c>
      <c r="G958" t="s">
        <v>94</v>
      </c>
      <c r="H958" t="s">
        <v>49</v>
      </c>
      <c r="I958" t="s">
        <v>27</v>
      </c>
      <c r="J958" t="s">
        <v>7036</v>
      </c>
      <c r="K958" t="s">
        <v>28</v>
      </c>
      <c r="L958" t="s">
        <v>28</v>
      </c>
      <c r="M958">
        <v>707</v>
      </c>
      <c r="N958" t="s">
        <v>29</v>
      </c>
      <c r="O958" t="s">
        <v>30</v>
      </c>
      <c r="P958" t="s">
        <v>64</v>
      </c>
      <c r="Q958">
        <v>3</v>
      </c>
      <c r="R958" t="s">
        <v>37</v>
      </c>
      <c r="S958">
        <v>2</v>
      </c>
      <c r="T958" t="s">
        <v>6152</v>
      </c>
    </row>
    <row r="959" spans="1:20" x14ac:dyDescent="0.3">
      <c r="A959" t="s">
        <v>1085</v>
      </c>
      <c r="B959" t="s">
        <v>6767</v>
      </c>
      <c r="C959" t="s">
        <v>81</v>
      </c>
      <c r="D959" t="s">
        <v>72</v>
      </c>
      <c r="E959" t="s">
        <v>23</v>
      </c>
      <c r="F959" t="s">
        <v>82</v>
      </c>
      <c r="G959" t="s">
        <v>83</v>
      </c>
      <c r="H959" t="s">
        <v>26</v>
      </c>
      <c r="I959" t="s">
        <v>27</v>
      </c>
      <c r="J959" t="s">
        <v>6767</v>
      </c>
      <c r="K959" t="s">
        <v>28</v>
      </c>
      <c r="L959" t="s">
        <v>28</v>
      </c>
      <c r="M959">
        <v>154</v>
      </c>
      <c r="N959" t="s">
        <v>29</v>
      </c>
      <c r="O959" t="s">
        <v>43</v>
      </c>
      <c r="P959" t="s">
        <v>31</v>
      </c>
      <c r="Q959" t="s">
        <v>95</v>
      </c>
      <c r="R959" t="s">
        <v>28</v>
      </c>
      <c r="S959">
        <v>0</v>
      </c>
      <c r="T959" t="s">
        <v>6136</v>
      </c>
    </row>
    <row r="960" spans="1:20" x14ac:dyDescent="0.3">
      <c r="A960" t="s">
        <v>1086</v>
      </c>
      <c r="B960" t="s">
        <v>7037</v>
      </c>
      <c r="C960" t="s">
        <v>86</v>
      </c>
      <c r="D960" t="s">
        <v>87</v>
      </c>
      <c r="E960" t="s">
        <v>67</v>
      </c>
      <c r="F960" t="s">
        <v>116</v>
      </c>
      <c r="G960" t="s">
        <v>89</v>
      </c>
      <c r="H960" t="s">
        <v>26</v>
      </c>
      <c r="I960" t="s">
        <v>27</v>
      </c>
      <c r="J960" t="s">
        <v>7037</v>
      </c>
      <c r="K960" t="s">
        <v>28</v>
      </c>
      <c r="L960" t="s">
        <v>28</v>
      </c>
      <c r="M960">
        <v>910</v>
      </c>
      <c r="N960" t="s">
        <v>29</v>
      </c>
      <c r="O960" t="s">
        <v>43</v>
      </c>
      <c r="P960" t="s">
        <v>44</v>
      </c>
      <c r="Q960">
        <v>3</v>
      </c>
      <c r="R960" t="s">
        <v>37</v>
      </c>
      <c r="S960">
        <v>3</v>
      </c>
      <c r="T960" t="s">
        <v>6367</v>
      </c>
    </row>
    <row r="961" spans="1:20" x14ac:dyDescent="0.3">
      <c r="A961" t="s">
        <v>1087</v>
      </c>
      <c r="B961" t="s">
        <v>7038</v>
      </c>
      <c r="C961" t="s">
        <v>91</v>
      </c>
      <c r="D961" t="s">
        <v>87</v>
      </c>
      <c r="E961" t="s">
        <v>92</v>
      </c>
      <c r="F961" t="s">
        <v>114</v>
      </c>
      <c r="G961" t="s">
        <v>94</v>
      </c>
      <c r="H961" t="s">
        <v>43</v>
      </c>
      <c r="I961" t="s">
        <v>27</v>
      </c>
      <c r="J961" t="s">
        <v>7038</v>
      </c>
      <c r="K961" t="s">
        <v>28</v>
      </c>
      <c r="L961" t="s">
        <v>28</v>
      </c>
      <c r="M961">
        <v>311</v>
      </c>
      <c r="N961" t="s">
        <v>75</v>
      </c>
      <c r="O961" t="s">
        <v>63</v>
      </c>
      <c r="P961" t="s">
        <v>133</v>
      </c>
      <c r="Q961">
        <v>4</v>
      </c>
      <c r="R961" t="s">
        <v>32</v>
      </c>
      <c r="S961">
        <v>1</v>
      </c>
      <c r="T961" t="s">
        <v>6266</v>
      </c>
    </row>
    <row r="962" spans="1:20" x14ac:dyDescent="0.3">
      <c r="A962" t="s">
        <v>1088</v>
      </c>
      <c r="B962" t="s">
        <v>6786</v>
      </c>
      <c r="C962" t="s">
        <v>21</v>
      </c>
      <c r="D962" t="s">
        <v>22</v>
      </c>
      <c r="E962" t="s">
        <v>23</v>
      </c>
      <c r="F962" t="s">
        <v>121</v>
      </c>
      <c r="G962" t="s">
        <v>25</v>
      </c>
      <c r="H962" t="s">
        <v>49</v>
      </c>
      <c r="I962" t="s">
        <v>27</v>
      </c>
      <c r="J962" t="s">
        <v>6786</v>
      </c>
      <c r="K962" t="s">
        <v>28</v>
      </c>
      <c r="L962" t="s">
        <v>28</v>
      </c>
      <c r="M962">
        <v>222</v>
      </c>
      <c r="N962" t="s">
        <v>29</v>
      </c>
      <c r="O962" t="s">
        <v>63</v>
      </c>
      <c r="P962" t="s">
        <v>107</v>
      </c>
      <c r="Q962">
        <v>3</v>
      </c>
      <c r="R962" t="s">
        <v>37</v>
      </c>
      <c r="S962">
        <v>1</v>
      </c>
      <c r="T962" t="s">
        <v>6933</v>
      </c>
    </row>
    <row r="963" spans="1:20" x14ac:dyDescent="0.3">
      <c r="A963" t="s">
        <v>1089</v>
      </c>
      <c r="B963" t="s">
        <v>6637</v>
      </c>
      <c r="C963" t="s">
        <v>34</v>
      </c>
      <c r="D963" t="s">
        <v>22</v>
      </c>
      <c r="E963" t="s">
        <v>23</v>
      </c>
      <c r="F963" t="s">
        <v>138</v>
      </c>
      <c r="G963" t="s">
        <v>36</v>
      </c>
      <c r="H963" t="s">
        <v>43</v>
      </c>
      <c r="I963" t="s">
        <v>27</v>
      </c>
      <c r="J963" t="s">
        <v>6637</v>
      </c>
      <c r="K963" t="s">
        <v>28</v>
      </c>
      <c r="L963" t="s">
        <v>28</v>
      </c>
      <c r="M963">
        <v>339</v>
      </c>
      <c r="N963" t="s">
        <v>29</v>
      </c>
      <c r="O963" t="s">
        <v>63</v>
      </c>
      <c r="P963" t="s">
        <v>31</v>
      </c>
      <c r="Q963">
        <v>5</v>
      </c>
      <c r="R963" t="s">
        <v>119</v>
      </c>
      <c r="S963">
        <v>1</v>
      </c>
      <c r="T963" t="s">
        <v>6354</v>
      </c>
    </row>
    <row r="964" spans="1:20" x14ac:dyDescent="0.3">
      <c r="A964" t="s">
        <v>1090</v>
      </c>
      <c r="B964" t="s">
        <v>7039</v>
      </c>
      <c r="C964" t="s">
        <v>39</v>
      </c>
      <c r="D964" t="s">
        <v>22</v>
      </c>
      <c r="E964" t="s">
        <v>40</v>
      </c>
      <c r="F964" t="s">
        <v>41</v>
      </c>
      <c r="G964" t="s">
        <v>42</v>
      </c>
      <c r="H964" t="s">
        <v>43</v>
      </c>
      <c r="I964" t="s">
        <v>27</v>
      </c>
      <c r="J964" t="s">
        <v>7039</v>
      </c>
      <c r="K964" t="s">
        <v>28</v>
      </c>
      <c r="L964" t="s">
        <v>28</v>
      </c>
      <c r="M964">
        <v>790</v>
      </c>
      <c r="N964" t="s">
        <v>52</v>
      </c>
      <c r="O964" t="s">
        <v>63</v>
      </c>
      <c r="P964" t="s">
        <v>133</v>
      </c>
      <c r="Q964">
        <v>3</v>
      </c>
      <c r="R964" t="s">
        <v>37</v>
      </c>
      <c r="S964">
        <v>2</v>
      </c>
      <c r="T964" t="s">
        <v>6509</v>
      </c>
    </row>
    <row r="965" spans="1:20" x14ac:dyDescent="0.3">
      <c r="A965" t="s">
        <v>1091</v>
      </c>
      <c r="B965" t="s">
        <v>6871</v>
      </c>
      <c r="C965" t="s">
        <v>46</v>
      </c>
      <c r="D965" t="s">
        <v>22</v>
      </c>
      <c r="E965" t="s">
        <v>40</v>
      </c>
      <c r="F965" t="s">
        <v>292</v>
      </c>
      <c r="G965" t="s">
        <v>48</v>
      </c>
      <c r="H965" t="s">
        <v>110</v>
      </c>
      <c r="I965" t="s">
        <v>27</v>
      </c>
      <c r="J965" t="s">
        <v>6871</v>
      </c>
      <c r="K965" t="s">
        <v>28</v>
      </c>
      <c r="L965" t="s">
        <v>28</v>
      </c>
      <c r="M965">
        <v>542</v>
      </c>
      <c r="N965" t="s">
        <v>75</v>
      </c>
      <c r="O965" t="s">
        <v>105</v>
      </c>
      <c r="P965" t="s">
        <v>31</v>
      </c>
      <c r="Q965">
        <v>3</v>
      </c>
      <c r="R965" t="s">
        <v>37</v>
      </c>
      <c r="S965">
        <v>1</v>
      </c>
      <c r="T965" t="s">
        <v>7040</v>
      </c>
    </row>
    <row r="966" spans="1:20" x14ac:dyDescent="0.3">
      <c r="A966" t="s">
        <v>1092</v>
      </c>
      <c r="B966" t="s">
        <v>6813</v>
      </c>
      <c r="C966" t="s">
        <v>55</v>
      </c>
      <c r="D966" t="s">
        <v>56</v>
      </c>
      <c r="E966" t="s">
        <v>23</v>
      </c>
      <c r="F966" t="s">
        <v>190</v>
      </c>
      <c r="G966" t="s">
        <v>58</v>
      </c>
      <c r="H966" t="s">
        <v>49</v>
      </c>
      <c r="I966" t="s">
        <v>50</v>
      </c>
      <c r="J966" t="s">
        <v>6813</v>
      </c>
      <c r="K966" t="s">
        <v>6156</v>
      </c>
      <c r="L966" t="s">
        <v>51</v>
      </c>
      <c r="M966">
        <v>158</v>
      </c>
      <c r="N966" t="s">
        <v>75</v>
      </c>
      <c r="O966" t="s">
        <v>63</v>
      </c>
      <c r="P966" t="s">
        <v>133</v>
      </c>
      <c r="Q966" t="s">
        <v>95</v>
      </c>
      <c r="R966" t="s">
        <v>28</v>
      </c>
      <c r="S966">
        <v>0</v>
      </c>
      <c r="T966" t="s">
        <v>6420</v>
      </c>
    </row>
    <row r="967" spans="1:20" x14ac:dyDescent="0.3">
      <c r="A967" t="s">
        <v>1093</v>
      </c>
      <c r="B967" t="s">
        <v>6328</v>
      </c>
      <c r="C967" t="s">
        <v>60</v>
      </c>
      <c r="D967" t="s">
        <v>56</v>
      </c>
      <c r="E967" t="s">
        <v>40</v>
      </c>
      <c r="F967" t="s">
        <v>61</v>
      </c>
      <c r="G967" t="s">
        <v>62</v>
      </c>
      <c r="H967" t="s">
        <v>26</v>
      </c>
      <c r="I967" t="s">
        <v>27</v>
      </c>
      <c r="J967" t="s">
        <v>6328</v>
      </c>
      <c r="K967" t="s">
        <v>28</v>
      </c>
      <c r="L967" t="s">
        <v>28</v>
      </c>
      <c r="M967">
        <v>819</v>
      </c>
      <c r="N967" t="s">
        <v>29</v>
      </c>
      <c r="O967" t="s">
        <v>43</v>
      </c>
      <c r="P967" t="s">
        <v>64</v>
      </c>
      <c r="Q967">
        <v>3</v>
      </c>
      <c r="R967" t="s">
        <v>37</v>
      </c>
      <c r="S967">
        <v>2</v>
      </c>
      <c r="T967" t="s">
        <v>6198</v>
      </c>
    </row>
    <row r="968" spans="1:20" x14ac:dyDescent="0.3">
      <c r="A968" t="s">
        <v>1094</v>
      </c>
      <c r="B968" t="s">
        <v>6613</v>
      </c>
      <c r="C968" t="s">
        <v>66</v>
      </c>
      <c r="D968" t="s">
        <v>56</v>
      </c>
      <c r="E968" t="s">
        <v>67</v>
      </c>
      <c r="F968" t="s">
        <v>193</v>
      </c>
      <c r="G968" t="s">
        <v>69</v>
      </c>
      <c r="H968" t="s">
        <v>43</v>
      </c>
      <c r="I968" t="s">
        <v>27</v>
      </c>
      <c r="J968" t="s">
        <v>6613</v>
      </c>
      <c r="K968" t="s">
        <v>28</v>
      </c>
      <c r="L968" t="s">
        <v>28</v>
      </c>
      <c r="M968">
        <v>828</v>
      </c>
      <c r="N968" t="s">
        <v>75</v>
      </c>
      <c r="O968" t="s">
        <v>43</v>
      </c>
      <c r="P968" t="s">
        <v>44</v>
      </c>
      <c r="Q968">
        <v>3</v>
      </c>
      <c r="R968" t="s">
        <v>37</v>
      </c>
      <c r="S968">
        <v>2</v>
      </c>
      <c r="T968" t="s">
        <v>6229</v>
      </c>
    </row>
    <row r="969" spans="1:20" x14ac:dyDescent="0.3">
      <c r="A969" t="s">
        <v>1095</v>
      </c>
      <c r="B969" t="s">
        <v>6171</v>
      </c>
      <c r="C969" t="s">
        <v>71</v>
      </c>
      <c r="D969" t="s">
        <v>72</v>
      </c>
      <c r="E969" t="s">
        <v>23</v>
      </c>
      <c r="F969" t="s">
        <v>35</v>
      </c>
      <c r="G969" t="s">
        <v>36</v>
      </c>
      <c r="H969" t="s">
        <v>26</v>
      </c>
      <c r="I969" t="s">
        <v>27</v>
      </c>
      <c r="J969" t="s">
        <v>6171</v>
      </c>
      <c r="K969" t="s">
        <v>28</v>
      </c>
      <c r="L969" t="s">
        <v>28</v>
      </c>
      <c r="M969">
        <v>352</v>
      </c>
      <c r="N969" t="s">
        <v>29</v>
      </c>
      <c r="O969" t="s">
        <v>63</v>
      </c>
      <c r="P969" t="s">
        <v>31</v>
      </c>
      <c r="Q969">
        <v>4</v>
      </c>
      <c r="R969" t="s">
        <v>32</v>
      </c>
      <c r="S969">
        <v>1</v>
      </c>
      <c r="T969" t="s">
        <v>6434</v>
      </c>
    </row>
    <row r="970" spans="1:20" x14ac:dyDescent="0.3">
      <c r="A970" t="s">
        <v>1096</v>
      </c>
      <c r="B970" t="s">
        <v>7031</v>
      </c>
      <c r="C970" t="s">
        <v>77</v>
      </c>
      <c r="D970" t="s">
        <v>72</v>
      </c>
      <c r="E970" t="s">
        <v>40</v>
      </c>
      <c r="F970" t="s">
        <v>131</v>
      </c>
      <c r="G970" t="s">
        <v>79</v>
      </c>
      <c r="H970" t="s">
        <v>26</v>
      </c>
      <c r="I970" t="s">
        <v>27</v>
      </c>
      <c r="J970" t="s">
        <v>7031</v>
      </c>
      <c r="K970" t="s">
        <v>28</v>
      </c>
      <c r="L970" t="s">
        <v>28</v>
      </c>
      <c r="M970">
        <v>489</v>
      </c>
      <c r="N970" t="s">
        <v>52</v>
      </c>
      <c r="O970" t="s">
        <v>63</v>
      </c>
      <c r="P970" t="s">
        <v>64</v>
      </c>
      <c r="Q970">
        <v>4</v>
      </c>
      <c r="R970" t="s">
        <v>32</v>
      </c>
      <c r="S970">
        <v>1</v>
      </c>
      <c r="T970" t="s">
        <v>6363</v>
      </c>
    </row>
    <row r="971" spans="1:20" x14ac:dyDescent="0.3">
      <c r="A971" t="s">
        <v>1097</v>
      </c>
      <c r="B971" t="s">
        <v>6761</v>
      </c>
      <c r="C971" t="s">
        <v>81</v>
      </c>
      <c r="D971" t="s">
        <v>72</v>
      </c>
      <c r="E971" t="s">
        <v>23</v>
      </c>
      <c r="F971" t="s">
        <v>114</v>
      </c>
      <c r="G971" t="s">
        <v>94</v>
      </c>
      <c r="H971" t="s">
        <v>43</v>
      </c>
      <c r="I971" t="s">
        <v>27</v>
      </c>
      <c r="J971" t="s">
        <v>6761</v>
      </c>
      <c r="K971" t="s">
        <v>28</v>
      </c>
      <c r="L971" t="s">
        <v>28</v>
      </c>
      <c r="M971">
        <v>362</v>
      </c>
      <c r="N971" t="s">
        <v>29</v>
      </c>
      <c r="O971" t="s">
        <v>63</v>
      </c>
      <c r="P971" t="s">
        <v>133</v>
      </c>
      <c r="Q971">
        <v>3</v>
      </c>
      <c r="R971" t="s">
        <v>37</v>
      </c>
      <c r="S971">
        <v>1</v>
      </c>
      <c r="T971" t="s">
        <v>6667</v>
      </c>
    </row>
    <row r="972" spans="1:20" x14ac:dyDescent="0.3">
      <c r="A972" t="s">
        <v>1098</v>
      </c>
      <c r="B972" t="s">
        <v>6302</v>
      </c>
      <c r="C972" t="s">
        <v>86</v>
      </c>
      <c r="D972" t="s">
        <v>87</v>
      </c>
      <c r="E972" t="s">
        <v>67</v>
      </c>
      <c r="F972" t="s">
        <v>88</v>
      </c>
      <c r="G972" t="s">
        <v>89</v>
      </c>
      <c r="H972" t="s">
        <v>49</v>
      </c>
      <c r="I972" t="s">
        <v>27</v>
      </c>
      <c r="J972" t="s">
        <v>6302</v>
      </c>
      <c r="K972" t="s">
        <v>28</v>
      </c>
      <c r="L972" t="s">
        <v>28</v>
      </c>
      <c r="M972">
        <v>620</v>
      </c>
      <c r="N972" t="s">
        <v>122</v>
      </c>
      <c r="O972" t="s">
        <v>63</v>
      </c>
      <c r="P972" t="s">
        <v>64</v>
      </c>
      <c r="Q972">
        <v>3</v>
      </c>
      <c r="R972" t="s">
        <v>37</v>
      </c>
      <c r="S972">
        <v>2</v>
      </c>
      <c r="T972" t="s">
        <v>6525</v>
      </c>
    </row>
    <row r="973" spans="1:20" x14ac:dyDescent="0.3">
      <c r="A973" t="s">
        <v>1099</v>
      </c>
      <c r="B973" t="s">
        <v>6453</v>
      </c>
      <c r="C973" t="s">
        <v>91</v>
      </c>
      <c r="D973" t="s">
        <v>87</v>
      </c>
      <c r="E973" t="s">
        <v>92</v>
      </c>
      <c r="F973" t="s">
        <v>99</v>
      </c>
      <c r="G973" t="s">
        <v>36</v>
      </c>
      <c r="H973" t="s">
        <v>49</v>
      </c>
      <c r="I973" t="s">
        <v>27</v>
      </c>
      <c r="J973" t="s">
        <v>6453</v>
      </c>
      <c r="K973" t="s">
        <v>28</v>
      </c>
      <c r="L973" t="s">
        <v>28</v>
      </c>
      <c r="M973">
        <v>677</v>
      </c>
      <c r="N973" t="s">
        <v>52</v>
      </c>
      <c r="O973" t="s">
        <v>30</v>
      </c>
      <c r="P973" t="s">
        <v>31</v>
      </c>
      <c r="Q973">
        <v>4</v>
      </c>
      <c r="R973" t="s">
        <v>32</v>
      </c>
      <c r="S973">
        <v>2</v>
      </c>
      <c r="T973" t="s">
        <v>6938</v>
      </c>
    </row>
    <row r="974" spans="1:20" x14ac:dyDescent="0.3">
      <c r="A974" t="s">
        <v>1100</v>
      </c>
      <c r="B974" t="s">
        <v>6692</v>
      </c>
      <c r="C974" t="s">
        <v>21</v>
      </c>
      <c r="D974" t="s">
        <v>22</v>
      </c>
      <c r="E974" t="s">
        <v>23</v>
      </c>
      <c r="F974" t="s">
        <v>727</v>
      </c>
      <c r="G974" t="s">
        <v>25</v>
      </c>
      <c r="H974" t="s">
        <v>110</v>
      </c>
      <c r="I974" t="s">
        <v>27</v>
      </c>
      <c r="J974" t="s">
        <v>6692</v>
      </c>
      <c r="K974" t="s">
        <v>28</v>
      </c>
      <c r="L974" t="s">
        <v>28</v>
      </c>
      <c r="M974">
        <v>911</v>
      </c>
      <c r="N974" t="s">
        <v>29</v>
      </c>
      <c r="O974" t="s">
        <v>63</v>
      </c>
      <c r="P974" t="s">
        <v>44</v>
      </c>
      <c r="Q974">
        <v>4</v>
      </c>
      <c r="R974" t="s">
        <v>32</v>
      </c>
      <c r="S974">
        <v>3</v>
      </c>
      <c r="T974" t="s">
        <v>7041</v>
      </c>
    </row>
    <row r="975" spans="1:20" x14ac:dyDescent="0.3">
      <c r="A975" t="s">
        <v>1101</v>
      </c>
      <c r="B975" t="s">
        <v>7042</v>
      </c>
      <c r="C975" t="s">
        <v>34</v>
      </c>
      <c r="D975" t="s">
        <v>22</v>
      </c>
      <c r="E975" t="s">
        <v>23</v>
      </c>
      <c r="F975" t="s">
        <v>35</v>
      </c>
      <c r="G975" t="s">
        <v>36</v>
      </c>
      <c r="H975" t="s">
        <v>26</v>
      </c>
      <c r="I975" t="s">
        <v>27</v>
      </c>
      <c r="J975" t="s">
        <v>7042</v>
      </c>
      <c r="K975" t="s">
        <v>28</v>
      </c>
      <c r="L975" t="s">
        <v>28</v>
      </c>
      <c r="M975">
        <v>465</v>
      </c>
      <c r="N975" t="s">
        <v>52</v>
      </c>
      <c r="O975" t="s">
        <v>43</v>
      </c>
      <c r="P975" t="s">
        <v>44</v>
      </c>
      <c r="Q975">
        <v>2</v>
      </c>
      <c r="R975" t="s">
        <v>53</v>
      </c>
      <c r="S975">
        <v>1</v>
      </c>
      <c r="T975" t="s">
        <v>6212</v>
      </c>
    </row>
    <row r="976" spans="1:20" x14ac:dyDescent="0.3">
      <c r="A976" t="s">
        <v>1102</v>
      </c>
      <c r="B976" t="s">
        <v>7038</v>
      </c>
      <c r="C976" t="s">
        <v>39</v>
      </c>
      <c r="D976" t="s">
        <v>22</v>
      </c>
      <c r="E976" t="s">
        <v>40</v>
      </c>
      <c r="F976" t="s">
        <v>174</v>
      </c>
      <c r="G976" t="s">
        <v>42</v>
      </c>
      <c r="H976" t="s">
        <v>26</v>
      </c>
      <c r="I976" t="s">
        <v>27</v>
      </c>
      <c r="J976" t="s">
        <v>7038</v>
      </c>
      <c r="K976" t="s">
        <v>28</v>
      </c>
      <c r="L976" t="s">
        <v>28</v>
      </c>
      <c r="M976">
        <v>311</v>
      </c>
      <c r="N976" t="s">
        <v>75</v>
      </c>
      <c r="O976" t="s">
        <v>30</v>
      </c>
      <c r="P976" t="s">
        <v>107</v>
      </c>
      <c r="Q976">
        <v>3</v>
      </c>
      <c r="R976" t="s">
        <v>37</v>
      </c>
      <c r="S976">
        <v>1</v>
      </c>
      <c r="T976" t="s">
        <v>6134</v>
      </c>
    </row>
    <row r="977" spans="1:20" x14ac:dyDescent="0.3">
      <c r="A977" t="s">
        <v>1103</v>
      </c>
      <c r="B977" t="s">
        <v>6450</v>
      </c>
      <c r="C977" t="s">
        <v>46</v>
      </c>
      <c r="D977" t="s">
        <v>22</v>
      </c>
      <c r="E977" t="s">
        <v>40</v>
      </c>
      <c r="F977" t="s">
        <v>174</v>
      </c>
      <c r="G977" t="s">
        <v>42</v>
      </c>
      <c r="H977" t="s">
        <v>26</v>
      </c>
      <c r="I977" t="s">
        <v>27</v>
      </c>
      <c r="J977" t="s">
        <v>6450</v>
      </c>
      <c r="K977" t="s">
        <v>28</v>
      </c>
      <c r="L977" t="s">
        <v>28</v>
      </c>
      <c r="M977">
        <v>537</v>
      </c>
      <c r="N977" t="s">
        <v>52</v>
      </c>
      <c r="O977" t="s">
        <v>105</v>
      </c>
      <c r="P977" t="s">
        <v>133</v>
      </c>
      <c r="Q977">
        <v>4</v>
      </c>
      <c r="R977" t="s">
        <v>32</v>
      </c>
      <c r="S977">
        <v>1</v>
      </c>
      <c r="T977" t="s">
        <v>6204</v>
      </c>
    </row>
    <row r="978" spans="1:20" x14ac:dyDescent="0.3">
      <c r="A978" t="s">
        <v>1104</v>
      </c>
      <c r="B978" t="s">
        <v>7043</v>
      </c>
      <c r="C978" t="s">
        <v>55</v>
      </c>
      <c r="D978" t="s">
        <v>56</v>
      </c>
      <c r="E978" t="s">
        <v>23</v>
      </c>
      <c r="F978" t="s">
        <v>147</v>
      </c>
      <c r="G978" t="s">
        <v>58</v>
      </c>
      <c r="H978" t="s">
        <v>26</v>
      </c>
      <c r="I978" t="s">
        <v>27</v>
      </c>
      <c r="J978" t="s">
        <v>7043</v>
      </c>
      <c r="K978" t="s">
        <v>28</v>
      </c>
      <c r="L978" t="s">
        <v>28</v>
      </c>
      <c r="M978">
        <v>471</v>
      </c>
      <c r="N978" t="s">
        <v>29</v>
      </c>
      <c r="O978" t="s">
        <v>63</v>
      </c>
      <c r="P978" t="s">
        <v>31</v>
      </c>
      <c r="Q978">
        <v>2</v>
      </c>
      <c r="R978" t="s">
        <v>53</v>
      </c>
      <c r="S978">
        <v>1</v>
      </c>
      <c r="T978" t="s">
        <v>6258</v>
      </c>
    </row>
    <row r="979" spans="1:20" x14ac:dyDescent="0.3">
      <c r="A979" t="s">
        <v>1105</v>
      </c>
      <c r="B979" t="s">
        <v>7044</v>
      </c>
      <c r="C979" t="s">
        <v>60</v>
      </c>
      <c r="D979" t="s">
        <v>56</v>
      </c>
      <c r="E979" t="s">
        <v>40</v>
      </c>
      <c r="F979" t="s">
        <v>190</v>
      </c>
      <c r="G979" t="s">
        <v>58</v>
      </c>
      <c r="H979" t="s">
        <v>49</v>
      </c>
      <c r="I979" t="s">
        <v>27</v>
      </c>
      <c r="J979" t="s">
        <v>7044</v>
      </c>
      <c r="K979" t="s">
        <v>28</v>
      </c>
      <c r="L979" t="s">
        <v>28</v>
      </c>
      <c r="M979">
        <v>430</v>
      </c>
      <c r="N979" t="s">
        <v>52</v>
      </c>
      <c r="O979" t="s">
        <v>105</v>
      </c>
      <c r="P979" t="s">
        <v>107</v>
      </c>
      <c r="Q979">
        <v>4</v>
      </c>
      <c r="R979" t="s">
        <v>32</v>
      </c>
      <c r="S979">
        <v>1</v>
      </c>
      <c r="T979" t="s">
        <v>6635</v>
      </c>
    </row>
    <row r="980" spans="1:20" x14ac:dyDescent="0.3">
      <c r="A980" t="s">
        <v>1106</v>
      </c>
      <c r="B980" t="s">
        <v>7045</v>
      </c>
      <c r="C980" t="s">
        <v>66</v>
      </c>
      <c r="D980" t="s">
        <v>56</v>
      </c>
      <c r="E980" t="s">
        <v>67</v>
      </c>
      <c r="F980" t="s">
        <v>193</v>
      </c>
      <c r="G980" t="s">
        <v>69</v>
      </c>
      <c r="H980" t="s">
        <v>43</v>
      </c>
      <c r="I980" t="s">
        <v>27</v>
      </c>
      <c r="J980" t="s">
        <v>7045</v>
      </c>
      <c r="K980" t="s">
        <v>28</v>
      </c>
      <c r="L980" t="s">
        <v>28</v>
      </c>
      <c r="M980">
        <v>459</v>
      </c>
      <c r="N980" t="s">
        <v>75</v>
      </c>
      <c r="O980" t="s">
        <v>43</v>
      </c>
      <c r="P980" t="s">
        <v>107</v>
      </c>
      <c r="Q980">
        <v>3</v>
      </c>
      <c r="R980" t="s">
        <v>37</v>
      </c>
      <c r="S980">
        <v>1</v>
      </c>
      <c r="T980" t="s">
        <v>6298</v>
      </c>
    </row>
    <row r="981" spans="1:20" x14ac:dyDescent="0.3">
      <c r="A981" t="s">
        <v>1107</v>
      </c>
      <c r="B981" t="s">
        <v>6753</v>
      </c>
      <c r="C981" t="s">
        <v>71</v>
      </c>
      <c r="D981" t="s">
        <v>72</v>
      </c>
      <c r="E981" t="s">
        <v>23</v>
      </c>
      <c r="F981" t="s">
        <v>150</v>
      </c>
      <c r="G981" t="s">
        <v>74</v>
      </c>
      <c r="H981" t="s">
        <v>26</v>
      </c>
      <c r="I981" t="s">
        <v>27</v>
      </c>
      <c r="J981" t="s">
        <v>6753</v>
      </c>
      <c r="K981" t="s">
        <v>28</v>
      </c>
      <c r="L981" t="s">
        <v>28</v>
      </c>
      <c r="M981">
        <v>1007</v>
      </c>
      <c r="N981" t="s">
        <v>29</v>
      </c>
      <c r="O981" t="s">
        <v>63</v>
      </c>
      <c r="P981" t="s">
        <v>64</v>
      </c>
      <c r="Q981">
        <v>3</v>
      </c>
      <c r="R981" t="s">
        <v>37</v>
      </c>
      <c r="S981">
        <v>3</v>
      </c>
      <c r="T981" t="s">
        <v>6198</v>
      </c>
    </row>
    <row r="982" spans="1:20" x14ac:dyDescent="0.3">
      <c r="A982" t="s">
        <v>1108</v>
      </c>
      <c r="B982" t="s">
        <v>7046</v>
      </c>
      <c r="C982" t="s">
        <v>77</v>
      </c>
      <c r="D982" t="s">
        <v>72</v>
      </c>
      <c r="E982" t="s">
        <v>40</v>
      </c>
      <c r="F982" t="s">
        <v>112</v>
      </c>
      <c r="G982" t="s">
        <v>79</v>
      </c>
      <c r="H982" t="s">
        <v>43</v>
      </c>
      <c r="I982" t="s">
        <v>27</v>
      </c>
      <c r="J982" t="s">
        <v>7046</v>
      </c>
      <c r="K982" t="s">
        <v>28</v>
      </c>
      <c r="L982" t="s">
        <v>28</v>
      </c>
      <c r="M982">
        <v>664</v>
      </c>
      <c r="N982" t="s">
        <v>52</v>
      </c>
      <c r="O982" t="s">
        <v>63</v>
      </c>
      <c r="P982" t="s">
        <v>64</v>
      </c>
      <c r="Q982">
        <v>2</v>
      </c>
      <c r="R982" t="s">
        <v>53</v>
      </c>
      <c r="S982">
        <v>2</v>
      </c>
      <c r="T982" t="s">
        <v>6484</v>
      </c>
    </row>
    <row r="983" spans="1:20" x14ac:dyDescent="0.3">
      <c r="A983" t="s">
        <v>1109</v>
      </c>
      <c r="B983" t="s">
        <v>6578</v>
      </c>
      <c r="C983" t="s">
        <v>81</v>
      </c>
      <c r="D983" t="s">
        <v>72</v>
      </c>
      <c r="E983" t="s">
        <v>23</v>
      </c>
      <c r="F983" t="s">
        <v>154</v>
      </c>
      <c r="G983" t="s">
        <v>83</v>
      </c>
      <c r="H983" t="s">
        <v>43</v>
      </c>
      <c r="I983" t="s">
        <v>50</v>
      </c>
      <c r="J983" t="s">
        <v>6578</v>
      </c>
      <c r="K983" t="s">
        <v>6608</v>
      </c>
      <c r="L983" t="s">
        <v>51</v>
      </c>
      <c r="M983">
        <v>697</v>
      </c>
      <c r="N983" t="s">
        <v>29</v>
      </c>
      <c r="O983" t="s">
        <v>63</v>
      </c>
      <c r="P983" t="s">
        <v>44</v>
      </c>
      <c r="Q983">
        <v>3</v>
      </c>
      <c r="R983" t="s">
        <v>37</v>
      </c>
      <c r="S983">
        <v>2</v>
      </c>
      <c r="T983" t="s">
        <v>6200</v>
      </c>
    </row>
    <row r="984" spans="1:20" x14ac:dyDescent="0.3">
      <c r="A984" t="s">
        <v>1110</v>
      </c>
      <c r="B984" t="s">
        <v>7047</v>
      </c>
      <c r="C984" t="s">
        <v>86</v>
      </c>
      <c r="D984" t="s">
        <v>87</v>
      </c>
      <c r="E984" t="s">
        <v>67</v>
      </c>
      <c r="F984" t="s">
        <v>135</v>
      </c>
      <c r="G984" t="s">
        <v>89</v>
      </c>
      <c r="H984" t="s">
        <v>43</v>
      </c>
      <c r="I984" t="s">
        <v>27</v>
      </c>
      <c r="J984" t="s">
        <v>7047</v>
      </c>
      <c r="K984" t="s">
        <v>28</v>
      </c>
      <c r="L984" t="s">
        <v>28</v>
      </c>
      <c r="M984">
        <v>449</v>
      </c>
      <c r="N984" t="s">
        <v>29</v>
      </c>
      <c r="O984" t="s">
        <v>30</v>
      </c>
      <c r="P984" t="s">
        <v>64</v>
      </c>
      <c r="Q984">
        <v>4</v>
      </c>
      <c r="R984" t="s">
        <v>32</v>
      </c>
      <c r="S984">
        <v>1</v>
      </c>
      <c r="T984" t="s">
        <v>6667</v>
      </c>
    </row>
    <row r="985" spans="1:20" x14ac:dyDescent="0.3">
      <c r="A985" t="s">
        <v>1111</v>
      </c>
      <c r="B985" t="s">
        <v>6556</v>
      </c>
      <c r="C985" t="s">
        <v>91</v>
      </c>
      <c r="D985" t="s">
        <v>87</v>
      </c>
      <c r="E985" t="s">
        <v>92</v>
      </c>
      <c r="F985" t="s">
        <v>114</v>
      </c>
      <c r="G985" t="s">
        <v>94</v>
      </c>
      <c r="H985" t="s">
        <v>43</v>
      </c>
      <c r="I985" t="s">
        <v>27</v>
      </c>
      <c r="J985" t="s">
        <v>6556</v>
      </c>
      <c r="K985" t="s">
        <v>28</v>
      </c>
      <c r="L985" t="s">
        <v>28</v>
      </c>
      <c r="M985">
        <v>1010</v>
      </c>
      <c r="N985" t="s">
        <v>75</v>
      </c>
      <c r="O985" t="s">
        <v>63</v>
      </c>
      <c r="P985" t="s">
        <v>44</v>
      </c>
      <c r="Q985">
        <v>3</v>
      </c>
      <c r="R985" t="s">
        <v>37</v>
      </c>
      <c r="S985">
        <v>3</v>
      </c>
      <c r="T985" t="s">
        <v>6298</v>
      </c>
    </row>
    <row r="986" spans="1:20" x14ac:dyDescent="0.3">
      <c r="A986" t="s">
        <v>1112</v>
      </c>
      <c r="B986" t="s">
        <v>7048</v>
      </c>
      <c r="C986" t="s">
        <v>21</v>
      </c>
      <c r="D986" t="s">
        <v>22</v>
      </c>
      <c r="E986" t="s">
        <v>23</v>
      </c>
      <c r="F986" t="s">
        <v>121</v>
      </c>
      <c r="G986" t="s">
        <v>25</v>
      </c>
      <c r="H986" t="s">
        <v>49</v>
      </c>
      <c r="I986" t="s">
        <v>27</v>
      </c>
      <c r="J986" t="s">
        <v>7048</v>
      </c>
      <c r="K986" t="s">
        <v>28</v>
      </c>
      <c r="L986" t="s">
        <v>28</v>
      </c>
      <c r="M986">
        <v>1027</v>
      </c>
      <c r="N986" t="s">
        <v>29</v>
      </c>
      <c r="O986" t="s">
        <v>170</v>
      </c>
      <c r="P986" t="s">
        <v>107</v>
      </c>
      <c r="Q986">
        <v>5</v>
      </c>
      <c r="R986" t="s">
        <v>119</v>
      </c>
      <c r="S986">
        <v>3</v>
      </c>
      <c r="T986" t="s">
        <v>6975</v>
      </c>
    </row>
    <row r="987" spans="1:20" x14ac:dyDescent="0.3">
      <c r="A987" t="s">
        <v>1113</v>
      </c>
      <c r="B987" t="s">
        <v>7049</v>
      </c>
      <c r="C987" t="s">
        <v>34</v>
      </c>
      <c r="D987" t="s">
        <v>22</v>
      </c>
      <c r="E987" t="s">
        <v>23</v>
      </c>
      <c r="F987" t="s">
        <v>138</v>
      </c>
      <c r="G987" t="s">
        <v>36</v>
      </c>
      <c r="H987" t="s">
        <v>43</v>
      </c>
      <c r="I987" t="s">
        <v>50</v>
      </c>
      <c r="J987" t="s">
        <v>7049</v>
      </c>
      <c r="K987" t="s">
        <v>6488</v>
      </c>
      <c r="L987" t="s">
        <v>159</v>
      </c>
      <c r="M987">
        <v>490</v>
      </c>
      <c r="N987" t="s">
        <v>29</v>
      </c>
      <c r="O987" t="s">
        <v>30</v>
      </c>
      <c r="P987" t="s">
        <v>64</v>
      </c>
      <c r="Q987">
        <v>2</v>
      </c>
      <c r="R987" t="s">
        <v>53</v>
      </c>
      <c r="S987">
        <v>1</v>
      </c>
      <c r="T987" t="s">
        <v>6180</v>
      </c>
    </row>
    <row r="988" spans="1:20" x14ac:dyDescent="0.3">
      <c r="A988" t="s">
        <v>1114</v>
      </c>
      <c r="B988" t="s">
        <v>6148</v>
      </c>
      <c r="C988" t="s">
        <v>39</v>
      </c>
      <c r="D988" t="s">
        <v>22</v>
      </c>
      <c r="E988" t="s">
        <v>40</v>
      </c>
      <c r="F988" t="s">
        <v>41</v>
      </c>
      <c r="G988" t="s">
        <v>42</v>
      </c>
      <c r="H988" t="s">
        <v>43</v>
      </c>
      <c r="I988" t="s">
        <v>27</v>
      </c>
      <c r="J988" t="s">
        <v>6148</v>
      </c>
      <c r="K988" t="s">
        <v>28</v>
      </c>
      <c r="L988" t="s">
        <v>28</v>
      </c>
      <c r="M988">
        <v>525</v>
      </c>
      <c r="N988" t="s">
        <v>52</v>
      </c>
      <c r="O988" t="s">
        <v>30</v>
      </c>
      <c r="P988" t="s">
        <v>44</v>
      </c>
      <c r="Q988">
        <v>4</v>
      </c>
      <c r="R988" t="s">
        <v>32</v>
      </c>
      <c r="S988">
        <v>1</v>
      </c>
      <c r="T988" t="s">
        <v>6432</v>
      </c>
    </row>
    <row r="989" spans="1:20" x14ac:dyDescent="0.3">
      <c r="A989" t="s">
        <v>1115</v>
      </c>
      <c r="B989" t="s">
        <v>6541</v>
      </c>
      <c r="C989" t="s">
        <v>46</v>
      </c>
      <c r="D989" t="s">
        <v>22</v>
      </c>
      <c r="E989" t="s">
        <v>40</v>
      </c>
      <c r="F989" t="s">
        <v>143</v>
      </c>
      <c r="G989" t="s">
        <v>48</v>
      </c>
      <c r="H989" t="s">
        <v>43</v>
      </c>
      <c r="I989" t="s">
        <v>50</v>
      </c>
      <c r="J989" t="s">
        <v>6541</v>
      </c>
      <c r="K989" t="s">
        <v>7002</v>
      </c>
      <c r="L989" t="s">
        <v>51</v>
      </c>
      <c r="M989">
        <v>439</v>
      </c>
      <c r="N989" t="s">
        <v>75</v>
      </c>
      <c r="O989" t="s">
        <v>105</v>
      </c>
      <c r="P989" t="s">
        <v>133</v>
      </c>
      <c r="Q989">
        <v>2</v>
      </c>
      <c r="R989" t="s">
        <v>53</v>
      </c>
      <c r="S989">
        <v>1</v>
      </c>
      <c r="T989" t="s">
        <v>6239</v>
      </c>
    </row>
    <row r="990" spans="1:20" x14ac:dyDescent="0.3">
      <c r="A990" t="s">
        <v>1116</v>
      </c>
      <c r="B990" t="s">
        <v>7050</v>
      </c>
      <c r="C990" t="s">
        <v>55</v>
      </c>
      <c r="D990" t="s">
        <v>56</v>
      </c>
      <c r="E990" t="s">
        <v>23</v>
      </c>
      <c r="F990" t="s">
        <v>57</v>
      </c>
      <c r="G990" t="s">
        <v>58</v>
      </c>
      <c r="H990" t="s">
        <v>43</v>
      </c>
      <c r="I990" t="s">
        <v>27</v>
      </c>
      <c r="J990" t="s">
        <v>7050</v>
      </c>
      <c r="K990" t="s">
        <v>28</v>
      </c>
      <c r="L990" t="s">
        <v>28</v>
      </c>
      <c r="M990">
        <v>906</v>
      </c>
      <c r="N990" t="s">
        <v>29</v>
      </c>
      <c r="O990" t="s">
        <v>43</v>
      </c>
      <c r="P990" t="s">
        <v>31</v>
      </c>
      <c r="Q990">
        <v>4</v>
      </c>
      <c r="R990" t="s">
        <v>32</v>
      </c>
      <c r="S990">
        <v>2</v>
      </c>
      <c r="T990" t="s">
        <v>6465</v>
      </c>
    </row>
    <row r="991" spans="1:20" x14ac:dyDescent="0.3">
      <c r="A991" t="s">
        <v>1117</v>
      </c>
      <c r="B991" t="s">
        <v>7051</v>
      </c>
      <c r="C991" t="s">
        <v>60</v>
      </c>
      <c r="D991" t="s">
        <v>56</v>
      </c>
      <c r="E991" t="s">
        <v>40</v>
      </c>
      <c r="F991" t="s">
        <v>61</v>
      </c>
      <c r="G991" t="s">
        <v>62</v>
      </c>
      <c r="H991" t="s">
        <v>26</v>
      </c>
      <c r="I991" t="s">
        <v>27</v>
      </c>
      <c r="J991" t="s">
        <v>7051</v>
      </c>
      <c r="K991" t="s">
        <v>28</v>
      </c>
      <c r="L991" t="s">
        <v>28</v>
      </c>
      <c r="M991">
        <v>667</v>
      </c>
      <c r="N991" t="s">
        <v>52</v>
      </c>
      <c r="O991" t="s">
        <v>105</v>
      </c>
      <c r="P991" t="s">
        <v>64</v>
      </c>
      <c r="Q991">
        <v>4</v>
      </c>
      <c r="R991" t="s">
        <v>32</v>
      </c>
      <c r="S991">
        <v>2</v>
      </c>
      <c r="T991" t="s">
        <v>6616</v>
      </c>
    </row>
    <row r="992" spans="1:20" x14ac:dyDescent="0.3">
      <c r="A992" t="s">
        <v>1118</v>
      </c>
      <c r="B992" t="s">
        <v>6404</v>
      </c>
      <c r="C992" t="s">
        <v>66</v>
      </c>
      <c r="D992" t="s">
        <v>56</v>
      </c>
      <c r="E992" t="s">
        <v>67</v>
      </c>
      <c r="F992" t="s">
        <v>193</v>
      </c>
      <c r="G992" t="s">
        <v>69</v>
      </c>
      <c r="H992" t="s">
        <v>43</v>
      </c>
      <c r="I992" t="s">
        <v>27</v>
      </c>
      <c r="J992" t="s">
        <v>6404</v>
      </c>
      <c r="K992" t="s">
        <v>28</v>
      </c>
      <c r="L992" t="s">
        <v>28</v>
      </c>
      <c r="M992">
        <v>447</v>
      </c>
      <c r="N992" t="s">
        <v>122</v>
      </c>
      <c r="O992" t="s">
        <v>43</v>
      </c>
      <c r="P992" t="s">
        <v>64</v>
      </c>
      <c r="Q992">
        <v>4</v>
      </c>
      <c r="R992" t="s">
        <v>32</v>
      </c>
      <c r="S992">
        <v>1</v>
      </c>
      <c r="T992" t="s">
        <v>6209</v>
      </c>
    </row>
    <row r="993" spans="1:20" x14ac:dyDescent="0.3">
      <c r="A993" t="s">
        <v>1119</v>
      </c>
      <c r="B993" t="s">
        <v>7052</v>
      </c>
      <c r="C993" t="s">
        <v>71</v>
      </c>
      <c r="D993" t="s">
        <v>72</v>
      </c>
      <c r="E993" t="s">
        <v>23</v>
      </c>
      <c r="F993" t="s">
        <v>129</v>
      </c>
      <c r="G993" t="s">
        <v>74</v>
      </c>
      <c r="H993" t="s">
        <v>43</v>
      </c>
      <c r="I993" t="s">
        <v>27</v>
      </c>
      <c r="J993" t="s">
        <v>7052</v>
      </c>
      <c r="K993" t="s">
        <v>28</v>
      </c>
      <c r="L993" t="s">
        <v>28</v>
      </c>
      <c r="M993">
        <v>982</v>
      </c>
      <c r="N993" t="s">
        <v>75</v>
      </c>
      <c r="O993" t="s">
        <v>43</v>
      </c>
      <c r="P993" t="s">
        <v>64</v>
      </c>
      <c r="Q993">
        <v>4</v>
      </c>
      <c r="R993" t="s">
        <v>32</v>
      </c>
      <c r="S993">
        <v>3</v>
      </c>
      <c r="T993" t="s">
        <v>6180</v>
      </c>
    </row>
    <row r="994" spans="1:20" x14ac:dyDescent="0.3">
      <c r="A994" t="s">
        <v>1120</v>
      </c>
      <c r="B994" t="s">
        <v>6615</v>
      </c>
      <c r="C994" t="s">
        <v>77</v>
      </c>
      <c r="D994" t="s">
        <v>72</v>
      </c>
      <c r="E994" t="s">
        <v>40</v>
      </c>
      <c r="F994" t="s">
        <v>112</v>
      </c>
      <c r="G994" t="s">
        <v>79</v>
      </c>
      <c r="H994" t="s">
        <v>43</v>
      </c>
      <c r="I994" t="s">
        <v>27</v>
      </c>
      <c r="J994" t="s">
        <v>6615</v>
      </c>
      <c r="K994" t="s">
        <v>28</v>
      </c>
      <c r="L994" t="s">
        <v>28</v>
      </c>
      <c r="M994">
        <v>683</v>
      </c>
      <c r="N994" t="s">
        <v>52</v>
      </c>
      <c r="O994" t="s">
        <v>30</v>
      </c>
      <c r="P994" t="s">
        <v>133</v>
      </c>
      <c r="Q994">
        <v>3</v>
      </c>
      <c r="R994" t="s">
        <v>37</v>
      </c>
      <c r="S994">
        <v>2</v>
      </c>
      <c r="T994" t="s">
        <v>6298</v>
      </c>
    </row>
    <row r="995" spans="1:20" x14ac:dyDescent="0.3">
      <c r="A995" t="s">
        <v>1121</v>
      </c>
      <c r="B995" t="s">
        <v>6656</v>
      </c>
      <c r="C995" t="s">
        <v>81</v>
      </c>
      <c r="D995" t="s">
        <v>72</v>
      </c>
      <c r="E995" t="s">
        <v>23</v>
      </c>
      <c r="F995" t="s">
        <v>82</v>
      </c>
      <c r="G995" t="s">
        <v>83</v>
      </c>
      <c r="H995" t="s">
        <v>26</v>
      </c>
      <c r="I995" t="s">
        <v>27</v>
      </c>
      <c r="J995" t="s">
        <v>6656</v>
      </c>
      <c r="K995" t="s">
        <v>28</v>
      </c>
      <c r="L995" t="s">
        <v>28</v>
      </c>
      <c r="M995">
        <v>1035</v>
      </c>
      <c r="N995" t="s">
        <v>29</v>
      </c>
      <c r="O995" t="s">
        <v>63</v>
      </c>
      <c r="P995" t="s">
        <v>133</v>
      </c>
      <c r="Q995">
        <v>3</v>
      </c>
      <c r="R995" t="s">
        <v>37</v>
      </c>
      <c r="S995">
        <v>3</v>
      </c>
      <c r="T995" t="s">
        <v>6202</v>
      </c>
    </row>
    <row r="996" spans="1:20" x14ac:dyDescent="0.3">
      <c r="A996" t="s">
        <v>1122</v>
      </c>
      <c r="B996" t="s">
        <v>6347</v>
      </c>
      <c r="C996" t="s">
        <v>86</v>
      </c>
      <c r="D996" t="s">
        <v>87</v>
      </c>
      <c r="E996" t="s">
        <v>67</v>
      </c>
      <c r="F996" t="s">
        <v>325</v>
      </c>
      <c r="G996" t="s">
        <v>89</v>
      </c>
      <c r="H996" t="s">
        <v>110</v>
      </c>
      <c r="I996" t="s">
        <v>27</v>
      </c>
      <c r="J996" t="s">
        <v>6347</v>
      </c>
      <c r="K996" t="s">
        <v>28</v>
      </c>
      <c r="L996" t="s">
        <v>28</v>
      </c>
      <c r="M996">
        <v>781</v>
      </c>
      <c r="N996" t="s">
        <v>75</v>
      </c>
      <c r="O996" t="s">
        <v>30</v>
      </c>
      <c r="P996" t="s">
        <v>133</v>
      </c>
      <c r="Q996">
        <v>3</v>
      </c>
      <c r="R996" t="s">
        <v>37</v>
      </c>
      <c r="S996">
        <v>2</v>
      </c>
      <c r="T996" t="s">
        <v>7053</v>
      </c>
    </row>
    <row r="997" spans="1:20" x14ac:dyDescent="0.3">
      <c r="A997" t="s">
        <v>1123</v>
      </c>
      <c r="B997" t="s">
        <v>6197</v>
      </c>
      <c r="C997" t="s">
        <v>91</v>
      </c>
      <c r="D997" t="s">
        <v>87</v>
      </c>
      <c r="E997" t="s">
        <v>92</v>
      </c>
      <c r="F997" t="s">
        <v>138</v>
      </c>
      <c r="G997" t="s">
        <v>36</v>
      </c>
      <c r="H997" t="s">
        <v>43</v>
      </c>
      <c r="I997" t="s">
        <v>27</v>
      </c>
      <c r="J997" t="s">
        <v>6197</v>
      </c>
      <c r="K997" t="s">
        <v>28</v>
      </c>
      <c r="L997" t="s">
        <v>28</v>
      </c>
      <c r="M997">
        <v>364</v>
      </c>
      <c r="N997" t="s">
        <v>52</v>
      </c>
      <c r="O997" t="s">
        <v>63</v>
      </c>
      <c r="P997" t="s">
        <v>31</v>
      </c>
      <c r="Q997">
        <v>4</v>
      </c>
      <c r="R997" t="s">
        <v>32</v>
      </c>
      <c r="S997">
        <v>1</v>
      </c>
      <c r="T997" t="s">
        <v>6393</v>
      </c>
    </row>
    <row r="998" spans="1:20" x14ac:dyDescent="0.3">
      <c r="A998" t="s">
        <v>1124</v>
      </c>
      <c r="B998" t="s">
        <v>6995</v>
      </c>
      <c r="C998" t="s">
        <v>21</v>
      </c>
      <c r="D998" t="s">
        <v>22</v>
      </c>
      <c r="E998" t="s">
        <v>23</v>
      </c>
      <c r="F998" t="s">
        <v>24</v>
      </c>
      <c r="G998" t="s">
        <v>25</v>
      </c>
      <c r="H998" t="s">
        <v>26</v>
      </c>
      <c r="I998" t="s">
        <v>27</v>
      </c>
      <c r="J998" t="s">
        <v>6995</v>
      </c>
      <c r="K998" t="s">
        <v>28</v>
      </c>
      <c r="L998" t="s">
        <v>28</v>
      </c>
      <c r="M998">
        <v>604</v>
      </c>
      <c r="N998" t="s">
        <v>122</v>
      </c>
      <c r="O998" t="s">
        <v>63</v>
      </c>
      <c r="P998" t="s">
        <v>107</v>
      </c>
      <c r="Q998">
        <v>5</v>
      </c>
      <c r="R998" t="s">
        <v>119</v>
      </c>
      <c r="S998">
        <v>2</v>
      </c>
      <c r="T998" t="s">
        <v>6309</v>
      </c>
    </row>
    <row r="999" spans="1:20" x14ac:dyDescent="0.3">
      <c r="A999" t="s">
        <v>1125</v>
      </c>
      <c r="B999" t="s">
        <v>6644</v>
      </c>
      <c r="C999" t="s">
        <v>34</v>
      </c>
      <c r="D999" t="s">
        <v>22</v>
      </c>
      <c r="E999" t="s">
        <v>23</v>
      </c>
      <c r="F999" t="s">
        <v>99</v>
      </c>
      <c r="G999" t="s">
        <v>36</v>
      </c>
      <c r="H999" t="s">
        <v>49</v>
      </c>
      <c r="I999" t="s">
        <v>27</v>
      </c>
      <c r="J999" t="s">
        <v>6644</v>
      </c>
      <c r="K999" t="s">
        <v>28</v>
      </c>
      <c r="L999" t="s">
        <v>28</v>
      </c>
      <c r="M999">
        <v>582</v>
      </c>
      <c r="N999" t="s">
        <v>29</v>
      </c>
      <c r="O999" t="s">
        <v>63</v>
      </c>
      <c r="P999" t="s">
        <v>64</v>
      </c>
      <c r="Q999">
        <v>3</v>
      </c>
      <c r="R999" t="s">
        <v>37</v>
      </c>
      <c r="S999">
        <v>2</v>
      </c>
      <c r="T999" t="s">
        <v>6522</v>
      </c>
    </row>
    <row r="1000" spans="1:20" x14ac:dyDescent="0.3">
      <c r="A1000" t="s">
        <v>1126</v>
      </c>
      <c r="B1000" t="s">
        <v>7054</v>
      </c>
      <c r="C1000" t="s">
        <v>39</v>
      </c>
      <c r="D1000" t="s">
        <v>22</v>
      </c>
      <c r="E1000" t="s">
        <v>40</v>
      </c>
      <c r="F1000" t="s">
        <v>174</v>
      </c>
      <c r="G1000" t="s">
        <v>42</v>
      </c>
      <c r="H1000" t="s">
        <v>26</v>
      </c>
      <c r="I1000" t="s">
        <v>27</v>
      </c>
      <c r="J1000" t="s">
        <v>7054</v>
      </c>
      <c r="K1000" t="s">
        <v>28</v>
      </c>
      <c r="L1000" t="s">
        <v>28</v>
      </c>
      <c r="M1000">
        <v>392</v>
      </c>
      <c r="N1000" t="s">
        <v>29</v>
      </c>
      <c r="O1000" t="s">
        <v>30</v>
      </c>
      <c r="P1000" t="s">
        <v>44</v>
      </c>
      <c r="Q1000">
        <v>5</v>
      </c>
      <c r="R1000" t="s">
        <v>119</v>
      </c>
      <c r="S1000">
        <v>1</v>
      </c>
      <c r="T1000" t="s">
        <v>6161</v>
      </c>
    </row>
    <row r="1001" spans="1:20" x14ac:dyDescent="0.3">
      <c r="A1001" t="s">
        <v>1127</v>
      </c>
      <c r="B1001" t="s">
        <v>6190</v>
      </c>
      <c r="C1001" t="s">
        <v>46</v>
      </c>
      <c r="D1001" t="s">
        <v>22</v>
      </c>
      <c r="E1001" t="s">
        <v>40</v>
      </c>
      <c r="F1001" t="s">
        <v>143</v>
      </c>
      <c r="G1001" t="s">
        <v>48</v>
      </c>
      <c r="H1001" t="s">
        <v>43</v>
      </c>
      <c r="I1001" t="s">
        <v>27</v>
      </c>
      <c r="J1001" t="s">
        <v>6190</v>
      </c>
      <c r="K1001" t="s">
        <v>28</v>
      </c>
      <c r="L1001" t="s">
        <v>28</v>
      </c>
      <c r="M1001">
        <v>918</v>
      </c>
      <c r="N1001" t="s">
        <v>29</v>
      </c>
      <c r="O1001" t="s">
        <v>63</v>
      </c>
      <c r="P1001" t="s">
        <v>64</v>
      </c>
      <c r="Q1001">
        <v>5</v>
      </c>
      <c r="R1001" t="s">
        <v>119</v>
      </c>
      <c r="S1001">
        <v>3</v>
      </c>
      <c r="T1001" t="s">
        <v>6169</v>
      </c>
    </row>
    <row r="1002" spans="1:20" x14ac:dyDescent="0.3">
      <c r="A1002" t="s">
        <v>1128</v>
      </c>
      <c r="B1002" t="s">
        <v>6240</v>
      </c>
      <c r="C1002" t="s">
        <v>55</v>
      </c>
      <c r="D1002" t="s">
        <v>56</v>
      </c>
      <c r="E1002" t="s">
        <v>23</v>
      </c>
      <c r="F1002" t="s">
        <v>104</v>
      </c>
      <c r="G1002" t="s">
        <v>62</v>
      </c>
      <c r="H1002" t="s">
        <v>43</v>
      </c>
      <c r="I1002" t="s">
        <v>27</v>
      </c>
      <c r="J1002" t="s">
        <v>6240</v>
      </c>
      <c r="K1002" t="s">
        <v>28</v>
      </c>
      <c r="L1002" t="s">
        <v>28</v>
      </c>
      <c r="M1002">
        <v>218</v>
      </c>
      <c r="N1002" t="s">
        <v>29</v>
      </c>
      <c r="O1002" t="s">
        <v>63</v>
      </c>
      <c r="P1002" t="s">
        <v>64</v>
      </c>
      <c r="Q1002">
        <v>4</v>
      </c>
      <c r="R1002" t="s">
        <v>32</v>
      </c>
      <c r="S1002">
        <v>1</v>
      </c>
      <c r="T1002" t="s">
        <v>6233</v>
      </c>
    </row>
    <row r="1003" spans="1:20" x14ac:dyDescent="0.3">
      <c r="A1003" t="s">
        <v>1129</v>
      </c>
      <c r="B1003" t="s">
        <v>7055</v>
      </c>
      <c r="C1003" t="s">
        <v>60</v>
      </c>
      <c r="D1003" t="s">
        <v>56</v>
      </c>
      <c r="E1003" t="s">
        <v>40</v>
      </c>
      <c r="F1003" t="s">
        <v>61</v>
      </c>
      <c r="G1003" t="s">
        <v>62</v>
      </c>
      <c r="H1003" t="s">
        <v>26</v>
      </c>
      <c r="I1003" t="s">
        <v>27</v>
      </c>
      <c r="J1003" t="s">
        <v>7055</v>
      </c>
      <c r="K1003" t="s">
        <v>28</v>
      </c>
      <c r="L1003" t="s">
        <v>28</v>
      </c>
      <c r="M1003">
        <v>550</v>
      </c>
      <c r="N1003" t="s">
        <v>52</v>
      </c>
      <c r="O1003" t="s">
        <v>63</v>
      </c>
      <c r="P1003" t="s">
        <v>64</v>
      </c>
      <c r="Q1003">
        <v>4</v>
      </c>
      <c r="R1003" t="s">
        <v>32</v>
      </c>
      <c r="S1003">
        <v>2</v>
      </c>
      <c r="T1003" t="s">
        <v>6269</v>
      </c>
    </row>
    <row r="1004" spans="1:20" x14ac:dyDescent="0.3">
      <c r="A1004" t="s">
        <v>1130</v>
      </c>
      <c r="B1004" t="s">
        <v>6757</v>
      </c>
      <c r="C1004" t="s">
        <v>66</v>
      </c>
      <c r="D1004" t="s">
        <v>56</v>
      </c>
      <c r="E1004" t="s">
        <v>67</v>
      </c>
      <c r="F1004" t="s">
        <v>68</v>
      </c>
      <c r="G1004" t="s">
        <v>69</v>
      </c>
      <c r="H1004" t="s">
        <v>26</v>
      </c>
      <c r="I1004" t="s">
        <v>27</v>
      </c>
      <c r="J1004" t="s">
        <v>6757</v>
      </c>
      <c r="K1004" t="s">
        <v>28</v>
      </c>
      <c r="L1004" t="s">
        <v>28</v>
      </c>
      <c r="M1004">
        <v>110</v>
      </c>
      <c r="N1004" t="s">
        <v>75</v>
      </c>
      <c r="O1004" t="s">
        <v>63</v>
      </c>
      <c r="P1004" t="s">
        <v>44</v>
      </c>
      <c r="Q1004" t="s">
        <v>95</v>
      </c>
      <c r="R1004" t="s">
        <v>28</v>
      </c>
      <c r="S1004">
        <v>0</v>
      </c>
      <c r="T1004" t="s">
        <v>6412</v>
      </c>
    </row>
    <row r="1005" spans="1:20" x14ac:dyDescent="0.3">
      <c r="A1005" t="s">
        <v>1131</v>
      </c>
      <c r="B1005" t="s">
        <v>7056</v>
      </c>
      <c r="C1005" t="s">
        <v>71</v>
      </c>
      <c r="D1005" t="s">
        <v>72</v>
      </c>
      <c r="E1005" t="s">
        <v>23</v>
      </c>
      <c r="F1005" t="s">
        <v>99</v>
      </c>
      <c r="G1005" t="s">
        <v>36</v>
      </c>
      <c r="H1005" t="s">
        <v>49</v>
      </c>
      <c r="I1005" t="s">
        <v>50</v>
      </c>
      <c r="J1005" t="s">
        <v>7056</v>
      </c>
      <c r="K1005" t="s">
        <v>7057</v>
      </c>
      <c r="L1005" t="s">
        <v>159</v>
      </c>
      <c r="M1005">
        <v>123</v>
      </c>
      <c r="N1005" t="s">
        <v>29</v>
      </c>
      <c r="O1005" t="s">
        <v>30</v>
      </c>
      <c r="P1005" t="s">
        <v>31</v>
      </c>
      <c r="Q1005" t="s">
        <v>95</v>
      </c>
      <c r="R1005" t="s">
        <v>28</v>
      </c>
      <c r="S1005">
        <v>0</v>
      </c>
      <c r="T1005" t="s">
        <v>6420</v>
      </c>
    </row>
    <row r="1006" spans="1:20" x14ac:dyDescent="0.3">
      <c r="A1006" t="s">
        <v>1132</v>
      </c>
      <c r="B1006" t="s">
        <v>6962</v>
      </c>
      <c r="C1006" t="s">
        <v>77</v>
      </c>
      <c r="D1006" t="s">
        <v>72</v>
      </c>
      <c r="E1006" t="s">
        <v>40</v>
      </c>
      <c r="F1006" t="s">
        <v>78</v>
      </c>
      <c r="G1006" t="s">
        <v>79</v>
      </c>
      <c r="H1006" t="s">
        <v>49</v>
      </c>
      <c r="I1006" t="s">
        <v>27</v>
      </c>
      <c r="J1006" t="s">
        <v>6962</v>
      </c>
      <c r="K1006" t="s">
        <v>28</v>
      </c>
      <c r="L1006" t="s">
        <v>28</v>
      </c>
      <c r="M1006">
        <v>779</v>
      </c>
      <c r="N1006" t="s">
        <v>140</v>
      </c>
      <c r="O1006" t="s">
        <v>63</v>
      </c>
      <c r="P1006" t="s">
        <v>31</v>
      </c>
      <c r="Q1006">
        <v>3</v>
      </c>
      <c r="R1006" t="s">
        <v>37</v>
      </c>
      <c r="S1006">
        <v>2</v>
      </c>
      <c r="T1006" t="s">
        <v>6244</v>
      </c>
    </row>
    <row r="1007" spans="1:20" x14ac:dyDescent="0.3">
      <c r="A1007" t="s">
        <v>1133</v>
      </c>
      <c r="B1007" t="s">
        <v>6289</v>
      </c>
      <c r="C1007" t="s">
        <v>81</v>
      </c>
      <c r="D1007" t="s">
        <v>72</v>
      </c>
      <c r="E1007" t="s">
        <v>23</v>
      </c>
      <c r="F1007" t="s">
        <v>154</v>
      </c>
      <c r="G1007" t="s">
        <v>83</v>
      </c>
      <c r="H1007" t="s">
        <v>43</v>
      </c>
      <c r="I1007" t="s">
        <v>27</v>
      </c>
      <c r="J1007" t="s">
        <v>6289</v>
      </c>
      <c r="K1007" t="s">
        <v>28</v>
      </c>
      <c r="L1007" t="s">
        <v>28</v>
      </c>
      <c r="M1007">
        <v>639</v>
      </c>
      <c r="N1007" t="s">
        <v>29</v>
      </c>
      <c r="O1007" t="s">
        <v>170</v>
      </c>
      <c r="P1007" t="s">
        <v>107</v>
      </c>
      <c r="Q1007">
        <v>4</v>
      </c>
      <c r="R1007" t="s">
        <v>32</v>
      </c>
      <c r="S1007">
        <v>2</v>
      </c>
      <c r="T1007" t="s">
        <v>6196</v>
      </c>
    </row>
    <row r="1008" spans="1:20" x14ac:dyDescent="0.3">
      <c r="A1008" t="s">
        <v>1134</v>
      </c>
      <c r="B1008" t="s">
        <v>6730</v>
      </c>
      <c r="C1008" t="s">
        <v>86</v>
      </c>
      <c r="D1008" t="s">
        <v>87</v>
      </c>
      <c r="E1008" t="s">
        <v>67</v>
      </c>
      <c r="F1008" t="s">
        <v>114</v>
      </c>
      <c r="G1008" t="s">
        <v>94</v>
      </c>
      <c r="H1008" t="s">
        <v>43</v>
      </c>
      <c r="I1008" t="s">
        <v>27</v>
      </c>
      <c r="J1008" t="s">
        <v>6730</v>
      </c>
      <c r="K1008" t="s">
        <v>28</v>
      </c>
      <c r="L1008" t="s">
        <v>28</v>
      </c>
      <c r="M1008">
        <v>893</v>
      </c>
      <c r="N1008" t="s">
        <v>75</v>
      </c>
      <c r="O1008" t="s">
        <v>63</v>
      </c>
      <c r="P1008" t="s">
        <v>64</v>
      </c>
      <c r="Q1008">
        <v>3</v>
      </c>
      <c r="R1008" t="s">
        <v>37</v>
      </c>
      <c r="S1008">
        <v>2</v>
      </c>
      <c r="T1008" t="s">
        <v>6476</v>
      </c>
    </row>
    <row r="1009" spans="1:20" x14ac:dyDescent="0.3">
      <c r="A1009" t="s">
        <v>1135</v>
      </c>
      <c r="B1009" t="s">
        <v>7058</v>
      </c>
      <c r="C1009" t="s">
        <v>91</v>
      </c>
      <c r="D1009" t="s">
        <v>87</v>
      </c>
      <c r="E1009" t="s">
        <v>92</v>
      </c>
      <c r="F1009" t="s">
        <v>150</v>
      </c>
      <c r="G1009" t="s">
        <v>74</v>
      </c>
      <c r="H1009" t="s">
        <v>26</v>
      </c>
      <c r="I1009" t="s">
        <v>27</v>
      </c>
      <c r="J1009" t="s">
        <v>7058</v>
      </c>
      <c r="K1009" t="s">
        <v>28</v>
      </c>
      <c r="L1009" t="s">
        <v>28</v>
      </c>
      <c r="M1009">
        <v>248</v>
      </c>
      <c r="N1009" t="s">
        <v>75</v>
      </c>
      <c r="O1009" t="s">
        <v>43</v>
      </c>
      <c r="P1009" t="s">
        <v>107</v>
      </c>
      <c r="Q1009">
        <v>3</v>
      </c>
      <c r="R1009" t="s">
        <v>37</v>
      </c>
      <c r="S1009">
        <v>1</v>
      </c>
      <c r="T1009" t="s">
        <v>6611</v>
      </c>
    </row>
    <row r="1010" spans="1:20" x14ac:dyDescent="0.3">
      <c r="A1010" t="s">
        <v>1136</v>
      </c>
      <c r="B1010" t="s">
        <v>6614</v>
      </c>
      <c r="C1010" t="s">
        <v>21</v>
      </c>
      <c r="D1010" t="s">
        <v>22</v>
      </c>
      <c r="E1010" t="s">
        <v>23</v>
      </c>
      <c r="F1010" t="s">
        <v>24</v>
      </c>
      <c r="G1010" t="s">
        <v>25</v>
      </c>
      <c r="H1010" t="s">
        <v>26</v>
      </c>
      <c r="I1010" t="s">
        <v>27</v>
      </c>
      <c r="J1010" t="s">
        <v>6614</v>
      </c>
      <c r="K1010" t="s">
        <v>28</v>
      </c>
      <c r="L1010" t="s">
        <v>28</v>
      </c>
      <c r="M1010">
        <v>145</v>
      </c>
      <c r="N1010" t="s">
        <v>140</v>
      </c>
      <c r="O1010" t="s">
        <v>63</v>
      </c>
      <c r="P1010" t="s">
        <v>31</v>
      </c>
      <c r="Q1010" t="s">
        <v>95</v>
      </c>
      <c r="R1010" t="s">
        <v>28</v>
      </c>
      <c r="S1010">
        <v>0</v>
      </c>
      <c r="T1010" t="s">
        <v>6161</v>
      </c>
    </row>
    <row r="1011" spans="1:20" x14ac:dyDescent="0.3">
      <c r="A1011" t="s">
        <v>1137</v>
      </c>
      <c r="B1011" t="s">
        <v>7059</v>
      </c>
      <c r="C1011" t="s">
        <v>34</v>
      </c>
      <c r="D1011" t="s">
        <v>22</v>
      </c>
      <c r="E1011" t="s">
        <v>23</v>
      </c>
      <c r="F1011" t="s">
        <v>35</v>
      </c>
      <c r="G1011" t="s">
        <v>36</v>
      </c>
      <c r="H1011" t="s">
        <v>26</v>
      </c>
      <c r="I1011" t="s">
        <v>27</v>
      </c>
      <c r="J1011" t="s">
        <v>7059</v>
      </c>
      <c r="K1011" t="s">
        <v>28</v>
      </c>
      <c r="L1011" t="s">
        <v>28</v>
      </c>
      <c r="M1011">
        <v>197</v>
      </c>
      <c r="N1011" t="s">
        <v>29</v>
      </c>
      <c r="O1011" t="s">
        <v>30</v>
      </c>
      <c r="P1011" t="s">
        <v>64</v>
      </c>
      <c r="Q1011">
        <v>3</v>
      </c>
      <c r="R1011" t="s">
        <v>37</v>
      </c>
      <c r="S1011">
        <v>1</v>
      </c>
      <c r="T1011" t="s">
        <v>6321</v>
      </c>
    </row>
    <row r="1012" spans="1:20" x14ac:dyDescent="0.3">
      <c r="A1012" t="s">
        <v>1138</v>
      </c>
      <c r="B1012" t="s">
        <v>6796</v>
      </c>
      <c r="C1012" t="s">
        <v>39</v>
      </c>
      <c r="D1012" t="s">
        <v>22</v>
      </c>
      <c r="E1012" t="s">
        <v>40</v>
      </c>
      <c r="F1012" t="s">
        <v>215</v>
      </c>
      <c r="G1012" t="s">
        <v>42</v>
      </c>
      <c r="H1012" t="s">
        <v>49</v>
      </c>
      <c r="I1012" t="s">
        <v>27</v>
      </c>
      <c r="J1012" t="s">
        <v>6796</v>
      </c>
      <c r="K1012" t="s">
        <v>28</v>
      </c>
      <c r="L1012" t="s">
        <v>28</v>
      </c>
      <c r="M1012">
        <v>390</v>
      </c>
      <c r="N1012" t="s">
        <v>122</v>
      </c>
      <c r="O1012" t="s">
        <v>105</v>
      </c>
      <c r="P1012" t="s">
        <v>133</v>
      </c>
      <c r="Q1012">
        <v>3</v>
      </c>
      <c r="R1012" t="s">
        <v>37</v>
      </c>
      <c r="S1012">
        <v>1</v>
      </c>
      <c r="T1012" t="s">
        <v>6772</v>
      </c>
    </row>
    <row r="1013" spans="1:20" x14ac:dyDescent="0.3">
      <c r="A1013" t="s">
        <v>1139</v>
      </c>
      <c r="B1013" t="s">
        <v>7060</v>
      </c>
      <c r="C1013" t="s">
        <v>46</v>
      </c>
      <c r="D1013" t="s">
        <v>22</v>
      </c>
      <c r="E1013" t="s">
        <v>40</v>
      </c>
      <c r="F1013" t="s">
        <v>143</v>
      </c>
      <c r="G1013" t="s">
        <v>48</v>
      </c>
      <c r="H1013" t="s">
        <v>43</v>
      </c>
      <c r="I1013" t="s">
        <v>27</v>
      </c>
      <c r="J1013" t="s">
        <v>7060</v>
      </c>
      <c r="K1013" t="s">
        <v>28</v>
      </c>
      <c r="L1013" t="s">
        <v>28</v>
      </c>
      <c r="M1013">
        <v>298</v>
      </c>
      <c r="N1013" t="s">
        <v>75</v>
      </c>
      <c r="O1013" t="s">
        <v>30</v>
      </c>
      <c r="P1013" t="s">
        <v>31</v>
      </c>
      <c r="Q1013">
        <v>4</v>
      </c>
      <c r="R1013" t="s">
        <v>32</v>
      </c>
      <c r="S1013">
        <v>1</v>
      </c>
      <c r="T1013" t="s">
        <v>6298</v>
      </c>
    </row>
    <row r="1014" spans="1:20" x14ac:dyDescent="0.3">
      <c r="A1014" t="s">
        <v>1140</v>
      </c>
      <c r="B1014" t="s">
        <v>7061</v>
      </c>
      <c r="C1014" t="s">
        <v>55</v>
      </c>
      <c r="D1014" t="s">
        <v>56</v>
      </c>
      <c r="E1014" t="s">
        <v>23</v>
      </c>
      <c r="F1014" t="s">
        <v>190</v>
      </c>
      <c r="G1014" t="s">
        <v>58</v>
      </c>
      <c r="H1014" t="s">
        <v>49</v>
      </c>
      <c r="I1014" t="s">
        <v>27</v>
      </c>
      <c r="J1014" t="s">
        <v>7061</v>
      </c>
      <c r="K1014" t="s">
        <v>28</v>
      </c>
      <c r="L1014" t="s">
        <v>28</v>
      </c>
      <c r="M1014">
        <v>654</v>
      </c>
      <c r="N1014" t="s">
        <v>140</v>
      </c>
      <c r="O1014" t="s">
        <v>63</v>
      </c>
      <c r="P1014" t="s">
        <v>107</v>
      </c>
      <c r="Q1014">
        <v>3</v>
      </c>
      <c r="R1014" t="s">
        <v>37</v>
      </c>
      <c r="S1014">
        <v>2</v>
      </c>
      <c r="T1014" t="s">
        <v>6161</v>
      </c>
    </row>
    <row r="1015" spans="1:20" x14ac:dyDescent="0.3">
      <c r="A1015" t="s">
        <v>1141</v>
      </c>
      <c r="B1015" t="s">
        <v>7062</v>
      </c>
      <c r="C1015" t="s">
        <v>60</v>
      </c>
      <c r="D1015" t="s">
        <v>56</v>
      </c>
      <c r="E1015" t="s">
        <v>40</v>
      </c>
      <c r="F1015" t="s">
        <v>104</v>
      </c>
      <c r="G1015" t="s">
        <v>62</v>
      </c>
      <c r="H1015" t="s">
        <v>43</v>
      </c>
      <c r="I1015" t="s">
        <v>27</v>
      </c>
      <c r="J1015" t="s">
        <v>7062</v>
      </c>
      <c r="K1015" t="s">
        <v>28</v>
      </c>
      <c r="L1015" t="s">
        <v>28</v>
      </c>
      <c r="M1015">
        <v>711</v>
      </c>
      <c r="N1015" t="s">
        <v>75</v>
      </c>
      <c r="O1015" t="s">
        <v>43</v>
      </c>
      <c r="P1015" t="s">
        <v>64</v>
      </c>
      <c r="Q1015">
        <v>4</v>
      </c>
      <c r="R1015" t="s">
        <v>32</v>
      </c>
      <c r="S1015">
        <v>2</v>
      </c>
      <c r="T1015" t="s">
        <v>6479</v>
      </c>
    </row>
    <row r="1016" spans="1:20" x14ac:dyDescent="0.3">
      <c r="A1016" t="s">
        <v>1142</v>
      </c>
      <c r="B1016" t="s">
        <v>7063</v>
      </c>
      <c r="C1016" t="s">
        <v>66</v>
      </c>
      <c r="D1016" t="s">
        <v>56</v>
      </c>
      <c r="E1016" t="s">
        <v>67</v>
      </c>
      <c r="F1016" t="s">
        <v>193</v>
      </c>
      <c r="G1016" t="s">
        <v>69</v>
      </c>
      <c r="H1016" t="s">
        <v>43</v>
      </c>
      <c r="I1016" t="s">
        <v>27</v>
      </c>
      <c r="J1016" t="s">
        <v>7063</v>
      </c>
      <c r="K1016" t="s">
        <v>28</v>
      </c>
      <c r="L1016" t="s">
        <v>28</v>
      </c>
      <c r="M1016">
        <v>107</v>
      </c>
      <c r="N1016" t="s">
        <v>75</v>
      </c>
      <c r="O1016" t="s">
        <v>30</v>
      </c>
      <c r="P1016" t="s">
        <v>31</v>
      </c>
      <c r="Q1016" t="s">
        <v>95</v>
      </c>
      <c r="R1016" t="s">
        <v>28</v>
      </c>
      <c r="S1016">
        <v>0</v>
      </c>
      <c r="T1016" t="s">
        <v>6239</v>
      </c>
    </row>
    <row r="1017" spans="1:20" x14ac:dyDescent="0.3">
      <c r="A1017" t="s">
        <v>1143</v>
      </c>
      <c r="B1017" t="s">
        <v>7064</v>
      </c>
      <c r="C1017" t="s">
        <v>71</v>
      </c>
      <c r="D1017" t="s">
        <v>72</v>
      </c>
      <c r="E1017" t="s">
        <v>23</v>
      </c>
      <c r="F1017" t="s">
        <v>73</v>
      </c>
      <c r="G1017" t="s">
        <v>74</v>
      </c>
      <c r="H1017" t="s">
        <v>49</v>
      </c>
      <c r="I1017" t="s">
        <v>27</v>
      </c>
      <c r="J1017" t="s">
        <v>7064</v>
      </c>
      <c r="K1017" t="s">
        <v>28</v>
      </c>
      <c r="L1017" t="s">
        <v>28</v>
      </c>
      <c r="M1017">
        <v>200</v>
      </c>
      <c r="N1017" t="s">
        <v>75</v>
      </c>
      <c r="O1017" t="s">
        <v>63</v>
      </c>
      <c r="P1017" t="s">
        <v>31</v>
      </c>
      <c r="Q1017">
        <v>4</v>
      </c>
      <c r="R1017" t="s">
        <v>32</v>
      </c>
      <c r="S1017">
        <v>1</v>
      </c>
      <c r="T1017" t="s">
        <v>6938</v>
      </c>
    </row>
    <row r="1018" spans="1:20" x14ac:dyDescent="0.3">
      <c r="A1018" t="s">
        <v>1144</v>
      </c>
      <c r="B1018" t="s">
        <v>6377</v>
      </c>
      <c r="C1018" t="s">
        <v>77</v>
      </c>
      <c r="D1018" t="s">
        <v>72</v>
      </c>
      <c r="E1018" t="s">
        <v>40</v>
      </c>
      <c r="F1018" t="s">
        <v>112</v>
      </c>
      <c r="G1018" t="s">
        <v>79</v>
      </c>
      <c r="H1018" t="s">
        <v>43</v>
      </c>
      <c r="I1018" t="s">
        <v>27</v>
      </c>
      <c r="J1018" t="s">
        <v>6377</v>
      </c>
      <c r="K1018" t="s">
        <v>28</v>
      </c>
      <c r="L1018" t="s">
        <v>28</v>
      </c>
      <c r="M1018">
        <v>762</v>
      </c>
      <c r="N1018" t="s">
        <v>75</v>
      </c>
      <c r="O1018" t="s">
        <v>63</v>
      </c>
      <c r="P1018" t="s">
        <v>64</v>
      </c>
      <c r="Q1018">
        <v>3</v>
      </c>
      <c r="R1018" t="s">
        <v>37</v>
      </c>
      <c r="S1018">
        <v>2</v>
      </c>
      <c r="T1018" t="s">
        <v>6316</v>
      </c>
    </row>
    <row r="1019" spans="1:20" x14ac:dyDescent="0.3">
      <c r="A1019" t="s">
        <v>1145</v>
      </c>
      <c r="B1019" t="s">
        <v>6705</v>
      </c>
      <c r="C1019" t="s">
        <v>81</v>
      </c>
      <c r="D1019" t="s">
        <v>72</v>
      </c>
      <c r="E1019" t="s">
        <v>23</v>
      </c>
      <c r="F1019" t="s">
        <v>82</v>
      </c>
      <c r="G1019" t="s">
        <v>83</v>
      </c>
      <c r="H1019" t="s">
        <v>26</v>
      </c>
      <c r="I1019" t="s">
        <v>27</v>
      </c>
      <c r="J1019" t="s">
        <v>6705</v>
      </c>
      <c r="K1019" t="s">
        <v>28</v>
      </c>
      <c r="L1019" t="s">
        <v>28</v>
      </c>
      <c r="M1019">
        <v>244</v>
      </c>
      <c r="N1019" t="s">
        <v>52</v>
      </c>
      <c r="O1019" t="s">
        <v>30</v>
      </c>
      <c r="P1019" t="s">
        <v>64</v>
      </c>
      <c r="Q1019">
        <v>5</v>
      </c>
      <c r="R1019" t="s">
        <v>119</v>
      </c>
      <c r="S1019">
        <v>1</v>
      </c>
      <c r="T1019" t="s">
        <v>6150</v>
      </c>
    </row>
    <row r="1020" spans="1:20" x14ac:dyDescent="0.3">
      <c r="A1020" t="s">
        <v>1146</v>
      </c>
      <c r="B1020" t="s">
        <v>6591</v>
      </c>
      <c r="C1020" t="s">
        <v>86</v>
      </c>
      <c r="D1020" t="s">
        <v>87</v>
      </c>
      <c r="E1020" t="s">
        <v>67</v>
      </c>
      <c r="F1020" t="s">
        <v>325</v>
      </c>
      <c r="G1020" t="s">
        <v>89</v>
      </c>
      <c r="H1020" t="s">
        <v>110</v>
      </c>
      <c r="I1020" t="s">
        <v>27</v>
      </c>
      <c r="J1020" t="s">
        <v>6591</v>
      </c>
      <c r="K1020" t="s">
        <v>28</v>
      </c>
      <c r="L1020" t="s">
        <v>28</v>
      </c>
      <c r="M1020">
        <v>1048</v>
      </c>
      <c r="N1020" t="s">
        <v>29</v>
      </c>
      <c r="O1020" t="s">
        <v>43</v>
      </c>
      <c r="P1020" t="s">
        <v>31</v>
      </c>
      <c r="Q1020">
        <v>3</v>
      </c>
      <c r="R1020" t="s">
        <v>37</v>
      </c>
      <c r="S1020">
        <v>3</v>
      </c>
      <c r="T1020" t="s">
        <v>7065</v>
      </c>
    </row>
    <row r="1021" spans="1:20" x14ac:dyDescent="0.3">
      <c r="A1021" t="s">
        <v>1147</v>
      </c>
      <c r="B1021" t="s">
        <v>6617</v>
      </c>
      <c r="C1021" t="s">
        <v>91</v>
      </c>
      <c r="D1021" t="s">
        <v>87</v>
      </c>
      <c r="E1021" t="s">
        <v>92</v>
      </c>
      <c r="F1021" t="s">
        <v>114</v>
      </c>
      <c r="G1021" t="s">
        <v>94</v>
      </c>
      <c r="H1021" t="s">
        <v>43</v>
      </c>
      <c r="I1021" t="s">
        <v>27</v>
      </c>
      <c r="J1021" t="s">
        <v>6617</v>
      </c>
      <c r="K1021" t="s">
        <v>28</v>
      </c>
      <c r="L1021" t="s">
        <v>28</v>
      </c>
      <c r="M1021">
        <v>317</v>
      </c>
      <c r="N1021" t="s">
        <v>29</v>
      </c>
      <c r="O1021" t="s">
        <v>43</v>
      </c>
      <c r="P1021" t="s">
        <v>31</v>
      </c>
      <c r="Q1021">
        <v>4</v>
      </c>
      <c r="R1021" t="s">
        <v>32</v>
      </c>
      <c r="S1021">
        <v>1</v>
      </c>
      <c r="T1021" t="s">
        <v>6476</v>
      </c>
    </row>
    <row r="1022" spans="1:20" x14ac:dyDescent="0.3">
      <c r="A1022" t="s">
        <v>1148</v>
      </c>
      <c r="B1022" t="s">
        <v>7000</v>
      </c>
      <c r="C1022" t="s">
        <v>21</v>
      </c>
      <c r="D1022" t="s">
        <v>22</v>
      </c>
      <c r="E1022" t="s">
        <v>23</v>
      </c>
      <c r="F1022" t="s">
        <v>24</v>
      </c>
      <c r="G1022" t="s">
        <v>25</v>
      </c>
      <c r="H1022" t="s">
        <v>26</v>
      </c>
      <c r="I1022" t="s">
        <v>27</v>
      </c>
      <c r="J1022" t="s">
        <v>7000</v>
      </c>
      <c r="K1022" t="s">
        <v>28</v>
      </c>
      <c r="L1022" t="s">
        <v>28</v>
      </c>
      <c r="M1022">
        <v>121</v>
      </c>
      <c r="N1022" t="s">
        <v>75</v>
      </c>
      <c r="O1022" t="s">
        <v>63</v>
      </c>
      <c r="P1022" t="s">
        <v>64</v>
      </c>
      <c r="Q1022" t="s">
        <v>95</v>
      </c>
      <c r="R1022" t="s">
        <v>28</v>
      </c>
      <c r="S1022">
        <v>0</v>
      </c>
      <c r="T1022" t="s">
        <v>6616</v>
      </c>
    </row>
    <row r="1023" spans="1:20" x14ac:dyDescent="0.3">
      <c r="A1023" t="s">
        <v>1149</v>
      </c>
      <c r="B1023" t="s">
        <v>6290</v>
      </c>
      <c r="C1023" t="s">
        <v>34</v>
      </c>
      <c r="D1023" t="s">
        <v>22</v>
      </c>
      <c r="E1023" t="s">
        <v>23</v>
      </c>
      <c r="F1023" t="s">
        <v>24</v>
      </c>
      <c r="G1023" t="s">
        <v>25</v>
      </c>
      <c r="H1023" t="s">
        <v>26</v>
      </c>
      <c r="I1023" t="s">
        <v>27</v>
      </c>
      <c r="J1023" t="s">
        <v>6290</v>
      </c>
      <c r="K1023" t="s">
        <v>28</v>
      </c>
      <c r="L1023" t="s">
        <v>28</v>
      </c>
      <c r="M1023">
        <v>782</v>
      </c>
      <c r="N1023" t="s">
        <v>29</v>
      </c>
      <c r="O1023" t="s">
        <v>63</v>
      </c>
      <c r="P1023" t="s">
        <v>44</v>
      </c>
      <c r="Q1023">
        <v>3</v>
      </c>
      <c r="R1023" t="s">
        <v>37</v>
      </c>
      <c r="S1023">
        <v>2</v>
      </c>
      <c r="T1023" t="s">
        <v>6191</v>
      </c>
    </row>
    <row r="1024" spans="1:20" x14ac:dyDescent="0.3">
      <c r="A1024" t="s">
        <v>1150</v>
      </c>
      <c r="B1024" t="s">
        <v>7066</v>
      </c>
      <c r="C1024" t="s">
        <v>39</v>
      </c>
      <c r="D1024" t="s">
        <v>22</v>
      </c>
      <c r="E1024" t="s">
        <v>40</v>
      </c>
      <c r="F1024" t="s">
        <v>215</v>
      </c>
      <c r="G1024" t="s">
        <v>42</v>
      </c>
      <c r="H1024" t="s">
        <v>49</v>
      </c>
      <c r="I1024" t="s">
        <v>27</v>
      </c>
      <c r="J1024" t="s">
        <v>7066</v>
      </c>
      <c r="K1024" t="s">
        <v>28</v>
      </c>
      <c r="L1024" t="s">
        <v>28</v>
      </c>
      <c r="M1024">
        <v>873</v>
      </c>
      <c r="N1024" t="s">
        <v>52</v>
      </c>
      <c r="O1024" t="s">
        <v>63</v>
      </c>
      <c r="P1024" t="s">
        <v>107</v>
      </c>
      <c r="Q1024">
        <v>3</v>
      </c>
      <c r="R1024" t="s">
        <v>37</v>
      </c>
      <c r="S1024">
        <v>2</v>
      </c>
      <c r="T1024" t="s">
        <v>6772</v>
      </c>
    </row>
    <row r="1025" spans="1:20" x14ac:dyDescent="0.3">
      <c r="A1025" t="s">
        <v>1151</v>
      </c>
      <c r="B1025" t="s">
        <v>6640</v>
      </c>
      <c r="C1025" t="s">
        <v>46</v>
      </c>
      <c r="D1025" t="s">
        <v>22</v>
      </c>
      <c r="E1025" t="s">
        <v>40</v>
      </c>
      <c r="F1025" t="s">
        <v>47</v>
      </c>
      <c r="G1025" t="s">
        <v>48</v>
      </c>
      <c r="H1025" t="s">
        <v>49</v>
      </c>
      <c r="I1025" t="s">
        <v>27</v>
      </c>
      <c r="J1025" t="s">
        <v>6640</v>
      </c>
      <c r="K1025" t="s">
        <v>28</v>
      </c>
      <c r="L1025" t="s">
        <v>28</v>
      </c>
      <c r="M1025">
        <v>234</v>
      </c>
      <c r="N1025" t="s">
        <v>29</v>
      </c>
      <c r="O1025" t="s">
        <v>30</v>
      </c>
      <c r="P1025" t="s">
        <v>133</v>
      </c>
      <c r="Q1025">
        <v>3</v>
      </c>
      <c r="R1025" t="s">
        <v>37</v>
      </c>
      <c r="S1025">
        <v>1</v>
      </c>
      <c r="T1025" t="s">
        <v>6522</v>
      </c>
    </row>
    <row r="1026" spans="1:20" x14ac:dyDescent="0.3">
      <c r="A1026" t="s">
        <v>1152</v>
      </c>
      <c r="B1026" t="s">
        <v>6135</v>
      </c>
      <c r="C1026" t="s">
        <v>55</v>
      </c>
      <c r="D1026" t="s">
        <v>56</v>
      </c>
      <c r="E1026" t="s">
        <v>23</v>
      </c>
      <c r="F1026" t="s">
        <v>104</v>
      </c>
      <c r="G1026" t="s">
        <v>62</v>
      </c>
      <c r="H1026" t="s">
        <v>43</v>
      </c>
      <c r="I1026" t="s">
        <v>27</v>
      </c>
      <c r="J1026" t="s">
        <v>6135</v>
      </c>
      <c r="K1026" t="s">
        <v>28</v>
      </c>
      <c r="L1026" t="s">
        <v>28</v>
      </c>
      <c r="M1026">
        <v>882</v>
      </c>
      <c r="N1026" t="s">
        <v>52</v>
      </c>
      <c r="O1026" t="s">
        <v>63</v>
      </c>
      <c r="P1026" t="s">
        <v>107</v>
      </c>
      <c r="Q1026">
        <v>3</v>
      </c>
      <c r="R1026" t="s">
        <v>37</v>
      </c>
      <c r="S1026">
        <v>2</v>
      </c>
      <c r="T1026" t="s">
        <v>6283</v>
      </c>
    </row>
    <row r="1027" spans="1:20" x14ac:dyDescent="0.3">
      <c r="A1027" t="s">
        <v>1153</v>
      </c>
      <c r="B1027" t="s">
        <v>6814</v>
      </c>
      <c r="C1027" t="s">
        <v>60</v>
      </c>
      <c r="D1027" t="s">
        <v>56</v>
      </c>
      <c r="E1027" t="s">
        <v>40</v>
      </c>
      <c r="F1027" t="s">
        <v>61</v>
      </c>
      <c r="G1027" t="s">
        <v>62</v>
      </c>
      <c r="H1027" t="s">
        <v>26</v>
      </c>
      <c r="I1027" t="s">
        <v>27</v>
      </c>
      <c r="J1027" t="s">
        <v>6814</v>
      </c>
      <c r="K1027" t="s">
        <v>28</v>
      </c>
      <c r="L1027" t="s">
        <v>28</v>
      </c>
      <c r="M1027">
        <v>827</v>
      </c>
      <c r="N1027" t="s">
        <v>29</v>
      </c>
      <c r="O1027" t="s">
        <v>30</v>
      </c>
      <c r="P1027" t="s">
        <v>64</v>
      </c>
      <c r="Q1027">
        <v>3</v>
      </c>
      <c r="R1027" t="s">
        <v>37</v>
      </c>
      <c r="S1027">
        <v>2</v>
      </c>
      <c r="T1027" t="s">
        <v>6264</v>
      </c>
    </row>
    <row r="1028" spans="1:20" x14ac:dyDescent="0.3">
      <c r="A1028" t="s">
        <v>1154</v>
      </c>
      <c r="B1028" t="s">
        <v>7067</v>
      </c>
      <c r="C1028" t="s">
        <v>66</v>
      </c>
      <c r="D1028" t="s">
        <v>56</v>
      </c>
      <c r="E1028" t="s">
        <v>67</v>
      </c>
      <c r="F1028" t="s">
        <v>193</v>
      </c>
      <c r="G1028" t="s">
        <v>69</v>
      </c>
      <c r="H1028" t="s">
        <v>43</v>
      </c>
      <c r="I1028" t="s">
        <v>50</v>
      </c>
      <c r="J1028" t="s">
        <v>7067</v>
      </c>
      <c r="K1028" t="s">
        <v>6256</v>
      </c>
      <c r="L1028" t="s">
        <v>51</v>
      </c>
      <c r="M1028">
        <v>388</v>
      </c>
      <c r="N1028" t="s">
        <v>52</v>
      </c>
      <c r="O1028" t="s">
        <v>170</v>
      </c>
      <c r="P1028" t="s">
        <v>107</v>
      </c>
      <c r="Q1028">
        <v>2</v>
      </c>
      <c r="R1028" t="s">
        <v>53</v>
      </c>
      <c r="S1028">
        <v>1</v>
      </c>
      <c r="T1028" t="s">
        <v>6212</v>
      </c>
    </row>
    <row r="1029" spans="1:20" x14ac:dyDescent="0.3">
      <c r="A1029" t="s">
        <v>1155</v>
      </c>
      <c r="B1029" t="s">
        <v>6483</v>
      </c>
      <c r="C1029" t="s">
        <v>71</v>
      </c>
      <c r="D1029" t="s">
        <v>72</v>
      </c>
      <c r="E1029" t="s">
        <v>23</v>
      </c>
      <c r="F1029" t="s">
        <v>150</v>
      </c>
      <c r="G1029" t="s">
        <v>74</v>
      </c>
      <c r="H1029" t="s">
        <v>26</v>
      </c>
      <c r="I1029" t="s">
        <v>27</v>
      </c>
      <c r="J1029" t="s">
        <v>6483</v>
      </c>
      <c r="K1029" t="s">
        <v>28</v>
      </c>
      <c r="L1029" t="s">
        <v>28</v>
      </c>
      <c r="M1029">
        <v>513</v>
      </c>
      <c r="N1029" t="s">
        <v>140</v>
      </c>
      <c r="O1029" t="s">
        <v>63</v>
      </c>
      <c r="P1029" t="s">
        <v>64</v>
      </c>
      <c r="Q1029">
        <v>3</v>
      </c>
      <c r="R1029" t="s">
        <v>37</v>
      </c>
      <c r="S1029">
        <v>1</v>
      </c>
      <c r="T1029" t="s">
        <v>6163</v>
      </c>
    </row>
    <row r="1030" spans="1:20" x14ac:dyDescent="0.3">
      <c r="A1030" t="s">
        <v>1156</v>
      </c>
      <c r="B1030" t="s">
        <v>7068</v>
      </c>
      <c r="C1030" t="s">
        <v>77</v>
      </c>
      <c r="D1030" t="s">
        <v>72</v>
      </c>
      <c r="E1030" t="s">
        <v>40</v>
      </c>
      <c r="F1030" t="s">
        <v>131</v>
      </c>
      <c r="G1030" t="s">
        <v>79</v>
      </c>
      <c r="H1030" t="s">
        <v>26</v>
      </c>
      <c r="I1030" t="s">
        <v>27</v>
      </c>
      <c r="J1030" t="s">
        <v>7068</v>
      </c>
      <c r="K1030" t="s">
        <v>28</v>
      </c>
      <c r="L1030" t="s">
        <v>28</v>
      </c>
      <c r="M1030">
        <v>787</v>
      </c>
      <c r="N1030" t="s">
        <v>29</v>
      </c>
      <c r="O1030" t="s">
        <v>63</v>
      </c>
      <c r="P1030" t="s">
        <v>31</v>
      </c>
      <c r="Q1030">
        <v>5</v>
      </c>
      <c r="R1030" t="s">
        <v>119</v>
      </c>
      <c r="S1030">
        <v>2</v>
      </c>
      <c r="T1030" t="s">
        <v>6237</v>
      </c>
    </row>
    <row r="1031" spans="1:20" x14ac:dyDescent="0.3">
      <c r="A1031" t="s">
        <v>1157</v>
      </c>
      <c r="B1031" t="s">
        <v>6236</v>
      </c>
      <c r="C1031" t="s">
        <v>81</v>
      </c>
      <c r="D1031" t="s">
        <v>72</v>
      </c>
      <c r="E1031" t="s">
        <v>23</v>
      </c>
      <c r="F1031" t="s">
        <v>223</v>
      </c>
      <c r="G1031" t="s">
        <v>83</v>
      </c>
      <c r="H1031" t="s">
        <v>49</v>
      </c>
      <c r="I1031" t="s">
        <v>27</v>
      </c>
      <c r="J1031" t="s">
        <v>6236</v>
      </c>
      <c r="K1031" t="s">
        <v>28</v>
      </c>
      <c r="L1031" t="s">
        <v>28</v>
      </c>
      <c r="M1031">
        <v>1040</v>
      </c>
      <c r="N1031" t="s">
        <v>75</v>
      </c>
      <c r="O1031" t="s">
        <v>170</v>
      </c>
      <c r="P1031" t="s">
        <v>64</v>
      </c>
      <c r="Q1031">
        <v>3</v>
      </c>
      <c r="R1031" t="s">
        <v>37</v>
      </c>
      <c r="S1031">
        <v>3</v>
      </c>
      <c r="T1031" t="s">
        <v>6659</v>
      </c>
    </row>
    <row r="1032" spans="1:20" x14ac:dyDescent="0.3">
      <c r="A1032" t="s">
        <v>1158</v>
      </c>
      <c r="B1032" t="s">
        <v>6980</v>
      </c>
      <c r="C1032" t="s">
        <v>86</v>
      </c>
      <c r="D1032" t="s">
        <v>87</v>
      </c>
      <c r="E1032" t="s">
        <v>67</v>
      </c>
      <c r="F1032" t="s">
        <v>88</v>
      </c>
      <c r="G1032" t="s">
        <v>89</v>
      </c>
      <c r="H1032" t="s">
        <v>49</v>
      </c>
      <c r="I1032" t="s">
        <v>27</v>
      </c>
      <c r="J1032" t="s">
        <v>6980</v>
      </c>
      <c r="K1032" t="s">
        <v>28</v>
      </c>
      <c r="L1032" t="s">
        <v>28</v>
      </c>
      <c r="M1032">
        <v>493</v>
      </c>
      <c r="N1032" t="s">
        <v>29</v>
      </c>
      <c r="O1032" t="s">
        <v>63</v>
      </c>
      <c r="P1032" t="s">
        <v>64</v>
      </c>
      <c r="Q1032">
        <v>2</v>
      </c>
      <c r="R1032" t="s">
        <v>53</v>
      </c>
      <c r="S1032">
        <v>1</v>
      </c>
      <c r="T1032" t="s">
        <v>6161</v>
      </c>
    </row>
    <row r="1033" spans="1:20" x14ac:dyDescent="0.3">
      <c r="A1033" t="s">
        <v>1159</v>
      </c>
      <c r="B1033" t="s">
        <v>6642</v>
      </c>
      <c r="C1033" t="s">
        <v>91</v>
      </c>
      <c r="D1033" t="s">
        <v>87</v>
      </c>
      <c r="E1033" t="s">
        <v>92</v>
      </c>
      <c r="F1033" t="s">
        <v>93</v>
      </c>
      <c r="G1033" t="s">
        <v>94</v>
      </c>
      <c r="H1033" t="s">
        <v>26</v>
      </c>
      <c r="I1033" t="s">
        <v>27</v>
      </c>
      <c r="J1033" t="s">
        <v>6642</v>
      </c>
      <c r="K1033" t="s">
        <v>28</v>
      </c>
      <c r="L1033" t="s">
        <v>28</v>
      </c>
      <c r="M1033">
        <v>103</v>
      </c>
      <c r="N1033" t="s">
        <v>29</v>
      </c>
      <c r="O1033" t="s">
        <v>30</v>
      </c>
      <c r="P1033" t="s">
        <v>44</v>
      </c>
      <c r="Q1033" t="s">
        <v>95</v>
      </c>
      <c r="R1033" t="s">
        <v>28</v>
      </c>
      <c r="S1033">
        <v>0</v>
      </c>
      <c r="T1033" t="s">
        <v>6163</v>
      </c>
    </row>
    <row r="1034" spans="1:20" x14ac:dyDescent="0.3">
      <c r="A1034" t="s">
        <v>1160</v>
      </c>
      <c r="B1034" t="s">
        <v>7069</v>
      </c>
      <c r="C1034" t="s">
        <v>21</v>
      </c>
      <c r="D1034" t="s">
        <v>22</v>
      </c>
      <c r="E1034" t="s">
        <v>23</v>
      </c>
      <c r="F1034" t="s">
        <v>24</v>
      </c>
      <c r="G1034" t="s">
        <v>25</v>
      </c>
      <c r="H1034" t="s">
        <v>26</v>
      </c>
      <c r="I1034" t="s">
        <v>27</v>
      </c>
      <c r="J1034" t="s">
        <v>7069</v>
      </c>
      <c r="K1034" t="s">
        <v>28</v>
      </c>
      <c r="L1034" t="s">
        <v>28</v>
      </c>
      <c r="M1034">
        <v>945</v>
      </c>
      <c r="N1034" t="s">
        <v>75</v>
      </c>
      <c r="O1034" t="s">
        <v>30</v>
      </c>
      <c r="P1034" t="s">
        <v>31</v>
      </c>
      <c r="Q1034">
        <v>5</v>
      </c>
      <c r="R1034" t="s">
        <v>119</v>
      </c>
      <c r="S1034">
        <v>3</v>
      </c>
      <c r="T1034" t="s">
        <v>6476</v>
      </c>
    </row>
    <row r="1035" spans="1:20" x14ac:dyDescent="0.3">
      <c r="A1035" t="s">
        <v>1161</v>
      </c>
      <c r="B1035" t="s">
        <v>6270</v>
      </c>
      <c r="C1035" t="s">
        <v>34</v>
      </c>
      <c r="D1035" t="s">
        <v>22</v>
      </c>
      <c r="E1035" t="s">
        <v>23</v>
      </c>
      <c r="F1035" t="s">
        <v>24</v>
      </c>
      <c r="G1035" t="s">
        <v>25</v>
      </c>
      <c r="H1035" t="s">
        <v>26</v>
      </c>
      <c r="I1035" t="s">
        <v>27</v>
      </c>
      <c r="J1035" t="s">
        <v>6270</v>
      </c>
      <c r="K1035" t="s">
        <v>28</v>
      </c>
      <c r="L1035" t="s">
        <v>28</v>
      </c>
      <c r="M1035">
        <v>185</v>
      </c>
      <c r="N1035" t="s">
        <v>29</v>
      </c>
      <c r="O1035" t="s">
        <v>63</v>
      </c>
      <c r="P1035" t="s">
        <v>64</v>
      </c>
      <c r="Q1035">
        <v>4</v>
      </c>
      <c r="R1035" t="s">
        <v>32</v>
      </c>
      <c r="S1035">
        <v>1</v>
      </c>
      <c r="T1035" t="s">
        <v>6344</v>
      </c>
    </row>
    <row r="1036" spans="1:20" x14ac:dyDescent="0.3">
      <c r="A1036" t="s">
        <v>1162</v>
      </c>
      <c r="B1036" t="s">
        <v>7070</v>
      </c>
      <c r="C1036" t="s">
        <v>39</v>
      </c>
      <c r="D1036" t="s">
        <v>22</v>
      </c>
      <c r="E1036" t="s">
        <v>40</v>
      </c>
      <c r="F1036" t="s">
        <v>174</v>
      </c>
      <c r="G1036" t="s">
        <v>42</v>
      </c>
      <c r="H1036" t="s">
        <v>26</v>
      </c>
      <c r="I1036" t="s">
        <v>27</v>
      </c>
      <c r="J1036" t="s">
        <v>7070</v>
      </c>
      <c r="K1036" t="s">
        <v>28</v>
      </c>
      <c r="L1036" t="s">
        <v>28</v>
      </c>
      <c r="M1036">
        <v>845</v>
      </c>
      <c r="N1036" t="s">
        <v>52</v>
      </c>
      <c r="O1036" t="s">
        <v>43</v>
      </c>
      <c r="P1036" t="s">
        <v>133</v>
      </c>
      <c r="Q1036">
        <v>3</v>
      </c>
      <c r="R1036" t="s">
        <v>37</v>
      </c>
      <c r="S1036">
        <v>2</v>
      </c>
      <c r="T1036" t="s">
        <v>6395</v>
      </c>
    </row>
    <row r="1037" spans="1:20" x14ac:dyDescent="0.3">
      <c r="A1037" t="s">
        <v>1163</v>
      </c>
      <c r="B1037" t="s">
        <v>7071</v>
      </c>
      <c r="C1037" t="s">
        <v>46</v>
      </c>
      <c r="D1037" t="s">
        <v>22</v>
      </c>
      <c r="E1037" t="s">
        <v>40</v>
      </c>
      <c r="F1037" t="s">
        <v>143</v>
      </c>
      <c r="G1037" t="s">
        <v>48</v>
      </c>
      <c r="H1037" t="s">
        <v>43</v>
      </c>
      <c r="I1037" t="s">
        <v>27</v>
      </c>
      <c r="J1037" t="s">
        <v>7071</v>
      </c>
      <c r="K1037" t="s">
        <v>28</v>
      </c>
      <c r="L1037" t="s">
        <v>28</v>
      </c>
      <c r="M1037">
        <v>994</v>
      </c>
      <c r="N1037" t="s">
        <v>29</v>
      </c>
      <c r="O1037" t="s">
        <v>63</v>
      </c>
      <c r="P1037" t="s">
        <v>31</v>
      </c>
      <c r="Q1037">
        <v>4</v>
      </c>
      <c r="R1037" t="s">
        <v>32</v>
      </c>
      <c r="S1037">
        <v>3</v>
      </c>
      <c r="T1037" t="s">
        <v>6667</v>
      </c>
    </row>
    <row r="1038" spans="1:20" x14ac:dyDescent="0.3">
      <c r="A1038" t="s">
        <v>1164</v>
      </c>
      <c r="B1038" t="s">
        <v>6967</v>
      </c>
      <c r="C1038" t="s">
        <v>55</v>
      </c>
      <c r="D1038" t="s">
        <v>56</v>
      </c>
      <c r="E1038" t="s">
        <v>23</v>
      </c>
      <c r="F1038" t="s">
        <v>61</v>
      </c>
      <c r="G1038" t="s">
        <v>62</v>
      </c>
      <c r="H1038" t="s">
        <v>26</v>
      </c>
      <c r="I1038" t="s">
        <v>50</v>
      </c>
      <c r="J1038" t="s">
        <v>6967</v>
      </c>
      <c r="K1038" t="s">
        <v>7072</v>
      </c>
      <c r="L1038" t="s">
        <v>51</v>
      </c>
      <c r="M1038">
        <v>882</v>
      </c>
      <c r="N1038" t="s">
        <v>29</v>
      </c>
      <c r="O1038" t="s">
        <v>105</v>
      </c>
      <c r="P1038" t="s">
        <v>107</v>
      </c>
      <c r="Q1038">
        <v>4</v>
      </c>
      <c r="R1038" t="s">
        <v>32</v>
      </c>
      <c r="S1038">
        <v>2</v>
      </c>
      <c r="T1038" t="s">
        <v>6198</v>
      </c>
    </row>
    <row r="1039" spans="1:20" x14ac:dyDescent="0.3">
      <c r="A1039" t="s">
        <v>1165</v>
      </c>
      <c r="B1039" t="s">
        <v>7073</v>
      </c>
      <c r="C1039" t="s">
        <v>60</v>
      </c>
      <c r="D1039" t="s">
        <v>56</v>
      </c>
      <c r="E1039" t="s">
        <v>40</v>
      </c>
      <c r="F1039" t="s">
        <v>147</v>
      </c>
      <c r="G1039" t="s">
        <v>58</v>
      </c>
      <c r="H1039" t="s">
        <v>26</v>
      </c>
      <c r="I1039" t="s">
        <v>27</v>
      </c>
      <c r="J1039" t="s">
        <v>7073</v>
      </c>
      <c r="K1039" t="s">
        <v>28</v>
      </c>
      <c r="L1039" t="s">
        <v>28</v>
      </c>
      <c r="M1039">
        <v>533</v>
      </c>
      <c r="N1039" t="s">
        <v>75</v>
      </c>
      <c r="O1039" t="s">
        <v>30</v>
      </c>
      <c r="P1039" t="s">
        <v>107</v>
      </c>
      <c r="Q1039">
        <v>5</v>
      </c>
      <c r="R1039" t="s">
        <v>119</v>
      </c>
      <c r="S1039">
        <v>1</v>
      </c>
      <c r="T1039" t="s">
        <v>6237</v>
      </c>
    </row>
    <row r="1040" spans="1:20" x14ac:dyDescent="0.3">
      <c r="A1040" t="s">
        <v>1166</v>
      </c>
      <c r="B1040" t="s">
        <v>6757</v>
      </c>
      <c r="C1040" t="s">
        <v>66</v>
      </c>
      <c r="D1040" t="s">
        <v>56</v>
      </c>
      <c r="E1040" t="s">
        <v>67</v>
      </c>
      <c r="F1040" t="s">
        <v>68</v>
      </c>
      <c r="G1040" t="s">
        <v>69</v>
      </c>
      <c r="H1040" t="s">
        <v>26</v>
      </c>
      <c r="I1040" t="s">
        <v>27</v>
      </c>
      <c r="J1040" t="s">
        <v>6757</v>
      </c>
      <c r="K1040" t="s">
        <v>28</v>
      </c>
      <c r="L1040" t="s">
        <v>28</v>
      </c>
      <c r="M1040">
        <v>110</v>
      </c>
      <c r="N1040" t="s">
        <v>52</v>
      </c>
      <c r="O1040" t="s">
        <v>63</v>
      </c>
      <c r="P1040" t="s">
        <v>31</v>
      </c>
      <c r="Q1040" t="s">
        <v>95</v>
      </c>
      <c r="R1040" t="s">
        <v>28</v>
      </c>
      <c r="S1040">
        <v>0</v>
      </c>
      <c r="T1040" t="s">
        <v>6444</v>
      </c>
    </row>
    <row r="1041" spans="1:20" x14ac:dyDescent="0.3">
      <c r="A1041" t="s">
        <v>1167</v>
      </c>
      <c r="B1041" t="s">
        <v>7074</v>
      </c>
      <c r="C1041" t="s">
        <v>71</v>
      </c>
      <c r="D1041" t="s">
        <v>72</v>
      </c>
      <c r="E1041" t="s">
        <v>23</v>
      </c>
      <c r="F1041" t="s">
        <v>150</v>
      </c>
      <c r="G1041" t="s">
        <v>74</v>
      </c>
      <c r="H1041" t="s">
        <v>26</v>
      </c>
      <c r="I1041" t="s">
        <v>50</v>
      </c>
      <c r="J1041" t="s">
        <v>7074</v>
      </c>
      <c r="K1041" t="s">
        <v>7075</v>
      </c>
      <c r="L1041" t="s">
        <v>159</v>
      </c>
      <c r="M1041">
        <v>482</v>
      </c>
      <c r="N1041" t="s">
        <v>140</v>
      </c>
      <c r="O1041" t="s">
        <v>63</v>
      </c>
      <c r="P1041" t="s">
        <v>64</v>
      </c>
      <c r="Q1041">
        <v>3</v>
      </c>
      <c r="R1041" t="s">
        <v>37</v>
      </c>
      <c r="S1041">
        <v>1</v>
      </c>
      <c r="T1041" t="s">
        <v>6574</v>
      </c>
    </row>
    <row r="1042" spans="1:20" x14ac:dyDescent="0.3">
      <c r="A1042" t="s">
        <v>1168</v>
      </c>
      <c r="B1042" t="s">
        <v>7076</v>
      </c>
      <c r="C1042" t="s">
        <v>77</v>
      </c>
      <c r="D1042" t="s">
        <v>72</v>
      </c>
      <c r="E1042" t="s">
        <v>40</v>
      </c>
      <c r="F1042" t="s">
        <v>131</v>
      </c>
      <c r="G1042" t="s">
        <v>79</v>
      </c>
      <c r="H1042" t="s">
        <v>26</v>
      </c>
      <c r="I1042" t="s">
        <v>50</v>
      </c>
      <c r="J1042" t="s">
        <v>7076</v>
      </c>
      <c r="K1042" t="s">
        <v>6348</v>
      </c>
      <c r="L1042" t="s">
        <v>159</v>
      </c>
      <c r="M1042">
        <v>378</v>
      </c>
      <c r="N1042" t="s">
        <v>52</v>
      </c>
      <c r="O1042" t="s">
        <v>170</v>
      </c>
      <c r="P1042" t="s">
        <v>107</v>
      </c>
      <c r="Q1042">
        <v>3</v>
      </c>
      <c r="R1042" t="s">
        <v>37</v>
      </c>
      <c r="S1042">
        <v>1</v>
      </c>
      <c r="T1042" t="s">
        <v>6204</v>
      </c>
    </row>
    <row r="1043" spans="1:20" x14ac:dyDescent="0.3">
      <c r="A1043" t="s">
        <v>1169</v>
      </c>
      <c r="B1043" t="s">
        <v>7077</v>
      </c>
      <c r="C1043" t="s">
        <v>81</v>
      </c>
      <c r="D1043" t="s">
        <v>72</v>
      </c>
      <c r="E1043" t="s">
        <v>23</v>
      </c>
      <c r="F1043" t="s">
        <v>154</v>
      </c>
      <c r="G1043" t="s">
        <v>83</v>
      </c>
      <c r="H1043" t="s">
        <v>43</v>
      </c>
      <c r="I1043" t="s">
        <v>27</v>
      </c>
      <c r="J1043" t="s">
        <v>7077</v>
      </c>
      <c r="K1043" t="s">
        <v>28</v>
      </c>
      <c r="L1043" t="s">
        <v>28</v>
      </c>
      <c r="M1043">
        <v>785</v>
      </c>
      <c r="N1043" t="s">
        <v>52</v>
      </c>
      <c r="O1043" t="s">
        <v>63</v>
      </c>
      <c r="P1043" t="s">
        <v>31</v>
      </c>
      <c r="Q1043">
        <v>3</v>
      </c>
      <c r="R1043" t="s">
        <v>37</v>
      </c>
      <c r="S1043">
        <v>2</v>
      </c>
      <c r="T1043" t="s">
        <v>6202</v>
      </c>
    </row>
    <row r="1044" spans="1:20" x14ac:dyDescent="0.3">
      <c r="A1044" t="s">
        <v>1170</v>
      </c>
      <c r="B1044" t="s">
        <v>7078</v>
      </c>
      <c r="C1044" t="s">
        <v>86</v>
      </c>
      <c r="D1044" t="s">
        <v>87</v>
      </c>
      <c r="E1044" t="s">
        <v>67</v>
      </c>
      <c r="F1044" t="s">
        <v>116</v>
      </c>
      <c r="G1044" t="s">
        <v>89</v>
      </c>
      <c r="H1044" t="s">
        <v>26</v>
      </c>
      <c r="I1044" t="s">
        <v>50</v>
      </c>
      <c r="J1044" t="s">
        <v>7078</v>
      </c>
      <c r="K1044" t="s">
        <v>6248</v>
      </c>
      <c r="L1044" t="s">
        <v>159</v>
      </c>
      <c r="M1044">
        <v>804</v>
      </c>
      <c r="N1044" t="s">
        <v>52</v>
      </c>
      <c r="O1044" t="s">
        <v>105</v>
      </c>
      <c r="P1044" t="s">
        <v>31</v>
      </c>
      <c r="Q1044">
        <v>3</v>
      </c>
      <c r="R1044" t="s">
        <v>37</v>
      </c>
      <c r="S1044">
        <v>2</v>
      </c>
      <c r="T1044" t="s">
        <v>6196</v>
      </c>
    </row>
    <row r="1045" spans="1:20" x14ac:dyDescent="0.3">
      <c r="A1045" t="s">
        <v>1171</v>
      </c>
      <c r="B1045" t="s">
        <v>6559</v>
      </c>
      <c r="C1045" t="s">
        <v>91</v>
      </c>
      <c r="D1045" t="s">
        <v>87</v>
      </c>
      <c r="E1045" t="s">
        <v>92</v>
      </c>
      <c r="F1045" t="s">
        <v>114</v>
      </c>
      <c r="G1045" t="s">
        <v>94</v>
      </c>
      <c r="H1045" t="s">
        <v>43</v>
      </c>
      <c r="I1045" t="s">
        <v>27</v>
      </c>
      <c r="J1045" t="s">
        <v>6559</v>
      </c>
      <c r="K1045" t="s">
        <v>28</v>
      </c>
      <c r="L1045" t="s">
        <v>28</v>
      </c>
      <c r="M1045">
        <v>560</v>
      </c>
      <c r="N1045" t="s">
        <v>29</v>
      </c>
      <c r="O1045" t="s">
        <v>63</v>
      </c>
      <c r="P1045" t="s">
        <v>64</v>
      </c>
      <c r="Q1045">
        <v>4</v>
      </c>
      <c r="R1045" t="s">
        <v>32</v>
      </c>
      <c r="S1045">
        <v>2</v>
      </c>
      <c r="T1045" t="s">
        <v>6675</v>
      </c>
    </row>
    <row r="1046" spans="1:20" x14ac:dyDescent="0.3">
      <c r="A1046" t="s">
        <v>1172</v>
      </c>
      <c r="B1046" t="s">
        <v>6851</v>
      </c>
      <c r="C1046" t="s">
        <v>21</v>
      </c>
      <c r="D1046" t="s">
        <v>22</v>
      </c>
      <c r="E1046" t="s">
        <v>23</v>
      </c>
      <c r="F1046" t="s">
        <v>24</v>
      </c>
      <c r="G1046" t="s">
        <v>25</v>
      </c>
      <c r="H1046" t="s">
        <v>26</v>
      </c>
      <c r="I1046" t="s">
        <v>27</v>
      </c>
      <c r="J1046" t="s">
        <v>6851</v>
      </c>
      <c r="K1046" t="s">
        <v>28</v>
      </c>
      <c r="L1046" t="s">
        <v>28</v>
      </c>
      <c r="M1046">
        <v>814</v>
      </c>
      <c r="N1046" t="s">
        <v>29</v>
      </c>
      <c r="O1046" t="s">
        <v>63</v>
      </c>
      <c r="P1046" t="s">
        <v>31</v>
      </c>
      <c r="Q1046">
        <v>4</v>
      </c>
      <c r="R1046" t="s">
        <v>32</v>
      </c>
      <c r="S1046">
        <v>2</v>
      </c>
      <c r="T1046" t="s">
        <v>6367</v>
      </c>
    </row>
    <row r="1047" spans="1:20" x14ac:dyDescent="0.3">
      <c r="A1047" t="s">
        <v>1173</v>
      </c>
      <c r="B1047" t="s">
        <v>6777</v>
      </c>
      <c r="C1047" t="s">
        <v>34</v>
      </c>
      <c r="D1047" t="s">
        <v>22</v>
      </c>
      <c r="E1047" t="s">
        <v>23</v>
      </c>
      <c r="F1047" t="s">
        <v>35</v>
      </c>
      <c r="G1047" t="s">
        <v>36</v>
      </c>
      <c r="H1047" t="s">
        <v>26</v>
      </c>
      <c r="I1047" t="s">
        <v>27</v>
      </c>
      <c r="J1047" t="s">
        <v>6777</v>
      </c>
      <c r="K1047" t="s">
        <v>28</v>
      </c>
      <c r="L1047" t="s">
        <v>28</v>
      </c>
      <c r="M1047">
        <v>965</v>
      </c>
      <c r="N1047" t="s">
        <v>122</v>
      </c>
      <c r="O1047" t="s">
        <v>30</v>
      </c>
      <c r="P1047" t="s">
        <v>64</v>
      </c>
      <c r="Q1047">
        <v>4</v>
      </c>
      <c r="R1047" t="s">
        <v>32</v>
      </c>
      <c r="S1047">
        <v>3</v>
      </c>
      <c r="T1047" t="s">
        <v>6143</v>
      </c>
    </row>
    <row r="1048" spans="1:20" x14ac:dyDescent="0.3">
      <c r="A1048" t="s">
        <v>1174</v>
      </c>
      <c r="B1048" t="s">
        <v>7079</v>
      </c>
      <c r="C1048" t="s">
        <v>39</v>
      </c>
      <c r="D1048" t="s">
        <v>22</v>
      </c>
      <c r="E1048" t="s">
        <v>40</v>
      </c>
      <c r="F1048" t="s">
        <v>101</v>
      </c>
      <c r="G1048" t="s">
        <v>48</v>
      </c>
      <c r="H1048" t="s">
        <v>26</v>
      </c>
      <c r="I1048" t="s">
        <v>27</v>
      </c>
      <c r="J1048" t="s">
        <v>7079</v>
      </c>
      <c r="K1048" t="s">
        <v>28</v>
      </c>
      <c r="L1048" t="s">
        <v>28</v>
      </c>
      <c r="M1048">
        <v>915</v>
      </c>
      <c r="N1048" t="s">
        <v>29</v>
      </c>
      <c r="O1048" t="s">
        <v>43</v>
      </c>
      <c r="P1048" t="s">
        <v>133</v>
      </c>
      <c r="Q1048">
        <v>3</v>
      </c>
      <c r="R1048" t="s">
        <v>37</v>
      </c>
      <c r="S1048">
        <v>3</v>
      </c>
      <c r="T1048" t="s">
        <v>6574</v>
      </c>
    </row>
    <row r="1049" spans="1:20" x14ac:dyDescent="0.3">
      <c r="A1049" t="s">
        <v>1175</v>
      </c>
      <c r="B1049" t="s">
        <v>6823</v>
      </c>
      <c r="C1049" t="s">
        <v>46</v>
      </c>
      <c r="D1049" t="s">
        <v>22</v>
      </c>
      <c r="E1049" t="s">
        <v>40</v>
      </c>
      <c r="F1049" t="s">
        <v>143</v>
      </c>
      <c r="G1049" t="s">
        <v>48</v>
      </c>
      <c r="H1049" t="s">
        <v>43</v>
      </c>
      <c r="I1049" t="s">
        <v>27</v>
      </c>
      <c r="J1049" t="s">
        <v>6823</v>
      </c>
      <c r="K1049" t="s">
        <v>28</v>
      </c>
      <c r="L1049" t="s">
        <v>28</v>
      </c>
      <c r="M1049">
        <v>198</v>
      </c>
      <c r="N1049" t="s">
        <v>52</v>
      </c>
      <c r="O1049" t="s">
        <v>30</v>
      </c>
      <c r="P1049" t="s">
        <v>31</v>
      </c>
      <c r="Q1049">
        <v>2</v>
      </c>
      <c r="R1049" t="s">
        <v>53</v>
      </c>
      <c r="S1049">
        <v>1</v>
      </c>
      <c r="T1049" t="s">
        <v>6476</v>
      </c>
    </row>
    <row r="1050" spans="1:20" x14ac:dyDescent="0.3">
      <c r="A1050" t="s">
        <v>1176</v>
      </c>
      <c r="B1050" t="s">
        <v>6156</v>
      </c>
      <c r="C1050" t="s">
        <v>55</v>
      </c>
      <c r="D1050" t="s">
        <v>56</v>
      </c>
      <c r="E1050" t="s">
        <v>23</v>
      </c>
      <c r="F1050" t="s">
        <v>147</v>
      </c>
      <c r="G1050" t="s">
        <v>58</v>
      </c>
      <c r="H1050" t="s">
        <v>26</v>
      </c>
      <c r="I1050" t="s">
        <v>27</v>
      </c>
      <c r="J1050" t="s">
        <v>6156</v>
      </c>
      <c r="K1050" t="s">
        <v>28</v>
      </c>
      <c r="L1050" t="s">
        <v>28</v>
      </c>
      <c r="M1050">
        <v>383</v>
      </c>
      <c r="N1050" t="s">
        <v>140</v>
      </c>
      <c r="O1050" t="s">
        <v>30</v>
      </c>
      <c r="P1050" t="s">
        <v>31</v>
      </c>
      <c r="Q1050">
        <v>4</v>
      </c>
      <c r="R1050" t="s">
        <v>32</v>
      </c>
      <c r="S1050">
        <v>1</v>
      </c>
      <c r="T1050" t="s">
        <v>6685</v>
      </c>
    </row>
    <row r="1051" spans="1:20" x14ac:dyDescent="0.3">
      <c r="A1051" t="s">
        <v>1177</v>
      </c>
      <c r="B1051" t="s">
        <v>7080</v>
      </c>
      <c r="C1051" t="s">
        <v>60</v>
      </c>
      <c r="D1051" t="s">
        <v>56</v>
      </c>
      <c r="E1051" t="s">
        <v>40</v>
      </c>
      <c r="F1051" t="s">
        <v>104</v>
      </c>
      <c r="G1051" t="s">
        <v>62</v>
      </c>
      <c r="H1051" t="s">
        <v>43</v>
      </c>
      <c r="I1051" t="s">
        <v>27</v>
      </c>
      <c r="J1051" t="s">
        <v>7080</v>
      </c>
      <c r="K1051" t="s">
        <v>28</v>
      </c>
      <c r="L1051" t="s">
        <v>28</v>
      </c>
      <c r="M1051">
        <v>592</v>
      </c>
      <c r="N1051" t="s">
        <v>29</v>
      </c>
      <c r="O1051" t="s">
        <v>63</v>
      </c>
      <c r="P1051" t="s">
        <v>31</v>
      </c>
      <c r="Q1051">
        <v>3</v>
      </c>
      <c r="R1051" t="s">
        <v>37</v>
      </c>
      <c r="S1051">
        <v>2</v>
      </c>
      <c r="T1051" t="s">
        <v>6479</v>
      </c>
    </row>
    <row r="1052" spans="1:20" x14ac:dyDescent="0.3">
      <c r="A1052" t="s">
        <v>1178</v>
      </c>
      <c r="B1052" t="s">
        <v>7081</v>
      </c>
      <c r="C1052" t="s">
        <v>66</v>
      </c>
      <c r="D1052" t="s">
        <v>56</v>
      </c>
      <c r="E1052" t="s">
        <v>67</v>
      </c>
      <c r="F1052" t="s">
        <v>35</v>
      </c>
      <c r="G1052" t="s">
        <v>36</v>
      </c>
      <c r="H1052" t="s">
        <v>26</v>
      </c>
      <c r="I1052" t="s">
        <v>27</v>
      </c>
      <c r="J1052" t="s">
        <v>7081</v>
      </c>
      <c r="K1052" t="s">
        <v>28</v>
      </c>
      <c r="L1052" t="s">
        <v>28</v>
      </c>
      <c r="M1052">
        <v>876</v>
      </c>
      <c r="N1052" t="s">
        <v>75</v>
      </c>
      <c r="O1052" t="s">
        <v>30</v>
      </c>
      <c r="P1052" t="s">
        <v>31</v>
      </c>
      <c r="Q1052">
        <v>5</v>
      </c>
      <c r="R1052" t="s">
        <v>119</v>
      </c>
      <c r="S1052">
        <v>2</v>
      </c>
      <c r="T1052" t="s">
        <v>6269</v>
      </c>
    </row>
    <row r="1053" spans="1:20" x14ac:dyDescent="0.3">
      <c r="A1053" t="s">
        <v>1179</v>
      </c>
      <c r="B1053" t="s">
        <v>7025</v>
      </c>
      <c r="C1053" t="s">
        <v>71</v>
      </c>
      <c r="D1053" t="s">
        <v>72</v>
      </c>
      <c r="E1053" t="s">
        <v>23</v>
      </c>
      <c r="F1053" t="s">
        <v>150</v>
      </c>
      <c r="G1053" t="s">
        <v>74</v>
      </c>
      <c r="H1053" t="s">
        <v>26</v>
      </c>
      <c r="I1053" t="s">
        <v>27</v>
      </c>
      <c r="J1053" t="s">
        <v>7025</v>
      </c>
      <c r="K1053" t="s">
        <v>28</v>
      </c>
      <c r="L1053" t="s">
        <v>28</v>
      </c>
      <c r="M1053">
        <v>974</v>
      </c>
      <c r="N1053" t="s">
        <v>52</v>
      </c>
      <c r="O1053" t="s">
        <v>105</v>
      </c>
      <c r="P1053" t="s">
        <v>133</v>
      </c>
      <c r="Q1053">
        <v>3</v>
      </c>
      <c r="R1053" t="s">
        <v>37</v>
      </c>
      <c r="S1053">
        <v>3</v>
      </c>
      <c r="T1053" t="s">
        <v>6159</v>
      </c>
    </row>
    <row r="1054" spans="1:20" x14ac:dyDescent="0.3">
      <c r="A1054" t="s">
        <v>1180</v>
      </c>
      <c r="B1054" t="s">
        <v>6609</v>
      </c>
      <c r="C1054" t="s">
        <v>77</v>
      </c>
      <c r="D1054" t="s">
        <v>72</v>
      </c>
      <c r="E1054" t="s">
        <v>40</v>
      </c>
      <c r="F1054" t="s">
        <v>78</v>
      </c>
      <c r="G1054" t="s">
        <v>79</v>
      </c>
      <c r="H1054" t="s">
        <v>49</v>
      </c>
      <c r="I1054" t="s">
        <v>27</v>
      </c>
      <c r="J1054" t="s">
        <v>6609</v>
      </c>
      <c r="K1054" t="s">
        <v>28</v>
      </c>
      <c r="L1054" t="s">
        <v>28</v>
      </c>
      <c r="M1054">
        <v>738</v>
      </c>
      <c r="N1054" t="s">
        <v>75</v>
      </c>
      <c r="O1054" t="s">
        <v>30</v>
      </c>
      <c r="P1054" t="s">
        <v>64</v>
      </c>
      <c r="Q1054">
        <v>3</v>
      </c>
      <c r="R1054" t="s">
        <v>37</v>
      </c>
      <c r="S1054">
        <v>2</v>
      </c>
      <c r="T1054" t="s">
        <v>6544</v>
      </c>
    </row>
    <row r="1055" spans="1:20" x14ac:dyDescent="0.3">
      <c r="A1055" t="s">
        <v>1181</v>
      </c>
      <c r="B1055" t="s">
        <v>6702</v>
      </c>
      <c r="C1055" t="s">
        <v>81</v>
      </c>
      <c r="D1055" t="s">
        <v>72</v>
      </c>
      <c r="E1055" t="s">
        <v>23</v>
      </c>
      <c r="F1055" t="s">
        <v>154</v>
      </c>
      <c r="G1055" t="s">
        <v>83</v>
      </c>
      <c r="H1055" t="s">
        <v>43</v>
      </c>
      <c r="I1055" t="s">
        <v>27</v>
      </c>
      <c r="J1055" t="s">
        <v>6702</v>
      </c>
      <c r="K1055" t="s">
        <v>28</v>
      </c>
      <c r="L1055" t="s">
        <v>28</v>
      </c>
      <c r="M1055">
        <v>266</v>
      </c>
      <c r="N1055" t="s">
        <v>75</v>
      </c>
      <c r="O1055" t="s">
        <v>63</v>
      </c>
      <c r="P1055" t="s">
        <v>64</v>
      </c>
      <c r="Q1055">
        <v>3</v>
      </c>
      <c r="R1055" t="s">
        <v>37</v>
      </c>
      <c r="S1055">
        <v>1</v>
      </c>
      <c r="T1055" t="s">
        <v>6178</v>
      </c>
    </row>
    <row r="1056" spans="1:20" x14ac:dyDescent="0.3">
      <c r="A1056" t="s">
        <v>1182</v>
      </c>
      <c r="B1056" t="s">
        <v>6325</v>
      </c>
      <c r="C1056" t="s">
        <v>86</v>
      </c>
      <c r="D1056" t="s">
        <v>87</v>
      </c>
      <c r="E1056" t="s">
        <v>67</v>
      </c>
      <c r="F1056" t="s">
        <v>135</v>
      </c>
      <c r="G1056" t="s">
        <v>89</v>
      </c>
      <c r="H1056" t="s">
        <v>43</v>
      </c>
      <c r="I1056" t="s">
        <v>27</v>
      </c>
      <c r="J1056" t="s">
        <v>6325</v>
      </c>
      <c r="K1056" t="s">
        <v>28</v>
      </c>
      <c r="L1056" t="s">
        <v>28</v>
      </c>
      <c r="M1056">
        <v>953</v>
      </c>
      <c r="N1056" t="s">
        <v>29</v>
      </c>
      <c r="O1056" t="s">
        <v>30</v>
      </c>
      <c r="P1056" t="s">
        <v>44</v>
      </c>
      <c r="Q1056">
        <v>3</v>
      </c>
      <c r="R1056" t="s">
        <v>37</v>
      </c>
      <c r="S1056">
        <v>3</v>
      </c>
      <c r="T1056" t="s">
        <v>6344</v>
      </c>
    </row>
    <row r="1057" spans="1:20" x14ac:dyDescent="0.3">
      <c r="A1057" t="s">
        <v>1183</v>
      </c>
      <c r="B1057" t="s">
        <v>7082</v>
      </c>
      <c r="C1057" t="s">
        <v>91</v>
      </c>
      <c r="D1057" t="s">
        <v>87</v>
      </c>
      <c r="E1057" t="s">
        <v>92</v>
      </c>
      <c r="F1057" t="s">
        <v>150</v>
      </c>
      <c r="G1057" t="s">
        <v>74</v>
      </c>
      <c r="H1057" t="s">
        <v>26</v>
      </c>
      <c r="I1057" t="s">
        <v>27</v>
      </c>
      <c r="J1057" t="s">
        <v>7082</v>
      </c>
      <c r="K1057" t="s">
        <v>28</v>
      </c>
      <c r="L1057" t="s">
        <v>28</v>
      </c>
      <c r="M1057">
        <v>484</v>
      </c>
      <c r="N1057" t="s">
        <v>29</v>
      </c>
      <c r="O1057" t="s">
        <v>105</v>
      </c>
      <c r="P1057" t="s">
        <v>44</v>
      </c>
      <c r="Q1057">
        <v>2</v>
      </c>
      <c r="R1057" t="s">
        <v>53</v>
      </c>
      <c r="S1057">
        <v>1</v>
      </c>
      <c r="T1057" t="s">
        <v>6434</v>
      </c>
    </row>
    <row r="1058" spans="1:20" x14ac:dyDescent="0.3">
      <c r="A1058" t="s">
        <v>1184</v>
      </c>
      <c r="B1058" t="s">
        <v>6677</v>
      </c>
      <c r="C1058" t="s">
        <v>21</v>
      </c>
      <c r="D1058" t="s">
        <v>22</v>
      </c>
      <c r="E1058" t="s">
        <v>23</v>
      </c>
      <c r="F1058" t="s">
        <v>24</v>
      </c>
      <c r="G1058" t="s">
        <v>25</v>
      </c>
      <c r="H1058" t="s">
        <v>26</v>
      </c>
      <c r="I1058" t="s">
        <v>27</v>
      </c>
      <c r="J1058" t="s">
        <v>6677</v>
      </c>
      <c r="K1058" t="s">
        <v>28</v>
      </c>
      <c r="L1058" t="s">
        <v>28</v>
      </c>
      <c r="M1058">
        <v>211</v>
      </c>
      <c r="N1058" t="s">
        <v>29</v>
      </c>
      <c r="O1058" t="s">
        <v>30</v>
      </c>
      <c r="P1058" t="s">
        <v>64</v>
      </c>
      <c r="Q1058">
        <v>2</v>
      </c>
      <c r="R1058" t="s">
        <v>53</v>
      </c>
      <c r="S1058">
        <v>1</v>
      </c>
      <c r="T1058" t="s">
        <v>6412</v>
      </c>
    </row>
    <row r="1059" spans="1:20" x14ac:dyDescent="0.3">
      <c r="A1059" t="s">
        <v>1185</v>
      </c>
      <c r="B1059" t="s">
        <v>6177</v>
      </c>
      <c r="C1059" t="s">
        <v>34</v>
      </c>
      <c r="D1059" t="s">
        <v>22</v>
      </c>
      <c r="E1059" t="s">
        <v>23</v>
      </c>
      <c r="F1059" t="s">
        <v>99</v>
      </c>
      <c r="G1059" t="s">
        <v>36</v>
      </c>
      <c r="H1059" t="s">
        <v>49</v>
      </c>
      <c r="I1059" t="s">
        <v>27</v>
      </c>
      <c r="J1059" t="s">
        <v>6177</v>
      </c>
      <c r="K1059" t="s">
        <v>28</v>
      </c>
      <c r="L1059" t="s">
        <v>28</v>
      </c>
      <c r="M1059">
        <v>267</v>
      </c>
      <c r="N1059" t="s">
        <v>29</v>
      </c>
      <c r="O1059" t="s">
        <v>170</v>
      </c>
      <c r="P1059" t="s">
        <v>31</v>
      </c>
      <c r="Q1059">
        <v>2</v>
      </c>
      <c r="R1059" t="s">
        <v>53</v>
      </c>
      <c r="S1059">
        <v>1</v>
      </c>
      <c r="T1059" t="s">
        <v>7083</v>
      </c>
    </row>
    <row r="1060" spans="1:20" x14ac:dyDescent="0.3">
      <c r="A1060" t="s">
        <v>1186</v>
      </c>
      <c r="B1060" t="s">
        <v>7084</v>
      </c>
      <c r="C1060" t="s">
        <v>39</v>
      </c>
      <c r="D1060" t="s">
        <v>22</v>
      </c>
      <c r="E1060" t="s">
        <v>40</v>
      </c>
      <c r="F1060" t="s">
        <v>143</v>
      </c>
      <c r="G1060" t="s">
        <v>48</v>
      </c>
      <c r="H1060" t="s">
        <v>43</v>
      </c>
      <c r="I1060" t="s">
        <v>27</v>
      </c>
      <c r="J1060" t="s">
        <v>7084</v>
      </c>
      <c r="K1060" t="s">
        <v>28</v>
      </c>
      <c r="L1060" t="s">
        <v>28</v>
      </c>
      <c r="M1060">
        <v>293</v>
      </c>
      <c r="N1060" t="s">
        <v>29</v>
      </c>
      <c r="O1060" t="s">
        <v>63</v>
      </c>
      <c r="P1060" t="s">
        <v>31</v>
      </c>
      <c r="Q1060">
        <v>4</v>
      </c>
      <c r="R1060" t="s">
        <v>32</v>
      </c>
      <c r="S1060">
        <v>1</v>
      </c>
      <c r="T1060" t="s">
        <v>6172</v>
      </c>
    </row>
    <row r="1061" spans="1:20" x14ac:dyDescent="0.3">
      <c r="A1061" t="s">
        <v>1187</v>
      </c>
      <c r="B1061" t="s">
        <v>6867</v>
      </c>
      <c r="C1061" t="s">
        <v>46</v>
      </c>
      <c r="D1061" t="s">
        <v>22</v>
      </c>
      <c r="E1061" t="s">
        <v>40</v>
      </c>
      <c r="F1061" t="s">
        <v>143</v>
      </c>
      <c r="G1061" t="s">
        <v>48</v>
      </c>
      <c r="H1061" t="s">
        <v>43</v>
      </c>
      <c r="I1061" t="s">
        <v>27</v>
      </c>
      <c r="J1061" t="s">
        <v>6867</v>
      </c>
      <c r="K1061" t="s">
        <v>28</v>
      </c>
      <c r="L1061" t="s">
        <v>28</v>
      </c>
      <c r="M1061">
        <v>572</v>
      </c>
      <c r="N1061" t="s">
        <v>52</v>
      </c>
      <c r="O1061" t="s">
        <v>63</v>
      </c>
      <c r="P1061" t="s">
        <v>31</v>
      </c>
      <c r="Q1061">
        <v>2</v>
      </c>
      <c r="R1061" t="s">
        <v>53</v>
      </c>
      <c r="S1061">
        <v>2</v>
      </c>
      <c r="T1061" t="s">
        <v>6237</v>
      </c>
    </row>
    <row r="1062" spans="1:20" x14ac:dyDescent="0.3">
      <c r="A1062" t="s">
        <v>1188</v>
      </c>
      <c r="B1062" t="s">
        <v>7085</v>
      </c>
      <c r="C1062" t="s">
        <v>55</v>
      </c>
      <c r="D1062" t="s">
        <v>56</v>
      </c>
      <c r="E1062" t="s">
        <v>23</v>
      </c>
      <c r="F1062" t="s">
        <v>190</v>
      </c>
      <c r="G1062" t="s">
        <v>58</v>
      </c>
      <c r="H1062" t="s">
        <v>49</v>
      </c>
      <c r="I1062" t="s">
        <v>27</v>
      </c>
      <c r="J1062" t="s">
        <v>7085</v>
      </c>
      <c r="K1062" t="s">
        <v>28</v>
      </c>
      <c r="L1062" t="s">
        <v>28</v>
      </c>
      <c r="M1062">
        <v>546</v>
      </c>
      <c r="N1062" t="s">
        <v>29</v>
      </c>
      <c r="O1062" t="s">
        <v>63</v>
      </c>
      <c r="P1062" t="s">
        <v>31</v>
      </c>
      <c r="Q1062">
        <v>5</v>
      </c>
      <c r="R1062" t="s">
        <v>119</v>
      </c>
      <c r="S1062">
        <v>2</v>
      </c>
      <c r="T1062" t="s">
        <v>6349</v>
      </c>
    </row>
    <row r="1063" spans="1:20" x14ac:dyDescent="0.3">
      <c r="A1063" t="s">
        <v>1189</v>
      </c>
      <c r="B1063" t="s">
        <v>6787</v>
      </c>
      <c r="C1063" t="s">
        <v>60</v>
      </c>
      <c r="D1063" t="s">
        <v>56</v>
      </c>
      <c r="E1063" t="s">
        <v>40</v>
      </c>
      <c r="F1063" t="s">
        <v>145</v>
      </c>
      <c r="G1063" t="s">
        <v>62</v>
      </c>
      <c r="H1063" t="s">
        <v>49</v>
      </c>
      <c r="I1063" t="s">
        <v>27</v>
      </c>
      <c r="J1063" t="s">
        <v>6787</v>
      </c>
      <c r="K1063" t="s">
        <v>28</v>
      </c>
      <c r="L1063" t="s">
        <v>28</v>
      </c>
      <c r="M1063">
        <v>161</v>
      </c>
      <c r="N1063" t="s">
        <v>75</v>
      </c>
      <c r="O1063" t="s">
        <v>63</v>
      </c>
      <c r="P1063" t="s">
        <v>44</v>
      </c>
      <c r="Q1063" t="s">
        <v>95</v>
      </c>
      <c r="R1063" t="s">
        <v>28</v>
      </c>
      <c r="S1063">
        <v>0</v>
      </c>
      <c r="T1063" t="s">
        <v>6216</v>
      </c>
    </row>
    <row r="1064" spans="1:20" x14ac:dyDescent="0.3">
      <c r="A1064" t="s">
        <v>1190</v>
      </c>
      <c r="B1064" t="s">
        <v>6719</v>
      </c>
      <c r="C1064" t="s">
        <v>66</v>
      </c>
      <c r="D1064" t="s">
        <v>56</v>
      </c>
      <c r="E1064" t="s">
        <v>67</v>
      </c>
      <c r="F1064" t="s">
        <v>99</v>
      </c>
      <c r="G1064" t="s">
        <v>36</v>
      </c>
      <c r="H1064" t="s">
        <v>49</v>
      </c>
      <c r="I1064" t="s">
        <v>27</v>
      </c>
      <c r="J1064" t="s">
        <v>6719</v>
      </c>
      <c r="K1064" t="s">
        <v>28</v>
      </c>
      <c r="L1064" t="s">
        <v>28</v>
      </c>
      <c r="M1064">
        <v>645</v>
      </c>
      <c r="N1064" t="s">
        <v>52</v>
      </c>
      <c r="O1064" t="s">
        <v>63</v>
      </c>
      <c r="P1064" t="s">
        <v>44</v>
      </c>
      <c r="Q1064">
        <v>3</v>
      </c>
      <c r="R1064" t="s">
        <v>37</v>
      </c>
      <c r="S1064">
        <v>2</v>
      </c>
      <c r="T1064" t="s">
        <v>6321</v>
      </c>
    </row>
    <row r="1065" spans="1:20" x14ac:dyDescent="0.3">
      <c r="A1065" t="s">
        <v>1191</v>
      </c>
      <c r="B1065" t="s">
        <v>6680</v>
      </c>
      <c r="C1065" t="s">
        <v>71</v>
      </c>
      <c r="D1065" t="s">
        <v>72</v>
      </c>
      <c r="E1065" t="s">
        <v>23</v>
      </c>
      <c r="F1065" t="s">
        <v>129</v>
      </c>
      <c r="G1065" t="s">
        <v>74</v>
      </c>
      <c r="H1065" t="s">
        <v>43</v>
      </c>
      <c r="I1065" t="s">
        <v>27</v>
      </c>
      <c r="J1065" t="s">
        <v>6680</v>
      </c>
      <c r="K1065" t="s">
        <v>28</v>
      </c>
      <c r="L1065" t="s">
        <v>28</v>
      </c>
      <c r="M1065">
        <v>1044</v>
      </c>
      <c r="N1065" t="s">
        <v>52</v>
      </c>
      <c r="O1065" t="s">
        <v>43</v>
      </c>
      <c r="P1065" t="s">
        <v>44</v>
      </c>
      <c r="Q1065">
        <v>3</v>
      </c>
      <c r="R1065" t="s">
        <v>37</v>
      </c>
      <c r="S1065">
        <v>3</v>
      </c>
      <c r="T1065" t="s">
        <v>6432</v>
      </c>
    </row>
    <row r="1066" spans="1:20" x14ac:dyDescent="0.3">
      <c r="A1066" t="s">
        <v>1192</v>
      </c>
      <c r="B1066" t="s">
        <v>7086</v>
      </c>
      <c r="C1066" t="s">
        <v>77</v>
      </c>
      <c r="D1066" t="s">
        <v>72</v>
      </c>
      <c r="E1066" t="s">
        <v>40</v>
      </c>
      <c r="F1066" t="s">
        <v>131</v>
      </c>
      <c r="G1066" t="s">
        <v>79</v>
      </c>
      <c r="H1066" t="s">
        <v>26</v>
      </c>
      <c r="I1066" t="s">
        <v>27</v>
      </c>
      <c r="J1066" t="s">
        <v>7086</v>
      </c>
      <c r="K1066" t="s">
        <v>28</v>
      </c>
      <c r="L1066" t="s">
        <v>28</v>
      </c>
      <c r="M1066">
        <v>733</v>
      </c>
      <c r="N1066" t="s">
        <v>29</v>
      </c>
      <c r="O1066" t="s">
        <v>63</v>
      </c>
      <c r="P1066" t="s">
        <v>44</v>
      </c>
      <c r="Q1066">
        <v>3</v>
      </c>
      <c r="R1066" t="s">
        <v>37</v>
      </c>
      <c r="S1066">
        <v>2</v>
      </c>
      <c r="T1066" t="s">
        <v>6134</v>
      </c>
    </row>
    <row r="1067" spans="1:20" x14ac:dyDescent="0.3">
      <c r="A1067" t="s">
        <v>1193</v>
      </c>
      <c r="B1067" t="s">
        <v>7087</v>
      </c>
      <c r="C1067" t="s">
        <v>81</v>
      </c>
      <c r="D1067" t="s">
        <v>72</v>
      </c>
      <c r="E1067" t="s">
        <v>23</v>
      </c>
      <c r="F1067" t="s">
        <v>82</v>
      </c>
      <c r="G1067" t="s">
        <v>83</v>
      </c>
      <c r="H1067" t="s">
        <v>26</v>
      </c>
      <c r="I1067" t="s">
        <v>27</v>
      </c>
      <c r="J1067" t="s">
        <v>7087</v>
      </c>
      <c r="K1067" t="s">
        <v>28</v>
      </c>
      <c r="L1067" t="s">
        <v>28</v>
      </c>
      <c r="M1067">
        <v>769</v>
      </c>
      <c r="N1067" t="s">
        <v>52</v>
      </c>
      <c r="O1067" t="s">
        <v>43</v>
      </c>
      <c r="P1067" t="s">
        <v>107</v>
      </c>
      <c r="Q1067">
        <v>2</v>
      </c>
      <c r="R1067" t="s">
        <v>53</v>
      </c>
      <c r="S1067">
        <v>2</v>
      </c>
      <c r="T1067" t="s">
        <v>6476</v>
      </c>
    </row>
    <row r="1068" spans="1:20" x14ac:dyDescent="0.3">
      <c r="A1068" t="s">
        <v>1194</v>
      </c>
      <c r="B1068" t="s">
        <v>7037</v>
      </c>
      <c r="C1068" t="s">
        <v>86</v>
      </c>
      <c r="D1068" t="s">
        <v>87</v>
      </c>
      <c r="E1068" t="s">
        <v>67</v>
      </c>
      <c r="F1068" t="s">
        <v>135</v>
      </c>
      <c r="G1068" t="s">
        <v>89</v>
      </c>
      <c r="H1068" t="s">
        <v>43</v>
      </c>
      <c r="I1068" t="s">
        <v>27</v>
      </c>
      <c r="J1068" t="s">
        <v>7037</v>
      </c>
      <c r="K1068" t="s">
        <v>28</v>
      </c>
      <c r="L1068" t="s">
        <v>28</v>
      </c>
      <c r="M1068">
        <v>910</v>
      </c>
      <c r="N1068" t="s">
        <v>29</v>
      </c>
      <c r="O1068" t="s">
        <v>170</v>
      </c>
      <c r="P1068" t="s">
        <v>107</v>
      </c>
      <c r="Q1068">
        <v>2</v>
      </c>
      <c r="R1068" t="s">
        <v>53</v>
      </c>
      <c r="S1068">
        <v>3</v>
      </c>
      <c r="T1068" t="s">
        <v>6298</v>
      </c>
    </row>
    <row r="1069" spans="1:20" x14ac:dyDescent="0.3">
      <c r="A1069" t="s">
        <v>1195</v>
      </c>
      <c r="B1069" t="s">
        <v>7088</v>
      </c>
      <c r="C1069" t="s">
        <v>91</v>
      </c>
      <c r="D1069" t="s">
        <v>87</v>
      </c>
      <c r="E1069" t="s">
        <v>92</v>
      </c>
      <c r="F1069" t="s">
        <v>114</v>
      </c>
      <c r="G1069" t="s">
        <v>94</v>
      </c>
      <c r="H1069" t="s">
        <v>43</v>
      </c>
      <c r="I1069" t="s">
        <v>27</v>
      </c>
      <c r="J1069" t="s">
        <v>7088</v>
      </c>
      <c r="K1069" t="s">
        <v>28</v>
      </c>
      <c r="L1069" t="s">
        <v>28</v>
      </c>
      <c r="M1069">
        <v>619</v>
      </c>
      <c r="N1069" t="s">
        <v>52</v>
      </c>
      <c r="O1069" t="s">
        <v>63</v>
      </c>
      <c r="P1069" t="s">
        <v>64</v>
      </c>
      <c r="Q1069">
        <v>4</v>
      </c>
      <c r="R1069" t="s">
        <v>32</v>
      </c>
      <c r="S1069">
        <v>2</v>
      </c>
      <c r="T1069" t="s">
        <v>6298</v>
      </c>
    </row>
    <row r="1070" spans="1:20" x14ac:dyDescent="0.3">
      <c r="A1070" t="s">
        <v>1196</v>
      </c>
      <c r="B1070" t="s">
        <v>6561</v>
      </c>
      <c r="C1070" t="s">
        <v>21</v>
      </c>
      <c r="D1070" t="s">
        <v>22</v>
      </c>
      <c r="E1070" t="s">
        <v>23</v>
      </c>
      <c r="F1070" t="s">
        <v>24</v>
      </c>
      <c r="G1070" t="s">
        <v>25</v>
      </c>
      <c r="H1070" t="s">
        <v>26</v>
      </c>
      <c r="I1070" t="s">
        <v>27</v>
      </c>
      <c r="J1070" t="s">
        <v>6561</v>
      </c>
      <c r="K1070" t="s">
        <v>28</v>
      </c>
      <c r="L1070" t="s">
        <v>28</v>
      </c>
      <c r="M1070">
        <v>726</v>
      </c>
      <c r="N1070" t="s">
        <v>29</v>
      </c>
      <c r="O1070" t="s">
        <v>43</v>
      </c>
      <c r="P1070" t="s">
        <v>31</v>
      </c>
      <c r="Q1070">
        <v>3</v>
      </c>
      <c r="R1070" t="s">
        <v>37</v>
      </c>
      <c r="S1070">
        <v>2</v>
      </c>
      <c r="T1070" t="s">
        <v>6229</v>
      </c>
    </row>
    <row r="1071" spans="1:20" x14ac:dyDescent="0.3">
      <c r="A1071" t="s">
        <v>1197</v>
      </c>
      <c r="B1071" t="s">
        <v>6279</v>
      </c>
      <c r="C1071" t="s">
        <v>34</v>
      </c>
      <c r="D1071" t="s">
        <v>22</v>
      </c>
      <c r="E1071" t="s">
        <v>23</v>
      </c>
      <c r="F1071" t="s">
        <v>99</v>
      </c>
      <c r="G1071" t="s">
        <v>36</v>
      </c>
      <c r="H1071" t="s">
        <v>49</v>
      </c>
      <c r="I1071" t="s">
        <v>27</v>
      </c>
      <c r="J1071" t="s">
        <v>6279</v>
      </c>
      <c r="K1071" t="s">
        <v>28</v>
      </c>
      <c r="L1071" t="s">
        <v>28</v>
      </c>
      <c r="M1071">
        <v>396</v>
      </c>
      <c r="N1071" t="s">
        <v>52</v>
      </c>
      <c r="O1071" t="s">
        <v>63</v>
      </c>
      <c r="P1071" t="s">
        <v>64</v>
      </c>
      <c r="Q1071">
        <v>4</v>
      </c>
      <c r="R1071" t="s">
        <v>32</v>
      </c>
      <c r="S1071">
        <v>1</v>
      </c>
      <c r="T1071" t="s">
        <v>6461</v>
      </c>
    </row>
    <row r="1072" spans="1:20" x14ac:dyDescent="0.3">
      <c r="A1072" t="s">
        <v>1198</v>
      </c>
      <c r="B1072" t="s">
        <v>6619</v>
      </c>
      <c r="C1072" t="s">
        <v>39</v>
      </c>
      <c r="D1072" t="s">
        <v>22</v>
      </c>
      <c r="E1072" t="s">
        <v>40</v>
      </c>
      <c r="F1072" t="s">
        <v>215</v>
      </c>
      <c r="G1072" t="s">
        <v>42</v>
      </c>
      <c r="H1072" t="s">
        <v>49</v>
      </c>
      <c r="I1072" t="s">
        <v>27</v>
      </c>
      <c r="J1072" t="s">
        <v>6619</v>
      </c>
      <c r="K1072" t="s">
        <v>28</v>
      </c>
      <c r="L1072" t="s">
        <v>28</v>
      </c>
      <c r="M1072">
        <v>385</v>
      </c>
      <c r="N1072" t="s">
        <v>140</v>
      </c>
      <c r="O1072" t="s">
        <v>63</v>
      </c>
      <c r="P1072" t="s">
        <v>133</v>
      </c>
      <c r="Q1072">
        <v>4</v>
      </c>
      <c r="R1072" t="s">
        <v>32</v>
      </c>
      <c r="S1072">
        <v>1</v>
      </c>
      <c r="T1072" t="s">
        <v>6222</v>
      </c>
    </row>
    <row r="1073" spans="1:20" x14ac:dyDescent="0.3">
      <c r="A1073" t="s">
        <v>1199</v>
      </c>
      <c r="B1073" t="s">
        <v>6802</v>
      </c>
      <c r="C1073" t="s">
        <v>46</v>
      </c>
      <c r="D1073" t="s">
        <v>22</v>
      </c>
      <c r="E1073" t="s">
        <v>40</v>
      </c>
      <c r="F1073" t="s">
        <v>101</v>
      </c>
      <c r="G1073" t="s">
        <v>48</v>
      </c>
      <c r="H1073" t="s">
        <v>26</v>
      </c>
      <c r="I1073" t="s">
        <v>27</v>
      </c>
      <c r="J1073" t="s">
        <v>6802</v>
      </c>
      <c r="K1073" t="s">
        <v>28</v>
      </c>
      <c r="L1073" t="s">
        <v>28</v>
      </c>
      <c r="M1073">
        <v>394</v>
      </c>
      <c r="N1073" t="s">
        <v>29</v>
      </c>
      <c r="O1073" t="s">
        <v>30</v>
      </c>
      <c r="P1073" t="s">
        <v>31</v>
      </c>
      <c r="Q1073">
        <v>3</v>
      </c>
      <c r="R1073" t="s">
        <v>37</v>
      </c>
      <c r="S1073">
        <v>1</v>
      </c>
      <c r="T1073" t="s">
        <v>6209</v>
      </c>
    </row>
    <row r="1074" spans="1:20" x14ac:dyDescent="0.3">
      <c r="A1074" t="s">
        <v>1200</v>
      </c>
      <c r="B1074" t="s">
        <v>6713</v>
      </c>
      <c r="C1074" t="s">
        <v>55</v>
      </c>
      <c r="D1074" t="s">
        <v>56</v>
      </c>
      <c r="E1074" t="s">
        <v>23</v>
      </c>
      <c r="F1074" t="s">
        <v>147</v>
      </c>
      <c r="G1074" t="s">
        <v>58</v>
      </c>
      <c r="H1074" t="s">
        <v>26</v>
      </c>
      <c r="I1074" t="s">
        <v>27</v>
      </c>
      <c r="J1074" t="s">
        <v>6713</v>
      </c>
      <c r="K1074" t="s">
        <v>28</v>
      </c>
      <c r="L1074" t="s">
        <v>28</v>
      </c>
      <c r="M1074">
        <v>474</v>
      </c>
      <c r="N1074" t="s">
        <v>29</v>
      </c>
      <c r="O1074" t="s">
        <v>63</v>
      </c>
      <c r="P1074" t="s">
        <v>31</v>
      </c>
      <c r="Q1074">
        <v>3</v>
      </c>
      <c r="R1074" t="s">
        <v>37</v>
      </c>
      <c r="S1074">
        <v>1</v>
      </c>
      <c r="T1074" t="s">
        <v>6163</v>
      </c>
    </row>
    <row r="1075" spans="1:20" x14ac:dyDescent="0.3">
      <c r="A1075" t="s">
        <v>1201</v>
      </c>
      <c r="B1075" t="s">
        <v>7051</v>
      </c>
      <c r="C1075" t="s">
        <v>60</v>
      </c>
      <c r="D1075" t="s">
        <v>56</v>
      </c>
      <c r="E1075" t="s">
        <v>40</v>
      </c>
      <c r="F1075" t="s">
        <v>104</v>
      </c>
      <c r="G1075" t="s">
        <v>62</v>
      </c>
      <c r="H1075" t="s">
        <v>43</v>
      </c>
      <c r="I1075" t="s">
        <v>50</v>
      </c>
      <c r="J1075" t="s">
        <v>7051</v>
      </c>
      <c r="K1075" t="s">
        <v>6721</v>
      </c>
      <c r="L1075" t="s">
        <v>159</v>
      </c>
      <c r="M1075">
        <v>608</v>
      </c>
      <c r="N1075" t="s">
        <v>52</v>
      </c>
      <c r="O1075" t="s">
        <v>105</v>
      </c>
      <c r="P1075" t="s">
        <v>31</v>
      </c>
      <c r="Q1075">
        <v>2</v>
      </c>
      <c r="R1075" t="s">
        <v>53</v>
      </c>
      <c r="S1075">
        <v>2</v>
      </c>
      <c r="T1075" t="s">
        <v>6155</v>
      </c>
    </row>
    <row r="1076" spans="1:20" x14ac:dyDescent="0.3">
      <c r="A1076" t="s">
        <v>1202</v>
      </c>
      <c r="B1076" t="s">
        <v>6874</v>
      </c>
      <c r="C1076" t="s">
        <v>66</v>
      </c>
      <c r="D1076" t="s">
        <v>56</v>
      </c>
      <c r="E1076" t="s">
        <v>67</v>
      </c>
      <c r="F1076" t="s">
        <v>358</v>
      </c>
      <c r="G1076" t="s">
        <v>69</v>
      </c>
      <c r="H1076" t="s">
        <v>49</v>
      </c>
      <c r="I1076" t="s">
        <v>27</v>
      </c>
      <c r="J1076" t="s">
        <v>6874</v>
      </c>
      <c r="K1076" t="s">
        <v>28</v>
      </c>
      <c r="L1076" t="s">
        <v>28</v>
      </c>
      <c r="M1076">
        <v>287</v>
      </c>
      <c r="N1076" t="s">
        <v>52</v>
      </c>
      <c r="O1076" t="s">
        <v>63</v>
      </c>
      <c r="P1076" t="s">
        <v>31</v>
      </c>
      <c r="Q1076">
        <v>3</v>
      </c>
      <c r="R1076" t="s">
        <v>37</v>
      </c>
      <c r="S1076">
        <v>1</v>
      </c>
      <c r="T1076" t="s">
        <v>6525</v>
      </c>
    </row>
    <row r="1077" spans="1:20" x14ac:dyDescent="0.3">
      <c r="A1077" t="s">
        <v>1203</v>
      </c>
      <c r="B1077" t="s">
        <v>6802</v>
      </c>
      <c r="C1077" t="s">
        <v>71</v>
      </c>
      <c r="D1077" t="s">
        <v>72</v>
      </c>
      <c r="E1077" t="s">
        <v>23</v>
      </c>
      <c r="F1077" t="s">
        <v>150</v>
      </c>
      <c r="G1077" t="s">
        <v>74</v>
      </c>
      <c r="H1077" t="s">
        <v>26</v>
      </c>
      <c r="I1077" t="s">
        <v>27</v>
      </c>
      <c r="J1077" t="s">
        <v>6802</v>
      </c>
      <c r="K1077" t="s">
        <v>28</v>
      </c>
      <c r="L1077" t="s">
        <v>28</v>
      </c>
      <c r="M1077">
        <v>394</v>
      </c>
      <c r="N1077" t="s">
        <v>29</v>
      </c>
      <c r="O1077" t="s">
        <v>30</v>
      </c>
      <c r="P1077" t="s">
        <v>44</v>
      </c>
      <c r="Q1077">
        <v>2</v>
      </c>
      <c r="R1077" t="s">
        <v>53</v>
      </c>
      <c r="S1077">
        <v>1</v>
      </c>
      <c r="T1077" t="s">
        <v>6574</v>
      </c>
    </row>
    <row r="1078" spans="1:20" x14ac:dyDescent="0.3">
      <c r="A1078" t="s">
        <v>1204</v>
      </c>
      <c r="B1078" t="s">
        <v>7089</v>
      </c>
      <c r="C1078" t="s">
        <v>77</v>
      </c>
      <c r="D1078" t="s">
        <v>72</v>
      </c>
      <c r="E1078" t="s">
        <v>40</v>
      </c>
      <c r="F1078" t="s">
        <v>286</v>
      </c>
      <c r="G1078" t="s">
        <v>94</v>
      </c>
      <c r="H1078" t="s">
        <v>110</v>
      </c>
      <c r="I1078" t="s">
        <v>27</v>
      </c>
      <c r="J1078" t="s">
        <v>7089</v>
      </c>
      <c r="K1078" t="s">
        <v>28</v>
      </c>
      <c r="L1078" t="s">
        <v>28</v>
      </c>
      <c r="M1078">
        <v>249</v>
      </c>
      <c r="N1078" t="s">
        <v>29</v>
      </c>
      <c r="O1078" t="s">
        <v>63</v>
      </c>
      <c r="P1078" t="s">
        <v>64</v>
      </c>
      <c r="Q1078">
        <v>2</v>
      </c>
      <c r="R1078" t="s">
        <v>53</v>
      </c>
      <c r="S1078">
        <v>1</v>
      </c>
      <c r="T1078" t="s">
        <v>7090</v>
      </c>
    </row>
    <row r="1079" spans="1:20" x14ac:dyDescent="0.3">
      <c r="A1079" t="s">
        <v>1205</v>
      </c>
      <c r="B1079" t="s">
        <v>6453</v>
      </c>
      <c r="C1079" t="s">
        <v>81</v>
      </c>
      <c r="D1079" t="s">
        <v>72</v>
      </c>
      <c r="E1079" t="s">
        <v>23</v>
      </c>
      <c r="F1079" t="s">
        <v>223</v>
      </c>
      <c r="G1079" t="s">
        <v>83</v>
      </c>
      <c r="H1079" t="s">
        <v>49</v>
      </c>
      <c r="I1079" t="s">
        <v>27</v>
      </c>
      <c r="J1079" t="s">
        <v>6453</v>
      </c>
      <c r="K1079" t="s">
        <v>28</v>
      </c>
      <c r="L1079" t="s">
        <v>28</v>
      </c>
      <c r="M1079">
        <v>677</v>
      </c>
      <c r="N1079" t="s">
        <v>29</v>
      </c>
      <c r="O1079" t="s">
        <v>105</v>
      </c>
      <c r="P1079" t="s">
        <v>31</v>
      </c>
      <c r="Q1079">
        <v>3</v>
      </c>
      <c r="R1079" t="s">
        <v>37</v>
      </c>
      <c r="S1079">
        <v>2</v>
      </c>
      <c r="T1079" t="s">
        <v>6539</v>
      </c>
    </row>
    <row r="1080" spans="1:20" x14ac:dyDescent="0.3">
      <c r="A1080" t="s">
        <v>1206</v>
      </c>
      <c r="B1080" t="s">
        <v>6549</v>
      </c>
      <c r="C1080" t="s">
        <v>86</v>
      </c>
      <c r="D1080" t="s">
        <v>87</v>
      </c>
      <c r="E1080" t="s">
        <v>67</v>
      </c>
      <c r="F1080" t="s">
        <v>325</v>
      </c>
      <c r="G1080" t="s">
        <v>89</v>
      </c>
      <c r="H1080" t="s">
        <v>110</v>
      </c>
      <c r="I1080" t="s">
        <v>27</v>
      </c>
      <c r="J1080" t="s">
        <v>6549</v>
      </c>
      <c r="K1080" t="s">
        <v>28</v>
      </c>
      <c r="L1080" t="s">
        <v>28</v>
      </c>
      <c r="M1080">
        <v>734</v>
      </c>
      <c r="N1080" t="s">
        <v>122</v>
      </c>
      <c r="O1080" t="s">
        <v>63</v>
      </c>
      <c r="P1080" t="s">
        <v>107</v>
      </c>
      <c r="Q1080">
        <v>2</v>
      </c>
      <c r="R1080" t="s">
        <v>53</v>
      </c>
      <c r="S1080">
        <v>2</v>
      </c>
      <c r="T1080" t="s">
        <v>7091</v>
      </c>
    </row>
    <row r="1081" spans="1:20" x14ac:dyDescent="0.3">
      <c r="A1081" t="s">
        <v>1207</v>
      </c>
      <c r="B1081" t="s">
        <v>6386</v>
      </c>
      <c r="C1081" t="s">
        <v>91</v>
      </c>
      <c r="D1081" t="s">
        <v>87</v>
      </c>
      <c r="E1081" t="s">
        <v>92</v>
      </c>
      <c r="F1081" t="s">
        <v>114</v>
      </c>
      <c r="G1081" t="s">
        <v>94</v>
      </c>
      <c r="H1081" t="s">
        <v>43</v>
      </c>
      <c r="I1081" t="s">
        <v>27</v>
      </c>
      <c r="J1081" t="s">
        <v>6386</v>
      </c>
      <c r="K1081" t="s">
        <v>28</v>
      </c>
      <c r="L1081" t="s">
        <v>28</v>
      </c>
      <c r="M1081">
        <v>656</v>
      </c>
      <c r="N1081" t="s">
        <v>75</v>
      </c>
      <c r="O1081" t="s">
        <v>30</v>
      </c>
      <c r="P1081" t="s">
        <v>64</v>
      </c>
      <c r="Q1081">
        <v>4</v>
      </c>
      <c r="R1081" t="s">
        <v>32</v>
      </c>
      <c r="S1081">
        <v>2</v>
      </c>
      <c r="T1081" t="s">
        <v>6233</v>
      </c>
    </row>
    <row r="1082" spans="1:20" x14ac:dyDescent="0.3">
      <c r="A1082" t="s">
        <v>1208</v>
      </c>
      <c r="B1082" t="s">
        <v>7092</v>
      </c>
      <c r="C1082" t="s">
        <v>21</v>
      </c>
      <c r="D1082" t="s">
        <v>22</v>
      </c>
      <c r="E1082" t="s">
        <v>23</v>
      </c>
      <c r="F1082" t="s">
        <v>24</v>
      </c>
      <c r="G1082" t="s">
        <v>25</v>
      </c>
      <c r="H1082" t="s">
        <v>26</v>
      </c>
      <c r="I1082" t="s">
        <v>27</v>
      </c>
      <c r="J1082" t="s">
        <v>7092</v>
      </c>
      <c r="K1082" t="s">
        <v>28</v>
      </c>
      <c r="L1082" t="s">
        <v>28</v>
      </c>
      <c r="M1082">
        <v>663</v>
      </c>
      <c r="N1082" t="s">
        <v>52</v>
      </c>
      <c r="O1082" t="s">
        <v>63</v>
      </c>
      <c r="P1082" t="s">
        <v>31</v>
      </c>
      <c r="Q1082">
        <v>3</v>
      </c>
      <c r="R1082" t="s">
        <v>37</v>
      </c>
      <c r="S1082">
        <v>2</v>
      </c>
      <c r="T1082" t="s">
        <v>6196</v>
      </c>
    </row>
    <row r="1083" spans="1:20" x14ac:dyDescent="0.3">
      <c r="A1083" t="s">
        <v>1209</v>
      </c>
      <c r="B1083" t="s">
        <v>6899</v>
      </c>
      <c r="C1083" t="s">
        <v>34</v>
      </c>
      <c r="D1083" t="s">
        <v>22</v>
      </c>
      <c r="E1083" t="s">
        <v>23</v>
      </c>
      <c r="F1083" t="s">
        <v>35</v>
      </c>
      <c r="G1083" t="s">
        <v>36</v>
      </c>
      <c r="H1083" t="s">
        <v>26</v>
      </c>
      <c r="I1083" t="s">
        <v>27</v>
      </c>
      <c r="J1083" t="s">
        <v>6899</v>
      </c>
      <c r="K1083" t="s">
        <v>28</v>
      </c>
      <c r="L1083" t="s">
        <v>28</v>
      </c>
      <c r="M1083">
        <v>780</v>
      </c>
      <c r="N1083" t="s">
        <v>29</v>
      </c>
      <c r="O1083" t="s">
        <v>63</v>
      </c>
      <c r="P1083" t="s">
        <v>44</v>
      </c>
      <c r="Q1083">
        <v>3</v>
      </c>
      <c r="R1083" t="s">
        <v>37</v>
      </c>
      <c r="S1083">
        <v>2</v>
      </c>
      <c r="T1083" t="s">
        <v>6145</v>
      </c>
    </row>
    <row r="1084" spans="1:20" x14ac:dyDescent="0.3">
      <c r="A1084" t="s">
        <v>1210</v>
      </c>
      <c r="B1084" t="s">
        <v>7093</v>
      </c>
      <c r="C1084" t="s">
        <v>39</v>
      </c>
      <c r="D1084" t="s">
        <v>22</v>
      </c>
      <c r="E1084" t="s">
        <v>40</v>
      </c>
      <c r="F1084" t="s">
        <v>174</v>
      </c>
      <c r="G1084" t="s">
        <v>42</v>
      </c>
      <c r="H1084" t="s">
        <v>26</v>
      </c>
      <c r="I1084" t="s">
        <v>27</v>
      </c>
      <c r="J1084" t="s">
        <v>7093</v>
      </c>
      <c r="K1084" t="s">
        <v>28</v>
      </c>
      <c r="L1084" t="s">
        <v>28</v>
      </c>
      <c r="M1084">
        <v>369</v>
      </c>
      <c r="N1084" t="s">
        <v>52</v>
      </c>
      <c r="O1084" t="s">
        <v>63</v>
      </c>
      <c r="P1084" t="s">
        <v>133</v>
      </c>
      <c r="Q1084">
        <v>3</v>
      </c>
      <c r="R1084" t="s">
        <v>37</v>
      </c>
      <c r="S1084">
        <v>1</v>
      </c>
      <c r="T1084" t="s">
        <v>6163</v>
      </c>
    </row>
    <row r="1085" spans="1:20" x14ac:dyDescent="0.3">
      <c r="A1085" t="s">
        <v>1211</v>
      </c>
      <c r="B1085" t="s">
        <v>7094</v>
      </c>
      <c r="C1085" t="s">
        <v>46</v>
      </c>
      <c r="D1085" t="s">
        <v>22</v>
      </c>
      <c r="E1085" t="s">
        <v>40</v>
      </c>
      <c r="F1085" t="s">
        <v>47</v>
      </c>
      <c r="G1085" t="s">
        <v>48</v>
      </c>
      <c r="H1085" t="s">
        <v>49</v>
      </c>
      <c r="I1085" t="s">
        <v>27</v>
      </c>
      <c r="J1085" t="s">
        <v>7094</v>
      </c>
      <c r="K1085" t="s">
        <v>28</v>
      </c>
      <c r="L1085" t="s">
        <v>28</v>
      </c>
      <c r="M1085">
        <v>1080</v>
      </c>
      <c r="N1085" t="s">
        <v>52</v>
      </c>
      <c r="O1085" t="s">
        <v>43</v>
      </c>
      <c r="P1085" t="s">
        <v>31</v>
      </c>
      <c r="Q1085">
        <v>2</v>
      </c>
      <c r="R1085" t="s">
        <v>53</v>
      </c>
      <c r="S1085">
        <v>3</v>
      </c>
      <c r="T1085" t="s">
        <v>6497</v>
      </c>
    </row>
    <row r="1086" spans="1:20" x14ac:dyDescent="0.3">
      <c r="A1086" t="s">
        <v>1212</v>
      </c>
      <c r="B1086" t="s">
        <v>7095</v>
      </c>
      <c r="C1086" t="s">
        <v>55</v>
      </c>
      <c r="D1086" t="s">
        <v>56</v>
      </c>
      <c r="E1086" t="s">
        <v>23</v>
      </c>
      <c r="F1086" t="s">
        <v>61</v>
      </c>
      <c r="G1086" t="s">
        <v>62</v>
      </c>
      <c r="H1086" t="s">
        <v>26</v>
      </c>
      <c r="I1086" t="s">
        <v>27</v>
      </c>
      <c r="J1086" t="s">
        <v>7095</v>
      </c>
      <c r="K1086" t="s">
        <v>28</v>
      </c>
      <c r="L1086" t="s">
        <v>28</v>
      </c>
      <c r="M1086">
        <v>252</v>
      </c>
      <c r="N1086" t="s">
        <v>29</v>
      </c>
      <c r="O1086" t="s">
        <v>63</v>
      </c>
      <c r="P1086" t="s">
        <v>107</v>
      </c>
      <c r="Q1086">
        <v>4</v>
      </c>
      <c r="R1086" t="s">
        <v>32</v>
      </c>
      <c r="S1086">
        <v>1</v>
      </c>
      <c r="T1086" t="s">
        <v>6161</v>
      </c>
    </row>
    <row r="1087" spans="1:20" x14ac:dyDescent="0.3">
      <c r="A1087" t="s">
        <v>1213</v>
      </c>
      <c r="B1087" t="s">
        <v>6894</v>
      </c>
      <c r="C1087" t="s">
        <v>60</v>
      </c>
      <c r="D1087" t="s">
        <v>56</v>
      </c>
      <c r="E1087" t="s">
        <v>40</v>
      </c>
      <c r="F1087" t="s">
        <v>61</v>
      </c>
      <c r="G1087" t="s">
        <v>62</v>
      </c>
      <c r="H1087" t="s">
        <v>26</v>
      </c>
      <c r="I1087" t="s">
        <v>27</v>
      </c>
      <c r="J1087" t="s">
        <v>6894</v>
      </c>
      <c r="K1087" t="s">
        <v>28</v>
      </c>
      <c r="L1087" t="s">
        <v>28</v>
      </c>
      <c r="M1087">
        <v>236</v>
      </c>
      <c r="N1087" t="s">
        <v>29</v>
      </c>
      <c r="O1087" t="s">
        <v>63</v>
      </c>
      <c r="P1087" t="s">
        <v>44</v>
      </c>
      <c r="Q1087">
        <v>4</v>
      </c>
      <c r="R1087" t="s">
        <v>32</v>
      </c>
      <c r="S1087">
        <v>1</v>
      </c>
      <c r="T1087" t="s">
        <v>6592</v>
      </c>
    </row>
    <row r="1088" spans="1:20" x14ac:dyDescent="0.3">
      <c r="A1088" t="s">
        <v>1214</v>
      </c>
      <c r="B1088" t="s">
        <v>7096</v>
      </c>
      <c r="C1088" t="s">
        <v>66</v>
      </c>
      <c r="D1088" t="s">
        <v>56</v>
      </c>
      <c r="E1088" t="s">
        <v>67</v>
      </c>
      <c r="F1088" t="s">
        <v>68</v>
      </c>
      <c r="G1088" t="s">
        <v>69</v>
      </c>
      <c r="H1088" t="s">
        <v>26</v>
      </c>
      <c r="I1088" t="s">
        <v>27</v>
      </c>
      <c r="J1088" t="s">
        <v>7096</v>
      </c>
      <c r="K1088" t="s">
        <v>28</v>
      </c>
      <c r="L1088" t="s">
        <v>28</v>
      </c>
      <c r="M1088">
        <v>960</v>
      </c>
      <c r="N1088" t="s">
        <v>52</v>
      </c>
      <c r="O1088" t="s">
        <v>63</v>
      </c>
      <c r="P1088" t="s">
        <v>31</v>
      </c>
      <c r="Q1088">
        <v>3</v>
      </c>
      <c r="R1088" t="s">
        <v>37</v>
      </c>
      <c r="S1088">
        <v>3</v>
      </c>
      <c r="T1088" t="s">
        <v>6309</v>
      </c>
    </row>
    <row r="1089" spans="1:20" x14ac:dyDescent="0.3">
      <c r="A1089" t="s">
        <v>1215</v>
      </c>
      <c r="B1089" t="s">
        <v>7097</v>
      </c>
      <c r="C1089" t="s">
        <v>71</v>
      </c>
      <c r="D1089" t="s">
        <v>72</v>
      </c>
      <c r="E1089" t="s">
        <v>23</v>
      </c>
      <c r="F1089" t="s">
        <v>150</v>
      </c>
      <c r="G1089" t="s">
        <v>74</v>
      </c>
      <c r="H1089" t="s">
        <v>26</v>
      </c>
      <c r="I1089" t="s">
        <v>27</v>
      </c>
      <c r="J1089" t="s">
        <v>7097</v>
      </c>
      <c r="K1089" t="s">
        <v>28</v>
      </c>
      <c r="L1089" t="s">
        <v>28</v>
      </c>
      <c r="M1089">
        <v>269</v>
      </c>
      <c r="N1089" t="s">
        <v>75</v>
      </c>
      <c r="O1089" t="s">
        <v>30</v>
      </c>
      <c r="P1089" t="s">
        <v>133</v>
      </c>
      <c r="Q1089">
        <v>3</v>
      </c>
      <c r="R1089" t="s">
        <v>37</v>
      </c>
      <c r="S1089">
        <v>1</v>
      </c>
      <c r="T1089" t="s">
        <v>6448</v>
      </c>
    </row>
    <row r="1090" spans="1:20" x14ac:dyDescent="0.3">
      <c r="A1090" t="s">
        <v>1216</v>
      </c>
      <c r="B1090" t="s">
        <v>6322</v>
      </c>
      <c r="C1090" t="s">
        <v>77</v>
      </c>
      <c r="D1090" t="s">
        <v>72</v>
      </c>
      <c r="E1090" t="s">
        <v>40</v>
      </c>
      <c r="F1090" t="s">
        <v>131</v>
      </c>
      <c r="G1090" t="s">
        <v>79</v>
      </c>
      <c r="H1090" t="s">
        <v>26</v>
      </c>
      <c r="I1090" t="s">
        <v>27</v>
      </c>
      <c r="J1090" t="s">
        <v>6322</v>
      </c>
      <c r="K1090" t="s">
        <v>28</v>
      </c>
      <c r="L1090" t="s">
        <v>28</v>
      </c>
      <c r="M1090">
        <v>811</v>
      </c>
      <c r="N1090" t="s">
        <v>29</v>
      </c>
      <c r="O1090" t="s">
        <v>30</v>
      </c>
      <c r="P1090" t="s">
        <v>64</v>
      </c>
      <c r="Q1090">
        <v>3</v>
      </c>
      <c r="R1090" t="s">
        <v>37</v>
      </c>
      <c r="S1090">
        <v>2</v>
      </c>
      <c r="T1090" t="s">
        <v>6367</v>
      </c>
    </row>
    <row r="1091" spans="1:20" x14ac:dyDescent="0.3">
      <c r="A1091" t="s">
        <v>1217</v>
      </c>
      <c r="B1091" t="s">
        <v>6487</v>
      </c>
      <c r="C1091" t="s">
        <v>81</v>
      </c>
      <c r="D1091" t="s">
        <v>72</v>
      </c>
      <c r="E1091" t="s">
        <v>23</v>
      </c>
      <c r="F1091" t="s">
        <v>154</v>
      </c>
      <c r="G1091" t="s">
        <v>83</v>
      </c>
      <c r="H1091" t="s">
        <v>43</v>
      </c>
      <c r="I1091" t="s">
        <v>50</v>
      </c>
      <c r="J1091" t="s">
        <v>6487</v>
      </c>
      <c r="K1091" t="s">
        <v>6870</v>
      </c>
      <c r="L1091" t="s">
        <v>84</v>
      </c>
      <c r="M1091">
        <v>369</v>
      </c>
      <c r="N1091" t="s">
        <v>122</v>
      </c>
      <c r="O1091" t="s">
        <v>63</v>
      </c>
      <c r="P1091" t="s">
        <v>107</v>
      </c>
      <c r="Q1091">
        <v>4</v>
      </c>
      <c r="R1091" t="s">
        <v>32</v>
      </c>
      <c r="S1091">
        <v>1</v>
      </c>
      <c r="T1091" t="s">
        <v>6465</v>
      </c>
    </row>
    <row r="1092" spans="1:20" x14ac:dyDescent="0.3">
      <c r="A1092" t="s">
        <v>1218</v>
      </c>
      <c r="B1092" t="s">
        <v>6726</v>
      </c>
      <c r="C1092" t="s">
        <v>86</v>
      </c>
      <c r="D1092" t="s">
        <v>87</v>
      </c>
      <c r="E1092" t="s">
        <v>67</v>
      </c>
      <c r="F1092" t="s">
        <v>88</v>
      </c>
      <c r="G1092" t="s">
        <v>89</v>
      </c>
      <c r="H1092" t="s">
        <v>49</v>
      </c>
      <c r="I1092" t="s">
        <v>27</v>
      </c>
      <c r="J1092" t="s">
        <v>6726</v>
      </c>
      <c r="K1092" t="s">
        <v>28</v>
      </c>
      <c r="L1092" t="s">
        <v>28</v>
      </c>
      <c r="M1092">
        <v>235</v>
      </c>
      <c r="N1092" t="s">
        <v>52</v>
      </c>
      <c r="O1092" t="s">
        <v>30</v>
      </c>
      <c r="P1092" t="s">
        <v>64</v>
      </c>
      <c r="Q1092">
        <v>2</v>
      </c>
      <c r="R1092" t="s">
        <v>53</v>
      </c>
      <c r="S1092">
        <v>1</v>
      </c>
      <c r="T1092" t="s">
        <v>6222</v>
      </c>
    </row>
    <row r="1093" spans="1:20" x14ac:dyDescent="0.3">
      <c r="A1093" t="s">
        <v>1219</v>
      </c>
      <c r="B1093" t="s">
        <v>6411</v>
      </c>
      <c r="C1093" t="s">
        <v>91</v>
      </c>
      <c r="D1093" t="s">
        <v>87</v>
      </c>
      <c r="E1093" t="s">
        <v>92</v>
      </c>
      <c r="F1093" t="s">
        <v>93</v>
      </c>
      <c r="G1093" t="s">
        <v>94</v>
      </c>
      <c r="H1093" t="s">
        <v>26</v>
      </c>
      <c r="I1093" t="s">
        <v>27</v>
      </c>
      <c r="J1093" t="s">
        <v>6411</v>
      </c>
      <c r="K1093" t="s">
        <v>28</v>
      </c>
      <c r="L1093" t="s">
        <v>28</v>
      </c>
      <c r="M1093">
        <v>802</v>
      </c>
      <c r="N1093" t="s">
        <v>140</v>
      </c>
      <c r="O1093" t="s">
        <v>63</v>
      </c>
      <c r="P1093" t="s">
        <v>31</v>
      </c>
      <c r="Q1093">
        <v>2</v>
      </c>
      <c r="R1093" t="s">
        <v>53</v>
      </c>
      <c r="S1093">
        <v>2</v>
      </c>
      <c r="T1093" t="s">
        <v>6542</v>
      </c>
    </row>
    <row r="1094" spans="1:20" x14ac:dyDescent="0.3">
      <c r="A1094" t="s">
        <v>1220</v>
      </c>
      <c r="B1094" t="s">
        <v>6403</v>
      </c>
      <c r="C1094" t="s">
        <v>21</v>
      </c>
      <c r="D1094" t="s">
        <v>22</v>
      </c>
      <c r="E1094" t="s">
        <v>23</v>
      </c>
      <c r="F1094" t="s">
        <v>288</v>
      </c>
      <c r="G1094" t="s">
        <v>25</v>
      </c>
      <c r="H1094" t="s">
        <v>43</v>
      </c>
      <c r="I1094" t="s">
        <v>27</v>
      </c>
      <c r="J1094" t="s">
        <v>6403</v>
      </c>
      <c r="K1094" t="s">
        <v>28</v>
      </c>
      <c r="L1094" t="s">
        <v>28</v>
      </c>
      <c r="M1094">
        <v>379</v>
      </c>
      <c r="N1094" t="s">
        <v>29</v>
      </c>
      <c r="O1094" t="s">
        <v>30</v>
      </c>
      <c r="P1094" t="s">
        <v>31</v>
      </c>
      <c r="Q1094">
        <v>4</v>
      </c>
      <c r="R1094" t="s">
        <v>32</v>
      </c>
      <c r="S1094">
        <v>1</v>
      </c>
      <c r="T1094" t="s">
        <v>6202</v>
      </c>
    </row>
    <row r="1095" spans="1:20" x14ac:dyDescent="0.3">
      <c r="A1095" t="s">
        <v>1221</v>
      </c>
      <c r="B1095" t="s">
        <v>6735</v>
      </c>
      <c r="C1095" t="s">
        <v>34</v>
      </c>
      <c r="D1095" t="s">
        <v>22</v>
      </c>
      <c r="E1095" t="s">
        <v>23</v>
      </c>
      <c r="F1095" t="s">
        <v>121</v>
      </c>
      <c r="G1095" t="s">
        <v>25</v>
      </c>
      <c r="H1095" t="s">
        <v>49</v>
      </c>
      <c r="I1095" t="s">
        <v>27</v>
      </c>
      <c r="J1095" t="s">
        <v>6735</v>
      </c>
      <c r="K1095" t="s">
        <v>28</v>
      </c>
      <c r="L1095" t="s">
        <v>28</v>
      </c>
      <c r="M1095">
        <v>869</v>
      </c>
      <c r="N1095" t="s">
        <v>140</v>
      </c>
      <c r="O1095" t="s">
        <v>63</v>
      </c>
      <c r="P1095" t="s">
        <v>44</v>
      </c>
      <c r="Q1095">
        <v>4</v>
      </c>
      <c r="R1095" t="s">
        <v>32</v>
      </c>
      <c r="S1095">
        <v>2</v>
      </c>
      <c r="T1095" t="s">
        <v>6141</v>
      </c>
    </row>
    <row r="1096" spans="1:20" x14ac:dyDescent="0.3">
      <c r="A1096" t="s">
        <v>1222</v>
      </c>
      <c r="B1096" t="s">
        <v>7098</v>
      </c>
      <c r="C1096" t="s">
        <v>39</v>
      </c>
      <c r="D1096" t="s">
        <v>22</v>
      </c>
      <c r="E1096" t="s">
        <v>40</v>
      </c>
      <c r="F1096" t="s">
        <v>41</v>
      </c>
      <c r="G1096" t="s">
        <v>42</v>
      </c>
      <c r="H1096" t="s">
        <v>43</v>
      </c>
      <c r="I1096" t="s">
        <v>27</v>
      </c>
      <c r="J1096" t="s">
        <v>7098</v>
      </c>
      <c r="K1096" t="s">
        <v>28</v>
      </c>
      <c r="L1096" t="s">
        <v>28</v>
      </c>
      <c r="M1096">
        <v>806</v>
      </c>
      <c r="N1096" t="s">
        <v>29</v>
      </c>
      <c r="O1096" t="s">
        <v>30</v>
      </c>
      <c r="P1096" t="s">
        <v>31</v>
      </c>
      <c r="Q1096">
        <v>4</v>
      </c>
      <c r="R1096" t="s">
        <v>32</v>
      </c>
      <c r="S1096">
        <v>2</v>
      </c>
      <c r="T1096" t="s">
        <v>6298</v>
      </c>
    </row>
    <row r="1097" spans="1:20" x14ac:dyDescent="0.3">
      <c r="A1097" t="s">
        <v>1223</v>
      </c>
      <c r="B1097" t="s">
        <v>6596</v>
      </c>
      <c r="C1097" t="s">
        <v>46</v>
      </c>
      <c r="D1097" t="s">
        <v>22</v>
      </c>
      <c r="E1097" t="s">
        <v>40</v>
      </c>
      <c r="F1097" t="s">
        <v>101</v>
      </c>
      <c r="G1097" t="s">
        <v>48</v>
      </c>
      <c r="H1097" t="s">
        <v>26</v>
      </c>
      <c r="I1097" t="s">
        <v>27</v>
      </c>
      <c r="J1097" t="s">
        <v>6596</v>
      </c>
      <c r="K1097" t="s">
        <v>28</v>
      </c>
      <c r="L1097" t="s">
        <v>28</v>
      </c>
      <c r="M1097">
        <v>424</v>
      </c>
      <c r="N1097" t="s">
        <v>75</v>
      </c>
      <c r="O1097" t="s">
        <v>30</v>
      </c>
      <c r="P1097" t="s">
        <v>31</v>
      </c>
      <c r="Q1097">
        <v>3</v>
      </c>
      <c r="R1097" t="s">
        <v>37</v>
      </c>
      <c r="S1097">
        <v>1</v>
      </c>
      <c r="T1097" t="s">
        <v>6159</v>
      </c>
    </row>
    <row r="1098" spans="1:20" x14ac:dyDescent="0.3">
      <c r="A1098" t="s">
        <v>1224</v>
      </c>
      <c r="B1098" t="s">
        <v>6776</v>
      </c>
      <c r="C1098" t="s">
        <v>55</v>
      </c>
      <c r="D1098" t="s">
        <v>56</v>
      </c>
      <c r="E1098" t="s">
        <v>23</v>
      </c>
      <c r="F1098" t="s">
        <v>104</v>
      </c>
      <c r="G1098" t="s">
        <v>62</v>
      </c>
      <c r="H1098" t="s">
        <v>43</v>
      </c>
      <c r="I1098" t="s">
        <v>27</v>
      </c>
      <c r="J1098" t="s">
        <v>6776</v>
      </c>
      <c r="K1098" t="s">
        <v>28</v>
      </c>
      <c r="L1098" t="s">
        <v>28</v>
      </c>
      <c r="M1098">
        <v>418</v>
      </c>
      <c r="N1098" t="s">
        <v>122</v>
      </c>
      <c r="O1098" t="s">
        <v>63</v>
      </c>
      <c r="P1098" t="s">
        <v>107</v>
      </c>
      <c r="Q1098">
        <v>3</v>
      </c>
      <c r="R1098" t="s">
        <v>37</v>
      </c>
      <c r="S1098">
        <v>1</v>
      </c>
      <c r="T1098" t="s">
        <v>6298</v>
      </c>
    </row>
    <row r="1099" spans="1:20" x14ac:dyDescent="0.3">
      <c r="A1099" t="s">
        <v>1225</v>
      </c>
      <c r="B1099" t="s">
        <v>7099</v>
      </c>
      <c r="C1099" t="s">
        <v>60</v>
      </c>
      <c r="D1099" t="s">
        <v>56</v>
      </c>
      <c r="E1099" t="s">
        <v>40</v>
      </c>
      <c r="F1099" t="s">
        <v>61</v>
      </c>
      <c r="G1099" t="s">
        <v>62</v>
      </c>
      <c r="H1099" t="s">
        <v>26</v>
      </c>
      <c r="I1099" t="s">
        <v>27</v>
      </c>
      <c r="J1099" t="s">
        <v>7099</v>
      </c>
      <c r="K1099" t="s">
        <v>28</v>
      </c>
      <c r="L1099" t="s">
        <v>28</v>
      </c>
      <c r="M1099">
        <v>669</v>
      </c>
      <c r="N1099" t="s">
        <v>52</v>
      </c>
      <c r="O1099" t="s">
        <v>43</v>
      </c>
      <c r="P1099" t="s">
        <v>107</v>
      </c>
      <c r="Q1099">
        <v>3</v>
      </c>
      <c r="R1099" t="s">
        <v>37</v>
      </c>
      <c r="S1099">
        <v>2</v>
      </c>
      <c r="T1099" t="s">
        <v>6623</v>
      </c>
    </row>
    <row r="1100" spans="1:20" x14ac:dyDescent="0.3">
      <c r="A1100" t="s">
        <v>1226</v>
      </c>
      <c r="B1100" t="s">
        <v>6914</v>
      </c>
      <c r="C1100" t="s">
        <v>66</v>
      </c>
      <c r="D1100" t="s">
        <v>56</v>
      </c>
      <c r="E1100" t="s">
        <v>67</v>
      </c>
      <c r="F1100" t="s">
        <v>193</v>
      </c>
      <c r="G1100" t="s">
        <v>69</v>
      </c>
      <c r="H1100" t="s">
        <v>43</v>
      </c>
      <c r="I1100" t="s">
        <v>27</v>
      </c>
      <c r="J1100" t="s">
        <v>6914</v>
      </c>
      <c r="K1100" t="s">
        <v>28</v>
      </c>
      <c r="L1100" t="s">
        <v>28</v>
      </c>
      <c r="M1100">
        <v>283</v>
      </c>
      <c r="N1100" t="s">
        <v>52</v>
      </c>
      <c r="O1100" t="s">
        <v>63</v>
      </c>
      <c r="P1100" t="s">
        <v>64</v>
      </c>
      <c r="Q1100">
        <v>4</v>
      </c>
      <c r="R1100" t="s">
        <v>32</v>
      </c>
      <c r="S1100">
        <v>1</v>
      </c>
      <c r="T1100" t="s">
        <v>6202</v>
      </c>
    </row>
    <row r="1101" spans="1:20" x14ac:dyDescent="0.3">
      <c r="A1101" t="s">
        <v>1227</v>
      </c>
      <c r="B1101" t="s">
        <v>7100</v>
      </c>
      <c r="C1101" t="s">
        <v>71</v>
      </c>
      <c r="D1101" t="s">
        <v>72</v>
      </c>
      <c r="E1101" t="s">
        <v>23</v>
      </c>
      <c r="F1101" t="s">
        <v>129</v>
      </c>
      <c r="G1101" t="s">
        <v>74</v>
      </c>
      <c r="H1101" t="s">
        <v>43</v>
      </c>
      <c r="I1101" t="s">
        <v>27</v>
      </c>
      <c r="J1101" t="s">
        <v>7100</v>
      </c>
      <c r="K1101" t="s">
        <v>28</v>
      </c>
      <c r="L1101" t="s">
        <v>28</v>
      </c>
      <c r="M1101">
        <v>793</v>
      </c>
      <c r="N1101" t="s">
        <v>29</v>
      </c>
      <c r="O1101" t="s">
        <v>170</v>
      </c>
      <c r="P1101" t="s">
        <v>64</v>
      </c>
      <c r="Q1101">
        <v>2</v>
      </c>
      <c r="R1101" t="s">
        <v>53</v>
      </c>
      <c r="S1101">
        <v>2</v>
      </c>
      <c r="T1101" t="s">
        <v>6465</v>
      </c>
    </row>
    <row r="1102" spans="1:20" x14ac:dyDescent="0.3">
      <c r="A1102" t="s">
        <v>1228</v>
      </c>
      <c r="B1102" t="s">
        <v>6820</v>
      </c>
      <c r="C1102" t="s">
        <v>77</v>
      </c>
      <c r="D1102" t="s">
        <v>72</v>
      </c>
      <c r="E1102" t="s">
        <v>40</v>
      </c>
      <c r="F1102" t="s">
        <v>93</v>
      </c>
      <c r="G1102" t="s">
        <v>94</v>
      </c>
      <c r="H1102" t="s">
        <v>26</v>
      </c>
      <c r="I1102" t="s">
        <v>50</v>
      </c>
      <c r="J1102" t="s">
        <v>6820</v>
      </c>
      <c r="K1102" t="s">
        <v>7101</v>
      </c>
      <c r="L1102" t="s">
        <v>159</v>
      </c>
      <c r="M1102">
        <v>133</v>
      </c>
      <c r="N1102" t="s">
        <v>52</v>
      </c>
      <c r="O1102" t="s">
        <v>63</v>
      </c>
      <c r="P1102" t="s">
        <v>31</v>
      </c>
      <c r="Q1102" t="s">
        <v>95</v>
      </c>
      <c r="R1102" t="s">
        <v>28</v>
      </c>
      <c r="S1102">
        <v>0</v>
      </c>
      <c r="T1102" t="s">
        <v>6147</v>
      </c>
    </row>
    <row r="1103" spans="1:20" x14ac:dyDescent="0.3">
      <c r="A1103" t="s">
        <v>1229</v>
      </c>
      <c r="B1103" t="s">
        <v>6153</v>
      </c>
      <c r="C1103" t="s">
        <v>81</v>
      </c>
      <c r="D1103" t="s">
        <v>72</v>
      </c>
      <c r="E1103" t="s">
        <v>23</v>
      </c>
      <c r="F1103" t="s">
        <v>114</v>
      </c>
      <c r="G1103" t="s">
        <v>94</v>
      </c>
      <c r="H1103" t="s">
        <v>43</v>
      </c>
      <c r="I1103" t="s">
        <v>27</v>
      </c>
      <c r="J1103" t="s">
        <v>6153</v>
      </c>
      <c r="K1103" t="s">
        <v>28</v>
      </c>
      <c r="L1103" t="s">
        <v>28</v>
      </c>
      <c r="M1103">
        <v>625</v>
      </c>
      <c r="N1103" t="s">
        <v>52</v>
      </c>
      <c r="O1103" t="s">
        <v>43</v>
      </c>
      <c r="P1103" t="s">
        <v>107</v>
      </c>
      <c r="Q1103">
        <v>2</v>
      </c>
      <c r="R1103" t="s">
        <v>53</v>
      </c>
      <c r="S1103">
        <v>2</v>
      </c>
      <c r="T1103" t="s">
        <v>6432</v>
      </c>
    </row>
    <row r="1104" spans="1:20" x14ac:dyDescent="0.3">
      <c r="A1104" t="s">
        <v>1230</v>
      </c>
      <c r="B1104" t="s">
        <v>7037</v>
      </c>
      <c r="C1104" t="s">
        <v>86</v>
      </c>
      <c r="D1104" t="s">
        <v>87</v>
      </c>
      <c r="E1104" t="s">
        <v>67</v>
      </c>
      <c r="F1104" t="s">
        <v>135</v>
      </c>
      <c r="G1104" t="s">
        <v>89</v>
      </c>
      <c r="H1104" t="s">
        <v>43</v>
      </c>
      <c r="I1104" t="s">
        <v>27</v>
      </c>
      <c r="J1104" t="s">
        <v>7037</v>
      </c>
      <c r="K1104" t="s">
        <v>28</v>
      </c>
      <c r="L1104" t="s">
        <v>28</v>
      </c>
      <c r="M1104">
        <v>910</v>
      </c>
      <c r="N1104" t="s">
        <v>29</v>
      </c>
      <c r="O1104" t="s">
        <v>105</v>
      </c>
      <c r="P1104" t="s">
        <v>107</v>
      </c>
      <c r="Q1104">
        <v>4</v>
      </c>
      <c r="R1104" t="s">
        <v>32</v>
      </c>
      <c r="S1104">
        <v>3</v>
      </c>
      <c r="T1104" t="s">
        <v>6296</v>
      </c>
    </row>
    <row r="1105" spans="1:20" x14ac:dyDescent="0.3">
      <c r="A1105" t="s">
        <v>1231</v>
      </c>
      <c r="B1105" t="s">
        <v>6388</v>
      </c>
      <c r="C1105" t="s">
        <v>91</v>
      </c>
      <c r="D1105" t="s">
        <v>87</v>
      </c>
      <c r="E1105" t="s">
        <v>92</v>
      </c>
      <c r="F1105" t="s">
        <v>152</v>
      </c>
      <c r="G1105" t="s">
        <v>94</v>
      </c>
      <c r="H1105" t="s">
        <v>49</v>
      </c>
      <c r="I1105" t="s">
        <v>50</v>
      </c>
      <c r="J1105" t="s">
        <v>6388</v>
      </c>
      <c r="K1105" t="s">
        <v>6982</v>
      </c>
      <c r="L1105" t="s">
        <v>51</v>
      </c>
      <c r="M1105">
        <v>747</v>
      </c>
      <c r="N1105" t="s">
        <v>52</v>
      </c>
      <c r="O1105" t="s">
        <v>63</v>
      </c>
      <c r="P1105" t="s">
        <v>107</v>
      </c>
      <c r="Q1105">
        <v>3</v>
      </c>
      <c r="R1105" t="s">
        <v>37</v>
      </c>
      <c r="S1105">
        <v>2</v>
      </c>
      <c r="T1105" t="s">
        <v>6307</v>
      </c>
    </row>
    <row r="1106" spans="1:20" x14ac:dyDescent="0.3">
      <c r="A1106" t="s">
        <v>1232</v>
      </c>
      <c r="B1106" t="s">
        <v>6870</v>
      </c>
      <c r="C1106" t="s">
        <v>21</v>
      </c>
      <c r="D1106" t="s">
        <v>22</v>
      </c>
      <c r="E1106" t="s">
        <v>23</v>
      </c>
      <c r="F1106" t="s">
        <v>288</v>
      </c>
      <c r="G1106" t="s">
        <v>25</v>
      </c>
      <c r="H1106" t="s">
        <v>43</v>
      </c>
      <c r="I1106" t="s">
        <v>27</v>
      </c>
      <c r="J1106" t="s">
        <v>6870</v>
      </c>
      <c r="K1106" t="s">
        <v>28</v>
      </c>
      <c r="L1106" t="s">
        <v>28</v>
      </c>
      <c r="M1106">
        <v>455</v>
      </c>
      <c r="N1106" t="s">
        <v>75</v>
      </c>
      <c r="O1106" t="s">
        <v>63</v>
      </c>
      <c r="P1106" t="s">
        <v>31</v>
      </c>
      <c r="Q1106">
        <v>3</v>
      </c>
      <c r="R1106" t="s">
        <v>37</v>
      </c>
      <c r="S1106">
        <v>1</v>
      </c>
      <c r="T1106" t="s">
        <v>6178</v>
      </c>
    </row>
    <row r="1107" spans="1:20" x14ac:dyDescent="0.3">
      <c r="A1107" t="s">
        <v>1233</v>
      </c>
      <c r="B1107" t="s">
        <v>6210</v>
      </c>
      <c r="C1107" t="s">
        <v>34</v>
      </c>
      <c r="D1107" t="s">
        <v>22</v>
      </c>
      <c r="E1107" t="s">
        <v>23</v>
      </c>
      <c r="F1107" t="s">
        <v>35</v>
      </c>
      <c r="G1107" t="s">
        <v>36</v>
      </c>
      <c r="H1107" t="s">
        <v>26</v>
      </c>
      <c r="I1107" t="s">
        <v>27</v>
      </c>
      <c r="J1107" t="s">
        <v>6210</v>
      </c>
      <c r="K1107" t="s">
        <v>28</v>
      </c>
      <c r="L1107" t="s">
        <v>28</v>
      </c>
      <c r="M1107">
        <v>1051</v>
      </c>
      <c r="N1107" t="s">
        <v>52</v>
      </c>
      <c r="O1107" t="s">
        <v>30</v>
      </c>
      <c r="P1107" t="s">
        <v>107</v>
      </c>
      <c r="Q1107">
        <v>5</v>
      </c>
      <c r="R1107" t="s">
        <v>119</v>
      </c>
      <c r="S1107">
        <v>3</v>
      </c>
      <c r="T1107" t="s">
        <v>6360</v>
      </c>
    </row>
    <row r="1108" spans="1:20" x14ac:dyDescent="0.3">
      <c r="A1108" t="s">
        <v>1234</v>
      </c>
      <c r="B1108" t="s">
        <v>6557</v>
      </c>
      <c r="C1108" t="s">
        <v>39</v>
      </c>
      <c r="D1108" t="s">
        <v>22</v>
      </c>
      <c r="E1108" t="s">
        <v>40</v>
      </c>
      <c r="F1108" t="s">
        <v>101</v>
      </c>
      <c r="G1108" t="s">
        <v>48</v>
      </c>
      <c r="H1108" t="s">
        <v>26</v>
      </c>
      <c r="I1108" t="s">
        <v>50</v>
      </c>
      <c r="J1108" t="s">
        <v>6557</v>
      </c>
      <c r="K1108" t="s">
        <v>6529</v>
      </c>
      <c r="L1108" t="s">
        <v>51</v>
      </c>
      <c r="M1108">
        <v>149</v>
      </c>
      <c r="N1108" t="s">
        <v>29</v>
      </c>
      <c r="O1108" t="s">
        <v>43</v>
      </c>
      <c r="P1108" t="s">
        <v>107</v>
      </c>
      <c r="Q1108" t="s">
        <v>95</v>
      </c>
      <c r="R1108" t="s">
        <v>28</v>
      </c>
      <c r="S1108">
        <v>0</v>
      </c>
      <c r="T1108" t="s">
        <v>6161</v>
      </c>
    </row>
    <row r="1109" spans="1:20" x14ac:dyDescent="0.3">
      <c r="A1109" t="s">
        <v>1235</v>
      </c>
      <c r="B1109" t="s">
        <v>6850</v>
      </c>
      <c r="C1109" t="s">
        <v>46</v>
      </c>
      <c r="D1109" t="s">
        <v>22</v>
      </c>
      <c r="E1109" t="s">
        <v>40</v>
      </c>
      <c r="F1109" t="s">
        <v>41</v>
      </c>
      <c r="G1109" t="s">
        <v>42</v>
      </c>
      <c r="H1109" t="s">
        <v>43</v>
      </c>
      <c r="I1109" t="s">
        <v>27</v>
      </c>
      <c r="J1109" t="s">
        <v>6850</v>
      </c>
      <c r="K1109" t="s">
        <v>28</v>
      </c>
      <c r="L1109" t="s">
        <v>28</v>
      </c>
      <c r="M1109">
        <v>514</v>
      </c>
      <c r="N1109" t="s">
        <v>122</v>
      </c>
      <c r="O1109" t="s">
        <v>30</v>
      </c>
      <c r="P1109" t="s">
        <v>44</v>
      </c>
      <c r="Q1109">
        <v>3</v>
      </c>
      <c r="R1109" t="s">
        <v>37</v>
      </c>
      <c r="S1109">
        <v>1</v>
      </c>
      <c r="T1109" t="s">
        <v>6344</v>
      </c>
    </row>
    <row r="1110" spans="1:20" x14ac:dyDescent="0.3">
      <c r="A1110" t="s">
        <v>1236</v>
      </c>
      <c r="B1110" t="s">
        <v>6763</v>
      </c>
      <c r="C1110" t="s">
        <v>55</v>
      </c>
      <c r="D1110" t="s">
        <v>56</v>
      </c>
      <c r="E1110" t="s">
        <v>23</v>
      </c>
      <c r="F1110" t="s">
        <v>190</v>
      </c>
      <c r="G1110" t="s">
        <v>58</v>
      </c>
      <c r="H1110" t="s">
        <v>49</v>
      </c>
      <c r="I1110" t="s">
        <v>27</v>
      </c>
      <c r="J1110" t="s">
        <v>6763</v>
      </c>
      <c r="K1110" t="s">
        <v>28</v>
      </c>
      <c r="L1110" t="s">
        <v>28</v>
      </c>
      <c r="M1110">
        <v>1041</v>
      </c>
      <c r="N1110" t="s">
        <v>75</v>
      </c>
      <c r="O1110" t="s">
        <v>63</v>
      </c>
      <c r="P1110" t="s">
        <v>31</v>
      </c>
      <c r="Q1110">
        <v>2</v>
      </c>
      <c r="R1110" t="s">
        <v>53</v>
      </c>
      <c r="S1110">
        <v>3</v>
      </c>
      <c r="T1110" t="s">
        <v>6387</v>
      </c>
    </row>
    <row r="1111" spans="1:20" x14ac:dyDescent="0.3">
      <c r="A1111" t="s">
        <v>1237</v>
      </c>
      <c r="B1111" t="s">
        <v>7102</v>
      </c>
      <c r="C1111" t="s">
        <v>60</v>
      </c>
      <c r="D1111" t="s">
        <v>56</v>
      </c>
      <c r="E1111" t="s">
        <v>40</v>
      </c>
      <c r="F1111" t="s">
        <v>145</v>
      </c>
      <c r="G1111" t="s">
        <v>62</v>
      </c>
      <c r="H1111" t="s">
        <v>49</v>
      </c>
      <c r="I1111" t="s">
        <v>27</v>
      </c>
      <c r="J1111" t="s">
        <v>7102</v>
      </c>
      <c r="K1111" t="s">
        <v>28</v>
      </c>
      <c r="L1111" t="s">
        <v>28</v>
      </c>
      <c r="M1111">
        <v>1004</v>
      </c>
      <c r="N1111" t="s">
        <v>52</v>
      </c>
      <c r="O1111" t="s">
        <v>63</v>
      </c>
      <c r="P1111" t="s">
        <v>64</v>
      </c>
      <c r="Q1111">
        <v>3</v>
      </c>
      <c r="R1111" t="s">
        <v>37</v>
      </c>
      <c r="S1111">
        <v>3</v>
      </c>
      <c r="T1111" t="s">
        <v>6367</v>
      </c>
    </row>
    <row r="1112" spans="1:20" x14ac:dyDescent="0.3">
      <c r="A1112" t="s">
        <v>1238</v>
      </c>
      <c r="B1112" t="s">
        <v>7103</v>
      </c>
      <c r="C1112" t="s">
        <v>66</v>
      </c>
      <c r="D1112" t="s">
        <v>56</v>
      </c>
      <c r="E1112" t="s">
        <v>67</v>
      </c>
      <c r="F1112" t="s">
        <v>358</v>
      </c>
      <c r="G1112" t="s">
        <v>69</v>
      </c>
      <c r="H1112" t="s">
        <v>49</v>
      </c>
      <c r="I1112" t="s">
        <v>27</v>
      </c>
      <c r="J1112" t="s">
        <v>7103</v>
      </c>
      <c r="K1112" t="s">
        <v>28</v>
      </c>
      <c r="L1112" t="s">
        <v>28</v>
      </c>
      <c r="M1112">
        <v>1009</v>
      </c>
      <c r="N1112" t="s">
        <v>29</v>
      </c>
      <c r="O1112" t="s">
        <v>63</v>
      </c>
      <c r="P1112" t="s">
        <v>133</v>
      </c>
      <c r="Q1112">
        <v>3</v>
      </c>
      <c r="R1112" t="s">
        <v>37</v>
      </c>
      <c r="S1112">
        <v>3</v>
      </c>
      <c r="T1112" t="s">
        <v>6244</v>
      </c>
    </row>
    <row r="1113" spans="1:20" x14ac:dyDescent="0.3">
      <c r="A1113" t="s">
        <v>1239</v>
      </c>
      <c r="B1113" t="s">
        <v>6301</v>
      </c>
      <c r="C1113" t="s">
        <v>71</v>
      </c>
      <c r="D1113" t="s">
        <v>72</v>
      </c>
      <c r="E1113" t="s">
        <v>23</v>
      </c>
      <c r="F1113" t="s">
        <v>35</v>
      </c>
      <c r="G1113" t="s">
        <v>36</v>
      </c>
      <c r="H1113" t="s">
        <v>26</v>
      </c>
      <c r="I1113" t="s">
        <v>27</v>
      </c>
      <c r="J1113" t="s">
        <v>6301</v>
      </c>
      <c r="K1113" t="s">
        <v>28</v>
      </c>
      <c r="L1113" t="s">
        <v>28</v>
      </c>
      <c r="M1113">
        <v>307</v>
      </c>
      <c r="N1113" t="s">
        <v>140</v>
      </c>
      <c r="O1113" t="s">
        <v>43</v>
      </c>
      <c r="P1113" t="s">
        <v>64</v>
      </c>
      <c r="Q1113">
        <v>2</v>
      </c>
      <c r="R1113" t="s">
        <v>53</v>
      </c>
      <c r="S1113">
        <v>1</v>
      </c>
      <c r="T1113" t="s">
        <v>6264</v>
      </c>
    </row>
    <row r="1114" spans="1:20" x14ac:dyDescent="0.3">
      <c r="A1114" t="s">
        <v>1240</v>
      </c>
      <c r="B1114" t="s">
        <v>6876</v>
      </c>
      <c r="C1114" t="s">
        <v>77</v>
      </c>
      <c r="D1114" t="s">
        <v>72</v>
      </c>
      <c r="E1114" t="s">
        <v>40</v>
      </c>
      <c r="F1114" t="s">
        <v>78</v>
      </c>
      <c r="G1114" t="s">
        <v>79</v>
      </c>
      <c r="H1114" t="s">
        <v>49</v>
      </c>
      <c r="I1114" t="s">
        <v>27</v>
      </c>
      <c r="J1114" t="s">
        <v>6876</v>
      </c>
      <c r="K1114" t="s">
        <v>28</v>
      </c>
      <c r="L1114" t="s">
        <v>28</v>
      </c>
      <c r="M1114">
        <v>221</v>
      </c>
      <c r="N1114" t="s">
        <v>52</v>
      </c>
      <c r="O1114" t="s">
        <v>43</v>
      </c>
      <c r="P1114" t="s">
        <v>31</v>
      </c>
      <c r="Q1114">
        <v>3</v>
      </c>
      <c r="R1114" t="s">
        <v>37</v>
      </c>
      <c r="S1114">
        <v>1</v>
      </c>
      <c r="T1114" t="s">
        <v>6571</v>
      </c>
    </row>
    <row r="1115" spans="1:20" x14ac:dyDescent="0.3">
      <c r="A1115" t="s">
        <v>1241</v>
      </c>
      <c r="B1115" t="s">
        <v>6192</v>
      </c>
      <c r="C1115" t="s">
        <v>81</v>
      </c>
      <c r="D1115" t="s">
        <v>72</v>
      </c>
      <c r="E1115" t="s">
        <v>23</v>
      </c>
      <c r="F1115" t="s">
        <v>154</v>
      </c>
      <c r="G1115" t="s">
        <v>83</v>
      </c>
      <c r="H1115" t="s">
        <v>43</v>
      </c>
      <c r="I1115" t="s">
        <v>27</v>
      </c>
      <c r="J1115" t="s">
        <v>6192</v>
      </c>
      <c r="K1115" t="s">
        <v>28</v>
      </c>
      <c r="L1115" t="s">
        <v>28</v>
      </c>
      <c r="M1115">
        <v>133</v>
      </c>
      <c r="N1115" t="s">
        <v>140</v>
      </c>
      <c r="O1115" t="s">
        <v>63</v>
      </c>
      <c r="P1115" t="s">
        <v>107</v>
      </c>
      <c r="Q1115" t="s">
        <v>95</v>
      </c>
      <c r="R1115" t="s">
        <v>28</v>
      </c>
      <c r="S1115">
        <v>0</v>
      </c>
      <c r="T1115" t="s">
        <v>6455</v>
      </c>
    </row>
    <row r="1116" spans="1:20" x14ac:dyDescent="0.3">
      <c r="A1116" t="s">
        <v>1242</v>
      </c>
      <c r="B1116" t="s">
        <v>6535</v>
      </c>
      <c r="C1116" t="s">
        <v>86</v>
      </c>
      <c r="D1116" t="s">
        <v>87</v>
      </c>
      <c r="E1116" t="s">
        <v>67</v>
      </c>
      <c r="F1116" t="s">
        <v>116</v>
      </c>
      <c r="G1116" t="s">
        <v>89</v>
      </c>
      <c r="H1116" t="s">
        <v>26</v>
      </c>
      <c r="I1116" t="s">
        <v>27</v>
      </c>
      <c r="J1116" t="s">
        <v>6535</v>
      </c>
      <c r="K1116" t="s">
        <v>28</v>
      </c>
      <c r="L1116" t="s">
        <v>28</v>
      </c>
      <c r="M1116">
        <v>594</v>
      </c>
      <c r="N1116" t="s">
        <v>29</v>
      </c>
      <c r="O1116" t="s">
        <v>30</v>
      </c>
      <c r="P1116" t="s">
        <v>133</v>
      </c>
      <c r="Q1116">
        <v>4</v>
      </c>
      <c r="R1116" t="s">
        <v>32</v>
      </c>
      <c r="S1116">
        <v>2</v>
      </c>
      <c r="T1116" t="s">
        <v>6482</v>
      </c>
    </row>
    <row r="1117" spans="1:20" x14ac:dyDescent="0.3">
      <c r="A1117" t="s">
        <v>1243</v>
      </c>
      <c r="B1117" t="s">
        <v>6421</v>
      </c>
      <c r="C1117" t="s">
        <v>91</v>
      </c>
      <c r="D1117" t="s">
        <v>87</v>
      </c>
      <c r="E1117" t="s">
        <v>92</v>
      </c>
      <c r="F1117" t="s">
        <v>114</v>
      </c>
      <c r="G1117" t="s">
        <v>94</v>
      </c>
      <c r="H1117" t="s">
        <v>43</v>
      </c>
      <c r="I1117" t="s">
        <v>50</v>
      </c>
      <c r="J1117" t="s">
        <v>6421</v>
      </c>
      <c r="K1117" t="s">
        <v>6568</v>
      </c>
      <c r="L1117" t="s">
        <v>51</v>
      </c>
      <c r="M1117">
        <v>223</v>
      </c>
      <c r="N1117" t="s">
        <v>75</v>
      </c>
      <c r="O1117" t="s">
        <v>30</v>
      </c>
      <c r="P1117" t="s">
        <v>64</v>
      </c>
      <c r="Q1117">
        <v>3</v>
      </c>
      <c r="R1117" t="s">
        <v>37</v>
      </c>
      <c r="S1117">
        <v>1</v>
      </c>
      <c r="T1117" t="s">
        <v>6229</v>
      </c>
    </row>
    <row r="1118" spans="1:20" x14ac:dyDescent="0.3">
      <c r="A1118" t="s">
        <v>1244</v>
      </c>
      <c r="B1118" t="s">
        <v>6228</v>
      </c>
      <c r="C1118" t="s">
        <v>21</v>
      </c>
      <c r="D1118" t="s">
        <v>22</v>
      </c>
      <c r="E1118" t="s">
        <v>23</v>
      </c>
      <c r="F1118" t="s">
        <v>24</v>
      </c>
      <c r="G1118" t="s">
        <v>25</v>
      </c>
      <c r="H1118" t="s">
        <v>26</v>
      </c>
      <c r="I1118" t="s">
        <v>27</v>
      </c>
      <c r="J1118" t="s">
        <v>6228</v>
      </c>
      <c r="K1118" t="s">
        <v>28</v>
      </c>
      <c r="L1118" t="s">
        <v>28</v>
      </c>
      <c r="M1118">
        <v>992</v>
      </c>
      <c r="N1118" t="s">
        <v>75</v>
      </c>
      <c r="O1118" t="s">
        <v>63</v>
      </c>
      <c r="P1118" t="s">
        <v>44</v>
      </c>
      <c r="Q1118">
        <v>3</v>
      </c>
      <c r="R1118" t="s">
        <v>37</v>
      </c>
      <c r="S1118">
        <v>3</v>
      </c>
      <c r="T1118" t="s">
        <v>6457</v>
      </c>
    </row>
    <row r="1119" spans="1:20" x14ac:dyDescent="0.3">
      <c r="A1119" t="s">
        <v>1245</v>
      </c>
      <c r="B1119" t="s">
        <v>7086</v>
      </c>
      <c r="C1119" t="s">
        <v>34</v>
      </c>
      <c r="D1119" t="s">
        <v>22</v>
      </c>
      <c r="E1119" t="s">
        <v>23</v>
      </c>
      <c r="F1119" t="s">
        <v>138</v>
      </c>
      <c r="G1119" t="s">
        <v>36</v>
      </c>
      <c r="H1119" t="s">
        <v>43</v>
      </c>
      <c r="I1119" t="s">
        <v>50</v>
      </c>
      <c r="J1119" t="s">
        <v>7086</v>
      </c>
      <c r="K1119" t="s">
        <v>6660</v>
      </c>
      <c r="L1119" t="s">
        <v>159</v>
      </c>
      <c r="M1119">
        <v>532</v>
      </c>
      <c r="N1119" t="s">
        <v>52</v>
      </c>
      <c r="O1119" t="s">
        <v>30</v>
      </c>
      <c r="P1119" t="s">
        <v>44</v>
      </c>
      <c r="Q1119">
        <v>3</v>
      </c>
      <c r="R1119" t="s">
        <v>37</v>
      </c>
      <c r="S1119">
        <v>1</v>
      </c>
      <c r="T1119" t="s">
        <v>6178</v>
      </c>
    </row>
    <row r="1120" spans="1:20" x14ac:dyDescent="0.3">
      <c r="A1120" t="s">
        <v>1246</v>
      </c>
      <c r="B1120" t="s">
        <v>6166</v>
      </c>
      <c r="C1120" t="s">
        <v>39</v>
      </c>
      <c r="D1120" t="s">
        <v>22</v>
      </c>
      <c r="E1120" t="s">
        <v>40</v>
      </c>
      <c r="F1120" t="s">
        <v>174</v>
      </c>
      <c r="G1120" t="s">
        <v>42</v>
      </c>
      <c r="H1120" t="s">
        <v>26</v>
      </c>
      <c r="I1120" t="s">
        <v>50</v>
      </c>
      <c r="J1120" t="s">
        <v>6166</v>
      </c>
      <c r="K1120" t="s">
        <v>6433</v>
      </c>
      <c r="L1120" t="s">
        <v>159</v>
      </c>
      <c r="M1120">
        <v>118</v>
      </c>
      <c r="N1120" t="s">
        <v>52</v>
      </c>
      <c r="O1120" t="s">
        <v>30</v>
      </c>
      <c r="P1120" t="s">
        <v>31</v>
      </c>
      <c r="Q1120" t="s">
        <v>95</v>
      </c>
      <c r="R1120" t="s">
        <v>28</v>
      </c>
      <c r="S1120">
        <v>0</v>
      </c>
      <c r="T1120" t="s">
        <v>6687</v>
      </c>
    </row>
    <row r="1121" spans="1:20" x14ac:dyDescent="0.3">
      <c r="A1121" t="s">
        <v>1247</v>
      </c>
      <c r="B1121" t="s">
        <v>6439</v>
      </c>
      <c r="C1121" t="s">
        <v>46</v>
      </c>
      <c r="D1121" t="s">
        <v>22</v>
      </c>
      <c r="E1121" t="s">
        <v>40</v>
      </c>
      <c r="F1121" t="s">
        <v>101</v>
      </c>
      <c r="G1121" t="s">
        <v>48</v>
      </c>
      <c r="H1121" t="s">
        <v>26</v>
      </c>
      <c r="I1121" t="s">
        <v>27</v>
      </c>
      <c r="J1121" t="s">
        <v>6439</v>
      </c>
      <c r="K1121" t="s">
        <v>28</v>
      </c>
      <c r="L1121" t="s">
        <v>28</v>
      </c>
      <c r="M1121">
        <v>961</v>
      </c>
      <c r="N1121" t="s">
        <v>29</v>
      </c>
      <c r="O1121" t="s">
        <v>43</v>
      </c>
      <c r="P1121" t="s">
        <v>31</v>
      </c>
      <c r="Q1121">
        <v>1</v>
      </c>
      <c r="R1121" t="s">
        <v>53</v>
      </c>
      <c r="S1121">
        <v>3</v>
      </c>
      <c r="T1121" t="s">
        <v>6720</v>
      </c>
    </row>
    <row r="1122" spans="1:20" x14ac:dyDescent="0.3">
      <c r="A1122" t="s">
        <v>1248</v>
      </c>
      <c r="B1122" t="s">
        <v>7104</v>
      </c>
      <c r="C1122" t="s">
        <v>55</v>
      </c>
      <c r="D1122" t="s">
        <v>56</v>
      </c>
      <c r="E1122" t="s">
        <v>23</v>
      </c>
      <c r="F1122" t="s">
        <v>190</v>
      </c>
      <c r="G1122" t="s">
        <v>58</v>
      </c>
      <c r="H1122" t="s">
        <v>49</v>
      </c>
      <c r="I1122" t="s">
        <v>27</v>
      </c>
      <c r="J1122" t="s">
        <v>7104</v>
      </c>
      <c r="K1122" t="s">
        <v>28</v>
      </c>
      <c r="L1122" t="s">
        <v>28</v>
      </c>
      <c r="M1122">
        <v>532</v>
      </c>
      <c r="N1122" t="s">
        <v>29</v>
      </c>
      <c r="O1122" t="s">
        <v>170</v>
      </c>
      <c r="P1122" t="s">
        <v>64</v>
      </c>
      <c r="Q1122">
        <v>3</v>
      </c>
      <c r="R1122" t="s">
        <v>37</v>
      </c>
      <c r="S1122">
        <v>1</v>
      </c>
      <c r="T1122" t="s">
        <v>6420</v>
      </c>
    </row>
    <row r="1123" spans="1:20" x14ac:dyDescent="0.3">
      <c r="A1123" t="s">
        <v>1249</v>
      </c>
      <c r="B1123" t="s">
        <v>6723</v>
      </c>
      <c r="C1123" t="s">
        <v>60</v>
      </c>
      <c r="D1123" t="s">
        <v>56</v>
      </c>
      <c r="E1123" t="s">
        <v>40</v>
      </c>
      <c r="F1123" t="s">
        <v>104</v>
      </c>
      <c r="G1123" t="s">
        <v>62</v>
      </c>
      <c r="H1123" t="s">
        <v>43</v>
      </c>
      <c r="I1123" t="s">
        <v>50</v>
      </c>
      <c r="J1123" t="s">
        <v>6723</v>
      </c>
      <c r="K1123" t="s">
        <v>6835</v>
      </c>
      <c r="L1123" t="s">
        <v>51</v>
      </c>
      <c r="M1123">
        <v>132</v>
      </c>
      <c r="N1123" t="s">
        <v>29</v>
      </c>
      <c r="O1123" t="s">
        <v>63</v>
      </c>
      <c r="P1123" t="s">
        <v>64</v>
      </c>
      <c r="Q1123" t="s">
        <v>95</v>
      </c>
      <c r="R1123" t="s">
        <v>28</v>
      </c>
      <c r="S1123">
        <v>0</v>
      </c>
      <c r="T1123" t="s">
        <v>6196</v>
      </c>
    </row>
    <row r="1124" spans="1:20" x14ac:dyDescent="0.3">
      <c r="A1124" t="s">
        <v>1250</v>
      </c>
      <c r="B1124" t="s">
        <v>6481</v>
      </c>
      <c r="C1124" t="s">
        <v>66</v>
      </c>
      <c r="D1124" t="s">
        <v>56</v>
      </c>
      <c r="E1124" t="s">
        <v>67</v>
      </c>
      <c r="F1124" t="s">
        <v>193</v>
      </c>
      <c r="G1124" t="s">
        <v>69</v>
      </c>
      <c r="H1124" t="s">
        <v>43</v>
      </c>
      <c r="I1124" t="s">
        <v>27</v>
      </c>
      <c r="J1124" t="s">
        <v>6481</v>
      </c>
      <c r="K1124" t="s">
        <v>28</v>
      </c>
      <c r="L1124" t="s">
        <v>28</v>
      </c>
      <c r="M1124">
        <v>788</v>
      </c>
      <c r="N1124" t="s">
        <v>29</v>
      </c>
      <c r="O1124" t="s">
        <v>30</v>
      </c>
      <c r="P1124" t="s">
        <v>64</v>
      </c>
      <c r="Q1124">
        <v>5</v>
      </c>
      <c r="R1124" t="s">
        <v>119</v>
      </c>
      <c r="S1124">
        <v>2</v>
      </c>
      <c r="T1124" t="s">
        <v>6667</v>
      </c>
    </row>
    <row r="1125" spans="1:20" x14ac:dyDescent="0.3">
      <c r="A1125" t="s">
        <v>1251</v>
      </c>
      <c r="B1125" t="s">
        <v>7105</v>
      </c>
      <c r="C1125" t="s">
        <v>71</v>
      </c>
      <c r="D1125" t="s">
        <v>72</v>
      </c>
      <c r="E1125" t="s">
        <v>23</v>
      </c>
      <c r="F1125" t="s">
        <v>150</v>
      </c>
      <c r="G1125" t="s">
        <v>74</v>
      </c>
      <c r="H1125" t="s">
        <v>26</v>
      </c>
      <c r="I1125" t="s">
        <v>50</v>
      </c>
      <c r="J1125" t="s">
        <v>7105</v>
      </c>
      <c r="K1125" t="s">
        <v>6713</v>
      </c>
      <c r="L1125" t="s">
        <v>51</v>
      </c>
      <c r="M1125">
        <v>167</v>
      </c>
      <c r="N1125" t="s">
        <v>52</v>
      </c>
      <c r="O1125" t="s">
        <v>30</v>
      </c>
      <c r="P1125" t="s">
        <v>64</v>
      </c>
      <c r="Q1125" t="s">
        <v>95</v>
      </c>
      <c r="R1125" t="s">
        <v>28</v>
      </c>
      <c r="S1125">
        <v>0</v>
      </c>
      <c r="T1125" t="s">
        <v>6298</v>
      </c>
    </row>
    <row r="1126" spans="1:20" x14ac:dyDescent="0.3">
      <c r="A1126" t="s">
        <v>1252</v>
      </c>
      <c r="B1126" t="s">
        <v>7106</v>
      </c>
      <c r="C1126" t="s">
        <v>77</v>
      </c>
      <c r="D1126" t="s">
        <v>72</v>
      </c>
      <c r="E1126" t="s">
        <v>40</v>
      </c>
      <c r="F1126" t="s">
        <v>112</v>
      </c>
      <c r="G1126" t="s">
        <v>79</v>
      </c>
      <c r="H1126" t="s">
        <v>43</v>
      </c>
      <c r="I1126" t="s">
        <v>27</v>
      </c>
      <c r="J1126" t="s">
        <v>7106</v>
      </c>
      <c r="K1126" t="s">
        <v>28</v>
      </c>
      <c r="L1126" t="s">
        <v>28</v>
      </c>
      <c r="M1126">
        <v>1095</v>
      </c>
      <c r="N1126" t="s">
        <v>52</v>
      </c>
      <c r="O1126" t="s">
        <v>63</v>
      </c>
      <c r="P1126" t="s">
        <v>44</v>
      </c>
      <c r="Q1126">
        <v>1</v>
      </c>
      <c r="R1126" t="s">
        <v>53</v>
      </c>
      <c r="S1126">
        <v>3</v>
      </c>
      <c r="T1126" t="s">
        <v>6504</v>
      </c>
    </row>
    <row r="1127" spans="1:20" x14ac:dyDescent="0.3">
      <c r="A1127" t="s">
        <v>1253</v>
      </c>
      <c r="B1127" t="s">
        <v>6245</v>
      </c>
      <c r="C1127" t="s">
        <v>81</v>
      </c>
      <c r="D1127" t="s">
        <v>72</v>
      </c>
      <c r="E1127" t="s">
        <v>23</v>
      </c>
      <c r="F1127" t="s">
        <v>286</v>
      </c>
      <c r="G1127" t="s">
        <v>94</v>
      </c>
      <c r="H1127" t="s">
        <v>110</v>
      </c>
      <c r="I1127" t="s">
        <v>27</v>
      </c>
      <c r="J1127" t="s">
        <v>6245</v>
      </c>
      <c r="K1127" t="s">
        <v>28</v>
      </c>
      <c r="L1127" t="s">
        <v>28</v>
      </c>
      <c r="M1127">
        <v>165</v>
      </c>
      <c r="N1127" t="s">
        <v>29</v>
      </c>
      <c r="O1127" t="s">
        <v>105</v>
      </c>
      <c r="P1127" t="s">
        <v>64</v>
      </c>
      <c r="Q1127" t="s">
        <v>95</v>
      </c>
      <c r="R1127" t="s">
        <v>28</v>
      </c>
      <c r="S1127">
        <v>0</v>
      </c>
      <c r="T1127" t="s">
        <v>7107</v>
      </c>
    </row>
    <row r="1128" spans="1:20" x14ac:dyDescent="0.3">
      <c r="A1128" t="s">
        <v>1254</v>
      </c>
      <c r="B1128" t="s">
        <v>7108</v>
      </c>
      <c r="C1128" t="s">
        <v>86</v>
      </c>
      <c r="D1128" t="s">
        <v>87</v>
      </c>
      <c r="E1128" t="s">
        <v>67</v>
      </c>
      <c r="F1128" t="s">
        <v>114</v>
      </c>
      <c r="G1128" t="s">
        <v>94</v>
      </c>
      <c r="H1128" t="s">
        <v>43</v>
      </c>
      <c r="I1128" t="s">
        <v>27</v>
      </c>
      <c r="J1128" t="s">
        <v>7108</v>
      </c>
      <c r="K1128" t="s">
        <v>28</v>
      </c>
      <c r="L1128" t="s">
        <v>28</v>
      </c>
      <c r="M1128">
        <v>1067</v>
      </c>
      <c r="N1128" t="s">
        <v>122</v>
      </c>
      <c r="O1128" t="s">
        <v>30</v>
      </c>
      <c r="P1128" t="s">
        <v>64</v>
      </c>
      <c r="Q1128">
        <v>4</v>
      </c>
      <c r="R1128" t="s">
        <v>32</v>
      </c>
      <c r="S1128">
        <v>3</v>
      </c>
      <c r="T1128" t="s">
        <v>6601</v>
      </c>
    </row>
    <row r="1129" spans="1:20" x14ac:dyDescent="0.3">
      <c r="A1129" t="s">
        <v>1255</v>
      </c>
      <c r="B1129" t="s">
        <v>6502</v>
      </c>
      <c r="C1129" t="s">
        <v>91</v>
      </c>
      <c r="D1129" t="s">
        <v>87</v>
      </c>
      <c r="E1129" t="s">
        <v>92</v>
      </c>
      <c r="F1129" t="s">
        <v>93</v>
      </c>
      <c r="G1129" t="s">
        <v>94</v>
      </c>
      <c r="H1129" t="s">
        <v>26</v>
      </c>
      <c r="I1129" t="s">
        <v>50</v>
      </c>
      <c r="J1129" t="s">
        <v>6502</v>
      </c>
      <c r="K1129" t="s">
        <v>7109</v>
      </c>
      <c r="L1129" t="s">
        <v>51</v>
      </c>
      <c r="M1129">
        <v>173</v>
      </c>
      <c r="N1129" t="s">
        <v>122</v>
      </c>
      <c r="O1129" t="s">
        <v>63</v>
      </c>
      <c r="P1129" t="s">
        <v>64</v>
      </c>
      <c r="Q1129" t="s">
        <v>95</v>
      </c>
      <c r="R1129" t="s">
        <v>28</v>
      </c>
      <c r="S1129">
        <v>0</v>
      </c>
      <c r="T1129" t="s">
        <v>6209</v>
      </c>
    </row>
    <row r="1130" spans="1:20" x14ac:dyDescent="0.3">
      <c r="A1130" t="s">
        <v>1256</v>
      </c>
      <c r="B1130" t="s">
        <v>6487</v>
      </c>
      <c r="C1130" t="s">
        <v>21</v>
      </c>
      <c r="D1130" t="s">
        <v>22</v>
      </c>
      <c r="E1130" t="s">
        <v>23</v>
      </c>
      <c r="F1130" t="s">
        <v>24</v>
      </c>
      <c r="G1130" t="s">
        <v>25</v>
      </c>
      <c r="H1130" t="s">
        <v>26</v>
      </c>
      <c r="I1130" t="s">
        <v>27</v>
      </c>
      <c r="J1130" t="s">
        <v>6487</v>
      </c>
      <c r="K1130" t="s">
        <v>28</v>
      </c>
      <c r="L1130" t="s">
        <v>28</v>
      </c>
      <c r="M1130">
        <v>824</v>
      </c>
      <c r="N1130" t="s">
        <v>29</v>
      </c>
      <c r="O1130" t="s">
        <v>63</v>
      </c>
      <c r="P1130" t="s">
        <v>31</v>
      </c>
      <c r="Q1130">
        <v>3</v>
      </c>
      <c r="R1130" t="s">
        <v>37</v>
      </c>
      <c r="S1130">
        <v>2</v>
      </c>
      <c r="T1130" t="s">
        <v>6264</v>
      </c>
    </row>
    <row r="1131" spans="1:20" x14ac:dyDescent="0.3">
      <c r="A1131" t="s">
        <v>1257</v>
      </c>
      <c r="B1131" t="s">
        <v>7102</v>
      </c>
      <c r="C1131" t="s">
        <v>34</v>
      </c>
      <c r="D1131" t="s">
        <v>22</v>
      </c>
      <c r="E1131" t="s">
        <v>23</v>
      </c>
      <c r="F1131" t="s">
        <v>99</v>
      </c>
      <c r="G1131" t="s">
        <v>36</v>
      </c>
      <c r="H1131" t="s">
        <v>49</v>
      </c>
      <c r="I1131" t="s">
        <v>27</v>
      </c>
      <c r="J1131" t="s">
        <v>7102</v>
      </c>
      <c r="K1131" t="s">
        <v>28</v>
      </c>
      <c r="L1131" t="s">
        <v>28</v>
      </c>
      <c r="M1131">
        <v>1004</v>
      </c>
      <c r="N1131" t="s">
        <v>122</v>
      </c>
      <c r="O1131" t="s">
        <v>63</v>
      </c>
      <c r="P1131" t="s">
        <v>31</v>
      </c>
      <c r="Q1131">
        <v>2</v>
      </c>
      <c r="R1131" t="s">
        <v>53</v>
      </c>
      <c r="S1131">
        <v>3</v>
      </c>
      <c r="T1131" t="s">
        <v>6659</v>
      </c>
    </row>
    <row r="1132" spans="1:20" x14ac:dyDescent="0.3">
      <c r="A1132" t="s">
        <v>1258</v>
      </c>
      <c r="B1132" t="s">
        <v>6260</v>
      </c>
      <c r="C1132" t="s">
        <v>39</v>
      </c>
      <c r="D1132" t="s">
        <v>22</v>
      </c>
      <c r="E1132" t="s">
        <v>40</v>
      </c>
      <c r="F1132" t="s">
        <v>41</v>
      </c>
      <c r="G1132" t="s">
        <v>42</v>
      </c>
      <c r="H1132" t="s">
        <v>43</v>
      </c>
      <c r="I1132" t="s">
        <v>27</v>
      </c>
      <c r="J1132" t="s">
        <v>6260</v>
      </c>
      <c r="K1132" t="s">
        <v>28</v>
      </c>
      <c r="L1132" t="s">
        <v>28</v>
      </c>
      <c r="M1132">
        <v>581</v>
      </c>
      <c r="N1132" t="s">
        <v>29</v>
      </c>
      <c r="O1132" t="s">
        <v>63</v>
      </c>
      <c r="P1132" t="s">
        <v>31</v>
      </c>
      <c r="Q1132">
        <v>4</v>
      </c>
      <c r="R1132" t="s">
        <v>32</v>
      </c>
      <c r="S1132">
        <v>2</v>
      </c>
      <c r="T1132" t="s">
        <v>6229</v>
      </c>
    </row>
    <row r="1133" spans="1:20" x14ac:dyDescent="0.3">
      <c r="A1133" t="s">
        <v>1259</v>
      </c>
      <c r="B1133" t="s">
        <v>6614</v>
      </c>
      <c r="C1133" t="s">
        <v>46</v>
      </c>
      <c r="D1133" t="s">
        <v>22</v>
      </c>
      <c r="E1133" t="s">
        <v>40</v>
      </c>
      <c r="F1133" t="s">
        <v>174</v>
      </c>
      <c r="G1133" t="s">
        <v>42</v>
      </c>
      <c r="H1133" t="s">
        <v>26</v>
      </c>
      <c r="I1133" t="s">
        <v>27</v>
      </c>
      <c r="J1133" t="s">
        <v>6614</v>
      </c>
      <c r="K1133" t="s">
        <v>28</v>
      </c>
      <c r="L1133" t="s">
        <v>28</v>
      </c>
      <c r="M1133">
        <v>145</v>
      </c>
      <c r="N1133" t="s">
        <v>122</v>
      </c>
      <c r="O1133" t="s">
        <v>30</v>
      </c>
      <c r="P1133" t="s">
        <v>107</v>
      </c>
      <c r="Q1133" t="s">
        <v>95</v>
      </c>
      <c r="R1133" t="s">
        <v>28</v>
      </c>
      <c r="S1133">
        <v>0</v>
      </c>
      <c r="T1133" t="s">
        <v>6262</v>
      </c>
    </row>
    <row r="1134" spans="1:20" x14ac:dyDescent="0.3">
      <c r="A1134" t="s">
        <v>1260</v>
      </c>
      <c r="B1134" t="s">
        <v>6806</v>
      </c>
      <c r="C1134" t="s">
        <v>55</v>
      </c>
      <c r="D1134" t="s">
        <v>56</v>
      </c>
      <c r="E1134" t="s">
        <v>23</v>
      </c>
      <c r="F1134" t="s">
        <v>147</v>
      </c>
      <c r="G1134" t="s">
        <v>58</v>
      </c>
      <c r="H1134" t="s">
        <v>26</v>
      </c>
      <c r="I1134" t="s">
        <v>27</v>
      </c>
      <c r="J1134" t="s">
        <v>6806</v>
      </c>
      <c r="K1134" t="s">
        <v>28</v>
      </c>
      <c r="L1134" t="s">
        <v>28</v>
      </c>
      <c r="M1134">
        <v>141</v>
      </c>
      <c r="N1134" t="s">
        <v>52</v>
      </c>
      <c r="O1134" t="s">
        <v>30</v>
      </c>
      <c r="P1134" t="s">
        <v>64</v>
      </c>
      <c r="Q1134" t="s">
        <v>95</v>
      </c>
      <c r="R1134" t="s">
        <v>28</v>
      </c>
      <c r="S1134">
        <v>0</v>
      </c>
      <c r="T1134" t="s">
        <v>6159</v>
      </c>
    </row>
    <row r="1135" spans="1:20" x14ac:dyDescent="0.3">
      <c r="A1135" t="s">
        <v>1261</v>
      </c>
      <c r="B1135" t="s">
        <v>7110</v>
      </c>
      <c r="C1135" t="s">
        <v>60</v>
      </c>
      <c r="D1135" t="s">
        <v>56</v>
      </c>
      <c r="E1135" t="s">
        <v>40</v>
      </c>
      <c r="F1135" t="s">
        <v>61</v>
      </c>
      <c r="G1135" t="s">
        <v>62</v>
      </c>
      <c r="H1135" t="s">
        <v>26</v>
      </c>
      <c r="I1135" t="s">
        <v>27</v>
      </c>
      <c r="J1135" t="s">
        <v>7110</v>
      </c>
      <c r="K1135" t="s">
        <v>28</v>
      </c>
      <c r="L1135" t="s">
        <v>28</v>
      </c>
      <c r="M1135">
        <v>263</v>
      </c>
      <c r="N1135" t="s">
        <v>29</v>
      </c>
      <c r="O1135" t="s">
        <v>63</v>
      </c>
      <c r="P1135" t="s">
        <v>107</v>
      </c>
      <c r="Q1135">
        <v>3</v>
      </c>
      <c r="R1135" t="s">
        <v>37</v>
      </c>
      <c r="S1135">
        <v>1</v>
      </c>
      <c r="T1135" t="s">
        <v>6808</v>
      </c>
    </row>
    <row r="1136" spans="1:20" x14ac:dyDescent="0.3">
      <c r="A1136" t="s">
        <v>1262</v>
      </c>
      <c r="B1136" t="s">
        <v>6403</v>
      </c>
      <c r="C1136" t="s">
        <v>66</v>
      </c>
      <c r="D1136" t="s">
        <v>56</v>
      </c>
      <c r="E1136" t="s">
        <v>67</v>
      </c>
      <c r="F1136" t="s">
        <v>193</v>
      </c>
      <c r="G1136" t="s">
        <v>69</v>
      </c>
      <c r="H1136" t="s">
        <v>43</v>
      </c>
      <c r="I1136" t="s">
        <v>27</v>
      </c>
      <c r="J1136" t="s">
        <v>6403</v>
      </c>
      <c r="K1136" t="s">
        <v>28</v>
      </c>
      <c r="L1136" t="s">
        <v>28</v>
      </c>
      <c r="M1136">
        <v>379</v>
      </c>
      <c r="N1136" t="s">
        <v>140</v>
      </c>
      <c r="O1136" t="s">
        <v>63</v>
      </c>
      <c r="P1136" t="s">
        <v>107</v>
      </c>
      <c r="Q1136">
        <v>5</v>
      </c>
      <c r="R1136" t="s">
        <v>119</v>
      </c>
      <c r="S1136">
        <v>1</v>
      </c>
      <c r="T1136" t="s">
        <v>6484</v>
      </c>
    </row>
    <row r="1137" spans="1:20" x14ac:dyDescent="0.3">
      <c r="A1137" t="s">
        <v>1263</v>
      </c>
      <c r="B1137" t="s">
        <v>6918</v>
      </c>
      <c r="C1137" t="s">
        <v>71</v>
      </c>
      <c r="D1137" t="s">
        <v>72</v>
      </c>
      <c r="E1137" t="s">
        <v>23</v>
      </c>
      <c r="F1137" t="s">
        <v>150</v>
      </c>
      <c r="G1137" t="s">
        <v>74</v>
      </c>
      <c r="H1137" t="s">
        <v>26</v>
      </c>
      <c r="I1137" t="s">
        <v>27</v>
      </c>
      <c r="J1137" t="s">
        <v>6918</v>
      </c>
      <c r="K1137" t="s">
        <v>28</v>
      </c>
      <c r="L1137" t="s">
        <v>28</v>
      </c>
      <c r="M1137">
        <v>1086</v>
      </c>
      <c r="N1137" t="s">
        <v>75</v>
      </c>
      <c r="O1137" t="s">
        <v>30</v>
      </c>
      <c r="P1137" t="s">
        <v>44</v>
      </c>
      <c r="Q1137">
        <v>2</v>
      </c>
      <c r="R1137" t="s">
        <v>53</v>
      </c>
      <c r="S1137">
        <v>3</v>
      </c>
      <c r="T1137" t="s">
        <v>6611</v>
      </c>
    </row>
    <row r="1138" spans="1:20" x14ac:dyDescent="0.3">
      <c r="A1138" t="s">
        <v>1264</v>
      </c>
      <c r="B1138" t="s">
        <v>7071</v>
      </c>
      <c r="C1138" t="s">
        <v>77</v>
      </c>
      <c r="D1138" t="s">
        <v>72</v>
      </c>
      <c r="E1138" t="s">
        <v>40</v>
      </c>
      <c r="F1138" t="s">
        <v>78</v>
      </c>
      <c r="G1138" t="s">
        <v>79</v>
      </c>
      <c r="H1138" t="s">
        <v>49</v>
      </c>
      <c r="I1138" t="s">
        <v>27</v>
      </c>
      <c r="J1138" t="s">
        <v>7071</v>
      </c>
      <c r="K1138" t="s">
        <v>28</v>
      </c>
      <c r="L1138" t="s">
        <v>28</v>
      </c>
      <c r="M1138">
        <v>994</v>
      </c>
      <c r="N1138" t="s">
        <v>29</v>
      </c>
      <c r="O1138" t="s">
        <v>63</v>
      </c>
      <c r="P1138" t="s">
        <v>133</v>
      </c>
      <c r="Q1138">
        <v>5</v>
      </c>
      <c r="R1138" t="s">
        <v>119</v>
      </c>
      <c r="S1138">
        <v>3</v>
      </c>
      <c r="T1138" t="s">
        <v>6366</v>
      </c>
    </row>
    <row r="1139" spans="1:20" x14ac:dyDescent="0.3">
      <c r="A1139" t="s">
        <v>1265</v>
      </c>
      <c r="B1139" t="s">
        <v>6594</v>
      </c>
      <c r="C1139" t="s">
        <v>81</v>
      </c>
      <c r="D1139" t="s">
        <v>72</v>
      </c>
      <c r="E1139" t="s">
        <v>23</v>
      </c>
      <c r="F1139" t="s">
        <v>154</v>
      </c>
      <c r="G1139" t="s">
        <v>83</v>
      </c>
      <c r="H1139" t="s">
        <v>43</v>
      </c>
      <c r="I1139" t="s">
        <v>27</v>
      </c>
      <c r="J1139" t="s">
        <v>6594</v>
      </c>
      <c r="K1139" t="s">
        <v>28</v>
      </c>
      <c r="L1139" t="s">
        <v>28</v>
      </c>
      <c r="M1139">
        <v>1075</v>
      </c>
      <c r="N1139" t="s">
        <v>122</v>
      </c>
      <c r="O1139" t="s">
        <v>30</v>
      </c>
      <c r="P1139" t="s">
        <v>107</v>
      </c>
      <c r="Q1139">
        <v>3</v>
      </c>
      <c r="R1139" t="s">
        <v>37</v>
      </c>
      <c r="S1139">
        <v>3</v>
      </c>
      <c r="T1139" t="s">
        <v>6484</v>
      </c>
    </row>
    <row r="1140" spans="1:20" x14ac:dyDescent="0.3">
      <c r="A1140" t="s">
        <v>1266</v>
      </c>
      <c r="B1140" t="s">
        <v>7000</v>
      </c>
      <c r="C1140" t="s">
        <v>86</v>
      </c>
      <c r="D1140" t="s">
        <v>87</v>
      </c>
      <c r="E1140" t="s">
        <v>67</v>
      </c>
      <c r="F1140" t="s">
        <v>116</v>
      </c>
      <c r="G1140" t="s">
        <v>89</v>
      </c>
      <c r="H1140" t="s">
        <v>26</v>
      </c>
      <c r="I1140" t="s">
        <v>27</v>
      </c>
      <c r="J1140" t="s">
        <v>7000</v>
      </c>
      <c r="K1140" t="s">
        <v>28</v>
      </c>
      <c r="L1140" t="s">
        <v>28</v>
      </c>
      <c r="M1140">
        <v>121</v>
      </c>
      <c r="N1140" t="s">
        <v>140</v>
      </c>
      <c r="O1140" t="s">
        <v>63</v>
      </c>
      <c r="P1140" t="s">
        <v>31</v>
      </c>
      <c r="Q1140" t="s">
        <v>95</v>
      </c>
      <c r="R1140" t="s">
        <v>28</v>
      </c>
      <c r="S1140">
        <v>0</v>
      </c>
      <c r="T1140" t="s">
        <v>6309</v>
      </c>
    </row>
    <row r="1141" spans="1:20" x14ac:dyDescent="0.3">
      <c r="A1141" t="s">
        <v>1267</v>
      </c>
      <c r="B1141" t="s">
        <v>6437</v>
      </c>
      <c r="C1141" t="s">
        <v>91</v>
      </c>
      <c r="D1141" t="s">
        <v>87</v>
      </c>
      <c r="E1141" t="s">
        <v>92</v>
      </c>
      <c r="F1141" t="s">
        <v>152</v>
      </c>
      <c r="G1141" t="s">
        <v>94</v>
      </c>
      <c r="H1141" t="s">
        <v>49</v>
      </c>
      <c r="I1141" t="s">
        <v>27</v>
      </c>
      <c r="J1141" t="s">
        <v>6437</v>
      </c>
      <c r="K1141" t="s">
        <v>28</v>
      </c>
      <c r="L1141" t="s">
        <v>28</v>
      </c>
      <c r="M1141">
        <v>400</v>
      </c>
      <c r="N1141" t="s">
        <v>29</v>
      </c>
      <c r="O1141" t="s">
        <v>63</v>
      </c>
      <c r="P1141" t="s">
        <v>31</v>
      </c>
      <c r="Q1141">
        <v>3</v>
      </c>
      <c r="R1141" t="s">
        <v>37</v>
      </c>
      <c r="S1141">
        <v>1</v>
      </c>
      <c r="T1141" t="s">
        <v>6661</v>
      </c>
    </row>
    <row r="1142" spans="1:20" x14ac:dyDescent="0.3">
      <c r="A1142" t="s">
        <v>1268</v>
      </c>
      <c r="B1142" t="s">
        <v>6838</v>
      </c>
      <c r="C1142" t="s">
        <v>21</v>
      </c>
      <c r="D1142" t="s">
        <v>22</v>
      </c>
      <c r="E1142" t="s">
        <v>23</v>
      </c>
      <c r="F1142" t="s">
        <v>24</v>
      </c>
      <c r="G1142" t="s">
        <v>25</v>
      </c>
      <c r="H1142" t="s">
        <v>26</v>
      </c>
      <c r="I1142" t="s">
        <v>27</v>
      </c>
      <c r="J1142" t="s">
        <v>6838</v>
      </c>
      <c r="K1142" t="s">
        <v>28</v>
      </c>
      <c r="L1142" t="s">
        <v>28</v>
      </c>
      <c r="M1142">
        <v>417</v>
      </c>
      <c r="N1142" t="s">
        <v>29</v>
      </c>
      <c r="O1142" t="s">
        <v>63</v>
      </c>
      <c r="P1142" t="s">
        <v>64</v>
      </c>
      <c r="Q1142">
        <v>3</v>
      </c>
      <c r="R1142" t="s">
        <v>37</v>
      </c>
      <c r="S1142">
        <v>1</v>
      </c>
      <c r="T1142" t="s">
        <v>6219</v>
      </c>
    </row>
    <row r="1143" spans="1:20" x14ac:dyDescent="0.3">
      <c r="A1143" t="s">
        <v>1269</v>
      </c>
      <c r="B1143" t="s">
        <v>7111</v>
      </c>
      <c r="C1143" t="s">
        <v>34</v>
      </c>
      <c r="D1143" t="s">
        <v>22</v>
      </c>
      <c r="E1143" t="s">
        <v>23</v>
      </c>
      <c r="F1143" t="s">
        <v>109</v>
      </c>
      <c r="G1143" t="s">
        <v>36</v>
      </c>
      <c r="H1143" t="s">
        <v>110</v>
      </c>
      <c r="I1143" t="s">
        <v>27</v>
      </c>
      <c r="J1143" t="s">
        <v>7111</v>
      </c>
      <c r="K1143" t="s">
        <v>28</v>
      </c>
      <c r="L1143" t="s">
        <v>28</v>
      </c>
      <c r="M1143">
        <v>147</v>
      </c>
      <c r="N1143" t="s">
        <v>52</v>
      </c>
      <c r="O1143" t="s">
        <v>43</v>
      </c>
      <c r="P1143" t="s">
        <v>31</v>
      </c>
      <c r="Q1143" t="s">
        <v>95</v>
      </c>
      <c r="R1143" t="s">
        <v>28</v>
      </c>
      <c r="S1143">
        <v>0</v>
      </c>
      <c r="T1143" t="s">
        <v>7112</v>
      </c>
    </row>
    <row r="1144" spans="1:20" x14ac:dyDescent="0.3">
      <c r="A1144" t="s">
        <v>1270</v>
      </c>
      <c r="B1144" t="s">
        <v>6944</v>
      </c>
      <c r="C1144" t="s">
        <v>39</v>
      </c>
      <c r="D1144" t="s">
        <v>22</v>
      </c>
      <c r="E1144" t="s">
        <v>40</v>
      </c>
      <c r="F1144" t="s">
        <v>41</v>
      </c>
      <c r="G1144" t="s">
        <v>42</v>
      </c>
      <c r="H1144" t="s">
        <v>43</v>
      </c>
      <c r="I1144" t="s">
        <v>27</v>
      </c>
      <c r="J1144" t="s">
        <v>6944</v>
      </c>
      <c r="K1144" t="s">
        <v>28</v>
      </c>
      <c r="L1144" t="s">
        <v>28</v>
      </c>
      <c r="M1144">
        <v>204</v>
      </c>
      <c r="N1144" t="s">
        <v>140</v>
      </c>
      <c r="O1144" t="s">
        <v>63</v>
      </c>
      <c r="P1144" t="s">
        <v>31</v>
      </c>
      <c r="Q1144">
        <v>3</v>
      </c>
      <c r="R1144" t="s">
        <v>37</v>
      </c>
      <c r="S1144">
        <v>1</v>
      </c>
      <c r="T1144" t="s">
        <v>6169</v>
      </c>
    </row>
    <row r="1145" spans="1:20" x14ac:dyDescent="0.3">
      <c r="A1145" t="s">
        <v>1271</v>
      </c>
      <c r="B1145" t="s">
        <v>6362</v>
      </c>
      <c r="C1145" t="s">
        <v>46</v>
      </c>
      <c r="D1145" t="s">
        <v>22</v>
      </c>
      <c r="E1145" t="s">
        <v>40</v>
      </c>
      <c r="F1145" t="s">
        <v>41</v>
      </c>
      <c r="G1145" t="s">
        <v>42</v>
      </c>
      <c r="H1145" t="s">
        <v>43</v>
      </c>
      <c r="I1145" t="s">
        <v>27</v>
      </c>
      <c r="J1145" t="s">
        <v>6362</v>
      </c>
      <c r="K1145" t="s">
        <v>28</v>
      </c>
      <c r="L1145" t="s">
        <v>28</v>
      </c>
      <c r="M1145">
        <v>649</v>
      </c>
      <c r="N1145" t="s">
        <v>140</v>
      </c>
      <c r="O1145" t="s">
        <v>63</v>
      </c>
      <c r="P1145" t="s">
        <v>31</v>
      </c>
      <c r="Q1145">
        <v>3</v>
      </c>
      <c r="R1145" t="s">
        <v>37</v>
      </c>
      <c r="S1145">
        <v>2</v>
      </c>
      <c r="T1145" t="s">
        <v>6233</v>
      </c>
    </row>
    <row r="1146" spans="1:20" x14ac:dyDescent="0.3">
      <c r="A1146" t="s">
        <v>1272</v>
      </c>
      <c r="B1146" t="s">
        <v>7113</v>
      </c>
      <c r="C1146" t="s">
        <v>55</v>
      </c>
      <c r="D1146" t="s">
        <v>56</v>
      </c>
      <c r="E1146" t="s">
        <v>23</v>
      </c>
      <c r="F1146" t="s">
        <v>61</v>
      </c>
      <c r="G1146" t="s">
        <v>62</v>
      </c>
      <c r="H1146" t="s">
        <v>26</v>
      </c>
      <c r="I1146" t="s">
        <v>27</v>
      </c>
      <c r="J1146" t="s">
        <v>7113</v>
      </c>
      <c r="K1146" t="s">
        <v>28</v>
      </c>
      <c r="L1146" t="s">
        <v>28</v>
      </c>
      <c r="M1146">
        <v>862</v>
      </c>
      <c r="N1146" t="s">
        <v>52</v>
      </c>
      <c r="O1146" t="s">
        <v>43</v>
      </c>
      <c r="P1146" t="s">
        <v>107</v>
      </c>
      <c r="Q1146">
        <v>3</v>
      </c>
      <c r="R1146" t="s">
        <v>37</v>
      </c>
      <c r="S1146">
        <v>2</v>
      </c>
      <c r="T1146" t="s">
        <v>6434</v>
      </c>
    </row>
    <row r="1147" spans="1:20" x14ac:dyDescent="0.3">
      <c r="A1147" t="s">
        <v>1273</v>
      </c>
      <c r="B1147" t="s">
        <v>7114</v>
      </c>
      <c r="C1147" t="s">
        <v>60</v>
      </c>
      <c r="D1147" t="s">
        <v>56</v>
      </c>
      <c r="E1147" t="s">
        <v>40</v>
      </c>
      <c r="F1147" t="s">
        <v>61</v>
      </c>
      <c r="G1147" t="s">
        <v>62</v>
      </c>
      <c r="H1147" t="s">
        <v>26</v>
      </c>
      <c r="I1147" t="s">
        <v>27</v>
      </c>
      <c r="J1147" t="s">
        <v>7114</v>
      </c>
      <c r="K1147" t="s">
        <v>28</v>
      </c>
      <c r="L1147" t="s">
        <v>28</v>
      </c>
      <c r="M1147">
        <v>870</v>
      </c>
      <c r="N1147" t="s">
        <v>29</v>
      </c>
      <c r="O1147" t="s">
        <v>63</v>
      </c>
      <c r="P1147" t="s">
        <v>133</v>
      </c>
      <c r="Q1147">
        <v>5</v>
      </c>
      <c r="R1147" t="s">
        <v>119</v>
      </c>
      <c r="S1147">
        <v>2</v>
      </c>
      <c r="T1147" t="s">
        <v>6155</v>
      </c>
    </row>
    <row r="1148" spans="1:20" x14ac:dyDescent="0.3">
      <c r="A1148" t="s">
        <v>1274</v>
      </c>
      <c r="B1148" t="s">
        <v>6717</v>
      </c>
      <c r="C1148" t="s">
        <v>66</v>
      </c>
      <c r="D1148" t="s">
        <v>56</v>
      </c>
      <c r="E1148" t="s">
        <v>67</v>
      </c>
      <c r="F1148" t="s">
        <v>358</v>
      </c>
      <c r="G1148" t="s">
        <v>69</v>
      </c>
      <c r="H1148" t="s">
        <v>49</v>
      </c>
      <c r="I1148" t="s">
        <v>27</v>
      </c>
      <c r="J1148" t="s">
        <v>6717</v>
      </c>
      <c r="K1148" t="s">
        <v>28</v>
      </c>
      <c r="L1148" t="s">
        <v>28</v>
      </c>
      <c r="M1148">
        <v>408</v>
      </c>
      <c r="N1148" t="s">
        <v>52</v>
      </c>
      <c r="O1148" t="s">
        <v>63</v>
      </c>
      <c r="P1148" t="s">
        <v>107</v>
      </c>
      <c r="Q1148">
        <v>3</v>
      </c>
      <c r="R1148" t="s">
        <v>37</v>
      </c>
      <c r="S1148">
        <v>1</v>
      </c>
      <c r="T1148" t="s">
        <v>6141</v>
      </c>
    </row>
    <row r="1149" spans="1:20" x14ac:dyDescent="0.3">
      <c r="A1149" t="s">
        <v>1275</v>
      </c>
      <c r="B1149" t="s">
        <v>6768</v>
      </c>
      <c r="C1149" t="s">
        <v>71</v>
      </c>
      <c r="D1149" t="s">
        <v>72</v>
      </c>
      <c r="E1149" t="s">
        <v>23</v>
      </c>
      <c r="F1149" t="s">
        <v>150</v>
      </c>
      <c r="G1149" t="s">
        <v>74</v>
      </c>
      <c r="H1149" t="s">
        <v>26</v>
      </c>
      <c r="I1149" t="s">
        <v>50</v>
      </c>
      <c r="J1149" t="s">
        <v>6768</v>
      </c>
      <c r="K1149" t="s">
        <v>6996</v>
      </c>
      <c r="L1149" t="s">
        <v>51</v>
      </c>
      <c r="M1149">
        <v>550</v>
      </c>
      <c r="N1149" t="s">
        <v>52</v>
      </c>
      <c r="O1149" t="s">
        <v>30</v>
      </c>
      <c r="P1149" t="s">
        <v>64</v>
      </c>
      <c r="Q1149">
        <v>2</v>
      </c>
      <c r="R1149" t="s">
        <v>53</v>
      </c>
      <c r="S1149">
        <v>2</v>
      </c>
      <c r="T1149" t="s">
        <v>6482</v>
      </c>
    </row>
    <row r="1150" spans="1:20" x14ac:dyDescent="0.3">
      <c r="A1150" t="s">
        <v>1276</v>
      </c>
      <c r="B1150" t="s">
        <v>6705</v>
      </c>
      <c r="C1150" t="s">
        <v>77</v>
      </c>
      <c r="D1150" t="s">
        <v>72</v>
      </c>
      <c r="E1150" t="s">
        <v>40</v>
      </c>
      <c r="F1150" t="s">
        <v>131</v>
      </c>
      <c r="G1150" t="s">
        <v>79</v>
      </c>
      <c r="H1150" t="s">
        <v>26</v>
      </c>
      <c r="I1150" t="s">
        <v>27</v>
      </c>
      <c r="J1150" t="s">
        <v>6705</v>
      </c>
      <c r="K1150" t="s">
        <v>28</v>
      </c>
      <c r="L1150" t="s">
        <v>28</v>
      </c>
      <c r="M1150">
        <v>244</v>
      </c>
      <c r="N1150" t="s">
        <v>75</v>
      </c>
      <c r="O1150" t="s">
        <v>63</v>
      </c>
      <c r="P1150" t="s">
        <v>31</v>
      </c>
      <c r="Q1150">
        <v>1</v>
      </c>
      <c r="R1150" t="s">
        <v>53</v>
      </c>
      <c r="S1150">
        <v>1</v>
      </c>
      <c r="T1150" t="s">
        <v>6623</v>
      </c>
    </row>
    <row r="1151" spans="1:20" x14ac:dyDescent="0.3">
      <c r="A1151" t="s">
        <v>1277</v>
      </c>
      <c r="B1151" t="s">
        <v>7115</v>
      </c>
      <c r="C1151" t="s">
        <v>81</v>
      </c>
      <c r="D1151" t="s">
        <v>72</v>
      </c>
      <c r="E1151" t="s">
        <v>23</v>
      </c>
      <c r="F1151" t="s">
        <v>82</v>
      </c>
      <c r="G1151" t="s">
        <v>83</v>
      </c>
      <c r="H1151" t="s">
        <v>26</v>
      </c>
      <c r="I1151" t="s">
        <v>27</v>
      </c>
      <c r="J1151" t="s">
        <v>7115</v>
      </c>
      <c r="K1151" t="s">
        <v>28</v>
      </c>
      <c r="L1151" t="s">
        <v>28</v>
      </c>
      <c r="M1151">
        <v>791</v>
      </c>
      <c r="N1151" t="s">
        <v>52</v>
      </c>
      <c r="O1151" t="s">
        <v>63</v>
      </c>
      <c r="P1151" t="s">
        <v>107</v>
      </c>
      <c r="Q1151">
        <v>5</v>
      </c>
      <c r="R1151" t="s">
        <v>119</v>
      </c>
      <c r="S1151">
        <v>2</v>
      </c>
      <c r="T1151" t="s">
        <v>6235</v>
      </c>
    </row>
    <row r="1152" spans="1:20" x14ac:dyDescent="0.3">
      <c r="A1152" t="s">
        <v>1278</v>
      </c>
      <c r="B1152" t="s">
        <v>6164</v>
      </c>
      <c r="C1152" t="s">
        <v>86</v>
      </c>
      <c r="D1152" t="s">
        <v>87</v>
      </c>
      <c r="E1152" t="s">
        <v>67</v>
      </c>
      <c r="F1152" t="s">
        <v>116</v>
      </c>
      <c r="G1152" t="s">
        <v>89</v>
      </c>
      <c r="H1152" t="s">
        <v>26</v>
      </c>
      <c r="I1152" t="s">
        <v>50</v>
      </c>
      <c r="J1152" t="s">
        <v>6164</v>
      </c>
      <c r="K1152" t="s">
        <v>6186</v>
      </c>
      <c r="L1152" t="s">
        <v>51</v>
      </c>
      <c r="M1152">
        <v>156</v>
      </c>
      <c r="N1152" t="s">
        <v>52</v>
      </c>
      <c r="O1152" t="s">
        <v>63</v>
      </c>
      <c r="P1152" t="s">
        <v>31</v>
      </c>
      <c r="Q1152" t="s">
        <v>95</v>
      </c>
      <c r="R1152" t="s">
        <v>28</v>
      </c>
      <c r="S1152">
        <v>0</v>
      </c>
      <c r="T1152" t="s">
        <v>6444</v>
      </c>
    </row>
    <row r="1153" spans="1:20" x14ac:dyDescent="0.3">
      <c r="A1153" t="s">
        <v>1279</v>
      </c>
      <c r="B1153" t="s">
        <v>6650</v>
      </c>
      <c r="C1153" t="s">
        <v>91</v>
      </c>
      <c r="D1153" t="s">
        <v>87</v>
      </c>
      <c r="E1153" t="s">
        <v>92</v>
      </c>
      <c r="F1153" t="s">
        <v>129</v>
      </c>
      <c r="G1153" t="s">
        <v>74</v>
      </c>
      <c r="H1153" t="s">
        <v>43</v>
      </c>
      <c r="I1153" t="s">
        <v>27</v>
      </c>
      <c r="J1153" t="s">
        <v>6650</v>
      </c>
      <c r="K1153" t="s">
        <v>28</v>
      </c>
      <c r="L1153" t="s">
        <v>28</v>
      </c>
      <c r="M1153">
        <v>202</v>
      </c>
      <c r="N1153" t="s">
        <v>29</v>
      </c>
      <c r="O1153" t="s">
        <v>30</v>
      </c>
      <c r="P1153" t="s">
        <v>31</v>
      </c>
      <c r="Q1153">
        <v>3</v>
      </c>
      <c r="R1153" t="s">
        <v>37</v>
      </c>
      <c r="S1153">
        <v>1</v>
      </c>
      <c r="T1153" t="s">
        <v>6172</v>
      </c>
    </row>
    <row r="1154" spans="1:20" x14ac:dyDescent="0.3">
      <c r="A1154" t="s">
        <v>1280</v>
      </c>
      <c r="B1154" t="s">
        <v>6695</v>
      </c>
      <c r="C1154" t="s">
        <v>21</v>
      </c>
      <c r="D1154" t="s">
        <v>22</v>
      </c>
      <c r="E1154" t="s">
        <v>23</v>
      </c>
      <c r="F1154" t="s">
        <v>24</v>
      </c>
      <c r="G1154" t="s">
        <v>25</v>
      </c>
      <c r="H1154" t="s">
        <v>26</v>
      </c>
      <c r="I1154" t="s">
        <v>27</v>
      </c>
      <c r="J1154" t="s">
        <v>6695</v>
      </c>
      <c r="K1154" t="s">
        <v>28</v>
      </c>
      <c r="L1154" t="s">
        <v>28</v>
      </c>
      <c r="M1154">
        <v>771</v>
      </c>
      <c r="N1154" t="s">
        <v>29</v>
      </c>
      <c r="O1154" t="s">
        <v>63</v>
      </c>
      <c r="P1154" t="s">
        <v>31</v>
      </c>
      <c r="Q1154">
        <v>3</v>
      </c>
      <c r="R1154" t="s">
        <v>37</v>
      </c>
      <c r="S1154">
        <v>2</v>
      </c>
      <c r="T1154" t="s">
        <v>6264</v>
      </c>
    </row>
    <row r="1155" spans="1:20" x14ac:dyDescent="0.3">
      <c r="A1155" t="s">
        <v>1281</v>
      </c>
      <c r="B1155" t="s">
        <v>6300</v>
      </c>
      <c r="C1155" t="s">
        <v>34</v>
      </c>
      <c r="D1155" t="s">
        <v>22</v>
      </c>
      <c r="E1155" t="s">
        <v>23</v>
      </c>
      <c r="F1155" t="s">
        <v>109</v>
      </c>
      <c r="G1155" t="s">
        <v>36</v>
      </c>
      <c r="H1155" t="s">
        <v>110</v>
      </c>
      <c r="I1155" t="s">
        <v>27</v>
      </c>
      <c r="J1155" t="s">
        <v>6300</v>
      </c>
      <c r="K1155" t="s">
        <v>28</v>
      </c>
      <c r="L1155" t="s">
        <v>28</v>
      </c>
      <c r="M1155">
        <v>118</v>
      </c>
      <c r="N1155" t="s">
        <v>29</v>
      </c>
      <c r="O1155" t="s">
        <v>63</v>
      </c>
      <c r="P1155" t="s">
        <v>44</v>
      </c>
      <c r="Q1155" t="s">
        <v>95</v>
      </c>
      <c r="R1155" t="s">
        <v>28</v>
      </c>
      <c r="S1155">
        <v>0</v>
      </c>
      <c r="T1155" t="s">
        <v>6152</v>
      </c>
    </row>
    <row r="1156" spans="1:20" x14ac:dyDescent="0.3">
      <c r="A1156" t="s">
        <v>1282</v>
      </c>
      <c r="B1156" t="s">
        <v>6353</v>
      </c>
      <c r="C1156" t="s">
        <v>39</v>
      </c>
      <c r="D1156" t="s">
        <v>22</v>
      </c>
      <c r="E1156" t="s">
        <v>40</v>
      </c>
      <c r="F1156" t="s">
        <v>174</v>
      </c>
      <c r="G1156" t="s">
        <v>42</v>
      </c>
      <c r="H1156" t="s">
        <v>26</v>
      </c>
      <c r="I1156" t="s">
        <v>27</v>
      </c>
      <c r="J1156" t="s">
        <v>6353</v>
      </c>
      <c r="K1156" t="s">
        <v>28</v>
      </c>
      <c r="L1156" t="s">
        <v>28</v>
      </c>
      <c r="M1156">
        <v>930</v>
      </c>
      <c r="N1156" t="s">
        <v>29</v>
      </c>
      <c r="O1156" t="s">
        <v>43</v>
      </c>
      <c r="P1156" t="s">
        <v>107</v>
      </c>
      <c r="Q1156">
        <v>4</v>
      </c>
      <c r="R1156" t="s">
        <v>32</v>
      </c>
      <c r="S1156">
        <v>3</v>
      </c>
      <c r="T1156" t="s">
        <v>6191</v>
      </c>
    </row>
    <row r="1157" spans="1:20" x14ac:dyDescent="0.3">
      <c r="A1157" t="s">
        <v>1283</v>
      </c>
      <c r="B1157" t="s">
        <v>6545</v>
      </c>
      <c r="C1157" t="s">
        <v>46</v>
      </c>
      <c r="D1157" t="s">
        <v>22</v>
      </c>
      <c r="E1157" t="s">
        <v>40</v>
      </c>
      <c r="F1157" t="s">
        <v>101</v>
      </c>
      <c r="G1157" t="s">
        <v>48</v>
      </c>
      <c r="H1157" t="s">
        <v>26</v>
      </c>
      <c r="I1157" t="s">
        <v>50</v>
      </c>
      <c r="J1157" t="s">
        <v>6545</v>
      </c>
      <c r="K1157" t="s">
        <v>6184</v>
      </c>
      <c r="L1157" t="s">
        <v>159</v>
      </c>
      <c r="M1157">
        <v>493</v>
      </c>
      <c r="N1157" t="s">
        <v>75</v>
      </c>
      <c r="O1157" t="s">
        <v>63</v>
      </c>
      <c r="P1157" t="s">
        <v>64</v>
      </c>
      <c r="Q1157">
        <v>2</v>
      </c>
      <c r="R1157" t="s">
        <v>53</v>
      </c>
      <c r="S1157">
        <v>1</v>
      </c>
      <c r="T1157" t="s">
        <v>6321</v>
      </c>
    </row>
    <row r="1158" spans="1:20" x14ac:dyDescent="0.3">
      <c r="A1158" t="s">
        <v>1284</v>
      </c>
      <c r="B1158" t="s">
        <v>7000</v>
      </c>
      <c r="C1158" t="s">
        <v>55</v>
      </c>
      <c r="D1158" t="s">
        <v>56</v>
      </c>
      <c r="E1158" t="s">
        <v>23</v>
      </c>
      <c r="F1158" t="s">
        <v>57</v>
      </c>
      <c r="G1158" t="s">
        <v>58</v>
      </c>
      <c r="H1158" t="s">
        <v>43</v>
      </c>
      <c r="I1158" t="s">
        <v>27</v>
      </c>
      <c r="J1158" t="s">
        <v>7000</v>
      </c>
      <c r="K1158" t="s">
        <v>28</v>
      </c>
      <c r="L1158" t="s">
        <v>28</v>
      </c>
      <c r="M1158">
        <v>121</v>
      </c>
      <c r="N1158" t="s">
        <v>52</v>
      </c>
      <c r="O1158" t="s">
        <v>63</v>
      </c>
      <c r="P1158" t="s">
        <v>31</v>
      </c>
      <c r="Q1158" t="s">
        <v>95</v>
      </c>
      <c r="R1158" t="s">
        <v>28</v>
      </c>
      <c r="S1158">
        <v>0</v>
      </c>
      <c r="T1158" t="s">
        <v>6178</v>
      </c>
    </row>
    <row r="1159" spans="1:20" x14ac:dyDescent="0.3">
      <c r="A1159" t="s">
        <v>1285</v>
      </c>
      <c r="B1159" t="s">
        <v>7116</v>
      </c>
      <c r="C1159" t="s">
        <v>60</v>
      </c>
      <c r="D1159" t="s">
        <v>56</v>
      </c>
      <c r="E1159" t="s">
        <v>40</v>
      </c>
      <c r="F1159" t="s">
        <v>104</v>
      </c>
      <c r="G1159" t="s">
        <v>62</v>
      </c>
      <c r="H1159" t="s">
        <v>43</v>
      </c>
      <c r="I1159" t="s">
        <v>27</v>
      </c>
      <c r="J1159" t="s">
        <v>7116</v>
      </c>
      <c r="K1159" t="s">
        <v>28</v>
      </c>
      <c r="L1159" t="s">
        <v>28</v>
      </c>
      <c r="M1159">
        <v>109</v>
      </c>
      <c r="N1159" t="s">
        <v>29</v>
      </c>
      <c r="O1159" t="s">
        <v>63</v>
      </c>
      <c r="P1159" t="s">
        <v>31</v>
      </c>
      <c r="Q1159" t="s">
        <v>95</v>
      </c>
      <c r="R1159" t="s">
        <v>28</v>
      </c>
      <c r="S1159">
        <v>0</v>
      </c>
      <c r="T1159" t="s">
        <v>6155</v>
      </c>
    </row>
    <row r="1160" spans="1:20" x14ac:dyDescent="0.3">
      <c r="A1160" t="s">
        <v>1286</v>
      </c>
      <c r="B1160" t="s">
        <v>6928</v>
      </c>
      <c r="C1160" t="s">
        <v>66</v>
      </c>
      <c r="D1160" t="s">
        <v>56</v>
      </c>
      <c r="E1160" t="s">
        <v>67</v>
      </c>
      <c r="F1160" t="s">
        <v>193</v>
      </c>
      <c r="G1160" t="s">
        <v>69</v>
      </c>
      <c r="H1160" t="s">
        <v>43</v>
      </c>
      <c r="I1160" t="s">
        <v>27</v>
      </c>
      <c r="J1160" t="s">
        <v>6928</v>
      </c>
      <c r="K1160" t="s">
        <v>28</v>
      </c>
      <c r="L1160" t="s">
        <v>28</v>
      </c>
      <c r="M1160">
        <v>848</v>
      </c>
      <c r="N1160" t="s">
        <v>29</v>
      </c>
      <c r="O1160" t="s">
        <v>30</v>
      </c>
      <c r="P1160" t="s">
        <v>133</v>
      </c>
      <c r="Q1160">
        <v>4</v>
      </c>
      <c r="R1160" t="s">
        <v>32</v>
      </c>
      <c r="S1160">
        <v>2</v>
      </c>
      <c r="T1160" t="s">
        <v>6196</v>
      </c>
    </row>
    <row r="1161" spans="1:20" x14ac:dyDescent="0.3">
      <c r="A1161" t="s">
        <v>1287</v>
      </c>
      <c r="B1161" t="s">
        <v>6736</v>
      </c>
      <c r="C1161" t="s">
        <v>71</v>
      </c>
      <c r="D1161" t="s">
        <v>72</v>
      </c>
      <c r="E1161" t="s">
        <v>23</v>
      </c>
      <c r="F1161" t="s">
        <v>73</v>
      </c>
      <c r="G1161" t="s">
        <v>74</v>
      </c>
      <c r="H1161" t="s">
        <v>49</v>
      </c>
      <c r="I1161" t="s">
        <v>27</v>
      </c>
      <c r="J1161" t="s">
        <v>6736</v>
      </c>
      <c r="K1161" t="s">
        <v>28</v>
      </c>
      <c r="L1161" t="s">
        <v>28</v>
      </c>
      <c r="M1161">
        <v>740</v>
      </c>
      <c r="N1161" t="s">
        <v>75</v>
      </c>
      <c r="O1161" t="s">
        <v>63</v>
      </c>
      <c r="P1161" t="s">
        <v>133</v>
      </c>
      <c r="Q1161">
        <v>3</v>
      </c>
      <c r="R1161" t="s">
        <v>37</v>
      </c>
      <c r="S1161">
        <v>2</v>
      </c>
      <c r="T1161" t="s">
        <v>6244</v>
      </c>
    </row>
    <row r="1162" spans="1:20" x14ac:dyDescent="0.3">
      <c r="A1162" t="s">
        <v>1288</v>
      </c>
      <c r="B1162" t="s">
        <v>7117</v>
      </c>
      <c r="C1162" t="s">
        <v>77</v>
      </c>
      <c r="D1162" t="s">
        <v>72</v>
      </c>
      <c r="E1162" t="s">
        <v>40</v>
      </c>
      <c r="F1162" t="s">
        <v>112</v>
      </c>
      <c r="G1162" t="s">
        <v>79</v>
      </c>
      <c r="H1162" t="s">
        <v>43</v>
      </c>
      <c r="I1162" t="s">
        <v>50</v>
      </c>
      <c r="J1162" t="s">
        <v>7117</v>
      </c>
      <c r="K1162" t="s">
        <v>6633</v>
      </c>
      <c r="L1162" t="s">
        <v>51</v>
      </c>
      <c r="M1162">
        <v>136</v>
      </c>
      <c r="N1162" t="s">
        <v>75</v>
      </c>
      <c r="O1162" t="s">
        <v>63</v>
      </c>
      <c r="P1162" t="s">
        <v>107</v>
      </c>
      <c r="Q1162" t="s">
        <v>95</v>
      </c>
      <c r="R1162" t="s">
        <v>28</v>
      </c>
      <c r="S1162">
        <v>0</v>
      </c>
      <c r="T1162" t="s">
        <v>6196</v>
      </c>
    </row>
    <row r="1163" spans="1:20" x14ac:dyDescent="0.3">
      <c r="A1163" t="s">
        <v>1289</v>
      </c>
      <c r="B1163" t="s">
        <v>6620</v>
      </c>
      <c r="C1163" t="s">
        <v>81</v>
      </c>
      <c r="D1163" t="s">
        <v>72</v>
      </c>
      <c r="E1163" t="s">
        <v>23</v>
      </c>
      <c r="F1163" t="s">
        <v>154</v>
      </c>
      <c r="G1163" t="s">
        <v>83</v>
      </c>
      <c r="H1163" t="s">
        <v>43</v>
      </c>
      <c r="I1163" t="s">
        <v>27</v>
      </c>
      <c r="J1163" t="s">
        <v>6620</v>
      </c>
      <c r="K1163" t="s">
        <v>28</v>
      </c>
      <c r="L1163" t="s">
        <v>28</v>
      </c>
      <c r="M1163">
        <v>756</v>
      </c>
      <c r="N1163" t="s">
        <v>52</v>
      </c>
      <c r="O1163" t="s">
        <v>63</v>
      </c>
      <c r="P1163" t="s">
        <v>31</v>
      </c>
      <c r="Q1163">
        <v>2</v>
      </c>
      <c r="R1163" t="s">
        <v>53</v>
      </c>
      <c r="S1163">
        <v>2</v>
      </c>
      <c r="T1163" t="s">
        <v>6172</v>
      </c>
    </row>
    <row r="1164" spans="1:20" x14ac:dyDescent="0.3">
      <c r="A1164" t="s">
        <v>1290</v>
      </c>
      <c r="B1164" t="s">
        <v>7118</v>
      </c>
      <c r="C1164" t="s">
        <v>86</v>
      </c>
      <c r="D1164" t="s">
        <v>87</v>
      </c>
      <c r="E1164" t="s">
        <v>67</v>
      </c>
      <c r="F1164" t="s">
        <v>135</v>
      </c>
      <c r="G1164" t="s">
        <v>89</v>
      </c>
      <c r="H1164" t="s">
        <v>43</v>
      </c>
      <c r="I1164" t="s">
        <v>27</v>
      </c>
      <c r="J1164" t="s">
        <v>7118</v>
      </c>
      <c r="K1164" t="s">
        <v>28</v>
      </c>
      <c r="L1164" t="s">
        <v>28</v>
      </c>
      <c r="M1164">
        <v>486</v>
      </c>
      <c r="N1164" t="s">
        <v>75</v>
      </c>
      <c r="O1164" t="s">
        <v>43</v>
      </c>
      <c r="P1164" t="s">
        <v>107</v>
      </c>
      <c r="Q1164">
        <v>3</v>
      </c>
      <c r="R1164" t="s">
        <v>37</v>
      </c>
      <c r="S1164">
        <v>1</v>
      </c>
      <c r="T1164" t="s">
        <v>6185</v>
      </c>
    </row>
    <row r="1165" spans="1:20" x14ac:dyDescent="0.3">
      <c r="A1165" t="s">
        <v>1291</v>
      </c>
      <c r="B1165" t="s">
        <v>6723</v>
      </c>
      <c r="C1165" t="s">
        <v>91</v>
      </c>
      <c r="D1165" t="s">
        <v>87</v>
      </c>
      <c r="E1165" t="s">
        <v>92</v>
      </c>
      <c r="F1165" t="s">
        <v>114</v>
      </c>
      <c r="G1165" t="s">
        <v>94</v>
      </c>
      <c r="H1165" t="s">
        <v>43</v>
      </c>
      <c r="I1165" t="s">
        <v>27</v>
      </c>
      <c r="J1165" t="s">
        <v>6723</v>
      </c>
      <c r="K1165" t="s">
        <v>28</v>
      </c>
      <c r="L1165" t="s">
        <v>28</v>
      </c>
      <c r="M1165">
        <v>270</v>
      </c>
      <c r="N1165" t="s">
        <v>29</v>
      </c>
      <c r="O1165" t="s">
        <v>43</v>
      </c>
      <c r="P1165" t="s">
        <v>133</v>
      </c>
      <c r="Q1165">
        <v>2</v>
      </c>
      <c r="R1165" t="s">
        <v>53</v>
      </c>
      <c r="S1165">
        <v>1</v>
      </c>
      <c r="T1165" t="s">
        <v>6432</v>
      </c>
    </row>
    <row r="1166" spans="1:20" x14ac:dyDescent="0.3">
      <c r="A1166" t="s">
        <v>1292</v>
      </c>
      <c r="B1166" t="s">
        <v>7119</v>
      </c>
      <c r="C1166" t="s">
        <v>21</v>
      </c>
      <c r="D1166" t="s">
        <v>22</v>
      </c>
      <c r="E1166" t="s">
        <v>23</v>
      </c>
      <c r="F1166" t="s">
        <v>121</v>
      </c>
      <c r="G1166" t="s">
        <v>25</v>
      </c>
      <c r="H1166" t="s">
        <v>49</v>
      </c>
      <c r="I1166" t="s">
        <v>27</v>
      </c>
      <c r="J1166" t="s">
        <v>7119</v>
      </c>
      <c r="K1166" t="s">
        <v>28</v>
      </c>
      <c r="L1166" t="s">
        <v>28</v>
      </c>
      <c r="M1166">
        <v>950</v>
      </c>
      <c r="N1166" t="s">
        <v>122</v>
      </c>
      <c r="O1166" t="s">
        <v>63</v>
      </c>
      <c r="P1166" t="s">
        <v>107</v>
      </c>
      <c r="Q1166">
        <v>4</v>
      </c>
      <c r="R1166" t="s">
        <v>32</v>
      </c>
      <c r="S1166">
        <v>3</v>
      </c>
      <c r="T1166" t="s">
        <v>6349</v>
      </c>
    </row>
    <row r="1167" spans="1:20" x14ac:dyDescent="0.3">
      <c r="A1167" t="s">
        <v>1293</v>
      </c>
      <c r="B1167" t="s">
        <v>6386</v>
      </c>
      <c r="C1167" t="s">
        <v>34</v>
      </c>
      <c r="D1167" t="s">
        <v>22</v>
      </c>
      <c r="E1167" t="s">
        <v>23</v>
      </c>
      <c r="F1167" t="s">
        <v>35</v>
      </c>
      <c r="G1167" t="s">
        <v>36</v>
      </c>
      <c r="H1167" t="s">
        <v>26</v>
      </c>
      <c r="I1167" t="s">
        <v>27</v>
      </c>
      <c r="J1167" t="s">
        <v>6386</v>
      </c>
      <c r="K1167" t="s">
        <v>28</v>
      </c>
      <c r="L1167" t="s">
        <v>28</v>
      </c>
      <c r="M1167">
        <v>656</v>
      </c>
      <c r="N1167" t="s">
        <v>29</v>
      </c>
      <c r="O1167" t="s">
        <v>63</v>
      </c>
      <c r="P1167" t="s">
        <v>64</v>
      </c>
      <c r="Q1167">
        <v>4</v>
      </c>
      <c r="R1167" t="s">
        <v>32</v>
      </c>
      <c r="S1167">
        <v>2</v>
      </c>
      <c r="T1167" t="s">
        <v>6161</v>
      </c>
    </row>
    <row r="1168" spans="1:20" x14ac:dyDescent="0.3">
      <c r="A1168" t="s">
        <v>1294</v>
      </c>
      <c r="B1168" t="s">
        <v>6744</v>
      </c>
      <c r="C1168" t="s">
        <v>39</v>
      </c>
      <c r="D1168" t="s">
        <v>22</v>
      </c>
      <c r="E1168" t="s">
        <v>40</v>
      </c>
      <c r="F1168" t="s">
        <v>35</v>
      </c>
      <c r="G1168" t="s">
        <v>36</v>
      </c>
      <c r="H1168" t="s">
        <v>26</v>
      </c>
      <c r="I1168" t="s">
        <v>50</v>
      </c>
      <c r="J1168" t="s">
        <v>6744</v>
      </c>
      <c r="K1168" t="s">
        <v>6568</v>
      </c>
      <c r="L1168" t="s">
        <v>159</v>
      </c>
      <c r="M1168">
        <v>431</v>
      </c>
      <c r="N1168" t="s">
        <v>122</v>
      </c>
      <c r="O1168" t="s">
        <v>30</v>
      </c>
      <c r="P1168" t="s">
        <v>107</v>
      </c>
      <c r="Q1168">
        <v>4</v>
      </c>
      <c r="R1168" t="s">
        <v>32</v>
      </c>
      <c r="S1168">
        <v>1</v>
      </c>
      <c r="T1168" t="s">
        <v>6254</v>
      </c>
    </row>
    <row r="1169" spans="1:20" x14ac:dyDescent="0.3">
      <c r="A1169" t="s">
        <v>1295</v>
      </c>
      <c r="B1169" t="s">
        <v>6674</v>
      </c>
      <c r="C1169" t="s">
        <v>46</v>
      </c>
      <c r="D1169" t="s">
        <v>22</v>
      </c>
      <c r="E1169" t="s">
        <v>40</v>
      </c>
      <c r="F1169" t="s">
        <v>41</v>
      </c>
      <c r="G1169" t="s">
        <v>42</v>
      </c>
      <c r="H1169" t="s">
        <v>43</v>
      </c>
      <c r="I1169" t="s">
        <v>27</v>
      </c>
      <c r="J1169" t="s">
        <v>6674</v>
      </c>
      <c r="K1169" t="s">
        <v>28</v>
      </c>
      <c r="L1169" t="s">
        <v>28</v>
      </c>
      <c r="M1169">
        <v>295</v>
      </c>
      <c r="N1169" t="s">
        <v>122</v>
      </c>
      <c r="O1169" t="s">
        <v>63</v>
      </c>
      <c r="P1169" t="s">
        <v>44</v>
      </c>
      <c r="Q1169">
        <v>2</v>
      </c>
      <c r="R1169" t="s">
        <v>53</v>
      </c>
      <c r="S1169">
        <v>1</v>
      </c>
      <c r="T1169" t="s">
        <v>6509</v>
      </c>
    </row>
    <row r="1170" spans="1:20" x14ac:dyDescent="0.3">
      <c r="A1170" t="s">
        <v>1296</v>
      </c>
      <c r="B1170" t="s">
        <v>7094</v>
      </c>
      <c r="C1170" t="s">
        <v>55</v>
      </c>
      <c r="D1170" t="s">
        <v>56</v>
      </c>
      <c r="E1170" t="s">
        <v>23</v>
      </c>
      <c r="F1170" t="s">
        <v>104</v>
      </c>
      <c r="G1170" t="s">
        <v>62</v>
      </c>
      <c r="H1170" t="s">
        <v>43</v>
      </c>
      <c r="I1170" t="s">
        <v>50</v>
      </c>
      <c r="J1170" t="s">
        <v>7094</v>
      </c>
      <c r="K1170" t="s">
        <v>6733</v>
      </c>
      <c r="L1170" t="s">
        <v>51</v>
      </c>
      <c r="M1170">
        <v>181</v>
      </c>
      <c r="N1170" t="s">
        <v>29</v>
      </c>
      <c r="O1170" t="s">
        <v>63</v>
      </c>
      <c r="P1170" t="s">
        <v>64</v>
      </c>
      <c r="Q1170">
        <v>3</v>
      </c>
      <c r="R1170" t="s">
        <v>37</v>
      </c>
      <c r="S1170">
        <v>1</v>
      </c>
      <c r="T1170" t="s">
        <v>6202</v>
      </c>
    </row>
    <row r="1171" spans="1:20" x14ac:dyDescent="0.3">
      <c r="A1171" t="s">
        <v>1297</v>
      </c>
      <c r="B1171" t="s">
        <v>7102</v>
      </c>
      <c r="C1171" t="s">
        <v>60</v>
      </c>
      <c r="D1171" t="s">
        <v>56</v>
      </c>
      <c r="E1171" t="s">
        <v>40</v>
      </c>
      <c r="F1171" t="s">
        <v>104</v>
      </c>
      <c r="G1171" t="s">
        <v>62</v>
      </c>
      <c r="H1171" t="s">
        <v>43</v>
      </c>
      <c r="I1171" t="s">
        <v>27</v>
      </c>
      <c r="J1171" t="s">
        <v>7102</v>
      </c>
      <c r="K1171" t="s">
        <v>28</v>
      </c>
      <c r="L1171" t="s">
        <v>28</v>
      </c>
      <c r="M1171">
        <v>1004</v>
      </c>
      <c r="N1171" t="s">
        <v>29</v>
      </c>
      <c r="O1171" t="s">
        <v>30</v>
      </c>
      <c r="P1171" t="s">
        <v>64</v>
      </c>
      <c r="Q1171">
        <v>3</v>
      </c>
      <c r="R1171" t="s">
        <v>37</v>
      </c>
      <c r="S1171">
        <v>3</v>
      </c>
      <c r="T1171" t="s">
        <v>6484</v>
      </c>
    </row>
    <row r="1172" spans="1:20" x14ac:dyDescent="0.3">
      <c r="A1172" t="s">
        <v>1298</v>
      </c>
      <c r="B1172" t="s">
        <v>6935</v>
      </c>
      <c r="C1172" t="s">
        <v>66</v>
      </c>
      <c r="D1172" t="s">
        <v>56</v>
      </c>
      <c r="E1172" t="s">
        <v>67</v>
      </c>
      <c r="F1172" t="s">
        <v>358</v>
      </c>
      <c r="G1172" t="s">
        <v>69</v>
      </c>
      <c r="H1172" t="s">
        <v>49</v>
      </c>
      <c r="I1172" t="s">
        <v>27</v>
      </c>
      <c r="J1172" t="s">
        <v>6935</v>
      </c>
      <c r="K1172" t="s">
        <v>28</v>
      </c>
      <c r="L1172" t="s">
        <v>28</v>
      </c>
      <c r="M1172">
        <v>685</v>
      </c>
      <c r="N1172" t="s">
        <v>29</v>
      </c>
      <c r="O1172" t="s">
        <v>30</v>
      </c>
      <c r="P1172" t="s">
        <v>133</v>
      </c>
      <c r="Q1172">
        <v>5</v>
      </c>
      <c r="R1172" t="s">
        <v>119</v>
      </c>
      <c r="S1172">
        <v>2</v>
      </c>
      <c r="T1172" t="s">
        <v>6182</v>
      </c>
    </row>
    <row r="1173" spans="1:20" x14ac:dyDescent="0.3">
      <c r="A1173" t="s">
        <v>1299</v>
      </c>
      <c r="B1173" t="s">
        <v>7120</v>
      </c>
      <c r="C1173" t="s">
        <v>71</v>
      </c>
      <c r="D1173" t="s">
        <v>72</v>
      </c>
      <c r="E1173" t="s">
        <v>23</v>
      </c>
      <c r="F1173" t="s">
        <v>129</v>
      </c>
      <c r="G1173" t="s">
        <v>74</v>
      </c>
      <c r="H1173" t="s">
        <v>43</v>
      </c>
      <c r="I1173" t="s">
        <v>27</v>
      </c>
      <c r="J1173" t="s">
        <v>7120</v>
      </c>
      <c r="K1173" t="s">
        <v>28</v>
      </c>
      <c r="L1173" t="s">
        <v>28</v>
      </c>
      <c r="M1173">
        <v>640</v>
      </c>
      <c r="N1173" t="s">
        <v>140</v>
      </c>
      <c r="O1173" t="s">
        <v>63</v>
      </c>
      <c r="P1173" t="s">
        <v>64</v>
      </c>
      <c r="Q1173">
        <v>4</v>
      </c>
      <c r="R1173" t="s">
        <v>32</v>
      </c>
      <c r="S1173">
        <v>2</v>
      </c>
      <c r="T1173" t="s">
        <v>6504</v>
      </c>
    </row>
    <row r="1174" spans="1:20" x14ac:dyDescent="0.3">
      <c r="A1174" t="s">
        <v>1300</v>
      </c>
      <c r="B1174" t="s">
        <v>6135</v>
      </c>
      <c r="C1174" t="s">
        <v>77</v>
      </c>
      <c r="D1174" t="s">
        <v>72</v>
      </c>
      <c r="E1174" t="s">
        <v>40</v>
      </c>
      <c r="F1174" t="s">
        <v>78</v>
      </c>
      <c r="G1174" t="s">
        <v>79</v>
      </c>
      <c r="H1174" t="s">
        <v>49</v>
      </c>
      <c r="I1174" t="s">
        <v>27</v>
      </c>
      <c r="J1174" t="s">
        <v>6135</v>
      </c>
      <c r="K1174" t="s">
        <v>28</v>
      </c>
      <c r="L1174" t="s">
        <v>28</v>
      </c>
      <c r="M1174">
        <v>882</v>
      </c>
      <c r="N1174" t="s">
        <v>75</v>
      </c>
      <c r="O1174" t="s">
        <v>63</v>
      </c>
      <c r="P1174" t="s">
        <v>31</v>
      </c>
      <c r="Q1174">
        <v>4</v>
      </c>
      <c r="R1174" t="s">
        <v>32</v>
      </c>
      <c r="S1174">
        <v>2</v>
      </c>
      <c r="T1174" t="s">
        <v>6852</v>
      </c>
    </row>
    <row r="1175" spans="1:20" x14ac:dyDescent="0.3">
      <c r="A1175" t="s">
        <v>1301</v>
      </c>
      <c r="B1175" t="s">
        <v>6810</v>
      </c>
      <c r="C1175" t="s">
        <v>81</v>
      </c>
      <c r="D1175" t="s">
        <v>72</v>
      </c>
      <c r="E1175" t="s">
        <v>23</v>
      </c>
      <c r="F1175" t="s">
        <v>223</v>
      </c>
      <c r="G1175" t="s">
        <v>83</v>
      </c>
      <c r="H1175" t="s">
        <v>49</v>
      </c>
      <c r="I1175" t="s">
        <v>27</v>
      </c>
      <c r="J1175" t="s">
        <v>6810</v>
      </c>
      <c r="K1175" t="s">
        <v>28</v>
      </c>
      <c r="L1175" t="s">
        <v>28</v>
      </c>
      <c r="M1175">
        <v>1036</v>
      </c>
      <c r="N1175" t="s">
        <v>29</v>
      </c>
      <c r="O1175" t="s">
        <v>105</v>
      </c>
      <c r="P1175" t="s">
        <v>107</v>
      </c>
      <c r="Q1175">
        <v>3</v>
      </c>
      <c r="R1175" t="s">
        <v>37</v>
      </c>
      <c r="S1175">
        <v>3</v>
      </c>
      <c r="T1175" t="s">
        <v>6539</v>
      </c>
    </row>
    <row r="1176" spans="1:20" x14ac:dyDescent="0.3">
      <c r="A1176" t="s">
        <v>1302</v>
      </c>
      <c r="B1176" t="s">
        <v>6743</v>
      </c>
      <c r="C1176" t="s">
        <v>86</v>
      </c>
      <c r="D1176" t="s">
        <v>87</v>
      </c>
      <c r="E1176" t="s">
        <v>67</v>
      </c>
      <c r="F1176" t="s">
        <v>135</v>
      </c>
      <c r="G1176" t="s">
        <v>89</v>
      </c>
      <c r="H1176" t="s">
        <v>43</v>
      </c>
      <c r="I1176" t="s">
        <v>27</v>
      </c>
      <c r="J1176" t="s">
        <v>6743</v>
      </c>
      <c r="K1176" t="s">
        <v>28</v>
      </c>
      <c r="L1176" t="s">
        <v>28</v>
      </c>
      <c r="M1176">
        <v>182</v>
      </c>
      <c r="N1176" t="s">
        <v>52</v>
      </c>
      <c r="O1176" t="s">
        <v>30</v>
      </c>
      <c r="P1176" t="s">
        <v>107</v>
      </c>
      <c r="Q1176">
        <v>3</v>
      </c>
      <c r="R1176" t="s">
        <v>37</v>
      </c>
      <c r="S1176">
        <v>1</v>
      </c>
      <c r="T1176" t="s">
        <v>6209</v>
      </c>
    </row>
    <row r="1177" spans="1:20" x14ac:dyDescent="0.3">
      <c r="A1177" t="s">
        <v>1303</v>
      </c>
      <c r="B1177" t="s">
        <v>7121</v>
      </c>
      <c r="C1177" t="s">
        <v>91</v>
      </c>
      <c r="D1177" t="s">
        <v>87</v>
      </c>
      <c r="E1177" t="s">
        <v>92</v>
      </c>
      <c r="F1177" t="s">
        <v>99</v>
      </c>
      <c r="G1177" t="s">
        <v>36</v>
      </c>
      <c r="H1177" t="s">
        <v>49</v>
      </c>
      <c r="I1177" t="s">
        <v>27</v>
      </c>
      <c r="J1177" t="s">
        <v>7121</v>
      </c>
      <c r="K1177" t="s">
        <v>28</v>
      </c>
      <c r="L1177" t="s">
        <v>28</v>
      </c>
      <c r="M1177">
        <v>1016</v>
      </c>
      <c r="N1177" t="s">
        <v>52</v>
      </c>
      <c r="O1177" t="s">
        <v>63</v>
      </c>
      <c r="P1177" t="s">
        <v>107</v>
      </c>
      <c r="Q1177">
        <v>3</v>
      </c>
      <c r="R1177" t="s">
        <v>37</v>
      </c>
      <c r="S1177">
        <v>3</v>
      </c>
      <c r="T1177" t="s">
        <v>6254</v>
      </c>
    </row>
    <row r="1178" spans="1:20" x14ac:dyDescent="0.3">
      <c r="A1178" t="s">
        <v>1304</v>
      </c>
      <c r="B1178" t="s">
        <v>7122</v>
      </c>
      <c r="C1178" t="s">
        <v>21</v>
      </c>
      <c r="D1178" t="s">
        <v>22</v>
      </c>
      <c r="E1178" t="s">
        <v>23</v>
      </c>
      <c r="F1178" t="s">
        <v>121</v>
      </c>
      <c r="G1178" t="s">
        <v>25</v>
      </c>
      <c r="H1178" t="s">
        <v>49</v>
      </c>
      <c r="I1178" t="s">
        <v>27</v>
      </c>
      <c r="J1178" t="s">
        <v>7122</v>
      </c>
      <c r="K1178" t="s">
        <v>28</v>
      </c>
      <c r="L1178" t="s">
        <v>28</v>
      </c>
      <c r="M1178">
        <v>601</v>
      </c>
      <c r="N1178" t="s">
        <v>122</v>
      </c>
      <c r="O1178" t="s">
        <v>30</v>
      </c>
      <c r="P1178" t="s">
        <v>31</v>
      </c>
      <c r="Q1178">
        <v>1</v>
      </c>
      <c r="R1178" t="s">
        <v>53</v>
      </c>
      <c r="S1178">
        <v>2</v>
      </c>
      <c r="T1178" t="s">
        <v>6659</v>
      </c>
    </row>
    <row r="1179" spans="1:20" x14ac:dyDescent="0.3">
      <c r="A1179" t="s">
        <v>1305</v>
      </c>
      <c r="B1179" t="s">
        <v>7123</v>
      </c>
      <c r="C1179" t="s">
        <v>34</v>
      </c>
      <c r="D1179" t="s">
        <v>22</v>
      </c>
      <c r="E1179" t="s">
        <v>23</v>
      </c>
      <c r="F1179" t="s">
        <v>24</v>
      </c>
      <c r="G1179" t="s">
        <v>25</v>
      </c>
      <c r="H1179" t="s">
        <v>26</v>
      </c>
      <c r="I1179" t="s">
        <v>27</v>
      </c>
      <c r="J1179" t="s">
        <v>7123</v>
      </c>
      <c r="K1179" t="s">
        <v>28</v>
      </c>
      <c r="L1179" t="s">
        <v>28</v>
      </c>
      <c r="M1179">
        <v>290</v>
      </c>
      <c r="N1179" t="s">
        <v>29</v>
      </c>
      <c r="O1179" t="s">
        <v>43</v>
      </c>
      <c r="P1179" t="s">
        <v>107</v>
      </c>
      <c r="Q1179">
        <v>4</v>
      </c>
      <c r="R1179" t="s">
        <v>32</v>
      </c>
      <c r="S1179">
        <v>1</v>
      </c>
      <c r="T1179" t="s">
        <v>6136</v>
      </c>
    </row>
    <row r="1180" spans="1:20" x14ac:dyDescent="0.3">
      <c r="A1180" t="s">
        <v>1306</v>
      </c>
      <c r="B1180" t="s">
        <v>6328</v>
      </c>
      <c r="C1180" t="s">
        <v>39</v>
      </c>
      <c r="D1180" t="s">
        <v>22</v>
      </c>
      <c r="E1180" t="s">
        <v>40</v>
      </c>
      <c r="F1180" t="s">
        <v>138</v>
      </c>
      <c r="G1180" t="s">
        <v>36</v>
      </c>
      <c r="H1180" t="s">
        <v>43</v>
      </c>
      <c r="I1180" t="s">
        <v>27</v>
      </c>
      <c r="J1180" t="s">
        <v>6328</v>
      </c>
      <c r="K1180" t="s">
        <v>28</v>
      </c>
      <c r="L1180" t="s">
        <v>28</v>
      </c>
      <c r="M1180">
        <v>819</v>
      </c>
      <c r="N1180" t="s">
        <v>29</v>
      </c>
      <c r="O1180" t="s">
        <v>43</v>
      </c>
      <c r="P1180" t="s">
        <v>31</v>
      </c>
      <c r="Q1180">
        <v>3</v>
      </c>
      <c r="R1180" t="s">
        <v>37</v>
      </c>
      <c r="S1180">
        <v>2</v>
      </c>
      <c r="T1180" t="s">
        <v>6138</v>
      </c>
    </row>
    <row r="1181" spans="1:20" x14ac:dyDescent="0.3">
      <c r="A1181" t="s">
        <v>1307</v>
      </c>
      <c r="B1181" t="s">
        <v>6880</v>
      </c>
      <c r="C1181" t="s">
        <v>46</v>
      </c>
      <c r="D1181" t="s">
        <v>22</v>
      </c>
      <c r="E1181" t="s">
        <v>40</v>
      </c>
      <c r="F1181" t="s">
        <v>187</v>
      </c>
      <c r="G1181" t="s">
        <v>42</v>
      </c>
      <c r="H1181" t="s">
        <v>110</v>
      </c>
      <c r="I1181" t="s">
        <v>27</v>
      </c>
      <c r="J1181" t="s">
        <v>6880</v>
      </c>
      <c r="K1181" t="s">
        <v>28</v>
      </c>
      <c r="L1181" t="s">
        <v>28</v>
      </c>
      <c r="M1181">
        <v>1087</v>
      </c>
      <c r="N1181" t="s">
        <v>29</v>
      </c>
      <c r="O1181" t="s">
        <v>63</v>
      </c>
      <c r="P1181" t="s">
        <v>107</v>
      </c>
      <c r="Q1181">
        <v>3</v>
      </c>
      <c r="R1181" t="s">
        <v>37</v>
      </c>
      <c r="S1181">
        <v>3</v>
      </c>
      <c r="T1181" t="s">
        <v>7124</v>
      </c>
    </row>
    <row r="1182" spans="1:20" x14ac:dyDescent="0.3">
      <c r="A1182" t="s">
        <v>1308</v>
      </c>
      <c r="B1182" t="s">
        <v>6567</v>
      </c>
      <c r="C1182" t="s">
        <v>55</v>
      </c>
      <c r="D1182" t="s">
        <v>56</v>
      </c>
      <c r="E1182" t="s">
        <v>23</v>
      </c>
      <c r="F1182" t="s">
        <v>61</v>
      </c>
      <c r="G1182" t="s">
        <v>62</v>
      </c>
      <c r="H1182" t="s">
        <v>26</v>
      </c>
      <c r="I1182" t="s">
        <v>50</v>
      </c>
      <c r="J1182" t="s">
        <v>6567</v>
      </c>
      <c r="K1182" t="s">
        <v>6472</v>
      </c>
      <c r="L1182" t="s">
        <v>51</v>
      </c>
      <c r="M1182">
        <v>123</v>
      </c>
      <c r="N1182" t="s">
        <v>29</v>
      </c>
      <c r="O1182" t="s">
        <v>43</v>
      </c>
      <c r="P1182" t="s">
        <v>133</v>
      </c>
      <c r="Q1182" t="s">
        <v>95</v>
      </c>
      <c r="R1182" t="s">
        <v>28</v>
      </c>
      <c r="S1182">
        <v>0</v>
      </c>
      <c r="T1182" t="s">
        <v>6191</v>
      </c>
    </row>
    <row r="1183" spans="1:20" x14ac:dyDescent="0.3">
      <c r="A1183" t="s">
        <v>1309</v>
      </c>
      <c r="B1183" t="s">
        <v>6715</v>
      </c>
      <c r="C1183" t="s">
        <v>60</v>
      </c>
      <c r="D1183" t="s">
        <v>56</v>
      </c>
      <c r="E1183" t="s">
        <v>40</v>
      </c>
      <c r="F1183" t="s">
        <v>104</v>
      </c>
      <c r="G1183" t="s">
        <v>62</v>
      </c>
      <c r="H1183" t="s">
        <v>43</v>
      </c>
      <c r="I1183" t="s">
        <v>27</v>
      </c>
      <c r="J1183" t="s">
        <v>6715</v>
      </c>
      <c r="K1183" t="s">
        <v>28</v>
      </c>
      <c r="L1183" t="s">
        <v>28</v>
      </c>
      <c r="M1183">
        <v>877</v>
      </c>
      <c r="N1183" t="s">
        <v>52</v>
      </c>
      <c r="O1183" t="s">
        <v>30</v>
      </c>
      <c r="P1183" t="s">
        <v>64</v>
      </c>
      <c r="Q1183">
        <v>2</v>
      </c>
      <c r="R1183" t="s">
        <v>53</v>
      </c>
      <c r="S1183">
        <v>2</v>
      </c>
      <c r="T1183" t="s">
        <v>6440</v>
      </c>
    </row>
    <row r="1184" spans="1:20" x14ac:dyDescent="0.3">
      <c r="A1184" t="s">
        <v>1310</v>
      </c>
      <c r="B1184" t="s">
        <v>7123</v>
      </c>
      <c r="C1184" t="s">
        <v>66</v>
      </c>
      <c r="D1184" t="s">
        <v>56</v>
      </c>
      <c r="E1184" t="s">
        <v>67</v>
      </c>
      <c r="F1184" t="s">
        <v>193</v>
      </c>
      <c r="G1184" t="s">
        <v>69</v>
      </c>
      <c r="H1184" t="s">
        <v>43</v>
      </c>
      <c r="I1184" t="s">
        <v>27</v>
      </c>
      <c r="J1184" t="s">
        <v>7123</v>
      </c>
      <c r="K1184" t="s">
        <v>28</v>
      </c>
      <c r="L1184" t="s">
        <v>28</v>
      </c>
      <c r="M1184">
        <v>290</v>
      </c>
      <c r="N1184" t="s">
        <v>52</v>
      </c>
      <c r="O1184" t="s">
        <v>170</v>
      </c>
      <c r="P1184" t="s">
        <v>31</v>
      </c>
      <c r="Q1184">
        <v>3</v>
      </c>
      <c r="R1184" t="s">
        <v>37</v>
      </c>
      <c r="S1184">
        <v>1</v>
      </c>
      <c r="T1184" t="s">
        <v>6249</v>
      </c>
    </row>
    <row r="1185" spans="1:20" x14ac:dyDescent="0.3">
      <c r="A1185" t="s">
        <v>1311</v>
      </c>
      <c r="B1185" t="s">
        <v>7125</v>
      </c>
      <c r="C1185" t="s">
        <v>71</v>
      </c>
      <c r="D1185" t="s">
        <v>72</v>
      </c>
      <c r="E1185" t="s">
        <v>23</v>
      </c>
      <c r="F1185" t="s">
        <v>150</v>
      </c>
      <c r="G1185" t="s">
        <v>74</v>
      </c>
      <c r="H1185" t="s">
        <v>26</v>
      </c>
      <c r="I1185" t="s">
        <v>27</v>
      </c>
      <c r="J1185" t="s">
        <v>7125</v>
      </c>
      <c r="K1185" t="s">
        <v>28</v>
      </c>
      <c r="L1185" t="s">
        <v>28</v>
      </c>
      <c r="M1185">
        <v>181</v>
      </c>
      <c r="N1185" t="s">
        <v>52</v>
      </c>
      <c r="O1185" t="s">
        <v>30</v>
      </c>
      <c r="P1185" t="s">
        <v>64</v>
      </c>
      <c r="Q1185">
        <v>1</v>
      </c>
      <c r="R1185" t="s">
        <v>53</v>
      </c>
      <c r="S1185">
        <v>1</v>
      </c>
      <c r="T1185" t="s">
        <v>6136</v>
      </c>
    </row>
    <row r="1186" spans="1:20" x14ac:dyDescent="0.3">
      <c r="A1186" t="s">
        <v>1312</v>
      </c>
      <c r="B1186" t="s">
        <v>6580</v>
      </c>
      <c r="C1186" t="s">
        <v>77</v>
      </c>
      <c r="D1186" t="s">
        <v>72</v>
      </c>
      <c r="E1186" t="s">
        <v>40</v>
      </c>
      <c r="F1186" t="s">
        <v>78</v>
      </c>
      <c r="G1186" t="s">
        <v>79</v>
      </c>
      <c r="H1186" t="s">
        <v>49</v>
      </c>
      <c r="I1186" t="s">
        <v>27</v>
      </c>
      <c r="J1186" t="s">
        <v>6580</v>
      </c>
      <c r="K1186" t="s">
        <v>28</v>
      </c>
      <c r="L1186" t="s">
        <v>28</v>
      </c>
      <c r="M1186">
        <v>1037</v>
      </c>
      <c r="N1186" t="s">
        <v>52</v>
      </c>
      <c r="O1186" t="s">
        <v>63</v>
      </c>
      <c r="P1186" t="s">
        <v>64</v>
      </c>
      <c r="Q1186">
        <v>3</v>
      </c>
      <c r="R1186" t="s">
        <v>37</v>
      </c>
      <c r="S1186">
        <v>3</v>
      </c>
      <c r="T1186" t="s">
        <v>6691</v>
      </c>
    </row>
    <row r="1187" spans="1:20" x14ac:dyDescent="0.3">
      <c r="A1187" t="s">
        <v>1313</v>
      </c>
      <c r="B1187" t="s">
        <v>7126</v>
      </c>
      <c r="C1187" t="s">
        <v>81</v>
      </c>
      <c r="D1187" t="s">
        <v>72</v>
      </c>
      <c r="E1187" t="s">
        <v>23</v>
      </c>
      <c r="F1187" t="s">
        <v>154</v>
      </c>
      <c r="G1187" t="s">
        <v>83</v>
      </c>
      <c r="H1187" t="s">
        <v>43</v>
      </c>
      <c r="I1187" t="s">
        <v>27</v>
      </c>
      <c r="J1187" t="s">
        <v>7126</v>
      </c>
      <c r="K1187" t="s">
        <v>28</v>
      </c>
      <c r="L1187" t="s">
        <v>28</v>
      </c>
      <c r="M1187">
        <v>607</v>
      </c>
      <c r="N1187" t="s">
        <v>52</v>
      </c>
      <c r="O1187" t="s">
        <v>43</v>
      </c>
      <c r="P1187" t="s">
        <v>31</v>
      </c>
      <c r="Q1187">
        <v>3</v>
      </c>
      <c r="R1187" t="s">
        <v>37</v>
      </c>
      <c r="S1187">
        <v>2</v>
      </c>
      <c r="T1187" t="s">
        <v>6200</v>
      </c>
    </row>
    <row r="1188" spans="1:20" x14ac:dyDescent="0.3">
      <c r="A1188" t="s">
        <v>1314</v>
      </c>
      <c r="B1188" t="s">
        <v>6916</v>
      </c>
      <c r="C1188" t="s">
        <v>86</v>
      </c>
      <c r="D1188" t="s">
        <v>87</v>
      </c>
      <c r="E1188" t="s">
        <v>67</v>
      </c>
      <c r="F1188" t="s">
        <v>135</v>
      </c>
      <c r="G1188" t="s">
        <v>89</v>
      </c>
      <c r="H1188" t="s">
        <v>43</v>
      </c>
      <c r="I1188" t="s">
        <v>27</v>
      </c>
      <c r="J1188" t="s">
        <v>6916</v>
      </c>
      <c r="K1188" t="s">
        <v>28</v>
      </c>
      <c r="L1188" t="s">
        <v>28</v>
      </c>
      <c r="M1188">
        <v>786</v>
      </c>
      <c r="N1188" t="s">
        <v>29</v>
      </c>
      <c r="O1188" t="s">
        <v>43</v>
      </c>
      <c r="P1188" t="s">
        <v>31</v>
      </c>
      <c r="Q1188">
        <v>2</v>
      </c>
      <c r="R1188" t="s">
        <v>53</v>
      </c>
      <c r="S1188">
        <v>2</v>
      </c>
      <c r="T1188" t="s">
        <v>6369</v>
      </c>
    </row>
    <row r="1189" spans="1:20" x14ac:dyDescent="0.3">
      <c r="A1189" t="s">
        <v>1315</v>
      </c>
      <c r="B1189" t="s">
        <v>7086</v>
      </c>
      <c r="C1189" t="s">
        <v>91</v>
      </c>
      <c r="D1189" t="s">
        <v>87</v>
      </c>
      <c r="E1189" t="s">
        <v>92</v>
      </c>
      <c r="F1189" t="s">
        <v>93</v>
      </c>
      <c r="G1189" t="s">
        <v>94</v>
      </c>
      <c r="H1189" t="s">
        <v>26</v>
      </c>
      <c r="I1189" t="s">
        <v>50</v>
      </c>
      <c r="J1189" t="s">
        <v>7086</v>
      </c>
      <c r="K1189" t="s">
        <v>7003</v>
      </c>
      <c r="L1189" t="s">
        <v>84</v>
      </c>
      <c r="M1189">
        <v>660</v>
      </c>
      <c r="N1189" t="s">
        <v>29</v>
      </c>
      <c r="O1189" t="s">
        <v>63</v>
      </c>
      <c r="P1189" t="s">
        <v>31</v>
      </c>
      <c r="Q1189">
        <v>3</v>
      </c>
      <c r="R1189" t="s">
        <v>37</v>
      </c>
      <c r="S1189">
        <v>2</v>
      </c>
      <c r="T1189" t="s">
        <v>6239</v>
      </c>
    </row>
    <row r="1190" spans="1:20" x14ac:dyDescent="0.3">
      <c r="A1190" t="s">
        <v>1316</v>
      </c>
      <c r="B1190" t="s">
        <v>6288</v>
      </c>
      <c r="C1190" t="s">
        <v>21</v>
      </c>
      <c r="D1190" t="s">
        <v>22</v>
      </c>
      <c r="E1190" t="s">
        <v>23</v>
      </c>
      <c r="F1190" t="s">
        <v>109</v>
      </c>
      <c r="G1190" t="s">
        <v>36</v>
      </c>
      <c r="H1190" t="s">
        <v>110</v>
      </c>
      <c r="I1190" t="s">
        <v>27</v>
      </c>
      <c r="J1190" t="s">
        <v>6288</v>
      </c>
      <c r="K1190" t="s">
        <v>28</v>
      </c>
      <c r="L1190" t="s">
        <v>28</v>
      </c>
      <c r="M1190">
        <v>318</v>
      </c>
      <c r="N1190" t="s">
        <v>29</v>
      </c>
      <c r="O1190" t="s">
        <v>105</v>
      </c>
      <c r="P1190" t="s">
        <v>64</v>
      </c>
      <c r="Q1190">
        <v>4</v>
      </c>
      <c r="R1190" t="s">
        <v>32</v>
      </c>
      <c r="S1190">
        <v>1</v>
      </c>
      <c r="T1190" t="s">
        <v>7127</v>
      </c>
    </row>
    <row r="1191" spans="1:20" x14ac:dyDescent="0.3">
      <c r="A1191" t="s">
        <v>1317</v>
      </c>
      <c r="B1191" t="s">
        <v>7035</v>
      </c>
      <c r="C1191" t="s">
        <v>34</v>
      </c>
      <c r="D1191" t="s">
        <v>22</v>
      </c>
      <c r="E1191" t="s">
        <v>23</v>
      </c>
      <c r="F1191" t="s">
        <v>35</v>
      </c>
      <c r="G1191" t="s">
        <v>36</v>
      </c>
      <c r="H1191" t="s">
        <v>26</v>
      </c>
      <c r="I1191" t="s">
        <v>27</v>
      </c>
      <c r="J1191" t="s">
        <v>7035</v>
      </c>
      <c r="K1191" t="s">
        <v>28</v>
      </c>
      <c r="L1191" t="s">
        <v>28</v>
      </c>
      <c r="M1191">
        <v>189</v>
      </c>
      <c r="N1191" t="s">
        <v>52</v>
      </c>
      <c r="O1191" t="s">
        <v>170</v>
      </c>
      <c r="P1191" t="s">
        <v>107</v>
      </c>
      <c r="Q1191">
        <v>3</v>
      </c>
      <c r="R1191" t="s">
        <v>37</v>
      </c>
      <c r="S1191">
        <v>1</v>
      </c>
      <c r="T1191" t="s">
        <v>6235</v>
      </c>
    </row>
    <row r="1192" spans="1:20" x14ac:dyDescent="0.3">
      <c r="A1192" t="s">
        <v>1318</v>
      </c>
      <c r="B1192" t="s">
        <v>7128</v>
      </c>
      <c r="C1192" t="s">
        <v>39</v>
      </c>
      <c r="D1192" t="s">
        <v>22</v>
      </c>
      <c r="E1192" t="s">
        <v>40</v>
      </c>
      <c r="F1192" t="s">
        <v>174</v>
      </c>
      <c r="G1192" t="s">
        <v>42</v>
      </c>
      <c r="H1192" t="s">
        <v>26</v>
      </c>
      <c r="I1192" t="s">
        <v>50</v>
      </c>
      <c r="J1192" t="s">
        <v>7128</v>
      </c>
      <c r="K1192" t="s">
        <v>7021</v>
      </c>
      <c r="L1192" t="s">
        <v>159</v>
      </c>
      <c r="M1192">
        <v>294</v>
      </c>
      <c r="N1192" t="s">
        <v>122</v>
      </c>
      <c r="O1192" t="s">
        <v>105</v>
      </c>
      <c r="P1192" t="s">
        <v>31</v>
      </c>
      <c r="Q1192">
        <v>3</v>
      </c>
      <c r="R1192" t="s">
        <v>37</v>
      </c>
      <c r="S1192">
        <v>1</v>
      </c>
      <c r="T1192" t="s">
        <v>6145</v>
      </c>
    </row>
    <row r="1193" spans="1:20" x14ac:dyDescent="0.3">
      <c r="A1193" t="s">
        <v>1319</v>
      </c>
      <c r="B1193" t="s">
        <v>7129</v>
      </c>
      <c r="C1193" t="s">
        <v>46</v>
      </c>
      <c r="D1193" t="s">
        <v>22</v>
      </c>
      <c r="E1193" t="s">
        <v>40</v>
      </c>
      <c r="F1193" t="s">
        <v>143</v>
      </c>
      <c r="G1193" t="s">
        <v>48</v>
      </c>
      <c r="H1193" t="s">
        <v>43</v>
      </c>
      <c r="I1193" t="s">
        <v>27</v>
      </c>
      <c r="J1193" t="s">
        <v>7129</v>
      </c>
      <c r="K1193" t="s">
        <v>28</v>
      </c>
      <c r="L1193" t="s">
        <v>28</v>
      </c>
      <c r="M1193">
        <v>505</v>
      </c>
      <c r="N1193" t="s">
        <v>29</v>
      </c>
      <c r="O1193" t="s">
        <v>170</v>
      </c>
      <c r="P1193" t="s">
        <v>31</v>
      </c>
      <c r="Q1193">
        <v>2</v>
      </c>
      <c r="R1193" t="s">
        <v>53</v>
      </c>
      <c r="S1193">
        <v>1</v>
      </c>
      <c r="T1193" t="s">
        <v>6476</v>
      </c>
    </row>
    <row r="1194" spans="1:20" x14ac:dyDescent="0.3">
      <c r="A1194" t="s">
        <v>1320</v>
      </c>
      <c r="B1194" t="s">
        <v>6556</v>
      </c>
      <c r="C1194" t="s">
        <v>55</v>
      </c>
      <c r="D1194" t="s">
        <v>56</v>
      </c>
      <c r="E1194" t="s">
        <v>23</v>
      </c>
      <c r="F1194" t="s">
        <v>190</v>
      </c>
      <c r="G1194" t="s">
        <v>58</v>
      </c>
      <c r="H1194" t="s">
        <v>49</v>
      </c>
      <c r="I1194" t="s">
        <v>27</v>
      </c>
      <c r="J1194" t="s">
        <v>6556</v>
      </c>
      <c r="K1194" t="s">
        <v>28</v>
      </c>
      <c r="L1194" t="s">
        <v>28</v>
      </c>
      <c r="M1194">
        <v>1010</v>
      </c>
      <c r="N1194" t="s">
        <v>52</v>
      </c>
      <c r="O1194" t="s">
        <v>63</v>
      </c>
      <c r="P1194" t="s">
        <v>107</v>
      </c>
      <c r="Q1194">
        <v>3</v>
      </c>
      <c r="R1194" t="s">
        <v>37</v>
      </c>
      <c r="S1194">
        <v>3</v>
      </c>
      <c r="T1194" t="s">
        <v>7030</v>
      </c>
    </row>
    <row r="1195" spans="1:20" x14ac:dyDescent="0.3">
      <c r="A1195" t="s">
        <v>1321</v>
      </c>
      <c r="B1195" t="s">
        <v>6747</v>
      </c>
      <c r="C1195" t="s">
        <v>60</v>
      </c>
      <c r="D1195" t="s">
        <v>56</v>
      </c>
      <c r="E1195" t="s">
        <v>40</v>
      </c>
      <c r="F1195" t="s">
        <v>104</v>
      </c>
      <c r="G1195" t="s">
        <v>62</v>
      </c>
      <c r="H1195" t="s">
        <v>43</v>
      </c>
      <c r="I1195" t="s">
        <v>27</v>
      </c>
      <c r="J1195" t="s">
        <v>6747</v>
      </c>
      <c r="K1195" t="s">
        <v>28</v>
      </c>
      <c r="L1195" t="s">
        <v>28</v>
      </c>
      <c r="M1195">
        <v>689</v>
      </c>
      <c r="N1195" t="s">
        <v>52</v>
      </c>
      <c r="O1195" t="s">
        <v>105</v>
      </c>
      <c r="P1195" t="s">
        <v>64</v>
      </c>
      <c r="Q1195">
        <v>3</v>
      </c>
      <c r="R1195" t="s">
        <v>37</v>
      </c>
      <c r="S1195">
        <v>2</v>
      </c>
      <c r="T1195" t="s">
        <v>6298</v>
      </c>
    </row>
    <row r="1196" spans="1:20" x14ac:dyDescent="0.3">
      <c r="A1196" t="s">
        <v>1322</v>
      </c>
      <c r="B1196" t="s">
        <v>7130</v>
      </c>
      <c r="C1196" t="s">
        <v>66</v>
      </c>
      <c r="D1196" t="s">
        <v>56</v>
      </c>
      <c r="E1196" t="s">
        <v>67</v>
      </c>
      <c r="F1196" t="s">
        <v>193</v>
      </c>
      <c r="G1196" t="s">
        <v>69</v>
      </c>
      <c r="H1196" t="s">
        <v>43</v>
      </c>
      <c r="I1196" t="s">
        <v>27</v>
      </c>
      <c r="J1196" t="s">
        <v>7130</v>
      </c>
      <c r="K1196" t="s">
        <v>28</v>
      </c>
      <c r="L1196" t="s">
        <v>28</v>
      </c>
      <c r="M1196">
        <v>890</v>
      </c>
      <c r="N1196" t="s">
        <v>52</v>
      </c>
      <c r="O1196" t="s">
        <v>63</v>
      </c>
      <c r="P1196" t="s">
        <v>44</v>
      </c>
      <c r="Q1196">
        <v>2</v>
      </c>
      <c r="R1196" t="s">
        <v>53</v>
      </c>
      <c r="S1196">
        <v>2</v>
      </c>
      <c r="T1196" t="s">
        <v>6237</v>
      </c>
    </row>
    <row r="1197" spans="1:20" x14ac:dyDescent="0.3">
      <c r="A1197" t="s">
        <v>1323</v>
      </c>
      <c r="B1197" t="s">
        <v>6205</v>
      </c>
      <c r="C1197" t="s">
        <v>71</v>
      </c>
      <c r="D1197" t="s">
        <v>72</v>
      </c>
      <c r="E1197" t="s">
        <v>23</v>
      </c>
      <c r="F1197" t="s">
        <v>129</v>
      </c>
      <c r="G1197" t="s">
        <v>74</v>
      </c>
      <c r="H1197" t="s">
        <v>43</v>
      </c>
      <c r="I1197" t="s">
        <v>50</v>
      </c>
      <c r="J1197" t="s">
        <v>6205</v>
      </c>
      <c r="K1197" t="s">
        <v>7131</v>
      </c>
      <c r="L1197" t="s">
        <v>51</v>
      </c>
      <c r="M1197">
        <v>173</v>
      </c>
      <c r="N1197" t="s">
        <v>52</v>
      </c>
      <c r="O1197" t="s">
        <v>63</v>
      </c>
      <c r="P1197" t="s">
        <v>107</v>
      </c>
      <c r="Q1197" t="s">
        <v>95</v>
      </c>
      <c r="R1197" t="s">
        <v>28</v>
      </c>
      <c r="S1197">
        <v>0</v>
      </c>
      <c r="T1197" t="s">
        <v>6484</v>
      </c>
    </row>
    <row r="1198" spans="1:20" x14ac:dyDescent="0.3">
      <c r="A1198" t="s">
        <v>1324</v>
      </c>
      <c r="B1198" t="s">
        <v>6374</v>
      </c>
      <c r="C1198" t="s">
        <v>77</v>
      </c>
      <c r="D1198" t="s">
        <v>72</v>
      </c>
      <c r="E1198" t="s">
        <v>40</v>
      </c>
      <c r="F1198" t="s">
        <v>78</v>
      </c>
      <c r="G1198" t="s">
        <v>79</v>
      </c>
      <c r="H1198" t="s">
        <v>49</v>
      </c>
      <c r="I1198" t="s">
        <v>27</v>
      </c>
      <c r="J1198" t="s">
        <v>6374</v>
      </c>
      <c r="K1198" t="s">
        <v>28</v>
      </c>
      <c r="L1198" t="s">
        <v>28</v>
      </c>
      <c r="M1198">
        <v>495</v>
      </c>
      <c r="N1198" t="s">
        <v>52</v>
      </c>
      <c r="O1198" t="s">
        <v>63</v>
      </c>
      <c r="P1198" t="s">
        <v>64</v>
      </c>
      <c r="Q1198">
        <v>2</v>
      </c>
      <c r="R1198" t="s">
        <v>53</v>
      </c>
      <c r="S1198">
        <v>1</v>
      </c>
      <c r="T1198" t="s">
        <v>6586</v>
      </c>
    </row>
    <row r="1199" spans="1:20" x14ac:dyDescent="0.3">
      <c r="A1199" t="s">
        <v>1325</v>
      </c>
      <c r="B1199" t="s">
        <v>6500</v>
      </c>
      <c r="C1199" t="s">
        <v>81</v>
      </c>
      <c r="D1199" t="s">
        <v>72</v>
      </c>
      <c r="E1199" t="s">
        <v>23</v>
      </c>
      <c r="F1199" t="s">
        <v>82</v>
      </c>
      <c r="G1199" t="s">
        <v>83</v>
      </c>
      <c r="H1199" t="s">
        <v>26</v>
      </c>
      <c r="I1199" t="s">
        <v>27</v>
      </c>
      <c r="J1199" t="s">
        <v>6500</v>
      </c>
      <c r="K1199" t="s">
        <v>28</v>
      </c>
      <c r="L1199" t="s">
        <v>28</v>
      </c>
      <c r="M1199">
        <v>569</v>
      </c>
      <c r="N1199" t="s">
        <v>29</v>
      </c>
      <c r="O1199" t="s">
        <v>63</v>
      </c>
      <c r="P1199" t="s">
        <v>133</v>
      </c>
      <c r="Q1199">
        <v>4</v>
      </c>
      <c r="R1199" t="s">
        <v>32</v>
      </c>
      <c r="S1199">
        <v>2</v>
      </c>
      <c r="T1199" t="s">
        <v>6592</v>
      </c>
    </row>
    <row r="1200" spans="1:20" x14ac:dyDescent="0.3">
      <c r="A1200" t="s">
        <v>1326</v>
      </c>
      <c r="B1200" t="s">
        <v>7132</v>
      </c>
      <c r="C1200" t="s">
        <v>86</v>
      </c>
      <c r="D1200" t="s">
        <v>87</v>
      </c>
      <c r="E1200" t="s">
        <v>67</v>
      </c>
      <c r="F1200" t="s">
        <v>93</v>
      </c>
      <c r="G1200" t="s">
        <v>94</v>
      </c>
      <c r="H1200" t="s">
        <v>26</v>
      </c>
      <c r="I1200" t="s">
        <v>27</v>
      </c>
      <c r="J1200" t="s">
        <v>7132</v>
      </c>
      <c r="K1200" t="s">
        <v>28</v>
      </c>
      <c r="L1200" t="s">
        <v>28</v>
      </c>
      <c r="M1200">
        <v>359</v>
      </c>
      <c r="N1200" t="s">
        <v>75</v>
      </c>
      <c r="O1200" t="s">
        <v>63</v>
      </c>
      <c r="P1200" t="s">
        <v>44</v>
      </c>
      <c r="Q1200">
        <v>3</v>
      </c>
      <c r="R1200" t="s">
        <v>37</v>
      </c>
      <c r="S1200">
        <v>1</v>
      </c>
      <c r="T1200" t="s">
        <v>6321</v>
      </c>
    </row>
    <row r="1201" spans="1:20" x14ac:dyDescent="0.3">
      <c r="A1201" t="s">
        <v>1327</v>
      </c>
      <c r="B1201" t="s">
        <v>7133</v>
      </c>
      <c r="C1201" t="s">
        <v>91</v>
      </c>
      <c r="D1201" t="s">
        <v>87</v>
      </c>
      <c r="E1201" t="s">
        <v>92</v>
      </c>
      <c r="F1201" t="s">
        <v>93</v>
      </c>
      <c r="G1201" t="s">
        <v>94</v>
      </c>
      <c r="H1201" t="s">
        <v>26</v>
      </c>
      <c r="I1201" t="s">
        <v>27</v>
      </c>
      <c r="J1201" t="s">
        <v>7133</v>
      </c>
      <c r="K1201" t="s">
        <v>28</v>
      </c>
      <c r="L1201" t="s">
        <v>28</v>
      </c>
      <c r="M1201">
        <v>488</v>
      </c>
      <c r="N1201" t="s">
        <v>29</v>
      </c>
      <c r="O1201" t="s">
        <v>30</v>
      </c>
      <c r="P1201" t="s">
        <v>133</v>
      </c>
      <c r="Q1201">
        <v>3</v>
      </c>
      <c r="R1201" t="s">
        <v>37</v>
      </c>
      <c r="S1201">
        <v>1</v>
      </c>
      <c r="T1201" t="s">
        <v>6163</v>
      </c>
    </row>
    <row r="1202" spans="1:20" x14ac:dyDescent="0.3">
      <c r="A1202" t="s">
        <v>1328</v>
      </c>
      <c r="B1202" t="s">
        <v>7134</v>
      </c>
      <c r="C1202" t="s">
        <v>21</v>
      </c>
      <c r="D1202" t="s">
        <v>22</v>
      </c>
      <c r="E1202" t="s">
        <v>23</v>
      </c>
      <c r="F1202" t="s">
        <v>99</v>
      </c>
      <c r="G1202" t="s">
        <v>36</v>
      </c>
      <c r="H1202" t="s">
        <v>49</v>
      </c>
      <c r="I1202" t="s">
        <v>27</v>
      </c>
      <c r="J1202" t="s">
        <v>7134</v>
      </c>
      <c r="K1202" t="s">
        <v>28</v>
      </c>
      <c r="L1202" t="s">
        <v>28</v>
      </c>
      <c r="M1202">
        <v>452</v>
      </c>
      <c r="N1202" t="s">
        <v>75</v>
      </c>
      <c r="O1202" t="s">
        <v>30</v>
      </c>
      <c r="P1202" t="s">
        <v>44</v>
      </c>
      <c r="Q1202">
        <v>3</v>
      </c>
      <c r="R1202" t="s">
        <v>37</v>
      </c>
      <c r="S1202">
        <v>1</v>
      </c>
      <c r="T1202" t="s">
        <v>6646</v>
      </c>
    </row>
    <row r="1203" spans="1:20" x14ac:dyDescent="0.3">
      <c r="A1203" t="s">
        <v>1329</v>
      </c>
      <c r="B1203" t="s">
        <v>7135</v>
      </c>
      <c r="C1203" t="s">
        <v>34</v>
      </c>
      <c r="D1203" t="s">
        <v>22</v>
      </c>
      <c r="E1203" t="s">
        <v>23</v>
      </c>
      <c r="F1203" t="s">
        <v>138</v>
      </c>
      <c r="G1203" t="s">
        <v>36</v>
      </c>
      <c r="H1203" t="s">
        <v>43</v>
      </c>
      <c r="I1203" t="s">
        <v>50</v>
      </c>
      <c r="J1203" t="s">
        <v>7135</v>
      </c>
      <c r="K1203" t="s">
        <v>6326</v>
      </c>
      <c r="L1203" t="s">
        <v>51</v>
      </c>
      <c r="M1203">
        <v>346</v>
      </c>
      <c r="N1203" t="s">
        <v>29</v>
      </c>
      <c r="O1203" t="s">
        <v>43</v>
      </c>
      <c r="P1203" t="s">
        <v>31</v>
      </c>
      <c r="Q1203">
        <v>3</v>
      </c>
      <c r="R1203" t="s">
        <v>37</v>
      </c>
      <c r="S1203">
        <v>1</v>
      </c>
      <c r="T1203" t="s">
        <v>6601</v>
      </c>
    </row>
    <row r="1204" spans="1:20" x14ac:dyDescent="0.3">
      <c r="A1204" t="s">
        <v>1330</v>
      </c>
      <c r="B1204" t="s">
        <v>7068</v>
      </c>
      <c r="C1204" t="s">
        <v>39</v>
      </c>
      <c r="D1204" t="s">
        <v>22</v>
      </c>
      <c r="E1204" t="s">
        <v>40</v>
      </c>
      <c r="F1204" t="s">
        <v>187</v>
      </c>
      <c r="G1204" t="s">
        <v>42</v>
      </c>
      <c r="H1204" t="s">
        <v>110</v>
      </c>
      <c r="I1204" t="s">
        <v>50</v>
      </c>
      <c r="J1204" t="s">
        <v>7068</v>
      </c>
      <c r="K1204" t="s">
        <v>7136</v>
      </c>
      <c r="L1204" t="s">
        <v>51</v>
      </c>
      <c r="M1204">
        <v>136</v>
      </c>
      <c r="N1204" t="s">
        <v>52</v>
      </c>
      <c r="O1204" t="s">
        <v>63</v>
      </c>
      <c r="P1204" t="s">
        <v>64</v>
      </c>
      <c r="Q1204" t="s">
        <v>95</v>
      </c>
      <c r="R1204" t="s">
        <v>28</v>
      </c>
      <c r="S1204">
        <v>0</v>
      </c>
      <c r="T1204" t="s">
        <v>6859</v>
      </c>
    </row>
    <row r="1205" spans="1:20" x14ac:dyDescent="0.3">
      <c r="A1205" t="s">
        <v>1331</v>
      </c>
      <c r="B1205" t="s">
        <v>7137</v>
      </c>
      <c r="C1205" t="s">
        <v>46</v>
      </c>
      <c r="D1205" t="s">
        <v>22</v>
      </c>
      <c r="E1205" t="s">
        <v>40</v>
      </c>
      <c r="F1205" t="s">
        <v>101</v>
      </c>
      <c r="G1205" t="s">
        <v>48</v>
      </c>
      <c r="H1205" t="s">
        <v>26</v>
      </c>
      <c r="I1205" t="s">
        <v>27</v>
      </c>
      <c r="J1205" t="s">
        <v>7137</v>
      </c>
      <c r="K1205" t="s">
        <v>28</v>
      </c>
      <c r="L1205" t="s">
        <v>28</v>
      </c>
      <c r="M1205">
        <v>516</v>
      </c>
      <c r="N1205" t="s">
        <v>52</v>
      </c>
      <c r="O1205" t="s">
        <v>30</v>
      </c>
      <c r="P1205" t="s">
        <v>107</v>
      </c>
      <c r="Q1205">
        <v>4</v>
      </c>
      <c r="R1205" t="s">
        <v>32</v>
      </c>
      <c r="S1205">
        <v>1</v>
      </c>
      <c r="T1205" t="s">
        <v>6229</v>
      </c>
    </row>
    <row r="1206" spans="1:20" x14ac:dyDescent="0.3">
      <c r="A1206" t="s">
        <v>1332</v>
      </c>
      <c r="B1206" t="s">
        <v>7029</v>
      </c>
      <c r="C1206" t="s">
        <v>55</v>
      </c>
      <c r="D1206" t="s">
        <v>56</v>
      </c>
      <c r="E1206" t="s">
        <v>23</v>
      </c>
      <c r="F1206" t="s">
        <v>57</v>
      </c>
      <c r="G1206" t="s">
        <v>58</v>
      </c>
      <c r="H1206" t="s">
        <v>43</v>
      </c>
      <c r="I1206" t="s">
        <v>27</v>
      </c>
      <c r="J1206" t="s">
        <v>7029</v>
      </c>
      <c r="K1206" t="s">
        <v>28</v>
      </c>
      <c r="L1206" t="s">
        <v>28</v>
      </c>
      <c r="M1206">
        <v>358</v>
      </c>
      <c r="N1206" t="s">
        <v>29</v>
      </c>
      <c r="O1206" t="s">
        <v>63</v>
      </c>
      <c r="P1206" t="s">
        <v>44</v>
      </c>
      <c r="Q1206">
        <v>3</v>
      </c>
      <c r="R1206" t="s">
        <v>37</v>
      </c>
      <c r="S1206">
        <v>1</v>
      </c>
      <c r="T1206" t="s">
        <v>6455</v>
      </c>
    </row>
    <row r="1207" spans="1:20" x14ac:dyDescent="0.3">
      <c r="A1207" t="s">
        <v>1333</v>
      </c>
      <c r="B1207" t="s">
        <v>6696</v>
      </c>
      <c r="C1207" t="s">
        <v>60</v>
      </c>
      <c r="D1207" t="s">
        <v>56</v>
      </c>
      <c r="E1207" t="s">
        <v>40</v>
      </c>
      <c r="F1207" t="s">
        <v>57</v>
      </c>
      <c r="G1207" t="s">
        <v>58</v>
      </c>
      <c r="H1207" t="s">
        <v>43</v>
      </c>
      <c r="I1207" t="s">
        <v>27</v>
      </c>
      <c r="J1207" t="s">
        <v>6696</v>
      </c>
      <c r="K1207" t="s">
        <v>28</v>
      </c>
      <c r="L1207" t="s">
        <v>28</v>
      </c>
      <c r="M1207">
        <v>498</v>
      </c>
      <c r="N1207" t="s">
        <v>29</v>
      </c>
      <c r="O1207" t="s">
        <v>30</v>
      </c>
      <c r="P1207" t="s">
        <v>64</v>
      </c>
      <c r="Q1207">
        <v>3</v>
      </c>
      <c r="R1207" t="s">
        <v>37</v>
      </c>
      <c r="S1207">
        <v>1</v>
      </c>
      <c r="T1207" t="s">
        <v>6440</v>
      </c>
    </row>
    <row r="1208" spans="1:20" x14ac:dyDescent="0.3">
      <c r="A1208" t="s">
        <v>1334</v>
      </c>
      <c r="B1208" t="s">
        <v>6715</v>
      </c>
      <c r="C1208" t="s">
        <v>66</v>
      </c>
      <c r="D1208" t="s">
        <v>56</v>
      </c>
      <c r="E1208" t="s">
        <v>67</v>
      </c>
      <c r="F1208" t="s">
        <v>193</v>
      </c>
      <c r="G1208" t="s">
        <v>69</v>
      </c>
      <c r="H1208" t="s">
        <v>43</v>
      </c>
      <c r="I1208" t="s">
        <v>27</v>
      </c>
      <c r="J1208" t="s">
        <v>6715</v>
      </c>
      <c r="K1208" t="s">
        <v>28</v>
      </c>
      <c r="L1208" t="s">
        <v>28</v>
      </c>
      <c r="M1208">
        <v>877</v>
      </c>
      <c r="N1208" t="s">
        <v>75</v>
      </c>
      <c r="O1208" t="s">
        <v>63</v>
      </c>
      <c r="P1208" t="s">
        <v>64</v>
      </c>
      <c r="Q1208">
        <v>3</v>
      </c>
      <c r="R1208" t="s">
        <v>37</v>
      </c>
      <c r="S1208">
        <v>2</v>
      </c>
      <c r="T1208" t="s">
        <v>6667</v>
      </c>
    </row>
    <row r="1209" spans="1:20" x14ac:dyDescent="0.3">
      <c r="A1209" t="s">
        <v>1335</v>
      </c>
      <c r="B1209" t="s">
        <v>7052</v>
      </c>
      <c r="C1209" t="s">
        <v>71</v>
      </c>
      <c r="D1209" t="s">
        <v>72</v>
      </c>
      <c r="E1209" t="s">
        <v>23</v>
      </c>
      <c r="F1209" t="s">
        <v>73</v>
      </c>
      <c r="G1209" t="s">
        <v>74</v>
      </c>
      <c r="H1209" t="s">
        <v>49</v>
      </c>
      <c r="I1209" t="s">
        <v>27</v>
      </c>
      <c r="J1209" t="s">
        <v>7052</v>
      </c>
      <c r="K1209" t="s">
        <v>28</v>
      </c>
      <c r="L1209" t="s">
        <v>28</v>
      </c>
      <c r="M1209">
        <v>982</v>
      </c>
      <c r="N1209" t="s">
        <v>52</v>
      </c>
      <c r="O1209" t="s">
        <v>63</v>
      </c>
      <c r="P1209" t="s">
        <v>64</v>
      </c>
      <c r="Q1209">
        <v>5</v>
      </c>
      <c r="R1209" t="s">
        <v>119</v>
      </c>
      <c r="S1209">
        <v>3</v>
      </c>
      <c r="T1209" t="s">
        <v>6286</v>
      </c>
    </row>
    <row r="1210" spans="1:20" x14ac:dyDescent="0.3">
      <c r="A1210" t="s">
        <v>1336</v>
      </c>
      <c r="B1210" t="s">
        <v>6893</v>
      </c>
      <c r="C1210" t="s">
        <v>77</v>
      </c>
      <c r="D1210" t="s">
        <v>72</v>
      </c>
      <c r="E1210" t="s">
        <v>40</v>
      </c>
      <c r="F1210" t="s">
        <v>112</v>
      </c>
      <c r="G1210" t="s">
        <v>79</v>
      </c>
      <c r="H1210" t="s">
        <v>43</v>
      </c>
      <c r="I1210" t="s">
        <v>27</v>
      </c>
      <c r="J1210" t="s">
        <v>6893</v>
      </c>
      <c r="K1210" t="s">
        <v>28</v>
      </c>
      <c r="L1210" t="s">
        <v>28</v>
      </c>
      <c r="M1210">
        <v>320</v>
      </c>
      <c r="N1210" t="s">
        <v>29</v>
      </c>
      <c r="O1210" t="s">
        <v>63</v>
      </c>
      <c r="P1210" t="s">
        <v>44</v>
      </c>
      <c r="Q1210">
        <v>5</v>
      </c>
      <c r="R1210" t="s">
        <v>119</v>
      </c>
      <c r="S1210">
        <v>1</v>
      </c>
      <c r="T1210" t="s">
        <v>6516</v>
      </c>
    </row>
    <row r="1211" spans="1:20" x14ac:dyDescent="0.3">
      <c r="A1211" t="s">
        <v>1337</v>
      </c>
      <c r="B1211" t="s">
        <v>6864</v>
      </c>
      <c r="C1211" t="s">
        <v>81</v>
      </c>
      <c r="D1211" t="s">
        <v>72</v>
      </c>
      <c r="E1211" t="s">
        <v>23</v>
      </c>
      <c r="F1211" t="s">
        <v>82</v>
      </c>
      <c r="G1211" t="s">
        <v>83</v>
      </c>
      <c r="H1211" t="s">
        <v>26</v>
      </c>
      <c r="I1211" t="s">
        <v>27</v>
      </c>
      <c r="J1211" t="s">
        <v>6864</v>
      </c>
      <c r="K1211" t="s">
        <v>28</v>
      </c>
      <c r="L1211" t="s">
        <v>28</v>
      </c>
      <c r="M1211">
        <v>665</v>
      </c>
      <c r="N1211" t="s">
        <v>52</v>
      </c>
      <c r="O1211" t="s">
        <v>30</v>
      </c>
      <c r="P1211" t="s">
        <v>64</v>
      </c>
      <c r="Q1211">
        <v>4</v>
      </c>
      <c r="R1211" t="s">
        <v>32</v>
      </c>
      <c r="S1211">
        <v>2</v>
      </c>
      <c r="T1211" t="s">
        <v>6592</v>
      </c>
    </row>
    <row r="1212" spans="1:20" x14ac:dyDescent="0.3">
      <c r="A1212" t="s">
        <v>1338</v>
      </c>
      <c r="B1212" t="s">
        <v>6552</v>
      </c>
      <c r="C1212" t="s">
        <v>86</v>
      </c>
      <c r="D1212" t="s">
        <v>87</v>
      </c>
      <c r="E1212" t="s">
        <v>67</v>
      </c>
      <c r="F1212" t="s">
        <v>114</v>
      </c>
      <c r="G1212" t="s">
        <v>94</v>
      </c>
      <c r="H1212" t="s">
        <v>43</v>
      </c>
      <c r="I1212" t="s">
        <v>27</v>
      </c>
      <c r="J1212" t="s">
        <v>6552</v>
      </c>
      <c r="K1212" t="s">
        <v>28</v>
      </c>
      <c r="L1212" t="s">
        <v>28</v>
      </c>
      <c r="M1212">
        <v>433</v>
      </c>
      <c r="N1212" t="s">
        <v>29</v>
      </c>
      <c r="O1212" t="s">
        <v>30</v>
      </c>
      <c r="P1212" t="s">
        <v>107</v>
      </c>
      <c r="Q1212">
        <v>2</v>
      </c>
      <c r="R1212" t="s">
        <v>53</v>
      </c>
      <c r="S1212">
        <v>1</v>
      </c>
      <c r="T1212" t="s">
        <v>6582</v>
      </c>
    </row>
    <row r="1213" spans="1:20" x14ac:dyDescent="0.3">
      <c r="A1213" t="s">
        <v>1339</v>
      </c>
      <c r="B1213" t="s">
        <v>7138</v>
      </c>
      <c r="C1213" t="s">
        <v>91</v>
      </c>
      <c r="D1213" t="s">
        <v>87</v>
      </c>
      <c r="E1213" t="s">
        <v>92</v>
      </c>
      <c r="F1213" t="s">
        <v>93</v>
      </c>
      <c r="G1213" t="s">
        <v>94</v>
      </c>
      <c r="H1213" t="s">
        <v>26</v>
      </c>
      <c r="I1213" t="s">
        <v>50</v>
      </c>
      <c r="J1213" t="s">
        <v>7138</v>
      </c>
      <c r="K1213" t="s">
        <v>7139</v>
      </c>
      <c r="L1213" t="s">
        <v>51</v>
      </c>
      <c r="M1213">
        <v>389</v>
      </c>
      <c r="N1213" t="s">
        <v>75</v>
      </c>
      <c r="O1213" t="s">
        <v>30</v>
      </c>
      <c r="P1213" t="s">
        <v>31</v>
      </c>
      <c r="Q1213">
        <v>3</v>
      </c>
      <c r="R1213" t="s">
        <v>37</v>
      </c>
      <c r="S1213">
        <v>1</v>
      </c>
      <c r="T1213" t="s">
        <v>6182</v>
      </c>
    </row>
    <row r="1214" spans="1:20" x14ac:dyDescent="0.3">
      <c r="A1214" t="s">
        <v>1340</v>
      </c>
      <c r="B1214" t="s">
        <v>6881</v>
      </c>
      <c r="C1214" t="s">
        <v>21</v>
      </c>
      <c r="D1214" t="s">
        <v>22</v>
      </c>
      <c r="E1214" t="s">
        <v>23</v>
      </c>
      <c r="F1214" t="s">
        <v>24</v>
      </c>
      <c r="G1214" t="s">
        <v>25</v>
      </c>
      <c r="H1214" t="s">
        <v>26</v>
      </c>
      <c r="I1214" t="s">
        <v>27</v>
      </c>
      <c r="J1214" t="s">
        <v>6881</v>
      </c>
      <c r="K1214" t="s">
        <v>28</v>
      </c>
      <c r="L1214" t="s">
        <v>28</v>
      </c>
      <c r="M1214">
        <v>405</v>
      </c>
      <c r="N1214" t="s">
        <v>29</v>
      </c>
      <c r="O1214" t="s">
        <v>30</v>
      </c>
      <c r="P1214" t="s">
        <v>107</v>
      </c>
      <c r="Q1214">
        <v>4</v>
      </c>
      <c r="R1214" t="s">
        <v>32</v>
      </c>
      <c r="S1214">
        <v>1</v>
      </c>
      <c r="T1214" t="s">
        <v>6262</v>
      </c>
    </row>
    <row r="1215" spans="1:20" x14ac:dyDescent="0.3">
      <c r="A1215" t="s">
        <v>1341</v>
      </c>
      <c r="B1215" t="s">
        <v>6893</v>
      </c>
      <c r="C1215" t="s">
        <v>34</v>
      </c>
      <c r="D1215" t="s">
        <v>22</v>
      </c>
      <c r="E1215" t="s">
        <v>23</v>
      </c>
      <c r="F1215" t="s">
        <v>138</v>
      </c>
      <c r="G1215" t="s">
        <v>36</v>
      </c>
      <c r="H1215" t="s">
        <v>43</v>
      </c>
      <c r="I1215" t="s">
        <v>27</v>
      </c>
      <c r="J1215" t="s">
        <v>6893</v>
      </c>
      <c r="K1215" t="s">
        <v>28</v>
      </c>
      <c r="L1215" t="s">
        <v>28</v>
      </c>
      <c r="M1215">
        <v>320</v>
      </c>
      <c r="N1215" t="s">
        <v>52</v>
      </c>
      <c r="O1215" t="s">
        <v>30</v>
      </c>
      <c r="P1215" t="s">
        <v>44</v>
      </c>
      <c r="Q1215">
        <v>5</v>
      </c>
      <c r="R1215" t="s">
        <v>119</v>
      </c>
      <c r="S1215">
        <v>1</v>
      </c>
      <c r="T1215" t="s">
        <v>6293</v>
      </c>
    </row>
    <row r="1216" spans="1:20" x14ac:dyDescent="0.3">
      <c r="A1216" t="s">
        <v>1342</v>
      </c>
      <c r="B1216" t="s">
        <v>6774</v>
      </c>
      <c r="C1216" t="s">
        <v>39</v>
      </c>
      <c r="D1216" t="s">
        <v>22</v>
      </c>
      <c r="E1216" t="s">
        <v>40</v>
      </c>
      <c r="F1216" t="s">
        <v>174</v>
      </c>
      <c r="G1216" t="s">
        <v>42</v>
      </c>
      <c r="H1216" t="s">
        <v>26</v>
      </c>
      <c r="I1216" t="s">
        <v>27</v>
      </c>
      <c r="J1216" t="s">
        <v>6774</v>
      </c>
      <c r="K1216" t="s">
        <v>28</v>
      </c>
      <c r="L1216" t="s">
        <v>28</v>
      </c>
      <c r="M1216">
        <v>304</v>
      </c>
      <c r="N1216" t="s">
        <v>29</v>
      </c>
      <c r="O1216" t="s">
        <v>63</v>
      </c>
      <c r="P1216" t="s">
        <v>64</v>
      </c>
      <c r="Q1216">
        <v>5</v>
      </c>
      <c r="R1216" t="s">
        <v>119</v>
      </c>
      <c r="S1216">
        <v>1</v>
      </c>
      <c r="T1216" t="s">
        <v>6209</v>
      </c>
    </row>
    <row r="1217" spans="1:20" x14ac:dyDescent="0.3">
      <c r="A1217" t="s">
        <v>1343</v>
      </c>
      <c r="B1217" t="s">
        <v>6913</v>
      </c>
      <c r="C1217" t="s">
        <v>46</v>
      </c>
      <c r="D1217" t="s">
        <v>22</v>
      </c>
      <c r="E1217" t="s">
        <v>40</v>
      </c>
      <c r="F1217" t="s">
        <v>143</v>
      </c>
      <c r="G1217" t="s">
        <v>48</v>
      </c>
      <c r="H1217" t="s">
        <v>43</v>
      </c>
      <c r="I1217" t="s">
        <v>27</v>
      </c>
      <c r="J1217" t="s">
        <v>6913</v>
      </c>
      <c r="K1217" t="s">
        <v>28</v>
      </c>
      <c r="L1217" t="s">
        <v>28</v>
      </c>
      <c r="M1217">
        <v>483</v>
      </c>
      <c r="N1217" t="s">
        <v>29</v>
      </c>
      <c r="O1217" t="s">
        <v>105</v>
      </c>
      <c r="P1217" t="s">
        <v>31</v>
      </c>
      <c r="Q1217">
        <v>4</v>
      </c>
      <c r="R1217" t="s">
        <v>32</v>
      </c>
      <c r="S1217">
        <v>1</v>
      </c>
      <c r="T1217" t="s">
        <v>6805</v>
      </c>
    </row>
    <row r="1218" spans="1:20" x14ac:dyDescent="0.3">
      <c r="A1218" t="s">
        <v>1344</v>
      </c>
      <c r="B1218" t="s">
        <v>6951</v>
      </c>
      <c r="C1218" t="s">
        <v>55</v>
      </c>
      <c r="D1218" t="s">
        <v>56</v>
      </c>
      <c r="E1218" t="s">
        <v>23</v>
      </c>
      <c r="F1218" t="s">
        <v>190</v>
      </c>
      <c r="G1218" t="s">
        <v>58</v>
      </c>
      <c r="H1218" t="s">
        <v>49</v>
      </c>
      <c r="I1218" t="s">
        <v>27</v>
      </c>
      <c r="J1218" t="s">
        <v>6951</v>
      </c>
      <c r="K1218" t="s">
        <v>28</v>
      </c>
      <c r="L1218" t="s">
        <v>28</v>
      </c>
      <c r="M1218">
        <v>962</v>
      </c>
      <c r="N1218" t="s">
        <v>52</v>
      </c>
      <c r="O1218" t="s">
        <v>63</v>
      </c>
      <c r="P1218" t="s">
        <v>133</v>
      </c>
      <c r="Q1218">
        <v>3</v>
      </c>
      <c r="R1218" t="s">
        <v>37</v>
      </c>
      <c r="S1218">
        <v>3</v>
      </c>
      <c r="T1218" t="s">
        <v>6975</v>
      </c>
    </row>
    <row r="1219" spans="1:20" x14ac:dyDescent="0.3">
      <c r="A1219" t="s">
        <v>1345</v>
      </c>
      <c r="B1219" t="s">
        <v>7140</v>
      </c>
      <c r="C1219" t="s">
        <v>60</v>
      </c>
      <c r="D1219" t="s">
        <v>56</v>
      </c>
      <c r="E1219" t="s">
        <v>40</v>
      </c>
      <c r="F1219" t="s">
        <v>61</v>
      </c>
      <c r="G1219" t="s">
        <v>62</v>
      </c>
      <c r="H1219" t="s">
        <v>26</v>
      </c>
      <c r="I1219" t="s">
        <v>27</v>
      </c>
      <c r="J1219" t="s">
        <v>7140</v>
      </c>
      <c r="K1219" t="s">
        <v>28</v>
      </c>
      <c r="L1219" t="s">
        <v>28</v>
      </c>
      <c r="M1219">
        <v>588</v>
      </c>
      <c r="N1219" t="s">
        <v>52</v>
      </c>
      <c r="O1219" t="s">
        <v>63</v>
      </c>
      <c r="P1219" t="s">
        <v>107</v>
      </c>
      <c r="Q1219">
        <v>3</v>
      </c>
      <c r="R1219" t="s">
        <v>37</v>
      </c>
      <c r="S1219">
        <v>2</v>
      </c>
      <c r="T1219" t="s">
        <v>6592</v>
      </c>
    </row>
    <row r="1220" spans="1:20" x14ac:dyDescent="0.3">
      <c r="A1220" t="s">
        <v>1346</v>
      </c>
      <c r="B1220" t="s">
        <v>7141</v>
      </c>
      <c r="C1220" t="s">
        <v>66</v>
      </c>
      <c r="D1220" t="s">
        <v>56</v>
      </c>
      <c r="E1220" t="s">
        <v>67</v>
      </c>
      <c r="F1220" t="s">
        <v>193</v>
      </c>
      <c r="G1220" t="s">
        <v>69</v>
      </c>
      <c r="H1220" t="s">
        <v>43</v>
      </c>
      <c r="I1220" t="s">
        <v>27</v>
      </c>
      <c r="J1220" t="s">
        <v>7141</v>
      </c>
      <c r="K1220" t="s">
        <v>28</v>
      </c>
      <c r="L1220" t="s">
        <v>28</v>
      </c>
      <c r="M1220">
        <v>310</v>
      </c>
      <c r="N1220" t="s">
        <v>52</v>
      </c>
      <c r="O1220" t="s">
        <v>30</v>
      </c>
      <c r="P1220" t="s">
        <v>31</v>
      </c>
      <c r="Q1220">
        <v>3</v>
      </c>
      <c r="R1220" t="s">
        <v>37</v>
      </c>
      <c r="S1220">
        <v>1</v>
      </c>
      <c r="T1220" t="s">
        <v>6432</v>
      </c>
    </row>
    <row r="1221" spans="1:20" x14ac:dyDescent="0.3">
      <c r="A1221" t="s">
        <v>1347</v>
      </c>
      <c r="B1221" t="s">
        <v>6439</v>
      </c>
      <c r="C1221" t="s">
        <v>71</v>
      </c>
      <c r="D1221" t="s">
        <v>72</v>
      </c>
      <c r="E1221" t="s">
        <v>23</v>
      </c>
      <c r="F1221" t="s">
        <v>99</v>
      </c>
      <c r="G1221" t="s">
        <v>36</v>
      </c>
      <c r="H1221" t="s">
        <v>49</v>
      </c>
      <c r="I1221" t="s">
        <v>27</v>
      </c>
      <c r="J1221" t="s">
        <v>6439</v>
      </c>
      <c r="K1221" t="s">
        <v>28</v>
      </c>
      <c r="L1221" t="s">
        <v>28</v>
      </c>
      <c r="M1221">
        <v>961</v>
      </c>
      <c r="N1221" t="s">
        <v>29</v>
      </c>
      <c r="O1221" t="s">
        <v>63</v>
      </c>
      <c r="P1221" t="s">
        <v>64</v>
      </c>
      <c r="Q1221">
        <v>5</v>
      </c>
      <c r="R1221" t="s">
        <v>119</v>
      </c>
      <c r="S1221">
        <v>3</v>
      </c>
      <c r="T1221" t="s">
        <v>6319</v>
      </c>
    </row>
    <row r="1222" spans="1:20" x14ac:dyDescent="0.3">
      <c r="A1222" t="s">
        <v>1348</v>
      </c>
      <c r="B1222" t="s">
        <v>6607</v>
      </c>
      <c r="C1222" t="s">
        <v>77</v>
      </c>
      <c r="D1222" t="s">
        <v>72</v>
      </c>
      <c r="E1222" t="s">
        <v>40</v>
      </c>
      <c r="F1222" t="s">
        <v>114</v>
      </c>
      <c r="G1222" t="s">
        <v>94</v>
      </c>
      <c r="H1222" t="s">
        <v>43</v>
      </c>
      <c r="I1222" t="s">
        <v>50</v>
      </c>
      <c r="J1222" t="s">
        <v>6607</v>
      </c>
      <c r="K1222" t="s">
        <v>6940</v>
      </c>
      <c r="L1222" t="s">
        <v>51</v>
      </c>
      <c r="M1222">
        <v>344</v>
      </c>
      <c r="N1222" t="s">
        <v>52</v>
      </c>
      <c r="O1222" t="s">
        <v>105</v>
      </c>
      <c r="P1222" t="s">
        <v>31</v>
      </c>
      <c r="Q1222">
        <v>3</v>
      </c>
      <c r="R1222" t="s">
        <v>37</v>
      </c>
      <c r="S1222">
        <v>1</v>
      </c>
      <c r="T1222" t="s">
        <v>6476</v>
      </c>
    </row>
    <row r="1223" spans="1:20" x14ac:dyDescent="0.3">
      <c r="A1223" t="s">
        <v>1349</v>
      </c>
      <c r="B1223" t="s">
        <v>6960</v>
      </c>
      <c r="C1223" t="s">
        <v>81</v>
      </c>
      <c r="D1223" t="s">
        <v>72</v>
      </c>
      <c r="E1223" t="s">
        <v>23</v>
      </c>
      <c r="F1223" t="s">
        <v>82</v>
      </c>
      <c r="G1223" t="s">
        <v>83</v>
      </c>
      <c r="H1223" t="s">
        <v>26</v>
      </c>
      <c r="I1223" t="s">
        <v>50</v>
      </c>
      <c r="J1223" t="s">
        <v>6960</v>
      </c>
      <c r="K1223" t="s">
        <v>7142</v>
      </c>
      <c r="L1223" t="s">
        <v>84</v>
      </c>
      <c r="M1223">
        <v>158</v>
      </c>
      <c r="N1223" t="s">
        <v>29</v>
      </c>
      <c r="O1223" t="s">
        <v>63</v>
      </c>
      <c r="P1223" t="s">
        <v>44</v>
      </c>
      <c r="Q1223" t="s">
        <v>95</v>
      </c>
      <c r="R1223" t="s">
        <v>28</v>
      </c>
      <c r="S1223">
        <v>0</v>
      </c>
      <c r="T1223" t="s">
        <v>6145</v>
      </c>
    </row>
    <row r="1224" spans="1:20" x14ac:dyDescent="0.3">
      <c r="A1224" t="s">
        <v>1350</v>
      </c>
      <c r="B1224" t="s">
        <v>7143</v>
      </c>
      <c r="C1224" t="s">
        <v>86</v>
      </c>
      <c r="D1224" t="s">
        <v>87</v>
      </c>
      <c r="E1224" t="s">
        <v>67</v>
      </c>
      <c r="F1224" t="s">
        <v>116</v>
      </c>
      <c r="G1224" t="s">
        <v>89</v>
      </c>
      <c r="H1224" t="s">
        <v>26</v>
      </c>
      <c r="I1224" t="s">
        <v>27</v>
      </c>
      <c r="J1224" t="s">
        <v>7143</v>
      </c>
      <c r="K1224" t="s">
        <v>28</v>
      </c>
      <c r="L1224" t="s">
        <v>28</v>
      </c>
      <c r="M1224">
        <v>1064</v>
      </c>
      <c r="N1224" t="s">
        <v>75</v>
      </c>
      <c r="O1224" t="s">
        <v>30</v>
      </c>
      <c r="P1224" t="s">
        <v>133</v>
      </c>
      <c r="Q1224">
        <v>4</v>
      </c>
      <c r="R1224" t="s">
        <v>32</v>
      </c>
      <c r="S1224">
        <v>3</v>
      </c>
      <c r="T1224" t="s">
        <v>6457</v>
      </c>
    </row>
    <row r="1225" spans="1:20" x14ac:dyDescent="0.3">
      <c r="A1225" t="s">
        <v>1351</v>
      </c>
      <c r="B1225" t="s">
        <v>6690</v>
      </c>
      <c r="C1225" t="s">
        <v>91</v>
      </c>
      <c r="D1225" t="s">
        <v>87</v>
      </c>
      <c r="E1225" t="s">
        <v>92</v>
      </c>
      <c r="F1225" t="s">
        <v>35</v>
      </c>
      <c r="G1225" t="s">
        <v>36</v>
      </c>
      <c r="H1225" t="s">
        <v>26</v>
      </c>
      <c r="I1225" t="s">
        <v>27</v>
      </c>
      <c r="J1225" t="s">
        <v>6690</v>
      </c>
      <c r="K1225" t="s">
        <v>28</v>
      </c>
      <c r="L1225" t="s">
        <v>28</v>
      </c>
      <c r="M1225">
        <v>426</v>
      </c>
      <c r="N1225" t="s">
        <v>29</v>
      </c>
      <c r="O1225" t="s">
        <v>105</v>
      </c>
      <c r="P1225" t="s">
        <v>31</v>
      </c>
      <c r="Q1225">
        <v>3</v>
      </c>
      <c r="R1225" t="s">
        <v>37</v>
      </c>
      <c r="S1225">
        <v>1</v>
      </c>
      <c r="T1225" t="s">
        <v>6623</v>
      </c>
    </row>
    <row r="1226" spans="1:20" x14ac:dyDescent="0.3">
      <c r="A1226" t="s">
        <v>1352</v>
      </c>
      <c r="B1226" t="s">
        <v>6945</v>
      </c>
      <c r="C1226" t="s">
        <v>21</v>
      </c>
      <c r="D1226" t="s">
        <v>22</v>
      </c>
      <c r="E1226" t="s">
        <v>23</v>
      </c>
      <c r="F1226" t="s">
        <v>24</v>
      </c>
      <c r="G1226" t="s">
        <v>25</v>
      </c>
      <c r="H1226" t="s">
        <v>26</v>
      </c>
      <c r="I1226" t="s">
        <v>27</v>
      </c>
      <c r="J1226" t="s">
        <v>6945</v>
      </c>
      <c r="K1226" t="s">
        <v>28</v>
      </c>
      <c r="L1226" t="s">
        <v>28</v>
      </c>
      <c r="M1226">
        <v>373</v>
      </c>
      <c r="N1226" t="s">
        <v>140</v>
      </c>
      <c r="O1226" t="s">
        <v>43</v>
      </c>
      <c r="P1226" t="s">
        <v>64</v>
      </c>
      <c r="Q1226">
        <v>3</v>
      </c>
      <c r="R1226" t="s">
        <v>37</v>
      </c>
      <c r="S1226">
        <v>1</v>
      </c>
      <c r="T1226" t="s">
        <v>6159</v>
      </c>
    </row>
    <row r="1227" spans="1:20" x14ac:dyDescent="0.3">
      <c r="A1227" t="s">
        <v>1353</v>
      </c>
      <c r="B1227" t="s">
        <v>6593</v>
      </c>
      <c r="C1227" t="s">
        <v>34</v>
      </c>
      <c r="D1227" t="s">
        <v>22</v>
      </c>
      <c r="E1227" t="s">
        <v>23</v>
      </c>
      <c r="F1227" t="s">
        <v>99</v>
      </c>
      <c r="G1227" t="s">
        <v>36</v>
      </c>
      <c r="H1227" t="s">
        <v>49</v>
      </c>
      <c r="I1227" t="s">
        <v>50</v>
      </c>
      <c r="J1227" t="s">
        <v>6593</v>
      </c>
      <c r="K1227" t="s">
        <v>6467</v>
      </c>
      <c r="L1227" t="s">
        <v>51</v>
      </c>
      <c r="M1227">
        <v>663</v>
      </c>
      <c r="N1227" t="s">
        <v>29</v>
      </c>
      <c r="O1227" t="s">
        <v>30</v>
      </c>
      <c r="P1227" t="s">
        <v>64</v>
      </c>
      <c r="Q1227">
        <v>3</v>
      </c>
      <c r="R1227" t="s">
        <v>37</v>
      </c>
      <c r="S1227">
        <v>2</v>
      </c>
      <c r="T1227" t="s">
        <v>6152</v>
      </c>
    </row>
    <row r="1228" spans="1:20" x14ac:dyDescent="0.3">
      <c r="A1228" t="s">
        <v>1354</v>
      </c>
      <c r="B1228" t="s">
        <v>7039</v>
      </c>
      <c r="C1228" t="s">
        <v>39</v>
      </c>
      <c r="D1228" t="s">
        <v>22</v>
      </c>
      <c r="E1228" t="s">
        <v>40</v>
      </c>
      <c r="F1228" t="s">
        <v>41</v>
      </c>
      <c r="G1228" t="s">
        <v>42</v>
      </c>
      <c r="H1228" t="s">
        <v>43</v>
      </c>
      <c r="I1228" t="s">
        <v>27</v>
      </c>
      <c r="J1228" t="s">
        <v>7039</v>
      </c>
      <c r="K1228" t="s">
        <v>28</v>
      </c>
      <c r="L1228" t="s">
        <v>28</v>
      </c>
      <c r="M1228">
        <v>790</v>
      </c>
      <c r="N1228" t="s">
        <v>52</v>
      </c>
      <c r="O1228" t="s">
        <v>30</v>
      </c>
      <c r="P1228" t="s">
        <v>31</v>
      </c>
      <c r="Q1228">
        <v>3</v>
      </c>
      <c r="R1228" t="s">
        <v>37</v>
      </c>
      <c r="S1228">
        <v>2</v>
      </c>
      <c r="T1228" t="s">
        <v>6316</v>
      </c>
    </row>
    <row r="1229" spans="1:20" x14ac:dyDescent="0.3">
      <c r="A1229" t="s">
        <v>1355</v>
      </c>
      <c r="B1229" t="s">
        <v>6943</v>
      </c>
      <c r="C1229" t="s">
        <v>46</v>
      </c>
      <c r="D1229" t="s">
        <v>22</v>
      </c>
      <c r="E1229" t="s">
        <v>40</v>
      </c>
      <c r="F1229" t="s">
        <v>41</v>
      </c>
      <c r="G1229" t="s">
        <v>42</v>
      </c>
      <c r="H1229" t="s">
        <v>43</v>
      </c>
      <c r="I1229" t="s">
        <v>27</v>
      </c>
      <c r="J1229" t="s">
        <v>6943</v>
      </c>
      <c r="K1229" t="s">
        <v>28</v>
      </c>
      <c r="L1229" t="s">
        <v>28</v>
      </c>
      <c r="M1229">
        <v>212</v>
      </c>
      <c r="N1229" t="s">
        <v>52</v>
      </c>
      <c r="O1229" t="s">
        <v>43</v>
      </c>
      <c r="P1229" t="s">
        <v>31</v>
      </c>
      <c r="Q1229">
        <v>2</v>
      </c>
      <c r="R1229" t="s">
        <v>53</v>
      </c>
      <c r="S1229">
        <v>1</v>
      </c>
      <c r="T1229" t="s">
        <v>6440</v>
      </c>
    </row>
    <row r="1230" spans="1:20" x14ac:dyDescent="0.3">
      <c r="A1230" t="s">
        <v>1356</v>
      </c>
      <c r="B1230" t="s">
        <v>6741</v>
      </c>
      <c r="C1230" t="s">
        <v>55</v>
      </c>
      <c r="D1230" t="s">
        <v>56</v>
      </c>
      <c r="E1230" t="s">
        <v>23</v>
      </c>
      <c r="F1230" t="s">
        <v>147</v>
      </c>
      <c r="G1230" t="s">
        <v>58</v>
      </c>
      <c r="H1230" t="s">
        <v>26</v>
      </c>
      <c r="I1230" t="s">
        <v>27</v>
      </c>
      <c r="J1230" t="s">
        <v>6741</v>
      </c>
      <c r="K1230" t="s">
        <v>28</v>
      </c>
      <c r="L1230" t="s">
        <v>28</v>
      </c>
      <c r="M1230">
        <v>714</v>
      </c>
      <c r="N1230" t="s">
        <v>29</v>
      </c>
      <c r="O1230" t="s">
        <v>63</v>
      </c>
      <c r="P1230" t="s">
        <v>31</v>
      </c>
      <c r="Q1230">
        <v>3</v>
      </c>
      <c r="R1230" t="s">
        <v>37</v>
      </c>
      <c r="S1230">
        <v>2</v>
      </c>
      <c r="T1230" t="s">
        <v>6198</v>
      </c>
    </row>
    <row r="1231" spans="1:20" x14ac:dyDescent="0.3">
      <c r="A1231" t="s">
        <v>1357</v>
      </c>
      <c r="B1231" t="s">
        <v>6541</v>
      </c>
      <c r="C1231" t="s">
        <v>60</v>
      </c>
      <c r="D1231" t="s">
        <v>56</v>
      </c>
      <c r="E1231" t="s">
        <v>40</v>
      </c>
      <c r="F1231" t="s">
        <v>57</v>
      </c>
      <c r="G1231" t="s">
        <v>58</v>
      </c>
      <c r="H1231" t="s">
        <v>43</v>
      </c>
      <c r="I1231" t="s">
        <v>50</v>
      </c>
      <c r="J1231" t="s">
        <v>6541</v>
      </c>
      <c r="K1231" t="s">
        <v>6825</v>
      </c>
      <c r="L1231" t="s">
        <v>84</v>
      </c>
      <c r="M1231">
        <v>138</v>
      </c>
      <c r="N1231" t="s">
        <v>122</v>
      </c>
      <c r="O1231" t="s">
        <v>43</v>
      </c>
      <c r="P1231" t="s">
        <v>107</v>
      </c>
      <c r="Q1231" t="s">
        <v>95</v>
      </c>
      <c r="R1231" t="s">
        <v>28</v>
      </c>
      <c r="S1231">
        <v>0</v>
      </c>
      <c r="T1231" t="s">
        <v>6296</v>
      </c>
    </row>
    <row r="1232" spans="1:20" x14ac:dyDescent="0.3">
      <c r="A1232" t="s">
        <v>1358</v>
      </c>
      <c r="B1232" t="s">
        <v>6946</v>
      </c>
      <c r="C1232" t="s">
        <v>66</v>
      </c>
      <c r="D1232" t="s">
        <v>56</v>
      </c>
      <c r="E1232" t="s">
        <v>67</v>
      </c>
      <c r="F1232" t="s">
        <v>193</v>
      </c>
      <c r="G1232" t="s">
        <v>69</v>
      </c>
      <c r="H1232" t="s">
        <v>43</v>
      </c>
      <c r="I1232" t="s">
        <v>27</v>
      </c>
      <c r="J1232" t="s">
        <v>6946</v>
      </c>
      <c r="K1232" t="s">
        <v>28</v>
      </c>
      <c r="L1232" t="s">
        <v>28</v>
      </c>
      <c r="M1232">
        <v>137</v>
      </c>
      <c r="N1232" t="s">
        <v>29</v>
      </c>
      <c r="O1232" t="s">
        <v>63</v>
      </c>
      <c r="P1232" t="s">
        <v>64</v>
      </c>
      <c r="Q1232" t="s">
        <v>95</v>
      </c>
      <c r="R1232" t="s">
        <v>28</v>
      </c>
      <c r="S1232">
        <v>0</v>
      </c>
      <c r="T1232" t="s">
        <v>6316</v>
      </c>
    </row>
    <row r="1233" spans="1:20" x14ac:dyDescent="0.3">
      <c r="A1233" t="s">
        <v>1359</v>
      </c>
      <c r="B1233" t="s">
        <v>6669</v>
      </c>
      <c r="C1233" t="s">
        <v>71</v>
      </c>
      <c r="D1233" t="s">
        <v>72</v>
      </c>
      <c r="E1233" t="s">
        <v>23</v>
      </c>
      <c r="F1233" t="s">
        <v>150</v>
      </c>
      <c r="G1233" t="s">
        <v>74</v>
      </c>
      <c r="H1233" t="s">
        <v>26</v>
      </c>
      <c r="I1233" t="s">
        <v>27</v>
      </c>
      <c r="J1233" t="s">
        <v>6669</v>
      </c>
      <c r="K1233" t="s">
        <v>28</v>
      </c>
      <c r="L1233" t="s">
        <v>28</v>
      </c>
      <c r="M1233">
        <v>868</v>
      </c>
      <c r="N1233" t="s">
        <v>122</v>
      </c>
      <c r="O1233" t="s">
        <v>63</v>
      </c>
      <c r="P1233" t="s">
        <v>31</v>
      </c>
      <c r="Q1233">
        <v>4</v>
      </c>
      <c r="R1233" t="s">
        <v>32</v>
      </c>
      <c r="S1233">
        <v>2</v>
      </c>
      <c r="T1233" t="s">
        <v>6539</v>
      </c>
    </row>
    <row r="1234" spans="1:20" x14ac:dyDescent="0.3">
      <c r="A1234" t="s">
        <v>1360</v>
      </c>
      <c r="B1234" t="s">
        <v>6780</v>
      </c>
      <c r="C1234" t="s">
        <v>77</v>
      </c>
      <c r="D1234" t="s">
        <v>72</v>
      </c>
      <c r="E1234" t="s">
        <v>40</v>
      </c>
      <c r="F1234" t="s">
        <v>112</v>
      </c>
      <c r="G1234" t="s">
        <v>79</v>
      </c>
      <c r="H1234" t="s">
        <v>43</v>
      </c>
      <c r="I1234" t="s">
        <v>50</v>
      </c>
      <c r="J1234" t="s">
        <v>6780</v>
      </c>
      <c r="K1234" t="s">
        <v>7144</v>
      </c>
      <c r="L1234" t="s">
        <v>159</v>
      </c>
      <c r="M1234">
        <v>406</v>
      </c>
      <c r="N1234" t="s">
        <v>52</v>
      </c>
      <c r="O1234" t="s">
        <v>30</v>
      </c>
      <c r="P1234" t="s">
        <v>107</v>
      </c>
      <c r="Q1234">
        <v>3</v>
      </c>
      <c r="R1234" t="s">
        <v>37</v>
      </c>
      <c r="S1234">
        <v>1</v>
      </c>
      <c r="T1234" t="s">
        <v>6239</v>
      </c>
    </row>
    <row r="1235" spans="1:20" x14ac:dyDescent="0.3">
      <c r="A1235" t="s">
        <v>1361</v>
      </c>
      <c r="B1235" t="s">
        <v>7145</v>
      </c>
      <c r="C1235" t="s">
        <v>81</v>
      </c>
      <c r="D1235" t="s">
        <v>72</v>
      </c>
      <c r="E1235" t="s">
        <v>23</v>
      </c>
      <c r="F1235" t="s">
        <v>223</v>
      </c>
      <c r="G1235" t="s">
        <v>83</v>
      </c>
      <c r="H1235" t="s">
        <v>49</v>
      </c>
      <c r="I1235" t="s">
        <v>27</v>
      </c>
      <c r="J1235" t="s">
        <v>7145</v>
      </c>
      <c r="K1235" t="s">
        <v>28</v>
      </c>
      <c r="L1235" t="s">
        <v>28</v>
      </c>
      <c r="M1235">
        <v>783</v>
      </c>
      <c r="N1235" t="s">
        <v>29</v>
      </c>
      <c r="O1235" t="s">
        <v>43</v>
      </c>
      <c r="P1235" t="s">
        <v>31</v>
      </c>
      <c r="Q1235">
        <v>4</v>
      </c>
      <c r="R1235" t="s">
        <v>32</v>
      </c>
      <c r="S1235">
        <v>2</v>
      </c>
      <c r="T1235" t="s">
        <v>6332</v>
      </c>
    </row>
    <row r="1236" spans="1:20" x14ac:dyDescent="0.3">
      <c r="A1236" t="s">
        <v>1362</v>
      </c>
      <c r="B1236" t="s">
        <v>7105</v>
      </c>
      <c r="C1236" t="s">
        <v>86</v>
      </c>
      <c r="D1236" t="s">
        <v>87</v>
      </c>
      <c r="E1236" t="s">
        <v>67</v>
      </c>
      <c r="F1236" t="s">
        <v>88</v>
      </c>
      <c r="G1236" t="s">
        <v>89</v>
      </c>
      <c r="H1236" t="s">
        <v>49</v>
      </c>
      <c r="I1236" t="s">
        <v>27</v>
      </c>
      <c r="J1236" t="s">
        <v>7105</v>
      </c>
      <c r="K1236" t="s">
        <v>28</v>
      </c>
      <c r="L1236" t="s">
        <v>28</v>
      </c>
      <c r="M1236">
        <v>641</v>
      </c>
      <c r="N1236" t="s">
        <v>75</v>
      </c>
      <c r="O1236" t="s">
        <v>63</v>
      </c>
      <c r="P1236" t="s">
        <v>44</v>
      </c>
      <c r="Q1236">
        <v>2</v>
      </c>
      <c r="R1236" t="s">
        <v>53</v>
      </c>
      <c r="S1236">
        <v>2</v>
      </c>
      <c r="T1236" t="s">
        <v>6376</v>
      </c>
    </row>
    <row r="1237" spans="1:20" x14ac:dyDescent="0.3">
      <c r="A1237" t="s">
        <v>1363</v>
      </c>
      <c r="B1237" t="s">
        <v>6733</v>
      </c>
      <c r="C1237" t="s">
        <v>91</v>
      </c>
      <c r="D1237" t="s">
        <v>87</v>
      </c>
      <c r="E1237" t="s">
        <v>92</v>
      </c>
      <c r="F1237" t="s">
        <v>114</v>
      </c>
      <c r="G1237" t="s">
        <v>94</v>
      </c>
      <c r="H1237" t="s">
        <v>43</v>
      </c>
      <c r="I1237" t="s">
        <v>27</v>
      </c>
      <c r="J1237" t="s">
        <v>6733</v>
      </c>
      <c r="K1237" t="s">
        <v>28</v>
      </c>
      <c r="L1237" t="s">
        <v>28</v>
      </c>
      <c r="M1237">
        <v>899</v>
      </c>
      <c r="N1237" t="s">
        <v>29</v>
      </c>
      <c r="O1237" t="s">
        <v>170</v>
      </c>
      <c r="P1237" t="s">
        <v>107</v>
      </c>
      <c r="Q1237">
        <v>4</v>
      </c>
      <c r="R1237" t="s">
        <v>32</v>
      </c>
      <c r="S1237">
        <v>2</v>
      </c>
      <c r="T1237" t="s">
        <v>6143</v>
      </c>
    </row>
    <row r="1238" spans="1:20" x14ac:dyDescent="0.3">
      <c r="A1238" t="s">
        <v>1364</v>
      </c>
      <c r="B1238" t="s">
        <v>6310</v>
      </c>
      <c r="C1238" t="s">
        <v>21</v>
      </c>
      <c r="D1238" t="s">
        <v>22</v>
      </c>
      <c r="E1238" t="s">
        <v>23</v>
      </c>
      <c r="F1238" t="s">
        <v>41</v>
      </c>
      <c r="G1238" t="s">
        <v>42</v>
      </c>
      <c r="H1238" t="s">
        <v>43</v>
      </c>
      <c r="I1238" t="s">
        <v>27</v>
      </c>
      <c r="J1238" t="s">
        <v>6310</v>
      </c>
      <c r="K1238" t="s">
        <v>28</v>
      </c>
      <c r="L1238" t="s">
        <v>28</v>
      </c>
      <c r="M1238">
        <v>540</v>
      </c>
      <c r="N1238" t="s">
        <v>75</v>
      </c>
      <c r="O1238" t="s">
        <v>30</v>
      </c>
      <c r="P1238" t="s">
        <v>31</v>
      </c>
      <c r="Q1238">
        <v>4</v>
      </c>
      <c r="R1238" t="s">
        <v>32</v>
      </c>
      <c r="S1238">
        <v>1</v>
      </c>
      <c r="T1238" t="s">
        <v>6283</v>
      </c>
    </row>
    <row r="1239" spans="1:20" x14ac:dyDescent="0.3">
      <c r="A1239" t="s">
        <v>1365</v>
      </c>
      <c r="B1239" t="s">
        <v>6312</v>
      </c>
      <c r="C1239" t="s">
        <v>34</v>
      </c>
      <c r="D1239" t="s">
        <v>22</v>
      </c>
      <c r="E1239" t="s">
        <v>23</v>
      </c>
      <c r="F1239" t="s">
        <v>121</v>
      </c>
      <c r="G1239" t="s">
        <v>25</v>
      </c>
      <c r="H1239" t="s">
        <v>49</v>
      </c>
      <c r="I1239" t="s">
        <v>27</v>
      </c>
      <c r="J1239" t="s">
        <v>6312</v>
      </c>
      <c r="K1239" t="s">
        <v>28</v>
      </c>
      <c r="L1239" t="s">
        <v>28</v>
      </c>
      <c r="M1239">
        <v>348</v>
      </c>
      <c r="N1239" t="s">
        <v>75</v>
      </c>
      <c r="O1239" t="s">
        <v>30</v>
      </c>
      <c r="P1239" t="s">
        <v>31</v>
      </c>
      <c r="Q1239">
        <v>4</v>
      </c>
      <c r="R1239" t="s">
        <v>32</v>
      </c>
      <c r="S1239">
        <v>1</v>
      </c>
      <c r="T1239" t="s">
        <v>6286</v>
      </c>
    </row>
    <row r="1240" spans="1:20" x14ac:dyDescent="0.3">
      <c r="A1240" t="s">
        <v>1366</v>
      </c>
      <c r="B1240" t="s">
        <v>6717</v>
      </c>
      <c r="C1240" t="s">
        <v>39</v>
      </c>
      <c r="D1240" t="s">
        <v>22</v>
      </c>
      <c r="E1240" t="s">
        <v>40</v>
      </c>
      <c r="F1240" t="s">
        <v>174</v>
      </c>
      <c r="G1240" t="s">
        <v>42</v>
      </c>
      <c r="H1240" t="s">
        <v>26</v>
      </c>
      <c r="I1240" t="s">
        <v>27</v>
      </c>
      <c r="J1240" t="s">
        <v>6717</v>
      </c>
      <c r="K1240" t="s">
        <v>28</v>
      </c>
      <c r="L1240" t="s">
        <v>28</v>
      </c>
      <c r="M1240">
        <v>408</v>
      </c>
      <c r="N1240" t="s">
        <v>29</v>
      </c>
      <c r="O1240" t="s">
        <v>63</v>
      </c>
      <c r="P1240" t="s">
        <v>31</v>
      </c>
      <c r="Q1240">
        <v>3</v>
      </c>
      <c r="R1240" t="s">
        <v>37</v>
      </c>
      <c r="S1240">
        <v>1</v>
      </c>
      <c r="T1240" t="s">
        <v>6448</v>
      </c>
    </row>
    <row r="1241" spans="1:20" x14ac:dyDescent="0.3">
      <c r="A1241" t="s">
        <v>1367</v>
      </c>
      <c r="B1241" t="s">
        <v>7146</v>
      </c>
      <c r="C1241" t="s">
        <v>46</v>
      </c>
      <c r="D1241" t="s">
        <v>22</v>
      </c>
      <c r="E1241" t="s">
        <v>40</v>
      </c>
      <c r="F1241" t="s">
        <v>174</v>
      </c>
      <c r="G1241" t="s">
        <v>42</v>
      </c>
      <c r="H1241" t="s">
        <v>26</v>
      </c>
      <c r="I1241" t="s">
        <v>27</v>
      </c>
      <c r="J1241" t="s">
        <v>7146</v>
      </c>
      <c r="K1241" t="s">
        <v>28</v>
      </c>
      <c r="L1241" t="s">
        <v>28</v>
      </c>
      <c r="M1241">
        <v>157</v>
      </c>
      <c r="N1241" t="s">
        <v>75</v>
      </c>
      <c r="O1241" t="s">
        <v>63</v>
      </c>
      <c r="P1241" t="s">
        <v>64</v>
      </c>
      <c r="Q1241" t="s">
        <v>95</v>
      </c>
      <c r="R1241" t="s">
        <v>28</v>
      </c>
      <c r="S1241">
        <v>0</v>
      </c>
      <c r="T1241" t="s">
        <v>6539</v>
      </c>
    </row>
    <row r="1242" spans="1:20" x14ac:dyDescent="0.3">
      <c r="A1242" t="s">
        <v>1368</v>
      </c>
      <c r="B1242" t="s">
        <v>7104</v>
      </c>
      <c r="C1242" t="s">
        <v>55</v>
      </c>
      <c r="D1242" t="s">
        <v>56</v>
      </c>
      <c r="E1242" t="s">
        <v>23</v>
      </c>
      <c r="F1242" t="s">
        <v>147</v>
      </c>
      <c r="G1242" t="s">
        <v>58</v>
      </c>
      <c r="H1242" t="s">
        <v>26</v>
      </c>
      <c r="I1242" t="s">
        <v>27</v>
      </c>
      <c r="J1242" t="s">
        <v>7104</v>
      </c>
      <c r="K1242" t="s">
        <v>28</v>
      </c>
      <c r="L1242" t="s">
        <v>28</v>
      </c>
      <c r="M1242">
        <v>532</v>
      </c>
      <c r="N1242" t="s">
        <v>29</v>
      </c>
      <c r="O1242" t="s">
        <v>30</v>
      </c>
      <c r="P1242" t="s">
        <v>107</v>
      </c>
      <c r="Q1242">
        <v>5</v>
      </c>
      <c r="R1242" t="s">
        <v>119</v>
      </c>
      <c r="S1242">
        <v>1</v>
      </c>
      <c r="T1242" t="s">
        <v>6434</v>
      </c>
    </row>
    <row r="1243" spans="1:20" x14ac:dyDescent="0.3">
      <c r="A1243" t="s">
        <v>1369</v>
      </c>
      <c r="B1243" t="s">
        <v>7147</v>
      </c>
      <c r="C1243" t="s">
        <v>60</v>
      </c>
      <c r="D1243" t="s">
        <v>56</v>
      </c>
      <c r="E1243" t="s">
        <v>40</v>
      </c>
      <c r="F1243" t="s">
        <v>145</v>
      </c>
      <c r="G1243" t="s">
        <v>62</v>
      </c>
      <c r="H1243" t="s">
        <v>49</v>
      </c>
      <c r="I1243" t="s">
        <v>27</v>
      </c>
      <c r="J1243" t="s">
        <v>7147</v>
      </c>
      <c r="K1243" t="s">
        <v>28</v>
      </c>
      <c r="L1243" t="s">
        <v>28</v>
      </c>
      <c r="M1243">
        <v>573</v>
      </c>
      <c r="N1243" t="s">
        <v>52</v>
      </c>
      <c r="O1243" t="s">
        <v>63</v>
      </c>
      <c r="P1243" t="s">
        <v>64</v>
      </c>
      <c r="Q1243">
        <v>2</v>
      </c>
      <c r="R1243" t="s">
        <v>53</v>
      </c>
      <c r="S1243">
        <v>2</v>
      </c>
      <c r="T1243" t="s">
        <v>6665</v>
      </c>
    </row>
    <row r="1244" spans="1:20" x14ac:dyDescent="0.3">
      <c r="A1244" t="s">
        <v>1370</v>
      </c>
      <c r="B1244" t="s">
        <v>7129</v>
      </c>
      <c r="C1244" t="s">
        <v>66</v>
      </c>
      <c r="D1244" t="s">
        <v>56</v>
      </c>
      <c r="E1244" t="s">
        <v>67</v>
      </c>
      <c r="F1244" t="s">
        <v>193</v>
      </c>
      <c r="G1244" t="s">
        <v>69</v>
      </c>
      <c r="H1244" t="s">
        <v>43</v>
      </c>
      <c r="I1244" t="s">
        <v>27</v>
      </c>
      <c r="J1244" t="s">
        <v>7129</v>
      </c>
      <c r="K1244" t="s">
        <v>28</v>
      </c>
      <c r="L1244" t="s">
        <v>28</v>
      </c>
      <c r="M1244">
        <v>505</v>
      </c>
      <c r="N1244" t="s">
        <v>52</v>
      </c>
      <c r="O1244" t="s">
        <v>63</v>
      </c>
      <c r="P1244" t="s">
        <v>107</v>
      </c>
      <c r="Q1244">
        <v>5</v>
      </c>
      <c r="R1244" t="s">
        <v>119</v>
      </c>
      <c r="S1244">
        <v>1</v>
      </c>
      <c r="T1244" t="s">
        <v>6196</v>
      </c>
    </row>
    <row r="1245" spans="1:20" x14ac:dyDescent="0.3">
      <c r="A1245" t="s">
        <v>1371</v>
      </c>
      <c r="B1245" t="s">
        <v>6613</v>
      </c>
      <c r="C1245" t="s">
        <v>71</v>
      </c>
      <c r="D1245" t="s">
        <v>72</v>
      </c>
      <c r="E1245" t="s">
        <v>23</v>
      </c>
      <c r="F1245" t="s">
        <v>150</v>
      </c>
      <c r="G1245" t="s">
        <v>74</v>
      </c>
      <c r="H1245" t="s">
        <v>26</v>
      </c>
      <c r="I1245" t="s">
        <v>27</v>
      </c>
      <c r="J1245" t="s">
        <v>6613</v>
      </c>
      <c r="K1245" t="s">
        <v>28</v>
      </c>
      <c r="L1245" t="s">
        <v>28</v>
      </c>
      <c r="M1245">
        <v>828</v>
      </c>
      <c r="N1245" t="s">
        <v>122</v>
      </c>
      <c r="O1245" t="s">
        <v>30</v>
      </c>
      <c r="P1245" t="s">
        <v>64</v>
      </c>
      <c r="Q1245">
        <v>3</v>
      </c>
      <c r="R1245" t="s">
        <v>37</v>
      </c>
      <c r="S1245">
        <v>2</v>
      </c>
      <c r="T1245" t="s">
        <v>6198</v>
      </c>
    </row>
    <row r="1246" spans="1:20" x14ac:dyDescent="0.3">
      <c r="A1246" t="s">
        <v>1372</v>
      </c>
      <c r="B1246" t="s">
        <v>6796</v>
      </c>
      <c r="C1246" t="s">
        <v>77</v>
      </c>
      <c r="D1246" t="s">
        <v>72</v>
      </c>
      <c r="E1246" t="s">
        <v>40</v>
      </c>
      <c r="F1246" t="s">
        <v>93</v>
      </c>
      <c r="G1246" t="s">
        <v>94</v>
      </c>
      <c r="H1246" t="s">
        <v>26</v>
      </c>
      <c r="I1246" t="s">
        <v>27</v>
      </c>
      <c r="J1246" t="s">
        <v>6796</v>
      </c>
      <c r="K1246" t="s">
        <v>28</v>
      </c>
      <c r="L1246" t="s">
        <v>28</v>
      </c>
      <c r="M1246">
        <v>390</v>
      </c>
      <c r="N1246" t="s">
        <v>75</v>
      </c>
      <c r="O1246" t="s">
        <v>63</v>
      </c>
      <c r="P1246" t="s">
        <v>64</v>
      </c>
      <c r="Q1246">
        <v>3</v>
      </c>
      <c r="R1246" t="s">
        <v>37</v>
      </c>
      <c r="S1246">
        <v>1</v>
      </c>
      <c r="T1246" t="s">
        <v>6285</v>
      </c>
    </row>
    <row r="1247" spans="1:20" x14ac:dyDescent="0.3">
      <c r="A1247" t="s">
        <v>1373</v>
      </c>
      <c r="B1247" t="s">
        <v>6613</v>
      </c>
      <c r="C1247" t="s">
        <v>81</v>
      </c>
      <c r="D1247" t="s">
        <v>72</v>
      </c>
      <c r="E1247" t="s">
        <v>23</v>
      </c>
      <c r="F1247" t="s">
        <v>152</v>
      </c>
      <c r="G1247" t="s">
        <v>94</v>
      </c>
      <c r="H1247" t="s">
        <v>49</v>
      </c>
      <c r="I1247" t="s">
        <v>27</v>
      </c>
      <c r="J1247" t="s">
        <v>6613</v>
      </c>
      <c r="K1247" t="s">
        <v>28</v>
      </c>
      <c r="L1247" t="s">
        <v>28</v>
      </c>
      <c r="M1247">
        <v>828</v>
      </c>
      <c r="N1247" t="s">
        <v>29</v>
      </c>
      <c r="O1247" t="s">
        <v>30</v>
      </c>
      <c r="P1247" t="s">
        <v>133</v>
      </c>
      <c r="Q1247">
        <v>3</v>
      </c>
      <c r="R1247" t="s">
        <v>37</v>
      </c>
      <c r="S1247">
        <v>2</v>
      </c>
      <c r="T1247" t="s">
        <v>6938</v>
      </c>
    </row>
    <row r="1248" spans="1:20" x14ac:dyDescent="0.3">
      <c r="A1248" t="s">
        <v>1374</v>
      </c>
      <c r="B1248" t="s">
        <v>6405</v>
      </c>
      <c r="C1248" t="s">
        <v>86</v>
      </c>
      <c r="D1248" t="s">
        <v>87</v>
      </c>
      <c r="E1248" t="s">
        <v>67</v>
      </c>
      <c r="F1248" t="s">
        <v>93</v>
      </c>
      <c r="G1248" t="s">
        <v>94</v>
      </c>
      <c r="H1248" t="s">
        <v>26</v>
      </c>
      <c r="I1248" t="s">
        <v>50</v>
      </c>
      <c r="J1248" t="s">
        <v>6405</v>
      </c>
      <c r="K1248" t="s">
        <v>7148</v>
      </c>
      <c r="L1248" t="s">
        <v>51</v>
      </c>
      <c r="M1248">
        <v>223</v>
      </c>
      <c r="N1248" t="s">
        <v>52</v>
      </c>
      <c r="O1248" t="s">
        <v>105</v>
      </c>
      <c r="P1248" t="s">
        <v>64</v>
      </c>
      <c r="Q1248">
        <v>3</v>
      </c>
      <c r="R1248" t="s">
        <v>37</v>
      </c>
      <c r="S1248">
        <v>1</v>
      </c>
      <c r="T1248" t="s">
        <v>6426</v>
      </c>
    </row>
    <row r="1249" spans="1:20" x14ac:dyDescent="0.3">
      <c r="A1249" t="s">
        <v>1375</v>
      </c>
      <c r="B1249" t="s">
        <v>6890</v>
      </c>
      <c r="C1249" t="s">
        <v>91</v>
      </c>
      <c r="D1249" t="s">
        <v>87</v>
      </c>
      <c r="E1249" t="s">
        <v>92</v>
      </c>
      <c r="F1249" t="s">
        <v>138</v>
      </c>
      <c r="G1249" t="s">
        <v>36</v>
      </c>
      <c r="H1249" t="s">
        <v>43</v>
      </c>
      <c r="I1249" t="s">
        <v>50</v>
      </c>
      <c r="J1249" t="s">
        <v>6890</v>
      </c>
      <c r="K1249" t="s">
        <v>7149</v>
      </c>
      <c r="L1249" t="s">
        <v>159</v>
      </c>
      <c r="M1249">
        <v>304</v>
      </c>
      <c r="N1249" t="s">
        <v>29</v>
      </c>
      <c r="O1249" t="s">
        <v>63</v>
      </c>
      <c r="P1249" t="s">
        <v>133</v>
      </c>
      <c r="Q1249">
        <v>4</v>
      </c>
      <c r="R1249" t="s">
        <v>32</v>
      </c>
      <c r="S1249">
        <v>1</v>
      </c>
      <c r="T1249" t="s">
        <v>6391</v>
      </c>
    </row>
    <row r="1250" spans="1:20" x14ac:dyDescent="0.3">
      <c r="A1250" t="s">
        <v>1376</v>
      </c>
      <c r="B1250" t="s">
        <v>7150</v>
      </c>
      <c r="C1250" t="s">
        <v>21</v>
      </c>
      <c r="D1250" t="s">
        <v>22</v>
      </c>
      <c r="E1250" t="s">
        <v>23</v>
      </c>
      <c r="F1250" t="s">
        <v>24</v>
      </c>
      <c r="G1250" t="s">
        <v>25</v>
      </c>
      <c r="H1250" t="s">
        <v>26</v>
      </c>
      <c r="I1250" t="s">
        <v>50</v>
      </c>
      <c r="J1250" t="s">
        <v>7150</v>
      </c>
      <c r="K1250" t="s">
        <v>6400</v>
      </c>
      <c r="L1250" t="s">
        <v>51</v>
      </c>
      <c r="M1250">
        <v>743</v>
      </c>
      <c r="N1250" t="s">
        <v>29</v>
      </c>
      <c r="O1250" t="s">
        <v>43</v>
      </c>
      <c r="P1250" t="s">
        <v>107</v>
      </c>
      <c r="Q1250">
        <v>2</v>
      </c>
      <c r="R1250" t="s">
        <v>53</v>
      </c>
      <c r="S1250">
        <v>2</v>
      </c>
      <c r="T1250" t="s">
        <v>6360</v>
      </c>
    </row>
    <row r="1251" spans="1:20" x14ac:dyDescent="0.3">
      <c r="A1251" t="s">
        <v>1377</v>
      </c>
      <c r="B1251" t="s">
        <v>7151</v>
      </c>
      <c r="C1251" t="s">
        <v>34</v>
      </c>
      <c r="D1251" t="s">
        <v>22</v>
      </c>
      <c r="E1251" t="s">
        <v>23</v>
      </c>
      <c r="F1251" t="s">
        <v>35</v>
      </c>
      <c r="G1251" t="s">
        <v>36</v>
      </c>
      <c r="H1251" t="s">
        <v>26</v>
      </c>
      <c r="I1251" t="s">
        <v>27</v>
      </c>
      <c r="J1251" t="s">
        <v>7151</v>
      </c>
      <c r="K1251" t="s">
        <v>28</v>
      </c>
      <c r="L1251" t="s">
        <v>28</v>
      </c>
      <c r="M1251">
        <v>1058</v>
      </c>
      <c r="N1251" t="s">
        <v>29</v>
      </c>
      <c r="O1251" t="s">
        <v>63</v>
      </c>
      <c r="P1251" t="s">
        <v>107</v>
      </c>
      <c r="Q1251">
        <v>4</v>
      </c>
      <c r="R1251" t="s">
        <v>32</v>
      </c>
      <c r="S1251">
        <v>3</v>
      </c>
      <c r="T1251" t="s">
        <v>6444</v>
      </c>
    </row>
    <row r="1252" spans="1:20" x14ac:dyDescent="0.3">
      <c r="A1252" t="s">
        <v>1378</v>
      </c>
      <c r="B1252" t="s">
        <v>6250</v>
      </c>
      <c r="C1252" t="s">
        <v>39</v>
      </c>
      <c r="D1252" t="s">
        <v>22</v>
      </c>
      <c r="E1252" t="s">
        <v>40</v>
      </c>
      <c r="F1252" t="s">
        <v>41</v>
      </c>
      <c r="G1252" t="s">
        <v>42</v>
      </c>
      <c r="H1252" t="s">
        <v>43</v>
      </c>
      <c r="I1252" t="s">
        <v>27</v>
      </c>
      <c r="J1252" t="s">
        <v>6250</v>
      </c>
      <c r="K1252" t="s">
        <v>28</v>
      </c>
      <c r="L1252" t="s">
        <v>28</v>
      </c>
      <c r="M1252">
        <v>205</v>
      </c>
      <c r="N1252" t="s">
        <v>140</v>
      </c>
      <c r="O1252" t="s">
        <v>105</v>
      </c>
      <c r="P1252" t="s">
        <v>64</v>
      </c>
      <c r="Q1252">
        <v>4</v>
      </c>
      <c r="R1252" t="s">
        <v>32</v>
      </c>
      <c r="S1252">
        <v>1</v>
      </c>
      <c r="T1252" t="s">
        <v>6479</v>
      </c>
    </row>
    <row r="1253" spans="1:20" x14ac:dyDescent="0.3">
      <c r="A1253" t="s">
        <v>1379</v>
      </c>
      <c r="B1253" t="s">
        <v>7152</v>
      </c>
      <c r="C1253" t="s">
        <v>46</v>
      </c>
      <c r="D1253" t="s">
        <v>22</v>
      </c>
      <c r="E1253" t="s">
        <v>40</v>
      </c>
      <c r="F1253" t="s">
        <v>41</v>
      </c>
      <c r="G1253" t="s">
        <v>42</v>
      </c>
      <c r="H1253" t="s">
        <v>43</v>
      </c>
      <c r="I1253" t="s">
        <v>27</v>
      </c>
      <c r="J1253" t="s">
        <v>7152</v>
      </c>
      <c r="K1253" t="s">
        <v>28</v>
      </c>
      <c r="L1253" t="s">
        <v>28</v>
      </c>
      <c r="M1253">
        <v>1084</v>
      </c>
      <c r="N1253" t="s">
        <v>29</v>
      </c>
      <c r="O1253" t="s">
        <v>30</v>
      </c>
      <c r="P1253" t="s">
        <v>31</v>
      </c>
      <c r="Q1253">
        <v>3</v>
      </c>
      <c r="R1253" t="s">
        <v>37</v>
      </c>
      <c r="S1253">
        <v>3</v>
      </c>
      <c r="T1253" t="s">
        <v>6233</v>
      </c>
    </row>
    <row r="1254" spans="1:20" x14ac:dyDescent="0.3">
      <c r="A1254" t="s">
        <v>1380</v>
      </c>
      <c r="B1254" t="s">
        <v>6297</v>
      </c>
      <c r="C1254" t="s">
        <v>55</v>
      </c>
      <c r="D1254" t="s">
        <v>56</v>
      </c>
      <c r="E1254" t="s">
        <v>23</v>
      </c>
      <c r="F1254" t="s">
        <v>190</v>
      </c>
      <c r="G1254" t="s">
        <v>58</v>
      </c>
      <c r="H1254" t="s">
        <v>49</v>
      </c>
      <c r="I1254" t="s">
        <v>27</v>
      </c>
      <c r="J1254" t="s">
        <v>6297</v>
      </c>
      <c r="K1254" t="s">
        <v>28</v>
      </c>
      <c r="L1254" t="s">
        <v>28</v>
      </c>
      <c r="M1254">
        <v>959</v>
      </c>
      <c r="N1254" t="s">
        <v>52</v>
      </c>
      <c r="O1254" t="s">
        <v>170</v>
      </c>
      <c r="P1254" t="s">
        <v>31</v>
      </c>
      <c r="Q1254">
        <v>4</v>
      </c>
      <c r="R1254" t="s">
        <v>32</v>
      </c>
      <c r="S1254">
        <v>3</v>
      </c>
      <c r="T1254" t="s">
        <v>6834</v>
      </c>
    </row>
    <row r="1255" spans="1:20" x14ac:dyDescent="0.3">
      <c r="A1255" t="s">
        <v>1381</v>
      </c>
      <c r="B1255" t="s">
        <v>6898</v>
      </c>
      <c r="C1255" t="s">
        <v>60</v>
      </c>
      <c r="D1255" t="s">
        <v>56</v>
      </c>
      <c r="E1255" t="s">
        <v>40</v>
      </c>
      <c r="F1255" t="s">
        <v>145</v>
      </c>
      <c r="G1255" t="s">
        <v>62</v>
      </c>
      <c r="H1255" t="s">
        <v>49</v>
      </c>
      <c r="I1255" t="s">
        <v>27</v>
      </c>
      <c r="J1255" t="s">
        <v>6898</v>
      </c>
      <c r="K1255" t="s">
        <v>28</v>
      </c>
      <c r="L1255" t="s">
        <v>28</v>
      </c>
      <c r="M1255">
        <v>1065</v>
      </c>
      <c r="N1255" t="s">
        <v>122</v>
      </c>
      <c r="O1255" t="s">
        <v>63</v>
      </c>
      <c r="P1255" t="s">
        <v>64</v>
      </c>
      <c r="Q1255">
        <v>4</v>
      </c>
      <c r="R1255" t="s">
        <v>32</v>
      </c>
      <c r="S1255">
        <v>3</v>
      </c>
      <c r="T1255" t="s">
        <v>6161</v>
      </c>
    </row>
    <row r="1256" spans="1:20" x14ac:dyDescent="0.3">
      <c r="A1256" t="s">
        <v>1382</v>
      </c>
      <c r="B1256" t="s">
        <v>7029</v>
      </c>
      <c r="C1256" t="s">
        <v>66</v>
      </c>
      <c r="D1256" t="s">
        <v>56</v>
      </c>
      <c r="E1256" t="s">
        <v>67</v>
      </c>
      <c r="F1256" t="s">
        <v>68</v>
      </c>
      <c r="G1256" t="s">
        <v>69</v>
      </c>
      <c r="H1256" t="s">
        <v>26</v>
      </c>
      <c r="I1256" t="s">
        <v>27</v>
      </c>
      <c r="J1256" t="s">
        <v>7029</v>
      </c>
      <c r="K1256" t="s">
        <v>28</v>
      </c>
      <c r="L1256" t="s">
        <v>28</v>
      </c>
      <c r="M1256">
        <v>358</v>
      </c>
      <c r="N1256" t="s">
        <v>75</v>
      </c>
      <c r="O1256" t="s">
        <v>63</v>
      </c>
      <c r="P1256" t="s">
        <v>44</v>
      </c>
      <c r="Q1256">
        <v>3</v>
      </c>
      <c r="R1256" t="s">
        <v>37</v>
      </c>
      <c r="S1256">
        <v>1</v>
      </c>
      <c r="T1256" t="s">
        <v>6616</v>
      </c>
    </row>
    <row r="1257" spans="1:20" x14ac:dyDescent="0.3">
      <c r="A1257" t="s">
        <v>1383</v>
      </c>
      <c r="B1257" t="s">
        <v>6899</v>
      </c>
      <c r="C1257" t="s">
        <v>71</v>
      </c>
      <c r="D1257" t="s">
        <v>72</v>
      </c>
      <c r="E1257" t="s">
        <v>23</v>
      </c>
      <c r="F1257" t="s">
        <v>129</v>
      </c>
      <c r="G1257" t="s">
        <v>74</v>
      </c>
      <c r="H1257" t="s">
        <v>43</v>
      </c>
      <c r="I1257" t="s">
        <v>27</v>
      </c>
      <c r="J1257" t="s">
        <v>6899</v>
      </c>
      <c r="K1257" t="s">
        <v>28</v>
      </c>
      <c r="L1257" t="s">
        <v>28</v>
      </c>
      <c r="M1257">
        <v>780</v>
      </c>
      <c r="N1257" t="s">
        <v>140</v>
      </c>
      <c r="O1257" t="s">
        <v>43</v>
      </c>
      <c r="P1257" t="s">
        <v>64</v>
      </c>
      <c r="Q1257">
        <v>3</v>
      </c>
      <c r="R1257" t="s">
        <v>37</v>
      </c>
      <c r="S1257">
        <v>2</v>
      </c>
      <c r="T1257" t="s">
        <v>6266</v>
      </c>
    </row>
    <row r="1258" spans="1:20" x14ac:dyDescent="0.3">
      <c r="A1258" t="s">
        <v>1384</v>
      </c>
      <c r="B1258" t="s">
        <v>7153</v>
      </c>
      <c r="C1258" t="s">
        <v>77</v>
      </c>
      <c r="D1258" t="s">
        <v>72</v>
      </c>
      <c r="E1258" t="s">
        <v>40</v>
      </c>
      <c r="F1258" t="s">
        <v>112</v>
      </c>
      <c r="G1258" t="s">
        <v>79</v>
      </c>
      <c r="H1258" t="s">
        <v>43</v>
      </c>
      <c r="I1258" t="s">
        <v>50</v>
      </c>
      <c r="J1258" t="s">
        <v>7153</v>
      </c>
      <c r="K1258" t="s">
        <v>7154</v>
      </c>
      <c r="L1258" t="s">
        <v>159</v>
      </c>
      <c r="M1258">
        <v>278</v>
      </c>
      <c r="N1258" t="s">
        <v>29</v>
      </c>
      <c r="O1258" t="s">
        <v>105</v>
      </c>
      <c r="P1258" t="s">
        <v>64</v>
      </c>
      <c r="Q1258">
        <v>4</v>
      </c>
      <c r="R1258" t="s">
        <v>32</v>
      </c>
      <c r="S1258">
        <v>1</v>
      </c>
      <c r="T1258" t="s">
        <v>6582</v>
      </c>
    </row>
    <row r="1259" spans="1:20" x14ac:dyDescent="0.3">
      <c r="A1259" t="s">
        <v>1385</v>
      </c>
      <c r="B1259" t="s">
        <v>6660</v>
      </c>
      <c r="C1259" t="s">
        <v>81</v>
      </c>
      <c r="D1259" t="s">
        <v>72</v>
      </c>
      <c r="E1259" t="s">
        <v>23</v>
      </c>
      <c r="F1259" t="s">
        <v>154</v>
      </c>
      <c r="G1259" t="s">
        <v>83</v>
      </c>
      <c r="H1259" t="s">
        <v>43</v>
      </c>
      <c r="I1259" t="s">
        <v>27</v>
      </c>
      <c r="J1259" t="s">
        <v>6660</v>
      </c>
      <c r="K1259" t="s">
        <v>28</v>
      </c>
      <c r="L1259" t="s">
        <v>28</v>
      </c>
      <c r="M1259">
        <v>201</v>
      </c>
      <c r="N1259" t="s">
        <v>29</v>
      </c>
      <c r="O1259" t="s">
        <v>30</v>
      </c>
      <c r="P1259" t="s">
        <v>133</v>
      </c>
      <c r="Q1259">
        <v>1</v>
      </c>
      <c r="R1259" t="s">
        <v>53</v>
      </c>
      <c r="S1259">
        <v>1</v>
      </c>
      <c r="T1259" t="s">
        <v>6196</v>
      </c>
    </row>
    <row r="1260" spans="1:20" x14ac:dyDescent="0.3">
      <c r="A1260" t="s">
        <v>1386</v>
      </c>
      <c r="B1260" t="s">
        <v>7023</v>
      </c>
      <c r="C1260" t="s">
        <v>86</v>
      </c>
      <c r="D1260" t="s">
        <v>87</v>
      </c>
      <c r="E1260" t="s">
        <v>67</v>
      </c>
      <c r="F1260" t="s">
        <v>114</v>
      </c>
      <c r="G1260" t="s">
        <v>94</v>
      </c>
      <c r="H1260" t="s">
        <v>43</v>
      </c>
      <c r="I1260" t="s">
        <v>50</v>
      </c>
      <c r="J1260" t="s">
        <v>7023</v>
      </c>
      <c r="K1260" t="s">
        <v>6577</v>
      </c>
      <c r="L1260" t="s">
        <v>51</v>
      </c>
      <c r="M1260">
        <v>177</v>
      </c>
      <c r="N1260" t="s">
        <v>29</v>
      </c>
      <c r="O1260" t="s">
        <v>43</v>
      </c>
      <c r="P1260" t="s">
        <v>64</v>
      </c>
      <c r="Q1260" t="s">
        <v>95</v>
      </c>
      <c r="R1260" t="s">
        <v>28</v>
      </c>
      <c r="S1260">
        <v>0</v>
      </c>
      <c r="T1260" t="s">
        <v>6237</v>
      </c>
    </row>
    <row r="1261" spans="1:20" x14ac:dyDescent="0.3">
      <c r="A1261" t="s">
        <v>1387</v>
      </c>
      <c r="B1261" t="s">
        <v>6164</v>
      </c>
      <c r="C1261" t="s">
        <v>91</v>
      </c>
      <c r="D1261" t="s">
        <v>87</v>
      </c>
      <c r="E1261" t="s">
        <v>92</v>
      </c>
      <c r="F1261" t="s">
        <v>93</v>
      </c>
      <c r="G1261" t="s">
        <v>94</v>
      </c>
      <c r="H1261" t="s">
        <v>26</v>
      </c>
      <c r="I1261" t="s">
        <v>27</v>
      </c>
      <c r="J1261" t="s">
        <v>6164</v>
      </c>
      <c r="K1261" t="s">
        <v>28</v>
      </c>
      <c r="L1261" t="s">
        <v>28</v>
      </c>
      <c r="M1261">
        <v>646</v>
      </c>
      <c r="N1261" t="s">
        <v>29</v>
      </c>
      <c r="O1261" t="s">
        <v>63</v>
      </c>
      <c r="P1261" t="s">
        <v>107</v>
      </c>
      <c r="Q1261">
        <v>1</v>
      </c>
      <c r="R1261" t="s">
        <v>53</v>
      </c>
      <c r="S1261">
        <v>2</v>
      </c>
      <c r="T1261" t="s">
        <v>6720</v>
      </c>
    </row>
    <row r="1262" spans="1:20" x14ac:dyDescent="0.3">
      <c r="A1262" t="s">
        <v>1388</v>
      </c>
      <c r="B1262" t="s">
        <v>7155</v>
      </c>
      <c r="C1262" t="s">
        <v>21</v>
      </c>
      <c r="D1262" t="s">
        <v>22</v>
      </c>
      <c r="E1262" t="s">
        <v>23</v>
      </c>
      <c r="F1262" t="s">
        <v>35</v>
      </c>
      <c r="G1262" t="s">
        <v>36</v>
      </c>
      <c r="H1262" t="s">
        <v>26</v>
      </c>
      <c r="I1262" t="s">
        <v>27</v>
      </c>
      <c r="J1262" t="s">
        <v>7155</v>
      </c>
      <c r="K1262" t="s">
        <v>28</v>
      </c>
      <c r="L1262" t="s">
        <v>28</v>
      </c>
      <c r="M1262">
        <v>585</v>
      </c>
      <c r="N1262" t="s">
        <v>29</v>
      </c>
      <c r="O1262" t="s">
        <v>43</v>
      </c>
      <c r="P1262" t="s">
        <v>31</v>
      </c>
      <c r="Q1262">
        <v>3</v>
      </c>
      <c r="R1262" t="s">
        <v>37</v>
      </c>
      <c r="S1262">
        <v>2</v>
      </c>
      <c r="T1262" t="s">
        <v>6134</v>
      </c>
    </row>
    <row r="1263" spans="1:20" x14ac:dyDescent="0.3">
      <c r="A1263" t="s">
        <v>1389</v>
      </c>
      <c r="B1263" t="s">
        <v>7156</v>
      </c>
      <c r="C1263" t="s">
        <v>34</v>
      </c>
      <c r="D1263" t="s">
        <v>22</v>
      </c>
      <c r="E1263" t="s">
        <v>23</v>
      </c>
      <c r="F1263" t="s">
        <v>138</v>
      </c>
      <c r="G1263" t="s">
        <v>36</v>
      </c>
      <c r="H1263" t="s">
        <v>43</v>
      </c>
      <c r="I1263" t="s">
        <v>27</v>
      </c>
      <c r="J1263" t="s">
        <v>7156</v>
      </c>
      <c r="K1263" t="s">
        <v>28</v>
      </c>
      <c r="L1263" t="s">
        <v>28</v>
      </c>
      <c r="M1263">
        <v>535</v>
      </c>
      <c r="N1263" t="s">
        <v>122</v>
      </c>
      <c r="O1263" t="s">
        <v>30</v>
      </c>
      <c r="P1263" t="s">
        <v>44</v>
      </c>
      <c r="Q1263">
        <v>4</v>
      </c>
      <c r="R1263" t="s">
        <v>32</v>
      </c>
      <c r="S1263">
        <v>1</v>
      </c>
      <c r="T1263" t="s">
        <v>6178</v>
      </c>
    </row>
    <row r="1264" spans="1:20" x14ac:dyDescent="0.3">
      <c r="A1264" t="s">
        <v>1390</v>
      </c>
      <c r="B1264" t="s">
        <v>7069</v>
      </c>
      <c r="C1264" t="s">
        <v>39</v>
      </c>
      <c r="D1264" t="s">
        <v>22</v>
      </c>
      <c r="E1264" t="s">
        <v>40</v>
      </c>
      <c r="F1264" t="s">
        <v>174</v>
      </c>
      <c r="G1264" t="s">
        <v>42</v>
      </c>
      <c r="H1264" t="s">
        <v>26</v>
      </c>
      <c r="I1264" t="s">
        <v>27</v>
      </c>
      <c r="J1264" t="s">
        <v>7069</v>
      </c>
      <c r="K1264" t="s">
        <v>28</v>
      </c>
      <c r="L1264" t="s">
        <v>28</v>
      </c>
      <c r="M1264">
        <v>945</v>
      </c>
      <c r="N1264" t="s">
        <v>29</v>
      </c>
      <c r="O1264" t="s">
        <v>43</v>
      </c>
      <c r="P1264" t="s">
        <v>31</v>
      </c>
      <c r="Q1264">
        <v>5</v>
      </c>
      <c r="R1264" t="s">
        <v>119</v>
      </c>
      <c r="S1264">
        <v>3</v>
      </c>
      <c r="T1264" t="s">
        <v>6136</v>
      </c>
    </row>
    <row r="1265" spans="1:20" x14ac:dyDescent="0.3">
      <c r="A1265" t="s">
        <v>1391</v>
      </c>
      <c r="B1265" t="s">
        <v>6548</v>
      </c>
      <c r="C1265" t="s">
        <v>46</v>
      </c>
      <c r="D1265" t="s">
        <v>22</v>
      </c>
      <c r="E1265" t="s">
        <v>40</v>
      </c>
      <c r="F1265" t="s">
        <v>143</v>
      </c>
      <c r="G1265" t="s">
        <v>48</v>
      </c>
      <c r="H1265" t="s">
        <v>43</v>
      </c>
      <c r="I1265" t="s">
        <v>27</v>
      </c>
      <c r="J1265" t="s">
        <v>6548</v>
      </c>
      <c r="K1265" t="s">
        <v>28</v>
      </c>
      <c r="L1265" t="s">
        <v>28</v>
      </c>
      <c r="M1265">
        <v>114</v>
      </c>
      <c r="N1265" t="s">
        <v>52</v>
      </c>
      <c r="O1265" t="s">
        <v>105</v>
      </c>
      <c r="P1265" t="s">
        <v>107</v>
      </c>
      <c r="Q1265" t="s">
        <v>95</v>
      </c>
      <c r="R1265" t="s">
        <v>28</v>
      </c>
      <c r="S1265">
        <v>0</v>
      </c>
      <c r="T1265" t="s">
        <v>6805</v>
      </c>
    </row>
    <row r="1266" spans="1:20" x14ac:dyDescent="0.3">
      <c r="A1266" t="s">
        <v>1392</v>
      </c>
      <c r="B1266" t="s">
        <v>7157</v>
      </c>
      <c r="C1266" t="s">
        <v>55</v>
      </c>
      <c r="D1266" t="s">
        <v>56</v>
      </c>
      <c r="E1266" t="s">
        <v>23</v>
      </c>
      <c r="F1266" t="s">
        <v>57</v>
      </c>
      <c r="G1266" t="s">
        <v>58</v>
      </c>
      <c r="H1266" t="s">
        <v>43</v>
      </c>
      <c r="I1266" t="s">
        <v>50</v>
      </c>
      <c r="J1266" t="s">
        <v>7157</v>
      </c>
      <c r="K1266" t="s">
        <v>7158</v>
      </c>
      <c r="L1266" t="s">
        <v>51</v>
      </c>
      <c r="M1266">
        <v>312</v>
      </c>
      <c r="N1266" t="s">
        <v>52</v>
      </c>
      <c r="O1266" t="s">
        <v>63</v>
      </c>
      <c r="P1266" t="s">
        <v>133</v>
      </c>
      <c r="Q1266">
        <v>3</v>
      </c>
      <c r="R1266" t="s">
        <v>37</v>
      </c>
      <c r="S1266">
        <v>1</v>
      </c>
      <c r="T1266" t="s">
        <v>6196</v>
      </c>
    </row>
    <row r="1267" spans="1:20" x14ac:dyDescent="0.3">
      <c r="A1267" t="s">
        <v>1393</v>
      </c>
      <c r="B1267" t="s">
        <v>7159</v>
      </c>
      <c r="C1267" t="s">
        <v>60</v>
      </c>
      <c r="D1267" t="s">
        <v>56</v>
      </c>
      <c r="E1267" t="s">
        <v>40</v>
      </c>
      <c r="F1267" t="s">
        <v>145</v>
      </c>
      <c r="G1267" t="s">
        <v>62</v>
      </c>
      <c r="H1267" t="s">
        <v>49</v>
      </c>
      <c r="I1267" t="s">
        <v>50</v>
      </c>
      <c r="J1267" t="s">
        <v>7159</v>
      </c>
      <c r="K1267" t="s">
        <v>7160</v>
      </c>
      <c r="L1267" t="s">
        <v>51</v>
      </c>
      <c r="M1267">
        <v>473</v>
      </c>
      <c r="N1267" t="s">
        <v>29</v>
      </c>
      <c r="O1267" t="s">
        <v>63</v>
      </c>
      <c r="P1267" t="s">
        <v>31</v>
      </c>
      <c r="Q1267">
        <v>3</v>
      </c>
      <c r="R1267" t="s">
        <v>37</v>
      </c>
      <c r="S1267">
        <v>1</v>
      </c>
      <c r="T1267" t="s">
        <v>6193</v>
      </c>
    </row>
    <row r="1268" spans="1:20" x14ac:dyDescent="0.3">
      <c r="A1268" t="s">
        <v>1394</v>
      </c>
      <c r="B1268" t="s">
        <v>7161</v>
      </c>
      <c r="C1268" t="s">
        <v>66</v>
      </c>
      <c r="D1268" t="s">
        <v>56</v>
      </c>
      <c r="E1268" t="s">
        <v>67</v>
      </c>
      <c r="F1268" t="s">
        <v>193</v>
      </c>
      <c r="G1268" t="s">
        <v>69</v>
      </c>
      <c r="H1268" t="s">
        <v>43</v>
      </c>
      <c r="I1268" t="s">
        <v>50</v>
      </c>
      <c r="J1268" t="s">
        <v>7161</v>
      </c>
      <c r="K1268" t="s">
        <v>7162</v>
      </c>
      <c r="L1268" t="s">
        <v>51</v>
      </c>
      <c r="M1268">
        <v>127</v>
      </c>
      <c r="N1268" t="s">
        <v>52</v>
      </c>
      <c r="O1268" t="s">
        <v>30</v>
      </c>
      <c r="P1268" t="s">
        <v>64</v>
      </c>
      <c r="Q1268" t="s">
        <v>95</v>
      </c>
      <c r="R1268" t="s">
        <v>28</v>
      </c>
      <c r="S1268">
        <v>0</v>
      </c>
      <c r="T1268" t="s">
        <v>6601</v>
      </c>
    </row>
    <row r="1269" spans="1:20" x14ac:dyDescent="0.3">
      <c r="A1269" t="s">
        <v>1395</v>
      </c>
      <c r="B1269" t="s">
        <v>7054</v>
      </c>
      <c r="C1269" t="s">
        <v>71</v>
      </c>
      <c r="D1269" t="s">
        <v>72</v>
      </c>
      <c r="E1269" t="s">
        <v>23</v>
      </c>
      <c r="F1269" t="s">
        <v>129</v>
      </c>
      <c r="G1269" t="s">
        <v>74</v>
      </c>
      <c r="H1269" t="s">
        <v>43</v>
      </c>
      <c r="I1269" t="s">
        <v>27</v>
      </c>
      <c r="J1269" t="s">
        <v>7054</v>
      </c>
      <c r="K1269" t="s">
        <v>28</v>
      </c>
      <c r="L1269" t="s">
        <v>28</v>
      </c>
      <c r="M1269">
        <v>392</v>
      </c>
      <c r="N1269" t="s">
        <v>52</v>
      </c>
      <c r="O1269" t="s">
        <v>170</v>
      </c>
      <c r="P1269" t="s">
        <v>133</v>
      </c>
      <c r="Q1269">
        <v>3</v>
      </c>
      <c r="R1269" t="s">
        <v>37</v>
      </c>
      <c r="S1269">
        <v>1</v>
      </c>
      <c r="T1269" t="s">
        <v>6393</v>
      </c>
    </row>
    <row r="1270" spans="1:20" x14ac:dyDescent="0.3">
      <c r="A1270" t="s">
        <v>1396</v>
      </c>
      <c r="B1270" t="s">
        <v>6696</v>
      </c>
      <c r="C1270" t="s">
        <v>77</v>
      </c>
      <c r="D1270" t="s">
        <v>72</v>
      </c>
      <c r="E1270" t="s">
        <v>40</v>
      </c>
      <c r="F1270" t="s">
        <v>131</v>
      </c>
      <c r="G1270" t="s">
        <v>79</v>
      </c>
      <c r="H1270" t="s">
        <v>26</v>
      </c>
      <c r="I1270" t="s">
        <v>27</v>
      </c>
      <c r="J1270" t="s">
        <v>6696</v>
      </c>
      <c r="K1270" t="s">
        <v>28</v>
      </c>
      <c r="L1270" t="s">
        <v>28</v>
      </c>
      <c r="M1270">
        <v>498</v>
      </c>
      <c r="N1270" t="s">
        <v>52</v>
      </c>
      <c r="O1270" t="s">
        <v>63</v>
      </c>
      <c r="P1270" t="s">
        <v>44</v>
      </c>
      <c r="Q1270">
        <v>3</v>
      </c>
      <c r="R1270" t="s">
        <v>37</v>
      </c>
      <c r="S1270">
        <v>1</v>
      </c>
      <c r="T1270" t="s">
        <v>6539</v>
      </c>
    </row>
    <row r="1271" spans="1:20" x14ac:dyDescent="0.3">
      <c r="A1271" t="s">
        <v>1397</v>
      </c>
      <c r="B1271" t="s">
        <v>7163</v>
      </c>
      <c r="C1271" t="s">
        <v>81</v>
      </c>
      <c r="D1271" t="s">
        <v>72</v>
      </c>
      <c r="E1271" t="s">
        <v>23</v>
      </c>
      <c r="F1271" t="s">
        <v>434</v>
      </c>
      <c r="G1271" t="s">
        <v>83</v>
      </c>
      <c r="H1271" t="s">
        <v>110</v>
      </c>
      <c r="I1271" t="s">
        <v>50</v>
      </c>
      <c r="J1271" t="s">
        <v>7163</v>
      </c>
      <c r="K1271" t="s">
        <v>6989</v>
      </c>
      <c r="L1271" t="s">
        <v>51</v>
      </c>
      <c r="M1271">
        <v>145</v>
      </c>
      <c r="N1271" t="s">
        <v>52</v>
      </c>
      <c r="O1271" t="s">
        <v>63</v>
      </c>
      <c r="P1271" t="s">
        <v>31</v>
      </c>
      <c r="Q1271" t="s">
        <v>95</v>
      </c>
      <c r="R1271" t="s">
        <v>28</v>
      </c>
      <c r="S1271">
        <v>0</v>
      </c>
      <c r="T1271" t="s">
        <v>7091</v>
      </c>
    </row>
    <row r="1272" spans="1:20" x14ac:dyDescent="0.3">
      <c r="A1272" t="s">
        <v>1398</v>
      </c>
      <c r="B1272" t="s">
        <v>6486</v>
      </c>
      <c r="C1272" t="s">
        <v>86</v>
      </c>
      <c r="D1272" t="s">
        <v>87</v>
      </c>
      <c r="E1272" t="s">
        <v>67</v>
      </c>
      <c r="F1272" t="s">
        <v>325</v>
      </c>
      <c r="G1272" t="s">
        <v>89</v>
      </c>
      <c r="H1272" t="s">
        <v>110</v>
      </c>
      <c r="I1272" t="s">
        <v>27</v>
      </c>
      <c r="J1272" t="s">
        <v>6486</v>
      </c>
      <c r="K1272" t="s">
        <v>28</v>
      </c>
      <c r="L1272" t="s">
        <v>28</v>
      </c>
      <c r="M1272">
        <v>319</v>
      </c>
      <c r="N1272" t="s">
        <v>52</v>
      </c>
      <c r="O1272" t="s">
        <v>30</v>
      </c>
      <c r="P1272" t="s">
        <v>31</v>
      </c>
      <c r="Q1272">
        <v>4</v>
      </c>
      <c r="R1272" t="s">
        <v>32</v>
      </c>
      <c r="S1272">
        <v>1</v>
      </c>
      <c r="T1272" t="s">
        <v>7164</v>
      </c>
    </row>
    <row r="1273" spans="1:20" x14ac:dyDescent="0.3">
      <c r="A1273" t="s">
        <v>1399</v>
      </c>
      <c r="B1273" t="s">
        <v>6979</v>
      </c>
      <c r="C1273" t="s">
        <v>91</v>
      </c>
      <c r="D1273" t="s">
        <v>87</v>
      </c>
      <c r="E1273" t="s">
        <v>92</v>
      </c>
      <c r="F1273" t="s">
        <v>152</v>
      </c>
      <c r="G1273" t="s">
        <v>94</v>
      </c>
      <c r="H1273" t="s">
        <v>49</v>
      </c>
      <c r="I1273" t="s">
        <v>27</v>
      </c>
      <c r="J1273" t="s">
        <v>6979</v>
      </c>
      <c r="K1273" t="s">
        <v>28</v>
      </c>
      <c r="L1273" t="s">
        <v>28</v>
      </c>
      <c r="M1273">
        <v>606</v>
      </c>
      <c r="N1273" t="s">
        <v>29</v>
      </c>
      <c r="O1273" t="s">
        <v>63</v>
      </c>
      <c r="P1273" t="s">
        <v>64</v>
      </c>
      <c r="Q1273">
        <v>3</v>
      </c>
      <c r="R1273" t="s">
        <v>37</v>
      </c>
      <c r="S1273">
        <v>2</v>
      </c>
      <c r="T1273" t="s">
        <v>6699</v>
      </c>
    </row>
    <row r="1274" spans="1:20" x14ac:dyDescent="0.3">
      <c r="A1274" t="s">
        <v>1400</v>
      </c>
      <c r="B1274" t="s">
        <v>7165</v>
      </c>
      <c r="C1274" t="s">
        <v>21</v>
      </c>
      <c r="D1274" t="s">
        <v>22</v>
      </c>
      <c r="E1274" t="s">
        <v>23</v>
      </c>
      <c r="F1274" t="s">
        <v>288</v>
      </c>
      <c r="G1274" t="s">
        <v>25</v>
      </c>
      <c r="H1274" t="s">
        <v>43</v>
      </c>
      <c r="I1274" t="s">
        <v>27</v>
      </c>
      <c r="J1274" t="s">
        <v>7165</v>
      </c>
      <c r="K1274" t="s">
        <v>28</v>
      </c>
      <c r="L1274" t="s">
        <v>28</v>
      </c>
      <c r="M1274">
        <v>773</v>
      </c>
      <c r="N1274" t="s">
        <v>29</v>
      </c>
      <c r="O1274" t="s">
        <v>30</v>
      </c>
      <c r="P1274" t="s">
        <v>64</v>
      </c>
      <c r="Q1274">
        <v>3</v>
      </c>
      <c r="R1274" t="s">
        <v>37</v>
      </c>
      <c r="S1274">
        <v>2</v>
      </c>
      <c r="T1274" t="s">
        <v>6479</v>
      </c>
    </row>
    <row r="1275" spans="1:20" x14ac:dyDescent="0.3">
      <c r="A1275" t="s">
        <v>1401</v>
      </c>
      <c r="B1275" t="s">
        <v>6984</v>
      </c>
      <c r="C1275" t="s">
        <v>34</v>
      </c>
      <c r="D1275" t="s">
        <v>22</v>
      </c>
      <c r="E1275" t="s">
        <v>23</v>
      </c>
      <c r="F1275" t="s">
        <v>35</v>
      </c>
      <c r="G1275" t="s">
        <v>36</v>
      </c>
      <c r="H1275" t="s">
        <v>26</v>
      </c>
      <c r="I1275" t="s">
        <v>27</v>
      </c>
      <c r="J1275" t="s">
        <v>6984</v>
      </c>
      <c r="K1275" t="s">
        <v>28</v>
      </c>
      <c r="L1275" t="s">
        <v>28</v>
      </c>
      <c r="M1275">
        <v>660</v>
      </c>
      <c r="N1275" t="s">
        <v>29</v>
      </c>
      <c r="O1275" t="s">
        <v>63</v>
      </c>
      <c r="P1275" t="s">
        <v>31</v>
      </c>
      <c r="Q1275">
        <v>5</v>
      </c>
      <c r="R1275" t="s">
        <v>119</v>
      </c>
      <c r="S1275">
        <v>2</v>
      </c>
      <c r="T1275" t="s">
        <v>6241</v>
      </c>
    </row>
    <row r="1276" spans="1:20" x14ac:dyDescent="0.3">
      <c r="A1276" t="s">
        <v>1402</v>
      </c>
      <c r="B1276" t="s">
        <v>6935</v>
      </c>
      <c r="C1276" t="s">
        <v>39</v>
      </c>
      <c r="D1276" t="s">
        <v>22</v>
      </c>
      <c r="E1276" t="s">
        <v>40</v>
      </c>
      <c r="F1276" t="s">
        <v>35</v>
      </c>
      <c r="G1276" t="s">
        <v>36</v>
      </c>
      <c r="H1276" t="s">
        <v>26</v>
      </c>
      <c r="I1276" t="s">
        <v>27</v>
      </c>
      <c r="J1276" t="s">
        <v>6935</v>
      </c>
      <c r="K1276" t="s">
        <v>28</v>
      </c>
      <c r="L1276" t="s">
        <v>28</v>
      </c>
      <c r="M1276">
        <v>685</v>
      </c>
      <c r="N1276" t="s">
        <v>122</v>
      </c>
      <c r="O1276" t="s">
        <v>63</v>
      </c>
      <c r="P1276" t="s">
        <v>64</v>
      </c>
      <c r="Q1276">
        <v>3</v>
      </c>
      <c r="R1276" t="s">
        <v>37</v>
      </c>
      <c r="S1276">
        <v>2</v>
      </c>
      <c r="T1276" t="s">
        <v>6161</v>
      </c>
    </row>
    <row r="1277" spans="1:20" x14ac:dyDescent="0.3">
      <c r="A1277" t="s">
        <v>1403</v>
      </c>
      <c r="B1277" t="s">
        <v>6676</v>
      </c>
      <c r="C1277" t="s">
        <v>46</v>
      </c>
      <c r="D1277" t="s">
        <v>22</v>
      </c>
      <c r="E1277" t="s">
        <v>40</v>
      </c>
      <c r="F1277" t="s">
        <v>101</v>
      </c>
      <c r="G1277" t="s">
        <v>48</v>
      </c>
      <c r="H1277" t="s">
        <v>26</v>
      </c>
      <c r="I1277" t="s">
        <v>50</v>
      </c>
      <c r="J1277" t="s">
        <v>6676</v>
      </c>
      <c r="K1277" t="s">
        <v>7166</v>
      </c>
      <c r="L1277" t="s">
        <v>51</v>
      </c>
      <c r="M1277">
        <v>486</v>
      </c>
      <c r="N1277" t="s">
        <v>140</v>
      </c>
      <c r="O1277" t="s">
        <v>63</v>
      </c>
      <c r="P1277" t="s">
        <v>64</v>
      </c>
      <c r="Q1277">
        <v>3</v>
      </c>
      <c r="R1277" t="s">
        <v>37</v>
      </c>
      <c r="S1277">
        <v>1</v>
      </c>
      <c r="T1277" t="s">
        <v>6808</v>
      </c>
    </row>
    <row r="1278" spans="1:20" x14ac:dyDescent="0.3">
      <c r="A1278" t="s">
        <v>1404</v>
      </c>
      <c r="B1278" t="s">
        <v>6492</v>
      </c>
      <c r="C1278" t="s">
        <v>55</v>
      </c>
      <c r="D1278" t="s">
        <v>56</v>
      </c>
      <c r="E1278" t="s">
        <v>23</v>
      </c>
      <c r="F1278" t="s">
        <v>57</v>
      </c>
      <c r="G1278" t="s">
        <v>58</v>
      </c>
      <c r="H1278" t="s">
        <v>43</v>
      </c>
      <c r="I1278" t="s">
        <v>27</v>
      </c>
      <c r="J1278" t="s">
        <v>6492</v>
      </c>
      <c r="K1278" t="s">
        <v>28</v>
      </c>
      <c r="L1278" t="s">
        <v>28</v>
      </c>
      <c r="M1278">
        <v>159</v>
      </c>
      <c r="N1278" t="s">
        <v>29</v>
      </c>
      <c r="O1278" t="s">
        <v>63</v>
      </c>
      <c r="P1278" t="s">
        <v>133</v>
      </c>
      <c r="Q1278" t="s">
        <v>95</v>
      </c>
      <c r="R1278" t="s">
        <v>28</v>
      </c>
      <c r="S1278">
        <v>0</v>
      </c>
      <c r="T1278" t="s">
        <v>6298</v>
      </c>
    </row>
    <row r="1279" spans="1:20" x14ac:dyDescent="0.3">
      <c r="A1279" t="s">
        <v>1405</v>
      </c>
      <c r="B1279" t="s">
        <v>7062</v>
      </c>
      <c r="C1279" t="s">
        <v>60</v>
      </c>
      <c r="D1279" t="s">
        <v>56</v>
      </c>
      <c r="E1279" t="s">
        <v>40</v>
      </c>
      <c r="F1279" t="s">
        <v>57</v>
      </c>
      <c r="G1279" t="s">
        <v>58</v>
      </c>
      <c r="H1279" t="s">
        <v>43</v>
      </c>
      <c r="I1279" t="s">
        <v>27</v>
      </c>
      <c r="J1279" t="s">
        <v>7062</v>
      </c>
      <c r="K1279" t="s">
        <v>28</v>
      </c>
      <c r="L1279" t="s">
        <v>28</v>
      </c>
      <c r="M1279">
        <v>711</v>
      </c>
      <c r="N1279" t="s">
        <v>122</v>
      </c>
      <c r="O1279" t="s">
        <v>63</v>
      </c>
      <c r="P1279" t="s">
        <v>64</v>
      </c>
      <c r="Q1279">
        <v>3</v>
      </c>
      <c r="R1279" t="s">
        <v>37</v>
      </c>
      <c r="S1279">
        <v>2</v>
      </c>
      <c r="T1279" t="s">
        <v>6209</v>
      </c>
    </row>
    <row r="1280" spans="1:20" x14ac:dyDescent="0.3">
      <c r="A1280" t="s">
        <v>1406</v>
      </c>
      <c r="B1280" t="s">
        <v>6781</v>
      </c>
      <c r="C1280" t="s">
        <v>66</v>
      </c>
      <c r="D1280" t="s">
        <v>56</v>
      </c>
      <c r="E1280" t="s">
        <v>67</v>
      </c>
      <c r="F1280" t="s">
        <v>193</v>
      </c>
      <c r="G1280" t="s">
        <v>69</v>
      </c>
      <c r="H1280" t="s">
        <v>43</v>
      </c>
      <c r="I1280" t="s">
        <v>27</v>
      </c>
      <c r="J1280" t="s">
        <v>6781</v>
      </c>
      <c r="K1280" t="s">
        <v>28</v>
      </c>
      <c r="L1280" t="s">
        <v>28</v>
      </c>
      <c r="M1280">
        <v>867</v>
      </c>
      <c r="N1280" t="s">
        <v>29</v>
      </c>
      <c r="O1280" t="s">
        <v>63</v>
      </c>
      <c r="P1280" t="s">
        <v>107</v>
      </c>
      <c r="Q1280">
        <v>3</v>
      </c>
      <c r="R1280" t="s">
        <v>37</v>
      </c>
      <c r="S1280">
        <v>2</v>
      </c>
      <c r="T1280" t="s">
        <v>6172</v>
      </c>
    </row>
    <row r="1281" spans="1:20" x14ac:dyDescent="0.3">
      <c r="A1281" t="s">
        <v>1407</v>
      </c>
      <c r="B1281" t="s">
        <v>6501</v>
      </c>
      <c r="C1281" t="s">
        <v>71</v>
      </c>
      <c r="D1281" t="s">
        <v>72</v>
      </c>
      <c r="E1281" t="s">
        <v>23</v>
      </c>
      <c r="F1281" t="s">
        <v>150</v>
      </c>
      <c r="G1281" t="s">
        <v>74</v>
      </c>
      <c r="H1281" t="s">
        <v>26</v>
      </c>
      <c r="I1281" t="s">
        <v>50</v>
      </c>
      <c r="J1281" t="s">
        <v>6501</v>
      </c>
      <c r="K1281" t="s">
        <v>6896</v>
      </c>
      <c r="L1281" t="s">
        <v>51</v>
      </c>
      <c r="M1281">
        <v>120</v>
      </c>
      <c r="N1281" t="s">
        <v>52</v>
      </c>
      <c r="O1281" t="s">
        <v>30</v>
      </c>
      <c r="P1281" t="s">
        <v>44</v>
      </c>
      <c r="Q1281" t="s">
        <v>95</v>
      </c>
      <c r="R1281" t="s">
        <v>28</v>
      </c>
      <c r="S1281">
        <v>0</v>
      </c>
      <c r="T1281" t="s">
        <v>6539</v>
      </c>
    </row>
    <row r="1282" spans="1:20" x14ac:dyDescent="0.3">
      <c r="A1282" t="s">
        <v>1408</v>
      </c>
      <c r="B1282" t="s">
        <v>6494</v>
      </c>
      <c r="C1282" t="s">
        <v>77</v>
      </c>
      <c r="D1282" t="s">
        <v>72</v>
      </c>
      <c r="E1282" t="s">
        <v>40</v>
      </c>
      <c r="F1282" t="s">
        <v>93</v>
      </c>
      <c r="G1282" t="s">
        <v>94</v>
      </c>
      <c r="H1282" t="s">
        <v>26</v>
      </c>
      <c r="I1282" t="s">
        <v>27</v>
      </c>
      <c r="J1282" t="s">
        <v>6494</v>
      </c>
      <c r="K1282" t="s">
        <v>28</v>
      </c>
      <c r="L1282" t="s">
        <v>28</v>
      </c>
      <c r="M1282">
        <v>580</v>
      </c>
      <c r="N1282" t="s">
        <v>52</v>
      </c>
      <c r="O1282" t="s">
        <v>63</v>
      </c>
      <c r="P1282" t="s">
        <v>31</v>
      </c>
      <c r="Q1282">
        <v>4</v>
      </c>
      <c r="R1282" t="s">
        <v>32</v>
      </c>
      <c r="S1282">
        <v>2</v>
      </c>
      <c r="T1282" t="s">
        <v>6235</v>
      </c>
    </row>
    <row r="1283" spans="1:20" x14ac:dyDescent="0.3">
      <c r="A1283" t="s">
        <v>1409</v>
      </c>
      <c r="B1283" t="s">
        <v>6581</v>
      </c>
      <c r="C1283" t="s">
        <v>81</v>
      </c>
      <c r="D1283" t="s">
        <v>72</v>
      </c>
      <c r="E1283" t="s">
        <v>23</v>
      </c>
      <c r="F1283" t="s">
        <v>114</v>
      </c>
      <c r="G1283" t="s">
        <v>94</v>
      </c>
      <c r="H1283" t="s">
        <v>43</v>
      </c>
      <c r="I1283" t="s">
        <v>27</v>
      </c>
      <c r="J1283" t="s">
        <v>6581</v>
      </c>
      <c r="K1283" t="s">
        <v>28</v>
      </c>
      <c r="L1283" t="s">
        <v>28</v>
      </c>
      <c r="M1283">
        <v>126</v>
      </c>
      <c r="N1283" t="s">
        <v>29</v>
      </c>
      <c r="O1283" t="s">
        <v>43</v>
      </c>
      <c r="P1283" t="s">
        <v>64</v>
      </c>
      <c r="Q1283" t="s">
        <v>95</v>
      </c>
      <c r="R1283" t="s">
        <v>28</v>
      </c>
      <c r="S1283">
        <v>0</v>
      </c>
      <c r="T1283" t="s">
        <v>6455</v>
      </c>
    </row>
    <row r="1284" spans="1:20" x14ac:dyDescent="0.3">
      <c r="A1284" t="s">
        <v>1410</v>
      </c>
      <c r="B1284" t="s">
        <v>7167</v>
      </c>
      <c r="C1284" t="s">
        <v>86</v>
      </c>
      <c r="D1284" t="s">
        <v>87</v>
      </c>
      <c r="E1284" t="s">
        <v>67</v>
      </c>
      <c r="F1284" t="s">
        <v>88</v>
      </c>
      <c r="G1284" t="s">
        <v>89</v>
      </c>
      <c r="H1284" t="s">
        <v>49</v>
      </c>
      <c r="I1284" t="s">
        <v>50</v>
      </c>
      <c r="J1284" t="s">
        <v>7167</v>
      </c>
      <c r="K1284" t="s">
        <v>7168</v>
      </c>
      <c r="L1284" t="s">
        <v>159</v>
      </c>
      <c r="M1284">
        <v>558</v>
      </c>
      <c r="N1284" t="s">
        <v>52</v>
      </c>
      <c r="O1284" t="s">
        <v>43</v>
      </c>
      <c r="P1284" t="s">
        <v>64</v>
      </c>
      <c r="Q1284">
        <v>3</v>
      </c>
      <c r="R1284" t="s">
        <v>37</v>
      </c>
      <c r="S1284">
        <v>2</v>
      </c>
      <c r="T1284" t="s">
        <v>6879</v>
      </c>
    </row>
    <row r="1285" spans="1:20" x14ac:dyDescent="0.3">
      <c r="A1285" t="s">
        <v>1411</v>
      </c>
      <c r="B1285" t="s">
        <v>6383</v>
      </c>
      <c r="C1285" t="s">
        <v>91</v>
      </c>
      <c r="D1285" t="s">
        <v>87</v>
      </c>
      <c r="E1285" t="s">
        <v>92</v>
      </c>
      <c r="F1285" t="s">
        <v>286</v>
      </c>
      <c r="G1285" t="s">
        <v>94</v>
      </c>
      <c r="H1285" t="s">
        <v>110</v>
      </c>
      <c r="I1285" t="s">
        <v>27</v>
      </c>
      <c r="J1285" t="s">
        <v>6383</v>
      </c>
      <c r="K1285" t="s">
        <v>28</v>
      </c>
      <c r="L1285" t="s">
        <v>28</v>
      </c>
      <c r="M1285">
        <v>775</v>
      </c>
      <c r="N1285" t="s">
        <v>29</v>
      </c>
      <c r="O1285" t="s">
        <v>105</v>
      </c>
      <c r="P1285" t="s">
        <v>107</v>
      </c>
      <c r="Q1285">
        <v>3</v>
      </c>
      <c r="R1285" t="s">
        <v>37</v>
      </c>
      <c r="S1285">
        <v>2</v>
      </c>
      <c r="T1285" t="s">
        <v>7169</v>
      </c>
    </row>
    <row r="1286" spans="1:20" x14ac:dyDescent="0.3">
      <c r="A1286" t="s">
        <v>1412</v>
      </c>
      <c r="B1286" t="s">
        <v>7170</v>
      </c>
      <c r="C1286" t="s">
        <v>21</v>
      </c>
      <c r="D1286" t="s">
        <v>22</v>
      </c>
      <c r="E1286" t="s">
        <v>23</v>
      </c>
      <c r="F1286" t="s">
        <v>99</v>
      </c>
      <c r="G1286" t="s">
        <v>36</v>
      </c>
      <c r="H1286" t="s">
        <v>49</v>
      </c>
      <c r="I1286" t="s">
        <v>27</v>
      </c>
      <c r="J1286" t="s">
        <v>7170</v>
      </c>
      <c r="K1286" t="s">
        <v>28</v>
      </c>
      <c r="L1286" t="s">
        <v>28</v>
      </c>
      <c r="M1286">
        <v>801</v>
      </c>
      <c r="N1286" t="s">
        <v>29</v>
      </c>
      <c r="O1286" t="s">
        <v>63</v>
      </c>
      <c r="P1286" t="s">
        <v>133</v>
      </c>
      <c r="Q1286">
        <v>2</v>
      </c>
      <c r="R1286" t="s">
        <v>53</v>
      </c>
      <c r="S1286">
        <v>2</v>
      </c>
      <c r="T1286" t="s">
        <v>6136</v>
      </c>
    </row>
    <row r="1287" spans="1:20" x14ac:dyDescent="0.3">
      <c r="A1287" t="s">
        <v>1413</v>
      </c>
      <c r="B1287" t="s">
        <v>7171</v>
      </c>
      <c r="C1287" t="s">
        <v>34</v>
      </c>
      <c r="D1287" t="s">
        <v>22</v>
      </c>
      <c r="E1287" t="s">
        <v>23</v>
      </c>
      <c r="F1287" t="s">
        <v>35</v>
      </c>
      <c r="G1287" t="s">
        <v>36</v>
      </c>
      <c r="H1287" t="s">
        <v>26</v>
      </c>
      <c r="I1287" t="s">
        <v>27</v>
      </c>
      <c r="J1287" t="s">
        <v>7171</v>
      </c>
      <c r="K1287" t="s">
        <v>28</v>
      </c>
      <c r="L1287" t="s">
        <v>28</v>
      </c>
      <c r="M1287">
        <v>864</v>
      </c>
      <c r="N1287" t="s">
        <v>52</v>
      </c>
      <c r="O1287" t="s">
        <v>63</v>
      </c>
      <c r="P1287" t="s">
        <v>107</v>
      </c>
      <c r="Q1287">
        <v>3</v>
      </c>
      <c r="R1287" t="s">
        <v>37</v>
      </c>
      <c r="S1287">
        <v>2</v>
      </c>
      <c r="T1287" t="s">
        <v>6196</v>
      </c>
    </row>
    <row r="1288" spans="1:20" x14ac:dyDescent="0.3">
      <c r="A1288" t="s">
        <v>1414</v>
      </c>
      <c r="B1288" t="s">
        <v>7084</v>
      </c>
      <c r="C1288" t="s">
        <v>39</v>
      </c>
      <c r="D1288" t="s">
        <v>22</v>
      </c>
      <c r="E1288" t="s">
        <v>40</v>
      </c>
      <c r="F1288" t="s">
        <v>215</v>
      </c>
      <c r="G1288" t="s">
        <v>42</v>
      </c>
      <c r="H1288" t="s">
        <v>49</v>
      </c>
      <c r="I1288" t="s">
        <v>27</v>
      </c>
      <c r="J1288" t="s">
        <v>7084</v>
      </c>
      <c r="K1288" t="s">
        <v>28</v>
      </c>
      <c r="L1288" t="s">
        <v>28</v>
      </c>
      <c r="M1288">
        <v>293</v>
      </c>
      <c r="N1288" t="s">
        <v>52</v>
      </c>
      <c r="O1288" t="s">
        <v>30</v>
      </c>
      <c r="P1288" t="s">
        <v>107</v>
      </c>
      <c r="Q1288">
        <v>3</v>
      </c>
      <c r="R1288" t="s">
        <v>37</v>
      </c>
      <c r="S1288">
        <v>1</v>
      </c>
      <c r="T1288" t="s">
        <v>6246</v>
      </c>
    </row>
    <row r="1289" spans="1:20" x14ac:dyDescent="0.3">
      <c r="A1289" t="s">
        <v>1415</v>
      </c>
      <c r="B1289" t="s">
        <v>7172</v>
      </c>
      <c r="C1289" t="s">
        <v>46</v>
      </c>
      <c r="D1289" t="s">
        <v>22</v>
      </c>
      <c r="E1289" t="s">
        <v>40</v>
      </c>
      <c r="F1289" t="s">
        <v>101</v>
      </c>
      <c r="G1289" t="s">
        <v>48</v>
      </c>
      <c r="H1289" t="s">
        <v>26</v>
      </c>
      <c r="I1289" t="s">
        <v>27</v>
      </c>
      <c r="J1289" t="s">
        <v>7172</v>
      </c>
      <c r="K1289" t="s">
        <v>28</v>
      </c>
      <c r="L1289" t="s">
        <v>28</v>
      </c>
      <c r="M1289">
        <v>990</v>
      </c>
      <c r="N1289" t="s">
        <v>52</v>
      </c>
      <c r="O1289" t="s">
        <v>30</v>
      </c>
      <c r="P1289" t="s">
        <v>133</v>
      </c>
      <c r="Q1289">
        <v>3</v>
      </c>
      <c r="R1289" t="s">
        <v>37</v>
      </c>
      <c r="S1289">
        <v>3</v>
      </c>
      <c r="T1289" t="s">
        <v>6237</v>
      </c>
    </row>
    <row r="1290" spans="1:20" x14ac:dyDescent="0.3">
      <c r="A1290" t="s">
        <v>1416</v>
      </c>
      <c r="B1290" t="s">
        <v>6746</v>
      </c>
      <c r="C1290" t="s">
        <v>55</v>
      </c>
      <c r="D1290" t="s">
        <v>56</v>
      </c>
      <c r="E1290" t="s">
        <v>23</v>
      </c>
      <c r="F1290" t="s">
        <v>190</v>
      </c>
      <c r="G1290" t="s">
        <v>58</v>
      </c>
      <c r="H1290" t="s">
        <v>49</v>
      </c>
      <c r="I1290" t="s">
        <v>27</v>
      </c>
      <c r="J1290" t="s">
        <v>6746</v>
      </c>
      <c r="K1290" t="s">
        <v>28</v>
      </c>
      <c r="L1290" t="s">
        <v>28</v>
      </c>
      <c r="M1290">
        <v>904</v>
      </c>
      <c r="N1290" t="s">
        <v>52</v>
      </c>
      <c r="O1290" t="s">
        <v>30</v>
      </c>
      <c r="P1290" t="s">
        <v>64</v>
      </c>
      <c r="Q1290">
        <v>4</v>
      </c>
      <c r="R1290" t="s">
        <v>32</v>
      </c>
      <c r="S1290">
        <v>2</v>
      </c>
      <c r="T1290" t="s">
        <v>6165</v>
      </c>
    </row>
    <row r="1291" spans="1:20" x14ac:dyDescent="0.3">
      <c r="A1291" t="s">
        <v>1417</v>
      </c>
      <c r="B1291" t="s">
        <v>6740</v>
      </c>
      <c r="C1291" t="s">
        <v>60</v>
      </c>
      <c r="D1291" t="s">
        <v>56</v>
      </c>
      <c r="E1291" t="s">
        <v>40</v>
      </c>
      <c r="F1291" t="s">
        <v>61</v>
      </c>
      <c r="G1291" t="s">
        <v>62</v>
      </c>
      <c r="H1291" t="s">
        <v>26</v>
      </c>
      <c r="I1291" t="s">
        <v>27</v>
      </c>
      <c r="J1291" t="s">
        <v>6740</v>
      </c>
      <c r="K1291" t="s">
        <v>28</v>
      </c>
      <c r="L1291" t="s">
        <v>28</v>
      </c>
      <c r="M1291">
        <v>648</v>
      </c>
      <c r="N1291" t="s">
        <v>29</v>
      </c>
      <c r="O1291" t="s">
        <v>63</v>
      </c>
      <c r="P1291" t="s">
        <v>107</v>
      </c>
      <c r="Q1291">
        <v>3</v>
      </c>
      <c r="R1291" t="s">
        <v>37</v>
      </c>
      <c r="S1291">
        <v>2</v>
      </c>
      <c r="T1291" t="s">
        <v>6298</v>
      </c>
    </row>
    <row r="1292" spans="1:20" x14ac:dyDescent="0.3">
      <c r="A1292" t="s">
        <v>1418</v>
      </c>
      <c r="B1292" t="s">
        <v>6784</v>
      </c>
      <c r="C1292" t="s">
        <v>66</v>
      </c>
      <c r="D1292" t="s">
        <v>56</v>
      </c>
      <c r="E1292" t="s">
        <v>67</v>
      </c>
      <c r="F1292" t="s">
        <v>68</v>
      </c>
      <c r="G1292" t="s">
        <v>69</v>
      </c>
      <c r="H1292" t="s">
        <v>26</v>
      </c>
      <c r="I1292" t="s">
        <v>27</v>
      </c>
      <c r="J1292" t="s">
        <v>6784</v>
      </c>
      <c r="K1292" t="s">
        <v>28</v>
      </c>
      <c r="L1292" t="s">
        <v>28</v>
      </c>
      <c r="M1292">
        <v>485</v>
      </c>
      <c r="N1292" t="s">
        <v>52</v>
      </c>
      <c r="O1292" t="s">
        <v>30</v>
      </c>
      <c r="P1292" t="s">
        <v>31</v>
      </c>
      <c r="Q1292">
        <v>3</v>
      </c>
      <c r="R1292" t="s">
        <v>37</v>
      </c>
      <c r="S1292">
        <v>1</v>
      </c>
      <c r="T1292" t="s">
        <v>6298</v>
      </c>
    </row>
    <row r="1293" spans="1:20" x14ac:dyDescent="0.3">
      <c r="A1293" t="s">
        <v>1419</v>
      </c>
      <c r="B1293" t="s">
        <v>7173</v>
      </c>
      <c r="C1293" t="s">
        <v>71</v>
      </c>
      <c r="D1293" t="s">
        <v>72</v>
      </c>
      <c r="E1293" t="s">
        <v>23</v>
      </c>
      <c r="F1293" t="s">
        <v>150</v>
      </c>
      <c r="G1293" t="s">
        <v>74</v>
      </c>
      <c r="H1293" t="s">
        <v>26</v>
      </c>
      <c r="I1293" t="s">
        <v>27</v>
      </c>
      <c r="J1293" t="s">
        <v>7173</v>
      </c>
      <c r="K1293" t="s">
        <v>28</v>
      </c>
      <c r="L1293" t="s">
        <v>28</v>
      </c>
      <c r="M1293">
        <v>438</v>
      </c>
      <c r="N1293" t="s">
        <v>29</v>
      </c>
      <c r="O1293" t="s">
        <v>63</v>
      </c>
      <c r="P1293" t="s">
        <v>31</v>
      </c>
      <c r="Q1293">
        <v>5</v>
      </c>
      <c r="R1293" t="s">
        <v>119</v>
      </c>
      <c r="S1293">
        <v>1</v>
      </c>
      <c r="T1293" t="s">
        <v>6367</v>
      </c>
    </row>
    <row r="1294" spans="1:20" x14ac:dyDescent="0.3">
      <c r="A1294" t="s">
        <v>1420</v>
      </c>
      <c r="B1294" t="s">
        <v>7174</v>
      </c>
      <c r="C1294" t="s">
        <v>77</v>
      </c>
      <c r="D1294" t="s">
        <v>72</v>
      </c>
      <c r="E1294" t="s">
        <v>40</v>
      </c>
      <c r="F1294" t="s">
        <v>112</v>
      </c>
      <c r="G1294" t="s">
        <v>79</v>
      </c>
      <c r="H1294" t="s">
        <v>43</v>
      </c>
      <c r="I1294" t="s">
        <v>27</v>
      </c>
      <c r="J1294" t="s">
        <v>7174</v>
      </c>
      <c r="K1294" t="s">
        <v>28</v>
      </c>
      <c r="L1294" t="s">
        <v>28</v>
      </c>
      <c r="M1294">
        <v>345</v>
      </c>
      <c r="N1294" t="s">
        <v>52</v>
      </c>
      <c r="O1294" t="s">
        <v>105</v>
      </c>
      <c r="P1294" t="s">
        <v>44</v>
      </c>
      <c r="Q1294">
        <v>3</v>
      </c>
      <c r="R1294" t="s">
        <v>37</v>
      </c>
      <c r="S1294">
        <v>1</v>
      </c>
      <c r="T1294" t="s">
        <v>6283</v>
      </c>
    </row>
    <row r="1295" spans="1:20" x14ac:dyDescent="0.3">
      <c r="A1295" t="s">
        <v>1421</v>
      </c>
      <c r="B1295" t="s">
        <v>7175</v>
      </c>
      <c r="C1295" t="s">
        <v>81</v>
      </c>
      <c r="D1295" t="s">
        <v>72</v>
      </c>
      <c r="E1295" t="s">
        <v>23</v>
      </c>
      <c r="F1295" t="s">
        <v>223</v>
      </c>
      <c r="G1295" t="s">
        <v>83</v>
      </c>
      <c r="H1295" t="s">
        <v>49</v>
      </c>
      <c r="I1295" t="s">
        <v>27</v>
      </c>
      <c r="J1295" t="s">
        <v>7175</v>
      </c>
      <c r="K1295" t="s">
        <v>28</v>
      </c>
      <c r="L1295" t="s">
        <v>28</v>
      </c>
      <c r="M1295">
        <v>393</v>
      </c>
      <c r="N1295" t="s">
        <v>122</v>
      </c>
      <c r="O1295" t="s">
        <v>30</v>
      </c>
      <c r="P1295" t="s">
        <v>107</v>
      </c>
      <c r="Q1295">
        <v>3</v>
      </c>
      <c r="R1295" t="s">
        <v>37</v>
      </c>
      <c r="S1295">
        <v>1</v>
      </c>
      <c r="T1295" t="s">
        <v>6829</v>
      </c>
    </row>
    <row r="1296" spans="1:20" x14ac:dyDescent="0.3">
      <c r="A1296" t="s">
        <v>1422</v>
      </c>
      <c r="B1296" t="s">
        <v>7176</v>
      </c>
      <c r="C1296" t="s">
        <v>86</v>
      </c>
      <c r="D1296" t="s">
        <v>87</v>
      </c>
      <c r="E1296" t="s">
        <v>67</v>
      </c>
      <c r="F1296" t="s">
        <v>135</v>
      </c>
      <c r="G1296" t="s">
        <v>89</v>
      </c>
      <c r="H1296" t="s">
        <v>43</v>
      </c>
      <c r="I1296" t="s">
        <v>27</v>
      </c>
      <c r="J1296" t="s">
        <v>7176</v>
      </c>
      <c r="K1296" t="s">
        <v>28</v>
      </c>
      <c r="L1296" t="s">
        <v>28</v>
      </c>
      <c r="M1296">
        <v>143</v>
      </c>
      <c r="N1296" t="s">
        <v>29</v>
      </c>
      <c r="O1296" t="s">
        <v>30</v>
      </c>
      <c r="P1296" t="s">
        <v>107</v>
      </c>
      <c r="Q1296" t="s">
        <v>95</v>
      </c>
      <c r="R1296" t="s">
        <v>28</v>
      </c>
      <c r="S1296">
        <v>0</v>
      </c>
      <c r="T1296" t="s">
        <v>6476</v>
      </c>
    </row>
    <row r="1297" spans="1:20" x14ac:dyDescent="0.3">
      <c r="A1297" t="s">
        <v>1423</v>
      </c>
      <c r="B1297" t="s">
        <v>6927</v>
      </c>
      <c r="C1297" t="s">
        <v>91</v>
      </c>
      <c r="D1297" t="s">
        <v>87</v>
      </c>
      <c r="E1297" t="s">
        <v>92</v>
      </c>
      <c r="F1297" t="s">
        <v>93</v>
      </c>
      <c r="G1297" t="s">
        <v>94</v>
      </c>
      <c r="H1297" t="s">
        <v>26</v>
      </c>
      <c r="I1297" t="s">
        <v>27</v>
      </c>
      <c r="J1297" t="s">
        <v>6927</v>
      </c>
      <c r="K1297" t="s">
        <v>28</v>
      </c>
      <c r="L1297" t="s">
        <v>28</v>
      </c>
      <c r="M1297">
        <v>206</v>
      </c>
      <c r="N1297" t="s">
        <v>52</v>
      </c>
      <c r="O1297" t="s">
        <v>63</v>
      </c>
      <c r="P1297" t="s">
        <v>64</v>
      </c>
      <c r="Q1297">
        <v>4</v>
      </c>
      <c r="R1297" t="s">
        <v>32</v>
      </c>
      <c r="S1297">
        <v>1</v>
      </c>
      <c r="T1297" t="s">
        <v>6426</v>
      </c>
    </row>
    <row r="1298" spans="1:20" x14ac:dyDescent="0.3">
      <c r="A1298" t="s">
        <v>1424</v>
      </c>
      <c r="B1298" t="s">
        <v>6507</v>
      </c>
      <c r="C1298" t="s">
        <v>21</v>
      </c>
      <c r="D1298" t="s">
        <v>22</v>
      </c>
      <c r="E1298" t="s">
        <v>23</v>
      </c>
      <c r="F1298" t="s">
        <v>24</v>
      </c>
      <c r="G1298" t="s">
        <v>25</v>
      </c>
      <c r="H1298" t="s">
        <v>26</v>
      </c>
      <c r="I1298" t="s">
        <v>27</v>
      </c>
      <c r="J1298" t="s">
        <v>6507</v>
      </c>
      <c r="K1298" t="s">
        <v>28</v>
      </c>
      <c r="L1298" t="s">
        <v>28</v>
      </c>
      <c r="M1298">
        <v>399</v>
      </c>
      <c r="N1298" t="s">
        <v>122</v>
      </c>
      <c r="O1298" t="s">
        <v>30</v>
      </c>
      <c r="P1298" t="s">
        <v>133</v>
      </c>
      <c r="Q1298">
        <v>2</v>
      </c>
      <c r="R1298" t="s">
        <v>53</v>
      </c>
      <c r="S1298">
        <v>1</v>
      </c>
      <c r="T1298" t="s">
        <v>6412</v>
      </c>
    </row>
    <row r="1299" spans="1:20" x14ac:dyDescent="0.3">
      <c r="A1299" t="s">
        <v>1425</v>
      </c>
      <c r="B1299" t="s">
        <v>6712</v>
      </c>
      <c r="C1299" t="s">
        <v>34</v>
      </c>
      <c r="D1299" t="s">
        <v>22</v>
      </c>
      <c r="E1299" t="s">
        <v>23</v>
      </c>
      <c r="F1299" t="s">
        <v>35</v>
      </c>
      <c r="G1299" t="s">
        <v>36</v>
      </c>
      <c r="H1299" t="s">
        <v>26</v>
      </c>
      <c r="I1299" t="s">
        <v>27</v>
      </c>
      <c r="J1299" t="s">
        <v>6712</v>
      </c>
      <c r="K1299" t="s">
        <v>28</v>
      </c>
      <c r="L1299" t="s">
        <v>28</v>
      </c>
      <c r="M1299">
        <v>732</v>
      </c>
      <c r="N1299" t="s">
        <v>122</v>
      </c>
      <c r="O1299" t="s">
        <v>63</v>
      </c>
      <c r="P1299" t="s">
        <v>107</v>
      </c>
      <c r="Q1299">
        <v>5</v>
      </c>
      <c r="R1299" t="s">
        <v>119</v>
      </c>
      <c r="S1299">
        <v>2</v>
      </c>
      <c r="T1299" t="s">
        <v>6239</v>
      </c>
    </row>
    <row r="1300" spans="1:20" x14ac:dyDescent="0.3">
      <c r="A1300" t="s">
        <v>1426</v>
      </c>
      <c r="B1300" t="s">
        <v>6921</v>
      </c>
      <c r="C1300" t="s">
        <v>39</v>
      </c>
      <c r="D1300" t="s">
        <v>22</v>
      </c>
      <c r="E1300" t="s">
        <v>40</v>
      </c>
      <c r="F1300" t="s">
        <v>174</v>
      </c>
      <c r="G1300" t="s">
        <v>42</v>
      </c>
      <c r="H1300" t="s">
        <v>26</v>
      </c>
      <c r="I1300" t="s">
        <v>27</v>
      </c>
      <c r="J1300" t="s">
        <v>6921</v>
      </c>
      <c r="K1300" t="s">
        <v>28</v>
      </c>
      <c r="L1300" t="s">
        <v>28</v>
      </c>
      <c r="M1300">
        <v>985</v>
      </c>
      <c r="N1300" t="s">
        <v>29</v>
      </c>
      <c r="O1300" t="s">
        <v>30</v>
      </c>
      <c r="P1300" t="s">
        <v>44</v>
      </c>
      <c r="Q1300">
        <v>3</v>
      </c>
      <c r="R1300" t="s">
        <v>37</v>
      </c>
      <c r="S1300">
        <v>3</v>
      </c>
      <c r="T1300" t="s">
        <v>6574</v>
      </c>
    </row>
    <row r="1301" spans="1:20" x14ac:dyDescent="0.3">
      <c r="A1301" t="s">
        <v>1427</v>
      </c>
      <c r="B1301" t="s">
        <v>6474</v>
      </c>
      <c r="C1301" t="s">
        <v>46</v>
      </c>
      <c r="D1301" t="s">
        <v>22</v>
      </c>
      <c r="E1301" t="s">
        <v>40</v>
      </c>
      <c r="F1301" t="s">
        <v>174</v>
      </c>
      <c r="G1301" t="s">
        <v>42</v>
      </c>
      <c r="H1301" t="s">
        <v>26</v>
      </c>
      <c r="I1301" t="s">
        <v>27</v>
      </c>
      <c r="J1301" t="s">
        <v>6474</v>
      </c>
      <c r="K1301" t="s">
        <v>28</v>
      </c>
      <c r="L1301" t="s">
        <v>28</v>
      </c>
      <c r="M1301">
        <v>113</v>
      </c>
      <c r="N1301" t="s">
        <v>29</v>
      </c>
      <c r="O1301" t="s">
        <v>63</v>
      </c>
      <c r="P1301" t="s">
        <v>107</v>
      </c>
      <c r="Q1301" t="s">
        <v>95</v>
      </c>
      <c r="R1301" t="s">
        <v>28</v>
      </c>
      <c r="S1301">
        <v>0</v>
      </c>
      <c r="T1301" t="s">
        <v>6344</v>
      </c>
    </row>
    <row r="1302" spans="1:20" x14ac:dyDescent="0.3">
      <c r="A1302" t="s">
        <v>1428</v>
      </c>
      <c r="B1302" t="s">
        <v>6171</v>
      </c>
      <c r="C1302" t="s">
        <v>55</v>
      </c>
      <c r="D1302" t="s">
        <v>56</v>
      </c>
      <c r="E1302" t="s">
        <v>23</v>
      </c>
      <c r="F1302" t="s">
        <v>57</v>
      </c>
      <c r="G1302" t="s">
        <v>58</v>
      </c>
      <c r="H1302" t="s">
        <v>43</v>
      </c>
      <c r="I1302" t="s">
        <v>27</v>
      </c>
      <c r="J1302" t="s">
        <v>6171</v>
      </c>
      <c r="K1302" t="s">
        <v>28</v>
      </c>
      <c r="L1302" t="s">
        <v>28</v>
      </c>
      <c r="M1302">
        <v>352</v>
      </c>
      <c r="N1302" t="s">
        <v>29</v>
      </c>
      <c r="O1302" t="s">
        <v>63</v>
      </c>
      <c r="P1302" t="s">
        <v>31</v>
      </c>
      <c r="Q1302">
        <v>4</v>
      </c>
      <c r="R1302" t="s">
        <v>32</v>
      </c>
      <c r="S1302">
        <v>1</v>
      </c>
      <c r="T1302" t="s">
        <v>6667</v>
      </c>
    </row>
    <row r="1303" spans="1:20" x14ac:dyDescent="0.3">
      <c r="A1303" t="s">
        <v>1429</v>
      </c>
      <c r="B1303" t="s">
        <v>6477</v>
      </c>
      <c r="C1303" t="s">
        <v>60</v>
      </c>
      <c r="D1303" t="s">
        <v>56</v>
      </c>
      <c r="E1303" t="s">
        <v>40</v>
      </c>
      <c r="F1303" t="s">
        <v>217</v>
      </c>
      <c r="G1303" t="s">
        <v>58</v>
      </c>
      <c r="H1303" t="s">
        <v>110</v>
      </c>
      <c r="I1303" t="s">
        <v>27</v>
      </c>
      <c r="J1303" t="s">
        <v>6477</v>
      </c>
      <c r="K1303" t="s">
        <v>28</v>
      </c>
      <c r="L1303" t="s">
        <v>28</v>
      </c>
      <c r="M1303">
        <v>730</v>
      </c>
      <c r="N1303" t="s">
        <v>52</v>
      </c>
      <c r="O1303" t="s">
        <v>30</v>
      </c>
      <c r="P1303" t="s">
        <v>64</v>
      </c>
      <c r="Q1303">
        <v>2</v>
      </c>
      <c r="R1303" t="s">
        <v>53</v>
      </c>
      <c r="S1303">
        <v>2</v>
      </c>
      <c r="T1303" t="s">
        <v>7107</v>
      </c>
    </row>
    <row r="1304" spans="1:20" x14ac:dyDescent="0.3">
      <c r="A1304" t="s">
        <v>1430</v>
      </c>
      <c r="B1304" t="s">
        <v>6528</v>
      </c>
      <c r="C1304" t="s">
        <v>66</v>
      </c>
      <c r="D1304" t="s">
        <v>56</v>
      </c>
      <c r="E1304" t="s">
        <v>67</v>
      </c>
      <c r="F1304" t="s">
        <v>358</v>
      </c>
      <c r="G1304" t="s">
        <v>69</v>
      </c>
      <c r="H1304" t="s">
        <v>49</v>
      </c>
      <c r="I1304" t="s">
        <v>27</v>
      </c>
      <c r="J1304" t="s">
        <v>6528</v>
      </c>
      <c r="K1304" t="s">
        <v>28</v>
      </c>
      <c r="L1304" t="s">
        <v>28</v>
      </c>
      <c r="M1304">
        <v>499</v>
      </c>
      <c r="N1304" t="s">
        <v>52</v>
      </c>
      <c r="O1304" t="s">
        <v>30</v>
      </c>
      <c r="P1304" t="s">
        <v>133</v>
      </c>
      <c r="Q1304">
        <v>2</v>
      </c>
      <c r="R1304" t="s">
        <v>53</v>
      </c>
      <c r="S1304">
        <v>1</v>
      </c>
      <c r="T1304" t="s">
        <v>6616</v>
      </c>
    </row>
    <row r="1305" spans="1:20" x14ac:dyDescent="0.3">
      <c r="A1305" t="s">
        <v>1431</v>
      </c>
      <c r="B1305" t="s">
        <v>6664</v>
      </c>
      <c r="C1305" t="s">
        <v>71</v>
      </c>
      <c r="D1305" t="s">
        <v>72</v>
      </c>
      <c r="E1305" t="s">
        <v>23</v>
      </c>
      <c r="F1305" t="s">
        <v>35</v>
      </c>
      <c r="G1305" t="s">
        <v>36</v>
      </c>
      <c r="H1305" t="s">
        <v>26</v>
      </c>
      <c r="I1305" t="s">
        <v>27</v>
      </c>
      <c r="J1305" t="s">
        <v>6664</v>
      </c>
      <c r="K1305" t="s">
        <v>28</v>
      </c>
      <c r="L1305" t="s">
        <v>28</v>
      </c>
      <c r="M1305">
        <v>467</v>
      </c>
      <c r="N1305" t="s">
        <v>29</v>
      </c>
      <c r="O1305" t="s">
        <v>43</v>
      </c>
      <c r="P1305" t="s">
        <v>31</v>
      </c>
      <c r="Q1305">
        <v>3</v>
      </c>
      <c r="R1305" t="s">
        <v>37</v>
      </c>
      <c r="S1305">
        <v>1</v>
      </c>
      <c r="T1305" t="s">
        <v>6476</v>
      </c>
    </row>
    <row r="1306" spans="1:20" x14ac:dyDescent="0.3">
      <c r="A1306" t="s">
        <v>1432</v>
      </c>
      <c r="B1306" t="s">
        <v>6190</v>
      </c>
      <c r="C1306" t="s">
        <v>77</v>
      </c>
      <c r="D1306" t="s">
        <v>72</v>
      </c>
      <c r="E1306" t="s">
        <v>40</v>
      </c>
      <c r="F1306" t="s">
        <v>131</v>
      </c>
      <c r="G1306" t="s">
        <v>79</v>
      </c>
      <c r="H1306" t="s">
        <v>26</v>
      </c>
      <c r="I1306" t="s">
        <v>27</v>
      </c>
      <c r="J1306" t="s">
        <v>6190</v>
      </c>
      <c r="K1306" t="s">
        <v>28</v>
      </c>
      <c r="L1306" t="s">
        <v>28</v>
      </c>
      <c r="M1306">
        <v>918</v>
      </c>
      <c r="N1306" t="s">
        <v>75</v>
      </c>
      <c r="O1306" t="s">
        <v>30</v>
      </c>
      <c r="P1306" t="s">
        <v>31</v>
      </c>
      <c r="Q1306">
        <v>5</v>
      </c>
      <c r="R1306" t="s">
        <v>119</v>
      </c>
      <c r="S1306">
        <v>3</v>
      </c>
      <c r="T1306" t="s">
        <v>6395</v>
      </c>
    </row>
    <row r="1307" spans="1:20" x14ac:dyDescent="0.3">
      <c r="A1307" t="s">
        <v>1433</v>
      </c>
      <c r="B1307" t="s">
        <v>6411</v>
      </c>
      <c r="C1307" t="s">
        <v>81</v>
      </c>
      <c r="D1307" t="s">
        <v>72</v>
      </c>
      <c r="E1307" t="s">
        <v>23</v>
      </c>
      <c r="F1307" t="s">
        <v>434</v>
      </c>
      <c r="G1307" t="s">
        <v>83</v>
      </c>
      <c r="H1307" t="s">
        <v>110</v>
      </c>
      <c r="I1307" t="s">
        <v>27</v>
      </c>
      <c r="J1307" t="s">
        <v>6411</v>
      </c>
      <c r="K1307" t="s">
        <v>28</v>
      </c>
      <c r="L1307" t="s">
        <v>28</v>
      </c>
      <c r="M1307">
        <v>802</v>
      </c>
      <c r="N1307" t="s">
        <v>29</v>
      </c>
      <c r="O1307" t="s">
        <v>43</v>
      </c>
      <c r="P1307" t="s">
        <v>31</v>
      </c>
      <c r="Q1307">
        <v>4</v>
      </c>
      <c r="R1307" t="s">
        <v>32</v>
      </c>
      <c r="S1307">
        <v>2</v>
      </c>
      <c r="T1307" t="s">
        <v>7177</v>
      </c>
    </row>
    <row r="1308" spans="1:20" x14ac:dyDescent="0.3">
      <c r="A1308" t="s">
        <v>1434</v>
      </c>
      <c r="B1308" t="s">
        <v>6966</v>
      </c>
      <c r="C1308" t="s">
        <v>86</v>
      </c>
      <c r="D1308" t="s">
        <v>87</v>
      </c>
      <c r="E1308" t="s">
        <v>67</v>
      </c>
      <c r="F1308" t="s">
        <v>116</v>
      </c>
      <c r="G1308" t="s">
        <v>89</v>
      </c>
      <c r="H1308" t="s">
        <v>26</v>
      </c>
      <c r="I1308" t="s">
        <v>27</v>
      </c>
      <c r="J1308" t="s">
        <v>6966</v>
      </c>
      <c r="K1308" t="s">
        <v>28</v>
      </c>
      <c r="L1308" t="s">
        <v>28</v>
      </c>
      <c r="M1308">
        <v>972</v>
      </c>
      <c r="N1308" t="s">
        <v>52</v>
      </c>
      <c r="O1308" t="s">
        <v>30</v>
      </c>
      <c r="P1308" t="s">
        <v>64</v>
      </c>
      <c r="Q1308">
        <v>4</v>
      </c>
      <c r="R1308" t="s">
        <v>32</v>
      </c>
      <c r="S1308">
        <v>3</v>
      </c>
      <c r="T1308" t="s">
        <v>6466</v>
      </c>
    </row>
    <row r="1309" spans="1:20" x14ac:dyDescent="0.3">
      <c r="A1309" t="s">
        <v>1435</v>
      </c>
      <c r="B1309" t="s">
        <v>6766</v>
      </c>
      <c r="C1309" t="s">
        <v>91</v>
      </c>
      <c r="D1309" t="s">
        <v>87</v>
      </c>
      <c r="E1309" t="s">
        <v>92</v>
      </c>
      <c r="F1309" t="s">
        <v>93</v>
      </c>
      <c r="G1309" t="s">
        <v>94</v>
      </c>
      <c r="H1309" t="s">
        <v>26</v>
      </c>
      <c r="I1309" t="s">
        <v>27</v>
      </c>
      <c r="J1309" t="s">
        <v>6766</v>
      </c>
      <c r="K1309" t="s">
        <v>28</v>
      </c>
      <c r="L1309" t="s">
        <v>28</v>
      </c>
      <c r="M1309">
        <v>881</v>
      </c>
      <c r="N1309" t="s">
        <v>29</v>
      </c>
      <c r="O1309" t="s">
        <v>43</v>
      </c>
      <c r="P1309" t="s">
        <v>64</v>
      </c>
      <c r="Q1309">
        <v>4</v>
      </c>
      <c r="R1309" t="s">
        <v>32</v>
      </c>
      <c r="S1309">
        <v>2</v>
      </c>
      <c r="T1309" t="s">
        <v>6434</v>
      </c>
    </row>
    <row r="1310" spans="1:20" x14ac:dyDescent="0.3">
      <c r="A1310" t="s">
        <v>1436</v>
      </c>
      <c r="B1310" t="s">
        <v>6717</v>
      </c>
      <c r="C1310" t="s">
        <v>21</v>
      </c>
      <c r="D1310" t="s">
        <v>22</v>
      </c>
      <c r="E1310" t="s">
        <v>23</v>
      </c>
      <c r="F1310" t="s">
        <v>288</v>
      </c>
      <c r="G1310" t="s">
        <v>25</v>
      </c>
      <c r="H1310" t="s">
        <v>43</v>
      </c>
      <c r="I1310" t="s">
        <v>50</v>
      </c>
      <c r="J1310" t="s">
        <v>6717</v>
      </c>
      <c r="K1310" t="s">
        <v>6435</v>
      </c>
      <c r="L1310" t="s">
        <v>51</v>
      </c>
      <c r="M1310">
        <v>307</v>
      </c>
      <c r="N1310" t="s">
        <v>29</v>
      </c>
      <c r="O1310" t="s">
        <v>63</v>
      </c>
      <c r="P1310" t="s">
        <v>64</v>
      </c>
      <c r="Q1310">
        <v>3</v>
      </c>
      <c r="R1310" t="s">
        <v>37</v>
      </c>
      <c r="S1310">
        <v>1</v>
      </c>
      <c r="T1310" t="s">
        <v>6169</v>
      </c>
    </row>
    <row r="1311" spans="1:20" x14ac:dyDescent="0.3">
      <c r="A1311" t="s">
        <v>1437</v>
      </c>
      <c r="B1311" t="s">
        <v>6236</v>
      </c>
      <c r="C1311" t="s">
        <v>34</v>
      </c>
      <c r="D1311" t="s">
        <v>22</v>
      </c>
      <c r="E1311" t="s">
        <v>23</v>
      </c>
      <c r="F1311" t="s">
        <v>35</v>
      </c>
      <c r="G1311" t="s">
        <v>36</v>
      </c>
      <c r="H1311" t="s">
        <v>26</v>
      </c>
      <c r="I1311" t="s">
        <v>27</v>
      </c>
      <c r="J1311" t="s">
        <v>6236</v>
      </c>
      <c r="K1311" t="s">
        <v>28</v>
      </c>
      <c r="L1311" t="s">
        <v>28</v>
      </c>
      <c r="M1311">
        <v>1040</v>
      </c>
      <c r="N1311" t="s">
        <v>52</v>
      </c>
      <c r="O1311" t="s">
        <v>43</v>
      </c>
      <c r="P1311" t="s">
        <v>64</v>
      </c>
      <c r="Q1311">
        <v>4</v>
      </c>
      <c r="R1311" t="s">
        <v>32</v>
      </c>
      <c r="S1311">
        <v>3</v>
      </c>
      <c r="T1311" t="s">
        <v>6212</v>
      </c>
    </row>
    <row r="1312" spans="1:20" x14ac:dyDescent="0.3">
      <c r="A1312" t="s">
        <v>1438</v>
      </c>
      <c r="B1312" t="s">
        <v>6679</v>
      </c>
      <c r="C1312" t="s">
        <v>39</v>
      </c>
      <c r="D1312" t="s">
        <v>22</v>
      </c>
      <c r="E1312" t="s">
        <v>40</v>
      </c>
      <c r="F1312" t="s">
        <v>35</v>
      </c>
      <c r="G1312" t="s">
        <v>36</v>
      </c>
      <c r="H1312" t="s">
        <v>26</v>
      </c>
      <c r="I1312" t="s">
        <v>27</v>
      </c>
      <c r="J1312" t="s">
        <v>6679</v>
      </c>
      <c r="K1312" t="s">
        <v>28</v>
      </c>
      <c r="L1312" t="s">
        <v>28</v>
      </c>
      <c r="M1312">
        <v>934</v>
      </c>
      <c r="N1312" t="s">
        <v>29</v>
      </c>
      <c r="O1312" t="s">
        <v>63</v>
      </c>
      <c r="P1312" t="s">
        <v>107</v>
      </c>
      <c r="Q1312">
        <v>3</v>
      </c>
      <c r="R1312" t="s">
        <v>37</v>
      </c>
      <c r="S1312">
        <v>3</v>
      </c>
      <c r="T1312" t="s">
        <v>6298</v>
      </c>
    </row>
    <row r="1313" spans="1:20" x14ac:dyDescent="0.3">
      <c r="A1313" t="s">
        <v>1439</v>
      </c>
      <c r="B1313" t="s">
        <v>7178</v>
      </c>
      <c r="C1313" t="s">
        <v>46</v>
      </c>
      <c r="D1313" t="s">
        <v>22</v>
      </c>
      <c r="E1313" t="s">
        <v>40</v>
      </c>
      <c r="F1313" t="s">
        <v>143</v>
      </c>
      <c r="G1313" t="s">
        <v>48</v>
      </c>
      <c r="H1313" t="s">
        <v>43</v>
      </c>
      <c r="I1313" t="s">
        <v>27</v>
      </c>
      <c r="J1313" t="s">
        <v>7178</v>
      </c>
      <c r="K1313" t="s">
        <v>28</v>
      </c>
      <c r="L1313" t="s">
        <v>28</v>
      </c>
      <c r="M1313">
        <v>1055</v>
      </c>
      <c r="N1313" t="s">
        <v>52</v>
      </c>
      <c r="O1313" t="s">
        <v>170</v>
      </c>
      <c r="P1313" t="s">
        <v>31</v>
      </c>
      <c r="Q1313">
        <v>3</v>
      </c>
      <c r="R1313" t="s">
        <v>37</v>
      </c>
      <c r="S1313">
        <v>3</v>
      </c>
      <c r="T1313" t="s">
        <v>6484</v>
      </c>
    </row>
    <row r="1314" spans="1:20" x14ac:dyDescent="0.3">
      <c r="A1314" t="s">
        <v>1440</v>
      </c>
      <c r="B1314" t="s">
        <v>7179</v>
      </c>
      <c r="C1314" t="s">
        <v>55</v>
      </c>
      <c r="D1314" t="s">
        <v>56</v>
      </c>
      <c r="E1314" t="s">
        <v>23</v>
      </c>
      <c r="F1314" t="s">
        <v>145</v>
      </c>
      <c r="G1314" t="s">
        <v>62</v>
      </c>
      <c r="H1314" t="s">
        <v>49</v>
      </c>
      <c r="I1314" t="s">
        <v>27</v>
      </c>
      <c r="J1314" t="s">
        <v>7179</v>
      </c>
      <c r="K1314" t="s">
        <v>28</v>
      </c>
      <c r="L1314" t="s">
        <v>28</v>
      </c>
      <c r="M1314">
        <v>125</v>
      </c>
      <c r="N1314" t="s">
        <v>75</v>
      </c>
      <c r="O1314" t="s">
        <v>30</v>
      </c>
      <c r="P1314" t="s">
        <v>31</v>
      </c>
      <c r="Q1314" t="s">
        <v>95</v>
      </c>
      <c r="R1314" t="s">
        <v>28</v>
      </c>
      <c r="S1314">
        <v>0</v>
      </c>
      <c r="T1314" t="s">
        <v>6193</v>
      </c>
    </row>
    <row r="1315" spans="1:20" x14ac:dyDescent="0.3">
      <c r="A1315" t="s">
        <v>1441</v>
      </c>
      <c r="B1315" t="s">
        <v>7170</v>
      </c>
      <c r="C1315" t="s">
        <v>60</v>
      </c>
      <c r="D1315" t="s">
        <v>56</v>
      </c>
      <c r="E1315" t="s">
        <v>40</v>
      </c>
      <c r="F1315" t="s">
        <v>104</v>
      </c>
      <c r="G1315" t="s">
        <v>62</v>
      </c>
      <c r="H1315" t="s">
        <v>43</v>
      </c>
      <c r="I1315" t="s">
        <v>27</v>
      </c>
      <c r="J1315" t="s">
        <v>7170</v>
      </c>
      <c r="K1315" t="s">
        <v>28</v>
      </c>
      <c r="L1315" t="s">
        <v>28</v>
      </c>
      <c r="M1315">
        <v>801</v>
      </c>
      <c r="N1315" t="s">
        <v>52</v>
      </c>
      <c r="O1315" t="s">
        <v>30</v>
      </c>
      <c r="P1315" t="s">
        <v>64</v>
      </c>
      <c r="Q1315">
        <v>1</v>
      </c>
      <c r="R1315" t="s">
        <v>53</v>
      </c>
      <c r="S1315">
        <v>2</v>
      </c>
      <c r="T1315" t="s">
        <v>6391</v>
      </c>
    </row>
    <row r="1316" spans="1:20" x14ac:dyDescent="0.3">
      <c r="A1316" t="s">
        <v>1442</v>
      </c>
      <c r="B1316" t="s">
        <v>7180</v>
      </c>
      <c r="C1316" t="s">
        <v>66</v>
      </c>
      <c r="D1316" t="s">
        <v>56</v>
      </c>
      <c r="E1316" t="s">
        <v>67</v>
      </c>
      <c r="F1316" t="s">
        <v>99</v>
      </c>
      <c r="G1316" t="s">
        <v>36</v>
      </c>
      <c r="H1316" t="s">
        <v>49</v>
      </c>
      <c r="I1316" t="s">
        <v>27</v>
      </c>
      <c r="J1316" t="s">
        <v>7180</v>
      </c>
      <c r="K1316" t="s">
        <v>28</v>
      </c>
      <c r="L1316" t="s">
        <v>28</v>
      </c>
      <c r="M1316">
        <v>835</v>
      </c>
      <c r="N1316" t="s">
        <v>29</v>
      </c>
      <c r="O1316" t="s">
        <v>30</v>
      </c>
      <c r="P1316" t="s">
        <v>107</v>
      </c>
      <c r="Q1316">
        <v>3</v>
      </c>
      <c r="R1316" t="s">
        <v>37</v>
      </c>
      <c r="S1316">
        <v>2</v>
      </c>
      <c r="T1316" t="s">
        <v>6307</v>
      </c>
    </row>
    <row r="1317" spans="1:20" x14ac:dyDescent="0.3">
      <c r="A1317" t="s">
        <v>1443</v>
      </c>
      <c r="B1317" t="s">
        <v>6709</v>
      </c>
      <c r="C1317" t="s">
        <v>71</v>
      </c>
      <c r="D1317" t="s">
        <v>72</v>
      </c>
      <c r="E1317" t="s">
        <v>23</v>
      </c>
      <c r="F1317" t="s">
        <v>138</v>
      </c>
      <c r="G1317" t="s">
        <v>36</v>
      </c>
      <c r="H1317" t="s">
        <v>43</v>
      </c>
      <c r="I1317" t="s">
        <v>27</v>
      </c>
      <c r="J1317" t="s">
        <v>6709</v>
      </c>
      <c r="K1317" t="s">
        <v>28</v>
      </c>
      <c r="L1317" t="s">
        <v>28</v>
      </c>
      <c r="M1317">
        <v>158</v>
      </c>
      <c r="N1317" t="s">
        <v>75</v>
      </c>
      <c r="O1317" t="s">
        <v>30</v>
      </c>
      <c r="P1317" t="s">
        <v>107</v>
      </c>
      <c r="Q1317" t="s">
        <v>95</v>
      </c>
      <c r="R1317" t="s">
        <v>28</v>
      </c>
      <c r="S1317">
        <v>0</v>
      </c>
      <c r="T1317" t="s">
        <v>6601</v>
      </c>
    </row>
    <row r="1318" spans="1:20" x14ac:dyDescent="0.3">
      <c r="A1318" t="s">
        <v>1444</v>
      </c>
      <c r="B1318" t="s">
        <v>7181</v>
      </c>
      <c r="C1318" t="s">
        <v>77</v>
      </c>
      <c r="D1318" t="s">
        <v>72</v>
      </c>
      <c r="E1318" t="s">
        <v>40</v>
      </c>
      <c r="F1318" t="s">
        <v>1445</v>
      </c>
      <c r="G1318" t="s">
        <v>79</v>
      </c>
      <c r="H1318" t="s">
        <v>110</v>
      </c>
      <c r="I1318" t="s">
        <v>27</v>
      </c>
      <c r="J1318" t="s">
        <v>7181</v>
      </c>
      <c r="K1318" t="s">
        <v>28</v>
      </c>
      <c r="L1318" t="s">
        <v>28</v>
      </c>
      <c r="M1318">
        <v>684</v>
      </c>
      <c r="N1318" t="s">
        <v>29</v>
      </c>
      <c r="O1318" t="s">
        <v>30</v>
      </c>
      <c r="P1318" t="s">
        <v>64</v>
      </c>
      <c r="Q1318">
        <v>4</v>
      </c>
      <c r="R1318" t="s">
        <v>32</v>
      </c>
      <c r="S1318">
        <v>2</v>
      </c>
      <c r="T1318" t="s">
        <v>7124</v>
      </c>
    </row>
    <row r="1319" spans="1:20" x14ac:dyDescent="0.3">
      <c r="A1319" t="s">
        <v>1446</v>
      </c>
      <c r="B1319" t="s">
        <v>7182</v>
      </c>
      <c r="C1319" t="s">
        <v>81</v>
      </c>
      <c r="D1319" t="s">
        <v>72</v>
      </c>
      <c r="E1319" t="s">
        <v>23</v>
      </c>
      <c r="F1319" t="s">
        <v>82</v>
      </c>
      <c r="G1319" t="s">
        <v>83</v>
      </c>
      <c r="H1319" t="s">
        <v>26</v>
      </c>
      <c r="I1319" t="s">
        <v>27</v>
      </c>
      <c r="J1319" t="s">
        <v>7182</v>
      </c>
      <c r="K1319" t="s">
        <v>28</v>
      </c>
      <c r="L1319" t="s">
        <v>28</v>
      </c>
      <c r="M1319">
        <v>1029</v>
      </c>
      <c r="N1319" t="s">
        <v>122</v>
      </c>
      <c r="O1319" t="s">
        <v>63</v>
      </c>
      <c r="P1319" t="s">
        <v>64</v>
      </c>
      <c r="Q1319">
        <v>4</v>
      </c>
      <c r="R1319" t="s">
        <v>32</v>
      </c>
      <c r="S1319">
        <v>3</v>
      </c>
      <c r="T1319" t="s">
        <v>6196</v>
      </c>
    </row>
    <row r="1320" spans="1:20" x14ac:dyDescent="0.3">
      <c r="A1320" t="s">
        <v>1447</v>
      </c>
      <c r="B1320" t="s">
        <v>7008</v>
      </c>
      <c r="C1320" t="s">
        <v>86</v>
      </c>
      <c r="D1320" t="s">
        <v>87</v>
      </c>
      <c r="E1320" t="s">
        <v>67</v>
      </c>
      <c r="F1320" t="s">
        <v>325</v>
      </c>
      <c r="G1320" t="s">
        <v>89</v>
      </c>
      <c r="H1320" t="s">
        <v>110</v>
      </c>
      <c r="I1320" t="s">
        <v>27</v>
      </c>
      <c r="J1320" t="s">
        <v>7008</v>
      </c>
      <c r="K1320" t="s">
        <v>28</v>
      </c>
      <c r="L1320" t="s">
        <v>28</v>
      </c>
      <c r="M1320">
        <v>539</v>
      </c>
      <c r="N1320" t="s">
        <v>140</v>
      </c>
      <c r="O1320" t="s">
        <v>63</v>
      </c>
      <c r="P1320" t="s">
        <v>64</v>
      </c>
      <c r="Q1320">
        <v>3</v>
      </c>
      <c r="R1320" t="s">
        <v>37</v>
      </c>
      <c r="S1320">
        <v>1</v>
      </c>
      <c r="T1320" t="s">
        <v>7183</v>
      </c>
    </row>
    <row r="1321" spans="1:20" x14ac:dyDescent="0.3">
      <c r="A1321" t="s">
        <v>1448</v>
      </c>
      <c r="B1321" t="s">
        <v>6477</v>
      </c>
      <c r="C1321" t="s">
        <v>91</v>
      </c>
      <c r="D1321" t="s">
        <v>87</v>
      </c>
      <c r="E1321" t="s">
        <v>92</v>
      </c>
      <c r="F1321" t="s">
        <v>152</v>
      </c>
      <c r="G1321" t="s">
        <v>94</v>
      </c>
      <c r="H1321" t="s">
        <v>49</v>
      </c>
      <c r="I1321" t="s">
        <v>50</v>
      </c>
      <c r="J1321" t="s">
        <v>6477</v>
      </c>
      <c r="K1321" t="s">
        <v>6501</v>
      </c>
      <c r="L1321" t="s">
        <v>51</v>
      </c>
      <c r="M1321">
        <v>387</v>
      </c>
      <c r="N1321" t="s">
        <v>29</v>
      </c>
      <c r="O1321" t="s">
        <v>63</v>
      </c>
      <c r="P1321" t="s">
        <v>44</v>
      </c>
      <c r="Q1321">
        <v>5</v>
      </c>
      <c r="R1321" t="s">
        <v>119</v>
      </c>
      <c r="S1321">
        <v>1</v>
      </c>
      <c r="T1321" t="s">
        <v>6254</v>
      </c>
    </row>
    <row r="1322" spans="1:20" x14ac:dyDescent="0.3">
      <c r="A1322" t="s">
        <v>1449</v>
      </c>
      <c r="B1322" t="s">
        <v>6848</v>
      </c>
      <c r="C1322" t="s">
        <v>21</v>
      </c>
      <c r="D1322" t="s">
        <v>22</v>
      </c>
      <c r="E1322" t="s">
        <v>23</v>
      </c>
      <c r="F1322" t="s">
        <v>727</v>
      </c>
      <c r="G1322" t="s">
        <v>25</v>
      </c>
      <c r="H1322" t="s">
        <v>110</v>
      </c>
      <c r="I1322" t="s">
        <v>27</v>
      </c>
      <c r="J1322" t="s">
        <v>6848</v>
      </c>
      <c r="K1322" t="s">
        <v>28</v>
      </c>
      <c r="L1322" t="s">
        <v>28</v>
      </c>
      <c r="M1322">
        <v>353</v>
      </c>
      <c r="N1322" t="s">
        <v>29</v>
      </c>
      <c r="O1322" t="s">
        <v>43</v>
      </c>
      <c r="P1322" t="s">
        <v>64</v>
      </c>
      <c r="Q1322">
        <v>4</v>
      </c>
      <c r="R1322" t="s">
        <v>32</v>
      </c>
      <c r="S1322">
        <v>1</v>
      </c>
      <c r="T1322" t="s">
        <v>7184</v>
      </c>
    </row>
    <row r="1323" spans="1:20" x14ac:dyDescent="0.3">
      <c r="A1323" t="s">
        <v>1450</v>
      </c>
      <c r="B1323" t="s">
        <v>6294</v>
      </c>
      <c r="C1323" t="s">
        <v>34</v>
      </c>
      <c r="D1323" t="s">
        <v>22</v>
      </c>
      <c r="E1323" t="s">
        <v>23</v>
      </c>
      <c r="F1323" t="s">
        <v>121</v>
      </c>
      <c r="G1323" t="s">
        <v>25</v>
      </c>
      <c r="H1323" t="s">
        <v>49</v>
      </c>
      <c r="I1323" t="s">
        <v>50</v>
      </c>
      <c r="J1323" t="s">
        <v>6294</v>
      </c>
      <c r="K1323" t="s">
        <v>7185</v>
      </c>
      <c r="L1323" t="s">
        <v>51</v>
      </c>
      <c r="M1323">
        <v>422</v>
      </c>
      <c r="N1323" t="s">
        <v>75</v>
      </c>
      <c r="O1323" t="s">
        <v>63</v>
      </c>
      <c r="P1323" t="s">
        <v>64</v>
      </c>
      <c r="Q1323">
        <v>3</v>
      </c>
      <c r="R1323" t="s">
        <v>37</v>
      </c>
      <c r="S1323">
        <v>1</v>
      </c>
      <c r="T1323" t="s">
        <v>6646</v>
      </c>
    </row>
    <row r="1324" spans="1:20" x14ac:dyDescent="0.3">
      <c r="A1324" t="s">
        <v>1451</v>
      </c>
      <c r="B1324" t="s">
        <v>6884</v>
      </c>
      <c r="C1324" t="s">
        <v>39</v>
      </c>
      <c r="D1324" t="s">
        <v>22</v>
      </c>
      <c r="E1324" t="s">
        <v>40</v>
      </c>
      <c r="F1324" t="s">
        <v>215</v>
      </c>
      <c r="G1324" t="s">
        <v>42</v>
      </c>
      <c r="H1324" t="s">
        <v>49</v>
      </c>
      <c r="I1324" t="s">
        <v>50</v>
      </c>
      <c r="J1324" t="s">
        <v>6884</v>
      </c>
      <c r="K1324" t="s">
        <v>7093</v>
      </c>
      <c r="L1324" t="s">
        <v>159</v>
      </c>
      <c r="M1324">
        <v>290</v>
      </c>
      <c r="N1324" t="s">
        <v>52</v>
      </c>
      <c r="O1324" t="s">
        <v>63</v>
      </c>
      <c r="P1324" t="s">
        <v>133</v>
      </c>
      <c r="Q1324">
        <v>3</v>
      </c>
      <c r="R1324" t="s">
        <v>37</v>
      </c>
      <c r="S1324">
        <v>1</v>
      </c>
      <c r="T1324" t="s">
        <v>6340</v>
      </c>
    </row>
    <row r="1325" spans="1:20" x14ac:dyDescent="0.3">
      <c r="A1325" t="s">
        <v>1452</v>
      </c>
      <c r="B1325" t="s">
        <v>7186</v>
      </c>
      <c r="C1325" t="s">
        <v>46</v>
      </c>
      <c r="D1325" t="s">
        <v>22</v>
      </c>
      <c r="E1325" t="s">
        <v>40</v>
      </c>
      <c r="F1325" t="s">
        <v>174</v>
      </c>
      <c r="G1325" t="s">
        <v>42</v>
      </c>
      <c r="H1325" t="s">
        <v>26</v>
      </c>
      <c r="I1325" t="s">
        <v>27</v>
      </c>
      <c r="J1325" t="s">
        <v>7186</v>
      </c>
      <c r="K1325" t="s">
        <v>28</v>
      </c>
      <c r="L1325" t="s">
        <v>28</v>
      </c>
      <c r="M1325">
        <v>1028</v>
      </c>
      <c r="N1325" t="s">
        <v>29</v>
      </c>
      <c r="O1325" t="s">
        <v>63</v>
      </c>
      <c r="P1325" t="s">
        <v>64</v>
      </c>
      <c r="Q1325">
        <v>3</v>
      </c>
      <c r="R1325" t="s">
        <v>37</v>
      </c>
      <c r="S1325">
        <v>3</v>
      </c>
      <c r="T1325" t="s">
        <v>6344</v>
      </c>
    </row>
    <row r="1326" spans="1:20" x14ac:dyDescent="0.3">
      <c r="A1326" t="s">
        <v>1453</v>
      </c>
      <c r="B1326" t="s">
        <v>6702</v>
      </c>
      <c r="C1326" t="s">
        <v>55</v>
      </c>
      <c r="D1326" t="s">
        <v>56</v>
      </c>
      <c r="E1326" t="s">
        <v>23</v>
      </c>
      <c r="F1326" t="s">
        <v>147</v>
      </c>
      <c r="G1326" t="s">
        <v>58</v>
      </c>
      <c r="H1326" t="s">
        <v>26</v>
      </c>
      <c r="I1326" t="s">
        <v>27</v>
      </c>
      <c r="J1326" t="s">
        <v>6702</v>
      </c>
      <c r="K1326" t="s">
        <v>28</v>
      </c>
      <c r="L1326" t="s">
        <v>28</v>
      </c>
      <c r="M1326">
        <v>266</v>
      </c>
      <c r="N1326" t="s">
        <v>29</v>
      </c>
      <c r="O1326" t="s">
        <v>63</v>
      </c>
      <c r="P1326" t="s">
        <v>31</v>
      </c>
      <c r="Q1326">
        <v>4</v>
      </c>
      <c r="R1326" t="s">
        <v>32</v>
      </c>
      <c r="S1326">
        <v>1</v>
      </c>
      <c r="T1326" t="s">
        <v>6262</v>
      </c>
    </row>
    <row r="1327" spans="1:20" x14ac:dyDescent="0.3">
      <c r="A1327" t="s">
        <v>1454</v>
      </c>
      <c r="B1327" t="s">
        <v>7187</v>
      </c>
      <c r="C1327" t="s">
        <v>60</v>
      </c>
      <c r="D1327" t="s">
        <v>56</v>
      </c>
      <c r="E1327" t="s">
        <v>40</v>
      </c>
      <c r="F1327" t="s">
        <v>104</v>
      </c>
      <c r="G1327" t="s">
        <v>62</v>
      </c>
      <c r="H1327" t="s">
        <v>43</v>
      </c>
      <c r="I1327" t="s">
        <v>27</v>
      </c>
      <c r="J1327" t="s">
        <v>7187</v>
      </c>
      <c r="K1327" t="s">
        <v>28</v>
      </c>
      <c r="L1327" t="s">
        <v>28</v>
      </c>
      <c r="M1327">
        <v>941</v>
      </c>
      <c r="N1327" t="s">
        <v>29</v>
      </c>
      <c r="O1327" t="s">
        <v>63</v>
      </c>
      <c r="P1327" t="s">
        <v>133</v>
      </c>
      <c r="Q1327">
        <v>5</v>
      </c>
      <c r="R1327" t="s">
        <v>119</v>
      </c>
      <c r="S1327">
        <v>3</v>
      </c>
      <c r="T1327" t="s">
        <v>6476</v>
      </c>
    </row>
    <row r="1328" spans="1:20" x14ac:dyDescent="0.3">
      <c r="A1328" t="s">
        <v>1455</v>
      </c>
      <c r="B1328" t="s">
        <v>6993</v>
      </c>
      <c r="C1328" t="s">
        <v>66</v>
      </c>
      <c r="D1328" t="s">
        <v>56</v>
      </c>
      <c r="E1328" t="s">
        <v>67</v>
      </c>
      <c r="F1328" t="s">
        <v>68</v>
      </c>
      <c r="G1328" t="s">
        <v>69</v>
      </c>
      <c r="H1328" t="s">
        <v>26</v>
      </c>
      <c r="I1328" t="s">
        <v>50</v>
      </c>
      <c r="J1328" t="s">
        <v>6993</v>
      </c>
      <c r="K1328" t="s">
        <v>6608</v>
      </c>
      <c r="L1328" t="s">
        <v>51</v>
      </c>
      <c r="M1328">
        <v>206</v>
      </c>
      <c r="N1328" t="s">
        <v>29</v>
      </c>
      <c r="O1328" t="s">
        <v>63</v>
      </c>
      <c r="P1328" t="s">
        <v>64</v>
      </c>
      <c r="Q1328">
        <v>3</v>
      </c>
      <c r="R1328" t="s">
        <v>37</v>
      </c>
      <c r="S1328">
        <v>1</v>
      </c>
      <c r="T1328" t="s">
        <v>6212</v>
      </c>
    </row>
    <row r="1329" spans="1:20" x14ac:dyDescent="0.3">
      <c r="A1329" t="s">
        <v>1456</v>
      </c>
      <c r="B1329" t="s">
        <v>6727</v>
      </c>
      <c r="C1329" t="s">
        <v>71</v>
      </c>
      <c r="D1329" t="s">
        <v>72</v>
      </c>
      <c r="E1329" t="s">
        <v>23</v>
      </c>
      <c r="F1329" t="s">
        <v>150</v>
      </c>
      <c r="G1329" t="s">
        <v>74</v>
      </c>
      <c r="H1329" t="s">
        <v>26</v>
      </c>
      <c r="I1329" t="s">
        <v>27</v>
      </c>
      <c r="J1329" t="s">
        <v>6727</v>
      </c>
      <c r="K1329" t="s">
        <v>28</v>
      </c>
      <c r="L1329" t="s">
        <v>28</v>
      </c>
      <c r="M1329">
        <v>94</v>
      </c>
      <c r="N1329" t="s">
        <v>29</v>
      </c>
      <c r="O1329" t="s">
        <v>105</v>
      </c>
      <c r="P1329" t="s">
        <v>133</v>
      </c>
      <c r="Q1329" t="s">
        <v>95</v>
      </c>
      <c r="R1329" t="s">
        <v>28</v>
      </c>
      <c r="S1329">
        <v>0</v>
      </c>
      <c r="T1329" t="s">
        <v>6412</v>
      </c>
    </row>
    <row r="1330" spans="1:20" x14ac:dyDescent="0.3">
      <c r="A1330" t="s">
        <v>1457</v>
      </c>
      <c r="B1330" t="s">
        <v>6343</v>
      </c>
      <c r="C1330" t="s">
        <v>77</v>
      </c>
      <c r="D1330" t="s">
        <v>72</v>
      </c>
      <c r="E1330" t="s">
        <v>40</v>
      </c>
      <c r="F1330" t="s">
        <v>78</v>
      </c>
      <c r="G1330" t="s">
        <v>79</v>
      </c>
      <c r="H1330" t="s">
        <v>49</v>
      </c>
      <c r="I1330" t="s">
        <v>27</v>
      </c>
      <c r="J1330" t="s">
        <v>6343</v>
      </c>
      <c r="K1330" t="s">
        <v>28</v>
      </c>
      <c r="L1330" t="s">
        <v>28</v>
      </c>
      <c r="M1330">
        <v>346</v>
      </c>
      <c r="N1330" t="s">
        <v>29</v>
      </c>
      <c r="O1330" t="s">
        <v>30</v>
      </c>
      <c r="P1330" t="s">
        <v>107</v>
      </c>
      <c r="Q1330">
        <v>4</v>
      </c>
      <c r="R1330" t="s">
        <v>32</v>
      </c>
      <c r="S1330">
        <v>1</v>
      </c>
      <c r="T1330" t="s">
        <v>6829</v>
      </c>
    </row>
    <row r="1331" spans="1:20" x14ac:dyDescent="0.3">
      <c r="A1331" t="s">
        <v>1458</v>
      </c>
      <c r="B1331" t="s">
        <v>7121</v>
      </c>
      <c r="C1331" t="s">
        <v>81</v>
      </c>
      <c r="D1331" t="s">
        <v>72</v>
      </c>
      <c r="E1331" t="s">
        <v>23</v>
      </c>
      <c r="F1331" t="s">
        <v>154</v>
      </c>
      <c r="G1331" t="s">
        <v>83</v>
      </c>
      <c r="H1331" t="s">
        <v>43</v>
      </c>
      <c r="I1331" t="s">
        <v>27</v>
      </c>
      <c r="J1331" t="s">
        <v>7121</v>
      </c>
      <c r="K1331" t="s">
        <v>28</v>
      </c>
      <c r="L1331" t="s">
        <v>28</v>
      </c>
      <c r="M1331">
        <v>1016</v>
      </c>
      <c r="N1331" t="s">
        <v>29</v>
      </c>
      <c r="O1331" t="s">
        <v>30</v>
      </c>
      <c r="P1331" t="s">
        <v>133</v>
      </c>
      <c r="Q1331">
        <v>3</v>
      </c>
      <c r="R1331" t="s">
        <v>37</v>
      </c>
      <c r="S1331">
        <v>3</v>
      </c>
      <c r="T1331" t="s">
        <v>6369</v>
      </c>
    </row>
    <row r="1332" spans="1:20" x14ac:dyDescent="0.3">
      <c r="A1332" t="s">
        <v>1459</v>
      </c>
      <c r="B1332" t="s">
        <v>6386</v>
      </c>
      <c r="C1332" t="s">
        <v>86</v>
      </c>
      <c r="D1332" t="s">
        <v>87</v>
      </c>
      <c r="E1332" t="s">
        <v>67</v>
      </c>
      <c r="F1332" t="s">
        <v>116</v>
      </c>
      <c r="G1332" t="s">
        <v>89</v>
      </c>
      <c r="H1332" t="s">
        <v>26</v>
      </c>
      <c r="I1332" t="s">
        <v>50</v>
      </c>
      <c r="J1332" t="s">
        <v>6386</v>
      </c>
      <c r="K1332" t="s">
        <v>6709</v>
      </c>
      <c r="L1332" t="s">
        <v>159</v>
      </c>
      <c r="M1332">
        <v>498</v>
      </c>
      <c r="N1332" t="s">
        <v>75</v>
      </c>
      <c r="O1332" t="s">
        <v>63</v>
      </c>
      <c r="P1332" t="s">
        <v>44</v>
      </c>
      <c r="Q1332">
        <v>3</v>
      </c>
      <c r="R1332" t="s">
        <v>37</v>
      </c>
      <c r="S1332">
        <v>1</v>
      </c>
      <c r="T1332" t="s">
        <v>6136</v>
      </c>
    </row>
    <row r="1333" spans="1:20" x14ac:dyDescent="0.3">
      <c r="A1333" t="s">
        <v>1460</v>
      </c>
      <c r="B1333" t="s">
        <v>6481</v>
      </c>
      <c r="C1333" t="s">
        <v>91</v>
      </c>
      <c r="D1333" t="s">
        <v>87</v>
      </c>
      <c r="E1333" t="s">
        <v>92</v>
      </c>
      <c r="F1333" t="s">
        <v>152</v>
      </c>
      <c r="G1333" t="s">
        <v>94</v>
      </c>
      <c r="H1333" t="s">
        <v>49</v>
      </c>
      <c r="I1333" t="s">
        <v>50</v>
      </c>
      <c r="J1333" t="s">
        <v>6481</v>
      </c>
      <c r="K1333" t="s">
        <v>7088</v>
      </c>
      <c r="L1333" t="s">
        <v>51</v>
      </c>
      <c r="M1333">
        <v>169</v>
      </c>
      <c r="N1333" t="s">
        <v>52</v>
      </c>
      <c r="O1333" t="s">
        <v>43</v>
      </c>
      <c r="P1333" t="s">
        <v>133</v>
      </c>
      <c r="Q1333" t="s">
        <v>95</v>
      </c>
      <c r="R1333" t="s">
        <v>28</v>
      </c>
      <c r="S1333">
        <v>0</v>
      </c>
      <c r="T1333" t="s">
        <v>6661</v>
      </c>
    </row>
    <row r="1334" spans="1:20" x14ac:dyDescent="0.3">
      <c r="A1334" t="s">
        <v>1461</v>
      </c>
      <c r="B1334" t="s">
        <v>6994</v>
      </c>
      <c r="C1334" t="s">
        <v>21</v>
      </c>
      <c r="D1334" t="s">
        <v>22</v>
      </c>
      <c r="E1334" t="s">
        <v>23</v>
      </c>
      <c r="F1334" t="s">
        <v>288</v>
      </c>
      <c r="G1334" t="s">
        <v>25</v>
      </c>
      <c r="H1334" t="s">
        <v>43</v>
      </c>
      <c r="I1334" t="s">
        <v>27</v>
      </c>
      <c r="J1334" t="s">
        <v>6994</v>
      </c>
      <c r="K1334" t="s">
        <v>28</v>
      </c>
      <c r="L1334" t="s">
        <v>28</v>
      </c>
      <c r="M1334">
        <v>173</v>
      </c>
      <c r="N1334" t="s">
        <v>29</v>
      </c>
      <c r="O1334" t="s">
        <v>30</v>
      </c>
      <c r="P1334" t="s">
        <v>133</v>
      </c>
      <c r="Q1334" t="s">
        <v>95</v>
      </c>
      <c r="R1334" t="s">
        <v>28</v>
      </c>
      <c r="S1334">
        <v>0</v>
      </c>
      <c r="T1334" t="s">
        <v>6479</v>
      </c>
    </row>
    <row r="1335" spans="1:20" x14ac:dyDescent="0.3">
      <c r="A1335" t="s">
        <v>1462</v>
      </c>
      <c r="B1335" t="s">
        <v>7188</v>
      </c>
      <c r="C1335" t="s">
        <v>34</v>
      </c>
      <c r="D1335" t="s">
        <v>22</v>
      </c>
      <c r="E1335" t="s">
        <v>23</v>
      </c>
      <c r="F1335" t="s">
        <v>35</v>
      </c>
      <c r="G1335" t="s">
        <v>36</v>
      </c>
      <c r="H1335" t="s">
        <v>26</v>
      </c>
      <c r="I1335" t="s">
        <v>27</v>
      </c>
      <c r="J1335" t="s">
        <v>7188</v>
      </c>
      <c r="K1335" t="s">
        <v>28</v>
      </c>
      <c r="L1335" t="s">
        <v>28</v>
      </c>
      <c r="M1335">
        <v>1088</v>
      </c>
      <c r="N1335" t="s">
        <v>140</v>
      </c>
      <c r="O1335" t="s">
        <v>30</v>
      </c>
      <c r="P1335" t="s">
        <v>31</v>
      </c>
      <c r="Q1335">
        <v>4</v>
      </c>
      <c r="R1335" t="s">
        <v>32</v>
      </c>
      <c r="S1335">
        <v>3</v>
      </c>
      <c r="T1335" t="s">
        <v>6412</v>
      </c>
    </row>
    <row r="1336" spans="1:20" x14ac:dyDescent="0.3">
      <c r="A1336" t="s">
        <v>1463</v>
      </c>
      <c r="B1336" t="s">
        <v>7011</v>
      </c>
      <c r="C1336" t="s">
        <v>39</v>
      </c>
      <c r="D1336" t="s">
        <v>22</v>
      </c>
      <c r="E1336" t="s">
        <v>40</v>
      </c>
      <c r="F1336" t="s">
        <v>215</v>
      </c>
      <c r="G1336" t="s">
        <v>42</v>
      </c>
      <c r="H1336" t="s">
        <v>49</v>
      </c>
      <c r="I1336" t="s">
        <v>27</v>
      </c>
      <c r="J1336" t="s">
        <v>7011</v>
      </c>
      <c r="K1336" t="s">
        <v>28</v>
      </c>
      <c r="L1336" t="s">
        <v>28</v>
      </c>
      <c r="M1336">
        <v>967</v>
      </c>
      <c r="N1336" t="s">
        <v>75</v>
      </c>
      <c r="O1336" t="s">
        <v>63</v>
      </c>
      <c r="P1336" t="s">
        <v>107</v>
      </c>
      <c r="Q1336">
        <v>4</v>
      </c>
      <c r="R1336" t="s">
        <v>32</v>
      </c>
      <c r="S1336">
        <v>3</v>
      </c>
      <c r="T1336" t="s">
        <v>6852</v>
      </c>
    </row>
    <row r="1337" spans="1:20" x14ac:dyDescent="0.3">
      <c r="A1337" t="s">
        <v>1464</v>
      </c>
      <c r="B1337" t="s">
        <v>6657</v>
      </c>
      <c r="C1337" t="s">
        <v>46</v>
      </c>
      <c r="D1337" t="s">
        <v>22</v>
      </c>
      <c r="E1337" t="s">
        <v>40</v>
      </c>
      <c r="F1337" t="s">
        <v>143</v>
      </c>
      <c r="G1337" t="s">
        <v>48</v>
      </c>
      <c r="H1337" t="s">
        <v>43</v>
      </c>
      <c r="I1337" t="s">
        <v>27</v>
      </c>
      <c r="J1337" t="s">
        <v>6657</v>
      </c>
      <c r="K1337" t="s">
        <v>28</v>
      </c>
      <c r="L1337" t="s">
        <v>28</v>
      </c>
      <c r="M1337">
        <v>612</v>
      </c>
      <c r="N1337" t="s">
        <v>140</v>
      </c>
      <c r="O1337" t="s">
        <v>63</v>
      </c>
      <c r="P1337" t="s">
        <v>44</v>
      </c>
      <c r="Q1337">
        <v>3</v>
      </c>
      <c r="R1337" t="s">
        <v>37</v>
      </c>
      <c r="S1337">
        <v>2</v>
      </c>
      <c r="T1337" t="s">
        <v>6393</v>
      </c>
    </row>
    <row r="1338" spans="1:20" x14ac:dyDescent="0.3">
      <c r="A1338" t="s">
        <v>1465</v>
      </c>
      <c r="B1338" t="s">
        <v>7189</v>
      </c>
      <c r="C1338" t="s">
        <v>55</v>
      </c>
      <c r="D1338" t="s">
        <v>56</v>
      </c>
      <c r="E1338" t="s">
        <v>23</v>
      </c>
      <c r="F1338" t="s">
        <v>147</v>
      </c>
      <c r="G1338" t="s">
        <v>58</v>
      </c>
      <c r="H1338" t="s">
        <v>26</v>
      </c>
      <c r="I1338" t="s">
        <v>27</v>
      </c>
      <c r="J1338" t="s">
        <v>7189</v>
      </c>
      <c r="K1338" t="s">
        <v>28</v>
      </c>
      <c r="L1338" t="s">
        <v>28</v>
      </c>
      <c r="M1338">
        <v>949</v>
      </c>
      <c r="N1338" t="s">
        <v>29</v>
      </c>
      <c r="O1338" t="s">
        <v>30</v>
      </c>
      <c r="P1338" t="s">
        <v>107</v>
      </c>
      <c r="Q1338">
        <v>3</v>
      </c>
      <c r="R1338" t="s">
        <v>37</v>
      </c>
      <c r="S1338">
        <v>3</v>
      </c>
      <c r="T1338" t="s">
        <v>6235</v>
      </c>
    </row>
    <row r="1339" spans="1:20" x14ac:dyDescent="0.3">
      <c r="A1339" t="s">
        <v>1466</v>
      </c>
      <c r="B1339" t="s">
        <v>6394</v>
      </c>
      <c r="C1339" t="s">
        <v>60</v>
      </c>
      <c r="D1339" t="s">
        <v>56</v>
      </c>
      <c r="E1339" t="s">
        <v>40</v>
      </c>
      <c r="F1339" t="s">
        <v>145</v>
      </c>
      <c r="G1339" t="s">
        <v>62</v>
      </c>
      <c r="H1339" t="s">
        <v>49</v>
      </c>
      <c r="I1339" t="s">
        <v>27</v>
      </c>
      <c r="J1339" t="s">
        <v>6394</v>
      </c>
      <c r="K1339" t="s">
        <v>28</v>
      </c>
      <c r="L1339" t="s">
        <v>28</v>
      </c>
      <c r="M1339">
        <v>544</v>
      </c>
      <c r="N1339" t="s">
        <v>75</v>
      </c>
      <c r="O1339" t="s">
        <v>63</v>
      </c>
      <c r="P1339" t="s">
        <v>64</v>
      </c>
      <c r="Q1339">
        <v>3</v>
      </c>
      <c r="R1339" t="s">
        <v>37</v>
      </c>
      <c r="S1339">
        <v>1</v>
      </c>
      <c r="T1339" t="s">
        <v>6800</v>
      </c>
    </row>
    <row r="1340" spans="1:20" x14ac:dyDescent="0.3">
      <c r="A1340" t="s">
        <v>1467</v>
      </c>
      <c r="B1340" t="s">
        <v>6486</v>
      </c>
      <c r="C1340" t="s">
        <v>66</v>
      </c>
      <c r="D1340" t="s">
        <v>56</v>
      </c>
      <c r="E1340" t="s">
        <v>67</v>
      </c>
      <c r="F1340" t="s">
        <v>99</v>
      </c>
      <c r="G1340" t="s">
        <v>36</v>
      </c>
      <c r="H1340" t="s">
        <v>49</v>
      </c>
      <c r="I1340" t="s">
        <v>50</v>
      </c>
      <c r="J1340" t="s">
        <v>6486</v>
      </c>
      <c r="K1340" t="s">
        <v>6472</v>
      </c>
      <c r="L1340" t="s">
        <v>51</v>
      </c>
      <c r="M1340">
        <v>256</v>
      </c>
      <c r="N1340" t="s">
        <v>52</v>
      </c>
      <c r="O1340" t="s">
        <v>105</v>
      </c>
      <c r="P1340" t="s">
        <v>64</v>
      </c>
      <c r="Q1340">
        <v>2</v>
      </c>
      <c r="R1340" t="s">
        <v>53</v>
      </c>
      <c r="S1340">
        <v>1</v>
      </c>
      <c r="T1340" t="s">
        <v>6376</v>
      </c>
    </row>
    <row r="1341" spans="1:20" x14ac:dyDescent="0.3">
      <c r="A1341" t="s">
        <v>1468</v>
      </c>
      <c r="B1341" t="s">
        <v>6832</v>
      </c>
      <c r="C1341" t="s">
        <v>71</v>
      </c>
      <c r="D1341" t="s">
        <v>72</v>
      </c>
      <c r="E1341" t="s">
        <v>23</v>
      </c>
      <c r="F1341" t="s">
        <v>150</v>
      </c>
      <c r="G1341" t="s">
        <v>74</v>
      </c>
      <c r="H1341" t="s">
        <v>26</v>
      </c>
      <c r="I1341" t="s">
        <v>27</v>
      </c>
      <c r="J1341" t="s">
        <v>6832</v>
      </c>
      <c r="K1341" t="s">
        <v>28</v>
      </c>
      <c r="L1341" t="s">
        <v>28</v>
      </c>
      <c r="M1341">
        <v>457</v>
      </c>
      <c r="N1341" t="s">
        <v>75</v>
      </c>
      <c r="O1341" t="s">
        <v>63</v>
      </c>
      <c r="P1341" t="s">
        <v>31</v>
      </c>
      <c r="Q1341">
        <v>3</v>
      </c>
      <c r="R1341" t="s">
        <v>37</v>
      </c>
      <c r="S1341">
        <v>1</v>
      </c>
      <c r="T1341" t="s">
        <v>6344</v>
      </c>
    </row>
    <row r="1342" spans="1:20" x14ac:dyDescent="0.3">
      <c r="A1342" t="s">
        <v>1469</v>
      </c>
      <c r="B1342" t="s">
        <v>6137</v>
      </c>
      <c r="C1342" t="s">
        <v>77</v>
      </c>
      <c r="D1342" t="s">
        <v>72</v>
      </c>
      <c r="E1342" t="s">
        <v>40</v>
      </c>
      <c r="F1342" t="s">
        <v>114</v>
      </c>
      <c r="G1342" t="s">
        <v>94</v>
      </c>
      <c r="H1342" t="s">
        <v>43</v>
      </c>
      <c r="I1342" t="s">
        <v>27</v>
      </c>
      <c r="J1342" t="s">
        <v>6137</v>
      </c>
      <c r="K1342" t="s">
        <v>28</v>
      </c>
      <c r="L1342" t="s">
        <v>28</v>
      </c>
      <c r="M1342">
        <v>694</v>
      </c>
      <c r="N1342" t="s">
        <v>29</v>
      </c>
      <c r="O1342" t="s">
        <v>63</v>
      </c>
      <c r="P1342" t="s">
        <v>64</v>
      </c>
      <c r="Q1342">
        <v>2</v>
      </c>
      <c r="R1342" t="s">
        <v>53</v>
      </c>
      <c r="S1342">
        <v>2</v>
      </c>
      <c r="T1342" t="s">
        <v>6155</v>
      </c>
    </row>
    <row r="1343" spans="1:20" x14ac:dyDescent="0.3">
      <c r="A1343" t="s">
        <v>1470</v>
      </c>
      <c r="B1343" t="s">
        <v>6893</v>
      </c>
      <c r="C1343" t="s">
        <v>81</v>
      </c>
      <c r="D1343" t="s">
        <v>72</v>
      </c>
      <c r="E1343" t="s">
        <v>23</v>
      </c>
      <c r="F1343" t="s">
        <v>154</v>
      </c>
      <c r="G1343" t="s">
        <v>83</v>
      </c>
      <c r="H1343" t="s">
        <v>43</v>
      </c>
      <c r="I1343" t="s">
        <v>27</v>
      </c>
      <c r="J1343" t="s">
        <v>6893</v>
      </c>
      <c r="K1343" t="s">
        <v>28</v>
      </c>
      <c r="L1343" t="s">
        <v>28</v>
      </c>
      <c r="M1343">
        <v>320</v>
      </c>
      <c r="N1343" t="s">
        <v>29</v>
      </c>
      <c r="O1343" t="s">
        <v>30</v>
      </c>
      <c r="P1343" t="s">
        <v>31</v>
      </c>
      <c r="Q1343">
        <v>4</v>
      </c>
      <c r="R1343" t="s">
        <v>32</v>
      </c>
      <c r="S1343">
        <v>1</v>
      </c>
      <c r="T1343" t="s">
        <v>6155</v>
      </c>
    </row>
    <row r="1344" spans="1:20" x14ac:dyDescent="0.3">
      <c r="A1344" t="s">
        <v>1471</v>
      </c>
      <c r="B1344" t="s">
        <v>6683</v>
      </c>
      <c r="C1344" t="s">
        <v>86</v>
      </c>
      <c r="D1344" t="s">
        <v>87</v>
      </c>
      <c r="E1344" t="s">
        <v>67</v>
      </c>
      <c r="F1344" t="s">
        <v>135</v>
      </c>
      <c r="G1344" t="s">
        <v>89</v>
      </c>
      <c r="H1344" t="s">
        <v>43</v>
      </c>
      <c r="I1344" t="s">
        <v>27</v>
      </c>
      <c r="J1344" t="s">
        <v>6683</v>
      </c>
      <c r="K1344" t="s">
        <v>28</v>
      </c>
      <c r="L1344" t="s">
        <v>28</v>
      </c>
      <c r="M1344">
        <v>679</v>
      </c>
      <c r="N1344" t="s">
        <v>29</v>
      </c>
      <c r="O1344" t="s">
        <v>63</v>
      </c>
      <c r="P1344" t="s">
        <v>107</v>
      </c>
      <c r="Q1344">
        <v>4</v>
      </c>
      <c r="R1344" t="s">
        <v>32</v>
      </c>
      <c r="S1344">
        <v>2</v>
      </c>
      <c r="T1344" t="s">
        <v>6675</v>
      </c>
    </row>
    <row r="1345" spans="1:20" x14ac:dyDescent="0.3">
      <c r="A1345" t="s">
        <v>1472</v>
      </c>
      <c r="B1345" t="s">
        <v>7190</v>
      </c>
      <c r="C1345" t="s">
        <v>91</v>
      </c>
      <c r="D1345" t="s">
        <v>87</v>
      </c>
      <c r="E1345" t="s">
        <v>92</v>
      </c>
      <c r="F1345" t="s">
        <v>152</v>
      </c>
      <c r="G1345" t="s">
        <v>94</v>
      </c>
      <c r="H1345" t="s">
        <v>49</v>
      </c>
      <c r="I1345" t="s">
        <v>27</v>
      </c>
      <c r="J1345" t="s">
        <v>7190</v>
      </c>
      <c r="K1345" t="s">
        <v>28</v>
      </c>
      <c r="L1345" t="s">
        <v>28</v>
      </c>
      <c r="M1345">
        <v>584</v>
      </c>
      <c r="N1345" t="s">
        <v>29</v>
      </c>
      <c r="O1345" t="s">
        <v>30</v>
      </c>
      <c r="P1345" t="s">
        <v>64</v>
      </c>
      <c r="Q1345">
        <v>3</v>
      </c>
      <c r="R1345" t="s">
        <v>37</v>
      </c>
      <c r="S1345">
        <v>2</v>
      </c>
      <c r="T1345" t="s">
        <v>6539</v>
      </c>
    </row>
    <row r="1346" spans="1:20" x14ac:dyDescent="0.3">
      <c r="A1346" t="s">
        <v>1473</v>
      </c>
      <c r="B1346" t="s">
        <v>7191</v>
      </c>
      <c r="C1346" t="s">
        <v>21</v>
      </c>
      <c r="D1346" t="s">
        <v>22</v>
      </c>
      <c r="E1346" t="s">
        <v>23</v>
      </c>
      <c r="F1346" t="s">
        <v>288</v>
      </c>
      <c r="G1346" t="s">
        <v>25</v>
      </c>
      <c r="H1346" t="s">
        <v>43</v>
      </c>
      <c r="I1346" t="s">
        <v>27</v>
      </c>
      <c r="J1346" t="s">
        <v>7191</v>
      </c>
      <c r="K1346" t="s">
        <v>28</v>
      </c>
      <c r="L1346" t="s">
        <v>28</v>
      </c>
      <c r="M1346">
        <v>763</v>
      </c>
      <c r="N1346" t="s">
        <v>52</v>
      </c>
      <c r="O1346" t="s">
        <v>105</v>
      </c>
      <c r="P1346" t="s">
        <v>133</v>
      </c>
      <c r="Q1346">
        <v>3</v>
      </c>
      <c r="R1346" t="s">
        <v>37</v>
      </c>
      <c r="S1346">
        <v>2</v>
      </c>
      <c r="T1346" t="s">
        <v>6440</v>
      </c>
    </row>
    <row r="1347" spans="1:20" x14ac:dyDescent="0.3">
      <c r="A1347" t="s">
        <v>1474</v>
      </c>
      <c r="B1347" t="s">
        <v>6527</v>
      </c>
      <c r="C1347" t="s">
        <v>34</v>
      </c>
      <c r="D1347" t="s">
        <v>22</v>
      </c>
      <c r="E1347" t="s">
        <v>23</v>
      </c>
      <c r="F1347" t="s">
        <v>99</v>
      </c>
      <c r="G1347" t="s">
        <v>36</v>
      </c>
      <c r="H1347" t="s">
        <v>49</v>
      </c>
      <c r="I1347" t="s">
        <v>27</v>
      </c>
      <c r="J1347" t="s">
        <v>6527</v>
      </c>
      <c r="K1347" t="s">
        <v>28</v>
      </c>
      <c r="L1347" t="s">
        <v>28</v>
      </c>
      <c r="M1347">
        <v>966</v>
      </c>
      <c r="N1347" t="s">
        <v>29</v>
      </c>
      <c r="O1347" t="s">
        <v>63</v>
      </c>
      <c r="P1347" t="s">
        <v>64</v>
      </c>
      <c r="Q1347">
        <v>2</v>
      </c>
      <c r="R1347" t="s">
        <v>53</v>
      </c>
      <c r="S1347">
        <v>3</v>
      </c>
      <c r="T1347" t="s">
        <v>6420</v>
      </c>
    </row>
    <row r="1348" spans="1:20" x14ac:dyDescent="0.3">
      <c r="A1348" t="s">
        <v>1475</v>
      </c>
      <c r="B1348" t="s">
        <v>6541</v>
      </c>
      <c r="C1348" t="s">
        <v>39</v>
      </c>
      <c r="D1348" t="s">
        <v>22</v>
      </c>
      <c r="E1348" t="s">
        <v>40</v>
      </c>
      <c r="F1348" t="s">
        <v>35</v>
      </c>
      <c r="G1348" t="s">
        <v>36</v>
      </c>
      <c r="H1348" t="s">
        <v>26</v>
      </c>
      <c r="I1348" t="s">
        <v>27</v>
      </c>
      <c r="J1348" t="s">
        <v>6541</v>
      </c>
      <c r="K1348" t="s">
        <v>28</v>
      </c>
      <c r="L1348" t="s">
        <v>28</v>
      </c>
      <c r="M1348">
        <v>469</v>
      </c>
      <c r="N1348" t="s">
        <v>75</v>
      </c>
      <c r="O1348" t="s">
        <v>30</v>
      </c>
      <c r="P1348" t="s">
        <v>64</v>
      </c>
      <c r="Q1348">
        <v>3</v>
      </c>
      <c r="R1348" t="s">
        <v>37</v>
      </c>
      <c r="S1348">
        <v>1</v>
      </c>
      <c r="T1348" t="s">
        <v>6616</v>
      </c>
    </row>
    <row r="1349" spans="1:20" x14ac:dyDescent="0.3">
      <c r="A1349" t="s">
        <v>1476</v>
      </c>
      <c r="B1349" t="s">
        <v>6541</v>
      </c>
      <c r="C1349" t="s">
        <v>46</v>
      </c>
      <c r="D1349" t="s">
        <v>22</v>
      </c>
      <c r="E1349" t="s">
        <v>40</v>
      </c>
      <c r="F1349" t="s">
        <v>215</v>
      </c>
      <c r="G1349" t="s">
        <v>42</v>
      </c>
      <c r="H1349" t="s">
        <v>49</v>
      </c>
      <c r="I1349" t="s">
        <v>27</v>
      </c>
      <c r="J1349" t="s">
        <v>6541</v>
      </c>
      <c r="K1349" t="s">
        <v>28</v>
      </c>
      <c r="L1349" t="s">
        <v>28</v>
      </c>
      <c r="M1349">
        <v>469</v>
      </c>
      <c r="N1349" t="s">
        <v>140</v>
      </c>
      <c r="O1349" t="s">
        <v>30</v>
      </c>
      <c r="P1349" t="s">
        <v>31</v>
      </c>
      <c r="Q1349">
        <v>3</v>
      </c>
      <c r="R1349" t="s">
        <v>37</v>
      </c>
      <c r="S1349">
        <v>1</v>
      </c>
      <c r="T1349" t="s">
        <v>6800</v>
      </c>
    </row>
    <row r="1350" spans="1:20" x14ac:dyDescent="0.3">
      <c r="A1350" t="s">
        <v>1477</v>
      </c>
      <c r="B1350" t="s">
        <v>6278</v>
      </c>
      <c r="C1350" t="s">
        <v>55</v>
      </c>
      <c r="D1350" t="s">
        <v>56</v>
      </c>
      <c r="E1350" t="s">
        <v>23</v>
      </c>
      <c r="F1350" t="s">
        <v>190</v>
      </c>
      <c r="G1350" t="s">
        <v>58</v>
      </c>
      <c r="H1350" t="s">
        <v>49</v>
      </c>
      <c r="I1350" t="s">
        <v>50</v>
      </c>
      <c r="J1350" t="s">
        <v>6278</v>
      </c>
      <c r="K1350" t="s">
        <v>6719</v>
      </c>
      <c r="L1350" t="s">
        <v>51</v>
      </c>
      <c r="M1350">
        <v>102</v>
      </c>
      <c r="N1350" t="s">
        <v>29</v>
      </c>
      <c r="O1350" t="s">
        <v>170</v>
      </c>
      <c r="P1350" t="s">
        <v>64</v>
      </c>
      <c r="Q1350" t="s">
        <v>95</v>
      </c>
      <c r="R1350" t="s">
        <v>28</v>
      </c>
      <c r="S1350">
        <v>0</v>
      </c>
      <c r="T1350" t="s">
        <v>6699</v>
      </c>
    </row>
    <row r="1351" spans="1:20" x14ac:dyDescent="0.3">
      <c r="A1351" t="s">
        <v>1478</v>
      </c>
      <c r="B1351" t="s">
        <v>7151</v>
      </c>
      <c r="C1351" t="s">
        <v>60</v>
      </c>
      <c r="D1351" t="s">
        <v>56</v>
      </c>
      <c r="E1351" t="s">
        <v>40</v>
      </c>
      <c r="F1351" t="s">
        <v>61</v>
      </c>
      <c r="G1351" t="s">
        <v>62</v>
      </c>
      <c r="H1351" t="s">
        <v>26</v>
      </c>
      <c r="I1351" t="s">
        <v>27</v>
      </c>
      <c r="J1351" t="s">
        <v>7151</v>
      </c>
      <c r="K1351" t="s">
        <v>28</v>
      </c>
      <c r="L1351" t="s">
        <v>28</v>
      </c>
      <c r="M1351">
        <v>1058</v>
      </c>
      <c r="N1351" t="s">
        <v>29</v>
      </c>
      <c r="O1351" t="s">
        <v>30</v>
      </c>
      <c r="P1351" t="s">
        <v>107</v>
      </c>
      <c r="Q1351">
        <v>3</v>
      </c>
      <c r="R1351" t="s">
        <v>37</v>
      </c>
      <c r="S1351">
        <v>3</v>
      </c>
      <c r="T1351" t="s">
        <v>6344</v>
      </c>
    </row>
    <row r="1352" spans="1:20" x14ac:dyDescent="0.3">
      <c r="A1352" t="s">
        <v>1479</v>
      </c>
      <c r="B1352" t="s">
        <v>7192</v>
      </c>
      <c r="C1352" t="s">
        <v>66</v>
      </c>
      <c r="D1352" t="s">
        <v>56</v>
      </c>
      <c r="E1352" t="s">
        <v>67</v>
      </c>
      <c r="F1352" t="s">
        <v>193</v>
      </c>
      <c r="G1352" t="s">
        <v>69</v>
      </c>
      <c r="H1352" t="s">
        <v>43</v>
      </c>
      <c r="I1352" t="s">
        <v>27</v>
      </c>
      <c r="J1352" t="s">
        <v>7192</v>
      </c>
      <c r="K1352" t="s">
        <v>28</v>
      </c>
      <c r="L1352" t="s">
        <v>28</v>
      </c>
      <c r="M1352">
        <v>1045</v>
      </c>
      <c r="N1352" t="s">
        <v>122</v>
      </c>
      <c r="O1352" t="s">
        <v>63</v>
      </c>
      <c r="P1352" t="s">
        <v>31</v>
      </c>
      <c r="Q1352">
        <v>2</v>
      </c>
      <c r="R1352" t="s">
        <v>53</v>
      </c>
      <c r="S1352">
        <v>3</v>
      </c>
      <c r="T1352" t="s">
        <v>6805</v>
      </c>
    </row>
    <row r="1353" spans="1:20" x14ac:dyDescent="0.3">
      <c r="A1353" t="s">
        <v>1480</v>
      </c>
      <c r="B1353" t="s">
        <v>7123</v>
      </c>
      <c r="C1353" t="s">
        <v>71</v>
      </c>
      <c r="D1353" t="s">
        <v>72</v>
      </c>
      <c r="E1353" t="s">
        <v>23</v>
      </c>
      <c r="F1353" t="s">
        <v>150</v>
      </c>
      <c r="G1353" t="s">
        <v>74</v>
      </c>
      <c r="H1353" t="s">
        <v>26</v>
      </c>
      <c r="I1353" t="s">
        <v>50</v>
      </c>
      <c r="J1353" t="s">
        <v>7123</v>
      </c>
      <c r="K1353" t="s">
        <v>7027</v>
      </c>
      <c r="L1353" t="s">
        <v>51</v>
      </c>
      <c r="M1353">
        <v>186</v>
      </c>
      <c r="N1353" t="s">
        <v>52</v>
      </c>
      <c r="O1353" t="s">
        <v>63</v>
      </c>
      <c r="P1353" t="s">
        <v>31</v>
      </c>
      <c r="Q1353">
        <v>3</v>
      </c>
      <c r="R1353" t="s">
        <v>37</v>
      </c>
      <c r="S1353">
        <v>1</v>
      </c>
      <c r="T1353" t="s">
        <v>6241</v>
      </c>
    </row>
    <row r="1354" spans="1:20" x14ac:dyDescent="0.3">
      <c r="A1354" t="s">
        <v>1481</v>
      </c>
      <c r="B1354" t="s">
        <v>6330</v>
      </c>
      <c r="C1354" t="s">
        <v>77</v>
      </c>
      <c r="D1354" t="s">
        <v>72</v>
      </c>
      <c r="E1354" t="s">
        <v>40</v>
      </c>
      <c r="F1354" t="s">
        <v>131</v>
      </c>
      <c r="G1354" t="s">
        <v>79</v>
      </c>
      <c r="H1354" t="s">
        <v>26</v>
      </c>
      <c r="I1354" t="s">
        <v>27</v>
      </c>
      <c r="J1354" t="s">
        <v>6330</v>
      </c>
      <c r="K1354" t="s">
        <v>28</v>
      </c>
      <c r="L1354" t="s">
        <v>28</v>
      </c>
      <c r="M1354">
        <v>389</v>
      </c>
      <c r="N1354" t="s">
        <v>52</v>
      </c>
      <c r="O1354" t="s">
        <v>30</v>
      </c>
      <c r="P1354" t="s">
        <v>107</v>
      </c>
      <c r="Q1354">
        <v>3</v>
      </c>
      <c r="R1354" t="s">
        <v>37</v>
      </c>
      <c r="S1354">
        <v>1</v>
      </c>
      <c r="T1354" t="s">
        <v>6241</v>
      </c>
    </row>
    <row r="1355" spans="1:20" x14ac:dyDescent="0.3">
      <c r="A1355" t="s">
        <v>1482</v>
      </c>
      <c r="B1355" t="s">
        <v>7048</v>
      </c>
      <c r="C1355" t="s">
        <v>81</v>
      </c>
      <c r="D1355" t="s">
        <v>72</v>
      </c>
      <c r="E1355" t="s">
        <v>23</v>
      </c>
      <c r="F1355" t="s">
        <v>154</v>
      </c>
      <c r="G1355" t="s">
        <v>83</v>
      </c>
      <c r="H1355" t="s">
        <v>43</v>
      </c>
      <c r="I1355" t="s">
        <v>50</v>
      </c>
      <c r="J1355" t="s">
        <v>7048</v>
      </c>
      <c r="K1355" t="s">
        <v>7193</v>
      </c>
      <c r="L1355" t="s">
        <v>51</v>
      </c>
      <c r="M1355">
        <v>101</v>
      </c>
      <c r="N1355" t="s">
        <v>122</v>
      </c>
      <c r="O1355" t="s">
        <v>43</v>
      </c>
      <c r="P1355" t="s">
        <v>64</v>
      </c>
      <c r="Q1355" t="s">
        <v>95</v>
      </c>
      <c r="R1355" t="s">
        <v>28</v>
      </c>
      <c r="S1355">
        <v>0</v>
      </c>
      <c r="T1355" t="s">
        <v>6805</v>
      </c>
    </row>
    <row r="1356" spans="1:20" x14ac:dyDescent="0.3">
      <c r="A1356" t="s">
        <v>1483</v>
      </c>
      <c r="B1356" t="s">
        <v>7080</v>
      </c>
      <c r="C1356" t="s">
        <v>86</v>
      </c>
      <c r="D1356" t="s">
        <v>87</v>
      </c>
      <c r="E1356" t="s">
        <v>67</v>
      </c>
      <c r="F1356" t="s">
        <v>152</v>
      </c>
      <c r="G1356" t="s">
        <v>94</v>
      </c>
      <c r="H1356" t="s">
        <v>49</v>
      </c>
      <c r="I1356" t="s">
        <v>27</v>
      </c>
      <c r="J1356" t="s">
        <v>7080</v>
      </c>
      <c r="K1356" t="s">
        <v>28</v>
      </c>
      <c r="L1356" t="s">
        <v>28</v>
      </c>
      <c r="M1356">
        <v>592</v>
      </c>
      <c r="N1356" t="s">
        <v>29</v>
      </c>
      <c r="O1356" t="s">
        <v>63</v>
      </c>
      <c r="P1356" t="s">
        <v>133</v>
      </c>
      <c r="Q1356">
        <v>3</v>
      </c>
      <c r="R1356" t="s">
        <v>37</v>
      </c>
      <c r="S1356">
        <v>2</v>
      </c>
      <c r="T1356" t="s">
        <v>6349</v>
      </c>
    </row>
    <row r="1357" spans="1:20" x14ac:dyDescent="0.3">
      <c r="A1357" t="s">
        <v>1484</v>
      </c>
      <c r="B1357" t="s">
        <v>7110</v>
      </c>
      <c r="C1357" t="s">
        <v>91</v>
      </c>
      <c r="D1357" t="s">
        <v>87</v>
      </c>
      <c r="E1357" t="s">
        <v>92</v>
      </c>
      <c r="F1357" t="s">
        <v>152</v>
      </c>
      <c r="G1357" t="s">
        <v>94</v>
      </c>
      <c r="H1357" t="s">
        <v>49</v>
      </c>
      <c r="I1357" t="s">
        <v>27</v>
      </c>
      <c r="J1357" t="s">
        <v>7110</v>
      </c>
      <c r="K1357" t="s">
        <v>28</v>
      </c>
      <c r="L1357" t="s">
        <v>28</v>
      </c>
      <c r="M1357">
        <v>263</v>
      </c>
      <c r="N1357" t="s">
        <v>52</v>
      </c>
      <c r="O1357" t="s">
        <v>63</v>
      </c>
      <c r="P1357" t="s">
        <v>31</v>
      </c>
      <c r="Q1357">
        <v>3</v>
      </c>
      <c r="R1357" t="s">
        <v>37</v>
      </c>
      <c r="S1357">
        <v>1</v>
      </c>
      <c r="T1357" t="s">
        <v>6611</v>
      </c>
    </row>
    <row r="1358" spans="1:20" x14ac:dyDescent="0.3">
      <c r="A1358" t="s">
        <v>1485</v>
      </c>
      <c r="B1358" t="s">
        <v>6621</v>
      </c>
      <c r="C1358" t="s">
        <v>21</v>
      </c>
      <c r="D1358" t="s">
        <v>22</v>
      </c>
      <c r="E1358" t="s">
        <v>23</v>
      </c>
      <c r="F1358" t="s">
        <v>288</v>
      </c>
      <c r="G1358" t="s">
        <v>25</v>
      </c>
      <c r="H1358" t="s">
        <v>43</v>
      </c>
      <c r="I1358" t="s">
        <v>27</v>
      </c>
      <c r="J1358" t="s">
        <v>6621</v>
      </c>
      <c r="K1358" t="s">
        <v>28</v>
      </c>
      <c r="L1358" t="s">
        <v>28</v>
      </c>
      <c r="M1358">
        <v>306</v>
      </c>
      <c r="N1358" t="s">
        <v>52</v>
      </c>
      <c r="O1358" t="s">
        <v>43</v>
      </c>
      <c r="P1358" t="s">
        <v>107</v>
      </c>
      <c r="Q1358">
        <v>3</v>
      </c>
      <c r="R1358" t="s">
        <v>37</v>
      </c>
      <c r="S1358">
        <v>1</v>
      </c>
      <c r="T1358" t="s">
        <v>6143</v>
      </c>
    </row>
    <row r="1359" spans="1:20" x14ac:dyDescent="0.3">
      <c r="A1359" t="s">
        <v>1486</v>
      </c>
      <c r="B1359" t="s">
        <v>6345</v>
      </c>
      <c r="C1359" t="s">
        <v>34</v>
      </c>
      <c r="D1359" t="s">
        <v>22</v>
      </c>
      <c r="E1359" t="s">
        <v>23</v>
      </c>
      <c r="F1359" t="s">
        <v>138</v>
      </c>
      <c r="G1359" t="s">
        <v>36</v>
      </c>
      <c r="H1359" t="s">
        <v>43</v>
      </c>
      <c r="I1359" t="s">
        <v>50</v>
      </c>
      <c r="J1359" t="s">
        <v>6345</v>
      </c>
      <c r="K1359" t="s">
        <v>6896</v>
      </c>
      <c r="L1359" t="s">
        <v>84</v>
      </c>
      <c r="M1359">
        <v>93</v>
      </c>
      <c r="N1359" t="s">
        <v>75</v>
      </c>
      <c r="O1359" t="s">
        <v>30</v>
      </c>
      <c r="P1359" t="s">
        <v>31</v>
      </c>
      <c r="Q1359" t="s">
        <v>95</v>
      </c>
      <c r="R1359" t="s">
        <v>28</v>
      </c>
      <c r="S1359">
        <v>0</v>
      </c>
      <c r="T1359" t="s">
        <v>6440</v>
      </c>
    </row>
    <row r="1360" spans="1:20" x14ac:dyDescent="0.3">
      <c r="A1360" t="s">
        <v>1487</v>
      </c>
      <c r="B1360" t="s">
        <v>7128</v>
      </c>
      <c r="C1360" t="s">
        <v>39</v>
      </c>
      <c r="D1360" t="s">
        <v>22</v>
      </c>
      <c r="E1360" t="s">
        <v>40</v>
      </c>
      <c r="F1360" t="s">
        <v>41</v>
      </c>
      <c r="G1360" t="s">
        <v>42</v>
      </c>
      <c r="H1360" t="s">
        <v>43</v>
      </c>
      <c r="I1360" t="s">
        <v>27</v>
      </c>
      <c r="J1360" t="s">
        <v>7128</v>
      </c>
      <c r="K1360" t="s">
        <v>28</v>
      </c>
      <c r="L1360" t="s">
        <v>28</v>
      </c>
      <c r="M1360">
        <v>590</v>
      </c>
      <c r="N1360" t="s">
        <v>29</v>
      </c>
      <c r="O1360" t="s">
        <v>63</v>
      </c>
      <c r="P1360" t="s">
        <v>64</v>
      </c>
      <c r="Q1360">
        <v>3</v>
      </c>
      <c r="R1360" t="s">
        <v>37</v>
      </c>
      <c r="S1360">
        <v>2</v>
      </c>
      <c r="T1360" t="s">
        <v>6465</v>
      </c>
    </row>
    <row r="1361" spans="1:20" x14ac:dyDescent="0.3">
      <c r="A1361" t="s">
        <v>1488</v>
      </c>
      <c r="B1361" t="s">
        <v>6428</v>
      </c>
      <c r="C1361" t="s">
        <v>46</v>
      </c>
      <c r="D1361" t="s">
        <v>22</v>
      </c>
      <c r="E1361" t="s">
        <v>40</v>
      </c>
      <c r="F1361" t="s">
        <v>101</v>
      </c>
      <c r="G1361" t="s">
        <v>48</v>
      </c>
      <c r="H1361" t="s">
        <v>26</v>
      </c>
      <c r="I1361" t="s">
        <v>50</v>
      </c>
      <c r="J1361" t="s">
        <v>6428</v>
      </c>
      <c r="K1361" t="s">
        <v>6550</v>
      </c>
      <c r="L1361" t="s">
        <v>159</v>
      </c>
      <c r="M1361">
        <v>147</v>
      </c>
      <c r="N1361" t="s">
        <v>52</v>
      </c>
      <c r="O1361" t="s">
        <v>63</v>
      </c>
      <c r="P1361" t="s">
        <v>133</v>
      </c>
      <c r="Q1361" t="s">
        <v>95</v>
      </c>
      <c r="R1361" t="s">
        <v>28</v>
      </c>
      <c r="S1361">
        <v>0</v>
      </c>
      <c r="T1361" t="s">
        <v>6720</v>
      </c>
    </row>
    <row r="1362" spans="1:20" x14ac:dyDescent="0.3">
      <c r="A1362" t="s">
        <v>1489</v>
      </c>
      <c r="B1362" t="s">
        <v>6790</v>
      </c>
      <c r="C1362" t="s">
        <v>55</v>
      </c>
      <c r="D1362" t="s">
        <v>56</v>
      </c>
      <c r="E1362" t="s">
        <v>23</v>
      </c>
      <c r="F1362" t="s">
        <v>61</v>
      </c>
      <c r="G1362" t="s">
        <v>62</v>
      </c>
      <c r="H1362" t="s">
        <v>26</v>
      </c>
      <c r="I1362" t="s">
        <v>27</v>
      </c>
      <c r="J1362" t="s">
        <v>6790</v>
      </c>
      <c r="K1362" t="s">
        <v>28</v>
      </c>
      <c r="L1362" t="s">
        <v>28</v>
      </c>
      <c r="M1362">
        <v>558</v>
      </c>
      <c r="N1362" t="s">
        <v>52</v>
      </c>
      <c r="O1362" t="s">
        <v>30</v>
      </c>
      <c r="P1362" t="s">
        <v>64</v>
      </c>
      <c r="Q1362">
        <v>3</v>
      </c>
      <c r="R1362" t="s">
        <v>37</v>
      </c>
      <c r="S1362">
        <v>2</v>
      </c>
      <c r="T1362" t="s">
        <v>6150</v>
      </c>
    </row>
    <row r="1363" spans="1:20" x14ac:dyDescent="0.3">
      <c r="A1363" t="s">
        <v>1490</v>
      </c>
      <c r="B1363" t="s">
        <v>7194</v>
      </c>
      <c r="C1363" t="s">
        <v>60</v>
      </c>
      <c r="D1363" t="s">
        <v>56</v>
      </c>
      <c r="E1363" t="s">
        <v>40</v>
      </c>
      <c r="F1363" t="s">
        <v>61</v>
      </c>
      <c r="G1363" t="s">
        <v>62</v>
      </c>
      <c r="H1363" t="s">
        <v>26</v>
      </c>
      <c r="I1363" t="s">
        <v>50</v>
      </c>
      <c r="J1363" t="s">
        <v>7194</v>
      </c>
      <c r="K1363" t="s">
        <v>7195</v>
      </c>
      <c r="L1363" t="s">
        <v>51</v>
      </c>
      <c r="M1363">
        <v>513</v>
      </c>
      <c r="N1363" t="s">
        <v>29</v>
      </c>
      <c r="O1363" t="s">
        <v>63</v>
      </c>
      <c r="P1363" t="s">
        <v>44</v>
      </c>
      <c r="Q1363">
        <v>5</v>
      </c>
      <c r="R1363" t="s">
        <v>119</v>
      </c>
      <c r="S1363">
        <v>1</v>
      </c>
      <c r="T1363" t="s">
        <v>6182</v>
      </c>
    </row>
    <row r="1364" spans="1:20" x14ac:dyDescent="0.3">
      <c r="A1364" t="s">
        <v>1491</v>
      </c>
      <c r="B1364" t="s">
        <v>6380</v>
      </c>
      <c r="C1364" t="s">
        <v>66</v>
      </c>
      <c r="D1364" t="s">
        <v>56</v>
      </c>
      <c r="E1364" t="s">
        <v>67</v>
      </c>
      <c r="F1364" t="s">
        <v>68</v>
      </c>
      <c r="G1364" t="s">
        <v>69</v>
      </c>
      <c r="H1364" t="s">
        <v>26</v>
      </c>
      <c r="I1364" t="s">
        <v>27</v>
      </c>
      <c r="J1364" t="s">
        <v>6380</v>
      </c>
      <c r="K1364" t="s">
        <v>28</v>
      </c>
      <c r="L1364" t="s">
        <v>28</v>
      </c>
      <c r="M1364">
        <v>213</v>
      </c>
      <c r="N1364" t="s">
        <v>52</v>
      </c>
      <c r="O1364" t="s">
        <v>105</v>
      </c>
      <c r="P1364" t="s">
        <v>133</v>
      </c>
      <c r="Q1364">
        <v>5</v>
      </c>
      <c r="R1364" t="s">
        <v>119</v>
      </c>
      <c r="S1364">
        <v>1</v>
      </c>
      <c r="T1364" t="s">
        <v>6235</v>
      </c>
    </row>
    <row r="1365" spans="1:20" x14ac:dyDescent="0.3">
      <c r="A1365" t="s">
        <v>1492</v>
      </c>
      <c r="B1365" t="s">
        <v>6974</v>
      </c>
      <c r="C1365" t="s">
        <v>71</v>
      </c>
      <c r="D1365" t="s">
        <v>72</v>
      </c>
      <c r="E1365" t="s">
        <v>23</v>
      </c>
      <c r="F1365" t="s">
        <v>138</v>
      </c>
      <c r="G1365" t="s">
        <v>36</v>
      </c>
      <c r="H1365" t="s">
        <v>43</v>
      </c>
      <c r="I1365" t="s">
        <v>50</v>
      </c>
      <c r="J1365" t="s">
        <v>6974</v>
      </c>
      <c r="K1365" t="s">
        <v>7022</v>
      </c>
      <c r="L1365" t="s">
        <v>51</v>
      </c>
      <c r="M1365">
        <v>103</v>
      </c>
      <c r="N1365" t="s">
        <v>122</v>
      </c>
      <c r="O1365" t="s">
        <v>30</v>
      </c>
      <c r="P1365" t="s">
        <v>107</v>
      </c>
      <c r="Q1365" t="s">
        <v>95</v>
      </c>
      <c r="R1365" t="s">
        <v>28</v>
      </c>
      <c r="S1365">
        <v>0</v>
      </c>
      <c r="T1365" t="s">
        <v>6484</v>
      </c>
    </row>
    <row r="1366" spans="1:20" x14ac:dyDescent="0.3">
      <c r="A1366" t="s">
        <v>1493</v>
      </c>
      <c r="B1366" t="s">
        <v>7027</v>
      </c>
      <c r="C1366" t="s">
        <v>77</v>
      </c>
      <c r="D1366" t="s">
        <v>72</v>
      </c>
      <c r="E1366" t="s">
        <v>40</v>
      </c>
      <c r="F1366" t="s">
        <v>114</v>
      </c>
      <c r="G1366" t="s">
        <v>94</v>
      </c>
      <c r="H1366" t="s">
        <v>43</v>
      </c>
      <c r="I1366" t="s">
        <v>27</v>
      </c>
      <c r="J1366" t="s">
        <v>7027</v>
      </c>
      <c r="K1366" t="s">
        <v>28</v>
      </c>
      <c r="L1366" t="s">
        <v>28</v>
      </c>
      <c r="M1366">
        <v>104</v>
      </c>
      <c r="N1366" t="s">
        <v>75</v>
      </c>
      <c r="O1366" t="s">
        <v>63</v>
      </c>
      <c r="P1366" t="s">
        <v>133</v>
      </c>
      <c r="Q1366" t="s">
        <v>95</v>
      </c>
      <c r="R1366" t="s">
        <v>28</v>
      </c>
      <c r="S1366">
        <v>0</v>
      </c>
      <c r="T1366" t="s">
        <v>6207</v>
      </c>
    </row>
    <row r="1367" spans="1:20" x14ac:dyDescent="0.3">
      <c r="A1367" t="s">
        <v>1494</v>
      </c>
      <c r="B1367" t="s">
        <v>7149</v>
      </c>
      <c r="C1367" t="s">
        <v>81</v>
      </c>
      <c r="D1367" t="s">
        <v>72</v>
      </c>
      <c r="E1367" t="s">
        <v>23</v>
      </c>
      <c r="F1367" t="s">
        <v>82</v>
      </c>
      <c r="G1367" t="s">
        <v>83</v>
      </c>
      <c r="H1367" t="s">
        <v>26</v>
      </c>
      <c r="I1367" t="s">
        <v>50</v>
      </c>
      <c r="J1367" t="s">
        <v>7149</v>
      </c>
      <c r="K1367" t="s">
        <v>6400</v>
      </c>
      <c r="L1367" t="s">
        <v>159</v>
      </c>
      <c r="M1367">
        <v>519</v>
      </c>
      <c r="N1367" t="s">
        <v>52</v>
      </c>
      <c r="O1367" t="s">
        <v>30</v>
      </c>
      <c r="P1367" t="s">
        <v>31</v>
      </c>
      <c r="Q1367">
        <v>3</v>
      </c>
      <c r="R1367" t="s">
        <v>37</v>
      </c>
      <c r="S1367">
        <v>1</v>
      </c>
      <c r="T1367" t="s">
        <v>6235</v>
      </c>
    </row>
    <row r="1368" spans="1:20" x14ac:dyDescent="0.3">
      <c r="A1368" t="s">
        <v>1495</v>
      </c>
      <c r="B1368" t="s">
        <v>6443</v>
      </c>
      <c r="C1368" t="s">
        <v>86</v>
      </c>
      <c r="D1368" t="s">
        <v>87</v>
      </c>
      <c r="E1368" t="s">
        <v>67</v>
      </c>
      <c r="F1368" t="s">
        <v>135</v>
      </c>
      <c r="G1368" t="s">
        <v>89</v>
      </c>
      <c r="H1368" t="s">
        <v>43</v>
      </c>
      <c r="I1368" t="s">
        <v>27</v>
      </c>
      <c r="J1368" t="s">
        <v>6443</v>
      </c>
      <c r="K1368" t="s">
        <v>28</v>
      </c>
      <c r="L1368" t="s">
        <v>28</v>
      </c>
      <c r="M1368">
        <v>822</v>
      </c>
      <c r="N1368" t="s">
        <v>29</v>
      </c>
      <c r="O1368" t="s">
        <v>43</v>
      </c>
      <c r="P1368" t="s">
        <v>31</v>
      </c>
      <c r="Q1368">
        <v>3</v>
      </c>
      <c r="R1368" t="s">
        <v>37</v>
      </c>
      <c r="S1368">
        <v>2</v>
      </c>
      <c r="T1368" t="s">
        <v>6354</v>
      </c>
    </row>
    <row r="1369" spans="1:20" x14ac:dyDescent="0.3">
      <c r="A1369" t="s">
        <v>1496</v>
      </c>
      <c r="B1369" t="s">
        <v>7196</v>
      </c>
      <c r="C1369" t="s">
        <v>91</v>
      </c>
      <c r="D1369" t="s">
        <v>87</v>
      </c>
      <c r="E1369" t="s">
        <v>92</v>
      </c>
      <c r="F1369" t="s">
        <v>138</v>
      </c>
      <c r="G1369" t="s">
        <v>36</v>
      </c>
      <c r="H1369" t="s">
        <v>43</v>
      </c>
      <c r="I1369" t="s">
        <v>27</v>
      </c>
      <c r="J1369" t="s">
        <v>7196</v>
      </c>
      <c r="K1369" t="s">
        <v>28</v>
      </c>
      <c r="L1369" t="s">
        <v>28</v>
      </c>
      <c r="M1369">
        <v>361</v>
      </c>
      <c r="N1369" t="s">
        <v>52</v>
      </c>
      <c r="O1369" t="s">
        <v>43</v>
      </c>
      <c r="P1369" t="s">
        <v>31</v>
      </c>
      <c r="Q1369">
        <v>4</v>
      </c>
      <c r="R1369" t="s">
        <v>32</v>
      </c>
      <c r="S1369">
        <v>1</v>
      </c>
      <c r="T1369" t="s">
        <v>6479</v>
      </c>
    </row>
    <row r="1370" spans="1:20" x14ac:dyDescent="0.3">
      <c r="A1370" t="s">
        <v>1497</v>
      </c>
      <c r="B1370" t="s">
        <v>6644</v>
      </c>
      <c r="C1370" t="s">
        <v>21</v>
      </c>
      <c r="D1370" t="s">
        <v>22</v>
      </c>
      <c r="E1370" t="s">
        <v>23</v>
      </c>
      <c r="F1370" t="s">
        <v>727</v>
      </c>
      <c r="G1370" t="s">
        <v>25</v>
      </c>
      <c r="H1370" t="s">
        <v>110</v>
      </c>
      <c r="I1370" t="s">
        <v>27</v>
      </c>
      <c r="J1370" t="s">
        <v>6644</v>
      </c>
      <c r="K1370" t="s">
        <v>28</v>
      </c>
      <c r="L1370" t="s">
        <v>28</v>
      </c>
      <c r="M1370">
        <v>582</v>
      </c>
      <c r="N1370" t="s">
        <v>52</v>
      </c>
      <c r="O1370" t="s">
        <v>170</v>
      </c>
      <c r="P1370" t="s">
        <v>107</v>
      </c>
      <c r="Q1370">
        <v>3</v>
      </c>
      <c r="R1370" t="s">
        <v>37</v>
      </c>
      <c r="S1370">
        <v>2</v>
      </c>
      <c r="T1370" t="s">
        <v>7197</v>
      </c>
    </row>
    <row r="1371" spans="1:20" x14ac:dyDescent="0.3">
      <c r="A1371" t="s">
        <v>1498</v>
      </c>
      <c r="B1371" t="s">
        <v>6295</v>
      </c>
      <c r="C1371" t="s">
        <v>34</v>
      </c>
      <c r="D1371" t="s">
        <v>22</v>
      </c>
      <c r="E1371" t="s">
        <v>23</v>
      </c>
      <c r="F1371" t="s">
        <v>35</v>
      </c>
      <c r="G1371" t="s">
        <v>36</v>
      </c>
      <c r="H1371" t="s">
        <v>26</v>
      </c>
      <c r="I1371" t="s">
        <v>27</v>
      </c>
      <c r="J1371" t="s">
        <v>6295</v>
      </c>
      <c r="K1371" t="s">
        <v>28</v>
      </c>
      <c r="L1371" t="s">
        <v>28</v>
      </c>
      <c r="M1371">
        <v>981</v>
      </c>
      <c r="N1371" t="s">
        <v>122</v>
      </c>
      <c r="O1371" t="s">
        <v>63</v>
      </c>
      <c r="P1371" t="s">
        <v>107</v>
      </c>
      <c r="Q1371">
        <v>2</v>
      </c>
      <c r="R1371" t="s">
        <v>53</v>
      </c>
      <c r="S1371">
        <v>3</v>
      </c>
      <c r="T1371" t="s">
        <v>6187</v>
      </c>
    </row>
    <row r="1372" spans="1:20" x14ac:dyDescent="0.3">
      <c r="A1372" t="s">
        <v>1499</v>
      </c>
      <c r="B1372" t="s">
        <v>6861</v>
      </c>
      <c r="C1372" t="s">
        <v>39</v>
      </c>
      <c r="D1372" t="s">
        <v>22</v>
      </c>
      <c r="E1372" t="s">
        <v>40</v>
      </c>
      <c r="F1372" t="s">
        <v>143</v>
      </c>
      <c r="G1372" t="s">
        <v>48</v>
      </c>
      <c r="H1372" t="s">
        <v>43</v>
      </c>
      <c r="I1372" t="s">
        <v>27</v>
      </c>
      <c r="J1372" t="s">
        <v>6861</v>
      </c>
      <c r="K1372" t="s">
        <v>28</v>
      </c>
      <c r="L1372" t="s">
        <v>28</v>
      </c>
      <c r="M1372">
        <v>363</v>
      </c>
      <c r="N1372" t="s">
        <v>29</v>
      </c>
      <c r="O1372" t="s">
        <v>63</v>
      </c>
      <c r="P1372" t="s">
        <v>31</v>
      </c>
      <c r="Q1372">
        <v>3</v>
      </c>
      <c r="R1372" t="s">
        <v>37</v>
      </c>
      <c r="S1372">
        <v>1</v>
      </c>
      <c r="T1372" t="s">
        <v>6283</v>
      </c>
    </row>
    <row r="1373" spans="1:20" x14ac:dyDescent="0.3">
      <c r="A1373" t="s">
        <v>1500</v>
      </c>
      <c r="B1373" t="s">
        <v>6289</v>
      </c>
      <c r="C1373" t="s">
        <v>46</v>
      </c>
      <c r="D1373" t="s">
        <v>22</v>
      </c>
      <c r="E1373" t="s">
        <v>40</v>
      </c>
      <c r="F1373" t="s">
        <v>101</v>
      </c>
      <c r="G1373" t="s">
        <v>48</v>
      </c>
      <c r="H1373" t="s">
        <v>26</v>
      </c>
      <c r="I1373" t="s">
        <v>27</v>
      </c>
      <c r="J1373" t="s">
        <v>6289</v>
      </c>
      <c r="K1373" t="s">
        <v>28</v>
      </c>
      <c r="L1373" t="s">
        <v>28</v>
      </c>
      <c r="M1373">
        <v>639</v>
      </c>
      <c r="N1373" t="s">
        <v>75</v>
      </c>
      <c r="O1373" t="s">
        <v>63</v>
      </c>
      <c r="P1373" t="s">
        <v>31</v>
      </c>
      <c r="Q1373">
        <v>3</v>
      </c>
      <c r="R1373" t="s">
        <v>37</v>
      </c>
      <c r="S1373">
        <v>2</v>
      </c>
      <c r="T1373" t="s">
        <v>6611</v>
      </c>
    </row>
    <row r="1374" spans="1:20" x14ac:dyDescent="0.3">
      <c r="A1374" t="s">
        <v>1501</v>
      </c>
      <c r="B1374" t="s">
        <v>6777</v>
      </c>
      <c r="C1374" t="s">
        <v>55</v>
      </c>
      <c r="D1374" t="s">
        <v>56</v>
      </c>
      <c r="E1374" t="s">
        <v>23</v>
      </c>
      <c r="F1374" t="s">
        <v>147</v>
      </c>
      <c r="G1374" t="s">
        <v>58</v>
      </c>
      <c r="H1374" t="s">
        <v>26</v>
      </c>
      <c r="I1374" t="s">
        <v>27</v>
      </c>
      <c r="J1374" t="s">
        <v>6777</v>
      </c>
      <c r="K1374" t="s">
        <v>28</v>
      </c>
      <c r="L1374" t="s">
        <v>28</v>
      </c>
      <c r="M1374">
        <v>965</v>
      </c>
      <c r="N1374" t="s">
        <v>52</v>
      </c>
      <c r="O1374" t="s">
        <v>30</v>
      </c>
      <c r="P1374" t="s">
        <v>107</v>
      </c>
      <c r="Q1374">
        <v>2</v>
      </c>
      <c r="R1374" t="s">
        <v>53</v>
      </c>
      <c r="S1374">
        <v>3</v>
      </c>
      <c r="T1374" t="s">
        <v>6309</v>
      </c>
    </row>
    <row r="1375" spans="1:20" x14ac:dyDescent="0.3">
      <c r="A1375" t="s">
        <v>1502</v>
      </c>
      <c r="B1375" t="s">
        <v>6921</v>
      </c>
      <c r="C1375" t="s">
        <v>60</v>
      </c>
      <c r="D1375" t="s">
        <v>56</v>
      </c>
      <c r="E1375" t="s">
        <v>40</v>
      </c>
      <c r="F1375" t="s">
        <v>61</v>
      </c>
      <c r="G1375" t="s">
        <v>62</v>
      </c>
      <c r="H1375" t="s">
        <v>26</v>
      </c>
      <c r="I1375" t="s">
        <v>27</v>
      </c>
      <c r="J1375" t="s">
        <v>6921</v>
      </c>
      <c r="K1375" t="s">
        <v>28</v>
      </c>
      <c r="L1375" t="s">
        <v>28</v>
      </c>
      <c r="M1375">
        <v>985</v>
      </c>
      <c r="N1375" t="s">
        <v>75</v>
      </c>
      <c r="O1375" t="s">
        <v>105</v>
      </c>
      <c r="P1375" t="s">
        <v>107</v>
      </c>
      <c r="Q1375">
        <v>3</v>
      </c>
      <c r="R1375" t="s">
        <v>37</v>
      </c>
      <c r="S1375">
        <v>3</v>
      </c>
      <c r="T1375" t="s">
        <v>6209</v>
      </c>
    </row>
    <row r="1376" spans="1:20" x14ac:dyDescent="0.3">
      <c r="A1376" t="s">
        <v>1503</v>
      </c>
      <c r="B1376" t="s">
        <v>6958</v>
      </c>
      <c r="C1376" t="s">
        <v>66</v>
      </c>
      <c r="D1376" t="s">
        <v>56</v>
      </c>
      <c r="E1376" t="s">
        <v>67</v>
      </c>
      <c r="F1376" t="s">
        <v>358</v>
      </c>
      <c r="G1376" t="s">
        <v>69</v>
      </c>
      <c r="H1376" t="s">
        <v>49</v>
      </c>
      <c r="I1376" t="s">
        <v>50</v>
      </c>
      <c r="J1376" t="s">
        <v>6958</v>
      </c>
      <c r="K1376" t="s">
        <v>6507</v>
      </c>
      <c r="L1376" t="s">
        <v>51</v>
      </c>
      <c r="M1376">
        <v>267</v>
      </c>
      <c r="N1376" t="s">
        <v>140</v>
      </c>
      <c r="O1376" t="s">
        <v>63</v>
      </c>
      <c r="P1376" t="s">
        <v>31</v>
      </c>
      <c r="Q1376">
        <v>4</v>
      </c>
      <c r="R1376" t="s">
        <v>32</v>
      </c>
      <c r="S1376">
        <v>1</v>
      </c>
      <c r="T1376" t="s">
        <v>6420</v>
      </c>
    </row>
    <row r="1377" spans="1:20" x14ac:dyDescent="0.3">
      <c r="A1377" t="s">
        <v>1504</v>
      </c>
      <c r="B1377" t="s">
        <v>6540</v>
      </c>
      <c r="C1377" t="s">
        <v>71</v>
      </c>
      <c r="D1377" t="s">
        <v>72</v>
      </c>
      <c r="E1377" t="s">
        <v>23</v>
      </c>
      <c r="F1377" t="s">
        <v>129</v>
      </c>
      <c r="G1377" t="s">
        <v>74</v>
      </c>
      <c r="H1377" t="s">
        <v>43</v>
      </c>
      <c r="I1377" t="s">
        <v>50</v>
      </c>
      <c r="J1377" t="s">
        <v>6540</v>
      </c>
      <c r="K1377" t="s">
        <v>6256</v>
      </c>
      <c r="L1377" t="s">
        <v>159</v>
      </c>
      <c r="M1377">
        <v>167</v>
      </c>
      <c r="N1377" t="s">
        <v>29</v>
      </c>
      <c r="O1377" t="s">
        <v>30</v>
      </c>
      <c r="P1377" t="s">
        <v>44</v>
      </c>
      <c r="Q1377" t="s">
        <v>95</v>
      </c>
      <c r="R1377" t="s">
        <v>28</v>
      </c>
      <c r="S1377">
        <v>0</v>
      </c>
      <c r="T1377" t="s">
        <v>6663</v>
      </c>
    </row>
    <row r="1378" spans="1:20" x14ac:dyDescent="0.3">
      <c r="A1378" t="s">
        <v>1505</v>
      </c>
      <c r="B1378" t="s">
        <v>7198</v>
      </c>
      <c r="C1378" t="s">
        <v>77</v>
      </c>
      <c r="D1378" t="s">
        <v>72</v>
      </c>
      <c r="E1378" t="s">
        <v>40</v>
      </c>
      <c r="F1378" t="s">
        <v>152</v>
      </c>
      <c r="G1378" t="s">
        <v>94</v>
      </c>
      <c r="H1378" t="s">
        <v>49</v>
      </c>
      <c r="I1378" t="s">
        <v>27</v>
      </c>
      <c r="J1378" t="s">
        <v>7198</v>
      </c>
      <c r="K1378" t="s">
        <v>28</v>
      </c>
      <c r="L1378" t="s">
        <v>28</v>
      </c>
      <c r="M1378">
        <v>351</v>
      </c>
      <c r="N1378" t="s">
        <v>52</v>
      </c>
      <c r="O1378" t="s">
        <v>63</v>
      </c>
      <c r="P1378" t="s">
        <v>107</v>
      </c>
      <c r="Q1378">
        <v>4</v>
      </c>
      <c r="R1378" t="s">
        <v>32</v>
      </c>
      <c r="S1378">
        <v>1</v>
      </c>
      <c r="T1378" t="s">
        <v>6420</v>
      </c>
    </row>
    <row r="1379" spans="1:20" x14ac:dyDescent="0.3">
      <c r="A1379" t="s">
        <v>1506</v>
      </c>
      <c r="B1379" t="s">
        <v>7199</v>
      </c>
      <c r="C1379" t="s">
        <v>81</v>
      </c>
      <c r="D1379" t="s">
        <v>72</v>
      </c>
      <c r="E1379" t="s">
        <v>23</v>
      </c>
      <c r="F1379" t="s">
        <v>93</v>
      </c>
      <c r="G1379" t="s">
        <v>94</v>
      </c>
      <c r="H1379" t="s">
        <v>26</v>
      </c>
      <c r="I1379" t="s">
        <v>27</v>
      </c>
      <c r="J1379" t="s">
        <v>7199</v>
      </c>
      <c r="K1379" t="s">
        <v>28</v>
      </c>
      <c r="L1379" t="s">
        <v>28</v>
      </c>
      <c r="M1379">
        <v>528</v>
      </c>
      <c r="N1379" t="s">
        <v>75</v>
      </c>
      <c r="O1379" t="s">
        <v>30</v>
      </c>
      <c r="P1379" t="s">
        <v>64</v>
      </c>
      <c r="Q1379">
        <v>2</v>
      </c>
      <c r="R1379" t="s">
        <v>53</v>
      </c>
      <c r="S1379">
        <v>1</v>
      </c>
      <c r="T1379" t="s">
        <v>6334</v>
      </c>
    </row>
    <row r="1380" spans="1:20" x14ac:dyDescent="0.3">
      <c r="A1380" t="s">
        <v>1507</v>
      </c>
      <c r="B1380" t="s">
        <v>6833</v>
      </c>
      <c r="C1380" t="s">
        <v>86</v>
      </c>
      <c r="D1380" t="s">
        <v>87</v>
      </c>
      <c r="E1380" t="s">
        <v>67</v>
      </c>
      <c r="F1380" t="s">
        <v>116</v>
      </c>
      <c r="G1380" t="s">
        <v>89</v>
      </c>
      <c r="H1380" t="s">
        <v>26</v>
      </c>
      <c r="I1380" t="s">
        <v>27</v>
      </c>
      <c r="J1380" t="s">
        <v>6833</v>
      </c>
      <c r="K1380" t="s">
        <v>28</v>
      </c>
      <c r="L1380" t="s">
        <v>28</v>
      </c>
      <c r="M1380">
        <v>407</v>
      </c>
      <c r="N1380" t="s">
        <v>29</v>
      </c>
      <c r="O1380" t="s">
        <v>170</v>
      </c>
      <c r="P1380" t="s">
        <v>107</v>
      </c>
      <c r="Q1380">
        <v>3</v>
      </c>
      <c r="R1380" t="s">
        <v>37</v>
      </c>
      <c r="S1380">
        <v>1</v>
      </c>
      <c r="T1380" t="s">
        <v>6229</v>
      </c>
    </row>
    <row r="1381" spans="1:20" x14ac:dyDescent="0.3">
      <c r="A1381" t="s">
        <v>1508</v>
      </c>
      <c r="B1381" t="s">
        <v>7181</v>
      </c>
      <c r="C1381" t="s">
        <v>91</v>
      </c>
      <c r="D1381" t="s">
        <v>87</v>
      </c>
      <c r="E1381" t="s">
        <v>92</v>
      </c>
      <c r="F1381" t="s">
        <v>93</v>
      </c>
      <c r="G1381" t="s">
        <v>94</v>
      </c>
      <c r="H1381" t="s">
        <v>26</v>
      </c>
      <c r="I1381" t="s">
        <v>27</v>
      </c>
      <c r="J1381" t="s">
        <v>7181</v>
      </c>
      <c r="K1381" t="s">
        <v>28</v>
      </c>
      <c r="L1381" t="s">
        <v>28</v>
      </c>
      <c r="M1381">
        <v>684</v>
      </c>
      <c r="N1381" t="s">
        <v>52</v>
      </c>
      <c r="O1381" t="s">
        <v>43</v>
      </c>
      <c r="P1381" t="s">
        <v>44</v>
      </c>
      <c r="Q1381">
        <v>2</v>
      </c>
      <c r="R1381" t="s">
        <v>53</v>
      </c>
      <c r="S1381">
        <v>2</v>
      </c>
      <c r="T1381" t="s">
        <v>6360</v>
      </c>
    </row>
    <row r="1382" spans="1:20" x14ac:dyDescent="0.3">
      <c r="A1382" t="s">
        <v>1509</v>
      </c>
      <c r="B1382" t="s">
        <v>6274</v>
      </c>
      <c r="C1382" t="s">
        <v>21</v>
      </c>
      <c r="D1382" t="s">
        <v>22</v>
      </c>
      <c r="E1382" t="s">
        <v>23</v>
      </c>
      <c r="F1382" t="s">
        <v>288</v>
      </c>
      <c r="G1382" t="s">
        <v>25</v>
      </c>
      <c r="H1382" t="s">
        <v>43</v>
      </c>
      <c r="I1382" t="s">
        <v>27</v>
      </c>
      <c r="J1382" t="s">
        <v>6274</v>
      </c>
      <c r="K1382" t="s">
        <v>28</v>
      </c>
      <c r="L1382" t="s">
        <v>28</v>
      </c>
      <c r="M1382">
        <v>937</v>
      </c>
      <c r="N1382" t="s">
        <v>75</v>
      </c>
      <c r="O1382" t="s">
        <v>30</v>
      </c>
      <c r="P1382" t="s">
        <v>64</v>
      </c>
      <c r="Q1382">
        <v>5</v>
      </c>
      <c r="R1382" t="s">
        <v>119</v>
      </c>
      <c r="S1382">
        <v>3</v>
      </c>
      <c r="T1382" t="s">
        <v>6440</v>
      </c>
    </row>
    <row r="1383" spans="1:20" x14ac:dyDescent="0.3">
      <c r="A1383" t="s">
        <v>1510</v>
      </c>
      <c r="B1383" t="s">
        <v>7200</v>
      </c>
      <c r="C1383" t="s">
        <v>34</v>
      </c>
      <c r="D1383" t="s">
        <v>22</v>
      </c>
      <c r="E1383" t="s">
        <v>23</v>
      </c>
      <c r="F1383" t="s">
        <v>288</v>
      </c>
      <c r="G1383" t="s">
        <v>25</v>
      </c>
      <c r="H1383" t="s">
        <v>43</v>
      </c>
      <c r="I1383" t="s">
        <v>27</v>
      </c>
      <c r="J1383" t="s">
        <v>7200</v>
      </c>
      <c r="K1383" t="s">
        <v>28</v>
      </c>
      <c r="L1383" t="s">
        <v>28</v>
      </c>
      <c r="M1383">
        <v>329</v>
      </c>
      <c r="N1383" t="s">
        <v>75</v>
      </c>
      <c r="O1383" t="s">
        <v>30</v>
      </c>
      <c r="P1383" t="s">
        <v>31</v>
      </c>
      <c r="Q1383">
        <v>4</v>
      </c>
      <c r="R1383" t="s">
        <v>32</v>
      </c>
      <c r="S1383">
        <v>1</v>
      </c>
      <c r="T1383" t="s">
        <v>6266</v>
      </c>
    </row>
    <row r="1384" spans="1:20" x14ac:dyDescent="0.3">
      <c r="A1384" t="s">
        <v>1511</v>
      </c>
      <c r="B1384" t="s">
        <v>6341</v>
      </c>
      <c r="C1384" t="s">
        <v>39</v>
      </c>
      <c r="D1384" t="s">
        <v>22</v>
      </c>
      <c r="E1384" t="s">
        <v>40</v>
      </c>
      <c r="F1384" t="s">
        <v>41</v>
      </c>
      <c r="G1384" t="s">
        <v>42</v>
      </c>
      <c r="H1384" t="s">
        <v>43</v>
      </c>
      <c r="I1384" t="s">
        <v>27</v>
      </c>
      <c r="J1384" t="s">
        <v>6341</v>
      </c>
      <c r="K1384" t="s">
        <v>28</v>
      </c>
      <c r="L1384" t="s">
        <v>28</v>
      </c>
      <c r="M1384">
        <v>1002</v>
      </c>
      <c r="N1384" t="s">
        <v>29</v>
      </c>
      <c r="O1384" t="s">
        <v>30</v>
      </c>
      <c r="P1384" t="s">
        <v>31</v>
      </c>
      <c r="Q1384">
        <v>3</v>
      </c>
      <c r="R1384" t="s">
        <v>37</v>
      </c>
      <c r="S1384">
        <v>3</v>
      </c>
      <c r="T1384" t="s">
        <v>6237</v>
      </c>
    </row>
    <row r="1385" spans="1:20" x14ac:dyDescent="0.3">
      <c r="A1385" t="s">
        <v>1512</v>
      </c>
      <c r="B1385" t="s">
        <v>6889</v>
      </c>
      <c r="C1385" t="s">
        <v>46</v>
      </c>
      <c r="D1385" t="s">
        <v>22</v>
      </c>
      <c r="E1385" t="s">
        <v>40</v>
      </c>
      <c r="F1385" t="s">
        <v>101</v>
      </c>
      <c r="G1385" t="s">
        <v>48</v>
      </c>
      <c r="H1385" t="s">
        <v>26</v>
      </c>
      <c r="I1385" t="s">
        <v>50</v>
      </c>
      <c r="J1385" t="s">
        <v>6889</v>
      </c>
      <c r="K1385" t="s">
        <v>6705</v>
      </c>
      <c r="L1385" t="s">
        <v>159</v>
      </c>
      <c r="M1385">
        <v>315</v>
      </c>
      <c r="N1385" t="s">
        <v>52</v>
      </c>
      <c r="O1385" t="s">
        <v>30</v>
      </c>
      <c r="P1385" t="s">
        <v>133</v>
      </c>
      <c r="Q1385">
        <v>4</v>
      </c>
      <c r="R1385" t="s">
        <v>32</v>
      </c>
      <c r="S1385">
        <v>1</v>
      </c>
      <c r="T1385" t="s">
        <v>6687</v>
      </c>
    </row>
    <row r="1386" spans="1:20" x14ac:dyDescent="0.3">
      <c r="A1386" t="s">
        <v>1513</v>
      </c>
      <c r="B1386" t="s">
        <v>6899</v>
      </c>
      <c r="C1386" t="s">
        <v>55</v>
      </c>
      <c r="D1386" t="s">
        <v>56</v>
      </c>
      <c r="E1386" t="s">
        <v>23</v>
      </c>
      <c r="F1386" t="s">
        <v>57</v>
      </c>
      <c r="G1386" t="s">
        <v>58</v>
      </c>
      <c r="H1386" t="s">
        <v>43</v>
      </c>
      <c r="I1386" t="s">
        <v>27</v>
      </c>
      <c r="J1386" t="s">
        <v>6899</v>
      </c>
      <c r="K1386" t="s">
        <v>28</v>
      </c>
      <c r="L1386" t="s">
        <v>28</v>
      </c>
      <c r="M1386">
        <v>780</v>
      </c>
      <c r="N1386" t="s">
        <v>52</v>
      </c>
      <c r="O1386" t="s">
        <v>63</v>
      </c>
      <c r="P1386" t="s">
        <v>133</v>
      </c>
      <c r="Q1386">
        <v>4</v>
      </c>
      <c r="R1386" t="s">
        <v>32</v>
      </c>
      <c r="S1386">
        <v>2</v>
      </c>
      <c r="T1386" t="s">
        <v>6296</v>
      </c>
    </row>
    <row r="1387" spans="1:20" x14ac:dyDescent="0.3">
      <c r="A1387" t="s">
        <v>1514</v>
      </c>
      <c r="B1387" t="s">
        <v>6710</v>
      </c>
      <c r="C1387" t="s">
        <v>60</v>
      </c>
      <c r="D1387" t="s">
        <v>56</v>
      </c>
      <c r="E1387" t="s">
        <v>40</v>
      </c>
      <c r="F1387" t="s">
        <v>145</v>
      </c>
      <c r="G1387" t="s">
        <v>62</v>
      </c>
      <c r="H1387" t="s">
        <v>49</v>
      </c>
      <c r="I1387" t="s">
        <v>27</v>
      </c>
      <c r="J1387" t="s">
        <v>6710</v>
      </c>
      <c r="K1387" t="s">
        <v>28</v>
      </c>
      <c r="L1387" t="s">
        <v>28</v>
      </c>
      <c r="M1387">
        <v>884</v>
      </c>
      <c r="N1387" t="s">
        <v>75</v>
      </c>
      <c r="O1387" t="s">
        <v>170</v>
      </c>
      <c r="P1387" t="s">
        <v>31</v>
      </c>
      <c r="Q1387">
        <v>3</v>
      </c>
      <c r="R1387" t="s">
        <v>37</v>
      </c>
      <c r="S1387">
        <v>2</v>
      </c>
      <c r="T1387" t="s">
        <v>6193</v>
      </c>
    </row>
    <row r="1388" spans="1:20" x14ac:dyDescent="0.3">
      <c r="A1388" t="s">
        <v>1515</v>
      </c>
      <c r="B1388" t="s">
        <v>6425</v>
      </c>
      <c r="C1388" t="s">
        <v>66</v>
      </c>
      <c r="D1388" t="s">
        <v>56</v>
      </c>
      <c r="E1388" t="s">
        <v>67</v>
      </c>
      <c r="F1388" t="s">
        <v>68</v>
      </c>
      <c r="G1388" t="s">
        <v>69</v>
      </c>
      <c r="H1388" t="s">
        <v>26</v>
      </c>
      <c r="I1388" t="s">
        <v>27</v>
      </c>
      <c r="J1388" t="s">
        <v>6425</v>
      </c>
      <c r="K1388" t="s">
        <v>28</v>
      </c>
      <c r="L1388" t="s">
        <v>28</v>
      </c>
      <c r="M1388">
        <v>744</v>
      </c>
      <c r="N1388" t="s">
        <v>29</v>
      </c>
      <c r="O1388" t="s">
        <v>63</v>
      </c>
      <c r="P1388" t="s">
        <v>64</v>
      </c>
      <c r="Q1388">
        <v>4</v>
      </c>
      <c r="R1388" t="s">
        <v>32</v>
      </c>
      <c r="S1388">
        <v>2</v>
      </c>
      <c r="T1388" t="s">
        <v>6808</v>
      </c>
    </row>
    <row r="1389" spans="1:20" x14ac:dyDescent="0.3">
      <c r="A1389" t="s">
        <v>1516</v>
      </c>
      <c r="B1389" t="s">
        <v>6494</v>
      </c>
      <c r="C1389" t="s">
        <v>71</v>
      </c>
      <c r="D1389" t="s">
        <v>72</v>
      </c>
      <c r="E1389" t="s">
        <v>23</v>
      </c>
      <c r="F1389" t="s">
        <v>129</v>
      </c>
      <c r="G1389" t="s">
        <v>74</v>
      </c>
      <c r="H1389" t="s">
        <v>43</v>
      </c>
      <c r="I1389" t="s">
        <v>27</v>
      </c>
      <c r="J1389" t="s">
        <v>6494</v>
      </c>
      <c r="K1389" t="s">
        <v>28</v>
      </c>
      <c r="L1389" t="s">
        <v>28</v>
      </c>
      <c r="M1389">
        <v>580</v>
      </c>
      <c r="N1389" t="s">
        <v>52</v>
      </c>
      <c r="O1389" t="s">
        <v>30</v>
      </c>
      <c r="P1389" t="s">
        <v>31</v>
      </c>
      <c r="Q1389">
        <v>5</v>
      </c>
      <c r="R1389" t="s">
        <v>119</v>
      </c>
      <c r="S1389">
        <v>2</v>
      </c>
      <c r="T1389" t="s">
        <v>6479</v>
      </c>
    </row>
    <row r="1390" spans="1:20" x14ac:dyDescent="0.3">
      <c r="A1390" t="s">
        <v>1517</v>
      </c>
      <c r="B1390" t="s">
        <v>7132</v>
      </c>
      <c r="C1390" t="s">
        <v>77</v>
      </c>
      <c r="D1390" t="s">
        <v>72</v>
      </c>
      <c r="E1390" t="s">
        <v>40</v>
      </c>
      <c r="F1390" t="s">
        <v>93</v>
      </c>
      <c r="G1390" t="s">
        <v>94</v>
      </c>
      <c r="H1390" t="s">
        <v>26</v>
      </c>
      <c r="I1390" t="s">
        <v>27</v>
      </c>
      <c r="J1390" t="s">
        <v>7132</v>
      </c>
      <c r="K1390" t="s">
        <v>28</v>
      </c>
      <c r="L1390" t="s">
        <v>28</v>
      </c>
      <c r="M1390">
        <v>359</v>
      </c>
      <c r="N1390" t="s">
        <v>75</v>
      </c>
      <c r="O1390" t="s">
        <v>63</v>
      </c>
      <c r="P1390" t="s">
        <v>64</v>
      </c>
      <c r="Q1390">
        <v>3</v>
      </c>
      <c r="R1390" t="s">
        <v>37</v>
      </c>
      <c r="S1390">
        <v>1</v>
      </c>
      <c r="T1390" t="s">
        <v>6304</v>
      </c>
    </row>
    <row r="1391" spans="1:20" x14ac:dyDescent="0.3">
      <c r="A1391" t="s">
        <v>1518</v>
      </c>
      <c r="B1391" t="s">
        <v>7199</v>
      </c>
      <c r="C1391" t="s">
        <v>81</v>
      </c>
      <c r="D1391" t="s">
        <v>72</v>
      </c>
      <c r="E1391" t="s">
        <v>23</v>
      </c>
      <c r="F1391" t="s">
        <v>223</v>
      </c>
      <c r="G1391" t="s">
        <v>83</v>
      </c>
      <c r="H1391" t="s">
        <v>49</v>
      </c>
      <c r="I1391" t="s">
        <v>27</v>
      </c>
      <c r="J1391" t="s">
        <v>7199</v>
      </c>
      <c r="K1391" t="s">
        <v>28</v>
      </c>
      <c r="L1391" t="s">
        <v>28</v>
      </c>
      <c r="M1391">
        <v>528</v>
      </c>
      <c r="N1391" t="s">
        <v>52</v>
      </c>
      <c r="O1391" t="s">
        <v>63</v>
      </c>
      <c r="P1391" t="s">
        <v>107</v>
      </c>
      <c r="Q1391">
        <v>2</v>
      </c>
      <c r="R1391" t="s">
        <v>53</v>
      </c>
      <c r="S1391">
        <v>1</v>
      </c>
      <c r="T1391" t="s">
        <v>6174</v>
      </c>
    </row>
    <row r="1392" spans="1:20" x14ac:dyDescent="0.3">
      <c r="A1392" t="s">
        <v>1519</v>
      </c>
      <c r="B1392" t="s">
        <v>7201</v>
      </c>
      <c r="C1392" t="s">
        <v>86</v>
      </c>
      <c r="D1392" t="s">
        <v>87</v>
      </c>
      <c r="E1392" t="s">
        <v>67</v>
      </c>
      <c r="F1392" t="s">
        <v>88</v>
      </c>
      <c r="G1392" t="s">
        <v>89</v>
      </c>
      <c r="H1392" t="s">
        <v>49</v>
      </c>
      <c r="I1392" t="s">
        <v>27</v>
      </c>
      <c r="J1392" t="s">
        <v>7201</v>
      </c>
      <c r="K1392" t="s">
        <v>28</v>
      </c>
      <c r="L1392" t="s">
        <v>28</v>
      </c>
      <c r="M1392">
        <v>751</v>
      </c>
      <c r="N1392" t="s">
        <v>75</v>
      </c>
      <c r="O1392" t="s">
        <v>30</v>
      </c>
      <c r="P1392" t="s">
        <v>107</v>
      </c>
      <c r="Q1392">
        <v>3</v>
      </c>
      <c r="R1392" t="s">
        <v>37</v>
      </c>
      <c r="S1392">
        <v>2</v>
      </c>
      <c r="T1392" t="s">
        <v>6227</v>
      </c>
    </row>
    <row r="1393" spans="1:20" x14ac:dyDescent="0.3">
      <c r="A1393" t="s">
        <v>1520</v>
      </c>
      <c r="B1393" t="s">
        <v>6636</v>
      </c>
      <c r="C1393" t="s">
        <v>91</v>
      </c>
      <c r="D1393" t="s">
        <v>87</v>
      </c>
      <c r="E1393" t="s">
        <v>92</v>
      </c>
      <c r="F1393" t="s">
        <v>152</v>
      </c>
      <c r="G1393" t="s">
        <v>94</v>
      </c>
      <c r="H1393" t="s">
        <v>49</v>
      </c>
      <c r="I1393" t="s">
        <v>27</v>
      </c>
      <c r="J1393" t="s">
        <v>6636</v>
      </c>
      <c r="K1393" t="s">
        <v>28</v>
      </c>
      <c r="L1393" t="s">
        <v>28</v>
      </c>
      <c r="M1393">
        <v>1091</v>
      </c>
      <c r="N1393" t="s">
        <v>52</v>
      </c>
      <c r="O1393" t="s">
        <v>63</v>
      </c>
      <c r="P1393" t="s">
        <v>64</v>
      </c>
      <c r="Q1393">
        <v>3</v>
      </c>
      <c r="R1393" t="s">
        <v>37</v>
      </c>
      <c r="S1393">
        <v>3</v>
      </c>
      <c r="T1393" t="s">
        <v>6803</v>
      </c>
    </row>
    <row r="1394" spans="1:20" x14ac:dyDescent="0.3">
      <c r="A1394" t="s">
        <v>1521</v>
      </c>
      <c r="B1394" t="s">
        <v>6324</v>
      </c>
      <c r="C1394" t="s">
        <v>21</v>
      </c>
      <c r="D1394" t="s">
        <v>22</v>
      </c>
      <c r="E1394" t="s">
        <v>23</v>
      </c>
      <c r="F1394" t="s">
        <v>121</v>
      </c>
      <c r="G1394" t="s">
        <v>25</v>
      </c>
      <c r="H1394" t="s">
        <v>49</v>
      </c>
      <c r="I1394" t="s">
        <v>27</v>
      </c>
      <c r="J1394" t="s">
        <v>6324</v>
      </c>
      <c r="K1394" t="s">
        <v>28</v>
      </c>
      <c r="L1394" t="s">
        <v>28</v>
      </c>
      <c r="M1394">
        <v>986</v>
      </c>
      <c r="N1394" t="s">
        <v>75</v>
      </c>
      <c r="O1394" t="s">
        <v>30</v>
      </c>
      <c r="P1394" t="s">
        <v>107</v>
      </c>
      <c r="Q1394">
        <v>3</v>
      </c>
      <c r="R1394" t="s">
        <v>37</v>
      </c>
      <c r="S1394">
        <v>3</v>
      </c>
      <c r="T1394" t="s">
        <v>6165</v>
      </c>
    </row>
    <row r="1395" spans="1:20" x14ac:dyDescent="0.3">
      <c r="A1395" t="s">
        <v>1522</v>
      </c>
      <c r="B1395" t="s">
        <v>6190</v>
      </c>
      <c r="C1395" t="s">
        <v>34</v>
      </c>
      <c r="D1395" t="s">
        <v>22</v>
      </c>
      <c r="E1395" t="s">
        <v>23</v>
      </c>
      <c r="F1395" t="s">
        <v>138</v>
      </c>
      <c r="G1395" t="s">
        <v>36</v>
      </c>
      <c r="H1395" t="s">
        <v>43</v>
      </c>
      <c r="I1395" t="s">
        <v>50</v>
      </c>
      <c r="J1395" t="s">
        <v>6190</v>
      </c>
      <c r="K1395" t="s">
        <v>7165</v>
      </c>
      <c r="L1395" t="s">
        <v>51</v>
      </c>
      <c r="M1395">
        <v>145</v>
      </c>
      <c r="N1395" t="s">
        <v>29</v>
      </c>
      <c r="O1395" t="s">
        <v>63</v>
      </c>
      <c r="P1395" t="s">
        <v>31</v>
      </c>
      <c r="Q1395" t="s">
        <v>95</v>
      </c>
      <c r="R1395" t="s">
        <v>28</v>
      </c>
      <c r="S1395">
        <v>0</v>
      </c>
      <c r="T1395" t="s">
        <v>6663</v>
      </c>
    </row>
    <row r="1396" spans="1:20" x14ac:dyDescent="0.3">
      <c r="A1396" t="s">
        <v>1523</v>
      </c>
      <c r="B1396" t="s">
        <v>6806</v>
      </c>
      <c r="C1396" t="s">
        <v>39</v>
      </c>
      <c r="D1396" t="s">
        <v>22</v>
      </c>
      <c r="E1396" t="s">
        <v>40</v>
      </c>
      <c r="F1396" t="s">
        <v>187</v>
      </c>
      <c r="G1396" t="s">
        <v>42</v>
      </c>
      <c r="H1396" t="s">
        <v>110</v>
      </c>
      <c r="I1396" t="s">
        <v>50</v>
      </c>
      <c r="J1396" t="s">
        <v>6806</v>
      </c>
      <c r="K1396" t="s">
        <v>7202</v>
      </c>
      <c r="L1396" t="s">
        <v>51</v>
      </c>
      <c r="M1396">
        <v>109</v>
      </c>
      <c r="N1396" t="s">
        <v>75</v>
      </c>
      <c r="O1396" t="s">
        <v>63</v>
      </c>
      <c r="P1396" t="s">
        <v>31</v>
      </c>
      <c r="Q1396" t="s">
        <v>95</v>
      </c>
      <c r="R1396" t="s">
        <v>28</v>
      </c>
      <c r="S1396">
        <v>0</v>
      </c>
      <c r="T1396" t="s">
        <v>7177</v>
      </c>
    </row>
    <row r="1397" spans="1:20" x14ac:dyDescent="0.3">
      <c r="A1397" t="s">
        <v>1524</v>
      </c>
      <c r="B1397" t="s">
        <v>6225</v>
      </c>
      <c r="C1397" t="s">
        <v>46</v>
      </c>
      <c r="D1397" t="s">
        <v>22</v>
      </c>
      <c r="E1397" t="s">
        <v>40</v>
      </c>
      <c r="F1397" t="s">
        <v>143</v>
      </c>
      <c r="G1397" t="s">
        <v>48</v>
      </c>
      <c r="H1397" t="s">
        <v>43</v>
      </c>
      <c r="I1397" t="s">
        <v>27</v>
      </c>
      <c r="J1397" t="s">
        <v>6225</v>
      </c>
      <c r="K1397" t="s">
        <v>28</v>
      </c>
      <c r="L1397" t="s">
        <v>28</v>
      </c>
      <c r="M1397">
        <v>794</v>
      </c>
      <c r="N1397" t="s">
        <v>122</v>
      </c>
      <c r="O1397" t="s">
        <v>30</v>
      </c>
      <c r="P1397" t="s">
        <v>64</v>
      </c>
      <c r="Q1397">
        <v>3</v>
      </c>
      <c r="R1397" t="s">
        <v>37</v>
      </c>
      <c r="S1397">
        <v>2</v>
      </c>
      <c r="T1397" t="s">
        <v>6237</v>
      </c>
    </row>
    <row r="1398" spans="1:20" x14ac:dyDescent="0.3">
      <c r="A1398" t="s">
        <v>1525</v>
      </c>
      <c r="B1398" t="s">
        <v>7203</v>
      </c>
      <c r="C1398" t="s">
        <v>55</v>
      </c>
      <c r="D1398" t="s">
        <v>56</v>
      </c>
      <c r="E1398" t="s">
        <v>23</v>
      </c>
      <c r="F1398" t="s">
        <v>57</v>
      </c>
      <c r="G1398" t="s">
        <v>58</v>
      </c>
      <c r="H1398" t="s">
        <v>43</v>
      </c>
      <c r="I1398" t="s">
        <v>27</v>
      </c>
      <c r="J1398" t="s">
        <v>7203</v>
      </c>
      <c r="K1398" t="s">
        <v>28</v>
      </c>
      <c r="L1398" t="s">
        <v>28</v>
      </c>
      <c r="M1398">
        <v>957</v>
      </c>
      <c r="N1398" t="s">
        <v>75</v>
      </c>
      <c r="O1398" t="s">
        <v>63</v>
      </c>
      <c r="P1398" t="s">
        <v>107</v>
      </c>
      <c r="Q1398">
        <v>2</v>
      </c>
      <c r="R1398" t="s">
        <v>53</v>
      </c>
      <c r="S1398">
        <v>3</v>
      </c>
      <c r="T1398" t="s">
        <v>6212</v>
      </c>
    </row>
    <row r="1399" spans="1:20" x14ac:dyDescent="0.3">
      <c r="A1399" t="s">
        <v>1526</v>
      </c>
      <c r="B1399" t="s">
        <v>7138</v>
      </c>
      <c r="C1399" t="s">
        <v>60</v>
      </c>
      <c r="D1399" t="s">
        <v>56</v>
      </c>
      <c r="E1399" t="s">
        <v>40</v>
      </c>
      <c r="F1399" t="s">
        <v>145</v>
      </c>
      <c r="G1399" t="s">
        <v>62</v>
      </c>
      <c r="H1399" t="s">
        <v>49</v>
      </c>
      <c r="I1399" t="s">
        <v>50</v>
      </c>
      <c r="J1399" t="s">
        <v>7138</v>
      </c>
      <c r="K1399" t="s">
        <v>6761</v>
      </c>
      <c r="L1399" t="s">
        <v>51</v>
      </c>
      <c r="M1399">
        <v>557</v>
      </c>
      <c r="N1399" t="s">
        <v>29</v>
      </c>
      <c r="O1399" t="s">
        <v>30</v>
      </c>
      <c r="P1399" t="s">
        <v>107</v>
      </c>
      <c r="Q1399">
        <v>4</v>
      </c>
      <c r="R1399" t="s">
        <v>32</v>
      </c>
      <c r="S1399">
        <v>2</v>
      </c>
      <c r="T1399" t="s">
        <v>6829</v>
      </c>
    </row>
    <row r="1400" spans="1:20" x14ac:dyDescent="0.3">
      <c r="A1400" t="s">
        <v>1527</v>
      </c>
      <c r="B1400" t="s">
        <v>6217</v>
      </c>
      <c r="C1400" t="s">
        <v>66</v>
      </c>
      <c r="D1400" t="s">
        <v>56</v>
      </c>
      <c r="E1400" t="s">
        <v>67</v>
      </c>
      <c r="F1400" t="s">
        <v>35</v>
      </c>
      <c r="G1400" t="s">
        <v>36</v>
      </c>
      <c r="H1400" t="s">
        <v>26</v>
      </c>
      <c r="I1400" t="s">
        <v>27</v>
      </c>
      <c r="J1400" t="s">
        <v>6217</v>
      </c>
      <c r="K1400" t="s">
        <v>28</v>
      </c>
      <c r="L1400" t="s">
        <v>28</v>
      </c>
      <c r="M1400">
        <v>710</v>
      </c>
      <c r="N1400" t="s">
        <v>52</v>
      </c>
      <c r="O1400" t="s">
        <v>105</v>
      </c>
      <c r="P1400" t="s">
        <v>107</v>
      </c>
      <c r="Q1400">
        <v>3</v>
      </c>
      <c r="R1400" t="s">
        <v>37</v>
      </c>
      <c r="S1400">
        <v>2</v>
      </c>
      <c r="T1400" t="s">
        <v>6808</v>
      </c>
    </row>
    <row r="1401" spans="1:20" x14ac:dyDescent="0.3">
      <c r="A1401" t="s">
        <v>1528</v>
      </c>
      <c r="B1401" t="s">
        <v>6485</v>
      </c>
      <c r="C1401" t="s">
        <v>71</v>
      </c>
      <c r="D1401" t="s">
        <v>72</v>
      </c>
      <c r="E1401" t="s">
        <v>23</v>
      </c>
      <c r="F1401" t="s">
        <v>73</v>
      </c>
      <c r="G1401" t="s">
        <v>74</v>
      </c>
      <c r="H1401" t="s">
        <v>49</v>
      </c>
      <c r="I1401" t="s">
        <v>27</v>
      </c>
      <c r="J1401" t="s">
        <v>6485</v>
      </c>
      <c r="K1401" t="s">
        <v>28</v>
      </c>
      <c r="L1401" t="s">
        <v>28</v>
      </c>
      <c r="M1401">
        <v>609</v>
      </c>
      <c r="N1401" t="s">
        <v>75</v>
      </c>
      <c r="O1401" t="s">
        <v>30</v>
      </c>
      <c r="P1401" t="s">
        <v>133</v>
      </c>
      <c r="Q1401">
        <v>3</v>
      </c>
      <c r="R1401" t="s">
        <v>37</v>
      </c>
      <c r="S1401">
        <v>2</v>
      </c>
      <c r="T1401" t="s">
        <v>6975</v>
      </c>
    </row>
    <row r="1402" spans="1:20" x14ac:dyDescent="0.3">
      <c r="A1402" t="s">
        <v>1529</v>
      </c>
      <c r="B1402" t="s">
        <v>7204</v>
      </c>
      <c r="C1402" t="s">
        <v>77</v>
      </c>
      <c r="D1402" t="s">
        <v>72</v>
      </c>
      <c r="E1402" t="s">
        <v>40</v>
      </c>
      <c r="F1402" t="s">
        <v>112</v>
      </c>
      <c r="G1402" t="s">
        <v>79</v>
      </c>
      <c r="H1402" t="s">
        <v>43</v>
      </c>
      <c r="I1402" t="s">
        <v>27</v>
      </c>
      <c r="J1402" t="s">
        <v>7204</v>
      </c>
      <c r="K1402" t="s">
        <v>28</v>
      </c>
      <c r="L1402" t="s">
        <v>28</v>
      </c>
      <c r="M1402">
        <v>905</v>
      </c>
      <c r="N1402" t="s">
        <v>52</v>
      </c>
      <c r="O1402" t="s">
        <v>63</v>
      </c>
      <c r="P1402" t="s">
        <v>64</v>
      </c>
      <c r="Q1402">
        <v>3</v>
      </c>
      <c r="R1402" t="s">
        <v>37</v>
      </c>
      <c r="S1402">
        <v>2</v>
      </c>
      <c r="T1402" t="s">
        <v>6207</v>
      </c>
    </row>
    <row r="1403" spans="1:20" x14ac:dyDescent="0.3">
      <c r="A1403" t="s">
        <v>1530</v>
      </c>
      <c r="B1403" t="s">
        <v>6934</v>
      </c>
      <c r="C1403" t="s">
        <v>81</v>
      </c>
      <c r="D1403" t="s">
        <v>72</v>
      </c>
      <c r="E1403" t="s">
        <v>23</v>
      </c>
      <c r="F1403" t="s">
        <v>223</v>
      </c>
      <c r="G1403" t="s">
        <v>83</v>
      </c>
      <c r="H1403" t="s">
        <v>49</v>
      </c>
      <c r="I1403" t="s">
        <v>27</v>
      </c>
      <c r="J1403" t="s">
        <v>6934</v>
      </c>
      <c r="K1403" t="s">
        <v>28</v>
      </c>
      <c r="L1403" t="s">
        <v>28</v>
      </c>
      <c r="M1403">
        <v>93</v>
      </c>
      <c r="N1403" t="s">
        <v>140</v>
      </c>
      <c r="O1403" t="s">
        <v>63</v>
      </c>
      <c r="P1403" t="s">
        <v>64</v>
      </c>
      <c r="Q1403" t="s">
        <v>95</v>
      </c>
      <c r="R1403" t="s">
        <v>28</v>
      </c>
      <c r="S1403">
        <v>0</v>
      </c>
      <c r="T1403" t="s">
        <v>6429</v>
      </c>
    </row>
    <row r="1404" spans="1:20" x14ac:dyDescent="0.3">
      <c r="A1404" t="s">
        <v>1531</v>
      </c>
      <c r="B1404" t="s">
        <v>6610</v>
      </c>
      <c r="C1404" t="s">
        <v>86</v>
      </c>
      <c r="D1404" t="s">
        <v>87</v>
      </c>
      <c r="E1404" t="s">
        <v>67</v>
      </c>
      <c r="F1404" t="s">
        <v>135</v>
      </c>
      <c r="G1404" t="s">
        <v>89</v>
      </c>
      <c r="H1404" t="s">
        <v>43</v>
      </c>
      <c r="I1404" t="s">
        <v>27</v>
      </c>
      <c r="J1404" t="s">
        <v>6610</v>
      </c>
      <c r="K1404" t="s">
        <v>28</v>
      </c>
      <c r="L1404" t="s">
        <v>28</v>
      </c>
      <c r="M1404">
        <v>462</v>
      </c>
      <c r="N1404" t="s">
        <v>52</v>
      </c>
      <c r="O1404" t="s">
        <v>30</v>
      </c>
      <c r="P1404" t="s">
        <v>31</v>
      </c>
      <c r="Q1404">
        <v>3</v>
      </c>
      <c r="R1404" t="s">
        <v>37</v>
      </c>
      <c r="S1404">
        <v>1</v>
      </c>
      <c r="T1404" t="s">
        <v>6239</v>
      </c>
    </row>
    <row r="1405" spans="1:20" x14ac:dyDescent="0.3">
      <c r="A1405" t="s">
        <v>1532</v>
      </c>
      <c r="B1405" t="s">
        <v>6935</v>
      </c>
      <c r="C1405" t="s">
        <v>91</v>
      </c>
      <c r="D1405" t="s">
        <v>87</v>
      </c>
      <c r="E1405" t="s">
        <v>92</v>
      </c>
      <c r="F1405" t="s">
        <v>152</v>
      </c>
      <c r="G1405" t="s">
        <v>94</v>
      </c>
      <c r="H1405" t="s">
        <v>49</v>
      </c>
      <c r="I1405" t="s">
        <v>27</v>
      </c>
      <c r="J1405" t="s">
        <v>6935</v>
      </c>
      <c r="K1405" t="s">
        <v>28</v>
      </c>
      <c r="L1405" t="s">
        <v>28</v>
      </c>
      <c r="M1405">
        <v>685</v>
      </c>
      <c r="N1405" t="s">
        <v>29</v>
      </c>
      <c r="O1405" t="s">
        <v>63</v>
      </c>
      <c r="P1405" t="s">
        <v>107</v>
      </c>
      <c r="Q1405">
        <v>4</v>
      </c>
      <c r="R1405" t="s">
        <v>32</v>
      </c>
      <c r="S1405">
        <v>2</v>
      </c>
      <c r="T1405" t="s">
        <v>6891</v>
      </c>
    </row>
    <row r="1406" spans="1:20" x14ac:dyDescent="0.3">
      <c r="A1406" t="s">
        <v>1533</v>
      </c>
      <c r="B1406" t="s">
        <v>7205</v>
      </c>
      <c r="C1406" t="s">
        <v>21</v>
      </c>
      <c r="D1406" t="s">
        <v>22</v>
      </c>
      <c r="E1406" t="s">
        <v>23</v>
      </c>
      <c r="F1406" t="s">
        <v>121</v>
      </c>
      <c r="G1406" t="s">
        <v>25</v>
      </c>
      <c r="H1406" t="s">
        <v>49</v>
      </c>
      <c r="I1406" t="s">
        <v>27</v>
      </c>
      <c r="J1406" t="s">
        <v>7205</v>
      </c>
      <c r="K1406" t="s">
        <v>28</v>
      </c>
      <c r="L1406" t="s">
        <v>28</v>
      </c>
      <c r="M1406">
        <v>1054</v>
      </c>
      <c r="N1406" t="s">
        <v>122</v>
      </c>
      <c r="O1406" t="s">
        <v>170</v>
      </c>
      <c r="P1406" t="s">
        <v>107</v>
      </c>
      <c r="Q1406">
        <v>2</v>
      </c>
      <c r="R1406" t="s">
        <v>53</v>
      </c>
      <c r="S1406">
        <v>3</v>
      </c>
      <c r="T1406" t="s">
        <v>6852</v>
      </c>
    </row>
    <row r="1407" spans="1:20" x14ac:dyDescent="0.3">
      <c r="A1407" t="s">
        <v>1534</v>
      </c>
      <c r="B1407" t="s">
        <v>7206</v>
      </c>
      <c r="C1407" t="s">
        <v>34</v>
      </c>
      <c r="D1407" t="s">
        <v>22</v>
      </c>
      <c r="E1407" t="s">
        <v>23</v>
      </c>
      <c r="F1407" t="s">
        <v>288</v>
      </c>
      <c r="G1407" t="s">
        <v>25</v>
      </c>
      <c r="H1407" t="s">
        <v>43</v>
      </c>
      <c r="I1407" t="s">
        <v>27</v>
      </c>
      <c r="J1407" t="s">
        <v>7206</v>
      </c>
      <c r="K1407" t="s">
        <v>28</v>
      </c>
      <c r="L1407" t="s">
        <v>28</v>
      </c>
      <c r="M1407">
        <v>852</v>
      </c>
      <c r="N1407" t="s">
        <v>75</v>
      </c>
      <c r="O1407" t="s">
        <v>30</v>
      </c>
      <c r="P1407" t="s">
        <v>64</v>
      </c>
      <c r="Q1407">
        <v>3</v>
      </c>
      <c r="R1407" t="s">
        <v>37</v>
      </c>
      <c r="S1407">
        <v>2</v>
      </c>
      <c r="T1407" t="s">
        <v>6229</v>
      </c>
    </row>
    <row r="1408" spans="1:20" x14ac:dyDescent="0.3">
      <c r="A1408" t="s">
        <v>1535</v>
      </c>
      <c r="B1408" t="s">
        <v>7207</v>
      </c>
      <c r="C1408" t="s">
        <v>39</v>
      </c>
      <c r="D1408" t="s">
        <v>22</v>
      </c>
      <c r="E1408" t="s">
        <v>40</v>
      </c>
      <c r="F1408" t="s">
        <v>41</v>
      </c>
      <c r="G1408" t="s">
        <v>42</v>
      </c>
      <c r="H1408" t="s">
        <v>43</v>
      </c>
      <c r="I1408" t="s">
        <v>27</v>
      </c>
      <c r="J1408" t="s">
        <v>7207</v>
      </c>
      <c r="K1408" t="s">
        <v>28</v>
      </c>
      <c r="L1408" t="s">
        <v>28</v>
      </c>
      <c r="M1408">
        <v>818</v>
      </c>
      <c r="N1408" t="s">
        <v>75</v>
      </c>
      <c r="O1408" t="s">
        <v>63</v>
      </c>
      <c r="P1408" t="s">
        <v>31</v>
      </c>
      <c r="Q1408">
        <v>4</v>
      </c>
      <c r="R1408" t="s">
        <v>32</v>
      </c>
      <c r="S1408">
        <v>2</v>
      </c>
      <c r="T1408" t="s">
        <v>6805</v>
      </c>
    </row>
    <row r="1409" spans="1:20" x14ac:dyDescent="0.3">
      <c r="A1409" t="s">
        <v>1536</v>
      </c>
      <c r="B1409" t="s">
        <v>7208</v>
      </c>
      <c r="C1409" t="s">
        <v>46</v>
      </c>
      <c r="D1409" t="s">
        <v>22</v>
      </c>
      <c r="E1409" t="s">
        <v>40</v>
      </c>
      <c r="F1409" t="s">
        <v>47</v>
      </c>
      <c r="G1409" t="s">
        <v>48</v>
      </c>
      <c r="H1409" t="s">
        <v>49</v>
      </c>
      <c r="I1409" t="s">
        <v>27</v>
      </c>
      <c r="J1409" t="s">
        <v>7208</v>
      </c>
      <c r="K1409" t="s">
        <v>28</v>
      </c>
      <c r="L1409" t="s">
        <v>28</v>
      </c>
      <c r="M1409">
        <v>238</v>
      </c>
      <c r="N1409" t="s">
        <v>52</v>
      </c>
      <c r="O1409" t="s">
        <v>170</v>
      </c>
      <c r="P1409" t="s">
        <v>133</v>
      </c>
      <c r="Q1409">
        <v>5</v>
      </c>
      <c r="R1409" t="s">
        <v>119</v>
      </c>
      <c r="S1409">
        <v>1</v>
      </c>
      <c r="T1409" t="s">
        <v>6307</v>
      </c>
    </row>
    <row r="1410" spans="1:20" x14ac:dyDescent="0.3">
      <c r="A1410" t="s">
        <v>1537</v>
      </c>
      <c r="B1410" t="s">
        <v>6323</v>
      </c>
      <c r="C1410" t="s">
        <v>55</v>
      </c>
      <c r="D1410" t="s">
        <v>56</v>
      </c>
      <c r="E1410" t="s">
        <v>23</v>
      </c>
      <c r="F1410" t="s">
        <v>147</v>
      </c>
      <c r="G1410" t="s">
        <v>58</v>
      </c>
      <c r="H1410" t="s">
        <v>26</v>
      </c>
      <c r="I1410" t="s">
        <v>27</v>
      </c>
      <c r="J1410" t="s">
        <v>6323</v>
      </c>
      <c r="K1410" t="s">
        <v>28</v>
      </c>
      <c r="L1410" t="s">
        <v>28</v>
      </c>
      <c r="M1410">
        <v>976</v>
      </c>
      <c r="N1410" t="s">
        <v>52</v>
      </c>
      <c r="O1410" t="s">
        <v>43</v>
      </c>
      <c r="P1410" t="s">
        <v>133</v>
      </c>
      <c r="Q1410">
        <v>3</v>
      </c>
      <c r="R1410" t="s">
        <v>37</v>
      </c>
      <c r="S1410">
        <v>3</v>
      </c>
      <c r="T1410" t="s">
        <v>6285</v>
      </c>
    </row>
    <row r="1411" spans="1:20" x14ac:dyDescent="0.3">
      <c r="A1411" t="s">
        <v>1538</v>
      </c>
      <c r="B1411" t="s">
        <v>6215</v>
      </c>
      <c r="C1411" t="s">
        <v>60</v>
      </c>
      <c r="D1411" t="s">
        <v>56</v>
      </c>
      <c r="E1411" t="s">
        <v>40</v>
      </c>
      <c r="F1411" t="s">
        <v>61</v>
      </c>
      <c r="G1411" t="s">
        <v>62</v>
      </c>
      <c r="H1411" t="s">
        <v>26</v>
      </c>
      <c r="I1411" t="s">
        <v>27</v>
      </c>
      <c r="J1411" t="s">
        <v>6215</v>
      </c>
      <c r="K1411" t="s">
        <v>28</v>
      </c>
      <c r="L1411" t="s">
        <v>28</v>
      </c>
      <c r="M1411">
        <v>245</v>
      </c>
      <c r="N1411" t="s">
        <v>29</v>
      </c>
      <c r="O1411" t="s">
        <v>43</v>
      </c>
      <c r="P1411" t="s">
        <v>107</v>
      </c>
      <c r="Q1411">
        <v>2</v>
      </c>
      <c r="R1411" t="s">
        <v>53</v>
      </c>
      <c r="S1411">
        <v>1</v>
      </c>
      <c r="T1411" t="s">
        <v>6219</v>
      </c>
    </row>
    <row r="1412" spans="1:20" x14ac:dyDescent="0.3">
      <c r="A1412" t="s">
        <v>1539</v>
      </c>
      <c r="B1412" t="s">
        <v>6413</v>
      </c>
      <c r="C1412" t="s">
        <v>66</v>
      </c>
      <c r="D1412" t="s">
        <v>56</v>
      </c>
      <c r="E1412" t="s">
        <v>67</v>
      </c>
      <c r="F1412" t="s">
        <v>193</v>
      </c>
      <c r="G1412" t="s">
        <v>69</v>
      </c>
      <c r="H1412" t="s">
        <v>43</v>
      </c>
      <c r="I1412" t="s">
        <v>27</v>
      </c>
      <c r="J1412" t="s">
        <v>6413</v>
      </c>
      <c r="K1412" t="s">
        <v>28</v>
      </c>
      <c r="L1412" t="s">
        <v>28</v>
      </c>
      <c r="M1412">
        <v>1023</v>
      </c>
      <c r="N1412" t="s">
        <v>122</v>
      </c>
      <c r="O1412" t="s">
        <v>30</v>
      </c>
      <c r="P1412" t="s">
        <v>133</v>
      </c>
      <c r="Q1412">
        <v>2</v>
      </c>
      <c r="R1412" t="s">
        <v>53</v>
      </c>
      <c r="S1412">
        <v>3</v>
      </c>
      <c r="T1412" t="s">
        <v>6432</v>
      </c>
    </row>
    <row r="1413" spans="1:20" x14ac:dyDescent="0.3">
      <c r="A1413" t="s">
        <v>1540</v>
      </c>
      <c r="B1413" t="s">
        <v>6572</v>
      </c>
      <c r="C1413" t="s">
        <v>71</v>
      </c>
      <c r="D1413" t="s">
        <v>72</v>
      </c>
      <c r="E1413" t="s">
        <v>23</v>
      </c>
      <c r="F1413" t="s">
        <v>99</v>
      </c>
      <c r="G1413" t="s">
        <v>36</v>
      </c>
      <c r="H1413" t="s">
        <v>49</v>
      </c>
      <c r="I1413" t="s">
        <v>27</v>
      </c>
      <c r="J1413" t="s">
        <v>6572</v>
      </c>
      <c r="K1413" t="s">
        <v>28</v>
      </c>
      <c r="L1413" t="s">
        <v>28</v>
      </c>
      <c r="M1413">
        <v>998</v>
      </c>
      <c r="N1413" t="s">
        <v>52</v>
      </c>
      <c r="O1413" t="s">
        <v>43</v>
      </c>
      <c r="P1413" t="s">
        <v>31</v>
      </c>
      <c r="Q1413">
        <v>3</v>
      </c>
      <c r="R1413" t="s">
        <v>37</v>
      </c>
      <c r="S1413">
        <v>3</v>
      </c>
      <c r="T1413" t="s">
        <v>6136</v>
      </c>
    </row>
    <row r="1414" spans="1:20" x14ac:dyDescent="0.3">
      <c r="A1414" t="s">
        <v>1541</v>
      </c>
      <c r="B1414" t="s">
        <v>7209</v>
      </c>
      <c r="C1414" t="s">
        <v>77</v>
      </c>
      <c r="D1414" t="s">
        <v>72</v>
      </c>
      <c r="E1414" t="s">
        <v>40</v>
      </c>
      <c r="F1414" t="s">
        <v>93</v>
      </c>
      <c r="G1414" t="s">
        <v>94</v>
      </c>
      <c r="H1414" t="s">
        <v>26</v>
      </c>
      <c r="I1414" t="s">
        <v>27</v>
      </c>
      <c r="J1414" t="s">
        <v>7209</v>
      </c>
      <c r="K1414" t="s">
        <v>28</v>
      </c>
      <c r="L1414" t="s">
        <v>28</v>
      </c>
      <c r="M1414">
        <v>996</v>
      </c>
      <c r="N1414" t="s">
        <v>122</v>
      </c>
      <c r="O1414" t="s">
        <v>43</v>
      </c>
      <c r="P1414" t="s">
        <v>107</v>
      </c>
      <c r="Q1414">
        <v>3</v>
      </c>
      <c r="R1414" t="s">
        <v>37</v>
      </c>
      <c r="S1414">
        <v>3</v>
      </c>
      <c r="T1414" t="s">
        <v>6309</v>
      </c>
    </row>
    <row r="1415" spans="1:20" x14ac:dyDescent="0.3">
      <c r="A1415" t="s">
        <v>1542</v>
      </c>
      <c r="B1415" t="s">
        <v>6458</v>
      </c>
      <c r="C1415" t="s">
        <v>81</v>
      </c>
      <c r="D1415" t="s">
        <v>72</v>
      </c>
      <c r="E1415" t="s">
        <v>23</v>
      </c>
      <c r="F1415" t="s">
        <v>114</v>
      </c>
      <c r="G1415" t="s">
        <v>94</v>
      </c>
      <c r="H1415" t="s">
        <v>43</v>
      </c>
      <c r="I1415" t="s">
        <v>27</v>
      </c>
      <c r="J1415" t="s">
        <v>6458</v>
      </c>
      <c r="K1415" t="s">
        <v>28</v>
      </c>
      <c r="L1415" t="s">
        <v>28</v>
      </c>
      <c r="M1415">
        <v>722</v>
      </c>
      <c r="N1415" t="s">
        <v>52</v>
      </c>
      <c r="O1415" t="s">
        <v>63</v>
      </c>
      <c r="P1415" t="s">
        <v>31</v>
      </c>
      <c r="Q1415">
        <v>4</v>
      </c>
      <c r="R1415" t="s">
        <v>32</v>
      </c>
      <c r="S1415">
        <v>2</v>
      </c>
      <c r="T1415" t="s">
        <v>6484</v>
      </c>
    </row>
    <row r="1416" spans="1:20" x14ac:dyDescent="0.3">
      <c r="A1416" t="s">
        <v>1543</v>
      </c>
      <c r="B1416" t="s">
        <v>6703</v>
      </c>
      <c r="C1416" t="s">
        <v>86</v>
      </c>
      <c r="D1416" t="s">
        <v>87</v>
      </c>
      <c r="E1416" t="s">
        <v>67</v>
      </c>
      <c r="F1416" t="s">
        <v>286</v>
      </c>
      <c r="G1416" t="s">
        <v>94</v>
      </c>
      <c r="H1416" t="s">
        <v>110</v>
      </c>
      <c r="I1416" t="s">
        <v>27</v>
      </c>
      <c r="J1416" t="s">
        <v>6703</v>
      </c>
      <c r="K1416" t="s">
        <v>28</v>
      </c>
      <c r="L1416" t="s">
        <v>28</v>
      </c>
      <c r="M1416">
        <v>365</v>
      </c>
      <c r="N1416" t="s">
        <v>75</v>
      </c>
      <c r="O1416" t="s">
        <v>105</v>
      </c>
      <c r="P1416" t="s">
        <v>31</v>
      </c>
      <c r="Q1416">
        <v>4</v>
      </c>
      <c r="R1416" t="s">
        <v>32</v>
      </c>
      <c r="S1416">
        <v>1</v>
      </c>
      <c r="T1416" t="s">
        <v>7065</v>
      </c>
    </row>
    <row r="1417" spans="1:20" x14ac:dyDescent="0.3">
      <c r="A1417" t="s">
        <v>1544</v>
      </c>
      <c r="B1417" t="s">
        <v>6445</v>
      </c>
      <c r="C1417" t="s">
        <v>91</v>
      </c>
      <c r="D1417" t="s">
        <v>87</v>
      </c>
      <c r="E1417" t="s">
        <v>92</v>
      </c>
      <c r="F1417" t="s">
        <v>114</v>
      </c>
      <c r="G1417" t="s">
        <v>94</v>
      </c>
      <c r="H1417" t="s">
        <v>43</v>
      </c>
      <c r="I1417" t="s">
        <v>27</v>
      </c>
      <c r="J1417" t="s">
        <v>6445</v>
      </c>
      <c r="K1417" t="s">
        <v>28</v>
      </c>
      <c r="L1417" t="s">
        <v>28</v>
      </c>
      <c r="M1417">
        <v>721</v>
      </c>
      <c r="N1417" t="s">
        <v>29</v>
      </c>
      <c r="O1417" t="s">
        <v>63</v>
      </c>
      <c r="P1417" t="s">
        <v>107</v>
      </c>
      <c r="Q1417">
        <v>3</v>
      </c>
      <c r="R1417" t="s">
        <v>37</v>
      </c>
      <c r="S1417">
        <v>2</v>
      </c>
      <c r="T1417" t="s">
        <v>6484</v>
      </c>
    </row>
    <row r="1418" spans="1:20" x14ac:dyDescent="0.3">
      <c r="A1418" t="s">
        <v>1545</v>
      </c>
      <c r="B1418" t="s">
        <v>6630</v>
      </c>
      <c r="C1418" t="s">
        <v>21</v>
      </c>
      <c r="D1418" t="s">
        <v>22</v>
      </c>
      <c r="E1418" t="s">
        <v>23</v>
      </c>
      <c r="F1418" t="s">
        <v>288</v>
      </c>
      <c r="G1418" t="s">
        <v>25</v>
      </c>
      <c r="H1418" t="s">
        <v>43</v>
      </c>
      <c r="I1418" t="s">
        <v>27</v>
      </c>
      <c r="J1418" t="s">
        <v>6630</v>
      </c>
      <c r="K1418" t="s">
        <v>28</v>
      </c>
      <c r="L1418" t="s">
        <v>28</v>
      </c>
      <c r="M1418">
        <v>739</v>
      </c>
      <c r="N1418" t="s">
        <v>29</v>
      </c>
      <c r="O1418" t="s">
        <v>63</v>
      </c>
      <c r="P1418" t="s">
        <v>31</v>
      </c>
      <c r="Q1418">
        <v>4</v>
      </c>
      <c r="R1418" t="s">
        <v>32</v>
      </c>
      <c r="S1418">
        <v>2</v>
      </c>
      <c r="T1418" t="s">
        <v>6212</v>
      </c>
    </row>
    <row r="1419" spans="1:20" x14ac:dyDescent="0.3">
      <c r="A1419" t="s">
        <v>1546</v>
      </c>
      <c r="B1419" t="s">
        <v>7210</v>
      </c>
      <c r="C1419" t="s">
        <v>34</v>
      </c>
      <c r="D1419" t="s">
        <v>22</v>
      </c>
      <c r="E1419" t="s">
        <v>23</v>
      </c>
      <c r="F1419" t="s">
        <v>99</v>
      </c>
      <c r="G1419" t="s">
        <v>36</v>
      </c>
      <c r="H1419" t="s">
        <v>49</v>
      </c>
      <c r="I1419" t="s">
        <v>27</v>
      </c>
      <c r="J1419" t="s">
        <v>7210</v>
      </c>
      <c r="K1419" t="s">
        <v>28</v>
      </c>
      <c r="L1419" t="s">
        <v>28</v>
      </c>
      <c r="M1419">
        <v>686</v>
      </c>
      <c r="N1419" t="s">
        <v>29</v>
      </c>
      <c r="O1419" t="s">
        <v>30</v>
      </c>
      <c r="P1419" t="s">
        <v>31</v>
      </c>
      <c r="Q1419">
        <v>1</v>
      </c>
      <c r="R1419" t="s">
        <v>53</v>
      </c>
      <c r="S1419">
        <v>2</v>
      </c>
      <c r="T1419" t="s">
        <v>6571</v>
      </c>
    </row>
    <row r="1420" spans="1:20" x14ac:dyDescent="0.3">
      <c r="A1420" t="s">
        <v>1547</v>
      </c>
      <c r="B1420" t="s">
        <v>6443</v>
      </c>
      <c r="C1420" t="s">
        <v>39</v>
      </c>
      <c r="D1420" t="s">
        <v>22</v>
      </c>
      <c r="E1420" t="s">
        <v>40</v>
      </c>
      <c r="F1420" t="s">
        <v>174</v>
      </c>
      <c r="G1420" t="s">
        <v>42</v>
      </c>
      <c r="H1420" t="s">
        <v>26</v>
      </c>
      <c r="I1420" t="s">
        <v>50</v>
      </c>
      <c r="J1420" t="s">
        <v>6443</v>
      </c>
      <c r="K1420" t="s">
        <v>6166</v>
      </c>
      <c r="L1420" t="s">
        <v>159</v>
      </c>
      <c r="M1420">
        <v>372</v>
      </c>
      <c r="N1420" t="s">
        <v>140</v>
      </c>
      <c r="O1420" t="s">
        <v>43</v>
      </c>
      <c r="P1420" t="s">
        <v>31</v>
      </c>
      <c r="Q1420">
        <v>4</v>
      </c>
      <c r="R1420" t="s">
        <v>32</v>
      </c>
      <c r="S1420">
        <v>1</v>
      </c>
      <c r="T1420" t="s">
        <v>6444</v>
      </c>
    </row>
    <row r="1421" spans="1:20" x14ac:dyDescent="0.3">
      <c r="A1421" t="s">
        <v>1548</v>
      </c>
      <c r="B1421" t="s">
        <v>7211</v>
      </c>
      <c r="C1421" t="s">
        <v>46</v>
      </c>
      <c r="D1421" t="s">
        <v>22</v>
      </c>
      <c r="E1421" t="s">
        <v>40</v>
      </c>
      <c r="F1421" t="s">
        <v>143</v>
      </c>
      <c r="G1421" t="s">
        <v>48</v>
      </c>
      <c r="H1421" t="s">
        <v>43</v>
      </c>
      <c r="I1421" t="s">
        <v>27</v>
      </c>
      <c r="J1421" t="s">
        <v>7211</v>
      </c>
      <c r="K1421" t="s">
        <v>28</v>
      </c>
      <c r="L1421" t="s">
        <v>28</v>
      </c>
      <c r="M1421">
        <v>650</v>
      </c>
      <c r="N1421" t="s">
        <v>75</v>
      </c>
      <c r="O1421" t="s">
        <v>63</v>
      </c>
      <c r="P1421" t="s">
        <v>107</v>
      </c>
      <c r="Q1421">
        <v>2</v>
      </c>
      <c r="R1421" t="s">
        <v>53</v>
      </c>
      <c r="S1421">
        <v>2</v>
      </c>
      <c r="T1421" t="s">
        <v>6484</v>
      </c>
    </row>
    <row r="1422" spans="1:20" x14ac:dyDescent="0.3">
      <c r="A1422" t="s">
        <v>1549</v>
      </c>
      <c r="B1422" t="s">
        <v>7050</v>
      </c>
      <c r="C1422" t="s">
        <v>55</v>
      </c>
      <c r="D1422" t="s">
        <v>56</v>
      </c>
      <c r="E1422" t="s">
        <v>23</v>
      </c>
      <c r="F1422" t="s">
        <v>147</v>
      </c>
      <c r="G1422" t="s">
        <v>58</v>
      </c>
      <c r="H1422" t="s">
        <v>26</v>
      </c>
      <c r="I1422" t="s">
        <v>27</v>
      </c>
      <c r="J1422" t="s">
        <v>7050</v>
      </c>
      <c r="K1422" t="s">
        <v>28</v>
      </c>
      <c r="L1422" t="s">
        <v>28</v>
      </c>
      <c r="M1422">
        <v>906</v>
      </c>
      <c r="N1422" t="s">
        <v>75</v>
      </c>
      <c r="O1422" t="s">
        <v>170</v>
      </c>
      <c r="P1422" t="s">
        <v>31</v>
      </c>
      <c r="Q1422">
        <v>3</v>
      </c>
      <c r="R1422" t="s">
        <v>37</v>
      </c>
      <c r="S1422">
        <v>2</v>
      </c>
      <c r="T1422" t="s">
        <v>6321</v>
      </c>
    </row>
    <row r="1423" spans="1:20" x14ac:dyDescent="0.3">
      <c r="A1423" t="s">
        <v>1550</v>
      </c>
      <c r="B1423" t="s">
        <v>6194</v>
      </c>
      <c r="C1423" t="s">
        <v>60</v>
      </c>
      <c r="D1423" t="s">
        <v>56</v>
      </c>
      <c r="E1423" t="s">
        <v>40</v>
      </c>
      <c r="F1423" t="s">
        <v>147</v>
      </c>
      <c r="G1423" t="s">
        <v>58</v>
      </c>
      <c r="H1423" t="s">
        <v>26</v>
      </c>
      <c r="I1423" t="s">
        <v>27</v>
      </c>
      <c r="J1423" t="s">
        <v>6194</v>
      </c>
      <c r="K1423" t="s">
        <v>28</v>
      </c>
      <c r="L1423" t="s">
        <v>28</v>
      </c>
      <c r="M1423">
        <v>577</v>
      </c>
      <c r="N1423" t="s">
        <v>52</v>
      </c>
      <c r="O1423" t="s">
        <v>105</v>
      </c>
      <c r="P1423" t="s">
        <v>31</v>
      </c>
      <c r="Q1423">
        <v>3</v>
      </c>
      <c r="R1423" t="s">
        <v>37</v>
      </c>
      <c r="S1423">
        <v>2</v>
      </c>
      <c r="T1423" t="s">
        <v>6145</v>
      </c>
    </row>
    <row r="1424" spans="1:20" x14ac:dyDescent="0.3">
      <c r="A1424" t="s">
        <v>1551</v>
      </c>
      <c r="B1424" t="s">
        <v>7088</v>
      </c>
      <c r="C1424" t="s">
        <v>66</v>
      </c>
      <c r="D1424" t="s">
        <v>56</v>
      </c>
      <c r="E1424" t="s">
        <v>67</v>
      </c>
      <c r="F1424" t="s">
        <v>35</v>
      </c>
      <c r="G1424" t="s">
        <v>36</v>
      </c>
      <c r="H1424" t="s">
        <v>26</v>
      </c>
      <c r="I1424" t="s">
        <v>27</v>
      </c>
      <c r="J1424" t="s">
        <v>7088</v>
      </c>
      <c r="K1424" t="s">
        <v>28</v>
      </c>
      <c r="L1424" t="s">
        <v>28</v>
      </c>
      <c r="M1424">
        <v>619</v>
      </c>
      <c r="N1424" t="s">
        <v>75</v>
      </c>
      <c r="O1424" t="s">
        <v>63</v>
      </c>
      <c r="P1424" t="s">
        <v>133</v>
      </c>
      <c r="Q1424">
        <v>3</v>
      </c>
      <c r="R1424" t="s">
        <v>37</v>
      </c>
      <c r="S1424">
        <v>2</v>
      </c>
      <c r="T1424" t="s">
        <v>6344</v>
      </c>
    </row>
    <row r="1425" spans="1:20" x14ac:dyDescent="0.3">
      <c r="A1425" t="s">
        <v>1552</v>
      </c>
      <c r="B1425" t="s">
        <v>6505</v>
      </c>
      <c r="C1425" t="s">
        <v>71</v>
      </c>
      <c r="D1425" t="s">
        <v>72</v>
      </c>
      <c r="E1425" t="s">
        <v>23</v>
      </c>
      <c r="F1425" t="s">
        <v>129</v>
      </c>
      <c r="G1425" t="s">
        <v>74</v>
      </c>
      <c r="H1425" t="s">
        <v>43</v>
      </c>
      <c r="I1425" t="s">
        <v>27</v>
      </c>
      <c r="J1425" t="s">
        <v>6505</v>
      </c>
      <c r="K1425" t="s">
        <v>28</v>
      </c>
      <c r="L1425" t="s">
        <v>28</v>
      </c>
      <c r="M1425">
        <v>820</v>
      </c>
      <c r="N1425" t="s">
        <v>52</v>
      </c>
      <c r="O1425" t="s">
        <v>105</v>
      </c>
      <c r="P1425" t="s">
        <v>44</v>
      </c>
      <c r="Q1425">
        <v>3</v>
      </c>
      <c r="R1425" t="s">
        <v>37</v>
      </c>
      <c r="S1425">
        <v>2</v>
      </c>
      <c r="T1425" t="s">
        <v>6185</v>
      </c>
    </row>
    <row r="1426" spans="1:20" x14ac:dyDescent="0.3">
      <c r="A1426" t="s">
        <v>1553</v>
      </c>
      <c r="B1426" t="s">
        <v>7212</v>
      </c>
      <c r="C1426" t="s">
        <v>77</v>
      </c>
      <c r="D1426" t="s">
        <v>72</v>
      </c>
      <c r="E1426" t="s">
        <v>40</v>
      </c>
      <c r="F1426" t="s">
        <v>112</v>
      </c>
      <c r="G1426" t="s">
        <v>79</v>
      </c>
      <c r="H1426" t="s">
        <v>43</v>
      </c>
      <c r="I1426" t="s">
        <v>27</v>
      </c>
      <c r="J1426" t="s">
        <v>7212</v>
      </c>
      <c r="K1426" t="s">
        <v>28</v>
      </c>
      <c r="L1426" t="s">
        <v>28</v>
      </c>
      <c r="M1426">
        <v>613</v>
      </c>
      <c r="N1426" t="s">
        <v>29</v>
      </c>
      <c r="O1426" t="s">
        <v>63</v>
      </c>
      <c r="P1426" t="s">
        <v>64</v>
      </c>
      <c r="Q1426">
        <v>3</v>
      </c>
      <c r="R1426" t="s">
        <v>37</v>
      </c>
      <c r="S1426">
        <v>2</v>
      </c>
      <c r="T1426" t="s">
        <v>6229</v>
      </c>
    </row>
    <row r="1427" spans="1:20" x14ac:dyDescent="0.3">
      <c r="A1427" t="s">
        <v>1554</v>
      </c>
      <c r="B1427" t="s">
        <v>6166</v>
      </c>
      <c r="C1427" t="s">
        <v>81</v>
      </c>
      <c r="D1427" t="s">
        <v>72</v>
      </c>
      <c r="E1427" t="s">
        <v>23</v>
      </c>
      <c r="F1427" t="s">
        <v>223</v>
      </c>
      <c r="G1427" t="s">
        <v>83</v>
      </c>
      <c r="H1427" t="s">
        <v>49</v>
      </c>
      <c r="I1427" t="s">
        <v>27</v>
      </c>
      <c r="J1427" t="s">
        <v>6166</v>
      </c>
      <c r="K1427" t="s">
        <v>28</v>
      </c>
      <c r="L1427" t="s">
        <v>28</v>
      </c>
      <c r="M1427">
        <v>450</v>
      </c>
      <c r="N1427" t="s">
        <v>29</v>
      </c>
      <c r="O1427" t="s">
        <v>63</v>
      </c>
      <c r="P1427" t="s">
        <v>31</v>
      </c>
      <c r="Q1427">
        <v>3</v>
      </c>
      <c r="R1427" t="s">
        <v>37</v>
      </c>
      <c r="S1427">
        <v>1</v>
      </c>
      <c r="T1427" t="s">
        <v>6340</v>
      </c>
    </row>
    <row r="1428" spans="1:20" x14ac:dyDescent="0.3">
      <c r="A1428" t="s">
        <v>1555</v>
      </c>
      <c r="B1428" t="s">
        <v>6789</v>
      </c>
      <c r="C1428" t="s">
        <v>86</v>
      </c>
      <c r="D1428" t="s">
        <v>87</v>
      </c>
      <c r="E1428" t="s">
        <v>67</v>
      </c>
      <c r="F1428" t="s">
        <v>93</v>
      </c>
      <c r="G1428" t="s">
        <v>94</v>
      </c>
      <c r="H1428" t="s">
        <v>26</v>
      </c>
      <c r="I1428" t="s">
        <v>27</v>
      </c>
      <c r="J1428" t="s">
        <v>6789</v>
      </c>
      <c r="K1428" t="s">
        <v>28</v>
      </c>
      <c r="L1428" t="s">
        <v>28</v>
      </c>
      <c r="M1428">
        <v>841</v>
      </c>
      <c r="N1428" t="s">
        <v>29</v>
      </c>
      <c r="O1428" t="s">
        <v>63</v>
      </c>
      <c r="P1428" t="s">
        <v>31</v>
      </c>
      <c r="Q1428">
        <v>4</v>
      </c>
      <c r="R1428" t="s">
        <v>32</v>
      </c>
      <c r="S1428">
        <v>2</v>
      </c>
      <c r="T1428" t="s">
        <v>6574</v>
      </c>
    </row>
    <row r="1429" spans="1:20" x14ac:dyDescent="0.3">
      <c r="A1429" t="s">
        <v>1556</v>
      </c>
      <c r="B1429" t="s">
        <v>6946</v>
      </c>
      <c r="C1429" t="s">
        <v>91</v>
      </c>
      <c r="D1429" t="s">
        <v>87</v>
      </c>
      <c r="E1429" t="s">
        <v>92</v>
      </c>
      <c r="F1429" t="s">
        <v>152</v>
      </c>
      <c r="G1429" t="s">
        <v>94</v>
      </c>
      <c r="H1429" t="s">
        <v>49</v>
      </c>
      <c r="I1429" t="s">
        <v>27</v>
      </c>
      <c r="J1429" t="s">
        <v>6946</v>
      </c>
      <c r="K1429" t="s">
        <v>28</v>
      </c>
      <c r="L1429" t="s">
        <v>28</v>
      </c>
      <c r="M1429">
        <v>137</v>
      </c>
      <c r="N1429" t="s">
        <v>75</v>
      </c>
      <c r="O1429" t="s">
        <v>43</v>
      </c>
      <c r="P1429" t="s">
        <v>31</v>
      </c>
      <c r="Q1429" t="s">
        <v>95</v>
      </c>
      <c r="R1429" t="s">
        <v>28</v>
      </c>
      <c r="S1429">
        <v>0</v>
      </c>
      <c r="T1429" t="s">
        <v>6497</v>
      </c>
    </row>
    <row r="1430" spans="1:20" x14ac:dyDescent="0.3">
      <c r="A1430" t="s">
        <v>1557</v>
      </c>
      <c r="B1430" t="s">
        <v>6671</v>
      </c>
      <c r="C1430" t="s">
        <v>21</v>
      </c>
      <c r="D1430" t="s">
        <v>22</v>
      </c>
      <c r="E1430" t="s">
        <v>23</v>
      </c>
      <c r="F1430" t="s">
        <v>24</v>
      </c>
      <c r="G1430" t="s">
        <v>25</v>
      </c>
      <c r="H1430" t="s">
        <v>26</v>
      </c>
      <c r="I1430" t="s">
        <v>27</v>
      </c>
      <c r="J1430" t="s">
        <v>6671</v>
      </c>
      <c r="K1430" t="s">
        <v>28</v>
      </c>
      <c r="L1430" t="s">
        <v>28</v>
      </c>
      <c r="M1430">
        <v>632</v>
      </c>
      <c r="N1430" t="s">
        <v>52</v>
      </c>
      <c r="O1430" t="s">
        <v>63</v>
      </c>
      <c r="P1430" t="s">
        <v>64</v>
      </c>
      <c r="Q1430">
        <v>4</v>
      </c>
      <c r="R1430" t="s">
        <v>32</v>
      </c>
      <c r="S1430">
        <v>2</v>
      </c>
      <c r="T1430" t="s">
        <v>6720</v>
      </c>
    </row>
    <row r="1431" spans="1:20" x14ac:dyDescent="0.3">
      <c r="A1431" t="s">
        <v>1558</v>
      </c>
      <c r="B1431" t="s">
        <v>7213</v>
      </c>
      <c r="C1431" t="s">
        <v>34</v>
      </c>
      <c r="D1431" t="s">
        <v>22</v>
      </c>
      <c r="E1431" t="s">
        <v>23</v>
      </c>
      <c r="F1431" t="s">
        <v>35</v>
      </c>
      <c r="G1431" t="s">
        <v>36</v>
      </c>
      <c r="H1431" t="s">
        <v>26</v>
      </c>
      <c r="I1431" t="s">
        <v>27</v>
      </c>
      <c r="J1431" t="s">
        <v>7213</v>
      </c>
      <c r="K1431" t="s">
        <v>28</v>
      </c>
      <c r="L1431" t="s">
        <v>28</v>
      </c>
      <c r="M1431">
        <v>837</v>
      </c>
      <c r="N1431" t="s">
        <v>52</v>
      </c>
      <c r="O1431" t="s">
        <v>43</v>
      </c>
      <c r="P1431" t="s">
        <v>31</v>
      </c>
      <c r="Q1431">
        <v>3</v>
      </c>
      <c r="R1431" t="s">
        <v>37</v>
      </c>
      <c r="S1431">
        <v>2</v>
      </c>
      <c r="T1431" t="s">
        <v>6687</v>
      </c>
    </row>
    <row r="1432" spans="1:20" x14ac:dyDescent="0.3">
      <c r="A1432" t="s">
        <v>1559</v>
      </c>
      <c r="B1432" t="s">
        <v>6716</v>
      </c>
      <c r="C1432" t="s">
        <v>39</v>
      </c>
      <c r="D1432" t="s">
        <v>22</v>
      </c>
      <c r="E1432" t="s">
        <v>40</v>
      </c>
      <c r="F1432" t="s">
        <v>41</v>
      </c>
      <c r="G1432" t="s">
        <v>42</v>
      </c>
      <c r="H1432" t="s">
        <v>43</v>
      </c>
      <c r="I1432" t="s">
        <v>27</v>
      </c>
      <c r="J1432" t="s">
        <v>6716</v>
      </c>
      <c r="K1432" t="s">
        <v>28</v>
      </c>
      <c r="L1432" t="s">
        <v>28</v>
      </c>
      <c r="M1432">
        <v>593</v>
      </c>
      <c r="N1432" t="s">
        <v>52</v>
      </c>
      <c r="O1432" t="s">
        <v>30</v>
      </c>
      <c r="P1432" t="s">
        <v>64</v>
      </c>
      <c r="Q1432">
        <v>4</v>
      </c>
      <c r="R1432" t="s">
        <v>32</v>
      </c>
      <c r="S1432">
        <v>2</v>
      </c>
      <c r="T1432" t="s">
        <v>6196</v>
      </c>
    </row>
    <row r="1433" spans="1:20" x14ac:dyDescent="0.3">
      <c r="A1433" t="s">
        <v>1560</v>
      </c>
      <c r="B1433" t="s">
        <v>6320</v>
      </c>
      <c r="C1433" t="s">
        <v>46</v>
      </c>
      <c r="D1433" t="s">
        <v>22</v>
      </c>
      <c r="E1433" t="s">
        <v>40</v>
      </c>
      <c r="F1433" t="s">
        <v>47</v>
      </c>
      <c r="G1433" t="s">
        <v>48</v>
      </c>
      <c r="H1433" t="s">
        <v>49</v>
      </c>
      <c r="I1433" t="s">
        <v>27</v>
      </c>
      <c r="J1433" t="s">
        <v>6320</v>
      </c>
      <c r="K1433" t="s">
        <v>28</v>
      </c>
      <c r="L1433" t="s">
        <v>28</v>
      </c>
      <c r="M1433">
        <v>460</v>
      </c>
      <c r="N1433" t="s">
        <v>122</v>
      </c>
      <c r="O1433" t="s">
        <v>63</v>
      </c>
      <c r="P1433" t="s">
        <v>31</v>
      </c>
      <c r="Q1433">
        <v>2</v>
      </c>
      <c r="R1433" t="s">
        <v>53</v>
      </c>
      <c r="S1433">
        <v>1</v>
      </c>
      <c r="T1433" t="s">
        <v>6332</v>
      </c>
    </row>
    <row r="1434" spans="1:20" x14ac:dyDescent="0.3">
      <c r="A1434" t="s">
        <v>1561</v>
      </c>
      <c r="B1434" t="s">
        <v>6505</v>
      </c>
      <c r="C1434" t="s">
        <v>55</v>
      </c>
      <c r="D1434" t="s">
        <v>56</v>
      </c>
      <c r="E1434" t="s">
        <v>23</v>
      </c>
      <c r="F1434" t="s">
        <v>57</v>
      </c>
      <c r="G1434" t="s">
        <v>58</v>
      </c>
      <c r="H1434" t="s">
        <v>43</v>
      </c>
      <c r="I1434" t="s">
        <v>27</v>
      </c>
      <c r="J1434" t="s">
        <v>6505</v>
      </c>
      <c r="K1434" t="s">
        <v>28</v>
      </c>
      <c r="L1434" t="s">
        <v>28</v>
      </c>
      <c r="M1434">
        <v>820</v>
      </c>
      <c r="N1434" t="s">
        <v>52</v>
      </c>
      <c r="O1434" t="s">
        <v>30</v>
      </c>
      <c r="P1434" t="s">
        <v>107</v>
      </c>
      <c r="Q1434">
        <v>5</v>
      </c>
      <c r="R1434" t="s">
        <v>119</v>
      </c>
      <c r="S1434">
        <v>2</v>
      </c>
      <c r="T1434" t="s">
        <v>6582</v>
      </c>
    </row>
    <row r="1435" spans="1:20" x14ac:dyDescent="0.3">
      <c r="A1435" t="s">
        <v>1562</v>
      </c>
      <c r="B1435" t="s">
        <v>6791</v>
      </c>
      <c r="C1435" t="s">
        <v>60</v>
      </c>
      <c r="D1435" t="s">
        <v>56</v>
      </c>
      <c r="E1435" t="s">
        <v>40</v>
      </c>
      <c r="F1435" t="s">
        <v>104</v>
      </c>
      <c r="G1435" t="s">
        <v>62</v>
      </c>
      <c r="H1435" t="s">
        <v>43</v>
      </c>
      <c r="I1435" t="s">
        <v>27</v>
      </c>
      <c r="J1435" t="s">
        <v>6791</v>
      </c>
      <c r="K1435" t="s">
        <v>28</v>
      </c>
      <c r="L1435" t="s">
        <v>28</v>
      </c>
      <c r="M1435">
        <v>909</v>
      </c>
      <c r="N1435" t="s">
        <v>52</v>
      </c>
      <c r="O1435" t="s">
        <v>43</v>
      </c>
      <c r="P1435" t="s">
        <v>64</v>
      </c>
      <c r="Q1435">
        <v>3</v>
      </c>
      <c r="R1435" t="s">
        <v>37</v>
      </c>
      <c r="S1435">
        <v>2</v>
      </c>
      <c r="T1435" t="s">
        <v>6369</v>
      </c>
    </row>
    <row r="1436" spans="1:20" x14ac:dyDescent="0.3">
      <c r="A1436" t="s">
        <v>1563</v>
      </c>
      <c r="B1436" t="s">
        <v>7067</v>
      </c>
      <c r="C1436" t="s">
        <v>66</v>
      </c>
      <c r="D1436" t="s">
        <v>56</v>
      </c>
      <c r="E1436" t="s">
        <v>67</v>
      </c>
      <c r="F1436" t="s">
        <v>193</v>
      </c>
      <c r="G1436" t="s">
        <v>69</v>
      </c>
      <c r="H1436" t="s">
        <v>43</v>
      </c>
      <c r="I1436" t="s">
        <v>27</v>
      </c>
      <c r="J1436" t="s">
        <v>7067</v>
      </c>
      <c r="K1436" t="s">
        <v>28</v>
      </c>
      <c r="L1436" t="s">
        <v>28</v>
      </c>
      <c r="M1436">
        <v>503</v>
      </c>
      <c r="N1436" t="s">
        <v>140</v>
      </c>
      <c r="O1436" t="s">
        <v>30</v>
      </c>
      <c r="P1436" t="s">
        <v>64</v>
      </c>
      <c r="Q1436">
        <v>3</v>
      </c>
      <c r="R1436" t="s">
        <v>37</v>
      </c>
      <c r="S1436">
        <v>1</v>
      </c>
      <c r="T1436" t="s">
        <v>6155</v>
      </c>
    </row>
    <row r="1437" spans="1:20" x14ac:dyDescent="0.3">
      <c r="A1437" t="s">
        <v>1564</v>
      </c>
      <c r="B1437" t="s">
        <v>7214</v>
      </c>
      <c r="C1437" t="s">
        <v>71</v>
      </c>
      <c r="D1437" t="s">
        <v>72</v>
      </c>
      <c r="E1437" t="s">
        <v>23</v>
      </c>
      <c r="F1437" t="s">
        <v>150</v>
      </c>
      <c r="G1437" t="s">
        <v>74</v>
      </c>
      <c r="H1437" t="s">
        <v>26</v>
      </c>
      <c r="I1437" t="s">
        <v>27</v>
      </c>
      <c r="J1437" t="s">
        <v>7214</v>
      </c>
      <c r="K1437" t="s">
        <v>28</v>
      </c>
      <c r="L1437" t="s">
        <v>28</v>
      </c>
      <c r="M1437">
        <v>940</v>
      </c>
      <c r="N1437" t="s">
        <v>52</v>
      </c>
      <c r="O1437" t="s">
        <v>43</v>
      </c>
      <c r="P1437" t="s">
        <v>31</v>
      </c>
      <c r="Q1437">
        <v>3</v>
      </c>
      <c r="R1437" t="s">
        <v>37</v>
      </c>
      <c r="S1437">
        <v>3</v>
      </c>
      <c r="T1437" t="s">
        <v>6161</v>
      </c>
    </row>
    <row r="1438" spans="1:20" x14ac:dyDescent="0.3">
      <c r="A1438" t="s">
        <v>1565</v>
      </c>
      <c r="B1438" t="s">
        <v>7196</v>
      </c>
      <c r="C1438" t="s">
        <v>77</v>
      </c>
      <c r="D1438" t="s">
        <v>72</v>
      </c>
      <c r="E1438" t="s">
        <v>40</v>
      </c>
      <c r="F1438" t="s">
        <v>131</v>
      </c>
      <c r="G1438" t="s">
        <v>79</v>
      </c>
      <c r="H1438" t="s">
        <v>26</v>
      </c>
      <c r="I1438" t="s">
        <v>27</v>
      </c>
      <c r="J1438" t="s">
        <v>7196</v>
      </c>
      <c r="K1438" t="s">
        <v>28</v>
      </c>
      <c r="L1438" t="s">
        <v>28</v>
      </c>
      <c r="M1438">
        <v>361</v>
      </c>
      <c r="N1438" t="s">
        <v>52</v>
      </c>
      <c r="O1438" t="s">
        <v>63</v>
      </c>
      <c r="P1438" t="s">
        <v>107</v>
      </c>
      <c r="Q1438">
        <v>3</v>
      </c>
      <c r="R1438" t="s">
        <v>37</v>
      </c>
      <c r="S1438">
        <v>1</v>
      </c>
      <c r="T1438" t="s">
        <v>6269</v>
      </c>
    </row>
    <row r="1439" spans="1:20" x14ac:dyDescent="0.3">
      <c r="A1439" t="s">
        <v>1566</v>
      </c>
      <c r="B1439" t="s">
        <v>7035</v>
      </c>
      <c r="C1439" t="s">
        <v>81</v>
      </c>
      <c r="D1439" t="s">
        <v>72</v>
      </c>
      <c r="E1439" t="s">
        <v>23</v>
      </c>
      <c r="F1439" t="s">
        <v>152</v>
      </c>
      <c r="G1439" t="s">
        <v>94</v>
      </c>
      <c r="H1439" t="s">
        <v>49</v>
      </c>
      <c r="I1439" t="s">
        <v>50</v>
      </c>
      <c r="J1439" t="s">
        <v>7035</v>
      </c>
      <c r="K1439" t="s">
        <v>7215</v>
      </c>
      <c r="L1439" t="s">
        <v>51</v>
      </c>
      <c r="M1439">
        <v>102</v>
      </c>
      <c r="N1439" t="s">
        <v>29</v>
      </c>
      <c r="O1439" t="s">
        <v>30</v>
      </c>
      <c r="P1439" t="s">
        <v>133</v>
      </c>
      <c r="Q1439" t="s">
        <v>95</v>
      </c>
      <c r="R1439" t="s">
        <v>28</v>
      </c>
      <c r="S1439">
        <v>0</v>
      </c>
      <c r="T1439" t="s">
        <v>6381</v>
      </c>
    </row>
    <row r="1440" spans="1:20" x14ac:dyDescent="0.3">
      <c r="A1440" t="s">
        <v>1567</v>
      </c>
      <c r="B1440" t="s">
        <v>6579</v>
      </c>
      <c r="C1440" t="s">
        <v>86</v>
      </c>
      <c r="D1440" t="s">
        <v>87</v>
      </c>
      <c r="E1440" t="s">
        <v>67</v>
      </c>
      <c r="F1440" t="s">
        <v>88</v>
      </c>
      <c r="G1440" t="s">
        <v>89</v>
      </c>
      <c r="H1440" t="s">
        <v>49</v>
      </c>
      <c r="I1440" t="s">
        <v>27</v>
      </c>
      <c r="J1440" t="s">
        <v>6579</v>
      </c>
      <c r="K1440" t="s">
        <v>28</v>
      </c>
      <c r="L1440" t="s">
        <v>28</v>
      </c>
      <c r="M1440">
        <v>1031</v>
      </c>
      <c r="N1440" t="s">
        <v>29</v>
      </c>
      <c r="O1440" t="s">
        <v>30</v>
      </c>
      <c r="P1440" t="s">
        <v>31</v>
      </c>
      <c r="Q1440">
        <v>3</v>
      </c>
      <c r="R1440" t="s">
        <v>37</v>
      </c>
      <c r="S1440">
        <v>3</v>
      </c>
      <c r="T1440" t="s">
        <v>6134</v>
      </c>
    </row>
    <row r="1441" spans="1:20" x14ac:dyDescent="0.3">
      <c r="A1441" t="s">
        <v>1568</v>
      </c>
      <c r="B1441" t="s">
        <v>7209</v>
      </c>
      <c r="C1441" t="s">
        <v>91</v>
      </c>
      <c r="D1441" t="s">
        <v>87</v>
      </c>
      <c r="E1441" t="s">
        <v>92</v>
      </c>
      <c r="F1441" t="s">
        <v>114</v>
      </c>
      <c r="G1441" t="s">
        <v>94</v>
      </c>
      <c r="H1441" t="s">
        <v>43</v>
      </c>
      <c r="I1441" t="s">
        <v>50</v>
      </c>
      <c r="J1441" t="s">
        <v>7209</v>
      </c>
      <c r="K1441" t="s">
        <v>6197</v>
      </c>
      <c r="L1441" t="s">
        <v>159</v>
      </c>
      <c r="M1441">
        <v>632</v>
      </c>
      <c r="N1441" t="s">
        <v>29</v>
      </c>
      <c r="O1441" t="s">
        <v>30</v>
      </c>
      <c r="P1441" t="s">
        <v>107</v>
      </c>
      <c r="Q1441">
        <v>5</v>
      </c>
      <c r="R1441" t="s">
        <v>119</v>
      </c>
      <c r="S1441">
        <v>2</v>
      </c>
      <c r="T1441" t="s">
        <v>6675</v>
      </c>
    </row>
    <row r="1442" spans="1:20" x14ac:dyDescent="0.3">
      <c r="A1442" t="s">
        <v>1569</v>
      </c>
      <c r="B1442" t="s">
        <v>7216</v>
      </c>
      <c r="C1442" t="s">
        <v>21</v>
      </c>
      <c r="D1442" t="s">
        <v>22</v>
      </c>
      <c r="E1442" t="s">
        <v>23</v>
      </c>
      <c r="F1442" t="s">
        <v>138</v>
      </c>
      <c r="G1442" t="s">
        <v>36</v>
      </c>
      <c r="H1442" t="s">
        <v>43</v>
      </c>
      <c r="I1442" t="s">
        <v>27</v>
      </c>
      <c r="J1442" t="s">
        <v>7216</v>
      </c>
      <c r="K1442" t="s">
        <v>28</v>
      </c>
      <c r="L1442" t="s">
        <v>28</v>
      </c>
      <c r="M1442">
        <v>446</v>
      </c>
      <c r="N1442" t="s">
        <v>29</v>
      </c>
      <c r="O1442" t="s">
        <v>63</v>
      </c>
      <c r="P1442" t="s">
        <v>64</v>
      </c>
      <c r="Q1442">
        <v>2</v>
      </c>
      <c r="R1442" t="s">
        <v>53</v>
      </c>
      <c r="S1442">
        <v>1</v>
      </c>
      <c r="T1442" t="s">
        <v>6155</v>
      </c>
    </row>
    <row r="1443" spans="1:20" x14ac:dyDescent="0.3">
      <c r="A1443" t="s">
        <v>1570</v>
      </c>
      <c r="B1443" t="s">
        <v>6477</v>
      </c>
      <c r="C1443" t="s">
        <v>34</v>
      </c>
      <c r="D1443" t="s">
        <v>22</v>
      </c>
      <c r="E1443" t="s">
        <v>23</v>
      </c>
      <c r="F1443" t="s">
        <v>99</v>
      </c>
      <c r="G1443" t="s">
        <v>36</v>
      </c>
      <c r="H1443" t="s">
        <v>49</v>
      </c>
      <c r="I1443" t="s">
        <v>27</v>
      </c>
      <c r="J1443" t="s">
        <v>6477</v>
      </c>
      <c r="K1443" t="s">
        <v>28</v>
      </c>
      <c r="L1443" t="s">
        <v>28</v>
      </c>
      <c r="M1443">
        <v>730</v>
      </c>
      <c r="N1443" t="s">
        <v>52</v>
      </c>
      <c r="O1443" t="s">
        <v>30</v>
      </c>
      <c r="P1443" t="s">
        <v>31</v>
      </c>
      <c r="Q1443">
        <v>3</v>
      </c>
      <c r="R1443" t="s">
        <v>37</v>
      </c>
      <c r="S1443">
        <v>2</v>
      </c>
      <c r="T1443" t="s">
        <v>6571</v>
      </c>
    </row>
    <row r="1444" spans="1:20" x14ac:dyDescent="0.3">
      <c r="A1444" t="s">
        <v>1571</v>
      </c>
      <c r="B1444" t="s">
        <v>6683</v>
      </c>
      <c r="C1444" t="s">
        <v>39</v>
      </c>
      <c r="D1444" t="s">
        <v>22</v>
      </c>
      <c r="E1444" t="s">
        <v>40</v>
      </c>
      <c r="F1444" t="s">
        <v>41</v>
      </c>
      <c r="G1444" t="s">
        <v>42</v>
      </c>
      <c r="H1444" t="s">
        <v>43</v>
      </c>
      <c r="I1444" t="s">
        <v>50</v>
      </c>
      <c r="J1444" t="s">
        <v>6683</v>
      </c>
      <c r="K1444" t="s">
        <v>6989</v>
      </c>
      <c r="L1444" t="s">
        <v>159</v>
      </c>
      <c r="M1444">
        <v>250</v>
      </c>
      <c r="N1444" t="s">
        <v>75</v>
      </c>
      <c r="O1444" t="s">
        <v>43</v>
      </c>
      <c r="P1444" t="s">
        <v>133</v>
      </c>
      <c r="Q1444">
        <v>3</v>
      </c>
      <c r="R1444" t="s">
        <v>37</v>
      </c>
      <c r="S1444">
        <v>1</v>
      </c>
      <c r="T1444" t="s">
        <v>6667</v>
      </c>
    </row>
    <row r="1445" spans="1:20" x14ac:dyDescent="0.3">
      <c r="A1445" t="s">
        <v>1572</v>
      </c>
      <c r="B1445" t="s">
        <v>6903</v>
      </c>
      <c r="C1445" t="s">
        <v>46</v>
      </c>
      <c r="D1445" t="s">
        <v>22</v>
      </c>
      <c r="E1445" t="s">
        <v>40</v>
      </c>
      <c r="F1445" t="s">
        <v>41</v>
      </c>
      <c r="G1445" t="s">
        <v>42</v>
      </c>
      <c r="H1445" t="s">
        <v>43</v>
      </c>
      <c r="I1445" t="s">
        <v>27</v>
      </c>
      <c r="J1445" t="s">
        <v>6903</v>
      </c>
      <c r="K1445" t="s">
        <v>28</v>
      </c>
      <c r="L1445" t="s">
        <v>28</v>
      </c>
      <c r="M1445">
        <v>866</v>
      </c>
      <c r="N1445" t="s">
        <v>75</v>
      </c>
      <c r="O1445" t="s">
        <v>63</v>
      </c>
      <c r="P1445" t="s">
        <v>64</v>
      </c>
      <c r="Q1445">
        <v>4</v>
      </c>
      <c r="R1445" t="s">
        <v>32</v>
      </c>
      <c r="S1445">
        <v>2</v>
      </c>
      <c r="T1445" t="s">
        <v>6229</v>
      </c>
    </row>
    <row r="1446" spans="1:20" x14ac:dyDescent="0.3">
      <c r="A1446" t="s">
        <v>1573</v>
      </c>
      <c r="B1446" t="s">
        <v>7217</v>
      </c>
      <c r="C1446" t="s">
        <v>55</v>
      </c>
      <c r="D1446" t="s">
        <v>56</v>
      </c>
      <c r="E1446" t="s">
        <v>23</v>
      </c>
      <c r="F1446" t="s">
        <v>190</v>
      </c>
      <c r="G1446" t="s">
        <v>58</v>
      </c>
      <c r="H1446" t="s">
        <v>49</v>
      </c>
      <c r="I1446" t="s">
        <v>27</v>
      </c>
      <c r="J1446" t="s">
        <v>7217</v>
      </c>
      <c r="K1446" t="s">
        <v>28</v>
      </c>
      <c r="L1446" t="s">
        <v>28</v>
      </c>
      <c r="M1446">
        <v>1079</v>
      </c>
      <c r="N1446" t="s">
        <v>29</v>
      </c>
      <c r="O1446" t="s">
        <v>63</v>
      </c>
      <c r="P1446" t="s">
        <v>31</v>
      </c>
      <c r="Q1446">
        <v>2</v>
      </c>
      <c r="R1446" t="s">
        <v>53</v>
      </c>
      <c r="S1446">
        <v>3</v>
      </c>
      <c r="T1446" t="s">
        <v>6264</v>
      </c>
    </row>
    <row r="1447" spans="1:20" x14ac:dyDescent="0.3">
      <c r="A1447" t="s">
        <v>1574</v>
      </c>
      <c r="B1447" t="s">
        <v>7142</v>
      </c>
      <c r="C1447" t="s">
        <v>60</v>
      </c>
      <c r="D1447" t="s">
        <v>56</v>
      </c>
      <c r="E1447" t="s">
        <v>40</v>
      </c>
      <c r="F1447" t="s">
        <v>145</v>
      </c>
      <c r="G1447" t="s">
        <v>62</v>
      </c>
      <c r="H1447" t="s">
        <v>49</v>
      </c>
      <c r="I1447" t="s">
        <v>27</v>
      </c>
      <c r="J1447" t="s">
        <v>7142</v>
      </c>
      <c r="K1447" t="s">
        <v>28</v>
      </c>
      <c r="L1447" t="s">
        <v>28</v>
      </c>
      <c r="M1447">
        <v>777</v>
      </c>
      <c r="N1447" t="s">
        <v>29</v>
      </c>
      <c r="O1447" t="s">
        <v>43</v>
      </c>
      <c r="P1447" t="s">
        <v>107</v>
      </c>
      <c r="Q1447">
        <v>2</v>
      </c>
      <c r="R1447" t="s">
        <v>53</v>
      </c>
      <c r="S1447">
        <v>2</v>
      </c>
      <c r="T1447" t="s">
        <v>6319</v>
      </c>
    </row>
    <row r="1448" spans="1:20" x14ac:dyDescent="0.3">
      <c r="A1448" t="s">
        <v>1575</v>
      </c>
      <c r="B1448" t="s">
        <v>6680</v>
      </c>
      <c r="C1448" t="s">
        <v>66</v>
      </c>
      <c r="D1448" t="s">
        <v>56</v>
      </c>
      <c r="E1448" t="s">
        <v>67</v>
      </c>
      <c r="F1448" t="s">
        <v>68</v>
      </c>
      <c r="G1448" t="s">
        <v>69</v>
      </c>
      <c r="H1448" t="s">
        <v>26</v>
      </c>
      <c r="I1448" t="s">
        <v>50</v>
      </c>
      <c r="J1448" t="s">
        <v>6680</v>
      </c>
      <c r="K1448" t="s">
        <v>7031</v>
      </c>
      <c r="L1448" t="s">
        <v>159</v>
      </c>
      <c r="M1448">
        <v>555</v>
      </c>
      <c r="N1448" t="s">
        <v>29</v>
      </c>
      <c r="O1448" t="s">
        <v>63</v>
      </c>
      <c r="P1448" t="s">
        <v>31</v>
      </c>
      <c r="Q1448">
        <v>4</v>
      </c>
      <c r="R1448" t="s">
        <v>32</v>
      </c>
      <c r="S1448">
        <v>2</v>
      </c>
      <c r="T1448" t="s">
        <v>6808</v>
      </c>
    </row>
    <row r="1449" spans="1:20" x14ac:dyDescent="0.3">
      <c r="A1449" t="s">
        <v>1576</v>
      </c>
      <c r="B1449" t="s">
        <v>7218</v>
      </c>
      <c r="C1449" t="s">
        <v>71</v>
      </c>
      <c r="D1449" t="s">
        <v>72</v>
      </c>
      <c r="E1449" t="s">
        <v>23</v>
      </c>
      <c r="F1449" t="s">
        <v>73</v>
      </c>
      <c r="G1449" t="s">
        <v>74</v>
      </c>
      <c r="H1449" t="s">
        <v>49</v>
      </c>
      <c r="I1449" t="s">
        <v>27</v>
      </c>
      <c r="J1449" t="s">
        <v>7218</v>
      </c>
      <c r="K1449" t="s">
        <v>28</v>
      </c>
      <c r="L1449" t="s">
        <v>28</v>
      </c>
      <c r="M1449">
        <v>844</v>
      </c>
      <c r="N1449" t="s">
        <v>75</v>
      </c>
      <c r="O1449" t="s">
        <v>43</v>
      </c>
      <c r="P1449" t="s">
        <v>64</v>
      </c>
      <c r="Q1449">
        <v>3</v>
      </c>
      <c r="R1449" t="s">
        <v>37</v>
      </c>
      <c r="S1449">
        <v>2</v>
      </c>
      <c r="T1449" t="s">
        <v>6795</v>
      </c>
    </row>
    <row r="1450" spans="1:20" x14ac:dyDescent="0.3">
      <c r="A1450" t="s">
        <v>1577</v>
      </c>
      <c r="B1450" t="s">
        <v>6160</v>
      </c>
      <c r="C1450" t="s">
        <v>77</v>
      </c>
      <c r="D1450" t="s">
        <v>72</v>
      </c>
      <c r="E1450" t="s">
        <v>40</v>
      </c>
      <c r="F1450" t="s">
        <v>131</v>
      </c>
      <c r="G1450" t="s">
        <v>79</v>
      </c>
      <c r="H1450" t="s">
        <v>26</v>
      </c>
      <c r="I1450" t="s">
        <v>27</v>
      </c>
      <c r="J1450" t="s">
        <v>6160</v>
      </c>
      <c r="K1450" t="s">
        <v>28</v>
      </c>
      <c r="L1450" t="s">
        <v>28</v>
      </c>
      <c r="M1450">
        <v>749</v>
      </c>
      <c r="N1450" t="s">
        <v>75</v>
      </c>
      <c r="O1450" t="s">
        <v>30</v>
      </c>
      <c r="P1450" t="s">
        <v>44</v>
      </c>
      <c r="Q1450">
        <v>4</v>
      </c>
      <c r="R1450" t="s">
        <v>32</v>
      </c>
      <c r="S1450">
        <v>2</v>
      </c>
      <c r="T1450" t="s">
        <v>6606</v>
      </c>
    </row>
    <row r="1451" spans="1:20" x14ac:dyDescent="0.3">
      <c r="A1451" t="s">
        <v>1578</v>
      </c>
      <c r="B1451" t="s">
        <v>6184</v>
      </c>
      <c r="C1451" t="s">
        <v>81</v>
      </c>
      <c r="D1451" t="s">
        <v>72</v>
      </c>
      <c r="E1451" t="s">
        <v>23</v>
      </c>
      <c r="F1451" t="s">
        <v>82</v>
      </c>
      <c r="G1451" t="s">
        <v>83</v>
      </c>
      <c r="H1451" t="s">
        <v>26</v>
      </c>
      <c r="I1451" t="s">
        <v>27</v>
      </c>
      <c r="J1451" t="s">
        <v>6184</v>
      </c>
      <c r="K1451" t="s">
        <v>28</v>
      </c>
      <c r="L1451" t="s">
        <v>28</v>
      </c>
      <c r="M1451">
        <v>291</v>
      </c>
      <c r="N1451" t="s">
        <v>122</v>
      </c>
      <c r="O1451" t="s">
        <v>105</v>
      </c>
      <c r="P1451" t="s">
        <v>44</v>
      </c>
      <c r="Q1451">
        <v>3</v>
      </c>
      <c r="R1451" t="s">
        <v>37</v>
      </c>
      <c r="S1451">
        <v>1</v>
      </c>
      <c r="T1451" t="s">
        <v>6285</v>
      </c>
    </row>
    <row r="1452" spans="1:20" x14ac:dyDescent="0.3">
      <c r="A1452" t="s">
        <v>1579</v>
      </c>
      <c r="B1452" t="s">
        <v>6619</v>
      </c>
      <c r="C1452" t="s">
        <v>86</v>
      </c>
      <c r="D1452" t="s">
        <v>87</v>
      </c>
      <c r="E1452" t="s">
        <v>67</v>
      </c>
      <c r="F1452" t="s">
        <v>135</v>
      </c>
      <c r="G1452" t="s">
        <v>89</v>
      </c>
      <c r="H1452" t="s">
        <v>43</v>
      </c>
      <c r="I1452" t="s">
        <v>50</v>
      </c>
      <c r="J1452" t="s">
        <v>6619</v>
      </c>
      <c r="K1452" t="s">
        <v>6240</v>
      </c>
      <c r="L1452" t="s">
        <v>51</v>
      </c>
      <c r="M1452">
        <v>167</v>
      </c>
      <c r="N1452" t="s">
        <v>29</v>
      </c>
      <c r="O1452" t="s">
        <v>30</v>
      </c>
      <c r="P1452" t="s">
        <v>31</v>
      </c>
      <c r="Q1452" t="s">
        <v>95</v>
      </c>
      <c r="R1452" t="s">
        <v>28</v>
      </c>
      <c r="S1452">
        <v>0</v>
      </c>
      <c r="T1452" t="s">
        <v>6155</v>
      </c>
    </row>
    <row r="1453" spans="1:20" x14ac:dyDescent="0.3">
      <c r="A1453" t="s">
        <v>1580</v>
      </c>
      <c r="B1453" t="s">
        <v>7080</v>
      </c>
      <c r="C1453" t="s">
        <v>91</v>
      </c>
      <c r="D1453" t="s">
        <v>87</v>
      </c>
      <c r="E1453" t="s">
        <v>92</v>
      </c>
      <c r="F1453" t="s">
        <v>114</v>
      </c>
      <c r="G1453" t="s">
        <v>94</v>
      </c>
      <c r="H1453" t="s">
        <v>43</v>
      </c>
      <c r="I1453" t="s">
        <v>27</v>
      </c>
      <c r="J1453" t="s">
        <v>7080</v>
      </c>
      <c r="K1453" t="s">
        <v>28</v>
      </c>
      <c r="L1453" t="s">
        <v>28</v>
      </c>
      <c r="M1453">
        <v>592</v>
      </c>
      <c r="N1453" t="s">
        <v>29</v>
      </c>
      <c r="O1453" t="s">
        <v>105</v>
      </c>
      <c r="P1453" t="s">
        <v>44</v>
      </c>
      <c r="Q1453">
        <v>3</v>
      </c>
      <c r="R1453" t="s">
        <v>37</v>
      </c>
      <c r="S1453">
        <v>2</v>
      </c>
      <c r="T1453" t="s">
        <v>6229</v>
      </c>
    </row>
    <row r="1454" spans="1:20" x14ac:dyDescent="0.3">
      <c r="A1454" t="s">
        <v>1581</v>
      </c>
      <c r="B1454" t="s">
        <v>6696</v>
      </c>
      <c r="C1454" t="s">
        <v>21</v>
      </c>
      <c r="D1454" t="s">
        <v>22</v>
      </c>
      <c r="E1454" t="s">
        <v>23</v>
      </c>
      <c r="F1454" t="s">
        <v>121</v>
      </c>
      <c r="G1454" t="s">
        <v>25</v>
      </c>
      <c r="H1454" t="s">
        <v>49</v>
      </c>
      <c r="I1454" t="s">
        <v>27</v>
      </c>
      <c r="J1454" t="s">
        <v>6696</v>
      </c>
      <c r="K1454" t="s">
        <v>28</v>
      </c>
      <c r="L1454" t="s">
        <v>28</v>
      </c>
      <c r="M1454">
        <v>498</v>
      </c>
      <c r="N1454" t="s">
        <v>122</v>
      </c>
      <c r="O1454" t="s">
        <v>30</v>
      </c>
      <c r="P1454" t="s">
        <v>44</v>
      </c>
      <c r="Q1454">
        <v>4</v>
      </c>
      <c r="R1454" t="s">
        <v>32</v>
      </c>
      <c r="S1454">
        <v>1</v>
      </c>
      <c r="T1454" t="s">
        <v>6189</v>
      </c>
    </row>
    <row r="1455" spans="1:20" x14ac:dyDescent="0.3">
      <c r="A1455" t="s">
        <v>1582</v>
      </c>
      <c r="B1455" t="s">
        <v>7219</v>
      </c>
      <c r="C1455" t="s">
        <v>34</v>
      </c>
      <c r="D1455" t="s">
        <v>22</v>
      </c>
      <c r="E1455" t="s">
        <v>23</v>
      </c>
      <c r="F1455" t="s">
        <v>35</v>
      </c>
      <c r="G1455" t="s">
        <v>36</v>
      </c>
      <c r="H1455" t="s">
        <v>26</v>
      </c>
      <c r="I1455" t="s">
        <v>27</v>
      </c>
      <c r="J1455" t="s">
        <v>7219</v>
      </c>
      <c r="K1455" t="s">
        <v>28</v>
      </c>
      <c r="L1455" t="s">
        <v>28</v>
      </c>
      <c r="M1455">
        <v>139</v>
      </c>
      <c r="N1455" t="s">
        <v>29</v>
      </c>
      <c r="O1455" t="s">
        <v>30</v>
      </c>
      <c r="P1455" t="s">
        <v>107</v>
      </c>
      <c r="Q1455" t="s">
        <v>95</v>
      </c>
      <c r="R1455" t="s">
        <v>28</v>
      </c>
      <c r="S1455">
        <v>0</v>
      </c>
      <c r="T1455" t="s">
        <v>6466</v>
      </c>
    </row>
    <row r="1456" spans="1:20" x14ac:dyDescent="0.3">
      <c r="A1456" t="s">
        <v>1583</v>
      </c>
      <c r="B1456" t="s">
        <v>6847</v>
      </c>
      <c r="C1456" t="s">
        <v>39</v>
      </c>
      <c r="D1456" t="s">
        <v>22</v>
      </c>
      <c r="E1456" t="s">
        <v>40</v>
      </c>
      <c r="F1456" t="s">
        <v>41</v>
      </c>
      <c r="G1456" t="s">
        <v>42</v>
      </c>
      <c r="H1456" t="s">
        <v>43</v>
      </c>
      <c r="I1456" t="s">
        <v>27</v>
      </c>
      <c r="J1456" t="s">
        <v>6847</v>
      </c>
      <c r="K1456" t="s">
        <v>28</v>
      </c>
      <c r="L1456" t="s">
        <v>28</v>
      </c>
      <c r="M1456">
        <v>192</v>
      </c>
      <c r="N1456" t="s">
        <v>52</v>
      </c>
      <c r="O1456" t="s">
        <v>105</v>
      </c>
      <c r="P1456" t="s">
        <v>31</v>
      </c>
      <c r="Q1456">
        <v>3</v>
      </c>
      <c r="R1456" t="s">
        <v>37</v>
      </c>
      <c r="S1456">
        <v>1</v>
      </c>
      <c r="T1456" t="s">
        <v>6169</v>
      </c>
    </row>
    <row r="1457" spans="1:20" x14ac:dyDescent="0.3">
      <c r="A1457" t="s">
        <v>1584</v>
      </c>
      <c r="B1457" t="s">
        <v>7220</v>
      </c>
      <c r="C1457" t="s">
        <v>46</v>
      </c>
      <c r="D1457" t="s">
        <v>22</v>
      </c>
      <c r="E1457" t="s">
        <v>40</v>
      </c>
      <c r="F1457" t="s">
        <v>143</v>
      </c>
      <c r="G1457" t="s">
        <v>48</v>
      </c>
      <c r="H1457" t="s">
        <v>43</v>
      </c>
      <c r="I1457" t="s">
        <v>27</v>
      </c>
      <c r="J1457" t="s">
        <v>7220</v>
      </c>
      <c r="K1457" t="s">
        <v>28</v>
      </c>
      <c r="L1457" t="s">
        <v>28</v>
      </c>
      <c r="M1457">
        <v>943</v>
      </c>
      <c r="N1457" t="s">
        <v>75</v>
      </c>
      <c r="O1457" t="s">
        <v>43</v>
      </c>
      <c r="P1457" t="s">
        <v>31</v>
      </c>
      <c r="Q1457">
        <v>4</v>
      </c>
      <c r="R1457" t="s">
        <v>32</v>
      </c>
      <c r="S1457">
        <v>3</v>
      </c>
      <c r="T1457" t="s">
        <v>6178</v>
      </c>
    </row>
    <row r="1458" spans="1:20" x14ac:dyDescent="0.3">
      <c r="A1458" t="s">
        <v>1585</v>
      </c>
      <c r="B1458" t="s">
        <v>7221</v>
      </c>
      <c r="C1458" t="s">
        <v>55</v>
      </c>
      <c r="D1458" t="s">
        <v>56</v>
      </c>
      <c r="E1458" t="s">
        <v>23</v>
      </c>
      <c r="F1458" t="s">
        <v>61</v>
      </c>
      <c r="G1458" t="s">
        <v>62</v>
      </c>
      <c r="H1458" t="s">
        <v>26</v>
      </c>
      <c r="I1458" t="s">
        <v>27</v>
      </c>
      <c r="J1458" t="s">
        <v>7221</v>
      </c>
      <c r="K1458" t="s">
        <v>28</v>
      </c>
      <c r="L1458" t="s">
        <v>28</v>
      </c>
      <c r="M1458">
        <v>993</v>
      </c>
      <c r="N1458" t="s">
        <v>52</v>
      </c>
      <c r="O1458" t="s">
        <v>43</v>
      </c>
      <c r="P1458" t="s">
        <v>44</v>
      </c>
      <c r="Q1458">
        <v>4</v>
      </c>
      <c r="R1458" t="s">
        <v>32</v>
      </c>
      <c r="S1458">
        <v>3</v>
      </c>
      <c r="T1458" t="s">
        <v>6309</v>
      </c>
    </row>
    <row r="1459" spans="1:20" x14ac:dyDescent="0.3">
      <c r="A1459" t="s">
        <v>1586</v>
      </c>
      <c r="B1459" t="s">
        <v>7133</v>
      </c>
      <c r="C1459" t="s">
        <v>60</v>
      </c>
      <c r="D1459" t="s">
        <v>56</v>
      </c>
      <c r="E1459" t="s">
        <v>40</v>
      </c>
      <c r="F1459" t="s">
        <v>61</v>
      </c>
      <c r="G1459" t="s">
        <v>62</v>
      </c>
      <c r="H1459" t="s">
        <v>26</v>
      </c>
      <c r="I1459" t="s">
        <v>27</v>
      </c>
      <c r="J1459" t="s">
        <v>7133</v>
      </c>
      <c r="K1459" t="s">
        <v>28</v>
      </c>
      <c r="L1459" t="s">
        <v>28</v>
      </c>
      <c r="M1459">
        <v>488</v>
      </c>
      <c r="N1459" t="s">
        <v>29</v>
      </c>
      <c r="O1459" t="s">
        <v>63</v>
      </c>
      <c r="P1459" t="s">
        <v>107</v>
      </c>
      <c r="Q1459">
        <v>4</v>
      </c>
      <c r="R1459" t="s">
        <v>32</v>
      </c>
      <c r="S1459">
        <v>1</v>
      </c>
      <c r="T1459" t="s">
        <v>6269</v>
      </c>
    </row>
    <row r="1460" spans="1:20" x14ac:dyDescent="0.3">
      <c r="A1460" t="s">
        <v>1587</v>
      </c>
      <c r="B1460" t="s">
        <v>6755</v>
      </c>
      <c r="C1460" t="s">
        <v>66</v>
      </c>
      <c r="D1460" t="s">
        <v>56</v>
      </c>
      <c r="E1460" t="s">
        <v>67</v>
      </c>
      <c r="F1460" t="s">
        <v>109</v>
      </c>
      <c r="G1460" t="s">
        <v>36</v>
      </c>
      <c r="H1460" t="s">
        <v>110</v>
      </c>
      <c r="I1460" t="s">
        <v>27</v>
      </c>
      <c r="J1460" t="s">
        <v>6755</v>
      </c>
      <c r="K1460" t="s">
        <v>28</v>
      </c>
      <c r="L1460" t="s">
        <v>28</v>
      </c>
      <c r="M1460">
        <v>610</v>
      </c>
      <c r="N1460" t="s">
        <v>29</v>
      </c>
      <c r="O1460" t="s">
        <v>43</v>
      </c>
      <c r="P1460" t="s">
        <v>64</v>
      </c>
      <c r="Q1460">
        <v>2</v>
      </c>
      <c r="R1460" t="s">
        <v>53</v>
      </c>
      <c r="S1460">
        <v>2</v>
      </c>
      <c r="T1460" t="s">
        <v>6438</v>
      </c>
    </row>
    <row r="1461" spans="1:20" x14ac:dyDescent="0.3">
      <c r="A1461" t="s">
        <v>1588</v>
      </c>
      <c r="B1461" t="s">
        <v>6183</v>
      </c>
      <c r="C1461" t="s">
        <v>71</v>
      </c>
      <c r="D1461" t="s">
        <v>72</v>
      </c>
      <c r="E1461" t="s">
        <v>23</v>
      </c>
      <c r="F1461" t="s">
        <v>73</v>
      </c>
      <c r="G1461" t="s">
        <v>74</v>
      </c>
      <c r="H1461" t="s">
        <v>49</v>
      </c>
      <c r="I1461" t="s">
        <v>27</v>
      </c>
      <c r="J1461" t="s">
        <v>6183</v>
      </c>
      <c r="K1461" t="s">
        <v>28</v>
      </c>
      <c r="L1461" t="s">
        <v>28</v>
      </c>
      <c r="M1461">
        <v>557</v>
      </c>
      <c r="N1461" t="s">
        <v>52</v>
      </c>
      <c r="O1461" t="s">
        <v>43</v>
      </c>
      <c r="P1461" t="s">
        <v>44</v>
      </c>
      <c r="Q1461">
        <v>3</v>
      </c>
      <c r="R1461" t="s">
        <v>37</v>
      </c>
      <c r="S1461">
        <v>2</v>
      </c>
      <c r="T1461" t="s">
        <v>6616</v>
      </c>
    </row>
    <row r="1462" spans="1:20" x14ac:dyDescent="0.3">
      <c r="A1462" t="s">
        <v>1589</v>
      </c>
      <c r="B1462" t="s">
        <v>6816</v>
      </c>
      <c r="C1462" t="s">
        <v>77</v>
      </c>
      <c r="D1462" t="s">
        <v>72</v>
      </c>
      <c r="E1462" t="s">
        <v>40</v>
      </c>
      <c r="F1462" t="s">
        <v>131</v>
      </c>
      <c r="G1462" t="s">
        <v>79</v>
      </c>
      <c r="H1462" t="s">
        <v>26</v>
      </c>
      <c r="I1462" t="s">
        <v>27</v>
      </c>
      <c r="J1462" t="s">
        <v>6816</v>
      </c>
      <c r="K1462" t="s">
        <v>28</v>
      </c>
      <c r="L1462" t="s">
        <v>28</v>
      </c>
      <c r="M1462">
        <v>478</v>
      </c>
      <c r="N1462" t="s">
        <v>29</v>
      </c>
      <c r="O1462" t="s">
        <v>63</v>
      </c>
      <c r="P1462" t="s">
        <v>133</v>
      </c>
      <c r="Q1462">
        <v>4</v>
      </c>
      <c r="R1462" t="s">
        <v>32</v>
      </c>
      <c r="S1462">
        <v>1</v>
      </c>
      <c r="T1462" t="s">
        <v>6321</v>
      </c>
    </row>
    <row r="1463" spans="1:20" x14ac:dyDescent="0.3">
      <c r="A1463" t="s">
        <v>1590</v>
      </c>
      <c r="B1463" t="s">
        <v>6774</v>
      </c>
      <c r="C1463" t="s">
        <v>81</v>
      </c>
      <c r="D1463" t="s">
        <v>72</v>
      </c>
      <c r="E1463" t="s">
        <v>23</v>
      </c>
      <c r="F1463" t="s">
        <v>223</v>
      </c>
      <c r="G1463" t="s">
        <v>83</v>
      </c>
      <c r="H1463" t="s">
        <v>49</v>
      </c>
      <c r="I1463" t="s">
        <v>27</v>
      </c>
      <c r="J1463" t="s">
        <v>6774</v>
      </c>
      <c r="K1463" t="s">
        <v>28</v>
      </c>
      <c r="L1463" t="s">
        <v>28</v>
      </c>
      <c r="M1463">
        <v>304</v>
      </c>
      <c r="N1463" t="s">
        <v>29</v>
      </c>
      <c r="O1463" t="s">
        <v>63</v>
      </c>
      <c r="P1463" t="s">
        <v>64</v>
      </c>
      <c r="Q1463">
        <v>4</v>
      </c>
      <c r="R1463" t="s">
        <v>32</v>
      </c>
      <c r="S1463">
        <v>1</v>
      </c>
      <c r="T1463" t="s">
        <v>6286</v>
      </c>
    </row>
    <row r="1464" spans="1:20" x14ac:dyDescent="0.3">
      <c r="A1464" t="s">
        <v>1591</v>
      </c>
      <c r="B1464" t="s">
        <v>7043</v>
      </c>
      <c r="C1464" t="s">
        <v>86</v>
      </c>
      <c r="D1464" t="s">
        <v>87</v>
      </c>
      <c r="E1464" t="s">
        <v>67</v>
      </c>
      <c r="F1464" t="s">
        <v>116</v>
      </c>
      <c r="G1464" t="s">
        <v>89</v>
      </c>
      <c r="H1464" t="s">
        <v>26</v>
      </c>
      <c r="I1464" t="s">
        <v>27</v>
      </c>
      <c r="J1464" t="s">
        <v>7043</v>
      </c>
      <c r="K1464" t="s">
        <v>28</v>
      </c>
      <c r="L1464" t="s">
        <v>28</v>
      </c>
      <c r="M1464">
        <v>471</v>
      </c>
      <c r="N1464" t="s">
        <v>29</v>
      </c>
      <c r="O1464" t="s">
        <v>43</v>
      </c>
      <c r="P1464" t="s">
        <v>64</v>
      </c>
      <c r="Q1464">
        <v>4</v>
      </c>
      <c r="R1464" t="s">
        <v>32</v>
      </c>
      <c r="S1464">
        <v>1</v>
      </c>
      <c r="T1464" t="s">
        <v>6285</v>
      </c>
    </row>
    <row r="1465" spans="1:20" x14ac:dyDescent="0.3">
      <c r="A1465" t="s">
        <v>1592</v>
      </c>
      <c r="B1465" t="s">
        <v>7012</v>
      </c>
      <c r="C1465" t="s">
        <v>91</v>
      </c>
      <c r="D1465" t="s">
        <v>87</v>
      </c>
      <c r="E1465" t="s">
        <v>92</v>
      </c>
      <c r="F1465" t="s">
        <v>114</v>
      </c>
      <c r="G1465" t="s">
        <v>94</v>
      </c>
      <c r="H1465" t="s">
        <v>43</v>
      </c>
      <c r="I1465" t="s">
        <v>27</v>
      </c>
      <c r="J1465" t="s">
        <v>7012</v>
      </c>
      <c r="K1465" t="s">
        <v>28</v>
      </c>
      <c r="L1465" t="s">
        <v>28</v>
      </c>
      <c r="M1465">
        <v>795</v>
      </c>
      <c r="N1465" t="s">
        <v>122</v>
      </c>
      <c r="O1465" t="s">
        <v>63</v>
      </c>
      <c r="P1465" t="s">
        <v>64</v>
      </c>
      <c r="Q1465">
        <v>4</v>
      </c>
      <c r="R1465" t="s">
        <v>32</v>
      </c>
      <c r="S1465">
        <v>2</v>
      </c>
      <c r="T1465" t="s">
        <v>6207</v>
      </c>
    </row>
    <row r="1466" spans="1:20" x14ac:dyDescent="0.3">
      <c r="A1466" t="s">
        <v>1593</v>
      </c>
      <c r="B1466" t="s">
        <v>7222</v>
      </c>
      <c r="C1466" t="s">
        <v>21</v>
      </c>
      <c r="D1466" t="s">
        <v>22</v>
      </c>
      <c r="E1466" t="s">
        <v>23</v>
      </c>
      <c r="F1466" t="s">
        <v>35</v>
      </c>
      <c r="G1466" t="s">
        <v>36</v>
      </c>
      <c r="H1466" t="s">
        <v>26</v>
      </c>
      <c r="I1466" t="s">
        <v>27</v>
      </c>
      <c r="J1466" t="s">
        <v>7222</v>
      </c>
      <c r="K1466" t="s">
        <v>28</v>
      </c>
      <c r="L1466" t="s">
        <v>28</v>
      </c>
      <c r="M1466">
        <v>597</v>
      </c>
      <c r="N1466" t="s">
        <v>29</v>
      </c>
      <c r="O1466" t="s">
        <v>63</v>
      </c>
      <c r="P1466" t="s">
        <v>107</v>
      </c>
      <c r="Q1466">
        <v>2</v>
      </c>
      <c r="R1466" t="s">
        <v>53</v>
      </c>
      <c r="S1466">
        <v>2</v>
      </c>
      <c r="T1466" t="s">
        <v>6429</v>
      </c>
    </row>
    <row r="1467" spans="1:20" x14ac:dyDescent="0.3">
      <c r="A1467" t="s">
        <v>1594</v>
      </c>
      <c r="B1467" t="s">
        <v>6146</v>
      </c>
      <c r="C1467" t="s">
        <v>34</v>
      </c>
      <c r="D1467" t="s">
        <v>22</v>
      </c>
      <c r="E1467" t="s">
        <v>23</v>
      </c>
      <c r="F1467" t="s">
        <v>288</v>
      </c>
      <c r="G1467" t="s">
        <v>25</v>
      </c>
      <c r="H1467" t="s">
        <v>43</v>
      </c>
      <c r="I1467" t="s">
        <v>27</v>
      </c>
      <c r="J1467" t="s">
        <v>6146</v>
      </c>
      <c r="K1467" t="s">
        <v>28</v>
      </c>
      <c r="L1467" t="s">
        <v>28</v>
      </c>
      <c r="M1467">
        <v>375</v>
      </c>
      <c r="N1467" t="s">
        <v>122</v>
      </c>
      <c r="O1467" t="s">
        <v>63</v>
      </c>
      <c r="P1467" t="s">
        <v>64</v>
      </c>
      <c r="Q1467">
        <v>4</v>
      </c>
      <c r="R1467" t="s">
        <v>32</v>
      </c>
      <c r="S1467">
        <v>1</v>
      </c>
      <c r="T1467" t="s">
        <v>6601</v>
      </c>
    </row>
    <row r="1468" spans="1:20" x14ac:dyDescent="0.3">
      <c r="A1468" t="s">
        <v>1595</v>
      </c>
      <c r="B1468" t="s">
        <v>6660</v>
      </c>
      <c r="C1468" t="s">
        <v>39</v>
      </c>
      <c r="D1468" t="s">
        <v>22</v>
      </c>
      <c r="E1468" t="s">
        <v>40</v>
      </c>
      <c r="F1468" t="s">
        <v>41</v>
      </c>
      <c r="G1468" t="s">
        <v>42</v>
      </c>
      <c r="H1468" t="s">
        <v>43</v>
      </c>
      <c r="I1468" t="s">
        <v>27</v>
      </c>
      <c r="J1468" t="s">
        <v>6660</v>
      </c>
      <c r="K1468" t="s">
        <v>28</v>
      </c>
      <c r="L1468" t="s">
        <v>28</v>
      </c>
      <c r="M1468">
        <v>201</v>
      </c>
      <c r="N1468" t="s">
        <v>52</v>
      </c>
      <c r="O1468" t="s">
        <v>105</v>
      </c>
      <c r="P1468" t="s">
        <v>44</v>
      </c>
      <c r="Q1468">
        <v>4</v>
      </c>
      <c r="R1468" t="s">
        <v>32</v>
      </c>
      <c r="S1468">
        <v>1</v>
      </c>
      <c r="T1468" t="s">
        <v>6369</v>
      </c>
    </row>
    <row r="1469" spans="1:20" x14ac:dyDescent="0.3">
      <c r="A1469" t="s">
        <v>1596</v>
      </c>
      <c r="B1469" t="s">
        <v>6999</v>
      </c>
      <c r="C1469" t="s">
        <v>46</v>
      </c>
      <c r="D1469" t="s">
        <v>22</v>
      </c>
      <c r="E1469" t="s">
        <v>40</v>
      </c>
      <c r="F1469" t="s">
        <v>143</v>
      </c>
      <c r="G1469" t="s">
        <v>48</v>
      </c>
      <c r="H1469" t="s">
        <v>43</v>
      </c>
      <c r="I1469" t="s">
        <v>50</v>
      </c>
      <c r="J1469" t="s">
        <v>6999</v>
      </c>
      <c r="K1469" t="s">
        <v>6528</v>
      </c>
      <c r="L1469" t="s">
        <v>159</v>
      </c>
      <c r="M1469">
        <v>128</v>
      </c>
      <c r="N1469" t="s">
        <v>29</v>
      </c>
      <c r="O1469" t="s">
        <v>63</v>
      </c>
      <c r="P1469" t="s">
        <v>31</v>
      </c>
      <c r="Q1469" t="s">
        <v>95</v>
      </c>
      <c r="R1469" t="s">
        <v>28</v>
      </c>
      <c r="S1469">
        <v>0</v>
      </c>
      <c r="T1469" t="s">
        <v>6200</v>
      </c>
    </row>
    <row r="1470" spans="1:20" x14ac:dyDescent="0.3">
      <c r="A1470" t="s">
        <v>1597</v>
      </c>
      <c r="B1470" t="s">
        <v>6437</v>
      </c>
      <c r="C1470" t="s">
        <v>55</v>
      </c>
      <c r="D1470" t="s">
        <v>56</v>
      </c>
      <c r="E1470" t="s">
        <v>23</v>
      </c>
      <c r="F1470" t="s">
        <v>147</v>
      </c>
      <c r="G1470" t="s">
        <v>58</v>
      </c>
      <c r="H1470" t="s">
        <v>26</v>
      </c>
      <c r="I1470" t="s">
        <v>27</v>
      </c>
      <c r="J1470" t="s">
        <v>6437</v>
      </c>
      <c r="K1470" t="s">
        <v>28</v>
      </c>
      <c r="L1470" t="s">
        <v>28</v>
      </c>
      <c r="M1470">
        <v>400</v>
      </c>
      <c r="N1470" t="s">
        <v>29</v>
      </c>
      <c r="O1470" t="s">
        <v>30</v>
      </c>
      <c r="P1470" t="s">
        <v>64</v>
      </c>
      <c r="Q1470">
        <v>2</v>
      </c>
      <c r="R1470" t="s">
        <v>53</v>
      </c>
      <c r="S1470">
        <v>1</v>
      </c>
      <c r="T1470" t="s">
        <v>6616</v>
      </c>
    </row>
    <row r="1471" spans="1:20" x14ac:dyDescent="0.3">
      <c r="A1471" t="s">
        <v>1598</v>
      </c>
      <c r="B1471" t="s">
        <v>7189</v>
      </c>
      <c r="C1471" t="s">
        <v>60</v>
      </c>
      <c r="D1471" t="s">
        <v>56</v>
      </c>
      <c r="E1471" t="s">
        <v>40</v>
      </c>
      <c r="F1471" t="s">
        <v>104</v>
      </c>
      <c r="G1471" t="s">
        <v>62</v>
      </c>
      <c r="H1471" t="s">
        <v>43</v>
      </c>
      <c r="I1471" t="s">
        <v>27</v>
      </c>
      <c r="J1471" t="s">
        <v>7189</v>
      </c>
      <c r="K1471" t="s">
        <v>28</v>
      </c>
      <c r="L1471" t="s">
        <v>28</v>
      </c>
      <c r="M1471">
        <v>949</v>
      </c>
      <c r="N1471" t="s">
        <v>140</v>
      </c>
      <c r="O1471" t="s">
        <v>30</v>
      </c>
      <c r="P1471" t="s">
        <v>44</v>
      </c>
      <c r="Q1471">
        <v>2</v>
      </c>
      <c r="R1471" t="s">
        <v>53</v>
      </c>
      <c r="S1471">
        <v>3</v>
      </c>
      <c r="T1471" t="s">
        <v>6266</v>
      </c>
    </row>
    <row r="1472" spans="1:20" x14ac:dyDescent="0.3">
      <c r="A1472" t="s">
        <v>1599</v>
      </c>
      <c r="B1472" t="s">
        <v>6700</v>
      </c>
      <c r="C1472" t="s">
        <v>66</v>
      </c>
      <c r="D1472" t="s">
        <v>56</v>
      </c>
      <c r="E1472" t="s">
        <v>67</v>
      </c>
      <c r="F1472" t="s">
        <v>68</v>
      </c>
      <c r="G1472" t="s">
        <v>69</v>
      </c>
      <c r="H1472" t="s">
        <v>26</v>
      </c>
      <c r="I1472" t="s">
        <v>27</v>
      </c>
      <c r="J1472" t="s">
        <v>6700</v>
      </c>
      <c r="K1472" t="s">
        <v>28</v>
      </c>
      <c r="L1472" t="s">
        <v>28</v>
      </c>
      <c r="M1472">
        <v>674</v>
      </c>
      <c r="N1472" t="s">
        <v>29</v>
      </c>
      <c r="O1472" t="s">
        <v>170</v>
      </c>
      <c r="P1472" t="s">
        <v>31</v>
      </c>
      <c r="Q1472">
        <v>4</v>
      </c>
      <c r="R1472" t="s">
        <v>32</v>
      </c>
      <c r="S1472">
        <v>2</v>
      </c>
      <c r="T1472" t="s">
        <v>6482</v>
      </c>
    </row>
    <row r="1473" spans="1:20" x14ac:dyDescent="0.3">
      <c r="A1473" t="s">
        <v>1600</v>
      </c>
      <c r="B1473" t="s">
        <v>6798</v>
      </c>
      <c r="C1473" t="s">
        <v>71</v>
      </c>
      <c r="D1473" t="s">
        <v>72</v>
      </c>
      <c r="E1473" t="s">
        <v>23</v>
      </c>
      <c r="F1473" t="s">
        <v>150</v>
      </c>
      <c r="G1473" t="s">
        <v>74</v>
      </c>
      <c r="H1473" t="s">
        <v>26</v>
      </c>
      <c r="I1473" t="s">
        <v>27</v>
      </c>
      <c r="J1473" t="s">
        <v>6798</v>
      </c>
      <c r="K1473" t="s">
        <v>28</v>
      </c>
      <c r="L1473" t="s">
        <v>28</v>
      </c>
      <c r="M1473">
        <v>274</v>
      </c>
      <c r="N1473" t="s">
        <v>29</v>
      </c>
      <c r="O1473" t="s">
        <v>30</v>
      </c>
      <c r="P1473" t="s">
        <v>31</v>
      </c>
      <c r="Q1473">
        <v>3</v>
      </c>
      <c r="R1473" t="s">
        <v>37</v>
      </c>
      <c r="S1473">
        <v>1</v>
      </c>
      <c r="T1473" t="s">
        <v>6167</v>
      </c>
    </row>
    <row r="1474" spans="1:20" x14ac:dyDescent="0.3">
      <c r="A1474" t="s">
        <v>1601</v>
      </c>
      <c r="B1474" t="s">
        <v>6927</v>
      </c>
      <c r="C1474" t="s">
        <v>77</v>
      </c>
      <c r="D1474" t="s">
        <v>72</v>
      </c>
      <c r="E1474" t="s">
        <v>40</v>
      </c>
      <c r="F1474" t="s">
        <v>131</v>
      </c>
      <c r="G1474" t="s">
        <v>79</v>
      </c>
      <c r="H1474" t="s">
        <v>26</v>
      </c>
      <c r="I1474" t="s">
        <v>50</v>
      </c>
      <c r="J1474" t="s">
        <v>6927</v>
      </c>
      <c r="K1474" t="s">
        <v>7002</v>
      </c>
      <c r="L1474" t="s">
        <v>51</v>
      </c>
      <c r="M1474">
        <v>176</v>
      </c>
      <c r="N1474" t="s">
        <v>29</v>
      </c>
      <c r="O1474" t="s">
        <v>63</v>
      </c>
      <c r="P1474" t="s">
        <v>133</v>
      </c>
      <c r="Q1474" t="s">
        <v>95</v>
      </c>
      <c r="R1474" t="s">
        <v>28</v>
      </c>
      <c r="S1474">
        <v>0</v>
      </c>
      <c r="T1474" t="s">
        <v>6808</v>
      </c>
    </row>
    <row r="1475" spans="1:20" x14ac:dyDescent="0.3">
      <c r="A1475" t="s">
        <v>1602</v>
      </c>
      <c r="B1475" t="s">
        <v>6220</v>
      </c>
      <c r="C1475" t="s">
        <v>81</v>
      </c>
      <c r="D1475" t="s">
        <v>72</v>
      </c>
      <c r="E1475" t="s">
        <v>23</v>
      </c>
      <c r="F1475" t="s">
        <v>93</v>
      </c>
      <c r="G1475" t="s">
        <v>94</v>
      </c>
      <c r="H1475" t="s">
        <v>26</v>
      </c>
      <c r="I1475" t="s">
        <v>27</v>
      </c>
      <c r="J1475" t="s">
        <v>6220</v>
      </c>
      <c r="K1475" t="s">
        <v>28</v>
      </c>
      <c r="L1475" t="s">
        <v>28</v>
      </c>
      <c r="M1475">
        <v>376</v>
      </c>
      <c r="N1475" t="s">
        <v>52</v>
      </c>
      <c r="O1475" t="s">
        <v>63</v>
      </c>
      <c r="P1475" t="s">
        <v>31</v>
      </c>
      <c r="Q1475">
        <v>2</v>
      </c>
      <c r="R1475" t="s">
        <v>53</v>
      </c>
      <c r="S1475">
        <v>1</v>
      </c>
      <c r="T1475" t="s">
        <v>6476</v>
      </c>
    </row>
    <row r="1476" spans="1:20" x14ac:dyDescent="0.3">
      <c r="A1476" t="s">
        <v>1603</v>
      </c>
      <c r="B1476" t="s">
        <v>6615</v>
      </c>
      <c r="C1476" t="s">
        <v>86</v>
      </c>
      <c r="D1476" t="s">
        <v>87</v>
      </c>
      <c r="E1476" t="s">
        <v>67</v>
      </c>
      <c r="F1476" t="s">
        <v>116</v>
      </c>
      <c r="G1476" t="s">
        <v>89</v>
      </c>
      <c r="H1476" t="s">
        <v>26</v>
      </c>
      <c r="I1476" t="s">
        <v>27</v>
      </c>
      <c r="J1476" t="s">
        <v>6615</v>
      </c>
      <c r="K1476" t="s">
        <v>28</v>
      </c>
      <c r="L1476" t="s">
        <v>28</v>
      </c>
      <c r="M1476">
        <v>683</v>
      </c>
      <c r="N1476" t="s">
        <v>29</v>
      </c>
      <c r="O1476" t="s">
        <v>63</v>
      </c>
      <c r="P1476" t="s">
        <v>64</v>
      </c>
      <c r="Q1476">
        <v>3</v>
      </c>
      <c r="R1476" t="s">
        <v>37</v>
      </c>
      <c r="S1476">
        <v>2</v>
      </c>
      <c r="T1476" t="s">
        <v>6264</v>
      </c>
    </row>
    <row r="1477" spans="1:20" x14ac:dyDescent="0.3">
      <c r="A1477" t="s">
        <v>1604</v>
      </c>
      <c r="B1477" t="s">
        <v>7155</v>
      </c>
      <c r="C1477" t="s">
        <v>91</v>
      </c>
      <c r="D1477" t="s">
        <v>87</v>
      </c>
      <c r="E1477" t="s">
        <v>92</v>
      </c>
      <c r="F1477" t="s">
        <v>114</v>
      </c>
      <c r="G1477" t="s">
        <v>94</v>
      </c>
      <c r="H1477" t="s">
        <v>43</v>
      </c>
      <c r="I1477" t="s">
        <v>27</v>
      </c>
      <c r="J1477" t="s">
        <v>7155</v>
      </c>
      <c r="K1477" t="s">
        <v>28</v>
      </c>
      <c r="L1477" t="s">
        <v>28</v>
      </c>
      <c r="M1477">
        <v>585</v>
      </c>
      <c r="N1477" t="s">
        <v>75</v>
      </c>
      <c r="O1477" t="s">
        <v>63</v>
      </c>
      <c r="P1477" t="s">
        <v>31</v>
      </c>
      <c r="Q1477">
        <v>2</v>
      </c>
      <c r="R1477" t="s">
        <v>53</v>
      </c>
      <c r="S1477">
        <v>2</v>
      </c>
      <c r="T1477" t="s">
        <v>6229</v>
      </c>
    </row>
    <row r="1478" spans="1:20" x14ac:dyDescent="0.3">
      <c r="A1478" t="s">
        <v>1605</v>
      </c>
      <c r="B1478" t="s">
        <v>6854</v>
      </c>
      <c r="C1478" t="s">
        <v>21</v>
      </c>
      <c r="D1478" t="s">
        <v>22</v>
      </c>
      <c r="E1478" t="s">
        <v>23</v>
      </c>
      <c r="F1478" t="s">
        <v>24</v>
      </c>
      <c r="G1478" t="s">
        <v>25</v>
      </c>
      <c r="H1478" t="s">
        <v>26</v>
      </c>
      <c r="I1478" t="s">
        <v>50</v>
      </c>
      <c r="J1478" t="s">
        <v>6854</v>
      </c>
      <c r="K1478" t="s">
        <v>6863</v>
      </c>
      <c r="L1478" t="s">
        <v>51</v>
      </c>
      <c r="M1478">
        <v>711</v>
      </c>
      <c r="N1478" t="s">
        <v>75</v>
      </c>
      <c r="O1478" t="s">
        <v>63</v>
      </c>
      <c r="P1478" t="s">
        <v>44</v>
      </c>
      <c r="Q1478">
        <v>3</v>
      </c>
      <c r="R1478" t="s">
        <v>37</v>
      </c>
      <c r="S1478">
        <v>2</v>
      </c>
      <c r="T1478" t="s">
        <v>6198</v>
      </c>
    </row>
    <row r="1479" spans="1:20" x14ac:dyDescent="0.3">
      <c r="A1479" t="s">
        <v>1606</v>
      </c>
      <c r="B1479" t="s">
        <v>6740</v>
      </c>
      <c r="C1479" t="s">
        <v>34</v>
      </c>
      <c r="D1479" t="s">
        <v>22</v>
      </c>
      <c r="E1479" t="s">
        <v>23</v>
      </c>
      <c r="F1479" t="s">
        <v>288</v>
      </c>
      <c r="G1479" t="s">
        <v>25</v>
      </c>
      <c r="H1479" t="s">
        <v>43</v>
      </c>
      <c r="I1479" t="s">
        <v>27</v>
      </c>
      <c r="J1479" t="s">
        <v>6740</v>
      </c>
      <c r="K1479" t="s">
        <v>28</v>
      </c>
      <c r="L1479" t="s">
        <v>28</v>
      </c>
      <c r="M1479">
        <v>648</v>
      </c>
      <c r="N1479" t="s">
        <v>52</v>
      </c>
      <c r="O1479" t="s">
        <v>170</v>
      </c>
      <c r="P1479" t="s">
        <v>31</v>
      </c>
      <c r="Q1479">
        <v>4</v>
      </c>
      <c r="R1479" t="s">
        <v>32</v>
      </c>
      <c r="S1479">
        <v>2</v>
      </c>
      <c r="T1479" t="s">
        <v>6516</v>
      </c>
    </row>
    <row r="1480" spans="1:20" x14ac:dyDescent="0.3">
      <c r="A1480" t="s">
        <v>1607</v>
      </c>
      <c r="B1480" t="s">
        <v>6760</v>
      </c>
      <c r="C1480" t="s">
        <v>39</v>
      </c>
      <c r="D1480" t="s">
        <v>22</v>
      </c>
      <c r="E1480" t="s">
        <v>40</v>
      </c>
      <c r="F1480" t="s">
        <v>174</v>
      </c>
      <c r="G1480" t="s">
        <v>42</v>
      </c>
      <c r="H1480" t="s">
        <v>26</v>
      </c>
      <c r="I1480" t="s">
        <v>27</v>
      </c>
      <c r="J1480" t="s">
        <v>6760</v>
      </c>
      <c r="K1480" t="s">
        <v>28</v>
      </c>
      <c r="L1480" t="s">
        <v>28</v>
      </c>
      <c r="M1480">
        <v>397</v>
      </c>
      <c r="N1480" t="s">
        <v>29</v>
      </c>
      <c r="O1480" t="s">
        <v>63</v>
      </c>
      <c r="P1480" t="s">
        <v>31</v>
      </c>
      <c r="Q1480">
        <v>4</v>
      </c>
      <c r="R1480" t="s">
        <v>32</v>
      </c>
      <c r="S1480">
        <v>1</v>
      </c>
      <c r="T1480" t="s">
        <v>6808</v>
      </c>
    </row>
    <row r="1481" spans="1:20" x14ac:dyDescent="0.3">
      <c r="A1481" t="s">
        <v>1608</v>
      </c>
      <c r="B1481" t="s">
        <v>6648</v>
      </c>
      <c r="C1481" t="s">
        <v>46</v>
      </c>
      <c r="D1481" t="s">
        <v>22</v>
      </c>
      <c r="E1481" t="s">
        <v>40</v>
      </c>
      <c r="F1481" t="s">
        <v>47</v>
      </c>
      <c r="G1481" t="s">
        <v>48</v>
      </c>
      <c r="H1481" t="s">
        <v>49</v>
      </c>
      <c r="I1481" t="s">
        <v>27</v>
      </c>
      <c r="J1481" t="s">
        <v>6648</v>
      </c>
      <c r="K1481" t="s">
        <v>28</v>
      </c>
      <c r="L1481" t="s">
        <v>28</v>
      </c>
      <c r="M1481">
        <v>623</v>
      </c>
      <c r="N1481" t="s">
        <v>29</v>
      </c>
      <c r="O1481" t="s">
        <v>63</v>
      </c>
      <c r="P1481" t="s">
        <v>64</v>
      </c>
      <c r="Q1481">
        <v>3</v>
      </c>
      <c r="R1481" t="s">
        <v>37</v>
      </c>
      <c r="S1481">
        <v>2</v>
      </c>
      <c r="T1481" t="s">
        <v>6222</v>
      </c>
    </row>
    <row r="1482" spans="1:20" x14ac:dyDescent="0.3">
      <c r="A1482" t="s">
        <v>1609</v>
      </c>
      <c r="B1482" t="s">
        <v>6211</v>
      </c>
      <c r="C1482" t="s">
        <v>55</v>
      </c>
      <c r="D1482" t="s">
        <v>56</v>
      </c>
      <c r="E1482" t="s">
        <v>23</v>
      </c>
      <c r="F1482" t="s">
        <v>57</v>
      </c>
      <c r="G1482" t="s">
        <v>58</v>
      </c>
      <c r="H1482" t="s">
        <v>43</v>
      </c>
      <c r="I1482" t="s">
        <v>27</v>
      </c>
      <c r="J1482" t="s">
        <v>6211</v>
      </c>
      <c r="K1482" t="s">
        <v>28</v>
      </c>
      <c r="L1482" t="s">
        <v>28</v>
      </c>
      <c r="M1482">
        <v>834</v>
      </c>
      <c r="N1482" t="s">
        <v>122</v>
      </c>
      <c r="O1482" t="s">
        <v>63</v>
      </c>
      <c r="P1482" t="s">
        <v>133</v>
      </c>
      <c r="Q1482">
        <v>1</v>
      </c>
      <c r="R1482" t="s">
        <v>53</v>
      </c>
      <c r="S1482">
        <v>2</v>
      </c>
      <c r="T1482" t="s">
        <v>6237</v>
      </c>
    </row>
    <row r="1483" spans="1:20" x14ac:dyDescent="0.3">
      <c r="A1483" t="s">
        <v>1610</v>
      </c>
      <c r="B1483" t="s">
        <v>6493</v>
      </c>
      <c r="C1483" t="s">
        <v>60</v>
      </c>
      <c r="D1483" t="s">
        <v>56</v>
      </c>
      <c r="E1483" t="s">
        <v>40</v>
      </c>
      <c r="F1483" t="s">
        <v>190</v>
      </c>
      <c r="G1483" t="s">
        <v>58</v>
      </c>
      <c r="H1483" t="s">
        <v>49</v>
      </c>
      <c r="I1483" t="s">
        <v>50</v>
      </c>
      <c r="J1483" t="s">
        <v>6493</v>
      </c>
      <c r="K1483" t="s">
        <v>6379</v>
      </c>
      <c r="L1483" t="s">
        <v>159</v>
      </c>
      <c r="M1483">
        <v>435</v>
      </c>
      <c r="N1483" t="s">
        <v>52</v>
      </c>
      <c r="O1483" t="s">
        <v>63</v>
      </c>
      <c r="P1483" t="s">
        <v>107</v>
      </c>
      <c r="Q1483">
        <v>3</v>
      </c>
      <c r="R1483" t="s">
        <v>37</v>
      </c>
      <c r="S1483">
        <v>1</v>
      </c>
      <c r="T1483" t="s">
        <v>6423</v>
      </c>
    </row>
    <row r="1484" spans="1:20" x14ac:dyDescent="0.3">
      <c r="A1484" t="s">
        <v>1611</v>
      </c>
      <c r="B1484" t="s">
        <v>7223</v>
      </c>
      <c r="C1484" t="s">
        <v>66</v>
      </c>
      <c r="D1484" t="s">
        <v>56</v>
      </c>
      <c r="E1484" t="s">
        <v>67</v>
      </c>
      <c r="F1484" t="s">
        <v>358</v>
      </c>
      <c r="G1484" t="s">
        <v>69</v>
      </c>
      <c r="H1484" t="s">
        <v>49</v>
      </c>
      <c r="I1484" t="s">
        <v>27</v>
      </c>
      <c r="J1484" t="s">
        <v>7223</v>
      </c>
      <c r="K1484" t="s">
        <v>28</v>
      </c>
      <c r="L1484" t="s">
        <v>28</v>
      </c>
      <c r="M1484">
        <v>912</v>
      </c>
      <c r="N1484" t="s">
        <v>52</v>
      </c>
      <c r="O1484" t="s">
        <v>105</v>
      </c>
      <c r="P1484" t="s">
        <v>31</v>
      </c>
      <c r="Q1484">
        <v>3</v>
      </c>
      <c r="R1484" t="s">
        <v>37</v>
      </c>
      <c r="S1484">
        <v>3</v>
      </c>
      <c r="T1484" t="s">
        <v>6499</v>
      </c>
    </row>
    <row r="1485" spans="1:20" x14ac:dyDescent="0.3">
      <c r="A1485" t="s">
        <v>1612</v>
      </c>
      <c r="B1485" t="s">
        <v>6926</v>
      </c>
      <c r="C1485" t="s">
        <v>71</v>
      </c>
      <c r="D1485" t="s">
        <v>72</v>
      </c>
      <c r="E1485" t="s">
        <v>23</v>
      </c>
      <c r="F1485" t="s">
        <v>129</v>
      </c>
      <c r="G1485" t="s">
        <v>74</v>
      </c>
      <c r="H1485" t="s">
        <v>43</v>
      </c>
      <c r="I1485" t="s">
        <v>50</v>
      </c>
      <c r="J1485" t="s">
        <v>6926</v>
      </c>
      <c r="K1485" t="s">
        <v>6952</v>
      </c>
      <c r="L1485" t="s">
        <v>51</v>
      </c>
      <c r="M1485">
        <v>133</v>
      </c>
      <c r="N1485" t="s">
        <v>29</v>
      </c>
      <c r="O1485" t="s">
        <v>30</v>
      </c>
      <c r="P1485" t="s">
        <v>31</v>
      </c>
      <c r="Q1485" t="s">
        <v>95</v>
      </c>
      <c r="R1485" t="s">
        <v>28</v>
      </c>
      <c r="S1485">
        <v>0</v>
      </c>
      <c r="T1485" t="s">
        <v>6516</v>
      </c>
    </row>
    <row r="1486" spans="1:20" x14ac:dyDescent="0.3">
      <c r="A1486" t="s">
        <v>1613</v>
      </c>
      <c r="B1486" t="s">
        <v>7207</v>
      </c>
      <c r="C1486" t="s">
        <v>77</v>
      </c>
      <c r="D1486" t="s">
        <v>72</v>
      </c>
      <c r="E1486" t="s">
        <v>40</v>
      </c>
      <c r="F1486" t="s">
        <v>131</v>
      </c>
      <c r="G1486" t="s">
        <v>79</v>
      </c>
      <c r="H1486" t="s">
        <v>26</v>
      </c>
      <c r="I1486" t="s">
        <v>27</v>
      </c>
      <c r="J1486" t="s">
        <v>7207</v>
      </c>
      <c r="K1486" t="s">
        <v>28</v>
      </c>
      <c r="L1486" t="s">
        <v>28</v>
      </c>
      <c r="M1486">
        <v>818</v>
      </c>
      <c r="N1486" t="s">
        <v>52</v>
      </c>
      <c r="O1486" t="s">
        <v>43</v>
      </c>
      <c r="P1486" t="s">
        <v>64</v>
      </c>
      <c r="Q1486">
        <v>3</v>
      </c>
      <c r="R1486" t="s">
        <v>37</v>
      </c>
      <c r="S1486">
        <v>2</v>
      </c>
      <c r="T1486" t="s">
        <v>6309</v>
      </c>
    </row>
    <row r="1487" spans="1:20" x14ac:dyDescent="0.3">
      <c r="A1487" t="s">
        <v>1614</v>
      </c>
      <c r="B1487" t="s">
        <v>6753</v>
      </c>
      <c r="C1487" t="s">
        <v>81</v>
      </c>
      <c r="D1487" t="s">
        <v>72</v>
      </c>
      <c r="E1487" t="s">
        <v>23</v>
      </c>
      <c r="F1487" t="s">
        <v>82</v>
      </c>
      <c r="G1487" t="s">
        <v>83</v>
      </c>
      <c r="H1487" t="s">
        <v>26</v>
      </c>
      <c r="I1487" t="s">
        <v>27</v>
      </c>
      <c r="J1487" t="s">
        <v>6753</v>
      </c>
      <c r="K1487" t="s">
        <v>28</v>
      </c>
      <c r="L1487" t="s">
        <v>28</v>
      </c>
      <c r="M1487">
        <v>1007</v>
      </c>
      <c r="N1487" t="s">
        <v>29</v>
      </c>
      <c r="O1487" t="s">
        <v>63</v>
      </c>
      <c r="P1487" t="s">
        <v>31</v>
      </c>
      <c r="Q1487">
        <v>4</v>
      </c>
      <c r="R1487" t="s">
        <v>32</v>
      </c>
      <c r="S1487">
        <v>3</v>
      </c>
      <c r="T1487" t="s">
        <v>6539</v>
      </c>
    </row>
    <row r="1488" spans="1:20" x14ac:dyDescent="0.3">
      <c r="A1488" t="s">
        <v>1615</v>
      </c>
      <c r="B1488" t="s">
        <v>7224</v>
      </c>
      <c r="C1488" t="s">
        <v>86</v>
      </c>
      <c r="D1488" t="s">
        <v>87</v>
      </c>
      <c r="E1488" t="s">
        <v>67</v>
      </c>
      <c r="F1488" t="s">
        <v>88</v>
      </c>
      <c r="G1488" t="s">
        <v>89</v>
      </c>
      <c r="H1488" t="s">
        <v>49</v>
      </c>
      <c r="I1488" t="s">
        <v>27</v>
      </c>
      <c r="J1488" t="s">
        <v>7224</v>
      </c>
      <c r="K1488" t="s">
        <v>28</v>
      </c>
      <c r="L1488" t="s">
        <v>28</v>
      </c>
      <c r="M1488">
        <v>258</v>
      </c>
      <c r="N1488" t="s">
        <v>75</v>
      </c>
      <c r="O1488" t="s">
        <v>30</v>
      </c>
      <c r="P1488" t="s">
        <v>64</v>
      </c>
      <c r="Q1488">
        <v>2</v>
      </c>
      <c r="R1488" t="s">
        <v>53</v>
      </c>
      <c r="S1488">
        <v>1</v>
      </c>
      <c r="T1488" t="s">
        <v>6975</v>
      </c>
    </row>
    <row r="1489" spans="1:20" x14ac:dyDescent="0.3">
      <c r="A1489" t="s">
        <v>1616</v>
      </c>
      <c r="B1489" t="s">
        <v>7001</v>
      </c>
      <c r="C1489" t="s">
        <v>91</v>
      </c>
      <c r="D1489" t="s">
        <v>87</v>
      </c>
      <c r="E1489" t="s">
        <v>92</v>
      </c>
      <c r="F1489" t="s">
        <v>114</v>
      </c>
      <c r="G1489" t="s">
        <v>94</v>
      </c>
      <c r="H1489" t="s">
        <v>43</v>
      </c>
      <c r="I1489" t="s">
        <v>27</v>
      </c>
      <c r="J1489" t="s">
        <v>7001</v>
      </c>
      <c r="K1489" t="s">
        <v>28</v>
      </c>
      <c r="L1489" t="s">
        <v>28</v>
      </c>
      <c r="M1489">
        <v>215</v>
      </c>
      <c r="N1489" t="s">
        <v>29</v>
      </c>
      <c r="O1489" t="s">
        <v>170</v>
      </c>
      <c r="P1489" t="s">
        <v>133</v>
      </c>
      <c r="Q1489">
        <v>3</v>
      </c>
      <c r="R1489" t="s">
        <v>37</v>
      </c>
      <c r="S1489">
        <v>1</v>
      </c>
      <c r="T1489" t="s">
        <v>6249</v>
      </c>
    </row>
    <row r="1490" spans="1:20" x14ac:dyDescent="0.3">
      <c r="A1490" t="s">
        <v>1617</v>
      </c>
      <c r="B1490" t="s">
        <v>6224</v>
      </c>
      <c r="C1490" t="s">
        <v>21</v>
      </c>
      <c r="D1490" t="s">
        <v>22</v>
      </c>
      <c r="E1490" t="s">
        <v>23</v>
      </c>
      <c r="F1490" t="s">
        <v>99</v>
      </c>
      <c r="G1490" t="s">
        <v>36</v>
      </c>
      <c r="H1490" t="s">
        <v>49</v>
      </c>
      <c r="I1490" t="s">
        <v>27</v>
      </c>
      <c r="J1490" t="s">
        <v>6224</v>
      </c>
      <c r="K1490" t="s">
        <v>28</v>
      </c>
      <c r="L1490" t="s">
        <v>28</v>
      </c>
      <c r="M1490">
        <v>333</v>
      </c>
      <c r="N1490" t="s">
        <v>29</v>
      </c>
      <c r="O1490" t="s">
        <v>63</v>
      </c>
      <c r="P1490" t="s">
        <v>31</v>
      </c>
      <c r="Q1490">
        <v>3</v>
      </c>
      <c r="R1490" t="s">
        <v>37</v>
      </c>
      <c r="S1490">
        <v>1</v>
      </c>
      <c r="T1490" t="s">
        <v>6834</v>
      </c>
    </row>
    <row r="1491" spans="1:20" x14ac:dyDescent="0.3">
      <c r="A1491" t="s">
        <v>1618</v>
      </c>
      <c r="B1491" t="s">
        <v>6705</v>
      </c>
      <c r="C1491" t="s">
        <v>34</v>
      </c>
      <c r="D1491" t="s">
        <v>22</v>
      </c>
      <c r="E1491" t="s">
        <v>23</v>
      </c>
      <c r="F1491" t="s">
        <v>138</v>
      </c>
      <c r="G1491" t="s">
        <v>36</v>
      </c>
      <c r="H1491" t="s">
        <v>43</v>
      </c>
      <c r="I1491" t="s">
        <v>27</v>
      </c>
      <c r="J1491" t="s">
        <v>6705</v>
      </c>
      <c r="K1491" t="s">
        <v>28</v>
      </c>
      <c r="L1491" t="s">
        <v>28</v>
      </c>
      <c r="M1491">
        <v>244</v>
      </c>
      <c r="N1491" t="s">
        <v>29</v>
      </c>
      <c r="O1491" t="s">
        <v>63</v>
      </c>
      <c r="P1491" t="s">
        <v>31</v>
      </c>
      <c r="Q1491">
        <v>3</v>
      </c>
      <c r="R1491" t="s">
        <v>37</v>
      </c>
      <c r="S1491">
        <v>1</v>
      </c>
      <c r="T1491" t="s">
        <v>6516</v>
      </c>
    </row>
    <row r="1492" spans="1:20" x14ac:dyDescent="0.3">
      <c r="A1492" t="s">
        <v>1619</v>
      </c>
      <c r="B1492" t="s">
        <v>6284</v>
      </c>
      <c r="C1492" t="s">
        <v>39</v>
      </c>
      <c r="D1492" t="s">
        <v>22</v>
      </c>
      <c r="E1492" t="s">
        <v>40</v>
      </c>
      <c r="F1492" t="s">
        <v>215</v>
      </c>
      <c r="G1492" t="s">
        <v>42</v>
      </c>
      <c r="H1492" t="s">
        <v>49</v>
      </c>
      <c r="I1492" t="s">
        <v>50</v>
      </c>
      <c r="J1492" t="s">
        <v>6284</v>
      </c>
      <c r="K1492" t="s">
        <v>6819</v>
      </c>
      <c r="L1492" t="s">
        <v>51</v>
      </c>
      <c r="M1492">
        <v>199</v>
      </c>
      <c r="N1492" t="s">
        <v>29</v>
      </c>
      <c r="O1492" t="s">
        <v>63</v>
      </c>
      <c r="P1492" t="s">
        <v>64</v>
      </c>
      <c r="Q1492">
        <v>3</v>
      </c>
      <c r="R1492" t="s">
        <v>37</v>
      </c>
      <c r="S1492">
        <v>1</v>
      </c>
      <c r="T1492" t="s">
        <v>6349</v>
      </c>
    </row>
    <row r="1493" spans="1:20" x14ac:dyDescent="0.3">
      <c r="A1493" t="s">
        <v>1620</v>
      </c>
      <c r="B1493" t="s">
        <v>6558</v>
      </c>
      <c r="C1493" t="s">
        <v>46</v>
      </c>
      <c r="D1493" t="s">
        <v>22</v>
      </c>
      <c r="E1493" t="s">
        <v>40</v>
      </c>
      <c r="F1493" t="s">
        <v>41</v>
      </c>
      <c r="G1493" t="s">
        <v>42</v>
      </c>
      <c r="H1493" t="s">
        <v>43</v>
      </c>
      <c r="I1493" t="s">
        <v>27</v>
      </c>
      <c r="J1493" t="s">
        <v>6558</v>
      </c>
      <c r="K1493" t="s">
        <v>28</v>
      </c>
      <c r="L1493" t="s">
        <v>28</v>
      </c>
      <c r="M1493">
        <v>410</v>
      </c>
      <c r="N1493" t="s">
        <v>52</v>
      </c>
      <c r="O1493" t="s">
        <v>170</v>
      </c>
      <c r="P1493" t="s">
        <v>31</v>
      </c>
      <c r="Q1493">
        <v>4</v>
      </c>
      <c r="R1493" t="s">
        <v>32</v>
      </c>
      <c r="S1493">
        <v>1</v>
      </c>
      <c r="T1493" t="s">
        <v>6440</v>
      </c>
    </row>
    <row r="1494" spans="1:20" x14ac:dyDescent="0.3">
      <c r="A1494" t="s">
        <v>1621</v>
      </c>
      <c r="B1494" t="s">
        <v>6767</v>
      </c>
      <c r="C1494" t="s">
        <v>55</v>
      </c>
      <c r="D1494" t="s">
        <v>56</v>
      </c>
      <c r="E1494" t="s">
        <v>23</v>
      </c>
      <c r="F1494" t="s">
        <v>190</v>
      </c>
      <c r="G1494" t="s">
        <v>58</v>
      </c>
      <c r="H1494" t="s">
        <v>49</v>
      </c>
      <c r="I1494" t="s">
        <v>27</v>
      </c>
      <c r="J1494" t="s">
        <v>6767</v>
      </c>
      <c r="K1494" t="s">
        <v>28</v>
      </c>
      <c r="L1494" t="s">
        <v>28</v>
      </c>
      <c r="M1494">
        <v>154</v>
      </c>
      <c r="N1494" t="s">
        <v>122</v>
      </c>
      <c r="O1494" t="s">
        <v>43</v>
      </c>
      <c r="P1494" t="s">
        <v>64</v>
      </c>
      <c r="Q1494" t="s">
        <v>95</v>
      </c>
      <c r="R1494" t="s">
        <v>28</v>
      </c>
      <c r="S1494">
        <v>0</v>
      </c>
      <c r="T1494" t="s">
        <v>6244</v>
      </c>
    </row>
    <row r="1495" spans="1:20" x14ac:dyDescent="0.3">
      <c r="A1495" t="s">
        <v>1622</v>
      </c>
      <c r="B1495" t="s">
        <v>6761</v>
      </c>
      <c r="C1495" t="s">
        <v>60</v>
      </c>
      <c r="D1495" t="s">
        <v>56</v>
      </c>
      <c r="E1495" t="s">
        <v>40</v>
      </c>
      <c r="F1495" t="s">
        <v>61</v>
      </c>
      <c r="G1495" t="s">
        <v>62</v>
      </c>
      <c r="H1495" t="s">
        <v>26</v>
      </c>
      <c r="I1495" t="s">
        <v>50</v>
      </c>
      <c r="J1495" t="s">
        <v>6761</v>
      </c>
      <c r="K1495" t="s">
        <v>6472</v>
      </c>
      <c r="L1495" t="s">
        <v>51</v>
      </c>
      <c r="M1495">
        <v>299</v>
      </c>
      <c r="N1495" t="s">
        <v>52</v>
      </c>
      <c r="O1495" t="s">
        <v>105</v>
      </c>
      <c r="P1495" t="s">
        <v>44</v>
      </c>
      <c r="Q1495">
        <v>3</v>
      </c>
      <c r="R1495" t="s">
        <v>37</v>
      </c>
      <c r="S1495">
        <v>1</v>
      </c>
      <c r="T1495" t="s">
        <v>6262</v>
      </c>
    </row>
    <row r="1496" spans="1:20" x14ac:dyDescent="0.3">
      <c r="A1496" t="s">
        <v>1623</v>
      </c>
      <c r="B1496" t="s">
        <v>7142</v>
      </c>
      <c r="C1496" t="s">
        <v>66</v>
      </c>
      <c r="D1496" t="s">
        <v>56</v>
      </c>
      <c r="E1496" t="s">
        <v>67</v>
      </c>
      <c r="F1496" t="s">
        <v>99</v>
      </c>
      <c r="G1496" t="s">
        <v>36</v>
      </c>
      <c r="H1496" t="s">
        <v>49</v>
      </c>
      <c r="I1496" t="s">
        <v>50</v>
      </c>
      <c r="J1496" t="s">
        <v>7142</v>
      </c>
      <c r="K1496" t="s">
        <v>6568</v>
      </c>
      <c r="L1496" t="s">
        <v>84</v>
      </c>
      <c r="M1496">
        <v>480</v>
      </c>
      <c r="N1496" t="s">
        <v>52</v>
      </c>
      <c r="O1496" t="s">
        <v>30</v>
      </c>
      <c r="P1496" t="s">
        <v>64</v>
      </c>
      <c r="Q1496">
        <v>3</v>
      </c>
      <c r="R1496" t="s">
        <v>37</v>
      </c>
      <c r="S1496">
        <v>1</v>
      </c>
      <c r="T1496" t="s">
        <v>6136</v>
      </c>
    </row>
    <row r="1497" spans="1:20" x14ac:dyDescent="0.3">
      <c r="A1497" t="s">
        <v>1624</v>
      </c>
      <c r="B1497" t="s">
        <v>6532</v>
      </c>
      <c r="C1497" t="s">
        <v>71</v>
      </c>
      <c r="D1497" t="s">
        <v>72</v>
      </c>
      <c r="E1497" t="s">
        <v>23</v>
      </c>
      <c r="F1497" t="s">
        <v>73</v>
      </c>
      <c r="G1497" t="s">
        <v>74</v>
      </c>
      <c r="H1497" t="s">
        <v>49</v>
      </c>
      <c r="I1497" t="s">
        <v>27</v>
      </c>
      <c r="J1497" t="s">
        <v>6532</v>
      </c>
      <c r="K1497" t="s">
        <v>28</v>
      </c>
      <c r="L1497" t="s">
        <v>28</v>
      </c>
      <c r="M1497">
        <v>576</v>
      </c>
      <c r="N1497" t="s">
        <v>75</v>
      </c>
      <c r="O1497" t="s">
        <v>63</v>
      </c>
      <c r="P1497" t="s">
        <v>64</v>
      </c>
      <c r="Q1497">
        <v>3</v>
      </c>
      <c r="R1497" t="s">
        <v>37</v>
      </c>
      <c r="S1497">
        <v>2</v>
      </c>
      <c r="T1497" t="s">
        <v>6381</v>
      </c>
    </row>
    <row r="1498" spans="1:20" x14ac:dyDescent="0.3">
      <c r="A1498" t="s">
        <v>1625</v>
      </c>
      <c r="B1498" t="s">
        <v>7029</v>
      </c>
      <c r="C1498" t="s">
        <v>77</v>
      </c>
      <c r="D1498" t="s">
        <v>72</v>
      </c>
      <c r="E1498" t="s">
        <v>40</v>
      </c>
      <c r="F1498" t="s">
        <v>93</v>
      </c>
      <c r="G1498" t="s">
        <v>94</v>
      </c>
      <c r="H1498" t="s">
        <v>26</v>
      </c>
      <c r="I1498" t="s">
        <v>27</v>
      </c>
      <c r="J1498" t="s">
        <v>7029</v>
      </c>
      <c r="K1498" t="s">
        <v>28</v>
      </c>
      <c r="L1498" t="s">
        <v>28</v>
      </c>
      <c r="M1498">
        <v>358</v>
      </c>
      <c r="N1498" t="s">
        <v>29</v>
      </c>
      <c r="O1498" t="s">
        <v>30</v>
      </c>
      <c r="P1498" t="s">
        <v>31</v>
      </c>
      <c r="Q1498">
        <v>4</v>
      </c>
      <c r="R1498" t="s">
        <v>32</v>
      </c>
      <c r="S1498">
        <v>1</v>
      </c>
      <c r="T1498" t="s">
        <v>6616</v>
      </c>
    </row>
    <row r="1499" spans="1:20" x14ac:dyDescent="0.3">
      <c r="A1499" t="s">
        <v>1626</v>
      </c>
      <c r="B1499" t="s">
        <v>6747</v>
      </c>
      <c r="C1499" t="s">
        <v>81</v>
      </c>
      <c r="D1499" t="s">
        <v>72</v>
      </c>
      <c r="E1499" t="s">
        <v>23</v>
      </c>
      <c r="F1499" t="s">
        <v>223</v>
      </c>
      <c r="G1499" t="s">
        <v>83</v>
      </c>
      <c r="H1499" t="s">
        <v>49</v>
      </c>
      <c r="I1499" t="s">
        <v>27</v>
      </c>
      <c r="J1499" t="s">
        <v>6747</v>
      </c>
      <c r="K1499" t="s">
        <v>28</v>
      </c>
      <c r="L1499" t="s">
        <v>28</v>
      </c>
      <c r="M1499">
        <v>689</v>
      </c>
      <c r="N1499" t="s">
        <v>29</v>
      </c>
      <c r="O1499" t="s">
        <v>63</v>
      </c>
      <c r="P1499" t="s">
        <v>44</v>
      </c>
      <c r="Q1499">
        <v>2</v>
      </c>
      <c r="R1499" t="s">
        <v>53</v>
      </c>
      <c r="S1499">
        <v>2</v>
      </c>
      <c r="T1499" t="s">
        <v>6244</v>
      </c>
    </row>
    <row r="1500" spans="1:20" x14ac:dyDescent="0.3">
      <c r="A1500" t="s">
        <v>1627</v>
      </c>
      <c r="B1500" t="s">
        <v>6553</v>
      </c>
      <c r="C1500" t="s">
        <v>86</v>
      </c>
      <c r="D1500" t="s">
        <v>87</v>
      </c>
      <c r="E1500" t="s">
        <v>67</v>
      </c>
      <c r="F1500" t="s">
        <v>88</v>
      </c>
      <c r="G1500" t="s">
        <v>89</v>
      </c>
      <c r="H1500" t="s">
        <v>49</v>
      </c>
      <c r="I1500" t="s">
        <v>27</v>
      </c>
      <c r="J1500" t="s">
        <v>6553</v>
      </c>
      <c r="K1500" t="s">
        <v>28</v>
      </c>
      <c r="L1500" t="s">
        <v>28</v>
      </c>
      <c r="M1500">
        <v>1072</v>
      </c>
      <c r="N1500" t="s">
        <v>29</v>
      </c>
      <c r="O1500" t="s">
        <v>43</v>
      </c>
      <c r="P1500" t="s">
        <v>64</v>
      </c>
      <c r="Q1500">
        <v>5</v>
      </c>
      <c r="R1500" t="s">
        <v>119</v>
      </c>
      <c r="S1500">
        <v>3</v>
      </c>
      <c r="T1500" t="s">
        <v>6244</v>
      </c>
    </row>
    <row r="1501" spans="1:20" x14ac:dyDescent="0.3">
      <c r="A1501" t="s">
        <v>1628</v>
      </c>
      <c r="B1501" t="s">
        <v>6343</v>
      </c>
      <c r="C1501" t="s">
        <v>91</v>
      </c>
      <c r="D1501" t="s">
        <v>87</v>
      </c>
      <c r="E1501" t="s">
        <v>92</v>
      </c>
      <c r="F1501" t="s">
        <v>109</v>
      </c>
      <c r="G1501" t="s">
        <v>36</v>
      </c>
      <c r="H1501" t="s">
        <v>110</v>
      </c>
      <c r="I1501" t="s">
        <v>27</v>
      </c>
      <c r="J1501" t="s">
        <v>6343</v>
      </c>
      <c r="K1501" t="s">
        <v>28</v>
      </c>
      <c r="L1501" t="s">
        <v>28</v>
      </c>
      <c r="M1501">
        <v>346</v>
      </c>
      <c r="N1501" t="s">
        <v>29</v>
      </c>
      <c r="O1501" t="s">
        <v>63</v>
      </c>
      <c r="P1501" t="s">
        <v>44</v>
      </c>
      <c r="Q1501">
        <v>3</v>
      </c>
      <c r="R1501" t="s">
        <v>37</v>
      </c>
      <c r="S1501">
        <v>1</v>
      </c>
      <c r="T1501" t="s">
        <v>6588</v>
      </c>
    </row>
    <row r="1502" spans="1:20" x14ac:dyDescent="0.3">
      <c r="A1502" t="s">
        <v>1629</v>
      </c>
      <c r="B1502" t="s">
        <v>7171</v>
      </c>
      <c r="C1502" t="s">
        <v>21</v>
      </c>
      <c r="D1502" t="s">
        <v>22</v>
      </c>
      <c r="E1502" t="s">
        <v>23</v>
      </c>
      <c r="F1502" t="s">
        <v>24</v>
      </c>
      <c r="G1502" t="s">
        <v>25</v>
      </c>
      <c r="H1502" t="s">
        <v>26</v>
      </c>
      <c r="I1502" t="s">
        <v>50</v>
      </c>
      <c r="J1502" t="s">
        <v>7171</v>
      </c>
      <c r="K1502" t="s">
        <v>6935</v>
      </c>
      <c r="L1502" t="s">
        <v>159</v>
      </c>
      <c r="M1502">
        <v>179</v>
      </c>
      <c r="N1502" t="s">
        <v>52</v>
      </c>
      <c r="O1502" t="s">
        <v>30</v>
      </c>
      <c r="P1502" t="s">
        <v>31</v>
      </c>
      <c r="Q1502" t="s">
        <v>95</v>
      </c>
      <c r="R1502" t="s">
        <v>28</v>
      </c>
      <c r="S1502">
        <v>0</v>
      </c>
      <c r="T1502" t="s">
        <v>6363</v>
      </c>
    </row>
    <row r="1503" spans="1:20" x14ac:dyDescent="0.3">
      <c r="A1503" t="s">
        <v>1630</v>
      </c>
      <c r="B1503" t="s">
        <v>6630</v>
      </c>
      <c r="C1503" t="s">
        <v>34</v>
      </c>
      <c r="D1503" t="s">
        <v>22</v>
      </c>
      <c r="E1503" t="s">
        <v>23</v>
      </c>
      <c r="F1503" t="s">
        <v>35</v>
      </c>
      <c r="G1503" t="s">
        <v>36</v>
      </c>
      <c r="H1503" t="s">
        <v>26</v>
      </c>
      <c r="I1503" t="s">
        <v>27</v>
      </c>
      <c r="J1503" t="s">
        <v>6630</v>
      </c>
      <c r="K1503" t="s">
        <v>28</v>
      </c>
      <c r="L1503" t="s">
        <v>28</v>
      </c>
      <c r="M1503">
        <v>739</v>
      </c>
      <c r="N1503" t="s">
        <v>122</v>
      </c>
      <c r="O1503" t="s">
        <v>63</v>
      </c>
      <c r="P1503" t="s">
        <v>31</v>
      </c>
      <c r="Q1503">
        <v>2</v>
      </c>
      <c r="R1503" t="s">
        <v>53</v>
      </c>
      <c r="S1503">
        <v>2</v>
      </c>
      <c r="T1503" t="s">
        <v>6262</v>
      </c>
    </row>
    <row r="1504" spans="1:20" x14ac:dyDescent="0.3">
      <c r="A1504" t="s">
        <v>1631</v>
      </c>
      <c r="B1504" t="s">
        <v>7225</v>
      </c>
      <c r="C1504" t="s">
        <v>39</v>
      </c>
      <c r="D1504" t="s">
        <v>22</v>
      </c>
      <c r="E1504" t="s">
        <v>40</v>
      </c>
      <c r="F1504" t="s">
        <v>41</v>
      </c>
      <c r="G1504" t="s">
        <v>42</v>
      </c>
      <c r="H1504" t="s">
        <v>43</v>
      </c>
      <c r="I1504" t="s">
        <v>50</v>
      </c>
      <c r="J1504" t="s">
        <v>7225</v>
      </c>
      <c r="K1504" t="s">
        <v>6872</v>
      </c>
      <c r="L1504" t="s">
        <v>159</v>
      </c>
      <c r="M1504">
        <v>200</v>
      </c>
      <c r="N1504" t="s">
        <v>52</v>
      </c>
      <c r="O1504" t="s">
        <v>105</v>
      </c>
      <c r="P1504" t="s">
        <v>44</v>
      </c>
      <c r="Q1504">
        <v>3</v>
      </c>
      <c r="R1504" t="s">
        <v>37</v>
      </c>
      <c r="S1504">
        <v>1</v>
      </c>
      <c r="T1504" t="s">
        <v>6298</v>
      </c>
    </row>
    <row r="1505" spans="1:20" x14ac:dyDescent="0.3">
      <c r="A1505" t="s">
        <v>1632</v>
      </c>
      <c r="B1505" t="s">
        <v>7115</v>
      </c>
      <c r="C1505" t="s">
        <v>46</v>
      </c>
      <c r="D1505" t="s">
        <v>22</v>
      </c>
      <c r="E1505" t="s">
        <v>40</v>
      </c>
      <c r="F1505" t="s">
        <v>47</v>
      </c>
      <c r="G1505" t="s">
        <v>48</v>
      </c>
      <c r="H1505" t="s">
        <v>49</v>
      </c>
      <c r="I1505" t="s">
        <v>27</v>
      </c>
      <c r="J1505" t="s">
        <v>7115</v>
      </c>
      <c r="K1505" t="s">
        <v>28</v>
      </c>
      <c r="L1505" t="s">
        <v>28</v>
      </c>
      <c r="M1505">
        <v>791</v>
      </c>
      <c r="N1505" t="s">
        <v>29</v>
      </c>
      <c r="O1505" t="s">
        <v>105</v>
      </c>
      <c r="P1505" t="s">
        <v>44</v>
      </c>
      <c r="Q1505">
        <v>4</v>
      </c>
      <c r="R1505" t="s">
        <v>32</v>
      </c>
      <c r="S1505">
        <v>2</v>
      </c>
      <c r="T1505" t="s">
        <v>6803</v>
      </c>
    </row>
    <row r="1506" spans="1:20" x14ac:dyDescent="0.3">
      <c r="A1506" t="s">
        <v>1633</v>
      </c>
      <c r="B1506" t="s">
        <v>6821</v>
      </c>
      <c r="C1506" t="s">
        <v>55</v>
      </c>
      <c r="D1506" t="s">
        <v>56</v>
      </c>
      <c r="E1506" t="s">
        <v>23</v>
      </c>
      <c r="F1506" t="s">
        <v>57</v>
      </c>
      <c r="G1506" t="s">
        <v>58</v>
      </c>
      <c r="H1506" t="s">
        <v>43</v>
      </c>
      <c r="I1506" t="s">
        <v>27</v>
      </c>
      <c r="J1506" t="s">
        <v>6821</v>
      </c>
      <c r="K1506" t="s">
        <v>28</v>
      </c>
      <c r="L1506" t="s">
        <v>28</v>
      </c>
      <c r="M1506">
        <v>367</v>
      </c>
      <c r="N1506" t="s">
        <v>29</v>
      </c>
      <c r="O1506" t="s">
        <v>170</v>
      </c>
      <c r="P1506" t="s">
        <v>44</v>
      </c>
      <c r="Q1506">
        <v>4</v>
      </c>
      <c r="R1506" t="s">
        <v>32</v>
      </c>
      <c r="S1506">
        <v>1</v>
      </c>
      <c r="T1506" t="s">
        <v>6516</v>
      </c>
    </row>
    <row r="1507" spans="1:20" x14ac:dyDescent="0.3">
      <c r="A1507" t="s">
        <v>1634</v>
      </c>
      <c r="B1507" t="s">
        <v>7210</v>
      </c>
      <c r="C1507" t="s">
        <v>60</v>
      </c>
      <c r="D1507" t="s">
        <v>56</v>
      </c>
      <c r="E1507" t="s">
        <v>40</v>
      </c>
      <c r="F1507" t="s">
        <v>61</v>
      </c>
      <c r="G1507" t="s">
        <v>62</v>
      </c>
      <c r="H1507" t="s">
        <v>26</v>
      </c>
      <c r="I1507" t="s">
        <v>27</v>
      </c>
      <c r="J1507" t="s">
        <v>7210</v>
      </c>
      <c r="K1507" t="s">
        <v>28</v>
      </c>
      <c r="L1507" t="s">
        <v>28</v>
      </c>
      <c r="M1507">
        <v>686</v>
      </c>
      <c r="N1507" t="s">
        <v>29</v>
      </c>
      <c r="O1507" t="s">
        <v>30</v>
      </c>
      <c r="P1507" t="s">
        <v>44</v>
      </c>
      <c r="Q1507">
        <v>3</v>
      </c>
      <c r="R1507" t="s">
        <v>37</v>
      </c>
      <c r="S1507">
        <v>2</v>
      </c>
      <c r="T1507" t="s">
        <v>6143</v>
      </c>
    </row>
    <row r="1508" spans="1:20" x14ac:dyDescent="0.3">
      <c r="A1508" t="s">
        <v>1635</v>
      </c>
      <c r="B1508" t="s">
        <v>7226</v>
      </c>
      <c r="C1508" t="s">
        <v>66</v>
      </c>
      <c r="D1508" t="s">
        <v>56</v>
      </c>
      <c r="E1508" t="s">
        <v>67</v>
      </c>
      <c r="F1508" t="s">
        <v>68</v>
      </c>
      <c r="G1508" t="s">
        <v>69</v>
      </c>
      <c r="H1508" t="s">
        <v>26</v>
      </c>
      <c r="I1508" t="s">
        <v>27</v>
      </c>
      <c r="J1508" t="s">
        <v>7226</v>
      </c>
      <c r="K1508" t="s">
        <v>28</v>
      </c>
      <c r="L1508" t="s">
        <v>28</v>
      </c>
      <c r="M1508">
        <v>997</v>
      </c>
      <c r="N1508" t="s">
        <v>140</v>
      </c>
      <c r="O1508" t="s">
        <v>63</v>
      </c>
      <c r="P1508" t="s">
        <v>133</v>
      </c>
      <c r="Q1508">
        <v>3</v>
      </c>
      <c r="R1508" t="s">
        <v>37</v>
      </c>
      <c r="S1508">
        <v>3</v>
      </c>
      <c r="T1508" t="s">
        <v>6429</v>
      </c>
    </row>
    <row r="1509" spans="1:20" x14ac:dyDescent="0.3">
      <c r="A1509" t="s">
        <v>1636</v>
      </c>
      <c r="B1509" t="s">
        <v>7227</v>
      </c>
      <c r="C1509" t="s">
        <v>71</v>
      </c>
      <c r="D1509" t="s">
        <v>72</v>
      </c>
      <c r="E1509" t="s">
        <v>23</v>
      </c>
      <c r="F1509" t="s">
        <v>129</v>
      </c>
      <c r="G1509" t="s">
        <v>74</v>
      </c>
      <c r="H1509" t="s">
        <v>43</v>
      </c>
      <c r="I1509" t="s">
        <v>27</v>
      </c>
      <c r="J1509" t="s">
        <v>7227</v>
      </c>
      <c r="K1509" t="s">
        <v>28</v>
      </c>
      <c r="L1509" t="s">
        <v>28</v>
      </c>
      <c r="M1509">
        <v>523</v>
      </c>
      <c r="N1509" t="s">
        <v>29</v>
      </c>
      <c r="O1509" t="s">
        <v>30</v>
      </c>
      <c r="P1509" t="s">
        <v>44</v>
      </c>
      <c r="Q1509">
        <v>5</v>
      </c>
      <c r="R1509" t="s">
        <v>119</v>
      </c>
      <c r="S1509">
        <v>1</v>
      </c>
      <c r="T1509" t="s">
        <v>6143</v>
      </c>
    </row>
    <row r="1510" spans="1:20" x14ac:dyDescent="0.3">
      <c r="A1510" t="s">
        <v>1637</v>
      </c>
      <c r="B1510" t="s">
        <v>6183</v>
      </c>
      <c r="C1510" t="s">
        <v>77</v>
      </c>
      <c r="D1510" t="s">
        <v>72</v>
      </c>
      <c r="E1510" t="s">
        <v>40</v>
      </c>
      <c r="F1510" t="s">
        <v>114</v>
      </c>
      <c r="G1510" t="s">
        <v>94</v>
      </c>
      <c r="H1510" t="s">
        <v>43</v>
      </c>
      <c r="I1510" t="s">
        <v>27</v>
      </c>
      <c r="J1510" t="s">
        <v>6183</v>
      </c>
      <c r="K1510" t="s">
        <v>28</v>
      </c>
      <c r="L1510" t="s">
        <v>28</v>
      </c>
      <c r="M1510">
        <v>557</v>
      </c>
      <c r="N1510" t="s">
        <v>52</v>
      </c>
      <c r="O1510" t="s">
        <v>30</v>
      </c>
      <c r="P1510" t="s">
        <v>133</v>
      </c>
      <c r="Q1510">
        <v>3</v>
      </c>
      <c r="R1510" t="s">
        <v>37</v>
      </c>
      <c r="S1510">
        <v>2</v>
      </c>
      <c r="T1510" t="s">
        <v>6504</v>
      </c>
    </row>
    <row r="1511" spans="1:20" x14ac:dyDescent="0.3">
      <c r="A1511" t="s">
        <v>1638</v>
      </c>
      <c r="B1511" t="s">
        <v>7228</v>
      </c>
      <c r="C1511" t="s">
        <v>81</v>
      </c>
      <c r="D1511" t="s">
        <v>72</v>
      </c>
      <c r="E1511" t="s">
        <v>23</v>
      </c>
      <c r="F1511" t="s">
        <v>82</v>
      </c>
      <c r="G1511" t="s">
        <v>83</v>
      </c>
      <c r="H1511" t="s">
        <v>26</v>
      </c>
      <c r="I1511" t="s">
        <v>27</v>
      </c>
      <c r="J1511" t="s">
        <v>7228</v>
      </c>
      <c r="K1511" t="s">
        <v>28</v>
      </c>
      <c r="L1511" t="s">
        <v>28</v>
      </c>
      <c r="M1511">
        <v>492</v>
      </c>
      <c r="N1511" t="s">
        <v>29</v>
      </c>
      <c r="O1511" t="s">
        <v>63</v>
      </c>
      <c r="P1511" t="s">
        <v>64</v>
      </c>
      <c r="Q1511">
        <v>2</v>
      </c>
      <c r="R1511" t="s">
        <v>53</v>
      </c>
      <c r="S1511">
        <v>1</v>
      </c>
      <c r="T1511" t="s">
        <v>6155</v>
      </c>
    </row>
    <row r="1512" spans="1:20" x14ac:dyDescent="0.3">
      <c r="A1512" t="s">
        <v>1639</v>
      </c>
      <c r="B1512" t="s">
        <v>6211</v>
      </c>
      <c r="C1512" t="s">
        <v>86</v>
      </c>
      <c r="D1512" t="s">
        <v>87</v>
      </c>
      <c r="E1512" t="s">
        <v>67</v>
      </c>
      <c r="F1512" t="s">
        <v>93</v>
      </c>
      <c r="G1512" t="s">
        <v>94</v>
      </c>
      <c r="H1512" t="s">
        <v>26</v>
      </c>
      <c r="I1512" t="s">
        <v>27</v>
      </c>
      <c r="J1512" t="s">
        <v>6211</v>
      </c>
      <c r="K1512" t="s">
        <v>28</v>
      </c>
      <c r="L1512" t="s">
        <v>28</v>
      </c>
      <c r="M1512">
        <v>834</v>
      </c>
      <c r="N1512" t="s">
        <v>29</v>
      </c>
      <c r="O1512" t="s">
        <v>63</v>
      </c>
      <c r="P1512" t="s">
        <v>44</v>
      </c>
      <c r="Q1512">
        <v>3</v>
      </c>
      <c r="R1512" t="s">
        <v>37</v>
      </c>
      <c r="S1512">
        <v>2</v>
      </c>
      <c r="T1512" t="s">
        <v>6367</v>
      </c>
    </row>
    <row r="1513" spans="1:20" x14ac:dyDescent="0.3">
      <c r="A1513" t="s">
        <v>1640</v>
      </c>
      <c r="B1513" t="s">
        <v>6458</v>
      </c>
      <c r="C1513" t="s">
        <v>91</v>
      </c>
      <c r="D1513" t="s">
        <v>87</v>
      </c>
      <c r="E1513" t="s">
        <v>92</v>
      </c>
      <c r="F1513" t="s">
        <v>114</v>
      </c>
      <c r="G1513" t="s">
        <v>94</v>
      </c>
      <c r="H1513" t="s">
        <v>43</v>
      </c>
      <c r="I1513" t="s">
        <v>27</v>
      </c>
      <c r="J1513" t="s">
        <v>6458</v>
      </c>
      <c r="K1513" t="s">
        <v>28</v>
      </c>
      <c r="L1513" t="s">
        <v>28</v>
      </c>
      <c r="M1513">
        <v>722</v>
      </c>
      <c r="N1513" t="s">
        <v>75</v>
      </c>
      <c r="O1513" t="s">
        <v>170</v>
      </c>
      <c r="P1513" t="s">
        <v>31</v>
      </c>
      <c r="Q1513">
        <v>3</v>
      </c>
      <c r="R1513" t="s">
        <v>37</v>
      </c>
      <c r="S1513">
        <v>2</v>
      </c>
      <c r="T1513" t="s">
        <v>6196</v>
      </c>
    </row>
    <row r="1514" spans="1:20" x14ac:dyDescent="0.3">
      <c r="A1514" t="s">
        <v>1641</v>
      </c>
      <c r="B1514" t="s">
        <v>6716</v>
      </c>
      <c r="C1514" t="s">
        <v>21</v>
      </c>
      <c r="D1514" t="s">
        <v>22</v>
      </c>
      <c r="E1514" t="s">
        <v>23</v>
      </c>
      <c r="F1514" t="s">
        <v>24</v>
      </c>
      <c r="G1514" t="s">
        <v>25</v>
      </c>
      <c r="H1514" t="s">
        <v>26</v>
      </c>
      <c r="I1514" t="s">
        <v>27</v>
      </c>
      <c r="J1514" t="s">
        <v>6716</v>
      </c>
      <c r="K1514" t="s">
        <v>28</v>
      </c>
      <c r="L1514" t="s">
        <v>28</v>
      </c>
      <c r="M1514">
        <v>593</v>
      </c>
      <c r="N1514" t="s">
        <v>122</v>
      </c>
      <c r="O1514" t="s">
        <v>170</v>
      </c>
      <c r="P1514" t="s">
        <v>31</v>
      </c>
      <c r="Q1514">
        <v>4</v>
      </c>
      <c r="R1514" t="s">
        <v>32</v>
      </c>
      <c r="S1514">
        <v>2</v>
      </c>
      <c r="T1514" t="s">
        <v>6229</v>
      </c>
    </row>
    <row r="1515" spans="1:20" x14ac:dyDescent="0.3">
      <c r="A1515" t="s">
        <v>1642</v>
      </c>
      <c r="B1515" t="s">
        <v>7229</v>
      </c>
      <c r="C1515" t="s">
        <v>34</v>
      </c>
      <c r="D1515" t="s">
        <v>22</v>
      </c>
      <c r="E1515" t="s">
        <v>23</v>
      </c>
      <c r="F1515" t="s">
        <v>288</v>
      </c>
      <c r="G1515" t="s">
        <v>25</v>
      </c>
      <c r="H1515" t="s">
        <v>43</v>
      </c>
      <c r="I1515" t="s">
        <v>27</v>
      </c>
      <c r="J1515" t="s">
        <v>7229</v>
      </c>
      <c r="K1515" t="s">
        <v>28</v>
      </c>
      <c r="L1515" t="s">
        <v>28</v>
      </c>
      <c r="M1515">
        <v>922</v>
      </c>
      <c r="N1515" t="s">
        <v>29</v>
      </c>
      <c r="O1515" t="s">
        <v>43</v>
      </c>
      <c r="P1515" t="s">
        <v>107</v>
      </c>
      <c r="Q1515">
        <v>4</v>
      </c>
      <c r="R1515" t="s">
        <v>32</v>
      </c>
      <c r="S1515">
        <v>3</v>
      </c>
      <c r="T1515" t="s">
        <v>6233</v>
      </c>
    </row>
    <row r="1516" spans="1:20" x14ac:dyDescent="0.3">
      <c r="A1516" t="s">
        <v>1643</v>
      </c>
      <c r="B1516" t="s">
        <v>6791</v>
      </c>
      <c r="C1516" t="s">
        <v>39</v>
      </c>
      <c r="D1516" t="s">
        <v>22</v>
      </c>
      <c r="E1516" t="s">
        <v>40</v>
      </c>
      <c r="F1516" t="s">
        <v>41</v>
      </c>
      <c r="G1516" t="s">
        <v>42</v>
      </c>
      <c r="H1516" t="s">
        <v>43</v>
      </c>
      <c r="I1516" t="s">
        <v>27</v>
      </c>
      <c r="J1516" t="s">
        <v>6791</v>
      </c>
      <c r="K1516" t="s">
        <v>28</v>
      </c>
      <c r="L1516" t="s">
        <v>28</v>
      </c>
      <c r="M1516">
        <v>909</v>
      </c>
      <c r="N1516" t="s">
        <v>29</v>
      </c>
      <c r="O1516" t="s">
        <v>30</v>
      </c>
      <c r="P1516" t="s">
        <v>64</v>
      </c>
      <c r="Q1516">
        <v>3</v>
      </c>
      <c r="R1516" t="s">
        <v>37</v>
      </c>
      <c r="S1516">
        <v>2</v>
      </c>
      <c r="T1516" t="s">
        <v>6391</v>
      </c>
    </row>
    <row r="1517" spans="1:20" x14ac:dyDescent="0.3">
      <c r="A1517" t="s">
        <v>1644</v>
      </c>
      <c r="B1517" t="s">
        <v>6555</v>
      </c>
      <c r="C1517" t="s">
        <v>46</v>
      </c>
      <c r="D1517" t="s">
        <v>22</v>
      </c>
      <c r="E1517" t="s">
        <v>40</v>
      </c>
      <c r="F1517" t="s">
        <v>101</v>
      </c>
      <c r="G1517" t="s">
        <v>48</v>
      </c>
      <c r="H1517" t="s">
        <v>26</v>
      </c>
      <c r="I1517" t="s">
        <v>27</v>
      </c>
      <c r="J1517" t="s">
        <v>6555</v>
      </c>
      <c r="K1517" t="s">
        <v>28</v>
      </c>
      <c r="L1517" t="s">
        <v>28</v>
      </c>
      <c r="M1517">
        <v>1043</v>
      </c>
      <c r="N1517" t="s">
        <v>140</v>
      </c>
      <c r="O1517" t="s">
        <v>63</v>
      </c>
      <c r="P1517" t="s">
        <v>44</v>
      </c>
      <c r="Q1517">
        <v>3</v>
      </c>
      <c r="R1517" t="s">
        <v>37</v>
      </c>
      <c r="S1517">
        <v>3</v>
      </c>
      <c r="T1517" t="s">
        <v>6143</v>
      </c>
    </row>
    <row r="1518" spans="1:20" x14ac:dyDescent="0.3">
      <c r="A1518" t="s">
        <v>1645</v>
      </c>
      <c r="B1518" t="s">
        <v>6192</v>
      </c>
      <c r="C1518" t="s">
        <v>55</v>
      </c>
      <c r="D1518" t="s">
        <v>56</v>
      </c>
      <c r="E1518" t="s">
        <v>23</v>
      </c>
      <c r="F1518" t="s">
        <v>190</v>
      </c>
      <c r="G1518" t="s">
        <v>58</v>
      </c>
      <c r="H1518" t="s">
        <v>49</v>
      </c>
      <c r="I1518" t="s">
        <v>27</v>
      </c>
      <c r="J1518" t="s">
        <v>6192</v>
      </c>
      <c r="K1518" t="s">
        <v>28</v>
      </c>
      <c r="L1518" t="s">
        <v>28</v>
      </c>
      <c r="M1518">
        <v>133</v>
      </c>
      <c r="N1518" t="s">
        <v>29</v>
      </c>
      <c r="O1518" t="s">
        <v>63</v>
      </c>
      <c r="P1518" t="s">
        <v>31</v>
      </c>
      <c r="Q1518" t="s">
        <v>95</v>
      </c>
      <c r="R1518" t="s">
        <v>28</v>
      </c>
      <c r="S1518">
        <v>0</v>
      </c>
      <c r="T1518" t="s">
        <v>6446</v>
      </c>
    </row>
    <row r="1519" spans="1:20" x14ac:dyDescent="0.3">
      <c r="A1519" t="s">
        <v>1646</v>
      </c>
      <c r="B1519" t="s">
        <v>7203</v>
      </c>
      <c r="C1519" t="s">
        <v>60</v>
      </c>
      <c r="D1519" t="s">
        <v>56</v>
      </c>
      <c r="E1519" t="s">
        <v>40</v>
      </c>
      <c r="F1519" t="s">
        <v>145</v>
      </c>
      <c r="G1519" t="s">
        <v>62</v>
      </c>
      <c r="H1519" t="s">
        <v>49</v>
      </c>
      <c r="I1519" t="s">
        <v>27</v>
      </c>
      <c r="J1519" t="s">
        <v>7203</v>
      </c>
      <c r="K1519" t="s">
        <v>28</v>
      </c>
      <c r="L1519" t="s">
        <v>28</v>
      </c>
      <c r="M1519">
        <v>957</v>
      </c>
      <c r="N1519" t="s">
        <v>122</v>
      </c>
      <c r="O1519" t="s">
        <v>30</v>
      </c>
      <c r="P1519" t="s">
        <v>107</v>
      </c>
      <c r="Q1519">
        <v>3</v>
      </c>
      <c r="R1519" t="s">
        <v>37</v>
      </c>
      <c r="S1519">
        <v>3</v>
      </c>
      <c r="T1519" t="s">
        <v>6661</v>
      </c>
    </row>
    <row r="1520" spans="1:20" x14ac:dyDescent="0.3">
      <c r="A1520" t="s">
        <v>1647</v>
      </c>
      <c r="B1520" t="s">
        <v>6816</v>
      </c>
      <c r="C1520" t="s">
        <v>66</v>
      </c>
      <c r="D1520" t="s">
        <v>56</v>
      </c>
      <c r="E1520" t="s">
        <v>67</v>
      </c>
      <c r="F1520" t="s">
        <v>68</v>
      </c>
      <c r="G1520" t="s">
        <v>69</v>
      </c>
      <c r="H1520" t="s">
        <v>26</v>
      </c>
      <c r="I1520" t="s">
        <v>50</v>
      </c>
      <c r="J1520" t="s">
        <v>6816</v>
      </c>
      <c r="K1520" t="s">
        <v>6929</v>
      </c>
      <c r="L1520" t="s">
        <v>51</v>
      </c>
      <c r="M1520">
        <v>155</v>
      </c>
      <c r="N1520" t="s">
        <v>122</v>
      </c>
      <c r="O1520" t="s">
        <v>30</v>
      </c>
      <c r="P1520" t="s">
        <v>31</v>
      </c>
      <c r="Q1520" t="s">
        <v>95</v>
      </c>
      <c r="R1520" t="s">
        <v>28</v>
      </c>
      <c r="S1520">
        <v>0</v>
      </c>
      <c r="T1520" t="s">
        <v>6209</v>
      </c>
    </row>
    <row r="1521" spans="1:20" x14ac:dyDescent="0.3">
      <c r="A1521" t="s">
        <v>1648</v>
      </c>
      <c r="B1521" t="s">
        <v>7001</v>
      </c>
      <c r="C1521" t="s">
        <v>71</v>
      </c>
      <c r="D1521" t="s">
        <v>72</v>
      </c>
      <c r="E1521" t="s">
        <v>23</v>
      </c>
      <c r="F1521" t="s">
        <v>129</v>
      </c>
      <c r="G1521" t="s">
        <v>74</v>
      </c>
      <c r="H1521" t="s">
        <v>43</v>
      </c>
      <c r="I1521" t="s">
        <v>27</v>
      </c>
      <c r="J1521" t="s">
        <v>7001</v>
      </c>
      <c r="K1521" t="s">
        <v>28</v>
      </c>
      <c r="L1521" t="s">
        <v>28</v>
      </c>
      <c r="M1521">
        <v>215</v>
      </c>
      <c r="N1521" t="s">
        <v>29</v>
      </c>
      <c r="O1521" t="s">
        <v>43</v>
      </c>
      <c r="P1521" t="s">
        <v>44</v>
      </c>
      <c r="Q1521">
        <v>3</v>
      </c>
      <c r="R1521" t="s">
        <v>37</v>
      </c>
      <c r="S1521">
        <v>1</v>
      </c>
      <c r="T1521" t="s">
        <v>6283</v>
      </c>
    </row>
    <row r="1522" spans="1:20" x14ac:dyDescent="0.3">
      <c r="A1522" t="s">
        <v>1649</v>
      </c>
      <c r="B1522" t="s">
        <v>6491</v>
      </c>
      <c r="C1522" t="s">
        <v>77</v>
      </c>
      <c r="D1522" t="s">
        <v>72</v>
      </c>
      <c r="E1522" t="s">
        <v>40</v>
      </c>
      <c r="F1522" t="s">
        <v>114</v>
      </c>
      <c r="G1522" t="s">
        <v>94</v>
      </c>
      <c r="H1522" t="s">
        <v>43</v>
      </c>
      <c r="I1522" t="s">
        <v>50</v>
      </c>
      <c r="J1522" t="s">
        <v>6491</v>
      </c>
      <c r="K1522" t="s">
        <v>6957</v>
      </c>
      <c r="L1522" t="s">
        <v>51</v>
      </c>
      <c r="M1522">
        <v>262</v>
      </c>
      <c r="N1522" t="s">
        <v>52</v>
      </c>
      <c r="O1522" t="s">
        <v>63</v>
      </c>
      <c r="P1522" t="s">
        <v>31</v>
      </c>
      <c r="Q1522">
        <v>1</v>
      </c>
      <c r="R1522" t="s">
        <v>53</v>
      </c>
      <c r="S1522">
        <v>1</v>
      </c>
      <c r="T1522" t="s">
        <v>6601</v>
      </c>
    </row>
    <row r="1523" spans="1:20" x14ac:dyDescent="0.3">
      <c r="A1523" t="s">
        <v>1650</v>
      </c>
      <c r="B1523" t="s">
        <v>7230</v>
      </c>
      <c r="C1523" t="s">
        <v>81</v>
      </c>
      <c r="D1523" t="s">
        <v>72</v>
      </c>
      <c r="E1523" t="s">
        <v>23</v>
      </c>
      <c r="F1523" t="s">
        <v>82</v>
      </c>
      <c r="G1523" t="s">
        <v>83</v>
      </c>
      <c r="H1523" t="s">
        <v>26</v>
      </c>
      <c r="I1523" t="s">
        <v>27</v>
      </c>
      <c r="J1523" t="s">
        <v>7230</v>
      </c>
      <c r="K1523" t="s">
        <v>28</v>
      </c>
      <c r="L1523" t="s">
        <v>28</v>
      </c>
      <c r="M1523">
        <v>1046</v>
      </c>
      <c r="N1523" t="s">
        <v>29</v>
      </c>
      <c r="O1523" t="s">
        <v>105</v>
      </c>
      <c r="P1523" t="s">
        <v>107</v>
      </c>
      <c r="Q1523">
        <v>4</v>
      </c>
      <c r="R1523" t="s">
        <v>32</v>
      </c>
      <c r="S1523">
        <v>3</v>
      </c>
      <c r="T1523" t="s">
        <v>6241</v>
      </c>
    </row>
    <row r="1524" spans="1:20" x14ac:dyDescent="0.3">
      <c r="A1524" t="s">
        <v>1651</v>
      </c>
      <c r="B1524" t="s">
        <v>6888</v>
      </c>
      <c r="C1524" t="s">
        <v>86</v>
      </c>
      <c r="D1524" t="s">
        <v>87</v>
      </c>
      <c r="E1524" t="s">
        <v>67</v>
      </c>
      <c r="F1524" t="s">
        <v>88</v>
      </c>
      <c r="G1524" t="s">
        <v>89</v>
      </c>
      <c r="H1524" t="s">
        <v>49</v>
      </c>
      <c r="I1524" t="s">
        <v>27</v>
      </c>
      <c r="J1524" t="s">
        <v>6888</v>
      </c>
      <c r="K1524" t="s">
        <v>28</v>
      </c>
      <c r="L1524" t="s">
        <v>28</v>
      </c>
      <c r="M1524">
        <v>231</v>
      </c>
      <c r="N1524" t="s">
        <v>29</v>
      </c>
      <c r="O1524" t="s">
        <v>63</v>
      </c>
      <c r="P1524" t="s">
        <v>44</v>
      </c>
      <c r="Q1524">
        <v>3</v>
      </c>
      <c r="R1524" t="s">
        <v>37</v>
      </c>
      <c r="S1524">
        <v>1</v>
      </c>
      <c r="T1524" t="s">
        <v>6933</v>
      </c>
    </row>
    <row r="1525" spans="1:20" x14ac:dyDescent="0.3">
      <c r="A1525" t="s">
        <v>1652</v>
      </c>
      <c r="B1525" t="s">
        <v>6649</v>
      </c>
      <c r="C1525" t="s">
        <v>91</v>
      </c>
      <c r="D1525" t="s">
        <v>87</v>
      </c>
      <c r="E1525" t="s">
        <v>92</v>
      </c>
      <c r="F1525" t="s">
        <v>286</v>
      </c>
      <c r="G1525" t="s">
        <v>94</v>
      </c>
      <c r="H1525" t="s">
        <v>110</v>
      </c>
      <c r="I1525" t="s">
        <v>27</v>
      </c>
      <c r="J1525" t="s">
        <v>6649</v>
      </c>
      <c r="K1525" t="s">
        <v>28</v>
      </c>
      <c r="L1525" t="s">
        <v>28</v>
      </c>
      <c r="M1525">
        <v>718</v>
      </c>
      <c r="N1525" t="s">
        <v>52</v>
      </c>
      <c r="O1525" t="s">
        <v>30</v>
      </c>
      <c r="P1525" t="s">
        <v>133</v>
      </c>
      <c r="Q1525">
        <v>4</v>
      </c>
      <c r="R1525" t="s">
        <v>32</v>
      </c>
      <c r="S1525">
        <v>2</v>
      </c>
      <c r="T1525" t="s">
        <v>6438</v>
      </c>
    </row>
    <row r="1526" spans="1:20" x14ac:dyDescent="0.3">
      <c r="A1526" t="s">
        <v>1653</v>
      </c>
      <c r="B1526" t="s">
        <v>6905</v>
      </c>
      <c r="C1526" t="s">
        <v>21</v>
      </c>
      <c r="D1526" t="s">
        <v>22</v>
      </c>
      <c r="E1526" t="s">
        <v>23</v>
      </c>
      <c r="F1526" t="s">
        <v>288</v>
      </c>
      <c r="G1526" t="s">
        <v>25</v>
      </c>
      <c r="H1526" t="s">
        <v>43</v>
      </c>
      <c r="I1526" t="s">
        <v>27</v>
      </c>
      <c r="J1526" t="s">
        <v>6905</v>
      </c>
      <c r="K1526" t="s">
        <v>28</v>
      </c>
      <c r="L1526" t="s">
        <v>28</v>
      </c>
      <c r="M1526">
        <v>570</v>
      </c>
      <c r="N1526" t="s">
        <v>29</v>
      </c>
      <c r="O1526" t="s">
        <v>63</v>
      </c>
      <c r="P1526" t="s">
        <v>31</v>
      </c>
      <c r="Q1526">
        <v>3</v>
      </c>
      <c r="R1526" t="s">
        <v>37</v>
      </c>
      <c r="S1526">
        <v>2</v>
      </c>
      <c r="T1526" t="s">
        <v>6479</v>
      </c>
    </row>
    <row r="1527" spans="1:20" x14ac:dyDescent="0.3">
      <c r="A1527" t="s">
        <v>1654</v>
      </c>
      <c r="B1527" t="s">
        <v>7231</v>
      </c>
      <c r="C1527" t="s">
        <v>34</v>
      </c>
      <c r="D1527" t="s">
        <v>22</v>
      </c>
      <c r="E1527" t="s">
        <v>23</v>
      </c>
      <c r="F1527" t="s">
        <v>35</v>
      </c>
      <c r="G1527" t="s">
        <v>36</v>
      </c>
      <c r="H1527" t="s">
        <v>26</v>
      </c>
      <c r="I1527" t="s">
        <v>27</v>
      </c>
      <c r="J1527" t="s">
        <v>7231</v>
      </c>
      <c r="K1527" t="s">
        <v>28</v>
      </c>
      <c r="L1527" t="s">
        <v>28</v>
      </c>
      <c r="M1527">
        <v>519</v>
      </c>
      <c r="N1527" t="s">
        <v>52</v>
      </c>
      <c r="O1527" t="s">
        <v>30</v>
      </c>
      <c r="P1527" t="s">
        <v>44</v>
      </c>
      <c r="Q1527">
        <v>3</v>
      </c>
      <c r="R1527" t="s">
        <v>37</v>
      </c>
      <c r="S1527">
        <v>1</v>
      </c>
      <c r="T1527" t="s">
        <v>6434</v>
      </c>
    </row>
    <row r="1528" spans="1:20" x14ac:dyDescent="0.3">
      <c r="A1528" t="s">
        <v>1655</v>
      </c>
      <c r="B1528" t="s">
        <v>6250</v>
      </c>
      <c r="C1528" t="s">
        <v>39</v>
      </c>
      <c r="D1528" t="s">
        <v>22</v>
      </c>
      <c r="E1528" t="s">
        <v>40</v>
      </c>
      <c r="F1528" t="s">
        <v>41</v>
      </c>
      <c r="G1528" t="s">
        <v>42</v>
      </c>
      <c r="H1528" t="s">
        <v>43</v>
      </c>
      <c r="I1528" t="s">
        <v>50</v>
      </c>
      <c r="J1528" t="s">
        <v>6250</v>
      </c>
      <c r="K1528" t="s">
        <v>7232</v>
      </c>
      <c r="L1528" t="s">
        <v>51</v>
      </c>
      <c r="M1528">
        <v>179</v>
      </c>
      <c r="N1528" t="s">
        <v>75</v>
      </c>
      <c r="O1528" t="s">
        <v>63</v>
      </c>
      <c r="P1528" t="s">
        <v>44</v>
      </c>
      <c r="Q1528" t="s">
        <v>95</v>
      </c>
      <c r="R1528" t="s">
        <v>28</v>
      </c>
      <c r="S1528">
        <v>0</v>
      </c>
      <c r="T1528" t="s">
        <v>6293</v>
      </c>
    </row>
    <row r="1529" spans="1:20" x14ac:dyDescent="0.3">
      <c r="A1529" t="s">
        <v>1656</v>
      </c>
      <c r="B1529" t="s">
        <v>7105</v>
      </c>
      <c r="C1529" t="s">
        <v>46</v>
      </c>
      <c r="D1529" t="s">
        <v>22</v>
      </c>
      <c r="E1529" t="s">
        <v>40</v>
      </c>
      <c r="F1529" t="s">
        <v>41</v>
      </c>
      <c r="G1529" t="s">
        <v>42</v>
      </c>
      <c r="H1529" t="s">
        <v>43</v>
      </c>
      <c r="I1529" t="s">
        <v>27</v>
      </c>
      <c r="J1529" t="s">
        <v>7105</v>
      </c>
      <c r="K1529" t="s">
        <v>28</v>
      </c>
      <c r="L1529" t="s">
        <v>28</v>
      </c>
      <c r="M1529">
        <v>641</v>
      </c>
      <c r="N1529" t="s">
        <v>52</v>
      </c>
      <c r="O1529" t="s">
        <v>30</v>
      </c>
      <c r="P1529" t="s">
        <v>64</v>
      </c>
      <c r="Q1529">
        <v>4</v>
      </c>
      <c r="R1529" t="s">
        <v>32</v>
      </c>
      <c r="S1529">
        <v>2</v>
      </c>
      <c r="T1529" t="s">
        <v>6249</v>
      </c>
    </row>
    <row r="1530" spans="1:20" x14ac:dyDescent="0.3">
      <c r="A1530" t="s">
        <v>1657</v>
      </c>
      <c r="B1530" t="s">
        <v>6814</v>
      </c>
      <c r="C1530" t="s">
        <v>55</v>
      </c>
      <c r="D1530" t="s">
        <v>56</v>
      </c>
      <c r="E1530" t="s">
        <v>23</v>
      </c>
      <c r="F1530" t="s">
        <v>147</v>
      </c>
      <c r="G1530" t="s">
        <v>58</v>
      </c>
      <c r="H1530" t="s">
        <v>26</v>
      </c>
      <c r="I1530" t="s">
        <v>27</v>
      </c>
      <c r="J1530" t="s">
        <v>6814</v>
      </c>
      <c r="K1530" t="s">
        <v>28</v>
      </c>
      <c r="L1530" t="s">
        <v>28</v>
      </c>
      <c r="M1530">
        <v>827</v>
      </c>
      <c r="N1530" t="s">
        <v>122</v>
      </c>
      <c r="O1530" t="s">
        <v>43</v>
      </c>
      <c r="P1530" t="s">
        <v>107</v>
      </c>
      <c r="Q1530">
        <v>3</v>
      </c>
      <c r="R1530" t="s">
        <v>37</v>
      </c>
      <c r="S1530">
        <v>2</v>
      </c>
      <c r="T1530" t="s">
        <v>6360</v>
      </c>
    </row>
    <row r="1531" spans="1:20" x14ac:dyDescent="0.3">
      <c r="A1531" t="s">
        <v>1658</v>
      </c>
      <c r="B1531" t="s">
        <v>6756</v>
      </c>
      <c r="C1531" t="s">
        <v>60</v>
      </c>
      <c r="D1531" t="s">
        <v>56</v>
      </c>
      <c r="E1531" t="s">
        <v>40</v>
      </c>
      <c r="F1531" t="s">
        <v>307</v>
      </c>
      <c r="G1531" t="s">
        <v>62</v>
      </c>
      <c r="H1531" t="s">
        <v>110</v>
      </c>
      <c r="I1531" t="s">
        <v>27</v>
      </c>
      <c r="J1531" t="s">
        <v>6756</v>
      </c>
      <c r="K1531" t="s">
        <v>28</v>
      </c>
      <c r="L1531" t="s">
        <v>28</v>
      </c>
      <c r="M1531">
        <v>944</v>
      </c>
      <c r="N1531" t="s">
        <v>52</v>
      </c>
      <c r="O1531" t="s">
        <v>170</v>
      </c>
      <c r="P1531" t="s">
        <v>133</v>
      </c>
      <c r="Q1531">
        <v>5</v>
      </c>
      <c r="R1531" t="s">
        <v>119</v>
      </c>
      <c r="S1531">
        <v>3</v>
      </c>
      <c r="T1531" t="s">
        <v>7233</v>
      </c>
    </row>
    <row r="1532" spans="1:20" x14ac:dyDescent="0.3">
      <c r="A1532" t="s">
        <v>1659</v>
      </c>
      <c r="B1532" t="s">
        <v>6703</v>
      </c>
      <c r="C1532" t="s">
        <v>66</v>
      </c>
      <c r="D1532" t="s">
        <v>56</v>
      </c>
      <c r="E1532" t="s">
        <v>67</v>
      </c>
      <c r="F1532" t="s">
        <v>68</v>
      </c>
      <c r="G1532" t="s">
        <v>69</v>
      </c>
      <c r="H1532" t="s">
        <v>26</v>
      </c>
      <c r="I1532" t="s">
        <v>27</v>
      </c>
      <c r="J1532" t="s">
        <v>6703</v>
      </c>
      <c r="K1532" t="s">
        <v>28</v>
      </c>
      <c r="L1532" t="s">
        <v>28</v>
      </c>
      <c r="M1532">
        <v>365</v>
      </c>
      <c r="N1532" t="s">
        <v>52</v>
      </c>
      <c r="O1532" t="s">
        <v>63</v>
      </c>
      <c r="P1532" t="s">
        <v>44</v>
      </c>
      <c r="Q1532">
        <v>4</v>
      </c>
      <c r="R1532" t="s">
        <v>32</v>
      </c>
      <c r="S1532">
        <v>1</v>
      </c>
      <c r="T1532" t="s">
        <v>6476</v>
      </c>
    </row>
    <row r="1533" spans="1:20" x14ac:dyDescent="0.3">
      <c r="A1533" t="s">
        <v>1660</v>
      </c>
      <c r="B1533" t="s">
        <v>6330</v>
      </c>
      <c r="C1533" t="s">
        <v>71</v>
      </c>
      <c r="D1533" t="s">
        <v>72</v>
      </c>
      <c r="E1533" t="s">
        <v>23</v>
      </c>
      <c r="F1533" t="s">
        <v>150</v>
      </c>
      <c r="G1533" t="s">
        <v>74</v>
      </c>
      <c r="H1533" t="s">
        <v>26</v>
      </c>
      <c r="I1533" t="s">
        <v>27</v>
      </c>
      <c r="J1533" t="s">
        <v>6330</v>
      </c>
      <c r="K1533" t="s">
        <v>28</v>
      </c>
      <c r="L1533" t="s">
        <v>28</v>
      </c>
      <c r="M1533">
        <v>389</v>
      </c>
      <c r="N1533" t="s">
        <v>29</v>
      </c>
      <c r="O1533" t="s">
        <v>63</v>
      </c>
      <c r="P1533" t="s">
        <v>133</v>
      </c>
      <c r="Q1533">
        <v>2</v>
      </c>
      <c r="R1533" t="s">
        <v>53</v>
      </c>
      <c r="S1533">
        <v>1</v>
      </c>
      <c r="T1533" t="s">
        <v>6167</v>
      </c>
    </row>
    <row r="1534" spans="1:20" x14ac:dyDescent="0.3">
      <c r="A1534" t="s">
        <v>1661</v>
      </c>
      <c r="B1534" t="s">
        <v>6537</v>
      </c>
      <c r="C1534" t="s">
        <v>77</v>
      </c>
      <c r="D1534" t="s">
        <v>72</v>
      </c>
      <c r="E1534" t="s">
        <v>40</v>
      </c>
      <c r="F1534" t="s">
        <v>78</v>
      </c>
      <c r="G1534" t="s">
        <v>79</v>
      </c>
      <c r="H1534" t="s">
        <v>49</v>
      </c>
      <c r="I1534" t="s">
        <v>27</v>
      </c>
      <c r="J1534" t="s">
        <v>6537</v>
      </c>
      <c r="K1534" t="s">
        <v>28</v>
      </c>
      <c r="L1534" t="s">
        <v>28</v>
      </c>
      <c r="M1534">
        <v>148</v>
      </c>
      <c r="N1534" t="s">
        <v>52</v>
      </c>
      <c r="O1534" t="s">
        <v>30</v>
      </c>
      <c r="P1534" t="s">
        <v>64</v>
      </c>
      <c r="Q1534" t="s">
        <v>95</v>
      </c>
      <c r="R1534" t="s">
        <v>28</v>
      </c>
      <c r="S1534">
        <v>0</v>
      </c>
      <c r="T1534" t="s">
        <v>6795</v>
      </c>
    </row>
    <row r="1535" spans="1:20" x14ac:dyDescent="0.3">
      <c r="A1535" t="s">
        <v>1662</v>
      </c>
      <c r="B1535" t="s">
        <v>6683</v>
      </c>
      <c r="C1535" t="s">
        <v>81</v>
      </c>
      <c r="D1535" t="s">
        <v>72</v>
      </c>
      <c r="E1535" t="s">
        <v>23</v>
      </c>
      <c r="F1535" t="s">
        <v>82</v>
      </c>
      <c r="G1535" t="s">
        <v>83</v>
      </c>
      <c r="H1535" t="s">
        <v>26</v>
      </c>
      <c r="I1535" t="s">
        <v>27</v>
      </c>
      <c r="J1535" t="s">
        <v>6683</v>
      </c>
      <c r="K1535" t="s">
        <v>28</v>
      </c>
      <c r="L1535" t="s">
        <v>28</v>
      </c>
      <c r="M1535">
        <v>679</v>
      </c>
      <c r="N1535" t="s">
        <v>29</v>
      </c>
      <c r="O1535" t="s">
        <v>30</v>
      </c>
      <c r="P1535" t="s">
        <v>44</v>
      </c>
      <c r="Q1535">
        <v>3</v>
      </c>
      <c r="R1535" t="s">
        <v>37</v>
      </c>
      <c r="S1535">
        <v>2</v>
      </c>
      <c r="T1535" t="s">
        <v>6262</v>
      </c>
    </row>
    <row r="1536" spans="1:20" x14ac:dyDescent="0.3">
      <c r="A1536" t="s">
        <v>1663</v>
      </c>
      <c r="B1536" t="s">
        <v>7234</v>
      </c>
      <c r="C1536" t="s">
        <v>86</v>
      </c>
      <c r="D1536" t="s">
        <v>87</v>
      </c>
      <c r="E1536" t="s">
        <v>67</v>
      </c>
      <c r="F1536" t="s">
        <v>135</v>
      </c>
      <c r="G1536" t="s">
        <v>89</v>
      </c>
      <c r="H1536" t="s">
        <v>43</v>
      </c>
      <c r="I1536" t="s">
        <v>27</v>
      </c>
      <c r="J1536" t="s">
        <v>7234</v>
      </c>
      <c r="K1536" t="s">
        <v>28</v>
      </c>
      <c r="L1536" t="s">
        <v>28</v>
      </c>
      <c r="M1536">
        <v>445</v>
      </c>
      <c r="N1536" t="s">
        <v>29</v>
      </c>
      <c r="O1536" t="s">
        <v>63</v>
      </c>
      <c r="P1536" t="s">
        <v>31</v>
      </c>
      <c r="Q1536">
        <v>4</v>
      </c>
      <c r="R1536" t="s">
        <v>32</v>
      </c>
      <c r="S1536">
        <v>1</v>
      </c>
      <c r="T1536" t="s">
        <v>6296</v>
      </c>
    </row>
    <row r="1537" spans="1:20" x14ac:dyDescent="0.3">
      <c r="A1537" t="s">
        <v>1664</v>
      </c>
      <c r="B1537" t="s">
        <v>7226</v>
      </c>
      <c r="C1537" t="s">
        <v>91</v>
      </c>
      <c r="D1537" t="s">
        <v>87</v>
      </c>
      <c r="E1537" t="s">
        <v>92</v>
      </c>
      <c r="F1537" t="s">
        <v>138</v>
      </c>
      <c r="G1537" t="s">
        <v>36</v>
      </c>
      <c r="H1537" t="s">
        <v>43</v>
      </c>
      <c r="I1537" t="s">
        <v>50</v>
      </c>
      <c r="J1537" t="s">
        <v>7226</v>
      </c>
      <c r="K1537" t="s">
        <v>6512</v>
      </c>
      <c r="L1537" t="s">
        <v>159</v>
      </c>
      <c r="M1537">
        <v>355</v>
      </c>
      <c r="N1537" t="s">
        <v>29</v>
      </c>
      <c r="O1537" t="s">
        <v>63</v>
      </c>
      <c r="P1537" t="s">
        <v>44</v>
      </c>
      <c r="Q1537">
        <v>3</v>
      </c>
      <c r="R1537" t="s">
        <v>37</v>
      </c>
      <c r="S1537">
        <v>1</v>
      </c>
      <c r="T1537" t="s">
        <v>6266</v>
      </c>
    </row>
    <row r="1538" spans="1:20" x14ac:dyDescent="0.3">
      <c r="A1538" t="s">
        <v>1665</v>
      </c>
      <c r="B1538" t="s">
        <v>6445</v>
      </c>
      <c r="C1538" t="s">
        <v>21</v>
      </c>
      <c r="D1538" t="s">
        <v>22</v>
      </c>
      <c r="E1538" t="s">
        <v>23</v>
      </c>
      <c r="F1538" t="s">
        <v>99</v>
      </c>
      <c r="G1538" t="s">
        <v>36</v>
      </c>
      <c r="H1538" t="s">
        <v>49</v>
      </c>
      <c r="I1538" t="s">
        <v>27</v>
      </c>
      <c r="J1538" t="s">
        <v>6445</v>
      </c>
      <c r="K1538" t="s">
        <v>28</v>
      </c>
      <c r="L1538" t="s">
        <v>28</v>
      </c>
      <c r="M1538">
        <v>721</v>
      </c>
      <c r="N1538" t="s">
        <v>52</v>
      </c>
      <c r="O1538" t="s">
        <v>30</v>
      </c>
      <c r="P1538" t="s">
        <v>64</v>
      </c>
      <c r="Q1538">
        <v>3</v>
      </c>
      <c r="R1538" t="s">
        <v>37</v>
      </c>
      <c r="S1538">
        <v>2</v>
      </c>
      <c r="T1538" t="s">
        <v>6321</v>
      </c>
    </row>
    <row r="1539" spans="1:20" x14ac:dyDescent="0.3">
      <c r="A1539" t="s">
        <v>1666</v>
      </c>
      <c r="B1539" t="s">
        <v>7235</v>
      </c>
      <c r="C1539" t="s">
        <v>34</v>
      </c>
      <c r="D1539" t="s">
        <v>22</v>
      </c>
      <c r="E1539" t="s">
        <v>23</v>
      </c>
      <c r="F1539" t="s">
        <v>288</v>
      </c>
      <c r="G1539" t="s">
        <v>25</v>
      </c>
      <c r="H1539" t="s">
        <v>43</v>
      </c>
      <c r="I1539" t="s">
        <v>27</v>
      </c>
      <c r="J1539" t="s">
        <v>7235</v>
      </c>
      <c r="K1539" t="s">
        <v>28</v>
      </c>
      <c r="L1539" t="s">
        <v>28</v>
      </c>
      <c r="M1539">
        <v>354</v>
      </c>
      <c r="N1539" t="s">
        <v>52</v>
      </c>
      <c r="O1539" t="s">
        <v>63</v>
      </c>
      <c r="P1539" t="s">
        <v>107</v>
      </c>
      <c r="Q1539">
        <v>3</v>
      </c>
      <c r="R1539" t="s">
        <v>37</v>
      </c>
      <c r="S1539">
        <v>1</v>
      </c>
      <c r="T1539" t="s">
        <v>6138</v>
      </c>
    </row>
    <row r="1540" spans="1:20" x14ac:dyDescent="0.3">
      <c r="A1540" t="s">
        <v>1667</v>
      </c>
      <c r="B1540" t="s">
        <v>6199</v>
      </c>
      <c r="C1540" t="s">
        <v>39</v>
      </c>
      <c r="D1540" t="s">
        <v>22</v>
      </c>
      <c r="E1540" t="s">
        <v>40</v>
      </c>
      <c r="F1540" t="s">
        <v>174</v>
      </c>
      <c r="G1540" t="s">
        <v>42</v>
      </c>
      <c r="H1540" t="s">
        <v>26</v>
      </c>
      <c r="I1540" t="s">
        <v>50</v>
      </c>
      <c r="J1540" t="s">
        <v>6199</v>
      </c>
      <c r="K1540" t="s">
        <v>7236</v>
      </c>
      <c r="L1540" t="s">
        <v>51</v>
      </c>
      <c r="M1540">
        <v>140</v>
      </c>
      <c r="N1540" t="s">
        <v>52</v>
      </c>
      <c r="O1540" t="s">
        <v>30</v>
      </c>
      <c r="P1540" t="s">
        <v>107</v>
      </c>
      <c r="Q1540" t="s">
        <v>95</v>
      </c>
      <c r="R1540" t="s">
        <v>28</v>
      </c>
      <c r="S1540">
        <v>0</v>
      </c>
      <c r="T1540" t="s">
        <v>6304</v>
      </c>
    </row>
    <row r="1541" spans="1:20" x14ac:dyDescent="0.3">
      <c r="A1541" t="s">
        <v>1668</v>
      </c>
      <c r="B1541" t="s">
        <v>6214</v>
      </c>
      <c r="C1541" t="s">
        <v>46</v>
      </c>
      <c r="D1541" t="s">
        <v>22</v>
      </c>
      <c r="E1541" t="s">
        <v>40</v>
      </c>
      <c r="F1541" t="s">
        <v>47</v>
      </c>
      <c r="G1541" t="s">
        <v>48</v>
      </c>
      <c r="H1541" t="s">
        <v>49</v>
      </c>
      <c r="I1541" t="s">
        <v>27</v>
      </c>
      <c r="J1541" t="s">
        <v>6214</v>
      </c>
      <c r="K1541" t="s">
        <v>28</v>
      </c>
      <c r="L1541" t="s">
        <v>28</v>
      </c>
      <c r="M1541">
        <v>427</v>
      </c>
      <c r="N1541" t="s">
        <v>29</v>
      </c>
      <c r="O1541" t="s">
        <v>170</v>
      </c>
      <c r="P1541" t="s">
        <v>107</v>
      </c>
      <c r="Q1541">
        <v>1</v>
      </c>
      <c r="R1541" t="s">
        <v>53</v>
      </c>
      <c r="S1541">
        <v>1</v>
      </c>
      <c r="T1541" t="s">
        <v>6661</v>
      </c>
    </row>
    <row r="1542" spans="1:20" x14ac:dyDescent="0.3">
      <c r="A1542" t="s">
        <v>1669</v>
      </c>
      <c r="B1542" t="s">
        <v>6496</v>
      </c>
      <c r="C1542" t="s">
        <v>55</v>
      </c>
      <c r="D1542" t="s">
        <v>56</v>
      </c>
      <c r="E1542" t="s">
        <v>23</v>
      </c>
      <c r="F1542" t="s">
        <v>57</v>
      </c>
      <c r="G1542" t="s">
        <v>58</v>
      </c>
      <c r="H1542" t="s">
        <v>43</v>
      </c>
      <c r="I1542" t="s">
        <v>27</v>
      </c>
      <c r="J1542" t="s">
        <v>6496</v>
      </c>
      <c r="K1542" t="s">
        <v>28</v>
      </c>
      <c r="L1542" t="s">
        <v>28</v>
      </c>
      <c r="M1542">
        <v>887</v>
      </c>
      <c r="N1542" t="s">
        <v>140</v>
      </c>
      <c r="O1542" t="s">
        <v>30</v>
      </c>
      <c r="P1542" t="s">
        <v>64</v>
      </c>
      <c r="Q1542">
        <v>4</v>
      </c>
      <c r="R1542" t="s">
        <v>32</v>
      </c>
      <c r="S1542">
        <v>2</v>
      </c>
      <c r="T1542" t="s">
        <v>6393</v>
      </c>
    </row>
    <row r="1543" spans="1:20" x14ac:dyDescent="0.3">
      <c r="A1543" t="s">
        <v>1670</v>
      </c>
      <c r="B1543" t="s">
        <v>7212</v>
      </c>
      <c r="C1543" t="s">
        <v>60</v>
      </c>
      <c r="D1543" t="s">
        <v>56</v>
      </c>
      <c r="E1543" t="s">
        <v>40</v>
      </c>
      <c r="F1543" t="s">
        <v>104</v>
      </c>
      <c r="G1543" t="s">
        <v>62</v>
      </c>
      <c r="H1543" t="s">
        <v>43</v>
      </c>
      <c r="I1543" t="s">
        <v>27</v>
      </c>
      <c r="J1543" t="s">
        <v>7212</v>
      </c>
      <c r="K1543" t="s">
        <v>28</v>
      </c>
      <c r="L1543" t="s">
        <v>28</v>
      </c>
      <c r="M1543">
        <v>613</v>
      </c>
      <c r="N1543" t="s">
        <v>29</v>
      </c>
      <c r="O1543" t="s">
        <v>43</v>
      </c>
      <c r="P1543" t="s">
        <v>64</v>
      </c>
      <c r="Q1543">
        <v>1</v>
      </c>
      <c r="R1543" t="s">
        <v>53</v>
      </c>
      <c r="S1543">
        <v>2</v>
      </c>
      <c r="T1543" t="s">
        <v>6207</v>
      </c>
    </row>
    <row r="1544" spans="1:20" x14ac:dyDescent="0.3">
      <c r="A1544" t="s">
        <v>1671</v>
      </c>
      <c r="B1544" t="s">
        <v>7028</v>
      </c>
      <c r="C1544" t="s">
        <v>66</v>
      </c>
      <c r="D1544" t="s">
        <v>56</v>
      </c>
      <c r="E1544" t="s">
        <v>67</v>
      </c>
      <c r="F1544" t="s">
        <v>358</v>
      </c>
      <c r="G1544" t="s">
        <v>69</v>
      </c>
      <c r="H1544" t="s">
        <v>49</v>
      </c>
      <c r="I1544" t="s">
        <v>50</v>
      </c>
      <c r="J1544" t="s">
        <v>7028</v>
      </c>
      <c r="K1544" t="s">
        <v>6148</v>
      </c>
      <c r="L1544" t="s">
        <v>159</v>
      </c>
      <c r="M1544">
        <v>170</v>
      </c>
      <c r="N1544" t="s">
        <v>140</v>
      </c>
      <c r="O1544" t="s">
        <v>63</v>
      </c>
      <c r="P1544" t="s">
        <v>107</v>
      </c>
      <c r="Q1544" t="s">
        <v>95</v>
      </c>
      <c r="R1544" t="s">
        <v>28</v>
      </c>
      <c r="S1544">
        <v>0</v>
      </c>
      <c r="T1544" t="s">
        <v>6800</v>
      </c>
    </row>
    <row r="1545" spans="1:20" x14ac:dyDescent="0.3">
      <c r="A1545" t="s">
        <v>1672</v>
      </c>
      <c r="B1545" t="s">
        <v>6977</v>
      </c>
      <c r="C1545" t="s">
        <v>71</v>
      </c>
      <c r="D1545" t="s">
        <v>72</v>
      </c>
      <c r="E1545" t="s">
        <v>23</v>
      </c>
      <c r="F1545" t="s">
        <v>73</v>
      </c>
      <c r="G1545" t="s">
        <v>74</v>
      </c>
      <c r="H1545" t="s">
        <v>49</v>
      </c>
      <c r="I1545" t="s">
        <v>27</v>
      </c>
      <c r="J1545" t="s">
        <v>6977</v>
      </c>
      <c r="K1545" t="s">
        <v>28</v>
      </c>
      <c r="L1545" t="s">
        <v>28</v>
      </c>
      <c r="M1545">
        <v>496</v>
      </c>
      <c r="N1545" t="s">
        <v>52</v>
      </c>
      <c r="O1545" t="s">
        <v>63</v>
      </c>
      <c r="P1545" t="s">
        <v>31</v>
      </c>
      <c r="Q1545">
        <v>2</v>
      </c>
      <c r="R1545" t="s">
        <v>53</v>
      </c>
      <c r="S1545">
        <v>1</v>
      </c>
      <c r="T1545" t="s">
        <v>6385</v>
      </c>
    </row>
    <row r="1546" spans="1:20" x14ac:dyDescent="0.3">
      <c r="A1546" t="s">
        <v>1673</v>
      </c>
      <c r="B1546" t="s">
        <v>7155</v>
      </c>
      <c r="C1546" t="s">
        <v>77</v>
      </c>
      <c r="D1546" t="s">
        <v>72</v>
      </c>
      <c r="E1546" t="s">
        <v>40</v>
      </c>
      <c r="F1546" t="s">
        <v>78</v>
      </c>
      <c r="G1546" t="s">
        <v>79</v>
      </c>
      <c r="H1546" t="s">
        <v>49</v>
      </c>
      <c r="I1546" t="s">
        <v>50</v>
      </c>
      <c r="J1546" t="s">
        <v>7155</v>
      </c>
      <c r="K1546" t="s">
        <v>7232</v>
      </c>
      <c r="L1546" t="s">
        <v>51</v>
      </c>
      <c r="M1546">
        <v>559</v>
      </c>
      <c r="N1546" t="s">
        <v>122</v>
      </c>
      <c r="O1546" t="s">
        <v>30</v>
      </c>
      <c r="P1546" t="s">
        <v>64</v>
      </c>
      <c r="Q1546">
        <v>5</v>
      </c>
      <c r="R1546" t="s">
        <v>119</v>
      </c>
      <c r="S1546">
        <v>2</v>
      </c>
      <c r="T1546" t="s">
        <v>6525</v>
      </c>
    </row>
    <row r="1547" spans="1:20" x14ac:dyDescent="0.3">
      <c r="A1547" t="s">
        <v>1674</v>
      </c>
      <c r="B1547" t="s">
        <v>7056</v>
      </c>
      <c r="C1547" t="s">
        <v>81</v>
      </c>
      <c r="D1547" t="s">
        <v>72</v>
      </c>
      <c r="E1547" t="s">
        <v>23</v>
      </c>
      <c r="F1547" t="s">
        <v>82</v>
      </c>
      <c r="G1547" t="s">
        <v>83</v>
      </c>
      <c r="H1547" t="s">
        <v>26</v>
      </c>
      <c r="I1547" t="s">
        <v>27</v>
      </c>
      <c r="J1547" t="s">
        <v>7056</v>
      </c>
      <c r="K1547" t="s">
        <v>28</v>
      </c>
      <c r="L1547" t="s">
        <v>28</v>
      </c>
      <c r="M1547">
        <v>129</v>
      </c>
      <c r="N1547" t="s">
        <v>29</v>
      </c>
      <c r="O1547" t="s">
        <v>63</v>
      </c>
      <c r="P1547" t="s">
        <v>64</v>
      </c>
      <c r="Q1547" t="s">
        <v>95</v>
      </c>
      <c r="R1547" t="s">
        <v>28</v>
      </c>
      <c r="S1547">
        <v>0</v>
      </c>
      <c r="T1547" t="s">
        <v>6254</v>
      </c>
    </row>
    <row r="1548" spans="1:20" x14ac:dyDescent="0.3">
      <c r="A1548" t="s">
        <v>1675</v>
      </c>
      <c r="B1548" t="s">
        <v>6824</v>
      </c>
      <c r="C1548" t="s">
        <v>86</v>
      </c>
      <c r="D1548" t="s">
        <v>87</v>
      </c>
      <c r="E1548" t="s">
        <v>67</v>
      </c>
      <c r="F1548" t="s">
        <v>114</v>
      </c>
      <c r="G1548" t="s">
        <v>94</v>
      </c>
      <c r="H1548" t="s">
        <v>43</v>
      </c>
      <c r="I1548" t="s">
        <v>27</v>
      </c>
      <c r="J1548" t="s">
        <v>6824</v>
      </c>
      <c r="K1548" t="s">
        <v>28</v>
      </c>
      <c r="L1548" t="s">
        <v>28</v>
      </c>
      <c r="M1548">
        <v>1001</v>
      </c>
      <c r="N1548" t="s">
        <v>29</v>
      </c>
      <c r="O1548" t="s">
        <v>43</v>
      </c>
      <c r="P1548" t="s">
        <v>133</v>
      </c>
      <c r="Q1548">
        <v>3</v>
      </c>
      <c r="R1548" t="s">
        <v>37</v>
      </c>
      <c r="S1548">
        <v>3</v>
      </c>
      <c r="T1548" t="s">
        <v>6455</v>
      </c>
    </row>
    <row r="1549" spans="1:20" x14ac:dyDescent="0.3">
      <c r="A1549" t="s">
        <v>1676</v>
      </c>
      <c r="B1549" t="s">
        <v>7129</v>
      </c>
      <c r="C1549" t="s">
        <v>91</v>
      </c>
      <c r="D1549" t="s">
        <v>87</v>
      </c>
      <c r="E1549" t="s">
        <v>92</v>
      </c>
      <c r="F1549" t="s">
        <v>129</v>
      </c>
      <c r="G1549" t="s">
        <v>74</v>
      </c>
      <c r="H1549" t="s">
        <v>43</v>
      </c>
      <c r="I1549" t="s">
        <v>27</v>
      </c>
      <c r="J1549" t="s">
        <v>7129</v>
      </c>
      <c r="K1549" t="s">
        <v>28</v>
      </c>
      <c r="L1549" t="s">
        <v>28</v>
      </c>
      <c r="M1549">
        <v>505</v>
      </c>
      <c r="N1549" t="s">
        <v>29</v>
      </c>
      <c r="O1549" t="s">
        <v>63</v>
      </c>
      <c r="P1549" t="s">
        <v>107</v>
      </c>
      <c r="Q1549">
        <v>3</v>
      </c>
      <c r="R1549" t="s">
        <v>37</v>
      </c>
      <c r="S1549">
        <v>1</v>
      </c>
      <c r="T1549" t="s">
        <v>6180</v>
      </c>
    </row>
    <row r="1550" spans="1:20" x14ac:dyDescent="0.3">
      <c r="A1550" t="s">
        <v>1677</v>
      </c>
      <c r="B1550" t="s">
        <v>7139</v>
      </c>
      <c r="C1550" t="s">
        <v>21</v>
      </c>
      <c r="D1550" t="s">
        <v>22</v>
      </c>
      <c r="E1550" t="s">
        <v>23</v>
      </c>
      <c r="F1550" t="s">
        <v>288</v>
      </c>
      <c r="G1550" t="s">
        <v>25</v>
      </c>
      <c r="H1550" t="s">
        <v>43</v>
      </c>
      <c r="I1550" t="s">
        <v>27</v>
      </c>
      <c r="J1550" t="s">
        <v>7139</v>
      </c>
      <c r="K1550" t="s">
        <v>28</v>
      </c>
      <c r="L1550" t="s">
        <v>28</v>
      </c>
      <c r="M1550">
        <v>530</v>
      </c>
      <c r="N1550" t="s">
        <v>52</v>
      </c>
      <c r="O1550" t="s">
        <v>30</v>
      </c>
      <c r="P1550" t="s">
        <v>44</v>
      </c>
      <c r="Q1550">
        <v>3</v>
      </c>
      <c r="R1550" t="s">
        <v>37</v>
      </c>
      <c r="S1550">
        <v>1</v>
      </c>
      <c r="T1550" t="s">
        <v>6440</v>
      </c>
    </row>
    <row r="1551" spans="1:20" x14ac:dyDescent="0.3">
      <c r="A1551" t="s">
        <v>1678</v>
      </c>
      <c r="B1551" t="s">
        <v>6600</v>
      </c>
      <c r="C1551" t="s">
        <v>34</v>
      </c>
      <c r="D1551" t="s">
        <v>22</v>
      </c>
      <c r="E1551" t="s">
        <v>23</v>
      </c>
      <c r="F1551" t="s">
        <v>138</v>
      </c>
      <c r="G1551" t="s">
        <v>36</v>
      </c>
      <c r="H1551" t="s">
        <v>43</v>
      </c>
      <c r="I1551" t="s">
        <v>27</v>
      </c>
      <c r="J1551" t="s">
        <v>6600</v>
      </c>
      <c r="K1551" t="s">
        <v>28</v>
      </c>
      <c r="L1551" t="s">
        <v>28</v>
      </c>
      <c r="M1551">
        <v>288</v>
      </c>
      <c r="N1551" t="s">
        <v>52</v>
      </c>
      <c r="O1551" t="s">
        <v>63</v>
      </c>
      <c r="P1551" t="s">
        <v>107</v>
      </c>
      <c r="Q1551">
        <v>3</v>
      </c>
      <c r="R1551" t="s">
        <v>37</v>
      </c>
      <c r="S1551">
        <v>1</v>
      </c>
      <c r="T1551" t="s">
        <v>6393</v>
      </c>
    </row>
    <row r="1552" spans="1:20" x14ac:dyDescent="0.3">
      <c r="A1552" t="s">
        <v>1679</v>
      </c>
      <c r="B1552" t="s">
        <v>7237</v>
      </c>
      <c r="C1552" t="s">
        <v>39</v>
      </c>
      <c r="D1552" t="s">
        <v>22</v>
      </c>
      <c r="E1552" t="s">
        <v>40</v>
      </c>
      <c r="F1552" t="s">
        <v>174</v>
      </c>
      <c r="G1552" t="s">
        <v>42</v>
      </c>
      <c r="H1552" t="s">
        <v>26</v>
      </c>
      <c r="I1552" t="s">
        <v>50</v>
      </c>
      <c r="J1552" t="s">
        <v>7237</v>
      </c>
      <c r="K1552" t="s">
        <v>6248</v>
      </c>
      <c r="L1552" t="s">
        <v>51</v>
      </c>
      <c r="M1552">
        <v>119</v>
      </c>
      <c r="N1552" t="s">
        <v>140</v>
      </c>
      <c r="O1552" t="s">
        <v>30</v>
      </c>
      <c r="P1552" t="s">
        <v>64</v>
      </c>
      <c r="Q1552" t="s">
        <v>95</v>
      </c>
      <c r="R1552" t="s">
        <v>28</v>
      </c>
      <c r="S1552">
        <v>0</v>
      </c>
      <c r="T1552" t="s">
        <v>6616</v>
      </c>
    </row>
    <row r="1553" spans="1:20" x14ac:dyDescent="0.3">
      <c r="A1553" t="s">
        <v>1680</v>
      </c>
      <c r="B1553" t="s">
        <v>7027</v>
      </c>
      <c r="C1553" t="s">
        <v>46</v>
      </c>
      <c r="D1553" t="s">
        <v>22</v>
      </c>
      <c r="E1553" t="s">
        <v>40</v>
      </c>
      <c r="F1553" t="s">
        <v>41</v>
      </c>
      <c r="G1553" t="s">
        <v>42</v>
      </c>
      <c r="H1553" t="s">
        <v>43</v>
      </c>
      <c r="I1553" t="s">
        <v>27</v>
      </c>
      <c r="J1553" t="s">
        <v>7027</v>
      </c>
      <c r="K1553" t="s">
        <v>28</v>
      </c>
      <c r="L1553" t="s">
        <v>28</v>
      </c>
      <c r="M1553">
        <v>104</v>
      </c>
      <c r="N1553" t="s">
        <v>29</v>
      </c>
      <c r="O1553" t="s">
        <v>43</v>
      </c>
      <c r="P1553" t="s">
        <v>31</v>
      </c>
      <c r="Q1553" t="s">
        <v>95</v>
      </c>
      <c r="R1553" t="s">
        <v>28</v>
      </c>
      <c r="S1553">
        <v>0</v>
      </c>
      <c r="T1553" t="s">
        <v>6455</v>
      </c>
    </row>
    <row r="1554" spans="1:20" x14ac:dyDescent="0.3">
      <c r="A1554" t="s">
        <v>1681</v>
      </c>
      <c r="B1554" t="s">
        <v>6605</v>
      </c>
      <c r="C1554" t="s">
        <v>55</v>
      </c>
      <c r="D1554" t="s">
        <v>56</v>
      </c>
      <c r="E1554" t="s">
        <v>23</v>
      </c>
      <c r="F1554" t="s">
        <v>217</v>
      </c>
      <c r="G1554" t="s">
        <v>58</v>
      </c>
      <c r="H1554" t="s">
        <v>110</v>
      </c>
      <c r="I1554" t="s">
        <v>27</v>
      </c>
      <c r="J1554" t="s">
        <v>6605</v>
      </c>
      <c r="K1554" t="s">
        <v>28</v>
      </c>
      <c r="L1554" t="s">
        <v>28</v>
      </c>
      <c r="M1554">
        <v>265</v>
      </c>
      <c r="N1554" t="s">
        <v>29</v>
      </c>
      <c r="O1554" t="s">
        <v>63</v>
      </c>
      <c r="P1554" t="s">
        <v>133</v>
      </c>
      <c r="Q1554">
        <v>2</v>
      </c>
      <c r="R1554" t="s">
        <v>53</v>
      </c>
      <c r="S1554">
        <v>1</v>
      </c>
      <c r="T1554" t="s">
        <v>7233</v>
      </c>
    </row>
    <row r="1555" spans="1:20" x14ac:dyDescent="0.3">
      <c r="A1555" t="s">
        <v>1682</v>
      </c>
      <c r="B1555" t="s">
        <v>7238</v>
      </c>
      <c r="C1555" t="s">
        <v>60</v>
      </c>
      <c r="D1555" t="s">
        <v>56</v>
      </c>
      <c r="E1555" t="s">
        <v>40</v>
      </c>
      <c r="F1555" t="s">
        <v>61</v>
      </c>
      <c r="G1555" t="s">
        <v>62</v>
      </c>
      <c r="H1555" t="s">
        <v>26</v>
      </c>
      <c r="I1555" t="s">
        <v>50</v>
      </c>
      <c r="J1555" t="s">
        <v>7238</v>
      </c>
      <c r="K1555" t="s">
        <v>7158</v>
      </c>
      <c r="L1555" t="s">
        <v>51</v>
      </c>
      <c r="M1555">
        <v>401</v>
      </c>
      <c r="N1555" t="s">
        <v>52</v>
      </c>
      <c r="O1555" t="s">
        <v>63</v>
      </c>
      <c r="P1555" t="s">
        <v>107</v>
      </c>
      <c r="Q1555">
        <v>4</v>
      </c>
      <c r="R1555" t="s">
        <v>32</v>
      </c>
      <c r="S1555">
        <v>1</v>
      </c>
      <c r="T1555" t="s">
        <v>6196</v>
      </c>
    </row>
    <row r="1556" spans="1:20" x14ac:dyDescent="0.3">
      <c r="A1556" t="s">
        <v>1683</v>
      </c>
      <c r="B1556" t="s">
        <v>6877</v>
      </c>
      <c r="C1556" t="s">
        <v>66</v>
      </c>
      <c r="D1556" t="s">
        <v>56</v>
      </c>
      <c r="E1556" t="s">
        <v>67</v>
      </c>
      <c r="F1556" t="s">
        <v>68</v>
      </c>
      <c r="G1556" t="s">
        <v>69</v>
      </c>
      <c r="H1556" t="s">
        <v>26</v>
      </c>
      <c r="I1556" t="s">
        <v>50</v>
      </c>
      <c r="J1556" t="s">
        <v>6877</v>
      </c>
      <c r="K1556" t="s">
        <v>6364</v>
      </c>
      <c r="L1556" t="s">
        <v>51</v>
      </c>
      <c r="M1556">
        <v>443</v>
      </c>
      <c r="N1556" t="s">
        <v>122</v>
      </c>
      <c r="O1556" t="s">
        <v>30</v>
      </c>
      <c r="P1556" t="s">
        <v>44</v>
      </c>
      <c r="Q1556">
        <v>2</v>
      </c>
      <c r="R1556" t="s">
        <v>53</v>
      </c>
      <c r="S1556">
        <v>1</v>
      </c>
      <c r="T1556" t="s">
        <v>6434</v>
      </c>
    </row>
    <row r="1557" spans="1:20" x14ac:dyDescent="0.3">
      <c r="A1557" t="s">
        <v>1684</v>
      </c>
      <c r="B1557" t="s">
        <v>6918</v>
      </c>
      <c r="C1557" t="s">
        <v>71</v>
      </c>
      <c r="D1557" t="s">
        <v>72</v>
      </c>
      <c r="E1557" t="s">
        <v>23</v>
      </c>
      <c r="F1557" t="s">
        <v>129</v>
      </c>
      <c r="G1557" t="s">
        <v>74</v>
      </c>
      <c r="H1557" t="s">
        <v>43</v>
      </c>
      <c r="I1557" t="s">
        <v>27</v>
      </c>
      <c r="J1557" t="s">
        <v>6918</v>
      </c>
      <c r="K1557" t="s">
        <v>28</v>
      </c>
      <c r="L1557" t="s">
        <v>28</v>
      </c>
      <c r="M1557">
        <v>1086</v>
      </c>
      <c r="N1557" t="s">
        <v>75</v>
      </c>
      <c r="O1557" t="s">
        <v>170</v>
      </c>
      <c r="P1557" t="s">
        <v>133</v>
      </c>
      <c r="Q1557">
        <v>2</v>
      </c>
      <c r="R1557" t="s">
        <v>53</v>
      </c>
      <c r="S1557">
        <v>3</v>
      </c>
      <c r="T1557" t="s">
        <v>6200</v>
      </c>
    </row>
    <row r="1558" spans="1:20" x14ac:dyDescent="0.3">
      <c r="A1558" t="s">
        <v>1685</v>
      </c>
      <c r="B1558" t="s">
        <v>7067</v>
      </c>
      <c r="C1558" t="s">
        <v>77</v>
      </c>
      <c r="D1558" t="s">
        <v>72</v>
      </c>
      <c r="E1558" t="s">
        <v>40</v>
      </c>
      <c r="F1558" t="s">
        <v>93</v>
      </c>
      <c r="G1558" t="s">
        <v>94</v>
      </c>
      <c r="H1558" t="s">
        <v>26</v>
      </c>
      <c r="I1558" t="s">
        <v>27</v>
      </c>
      <c r="J1558" t="s">
        <v>7067</v>
      </c>
      <c r="K1558" t="s">
        <v>28</v>
      </c>
      <c r="L1558" t="s">
        <v>28</v>
      </c>
      <c r="M1558">
        <v>503</v>
      </c>
      <c r="N1558" t="s">
        <v>29</v>
      </c>
      <c r="O1558" t="s">
        <v>43</v>
      </c>
      <c r="P1558" t="s">
        <v>31</v>
      </c>
      <c r="Q1558">
        <v>3</v>
      </c>
      <c r="R1558" t="s">
        <v>37</v>
      </c>
      <c r="S1558">
        <v>1</v>
      </c>
      <c r="T1558" t="s">
        <v>6611</v>
      </c>
    </row>
    <row r="1559" spans="1:20" x14ac:dyDescent="0.3">
      <c r="A1559" t="s">
        <v>1686</v>
      </c>
      <c r="B1559" t="s">
        <v>7204</v>
      </c>
      <c r="C1559" t="s">
        <v>81</v>
      </c>
      <c r="D1559" t="s">
        <v>72</v>
      </c>
      <c r="E1559" t="s">
        <v>23</v>
      </c>
      <c r="F1559" t="s">
        <v>93</v>
      </c>
      <c r="G1559" t="s">
        <v>94</v>
      </c>
      <c r="H1559" t="s">
        <v>26</v>
      </c>
      <c r="I1559" t="s">
        <v>27</v>
      </c>
      <c r="J1559" t="s">
        <v>7204</v>
      </c>
      <c r="K1559" t="s">
        <v>28</v>
      </c>
      <c r="L1559" t="s">
        <v>28</v>
      </c>
      <c r="M1559">
        <v>905</v>
      </c>
      <c r="N1559" t="s">
        <v>52</v>
      </c>
      <c r="O1559" t="s">
        <v>63</v>
      </c>
      <c r="P1559" t="s">
        <v>31</v>
      </c>
      <c r="Q1559">
        <v>4</v>
      </c>
      <c r="R1559" t="s">
        <v>32</v>
      </c>
      <c r="S1559">
        <v>2</v>
      </c>
      <c r="T1559" t="s">
        <v>6136</v>
      </c>
    </row>
    <row r="1560" spans="1:20" x14ac:dyDescent="0.3">
      <c r="A1560" t="s">
        <v>1687</v>
      </c>
      <c r="B1560" t="s">
        <v>6817</v>
      </c>
      <c r="C1560" t="s">
        <v>86</v>
      </c>
      <c r="D1560" t="s">
        <v>87</v>
      </c>
      <c r="E1560" t="s">
        <v>67</v>
      </c>
      <c r="F1560" t="s">
        <v>116</v>
      </c>
      <c r="G1560" t="s">
        <v>89</v>
      </c>
      <c r="H1560" t="s">
        <v>26</v>
      </c>
      <c r="I1560" t="s">
        <v>27</v>
      </c>
      <c r="J1560" t="s">
        <v>6817</v>
      </c>
      <c r="K1560" t="s">
        <v>28</v>
      </c>
      <c r="L1560" t="s">
        <v>28</v>
      </c>
      <c r="M1560">
        <v>995</v>
      </c>
      <c r="N1560" t="s">
        <v>29</v>
      </c>
      <c r="O1560" t="s">
        <v>63</v>
      </c>
      <c r="P1560" t="s">
        <v>107</v>
      </c>
      <c r="Q1560">
        <v>4</v>
      </c>
      <c r="R1560" t="s">
        <v>32</v>
      </c>
      <c r="S1560">
        <v>3</v>
      </c>
      <c r="T1560" t="s">
        <v>6611</v>
      </c>
    </row>
    <row r="1561" spans="1:20" x14ac:dyDescent="0.3">
      <c r="A1561" t="s">
        <v>1688</v>
      </c>
      <c r="B1561" t="s">
        <v>7087</v>
      </c>
      <c r="C1561" t="s">
        <v>91</v>
      </c>
      <c r="D1561" t="s">
        <v>87</v>
      </c>
      <c r="E1561" t="s">
        <v>92</v>
      </c>
      <c r="F1561" t="s">
        <v>93</v>
      </c>
      <c r="G1561" t="s">
        <v>94</v>
      </c>
      <c r="H1561" t="s">
        <v>26</v>
      </c>
      <c r="I1561" t="s">
        <v>50</v>
      </c>
      <c r="J1561" t="s">
        <v>7087</v>
      </c>
      <c r="K1561" t="s">
        <v>7054</v>
      </c>
      <c r="L1561" t="s">
        <v>51</v>
      </c>
      <c r="M1561">
        <v>377</v>
      </c>
      <c r="N1561" t="s">
        <v>75</v>
      </c>
      <c r="O1561" t="s">
        <v>63</v>
      </c>
      <c r="P1561" t="s">
        <v>44</v>
      </c>
      <c r="Q1561">
        <v>4</v>
      </c>
      <c r="R1561" t="s">
        <v>32</v>
      </c>
      <c r="S1561">
        <v>1</v>
      </c>
      <c r="T1561" t="s">
        <v>6720</v>
      </c>
    </row>
    <row r="1562" spans="1:20" x14ac:dyDescent="0.3">
      <c r="A1562" t="s">
        <v>1689</v>
      </c>
      <c r="B1562" t="s">
        <v>7239</v>
      </c>
      <c r="C1562" t="s">
        <v>21</v>
      </c>
      <c r="D1562" t="s">
        <v>22</v>
      </c>
      <c r="E1562" t="s">
        <v>23</v>
      </c>
      <c r="F1562" t="s">
        <v>288</v>
      </c>
      <c r="G1562" t="s">
        <v>25</v>
      </c>
      <c r="H1562" t="s">
        <v>43</v>
      </c>
      <c r="I1562" t="s">
        <v>27</v>
      </c>
      <c r="J1562" t="s">
        <v>7239</v>
      </c>
      <c r="K1562" t="s">
        <v>28</v>
      </c>
      <c r="L1562" t="s">
        <v>28</v>
      </c>
      <c r="M1562">
        <v>1017</v>
      </c>
      <c r="N1562" t="s">
        <v>75</v>
      </c>
      <c r="O1562" t="s">
        <v>63</v>
      </c>
      <c r="P1562" t="s">
        <v>64</v>
      </c>
      <c r="Q1562">
        <v>3</v>
      </c>
      <c r="R1562" t="s">
        <v>37</v>
      </c>
      <c r="S1562">
        <v>3</v>
      </c>
      <c r="T1562" t="s">
        <v>6316</v>
      </c>
    </row>
    <row r="1563" spans="1:20" x14ac:dyDescent="0.3">
      <c r="A1563" t="s">
        <v>1690</v>
      </c>
      <c r="B1563" t="s">
        <v>6339</v>
      </c>
      <c r="C1563" t="s">
        <v>34</v>
      </c>
      <c r="D1563" t="s">
        <v>22</v>
      </c>
      <c r="E1563" t="s">
        <v>23</v>
      </c>
      <c r="F1563" t="s">
        <v>138</v>
      </c>
      <c r="G1563" t="s">
        <v>36</v>
      </c>
      <c r="H1563" t="s">
        <v>43</v>
      </c>
      <c r="I1563" t="s">
        <v>27</v>
      </c>
      <c r="J1563" t="s">
        <v>6339</v>
      </c>
      <c r="K1563" t="s">
        <v>28</v>
      </c>
      <c r="L1563" t="s">
        <v>28</v>
      </c>
      <c r="M1563">
        <v>682</v>
      </c>
      <c r="N1563" t="s">
        <v>52</v>
      </c>
      <c r="O1563" t="s">
        <v>63</v>
      </c>
      <c r="P1563" t="s">
        <v>107</v>
      </c>
      <c r="Q1563">
        <v>3</v>
      </c>
      <c r="R1563" t="s">
        <v>37</v>
      </c>
      <c r="S1563">
        <v>2</v>
      </c>
      <c r="T1563" t="s">
        <v>6504</v>
      </c>
    </row>
    <row r="1564" spans="1:20" x14ac:dyDescent="0.3">
      <c r="A1564" t="s">
        <v>1691</v>
      </c>
      <c r="B1564" t="s">
        <v>7111</v>
      </c>
      <c r="C1564" t="s">
        <v>39</v>
      </c>
      <c r="D1564" t="s">
        <v>22</v>
      </c>
      <c r="E1564" t="s">
        <v>40</v>
      </c>
      <c r="F1564" t="s">
        <v>41</v>
      </c>
      <c r="G1564" t="s">
        <v>42</v>
      </c>
      <c r="H1564" t="s">
        <v>43</v>
      </c>
      <c r="I1564" t="s">
        <v>50</v>
      </c>
      <c r="J1564" t="s">
        <v>7111</v>
      </c>
      <c r="K1564" t="s">
        <v>6531</v>
      </c>
      <c r="L1564" t="s">
        <v>159</v>
      </c>
      <c r="M1564">
        <v>107</v>
      </c>
      <c r="N1564" t="s">
        <v>52</v>
      </c>
      <c r="O1564" t="s">
        <v>30</v>
      </c>
      <c r="P1564" t="s">
        <v>64</v>
      </c>
      <c r="Q1564" t="s">
        <v>95</v>
      </c>
      <c r="R1564" t="s">
        <v>28</v>
      </c>
      <c r="S1564">
        <v>0</v>
      </c>
      <c r="T1564" t="s">
        <v>6143</v>
      </c>
    </row>
    <row r="1565" spans="1:20" x14ac:dyDescent="0.3">
      <c r="A1565" t="s">
        <v>1692</v>
      </c>
      <c r="B1565" t="s">
        <v>7240</v>
      </c>
      <c r="C1565" t="s">
        <v>46</v>
      </c>
      <c r="D1565" t="s">
        <v>22</v>
      </c>
      <c r="E1565" t="s">
        <v>40</v>
      </c>
      <c r="F1565" t="s">
        <v>143</v>
      </c>
      <c r="G1565" t="s">
        <v>48</v>
      </c>
      <c r="H1565" t="s">
        <v>43</v>
      </c>
      <c r="I1565" t="s">
        <v>27</v>
      </c>
      <c r="J1565" t="s">
        <v>7240</v>
      </c>
      <c r="K1565" t="s">
        <v>28</v>
      </c>
      <c r="L1565" t="s">
        <v>28</v>
      </c>
      <c r="M1565">
        <v>1049</v>
      </c>
      <c r="N1565" t="s">
        <v>29</v>
      </c>
      <c r="O1565" t="s">
        <v>30</v>
      </c>
      <c r="P1565" t="s">
        <v>133</v>
      </c>
      <c r="Q1565">
        <v>2</v>
      </c>
      <c r="R1565" t="s">
        <v>53</v>
      </c>
      <c r="S1565">
        <v>3</v>
      </c>
      <c r="T1565" t="s">
        <v>6202</v>
      </c>
    </row>
    <row r="1566" spans="1:20" x14ac:dyDescent="0.3">
      <c r="A1566" t="s">
        <v>1693</v>
      </c>
      <c r="B1566" t="s">
        <v>6817</v>
      </c>
      <c r="C1566" t="s">
        <v>55</v>
      </c>
      <c r="D1566" t="s">
        <v>56</v>
      </c>
      <c r="E1566" t="s">
        <v>23</v>
      </c>
      <c r="F1566" t="s">
        <v>190</v>
      </c>
      <c r="G1566" t="s">
        <v>58</v>
      </c>
      <c r="H1566" t="s">
        <v>49</v>
      </c>
      <c r="I1566" t="s">
        <v>27</v>
      </c>
      <c r="J1566" t="s">
        <v>6817</v>
      </c>
      <c r="K1566" t="s">
        <v>28</v>
      </c>
      <c r="L1566" t="s">
        <v>28</v>
      </c>
      <c r="M1566">
        <v>995</v>
      </c>
      <c r="N1566" t="s">
        <v>122</v>
      </c>
      <c r="O1566" t="s">
        <v>63</v>
      </c>
      <c r="P1566" t="s">
        <v>107</v>
      </c>
      <c r="Q1566">
        <v>3</v>
      </c>
      <c r="R1566" t="s">
        <v>37</v>
      </c>
      <c r="S1566">
        <v>3</v>
      </c>
      <c r="T1566" t="s">
        <v>6803</v>
      </c>
    </row>
    <row r="1567" spans="1:20" x14ac:dyDescent="0.3">
      <c r="A1567" t="s">
        <v>1694</v>
      </c>
      <c r="B1567" t="s">
        <v>6751</v>
      </c>
      <c r="C1567" t="s">
        <v>60</v>
      </c>
      <c r="D1567" t="s">
        <v>56</v>
      </c>
      <c r="E1567" t="s">
        <v>40</v>
      </c>
      <c r="F1567" t="s">
        <v>61</v>
      </c>
      <c r="G1567" t="s">
        <v>62</v>
      </c>
      <c r="H1567" t="s">
        <v>26</v>
      </c>
      <c r="I1567" t="s">
        <v>27</v>
      </c>
      <c r="J1567" t="s">
        <v>6751</v>
      </c>
      <c r="K1567" t="s">
        <v>28</v>
      </c>
      <c r="L1567" t="s">
        <v>28</v>
      </c>
      <c r="M1567">
        <v>273</v>
      </c>
      <c r="N1567" t="s">
        <v>29</v>
      </c>
      <c r="O1567" t="s">
        <v>105</v>
      </c>
      <c r="P1567" t="s">
        <v>31</v>
      </c>
      <c r="Q1567">
        <v>3</v>
      </c>
      <c r="R1567" t="s">
        <v>37</v>
      </c>
      <c r="S1567">
        <v>1</v>
      </c>
      <c r="T1567" t="s">
        <v>6212</v>
      </c>
    </row>
    <row r="1568" spans="1:20" x14ac:dyDescent="0.3">
      <c r="A1568" t="s">
        <v>1695</v>
      </c>
      <c r="B1568" t="s">
        <v>6384</v>
      </c>
      <c r="C1568" t="s">
        <v>66</v>
      </c>
      <c r="D1568" t="s">
        <v>56</v>
      </c>
      <c r="E1568" t="s">
        <v>67</v>
      </c>
      <c r="F1568" t="s">
        <v>193</v>
      </c>
      <c r="G1568" t="s">
        <v>69</v>
      </c>
      <c r="H1568" t="s">
        <v>43</v>
      </c>
      <c r="I1568" t="s">
        <v>27</v>
      </c>
      <c r="J1568" t="s">
        <v>6384</v>
      </c>
      <c r="K1568" t="s">
        <v>28</v>
      </c>
      <c r="L1568" t="s">
        <v>28</v>
      </c>
      <c r="M1568">
        <v>1021</v>
      </c>
      <c r="N1568" t="s">
        <v>75</v>
      </c>
      <c r="O1568" t="s">
        <v>63</v>
      </c>
      <c r="P1568" t="s">
        <v>31</v>
      </c>
      <c r="Q1568">
        <v>3</v>
      </c>
      <c r="R1568" t="s">
        <v>37</v>
      </c>
      <c r="S1568">
        <v>3</v>
      </c>
      <c r="T1568" t="s">
        <v>6369</v>
      </c>
    </row>
    <row r="1569" spans="1:20" x14ac:dyDescent="0.3">
      <c r="A1569" t="s">
        <v>1696</v>
      </c>
      <c r="B1569" t="s">
        <v>6520</v>
      </c>
      <c r="C1569" t="s">
        <v>71</v>
      </c>
      <c r="D1569" t="s">
        <v>72</v>
      </c>
      <c r="E1569" t="s">
        <v>23</v>
      </c>
      <c r="F1569" t="s">
        <v>138</v>
      </c>
      <c r="G1569" t="s">
        <v>36</v>
      </c>
      <c r="H1569" t="s">
        <v>43</v>
      </c>
      <c r="I1569" t="s">
        <v>50</v>
      </c>
      <c r="J1569" t="s">
        <v>6520</v>
      </c>
      <c r="K1569" t="s">
        <v>7241</v>
      </c>
      <c r="L1569" t="s">
        <v>51</v>
      </c>
      <c r="M1569">
        <v>126</v>
      </c>
      <c r="N1569" t="s">
        <v>29</v>
      </c>
      <c r="O1569" t="s">
        <v>30</v>
      </c>
      <c r="P1569" t="s">
        <v>133</v>
      </c>
      <c r="Q1569" t="s">
        <v>95</v>
      </c>
      <c r="R1569" t="s">
        <v>28</v>
      </c>
      <c r="S1569">
        <v>0</v>
      </c>
      <c r="T1569" t="s">
        <v>6196</v>
      </c>
    </row>
    <row r="1570" spans="1:20" x14ac:dyDescent="0.3">
      <c r="A1570" t="s">
        <v>1697</v>
      </c>
      <c r="B1570" t="s">
        <v>6413</v>
      </c>
      <c r="C1570" t="s">
        <v>77</v>
      </c>
      <c r="D1570" t="s">
        <v>72</v>
      </c>
      <c r="E1570" t="s">
        <v>40</v>
      </c>
      <c r="F1570" t="s">
        <v>131</v>
      </c>
      <c r="G1570" t="s">
        <v>79</v>
      </c>
      <c r="H1570" t="s">
        <v>26</v>
      </c>
      <c r="I1570" t="s">
        <v>27</v>
      </c>
      <c r="J1570" t="s">
        <v>6413</v>
      </c>
      <c r="K1570" t="s">
        <v>28</v>
      </c>
      <c r="L1570" t="s">
        <v>28</v>
      </c>
      <c r="M1570">
        <v>1023</v>
      </c>
      <c r="N1570" t="s">
        <v>52</v>
      </c>
      <c r="O1570" t="s">
        <v>63</v>
      </c>
      <c r="P1570" t="s">
        <v>64</v>
      </c>
      <c r="Q1570">
        <v>3</v>
      </c>
      <c r="R1570" t="s">
        <v>37</v>
      </c>
      <c r="S1570">
        <v>3</v>
      </c>
      <c r="T1570" t="s">
        <v>6321</v>
      </c>
    </row>
    <row r="1571" spans="1:20" x14ac:dyDescent="0.3">
      <c r="A1571" t="s">
        <v>1698</v>
      </c>
      <c r="B1571" t="s">
        <v>6639</v>
      </c>
      <c r="C1571" t="s">
        <v>81</v>
      </c>
      <c r="D1571" t="s">
        <v>72</v>
      </c>
      <c r="E1571" t="s">
        <v>23</v>
      </c>
      <c r="F1571" t="s">
        <v>82</v>
      </c>
      <c r="G1571" t="s">
        <v>83</v>
      </c>
      <c r="H1571" t="s">
        <v>26</v>
      </c>
      <c r="I1571" t="s">
        <v>27</v>
      </c>
      <c r="J1571" t="s">
        <v>6639</v>
      </c>
      <c r="K1571" t="s">
        <v>28</v>
      </c>
      <c r="L1571" t="s">
        <v>28</v>
      </c>
      <c r="M1571">
        <v>603</v>
      </c>
      <c r="N1571" t="s">
        <v>29</v>
      </c>
      <c r="O1571" t="s">
        <v>63</v>
      </c>
      <c r="P1571" t="s">
        <v>44</v>
      </c>
      <c r="Q1571">
        <v>4</v>
      </c>
      <c r="R1571" t="s">
        <v>32</v>
      </c>
      <c r="S1571">
        <v>2</v>
      </c>
      <c r="T1571" t="s">
        <v>6685</v>
      </c>
    </row>
    <row r="1572" spans="1:20" x14ac:dyDescent="0.3">
      <c r="A1572" t="s">
        <v>1699</v>
      </c>
      <c r="B1572" t="s">
        <v>7001</v>
      </c>
      <c r="C1572" t="s">
        <v>86</v>
      </c>
      <c r="D1572" t="s">
        <v>87</v>
      </c>
      <c r="E1572" t="s">
        <v>67</v>
      </c>
      <c r="F1572" t="s">
        <v>135</v>
      </c>
      <c r="G1572" t="s">
        <v>89</v>
      </c>
      <c r="H1572" t="s">
        <v>43</v>
      </c>
      <c r="I1572" t="s">
        <v>27</v>
      </c>
      <c r="J1572" t="s">
        <v>7001</v>
      </c>
      <c r="K1572" t="s">
        <v>28</v>
      </c>
      <c r="L1572" t="s">
        <v>28</v>
      </c>
      <c r="M1572">
        <v>215</v>
      </c>
      <c r="N1572" t="s">
        <v>75</v>
      </c>
      <c r="O1572" t="s">
        <v>30</v>
      </c>
      <c r="P1572" t="s">
        <v>64</v>
      </c>
      <c r="Q1572">
        <v>3</v>
      </c>
      <c r="R1572" t="s">
        <v>37</v>
      </c>
      <c r="S1572">
        <v>1</v>
      </c>
      <c r="T1572" t="s">
        <v>6393</v>
      </c>
    </row>
    <row r="1573" spans="1:20" x14ac:dyDescent="0.3">
      <c r="A1573" t="s">
        <v>1700</v>
      </c>
      <c r="B1573" t="s">
        <v>7238</v>
      </c>
      <c r="C1573" t="s">
        <v>91</v>
      </c>
      <c r="D1573" t="s">
        <v>87</v>
      </c>
      <c r="E1573" t="s">
        <v>92</v>
      </c>
      <c r="F1573" t="s">
        <v>114</v>
      </c>
      <c r="G1573" t="s">
        <v>94</v>
      </c>
      <c r="H1573" t="s">
        <v>43</v>
      </c>
      <c r="I1573" t="s">
        <v>27</v>
      </c>
      <c r="J1573" t="s">
        <v>7238</v>
      </c>
      <c r="K1573" t="s">
        <v>28</v>
      </c>
      <c r="L1573" t="s">
        <v>28</v>
      </c>
      <c r="M1573">
        <v>475</v>
      </c>
      <c r="N1573" t="s">
        <v>52</v>
      </c>
      <c r="O1573" t="s">
        <v>30</v>
      </c>
      <c r="P1573" t="s">
        <v>107</v>
      </c>
      <c r="Q1573">
        <v>4</v>
      </c>
      <c r="R1573" t="s">
        <v>32</v>
      </c>
      <c r="S1573">
        <v>1</v>
      </c>
      <c r="T1573" t="s">
        <v>6249</v>
      </c>
    </row>
    <row r="1574" spans="1:20" x14ac:dyDescent="0.3">
      <c r="A1574" t="s">
        <v>1701</v>
      </c>
      <c r="B1574" t="s">
        <v>7242</v>
      </c>
      <c r="C1574" t="s">
        <v>21</v>
      </c>
      <c r="D1574" t="s">
        <v>22</v>
      </c>
      <c r="E1574" t="s">
        <v>23</v>
      </c>
      <c r="F1574" t="s">
        <v>138</v>
      </c>
      <c r="G1574" t="s">
        <v>36</v>
      </c>
      <c r="H1574" t="s">
        <v>43</v>
      </c>
      <c r="I1574" t="s">
        <v>27</v>
      </c>
      <c r="J1574" t="s">
        <v>7242</v>
      </c>
      <c r="K1574" t="s">
        <v>28</v>
      </c>
      <c r="L1574" t="s">
        <v>28</v>
      </c>
      <c r="M1574">
        <v>1059</v>
      </c>
      <c r="N1574" t="s">
        <v>29</v>
      </c>
      <c r="O1574" t="s">
        <v>105</v>
      </c>
      <c r="P1574" t="s">
        <v>107</v>
      </c>
      <c r="Q1574">
        <v>4</v>
      </c>
      <c r="R1574" t="s">
        <v>32</v>
      </c>
      <c r="S1574">
        <v>3</v>
      </c>
      <c r="T1574" t="s">
        <v>6178</v>
      </c>
    </row>
    <row r="1575" spans="1:20" x14ac:dyDescent="0.3">
      <c r="A1575" t="s">
        <v>1702</v>
      </c>
      <c r="B1575" t="s">
        <v>7239</v>
      </c>
      <c r="C1575" t="s">
        <v>34</v>
      </c>
      <c r="D1575" t="s">
        <v>22</v>
      </c>
      <c r="E1575" t="s">
        <v>23</v>
      </c>
      <c r="F1575" t="s">
        <v>121</v>
      </c>
      <c r="G1575" t="s">
        <v>25</v>
      </c>
      <c r="H1575" t="s">
        <v>49</v>
      </c>
      <c r="I1575" t="s">
        <v>27</v>
      </c>
      <c r="J1575" t="s">
        <v>7239</v>
      </c>
      <c r="K1575" t="s">
        <v>28</v>
      </c>
      <c r="L1575" t="s">
        <v>28</v>
      </c>
      <c r="M1575">
        <v>1017</v>
      </c>
      <c r="N1575" t="s">
        <v>29</v>
      </c>
      <c r="O1575" t="s">
        <v>63</v>
      </c>
      <c r="P1575" t="s">
        <v>31</v>
      </c>
      <c r="Q1575">
        <v>2</v>
      </c>
      <c r="R1575" t="s">
        <v>53</v>
      </c>
      <c r="S1575">
        <v>3</v>
      </c>
      <c r="T1575" t="s">
        <v>6334</v>
      </c>
    </row>
    <row r="1576" spans="1:20" x14ac:dyDescent="0.3">
      <c r="A1576" t="s">
        <v>1703</v>
      </c>
      <c r="B1576" t="s">
        <v>6322</v>
      </c>
      <c r="C1576" t="s">
        <v>39</v>
      </c>
      <c r="D1576" t="s">
        <v>22</v>
      </c>
      <c r="E1576" t="s">
        <v>40</v>
      </c>
      <c r="F1576" t="s">
        <v>215</v>
      </c>
      <c r="G1576" t="s">
        <v>42</v>
      </c>
      <c r="H1576" t="s">
        <v>49</v>
      </c>
      <c r="I1576" t="s">
        <v>27</v>
      </c>
      <c r="J1576" t="s">
        <v>6322</v>
      </c>
      <c r="K1576" t="s">
        <v>28</v>
      </c>
      <c r="L1576" t="s">
        <v>28</v>
      </c>
      <c r="M1576">
        <v>811</v>
      </c>
      <c r="N1576" t="s">
        <v>52</v>
      </c>
      <c r="O1576" t="s">
        <v>105</v>
      </c>
      <c r="P1576" t="s">
        <v>31</v>
      </c>
      <c r="Q1576">
        <v>4</v>
      </c>
      <c r="R1576" t="s">
        <v>32</v>
      </c>
      <c r="S1576">
        <v>2</v>
      </c>
      <c r="T1576" t="s">
        <v>6803</v>
      </c>
    </row>
    <row r="1577" spans="1:20" x14ac:dyDescent="0.3">
      <c r="A1577" t="s">
        <v>1704</v>
      </c>
      <c r="B1577" t="s">
        <v>7229</v>
      </c>
      <c r="C1577" t="s">
        <v>46</v>
      </c>
      <c r="D1577" t="s">
        <v>22</v>
      </c>
      <c r="E1577" t="s">
        <v>40</v>
      </c>
      <c r="F1577" t="s">
        <v>101</v>
      </c>
      <c r="G1577" t="s">
        <v>48</v>
      </c>
      <c r="H1577" t="s">
        <v>26</v>
      </c>
      <c r="I1577" t="s">
        <v>50</v>
      </c>
      <c r="J1577" t="s">
        <v>7229</v>
      </c>
      <c r="K1577" t="s">
        <v>7148</v>
      </c>
      <c r="L1577" t="s">
        <v>159</v>
      </c>
      <c r="M1577">
        <v>906</v>
      </c>
      <c r="N1577" t="s">
        <v>29</v>
      </c>
      <c r="O1577" t="s">
        <v>30</v>
      </c>
      <c r="P1577" t="s">
        <v>64</v>
      </c>
      <c r="Q1577">
        <v>4</v>
      </c>
      <c r="R1577" t="s">
        <v>32</v>
      </c>
      <c r="S1577">
        <v>2</v>
      </c>
      <c r="T1577" t="s">
        <v>6202</v>
      </c>
    </row>
    <row r="1578" spans="1:20" x14ac:dyDescent="0.3">
      <c r="A1578" t="s">
        <v>1705</v>
      </c>
      <c r="B1578" t="s">
        <v>7025</v>
      </c>
      <c r="C1578" t="s">
        <v>55</v>
      </c>
      <c r="D1578" t="s">
        <v>56</v>
      </c>
      <c r="E1578" t="s">
        <v>23</v>
      </c>
      <c r="F1578" t="s">
        <v>61</v>
      </c>
      <c r="G1578" t="s">
        <v>62</v>
      </c>
      <c r="H1578" t="s">
        <v>26</v>
      </c>
      <c r="I1578" t="s">
        <v>27</v>
      </c>
      <c r="J1578" t="s">
        <v>7025</v>
      </c>
      <c r="K1578" t="s">
        <v>28</v>
      </c>
      <c r="L1578" t="s">
        <v>28</v>
      </c>
      <c r="M1578">
        <v>974</v>
      </c>
      <c r="N1578" t="s">
        <v>122</v>
      </c>
      <c r="O1578" t="s">
        <v>30</v>
      </c>
      <c r="P1578" t="s">
        <v>44</v>
      </c>
      <c r="Q1578">
        <v>3</v>
      </c>
      <c r="R1578" t="s">
        <v>37</v>
      </c>
      <c r="S1578">
        <v>3</v>
      </c>
      <c r="T1578" t="s">
        <v>6476</v>
      </c>
    </row>
    <row r="1579" spans="1:20" x14ac:dyDescent="0.3">
      <c r="A1579" t="s">
        <v>1706</v>
      </c>
      <c r="B1579" t="s">
        <v>7243</v>
      </c>
      <c r="C1579" t="s">
        <v>60</v>
      </c>
      <c r="D1579" t="s">
        <v>56</v>
      </c>
      <c r="E1579" t="s">
        <v>40</v>
      </c>
      <c r="F1579" t="s">
        <v>104</v>
      </c>
      <c r="G1579" t="s">
        <v>62</v>
      </c>
      <c r="H1579" t="s">
        <v>43</v>
      </c>
      <c r="I1579" t="s">
        <v>50</v>
      </c>
      <c r="J1579" t="s">
        <v>7243</v>
      </c>
      <c r="K1579" t="s">
        <v>6893</v>
      </c>
      <c r="L1579" t="s">
        <v>51</v>
      </c>
      <c r="M1579">
        <v>533</v>
      </c>
      <c r="N1579" t="s">
        <v>29</v>
      </c>
      <c r="O1579" t="s">
        <v>30</v>
      </c>
      <c r="P1579" t="s">
        <v>107</v>
      </c>
      <c r="Q1579">
        <v>3</v>
      </c>
      <c r="R1579" t="s">
        <v>37</v>
      </c>
      <c r="S1579">
        <v>1</v>
      </c>
      <c r="T1579" t="s">
        <v>6476</v>
      </c>
    </row>
    <row r="1580" spans="1:20" x14ac:dyDescent="0.3">
      <c r="A1580" t="s">
        <v>1707</v>
      </c>
      <c r="B1580" t="s">
        <v>6459</v>
      </c>
      <c r="C1580" t="s">
        <v>66</v>
      </c>
      <c r="D1580" t="s">
        <v>56</v>
      </c>
      <c r="E1580" t="s">
        <v>67</v>
      </c>
      <c r="F1580" t="s">
        <v>193</v>
      </c>
      <c r="G1580" t="s">
        <v>69</v>
      </c>
      <c r="H1580" t="s">
        <v>43</v>
      </c>
      <c r="I1580" t="s">
        <v>27</v>
      </c>
      <c r="J1580" t="s">
        <v>6459</v>
      </c>
      <c r="K1580" t="s">
        <v>28</v>
      </c>
      <c r="L1580" t="s">
        <v>28</v>
      </c>
      <c r="M1580">
        <v>758</v>
      </c>
      <c r="N1580" t="s">
        <v>29</v>
      </c>
      <c r="O1580" t="s">
        <v>63</v>
      </c>
      <c r="P1580" t="s">
        <v>31</v>
      </c>
      <c r="Q1580">
        <v>2</v>
      </c>
      <c r="R1580" t="s">
        <v>53</v>
      </c>
      <c r="S1580">
        <v>2</v>
      </c>
      <c r="T1580" t="s">
        <v>6212</v>
      </c>
    </row>
    <row r="1581" spans="1:20" x14ac:dyDescent="0.3">
      <c r="A1581" t="s">
        <v>1708</v>
      </c>
      <c r="B1581" t="s">
        <v>6901</v>
      </c>
      <c r="C1581" t="s">
        <v>71</v>
      </c>
      <c r="D1581" t="s">
        <v>72</v>
      </c>
      <c r="E1581" t="s">
        <v>23</v>
      </c>
      <c r="F1581" t="s">
        <v>129</v>
      </c>
      <c r="G1581" t="s">
        <v>74</v>
      </c>
      <c r="H1581" t="s">
        <v>43</v>
      </c>
      <c r="I1581" t="s">
        <v>27</v>
      </c>
      <c r="J1581" t="s">
        <v>6901</v>
      </c>
      <c r="K1581" t="s">
        <v>28</v>
      </c>
      <c r="L1581" t="s">
        <v>28</v>
      </c>
      <c r="M1581">
        <v>676</v>
      </c>
      <c r="N1581" t="s">
        <v>29</v>
      </c>
      <c r="O1581" t="s">
        <v>63</v>
      </c>
      <c r="P1581" t="s">
        <v>64</v>
      </c>
      <c r="Q1581">
        <v>3</v>
      </c>
      <c r="R1581" t="s">
        <v>37</v>
      </c>
      <c r="S1581">
        <v>2</v>
      </c>
      <c r="T1581" t="s">
        <v>6138</v>
      </c>
    </row>
    <row r="1582" spans="1:20" x14ac:dyDescent="0.3">
      <c r="A1582" t="s">
        <v>1709</v>
      </c>
      <c r="B1582" t="s">
        <v>6919</v>
      </c>
      <c r="C1582" t="s">
        <v>77</v>
      </c>
      <c r="D1582" t="s">
        <v>72</v>
      </c>
      <c r="E1582" t="s">
        <v>40</v>
      </c>
      <c r="F1582" t="s">
        <v>131</v>
      </c>
      <c r="G1582" t="s">
        <v>79</v>
      </c>
      <c r="H1582" t="s">
        <v>26</v>
      </c>
      <c r="I1582" t="s">
        <v>27</v>
      </c>
      <c r="J1582" t="s">
        <v>6919</v>
      </c>
      <c r="K1582" t="s">
        <v>28</v>
      </c>
      <c r="L1582" t="s">
        <v>28</v>
      </c>
      <c r="M1582">
        <v>194</v>
      </c>
      <c r="N1582" t="s">
        <v>75</v>
      </c>
      <c r="O1582" t="s">
        <v>63</v>
      </c>
      <c r="P1582" t="s">
        <v>31</v>
      </c>
      <c r="Q1582">
        <v>3</v>
      </c>
      <c r="R1582" t="s">
        <v>37</v>
      </c>
      <c r="S1582">
        <v>1</v>
      </c>
      <c r="T1582" t="s">
        <v>6298</v>
      </c>
    </row>
    <row r="1583" spans="1:20" x14ac:dyDescent="0.3">
      <c r="A1583" t="s">
        <v>1710</v>
      </c>
      <c r="B1583" t="s">
        <v>7244</v>
      </c>
      <c r="C1583" t="s">
        <v>81</v>
      </c>
      <c r="D1583" t="s">
        <v>72</v>
      </c>
      <c r="E1583" t="s">
        <v>23</v>
      </c>
      <c r="F1583" t="s">
        <v>82</v>
      </c>
      <c r="G1583" t="s">
        <v>83</v>
      </c>
      <c r="H1583" t="s">
        <v>26</v>
      </c>
      <c r="I1583" t="s">
        <v>50</v>
      </c>
      <c r="J1583" t="s">
        <v>7244</v>
      </c>
      <c r="K1583" t="s">
        <v>6441</v>
      </c>
      <c r="L1583" t="s">
        <v>51</v>
      </c>
      <c r="M1583">
        <v>283</v>
      </c>
      <c r="N1583" t="s">
        <v>122</v>
      </c>
      <c r="O1583" t="s">
        <v>105</v>
      </c>
      <c r="P1583" t="s">
        <v>44</v>
      </c>
      <c r="Q1583">
        <v>3</v>
      </c>
      <c r="R1583" t="s">
        <v>37</v>
      </c>
      <c r="S1583">
        <v>1</v>
      </c>
      <c r="T1583" t="s">
        <v>6363</v>
      </c>
    </row>
    <row r="1584" spans="1:20" x14ac:dyDescent="0.3">
      <c r="A1584" t="s">
        <v>1711</v>
      </c>
      <c r="B1584" t="s">
        <v>6139</v>
      </c>
      <c r="C1584" t="s">
        <v>86</v>
      </c>
      <c r="D1584" t="s">
        <v>87</v>
      </c>
      <c r="E1584" t="s">
        <v>67</v>
      </c>
      <c r="F1584" t="s">
        <v>88</v>
      </c>
      <c r="G1584" t="s">
        <v>89</v>
      </c>
      <c r="H1584" t="s">
        <v>49</v>
      </c>
      <c r="I1584" t="s">
        <v>27</v>
      </c>
      <c r="J1584" t="s">
        <v>6139</v>
      </c>
      <c r="K1584" t="s">
        <v>28</v>
      </c>
      <c r="L1584" t="s">
        <v>28</v>
      </c>
      <c r="M1584">
        <v>419</v>
      </c>
      <c r="N1584" t="s">
        <v>29</v>
      </c>
      <c r="O1584" t="s">
        <v>63</v>
      </c>
      <c r="P1584" t="s">
        <v>31</v>
      </c>
      <c r="Q1584">
        <v>2</v>
      </c>
      <c r="R1584" t="s">
        <v>53</v>
      </c>
      <c r="S1584">
        <v>1</v>
      </c>
      <c r="T1584" t="s">
        <v>6803</v>
      </c>
    </row>
    <row r="1585" spans="1:20" x14ac:dyDescent="0.3">
      <c r="A1585" t="s">
        <v>1712</v>
      </c>
      <c r="B1585" t="s">
        <v>6832</v>
      </c>
      <c r="C1585" t="s">
        <v>91</v>
      </c>
      <c r="D1585" t="s">
        <v>87</v>
      </c>
      <c r="E1585" t="s">
        <v>92</v>
      </c>
      <c r="F1585" t="s">
        <v>114</v>
      </c>
      <c r="G1585" t="s">
        <v>94</v>
      </c>
      <c r="H1585" t="s">
        <v>43</v>
      </c>
      <c r="I1585" t="s">
        <v>27</v>
      </c>
      <c r="J1585" t="s">
        <v>6832</v>
      </c>
      <c r="K1585" t="s">
        <v>28</v>
      </c>
      <c r="L1585" t="s">
        <v>28</v>
      </c>
      <c r="M1585">
        <v>457</v>
      </c>
      <c r="N1585" t="s">
        <v>122</v>
      </c>
      <c r="O1585" t="s">
        <v>30</v>
      </c>
      <c r="P1585" t="s">
        <v>44</v>
      </c>
      <c r="Q1585">
        <v>1</v>
      </c>
      <c r="R1585" t="s">
        <v>53</v>
      </c>
      <c r="S1585">
        <v>1</v>
      </c>
      <c r="T1585" t="s">
        <v>6393</v>
      </c>
    </row>
    <row r="1586" spans="1:20" x14ac:dyDescent="0.3">
      <c r="A1586" t="s">
        <v>1713</v>
      </c>
      <c r="B1586" t="s">
        <v>6882</v>
      </c>
      <c r="C1586" t="s">
        <v>21</v>
      </c>
      <c r="D1586" t="s">
        <v>22</v>
      </c>
      <c r="E1586" t="s">
        <v>23</v>
      </c>
      <c r="F1586" t="s">
        <v>288</v>
      </c>
      <c r="G1586" t="s">
        <v>25</v>
      </c>
      <c r="H1586" t="s">
        <v>43</v>
      </c>
      <c r="I1586" t="s">
        <v>27</v>
      </c>
      <c r="J1586" t="s">
        <v>6882</v>
      </c>
      <c r="K1586" t="s">
        <v>28</v>
      </c>
      <c r="L1586" t="s">
        <v>28</v>
      </c>
      <c r="M1586">
        <v>453</v>
      </c>
      <c r="N1586" t="s">
        <v>52</v>
      </c>
      <c r="O1586" t="s">
        <v>30</v>
      </c>
      <c r="P1586" t="s">
        <v>31</v>
      </c>
      <c r="Q1586">
        <v>4</v>
      </c>
      <c r="R1586" t="s">
        <v>32</v>
      </c>
      <c r="S1586">
        <v>1</v>
      </c>
      <c r="T1586" t="s">
        <v>6476</v>
      </c>
    </row>
    <row r="1587" spans="1:20" x14ac:dyDescent="0.3">
      <c r="A1587" t="s">
        <v>1714</v>
      </c>
      <c r="B1587" t="s">
        <v>6810</v>
      </c>
      <c r="C1587" t="s">
        <v>34</v>
      </c>
      <c r="D1587" t="s">
        <v>22</v>
      </c>
      <c r="E1587" t="s">
        <v>23</v>
      </c>
      <c r="F1587" t="s">
        <v>24</v>
      </c>
      <c r="G1587" t="s">
        <v>25</v>
      </c>
      <c r="H1587" t="s">
        <v>26</v>
      </c>
      <c r="I1587" t="s">
        <v>27</v>
      </c>
      <c r="J1587" t="s">
        <v>6810</v>
      </c>
      <c r="K1587" t="s">
        <v>28</v>
      </c>
      <c r="L1587" t="s">
        <v>28</v>
      </c>
      <c r="M1587">
        <v>1036</v>
      </c>
      <c r="N1587" t="s">
        <v>122</v>
      </c>
      <c r="O1587" t="s">
        <v>63</v>
      </c>
      <c r="P1587" t="s">
        <v>44</v>
      </c>
      <c r="Q1587">
        <v>4</v>
      </c>
      <c r="R1587" t="s">
        <v>32</v>
      </c>
      <c r="S1587">
        <v>3</v>
      </c>
      <c r="T1587" t="s">
        <v>6412</v>
      </c>
    </row>
    <row r="1588" spans="1:20" x14ac:dyDescent="0.3">
      <c r="A1588" t="s">
        <v>1715</v>
      </c>
      <c r="B1588" t="s">
        <v>6981</v>
      </c>
      <c r="C1588" t="s">
        <v>39</v>
      </c>
      <c r="D1588" t="s">
        <v>22</v>
      </c>
      <c r="E1588" t="s">
        <v>40</v>
      </c>
      <c r="F1588" t="s">
        <v>215</v>
      </c>
      <c r="G1588" t="s">
        <v>42</v>
      </c>
      <c r="H1588" t="s">
        <v>49</v>
      </c>
      <c r="I1588" t="s">
        <v>27</v>
      </c>
      <c r="J1588" t="s">
        <v>6981</v>
      </c>
      <c r="K1588" t="s">
        <v>28</v>
      </c>
      <c r="L1588" t="s">
        <v>28</v>
      </c>
      <c r="M1588">
        <v>501</v>
      </c>
      <c r="N1588" t="s">
        <v>52</v>
      </c>
      <c r="O1588" t="s">
        <v>30</v>
      </c>
      <c r="P1588" t="s">
        <v>44</v>
      </c>
      <c r="Q1588">
        <v>5</v>
      </c>
      <c r="R1588" t="s">
        <v>119</v>
      </c>
      <c r="S1588">
        <v>1</v>
      </c>
      <c r="T1588" t="s">
        <v>6182</v>
      </c>
    </row>
    <row r="1589" spans="1:20" x14ac:dyDescent="0.3">
      <c r="A1589" t="s">
        <v>1716</v>
      </c>
      <c r="B1589" t="s">
        <v>6607</v>
      </c>
      <c r="C1589" t="s">
        <v>46</v>
      </c>
      <c r="D1589" t="s">
        <v>22</v>
      </c>
      <c r="E1589" t="s">
        <v>40</v>
      </c>
      <c r="F1589" t="s">
        <v>143</v>
      </c>
      <c r="G1589" t="s">
        <v>48</v>
      </c>
      <c r="H1589" t="s">
        <v>43</v>
      </c>
      <c r="I1589" t="s">
        <v>50</v>
      </c>
      <c r="J1589" t="s">
        <v>6607</v>
      </c>
      <c r="K1589" t="s">
        <v>7245</v>
      </c>
      <c r="L1589" t="s">
        <v>159</v>
      </c>
      <c r="M1589">
        <v>373</v>
      </c>
      <c r="N1589" t="s">
        <v>29</v>
      </c>
      <c r="O1589" t="s">
        <v>63</v>
      </c>
      <c r="P1589" t="s">
        <v>64</v>
      </c>
      <c r="Q1589">
        <v>4</v>
      </c>
      <c r="R1589" t="s">
        <v>32</v>
      </c>
      <c r="S1589">
        <v>1</v>
      </c>
      <c r="T1589" t="s">
        <v>6440</v>
      </c>
    </row>
    <row r="1590" spans="1:20" x14ac:dyDescent="0.3">
      <c r="A1590" t="s">
        <v>1717</v>
      </c>
      <c r="B1590" t="s">
        <v>6148</v>
      </c>
      <c r="C1590" t="s">
        <v>55</v>
      </c>
      <c r="D1590" t="s">
        <v>56</v>
      </c>
      <c r="E1590" t="s">
        <v>23</v>
      </c>
      <c r="F1590" t="s">
        <v>147</v>
      </c>
      <c r="G1590" t="s">
        <v>58</v>
      </c>
      <c r="H1590" t="s">
        <v>26</v>
      </c>
      <c r="I1590" t="s">
        <v>27</v>
      </c>
      <c r="J1590" t="s">
        <v>6148</v>
      </c>
      <c r="K1590" t="s">
        <v>28</v>
      </c>
      <c r="L1590" t="s">
        <v>28</v>
      </c>
      <c r="M1590">
        <v>525</v>
      </c>
      <c r="N1590" t="s">
        <v>140</v>
      </c>
      <c r="O1590" t="s">
        <v>63</v>
      </c>
      <c r="P1590" t="s">
        <v>107</v>
      </c>
      <c r="Q1590">
        <v>2</v>
      </c>
      <c r="R1590" t="s">
        <v>53</v>
      </c>
      <c r="S1590">
        <v>1</v>
      </c>
      <c r="T1590" t="s">
        <v>6426</v>
      </c>
    </row>
    <row r="1591" spans="1:20" x14ac:dyDescent="0.3">
      <c r="A1591" t="s">
        <v>1718</v>
      </c>
      <c r="B1591" t="s">
        <v>6419</v>
      </c>
      <c r="C1591" t="s">
        <v>60</v>
      </c>
      <c r="D1591" t="s">
        <v>56</v>
      </c>
      <c r="E1591" t="s">
        <v>40</v>
      </c>
      <c r="F1591" t="s">
        <v>104</v>
      </c>
      <c r="G1591" t="s">
        <v>62</v>
      </c>
      <c r="H1591" t="s">
        <v>43</v>
      </c>
      <c r="I1591" t="s">
        <v>27</v>
      </c>
      <c r="J1591" t="s">
        <v>6419</v>
      </c>
      <c r="K1591" t="s">
        <v>28</v>
      </c>
      <c r="L1591" t="s">
        <v>28</v>
      </c>
      <c r="M1591">
        <v>259</v>
      </c>
      <c r="N1591" t="s">
        <v>29</v>
      </c>
      <c r="O1591" t="s">
        <v>63</v>
      </c>
      <c r="P1591" t="s">
        <v>64</v>
      </c>
      <c r="Q1591">
        <v>3</v>
      </c>
      <c r="R1591" t="s">
        <v>37</v>
      </c>
      <c r="S1591">
        <v>1</v>
      </c>
      <c r="T1591" t="s">
        <v>6432</v>
      </c>
    </row>
    <row r="1592" spans="1:20" x14ac:dyDescent="0.3">
      <c r="A1592" t="s">
        <v>1719</v>
      </c>
      <c r="B1592" t="s">
        <v>7082</v>
      </c>
      <c r="C1592" t="s">
        <v>66</v>
      </c>
      <c r="D1592" t="s">
        <v>56</v>
      </c>
      <c r="E1592" t="s">
        <v>67</v>
      </c>
      <c r="F1592" t="s">
        <v>35</v>
      </c>
      <c r="G1592" t="s">
        <v>36</v>
      </c>
      <c r="H1592" t="s">
        <v>26</v>
      </c>
      <c r="I1592" t="s">
        <v>27</v>
      </c>
      <c r="J1592" t="s">
        <v>7082</v>
      </c>
      <c r="K1592" t="s">
        <v>28</v>
      </c>
      <c r="L1592" t="s">
        <v>28</v>
      </c>
      <c r="M1592">
        <v>484</v>
      </c>
      <c r="N1592" t="s">
        <v>52</v>
      </c>
      <c r="O1592" t="s">
        <v>63</v>
      </c>
      <c r="P1592" t="s">
        <v>133</v>
      </c>
      <c r="Q1592">
        <v>2</v>
      </c>
      <c r="R1592" t="s">
        <v>53</v>
      </c>
      <c r="S1592">
        <v>1</v>
      </c>
      <c r="T1592" t="s">
        <v>6241</v>
      </c>
    </row>
    <row r="1593" spans="1:20" x14ac:dyDescent="0.3">
      <c r="A1593" t="s">
        <v>1720</v>
      </c>
      <c r="B1593" t="s">
        <v>6914</v>
      </c>
      <c r="C1593" t="s">
        <v>71</v>
      </c>
      <c r="D1593" t="s">
        <v>72</v>
      </c>
      <c r="E1593" t="s">
        <v>23</v>
      </c>
      <c r="F1593" t="s">
        <v>150</v>
      </c>
      <c r="G1593" t="s">
        <v>74</v>
      </c>
      <c r="H1593" t="s">
        <v>26</v>
      </c>
      <c r="I1593" t="s">
        <v>27</v>
      </c>
      <c r="J1593" t="s">
        <v>6914</v>
      </c>
      <c r="K1593" t="s">
        <v>28</v>
      </c>
      <c r="L1593" t="s">
        <v>28</v>
      </c>
      <c r="M1593">
        <v>283</v>
      </c>
      <c r="N1593" t="s">
        <v>75</v>
      </c>
      <c r="O1593" t="s">
        <v>63</v>
      </c>
      <c r="P1593" t="s">
        <v>64</v>
      </c>
      <c r="Q1593">
        <v>3</v>
      </c>
      <c r="R1593" t="s">
        <v>37</v>
      </c>
      <c r="S1593">
        <v>1</v>
      </c>
      <c r="T1593" t="s">
        <v>6209</v>
      </c>
    </row>
    <row r="1594" spans="1:20" x14ac:dyDescent="0.3">
      <c r="A1594" t="s">
        <v>1721</v>
      </c>
      <c r="B1594" t="s">
        <v>7155</v>
      </c>
      <c r="C1594" t="s">
        <v>77</v>
      </c>
      <c r="D1594" t="s">
        <v>72</v>
      </c>
      <c r="E1594" t="s">
        <v>40</v>
      </c>
      <c r="F1594" t="s">
        <v>131</v>
      </c>
      <c r="G1594" t="s">
        <v>79</v>
      </c>
      <c r="H1594" t="s">
        <v>26</v>
      </c>
      <c r="I1594" t="s">
        <v>27</v>
      </c>
      <c r="J1594" t="s">
        <v>7155</v>
      </c>
      <c r="K1594" t="s">
        <v>28</v>
      </c>
      <c r="L1594" t="s">
        <v>28</v>
      </c>
      <c r="M1594">
        <v>585</v>
      </c>
      <c r="N1594" t="s">
        <v>52</v>
      </c>
      <c r="O1594" t="s">
        <v>63</v>
      </c>
      <c r="P1594" t="s">
        <v>64</v>
      </c>
      <c r="Q1594">
        <v>3</v>
      </c>
      <c r="R1594" t="s">
        <v>37</v>
      </c>
      <c r="S1594">
        <v>2</v>
      </c>
      <c r="T1594" t="s">
        <v>6264</v>
      </c>
    </row>
    <row r="1595" spans="1:20" x14ac:dyDescent="0.3">
      <c r="A1595" t="s">
        <v>1722</v>
      </c>
      <c r="B1595" t="s">
        <v>6701</v>
      </c>
      <c r="C1595" t="s">
        <v>81</v>
      </c>
      <c r="D1595" t="s">
        <v>72</v>
      </c>
      <c r="E1595" t="s">
        <v>23</v>
      </c>
      <c r="F1595" t="s">
        <v>223</v>
      </c>
      <c r="G1595" t="s">
        <v>83</v>
      </c>
      <c r="H1595" t="s">
        <v>49</v>
      </c>
      <c r="I1595" t="s">
        <v>27</v>
      </c>
      <c r="J1595" t="s">
        <v>6701</v>
      </c>
      <c r="K1595" t="s">
        <v>28</v>
      </c>
      <c r="L1595" t="s">
        <v>28</v>
      </c>
      <c r="M1595">
        <v>476</v>
      </c>
      <c r="N1595" t="s">
        <v>29</v>
      </c>
      <c r="O1595" t="s">
        <v>43</v>
      </c>
      <c r="P1595" t="s">
        <v>107</v>
      </c>
      <c r="Q1595">
        <v>4</v>
      </c>
      <c r="R1595" t="s">
        <v>32</v>
      </c>
      <c r="S1595">
        <v>1</v>
      </c>
      <c r="T1595" t="s">
        <v>6136</v>
      </c>
    </row>
    <row r="1596" spans="1:20" x14ac:dyDescent="0.3">
      <c r="A1596" t="s">
        <v>1723</v>
      </c>
      <c r="B1596" t="s">
        <v>7138</v>
      </c>
      <c r="C1596" t="s">
        <v>86</v>
      </c>
      <c r="D1596" t="s">
        <v>87</v>
      </c>
      <c r="E1596" t="s">
        <v>67</v>
      </c>
      <c r="F1596" t="s">
        <v>325</v>
      </c>
      <c r="G1596" t="s">
        <v>89</v>
      </c>
      <c r="H1596" t="s">
        <v>110</v>
      </c>
      <c r="I1596" t="s">
        <v>27</v>
      </c>
      <c r="J1596" t="s">
        <v>7138</v>
      </c>
      <c r="K1596" t="s">
        <v>28</v>
      </c>
      <c r="L1596" t="s">
        <v>28</v>
      </c>
      <c r="M1596">
        <v>919</v>
      </c>
      <c r="N1596" t="s">
        <v>29</v>
      </c>
      <c r="O1596" t="s">
        <v>63</v>
      </c>
      <c r="P1596" t="s">
        <v>31</v>
      </c>
      <c r="Q1596">
        <v>5</v>
      </c>
      <c r="R1596" t="s">
        <v>119</v>
      </c>
      <c r="S1596">
        <v>3</v>
      </c>
      <c r="T1596" t="s">
        <v>6646</v>
      </c>
    </row>
    <row r="1597" spans="1:20" x14ac:dyDescent="0.3">
      <c r="A1597" t="s">
        <v>1724</v>
      </c>
      <c r="B1597" t="s">
        <v>7075</v>
      </c>
      <c r="C1597" t="s">
        <v>91</v>
      </c>
      <c r="D1597" t="s">
        <v>87</v>
      </c>
      <c r="E1597" t="s">
        <v>92</v>
      </c>
      <c r="F1597" t="s">
        <v>114</v>
      </c>
      <c r="G1597" t="s">
        <v>94</v>
      </c>
      <c r="H1597" t="s">
        <v>43</v>
      </c>
      <c r="I1597" t="s">
        <v>50</v>
      </c>
      <c r="J1597" t="s">
        <v>7075</v>
      </c>
      <c r="K1597" t="s">
        <v>7246</v>
      </c>
      <c r="L1597" t="s">
        <v>159</v>
      </c>
      <c r="M1597">
        <v>120</v>
      </c>
      <c r="N1597" t="s">
        <v>29</v>
      </c>
      <c r="O1597" t="s">
        <v>63</v>
      </c>
      <c r="P1597" t="s">
        <v>64</v>
      </c>
      <c r="Q1597" t="s">
        <v>95</v>
      </c>
      <c r="R1597" t="s">
        <v>28</v>
      </c>
      <c r="S1597">
        <v>0</v>
      </c>
      <c r="T1597" t="s">
        <v>6185</v>
      </c>
    </row>
    <row r="1598" spans="1:20" x14ac:dyDescent="0.3">
      <c r="A1598" t="s">
        <v>1725</v>
      </c>
      <c r="B1598" t="s">
        <v>6498</v>
      </c>
      <c r="C1598" t="s">
        <v>21</v>
      </c>
      <c r="D1598" t="s">
        <v>22</v>
      </c>
      <c r="E1598" t="s">
        <v>23</v>
      </c>
      <c r="F1598" t="s">
        <v>121</v>
      </c>
      <c r="G1598" t="s">
        <v>25</v>
      </c>
      <c r="H1598" t="s">
        <v>49</v>
      </c>
      <c r="I1598" t="s">
        <v>27</v>
      </c>
      <c r="J1598" t="s">
        <v>6498</v>
      </c>
      <c r="K1598" t="s">
        <v>28</v>
      </c>
      <c r="L1598" t="s">
        <v>28</v>
      </c>
      <c r="M1598">
        <v>246</v>
      </c>
      <c r="N1598" t="s">
        <v>122</v>
      </c>
      <c r="O1598" t="s">
        <v>105</v>
      </c>
      <c r="P1598" t="s">
        <v>31</v>
      </c>
      <c r="Q1598">
        <v>3</v>
      </c>
      <c r="R1598" t="s">
        <v>37</v>
      </c>
      <c r="S1598">
        <v>1</v>
      </c>
      <c r="T1598" t="s">
        <v>6141</v>
      </c>
    </row>
    <row r="1599" spans="1:20" x14ac:dyDescent="0.3">
      <c r="A1599" t="s">
        <v>1726</v>
      </c>
      <c r="B1599" t="s">
        <v>6788</v>
      </c>
      <c r="C1599" t="s">
        <v>34</v>
      </c>
      <c r="D1599" t="s">
        <v>22</v>
      </c>
      <c r="E1599" t="s">
        <v>23</v>
      </c>
      <c r="F1599" t="s">
        <v>288</v>
      </c>
      <c r="G1599" t="s">
        <v>25</v>
      </c>
      <c r="H1599" t="s">
        <v>43</v>
      </c>
      <c r="I1599" t="s">
        <v>27</v>
      </c>
      <c r="J1599" t="s">
        <v>6788</v>
      </c>
      <c r="K1599" t="s">
        <v>28</v>
      </c>
      <c r="L1599" t="s">
        <v>28</v>
      </c>
      <c r="M1599">
        <v>482</v>
      </c>
      <c r="N1599" t="s">
        <v>29</v>
      </c>
      <c r="O1599" t="s">
        <v>105</v>
      </c>
      <c r="P1599" t="s">
        <v>133</v>
      </c>
      <c r="Q1599">
        <v>3</v>
      </c>
      <c r="R1599" t="s">
        <v>37</v>
      </c>
      <c r="S1599">
        <v>1</v>
      </c>
      <c r="T1599" t="s">
        <v>6509</v>
      </c>
    </row>
    <row r="1600" spans="1:20" x14ac:dyDescent="0.3">
      <c r="A1600" t="s">
        <v>1727</v>
      </c>
      <c r="B1600" t="s">
        <v>7247</v>
      </c>
      <c r="C1600" t="s">
        <v>39</v>
      </c>
      <c r="D1600" t="s">
        <v>22</v>
      </c>
      <c r="E1600" t="s">
        <v>40</v>
      </c>
      <c r="F1600" t="s">
        <v>174</v>
      </c>
      <c r="G1600" t="s">
        <v>42</v>
      </c>
      <c r="H1600" t="s">
        <v>26</v>
      </c>
      <c r="I1600" t="s">
        <v>50</v>
      </c>
      <c r="J1600" t="s">
        <v>7247</v>
      </c>
      <c r="K1600" t="s">
        <v>6498</v>
      </c>
      <c r="L1600" t="s">
        <v>51</v>
      </c>
      <c r="M1600">
        <v>308</v>
      </c>
      <c r="N1600" t="s">
        <v>52</v>
      </c>
      <c r="O1600" t="s">
        <v>63</v>
      </c>
      <c r="P1600" t="s">
        <v>64</v>
      </c>
      <c r="Q1600">
        <v>3</v>
      </c>
      <c r="R1600" t="s">
        <v>37</v>
      </c>
      <c r="S1600">
        <v>1</v>
      </c>
      <c r="T1600" t="s">
        <v>6363</v>
      </c>
    </row>
    <row r="1601" spans="1:20" x14ac:dyDescent="0.3">
      <c r="A1601" t="s">
        <v>1728</v>
      </c>
      <c r="B1601" t="s">
        <v>6460</v>
      </c>
      <c r="C1601" t="s">
        <v>46</v>
      </c>
      <c r="D1601" t="s">
        <v>22</v>
      </c>
      <c r="E1601" t="s">
        <v>40</v>
      </c>
      <c r="F1601" t="s">
        <v>143</v>
      </c>
      <c r="G1601" t="s">
        <v>48</v>
      </c>
      <c r="H1601" t="s">
        <v>43</v>
      </c>
      <c r="I1601" t="s">
        <v>27</v>
      </c>
      <c r="J1601" t="s">
        <v>6460</v>
      </c>
      <c r="K1601" t="s">
        <v>28</v>
      </c>
      <c r="L1601" t="s">
        <v>28</v>
      </c>
      <c r="M1601">
        <v>647</v>
      </c>
      <c r="N1601" t="s">
        <v>29</v>
      </c>
      <c r="O1601" t="s">
        <v>30</v>
      </c>
      <c r="P1601" t="s">
        <v>31</v>
      </c>
      <c r="Q1601">
        <v>3</v>
      </c>
      <c r="R1601" t="s">
        <v>37</v>
      </c>
      <c r="S1601">
        <v>2</v>
      </c>
      <c r="T1601" t="s">
        <v>6509</v>
      </c>
    </row>
    <row r="1602" spans="1:20" x14ac:dyDescent="0.3">
      <c r="A1602" t="s">
        <v>1729</v>
      </c>
      <c r="B1602" t="s">
        <v>7248</v>
      </c>
      <c r="C1602" t="s">
        <v>55</v>
      </c>
      <c r="D1602" t="s">
        <v>56</v>
      </c>
      <c r="E1602" t="s">
        <v>23</v>
      </c>
      <c r="F1602" t="s">
        <v>61</v>
      </c>
      <c r="G1602" t="s">
        <v>62</v>
      </c>
      <c r="H1602" t="s">
        <v>26</v>
      </c>
      <c r="I1602" t="s">
        <v>27</v>
      </c>
      <c r="J1602" t="s">
        <v>7248</v>
      </c>
      <c r="K1602" t="s">
        <v>28</v>
      </c>
      <c r="L1602" t="s">
        <v>28</v>
      </c>
      <c r="M1602">
        <v>927</v>
      </c>
      <c r="N1602" t="s">
        <v>29</v>
      </c>
      <c r="O1602" t="s">
        <v>30</v>
      </c>
      <c r="P1602" t="s">
        <v>64</v>
      </c>
      <c r="Q1602">
        <v>3</v>
      </c>
      <c r="R1602" t="s">
        <v>37</v>
      </c>
      <c r="S1602">
        <v>3</v>
      </c>
      <c r="T1602" t="s">
        <v>6219</v>
      </c>
    </row>
    <row r="1603" spans="1:20" x14ac:dyDescent="0.3">
      <c r="A1603" t="s">
        <v>1730</v>
      </c>
      <c r="B1603" t="s">
        <v>7024</v>
      </c>
      <c r="C1603" t="s">
        <v>60</v>
      </c>
      <c r="D1603" t="s">
        <v>56</v>
      </c>
      <c r="E1603" t="s">
        <v>40</v>
      </c>
      <c r="F1603" t="s">
        <v>145</v>
      </c>
      <c r="G1603" t="s">
        <v>62</v>
      </c>
      <c r="H1603" t="s">
        <v>49</v>
      </c>
      <c r="I1603" t="s">
        <v>27</v>
      </c>
      <c r="J1603" t="s">
        <v>7024</v>
      </c>
      <c r="K1603" t="s">
        <v>28</v>
      </c>
      <c r="L1603" t="s">
        <v>28</v>
      </c>
      <c r="M1603">
        <v>917</v>
      </c>
      <c r="N1603" t="s">
        <v>52</v>
      </c>
      <c r="O1603" t="s">
        <v>63</v>
      </c>
      <c r="P1603" t="s">
        <v>64</v>
      </c>
      <c r="Q1603">
        <v>3</v>
      </c>
      <c r="R1603" t="s">
        <v>37</v>
      </c>
      <c r="S1603">
        <v>3</v>
      </c>
      <c r="T1603" t="s">
        <v>6891</v>
      </c>
    </row>
    <row r="1604" spans="1:20" x14ac:dyDescent="0.3">
      <c r="A1604" t="s">
        <v>1731</v>
      </c>
      <c r="B1604" t="s">
        <v>6610</v>
      </c>
      <c r="C1604" t="s">
        <v>66</v>
      </c>
      <c r="D1604" t="s">
        <v>56</v>
      </c>
      <c r="E1604" t="s">
        <v>67</v>
      </c>
      <c r="F1604" t="s">
        <v>68</v>
      </c>
      <c r="G1604" t="s">
        <v>69</v>
      </c>
      <c r="H1604" t="s">
        <v>26</v>
      </c>
      <c r="I1604" t="s">
        <v>27</v>
      </c>
      <c r="J1604" t="s">
        <v>6610</v>
      </c>
      <c r="K1604" t="s">
        <v>28</v>
      </c>
      <c r="L1604" t="s">
        <v>28</v>
      </c>
      <c r="M1604">
        <v>462</v>
      </c>
      <c r="N1604" t="s">
        <v>29</v>
      </c>
      <c r="O1604" t="s">
        <v>30</v>
      </c>
      <c r="P1604" t="s">
        <v>44</v>
      </c>
      <c r="Q1604">
        <v>3</v>
      </c>
      <c r="R1604" t="s">
        <v>37</v>
      </c>
      <c r="S1604">
        <v>1</v>
      </c>
      <c r="T1604" t="s">
        <v>6606</v>
      </c>
    </row>
    <row r="1605" spans="1:20" x14ac:dyDescent="0.3">
      <c r="A1605" t="s">
        <v>1732</v>
      </c>
      <c r="B1605" t="s">
        <v>7006</v>
      </c>
      <c r="C1605" t="s">
        <v>71</v>
      </c>
      <c r="D1605" t="s">
        <v>72</v>
      </c>
      <c r="E1605" t="s">
        <v>23</v>
      </c>
      <c r="F1605" t="s">
        <v>150</v>
      </c>
      <c r="G1605" t="s">
        <v>74</v>
      </c>
      <c r="H1605" t="s">
        <v>26</v>
      </c>
      <c r="I1605" t="s">
        <v>27</v>
      </c>
      <c r="J1605" t="s">
        <v>7006</v>
      </c>
      <c r="K1605" t="s">
        <v>28</v>
      </c>
      <c r="L1605" t="s">
        <v>28</v>
      </c>
      <c r="M1605">
        <v>551</v>
      </c>
      <c r="N1605" t="s">
        <v>52</v>
      </c>
      <c r="O1605" t="s">
        <v>63</v>
      </c>
      <c r="P1605" t="s">
        <v>133</v>
      </c>
      <c r="Q1605">
        <v>4</v>
      </c>
      <c r="R1605" t="s">
        <v>32</v>
      </c>
      <c r="S1605">
        <v>2</v>
      </c>
      <c r="T1605" t="s">
        <v>6426</v>
      </c>
    </row>
    <row r="1606" spans="1:20" x14ac:dyDescent="0.3">
      <c r="A1606" t="s">
        <v>1733</v>
      </c>
      <c r="B1606" t="s">
        <v>7249</v>
      </c>
      <c r="C1606" t="s">
        <v>77</v>
      </c>
      <c r="D1606" t="s">
        <v>72</v>
      </c>
      <c r="E1606" t="s">
        <v>40</v>
      </c>
      <c r="F1606" t="s">
        <v>131</v>
      </c>
      <c r="G1606" t="s">
        <v>79</v>
      </c>
      <c r="H1606" t="s">
        <v>26</v>
      </c>
      <c r="I1606" t="s">
        <v>27</v>
      </c>
      <c r="J1606" t="s">
        <v>7249</v>
      </c>
      <c r="K1606" t="s">
        <v>28</v>
      </c>
      <c r="L1606" t="s">
        <v>28</v>
      </c>
      <c r="M1606">
        <v>858</v>
      </c>
      <c r="N1606" t="s">
        <v>75</v>
      </c>
      <c r="O1606" t="s">
        <v>43</v>
      </c>
      <c r="P1606" t="s">
        <v>107</v>
      </c>
      <c r="Q1606">
        <v>4</v>
      </c>
      <c r="R1606" t="s">
        <v>32</v>
      </c>
      <c r="S1606">
        <v>2</v>
      </c>
      <c r="T1606" t="s">
        <v>6136</v>
      </c>
    </row>
    <row r="1607" spans="1:20" x14ac:dyDescent="0.3">
      <c r="A1607" t="s">
        <v>1734</v>
      </c>
      <c r="B1607" t="s">
        <v>6578</v>
      </c>
      <c r="C1607" t="s">
        <v>81</v>
      </c>
      <c r="D1607" t="s">
        <v>72</v>
      </c>
      <c r="E1607" t="s">
        <v>23</v>
      </c>
      <c r="F1607" t="s">
        <v>152</v>
      </c>
      <c r="G1607" t="s">
        <v>94</v>
      </c>
      <c r="H1607" t="s">
        <v>49</v>
      </c>
      <c r="I1607" t="s">
        <v>27</v>
      </c>
      <c r="J1607" t="s">
        <v>6578</v>
      </c>
      <c r="K1607" t="s">
        <v>28</v>
      </c>
      <c r="L1607" t="s">
        <v>28</v>
      </c>
      <c r="M1607">
        <v>892</v>
      </c>
      <c r="N1607" t="s">
        <v>29</v>
      </c>
      <c r="O1607" t="s">
        <v>105</v>
      </c>
      <c r="P1607" t="s">
        <v>133</v>
      </c>
      <c r="Q1607">
        <v>3</v>
      </c>
      <c r="R1607" t="s">
        <v>37</v>
      </c>
      <c r="S1607">
        <v>2</v>
      </c>
      <c r="T1607" t="s">
        <v>6803</v>
      </c>
    </row>
    <row r="1608" spans="1:20" x14ac:dyDescent="0.3">
      <c r="A1608" t="s">
        <v>1735</v>
      </c>
      <c r="B1608" t="s">
        <v>6767</v>
      </c>
      <c r="C1608" t="s">
        <v>86</v>
      </c>
      <c r="D1608" t="s">
        <v>87</v>
      </c>
      <c r="E1608" t="s">
        <v>67</v>
      </c>
      <c r="F1608" t="s">
        <v>93</v>
      </c>
      <c r="G1608" t="s">
        <v>94</v>
      </c>
      <c r="H1608" t="s">
        <v>26</v>
      </c>
      <c r="I1608" t="s">
        <v>27</v>
      </c>
      <c r="J1608" t="s">
        <v>6767</v>
      </c>
      <c r="K1608" t="s">
        <v>28</v>
      </c>
      <c r="L1608" t="s">
        <v>28</v>
      </c>
      <c r="M1608">
        <v>154</v>
      </c>
      <c r="N1608" t="s">
        <v>29</v>
      </c>
      <c r="O1608" t="s">
        <v>63</v>
      </c>
      <c r="P1608" t="s">
        <v>64</v>
      </c>
      <c r="Q1608" t="s">
        <v>95</v>
      </c>
      <c r="R1608" t="s">
        <v>28</v>
      </c>
      <c r="S1608">
        <v>0</v>
      </c>
      <c r="T1608" t="s">
        <v>6269</v>
      </c>
    </row>
    <row r="1609" spans="1:20" x14ac:dyDescent="0.3">
      <c r="A1609" t="s">
        <v>1736</v>
      </c>
      <c r="B1609" t="s">
        <v>6830</v>
      </c>
      <c r="C1609" t="s">
        <v>91</v>
      </c>
      <c r="D1609" t="s">
        <v>87</v>
      </c>
      <c r="E1609" t="s">
        <v>92</v>
      </c>
      <c r="F1609" t="s">
        <v>114</v>
      </c>
      <c r="G1609" t="s">
        <v>94</v>
      </c>
      <c r="H1609" t="s">
        <v>43</v>
      </c>
      <c r="I1609" t="s">
        <v>27</v>
      </c>
      <c r="J1609" t="s">
        <v>6830</v>
      </c>
      <c r="K1609" t="s">
        <v>28</v>
      </c>
      <c r="L1609" t="s">
        <v>28</v>
      </c>
      <c r="M1609">
        <v>671</v>
      </c>
      <c r="N1609" t="s">
        <v>52</v>
      </c>
      <c r="O1609" t="s">
        <v>30</v>
      </c>
      <c r="P1609" t="s">
        <v>31</v>
      </c>
      <c r="Q1609">
        <v>1</v>
      </c>
      <c r="R1609" t="s">
        <v>53</v>
      </c>
      <c r="S1609">
        <v>2</v>
      </c>
      <c r="T1609" t="s">
        <v>6805</v>
      </c>
    </row>
    <row r="1610" spans="1:20" x14ac:dyDescent="0.3">
      <c r="A1610" t="s">
        <v>1737</v>
      </c>
      <c r="B1610" t="s">
        <v>6450</v>
      </c>
      <c r="C1610" t="s">
        <v>21</v>
      </c>
      <c r="D1610" t="s">
        <v>22</v>
      </c>
      <c r="E1610" t="s">
        <v>23</v>
      </c>
      <c r="F1610" t="s">
        <v>24</v>
      </c>
      <c r="G1610" t="s">
        <v>25</v>
      </c>
      <c r="H1610" t="s">
        <v>26</v>
      </c>
      <c r="I1610" t="s">
        <v>27</v>
      </c>
      <c r="J1610" t="s">
        <v>6450</v>
      </c>
      <c r="K1610" t="s">
        <v>28</v>
      </c>
      <c r="L1610" t="s">
        <v>28</v>
      </c>
      <c r="M1610">
        <v>537</v>
      </c>
      <c r="N1610" t="s">
        <v>122</v>
      </c>
      <c r="O1610" t="s">
        <v>63</v>
      </c>
      <c r="P1610" t="s">
        <v>64</v>
      </c>
      <c r="Q1610">
        <v>3</v>
      </c>
      <c r="R1610" t="s">
        <v>37</v>
      </c>
      <c r="S1610">
        <v>1</v>
      </c>
      <c r="T1610" t="s">
        <v>6159</v>
      </c>
    </row>
    <row r="1611" spans="1:20" x14ac:dyDescent="0.3">
      <c r="A1611" t="s">
        <v>1738</v>
      </c>
      <c r="B1611" t="s">
        <v>7250</v>
      </c>
      <c r="C1611" t="s">
        <v>34</v>
      </c>
      <c r="D1611" t="s">
        <v>22</v>
      </c>
      <c r="E1611" t="s">
        <v>23</v>
      </c>
      <c r="F1611" t="s">
        <v>35</v>
      </c>
      <c r="G1611" t="s">
        <v>36</v>
      </c>
      <c r="H1611" t="s">
        <v>26</v>
      </c>
      <c r="I1611" t="s">
        <v>27</v>
      </c>
      <c r="J1611" t="s">
        <v>7250</v>
      </c>
      <c r="K1611" t="s">
        <v>28</v>
      </c>
      <c r="L1611" t="s">
        <v>28</v>
      </c>
      <c r="M1611">
        <v>792</v>
      </c>
      <c r="N1611" t="s">
        <v>140</v>
      </c>
      <c r="O1611" t="s">
        <v>30</v>
      </c>
      <c r="P1611" t="s">
        <v>107</v>
      </c>
      <c r="Q1611">
        <v>3</v>
      </c>
      <c r="R1611" t="s">
        <v>37</v>
      </c>
      <c r="S1611">
        <v>2</v>
      </c>
      <c r="T1611" t="s">
        <v>6685</v>
      </c>
    </row>
    <row r="1612" spans="1:20" x14ac:dyDescent="0.3">
      <c r="A1612" t="s">
        <v>1739</v>
      </c>
      <c r="B1612" t="s">
        <v>6824</v>
      </c>
      <c r="C1612" t="s">
        <v>39</v>
      </c>
      <c r="D1612" t="s">
        <v>22</v>
      </c>
      <c r="E1612" t="s">
        <v>40</v>
      </c>
      <c r="F1612" t="s">
        <v>35</v>
      </c>
      <c r="G1612" t="s">
        <v>36</v>
      </c>
      <c r="H1612" t="s">
        <v>26</v>
      </c>
      <c r="I1612" t="s">
        <v>27</v>
      </c>
      <c r="J1612" t="s">
        <v>6824</v>
      </c>
      <c r="K1612" t="s">
        <v>28</v>
      </c>
      <c r="L1612" t="s">
        <v>28</v>
      </c>
      <c r="M1612">
        <v>1001</v>
      </c>
      <c r="N1612" t="s">
        <v>52</v>
      </c>
      <c r="O1612" t="s">
        <v>43</v>
      </c>
      <c r="P1612" t="s">
        <v>31</v>
      </c>
      <c r="Q1612">
        <v>2</v>
      </c>
      <c r="R1612" t="s">
        <v>53</v>
      </c>
      <c r="S1612">
        <v>3</v>
      </c>
      <c r="T1612" t="s">
        <v>6258</v>
      </c>
    </row>
    <row r="1613" spans="1:20" x14ac:dyDescent="0.3">
      <c r="A1613" t="s">
        <v>1740</v>
      </c>
      <c r="B1613" t="s">
        <v>7220</v>
      </c>
      <c r="C1613" t="s">
        <v>46</v>
      </c>
      <c r="D1613" t="s">
        <v>22</v>
      </c>
      <c r="E1613" t="s">
        <v>40</v>
      </c>
      <c r="F1613" t="s">
        <v>47</v>
      </c>
      <c r="G1613" t="s">
        <v>48</v>
      </c>
      <c r="H1613" t="s">
        <v>49</v>
      </c>
      <c r="I1613" t="s">
        <v>27</v>
      </c>
      <c r="J1613" t="s">
        <v>7220</v>
      </c>
      <c r="K1613" t="s">
        <v>28</v>
      </c>
      <c r="L1613" t="s">
        <v>28</v>
      </c>
      <c r="M1613">
        <v>943</v>
      </c>
      <c r="N1613" t="s">
        <v>52</v>
      </c>
      <c r="O1613" t="s">
        <v>105</v>
      </c>
      <c r="P1613" t="s">
        <v>133</v>
      </c>
      <c r="Q1613">
        <v>2</v>
      </c>
      <c r="R1613" t="s">
        <v>53</v>
      </c>
      <c r="S1613">
        <v>3</v>
      </c>
      <c r="T1613" t="s">
        <v>6499</v>
      </c>
    </row>
    <row r="1614" spans="1:20" x14ac:dyDescent="0.3">
      <c r="A1614" t="s">
        <v>1741</v>
      </c>
      <c r="B1614" t="s">
        <v>7111</v>
      </c>
      <c r="C1614" t="s">
        <v>55</v>
      </c>
      <c r="D1614" t="s">
        <v>56</v>
      </c>
      <c r="E1614" t="s">
        <v>23</v>
      </c>
      <c r="F1614" t="s">
        <v>217</v>
      </c>
      <c r="G1614" t="s">
        <v>58</v>
      </c>
      <c r="H1614" t="s">
        <v>110</v>
      </c>
      <c r="I1614" t="s">
        <v>50</v>
      </c>
      <c r="J1614" t="s">
        <v>7111</v>
      </c>
      <c r="K1614" t="s">
        <v>7251</v>
      </c>
      <c r="L1614" t="s">
        <v>51</v>
      </c>
      <c r="M1614">
        <v>105</v>
      </c>
      <c r="N1614" t="s">
        <v>75</v>
      </c>
      <c r="O1614" t="s">
        <v>170</v>
      </c>
      <c r="P1614" t="s">
        <v>64</v>
      </c>
      <c r="Q1614" t="s">
        <v>95</v>
      </c>
      <c r="R1614" t="s">
        <v>28</v>
      </c>
      <c r="S1614">
        <v>0</v>
      </c>
      <c r="T1614" t="s">
        <v>7252</v>
      </c>
    </row>
    <row r="1615" spans="1:20" x14ac:dyDescent="0.3">
      <c r="A1615" t="s">
        <v>1742</v>
      </c>
      <c r="B1615" t="s">
        <v>6926</v>
      </c>
      <c r="C1615" t="s">
        <v>60</v>
      </c>
      <c r="D1615" t="s">
        <v>56</v>
      </c>
      <c r="E1615" t="s">
        <v>40</v>
      </c>
      <c r="F1615" t="s">
        <v>104</v>
      </c>
      <c r="G1615" t="s">
        <v>62</v>
      </c>
      <c r="H1615" t="s">
        <v>43</v>
      </c>
      <c r="I1615" t="s">
        <v>27</v>
      </c>
      <c r="J1615" t="s">
        <v>6926</v>
      </c>
      <c r="K1615" t="s">
        <v>28</v>
      </c>
      <c r="L1615" t="s">
        <v>28</v>
      </c>
      <c r="M1615">
        <v>321</v>
      </c>
      <c r="N1615" t="s">
        <v>75</v>
      </c>
      <c r="O1615" t="s">
        <v>170</v>
      </c>
      <c r="P1615" t="s">
        <v>107</v>
      </c>
      <c r="Q1615">
        <v>3</v>
      </c>
      <c r="R1615" t="s">
        <v>37</v>
      </c>
      <c r="S1615">
        <v>1</v>
      </c>
      <c r="T1615" t="s">
        <v>6465</v>
      </c>
    </row>
    <row r="1616" spans="1:20" x14ac:dyDescent="0.3">
      <c r="A1616" t="s">
        <v>1743</v>
      </c>
      <c r="B1616" t="s">
        <v>6579</v>
      </c>
      <c r="C1616" t="s">
        <v>66</v>
      </c>
      <c r="D1616" t="s">
        <v>56</v>
      </c>
      <c r="E1616" t="s">
        <v>67</v>
      </c>
      <c r="F1616" t="s">
        <v>193</v>
      </c>
      <c r="G1616" t="s">
        <v>69</v>
      </c>
      <c r="H1616" t="s">
        <v>43</v>
      </c>
      <c r="I1616" t="s">
        <v>27</v>
      </c>
      <c r="J1616" t="s">
        <v>6579</v>
      </c>
      <c r="K1616" t="s">
        <v>28</v>
      </c>
      <c r="L1616" t="s">
        <v>28</v>
      </c>
      <c r="M1616">
        <v>1031</v>
      </c>
      <c r="N1616" t="s">
        <v>122</v>
      </c>
      <c r="O1616" t="s">
        <v>63</v>
      </c>
      <c r="P1616" t="s">
        <v>133</v>
      </c>
      <c r="Q1616">
        <v>4</v>
      </c>
      <c r="R1616" t="s">
        <v>32</v>
      </c>
      <c r="S1616">
        <v>3</v>
      </c>
      <c r="T1616" t="s">
        <v>6296</v>
      </c>
    </row>
    <row r="1617" spans="1:20" x14ac:dyDescent="0.3">
      <c r="A1617" t="s">
        <v>1744</v>
      </c>
      <c r="B1617" t="s">
        <v>6830</v>
      </c>
      <c r="C1617" t="s">
        <v>71</v>
      </c>
      <c r="D1617" t="s">
        <v>72</v>
      </c>
      <c r="E1617" t="s">
        <v>23</v>
      </c>
      <c r="F1617" t="s">
        <v>150</v>
      </c>
      <c r="G1617" t="s">
        <v>74</v>
      </c>
      <c r="H1617" t="s">
        <v>26</v>
      </c>
      <c r="I1617" t="s">
        <v>27</v>
      </c>
      <c r="J1617" t="s">
        <v>6830</v>
      </c>
      <c r="K1617" t="s">
        <v>28</v>
      </c>
      <c r="L1617" t="s">
        <v>28</v>
      </c>
      <c r="M1617">
        <v>671</v>
      </c>
      <c r="N1617" t="s">
        <v>75</v>
      </c>
      <c r="O1617" t="s">
        <v>63</v>
      </c>
      <c r="P1617" t="s">
        <v>31</v>
      </c>
      <c r="Q1617">
        <v>4</v>
      </c>
      <c r="R1617" t="s">
        <v>32</v>
      </c>
      <c r="S1617">
        <v>2</v>
      </c>
      <c r="T1617" t="s">
        <v>6136</v>
      </c>
    </row>
    <row r="1618" spans="1:20" x14ac:dyDescent="0.3">
      <c r="A1618" t="s">
        <v>1745</v>
      </c>
      <c r="B1618" t="s">
        <v>6622</v>
      </c>
      <c r="C1618" t="s">
        <v>77</v>
      </c>
      <c r="D1618" t="s">
        <v>72</v>
      </c>
      <c r="E1618" t="s">
        <v>40</v>
      </c>
      <c r="F1618" t="s">
        <v>131</v>
      </c>
      <c r="G1618" t="s">
        <v>79</v>
      </c>
      <c r="H1618" t="s">
        <v>26</v>
      </c>
      <c r="I1618" t="s">
        <v>27</v>
      </c>
      <c r="J1618" t="s">
        <v>6622</v>
      </c>
      <c r="K1618" t="s">
        <v>28</v>
      </c>
      <c r="L1618" t="s">
        <v>28</v>
      </c>
      <c r="M1618">
        <v>150</v>
      </c>
      <c r="N1618" t="s">
        <v>75</v>
      </c>
      <c r="O1618" t="s">
        <v>43</v>
      </c>
      <c r="P1618" t="s">
        <v>44</v>
      </c>
      <c r="Q1618" t="s">
        <v>95</v>
      </c>
      <c r="R1618" t="s">
        <v>28</v>
      </c>
      <c r="S1618">
        <v>0</v>
      </c>
      <c r="T1618" t="s">
        <v>6269</v>
      </c>
    </row>
    <row r="1619" spans="1:20" x14ac:dyDescent="0.3">
      <c r="A1619" t="s">
        <v>1746</v>
      </c>
      <c r="B1619" t="s">
        <v>6569</v>
      </c>
      <c r="C1619" t="s">
        <v>81</v>
      </c>
      <c r="D1619" t="s">
        <v>72</v>
      </c>
      <c r="E1619" t="s">
        <v>23</v>
      </c>
      <c r="F1619" t="s">
        <v>223</v>
      </c>
      <c r="G1619" t="s">
        <v>83</v>
      </c>
      <c r="H1619" t="s">
        <v>49</v>
      </c>
      <c r="I1619" t="s">
        <v>50</v>
      </c>
      <c r="J1619" t="s">
        <v>6569</v>
      </c>
      <c r="K1619" t="s">
        <v>7253</v>
      </c>
      <c r="L1619" t="s">
        <v>51</v>
      </c>
      <c r="M1619">
        <v>107</v>
      </c>
      <c r="N1619" t="s">
        <v>52</v>
      </c>
      <c r="O1619" t="s">
        <v>63</v>
      </c>
      <c r="P1619" t="s">
        <v>44</v>
      </c>
      <c r="Q1619" t="s">
        <v>95</v>
      </c>
      <c r="R1619" t="s">
        <v>28</v>
      </c>
      <c r="S1619">
        <v>0</v>
      </c>
      <c r="T1619" t="s">
        <v>6152</v>
      </c>
    </row>
    <row r="1620" spans="1:20" x14ac:dyDescent="0.3">
      <c r="A1620" t="s">
        <v>1747</v>
      </c>
      <c r="B1620" t="s">
        <v>7139</v>
      </c>
      <c r="C1620" t="s">
        <v>86</v>
      </c>
      <c r="D1620" t="s">
        <v>87</v>
      </c>
      <c r="E1620" t="s">
        <v>67</v>
      </c>
      <c r="F1620" t="s">
        <v>135</v>
      </c>
      <c r="G1620" t="s">
        <v>89</v>
      </c>
      <c r="H1620" t="s">
        <v>43</v>
      </c>
      <c r="I1620" t="s">
        <v>50</v>
      </c>
      <c r="J1620" t="s">
        <v>7139</v>
      </c>
      <c r="K1620" t="s">
        <v>6368</v>
      </c>
      <c r="L1620" t="s">
        <v>51</v>
      </c>
      <c r="M1620">
        <v>434</v>
      </c>
      <c r="N1620" t="s">
        <v>29</v>
      </c>
      <c r="O1620" t="s">
        <v>30</v>
      </c>
      <c r="P1620" t="s">
        <v>64</v>
      </c>
      <c r="Q1620">
        <v>3</v>
      </c>
      <c r="R1620" t="s">
        <v>37</v>
      </c>
      <c r="S1620">
        <v>1</v>
      </c>
      <c r="T1620" t="s">
        <v>6432</v>
      </c>
    </row>
    <row r="1621" spans="1:20" x14ac:dyDescent="0.3">
      <c r="A1621" t="s">
        <v>1748</v>
      </c>
      <c r="B1621" t="s">
        <v>6489</v>
      </c>
      <c r="C1621" t="s">
        <v>91</v>
      </c>
      <c r="D1621" t="s">
        <v>87</v>
      </c>
      <c r="E1621" t="s">
        <v>92</v>
      </c>
      <c r="F1621" t="s">
        <v>93</v>
      </c>
      <c r="G1621" t="s">
        <v>94</v>
      </c>
      <c r="H1621" t="s">
        <v>26</v>
      </c>
      <c r="I1621" t="s">
        <v>27</v>
      </c>
      <c r="J1621" t="s">
        <v>6489</v>
      </c>
      <c r="K1621" t="s">
        <v>28</v>
      </c>
      <c r="L1621" t="s">
        <v>28</v>
      </c>
      <c r="M1621">
        <v>338</v>
      </c>
      <c r="N1621" t="s">
        <v>75</v>
      </c>
      <c r="O1621" t="s">
        <v>63</v>
      </c>
      <c r="P1621" t="s">
        <v>31</v>
      </c>
      <c r="Q1621">
        <v>2</v>
      </c>
      <c r="R1621" t="s">
        <v>53</v>
      </c>
      <c r="S1621">
        <v>1</v>
      </c>
      <c r="T1621" t="s">
        <v>6235</v>
      </c>
    </row>
    <row r="1622" spans="1:20" x14ac:dyDescent="0.3">
      <c r="A1622" t="s">
        <v>1749</v>
      </c>
      <c r="B1622" t="s">
        <v>6647</v>
      </c>
      <c r="C1622" t="s">
        <v>21</v>
      </c>
      <c r="D1622" t="s">
        <v>22</v>
      </c>
      <c r="E1622" t="s">
        <v>23</v>
      </c>
      <c r="F1622" t="s">
        <v>288</v>
      </c>
      <c r="G1622" t="s">
        <v>25</v>
      </c>
      <c r="H1622" t="s">
        <v>43</v>
      </c>
      <c r="I1622" t="s">
        <v>27</v>
      </c>
      <c r="J1622" t="s">
        <v>6647</v>
      </c>
      <c r="K1622" t="s">
        <v>28</v>
      </c>
      <c r="L1622" t="s">
        <v>28</v>
      </c>
      <c r="M1622">
        <v>1039</v>
      </c>
      <c r="N1622" t="s">
        <v>122</v>
      </c>
      <c r="O1622" t="s">
        <v>105</v>
      </c>
      <c r="P1622" t="s">
        <v>31</v>
      </c>
      <c r="Q1622">
        <v>3</v>
      </c>
      <c r="R1622" t="s">
        <v>37</v>
      </c>
      <c r="S1622">
        <v>3</v>
      </c>
      <c r="T1622" t="s">
        <v>6455</v>
      </c>
    </row>
    <row r="1623" spans="1:20" x14ac:dyDescent="0.3">
      <c r="A1623" t="s">
        <v>1750</v>
      </c>
      <c r="B1623" t="s">
        <v>7109</v>
      </c>
      <c r="C1623" t="s">
        <v>34</v>
      </c>
      <c r="D1623" t="s">
        <v>22</v>
      </c>
      <c r="E1623" t="s">
        <v>23</v>
      </c>
      <c r="F1623" t="s">
        <v>24</v>
      </c>
      <c r="G1623" t="s">
        <v>25</v>
      </c>
      <c r="H1623" t="s">
        <v>26</v>
      </c>
      <c r="I1623" t="s">
        <v>27</v>
      </c>
      <c r="J1623" t="s">
        <v>7109</v>
      </c>
      <c r="K1623" t="s">
        <v>28</v>
      </c>
      <c r="L1623" t="s">
        <v>28</v>
      </c>
      <c r="M1623">
        <v>106</v>
      </c>
      <c r="N1623" t="s">
        <v>29</v>
      </c>
      <c r="O1623" t="s">
        <v>30</v>
      </c>
      <c r="P1623" t="s">
        <v>64</v>
      </c>
      <c r="Q1623" t="s">
        <v>95</v>
      </c>
      <c r="R1623" t="s">
        <v>28</v>
      </c>
      <c r="S1623">
        <v>0</v>
      </c>
      <c r="T1623" t="s">
        <v>6606</v>
      </c>
    </row>
    <row r="1624" spans="1:20" x14ac:dyDescent="0.3">
      <c r="A1624" t="s">
        <v>1751</v>
      </c>
      <c r="B1624" t="s">
        <v>6634</v>
      </c>
      <c r="C1624" t="s">
        <v>39</v>
      </c>
      <c r="D1624" t="s">
        <v>22</v>
      </c>
      <c r="E1624" t="s">
        <v>40</v>
      </c>
      <c r="F1624" t="s">
        <v>187</v>
      </c>
      <c r="G1624" t="s">
        <v>42</v>
      </c>
      <c r="H1624" t="s">
        <v>110</v>
      </c>
      <c r="I1624" t="s">
        <v>27</v>
      </c>
      <c r="J1624" t="s">
        <v>6634</v>
      </c>
      <c r="K1624" t="s">
        <v>28</v>
      </c>
      <c r="L1624" t="s">
        <v>28</v>
      </c>
      <c r="M1624">
        <v>237</v>
      </c>
      <c r="N1624" t="s">
        <v>75</v>
      </c>
      <c r="O1624" t="s">
        <v>63</v>
      </c>
      <c r="P1624" t="s">
        <v>44</v>
      </c>
      <c r="Q1624">
        <v>4</v>
      </c>
      <c r="R1624" t="s">
        <v>32</v>
      </c>
      <c r="S1624">
        <v>1</v>
      </c>
      <c r="T1624" t="s">
        <v>7254</v>
      </c>
    </row>
    <row r="1625" spans="1:20" x14ac:dyDescent="0.3">
      <c r="A1625" t="s">
        <v>1752</v>
      </c>
      <c r="B1625" t="s">
        <v>7152</v>
      </c>
      <c r="C1625" t="s">
        <v>46</v>
      </c>
      <c r="D1625" t="s">
        <v>22</v>
      </c>
      <c r="E1625" t="s">
        <v>40</v>
      </c>
      <c r="F1625" t="s">
        <v>47</v>
      </c>
      <c r="G1625" t="s">
        <v>48</v>
      </c>
      <c r="H1625" t="s">
        <v>49</v>
      </c>
      <c r="I1625" t="s">
        <v>27</v>
      </c>
      <c r="J1625" t="s">
        <v>7152</v>
      </c>
      <c r="K1625" t="s">
        <v>28</v>
      </c>
      <c r="L1625" t="s">
        <v>28</v>
      </c>
      <c r="M1625">
        <v>1084</v>
      </c>
      <c r="N1625" t="s">
        <v>122</v>
      </c>
      <c r="O1625" t="s">
        <v>105</v>
      </c>
      <c r="P1625" t="s">
        <v>107</v>
      </c>
      <c r="Q1625">
        <v>4</v>
      </c>
      <c r="R1625" t="s">
        <v>32</v>
      </c>
      <c r="S1625">
        <v>3</v>
      </c>
      <c r="T1625" t="s">
        <v>6975</v>
      </c>
    </row>
    <row r="1626" spans="1:20" x14ac:dyDescent="0.3">
      <c r="A1626" t="s">
        <v>1753</v>
      </c>
      <c r="B1626" t="s">
        <v>7062</v>
      </c>
      <c r="C1626" t="s">
        <v>55</v>
      </c>
      <c r="D1626" t="s">
        <v>56</v>
      </c>
      <c r="E1626" t="s">
        <v>23</v>
      </c>
      <c r="F1626" t="s">
        <v>57</v>
      </c>
      <c r="G1626" t="s">
        <v>58</v>
      </c>
      <c r="H1626" t="s">
        <v>43</v>
      </c>
      <c r="I1626" t="s">
        <v>50</v>
      </c>
      <c r="J1626" t="s">
        <v>7062</v>
      </c>
      <c r="K1626" t="s">
        <v>6201</v>
      </c>
      <c r="L1626" t="s">
        <v>51</v>
      </c>
      <c r="M1626">
        <v>232</v>
      </c>
      <c r="N1626" t="s">
        <v>122</v>
      </c>
      <c r="O1626" t="s">
        <v>170</v>
      </c>
      <c r="P1626" t="s">
        <v>64</v>
      </c>
      <c r="Q1626">
        <v>3</v>
      </c>
      <c r="R1626" t="s">
        <v>37</v>
      </c>
      <c r="S1626">
        <v>1</v>
      </c>
      <c r="T1626" t="s">
        <v>6229</v>
      </c>
    </row>
    <row r="1627" spans="1:20" x14ac:dyDescent="0.3">
      <c r="A1627" t="s">
        <v>1754</v>
      </c>
      <c r="B1627" t="s">
        <v>6139</v>
      </c>
      <c r="C1627" t="s">
        <v>60</v>
      </c>
      <c r="D1627" t="s">
        <v>56</v>
      </c>
      <c r="E1627" t="s">
        <v>40</v>
      </c>
      <c r="F1627" t="s">
        <v>61</v>
      </c>
      <c r="G1627" t="s">
        <v>62</v>
      </c>
      <c r="H1627" t="s">
        <v>26</v>
      </c>
      <c r="I1627" t="s">
        <v>50</v>
      </c>
      <c r="J1627" t="s">
        <v>6139</v>
      </c>
      <c r="K1627" t="s">
        <v>7027</v>
      </c>
      <c r="L1627" t="s">
        <v>51</v>
      </c>
      <c r="M1627">
        <v>315</v>
      </c>
      <c r="N1627" t="s">
        <v>75</v>
      </c>
      <c r="O1627" t="s">
        <v>30</v>
      </c>
      <c r="P1627" t="s">
        <v>64</v>
      </c>
      <c r="Q1627">
        <v>4</v>
      </c>
      <c r="R1627" t="s">
        <v>32</v>
      </c>
      <c r="S1627">
        <v>1</v>
      </c>
      <c r="T1627" t="s">
        <v>6136</v>
      </c>
    </row>
    <row r="1628" spans="1:20" x14ac:dyDescent="0.3">
      <c r="A1628" t="s">
        <v>1755</v>
      </c>
      <c r="B1628" t="s">
        <v>6666</v>
      </c>
      <c r="C1628" t="s">
        <v>66</v>
      </c>
      <c r="D1628" t="s">
        <v>56</v>
      </c>
      <c r="E1628" t="s">
        <v>67</v>
      </c>
      <c r="F1628" t="s">
        <v>193</v>
      </c>
      <c r="G1628" t="s">
        <v>69</v>
      </c>
      <c r="H1628" t="s">
        <v>43</v>
      </c>
      <c r="I1628" t="s">
        <v>27</v>
      </c>
      <c r="J1628" t="s">
        <v>6666</v>
      </c>
      <c r="K1628" t="s">
        <v>28</v>
      </c>
      <c r="L1628" t="s">
        <v>28</v>
      </c>
      <c r="M1628">
        <v>480</v>
      </c>
      <c r="N1628" t="s">
        <v>52</v>
      </c>
      <c r="O1628" t="s">
        <v>43</v>
      </c>
      <c r="P1628" t="s">
        <v>64</v>
      </c>
      <c r="Q1628">
        <v>4</v>
      </c>
      <c r="R1628" t="s">
        <v>32</v>
      </c>
      <c r="S1628">
        <v>1</v>
      </c>
      <c r="T1628" t="s">
        <v>6601</v>
      </c>
    </row>
    <row r="1629" spans="1:20" x14ac:dyDescent="0.3">
      <c r="A1629" t="s">
        <v>1756</v>
      </c>
      <c r="B1629" t="s">
        <v>6895</v>
      </c>
      <c r="C1629" t="s">
        <v>71</v>
      </c>
      <c r="D1629" t="s">
        <v>72</v>
      </c>
      <c r="E1629" t="s">
        <v>23</v>
      </c>
      <c r="F1629" t="s">
        <v>150</v>
      </c>
      <c r="G1629" t="s">
        <v>74</v>
      </c>
      <c r="H1629" t="s">
        <v>26</v>
      </c>
      <c r="I1629" t="s">
        <v>27</v>
      </c>
      <c r="J1629" t="s">
        <v>6895</v>
      </c>
      <c r="K1629" t="s">
        <v>28</v>
      </c>
      <c r="L1629" t="s">
        <v>28</v>
      </c>
      <c r="M1629">
        <v>704</v>
      </c>
      <c r="N1629" t="s">
        <v>29</v>
      </c>
      <c r="O1629" t="s">
        <v>63</v>
      </c>
      <c r="P1629" t="s">
        <v>31</v>
      </c>
      <c r="Q1629">
        <v>1</v>
      </c>
      <c r="R1629" t="s">
        <v>53</v>
      </c>
      <c r="S1629">
        <v>2</v>
      </c>
      <c r="T1629" t="s">
        <v>6304</v>
      </c>
    </row>
    <row r="1630" spans="1:20" x14ac:dyDescent="0.3">
      <c r="A1630" t="s">
        <v>1757</v>
      </c>
      <c r="B1630" t="s">
        <v>7225</v>
      </c>
      <c r="C1630" t="s">
        <v>77</v>
      </c>
      <c r="D1630" t="s">
        <v>72</v>
      </c>
      <c r="E1630" t="s">
        <v>40</v>
      </c>
      <c r="F1630" t="s">
        <v>112</v>
      </c>
      <c r="G1630" t="s">
        <v>79</v>
      </c>
      <c r="H1630" t="s">
        <v>43</v>
      </c>
      <c r="I1630" t="s">
        <v>27</v>
      </c>
      <c r="J1630" t="s">
        <v>7225</v>
      </c>
      <c r="K1630" t="s">
        <v>28</v>
      </c>
      <c r="L1630" t="s">
        <v>28</v>
      </c>
      <c r="M1630">
        <v>843</v>
      </c>
      <c r="N1630" t="s">
        <v>52</v>
      </c>
      <c r="O1630" t="s">
        <v>63</v>
      </c>
      <c r="P1630" t="s">
        <v>64</v>
      </c>
      <c r="Q1630">
        <v>2</v>
      </c>
      <c r="R1630" t="s">
        <v>53</v>
      </c>
      <c r="S1630">
        <v>2</v>
      </c>
      <c r="T1630" t="s">
        <v>6293</v>
      </c>
    </row>
    <row r="1631" spans="1:20" x14ac:dyDescent="0.3">
      <c r="A1631" t="s">
        <v>1758</v>
      </c>
      <c r="B1631" t="s">
        <v>6957</v>
      </c>
      <c r="C1631" t="s">
        <v>81</v>
      </c>
      <c r="D1631" t="s">
        <v>72</v>
      </c>
      <c r="E1631" t="s">
        <v>23</v>
      </c>
      <c r="F1631" t="s">
        <v>286</v>
      </c>
      <c r="G1631" t="s">
        <v>94</v>
      </c>
      <c r="H1631" t="s">
        <v>110</v>
      </c>
      <c r="I1631" t="s">
        <v>27</v>
      </c>
      <c r="J1631" t="s">
        <v>6957</v>
      </c>
      <c r="K1631" t="s">
        <v>28</v>
      </c>
      <c r="L1631" t="s">
        <v>28</v>
      </c>
      <c r="M1631">
        <v>621</v>
      </c>
      <c r="N1631" t="s">
        <v>52</v>
      </c>
      <c r="O1631" t="s">
        <v>63</v>
      </c>
      <c r="P1631" t="s">
        <v>107</v>
      </c>
      <c r="Q1631">
        <v>2</v>
      </c>
      <c r="R1631" t="s">
        <v>53</v>
      </c>
      <c r="S1631">
        <v>2</v>
      </c>
      <c r="T1631" t="s">
        <v>7233</v>
      </c>
    </row>
    <row r="1632" spans="1:20" x14ac:dyDescent="0.3">
      <c r="A1632" t="s">
        <v>1759</v>
      </c>
      <c r="B1632" t="s">
        <v>7143</v>
      </c>
      <c r="C1632" t="s">
        <v>86</v>
      </c>
      <c r="D1632" t="s">
        <v>87</v>
      </c>
      <c r="E1632" t="s">
        <v>67</v>
      </c>
      <c r="F1632" t="s">
        <v>135</v>
      </c>
      <c r="G1632" t="s">
        <v>89</v>
      </c>
      <c r="H1632" t="s">
        <v>43</v>
      </c>
      <c r="I1632" t="s">
        <v>27</v>
      </c>
      <c r="J1632" t="s">
        <v>7143</v>
      </c>
      <c r="K1632" t="s">
        <v>28</v>
      </c>
      <c r="L1632" t="s">
        <v>28</v>
      </c>
      <c r="M1632">
        <v>1064</v>
      </c>
      <c r="N1632" t="s">
        <v>122</v>
      </c>
      <c r="O1632" t="s">
        <v>63</v>
      </c>
      <c r="P1632" t="s">
        <v>107</v>
      </c>
      <c r="Q1632">
        <v>4</v>
      </c>
      <c r="R1632" t="s">
        <v>32</v>
      </c>
      <c r="S1632">
        <v>3</v>
      </c>
      <c r="T1632" t="s">
        <v>6209</v>
      </c>
    </row>
    <row r="1633" spans="1:20" x14ac:dyDescent="0.3">
      <c r="A1633" t="s">
        <v>1760</v>
      </c>
      <c r="B1633" t="s">
        <v>6898</v>
      </c>
      <c r="C1633" t="s">
        <v>91</v>
      </c>
      <c r="D1633" t="s">
        <v>87</v>
      </c>
      <c r="E1633" t="s">
        <v>92</v>
      </c>
      <c r="F1633" t="s">
        <v>93</v>
      </c>
      <c r="G1633" t="s">
        <v>94</v>
      </c>
      <c r="H1633" t="s">
        <v>26</v>
      </c>
      <c r="I1633" t="s">
        <v>27</v>
      </c>
      <c r="J1633" t="s">
        <v>6898</v>
      </c>
      <c r="K1633" t="s">
        <v>28</v>
      </c>
      <c r="L1633" t="s">
        <v>28</v>
      </c>
      <c r="M1633">
        <v>1065</v>
      </c>
      <c r="N1633" t="s">
        <v>75</v>
      </c>
      <c r="O1633" t="s">
        <v>30</v>
      </c>
      <c r="P1633" t="s">
        <v>133</v>
      </c>
      <c r="Q1633">
        <v>2</v>
      </c>
      <c r="R1633" t="s">
        <v>53</v>
      </c>
      <c r="S1633">
        <v>3</v>
      </c>
      <c r="T1633" t="s">
        <v>6136</v>
      </c>
    </row>
    <row r="1634" spans="1:20" x14ac:dyDescent="0.3">
      <c r="A1634" t="s">
        <v>1761</v>
      </c>
      <c r="B1634" t="s">
        <v>6895</v>
      </c>
      <c r="C1634" t="s">
        <v>21</v>
      </c>
      <c r="D1634" t="s">
        <v>22</v>
      </c>
      <c r="E1634" t="s">
        <v>23</v>
      </c>
      <c r="F1634" t="s">
        <v>121</v>
      </c>
      <c r="G1634" t="s">
        <v>25</v>
      </c>
      <c r="H1634" t="s">
        <v>49</v>
      </c>
      <c r="I1634" t="s">
        <v>27</v>
      </c>
      <c r="J1634" t="s">
        <v>6895</v>
      </c>
      <c r="K1634" t="s">
        <v>28</v>
      </c>
      <c r="L1634" t="s">
        <v>28</v>
      </c>
      <c r="M1634">
        <v>704</v>
      </c>
      <c r="N1634" t="s">
        <v>140</v>
      </c>
      <c r="O1634" t="s">
        <v>63</v>
      </c>
      <c r="P1634" t="s">
        <v>64</v>
      </c>
      <c r="Q1634">
        <v>4</v>
      </c>
      <c r="R1634" t="s">
        <v>32</v>
      </c>
      <c r="S1634">
        <v>2</v>
      </c>
      <c r="T1634" t="s">
        <v>6182</v>
      </c>
    </row>
    <row r="1635" spans="1:20" x14ac:dyDescent="0.3">
      <c r="A1635" t="s">
        <v>1762</v>
      </c>
      <c r="B1635" t="s">
        <v>7155</v>
      </c>
      <c r="C1635" t="s">
        <v>34</v>
      </c>
      <c r="D1635" t="s">
        <v>22</v>
      </c>
      <c r="E1635" t="s">
        <v>23</v>
      </c>
      <c r="F1635" t="s">
        <v>99</v>
      </c>
      <c r="G1635" t="s">
        <v>36</v>
      </c>
      <c r="H1635" t="s">
        <v>49</v>
      </c>
      <c r="I1635" t="s">
        <v>27</v>
      </c>
      <c r="J1635" t="s">
        <v>7155</v>
      </c>
      <c r="K1635" t="s">
        <v>28</v>
      </c>
      <c r="L1635" t="s">
        <v>28</v>
      </c>
      <c r="M1635">
        <v>585</v>
      </c>
      <c r="N1635" t="s">
        <v>52</v>
      </c>
      <c r="O1635" t="s">
        <v>63</v>
      </c>
      <c r="P1635" t="s">
        <v>31</v>
      </c>
      <c r="Q1635">
        <v>3</v>
      </c>
      <c r="R1635" t="s">
        <v>37</v>
      </c>
      <c r="S1635">
        <v>2</v>
      </c>
      <c r="T1635" t="s">
        <v>6616</v>
      </c>
    </row>
    <row r="1636" spans="1:20" x14ac:dyDescent="0.3">
      <c r="A1636" t="s">
        <v>1763</v>
      </c>
      <c r="B1636" t="s">
        <v>7255</v>
      </c>
      <c r="C1636" t="s">
        <v>39</v>
      </c>
      <c r="D1636" t="s">
        <v>22</v>
      </c>
      <c r="E1636" t="s">
        <v>40</v>
      </c>
      <c r="F1636" t="s">
        <v>101</v>
      </c>
      <c r="G1636" t="s">
        <v>48</v>
      </c>
      <c r="H1636" t="s">
        <v>26</v>
      </c>
      <c r="I1636" t="s">
        <v>50</v>
      </c>
      <c r="J1636" t="s">
        <v>7255</v>
      </c>
      <c r="K1636" t="s">
        <v>6253</v>
      </c>
      <c r="L1636" t="s">
        <v>51</v>
      </c>
      <c r="M1636">
        <v>243</v>
      </c>
      <c r="N1636" t="s">
        <v>122</v>
      </c>
      <c r="O1636" t="s">
        <v>43</v>
      </c>
      <c r="P1636" t="s">
        <v>44</v>
      </c>
      <c r="Q1636">
        <v>3</v>
      </c>
      <c r="R1636" t="s">
        <v>37</v>
      </c>
      <c r="S1636">
        <v>1</v>
      </c>
      <c r="T1636" t="s">
        <v>6360</v>
      </c>
    </row>
    <row r="1637" spans="1:20" x14ac:dyDescent="0.3">
      <c r="A1637" t="s">
        <v>1764</v>
      </c>
      <c r="B1637" t="s">
        <v>6401</v>
      </c>
      <c r="C1637" t="s">
        <v>46</v>
      </c>
      <c r="D1637" t="s">
        <v>22</v>
      </c>
      <c r="E1637" t="s">
        <v>40</v>
      </c>
      <c r="F1637" t="s">
        <v>143</v>
      </c>
      <c r="G1637" t="s">
        <v>48</v>
      </c>
      <c r="H1637" t="s">
        <v>43</v>
      </c>
      <c r="I1637" t="s">
        <v>27</v>
      </c>
      <c r="J1637" t="s">
        <v>6401</v>
      </c>
      <c r="K1637" t="s">
        <v>28</v>
      </c>
      <c r="L1637" t="s">
        <v>28</v>
      </c>
      <c r="M1637">
        <v>688</v>
      </c>
      <c r="N1637" t="s">
        <v>29</v>
      </c>
      <c r="O1637" t="s">
        <v>30</v>
      </c>
      <c r="P1637" t="s">
        <v>44</v>
      </c>
      <c r="Q1637">
        <v>4</v>
      </c>
      <c r="R1637" t="s">
        <v>32</v>
      </c>
      <c r="S1637">
        <v>2</v>
      </c>
      <c r="T1637" t="s">
        <v>6239</v>
      </c>
    </row>
    <row r="1638" spans="1:20" x14ac:dyDescent="0.3">
      <c r="A1638" t="s">
        <v>1765</v>
      </c>
      <c r="B1638" t="s">
        <v>7108</v>
      </c>
      <c r="C1638" t="s">
        <v>55</v>
      </c>
      <c r="D1638" t="s">
        <v>56</v>
      </c>
      <c r="E1638" t="s">
        <v>23</v>
      </c>
      <c r="F1638" t="s">
        <v>190</v>
      </c>
      <c r="G1638" t="s">
        <v>58</v>
      </c>
      <c r="H1638" t="s">
        <v>49</v>
      </c>
      <c r="I1638" t="s">
        <v>27</v>
      </c>
      <c r="J1638" t="s">
        <v>7108</v>
      </c>
      <c r="K1638" t="s">
        <v>28</v>
      </c>
      <c r="L1638" t="s">
        <v>28</v>
      </c>
      <c r="M1638">
        <v>1067</v>
      </c>
      <c r="N1638" t="s">
        <v>29</v>
      </c>
      <c r="O1638" t="s">
        <v>105</v>
      </c>
      <c r="P1638" t="s">
        <v>31</v>
      </c>
      <c r="Q1638">
        <v>4</v>
      </c>
      <c r="R1638" t="s">
        <v>32</v>
      </c>
      <c r="S1638">
        <v>3</v>
      </c>
      <c r="T1638" t="s">
        <v>7020</v>
      </c>
    </row>
    <row r="1639" spans="1:20" x14ac:dyDescent="0.3">
      <c r="A1639" t="s">
        <v>1766</v>
      </c>
      <c r="B1639" t="s">
        <v>7256</v>
      </c>
      <c r="C1639" t="s">
        <v>60</v>
      </c>
      <c r="D1639" t="s">
        <v>56</v>
      </c>
      <c r="E1639" t="s">
        <v>40</v>
      </c>
      <c r="F1639" t="s">
        <v>104</v>
      </c>
      <c r="G1639" t="s">
        <v>62</v>
      </c>
      <c r="H1639" t="s">
        <v>43</v>
      </c>
      <c r="I1639" t="s">
        <v>27</v>
      </c>
      <c r="J1639" t="s">
        <v>7256</v>
      </c>
      <c r="K1639" t="s">
        <v>28</v>
      </c>
      <c r="L1639" t="s">
        <v>28</v>
      </c>
      <c r="M1639">
        <v>229</v>
      </c>
      <c r="N1639" t="s">
        <v>29</v>
      </c>
      <c r="O1639" t="s">
        <v>63</v>
      </c>
      <c r="P1639" t="s">
        <v>64</v>
      </c>
      <c r="Q1639">
        <v>3</v>
      </c>
      <c r="R1639" t="s">
        <v>37</v>
      </c>
      <c r="S1639">
        <v>1</v>
      </c>
      <c r="T1639" t="s">
        <v>6229</v>
      </c>
    </row>
    <row r="1640" spans="1:20" x14ac:dyDescent="0.3">
      <c r="A1640" t="s">
        <v>1767</v>
      </c>
      <c r="B1640" t="s">
        <v>6960</v>
      </c>
      <c r="C1640" t="s">
        <v>66</v>
      </c>
      <c r="D1640" t="s">
        <v>56</v>
      </c>
      <c r="E1640" t="s">
        <v>67</v>
      </c>
      <c r="F1640" t="s">
        <v>193</v>
      </c>
      <c r="G1640" t="s">
        <v>69</v>
      </c>
      <c r="H1640" t="s">
        <v>43</v>
      </c>
      <c r="I1640" t="s">
        <v>27</v>
      </c>
      <c r="J1640" t="s">
        <v>6960</v>
      </c>
      <c r="K1640" t="s">
        <v>28</v>
      </c>
      <c r="L1640" t="s">
        <v>28</v>
      </c>
      <c r="M1640">
        <v>935</v>
      </c>
      <c r="N1640" t="s">
        <v>29</v>
      </c>
      <c r="O1640" t="s">
        <v>43</v>
      </c>
      <c r="P1640" t="s">
        <v>133</v>
      </c>
      <c r="Q1640">
        <v>3</v>
      </c>
      <c r="R1640" t="s">
        <v>37</v>
      </c>
      <c r="S1640">
        <v>3</v>
      </c>
      <c r="T1640" t="s">
        <v>6155</v>
      </c>
    </row>
    <row r="1641" spans="1:20" x14ac:dyDescent="0.3">
      <c r="A1641" t="s">
        <v>1768</v>
      </c>
      <c r="B1641" t="s">
        <v>7257</v>
      </c>
      <c r="C1641" t="s">
        <v>71</v>
      </c>
      <c r="D1641" t="s">
        <v>72</v>
      </c>
      <c r="E1641" t="s">
        <v>23</v>
      </c>
      <c r="F1641" t="s">
        <v>150</v>
      </c>
      <c r="G1641" t="s">
        <v>74</v>
      </c>
      <c r="H1641" t="s">
        <v>26</v>
      </c>
      <c r="I1641" t="s">
        <v>27</v>
      </c>
      <c r="J1641" t="s">
        <v>7257</v>
      </c>
      <c r="K1641" t="s">
        <v>28</v>
      </c>
      <c r="L1641" t="s">
        <v>28</v>
      </c>
      <c r="M1641">
        <v>242</v>
      </c>
      <c r="N1641" t="s">
        <v>29</v>
      </c>
      <c r="O1641" t="s">
        <v>63</v>
      </c>
      <c r="P1641" t="s">
        <v>64</v>
      </c>
      <c r="Q1641">
        <v>4</v>
      </c>
      <c r="R1641" t="s">
        <v>32</v>
      </c>
      <c r="S1641">
        <v>1</v>
      </c>
      <c r="T1641" t="s">
        <v>6159</v>
      </c>
    </row>
    <row r="1642" spans="1:20" x14ac:dyDescent="0.3">
      <c r="A1642" t="s">
        <v>1769</v>
      </c>
      <c r="B1642" t="s">
        <v>6236</v>
      </c>
      <c r="C1642" t="s">
        <v>77</v>
      </c>
      <c r="D1642" t="s">
        <v>72</v>
      </c>
      <c r="E1642" t="s">
        <v>40</v>
      </c>
      <c r="F1642" t="s">
        <v>114</v>
      </c>
      <c r="G1642" t="s">
        <v>94</v>
      </c>
      <c r="H1642" t="s">
        <v>43</v>
      </c>
      <c r="I1642" t="s">
        <v>50</v>
      </c>
      <c r="J1642" t="s">
        <v>6236</v>
      </c>
      <c r="K1642" t="s">
        <v>6813</v>
      </c>
      <c r="L1642" t="s">
        <v>51</v>
      </c>
      <c r="M1642">
        <v>499</v>
      </c>
      <c r="N1642" t="s">
        <v>75</v>
      </c>
      <c r="O1642" t="s">
        <v>63</v>
      </c>
      <c r="P1642" t="s">
        <v>64</v>
      </c>
      <c r="Q1642">
        <v>4</v>
      </c>
      <c r="R1642" t="s">
        <v>32</v>
      </c>
      <c r="S1642">
        <v>1</v>
      </c>
      <c r="T1642" t="s">
        <v>6479</v>
      </c>
    </row>
    <row r="1643" spans="1:20" x14ac:dyDescent="0.3">
      <c r="A1643" t="s">
        <v>1770</v>
      </c>
      <c r="B1643" t="s">
        <v>7258</v>
      </c>
      <c r="C1643" t="s">
        <v>81</v>
      </c>
      <c r="D1643" t="s">
        <v>72</v>
      </c>
      <c r="E1643" t="s">
        <v>23</v>
      </c>
      <c r="F1643" t="s">
        <v>154</v>
      </c>
      <c r="G1643" t="s">
        <v>83</v>
      </c>
      <c r="H1643" t="s">
        <v>43</v>
      </c>
      <c r="I1643" t="s">
        <v>27</v>
      </c>
      <c r="J1643" t="s">
        <v>7258</v>
      </c>
      <c r="K1643" t="s">
        <v>28</v>
      </c>
      <c r="L1643" t="s">
        <v>28</v>
      </c>
      <c r="M1643">
        <v>586</v>
      </c>
      <c r="N1643" t="s">
        <v>29</v>
      </c>
      <c r="O1643" t="s">
        <v>105</v>
      </c>
      <c r="P1643" t="s">
        <v>107</v>
      </c>
      <c r="Q1643">
        <v>4</v>
      </c>
      <c r="R1643" t="s">
        <v>32</v>
      </c>
      <c r="S1643">
        <v>2</v>
      </c>
      <c r="T1643" t="s">
        <v>6393</v>
      </c>
    </row>
    <row r="1644" spans="1:20" x14ac:dyDescent="0.3">
      <c r="A1644" t="s">
        <v>1771</v>
      </c>
      <c r="B1644" t="s">
        <v>7259</v>
      </c>
      <c r="C1644" t="s">
        <v>86</v>
      </c>
      <c r="D1644" t="s">
        <v>87</v>
      </c>
      <c r="E1644" t="s">
        <v>67</v>
      </c>
      <c r="F1644" t="s">
        <v>135</v>
      </c>
      <c r="G1644" t="s">
        <v>89</v>
      </c>
      <c r="H1644" t="s">
        <v>43</v>
      </c>
      <c r="I1644" t="s">
        <v>27</v>
      </c>
      <c r="J1644" t="s">
        <v>7259</v>
      </c>
      <c r="K1644" t="s">
        <v>28</v>
      </c>
      <c r="L1644" t="s">
        <v>28</v>
      </c>
      <c r="M1644">
        <v>860</v>
      </c>
      <c r="N1644" t="s">
        <v>52</v>
      </c>
      <c r="O1644" t="s">
        <v>43</v>
      </c>
      <c r="P1644" t="s">
        <v>44</v>
      </c>
      <c r="Q1644">
        <v>2</v>
      </c>
      <c r="R1644" t="s">
        <v>53</v>
      </c>
      <c r="S1644">
        <v>2</v>
      </c>
      <c r="T1644" t="s">
        <v>6143</v>
      </c>
    </row>
    <row r="1645" spans="1:20" x14ac:dyDescent="0.3">
      <c r="A1645" t="s">
        <v>1772</v>
      </c>
      <c r="B1645" t="s">
        <v>6947</v>
      </c>
      <c r="C1645" t="s">
        <v>91</v>
      </c>
      <c r="D1645" t="s">
        <v>87</v>
      </c>
      <c r="E1645" t="s">
        <v>92</v>
      </c>
      <c r="F1645" t="s">
        <v>114</v>
      </c>
      <c r="G1645" t="s">
        <v>94</v>
      </c>
      <c r="H1645" t="s">
        <v>43</v>
      </c>
      <c r="I1645" t="s">
        <v>27</v>
      </c>
      <c r="J1645" t="s">
        <v>6947</v>
      </c>
      <c r="K1645" t="s">
        <v>28</v>
      </c>
      <c r="L1645" t="s">
        <v>28</v>
      </c>
      <c r="M1645">
        <v>177</v>
      </c>
      <c r="N1645" t="s">
        <v>140</v>
      </c>
      <c r="O1645" t="s">
        <v>63</v>
      </c>
      <c r="P1645" t="s">
        <v>31</v>
      </c>
      <c r="Q1645" t="s">
        <v>95</v>
      </c>
      <c r="R1645" t="s">
        <v>28</v>
      </c>
      <c r="S1645">
        <v>0</v>
      </c>
      <c r="T1645" t="s">
        <v>6196</v>
      </c>
    </row>
    <row r="1646" spans="1:20" x14ac:dyDescent="0.3">
      <c r="A1646" t="s">
        <v>1773</v>
      </c>
      <c r="B1646" t="s">
        <v>6750</v>
      </c>
      <c r="C1646" t="s">
        <v>21</v>
      </c>
      <c r="D1646" t="s">
        <v>22</v>
      </c>
      <c r="E1646" t="s">
        <v>23</v>
      </c>
      <c r="F1646" t="s">
        <v>35</v>
      </c>
      <c r="G1646" t="s">
        <v>36</v>
      </c>
      <c r="H1646" t="s">
        <v>26</v>
      </c>
      <c r="I1646" t="s">
        <v>27</v>
      </c>
      <c r="J1646" t="s">
        <v>6750</v>
      </c>
      <c r="K1646" t="s">
        <v>28</v>
      </c>
      <c r="L1646" t="s">
        <v>28</v>
      </c>
      <c r="M1646">
        <v>629</v>
      </c>
      <c r="N1646" t="s">
        <v>122</v>
      </c>
      <c r="O1646" t="s">
        <v>43</v>
      </c>
      <c r="P1646" t="s">
        <v>31</v>
      </c>
      <c r="Q1646">
        <v>2</v>
      </c>
      <c r="R1646" t="s">
        <v>53</v>
      </c>
      <c r="S1646">
        <v>2</v>
      </c>
      <c r="T1646" t="s">
        <v>6269</v>
      </c>
    </row>
    <row r="1647" spans="1:20" x14ac:dyDescent="0.3">
      <c r="A1647" t="s">
        <v>1774</v>
      </c>
      <c r="B1647" t="s">
        <v>6620</v>
      </c>
      <c r="C1647" t="s">
        <v>34</v>
      </c>
      <c r="D1647" t="s">
        <v>22</v>
      </c>
      <c r="E1647" t="s">
        <v>23</v>
      </c>
      <c r="F1647" t="s">
        <v>138</v>
      </c>
      <c r="G1647" t="s">
        <v>36</v>
      </c>
      <c r="H1647" t="s">
        <v>43</v>
      </c>
      <c r="I1647" t="s">
        <v>27</v>
      </c>
      <c r="J1647" t="s">
        <v>6620</v>
      </c>
      <c r="K1647" t="s">
        <v>28</v>
      </c>
      <c r="L1647" t="s">
        <v>28</v>
      </c>
      <c r="M1647">
        <v>756</v>
      </c>
      <c r="N1647" t="s">
        <v>52</v>
      </c>
      <c r="O1647" t="s">
        <v>30</v>
      </c>
      <c r="P1647" t="s">
        <v>31</v>
      </c>
      <c r="Q1647">
        <v>4</v>
      </c>
      <c r="R1647" t="s">
        <v>32</v>
      </c>
      <c r="S1647">
        <v>2</v>
      </c>
      <c r="T1647" t="s">
        <v>6465</v>
      </c>
    </row>
    <row r="1648" spans="1:20" x14ac:dyDescent="0.3">
      <c r="A1648" t="s">
        <v>1775</v>
      </c>
      <c r="B1648" t="s">
        <v>6329</v>
      </c>
      <c r="C1648" t="s">
        <v>39</v>
      </c>
      <c r="D1648" t="s">
        <v>22</v>
      </c>
      <c r="E1648" t="s">
        <v>40</v>
      </c>
      <c r="F1648" t="s">
        <v>41</v>
      </c>
      <c r="G1648" t="s">
        <v>42</v>
      </c>
      <c r="H1648" t="s">
        <v>43</v>
      </c>
      <c r="I1648" t="s">
        <v>27</v>
      </c>
      <c r="J1648" t="s">
        <v>6329</v>
      </c>
      <c r="K1648" t="s">
        <v>28</v>
      </c>
      <c r="L1648" t="s">
        <v>28</v>
      </c>
      <c r="M1648">
        <v>591</v>
      </c>
      <c r="N1648" t="s">
        <v>29</v>
      </c>
      <c r="O1648" t="s">
        <v>43</v>
      </c>
      <c r="P1648" t="s">
        <v>133</v>
      </c>
      <c r="Q1648">
        <v>2</v>
      </c>
      <c r="R1648" t="s">
        <v>53</v>
      </c>
      <c r="S1648">
        <v>2</v>
      </c>
      <c r="T1648" t="s">
        <v>6316</v>
      </c>
    </row>
    <row r="1649" spans="1:20" x14ac:dyDescent="0.3">
      <c r="A1649" t="s">
        <v>1776</v>
      </c>
      <c r="B1649" t="s">
        <v>6794</v>
      </c>
      <c r="C1649" t="s">
        <v>46</v>
      </c>
      <c r="D1649" t="s">
        <v>22</v>
      </c>
      <c r="E1649" t="s">
        <v>40</v>
      </c>
      <c r="F1649" t="s">
        <v>143</v>
      </c>
      <c r="G1649" t="s">
        <v>48</v>
      </c>
      <c r="H1649" t="s">
        <v>43</v>
      </c>
      <c r="I1649" t="s">
        <v>27</v>
      </c>
      <c r="J1649" t="s">
        <v>6794</v>
      </c>
      <c r="K1649" t="s">
        <v>28</v>
      </c>
      <c r="L1649" t="s">
        <v>28</v>
      </c>
      <c r="M1649">
        <v>970</v>
      </c>
      <c r="N1649" t="s">
        <v>29</v>
      </c>
      <c r="O1649" t="s">
        <v>63</v>
      </c>
      <c r="P1649" t="s">
        <v>107</v>
      </c>
      <c r="Q1649">
        <v>2</v>
      </c>
      <c r="R1649" t="s">
        <v>53</v>
      </c>
      <c r="S1649">
        <v>3</v>
      </c>
      <c r="T1649" t="s">
        <v>6202</v>
      </c>
    </row>
    <row r="1650" spans="1:20" x14ac:dyDescent="0.3">
      <c r="A1650" t="s">
        <v>1777</v>
      </c>
      <c r="B1650" t="s">
        <v>6139</v>
      </c>
      <c r="C1650" t="s">
        <v>55</v>
      </c>
      <c r="D1650" t="s">
        <v>56</v>
      </c>
      <c r="E1650" t="s">
        <v>23</v>
      </c>
      <c r="F1650" t="s">
        <v>57</v>
      </c>
      <c r="G1650" t="s">
        <v>58</v>
      </c>
      <c r="H1650" t="s">
        <v>43</v>
      </c>
      <c r="I1650" t="s">
        <v>27</v>
      </c>
      <c r="J1650" t="s">
        <v>6139</v>
      </c>
      <c r="K1650" t="s">
        <v>28</v>
      </c>
      <c r="L1650" t="s">
        <v>28</v>
      </c>
      <c r="M1650">
        <v>419</v>
      </c>
      <c r="N1650" t="s">
        <v>140</v>
      </c>
      <c r="O1650" t="s">
        <v>30</v>
      </c>
      <c r="P1650" t="s">
        <v>64</v>
      </c>
      <c r="Q1650">
        <v>4</v>
      </c>
      <c r="R1650" t="s">
        <v>32</v>
      </c>
      <c r="S1650">
        <v>1</v>
      </c>
      <c r="T1650" t="s">
        <v>6298</v>
      </c>
    </row>
    <row r="1651" spans="1:20" x14ac:dyDescent="0.3">
      <c r="A1651" t="s">
        <v>1778</v>
      </c>
      <c r="B1651" t="s">
        <v>6672</v>
      </c>
      <c r="C1651" t="s">
        <v>60</v>
      </c>
      <c r="D1651" t="s">
        <v>56</v>
      </c>
      <c r="E1651" t="s">
        <v>40</v>
      </c>
      <c r="F1651" t="s">
        <v>57</v>
      </c>
      <c r="G1651" t="s">
        <v>58</v>
      </c>
      <c r="H1651" t="s">
        <v>43</v>
      </c>
      <c r="I1651" t="s">
        <v>27</v>
      </c>
      <c r="J1651" t="s">
        <v>6672</v>
      </c>
      <c r="K1651" t="s">
        <v>28</v>
      </c>
      <c r="L1651" t="s">
        <v>28</v>
      </c>
      <c r="M1651">
        <v>565</v>
      </c>
      <c r="N1651" t="s">
        <v>52</v>
      </c>
      <c r="O1651" t="s">
        <v>63</v>
      </c>
      <c r="P1651" t="s">
        <v>31</v>
      </c>
      <c r="Q1651">
        <v>4</v>
      </c>
      <c r="R1651" t="s">
        <v>32</v>
      </c>
      <c r="S1651">
        <v>2</v>
      </c>
      <c r="T1651" t="s">
        <v>6204</v>
      </c>
    </row>
    <row r="1652" spans="1:20" x14ac:dyDescent="0.3">
      <c r="A1652" t="s">
        <v>1779</v>
      </c>
      <c r="B1652" t="s">
        <v>6648</v>
      </c>
      <c r="C1652" t="s">
        <v>66</v>
      </c>
      <c r="D1652" t="s">
        <v>56</v>
      </c>
      <c r="E1652" t="s">
        <v>67</v>
      </c>
      <c r="F1652" t="s">
        <v>68</v>
      </c>
      <c r="G1652" t="s">
        <v>69</v>
      </c>
      <c r="H1652" t="s">
        <v>26</v>
      </c>
      <c r="I1652" t="s">
        <v>27</v>
      </c>
      <c r="J1652" t="s">
        <v>6648</v>
      </c>
      <c r="K1652" t="s">
        <v>28</v>
      </c>
      <c r="L1652" t="s">
        <v>28</v>
      </c>
      <c r="M1652">
        <v>623</v>
      </c>
      <c r="N1652" t="s">
        <v>29</v>
      </c>
      <c r="O1652" t="s">
        <v>30</v>
      </c>
      <c r="P1652" t="s">
        <v>31</v>
      </c>
      <c r="Q1652">
        <v>2</v>
      </c>
      <c r="R1652" t="s">
        <v>53</v>
      </c>
      <c r="S1652">
        <v>2</v>
      </c>
      <c r="T1652" t="s">
        <v>6616</v>
      </c>
    </row>
    <row r="1653" spans="1:20" x14ac:dyDescent="0.3">
      <c r="A1653" t="s">
        <v>1780</v>
      </c>
      <c r="B1653" t="s">
        <v>7194</v>
      </c>
      <c r="C1653" t="s">
        <v>71</v>
      </c>
      <c r="D1653" t="s">
        <v>72</v>
      </c>
      <c r="E1653" t="s">
        <v>23</v>
      </c>
      <c r="F1653" t="s">
        <v>73</v>
      </c>
      <c r="G1653" t="s">
        <v>74</v>
      </c>
      <c r="H1653" t="s">
        <v>49</v>
      </c>
      <c r="I1653" t="s">
        <v>27</v>
      </c>
      <c r="J1653" t="s">
        <v>7194</v>
      </c>
      <c r="K1653" t="s">
        <v>28</v>
      </c>
      <c r="L1653" t="s">
        <v>28</v>
      </c>
      <c r="M1653">
        <v>840</v>
      </c>
      <c r="N1653" t="s">
        <v>52</v>
      </c>
      <c r="O1653" t="s">
        <v>63</v>
      </c>
      <c r="P1653" t="s">
        <v>64</v>
      </c>
      <c r="Q1653">
        <v>3</v>
      </c>
      <c r="R1653" t="s">
        <v>37</v>
      </c>
      <c r="S1653">
        <v>2</v>
      </c>
      <c r="T1653" t="s">
        <v>6163</v>
      </c>
    </row>
    <row r="1654" spans="1:20" x14ac:dyDescent="0.3">
      <c r="A1654" t="s">
        <v>1781</v>
      </c>
      <c r="B1654" t="s">
        <v>6801</v>
      </c>
      <c r="C1654" t="s">
        <v>77</v>
      </c>
      <c r="D1654" t="s">
        <v>72</v>
      </c>
      <c r="E1654" t="s">
        <v>40</v>
      </c>
      <c r="F1654" t="s">
        <v>114</v>
      </c>
      <c r="G1654" t="s">
        <v>94</v>
      </c>
      <c r="H1654" t="s">
        <v>43</v>
      </c>
      <c r="I1654" t="s">
        <v>27</v>
      </c>
      <c r="J1654" t="s">
        <v>6801</v>
      </c>
      <c r="K1654" t="s">
        <v>28</v>
      </c>
      <c r="L1654" t="s">
        <v>28</v>
      </c>
      <c r="M1654">
        <v>172</v>
      </c>
      <c r="N1654" t="s">
        <v>52</v>
      </c>
      <c r="O1654" t="s">
        <v>43</v>
      </c>
      <c r="P1654" t="s">
        <v>64</v>
      </c>
      <c r="Q1654" t="s">
        <v>95</v>
      </c>
      <c r="R1654" t="s">
        <v>28</v>
      </c>
      <c r="S1654">
        <v>0</v>
      </c>
      <c r="T1654" t="s">
        <v>6344</v>
      </c>
    </row>
    <row r="1655" spans="1:20" x14ac:dyDescent="0.3">
      <c r="A1655" t="s">
        <v>1782</v>
      </c>
      <c r="B1655" t="s">
        <v>7011</v>
      </c>
      <c r="C1655" t="s">
        <v>81</v>
      </c>
      <c r="D1655" t="s">
        <v>72</v>
      </c>
      <c r="E1655" t="s">
        <v>23</v>
      </c>
      <c r="F1655" t="s">
        <v>286</v>
      </c>
      <c r="G1655" t="s">
        <v>94</v>
      </c>
      <c r="H1655" t="s">
        <v>110</v>
      </c>
      <c r="I1655" t="s">
        <v>27</v>
      </c>
      <c r="J1655" t="s">
        <v>7011</v>
      </c>
      <c r="K1655" t="s">
        <v>28</v>
      </c>
      <c r="L1655" t="s">
        <v>28</v>
      </c>
      <c r="M1655">
        <v>967</v>
      </c>
      <c r="N1655" t="s">
        <v>29</v>
      </c>
      <c r="O1655" t="s">
        <v>63</v>
      </c>
      <c r="P1655" t="s">
        <v>31</v>
      </c>
      <c r="Q1655">
        <v>4</v>
      </c>
      <c r="R1655" t="s">
        <v>32</v>
      </c>
      <c r="S1655">
        <v>3</v>
      </c>
      <c r="T1655" t="s">
        <v>6438</v>
      </c>
    </row>
    <row r="1656" spans="1:20" x14ac:dyDescent="0.3">
      <c r="A1656" t="s">
        <v>1783</v>
      </c>
      <c r="B1656" t="s">
        <v>7260</v>
      </c>
      <c r="C1656" t="s">
        <v>86</v>
      </c>
      <c r="D1656" t="s">
        <v>87</v>
      </c>
      <c r="E1656" t="s">
        <v>67</v>
      </c>
      <c r="F1656" t="s">
        <v>116</v>
      </c>
      <c r="G1656" t="s">
        <v>89</v>
      </c>
      <c r="H1656" t="s">
        <v>26</v>
      </c>
      <c r="I1656" t="s">
        <v>27</v>
      </c>
      <c r="J1656" t="s">
        <v>7260</v>
      </c>
      <c r="K1656" t="s">
        <v>28</v>
      </c>
      <c r="L1656" t="s">
        <v>28</v>
      </c>
      <c r="M1656">
        <v>931</v>
      </c>
      <c r="N1656" t="s">
        <v>52</v>
      </c>
      <c r="O1656" t="s">
        <v>30</v>
      </c>
      <c r="P1656" t="s">
        <v>64</v>
      </c>
      <c r="Q1656">
        <v>3</v>
      </c>
      <c r="R1656" t="s">
        <v>37</v>
      </c>
      <c r="S1656">
        <v>3</v>
      </c>
      <c r="T1656" t="s">
        <v>6434</v>
      </c>
    </row>
    <row r="1657" spans="1:20" x14ac:dyDescent="0.3">
      <c r="A1657" t="s">
        <v>1784</v>
      </c>
      <c r="B1657" t="s">
        <v>7136</v>
      </c>
      <c r="C1657" t="s">
        <v>91</v>
      </c>
      <c r="D1657" t="s">
        <v>87</v>
      </c>
      <c r="E1657" t="s">
        <v>92</v>
      </c>
      <c r="F1657" t="s">
        <v>93</v>
      </c>
      <c r="G1657" t="s">
        <v>94</v>
      </c>
      <c r="H1657" t="s">
        <v>26</v>
      </c>
      <c r="I1657" t="s">
        <v>27</v>
      </c>
      <c r="J1657" t="s">
        <v>7136</v>
      </c>
      <c r="K1657" t="s">
        <v>28</v>
      </c>
      <c r="L1657" t="s">
        <v>28</v>
      </c>
      <c r="M1657">
        <v>651</v>
      </c>
      <c r="N1657" t="s">
        <v>52</v>
      </c>
      <c r="O1657" t="s">
        <v>105</v>
      </c>
      <c r="P1657" t="s">
        <v>64</v>
      </c>
      <c r="Q1657">
        <v>3</v>
      </c>
      <c r="R1657" t="s">
        <v>37</v>
      </c>
      <c r="S1657">
        <v>2</v>
      </c>
      <c r="T1657" t="s">
        <v>6298</v>
      </c>
    </row>
    <row r="1658" spans="1:20" x14ac:dyDescent="0.3">
      <c r="A1658" t="s">
        <v>1785</v>
      </c>
      <c r="B1658" t="s">
        <v>7173</v>
      </c>
      <c r="C1658" t="s">
        <v>21</v>
      </c>
      <c r="D1658" t="s">
        <v>22</v>
      </c>
      <c r="E1658" t="s">
        <v>23</v>
      </c>
      <c r="F1658" t="s">
        <v>288</v>
      </c>
      <c r="G1658" t="s">
        <v>25</v>
      </c>
      <c r="H1658" t="s">
        <v>43</v>
      </c>
      <c r="I1658" t="s">
        <v>27</v>
      </c>
      <c r="J1658" t="s">
        <v>7173</v>
      </c>
      <c r="K1658" t="s">
        <v>28</v>
      </c>
      <c r="L1658" t="s">
        <v>28</v>
      </c>
      <c r="M1658">
        <v>438</v>
      </c>
      <c r="N1658" t="s">
        <v>52</v>
      </c>
      <c r="O1658" t="s">
        <v>43</v>
      </c>
      <c r="P1658" t="s">
        <v>133</v>
      </c>
      <c r="Q1658">
        <v>4</v>
      </c>
      <c r="R1658" t="s">
        <v>32</v>
      </c>
      <c r="S1658">
        <v>1</v>
      </c>
      <c r="T1658" t="s">
        <v>6393</v>
      </c>
    </row>
    <row r="1659" spans="1:20" x14ac:dyDescent="0.3">
      <c r="A1659" t="s">
        <v>1786</v>
      </c>
      <c r="B1659" t="s">
        <v>7141</v>
      </c>
      <c r="C1659" t="s">
        <v>34</v>
      </c>
      <c r="D1659" t="s">
        <v>22</v>
      </c>
      <c r="E1659" t="s">
        <v>23</v>
      </c>
      <c r="F1659" t="s">
        <v>138</v>
      </c>
      <c r="G1659" t="s">
        <v>36</v>
      </c>
      <c r="H1659" t="s">
        <v>43</v>
      </c>
      <c r="I1659" t="s">
        <v>27</v>
      </c>
      <c r="J1659" t="s">
        <v>7141</v>
      </c>
      <c r="K1659" t="s">
        <v>28</v>
      </c>
      <c r="L1659" t="s">
        <v>28</v>
      </c>
      <c r="M1659">
        <v>310</v>
      </c>
      <c r="N1659" t="s">
        <v>29</v>
      </c>
      <c r="O1659" t="s">
        <v>63</v>
      </c>
      <c r="P1659" t="s">
        <v>31</v>
      </c>
      <c r="Q1659">
        <v>2</v>
      </c>
      <c r="R1659" t="s">
        <v>53</v>
      </c>
      <c r="S1659">
        <v>1</v>
      </c>
      <c r="T1659" t="s">
        <v>6391</v>
      </c>
    </row>
    <row r="1660" spans="1:20" x14ac:dyDescent="0.3">
      <c r="A1660" t="s">
        <v>1787</v>
      </c>
      <c r="B1660" t="s">
        <v>6284</v>
      </c>
      <c r="C1660" t="s">
        <v>39</v>
      </c>
      <c r="D1660" t="s">
        <v>22</v>
      </c>
      <c r="E1660" t="s">
        <v>40</v>
      </c>
      <c r="F1660" t="s">
        <v>174</v>
      </c>
      <c r="G1660" t="s">
        <v>42</v>
      </c>
      <c r="H1660" t="s">
        <v>26</v>
      </c>
      <c r="I1660" t="s">
        <v>27</v>
      </c>
      <c r="J1660" t="s">
        <v>6284</v>
      </c>
      <c r="K1660" t="s">
        <v>28</v>
      </c>
      <c r="L1660" t="s">
        <v>28</v>
      </c>
      <c r="M1660">
        <v>209</v>
      </c>
      <c r="N1660" t="s">
        <v>75</v>
      </c>
      <c r="O1660" t="s">
        <v>63</v>
      </c>
      <c r="P1660" t="s">
        <v>44</v>
      </c>
      <c r="Q1660">
        <v>3</v>
      </c>
      <c r="R1660" t="s">
        <v>37</v>
      </c>
      <c r="S1660">
        <v>1</v>
      </c>
      <c r="T1660" t="s">
        <v>6448</v>
      </c>
    </row>
    <row r="1661" spans="1:20" x14ac:dyDescent="0.3">
      <c r="A1661" t="s">
        <v>1788</v>
      </c>
      <c r="B1661" t="s">
        <v>7037</v>
      </c>
      <c r="C1661" t="s">
        <v>46</v>
      </c>
      <c r="D1661" t="s">
        <v>22</v>
      </c>
      <c r="E1661" t="s">
        <v>40</v>
      </c>
      <c r="F1661" t="s">
        <v>143</v>
      </c>
      <c r="G1661" t="s">
        <v>48</v>
      </c>
      <c r="H1661" t="s">
        <v>43</v>
      </c>
      <c r="I1661" t="s">
        <v>27</v>
      </c>
      <c r="J1661" t="s">
        <v>7037</v>
      </c>
      <c r="K1661" t="s">
        <v>28</v>
      </c>
      <c r="L1661" t="s">
        <v>28</v>
      </c>
      <c r="M1661">
        <v>910</v>
      </c>
      <c r="N1661" t="s">
        <v>29</v>
      </c>
      <c r="O1661" t="s">
        <v>63</v>
      </c>
      <c r="P1661" t="s">
        <v>31</v>
      </c>
      <c r="Q1661">
        <v>4</v>
      </c>
      <c r="R1661" t="s">
        <v>32</v>
      </c>
      <c r="S1661">
        <v>3</v>
      </c>
      <c r="T1661" t="s">
        <v>6196</v>
      </c>
    </row>
    <row r="1662" spans="1:20" x14ac:dyDescent="0.3">
      <c r="A1662" t="s">
        <v>1789</v>
      </c>
      <c r="B1662" t="s">
        <v>6192</v>
      </c>
      <c r="C1662" t="s">
        <v>55</v>
      </c>
      <c r="D1662" t="s">
        <v>56</v>
      </c>
      <c r="E1662" t="s">
        <v>23</v>
      </c>
      <c r="F1662" t="s">
        <v>57</v>
      </c>
      <c r="G1662" t="s">
        <v>58</v>
      </c>
      <c r="H1662" t="s">
        <v>43</v>
      </c>
      <c r="I1662" t="s">
        <v>50</v>
      </c>
      <c r="J1662" t="s">
        <v>6192</v>
      </c>
      <c r="K1662" t="s">
        <v>7261</v>
      </c>
      <c r="L1662" t="s">
        <v>51</v>
      </c>
      <c r="M1662">
        <v>131</v>
      </c>
      <c r="N1662" t="s">
        <v>52</v>
      </c>
      <c r="O1662" t="s">
        <v>30</v>
      </c>
      <c r="P1662" t="s">
        <v>31</v>
      </c>
      <c r="Q1662" t="s">
        <v>95</v>
      </c>
      <c r="R1662" t="s">
        <v>28</v>
      </c>
      <c r="S1662">
        <v>0</v>
      </c>
      <c r="T1662" t="s">
        <v>6172</v>
      </c>
    </row>
    <row r="1663" spans="1:20" x14ac:dyDescent="0.3">
      <c r="A1663" t="s">
        <v>1790</v>
      </c>
      <c r="B1663" t="s">
        <v>7093</v>
      </c>
      <c r="C1663" t="s">
        <v>60</v>
      </c>
      <c r="D1663" t="s">
        <v>56</v>
      </c>
      <c r="E1663" t="s">
        <v>40</v>
      </c>
      <c r="F1663" t="s">
        <v>104</v>
      </c>
      <c r="G1663" t="s">
        <v>62</v>
      </c>
      <c r="H1663" t="s">
        <v>43</v>
      </c>
      <c r="I1663" t="s">
        <v>27</v>
      </c>
      <c r="J1663" t="s">
        <v>7093</v>
      </c>
      <c r="K1663" t="s">
        <v>28</v>
      </c>
      <c r="L1663" t="s">
        <v>28</v>
      </c>
      <c r="M1663">
        <v>369</v>
      </c>
      <c r="N1663" t="s">
        <v>52</v>
      </c>
      <c r="O1663" t="s">
        <v>43</v>
      </c>
      <c r="P1663" t="s">
        <v>64</v>
      </c>
      <c r="Q1663">
        <v>1</v>
      </c>
      <c r="R1663" t="s">
        <v>53</v>
      </c>
      <c r="S1663">
        <v>1</v>
      </c>
      <c r="T1663" t="s">
        <v>6667</v>
      </c>
    </row>
    <row r="1664" spans="1:20" x14ac:dyDescent="0.3">
      <c r="A1664" t="s">
        <v>1791</v>
      </c>
      <c r="B1664" t="s">
        <v>7262</v>
      </c>
      <c r="C1664" t="s">
        <v>66</v>
      </c>
      <c r="D1664" t="s">
        <v>56</v>
      </c>
      <c r="E1664" t="s">
        <v>67</v>
      </c>
      <c r="F1664" t="s">
        <v>193</v>
      </c>
      <c r="G1664" t="s">
        <v>69</v>
      </c>
      <c r="H1664" t="s">
        <v>43</v>
      </c>
      <c r="I1664" t="s">
        <v>27</v>
      </c>
      <c r="J1664" t="s">
        <v>7262</v>
      </c>
      <c r="K1664" t="s">
        <v>28</v>
      </c>
      <c r="L1664" t="s">
        <v>28</v>
      </c>
      <c r="M1664">
        <v>952</v>
      </c>
      <c r="N1664" t="s">
        <v>29</v>
      </c>
      <c r="O1664" t="s">
        <v>105</v>
      </c>
      <c r="P1664" t="s">
        <v>133</v>
      </c>
      <c r="Q1664">
        <v>4</v>
      </c>
      <c r="R1664" t="s">
        <v>32</v>
      </c>
      <c r="S1664">
        <v>3</v>
      </c>
      <c r="T1664" t="s">
        <v>6202</v>
      </c>
    </row>
    <row r="1665" spans="1:20" x14ac:dyDescent="0.3">
      <c r="A1665" t="s">
        <v>1792</v>
      </c>
      <c r="B1665" t="s">
        <v>6935</v>
      </c>
      <c r="C1665" t="s">
        <v>71</v>
      </c>
      <c r="D1665" t="s">
        <v>72</v>
      </c>
      <c r="E1665" t="s">
        <v>23</v>
      </c>
      <c r="F1665" t="s">
        <v>73</v>
      </c>
      <c r="G1665" t="s">
        <v>74</v>
      </c>
      <c r="H1665" t="s">
        <v>49</v>
      </c>
      <c r="I1665" t="s">
        <v>50</v>
      </c>
      <c r="J1665" t="s">
        <v>6935</v>
      </c>
      <c r="K1665" t="s">
        <v>6374</v>
      </c>
      <c r="L1665" t="s">
        <v>159</v>
      </c>
      <c r="M1665">
        <v>190</v>
      </c>
      <c r="N1665" t="s">
        <v>75</v>
      </c>
      <c r="O1665" t="s">
        <v>170</v>
      </c>
      <c r="P1665" t="s">
        <v>64</v>
      </c>
      <c r="Q1665">
        <v>4</v>
      </c>
      <c r="R1665" t="s">
        <v>32</v>
      </c>
      <c r="S1665">
        <v>1</v>
      </c>
      <c r="T1665" t="s">
        <v>6724</v>
      </c>
    </row>
    <row r="1666" spans="1:20" x14ac:dyDescent="0.3">
      <c r="A1666" t="s">
        <v>1793</v>
      </c>
      <c r="B1666" t="s">
        <v>7135</v>
      </c>
      <c r="C1666" t="s">
        <v>77</v>
      </c>
      <c r="D1666" t="s">
        <v>72</v>
      </c>
      <c r="E1666" t="s">
        <v>40</v>
      </c>
      <c r="F1666" t="s">
        <v>78</v>
      </c>
      <c r="G1666" t="s">
        <v>79</v>
      </c>
      <c r="H1666" t="s">
        <v>49</v>
      </c>
      <c r="I1666" t="s">
        <v>50</v>
      </c>
      <c r="J1666" t="s">
        <v>7135</v>
      </c>
      <c r="K1666" t="s">
        <v>6863</v>
      </c>
      <c r="L1666" t="s">
        <v>159</v>
      </c>
      <c r="M1666">
        <v>232</v>
      </c>
      <c r="N1666" t="s">
        <v>75</v>
      </c>
      <c r="O1666" t="s">
        <v>43</v>
      </c>
      <c r="P1666" t="s">
        <v>64</v>
      </c>
      <c r="Q1666">
        <v>3</v>
      </c>
      <c r="R1666" t="s">
        <v>37</v>
      </c>
      <c r="S1666">
        <v>1</v>
      </c>
      <c r="T1666" t="s">
        <v>6910</v>
      </c>
    </row>
    <row r="1667" spans="1:20" x14ac:dyDescent="0.3">
      <c r="A1667" t="s">
        <v>1794</v>
      </c>
      <c r="B1667" t="s">
        <v>6913</v>
      </c>
      <c r="C1667" t="s">
        <v>81</v>
      </c>
      <c r="D1667" t="s">
        <v>72</v>
      </c>
      <c r="E1667" t="s">
        <v>23</v>
      </c>
      <c r="F1667" t="s">
        <v>154</v>
      </c>
      <c r="G1667" t="s">
        <v>83</v>
      </c>
      <c r="H1667" t="s">
        <v>43</v>
      </c>
      <c r="I1667" t="s">
        <v>27</v>
      </c>
      <c r="J1667" t="s">
        <v>6913</v>
      </c>
      <c r="K1667" t="s">
        <v>28</v>
      </c>
      <c r="L1667" t="s">
        <v>28</v>
      </c>
      <c r="M1667">
        <v>483</v>
      </c>
      <c r="N1667" t="s">
        <v>75</v>
      </c>
      <c r="O1667" t="s">
        <v>30</v>
      </c>
      <c r="P1667" t="s">
        <v>107</v>
      </c>
      <c r="Q1667">
        <v>3</v>
      </c>
      <c r="R1667" t="s">
        <v>37</v>
      </c>
      <c r="S1667">
        <v>1</v>
      </c>
      <c r="T1667" t="s">
        <v>6344</v>
      </c>
    </row>
    <row r="1668" spans="1:20" x14ac:dyDescent="0.3">
      <c r="A1668" t="s">
        <v>1795</v>
      </c>
      <c r="B1668" t="s">
        <v>6994</v>
      </c>
      <c r="C1668" t="s">
        <v>86</v>
      </c>
      <c r="D1668" t="s">
        <v>87</v>
      </c>
      <c r="E1668" t="s">
        <v>67</v>
      </c>
      <c r="F1668" t="s">
        <v>135</v>
      </c>
      <c r="G1668" t="s">
        <v>89</v>
      </c>
      <c r="H1668" t="s">
        <v>43</v>
      </c>
      <c r="I1668" t="s">
        <v>27</v>
      </c>
      <c r="J1668" t="s">
        <v>6994</v>
      </c>
      <c r="K1668" t="s">
        <v>28</v>
      </c>
      <c r="L1668" t="s">
        <v>28</v>
      </c>
      <c r="M1668">
        <v>173</v>
      </c>
      <c r="N1668" t="s">
        <v>75</v>
      </c>
      <c r="O1668" t="s">
        <v>43</v>
      </c>
      <c r="P1668" t="s">
        <v>64</v>
      </c>
      <c r="Q1668" t="s">
        <v>95</v>
      </c>
      <c r="R1668" t="s">
        <v>28</v>
      </c>
      <c r="S1668">
        <v>0</v>
      </c>
      <c r="T1668" t="s">
        <v>6675</v>
      </c>
    </row>
    <row r="1669" spans="1:20" x14ac:dyDescent="0.3">
      <c r="A1669" t="s">
        <v>1796</v>
      </c>
      <c r="B1669" t="s">
        <v>7263</v>
      </c>
      <c r="C1669" t="s">
        <v>91</v>
      </c>
      <c r="D1669" t="s">
        <v>87</v>
      </c>
      <c r="E1669" t="s">
        <v>92</v>
      </c>
      <c r="F1669" t="s">
        <v>114</v>
      </c>
      <c r="G1669" t="s">
        <v>94</v>
      </c>
      <c r="H1669" t="s">
        <v>43</v>
      </c>
      <c r="I1669" t="s">
        <v>50</v>
      </c>
      <c r="J1669" t="s">
        <v>7263</v>
      </c>
      <c r="K1669" t="s">
        <v>7084</v>
      </c>
      <c r="L1669" t="s">
        <v>51</v>
      </c>
      <c r="M1669">
        <v>121</v>
      </c>
      <c r="N1669" t="s">
        <v>52</v>
      </c>
      <c r="O1669" t="s">
        <v>63</v>
      </c>
      <c r="P1669" t="s">
        <v>64</v>
      </c>
      <c r="Q1669" t="s">
        <v>95</v>
      </c>
      <c r="R1669" t="s">
        <v>28</v>
      </c>
      <c r="S1669">
        <v>0</v>
      </c>
      <c r="T1669" t="s">
        <v>6266</v>
      </c>
    </row>
    <row r="1670" spans="1:20" x14ac:dyDescent="0.3">
      <c r="A1670" t="s">
        <v>1797</v>
      </c>
      <c r="B1670" t="s">
        <v>6701</v>
      </c>
      <c r="C1670" t="s">
        <v>21</v>
      </c>
      <c r="D1670" t="s">
        <v>22</v>
      </c>
      <c r="E1670" t="s">
        <v>23</v>
      </c>
      <c r="F1670" t="s">
        <v>24</v>
      </c>
      <c r="G1670" t="s">
        <v>25</v>
      </c>
      <c r="H1670" t="s">
        <v>26</v>
      </c>
      <c r="I1670" t="s">
        <v>27</v>
      </c>
      <c r="J1670" t="s">
        <v>6701</v>
      </c>
      <c r="K1670" t="s">
        <v>28</v>
      </c>
      <c r="L1670" t="s">
        <v>28</v>
      </c>
      <c r="M1670">
        <v>476</v>
      </c>
      <c r="N1670" t="s">
        <v>29</v>
      </c>
      <c r="O1670" t="s">
        <v>30</v>
      </c>
      <c r="P1670" t="s">
        <v>44</v>
      </c>
      <c r="Q1670">
        <v>4</v>
      </c>
      <c r="R1670" t="s">
        <v>32</v>
      </c>
      <c r="S1670">
        <v>1</v>
      </c>
      <c r="T1670" t="s">
        <v>6145</v>
      </c>
    </row>
    <row r="1671" spans="1:20" x14ac:dyDescent="0.3">
      <c r="A1671" t="s">
        <v>1798</v>
      </c>
      <c r="B1671" t="s">
        <v>7163</v>
      </c>
      <c r="C1671" t="s">
        <v>34</v>
      </c>
      <c r="D1671" t="s">
        <v>22</v>
      </c>
      <c r="E1671" t="s">
        <v>23</v>
      </c>
      <c r="F1671" t="s">
        <v>138</v>
      </c>
      <c r="G1671" t="s">
        <v>36</v>
      </c>
      <c r="H1671" t="s">
        <v>43</v>
      </c>
      <c r="I1671" t="s">
        <v>27</v>
      </c>
      <c r="J1671" t="s">
        <v>7163</v>
      </c>
      <c r="K1671" t="s">
        <v>28</v>
      </c>
      <c r="L1671" t="s">
        <v>28</v>
      </c>
      <c r="M1671">
        <v>574</v>
      </c>
      <c r="N1671" t="s">
        <v>29</v>
      </c>
      <c r="O1671" t="s">
        <v>170</v>
      </c>
      <c r="P1671" t="s">
        <v>107</v>
      </c>
      <c r="Q1671">
        <v>4</v>
      </c>
      <c r="R1671" t="s">
        <v>32</v>
      </c>
      <c r="S1671">
        <v>2</v>
      </c>
      <c r="T1671" t="s">
        <v>6391</v>
      </c>
    </row>
    <row r="1672" spans="1:20" x14ac:dyDescent="0.3">
      <c r="A1672" t="s">
        <v>1799</v>
      </c>
      <c r="B1672" t="s">
        <v>6382</v>
      </c>
      <c r="C1672" t="s">
        <v>39</v>
      </c>
      <c r="D1672" t="s">
        <v>22</v>
      </c>
      <c r="E1672" t="s">
        <v>40</v>
      </c>
      <c r="F1672" t="s">
        <v>35</v>
      </c>
      <c r="G1672" t="s">
        <v>36</v>
      </c>
      <c r="H1672" t="s">
        <v>26</v>
      </c>
      <c r="I1672" t="s">
        <v>27</v>
      </c>
      <c r="J1672" t="s">
        <v>6382</v>
      </c>
      <c r="K1672" t="s">
        <v>28</v>
      </c>
      <c r="L1672" t="s">
        <v>28</v>
      </c>
      <c r="M1672">
        <v>224</v>
      </c>
      <c r="N1672" t="s">
        <v>52</v>
      </c>
      <c r="O1672" t="s">
        <v>30</v>
      </c>
      <c r="P1672" t="s">
        <v>44</v>
      </c>
      <c r="Q1672">
        <v>2</v>
      </c>
      <c r="R1672" t="s">
        <v>53</v>
      </c>
      <c r="S1672">
        <v>1</v>
      </c>
      <c r="T1672" t="s">
        <v>6542</v>
      </c>
    </row>
    <row r="1673" spans="1:20" x14ac:dyDescent="0.3">
      <c r="A1673" t="s">
        <v>1800</v>
      </c>
      <c r="B1673" t="s">
        <v>6287</v>
      </c>
      <c r="C1673" t="s">
        <v>46</v>
      </c>
      <c r="D1673" t="s">
        <v>22</v>
      </c>
      <c r="E1673" t="s">
        <v>40</v>
      </c>
      <c r="F1673" t="s">
        <v>47</v>
      </c>
      <c r="G1673" t="s">
        <v>48</v>
      </c>
      <c r="H1673" t="s">
        <v>49</v>
      </c>
      <c r="I1673" t="s">
        <v>27</v>
      </c>
      <c r="J1673" t="s">
        <v>6287</v>
      </c>
      <c r="K1673" t="s">
        <v>28</v>
      </c>
      <c r="L1673" t="s">
        <v>28</v>
      </c>
      <c r="M1673">
        <v>611</v>
      </c>
      <c r="N1673" t="s">
        <v>29</v>
      </c>
      <c r="O1673" t="s">
        <v>30</v>
      </c>
      <c r="P1673" t="s">
        <v>107</v>
      </c>
      <c r="Q1673">
        <v>4</v>
      </c>
      <c r="R1673" t="s">
        <v>32</v>
      </c>
      <c r="S1673">
        <v>2</v>
      </c>
      <c r="T1673" t="s">
        <v>6659</v>
      </c>
    </row>
    <row r="1674" spans="1:20" x14ac:dyDescent="0.3">
      <c r="A1674" t="s">
        <v>1801</v>
      </c>
      <c r="B1674" t="s">
        <v>6151</v>
      </c>
      <c r="C1674" t="s">
        <v>55</v>
      </c>
      <c r="D1674" t="s">
        <v>56</v>
      </c>
      <c r="E1674" t="s">
        <v>23</v>
      </c>
      <c r="F1674" t="s">
        <v>57</v>
      </c>
      <c r="G1674" t="s">
        <v>58</v>
      </c>
      <c r="H1674" t="s">
        <v>43</v>
      </c>
      <c r="I1674" t="s">
        <v>27</v>
      </c>
      <c r="J1674" t="s">
        <v>6151</v>
      </c>
      <c r="K1674" t="s">
        <v>28</v>
      </c>
      <c r="L1674" t="s">
        <v>28</v>
      </c>
      <c r="M1674">
        <v>956</v>
      </c>
      <c r="N1674" t="s">
        <v>122</v>
      </c>
      <c r="O1674" t="s">
        <v>63</v>
      </c>
      <c r="P1674" t="s">
        <v>31</v>
      </c>
      <c r="Q1674">
        <v>3</v>
      </c>
      <c r="R1674" t="s">
        <v>37</v>
      </c>
      <c r="S1674">
        <v>3</v>
      </c>
      <c r="T1674" t="s">
        <v>6200</v>
      </c>
    </row>
    <row r="1675" spans="1:20" x14ac:dyDescent="0.3">
      <c r="A1675" t="s">
        <v>1802</v>
      </c>
      <c r="B1675" t="s">
        <v>6345</v>
      </c>
      <c r="C1675" t="s">
        <v>60</v>
      </c>
      <c r="D1675" t="s">
        <v>56</v>
      </c>
      <c r="E1675" t="s">
        <v>40</v>
      </c>
      <c r="F1675" t="s">
        <v>104</v>
      </c>
      <c r="G1675" t="s">
        <v>62</v>
      </c>
      <c r="H1675" t="s">
        <v>43</v>
      </c>
      <c r="I1675" t="s">
        <v>27</v>
      </c>
      <c r="J1675" t="s">
        <v>6345</v>
      </c>
      <c r="K1675" t="s">
        <v>28</v>
      </c>
      <c r="L1675" t="s">
        <v>28</v>
      </c>
      <c r="M1675">
        <v>316</v>
      </c>
      <c r="N1675" t="s">
        <v>29</v>
      </c>
      <c r="O1675" t="s">
        <v>63</v>
      </c>
      <c r="P1675" t="s">
        <v>31</v>
      </c>
      <c r="Q1675">
        <v>3</v>
      </c>
      <c r="R1675" t="s">
        <v>37</v>
      </c>
      <c r="S1675">
        <v>1</v>
      </c>
      <c r="T1675" t="s">
        <v>6675</v>
      </c>
    </row>
    <row r="1676" spans="1:20" x14ac:dyDescent="0.3">
      <c r="A1676" t="s">
        <v>1803</v>
      </c>
      <c r="B1676" t="s">
        <v>6841</v>
      </c>
      <c r="C1676" t="s">
        <v>66</v>
      </c>
      <c r="D1676" t="s">
        <v>56</v>
      </c>
      <c r="E1676" t="s">
        <v>67</v>
      </c>
      <c r="F1676" t="s">
        <v>193</v>
      </c>
      <c r="G1676" t="s">
        <v>69</v>
      </c>
      <c r="H1676" t="s">
        <v>43</v>
      </c>
      <c r="I1676" t="s">
        <v>27</v>
      </c>
      <c r="J1676" t="s">
        <v>6841</v>
      </c>
      <c r="K1676" t="s">
        <v>28</v>
      </c>
      <c r="L1676" t="s">
        <v>28</v>
      </c>
      <c r="M1676">
        <v>253</v>
      </c>
      <c r="N1676" t="s">
        <v>75</v>
      </c>
      <c r="O1676" t="s">
        <v>30</v>
      </c>
      <c r="P1676" t="s">
        <v>107</v>
      </c>
      <c r="Q1676">
        <v>5</v>
      </c>
      <c r="R1676" t="s">
        <v>119</v>
      </c>
      <c r="S1676">
        <v>1</v>
      </c>
      <c r="T1676" t="s">
        <v>6155</v>
      </c>
    </row>
    <row r="1677" spans="1:20" x14ac:dyDescent="0.3">
      <c r="A1677" t="s">
        <v>1804</v>
      </c>
      <c r="B1677" t="s">
        <v>7174</v>
      </c>
      <c r="C1677" t="s">
        <v>71</v>
      </c>
      <c r="D1677" t="s">
        <v>72</v>
      </c>
      <c r="E1677" t="s">
        <v>23</v>
      </c>
      <c r="F1677" t="s">
        <v>1047</v>
      </c>
      <c r="G1677" t="s">
        <v>74</v>
      </c>
      <c r="H1677" t="s">
        <v>110</v>
      </c>
      <c r="I1677" t="s">
        <v>27</v>
      </c>
      <c r="J1677" t="s">
        <v>7174</v>
      </c>
      <c r="K1677" t="s">
        <v>28</v>
      </c>
      <c r="L1677" t="s">
        <v>28</v>
      </c>
      <c r="M1677">
        <v>345</v>
      </c>
      <c r="N1677" t="s">
        <v>140</v>
      </c>
      <c r="O1677" t="s">
        <v>43</v>
      </c>
      <c r="P1677" t="s">
        <v>31</v>
      </c>
      <c r="Q1677">
        <v>5</v>
      </c>
      <c r="R1677" t="s">
        <v>119</v>
      </c>
      <c r="S1677">
        <v>1</v>
      </c>
      <c r="T1677" t="s">
        <v>7264</v>
      </c>
    </row>
    <row r="1678" spans="1:20" x14ac:dyDescent="0.3">
      <c r="A1678" t="s">
        <v>1805</v>
      </c>
      <c r="B1678" t="s">
        <v>6989</v>
      </c>
      <c r="C1678" t="s">
        <v>77</v>
      </c>
      <c r="D1678" t="s">
        <v>72</v>
      </c>
      <c r="E1678" t="s">
        <v>40</v>
      </c>
      <c r="F1678" t="s">
        <v>131</v>
      </c>
      <c r="G1678" t="s">
        <v>79</v>
      </c>
      <c r="H1678" t="s">
        <v>26</v>
      </c>
      <c r="I1678" t="s">
        <v>27</v>
      </c>
      <c r="J1678" t="s">
        <v>6989</v>
      </c>
      <c r="K1678" t="s">
        <v>28</v>
      </c>
      <c r="L1678" t="s">
        <v>28</v>
      </c>
      <c r="M1678">
        <v>429</v>
      </c>
      <c r="N1678" t="s">
        <v>29</v>
      </c>
      <c r="O1678" t="s">
        <v>105</v>
      </c>
      <c r="P1678" t="s">
        <v>64</v>
      </c>
      <c r="Q1678">
        <v>4</v>
      </c>
      <c r="R1678" t="s">
        <v>32</v>
      </c>
      <c r="S1678">
        <v>1</v>
      </c>
      <c r="T1678" t="s">
        <v>6434</v>
      </c>
    </row>
    <row r="1679" spans="1:20" x14ac:dyDescent="0.3">
      <c r="A1679" t="s">
        <v>1806</v>
      </c>
      <c r="B1679" t="s">
        <v>6515</v>
      </c>
      <c r="C1679" t="s">
        <v>81</v>
      </c>
      <c r="D1679" t="s">
        <v>72</v>
      </c>
      <c r="E1679" t="s">
        <v>23</v>
      </c>
      <c r="F1679" t="s">
        <v>154</v>
      </c>
      <c r="G1679" t="s">
        <v>83</v>
      </c>
      <c r="H1679" t="s">
        <v>43</v>
      </c>
      <c r="I1679" t="s">
        <v>27</v>
      </c>
      <c r="J1679" t="s">
        <v>6515</v>
      </c>
      <c r="K1679" t="s">
        <v>28</v>
      </c>
      <c r="L1679" t="s">
        <v>28</v>
      </c>
      <c r="M1679">
        <v>803</v>
      </c>
      <c r="N1679" t="s">
        <v>29</v>
      </c>
      <c r="O1679" t="s">
        <v>30</v>
      </c>
      <c r="P1679" t="s">
        <v>31</v>
      </c>
      <c r="Q1679">
        <v>4</v>
      </c>
      <c r="R1679" t="s">
        <v>32</v>
      </c>
      <c r="S1679">
        <v>2</v>
      </c>
      <c r="T1679" t="s">
        <v>6516</v>
      </c>
    </row>
    <row r="1680" spans="1:20" x14ac:dyDescent="0.3">
      <c r="A1680" t="s">
        <v>1807</v>
      </c>
      <c r="B1680" t="s">
        <v>7265</v>
      </c>
      <c r="C1680" t="s">
        <v>86</v>
      </c>
      <c r="D1680" t="s">
        <v>87</v>
      </c>
      <c r="E1680" t="s">
        <v>67</v>
      </c>
      <c r="F1680" t="s">
        <v>93</v>
      </c>
      <c r="G1680" t="s">
        <v>94</v>
      </c>
      <c r="H1680" t="s">
        <v>26</v>
      </c>
      <c r="I1680" t="s">
        <v>27</v>
      </c>
      <c r="J1680" t="s">
        <v>7265</v>
      </c>
      <c r="K1680" t="s">
        <v>28</v>
      </c>
      <c r="L1680" t="s">
        <v>28</v>
      </c>
      <c r="M1680">
        <v>729</v>
      </c>
      <c r="N1680" t="s">
        <v>52</v>
      </c>
      <c r="O1680" t="s">
        <v>63</v>
      </c>
      <c r="P1680" t="s">
        <v>107</v>
      </c>
      <c r="Q1680">
        <v>3</v>
      </c>
      <c r="R1680" t="s">
        <v>37</v>
      </c>
      <c r="S1680">
        <v>2</v>
      </c>
      <c r="T1680" t="s">
        <v>6304</v>
      </c>
    </row>
    <row r="1681" spans="1:20" x14ac:dyDescent="0.3">
      <c r="A1681" t="s">
        <v>1808</v>
      </c>
      <c r="B1681" t="s">
        <v>6214</v>
      </c>
      <c r="C1681" t="s">
        <v>91</v>
      </c>
      <c r="D1681" t="s">
        <v>87</v>
      </c>
      <c r="E1681" t="s">
        <v>92</v>
      </c>
      <c r="F1681" t="s">
        <v>152</v>
      </c>
      <c r="G1681" t="s">
        <v>94</v>
      </c>
      <c r="H1681" t="s">
        <v>49</v>
      </c>
      <c r="I1681" t="s">
        <v>50</v>
      </c>
      <c r="J1681" t="s">
        <v>6214</v>
      </c>
      <c r="K1681" t="s">
        <v>6336</v>
      </c>
      <c r="L1681" t="s">
        <v>51</v>
      </c>
      <c r="M1681">
        <v>305</v>
      </c>
      <c r="N1681" t="s">
        <v>75</v>
      </c>
      <c r="O1681" t="s">
        <v>30</v>
      </c>
      <c r="P1681" t="s">
        <v>31</v>
      </c>
      <c r="Q1681">
        <v>2</v>
      </c>
      <c r="R1681" t="s">
        <v>53</v>
      </c>
      <c r="S1681">
        <v>1</v>
      </c>
      <c r="T1681" t="s">
        <v>6182</v>
      </c>
    </row>
    <row r="1682" spans="1:20" x14ac:dyDescent="0.3">
      <c r="A1682" t="s">
        <v>1809</v>
      </c>
      <c r="B1682" t="s">
        <v>6417</v>
      </c>
      <c r="C1682" t="s">
        <v>21</v>
      </c>
      <c r="D1682" t="s">
        <v>22</v>
      </c>
      <c r="E1682" t="s">
        <v>23</v>
      </c>
      <c r="F1682" t="s">
        <v>121</v>
      </c>
      <c r="G1682" t="s">
        <v>25</v>
      </c>
      <c r="H1682" t="s">
        <v>49</v>
      </c>
      <c r="I1682" t="s">
        <v>50</v>
      </c>
      <c r="J1682" t="s">
        <v>6417</v>
      </c>
      <c r="K1682" t="s">
        <v>6985</v>
      </c>
      <c r="L1682" t="s">
        <v>159</v>
      </c>
      <c r="M1682">
        <v>898</v>
      </c>
      <c r="N1682" t="s">
        <v>75</v>
      </c>
      <c r="O1682" t="s">
        <v>63</v>
      </c>
      <c r="P1682" t="s">
        <v>107</v>
      </c>
      <c r="Q1682">
        <v>3</v>
      </c>
      <c r="R1682" t="s">
        <v>37</v>
      </c>
      <c r="S1682">
        <v>2</v>
      </c>
      <c r="T1682" t="s">
        <v>6544</v>
      </c>
    </row>
    <row r="1683" spans="1:20" x14ac:dyDescent="0.3">
      <c r="A1683" t="s">
        <v>1810</v>
      </c>
      <c r="B1683" t="s">
        <v>6195</v>
      </c>
      <c r="C1683" t="s">
        <v>34</v>
      </c>
      <c r="D1683" t="s">
        <v>22</v>
      </c>
      <c r="E1683" t="s">
        <v>23</v>
      </c>
      <c r="F1683" t="s">
        <v>24</v>
      </c>
      <c r="G1683" t="s">
        <v>25</v>
      </c>
      <c r="H1683" t="s">
        <v>26</v>
      </c>
      <c r="I1683" t="s">
        <v>27</v>
      </c>
      <c r="J1683" t="s">
        <v>6195</v>
      </c>
      <c r="K1683" t="s">
        <v>28</v>
      </c>
      <c r="L1683" t="s">
        <v>28</v>
      </c>
      <c r="M1683">
        <v>797</v>
      </c>
      <c r="N1683" t="s">
        <v>29</v>
      </c>
      <c r="O1683" t="s">
        <v>43</v>
      </c>
      <c r="P1683" t="s">
        <v>64</v>
      </c>
      <c r="Q1683">
        <v>1</v>
      </c>
      <c r="R1683" t="s">
        <v>53</v>
      </c>
      <c r="S1683">
        <v>2</v>
      </c>
      <c r="T1683" t="s">
        <v>6334</v>
      </c>
    </row>
    <row r="1684" spans="1:20" x14ac:dyDescent="0.3">
      <c r="A1684" t="s">
        <v>1811</v>
      </c>
      <c r="B1684" t="s">
        <v>7266</v>
      </c>
      <c r="C1684" t="s">
        <v>39</v>
      </c>
      <c r="D1684" t="s">
        <v>22</v>
      </c>
      <c r="E1684" t="s">
        <v>40</v>
      </c>
      <c r="F1684" t="s">
        <v>41</v>
      </c>
      <c r="G1684" t="s">
        <v>42</v>
      </c>
      <c r="H1684" t="s">
        <v>43</v>
      </c>
      <c r="I1684" t="s">
        <v>27</v>
      </c>
      <c r="J1684" t="s">
        <v>7266</v>
      </c>
      <c r="K1684" t="s">
        <v>28</v>
      </c>
      <c r="L1684" t="s">
        <v>28</v>
      </c>
      <c r="M1684">
        <v>255</v>
      </c>
      <c r="N1684" t="s">
        <v>122</v>
      </c>
      <c r="O1684" t="s">
        <v>30</v>
      </c>
      <c r="P1684" t="s">
        <v>107</v>
      </c>
      <c r="Q1684">
        <v>3</v>
      </c>
      <c r="R1684" t="s">
        <v>37</v>
      </c>
      <c r="S1684">
        <v>1</v>
      </c>
      <c r="T1684" t="s">
        <v>6204</v>
      </c>
    </row>
    <row r="1685" spans="1:20" x14ac:dyDescent="0.3">
      <c r="A1685" t="s">
        <v>1812</v>
      </c>
      <c r="B1685" t="s">
        <v>6666</v>
      </c>
      <c r="C1685" t="s">
        <v>46</v>
      </c>
      <c r="D1685" t="s">
        <v>22</v>
      </c>
      <c r="E1685" t="s">
        <v>40</v>
      </c>
      <c r="F1685" t="s">
        <v>215</v>
      </c>
      <c r="G1685" t="s">
        <v>42</v>
      </c>
      <c r="H1685" t="s">
        <v>49</v>
      </c>
      <c r="I1685" t="s">
        <v>27</v>
      </c>
      <c r="J1685" t="s">
        <v>6666</v>
      </c>
      <c r="K1685" t="s">
        <v>28</v>
      </c>
      <c r="L1685" t="s">
        <v>28</v>
      </c>
      <c r="M1685">
        <v>480</v>
      </c>
      <c r="N1685" t="s">
        <v>52</v>
      </c>
      <c r="O1685" t="s">
        <v>30</v>
      </c>
      <c r="P1685" t="s">
        <v>133</v>
      </c>
      <c r="Q1685">
        <v>1</v>
      </c>
      <c r="R1685" t="s">
        <v>53</v>
      </c>
      <c r="S1685">
        <v>1</v>
      </c>
      <c r="T1685" t="s">
        <v>6334</v>
      </c>
    </row>
    <row r="1686" spans="1:20" x14ac:dyDescent="0.3">
      <c r="A1686" t="s">
        <v>1813</v>
      </c>
      <c r="B1686" t="s">
        <v>6194</v>
      </c>
      <c r="C1686" t="s">
        <v>55</v>
      </c>
      <c r="D1686" t="s">
        <v>56</v>
      </c>
      <c r="E1686" t="s">
        <v>23</v>
      </c>
      <c r="F1686" t="s">
        <v>145</v>
      </c>
      <c r="G1686" t="s">
        <v>62</v>
      </c>
      <c r="H1686" t="s">
        <v>49</v>
      </c>
      <c r="I1686" t="s">
        <v>27</v>
      </c>
      <c r="J1686" t="s">
        <v>6194</v>
      </c>
      <c r="K1686" t="s">
        <v>28</v>
      </c>
      <c r="L1686" t="s">
        <v>28</v>
      </c>
      <c r="M1686">
        <v>577</v>
      </c>
      <c r="N1686" t="s">
        <v>29</v>
      </c>
      <c r="O1686" t="s">
        <v>63</v>
      </c>
      <c r="P1686" t="s">
        <v>64</v>
      </c>
      <c r="Q1686">
        <v>4</v>
      </c>
      <c r="R1686" t="s">
        <v>32</v>
      </c>
      <c r="S1686">
        <v>2</v>
      </c>
      <c r="T1686" t="s">
        <v>7030</v>
      </c>
    </row>
    <row r="1687" spans="1:20" x14ac:dyDescent="0.3">
      <c r="A1687" t="s">
        <v>1814</v>
      </c>
      <c r="B1687" t="s">
        <v>6839</v>
      </c>
      <c r="C1687" t="s">
        <v>60</v>
      </c>
      <c r="D1687" t="s">
        <v>56</v>
      </c>
      <c r="E1687" t="s">
        <v>40</v>
      </c>
      <c r="F1687" t="s">
        <v>61</v>
      </c>
      <c r="G1687" t="s">
        <v>62</v>
      </c>
      <c r="H1687" t="s">
        <v>26</v>
      </c>
      <c r="I1687" t="s">
        <v>27</v>
      </c>
      <c r="J1687" t="s">
        <v>6839</v>
      </c>
      <c r="K1687" t="s">
        <v>28</v>
      </c>
      <c r="L1687" t="s">
        <v>28</v>
      </c>
      <c r="M1687">
        <v>954</v>
      </c>
      <c r="N1687" t="s">
        <v>140</v>
      </c>
      <c r="O1687" t="s">
        <v>30</v>
      </c>
      <c r="P1687" t="s">
        <v>31</v>
      </c>
      <c r="Q1687">
        <v>4</v>
      </c>
      <c r="R1687" t="s">
        <v>32</v>
      </c>
      <c r="S1687">
        <v>3</v>
      </c>
      <c r="T1687" t="s">
        <v>6466</v>
      </c>
    </row>
    <row r="1688" spans="1:20" x14ac:dyDescent="0.3">
      <c r="A1688" t="s">
        <v>1815</v>
      </c>
      <c r="B1688" t="s">
        <v>6688</v>
      </c>
      <c r="C1688" t="s">
        <v>66</v>
      </c>
      <c r="D1688" t="s">
        <v>56</v>
      </c>
      <c r="E1688" t="s">
        <v>67</v>
      </c>
      <c r="F1688" t="s">
        <v>68</v>
      </c>
      <c r="G1688" t="s">
        <v>69</v>
      </c>
      <c r="H1688" t="s">
        <v>26</v>
      </c>
      <c r="I1688" t="s">
        <v>27</v>
      </c>
      <c r="J1688" t="s">
        <v>6688</v>
      </c>
      <c r="K1688" t="s">
        <v>28</v>
      </c>
      <c r="L1688" t="s">
        <v>28</v>
      </c>
      <c r="M1688">
        <v>816</v>
      </c>
      <c r="N1688" t="s">
        <v>52</v>
      </c>
      <c r="O1688" t="s">
        <v>63</v>
      </c>
      <c r="P1688" t="s">
        <v>64</v>
      </c>
      <c r="Q1688">
        <v>4</v>
      </c>
      <c r="R1688" t="s">
        <v>32</v>
      </c>
      <c r="S1688">
        <v>2</v>
      </c>
      <c r="T1688" t="s">
        <v>6381</v>
      </c>
    </row>
    <row r="1689" spans="1:20" x14ac:dyDescent="0.3">
      <c r="A1689" t="s">
        <v>1816</v>
      </c>
      <c r="B1689" t="s">
        <v>6142</v>
      </c>
      <c r="C1689" t="s">
        <v>71</v>
      </c>
      <c r="D1689" t="s">
        <v>72</v>
      </c>
      <c r="E1689" t="s">
        <v>23</v>
      </c>
      <c r="F1689" t="s">
        <v>99</v>
      </c>
      <c r="G1689" t="s">
        <v>36</v>
      </c>
      <c r="H1689" t="s">
        <v>49</v>
      </c>
      <c r="I1689" t="s">
        <v>27</v>
      </c>
      <c r="J1689" t="s">
        <v>6142</v>
      </c>
      <c r="K1689" t="s">
        <v>28</v>
      </c>
      <c r="L1689" t="s">
        <v>28</v>
      </c>
      <c r="M1689">
        <v>748</v>
      </c>
      <c r="N1689" t="s">
        <v>122</v>
      </c>
      <c r="O1689" t="s">
        <v>43</v>
      </c>
      <c r="P1689" t="s">
        <v>107</v>
      </c>
      <c r="Q1689">
        <v>3</v>
      </c>
      <c r="R1689" t="s">
        <v>37</v>
      </c>
      <c r="S1689">
        <v>2</v>
      </c>
      <c r="T1689" t="s">
        <v>6627</v>
      </c>
    </row>
    <row r="1690" spans="1:20" x14ac:dyDescent="0.3">
      <c r="A1690" t="s">
        <v>1817</v>
      </c>
      <c r="B1690" t="s">
        <v>6660</v>
      </c>
      <c r="C1690" t="s">
        <v>77</v>
      </c>
      <c r="D1690" t="s">
        <v>72</v>
      </c>
      <c r="E1690" t="s">
        <v>40</v>
      </c>
      <c r="F1690" t="s">
        <v>131</v>
      </c>
      <c r="G1690" t="s">
        <v>79</v>
      </c>
      <c r="H1690" t="s">
        <v>26</v>
      </c>
      <c r="I1690" t="s">
        <v>27</v>
      </c>
      <c r="J1690" t="s">
        <v>6660</v>
      </c>
      <c r="K1690" t="s">
        <v>28</v>
      </c>
      <c r="L1690" t="s">
        <v>28</v>
      </c>
      <c r="M1690">
        <v>201</v>
      </c>
      <c r="N1690" t="s">
        <v>140</v>
      </c>
      <c r="O1690" t="s">
        <v>63</v>
      </c>
      <c r="P1690" t="s">
        <v>64</v>
      </c>
      <c r="Q1690">
        <v>4</v>
      </c>
      <c r="R1690" t="s">
        <v>32</v>
      </c>
      <c r="S1690">
        <v>1</v>
      </c>
      <c r="T1690" t="s">
        <v>6367</v>
      </c>
    </row>
    <row r="1691" spans="1:20" x14ac:dyDescent="0.3">
      <c r="A1691" t="s">
        <v>1818</v>
      </c>
      <c r="B1691" t="s">
        <v>6355</v>
      </c>
      <c r="C1691" t="s">
        <v>81</v>
      </c>
      <c r="D1691" t="s">
        <v>72</v>
      </c>
      <c r="E1691" t="s">
        <v>23</v>
      </c>
      <c r="F1691" t="s">
        <v>93</v>
      </c>
      <c r="G1691" t="s">
        <v>94</v>
      </c>
      <c r="H1691" t="s">
        <v>26</v>
      </c>
      <c r="I1691" t="s">
        <v>27</v>
      </c>
      <c r="J1691" t="s">
        <v>6355</v>
      </c>
      <c r="K1691" t="s">
        <v>28</v>
      </c>
      <c r="L1691" t="s">
        <v>28</v>
      </c>
      <c r="M1691">
        <v>184</v>
      </c>
      <c r="N1691" t="s">
        <v>29</v>
      </c>
      <c r="O1691" t="s">
        <v>30</v>
      </c>
      <c r="P1691" t="s">
        <v>31</v>
      </c>
      <c r="Q1691">
        <v>3</v>
      </c>
      <c r="R1691" t="s">
        <v>37</v>
      </c>
      <c r="S1691">
        <v>1</v>
      </c>
      <c r="T1691" t="s">
        <v>6209</v>
      </c>
    </row>
    <row r="1692" spans="1:20" x14ac:dyDescent="0.3">
      <c r="A1692" t="s">
        <v>1819</v>
      </c>
      <c r="B1692" t="s">
        <v>6944</v>
      </c>
      <c r="C1692" t="s">
        <v>86</v>
      </c>
      <c r="D1692" t="s">
        <v>87</v>
      </c>
      <c r="E1692" t="s">
        <v>67</v>
      </c>
      <c r="F1692" t="s">
        <v>116</v>
      </c>
      <c r="G1692" t="s">
        <v>89</v>
      </c>
      <c r="H1692" t="s">
        <v>26</v>
      </c>
      <c r="I1692" t="s">
        <v>27</v>
      </c>
      <c r="J1692" t="s">
        <v>6944</v>
      </c>
      <c r="K1692" t="s">
        <v>28</v>
      </c>
      <c r="L1692" t="s">
        <v>28</v>
      </c>
      <c r="M1692">
        <v>204</v>
      </c>
      <c r="N1692" t="s">
        <v>122</v>
      </c>
      <c r="O1692" t="s">
        <v>43</v>
      </c>
      <c r="P1692" t="s">
        <v>133</v>
      </c>
      <c r="Q1692">
        <v>3</v>
      </c>
      <c r="R1692" t="s">
        <v>37</v>
      </c>
      <c r="S1692">
        <v>1</v>
      </c>
      <c r="T1692" t="s">
        <v>6623</v>
      </c>
    </row>
    <row r="1693" spans="1:20" x14ac:dyDescent="0.3">
      <c r="A1693" t="s">
        <v>1820</v>
      </c>
      <c r="B1693" t="s">
        <v>6208</v>
      </c>
      <c r="C1693" t="s">
        <v>91</v>
      </c>
      <c r="D1693" t="s">
        <v>87</v>
      </c>
      <c r="E1693" t="s">
        <v>92</v>
      </c>
      <c r="F1693" t="s">
        <v>35</v>
      </c>
      <c r="G1693" t="s">
        <v>36</v>
      </c>
      <c r="H1693" t="s">
        <v>26</v>
      </c>
      <c r="I1693" t="s">
        <v>27</v>
      </c>
      <c r="J1693" t="s">
        <v>6208</v>
      </c>
      <c r="K1693" t="s">
        <v>28</v>
      </c>
      <c r="L1693" t="s">
        <v>28</v>
      </c>
      <c r="M1693">
        <v>1081</v>
      </c>
      <c r="N1693" t="s">
        <v>29</v>
      </c>
      <c r="O1693" t="s">
        <v>63</v>
      </c>
      <c r="P1693" t="s">
        <v>133</v>
      </c>
      <c r="Q1693">
        <v>4</v>
      </c>
      <c r="R1693" t="s">
        <v>32</v>
      </c>
      <c r="S1693">
        <v>3</v>
      </c>
      <c r="T1693" t="s">
        <v>6457</v>
      </c>
    </row>
    <row r="1694" spans="1:20" x14ac:dyDescent="0.3">
      <c r="A1694" t="s">
        <v>1821</v>
      </c>
      <c r="B1694" t="s">
        <v>7267</v>
      </c>
      <c r="C1694" t="s">
        <v>21</v>
      </c>
      <c r="D1694" t="s">
        <v>22</v>
      </c>
      <c r="E1694" t="s">
        <v>23</v>
      </c>
      <c r="F1694" t="s">
        <v>24</v>
      </c>
      <c r="G1694" t="s">
        <v>25</v>
      </c>
      <c r="H1694" t="s">
        <v>26</v>
      </c>
      <c r="I1694" t="s">
        <v>27</v>
      </c>
      <c r="J1694" t="s">
        <v>7267</v>
      </c>
      <c r="K1694" t="s">
        <v>28</v>
      </c>
      <c r="L1694" t="s">
        <v>28</v>
      </c>
      <c r="M1694">
        <v>1005</v>
      </c>
      <c r="N1694" t="s">
        <v>52</v>
      </c>
      <c r="O1694" t="s">
        <v>30</v>
      </c>
      <c r="P1694" t="s">
        <v>64</v>
      </c>
      <c r="Q1694">
        <v>3</v>
      </c>
      <c r="R1694" t="s">
        <v>37</v>
      </c>
      <c r="S1694">
        <v>3</v>
      </c>
      <c r="T1694" t="s">
        <v>6611</v>
      </c>
    </row>
    <row r="1695" spans="1:20" x14ac:dyDescent="0.3">
      <c r="A1695" t="s">
        <v>1822</v>
      </c>
      <c r="B1695" t="s">
        <v>6583</v>
      </c>
      <c r="C1695" t="s">
        <v>34</v>
      </c>
      <c r="D1695" t="s">
        <v>22</v>
      </c>
      <c r="E1695" t="s">
        <v>23</v>
      </c>
      <c r="F1695" t="s">
        <v>121</v>
      </c>
      <c r="G1695" t="s">
        <v>25</v>
      </c>
      <c r="H1695" t="s">
        <v>49</v>
      </c>
      <c r="I1695" t="s">
        <v>27</v>
      </c>
      <c r="J1695" t="s">
        <v>6583</v>
      </c>
      <c r="K1695" t="s">
        <v>28</v>
      </c>
      <c r="L1695" t="s">
        <v>28</v>
      </c>
      <c r="M1695">
        <v>302</v>
      </c>
      <c r="N1695" t="s">
        <v>29</v>
      </c>
      <c r="O1695" t="s">
        <v>43</v>
      </c>
      <c r="P1695" t="s">
        <v>31</v>
      </c>
      <c r="Q1695">
        <v>3</v>
      </c>
      <c r="R1695" t="s">
        <v>37</v>
      </c>
      <c r="S1695">
        <v>1</v>
      </c>
      <c r="T1695" t="s">
        <v>6334</v>
      </c>
    </row>
    <row r="1696" spans="1:20" x14ac:dyDescent="0.3">
      <c r="A1696" t="s">
        <v>1823</v>
      </c>
      <c r="B1696" t="s">
        <v>6581</v>
      </c>
      <c r="C1696" t="s">
        <v>39</v>
      </c>
      <c r="D1696" t="s">
        <v>22</v>
      </c>
      <c r="E1696" t="s">
        <v>40</v>
      </c>
      <c r="F1696" t="s">
        <v>138</v>
      </c>
      <c r="G1696" t="s">
        <v>36</v>
      </c>
      <c r="H1696" t="s">
        <v>43</v>
      </c>
      <c r="I1696" t="s">
        <v>50</v>
      </c>
      <c r="J1696" t="s">
        <v>6581</v>
      </c>
      <c r="K1696" t="s">
        <v>6271</v>
      </c>
      <c r="L1696" t="s">
        <v>51</v>
      </c>
      <c r="M1696">
        <v>112</v>
      </c>
      <c r="N1696" t="s">
        <v>29</v>
      </c>
      <c r="O1696" t="s">
        <v>30</v>
      </c>
      <c r="P1696" t="s">
        <v>44</v>
      </c>
      <c r="Q1696" t="s">
        <v>95</v>
      </c>
      <c r="R1696" t="s">
        <v>28</v>
      </c>
      <c r="S1696">
        <v>0</v>
      </c>
      <c r="T1696" t="s">
        <v>6233</v>
      </c>
    </row>
    <row r="1697" spans="1:20" x14ac:dyDescent="0.3">
      <c r="A1697" t="s">
        <v>1824</v>
      </c>
      <c r="B1697" t="s">
        <v>7268</v>
      </c>
      <c r="C1697" t="s">
        <v>46</v>
      </c>
      <c r="D1697" t="s">
        <v>22</v>
      </c>
      <c r="E1697" t="s">
        <v>40</v>
      </c>
      <c r="F1697" t="s">
        <v>101</v>
      </c>
      <c r="G1697" t="s">
        <v>48</v>
      </c>
      <c r="H1697" t="s">
        <v>26</v>
      </c>
      <c r="I1697" t="s">
        <v>27</v>
      </c>
      <c r="J1697" t="s">
        <v>7268</v>
      </c>
      <c r="K1697" t="s">
        <v>28</v>
      </c>
      <c r="L1697" t="s">
        <v>28</v>
      </c>
      <c r="M1697">
        <v>1066</v>
      </c>
      <c r="N1697" t="s">
        <v>122</v>
      </c>
      <c r="O1697" t="s">
        <v>30</v>
      </c>
      <c r="P1697" t="s">
        <v>64</v>
      </c>
      <c r="Q1697">
        <v>2</v>
      </c>
      <c r="R1697" t="s">
        <v>53</v>
      </c>
      <c r="S1697">
        <v>3</v>
      </c>
      <c r="T1697" t="s">
        <v>6204</v>
      </c>
    </row>
    <row r="1698" spans="1:20" x14ac:dyDescent="0.3">
      <c r="A1698" t="s">
        <v>1825</v>
      </c>
      <c r="B1698" t="s">
        <v>7269</v>
      </c>
      <c r="C1698" t="s">
        <v>55</v>
      </c>
      <c r="D1698" t="s">
        <v>56</v>
      </c>
      <c r="E1698" t="s">
        <v>23</v>
      </c>
      <c r="F1698" t="s">
        <v>57</v>
      </c>
      <c r="G1698" t="s">
        <v>58</v>
      </c>
      <c r="H1698" t="s">
        <v>43</v>
      </c>
      <c r="I1698" t="s">
        <v>27</v>
      </c>
      <c r="J1698" t="s">
        <v>7269</v>
      </c>
      <c r="K1698" t="s">
        <v>28</v>
      </c>
      <c r="L1698" t="s">
        <v>28</v>
      </c>
      <c r="M1698">
        <v>1074</v>
      </c>
      <c r="N1698" t="s">
        <v>122</v>
      </c>
      <c r="O1698" t="s">
        <v>30</v>
      </c>
      <c r="P1698" t="s">
        <v>31</v>
      </c>
      <c r="Q1698">
        <v>3</v>
      </c>
      <c r="R1698" t="s">
        <v>37</v>
      </c>
      <c r="S1698">
        <v>3</v>
      </c>
      <c r="T1698" t="s">
        <v>6432</v>
      </c>
    </row>
    <row r="1699" spans="1:20" x14ac:dyDescent="0.3">
      <c r="A1699" t="s">
        <v>1826</v>
      </c>
      <c r="B1699" t="s">
        <v>7064</v>
      </c>
      <c r="C1699" t="s">
        <v>60</v>
      </c>
      <c r="D1699" t="s">
        <v>56</v>
      </c>
      <c r="E1699" t="s">
        <v>40</v>
      </c>
      <c r="F1699" t="s">
        <v>104</v>
      </c>
      <c r="G1699" t="s">
        <v>62</v>
      </c>
      <c r="H1699" t="s">
        <v>43</v>
      </c>
      <c r="I1699" t="s">
        <v>50</v>
      </c>
      <c r="J1699" t="s">
        <v>7064</v>
      </c>
      <c r="K1699" t="s">
        <v>7003</v>
      </c>
      <c r="L1699" t="s">
        <v>159</v>
      </c>
      <c r="M1699">
        <v>127</v>
      </c>
      <c r="N1699" t="s">
        <v>52</v>
      </c>
      <c r="O1699" t="s">
        <v>43</v>
      </c>
      <c r="P1699" t="s">
        <v>107</v>
      </c>
      <c r="Q1699" t="s">
        <v>95</v>
      </c>
      <c r="R1699" t="s">
        <v>28</v>
      </c>
      <c r="S1699">
        <v>0</v>
      </c>
      <c r="T1699" t="s">
        <v>6805</v>
      </c>
    </row>
    <row r="1700" spans="1:20" x14ac:dyDescent="0.3">
      <c r="A1700" t="s">
        <v>1827</v>
      </c>
      <c r="B1700" t="s">
        <v>6336</v>
      </c>
      <c r="C1700" t="s">
        <v>66</v>
      </c>
      <c r="D1700" t="s">
        <v>56</v>
      </c>
      <c r="E1700" t="s">
        <v>67</v>
      </c>
      <c r="F1700" t="s">
        <v>193</v>
      </c>
      <c r="G1700" t="s">
        <v>69</v>
      </c>
      <c r="H1700" t="s">
        <v>43</v>
      </c>
      <c r="I1700" t="s">
        <v>27</v>
      </c>
      <c r="J1700" t="s">
        <v>6336</v>
      </c>
      <c r="K1700" t="s">
        <v>28</v>
      </c>
      <c r="L1700" t="s">
        <v>28</v>
      </c>
      <c r="M1700">
        <v>122</v>
      </c>
      <c r="N1700" t="s">
        <v>122</v>
      </c>
      <c r="O1700" t="s">
        <v>63</v>
      </c>
      <c r="P1700" t="s">
        <v>133</v>
      </c>
      <c r="Q1700" t="s">
        <v>95</v>
      </c>
      <c r="R1700" t="s">
        <v>28</v>
      </c>
      <c r="S1700">
        <v>0</v>
      </c>
      <c r="T1700" t="s">
        <v>6283</v>
      </c>
    </row>
    <row r="1701" spans="1:20" x14ac:dyDescent="0.3">
      <c r="A1701" t="s">
        <v>1828</v>
      </c>
      <c r="B1701" t="s">
        <v>6589</v>
      </c>
      <c r="C1701" t="s">
        <v>71</v>
      </c>
      <c r="D1701" t="s">
        <v>72</v>
      </c>
      <c r="E1701" t="s">
        <v>23</v>
      </c>
      <c r="F1701" t="s">
        <v>99</v>
      </c>
      <c r="G1701" t="s">
        <v>36</v>
      </c>
      <c r="H1701" t="s">
        <v>49</v>
      </c>
      <c r="I1701" t="s">
        <v>27</v>
      </c>
      <c r="J1701" t="s">
        <v>6589</v>
      </c>
      <c r="K1701" t="s">
        <v>28</v>
      </c>
      <c r="L1701" t="s">
        <v>28</v>
      </c>
      <c r="M1701">
        <v>743</v>
      </c>
      <c r="N1701" t="s">
        <v>52</v>
      </c>
      <c r="O1701" t="s">
        <v>30</v>
      </c>
      <c r="P1701" t="s">
        <v>31</v>
      </c>
      <c r="Q1701">
        <v>5</v>
      </c>
      <c r="R1701" t="s">
        <v>119</v>
      </c>
      <c r="S1701">
        <v>2</v>
      </c>
      <c r="T1701" t="s">
        <v>6376</v>
      </c>
    </row>
    <row r="1702" spans="1:20" x14ac:dyDescent="0.3">
      <c r="A1702" t="s">
        <v>1829</v>
      </c>
      <c r="B1702" t="s">
        <v>7270</v>
      </c>
      <c r="C1702" t="s">
        <v>77</v>
      </c>
      <c r="D1702" t="s">
        <v>72</v>
      </c>
      <c r="E1702" t="s">
        <v>40</v>
      </c>
      <c r="F1702" t="s">
        <v>78</v>
      </c>
      <c r="G1702" t="s">
        <v>79</v>
      </c>
      <c r="H1702" t="s">
        <v>49</v>
      </c>
      <c r="I1702" t="s">
        <v>27</v>
      </c>
      <c r="J1702" t="s">
        <v>7270</v>
      </c>
      <c r="K1702" t="s">
        <v>28</v>
      </c>
      <c r="L1702" t="s">
        <v>28</v>
      </c>
      <c r="M1702">
        <v>929</v>
      </c>
      <c r="N1702" t="s">
        <v>140</v>
      </c>
      <c r="O1702" t="s">
        <v>30</v>
      </c>
      <c r="P1702" t="s">
        <v>133</v>
      </c>
      <c r="Q1702">
        <v>3</v>
      </c>
      <c r="R1702" t="s">
        <v>37</v>
      </c>
      <c r="S1702">
        <v>3</v>
      </c>
      <c r="T1702" t="s">
        <v>6340</v>
      </c>
    </row>
    <row r="1703" spans="1:20" x14ac:dyDescent="0.3">
      <c r="A1703" t="s">
        <v>1830</v>
      </c>
      <c r="B1703" t="s">
        <v>6990</v>
      </c>
      <c r="C1703" t="s">
        <v>81</v>
      </c>
      <c r="D1703" t="s">
        <v>72</v>
      </c>
      <c r="E1703" t="s">
        <v>23</v>
      </c>
      <c r="F1703" t="s">
        <v>154</v>
      </c>
      <c r="G1703" t="s">
        <v>83</v>
      </c>
      <c r="H1703" t="s">
        <v>43</v>
      </c>
      <c r="I1703" t="s">
        <v>27</v>
      </c>
      <c r="J1703" t="s">
        <v>6990</v>
      </c>
      <c r="K1703" t="s">
        <v>28</v>
      </c>
      <c r="L1703" t="s">
        <v>28</v>
      </c>
      <c r="M1703">
        <v>497</v>
      </c>
      <c r="N1703" t="s">
        <v>75</v>
      </c>
      <c r="O1703" t="s">
        <v>30</v>
      </c>
      <c r="P1703" t="s">
        <v>31</v>
      </c>
      <c r="Q1703">
        <v>3</v>
      </c>
      <c r="R1703" t="s">
        <v>37</v>
      </c>
      <c r="S1703">
        <v>1</v>
      </c>
      <c r="T1703" t="s">
        <v>6354</v>
      </c>
    </row>
    <row r="1704" spans="1:20" x14ac:dyDescent="0.3">
      <c r="A1704" t="s">
        <v>1831</v>
      </c>
      <c r="B1704" t="s">
        <v>7209</v>
      </c>
      <c r="C1704" t="s">
        <v>86</v>
      </c>
      <c r="D1704" t="s">
        <v>87</v>
      </c>
      <c r="E1704" t="s">
        <v>67</v>
      </c>
      <c r="F1704" t="s">
        <v>114</v>
      </c>
      <c r="G1704" t="s">
        <v>94</v>
      </c>
      <c r="H1704" t="s">
        <v>43</v>
      </c>
      <c r="I1704" t="s">
        <v>27</v>
      </c>
      <c r="J1704" t="s">
        <v>7209</v>
      </c>
      <c r="K1704" t="s">
        <v>28</v>
      </c>
      <c r="L1704" t="s">
        <v>28</v>
      </c>
      <c r="M1704">
        <v>996</v>
      </c>
      <c r="N1704" t="s">
        <v>29</v>
      </c>
      <c r="O1704" t="s">
        <v>43</v>
      </c>
      <c r="P1704" t="s">
        <v>133</v>
      </c>
      <c r="Q1704">
        <v>3</v>
      </c>
      <c r="R1704" t="s">
        <v>37</v>
      </c>
      <c r="S1704">
        <v>3</v>
      </c>
      <c r="T1704" t="s">
        <v>6298</v>
      </c>
    </row>
    <row r="1705" spans="1:20" x14ac:dyDescent="0.3">
      <c r="A1705" t="s">
        <v>1832</v>
      </c>
      <c r="B1705" t="s">
        <v>7230</v>
      </c>
      <c r="C1705" t="s">
        <v>91</v>
      </c>
      <c r="D1705" t="s">
        <v>87</v>
      </c>
      <c r="E1705" t="s">
        <v>92</v>
      </c>
      <c r="F1705" t="s">
        <v>93</v>
      </c>
      <c r="G1705" t="s">
        <v>94</v>
      </c>
      <c r="H1705" t="s">
        <v>26</v>
      </c>
      <c r="I1705" t="s">
        <v>50</v>
      </c>
      <c r="J1705" t="s">
        <v>7230</v>
      </c>
      <c r="K1705" t="s">
        <v>7271</v>
      </c>
      <c r="L1705" t="s">
        <v>159</v>
      </c>
      <c r="M1705">
        <v>737</v>
      </c>
      <c r="N1705" t="s">
        <v>29</v>
      </c>
      <c r="O1705" t="s">
        <v>30</v>
      </c>
      <c r="P1705" t="s">
        <v>31</v>
      </c>
      <c r="Q1705">
        <v>3</v>
      </c>
      <c r="R1705" t="s">
        <v>37</v>
      </c>
      <c r="S1705">
        <v>2</v>
      </c>
      <c r="T1705" t="s">
        <v>6159</v>
      </c>
    </row>
    <row r="1706" spans="1:20" x14ac:dyDescent="0.3">
      <c r="A1706" t="s">
        <v>1833</v>
      </c>
      <c r="B1706" t="s">
        <v>7272</v>
      </c>
      <c r="C1706" t="s">
        <v>21</v>
      </c>
      <c r="D1706" t="s">
        <v>22</v>
      </c>
      <c r="E1706" t="s">
        <v>23</v>
      </c>
      <c r="F1706" t="s">
        <v>121</v>
      </c>
      <c r="G1706" t="s">
        <v>25</v>
      </c>
      <c r="H1706" t="s">
        <v>49</v>
      </c>
      <c r="I1706" t="s">
        <v>27</v>
      </c>
      <c r="J1706" t="s">
        <v>7272</v>
      </c>
      <c r="K1706" t="s">
        <v>28</v>
      </c>
      <c r="L1706" t="s">
        <v>28</v>
      </c>
      <c r="M1706">
        <v>583</v>
      </c>
      <c r="N1706" t="s">
        <v>122</v>
      </c>
      <c r="O1706" t="s">
        <v>30</v>
      </c>
      <c r="P1706" t="s">
        <v>133</v>
      </c>
      <c r="Q1706">
        <v>3</v>
      </c>
      <c r="R1706" t="s">
        <v>37</v>
      </c>
      <c r="S1706">
        <v>2</v>
      </c>
      <c r="T1706" t="s">
        <v>6803</v>
      </c>
    </row>
    <row r="1707" spans="1:20" x14ac:dyDescent="0.3">
      <c r="A1707" t="s">
        <v>1834</v>
      </c>
      <c r="B1707" t="s">
        <v>6999</v>
      </c>
      <c r="C1707" t="s">
        <v>34</v>
      </c>
      <c r="D1707" t="s">
        <v>22</v>
      </c>
      <c r="E1707" t="s">
        <v>23</v>
      </c>
      <c r="F1707" t="s">
        <v>35</v>
      </c>
      <c r="G1707" t="s">
        <v>36</v>
      </c>
      <c r="H1707" t="s">
        <v>26</v>
      </c>
      <c r="I1707" t="s">
        <v>27</v>
      </c>
      <c r="J1707" t="s">
        <v>6999</v>
      </c>
      <c r="K1707" t="s">
        <v>28</v>
      </c>
      <c r="L1707" t="s">
        <v>28</v>
      </c>
      <c r="M1707">
        <v>627</v>
      </c>
      <c r="N1707" t="s">
        <v>29</v>
      </c>
      <c r="O1707" t="s">
        <v>170</v>
      </c>
      <c r="P1707" t="s">
        <v>31</v>
      </c>
      <c r="Q1707">
        <v>3</v>
      </c>
      <c r="R1707" t="s">
        <v>37</v>
      </c>
      <c r="S1707">
        <v>2</v>
      </c>
      <c r="T1707" t="s">
        <v>6264</v>
      </c>
    </row>
    <row r="1708" spans="1:20" x14ac:dyDescent="0.3">
      <c r="A1708" t="s">
        <v>1835</v>
      </c>
      <c r="B1708" t="s">
        <v>6951</v>
      </c>
      <c r="C1708" t="s">
        <v>39</v>
      </c>
      <c r="D1708" t="s">
        <v>22</v>
      </c>
      <c r="E1708" t="s">
        <v>40</v>
      </c>
      <c r="F1708" t="s">
        <v>41</v>
      </c>
      <c r="G1708" t="s">
        <v>42</v>
      </c>
      <c r="H1708" t="s">
        <v>43</v>
      </c>
      <c r="I1708" t="s">
        <v>27</v>
      </c>
      <c r="J1708" t="s">
        <v>6951</v>
      </c>
      <c r="K1708" t="s">
        <v>28</v>
      </c>
      <c r="L1708" t="s">
        <v>28</v>
      </c>
      <c r="M1708">
        <v>962</v>
      </c>
      <c r="N1708" t="s">
        <v>29</v>
      </c>
      <c r="O1708" t="s">
        <v>43</v>
      </c>
      <c r="P1708" t="s">
        <v>44</v>
      </c>
      <c r="Q1708">
        <v>3</v>
      </c>
      <c r="R1708" t="s">
        <v>37</v>
      </c>
      <c r="S1708">
        <v>3</v>
      </c>
      <c r="T1708" t="s">
        <v>6196</v>
      </c>
    </row>
    <row r="1709" spans="1:20" x14ac:dyDescent="0.3">
      <c r="A1709" t="s">
        <v>1836</v>
      </c>
      <c r="B1709" t="s">
        <v>6496</v>
      </c>
      <c r="C1709" t="s">
        <v>46</v>
      </c>
      <c r="D1709" t="s">
        <v>22</v>
      </c>
      <c r="E1709" t="s">
        <v>40</v>
      </c>
      <c r="F1709" t="s">
        <v>47</v>
      </c>
      <c r="G1709" t="s">
        <v>48</v>
      </c>
      <c r="H1709" t="s">
        <v>49</v>
      </c>
      <c r="I1709" t="s">
        <v>27</v>
      </c>
      <c r="J1709" t="s">
        <v>6496</v>
      </c>
      <c r="K1709" t="s">
        <v>28</v>
      </c>
      <c r="L1709" t="s">
        <v>28</v>
      </c>
      <c r="M1709">
        <v>887</v>
      </c>
      <c r="N1709" t="s">
        <v>52</v>
      </c>
      <c r="O1709" t="s">
        <v>105</v>
      </c>
      <c r="P1709" t="s">
        <v>31</v>
      </c>
      <c r="Q1709">
        <v>4</v>
      </c>
      <c r="R1709" t="s">
        <v>32</v>
      </c>
      <c r="S1709">
        <v>2</v>
      </c>
      <c r="T1709" t="s">
        <v>6219</v>
      </c>
    </row>
    <row r="1710" spans="1:20" x14ac:dyDescent="0.3">
      <c r="A1710" t="s">
        <v>1837</v>
      </c>
      <c r="B1710" t="s">
        <v>6275</v>
      </c>
      <c r="C1710" t="s">
        <v>55</v>
      </c>
      <c r="D1710" t="s">
        <v>56</v>
      </c>
      <c r="E1710" t="s">
        <v>23</v>
      </c>
      <c r="F1710" t="s">
        <v>147</v>
      </c>
      <c r="G1710" t="s">
        <v>58</v>
      </c>
      <c r="H1710" t="s">
        <v>26</v>
      </c>
      <c r="I1710" t="s">
        <v>27</v>
      </c>
      <c r="J1710" t="s">
        <v>6275</v>
      </c>
      <c r="K1710" t="s">
        <v>28</v>
      </c>
      <c r="L1710" t="s">
        <v>28</v>
      </c>
      <c r="M1710">
        <v>117</v>
      </c>
      <c r="N1710" t="s">
        <v>52</v>
      </c>
      <c r="O1710" t="s">
        <v>63</v>
      </c>
      <c r="P1710" t="s">
        <v>31</v>
      </c>
      <c r="Q1710" t="s">
        <v>95</v>
      </c>
      <c r="R1710" t="s">
        <v>28</v>
      </c>
      <c r="S1710">
        <v>0</v>
      </c>
      <c r="T1710" t="s">
        <v>6623</v>
      </c>
    </row>
    <row r="1711" spans="1:20" x14ac:dyDescent="0.3">
      <c r="A1711" t="s">
        <v>1838</v>
      </c>
      <c r="B1711" t="s">
        <v>6153</v>
      </c>
      <c r="C1711" t="s">
        <v>60</v>
      </c>
      <c r="D1711" t="s">
        <v>56</v>
      </c>
      <c r="E1711" t="s">
        <v>40</v>
      </c>
      <c r="F1711" t="s">
        <v>147</v>
      </c>
      <c r="G1711" t="s">
        <v>58</v>
      </c>
      <c r="H1711" t="s">
        <v>26</v>
      </c>
      <c r="I1711" t="s">
        <v>27</v>
      </c>
      <c r="J1711" t="s">
        <v>6153</v>
      </c>
      <c r="K1711" t="s">
        <v>28</v>
      </c>
      <c r="L1711" t="s">
        <v>28</v>
      </c>
      <c r="M1711">
        <v>625</v>
      </c>
      <c r="N1711" t="s">
        <v>29</v>
      </c>
      <c r="O1711" t="s">
        <v>105</v>
      </c>
      <c r="P1711" t="s">
        <v>133</v>
      </c>
      <c r="Q1711">
        <v>3</v>
      </c>
      <c r="R1711" t="s">
        <v>37</v>
      </c>
      <c r="S1711">
        <v>2</v>
      </c>
      <c r="T1711" t="s">
        <v>6616</v>
      </c>
    </row>
    <row r="1712" spans="1:20" x14ac:dyDescent="0.3">
      <c r="A1712" t="s">
        <v>1839</v>
      </c>
      <c r="B1712" t="s">
        <v>7245</v>
      </c>
      <c r="C1712" t="s">
        <v>66</v>
      </c>
      <c r="D1712" t="s">
        <v>56</v>
      </c>
      <c r="E1712" t="s">
        <v>67</v>
      </c>
      <c r="F1712" t="s">
        <v>68</v>
      </c>
      <c r="G1712" t="s">
        <v>69</v>
      </c>
      <c r="H1712" t="s">
        <v>26</v>
      </c>
      <c r="I1712" t="s">
        <v>27</v>
      </c>
      <c r="J1712" t="s">
        <v>7245</v>
      </c>
      <c r="K1712" t="s">
        <v>28</v>
      </c>
      <c r="L1712" t="s">
        <v>28</v>
      </c>
      <c r="M1712">
        <v>170</v>
      </c>
      <c r="N1712" t="s">
        <v>29</v>
      </c>
      <c r="O1712" t="s">
        <v>43</v>
      </c>
      <c r="P1712" t="s">
        <v>44</v>
      </c>
      <c r="Q1712" t="s">
        <v>95</v>
      </c>
      <c r="R1712" t="s">
        <v>28</v>
      </c>
      <c r="S1712">
        <v>0</v>
      </c>
      <c r="T1712" t="s">
        <v>6808</v>
      </c>
    </row>
    <row r="1713" spans="1:20" x14ac:dyDescent="0.3">
      <c r="A1713" t="s">
        <v>1840</v>
      </c>
      <c r="B1713" t="s">
        <v>6158</v>
      </c>
      <c r="C1713" t="s">
        <v>71</v>
      </c>
      <c r="D1713" t="s">
        <v>72</v>
      </c>
      <c r="E1713" t="s">
        <v>23</v>
      </c>
      <c r="F1713" t="s">
        <v>150</v>
      </c>
      <c r="G1713" t="s">
        <v>74</v>
      </c>
      <c r="H1713" t="s">
        <v>26</v>
      </c>
      <c r="I1713" t="s">
        <v>27</v>
      </c>
      <c r="J1713" t="s">
        <v>6158</v>
      </c>
      <c r="K1713" t="s">
        <v>28</v>
      </c>
      <c r="L1713" t="s">
        <v>28</v>
      </c>
      <c r="M1713">
        <v>140</v>
      </c>
      <c r="N1713" t="s">
        <v>29</v>
      </c>
      <c r="O1713" t="s">
        <v>63</v>
      </c>
      <c r="P1713" t="s">
        <v>107</v>
      </c>
      <c r="Q1713" t="s">
        <v>95</v>
      </c>
      <c r="R1713" t="s">
        <v>28</v>
      </c>
      <c r="S1713">
        <v>0</v>
      </c>
      <c r="T1713" t="s">
        <v>6720</v>
      </c>
    </row>
    <row r="1714" spans="1:20" x14ac:dyDescent="0.3">
      <c r="A1714" t="s">
        <v>1841</v>
      </c>
      <c r="B1714" t="s">
        <v>6214</v>
      </c>
      <c r="C1714" t="s">
        <v>77</v>
      </c>
      <c r="D1714" t="s">
        <v>72</v>
      </c>
      <c r="E1714" t="s">
        <v>40</v>
      </c>
      <c r="F1714" t="s">
        <v>131</v>
      </c>
      <c r="G1714" t="s">
        <v>79</v>
      </c>
      <c r="H1714" t="s">
        <v>26</v>
      </c>
      <c r="I1714" t="s">
        <v>50</v>
      </c>
      <c r="J1714" t="s">
        <v>6214</v>
      </c>
      <c r="K1714" t="s">
        <v>6706</v>
      </c>
      <c r="L1714" t="s">
        <v>51</v>
      </c>
      <c r="M1714">
        <v>393</v>
      </c>
      <c r="N1714" t="s">
        <v>52</v>
      </c>
      <c r="O1714" t="s">
        <v>30</v>
      </c>
      <c r="P1714" t="s">
        <v>44</v>
      </c>
      <c r="Q1714">
        <v>3</v>
      </c>
      <c r="R1714" t="s">
        <v>37</v>
      </c>
      <c r="S1714">
        <v>1</v>
      </c>
      <c r="T1714" t="s">
        <v>6344</v>
      </c>
    </row>
    <row r="1715" spans="1:20" x14ac:dyDescent="0.3">
      <c r="A1715" t="s">
        <v>1842</v>
      </c>
      <c r="B1715" t="s">
        <v>6158</v>
      </c>
      <c r="C1715" t="s">
        <v>81</v>
      </c>
      <c r="D1715" t="s">
        <v>72</v>
      </c>
      <c r="E1715" t="s">
        <v>23</v>
      </c>
      <c r="F1715" t="s">
        <v>223</v>
      </c>
      <c r="G1715" t="s">
        <v>83</v>
      </c>
      <c r="H1715" t="s">
        <v>49</v>
      </c>
      <c r="I1715" t="s">
        <v>27</v>
      </c>
      <c r="J1715" t="s">
        <v>6158</v>
      </c>
      <c r="K1715" t="s">
        <v>28</v>
      </c>
      <c r="L1715" t="s">
        <v>28</v>
      </c>
      <c r="M1715">
        <v>140</v>
      </c>
      <c r="N1715" t="s">
        <v>29</v>
      </c>
      <c r="O1715" t="s">
        <v>63</v>
      </c>
      <c r="P1715" t="s">
        <v>133</v>
      </c>
      <c r="Q1715" t="s">
        <v>95</v>
      </c>
      <c r="R1715" t="s">
        <v>28</v>
      </c>
      <c r="S1715">
        <v>0</v>
      </c>
      <c r="T1715" t="s">
        <v>6222</v>
      </c>
    </row>
    <row r="1716" spans="1:20" x14ac:dyDescent="0.3">
      <c r="A1716" t="s">
        <v>1843</v>
      </c>
      <c r="B1716" t="s">
        <v>7165</v>
      </c>
      <c r="C1716" t="s">
        <v>86</v>
      </c>
      <c r="D1716" t="s">
        <v>87</v>
      </c>
      <c r="E1716" t="s">
        <v>67</v>
      </c>
      <c r="F1716" t="s">
        <v>135</v>
      </c>
      <c r="G1716" t="s">
        <v>89</v>
      </c>
      <c r="H1716" t="s">
        <v>43</v>
      </c>
      <c r="I1716" t="s">
        <v>27</v>
      </c>
      <c r="J1716" t="s">
        <v>7165</v>
      </c>
      <c r="K1716" t="s">
        <v>28</v>
      </c>
      <c r="L1716" t="s">
        <v>28</v>
      </c>
      <c r="M1716">
        <v>773</v>
      </c>
      <c r="N1716" t="s">
        <v>52</v>
      </c>
      <c r="O1716" t="s">
        <v>30</v>
      </c>
      <c r="P1716" t="s">
        <v>107</v>
      </c>
      <c r="Q1716">
        <v>3</v>
      </c>
      <c r="R1716" t="s">
        <v>37</v>
      </c>
      <c r="S1716">
        <v>2</v>
      </c>
      <c r="T1716" t="s">
        <v>6293</v>
      </c>
    </row>
    <row r="1717" spans="1:20" x14ac:dyDescent="0.3">
      <c r="A1717" t="s">
        <v>1844</v>
      </c>
      <c r="B1717" t="s">
        <v>6958</v>
      </c>
      <c r="C1717" t="s">
        <v>91</v>
      </c>
      <c r="D1717" t="s">
        <v>87</v>
      </c>
      <c r="E1717" t="s">
        <v>92</v>
      </c>
      <c r="F1717" t="s">
        <v>93</v>
      </c>
      <c r="G1717" t="s">
        <v>94</v>
      </c>
      <c r="H1717" t="s">
        <v>26</v>
      </c>
      <c r="I1717" t="s">
        <v>27</v>
      </c>
      <c r="J1717" t="s">
        <v>6958</v>
      </c>
      <c r="K1717" t="s">
        <v>28</v>
      </c>
      <c r="L1717" t="s">
        <v>28</v>
      </c>
      <c r="M1717">
        <v>666</v>
      </c>
      <c r="N1717" t="s">
        <v>29</v>
      </c>
      <c r="O1717" t="s">
        <v>170</v>
      </c>
      <c r="P1717" t="s">
        <v>31</v>
      </c>
      <c r="Q1717">
        <v>3</v>
      </c>
      <c r="R1717" t="s">
        <v>37</v>
      </c>
      <c r="S1717">
        <v>2</v>
      </c>
      <c r="T1717" t="s">
        <v>6429</v>
      </c>
    </row>
    <row r="1718" spans="1:20" x14ac:dyDescent="0.3">
      <c r="A1718" t="s">
        <v>1845</v>
      </c>
      <c r="B1718" t="s">
        <v>7035</v>
      </c>
      <c r="C1718" t="s">
        <v>21</v>
      </c>
      <c r="D1718" t="s">
        <v>22</v>
      </c>
      <c r="E1718" t="s">
        <v>23</v>
      </c>
      <c r="F1718" t="s">
        <v>24</v>
      </c>
      <c r="G1718" t="s">
        <v>25</v>
      </c>
      <c r="H1718" t="s">
        <v>26</v>
      </c>
      <c r="I1718" t="s">
        <v>27</v>
      </c>
      <c r="J1718" t="s">
        <v>7035</v>
      </c>
      <c r="K1718" t="s">
        <v>28</v>
      </c>
      <c r="L1718" t="s">
        <v>28</v>
      </c>
      <c r="M1718">
        <v>189</v>
      </c>
      <c r="N1718" t="s">
        <v>29</v>
      </c>
      <c r="O1718" t="s">
        <v>30</v>
      </c>
      <c r="P1718" t="s">
        <v>44</v>
      </c>
      <c r="Q1718">
        <v>3</v>
      </c>
      <c r="R1718" t="s">
        <v>37</v>
      </c>
      <c r="S1718">
        <v>1</v>
      </c>
      <c r="T1718" t="s">
        <v>6616</v>
      </c>
    </row>
    <row r="1719" spans="1:20" x14ac:dyDescent="0.3">
      <c r="A1719" t="s">
        <v>1846</v>
      </c>
      <c r="B1719" t="s">
        <v>7038</v>
      </c>
      <c r="C1719" t="s">
        <v>34</v>
      </c>
      <c r="D1719" t="s">
        <v>22</v>
      </c>
      <c r="E1719" t="s">
        <v>23</v>
      </c>
      <c r="F1719" t="s">
        <v>138</v>
      </c>
      <c r="G1719" t="s">
        <v>36</v>
      </c>
      <c r="H1719" t="s">
        <v>43</v>
      </c>
      <c r="I1719" t="s">
        <v>27</v>
      </c>
      <c r="J1719" t="s">
        <v>7038</v>
      </c>
      <c r="K1719" t="s">
        <v>28</v>
      </c>
      <c r="L1719" t="s">
        <v>28</v>
      </c>
      <c r="M1719">
        <v>311</v>
      </c>
      <c r="N1719" t="s">
        <v>75</v>
      </c>
      <c r="O1719" t="s">
        <v>30</v>
      </c>
      <c r="P1719" t="s">
        <v>31</v>
      </c>
      <c r="Q1719">
        <v>4</v>
      </c>
      <c r="R1719" t="s">
        <v>32</v>
      </c>
      <c r="S1719">
        <v>1</v>
      </c>
      <c r="T1719" t="s">
        <v>6196</v>
      </c>
    </row>
    <row r="1720" spans="1:20" x14ac:dyDescent="0.3">
      <c r="A1720" t="s">
        <v>1847</v>
      </c>
      <c r="B1720" t="s">
        <v>6728</v>
      </c>
      <c r="C1720" t="s">
        <v>39</v>
      </c>
      <c r="D1720" t="s">
        <v>22</v>
      </c>
      <c r="E1720" t="s">
        <v>40</v>
      </c>
      <c r="F1720" t="s">
        <v>41</v>
      </c>
      <c r="G1720" t="s">
        <v>42</v>
      </c>
      <c r="H1720" t="s">
        <v>43</v>
      </c>
      <c r="I1720" t="s">
        <v>27</v>
      </c>
      <c r="J1720" t="s">
        <v>6728</v>
      </c>
      <c r="K1720" t="s">
        <v>28</v>
      </c>
      <c r="L1720" t="s">
        <v>28</v>
      </c>
      <c r="M1720">
        <v>826</v>
      </c>
      <c r="N1720" t="s">
        <v>29</v>
      </c>
      <c r="O1720" t="s">
        <v>63</v>
      </c>
      <c r="P1720" t="s">
        <v>31</v>
      </c>
      <c r="Q1720">
        <v>3</v>
      </c>
      <c r="R1720" t="s">
        <v>37</v>
      </c>
      <c r="S1720">
        <v>2</v>
      </c>
      <c r="T1720" t="s">
        <v>6209</v>
      </c>
    </row>
    <row r="1721" spans="1:20" x14ac:dyDescent="0.3">
      <c r="A1721" t="s">
        <v>1848</v>
      </c>
      <c r="B1721" t="s">
        <v>6436</v>
      </c>
      <c r="C1721" t="s">
        <v>46</v>
      </c>
      <c r="D1721" t="s">
        <v>22</v>
      </c>
      <c r="E1721" t="s">
        <v>40</v>
      </c>
      <c r="F1721" t="s">
        <v>143</v>
      </c>
      <c r="G1721" t="s">
        <v>48</v>
      </c>
      <c r="H1721" t="s">
        <v>43</v>
      </c>
      <c r="I1721" t="s">
        <v>27</v>
      </c>
      <c r="J1721" t="s">
        <v>6436</v>
      </c>
      <c r="K1721" t="s">
        <v>28</v>
      </c>
      <c r="L1721" t="s">
        <v>28</v>
      </c>
      <c r="M1721">
        <v>230</v>
      </c>
      <c r="N1721" t="s">
        <v>52</v>
      </c>
      <c r="O1721" t="s">
        <v>63</v>
      </c>
      <c r="P1721" t="s">
        <v>107</v>
      </c>
      <c r="Q1721">
        <v>4</v>
      </c>
      <c r="R1721" t="s">
        <v>32</v>
      </c>
      <c r="S1721">
        <v>1</v>
      </c>
      <c r="T1721" t="s">
        <v>6391</v>
      </c>
    </row>
    <row r="1722" spans="1:20" x14ac:dyDescent="0.3">
      <c r="A1722" t="s">
        <v>1849</v>
      </c>
      <c r="B1722" t="s">
        <v>6364</v>
      </c>
      <c r="C1722" t="s">
        <v>55</v>
      </c>
      <c r="D1722" t="s">
        <v>56</v>
      </c>
      <c r="E1722" t="s">
        <v>23</v>
      </c>
      <c r="F1722" t="s">
        <v>57</v>
      </c>
      <c r="G1722" t="s">
        <v>58</v>
      </c>
      <c r="H1722" t="s">
        <v>43</v>
      </c>
      <c r="I1722" t="s">
        <v>50</v>
      </c>
      <c r="J1722" t="s">
        <v>6364</v>
      </c>
      <c r="K1722" t="s">
        <v>6818</v>
      </c>
      <c r="L1722" t="s">
        <v>51</v>
      </c>
      <c r="M1722">
        <v>406</v>
      </c>
      <c r="N1722" t="s">
        <v>122</v>
      </c>
      <c r="O1722" t="s">
        <v>63</v>
      </c>
      <c r="P1722" t="s">
        <v>44</v>
      </c>
      <c r="Q1722">
        <v>3</v>
      </c>
      <c r="R1722" t="s">
        <v>37</v>
      </c>
      <c r="S1722">
        <v>1</v>
      </c>
      <c r="T1722" t="s">
        <v>6207</v>
      </c>
    </row>
    <row r="1723" spans="1:20" x14ac:dyDescent="0.3">
      <c r="A1723" t="s">
        <v>1850</v>
      </c>
      <c r="B1723" t="s">
        <v>7037</v>
      </c>
      <c r="C1723" t="s">
        <v>60</v>
      </c>
      <c r="D1723" t="s">
        <v>56</v>
      </c>
      <c r="E1723" t="s">
        <v>40</v>
      </c>
      <c r="F1723" t="s">
        <v>104</v>
      </c>
      <c r="G1723" t="s">
        <v>62</v>
      </c>
      <c r="H1723" t="s">
        <v>43</v>
      </c>
      <c r="I1723" t="s">
        <v>50</v>
      </c>
      <c r="J1723" t="s">
        <v>7037</v>
      </c>
      <c r="K1723" t="s">
        <v>6230</v>
      </c>
      <c r="L1723" t="s">
        <v>159</v>
      </c>
      <c r="M1723">
        <v>255</v>
      </c>
      <c r="N1723" t="s">
        <v>29</v>
      </c>
      <c r="O1723" t="s">
        <v>30</v>
      </c>
      <c r="P1723" t="s">
        <v>31</v>
      </c>
      <c r="Q1723">
        <v>3</v>
      </c>
      <c r="R1723" t="s">
        <v>37</v>
      </c>
      <c r="S1723">
        <v>1</v>
      </c>
      <c r="T1723" t="s">
        <v>6432</v>
      </c>
    </row>
    <row r="1724" spans="1:20" x14ac:dyDescent="0.3">
      <c r="A1724" t="s">
        <v>1851</v>
      </c>
      <c r="B1724" t="s">
        <v>6631</v>
      </c>
      <c r="C1724" t="s">
        <v>66</v>
      </c>
      <c r="D1724" t="s">
        <v>56</v>
      </c>
      <c r="E1724" t="s">
        <v>67</v>
      </c>
      <c r="F1724" t="s">
        <v>358</v>
      </c>
      <c r="G1724" t="s">
        <v>69</v>
      </c>
      <c r="H1724" t="s">
        <v>49</v>
      </c>
      <c r="I1724" t="s">
        <v>27</v>
      </c>
      <c r="J1724" t="s">
        <v>6631</v>
      </c>
      <c r="K1724" t="s">
        <v>28</v>
      </c>
      <c r="L1724" t="s">
        <v>28</v>
      </c>
      <c r="M1724">
        <v>349</v>
      </c>
      <c r="N1724" t="s">
        <v>52</v>
      </c>
      <c r="O1724" t="s">
        <v>30</v>
      </c>
      <c r="P1724" t="s">
        <v>31</v>
      </c>
      <c r="Q1724">
        <v>3</v>
      </c>
      <c r="R1724" t="s">
        <v>37</v>
      </c>
      <c r="S1724">
        <v>1</v>
      </c>
      <c r="T1724" t="s">
        <v>6522</v>
      </c>
    </row>
    <row r="1725" spans="1:20" x14ac:dyDescent="0.3">
      <c r="A1725" t="s">
        <v>1852</v>
      </c>
      <c r="B1725" t="s">
        <v>6660</v>
      </c>
      <c r="C1725" t="s">
        <v>71</v>
      </c>
      <c r="D1725" t="s">
        <v>72</v>
      </c>
      <c r="E1725" t="s">
        <v>23</v>
      </c>
      <c r="F1725" t="s">
        <v>150</v>
      </c>
      <c r="G1725" t="s">
        <v>74</v>
      </c>
      <c r="H1725" t="s">
        <v>26</v>
      </c>
      <c r="I1725" t="s">
        <v>27</v>
      </c>
      <c r="J1725" t="s">
        <v>6660</v>
      </c>
      <c r="K1725" t="s">
        <v>28</v>
      </c>
      <c r="L1725" t="s">
        <v>28</v>
      </c>
      <c r="M1725">
        <v>201</v>
      </c>
      <c r="N1725" t="s">
        <v>140</v>
      </c>
      <c r="O1725" t="s">
        <v>43</v>
      </c>
      <c r="P1725" t="s">
        <v>31</v>
      </c>
      <c r="Q1725">
        <v>3</v>
      </c>
      <c r="R1725" t="s">
        <v>37</v>
      </c>
      <c r="S1725">
        <v>1</v>
      </c>
      <c r="T1725" t="s">
        <v>6616</v>
      </c>
    </row>
    <row r="1726" spans="1:20" x14ac:dyDescent="0.3">
      <c r="A1726" t="s">
        <v>1853</v>
      </c>
      <c r="B1726" t="s">
        <v>6379</v>
      </c>
      <c r="C1726" t="s">
        <v>77</v>
      </c>
      <c r="D1726" t="s">
        <v>72</v>
      </c>
      <c r="E1726" t="s">
        <v>40</v>
      </c>
      <c r="F1726" t="s">
        <v>112</v>
      </c>
      <c r="G1726" t="s">
        <v>79</v>
      </c>
      <c r="H1726" t="s">
        <v>43</v>
      </c>
      <c r="I1726" t="s">
        <v>27</v>
      </c>
      <c r="J1726" t="s">
        <v>6379</v>
      </c>
      <c r="K1726" t="s">
        <v>28</v>
      </c>
      <c r="L1726" t="s">
        <v>28</v>
      </c>
      <c r="M1726">
        <v>618</v>
      </c>
      <c r="N1726" t="s">
        <v>29</v>
      </c>
      <c r="O1726" t="s">
        <v>63</v>
      </c>
      <c r="P1726" t="s">
        <v>133</v>
      </c>
      <c r="Q1726">
        <v>3</v>
      </c>
      <c r="R1726" t="s">
        <v>37</v>
      </c>
      <c r="S1726">
        <v>2</v>
      </c>
      <c r="T1726" t="s">
        <v>6354</v>
      </c>
    </row>
    <row r="1727" spans="1:20" x14ac:dyDescent="0.3">
      <c r="A1727" t="s">
        <v>1854</v>
      </c>
      <c r="B1727" t="s">
        <v>6240</v>
      </c>
      <c r="C1727" t="s">
        <v>81</v>
      </c>
      <c r="D1727" t="s">
        <v>72</v>
      </c>
      <c r="E1727" t="s">
        <v>23</v>
      </c>
      <c r="F1727" t="s">
        <v>223</v>
      </c>
      <c r="G1727" t="s">
        <v>83</v>
      </c>
      <c r="H1727" t="s">
        <v>49</v>
      </c>
      <c r="I1727" t="s">
        <v>27</v>
      </c>
      <c r="J1727" t="s">
        <v>6240</v>
      </c>
      <c r="K1727" t="s">
        <v>28</v>
      </c>
      <c r="L1727" t="s">
        <v>28</v>
      </c>
      <c r="M1727">
        <v>218</v>
      </c>
      <c r="N1727" t="s">
        <v>29</v>
      </c>
      <c r="O1727" t="s">
        <v>63</v>
      </c>
      <c r="P1727" t="s">
        <v>107</v>
      </c>
      <c r="Q1727">
        <v>3</v>
      </c>
      <c r="R1727" t="s">
        <v>37</v>
      </c>
      <c r="S1727">
        <v>1</v>
      </c>
      <c r="T1727" t="s">
        <v>6975</v>
      </c>
    </row>
    <row r="1728" spans="1:20" x14ac:dyDescent="0.3">
      <c r="A1728" t="s">
        <v>1855</v>
      </c>
      <c r="B1728" t="s">
        <v>6847</v>
      </c>
      <c r="C1728" t="s">
        <v>86</v>
      </c>
      <c r="D1728" t="s">
        <v>87</v>
      </c>
      <c r="E1728" t="s">
        <v>67</v>
      </c>
      <c r="F1728" t="s">
        <v>116</v>
      </c>
      <c r="G1728" t="s">
        <v>89</v>
      </c>
      <c r="H1728" t="s">
        <v>26</v>
      </c>
      <c r="I1728" t="s">
        <v>27</v>
      </c>
      <c r="J1728" t="s">
        <v>6847</v>
      </c>
      <c r="K1728" t="s">
        <v>28</v>
      </c>
      <c r="L1728" t="s">
        <v>28</v>
      </c>
      <c r="M1728">
        <v>192</v>
      </c>
      <c r="N1728" t="s">
        <v>29</v>
      </c>
      <c r="O1728" t="s">
        <v>63</v>
      </c>
      <c r="P1728" t="s">
        <v>31</v>
      </c>
      <c r="Q1728">
        <v>5</v>
      </c>
      <c r="R1728" t="s">
        <v>119</v>
      </c>
      <c r="S1728">
        <v>1</v>
      </c>
      <c r="T1728" t="s">
        <v>6298</v>
      </c>
    </row>
    <row r="1729" spans="1:20" x14ac:dyDescent="0.3">
      <c r="A1729" t="s">
        <v>1856</v>
      </c>
      <c r="B1729" t="s">
        <v>6648</v>
      </c>
      <c r="C1729" t="s">
        <v>91</v>
      </c>
      <c r="D1729" t="s">
        <v>87</v>
      </c>
      <c r="E1729" t="s">
        <v>92</v>
      </c>
      <c r="F1729" t="s">
        <v>152</v>
      </c>
      <c r="G1729" t="s">
        <v>94</v>
      </c>
      <c r="H1729" t="s">
        <v>49</v>
      </c>
      <c r="I1729" t="s">
        <v>27</v>
      </c>
      <c r="J1729" t="s">
        <v>6648</v>
      </c>
      <c r="K1729" t="s">
        <v>28</v>
      </c>
      <c r="L1729" t="s">
        <v>28</v>
      </c>
      <c r="M1729">
        <v>623</v>
      </c>
      <c r="N1729" t="s">
        <v>75</v>
      </c>
      <c r="O1729" t="s">
        <v>105</v>
      </c>
      <c r="P1729" t="s">
        <v>107</v>
      </c>
      <c r="Q1729">
        <v>4</v>
      </c>
      <c r="R1729" t="s">
        <v>32</v>
      </c>
      <c r="S1729">
        <v>2</v>
      </c>
      <c r="T1729" t="s">
        <v>6165</v>
      </c>
    </row>
    <row r="1730" spans="1:20" x14ac:dyDescent="0.3">
      <c r="A1730" t="s">
        <v>1857</v>
      </c>
      <c r="B1730" t="s">
        <v>7200</v>
      </c>
      <c r="C1730" t="s">
        <v>21</v>
      </c>
      <c r="D1730" t="s">
        <v>22</v>
      </c>
      <c r="E1730" t="s">
        <v>23</v>
      </c>
      <c r="F1730" t="s">
        <v>35</v>
      </c>
      <c r="G1730" t="s">
        <v>36</v>
      </c>
      <c r="H1730" t="s">
        <v>26</v>
      </c>
      <c r="I1730" t="s">
        <v>27</v>
      </c>
      <c r="J1730" t="s">
        <v>7200</v>
      </c>
      <c r="K1730" t="s">
        <v>28</v>
      </c>
      <c r="L1730" t="s">
        <v>28</v>
      </c>
      <c r="M1730">
        <v>329</v>
      </c>
      <c r="N1730" t="s">
        <v>29</v>
      </c>
      <c r="O1730" t="s">
        <v>63</v>
      </c>
      <c r="P1730" t="s">
        <v>64</v>
      </c>
      <c r="Q1730">
        <v>3</v>
      </c>
      <c r="R1730" t="s">
        <v>37</v>
      </c>
      <c r="S1730">
        <v>1</v>
      </c>
      <c r="T1730" t="s">
        <v>6204</v>
      </c>
    </row>
    <row r="1731" spans="1:20" x14ac:dyDescent="0.3">
      <c r="A1731" t="s">
        <v>1858</v>
      </c>
      <c r="B1731" t="s">
        <v>7273</v>
      </c>
      <c r="C1731" t="s">
        <v>34</v>
      </c>
      <c r="D1731" t="s">
        <v>22</v>
      </c>
      <c r="E1731" t="s">
        <v>23</v>
      </c>
      <c r="F1731" t="s">
        <v>35</v>
      </c>
      <c r="G1731" t="s">
        <v>36</v>
      </c>
      <c r="H1731" t="s">
        <v>26</v>
      </c>
      <c r="I1731" t="s">
        <v>27</v>
      </c>
      <c r="J1731" t="s">
        <v>7273</v>
      </c>
      <c r="K1731" t="s">
        <v>28</v>
      </c>
      <c r="L1731" t="s">
        <v>28</v>
      </c>
      <c r="M1731">
        <v>545</v>
      </c>
      <c r="N1731" t="s">
        <v>29</v>
      </c>
      <c r="O1731" t="s">
        <v>170</v>
      </c>
      <c r="P1731" t="s">
        <v>64</v>
      </c>
      <c r="Q1731">
        <v>3</v>
      </c>
      <c r="R1731" t="s">
        <v>37</v>
      </c>
      <c r="S1731">
        <v>2</v>
      </c>
      <c r="T1731" t="s">
        <v>6611</v>
      </c>
    </row>
    <row r="1732" spans="1:20" x14ac:dyDescent="0.3">
      <c r="A1732" t="s">
        <v>1859</v>
      </c>
      <c r="B1732" t="s">
        <v>7145</v>
      </c>
      <c r="C1732" t="s">
        <v>39</v>
      </c>
      <c r="D1732" t="s">
        <v>22</v>
      </c>
      <c r="E1732" t="s">
        <v>40</v>
      </c>
      <c r="F1732" t="s">
        <v>41</v>
      </c>
      <c r="G1732" t="s">
        <v>42</v>
      </c>
      <c r="H1732" t="s">
        <v>43</v>
      </c>
      <c r="I1732" t="s">
        <v>50</v>
      </c>
      <c r="J1732" t="s">
        <v>7145</v>
      </c>
      <c r="K1732" t="s">
        <v>7274</v>
      </c>
      <c r="L1732" t="s">
        <v>159</v>
      </c>
      <c r="M1732">
        <v>659</v>
      </c>
      <c r="N1732" t="s">
        <v>52</v>
      </c>
      <c r="O1732" t="s">
        <v>30</v>
      </c>
      <c r="P1732" t="s">
        <v>31</v>
      </c>
      <c r="Q1732">
        <v>2</v>
      </c>
      <c r="R1732" t="s">
        <v>53</v>
      </c>
      <c r="S1732">
        <v>2</v>
      </c>
      <c r="T1732" t="s">
        <v>6283</v>
      </c>
    </row>
    <row r="1733" spans="1:20" x14ac:dyDescent="0.3">
      <c r="A1733" t="s">
        <v>1860</v>
      </c>
      <c r="B1733" t="s">
        <v>7275</v>
      </c>
      <c r="C1733" t="s">
        <v>46</v>
      </c>
      <c r="D1733" t="s">
        <v>22</v>
      </c>
      <c r="E1733" t="s">
        <v>40</v>
      </c>
      <c r="F1733" t="s">
        <v>101</v>
      </c>
      <c r="G1733" t="s">
        <v>48</v>
      </c>
      <c r="H1733" t="s">
        <v>26</v>
      </c>
      <c r="I1733" t="s">
        <v>27</v>
      </c>
      <c r="J1733" t="s">
        <v>7275</v>
      </c>
      <c r="K1733" t="s">
        <v>28</v>
      </c>
      <c r="L1733" t="s">
        <v>28</v>
      </c>
      <c r="M1733">
        <v>1012</v>
      </c>
      <c r="N1733" t="s">
        <v>52</v>
      </c>
      <c r="O1733" t="s">
        <v>63</v>
      </c>
      <c r="P1733" t="s">
        <v>31</v>
      </c>
      <c r="Q1733">
        <v>2</v>
      </c>
      <c r="R1733" t="s">
        <v>53</v>
      </c>
      <c r="S1733">
        <v>3</v>
      </c>
      <c r="T1733" t="s">
        <v>6623</v>
      </c>
    </row>
    <row r="1734" spans="1:20" x14ac:dyDescent="0.3">
      <c r="A1734" t="s">
        <v>1861</v>
      </c>
      <c r="B1734" t="s">
        <v>6274</v>
      </c>
      <c r="C1734" t="s">
        <v>55</v>
      </c>
      <c r="D1734" t="s">
        <v>56</v>
      </c>
      <c r="E1734" t="s">
        <v>23</v>
      </c>
      <c r="F1734" t="s">
        <v>104</v>
      </c>
      <c r="G1734" t="s">
        <v>62</v>
      </c>
      <c r="H1734" t="s">
        <v>43</v>
      </c>
      <c r="I1734" t="s">
        <v>50</v>
      </c>
      <c r="J1734" t="s">
        <v>6274</v>
      </c>
      <c r="K1734" t="s">
        <v>7276</v>
      </c>
      <c r="L1734" t="s">
        <v>84</v>
      </c>
      <c r="M1734">
        <v>129</v>
      </c>
      <c r="N1734" t="s">
        <v>75</v>
      </c>
      <c r="O1734" t="s">
        <v>63</v>
      </c>
      <c r="P1734" t="s">
        <v>107</v>
      </c>
      <c r="Q1734" t="s">
        <v>95</v>
      </c>
      <c r="R1734" t="s">
        <v>28</v>
      </c>
      <c r="S1734">
        <v>0</v>
      </c>
      <c r="T1734" t="s">
        <v>6138</v>
      </c>
    </row>
    <row r="1735" spans="1:20" x14ac:dyDescent="0.3">
      <c r="A1735" t="s">
        <v>1862</v>
      </c>
      <c r="B1735" t="s">
        <v>7023</v>
      </c>
      <c r="C1735" t="s">
        <v>60</v>
      </c>
      <c r="D1735" t="s">
        <v>56</v>
      </c>
      <c r="E1735" t="s">
        <v>40</v>
      </c>
      <c r="F1735" t="s">
        <v>145</v>
      </c>
      <c r="G1735" t="s">
        <v>62</v>
      </c>
      <c r="H1735" t="s">
        <v>49</v>
      </c>
      <c r="I1735" t="s">
        <v>27</v>
      </c>
      <c r="J1735" t="s">
        <v>7023</v>
      </c>
      <c r="K1735" t="s">
        <v>28</v>
      </c>
      <c r="L1735" t="s">
        <v>28</v>
      </c>
      <c r="M1735">
        <v>420</v>
      </c>
      <c r="N1735" t="s">
        <v>52</v>
      </c>
      <c r="O1735" t="s">
        <v>63</v>
      </c>
      <c r="P1735" t="s">
        <v>64</v>
      </c>
      <c r="Q1735">
        <v>5</v>
      </c>
      <c r="R1735" t="s">
        <v>119</v>
      </c>
      <c r="S1735">
        <v>1</v>
      </c>
      <c r="T1735" t="s">
        <v>6423</v>
      </c>
    </row>
    <row r="1736" spans="1:20" x14ac:dyDescent="0.3">
      <c r="A1736" t="s">
        <v>1863</v>
      </c>
      <c r="B1736" t="s">
        <v>6277</v>
      </c>
      <c r="C1736" t="s">
        <v>66</v>
      </c>
      <c r="D1736" t="s">
        <v>56</v>
      </c>
      <c r="E1736" t="s">
        <v>67</v>
      </c>
      <c r="F1736" t="s">
        <v>35</v>
      </c>
      <c r="G1736" t="s">
        <v>36</v>
      </c>
      <c r="H1736" t="s">
        <v>26</v>
      </c>
      <c r="I1736" t="s">
        <v>27</v>
      </c>
      <c r="J1736" t="s">
        <v>6277</v>
      </c>
      <c r="K1736" t="s">
        <v>28</v>
      </c>
      <c r="L1736" t="s">
        <v>28</v>
      </c>
      <c r="M1736">
        <v>168</v>
      </c>
      <c r="N1736" t="s">
        <v>52</v>
      </c>
      <c r="O1736" t="s">
        <v>63</v>
      </c>
      <c r="P1736" t="s">
        <v>31</v>
      </c>
      <c r="Q1736" t="s">
        <v>95</v>
      </c>
      <c r="R1736" t="s">
        <v>28</v>
      </c>
      <c r="S1736">
        <v>0</v>
      </c>
      <c r="T1736" t="s">
        <v>6560</v>
      </c>
    </row>
    <row r="1737" spans="1:20" x14ac:dyDescent="0.3">
      <c r="A1737" t="s">
        <v>1864</v>
      </c>
      <c r="B1737" t="s">
        <v>7058</v>
      </c>
      <c r="C1737" t="s">
        <v>71</v>
      </c>
      <c r="D1737" t="s">
        <v>72</v>
      </c>
      <c r="E1737" t="s">
        <v>23</v>
      </c>
      <c r="F1737" t="s">
        <v>35</v>
      </c>
      <c r="G1737" t="s">
        <v>36</v>
      </c>
      <c r="H1737" t="s">
        <v>26</v>
      </c>
      <c r="I1737" t="s">
        <v>27</v>
      </c>
      <c r="J1737" t="s">
        <v>7058</v>
      </c>
      <c r="K1737" t="s">
        <v>28</v>
      </c>
      <c r="L1737" t="s">
        <v>28</v>
      </c>
      <c r="M1737">
        <v>248</v>
      </c>
      <c r="N1737" t="s">
        <v>75</v>
      </c>
      <c r="O1737" t="s">
        <v>43</v>
      </c>
      <c r="P1737" t="s">
        <v>107</v>
      </c>
      <c r="Q1737">
        <v>3</v>
      </c>
      <c r="R1737" t="s">
        <v>37</v>
      </c>
      <c r="S1737">
        <v>1</v>
      </c>
      <c r="T1737" t="s">
        <v>6155</v>
      </c>
    </row>
    <row r="1738" spans="1:20" x14ac:dyDescent="0.3">
      <c r="A1738" t="s">
        <v>1865</v>
      </c>
      <c r="B1738" t="s">
        <v>6218</v>
      </c>
      <c r="C1738" t="s">
        <v>77</v>
      </c>
      <c r="D1738" t="s">
        <v>72</v>
      </c>
      <c r="E1738" t="s">
        <v>40</v>
      </c>
      <c r="F1738" t="s">
        <v>131</v>
      </c>
      <c r="G1738" t="s">
        <v>79</v>
      </c>
      <c r="H1738" t="s">
        <v>26</v>
      </c>
      <c r="I1738" t="s">
        <v>27</v>
      </c>
      <c r="J1738" t="s">
        <v>6218</v>
      </c>
      <c r="K1738" t="s">
        <v>28</v>
      </c>
      <c r="L1738" t="s">
        <v>28</v>
      </c>
      <c r="M1738">
        <v>504</v>
      </c>
      <c r="N1738" t="s">
        <v>52</v>
      </c>
      <c r="O1738" t="s">
        <v>30</v>
      </c>
      <c r="P1738" t="s">
        <v>31</v>
      </c>
      <c r="Q1738">
        <v>4</v>
      </c>
      <c r="R1738" t="s">
        <v>32</v>
      </c>
      <c r="S1738">
        <v>1</v>
      </c>
      <c r="T1738" t="s">
        <v>6560</v>
      </c>
    </row>
    <row r="1739" spans="1:20" x14ac:dyDescent="0.3">
      <c r="A1739" t="s">
        <v>1866</v>
      </c>
      <c r="B1739" t="s">
        <v>6247</v>
      </c>
      <c r="C1739" t="s">
        <v>81</v>
      </c>
      <c r="D1739" t="s">
        <v>72</v>
      </c>
      <c r="E1739" t="s">
        <v>23</v>
      </c>
      <c r="F1739" t="s">
        <v>114</v>
      </c>
      <c r="G1739" t="s">
        <v>94</v>
      </c>
      <c r="H1739" t="s">
        <v>43</v>
      </c>
      <c r="I1739" t="s">
        <v>27</v>
      </c>
      <c r="J1739" t="s">
        <v>6247</v>
      </c>
      <c r="K1739" t="s">
        <v>28</v>
      </c>
      <c r="L1739" t="s">
        <v>28</v>
      </c>
      <c r="M1739">
        <v>156</v>
      </c>
      <c r="N1739" t="s">
        <v>75</v>
      </c>
      <c r="O1739" t="s">
        <v>63</v>
      </c>
      <c r="P1739" t="s">
        <v>31</v>
      </c>
      <c r="Q1739" t="s">
        <v>95</v>
      </c>
      <c r="R1739" t="s">
        <v>28</v>
      </c>
      <c r="S1739">
        <v>0</v>
      </c>
      <c r="T1739" t="s">
        <v>6369</v>
      </c>
    </row>
    <row r="1740" spans="1:20" x14ac:dyDescent="0.3">
      <c r="A1740" t="s">
        <v>1867</v>
      </c>
      <c r="B1740" t="s">
        <v>6190</v>
      </c>
      <c r="C1740" t="s">
        <v>86</v>
      </c>
      <c r="D1740" t="s">
        <v>87</v>
      </c>
      <c r="E1740" t="s">
        <v>67</v>
      </c>
      <c r="F1740" t="s">
        <v>116</v>
      </c>
      <c r="G1740" t="s">
        <v>89</v>
      </c>
      <c r="H1740" t="s">
        <v>26</v>
      </c>
      <c r="I1740" t="s">
        <v>27</v>
      </c>
      <c r="J1740" t="s">
        <v>6190</v>
      </c>
      <c r="K1740" t="s">
        <v>28</v>
      </c>
      <c r="L1740" t="s">
        <v>28</v>
      </c>
      <c r="M1740">
        <v>918</v>
      </c>
      <c r="N1740" t="s">
        <v>29</v>
      </c>
      <c r="O1740" t="s">
        <v>105</v>
      </c>
      <c r="P1740" t="s">
        <v>64</v>
      </c>
      <c r="Q1740">
        <v>3</v>
      </c>
      <c r="R1740" t="s">
        <v>37</v>
      </c>
      <c r="S1740">
        <v>3</v>
      </c>
      <c r="T1740" t="s">
        <v>6304</v>
      </c>
    </row>
    <row r="1741" spans="1:20" x14ac:dyDescent="0.3">
      <c r="A1741" t="s">
        <v>1868</v>
      </c>
      <c r="B1741" t="s">
        <v>6924</v>
      </c>
      <c r="C1741" t="s">
        <v>91</v>
      </c>
      <c r="D1741" t="s">
        <v>87</v>
      </c>
      <c r="E1741" t="s">
        <v>92</v>
      </c>
      <c r="F1741" t="s">
        <v>152</v>
      </c>
      <c r="G1741" t="s">
        <v>94</v>
      </c>
      <c r="H1741" t="s">
        <v>49</v>
      </c>
      <c r="I1741" t="s">
        <v>27</v>
      </c>
      <c r="J1741" t="s">
        <v>6924</v>
      </c>
      <c r="K1741" t="s">
        <v>28</v>
      </c>
      <c r="L1741" t="s">
        <v>28</v>
      </c>
      <c r="M1741">
        <v>983</v>
      </c>
      <c r="N1741" t="s">
        <v>122</v>
      </c>
      <c r="O1741" t="s">
        <v>63</v>
      </c>
      <c r="P1741" t="s">
        <v>64</v>
      </c>
      <c r="Q1741">
        <v>4</v>
      </c>
      <c r="R1741" t="s">
        <v>32</v>
      </c>
      <c r="S1741">
        <v>3</v>
      </c>
      <c r="T1741" t="s">
        <v>6176</v>
      </c>
    </row>
    <row r="1742" spans="1:20" x14ac:dyDescent="0.3">
      <c r="A1742" t="s">
        <v>1869</v>
      </c>
      <c r="B1742" t="s">
        <v>6734</v>
      </c>
      <c r="C1742" t="s">
        <v>21</v>
      </c>
      <c r="D1742" t="s">
        <v>22</v>
      </c>
      <c r="E1742" t="s">
        <v>23</v>
      </c>
      <c r="F1742" t="s">
        <v>24</v>
      </c>
      <c r="G1742" t="s">
        <v>25</v>
      </c>
      <c r="H1742" t="s">
        <v>26</v>
      </c>
      <c r="I1742" t="s">
        <v>50</v>
      </c>
      <c r="J1742" t="s">
        <v>6734</v>
      </c>
      <c r="K1742" t="s">
        <v>6205</v>
      </c>
      <c r="L1742" t="s">
        <v>51</v>
      </c>
      <c r="M1742">
        <v>550</v>
      </c>
      <c r="N1742" t="s">
        <v>140</v>
      </c>
      <c r="O1742" t="s">
        <v>43</v>
      </c>
      <c r="P1742" t="s">
        <v>133</v>
      </c>
      <c r="Q1742">
        <v>2</v>
      </c>
      <c r="R1742" t="s">
        <v>53</v>
      </c>
      <c r="S1742">
        <v>2</v>
      </c>
      <c r="T1742" t="s">
        <v>6720</v>
      </c>
    </row>
    <row r="1743" spans="1:20" x14ac:dyDescent="0.3">
      <c r="A1743" t="s">
        <v>1870</v>
      </c>
      <c r="B1743" t="s">
        <v>6554</v>
      </c>
      <c r="C1743" t="s">
        <v>34</v>
      </c>
      <c r="D1743" t="s">
        <v>22</v>
      </c>
      <c r="E1743" t="s">
        <v>23</v>
      </c>
      <c r="F1743" t="s">
        <v>121</v>
      </c>
      <c r="G1743" t="s">
        <v>25</v>
      </c>
      <c r="H1743" t="s">
        <v>49</v>
      </c>
      <c r="I1743" t="s">
        <v>50</v>
      </c>
      <c r="J1743" t="s">
        <v>6554</v>
      </c>
      <c r="K1743" t="s">
        <v>6815</v>
      </c>
      <c r="L1743" t="s">
        <v>159</v>
      </c>
      <c r="M1743">
        <v>794</v>
      </c>
      <c r="N1743" t="s">
        <v>52</v>
      </c>
      <c r="O1743" t="s">
        <v>30</v>
      </c>
      <c r="P1743" t="s">
        <v>31</v>
      </c>
      <c r="Q1743">
        <v>3</v>
      </c>
      <c r="R1743" t="s">
        <v>37</v>
      </c>
      <c r="S1743">
        <v>2</v>
      </c>
      <c r="T1743" t="s">
        <v>6910</v>
      </c>
    </row>
    <row r="1744" spans="1:20" x14ac:dyDescent="0.3">
      <c r="A1744" t="s">
        <v>1871</v>
      </c>
      <c r="B1744" t="s">
        <v>6746</v>
      </c>
      <c r="C1744" t="s">
        <v>39</v>
      </c>
      <c r="D1744" t="s">
        <v>22</v>
      </c>
      <c r="E1744" t="s">
        <v>40</v>
      </c>
      <c r="F1744" t="s">
        <v>35</v>
      </c>
      <c r="G1744" t="s">
        <v>36</v>
      </c>
      <c r="H1744" t="s">
        <v>26</v>
      </c>
      <c r="I1744" t="s">
        <v>50</v>
      </c>
      <c r="J1744" t="s">
        <v>6746</v>
      </c>
      <c r="K1744" t="s">
        <v>6564</v>
      </c>
      <c r="L1744" t="s">
        <v>159</v>
      </c>
      <c r="M1744">
        <v>875</v>
      </c>
      <c r="N1744" t="s">
        <v>75</v>
      </c>
      <c r="O1744" t="s">
        <v>63</v>
      </c>
      <c r="P1744" t="s">
        <v>64</v>
      </c>
      <c r="Q1744">
        <v>3</v>
      </c>
      <c r="R1744" t="s">
        <v>37</v>
      </c>
      <c r="S1744">
        <v>2</v>
      </c>
      <c r="T1744" t="s">
        <v>6229</v>
      </c>
    </row>
    <row r="1745" spans="1:20" x14ac:dyDescent="0.3">
      <c r="A1745" t="s">
        <v>1872</v>
      </c>
      <c r="B1745" t="s">
        <v>6519</v>
      </c>
      <c r="C1745" t="s">
        <v>46</v>
      </c>
      <c r="D1745" t="s">
        <v>22</v>
      </c>
      <c r="E1745" t="s">
        <v>40</v>
      </c>
      <c r="F1745" t="s">
        <v>101</v>
      </c>
      <c r="G1745" t="s">
        <v>48</v>
      </c>
      <c r="H1745" t="s">
        <v>26</v>
      </c>
      <c r="I1745" t="s">
        <v>27</v>
      </c>
      <c r="J1745" t="s">
        <v>6519</v>
      </c>
      <c r="K1745" t="s">
        <v>28</v>
      </c>
      <c r="L1745" t="s">
        <v>28</v>
      </c>
      <c r="M1745">
        <v>380</v>
      </c>
      <c r="N1745" t="s">
        <v>122</v>
      </c>
      <c r="O1745" t="s">
        <v>30</v>
      </c>
      <c r="P1745" t="s">
        <v>64</v>
      </c>
      <c r="Q1745">
        <v>3</v>
      </c>
      <c r="R1745" t="s">
        <v>37</v>
      </c>
      <c r="S1745">
        <v>1</v>
      </c>
      <c r="T1745" t="s">
        <v>6304</v>
      </c>
    </row>
    <row r="1746" spans="1:20" x14ac:dyDescent="0.3">
      <c r="A1746" t="s">
        <v>1873</v>
      </c>
      <c r="B1746" t="s">
        <v>6186</v>
      </c>
      <c r="C1746" t="s">
        <v>55</v>
      </c>
      <c r="D1746" t="s">
        <v>56</v>
      </c>
      <c r="E1746" t="s">
        <v>23</v>
      </c>
      <c r="F1746" t="s">
        <v>61</v>
      </c>
      <c r="G1746" t="s">
        <v>62</v>
      </c>
      <c r="H1746" t="s">
        <v>26</v>
      </c>
      <c r="I1746" t="s">
        <v>27</v>
      </c>
      <c r="J1746" t="s">
        <v>6186</v>
      </c>
      <c r="K1746" t="s">
        <v>28</v>
      </c>
      <c r="L1746" t="s">
        <v>28</v>
      </c>
      <c r="M1746">
        <v>490</v>
      </c>
      <c r="N1746" t="s">
        <v>29</v>
      </c>
      <c r="O1746" t="s">
        <v>63</v>
      </c>
      <c r="P1746" t="s">
        <v>64</v>
      </c>
      <c r="Q1746">
        <v>3</v>
      </c>
      <c r="R1746" t="s">
        <v>37</v>
      </c>
      <c r="S1746">
        <v>1</v>
      </c>
      <c r="T1746" t="s">
        <v>6457</v>
      </c>
    </row>
    <row r="1747" spans="1:20" x14ac:dyDescent="0.3">
      <c r="A1747" t="s">
        <v>1874</v>
      </c>
      <c r="B1747" t="s">
        <v>7186</v>
      </c>
      <c r="C1747" t="s">
        <v>60</v>
      </c>
      <c r="D1747" t="s">
        <v>56</v>
      </c>
      <c r="E1747" t="s">
        <v>40</v>
      </c>
      <c r="F1747" t="s">
        <v>147</v>
      </c>
      <c r="G1747" t="s">
        <v>58</v>
      </c>
      <c r="H1747" t="s">
        <v>26</v>
      </c>
      <c r="I1747" t="s">
        <v>27</v>
      </c>
      <c r="J1747" t="s">
        <v>7186</v>
      </c>
      <c r="K1747" t="s">
        <v>28</v>
      </c>
      <c r="L1747" t="s">
        <v>28</v>
      </c>
      <c r="M1747">
        <v>1028</v>
      </c>
      <c r="N1747" t="s">
        <v>122</v>
      </c>
      <c r="O1747" t="s">
        <v>43</v>
      </c>
      <c r="P1747" t="s">
        <v>133</v>
      </c>
      <c r="Q1747">
        <v>4</v>
      </c>
      <c r="R1747" t="s">
        <v>32</v>
      </c>
      <c r="S1747">
        <v>3</v>
      </c>
      <c r="T1747" t="s">
        <v>6145</v>
      </c>
    </row>
    <row r="1748" spans="1:20" x14ac:dyDescent="0.3">
      <c r="A1748" t="s">
        <v>1875</v>
      </c>
      <c r="B1748" t="s">
        <v>7047</v>
      </c>
      <c r="C1748" t="s">
        <v>66</v>
      </c>
      <c r="D1748" t="s">
        <v>56</v>
      </c>
      <c r="E1748" t="s">
        <v>67</v>
      </c>
      <c r="F1748" t="s">
        <v>99</v>
      </c>
      <c r="G1748" t="s">
        <v>36</v>
      </c>
      <c r="H1748" t="s">
        <v>49</v>
      </c>
      <c r="I1748" t="s">
        <v>27</v>
      </c>
      <c r="J1748" t="s">
        <v>7047</v>
      </c>
      <c r="K1748" t="s">
        <v>28</v>
      </c>
      <c r="L1748" t="s">
        <v>28</v>
      </c>
      <c r="M1748">
        <v>449</v>
      </c>
      <c r="N1748" t="s">
        <v>29</v>
      </c>
      <c r="O1748" t="s">
        <v>63</v>
      </c>
      <c r="P1748" t="s">
        <v>31</v>
      </c>
      <c r="Q1748">
        <v>3</v>
      </c>
      <c r="R1748" t="s">
        <v>37</v>
      </c>
      <c r="S1748">
        <v>1</v>
      </c>
      <c r="T1748" t="s">
        <v>6646</v>
      </c>
    </row>
    <row r="1749" spans="1:20" x14ac:dyDescent="0.3">
      <c r="A1749" t="s">
        <v>1876</v>
      </c>
      <c r="B1749" t="s">
        <v>7277</v>
      </c>
      <c r="C1749" t="s">
        <v>71</v>
      </c>
      <c r="D1749" t="s">
        <v>72</v>
      </c>
      <c r="E1749" t="s">
        <v>23</v>
      </c>
      <c r="F1749" t="s">
        <v>129</v>
      </c>
      <c r="G1749" t="s">
        <v>74</v>
      </c>
      <c r="H1749" t="s">
        <v>43</v>
      </c>
      <c r="I1749" t="s">
        <v>50</v>
      </c>
      <c r="J1749" t="s">
        <v>7277</v>
      </c>
      <c r="K1749" t="s">
        <v>6345</v>
      </c>
      <c r="L1749" t="s">
        <v>51</v>
      </c>
      <c r="M1749">
        <v>208</v>
      </c>
      <c r="N1749" t="s">
        <v>29</v>
      </c>
      <c r="O1749" t="s">
        <v>63</v>
      </c>
      <c r="P1749" t="s">
        <v>64</v>
      </c>
      <c r="Q1749">
        <v>3</v>
      </c>
      <c r="R1749" t="s">
        <v>37</v>
      </c>
      <c r="S1749">
        <v>1</v>
      </c>
      <c r="T1749" t="s">
        <v>6180</v>
      </c>
    </row>
    <row r="1750" spans="1:20" x14ac:dyDescent="0.3">
      <c r="A1750" t="s">
        <v>1877</v>
      </c>
      <c r="B1750" t="s">
        <v>7199</v>
      </c>
      <c r="C1750" t="s">
        <v>77</v>
      </c>
      <c r="D1750" t="s">
        <v>72</v>
      </c>
      <c r="E1750" t="s">
        <v>40</v>
      </c>
      <c r="F1750" t="s">
        <v>93</v>
      </c>
      <c r="G1750" t="s">
        <v>94</v>
      </c>
      <c r="H1750" t="s">
        <v>26</v>
      </c>
      <c r="I1750" t="s">
        <v>50</v>
      </c>
      <c r="J1750" t="s">
        <v>7199</v>
      </c>
      <c r="K1750" t="s">
        <v>6950</v>
      </c>
      <c r="L1750" t="s">
        <v>159</v>
      </c>
      <c r="M1750">
        <v>481</v>
      </c>
      <c r="N1750" t="s">
        <v>29</v>
      </c>
      <c r="O1750" t="s">
        <v>170</v>
      </c>
      <c r="P1750" t="s">
        <v>107</v>
      </c>
      <c r="Q1750">
        <v>3</v>
      </c>
      <c r="R1750" t="s">
        <v>37</v>
      </c>
      <c r="S1750">
        <v>1</v>
      </c>
      <c r="T1750" t="s">
        <v>6539</v>
      </c>
    </row>
    <row r="1751" spans="1:20" x14ac:dyDescent="0.3">
      <c r="A1751" t="s">
        <v>1878</v>
      </c>
      <c r="B1751" t="s">
        <v>6894</v>
      </c>
      <c r="C1751" t="s">
        <v>81</v>
      </c>
      <c r="D1751" t="s">
        <v>72</v>
      </c>
      <c r="E1751" t="s">
        <v>23</v>
      </c>
      <c r="F1751" t="s">
        <v>82</v>
      </c>
      <c r="G1751" t="s">
        <v>83</v>
      </c>
      <c r="H1751" t="s">
        <v>26</v>
      </c>
      <c r="I1751" t="s">
        <v>27</v>
      </c>
      <c r="J1751" t="s">
        <v>6894</v>
      </c>
      <c r="K1751" t="s">
        <v>28</v>
      </c>
      <c r="L1751" t="s">
        <v>28</v>
      </c>
      <c r="M1751">
        <v>236</v>
      </c>
      <c r="N1751" t="s">
        <v>122</v>
      </c>
      <c r="O1751" t="s">
        <v>63</v>
      </c>
      <c r="P1751" t="s">
        <v>44</v>
      </c>
      <c r="Q1751">
        <v>3</v>
      </c>
      <c r="R1751" t="s">
        <v>37</v>
      </c>
      <c r="S1751">
        <v>1</v>
      </c>
      <c r="T1751" t="s">
        <v>6412</v>
      </c>
    </row>
    <row r="1752" spans="1:20" x14ac:dyDescent="0.3">
      <c r="A1752" t="s">
        <v>1879</v>
      </c>
      <c r="B1752" t="s">
        <v>6988</v>
      </c>
      <c r="C1752" t="s">
        <v>86</v>
      </c>
      <c r="D1752" t="s">
        <v>87</v>
      </c>
      <c r="E1752" t="s">
        <v>67</v>
      </c>
      <c r="F1752" t="s">
        <v>88</v>
      </c>
      <c r="G1752" t="s">
        <v>89</v>
      </c>
      <c r="H1752" t="s">
        <v>49</v>
      </c>
      <c r="I1752" t="s">
        <v>27</v>
      </c>
      <c r="J1752" t="s">
        <v>6988</v>
      </c>
      <c r="K1752" t="s">
        <v>28</v>
      </c>
      <c r="L1752" t="s">
        <v>28</v>
      </c>
      <c r="M1752">
        <v>322</v>
      </c>
      <c r="N1752" t="s">
        <v>75</v>
      </c>
      <c r="O1752" t="s">
        <v>63</v>
      </c>
      <c r="P1752" t="s">
        <v>44</v>
      </c>
      <c r="Q1752">
        <v>5</v>
      </c>
      <c r="R1752" t="s">
        <v>119</v>
      </c>
      <c r="S1752">
        <v>1</v>
      </c>
      <c r="T1752" t="s">
        <v>6938</v>
      </c>
    </row>
    <row r="1753" spans="1:20" x14ac:dyDescent="0.3">
      <c r="A1753" t="s">
        <v>1880</v>
      </c>
      <c r="B1753" t="s">
        <v>7213</v>
      </c>
      <c r="C1753" t="s">
        <v>91</v>
      </c>
      <c r="D1753" t="s">
        <v>87</v>
      </c>
      <c r="E1753" t="s">
        <v>92</v>
      </c>
      <c r="F1753" t="s">
        <v>138</v>
      </c>
      <c r="G1753" t="s">
        <v>36</v>
      </c>
      <c r="H1753" t="s">
        <v>43</v>
      </c>
      <c r="I1753" t="s">
        <v>27</v>
      </c>
      <c r="J1753" t="s">
        <v>7213</v>
      </c>
      <c r="K1753" t="s">
        <v>28</v>
      </c>
      <c r="L1753" t="s">
        <v>28</v>
      </c>
      <c r="M1753">
        <v>837</v>
      </c>
      <c r="N1753" t="s">
        <v>122</v>
      </c>
      <c r="O1753" t="s">
        <v>63</v>
      </c>
      <c r="P1753" t="s">
        <v>107</v>
      </c>
      <c r="Q1753">
        <v>4</v>
      </c>
      <c r="R1753" t="s">
        <v>32</v>
      </c>
      <c r="S1753">
        <v>2</v>
      </c>
      <c r="T1753" t="s">
        <v>6143</v>
      </c>
    </row>
    <row r="1754" spans="1:20" x14ac:dyDescent="0.3">
      <c r="A1754" t="s">
        <v>1881</v>
      </c>
      <c r="B1754" t="s">
        <v>6618</v>
      </c>
      <c r="C1754" t="s">
        <v>21</v>
      </c>
      <c r="D1754" t="s">
        <v>22</v>
      </c>
      <c r="E1754" t="s">
        <v>23</v>
      </c>
      <c r="F1754" t="s">
        <v>288</v>
      </c>
      <c r="G1754" t="s">
        <v>25</v>
      </c>
      <c r="H1754" t="s">
        <v>43</v>
      </c>
      <c r="I1754" t="s">
        <v>27</v>
      </c>
      <c r="J1754" t="s">
        <v>6618</v>
      </c>
      <c r="K1754" t="s">
        <v>28</v>
      </c>
      <c r="L1754" t="s">
        <v>28</v>
      </c>
      <c r="M1754">
        <v>144</v>
      </c>
      <c r="N1754" t="s">
        <v>29</v>
      </c>
      <c r="O1754" t="s">
        <v>63</v>
      </c>
      <c r="P1754" t="s">
        <v>44</v>
      </c>
      <c r="Q1754" t="s">
        <v>95</v>
      </c>
      <c r="R1754" t="s">
        <v>28</v>
      </c>
      <c r="S1754">
        <v>0</v>
      </c>
      <c r="T1754" t="s">
        <v>6237</v>
      </c>
    </row>
    <row r="1755" spans="1:20" x14ac:dyDescent="0.3">
      <c r="A1755" t="s">
        <v>1882</v>
      </c>
      <c r="B1755" t="s">
        <v>6813</v>
      </c>
      <c r="C1755" t="s">
        <v>34</v>
      </c>
      <c r="D1755" t="s">
        <v>22</v>
      </c>
      <c r="E1755" t="s">
        <v>23</v>
      </c>
      <c r="F1755" t="s">
        <v>35</v>
      </c>
      <c r="G1755" t="s">
        <v>36</v>
      </c>
      <c r="H1755" t="s">
        <v>26</v>
      </c>
      <c r="I1755" t="s">
        <v>50</v>
      </c>
      <c r="J1755" t="s">
        <v>6813</v>
      </c>
      <c r="K1755" t="s">
        <v>6783</v>
      </c>
      <c r="L1755" t="s">
        <v>51</v>
      </c>
      <c r="M1755">
        <v>520</v>
      </c>
      <c r="N1755" t="s">
        <v>29</v>
      </c>
      <c r="O1755" t="s">
        <v>63</v>
      </c>
      <c r="P1755" t="s">
        <v>64</v>
      </c>
      <c r="Q1755">
        <v>5</v>
      </c>
      <c r="R1755" t="s">
        <v>119</v>
      </c>
      <c r="S1755">
        <v>1</v>
      </c>
      <c r="T1755" t="s">
        <v>6163</v>
      </c>
    </row>
    <row r="1756" spans="1:20" x14ac:dyDescent="0.3">
      <c r="A1756" t="s">
        <v>1883</v>
      </c>
      <c r="B1756" t="s">
        <v>7257</v>
      </c>
      <c r="C1756" t="s">
        <v>39</v>
      </c>
      <c r="D1756" t="s">
        <v>22</v>
      </c>
      <c r="E1756" t="s">
        <v>40</v>
      </c>
      <c r="F1756" t="s">
        <v>41</v>
      </c>
      <c r="G1756" t="s">
        <v>42</v>
      </c>
      <c r="H1756" t="s">
        <v>43</v>
      </c>
      <c r="I1756" t="s">
        <v>27</v>
      </c>
      <c r="J1756" t="s">
        <v>7257</v>
      </c>
      <c r="K1756" t="s">
        <v>28</v>
      </c>
      <c r="L1756" t="s">
        <v>28</v>
      </c>
      <c r="M1756">
        <v>242</v>
      </c>
      <c r="N1756" t="s">
        <v>52</v>
      </c>
      <c r="O1756" t="s">
        <v>30</v>
      </c>
      <c r="P1756" t="s">
        <v>31</v>
      </c>
      <c r="Q1756">
        <v>4</v>
      </c>
      <c r="R1756" t="s">
        <v>32</v>
      </c>
      <c r="S1756">
        <v>1</v>
      </c>
      <c r="T1756" t="s">
        <v>6484</v>
      </c>
    </row>
    <row r="1757" spans="1:20" x14ac:dyDescent="0.3">
      <c r="A1757" t="s">
        <v>1884</v>
      </c>
      <c r="B1757" t="s">
        <v>6895</v>
      </c>
      <c r="C1757" t="s">
        <v>46</v>
      </c>
      <c r="D1757" t="s">
        <v>22</v>
      </c>
      <c r="E1757" t="s">
        <v>40</v>
      </c>
      <c r="F1757" t="s">
        <v>101</v>
      </c>
      <c r="G1757" t="s">
        <v>48</v>
      </c>
      <c r="H1757" t="s">
        <v>26</v>
      </c>
      <c r="I1757" t="s">
        <v>27</v>
      </c>
      <c r="J1757" t="s">
        <v>6895</v>
      </c>
      <c r="K1757" t="s">
        <v>28</v>
      </c>
      <c r="L1757" t="s">
        <v>28</v>
      </c>
      <c r="M1757">
        <v>704</v>
      </c>
      <c r="N1757" t="s">
        <v>29</v>
      </c>
      <c r="O1757" t="s">
        <v>30</v>
      </c>
      <c r="P1757" t="s">
        <v>107</v>
      </c>
      <c r="Q1757">
        <v>3</v>
      </c>
      <c r="R1757" t="s">
        <v>37</v>
      </c>
      <c r="S1757">
        <v>2</v>
      </c>
      <c r="T1757" t="s">
        <v>6229</v>
      </c>
    </row>
    <row r="1758" spans="1:20" x14ac:dyDescent="0.3">
      <c r="A1758" t="s">
        <v>1885</v>
      </c>
      <c r="B1758" t="s">
        <v>6142</v>
      </c>
      <c r="C1758" t="s">
        <v>55</v>
      </c>
      <c r="D1758" t="s">
        <v>56</v>
      </c>
      <c r="E1758" t="s">
        <v>23</v>
      </c>
      <c r="F1758" t="s">
        <v>147</v>
      </c>
      <c r="G1758" t="s">
        <v>58</v>
      </c>
      <c r="H1758" t="s">
        <v>26</v>
      </c>
      <c r="I1758" t="s">
        <v>27</v>
      </c>
      <c r="J1758" t="s">
        <v>6142</v>
      </c>
      <c r="K1758" t="s">
        <v>28</v>
      </c>
      <c r="L1758" t="s">
        <v>28</v>
      </c>
      <c r="M1758">
        <v>748</v>
      </c>
      <c r="N1758" t="s">
        <v>29</v>
      </c>
      <c r="O1758" t="s">
        <v>30</v>
      </c>
      <c r="P1758" t="s">
        <v>31</v>
      </c>
      <c r="Q1758">
        <v>2</v>
      </c>
      <c r="R1758" t="s">
        <v>53</v>
      </c>
      <c r="S1758">
        <v>2</v>
      </c>
      <c r="T1758" t="s">
        <v>6298</v>
      </c>
    </row>
    <row r="1759" spans="1:20" x14ac:dyDescent="0.3">
      <c r="A1759" t="s">
        <v>1886</v>
      </c>
      <c r="B1759" t="s">
        <v>6920</v>
      </c>
      <c r="C1759" t="s">
        <v>60</v>
      </c>
      <c r="D1759" t="s">
        <v>56</v>
      </c>
      <c r="E1759" t="s">
        <v>40</v>
      </c>
      <c r="F1759" t="s">
        <v>104</v>
      </c>
      <c r="G1759" t="s">
        <v>62</v>
      </c>
      <c r="H1759" t="s">
        <v>43</v>
      </c>
      <c r="I1759" t="s">
        <v>27</v>
      </c>
      <c r="J1759" t="s">
        <v>6920</v>
      </c>
      <c r="K1759" t="s">
        <v>28</v>
      </c>
      <c r="L1759" t="s">
        <v>28</v>
      </c>
      <c r="M1759">
        <v>261</v>
      </c>
      <c r="N1759" t="s">
        <v>52</v>
      </c>
      <c r="O1759" t="s">
        <v>30</v>
      </c>
      <c r="P1759" t="s">
        <v>133</v>
      </c>
      <c r="Q1759">
        <v>5</v>
      </c>
      <c r="R1759" t="s">
        <v>119</v>
      </c>
      <c r="S1759">
        <v>1</v>
      </c>
      <c r="T1759" t="s">
        <v>6239</v>
      </c>
    </row>
    <row r="1760" spans="1:20" x14ac:dyDescent="0.3">
      <c r="A1760" t="s">
        <v>1887</v>
      </c>
      <c r="B1760" t="s">
        <v>6605</v>
      </c>
      <c r="C1760" t="s">
        <v>66</v>
      </c>
      <c r="D1760" t="s">
        <v>56</v>
      </c>
      <c r="E1760" t="s">
        <v>67</v>
      </c>
      <c r="F1760" t="s">
        <v>35</v>
      </c>
      <c r="G1760" t="s">
        <v>36</v>
      </c>
      <c r="H1760" t="s">
        <v>26</v>
      </c>
      <c r="I1760" t="s">
        <v>27</v>
      </c>
      <c r="J1760" t="s">
        <v>6605</v>
      </c>
      <c r="K1760" t="s">
        <v>28</v>
      </c>
      <c r="L1760" t="s">
        <v>28</v>
      </c>
      <c r="M1760">
        <v>265</v>
      </c>
      <c r="N1760" t="s">
        <v>140</v>
      </c>
      <c r="O1760" t="s">
        <v>105</v>
      </c>
      <c r="P1760" t="s">
        <v>64</v>
      </c>
      <c r="Q1760">
        <v>2</v>
      </c>
      <c r="R1760" t="s">
        <v>53</v>
      </c>
      <c r="S1760">
        <v>1</v>
      </c>
      <c r="T1760" t="s">
        <v>6155</v>
      </c>
    </row>
    <row r="1761" spans="1:20" x14ac:dyDescent="0.3">
      <c r="A1761" t="s">
        <v>1888</v>
      </c>
      <c r="B1761" t="s">
        <v>6190</v>
      </c>
      <c r="C1761" t="s">
        <v>71</v>
      </c>
      <c r="D1761" t="s">
        <v>72</v>
      </c>
      <c r="E1761" t="s">
        <v>23</v>
      </c>
      <c r="F1761" t="s">
        <v>129</v>
      </c>
      <c r="G1761" t="s">
        <v>74</v>
      </c>
      <c r="H1761" t="s">
        <v>43</v>
      </c>
      <c r="I1761" t="s">
        <v>50</v>
      </c>
      <c r="J1761" t="s">
        <v>6190</v>
      </c>
      <c r="K1761" t="s">
        <v>6231</v>
      </c>
      <c r="L1761" t="s">
        <v>51</v>
      </c>
      <c r="M1761">
        <v>541</v>
      </c>
      <c r="N1761" t="s">
        <v>52</v>
      </c>
      <c r="O1761" t="s">
        <v>43</v>
      </c>
      <c r="P1761" t="s">
        <v>64</v>
      </c>
      <c r="Q1761">
        <v>3</v>
      </c>
      <c r="R1761" t="s">
        <v>37</v>
      </c>
      <c r="S1761">
        <v>1</v>
      </c>
      <c r="T1761" t="s">
        <v>6204</v>
      </c>
    </row>
    <row r="1762" spans="1:20" x14ac:dyDescent="0.3">
      <c r="A1762" t="s">
        <v>1889</v>
      </c>
      <c r="B1762" t="s">
        <v>6790</v>
      </c>
      <c r="C1762" t="s">
        <v>77</v>
      </c>
      <c r="D1762" t="s">
        <v>72</v>
      </c>
      <c r="E1762" t="s">
        <v>40</v>
      </c>
      <c r="F1762" t="s">
        <v>112</v>
      </c>
      <c r="G1762" t="s">
        <v>79</v>
      </c>
      <c r="H1762" t="s">
        <v>43</v>
      </c>
      <c r="I1762" t="s">
        <v>27</v>
      </c>
      <c r="J1762" t="s">
        <v>6790</v>
      </c>
      <c r="K1762" t="s">
        <v>28</v>
      </c>
      <c r="L1762" t="s">
        <v>28</v>
      </c>
      <c r="M1762">
        <v>558</v>
      </c>
      <c r="N1762" t="s">
        <v>29</v>
      </c>
      <c r="O1762" t="s">
        <v>30</v>
      </c>
      <c r="P1762" t="s">
        <v>64</v>
      </c>
      <c r="Q1762">
        <v>5</v>
      </c>
      <c r="R1762" t="s">
        <v>119</v>
      </c>
      <c r="S1762">
        <v>2</v>
      </c>
      <c r="T1762" t="s">
        <v>6229</v>
      </c>
    </row>
    <row r="1763" spans="1:20" x14ac:dyDescent="0.3">
      <c r="A1763" t="s">
        <v>1890</v>
      </c>
      <c r="B1763" t="s">
        <v>7278</v>
      </c>
      <c r="C1763" t="s">
        <v>81</v>
      </c>
      <c r="D1763" t="s">
        <v>72</v>
      </c>
      <c r="E1763" t="s">
        <v>23</v>
      </c>
      <c r="F1763" t="s">
        <v>223</v>
      </c>
      <c r="G1763" t="s">
        <v>83</v>
      </c>
      <c r="H1763" t="s">
        <v>49</v>
      </c>
      <c r="I1763" t="s">
        <v>27</v>
      </c>
      <c r="J1763" t="s">
        <v>7278</v>
      </c>
      <c r="K1763" t="s">
        <v>28</v>
      </c>
      <c r="L1763" t="s">
        <v>28</v>
      </c>
      <c r="M1763">
        <v>374</v>
      </c>
      <c r="N1763" t="s">
        <v>122</v>
      </c>
      <c r="O1763" t="s">
        <v>63</v>
      </c>
      <c r="P1763" t="s">
        <v>64</v>
      </c>
      <c r="Q1763">
        <v>3</v>
      </c>
      <c r="R1763" t="s">
        <v>37</v>
      </c>
      <c r="S1763">
        <v>1</v>
      </c>
      <c r="T1763" t="s">
        <v>6566</v>
      </c>
    </row>
    <row r="1764" spans="1:20" x14ac:dyDescent="0.3">
      <c r="A1764" t="s">
        <v>1891</v>
      </c>
      <c r="B1764" t="s">
        <v>7279</v>
      </c>
      <c r="C1764" t="s">
        <v>86</v>
      </c>
      <c r="D1764" t="s">
        <v>87</v>
      </c>
      <c r="E1764" t="s">
        <v>67</v>
      </c>
      <c r="F1764" t="s">
        <v>114</v>
      </c>
      <c r="G1764" t="s">
        <v>94</v>
      </c>
      <c r="H1764" t="s">
        <v>43</v>
      </c>
      <c r="I1764" t="s">
        <v>27</v>
      </c>
      <c r="J1764" t="s">
        <v>7279</v>
      </c>
      <c r="K1764" t="s">
        <v>28</v>
      </c>
      <c r="L1764" t="s">
        <v>28</v>
      </c>
      <c r="M1764">
        <v>764</v>
      </c>
      <c r="N1764" t="s">
        <v>52</v>
      </c>
      <c r="O1764" t="s">
        <v>63</v>
      </c>
      <c r="P1764" t="s">
        <v>107</v>
      </c>
      <c r="Q1764">
        <v>4</v>
      </c>
      <c r="R1764" t="s">
        <v>32</v>
      </c>
      <c r="S1764">
        <v>2</v>
      </c>
      <c r="T1764" t="s">
        <v>6266</v>
      </c>
    </row>
    <row r="1765" spans="1:20" x14ac:dyDescent="0.3">
      <c r="A1765" t="s">
        <v>1892</v>
      </c>
      <c r="B1765" t="s">
        <v>6753</v>
      </c>
      <c r="C1765" t="s">
        <v>91</v>
      </c>
      <c r="D1765" t="s">
        <v>87</v>
      </c>
      <c r="E1765" t="s">
        <v>92</v>
      </c>
      <c r="F1765" t="s">
        <v>150</v>
      </c>
      <c r="G1765" t="s">
        <v>74</v>
      </c>
      <c r="H1765" t="s">
        <v>26</v>
      </c>
      <c r="I1765" t="s">
        <v>27</v>
      </c>
      <c r="J1765" t="s">
        <v>6753</v>
      </c>
      <c r="K1765" t="s">
        <v>28</v>
      </c>
      <c r="L1765" t="s">
        <v>28</v>
      </c>
      <c r="M1765">
        <v>1007</v>
      </c>
      <c r="N1765" t="s">
        <v>29</v>
      </c>
      <c r="O1765" t="s">
        <v>63</v>
      </c>
      <c r="P1765" t="s">
        <v>31</v>
      </c>
      <c r="Q1765">
        <v>3</v>
      </c>
      <c r="R1765" t="s">
        <v>37</v>
      </c>
      <c r="S1765">
        <v>3</v>
      </c>
      <c r="T1765" t="s">
        <v>6134</v>
      </c>
    </row>
    <row r="1766" spans="1:20" x14ac:dyDescent="0.3">
      <c r="A1766" t="s">
        <v>1893</v>
      </c>
      <c r="B1766" t="s">
        <v>6594</v>
      </c>
      <c r="C1766" t="s">
        <v>21</v>
      </c>
      <c r="D1766" t="s">
        <v>22</v>
      </c>
      <c r="E1766" t="s">
        <v>23</v>
      </c>
      <c r="F1766" t="s">
        <v>24</v>
      </c>
      <c r="G1766" t="s">
        <v>25</v>
      </c>
      <c r="H1766" t="s">
        <v>26</v>
      </c>
      <c r="I1766" t="s">
        <v>27</v>
      </c>
      <c r="J1766" t="s">
        <v>6594</v>
      </c>
      <c r="K1766" t="s">
        <v>28</v>
      </c>
      <c r="L1766" t="s">
        <v>28</v>
      </c>
      <c r="M1766">
        <v>1075</v>
      </c>
      <c r="N1766" t="s">
        <v>140</v>
      </c>
      <c r="O1766" t="s">
        <v>30</v>
      </c>
      <c r="P1766" t="s">
        <v>107</v>
      </c>
      <c r="Q1766">
        <v>3</v>
      </c>
      <c r="R1766" t="s">
        <v>37</v>
      </c>
      <c r="S1766">
        <v>3</v>
      </c>
      <c r="T1766" t="s">
        <v>6606</v>
      </c>
    </row>
    <row r="1767" spans="1:20" x14ac:dyDescent="0.3">
      <c r="A1767" t="s">
        <v>1894</v>
      </c>
      <c r="B1767" t="s">
        <v>6655</v>
      </c>
      <c r="C1767" t="s">
        <v>34</v>
      </c>
      <c r="D1767" t="s">
        <v>22</v>
      </c>
      <c r="E1767" t="s">
        <v>23</v>
      </c>
      <c r="F1767" t="s">
        <v>288</v>
      </c>
      <c r="G1767" t="s">
        <v>25</v>
      </c>
      <c r="H1767" t="s">
        <v>43</v>
      </c>
      <c r="I1767" t="s">
        <v>27</v>
      </c>
      <c r="J1767" t="s">
        <v>6655</v>
      </c>
      <c r="K1767" t="s">
        <v>28</v>
      </c>
      <c r="L1767" t="s">
        <v>28</v>
      </c>
      <c r="M1767">
        <v>378</v>
      </c>
      <c r="N1767" t="s">
        <v>122</v>
      </c>
      <c r="O1767" t="s">
        <v>63</v>
      </c>
      <c r="P1767" t="s">
        <v>107</v>
      </c>
      <c r="Q1767">
        <v>3</v>
      </c>
      <c r="R1767" t="s">
        <v>37</v>
      </c>
      <c r="S1767">
        <v>1</v>
      </c>
      <c r="T1767" t="s">
        <v>6675</v>
      </c>
    </row>
    <row r="1768" spans="1:20" x14ac:dyDescent="0.3">
      <c r="A1768" t="s">
        <v>1895</v>
      </c>
      <c r="B1768" t="s">
        <v>7203</v>
      </c>
      <c r="C1768" t="s">
        <v>39</v>
      </c>
      <c r="D1768" t="s">
        <v>22</v>
      </c>
      <c r="E1768" t="s">
        <v>40</v>
      </c>
      <c r="F1768" t="s">
        <v>47</v>
      </c>
      <c r="G1768" t="s">
        <v>48</v>
      </c>
      <c r="H1768" t="s">
        <v>49</v>
      </c>
      <c r="I1768" t="s">
        <v>27</v>
      </c>
      <c r="J1768" t="s">
        <v>7203</v>
      </c>
      <c r="K1768" t="s">
        <v>28</v>
      </c>
      <c r="L1768" t="s">
        <v>28</v>
      </c>
      <c r="M1768">
        <v>957</v>
      </c>
      <c r="N1768" t="s">
        <v>122</v>
      </c>
      <c r="O1768" t="s">
        <v>63</v>
      </c>
      <c r="P1768" t="s">
        <v>44</v>
      </c>
      <c r="Q1768">
        <v>3</v>
      </c>
      <c r="R1768" t="s">
        <v>37</v>
      </c>
      <c r="S1768">
        <v>3</v>
      </c>
      <c r="T1768" t="s">
        <v>6800</v>
      </c>
    </row>
    <row r="1769" spans="1:20" x14ac:dyDescent="0.3">
      <c r="A1769" t="s">
        <v>1896</v>
      </c>
      <c r="B1769" t="s">
        <v>6538</v>
      </c>
      <c r="C1769" t="s">
        <v>46</v>
      </c>
      <c r="D1769" t="s">
        <v>22</v>
      </c>
      <c r="E1769" t="s">
        <v>40</v>
      </c>
      <c r="F1769" t="s">
        <v>143</v>
      </c>
      <c r="G1769" t="s">
        <v>48</v>
      </c>
      <c r="H1769" t="s">
        <v>43</v>
      </c>
      <c r="I1769" t="s">
        <v>27</v>
      </c>
      <c r="J1769" t="s">
        <v>6538</v>
      </c>
      <c r="K1769" t="s">
        <v>28</v>
      </c>
      <c r="L1769" t="s">
        <v>28</v>
      </c>
      <c r="M1769">
        <v>1019</v>
      </c>
      <c r="N1769" t="s">
        <v>29</v>
      </c>
      <c r="O1769" t="s">
        <v>105</v>
      </c>
      <c r="P1769" t="s">
        <v>31</v>
      </c>
      <c r="Q1769">
        <v>3</v>
      </c>
      <c r="R1769" t="s">
        <v>37</v>
      </c>
      <c r="S1769">
        <v>3</v>
      </c>
      <c r="T1769" t="s">
        <v>6283</v>
      </c>
    </row>
    <row r="1770" spans="1:20" x14ac:dyDescent="0.3">
      <c r="A1770" t="s">
        <v>1897</v>
      </c>
      <c r="B1770" t="s">
        <v>6804</v>
      </c>
      <c r="C1770" t="s">
        <v>55</v>
      </c>
      <c r="D1770" t="s">
        <v>56</v>
      </c>
      <c r="E1770" t="s">
        <v>23</v>
      </c>
      <c r="F1770" t="s">
        <v>57</v>
      </c>
      <c r="G1770" t="s">
        <v>58</v>
      </c>
      <c r="H1770" t="s">
        <v>43</v>
      </c>
      <c r="I1770" t="s">
        <v>27</v>
      </c>
      <c r="J1770" t="s">
        <v>6804</v>
      </c>
      <c r="K1770" t="s">
        <v>28</v>
      </c>
      <c r="L1770" t="s">
        <v>28</v>
      </c>
      <c r="M1770">
        <v>547</v>
      </c>
      <c r="N1770" t="s">
        <v>122</v>
      </c>
      <c r="O1770" t="s">
        <v>63</v>
      </c>
      <c r="P1770" t="s">
        <v>31</v>
      </c>
      <c r="Q1770">
        <v>4</v>
      </c>
      <c r="R1770" t="s">
        <v>32</v>
      </c>
      <c r="S1770">
        <v>2</v>
      </c>
      <c r="T1770" t="s">
        <v>6455</v>
      </c>
    </row>
    <row r="1771" spans="1:20" x14ac:dyDescent="0.3">
      <c r="A1771" t="s">
        <v>1898</v>
      </c>
      <c r="B1771" t="s">
        <v>6838</v>
      </c>
      <c r="C1771" t="s">
        <v>60</v>
      </c>
      <c r="D1771" t="s">
        <v>56</v>
      </c>
      <c r="E1771" t="s">
        <v>40</v>
      </c>
      <c r="F1771" t="s">
        <v>61</v>
      </c>
      <c r="G1771" t="s">
        <v>62</v>
      </c>
      <c r="H1771" t="s">
        <v>26</v>
      </c>
      <c r="I1771" t="s">
        <v>27</v>
      </c>
      <c r="J1771" t="s">
        <v>6838</v>
      </c>
      <c r="K1771" t="s">
        <v>28</v>
      </c>
      <c r="L1771" t="s">
        <v>28</v>
      </c>
      <c r="M1771">
        <v>417</v>
      </c>
      <c r="N1771" t="s">
        <v>29</v>
      </c>
      <c r="O1771" t="s">
        <v>63</v>
      </c>
      <c r="P1771" t="s">
        <v>107</v>
      </c>
      <c r="Q1771">
        <v>4</v>
      </c>
      <c r="R1771" t="s">
        <v>32</v>
      </c>
      <c r="S1771">
        <v>1</v>
      </c>
      <c r="T1771" t="s">
        <v>6687</v>
      </c>
    </row>
    <row r="1772" spans="1:20" x14ac:dyDescent="0.3">
      <c r="A1772" t="s">
        <v>1899</v>
      </c>
      <c r="B1772" t="s">
        <v>7174</v>
      </c>
      <c r="C1772" t="s">
        <v>66</v>
      </c>
      <c r="D1772" t="s">
        <v>56</v>
      </c>
      <c r="E1772" t="s">
        <v>67</v>
      </c>
      <c r="F1772" t="s">
        <v>193</v>
      </c>
      <c r="G1772" t="s">
        <v>69</v>
      </c>
      <c r="H1772" t="s">
        <v>43</v>
      </c>
      <c r="I1772" t="s">
        <v>27</v>
      </c>
      <c r="J1772" t="s">
        <v>7174</v>
      </c>
      <c r="K1772" t="s">
        <v>28</v>
      </c>
      <c r="L1772" t="s">
        <v>28</v>
      </c>
      <c r="M1772">
        <v>345</v>
      </c>
      <c r="N1772" t="s">
        <v>29</v>
      </c>
      <c r="O1772" t="s">
        <v>63</v>
      </c>
      <c r="P1772" t="s">
        <v>107</v>
      </c>
      <c r="Q1772">
        <v>3</v>
      </c>
      <c r="R1772" t="s">
        <v>37</v>
      </c>
      <c r="S1772">
        <v>1</v>
      </c>
      <c r="T1772" t="s">
        <v>6805</v>
      </c>
    </row>
    <row r="1773" spans="1:20" x14ac:dyDescent="0.3">
      <c r="A1773" t="s">
        <v>1900</v>
      </c>
      <c r="B1773" t="s">
        <v>7280</v>
      </c>
      <c r="C1773" t="s">
        <v>71</v>
      </c>
      <c r="D1773" t="s">
        <v>72</v>
      </c>
      <c r="E1773" t="s">
        <v>23</v>
      </c>
      <c r="F1773" t="s">
        <v>73</v>
      </c>
      <c r="G1773" t="s">
        <v>74</v>
      </c>
      <c r="H1773" t="s">
        <v>49</v>
      </c>
      <c r="I1773" t="s">
        <v>27</v>
      </c>
      <c r="J1773" t="s">
        <v>7280</v>
      </c>
      <c r="K1773" t="s">
        <v>28</v>
      </c>
      <c r="L1773" t="s">
        <v>28</v>
      </c>
      <c r="M1773">
        <v>425</v>
      </c>
      <c r="N1773" t="s">
        <v>52</v>
      </c>
      <c r="O1773" t="s">
        <v>63</v>
      </c>
      <c r="P1773" t="s">
        <v>31</v>
      </c>
      <c r="Q1773">
        <v>3</v>
      </c>
      <c r="R1773" t="s">
        <v>37</v>
      </c>
      <c r="S1773">
        <v>1</v>
      </c>
      <c r="T1773" t="s">
        <v>6826</v>
      </c>
    </row>
    <row r="1774" spans="1:20" x14ac:dyDescent="0.3">
      <c r="A1774" t="s">
        <v>1901</v>
      </c>
      <c r="B1774" t="s">
        <v>7141</v>
      </c>
      <c r="C1774" t="s">
        <v>77</v>
      </c>
      <c r="D1774" t="s">
        <v>72</v>
      </c>
      <c r="E1774" t="s">
        <v>40</v>
      </c>
      <c r="F1774" t="s">
        <v>131</v>
      </c>
      <c r="G1774" t="s">
        <v>79</v>
      </c>
      <c r="H1774" t="s">
        <v>26</v>
      </c>
      <c r="I1774" t="s">
        <v>27</v>
      </c>
      <c r="J1774" t="s">
        <v>7141</v>
      </c>
      <c r="K1774" t="s">
        <v>28</v>
      </c>
      <c r="L1774" t="s">
        <v>28</v>
      </c>
      <c r="M1774">
        <v>310</v>
      </c>
      <c r="N1774" t="s">
        <v>52</v>
      </c>
      <c r="O1774" t="s">
        <v>30</v>
      </c>
      <c r="P1774" t="s">
        <v>44</v>
      </c>
      <c r="Q1774">
        <v>5</v>
      </c>
      <c r="R1774" t="s">
        <v>119</v>
      </c>
      <c r="S1774">
        <v>1</v>
      </c>
      <c r="T1774" t="s">
        <v>6298</v>
      </c>
    </row>
    <row r="1775" spans="1:20" x14ac:dyDescent="0.3">
      <c r="A1775" t="s">
        <v>1902</v>
      </c>
      <c r="B1775" t="s">
        <v>7062</v>
      </c>
      <c r="C1775" t="s">
        <v>81</v>
      </c>
      <c r="D1775" t="s">
        <v>72</v>
      </c>
      <c r="E1775" t="s">
        <v>23</v>
      </c>
      <c r="F1775" t="s">
        <v>93</v>
      </c>
      <c r="G1775" t="s">
        <v>94</v>
      </c>
      <c r="H1775" t="s">
        <v>26</v>
      </c>
      <c r="I1775" t="s">
        <v>27</v>
      </c>
      <c r="J1775" t="s">
        <v>7062</v>
      </c>
      <c r="K1775" t="s">
        <v>28</v>
      </c>
      <c r="L1775" t="s">
        <v>28</v>
      </c>
      <c r="M1775">
        <v>711</v>
      </c>
      <c r="N1775" t="s">
        <v>29</v>
      </c>
      <c r="O1775" t="s">
        <v>63</v>
      </c>
      <c r="P1775" t="s">
        <v>44</v>
      </c>
      <c r="Q1775">
        <v>4</v>
      </c>
      <c r="R1775" t="s">
        <v>32</v>
      </c>
      <c r="S1775">
        <v>2</v>
      </c>
      <c r="T1775" t="s">
        <v>6136</v>
      </c>
    </row>
    <row r="1776" spans="1:20" x14ac:dyDescent="0.3">
      <c r="A1776" t="s">
        <v>1903</v>
      </c>
      <c r="B1776" t="s">
        <v>6814</v>
      </c>
      <c r="C1776" t="s">
        <v>86</v>
      </c>
      <c r="D1776" t="s">
        <v>87</v>
      </c>
      <c r="E1776" t="s">
        <v>67</v>
      </c>
      <c r="F1776" t="s">
        <v>135</v>
      </c>
      <c r="G1776" t="s">
        <v>89</v>
      </c>
      <c r="H1776" t="s">
        <v>43</v>
      </c>
      <c r="I1776" t="s">
        <v>27</v>
      </c>
      <c r="J1776" t="s">
        <v>6814</v>
      </c>
      <c r="K1776" t="s">
        <v>28</v>
      </c>
      <c r="L1776" t="s">
        <v>28</v>
      </c>
      <c r="M1776">
        <v>827</v>
      </c>
      <c r="N1776" t="s">
        <v>52</v>
      </c>
      <c r="O1776" t="s">
        <v>63</v>
      </c>
      <c r="P1776" t="s">
        <v>133</v>
      </c>
      <c r="Q1776">
        <v>3</v>
      </c>
      <c r="R1776" t="s">
        <v>37</v>
      </c>
      <c r="S1776">
        <v>2</v>
      </c>
      <c r="T1776" t="s">
        <v>6296</v>
      </c>
    </row>
    <row r="1777" spans="1:20" x14ac:dyDescent="0.3">
      <c r="A1777" t="s">
        <v>1904</v>
      </c>
      <c r="B1777" t="s">
        <v>6876</v>
      </c>
      <c r="C1777" t="s">
        <v>91</v>
      </c>
      <c r="D1777" t="s">
        <v>87</v>
      </c>
      <c r="E1777" t="s">
        <v>92</v>
      </c>
      <c r="F1777" t="s">
        <v>114</v>
      </c>
      <c r="G1777" t="s">
        <v>94</v>
      </c>
      <c r="H1777" t="s">
        <v>43</v>
      </c>
      <c r="I1777" t="s">
        <v>27</v>
      </c>
      <c r="J1777" t="s">
        <v>6876</v>
      </c>
      <c r="K1777" t="s">
        <v>28</v>
      </c>
      <c r="L1777" t="s">
        <v>28</v>
      </c>
      <c r="M1777">
        <v>221</v>
      </c>
      <c r="N1777" t="s">
        <v>52</v>
      </c>
      <c r="O1777" t="s">
        <v>30</v>
      </c>
      <c r="P1777" t="s">
        <v>31</v>
      </c>
      <c r="Q1777">
        <v>3</v>
      </c>
      <c r="R1777" t="s">
        <v>37</v>
      </c>
      <c r="S1777">
        <v>1</v>
      </c>
      <c r="T1777" t="s">
        <v>6202</v>
      </c>
    </row>
    <row r="1778" spans="1:20" x14ac:dyDescent="0.3">
      <c r="A1778" t="s">
        <v>1905</v>
      </c>
      <c r="B1778" t="s">
        <v>6693</v>
      </c>
      <c r="C1778" t="s">
        <v>21</v>
      </c>
      <c r="D1778" t="s">
        <v>22</v>
      </c>
      <c r="E1778" t="s">
        <v>23</v>
      </c>
      <c r="F1778" t="s">
        <v>174</v>
      </c>
      <c r="G1778" t="s">
        <v>42</v>
      </c>
      <c r="H1778" t="s">
        <v>26</v>
      </c>
      <c r="I1778" t="s">
        <v>50</v>
      </c>
      <c r="J1778" t="s">
        <v>6693</v>
      </c>
      <c r="K1778" t="s">
        <v>6642</v>
      </c>
      <c r="L1778" t="s">
        <v>51</v>
      </c>
      <c r="M1778">
        <v>968</v>
      </c>
      <c r="N1778" t="s">
        <v>29</v>
      </c>
      <c r="O1778" t="s">
        <v>43</v>
      </c>
      <c r="P1778" t="s">
        <v>107</v>
      </c>
      <c r="Q1778">
        <v>5</v>
      </c>
      <c r="R1778" t="s">
        <v>119</v>
      </c>
      <c r="S1778">
        <v>3</v>
      </c>
      <c r="T1778" t="s">
        <v>6448</v>
      </c>
    </row>
    <row r="1779" spans="1:20" x14ac:dyDescent="0.3">
      <c r="A1779" t="s">
        <v>1906</v>
      </c>
      <c r="B1779" t="s">
        <v>6695</v>
      </c>
      <c r="C1779" t="s">
        <v>34</v>
      </c>
      <c r="D1779" t="s">
        <v>22</v>
      </c>
      <c r="E1779" t="s">
        <v>23</v>
      </c>
      <c r="F1779" t="s">
        <v>99</v>
      </c>
      <c r="G1779" t="s">
        <v>36</v>
      </c>
      <c r="H1779" t="s">
        <v>49</v>
      </c>
      <c r="I1779" t="s">
        <v>27</v>
      </c>
      <c r="J1779" t="s">
        <v>6695</v>
      </c>
      <c r="K1779" t="s">
        <v>28</v>
      </c>
      <c r="L1779" t="s">
        <v>28</v>
      </c>
      <c r="M1779">
        <v>771</v>
      </c>
      <c r="N1779" t="s">
        <v>52</v>
      </c>
      <c r="O1779" t="s">
        <v>63</v>
      </c>
      <c r="P1779" t="s">
        <v>64</v>
      </c>
      <c r="Q1779">
        <v>3</v>
      </c>
      <c r="R1779" t="s">
        <v>37</v>
      </c>
      <c r="S1779">
        <v>2</v>
      </c>
      <c r="T1779" t="s">
        <v>6340</v>
      </c>
    </row>
    <row r="1780" spans="1:20" x14ac:dyDescent="0.3">
      <c r="A1780" t="s">
        <v>1907</v>
      </c>
      <c r="B1780" t="s">
        <v>7281</v>
      </c>
      <c r="C1780" t="s">
        <v>39</v>
      </c>
      <c r="D1780" t="s">
        <v>22</v>
      </c>
      <c r="E1780" t="s">
        <v>40</v>
      </c>
      <c r="F1780" t="s">
        <v>41</v>
      </c>
      <c r="G1780" t="s">
        <v>42</v>
      </c>
      <c r="H1780" t="s">
        <v>43</v>
      </c>
      <c r="I1780" t="s">
        <v>27</v>
      </c>
      <c r="J1780" t="s">
        <v>7281</v>
      </c>
      <c r="K1780" t="s">
        <v>28</v>
      </c>
      <c r="L1780" t="s">
        <v>28</v>
      </c>
      <c r="M1780">
        <v>638</v>
      </c>
      <c r="N1780" t="s">
        <v>52</v>
      </c>
      <c r="O1780" t="s">
        <v>63</v>
      </c>
      <c r="P1780" t="s">
        <v>107</v>
      </c>
      <c r="Q1780">
        <v>4</v>
      </c>
      <c r="R1780" t="s">
        <v>32</v>
      </c>
      <c r="S1780">
        <v>2</v>
      </c>
      <c r="T1780" t="s">
        <v>6440</v>
      </c>
    </row>
    <row r="1781" spans="1:20" x14ac:dyDescent="0.3">
      <c r="A1781" t="s">
        <v>1908</v>
      </c>
      <c r="B1781" t="s">
        <v>7185</v>
      </c>
      <c r="C1781" t="s">
        <v>46</v>
      </c>
      <c r="D1781" t="s">
        <v>22</v>
      </c>
      <c r="E1781" t="s">
        <v>40</v>
      </c>
      <c r="F1781" t="s">
        <v>187</v>
      </c>
      <c r="G1781" t="s">
        <v>42</v>
      </c>
      <c r="H1781" t="s">
        <v>110</v>
      </c>
      <c r="I1781" t="s">
        <v>27</v>
      </c>
      <c r="J1781" t="s">
        <v>7185</v>
      </c>
      <c r="K1781" t="s">
        <v>28</v>
      </c>
      <c r="L1781" t="s">
        <v>28</v>
      </c>
      <c r="M1781">
        <v>562</v>
      </c>
      <c r="N1781" t="s">
        <v>75</v>
      </c>
      <c r="O1781" t="s">
        <v>63</v>
      </c>
      <c r="P1781" t="s">
        <v>64</v>
      </c>
      <c r="Q1781">
        <v>4</v>
      </c>
      <c r="R1781" t="s">
        <v>32</v>
      </c>
      <c r="S1781">
        <v>2</v>
      </c>
      <c r="T1781" t="s">
        <v>6800</v>
      </c>
    </row>
    <row r="1782" spans="1:20" x14ac:dyDescent="0.3">
      <c r="A1782" t="s">
        <v>1909</v>
      </c>
      <c r="B1782" t="s">
        <v>7282</v>
      </c>
      <c r="C1782" t="s">
        <v>55</v>
      </c>
      <c r="D1782" t="s">
        <v>56</v>
      </c>
      <c r="E1782" t="s">
        <v>23</v>
      </c>
      <c r="F1782" t="s">
        <v>57</v>
      </c>
      <c r="G1782" t="s">
        <v>58</v>
      </c>
      <c r="H1782" t="s">
        <v>43</v>
      </c>
      <c r="I1782" t="s">
        <v>27</v>
      </c>
      <c r="J1782" t="s">
        <v>7282</v>
      </c>
      <c r="K1782" t="s">
        <v>28</v>
      </c>
      <c r="L1782" t="s">
        <v>28</v>
      </c>
      <c r="M1782">
        <v>705</v>
      </c>
      <c r="N1782" t="s">
        <v>52</v>
      </c>
      <c r="O1782" t="s">
        <v>63</v>
      </c>
      <c r="P1782" t="s">
        <v>107</v>
      </c>
      <c r="Q1782">
        <v>3</v>
      </c>
      <c r="R1782" t="s">
        <v>37</v>
      </c>
      <c r="S1782">
        <v>2</v>
      </c>
      <c r="T1782" t="s">
        <v>6391</v>
      </c>
    </row>
    <row r="1783" spans="1:20" x14ac:dyDescent="0.3">
      <c r="A1783" t="s">
        <v>1910</v>
      </c>
      <c r="B1783" t="s">
        <v>7155</v>
      </c>
      <c r="C1783" t="s">
        <v>60</v>
      </c>
      <c r="D1783" t="s">
        <v>56</v>
      </c>
      <c r="E1783" t="s">
        <v>40</v>
      </c>
      <c r="F1783" t="s">
        <v>145</v>
      </c>
      <c r="G1783" t="s">
        <v>62</v>
      </c>
      <c r="H1783" t="s">
        <v>49</v>
      </c>
      <c r="I1783" t="s">
        <v>27</v>
      </c>
      <c r="J1783" t="s">
        <v>7155</v>
      </c>
      <c r="K1783" t="s">
        <v>28</v>
      </c>
      <c r="L1783" t="s">
        <v>28</v>
      </c>
      <c r="M1783">
        <v>585</v>
      </c>
      <c r="N1783" t="s">
        <v>75</v>
      </c>
      <c r="O1783" t="s">
        <v>63</v>
      </c>
      <c r="P1783" t="s">
        <v>64</v>
      </c>
      <c r="Q1783">
        <v>2</v>
      </c>
      <c r="R1783" t="s">
        <v>53</v>
      </c>
      <c r="S1783">
        <v>2</v>
      </c>
      <c r="T1783" t="s">
        <v>6420</v>
      </c>
    </row>
    <row r="1784" spans="1:20" x14ac:dyDescent="0.3">
      <c r="A1784" t="s">
        <v>1911</v>
      </c>
      <c r="B1784" t="s">
        <v>7137</v>
      </c>
      <c r="C1784" t="s">
        <v>66</v>
      </c>
      <c r="D1784" t="s">
        <v>56</v>
      </c>
      <c r="E1784" t="s">
        <v>67</v>
      </c>
      <c r="F1784" t="s">
        <v>588</v>
      </c>
      <c r="G1784" t="s">
        <v>69</v>
      </c>
      <c r="H1784" t="s">
        <v>110</v>
      </c>
      <c r="I1784" t="s">
        <v>27</v>
      </c>
      <c r="J1784" t="s">
        <v>7137</v>
      </c>
      <c r="K1784" t="s">
        <v>28</v>
      </c>
      <c r="L1784" t="s">
        <v>28</v>
      </c>
      <c r="M1784">
        <v>516</v>
      </c>
      <c r="N1784" t="s">
        <v>29</v>
      </c>
      <c r="O1784" t="s">
        <v>63</v>
      </c>
      <c r="P1784" t="s">
        <v>64</v>
      </c>
      <c r="Q1784">
        <v>4</v>
      </c>
      <c r="R1784" t="s">
        <v>32</v>
      </c>
      <c r="S1784">
        <v>1</v>
      </c>
      <c r="T1784" t="s">
        <v>7254</v>
      </c>
    </row>
    <row r="1785" spans="1:20" x14ac:dyDescent="0.3">
      <c r="A1785" t="s">
        <v>1912</v>
      </c>
      <c r="B1785" t="s">
        <v>6756</v>
      </c>
      <c r="C1785" t="s">
        <v>71</v>
      </c>
      <c r="D1785" t="s">
        <v>72</v>
      </c>
      <c r="E1785" t="s">
        <v>23</v>
      </c>
      <c r="F1785" t="s">
        <v>150</v>
      </c>
      <c r="G1785" t="s">
        <v>74</v>
      </c>
      <c r="H1785" t="s">
        <v>26</v>
      </c>
      <c r="I1785" t="s">
        <v>50</v>
      </c>
      <c r="J1785" t="s">
        <v>6756</v>
      </c>
      <c r="K1785" t="s">
        <v>7283</v>
      </c>
      <c r="L1785" t="s">
        <v>51</v>
      </c>
      <c r="M1785">
        <v>920</v>
      </c>
      <c r="N1785" t="s">
        <v>52</v>
      </c>
      <c r="O1785" t="s">
        <v>63</v>
      </c>
      <c r="P1785" t="s">
        <v>133</v>
      </c>
      <c r="Q1785">
        <v>4</v>
      </c>
      <c r="R1785" t="s">
        <v>32</v>
      </c>
      <c r="S1785">
        <v>3</v>
      </c>
      <c r="T1785" t="s">
        <v>6560</v>
      </c>
    </row>
    <row r="1786" spans="1:20" x14ac:dyDescent="0.3">
      <c r="A1786" t="s">
        <v>1913</v>
      </c>
      <c r="B1786" t="s">
        <v>6936</v>
      </c>
      <c r="C1786" t="s">
        <v>77</v>
      </c>
      <c r="D1786" t="s">
        <v>72</v>
      </c>
      <c r="E1786" t="s">
        <v>40</v>
      </c>
      <c r="F1786" t="s">
        <v>152</v>
      </c>
      <c r="G1786" t="s">
        <v>94</v>
      </c>
      <c r="H1786" t="s">
        <v>49</v>
      </c>
      <c r="I1786" t="s">
        <v>27</v>
      </c>
      <c r="J1786" t="s">
        <v>6936</v>
      </c>
      <c r="K1786" t="s">
        <v>28</v>
      </c>
      <c r="L1786" t="s">
        <v>28</v>
      </c>
      <c r="M1786">
        <v>1015</v>
      </c>
      <c r="N1786" t="s">
        <v>75</v>
      </c>
      <c r="O1786" t="s">
        <v>30</v>
      </c>
      <c r="P1786" t="s">
        <v>31</v>
      </c>
      <c r="Q1786">
        <v>3</v>
      </c>
      <c r="R1786" t="s">
        <v>37</v>
      </c>
      <c r="S1786">
        <v>3</v>
      </c>
      <c r="T1786" t="s">
        <v>6586</v>
      </c>
    </row>
    <row r="1787" spans="1:20" x14ac:dyDescent="0.3">
      <c r="A1787" t="s">
        <v>1914</v>
      </c>
      <c r="B1787" t="s">
        <v>6925</v>
      </c>
      <c r="C1787" t="s">
        <v>81</v>
      </c>
      <c r="D1787" t="s">
        <v>72</v>
      </c>
      <c r="E1787" t="s">
        <v>23</v>
      </c>
      <c r="F1787" t="s">
        <v>82</v>
      </c>
      <c r="G1787" t="s">
        <v>83</v>
      </c>
      <c r="H1787" t="s">
        <v>26</v>
      </c>
      <c r="I1787" t="s">
        <v>27</v>
      </c>
      <c r="J1787" t="s">
        <v>6925</v>
      </c>
      <c r="K1787" t="s">
        <v>28</v>
      </c>
      <c r="L1787" t="s">
        <v>28</v>
      </c>
      <c r="M1787">
        <v>1078</v>
      </c>
      <c r="N1787" t="s">
        <v>29</v>
      </c>
      <c r="O1787" t="s">
        <v>63</v>
      </c>
      <c r="P1787" t="s">
        <v>64</v>
      </c>
      <c r="Q1787">
        <v>3</v>
      </c>
      <c r="R1787" t="s">
        <v>37</v>
      </c>
      <c r="S1787">
        <v>3</v>
      </c>
      <c r="T1787" t="s">
        <v>6209</v>
      </c>
    </row>
    <row r="1788" spans="1:20" x14ac:dyDescent="0.3">
      <c r="A1788" t="s">
        <v>1915</v>
      </c>
      <c r="B1788" t="s">
        <v>6749</v>
      </c>
      <c r="C1788" t="s">
        <v>86</v>
      </c>
      <c r="D1788" t="s">
        <v>87</v>
      </c>
      <c r="E1788" t="s">
        <v>67</v>
      </c>
      <c r="F1788" t="s">
        <v>114</v>
      </c>
      <c r="G1788" t="s">
        <v>94</v>
      </c>
      <c r="H1788" t="s">
        <v>43</v>
      </c>
      <c r="I1788" t="s">
        <v>27</v>
      </c>
      <c r="J1788" t="s">
        <v>6749</v>
      </c>
      <c r="K1788" t="s">
        <v>28</v>
      </c>
      <c r="L1788" t="s">
        <v>28</v>
      </c>
      <c r="M1788">
        <v>622</v>
      </c>
      <c r="N1788" t="s">
        <v>29</v>
      </c>
      <c r="O1788" t="s">
        <v>105</v>
      </c>
      <c r="P1788" t="s">
        <v>31</v>
      </c>
      <c r="Q1788">
        <v>3</v>
      </c>
      <c r="R1788" t="s">
        <v>37</v>
      </c>
      <c r="S1788">
        <v>2</v>
      </c>
      <c r="T1788" t="s">
        <v>6178</v>
      </c>
    </row>
    <row r="1789" spans="1:20" x14ac:dyDescent="0.3">
      <c r="A1789" t="s">
        <v>1916</v>
      </c>
      <c r="B1789" t="s">
        <v>6557</v>
      </c>
      <c r="C1789" t="s">
        <v>91</v>
      </c>
      <c r="D1789" t="s">
        <v>87</v>
      </c>
      <c r="E1789" t="s">
        <v>92</v>
      </c>
      <c r="F1789" t="s">
        <v>114</v>
      </c>
      <c r="G1789" t="s">
        <v>94</v>
      </c>
      <c r="H1789" t="s">
        <v>43</v>
      </c>
      <c r="I1789" t="s">
        <v>27</v>
      </c>
      <c r="J1789" t="s">
        <v>6557</v>
      </c>
      <c r="K1789" t="s">
        <v>28</v>
      </c>
      <c r="L1789" t="s">
        <v>28</v>
      </c>
      <c r="M1789">
        <v>865</v>
      </c>
      <c r="N1789" t="s">
        <v>52</v>
      </c>
      <c r="O1789" t="s">
        <v>63</v>
      </c>
      <c r="P1789" t="s">
        <v>31</v>
      </c>
      <c r="Q1789">
        <v>4</v>
      </c>
      <c r="R1789" t="s">
        <v>32</v>
      </c>
      <c r="S1789">
        <v>2</v>
      </c>
      <c r="T1789" t="s">
        <v>6455</v>
      </c>
    </row>
    <row r="1790" spans="1:20" x14ac:dyDescent="0.3">
      <c r="A1790" t="s">
        <v>1917</v>
      </c>
      <c r="B1790" t="s">
        <v>7023</v>
      </c>
      <c r="C1790" t="s">
        <v>21</v>
      </c>
      <c r="D1790" t="s">
        <v>22</v>
      </c>
      <c r="E1790" t="s">
        <v>23</v>
      </c>
      <c r="F1790" t="s">
        <v>174</v>
      </c>
      <c r="G1790" t="s">
        <v>42</v>
      </c>
      <c r="H1790" t="s">
        <v>26</v>
      </c>
      <c r="I1790" t="s">
        <v>27</v>
      </c>
      <c r="J1790" t="s">
        <v>7023</v>
      </c>
      <c r="K1790" t="s">
        <v>28</v>
      </c>
      <c r="L1790" t="s">
        <v>28</v>
      </c>
      <c r="M1790">
        <v>420</v>
      </c>
      <c r="N1790" t="s">
        <v>29</v>
      </c>
      <c r="O1790" t="s">
        <v>63</v>
      </c>
      <c r="P1790" t="s">
        <v>64</v>
      </c>
      <c r="Q1790">
        <v>2</v>
      </c>
      <c r="R1790" t="s">
        <v>53</v>
      </c>
      <c r="S1790">
        <v>1</v>
      </c>
      <c r="T1790" t="s">
        <v>6321</v>
      </c>
    </row>
    <row r="1791" spans="1:20" x14ac:dyDescent="0.3">
      <c r="A1791" t="s">
        <v>1918</v>
      </c>
      <c r="B1791" t="s">
        <v>6952</v>
      </c>
      <c r="C1791" t="s">
        <v>34</v>
      </c>
      <c r="D1791" t="s">
        <v>22</v>
      </c>
      <c r="E1791" t="s">
        <v>23</v>
      </c>
      <c r="F1791" t="s">
        <v>24</v>
      </c>
      <c r="G1791" t="s">
        <v>25</v>
      </c>
      <c r="H1791" t="s">
        <v>26</v>
      </c>
      <c r="I1791" t="s">
        <v>27</v>
      </c>
      <c r="J1791" t="s">
        <v>6952</v>
      </c>
      <c r="K1791" t="s">
        <v>28</v>
      </c>
      <c r="L1791" t="s">
        <v>28</v>
      </c>
      <c r="M1791">
        <v>188</v>
      </c>
      <c r="N1791" t="s">
        <v>122</v>
      </c>
      <c r="O1791" t="s">
        <v>63</v>
      </c>
      <c r="P1791" t="s">
        <v>64</v>
      </c>
      <c r="Q1791">
        <v>4</v>
      </c>
      <c r="R1791" t="s">
        <v>32</v>
      </c>
      <c r="S1791">
        <v>1</v>
      </c>
      <c r="T1791" t="s">
        <v>6606</v>
      </c>
    </row>
    <row r="1792" spans="1:20" x14ac:dyDescent="0.3">
      <c r="A1792" t="s">
        <v>1919</v>
      </c>
      <c r="B1792" t="s">
        <v>6382</v>
      </c>
      <c r="C1792" t="s">
        <v>39</v>
      </c>
      <c r="D1792" t="s">
        <v>22</v>
      </c>
      <c r="E1792" t="s">
        <v>40</v>
      </c>
      <c r="F1792" t="s">
        <v>174</v>
      </c>
      <c r="G1792" t="s">
        <v>42</v>
      </c>
      <c r="H1792" t="s">
        <v>26</v>
      </c>
      <c r="I1792" t="s">
        <v>50</v>
      </c>
      <c r="J1792" t="s">
        <v>6382</v>
      </c>
      <c r="K1792" t="s">
        <v>6368</v>
      </c>
      <c r="L1792" t="s">
        <v>51</v>
      </c>
      <c r="M1792">
        <v>128</v>
      </c>
      <c r="N1792" t="s">
        <v>29</v>
      </c>
      <c r="O1792" t="s">
        <v>63</v>
      </c>
      <c r="P1792" t="s">
        <v>133</v>
      </c>
      <c r="Q1792" t="s">
        <v>95</v>
      </c>
      <c r="R1792" t="s">
        <v>28</v>
      </c>
      <c r="S1792">
        <v>0</v>
      </c>
      <c r="T1792" t="s">
        <v>6429</v>
      </c>
    </row>
    <row r="1793" spans="1:20" x14ac:dyDescent="0.3">
      <c r="A1793" t="s">
        <v>1920</v>
      </c>
      <c r="B1793" t="s">
        <v>6265</v>
      </c>
      <c r="C1793" t="s">
        <v>46</v>
      </c>
      <c r="D1793" t="s">
        <v>22</v>
      </c>
      <c r="E1793" t="s">
        <v>40</v>
      </c>
      <c r="F1793" t="s">
        <v>174</v>
      </c>
      <c r="G1793" t="s">
        <v>42</v>
      </c>
      <c r="H1793" t="s">
        <v>26</v>
      </c>
      <c r="I1793" t="s">
        <v>27</v>
      </c>
      <c r="J1793" t="s">
        <v>6265</v>
      </c>
      <c r="K1793" t="s">
        <v>28</v>
      </c>
      <c r="L1793" t="s">
        <v>28</v>
      </c>
      <c r="M1793">
        <v>315</v>
      </c>
      <c r="N1793" t="s">
        <v>29</v>
      </c>
      <c r="O1793" t="s">
        <v>105</v>
      </c>
      <c r="P1793" t="s">
        <v>107</v>
      </c>
      <c r="Q1793">
        <v>3</v>
      </c>
      <c r="R1793" t="s">
        <v>37</v>
      </c>
      <c r="S1793">
        <v>1</v>
      </c>
      <c r="T1793" t="s">
        <v>6574</v>
      </c>
    </row>
    <row r="1794" spans="1:20" x14ac:dyDescent="0.3">
      <c r="A1794" t="s">
        <v>1921</v>
      </c>
      <c r="B1794" t="s">
        <v>7071</v>
      </c>
      <c r="C1794" t="s">
        <v>55</v>
      </c>
      <c r="D1794" t="s">
        <v>56</v>
      </c>
      <c r="E1794" t="s">
        <v>23</v>
      </c>
      <c r="F1794" t="s">
        <v>147</v>
      </c>
      <c r="G1794" t="s">
        <v>58</v>
      </c>
      <c r="H1794" t="s">
        <v>26</v>
      </c>
      <c r="I1794" t="s">
        <v>27</v>
      </c>
      <c r="J1794" t="s">
        <v>7071</v>
      </c>
      <c r="K1794" t="s">
        <v>28</v>
      </c>
      <c r="L1794" t="s">
        <v>28</v>
      </c>
      <c r="M1794">
        <v>994</v>
      </c>
      <c r="N1794" t="s">
        <v>140</v>
      </c>
      <c r="O1794" t="s">
        <v>63</v>
      </c>
      <c r="P1794" t="s">
        <v>64</v>
      </c>
      <c r="Q1794">
        <v>3</v>
      </c>
      <c r="R1794" t="s">
        <v>37</v>
      </c>
      <c r="S1794">
        <v>3</v>
      </c>
      <c r="T1794" t="s">
        <v>6720</v>
      </c>
    </row>
    <row r="1795" spans="1:20" x14ac:dyDescent="0.3">
      <c r="A1795" t="s">
        <v>1922</v>
      </c>
      <c r="B1795" t="s">
        <v>7284</v>
      </c>
      <c r="C1795" t="s">
        <v>60</v>
      </c>
      <c r="D1795" t="s">
        <v>56</v>
      </c>
      <c r="E1795" t="s">
        <v>40</v>
      </c>
      <c r="F1795" t="s">
        <v>104</v>
      </c>
      <c r="G1795" t="s">
        <v>62</v>
      </c>
      <c r="H1795" t="s">
        <v>43</v>
      </c>
      <c r="I1795" t="s">
        <v>27</v>
      </c>
      <c r="J1795" t="s">
        <v>7284</v>
      </c>
      <c r="K1795" t="s">
        <v>28</v>
      </c>
      <c r="L1795" t="s">
        <v>28</v>
      </c>
      <c r="M1795">
        <v>566</v>
      </c>
      <c r="N1795" t="s">
        <v>52</v>
      </c>
      <c r="O1795" t="s">
        <v>30</v>
      </c>
      <c r="P1795" t="s">
        <v>31</v>
      </c>
      <c r="Q1795">
        <v>3</v>
      </c>
      <c r="R1795" t="s">
        <v>37</v>
      </c>
      <c r="S1795">
        <v>2</v>
      </c>
      <c r="T1795" t="s">
        <v>6138</v>
      </c>
    </row>
    <row r="1796" spans="1:20" x14ac:dyDescent="0.3">
      <c r="A1796" t="s">
        <v>1923</v>
      </c>
      <c r="B1796" t="s">
        <v>7285</v>
      </c>
      <c r="C1796" t="s">
        <v>66</v>
      </c>
      <c r="D1796" t="s">
        <v>56</v>
      </c>
      <c r="E1796" t="s">
        <v>67</v>
      </c>
      <c r="F1796" t="s">
        <v>35</v>
      </c>
      <c r="G1796" t="s">
        <v>36</v>
      </c>
      <c r="H1796" t="s">
        <v>26</v>
      </c>
      <c r="I1796" t="s">
        <v>27</v>
      </c>
      <c r="J1796" t="s">
        <v>7285</v>
      </c>
      <c r="K1796" t="s">
        <v>28</v>
      </c>
      <c r="L1796" t="s">
        <v>28</v>
      </c>
      <c r="M1796">
        <v>987</v>
      </c>
      <c r="N1796" t="s">
        <v>29</v>
      </c>
      <c r="O1796" t="s">
        <v>170</v>
      </c>
      <c r="P1796" t="s">
        <v>64</v>
      </c>
      <c r="Q1796">
        <v>3</v>
      </c>
      <c r="R1796" t="s">
        <v>37</v>
      </c>
      <c r="S1796">
        <v>3</v>
      </c>
      <c r="T1796" t="s">
        <v>6235</v>
      </c>
    </row>
    <row r="1797" spans="1:20" x14ac:dyDescent="0.3">
      <c r="A1797" t="s">
        <v>1924</v>
      </c>
      <c r="B1797" t="s">
        <v>7085</v>
      </c>
      <c r="C1797" t="s">
        <v>71</v>
      </c>
      <c r="D1797" t="s">
        <v>72</v>
      </c>
      <c r="E1797" t="s">
        <v>23</v>
      </c>
      <c r="F1797" t="s">
        <v>73</v>
      </c>
      <c r="G1797" t="s">
        <v>74</v>
      </c>
      <c r="H1797" t="s">
        <v>49</v>
      </c>
      <c r="I1797" t="s">
        <v>27</v>
      </c>
      <c r="J1797" t="s">
        <v>7085</v>
      </c>
      <c r="K1797" t="s">
        <v>28</v>
      </c>
      <c r="L1797" t="s">
        <v>28</v>
      </c>
      <c r="M1797">
        <v>546</v>
      </c>
      <c r="N1797" t="s">
        <v>52</v>
      </c>
      <c r="O1797" t="s">
        <v>63</v>
      </c>
      <c r="P1797" t="s">
        <v>44</v>
      </c>
      <c r="Q1797">
        <v>3</v>
      </c>
      <c r="R1797" t="s">
        <v>37</v>
      </c>
      <c r="S1797">
        <v>2</v>
      </c>
      <c r="T1797" t="s">
        <v>6910</v>
      </c>
    </row>
    <row r="1798" spans="1:20" x14ac:dyDescent="0.3">
      <c r="A1798" t="s">
        <v>1925</v>
      </c>
      <c r="B1798" t="s">
        <v>7286</v>
      </c>
      <c r="C1798" t="s">
        <v>77</v>
      </c>
      <c r="D1798" t="s">
        <v>72</v>
      </c>
      <c r="E1798" t="s">
        <v>40</v>
      </c>
      <c r="F1798" t="s">
        <v>93</v>
      </c>
      <c r="G1798" t="s">
        <v>94</v>
      </c>
      <c r="H1798" t="s">
        <v>26</v>
      </c>
      <c r="I1798" t="s">
        <v>27</v>
      </c>
      <c r="J1798" t="s">
        <v>7286</v>
      </c>
      <c r="K1798" t="s">
        <v>28</v>
      </c>
      <c r="L1798" t="s">
        <v>28</v>
      </c>
      <c r="M1798">
        <v>1070</v>
      </c>
      <c r="N1798" t="s">
        <v>29</v>
      </c>
      <c r="O1798" t="s">
        <v>63</v>
      </c>
      <c r="P1798" t="s">
        <v>31</v>
      </c>
      <c r="Q1798">
        <v>3</v>
      </c>
      <c r="R1798" t="s">
        <v>37</v>
      </c>
      <c r="S1798">
        <v>3</v>
      </c>
      <c r="T1798" t="s">
        <v>6808</v>
      </c>
    </row>
    <row r="1799" spans="1:20" x14ac:dyDescent="0.3">
      <c r="A1799" t="s">
        <v>1926</v>
      </c>
      <c r="B1799" t="s">
        <v>6511</v>
      </c>
      <c r="C1799" t="s">
        <v>81</v>
      </c>
      <c r="D1799" t="s">
        <v>72</v>
      </c>
      <c r="E1799" t="s">
        <v>23</v>
      </c>
      <c r="F1799" t="s">
        <v>223</v>
      </c>
      <c r="G1799" t="s">
        <v>83</v>
      </c>
      <c r="H1799" t="s">
        <v>49</v>
      </c>
      <c r="I1799" t="s">
        <v>27</v>
      </c>
      <c r="J1799" t="s">
        <v>6511</v>
      </c>
      <c r="K1799" t="s">
        <v>28</v>
      </c>
      <c r="L1799" t="s">
        <v>28</v>
      </c>
      <c r="M1799">
        <v>807</v>
      </c>
      <c r="N1799" t="s">
        <v>29</v>
      </c>
      <c r="O1799" t="s">
        <v>30</v>
      </c>
      <c r="P1799" t="s">
        <v>31</v>
      </c>
      <c r="Q1799">
        <v>5</v>
      </c>
      <c r="R1799" t="s">
        <v>119</v>
      </c>
      <c r="S1799">
        <v>2</v>
      </c>
      <c r="T1799" t="s">
        <v>6661</v>
      </c>
    </row>
    <row r="1800" spans="1:20" x14ac:dyDescent="0.3">
      <c r="A1800" t="s">
        <v>1927</v>
      </c>
      <c r="B1800" t="s">
        <v>6657</v>
      </c>
      <c r="C1800" t="s">
        <v>86</v>
      </c>
      <c r="D1800" t="s">
        <v>87</v>
      </c>
      <c r="E1800" t="s">
        <v>67</v>
      </c>
      <c r="F1800" t="s">
        <v>116</v>
      </c>
      <c r="G1800" t="s">
        <v>89</v>
      </c>
      <c r="H1800" t="s">
        <v>26</v>
      </c>
      <c r="I1800" t="s">
        <v>50</v>
      </c>
      <c r="J1800" t="s">
        <v>6657</v>
      </c>
      <c r="K1800" t="s">
        <v>7027</v>
      </c>
      <c r="L1800" t="s">
        <v>51</v>
      </c>
      <c r="M1800">
        <v>508</v>
      </c>
      <c r="N1800" t="s">
        <v>52</v>
      </c>
      <c r="O1800" t="s">
        <v>63</v>
      </c>
      <c r="P1800" t="s">
        <v>31</v>
      </c>
      <c r="Q1800">
        <v>4</v>
      </c>
      <c r="R1800" t="s">
        <v>32</v>
      </c>
      <c r="S1800">
        <v>1</v>
      </c>
      <c r="T1800" t="s">
        <v>6616</v>
      </c>
    </row>
    <row r="1801" spans="1:20" x14ac:dyDescent="0.3">
      <c r="A1801" t="s">
        <v>1928</v>
      </c>
      <c r="B1801" t="s">
        <v>6634</v>
      </c>
      <c r="C1801" t="s">
        <v>91</v>
      </c>
      <c r="D1801" t="s">
        <v>87</v>
      </c>
      <c r="E1801" t="s">
        <v>92</v>
      </c>
      <c r="F1801" t="s">
        <v>93</v>
      </c>
      <c r="G1801" t="s">
        <v>94</v>
      </c>
      <c r="H1801" t="s">
        <v>26</v>
      </c>
      <c r="I1801" t="s">
        <v>27</v>
      </c>
      <c r="J1801" t="s">
        <v>6634</v>
      </c>
      <c r="K1801" t="s">
        <v>28</v>
      </c>
      <c r="L1801" t="s">
        <v>28</v>
      </c>
      <c r="M1801">
        <v>237</v>
      </c>
      <c r="N1801" t="s">
        <v>52</v>
      </c>
      <c r="O1801" t="s">
        <v>63</v>
      </c>
      <c r="P1801" t="s">
        <v>64</v>
      </c>
      <c r="Q1801">
        <v>2</v>
      </c>
      <c r="R1801" t="s">
        <v>53</v>
      </c>
      <c r="S1801">
        <v>1</v>
      </c>
      <c r="T1801" t="s">
        <v>6685</v>
      </c>
    </row>
    <row r="1802" spans="1:20" x14ac:dyDescent="0.3">
      <c r="A1802" t="s">
        <v>1929</v>
      </c>
      <c r="B1802" t="s">
        <v>6811</v>
      </c>
      <c r="C1802" t="s">
        <v>21</v>
      </c>
      <c r="D1802" t="s">
        <v>22</v>
      </c>
      <c r="E1802" t="s">
        <v>23</v>
      </c>
      <c r="F1802" t="s">
        <v>99</v>
      </c>
      <c r="G1802" t="s">
        <v>36</v>
      </c>
      <c r="H1802" t="s">
        <v>49</v>
      </c>
      <c r="I1802" t="s">
        <v>27</v>
      </c>
      <c r="J1802" t="s">
        <v>6811</v>
      </c>
      <c r="K1802" t="s">
        <v>28</v>
      </c>
      <c r="L1802" t="s">
        <v>28</v>
      </c>
      <c r="M1802">
        <v>1062</v>
      </c>
      <c r="N1802" t="s">
        <v>75</v>
      </c>
      <c r="O1802" t="s">
        <v>30</v>
      </c>
      <c r="P1802" t="s">
        <v>64</v>
      </c>
      <c r="Q1802">
        <v>5</v>
      </c>
      <c r="R1802" t="s">
        <v>119</v>
      </c>
      <c r="S1802">
        <v>3</v>
      </c>
      <c r="T1802" t="s">
        <v>6803</v>
      </c>
    </row>
    <row r="1803" spans="1:20" x14ac:dyDescent="0.3">
      <c r="A1803" t="s">
        <v>1930</v>
      </c>
      <c r="B1803" t="s">
        <v>6930</v>
      </c>
      <c r="C1803" t="s">
        <v>34</v>
      </c>
      <c r="D1803" t="s">
        <v>22</v>
      </c>
      <c r="E1803" t="s">
        <v>23</v>
      </c>
      <c r="F1803" t="s">
        <v>138</v>
      </c>
      <c r="G1803" t="s">
        <v>36</v>
      </c>
      <c r="H1803" t="s">
        <v>43</v>
      </c>
      <c r="I1803" t="s">
        <v>27</v>
      </c>
      <c r="J1803" t="s">
        <v>6930</v>
      </c>
      <c r="K1803" t="s">
        <v>28</v>
      </c>
      <c r="L1803" t="s">
        <v>28</v>
      </c>
      <c r="M1803">
        <v>615</v>
      </c>
      <c r="N1803" t="s">
        <v>29</v>
      </c>
      <c r="O1803" t="s">
        <v>63</v>
      </c>
      <c r="P1803" t="s">
        <v>107</v>
      </c>
      <c r="Q1803">
        <v>2</v>
      </c>
      <c r="R1803" t="s">
        <v>53</v>
      </c>
      <c r="S1803">
        <v>2</v>
      </c>
      <c r="T1803" t="s">
        <v>6249</v>
      </c>
    </row>
    <row r="1804" spans="1:20" x14ac:dyDescent="0.3">
      <c r="A1804" t="s">
        <v>1931</v>
      </c>
      <c r="B1804" t="s">
        <v>6548</v>
      </c>
      <c r="C1804" t="s">
        <v>39</v>
      </c>
      <c r="D1804" t="s">
        <v>22</v>
      </c>
      <c r="E1804" t="s">
        <v>40</v>
      </c>
      <c r="F1804" t="s">
        <v>174</v>
      </c>
      <c r="G1804" t="s">
        <v>42</v>
      </c>
      <c r="H1804" t="s">
        <v>26</v>
      </c>
      <c r="I1804" t="s">
        <v>27</v>
      </c>
      <c r="J1804" t="s">
        <v>6548</v>
      </c>
      <c r="K1804" t="s">
        <v>28</v>
      </c>
      <c r="L1804" t="s">
        <v>28</v>
      </c>
      <c r="M1804">
        <v>114</v>
      </c>
      <c r="N1804" t="s">
        <v>29</v>
      </c>
      <c r="O1804" t="s">
        <v>30</v>
      </c>
      <c r="P1804" t="s">
        <v>133</v>
      </c>
      <c r="Q1804" t="s">
        <v>95</v>
      </c>
      <c r="R1804" t="s">
        <v>28</v>
      </c>
      <c r="S1804">
        <v>0</v>
      </c>
      <c r="T1804" t="s">
        <v>6258</v>
      </c>
    </row>
    <row r="1805" spans="1:20" x14ac:dyDescent="0.3">
      <c r="A1805" t="s">
        <v>1932</v>
      </c>
      <c r="B1805" t="s">
        <v>7287</v>
      </c>
      <c r="C1805" t="s">
        <v>46</v>
      </c>
      <c r="D1805" t="s">
        <v>22</v>
      </c>
      <c r="E1805" t="s">
        <v>40</v>
      </c>
      <c r="F1805" t="s">
        <v>101</v>
      </c>
      <c r="G1805" t="s">
        <v>48</v>
      </c>
      <c r="H1805" t="s">
        <v>26</v>
      </c>
      <c r="I1805" t="s">
        <v>27</v>
      </c>
      <c r="J1805" t="s">
        <v>7287</v>
      </c>
      <c r="K1805" t="s">
        <v>28</v>
      </c>
      <c r="L1805" t="s">
        <v>28</v>
      </c>
      <c r="M1805">
        <v>1089</v>
      </c>
      <c r="N1805" t="s">
        <v>52</v>
      </c>
      <c r="O1805" t="s">
        <v>63</v>
      </c>
      <c r="P1805" t="s">
        <v>64</v>
      </c>
      <c r="Q1805">
        <v>4</v>
      </c>
      <c r="R1805" t="s">
        <v>32</v>
      </c>
      <c r="S1805">
        <v>3</v>
      </c>
      <c r="T1805" t="s">
        <v>6434</v>
      </c>
    </row>
    <row r="1806" spans="1:20" x14ac:dyDescent="0.3">
      <c r="A1806" t="s">
        <v>1933</v>
      </c>
      <c r="B1806" t="s">
        <v>7117</v>
      </c>
      <c r="C1806" t="s">
        <v>55</v>
      </c>
      <c r="D1806" t="s">
        <v>56</v>
      </c>
      <c r="E1806" t="s">
        <v>23</v>
      </c>
      <c r="F1806" t="s">
        <v>145</v>
      </c>
      <c r="G1806" t="s">
        <v>62</v>
      </c>
      <c r="H1806" t="s">
        <v>49</v>
      </c>
      <c r="I1806" t="s">
        <v>27</v>
      </c>
      <c r="J1806" t="s">
        <v>7117</v>
      </c>
      <c r="K1806" t="s">
        <v>28</v>
      </c>
      <c r="L1806" t="s">
        <v>28</v>
      </c>
      <c r="M1806">
        <v>1032</v>
      </c>
      <c r="N1806" t="s">
        <v>29</v>
      </c>
      <c r="O1806" t="s">
        <v>30</v>
      </c>
      <c r="P1806" t="s">
        <v>107</v>
      </c>
      <c r="Q1806">
        <v>3</v>
      </c>
      <c r="R1806" t="s">
        <v>37</v>
      </c>
      <c r="S1806">
        <v>3</v>
      </c>
      <c r="T1806" t="s">
        <v>6332</v>
      </c>
    </row>
    <row r="1807" spans="1:20" x14ac:dyDescent="0.3">
      <c r="A1807" t="s">
        <v>1934</v>
      </c>
      <c r="B1807" t="s">
        <v>6594</v>
      </c>
      <c r="C1807" t="s">
        <v>60</v>
      </c>
      <c r="D1807" t="s">
        <v>56</v>
      </c>
      <c r="E1807" t="s">
        <v>40</v>
      </c>
      <c r="F1807" t="s">
        <v>145</v>
      </c>
      <c r="G1807" t="s">
        <v>62</v>
      </c>
      <c r="H1807" t="s">
        <v>49</v>
      </c>
      <c r="I1807" t="s">
        <v>50</v>
      </c>
      <c r="J1807" t="s">
        <v>6594</v>
      </c>
      <c r="K1807" t="s">
        <v>6874</v>
      </c>
      <c r="L1807" t="s">
        <v>51</v>
      </c>
      <c r="M1807">
        <v>788</v>
      </c>
      <c r="N1807" t="s">
        <v>75</v>
      </c>
      <c r="O1807" t="s">
        <v>43</v>
      </c>
      <c r="P1807" t="s">
        <v>64</v>
      </c>
      <c r="Q1807">
        <v>3</v>
      </c>
      <c r="R1807" t="s">
        <v>37</v>
      </c>
      <c r="S1807">
        <v>2</v>
      </c>
      <c r="T1807" t="s">
        <v>6468</v>
      </c>
    </row>
    <row r="1808" spans="1:20" x14ac:dyDescent="0.3">
      <c r="A1808" t="s">
        <v>1935</v>
      </c>
      <c r="B1808" t="s">
        <v>7288</v>
      </c>
      <c r="C1808" t="s">
        <v>66</v>
      </c>
      <c r="D1808" t="s">
        <v>56</v>
      </c>
      <c r="E1808" t="s">
        <v>67</v>
      </c>
      <c r="F1808" t="s">
        <v>358</v>
      </c>
      <c r="G1808" t="s">
        <v>69</v>
      </c>
      <c r="H1808" t="s">
        <v>49</v>
      </c>
      <c r="I1808" t="s">
        <v>27</v>
      </c>
      <c r="J1808" t="s">
        <v>7288</v>
      </c>
      <c r="K1808" t="s">
        <v>28</v>
      </c>
      <c r="L1808" t="s">
        <v>28</v>
      </c>
      <c r="M1808">
        <v>403</v>
      </c>
      <c r="N1808" t="s">
        <v>52</v>
      </c>
      <c r="O1808" t="s">
        <v>43</v>
      </c>
      <c r="P1808" t="s">
        <v>64</v>
      </c>
      <c r="Q1808">
        <v>3</v>
      </c>
      <c r="R1808" t="s">
        <v>37</v>
      </c>
      <c r="S1808">
        <v>1</v>
      </c>
      <c r="T1808" t="s">
        <v>6246</v>
      </c>
    </row>
    <row r="1809" spans="1:20" x14ac:dyDescent="0.3">
      <c r="A1809" t="s">
        <v>1936</v>
      </c>
      <c r="B1809" t="s">
        <v>6662</v>
      </c>
      <c r="C1809" t="s">
        <v>71</v>
      </c>
      <c r="D1809" t="s">
        <v>72</v>
      </c>
      <c r="E1809" t="s">
        <v>23</v>
      </c>
      <c r="F1809" t="s">
        <v>73</v>
      </c>
      <c r="G1809" t="s">
        <v>74</v>
      </c>
      <c r="H1809" t="s">
        <v>49</v>
      </c>
      <c r="I1809" t="s">
        <v>50</v>
      </c>
      <c r="J1809" t="s">
        <v>6662</v>
      </c>
      <c r="K1809" t="s">
        <v>7257</v>
      </c>
      <c r="L1809" t="s">
        <v>159</v>
      </c>
      <c r="M1809">
        <v>93</v>
      </c>
      <c r="N1809" t="s">
        <v>75</v>
      </c>
      <c r="O1809" t="s">
        <v>43</v>
      </c>
      <c r="P1809" t="s">
        <v>107</v>
      </c>
      <c r="Q1809" t="s">
        <v>95</v>
      </c>
      <c r="R1809" t="s">
        <v>28</v>
      </c>
      <c r="S1809">
        <v>0</v>
      </c>
      <c r="T1809" t="s">
        <v>6161</v>
      </c>
    </row>
    <row r="1810" spans="1:20" x14ac:dyDescent="0.3">
      <c r="A1810" t="s">
        <v>1937</v>
      </c>
      <c r="B1810" t="s">
        <v>6329</v>
      </c>
      <c r="C1810" t="s">
        <v>77</v>
      </c>
      <c r="D1810" t="s">
        <v>72</v>
      </c>
      <c r="E1810" t="s">
        <v>40</v>
      </c>
      <c r="F1810" t="s">
        <v>112</v>
      </c>
      <c r="G1810" t="s">
        <v>79</v>
      </c>
      <c r="H1810" t="s">
        <v>43</v>
      </c>
      <c r="I1810" t="s">
        <v>27</v>
      </c>
      <c r="J1810" t="s">
        <v>6329</v>
      </c>
      <c r="K1810" t="s">
        <v>28</v>
      </c>
      <c r="L1810" t="s">
        <v>28</v>
      </c>
      <c r="M1810">
        <v>591</v>
      </c>
      <c r="N1810" t="s">
        <v>29</v>
      </c>
      <c r="O1810" t="s">
        <v>63</v>
      </c>
      <c r="P1810" t="s">
        <v>31</v>
      </c>
      <c r="Q1810">
        <v>3</v>
      </c>
      <c r="R1810" t="s">
        <v>37</v>
      </c>
      <c r="S1810">
        <v>2</v>
      </c>
      <c r="T1810" t="s">
        <v>6667</v>
      </c>
    </row>
    <row r="1811" spans="1:20" x14ac:dyDescent="0.3">
      <c r="A1811" t="s">
        <v>1938</v>
      </c>
      <c r="B1811" t="s">
        <v>6374</v>
      </c>
      <c r="C1811" t="s">
        <v>81</v>
      </c>
      <c r="D1811" t="s">
        <v>72</v>
      </c>
      <c r="E1811" t="s">
        <v>23</v>
      </c>
      <c r="F1811" t="s">
        <v>154</v>
      </c>
      <c r="G1811" t="s">
        <v>83</v>
      </c>
      <c r="H1811" t="s">
        <v>43</v>
      </c>
      <c r="I1811" t="s">
        <v>27</v>
      </c>
      <c r="J1811" t="s">
        <v>6374</v>
      </c>
      <c r="K1811" t="s">
        <v>28</v>
      </c>
      <c r="L1811" t="s">
        <v>28</v>
      </c>
      <c r="M1811">
        <v>495</v>
      </c>
      <c r="N1811" t="s">
        <v>75</v>
      </c>
      <c r="O1811" t="s">
        <v>63</v>
      </c>
      <c r="P1811" t="s">
        <v>31</v>
      </c>
      <c r="Q1811">
        <v>2</v>
      </c>
      <c r="R1811" t="s">
        <v>53</v>
      </c>
      <c r="S1811">
        <v>1</v>
      </c>
      <c r="T1811" t="s">
        <v>6391</v>
      </c>
    </row>
    <row r="1812" spans="1:20" x14ac:dyDescent="0.3">
      <c r="A1812" t="s">
        <v>1939</v>
      </c>
      <c r="B1812" t="s">
        <v>6580</v>
      </c>
      <c r="C1812" t="s">
        <v>86</v>
      </c>
      <c r="D1812" t="s">
        <v>87</v>
      </c>
      <c r="E1812" t="s">
        <v>67</v>
      </c>
      <c r="F1812" t="s">
        <v>114</v>
      </c>
      <c r="G1812" t="s">
        <v>94</v>
      </c>
      <c r="H1812" t="s">
        <v>43</v>
      </c>
      <c r="I1812" t="s">
        <v>27</v>
      </c>
      <c r="J1812" t="s">
        <v>6580</v>
      </c>
      <c r="K1812" t="s">
        <v>28</v>
      </c>
      <c r="L1812" t="s">
        <v>28</v>
      </c>
      <c r="M1812">
        <v>1037</v>
      </c>
      <c r="N1812" t="s">
        <v>52</v>
      </c>
      <c r="O1812" t="s">
        <v>105</v>
      </c>
      <c r="P1812" t="s">
        <v>31</v>
      </c>
      <c r="Q1812">
        <v>4</v>
      </c>
      <c r="R1812" t="s">
        <v>32</v>
      </c>
      <c r="S1812">
        <v>3</v>
      </c>
      <c r="T1812" t="s">
        <v>6185</v>
      </c>
    </row>
    <row r="1813" spans="1:20" x14ac:dyDescent="0.3">
      <c r="A1813" t="s">
        <v>1940</v>
      </c>
      <c r="B1813" t="s">
        <v>6597</v>
      </c>
      <c r="C1813" t="s">
        <v>91</v>
      </c>
      <c r="D1813" t="s">
        <v>87</v>
      </c>
      <c r="E1813" t="s">
        <v>92</v>
      </c>
      <c r="F1813" t="s">
        <v>114</v>
      </c>
      <c r="G1813" t="s">
        <v>94</v>
      </c>
      <c r="H1813" t="s">
        <v>43</v>
      </c>
      <c r="I1813" t="s">
        <v>50</v>
      </c>
      <c r="J1813" t="s">
        <v>6597</v>
      </c>
      <c r="K1813" t="s">
        <v>7289</v>
      </c>
      <c r="L1813" t="s">
        <v>84</v>
      </c>
      <c r="M1813">
        <v>270</v>
      </c>
      <c r="N1813" t="s">
        <v>52</v>
      </c>
      <c r="O1813" t="s">
        <v>63</v>
      </c>
      <c r="P1813" t="s">
        <v>64</v>
      </c>
      <c r="Q1813">
        <v>4</v>
      </c>
      <c r="R1813" t="s">
        <v>32</v>
      </c>
      <c r="S1813">
        <v>1</v>
      </c>
      <c r="T1813" t="s">
        <v>6229</v>
      </c>
    </row>
    <row r="1814" spans="1:20" x14ac:dyDescent="0.3">
      <c r="A1814" t="s">
        <v>1941</v>
      </c>
      <c r="B1814" t="s">
        <v>6505</v>
      </c>
      <c r="C1814" t="s">
        <v>21</v>
      </c>
      <c r="D1814" t="s">
        <v>22</v>
      </c>
      <c r="E1814" t="s">
        <v>23</v>
      </c>
      <c r="F1814" t="s">
        <v>99</v>
      </c>
      <c r="G1814" t="s">
        <v>36</v>
      </c>
      <c r="H1814" t="s">
        <v>49</v>
      </c>
      <c r="I1814" t="s">
        <v>50</v>
      </c>
      <c r="J1814" t="s">
        <v>6505</v>
      </c>
      <c r="K1814" t="s">
        <v>6279</v>
      </c>
      <c r="L1814" t="s">
        <v>159</v>
      </c>
      <c r="M1814">
        <v>424</v>
      </c>
      <c r="N1814" t="s">
        <v>122</v>
      </c>
      <c r="O1814" t="s">
        <v>30</v>
      </c>
      <c r="P1814" t="s">
        <v>31</v>
      </c>
      <c r="Q1814">
        <v>2</v>
      </c>
      <c r="R1814" t="s">
        <v>53</v>
      </c>
      <c r="S1814">
        <v>1</v>
      </c>
      <c r="T1814" t="s">
        <v>6334</v>
      </c>
    </row>
    <row r="1815" spans="1:20" x14ac:dyDescent="0.3">
      <c r="A1815" t="s">
        <v>1942</v>
      </c>
      <c r="B1815" t="s">
        <v>6740</v>
      </c>
      <c r="C1815" t="s">
        <v>34</v>
      </c>
      <c r="D1815" t="s">
        <v>22</v>
      </c>
      <c r="E1815" t="s">
        <v>23</v>
      </c>
      <c r="F1815" t="s">
        <v>288</v>
      </c>
      <c r="G1815" t="s">
        <v>25</v>
      </c>
      <c r="H1815" t="s">
        <v>43</v>
      </c>
      <c r="I1815" t="s">
        <v>27</v>
      </c>
      <c r="J1815" t="s">
        <v>6740</v>
      </c>
      <c r="K1815" t="s">
        <v>28</v>
      </c>
      <c r="L1815" t="s">
        <v>28</v>
      </c>
      <c r="M1815">
        <v>648</v>
      </c>
      <c r="N1815" t="s">
        <v>29</v>
      </c>
      <c r="O1815" t="s">
        <v>105</v>
      </c>
      <c r="P1815" t="s">
        <v>133</v>
      </c>
      <c r="Q1815">
        <v>2</v>
      </c>
      <c r="R1815" t="s">
        <v>53</v>
      </c>
      <c r="S1815">
        <v>2</v>
      </c>
      <c r="T1815" t="s">
        <v>6484</v>
      </c>
    </row>
    <row r="1816" spans="1:20" x14ac:dyDescent="0.3">
      <c r="A1816" t="s">
        <v>1943</v>
      </c>
      <c r="B1816" t="s">
        <v>7290</v>
      </c>
      <c r="C1816" t="s">
        <v>39</v>
      </c>
      <c r="D1816" t="s">
        <v>22</v>
      </c>
      <c r="E1816" t="s">
        <v>40</v>
      </c>
      <c r="F1816" t="s">
        <v>41</v>
      </c>
      <c r="G1816" t="s">
        <v>42</v>
      </c>
      <c r="H1816" t="s">
        <v>43</v>
      </c>
      <c r="I1816" t="s">
        <v>27</v>
      </c>
      <c r="J1816" t="s">
        <v>7290</v>
      </c>
      <c r="K1816" t="s">
        <v>28</v>
      </c>
      <c r="L1816" t="s">
        <v>28</v>
      </c>
      <c r="M1816">
        <v>973</v>
      </c>
      <c r="N1816" t="s">
        <v>29</v>
      </c>
      <c r="O1816" t="s">
        <v>43</v>
      </c>
      <c r="P1816" t="s">
        <v>31</v>
      </c>
      <c r="Q1816">
        <v>4</v>
      </c>
      <c r="R1816" t="s">
        <v>32</v>
      </c>
      <c r="S1816">
        <v>3</v>
      </c>
      <c r="T1816" t="s">
        <v>6143</v>
      </c>
    </row>
    <row r="1817" spans="1:20" x14ac:dyDescent="0.3">
      <c r="A1817" t="s">
        <v>1944</v>
      </c>
      <c r="B1817" t="s">
        <v>6851</v>
      </c>
      <c r="C1817" t="s">
        <v>46</v>
      </c>
      <c r="D1817" t="s">
        <v>22</v>
      </c>
      <c r="E1817" t="s">
        <v>40</v>
      </c>
      <c r="F1817" t="s">
        <v>101</v>
      </c>
      <c r="G1817" t="s">
        <v>48</v>
      </c>
      <c r="H1817" t="s">
        <v>26</v>
      </c>
      <c r="I1817" t="s">
        <v>27</v>
      </c>
      <c r="J1817" t="s">
        <v>6851</v>
      </c>
      <c r="K1817" t="s">
        <v>28</v>
      </c>
      <c r="L1817" t="s">
        <v>28</v>
      </c>
      <c r="M1817">
        <v>814</v>
      </c>
      <c r="N1817" t="s">
        <v>29</v>
      </c>
      <c r="O1817" t="s">
        <v>63</v>
      </c>
      <c r="P1817" t="s">
        <v>107</v>
      </c>
      <c r="Q1817">
        <v>4</v>
      </c>
      <c r="R1817" t="s">
        <v>32</v>
      </c>
      <c r="S1817">
        <v>2</v>
      </c>
      <c r="T1817" t="s">
        <v>6611</v>
      </c>
    </row>
    <row r="1818" spans="1:20" x14ac:dyDescent="0.3">
      <c r="A1818" t="s">
        <v>1945</v>
      </c>
      <c r="B1818" t="s">
        <v>6937</v>
      </c>
      <c r="C1818" t="s">
        <v>55</v>
      </c>
      <c r="D1818" t="s">
        <v>56</v>
      </c>
      <c r="E1818" t="s">
        <v>23</v>
      </c>
      <c r="F1818" t="s">
        <v>190</v>
      </c>
      <c r="G1818" t="s">
        <v>58</v>
      </c>
      <c r="H1818" t="s">
        <v>49</v>
      </c>
      <c r="I1818" t="s">
        <v>27</v>
      </c>
      <c r="J1818" t="s">
        <v>6937</v>
      </c>
      <c r="K1818" t="s">
        <v>28</v>
      </c>
      <c r="L1818" t="s">
        <v>28</v>
      </c>
      <c r="M1818">
        <v>662</v>
      </c>
      <c r="N1818" t="s">
        <v>29</v>
      </c>
      <c r="O1818" t="s">
        <v>43</v>
      </c>
      <c r="P1818" t="s">
        <v>44</v>
      </c>
      <c r="Q1818">
        <v>5</v>
      </c>
      <c r="R1818" t="s">
        <v>119</v>
      </c>
      <c r="S1818">
        <v>2</v>
      </c>
      <c r="T1818" t="s">
        <v>6933</v>
      </c>
    </row>
    <row r="1819" spans="1:20" x14ac:dyDescent="0.3">
      <c r="A1819" t="s">
        <v>1946</v>
      </c>
      <c r="B1819" t="s">
        <v>6343</v>
      </c>
      <c r="C1819" t="s">
        <v>60</v>
      </c>
      <c r="D1819" t="s">
        <v>56</v>
      </c>
      <c r="E1819" t="s">
        <v>40</v>
      </c>
      <c r="F1819" t="s">
        <v>61</v>
      </c>
      <c r="G1819" t="s">
        <v>62</v>
      </c>
      <c r="H1819" t="s">
        <v>26</v>
      </c>
      <c r="I1819" t="s">
        <v>27</v>
      </c>
      <c r="J1819" t="s">
        <v>6343</v>
      </c>
      <c r="K1819" t="s">
        <v>28</v>
      </c>
      <c r="L1819" t="s">
        <v>28</v>
      </c>
      <c r="M1819">
        <v>346</v>
      </c>
      <c r="N1819" t="s">
        <v>29</v>
      </c>
      <c r="O1819" t="s">
        <v>63</v>
      </c>
      <c r="P1819" t="s">
        <v>31</v>
      </c>
      <c r="Q1819">
        <v>4</v>
      </c>
      <c r="R1819" t="s">
        <v>32</v>
      </c>
      <c r="S1819">
        <v>1</v>
      </c>
      <c r="T1819" t="s">
        <v>6262</v>
      </c>
    </row>
    <row r="1820" spans="1:20" x14ac:dyDescent="0.3">
      <c r="A1820" t="s">
        <v>1947</v>
      </c>
      <c r="B1820" t="s">
        <v>7222</v>
      </c>
      <c r="C1820" t="s">
        <v>66</v>
      </c>
      <c r="D1820" t="s">
        <v>56</v>
      </c>
      <c r="E1820" t="s">
        <v>67</v>
      </c>
      <c r="F1820" t="s">
        <v>358</v>
      </c>
      <c r="G1820" t="s">
        <v>69</v>
      </c>
      <c r="H1820" t="s">
        <v>49</v>
      </c>
      <c r="I1820" t="s">
        <v>27</v>
      </c>
      <c r="J1820" t="s">
        <v>7222</v>
      </c>
      <c r="K1820" t="s">
        <v>28</v>
      </c>
      <c r="L1820" t="s">
        <v>28</v>
      </c>
      <c r="M1820">
        <v>597</v>
      </c>
      <c r="N1820" t="s">
        <v>75</v>
      </c>
      <c r="O1820" t="s">
        <v>63</v>
      </c>
      <c r="P1820" t="s">
        <v>64</v>
      </c>
      <c r="Q1820">
        <v>5</v>
      </c>
      <c r="R1820" t="s">
        <v>119</v>
      </c>
      <c r="S1820">
        <v>2</v>
      </c>
      <c r="T1820" t="s">
        <v>6376</v>
      </c>
    </row>
    <row r="1821" spans="1:20" x14ac:dyDescent="0.3">
      <c r="A1821" t="s">
        <v>1948</v>
      </c>
      <c r="B1821" t="s">
        <v>6201</v>
      </c>
      <c r="C1821" t="s">
        <v>71</v>
      </c>
      <c r="D1821" t="s">
        <v>72</v>
      </c>
      <c r="E1821" t="s">
        <v>23</v>
      </c>
      <c r="F1821" t="s">
        <v>138</v>
      </c>
      <c r="G1821" t="s">
        <v>36</v>
      </c>
      <c r="H1821" t="s">
        <v>43</v>
      </c>
      <c r="I1821" t="s">
        <v>27</v>
      </c>
      <c r="J1821" t="s">
        <v>6201</v>
      </c>
      <c r="K1821" t="s">
        <v>28</v>
      </c>
      <c r="L1821" t="s">
        <v>28</v>
      </c>
      <c r="M1821">
        <v>479</v>
      </c>
      <c r="N1821" t="s">
        <v>29</v>
      </c>
      <c r="O1821" t="s">
        <v>63</v>
      </c>
      <c r="P1821" t="s">
        <v>107</v>
      </c>
      <c r="Q1821">
        <v>3</v>
      </c>
      <c r="R1821" t="s">
        <v>37</v>
      </c>
      <c r="S1821">
        <v>1</v>
      </c>
      <c r="T1821" t="s">
        <v>6180</v>
      </c>
    </row>
    <row r="1822" spans="1:20" x14ac:dyDescent="0.3">
      <c r="A1822" t="s">
        <v>1949</v>
      </c>
      <c r="B1822" t="s">
        <v>6901</v>
      </c>
      <c r="C1822" t="s">
        <v>77</v>
      </c>
      <c r="D1822" t="s">
        <v>72</v>
      </c>
      <c r="E1822" t="s">
        <v>40</v>
      </c>
      <c r="F1822" t="s">
        <v>112</v>
      </c>
      <c r="G1822" t="s">
        <v>79</v>
      </c>
      <c r="H1822" t="s">
        <v>43</v>
      </c>
      <c r="I1822" t="s">
        <v>27</v>
      </c>
      <c r="J1822" t="s">
        <v>6901</v>
      </c>
      <c r="K1822" t="s">
        <v>28</v>
      </c>
      <c r="L1822" t="s">
        <v>28</v>
      </c>
      <c r="M1822">
        <v>676</v>
      </c>
      <c r="N1822" t="s">
        <v>52</v>
      </c>
      <c r="O1822" t="s">
        <v>30</v>
      </c>
      <c r="P1822" t="s">
        <v>31</v>
      </c>
      <c r="Q1822">
        <v>3</v>
      </c>
      <c r="R1822" t="s">
        <v>37</v>
      </c>
      <c r="S1822">
        <v>2</v>
      </c>
      <c r="T1822" t="s">
        <v>6476</v>
      </c>
    </row>
    <row r="1823" spans="1:20" x14ac:dyDescent="0.3">
      <c r="A1823" t="s">
        <v>1950</v>
      </c>
      <c r="B1823" t="s">
        <v>6786</v>
      </c>
      <c r="C1823" t="s">
        <v>81</v>
      </c>
      <c r="D1823" t="s">
        <v>72</v>
      </c>
      <c r="E1823" t="s">
        <v>23</v>
      </c>
      <c r="F1823" t="s">
        <v>93</v>
      </c>
      <c r="G1823" t="s">
        <v>94</v>
      </c>
      <c r="H1823" t="s">
        <v>26</v>
      </c>
      <c r="I1823" t="s">
        <v>27</v>
      </c>
      <c r="J1823" t="s">
        <v>6786</v>
      </c>
      <c r="K1823" t="s">
        <v>28</v>
      </c>
      <c r="L1823" t="s">
        <v>28</v>
      </c>
      <c r="M1823">
        <v>222</v>
      </c>
      <c r="N1823" t="s">
        <v>29</v>
      </c>
      <c r="O1823" t="s">
        <v>63</v>
      </c>
      <c r="P1823" t="s">
        <v>133</v>
      </c>
      <c r="Q1823">
        <v>3</v>
      </c>
      <c r="R1823" t="s">
        <v>37</v>
      </c>
      <c r="S1823">
        <v>1</v>
      </c>
      <c r="T1823" t="s">
        <v>6592</v>
      </c>
    </row>
    <row r="1824" spans="1:20" x14ac:dyDescent="0.3">
      <c r="A1824" t="s">
        <v>1951</v>
      </c>
      <c r="B1824" t="s">
        <v>7242</v>
      </c>
      <c r="C1824" t="s">
        <v>86</v>
      </c>
      <c r="D1824" t="s">
        <v>87</v>
      </c>
      <c r="E1824" t="s">
        <v>67</v>
      </c>
      <c r="F1824" t="s">
        <v>93</v>
      </c>
      <c r="G1824" t="s">
        <v>94</v>
      </c>
      <c r="H1824" t="s">
        <v>26</v>
      </c>
      <c r="I1824" t="s">
        <v>27</v>
      </c>
      <c r="J1824" t="s">
        <v>7242</v>
      </c>
      <c r="K1824" t="s">
        <v>28</v>
      </c>
      <c r="L1824" t="s">
        <v>28</v>
      </c>
      <c r="M1824">
        <v>1059</v>
      </c>
      <c r="N1824" t="s">
        <v>140</v>
      </c>
      <c r="O1824" t="s">
        <v>63</v>
      </c>
      <c r="P1824" t="s">
        <v>107</v>
      </c>
      <c r="Q1824">
        <v>3</v>
      </c>
      <c r="R1824" t="s">
        <v>37</v>
      </c>
      <c r="S1824">
        <v>3</v>
      </c>
      <c r="T1824" t="s">
        <v>6136</v>
      </c>
    </row>
    <row r="1825" spans="1:20" x14ac:dyDescent="0.3">
      <c r="A1825" t="s">
        <v>1952</v>
      </c>
      <c r="B1825" t="s">
        <v>6469</v>
      </c>
      <c r="C1825" t="s">
        <v>91</v>
      </c>
      <c r="D1825" t="s">
        <v>87</v>
      </c>
      <c r="E1825" t="s">
        <v>92</v>
      </c>
      <c r="F1825" t="s">
        <v>152</v>
      </c>
      <c r="G1825" t="s">
        <v>94</v>
      </c>
      <c r="H1825" t="s">
        <v>49</v>
      </c>
      <c r="I1825" t="s">
        <v>27</v>
      </c>
      <c r="J1825" t="s">
        <v>6469</v>
      </c>
      <c r="K1825" t="s">
        <v>28</v>
      </c>
      <c r="L1825" t="s">
        <v>28</v>
      </c>
      <c r="M1825">
        <v>1011</v>
      </c>
      <c r="N1825" t="s">
        <v>29</v>
      </c>
      <c r="O1825" t="s">
        <v>63</v>
      </c>
      <c r="P1825" t="s">
        <v>31</v>
      </c>
      <c r="Q1825">
        <v>4</v>
      </c>
      <c r="R1825" t="s">
        <v>32</v>
      </c>
      <c r="S1825">
        <v>3</v>
      </c>
      <c r="T1825" t="s">
        <v>6340</v>
      </c>
    </row>
    <row r="1826" spans="1:20" x14ac:dyDescent="0.3">
      <c r="A1826" t="s">
        <v>1953</v>
      </c>
      <c r="B1826" t="s">
        <v>6600</v>
      </c>
      <c r="C1826" t="s">
        <v>21</v>
      </c>
      <c r="D1826" t="s">
        <v>22</v>
      </c>
      <c r="E1826" t="s">
        <v>23</v>
      </c>
      <c r="F1826" t="s">
        <v>24</v>
      </c>
      <c r="G1826" t="s">
        <v>25</v>
      </c>
      <c r="H1826" t="s">
        <v>26</v>
      </c>
      <c r="I1826" t="s">
        <v>50</v>
      </c>
      <c r="J1826" t="s">
        <v>6600</v>
      </c>
      <c r="K1826" t="s">
        <v>7291</v>
      </c>
      <c r="L1826" t="s">
        <v>159</v>
      </c>
      <c r="M1826">
        <v>197</v>
      </c>
      <c r="N1826" t="s">
        <v>29</v>
      </c>
      <c r="O1826" t="s">
        <v>63</v>
      </c>
      <c r="P1826" t="s">
        <v>31</v>
      </c>
      <c r="Q1826">
        <v>3</v>
      </c>
      <c r="R1826" t="s">
        <v>37</v>
      </c>
      <c r="S1826">
        <v>1</v>
      </c>
      <c r="T1826" t="s">
        <v>6191</v>
      </c>
    </row>
    <row r="1827" spans="1:20" x14ac:dyDescent="0.3">
      <c r="A1827" t="s">
        <v>1954</v>
      </c>
      <c r="B1827" t="s">
        <v>6287</v>
      </c>
      <c r="C1827" t="s">
        <v>34</v>
      </c>
      <c r="D1827" t="s">
        <v>22</v>
      </c>
      <c r="E1827" t="s">
        <v>23</v>
      </c>
      <c r="F1827" t="s">
        <v>109</v>
      </c>
      <c r="G1827" t="s">
        <v>36</v>
      </c>
      <c r="H1827" t="s">
        <v>110</v>
      </c>
      <c r="I1827" t="s">
        <v>27</v>
      </c>
      <c r="J1827" t="s">
        <v>6287</v>
      </c>
      <c r="K1827" t="s">
        <v>28</v>
      </c>
      <c r="L1827" t="s">
        <v>28</v>
      </c>
      <c r="M1827">
        <v>611</v>
      </c>
      <c r="N1827" t="s">
        <v>29</v>
      </c>
      <c r="O1827" t="s">
        <v>43</v>
      </c>
      <c r="P1827" t="s">
        <v>31</v>
      </c>
      <c r="Q1827">
        <v>3</v>
      </c>
      <c r="R1827" t="s">
        <v>37</v>
      </c>
      <c r="S1827">
        <v>2</v>
      </c>
      <c r="T1827" t="s">
        <v>6246</v>
      </c>
    </row>
    <row r="1828" spans="1:20" x14ac:dyDescent="0.3">
      <c r="A1828" t="s">
        <v>1955</v>
      </c>
      <c r="B1828" t="s">
        <v>7292</v>
      </c>
      <c r="C1828" t="s">
        <v>39</v>
      </c>
      <c r="D1828" t="s">
        <v>22</v>
      </c>
      <c r="E1828" t="s">
        <v>40</v>
      </c>
      <c r="F1828" t="s">
        <v>41</v>
      </c>
      <c r="G1828" t="s">
        <v>42</v>
      </c>
      <c r="H1828" t="s">
        <v>43</v>
      </c>
      <c r="I1828" t="s">
        <v>27</v>
      </c>
      <c r="J1828" t="s">
        <v>7292</v>
      </c>
      <c r="K1828" t="s">
        <v>28</v>
      </c>
      <c r="L1828" t="s">
        <v>28</v>
      </c>
      <c r="M1828">
        <v>757</v>
      </c>
      <c r="N1828" t="s">
        <v>52</v>
      </c>
      <c r="O1828" t="s">
        <v>43</v>
      </c>
      <c r="P1828" t="s">
        <v>31</v>
      </c>
      <c r="Q1828">
        <v>4</v>
      </c>
      <c r="R1828" t="s">
        <v>32</v>
      </c>
      <c r="S1828">
        <v>2</v>
      </c>
      <c r="T1828" t="s">
        <v>6805</v>
      </c>
    </row>
    <row r="1829" spans="1:20" x14ac:dyDescent="0.3">
      <c r="A1829" t="s">
        <v>1956</v>
      </c>
      <c r="B1829" t="s">
        <v>6677</v>
      </c>
      <c r="C1829" t="s">
        <v>46</v>
      </c>
      <c r="D1829" t="s">
        <v>22</v>
      </c>
      <c r="E1829" t="s">
        <v>40</v>
      </c>
      <c r="F1829" t="s">
        <v>143</v>
      </c>
      <c r="G1829" t="s">
        <v>48</v>
      </c>
      <c r="H1829" t="s">
        <v>43</v>
      </c>
      <c r="I1829" t="s">
        <v>27</v>
      </c>
      <c r="J1829" t="s">
        <v>6677</v>
      </c>
      <c r="K1829" t="s">
        <v>28</v>
      </c>
      <c r="L1829" t="s">
        <v>28</v>
      </c>
      <c r="M1829">
        <v>211</v>
      </c>
      <c r="N1829" t="s">
        <v>29</v>
      </c>
      <c r="O1829" t="s">
        <v>105</v>
      </c>
      <c r="P1829" t="s">
        <v>31</v>
      </c>
      <c r="Q1829">
        <v>3</v>
      </c>
      <c r="R1829" t="s">
        <v>37</v>
      </c>
      <c r="S1829">
        <v>1</v>
      </c>
      <c r="T1829" t="s">
        <v>6143</v>
      </c>
    </row>
    <row r="1830" spans="1:20" x14ac:dyDescent="0.3">
      <c r="A1830" t="s">
        <v>1957</v>
      </c>
      <c r="B1830" t="s">
        <v>6838</v>
      </c>
      <c r="C1830" t="s">
        <v>55</v>
      </c>
      <c r="D1830" t="s">
        <v>56</v>
      </c>
      <c r="E1830" t="s">
        <v>23</v>
      </c>
      <c r="F1830" t="s">
        <v>57</v>
      </c>
      <c r="G1830" t="s">
        <v>58</v>
      </c>
      <c r="H1830" t="s">
        <v>43</v>
      </c>
      <c r="I1830" t="s">
        <v>27</v>
      </c>
      <c r="J1830" t="s">
        <v>6838</v>
      </c>
      <c r="K1830" t="s">
        <v>28</v>
      </c>
      <c r="L1830" t="s">
        <v>28</v>
      </c>
      <c r="M1830">
        <v>417</v>
      </c>
      <c r="N1830" t="s">
        <v>75</v>
      </c>
      <c r="O1830" t="s">
        <v>43</v>
      </c>
      <c r="P1830" t="s">
        <v>64</v>
      </c>
      <c r="Q1830">
        <v>1</v>
      </c>
      <c r="R1830" t="s">
        <v>53</v>
      </c>
      <c r="S1830">
        <v>1</v>
      </c>
      <c r="T1830" t="s">
        <v>6667</v>
      </c>
    </row>
    <row r="1831" spans="1:20" x14ac:dyDescent="0.3">
      <c r="A1831" t="s">
        <v>1958</v>
      </c>
      <c r="B1831" t="s">
        <v>6575</v>
      </c>
      <c r="C1831" t="s">
        <v>60</v>
      </c>
      <c r="D1831" t="s">
        <v>56</v>
      </c>
      <c r="E1831" t="s">
        <v>40</v>
      </c>
      <c r="F1831" t="s">
        <v>57</v>
      </c>
      <c r="G1831" t="s">
        <v>58</v>
      </c>
      <c r="H1831" t="s">
        <v>43</v>
      </c>
      <c r="I1831" t="s">
        <v>27</v>
      </c>
      <c r="J1831" t="s">
        <v>6575</v>
      </c>
      <c r="K1831" t="s">
        <v>28</v>
      </c>
      <c r="L1831" t="s">
        <v>28</v>
      </c>
      <c r="M1831">
        <v>939</v>
      </c>
      <c r="N1831" t="s">
        <v>29</v>
      </c>
      <c r="O1831" t="s">
        <v>63</v>
      </c>
      <c r="P1831" t="s">
        <v>64</v>
      </c>
      <c r="Q1831">
        <v>4</v>
      </c>
      <c r="R1831" t="s">
        <v>32</v>
      </c>
      <c r="S1831">
        <v>3</v>
      </c>
      <c r="T1831" t="s">
        <v>6200</v>
      </c>
    </row>
    <row r="1832" spans="1:20" x14ac:dyDescent="0.3">
      <c r="A1832" t="s">
        <v>1959</v>
      </c>
      <c r="B1832" t="s">
        <v>6821</v>
      </c>
      <c r="C1832" t="s">
        <v>66</v>
      </c>
      <c r="D1832" t="s">
        <v>56</v>
      </c>
      <c r="E1832" t="s">
        <v>67</v>
      </c>
      <c r="F1832" t="s">
        <v>358</v>
      </c>
      <c r="G1832" t="s">
        <v>69</v>
      </c>
      <c r="H1832" t="s">
        <v>49</v>
      </c>
      <c r="I1832" t="s">
        <v>27</v>
      </c>
      <c r="J1832" t="s">
        <v>6821</v>
      </c>
      <c r="K1832" t="s">
        <v>28</v>
      </c>
      <c r="L1832" t="s">
        <v>28</v>
      </c>
      <c r="M1832">
        <v>367</v>
      </c>
      <c r="N1832" t="s">
        <v>29</v>
      </c>
      <c r="O1832" t="s">
        <v>63</v>
      </c>
      <c r="P1832" t="s">
        <v>64</v>
      </c>
      <c r="Q1832">
        <v>3</v>
      </c>
      <c r="R1832" t="s">
        <v>37</v>
      </c>
      <c r="S1832">
        <v>1</v>
      </c>
      <c r="T1832" t="s">
        <v>6635</v>
      </c>
    </row>
    <row r="1833" spans="1:20" x14ac:dyDescent="0.3">
      <c r="A1833" t="s">
        <v>1960</v>
      </c>
      <c r="B1833" t="s">
        <v>7245</v>
      </c>
      <c r="C1833" t="s">
        <v>71</v>
      </c>
      <c r="D1833" t="s">
        <v>72</v>
      </c>
      <c r="E1833" t="s">
        <v>23</v>
      </c>
      <c r="F1833" t="s">
        <v>150</v>
      </c>
      <c r="G1833" t="s">
        <v>74</v>
      </c>
      <c r="H1833" t="s">
        <v>26</v>
      </c>
      <c r="I1833" t="s">
        <v>27</v>
      </c>
      <c r="J1833" t="s">
        <v>7245</v>
      </c>
      <c r="K1833" t="s">
        <v>28</v>
      </c>
      <c r="L1833" t="s">
        <v>28</v>
      </c>
      <c r="M1833">
        <v>170</v>
      </c>
      <c r="N1833" t="s">
        <v>52</v>
      </c>
      <c r="O1833" t="s">
        <v>30</v>
      </c>
      <c r="P1833" t="s">
        <v>31</v>
      </c>
      <c r="Q1833" t="s">
        <v>95</v>
      </c>
      <c r="R1833" t="s">
        <v>28</v>
      </c>
      <c r="S1833">
        <v>0</v>
      </c>
      <c r="T1833" t="s">
        <v>6434</v>
      </c>
    </row>
    <row r="1834" spans="1:20" x14ac:dyDescent="0.3">
      <c r="A1834" t="s">
        <v>1961</v>
      </c>
      <c r="B1834" t="s">
        <v>7293</v>
      </c>
      <c r="C1834" t="s">
        <v>77</v>
      </c>
      <c r="D1834" t="s">
        <v>72</v>
      </c>
      <c r="E1834" t="s">
        <v>40</v>
      </c>
      <c r="F1834" t="s">
        <v>131</v>
      </c>
      <c r="G1834" t="s">
        <v>79</v>
      </c>
      <c r="H1834" t="s">
        <v>26</v>
      </c>
      <c r="I1834" t="s">
        <v>27</v>
      </c>
      <c r="J1834" t="s">
        <v>7293</v>
      </c>
      <c r="K1834" t="s">
        <v>28</v>
      </c>
      <c r="L1834" t="s">
        <v>28</v>
      </c>
      <c r="M1834">
        <v>220</v>
      </c>
      <c r="N1834" t="s">
        <v>122</v>
      </c>
      <c r="O1834" t="s">
        <v>63</v>
      </c>
      <c r="P1834" t="s">
        <v>64</v>
      </c>
      <c r="Q1834">
        <v>4</v>
      </c>
      <c r="R1834" t="s">
        <v>32</v>
      </c>
      <c r="S1834">
        <v>1</v>
      </c>
      <c r="T1834" t="s">
        <v>6150</v>
      </c>
    </row>
    <row r="1835" spans="1:20" x14ac:dyDescent="0.3">
      <c r="A1835" t="s">
        <v>1962</v>
      </c>
      <c r="B1835" t="s">
        <v>7191</v>
      </c>
      <c r="C1835" t="s">
        <v>81</v>
      </c>
      <c r="D1835" t="s">
        <v>72</v>
      </c>
      <c r="E1835" t="s">
        <v>23</v>
      </c>
      <c r="F1835" t="s">
        <v>82</v>
      </c>
      <c r="G1835" t="s">
        <v>83</v>
      </c>
      <c r="H1835" t="s">
        <v>26</v>
      </c>
      <c r="I1835" t="s">
        <v>27</v>
      </c>
      <c r="J1835" t="s">
        <v>7191</v>
      </c>
      <c r="K1835" t="s">
        <v>28</v>
      </c>
      <c r="L1835" t="s">
        <v>28</v>
      </c>
      <c r="M1835">
        <v>763</v>
      </c>
      <c r="N1835" t="s">
        <v>52</v>
      </c>
      <c r="O1835" t="s">
        <v>30</v>
      </c>
      <c r="P1835" t="s">
        <v>107</v>
      </c>
      <c r="Q1835">
        <v>4</v>
      </c>
      <c r="R1835" t="s">
        <v>32</v>
      </c>
      <c r="S1835">
        <v>2</v>
      </c>
      <c r="T1835" t="s">
        <v>6476</v>
      </c>
    </row>
    <row r="1836" spans="1:20" x14ac:dyDescent="0.3">
      <c r="A1836" t="s">
        <v>1963</v>
      </c>
      <c r="B1836" t="s">
        <v>6431</v>
      </c>
      <c r="C1836" t="s">
        <v>86</v>
      </c>
      <c r="D1836" t="s">
        <v>87</v>
      </c>
      <c r="E1836" t="s">
        <v>67</v>
      </c>
      <c r="F1836" t="s">
        <v>93</v>
      </c>
      <c r="G1836" t="s">
        <v>94</v>
      </c>
      <c r="H1836" t="s">
        <v>26</v>
      </c>
      <c r="I1836" t="s">
        <v>27</v>
      </c>
      <c r="J1836" t="s">
        <v>6431</v>
      </c>
      <c r="K1836" t="s">
        <v>28</v>
      </c>
      <c r="L1836" t="s">
        <v>28</v>
      </c>
      <c r="M1836">
        <v>1093</v>
      </c>
      <c r="N1836" t="s">
        <v>29</v>
      </c>
      <c r="O1836" t="s">
        <v>63</v>
      </c>
      <c r="P1836" t="s">
        <v>31</v>
      </c>
      <c r="Q1836">
        <v>2</v>
      </c>
      <c r="R1836" t="s">
        <v>53</v>
      </c>
      <c r="S1836">
        <v>3</v>
      </c>
      <c r="T1836" t="s">
        <v>6241</v>
      </c>
    </row>
    <row r="1837" spans="1:20" x14ac:dyDescent="0.3">
      <c r="A1837" t="s">
        <v>1964</v>
      </c>
      <c r="B1837" t="s">
        <v>7294</v>
      </c>
      <c r="C1837" t="s">
        <v>91</v>
      </c>
      <c r="D1837" t="s">
        <v>87</v>
      </c>
      <c r="E1837" t="s">
        <v>92</v>
      </c>
      <c r="F1837" t="s">
        <v>138</v>
      </c>
      <c r="G1837" t="s">
        <v>36</v>
      </c>
      <c r="H1837" t="s">
        <v>43</v>
      </c>
      <c r="I1837" t="s">
        <v>27</v>
      </c>
      <c r="J1837" t="s">
        <v>7294</v>
      </c>
      <c r="K1837" t="s">
        <v>28</v>
      </c>
      <c r="L1837" t="s">
        <v>28</v>
      </c>
      <c r="M1837">
        <v>813</v>
      </c>
      <c r="N1837" t="s">
        <v>29</v>
      </c>
      <c r="O1837" t="s">
        <v>30</v>
      </c>
      <c r="P1837" t="s">
        <v>64</v>
      </c>
      <c r="Q1837">
        <v>3</v>
      </c>
      <c r="R1837" t="s">
        <v>37</v>
      </c>
      <c r="S1837">
        <v>2</v>
      </c>
      <c r="T1837" t="s">
        <v>6212</v>
      </c>
    </row>
    <row r="1838" spans="1:20" x14ac:dyDescent="0.3">
      <c r="A1838" t="s">
        <v>1965</v>
      </c>
      <c r="B1838" t="s">
        <v>7295</v>
      </c>
      <c r="C1838" t="s">
        <v>21</v>
      </c>
      <c r="D1838" t="s">
        <v>22</v>
      </c>
      <c r="E1838" t="s">
        <v>23</v>
      </c>
      <c r="F1838" t="s">
        <v>288</v>
      </c>
      <c r="G1838" t="s">
        <v>25</v>
      </c>
      <c r="H1838" t="s">
        <v>43</v>
      </c>
      <c r="I1838" t="s">
        <v>27</v>
      </c>
      <c r="J1838" t="s">
        <v>7295</v>
      </c>
      <c r="K1838" t="s">
        <v>28</v>
      </c>
      <c r="L1838" t="s">
        <v>28</v>
      </c>
      <c r="M1838">
        <v>750</v>
      </c>
      <c r="N1838" t="s">
        <v>29</v>
      </c>
      <c r="O1838" t="s">
        <v>63</v>
      </c>
      <c r="P1838" t="s">
        <v>64</v>
      </c>
      <c r="Q1838">
        <v>3</v>
      </c>
      <c r="R1838" t="s">
        <v>37</v>
      </c>
      <c r="S1838">
        <v>2</v>
      </c>
      <c r="T1838" t="s">
        <v>6675</v>
      </c>
    </row>
    <row r="1839" spans="1:20" x14ac:dyDescent="0.3">
      <c r="A1839" t="s">
        <v>1966</v>
      </c>
      <c r="B1839" t="s">
        <v>7172</v>
      </c>
      <c r="C1839" t="s">
        <v>34</v>
      </c>
      <c r="D1839" t="s">
        <v>22</v>
      </c>
      <c r="E1839" t="s">
        <v>23</v>
      </c>
      <c r="F1839" t="s">
        <v>138</v>
      </c>
      <c r="G1839" t="s">
        <v>36</v>
      </c>
      <c r="H1839" t="s">
        <v>43</v>
      </c>
      <c r="I1839" t="s">
        <v>27</v>
      </c>
      <c r="J1839" t="s">
        <v>7172</v>
      </c>
      <c r="K1839" t="s">
        <v>28</v>
      </c>
      <c r="L1839" t="s">
        <v>28</v>
      </c>
      <c r="M1839">
        <v>990</v>
      </c>
      <c r="N1839" t="s">
        <v>52</v>
      </c>
      <c r="O1839" t="s">
        <v>63</v>
      </c>
      <c r="P1839" t="s">
        <v>31</v>
      </c>
      <c r="Q1839">
        <v>3</v>
      </c>
      <c r="R1839" t="s">
        <v>37</v>
      </c>
      <c r="S1839">
        <v>3</v>
      </c>
      <c r="T1839" t="s">
        <v>6582</v>
      </c>
    </row>
    <row r="1840" spans="1:20" x14ac:dyDescent="0.3">
      <c r="A1840" t="s">
        <v>1967</v>
      </c>
      <c r="B1840" t="s">
        <v>6261</v>
      </c>
      <c r="C1840" t="s">
        <v>39</v>
      </c>
      <c r="D1840" t="s">
        <v>22</v>
      </c>
      <c r="E1840" t="s">
        <v>40</v>
      </c>
      <c r="F1840" t="s">
        <v>41</v>
      </c>
      <c r="G1840" t="s">
        <v>42</v>
      </c>
      <c r="H1840" t="s">
        <v>43</v>
      </c>
      <c r="I1840" t="s">
        <v>27</v>
      </c>
      <c r="J1840" t="s">
        <v>6261</v>
      </c>
      <c r="K1840" t="s">
        <v>28</v>
      </c>
      <c r="L1840" t="s">
        <v>28</v>
      </c>
      <c r="M1840">
        <v>225</v>
      </c>
      <c r="N1840" t="s">
        <v>122</v>
      </c>
      <c r="O1840" t="s">
        <v>30</v>
      </c>
      <c r="P1840" t="s">
        <v>44</v>
      </c>
      <c r="Q1840">
        <v>3</v>
      </c>
      <c r="R1840" t="s">
        <v>37</v>
      </c>
      <c r="S1840">
        <v>1</v>
      </c>
      <c r="T1840" t="s">
        <v>6180</v>
      </c>
    </row>
    <row r="1841" spans="1:20" x14ac:dyDescent="0.3">
      <c r="A1841" t="s">
        <v>1968</v>
      </c>
      <c r="B1841" t="s">
        <v>6986</v>
      </c>
      <c r="C1841" t="s">
        <v>46</v>
      </c>
      <c r="D1841" t="s">
        <v>22</v>
      </c>
      <c r="E1841" t="s">
        <v>40</v>
      </c>
      <c r="F1841" t="s">
        <v>143</v>
      </c>
      <c r="G1841" t="s">
        <v>48</v>
      </c>
      <c r="H1841" t="s">
        <v>43</v>
      </c>
      <c r="I1841" t="s">
        <v>27</v>
      </c>
      <c r="J1841" t="s">
        <v>6986</v>
      </c>
      <c r="K1841" t="s">
        <v>28</v>
      </c>
      <c r="L1841" t="s">
        <v>28</v>
      </c>
      <c r="M1841">
        <v>955</v>
      </c>
      <c r="N1841" t="s">
        <v>52</v>
      </c>
      <c r="O1841" t="s">
        <v>63</v>
      </c>
      <c r="P1841" t="s">
        <v>31</v>
      </c>
      <c r="Q1841">
        <v>1</v>
      </c>
      <c r="R1841" t="s">
        <v>53</v>
      </c>
      <c r="S1841">
        <v>3</v>
      </c>
      <c r="T1841" t="s">
        <v>6455</v>
      </c>
    </row>
    <row r="1842" spans="1:20" x14ac:dyDescent="0.3">
      <c r="A1842" t="s">
        <v>1969</v>
      </c>
      <c r="B1842" t="s">
        <v>6417</v>
      </c>
      <c r="C1842" t="s">
        <v>55</v>
      </c>
      <c r="D1842" t="s">
        <v>56</v>
      </c>
      <c r="E1842" t="s">
        <v>23</v>
      </c>
      <c r="F1842" t="s">
        <v>57</v>
      </c>
      <c r="G1842" t="s">
        <v>58</v>
      </c>
      <c r="H1842" t="s">
        <v>43</v>
      </c>
      <c r="I1842" t="s">
        <v>27</v>
      </c>
      <c r="J1842" t="s">
        <v>6417</v>
      </c>
      <c r="K1842" t="s">
        <v>28</v>
      </c>
      <c r="L1842" t="s">
        <v>28</v>
      </c>
      <c r="M1842">
        <v>1076</v>
      </c>
      <c r="N1842" t="s">
        <v>52</v>
      </c>
      <c r="O1842" t="s">
        <v>63</v>
      </c>
      <c r="P1842" t="s">
        <v>107</v>
      </c>
      <c r="Q1842">
        <v>3</v>
      </c>
      <c r="R1842" t="s">
        <v>37</v>
      </c>
      <c r="S1842">
        <v>3</v>
      </c>
      <c r="T1842" t="s">
        <v>6601</v>
      </c>
    </row>
    <row r="1843" spans="1:20" x14ac:dyDescent="0.3">
      <c r="A1843" t="s">
        <v>1970</v>
      </c>
      <c r="B1843" t="s">
        <v>6186</v>
      </c>
      <c r="C1843" t="s">
        <v>60</v>
      </c>
      <c r="D1843" t="s">
        <v>56</v>
      </c>
      <c r="E1843" t="s">
        <v>40</v>
      </c>
      <c r="F1843" t="s">
        <v>145</v>
      </c>
      <c r="G1843" t="s">
        <v>62</v>
      </c>
      <c r="H1843" t="s">
        <v>49</v>
      </c>
      <c r="I1843" t="s">
        <v>27</v>
      </c>
      <c r="J1843" t="s">
        <v>6186</v>
      </c>
      <c r="K1843" t="s">
        <v>28</v>
      </c>
      <c r="L1843" t="s">
        <v>28</v>
      </c>
      <c r="M1843">
        <v>490</v>
      </c>
      <c r="N1843" t="s">
        <v>29</v>
      </c>
      <c r="O1843" t="s">
        <v>30</v>
      </c>
      <c r="P1843" t="s">
        <v>64</v>
      </c>
      <c r="Q1843">
        <v>2</v>
      </c>
      <c r="R1843" t="s">
        <v>53</v>
      </c>
      <c r="S1843">
        <v>1</v>
      </c>
      <c r="T1843" t="s">
        <v>6334</v>
      </c>
    </row>
    <row r="1844" spans="1:20" x14ac:dyDescent="0.3">
      <c r="A1844" t="s">
        <v>1971</v>
      </c>
      <c r="B1844" t="s">
        <v>7296</v>
      </c>
      <c r="C1844" t="s">
        <v>66</v>
      </c>
      <c r="D1844" t="s">
        <v>56</v>
      </c>
      <c r="E1844" t="s">
        <v>67</v>
      </c>
      <c r="F1844" t="s">
        <v>138</v>
      </c>
      <c r="G1844" t="s">
        <v>36</v>
      </c>
      <c r="H1844" t="s">
        <v>43</v>
      </c>
      <c r="I1844" t="s">
        <v>27</v>
      </c>
      <c r="J1844" t="s">
        <v>7296</v>
      </c>
      <c r="K1844" t="s">
        <v>28</v>
      </c>
      <c r="L1844" t="s">
        <v>28</v>
      </c>
      <c r="M1844">
        <v>673</v>
      </c>
      <c r="N1844" t="s">
        <v>122</v>
      </c>
      <c r="O1844" t="s">
        <v>63</v>
      </c>
      <c r="P1844" t="s">
        <v>64</v>
      </c>
      <c r="Q1844">
        <v>3</v>
      </c>
      <c r="R1844" t="s">
        <v>37</v>
      </c>
      <c r="S1844">
        <v>2</v>
      </c>
      <c r="T1844" t="s">
        <v>6296</v>
      </c>
    </row>
    <row r="1845" spans="1:20" x14ac:dyDescent="0.3">
      <c r="A1845" t="s">
        <v>1972</v>
      </c>
      <c r="B1845" t="s">
        <v>7117</v>
      </c>
      <c r="C1845" t="s">
        <v>71</v>
      </c>
      <c r="D1845" t="s">
        <v>72</v>
      </c>
      <c r="E1845" t="s">
        <v>23</v>
      </c>
      <c r="F1845" t="s">
        <v>129</v>
      </c>
      <c r="G1845" t="s">
        <v>74</v>
      </c>
      <c r="H1845" t="s">
        <v>43</v>
      </c>
      <c r="I1845" t="s">
        <v>27</v>
      </c>
      <c r="J1845" t="s">
        <v>7117</v>
      </c>
      <c r="K1845" t="s">
        <v>28</v>
      </c>
      <c r="L1845" t="s">
        <v>28</v>
      </c>
      <c r="M1845">
        <v>1032</v>
      </c>
      <c r="N1845" t="s">
        <v>75</v>
      </c>
      <c r="O1845" t="s">
        <v>63</v>
      </c>
      <c r="P1845" t="s">
        <v>31</v>
      </c>
      <c r="Q1845">
        <v>4</v>
      </c>
      <c r="R1845" t="s">
        <v>32</v>
      </c>
      <c r="S1845">
        <v>3</v>
      </c>
      <c r="T1845" t="s">
        <v>6143</v>
      </c>
    </row>
    <row r="1846" spans="1:20" x14ac:dyDescent="0.3">
      <c r="A1846" t="s">
        <v>1973</v>
      </c>
      <c r="B1846" t="s">
        <v>6892</v>
      </c>
      <c r="C1846" t="s">
        <v>77</v>
      </c>
      <c r="D1846" t="s">
        <v>72</v>
      </c>
      <c r="E1846" t="s">
        <v>40</v>
      </c>
      <c r="F1846" t="s">
        <v>78</v>
      </c>
      <c r="G1846" t="s">
        <v>79</v>
      </c>
      <c r="H1846" t="s">
        <v>49</v>
      </c>
      <c r="I1846" t="s">
        <v>27</v>
      </c>
      <c r="J1846" t="s">
        <v>6892</v>
      </c>
      <c r="K1846" t="s">
        <v>28</v>
      </c>
      <c r="L1846" t="s">
        <v>28</v>
      </c>
      <c r="M1846">
        <v>456</v>
      </c>
      <c r="N1846" t="s">
        <v>52</v>
      </c>
      <c r="O1846" t="s">
        <v>63</v>
      </c>
      <c r="P1846" t="s">
        <v>107</v>
      </c>
      <c r="Q1846">
        <v>3</v>
      </c>
      <c r="R1846" t="s">
        <v>37</v>
      </c>
      <c r="S1846">
        <v>1</v>
      </c>
      <c r="T1846" t="s">
        <v>6852</v>
      </c>
    </row>
    <row r="1847" spans="1:20" x14ac:dyDescent="0.3">
      <c r="A1847" t="s">
        <v>1974</v>
      </c>
      <c r="B1847" t="s">
        <v>6704</v>
      </c>
      <c r="C1847" t="s">
        <v>81</v>
      </c>
      <c r="D1847" t="s">
        <v>72</v>
      </c>
      <c r="E1847" t="s">
        <v>23</v>
      </c>
      <c r="F1847" t="s">
        <v>82</v>
      </c>
      <c r="G1847" t="s">
        <v>83</v>
      </c>
      <c r="H1847" t="s">
        <v>26</v>
      </c>
      <c r="I1847" t="s">
        <v>27</v>
      </c>
      <c r="J1847" t="s">
        <v>6704</v>
      </c>
      <c r="K1847" t="s">
        <v>28</v>
      </c>
      <c r="L1847" t="s">
        <v>28</v>
      </c>
      <c r="M1847">
        <v>473</v>
      </c>
      <c r="N1847" t="s">
        <v>52</v>
      </c>
      <c r="O1847" t="s">
        <v>170</v>
      </c>
      <c r="P1847" t="s">
        <v>107</v>
      </c>
      <c r="Q1847">
        <v>3</v>
      </c>
      <c r="R1847" t="s">
        <v>37</v>
      </c>
      <c r="S1847">
        <v>1</v>
      </c>
      <c r="T1847" t="s">
        <v>6147</v>
      </c>
    </row>
    <row r="1848" spans="1:20" x14ac:dyDescent="0.3">
      <c r="A1848" t="s">
        <v>1975</v>
      </c>
      <c r="B1848" t="s">
        <v>6306</v>
      </c>
      <c r="C1848" t="s">
        <v>86</v>
      </c>
      <c r="D1848" t="s">
        <v>87</v>
      </c>
      <c r="E1848" t="s">
        <v>67</v>
      </c>
      <c r="F1848" t="s">
        <v>114</v>
      </c>
      <c r="G1848" t="s">
        <v>94</v>
      </c>
      <c r="H1848" t="s">
        <v>43</v>
      </c>
      <c r="I1848" t="s">
        <v>27</v>
      </c>
      <c r="J1848" t="s">
        <v>6306</v>
      </c>
      <c r="K1848" t="s">
        <v>28</v>
      </c>
      <c r="L1848" t="s">
        <v>28</v>
      </c>
      <c r="M1848">
        <v>598</v>
      </c>
      <c r="N1848" t="s">
        <v>75</v>
      </c>
      <c r="O1848" t="s">
        <v>63</v>
      </c>
      <c r="P1848" t="s">
        <v>64</v>
      </c>
      <c r="Q1848">
        <v>4</v>
      </c>
      <c r="R1848" t="s">
        <v>32</v>
      </c>
      <c r="S1848">
        <v>2</v>
      </c>
      <c r="T1848" t="s">
        <v>6296</v>
      </c>
    </row>
    <row r="1849" spans="1:20" x14ac:dyDescent="0.3">
      <c r="A1849" t="s">
        <v>1976</v>
      </c>
      <c r="B1849" t="s">
        <v>6224</v>
      </c>
      <c r="C1849" t="s">
        <v>91</v>
      </c>
      <c r="D1849" t="s">
        <v>87</v>
      </c>
      <c r="E1849" t="s">
        <v>92</v>
      </c>
      <c r="F1849" t="s">
        <v>99</v>
      </c>
      <c r="G1849" t="s">
        <v>36</v>
      </c>
      <c r="H1849" t="s">
        <v>49</v>
      </c>
      <c r="I1849" t="s">
        <v>27</v>
      </c>
      <c r="J1849" t="s">
        <v>6224</v>
      </c>
      <c r="K1849" t="s">
        <v>28</v>
      </c>
      <c r="L1849" t="s">
        <v>28</v>
      </c>
      <c r="M1849">
        <v>333</v>
      </c>
      <c r="N1849" t="s">
        <v>29</v>
      </c>
      <c r="O1849" t="s">
        <v>63</v>
      </c>
      <c r="P1849" t="s">
        <v>31</v>
      </c>
      <c r="Q1849">
        <v>5</v>
      </c>
      <c r="R1849" t="s">
        <v>119</v>
      </c>
      <c r="S1849">
        <v>1</v>
      </c>
      <c r="T1849" t="s">
        <v>6373</v>
      </c>
    </row>
    <row r="1850" spans="1:20" x14ac:dyDescent="0.3">
      <c r="A1850" t="s">
        <v>1977</v>
      </c>
      <c r="B1850" t="s">
        <v>6791</v>
      </c>
      <c r="C1850" t="s">
        <v>21</v>
      </c>
      <c r="D1850" t="s">
        <v>22</v>
      </c>
      <c r="E1850" t="s">
        <v>23</v>
      </c>
      <c r="F1850" t="s">
        <v>121</v>
      </c>
      <c r="G1850" t="s">
        <v>25</v>
      </c>
      <c r="H1850" t="s">
        <v>49</v>
      </c>
      <c r="I1850" t="s">
        <v>27</v>
      </c>
      <c r="J1850" t="s">
        <v>6791</v>
      </c>
      <c r="K1850" t="s">
        <v>28</v>
      </c>
      <c r="L1850" t="s">
        <v>28</v>
      </c>
      <c r="M1850">
        <v>909</v>
      </c>
      <c r="N1850" t="s">
        <v>52</v>
      </c>
      <c r="O1850" t="s">
        <v>63</v>
      </c>
      <c r="P1850" t="s">
        <v>64</v>
      </c>
      <c r="Q1850">
        <v>3</v>
      </c>
      <c r="R1850" t="s">
        <v>37</v>
      </c>
      <c r="S1850">
        <v>2</v>
      </c>
      <c r="T1850" t="s">
        <v>6176</v>
      </c>
    </row>
    <row r="1851" spans="1:20" x14ac:dyDescent="0.3">
      <c r="A1851" t="s">
        <v>1978</v>
      </c>
      <c r="B1851" t="s">
        <v>6345</v>
      </c>
      <c r="C1851" t="s">
        <v>34</v>
      </c>
      <c r="D1851" t="s">
        <v>22</v>
      </c>
      <c r="E1851" t="s">
        <v>23</v>
      </c>
      <c r="F1851" t="s">
        <v>35</v>
      </c>
      <c r="G1851" t="s">
        <v>36</v>
      </c>
      <c r="H1851" t="s">
        <v>26</v>
      </c>
      <c r="I1851" t="s">
        <v>27</v>
      </c>
      <c r="J1851" t="s">
        <v>6345</v>
      </c>
      <c r="K1851" t="s">
        <v>28</v>
      </c>
      <c r="L1851" t="s">
        <v>28</v>
      </c>
      <c r="M1851">
        <v>316</v>
      </c>
      <c r="N1851" t="s">
        <v>140</v>
      </c>
      <c r="O1851" t="s">
        <v>30</v>
      </c>
      <c r="P1851" t="s">
        <v>107</v>
      </c>
      <c r="Q1851">
        <v>3</v>
      </c>
      <c r="R1851" t="s">
        <v>37</v>
      </c>
      <c r="S1851">
        <v>1</v>
      </c>
      <c r="T1851" t="s">
        <v>6482</v>
      </c>
    </row>
    <row r="1852" spans="1:20" x14ac:dyDescent="0.3">
      <c r="A1852" t="s">
        <v>1979</v>
      </c>
      <c r="B1852" t="s">
        <v>6728</v>
      </c>
      <c r="C1852" t="s">
        <v>39</v>
      </c>
      <c r="D1852" t="s">
        <v>22</v>
      </c>
      <c r="E1852" t="s">
        <v>40</v>
      </c>
      <c r="F1852" t="s">
        <v>187</v>
      </c>
      <c r="G1852" t="s">
        <v>42</v>
      </c>
      <c r="H1852" t="s">
        <v>110</v>
      </c>
      <c r="I1852" t="s">
        <v>27</v>
      </c>
      <c r="J1852" t="s">
        <v>6728</v>
      </c>
      <c r="K1852" t="s">
        <v>28</v>
      </c>
      <c r="L1852" t="s">
        <v>28</v>
      </c>
      <c r="M1852">
        <v>826</v>
      </c>
      <c r="N1852" t="s">
        <v>52</v>
      </c>
      <c r="O1852" t="s">
        <v>63</v>
      </c>
      <c r="P1852" t="s">
        <v>31</v>
      </c>
      <c r="Q1852">
        <v>2</v>
      </c>
      <c r="R1852" t="s">
        <v>53</v>
      </c>
      <c r="S1852">
        <v>2</v>
      </c>
      <c r="T1852" t="s">
        <v>6595</v>
      </c>
    </row>
    <row r="1853" spans="1:20" x14ac:dyDescent="0.3">
      <c r="A1853" t="s">
        <v>1980</v>
      </c>
      <c r="B1853" t="s">
        <v>6352</v>
      </c>
      <c r="C1853" t="s">
        <v>46</v>
      </c>
      <c r="D1853" t="s">
        <v>22</v>
      </c>
      <c r="E1853" t="s">
        <v>40</v>
      </c>
      <c r="F1853" t="s">
        <v>101</v>
      </c>
      <c r="G1853" t="s">
        <v>48</v>
      </c>
      <c r="H1853" t="s">
        <v>26</v>
      </c>
      <c r="I1853" t="s">
        <v>27</v>
      </c>
      <c r="J1853" t="s">
        <v>6352</v>
      </c>
      <c r="K1853" t="s">
        <v>28</v>
      </c>
      <c r="L1853" t="s">
        <v>28</v>
      </c>
      <c r="M1853">
        <v>366</v>
      </c>
      <c r="N1853" t="s">
        <v>75</v>
      </c>
      <c r="O1853" t="s">
        <v>43</v>
      </c>
      <c r="P1853" t="s">
        <v>44</v>
      </c>
      <c r="Q1853">
        <v>3</v>
      </c>
      <c r="R1853" t="s">
        <v>37</v>
      </c>
      <c r="S1853">
        <v>1</v>
      </c>
      <c r="T1853" t="s">
        <v>6136</v>
      </c>
    </row>
    <row r="1854" spans="1:20" x14ac:dyDescent="0.3">
      <c r="A1854" t="s">
        <v>1981</v>
      </c>
      <c r="B1854" t="s">
        <v>6613</v>
      </c>
      <c r="C1854" t="s">
        <v>55</v>
      </c>
      <c r="D1854" t="s">
        <v>56</v>
      </c>
      <c r="E1854" t="s">
        <v>23</v>
      </c>
      <c r="F1854" t="s">
        <v>147</v>
      </c>
      <c r="G1854" t="s">
        <v>58</v>
      </c>
      <c r="H1854" t="s">
        <v>26</v>
      </c>
      <c r="I1854" t="s">
        <v>50</v>
      </c>
      <c r="J1854" t="s">
        <v>6613</v>
      </c>
      <c r="K1854" t="s">
        <v>6362</v>
      </c>
      <c r="L1854" t="s">
        <v>159</v>
      </c>
      <c r="M1854">
        <v>179</v>
      </c>
      <c r="N1854" t="s">
        <v>52</v>
      </c>
      <c r="O1854" t="s">
        <v>63</v>
      </c>
      <c r="P1854" t="s">
        <v>107</v>
      </c>
      <c r="Q1854" t="s">
        <v>95</v>
      </c>
      <c r="R1854" t="s">
        <v>28</v>
      </c>
      <c r="S1854">
        <v>0</v>
      </c>
      <c r="T1854" t="s">
        <v>6202</v>
      </c>
    </row>
    <row r="1855" spans="1:20" x14ac:dyDescent="0.3">
      <c r="A1855" t="s">
        <v>1982</v>
      </c>
      <c r="B1855" t="s">
        <v>6682</v>
      </c>
      <c r="C1855" t="s">
        <v>60</v>
      </c>
      <c r="D1855" t="s">
        <v>56</v>
      </c>
      <c r="E1855" t="s">
        <v>40</v>
      </c>
      <c r="F1855" t="s">
        <v>61</v>
      </c>
      <c r="G1855" t="s">
        <v>62</v>
      </c>
      <c r="H1855" t="s">
        <v>26</v>
      </c>
      <c r="I1855" t="s">
        <v>27</v>
      </c>
      <c r="J1855" t="s">
        <v>6682</v>
      </c>
      <c r="K1855" t="s">
        <v>28</v>
      </c>
      <c r="L1855" t="s">
        <v>28</v>
      </c>
      <c r="M1855">
        <v>947</v>
      </c>
      <c r="N1855" t="s">
        <v>75</v>
      </c>
      <c r="O1855" t="s">
        <v>105</v>
      </c>
      <c r="P1855" t="s">
        <v>31</v>
      </c>
      <c r="Q1855">
        <v>4</v>
      </c>
      <c r="R1855" t="s">
        <v>32</v>
      </c>
      <c r="S1855">
        <v>3</v>
      </c>
      <c r="T1855" t="s">
        <v>6381</v>
      </c>
    </row>
    <row r="1856" spans="1:20" x14ac:dyDescent="0.3">
      <c r="A1856" t="s">
        <v>1983</v>
      </c>
      <c r="B1856" t="s">
        <v>6284</v>
      </c>
      <c r="C1856" t="s">
        <v>66</v>
      </c>
      <c r="D1856" t="s">
        <v>56</v>
      </c>
      <c r="E1856" t="s">
        <v>67</v>
      </c>
      <c r="F1856" t="s">
        <v>193</v>
      </c>
      <c r="G1856" t="s">
        <v>69</v>
      </c>
      <c r="H1856" t="s">
        <v>43</v>
      </c>
      <c r="I1856" t="s">
        <v>27</v>
      </c>
      <c r="J1856" t="s">
        <v>6284</v>
      </c>
      <c r="K1856" t="s">
        <v>28</v>
      </c>
      <c r="L1856" t="s">
        <v>28</v>
      </c>
      <c r="M1856">
        <v>209</v>
      </c>
      <c r="N1856" t="s">
        <v>122</v>
      </c>
      <c r="O1856" t="s">
        <v>63</v>
      </c>
      <c r="P1856" t="s">
        <v>31</v>
      </c>
      <c r="Q1856">
        <v>4</v>
      </c>
      <c r="R1856" t="s">
        <v>32</v>
      </c>
      <c r="S1856">
        <v>1</v>
      </c>
      <c r="T1856" t="s">
        <v>6185</v>
      </c>
    </row>
    <row r="1857" spans="1:20" x14ac:dyDescent="0.3">
      <c r="A1857" t="s">
        <v>1984</v>
      </c>
      <c r="B1857" t="s">
        <v>7297</v>
      </c>
      <c r="C1857" t="s">
        <v>71</v>
      </c>
      <c r="D1857" t="s">
        <v>72</v>
      </c>
      <c r="E1857" t="s">
        <v>23</v>
      </c>
      <c r="F1857" t="s">
        <v>129</v>
      </c>
      <c r="G1857" t="s">
        <v>74</v>
      </c>
      <c r="H1857" t="s">
        <v>43</v>
      </c>
      <c r="I1857" t="s">
        <v>50</v>
      </c>
      <c r="J1857" t="s">
        <v>7297</v>
      </c>
      <c r="K1857" t="s">
        <v>6851</v>
      </c>
      <c r="L1857" t="s">
        <v>51</v>
      </c>
      <c r="M1857">
        <v>228</v>
      </c>
      <c r="N1857" t="s">
        <v>29</v>
      </c>
      <c r="O1857" t="s">
        <v>63</v>
      </c>
      <c r="P1857" t="s">
        <v>107</v>
      </c>
      <c r="Q1857">
        <v>4</v>
      </c>
      <c r="R1857" t="s">
        <v>32</v>
      </c>
      <c r="S1857">
        <v>1</v>
      </c>
      <c r="T1857" t="s">
        <v>6663</v>
      </c>
    </row>
    <row r="1858" spans="1:20" x14ac:dyDescent="0.3">
      <c r="A1858" t="s">
        <v>1985</v>
      </c>
      <c r="B1858" t="s">
        <v>6804</v>
      </c>
      <c r="C1858" t="s">
        <v>77</v>
      </c>
      <c r="D1858" t="s">
        <v>72</v>
      </c>
      <c r="E1858" t="s">
        <v>40</v>
      </c>
      <c r="F1858" t="s">
        <v>131</v>
      </c>
      <c r="G1858" t="s">
        <v>79</v>
      </c>
      <c r="H1858" t="s">
        <v>26</v>
      </c>
      <c r="I1858" t="s">
        <v>27</v>
      </c>
      <c r="J1858" t="s">
        <v>6804</v>
      </c>
      <c r="K1858" t="s">
        <v>28</v>
      </c>
      <c r="L1858" t="s">
        <v>28</v>
      </c>
      <c r="M1858">
        <v>547</v>
      </c>
      <c r="N1858" t="s">
        <v>52</v>
      </c>
      <c r="O1858" t="s">
        <v>30</v>
      </c>
      <c r="P1858" t="s">
        <v>107</v>
      </c>
      <c r="Q1858">
        <v>5</v>
      </c>
      <c r="R1858" t="s">
        <v>119</v>
      </c>
      <c r="S1858">
        <v>2</v>
      </c>
      <c r="T1858" t="s">
        <v>6143</v>
      </c>
    </row>
    <row r="1859" spans="1:20" x14ac:dyDescent="0.3">
      <c r="A1859" t="s">
        <v>1986</v>
      </c>
      <c r="B1859" t="s">
        <v>7298</v>
      </c>
      <c r="C1859" t="s">
        <v>81</v>
      </c>
      <c r="D1859" t="s">
        <v>72</v>
      </c>
      <c r="E1859" t="s">
        <v>23</v>
      </c>
      <c r="F1859" t="s">
        <v>286</v>
      </c>
      <c r="G1859" t="s">
        <v>94</v>
      </c>
      <c r="H1859" t="s">
        <v>110</v>
      </c>
      <c r="I1859" t="s">
        <v>27</v>
      </c>
      <c r="J1859" t="s">
        <v>7298</v>
      </c>
      <c r="K1859" t="s">
        <v>28</v>
      </c>
      <c r="L1859" t="s">
        <v>28</v>
      </c>
      <c r="M1859">
        <v>415</v>
      </c>
      <c r="N1859" t="s">
        <v>75</v>
      </c>
      <c r="O1859" t="s">
        <v>30</v>
      </c>
      <c r="P1859" t="s">
        <v>107</v>
      </c>
      <c r="Q1859">
        <v>4</v>
      </c>
      <c r="R1859" t="s">
        <v>32</v>
      </c>
      <c r="S1859">
        <v>1</v>
      </c>
      <c r="T1859" t="s">
        <v>6845</v>
      </c>
    </row>
    <row r="1860" spans="1:20" x14ac:dyDescent="0.3">
      <c r="A1860" t="s">
        <v>1987</v>
      </c>
      <c r="B1860" t="s">
        <v>6607</v>
      </c>
      <c r="C1860" t="s">
        <v>86</v>
      </c>
      <c r="D1860" t="s">
        <v>87</v>
      </c>
      <c r="E1860" t="s">
        <v>67</v>
      </c>
      <c r="F1860" t="s">
        <v>116</v>
      </c>
      <c r="G1860" t="s">
        <v>89</v>
      </c>
      <c r="H1860" t="s">
        <v>26</v>
      </c>
      <c r="I1860" t="s">
        <v>50</v>
      </c>
      <c r="J1860" t="s">
        <v>6607</v>
      </c>
      <c r="K1860" t="s">
        <v>6618</v>
      </c>
      <c r="L1860" t="s">
        <v>51</v>
      </c>
      <c r="M1860">
        <v>399</v>
      </c>
      <c r="N1860" t="s">
        <v>29</v>
      </c>
      <c r="O1860" t="s">
        <v>30</v>
      </c>
      <c r="P1860" t="s">
        <v>107</v>
      </c>
      <c r="Q1860">
        <v>5</v>
      </c>
      <c r="R1860" t="s">
        <v>119</v>
      </c>
      <c r="S1860">
        <v>1</v>
      </c>
      <c r="T1860" t="s">
        <v>6429</v>
      </c>
    </row>
    <row r="1861" spans="1:20" x14ac:dyDescent="0.3">
      <c r="A1861" t="s">
        <v>1988</v>
      </c>
      <c r="B1861" t="s">
        <v>6679</v>
      </c>
      <c r="C1861" t="s">
        <v>91</v>
      </c>
      <c r="D1861" t="s">
        <v>87</v>
      </c>
      <c r="E1861" t="s">
        <v>92</v>
      </c>
      <c r="F1861" t="s">
        <v>114</v>
      </c>
      <c r="G1861" t="s">
        <v>94</v>
      </c>
      <c r="H1861" t="s">
        <v>43</v>
      </c>
      <c r="I1861" t="s">
        <v>27</v>
      </c>
      <c r="J1861" t="s">
        <v>6679</v>
      </c>
      <c r="K1861" t="s">
        <v>28</v>
      </c>
      <c r="L1861" t="s">
        <v>28</v>
      </c>
      <c r="M1861">
        <v>934</v>
      </c>
      <c r="N1861" t="s">
        <v>75</v>
      </c>
      <c r="O1861" t="s">
        <v>105</v>
      </c>
      <c r="P1861" t="s">
        <v>31</v>
      </c>
      <c r="Q1861">
        <v>4</v>
      </c>
      <c r="R1861" t="s">
        <v>32</v>
      </c>
      <c r="S1861">
        <v>3</v>
      </c>
      <c r="T1861" t="s">
        <v>6229</v>
      </c>
    </row>
    <row r="1862" spans="1:20" x14ac:dyDescent="0.3">
      <c r="A1862" t="s">
        <v>1989</v>
      </c>
      <c r="B1862" t="s">
        <v>7014</v>
      </c>
      <c r="C1862" t="s">
        <v>21</v>
      </c>
      <c r="D1862" t="s">
        <v>22</v>
      </c>
      <c r="E1862" t="s">
        <v>23</v>
      </c>
      <c r="F1862" t="s">
        <v>288</v>
      </c>
      <c r="G1862" t="s">
        <v>25</v>
      </c>
      <c r="H1862" t="s">
        <v>43</v>
      </c>
      <c r="I1862" t="s">
        <v>27</v>
      </c>
      <c r="J1862" t="s">
        <v>7014</v>
      </c>
      <c r="K1862" t="s">
        <v>28</v>
      </c>
      <c r="L1862" t="s">
        <v>28</v>
      </c>
      <c r="M1862">
        <v>849</v>
      </c>
      <c r="N1862" t="s">
        <v>29</v>
      </c>
      <c r="O1862" t="s">
        <v>105</v>
      </c>
      <c r="P1862" t="s">
        <v>133</v>
      </c>
      <c r="Q1862">
        <v>3</v>
      </c>
      <c r="R1862" t="s">
        <v>37</v>
      </c>
      <c r="S1862">
        <v>2</v>
      </c>
      <c r="T1862" t="s">
        <v>6204</v>
      </c>
    </row>
    <row r="1863" spans="1:20" x14ac:dyDescent="0.3">
      <c r="A1863" t="s">
        <v>1990</v>
      </c>
      <c r="B1863" t="s">
        <v>6272</v>
      </c>
      <c r="C1863" t="s">
        <v>34</v>
      </c>
      <c r="D1863" t="s">
        <v>22</v>
      </c>
      <c r="E1863" t="s">
        <v>23</v>
      </c>
      <c r="F1863" t="s">
        <v>99</v>
      </c>
      <c r="G1863" t="s">
        <v>36</v>
      </c>
      <c r="H1863" t="s">
        <v>49</v>
      </c>
      <c r="I1863" t="s">
        <v>27</v>
      </c>
      <c r="J1863" t="s">
        <v>6272</v>
      </c>
      <c r="K1863" t="s">
        <v>28</v>
      </c>
      <c r="L1863" t="s">
        <v>28</v>
      </c>
      <c r="M1863">
        <v>746</v>
      </c>
      <c r="N1863" t="s">
        <v>29</v>
      </c>
      <c r="O1863" t="s">
        <v>170</v>
      </c>
      <c r="P1863" t="s">
        <v>107</v>
      </c>
      <c r="Q1863">
        <v>3</v>
      </c>
      <c r="R1863" t="s">
        <v>37</v>
      </c>
      <c r="S1863">
        <v>2</v>
      </c>
      <c r="T1863" t="s">
        <v>6291</v>
      </c>
    </row>
    <row r="1864" spans="1:20" x14ac:dyDescent="0.3">
      <c r="A1864" t="s">
        <v>1991</v>
      </c>
      <c r="B1864" t="s">
        <v>6210</v>
      </c>
      <c r="C1864" t="s">
        <v>39</v>
      </c>
      <c r="D1864" t="s">
        <v>22</v>
      </c>
      <c r="E1864" t="s">
        <v>40</v>
      </c>
      <c r="F1864" t="s">
        <v>174</v>
      </c>
      <c r="G1864" t="s">
        <v>42</v>
      </c>
      <c r="H1864" t="s">
        <v>26</v>
      </c>
      <c r="I1864" t="s">
        <v>27</v>
      </c>
      <c r="J1864" t="s">
        <v>6210</v>
      </c>
      <c r="K1864" t="s">
        <v>28</v>
      </c>
      <c r="L1864" t="s">
        <v>28</v>
      </c>
      <c r="M1864">
        <v>1051</v>
      </c>
      <c r="N1864" t="s">
        <v>122</v>
      </c>
      <c r="O1864" t="s">
        <v>63</v>
      </c>
      <c r="P1864" t="s">
        <v>44</v>
      </c>
      <c r="Q1864">
        <v>3</v>
      </c>
      <c r="R1864" t="s">
        <v>37</v>
      </c>
      <c r="S1864">
        <v>3</v>
      </c>
      <c r="T1864" t="s">
        <v>6262</v>
      </c>
    </row>
    <row r="1865" spans="1:20" x14ac:dyDescent="0.3">
      <c r="A1865" t="s">
        <v>1992</v>
      </c>
      <c r="B1865" t="s">
        <v>6289</v>
      </c>
      <c r="C1865" t="s">
        <v>46</v>
      </c>
      <c r="D1865" t="s">
        <v>22</v>
      </c>
      <c r="E1865" t="s">
        <v>40</v>
      </c>
      <c r="F1865" t="s">
        <v>101</v>
      </c>
      <c r="G1865" t="s">
        <v>48</v>
      </c>
      <c r="H1865" t="s">
        <v>26</v>
      </c>
      <c r="I1865" t="s">
        <v>50</v>
      </c>
      <c r="J1865" t="s">
        <v>6289</v>
      </c>
      <c r="K1865" t="s">
        <v>7198</v>
      </c>
      <c r="L1865" t="s">
        <v>159</v>
      </c>
      <c r="M1865">
        <v>288</v>
      </c>
      <c r="N1865" t="s">
        <v>52</v>
      </c>
      <c r="O1865" t="s">
        <v>105</v>
      </c>
      <c r="P1865" t="s">
        <v>31</v>
      </c>
      <c r="Q1865">
        <v>3</v>
      </c>
      <c r="R1865" t="s">
        <v>37</v>
      </c>
      <c r="S1865">
        <v>1</v>
      </c>
      <c r="T1865" t="s">
        <v>6145</v>
      </c>
    </row>
    <row r="1866" spans="1:20" x14ac:dyDescent="0.3">
      <c r="A1866" t="s">
        <v>1993</v>
      </c>
      <c r="B1866" t="s">
        <v>7185</v>
      </c>
      <c r="C1866" t="s">
        <v>55</v>
      </c>
      <c r="D1866" t="s">
        <v>56</v>
      </c>
      <c r="E1866" t="s">
        <v>23</v>
      </c>
      <c r="F1866" t="s">
        <v>57</v>
      </c>
      <c r="G1866" t="s">
        <v>58</v>
      </c>
      <c r="H1866" t="s">
        <v>43</v>
      </c>
      <c r="I1866" t="s">
        <v>27</v>
      </c>
      <c r="J1866" t="s">
        <v>7185</v>
      </c>
      <c r="K1866" t="s">
        <v>28</v>
      </c>
      <c r="L1866" t="s">
        <v>28</v>
      </c>
      <c r="M1866">
        <v>562</v>
      </c>
      <c r="N1866" t="s">
        <v>75</v>
      </c>
      <c r="O1866" t="s">
        <v>63</v>
      </c>
      <c r="P1866" t="s">
        <v>31</v>
      </c>
      <c r="Q1866">
        <v>4</v>
      </c>
      <c r="R1866" t="s">
        <v>32</v>
      </c>
      <c r="S1866">
        <v>2</v>
      </c>
      <c r="T1866" t="s">
        <v>6185</v>
      </c>
    </row>
    <row r="1867" spans="1:20" x14ac:dyDescent="0.3">
      <c r="A1867" t="s">
        <v>1994</v>
      </c>
      <c r="B1867" t="s">
        <v>7299</v>
      </c>
      <c r="C1867" t="s">
        <v>60</v>
      </c>
      <c r="D1867" t="s">
        <v>56</v>
      </c>
      <c r="E1867" t="s">
        <v>40</v>
      </c>
      <c r="F1867" t="s">
        <v>61</v>
      </c>
      <c r="G1867" t="s">
        <v>62</v>
      </c>
      <c r="H1867" t="s">
        <v>26</v>
      </c>
      <c r="I1867" t="s">
        <v>27</v>
      </c>
      <c r="J1867" t="s">
        <v>7299</v>
      </c>
      <c r="K1867" t="s">
        <v>28</v>
      </c>
      <c r="L1867" t="s">
        <v>28</v>
      </c>
      <c r="M1867">
        <v>936</v>
      </c>
      <c r="N1867" t="s">
        <v>75</v>
      </c>
      <c r="O1867" t="s">
        <v>105</v>
      </c>
      <c r="P1867" t="s">
        <v>31</v>
      </c>
      <c r="Q1867">
        <v>2</v>
      </c>
      <c r="R1867" t="s">
        <v>53</v>
      </c>
      <c r="S1867">
        <v>3</v>
      </c>
      <c r="T1867" t="s">
        <v>6182</v>
      </c>
    </row>
    <row r="1868" spans="1:20" x14ac:dyDescent="0.3">
      <c r="A1868" t="s">
        <v>1995</v>
      </c>
      <c r="B1868" t="s">
        <v>6955</v>
      </c>
      <c r="C1868" t="s">
        <v>66</v>
      </c>
      <c r="D1868" t="s">
        <v>56</v>
      </c>
      <c r="E1868" t="s">
        <v>67</v>
      </c>
      <c r="F1868" t="s">
        <v>588</v>
      </c>
      <c r="G1868" t="s">
        <v>69</v>
      </c>
      <c r="H1868" t="s">
        <v>110</v>
      </c>
      <c r="I1868" t="s">
        <v>27</v>
      </c>
      <c r="J1868" t="s">
        <v>6955</v>
      </c>
      <c r="K1868" t="s">
        <v>28</v>
      </c>
      <c r="L1868" t="s">
        <v>28</v>
      </c>
      <c r="M1868">
        <v>1038</v>
      </c>
      <c r="N1868" t="s">
        <v>75</v>
      </c>
      <c r="O1868" t="s">
        <v>63</v>
      </c>
      <c r="P1868" t="s">
        <v>133</v>
      </c>
      <c r="Q1868">
        <v>3</v>
      </c>
      <c r="R1868" t="s">
        <v>37</v>
      </c>
      <c r="S1868">
        <v>3</v>
      </c>
      <c r="T1868" t="s">
        <v>7300</v>
      </c>
    </row>
    <row r="1869" spans="1:20" x14ac:dyDescent="0.3">
      <c r="A1869" t="s">
        <v>1996</v>
      </c>
      <c r="B1869" t="s">
        <v>7256</v>
      </c>
      <c r="C1869" t="s">
        <v>71</v>
      </c>
      <c r="D1869" t="s">
        <v>72</v>
      </c>
      <c r="E1869" t="s">
        <v>23</v>
      </c>
      <c r="F1869" t="s">
        <v>129</v>
      </c>
      <c r="G1869" t="s">
        <v>74</v>
      </c>
      <c r="H1869" t="s">
        <v>43</v>
      </c>
      <c r="I1869" t="s">
        <v>50</v>
      </c>
      <c r="J1869" t="s">
        <v>7256</v>
      </c>
      <c r="K1869" t="s">
        <v>6969</v>
      </c>
      <c r="L1869" t="s">
        <v>51</v>
      </c>
      <c r="M1869">
        <v>98</v>
      </c>
      <c r="N1869" t="s">
        <v>52</v>
      </c>
      <c r="O1869" t="s">
        <v>43</v>
      </c>
      <c r="P1869" t="s">
        <v>107</v>
      </c>
      <c r="Q1869" t="s">
        <v>95</v>
      </c>
      <c r="R1869" t="s">
        <v>28</v>
      </c>
      <c r="S1869">
        <v>0</v>
      </c>
      <c r="T1869" t="s">
        <v>6805</v>
      </c>
    </row>
    <row r="1870" spans="1:20" x14ac:dyDescent="0.3">
      <c r="A1870" t="s">
        <v>1997</v>
      </c>
      <c r="B1870" t="s">
        <v>7142</v>
      </c>
      <c r="C1870" t="s">
        <v>77</v>
      </c>
      <c r="D1870" t="s">
        <v>72</v>
      </c>
      <c r="E1870" t="s">
        <v>40</v>
      </c>
      <c r="F1870" t="s">
        <v>131</v>
      </c>
      <c r="G1870" t="s">
        <v>79</v>
      </c>
      <c r="H1870" t="s">
        <v>26</v>
      </c>
      <c r="I1870" t="s">
        <v>27</v>
      </c>
      <c r="J1870" t="s">
        <v>7142</v>
      </c>
      <c r="K1870" t="s">
        <v>28</v>
      </c>
      <c r="L1870" t="s">
        <v>28</v>
      </c>
      <c r="M1870">
        <v>777</v>
      </c>
      <c r="N1870" t="s">
        <v>75</v>
      </c>
      <c r="O1870" t="s">
        <v>30</v>
      </c>
      <c r="P1870" t="s">
        <v>31</v>
      </c>
      <c r="Q1870">
        <v>4</v>
      </c>
      <c r="R1870" t="s">
        <v>32</v>
      </c>
      <c r="S1870">
        <v>2</v>
      </c>
      <c r="T1870" t="s">
        <v>6434</v>
      </c>
    </row>
    <row r="1871" spans="1:20" x14ac:dyDescent="0.3">
      <c r="A1871" t="s">
        <v>1998</v>
      </c>
      <c r="B1871" t="s">
        <v>7301</v>
      </c>
      <c r="C1871" t="s">
        <v>81</v>
      </c>
      <c r="D1871" t="s">
        <v>72</v>
      </c>
      <c r="E1871" t="s">
        <v>23</v>
      </c>
      <c r="F1871" t="s">
        <v>82</v>
      </c>
      <c r="G1871" t="s">
        <v>83</v>
      </c>
      <c r="H1871" t="s">
        <v>26</v>
      </c>
      <c r="I1871" t="s">
        <v>27</v>
      </c>
      <c r="J1871" t="s">
        <v>7301</v>
      </c>
      <c r="K1871" t="s">
        <v>28</v>
      </c>
      <c r="L1871" t="s">
        <v>28</v>
      </c>
      <c r="M1871">
        <v>340</v>
      </c>
      <c r="N1871" t="s">
        <v>52</v>
      </c>
      <c r="O1871" t="s">
        <v>63</v>
      </c>
      <c r="P1871" t="s">
        <v>64</v>
      </c>
      <c r="Q1871">
        <v>4</v>
      </c>
      <c r="R1871" t="s">
        <v>32</v>
      </c>
      <c r="S1871">
        <v>1</v>
      </c>
      <c r="T1871" t="s">
        <v>6412</v>
      </c>
    </row>
    <row r="1872" spans="1:20" x14ac:dyDescent="0.3">
      <c r="A1872" t="s">
        <v>1999</v>
      </c>
      <c r="B1872" t="s">
        <v>6142</v>
      </c>
      <c r="C1872" t="s">
        <v>86</v>
      </c>
      <c r="D1872" t="s">
        <v>87</v>
      </c>
      <c r="E1872" t="s">
        <v>67</v>
      </c>
      <c r="F1872" t="s">
        <v>325</v>
      </c>
      <c r="G1872" t="s">
        <v>89</v>
      </c>
      <c r="H1872" t="s">
        <v>110</v>
      </c>
      <c r="I1872" t="s">
        <v>50</v>
      </c>
      <c r="J1872" t="s">
        <v>6142</v>
      </c>
      <c r="K1872" t="s">
        <v>6454</v>
      </c>
      <c r="L1872" t="s">
        <v>51</v>
      </c>
      <c r="M1872">
        <v>404</v>
      </c>
      <c r="N1872" t="s">
        <v>29</v>
      </c>
      <c r="O1872" t="s">
        <v>63</v>
      </c>
      <c r="P1872" t="s">
        <v>44</v>
      </c>
      <c r="Q1872">
        <v>3</v>
      </c>
      <c r="R1872" t="s">
        <v>37</v>
      </c>
      <c r="S1872">
        <v>1</v>
      </c>
      <c r="T1872" t="s">
        <v>7302</v>
      </c>
    </row>
    <row r="1873" spans="1:20" x14ac:dyDescent="0.3">
      <c r="A1873" t="s">
        <v>2000</v>
      </c>
      <c r="B1873" t="s">
        <v>6274</v>
      </c>
      <c r="C1873" t="s">
        <v>91</v>
      </c>
      <c r="D1873" t="s">
        <v>87</v>
      </c>
      <c r="E1873" t="s">
        <v>92</v>
      </c>
      <c r="F1873" t="s">
        <v>114</v>
      </c>
      <c r="G1873" t="s">
        <v>94</v>
      </c>
      <c r="H1873" t="s">
        <v>43</v>
      </c>
      <c r="I1873" t="s">
        <v>27</v>
      </c>
      <c r="J1873" t="s">
        <v>6274</v>
      </c>
      <c r="K1873" t="s">
        <v>28</v>
      </c>
      <c r="L1873" t="s">
        <v>28</v>
      </c>
      <c r="M1873">
        <v>937</v>
      </c>
      <c r="N1873" t="s">
        <v>29</v>
      </c>
      <c r="O1873" t="s">
        <v>63</v>
      </c>
      <c r="P1873" t="s">
        <v>64</v>
      </c>
      <c r="Q1873">
        <v>3</v>
      </c>
      <c r="R1873" t="s">
        <v>37</v>
      </c>
      <c r="S1873">
        <v>3</v>
      </c>
      <c r="T1873" t="s">
        <v>6354</v>
      </c>
    </row>
    <row r="1874" spans="1:20" x14ac:dyDescent="0.3">
      <c r="A1874" t="s">
        <v>2001</v>
      </c>
      <c r="B1874" t="s">
        <v>7303</v>
      </c>
      <c r="C1874" t="s">
        <v>21</v>
      </c>
      <c r="D1874" t="s">
        <v>22</v>
      </c>
      <c r="E1874" t="s">
        <v>23</v>
      </c>
      <c r="F1874" t="s">
        <v>121</v>
      </c>
      <c r="G1874" t="s">
        <v>25</v>
      </c>
      <c r="H1874" t="s">
        <v>49</v>
      </c>
      <c r="I1874" t="s">
        <v>27</v>
      </c>
      <c r="J1874" t="s">
        <v>7303</v>
      </c>
      <c r="K1874" t="s">
        <v>28</v>
      </c>
      <c r="L1874" t="s">
        <v>28</v>
      </c>
      <c r="M1874">
        <v>336</v>
      </c>
      <c r="N1874" t="s">
        <v>29</v>
      </c>
      <c r="O1874" t="s">
        <v>63</v>
      </c>
      <c r="P1874" t="s">
        <v>133</v>
      </c>
      <c r="Q1874">
        <v>3</v>
      </c>
      <c r="R1874" t="s">
        <v>37</v>
      </c>
      <c r="S1874">
        <v>1</v>
      </c>
      <c r="T1874" t="s">
        <v>6461</v>
      </c>
    </row>
    <row r="1875" spans="1:20" x14ac:dyDescent="0.3">
      <c r="A1875" t="s">
        <v>2002</v>
      </c>
      <c r="B1875" t="s">
        <v>6375</v>
      </c>
      <c r="C1875" t="s">
        <v>34</v>
      </c>
      <c r="D1875" t="s">
        <v>22</v>
      </c>
      <c r="E1875" t="s">
        <v>23</v>
      </c>
      <c r="F1875" t="s">
        <v>99</v>
      </c>
      <c r="G1875" t="s">
        <v>36</v>
      </c>
      <c r="H1875" t="s">
        <v>49</v>
      </c>
      <c r="I1875" t="s">
        <v>27</v>
      </c>
      <c r="J1875" t="s">
        <v>6375</v>
      </c>
      <c r="K1875" t="s">
        <v>28</v>
      </c>
      <c r="L1875" t="s">
        <v>28</v>
      </c>
      <c r="M1875">
        <v>789</v>
      </c>
      <c r="N1875" t="s">
        <v>29</v>
      </c>
      <c r="O1875" t="s">
        <v>43</v>
      </c>
      <c r="P1875" t="s">
        <v>31</v>
      </c>
      <c r="Q1875">
        <v>4</v>
      </c>
      <c r="R1875" t="s">
        <v>32</v>
      </c>
      <c r="S1875">
        <v>2</v>
      </c>
      <c r="T1875" t="s">
        <v>6174</v>
      </c>
    </row>
    <row r="1876" spans="1:20" x14ac:dyDescent="0.3">
      <c r="A1876" t="s">
        <v>2003</v>
      </c>
      <c r="B1876" t="s">
        <v>7122</v>
      </c>
      <c r="C1876" t="s">
        <v>39</v>
      </c>
      <c r="D1876" t="s">
        <v>22</v>
      </c>
      <c r="E1876" t="s">
        <v>40</v>
      </c>
      <c r="F1876" t="s">
        <v>174</v>
      </c>
      <c r="G1876" t="s">
        <v>42</v>
      </c>
      <c r="H1876" t="s">
        <v>26</v>
      </c>
      <c r="I1876" t="s">
        <v>27</v>
      </c>
      <c r="J1876" t="s">
        <v>7122</v>
      </c>
      <c r="K1876" t="s">
        <v>28</v>
      </c>
      <c r="L1876" t="s">
        <v>28</v>
      </c>
      <c r="M1876">
        <v>601</v>
      </c>
      <c r="N1876" t="s">
        <v>29</v>
      </c>
      <c r="O1876" t="s">
        <v>30</v>
      </c>
      <c r="P1876" t="s">
        <v>64</v>
      </c>
      <c r="Q1876">
        <v>4</v>
      </c>
      <c r="R1876" t="s">
        <v>32</v>
      </c>
      <c r="S1876">
        <v>2</v>
      </c>
      <c r="T1876" t="s">
        <v>6134</v>
      </c>
    </row>
    <row r="1877" spans="1:20" x14ac:dyDescent="0.3">
      <c r="A1877" t="s">
        <v>2004</v>
      </c>
      <c r="B1877" t="s">
        <v>7304</v>
      </c>
      <c r="C1877" t="s">
        <v>46</v>
      </c>
      <c r="D1877" t="s">
        <v>22</v>
      </c>
      <c r="E1877" t="s">
        <v>40</v>
      </c>
      <c r="F1877" t="s">
        <v>143</v>
      </c>
      <c r="G1877" t="s">
        <v>48</v>
      </c>
      <c r="H1877" t="s">
        <v>43</v>
      </c>
      <c r="I1877" t="s">
        <v>27</v>
      </c>
      <c r="J1877" t="s">
        <v>7304</v>
      </c>
      <c r="K1877" t="s">
        <v>28</v>
      </c>
      <c r="L1877" t="s">
        <v>28</v>
      </c>
      <c r="M1877">
        <v>370</v>
      </c>
      <c r="N1877" t="s">
        <v>29</v>
      </c>
      <c r="O1877" t="s">
        <v>63</v>
      </c>
      <c r="P1877" t="s">
        <v>64</v>
      </c>
      <c r="Q1877">
        <v>2</v>
      </c>
      <c r="R1877" t="s">
        <v>53</v>
      </c>
      <c r="S1877">
        <v>1</v>
      </c>
      <c r="T1877" t="s">
        <v>6504</v>
      </c>
    </row>
    <row r="1878" spans="1:20" x14ac:dyDescent="0.3">
      <c r="A1878" t="s">
        <v>2005</v>
      </c>
      <c r="B1878" t="s">
        <v>6654</v>
      </c>
      <c r="C1878" t="s">
        <v>55</v>
      </c>
      <c r="D1878" t="s">
        <v>56</v>
      </c>
      <c r="E1878" t="s">
        <v>23</v>
      </c>
      <c r="F1878" t="s">
        <v>190</v>
      </c>
      <c r="G1878" t="s">
        <v>58</v>
      </c>
      <c r="H1878" t="s">
        <v>49</v>
      </c>
      <c r="I1878" t="s">
        <v>27</v>
      </c>
      <c r="J1878" t="s">
        <v>6654</v>
      </c>
      <c r="K1878" t="s">
        <v>28</v>
      </c>
      <c r="L1878" t="s">
        <v>28</v>
      </c>
      <c r="M1878">
        <v>587</v>
      </c>
      <c r="N1878" t="s">
        <v>29</v>
      </c>
      <c r="O1878" t="s">
        <v>63</v>
      </c>
      <c r="P1878" t="s">
        <v>31</v>
      </c>
      <c r="Q1878">
        <v>4</v>
      </c>
      <c r="R1878" t="s">
        <v>32</v>
      </c>
      <c r="S1878">
        <v>2</v>
      </c>
      <c r="T1878" t="s">
        <v>6334</v>
      </c>
    </row>
    <row r="1879" spans="1:20" x14ac:dyDescent="0.3">
      <c r="A1879" t="s">
        <v>2006</v>
      </c>
      <c r="B1879" t="s">
        <v>6789</v>
      </c>
      <c r="C1879" t="s">
        <v>60</v>
      </c>
      <c r="D1879" t="s">
        <v>56</v>
      </c>
      <c r="E1879" t="s">
        <v>40</v>
      </c>
      <c r="F1879" t="s">
        <v>104</v>
      </c>
      <c r="G1879" t="s">
        <v>62</v>
      </c>
      <c r="H1879" t="s">
        <v>43</v>
      </c>
      <c r="I1879" t="s">
        <v>27</v>
      </c>
      <c r="J1879" t="s">
        <v>6789</v>
      </c>
      <c r="K1879" t="s">
        <v>28</v>
      </c>
      <c r="L1879" t="s">
        <v>28</v>
      </c>
      <c r="M1879">
        <v>841</v>
      </c>
      <c r="N1879" t="s">
        <v>140</v>
      </c>
      <c r="O1879" t="s">
        <v>63</v>
      </c>
      <c r="P1879" t="s">
        <v>44</v>
      </c>
      <c r="Q1879">
        <v>3</v>
      </c>
      <c r="R1879" t="s">
        <v>37</v>
      </c>
      <c r="S1879">
        <v>2</v>
      </c>
      <c r="T1879" t="s">
        <v>6229</v>
      </c>
    </row>
    <row r="1880" spans="1:20" x14ac:dyDescent="0.3">
      <c r="A1880" t="s">
        <v>2007</v>
      </c>
      <c r="B1880" t="s">
        <v>6308</v>
      </c>
      <c r="C1880" t="s">
        <v>66</v>
      </c>
      <c r="D1880" t="s">
        <v>56</v>
      </c>
      <c r="E1880" t="s">
        <v>67</v>
      </c>
      <c r="F1880" t="s">
        <v>193</v>
      </c>
      <c r="G1880" t="s">
        <v>69</v>
      </c>
      <c r="H1880" t="s">
        <v>43</v>
      </c>
      <c r="I1880" t="s">
        <v>27</v>
      </c>
      <c r="J1880" t="s">
        <v>6308</v>
      </c>
      <c r="K1880" t="s">
        <v>28</v>
      </c>
      <c r="L1880" t="s">
        <v>28</v>
      </c>
      <c r="M1880">
        <v>347</v>
      </c>
      <c r="N1880" t="s">
        <v>52</v>
      </c>
      <c r="O1880" t="s">
        <v>63</v>
      </c>
      <c r="P1880" t="s">
        <v>31</v>
      </c>
      <c r="Q1880">
        <v>3</v>
      </c>
      <c r="R1880" t="s">
        <v>37</v>
      </c>
      <c r="S1880">
        <v>1</v>
      </c>
      <c r="T1880" t="s">
        <v>6509</v>
      </c>
    </row>
    <row r="1881" spans="1:20" x14ac:dyDescent="0.3">
      <c r="A1881" t="s">
        <v>2008</v>
      </c>
      <c r="B1881" t="s">
        <v>6939</v>
      </c>
      <c r="C1881" t="s">
        <v>71</v>
      </c>
      <c r="D1881" t="s">
        <v>72</v>
      </c>
      <c r="E1881" t="s">
        <v>23</v>
      </c>
      <c r="F1881" t="s">
        <v>150</v>
      </c>
      <c r="G1881" t="s">
        <v>74</v>
      </c>
      <c r="H1881" t="s">
        <v>26</v>
      </c>
      <c r="I1881" t="s">
        <v>27</v>
      </c>
      <c r="J1881" t="s">
        <v>6939</v>
      </c>
      <c r="K1881" t="s">
        <v>28</v>
      </c>
      <c r="L1881" t="s">
        <v>28</v>
      </c>
      <c r="M1881">
        <v>422</v>
      </c>
      <c r="N1881" t="s">
        <v>140</v>
      </c>
      <c r="O1881" t="s">
        <v>63</v>
      </c>
      <c r="P1881" t="s">
        <v>31</v>
      </c>
      <c r="Q1881">
        <v>3</v>
      </c>
      <c r="R1881" t="s">
        <v>37</v>
      </c>
      <c r="S1881">
        <v>1</v>
      </c>
      <c r="T1881" t="s">
        <v>6145</v>
      </c>
    </row>
    <row r="1882" spans="1:20" x14ac:dyDescent="0.3">
      <c r="A1882" t="s">
        <v>2009</v>
      </c>
      <c r="B1882" t="s">
        <v>7048</v>
      </c>
      <c r="C1882" t="s">
        <v>77</v>
      </c>
      <c r="D1882" t="s">
        <v>72</v>
      </c>
      <c r="E1882" t="s">
        <v>40</v>
      </c>
      <c r="F1882" t="s">
        <v>131</v>
      </c>
      <c r="G1882" t="s">
        <v>79</v>
      </c>
      <c r="H1882" t="s">
        <v>26</v>
      </c>
      <c r="I1882" t="s">
        <v>27</v>
      </c>
      <c r="J1882" t="s">
        <v>7048</v>
      </c>
      <c r="K1882" t="s">
        <v>28</v>
      </c>
      <c r="L1882" t="s">
        <v>28</v>
      </c>
      <c r="M1882">
        <v>1027</v>
      </c>
      <c r="N1882" t="s">
        <v>122</v>
      </c>
      <c r="O1882" t="s">
        <v>43</v>
      </c>
      <c r="P1882" t="s">
        <v>133</v>
      </c>
      <c r="Q1882">
        <v>2</v>
      </c>
      <c r="R1882" t="s">
        <v>53</v>
      </c>
      <c r="S1882">
        <v>3</v>
      </c>
      <c r="T1882" t="s">
        <v>6182</v>
      </c>
    </row>
    <row r="1883" spans="1:20" x14ac:dyDescent="0.3">
      <c r="A1883" t="s">
        <v>2010</v>
      </c>
      <c r="B1883" t="s">
        <v>6854</v>
      </c>
      <c r="C1883" t="s">
        <v>81</v>
      </c>
      <c r="D1883" t="s">
        <v>72</v>
      </c>
      <c r="E1883" t="s">
        <v>23</v>
      </c>
      <c r="F1883" t="s">
        <v>93</v>
      </c>
      <c r="G1883" t="s">
        <v>94</v>
      </c>
      <c r="H1883" t="s">
        <v>26</v>
      </c>
      <c r="I1883" t="s">
        <v>27</v>
      </c>
      <c r="J1883" t="s">
        <v>6854</v>
      </c>
      <c r="K1883" t="s">
        <v>28</v>
      </c>
      <c r="L1883" t="s">
        <v>28</v>
      </c>
      <c r="M1883">
        <v>891</v>
      </c>
      <c r="N1883" t="s">
        <v>29</v>
      </c>
      <c r="O1883" t="s">
        <v>170</v>
      </c>
      <c r="P1883" t="s">
        <v>107</v>
      </c>
      <c r="Q1883">
        <v>3</v>
      </c>
      <c r="R1883" t="s">
        <v>37</v>
      </c>
      <c r="S1883">
        <v>2</v>
      </c>
      <c r="T1883" t="s">
        <v>6574</v>
      </c>
    </row>
    <row r="1884" spans="1:20" x14ac:dyDescent="0.3">
      <c r="A1884" t="s">
        <v>2011</v>
      </c>
      <c r="B1884" t="s">
        <v>6984</v>
      </c>
      <c r="C1884" t="s">
        <v>86</v>
      </c>
      <c r="D1884" t="s">
        <v>87</v>
      </c>
      <c r="E1884" t="s">
        <v>67</v>
      </c>
      <c r="F1884" t="s">
        <v>135</v>
      </c>
      <c r="G1884" t="s">
        <v>89</v>
      </c>
      <c r="H1884" t="s">
        <v>43</v>
      </c>
      <c r="I1884" t="s">
        <v>27</v>
      </c>
      <c r="J1884" t="s">
        <v>6984</v>
      </c>
      <c r="K1884" t="s">
        <v>28</v>
      </c>
      <c r="L1884" t="s">
        <v>28</v>
      </c>
      <c r="M1884">
        <v>660</v>
      </c>
      <c r="N1884" t="s">
        <v>29</v>
      </c>
      <c r="O1884" t="s">
        <v>30</v>
      </c>
      <c r="P1884" t="s">
        <v>31</v>
      </c>
      <c r="Q1884">
        <v>3</v>
      </c>
      <c r="R1884" t="s">
        <v>37</v>
      </c>
      <c r="S1884">
        <v>2</v>
      </c>
      <c r="T1884" t="s">
        <v>6283</v>
      </c>
    </row>
    <row r="1885" spans="1:20" x14ac:dyDescent="0.3">
      <c r="A1885" t="s">
        <v>2012</v>
      </c>
      <c r="B1885" t="s">
        <v>6192</v>
      </c>
      <c r="C1885" t="s">
        <v>91</v>
      </c>
      <c r="D1885" t="s">
        <v>87</v>
      </c>
      <c r="E1885" t="s">
        <v>92</v>
      </c>
      <c r="F1885" t="s">
        <v>152</v>
      </c>
      <c r="G1885" t="s">
        <v>94</v>
      </c>
      <c r="H1885" t="s">
        <v>49</v>
      </c>
      <c r="I1885" t="s">
        <v>27</v>
      </c>
      <c r="J1885" t="s">
        <v>6192</v>
      </c>
      <c r="K1885" t="s">
        <v>28</v>
      </c>
      <c r="L1885" t="s">
        <v>28</v>
      </c>
      <c r="M1885">
        <v>133</v>
      </c>
      <c r="N1885" t="s">
        <v>52</v>
      </c>
      <c r="O1885" t="s">
        <v>30</v>
      </c>
      <c r="P1885" t="s">
        <v>64</v>
      </c>
      <c r="Q1885" t="s">
        <v>95</v>
      </c>
      <c r="R1885" t="s">
        <v>28</v>
      </c>
      <c r="S1885">
        <v>0</v>
      </c>
      <c r="T1885" t="s">
        <v>6645</v>
      </c>
    </row>
    <row r="1886" spans="1:20" x14ac:dyDescent="0.3">
      <c r="A1886" t="s">
        <v>2013</v>
      </c>
      <c r="B1886" t="s">
        <v>7305</v>
      </c>
      <c r="C1886" t="s">
        <v>21</v>
      </c>
      <c r="D1886" t="s">
        <v>22</v>
      </c>
      <c r="E1886" t="s">
        <v>23</v>
      </c>
      <c r="F1886" t="s">
        <v>24</v>
      </c>
      <c r="G1886" t="s">
        <v>25</v>
      </c>
      <c r="H1886" t="s">
        <v>26</v>
      </c>
      <c r="I1886" t="s">
        <v>27</v>
      </c>
      <c r="J1886" t="s">
        <v>7305</v>
      </c>
      <c r="K1886" t="s">
        <v>28</v>
      </c>
      <c r="L1886" t="s">
        <v>28</v>
      </c>
      <c r="M1886">
        <v>872</v>
      </c>
      <c r="N1886" t="s">
        <v>29</v>
      </c>
      <c r="O1886" t="s">
        <v>30</v>
      </c>
      <c r="P1886" t="s">
        <v>44</v>
      </c>
      <c r="Q1886">
        <v>4</v>
      </c>
      <c r="R1886" t="s">
        <v>32</v>
      </c>
      <c r="S1886">
        <v>2</v>
      </c>
      <c r="T1886" t="s">
        <v>6204</v>
      </c>
    </row>
    <row r="1887" spans="1:20" x14ac:dyDescent="0.3">
      <c r="A1887" t="s">
        <v>2014</v>
      </c>
      <c r="B1887" t="s">
        <v>6686</v>
      </c>
      <c r="C1887" t="s">
        <v>34</v>
      </c>
      <c r="D1887" t="s">
        <v>22</v>
      </c>
      <c r="E1887" t="s">
        <v>23</v>
      </c>
      <c r="F1887" t="s">
        <v>138</v>
      </c>
      <c r="G1887" t="s">
        <v>36</v>
      </c>
      <c r="H1887" t="s">
        <v>43</v>
      </c>
      <c r="I1887" t="s">
        <v>27</v>
      </c>
      <c r="J1887" t="s">
        <v>6686</v>
      </c>
      <c r="K1887" t="s">
        <v>28</v>
      </c>
      <c r="L1887" t="s">
        <v>28</v>
      </c>
      <c r="M1887">
        <v>942</v>
      </c>
      <c r="N1887" t="s">
        <v>52</v>
      </c>
      <c r="O1887" t="s">
        <v>30</v>
      </c>
      <c r="P1887" t="s">
        <v>107</v>
      </c>
      <c r="Q1887">
        <v>4</v>
      </c>
      <c r="R1887" t="s">
        <v>32</v>
      </c>
      <c r="S1887">
        <v>3</v>
      </c>
      <c r="T1887" t="s">
        <v>6316</v>
      </c>
    </row>
    <row r="1888" spans="1:20" x14ac:dyDescent="0.3">
      <c r="A1888" t="s">
        <v>2015</v>
      </c>
      <c r="B1888" t="s">
        <v>6487</v>
      </c>
      <c r="C1888" t="s">
        <v>39</v>
      </c>
      <c r="D1888" t="s">
        <v>22</v>
      </c>
      <c r="E1888" t="s">
        <v>40</v>
      </c>
      <c r="F1888" t="s">
        <v>215</v>
      </c>
      <c r="G1888" t="s">
        <v>42</v>
      </c>
      <c r="H1888" t="s">
        <v>49</v>
      </c>
      <c r="I1888" t="s">
        <v>27</v>
      </c>
      <c r="J1888" t="s">
        <v>6487</v>
      </c>
      <c r="K1888" t="s">
        <v>28</v>
      </c>
      <c r="L1888" t="s">
        <v>28</v>
      </c>
      <c r="M1888">
        <v>824</v>
      </c>
      <c r="N1888" t="s">
        <v>29</v>
      </c>
      <c r="O1888" t="s">
        <v>63</v>
      </c>
      <c r="P1888" t="s">
        <v>44</v>
      </c>
      <c r="Q1888">
        <v>3</v>
      </c>
      <c r="R1888" t="s">
        <v>37</v>
      </c>
      <c r="S1888">
        <v>2</v>
      </c>
      <c r="T1888" t="s">
        <v>6468</v>
      </c>
    </row>
    <row r="1889" spans="1:20" x14ac:dyDescent="0.3">
      <c r="A1889" t="s">
        <v>2016</v>
      </c>
      <c r="B1889" t="s">
        <v>6226</v>
      </c>
      <c r="C1889" t="s">
        <v>46</v>
      </c>
      <c r="D1889" t="s">
        <v>22</v>
      </c>
      <c r="E1889" t="s">
        <v>40</v>
      </c>
      <c r="F1889" t="s">
        <v>143</v>
      </c>
      <c r="G1889" t="s">
        <v>48</v>
      </c>
      <c r="H1889" t="s">
        <v>43</v>
      </c>
      <c r="I1889" t="s">
        <v>27</v>
      </c>
      <c r="J1889" t="s">
        <v>6226</v>
      </c>
      <c r="K1889" t="s">
        <v>28</v>
      </c>
      <c r="L1889" t="s">
        <v>28</v>
      </c>
      <c r="M1889">
        <v>502</v>
      </c>
      <c r="N1889" t="s">
        <v>52</v>
      </c>
      <c r="O1889" t="s">
        <v>63</v>
      </c>
      <c r="P1889" t="s">
        <v>107</v>
      </c>
      <c r="Q1889">
        <v>3</v>
      </c>
      <c r="R1889" t="s">
        <v>37</v>
      </c>
      <c r="S1889">
        <v>1</v>
      </c>
      <c r="T1889" t="s">
        <v>6805</v>
      </c>
    </row>
    <row r="1890" spans="1:20" x14ac:dyDescent="0.3">
      <c r="A1890" t="s">
        <v>2017</v>
      </c>
      <c r="B1890" t="s">
        <v>6428</v>
      </c>
      <c r="C1890" t="s">
        <v>55</v>
      </c>
      <c r="D1890" t="s">
        <v>56</v>
      </c>
      <c r="E1890" t="s">
        <v>23</v>
      </c>
      <c r="F1890" t="s">
        <v>57</v>
      </c>
      <c r="G1890" t="s">
        <v>58</v>
      </c>
      <c r="H1890" t="s">
        <v>43</v>
      </c>
      <c r="I1890" t="s">
        <v>27</v>
      </c>
      <c r="J1890" t="s">
        <v>6428</v>
      </c>
      <c r="K1890" t="s">
        <v>28</v>
      </c>
      <c r="L1890" t="s">
        <v>28</v>
      </c>
      <c r="M1890">
        <v>825</v>
      </c>
      <c r="N1890" t="s">
        <v>140</v>
      </c>
      <c r="O1890" t="s">
        <v>63</v>
      </c>
      <c r="P1890" t="s">
        <v>44</v>
      </c>
      <c r="Q1890">
        <v>4</v>
      </c>
      <c r="R1890" t="s">
        <v>32</v>
      </c>
      <c r="S1890">
        <v>2</v>
      </c>
      <c r="T1890" t="s">
        <v>6504</v>
      </c>
    </row>
    <row r="1891" spans="1:20" x14ac:dyDescent="0.3">
      <c r="A1891" t="s">
        <v>2018</v>
      </c>
      <c r="B1891" t="s">
        <v>6881</v>
      </c>
      <c r="C1891" t="s">
        <v>60</v>
      </c>
      <c r="D1891" t="s">
        <v>56</v>
      </c>
      <c r="E1891" t="s">
        <v>40</v>
      </c>
      <c r="F1891" t="s">
        <v>145</v>
      </c>
      <c r="G1891" t="s">
        <v>62</v>
      </c>
      <c r="H1891" t="s">
        <v>49</v>
      </c>
      <c r="I1891" t="s">
        <v>27</v>
      </c>
      <c r="J1891" t="s">
        <v>6881</v>
      </c>
      <c r="K1891" t="s">
        <v>28</v>
      </c>
      <c r="L1891" t="s">
        <v>28</v>
      </c>
      <c r="M1891">
        <v>405</v>
      </c>
      <c r="N1891" t="s">
        <v>29</v>
      </c>
      <c r="O1891" t="s">
        <v>43</v>
      </c>
      <c r="P1891" t="s">
        <v>44</v>
      </c>
      <c r="Q1891">
        <v>3</v>
      </c>
      <c r="R1891" t="s">
        <v>37</v>
      </c>
      <c r="S1891">
        <v>1</v>
      </c>
      <c r="T1891" t="s">
        <v>6975</v>
      </c>
    </row>
    <row r="1892" spans="1:20" x14ac:dyDescent="0.3">
      <c r="A1892" t="s">
        <v>2019</v>
      </c>
      <c r="B1892" t="s">
        <v>7069</v>
      </c>
      <c r="C1892" t="s">
        <v>66</v>
      </c>
      <c r="D1892" t="s">
        <v>56</v>
      </c>
      <c r="E1892" t="s">
        <v>67</v>
      </c>
      <c r="F1892" t="s">
        <v>68</v>
      </c>
      <c r="G1892" t="s">
        <v>69</v>
      </c>
      <c r="H1892" t="s">
        <v>26</v>
      </c>
      <c r="I1892" t="s">
        <v>27</v>
      </c>
      <c r="J1892" t="s">
        <v>7069</v>
      </c>
      <c r="K1892" t="s">
        <v>28</v>
      </c>
      <c r="L1892" t="s">
        <v>28</v>
      </c>
      <c r="M1892">
        <v>945</v>
      </c>
      <c r="N1892" t="s">
        <v>52</v>
      </c>
      <c r="O1892" t="s">
        <v>30</v>
      </c>
      <c r="P1892" t="s">
        <v>133</v>
      </c>
      <c r="Q1892">
        <v>5</v>
      </c>
      <c r="R1892" t="s">
        <v>119</v>
      </c>
      <c r="S1892">
        <v>3</v>
      </c>
      <c r="T1892" t="s">
        <v>6264</v>
      </c>
    </row>
    <row r="1893" spans="1:20" x14ac:dyDescent="0.3">
      <c r="A1893" t="s">
        <v>2020</v>
      </c>
      <c r="B1893" t="s">
        <v>6310</v>
      </c>
      <c r="C1893" t="s">
        <v>71</v>
      </c>
      <c r="D1893" t="s">
        <v>72</v>
      </c>
      <c r="E1893" t="s">
        <v>23</v>
      </c>
      <c r="F1893" t="s">
        <v>73</v>
      </c>
      <c r="G1893" t="s">
        <v>74</v>
      </c>
      <c r="H1893" t="s">
        <v>49</v>
      </c>
      <c r="I1893" t="s">
        <v>27</v>
      </c>
      <c r="J1893" t="s">
        <v>6310</v>
      </c>
      <c r="K1893" t="s">
        <v>28</v>
      </c>
      <c r="L1893" t="s">
        <v>28</v>
      </c>
      <c r="M1893">
        <v>540</v>
      </c>
      <c r="N1893" t="s">
        <v>52</v>
      </c>
      <c r="O1893" t="s">
        <v>63</v>
      </c>
      <c r="P1893" t="s">
        <v>133</v>
      </c>
      <c r="Q1893">
        <v>4</v>
      </c>
      <c r="R1893" t="s">
        <v>32</v>
      </c>
      <c r="S1893">
        <v>1</v>
      </c>
      <c r="T1893" t="s">
        <v>6586</v>
      </c>
    </row>
    <row r="1894" spans="1:20" x14ac:dyDescent="0.3">
      <c r="A1894" t="s">
        <v>2021</v>
      </c>
      <c r="B1894" t="s">
        <v>7306</v>
      </c>
      <c r="C1894" t="s">
        <v>77</v>
      </c>
      <c r="D1894" t="s">
        <v>72</v>
      </c>
      <c r="E1894" t="s">
        <v>40</v>
      </c>
      <c r="F1894" t="s">
        <v>93</v>
      </c>
      <c r="G1894" t="s">
        <v>94</v>
      </c>
      <c r="H1894" t="s">
        <v>26</v>
      </c>
      <c r="I1894" t="s">
        <v>27</v>
      </c>
      <c r="J1894" t="s">
        <v>7306</v>
      </c>
      <c r="K1894" t="s">
        <v>28</v>
      </c>
      <c r="L1894" t="s">
        <v>28</v>
      </c>
      <c r="M1894">
        <v>776</v>
      </c>
      <c r="N1894" t="s">
        <v>29</v>
      </c>
      <c r="O1894" t="s">
        <v>30</v>
      </c>
      <c r="P1894" t="s">
        <v>31</v>
      </c>
      <c r="Q1894">
        <v>3</v>
      </c>
      <c r="R1894" t="s">
        <v>37</v>
      </c>
      <c r="S1894">
        <v>2</v>
      </c>
      <c r="T1894" t="s">
        <v>6309</v>
      </c>
    </row>
    <row r="1895" spans="1:20" x14ac:dyDescent="0.3">
      <c r="A1895" t="s">
        <v>2022</v>
      </c>
      <c r="B1895" t="s">
        <v>6543</v>
      </c>
      <c r="C1895" t="s">
        <v>81</v>
      </c>
      <c r="D1895" t="s">
        <v>72</v>
      </c>
      <c r="E1895" t="s">
        <v>23</v>
      </c>
      <c r="F1895" t="s">
        <v>114</v>
      </c>
      <c r="G1895" t="s">
        <v>94</v>
      </c>
      <c r="H1895" t="s">
        <v>43</v>
      </c>
      <c r="I1895" t="s">
        <v>27</v>
      </c>
      <c r="J1895" t="s">
        <v>6543</v>
      </c>
      <c r="K1895" t="s">
        <v>28</v>
      </c>
      <c r="L1895" t="s">
        <v>28</v>
      </c>
      <c r="M1895">
        <v>798</v>
      </c>
      <c r="N1895" t="s">
        <v>52</v>
      </c>
      <c r="O1895" t="s">
        <v>43</v>
      </c>
      <c r="P1895" t="s">
        <v>107</v>
      </c>
      <c r="Q1895">
        <v>3</v>
      </c>
      <c r="R1895" t="s">
        <v>37</v>
      </c>
      <c r="S1895">
        <v>2</v>
      </c>
      <c r="T1895" t="s">
        <v>6202</v>
      </c>
    </row>
    <row r="1896" spans="1:20" x14ac:dyDescent="0.3">
      <c r="A1896" t="s">
        <v>2023</v>
      </c>
      <c r="B1896" t="s">
        <v>7307</v>
      </c>
      <c r="C1896" t="s">
        <v>86</v>
      </c>
      <c r="D1896" t="s">
        <v>87</v>
      </c>
      <c r="E1896" t="s">
        <v>67</v>
      </c>
      <c r="F1896" t="s">
        <v>116</v>
      </c>
      <c r="G1896" t="s">
        <v>89</v>
      </c>
      <c r="H1896" t="s">
        <v>26</v>
      </c>
      <c r="I1896" t="s">
        <v>27</v>
      </c>
      <c r="J1896" t="s">
        <v>7307</v>
      </c>
      <c r="K1896" t="s">
        <v>28</v>
      </c>
      <c r="L1896" t="s">
        <v>28</v>
      </c>
      <c r="M1896">
        <v>356</v>
      </c>
      <c r="N1896" t="s">
        <v>29</v>
      </c>
      <c r="O1896" t="s">
        <v>63</v>
      </c>
      <c r="P1896" t="s">
        <v>64</v>
      </c>
      <c r="Q1896">
        <v>4</v>
      </c>
      <c r="R1896" t="s">
        <v>32</v>
      </c>
      <c r="S1896">
        <v>1</v>
      </c>
      <c r="T1896" t="s">
        <v>6412</v>
      </c>
    </row>
    <row r="1897" spans="1:20" x14ac:dyDescent="0.3">
      <c r="A1897" t="s">
        <v>2024</v>
      </c>
      <c r="B1897" t="s">
        <v>6736</v>
      </c>
      <c r="C1897" t="s">
        <v>91</v>
      </c>
      <c r="D1897" t="s">
        <v>87</v>
      </c>
      <c r="E1897" t="s">
        <v>92</v>
      </c>
      <c r="F1897" t="s">
        <v>152</v>
      </c>
      <c r="G1897" t="s">
        <v>94</v>
      </c>
      <c r="H1897" t="s">
        <v>49</v>
      </c>
      <c r="I1897" t="s">
        <v>50</v>
      </c>
      <c r="J1897" t="s">
        <v>6736</v>
      </c>
      <c r="K1897" t="s">
        <v>6494</v>
      </c>
      <c r="L1897" t="s">
        <v>159</v>
      </c>
      <c r="M1897">
        <v>160</v>
      </c>
      <c r="N1897" t="s">
        <v>52</v>
      </c>
      <c r="O1897" t="s">
        <v>43</v>
      </c>
      <c r="P1897" t="s">
        <v>64</v>
      </c>
      <c r="Q1897" t="s">
        <v>95</v>
      </c>
      <c r="R1897" t="s">
        <v>28</v>
      </c>
      <c r="S1897">
        <v>0</v>
      </c>
      <c r="T1897" t="s">
        <v>7308</v>
      </c>
    </row>
    <row r="1898" spans="1:20" x14ac:dyDescent="0.3">
      <c r="A1898" t="s">
        <v>2025</v>
      </c>
      <c r="B1898" t="s">
        <v>6474</v>
      </c>
      <c r="C1898" t="s">
        <v>21</v>
      </c>
      <c r="D1898" t="s">
        <v>22</v>
      </c>
      <c r="E1898" t="s">
        <v>23</v>
      </c>
      <c r="F1898" t="s">
        <v>121</v>
      </c>
      <c r="G1898" t="s">
        <v>25</v>
      </c>
      <c r="H1898" t="s">
        <v>49</v>
      </c>
      <c r="I1898" t="s">
        <v>27</v>
      </c>
      <c r="J1898" t="s">
        <v>6474</v>
      </c>
      <c r="K1898" t="s">
        <v>28</v>
      </c>
      <c r="L1898" t="s">
        <v>28</v>
      </c>
      <c r="M1898">
        <v>113</v>
      </c>
      <c r="N1898" t="s">
        <v>75</v>
      </c>
      <c r="O1898" t="s">
        <v>30</v>
      </c>
      <c r="P1898" t="s">
        <v>133</v>
      </c>
      <c r="Q1898" t="s">
        <v>95</v>
      </c>
      <c r="R1898" t="s">
        <v>28</v>
      </c>
      <c r="S1898">
        <v>0</v>
      </c>
      <c r="T1898" t="s">
        <v>6381</v>
      </c>
    </row>
    <row r="1899" spans="1:20" x14ac:dyDescent="0.3">
      <c r="A1899" t="s">
        <v>2026</v>
      </c>
      <c r="B1899" t="s">
        <v>6872</v>
      </c>
      <c r="C1899" t="s">
        <v>34</v>
      </c>
      <c r="D1899" t="s">
        <v>22</v>
      </c>
      <c r="E1899" t="s">
        <v>23</v>
      </c>
      <c r="F1899" t="s">
        <v>138</v>
      </c>
      <c r="G1899" t="s">
        <v>36</v>
      </c>
      <c r="H1899" t="s">
        <v>43</v>
      </c>
      <c r="I1899" t="s">
        <v>27</v>
      </c>
      <c r="J1899" t="s">
        <v>6872</v>
      </c>
      <c r="K1899" t="s">
        <v>28</v>
      </c>
      <c r="L1899" t="s">
        <v>28</v>
      </c>
      <c r="M1899">
        <v>643</v>
      </c>
      <c r="N1899" t="s">
        <v>52</v>
      </c>
      <c r="O1899" t="s">
        <v>63</v>
      </c>
      <c r="P1899" t="s">
        <v>64</v>
      </c>
      <c r="Q1899">
        <v>3</v>
      </c>
      <c r="R1899" t="s">
        <v>37</v>
      </c>
      <c r="S1899">
        <v>2</v>
      </c>
      <c r="T1899" t="s">
        <v>6196</v>
      </c>
    </row>
    <row r="1900" spans="1:20" x14ac:dyDescent="0.3">
      <c r="A1900" t="s">
        <v>2027</v>
      </c>
      <c r="B1900" t="s">
        <v>7309</v>
      </c>
      <c r="C1900" t="s">
        <v>39</v>
      </c>
      <c r="D1900" t="s">
        <v>22</v>
      </c>
      <c r="E1900" t="s">
        <v>40</v>
      </c>
      <c r="F1900" t="s">
        <v>41</v>
      </c>
      <c r="G1900" t="s">
        <v>42</v>
      </c>
      <c r="H1900" t="s">
        <v>43</v>
      </c>
      <c r="I1900" t="s">
        <v>27</v>
      </c>
      <c r="J1900" t="s">
        <v>7309</v>
      </c>
      <c r="K1900" t="s">
        <v>28</v>
      </c>
      <c r="L1900" t="s">
        <v>28</v>
      </c>
      <c r="M1900">
        <v>441</v>
      </c>
      <c r="N1900" t="s">
        <v>29</v>
      </c>
      <c r="O1900" t="s">
        <v>63</v>
      </c>
      <c r="P1900" t="s">
        <v>64</v>
      </c>
      <c r="Q1900">
        <v>2</v>
      </c>
      <c r="R1900" t="s">
        <v>53</v>
      </c>
      <c r="S1900">
        <v>1</v>
      </c>
      <c r="T1900" t="s">
        <v>6582</v>
      </c>
    </row>
    <row r="1901" spans="1:20" x14ac:dyDescent="0.3">
      <c r="A1901" t="s">
        <v>2028</v>
      </c>
      <c r="B1901" t="s">
        <v>7310</v>
      </c>
      <c r="C1901" t="s">
        <v>46</v>
      </c>
      <c r="D1901" t="s">
        <v>22</v>
      </c>
      <c r="E1901" t="s">
        <v>40</v>
      </c>
      <c r="F1901" t="s">
        <v>47</v>
      </c>
      <c r="G1901" t="s">
        <v>48</v>
      </c>
      <c r="H1901" t="s">
        <v>49</v>
      </c>
      <c r="I1901" t="s">
        <v>27</v>
      </c>
      <c r="J1901" t="s">
        <v>7310</v>
      </c>
      <c r="K1901" t="s">
        <v>28</v>
      </c>
      <c r="L1901" t="s">
        <v>28</v>
      </c>
      <c r="M1901">
        <v>599</v>
      </c>
      <c r="N1901" t="s">
        <v>29</v>
      </c>
      <c r="O1901" t="s">
        <v>63</v>
      </c>
      <c r="P1901" t="s">
        <v>31</v>
      </c>
      <c r="Q1901">
        <v>2</v>
      </c>
      <c r="R1901" t="s">
        <v>53</v>
      </c>
      <c r="S1901">
        <v>2</v>
      </c>
      <c r="T1901" t="s">
        <v>6376</v>
      </c>
    </row>
    <row r="1902" spans="1:20" x14ac:dyDescent="0.3">
      <c r="A1902" t="s">
        <v>2029</v>
      </c>
      <c r="B1902" t="s">
        <v>6548</v>
      </c>
      <c r="C1902" t="s">
        <v>55</v>
      </c>
      <c r="D1902" t="s">
        <v>56</v>
      </c>
      <c r="E1902" t="s">
        <v>23</v>
      </c>
      <c r="F1902" t="s">
        <v>147</v>
      </c>
      <c r="G1902" t="s">
        <v>58</v>
      </c>
      <c r="H1902" t="s">
        <v>26</v>
      </c>
      <c r="I1902" t="s">
        <v>27</v>
      </c>
      <c r="J1902" t="s">
        <v>6548</v>
      </c>
      <c r="K1902" t="s">
        <v>28</v>
      </c>
      <c r="L1902" t="s">
        <v>28</v>
      </c>
      <c r="M1902">
        <v>114</v>
      </c>
      <c r="N1902" t="s">
        <v>75</v>
      </c>
      <c r="O1902" t="s">
        <v>43</v>
      </c>
      <c r="P1902" t="s">
        <v>107</v>
      </c>
      <c r="Q1902" t="s">
        <v>95</v>
      </c>
      <c r="R1902" t="s">
        <v>28</v>
      </c>
      <c r="S1902">
        <v>0</v>
      </c>
      <c r="T1902" t="s">
        <v>6395</v>
      </c>
    </row>
    <row r="1903" spans="1:20" x14ac:dyDescent="0.3">
      <c r="A1903" t="s">
        <v>2030</v>
      </c>
      <c r="B1903" t="s">
        <v>6407</v>
      </c>
      <c r="C1903" t="s">
        <v>60</v>
      </c>
      <c r="D1903" t="s">
        <v>56</v>
      </c>
      <c r="E1903" t="s">
        <v>40</v>
      </c>
      <c r="F1903" t="s">
        <v>104</v>
      </c>
      <c r="G1903" t="s">
        <v>62</v>
      </c>
      <c r="H1903" t="s">
        <v>43</v>
      </c>
      <c r="I1903" t="s">
        <v>27</v>
      </c>
      <c r="J1903" t="s">
        <v>6407</v>
      </c>
      <c r="K1903" t="s">
        <v>28</v>
      </c>
      <c r="L1903" t="s">
        <v>28</v>
      </c>
      <c r="M1903">
        <v>549</v>
      </c>
      <c r="N1903" t="s">
        <v>75</v>
      </c>
      <c r="O1903" t="s">
        <v>105</v>
      </c>
      <c r="P1903" t="s">
        <v>44</v>
      </c>
      <c r="Q1903">
        <v>2</v>
      </c>
      <c r="R1903" t="s">
        <v>53</v>
      </c>
      <c r="S1903">
        <v>2</v>
      </c>
      <c r="T1903" t="s">
        <v>6391</v>
      </c>
    </row>
    <row r="1904" spans="1:20" x14ac:dyDescent="0.3">
      <c r="A1904" t="s">
        <v>2031</v>
      </c>
      <c r="B1904" t="s">
        <v>6929</v>
      </c>
      <c r="C1904" t="s">
        <v>66</v>
      </c>
      <c r="D1904" t="s">
        <v>56</v>
      </c>
      <c r="E1904" t="s">
        <v>67</v>
      </c>
      <c r="F1904" t="s">
        <v>68</v>
      </c>
      <c r="G1904" t="s">
        <v>69</v>
      </c>
      <c r="H1904" t="s">
        <v>26</v>
      </c>
      <c r="I1904" t="s">
        <v>50</v>
      </c>
      <c r="J1904" t="s">
        <v>6929</v>
      </c>
      <c r="K1904" t="s">
        <v>7311</v>
      </c>
      <c r="L1904" t="s">
        <v>51</v>
      </c>
      <c r="M1904">
        <v>282</v>
      </c>
      <c r="N1904" t="s">
        <v>140</v>
      </c>
      <c r="O1904" t="s">
        <v>43</v>
      </c>
      <c r="P1904" t="s">
        <v>31</v>
      </c>
      <c r="Q1904">
        <v>1</v>
      </c>
      <c r="R1904" t="s">
        <v>53</v>
      </c>
      <c r="S1904">
        <v>1</v>
      </c>
      <c r="T1904" t="s">
        <v>6262</v>
      </c>
    </row>
    <row r="1905" spans="1:20" x14ac:dyDescent="0.3">
      <c r="A1905" t="s">
        <v>2032</v>
      </c>
      <c r="B1905" t="s">
        <v>6963</v>
      </c>
      <c r="C1905" t="s">
        <v>71</v>
      </c>
      <c r="D1905" t="s">
        <v>72</v>
      </c>
      <c r="E1905" t="s">
        <v>23</v>
      </c>
      <c r="F1905" t="s">
        <v>129</v>
      </c>
      <c r="G1905" t="s">
        <v>74</v>
      </c>
      <c r="H1905" t="s">
        <v>43</v>
      </c>
      <c r="I1905" t="s">
        <v>27</v>
      </c>
      <c r="J1905" t="s">
        <v>6963</v>
      </c>
      <c r="K1905" t="s">
        <v>28</v>
      </c>
      <c r="L1905" t="s">
        <v>28</v>
      </c>
      <c r="M1905">
        <v>628</v>
      </c>
      <c r="N1905" t="s">
        <v>122</v>
      </c>
      <c r="O1905" t="s">
        <v>63</v>
      </c>
      <c r="P1905" t="s">
        <v>31</v>
      </c>
      <c r="Q1905">
        <v>1</v>
      </c>
      <c r="R1905" t="s">
        <v>53</v>
      </c>
      <c r="S1905">
        <v>2</v>
      </c>
      <c r="T1905" t="s">
        <v>6178</v>
      </c>
    </row>
    <row r="1906" spans="1:20" x14ac:dyDescent="0.3">
      <c r="A1906" t="s">
        <v>2033</v>
      </c>
      <c r="B1906" t="s">
        <v>7103</v>
      </c>
      <c r="C1906" t="s">
        <v>77</v>
      </c>
      <c r="D1906" t="s">
        <v>72</v>
      </c>
      <c r="E1906" t="s">
        <v>40</v>
      </c>
      <c r="F1906" t="s">
        <v>78</v>
      </c>
      <c r="G1906" t="s">
        <v>79</v>
      </c>
      <c r="H1906" t="s">
        <v>49</v>
      </c>
      <c r="I1906" t="s">
        <v>50</v>
      </c>
      <c r="J1906" t="s">
        <v>7103</v>
      </c>
      <c r="K1906" t="s">
        <v>6994</v>
      </c>
      <c r="L1906" t="s">
        <v>51</v>
      </c>
      <c r="M1906">
        <v>836</v>
      </c>
      <c r="N1906" t="s">
        <v>29</v>
      </c>
      <c r="O1906" t="s">
        <v>30</v>
      </c>
      <c r="P1906" t="s">
        <v>64</v>
      </c>
      <c r="Q1906">
        <v>3</v>
      </c>
      <c r="R1906" t="s">
        <v>37</v>
      </c>
      <c r="S1906">
        <v>2</v>
      </c>
      <c r="T1906" t="s">
        <v>6291</v>
      </c>
    </row>
    <row r="1907" spans="1:20" x14ac:dyDescent="0.3">
      <c r="A1907" t="s">
        <v>2034</v>
      </c>
      <c r="B1907" t="s">
        <v>6709</v>
      </c>
      <c r="C1907" t="s">
        <v>81</v>
      </c>
      <c r="D1907" t="s">
        <v>72</v>
      </c>
      <c r="E1907" t="s">
        <v>23</v>
      </c>
      <c r="F1907" t="s">
        <v>286</v>
      </c>
      <c r="G1907" t="s">
        <v>94</v>
      </c>
      <c r="H1907" t="s">
        <v>110</v>
      </c>
      <c r="I1907" t="s">
        <v>27</v>
      </c>
      <c r="J1907" t="s">
        <v>6709</v>
      </c>
      <c r="K1907" t="s">
        <v>28</v>
      </c>
      <c r="L1907" t="s">
        <v>28</v>
      </c>
      <c r="M1907">
        <v>158</v>
      </c>
      <c r="N1907" t="s">
        <v>29</v>
      </c>
      <c r="O1907" t="s">
        <v>170</v>
      </c>
      <c r="P1907" t="s">
        <v>44</v>
      </c>
      <c r="Q1907" t="s">
        <v>95</v>
      </c>
      <c r="R1907" t="s">
        <v>28</v>
      </c>
      <c r="S1907">
        <v>0</v>
      </c>
      <c r="T1907" t="s">
        <v>7312</v>
      </c>
    </row>
    <row r="1908" spans="1:20" x14ac:dyDescent="0.3">
      <c r="A1908" t="s">
        <v>2035</v>
      </c>
      <c r="B1908" t="s">
        <v>7046</v>
      </c>
      <c r="C1908" t="s">
        <v>86</v>
      </c>
      <c r="D1908" t="s">
        <v>87</v>
      </c>
      <c r="E1908" t="s">
        <v>67</v>
      </c>
      <c r="F1908" t="s">
        <v>93</v>
      </c>
      <c r="G1908" t="s">
        <v>94</v>
      </c>
      <c r="H1908" t="s">
        <v>26</v>
      </c>
      <c r="I1908" t="s">
        <v>27</v>
      </c>
      <c r="J1908" t="s">
        <v>7046</v>
      </c>
      <c r="K1908" t="s">
        <v>28</v>
      </c>
      <c r="L1908" t="s">
        <v>28</v>
      </c>
      <c r="M1908">
        <v>664</v>
      </c>
      <c r="N1908" t="s">
        <v>29</v>
      </c>
      <c r="O1908" t="s">
        <v>63</v>
      </c>
      <c r="P1908" t="s">
        <v>107</v>
      </c>
      <c r="Q1908">
        <v>3</v>
      </c>
      <c r="R1908" t="s">
        <v>37</v>
      </c>
      <c r="S1908">
        <v>2</v>
      </c>
      <c r="T1908" t="s">
        <v>6161</v>
      </c>
    </row>
    <row r="1909" spans="1:20" x14ac:dyDescent="0.3">
      <c r="A1909" t="s">
        <v>2036</v>
      </c>
      <c r="B1909" t="s">
        <v>7313</v>
      </c>
      <c r="C1909" t="s">
        <v>91</v>
      </c>
      <c r="D1909" t="s">
        <v>87</v>
      </c>
      <c r="E1909" t="s">
        <v>92</v>
      </c>
      <c r="F1909" t="s">
        <v>93</v>
      </c>
      <c r="G1909" t="s">
        <v>94</v>
      </c>
      <c r="H1909" t="s">
        <v>26</v>
      </c>
      <c r="I1909" t="s">
        <v>27</v>
      </c>
      <c r="J1909" t="s">
        <v>7313</v>
      </c>
      <c r="K1909" t="s">
        <v>28</v>
      </c>
      <c r="L1909" t="s">
        <v>28</v>
      </c>
      <c r="M1909">
        <v>741</v>
      </c>
      <c r="N1909" t="s">
        <v>29</v>
      </c>
      <c r="O1909" t="s">
        <v>43</v>
      </c>
      <c r="P1909" t="s">
        <v>31</v>
      </c>
      <c r="Q1909">
        <v>4</v>
      </c>
      <c r="R1909" t="s">
        <v>32</v>
      </c>
      <c r="S1909">
        <v>2</v>
      </c>
      <c r="T1909" t="s">
        <v>6155</v>
      </c>
    </row>
    <row r="1910" spans="1:20" x14ac:dyDescent="0.3">
      <c r="A1910" t="s">
        <v>2037</v>
      </c>
      <c r="B1910" t="s">
        <v>7258</v>
      </c>
      <c r="C1910" t="s">
        <v>21</v>
      </c>
      <c r="D1910" t="s">
        <v>22</v>
      </c>
      <c r="E1910" t="s">
        <v>23</v>
      </c>
      <c r="F1910" t="s">
        <v>121</v>
      </c>
      <c r="G1910" t="s">
        <v>25</v>
      </c>
      <c r="H1910" t="s">
        <v>49</v>
      </c>
      <c r="I1910" t="s">
        <v>27</v>
      </c>
      <c r="J1910" t="s">
        <v>7258</v>
      </c>
      <c r="K1910" t="s">
        <v>28</v>
      </c>
      <c r="L1910" t="s">
        <v>28</v>
      </c>
      <c r="M1910">
        <v>586</v>
      </c>
      <c r="N1910" t="s">
        <v>140</v>
      </c>
      <c r="O1910" t="s">
        <v>63</v>
      </c>
      <c r="P1910" t="s">
        <v>44</v>
      </c>
      <c r="Q1910">
        <v>2</v>
      </c>
      <c r="R1910" t="s">
        <v>53</v>
      </c>
      <c r="S1910">
        <v>2</v>
      </c>
      <c r="T1910" t="s">
        <v>6251</v>
      </c>
    </row>
    <row r="1911" spans="1:20" x14ac:dyDescent="0.3">
      <c r="A1911" t="s">
        <v>2038</v>
      </c>
      <c r="B1911" t="s">
        <v>6827</v>
      </c>
      <c r="C1911" t="s">
        <v>34</v>
      </c>
      <c r="D1911" t="s">
        <v>22</v>
      </c>
      <c r="E1911" t="s">
        <v>23</v>
      </c>
      <c r="F1911" t="s">
        <v>138</v>
      </c>
      <c r="G1911" t="s">
        <v>36</v>
      </c>
      <c r="H1911" t="s">
        <v>43</v>
      </c>
      <c r="I1911" t="s">
        <v>27</v>
      </c>
      <c r="J1911" t="s">
        <v>6827</v>
      </c>
      <c r="K1911" t="s">
        <v>28</v>
      </c>
      <c r="L1911" t="s">
        <v>28</v>
      </c>
      <c r="M1911">
        <v>846</v>
      </c>
      <c r="N1911" t="s">
        <v>29</v>
      </c>
      <c r="O1911" t="s">
        <v>63</v>
      </c>
      <c r="P1911" t="s">
        <v>31</v>
      </c>
      <c r="Q1911">
        <v>3</v>
      </c>
      <c r="R1911" t="s">
        <v>37</v>
      </c>
      <c r="S1911">
        <v>2</v>
      </c>
      <c r="T1911" t="s">
        <v>6663</v>
      </c>
    </row>
    <row r="1912" spans="1:20" x14ac:dyDescent="0.3">
      <c r="A1912" t="s">
        <v>2039</v>
      </c>
      <c r="B1912" t="s">
        <v>6548</v>
      </c>
      <c r="C1912" t="s">
        <v>39</v>
      </c>
      <c r="D1912" t="s">
        <v>22</v>
      </c>
      <c r="E1912" t="s">
        <v>40</v>
      </c>
      <c r="F1912" t="s">
        <v>41</v>
      </c>
      <c r="G1912" t="s">
        <v>42</v>
      </c>
      <c r="H1912" t="s">
        <v>43</v>
      </c>
      <c r="I1912" t="s">
        <v>27</v>
      </c>
      <c r="J1912" t="s">
        <v>6548</v>
      </c>
      <c r="K1912" t="s">
        <v>28</v>
      </c>
      <c r="L1912" t="s">
        <v>28</v>
      </c>
      <c r="M1912">
        <v>114</v>
      </c>
      <c r="N1912" t="s">
        <v>140</v>
      </c>
      <c r="O1912" t="s">
        <v>63</v>
      </c>
      <c r="P1912" t="s">
        <v>107</v>
      </c>
      <c r="Q1912" t="s">
        <v>95</v>
      </c>
      <c r="R1912" t="s">
        <v>28</v>
      </c>
      <c r="S1912">
        <v>0</v>
      </c>
      <c r="T1912" t="s">
        <v>6675</v>
      </c>
    </row>
    <row r="1913" spans="1:20" x14ac:dyDescent="0.3">
      <c r="A1913" t="s">
        <v>2040</v>
      </c>
      <c r="B1913" t="s">
        <v>6353</v>
      </c>
      <c r="C1913" t="s">
        <v>46</v>
      </c>
      <c r="D1913" t="s">
        <v>22</v>
      </c>
      <c r="E1913" t="s">
        <v>40</v>
      </c>
      <c r="F1913" t="s">
        <v>101</v>
      </c>
      <c r="G1913" t="s">
        <v>48</v>
      </c>
      <c r="H1913" t="s">
        <v>26</v>
      </c>
      <c r="I1913" t="s">
        <v>27</v>
      </c>
      <c r="J1913" t="s">
        <v>6353</v>
      </c>
      <c r="K1913" t="s">
        <v>28</v>
      </c>
      <c r="L1913" t="s">
        <v>28</v>
      </c>
      <c r="M1913">
        <v>930</v>
      </c>
      <c r="N1913" t="s">
        <v>29</v>
      </c>
      <c r="O1913" t="s">
        <v>43</v>
      </c>
      <c r="P1913" t="s">
        <v>133</v>
      </c>
      <c r="Q1913">
        <v>2</v>
      </c>
      <c r="R1913" t="s">
        <v>53</v>
      </c>
      <c r="S1913">
        <v>3</v>
      </c>
      <c r="T1913" t="s">
        <v>6209</v>
      </c>
    </row>
    <row r="1914" spans="1:20" x14ac:dyDescent="0.3">
      <c r="A1914" t="s">
        <v>2041</v>
      </c>
      <c r="B1914" t="s">
        <v>7234</v>
      </c>
      <c r="C1914" t="s">
        <v>55</v>
      </c>
      <c r="D1914" t="s">
        <v>56</v>
      </c>
      <c r="E1914" t="s">
        <v>23</v>
      </c>
      <c r="F1914" t="s">
        <v>147</v>
      </c>
      <c r="G1914" t="s">
        <v>58</v>
      </c>
      <c r="H1914" t="s">
        <v>26</v>
      </c>
      <c r="I1914" t="s">
        <v>27</v>
      </c>
      <c r="J1914" t="s">
        <v>7234</v>
      </c>
      <c r="K1914" t="s">
        <v>28</v>
      </c>
      <c r="L1914" t="s">
        <v>28</v>
      </c>
      <c r="M1914">
        <v>445</v>
      </c>
      <c r="N1914" t="s">
        <v>29</v>
      </c>
      <c r="O1914" t="s">
        <v>63</v>
      </c>
      <c r="P1914" t="s">
        <v>107</v>
      </c>
      <c r="Q1914">
        <v>3</v>
      </c>
      <c r="R1914" t="s">
        <v>37</v>
      </c>
      <c r="S1914">
        <v>1</v>
      </c>
      <c r="T1914" t="s">
        <v>6187</v>
      </c>
    </row>
    <row r="1915" spans="1:20" x14ac:dyDescent="0.3">
      <c r="A1915" t="s">
        <v>2042</v>
      </c>
      <c r="B1915" t="s">
        <v>6696</v>
      </c>
      <c r="C1915" t="s">
        <v>60</v>
      </c>
      <c r="D1915" t="s">
        <v>56</v>
      </c>
      <c r="E1915" t="s">
        <v>40</v>
      </c>
      <c r="F1915" t="s">
        <v>104</v>
      </c>
      <c r="G1915" t="s">
        <v>62</v>
      </c>
      <c r="H1915" t="s">
        <v>43</v>
      </c>
      <c r="I1915" t="s">
        <v>27</v>
      </c>
      <c r="J1915" t="s">
        <v>6696</v>
      </c>
      <c r="K1915" t="s">
        <v>28</v>
      </c>
      <c r="L1915" t="s">
        <v>28</v>
      </c>
      <c r="M1915">
        <v>498</v>
      </c>
      <c r="N1915" t="s">
        <v>29</v>
      </c>
      <c r="O1915" t="s">
        <v>30</v>
      </c>
      <c r="P1915" t="s">
        <v>31</v>
      </c>
      <c r="Q1915">
        <v>1</v>
      </c>
      <c r="R1915" t="s">
        <v>53</v>
      </c>
      <c r="S1915">
        <v>1</v>
      </c>
      <c r="T1915" t="s">
        <v>6298</v>
      </c>
    </row>
    <row r="1916" spans="1:20" x14ac:dyDescent="0.3">
      <c r="A1916" t="s">
        <v>2043</v>
      </c>
      <c r="B1916" t="s">
        <v>6781</v>
      </c>
      <c r="C1916" t="s">
        <v>66</v>
      </c>
      <c r="D1916" t="s">
        <v>56</v>
      </c>
      <c r="E1916" t="s">
        <v>67</v>
      </c>
      <c r="F1916" t="s">
        <v>358</v>
      </c>
      <c r="G1916" t="s">
        <v>69</v>
      </c>
      <c r="H1916" t="s">
        <v>49</v>
      </c>
      <c r="I1916" t="s">
        <v>27</v>
      </c>
      <c r="J1916" t="s">
        <v>6781</v>
      </c>
      <c r="K1916" t="s">
        <v>28</v>
      </c>
      <c r="L1916" t="s">
        <v>28</v>
      </c>
      <c r="M1916">
        <v>867</v>
      </c>
      <c r="N1916" t="s">
        <v>52</v>
      </c>
      <c r="O1916" t="s">
        <v>63</v>
      </c>
      <c r="P1916" t="s">
        <v>133</v>
      </c>
      <c r="Q1916">
        <v>4</v>
      </c>
      <c r="R1916" t="s">
        <v>32</v>
      </c>
      <c r="S1916">
        <v>2</v>
      </c>
      <c r="T1916" t="s">
        <v>7020</v>
      </c>
    </row>
    <row r="1917" spans="1:20" x14ac:dyDescent="0.3">
      <c r="A1917" t="s">
        <v>2044</v>
      </c>
      <c r="B1917" t="s">
        <v>6666</v>
      </c>
      <c r="C1917" t="s">
        <v>71</v>
      </c>
      <c r="D1917" t="s">
        <v>72</v>
      </c>
      <c r="E1917" t="s">
        <v>23</v>
      </c>
      <c r="F1917" t="s">
        <v>73</v>
      </c>
      <c r="G1917" t="s">
        <v>74</v>
      </c>
      <c r="H1917" t="s">
        <v>49</v>
      </c>
      <c r="I1917" t="s">
        <v>27</v>
      </c>
      <c r="J1917" t="s">
        <v>6666</v>
      </c>
      <c r="K1917" t="s">
        <v>28</v>
      </c>
      <c r="L1917" t="s">
        <v>28</v>
      </c>
      <c r="M1917">
        <v>480</v>
      </c>
      <c r="N1917" t="s">
        <v>52</v>
      </c>
      <c r="O1917" t="s">
        <v>30</v>
      </c>
      <c r="P1917" t="s">
        <v>107</v>
      </c>
      <c r="Q1917">
        <v>3</v>
      </c>
      <c r="R1917" t="s">
        <v>37</v>
      </c>
      <c r="S1917">
        <v>1</v>
      </c>
      <c r="T1917" t="s">
        <v>6286</v>
      </c>
    </row>
    <row r="1918" spans="1:20" x14ac:dyDescent="0.3">
      <c r="A1918" t="s">
        <v>2045</v>
      </c>
      <c r="B1918" t="s">
        <v>6839</v>
      </c>
      <c r="C1918" t="s">
        <v>77</v>
      </c>
      <c r="D1918" t="s">
        <v>72</v>
      </c>
      <c r="E1918" t="s">
        <v>40</v>
      </c>
      <c r="F1918" t="s">
        <v>112</v>
      </c>
      <c r="G1918" t="s">
        <v>79</v>
      </c>
      <c r="H1918" t="s">
        <v>43</v>
      </c>
      <c r="I1918" t="s">
        <v>27</v>
      </c>
      <c r="J1918" t="s">
        <v>6839</v>
      </c>
      <c r="K1918" t="s">
        <v>28</v>
      </c>
      <c r="L1918" t="s">
        <v>28</v>
      </c>
      <c r="M1918">
        <v>954</v>
      </c>
      <c r="N1918" t="s">
        <v>140</v>
      </c>
      <c r="O1918" t="s">
        <v>43</v>
      </c>
      <c r="P1918" t="s">
        <v>107</v>
      </c>
      <c r="Q1918">
        <v>3</v>
      </c>
      <c r="R1918" t="s">
        <v>37</v>
      </c>
      <c r="S1918">
        <v>3</v>
      </c>
      <c r="T1918" t="s">
        <v>6207</v>
      </c>
    </row>
    <row r="1919" spans="1:20" x14ac:dyDescent="0.3">
      <c r="A1919" t="s">
        <v>2046</v>
      </c>
      <c r="B1919" t="s">
        <v>6533</v>
      </c>
      <c r="C1919" t="s">
        <v>81</v>
      </c>
      <c r="D1919" t="s">
        <v>72</v>
      </c>
      <c r="E1919" t="s">
        <v>23</v>
      </c>
      <c r="F1919" t="s">
        <v>82</v>
      </c>
      <c r="G1919" t="s">
        <v>83</v>
      </c>
      <c r="H1919" t="s">
        <v>26</v>
      </c>
      <c r="I1919" t="s">
        <v>27</v>
      </c>
      <c r="J1919" t="s">
        <v>6533</v>
      </c>
      <c r="K1919" t="s">
        <v>28</v>
      </c>
      <c r="L1919" t="s">
        <v>28</v>
      </c>
      <c r="M1919">
        <v>517</v>
      </c>
      <c r="N1919" t="s">
        <v>29</v>
      </c>
      <c r="O1919" t="s">
        <v>30</v>
      </c>
      <c r="P1919" t="s">
        <v>31</v>
      </c>
      <c r="Q1919">
        <v>4</v>
      </c>
      <c r="R1919" t="s">
        <v>32</v>
      </c>
      <c r="S1919">
        <v>1</v>
      </c>
      <c r="T1919" t="s">
        <v>6204</v>
      </c>
    </row>
    <row r="1920" spans="1:20" x14ac:dyDescent="0.3">
      <c r="A1920" t="s">
        <v>2047</v>
      </c>
      <c r="B1920" t="s">
        <v>6230</v>
      </c>
      <c r="C1920" t="s">
        <v>86</v>
      </c>
      <c r="D1920" t="s">
        <v>87</v>
      </c>
      <c r="E1920" t="s">
        <v>67</v>
      </c>
      <c r="F1920" t="s">
        <v>116</v>
      </c>
      <c r="G1920" t="s">
        <v>89</v>
      </c>
      <c r="H1920" t="s">
        <v>26</v>
      </c>
      <c r="I1920" t="s">
        <v>27</v>
      </c>
      <c r="J1920" t="s">
        <v>6230</v>
      </c>
      <c r="K1920" t="s">
        <v>28</v>
      </c>
      <c r="L1920" t="s">
        <v>28</v>
      </c>
      <c r="M1920">
        <v>655</v>
      </c>
      <c r="N1920" t="s">
        <v>52</v>
      </c>
      <c r="O1920" t="s">
        <v>170</v>
      </c>
      <c r="P1920" t="s">
        <v>133</v>
      </c>
      <c r="Q1920">
        <v>2</v>
      </c>
      <c r="R1920" t="s">
        <v>53</v>
      </c>
      <c r="S1920">
        <v>2</v>
      </c>
      <c r="T1920" t="s">
        <v>6241</v>
      </c>
    </row>
    <row r="1921" spans="1:20" x14ac:dyDescent="0.3">
      <c r="A1921" t="s">
        <v>2048</v>
      </c>
      <c r="B1921" t="s">
        <v>7230</v>
      </c>
      <c r="C1921" t="s">
        <v>91</v>
      </c>
      <c r="D1921" t="s">
        <v>87</v>
      </c>
      <c r="E1921" t="s">
        <v>92</v>
      </c>
      <c r="F1921" t="s">
        <v>114</v>
      </c>
      <c r="G1921" t="s">
        <v>94</v>
      </c>
      <c r="H1921" t="s">
        <v>43</v>
      </c>
      <c r="I1921" t="s">
        <v>50</v>
      </c>
      <c r="J1921" t="s">
        <v>7230</v>
      </c>
      <c r="K1921" t="s">
        <v>7015</v>
      </c>
      <c r="L1921" t="s">
        <v>51</v>
      </c>
      <c r="M1921">
        <v>746</v>
      </c>
      <c r="N1921" t="s">
        <v>29</v>
      </c>
      <c r="O1921" t="s">
        <v>63</v>
      </c>
      <c r="P1921" t="s">
        <v>31</v>
      </c>
      <c r="Q1921">
        <v>3</v>
      </c>
      <c r="R1921" t="s">
        <v>37</v>
      </c>
      <c r="S1921">
        <v>2</v>
      </c>
      <c r="T1921" t="s">
        <v>6516</v>
      </c>
    </row>
    <row r="1922" spans="1:20" x14ac:dyDescent="0.3">
      <c r="A1922" t="s">
        <v>2049</v>
      </c>
      <c r="B1922" t="s">
        <v>6851</v>
      </c>
      <c r="C1922" t="s">
        <v>21</v>
      </c>
      <c r="D1922" t="s">
        <v>22</v>
      </c>
      <c r="E1922" t="s">
        <v>23</v>
      </c>
      <c r="F1922" t="s">
        <v>727</v>
      </c>
      <c r="G1922" t="s">
        <v>25</v>
      </c>
      <c r="H1922" t="s">
        <v>110</v>
      </c>
      <c r="I1922" t="s">
        <v>27</v>
      </c>
      <c r="J1922" t="s">
        <v>6851</v>
      </c>
      <c r="K1922" t="s">
        <v>28</v>
      </c>
      <c r="L1922" t="s">
        <v>28</v>
      </c>
      <c r="M1922">
        <v>814</v>
      </c>
      <c r="N1922" t="s">
        <v>52</v>
      </c>
      <c r="O1922" t="s">
        <v>63</v>
      </c>
      <c r="P1922" t="s">
        <v>107</v>
      </c>
      <c r="Q1922">
        <v>2</v>
      </c>
      <c r="R1922" t="s">
        <v>53</v>
      </c>
      <c r="S1922">
        <v>2</v>
      </c>
      <c r="T1922" t="s">
        <v>7314</v>
      </c>
    </row>
    <row r="1923" spans="1:20" x14ac:dyDescent="0.3">
      <c r="A1923" t="s">
        <v>2050</v>
      </c>
      <c r="B1923" t="s">
        <v>6305</v>
      </c>
      <c r="C1923" t="s">
        <v>34</v>
      </c>
      <c r="D1923" t="s">
        <v>22</v>
      </c>
      <c r="E1923" t="s">
        <v>23</v>
      </c>
      <c r="F1923" t="s">
        <v>99</v>
      </c>
      <c r="G1923" t="s">
        <v>36</v>
      </c>
      <c r="H1923" t="s">
        <v>49</v>
      </c>
      <c r="I1923" t="s">
        <v>27</v>
      </c>
      <c r="J1923" t="s">
        <v>6305</v>
      </c>
      <c r="K1923" t="s">
        <v>28</v>
      </c>
      <c r="L1923" t="s">
        <v>28</v>
      </c>
      <c r="M1923">
        <v>863</v>
      </c>
      <c r="N1923" t="s">
        <v>29</v>
      </c>
      <c r="O1923" t="s">
        <v>30</v>
      </c>
      <c r="P1923" t="s">
        <v>64</v>
      </c>
      <c r="Q1923">
        <v>3</v>
      </c>
      <c r="R1923" t="s">
        <v>37</v>
      </c>
      <c r="S1923">
        <v>2</v>
      </c>
      <c r="T1923" t="s">
        <v>6800</v>
      </c>
    </row>
    <row r="1924" spans="1:20" x14ac:dyDescent="0.3">
      <c r="A1924" t="s">
        <v>2051</v>
      </c>
      <c r="B1924" t="s">
        <v>7315</v>
      </c>
      <c r="C1924" t="s">
        <v>39</v>
      </c>
      <c r="D1924" t="s">
        <v>22</v>
      </c>
      <c r="E1924" t="s">
        <v>40</v>
      </c>
      <c r="F1924" t="s">
        <v>215</v>
      </c>
      <c r="G1924" t="s">
        <v>42</v>
      </c>
      <c r="H1924" t="s">
        <v>49</v>
      </c>
      <c r="I1924" t="s">
        <v>27</v>
      </c>
      <c r="J1924" t="s">
        <v>7315</v>
      </c>
      <c r="K1924" t="s">
        <v>28</v>
      </c>
      <c r="L1924" t="s">
        <v>28</v>
      </c>
      <c r="M1924">
        <v>696</v>
      </c>
      <c r="N1924" t="s">
        <v>52</v>
      </c>
      <c r="O1924" t="s">
        <v>30</v>
      </c>
      <c r="P1924" t="s">
        <v>31</v>
      </c>
      <c r="Q1924">
        <v>3</v>
      </c>
      <c r="R1924" t="s">
        <v>37</v>
      </c>
      <c r="S1924">
        <v>2</v>
      </c>
      <c r="T1924" t="s">
        <v>6724</v>
      </c>
    </row>
    <row r="1925" spans="1:20" x14ac:dyDescent="0.3">
      <c r="A1925" t="s">
        <v>2052</v>
      </c>
      <c r="B1925" t="s">
        <v>6884</v>
      </c>
      <c r="C1925" t="s">
        <v>46</v>
      </c>
      <c r="D1925" t="s">
        <v>22</v>
      </c>
      <c r="E1925" t="s">
        <v>40</v>
      </c>
      <c r="F1925" t="s">
        <v>143</v>
      </c>
      <c r="G1925" t="s">
        <v>48</v>
      </c>
      <c r="H1925" t="s">
        <v>43</v>
      </c>
      <c r="I1925" t="s">
        <v>50</v>
      </c>
      <c r="J1925" t="s">
        <v>6884</v>
      </c>
      <c r="K1925" t="s">
        <v>6943</v>
      </c>
      <c r="L1925" t="s">
        <v>159</v>
      </c>
      <c r="M1925">
        <v>447</v>
      </c>
      <c r="N1925" t="s">
        <v>29</v>
      </c>
      <c r="O1925" t="s">
        <v>170</v>
      </c>
      <c r="P1925" t="s">
        <v>107</v>
      </c>
      <c r="Q1925">
        <v>4</v>
      </c>
      <c r="R1925" t="s">
        <v>32</v>
      </c>
      <c r="S1925">
        <v>1</v>
      </c>
      <c r="T1925" t="s">
        <v>6316</v>
      </c>
    </row>
    <row r="1926" spans="1:20" x14ac:dyDescent="0.3">
      <c r="A1926" t="s">
        <v>2053</v>
      </c>
      <c r="B1926" t="s">
        <v>6530</v>
      </c>
      <c r="C1926" t="s">
        <v>55</v>
      </c>
      <c r="D1926" t="s">
        <v>56</v>
      </c>
      <c r="E1926" t="s">
        <v>23</v>
      </c>
      <c r="F1926" t="s">
        <v>147</v>
      </c>
      <c r="G1926" t="s">
        <v>58</v>
      </c>
      <c r="H1926" t="s">
        <v>26</v>
      </c>
      <c r="I1926" t="s">
        <v>27</v>
      </c>
      <c r="J1926" t="s">
        <v>6530</v>
      </c>
      <c r="K1926" t="s">
        <v>28</v>
      </c>
      <c r="L1926" t="s">
        <v>28</v>
      </c>
      <c r="M1926">
        <v>187</v>
      </c>
      <c r="N1926" t="s">
        <v>122</v>
      </c>
      <c r="O1926" t="s">
        <v>63</v>
      </c>
      <c r="P1926" t="s">
        <v>133</v>
      </c>
      <c r="Q1926">
        <v>3</v>
      </c>
      <c r="R1926" t="s">
        <v>37</v>
      </c>
      <c r="S1926">
        <v>1</v>
      </c>
      <c r="T1926" t="s">
        <v>6187</v>
      </c>
    </row>
    <row r="1927" spans="1:20" x14ac:dyDescent="0.3">
      <c r="A1927" t="s">
        <v>2054</v>
      </c>
      <c r="B1927" t="s">
        <v>6719</v>
      </c>
      <c r="C1927" t="s">
        <v>60</v>
      </c>
      <c r="D1927" t="s">
        <v>56</v>
      </c>
      <c r="E1927" t="s">
        <v>40</v>
      </c>
      <c r="F1927" t="s">
        <v>217</v>
      </c>
      <c r="G1927" t="s">
        <v>58</v>
      </c>
      <c r="H1927" t="s">
        <v>110</v>
      </c>
      <c r="I1927" t="s">
        <v>27</v>
      </c>
      <c r="J1927" t="s">
        <v>6719</v>
      </c>
      <c r="K1927" t="s">
        <v>28</v>
      </c>
      <c r="L1927" t="s">
        <v>28</v>
      </c>
      <c r="M1927">
        <v>645</v>
      </c>
      <c r="N1927" t="s">
        <v>29</v>
      </c>
      <c r="O1927" t="s">
        <v>170</v>
      </c>
      <c r="P1927" t="s">
        <v>107</v>
      </c>
      <c r="Q1927">
        <v>4</v>
      </c>
      <c r="R1927" t="s">
        <v>32</v>
      </c>
      <c r="S1927">
        <v>2</v>
      </c>
      <c r="T1927" t="s">
        <v>7316</v>
      </c>
    </row>
    <row r="1928" spans="1:20" x14ac:dyDescent="0.3">
      <c r="A1928" t="s">
        <v>2055</v>
      </c>
      <c r="B1928" t="s">
        <v>6301</v>
      </c>
      <c r="C1928" t="s">
        <v>66</v>
      </c>
      <c r="D1928" t="s">
        <v>56</v>
      </c>
      <c r="E1928" t="s">
        <v>67</v>
      </c>
      <c r="F1928" t="s">
        <v>99</v>
      </c>
      <c r="G1928" t="s">
        <v>36</v>
      </c>
      <c r="H1928" t="s">
        <v>49</v>
      </c>
      <c r="I1928" t="s">
        <v>50</v>
      </c>
      <c r="J1928" t="s">
        <v>6301</v>
      </c>
      <c r="K1928" t="s">
        <v>6530</v>
      </c>
      <c r="L1928" t="s">
        <v>159</v>
      </c>
      <c r="M1928">
        <v>120</v>
      </c>
      <c r="N1928" t="s">
        <v>140</v>
      </c>
      <c r="O1928" t="s">
        <v>105</v>
      </c>
      <c r="P1928" t="s">
        <v>64</v>
      </c>
      <c r="Q1928" t="s">
        <v>95</v>
      </c>
      <c r="R1928" t="s">
        <v>28</v>
      </c>
      <c r="S1928">
        <v>0</v>
      </c>
      <c r="T1928" t="s">
        <v>6254</v>
      </c>
    </row>
    <row r="1929" spans="1:20" x14ac:dyDescent="0.3">
      <c r="A1929" t="s">
        <v>2056</v>
      </c>
      <c r="B1929" t="s">
        <v>6621</v>
      </c>
      <c r="C1929" t="s">
        <v>71</v>
      </c>
      <c r="D1929" t="s">
        <v>72</v>
      </c>
      <c r="E1929" t="s">
        <v>23</v>
      </c>
      <c r="F1929" t="s">
        <v>73</v>
      </c>
      <c r="G1929" t="s">
        <v>74</v>
      </c>
      <c r="H1929" t="s">
        <v>49</v>
      </c>
      <c r="I1929" t="s">
        <v>27</v>
      </c>
      <c r="J1929" t="s">
        <v>6621</v>
      </c>
      <c r="K1929" t="s">
        <v>28</v>
      </c>
      <c r="L1929" t="s">
        <v>28</v>
      </c>
      <c r="M1929">
        <v>306</v>
      </c>
      <c r="N1929" t="s">
        <v>52</v>
      </c>
      <c r="O1929" t="s">
        <v>63</v>
      </c>
      <c r="P1929" t="s">
        <v>64</v>
      </c>
      <c r="Q1929">
        <v>3</v>
      </c>
      <c r="R1929" t="s">
        <v>37</v>
      </c>
      <c r="S1929">
        <v>1</v>
      </c>
      <c r="T1929" t="s">
        <v>6165</v>
      </c>
    </row>
    <row r="1930" spans="1:20" x14ac:dyDescent="0.3">
      <c r="A1930" t="s">
        <v>2057</v>
      </c>
      <c r="B1930" t="s">
        <v>6338</v>
      </c>
      <c r="C1930" t="s">
        <v>77</v>
      </c>
      <c r="D1930" t="s">
        <v>72</v>
      </c>
      <c r="E1930" t="s">
        <v>40</v>
      </c>
      <c r="F1930" t="s">
        <v>131</v>
      </c>
      <c r="G1930" t="s">
        <v>79</v>
      </c>
      <c r="H1930" t="s">
        <v>26</v>
      </c>
      <c r="I1930" t="s">
        <v>50</v>
      </c>
      <c r="J1930" t="s">
        <v>6338</v>
      </c>
      <c r="K1930" t="s">
        <v>7317</v>
      </c>
      <c r="L1930" t="s">
        <v>51</v>
      </c>
      <c r="M1930">
        <v>259</v>
      </c>
      <c r="N1930" t="s">
        <v>75</v>
      </c>
      <c r="O1930" t="s">
        <v>63</v>
      </c>
      <c r="P1930" t="s">
        <v>133</v>
      </c>
      <c r="Q1930">
        <v>4</v>
      </c>
      <c r="R1930" t="s">
        <v>32</v>
      </c>
      <c r="S1930">
        <v>1</v>
      </c>
      <c r="T1930" t="s">
        <v>6167</v>
      </c>
    </row>
    <row r="1931" spans="1:20" x14ac:dyDescent="0.3">
      <c r="A1931" t="s">
        <v>2058</v>
      </c>
      <c r="B1931" t="s">
        <v>6637</v>
      </c>
      <c r="C1931" t="s">
        <v>81</v>
      </c>
      <c r="D1931" t="s">
        <v>72</v>
      </c>
      <c r="E1931" t="s">
        <v>23</v>
      </c>
      <c r="F1931" t="s">
        <v>223</v>
      </c>
      <c r="G1931" t="s">
        <v>83</v>
      </c>
      <c r="H1931" t="s">
        <v>49</v>
      </c>
      <c r="I1931" t="s">
        <v>50</v>
      </c>
      <c r="J1931" t="s">
        <v>6637</v>
      </c>
      <c r="K1931" t="s">
        <v>7256</v>
      </c>
      <c r="L1931" t="s">
        <v>51</v>
      </c>
      <c r="M1931">
        <v>110</v>
      </c>
      <c r="N1931" t="s">
        <v>122</v>
      </c>
      <c r="O1931" t="s">
        <v>63</v>
      </c>
      <c r="P1931" t="s">
        <v>107</v>
      </c>
      <c r="Q1931" t="s">
        <v>95</v>
      </c>
      <c r="R1931" t="s">
        <v>28</v>
      </c>
      <c r="S1931">
        <v>0</v>
      </c>
      <c r="T1931" t="s">
        <v>6246</v>
      </c>
    </row>
    <row r="1932" spans="1:20" x14ac:dyDescent="0.3">
      <c r="A1932" t="s">
        <v>2059</v>
      </c>
      <c r="B1932" t="s">
        <v>7173</v>
      </c>
      <c r="C1932" t="s">
        <v>86</v>
      </c>
      <c r="D1932" t="s">
        <v>87</v>
      </c>
      <c r="E1932" t="s">
        <v>67</v>
      </c>
      <c r="F1932" t="s">
        <v>116</v>
      </c>
      <c r="G1932" t="s">
        <v>89</v>
      </c>
      <c r="H1932" t="s">
        <v>26</v>
      </c>
      <c r="I1932" t="s">
        <v>27</v>
      </c>
      <c r="J1932" t="s">
        <v>7173</v>
      </c>
      <c r="K1932" t="s">
        <v>28</v>
      </c>
      <c r="L1932" t="s">
        <v>28</v>
      </c>
      <c r="M1932">
        <v>438</v>
      </c>
      <c r="N1932" t="s">
        <v>75</v>
      </c>
      <c r="O1932" t="s">
        <v>63</v>
      </c>
      <c r="P1932" t="s">
        <v>107</v>
      </c>
      <c r="Q1932">
        <v>3</v>
      </c>
      <c r="R1932" t="s">
        <v>37</v>
      </c>
      <c r="S1932">
        <v>1</v>
      </c>
      <c r="T1932" t="s">
        <v>6304</v>
      </c>
    </row>
    <row r="1933" spans="1:20" x14ac:dyDescent="0.3">
      <c r="A1933" t="s">
        <v>2060</v>
      </c>
      <c r="B1933" t="s">
        <v>6759</v>
      </c>
      <c r="C1933" t="s">
        <v>91</v>
      </c>
      <c r="D1933" t="s">
        <v>87</v>
      </c>
      <c r="E1933" t="s">
        <v>92</v>
      </c>
      <c r="F1933" t="s">
        <v>99</v>
      </c>
      <c r="G1933" t="s">
        <v>36</v>
      </c>
      <c r="H1933" t="s">
        <v>49</v>
      </c>
      <c r="I1933" t="s">
        <v>27</v>
      </c>
      <c r="J1933" t="s">
        <v>6759</v>
      </c>
      <c r="K1933" t="s">
        <v>28</v>
      </c>
      <c r="L1933" t="s">
        <v>28</v>
      </c>
      <c r="M1933">
        <v>342</v>
      </c>
      <c r="N1933" t="s">
        <v>122</v>
      </c>
      <c r="O1933" t="s">
        <v>63</v>
      </c>
      <c r="P1933" t="s">
        <v>107</v>
      </c>
      <c r="Q1933">
        <v>3</v>
      </c>
      <c r="R1933" t="s">
        <v>37</v>
      </c>
      <c r="S1933">
        <v>1</v>
      </c>
      <c r="T1933" t="s">
        <v>6635</v>
      </c>
    </row>
    <row r="1934" spans="1:20" x14ac:dyDescent="0.3">
      <c r="A1934" t="s">
        <v>2061</v>
      </c>
      <c r="B1934" t="s">
        <v>6221</v>
      </c>
      <c r="C1934" t="s">
        <v>21</v>
      </c>
      <c r="D1934" t="s">
        <v>22</v>
      </c>
      <c r="E1934" t="s">
        <v>23</v>
      </c>
      <c r="F1934" t="s">
        <v>24</v>
      </c>
      <c r="G1934" t="s">
        <v>25</v>
      </c>
      <c r="H1934" t="s">
        <v>26</v>
      </c>
      <c r="I1934" t="s">
        <v>27</v>
      </c>
      <c r="J1934" t="s">
        <v>6221</v>
      </c>
      <c r="K1934" t="s">
        <v>28</v>
      </c>
      <c r="L1934" t="s">
        <v>28</v>
      </c>
      <c r="M1934">
        <v>454</v>
      </c>
      <c r="N1934" t="s">
        <v>75</v>
      </c>
      <c r="O1934" t="s">
        <v>63</v>
      </c>
      <c r="P1934" t="s">
        <v>64</v>
      </c>
      <c r="Q1934">
        <v>3</v>
      </c>
      <c r="R1934" t="s">
        <v>37</v>
      </c>
      <c r="S1934">
        <v>1</v>
      </c>
      <c r="T1934" t="s">
        <v>6574</v>
      </c>
    </row>
    <row r="1935" spans="1:20" x14ac:dyDescent="0.3">
      <c r="A1935" t="s">
        <v>2062</v>
      </c>
      <c r="B1935" t="s">
        <v>6820</v>
      </c>
      <c r="C1935" t="s">
        <v>34</v>
      </c>
      <c r="D1935" t="s">
        <v>22</v>
      </c>
      <c r="E1935" t="s">
        <v>23</v>
      </c>
      <c r="F1935" t="s">
        <v>288</v>
      </c>
      <c r="G1935" t="s">
        <v>25</v>
      </c>
      <c r="H1935" t="s">
        <v>43</v>
      </c>
      <c r="I1935" t="s">
        <v>50</v>
      </c>
      <c r="J1935" t="s">
        <v>6820</v>
      </c>
      <c r="K1935" t="s">
        <v>7318</v>
      </c>
      <c r="L1935" t="s">
        <v>84</v>
      </c>
      <c r="M1935">
        <v>97</v>
      </c>
      <c r="N1935" t="s">
        <v>52</v>
      </c>
      <c r="O1935" t="s">
        <v>43</v>
      </c>
      <c r="P1935" t="s">
        <v>64</v>
      </c>
      <c r="Q1935" t="s">
        <v>95</v>
      </c>
      <c r="R1935" t="s">
        <v>28</v>
      </c>
      <c r="S1935">
        <v>0</v>
      </c>
      <c r="T1935" t="s">
        <v>6229</v>
      </c>
    </row>
    <row r="1936" spans="1:20" x14ac:dyDescent="0.3">
      <c r="A1936" t="s">
        <v>2063</v>
      </c>
      <c r="B1936" t="s">
        <v>6626</v>
      </c>
      <c r="C1936" t="s">
        <v>39</v>
      </c>
      <c r="D1936" t="s">
        <v>22</v>
      </c>
      <c r="E1936" t="s">
        <v>40</v>
      </c>
      <c r="F1936" t="s">
        <v>138</v>
      </c>
      <c r="G1936" t="s">
        <v>36</v>
      </c>
      <c r="H1936" t="s">
        <v>43</v>
      </c>
      <c r="I1936" t="s">
        <v>27</v>
      </c>
      <c r="J1936" t="s">
        <v>6626</v>
      </c>
      <c r="K1936" t="s">
        <v>28</v>
      </c>
      <c r="L1936" t="s">
        <v>28</v>
      </c>
      <c r="M1936">
        <v>1082</v>
      </c>
      <c r="N1936" t="s">
        <v>75</v>
      </c>
      <c r="O1936" t="s">
        <v>170</v>
      </c>
      <c r="P1936" t="s">
        <v>31</v>
      </c>
      <c r="Q1936">
        <v>2</v>
      </c>
      <c r="R1936" t="s">
        <v>53</v>
      </c>
      <c r="S1936">
        <v>3</v>
      </c>
      <c r="T1936" t="s">
        <v>6196</v>
      </c>
    </row>
    <row r="1937" spans="1:20" x14ac:dyDescent="0.3">
      <c r="A1937" t="s">
        <v>2064</v>
      </c>
      <c r="B1937" t="s">
        <v>6378</v>
      </c>
      <c r="C1937" t="s">
        <v>46</v>
      </c>
      <c r="D1937" t="s">
        <v>22</v>
      </c>
      <c r="E1937" t="s">
        <v>40</v>
      </c>
      <c r="F1937" t="s">
        <v>101</v>
      </c>
      <c r="G1937" t="s">
        <v>48</v>
      </c>
      <c r="H1937" t="s">
        <v>26</v>
      </c>
      <c r="I1937" t="s">
        <v>50</v>
      </c>
      <c r="J1937" t="s">
        <v>6378</v>
      </c>
      <c r="K1937" t="s">
        <v>7319</v>
      </c>
      <c r="L1937" t="s">
        <v>84</v>
      </c>
      <c r="M1937">
        <v>176</v>
      </c>
      <c r="N1937" t="s">
        <v>52</v>
      </c>
      <c r="O1937" t="s">
        <v>30</v>
      </c>
      <c r="P1937" t="s">
        <v>31</v>
      </c>
      <c r="Q1937" t="s">
        <v>95</v>
      </c>
      <c r="R1937" t="s">
        <v>28</v>
      </c>
      <c r="S1937">
        <v>0</v>
      </c>
      <c r="T1937" t="s">
        <v>6163</v>
      </c>
    </row>
    <row r="1938" spans="1:20" x14ac:dyDescent="0.3">
      <c r="A1938" t="s">
        <v>2065</v>
      </c>
      <c r="B1938" t="s">
        <v>6419</v>
      </c>
      <c r="C1938" t="s">
        <v>55</v>
      </c>
      <c r="D1938" t="s">
        <v>56</v>
      </c>
      <c r="E1938" t="s">
        <v>23</v>
      </c>
      <c r="F1938" t="s">
        <v>147</v>
      </c>
      <c r="G1938" t="s">
        <v>58</v>
      </c>
      <c r="H1938" t="s">
        <v>26</v>
      </c>
      <c r="I1938" t="s">
        <v>27</v>
      </c>
      <c r="J1938" t="s">
        <v>6419</v>
      </c>
      <c r="K1938" t="s">
        <v>28</v>
      </c>
      <c r="L1938" t="s">
        <v>28</v>
      </c>
      <c r="M1938">
        <v>259</v>
      </c>
      <c r="N1938" t="s">
        <v>75</v>
      </c>
      <c r="O1938" t="s">
        <v>43</v>
      </c>
      <c r="P1938" t="s">
        <v>31</v>
      </c>
      <c r="Q1938">
        <v>3</v>
      </c>
      <c r="R1938" t="s">
        <v>37</v>
      </c>
      <c r="S1938">
        <v>1</v>
      </c>
      <c r="T1938" t="s">
        <v>6145</v>
      </c>
    </row>
    <row r="1939" spans="1:20" x14ac:dyDescent="0.3">
      <c r="A1939" t="s">
        <v>2066</v>
      </c>
      <c r="B1939" t="s">
        <v>7198</v>
      </c>
      <c r="C1939" t="s">
        <v>60</v>
      </c>
      <c r="D1939" t="s">
        <v>56</v>
      </c>
      <c r="E1939" t="s">
        <v>40</v>
      </c>
      <c r="F1939" t="s">
        <v>61</v>
      </c>
      <c r="G1939" t="s">
        <v>62</v>
      </c>
      <c r="H1939" t="s">
        <v>26</v>
      </c>
      <c r="I1939" t="s">
        <v>27</v>
      </c>
      <c r="J1939" t="s">
        <v>7198</v>
      </c>
      <c r="K1939" t="s">
        <v>28</v>
      </c>
      <c r="L1939" t="s">
        <v>28</v>
      </c>
      <c r="M1939">
        <v>351</v>
      </c>
      <c r="N1939" t="s">
        <v>75</v>
      </c>
      <c r="O1939" t="s">
        <v>30</v>
      </c>
      <c r="P1939" t="s">
        <v>107</v>
      </c>
      <c r="Q1939">
        <v>1</v>
      </c>
      <c r="R1939" t="s">
        <v>53</v>
      </c>
      <c r="S1939">
        <v>1</v>
      </c>
      <c r="T1939" t="s">
        <v>6808</v>
      </c>
    </row>
    <row r="1940" spans="1:20" x14ac:dyDescent="0.3">
      <c r="A1940" t="s">
        <v>2067</v>
      </c>
      <c r="B1940" t="s">
        <v>6218</v>
      </c>
      <c r="C1940" t="s">
        <v>66</v>
      </c>
      <c r="D1940" t="s">
        <v>56</v>
      </c>
      <c r="E1940" t="s">
        <v>67</v>
      </c>
      <c r="F1940" t="s">
        <v>358</v>
      </c>
      <c r="G1940" t="s">
        <v>69</v>
      </c>
      <c r="H1940" t="s">
        <v>49</v>
      </c>
      <c r="I1940" t="s">
        <v>27</v>
      </c>
      <c r="J1940" t="s">
        <v>6218</v>
      </c>
      <c r="K1940" t="s">
        <v>28</v>
      </c>
      <c r="L1940" t="s">
        <v>28</v>
      </c>
      <c r="M1940">
        <v>504</v>
      </c>
      <c r="N1940" t="s">
        <v>52</v>
      </c>
      <c r="O1940" t="s">
        <v>105</v>
      </c>
      <c r="P1940" t="s">
        <v>31</v>
      </c>
      <c r="Q1940">
        <v>3</v>
      </c>
      <c r="R1940" t="s">
        <v>37</v>
      </c>
      <c r="S1940">
        <v>1</v>
      </c>
      <c r="T1940" t="s">
        <v>6334</v>
      </c>
    </row>
    <row r="1941" spans="1:20" x14ac:dyDescent="0.3">
      <c r="A1941" t="s">
        <v>2068</v>
      </c>
      <c r="B1941" t="s">
        <v>6295</v>
      </c>
      <c r="C1941" t="s">
        <v>71</v>
      </c>
      <c r="D1941" t="s">
        <v>72</v>
      </c>
      <c r="E1941" t="s">
        <v>23</v>
      </c>
      <c r="F1941" t="s">
        <v>129</v>
      </c>
      <c r="G1941" t="s">
        <v>74</v>
      </c>
      <c r="H1941" t="s">
        <v>43</v>
      </c>
      <c r="I1941" t="s">
        <v>27</v>
      </c>
      <c r="J1941" t="s">
        <v>6295</v>
      </c>
      <c r="K1941" t="s">
        <v>28</v>
      </c>
      <c r="L1941" t="s">
        <v>28</v>
      </c>
      <c r="M1941">
        <v>981</v>
      </c>
      <c r="N1941" t="s">
        <v>122</v>
      </c>
      <c r="O1941" t="s">
        <v>63</v>
      </c>
      <c r="P1941" t="s">
        <v>64</v>
      </c>
      <c r="Q1941">
        <v>3</v>
      </c>
      <c r="R1941" t="s">
        <v>37</v>
      </c>
      <c r="S1941">
        <v>3</v>
      </c>
      <c r="T1941" t="s">
        <v>6283</v>
      </c>
    </row>
    <row r="1942" spans="1:20" x14ac:dyDescent="0.3">
      <c r="A1942" t="s">
        <v>2069</v>
      </c>
      <c r="B1942" t="s">
        <v>7142</v>
      </c>
      <c r="C1942" t="s">
        <v>77</v>
      </c>
      <c r="D1942" t="s">
        <v>72</v>
      </c>
      <c r="E1942" t="s">
        <v>40</v>
      </c>
      <c r="F1942" t="s">
        <v>152</v>
      </c>
      <c r="G1942" t="s">
        <v>94</v>
      </c>
      <c r="H1942" t="s">
        <v>49</v>
      </c>
      <c r="I1942" t="s">
        <v>27</v>
      </c>
      <c r="J1942" t="s">
        <v>7142</v>
      </c>
      <c r="K1942" t="s">
        <v>28</v>
      </c>
      <c r="L1942" t="s">
        <v>28</v>
      </c>
      <c r="M1942">
        <v>777</v>
      </c>
      <c r="N1942" t="s">
        <v>75</v>
      </c>
      <c r="O1942" t="s">
        <v>63</v>
      </c>
      <c r="P1942" t="s">
        <v>64</v>
      </c>
      <c r="Q1942">
        <v>4</v>
      </c>
      <c r="R1942" t="s">
        <v>32</v>
      </c>
      <c r="S1942">
        <v>2</v>
      </c>
      <c r="T1942" t="s">
        <v>6891</v>
      </c>
    </row>
    <row r="1943" spans="1:20" x14ac:dyDescent="0.3">
      <c r="A1943" t="s">
        <v>2070</v>
      </c>
      <c r="B1943" t="s">
        <v>7061</v>
      </c>
      <c r="C1943" t="s">
        <v>81</v>
      </c>
      <c r="D1943" t="s">
        <v>72</v>
      </c>
      <c r="E1943" t="s">
        <v>23</v>
      </c>
      <c r="F1943" t="s">
        <v>114</v>
      </c>
      <c r="G1943" t="s">
        <v>94</v>
      </c>
      <c r="H1943" t="s">
        <v>43</v>
      </c>
      <c r="I1943" t="s">
        <v>27</v>
      </c>
      <c r="J1943" t="s">
        <v>7061</v>
      </c>
      <c r="K1943" t="s">
        <v>28</v>
      </c>
      <c r="L1943" t="s">
        <v>28</v>
      </c>
      <c r="M1943">
        <v>654</v>
      </c>
      <c r="N1943" t="s">
        <v>52</v>
      </c>
      <c r="O1943" t="s">
        <v>63</v>
      </c>
      <c r="P1943" t="s">
        <v>133</v>
      </c>
      <c r="Q1943">
        <v>3</v>
      </c>
      <c r="R1943" t="s">
        <v>37</v>
      </c>
      <c r="S1943">
        <v>2</v>
      </c>
      <c r="T1943" t="s">
        <v>6393</v>
      </c>
    </row>
    <row r="1944" spans="1:20" x14ac:dyDescent="0.3">
      <c r="A1944" t="s">
        <v>2071</v>
      </c>
      <c r="B1944" t="s">
        <v>7007</v>
      </c>
      <c r="C1944" t="s">
        <v>86</v>
      </c>
      <c r="D1944" t="s">
        <v>87</v>
      </c>
      <c r="E1944" t="s">
        <v>67</v>
      </c>
      <c r="F1944" t="s">
        <v>93</v>
      </c>
      <c r="G1944" t="s">
        <v>94</v>
      </c>
      <c r="H1944" t="s">
        <v>26</v>
      </c>
      <c r="I1944" t="s">
        <v>27</v>
      </c>
      <c r="J1944" t="s">
        <v>7007</v>
      </c>
      <c r="K1944" t="s">
        <v>28</v>
      </c>
      <c r="L1944" t="s">
        <v>28</v>
      </c>
      <c r="M1944">
        <v>179</v>
      </c>
      <c r="N1944" t="s">
        <v>29</v>
      </c>
      <c r="O1944" t="s">
        <v>63</v>
      </c>
      <c r="P1944" t="s">
        <v>44</v>
      </c>
      <c r="Q1944" t="s">
        <v>95</v>
      </c>
      <c r="R1944" t="s">
        <v>28</v>
      </c>
      <c r="S1944">
        <v>0</v>
      </c>
      <c r="T1944" t="s">
        <v>6241</v>
      </c>
    </row>
    <row r="1945" spans="1:20" x14ac:dyDescent="0.3">
      <c r="A1945" t="s">
        <v>2072</v>
      </c>
      <c r="B1945" t="s">
        <v>6572</v>
      </c>
      <c r="C1945" t="s">
        <v>91</v>
      </c>
      <c r="D1945" t="s">
        <v>87</v>
      </c>
      <c r="E1945" t="s">
        <v>92</v>
      </c>
      <c r="F1945" t="s">
        <v>93</v>
      </c>
      <c r="G1945" t="s">
        <v>94</v>
      </c>
      <c r="H1945" t="s">
        <v>26</v>
      </c>
      <c r="I1945" t="s">
        <v>27</v>
      </c>
      <c r="J1945" t="s">
        <v>6572</v>
      </c>
      <c r="K1945" t="s">
        <v>28</v>
      </c>
      <c r="L1945" t="s">
        <v>28</v>
      </c>
      <c r="M1945">
        <v>998</v>
      </c>
      <c r="N1945" t="s">
        <v>29</v>
      </c>
      <c r="O1945" t="s">
        <v>30</v>
      </c>
      <c r="P1945" t="s">
        <v>64</v>
      </c>
      <c r="Q1945">
        <v>4</v>
      </c>
      <c r="R1945" t="s">
        <v>32</v>
      </c>
      <c r="S1945">
        <v>3</v>
      </c>
      <c r="T1945" t="s">
        <v>6476</v>
      </c>
    </row>
    <row r="1946" spans="1:20" x14ac:dyDescent="0.3">
      <c r="A1946" t="s">
        <v>2073</v>
      </c>
      <c r="B1946" t="s">
        <v>7263</v>
      </c>
      <c r="C1946" t="s">
        <v>21</v>
      </c>
      <c r="D1946" t="s">
        <v>22</v>
      </c>
      <c r="E1946" t="s">
        <v>23</v>
      </c>
      <c r="F1946" t="s">
        <v>288</v>
      </c>
      <c r="G1946" t="s">
        <v>25</v>
      </c>
      <c r="H1946" t="s">
        <v>43</v>
      </c>
      <c r="I1946" t="s">
        <v>27</v>
      </c>
      <c r="J1946" t="s">
        <v>7263</v>
      </c>
      <c r="K1946" t="s">
        <v>28</v>
      </c>
      <c r="L1946" t="s">
        <v>28</v>
      </c>
      <c r="M1946">
        <v>414</v>
      </c>
      <c r="N1946" t="s">
        <v>29</v>
      </c>
      <c r="O1946" t="s">
        <v>63</v>
      </c>
      <c r="P1946" t="s">
        <v>133</v>
      </c>
      <c r="Q1946">
        <v>2</v>
      </c>
      <c r="R1946" t="s">
        <v>53</v>
      </c>
      <c r="S1946">
        <v>1</v>
      </c>
      <c r="T1946" t="s">
        <v>6237</v>
      </c>
    </row>
    <row r="1947" spans="1:20" x14ac:dyDescent="0.3">
      <c r="A1947" t="s">
        <v>2074</v>
      </c>
      <c r="B1947" t="s">
        <v>6809</v>
      </c>
      <c r="C1947" t="s">
        <v>34</v>
      </c>
      <c r="D1947" t="s">
        <v>22</v>
      </c>
      <c r="E1947" t="s">
        <v>23</v>
      </c>
      <c r="F1947" t="s">
        <v>138</v>
      </c>
      <c r="G1947" t="s">
        <v>36</v>
      </c>
      <c r="H1947" t="s">
        <v>43</v>
      </c>
      <c r="I1947" t="s">
        <v>27</v>
      </c>
      <c r="J1947" t="s">
        <v>6809</v>
      </c>
      <c r="K1947" t="s">
        <v>28</v>
      </c>
      <c r="L1947" t="s">
        <v>28</v>
      </c>
      <c r="M1947">
        <v>210</v>
      </c>
      <c r="N1947" t="s">
        <v>52</v>
      </c>
      <c r="O1947" t="s">
        <v>63</v>
      </c>
      <c r="P1947" t="s">
        <v>64</v>
      </c>
      <c r="Q1947">
        <v>4</v>
      </c>
      <c r="R1947" t="s">
        <v>32</v>
      </c>
      <c r="S1947">
        <v>1</v>
      </c>
      <c r="T1947" t="s">
        <v>6369</v>
      </c>
    </row>
    <row r="1948" spans="1:20" x14ac:dyDescent="0.3">
      <c r="A1948" t="s">
        <v>2075</v>
      </c>
      <c r="B1948" t="s">
        <v>6417</v>
      </c>
      <c r="C1948" t="s">
        <v>39</v>
      </c>
      <c r="D1948" t="s">
        <v>22</v>
      </c>
      <c r="E1948" t="s">
        <v>40</v>
      </c>
      <c r="F1948" t="s">
        <v>41</v>
      </c>
      <c r="G1948" t="s">
        <v>42</v>
      </c>
      <c r="H1948" t="s">
        <v>43</v>
      </c>
      <c r="I1948" t="s">
        <v>27</v>
      </c>
      <c r="J1948" t="s">
        <v>6417</v>
      </c>
      <c r="K1948" t="s">
        <v>28</v>
      </c>
      <c r="L1948" t="s">
        <v>28</v>
      </c>
      <c r="M1948">
        <v>1076</v>
      </c>
      <c r="N1948" t="s">
        <v>52</v>
      </c>
      <c r="O1948" t="s">
        <v>43</v>
      </c>
      <c r="P1948" t="s">
        <v>31</v>
      </c>
      <c r="Q1948">
        <v>1</v>
      </c>
      <c r="R1948" t="s">
        <v>53</v>
      </c>
      <c r="S1948">
        <v>3</v>
      </c>
      <c r="T1948" t="s">
        <v>6266</v>
      </c>
    </row>
    <row r="1949" spans="1:20" x14ac:dyDescent="0.3">
      <c r="A1949" t="s">
        <v>2076</v>
      </c>
      <c r="B1949" t="s">
        <v>6854</v>
      </c>
      <c r="C1949" t="s">
        <v>46</v>
      </c>
      <c r="D1949" t="s">
        <v>22</v>
      </c>
      <c r="E1949" t="s">
        <v>40</v>
      </c>
      <c r="F1949" t="s">
        <v>47</v>
      </c>
      <c r="G1949" t="s">
        <v>48</v>
      </c>
      <c r="H1949" t="s">
        <v>49</v>
      </c>
      <c r="I1949" t="s">
        <v>27</v>
      </c>
      <c r="J1949" t="s">
        <v>6854</v>
      </c>
      <c r="K1949" t="s">
        <v>28</v>
      </c>
      <c r="L1949" t="s">
        <v>28</v>
      </c>
      <c r="M1949">
        <v>891</v>
      </c>
      <c r="N1949" t="s">
        <v>29</v>
      </c>
      <c r="O1949" t="s">
        <v>63</v>
      </c>
      <c r="P1949" t="s">
        <v>133</v>
      </c>
      <c r="Q1949">
        <v>4</v>
      </c>
      <c r="R1949" t="s">
        <v>32</v>
      </c>
      <c r="S1949">
        <v>2</v>
      </c>
      <c r="T1949" t="s">
        <v>6373</v>
      </c>
    </row>
    <row r="1950" spans="1:20" x14ac:dyDescent="0.3">
      <c r="A1950" t="s">
        <v>2077</v>
      </c>
      <c r="B1950" t="s">
        <v>7320</v>
      </c>
      <c r="C1950" t="s">
        <v>55</v>
      </c>
      <c r="D1950" t="s">
        <v>56</v>
      </c>
      <c r="E1950" t="s">
        <v>23</v>
      </c>
      <c r="F1950" t="s">
        <v>147</v>
      </c>
      <c r="G1950" t="s">
        <v>58</v>
      </c>
      <c r="H1950" t="s">
        <v>26</v>
      </c>
      <c r="I1950" t="s">
        <v>50</v>
      </c>
      <c r="J1950" t="s">
        <v>7320</v>
      </c>
      <c r="K1950" t="s">
        <v>6641</v>
      </c>
      <c r="L1950" t="s">
        <v>51</v>
      </c>
      <c r="M1950">
        <v>156</v>
      </c>
      <c r="N1950" t="s">
        <v>122</v>
      </c>
      <c r="O1950" t="s">
        <v>63</v>
      </c>
      <c r="P1950" t="s">
        <v>31</v>
      </c>
      <c r="Q1950" t="s">
        <v>95</v>
      </c>
      <c r="R1950" t="s">
        <v>28</v>
      </c>
      <c r="S1950">
        <v>0</v>
      </c>
      <c r="T1950" t="s">
        <v>6434</v>
      </c>
    </row>
    <row r="1951" spans="1:20" x14ac:dyDescent="0.3">
      <c r="A1951" t="s">
        <v>2078</v>
      </c>
      <c r="B1951" t="s">
        <v>6478</v>
      </c>
      <c r="C1951" t="s">
        <v>60</v>
      </c>
      <c r="D1951" t="s">
        <v>56</v>
      </c>
      <c r="E1951" t="s">
        <v>40</v>
      </c>
      <c r="F1951" t="s">
        <v>104</v>
      </c>
      <c r="G1951" t="s">
        <v>62</v>
      </c>
      <c r="H1951" t="s">
        <v>43</v>
      </c>
      <c r="I1951" t="s">
        <v>27</v>
      </c>
      <c r="J1951" t="s">
        <v>6478</v>
      </c>
      <c r="K1951" t="s">
        <v>28</v>
      </c>
      <c r="L1951" t="s">
        <v>28</v>
      </c>
      <c r="M1951">
        <v>444</v>
      </c>
      <c r="N1951" t="s">
        <v>29</v>
      </c>
      <c r="O1951" t="s">
        <v>63</v>
      </c>
      <c r="P1951" t="s">
        <v>64</v>
      </c>
      <c r="Q1951">
        <v>4</v>
      </c>
      <c r="R1951" t="s">
        <v>32</v>
      </c>
      <c r="S1951">
        <v>1</v>
      </c>
      <c r="T1951" t="s">
        <v>6283</v>
      </c>
    </row>
    <row r="1952" spans="1:20" x14ac:dyDescent="0.3">
      <c r="A1952" t="s">
        <v>2079</v>
      </c>
      <c r="B1952" t="s">
        <v>6833</v>
      </c>
      <c r="C1952" t="s">
        <v>66</v>
      </c>
      <c r="D1952" t="s">
        <v>56</v>
      </c>
      <c r="E1952" t="s">
        <v>67</v>
      </c>
      <c r="F1952" t="s">
        <v>68</v>
      </c>
      <c r="G1952" t="s">
        <v>69</v>
      </c>
      <c r="H1952" t="s">
        <v>26</v>
      </c>
      <c r="I1952" t="s">
        <v>27</v>
      </c>
      <c r="J1952" t="s">
        <v>6833</v>
      </c>
      <c r="K1952" t="s">
        <v>28</v>
      </c>
      <c r="L1952" t="s">
        <v>28</v>
      </c>
      <c r="M1952">
        <v>407</v>
      </c>
      <c r="N1952" t="s">
        <v>29</v>
      </c>
      <c r="O1952" t="s">
        <v>105</v>
      </c>
      <c r="P1952" t="s">
        <v>44</v>
      </c>
      <c r="Q1952">
        <v>3</v>
      </c>
      <c r="R1952" t="s">
        <v>37</v>
      </c>
      <c r="S1952">
        <v>1</v>
      </c>
      <c r="T1952" t="s">
        <v>6264</v>
      </c>
    </row>
    <row r="1953" spans="1:20" x14ac:dyDescent="0.3">
      <c r="A1953" t="s">
        <v>2080</v>
      </c>
      <c r="B1953" t="s">
        <v>6514</v>
      </c>
      <c r="C1953" t="s">
        <v>71</v>
      </c>
      <c r="D1953" t="s">
        <v>72</v>
      </c>
      <c r="E1953" t="s">
        <v>23</v>
      </c>
      <c r="F1953" t="s">
        <v>129</v>
      </c>
      <c r="G1953" t="s">
        <v>74</v>
      </c>
      <c r="H1953" t="s">
        <v>43</v>
      </c>
      <c r="I1953" t="s">
        <v>27</v>
      </c>
      <c r="J1953" t="s">
        <v>6514</v>
      </c>
      <c r="K1953" t="s">
        <v>28</v>
      </c>
      <c r="L1953" t="s">
        <v>28</v>
      </c>
      <c r="M1953">
        <v>381</v>
      </c>
      <c r="N1953" t="s">
        <v>122</v>
      </c>
      <c r="O1953" t="s">
        <v>63</v>
      </c>
      <c r="P1953" t="s">
        <v>31</v>
      </c>
      <c r="Q1953">
        <v>1</v>
      </c>
      <c r="R1953" t="s">
        <v>53</v>
      </c>
      <c r="S1953">
        <v>1</v>
      </c>
      <c r="T1953" t="s">
        <v>6293</v>
      </c>
    </row>
    <row r="1954" spans="1:20" x14ac:dyDescent="0.3">
      <c r="A1954" t="s">
        <v>2081</v>
      </c>
      <c r="B1954" t="s">
        <v>6905</v>
      </c>
      <c r="C1954" t="s">
        <v>77</v>
      </c>
      <c r="D1954" t="s">
        <v>72</v>
      </c>
      <c r="E1954" t="s">
        <v>40</v>
      </c>
      <c r="F1954" t="s">
        <v>131</v>
      </c>
      <c r="G1954" t="s">
        <v>79</v>
      </c>
      <c r="H1954" t="s">
        <v>26</v>
      </c>
      <c r="I1954" t="s">
        <v>27</v>
      </c>
      <c r="J1954" t="s">
        <v>6905</v>
      </c>
      <c r="K1954" t="s">
        <v>28</v>
      </c>
      <c r="L1954" t="s">
        <v>28</v>
      </c>
      <c r="M1954">
        <v>570</v>
      </c>
      <c r="N1954" t="s">
        <v>75</v>
      </c>
      <c r="O1954" t="s">
        <v>30</v>
      </c>
      <c r="P1954" t="s">
        <v>107</v>
      </c>
      <c r="Q1954">
        <v>3</v>
      </c>
      <c r="R1954" t="s">
        <v>37</v>
      </c>
      <c r="S1954">
        <v>2</v>
      </c>
      <c r="T1954" t="s">
        <v>6196</v>
      </c>
    </row>
    <row r="1955" spans="1:20" x14ac:dyDescent="0.3">
      <c r="A1955" t="s">
        <v>2082</v>
      </c>
      <c r="B1955" t="s">
        <v>7130</v>
      </c>
      <c r="C1955" t="s">
        <v>81</v>
      </c>
      <c r="D1955" t="s">
        <v>72</v>
      </c>
      <c r="E1955" t="s">
        <v>23</v>
      </c>
      <c r="F1955" t="s">
        <v>223</v>
      </c>
      <c r="G1955" t="s">
        <v>83</v>
      </c>
      <c r="H1955" t="s">
        <v>49</v>
      </c>
      <c r="I1955" t="s">
        <v>27</v>
      </c>
      <c r="J1955" t="s">
        <v>7130</v>
      </c>
      <c r="K1955" t="s">
        <v>28</v>
      </c>
      <c r="L1955" t="s">
        <v>28</v>
      </c>
      <c r="M1955">
        <v>890</v>
      </c>
      <c r="N1955" t="s">
        <v>29</v>
      </c>
      <c r="O1955" t="s">
        <v>30</v>
      </c>
      <c r="P1955" t="s">
        <v>107</v>
      </c>
      <c r="Q1955">
        <v>4</v>
      </c>
      <c r="R1955" t="s">
        <v>32</v>
      </c>
      <c r="S1955">
        <v>2</v>
      </c>
      <c r="T1955" t="s">
        <v>6518</v>
      </c>
    </row>
    <row r="1956" spans="1:20" x14ac:dyDescent="0.3">
      <c r="A1956" t="s">
        <v>2083</v>
      </c>
      <c r="B1956" t="s">
        <v>6596</v>
      </c>
      <c r="C1956" t="s">
        <v>86</v>
      </c>
      <c r="D1956" t="s">
        <v>87</v>
      </c>
      <c r="E1956" t="s">
        <v>67</v>
      </c>
      <c r="F1956" t="s">
        <v>135</v>
      </c>
      <c r="G1956" t="s">
        <v>89</v>
      </c>
      <c r="H1956" t="s">
        <v>43</v>
      </c>
      <c r="I1956" t="s">
        <v>27</v>
      </c>
      <c r="J1956" t="s">
        <v>6596</v>
      </c>
      <c r="K1956" t="s">
        <v>28</v>
      </c>
      <c r="L1956" t="s">
        <v>28</v>
      </c>
      <c r="M1956">
        <v>424</v>
      </c>
      <c r="N1956" t="s">
        <v>140</v>
      </c>
      <c r="O1956" t="s">
        <v>63</v>
      </c>
      <c r="P1956" t="s">
        <v>64</v>
      </c>
      <c r="Q1956">
        <v>4</v>
      </c>
      <c r="R1956" t="s">
        <v>32</v>
      </c>
      <c r="S1956">
        <v>1</v>
      </c>
      <c r="T1956" t="s">
        <v>6391</v>
      </c>
    </row>
    <row r="1957" spans="1:20" x14ac:dyDescent="0.3">
      <c r="A1957" t="s">
        <v>2084</v>
      </c>
      <c r="B1957" t="s">
        <v>6753</v>
      </c>
      <c r="C1957" t="s">
        <v>91</v>
      </c>
      <c r="D1957" t="s">
        <v>87</v>
      </c>
      <c r="E1957" t="s">
        <v>92</v>
      </c>
      <c r="F1957" t="s">
        <v>114</v>
      </c>
      <c r="G1957" t="s">
        <v>94</v>
      </c>
      <c r="H1957" t="s">
        <v>43</v>
      </c>
      <c r="I1957" t="s">
        <v>27</v>
      </c>
      <c r="J1957" t="s">
        <v>6753</v>
      </c>
      <c r="K1957" t="s">
        <v>28</v>
      </c>
      <c r="L1957" t="s">
        <v>28</v>
      </c>
      <c r="M1957">
        <v>1007</v>
      </c>
      <c r="N1957" t="s">
        <v>29</v>
      </c>
      <c r="O1957" t="s">
        <v>63</v>
      </c>
      <c r="P1957" t="s">
        <v>107</v>
      </c>
      <c r="Q1957">
        <v>4</v>
      </c>
      <c r="R1957" t="s">
        <v>32</v>
      </c>
      <c r="S1957">
        <v>3</v>
      </c>
      <c r="T1957" t="s">
        <v>6455</v>
      </c>
    </row>
    <row r="1958" spans="1:20" x14ac:dyDescent="0.3">
      <c r="A1958" t="s">
        <v>2085</v>
      </c>
      <c r="B1958" t="s">
        <v>6503</v>
      </c>
      <c r="C1958" t="s">
        <v>21</v>
      </c>
      <c r="D1958" t="s">
        <v>22</v>
      </c>
      <c r="E1958" t="s">
        <v>23</v>
      </c>
      <c r="F1958" t="s">
        <v>288</v>
      </c>
      <c r="G1958" t="s">
        <v>25</v>
      </c>
      <c r="H1958" t="s">
        <v>43</v>
      </c>
      <c r="I1958" t="s">
        <v>27</v>
      </c>
      <c r="J1958" t="s">
        <v>6503</v>
      </c>
      <c r="K1958" t="s">
        <v>28</v>
      </c>
      <c r="L1958" t="s">
        <v>28</v>
      </c>
      <c r="M1958">
        <v>512</v>
      </c>
      <c r="N1958" t="s">
        <v>29</v>
      </c>
      <c r="O1958" t="s">
        <v>63</v>
      </c>
      <c r="P1958" t="s">
        <v>107</v>
      </c>
      <c r="Q1958">
        <v>3</v>
      </c>
      <c r="R1958" t="s">
        <v>37</v>
      </c>
      <c r="S1958">
        <v>1</v>
      </c>
      <c r="T1958" t="s">
        <v>6237</v>
      </c>
    </row>
    <row r="1959" spans="1:20" x14ac:dyDescent="0.3">
      <c r="A1959" t="s">
        <v>2086</v>
      </c>
      <c r="B1959" t="s">
        <v>6655</v>
      </c>
      <c r="C1959" t="s">
        <v>34</v>
      </c>
      <c r="D1959" t="s">
        <v>22</v>
      </c>
      <c r="E1959" t="s">
        <v>23</v>
      </c>
      <c r="F1959" t="s">
        <v>99</v>
      </c>
      <c r="G1959" t="s">
        <v>36</v>
      </c>
      <c r="H1959" t="s">
        <v>49</v>
      </c>
      <c r="I1959" t="s">
        <v>50</v>
      </c>
      <c r="J1959" t="s">
        <v>6655</v>
      </c>
      <c r="K1959" t="s">
        <v>6907</v>
      </c>
      <c r="L1959" t="s">
        <v>159</v>
      </c>
      <c r="M1959">
        <v>276</v>
      </c>
      <c r="N1959" t="s">
        <v>52</v>
      </c>
      <c r="O1959" t="s">
        <v>30</v>
      </c>
      <c r="P1959" t="s">
        <v>107</v>
      </c>
      <c r="Q1959">
        <v>4</v>
      </c>
      <c r="R1959" t="s">
        <v>32</v>
      </c>
      <c r="S1959">
        <v>1</v>
      </c>
      <c r="T1959" t="s">
        <v>6216</v>
      </c>
    </row>
    <row r="1960" spans="1:20" x14ac:dyDescent="0.3">
      <c r="A1960" t="s">
        <v>2087</v>
      </c>
      <c r="B1960" t="s">
        <v>7321</v>
      </c>
      <c r="C1960" t="s">
        <v>39</v>
      </c>
      <c r="D1960" t="s">
        <v>22</v>
      </c>
      <c r="E1960" t="s">
        <v>40</v>
      </c>
      <c r="F1960" t="s">
        <v>215</v>
      </c>
      <c r="G1960" t="s">
        <v>42</v>
      </c>
      <c r="H1960" t="s">
        <v>49</v>
      </c>
      <c r="I1960" t="s">
        <v>27</v>
      </c>
      <c r="J1960" t="s">
        <v>7321</v>
      </c>
      <c r="K1960" t="s">
        <v>28</v>
      </c>
      <c r="L1960" t="s">
        <v>28</v>
      </c>
      <c r="M1960">
        <v>894</v>
      </c>
      <c r="N1960" t="s">
        <v>29</v>
      </c>
      <c r="O1960" t="s">
        <v>105</v>
      </c>
      <c r="P1960" t="s">
        <v>31</v>
      </c>
      <c r="Q1960">
        <v>5</v>
      </c>
      <c r="R1960" t="s">
        <v>119</v>
      </c>
      <c r="S1960">
        <v>2</v>
      </c>
      <c r="T1960" t="s">
        <v>6891</v>
      </c>
    </row>
    <row r="1961" spans="1:20" x14ac:dyDescent="0.3">
      <c r="A1961" t="s">
        <v>2088</v>
      </c>
      <c r="B1961" t="s">
        <v>7322</v>
      </c>
      <c r="C1961" t="s">
        <v>46</v>
      </c>
      <c r="D1961" t="s">
        <v>22</v>
      </c>
      <c r="E1961" t="s">
        <v>40</v>
      </c>
      <c r="F1961" t="s">
        <v>143</v>
      </c>
      <c r="G1961" t="s">
        <v>48</v>
      </c>
      <c r="H1961" t="s">
        <v>43</v>
      </c>
      <c r="I1961" t="s">
        <v>27</v>
      </c>
      <c r="J1961" t="s">
        <v>7322</v>
      </c>
      <c r="K1961" t="s">
        <v>28</v>
      </c>
      <c r="L1961" t="s">
        <v>28</v>
      </c>
      <c r="M1961">
        <v>98</v>
      </c>
      <c r="N1961" t="s">
        <v>52</v>
      </c>
      <c r="O1961" t="s">
        <v>63</v>
      </c>
      <c r="P1961" t="s">
        <v>107</v>
      </c>
      <c r="Q1961" t="s">
        <v>95</v>
      </c>
      <c r="R1961" t="s">
        <v>28</v>
      </c>
      <c r="S1961">
        <v>0</v>
      </c>
      <c r="T1961" t="s">
        <v>6675</v>
      </c>
    </row>
    <row r="1962" spans="1:20" x14ac:dyDescent="0.3">
      <c r="A1962" t="s">
        <v>2089</v>
      </c>
      <c r="B1962" t="s">
        <v>6919</v>
      </c>
      <c r="C1962" t="s">
        <v>55</v>
      </c>
      <c r="D1962" t="s">
        <v>56</v>
      </c>
      <c r="E1962" t="s">
        <v>23</v>
      </c>
      <c r="F1962" t="s">
        <v>190</v>
      </c>
      <c r="G1962" t="s">
        <v>58</v>
      </c>
      <c r="H1962" t="s">
        <v>49</v>
      </c>
      <c r="I1962" t="s">
        <v>27</v>
      </c>
      <c r="J1962" t="s">
        <v>6919</v>
      </c>
      <c r="K1962" t="s">
        <v>28</v>
      </c>
      <c r="L1962" t="s">
        <v>28</v>
      </c>
      <c r="M1962">
        <v>194</v>
      </c>
      <c r="N1962" t="s">
        <v>122</v>
      </c>
      <c r="O1962" t="s">
        <v>63</v>
      </c>
      <c r="P1962" t="s">
        <v>107</v>
      </c>
      <c r="Q1962">
        <v>2</v>
      </c>
      <c r="R1962" t="s">
        <v>53</v>
      </c>
      <c r="S1962">
        <v>1</v>
      </c>
      <c r="T1962" t="s">
        <v>6461</v>
      </c>
    </row>
    <row r="1963" spans="1:20" x14ac:dyDescent="0.3">
      <c r="A1963" t="s">
        <v>2090</v>
      </c>
      <c r="B1963" t="s">
        <v>6985</v>
      </c>
      <c r="C1963" t="s">
        <v>60</v>
      </c>
      <c r="D1963" t="s">
        <v>56</v>
      </c>
      <c r="E1963" t="s">
        <v>40</v>
      </c>
      <c r="F1963" t="s">
        <v>307</v>
      </c>
      <c r="G1963" t="s">
        <v>62</v>
      </c>
      <c r="H1963" t="s">
        <v>110</v>
      </c>
      <c r="I1963" t="s">
        <v>27</v>
      </c>
      <c r="J1963" t="s">
        <v>6985</v>
      </c>
      <c r="K1963" t="s">
        <v>28</v>
      </c>
      <c r="L1963" t="s">
        <v>28</v>
      </c>
      <c r="M1963">
        <v>178</v>
      </c>
      <c r="N1963" t="s">
        <v>52</v>
      </c>
      <c r="O1963" t="s">
        <v>63</v>
      </c>
      <c r="P1963" t="s">
        <v>31</v>
      </c>
      <c r="Q1963" t="s">
        <v>95</v>
      </c>
      <c r="R1963" t="s">
        <v>28</v>
      </c>
      <c r="S1963">
        <v>0</v>
      </c>
      <c r="T1963" t="s">
        <v>6216</v>
      </c>
    </row>
    <row r="1964" spans="1:20" x14ac:dyDescent="0.3">
      <c r="A1964" t="s">
        <v>2091</v>
      </c>
      <c r="B1964" t="s">
        <v>6203</v>
      </c>
      <c r="C1964" t="s">
        <v>66</v>
      </c>
      <c r="D1964" t="s">
        <v>56</v>
      </c>
      <c r="E1964" t="s">
        <v>67</v>
      </c>
      <c r="F1964" t="s">
        <v>109</v>
      </c>
      <c r="G1964" t="s">
        <v>36</v>
      </c>
      <c r="H1964" t="s">
        <v>110</v>
      </c>
      <c r="I1964" t="s">
        <v>27</v>
      </c>
      <c r="J1964" t="s">
        <v>6203</v>
      </c>
      <c r="K1964" t="s">
        <v>28</v>
      </c>
      <c r="L1964" t="s">
        <v>28</v>
      </c>
      <c r="M1964">
        <v>149</v>
      </c>
      <c r="N1964" t="s">
        <v>29</v>
      </c>
      <c r="O1964" t="s">
        <v>63</v>
      </c>
      <c r="P1964" t="s">
        <v>107</v>
      </c>
      <c r="Q1964" t="s">
        <v>95</v>
      </c>
      <c r="R1964" t="s">
        <v>28</v>
      </c>
      <c r="S1964">
        <v>0</v>
      </c>
      <c r="T1964" t="s">
        <v>7323</v>
      </c>
    </row>
    <row r="1965" spans="1:20" x14ac:dyDescent="0.3">
      <c r="A1965" t="s">
        <v>2092</v>
      </c>
      <c r="B1965" t="s">
        <v>6578</v>
      </c>
      <c r="C1965" t="s">
        <v>71</v>
      </c>
      <c r="D1965" t="s">
        <v>72</v>
      </c>
      <c r="E1965" t="s">
        <v>23</v>
      </c>
      <c r="F1965" t="s">
        <v>35</v>
      </c>
      <c r="G1965" t="s">
        <v>36</v>
      </c>
      <c r="H1965" t="s">
        <v>26</v>
      </c>
      <c r="I1965" t="s">
        <v>27</v>
      </c>
      <c r="J1965" t="s">
        <v>6578</v>
      </c>
      <c r="K1965" t="s">
        <v>28</v>
      </c>
      <c r="L1965" t="s">
        <v>28</v>
      </c>
      <c r="M1965">
        <v>892</v>
      </c>
      <c r="N1965" t="s">
        <v>29</v>
      </c>
      <c r="O1965" t="s">
        <v>63</v>
      </c>
      <c r="P1965" t="s">
        <v>31</v>
      </c>
      <c r="Q1965">
        <v>2</v>
      </c>
      <c r="R1965" t="s">
        <v>53</v>
      </c>
      <c r="S1965">
        <v>2</v>
      </c>
      <c r="T1965" t="s">
        <v>6155</v>
      </c>
    </row>
    <row r="1966" spans="1:20" x14ac:dyDescent="0.3">
      <c r="A1966" t="s">
        <v>2093</v>
      </c>
      <c r="B1966" t="s">
        <v>7139</v>
      </c>
      <c r="C1966" t="s">
        <v>77</v>
      </c>
      <c r="D1966" t="s">
        <v>72</v>
      </c>
      <c r="E1966" t="s">
        <v>40</v>
      </c>
      <c r="F1966" t="s">
        <v>152</v>
      </c>
      <c r="G1966" t="s">
        <v>94</v>
      </c>
      <c r="H1966" t="s">
        <v>49</v>
      </c>
      <c r="I1966" t="s">
        <v>27</v>
      </c>
      <c r="J1966" t="s">
        <v>7139</v>
      </c>
      <c r="K1966" t="s">
        <v>28</v>
      </c>
      <c r="L1966" t="s">
        <v>28</v>
      </c>
      <c r="M1966">
        <v>530</v>
      </c>
      <c r="N1966" t="s">
        <v>52</v>
      </c>
      <c r="O1966" t="s">
        <v>63</v>
      </c>
      <c r="P1966" t="s">
        <v>107</v>
      </c>
      <c r="Q1966">
        <v>4</v>
      </c>
      <c r="R1966" t="s">
        <v>32</v>
      </c>
      <c r="S1966">
        <v>1</v>
      </c>
      <c r="T1966" t="s">
        <v>6659</v>
      </c>
    </row>
    <row r="1967" spans="1:20" x14ac:dyDescent="0.3">
      <c r="A1967" t="s">
        <v>2094</v>
      </c>
      <c r="B1967" t="s">
        <v>6696</v>
      </c>
      <c r="C1967" t="s">
        <v>81</v>
      </c>
      <c r="D1967" t="s">
        <v>72</v>
      </c>
      <c r="E1967" t="s">
        <v>23</v>
      </c>
      <c r="F1967" t="s">
        <v>82</v>
      </c>
      <c r="G1967" t="s">
        <v>83</v>
      </c>
      <c r="H1967" t="s">
        <v>26</v>
      </c>
      <c r="I1967" t="s">
        <v>27</v>
      </c>
      <c r="J1967" t="s">
        <v>6696</v>
      </c>
      <c r="K1967" t="s">
        <v>28</v>
      </c>
      <c r="L1967" t="s">
        <v>28</v>
      </c>
      <c r="M1967">
        <v>498</v>
      </c>
      <c r="N1967" t="s">
        <v>29</v>
      </c>
      <c r="O1967" t="s">
        <v>30</v>
      </c>
      <c r="P1967" t="s">
        <v>31</v>
      </c>
      <c r="Q1967">
        <v>3</v>
      </c>
      <c r="R1967" t="s">
        <v>37</v>
      </c>
      <c r="S1967">
        <v>1</v>
      </c>
      <c r="T1967" t="s">
        <v>6720</v>
      </c>
    </row>
    <row r="1968" spans="1:20" x14ac:dyDescent="0.3">
      <c r="A1968" t="s">
        <v>2095</v>
      </c>
      <c r="B1968" t="s">
        <v>7080</v>
      </c>
      <c r="C1968" t="s">
        <v>86</v>
      </c>
      <c r="D1968" t="s">
        <v>87</v>
      </c>
      <c r="E1968" t="s">
        <v>67</v>
      </c>
      <c r="F1968" t="s">
        <v>135</v>
      </c>
      <c r="G1968" t="s">
        <v>89</v>
      </c>
      <c r="H1968" t="s">
        <v>43</v>
      </c>
      <c r="I1968" t="s">
        <v>27</v>
      </c>
      <c r="J1968" t="s">
        <v>7080</v>
      </c>
      <c r="K1968" t="s">
        <v>28</v>
      </c>
      <c r="L1968" t="s">
        <v>28</v>
      </c>
      <c r="M1968">
        <v>592</v>
      </c>
      <c r="N1968" t="s">
        <v>122</v>
      </c>
      <c r="O1968" t="s">
        <v>170</v>
      </c>
      <c r="P1968" t="s">
        <v>44</v>
      </c>
      <c r="Q1968">
        <v>3</v>
      </c>
      <c r="R1968" t="s">
        <v>37</v>
      </c>
      <c r="S1968">
        <v>2</v>
      </c>
      <c r="T1968" t="s">
        <v>6207</v>
      </c>
    </row>
    <row r="1969" spans="1:20" x14ac:dyDescent="0.3">
      <c r="A1969" t="s">
        <v>2096</v>
      </c>
      <c r="B1969" t="s">
        <v>6580</v>
      </c>
      <c r="C1969" t="s">
        <v>91</v>
      </c>
      <c r="D1969" t="s">
        <v>87</v>
      </c>
      <c r="E1969" t="s">
        <v>92</v>
      </c>
      <c r="F1969" t="s">
        <v>114</v>
      </c>
      <c r="G1969" t="s">
        <v>94</v>
      </c>
      <c r="H1969" t="s">
        <v>43</v>
      </c>
      <c r="I1969" t="s">
        <v>27</v>
      </c>
      <c r="J1969" t="s">
        <v>6580</v>
      </c>
      <c r="K1969" t="s">
        <v>28</v>
      </c>
      <c r="L1969" t="s">
        <v>28</v>
      </c>
      <c r="M1969">
        <v>1037</v>
      </c>
      <c r="N1969" t="s">
        <v>29</v>
      </c>
      <c r="O1969" t="s">
        <v>63</v>
      </c>
      <c r="P1969" t="s">
        <v>31</v>
      </c>
      <c r="Q1969">
        <v>2</v>
      </c>
      <c r="R1969" t="s">
        <v>53</v>
      </c>
      <c r="S1969">
        <v>3</v>
      </c>
      <c r="T1969" t="s">
        <v>6663</v>
      </c>
    </row>
    <row r="1970" spans="1:20" x14ac:dyDescent="0.3">
      <c r="A1970" t="s">
        <v>2097</v>
      </c>
      <c r="B1970" t="s">
        <v>7066</v>
      </c>
      <c r="C1970" t="s">
        <v>21</v>
      </c>
      <c r="D1970" t="s">
        <v>22</v>
      </c>
      <c r="E1970" t="s">
        <v>23</v>
      </c>
      <c r="F1970" t="s">
        <v>288</v>
      </c>
      <c r="G1970" t="s">
        <v>25</v>
      </c>
      <c r="H1970" t="s">
        <v>43</v>
      </c>
      <c r="I1970" t="s">
        <v>27</v>
      </c>
      <c r="J1970" t="s">
        <v>7066</v>
      </c>
      <c r="K1970" t="s">
        <v>28</v>
      </c>
      <c r="L1970" t="s">
        <v>28</v>
      </c>
      <c r="M1970">
        <v>873</v>
      </c>
      <c r="N1970" t="s">
        <v>52</v>
      </c>
      <c r="O1970" t="s">
        <v>170</v>
      </c>
      <c r="P1970" t="s">
        <v>107</v>
      </c>
      <c r="Q1970">
        <v>4</v>
      </c>
      <c r="R1970" t="s">
        <v>32</v>
      </c>
      <c r="S1970">
        <v>2</v>
      </c>
      <c r="T1970" t="s">
        <v>6354</v>
      </c>
    </row>
    <row r="1971" spans="1:20" x14ac:dyDescent="0.3">
      <c r="A1971" t="s">
        <v>2098</v>
      </c>
      <c r="B1971" t="s">
        <v>6397</v>
      </c>
      <c r="C1971" t="s">
        <v>34</v>
      </c>
      <c r="D1971" t="s">
        <v>22</v>
      </c>
      <c r="E1971" t="s">
        <v>23</v>
      </c>
      <c r="F1971" t="s">
        <v>35</v>
      </c>
      <c r="G1971" t="s">
        <v>36</v>
      </c>
      <c r="H1971" t="s">
        <v>26</v>
      </c>
      <c r="I1971" t="s">
        <v>27</v>
      </c>
      <c r="J1971" t="s">
        <v>6397</v>
      </c>
      <c r="K1971" t="s">
        <v>28</v>
      </c>
      <c r="L1971" t="s">
        <v>28</v>
      </c>
      <c r="M1971">
        <v>693</v>
      </c>
      <c r="N1971" t="s">
        <v>29</v>
      </c>
      <c r="O1971" t="s">
        <v>63</v>
      </c>
      <c r="P1971" t="s">
        <v>44</v>
      </c>
      <c r="Q1971">
        <v>2</v>
      </c>
      <c r="R1971" t="s">
        <v>53</v>
      </c>
      <c r="S1971">
        <v>2</v>
      </c>
      <c r="T1971" t="s">
        <v>6147</v>
      </c>
    </row>
    <row r="1972" spans="1:20" x14ac:dyDescent="0.3">
      <c r="A1972" t="s">
        <v>2099</v>
      </c>
      <c r="B1972" t="s">
        <v>6825</v>
      </c>
      <c r="C1972" t="s">
        <v>39</v>
      </c>
      <c r="D1972" t="s">
        <v>22</v>
      </c>
      <c r="E1972" t="s">
        <v>40</v>
      </c>
      <c r="F1972" t="s">
        <v>35</v>
      </c>
      <c r="G1972" t="s">
        <v>36</v>
      </c>
      <c r="H1972" t="s">
        <v>26</v>
      </c>
      <c r="I1972" t="s">
        <v>27</v>
      </c>
      <c r="J1972" t="s">
        <v>6825</v>
      </c>
      <c r="K1972" t="s">
        <v>28</v>
      </c>
      <c r="L1972" t="s">
        <v>28</v>
      </c>
      <c r="M1972">
        <v>331</v>
      </c>
      <c r="N1972" t="s">
        <v>29</v>
      </c>
      <c r="O1972" t="s">
        <v>63</v>
      </c>
      <c r="P1972" t="s">
        <v>64</v>
      </c>
      <c r="Q1972">
        <v>5</v>
      </c>
      <c r="R1972" t="s">
        <v>119</v>
      </c>
      <c r="S1972">
        <v>1</v>
      </c>
      <c r="T1972" t="s">
        <v>6264</v>
      </c>
    </row>
    <row r="1973" spans="1:20" x14ac:dyDescent="0.3">
      <c r="A1973" t="s">
        <v>2100</v>
      </c>
      <c r="B1973" t="s">
        <v>7011</v>
      </c>
      <c r="C1973" t="s">
        <v>46</v>
      </c>
      <c r="D1973" t="s">
        <v>22</v>
      </c>
      <c r="E1973" t="s">
        <v>40</v>
      </c>
      <c r="F1973" t="s">
        <v>143</v>
      </c>
      <c r="G1973" t="s">
        <v>48</v>
      </c>
      <c r="H1973" t="s">
        <v>43</v>
      </c>
      <c r="I1973" t="s">
        <v>27</v>
      </c>
      <c r="J1973" t="s">
        <v>7011</v>
      </c>
      <c r="K1973" t="s">
        <v>28</v>
      </c>
      <c r="L1973" t="s">
        <v>28</v>
      </c>
      <c r="M1973">
        <v>967</v>
      </c>
      <c r="N1973" t="s">
        <v>29</v>
      </c>
      <c r="O1973" t="s">
        <v>63</v>
      </c>
      <c r="P1973" t="s">
        <v>31</v>
      </c>
      <c r="Q1973">
        <v>4</v>
      </c>
      <c r="R1973" t="s">
        <v>32</v>
      </c>
      <c r="S1973">
        <v>3</v>
      </c>
      <c r="T1973" t="s">
        <v>6316</v>
      </c>
    </row>
    <row r="1974" spans="1:20" x14ac:dyDescent="0.3">
      <c r="A1974" t="s">
        <v>2101</v>
      </c>
      <c r="B1974" t="s">
        <v>7260</v>
      </c>
      <c r="C1974" t="s">
        <v>55</v>
      </c>
      <c r="D1974" t="s">
        <v>56</v>
      </c>
      <c r="E1974" t="s">
        <v>23</v>
      </c>
      <c r="F1974" t="s">
        <v>147</v>
      </c>
      <c r="G1974" t="s">
        <v>58</v>
      </c>
      <c r="H1974" t="s">
        <v>26</v>
      </c>
      <c r="I1974" t="s">
        <v>27</v>
      </c>
      <c r="J1974" t="s">
        <v>7260</v>
      </c>
      <c r="K1974" t="s">
        <v>28</v>
      </c>
      <c r="L1974" t="s">
        <v>28</v>
      </c>
      <c r="M1974">
        <v>931</v>
      </c>
      <c r="N1974" t="s">
        <v>52</v>
      </c>
      <c r="O1974" t="s">
        <v>30</v>
      </c>
      <c r="P1974" t="s">
        <v>31</v>
      </c>
      <c r="Q1974">
        <v>5</v>
      </c>
      <c r="R1974" t="s">
        <v>119</v>
      </c>
      <c r="S1974">
        <v>3</v>
      </c>
      <c r="T1974" t="s">
        <v>6212</v>
      </c>
    </row>
    <row r="1975" spans="1:20" x14ac:dyDescent="0.3">
      <c r="A1975" t="s">
        <v>2102</v>
      </c>
      <c r="B1975" t="s">
        <v>7200</v>
      </c>
      <c r="C1975" t="s">
        <v>60</v>
      </c>
      <c r="D1975" t="s">
        <v>56</v>
      </c>
      <c r="E1975" t="s">
        <v>40</v>
      </c>
      <c r="F1975" t="s">
        <v>147</v>
      </c>
      <c r="G1975" t="s">
        <v>58</v>
      </c>
      <c r="H1975" t="s">
        <v>26</v>
      </c>
      <c r="I1975" t="s">
        <v>27</v>
      </c>
      <c r="J1975" t="s">
        <v>7200</v>
      </c>
      <c r="K1975" t="s">
        <v>28</v>
      </c>
      <c r="L1975" t="s">
        <v>28</v>
      </c>
      <c r="M1975">
        <v>329</v>
      </c>
      <c r="N1975" t="s">
        <v>52</v>
      </c>
      <c r="O1975" t="s">
        <v>63</v>
      </c>
      <c r="P1975" t="s">
        <v>31</v>
      </c>
      <c r="Q1975">
        <v>4</v>
      </c>
      <c r="R1975" t="s">
        <v>32</v>
      </c>
      <c r="S1975">
        <v>1</v>
      </c>
      <c r="T1975" t="s">
        <v>6321</v>
      </c>
    </row>
    <row r="1976" spans="1:20" x14ac:dyDescent="0.3">
      <c r="A1976" t="s">
        <v>2103</v>
      </c>
      <c r="B1976" t="s">
        <v>7221</v>
      </c>
      <c r="C1976" t="s">
        <v>66</v>
      </c>
      <c r="D1976" t="s">
        <v>56</v>
      </c>
      <c r="E1976" t="s">
        <v>67</v>
      </c>
      <c r="F1976" t="s">
        <v>68</v>
      </c>
      <c r="G1976" t="s">
        <v>69</v>
      </c>
      <c r="H1976" t="s">
        <v>26</v>
      </c>
      <c r="I1976" t="s">
        <v>27</v>
      </c>
      <c r="J1976" t="s">
        <v>7221</v>
      </c>
      <c r="K1976" t="s">
        <v>28</v>
      </c>
      <c r="L1976" t="s">
        <v>28</v>
      </c>
      <c r="M1976">
        <v>993</v>
      </c>
      <c r="N1976" t="s">
        <v>52</v>
      </c>
      <c r="O1976" t="s">
        <v>63</v>
      </c>
      <c r="P1976" t="s">
        <v>64</v>
      </c>
      <c r="Q1976">
        <v>3</v>
      </c>
      <c r="R1976" t="s">
        <v>37</v>
      </c>
      <c r="S1976">
        <v>3</v>
      </c>
      <c r="T1976" t="s">
        <v>6611</v>
      </c>
    </row>
    <row r="1977" spans="1:20" x14ac:dyDescent="0.3">
      <c r="A1977" t="s">
        <v>2104</v>
      </c>
      <c r="B1977" t="s">
        <v>6333</v>
      </c>
      <c r="C1977" t="s">
        <v>71</v>
      </c>
      <c r="D1977" t="s">
        <v>72</v>
      </c>
      <c r="E1977" t="s">
        <v>23</v>
      </c>
      <c r="F1977" t="s">
        <v>129</v>
      </c>
      <c r="G1977" t="s">
        <v>74</v>
      </c>
      <c r="H1977" t="s">
        <v>43</v>
      </c>
      <c r="I1977" t="s">
        <v>27</v>
      </c>
      <c r="J1977" t="s">
        <v>6333</v>
      </c>
      <c r="K1977" t="s">
        <v>28</v>
      </c>
      <c r="L1977" t="s">
        <v>28</v>
      </c>
      <c r="M1977">
        <v>709</v>
      </c>
      <c r="N1977" t="s">
        <v>29</v>
      </c>
      <c r="O1977" t="s">
        <v>63</v>
      </c>
      <c r="P1977" t="s">
        <v>64</v>
      </c>
      <c r="Q1977">
        <v>3</v>
      </c>
      <c r="R1977" t="s">
        <v>37</v>
      </c>
      <c r="S1977">
        <v>2</v>
      </c>
      <c r="T1977" t="s">
        <v>6249</v>
      </c>
    </row>
    <row r="1978" spans="1:20" x14ac:dyDescent="0.3">
      <c r="A1978" t="s">
        <v>2105</v>
      </c>
      <c r="B1978" t="s">
        <v>6543</v>
      </c>
      <c r="C1978" t="s">
        <v>77</v>
      </c>
      <c r="D1978" t="s">
        <v>72</v>
      </c>
      <c r="E1978" t="s">
        <v>40</v>
      </c>
      <c r="F1978" t="s">
        <v>112</v>
      </c>
      <c r="G1978" t="s">
        <v>79</v>
      </c>
      <c r="H1978" t="s">
        <v>43</v>
      </c>
      <c r="I1978" t="s">
        <v>27</v>
      </c>
      <c r="J1978" t="s">
        <v>6543</v>
      </c>
      <c r="K1978" t="s">
        <v>28</v>
      </c>
      <c r="L1978" t="s">
        <v>28</v>
      </c>
      <c r="M1978">
        <v>798</v>
      </c>
      <c r="N1978" t="s">
        <v>29</v>
      </c>
      <c r="O1978" t="s">
        <v>63</v>
      </c>
      <c r="P1978" t="s">
        <v>133</v>
      </c>
      <c r="Q1978">
        <v>3</v>
      </c>
      <c r="R1978" t="s">
        <v>37</v>
      </c>
      <c r="S1978">
        <v>2</v>
      </c>
      <c r="T1978" t="s">
        <v>6369</v>
      </c>
    </row>
    <row r="1979" spans="1:20" x14ac:dyDescent="0.3">
      <c r="A1979" t="s">
        <v>2106</v>
      </c>
      <c r="B1979" t="s">
        <v>7014</v>
      </c>
      <c r="C1979" t="s">
        <v>81</v>
      </c>
      <c r="D1979" t="s">
        <v>72</v>
      </c>
      <c r="E1979" t="s">
        <v>23</v>
      </c>
      <c r="F1979" t="s">
        <v>154</v>
      </c>
      <c r="G1979" t="s">
        <v>83</v>
      </c>
      <c r="H1979" t="s">
        <v>43</v>
      </c>
      <c r="I1979" t="s">
        <v>27</v>
      </c>
      <c r="J1979" t="s">
        <v>7014</v>
      </c>
      <c r="K1979" t="s">
        <v>28</v>
      </c>
      <c r="L1979" t="s">
        <v>28</v>
      </c>
      <c r="M1979">
        <v>849</v>
      </c>
      <c r="N1979" t="s">
        <v>29</v>
      </c>
      <c r="O1979" t="s">
        <v>63</v>
      </c>
      <c r="P1979" t="s">
        <v>107</v>
      </c>
      <c r="Q1979">
        <v>4</v>
      </c>
      <c r="R1979" t="s">
        <v>32</v>
      </c>
      <c r="S1979">
        <v>2</v>
      </c>
      <c r="T1979" t="s">
        <v>6465</v>
      </c>
    </row>
    <row r="1980" spans="1:20" x14ac:dyDescent="0.3">
      <c r="A1980" t="s">
        <v>2107</v>
      </c>
      <c r="B1980" t="s">
        <v>6310</v>
      </c>
      <c r="C1980" t="s">
        <v>86</v>
      </c>
      <c r="D1980" t="s">
        <v>87</v>
      </c>
      <c r="E1980" t="s">
        <v>67</v>
      </c>
      <c r="F1980" t="s">
        <v>135</v>
      </c>
      <c r="G1980" t="s">
        <v>89</v>
      </c>
      <c r="H1980" t="s">
        <v>43</v>
      </c>
      <c r="I1980" t="s">
        <v>27</v>
      </c>
      <c r="J1980" t="s">
        <v>6310</v>
      </c>
      <c r="K1980" t="s">
        <v>28</v>
      </c>
      <c r="L1980" t="s">
        <v>28</v>
      </c>
      <c r="M1980">
        <v>540</v>
      </c>
      <c r="N1980" t="s">
        <v>52</v>
      </c>
      <c r="O1980" t="s">
        <v>30</v>
      </c>
      <c r="P1980" t="s">
        <v>31</v>
      </c>
      <c r="Q1980">
        <v>4</v>
      </c>
      <c r="R1980" t="s">
        <v>32</v>
      </c>
      <c r="S1980">
        <v>1</v>
      </c>
      <c r="T1980" t="s">
        <v>6516</v>
      </c>
    </row>
    <row r="1981" spans="1:20" x14ac:dyDescent="0.3">
      <c r="A1981" t="s">
        <v>2108</v>
      </c>
      <c r="B1981" t="s">
        <v>7085</v>
      </c>
      <c r="C1981" t="s">
        <v>91</v>
      </c>
      <c r="D1981" t="s">
        <v>87</v>
      </c>
      <c r="E1981" t="s">
        <v>92</v>
      </c>
      <c r="F1981" t="s">
        <v>138</v>
      </c>
      <c r="G1981" t="s">
        <v>36</v>
      </c>
      <c r="H1981" t="s">
        <v>43</v>
      </c>
      <c r="I1981" t="s">
        <v>50</v>
      </c>
      <c r="J1981" t="s">
        <v>7085</v>
      </c>
      <c r="K1981" t="s">
        <v>7166</v>
      </c>
      <c r="L1981" t="s">
        <v>51</v>
      </c>
      <c r="M1981">
        <v>266</v>
      </c>
      <c r="N1981" t="s">
        <v>52</v>
      </c>
      <c r="O1981" t="s">
        <v>63</v>
      </c>
      <c r="P1981" t="s">
        <v>64</v>
      </c>
      <c r="Q1981">
        <v>3</v>
      </c>
      <c r="R1981" t="s">
        <v>37</v>
      </c>
      <c r="S1981">
        <v>1</v>
      </c>
      <c r="T1981" t="s">
        <v>6229</v>
      </c>
    </row>
    <row r="1982" spans="1:20" x14ac:dyDescent="0.3">
      <c r="A1982" t="s">
        <v>2109</v>
      </c>
      <c r="B1982" t="s">
        <v>7211</v>
      </c>
      <c r="C1982" t="s">
        <v>21</v>
      </c>
      <c r="D1982" t="s">
        <v>22</v>
      </c>
      <c r="E1982" t="s">
        <v>23</v>
      </c>
      <c r="F1982" t="s">
        <v>288</v>
      </c>
      <c r="G1982" t="s">
        <v>25</v>
      </c>
      <c r="H1982" t="s">
        <v>43</v>
      </c>
      <c r="I1982" t="s">
        <v>27</v>
      </c>
      <c r="J1982" t="s">
        <v>7211</v>
      </c>
      <c r="K1982" t="s">
        <v>28</v>
      </c>
      <c r="L1982" t="s">
        <v>28</v>
      </c>
      <c r="M1982">
        <v>650</v>
      </c>
      <c r="N1982" t="s">
        <v>75</v>
      </c>
      <c r="O1982" t="s">
        <v>63</v>
      </c>
      <c r="P1982" t="s">
        <v>64</v>
      </c>
      <c r="Q1982">
        <v>3</v>
      </c>
      <c r="R1982" t="s">
        <v>37</v>
      </c>
      <c r="S1982">
        <v>2</v>
      </c>
      <c r="T1982" t="s">
        <v>6229</v>
      </c>
    </row>
    <row r="1983" spans="1:20" x14ac:dyDescent="0.3">
      <c r="A1983" t="s">
        <v>2110</v>
      </c>
      <c r="B1983" t="s">
        <v>6894</v>
      </c>
      <c r="C1983" t="s">
        <v>34</v>
      </c>
      <c r="D1983" t="s">
        <v>22</v>
      </c>
      <c r="E1983" t="s">
        <v>23</v>
      </c>
      <c r="F1983" t="s">
        <v>109</v>
      </c>
      <c r="G1983" t="s">
        <v>36</v>
      </c>
      <c r="H1983" t="s">
        <v>110</v>
      </c>
      <c r="I1983" t="s">
        <v>27</v>
      </c>
      <c r="J1983" t="s">
        <v>6894</v>
      </c>
      <c r="K1983" t="s">
        <v>28</v>
      </c>
      <c r="L1983" t="s">
        <v>28</v>
      </c>
      <c r="M1983">
        <v>236</v>
      </c>
      <c r="N1983" t="s">
        <v>29</v>
      </c>
      <c r="O1983" t="s">
        <v>170</v>
      </c>
      <c r="P1983" t="s">
        <v>31</v>
      </c>
      <c r="Q1983">
        <v>2</v>
      </c>
      <c r="R1983" t="s">
        <v>53</v>
      </c>
      <c r="S1983">
        <v>1</v>
      </c>
      <c r="T1983" t="s">
        <v>7324</v>
      </c>
    </row>
    <row r="1984" spans="1:20" x14ac:dyDescent="0.3">
      <c r="A1984" t="s">
        <v>2111</v>
      </c>
      <c r="B1984" t="s">
        <v>7150</v>
      </c>
      <c r="C1984" t="s">
        <v>39</v>
      </c>
      <c r="D1984" t="s">
        <v>22</v>
      </c>
      <c r="E1984" t="s">
        <v>40</v>
      </c>
      <c r="F1984" t="s">
        <v>174</v>
      </c>
      <c r="G1984" t="s">
        <v>42</v>
      </c>
      <c r="H1984" t="s">
        <v>26</v>
      </c>
      <c r="I1984" t="s">
        <v>27</v>
      </c>
      <c r="J1984" t="s">
        <v>7150</v>
      </c>
      <c r="K1984" t="s">
        <v>28</v>
      </c>
      <c r="L1984" t="s">
        <v>28</v>
      </c>
      <c r="M1984">
        <v>799</v>
      </c>
      <c r="N1984" t="s">
        <v>29</v>
      </c>
      <c r="O1984" t="s">
        <v>43</v>
      </c>
      <c r="P1984" t="s">
        <v>133</v>
      </c>
      <c r="Q1984">
        <v>3</v>
      </c>
      <c r="R1984" t="s">
        <v>37</v>
      </c>
      <c r="S1984">
        <v>2</v>
      </c>
      <c r="T1984" t="s">
        <v>6198</v>
      </c>
    </row>
    <row r="1985" spans="1:20" x14ac:dyDescent="0.3">
      <c r="A1985" t="s">
        <v>2112</v>
      </c>
      <c r="B1985" t="s">
        <v>6515</v>
      </c>
      <c r="C1985" t="s">
        <v>46</v>
      </c>
      <c r="D1985" t="s">
        <v>22</v>
      </c>
      <c r="E1985" t="s">
        <v>40</v>
      </c>
      <c r="F1985" t="s">
        <v>41</v>
      </c>
      <c r="G1985" t="s">
        <v>42</v>
      </c>
      <c r="H1985" t="s">
        <v>43</v>
      </c>
      <c r="I1985" t="s">
        <v>27</v>
      </c>
      <c r="J1985" t="s">
        <v>6515</v>
      </c>
      <c r="K1985" t="s">
        <v>28</v>
      </c>
      <c r="L1985" t="s">
        <v>28</v>
      </c>
      <c r="M1985">
        <v>803</v>
      </c>
      <c r="N1985" t="s">
        <v>29</v>
      </c>
      <c r="O1985" t="s">
        <v>63</v>
      </c>
      <c r="P1985" t="s">
        <v>31</v>
      </c>
      <c r="Q1985">
        <v>4</v>
      </c>
      <c r="R1985" t="s">
        <v>32</v>
      </c>
      <c r="S1985">
        <v>2</v>
      </c>
      <c r="T1985" t="s">
        <v>6138</v>
      </c>
    </row>
    <row r="1986" spans="1:20" x14ac:dyDescent="0.3">
      <c r="A1986" t="s">
        <v>2113</v>
      </c>
      <c r="B1986" t="s">
        <v>7115</v>
      </c>
      <c r="C1986" t="s">
        <v>55</v>
      </c>
      <c r="D1986" t="s">
        <v>56</v>
      </c>
      <c r="E1986" t="s">
        <v>23</v>
      </c>
      <c r="F1986" t="s">
        <v>57</v>
      </c>
      <c r="G1986" t="s">
        <v>58</v>
      </c>
      <c r="H1986" t="s">
        <v>43</v>
      </c>
      <c r="I1986" t="s">
        <v>27</v>
      </c>
      <c r="J1986" t="s">
        <v>7115</v>
      </c>
      <c r="K1986" t="s">
        <v>28</v>
      </c>
      <c r="L1986" t="s">
        <v>28</v>
      </c>
      <c r="M1986">
        <v>791</v>
      </c>
      <c r="N1986" t="s">
        <v>75</v>
      </c>
      <c r="O1986" t="s">
        <v>63</v>
      </c>
      <c r="P1986" t="s">
        <v>107</v>
      </c>
      <c r="Q1986">
        <v>4</v>
      </c>
      <c r="R1986" t="s">
        <v>32</v>
      </c>
      <c r="S1986">
        <v>2</v>
      </c>
      <c r="T1986" t="s">
        <v>6239</v>
      </c>
    </row>
    <row r="1987" spans="1:20" x14ac:dyDescent="0.3">
      <c r="A1987" t="s">
        <v>2114</v>
      </c>
      <c r="B1987" t="s">
        <v>6858</v>
      </c>
      <c r="C1987" t="s">
        <v>60</v>
      </c>
      <c r="D1987" t="s">
        <v>56</v>
      </c>
      <c r="E1987" t="s">
        <v>40</v>
      </c>
      <c r="F1987" t="s">
        <v>104</v>
      </c>
      <c r="G1987" t="s">
        <v>62</v>
      </c>
      <c r="H1987" t="s">
        <v>43</v>
      </c>
      <c r="I1987" t="s">
        <v>27</v>
      </c>
      <c r="J1987" t="s">
        <v>6858</v>
      </c>
      <c r="K1987" t="s">
        <v>28</v>
      </c>
      <c r="L1987" t="s">
        <v>28</v>
      </c>
      <c r="M1987">
        <v>468</v>
      </c>
      <c r="N1987" t="s">
        <v>52</v>
      </c>
      <c r="O1987" t="s">
        <v>30</v>
      </c>
      <c r="P1987" t="s">
        <v>31</v>
      </c>
      <c r="Q1987">
        <v>3</v>
      </c>
      <c r="R1987" t="s">
        <v>37</v>
      </c>
      <c r="S1987">
        <v>1</v>
      </c>
      <c r="T1987" t="s">
        <v>6155</v>
      </c>
    </row>
    <row r="1988" spans="1:20" x14ac:dyDescent="0.3">
      <c r="A1988" t="s">
        <v>2115</v>
      </c>
      <c r="B1988" t="s">
        <v>6626</v>
      </c>
      <c r="C1988" t="s">
        <v>66</v>
      </c>
      <c r="D1988" t="s">
        <v>56</v>
      </c>
      <c r="E1988" t="s">
        <v>67</v>
      </c>
      <c r="F1988" t="s">
        <v>358</v>
      </c>
      <c r="G1988" t="s">
        <v>69</v>
      </c>
      <c r="H1988" t="s">
        <v>49</v>
      </c>
      <c r="I1988" t="s">
        <v>27</v>
      </c>
      <c r="J1988" t="s">
        <v>6626</v>
      </c>
      <c r="K1988" t="s">
        <v>28</v>
      </c>
      <c r="L1988" t="s">
        <v>28</v>
      </c>
      <c r="M1988">
        <v>1082</v>
      </c>
      <c r="N1988" t="s">
        <v>29</v>
      </c>
      <c r="O1988" t="s">
        <v>63</v>
      </c>
      <c r="P1988" t="s">
        <v>31</v>
      </c>
      <c r="Q1988">
        <v>4</v>
      </c>
      <c r="R1988" t="s">
        <v>32</v>
      </c>
      <c r="S1988">
        <v>3</v>
      </c>
      <c r="T1988" t="s">
        <v>6163</v>
      </c>
    </row>
    <row r="1989" spans="1:20" x14ac:dyDescent="0.3">
      <c r="A1989" t="s">
        <v>2116</v>
      </c>
      <c r="B1989" t="s">
        <v>6357</v>
      </c>
      <c r="C1989" t="s">
        <v>71</v>
      </c>
      <c r="D1989" t="s">
        <v>72</v>
      </c>
      <c r="E1989" t="s">
        <v>23</v>
      </c>
      <c r="F1989" t="s">
        <v>73</v>
      </c>
      <c r="G1989" t="s">
        <v>74</v>
      </c>
      <c r="H1989" t="s">
        <v>49</v>
      </c>
      <c r="I1989" t="s">
        <v>50</v>
      </c>
      <c r="J1989" t="s">
        <v>6357</v>
      </c>
      <c r="K1989" t="s">
        <v>6487</v>
      </c>
      <c r="L1989" t="s">
        <v>51</v>
      </c>
      <c r="M1989">
        <v>147</v>
      </c>
      <c r="N1989" t="s">
        <v>29</v>
      </c>
      <c r="O1989" t="s">
        <v>63</v>
      </c>
      <c r="P1989" t="s">
        <v>31</v>
      </c>
      <c r="Q1989" t="s">
        <v>95</v>
      </c>
      <c r="R1989" t="s">
        <v>28</v>
      </c>
      <c r="S1989">
        <v>0</v>
      </c>
      <c r="T1989" t="s">
        <v>7020</v>
      </c>
    </row>
    <row r="1990" spans="1:20" x14ac:dyDescent="0.3">
      <c r="A1990" t="s">
        <v>2117</v>
      </c>
      <c r="B1990" t="s">
        <v>6930</v>
      </c>
      <c r="C1990" t="s">
        <v>77</v>
      </c>
      <c r="D1990" t="s">
        <v>72</v>
      </c>
      <c r="E1990" t="s">
        <v>40</v>
      </c>
      <c r="F1990" t="s">
        <v>1445</v>
      </c>
      <c r="G1990" t="s">
        <v>79</v>
      </c>
      <c r="H1990" t="s">
        <v>110</v>
      </c>
      <c r="I1990" t="s">
        <v>27</v>
      </c>
      <c r="J1990" t="s">
        <v>6930</v>
      </c>
      <c r="K1990" t="s">
        <v>28</v>
      </c>
      <c r="L1990" t="s">
        <v>28</v>
      </c>
      <c r="M1990">
        <v>615</v>
      </c>
      <c r="N1990" t="s">
        <v>52</v>
      </c>
      <c r="O1990" t="s">
        <v>30</v>
      </c>
      <c r="P1990" t="s">
        <v>64</v>
      </c>
      <c r="Q1990">
        <v>1</v>
      </c>
      <c r="R1990" t="s">
        <v>53</v>
      </c>
      <c r="S1990">
        <v>2</v>
      </c>
      <c r="T1990" t="s">
        <v>6319</v>
      </c>
    </row>
    <row r="1991" spans="1:20" x14ac:dyDescent="0.3">
      <c r="A1991" t="s">
        <v>2118</v>
      </c>
      <c r="B1991" t="s">
        <v>7089</v>
      </c>
      <c r="C1991" t="s">
        <v>81</v>
      </c>
      <c r="D1991" t="s">
        <v>72</v>
      </c>
      <c r="E1991" t="s">
        <v>23</v>
      </c>
      <c r="F1991" t="s">
        <v>154</v>
      </c>
      <c r="G1991" t="s">
        <v>83</v>
      </c>
      <c r="H1991" t="s">
        <v>43</v>
      </c>
      <c r="I1991" t="s">
        <v>27</v>
      </c>
      <c r="J1991" t="s">
        <v>7089</v>
      </c>
      <c r="K1991" t="s">
        <v>28</v>
      </c>
      <c r="L1991" t="s">
        <v>28</v>
      </c>
      <c r="M1991">
        <v>249</v>
      </c>
      <c r="N1991" t="s">
        <v>52</v>
      </c>
      <c r="O1991" t="s">
        <v>63</v>
      </c>
      <c r="P1991" t="s">
        <v>44</v>
      </c>
      <c r="Q1991">
        <v>2</v>
      </c>
      <c r="R1991" t="s">
        <v>53</v>
      </c>
      <c r="S1991">
        <v>1</v>
      </c>
      <c r="T1991" t="s">
        <v>6233</v>
      </c>
    </row>
    <row r="1992" spans="1:20" x14ac:dyDescent="0.3">
      <c r="A1992" t="s">
        <v>2119</v>
      </c>
      <c r="B1992" t="s">
        <v>6723</v>
      </c>
      <c r="C1992" t="s">
        <v>86</v>
      </c>
      <c r="D1992" t="s">
        <v>87</v>
      </c>
      <c r="E1992" t="s">
        <v>67</v>
      </c>
      <c r="F1992" t="s">
        <v>116</v>
      </c>
      <c r="G1992" t="s">
        <v>89</v>
      </c>
      <c r="H1992" t="s">
        <v>26</v>
      </c>
      <c r="I1992" t="s">
        <v>27</v>
      </c>
      <c r="J1992" t="s">
        <v>6723</v>
      </c>
      <c r="K1992" t="s">
        <v>28</v>
      </c>
      <c r="L1992" t="s">
        <v>28</v>
      </c>
      <c r="M1992">
        <v>270</v>
      </c>
      <c r="N1992" t="s">
        <v>122</v>
      </c>
      <c r="O1992" t="s">
        <v>30</v>
      </c>
      <c r="P1992" t="s">
        <v>44</v>
      </c>
      <c r="Q1992">
        <v>3</v>
      </c>
      <c r="R1992" t="s">
        <v>37</v>
      </c>
      <c r="S1992">
        <v>1</v>
      </c>
      <c r="T1992" t="s">
        <v>6145</v>
      </c>
    </row>
    <row r="1993" spans="1:20" x14ac:dyDescent="0.3">
      <c r="A1993" t="s">
        <v>2120</v>
      </c>
      <c r="B1993" t="s">
        <v>6753</v>
      </c>
      <c r="C1993" t="s">
        <v>91</v>
      </c>
      <c r="D1993" t="s">
        <v>87</v>
      </c>
      <c r="E1993" t="s">
        <v>92</v>
      </c>
      <c r="F1993" t="s">
        <v>152</v>
      </c>
      <c r="G1993" t="s">
        <v>94</v>
      </c>
      <c r="H1993" t="s">
        <v>49</v>
      </c>
      <c r="I1993" t="s">
        <v>27</v>
      </c>
      <c r="J1993" t="s">
        <v>6753</v>
      </c>
      <c r="K1993" t="s">
        <v>28</v>
      </c>
      <c r="L1993" t="s">
        <v>28</v>
      </c>
      <c r="M1993">
        <v>1007</v>
      </c>
      <c r="N1993" t="s">
        <v>29</v>
      </c>
      <c r="O1993" t="s">
        <v>105</v>
      </c>
      <c r="P1993" t="s">
        <v>107</v>
      </c>
      <c r="Q1993">
        <v>2</v>
      </c>
      <c r="R1993" t="s">
        <v>53</v>
      </c>
      <c r="S1993">
        <v>3</v>
      </c>
      <c r="T1993" t="s">
        <v>6795</v>
      </c>
    </row>
    <row r="1994" spans="1:20" x14ac:dyDescent="0.3">
      <c r="A1994" t="s">
        <v>2121</v>
      </c>
      <c r="B1994" t="s">
        <v>6674</v>
      </c>
      <c r="C1994" t="s">
        <v>21</v>
      </c>
      <c r="D1994" t="s">
        <v>22</v>
      </c>
      <c r="E1994" t="s">
        <v>23</v>
      </c>
      <c r="F1994" t="s">
        <v>24</v>
      </c>
      <c r="G1994" t="s">
        <v>25</v>
      </c>
      <c r="H1994" t="s">
        <v>26</v>
      </c>
      <c r="I1994" t="s">
        <v>27</v>
      </c>
      <c r="J1994" t="s">
        <v>6674</v>
      </c>
      <c r="K1994" t="s">
        <v>28</v>
      </c>
      <c r="L1994" t="s">
        <v>28</v>
      </c>
      <c r="M1994">
        <v>295</v>
      </c>
      <c r="N1994" t="s">
        <v>29</v>
      </c>
      <c r="O1994" t="s">
        <v>30</v>
      </c>
      <c r="P1994" t="s">
        <v>44</v>
      </c>
      <c r="Q1994">
        <v>3</v>
      </c>
      <c r="R1994" t="s">
        <v>37</v>
      </c>
      <c r="S1994">
        <v>1</v>
      </c>
      <c r="T1994" t="s">
        <v>6196</v>
      </c>
    </row>
    <row r="1995" spans="1:20" x14ac:dyDescent="0.3">
      <c r="A1995" t="s">
        <v>2122</v>
      </c>
      <c r="B1995" t="s">
        <v>7185</v>
      </c>
      <c r="C1995" t="s">
        <v>34</v>
      </c>
      <c r="D1995" t="s">
        <v>22</v>
      </c>
      <c r="E1995" t="s">
        <v>23</v>
      </c>
      <c r="F1995" t="s">
        <v>35</v>
      </c>
      <c r="G1995" t="s">
        <v>36</v>
      </c>
      <c r="H1995" t="s">
        <v>26</v>
      </c>
      <c r="I1995" t="s">
        <v>27</v>
      </c>
      <c r="J1995" t="s">
        <v>7185</v>
      </c>
      <c r="K1995" t="s">
        <v>28</v>
      </c>
      <c r="L1995" t="s">
        <v>28</v>
      </c>
      <c r="M1995">
        <v>562</v>
      </c>
      <c r="N1995" t="s">
        <v>29</v>
      </c>
      <c r="O1995" t="s">
        <v>30</v>
      </c>
      <c r="P1995" t="s">
        <v>107</v>
      </c>
      <c r="Q1995">
        <v>3</v>
      </c>
      <c r="R1995" t="s">
        <v>37</v>
      </c>
      <c r="S1995">
        <v>2</v>
      </c>
      <c r="T1995" t="s">
        <v>6229</v>
      </c>
    </row>
    <row r="1996" spans="1:20" x14ac:dyDescent="0.3">
      <c r="A1996" t="s">
        <v>2123</v>
      </c>
      <c r="B1996" t="s">
        <v>6770</v>
      </c>
      <c r="C1996" t="s">
        <v>39</v>
      </c>
      <c r="D1996" t="s">
        <v>22</v>
      </c>
      <c r="E1996" t="s">
        <v>40</v>
      </c>
      <c r="F1996" t="s">
        <v>174</v>
      </c>
      <c r="G1996" t="s">
        <v>42</v>
      </c>
      <c r="H1996" t="s">
        <v>26</v>
      </c>
      <c r="I1996" t="s">
        <v>27</v>
      </c>
      <c r="J1996" t="s">
        <v>6770</v>
      </c>
      <c r="K1996" t="s">
        <v>28</v>
      </c>
      <c r="L1996" t="s">
        <v>28</v>
      </c>
      <c r="M1996">
        <v>702</v>
      </c>
      <c r="N1996" t="s">
        <v>52</v>
      </c>
      <c r="O1996" t="s">
        <v>30</v>
      </c>
      <c r="P1996" t="s">
        <v>31</v>
      </c>
      <c r="Q1996">
        <v>2</v>
      </c>
      <c r="R1996" t="s">
        <v>53</v>
      </c>
      <c r="S1996">
        <v>2</v>
      </c>
      <c r="T1996" t="s">
        <v>6163</v>
      </c>
    </row>
    <row r="1997" spans="1:20" x14ac:dyDescent="0.3">
      <c r="A1997" t="s">
        <v>2124</v>
      </c>
      <c r="B1997" t="s">
        <v>6487</v>
      </c>
      <c r="C1997" t="s">
        <v>46</v>
      </c>
      <c r="D1997" t="s">
        <v>22</v>
      </c>
      <c r="E1997" t="s">
        <v>40</v>
      </c>
      <c r="F1997" t="s">
        <v>101</v>
      </c>
      <c r="G1997" t="s">
        <v>48</v>
      </c>
      <c r="H1997" t="s">
        <v>26</v>
      </c>
      <c r="I1997" t="s">
        <v>27</v>
      </c>
      <c r="J1997" t="s">
        <v>6487</v>
      </c>
      <c r="K1997" t="s">
        <v>28</v>
      </c>
      <c r="L1997" t="s">
        <v>28</v>
      </c>
      <c r="M1997">
        <v>824</v>
      </c>
      <c r="N1997" t="s">
        <v>52</v>
      </c>
      <c r="O1997" t="s">
        <v>30</v>
      </c>
      <c r="P1997" t="s">
        <v>44</v>
      </c>
      <c r="Q1997">
        <v>3</v>
      </c>
      <c r="R1997" t="s">
        <v>37</v>
      </c>
      <c r="S1997">
        <v>2</v>
      </c>
      <c r="T1997" t="s">
        <v>6196</v>
      </c>
    </row>
    <row r="1998" spans="1:20" x14ac:dyDescent="0.3">
      <c r="A1998" t="s">
        <v>2125</v>
      </c>
      <c r="B1998" t="s">
        <v>6599</v>
      </c>
      <c r="C1998" t="s">
        <v>55</v>
      </c>
      <c r="D1998" t="s">
        <v>56</v>
      </c>
      <c r="E1998" t="s">
        <v>23</v>
      </c>
      <c r="F1998" t="s">
        <v>190</v>
      </c>
      <c r="G1998" t="s">
        <v>58</v>
      </c>
      <c r="H1998" t="s">
        <v>49</v>
      </c>
      <c r="I1998" t="s">
        <v>27</v>
      </c>
      <c r="J1998" t="s">
        <v>6599</v>
      </c>
      <c r="K1998" t="s">
        <v>28</v>
      </c>
      <c r="L1998" t="s">
        <v>28</v>
      </c>
      <c r="M1998">
        <v>431</v>
      </c>
      <c r="N1998" t="s">
        <v>29</v>
      </c>
      <c r="O1998" t="s">
        <v>105</v>
      </c>
      <c r="P1998" t="s">
        <v>31</v>
      </c>
      <c r="Q1998">
        <v>4</v>
      </c>
      <c r="R1998" t="s">
        <v>32</v>
      </c>
      <c r="S1998">
        <v>1</v>
      </c>
      <c r="T1998" t="s">
        <v>6349</v>
      </c>
    </row>
    <row r="1999" spans="1:20" x14ac:dyDescent="0.3">
      <c r="A1999" t="s">
        <v>2126</v>
      </c>
      <c r="B1999" t="s">
        <v>7325</v>
      </c>
      <c r="C1999" t="s">
        <v>60</v>
      </c>
      <c r="D1999" t="s">
        <v>56</v>
      </c>
      <c r="E1999" t="s">
        <v>40</v>
      </c>
      <c r="F1999" t="s">
        <v>145</v>
      </c>
      <c r="G1999" t="s">
        <v>62</v>
      </c>
      <c r="H1999" t="s">
        <v>49</v>
      </c>
      <c r="I1999" t="s">
        <v>27</v>
      </c>
      <c r="J1999" t="s">
        <v>7325</v>
      </c>
      <c r="K1999" t="s">
        <v>28</v>
      </c>
      <c r="L1999" t="s">
        <v>28</v>
      </c>
      <c r="M1999">
        <v>511</v>
      </c>
      <c r="N1999" t="s">
        <v>52</v>
      </c>
      <c r="O1999" t="s">
        <v>63</v>
      </c>
      <c r="P1999" t="s">
        <v>133</v>
      </c>
      <c r="Q1999">
        <v>3</v>
      </c>
      <c r="R1999" t="s">
        <v>37</v>
      </c>
      <c r="S1999">
        <v>1</v>
      </c>
      <c r="T1999" t="s">
        <v>6222</v>
      </c>
    </row>
    <row r="2000" spans="1:20" x14ac:dyDescent="0.3">
      <c r="A2000" t="s">
        <v>2127</v>
      </c>
      <c r="B2000" t="s">
        <v>7074</v>
      </c>
      <c r="C2000" t="s">
        <v>66</v>
      </c>
      <c r="D2000" t="s">
        <v>56</v>
      </c>
      <c r="E2000" t="s">
        <v>67</v>
      </c>
      <c r="F2000" t="s">
        <v>193</v>
      </c>
      <c r="G2000" t="s">
        <v>69</v>
      </c>
      <c r="H2000" t="s">
        <v>43</v>
      </c>
      <c r="I2000" t="s">
        <v>27</v>
      </c>
      <c r="J2000" t="s">
        <v>7074</v>
      </c>
      <c r="K2000" t="s">
        <v>28</v>
      </c>
      <c r="L2000" t="s">
        <v>28</v>
      </c>
      <c r="M2000">
        <v>602</v>
      </c>
      <c r="N2000" t="s">
        <v>29</v>
      </c>
      <c r="O2000" t="s">
        <v>170</v>
      </c>
      <c r="P2000" t="s">
        <v>133</v>
      </c>
      <c r="Q2000">
        <v>2</v>
      </c>
      <c r="R2000" t="s">
        <v>53</v>
      </c>
      <c r="S2000">
        <v>2</v>
      </c>
      <c r="T2000" t="s">
        <v>6354</v>
      </c>
    </row>
    <row r="2001" spans="1:20" x14ac:dyDescent="0.3">
      <c r="A2001" t="s">
        <v>2128</v>
      </c>
      <c r="B2001" t="s">
        <v>6811</v>
      </c>
      <c r="C2001" t="s">
        <v>71</v>
      </c>
      <c r="D2001" t="s">
        <v>72</v>
      </c>
      <c r="E2001" t="s">
        <v>23</v>
      </c>
      <c r="F2001" t="s">
        <v>150</v>
      </c>
      <c r="G2001" t="s">
        <v>74</v>
      </c>
      <c r="H2001" t="s">
        <v>26</v>
      </c>
      <c r="I2001" t="s">
        <v>50</v>
      </c>
      <c r="J2001" t="s">
        <v>6811</v>
      </c>
      <c r="K2001" t="s">
        <v>6478</v>
      </c>
      <c r="L2001" t="s">
        <v>51</v>
      </c>
      <c r="M2001">
        <v>618</v>
      </c>
      <c r="N2001" t="s">
        <v>29</v>
      </c>
      <c r="O2001" t="s">
        <v>63</v>
      </c>
      <c r="P2001" t="s">
        <v>107</v>
      </c>
      <c r="Q2001">
        <v>3</v>
      </c>
      <c r="R2001" t="s">
        <v>37</v>
      </c>
      <c r="S2001">
        <v>2</v>
      </c>
      <c r="T2001" t="s">
        <v>6309</v>
      </c>
    </row>
    <row r="2002" spans="1:20" x14ac:dyDescent="0.3">
      <c r="A2002" t="s">
        <v>2129</v>
      </c>
      <c r="B2002" t="s">
        <v>6750</v>
      </c>
      <c r="C2002" t="s">
        <v>77</v>
      </c>
      <c r="D2002" t="s">
        <v>72</v>
      </c>
      <c r="E2002" t="s">
        <v>40</v>
      </c>
      <c r="F2002" t="s">
        <v>114</v>
      </c>
      <c r="G2002" t="s">
        <v>94</v>
      </c>
      <c r="H2002" t="s">
        <v>43</v>
      </c>
      <c r="I2002" t="s">
        <v>27</v>
      </c>
      <c r="J2002" t="s">
        <v>6750</v>
      </c>
      <c r="K2002" t="s">
        <v>28</v>
      </c>
      <c r="L2002" t="s">
        <v>28</v>
      </c>
      <c r="M2002">
        <v>629</v>
      </c>
      <c r="N2002" t="s">
        <v>122</v>
      </c>
      <c r="O2002" t="s">
        <v>63</v>
      </c>
      <c r="P2002" t="s">
        <v>64</v>
      </c>
      <c r="Q2002">
        <v>2</v>
      </c>
      <c r="R2002" t="s">
        <v>53</v>
      </c>
      <c r="S2002">
        <v>2</v>
      </c>
      <c r="T2002" t="s">
        <v>6354</v>
      </c>
    </row>
    <row r="2003" spans="1:20" x14ac:dyDescent="0.3">
      <c r="A2003" t="s">
        <v>2130</v>
      </c>
      <c r="B2003" t="s">
        <v>7114</v>
      </c>
      <c r="C2003" t="s">
        <v>81</v>
      </c>
      <c r="D2003" t="s">
        <v>72</v>
      </c>
      <c r="E2003" t="s">
        <v>23</v>
      </c>
      <c r="F2003" t="s">
        <v>154</v>
      </c>
      <c r="G2003" t="s">
        <v>83</v>
      </c>
      <c r="H2003" t="s">
        <v>43</v>
      </c>
      <c r="I2003" t="s">
        <v>27</v>
      </c>
      <c r="J2003" t="s">
        <v>7114</v>
      </c>
      <c r="K2003" t="s">
        <v>28</v>
      </c>
      <c r="L2003" t="s">
        <v>28</v>
      </c>
      <c r="M2003">
        <v>870</v>
      </c>
      <c r="N2003" t="s">
        <v>29</v>
      </c>
      <c r="O2003" t="s">
        <v>63</v>
      </c>
      <c r="P2003" t="s">
        <v>107</v>
      </c>
      <c r="Q2003">
        <v>2</v>
      </c>
      <c r="R2003" t="s">
        <v>53</v>
      </c>
      <c r="S2003">
        <v>2</v>
      </c>
      <c r="T2003" t="s">
        <v>6516</v>
      </c>
    </row>
    <row r="2004" spans="1:20" x14ac:dyDescent="0.3">
      <c r="A2004" t="s">
        <v>2131</v>
      </c>
      <c r="B2004" t="s">
        <v>6194</v>
      </c>
      <c r="C2004" t="s">
        <v>86</v>
      </c>
      <c r="D2004" t="s">
        <v>87</v>
      </c>
      <c r="E2004" t="s">
        <v>67</v>
      </c>
      <c r="F2004" t="s">
        <v>135</v>
      </c>
      <c r="G2004" t="s">
        <v>89</v>
      </c>
      <c r="H2004" t="s">
        <v>43</v>
      </c>
      <c r="I2004" t="s">
        <v>27</v>
      </c>
      <c r="J2004" t="s">
        <v>6194</v>
      </c>
      <c r="K2004" t="s">
        <v>28</v>
      </c>
      <c r="L2004" t="s">
        <v>28</v>
      </c>
      <c r="M2004">
        <v>577</v>
      </c>
      <c r="N2004" t="s">
        <v>122</v>
      </c>
      <c r="O2004" t="s">
        <v>63</v>
      </c>
      <c r="P2004" t="s">
        <v>133</v>
      </c>
      <c r="Q2004">
        <v>3</v>
      </c>
      <c r="R2004" t="s">
        <v>37</v>
      </c>
      <c r="S2004">
        <v>2</v>
      </c>
      <c r="T2004" t="s">
        <v>6283</v>
      </c>
    </row>
    <row r="2005" spans="1:20" x14ac:dyDescent="0.3">
      <c r="A2005" t="s">
        <v>2132</v>
      </c>
      <c r="B2005" t="s">
        <v>6401</v>
      </c>
      <c r="C2005" t="s">
        <v>91</v>
      </c>
      <c r="D2005" t="s">
        <v>87</v>
      </c>
      <c r="E2005" t="s">
        <v>92</v>
      </c>
      <c r="F2005" t="s">
        <v>138</v>
      </c>
      <c r="G2005" t="s">
        <v>36</v>
      </c>
      <c r="H2005" t="s">
        <v>43</v>
      </c>
      <c r="I2005" t="s">
        <v>50</v>
      </c>
      <c r="J2005" t="s">
        <v>6401</v>
      </c>
      <c r="K2005" t="s">
        <v>7224</v>
      </c>
      <c r="L2005" t="s">
        <v>84</v>
      </c>
      <c r="M2005">
        <v>430</v>
      </c>
      <c r="N2005" t="s">
        <v>29</v>
      </c>
      <c r="O2005" t="s">
        <v>63</v>
      </c>
      <c r="P2005" t="s">
        <v>107</v>
      </c>
      <c r="Q2005">
        <v>3</v>
      </c>
      <c r="R2005" t="s">
        <v>37</v>
      </c>
      <c r="S2005">
        <v>1</v>
      </c>
      <c r="T2005" t="s">
        <v>6239</v>
      </c>
    </row>
    <row r="2006" spans="1:20" x14ac:dyDescent="0.3">
      <c r="A2006" t="s">
        <v>2133</v>
      </c>
      <c r="B2006" t="s">
        <v>6708</v>
      </c>
      <c r="C2006" t="s">
        <v>21</v>
      </c>
      <c r="D2006" t="s">
        <v>22</v>
      </c>
      <c r="E2006" t="s">
        <v>23</v>
      </c>
      <c r="F2006" t="s">
        <v>288</v>
      </c>
      <c r="G2006" t="s">
        <v>25</v>
      </c>
      <c r="H2006" t="s">
        <v>43</v>
      </c>
      <c r="I2006" t="s">
        <v>50</v>
      </c>
      <c r="J2006" t="s">
        <v>6708</v>
      </c>
      <c r="K2006" t="s">
        <v>7057</v>
      </c>
      <c r="L2006" t="s">
        <v>159</v>
      </c>
      <c r="M2006">
        <v>891</v>
      </c>
      <c r="N2006" t="s">
        <v>29</v>
      </c>
      <c r="O2006" t="s">
        <v>30</v>
      </c>
      <c r="P2006" t="s">
        <v>64</v>
      </c>
      <c r="Q2006">
        <v>3</v>
      </c>
      <c r="R2006" t="s">
        <v>37</v>
      </c>
      <c r="S2006">
        <v>2</v>
      </c>
      <c r="T2006" t="s">
        <v>6432</v>
      </c>
    </row>
    <row r="2007" spans="1:20" x14ac:dyDescent="0.3">
      <c r="A2007" t="s">
        <v>2134</v>
      </c>
      <c r="B2007" t="s">
        <v>6870</v>
      </c>
      <c r="C2007" t="s">
        <v>34</v>
      </c>
      <c r="D2007" t="s">
        <v>22</v>
      </c>
      <c r="E2007" t="s">
        <v>23</v>
      </c>
      <c r="F2007" t="s">
        <v>138</v>
      </c>
      <c r="G2007" t="s">
        <v>36</v>
      </c>
      <c r="H2007" t="s">
        <v>43</v>
      </c>
      <c r="I2007" t="s">
        <v>27</v>
      </c>
      <c r="J2007" t="s">
        <v>6870</v>
      </c>
      <c r="K2007" t="s">
        <v>28</v>
      </c>
      <c r="L2007" t="s">
        <v>28</v>
      </c>
      <c r="M2007">
        <v>455</v>
      </c>
      <c r="N2007" t="s">
        <v>122</v>
      </c>
      <c r="O2007" t="s">
        <v>63</v>
      </c>
      <c r="P2007" t="s">
        <v>64</v>
      </c>
      <c r="Q2007">
        <v>3</v>
      </c>
      <c r="R2007" t="s">
        <v>37</v>
      </c>
      <c r="S2007">
        <v>1</v>
      </c>
      <c r="T2007" t="s">
        <v>6155</v>
      </c>
    </row>
    <row r="2008" spans="1:20" x14ac:dyDescent="0.3">
      <c r="A2008" t="s">
        <v>2135</v>
      </c>
      <c r="B2008" t="s">
        <v>6766</v>
      </c>
      <c r="C2008" t="s">
        <v>39</v>
      </c>
      <c r="D2008" t="s">
        <v>22</v>
      </c>
      <c r="E2008" t="s">
        <v>40</v>
      </c>
      <c r="F2008" t="s">
        <v>174</v>
      </c>
      <c r="G2008" t="s">
        <v>42</v>
      </c>
      <c r="H2008" t="s">
        <v>26</v>
      </c>
      <c r="I2008" t="s">
        <v>27</v>
      </c>
      <c r="J2008" t="s">
        <v>6766</v>
      </c>
      <c r="K2008" t="s">
        <v>28</v>
      </c>
      <c r="L2008" t="s">
        <v>28</v>
      </c>
      <c r="M2008">
        <v>881</v>
      </c>
      <c r="N2008" t="s">
        <v>29</v>
      </c>
      <c r="O2008" t="s">
        <v>63</v>
      </c>
      <c r="P2008" t="s">
        <v>64</v>
      </c>
      <c r="Q2008">
        <v>3</v>
      </c>
      <c r="R2008" t="s">
        <v>37</v>
      </c>
      <c r="S2008">
        <v>2</v>
      </c>
      <c r="T2008" t="s">
        <v>6466</v>
      </c>
    </row>
    <row r="2009" spans="1:20" x14ac:dyDescent="0.3">
      <c r="A2009" t="s">
        <v>2136</v>
      </c>
      <c r="B2009" t="s">
        <v>6884</v>
      </c>
      <c r="C2009" t="s">
        <v>46</v>
      </c>
      <c r="D2009" t="s">
        <v>22</v>
      </c>
      <c r="E2009" t="s">
        <v>40</v>
      </c>
      <c r="F2009" t="s">
        <v>101</v>
      </c>
      <c r="G2009" t="s">
        <v>48</v>
      </c>
      <c r="H2009" t="s">
        <v>26</v>
      </c>
      <c r="I2009" t="s">
        <v>27</v>
      </c>
      <c r="J2009" t="s">
        <v>6884</v>
      </c>
      <c r="K2009" t="s">
        <v>28</v>
      </c>
      <c r="L2009" t="s">
        <v>28</v>
      </c>
      <c r="M2009">
        <v>659</v>
      </c>
      <c r="N2009" t="s">
        <v>29</v>
      </c>
      <c r="O2009" t="s">
        <v>30</v>
      </c>
      <c r="P2009" t="s">
        <v>64</v>
      </c>
      <c r="Q2009">
        <v>3</v>
      </c>
      <c r="R2009" t="s">
        <v>37</v>
      </c>
      <c r="S2009">
        <v>2</v>
      </c>
      <c r="T2009" t="s">
        <v>6448</v>
      </c>
    </row>
    <row r="2010" spans="1:20" x14ac:dyDescent="0.3">
      <c r="A2010" t="s">
        <v>2137</v>
      </c>
      <c r="B2010" t="s">
        <v>7100</v>
      </c>
      <c r="C2010" t="s">
        <v>55</v>
      </c>
      <c r="D2010" t="s">
        <v>56</v>
      </c>
      <c r="E2010" t="s">
        <v>23</v>
      </c>
      <c r="F2010" t="s">
        <v>190</v>
      </c>
      <c r="G2010" t="s">
        <v>58</v>
      </c>
      <c r="H2010" t="s">
        <v>49</v>
      </c>
      <c r="I2010" t="s">
        <v>27</v>
      </c>
      <c r="J2010" t="s">
        <v>7100</v>
      </c>
      <c r="K2010" t="s">
        <v>28</v>
      </c>
      <c r="L2010" t="s">
        <v>28</v>
      </c>
      <c r="M2010">
        <v>793</v>
      </c>
      <c r="N2010" t="s">
        <v>29</v>
      </c>
      <c r="O2010" t="s">
        <v>170</v>
      </c>
      <c r="P2010" t="s">
        <v>31</v>
      </c>
      <c r="Q2010">
        <v>4</v>
      </c>
      <c r="R2010" t="s">
        <v>32</v>
      </c>
      <c r="S2010">
        <v>2</v>
      </c>
      <c r="T2010" t="s">
        <v>6163</v>
      </c>
    </row>
    <row r="2011" spans="1:20" x14ac:dyDescent="0.3">
      <c r="A2011" t="s">
        <v>2138</v>
      </c>
      <c r="B2011" t="s">
        <v>7266</v>
      </c>
      <c r="C2011" t="s">
        <v>60</v>
      </c>
      <c r="D2011" t="s">
        <v>56</v>
      </c>
      <c r="E2011" t="s">
        <v>40</v>
      </c>
      <c r="F2011" t="s">
        <v>145</v>
      </c>
      <c r="G2011" t="s">
        <v>62</v>
      </c>
      <c r="H2011" t="s">
        <v>49</v>
      </c>
      <c r="I2011" t="s">
        <v>27</v>
      </c>
      <c r="J2011" t="s">
        <v>7266</v>
      </c>
      <c r="K2011" t="s">
        <v>28</v>
      </c>
      <c r="L2011" t="s">
        <v>28</v>
      </c>
      <c r="M2011">
        <v>255</v>
      </c>
      <c r="N2011" t="s">
        <v>75</v>
      </c>
      <c r="O2011" t="s">
        <v>105</v>
      </c>
      <c r="P2011" t="s">
        <v>64</v>
      </c>
      <c r="Q2011">
        <v>4</v>
      </c>
      <c r="R2011" t="s">
        <v>32</v>
      </c>
      <c r="S2011">
        <v>1</v>
      </c>
      <c r="T2011" t="s">
        <v>6189</v>
      </c>
    </row>
    <row r="2012" spans="1:20" x14ac:dyDescent="0.3">
      <c r="A2012" t="s">
        <v>2139</v>
      </c>
      <c r="B2012" t="s">
        <v>6761</v>
      </c>
      <c r="C2012" t="s">
        <v>66</v>
      </c>
      <c r="D2012" t="s">
        <v>56</v>
      </c>
      <c r="E2012" t="s">
        <v>67</v>
      </c>
      <c r="F2012" t="s">
        <v>35</v>
      </c>
      <c r="G2012" t="s">
        <v>36</v>
      </c>
      <c r="H2012" t="s">
        <v>26</v>
      </c>
      <c r="I2012" t="s">
        <v>27</v>
      </c>
      <c r="J2012" t="s">
        <v>6761</v>
      </c>
      <c r="K2012" t="s">
        <v>28</v>
      </c>
      <c r="L2012" t="s">
        <v>28</v>
      </c>
      <c r="M2012">
        <v>362</v>
      </c>
      <c r="N2012" t="s">
        <v>52</v>
      </c>
      <c r="O2012" t="s">
        <v>63</v>
      </c>
      <c r="P2012" t="s">
        <v>31</v>
      </c>
      <c r="Q2012">
        <v>3</v>
      </c>
      <c r="R2012" t="s">
        <v>37</v>
      </c>
      <c r="S2012">
        <v>1</v>
      </c>
      <c r="T2012" t="s">
        <v>6606</v>
      </c>
    </row>
    <row r="2013" spans="1:20" x14ac:dyDescent="0.3">
      <c r="A2013" t="s">
        <v>2140</v>
      </c>
      <c r="B2013" t="s">
        <v>6580</v>
      </c>
      <c r="C2013" t="s">
        <v>71</v>
      </c>
      <c r="D2013" t="s">
        <v>72</v>
      </c>
      <c r="E2013" t="s">
        <v>23</v>
      </c>
      <c r="F2013" t="s">
        <v>150</v>
      </c>
      <c r="G2013" t="s">
        <v>74</v>
      </c>
      <c r="H2013" t="s">
        <v>26</v>
      </c>
      <c r="I2013" t="s">
        <v>27</v>
      </c>
      <c r="J2013" t="s">
        <v>6580</v>
      </c>
      <c r="K2013" t="s">
        <v>28</v>
      </c>
      <c r="L2013" t="s">
        <v>28</v>
      </c>
      <c r="M2013">
        <v>1037</v>
      </c>
      <c r="N2013" t="s">
        <v>29</v>
      </c>
      <c r="O2013" t="s">
        <v>63</v>
      </c>
      <c r="P2013" t="s">
        <v>44</v>
      </c>
      <c r="Q2013">
        <v>3</v>
      </c>
      <c r="R2013" t="s">
        <v>37</v>
      </c>
      <c r="S2013">
        <v>3</v>
      </c>
      <c r="T2013" t="s">
        <v>6155</v>
      </c>
    </row>
    <row r="2014" spans="1:20" x14ac:dyDescent="0.3">
      <c r="A2014" t="s">
        <v>2141</v>
      </c>
      <c r="B2014" t="s">
        <v>6684</v>
      </c>
      <c r="C2014" t="s">
        <v>77</v>
      </c>
      <c r="D2014" t="s">
        <v>72</v>
      </c>
      <c r="E2014" t="s">
        <v>40</v>
      </c>
      <c r="F2014" t="s">
        <v>78</v>
      </c>
      <c r="G2014" t="s">
        <v>79</v>
      </c>
      <c r="H2014" t="s">
        <v>49</v>
      </c>
      <c r="I2014" t="s">
        <v>27</v>
      </c>
      <c r="J2014" t="s">
        <v>6684</v>
      </c>
      <c r="K2014" t="s">
        <v>28</v>
      </c>
      <c r="L2014" t="s">
        <v>28</v>
      </c>
      <c r="M2014">
        <v>920</v>
      </c>
      <c r="N2014" t="s">
        <v>122</v>
      </c>
      <c r="O2014" t="s">
        <v>105</v>
      </c>
      <c r="P2014" t="s">
        <v>107</v>
      </c>
      <c r="Q2014">
        <v>2</v>
      </c>
      <c r="R2014" t="s">
        <v>53</v>
      </c>
      <c r="S2014">
        <v>3</v>
      </c>
      <c r="T2014" t="s">
        <v>7308</v>
      </c>
    </row>
    <row r="2015" spans="1:20" x14ac:dyDescent="0.3">
      <c r="A2015" t="s">
        <v>2142</v>
      </c>
      <c r="B2015" t="s">
        <v>7064</v>
      </c>
      <c r="C2015" t="s">
        <v>81</v>
      </c>
      <c r="D2015" t="s">
        <v>72</v>
      </c>
      <c r="E2015" t="s">
        <v>23</v>
      </c>
      <c r="F2015" t="s">
        <v>82</v>
      </c>
      <c r="G2015" t="s">
        <v>83</v>
      </c>
      <c r="H2015" t="s">
        <v>26</v>
      </c>
      <c r="I2015" t="s">
        <v>27</v>
      </c>
      <c r="J2015" t="s">
        <v>7064</v>
      </c>
      <c r="K2015" t="s">
        <v>28</v>
      </c>
      <c r="L2015" t="s">
        <v>28</v>
      </c>
      <c r="M2015">
        <v>200</v>
      </c>
      <c r="N2015" t="s">
        <v>29</v>
      </c>
      <c r="O2015" t="s">
        <v>43</v>
      </c>
      <c r="P2015" t="s">
        <v>64</v>
      </c>
      <c r="Q2015">
        <v>3</v>
      </c>
      <c r="R2015" t="s">
        <v>37</v>
      </c>
      <c r="S2015">
        <v>1</v>
      </c>
      <c r="T2015" t="s">
        <v>6198</v>
      </c>
    </row>
    <row r="2016" spans="1:20" x14ac:dyDescent="0.3">
      <c r="A2016" t="s">
        <v>2143</v>
      </c>
      <c r="B2016" t="s">
        <v>7234</v>
      </c>
      <c r="C2016" t="s">
        <v>86</v>
      </c>
      <c r="D2016" t="s">
        <v>87</v>
      </c>
      <c r="E2016" t="s">
        <v>67</v>
      </c>
      <c r="F2016" t="s">
        <v>116</v>
      </c>
      <c r="G2016" t="s">
        <v>89</v>
      </c>
      <c r="H2016" t="s">
        <v>26</v>
      </c>
      <c r="I2016" t="s">
        <v>50</v>
      </c>
      <c r="J2016" t="s">
        <v>7234</v>
      </c>
      <c r="K2016" t="s">
        <v>7319</v>
      </c>
      <c r="L2016" t="s">
        <v>51</v>
      </c>
      <c r="M2016">
        <v>345</v>
      </c>
      <c r="N2016" t="s">
        <v>52</v>
      </c>
      <c r="O2016" t="s">
        <v>170</v>
      </c>
      <c r="P2016" t="s">
        <v>64</v>
      </c>
      <c r="Q2016">
        <v>3</v>
      </c>
      <c r="R2016" t="s">
        <v>37</v>
      </c>
      <c r="S2016">
        <v>1</v>
      </c>
      <c r="T2016" t="s">
        <v>6395</v>
      </c>
    </row>
    <row r="2017" spans="1:20" x14ac:dyDescent="0.3">
      <c r="A2017" t="s">
        <v>2144</v>
      </c>
      <c r="B2017" t="s">
        <v>6764</v>
      </c>
      <c r="C2017" t="s">
        <v>91</v>
      </c>
      <c r="D2017" t="s">
        <v>87</v>
      </c>
      <c r="E2017" t="s">
        <v>92</v>
      </c>
      <c r="F2017" t="s">
        <v>114</v>
      </c>
      <c r="G2017" t="s">
        <v>94</v>
      </c>
      <c r="H2017" t="s">
        <v>43</v>
      </c>
      <c r="I2017" t="s">
        <v>27</v>
      </c>
      <c r="J2017" t="s">
        <v>6764</v>
      </c>
      <c r="K2017" t="s">
        <v>28</v>
      </c>
      <c r="L2017" t="s">
        <v>28</v>
      </c>
      <c r="M2017">
        <v>913</v>
      </c>
      <c r="N2017" t="s">
        <v>52</v>
      </c>
      <c r="O2017" t="s">
        <v>43</v>
      </c>
      <c r="P2017" t="s">
        <v>64</v>
      </c>
      <c r="Q2017">
        <v>3</v>
      </c>
      <c r="R2017" t="s">
        <v>37</v>
      </c>
      <c r="S2017">
        <v>3</v>
      </c>
      <c r="T2017" t="s">
        <v>6675</v>
      </c>
    </row>
    <row r="2018" spans="1:20" x14ac:dyDescent="0.3">
      <c r="A2018" t="s">
        <v>2145</v>
      </c>
      <c r="B2018" t="s">
        <v>6431</v>
      </c>
      <c r="C2018" t="s">
        <v>21</v>
      </c>
      <c r="D2018" t="s">
        <v>22</v>
      </c>
      <c r="E2018" t="s">
        <v>23</v>
      </c>
      <c r="F2018" t="s">
        <v>288</v>
      </c>
      <c r="G2018" t="s">
        <v>25</v>
      </c>
      <c r="H2018" t="s">
        <v>43</v>
      </c>
      <c r="I2018" t="s">
        <v>27</v>
      </c>
      <c r="J2018" t="s">
        <v>6431</v>
      </c>
      <c r="K2018" t="s">
        <v>28</v>
      </c>
      <c r="L2018" t="s">
        <v>28</v>
      </c>
      <c r="M2018">
        <v>1093</v>
      </c>
      <c r="N2018" t="s">
        <v>29</v>
      </c>
      <c r="O2018" t="s">
        <v>63</v>
      </c>
      <c r="P2018" t="s">
        <v>107</v>
      </c>
      <c r="Q2018">
        <v>3</v>
      </c>
      <c r="R2018" t="s">
        <v>37</v>
      </c>
      <c r="S2018">
        <v>3</v>
      </c>
      <c r="T2018" t="s">
        <v>6204</v>
      </c>
    </row>
    <row r="2019" spans="1:20" x14ac:dyDescent="0.3">
      <c r="A2019" t="s">
        <v>2146</v>
      </c>
      <c r="B2019" t="s">
        <v>7151</v>
      </c>
      <c r="C2019" t="s">
        <v>34</v>
      </c>
      <c r="D2019" t="s">
        <v>22</v>
      </c>
      <c r="E2019" t="s">
        <v>23</v>
      </c>
      <c r="F2019" t="s">
        <v>138</v>
      </c>
      <c r="G2019" t="s">
        <v>36</v>
      </c>
      <c r="H2019" t="s">
        <v>43</v>
      </c>
      <c r="I2019" t="s">
        <v>50</v>
      </c>
      <c r="J2019" t="s">
        <v>7151</v>
      </c>
      <c r="K2019" t="s">
        <v>7326</v>
      </c>
      <c r="L2019" t="s">
        <v>159</v>
      </c>
      <c r="M2019">
        <v>991</v>
      </c>
      <c r="N2019" t="s">
        <v>75</v>
      </c>
      <c r="O2019" t="s">
        <v>105</v>
      </c>
      <c r="P2019" t="s">
        <v>44</v>
      </c>
      <c r="Q2019">
        <v>3</v>
      </c>
      <c r="R2019" t="s">
        <v>37</v>
      </c>
      <c r="S2019">
        <v>3</v>
      </c>
      <c r="T2019" t="s">
        <v>6432</v>
      </c>
    </row>
    <row r="2020" spans="1:20" x14ac:dyDescent="0.3">
      <c r="A2020" t="s">
        <v>2147</v>
      </c>
      <c r="B2020" t="s">
        <v>7031</v>
      </c>
      <c r="C2020" t="s">
        <v>39</v>
      </c>
      <c r="D2020" t="s">
        <v>22</v>
      </c>
      <c r="E2020" t="s">
        <v>40</v>
      </c>
      <c r="F2020" t="s">
        <v>35</v>
      </c>
      <c r="G2020" t="s">
        <v>36</v>
      </c>
      <c r="H2020" t="s">
        <v>26</v>
      </c>
      <c r="I2020" t="s">
        <v>27</v>
      </c>
      <c r="J2020" t="s">
        <v>7031</v>
      </c>
      <c r="K2020" t="s">
        <v>28</v>
      </c>
      <c r="L2020" t="s">
        <v>28</v>
      </c>
      <c r="M2020">
        <v>489</v>
      </c>
      <c r="N2020" t="s">
        <v>52</v>
      </c>
      <c r="O2020" t="s">
        <v>30</v>
      </c>
      <c r="P2020" t="s">
        <v>107</v>
      </c>
      <c r="Q2020">
        <v>5</v>
      </c>
      <c r="R2020" t="s">
        <v>119</v>
      </c>
      <c r="S2020">
        <v>1</v>
      </c>
      <c r="T2020" t="s">
        <v>6457</v>
      </c>
    </row>
    <row r="2021" spans="1:20" x14ac:dyDescent="0.3">
      <c r="A2021" t="s">
        <v>2148</v>
      </c>
      <c r="B2021" t="s">
        <v>6545</v>
      </c>
      <c r="C2021" t="s">
        <v>46</v>
      </c>
      <c r="D2021" t="s">
        <v>22</v>
      </c>
      <c r="E2021" t="s">
        <v>40</v>
      </c>
      <c r="F2021" t="s">
        <v>174</v>
      </c>
      <c r="G2021" t="s">
        <v>42</v>
      </c>
      <c r="H2021" t="s">
        <v>26</v>
      </c>
      <c r="I2021" t="s">
        <v>27</v>
      </c>
      <c r="J2021" t="s">
        <v>6545</v>
      </c>
      <c r="K2021" t="s">
        <v>28</v>
      </c>
      <c r="L2021" t="s">
        <v>28</v>
      </c>
      <c r="M2021">
        <v>784</v>
      </c>
      <c r="N2021" t="s">
        <v>75</v>
      </c>
      <c r="O2021" t="s">
        <v>63</v>
      </c>
      <c r="P2021" t="s">
        <v>133</v>
      </c>
      <c r="Q2021">
        <v>3</v>
      </c>
      <c r="R2021" t="s">
        <v>37</v>
      </c>
      <c r="S2021">
        <v>2</v>
      </c>
      <c r="T2021" t="s">
        <v>6457</v>
      </c>
    </row>
    <row r="2022" spans="1:20" x14ac:dyDescent="0.3">
      <c r="A2022" t="s">
        <v>2149</v>
      </c>
      <c r="B2022" t="s">
        <v>7327</v>
      </c>
      <c r="C2022" t="s">
        <v>55</v>
      </c>
      <c r="D2022" t="s">
        <v>56</v>
      </c>
      <c r="E2022" t="s">
        <v>23</v>
      </c>
      <c r="F2022" t="s">
        <v>190</v>
      </c>
      <c r="G2022" t="s">
        <v>58</v>
      </c>
      <c r="H2022" t="s">
        <v>49</v>
      </c>
      <c r="I2022" t="s">
        <v>50</v>
      </c>
      <c r="J2022" t="s">
        <v>7327</v>
      </c>
      <c r="K2022" t="s">
        <v>6480</v>
      </c>
      <c r="L2022" t="s">
        <v>159</v>
      </c>
      <c r="M2022">
        <v>206</v>
      </c>
      <c r="N2022" t="s">
        <v>52</v>
      </c>
      <c r="O2022" t="s">
        <v>63</v>
      </c>
      <c r="P2022" t="s">
        <v>31</v>
      </c>
      <c r="Q2022">
        <v>4</v>
      </c>
      <c r="R2022" t="s">
        <v>32</v>
      </c>
      <c r="S2022">
        <v>1</v>
      </c>
      <c r="T2022" t="s">
        <v>6193</v>
      </c>
    </row>
    <row r="2023" spans="1:20" x14ac:dyDescent="0.3">
      <c r="A2023" t="s">
        <v>2150</v>
      </c>
      <c r="B2023" t="s">
        <v>6267</v>
      </c>
      <c r="C2023" t="s">
        <v>60</v>
      </c>
      <c r="D2023" t="s">
        <v>56</v>
      </c>
      <c r="E2023" t="s">
        <v>40</v>
      </c>
      <c r="F2023" t="s">
        <v>57</v>
      </c>
      <c r="G2023" t="s">
        <v>58</v>
      </c>
      <c r="H2023" t="s">
        <v>43</v>
      </c>
      <c r="I2023" t="s">
        <v>50</v>
      </c>
      <c r="J2023" t="s">
        <v>6267</v>
      </c>
      <c r="K2023" t="s">
        <v>6197</v>
      </c>
      <c r="L2023" t="s">
        <v>51</v>
      </c>
      <c r="M2023">
        <v>372</v>
      </c>
      <c r="N2023" t="s">
        <v>52</v>
      </c>
      <c r="O2023" t="s">
        <v>170</v>
      </c>
      <c r="P2023" t="s">
        <v>64</v>
      </c>
      <c r="Q2023">
        <v>3</v>
      </c>
      <c r="R2023" t="s">
        <v>37</v>
      </c>
      <c r="S2023">
        <v>1</v>
      </c>
      <c r="T2023" t="s">
        <v>6169</v>
      </c>
    </row>
    <row r="2024" spans="1:20" x14ac:dyDescent="0.3">
      <c r="A2024" t="s">
        <v>2151</v>
      </c>
      <c r="B2024" t="s">
        <v>7278</v>
      </c>
      <c r="C2024" t="s">
        <v>66</v>
      </c>
      <c r="D2024" t="s">
        <v>56</v>
      </c>
      <c r="E2024" t="s">
        <v>67</v>
      </c>
      <c r="F2024" t="s">
        <v>68</v>
      </c>
      <c r="G2024" t="s">
        <v>69</v>
      </c>
      <c r="H2024" t="s">
        <v>26</v>
      </c>
      <c r="I2024" t="s">
        <v>50</v>
      </c>
      <c r="J2024" t="s">
        <v>7278</v>
      </c>
      <c r="K2024" t="s">
        <v>6338</v>
      </c>
      <c r="L2024" t="s">
        <v>51</v>
      </c>
      <c r="M2024">
        <v>110</v>
      </c>
      <c r="N2024" t="s">
        <v>52</v>
      </c>
      <c r="O2024" t="s">
        <v>30</v>
      </c>
      <c r="P2024" t="s">
        <v>31</v>
      </c>
      <c r="Q2024" t="s">
        <v>95</v>
      </c>
      <c r="R2024" t="s">
        <v>28</v>
      </c>
      <c r="S2024">
        <v>0</v>
      </c>
      <c r="T2024" t="s">
        <v>6611</v>
      </c>
    </row>
    <row r="2025" spans="1:20" x14ac:dyDescent="0.3">
      <c r="A2025" t="s">
        <v>2152</v>
      </c>
      <c r="B2025" t="s">
        <v>7328</v>
      </c>
      <c r="C2025" t="s">
        <v>71</v>
      </c>
      <c r="D2025" t="s">
        <v>72</v>
      </c>
      <c r="E2025" t="s">
        <v>23</v>
      </c>
      <c r="F2025" t="s">
        <v>150</v>
      </c>
      <c r="G2025" t="s">
        <v>74</v>
      </c>
      <c r="H2025" t="s">
        <v>26</v>
      </c>
      <c r="I2025" t="s">
        <v>27</v>
      </c>
      <c r="J2025" t="s">
        <v>7328</v>
      </c>
      <c r="K2025" t="s">
        <v>28</v>
      </c>
      <c r="L2025" t="s">
        <v>28</v>
      </c>
      <c r="M2025">
        <v>531</v>
      </c>
      <c r="N2025" t="s">
        <v>52</v>
      </c>
      <c r="O2025" t="s">
        <v>30</v>
      </c>
      <c r="P2025" t="s">
        <v>64</v>
      </c>
      <c r="Q2025">
        <v>5</v>
      </c>
      <c r="R2025" t="s">
        <v>119</v>
      </c>
      <c r="S2025">
        <v>1</v>
      </c>
      <c r="T2025" t="s">
        <v>6258</v>
      </c>
    </row>
    <row r="2026" spans="1:20" x14ac:dyDescent="0.3">
      <c r="A2026" t="s">
        <v>2153</v>
      </c>
      <c r="B2026" t="s">
        <v>7016</v>
      </c>
      <c r="C2026" t="s">
        <v>77</v>
      </c>
      <c r="D2026" t="s">
        <v>72</v>
      </c>
      <c r="E2026" t="s">
        <v>40</v>
      </c>
      <c r="F2026" t="s">
        <v>131</v>
      </c>
      <c r="G2026" t="s">
        <v>79</v>
      </c>
      <c r="H2026" t="s">
        <v>26</v>
      </c>
      <c r="I2026" t="s">
        <v>27</v>
      </c>
      <c r="J2026" t="s">
        <v>7016</v>
      </c>
      <c r="K2026" t="s">
        <v>28</v>
      </c>
      <c r="L2026" t="s">
        <v>28</v>
      </c>
      <c r="M2026">
        <v>681</v>
      </c>
      <c r="N2026" t="s">
        <v>52</v>
      </c>
      <c r="O2026" t="s">
        <v>63</v>
      </c>
      <c r="P2026" t="s">
        <v>31</v>
      </c>
      <c r="Q2026">
        <v>4</v>
      </c>
      <c r="R2026" t="s">
        <v>32</v>
      </c>
      <c r="S2026">
        <v>2</v>
      </c>
      <c r="T2026" t="s">
        <v>6239</v>
      </c>
    </row>
    <row r="2027" spans="1:20" x14ac:dyDescent="0.3">
      <c r="A2027" t="s">
        <v>2154</v>
      </c>
      <c r="B2027" t="s">
        <v>7050</v>
      </c>
      <c r="C2027" t="s">
        <v>81</v>
      </c>
      <c r="D2027" t="s">
        <v>72</v>
      </c>
      <c r="E2027" t="s">
        <v>23</v>
      </c>
      <c r="F2027" t="s">
        <v>82</v>
      </c>
      <c r="G2027" t="s">
        <v>83</v>
      </c>
      <c r="H2027" t="s">
        <v>26</v>
      </c>
      <c r="I2027" t="s">
        <v>27</v>
      </c>
      <c r="J2027" t="s">
        <v>7050</v>
      </c>
      <c r="K2027" t="s">
        <v>28</v>
      </c>
      <c r="L2027" t="s">
        <v>28</v>
      </c>
      <c r="M2027">
        <v>906</v>
      </c>
      <c r="N2027" t="s">
        <v>75</v>
      </c>
      <c r="O2027" t="s">
        <v>63</v>
      </c>
      <c r="P2027" t="s">
        <v>31</v>
      </c>
      <c r="Q2027">
        <v>2</v>
      </c>
      <c r="R2027" t="s">
        <v>53</v>
      </c>
      <c r="S2027">
        <v>2</v>
      </c>
      <c r="T2027" t="s">
        <v>6457</v>
      </c>
    </row>
    <row r="2028" spans="1:20" x14ac:dyDescent="0.3">
      <c r="A2028" t="s">
        <v>2155</v>
      </c>
      <c r="B2028" t="s">
        <v>6758</v>
      </c>
      <c r="C2028" t="s">
        <v>86</v>
      </c>
      <c r="D2028" t="s">
        <v>87</v>
      </c>
      <c r="E2028" t="s">
        <v>67</v>
      </c>
      <c r="F2028" t="s">
        <v>116</v>
      </c>
      <c r="G2028" t="s">
        <v>89</v>
      </c>
      <c r="H2028" t="s">
        <v>26</v>
      </c>
      <c r="I2028" t="s">
        <v>27</v>
      </c>
      <c r="J2028" t="s">
        <v>6758</v>
      </c>
      <c r="K2028" t="s">
        <v>28</v>
      </c>
      <c r="L2028" t="s">
        <v>28</v>
      </c>
      <c r="M2028">
        <v>839</v>
      </c>
      <c r="N2028" t="s">
        <v>52</v>
      </c>
      <c r="O2028" t="s">
        <v>63</v>
      </c>
      <c r="P2028" t="s">
        <v>107</v>
      </c>
      <c r="Q2028">
        <v>2</v>
      </c>
      <c r="R2028" t="s">
        <v>53</v>
      </c>
      <c r="S2028">
        <v>2</v>
      </c>
      <c r="T2028" t="s">
        <v>6150</v>
      </c>
    </row>
    <row r="2029" spans="1:20" x14ac:dyDescent="0.3">
      <c r="A2029" t="s">
        <v>2156</v>
      </c>
      <c r="B2029" t="s">
        <v>6640</v>
      </c>
      <c r="C2029" t="s">
        <v>91</v>
      </c>
      <c r="D2029" t="s">
        <v>87</v>
      </c>
      <c r="E2029" t="s">
        <v>92</v>
      </c>
      <c r="F2029" t="s">
        <v>93</v>
      </c>
      <c r="G2029" t="s">
        <v>94</v>
      </c>
      <c r="H2029" t="s">
        <v>26</v>
      </c>
      <c r="I2029" t="s">
        <v>27</v>
      </c>
      <c r="J2029" t="s">
        <v>6640</v>
      </c>
      <c r="K2029" t="s">
        <v>28</v>
      </c>
      <c r="L2029" t="s">
        <v>28</v>
      </c>
      <c r="M2029">
        <v>234</v>
      </c>
      <c r="N2029" t="s">
        <v>29</v>
      </c>
      <c r="O2029" t="s">
        <v>63</v>
      </c>
      <c r="P2029" t="s">
        <v>107</v>
      </c>
      <c r="Q2029">
        <v>3</v>
      </c>
      <c r="R2029" t="s">
        <v>37</v>
      </c>
      <c r="S2029">
        <v>1</v>
      </c>
      <c r="T2029" t="s">
        <v>6687</v>
      </c>
    </row>
    <row r="2030" spans="1:20" x14ac:dyDescent="0.3">
      <c r="A2030" t="s">
        <v>2157</v>
      </c>
      <c r="B2030" t="s">
        <v>7133</v>
      </c>
      <c r="C2030" t="s">
        <v>21</v>
      </c>
      <c r="D2030" t="s">
        <v>22</v>
      </c>
      <c r="E2030" t="s">
        <v>23</v>
      </c>
      <c r="F2030" t="s">
        <v>41</v>
      </c>
      <c r="G2030" t="s">
        <v>42</v>
      </c>
      <c r="H2030" t="s">
        <v>43</v>
      </c>
      <c r="I2030" t="s">
        <v>27</v>
      </c>
      <c r="J2030" t="s">
        <v>7133</v>
      </c>
      <c r="K2030" t="s">
        <v>28</v>
      </c>
      <c r="L2030" t="s">
        <v>28</v>
      </c>
      <c r="M2030">
        <v>488</v>
      </c>
      <c r="N2030" t="s">
        <v>29</v>
      </c>
      <c r="O2030" t="s">
        <v>43</v>
      </c>
      <c r="P2030" t="s">
        <v>64</v>
      </c>
      <c r="Q2030">
        <v>2</v>
      </c>
      <c r="R2030" t="s">
        <v>53</v>
      </c>
      <c r="S2030">
        <v>1</v>
      </c>
      <c r="T2030" t="s">
        <v>6601</v>
      </c>
    </row>
    <row r="2031" spans="1:20" x14ac:dyDescent="0.3">
      <c r="A2031" t="s">
        <v>2158</v>
      </c>
      <c r="B2031" t="s">
        <v>6890</v>
      </c>
      <c r="C2031" t="s">
        <v>34</v>
      </c>
      <c r="D2031" t="s">
        <v>22</v>
      </c>
      <c r="E2031" t="s">
        <v>23</v>
      </c>
      <c r="F2031" t="s">
        <v>138</v>
      </c>
      <c r="G2031" t="s">
        <v>36</v>
      </c>
      <c r="H2031" t="s">
        <v>43</v>
      </c>
      <c r="I2031" t="s">
        <v>27</v>
      </c>
      <c r="J2031" t="s">
        <v>6890</v>
      </c>
      <c r="K2031" t="s">
        <v>28</v>
      </c>
      <c r="L2031" t="s">
        <v>28</v>
      </c>
      <c r="M2031">
        <v>879</v>
      </c>
      <c r="N2031" t="s">
        <v>75</v>
      </c>
      <c r="O2031" t="s">
        <v>63</v>
      </c>
      <c r="P2031" t="s">
        <v>64</v>
      </c>
      <c r="Q2031">
        <v>4</v>
      </c>
      <c r="R2031" t="s">
        <v>32</v>
      </c>
      <c r="S2031">
        <v>2</v>
      </c>
      <c r="T2031" t="s">
        <v>6369</v>
      </c>
    </row>
    <row r="2032" spans="1:20" x14ac:dyDescent="0.3">
      <c r="A2032" t="s">
        <v>2159</v>
      </c>
      <c r="B2032" t="s">
        <v>6681</v>
      </c>
      <c r="C2032" t="s">
        <v>39</v>
      </c>
      <c r="D2032" t="s">
        <v>22</v>
      </c>
      <c r="E2032" t="s">
        <v>40</v>
      </c>
      <c r="F2032" t="s">
        <v>215</v>
      </c>
      <c r="G2032" t="s">
        <v>42</v>
      </c>
      <c r="H2032" t="s">
        <v>49</v>
      </c>
      <c r="I2032" t="s">
        <v>27</v>
      </c>
      <c r="J2032" t="s">
        <v>6681</v>
      </c>
      <c r="K2032" t="s">
        <v>28</v>
      </c>
      <c r="L2032" t="s">
        <v>28</v>
      </c>
      <c r="M2032">
        <v>254</v>
      </c>
      <c r="N2032" t="s">
        <v>52</v>
      </c>
      <c r="O2032" t="s">
        <v>63</v>
      </c>
      <c r="P2032" t="s">
        <v>31</v>
      </c>
      <c r="Q2032">
        <v>2</v>
      </c>
      <c r="R2032" t="s">
        <v>53</v>
      </c>
      <c r="S2032">
        <v>1</v>
      </c>
      <c r="T2032" t="s">
        <v>6665</v>
      </c>
    </row>
    <row r="2033" spans="1:20" x14ac:dyDescent="0.3">
      <c r="A2033" t="s">
        <v>2160</v>
      </c>
      <c r="B2033" t="s">
        <v>7238</v>
      </c>
      <c r="C2033" t="s">
        <v>46</v>
      </c>
      <c r="D2033" t="s">
        <v>22</v>
      </c>
      <c r="E2033" t="s">
        <v>40</v>
      </c>
      <c r="F2033" t="s">
        <v>101</v>
      </c>
      <c r="G2033" t="s">
        <v>48</v>
      </c>
      <c r="H2033" t="s">
        <v>26</v>
      </c>
      <c r="I2033" t="s">
        <v>27</v>
      </c>
      <c r="J2033" t="s">
        <v>7238</v>
      </c>
      <c r="K2033" t="s">
        <v>28</v>
      </c>
      <c r="L2033" t="s">
        <v>28</v>
      </c>
      <c r="M2033">
        <v>475</v>
      </c>
      <c r="N2033" t="s">
        <v>29</v>
      </c>
      <c r="O2033" t="s">
        <v>63</v>
      </c>
      <c r="P2033" t="s">
        <v>64</v>
      </c>
      <c r="Q2033">
        <v>4</v>
      </c>
      <c r="R2033" t="s">
        <v>32</v>
      </c>
      <c r="S2033">
        <v>1</v>
      </c>
      <c r="T2033" t="s">
        <v>6182</v>
      </c>
    </row>
    <row r="2034" spans="1:20" x14ac:dyDescent="0.3">
      <c r="A2034" t="s">
        <v>2161</v>
      </c>
      <c r="B2034" t="s">
        <v>6513</v>
      </c>
      <c r="C2034" t="s">
        <v>55</v>
      </c>
      <c r="D2034" t="s">
        <v>56</v>
      </c>
      <c r="E2034" t="s">
        <v>23</v>
      </c>
      <c r="F2034" t="s">
        <v>217</v>
      </c>
      <c r="G2034" t="s">
        <v>58</v>
      </c>
      <c r="H2034" t="s">
        <v>110</v>
      </c>
      <c r="I2034" t="s">
        <v>27</v>
      </c>
      <c r="J2034" t="s">
        <v>6513</v>
      </c>
      <c r="K2034" t="s">
        <v>28</v>
      </c>
      <c r="L2034" t="s">
        <v>28</v>
      </c>
      <c r="M2034">
        <v>371</v>
      </c>
      <c r="N2034" t="s">
        <v>29</v>
      </c>
      <c r="O2034" t="s">
        <v>30</v>
      </c>
      <c r="P2034" t="s">
        <v>107</v>
      </c>
      <c r="Q2034">
        <v>4</v>
      </c>
      <c r="R2034" t="s">
        <v>32</v>
      </c>
      <c r="S2034">
        <v>1</v>
      </c>
      <c r="T2034" t="s">
        <v>7329</v>
      </c>
    </row>
    <row r="2035" spans="1:20" x14ac:dyDescent="0.3">
      <c r="A2035" t="s">
        <v>2162</v>
      </c>
      <c r="B2035" t="s">
        <v>6642</v>
      </c>
      <c r="C2035" t="s">
        <v>60</v>
      </c>
      <c r="D2035" t="s">
        <v>56</v>
      </c>
      <c r="E2035" t="s">
        <v>40</v>
      </c>
      <c r="F2035" t="s">
        <v>145</v>
      </c>
      <c r="G2035" t="s">
        <v>62</v>
      </c>
      <c r="H2035" t="s">
        <v>49</v>
      </c>
      <c r="I2035" t="s">
        <v>27</v>
      </c>
      <c r="J2035" t="s">
        <v>6642</v>
      </c>
      <c r="K2035" t="s">
        <v>28</v>
      </c>
      <c r="L2035" t="s">
        <v>28</v>
      </c>
      <c r="M2035">
        <v>103</v>
      </c>
      <c r="N2035" t="s">
        <v>122</v>
      </c>
      <c r="O2035" t="s">
        <v>63</v>
      </c>
      <c r="P2035" t="s">
        <v>64</v>
      </c>
      <c r="Q2035" t="s">
        <v>95</v>
      </c>
      <c r="R2035" t="s">
        <v>28</v>
      </c>
      <c r="S2035">
        <v>0</v>
      </c>
      <c r="T2035" t="s">
        <v>6910</v>
      </c>
    </row>
    <row r="2036" spans="1:20" x14ac:dyDescent="0.3">
      <c r="A2036" t="s">
        <v>2163</v>
      </c>
      <c r="B2036" t="s">
        <v>6474</v>
      </c>
      <c r="C2036" t="s">
        <v>66</v>
      </c>
      <c r="D2036" t="s">
        <v>56</v>
      </c>
      <c r="E2036" t="s">
        <v>67</v>
      </c>
      <c r="F2036" t="s">
        <v>68</v>
      </c>
      <c r="G2036" t="s">
        <v>69</v>
      </c>
      <c r="H2036" t="s">
        <v>26</v>
      </c>
      <c r="I2036" t="s">
        <v>27</v>
      </c>
      <c r="J2036" t="s">
        <v>6474</v>
      </c>
      <c r="K2036" t="s">
        <v>28</v>
      </c>
      <c r="L2036" t="s">
        <v>28</v>
      </c>
      <c r="M2036">
        <v>113</v>
      </c>
      <c r="N2036" t="s">
        <v>52</v>
      </c>
      <c r="O2036" t="s">
        <v>63</v>
      </c>
      <c r="P2036" t="s">
        <v>107</v>
      </c>
      <c r="Q2036" t="s">
        <v>95</v>
      </c>
      <c r="R2036" t="s">
        <v>28</v>
      </c>
      <c r="S2036">
        <v>0</v>
      </c>
      <c r="T2036" t="s">
        <v>6258</v>
      </c>
    </row>
    <row r="2037" spans="1:20" x14ac:dyDescent="0.3">
      <c r="A2037" t="s">
        <v>2164</v>
      </c>
      <c r="B2037" t="s">
        <v>7303</v>
      </c>
      <c r="C2037" t="s">
        <v>71</v>
      </c>
      <c r="D2037" t="s">
        <v>72</v>
      </c>
      <c r="E2037" t="s">
        <v>23</v>
      </c>
      <c r="F2037" t="s">
        <v>73</v>
      </c>
      <c r="G2037" t="s">
        <v>74</v>
      </c>
      <c r="H2037" t="s">
        <v>49</v>
      </c>
      <c r="I2037" t="s">
        <v>27</v>
      </c>
      <c r="J2037" t="s">
        <v>7303</v>
      </c>
      <c r="K2037" t="s">
        <v>28</v>
      </c>
      <c r="L2037" t="s">
        <v>28</v>
      </c>
      <c r="M2037">
        <v>336</v>
      </c>
      <c r="N2037" t="s">
        <v>29</v>
      </c>
      <c r="O2037" t="s">
        <v>105</v>
      </c>
      <c r="P2037" t="s">
        <v>107</v>
      </c>
      <c r="Q2037">
        <v>3</v>
      </c>
      <c r="R2037" t="s">
        <v>37</v>
      </c>
      <c r="S2037">
        <v>1</v>
      </c>
      <c r="T2037" t="s">
        <v>6879</v>
      </c>
    </row>
    <row r="2038" spans="1:20" x14ac:dyDescent="0.3">
      <c r="A2038" t="s">
        <v>2165</v>
      </c>
      <c r="B2038" t="s">
        <v>6970</v>
      </c>
      <c r="C2038" t="s">
        <v>77</v>
      </c>
      <c r="D2038" t="s">
        <v>72</v>
      </c>
      <c r="E2038" t="s">
        <v>40</v>
      </c>
      <c r="F2038" t="s">
        <v>78</v>
      </c>
      <c r="G2038" t="s">
        <v>79</v>
      </c>
      <c r="H2038" t="s">
        <v>49</v>
      </c>
      <c r="I2038" t="s">
        <v>27</v>
      </c>
      <c r="J2038" t="s">
        <v>6970</v>
      </c>
      <c r="K2038" t="s">
        <v>28</v>
      </c>
      <c r="L2038" t="s">
        <v>28</v>
      </c>
      <c r="M2038">
        <v>901</v>
      </c>
      <c r="N2038" t="s">
        <v>29</v>
      </c>
      <c r="O2038" t="s">
        <v>63</v>
      </c>
      <c r="P2038" t="s">
        <v>64</v>
      </c>
      <c r="Q2038">
        <v>3</v>
      </c>
      <c r="R2038" t="s">
        <v>37</v>
      </c>
      <c r="S2038">
        <v>2</v>
      </c>
      <c r="T2038" t="s">
        <v>7308</v>
      </c>
    </row>
    <row r="2039" spans="1:20" x14ac:dyDescent="0.3">
      <c r="A2039" t="s">
        <v>2166</v>
      </c>
      <c r="B2039" t="s">
        <v>6292</v>
      </c>
      <c r="C2039" t="s">
        <v>81</v>
      </c>
      <c r="D2039" t="s">
        <v>72</v>
      </c>
      <c r="E2039" t="s">
        <v>23</v>
      </c>
      <c r="F2039" t="s">
        <v>82</v>
      </c>
      <c r="G2039" t="s">
        <v>83</v>
      </c>
      <c r="H2039" t="s">
        <v>26</v>
      </c>
      <c r="I2039" t="s">
        <v>27</v>
      </c>
      <c r="J2039" t="s">
        <v>6292</v>
      </c>
      <c r="K2039" t="s">
        <v>28</v>
      </c>
      <c r="L2039" t="s">
        <v>28</v>
      </c>
      <c r="M2039">
        <v>723</v>
      </c>
      <c r="N2039" t="s">
        <v>29</v>
      </c>
      <c r="O2039" t="s">
        <v>30</v>
      </c>
      <c r="P2039" t="s">
        <v>31</v>
      </c>
      <c r="Q2039">
        <v>4</v>
      </c>
      <c r="R2039" t="s">
        <v>32</v>
      </c>
      <c r="S2039">
        <v>2</v>
      </c>
      <c r="T2039" t="s">
        <v>6616</v>
      </c>
    </row>
    <row r="2040" spans="1:20" x14ac:dyDescent="0.3">
      <c r="A2040" t="s">
        <v>2167</v>
      </c>
      <c r="B2040" t="s">
        <v>7243</v>
      </c>
      <c r="C2040" t="s">
        <v>86</v>
      </c>
      <c r="D2040" t="s">
        <v>87</v>
      </c>
      <c r="E2040" t="s">
        <v>67</v>
      </c>
      <c r="F2040" t="s">
        <v>135</v>
      </c>
      <c r="G2040" t="s">
        <v>89</v>
      </c>
      <c r="H2040" t="s">
        <v>43</v>
      </c>
      <c r="I2040" t="s">
        <v>27</v>
      </c>
      <c r="J2040" t="s">
        <v>7243</v>
      </c>
      <c r="K2040" t="s">
        <v>28</v>
      </c>
      <c r="L2040" t="s">
        <v>28</v>
      </c>
      <c r="M2040">
        <v>853</v>
      </c>
      <c r="N2040" t="s">
        <v>29</v>
      </c>
      <c r="O2040" t="s">
        <v>63</v>
      </c>
      <c r="P2040" t="s">
        <v>107</v>
      </c>
      <c r="Q2040">
        <v>2</v>
      </c>
      <c r="R2040" t="s">
        <v>53</v>
      </c>
      <c r="S2040">
        <v>2</v>
      </c>
      <c r="T2040" t="s">
        <v>6180</v>
      </c>
    </row>
    <row r="2041" spans="1:20" x14ac:dyDescent="0.3">
      <c r="A2041" t="s">
        <v>2168</v>
      </c>
      <c r="B2041" t="s">
        <v>6225</v>
      </c>
      <c r="C2041" t="s">
        <v>91</v>
      </c>
      <c r="D2041" t="s">
        <v>87</v>
      </c>
      <c r="E2041" t="s">
        <v>92</v>
      </c>
      <c r="F2041" t="s">
        <v>114</v>
      </c>
      <c r="G2041" t="s">
        <v>94</v>
      </c>
      <c r="H2041" t="s">
        <v>43</v>
      </c>
      <c r="I2041" t="s">
        <v>27</v>
      </c>
      <c r="J2041" t="s">
        <v>6225</v>
      </c>
      <c r="K2041" t="s">
        <v>28</v>
      </c>
      <c r="L2041" t="s">
        <v>28</v>
      </c>
      <c r="M2041">
        <v>794</v>
      </c>
      <c r="N2041" t="s">
        <v>29</v>
      </c>
      <c r="O2041" t="s">
        <v>43</v>
      </c>
      <c r="P2041" t="s">
        <v>31</v>
      </c>
      <c r="Q2041">
        <v>3</v>
      </c>
      <c r="R2041" t="s">
        <v>37</v>
      </c>
      <c r="S2041">
        <v>2</v>
      </c>
      <c r="T2041" t="s">
        <v>6266</v>
      </c>
    </row>
    <row r="2042" spans="1:20" x14ac:dyDescent="0.3">
      <c r="A2042" t="s">
        <v>2169</v>
      </c>
      <c r="B2042" t="s">
        <v>6540</v>
      </c>
      <c r="C2042" t="s">
        <v>21</v>
      </c>
      <c r="D2042" t="s">
        <v>22</v>
      </c>
      <c r="E2042" t="s">
        <v>23</v>
      </c>
      <c r="F2042" t="s">
        <v>121</v>
      </c>
      <c r="G2042" t="s">
        <v>25</v>
      </c>
      <c r="H2042" t="s">
        <v>49</v>
      </c>
      <c r="I2042" t="s">
        <v>50</v>
      </c>
      <c r="J2042" t="s">
        <v>6540</v>
      </c>
      <c r="K2042" t="s">
        <v>7237</v>
      </c>
      <c r="L2042" t="s">
        <v>51</v>
      </c>
      <c r="M2042">
        <v>136</v>
      </c>
      <c r="N2042" t="s">
        <v>29</v>
      </c>
      <c r="O2042" t="s">
        <v>43</v>
      </c>
      <c r="P2042" t="s">
        <v>64</v>
      </c>
      <c r="Q2042" t="s">
        <v>95</v>
      </c>
      <c r="R2042" t="s">
        <v>28</v>
      </c>
      <c r="S2042">
        <v>0</v>
      </c>
      <c r="T2042" t="s">
        <v>6795</v>
      </c>
    </row>
    <row r="2043" spans="1:20" x14ac:dyDescent="0.3">
      <c r="A2043" t="s">
        <v>2170</v>
      </c>
      <c r="B2043" t="s">
        <v>6496</v>
      </c>
      <c r="C2043" t="s">
        <v>34</v>
      </c>
      <c r="D2043" t="s">
        <v>22</v>
      </c>
      <c r="E2043" t="s">
        <v>23</v>
      </c>
      <c r="F2043" t="s">
        <v>138</v>
      </c>
      <c r="G2043" t="s">
        <v>36</v>
      </c>
      <c r="H2043" t="s">
        <v>43</v>
      </c>
      <c r="I2043" t="s">
        <v>27</v>
      </c>
      <c r="J2043" t="s">
        <v>6496</v>
      </c>
      <c r="K2043" t="s">
        <v>28</v>
      </c>
      <c r="L2043" t="s">
        <v>28</v>
      </c>
      <c r="M2043">
        <v>887</v>
      </c>
      <c r="N2043" t="s">
        <v>52</v>
      </c>
      <c r="O2043" t="s">
        <v>105</v>
      </c>
      <c r="P2043" t="s">
        <v>133</v>
      </c>
      <c r="Q2043">
        <v>2</v>
      </c>
      <c r="R2043" t="s">
        <v>53</v>
      </c>
      <c r="S2043">
        <v>2</v>
      </c>
      <c r="T2043" t="s">
        <v>6200</v>
      </c>
    </row>
    <row r="2044" spans="1:20" x14ac:dyDescent="0.3">
      <c r="A2044" t="s">
        <v>2171</v>
      </c>
      <c r="B2044" t="s">
        <v>6931</v>
      </c>
      <c r="C2044" t="s">
        <v>39</v>
      </c>
      <c r="D2044" t="s">
        <v>22</v>
      </c>
      <c r="E2044" t="s">
        <v>40</v>
      </c>
      <c r="F2044" t="s">
        <v>41</v>
      </c>
      <c r="G2044" t="s">
        <v>42</v>
      </c>
      <c r="H2044" t="s">
        <v>43</v>
      </c>
      <c r="I2044" t="s">
        <v>27</v>
      </c>
      <c r="J2044" t="s">
        <v>6931</v>
      </c>
      <c r="K2044" t="s">
        <v>28</v>
      </c>
      <c r="L2044" t="s">
        <v>28</v>
      </c>
      <c r="M2044">
        <v>634</v>
      </c>
      <c r="N2044" t="s">
        <v>52</v>
      </c>
      <c r="O2044" t="s">
        <v>105</v>
      </c>
      <c r="P2044" t="s">
        <v>31</v>
      </c>
      <c r="Q2044">
        <v>3</v>
      </c>
      <c r="R2044" t="s">
        <v>37</v>
      </c>
      <c r="S2044">
        <v>2</v>
      </c>
      <c r="T2044" t="s">
        <v>6237</v>
      </c>
    </row>
    <row r="2045" spans="1:20" x14ac:dyDescent="0.3">
      <c r="A2045" t="s">
        <v>2172</v>
      </c>
      <c r="B2045" t="s">
        <v>6932</v>
      </c>
      <c r="C2045" t="s">
        <v>46</v>
      </c>
      <c r="D2045" t="s">
        <v>22</v>
      </c>
      <c r="E2045" t="s">
        <v>40</v>
      </c>
      <c r="F2045" t="s">
        <v>47</v>
      </c>
      <c r="G2045" t="s">
        <v>48</v>
      </c>
      <c r="H2045" t="s">
        <v>49</v>
      </c>
      <c r="I2045" t="s">
        <v>27</v>
      </c>
      <c r="J2045" t="s">
        <v>6932</v>
      </c>
      <c r="K2045" t="s">
        <v>28</v>
      </c>
      <c r="L2045" t="s">
        <v>28</v>
      </c>
      <c r="M2045">
        <v>368</v>
      </c>
      <c r="N2045" t="s">
        <v>29</v>
      </c>
      <c r="O2045" t="s">
        <v>63</v>
      </c>
      <c r="P2045" t="s">
        <v>31</v>
      </c>
      <c r="Q2045">
        <v>3</v>
      </c>
      <c r="R2045" t="s">
        <v>37</v>
      </c>
      <c r="S2045">
        <v>1</v>
      </c>
      <c r="T2045" t="s">
        <v>6525</v>
      </c>
    </row>
    <row r="2046" spans="1:20" x14ac:dyDescent="0.3">
      <c r="A2046" t="s">
        <v>2173</v>
      </c>
      <c r="B2046" t="s">
        <v>6610</v>
      </c>
      <c r="C2046" t="s">
        <v>55</v>
      </c>
      <c r="D2046" t="s">
        <v>56</v>
      </c>
      <c r="E2046" t="s">
        <v>23</v>
      </c>
      <c r="F2046" t="s">
        <v>307</v>
      </c>
      <c r="G2046" t="s">
        <v>62</v>
      </c>
      <c r="H2046" t="s">
        <v>110</v>
      </c>
      <c r="I2046" t="s">
        <v>27</v>
      </c>
      <c r="J2046" t="s">
        <v>6610</v>
      </c>
      <c r="K2046" t="s">
        <v>28</v>
      </c>
      <c r="L2046" t="s">
        <v>28</v>
      </c>
      <c r="M2046">
        <v>462</v>
      </c>
      <c r="N2046" t="s">
        <v>52</v>
      </c>
      <c r="O2046" t="s">
        <v>105</v>
      </c>
      <c r="P2046" t="s">
        <v>133</v>
      </c>
      <c r="Q2046">
        <v>4</v>
      </c>
      <c r="R2046" t="s">
        <v>32</v>
      </c>
      <c r="S2046">
        <v>1</v>
      </c>
      <c r="T2046" t="s">
        <v>7330</v>
      </c>
    </row>
    <row r="2047" spans="1:20" x14ac:dyDescent="0.3">
      <c r="A2047" t="s">
        <v>2174</v>
      </c>
      <c r="B2047" t="s">
        <v>6999</v>
      </c>
      <c r="C2047" t="s">
        <v>60</v>
      </c>
      <c r="D2047" t="s">
        <v>56</v>
      </c>
      <c r="E2047" t="s">
        <v>40</v>
      </c>
      <c r="F2047" t="s">
        <v>61</v>
      </c>
      <c r="G2047" t="s">
        <v>62</v>
      </c>
      <c r="H2047" t="s">
        <v>26</v>
      </c>
      <c r="I2047" t="s">
        <v>27</v>
      </c>
      <c r="J2047" t="s">
        <v>6999</v>
      </c>
      <c r="K2047" t="s">
        <v>28</v>
      </c>
      <c r="L2047" t="s">
        <v>28</v>
      </c>
      <c r="M2047">
        <v>627</v>
      </c>
      <c r="N2047" t="s">
        <v>29</v>
      </c>
      <c r="O2047" t="s">
        <v>63</v>
      </c>
      <c r="P2047" t="s">
        <v>107</v>
      </c>
      <c r="Q2047">
        <v>3</v>
      </c>
      <c r="R2047" t="s">
        <v>37</v>
      </c>
      <c r="S2047">
        <v>2</v>
      </c>
      <c r="T2047" t="s">
        <v>6429</v>
      </c>
    </row>
    <row r="2048" spans="1:20" x14ac:dyDescent="0.3">
      <c r="A2048" t="s">
        <v>2175</v>
      </c>
      <c r="B2048" t="s">
        <v>7196</v>
      </c>
      <c r="C2048" t="s">
        <v>66</v>
      </c>
      <c r="D2048" t="s">
        <v>56</v>
      </c>
      <c r="E2048" t="s">
        <v>67</v>
      </c>
      <c r="F2048" t="s">
        <v>193</v>
      </c>
      <c r="G2048" t="s">
        <v>69</v>
      </c>
      <c r="H2048" t="s">
        <v>43</v>
      </c>
      <c r="I2048" t="s">
        <v>27</v>
      </c>
      <c r="J2048" t="s">
        <v>7196</v>
      </c>
      <c r="K2048" t="s">
        <v>28</v>
      </c>
      <c r="L2048" t="s">
        <v>28</v>
      </c>
      <c r="M2048">
        <v>361</v>
      </c>
      <c r="N2048" t="s">
        <v>52</v>
      </c>
      <c r="O2048" t="s">
        <v>43</v>
      </c>
      <c r="P2048" t="s">
        <v>133</v>
      </c>
      <c r="Q2048">
        <v>3</v>
      </c>
      <c r="R2048" t="s">
        <v>37</v>
      </c>
      <c r="S2048">
        <v>1</v>
      </c>
      <c r="T2048" t="s">
        <v>6293</v>
      </c>
    </row>
    <row r="2049" spans="1:20" x14ac:dyDescent="0.3">
      <c r="A2049" t="s">
        <v>2176</v>
      </c>
      <c r="B2049" t="s">
        <v>6657</v>
      </c>
      <c r="C2049" t="s">
        <v>71</v>
      </c>
      <c r="D2049" t="s">
        <v>72</v>
      </c>
      <c r="E2049" t="s">
        <v>23</v>
      </c>
      <c r="F2049" t="s">
        <v>129</v>
      </c>
      <c r="G2049" t="s">
        <v>74</v>
      </c>
      <c r="H2049" t="s">
        <v>43</v>
      </c>
      <c r="I2049" t="s">
        <v>27</v>
      </c>
      <c r="J2049" t="s">
        <v>6657</v>
      </c>
      <c r="K2049" t="s">
        <v>28</v>
      </c>
      <c r="L2049" t="s">
        <v>28</v>
      </c>
      <c r="M2049">
        <v>612</v>
      </c>
      <c r="N2049" t="s">
        <v>140</v>
      </c>
      <c r="O2049" t="s">
        <v>63</v>
      </c>
      <c r="P2049" t="s">
        <v>133</v>
      </c>
      <c r="Q2049">
        <v>3</v>
      </c>
      <c r="R2049" t="s">
        <v>37</v>
      </c>
      <c r="S2049">
        <v>2</v>
      </c>
      <c r="T2049" t="s">
        <v>6504</v>
      </c>
    </row>
    <row r="2050" spans="1:20" x14ac:dyDescent="0.3">
      <c r="A2050" t="s">
        <v>2177</v>
      </c>
      <c r="B2050" t="s">
        <v>7128</v>
      </c>
      <c r="C2050" t="s">
        <v>77</v>
      </c>
      <c r="D2050" t="s">
        <v>72</v>
      </c>
      <c r="E2050" t="s">
        <v>40</v>
      </c>
      <c r="F2050" t="s">
        <v>112</v>
      </c>
      <c r="G2050" t="s">
        <v>79</v>
      </c>
      <c r="H2050" t="s">
        <v>43</v>
      </c>
      <c r="I2050" t="s">
        <v>27</v>
      </c>
      <c r="J2050" t="s">
        <v>7128</v>
      </c>
      <c r="K2050" t="s">
        <v>28</v>
      </c>
      <c r="L2050" t="s">
        <v>28</v>
      </c>
      <c r="M2050">
        <v>590</v>
      </c>
      <c r="N2050" t="s">
        <v>140</v>
      </c>
      <c r="O2050" t="s">
        <v>30</v>
      </c>
      <c r="P2050" t="s">
        <v>31</v>
      </c>
      <c r="Q2050">
        <v>1</v>
      </c>
      <c r="R2050" t="s">
        <v>53</v>
      </c>
      <c r="S2050">
        <v>2</v>
      </c>
      <c r="T2050" t="s">
        <v>6354</v>
      </c>
    </row>
    <row r="2051" spans="1:20" x14ac:dyDescent="0.3">
      <c r="A2051" t="s">
        <v>2178</v>
      </c>
      <c r="B2051" t="s">
        <v>7331</v>
      </c>
      <c r="C2051" t="s">
        <v>81</v>
      </c>
      <c r="D2051" t="s">
        <v>72</v>
      </c>
      <c r="E2051" t="s">
        <v>23</v>
      </c>
      <c r="F2051" t="s">
        <v>93</v>
      </c>
      <c r="G2051" t="s">
        <v>94</v>
      </c>
      <c r="H2051" t="s">
        <v>26</v>
      </c>
      <c r="I2051" t="s">
        <v>27</v>
      </c>
      <c r="J2051" t="s">
        <v>7331</v>
      </c>
      <c r="K2051" t="s">
        <v>28</v>
      </c>
      <c r="L2051" t="s">
        <v>28</v>
      </c>
      <c r="M2051">
        <v>477</v>
      </c>
      <c r="N2051" t="s">
        <v>29</v>
      </c>
      <c r="O2051" t="s">
        <v>30</v>
      </c>
      <c r="P2051" t="s">
        <v>133</v>
      </c>
      <c r="Q2051">
        <v>5</v>
      </c>
      <c r="R2051" t="s">
        <v>119</v>
      </c>
      <c r="S2051">
        <v>1</v>
      </c>
      <c r="T2051" t="s">
        <v>6134</v>
      </c>
    </row>
    <row r="2052" spans="1:20" x14ac:dyDescent="0.3">
      <c r="A2052" t="s">
        <v>2179</v>
      </c>
      <c r="B2052" t="s">
        <v>6636</v>
      </c>
      <c r="C2052" t="s">
        <v>86</v>
      </c>
      <c r="D2052" t="s">
        <v>87</v>
      </c>
      <c r="E2052" t="s">
        <v>67</v>
      </c>
      <c r="F2052" t="s">
        <v>135</v>
      </c>
      <c r="G2052" t="s">
        <v>89</v>
      </c>
      <c r="H2052" t="s">
        <v>43</v>
      </c>
      <c r="I2052" t="s">
        <v>27</v>
      </c>
      <c r="J2052" t="s">
        <v>6636</v>
      </c>
      <c r="K2052" t="s">
        <v>28</v>
      </c>
      <c r="L2052" t="s">
        <v>28</v>
      </c>
      <c r="M2052">
        <v>1091</v>
      </c>
      <c r="N2052" t="s">
        <v>52</v>
      </c>
      <c r="O2052" t="s">
        <v>63</v>
      </c>
      <c r="P2052" t="s">
        <v>64</v>
      </c>
      <c r="Q2052">
        <v>3</v>
      </c>
      <c r="R2052" t="s">
        <v>37</v>
      </c>
      <c r="S2052">
        <v>3</v>
      </c>
      <c r="T2052" t="s">
        <v>6169</v>
      </c>
    </row>
    <row r="2053" spans="1:20" x14ac:dyDescent="0.3">
      <c r="A2053" t="s">
        <v>2180</v>
      </c>
      <c r="B2053" t="s">
        <v>6467</v>
      </c>
      <c r="C2053" t="s">
        <v>91</v>
      </c>
      <c r="D2053" t="s">
        <v>87</v>
      </c>
      <c r="E2053" t="s">
        <v>92</v>
      </c>
      <c r="F2053" t="s">
        <v>99</v>
      </c>
      <c r="G2053" t="s">
        <v>36</v>
      </c>
      <c r="H2053" t="s">
        <v>49</v>
      </c>
      <c r="I2053" t="s">
        <v>27</v>
      </c>
      <c r="J2053" t="s">
        <v>6467</v>
      </c>
      <c r="K2053" t="s">
        <v>28</v>
      </c>
      <c r="L2053" t="s">
        <v>28</v>
      </c>
      <c r="M2053">
        <v>191</v>
      </c>
      <c r="N2053" t="s">
        <v>29</v>
      </c>
      <c r="O2053" t="s">
        <v>63</v>
      </c>
      <c r="P2053" t="s">
        <v>133</v>
      </c>
      <c r="Q2053">
        <v>3</v>
      </c>
      <c r="R2053" t="s">
        <v>37</v>
      </c>
      <c r="S2053">
        <v>1</v>
      </c>
      <c r="T2053" t="s">
        <v>6938</v>
      </c>
    </row>
    <row r="2054" spans="1:20" x14ac:dyDescent="0.3">
      <c r="A2054" t="s">
        <v>2181</v>
      </c>
      <c r="B2054" t="s">
        <v>6568</v>
      </c>
      <c r="C2054" t="s">
        <v>21</v>
      </c>
      <c r="D2054" t="s">
        <v>22</v>
      </c>
      <c r="E2054" t="s">
        <v>23</v>
      </c>
      <c r="F2054" t="s">
        <v>121</v>
      </c>
      <c r="G2054" t="s">
        <v>25</v>
      </c>
      <c r="H2054" t="s">
        <v>49</v>
      </c>
      <c r="I2054" t="s">
        <v>50</v>
      </c>
      <c r="J2054" t="s">
        <v>6568</v>
      </c>
      <c r="K2054" t="s">
        <v>7219</v>
      </c>
      <c r="L2054" t="s">
        <v>51</v>
      </c>
      <c r="M2054">
        <v>158</v>
      </c>
      <c r="N2054" t="s">
        <v>75</v>
      </c>
      <c r="O2054" t="s">
        <v>63</v>
      </c>
      <c r="P2054" t="s">
        <v>31</v>
      </c>
      <c r="Q2054" t="s">
        <v>95</v>
      </c>
      <c r="R2054" t="s">
        <v>28</v>
      </c>
      <c r="S2054">
        <v>0</v>
      </c>
      <c r="T2054" t="s">
        <v>6182</v>
      </c>
    </row>
    <row r="2055" spans="1:20" x14ac:dyDescent="0.3">
      <c r="A2055" t="s">
        <v>2182</v>
      </c>
      <c r="B2055" t="s">
        <v>6230</v>
      </c>
      <c r="C2055" t="s">
        <v>34</v>
      </c>
      <c r="D2055" t="s">
        <v>22</v>
      </c>
      <c r="E2055" t="s">
        <v>23</v>
      </c>
      <c r="F2055" t="s">
        <v>109</v>
      </c>
      <c r="G2055" t="s">
        <v>36</v>
      </c>
      <c r="H2055" t="s">
        <v>110</v>
      </c>
      <c r="I2055" t="s">
        <v>50</v>
      </c>
      <c r="J2055" t="s">
        <v>6230</v>
      </c>
      <c r="K2055" t="s">
        <v>7073</v>
      </c>
      <c r="L2055" t="s">
        <v>84</v>
      </c>
      <c r="M2055">
        <v>122</v>
      </c>
      <c r="N2055" t="s">
        <v>29</v>
      </c>
      <c r="O2055" t="s">
        <v>63</v>
      </c>
      <c r="P2055" t="s">
        <v>64</v>
      </c>
      <c r="Q2055" t="s">
        <v>95</v>
      </c>
      <c r="R2055" t="s">
        <v>28</v>
      </c>
      <c r="S2055">
        <v>0</v>
      </c>
      <c r="T2055" t="s">
        <v>7184</v>
      </c>
    </row>
    <row r="2056" spans="1:20" x14ac:dyDescent="0.3">
      <c r="A2056" t="s">
        <v>2183</v>
      </c>
      <c r="B2056" t="s">
        <v>7069</v>
      </c>
      <c r="C2056" t="s">
        <v>39</v>
      </c>
      <c r="D2056" t="s">
        <v>22</v>
      </c>
      <c r="E2056" t="s">
        <v>40</v>
      </c>
      <c r="F2056" t="s">
        <v>174</v>
      </c>
      <c r="G2056" t="s">
        <v>42</v>
      </c>
      <c r="H2056" t="s">
        <v>26</v>
      </c>
      <c r="I2056" t="s">
        <v>50</v>
      </c>
      <c r="J2056" t="s">
        <v>7069</v>
      </c>
      <c r="K2056" t="s">
        <v>7213</v>
      </c>
      <c r="L2056" t="s">
        <v>51</v>
      </c>
      <c r="M2056">
        <v>108</v>
      </c>
      <c r="N2056" t="s">
        <v>29</v>
      </c>
      <c r="O2056" t="s">
        <v>30</v>
      </c>
      <c r="P2056" t="s">
        <v>64</v>
      </c>
      <c r="Q2056" t="s">
        <v>95</v>
      </c>
      <c r="R2056" t="s">
        <v>28</v>
      </c>
      <c r="S2056">
        <v>0</v>
      </c>
      <c r="T2056" t="s">
        <v>6412</v>
      </c>
    </row>
    <row r="2057" spans="1:20" x14ac:dyDescent="0.3">
      <c r="A2057" t="s">
        <v>2184</v>
      </c>
      <c r="B2057" t="s">
        <v>7332</v>
      </c>
      <c r="C2057" t="s">
        <v>46</v>
      </c>
      <c r="D2057" t="s">
        <v>22</v>
      </c>
      <c r="E2057" t="s">
        <v>40</v>
      </c>
      <c r="F2057" t="s">
        <v>41</v>
      </c>
      <c r="G2057" t="s">
        <v>42</v>
      </c>
      <c r="H2057" t="s">
        <v>43</v>
      </c>
      <c r="I2057" t="s">
        <v>50</v>
      </c>
      <c r="J2057" t="s">
        <v>7332</v>
      </c>
      <c r="K2057" t="s">
        <v>6844</v>
      </c>
      <c r="L2057" t="s">
        <v>51</v>
      </c>
      <c r="M2057">
        <v>545</v>
      </c>
      <c r="N2057" t="s">
        <v>29</v>
      </c>
      <c r="O2057" t="s">
        <v>63</v>
      </c>
      <c r="P2057" t="s">
        <v>133</v>
      </c>
      <c r="Q2057">
        <v>2</v>
      </c>
      <c r="R2057" t="s">
        <v>53</v>
      </c>
      <c r="S2057">
        <v>2</v>
      </c>
      <c r="T2057" t="s">
        <v>6266</v>
      </c>
    </row>
    <row r="2058" spans="1:20" x14ac:dyDescent="0.3">
      <c r="A2058" t="s">
        <v>2185</v>
      </c>
      <c r="B2058" t="s">
        <v>7085</v>
      </c>
      <c r="C2058" t="s">
        <v>55</v>
      </c>
      <c r="D2058" t="s">
        <v>56</v>
      </c>
      <c r="E2058" t="s">
        <v>23</v>
      </c>
      <c r="F2058" t="s">
        <v>57</v>
      </c>
      <c r="G2058" t="s">
        <v>58</v>
      </c>
      <c r="H2058" t="s">
        <v>43</v>
      </c>
      <c r="I2058" t="s">
        <v>27</v>
      </c>
      <c r="J2058" t="s">
        <v>7085</v>
      </c>
      <c r="K2058" t="s">
        <v>28</v>
      </c>
      <c r="L2058" t="s">
        <v>28</v>
      </c>
      <c r="M2058">
        <v>546</v>
      </c>
      <c r="N2058" t="s">
        <v>52</v>
      </c>
      <c r="O2058" t="s">
        <v>170</v>
      </c>
      <c r="P2058" t="s">
        <v>107</v>
      </c>
      <c r="Q2058">
        <v>4</v>
      </c>
      <c r="R2058" t="s">
        <v>32</v>
      </c>
      <c r="S2058">
        <v>2</v>
      </c>
      <c r="T2058" t="s">
        <v>6582</v>
      </c>
    </row>
    <row r="2059" spans="1:20" x14ac:dyDescent="0.3">
      <c r="A2059" t="s">
        <v>2186</v>
      </c>
      <c r="B2059" t="s">
        <v>6408</v>
      </c>
      <c r="C2059" t="s">
        <v>60</v>
      </c>
      <c r="D2059" t="s">
        <v>56</v>
      </c>
      <c r="E2059" t="s">
        <v>40</v>
      </c>
      <c r="F2059" t="s">
        <v>61</v>
      </c>
      <c r="G2059" t="s">
        <v>62</v>
      </c>
      <c r="H2059" t="s">
        <v>26</v>
      </c>
      <c r="I2059" t="s">
        <v>50</v>
      </c>
      <c r="J2059" t="s">
        <v>6408</v>
      </c>
      <c r="K2059" t="s">
        <v>6917</v>
      </c>
      <c r="L2059" t="s">
        <v>51</v>
      </c>
      <c r="M2059">
        <v>157</v>
      </c>
      <c r="N2059" t="s">
        <v>52</v>
      </c>
      <c r="O2059" t="s">
        <v>63</v>
      </c>
      <c r="P2059" t="s">
        <v>107</v>
      </c>
      <c r="Q2059" t="s">
        <v>95</v>
      </c>
      <c r="R2059" t="s">
        <v>28</v>
      </c>
      <c r="S2059">
        <v>0</v>
      </c>
      <c r="T2059" t="s">
        <v>6155</v>
      </c>
    </row>
    <row r="2060" spans="1:20" x14ac:dyDescent="0.3">
      <c r="A2060" t="s">
        <v>2187</v>
      </c>
      <c r="B2060" t="s">
        <v>7094</v>
      </c>
      <c r="C2060" t="s">
        <v>66</v>
      </c>
      <c r="D2060" t="s">
        <v>56</v>
      </c>
      <c r="E2060" t="s">
        <v>67</v>
      </c>
      <c r="F2060" t="s">
        <v>588</v>
      </c>
      <c r="G2060" t="s">
        <v>69</v>
      </c>
      <c r="H2060" t="s">
        <v>110</v>
      </c>
      <c r="I2060" t="s">
        <v>27</v>
      </c>
      <c r="J2060" t="s">
        <v>7094</v>
      </c>
      <c r="K2060" t="s">
        <v>28</v>
      </c>
      <c r="L2060" t="s">
        <v>28</v>
      </c>
      <c r="M2060">
        <v>1080</v>
      </c>
      <c r="N2060" t="s">
        <v>140</v>
      </c>
      <c r="O2060" t="s">
        <v>30</v>
      </c>
      <c r="P2060" t="s">
        <v>107</v>
      </c>
      <c r="Q2060">
        <v>4</v>
      </c>
      <c r="R2060" t="s">
        <v>32</v>
      </c>
      <c r="S2060">
        <v>3</v>
      </c>
      <c r="T2060" t="s">
        <v>7333</v>
      </c>
    </row>
    <row r="2061" spans="1:20" x14ac:dyDescent="0.3">
      <c r="A2061" t="s">
        <v>2188</v>
      </c>
      <c r="B2061" t="s">
        <v>6676</v>
      </c>
      <c r="C2061" t="s">
        <v>71</v>
      </c>
      <c r="D2061" t="s">
        <v>72</v>
      </c>
      <c r="E2061" t="s">
        <v>23</v>
      </c>
      <c r="F2061" t="s">
        <v>150</v>
      </c>
      <c r="G2061" t="s">
        <v>74</v>
      </c>
      <c r="H2061" t="s">
        <v>26</v>
      </c>
      <c r="I2061" t="s">
        <v>27</v>
      </c>
      <c r="J2061" t="s">
        <v>6676</v>
      </c>
      <c r="K2061" t="s">
        <v>28</v>
      </c>
      <c r="L2061" t="s">
        <v>28</v>
      </c>
      <c r="M2061">
        <v>766</v>
      </c>
      <c r="N2061" t="s">
        <v>75</v>
      </c>
      <c r="O2061" t="s">
        <v>63</v>
      </c>
      <c r="P2061" t="s">
        <v>64</v>
      </c>
      <c r="Q2061">
        <v>5</v>
      </c>
      <c r="R2061" t="s">
        <v>119</v>
      </c>
      <c r="S2061">
        <v>2</v>
      </c>
      <c r="T2061" t="s">
        <v>6412</v>
      </c>
    </row>
    <row r="2062" spans="1:20" x14ac:dyDescent="0.3">
      <c r="A2062" t="s">
        <v>2189</v>
      </c>
      <c r="B2062" t="s">
        <v>7070</v>
      </c>
      <c r="C2062" t="s">
        <v>77</v>
      </c>
      <c r="D2062" t="s">
        <v>72</v>
      </c>
      <c r="E2062" t="s">
        <v>40</v>
      </c>
      <c r="F2062" t="s">
        <v>131</v>
      </c>
      <c r="G2062" t="s">
        <v>79</v>
      </c>
      <c r="H2062" t="s">
        <v>26</v>
      </c>
      <c r="I2062" t="s">
        <v>27</v>
      </c>
      <c r="J2062" t="s">
        <v>7070</v>
      </c>
      <c r="K2062" t="s">
        <v>28</v>
      </c>
      <c r="L2062" t="s">
        <v>28</v>
      </c>
      <c r="M2062">
        <v>845</v>
      </c>
      <c r="N2062" t="s">
        <v>52</v>
      </c>
      <c r="O2062" t="s">
        <v>43</v>
      </c>
      <c r="P2062" t="s">
        <v>44</v>
      </c>
      <c r="Q2062">
        <v>4</v>
      </c>
      <c r="R2062" t="s">
        <v>32</v>
      </c>
      <c r="S2062">
        <v>2</v>
      </c>
      <c r="T2062" t="s">
        <v>6482</v>
      </c>
    </row>
    <row r="2063" spans="1:20" x14ac:dyDescent="0.3">
      <c r="A2063" t="s">
        <v>2190</v>
      </c>
      <c r="B2063" t="s">
        <v>7097</v>
      </c>
      <c r="C2063" t="s">
        <v>81</v>
      </c>
      <c r="D2063" t="s">
        <v>72</v>
      </c>
      <c r="E2063" t="s">
        <v>23</v>
      </c>
      <c r="F2063" t="s">
        <v>154</v>
      </c>
      <c r="G2063" t="s">
        <v>83</v>
      </c>
      <c r="H2063" t="s">
        <v>43</v>
      </c>
      <c r="I2063" t="s">
        <v>27</v>
      </c>
      <c r="J2063" t="s">
        <v>7097</v>
      </c>
      <c r="K2063" t="s">
        <v>28</v>
      </c>
      <c r="L2063" t="s">
        <v>28</v>
      </c>
      <c r="M2063">
        <v>269</v>
      </c>
      <c r="N2063" t="s">
        <v>52</v>
      </c>
      <c r="O2063" t="s">
        <v>63</v>
      </c>
      <c r="P2063" t="s">
        <v>31</v>
      </c>
      <c r="Q2063">
        <v>4</v>
      </c>
      <c r="R2063" t="s">
        <v>32</v>
      </c>
      <c r="S2063">
        <v>1</v>
      </c>
      <c r="T2063" t="s">
        <v>6239</v>
      </c>
    </row>
    <row r="2064" spans="1:20" x14ac:dyDescent="0.3">
      <c r="A2064" t="s">
        <v>2191</v>
      </c>
      <c r="B2064" t="s">
        <v>7294</v>
      </c>
      <c r="C2064" t="s">
        <v>86</v>
      </c>
      <c r="D2064" t="s">
        <v>87</v>
      </c>
      <c r="E2064" t="s">
        <v>67</v>
      </c>
      <c r="F2064" t="s">
        <v>116</v>
      </c>
      <c r="G2064" t="s">
        <v>89</v>
      </c>
      <c r="H2064" t="s">
        <v>26</v>
      </c>
      <c r="I2064" t="s">
        <v>27</v>
      </c>
      <c r="J2064" t="s">
        <v>7294</v>
      </c>
      <c r="K2064" t="s">
        <v>28</v>
      </c>
      <c r="L2064" t="s">
        <v>28</v>
      </c>
      <c r="M2064">
        <v>813</v>
      </c>
      <c r="N2064" t="s">
        <v>52</v>
      </c>
      <c r="O2064" t="s">
        <v>63</v>
      </c>
      <c r="P2064" t="s">
        <v>107</v>
      </c>
      <c r="Q2064">
        <v>3</v>
      </c>
      <c r="R2064" t="s">
        <v>37</v>
      </c>
      <c r="S2064">
        <v>2</v>
      </c>
      <c r="T2064" t="s">
        <v>6412</v>
      </c>
    </row>
    <row r="2065" spans="1:20" x14ac:dyDescent="0.3">
      <c r="A2065" t="s">
        <v>2192</v>
      </c>
      <c r="B2065" t="s">
        <v>7196</v>
      </c>
      <c r="C2065" t="s">
        <v>91</v>
      </c>
      <c r="D2065" t="s">
        <v>87</v>
      </c>
      <c r="E2065" t="s">
        <v>92</v>
      </c>
      <c r="F2065" t="s">
        <v>93</v>
      </c>
      <c r="G2065" t="s">
        <v>94</v>
      </c>
      <c r="H2065" t="s">
        <v>26</v>
      </c>
      <c r="I2065" t="s">
        <v>27</v>
      </c>
      <c r="J2065" t="s">
        <v>7196</v>
      </c>
      <c r="K2065" t="s">
        <v>28</v>
      </c>
      <c r="L2065" t="s">
        <v>28</v>
      </c>
      <c r="M2065">
        <v>361</v>
      </c>
      <c r="N2065" t="s">
        <v>122</v>
      </c>
      <c r="O2065" t="s">
        <v>63</v>
      </c>
      <c r="P2065" t="s">
        <v>107</v>
      </c>
      <c r="Q2065">
        <v>2</v>
      </c>
      <c r="R2065" t="s">
        <v>53</v>
      </c>
      <c r="S2065">
        <v>1</v>
      </c>
      <c r="T2065" t="s">
        <v>6204</v>
      </c>
    </row>
    <row r="2066" spans="1:20" x14ac:dyDescent="0.3">
      <c r="A2066" t="s">
        <v>2193</v>
      </c>
      <c r="B2066" t="s">
        <v>6922</v>
      </c>
      <c r="C2066" t="s">
        <v>21</v>
      </c>
      <c r="D2066" t="s">
        <v>22</v>
      </c>
      <c r="E2066" t="s">
        <v>23</v>
      </c>
      <c r="F2066" t="s">
        <v>121</v>
      </c>
      <c r="G2066" t="s">
        <v>25</v>
      </c>
      <c r="H2066" t="s">
        <v>49</v>
      </c>
      <c r="I2066" t="s">
        <v>27</v>
      </c>
      <c r="J2066" t="s">
        <v>6922</v>
      </c>
      <c r="K2066" t="s">
        <v>28</v>
      </c>
      <c r="L2066" t="s">
        <v>28</v>
      </c>
      <c r="M2066">
        <v>817</v>
      </c>
      <c r="N2066" t="s">
        <v>75</v>
      </c>
      <c r="O2066" t="s">
        <v>63</v>
      </c>
      <c r="P2066" t="s">
        <v>64</v>
      </c>
      <c r="Q2066">
        <v>4</v>
      </c>
      <c r="R2066" t="s">
        <v>32</v>
      </c>
      <c r="S2066">
        <v>2</v>
      </c>
      <c r="T2066" t="s">
        <v>6800</v>
      </c>
    </row>
    <row r="2067" spans="1:20" x14ac:dyDescent="0.3">
      <c r="A2067" t="s">
        <v>2194</v>
      </c>
      <c r="B2067" t="s">
        <v>7037</v>
      </c>
      <c r="C2067" t="s">
        <v>34</v>
      </c>
      <c r="D2067" t="s">
        <v>22</v>
      </c>
      <c r="E2067" t="s">
        <v>23</v>
      </c>
      <c r="F2067" t="s">
        <v>99</v>
      </c>
      <c r="G2067" t="s">
        <v>36</v>
      </c>
      <c r="H2067" t="s">
        <v>49</v>
      </c>
      <c r="I2067" t="s">
        <v>27</v>
      </c>
      <c r="J2067" t="s">
        <v>7037</v>
      </c>
      <c r="K2067" t="s">
        <v>28</v>
      </c>
      <c r="L2067" t="s">
        <v>28</v>
      </c>
      <c r="M2067">
        <v>910</v>
      </c>
      <c r="N2067" t="s">
        <v>52</v>
      </c>
      <c r="O2067" t="s">
        <v>170</v>
      </c>
      <c r="P2067" t="s">
        <v>107</v>
      </c>
      <c r="Q2067">
        <v>3</v>
      </c>
      <c r="R2067" t="s">
        <v>37</v>
      </c>
      <c r="S2067">
        <v>3</v>
      </c>
      <c r="T2067" t="s">
        <v>6518</v>
      </c>
    </row>
    <row r="2068" spans="1:20" x14ac:dyDescent="0.3">
      <c r="A2068" t="s">
        <v>2195</v>
      </c>
      <c r="B2068" t="s">
        <v>6911</v>
      </c>
      <c r="C2068" t="s">
        <v>39</v>
      </c>
      <c r="D2068" t="s">
        <v>22</v>
      </c>
      <c r="E2068" t="s">
        <v>40</v>
      </c>
      <c r="F2068" t="s">
        <v>174</v>
      </c>
      <c r="G2068" t="s">
        <v>42</v>
      </c>
      <c r="H2068" t="s">
        <v>26</v>
      </c>
      <c r="I2068" t="s">
        <v>50</v>
      </c>
      <c r="J2068" t="s">
        <v>6911</v>
      </c>
      <c r="K2068" t="s">
        <v>6435</v>
      </c>
      <c r="L2068" t="s">
        <v>159</v>
      </c>
      <c r="M2068">
        <v>339</v>
      </c>
      <c r="N2068" t="s">
        <v>29</v>
      </c>
      <c r="O2068" t="s">
        <v>63</v>
      </c>
      <c r="P2068" t="s">
        <v>107</v>
      </c>
      <c r="Q2068">
        <v>3</v>
      </c>
      <c r="R2068" t="s">
        <v>37</v>
      </c>
      <c r="S2068">
        <v>1</v>
      </c>
      <c r="T2068" t="s">
        <v>6262</v>
      </c>
    </row>
    <row r="2069" spans="1:20" x14ac:dyDescent="0.3">
      <c r="A2069" t="s">
        <v>2196</v>
      </c>
      <c r="B2069" t="s">
        <v>6225</v>
      </c>
      <c r="C2069" t="s">
        <v>46</v>
      </c>
      <c r="D2069" t="s">
        <v>22</v>
      </c>
      <c r="E2069" t="s">
        <v>40</v>
      </c>
      <c r="F2069" t="s">
        <v>47</v>
      </c>
      <c r="G2069" t="s">
        <v>48</v>
      </c>
      <c r="H2069" t="s">
        <v>49</v>
      </c>
      <c r="I2069" t="s">
        <v>50</v>
      </c>
      <c r="J2069" t="s">
        <v>6225</v>
      </c>
      <c r="K2069" t="s">
        <v>6503</v>
      </c>
      <c r="L2069" t="s">
        <v>51</v>
      </c>
      <c r="M2069">
        <v>282</v>
      </c>
      <c r="N2069" t="s">
        <v>29</v>
      </c>
      <c r="O2069" t="s">
        <v>30</v>
      </c>
      <c r="P2069" t="s">
        <v>64</v>
      </c>
      <c r="Q2069">
        <v>4</v>
      </c>
      <c r="R2069" t="s">
        <v>32</v>
      </c>
      <c r="S2069">
        <v>1</v>
      </c>
      <c r="T2069" t="s">
        <v>6134</v>
      </c>
    </row>
    <row r="2070" spans="1:20" x14ac:dyDescent="0.3">
      <c r="A2070" t="s">
        <v>2197</v>
      </c>
      <c r="B2070" t="s">
        <v>7119</v>
      </c>
      <c r="C2070" t="s">
        <v>55</v>
      </c>
      <c r="D2070" t="s">
        <v>56</v>
      </c>
      <c r="E2070" t="s">
        <v>23</v>
      </c>
      <c r="F2070" t="s">
        <v>104</v>
      </c>
      <c r="G2070" t="s">
        <v>62</v>
      </c>
      <c r="H2070" t="s">
        <v>43</v>
      </c>
      <c r="I2070" t="s">
        <v>27</v>
      </c>
      <c r="J2070" t="s">
        <v>7119</v>
      </c>
      <c r="K2070" t="s">
        <v>28</v>
      </c>
      <c r="L2070" t="s">
        <v>28</v>
      </c>
      <c r="M2070">
        <v>950</v>
      </c>
      <c r="N2070" t="s">
        <v>52</v>
      </c>
      <c r="O2070" t="s">
        <v>63</v>
      </c>
      <c r="P2070" t="s">
        <v>133</v>
      </c>
      <c r="Q2070">
        <v>1</v>
      </c>
      <c r="R2070" t="s">
        <v>53</v>
      </c>
      <c r="S2070">
        <v>3</v>
      </c>
      <c r="T2070" t="s">
        <v>6391</v>
      </c>
    </row>
    <row r="2071" spans="1:20" x14ac:dyDescent="0.3">
      <c r="A2071" t="s">
        <v>2198</v>
      </c>
      <c r="B2071" t="s">
        <v>7334</v>
      </c>
      <c r="C2071" t="s">
        <v>60</v>
      </c>
      <c r="D2071" t="s">
        <v>56</v>
      </c>
      <c r="E2071" t="s">
        <v>40</v>
      </c>
      <c r="F2071" t="s">
        <v>145</v>
      </c>
      <c r="G2071" t="s">
        <v>62</v>
      </c>
      <c r="H2071" t="s">
        <v>49</v>
      </c>
      <c r="I2071" t="s">
        <v>27</v>
      </c>
      <c r="J2071" t="s">
        <v>7334</v>
      </c>
      <c r="K2071" t="s">
        <v>28</v>
      </c>
      <c r="L2071" t="s">
        <v>28</v>
      </c>
      <c r="M2071">
        <v>809</v>
      </c>
      <c r="N2071" t="s">
        <v>29</v>
      </c>
      <c r="O2071" t="s">
        <v>63</v>
      </c>
      <c r="P2071" t="s">
        <v>107</v>
      </c>
      <c r="Q2071">
        <v>3</v>
      </c>
      <c r="R2071" t="s">
        <v>37</v>
      </c>
      <c r="S2071">
        <v>2</v>
      </c>
      <c r="T2071" t="s">
        <v>6193</v>
      </c>
    </row>
    <row r="2072" spans="1:20" x14ac:dyDescent="0.3">
      <c r="A2072" t="s">
        <v>2199</v>
      </c>
      <c r="B2072" t="s">
        <v>6421</v>
      </c>
      <c r="C2072" t="s">
        <v>66</v>
      </c>
      <c r="D2072" t="s">
        <v>56</v>
      </c>
      <c r="E2072" t="s">
        <v>67</v>
      </c>
      <c r="F2072" t="s">
        <v>588</v>
      </c>
      <c r="G2072" t="s">
        <v>69</v>
      </c>
      <c r="H2072" t="s">
        <v>110</v>
      </c>
      <c r="I2072" t="s">
        <v>27</v>
      </c>
      <c r="J2072" t="s">
        <v>6421</v>
      </c>
      <c r="K2072" t="s">
        <v>28</v>
      </c>
      <c r="L2072" t="s">
        <v>28</v>
      </c>
      <c r="M2072">
        <v>520</v>
      </c>
      <c r="N2072" t="s">
        <v>52</v>
      </c>
      <c r="O2072" t="s">
        <v>30</v>
      </c>
      <c r="P2072" t="s">
        <v>31</v>
      </c>
      <c r="Q2072">
        <v>4</v>
      </c>
      <c r="R2072" t="s">
        <v>32</v>
      </c>
      <c r="S2072">
        <v>1</v>
      </c>
      <c r="T2072" t="s">
        <v>6829</v>
      </c>
    </row>
    <row r="2073" spans="1:20" x14ac:dyDescent="0.3">
      <c r="A2073" t="s">
        <v>2200</v>
      </c>
      <c r="B2073" t="s">
        <v>6744</v>
      </c>
      <c r="C2073" t="s">
        <v>71</v>
      </c>
      <c r="D2073" t="s">
        <v>72</v>
      </c>
      <c r="E2073" t="s">
        <v>23</v>
      </c>
      <c r="F2073" t="s">
        <v>73</v>
      </c>
      <c r="G2073" t="s">
        <v>74</v>
      </c>
      <c r="H2073" t="s">
        <v>49</v>
      </c>
      <c r="I2073" t="s">
        <v>27</v>
      </c>
      <c r="J2073" t="s">
        <v>6744</v>
      </c>
      <c r="K2073" t="s">
        <v>28</v>
      </c>
      <c r="L2073" t="s">
        <v>28</v>
      </c>
      <c r="M2073">
        <v>728</v>
      </c>
      <c r="N2073" t="s">
        <v>29</v>
      </c>
      <c r="O2073" t="s">
        <v>105</v>
      </c>
      <c r="P2073" t="s">
        <v>44</v>
      </c>
      <c r="Q2073">
        <v>4</v>
      </c>
      <c r="R2073" t="s">
        <v>32</v>
      </c>
      <c r="S2073">
        <v>2</v>
      </c>
      <c r="T2073" t="s">
        <v>6461</v>
      </c>
    </row>
    <row r="2074" spans="1:20" x14ac:dyDescent="0.3">
      <c r="A2074" t="s">
        <v>2201</v>
      </c>
      <c r="B2074" t="s">
        <v>6181</v>
      </c>
      <c r="C2074" t="s">
        <v>77</v>
      </c>
      <c r="D2074" t="s">
        <v>72</v>
      </c>
      <c r="E2074" t="s">
        <v>40</v>
      </c>
      <c r="F2074" t="s">
        <v>93</v>
      </c>
      <c r="G2074" t="s">
        <v>94</v>
      </c>
      <c r="H2074" t="s">
        <v>26</v>
      </c>
      <c r="I2074" t="s">
        <v>27</v>
      </c>
      <c r="J2074" t="s">
        <v>6181</v>
      </c>
      <c r="K2074" t="s">
        <v>28</v>
      </c>
      <c r="L2074" t="s">
        <v>28</v>
      </c>
      <c r="M2074">
        <v>521</v>
      </c>
      <c r="N2074" t="s">
        <v>52</v>
      </c>
      <c r="O2074" t="s">
        <v>63</v>
      </c>
      <c r="P2074" t="s">
        <v>31</v>
      </c>
      <c r="Q2074">
        <v>3</v>
      </c>
      <c r="R2074" t="s">
        <v>37</v>
      </c>
      <c r="S2074">
        <v>1</v>
      </c>
      <c r="T2074" t="s">
        <v>6229</v>
      </c>
    </row>
    <row r="2075" spans="1:20" x14ac:dyDescent="0.3">
      <c r="A2075" t="s">
        <v>2202</v>
      </c>
      <c r="B2075" t="s">
        <v>7335</v>
      </c>
      <c r="C2075" t="s">
        <v>81</v>
      </c>
      <c r="D2075" t="s">
        <v>72</v>
      </c>
      <c r="E2075" t="s">
        <v>23</v>
      </c>
      <c r="F2075" t="s">
        <v>154</v>
      </c>
      <c r="G2075" t="s">
        <v>83</v>
      </c>
      <c r="H2075" t="s">
        <v>43</v>
      </c>
      <c r="I2075" t="s">
        <v>27</v>
      </c>
      <c r="J2075" t="s">
        <v>7335</v>
      </c>
      <c r="K2075" t="s">
        <v>28</v>
      </c>
      <c r="L2075" t="s">
        <v>28</v>
      </c>
      <c r="M2075">
        <v>553</v>
      </c>
      <c r="N2075" t="s">
        <v>75</v>
      </c>
      <c r="O2075" t="s">
        <v>43</v>
      </c>
      <c r="P2075" t="s">
        <v>31</v>
      </c>
      <c r="Q2075">
        <v>5</v>
      </c>
      <c r="R2075" t="s">
        <v>119</v>
      </c>
      <c r="S2075">
        <v>2</v>
      </c>
      <c r="T2075" t="s">
        <v>6667</v>
      </c>
    </row>
    <row r="2076" spans="1:20" x14ac:dyDescent="0.3">
      <c r="A2076" t="s">
        <v>2203</v>
      </c>
      <c r="B2076" t="s">
        <v>6900</v>
      </c>
      <c r="C2076" t="s">
        <v>86</v>
      </c>
      <c r="D2076" t="s">
        <v>87</v>
      </c>
      <c r="E2076" t="s">
        <v>67</v>
      </c>
      <c r="F2076" t="s">
        <v>135</v>
      </c>
      <c r="G2076" t="s">
        <v>89</v>
      </c>
      <c r="H2076" t="s">
        <v>43</v>
      </c>
      <c r="I2076" t="s">
        <v>27</v>
      </c>
      <c r="J2076" t="s">
        <v>6900</v>
      </c>
      <c r="K2076" t="s">
        <v>28</v>
      </c>
      <c r="L2076" t="s">
        <v>28</v>
      </c>
      <c r="M2076">
        <v>616</v>
      </c>
      <c r="N2076" t="s">
        <v>122</v>
      </c>
      <c r="O2076" t="s">
        <v>63</v>
      </c>
      <c r="P2076" t="s">
        <v>133</v>
      </c>
      <c r="Q2076">
        <v>2</v>
      </c>
      <c r="R2076" t="s">
        <v>53</v>
      </c>
      <c r="S2076">
        <v>2</v>
      </c>
      <c r="T2076" t="s">
        <v>6582</v>
      </c>
    </row>
    <row r="2077" spans="1:20" x14ac:dyDescent="0.3">
      <c r="A2077" t="s">
        <v>2204</v>
      </c>
      <c r="B2077" t="s">
        <v>7336</v>
      </c>
      <c r="C2077" t="s">
        <v>91</v>
      </c>
      <c r="D2077" t="s">
        <v>87</v>
      </c>
      <c r="E2077" t="s">
        <v>92</v>
      </c>
      <c r="F2077" t="s">
        <v>138</v>
      </c>
      <c r="G2077" t="s">
        <v>36</v>
      </c>
      <c r="H2077" t="s">
        <v>43</v>
      </c>
      <c r="I2077" t="s">
        <v>27</v>
      </c>
      <c r="J2077" t="s">
        <v>7336</v>
      </c>
      <c r="K2077" t="s">
        <v>28</v>
      </c>
      <c r="L2077" t="s">
        <v>28</v>
      </c>
      <c r="M2077">
        <v>668</v>
      </c>
      <c r="N2077" t="s">
        <v>75</v>
      </c>
      <c r="O2077" t="s">
        <v>30</v>
      </c>
      <c r="P2077" t="s">
        <v>31</v>
      </c>
      <c r="Q2077">
        <v>3</v>
      </c>
      <c r="R2077" t="s">
        <v>37</v>
      </c>
      <c r="S2077">
        <v>2</v>
      </c>
      <c r="T2077" t="s">
        <v>6178</v>
      </c>
    </row>
    <row r="2078" spans="1:20" x14ac:dyDescent="0.3">
      <c r="A2078" t="s">
        <v>2205</v>
      </c>
      <c r="B2078" t="s">
        <v>7021</v>
      </c>
      <c r="C2078" t="s">
        <v>21</v>
      </c>
      <c r="D2078" t="s">
        <v>22</v>
      </c>
      <c r="E2078" t="s">
        <v>23</v>
      </c>
      <c r="F2078" t="s">
        <v>99</v>
      </c>
      <c r="G2078" t="s">
        <v>36</v>
      </c>
      <c r="H2078" t="s">
        <v>49</v>
      </c>
      <c r="I2078" t="s">
        <v>50</v>
      </c>
      <c r="J2078" t="s">
        <v>7021</v>
      </c>
      <c r="K2078" t="s">
        <v>6974</v>
      </c>
      <c r="L2078" t="s">
        <v>51</v>
      </c>
      <c r="M2078">
        <v>145</v>
      </c>
      <c r="N2078" t="s">
        <v>52</v>
      </c>
      <c r="O2078" t="s">
        <v>63</v>
      </c>
      <c r="P2078" t="s">
        <v>64</v>
      </c>
      <c r="Q2078" t="s">
        <v>95</v>
      </c>
      <c r="R2078" t="s">
        <v>28</v>
      </c>
      <c r="S2078">
        <v>0</v>
      </c>
      <c r="T2078" t="s">
        <v>6254</v>
      </c>
    </row>
    <row r="2079" spans="1:20" x14ac:dyDescent="0.3">
      <c r="A2079" t="s">
        <v>2206</v>
      </c>
      <c r="B2079" t="s">
        <v>6945</v>
      </c>
      <c r="C2079" t="s">
        <v>34</v>
      </c>
      <c r="D2079" t="s">
        <v>22</v>
      </c>
      <c r="E2079" t="s">
        <v>23</v>
      </c>
      <c r="F2079" t="s">
        <v>288</v>
      </c>
      <c r="G2079" t="s">
        <v>25</v>
      </c>
      <c r="H2079" t="s">
        <v>43</v>
      </c>
      <c r="I2079" t="s">
        <v>50</v>
      </c>
      <c r="J2079" t="s">
        <v>6945</v>
      </c>
      <c r="K2079" t="s">
        <v>6275</v>
      </c>
      <c r="L2079" t="s">
        <v>51</v>
      </c>
      <c r="M2079">
        <v>256</v>
      </c>
      <c r="N2079" t="s">
        <v>29</v>
      </c>
      <c r="O2079" t="s">
        <v>63</v>
      </c>
      <c r="P2079" t="s">
        <v>107</v>
      </c>
      <c r="Q2079">
        <v>4</v>
      </c>
      <c r="R2079" t="s">
        <v>32</v>
      </c>
      <c r="S2079">
        <v>1</v>
      </c>
      <c r="T2079" t="s">
        <v>6316</v>
      </c>
    </row>
    <row r="2080" spans="1:20" x14ac:dyDescent="0.3">
      <c r="A2080" t="s">
        <v>2207</v>
      </c>
      <c r="B2080" t="s">
        <v>6825</v>
      </c>
      <c r="C2080" t="s">
        <v>39</v>
      </c>
      <c r="D2080" t="s">
        <v>22</v>
      </c>
      <c r="E2080" t="s">
        <v>40</v>
      </c>
      <c r="F2080" t="s">
        <v>138</v>
      </c>
      <c r="G2080" t="s">
        <v>36</v>
      </c>
      <c r="H2080" t="s">
        <v>43</v>
      </c>
      <c r="I2080" t="s">
        <v>27</v>
      </c>
      <c r="J2080" t="s">
        <v>6825</v>
      </c>
      <c r="K2080" t="s">
        <v>28</v>
      </c>
      <c r="L2080" t="s">
        <v>28</v>
      </c>
      <c r="M2080">
        <v>331</v>
      </c>
      <c r="N2080" t="s">
        <v>52</v>
      </c>
      <c r="O2080" t="s">
        <v>43</v>
      </c>
      <c r="P2080" t="s">
        <v>107</v>
      </c>
      <c r="Q2080">
        <v>1</v>
      </c>
      <c r="R2080" t="s">
        <v>53</v>
      </c>
      <c r="S2080">
        <v>1</v>
      </c>
      <c r="T2080" t="s">
        <v>6239</v>
      </c>
    </row>
    <row r="2081" spans="1:20" x14ac:dyDescent="0.3">
      <c r="A2081" t="s">
        <v>2208</v>
      </c>
      <c r="B2081" t="s">
        <v>6753</v>
      </c>
      <c r="C2081" t="s">
        <v>46</v>
      </c>
      <c r="D2081" t="s">
        <v>22</v>
      </c>
      <c r="E2081" t="s">
        <v>40</v>
      </c>
      <c r="F2081" t="s">
        <v>41</v>
      </c>
      <c r="G2081" t="s">
        <v>42</v>
      </c>
      <c r="H2081" t="s">
        <v>43</v>
      </c>
      <c r="I2081" t="s">
        <v>27</v>
      </c>
      <c r="J2081" t="s">
        <v>6753</v>
      </c>
      <c r="K2081" t="s">
        <v>28</v>
      </c>
      <c r="L2081" t="s">
        <v>28</v>
      </c>
      <c r="M2081">
        <v>1007</v>
      </c>
      <c r="N2081" t="s">
        <v>29</v>
      </c>
      <c r="O2081" t="s">
        <v>63</v>
      </c>
      <c r="P2081" t="s">
        <v>31</v>
      </c>
      <c r="Q2081">
        <v>4</v>
      </c>
      <c r="R2081" t="s">
        <v>32</v>
      </c>
      <c r="S2081">
        <v>3</v>
      </c>
      <c r="T2081" t="s">
        <v>6212</v>
      </c>
    </row>
    <row r="2082" spans="1:20" x14ac:dyDescent="0.3">
      <c r="A2082" t="s">
        <v>2209</v>
      </c>
      <c r="B2082" t="s">
        <v>6801</v>
      </c>
      <c r="C2082" t="s">
        <v>55</v>
      </c>
      <c r="D2082" t="s">
        <v>56</v>
      </c>
      <c r="E2082" t="s">
        <v>23</v>
      </c>
      <c r="F2082" t="s">
        <v>190</v>
      </c>
      <c r="G2082" t="s">
        <v>58</v>
      </c>
      <c r="H2082" t="s">
        <v>49</v>
      </c>
      <c r="I2082" t="s">
        <v>27</v>
      </c>
      <c r="J2082" t="s">
        <v>6801</v>
      </c>
      <c r="K2082" t="s">
        <v>28</v>
      </c>
      <c r="L2082" t="s">
        <v>28</v>
      </c>
      <c r="M2082">
        <v>172</v>
      </c>
      <c r="N2082" t="s">
        <v>29</v>
      </c>
      <c r="O2082" t="s">
        <v>63</v>
      </c>
      <c r="P2082" t="s">
        <v>107</v>
      </c>
      <c r="Q2082" t="s">
        <v>95</v>
      </c>
      <c r="R2082" t="s">
        <v>28</v>
      </c>
      <c r="S2082">
        <v>0</v>
      </c>
      <c r="T2082" t="s">
        <v>6499</v>
      </c>
    </row>
    <row r="2083" spans="1:20" x14ac:dyDescent="0.3">
      <c r="A2083" t="s">
        <v>2210</v>
      </c>
      <c r="B2083" t="s">
        <v>7301</v>
      </c>
      <c r="C2083" t="s">
        <v>60</v>
      </c>
      <c r="D2083" t="s">
        <v>56</v>
      </c>
      <c r="E2083" t="s">
        <v>40</v>
      </c>
      <c r="F2083" t="s">
        <v>147</v>
      </c>
      <c r="G2083" t="s">
        <v>58</v>
      </c>
      <c r="H2083" t="s">
        <v>26</v>
      </c>
      <c r="I2083" t="s">
        <v>27</v>
      </c>
      <c r="J2083" t="s">
        <v>7301</v>
      </c>
      <c r="K2083" t="s">
        <v>28</v>
      </c>
      <c r="L2083" t="s">
        <v>28</v>
      </c>
      <c r="M2083">
        <v>340</v>
      </c>
      <c r="N2083" t="s">
        <v>29</v>
      </c>
      <c r="O2083" t="s">
        <v>30</v>
      </c>
      <c r="P2083" t="s">
        <v>107</v>
      </c>
      <c r="Q2083">
        <v>5</v>
      </c>
      <c r="R2083" t="s">
        <v>119</v>
      </c>
      <c r="S2083">
        <v>1</v>
      </c>
      <c r="T2083" t="s">
        <v>6262</v>
      </c>
    </row>
    <row r="2084" spans="1:20" x14ac:dyDescent="0.3">
      <c r="A2084" t="s">
        <v>2211</v>
      </c>
      <c r="B2084" t="s">
        <v>7068</v>
      </c>
      <c r="C2084" t="s">
        <v>66</v>
      </c>
      <c r="D2084" t="s">
        <v>56</v>
      </c>
      <c r="E2084" t="s">
        <v>67</v>
      </c>
      <c r="F2084" t="s">
        <v>358</v>
      </c>
      <c r="G2084" t="s">
        <v>69</v>
      </c>
      <c r="H2084" t="s">
        <v>49</v>
      </c>
      <c r="I2084" t="s">
        <v>50</v>
      </c>
      <c r="J2084" t="s">
        <v>7068</v>
      </c>
      <c r="K2084" t="s">
        <v>6927</v>
      </c>
      <c r="L2084" t="s">
        <v>159</v>
      </c>
      <c r="M2084">
        <v>581</v>
      </c>
      <c r="N2084" t="s">
        <v>52</v>
      </c>
      <c r="O2084" t="s">
        <v>63</v>
      </c>
      <c r="P2084" t="s">
        <v>133</v>
      </c>
      <c r="Q2084">
        <v>3</v>
      </c>
      <c r="R2084" t="s">
        <v>37</v>
      </c>
      <c r="S2084">
        <v>2</v>
      </c>
      <c r="T2084" t="s">
        <v>6446</v>
      </c>
    </row>
    <row r="2085" spans="1:20" x14ac:dyDescent="0.3">
      <c r="A2085" t="s">
        <v>2212</v>
      </c>
      <c r="B2085" t="s">
        <v>6488</v>
      </c>
      <c r="C2085" t="s">
        <v>71</v>
      </c>
      <c r="D2085" t="s">
        <v>72</v>
      </c>
      <c r="E2085" t="s">
        <v>23</v>
      </c>
      <c r="F2085" t="s">
        <v>35</v>
      </c>
      <c r="G2085" t="s">
        <v>36</v>
      </c>
      <c r="H2085" t="s">
        <v>26</v>
      </c>
      <c r="I2085" t="s">
        <v>50</v>
      </c>
      <c r="J2085" t="s">
        <v>6488</v>
      </c>
      <c r="K2085" t="s">
        <v>7246</v>
      </c>
      <c r="L2085" t="s">
        <v>51</v>
      </c>
      <c r="M2085">
        <v>167</v>
      </c>
      <c r="N2085" t="s">
        <v>52</v>
      </c>
      <c r="O2085" t="s">
        <v>63</v>
      </c>
      <c r="P2085" t="s">
        <v>107</v>
      </c>
      <c r="Q2085" t="s">
        <v>95</v>
      </c>
      <c r="R2085" t="s">
        <v>28</v>
      </c>
      <c r="S2085">
        <v>0</v>
      </c>
      <c r="T2085" t="s">
        <v>6134</v>
      </c>
    </row>
    <row r="2086" spans="1:20" x14ac:dyDescent="0.3">
      <c r="A2086" t="s">
        <v>2213</v>
      </c>
      <c r="B2086" t="s">
        <v>6486</v>
      </c>
      <c r="C2086" t="s">
        <v>77</v>
      </c>
      <c r="D2086" t="s">
        <v>72</v>
      </c>
      <c r="E2086" t="s">
        <v>40</v>
      </c>
      <c r="F2086" t="s">
        <v>112</v>
      </c>
      <c r="G2086" t="s">
        <v>79</v>
      </c>
      <c r="H2086" t="s">
        <v>43</v>
      </c>
      <c r="I2086" t="s">
        <v>27</v>
      </c>
      <c r="J2086" t="s">
        <v>6486</v>
      </c>
      <c r="K2086" t="s">
        <v>28</v>
      </c>
      <c r="L2086" t="s">
        <v>28</v>
      </c>
      <c r="M2086">
        <v>319</v>
      </c>
      <c r="N2086" t="s">
        <v>52</v>
      </c>
      <c r="O2086" t="s">
        <v>63</v>
      </c>
      <c r="P2086" t="s">
        <v>64</v>
      </c>
      <c r="Q2086">
        <v>3</v>
      </c>
      <c r="R2086" t="s">
        <v>37</v>
      </c>
      <c r="S2086">
        <v>1</v>
      </c>
      <c r="T2086" t="s">
        <v>6207</v>
      </c>
    </row>
    <row r="2087" spans="1:20" x14ac:dyDescent="0.3">
      <c r="A2087" t="s">
        <v>2214</v>
      </c>
      <c r="B2087" t="s">
        <v>6543</v>
      </c>
      <c r="C2087" t="s">
        <v>81</v>
      </c>
      <c r="D2087" t="s">
        <v>72</v>
      </c>
      <c r="E2087" t="s">
        <v>23</v>
      </c>
      <c r="F2087" t="s">
        <v>82</v>
      </c>
      <c r="G2087" t="s">
        <v>83</v>
      </c>
      <c r="H2087" t="s">
        <v>26</v>
      </c>
      <c r="I2087" t="s">
        <v>27</v>
      </c>
      <c r="J2087" t="s">
        <v>6543</v>
      </c>
      <c r="K2087" t="s">
        <v>28</v>
      </c>
      <c r="L2087" t="s">
        <v>28</v>
      </c>
      <c r="M2087">
        <v>798</v>
      </c>
      <c r="N2087" t="s">
        <v>29</v>
      </c>
      <c r="O2087" t="s">
        <v>30</v>
      </c>
      <c r="P2087" t="s">
        <v>44</v>
      </c>
      <c r="Q2087">
        <v>3</v>
      </c>
      <c r="R2087" t="s">
        <v>37</v>
      </c>
      <c r="S2087">
        <v>2</v>
      </c>
      <c r="T2087" t="s">
        <v>6360</v>
      </c>
    </row>
    <row r="2088" spans="1:20" x14ac:dyDescent="0.3">
      <c r="A2088" t="s">
        <v>2215</v>
      </c>
      <c r="B2088" t="s">
        <v>7136</v>
      </c>
      <c r="C2088" t="s">
        <v>86</v>
      </c>
      <c r="D2088" t="s">
        <v>87</v>
      </c>
      <c r="E2088" t="s">
        <v>67</v>
      </c>
      <c r="F2088" t="s">
        <v>93</v>
      </c>
      <c r="G2088" t="s">
        <v>94</v>
      </c>
      <c r="H2088" t="s">
        <v>26</v>
      </c>
      <c r="I2088" t="s">
        <v>27</v>
      </c>
      <c r="J2088" t="s">
        <v>7136</v>
      </c>
      <c r="K2088" t="s">
        <v>28</v>
      </c>
      <c r="L2088" t="s">
        <v>28</v>
      </c>
      <c r="M2088">
        <v>651</v>
      </c>
      <c r="N2088" t="s">
        <v>52</v>
      </c>
      <c r="O2088" t="s">
        <v>63</v>
      </c>
      <c r="P2088" t="s">
        <v>44</v>
      </c>
      <c r="Q2088">
        <v>3</v>
      </c>
      <c r="R2088" t="s">
        <v>37</v>
      </c>
      <c r="S2088">
        <v>2</v>
      </c>
      <c r="T2088" t="s">
        <v>6237</v>
      </c>
    </row>
    <row r="2089" spans="1:20" x14ac:dyDescent="0.3">
      <c r="A2089" t="s">
        <v>2216</v>
      </c>
      <c r="B2089" t="s">
        <v>7026</v>
      </c>
      <c r="C2089" t="s">
        <v>91</v>
      </c>
      <c r="D2089" t="s">
        <v>87</v>
      </c>
      <c r="E2089" t="s">
        <v>92</v>
      </c>
      <c r="F2089" t="s">
        <v>114</v>
      </c>
      <c r="G2089" t="s">
        <v>94</v>
      </c>
      <c r="H2089" t="s">
        <v>43</v>
      </c>
      <c r="I2089" t="s">
        <v>27</v>
      </c>
      <c r="J2089" t="s">
        <v>7026</v>
      </c>
      <c r="K2089" t="s">
        <v>28</v>
      </c>
      <c r="L2089" t="s">
        <v>28</v>
      </c>
      <c r="M2089">
        <v>303</v>
      </c>
      <c r="N2089" t="s">
        <v>52</v>
      </c>
      <c r="O2089" t="s">
        <v>63</v>
      </c>
      <c r="P2089" t="s">
        <v>107</v>
      </c>
      <c r="Q2089">
        <v>3</v>
      </c>
      <c r="R2089" t="s">
        <v>37</v>
      </c>
      <c r="S2089">
        <v>1</v>
      </c>
      <c r="T2089" t="s">
        <v>6296</v>
      </c>
    </row>
    <row r="2090" spans="1:20" x14ac:dyDescent="0.3">
      <c r="A2090" t="s">
        <v>2217</v>
      </c>
      <c r="B2090" t="s">
        <v>6700</v>
      </c>
      <c r="C2090" t="s">
        <v>21</v>
      </c>
      <c r="D2090" t="s">
        <v>22</v>
      </c>
      <c r="E2090" t="s">
        <v>23</v>
      </c>
      <c r="F2090" t="s">
        <v>121</v>
      </c>
      <c r="G2090" t="s">
        <v>25</v>
      </c>
      <c r="H2090" t="s">
        <v>49</v>
      </c>
      <c r="I2090" t="s">
        <v>50</v>
      </c>
      <c r="J2090" t="s">
        <v>6700</v>
      </c>
      <c r="K2090" t="s">
        <v>6947</v>
      </c>
      <c r="L2090" t="s">
        <v>51</v>
      </c>
      <c r="M2090">
        <v>497</v>
      </c>
      <c r="N2090" t="s">
        <v>52</v>
      </c>
      <c r="O2090" t="s">
        <v>63</v>
      </c>
      <c r="P2090" t="s">
        <v>64</v>
      </c>
      <c r="Q2090">
        <v>4</v>
      </c>
      <c r="R2090" t="s">
        <v>32</v>
      </c>
      <c r="S2090">
        <v>1</v>
      </c>
      <c r="T2090" t="s">
        <v>6592</v>
      </c>
    </row>
    <row r="2091" spans="1:20" x14ac:dyDescent="0.3">
      <c r="A2091" t="s">
        <v>2218</v>
      </c>
      <c r="B2091" t="s">
        <v>6749</v>
      </c>
      <c r="C2091" t="s">
        <v>34</v>
      </c>
      <c r="D2091" t="s">
        <v>22</v>
      </c>
      <c r="E2091" t="s">
        <v>23</v>
      </c>
      <c r="F2091" t="s">
        <v>35</v>
      </c>
      <c r="G2091" t="s">
        <v>36</v>
      </c>
      <c r="H2091" t="s">
        <v>26</v>
      </c>
      <c r="I2091" t="s">
        <v>27</v>
      </c>
      <c r="J2091" t="s">
        <v>6749</v>
      </c>
      <c r="K2091" t="s">
        <v>28</v>
      </c>
      <c r="L2091" t="s">
        <v>28</v>
      </c>
      <c r="M2091">
        <v>622</v>
      </c>
      <c r="N2091" t="s">
        <v>29</v>
      </c>
      <c r="O2091" t="s">
        <v>63</v>
      </c>
      <c r="P2091" t="s">
        <v>107</v>
      </c>
      <c r="Q2091">
        <v>4</v>
      </c>
      <c r="R2091" t="s">
        <v>32</v>
      </c>
      <c r="S2091">
        <v>2</v>
      </c>
      <c r="T2091" t="s">
        <v>6412</v>
      </c>
    </row>
    <row r="2092" spans="1:20" x14ac:dyDescent="0.3">
      <c r="A2092" t="s">
        <v>2219</v>
      </c>
      <c r="B2092" t="s">
        <v>7285</v>
      </c>
      <c r="C2092" t="s">
        <v>39</v>
      </c>
      <c r="D2092" t="s">
        <v>22</v>
      </c>
      <c r="E2092" t="s">
        <v>40</v>
      </c>
      <c r="F2092" t="s">
        <v>174</v>
      </c>
      <c r="G2092" t="s">
        <v>42</v>
      </c>
      <c r="H2092" t="s">
        <v>26</v>
      </c>
      <c r="I2092" t="s">
        <v>27</v>
      </c>
      <c r="J2092" t="s">
        <v>7285</v>
      </c>
      <c r="K2092" t="s">
        <v>28</v>
      </c>
      <c r="L2092" t="s">
        <v>28</v>
      </c>
      <c r="M2092">
        <v>987</v>
      </c>
      <c r="N2092" t="s">
        <v>29</v>
      </c>
      <c r="O2092" t="s">
        <v>43</v>
      </c>
      <c r="P2092" t="s">
        <v>64</v>
      </c>
      <c r="Q2092">
        <v>2</v>
      </c>
      <c r="R2092" t="s">
        <v>53</v>
      </c>
      <c r="S2092">
        <v>3</v>
      </c>
      <c r="T2092" t="s">
        <v>6448</v>
      </c>
    </row>
    <row r="2093" spans="1:20" x14ac:dyDescent="0.3">
      <c r="A2093" t="s">
        <v>2220</v>
      </c>
      <c r="B2093" t="s">
        <v>6680</v>
      </c>
      <c r="C2093" t="s">
        <v>46</v>
      </c>
      <c r="D2093" t="s">
        <v>22</v>
      </c>
      <c r="E2093" t="s">
        <v>40</v>
      </c>
      <c r="F2093" t="s">
        <v>47</v>
      </c>
      <c r="G2093" t="s">
        <v>48</v>
      </c>
      <c r="H2093" t="s">
        <v>49</v>
      </c>
      <c r="I2093" t="s">
        <v>27</v>
      </c>
      <c r="J2093" t="s">
        <v>6680</v>
      </c>
      <c r="K2093" t="s">
        <v>28</v>
      </c>
      <c r="L2093" t="s">
        <v>28</v>
      </c>
      <c r="M2093">
        <v>1044</v>
      </c>
      <c r="N2093" t="s">
        <v>75</v>
      </c>
      <c r="O2093" t="s">
        <v>63</v>
      </c>
      <c r="P2093" t="s">
        <v>64</v>
      </c>
      <c r="Q2093">
        <v>3</v>
      </c>
      <c r="R2093" t="s">
        <v>37</v>
      </c>
      <c r="S2093">
        <v>3</v>
      </c>
      <c r="T2093" t="s">
        <v>6975</v>
      </c>
    </row>
    <row r="2094" spans="1:20" x14ac:dyDescent="0.3">
      <c r="A2094" t="s">
        <v>2221</v>
      </c>
      <c r="B2094" t="s">
        <v>6220</v>
      </c>
      <c r="C2094" t="s">
        <v>55</v>
      </c>
      <c r="D2094" t="s">
        <v>56</v>
      </c>
      <c r="E2094" t="s">
        <v>23</v>
      </c>
      <c r="F2094" t="s">
        <v>217</v>
      </c>
      <c r="G2094" t="s">
        <v>58</v>
      </c>
      <c r="H2094" t="s">
        <v>110</v>
      </c>
      <c r="I2094" t="s">
        <v>27</v>
      </c>
      <c r="J2094" t="s">
        <v>6220</v>
      </c>
      <c r="K2094" t="s">
        <v>28</v>
      </c>
      <c r="L2094" t="s">
        <v>28</v>
      </c>
      <c r="M2094">
        <v>376</v>
      </c>
      <c r="N2094" t="s">
        <v>29</v>
      </c>
      <c r="O2094" t="s">
        <v>63</v>
      </c>
      <c r="P2094" t="s">
        <v>107</v>
      </c>
      <c r="Q2094">
        <v>2</v>
      </c>
      <c r="R2094" t="s">
        <v>53</v>
      </c>
      <c r="S2094">
        <v>1</v>
      </c>
      <c r="T2094" t="s">
        <v>6646</v>
      </c>
    </row>
    <row r="2095" spans="1:20" x14ac:dyDescent="0.3">
      <c r="A2095" t="s">
        <v>2222</v>
      </c>
      <c r="B2095" t="s">
        <v>6575</v>
      </c>
      <c r="C2095" t="s">
        <v>60</v>
      </c>
      <c r="D2095" t="s">
        <v>56</v>
      </c>
      <c r="E2095" t="s">
        <v>40</v>
      </c>
      <c r="F2095" t="s">
        <v>57</v>
      </c>
      <c r="G2095" t="s">
        <v>58</v>
      </c>
      <c r="H2095" t="s">
        <v>43</v>
      </c>
      <c r="I2095" t="s">
        <v>27</v>
      </c>
      <c r="J2095" t="s">
        <v>6575</v>
      </c>
      <c r="K2095" t="s">
        <v>28</v>
      </c>
      <c r="L2095" t="s">
        <v>28</v>
      </c>
      <c r="M2095">
        <v>939</v>
      </c>
      <c r="N2095" t="s">
        <v>52</v>
      </c>
      <c r="O2095" t="s">
        <v>63</v>
      </c>
      <c r="P2095" t="s">
        <v>133</v>
      </c>
      <c r="Q2095">
        <v>3</v>
      </c>
      <c r="R2095" t="s">
        <v>37</v>
      </c>
      <c r="S2095">
        <v>3</v>
      </c>
      <c r="T2095" t="s">
        <v>6283</v>
      </c>
    </row>
    <row r="2096" spans="1:20" x14ac:dyDescent="0.3">
      <c r="A2096" t="s">
        <v>2223</v>
      </c>
      <c r="B2096" t="s">
        <v>7039</v>
      </c>
      <c r="C2096" t="s">
        <v>66</v>
      </c>
      <c r="D2096" t="s">
        <v>56</v>
      </c>
      <c r="E2096" t="s">
        <v>67</v>
      </c>
      <c r="F2096" t="s">
        <v>68</v>
      </c>
      <c r="G2096" t="s">
        <v>69</v>
      </c>
      <c r="H2096" t="s">
        <v>26</v>
      </c>
      <c r="I2096" t="s">
        <v>27</v>
      </c>
      <c r="J2096" t="s">
        <v>7039</v>
      </c>
      <c r="K2096" t="s">
        <v>28</v>
      </c>
      <c r="L2096" t="s">
        <v>28</v>
      </c>
      <c r="M2096">
        <v>790</v>
      </c>
      <c r="N2096" t="s">
        <v>52</v>
      </c>
      <c r="O2096" t="s">
        <v>63</v>
      </c>
      <c r="P2096" t="s">
        <v>64</v>
      </c>
      <c r="Q2096">
        <v>5</v>
      </c>
      <c r="R2096" t="s">
        <v>119</v>
      </c>
      <c r="S2096">
        <v>2</v>
      </c>
      <c r="T2096" t="s">
        <v>6395</v>
      </c>
    </row>
    <row r="2097" spans="1:20" x14ac:dyDescent="0.3">
      <c r="A2097" t="s">
        <v>2224</v>
      </c>
      <c r="B2097" t="s">
        <v>6760</v>
      </c>
      <c r="C2097" t="s">
        <v>71</v>
      </c>
      <c r="D2097" t="s">
        <v>72</v>
      </c>
      <c r="E2097" t="s">
        <v>23</v>
      </c>
      <c r="F2097" t="s">
        <v>99</v>
      </c>
      <c r="G2097" t="s">
        <v>36</v>
      </c>
      <c r="H2097" t="s">
        <v>49</v>
      </c>
      <c r="I2097" t="s">
        <v>27</v>
      </c>
      <c r="J2097" t="s">
        <v>6760</v>
      </c>
      <c r="K2097" t="s">
        <v>28</v>
      </c>
      <c r="L2097" t="s">
        <v>28</v>
      </c>
      <c r="M2097">
        <v>397</v>
      </c>
      <c r="N2097" t="s">
        <v>52</v>
      </c>
      <c r="O2097" t="s">
        <v>63</v>
      </c>
      <c r="P2097" t="s">
        <v>64</v>
      </c>
      <c r="Q2097">
        <v>5</v>
      </c>
      <c r="R2097" t="s">
        <v>119</v>
      </c>
      <c r="S2097">
        <v>1</v>
      </c>
      <c r="T2097" t="s">
        <v>6286</v>
      </c>
    </row>
    <row r="2098" spans="1:20" x14ac:dyDescent="0.3">
      <c r="A2098" t="s">
        <v>2225</v>
      </c>
      <c r="B2098" t="s">
        <v>7011</v>
      </c>
      <c r="C2098" t="s">
        <v>77</v>
      </c>
      <c r="D2098" t="s">
        <v>72</v>
      </c>
      <c r="E2098" t="s">
        <v>40</v>
      </c>
      <c r="F2098" t="s">
        <v>78</v>
      </c>
      <c r="G2098" t="s">
        <v>79</v>
      </c>
      <c r="H2098" t="s">
        <v>49</v>
      </c>
      <c r="I2098" t="s">
        <v>27</v>
      </c>
      <c r="J2098" t="s">
        <v>7011</v>
      </c>
      <c r="K2098" t="s">
        <v>28</v>
      </c>
      <c r="L2098" t="s">
        <v>28</v>
      </c>
      <c r="M2098">
        <v>967</v>
      </c>
      <c r="N2098" t="s">
        <v>75</v>
      </c>
      <c r="O2098" t="s">
        <v>170</v>
      </c>
      <c r="P2098" t="s">
        <v>133</v>
      </c>
      <c r="Q2098">
        <v>3</v>
      </c>
      <c r="R2098" t="s">
        <v>37</v>
      </c>
      <c r="S2098">
        <v>3</v>
      </c>
      <c r="T2098" t="s">
        <v>6852</v>
      </c>
    </row>
    <row r="2099" spans="1:20" x14ac:dyDescent="0.3">
      <c r="A2099" t="s">
        <v>2226</v>
      </c>
      <c r="B2099" t="s">
        <v>6784</v>
      </c>
      <c r="C2099" t="s">
        <v>81</v>
      </c>
      <c r="D2099" t="s">
        <v>72</v>
      </c>
      <c r="E2099" t="s">
        <v>23</v>
      </c>
      <c r="F2099" t="s">
        <v>154</v>
      </c>
      <c r="G2099" t="s">
        <v>83</v>
      </c>
      <c r="H2099" t="s">
        <v>43</v>
      </c>
      <c r="I2099" t="s">
        <v>27</v>
      </c>
      <c r="J2099" t="s">
        <v>6784</v>
      </c>
      <c r="K2099" t="s">
        <v>28</v>
      </c>
      <c r="L2099" t="s">
        <v>28</v>
      </c>
      <c r="M2099">
        <v>485</v>
      </c>
      <c r="N2099" t="s">
        <v>52</v>
      </c>
      <c r="O2099" t="s">
        <v>63</v>
      </c>
      <c r="P2099" t="s">
        <v>107</v>
      </c>
      <c r="Q2099">
        <v>3</v>
      </c>
      <c r="R2099" t="s">
        <v>37</v>
      </c>
      <c r="S2099">
        <v>1</v>
      </c>
      <c r="T2099" t="s">
        <v>6237</v>
      </c>
    </row>
    <row r="2100" spans="1:20" x14ac:dyDescent="0.3">
      <c r="A2100" t="s">
        <v>2227</v>
      </c>
      <c r="B2100" t="s">
        <v>6709</v>
      </c>
      <c r="C2100" t="s">
        <v>86</v>
      </c>
      <c r="D2100" t="s">
        <v>87</v>
      </c>
      <c r="E2100" t="s">
        <v>67</v>
      </c>
      <c r="F2100" t="s">
        <v>135</v>
      </c>
      <c r="G2100" t="s">
        <v>89</v>
      </c>
      <c r="H2100" t="s">
        <v>43</v>
      </c>
      <c r="I2100" t="s">
        <v>50</v>
      </c>
      <c r="J2100" t="s">
        <v>6709</v>
      </c>
      <c r="K2100" t="s">
        <v>7202</v>
      </c>
      <c r="L2100" t="s">
        <v>51</v>
      </c>
      <c r="M2100">
        <v>126</v>
      </c>
      <c r="N2100" t="s">
        <v>75</v>
      </c>
      <c r="O2100" t="s">
        <v>30</v>
      </c>
      <c r="P2100" t="s">
        <v>44</v>
      </c>
      <c r="Q2100" t="s">
        <v>95</v>
      </c>
      <c r="R2100" t="s">
        <v>28</v>
      </c>
      <c r="S2100">
        <v>0</v>
      </c>
      <c r="T2100" t="s">
        <v>6138</v>
      </c>
    </row>
    <row r="2101" spans="1:20" x14ac:dyDescent="0.3">
      <c r="A2101" t="s">
        <v>2228</v>
      </c>
      <c r="B2101" t="s">
        <v>7337</v>
      </c>
      <c r="C2101" t="s">
        <v>91</v>
      </c>
      <c r="D2101" t="s">
        <v>87</v>
      </c>
      <c r="E2101" t="s">
        <v>92</v>
      </c>
      <c r="F2101" t="s">
        <v>99</v>
      </c>
      <c r="G2101" t="s">
        <v>36</v>
      </c>
      <c r="H2101" t="s">
        <v>49</v>
      </c>
      <c r="I2101" t="s">
        <v>27</v>
      </c>
      <c r="J2101" t="s">
        <v>7337</v>
      </c>
      <c r="K2101" t="s">
        <v>28</v>
      </c>
      <c r="L2101" t="s">
        <v>28</v>
      </c>
      <c r="M2101">
        <v>765</v>
      </c>
      <c r="N2101" t="s">
        <v>29</v>
      </c>
      <c r="O2101" t="s">
        <v>63</v>
      </c>
      <c r="P2101" t="s">
        <v>107</v>
      </c>
      <c r="Q2101">
        <v>3</v>
      </c>
      <c r="R2101" t="s">
        <v>37</v>
      </c>
      <c r="S2101">
        <v>2</v>
      </c>
      <c r="T2101" t="s">
        <v>6136</v>
      </c>
    </row>
    <row r="2102" spans="1:20" x14ac:dyDescent="0.3">
      <c r="A2102" t="s">
        <v>2229</v>
      </c>
      <c r="B2102" t="s">
        <v>6278</v>
      </c>
      <c r="C2102" t="s">
        <v>21</v>
      </c>
      <c r="D2102" t="s">
        <v>22</v>
      </c>
      <c r="E2102" t="s">
        <v>23</v>
      </c>
      <c r="F2102" t="s">
        <v>727</v>
      </c>
      <c r="G2102" t="s">
        <v>25</v>
      </c>
      <c r="H2102" t="s">
        <v>110</v>
      </c>
      <c r="I2102" t="s">
        <v>27</v>
      </c>
      <c r="J2102" t="s">
        <v>6278</v>
      </c>
      <c r="K2102" t="s">
        <v>28</v>
      </c>
      <c r="L2102" t="s">
        <v>28</v>
      </c>
      <c r="M2102">
        <v>747</v>
      </c>
      <c r="N2102" t="s">
        <v>29</v>
      </c>
      <c r="O2102" t="s">
        <v>170</v>
      </c>
      <c r="P2102" t="s">
        <v>31</v>
      </c>
      <c r="Q2102">
        <v>3</v>
      </c>
      <c r="R2102" t="s">
        <v>37</v>
      </c>
      <c r="S2102">
        <v>2</v>
      </c>
      <c r="T2102" t="s">
        <v>7252</v>
      </c>
    </row>
    <row r="2103" spans="1:20" x14ac:dyDescent="0.3">
      <c r="A2103" t="s">
        <v>2230</v>
      </c>
      <c r="B2103" t="s">
        <v>6618</v>
      </c>
      <c r="C2103" t="s">
        <v>34</v>
      </c>
      <c r="D2103" t="s">
        <v>22</v>
      </c>
      <c r="E2103" t="s">
        <v>23</v>
      </c>
      <c r="F2103" t="s">
        <v>35</v>
      </c>
      <c r="G2103" t="s">
        <v>36</v>
      </c>
      <c r="H2103" t="s">
        <v>26</v>
      </c>
      <c r="I2103" t="s">
        <v>27</v>
      </c>
      <c r="J2103" t="s">
        <v>6618</v>
      </c>
      <c r="K2103" t="s">
        <v>28</v>
      </c>
      <c r="L2103" t="s">
        <v>28</v>
      </c>
      <c r="M2103">
        <v>144</v>
      </c>
      <c r="N2103" t="s">
        <v>75</v>
      </c>
      <c r="O2103" t="s">
        <v>63</v>
      </c>
      <c r="P2103" t="s">
        <v>31</v>
      </c>
      <c r="Q2103" t="s">
        <v>95</v>
      </c>
      <c r="R2103" t="s">
        <v>28</v>
      </c>
      <c r="S2103">
        <v>0</v>
      </c>
      <c r="T2103" t="s">
        <v>6198</v>
      </c>
    </row>
    <row r="2104" spans="1:20" x14ac:dyDescent="0.3">
      <c r="A2104" t="s">
        <v>2231</v>
      </c>
      <c r="B2104" t="s">
        <v>6421</v>
      </c>
      <c r="C2104" t="s">
        <v>39</v>
      </c>
      <c r="D2104" t="s">
        <v>22</v>
      </c>
      <c r="E2104" t="s">
        <v>40</v>
      </c>
      <c r="F2104" t="s">
        <v>174</v>
      </c>
      <c r="G2104" t="s">
        <v>42</v>
      </c>
      <c r="H2104" t="s">
        <v>26</v>
      </c>
      <c r="I2104" t="s">
        <v>27</v>
      </c>
      <c r="J2104" t="s">
        <v>6421</v>
      </c>
      <c r="K2104" t="s">
        <v>28</v>
      </c>
      <c r="L2104" t="s">
        <v>28</v>
      </c>
      <c r="M2104">
        <v>520</v>
      </c>
      <c r="N2104" t="s">
        <v>75</v>
      </c>
      <c r="O2104" t="s">
        <v>170</v>
      </c>
      <c r="P2104" t="s">
        <v>31</v>
      </c>
      <c r="Q2104">
        <v>3</v>
      </c>
      <c r="R2104" t="s">
        <v>37</v>
      </c>
      <c r="S2104">
        <v>1</v>
      </c>
      <c r="T2104" t="s">
        <v>6161</v>
      </c>
    </row>
    <row r="2105" spans="1:20" x14ac:dyDescent="0.3">
      <c r="A2105" t="s">
        <v>2232</v>
      </c>
      <c r="B2105" t="s">
        <v>6994</v>
      </c>
      <c r="C2105" t="s">
        <v>46</v>
      </c>
      <c r="D2105" t="s">
        <v>22</v>
      </c>
      <c r="E2105" t="s">
        <v>40</v>
      </c>
      <c r="F2105" t="s">
        <v>143</v>
      </c>
      <c r="G2105" t="s">
        <v>48</v>
      </c>
      <c r="H2105" t="s">
        <v>43</v>
      </c>
      <c r="I2105" t="s">
        <v>50</v>
      </c>
      <c r="J2105" t="s">
        <v>6994</v>
      </c>
      <c r="K2105" t="s">
        <v>7018</v>
      </c>
      <c r="L2105" t="s">
        <v>51</v>
      </c>
      <c r="M2105">
        <v>98</v>
      </c>
      <c r="N2105" t="s">
        <v>29</v>
      </c>
      <c r="O2105" t="s">
        <v>63</v>
      </c>
      <c r="P2105" t="s">
        <v>64</v>
      </c>
      <c r="Q2105" t="s">
        <v>95</v>
      </c>
      <c r="R2105" t="s">
        <v>28</v>
      </c>
      <c r="S2105">
        <v>0</v>
      </c>
      <c r="T2105" t="s">
        <v>6172</v>
      </c>
    </row>
    <row r="2106" spans="1:20" x14ac:dyDescent="0.3">
      <c r="A2106" t="s">
        <v>2233</v>
      </c>
      <c r="B2106" t="s">
        <v>6553</v>
      </c>
      <c r="C2106" t="s">
        <v>55</v>
      </c>
      <c r="D2106" t="s">
        <v>56</v>
      </c>
      <c r="E2106" t="s">
        <v>23</v>
      </c>
      <c r="F2106" t="s">
        <v>61</v>
      </c>
      <c r="G2106" t="s">
        <v>62</v>
      </c>
      <c r="H2106" t="s">
        <v>26</v>
      </c>
      <c r="I2106" t="s">
        <v>50</v>
      </c>
      <c r="J2106" t="s">
        <v>6553</v>
      </c>
      <c r="K2106" t="s">
        <v>6958</v>
      </c>
      <c r="L2106" t="s">
        <v>51</v>
      </c>
      <c r="M2106">
        <v>406</v>
      </c>
      <c r="N2106" t="s">
        <v>52</v>
      </c>
      <c r="O2106" t="s">
        <v>105</v>
      </c>
      <c r="P2106" t="s">
        <v>64</v>
      </c>
      <c r="Q2106">
        <v>3</v>
      </c>
      <c r="R2106" t="s">
        <v>37</v>
      </c>
      <c r="S2106">
        <v>1</v>
      </c>
      <c r="T2106" t="s">
        <v>6196</v>
      </c>
    </row>
    <row r="2107" spans="1:20" x14ac:dyDescent="0.3">
      <c r="A2107" t="s">
        <v>2234</v>
      </c>
      <c r="B2107" t="s">
        <v>7234</v>
      </c>
      <c r="C2107" t="s">
        <v>60</v>
      </c>
      <c r="D2107" t="s">
        <v>56</v>
      </c>
      <c r="E2107" t="s">
        <v>40</v>
      </c>
      <c r="F2107" t="s">
        <v>104</v>
      </c>
      <c r="G2107" t="s">
        <v>62</v>
      </c>
      <c r="H2107" t="s">
        <v>43</v>
      </c>
      <c r="I2107" t="s">
        <v>27</v>
      </c>
      <c r="J2107" t="s">
        <v>7234</v>
      </c>
      <c r="K2107" t="s">
        <v>28</v>
      </c>
      <c r="L2107" t="s">
        <v>28</v>
      </c>
      <c r="M2107">
        <v>445</v>
      </c>
      <c r="N2107" t="s">
        <v>29</v>
      </c>
      <c r="O2107" t="s">
        <v>30</v>
      </c>
      <c r="P2107" t="s">
        <v>31</v>
      </c>
      <c r="Q2107">
        <v>3</v>
      </c>
      <c r="R2107" t="s">
        <v>37</v>
      </c>
      <c r="S2107">
        <v>1</v>
      </c>
      <c r="T2107" t="s">
        <v>6249</v>
      </c>
    </row>
    <row r="2108" spans="1:20" x14ac:dyDescent="0.3">
      <c r="A2108" t="s">
        <v>2235</v>
      </c>
      <c r="B2108" t="s">
        <v>7155</v>
      </c>
      <c r="C2108" t="s">
        <v>66</v>
      </c>
      <c r="D2108" t="s">
        <v>56</v>
      </c>
      <c r="E2108" t="s">
        <v>67</v>
      </c>
      <c r="F2108" t="s">
        <v>99</v>
      </c>
      <c r="G2108" t="s">
        <v>36</v>
      </c>
      <c r="H2108" t="s">
        <v>49</v>
      </c>
      <c r="I2108" t="s">
        <v>27</v>
      </c>
      <c r="J2108" t="s">
        <v>7155</v>
      </c>
      <c r="K2108" t="s">
        <v>28</v>
      </c>
      <c r="L2108" t="s">
        <v>28</v>
      </c>
      <c r="M2108">
        <v>585</v>
      </c>
      <c r="N2108" t="s">
        <v>29</v>
      </c>
      <c r="O2108" t="s">
        <v>63</v>
      </c>
      <c r="P2108" t="s">
        <v>107</v>
      </c>
      <c r="Q2108">
        <v>3</v>
      </c>
      <c r="R2108" t="s">
        <v>37</v>
      </c>
      <c r="S2108">
        <v>2</v>
      </c>
      <c r="T2108" t="s">
        <v>6646</v>
      </c>
    </row>
    <row r="2109" spans="1:20" x14ac:dyDescent="0.3">
      <c r="A2109" t="s">
        <v>2236</v>
      </c>
      <c r="B2109" t="s">
        <v>6226</v>
      </c>
      <c r="C2109" t="s">
        <v>71</v>
      </c>
      <c r="D2109" t="s">
        <v>72</v>
      </c>
      <c r="E2109" t="s">
        <v>23</v>
      </c>
      <c r="F2109" t="s">
        <v>150</v>
      </c>
      <c r="G2109" t="s">
        <v>74</v>
      </c>
      <c r="H2109" t="s">
        <v>26</v>
      </c>
      <c r="I2109" t="s">
        <v>27</v>
      </c>
      <c r="J2109" t="s">
        <v>6226</v>
      </c>
      <c r="K2109" t="s">
        <v>28</v>
      </c>
      <c r="L2109" t="s">
        <v>28</v>
      </c>
      <c r="M2109">
        <v>502</v>
      </c>
      <c r="N2109" t="s">
        <v>75</v>
      </c>
      <c r="O2109" t="s">
        <v>30</v>
      </c>
      <c r="P2109" t="s">
        <v>133</v>
      </c>
      <c r="Q2109">
        <v>4</v>
      </c>
      <c r="R2109" t="s">
        <v>32</v>
      </c>
      <c r="S2109">
        <v>1</v>
      </c>
      <c r="T2109" t="s">
        <v>6592</v>
      </c>
    </row>
    <row r="2110" spans="1:20" x14ac:dyDescent="0.3">
      <c r="A2110" t="s">
        <v>2237</v>
      </c>
      <c r="B2110" t="s">
        <v>6372</v>
      </c>
      <c r="C2110" t="s">
        <v>77</v>
      </c>
      <c r="D2110" t="s">
        <v>72</v>
      </c>
      <c r="E2110" t="s">
        <v>40</v>
      </c>
      <c r="F2110" t="s">
        <v>152</v>
      </c>
      <c r="G2110" t="s">
        <v>94</v>
      </c>
      <c r="H2110" t="s">
        <v>49</v>
      </c>
      <c r="I2110" t="s">
        <v>27</v>
      </c>
      <c r="J2110" t="s">
        <v>6372</v>
      </c>
      <c r="K2110" t="s">
        <v>28</v>
      </c>
      <c r="L2110" t="s">
        <v>28</v>
      </c>
      <c r="M2110">
        <v>163</v>
      </c>
      <c r="N2110" t="s">
        <v>52</v>
      </c>
      <c r="O2110" t="s">
        <v>63</v>
      </c>
      <c r="P2110" t="s">
        <v>64</v>
      </c>
      <c r="Q2110" t="s">
        <v>95</v>
      </c>
      <c r="R2110" t="s">
        <v>28</v>
      </c>
      <c r="S2110">
        <v>0</v>
      </c>
      <c r="T2110" t="s">
        <v>6891</v>
      </c>
    </row>
    <row r="2111" spans="1:20" x14ac:dyDescent="0.3">
      <c r="A2111" t="s">
        <v>2238</v>
      </c>
      <c r="B2111" t="s">
        <v>6487</v>
      </c>
      <c r="C2111" t="s">
        <v>81</v>
      </c>
      <c r="D2111" t="s">
        <v>72</v>
      </c>
      <c r="E2111" t="s">
        <v>23</v>
      </c>
      <c r="F2111" t="s">
        <v>223</v>
      </c>
      <c r="G2111" t="s">
        <v>83</v>
      </c>
      <c r="H2111" t="s">
        <v>49</v>
      </c>
      <c r="I2111" t="s">
        <v>27</v>
      </c>
      <c r="J2111" t="s">
        <v>6487</v>
      </c>
      <c r="K2111" t="s">
        <v>28</v>
      </c>
      <c r="L2111" t="s">
        <v>28</v>
      </c>
      <c r="M2111">
        <v>824</v>
      </c>
      <c r="N2111" t="s">
        <v>29</v>
      </c>
      <c r="O2111" t="s">
        <v>30</v>
      </c>
      <c r="P2111" t="s">
        <v>64</v>
      </c>
      <c r="Q2111">
        <v>3</v>
      </c>
      <c r="R2111" t="s">
        <v>37</v>
      </c>
      <c r="S2111">
        <v>2</v>
      </c>
      <c r="T2111" t="s">
        <v>6571</v>
      </c>
    </row>
    <row r="2112" spans="1:20" x14ac:dyDescent="0.3">
      <c r="A2112" t="s">
        <v>2239</v>
      </c>
      <c r="B2112" t="s">
        <v>6415</v>
      </c>
      <c r="C2112" t="s">
        <v>86</v>
      </c>
      <c r="D2112" t="s">
        <v>87</v>
      </c>
      <c r="E2112" t="s">
        <v>67</v>
      </c>
      <c r="F2112" t="s">
        <v>88</v>
      </c>
      <c r="G2112" t="s">
        <v>89</v>
      </c>
      <c r="H2112" t="s">
        <v>49</v>
      </c>
      <c r="I2112" t="s">
        <v>27</v>
      </c>
      <c r="J2112" t="s">
        <v>6415</v>
      </c>
      <c r="K2112" t="s">
        <v>28</v>
      </c>
      <c r="L2112" t="s">
        <v>28</v>
      </c>
      <c r="M2112">
        <v>1014</v>
      </c>
      <c r="N2112" t="s">
        <v>52</v>
      </c>
      <c r="O2112" t="s">
        <v>43</v>
      </c>
      <c r="P2112" t="s">
        <v>64</v>
      </c>
      <c r="Q2112">
        <v>2</v>
      </c>
      <c r="R2112" t="s">
        <v>53</v>
      </c>
      <c r="S2112">
        <v>3</v>
      </c>
      <c r="T2112" t="s">
        <v>6891</v>
      </c>
    </row>
    <row r="2113" spans="1:20" x14ac:dyDescent="0.3">
      <c r="A2113" t="s">
        <v>2240</v>
      </c>
      <c r="B2113" t="s">
        <v>7270</v>
      </c>
      <c r="C2113" t="s">
        <v>91</v>
      </c>
      <c r="D2113" t="s">
        <v>87</v>
      </c>
      <c r="E2113" t="s">
        <v>92</v>
      </c>
      <c r="F2113" t="s">
        <v>93</v>
      </c>
      <c r="G2113" t="s">
        <v>94</v>
      </c>
      <c r="H2113" t="s">
        <v>26</v>
      </c>
      <c r="I2113" t="s">
        <v>50</v>
      </c>
      <c r="J2113" t="s">
        <v>7270</v>
      </c>
      <c r="K2113" t="s">
        <v>7338</v>
      </c>
      <c r="L2113" t="s">
        <v>51</v>
      </c>
      <c r="M2113">
        <v>366</v>
      </c>
      <c r="N2113" t="s">
        <v>52</v>
      </c>
      <c r="O2113" t="s">
        <v>30</v>
      </c>
      <c r="P2113" t="s">
        <v>64</v>
      </c>
      <c r="Q2113">
        <v>4</v>
      </c>
      <c r="R2113" t="s">
        <v>32</v>
      </c>
      <c r="S2113">
        <v>1</v>
      </c>
      <c r="T2113" t="s">
        <v>6191</v>
      </c>
    </row>
    <row r="2114" spans="1:20" x14ac:dyDescent="0.3">
      <c r="A2114" t="s">
        <v>2241</v>
      </c>
      <c r="B2114" t="s">
        <v>6183</v>
      </c>
      <c r="C2114" t="s">
        <v>21</v>
      </c>
      <c r="D2114" t="s">
        <v>22</v>
      </c>
      <c r="E2114" t="s">
        <v>23</v>
      </c>
      <c r="F2114" t="s">
        <v>24</v>
      </c>
      <c r="G2114" t="s">
        <v>25</v>
      </c>
      <c r="H2114" t="s">
        <v>26</v>
      </c>
      <c r="I2114" t="s">
        <v>27</v>
      </c>
      <c r="J2114" t="s">
        <v>6183</v>
      </c>
      <c r="K2114" t="s">
        <v>28</v>
      </c>
      <c r="L2114" t="s">
        <v>28</v>
      </c>
      <c r="M2114">
        <v>557</v>
      </c>
      <c r="N2114" t="s">
        <v>29</v>
      </c>
      <c r="O2114" t="s">
        <v>63</v>
      </c>
      <c r="P2114" t="s">
        <v>31</v>
      </c>
      <c r="Q2114">
        <v>5</v>
      </c>
      <c r="R2114" t="s">
        <v>119</v>
      </c>
      <c r="S2114">
        <v>2</v>
      </c>
      <c r="T2114" t="s">
        <v>6298</v>
      </c>
    </row>
    <row r="2115" spans="1:20" x14ac:dyDescent="0.3">
      <c r="A2115" t="s">
        <v>2242</v>
      </c>
      <c r="B2115" t="s">
        <v>6142</v>
      </c>
      <c r="C2115" t="s">
        <v>34</v>
      </c>
      <c r="D2115" t="s">
        <v>22</v>
      </c>
      <c r="E2115" t="s">
        <v>23</v>
      </c>
      <c r="F2115" t="s">
        <v>99</v>
      </c>
      <c r="G2115" t="s">
        <v>36</v>
      </c>
      <c r="H2115" t="s">
        <v>49</v>
      </c>
      <c r="I2115" t="s">
        <v>27</v>
      </c>
      <c r="J2115" t="s">
        <v>6142</v>
      </c>
      <c r="K2115" t="s">
        <v>28</v>
      </c>
      <c r="L2115" t="s">
        <v>28</v>
      </c>
      <c r="M2115">
        <v>748</v>
      </c>
      <c r="N2115" t="s">
        <v>75</v>
      </c>
      <c r="O2115" t="s">
        <v>63</v>
      </c>
      <c r="P2115" t="s">
        <v>31</v>
      </c>
      <c r="Q2115">
        <v>5</v>
      </c>
      <c r="R2115" t="s">
        <v>119</v>
      </c>
      <c r="S2115">
        <v>2</v>
      </c>
      <c r="T2115" t="s">
        <v>6291</v>
      </c>
    </row>
    <row r="2116" spans="1:20" x14ac:dyDescent="0.3">
      <c r="A2116" t="s">
        <v>2243</v>
      </c>
      <c r="B2116" t="s">
        <v>6454</v>
      </c>
      <c r="C2116" t="s">
        <v>39</v>
      </c>
      <c r="D2116" t="s">
        <v>22</v>
      </c>
      <c r="E2116" t="s">
        <v>40</v>
      </c>
      <c r="F2116" t="s">
        <v>143</v>
      </c>
      <c r="G2116" t="s">
        <v>48</v>
      </c>
      <c r="H2116" t="s">
        <v>43</v>
      </c>
      <c r="I2116" t="s">
        <v>50</v>
      </c>
      <c r="J2116" t="s">
        <v>6454</v>
      </c>
      <c r="K2116" t="s">
        <v>7291</v>
      </c>
      <c r="L2116" t="s">
        <v>159</v>
      </c>
      <c r="M2116">
        <v>253</v>
      </c>
      <c r="N2116" t="s">
        <v>52</v>
      </c>
      <c r="O2116" t="s">
        <v>30</v>
      </c>
      <c r="P2116" t="s">
        <v>64</v>
      </c>
      <c r="Q2116">
        <v>2</v>
      </c>
      <c r="R2116" t="s">
        <v>53</v>
      </c>
      <c r="S2116">
        <v>1</v>
      </c>
      <c r="T2116" t="s">
        <v>6465</v>
      </c>
    </row>
    <row r="2117" spans="1:20" x14ac:dyDescent="0.3">
      <c r="A2117" t="s">
        <v>2244</v>
      </c>
      <c r="B2117" t="s">
        <v>7026</v>
      </c>
      <c r="C2117" t="s">
        <v>46</v>
      </c>
      <c r="D2117" t="s">
        <v>22</v>
      </c>
      <c r="E2117" t="s">
        <v>40</v>
      </c>
      <c r="F2117" t="s">
        <v>47</v>
      </c>
      <c r="G2117" t="s">
        <v>48</v>
      </c>
      <c r="H2117" t="s">
        <v>49</v>
      </c>
      <c r="I2117" t="s">
        <v>27</v>
      </c>
      <c r="J2117" t="s">
        <v>7026</v>
      </c>
      <c r="K2117" t="s">
        <v>28</v>
      </c>
      <c r="L2117" t="s">
        <v>28</v>
      </c>
      <c r="M2117">
        <v>303</v>
      </c>
      <c r="N2117" t="s">
        <v>75</v>
      </c>
      <c r="O2117" t="s">
        <v>43</v>
      </c>
      <c r="P2117" t="s">
        <v>31</v>
      </c>
      <c r="Q2117">
        <v>4</v>
      </c>
      <c r="R2117" t="s">
        <v>32</v>
      </c>
      <c r="S2117">
        <v>1</v>
      </c>
      <c r="T2117" t="s">
        <v>6165</v>
      </c>
    </row>
    <row r="2118" spans="1:20" x14ac:dyDescent="0.3">
      <c r="A2118" t="s">
        <v>2245</v>
      </c>
      <c r="B2118" t="s">
        <v>7244</v>
      </c>
      <c r="C2118" t="s">
        <v>55</v>
      </c>
      <c r="D2118" t="s">
        <v>56</v>
      </c>
      <c r="E2118" t="s">
        <v>23</v>
      </c>
      <c r="F2118" t="s">
        <v>57</v>
      </c>
      <c r="G2118" t="s">
        <v>58</v>
      </c>
      <c r="H2118" t="s">
        <v>43</v>
      </c>
      <c r="I2118" t="s">
        <v>27</v>
      </c>
      <c r="J2118" t="s">
        <v>7244</v>
      </c>
      <c r="K2118" t="s">
        <v>28</v>
      </c>
      <c r="L2118" t="s">
        <v>28</v>
      </c>
      <c r="M2118">
        <v>838</v>
      </c>
      <c r="N2118" t="s">
        <v>75</v>
      </c>
      <c r="O2118" t="s">
        <v>63</v>
      </c>
      <c r="P2118" t="s">
        <v>31</v>
      </c>
      <c r="Q2118">
        <v>1</v>
      </c>
      <c r="R2118" t="s">
        <v>53</v>
      </c>
      <c r="S2118">
        <v>2</v>
      </c>
      <c r="T2118" t="s">
        <v>6169</v>
      </c>
    </row>
    <row r="2119" spans="1:20" x14ac:dyDescent="0.3">
      <c r="A2119" t="s">
        <v>2246</v>
      </c>
      <c r="B2119" t="s">
        <v>6860</v>
      </c>
      <c r="C2119" t="s">
        <v>60</v>
      </c>
      <c r="D2119" t="s">
        <v>56</v>
      </c>
      <c r="E2119" t="s">
        <v>40</v>
      </c>
      <c r="F2119" t="s">
        <v>104</v>
      </c>
      <c r="G2119" t="s">
        <v>62</v>
      </c>
      <c r="H2119" t="s">
        <v>43</v>
      </c>
      <c r="I2119" t="s">
        <v>27</v>
      </c>
      <c r="J2119" t="s">
        <v>6860</v>
      </c>
      <c r="K2119" t="s">
        <v>28</v>
      </c>
      <c r="L2119" t="s">
        <v>28</v>
      </c>
      <c r="M2119">
        <v>988</v>
      </c>
      <c r="N2119" t="s">
        <v>75</v>
      </c>
      <c r="O2119" t="s">
        <v>63</v>
      </c>
      <c r="P2119" t="s">
        <v>64</v>
      </c>
      <c r="Q2119">
        <v>3</v>
      </c>
      <c r="R2119" t="s">
        <v>37</v>
      </c>
      <c r="S2119">
        <v>3</v>
      </c>
      <c r="T2119" t="s">
        <v>6155</v>
      </c>
    </row>
    <row r="2120" spans="1:20" x14ac:dyDescent="0.3">
      <c r="A2120" t="s">
        <v>2247</v>
      </c>
      <c r="B2120" t="s">
        <v>6318</v>
      </c>
      <c r="C2120" t="s">
        <v>66</v>
      </c>
      <c r="D2120" t="s">
        <v>56</v>
      </c>
      <c r="E2120" t="s">
        <v>67</v>
      </c>
      <c r="F2120" t="s">
        <v>68</v>
      </c>
      <c r="G2120" t="s">
        <v>69</v>
      </c>
      <c r="H2120" t="s">
        <v>26</v>
      </c>
      <c r="I2120" t="s">
        <v>27</v>
      </c>
      <c r="J2120" t="s">
        <v>6318</v>
      </c>
      <c r="K2120" t="s">
        <v>28</v>
      </c>
      <c r="L2120" t="s">
        <v>28</v>
      </c>
      <c r="M2120">
        <v>116</v>
      </c>
      <c r="N2120" t="s">
        <v>29</v>
      </c>
      <c r="O2120" t="s">
        <v>63</v>
      </c>
      <c r="P2120" t="s">
        <v>31</v>
      </c>
      <c r="Q2120" t="s">
        <v>95</v>
      </c>
      <c r="R2120" t="s">
        <v>28</v>
      </c>
      <c r="S2120">
        <v>0</v>
      </c>
      <c r="T2120" t="s">
        <v>6219</v>
      </c>
    </row>
    <row r="2121" spans="1:20" x14ac:dyDescent="0.3">
      <c r="A2121" t="s">
        <v>2248</v>
      </c>
      <c r="B2121" t="s">
        <v>6680</v>
      </c>
      <c r="C2121" t="s">
        <v>71</v>
      </c>
      <c r="D2121" t="s">
        <v>72</v>
      </c>
      <c r="E2121" t="s">
        <v>23</v>
      </c>
      <c r="F2121" t="s">
        <v>150</v>
      </c>
      <c r="G2121" t="s">
        <v>74</v>
      </c>
      <c r="H2121" t="s">
        <v>26</v>
      </c>
      <c r="I2121" t="s">
        <v>27</v>
      </c>
      <c r="J2121" t="s">
        <v>6680</v>
      </c>
      <c r="K2121" t="s">
        <v>28</v>
      </c>
      <c r="L2121" t="s">
        <v>28</v>
      </c>
      <c r="M2121">
        <v>1044</v>
      </c>
      <c r="N2121" t="s">
        <v>52</v>
      </c>
      <c r="O2121" t="s">
        <v>105</v>
      </c>
      <c r="P2121" t="s">
        <v>64</v>
      </c>
      <c r="Q2121">
        <v>3</v>
      </c>
      <c r="R2121" t="s">
        <v>37</v>
      </c>
      <c r="S2121">
        <v>3</v>
      </c>
      <c r="T2121" t="s">
        <v>6381</v>
      </c>
    </row>
    <row r="2122" spans="1:20" x14ac:dyDescent="0.3">
      <c r="A2122" t="s">
        <v>2249</v>
      </c>
      <c r="B2122" t="s">
        <v>6693</v>
      </c>
      <c r="C2122" t="s">
        <v>77</v>
      </c>
      <c r="D2122" t="s">
        <v>72</v>
      </c>
      <c r="E2122" t="s">
        <v>40</v>
      </c>
      <c r="F2122" t="s">
        <v>131</v>
      </c>
      <c r="G2122" t="s">
        <v>79</v>
      </c>
      <c r="H2122" t="s">
        <v>26</v>
      </c>
      <c r="I2122" t="s">
        <v>27</v>
      </c>
      <c r="J2122" t="s">
        <v>6693</v>
      </c>
      <c r="K2122" t="s">
        <v>28</v>
      </c>
      <c r="L2122" t="s">
        <v>28</v>
      </c>
      <c r="M2122">
        <v>1071</v>
      </c>
      <c r="N2122" t="s">
        <v>75</v>
      </c>
      <c r="O2122" t="s">
        <v>105</v>
      </c>
      <c r="P2122" t="s">
        <v>31</v>
      </c>
      <c r="Q2122">
        <v>4</v>
      </c>
      <c r="R2122" t="s">
        <v>32</v>
      </c>
      <c r="S2122">
        <v>3</v>
      </c>
      <c r="T2122" t="s">
        <v>6418</v>
      </c>
    </row>
    <row r="2123" spans="1:20" x14ac:dyDescent="0.3">
      <c r="A2123" t="s">
        <v>2250</v>
      </c>
      <c r="B2123" t="s">
        <v>6435</v>
      </c>
      <c r="C2123" t="s">
        <v>81</v>
      </c>
      <c r="D2123" t="s">
        <v>72</v>
      </c>
      <c r="E2123" t="s">
        <v>23</v>
      </c>
      <c r="F2123" t="s">
        <v>82</v>
      </c>
      <c r="G2123" t="s">
        <v>83</v>
      </c>
      <c r="H2123" t="s">
        <v>26</v>
      </c>
      <c r="I2123" t="s">
        <v>27</v>
      </c>
      <c r="J2123" t="s">
        <v>6435</v>
      </c>
      <c r="K2123" t="s">
        <v>28</v>
      </c>
      <c r="L2123" t="s">
        <v>28</v>
      </c>
      <c r="M2123">
        <v>101</v>
      </c>
      <c r="N2123" t="s">
        <v>52</v>
      </c>
      <c r="O2123" t="s">
        <v>63</v>
      </c>
      <c r="P2123" t="s">
        <v>133</v>
      </c>
      <c r="Q2123" t="s">
        <v>95</v>
      </c>
      <c r="R2123" t="s">
        <v>28</v>
      </c>
      <c r="S2123">
        <v>0</v>
      </c>
      <c r="T2123" t="s">
        <v>6145</v>
      </c>
    </row>
    <row r="2124" spans="1:20" x14ac:dyDescent="0.3">
      <c r="A2124" t="s">
        <v>2251</v>
      </c>
      <c r="B2124" t="s">
        <v>7137</v>
      </c>
      <c r="C2124" t="s">
        <v>86</v>
      </c>
      <c r="D2124" t="s">
        <v>87</v>
      </c>
      <c r="E2124" t="s">
        <v>67</v>
      </c>
      <c r="F2124" t="s">
        <v>88</v>
      </c>
      <c r="G2124" t="s">
        <v>89</v>
      </c>
      <c r="H2124" t="s">
        <v>49</v>
      </c>
      <c r="I2124" t="s">
        <v>27</v>
      </c>
      <c r="J2124" t="s">
        <v>7137</v>
      </c>
      <c r="K2124" t="s">
        <v>28</v>
      </c>
      <c r="L2124" t="s">
        <v>28</v>
      </c>
      <c r="M2124">
        <v>516</v>
      </c>
      <c r="N2124" t="s">
        <v>75</v>
      </c>
      <c r="O2124" t="s">
        <v>63</v>
      </c>
      <c r="P2124" t="s">
        <v>31</v>
      </c>
      <c r="Q2124">
        <v>4</v>
      </c>
      <c r="R2124" t="s">
        <v>32</v>
      </c>
      <c r="S2124">
        <v>1</v>
      </c>
      <c r="T2124" t="s">
        <v>6611</v>
      </c>
    </row>
    <row r="2125" spans="1:20" x14ac:dyDescent="0.3">
      <c r="A2125" t="s">
        <v>2252</v>
      </c>
      <c r="B2125" t="s">
        <v>6272</v>
      </c>
      <c r="C2125" t="s">
        <v>91</v>
      </c>
      <c r="D2125" t="s">
        <v>87</v>
      </c>
      <c r="E2125" t="s">
        <v>92</v>
      </c>
      <c r="F2125" t="s">
        <v>93</v>
      </c>
      <c r="G2125" t="s">
        <v>94</v>
      </c>
      <c r="H2125" t="s">
        <v>26</v>
      </c>
      <c r="I2125" t="s">
        <v>27</v>
      </c>
      <c r="J2125" t="s">
        <v>6272</v>
      </c>
      <c r="K2125" t="s">
        <v>28</v>
      </c>
      <c r="L2125" t="s">
        <v>28</v>
      </c>
      <c r="M2125">
        <v>746</v>
      </c>
      <c r="N2125" t="s">
        <v>29</v>
      </c>
      <c r="O2125" t="s">
        <v>63</v>
      </c>
      <c r="P2125" t="s">
        <v>64</v>
      </c>
      <c r="Q2125">
        <v>2</v>
      </c>
      <c r="R2125" t="s">
        <v>53</v>
      </c>
      <c r="S2125">
        <v>2</v>
      </c>
      <c r="T2125" t="s">
        <v>6202</v>
      </c>
    </row>
    <row r="2126" spans="1:20" x14ac:dyDescent="0.3">
      <c r="A2126" t="s">
        <v>2253</v>
      </c>
      <c r="B2126" t="s">
        <v>6921</v>
      </c>
      <c r="C2126" t="s">
        <v>21</v>
      </c>
      <c r="D2126" t="s">
        <v>22</v>
      </c>
      <c r="E2126" t="s">
        <v>23</v>
      </c>
      <c r="F2126" t="s">
        <v>288</v>
      </c>
      <c r="G2126" t="s">
        <v>25</v>
      </c>
      <c r="H2126" t="s">
        <v>43</v>
      </c>
      <c r="I2126" t="s">
        <v>50</v>
      </c>
      <c r="J2126" t="s">
        <v>6921</v>
      </c>
      <c r="K2126" t="s">
        <v>6435</v>
      </c>
      <c r="L2126" t="s">
        <v>51</v>
      </c>
      <c r="M2126">
        <v>884</v>
      </c>
      <c r="N2126" t="s">
        <v>29</v>
      </c>
      <c r="O2126" t="s">
        <v>43</v>
      </c>
      <c r="P2126" t="s">
        <v>31</v>
      </c>
      <c r="Q2126">
        <v>3</v>
      </c>
      <c r="R2126" t="s">
        <v>37</v>
      </c>
      <c r="S2126">
        <v>2</v>
      </c>
      <c r="T2126" t="s">
        <v>6172</v>
      </c>
    </row>
    <row r="2127" spans="1:20" x14ac:dyDescent="0.3">
      <c r="A2127" t="s">
        <v>2254</v>
      </c>
      <c r="B2127" t="s">
        <v>6674</v>
      </c>
      <c r="C2127" t="s">
        <v>34</v>
      </c>
      <c r="D2127" t="s">
        <v>22</v>
      </c>
      <c r="E2127" t="s">
        <v>23</v>
      </c>
      <c r="F2127" t="s">
        <v>35</v>
      </c>
      <c r="G2127" t="s">
        <v>36</v>
      </c>
      <c r="H2127" t="s">
        <v>26</v>
      </c>
      <c r="I2127" t="s">
        <v>27</v>
      </c>
      <c r="J2127" t="s">
        <v>6674</v>
      </c>
      <c r="K2127" t="s">
        <v>28</v>
      </c>
      <c r="L2127" t="s">
        <v>28</v>
      </c>
      <c r="M2127">
        <v>295</v>
      </c>
      <c r="N2127" t="s">
        <v>29</v>
      </c>
      <c r="O2127" t="s">
        <v>43</v>
      </c>
      <c r="P2127" t="s">
        <v>31</v>
      </c>
      <c r="Q2127">
        <v>3</v>
      </c>
      <c r="R2127" t="s">
        <v>37</v>
      </c>
      <c r="S2127">
        <v>1</v>
      </c>
      <c r="T2127" t="s">
        <v>6720</v>
      </c>
    </row>
    <row r="2128" spans="1:20" x14ac:dyDescent="0.3">
      <c r="A2128" t="s">
        <v>2255</v>
      </c>
      <c r="B2128" t="s">
        <v>6815</v>
      </c>
      <c r="C2128" t="s">
        <v>39</v>
      </c>
      <c r="D2128" t="s">
        <v>22</v>
      </c>
      <c r="E2128" t="s">
        <v>40</v>
      </c>
      <c r="F2128" t="s">
        <v>41</v>
      </c>
      <c r="G2128" t="s">
        <v>42</v>
      </c>
      <c r="H2128" t="s">
        <v>43</v>
      </c>
      <c r="I2128" t="s">
        <v>27</v>
      </c>
      <c r="J2128" t="s">
        <v>6815</v>
      </c>
      <c r="K2128" t="s">
        <v>28</v>
      </c>
      <c r="L2128" t="s">
        <v>28</v>
      </c>
      <c r="M2128">
        <v>174</v>
      </c>
      <c r="N2128" t="s">
        <v>29</v>
      </c>
      <c r="O2128" t="s">
        <v>43</v>
      </c>
      <c r="P2128" t="s">
        <v>31</v>
      </c>
      <c r="Q2128" t="s">
        <v>95</v>
      </c>
      <c r="R2128" t="s">
        <v>28</v>
      </c>
      <c r="S2128">
        <v>0</v>
      </c>
      <c r="T2128" t="s">
        <v>6185</v>
      </c>
    </row>
    <row r="2129" spans="1:20" x14ac:dyDescent="0.3">
      <c r="A2129" t="s">
        <v>2256</v>
      </c>
      <c r="B2129" t="s">
        <v>7338</v>
      </c>
      <c r="C2129" t="s">
        <v>46</v>
      </c>
      <c r="D2129" t="s">
        <v>22</v>
      </c>
      <c r="E2129" t="s">
        <v>40</v>
      </c>
      <c r="F2129" t="s">
        <v>47</v>
      </c>
      <c r="G2129" t="s">
        <v>48</v>
      </c>
      <c r="H2129" t="s">
        <v>49</v>
      </c>
      <c r="I2129" t="s">
        <v>50</v>
      </c>
      <c r="J2129" t="s">
        <v>7338</v>
      </c>
      <c r="K2129" t="s">
        <v>6422</v>
      </c>
      <c r="L2129" t="s">
        <v>51</v>
      </c>
      <c r="M2129">
        <v>331</v>
      </c>
      <c r="N2129" t="s">
        <v>29</v>
      </c>
      <c r="O2129" t="s">
        <v>43</v>
      </c>
      <c r="P2129" t="s">
        <v>31</v>
      </c>
      <c r="Q2129">
        <v>4</v>
      </c>
      <c r="R2129" t="s">
        <v>32</v>
      </c>
      <c r="S2129">
        <v>1</v>
      </c>
      <c r="T2129" t="s">
        <v>6244</v>
      </c>
    </row>
    <row r="2130" spans="1:20" x14ac:dyDescent="0.3">
      <c r="A2130" t="s">
        <v>2257</v>
      </c>
      <c r="B2130" t="s">
        <v>7303</v>
      </c>
      <c r="C2130" t="s">
        <v>55</v>
      </c>
      <c r="D2130" t="s">
        <v>56</v>
      </c>
      <c r="E2130" t="s">
        <v>23</v>
      </c>
      <c r="F2130" t="s">
        <v>57</v>
      </c>
      <c r="G2130" t="s">
        <v>58</v>
      </c>
      <c r="H2130" t="s">
        <v>43</v>
      </c>
      <c r="I2130" t="s">
        <v>50</v>
      </c>
      <c r="J2130" t="s">
        <v>7303</v>
      </c>
      <c r="K2130" t="s">
        <v>7148</v>
      </c>
      <c r="L2130" t="s">
        <v>159</v>
      </c>
      <c r="M2130">
        <v>320</v>
      </c>
      <c r="N2130" t="s">
        <v>122</v>
      </c>
      <c r="O2130" t="s">
        <v>105</v>
      </c>
      <c r="P2130" t="s">
        <v>44</v>
      </c>
      <c r="Q2130">
        <v>4</v>
      </c>
      <c r="R2130" t="s">
        <v>32</v>
      </c>
      <c r="S2130">
        <v>1</v>
      </c>
      <c r="T2130" t="s">
        <v>6296</v>
      </c>
    </row>
    <row r="2131" spans="1:20" x14ac:dyDescent="0.3">
      <c r="A2131" t="s">
        <v>2258</v>
      </c>
      <c r="B2131" t="s">
        <v>6854</v>
      </c>
      <c r="C2131" t="s">
        <v>60</v>
      </c>
      <c r="D2131" t="s">
        <v>56</v>
      </c>
      <c r="E2131" t="s">
        <v>40</v>
      </c>
      <c r="F2131" t="s">
        <v>104</v>
      </c>
      <c r="G2131" t="s">
        <v>62</v>
      </c>
      <c r="H2131" t="s">
        <v>43</v>
      </c>
      <c r="I2131" t="s">
        <v>27</v>
      </c>
      <c r="J2131" t="s">
        <v>6854</v>
      </c>
      <c r="K2131" t="s">
        <v>28</v>
      </c>
      <c r="L2131" t="s">
        <v>28</v>
      </c>
      <c r="M2131">
        <v>891</v>
      </c>
      <c r="N2131" t="s">
        <v>52</v>
      </c>
      <c r="O2131" t="s">
        <v>170</v>
      </c>
      <c r="P2131" t="s">
        <v>107</v>
      </c>
      <c r="Q2131">
        <v>3</v>
      </c>
      <c r="R2131" t="s">
        <v>37</v>
      </c>
      <c r="S2131">
        <v>2</v>
      </c>
      <c r="T2131" t="s">
        <v>6393</v>
      </c>
    </row>
    <row r="2132" spans="1:20" x14ac:dyDescent="0.3">
      <c r="A2132" t="s">
        <v>2259</v>
      </c>
      <c r="B2132" t="s">
        <v>7105</v>
      </c>
      <c r="C2132" t="s">
        <v>66</v>
      </c>
      <c r="D2132" t="s">
        <v>56</v>
      </c>
      <c r="E2132" t="s">
        <v>67</v>
      </c>
      <c r="F2132" t="s">
        <v>138</v>
      </c>
      <c r="G2132" t="s">
        <v>36</v>
      </c>
      <c r="H2132" t="s">
        <v>43</v>
      </c>
      <c r="I2132" t="s">
        <v>27</v>
      </c>
      <c r="J2132" t="s">
        <v>7105</v>
      </c>
      <c r="K2132" t="s">
        <v>28</v>
      </c>
      <c r="L2132" t="s">
        <v>28</v>
      </c>
      <c r="M2132">
        <v>641</v>
      </c>
      <c r="N2132" t="s">
        <v>29</v>
      </c>
      <c r="O2132" t="s">
        <v>63</v>
      </c>
      <c r="P2132" t="s">
        <v>133</v>
      </c>
      <c r="Q2132">
        <v>3</v>
      </c>
      <c r="R2132" t="s">
        <v>37</v>
      </c>
      <c r="S2132">
        <v>2</v>
      </c>
      <c r="T2132" t="s">
        <v>6233</v>
      </c>
    </row>
    <row r="2133" spans="1:20" x14ac:dyDescent="0.3">
      <c r="A2133" t="s">
        <v>2260</v>
      </c>
      <c r="B2133" t="s">
        <v>6660</v>
      </c>
      <c r="C2133" t="s">
        <v>71</v>
      </c>
      <c r="D2133" t="s">
        <v>72</v>
      </c>
      <c r="E2133" t="s">
        <v>23</v>
      </c>
      <c r="F2133" t="s">
        <v>129</v>
      </c>
      <c r="G2133" t="s">
        <v>74</v>
      </c>
      <c r="H2133" t="s">
        <v>43</v>
      </c>
      <c r="I2133" t="s">
        <v>27</v>
      </c>
      <c r="J2133" t="s">
        <v>6660</v>
      </c>
      <c r="K2133" t="s">
        <v>28</v>
      </c>
      <c r="L2133" t="s">
        <v>28</v>
      </c>
      <c r="M2133">
        <v>201</v>
      </c>
      <c r="N2133" t="s">
        <v>140</v>
      </c>
      <c r="O2133" t="s">
        <v>63</v>
      </c>
      <c r="P2133" t="s">
        <v>107</v>
      </c>
      <c r="Q2133">
        <v>4</v>
      </c>
      <c r="R2133" t="s">
        <v>32</v>
      </c>
      <c r="S2133">
        <v>1</v>
      </c>
      <c r="T2133" t="s">
        <v>6185</v>
      </c>
    </row>
    <row r="2134" spans="1:20" x14ac:dyDescent="0.3">
      <c r="A2134" t="s">
        <v>2261</v>
      </c>
      <c r="B2134" t="s">
        <v>6514</v>
      </c>
      <c r="C2134" t="s">
        <v>77</v>
      </c>
      <c r="D2134" t="s">
        <v>72</v>
      </c>
      <c r="E2134" t="s">
        <v>40</v>
      </c>
      <c r="F2134" t="s">
        <v>112</v>
      </c>
      <c r="G2134" t="s">
        <v>79</v>
      </c>
      <c r="H2134" t="s">
        <v>43</v>
      </c>
      <c r="I2134" t="s">
        <v>27</v>
      </c>
      <c r="J2134" t="s">
        <v>6514</v>
      </c>
      <c r="K2134" t="s">
        <v>28</v>
      </c>
      <c r="L2134" t="s">
        <v>28</v>
      </c>
      <c r="M2134">
        <v>381</v>
      </c>
      <c r="N2134" t="s">
        <v>75</v>
      </c>
      <c r="O2134" t="s">
        <v>63</v>
      </c>
      <c r="P2134" t="s">
        <v>133</v>
      </c>
      <c r="Q2134">
        <v>2</v>
      </c>
      <c r="R2134" t="s">
        <v>53</v>
      </c>
      <c r="S2134">
        <v>1</v>
      </c>
      <c r="T2134" t="s">
        <v>6229</v>
      </c>
    </row>
    <row r="2135" spans="1:20" x14ac:dyDescent="0.3">
      <c r="A2135" t="s">
        <v>2262</v>
      </c>
      <c r="B2135" t="s">
        <v>7225</v>
      </c>
      <c r="C2135" t="s">
        <v>81</v>
      </c>
      <c r="D2135" t="s">
        <v>72</v>
      </c>
      <c r="E2135" t="s">
        <v>23</v>
      </c>
      <c r="F2135" t="s">
        <v>223</v>
      </c>
      <c r="G2135" t="s">
        <v>83</v>
      </c>
      <c r="H2135" t="s">
        <v>49</v>
      </c>
      <c r="I2135" t="s">
        <v>27</v>
      </c>
      <c r="J2135" t="s">
        <v>7225</v>
      </c>
      <c r="K2135" t="s">
        <v>28</v>
      </c>
      <c r="L2135" t="s">
        <v>28</v>
      </c>
      <c r="M2135">
        <v>843</v>
      </c>
      <c r="N2135" t="s">
        <v>52</v>
      </c>
      <c r="O2135" t="s">
        <v>30</v>
      </c>
      <c r="P2135" t="s">
        <v>64</v>
      </c>
      <c r="Q2135">
        <v>2</v>
      </c>
      <c r="R2135" t="s">
        <v>53</v>
      </c>
      <c r="S2135">
        <v>2</v>
      </c>
      <c r="T2135" t="s">
        <v>6193</v>
      </c>
    </row>
    <row r="2136" spans="1:20" x14ac:dyDescent="0.3">
      <c r="A2136" t="s">
        <v>2263</v>
      </c>
      <c r="B2136" t="s">
        <v>7116</v>
      </c>
      <c r="C2136" t="s">
        <v>86</v>
      </c>
      <c r="D2136" t="s">
        <v>87</v>
      </c>
      <c r="E2136" t="s">
        <v>67</v>
      </c>
      <c r="F2136" t="s">
        <v>116</v>
      </c>
      <c r="G2136" t="s">
        <v>89</v>
      </c>
      <c r="H2136" t="s">
        <v>26</v>
      </c>
      <c r="I2136" t="s">
        <v>27</v>
      </c>
      <c r="J2136" t="s">
        <v>7116</v>
      </c>
      <c r="K2136" t="s">
        <v>28</v>
      </c>
      <c r="L2136" t="s">
        <v>28</v>
      </c>
      <c r="M2136">
        <v>109</v>
      </c>
      <c r="N2136" t="s">
        <v>52</v>
      </c>
      <c r="O2136" t="s">
        <v>63</v>
      </c>
      <c r="P2136" t="s">
        <v>31</v>
      </c>
      <c r="Q2136" t="s">
        <v>95</v>
      </c>
      <c r="R2136" t="s">
        <v>28</v>
      </c>
      <c r="S2136">
        <v>0</v>
      </c>
      <c r="T2136" t="s">
        <v>6254</v>
      </c>
    </row>
    <row r="2137" spans="1:20" x14ac:dyDescent="0.3">
      <c r="A2137" t="s">
        <v>2264</v>
      </c>
      <c r="B2137" t="s">
        <v>7334</v>
      </c>
      <c r="C2137" t="s">
        <v>91</v>
      </c>
      <c r="D2137" t="s">
        <v>87</v>
      </c>
      <c r="E2137" t="s">
        <v>92</v>
      </c>
      <c r="F2137" t="s">
        <v>129</v>
      </c>
      <c r="G2137" t="s">
        <v>74</v>
      </c>
      <c r="H2137" t="s">
        <v>43</v>
      </c>
      <c r="I2137" t="s">
        <v>27</v>
      </c>
      <c r="J2137" t="s">
        <v>7334</v>
      </c>
      <c r="K2137" t="s">
        <v>28</v>
      </c>
      <c r="L2137" t="s">
        <v>28</v>
      </c>
      <c r="M2137">
        <v>809</v>
      </c>
      <c r="N2137" t="s">
        <v>52</v>
      </c>
      <c r="O2137" t="s">
        <v>63</v>
      </c>
      <c r="P2137" t="s">
        <v>133</v>
      </c>
      <c r="Q2137">
        <v>2</v>
      </c>
      <c r="R2137" t="s">
        <v>53</v>
      </c>
      <c r="S2137">
        <v>2</v>
      </c>
      <c r="T2137" t="s">
        <v>6293</v>
      </c>
    </row>
    <row r="2138" spans="1:20" x14ac:dyDescent="0.3">
      <c r="A2138" t="s">
        <v>2265</v>
      </c>
      <c r="B2138" t="s">
        <v>6398</v>
      </c>
      <c r="C2138" t="s">
        <v>21</v>
      </c>
      <c r="D2138" t="s">
        <v>22</v>
      </c>
      <c r="E2138" t="s">
        <v>23</v>
      </c>
      <c r="F2138" t="s">
        <v>35</v>
      </c>
      <c r="G2138" t="s">
        <v>36</v>
      </c>
      <c r="H2138" t="s">
        <v>26</v>
      </c>
      <c r="I2138" t="s">
        <v>27</v>
      </c>
      <c r="J2138" t="s">
        <v>6398</v>
      </c>
      <c r="K2138" t="s">
        <v>28</v>
      </c>
      <c r="L2138" t="s">
        <v>28</v>
      </c>
      <c r="M2138">
        <v>472</v>
      </c>
      <c r="N2138" t="s">
        <v>140</v>
      </c>
      <c r="O2138" t="s">
        <v>63</v>
      </c>
      <c r="P2138" t="s">
        <v>31</v>
      </c>
      <c r="Q2138">
        <v>3</v>
      </c>
      <c r="R2138" t="s">
        <v>37</v>
      </c>
      <c r="S2138">
        <v>1</v>
      </c>
      <c r="T2138" t="s">
        <v>6426</v>
      </c>
    </row>
    <row r="2139" spans="1:20" x14ac:dyDescent="0.3">
      <c r="A2139" t="s">
        <v>2266</v>
      </c>
      <c r="B2139" t="s">
        <v>6755</v>
      </c>
      <c r="C2139" t="s">
        <v>34</v>
      </c>
      <c r="D2139" t="s">
        <v>22</v>
      </c>
      <c r="E2139" t="s">
        <v>23</v>
      </c>
      <c r="F2139" t="s">
        <v>99</v>
      </c>
      <c r="G2139" t="s">
        <v>36</v>
      </c>
      <c r="H2139" t="s">
        <v>49</v>
      </c>
      <c r="I2139" t="s">
        <v>27</v>
      </c>
      <c r="J2139" t="s">
        <v>6755</v>
      </c>
      <c r="K2139" t="s">
        <v>28</v>
      </c>
      <c r="L2139" t="s">
        <v>28</v>
      </c>
      <c r="M2139">
        <v>610</v>
      </c>
      <c r="N2139" t="s">
        <v>75</v>
      </c>
      <c r="O2139" t="s">
        <v>170</v>
      </c>
      <c r="P2139" t="s">
        <v>64</v>
      </c>
      <c r="Q2139">
        <v>4</v>
      </c>
      <c r="R2139" t="s">
        <v>32</v>
      </c>
      <c r="S2139">
        <v>2</v>
      </c>
      <c r="T2139" t="s">
        <v>6286</v>
      </c>
    </row>
    <row r="2140" spans="1:20" x14ac:dyDescent="0.3">
      <c r="A2140" t="s">
        <v>2267</v>
      </c>
      <c r="B2140" t="s">
        <v>6732</v>
      </c>
      <c r="C2140" t="s">
        <v>39</v>
      </c>
      <c r="D2140" t="s">
        <v>22</v>
      </c>
      <c r="E2140" t="s">
        <v>40</v>
      </c>
      <c r="F2140" t="s">
        <v>174</v>
      </c>
      <c r="G2140" t="s">
        <v>42</v>
      </c>
      <c r="H2140" t="s">
        <v>26</v>
      </c>
      <c r="I2140" t="s">
        <v>27</v>
      </c>
      <c r="J2140" t="s">
        <v>6732</v>
      </c>
      <c r="K2140" t="s">
        <v>28</v>
      </c>
      <c r="L2140" t="s">
        <v>28</v>
      </c>
      <c r="M2140">
        <v>127</v>
      </c>
      <c r="N2140" t="s">
        <v>29</v>
      </c>
      <c r="O2140" t="s">
        <v>30</v>
      </c>
      <c r="P2140" t="s">
        <v>64</v>
      </c>
      <c r="Q2140" t="s">
        <v>95</v>
      </c>
      <c r="R2140" t="s">
        <v>28</v>
      </c>
      <c r="S2140">
        <v>0</v>
      </c>
      <c r="T2140" t="s">
        <v>6202</v>
      </c>
    </row>
    <row r="2141" spans="1:20" x14ac:dyDescent="0.3">
      <c r="A2141" t="s">
        <v>2268</v>
      </c>
      <c r="B2141" t="s">
        <v>7339</v>
      </c>
      <c r="C2141" t="s">
        <v>46</v>
      </c>
      <c r="D2141" t="s">
        <v>22</v>
      </c>
      <c r="E2141" t="s">
        <v>40</v>
      </c>
      <c r="F2141" t="s">
        <v>143</v>
      </c>
      <c r="G2141" t="s">
        <v>48</v>
      </c>
      <c r="H2141" t="s">
        <v>43</v>
      </c>
      <c r="I2141" t="s">
        <v>27</v>
      </c>
      <c r="J2141" t="s">
        <v>7339</v>
      </c>
      <c r="K2141" t="s">
        <v>28</v>
      </c>
      <c r="L2141" t="s">
        <v>28</v>
      </c>
      <c r="M2141">
        <v>921</v>
      </c>
      <c r="N2141" t="s">
        <v>75</v>
      </c>
      <c r="O2141" t="s">
        <v>63</v>
      </c>
      <c r="P2141" t="s">
        <v>44</v>
      </c>
      <c r="Q2141">
        <v>3</v>
      </c>
      <c r="R2141" t="s">
        <v>37</v>
      </c>
      <c r="S2141">
        <v>3</v>
      </c>
      <c r="T2141" t="s">
        <v>6200</v>
      </c>
    </row>
    <row r="2142" spans="1:20" x14ac:dyDescent="0.3">
      <c r="A2142" t="s">
        <v>2269</v>
      </c>
      <c r="B2142" t="s">
        <v>6217</v>
      </c>
      <c r="C2142" t="s">
        <v>55</v>
      </c>
      <c r="D2142" t="s">
        <v>56</v>
      </c>
      <c r="E2142" t="s">
        <v>23</v>
      </c>
      <c r="F2142" t="s">
        <v>61</v>
      </c>
      <c r="G2142" t="s">
        <v>62</v>
      </c>
      <c r="H2142" t="s">
        <v>26</v>
      </c>
      <c r="I2142" t="s">
        <v>27</v>
      </c>
      <c r="J2142" t="s">
        <v>6217</v>
      </c>
      <c r="K2142" t="s">
        <v>28</v>
      </c>
      <c r="L2142" t="s">
        <v>28</v>
      </c>
      <c r="M2142">
        <v>710</v>
      </c>
      <c r="N2142" t="s">
        <v>52</v>
      </c>
      <c r="O2142" t="s">
        <v>30</v>
      </c>
      <c r="P2142" t="s">
        <v>44</v>
      </c>
      <c r="Q2142">
        <v>3</v>
      </c>
      <c r="R2142" t="s">
        <v>37</v>
      </c>
      <c r="S2142">
        <v>2</v>
      </c>
      <c r="T2142" t="s">
        <v>6304</v>
      </c>
    </row>
    <row r="2143" spans="1:20" x14ac:dyDescent="0.3">
      <c r="A2143" t="s">
        <v>2270</v>
      </c>
      <c r="B2143" t="s">
        <v>6510</v>
      </c>
      <c r="C2143" t="s">
        <v>60</v>
      </c>
      <c r="D2143" t="s">
        <v>56</v>
      </c>
      <c r="E2143" t="s">
        <v>40</v>
      </c>
      <c r="F2143" t="s">
        <v>147</v>
      </c>
      <c r="G2143" t="s">
        <v>58</v>
      </c>
      <c r="H2143" t="s">
        <v>26</v>
      </c>
      <c r="I2143" t="s">
        <v>27</v>
      </c>
      <c r="J2143" t="s">
        <v>6510</v>
      </c>
      <c r="K2143" t="s">
        <v>28</v>
      </c>
      <c r="L2143" t="s">
        <v>28</v>
      </c>
      <c r="M2143">
        <v>491</v>
      </c>
      <c r="N2143" t="s">
        <v>29</v>
      </c>
      <c r="O2143" t="s">
        <v>63</v>
      </c>
      <c r="P2143" t="s">
        <v>107</v>
      </c>
      <c r="Q2143">
        <v>3</v>
      </c>
      <c r="R2143" t="s">
        <v>37</v>
      </c>
      <c r="S2143">
        <v>1</v>
      </c>
      <c r="T2143" t="s">
        <v>6202</v>
      </c>
    </row>
    <row r="2144" spans="1:20" x14ac:dyDescent="0.3">
      <c r="A2144" t="s">
        <v>2271</v>
      </c>
      <c r="B2144" t="s">
        <v>6692</v>
      </c>
      <c r="C2144" t="s">
        <v>66</v>
      </c>
      <c r="D2144" t="s">
        <v>56</v>
      </c>
      <c r="E2144" t="s">
        <v>67</v>
      </c>
      <c r="F2144" t="s">
        <v>68</v>
      </c>
      <c r="G2144" t="s">
        <v>69</v>
      </c>
      <c r="H2144" t="s">
        <v>26</v>
      </c>
      <c r="I2144" t="s">
        <v>27</v>
      </c>
      <c r="J2144" t="s">
        <v>6692</v>
      </c>
      <c r="K2144" t="s">
        <v>28</v>
      </c>
      <c r="L2144" t="s">
        <v>28</v>
      </c>
      <c r="M2144">
        <v>911</v>
      </c>
      <c r="N2144" t="s">
        <v>140</v>
      </c>
      <c r="O2144" t="s">
        <v>105</v>
      </c>
      <c r="P2144" t="s">
        <v>64</v>
      </c>
      <c r="Q2144">
        <v>3</v>
      </c>
      <c r="R2144" t="s">
        <v>37</v>
      </c>
      <c r="S2144">
        <v>3</v>
      </c>
      <c r="T2144" t="s">
        <v>6457</v>
      </c>
    </row>
    <row r="2145" spans="1:20" x14ac:dyDescent="0.3">
      <c r="A2145" t="s">
        <v>2272</v>
      </c>
      <c r="B2145" t="s">
        <v>7079</v>
      </c>
      <c r="C2145" t="s">
        <v>71</v>
      </c>
      <c r="D2145" t="s">
        <v>72</v>
      </c>
      <c r="E2145" t="s">
        <v>23</v>
      </c>
      <c r="F2145" t="s">
        <v>35</v>
      </c>
      <c r="G2145" t="s">
        <v>36</v>
      </c>
      <c r="H2145" t="s">
        <v>26</v>
      </c>
      <c r="I2145" t="s">
        <v>27</v>
      </c>
      <c r="J2145" t="s">
        <v>7079</v>
      </c>
      <c r="K2145" t="s">
        <v>28</v>
      </c>
      <c r="L2145" t="s">
        <v>28</v>
      </c>
      <c r="M2145">
        <v>915</v>
      </c>
      <c r="N2145" t="s">
        <v>52</v>
      </c>
      <c r="O2145" t="s">
        <v>63</v>
      </c>
      <c r="P2145" t="s">
        <v>107</v>
      </c>
      <c r="Q2145">
        <v>3</v>
      </c>
      <c r="R2145" t="s">
        <v>37</v>
      </c>
      <c r="S2145">
        <v>3</v>
      </c>
      <c r="T2145" t="s">
        <v>6134</v>
      </c>
    </row>
    <row r="2146" spans="1:20" x14ac:dyDescent="0.3">
      <c r="A2146" t="s">
        <v>2273</v>
      </c>
      <c r="B2146" t="s">
        <v>6133</v>
      </c>
      <c r="C2146" t="s">
        <v>77</v>
      </c>
      <c r="D2146" t="s">
        <v>72</v>
      </c>
      <c r="E2146" t="s">
        <v>40</v>
      </c>
      <c r="F2146" t="s">
        <v>131</v>
      </c>
      <c r="G2146" t="s">
        <v>79</v>
      </c>
      <c r="H2146" t="s">
        <v>26</v>
      </c>
      <c r="I2146" t="s">
        <v>27</v>
      </c>
      <c r="J2146" t="s">
        <v>6133</v>
      </c>
      <c r="K2146" t="s">
        <v>28</v>
      </c>
      <c r="L2146" t="s">
        <v>28</v>
      </c>
      <c r="M2146">
        <v>240</v>
      </c>
      <c r="N2146" t="s">
        <v>29</v>
      </c>
      <c r="O2146" t="s">
        <v>30</v>
      </c>
      <c r="P2146" t="s">
        <v>31</v>
      </c>
      <c r="Q2146">
        <v>3</v>
      </c>
      <c r="R2146" t="s">
        <v>37</v>
      </c>
      <c r="S2146">
        <v>1</v>
      </c>
      <c r="T2146" t="s">
        <v>6254</v>
      </c>
    </row>
    <row r="2147" spans="1:20" x14ac:dyDescent="0.3">
      <c r="A2147" t="s">
        <v>2274</v>
      </c>
      <c r="B2147" t="s">
        <v>6250</v>
      </c>
      <c r="C2147" t="s">
        <v>81</v>
      </c>
      <c r="D2147" t="s">
        <v>72</v>
      </c>
      <c r="E2147" t="s">
        <v>23</v>
      </c>
      <c r="F2147" t="s">
        <v>223</v>
      </c>
      <c r="G2147" t="s">
        <v>83</v>
      </c>
      <c r="H2147" t="s">
        <v>49</v>
      </c>
      <c r="I2147" t="s">
        <v>27</v>
      </c>
      <c r="J2147" t="s">
        <v>6250</v>
      </c>
      <c r="K2147" t="s">
        <v>28</v>
      </c>
      <c r="L2147" t="s">
        <v>28</v>
      </c>
      <c r="M2147">
        <v>205</v>
      </c>
      <c r="N2147" t="s">
        <v>122</v>
      </c>
      <c r="O2147" t="s">
        <v>105</v>
      </c>
      <c r="P2147" t="s">
        <v>64</v>
      </c>
      <c r="Q2147">
        <v>3</v>
      </c>
      <c r="R2147" t="s">
        <v>37</v>
      </c>
      <c r="S2147">
        <v>1</v>
      </c>
      <c r="T2147" t="s">
        <v>6227</v>
      </c>
    </row>
    <row r="2148" spans="1:20" x14ac:dyDescent="0.3">
      <c r="A2148" t="s">
        <v>2275</v>
      </c>
      <c r="B2148" t="s">
        <v>6257</v>
      </c>
      <c r="C2148" t="s">
        <v>86</v>
      </c>
      <c r="D2148" t="s">
        <v>87</v>
      </c>
      <c r="E2148" t="s">
        <v>67</v>
      </c>
      <c r="F2148" t="s">
        <v>135</v>
      </c>
      <c r="G2148" t="s">
        <v>89</v>
      </c>
      <c r="H2148" t="s">
        <v>43</v>
      </c>
      <c r="I2148" t="s">
        <v>50</v>
      </c>
      <c r="J2148" t="s">
        <v>6257</v>
      </c>
      <c r="K2148" t="s">
        <v>6378</v>
      </c>
      <c r="L2148" t="s">
        <v>51</v>
      </c>
      <c r="M2148">
        <v>160</v>
      </c>
      <c r="N2148" t="s">
        <v>29</v>
      </c>
      <c r="O2148" t="s">
        <v>63</v>
      </c>
      <c r="P2148" t="s">
        <v>64</v>
      </c>
      <c r="Q2148" t="s">
        <v>95</v>
      </c>
      <c r="R2148" t="s">
        <v>28</v>
      </c>
      <c r="S2148">
        <v>0</v>
      </c>
      <c r="T2148" t="s">
        <v>6479</v>
      </c>
    </row>
    <row r="2149" spans="1:20" x14ac:dyDescent="0.3">
      <c r="A2149" t="s">
        <v>2276</v>
      </c>
      <c r="B2149" t="s">
        <v>6752</v>
      </c>
      <c r="C2149" t="s">
        <v>91</v>
      </c>
      <c r="D2149" t="s">
        <v>87</v>
      </c>
      <c r="E2149" t="s">
        <v>92</v>
      </c>
      <c r="F2149" t="s">
        <v>114</v>
      </c>
      <c r="G2149" t="s">
        <v>94</v>
      </c>
      <c r="H2149" t="s">
        <v>43</v>
      </c>
      <c r="I2149" t="s">
        <v>27</v>
      </c>
      <c r="J2149" t="s">
        <v>6752</v>
      </c>
      <c r="K2149" t="s">
        <v>28</v>
      </c>
      <c r="L2149" t="s">
        <v>28</v>
      </c>
      <c r="M2149">
        <v>337</v>
      </c>
      <c r="N2149" t="s">
        <v>52</v>
      </c>
      <c r="O2149" t="s">
        <v>63</v>
      </c>
      <c r="P2149" t="s">
        <v>133</v>
      </c>
      <c r="Q2149">
        <v>3</v>
      </c>
      <c r="R2149" t="s">
        <v>37</v>
      </c>
      <c r="S2149">
        <v>1</v>
      </c>
      <c r="T2149" t="s">
        <v>6229</v>
      </c>
    </row>
    <row r="2150" spans="1:20" x14ac:dyDescent="0.3">
      <c r="A2150" t="s">
        <v>2277</v>
      </c>
      <c r="B2150" t="s">
        <v>6541</v>
      </c>
      <c r="C2150" t="s">
        <v>21</v>
      </c>
      <c r="D2150" t="s">
        <v>22</v>
      </c>
      <c r="E2150" t="s">
        <v>23</v>
      </c>
      <c r="F2150" t="s">
        <v>288</v>
      </c>
      <c r="G2150" t="s">
        <v>25</v>
      </c>
      <c r="H2150" t="s">
        <v>43</v>
      </c>
      <c r="I2150" t="s">
        <v>27</v>
      </c>
      <c r="J2150" t="s">
        <v>6541</v>
      </c>
      <c r="K2150" t="s">
        <v>28</v>
      </c>
      <c r="L2150" t="s">
        <v>28</v>
      </c>
      <c r="M2150">
        <v>469</v>
      </c>
      <c r="N2150" t="s">
        <v>52</v>
      </c>
      <c r="O2150" t="s">
        <v>43</v>
      </c>
      <c r="P2150" t="s">
        <v>107</v>
      </c>
      <c r="Q2150">
        <v>3</v>
      </c>
      <c r="R2150" t="s">
        <v>37</v>
      </c>
      <c r="S2150">
        <v>1</v>
      </c>
      <c r="T2150" t="s">
        <v>6155</v>
      </c>
    </row>
    <row r="2151" spans="1:20" x14ac:dyDescent="0.3">
      <c r="A2151" t="s">
        <v>2278</v>
      </c>
      <c r="B2151" t="s">
        <v>7340</v>
      </c>
      <c r="C2151" t="s">
        <v>34</v>
      </c>
      <c r="D2151" t="s">
        <v>22</v>
      </c>
      <c r="E2151" t="s">
        <v>23</v>
      </c>
      <c r="F2151" t="s">
        <v>138</v>
      </c>
      <c r="G2151" t="s">
        <v>36</v>
      </c>
      <c r="H2151" t="s">
        <v>43</v>
      </c>
      <c r="I2151" t="s">
        <v>27</v>
      </c>
      <c r="J2151" t="s">
        <v>7340</v>
      </c>
      <c r="K2151" t="s">
        <v>28</v>
      </c>
      <c r="L2151" t="s">
        <v>28</v>
      </c>
      <c r="M2151">
        <v>761</v>
      </c>
      <c r="N2151" t="s">
        <v>75</v>
      </c>
      <c r="O2151" t="s">
        <v>30</v>
      </c>
      <c r="P2151" t="s">
        <v>64</v>
      </c>
      <c r="Q2151">
        <v>4</v>
      </c>
      <c r="R2151" t="s">
        <v>32</v>
      </c>
      <c r="S2151">
        <v>2</v>
      </c>
      <c r="T2151" t="s">
        <v>6805</v>
      </c>
    </row>
    <row r="2152" spans="1:20" x14ac:dyDescent="0.3">
      <c r="A2152" t="s">
        <v>2279</v>
      </c>
      <c r="B2152" t="s">
        <v>7163</v>
      </c>
      <c r="C2152" t="s">
        <v>39</v>
      </c>
      <c r="D2152" t="s">
        <v>22</v>
      </c>
      <c r="E2152" t="s">
        <v>40</v>
      </c>
      <c r="F2152" t="s">
        <v>174</v>
      </c>
      <c r="G2152" t="s">
        <v>42</v>
      </c>
      <c r="H2152" t="s">
        <v>26</v>
      </c>
      <c r="I2152" t="s">
        <v>27</v>
      </c>
      <c r="J2152" t="s">
        <v>7163</v>
      </c>
      <c r="K2152" t="s">
        <v>28</v>
      </c>
      <c r="L2152" t="s">
        <v>28</v>
      </c>
      <c r="M2152">
        <v>574</v>
      </c>
      <c r="N2152" t="s">
        <v>140</v>
      </c>
      <c r="O2152" t="s">
        <v>30</v>
      </c>
      <c r="P2152" t="s">
        <v>31</v>
      </c>
      <c r="Q2152">
        <v>4</v>
      </c>
      <c r="R2152" t="s">
        <v>32</v>
      </c>
      <c r="S2152">
        <v>2</v>
      </c>
      <c r="T2152" t="s">
        <v>6187</v>
      </c>
    </row>
    <row r="2153" spans="1:20" x14ac:dyDescent="0.3">
      <c r="A2153" t="s">
        <v>2280</v>
      </c>
      <c r="B2153" t="s">
        <v>7341</v>
      </c>
      <c r="C2153" t="s">
        <v>46</v>
      </c>
      <c r="D2153" t="s">
        <v>22</v>
      </c>
      <c r="E2153" t="s">
        <v>40</v>
      </c>
      <c r="F2153" t="s">
        <v>292</v>
      </c>
      <c r="G2153" t="s">
        <v>48</v>
      </c>
      <c r="H2153" t="s">
        <v>110</v>
      </c>
      <c r="I2153" t="s">
        <v>50</v>
      </c>
      <c r="J2153" t="s">
        <v>7341</v>
      </c>
      <c r="K2153" t="s">
        <v>6302</v>
      </c>
      <c r="L2153" t="s">
        <v>159</v>
      </c>
      <c r="M2153">
        <v>210</v>
      </c>
      <c r="N2153" t="s">
        <v>52</v>
      </c>
      <c r="O2153" t="s">
        <v>63</v>
      </c>
      <c r="P2153" t="s">
        <v>64</v>
      </c>
      <c r="Q2153">
        <v>3</v>
      </c>
      <c r="R2153" t="s">
        <v>37</v>
      </c>
      <c r="S2153">
        <v>1</v>
      </c>
      <c r="T2153" t="s">
        <v>7342</v>
      </c>
    </row>
    <row r="2154" spans="1:20" x14ac:dyDescent="0.3">
      <c r="A2154" t="s">
        <v>2281</v>
      </c>
      <c r="B2154" t="s">
        <v>6427</v>
      </c>
      <c r="C2154" t="s">
        <v>55</v>
      </c>
      <c r="D2154" t="s">
        <v>56</v>
      </c>
      <c r="E2154" t="s">
        <v>23</v>
      </c>
      <c r="F2154" t="s">
        <v>57</v>
      </c>
      <c r="G2154" t="s">
        <v>58</v>
      </c>
      <c r="H2154" t="s">
        <v>43</v>
      </c>
      <c r="I2154" t="s">
        <v>27</v>
      </c>
      <c r="J2154" t="s">
        <v>6427</v>
      </c>
      <c r="K2154" t="s">
        <v>28</v>
      </c>
      <c r="L2154" t="s">
        <v>28</v>
      </c>
      <c r="M2154">
        <v>999</v>
      </c>
      <c r="N2154" t="s">
        <v>52</v>
      </c>
      <c r="O2154" t="s">
        <v>170</v>
      </c>
      <c r="P2154" t="s">
        <v>107</v>
      </c>
      <c r="Q2154">
        <v>4</v>
      </c>
      <c r="R2154" t="s">
        <v>32</v>
      </c>
      <c r="S2154">
        <v>3</v>
      </c>
      <c r="T2154" t="s">
        <v>6440</v>
      </c>
    </row>
    <row r="2155" spans="1:20" x14ac:dyDescent="0.3">
      <c r="A2155" t="s">
        <v>2282</v>
      </c>
      <c r="B2155" t="s">
        <v>7343</v>
      </c>
      <c r="C2155" t="s">
        <v>60</v>
      </c>
      <c r="D2155" t="s">
        <v>56</v>
      </c>
      <c r="E2155" t="s">
        <v>40</v>
      </c>
      <c r="F2155" t="s">
        <v>57</v>
      </c>
      <c r="G2155" t="s">
        <v>58</v>
      </c>
      <c r="H2155" t="s">
        <v>43</v>
      </c>
      <c r="I2155" t="s">
        <v>27</v>
      </c>
      <c r="J2155" t="s">
        <v>7343</v>
      </c>
      <c r="K2155" t="s">
        <v>28</v>
      </c>
      <c r="L2155" t="s">
        <v>28</v>
      </c>
      <c r="M2155">
        <v>529</v>
      </c>
      <c r="N2155" t="s">
        <v>29</v>
      </c>
      <c r="O2155" t="s">
        <v>63</v>
      </c>
      <c r="P2155" t="s">
        <v>107</v>
      </c>
      <c r="Q2155">
        <v>2</v>
      </c>
      <c r="R2155" t="s">
        <v>53</v>
      </c>
      <c r="S2155">
        <v>1</v>
      </c>
      <c r="T2155" t="s">
        <v>6432</v>
      </c>
    </row>
    <row r="2156" spans="1:20" x14ac:dyDescent="0.3">
      <c r="A2156" t="s">
        <v>2283</v>
      </c>
      <c r="B2156" t="s">
        <v>6622</v>
      </c>
      <c r="C2156" t="s">
        <v>66</v>
      </c>
      <c r="D2156" t="s">
        <v>56</v>
      </c>
      <c r="E2156" t="s">
        <v>67</v>
      </c>
      <c r="F2156" t="s">
        <v>99</v>
      </c>
      <c r="G2156" t="s">
        <v>36</v>
      </c>
      <c r="H2156" t="s">
        <v>49</v>
      </c>
      <c r="I2156" t="s">
        <v>27</v>
      </c>
      <c r="J2156" t="s">
        <v>6622</v>
      </c>
      <c r="K2156" t="s">
        <v>28</v>
      </c>
      <c r="L2156" t="s">
        <v>28</v>
      </c>
      <c r="M2156">
        <v>150</v>
      </c>
      <c r="N2156" t="s">
        <v>29</v>
      </c>
      <c r="O2156" t="s">
        <v>63</v>
      </c>
      <c r="P2156" t="s">
        <v>44</v>
      </c>
      <c r="Q2156" t="s">
        <v>95</v>
      </c>
      <c r="R2156" t="s">
        <v>28</v>
      </c>
      <c r="S2156">
        <v>0</v>
      </c>
      <c r="T2156" t="s">
        <v>6216</v>
      </c>
    </row>
    <row r="2157" spans="1:20" x14ac:dyDescent="0.3">
      <c r="A2157" t="s">
        <v>2284</v>
      </c>
      <c r="B2157" t="s">
        <v>7344</v>
      </c>
      <c r="C2157" t="s">
        <v>71</v>
      </c>
      <c r="D2157" t="s">
        <v>72</v>
      </c>
      <c r="E2157" t="s">
        <v>23</v>
      </c>
      <c r="F2157" t="s">
        <v>99</v>
      </c>
      <c r="G2157" t="s">
        <v>36</v>
      </c>
      <c r="H2157" t="s">
        <v>49</v>
      </c>
      <c r="I2157" t="s">
        <v>27</v>
      </c>
      <c r="J2157" t="s">
        <v>7344</v>
      </c>
      <c r="K2157" t="s">
        <v>28</v>
      </c>
      <c r="L2157" t="s">
        <v>28</v>
      </c>
      <c r="M2157">
        <v>1069</v>
      </c>
      <c r="N2157" t="s">
        <v>29</v>
      </c>
      <c r="O2157" t="s">
        <v>30</v>
      </c>
      <c r="P2157" t="s">
        <v>64</v>
      </c>
      <c r="Q2157">
        <v>3</v>
      </c>
      <c r="R2157" t="s">
        <v>37</v>
      </c>
      <c r="S2157">
        <v>3</v>
      </c>
      <c r="T2157" t="s">
        <v>6933</v>
      </c>
    </row>
    <row r="2158" spans="1:20" x14ac:dyDescent="0.3">
      <c r="A2158" t="s">
        <v>2285</v>
      </c>
      <c r="B2158" t="s">
        <v>6639</v>
      </c>
      <c r="C2158" t="s">
        <v>77</v>
      </c>
      <c r="D2158" t="s">
        <v>72</v>
      </c>
      <c r="E2158" t="s">
        <v>40</v>
      </c>
      <c r="F2158" t="s">
        <v>112</v>
      </c>
      <c r="G2158" t="s">
        <v>79</v>
      </c>
      <c r="H2158" t="s">
        <v>43</v>
      </c>
      <c r="I2158" t="s">
        <v>27</v>
      </c>
      <c r="J2158" t="s">
        <v>6639</v>
      </c>
      <c r="K2158" t="s">
        <v>28</v>
      </c>
      <c r="L2158" t="s">
        <v>28</v>
      </c>
      <c r="M2158">
        <v>603</v>
      </c>
      <c r="N2158" t="s">
        <v>52</v>
      </c>
      <c r="O2158" t="s">
        <v>105</v>
      </c>
      <c r="P2158" t="s">
        <v>31</v>
      </c>
      <c r="Q2158">
        <v>4</v>
      </c>
      <c r="R2158" t="s">
        <v>32</v>
      </c>
      <c r="S2158">
        <v>2</v>
      </c>
      <c r="T2158" t="s">
        <v>6283</v>
      </c>
    </row>
    <row r="2159" spans="1:20" x14ac:dyDescent="0.3">
      <c r="A2159" t="s">
        <v>2286</v>
      </c>
      <c r="B2159" t="s">
        <v>7345</v>
      </c>
      <c r="C2159" t="s">
        <v>81</v>
      </c>
      <c r="D2159" t="s">
        <v>72</v>
      </c>
      <c r="E2159" t="s">
        <v>23</v>
      </c>
      <c r="F2159" t="s">
        <v>223</v>
      </c>
      <c r="G2159" t="s">
        <v>83</v>
      </c>
      <c r="H2159" t="s">
        <v>49</v>
      </c>
      <c r="I2159" t="s">
        <v>27</v>
      </c>
      <c r="J2159" t="s">
        <v>7345</v>
      </c>
      <c r="K2159" t="s">
        <v>28</v>
      </c>
      <c r="L2159" t="s">
        <v>28</v>
      </c>
      <c r="M2159">
        <v>1094</v>
      </c>
      <c r="N2159" t="s">
        <v>122</v>
      </c>
      <c r="O2159" t="s">
        <v>30</v>
      </c>
      <c r="P2159" t="s">
        <v>31</v>
      </c>
      <c r="Q2159">
        <v>3</v>
      </c>
      <c r="R2159" t="s">
        <v>37</v>
      </c>
      <c r="S2159">
        <v>3</v>
      </c>
      <c r="T2159" t="s">
        <v>6189</v>
      </c>
    </row>
    <row r="2160" spans="1:20" x14ac:dyDescent="0.3">
      <c r="A2160" t="s">
        <v>2287</v>
      </c>
      <c r="B2160" t="s">
        <v>6727</v>
      </c>
      <c r="C2160" t="s">
        <v>86</v>
      </c>
      <c r="D2160" t="s">
        <v>87</v>
      </c>
      <c r="E2160" t="s">
        <v>67</v>
      </c>
      <c r="F2160" t="s">
        <v>325</v>
      </c>
      <c r="G2160" t="s">
        <v>89</v>
      </c>
      <c r="H2160" t="s">
        <v>110</v>
      </c>
      <c r="I2160" t="s">
        <v>27</v>
      </c>
      <c r="J2160" t="s">
        <v>6727</v>
      </c>
      <c r="K2160" t="s">
        <v>28</v>
      </c>
      <c r="L2160" t="s">
        <v>28</v>
      </c>
      <c r="M2160">
        <v>94</v>
      </c>
      <c r="N2160" t="s">
        <v>52</v>
      </c>
      <c r="O2160" t="s">
        <v>63</v>
      </c>
      <c r="P2160" t="s">
        <v>31</v>
      </c>
      <c r="Q2160" t="s">
        <v>95</v>
      </c>
      <c r="R2160" t="s">
        <v>28</v>
      </c>
      <c r="S2160">
        <v>0</v>
      </c>
      <c r="T2160" t="s">
        <v>7346</v>
      </c>
    </row>
    <row r="2161" spans="1:20" x14ac:dyDescent="0.3">
      <c r="A2161" t="s">
        <v>2288</v>
      </c>
      <c r="B2161" t="s">
        <v>7248</v>
      </c>
      <c r="C2161" t="s">
        <v>91</v>
      </c>
      <c r="D2161" t="s">
        <v>87</v>
      </c>
      <c r="E2161" t="s">
        <v>92</v>
      </c>
      <c r="F2161" t="s">
        <v>93</v>
      </c>
      <c r="G2161" t="s">
        <v>94</v>
      </c>
      <c r="H2161" t="s">
        <v>26</v>
      </c>
      <c r="I2161" t="s">
        <v>27</v>
      </c>
      <c r="J2161" t="s">
        <v>7248</v>
      </c>
      <c r="K2161" t="s">
        <v>28</v>
      </c>
      <c r="L2161" t="s">
        <v>28</v>
      </c>
      <c r="M2161">
        <v>927</v>
      </c>
      <c r="N2161" t="s">
        <v>52</v>
      </c>
      <c r="O2161" t="s">
        <v>63</v>
      </c>
      <c r="P2161" t="s">
        <v>31</v>
      </c>
      <c r="Q2161">
        <v>4</v>
      </c>
      <c r="R2161" t="s">
        <v>32</v>
      </c>
      <c r="S2161">
        <v>3</v>
      </c>
      <c r="T2161" t="s">
        <v>6457</v>
      </c>
    </row>
    <row r="2162" spans="1:20" x14ac:dyDescent="0.3">
      <c r="A2162" t="s">
        <v>2289</v>
      </c>
      <c r="B2162" t="s">
        <v>7234</v>
      </c>
      <c r="C2162" t="s">
        <v>21</v>
      </c>
      <c r="D2162" t="s">
        <v>22</v>
      </c>
      <c r="E2162" t="s">
        <v>23</v>
      </c>
      <c r="F2162" t="s">
        <v>121</v>
      </c>
      <c r="G2162" t="s">
        <v>25</v>
      </c>
      <c r="H2162" t="s">
        <v>49</v>
      </c>
      <c r="I2162" t="s">
        <v>50</v>
      </c>
      <c r="J2162" t="s">
        <v>7234</v>
      </c>
      <c r="K2162" t="s">
        <v>6277</v>
      </c>
      <c r="L2162" t="s">
        <v>51</v>
      </c>
      <c r="M2162">
        <v>277</v>
      </c>
      <c r="N2162" t="s">
        <v>140</v>
      </c>
      <c r="O2162" t="s">
        <v>63</v>
      </c>
      <c r="P2162" t="s">
        <v>31</v>
      </c>
      <c r="Q2162">
        <v>3</v>
      </c>
      <c r="R2162" t="s">
        <v>37</v>
      </c>
      <c r="S2162">
        <v>1</v>
      </c>
      <c r="T2162" t="s">
        <v>6772</v>
      </c>
    </row>
    <row r="2163" spans="1:20" x14ac:dyDescent="0.3">
      <c r="A2163" t="s">
        <v>2290</v>
      </c>
      <c r="B2163" t="s">
        <v>7224</v>
      </c>
      <c r="C2163" t="s">
        <v>34</v>
      </c>
      <c r="D2163" t="s">
        <v>22</v>
      </c>
      <c r="E2163" t="s">
        <v>23</v>
      </c>
      <c r="F2163" t="s">
        <v>288</v>
      </c>
      <c r="G2163" t="s">
        <v>25</v>
      </c>
      <c r="H2163" t="s">
        <v>43</v>
      </c>
      <c r="I2163" t="s">
        <v>27</v>
      </c>
      <c r="J2163" t="s">
        <v>7224</v>
      </c>
      <c r="K2163" t="s">
        <v>28</v>
      </c>
      <c r="L2163" t="s">
        <v>28</v>
      </c>
      <c r="M2163">
        <v>258</v>
      </c>
      <c r="N2163" t="s">
        <v>29</v>
      </c>
      <c r="O2163" t="s">
        <v>63</v>
      </c>
      <c r="P2163" t="s">
        <v>31</v>
      </c>
      <c r="Q2163">
        <v>3</v>
      </c>
      <c r="R2163" t="s">
        <v>37</v>
      </c>
      <c r="S2163">
        <v>1</v>
      </c>
      <c r="T2163" t="s">
        <v>6185</v>
      </c>
    </row>
    <row r="2164" spans="1:20" x14ac:dyDescent="0.3">
      <c r="A2164" t="s">
        <v>2291</v>
      </c>
      <c r="B2164" t="s">
        <v>6870</v>
      </c>
      <c r="C2164" t="s">
        <v>39</v>
      </c>
      <c r="D2164" t="s">
        <v>22</v>
      </c>
      <c r="E2164" t="s">
        <v>40</v>
      </c>
      <c r="F2164" t="s">
        <v>174</v>
      </c>
      <c r="G2164" t="s">
        <v>42</v>
      </c>
      <c r="H2164" t="s">
        <v>26</v>
      </c>
      <c r="I2164" t="s">
        <v>27</v>
      </c>
      <c r="J2164" t="s">
        <v>6870</v>
      </c>
      <c r="K2164" t="s">
        <v>28</v>
      </c>
      <c r="L2164" t="s">
        <v>28</v>
      </c>
      <c r="M2164">
        <v>455</v>
      </c>
      <c r="N2164" t="s">
        <v>29</v>
      </c>
      <c r="O2164" t="s">
        <v>30</v>
      </c>
      <c r="P2164" t="s">
        <v>31</v>
      </c>
      <c r="Q2164">
        <v>4</v>
      </c>
      <c r="R2164" t="s">
        <v>32</v>
      </c>
      <c r="S2164">
        <v>1</v>
      </c>
      <c r="T2164" t="s">
        <v>6264</v>
      </c>
    </row>
    <row r="2165" spans="1:20" x14ac:dyDescent="0.3">
      <c r="A2165" t="s">
        <v>2292</v>
      </c>
      <c r="B2165" t="s">
        <v>6628</v>
      </c>
      <c r="C2165" t="s">
        <v>46</v>
      </c>
      <c r="D2165" t="s">
        <v>22</v>
      </c>
      <c r="E2165" t="s">
        <v>40</v>
      </c>
      <c r="F2165" t="s">
        <v>47</v>
      </c>
      <c r="G2165" t="s">
        <v>48</v>
      </c>
      <c r="H2165" t="s">
        <v>49</v>
      </c>
      <c r="I2165" t="s">
        <v>27</v>
      </c>
      <c r="J2165" t="s">
        <v>6628</v>
      </c>
      <c r="K2165" t="s">
        <v>28</v>
      </c>
      <c r="L2165" t="s">
        <v>28</v>
      </c>
      <c r="M2165">
        <v>171</v>
      </c>
      <c r="N2165" t="s">
        <v>29</v>
      </c>
      <c r="O2165" t="s">
        <v>63</v>
      </c>
      <c r="P2165" t="s">
        <v>44</v>
      </c>
      <c r="Q2165" t="s">
        <v>95</v>
      </c>
      <c r="R2165" t="s">
        <v>28</v>
      </c>
      <c r="S2165">
        <v>0</v>
      </c>
      <c r="T2165" t="s">
        <v>6165</v>
      </c>
    </row>
    <row r="2166" spans="1:20" x14ac:dyDescent="0.3">
      <c r="A2166" t="s">
        <v>2293</v>
      </c>
      <c r="B2166" t="s">
        <v>7347</v>
      </c>
      <c r="C2166" t="s">
        <v>55</v>
      </c>
      <c r="D2166" t="s">
        <v>56</v>
      </c>
      <c r="E2166" t="s">
        <v>23</v>
      </c>
      <c r="F2166" t="s">
        <v>61</v>
      </c>
      <c r="G2166" t="s">
        <v>62</v>
      </c>
      <c r="H2166" t="s">
        <v>26</v>
      </c>
      <c r="I2166" t="s">
        <v>27</v>
      </c>
      <c r="J2166" t="s">
        <v>7347</v>
      </c>
      <c r="K2166" t="s">
        <v>28</v>
      </c>
      <c r="L2166" t="s">
        <v>28</v>
      </c>
      <c r="M2166">
        <v>832</v>
      </c>
      <c r="N2166" t="s">
        <v>29</v>
      </c>
      <c r="O2166" t="s">
        <v>170</v>
      </c>
      <c r="P2166" t="s">
        <v>64</v>
      </c>
      <c r="Q2166">
        <v>4</v>
      </c>
      <c r="R2166" t="s">
        <v>32</v>
      </c>
      <c r="S2166">
        <v>2</v>
      </c>
      <c r="T2166" t="s">
        <v>6344</v>
      </c>
    </row>
    <row r="2167" spans="1:20" x14ac:dyDescent="0.3">
      <c r="A2167" t="s">
        <v>2294</v>
      </c>
      <c r="B2167" t="s">
        <v>6766</v>
      </c>
      <c r="C2167" t="s">
        <v>60</v>
      </c>
      <c r="D2167" t="s">
        <v>56</v>
      </c>
      <c r="E2167" t="s">
        <v>40</v>
      </c>
      <c r="F2167" t="s">
        <v>57</v>
      </c>
      <c r="G2167" t="s">
        <v>58</v>
      </c>
      <c r="H2167" t="s">
        <v>43</v>
      </c>
      <c r="I2167" t="s">
        <v>27</v>
      </c>
      <c r="J2167" t="s">
        <v>6766</v>
      </c>
      <c r="K2167" t="s">
        <v>28</v>
      </c>
      <c r="L2167" t="s">
        <v>28</v>
      </c>
      <c r="M2167">
        <v>881</v>
      </c>
      <c r="N2167" t="s">
        <v>75</v>
      </c>
      <c r="O2167" t="s">
        <v>63</v>
      </c>
      <c r="P2167" t="s">
        <v>133</v>
      </c>
      <c r="Q2167">
        <v>3</v>
      </c>
      <c r="R2167" t="s">
        <v>37</v>
      </c>
      <c r="S2167">
        <v>2</v>
      </c>
      <c r="T2167" t="s">
        <v>6172</v>
      </c>
    </row>
    <row r="2168" spans="1:20" x14ac:dyDescent="0.3">
      <c r="A2168" t="s">
        <v>2295</v>
      </c>
      <c r="B2168" t="s">
        <v>7126</v>
      </c>
      <c r="C2168" t="s">
        <v>66</v>
      </c>
      <c r="D2168" t="s">
        <v>56</v>
      </c>
      <c r="E2168" t="s">
        <v>67</v>
      </c>
      <c r="F2168" t="s">
        <v>68</v>
      </c>
      <c r="G2168" t="s">
        <v>69</v>
      </c>
      <c r="H2168" t="s">
        <v>26</v>
      </c>
      <c r="I2168" t="s">
        <v>50</v>
      </c>
      <c r="J2168" t="s">
        <v>7126</v>
      </c>
      <c r="K2168" t="s">
        <v>6478</v>
      </c>
      <c r="L2168" t="s">
        <v>51</v>
      </c>
      <c r="M2168">
        <v>163</v>
      </c>
      <c r="N2168" t="s">
        <v>29</v>
      </c>
      <c r="O2168" t="s">
        <v>43</v>
      </c>
      <c r="P2168" t="s">
        <v>31</v>
      </c>
      <c r="Q2168" t="s">
        <v>95</v>
      </c>
      <c r="R2168" t="s">
        <v>28</v>
      </c>
      <c r="S2168">
        <v>0</v>
      </c>
      <c r="T2168" t="s">
        <v>6209</v>
      </c>
    </row>
    <row r="2169" spans="1:20" x14ac:dyDescent="0.3">
      <c r="A2169" t="s">
        <v>2296</v>
      </c>
      <c r="B2169" t="s">
        <v>6650</v>
      </c>
      <c r="C2169" t="s">
        <v>71</v>
      </c>
      <c r="D2169" t="s">
        <v>72</v>
      </c>
      <c r="E2169" t="s">
        <v>23</v>
      </c>
      <c r="F2169" t="s">
        <v>1047</v>
      </c>
      <c r="G2169" t="s">
        <v>74</v>
      </c>
      <c r="H2169" t="s">
        <v>110</v>
      </c>
      <c r="I2169" t="s">
        <v>27</v>
      </c>
      <c r="J2169" t="s">
        <v>6650</v>
      </c>
      <c r="K2169" t="s">
        <v>28</v>
      </c>
      <c r="L2169" t="s">
        <v>28</v>
      </c>
      <c r="M2169">
        <v>202</v>
      </c>
      <c r="N2169" t="s">
        <v>52</v>
      </c>
      <c r="O2169" t="s">
        <v>63</v>
      </c>
      <c r="P2169" t="s">
        <v>64</v>
      </c>
      <c r="Q2169">
        <v>3</v>
      </c>
      <c r="R2169" t="s">
        <v>37</v>
      </c>
      <c r="S2169">
        <v>1</v>
      </c>
      <c r="T2169" t="s">
        <v>6635</v>
      </c>
    </row>
    <row r="2170" spans="1:20" x14ac:dyDescent="0.3">
      <c r="A2170" t="s">
        <v>2297</v>
      </c>
      <c r="B2170" t="s">
        <v>6702</v>
      </c>
      <c r="C2170" t="s">
        <v>77</v>
      </c>
      <c r="D2170" t="s">
        <v>72</v>
      </c>
      <c r="E2170" t="s">
        <v>40</v>
      </c>
      <c r="F2170" t="s">
        <v>112</v>
      </c>
      <c r="G2170" t="s">
        <v>79</v>
      </c>
      <c r="H2170" t="s">
        <v>43</v>
      </c>
      <c r="I2170" t="s">
        <v>27</v>
      </c>
      <c r="J2170" t="s">
        <v>6702</v>
      </c>
      <c r="K2170" t="s">
        <v>28</v>
      </c>
      <c r="L2170" t="s">
        <v>28</v>
      </c>
      <c r="M2170">
        <v>266</v>
      </c>
      <c r="N2170" t="s">
        <v>52</v>
      </c>
      <c r="O2170" t="s">
        <v>63</v>
      </c>
      <c r="P2170" t="s">
        <v>64</v>
      </c>
      <c r="Q2170">
        <v>4</v>
      </c>
      <c r="R2170" t="s">
        <v>32</v>
      </c>
      <c r="S2170">
        <v>1</v>
      </c>
      <c r="T2170" t="s">
        <v>6283</v>
      </c>
    </row>
    <row r="2171" spans="1:20" x14ac:dyDescent="0.3">
      <c r="A2171" t="s">
        <v>2298</v>
      </c>
      <c r="B2171" t="s">
        <v>6413</v>
      </c>
      <c r="C2171" t="s">
        <v>81</v>
      </c>
      <c r="D2171" t="s">
        <v>72</v>
      </c>
      <c r="E2171" t="s">
        <v>23</v>
      </c>
      <c r="F2171" t="s">
        <v>154</v>
      </c>
      <c r="G2171" t="s">
        <v>83</v>
      </c>
      <c r="H2171" t="s">
        <v>43</v>
      </c>
      <c r="I2171" t="s">
        <v>27</v>
      </c>
      <c r="J2171" t="s">
        <v>6413</v>
      </c>
      <c r="K2171" t="s">
        <v>28</v>
      </c>
      <c r="L2171" t="s">
        <v>28</v>
      </c>
      <c r="M2171">
        <v>1023</v>
      </c>
      <c r="N2171" t="s">
        <v>52</v>
      </c>
      <c r="O2171" t="s">
        <v>63</v>
      </c>
      <c r="P2171" t="s">
        <v>31</v>
      </c>
      <c r="Q2171">
        <v>5</v>
      </c>
      <c r="R2171" t="s">
        <v>119</v>
      </c>
      <c r="S2171">
        <v>3</v>
      </c>
      <c r="T2171" t="s">
        <v>6237</v>
      </c>
    </row>
    <row r="2172" spans="1:20" x14ac:dyDescent="0.3">
      <c r="A2172" t="s">
        <v>2299</v>
      </c>
      <c r="B2172" t="s">
        <v>6398</v>
      </c>
      <c r="C2172" t="s">
        <v>86</v>
      </c>
      <c r="D2172" t="s">
        <v>87</v>
      </c>
      <c r="E2172" t="s">
        <v>67</v>
      </c>
      <c r="F2172" t="s">
        <v>116</v>
      </c>
      <c r="G2172" t="s">
        <v>89</v>
      </c>
      <c r="H2172" t="s">
        <v>26</v>
      </c>
      <c r="I2172" t="s">
        <v>27</v>
      </c>
      <c r="J2172" t="s">
        <v>6398</v>
      </c>
      <c r="K2172" t="s">
        <v>28</v>
      </c>
      <c r="L2172" t="s">
        <v>28</v>
      </c>
      <c r="M2172">
        <v>472</v>
      </c>
      <c r="N2172" t="s">
        <v>52</v>
      </c>
      <c r="O2172" t="s">
        <v>63</v>
      </c>
      <c r="P2172" t="s">
        <v>31</v>
      </c>
      <c r="Q2172">
        <v>3</v>
      </c>
      <c r="R2172" t="s">
        <v>37</v>
      </c>
      <c r="S2172">
        <v>1</v>
      </c>
      <c r="T2172" t="s">
        <v>6187</v>
      </c>
    </row>
    <row r="2173" spans="1:20" x14ac:dyDescent="0.3">
      <c r="A2173" t="s">
        <v>2300</v>
      </c>
      <c r="B2173" t="s">
        <v>6149</v>
      </c>
      <c r="C2173" t="s">
        <v>91</v>
      </c>
      <c r="D2173" t="s">
        <v>87</v>
      </c>
      <c r="E2173" t="s">
        <v>92</v>
      </c>
      <c r="F2173" t="s">
        <v>114</v>
      </c>
      <c r="G2173" t="s">
        <v>94</v>
      </c>
      <c r="H2173" t="s">
        <v>43</v>
      </c>
      <c r="I2173" t="s">
        <v>27</v>
      </c>
      <c r="J2173" t="s">
        <v>6149</v>
      </c>
      <c r="K2173" t="s">
        <v>28</v>
      </c>
      <c r="L2173" t="s">
        <v>28</v>
      </c>
      <c r="M2173">
        <v>289</v>
      </c>
      <c r="N2173" t="s">
        <v>29</v>
      </c>
      <c r="O2173" t="s">
        <v>30</v>
      </c>
      <c r="P2173" t="s">
        <v>64</v>
      </c>
      <c r="Q2173">
        <v>4</v>
      </c>
      <c r="R2173" t="s">
        <v>32</v>
      </c>
      <c r="S2173">
        <v>1</v>
      </c>
      <c r="T2173" t="s">
        <v>6432</v>
      </c>
    </row>
    <row r="2174" spans="1:20" x14ac:dyDescent="0.3">
      <c r="A2174" t="s">
        <v>2301</v>
      </c>
      <c r="B2174" t="s">
        <v>6523</v>
      </c>
      <c r="C2174" t="s">
        <v>21</v>
      </c>
      <c r="D2174" t="s">
        <v>22</v>
      </c>
      <c r="E2174" t="s">
        <v>23</v>
      </c>
      <c r="F2174" t="s">
        <v>121</v>
      </c>
      <c r="G2174" t="s">
        <v>25</v>
      </c>
      <c r="H2174" t="s">
        <v>49</v>
      </c>
      <c r="I2174" t="s">
        <v>50</v>
      </c>
      <c r="J2174" t="s">
        <v>6523</v>
      </c>
      <c r="K2174" t="s">
        <v>7000</v>
      </c>
      <c r="L2174" t="s">
        <v>159</v>
      </c>
      <c r="M2174">
        <v>164</v>
      </c>
      <c r="N2174" t="s">
        <v>122</v>
      </c>
      <c r="O2174" t="s">
        <v>105</v>
      </c>
      <c r="P2174" t="s">
        <v>133</v>
      </c>
      <c r="Q2174" t="s">
        <v>95</v>
      </c>
      <c r="R2174" t="s">
        <v>28</v>
      </c>
      <c r="S2174">
        <v>0</v>
      </c>
      <c r="T2174" t="s">
        <v>6136</v>
      </c>
    </row>
    <row r="2175" spans="1:20" x14ac:dyDescent="0.3">
      <c r="A2175" t="s">
        <v>2302</v>
      </c>
      <c r="B2175" t="s">
        <v>6372</v>
      </c>
      <c r="C2175" t="s">
        <v>34</v>
      </c>
      <c r="D2175" t="s">
        <v>22</v>
      </c>
      <c r="E2175" t="s">
        <v>23</v>
      </c>
      <c r="F2175" t="s">
        <v>138</v>
      </c>
      <c r="G2175" t="s">
        <v>36</v>
      </c>
      <c r="H2175" t="s">
        <v>43</v>
      </c>
      <c r="I2175" t="s">
        <v>27</v>
      </c>
      <c r="J2175" t="s">
        <v>6372</v>
      </c>
      <c r="K2175" t="s">
        <v>28</v>
      </c>
      <c r="L2175" t="s">
        <v>28</v>
      </c>
      <c r="M2175">
        <v>163</v>
      </c>
      <c r="N2175" t="s">
        <v>75</v>
      </c>
      <c r="O2175" t="s">
        <v>63</v>
      </c>
      <c r="P2175" t="s">
        <v>44</v>
      </c>
      <c r="Q2175" t="s">
        <v>95</v>
      </c>
      <c r="R2175" t="s">
        <v>28</v>
      </c>
      <c r="S2175">
        <v>0</v>
      </c>
      <c r="T2175" t="s">
        <v>6200</v>
      </c>
    </row>
    <row r="2176" spans="1:20" x14ac:dyDescent="0.3">
      <c r="A2176" t="s">
        <v>2303</v>
      </c>
      <c r="B2176" t="s">
        <v>7138</v>
      </c>
      <c r="C2176" t="s">
        <v>39</v>
      </c>
      <c r="D2176" t="s">
        <v>22</v>
      </c>
      <c r="E2176" t="s">
        <v>40</v>
      </c>
      <c r="F2176" t="s">
        <v>41</v>
      </c>
      <c r="G2176" t="s">
        <v>42</v>
      </c>
      <c r="H2176" t="s">
        <v>43</v>
      </c>
      <c r="I2176" t="s">
        <v>50</v>
      </c>
      <c r="J2176" t="s">
        <v>7138</v>
      </c>
      <c r="K2176" t="s">
        <v>7196</v>
      </c>
      <c r="L2176" t="s">
        <v>159</v>
      </c>
      <c r="M2176">
        <v>558</v>
      </c>
      <c r="N2176" t="s">
        <v>29</v>
      </c>
      <c r="O2176" t="s">
        <v>30</v>
      </c>
      <c r="P2176" t="s">
        <v>107</v>
      </c>
      <c r="Q2176">
        <v>3</v>
      </c>
      <c r="R2176" t="s">
        <v>37</v>
      </c>
      <c r="S2176">
        <v>2</v>
      </c>
      <c r="T2176" t="s">
        <v>6298</v>
      </c>
    </row>
    <row r="2177" spans="1:20" x14ac:dyDescent="0.3">
      <c r="A2177" t="s">
        <v>2304</v>
      </c>
      <c r="B2177" t="s">
        <v>7319</v>
      </c>
      <c r="C2177" t="s">
        <v>46</v>
      </c>
      <c r="D2177" t="s">
        <v>22</v>
      </c>
      <c r="E2177" t="s">
        <v>40</v>
      </c>
      <c r="F2177" t="s">
        <v>187</v>
      </c>
      <c r="G2177" t="s">
        <v>42</v>
      </c>
      <c r="H2177" t="s">
        <v>110</v>
      </c>
      <c r="I2177" t="s">
        <v>27</v>
      </c>
      <c r="J2177" t="s">
        <v>7319</v>
      </c>
      <c r="K2177" t="s">
        <v>28</v>
      </c>
      <c r="L2177" t="s">
        <v>28</v>
      </c>
      <c r="M2177">
        <v>100</v>
      </c>
      <c r="N2177" t="s">
        <v>29</v>
      </c>
      <c r="O2177" t="s">
        <v>43</v>
      </c>
      <c r="P2177" t="s">
        <v>133</v>
      </c>
      <c r="Q2177" t="s">
        <v>95</v>
      </c>
      <c r="R2177" t="s">
        <v>28</v>
      </c>
      <c r="S2177">
        <v>0</v>
      </c>
      <c r="T2177" t="s">
        <v>6635</v>
      </c>
    </row>
    <row r="2178" spans="1:20" x14ac:dyDescent="0.3">
      <c r="A2178" t="s">
        <v>2305</v>
      </c>
      <c r="B2178" t="s">
        <v>6451</v>
      </c>
      <c r="C2178" t="s">
        <v>55</v>
      </c>
      <c r="D2178" t="s">
        <v>56</v>
      </c>
      <c r="E2178" t="s">
        <v>23</v>
      </c>
      <c r="F2178" t="s">
        <v>147</v>
      </c>
      <c r="G2178" t="s">
        <v>58</v>
      </c>
      <c r="H2178" t="s">
        <v>26</v>
      </c>
      <c r="I2178" t="s">
        <v>50</v>
      </c>
      <c r="J2178" t="s">
        <v>6451</v>
      </c>
      <c r="K2178" t="s">
        <v>6668</v>
      </c>
      <c r="L2178" t="s">
        <v>51</v>
      </c>
      <c r="M2178">
        <v>155</v>
      </c>
      <c r="N2178" t="s">
        <v>75</v>
      </c>
      <c r="O2178" t="s">
        <v>30</v>
      </c>
      <c r="P2178" t="s">
        <v>64</v>
      </c>
      <c r="Q2178" t="s">
        <v>95</v>
      </c>
      <c r="R2178" t="s">
        <v>28</v>
      </c>
      <c r="S2178">
        <v>0</v>
      </c>
      <c r="T2178" t="s">
        <v>6258</v>
      </c>
    </row>
    <row r="2179" spans="1:20" x14ac:dyDescent="0.3">
      <c r="A2179" t="s">
        <v>2306</v>
      </c>
      <c r="B2179" t="s">
        <v>7348</v>
      </c>
      <c r="C2179" t="s">
        <v>60</v>
      </c>
      <c r="D2179" t="s">
        <v>56</v>
      </c>
      <c r="E2179" t="s">
        <v>40</v>
      </c>
      <c r="F2179" t="s">
        <v>147</v>
      </c>
      <c r="G2179" t="s">
        <v>58</v>
      </c>
      <c r="H2179" t="s">
        <v>26</v>
      </c>
      <c r="I2179" t="s">
        <v>27</v>
      </c>
      <c r="J2179" t="s">
        <v>7348</v>
      </c>
      <c r="K2179" t="s">
        <v>28</v>
      </c>
      <c r="L2179" t="s">
        <v>28</v>
      </c>
      <c r="M2179">
        <v>888</v>
      </c>
      <c r="N2179" t="s">
        <v>122</v>
      </c>
      <c r="O2179" t="s">
        <v>63</v>
      </c>
      <c r="P2179" t="s">
        <v>31</v>
      </c>
      <c r="Q2179">
        <v>4</v>
      </c>
      <c r="R2179" t="s">
        <v>32</v>
      </c>
      <c r="S2179">
        <v>2</v>
      </c>
      <c r="T2179" t="s">
        <v>6262</v>
      </c>
    </row>
    <row r="2180" spans="1:20" x14ac:dyDescent="0.3">
      <c r="A2180" t="s">
        <v>2307</v>
      </c>
      <c r="B2180" t="s">
        <v>6603</v>
      </c>
      <c r="C2180" t="s">
        <v>66</v>
      </c>
      <c r="D2180" t="s">
        <v>56</v>
      </c>
      <c r="E2180" t="s">
        <v>67</v>
      </c>
      <c r="F2180" t="s">
        <v>68</v>
      </c>
      <c r="G2180" t="s">
        <v>69</v>
      </c>
      <c r="H2180" t="s">
        <v>26</v>
      </c>
      <c r="I2180" t="s">
        <v>27</v>
      </c>
      <c r="J2180" t="s">
        <v>6603</v>
      </c>
      <c r="K2180" t="s">
        <v>28</v>
      </c>
      <c r="L2180" t="s">
        <v>28</v>
      </c>
      <c r="M2180">
        <v>1050</v>
      </c>
      <c r="N2180" t="s">
        <v>29</v>
      </c>
      <c r="O2180" t="s">
        <v>43</v>
      </c>
      <c r="P2180" t="s">
        <v>44</v>
      </c>
      <c r="Q2180">
        <v>3</v>
      </c>
      <c r="R2180" t="s">
        <v>37</v>
      </c>
      <c r="S2180">
        <v>3</v>
      </c>
      <c r="T2180" t="s">
        <v>6202</v>
      </c>
    </row>
    <row r="2181" spans="1:20" x14ac:dyDescent="0.3">
      <c r="A2181" t="s">
        <v>2308</v>
      </c>
      <c r="B2181" t="s">
        <v>6409</v>
      </c>
      <c r="C2181" t="s">
        <v>71</v>
      </c>
      <c r="D2181" t="s">
        <v>72</v>
      </c>
      <c r="E2181" t="s">
        <v>23</v>
      </c>
      <c r="F2181" t="s">
        <v>129</v>
      </c>
      <c r="G2181" t="s">
        <v>74</v>
      </c>
      <c r="H2181" t="s">
        <v>43</v>
      </c>
      <c r="I2181" t="s">
        <v>50</v>
      </c>
      <c r="J2181" t="s">
        <v>6409</v>
      </c>
      <c r="K2181" t="s">
        <v>7051</v>
      </c>
      <c r="L2181" t="s">
        <v>51</v>
      </c>
      <c r="M2181">
        <v>162</v>
      </c>
      <c r="N2181" t="s">
        <v>29</v>
      </c>
      <c r="O2181" t="s">
        <v>30</v>
      </c>
      <c r="P2181" t="s">
        <v>31</v>
      </c>
      <c r="Q2181" t="s">
        <v>95</v>
      </c>
      <c r="R2181" t="s">
        <v>28</v>
      </c>
      <c r="S2181">
        <v>0</v>
      </c>
      <c r="T2181" t="s">
        <v>6391</v>
      </c>
    </row>
    <row r="2182" spans="1:20" x14ac:dyDescent="0.3">
      <c r="A2182" t="s">
        <v>2309</v>
      </c>
      <c r="B2182" t="s">
        <v>6515</v>
      </c>
      <c r="C2182" t="s">
        <v>77</v>
      </c>
      <c r="D2182" t="s">
        <v>72</v>
      </c>
      <c r="E2182" t="s">
        <v>40</v>
      </c>
      <c r="F2182" t="s">
        <v>131</v>
      </c>
      <c r="G2182" t="s">
        <v>79</v>
      </c>
      <c r="H2182" t="s">
        <v>26</v>
      </c>
      <c r="I2182" t="s">
        <v>27</v>
      </c>
      <c r="J2182" t="s">
        <v>6515</v>
      </c>
      <c r="K2182" t="s">
        <v>28</v>
      </c>
      <c r="L2182" t="s">
        <v>28</v>
      </c>
      <c r="M2182">
        <v>803</v>
      </c>
      <c r="N2182" t="s">
        <v>140</v>
      </c>
      <c r="O2182" t="s">
        <v>30</v>
      </c>
      <c r="P2182" t="s">
        <v>107</v>
      </c>
      <c r="Q2182">
        <v>3</v>
      </c>
      <c r="R2182" t="s">
        <v>37</v>
      </c>
      <c r="S2182">
        <v>2</v>
      </c>
      <c r="T2182" t="s">
        <v>6367</v>
      </c>
    </row>
    <row r="2183" spans="1:20" x14ac:dyDescent="0.3">
      <c r="A2183" t="s">
        <v>2310</v>
      </c>
      <c r="B2183" t="s">
        <v>6963</v>
      </c>
      <c r="C2183" t="s">
        <v>81</v>
      </c>
      <c r="D2183" t="s">
        <v>72</v>
      </c>
      <c r="E2183" t="s">
        <v>23</v>
      </c>
      <c r="F2183" t="s">
        <v>154</v>
      </c>
      <c r="G2183" t="s">
        <v>83</v>
      </c>
      <c r="H2183" t="s">
        <v>43</v>
      </c>
      <c r="I2183" t="s">
        <v>27</v>
      </c>
      <c r="J2183" t="s">
        <v>6963</v>
      </c>
      <c r="K2183" t="s">
        <v>28</v>
      </c>
      <c r="L2183" t="s">
        <v>28</v>
      </c>
      <c r="M2183">
        <v>628</v>
      </c>
      <c r="N2183" t="s">
        <v>52</v>
      </c>
      <c r="O2183" t="s">
        <v>63</v>
      </c>
      <c r="P2183" t="s">
        <v>64</v>
      </c>
      <c r="Q2183">
        <v>5</v>
      </c>
      <c r="R2183" t="s">
        <v>119</v>
      </c>
      <c r="S2183">
        <v>2</v>
      </c>
      <c r="T2183" t="s">
        <v>6229</v>
      </c>
    </row>
    <row r="2184" spans="1:20" x14ac:dyDescent="0.3">
      <c r="A2184" t="s">
        <v>2311</v>
      </c>
      <c r="B2184" t="s">
        <v>6869</v>
      </c>
      <c r="C2184" t="s">
        <v>86</v>
      </c>
      <c r="D2184" t="s">
        <v>87</v>
      </c>
      <c r="E2184" t="s">
        <v>67</v>
      </c>
      <c r="F2184" t="s">
        <v>135</v>
      </c>
      <c r="G2184" t="s">
        <v>89</v>
      </c>
      <c r="H2184" t="s">
        <v>43</v>
      </c>
      <c r="I2184" t="s">
        <v>27</v>
      </c>
      <c r="J2184" t="s">
        <v>6869</v>
      </c>
      <c r="K2184" t="s">
        <v>28</v>
      </c>
      <c r="L2184" t="s">
        <v>28</v>
      </c>
      <c r="M2184">
        <v>724</v>
      </c>
      <c r="N2184" t="s">
        <v>75</v>
      </c>
      <c r="O2184" t="s">
        <v>63</v>
      </c>
      <c r="P2184" t="s">
        <v>107</v>
      </c>
      <c r="Q2184">
        <v>2</v>
      </c>
      <c r="R2184" t="s">
        <v>53</v>
      </c>
      <c r="S2184">
        <v>2</v>
      </c>
      <c r="T2184" t="s">
        <v>6675</v>
      </c>
    </row>
    <row r="2185" spans="1:20" x14ac:dyDescent="0.3">
      <c r="A2185" t="s">
        <v>2312</v>
      </c>
      <c r="B2185" t="s">
        <v>7109</v>
      </c>
      <c r="C2185" t="s">
        <v>91</v>
      </c>
      <c r="D2185" t="s">
        <v>87</v>
      </c>
      <c r="E2185" t="s">
        <v>92</v>
      </c>
      <c r="F2185" t="s">
        <v>93</v>
      </c>
      <c r="G2185" t="s">
        <v>94</v>
      </c>
      <c r="H2185" t="s">
        <v>26</v>
      </c>
      <c r="I2185" t="s">
        <v>27</v>
      </c>
      <c r="J2185" t="s">
        <v>7109</v>
      </c>
      <c r="K2185" t="s">
        <v>28</v>
      </c>
      <c r="L2185" t="s">
        <v>28</v>
      </c>
      <c r="M2185">
        <v>106</v>
      </c>
      <c r="N2185" t="s">
        <v>29</v>
      </c>
      <c r="O2185" t="s">
        <v>63</v>
      </c>
      <c r="P2185" t="s">
        <v>64</v>
      </c>
      <c r="Q2185" t="s">
        <v>95</v>
      </c>
      <c r="R2185" t="s">
        <v>28</v>
      </c>
      <c r="S2185">
        <v>0</v>
      </c>
      <c r="T2185" t="s">
        <v>6229</v>
      </c>
    </row>
    <row r="2186" spans="1:20" x14ac:dyDescent="0.3">
      <c r="A2186" t="s">
        <v>2313</v>
      </c>
      <c r="B2186" t="s">
        <v>6752</v>
      </c>
      <c r="C2186" t="s">
        <v>21</v>
      </c>
      <c r="D2186" t="s">
        <v>22</v>
      </c>
      <c r="E2186" t="s">
        <v>23</v>
      </c>
      <c r="F2186" t="s">
        <v>35</v>
      </c>
      <c r="G2186" t="s">
        <v>36</v>
      </c>
      <c r="H2186" t="s">
        <v>26</v>
      </c>
      <c r="I2186" t="s">
        <v>27</v>
      </c>
      <c r="J2186" t="s">
        <v>6752</v>
      </c>
      <c r="K2186" t="s">
        <v>28</v>
      </c>
      <c r="L2186" t="s">
        <v>28</v>
      </c>
      <c r="M2186">
        <v>337</v>
      </c>
      <c r="N2186" t="s">
        <v>52</v>
      </c>
      <c r="O2186" t="s">
        <v>43</v>
      </c>
      <c r="P2186" t="s">
        <v>107</v>
      </c>
      <c r="Q2186">
        <v>3</v>
      </c>
      <c r="R2186" t="s">
        <v>37</v>
      </c>
      <c r="S2186">
        <v>1</v>
      </c>
      <c r="T2186" t="s">
        <v>6198</v>
      </c>
    </row>
    <row r="2187" spans="1:20" x14ac:dyDescent="0.3">
      <c r="A2187" t="s">
        <v>2314</v>
      </c>
      <c r="B2187" t="s">
        <v>6384</v>
      </c>
      <c r="C2187" t="s">
        <v>34</v>
      </c>
      <c r="D2187" t="s">
        <v>22</v>
      </c>
      <c r="E2187" t="s">
        <v>23</v>
      </c>
      <c r="F2187" t="s">
        <v>99</v>
      </c>
      <c r="G2187" t="s">
        <v>36</v>
      </c>
      <c r="H2187" t="s">
        <v>49</v>
      </c>
      <c r="I2187" t="s">
        <v>27</v>
      </c>
      <c r="J2187" t="s">
        <v>6384</v>
      </c>
      <c r="K2187" t="s">
        <v>28</v>
      </c>
      <c r="L2187" t="s">
        <v>28</v>
      </c>
      <c r="M2187">
        <v>1021</v>
      </c>
      <c r="N2187" t="s">
        <v>52</v>
      </c>
      <c r="O2187" t="s">
        <v>30</v>
      </c>
      <c r="P2187" t="s">
        <v>31</v>
      </c>
      <c r="Q2187">
        <v>4</v>
      </c>
      <c r="R2187" t="s">
        <v>32</v>
      </c>
      <c r="S2187">
        <v>3</v>
      </c>
      <c r="T2187" t="s">
        <v>6150</v>
      </c>
    </row>
    <row r="2188" spans="1:20" x14ac:dyDescent="0.3">
      <c r="A2188" t="s">
        <v>2315</v>
      </c>
      <c r="B2188" t="s">
        <v>6926</v>
      </c>
      <c r="C2188" t="s">
        <v>39</v>
      </c>
      <c r="D2188" t="s">
        <v>22</v>
      </c>
      <c r="E2188" t="s">
        <v>40</v>
      </c>
      <c r="F2188" t="s">
        <v>41</v>
      </c>
      <c r="G2188" t="s">
        <v>42</v>
      </c>
      <c r="H2188" t="s">
        <v>43</v>
      </c>
      <c r="I2188" t="s">
        <v>27</v>
      </c>
      <c r="J2188" t="s">
        <v>6926</v>
      </c>
      <c r="K2188" t="s">
        <v>28</v>
      </c>
      <c r="L2188" t="s">
        <v>28</v>
      </c>
      <c r="M2188">
        <v>321</v>
      </c>
      <c r="N2188" t="s">
        <v>52</v>
      </c>
      <c r="O2188" t="s">
        <v>63</v>
      </c>
      <c r="P2188" t="s">
        <v>44</v>
      </c>
      <c r="Q2188">
        <v>4</v>
      </c>
      <c r="R2188" t="s">
        <v>32</v>
      </c>
      <c r="S2188">
        <v>1</v>
      </c>
      <c r="T2188" t="s">
        <v>6233</v>
      </c>
    </row>
    <row r="2189" spans="1:20" x14ac:dyDescent="0.3">
      <c r="A2189" t="s">
        <v>2316</v>
      </c>
      <c r="B2189" t="s">
        <v>6261</v>
      </c>
      <c r="C2189" t="s">
        <v>46</v>
      </c>
      <c r="D2189" t="s">
        <v>22</v>
      </c>
      <c r="E2189" t="s">
        <v>40</v>
      </c>
      <c r="F2189" t="s">
        <v>143</v>
      </c>
      <c r="G2189" t="s">
        <v>48</v>
      </c>
      <c r="H2189" t="s">
        <v>43</v>
      </c>
      <c r="I2189" t="s">
        <v>27</v>
      </c>
      <c r="J2189" t="s">
        <v>6261</v>
      </c>
      <c r="K2189" t="s">
        <v>28</v>
      </c>
      <c r="L2189" t="s">
        <v>28</v>
      </c>
      <c r="M2189">
        <v>225</v>
      </c>
      <c r="N2189" t="s">
        <v>29</v>
      </c>
      <c r="O2189" t="s">
        <v>63</v>
      </c>
      <c r="P2189" t="s">
        <v>44</v>
      </c>
      <c r="Q2189">
        <v>3</v>
      </c>
      <c r="R2189" t="s">
        <v>37</v>
      </c>
      <c r="S2189">
        <v>1</v>
      </c>
      <c r="T2189" t="s">
        <v>6200</v>
      </c>
    </row>
    <row r="2190" spans="1:20" x14ac:dyDescent="0.3">
      <c r="A2190" t="s">
        <v>2317</v>
      </c>
      <c r="B2190" t="s">
        <v>6355</v>
      </c>
      <c r="C2190" t="s">
        <v>55</v>
      </c>
      <c r="D2190" t="s">
        <v>56</v>
      </c>
      <c r="E2190" t="s">
        <v>23</v>
      </c>
      <c r="F2190" t="s">
        <v>57</v>
      </c>
      <c r="G2190" t="s">
        <v>58</v>
      </c>
      <c r="H2190" t="s">
        <v>43</v>
      </c>
      <c r="I2190" t="s">
        <v>50</v>
      </c>
      <c r="J2190" t="s">
        <v>6355</v>
      </c>
      <c r="K2190" t="s">
        <v>7003</v>
      </c>
      <c r="L2190" t="s">
        <v>51</v>
      </c>
      <c r="M2190">
        <v>111</v>
      </c>
      <c r="N2190" t="s">
        <v>75</v>
      </c>
      <c r="O2190" t="s">
        <v>30</v>
      </c>
      <c r="P2190" t="s">
        <v>64</v>
      </c>
      <c r="Q2190" t="s">
        <v>95</v>
      </c>
      <c r="R2190" t="s">
        <v>28</v>
      </c>
      <c r="S2190">
        <v>0</v>
      </c>
      <c r="T2190" t="s">
        <v>6169</v>
      </c>
    </row>
    <row r="2191" spans="1:20" x14ac:dyDescent="0.3">
      <c r="A2191" t="s">
        <v>2318</v>
      </c>
      <c r="B2191" t="s">
        <v>6923</v>
      </c>
      <c r="C2191" t="s">
        <v>60</v>
      </c>
      <c r="D2191" t="s">
        <v>56</v>
      </c>
      <c r="E2191" t="s">
        <v>40</v>
      </c>
      <c r="F2191" t="s">
        <v>61</v>
      </c>
      <c r="G2191" t="s">
        <v>62</v>
      </c>
      <c r="H2191" t="s">
        <v>26</v>
      </c>
      <c r="I2191" t="s">
        <v>50</v>
      </c>
      <c r="J2191" t="s">
        <v>6923</v>
      </c>
      <c r="K2191" t="s">
        <v>7349</v>
      </c>
      <c r="L2191" t="s">
        <v>159</v>
      </c>
      <c r="M2191">
        <v>253</v>
      </c>
      <c r="N2191" t="s">
        <v>52</v>
      </c>
      <c r="O2191" t="s">
        <v>63</v>
      </c>
      <c r="P2191" t="s">
        <v>107</v>
      </c>
      <c r="Q2191">
        <v>3</v>
      </c>
      <c r="R2191" t="s">
        <v>37</v>
      </c>
      <c r="S2191">
        <v>1</v>
      </c>
      <c r="T2191" t="s">
        <v>6209</v>
      </c>
    </row>
    <row r="2192" spans="1:20" x14ac:dyDescent="0.3">
      <c r="A2192" t="s">
        <v>2319</v>
      </c>
      <c r="B2192" t="s">
        <v>7350</v>
      </c>
      <c r="C2192" t="s">
        <v>66</v>
      </c>
      <c r="D2192" t="s">
        <v>56</v>
      </c>
      <c r="E2192" t="s">
        <v>67</v>
      </c>
      <c r="F2192" t="s">
        <v>68</v>
      </c>
      <c r="G2192" t="s">
        <v>69</v>
      </c>
      <c r="H2192" t="s">
        <v>26</v>
      </c>
      <c r="I2192" t="s">
        <v>27</v>
      </c>
      <c r="J2192" t="s">
        <v>7350</v>
      </c>
      <c r="K2192" t="s">
        <v>28</v>
      </c>
      <c r="L2192" t="s">
        <v>28</v>
      </c>
      <c r="M2192">
        <v>605</v>
      </c>
      <c r="N2192" t="s">
        <v>122</v>
      </c>
      <c r="O2192" t="s">
        <v>30</v>
      </c>
      <c r="P2192" t="s">
        <v>31</v>
      </c>
      <c r="Q2192">
        <v>4</v>
      </c>
      <c r="R2192" t="s">
        <v>32</v>
      </c>
      <c r="S2192">
        <v>2</v>
      </c>
      <c r="T2192" t="s">
        <v>6444</v>
      </c>
    </row>
    <row r="2193" spans="1:20" x14ac:dyDescent="0.3">
      <c r="A2193" t="s">
        <v>2320</v>
      </c>
      <c r="B2193" t="s">
        <v>6655</v>
      </c>
      <c r="C2193" t="s">
        <v>71</v>
      </c>
      <c r="D2193" t="s">
        <v>72</v>
      </c>
      <c r="E2193" t="s">
        <v>23</v>
      </c>
      <c r="F2193" t="s">
        <v>1047</v>
      </c>
      <c r="G2193" t="s">
        <v>74</v>
      </c>
      <c r="H2193" t="s">
        <v>110</v>
      </c>
      <c r="I2193" t="s">
        <v>27</v>
      </c>
      <c r="J2193" t="s">
        <v>6655</v>
      </c>
      <c r="K2193" t="s">
        <v>28</v>
      </c>
      <c r="L2193" t="s">
        <v>28</v>
      </c>
      <c r="M2193">
        <v>378</v>
      </c>
      <c r="N2193" t="s">
        <v>122</v>
      </c>
      <c r="O2193" t="s">
        <v>170</v>
      </c>
      <c r="P2193" t="s">
        <v>31</v>
      </c>
      <c r="Q2193">
        <v>3</v>
      </c>
      <c r="R2193" t="s">
        <v>37</v>
      </c>
      <c r="S2193">
        <v>1</v>
      </c>
      <c r="T2193" t="s">
        <v>7324</v>
      </c>
    </row>
    <row r="2194" spans="1:20" x14ac:dyDescent="0.3">
      <c r="A2194" t="s">
        <v>2321</v>
      </c>
      <c r="B2194" t="s">
        <v>6786</v>
      </c>
      <c r="C2194" t="s">
        <v>77</v>
      </c>
      <c r="D2194" t="s">
        <v>72</v>
      </c>
      <c r="E2194" t="s">
        <v>40</v>
      </c>
      <c r="F2194" t="s">
        <v>286</v>
      </c>
      <c r="G2194" t="s">
        <v>94</v>
      </c>
      <c r="H2194" t="s">
        <v>110</v>
      </c>
      <c r="I2194" t="s">
        <v>27</v>
      </c>
      <c r="J2194" t="s">
        <v>6786</v>
      </c>
      <c r="K2194" t="s">
        <v>28</v>
      </c>
      <c r="L2194" t="s">
        <v>28</v>
      </c>
      <c r="M2194">
        <v>222</v>
      </c>
      <c r="N2194" t="s">
        <v>52</v>
      </c>
      <c r="O2194" t="s">
        <v>43</v>
      </c>
      <c r="P2194" t="s">
        <v>133</v>
      </c>
      <c r="Q2194">
        <v>3</v>
      </c>
      <c r="R2194" t="s">
        <v>37</v>
      </c>
      <c r="S2194">
        <v>1</v>
      </c>
      <c r="T2194" t="s">
        <v>7329</v>
      </c>
    </row>
    <row r="2195" spans="1:20" x14ac:dyDescent="0.3">
      <c r="A2195" t="s">
        <v>2322</v>
      </c>
      <c r="B2195" t="s">
        <v>6415</v>
      </c>
      <c r="C2195" t="s">
        <v>81</v>
      </c>
      <c r="D2195" t="s">
        <v>72</v>
      </c>
      <c r="E2195" t="s">
        <v>23</v>
      </c>
      <c r="F2195" t="s">
        <v>114</v>
      </c>
      <c r="G2195" t="s">
        <v>94</v>
      </c>
      <c r="H2195" t="s">
        <v>43</v>
      </c>
      <c r="I2195" t="s">
        <v>27</v>
      </c>
      <c r="J2195" t="s">
        <v>6415</v>
      </c>
      <c r="K2195" t="s">
        <v>28</v>
      </c>
      <c r="L2195" t="s">
        <v>28</v>
      </c>
      <c r="M2195">
        <v>1014</v>
      </c>
      <c r="N2195" t="s">
        <v>29</v>
      </c>
      <c r="O2195" t="s">
        <v>43</v>
      </c>
      <c r="P2195" t="s">
        <v>64</v>
      </c>
      <c r="Q2195">
        <v>2</v>
      </c>
      <c r="R2195" t="s">
        <v>53</v>
      </c>
      <c r="S2195">
        <v>3</v>
      </c>
      <c r="T2195" t="s">
        <v>6293</v>
      </c>
    </row>
    <row r="2196" spans="1:20" x14ac:dyDescent="0.3">
      <c r="A2196" t="s">
        <v>2323</v>
      </c>
      <c r="B2196" t="s">
        <v>6330</v>
      </c>
      <c r="C2196" t="s">
        <v>86</v>
      </c>
      <c r="D2196" t="s">
        <v>87</v>
      </c>
      <c r="E2196" t="s">
        <v>67</v>
      </c>
      <c r="F2196" t="s">
        <v>93</v>
      </c>
      <c r="G2196" t="s">
        <v>94</v>
      </c>
      <c r="H2196" t="s">
        <v>26</v>
      </c>
      <c r="I2196" t="s">
        <v>27</v>
      </c>
      <c r="J2196" t="s">
        <v>6330</v>
      </c>
      <c r="K2196" t="s">
        <v>28</v>
      </c>
      <c r="L2196" t="s">
        <v>28</v>
      </c>
      <c r="M2196">
        <v>389</v>
      </c>
      <c r="N2196" t="s">
        <v>29</v>
      </c>
      <c r="O2196" t="s">
        <v>30</v>
      </c>
      <c r="P2196" t="s">
        <v>44</v>
      </c>
      <c r="Q2196">
        <v>4</v>
      </c>
      <c r="R2196" t="s">
        <v>32</v>
      </c>
      <c r="S2196">
        <v>1</v>
      </c>
      <c r="T2196" t="s">
        <v>6254</v>
      </c>
    </row>
    <row r="2197" spans="1:20" x14ac:dyDescent="0.3">
      <c r="A2197" t="s">
        <v>2324</v>
      </c>
      <c r="B2197" t="s">
        <v>7351</v>
      </c>
      <c r="C2197" t="s">
        <v>91</v>
      </c>
      <c r="D2197" t="s">
        <v>87</v>
      </c>
      <c r="E2197" t="s">
        <v>92</v>
      </c>
      <c r="F2197" t="s">
        <v>99</v>
      </c>
      <c r="G2197" t="s">
        <v>36</v>
      </c>
      <c r="H2197" t="s">
        <v>49</v>
      </c>
      <c r="I2197" t="s">
        <v>27</v>
      </c>
      <c r="J2197" t="s">
        <v>7351</v>
      </c>
      <c r="K2197" t="s">
        <v>28</v>
      </c>
      <c r="L2197" t="s">
        <v>28</v>
      </c>
      <c r="M2197">
        <v>946</v>
      </c>
      <c r="N2197" t="s">
        <v>75</v>
      </c>
      <c r="O2197" t="s">
        <v>63</v>
      </c>
      <c r="P2197" t="s">
        <v>31</v>
      </c>
      <c r="Q2197">
        <v>4</v>
      </c>
      <c r="R2197" t="s">
        <v>32</v>
      </c>
      <c r="S2197">
        <v>3</v>
      </c>
      <c r="T2197" t="s">
        <v>6334</v>
      </c>
    </row>
    <row r="2198" spans="1:20" x14ac:dyDescent="0.3">
      <c r="A2198" t="s">
        <v>2325</v>
      </c>
      <c r="B2198" t="s">
        <v>7023</v>
      </c>
      <c r="C2198" t="s">
        <v>21</v>
      </c>
      <c r="D2198" t="s">
        <v>22</v>
      </c>
      <c r="E2198" t="s">
        <v>23</v>
      </c>
      <c r="F2198" t="s">
        <v>24</v>
      </c>
      <c r="G2198" t="s">
        <v>25</v>
      </c>
      <c r="H2198" t="s">
        <v>26</v>
      </c>
      <c r="I2198" t="s">
        <v>27</v>
      </c>
      <c r="J2198" t="s">
        <v>7023</v>
      </c>
      <c r="K2198" t="s">
        <v>28</v>
      </c>
      <c r="L2198" t="s">
        <v>28</v>
      </c>
      <c r="M2198">
        <v>420</v>
      </c>
      <c r="N2198" t="s">
        <v>52</v>
      </c>
      <c r="O2198" t="s">
        <v>63</v>
      </c>
      <c r="P2198" t="s">
        <v>44</v>
      </c>
      <c r="Q2198">
        <v>4</v>
      </c>
      <c r="R2198" t="s">
        <v>32</v>
      </c>
      <c r="S2198">
        <v>1</v>
      </c>
      <c r="T2198" t="s">
        <v>6167</v>
      </c>
    </row>
    <row r="2199" spans="1:20" x14ac:dyDescent="0.3">
      <c r="A2199" t="s">
        <v>2326</v>
      </c>
      <c r="B2199" t="s">
        <v>6435</v>
      </c>
      <c r="C2199" t="s">
        <v>34</v>
      </c>
      <c r="D2199" t="s">
        <v>22</v>
      </c>
      <c r="E2199" t="s">
        <v>23</v>
      </c>
      <c r="F2199" t="s">
        <v>99</v>
      </c>
      <c r="G2199" t="s">
        <v>36</v>
      </c>
      <c r="H2199" t="s">
        <v>49</v>
      </c>
      <c r="I2199" t="s">
        <v>27</v>
      </c>
      <c r="J2199" t="s">
        <v>6435</v>
      </c>
      <c r="K2199" t="s">
        <v>28</v>
      </c>
      <c r="L2199" t="s">
        <v>28</v>
      </c>
      <c r="M2199">
        <v>101</v>
      </c>
      <c r="N2199" t="s">
        <v>52</v>
      </c>
      <c r="O2199" t="s">
        <v>63</v>
      </c>
      <c r="P2199" t="s">
        <v>107</v>
      </c>
      <c r="Q2199" t="s">
        <v>95</v>
      </c>
      <c r="R2199" t="s">
        <v>28</v>
      </c>
      <c r="S2199">
        <v>0</v>
      </c>
      <c r="T2199" t="s">
        <v>6381</v>
      </c>
    </row>
    <row r="2200" spans="1:20" x14ac:dyDescent="0.3">
      <c r="A2200" t="s">
        <v>2327</v>
      </c>
      <c r="B2200" t="s">
        <v>7282</v>
      </c>
      <c r="C2200" t="s">
        <v>39</v>
      </c>
      <c r="D2200" t="s">
        <v>22</v>
      </c>
      <c r="E2200" t="s">
        <v>40</v>
      </c>
      <c r="F2200" t="s">
        <v>35</v>
      </c>
      <c r="G2200" t="s">
        <v>36</v>
      </c>
      <c r="H2200" t="s">
        <v>26</v>
      </c>
      <c r="I2200" t="s">
        <v>27</v>
      </c>
      <c r="J2200" t="s">
        <v>7282</v>
      </c>
      <c r="K2200" t="s">
        <v>28</v>
      </c>
      <c r="L2200" t="s">
        <v>28</v>
      </c>
      <c r="M2200">
        <v>705</v>
      </c>
      <c r="N2200" t="s">
        <v>29</v>
      </c>
      <c r="O2200" t="s">
        <v>43</v>
      </c>
      <c r="P2200" t="s">
        <v>31</v>
      </c>
      <c r="Q2200">
        <v>4</v>
      </c>
      <c r="R2200" t="s">
        <v>32</v>
      </c>
      <c r="S2200">
        <v>2</v>
      </c>
      <c r="T2200" t="s">
        <v>6457</v>
      </c>
    </row>
    <row r="2201" spans="1:20" x14ac:dyDescent="0.3">
      <c r="A2201" t="s">
        <v>2328</v>
      </c>
      <c r="B2201" t="s">
        <v>6179</v>
      </c>
      <c r="C2201" t="s">
        <v>46</v>
      </c>
      <c r="D2201" t="s">
        <v>22</v>
      </c>
      <c r="E2201" t="s">
        <v>40</v>
      </c>
      <c r="F2201" t="s">
        <v>174</v>
      </c>
      <c r="G2201" t="s">
        <v>42</v>
      </c>
      <c r="H2201" t="s">
        <v>26</v>
      </c>
      <c r="I2201" t="s">
        <v>27</v>
      </c>
      <c r="J2201" t="s">
        <v>6179</v>
      </c>
      <c r="K2201" t="s">
        <v>28</v>
      </c>
      <c r="L2201" t="s">
        <v>28</v>
      </c>
      <c r="M2201">
        <v>772</v>
      </c>
      <c r="N2201" t="s">
        <v>52</v>
      </c>
      <c r="O2201" t="s">
        <v>63</v>
      </c>
      <c r="P2201" t="s">
        <v>31</v>
      </c>
      <c r="Q2201">
        <v>4</v>
      </c>
      <c r="R2201" t="s">
        <v>32</v>
      </c>
      <c r="S2201">
        <v>2</v>
      </c>
      <c r="T2201" t="s">
        <v>6269</v>
      </c>
    </row>
    <row r="2202" spans="1:20" x14ac:dyDescent="0.3">
      <c r="A2202" t="s">
        <v>2329</v>
      </c>
      <c r="B2202" t="s">
        <v>6776</v>
      </c>
      <c r="C2202" t="s">
        <v>55</v>
      </c>
      <c r="D2202" t="s">
        <v>56</v>
      </c>
      <c r="E2202" t="s">
        <v>23</v>
      </c>
      <c r="F2202" t="s">
        <v>147</v>
      </c>
      <c r="G2202" t="s">
        <v>58</v>
      </c>
      <c r="H2202" t="s">
        <v>26</v>
      </c>
      <c r="I2202" t="s">
        <v>27</v>
      </c>
      <c r="J2202" t="s">
        <v>6776</v>
      </c>
      <c r="K2202" t="s">
        <v>28</v>
      </c>
      <c r="L2202" t="s">
        <v>28</v>
      </c>
      <c r="M2202">
        <v>418</v>
      </c>
      <c r="N2202" t="s">
        <v>29</v>
      </c>
      <c r="O2202" t="s">
        <v>43</v>
      </c>
      <c r="P2202" t="s">
        <v>133</v>
      </c>
      <c r="Q2202">
        <v>4</v>
      </c>
      <c r="R2202" t="s">
        <v>32</v>
      </c>
      <c r="S2202">
        <v>1</v>
      </c>
      <c r="T2202" t="s">
        <v>6448</v>
      </c>
    </row>
    <row r="2203" spans="1:20" x14ac:dyDescent="0.3">
      <c r="A2203" t="s">
        <v>2330</v>
      </c>
      <c r="B2203" t="s">
        <v>7035</v>
      </c>
      <c r="C2203" t="s">
        <v>60</v>
      </c>
      <c r="D2203" t="s">
        <v>56</v>
      </c>
      <c r="E2203" t="s">
        <v>40</v>
      </c>
      <c r="F2203" t="s">
        <v>145</v>
      </c>
      <c r="G2203" t="s">
        <v>62</v>
      </c>
      <c r="H2203" t="s">
        <v>49</v>
      </c>
      <c r="I2203" t="s">
        <v>27</v>
      </c>
      <c r="J2203" t="s">
        <v>7035</v>
      </c>
      <c r="K2203" t="s">
        <v>28</v>
      </c>
      <c r="L2203" t="s">
        <v>28</v>
      </c>
      <c r="M2203">
        <v>189</v>
      </c>
      <c r="N2203" t="s">
        <v>52</v>
      </c>
      <c r="O2203" t="s">
        <v>43</v>
      </c>
      <c r="P2203" t="s">
        <v>31</v>
      </c>
      <c r="Q2203">
        <v>3</v>
      </c>
      <c r="R2203" t="s">
        <v>37</v>
      </c>
      <c r="S2203">
        <v>1</v>
      </c>
      <c r="T2203" t="s">
        <v>6367</v>
      </c>
    </row>
    <row r="2204" spans="1:20" x14ac:dyDescent="0.3">
      <c r="A2204" t="s">
        <v>2331</v>
      </c>
      <c r="B2204" t="s">
        <v>7165</v>
      </c>
      <c r="C2204" t="s">
        <v>66</v>
      </c>
      <c r="D2204" t="s">
        <v>56</v>
      </c>
      <c r="E2204" t="s">
        <v>67</v>
      </c>
      <c r="F2204" t="s">
        <v>358</v>
      </c>
      <c r="G2204" t="s">
        <v>69</v>
      </c>
      <c r="H2204" t="s">
        <v>49</v>
      </c>
      <c r="I2204" t="s">
        <v>27</v>
      </c>
      <c r="J2204" t="s">
        <v>7165</v>
      </c>
      <c r="K2204" t="s">
        <v>28</v>
      </c>
      <c r="L2204" t="s">
        <v>28</v>
      </c>
      <c r="M2204">
        <v>773</v>
      </c>
      <c r="N2204" t="s">
        <v>75</v>
      </c>
      <c r="O2204" t="s">
        <v>63</v>
      </c>
      <c r="P2204" t="s">
        <v>31</v>
      </c>
      <c r="Q2204">
        <v>3</v>
      </c>
      <c r="R2204" t="s">
        <v>37</v>
      </c>
      <c r="S2204">
        <v>2</v>
      </c>
      <c r="T2204" t="s">
        <v>6251</v>
      </c>
    </row>
    <row r="2205" spans="1:20" x14ac:dyDescent="0.3">
      <c r="A2205" t="s">
        <v>2332</v>
      </c>
      <c r="B2205" t="s">
        <v>6433</v>
      </c>
      <c r="C2205" t="s">
        <v>71</v>
      </c>
      <c r="D2205" t="s">
        <v>72</v>
      </c>
      <c r="E2205" t="s">
        <v>23</v>
      </c>
      <c r="F2205" t="s">
        <v>35</v>
      </c>
      <c r="G2205" t="s">
        <v>36</v>
      </c>
      <c r="H2205" t="s">
        <v>26</v>
      </c>
      <c r="I2205" t="s">
        <v>27</v>
      </c>
      <c r="J2205" t="s">
        <v>6433</v>
      </c>
      <c r="K2205" t="s">
        <v>28</v>
      </c>
      <c r="L2205" t="s">
        <v>28</v>
      </c>
      <c r="M2205">
        <v>332</v>
      </c>
      <c r="N2205" t="s">
        <v>29</v>
      </c>
      <c r="O2205" t="s">
        <v>43</v>
      </c>
      <c r="P2205" t="s">
        <v>107</v>
      </c>
      <c r="Q2205">
        <v>3</v>
      </c>
      <c r="R2205" t="s">
        <v>37</v>
      </c>
      <c r="S2205">
        <v>1</v>
      </c>
      <c r="T2205" t="s">
        <v>6182</v>
      </c>
    </row>
    <row r="2206" spans="1:20" x14ac:dyDescent="0.3">
      <c r="A2206" t="s">
        <v>2333</v>
      </c>
      <c r="B2206" t="s">
        <v>6725</v>
      </c>
      <c r="C2206" t="s">
        <v>77</v>
      </c>
      <c r="D2206" t="s">
        <v>72</v>
      </c>
      <c r="E2206" t="s">
        <v>40</v>
      </c>
      <c r="F2206" t="s">
        <v>131</v>
      </c>
      <c r="G2206" t="s">
        <v>79</v>
      </c>
      <c r="H2206" t="s">
        <v>26</v>
      </c>
      <c r="I2206" t="s">
        <v>50</v>
      </c>
      <c r="J2206" t="s">
        <v>6725</v>
      </c>
      <c r="K2206" t="s">
        <v>6480</v>
      </c>
      <c r="L2206" t="s">
        <v>51</v>
      </c>
      <c r="M2206">
        <v>292</v>
      </c>
      <c r="N2206" t="s">
        <v>52</v>
      </c>
      <c r="O2206" t="s">
        <v>170</v>
      </c>
      <c r="P2206" t="s">
        <v>31</v>
      </c>
      <c r="Q2206">
        <v>5</v>
      </c>
      <c r="R2206" t="s">
        <v>119</v>
      </c>
      <c r="S2206">
        <v>1</v>
      </c>
      <c r="T2206" t="s">
        <v>6808</v>
      </c>
    </row>
    <row r="2207" spans="1:20" x14ac:dyDescent="0.3">
      <c r="A2207" t="s">
        <v>2334</v>
      </c>
      <c r="B2207" t="s">
        <v>6790</v>
      </c>
      <c r="C2207" t="s">
        <v>81</v>
      </c>
      <c r="D2207" t="s">
        <v>72</v>
      </c>
      <c r="E2207" t="s">
        <v>23</v>
      </c>
      <c r="F2207" t="s">
        <v>82</v>
      </c>
      <c r="G2207" t="s">
        <v>83</v>
      </c>
      <c r="H2207" t="s">
        <v>26</v>
      </c>
      <c r="I2207" t="s">
        <v>27</v>
      </c>
      <c r="J2207" t="s">
        <v>6790</v>
      </c>
      <c r="K2207" t="s">
        <v>28</v>
      </c>
      <c r="L2207" t="s">
        <v>28</v>
      </c>
      <c r="M2207">
        <v>558</v>
      </c>
      <c r="N2207" t="s">
        <v>52</v>
      </c>
      <c r="O2207" t="s">
        <v>105</v>
      </c>
      <c r="P2207" t="s">
        <v>31</v>
      </c>
      <c r="Q2207">
        <v>2</v>
      </c>
      <c r="R2207" t="s">
        <v>53</v>
      </c>
      <c r="S2207">
        <v>2</v>
      </c>
      <c r="T2207" t="s">
        <v>6334</v>
      </c>
    </row>
    <row r="2208" spans="1:20" x14ac:dyDescent="0.3">
      <c r="A2208" t="s">
        <v>2335</v>
      </c>
      <c r="B2208" t="s">
        <v>7352</v>
      </c>
      <c r="C2208" t="s">
        <v>86</v>
      </c>
      <c r="D2208" t="s">
        <v>87</v>
      </c>
      <c r="E2208" t="s">
        <v>67</v>
      </c>
      <c r="F2208" t="s">
        <v>116</v>
      </c>
      <c r="G2208" t="s">
        <v>89</v>
      </c>
      <c r="H2208" t="s">
        <v>26</v>
      </c>
      <c r="I2208" t="s">
        <v>27</v>
      </c>
      <c r="J2208" t="s">
        <v>7352</v>
      </c>
      <c r="K2208" t="s">
        <v>28</v>
      </c>
      <c r="L2208" t="s">
        <v>28</v>
      </c>
      <c r="M2208">
        <v>464</v>
      </c>
      <c r="N2208" t="s">
        <v>29</v>
      </c>
      <c r="O2208" t="s">
        <v>63</v>
      </c>
      <c r="P2208" t="s">
        <v>107</v>
      </c>
      <c r="Q2208">
        <v>5</v>
      </c>
      <c r="R2208" t="s">
        <v>119</v>
      </c>
      <c r="S2208">
        <v>1</v>
      </c>
      <c r="T2208" t="s">
        <v>6145</v>
      </c>
    </row>
    <row r="2209" spans="1:20" x14ac:dyDescent="0.3">
      <c r="A2209" t="s">
        <v>2336</v>
      </c>
      <c r="B2209" t="s">
        <v>7353</v>
      </c>
      <c r="C2209" t="s">
        <v>91</v>
      </c>
      <c r="D2209" t="s">
        <v>87</v>
      </c>
      <c r="E2209" t="s">
        <v>92</v>
      </c>
      <c r="F2209" t="s">
        <v>114</v>
      </c>
      <c r="G2209" t="s">
        <v>94</v>
      </c>
      <c r="H2209" t="s">
        <v>43</v>
      </c>
      <c r="I2209" t="s">
        <v>27</v>
      </c>
      <c r="J2209" t="s">
        <v>7353</v>
      </c>
      <c r="K2209" t="s">
        <v>28</v>
      </c>
      <c r="L2209" t="s">
        <v>28</v>
      </c>
      <c r="M2209">
        <v>463</v>
      </c>
      <c r="N2209" t="s">
        <v>29</v>
      </c>
      <c r="O2209" t="s">
        <v>170</v>
      </c>
      <c r="P2209" t="s">
        <v>133</v>
      </c>
      <c r="Q2209">
        <v>4</v>
      </c>
      <c r="R2209" t="s">
        <v>32</v>
      </c>
      <c r="S2209">
        <v>1</v>
      </c>
      <c r="T2209" t="s">
        <v>6369</v>
      </c>
    </row>
    <row r="2210" spans="1:20" x14ac:dyDescent="0.3">
      <c r="A2210" t="s">
        <v>2337</v>
      </c>
      <c r="B2210" t="s">
        <v>7064</v>
      </c>
      <c r="C2210" t="s">
        <v>21</v>
      </c>
      <c r="D2210" t="s">
        <v>22</v>
      </c>
      <c r="E2210" t="s">
        <v>23</v>
      </c>
      <c r="F2210" t="s">
        <v>138</v>
      </c>
      <c r="G2210" t="s">
        <v>36</v>
      </c>
      <c r="H2210" t="s">
        <v>43</v>
      </c>
      <c r="I2210" t="s">
        <v>27</v>
      </c>
      <c r="J2210" t="s">
        <v>7064</v>
      </c>
      <c r="K2210" t="s">
        <v>28</v>
      </c>
      <c r="L2210" t="s">
        <v>28</v>
      </c>
      <c r="M2210">
        <v>200</v>
      </c>
      <c r="N2210" t="s">
        <v>52</v>
      </c>
      <c r="O2210" t="s">
        <v>63</v>
      </c>
      <c r="P2210" t="s">
        <v>31</v>
      </c>
      <c r="Q2210">
        <v>4</v>
      </c>
      <c r="R2210" t="s">
        <v>32</v>
      </c>
      <c r="S2210">
        <v>1</v>
      </c>
      <c r="T2210" t="s">
        <v>6432</v>
      </c>
    </row>
    <row r="2211" spans="1:20" x14ac:dyDescent="0.3">
      <c r="A2211" t="s">
        <v>2338</v>
      </c>
      <c r="B2211" t="s">
        <v>7354</v>
      </c>
      <c r="C2211" t="s">
        <v>34</v>
      </c>
      <c r="D2211" t="s">
        <v>22</v>
      </c>
      <c r="E2211" t="s">
        <v>23</v>
      </c>
      <c r="F2211" t="s">
        <v>99</v>
      </c>
      <c r="G2211" t="s">
        <v>36</v>
      </c>
      <c r="H2211" t="s">
        <v>49</v>
      </c>
      <c r="I2211" t="s">
        <v>27</v>
      </c>
      <c r="J2211" t="s">
        <v>7354</v>
      </c>
      <c r="K2211" t="s">
        <v>28</v>
      </c>
      <c r="L2211" t="s">
        <v>28</v>
      </c>
      <c r="M2211">
        <v>409</v>
      </c>
      <c r="N2211" t="s">
        <v>29</v>
      </c>
      <c r="O2211" t="s">
        <v>63</v>
      </c>
      <c r="P2211" t="s">
        <v>31</v>
      </c>
      <c r="Q2211">
        <v>2</v>
      </c>
      <c r="R2211" t="s">
        <v>53</v>
      </c>
      <c r="S2211">
        <v>1</v>
      </c>
      <c r="T2211" t="s">
        <v>6334</v>
      </c>
    </row>
    <row r="2212" spans="1:20" x14ac:dyDescent="0.3">
      <c r="A2212" t="s">
        <v>2339</v>
      </c>
      <c r="B2212" t="s">
        <v>7151</v>
      </c>
      <c r="C2212" t="s">
        <v>39</v>
      </c>
      <c r="D2212" t="s">
        <v>22</v>
      </c>
      <c r="E2212" t="s">
        <v>40</v>
      </c>
      <c r="F2212" t="s">
        <v>215</v>
      </c>
      <c r="G2212" t="s">
        <v>42</v>
      </c>
      <c r="H2212" t="s">
        <v>49</v>
      </c>
      <c r="I2212" t="s">
        <v>27</v>
      </c>
      <c r="J2212" t="s">
        <v>7151</v>
      </c>
      <c r="K2212" t="s">
        <v>28</v>
      </c>
      <c r="L2212" t="s">
        <v>28</v>
      </c>
      <c r="M2212">
        <v>1058</v>
      </c>
      <c r="N2212" t="s">
        <v>75</v>
      </c>
      <c r="O2212" t="s">
        <v>105</v>
      </c>
      <c r="P2212" t="s">
        <v>44</v>
      </c>
      <c r="Q2212">
        <v>3</v>
      </c>
      <c r="R2212" t="s">
        <v>37</v>
      </c>
      <c r="S2212">
        <v>3</v>
      </c>
      <c r="T2212" t="s">
        <v>6367</v>
      </c>
    </row>
    <row r="2213" spans="1:20" x14ac:dyDescent="0.3">
      <c r="A2213" t="s">
        <v>2340</v>
      </c>
      <c r="B2213" t="s">
        <v>7126</v>
      </c>
      <c r="C2213" t="s">
        <v>46</v>
      </c>
      <c r="D2213" t="s">
        <v>22</v>
      </c>
      <c r="E2213" t="s">
        <v>40</v>
      </c>
      <c r="F2213" t="s">
        <v>101</v>
      </c>
      <c r="G2213" t="s">
        <v>48</v>
      </c>
      <c r="H2213" t="s">
        <v>26</v>
      </c>
      <c r="I2213" t="s">
        <v>50</v>
      </c>
      <c r="J2213" t="s">
        <v>7126</v>
      </c>
      <c r="K2213" t="s">
        <v>6330</v>
      </c>
      <c r="L2213" t="s">
        <v>159</v>
      </c>
      <c r="M2213">
        <v>218</v>
      </c>
      <c r="N2213" t="s">
        <v>29</v>
      </c>
      <c r="O2213" t="s">
        <v>30</v>
      </c>
      <c r="P2213" t="s">
        <v>64</v>
      </c>
      <c r="Q2213">
        <v>3</v>
      </c>
      <c r="R2213" t="s">
        <v>37</v>
      </c>
      <c r="S2213">
        <v>1</v>
      </c>
      <c r="T2213" t="s">
        <v>6808</v>
      </c>
    </row>
    <row r="2214" spans="1:20" x14ac:dyDescent="0.3">
      <c r="A2214" t="s">
        <v>2341</v>
      </c>
      <c r="B2214" t="s">
        <v>6364</v>
      </c>
      <c r="C2214" t="s">
        <v>55</v>
      </c>
      <c r="D2214" t="s">
        <v>56</v>
      </c>
      <c r="E2214" t="s">
        <v>23</v>
      </c>
      <c r="F2214" t="s">
        <v>217</v>
      </c>
      <c r="G2214" t="s">
        <v>58</v>
      </c>
      <c r="H2214" t="s">
        <v>110</v>
      </c>
      <c r="I2214" t="s">
        <v>27</v>
      </c>
      <c r="J2214" t="s">
        <v>6364</v>
      </c>
      <c r="K2214" t="s">
        <v>28</v>
      </c>
      <c r="L2214" t="s">
        <v>28</v>
      </c>
      <c r="M2214">
        <v>548</v>
      </c>
      <c r="N2214" t="s">
        <v>29</v>
      </c>
      <c r="O2214" t="s">
        <v>63</v>
      </c>
      <c r="P2214" t="s">
        <v>64</v>
      </c>
      <c r="Q2214">
        <v>3</v>
      </c>
      <c r="R2214" t="s">
        <v>37</v>
      </c>
      <c r="S2214">
        <v>2</v>
      </c>
      <c r="T2214" t="s">
        <v>7355</v>
      </c>
    </row>
    <row r="2215" spans="1:20" x14ac:dyDescent="0.3">
      <c r="A2215" t="s">
        <v>2342</v>
      </c>
      <c r="B2215" t="s">
        <v>7356</v>
      </c>
      <c r="C2215" t="s">
        <v>60</v>
      </c>
      <c r="D2215" t="s">
        <v>56</v>
      </c>
      <c r="E2215" t="s">
        <v>40</v>
      </c>
      <c r="F2215" t="s">
        <v>61</v>
      </c>
      <c r="G2215" t="s">
        <v>62</v>
      </c>
      <c r="H2215" t="s">
        <v>26</v>
      </c>
      <c r="I2215" t="s">
        <v>27</v>
      </c>
      <c r="J2215" t="s">
        <v>7356</v>
      </c>
      <c r="K2215" t="s">
        <v>28</v>
      </c>
      <c r="L2215" t="s">
        <v>28</v>
      </c>
      <c r="M2215">
        <v>680</v>
      </c>
      <c r="N2215" t="s">
        <v>29</v>
      </c>
      <c r="O2215" t="s">
        <v>30</v>
      </c>
      <c r="P2215" t="s">
        <v>133</v>
      </c>
      <c r="Q2215">
        <v>3</v>
      </c>
      <c r="R2215" t="s">
        <v>37</v>
      </c>
      <c r="S2215">
        <v>2</v>
      </c>
      <c r="T2215" t="s">
        <v>6560</v>
      </c>
    </row>
    <row r="2216" spans="1:20" x14ac:dyDescent="0.3">
      <c r="A2216" t="s">
        <v>2343</v>
      </c>
      <c r="B2216" t="s">
        <v>6179</v>
      </c>
      <c r="C2216" t="s">
        <v>66</v>
      </c>
      <c r="D2216" t="s">
        <v>56</v>
      </c>
      <c r="E2216" t="s">
        <v>67</v>
      </c>
      <c r="F2216" t="s">
        <v>193</v>
      </c>
      <c r="G2216" t="s">
        <v>69</v>
      </c>
      <c r="H2216" t="s">
        <v>43</v>
      </c>
      <c r="I2216" t="s">
        <v>27</v>
      </c>
      <c r="J2216" t="s">
        <v>6179</v>
      </c>
      <c r="K2216" t="s">
        <v>28</v>
      </c>
      <c r="L2216" t="s">
        <v>28</v>
      </c>
      <c r="M2216">
        <v>772</v>
      </c>
      <c r="N2216" t="s">
        <v>52</v>
      </c>
      <c r="O2216" t="s">
        <v>63</v>
      </c>
      <c r="P2216" t="s">
        <v>107</v>
      </c>
      <c r="Q2216">
        <v>3</v>
      </c>
      <c r="R2216" t="s">
        <v>37</v>
      </c>
      <c r="S2216">
        <v>2</v>
      </c>
      <c r="T2216" t="s">
        <v>6212</v>
      </c>
    </row>
    <row r="2217" spans="1:20" x14ac:dyDescent="0.3">
      <c r="A2217" t="s">
        <v>2344</v>
      </c>
      <c r="B2217" t="s">
        <v>6760</v>
      </c>
      <c r="C2217" t="s">
        <v>71</v>
      </c>
      <c r="D2217" t="s">
        <v>72</v>
      </c>
      <c r="E2217" t="s">
        <v>23</v>
      </c>
      <c r="F2217" t="s">
        <v>150</v>
      </c>
      <c r="G2217" t="s">
        <v>74</v>
      </c>
      <c r="H2217" t="s">
        <v>26</v>
      </c>
      <c r="I2217" t="s">
        <v>27</v>
      </c>
      <c r="J2217" t="s">
        <v>6760</v>
      </c>
      <c r="K2217" t="s">
        <v>28</v>
      </c>
      <c r="L2217" t="s">
        <v>28</v>
      </c>
      <c r="M2217">
        <v>397</v>
      </c>
      <c r="N2217" t="s">
        <v>29</v>
      </c>
      <c r="O2217" t="s">
        <v>63</v>
      </c>
      <c r="P2217" t="s">
        <v>31</v>
      </c>
      <c r="Q2217">
        <v>3</v>
      </c>
      <c r="R2217" t="s">
        <v>37</v>
      </c>
      <c r="S2217">
        <v>1</v>
      </c>
      <c r="T2217" t="s">
        <v>6196</v>
      </c>
    </row>
    <row r="2218" spans="1:20" x14ac:dyDescent="0.3">
      <c r="A2218" t="s">
        <v>2345</v>
      </c>
      <c r="B2218" t="s">
        <v>6680</v>
      </c>
      <c r="C2218" t="s">
        <v>77</v>
      </c>
      <c r="D2218" t="s">
        <v>72</v>
      </c>
      <c r="E2218" t="s">
        <v>40</v>
      </c>
      <c r="F2218" t="s">
        <v>112</v>
      </c>
      <c r="G2218" t="s">
        <v>79</v>
      </c>
      <c r="H2218" t="s">
        <v>43</v>
      </c>
      <c r="I2218" t="s">
        <v>27</v>
      </c>
      <c r="J2218" t="s">
        <v>6680</v>
      </c>
      <c r="K2218" t="s">
        <v>28</v>
      </c>
      <c r="L2218" t="s">
        <v>28</v>
      </c>
      <c r="M2218">
        <v>1044</v>
      </c>
      <c r="N2218" t="s">
        <v>75</v>
      </c>
      <c r="O2218" t="s">
        <v>105</v>
      </c>
      <c r="P2218" t="s">
        <v>133</v>
      </c>
      <c r="Q2218">
        <v>3</v>
      </c>
      <c r="R2218" t="s">
        <v>37</v>
      </c>
      <c r="S2218">
        <v>3</v>
      </c>
      <c r="T2218" t="s">
        <v>6667</v>
      </c>
    </row>
    <row r="2219" spans="1:20" x14ac:dyDescent="0.3">
      <c r="A2219" t="s">
        <v>2346</v>
      </c>
      <c r="B2219" t="s">
        <v>6656</v>
      </c>
      <c r="C2219" t="s">
        <v>81</v>
      </c>
      <c r="D2219" t="s">
        <v>72</v>
      </c>
      <c r="E2219" t="s">
        <v>23</v>
      </c>
      <c r="F2219" t="s">
        <v>154</v>
      </c>
      <c r="G2219" t="s">
        <v>83</v>
      </c>
      <c r="H2219" t="s">
        <v>43</v>
      </c>
      <c r="I2219" t="s">
        <v>50</v>
      </c>
      <c r="J2219" t="s">
        <v>6656</v>
      </c>
      <c r="K2219" t="s">
        <v>6958</v>
      </c>
      <c r="L2219" t="s">
        <v>51</v>
      </c>
      <c r="M2219">
        <v>369</v>
      </c>
      <c r="N2219" t="s">
        <v>52</v>
      </c>
      <c r="O2219" t="s">
        <v>30</v>
      </c>
      <c r="P2219" t="s">
        <v>31</v>
      </c>
      <c r="Q2219">
        <v>3</v>
      </c>
      <c r="R2219" t="s">
        <v>37</v>
      </c>
      <c r="S2219">
        <v>1</v>
      </c>
      <c r="T2219" t="s">
        <v>6233</v>
      </c>
    </row>
    <row r="2220" spans="1:20" x14ac:dyDescent="0.3">
      <c r="A2220" t="s">
        <v>2347</v>
      </c>
      <c r="B2220" t="s">
        <v>6966</v>
      </c>
      <c r="C2220" t="s">
        <v>86</v>
      </c>
      <c r="D2220" t="s">
        <v>87</v>
      </c>
      <c r="E2220" t="s">
        <v>67</v>
      </c>
      <c r="F2220" t="s">
        <v>114</v>
      </c>
      <c r="G2220" t="s">
        <v>94</v>
      </c>
      <c r="H2220" t="s">
        <v>43</v>
      </c>
      <c r="I2220" t="s">
        <v>27</v>
      </c>
      <c r="J2220" t="s">
        <v>6966</v>
      </c>
      <c r="K2220" t="s">
        <v>28</v>
      </c>
      <c r="L2220" t="s">
        <v>28</v>
      </c>
      <c r="M2220">
        <v>972</v>
      </c>
      <c r="N2220" t="s">
        <v>75</v>
      </c>
      <c r="O2220" t="s">
        <v>63</v>
      </c>
      <c r="P2220" t="s">
        <v>31</v>
      </c>
      <c r="Q2220">
        <v>3</v>
      </c>
      <c r="R2220" t="s">
        <v>37</v>
      </c>
      <c r="S2220">
        <v>3</v>
      </c>
      <c r="T2220" t="s">
        <v>6504</v>
      </c>
    </row>
    <row r="2221" spans="1:20" x14ac:dyDescent="0.3">
      <c r="A2221" t="s">
        <v>2348</v>
      </c>
      <c r="B2221" t="s">
        <v>7357</v>
      </c>
      <c r="C2221" t="s">
        <v>91</v>
      </c>
      <c r="D2221" t="s">
        <v>87</v>
      </c>
      <c r="E2221" t="s">
        <v>92</v>
      </c>
      <c r="F2221" t="s">
        <v>152</v>
      </c>
      <c r="G2221" t="s">
        <v>94</v>
      </c>
      <c r="H2221" t="s">
        <v>49</v>
      </c>
      <c r="I2221" t="s">
        <v>27</v>
      </c>
      <c r="J2221" t="s">
        <v>7357</v>
      </c>
      <c r="K2221" t="s">
        <v>28</v>
      </c>
      <c r="L2221" t="s">
        <v>28</v>
      </c>
      <c r="M2221">
        <v>938</v>
      </c>
      <c r="N2221" t="s">
        <v>29</v>
      </c>
      <c r="O2221" t="s">
        <v>63</v>
      </c>
      <c r="P2221" t="s">
        <v>64</v>
      </c>
      <c r="Q2221">
        <v>5</v>
      </c>
      <c r="R2221" t="s">
        <v>119</v>
      </c>
      <c r="S2221">
        <v>3</v>
      </c>
      <c r="T2221" t="s">
        <v>6627</v>
      </c>
    </row>
    <row r="2222" spans="1:20" x14ac:dyDescent="0.3">
      <c r="A2222" t="s">
        <v>2349</v>
      </c>
      <c r="B2222" t="s">
        <v>6971</v>
      </c>
      <c r="C2222" t="s">
        <v>21</v>
      </c>
      <c r="D2222" t="s">
        <v>22</v>
      </c>
      <c r="E2222" t="s">
        <v>23</v>
      </c>
      <c r="F2222" t="s">
        <v>121</v>
      </c>
      <c r="G2222" t="s">
        <v>25</v>
      </c>
      <c r="H2222" t="s">
        <v>49</v>
      </c>
      <c r="I2222" t="s">
        <v>50</v>
      </c>
      <c r="J2222" t="s">
        <v>6971</v>
      </c>
      <c r="K2222" t="s">
        <v>6345</v>
      </c>
      <c r="L2222" t="s">
        <v>51</v>
      </c>
      <c r="M2222">
        <v>586</v>
      </c>
      <c r="N2222" t="s">
        <v>29</v>
      </c>
      <c r="O2222" t="s">
        <v>30</v>
      </c>
      <c r="P2222" t="s">
        <v>107</v>
      </c>
      <c r="Q2222">
        <v>3</v>
      </c>
      <c r="R2222" t="s">
        <v>37</v>
      </c>
      <c r="S2222">
        <v>2</v>
      </c>
      <c r="T2222" t="s">
        <v>6174</v>
      </c>
    </row>
    <row r="2223" spans="1:20" x14ac:dyDescent="0.3">
      <c r="A2223" t="s">
        <v>2350</v>
      </c>
      <c r="B2223" t="s">
        <v>6261</v>
      </c>
      <c r="C2223" t="s">
        <v>34</v>
      </c>
      <c r="D2223" t="s">
        <v>22</v>
      </c>
      <c r="E2223" t="s">
        <v>23</v>
      </c>
      <c r="F2223" t="s">
        <v>24</v>
      </c>
      <c r="G2223" t="s">
        <v>25</v>
      </c>
      <c r="H2223" t="s">
        <v>26</v>
      </c>
      <c r="I2223" t="s">
        <v>50</v>
      </c>
      <c r="J2223" t="s">
        <v>6261</v>
      </c>
      <c r="K2223" t="s">
        <v>6472</v>
      </c>
      <c r="L2223" t="s">
        <v>51</v>
      </c>
      <c r="M2223">
        <v>162</v>
      </c>
      <c r="N2223" t="s">
        <v>75</v>
      </c>
      <c r="O2223" t="s">
        <v>30</v>
      </c>
      <c r="P2223" t="s">
        <v>64</v>
      </c>
      <c r="Q2223" t="s">
        <v>95</v>
      </c>
      <c r="R2223" t="s">
        <v>28</v>
      </c>
      <c r="S2223">
        <v>0</v>
      </c>
      <c r="T2223" t="s">
        <v>6360</v>
      </c>
    </row>
    <row r="2224" spans="1:20" x14ac:dyDescent="0.3">
      <c r="A2224" t="s">
        <v>2351</v>
      </c>
      <c r="B2224" t="s">
        <v>6299</v>
      </c>
      <c r="C2224" t="s">
        <v>39</v>
      </c>
      <c r="D2224" t="s">
        <v>22</v>
      </c>
      <c r="E2224" t="s">
        <v>40</v>
      </c>
      <c r="F2224" t="s">
        <v>215</v>
      </c>
      <c r="G2224" t="s">
        <v>42</v>
      </c>
      <c r="H2224" t="s">
        <v>49</v>
      </c>
      <c r="I2224" t="s">
        <v>27</v>
      </c>
      <c r="J2224" t="s">
        <v>6299</v>
      </c>
      <c r="K2224" t="s">
        <v>28</v>
      </c>
      <c r="L2224" t="s">
        <v>28</v>
      </c>
      <c r="M2224">
        <v>855</v>
      </c>
      <c r="N2224" t="s">
        <v>29</v>
      </c>
      <c r="O2224" t="s">
        <v>30</v>
      </c>
      <c r="P2224" t="s">
        <v>31</v>
      </c>
      <c r="Q2224">
        <v>3</v>
      </c>
      <c r="R2224" t="s">
        <v>37</v>
      </c>
      <c r="S2224">
        <v>2</v>
      </c>
      <c r="T2224" t="s">
        <v>6661</v>
      </c>
    </row>
    <row r="2225" spans="1:20" x14ac:dyDescent="0.3">
      <c r="A2225" t="s">
        <v>2352</v>
      </c>
      <c r="B2225" t="s">
        <v>6905</v>
      </c>
      <c r="C2225" t="s">
        <v>46</v>
      </c>
      <c r="D2225" t="s">
        <v>22</v>
      </c>
      <c r="E2225" t="s">
        <v>40</v>
      </c>
      <c r="F2225" t="s">
        <v>143</v>
      </c>
      <c r="G2225" t="s">
        <v>48</v>
      </c>
      <c r="H2225" t="s">
        <v>43</v>
      </c>
      <c r="I2225" t="s">
        <v>27</v>
      </c>
      <c r="J2225" t="s">
        <v>6905</v>
      </c>
      <c r="K2225" t="s">
        <v>28</v>
      </c>
      <c r="L2225" t="s">
        <v>28</v>
      </c>
      <c r="M2225">
        <v>570</v>
      </c>
      <c r="N2225" t="s">
        <v>29</v>
      </c>
      <c r="O2225" t="s">
        <v>170</v>
      </c>
      <c r="P2225" t="s">
        <v>31</v>
      </c>
      <c r="Q2225">
        <v>3</v>
      </c>
      <c r="R2225" t="s">
        <v>37</v>
      </c>
      <c r="S2225">
        <v>2</v>
      </c>
      <c r="T2225" t="s">
        <v>6200</v>
      </c>
    </row>
    <row r="2226" spans="1:20" x14ac:dyDescent="0.3">
      <c r="A2226" t="s">
        <v>2353</v>
      </c>
      <c r="B2226" t="s">
        <v>6538</v>
      </c>
      <c r="C2226" t="s">
        <v>55</v>
      </c>
      <c r="D2226" t="s">
        <v>56</v>
      </c>
      <c r="E2226" t="s">
        <v>23</v>
      </c>
      <c r="F2226" t="s">
        <v>57</v>
      </c>
      <c r="G2226" t="s">
        <v>58</v>
      </c>
      <c r="H2226" t="s">
        <v>43</v>
      </c>
      <c r="I2226" t="s">
        <v>27</v>
      </c>
      <c r="J2226" t="s">
        <v>6538</v>
      </c>
      <c r="K2226" t="s">
        <v>28</v>
      </c>
      <c r="L2226" t="s">
        <v>28</v>
      </c>
      <c r="M2226">
        <v>1019</v>
      </c>
      <c r="N2226" t="s">
        <v>29</v>
      </c>
      <c r="O2226" t="s">
        <v>105</v>
      </c>
      <c r="P2226" t="s">
        <v>64</v>
      </c>
      <c r="Q2226">
        <v>3</v>
      </c>
      <c r="R2226" t="s">
        <v>37</v>
      </c>
      <c r="S2226">
        <v>3</v>
      </c>
      <c r="T2226" t="s">
        <v>6185</v>
      </c>
    </row>
    <row r="2227" spans="1:20" x14ac:dyDescent="0.3">
      <c r="A2227" t="s">
        <v>2354</v>
      </c>
      <c r="B2227" t="s">
        <v>6639</v>
      </c>
      <c r="C2227" t="s">
        <v>60</v>
      </c>
      <c r="D2227" t="s">
        <v>56</v>
      </c>
      <c r="E2227" t="s">
        <v>40</v>
      </c>
      <c r="F2227" t="s">
        <v>61</v>
      </c>
      <c r="G2227" t="s">
        <v>62</v>
      </c>
      <c r="H2227" t="s">
        <v>26</v>
      </c>
      <c r="I2227" t="s">
        <v>50</v>
      </c>
      <c r="J2227" t="s">
        <v>6639</v>
      </c>
      <c r="K2227" t="s">
        <v>7042</v>
      </c>
      <c r="L2227" t="s">
        <v>51</v>
      </c>
      <c r="M2227">
        <v>138</v>
      </c>
      <c r="N2227" t="s">
        <v>75</v>
      </c>
      <c r="O2227" t="s">
        <v>43</v>
      </c>
      <c r="P2227" t="s">
        <v>107</v>
      </c>
      <c r="Q2227" t="s">
        <v>95</v>
      </c>
      <c r="R2227" t="s">
        <v>28</v>
      </c>
      <c r="S2227">
        <v>0</v>
      </c>
      <c r="T2227" t="s">
        <v>6196</v>
      </c>
    </row>
    <row r="2228" spans="1:20" x14ac:dyDescent="0.3">
      <c r="A2228" t="s">
        <v>2355</v>
      </c>
      <c r="B2228" t="s">
        <v>6983</v>
      </c>
      <c r="C2228" t="s">
        <v>66</v>
      </c>
      <c r="D2228" t="s">
        <v>56</v>
      </c>
      <c r="E2228" t="s">
        <v>67</v>
      </c>
      <c r="F2228" t="s">
        <v>68</v>
      </c>
      <c r="G2228" t="s">
        <v>69</v>
      </c>
      <c r="H2228" t="s">
        <v>26</v>
      </c>
      <c r="I2228" t="s">
        <v>27</v>
      </c>
      <c r="J2228" t="s">
        <v>6983</v>
      </c>
      <c r="K2228" t="s">
        <v>28</v>
      </c>
      <c r="L2228" t="s">
        <v>28</v>
      </c>
      <c r="M2228">
        <v>203</v>
      </c>
      <c r="N2228" t="s">
        <v>52</v>
      </c>
      <c r="O2228" t="s">
        <v>63</v>
      </c>
      <c r="P2228" t="s">
        <v>64</v>
      </c>
      <c r="Q2228">
        <v>4</v>
      </c>
      <c r="R2228" t="s">
        <v>32</v>
      </c>
      <c r="S2228">
        <v>1</v>
      </c>
      <c r="T2228" t="s">
        <v>6482</v>
      </c>
    </row>
    <row r="2229" spans="1:20" x14ac:dyDescent="0.3">
      <c r="A2229" t="s">
        <v>2356</v>
      </c>
      <c r="B2229" t="s">
        <v>7187</v>
      </c>
      <c r="C2229" t="s">
        <v>71</v>
      </c>
      <c r="D2229" t="s">
        <v>72</v>
      </c>
      <c r="E2229" t="s">
        <v>23</v>
      </c>
      <c r="F2229" t="s">
        <v>73</v>
      </c>
      <c r="G2229" t="s">
        <v>74</v>
      </c>
      <c r="H2229" t="s">
        <v>49</v>
      </c>
      <c r="I2229" t="s">
        <v>27</v>
      </c>
      <c r="J2229" t="s">
        <v>7187</v>
      </c>
      <c r="K2229" t="s">
        <v>28</v>
      </c>
      <c r="L2229" t="s">
        <v>28</v>
      </c>
      <c r="M2229">
        <v>941</v>
      </c>
      <c r="N2229" t="s">
        <v>122</v>
      </c>
      <c r="O2229" t="s">
        <v>30</v>
      </c>
      <c r="P2229" t="s">
        <v>107</v>
      </c>
      <c r="Q2229">
        <v>3</v>
      </c>
      <c r="R2229" t="s">
        <v>37</v>
      </c>
      <c r="S2229">
        <v>3</v>
      </c>
      <c r="T2229" t="s">
        <v>6254</v>
      </c>
    </row>
    <row r="2230" spans="1:20" x14ac:dyDescent="0.3">
      <c r="A2230" t="s">
        <v>2357</v>
      </c>
      <c r="B2230" t="s">
        <v>6325</v>
      </c>
      <c r="C2230" t="s">
        <v>77</v>
      </c>
      <c r="D2230" t="s">
        <v>72</v>
      </c>
      <c r="E2230" t="s">
        <v>40</v>
      </c>
      <c r="F2230" t="s">
        <v>1445</v>
      </c>
      <c r="G2230" t="s">
        <v>79</v>
      </c>
      <c r="H2230" t="s">
        <v>110</v>
      </c>
      <c r="I2230" t="s">
        <v>27</v>
      </c>
      <c r="J2230" t="s">
        <v>6325</v>
      </c>
      <c r="K2230" t="s">
        <v>28</v>
      </c>
      <c r="L2230" t="s">
        <v>28</v>
      </c>
      <c r="M2230">
        <v>953</v>
      </c>
      <c r="N2230" t="s">
        <v>52</v>
      </c>
      <c r="O2230" t="s">
        <v>63</v>
      </c>
      <c r="P2230" t="s">
        <v>64</v>
      </c>
      <c r="Q2230">
        <v>3</v>
      </c>
      <c r="R2230" t="s">
        <v>37</v>
      </c>
      <c r="S2230">
        <v>3</v>
      </c>
      <c r="T2230" t="s">
        <v>7342</v>
      </c>
    </row>
    <row r="2231" spans="1:20" x14ac:dyDescent="0.3">
      <c r="A2231" t="s">
        <v>2358</v>
      </c>
      <c r="B2231" t="s">
        <v>7042</v>
      </c>
      <c r="C2231" t="s">
        <v>81</v>
      </c>
      <c r="D2231" t="s">
        <v>72</v>
      </c>
      <c r="E2231" t="s">
        <v>23</v>
      </c>
      <c r="F2231" t="s">
        <v>82</v>
      </c>
      <c r="G2231" t="s">
        <v>83</v>
      </c>
      <c r="H2231" t="s">
        <v>26</v>
      </c>
      <c r="I2231" t="s">
        <v>27</v>
      </c>
      <c r="J2231" t="s">
        <v>7042</v>
      </c>
      <c r="K2231" t="s">
        <v>28</v>
      </c>
      <c r="L2231" t="s">
        <v>28</v>
      </c>
      <c r="M2231">
        <v>465</v>
      </c>
      <c r="N2231" t="s">
        <v>75</v>
      </c>
      <c r="O2231" t="s">
        <v>43</v>
      </c>
      <c r="P2231" t="s">
        <v>107</v>
      </c>
      <c r="Q2231">
        <v>3</v>
      </c>
      <c r="R2231" t="s">
        <v>37</v>
      </c>
      <c r="S2231">
        <v>1</v>
      </c>
      <c r="T2231" t="s">
        <v>6285</v>
      </c>
    </row>
    <row r="2232" spans="1:20" x14ac:dyDescent="0.3">
      <c r="A2232" t="s">
        <v>2359</v>
      </c>
      <c r="B2232" t="s">
        <v>7185</v>
      </c>
      <c r="C2232" t="s">
        <v>86</v>
      </c>
      <c r="D2232" t="s">
        <v>87</v>
      </c>
      <c r="E2232" t="s">
        <v>67</v>
      </c>
      <c r="F2232" t="s">
        <v>114</v>
      </c>
      <c r="G2232" t="s">
        <v>94</v>
      </c>
      <c r="H2232" t="s">
        <v>43</v>
      </c>
      <c r="I2232" t="s">
        <v>50</v>
      </c>
      <c r="J2232" t="s">
        <v>7185</v>
      </c>
      <c r="K2232" t="s">
        <v>6907</v>
      </c>
      <c r="L2232" t="s">
        <v>159</v>
      </c>
      <c r="M2232">
        <v>460</v>
      </c>
      <c r="N2232" t="s">
        <v>29</v>
      </c>
      <c r="O2232" t="s">
        <v>30</v>
      </c>
      <c r="P2232" t="s">
        <v>31</v>
      </c>
      <c r="Q2232">
        <v>3</v>
      </c>
      <c r="R2232" t="s">
        <v>37</v>
      </c>
      <c r="S2232">
        <v>1</v>
      </c>
      <c r="T2232" t="s">
        <v>6212</v>
      </c>
    </row>
    <row r="2233" spans="1:20" x14ac:dyDescent="0.3">
      <c r="A2233" t="s">
        <v>2360</v>
      </c>
      <c r="B2233" t="s">
        <v>6407</v>
      </c>
      <c r="C2233" t="s">
        <v>91</v>
      </c>
      <c r="D2233" t="s">
        <v>87</v>
      </c>
      <c r="E2233" t="s">
        <v>92</v>
      </c>
      <c r="F2233" t="s">
        <v>152</v>
      </c>
      <c r="G2233" t="s">
        <v>94</v>
      </c>
      <c r="H2233" t="s">
        <v>49</v>
      </c>
      <c r="I2233" t="s">
        <v>27</v>
      </c>
      <c r="J2233" t="s">
        <v>6407</v>
      </c>
      <c r="K2233" t="s">
        <v>28</v>
      </c>
      <c r="L2233" t="s">
        <v>28</v>
      </c>
      <c r="M2233">
        <v>549</v>
      </c>
      <c r="N2233" t="s">
        <v>29</v>
      </c>
      <c r="O2233" t="s">
        <v>30</v>
      </c>
      <c r="P2233" t="s">
        <v>133</v>
      </c>
      <c r="Q2233">
        <v>1</v>
      </c>
      <c r="R2233" t="s">
        <v>53</v>
      </c>
      <c r="S2233">
        <v>2</v>
      </c>
      <c r="T2233" t="s">
        <v>6216</v>
      </c>
    </row>
    <row r="2234" spans="1:20" x14ac:dyDescent="0.3">
      <c r="A2234" t="s">
        <v>2361</v>
      </c>
      <c r="B2234" t="s">
        <v>6986</v>
      </c>
      <c r="C2234" t="s">
        <v>21</v>
      </c>
      <c r="D2234" t="s">
        <v>22</v>
      </c>
      <c r="E2234" t="s">
        <v>23</v>
      </c>
      <c r="F2234" t="s">
        <v>121</v>
      </c>
      <c r="G2234" t="s">
        <v>25</v>
      </c>
      <c r="H2234" t="s">
        <v>49</v>
      </c>
      <c r="I2234" t="s">
        <v>27</v>
      </c>
      <c r="J2234" t="s">
        <v>6986</v>
      </c>
      <c r="K2234" t="s">
        <v>28</v>
      </c>
      <c r="L2234" t="s">
        <v>28</v>
      </c>
      <c r="M2234">
        <v>955</v>
      </c>
      <c r="N2234" t="s">
        <v>75</v>
      </c>
      <c r="O2234" t="s">
        <v>170</v>
      </c>
      <c r="P2234" t="s">
        <v>31</v>
      </c>
      <c r="Q2234">
        <v>3</v>
      </c>
      <c r="R2234" t="s">
        <v>37</v>
      </c>
      <c r="S2234">
        <v>3</v>
      </c>
      <c r="T2234" t="s">
        <v>6163</v>
      </c>
    </row>
    <row r="2235" spans="1:20" x14ac:dyDescent="0.3">
      <c r="A2235" t="s">
        <v>2362</v>
      </c>
      <c r="B2235" t="s">
        <v>6590</v>
      </c>
      <c r="C2235" t="s">
        <v>34</v>
      </c>
      <c r="D2235" t="s">
        <v>22</v>
      </c>
      <c r="E2235" t="s">
        <v>23</v>
      </c>
      <c r="F2235" t="s">
        <v>727</v>
      </c>
      <c r="G2235" t="s">
        <v>25</v>
      </c>
      <c r="H2235" t="s">
        <v>110</v>
      </c>
      <c r="I2235" t="s">
        <v>27</v>
      </c>
      <c r="J2235" t="s">
        <v>6590</v>
      </c>
      <c r="K2235" t="s">
        <v>28</v>
      </c>
      <c r="L2235" t="s">
        <v>28</v>
      </c>
      <c r="M2235">
        <v>256</v>
      </c>
      <c r="N2235" t="s">
        <v>29</v>
      </c>
      <c r="O2235" t="s">
        <v>63</v>
      </c>
      <c r="P2235" t="s">
        <v>31</v>
      </c>
      <c r="Q2235">
        <v>4</v>
      </c>
      <c r="R2235" t="s">
        <v>32</v>
      </c>
      <c r="S2235">
        <v>1</v>
      </c>
      <c r="T2235" t="s">
        <v>6273</v>
      </c>
    </row>
    <row r="2236" spans="1:20" x14ac:dyDescent="0.3">
      <c r="A2236" t="s">
        <v>2363</v>
      </c>
      <c r="B2236" t="s">
        <v>6804</v>
      </c>
      <c r="C2236" t="s">
        <v>39</v>
      </c>
      <c r="D2236" t="s">
        <v>22</v>
      </c>
      <c r="E2236" t="s">
        <v>40</v>
      </c>
      <c r="F2236" t="s">
        <v>138</v>
      </c>
      <c r="G2236" t="s">
        <v>36</v>
      </c>
      <c r="H2236" t="s">
        <v>43</v>
      </c>
      <c r="I2236" t="s">
        <v>27</v>
      </c>
      <c r="J2236" t="s">
        <v>6804</v>
      </c>
      <c r="K2236" t="s">
        <v>28</v>
      </c>
      <c r="L2236" t="s">
        <v>28</v>
      </c>
      <c r="M2236">
        <v>547</v>
      </c>
      <c r="N2236" t="s">
        <v>75</v>
      </c>
      <c r="O2236" t="s">
        <v>30</v>
      </c>
      <c r="P2236" t="s">
        <v>107</v>
      </c>
      <c r="Q2236">
        <v>5</v>
      </c>
      <c r="R2236" t="s">
        <v>119</v>
      </c>
      <c r="S2236">
        <v>2</v>
      </c>
      <c r="T2236" t="s">
        <v>6476</v>
      </c>
    </row>
    <row r="2237" spans="1:20" x14ac:dyDescent="0.3">
      <c r="A2237" t="s">
        <v>2364</v>
      </c>
      <c r="B2237" t="s">
        <v>6966</v>
      </c>
      <c r="C2237" t="s">
        <v>46</v>
      </c>
      <c r="D2237" t="s">
        <v>22</v>
      </c>
      <c r="E2237" t="s">
        <v>40</v>
      </c>
      <c r="F2237" t="s">
        <v>143</v>
      </c>
      <c r="G2237" t="s">
        <v>48</v>
      </c>
      <c r="H2237" t="s">
        <v>43</v>
      </c>
      <c r="I2237" t="s">
        <v>27</v>
      </c>
      <c r="J2237" t="s">
        <v>6966</v>
      </c>
      <c r="K2237" t="s">
        <v>28</v>
      </c>
      <c r="L2237" t="s">
        <v>28</v>
      </c>
      <c r="M2237">
        <v>972</v>
      </c>
      <c r="N2237" t="s">
        <v>29</v>
      </c>
      <c r="O2237" t="s">
        <v>63</v>
      </c>
      <c r="P2237" t="s">
        <v>31</v>
      </c>
      <c r="Q2237">
        <v>3</v>
      </c>
      <c r="R2237" t="s">
        <v>37</v>
      </c>
      <c r="S2237">
        <v>3</v>
      </c>
      <c r="T2237" t="s">
        <v>6178</v>
      </c>
    </row>
    <row r="2238" spans="1:20" x14ac:dyDescent="0.3">
      <c r="A2238" t="s">
        <v>2365</v>
      </c>
      <c r="B2238" t="s">
        <v>6312</v>
      </c>
      <c r="C2238" t="s">
        <v>55</v>
      </c>
      <c r="D2238" t="s">
        <v>56</v>
      </c>
      <c r="E2238" t="s">
        <v>23</v>
      </c>
      <c r="F2238" t="s">
        <v>57</v>
      </c>
      <c r="G2238" t="s">
        <v>58</v>
      </c>
      <c r="H2238" t="s">
        <v>43</v>
      </c>
      <c r="I2238" t="s">
        <v>27</v>
      </c>
      <c r="J2238" t="s">
        <v>6312</v>
      </c>
      <c r="K2238" t="s">
        <v>28</v>
      </c>
      <c r="L2238" t="s">
        <v>28</v>
      </c>
      <c r="M2238">
        <v>348</v>
      </c>
      <c r="N2238" t="s">
        <v>140</v>
      </c>
      <c r="O2238" t="s">
        <v>30</v>
      </c>
      <c r="P2238" t="s">
        <v>31</v>
      </c>
      <c r="Q2238">
        <v>3</v>
      </c>
      <c r="R2238" t="s">
        <v>37</v>
      </c>
      <c r="S2238">
        <v>1</v>
      </c>
      <c r="T2238" t="s">
        <v>6316</v>
      </c>
    </row>
    <row r="2239" spans="1:20" x14ac:dyDescent="0.3">
      <c r="A2239" t="s">
        <v>2366</v>
      </c>
      <c r="B2239" t="s">
        <v>6593</v>
      </c>
      <c r="C2239" t="s">
        <v>60</v>
      </c>
      <c r="D2239" t="s">
        <v>56</v>
      </c>
      <c r="E2239" t="s">
        <v>40</v>
      </c>
      <c r="F2239" t="s">
        <v>104</v>
      </c>
      <c r="G2239" t="s">
        <v>62</v>
      </c>
      <c r="H2239" t="s">
        <v>43</v>
      </c>
      <c r="I2239" t="s">
        <v>27</v>
      </c>
      <c r="J2239" t="s">
        <v>6593</v>
      </c>
      <c r="K2239" t="s">
        <v>28</v>
      </c>
      <c r="L2239" t="s">
        <v>28</v>
      </c>
      <c r="M2239">
        <v>854</v>
      </c>
      <c r="N2239" t="s">
        <v>75</v>
      </c>
      <c r="O2239" t="s">
        <v>30</v>
      </c>
      <c r="P2239" t="s">
        <v>64</v>
      </c>
      <c r="Q2239">
        <v>3</v>
      </c>
      <c r="R2239" t="s">
        <v>37</v>
      </c>
      <c r="S2239">
        <v>2</v>
      </c>
      <c r="T2239" t="s">
        <v>6369</v>
      </c>
    </row>
    <row r="2240" spans="1:20" x14ac:dyDescent="0.3">
      <c r="A2240" t="s">
        <v>2367</v>
      </c>
      <c r="B2240" t="s">
        <v>6608</v>
      </c>
      <c r="C2240" t="s">
        <v>66</v>
      </c>
      <c r="D2240" t="s">
        <v>56</v>
      </c>
      <c r="E2240" t="s">
        <v>67</v>
      </c>
      <c r="F2240" t="s">
        <v>588</v>
      </c>
      <c r="G2240" t="s">
        <v>69</v>
      </c>
      <c r="H2240" t="s">
        <v>110</v>
      </c>
      <c r="I2240" t="s">
        <v>50</v>
      </c>
      <c r="J2240" t="s">
        <v>6608</v>
      </c>
      <c r="K2240" t="s">
        <v>7002</v>
      </c>
      <c r="L2240" t="s">
        <v>159</v>
      </c>
      <c r="M2240">
        <v>165</v>
      </c>
      <c r="N2240" t="s">
        <v>52</v>
      </c>
      <c r="O2240" t="s">
        <v>30</v>
      </c>
      <c r="P2240" t="s">
        <v>64</v>
      </c>
      <c r="Q2240" t="s">
        <v>95</v>
      </c>
      <c r="R2240" t="s">
        <v>28</v>
      </c>
      <c r="S2240">
        <v>0</v>
      </c>
      <c r="T2240" t="s">
        <v>6438</v>
      </c>
    </row>
    <row r="2241" spans="1:20" x14ac:dyDescent="0.3">
      <c r="A2241" t="s">
        <v>2368</v>
      </c>
      <c r="B2241" t="s">
        <v>6359</v>
      </c>
      <c r="C2241" t="s">
        <v>71</v>
      </c>
      <c r="D2241" t="s">
        <v>72</v>
      </c>
      <c r="E2241" t="s">
        <v>23</v>
      </c>
      <c r="F2241" t="s">
        <v>150</v>
      </c>
      <c r="G2241" t="s">
        <v>74</v>
      </c>
      <c r="H2241" t="s">
        <v>26</v>
      </c>
      <c r="I2241" t="s">
        <v>50</v>
      </c>
      <c r="J2241" t="s">
        <v>6359</v>
      </c>
      <c r="K2241" t="s">
        <v>7146</v>
      </c>
      <c r="L2241" t="s">
        <v>51</v>
      </c>
      <c r="M2241">
        <v>759</v>
      </c>
      <c r="N2241" t="s">
        <v>29</v>
      </c>
      <c r="O2241" t="s">
        <v>63</v>
      </c>
      <c r="P2241" t="s">
        <v>64</v>
      </c>
      <c r="Q2241">
        <v>4</v>
      </c>
      <c r="R2241" t="s">
        <v>32</v>
      </c>
      <c r="S2241">
        <v>2</v>
      </c>
      <c r="T2241" t="s">
        <v>6448</v>
      </c>
    </row>
    <row r="2242" spans="1:20" x14ac:dyDescent="0.3">
      <c r="A2242" t="s">
        <v>2369</v>
      </c>
      <c r="B2242" t="s">
        <v>6435</v>
      </c>
      <c r="C2242" t="s">
        <v>77</v>
      </c>
      <c r="D2242" t="s">
        <v>72</v>
      </c>
      <c r="E2242" t="s">
        <v>40</v>
      </c>
      <c r="F2242" t="s">
        <v>131</v>
      </c>
      <c r="G2242" t="s">
        <v>79</v>
      </c>
      <c r="H2242" t="s">
        <v>26</v>
      </c>
      <c r="I2242" t="s">
        <v>27</v>
      </c>
      <c r="J2242" t="s">
        <v>6435</v>
      </c>
      <c r="K2242" t="s">
        <v>28</v>
      </c>
      <c r="L2242" t="s">
        <v>28</v>
      </c>
      <c r="M2242">
        <v>101</v>
      </c>
      <c r="N2242" t="s">
        <v>29</v>
      </c>
      <c r="O2242" t="s">
        <v>43</v>
      </c>
      <c r="P2242" t="s">
        <v>31</v>
      </c>
      <c r="Q2242" t="s">
        <v>95</v>
      </c>
      <c r="R2242" t="s">
        <v>28</v>
      </c>
      <c r="S2242">
        <v>0</v>
      </c>
      <c r="T2242" t="s">
        <v>6418</v>
      </c>
    </row>
    <row r="2243" spans="1:20" x14ac:dyDescent="0.3">
      <c r="A2243" t="s">
        <v>2370</v>
      </c>
      <c r="B2243" t="s">
        <v>6194</v>
      </c>
      <c r="C2243" t="s">
        <v>81</v>
      </c>
      <c r="D2243" t="s">
        <v>72</v>
      </c>
      <c r="E2243" t="s">
        <v>23</v>
      </c>
      <c r="F2243" t="s">
        <v>82</v>
      </c>
      <c r="G2243" t="s">
        <v>83</v>
      </c>
      <c r="H2243" t="s">
        <v>26</v>
      </c>
      <c r="I2243" t="s">
        <v>27</v>
      </c>
      <c r="J2243" t="s">
        <v>6194</v>
      </c>
      <c r="K2243" t="s">
        <v>28</v>
      </c>
      <c r="L2243" t="s">
        <v>28</v>
      </c>
      <c r="M2243">
        <v>577</v>
      </c>
      <c r="N2243" t="s">
        <v>75</v>
      </c>
      <c r="O2243" t="s">
        <v>63</v>
      </c>
      <c r="P2243" t="s">
        <v>107</v>
      </c>
      <c r="Q2243">
        <v>3</v>
      </c>
      <c r="R2243" t="s">
        <v>37</v>
      </c>
      <c r="S2243">
        <v>2</v>
      </c>
      <c r="T2243" t="s">
        <v>6262</v>
      </c>
    </row>
    <row r="2244" spans="1:20" x14ac:dyDescent="0.3">
      <c r="A2244" t="s">
        <v>2371</v>
      </c>
      <c r="B2244" t="s">
        <v>7358</v>
      </c>
      <c r="C2244" t="s">
        <v>86</v>
      </c>
      <c r="D2244" t="s">
        <v>87</v>
      </c>
      <c r="E2244" t="s">
        <v>67</v>
      </c>
      <c r="F2244" t="s">
        <v>88</v>
      </c>
      <c r="G2244" t="s">
        <v>89</v>
      </c>
      <c r="H2244" t="s">
        <v>49</v>
      </c>
      <c r="I2244" t="s">
        <v>27</v>
      </c>
      <c r="J2244" t="s">
        <v>7358</v>
      </c>
      <c r="K2244" t="s">
        <v>28</v>
      </c>
      <c r="L2244" t="s">
        <v>28</v>
      </c>
      <c r="M2244">
        <v>836</v>
      </c>
      <c r="N2244" t="s">
        <v>122</v>
      </c>
      <c r="O2244" t="s">
        <v>105</v>
      </c>
      <c r="P2244" t="s">
        <v>64</v>
      </c>
      <c r="Q2244">
        <v>1</v>
      </c>
      <c r="R2244" t="s">
        <v>53</v>
      </c>
      <c r="S2244">
        <v>2</v>
      </c>
      <c r="T2244" t="s">
        <v>6165</v>
      </c>
    </row>
    <row r="2245" spans="1:20" x14ac:dyDescent="0.3">
      <c r="A2245" t="s">
        <v>2372</v>
      </c>
      <c r="B2245" t="s">
        <v>6871</v>
      </c>
      <c r="C2245" t="s">
        <v>91</v>
      </c>
      <c r="D2245" t="s">
        <v>87</v>
      </c>
      <c r="E2245" t="s">
        <v>92</v>
      </c>
      <c r="F2245" t="s">
        <v>93</v>
      </c>
      <c r="G2245" t="s">
        <v>94</v>
      </c>
      <c r="H2245" t="s">
        <v>26</v>
      </c>
      <c r="I2245" t="s">
        <v>27</v>
      </c>
      <c r="J2245" t="s">
        <v>6871</v>
      </c>
      <c r="K2245" t="s">
        <v>28</v>
      </c>
      <c r="L2245" t="s">
        <v>28</v>
      </c>
      <c r="M2245">
        <v>542</v>
      </c>
      <c r="N2245" t="s">
        <v>29</v>
      </c>
      <c r="O2245" t="s">
        <v>105</v>
      </c>
      <c r="P2245" t="s">
        <v>64</v>
      </c>
      <c r="Q2245">
        <v>3</v>
      </c>
      <c r="R2245" t="s">
        <v>37</v>
      </c>
      <c r="S2245">
        <v>1</v>
      </c>
      <c r="T2245" t="s">
        <v>6395</v>
      </c>
    </row>
    <row r="2246" spans="1:20" x14ac:dyDescent="0.3">
      <c r="A2246" t="s">
        <v>2373</v>
      </c>
      <c r="B2246" t="s">
        <v>7027</v>
      </c>
      <c r="C2246" t="s">
        <v>21</v>
      </c>
      <c r="D2246" t="s">
        <v>22</v>
      </c>
      <c r="E2246" t="s">
        <v>23</v>
      </c>
      <c r="F2246" t="s">
        <v>24</v>
      </c>
      <c r="G2246" t="s">
        <v>25</v>
      </c>
      <c r="H2246" t="s">
        <v>26</v>
      </c>
      <c r="I2246" t="s">
        <v>27</v>
      </c>
      <c r="J2246" t="s">
        <v>7027</v>
      </c>
      <c r="K2246" t="s">
        <v>28</v>
      </c>
      <c r="L2246" t="s">
        <v>28</v>
      </c>
      <c r="M2246">
        <v>104</v>
      </c>
      <c r="N2246" t="s">
        <v>29</v>
      </c>
      <c r="O2246" t="s">
        <v>63</v>
      </c>
      <c r="P2246" t="s">
        <v>107</v>
      </c>
      <c r="Q2246" t="s">
        <v>95</v>
      </c>
      <c r="R2246" t="s">
        <v>28</v>
      </c>
      <c r="S2246">
        <v>0</v>
      </c>
      <c r="T2246" t="s">
        <v>6212</v>
      </c>
    </row>
    <row r="2247" spans="1:20" x14ac:dyDescent="0.3">
      <c r="A2247" t="s">
        <v>2374</v>
      </c>
      <c r="B2247" t="s">
        <v>6617</v>
      </c>
      <c r="C2247" t="s">
        <v>34</v>
      </c>
      <c r="D2247" t="s">
        <v>22</v>
      </c>
      <c r="E2247" t="s">
        <v>23</v>
      </c>
      <c r="F2247" t="s">
        <v>138</v>
      </c>
      <c r="G2247" t="s">
        <v>36</v>
      </c>
      <c r="H2247" t="s">
        <v>43</v>
      </c>
      <c r="I2247" t="s">
        <v>27</v>
      </c>
      <c r="J2247" t="s">
        <v>6617</v>
      </c>
      <c r="K2247" t="s">
        <v>28</v>
      </c>
      <c r="L2247" t="s">
        <v>28</v>
      </c>
      <c r="M2247">
        <v>317</v>
      </c>
      <c r="N2247" t="s">
        <v>52</v>
      </c>
      <c r="O2247" t="s">
        <v>43</v>
      </c>
      <c r="P2247" t="s">
        <v>133</v>
      </c>
      <c r="Q2247">
        <v>3</v>
      </c>
      <c r="R2247" t="s">
        <v>37</v>
      </c>
      <c r="S2247">
        <v>1</v>
      </c>
      <c r="T2247" t="s">
        <v>6155</v>
      </c>
    </row>
    <row r="2248" spans="1:20" x14ac:dyDescent="0.3">
      <c r="A2248" t="s">
        <v>2375</v>
      </c>
      <c r="B2248" t="s">
        <v>7359</v>
      </c>
      <c r="C2248" t="s">
        <v>39</v>
      </c>
      <c r="D2248" t="s">
        <v>22</v>
      </c>
      <c r="E2248" t="s">
        <v>40</v>
      </c>
      <c r="F2248" t="s">
        <v>174</v>
      </c>
      <c r="G2248" t="s">
        <v>42</v>
      </c>
      <c r="H2248" t="s">
        <v>26</v>
      </c>
      <c r="I2248" t="s">
        <v>27</v>
      </c>
      <c r="J2248" t="s">
        <v>7359</v>
      </c>
      <c r="K2248" t="s">
        <v>28</v>
      </c>
      <c r="L2248" t="s">
        <v>28</v>
      </c>
      <c r="M2248">
        <v>384</v>
      </c>
      <c r="N2248" t="s">
        <v>122</v>
      </c>
      <c r="O2248" t="s">
        <v>63</v>
      </c>
      <c r="P2248" t="s">
        <v>107</v>
      </c>
      <c r="Q2248">
        <v>3</v>
      </c>
      <c r="R2248" t="s">
        <v>37</v>
      </c>
      <c r="S2248">
        <v>1</v>
      </c>
      <c r="T2248" t="s">
        <v>6187</v>
      </c>
    </row>
    <row r="2249" spans="1:20" x14ac:dyDescent="0.3">
      <c r="A2249" t="s">
        <v>2376</v>
      </c>
      <c r="B2249" t="s">
        <v>7212</v>
      </c>
      <c r="C2249" t="s">
        <v>46</v>
      </c>
      <c r="D2249" t="s">
        <v>22</v>
      </c>
      <c r="E2249" t="s">
        <v>40</v>
      </c>
      <c r="F2249" t="s">
        <v>215</v>
      </c>
      <c r="G2249" t="s">
        <v>42</v>
      </c>
      <c r="H2249" t="s">
        <v>49</v>
      </c>
      <c r="I2249" t="s">
        <v>27</v>
      </c>
      <c r="J2249" t="s">
        <v>7212</v>
      </c>
      <c r="K2249" t="s">
        <v>28</v>
      </c>
      <c r="L2249" t="s">
        <v>28</v>
      </c>
      <c r="M2249">
        <v>613</v>
      </c>
      <c r="N2249" t="s">
        <v>122</v>
      </c>
      <c r="O2249" t="s">
        <v>63</v>
      </c>
      <c r="P2249" t="s">
        <v>107</v>
      </c>
      <c r="Q2249">
        <v>3</v>
      </c>
      <c r="R2249" t="s">
        <v>37</v>
      </c>
      <c r="S2249">
        <v>2</v>
      </c>
      <c r="T2249" t="s">
        <v>7030</v>
      </c>
    </row>
    <row r="2250" spans="1:20" x14ac:dyDescent="0.3">
      <c r="A2250" t="s">
        <v>2377</v>
      </c>
      <c r="B2250" t="s">
        <v>6822</v>
      </c>
      <c r="C2250" t="s">
        <v>55</v>
      </c>
      <c r="D2250" t="s">
        <v>56</v>
      </c>
      <c r="E2250" t="s">
        <v>23</v>
      </c>
      <c r="F2250" t="s">
        <v>104</v>
      </c>
      <c r="G2250" t="s">
        <v>62</v>
      </c>
      <c r="H2250" t="s">
        <v>43</v>
      </c>
      <c r="I2250" t="s">
        <v>50</v>
      </c>
      <c r="J2250" t="s">
        <v>6822</v>
      </c>
      <c r="K2250" t="s">
        <v>6338</v>
      </c>
      <c r="L2250" t="s">
        <v>51</v>
      </c>
      <c r="M2250">
        <v>532</v>
      </c>
      <c r="N2250" t="s">
        <v>29</v>
      </c>
      <c r="O2250" t="s">
        <v>30</v>
      </c>
      <c r="P2250" t="s">
        <v>64</v>
      </c>
      <c r="Q2250">
        <v>3</v>
      </c>
      <c r="R2250" t="s">
        <v>37</v>
      </c>
      <c r="S2250">
        <v>1</v>
      </c>
      <c r="T2250" t="s">
        <v>6582</v>
      </c>
    </row>
    <row r="2251" spans="1:20" x14ac:dyDescent="0.3">
      <c r="A2251" t="s">
        <v>2378</v>
      </c>
      <c r="B2251" t="s">
        <v>7315</v>
      </c>
      <c r="C2251" t="s">
        <v>60</v>
      </c>
      <c r="D2251" t="s">
        <v>56</v>
      </c>
      <c r="E2251" t="s">
        <v>40</v>
      </c>
      <c r="F2251" t="s">
        <v>104</v>
      </c>
      <c r="G2251" t="s">
        <v>62</v>
      </c>
      <c r="H2251" t="s">
        <v>43</v>
      </c>
      <c r="I2251" t="s">
        <v>27</v>
      </c>
      <c r="J2251" t="s">
        <v>7315</v>
      </c>
      <c r="K2251" t="s">
        <v>28</v>
      </c>
      <c r="L2251" t="s">
        <v>28</v>
      </c>
      <c r="M2251">
        <v>696</v>
      </c>
      <c r="N2251" t="s">
        <v>29</v>
      </c>
      <c r="O2251" t="s">
        <v>105</v>
      </c>
      <c r="P2251" t="s">
        <v>31</v>
      </c>
      <c r="Q2251">
        <v>4</v>
      </c>
      <c r="R2251" t="s">
        <v>32</v>
      </c>
      <c r="S2251">
        <v>2</v>
      </c>
      <c r="T2251" t="s">
        <v>6180</v>
      </c>
    </row>
    <row r="2252" spans="1:20" x14ac:dyDescent="0.3">
      <c r="A2252" t="s">
        <v>2379</v>
      </c>
      <c r="B2252" t="s">
        <v>7111</v>
      </c>
      <c r="C2252" t="s">
        <v>66</v>
      </c>
      <c r="D2252" t="s">
        <v>56</v>
      </c>
      <c r="E2252" t="s">
        <v>67</v>
      </c>
      <c r="F2252" t="s">
        <v>68</v>
      </c>
      <c r="G2252" t="s">
        <v>69</v>
      </c>
      <c r="H2252" t="s">
        <v>26</v>
      </c>
      <c r="I2252" t="s">
        <v>27</v>
      </c>
      <c r="J2252" t="s">
        <v>7111</v>
      </c>
      <c r="K2252" t="s">
        <v>28</v>
      </c>
      <c r="L2252" t="s">
        <v>28</v>
      </c>
      <c r="M2252">
        <v>147</v>
      </c>
      <c r="N2252" t="s">
        <v>29</v>
      </c>
      <c r="O2252" t="s">
        <v>30</v>
      </c>
      <c r="P2252" t="s">
        <v>107</v>
      </c>
      <c r="Q2252" t="s">
        <v>95</v>
      </c>
      <c r="R2252" t="s">
        <v>28</v>
      </c>
      <c r="S2252">
        <v>0</v>
      </c>
      <c r="T2252" t="s">
        <v>6457</v>
      </c>
    </row>
    <row r="2253" spans="1:20" x14ac:dyDescent="0.3">
      <c r="A2253" t="s">
        <v>2380</v>
      </c>
      <c r="B2253" t="s">
        <v>7360</v>
      </c>
      <c r="C2253" t="s">
        <v>71</v>
      </c>
      <c r="D2253" t="s">
        <v>72</v>
      </c>
      <c r="E2253" t="s">
        <v>23</v>
      </c>
      <c r="F2253" t="s">
        <v>129</v>
      </c>
      <c r="G2253" t="s">
        <v>74</v>
      </c>
      <c r="H2253" t="s">
        <v>43</v>
      </c>
      <c r="I2253" t="s">
        <v>27</v>
      </c>
      <c r="J2253" t="s">
        <v>7360</v>
      </c>
      <c r="K2253" t="s">
        <v>28</v>
      </c>
      <c r="L2253" t="s">
        <v>28</v>
      </c>
      <c r="M2253">
        <v>196</v>
      </c>
      <c r="N2253" t="s">
        <v>75</v>
      </c>
      <c r="O2253" t="s">
        <v>30</v>
      </c>
      <c r="P2253" t="s">
        <v>44</v>
      </c>
      <c r="Q2253">
        <v>3</v>
      </c>
      <c r="R2253" t="s">
        <v>37</v>
      </c>
      <c r="S2253">
        <v>1</v>
      </c>
      <c r="T2253" t="s">
        <v>6169</v>
      </c>
    </row>
    <row r="2254" spans="1:20" x14ac:dyDescent="0.3">
      <c r="A2254" t="s">
        <v>2381</v>
      </c>
      <c r="B2254" t="s">
        <v>6820</v>
      </c>
      <c r="C2254" t="s">
        <v>77</v>
      </c>
      <c r="D2254" t="s">
        <v>72</v>
      </c>
      <c r="E2254" t="s">
        <v>40</v>
      </c>
      <c r="F2254" t="s">
        <v>131</v>
      </c>
      <c r="G2254" t="s">
        <v>79</v>
      </c>
      <c r="H2254" t="s">
        <v>26</v>
      </c>
      <c r="I2254" t="s">
        <v>50</v>
      </c>
      <c r="J2254" t="s">
        <v>6820</v>
      </c>
      <c r="K2254" t="s">
        <v>7349</v>
      </c>
      <c r="L2254" t="s">
        <v>84</v>
      </c>
      <c r="M2254">
        <v>109</v>
      </c>
      <c r="N2254" t="s">
        <v>52</v>
      </c>
      <c r="O2254" t="s">
        <v>63</v>
      </c>
      <c r="P2254" t="s">
        <v>133</v>
      </c>
      <c r="Q2254" t="s">
        <v>95</v>
      </c>
      <c r="R2254" t="s">
        <v>28</v>
      </c>
      <c r="S2254">
        <v>0</v>
      </c>
      <c r="T2254" t="s">
        <v>6360</v>
      </c>
    </row>
    <row r="2255" spans="1:20" x14ac:dyDescent="0.3">
      <c r="A2255" t="s">
        <v>2382</v>
      </c>
      <c r="B2255" t="s">
        <v>6752</v>
      </c>
      <c r="C2255" t="s">
        <v>81</v>
      </c>
      <c r="D2255" t="s">
        <v>72</v>
      </c>
      <c r="E2255" t="s">
        <v>23</v>
      </c>
      <c r="F2255" t="s">
        <v>434</v>
      </c>
      <c r="G2255" t="s">
        <v>83</v>
      </c>
      <c r="H2255" t="s">
        <v>110</v>
      </c>
      <c r="I2255" t="s">
        <v>27</v>
      </c>
      <c r="J2255" t="s">
        <v>6752</v>
      </c>
      <c r="K2255" t="s">
        <v>28</v>
      </c>
      <c r="L2255" t="s">
        <v>28</v>
      </c>
      <c r="M2255">
        <v>337</v>
      </c>
      <c r="N2255" t="s">
        <v>29</v>
      </c>
      <c r="O2255" t="s">
        <v>43</v>
      </c>
      <c r="P2255" t="s">
        <v>133</v>
      </c>
      <c r="Q2255">
        <v>3</v>
      </c>
      <c r="R2255" t="s">
        <v>37</v>
      </c>
      <c r="S2255">
        <v>1</v>
      </c>
      <c r="T2255" t="s">
        <v>6673</v>
      </c>
    </row>
    <row r="2256" spans="1:20" x14ac:dyDescent="0.3">
      <c r="A2256" t="s">
        <v>2383</v>
      </c>
      <c r="B2256" t="s">
        <v>6605</v>
      </c>
      <c r="C2256" t="s">
        <v>86</v>
      </c>
      <c r="D2256" t="s">
        <v>87</v>
      </c>
      <c r="E2256" t="s">
        <v>67</v>
      </c>
      <c r="F2256" t="s">
        <v>88</v>
      </c>
      <c r="G2256" t="s">
        <v>89</v>
      </c>
      <c r="H2256" t="s">
        <v>49</v>
      </c>
      <c r="I2256" t="s">
        <v>27</v>
      </c>
      <c r="J2256" t="s">
        <v>6605</v>
      </c>
      <c r="K2256" t="s">
        <v>28</v>
      </c>
      <c r="L2256" t="s">
        <v>28</v>
      </c>
      <c r="M2256">
        <v>265</v>
      </c>
      <c r="N2256" t="s">
        <v>29</v>
      </c>
      <c r="O2256" t="s">
        <v>43</v>
      </c>
      <c r="P2256" t="s">
        <v>64</v>
      </c>
      <c r="Q2256">
        <v>4</v>
      </c>
      <c r="R2256" t="s">
        <v>32</v>
      </c>
      <c r="S2256">
        <v>1</v>
      </c>
      <c r="T2256" t="s">
        <v>6646</v>
      </c>
    </row>
    <row r="2257" spans="1:20" x14ac:dyDescent="0.3">
      <c r="A2257" t="s">
        <v>2384</v>
      </c>
      <c r="B2257" t="s">
        <v>6541</v>
      </c>
      <c r="C2257" t="s">
        <v>91</v>
      </c>
      <c r="D2257" t="s">
        <v>87</v>
      </c>
      <c r="E2257" t="s">
        <v>92</v>
      </c>
      <c r="F2257" t="s">
        <v>114</v>
      </c>
      <c r="G2257" t="s">
        <v>94</v>
      </c>
      <c r="H2257" t="s">
        <v>43</v>
      </c>
      <c r="I2257" t="s">
        <v>27</v>
      </c>
      <c r="J2257" t="s">
        <v>6541</v>
      </c>
      <c r="K2257" t="s">
        <v>28</v>
      </c>
      <c r="L2257" t="s">
        <v>28</v>
      </c>
      <c r="M2257">
        <v>469</v>
      </c>
      <c r="N2257" t="s">
        <v>29</v>
      </c>
      <c r="O2257" t="s">
        <v>43</v>
      </c>
      <c r="P2257" t="s">
        <v>31</v>
      </c>
      <c r="Q2257">
        <v>3</v>
      </c>
      <c r="R2257" t="s">
        <v>37</v>
      </c>
      <c r="S2257">
        <v>1</v>
      </c>
      <c r="T2257" t="s">
        <v>6237</v>
      </c>
    </row>
    <row r="2258" spans="1:20" x14ac:dyDescent="0.3">
      <c r="A2258" t="s">
        <v>2385</v>
      </c>
      <c r="B2258" t="s">
        <v>7117</v>
      </c>
      <c r="C2258" t="s">
        <v>21</v>
      </c>
      <c r="D2258" t="s">
        <v>22</v>
      </c>
      <c r="E2258" t="s">
        <v>23</v>
      </c>
      <c r="F2258" t="s">
        <v>121</v>
      </c>
      <c r="G2258" t="s">
        <v>25</v>
      </c>
      <c r="H2258" t="s">
        <v>49</v>
      </c>
      <c r="I2258" t="s">
        <v>27</v>
      </c>
      <c r="J2258" t="s">
        <v>7117</v>
      </c>
      <c r="K2258" t="s">
        <v>28</v>
      </c>
      <c r="L2258" t="s">
        <v>28</v>
      </c>
      <c r="M2258">
        <v>1032</v>
      </c>
      <c r="N2258" t="s">
        <v>52</v>
      </c>
      <c r="O2258" t="s">
        <v>43</v>
      </c>
      <c r="P2258" t="s">
        <v>133</v>
      </c>
      <c r="Q2258">
        <v>4</v>
      </c>
      <c r="R2258" t="s">
        <v>32</v>
      </c>
      <c r="S2258">
        <v>3</v>
      </c>
      <c r="T2258" t="s">
        <v>6497</v>
      </c>
    </row>
    <row r="2259" spans="1:20" x14ac:dyDescent="0.3">
      <c r="A2259" t="s">
        <v>2386</v>
      </c>
      <c r="B2259" t="s">
        <v>6179</v>
      </c>
      <c r="C2259" t="s">
        <v>34</v>
      </c>
      <c r="D2259" t="s">
        <v>22</v>
      </c>
      <c r="E2259" t="s">
        <v>23</v>
      </c>
      <c r="F2259" t="s">
        <v>138</v>
      </c>
      <c r="G2259" t="s">
        <v>36</v>
      </c>
      <c r="H2259" t="s">
        <v>43</v>
      </c>
      <c r="I2259" t="s">
        <v>27</v>
      </c>
      <c r="J2259" t="s">
        <v>6179</v>
      </c>
      <c r="K2259" t="s">
        <v>28</v>
      </c>
      <c r="L2259" t="s">
        <v>28</v>
      </c>
      <c r="M2259">
        <v>772</v>
      </c>
      <c r="N2259" t="s">
        <v>29</v>
      </c>
      <c r="O2259" t="s">
        <v>105</v>
      </c>
      <c r="P2259" t="s">
        <v>64</v>
      </c>
      <c r="Q2259">
        <v>2</v>
      </c>
      <c r="R2259" t="s">
        <v>53</v>
      </c>
      <c r="S2259">
        <v>2</v>
      </c>
      <c r="T2259" t="s">
        <v>6298</v>
      </c>
    </row>
    <row r="2260" spans="1:20" x14ac:dyDescent="0.3">
      <c r="A2260" t="s">
        <v>2387</v>
      </c>
      <c r="B2260" t="s">
        <v>7182</v>
      </c>
      <c r="C2260" t="s">
        <v>39</v>
      </c>
      <c r="D2260" t="s">
        <v>22</v>
      </c>
      <c r="E2260" t="s">
        <v>40</v>
      </c>
      <c r="F2260" t="s">
        <v>174</v>
      </c>
      <c r="G2260" t="s">
        <v>42</v>
      </c>
      <c r="H2260" t="s">
        <v>26</v>
      </c>
      <c r="I2260" t="s">
        <v>27</v>
      </c>
      <c r="J2260" t="s">
        <v>7182</v>
      </c>
      <c r="K2260" t="s">
        <v>28</v>
      </c>
      <c r="L2260" t="s">
        <v>28</v>
      </c>
      <c r="M2260">
        <v>1029</v>
      </c>
      <c r="N2260" t="s">
        <v>52</v>
      </c>
      <c r="O2260" t="s">
        <v>43</v>
      </c>
      <c r="P2260" t="s">
        <v>44</v>
      </c>
      <c r="Q2260">
        <v>4</v>
      </c>
      <c r="R2260" t="s">
        <v>32</v>
      </c>
      <c r="S2260">
        <v>3</v>
      </c>
      <c r="T2260" t="s">
        <v>6264</v>
      </c>
    </row>
    <row r="2261" spans="1:20" x14ac:dyDescent="0.3">
      <c r="A2261" t="s">
        <v>2388</v>
      </c>
      <c r="B2261" t="s">
        <v>7033</v>
      </c>
      <c r="C2261" t="s">
        <v>46</v>
      </c>
      <c r="D2261" t="s">
        <v>22</v>
      </c>
      <c r="E2261" t="s">
        <v>40</v>
      </c>
      <c r="F2261" t="s">
        <v>101</v>
      </c>
      <c r="G2261" t="s">
        <v>48</v>
      </c>
      <c r="H2261" t="s">
        <v>26</v>
      </c>
      <c r="I2261" t="s">
        <v>50</v>
      </c>
      <c r="J2261" t="s">
        <v>7033</v>
      </c>
      <c r="K2261" t="s">
        <v>6419</v>
      </c>
      <c r="L2261" t="s">
        <v>51</v>
      </c>
      <c r="M2261">
        <v>175</v>
      </c>
      <c r="N2261" t="s">
        <v>75</v>
      </c>
      <c r="O2261" t="s">
        <v>63</v>
      </c>
      <c r="P2261" t="s">
        <v>107</v>
      </c>
      <c r="Q2261" t="s">
        <v>95</v>
      </c>
      <c r="R2261" t="s">
        <v>28</v>
      </c>
      <c r="S2261">
        <v>0</v>
      </c>
      <c r="T2261" t="s">
        <v>6212</v>
      </c>
    </row>
    <row r="2262" spans="1:20" x14ac:dyDescent="0.3">
      <c r="A2262" t="s">
        <v>2389</v>
      </c>
      <c r="B2262" t="s">
        <v>7211</v>
      </c>
      <c r="C2262" t="s">
        <v>55</v>
      </c>
      <c r="D2262" t="s">
        <v>56</v>
      </c>
      <c r="E2262" t="s">
        <v>23</v>
      </c>
      <c r="F2262" t="s">
        <v>104</v>
      </c>
      <c r="G2262" t="s">
        <v>62</v>
      </c>
      <c r="H2262" t="s">
        <v>43</v>
      </c>
      <c r="I2262" t="s">
        <v>27</v>
      </c>
      <c r="J2262" t="s">
        <v>7211</v>
      </c>
      <c r="K2262" t="s">
        <v>28</v>
      </c>
      <c r="L2262" t="s">
        <v>28</v>
      </c>
      <c r="M2262">
        <v>650</v>
      </c>
      <c r="N2262" t="s">
        <v>75</v>
      </c>
      <c r="O2262" t="s">
        <v>63</v>
      </c>
      <c r="P2262" t="s">
        <v>44</v>
      </c>
      <c r="Q2262">
        <v>4</v>
      </c>
      <c r="R2262" t="s">
        <v>32</v>
      </c>
      <c r="S2262">
        <v>2</v>
      </c>
      <c r="T2262" t="s">
        <v>6455</v>
      </c>
    </row>
    <row r="2263" spans="1:20" x14ac:dyDescent="0.3">
      <c r="A2263" t="s">
        <v>2390</v>
      </c>
      <c r="B2263" t="s">
        <v>6704</v>
      </c>
      <c r="C2263" t="s">
        <v>60</v>
      </c>
      <c r="D2263" t="s">
        <v>56</v>
      </c>
      <c r="E2263" t="s">
        <v>40</v>
      </c>
      <c r="F2263" t="s">
        <v>61</v>
      </c>
      <c r="G2263" t="s">
        <v>62</v>
      </c>
      <c r="H2263" t="s">
        <v>26</v>
      </c>
      <c r="I2263" t="s">
        <v>27</v>
      </c>
      <c r="J2263" t="s">
        <v>6704</v>
      </c>
      <c r="K2263" t="s">
        <v>28</v>
      </c>
      <c r="L2263" t="s">
        <v>28</v>
      </c>
      <c r="M2263">
        <v>473</v>
      </c>
      <c r="N2263" t="s">
        <v>122</v>
      </c>
      <c r="O2263" t="s">
        <v>43</v>
      </c>
      <c r="P2263" t="s">
        <v>44</v>
      </c>
      <c r="Q2263">
        <v>3</v>
      </c>
      <c r="R2263" t="s">
        <v>37</v>
      </c>
      <c r="S2263">
        <v>1</v>
      </c>
      <c r="T2263" t="s">
        <v>6147</v>
      </c>
    </row>
    <row r="2264" spans="1:20" x14ac:dyDescent="0.3">
      <c r="A2264" t="s">
        <v>2391</v>
      </c>
      <c r="B2264" t="s">
        <v>6133</v>
      </c>
      <c r="C2264" t="s">
        <v>66</v>
      </c>
      <c r="D2264" t="s">
        <v>56</v>
      </c>
      <c r="E2264" t="s">
        <v>67</v>
      </c>
      <c r="F2264" t="s">
        <v>358</v>
      </c>
      <c r="G2264" t="s">
        <v>69</v>
      </c>
      <c r="H2264" t="s">
        <v>49</v>
      </c>
      <c r="I2264" t="s">
        <v>27</v>
      </c>
      <c r="J2264" t="s">
        <v>6133</v>
      </c>
      <c r="K2264" t="s">
        <v>28</v>
      </c>
      <c r="L2264" t="s">
        <v>28</v>
      </c>
      <c r="M2264">
        <v>240</v>
      </c>
      <c r="N2264" t="s">
        <v>29</v>
      </c>
      <c r="O2264" t="s">
        <v>63</v>
      </c>
      <c r="P2264" t="s">
        <v>31</v>
      </c>
      <c r="Q2264">
        <v>3</v>
      </c>
      <c r="R2264" t="s">
        <v>37</v>
      </c>
      <c r="S2264">
        <v>1</v>
      </c>
      <c r="T2264" t="s">
        <v>6566</v>
      </c>
    </row>
    <row r="2265" spans="1:20" x14ac:dyDescent="0.3">
      <c r="A2265" t="s">
        <v>2392</v>
      </c>
      <c r="B2265" t="s">
        <v>6410</v>
      </c>
      <c r="C2265" t="s">
        <v>71</v>
      </c>
      <c r="D2265" t="s">
        <v>72</v>
      </c>
      <c r="E2265" t="s">
        <v>23</v>
      </c>
      <c r="F2265" t="s">
        <v>99</v>
      </c>
      <c r="G2265" t="s">
        <v>36</v>
      </c>
      <c r="H2265" t="s">
        <v>49</v>
      </c>
      <c r="I2265" t="s">
        <v>27</v>
      </c>
      <c r="J2265" t="s">
        <v>6410</v>
      </c>
      <c r="K2265" t="s">
        <v>28</v>
      </c>
      <c r="L2265" t="s">
        <v>28</v>
      </c>
      <c r="M2265">
        <v>461</v>
      </c>
      <c r="N2265" t="s">
        <v>52</v>
      </c>
      <c r="O2265" t="s">
        <v>63</v>
      </c>
      <c r="P2265" t="s">
        <v>44</v>
      </c>
      <c r="Q2265">
        <v>1</v>
      </c>
      <c r="R2265" t="s">
        <v>53</v>
      </c>
      <c r="S2265">
        <v>1</v>
      </c>
      <c r="T2265" t="s">
        <v>6586</v>
      </c>
    </row>
    <row r="2266" spans="1:20" x14ac:dyDescent="0.3">
      <c r="A2266" t="s">
        <v>2393</v>
      </c>
      <c r="B2266" t="s">
        <v>6313</v>
      </c>
      <c r="C2266" t="s">
        <v>77</v>
      </c>
      <c r="D2266" t="s">
        <v>72</v>
      </c>
      <c r="E2266" t="s">
        <v>40</v>
      </c>
      <c r="F2266" t="s">
        <v>78</v>
      </c>
      <c r="G2266" t="s">
        <v>79</v>
      </c>
      <c r="H2266" t="s">
        <v>49</v>
      </c>
      <c r="I2266" t="s">
        <v>27</v>
      </c>
      <c r="J2266" t="s">
        <v>6313</v>
      </c>
      <c r="K2266" t="s">
        <v>28</v>
      </c>
      <c r="L2266" t="s">
        <v>28</v>
      </c>
      <c r="M2266">
        <v>1056</v>
      </c>
      <c r="N2266" t="s">
        <v>29</v>
      </c>
      <c r="O2266" t="s">
        <v>30</v>
      </c>
      <c r="P2266" t="s">
        <v>64</v>
      </c>
      <c r="Q2266">
        <v>4</v>
      </c>
      <c r="R2266" t="s">
        <v>32</v>
      </c>
      <c r="S2266">
        <v>3</v>
      </c>
      <c r="T2266" t="s">
        <v>6157</v>
      </c>
    </row>
    <row r="2267" spans="1:20" x14ac:dyDescent="0.3">
      <c r="A2267" t="s">
        <v>2394</v>
      </c>
      <c r="B2267" t="s">
        <v>6524</v>
      </c>
      <c r="C2267" t="s">
        <v>81</v>
      </c>
      <c r="D2267" t="s">
        <v>72</v>
      </c>
      <c r="E2267" t="s">
        <v>23</v>
      </c>
      <c r="F2267" t="s">
        <v>82</v>
      </c>
      <c r="G2267" t="s">
        <v>83</v>
      </c>
      <c r="H2267" t="s">
        <v>26</v>
      </c>
      <c r="I2267" t="s">
        <v>27</v>
      </c>
      <c r="J2267" t="s">
        <v>6524</v>
      </c>
      <c r="K2267" t="s">
        <v>28</v>
      </c>
      <c r="L2267" t="s">
        <v>28</v>
      </c>
      <c r="M2267">
        <v>136</v>
      </c>
      <c r="N2267" t="s">
        <v>52</v>
      </c>
      <c r="O2267" t="s">
        <v>30</v>
      </c>
      <c r="P2267" t="s">
        <v>107</v>
      </c>
      <c r="Q2267" t="s">
        <v>95</v>
      </c>
      <c r="R2267" t="s">
        <v>28</v>
      </c>
      <c r="S2267">
        <v>0</v>
      </c>
      <c r="T2267" t="s">
        <v>6448</v>
      </c>
    </row>
    <row r="2268" spans="1:20" x14ac:dyDescent="0.3">
      <c r="A2268" t="s">
        <v>2395</v>
      </c>
      <c r="B2268" t="s">
        <v>6814</v>
      </c>
      <c r="C2268" t="s">
        <v>86</v>
      </c>
      <c r="D2268" t="s">
        <v>87</v>
      </c>
      <c r="E2268" t="s">
        <v>67</v>
      </c>
      <c r="F2268" t="s">
        <v>116</v>
      </c>
      <c r="G2268" t="s">
        <v>89</v>
      </c>
      <c r="H2268" t="s">
        <v>26</v>
      </c>
      <c r="I2268" t="s">
        <v>27</v>
      </c>
      <c r="J2268" t="s">
        <v>6814</v>
      </c>
      <c r="K2268" t="s">
        <v>28</v>
      </c>
      <c r="L2268" t="s">
        <v>28</v>
      </c>
      <c r="M2268">
        <v>827</v>
      </c>
      <c r="N2268" t="s">
        <v>122</v>
      </c>
      <c r="O2268" t="s">
        <v>63</v>
      </c>
      <c r="P2268" t="s">
        <v>44</v>
      </c>
      <c r="Q2268">
        <v>5</v>
      </c>
      <c r="R2268" t="s">
        <v>119</v>
      </c>
      <c r="S2268">
        <v>2</v>
      </c>
      <c r="T2268" t="s">
        <v>6542</v>
      </c>
    </row>
    <row r="2269" spans="1:20" x14ac:dyDescent="0.3">
      <c r="A2269" t="s">
        <v>2396</v>
      </c>
      <c r="B2269" t="s">
        <v>6528</v>
      </c>
      <c r="C2269" t="s">
        <v>91</v>
      </c>
      <c r="D2269" t="s">
        <v>87</v>
      </c>
      <c r="E2269" t="s">
        <v>92</v>
      </c>
      <c r="F2269" t="s">
        <v>93</v>
      </c>
      <c r="G2269" t="s">
        <v>94</v>
      </c>
      <c r="H2269" t="s">
        <v>26</v>
      </c>
      <c r="I2269" t="s">
        <v>27</v>
      </c>
      <c r="J2269" t="s">
        <v>6528</v>
      </c>
      <c r="K2269" t="s">
        <v>28</v>
      </c>
      <c r="L2269" t="s">
        <v>28</v>
      </c>
      <c r="M2269">
        <v>499</v>
      </c>
      <c r="N2269" t="s">
        <v>29</v>
      </c>
      <c r="O2269" t="s">
        <v>43</v>
      </c>
      <c r="P2269" t="s">
        <v>44</v>
      </c>
      <c r="Q2269">
        <v>4</v>
      </c>
      <c r="R2269" t="s">
        <v>32</v>
      </c>
      <c r="S2269">
        <v>1</v>
      </c>
      <c r="T2269" t="s">
        <v>6309</v>
      </c>
    </row>
    <row r="2270" spans="1:20" x14ac:dyDescent="0.3">
      <c r="A2270" t="s">
        <v>2397</v>
      </c>
      <c r="B2270" t="s">
        <v>6765</v>
      </c>
      <c r="C2270" t="s">
        <v>21</v>
      </c>
      <c r="D2270" t="s">
        <v>22</v>
      </c>
      <c r="E2270" t="s">
        <v>23</v>
      </c>
      <c r="F2270" t="s">
        <v>35</v>
      </c>
      <c r="G2270" t="s">
        <v>36</v>
      </c>
      <c r="H2270" t="s">
        <v>26</v>
      </c>
      <c r="I2270" t="s">
        <v>27</v>
      </c>
      <c r="J2270" t="s">
        <v>6765</v>
      </c>
      <c r="K2270" t="s">
        <v>28</v>
      </c>
      <c r="L2270" t="s">
        <v>28</v>
      </c>
      <c r="M2270">
        <v>508</v>
      </c>
      <c r="N2270" t="s">
        <v>122</v>
      </c>
      <c r="O2270" t="s">
        <v>63</v>
      </c>
      <c r="P2270" t="s">
        <v>107</v>
      </c>
      <c r="Q2270">
        <v>2</v>
      </c>
      <c r="R2270" t="s">
        <v>53</v>
      </c>
      <c r="S2270">
        <v>1</v>
      </c>
      <c r="T2270" t="s">
        <v>6143</v>
      </c>
    </row>
    <row r="2271" spans="1:20" x14ac:dyDescent="0.3">
      <c r="A2271" t="s">
        <v>2398</v>
      </c>
      <c r="B2271" t="s">
        <v>7171</v>
      </c>
      <c r="C2271" t="s">
        <v>34</v>
      </c>
      <c r="D2271" t="s">
        <v>22</v>
      </c>
      <c r="E2271" t="s">
        <v>23</v>
      </c>
      <c r="F2271" t="s">
        <v>24</v>
      </c>
      <c r="G2271" t="s">
        <v>25</v>
      </c>
      <c r="H2271" t="s">
        <v>26</v>
      </c>
      <c r="I2271" t="s">
        <v>27</v>
      </c>
      <c r="J2271" t="s">
        <v>7171</v>
      </c>
      <c r="K2271" t="s">
        <v>28</v>
      </c>
      <c r="L2271" t="s">
        <v>28</v>
      </c>
      <c r="M2271">
        <v>864</v>
      </c>
      <c r="N2271" t="s">
        <v>52</v>
      </c>
      <c r="O2271" t="s">
        <v>30</v>
      </c>
      <c r="P2271" t="s">
        <v>133</v>
      </c>
      <c r="Q2271">
        <v>3</v>
      </c>
      <c r="R2271" t="s">
        <v>37</v>
      </c>
      <c r="S2271">
        <v>2</v>
      </c>
      <c r="T2271" t="s">
        <v>6264</v>
      </c>
    </row>
    <row r="2272" spans="1:20" x14ac:dyDescent="0.3">
      <c r="A2272" t="s">
        <v>2399</v>
      </c>
      <c r="B2272" t="s">
        <v>7098</v>
      </c>
      <c r="C2272" t="s">
        <v>39</v>
      </c>
      <c r="D2272" t="s">
        <v>22</v>
      </c>
      <c r="E2272" t="s">
        <v>40</v>
      </c>
      <c r="F2272" t="s">
        <v>101</v>
      </c>
      <c r="G2272" t="s">
        <v>48</v>
      </c>
      <c r="H2272" t="s">
        <v>26</v>
      </c>
      <c r="I2272" t="s">
        <v>27</v>
      </c>
      <c r="J2272" t="s">
        <v>7098</v>
      </c>
      <c r="K2272" t="s">
        <v>28</v>
      </c>
      <c r="L2272" t="s">
        <v>28</v>
      </c>
      <c r="M2272">
        <v>806</v>
      </c>
      <c r="N2272" t="s">
        <v>52</v>
      </c>
      <c r="O2272" t="s">
        <v>63</v>
      </c>
      <c r="P2272" t="s">
        <v>64</v>
      </c>
      <c r="Q2272">
        <v>3</v>
      </c>
      <c r="R2272" t="s">
        <v>37</v>
      </c>
      <c r="S2272">
        <v>2</v>
      </c>
      <c r="T2272" t="s">
        <v>6482</v>
      </c>
    </row>
    <row r="2273" spans="1:20" x14ac:dyDescent="0.3">
      <c r="A2273" t="s">
        <v>2400</v>
      </c>
      <c r="B2273" t="s">
        <v>6811</v>
      </c>
      <c r="C2273" t="s">
        <v>46</v>
      </c>
      <c r="D2273" t="s">
        <v>22</v>
      </c>
      <c r="E2273" t="s">
        <v>40</v>
      </c>
      <c r="F2273" t="s">
        <v>47</v>
      </c>
      <c r="G2273" t="s">
        <v>48</v>
      </c>
      <c r="H2273" t="s">
        <v>49</v>
      </c>
      <c r="I2273" t="s">
        <v>27</v>
      </c>
      <c r="J2273" t="s">
        <v>6811</v>
      </c>
      <c r="K2273" t="s">
        <v>28</v>
      </c>
      <c r="L2273" t="s">
        <v>28</v>
      </c>
      <c r="M2273">
        <v>1062</v>
      </c>
      <c r="N2273" t="s">
        <v>75</v>
      </c>
      <c r="O2273" t="s">
        <v>63</v>
      </c>
      <c r="P2273" t="s">
        <v>64</v>
      </c>
      <c r="Q2273">
        <v>3</v>
      </c>
      <c r="R2273" t="s">
        <v>37</v>
      </c>
      <c r="S2273">
        <v>3</v>
      </c>
      <c r="T2273" t="s">
        <v>6635</v>
      </c>
    </row>
    <row r="2274" spans="1:20" x14ac:dyDescent="0.3">
      <c r="A2274" t="s">
        <v>2401</v>
      </c>
      <c r="B2274" t="s">
        <v>7054</v>
      </c>
      <c r="C2274" t="s">
        <v>55</v>
      </c>
      <c r="D2274" t="s">
        <v>56</v>
      </c>
      <c r="E2274" t="s">
        <v>23</v>
      </c>
      <c r="F2274" t="s">
        <v>190</v>
      </c>
      <c r="G2274" t="s">
        <v>58</v>
      </c>
      <c r="H2274" t="s">
        <v>49</v>
      </c>
      <c r="I2274" t="s">
        <v>50</v>
      </c>
      <c r="J2274" t="s">
        <v>7054</v>
      </c>
      <c r="K2274" t="s">
        <v>6940</v>
      </c>
      <c r="L2274" t="s">
        <v>159</v>
      </c>
      <c r="M2274">
        <v>193</v>
      </c>
      <c r="N2274" t="s">
        <v>122</v>
      </c>
      <c r="O2274" t="s">
        <v>105</v>
      </c>
      <c r="P2274" t="s">
        <v>31</v>
      </c>
      <c r="Q2274">
        <v>4</v>
      </c>
      <c r="R2274" t="s">
        <v>32</v>
      </c>
      <c r="S2274">
        <v>1</v>
      </c>
      <c r="T2274" t="s">
        <v>6891</v>
      </c>
    </row>
    <row r="2275" spans="1:20" x14ac:dyDescent="0.3">
      <c r="A2275" t="s">
        <v>2402</v>
      </c>
      <c r="B2275" t="s">
        <v>6593</v>
      </c>
      <c r="C2275" t="s">
        <v>60</v>
      </c>
      <c r="D2275" t="s">
        <v>56</v>
      </c>
      <c r="E2275" t="s">
        <v>40</v>
      </c>
      <c r="F2275" t="s">
        <v>61</v>
      </c>
      <c r="G2275" t="s">
        <v>62</v>
      </c>
      <c r="H2275" t="s">
        <v>26</v>
      </c>
      <c r="I2275" t="s">
        <v>27</v>
      </c>
      <c r="J2275" t="s">
        <v>6593</v>
      </c>
      <c r="K2275" t="s">
        <v>28</v>
      </c>
      <c r="L2275" t="s">
        <v>28</v>
      </c>
      <c r="M2275">
        <v>854</v>
      </c>
      <c r="N2275" t="s">
        <v>29</v>
      </c>
      <c r="O2275" t="s">
        <v>63</v>
      </c>
      <c r="P2275" t="s">
        <v>64</v>
      </c>
      <c r="Q2275">
        <v>3</v>
      </c>
      <c r="R2275" t="s">
        <v>37</v>
      </c>
      <c r="S2275">
        <v>2</v>
      </c>
      <c r="T2275" t="s">
        <v>6412</v>
      </c>
    </row>
    <row r="2276" spans="1:20" x14ac:dyDescent="0.3">
      <c r="A2276" t="s">
        <v>2403</v>
      </c>
      <c r="B2276" t="s">
        <v>7098</v>
      </c>
      <c r="C2276" t="s">
        <v>66</v>
      </c>
      <c r="D2276" t="s">
        <v>56</v>
      </c>
      <c r="E2276" t="s">
        <v>67</v>
      </c>
      <c r="F2276" t="s">
        <v>193</v>
      </c>
      <c r="G2276" t="s">
        <v>69</v>
      </c>
      <c r="H2276" t="s">
        <v>43</v>
      </c>
      <c r="I2276" t="s">
        <v>27</v>
      </c>
      <c r="J2276" t="s">
        <v>7098</v>
      </c>
      <c r="K2276" t="s">
        <v>28</v>
      </c>
      <c r="L2276" t="s">
        <v>28</v>
      </c>
      <c r="M2276">
        <v>806</v>
      </c>
      <c r="N2276" t="s">
        <v>29</v>
      </c>
      <c r="O2276" t="s">
        <v>105</v>
      </c>
      <c r="P2276" t="s">
        <v>107</v>
      </c>
      <c r="Q2276">
        <v>4</v>
      </c>
      <c r="R2276" t="s">
        <v>32</v>
      </c>
      <c r="S2276">
        <v>2</v>
      </c>
      <c r="T2276" t="s">
        <v>6675</v>
      </c>
    </row>
    <row r="2277" spans="1:20" x14ac:dyDescent="0.3">
      <c r="A2277" t="s">
        <v>2404</v>
      </c>
      <c r="B2277" t="s">
        <v>6197</v>
      </c>
      <c r="C2277" t="s">
        <v>71</v>
      </c>
      <c r="D2277" t="s">
        <v>72</v>
      </c>
      <c r="E2277" t="s">
        <v>23</v>
      </c>
      <c r="F2277" t="s">
        <v>129</v>
      </c>
      <c r="G2277" t="s">
        <v>74</v>
      </c>
      <c r="H2277" t="s">
        <v>43</v>
      </c>
      <c r="I2277" t="s">
        <v>27</v>
      </c>
      <c r="J2277" t="s">
        <v>6197</v>
      </c>
      <c r="K2277" t="s">
        <v>28</v>
      </c>
      <c r="L2277" t="s">
        <v>28</v>
      </c>
      <c r="M2277">
        <v>364</v>
      </c>
      <c r="N2277" t="s">
        <v>29</v>
      </c>
      <c r="O2277" t="s">
        <v>63</v>
      </c>
      <c r="P2277" t="s">
        <v>107</v>
      </c>
      <c r="Q2277">
        <v>2</v>
      </c>
      <c r="R2277" t="s">
        <v>53</v>
      </c>
      <c r="S2277">
        <v>1</v>
      </c>
      <c r="T2277" t="s">
        <v>6155</v>
      </c>
    </row>
    <row r="2278" spans="1:20" x14ac:dyDescent="0.3">
      <c r="A2278" t="s">
        <v>2405</v>
      </c>
      <c r="B2278" t="s">
        <v>6889</v>
      </c>
      <c r="C2278" t="s">
        <v>77</v>
      </c>
      <c r="D2278" t="s">
        <v>72</v>
      </c>
      <c r="E2278" t="s">
        <v>40</v>
      </c>
      <c r="F2278" t="s">
        <v>131</v>
      </c>
      <c r="G2278" t="s">
        <v>79</v>
      </c>
      <c r="H2278" t="s">
        <v>26</v>
      </c>
      <c r="I2278" t="s">
        <v>27</v>
      </c>
      <c r="J2278" t="s">
        <v>6889</v>
      </c>
      <c r="K2278" t="s">
        <v>28</v>
      </c>
      <c r="L2278" t="s">
        <v>28</v>
      </c>
      <c r="M2278">
        <v>559</v>
      </c>
      <c r="N2278" t="s">
        <v>52</v>
      </c>
      <c r="O2278" t="s">
        <v>170</v>
      </c>
      <c r="P2278" t="s">
        <v>133</v>
      </c>
      <c r="Q2278">
        <v>3</v>
      </c>
      <c r="R2278" t="s">
        <v>37</v>
      </c>
      <c r="S2278">
        <v>2</v>
      </c>
      <c r="T2278" t="s">
        <v>6444</v>
      </c>
    </row>
    <row r="2279" spans="1:20" x14ac:dyDescent="0.3">
      <c r="A2279" t="s">
        <v>2406</v>
      </c>
      <c r="B2279" t="s">
        <v>7122</v>
      </c>
      <c r="C2279" t="s">
        <v>81</v>
      </c>
      <c r="D2279" t="s">
        <v>72</v>
      </c>
      <c r="E2279" t="s">
        <v>23</v>
      </c>
      <c r="F2279" t="s">
        <v>82</v>
      </c>
      <c r="G2279" t="s">
        <v>83</v>
      </c>
      <c r="H2279" t="s">
        <v>26</v>
      </c>
      <c r="I2279" t="s">
        <v>50</v>
      </c>
      <c r="J2279" t="s">
        <v>7122</v>
      </c>
      <c r="K2279" t="s">
        <v>6976</v>
      </c>
      <c r="L2279" t="s">
        <v>51</v>
      </c>
      <c r="M2279">
        <v>199</v>
      </c>
      <c r="N2279" t="s">
        <v>29</v>
      </c>
      <c r="O2279" t="s">
        <v>30</v>
      </c>
      <c r="P2279" t="s">
        <v>44</v>
      </c>
      <c r="Q2279">
        <v>1</v>
      </c>
      <c r="R2279" t="s">
        <v>53</v>
      </c>
      <c r="S2279">
        <v>1</v>
      </c>
      <c r="T2279" t="s">
        <v>6198</v>
      </c>
    </row>
    <row r="2280" spans="1:20" x14ac:dyDescent="0.3">
      <c r="A2280" t="s">
        <v>2407</v>
      </c>
      <c r="B2280" t="s">
        <v>6995</v>
      </c>
      <c r="C2280" t="s">
        <v>86</v>
      </c>
      <c r="D2280" t="s">
        <v>87</v>
      </c>
      <c r="E2280" t="s">
        <v>67</v>
      </c>
      <c r="F2280" t="s">
        <v>135</v>
      </c>
      <c r="G2280" t="s">
        <v>89</v>
      </c>
      <c r="H2280" t="s">
        <v>43</v>
      </c>
      <c r="I2280" t="s">
        <v>27</v>
      </c>
      <c r="J2280" t="s">
        <v>6995</v>
      </c>
      <c r="K2280" t="s">
        <v>28</v>
      </c>
      <c r="L2280" t="s">
        <v>28</v>
      </c>
      <c r="M2280">
        <v>604</v>
      </c>
      <c r="N2280" t="s">
        <v>75</v>
      </c>
      <c r="O2280" t="s">
        <v>30</v>
      </c>
      <c r="P2280" t="s">
        <v>44</v>
      </c>
      <c r="Q2280">
        <v>1</v>
      </c>
      <c r="R2280" t="s">
        <v>53</v>
      </c>
      <c r="S2280">
        <v>2</v>
      </c>
      <c r="T2280" t="s">
        <v>6237</v>
      </c>
    </row>
    <row r="2281" spans="1:20" x14ac:dyDescent="0.3">
      <c r="A2281" t="s">
        <v>2408</v>
      </c>
      <c r="B2281" t="s">
        <v>7361</v>
      </c>
      <c r="C2281" t="s">
        <v>91</v>
      </c>
      <c r="D2281" t="s">
        <v>87</v>
      </c>
      <c r="E2281" t="s">
        <v>92</v>
      </c>
      <c r="F2281" t="s">
        <v>93</v>
      </c>
      <c r="G2281" t="s">
        <v>94</v>
      </c>
      <c r="H2281" t="s">
        <v>26</v>
      </c>
      <c r="I2281" t="s">
        <v>50</v>
      </c>
      <c r="J2281" t="s">
        <v>7361</v>
      </c>
      <c r="K2281" t="s">
        <v>6950</v>
      </c>
      <c r="L2281" t="s">
        <v>51</v>
      </c>
      <c r="M2281">
        <v>169</v>
      </c>
      <c r="N2281" t="s">
        <v>140</v>
      </c>
      <c r="O2281" t="s">
        <v>63</v>
      </c>
      <c r="P2281" t="s">
        <v>64</v>
      </c>
      <c r="Q2281" t="s">
        <v>95</v>
      </c>
      <c r="R2281" t="s">
        <v>28</v>
      </c>
      <c r="S2281">
        <v>0</v>
      </c>
      <c r="T2281" t="s">
        <v>6720</v>
      </c>
    </row>
    <row r="2282" spans="1:20" x14ac:dyDescent="0.3">
      <c r="A2282" t="s">
        <v>2409</v>
      </c>
      <c r="B2282" t="s">
        <v>6813</v>
      </c>
      <c r="C2282" t="s">
        <v>21</v>
      </c>
      <c r="D2282" t="s">
        <v>22</v>
      </c>
      <c r="E2282" t="s">
        <v>23</v>
      </c>
      <c r="F2282" t="s">
        <v>288</v>
      </c>
      <c r="G2282" t="s">
        <v>25</v>
      </c>
      <c r="H2282" t="s">
        <v>43</v>
      </c>
      <c r="I2282" t="s">
        <v>50</v>
      </c>
      <c r="J2282" t="s">
        <v>6813</v>
      </c>
      <c r="K2282" t="s">
        <v>6640</v>
      </c>
      <c r="L2282" t="s">
        <v>51</v>
      </c>
      <c r="M2282">
        <v>307</v>
      </c>
      <c r="N2282" t="s">
        <v>29</v>
      </c>
      <c r="O2282" t="s">
        <v>43</v>
      </c>
      <c r="P2282" t="s">
        <v>133</v>
      </c>
      <c r="Q2282">
        <v>4</v>
      </c>
      <c r="R2282" t="s">
        <v>32</v>
      </c>
      <c r="S2282">
        <v>1</v>
      </c>
      <c r="T2282" t="s">
        <v>6582</v>
      </c>
    </row>
    <row r="2283" spans="1:20" x14ac:dyDescent="0.3">
      <c r="A2283" t="s">
        <v>2410</v>
      </c>
      <c r="B2283" t="s">
        <v>6898</v>
      </c>
      <c r="C2283" t="s">
        <v>34</v>
      </c>
      <c r="D2283" t="s">
        <v>22</v>
      </c>
      <c r="E2283" t="s">
        <v>23</v>
      </c>
      <c r="F2283" t="s">
        <v>288</v>
      </c>
      <c r="G2283" t="s">
        <v>25</v>
      </c>
      <c r="H2283" t="s">
        <v>43</v>
      </c>
      <c r="I2283" t="s">
        <v>27</v>
      </c>
      <c r="J2283" t="s">
        <v>6898</v>
      </c>
      <c r="K2283" t="s">
        <v>28</v>
      </c>
      <c r="L2283" t="s">
        <v>28</v>
      </c>
      <c r="M2283">
        <v>1065</v>
      </c>
      <c r="N2283" t="s">
        <v>52</v>
      </c>
      <c r="O2283" t="s">
        <v>30</v>
      </c>
      <c r="P2283" t="s">
        <v>64</v>
      </c>
      <c r="Q2283">
        <v>3</v>
      </c>
      <c r="R2283" t="s">
        <v>37</v>
      </c>
      <c r="S2283">
        <v>3</v>
      </c>
      <c r="T2283" t="s">
        <v>6143</v>
      </c>
    </row>
    <row r="2284" spans="1:20" x14ac:dyDescent="0.3">
      <c r="A2284" t="s">
        <v>2411</v>
      </c>
      <c r="B2284" t="s">
        <v>6787</v>
      </c>
      <c r="C2284" t="s">
        <v>39</v>
      </c>
      <c r="D2284" t="s">
        <v>22</v>
      </c>
      <c r="E2284" t="s">
        <v>40</v>
      </c>
      <c r="F2284" t="s">
        <v>41</v>
      </c>
      <c r="G2284" t="s">
        <v>42</v>
      </c>
      <c r="H2284" t="s">
        <v>43</v>
      </c>
      <c r="I2284" t="s">
        <v>27</v>
      </c>
      <c r="J2284" t="s">
        <v>6787</v>
      </c>
      <c r="K2284" t="s">
        <v>28</v>
      </c>
      <c r="L2284" t="s">
        <v>28</v>
      </c>
      <c r="M2284">
        <v>161</v>
      </c>
      <c r="N2284" t="s">
        <v>122</v>
      </c>
      <c r="O2284" t="s">
        <v>63</v>
      </c>
      <c r="P2284" t="s">
        <v>107</v>
      </c>
      <c r="Q2284" t="s">
        <v>95</v>
      </c>
      <c r="R2284" t="s">
        <v>28</v>
      </c>
      <c r="S2284">
        <v>0</v>
      </c>
      <c r="T2284" t="s">
        <v>6143</v>
      </c>
    </row>
    <row r="2285" spans="1:20" x14ac:dyDescent="0.3">
      <c r="A2285" t="s">
        <v>2412</v>
      </c>
      <c r="B2285" t="s">
        <v>6983</v>
      </c>
      <c r="C2285" t="s">
        <v>46</v>
      </c>
      <c r="D2285" t="s">
        <v>22</v>
      </c>
      <c r="E2285" t="s">
        <v>40</v>
      </c>
      <c r="F2285" t="s">
        <v>143</v>
      </c>
      <c r="G2285" t="s">
        <v>48</v>
      </c>
      <c r="H2285" t="s">
        <v>43</v>
      </c>
      <c r="I2285" t="s">
        <v>27</v>
      </c>
      <c r="J2285" t="s">
        <v>6983</v>
      </c>
      <c r="K2285" t="s">
        <v>28</v>
      </c>
      <c r="L2285" t="s">
        <v>28</v>
      </c>
      <c r="M2285">
        <v>203</v>
      </c>
      <c r="N2285" t="s">
        <v>52</v>
      </c>
      <c r="O2285" t="s">
        <v>63</v>
      </c>
      <c r="P2285" t="s">
        <v>31</v>
      </c>
      <c r="Q2285">
        <v>3</v>
      </c>
      <c r="R2285" t="s">
        <v>37</v>
      </c>
      <c r="S2285">
        <v>1</v>
      </c>
      <c r="T2285" t="s">
        <v>6582</v>
      </c>
    </row>
    <row r="2286" spans="1:20" x14ac:dyDescent="0.3">
      <c r="A2286" t="s">
        <v>2413</v>
      </c>
      <c r="B2286" t="s">
        <v>7075</v>
      </c>
      <c r="C2286" t="s">
        <v>55</v>
      </c>
      <c r="D2286" t="s">
        <v>56</v>
      </c>
      <c r="E2286" t="s">
        <v>23</v>
      </c>
      <c r="F2286" t="s">
        <v>147</v>
      </c>
      <c r="G2286" t="s">
        <v>58</v>
      </c>
      <c r="H2286" t="s">
        <v>26</v>
      </c>
      <c r="I2286" t="s">
        <v>27</v>
      </c>
      <c r="J2286" t="s">
        <v>7075</v>
      </c>
      <c r="K2286" t="s">
        <v>28</v>
      </c>
      <c r="L2286" t="s">
        <v>28</v>
      </c>
      <c r="M2286">
        <v>120</v>
      </c>
      <c r="N2286" t="s">
        <v>29</v>
      </c>
      <c r="O2286" t="s">
        <v>30</v>
      </c>
      <c r="P2286" t="s">
        <v>31</v>
      </c>
      <c r="Q2286" t="s">
        <v>95</v>
      </c>
      <c r="R2286" t="s">
        <v>28</v>
      </c>
      <c r="S2286">
        <v>0</v>
      </c>
      <c r="T2286" t="s">
        <v>6143</v>
      </c>
    </row>
    <row r="2287" spans="1:20" x14ac:dyDescent="0.3">
      <c r="A2287" t="s">
        <v>2414</v>
      </c>
      <c r="B2287" t="s">
        <v>6599</v>
      </c>
      <c r="C2287" t="s">
        <v>60</v>
      </c>
      <c r="D2287" t="s">
        <v>56</v>
      </c>
      <c r="E2287" t="s">
        <v>40</v>
      </c>
      <c r="F2287" t="s">
        <v>190</v>
      </c>
      <c r="G2287" t="s">
        <v>58</v>
      </c>
      <c r="H2287" t="s">
        <v>49</v>
      </c>
      <c r="I2287" t="s">
        <v>27</v>
      </c>
      <c r="J2287" t="s">
        <v>6599</v>
      </c>
      <c r="K2287" t="s">
        <v>28</v>
      </c>
      <c r="L2287" t="s">
        <v>28</v>
      </c>
      <c r="M2287">
        <v>431</v>
      </c>
      <c r="N2287" t="s">
        <v>52</v>
      </c>
      <c r="O2287" t="s">
        <v>63</v>
      </c>
      <c r="P2287" t="s">
        <v>31</v>
      </c>
      <c r="Q2287">
        <v>3</v>
      </c>
      <c r="R2287" t="s">
        <v>37</v>
      </c>
      <c r="S2287">
        <v>1</v>
      </c>
      <c r="T2287" t="s">
        <v>7030</v>
      </c>
    </row>
    <row r="2288" spans="1:20" x14ac:dyDescent="0.3">
      <c r="A2288" t="s">
        <v>2415</v>
      </c>
      <c r="B2288" t="s">
        <v>7149</v>
      </c>
      <c r="C2288" t="s">
        <v>66</v>
      </c>
      <c r="D2288" t="s">
        <v>56</v>
      </c>
      <c r="E2288" t="s">
        <v>67</v>
      </c>
      <c r="F2288" t="s">
        <v>193</v>
      </c>
      <c r="G2288" t="s">
        <v>69</v>
      </c>
      <c r="H2288" t="s">
        <v>43</v>
      </c>
      <c r="I2288" t="s">
        <v>27</v>
      </c>
      <c r="J2288" t="s">
        <v>7149</v>
      </c>
      <c r="K2288" t="s">
        <v>28</v>
      </c>
      <c r="L2288" t="s">
        <v>28</v>
      </c>
      <c r="M2288">
        <v>575</v>
      </c>
      <c r="N2288" t="s">
        <v>52</v>
      </c>
      <c r="O2288" t="s">
        <v>63</v>
      </c>
      <c r="P2288" t="s">
        <v>107</v>
      </c>
      <c r="Q2288">
        <v>3</v>
      </c>
      <c r="R2288" t="s">
        <v>37</v>
      </c>
      <c r="S2288">
        <v>2</v>
      </c>
      <c r="T2288" t="s">
        <v>6143</v>
      </c>
    </row>
    <row r="2289" spans="1:20" x14ac:dyDescent="0.3">
      <c r="A2289" t="s">
        <v>2416</v>
      </c>
      <c r="B2289" t="s">
        <v>7362</v>
      </c>
      <c r="C2289" t="s">
        <v>71</v>
      </c>
      <c r="D2289" t="s">
        <v>72</v>
      </c>
      <c r="E2289" t="s">
        <v>23</v>
      </c>
      <c r="F2289" t="s">
        <v>35</v>
      </c>
      <c r="G2289" t="s">
        <v>36</v>
      </c>
      <c r="H2289" t="s">
        <v>26</v>
      </c>
      <c r="I2289" t="s">
        <v>27</v>
      </c>
      <c r="J2289" t="s">
        <v>7362</v>
      </c>
      <c r="K2289" t="s">
        <v>28</v>
      </c>
      <c r="L2289" t="s">
        <v>28</v>
      </c>
      <c r="M2289">
        <v>977</v>
      </c>
      <c r="N2289" t="s">
        <v>140</v>
      </c>
      <c r="O2289" t="s">
        <v>63</v>
      </c>
      <c r="P2289" t="s">
        <v>64</v>
      </c>
      <c r="Q2289">
        <v>3</v>
      </c>
      <c r="R2289" t="s">
        <v>37</v>
      </c>
      <c r="S2289">
        <v>3</v>
      </c>
      <c r="T2289" t="s">
        <v>6150</v>
      </c>
    </row>
    <row r="2290" spans="1:20" x14ac:dyDescent="0.3">
      <c r="A2290" t="s">
        <v>2417</v>
      </c>
      <c r="B2290" t="s">
        <v>7363</v>
      </c>
      <c r="C2290" t="s">
        <v>77</v>
      </c>
      <c r="D2290" t="s">
        <v>72</v>
      </c>
      <c r="E2290" t="s">
        <v>40</v>
      </c>
      <c r="F2290" t="s">
        <v>131</v>
      </c>
      <c r="G2290" t="s">
        <v>79</v>
      </c>
      <c r="H2290" t="s">
        <v>26</v>
      </c>
      <c r="I2290" t="s">
        <v>50</v>
      </c>
      <c r="J2290" t="s">
        <v>7363</v>
      </c>
      <c r="K2290" t="s">
        <v>7317</v>
      </c>
      <c r="L2290" t="s">
        <v>84</v>
      </c>
      <c r="M2290">
        <v>329</v>
      </c>
      <c r="N2290" t="s">
        <v>52</v>
      </c>
      <c r="O2290" t="s">
        <v>63</v>
      </c>
      <c r="P2290" t="s">
        <v>107</v>
      </c>
      <c r="Q2290">
        <v>3</v>
      </c>
      <c r="R2290" t="s">
        <v>37</v>
      </c>
      <c r="S2290">
        <v>1</v>
      </c>
      <c r="T2290" t="s">
        <v>6167</v>
      </c>
    </row>
    <row r="2291" spans="1:20" x14ac:dyDescent="0.3">
      <c r="A2291" t="s">
        <v>2418</v>
      </c>
      <c r="B2291" t="s">
        <v>6543</v>
      </c>
      <c r="C2291" t="s">
        <v>81</v>
      </c>
      <c r="D2291" t="s">
        <v>72</v>
      </c>
      <c r="E2291" t="s">
        <v>23</v>
      </c>
      <c r="F2291" t="s">
        <v>82</v>
      </c>
      <c r="G2291" t="s">
        <v>83</v>
      </c>
      <c r="H2291" t="s">
        <v>26</v>
      </c>
      <c r="I2291" t="s">
        <v>50</v>
      </c>
      <c r="J2291" t="s">
        <v>6543</v>
      </c>
      <c r="K2291" t="s">
        <v>6790</v>
      </c>
      <c r="L2291" t="s">
        <v>51</v>
      </c>
      <c r="M2291">
        <v>240</v>
      </c>
      <c r="N2291" t="s">
        <v>52</v>
      </c>
      <c r="O2291" t="s">
        <v>63</v>
      </c>
      <c r="P2291" t="s">
        <v>31</v>
      </c>
      <c r="Q2291">
        <v>3</v>
      </c>
      <c r="R2291" t="s">
        <v>37</v>
      </c>
      <c r="S2291">
        <v>1</v>
      </c>
      <c r="T2291" t="s">
        <v>6448</v>
      </c>
    </row>
    <row r="2292" spans="1:20" x14ac:dyDescent="0.3">
      <c r="A2292" t="s">
        <v>2419</v>
      </c>
      <c r="B2292" t="s">
        <v>6220</v>
      </c>
      <c r="C2292" t="s">
        <v>86</v>
      </c>
      <c r="D2292" t="s">
        <v>87</v>
      </c>
      <c r="E2292" t="s">
        <v>67</v>
      </c>
      <c r="F2292" t="s">
        <v>135</v>
      </c>
      <c r="G2292" t="s">
        <v>89</v>
      </c>
      <c r="H2292" t="s">
        <v>43</v>
      </c>
      <c r="I2292" t="s">
        <v>27</v>
      </c>
      <c r="J2292" t="s">
        <v>6220</v>
      </c>
      <c r="K2292" t="s">
        <v>28</v>
      </c>
      <c r="L2292" t="s">
        <v>28</v>
      </c>
      <c r="M2292">
        <v>376</v>
      </c>
      <c r="N2292" t="s">
        <v>52</v>
      </c>
      <c r="O2292" t="s">
        <v>30</v>
      </c>
      <c r="P2292" t="s">
        <v>64</v>
      </c>
      <c r="Q2292">
        <v>3</v>
      </c>
      <c r="R2292" t="s">
        <v>37</v>
      </c>
      <c r="S2292">
        <v>1</v>
      </c>
      <c r="T2292" t="s">
        <v>6283</v>
      </c>
    </row>
    <row r="2293" spans="1:20" x14ac:dyDescent="0.3">
      <c r="A2293" t="s">
        <v>2420</v>
      </c>
      <c r="B2293" t="s">
        <v>6374</v>
      </c>
      <c r="C2293" t="s">
        <v>91</v>
      </c>
      <c r="D2293" t="s">
        <v>87</v>
      </c>
      <c r="E2293" t="s">
        <v>92</v>
      </c>
      <c r="F2293" t="s">
        <v>114</v>
      </c>
      <c r="G2293" t="s">
        <v>94</v>
      </c>
      <c r="H2293" t="s">
        <v>43</v>
      </c>
      <c r="I2293" t="s">
        <v>27</v>
      </c>
      <c r="J2293" t="s">
        <v>6374</v>
      </c>
      <c r="K2293" t="s">
        <v>28</v>
      </c>
      <c r="L2293" t="s">
        <v>28</v>
      </c>
      <c r="M2293">
        <v>495</v>
      </c>
      <c r="N2293" t="s">
        <v>52</v>
      </c>
      <c r="O2293" t="s">
        <v>170</v>
      </c>
      <c r="P2293" t="s">
        <v>107</v>
      </c>
      <c r="Q2293">
        <v>4</v>
      </c>
      <c r="R2293" t="s">
        <v>32</v>
      </c>
      <c r="S2293">
        <v>1</v>
      </c>
      <c r="T2293" t="s">
        <v>6354</v>
      </c>
    </row>
    <row r="2294" spans="1:20" x14ac:dyDescent="0.3">
      <c r="A2294" t="s">
        <v>2421</v>
      </c>
      <c r="B2294" t="s">
        <v>6140</v>
      </c>
      <c r="C2294" t="s">
        <v>21</v>
      </c>
      <c r="D2294" t="s">
        <v>22</v>
      </c>
      <c r="E2294" t="s">
        <v>23</v>
      </c>
      <c r="F2294" t="s">
        <v>288</v>
      </c>
      <c r="G2294" t="s">
        <v>25</v>
      </c>
      <c r="H2294" t="s">
        <v>43</v>
      </c>
      <c r="I2294" t="s">
        <v>50</v>
      </c>
      <c r="J2294" t="s">
        <v>6140</v>
      </c>
      <c r="K2294" t="s">
        <v>7349</v>
      </c>
      <c r="L2294" t="s">
        <v>51</v>
      </c>
      <c r="M2294">
        <v>192</v>
      </c>
      <c r="N2294" t="s">
        <v>122</v>
      </c>
      <c r="O2294" t="s">
        <v>43</v>
      </c>
      <c r="P2294" t="s">
        <v>64</v>
      </c>
      <c r="Q2294">
        <v>3</v>
      </c>
      <c r="R2294" t="s">
        <v>37</v>
      </c>
      <c r="S2294">
        <v>1</v>
      </c>
      <c r="T2294" t="s">
        <v>6354</v>
      </c>
    </row>
    <row r="2295" spans="1:20" x14ac:dyDescent="0.3">
      <c r="A2295" t="s">
        <v>2422</v>
      </c>
      <c r="B2295" t="s">
        <v>6441</v>
      </c>
      <c r="C2295" t="s">
        <v>34</v>
      </c>
      <c r="D2295" t="s">
        <v>22</v>
      </c>
      <c r="E2295" t="s">
        <v>23</v>
      </c>
      <c r="F2295" t="s">
        <v>35</v>
      </c>
      <c r="G2295" t="s">
        <v>36</v>
      </c>
      <c r="H2295" t="s">
        <v>26</v>
      </c>
      <c r="I2295" t="s">
        <v>27</v>
      </c>
      <c r="J2295" t="s">
        <v>6441</v>
      </c>
      <c r="K2295" t="s">
        <v>28</v>
      </c>
      <c r="L2295" t="s">
        <v>28</v>
      </c>
      <c r="M2295">
        <v>555</v>
      </c>
      <c r="N2295" t="s">
        <v>52</v>
      </c>
      <c r="O2295" t="s">
        <v>105</v>
      </c>
      <c r="P2295" t="s">
        <v>64</v>
      </c>
      <c r="Q2295">
        <v>1</v>
      </c>
      <c r="R2295" t="s">
        <v>53</v>
      </c>
      <c r="S2295">
        <v>2</v>
      </c>
      <c r="T2295" t="s">
        <v>6204</v>
      </c>
    </row>
    <row r="2296" spans="1:20" x14ac:dyDescent="0.3">
      <c r="A2296" t="s">
        <v>2423</v>
      </c>
      <c r="B2296" t="s">
        <v>6568</v>
      </c>
      <c r="C2296" t="s">
        <v>39</v>
      </c>
      <c r="D2296" t="s">
        <v>22</v>
      </c>
      <c r="E2296" t="s">
        <v>40</v>
      </c>
      <c r="F2296" t="s">
        <v>41</v>
      </c>
      <c r="G2296" t="s">
        <v>42</v>
      </c>
      <c r="H2296" t="s">
        <v>43</v>
      </c>
      <c r="I2296" t="s">
        <v>27</v>
      </c>
      <c r="J2296" t="s">
        <v>6568</v>
      </c>
      <c r="K2296" t="s">
        <v>28</v>
      </c>
      <c r="L2296" t="s">
        <v>28</v>
      </c>
      <c r="M2296">
        <v>297</v>
      </c>
      <c r="N2296" t="s">
        <v>52</v>
      </c>
      <c r="O2296" t="s">
        <v>43</v>
      </c>
      <c r="P2296" t="s">
        <v>133</v>
      </c>
      <c r="Q2296">
        <v>3</v>
      </c>
      <c r="R2296" t="s">
        <v>37</v>
      </c>
      <c r="S2296">
        <v>1</v>
      </c>
      <c r="T2296" t="s">
        <v>6805</v>
      </c>
    </row>
    <row r="2297" spans="1:20" x14ac:dyDescent="0.3">
      <c r="A2297" t="s">
        <v>2424</v>
      </c>
      <c r="B2297" t="s">
        <v>6712</v>
      </c>
      <c r="C2297" t="s">
        <v>46</v>
      </c>
      <c r="D2297" t="s">
        <v>22</v>
      </c>
      <c r="E2297" t="s">
        <v>40</v>
      </c>
      <c r="F2297" t="s">
        <v>101</v>
      </c>
      <c r="G2297" t="s">
        <v>48</v>
      </c>
      <c r="H2297" t="s">
        <v>26</v>
      </c>
      <c r="I2297" t="s">
        <v>27</v>
      </c>
      <c r="J2297" t="s">
        <v>6712</v>
      </c>
      <c r="K2297" t="s">
        <v>28</v>
      </c>
      <c r="L2297" t="s">
        <v>28</v>
      </c>
      <c r="M2297">
        <v>732</v>
      </c>
      <c r="N2297" t="s">
        <v>29</v>
      </c>
      <c r="O2297" t="s">
        <v>63</v>
      </c>
      <c r="P2297" t="s">
        <v>64</v>
      </c>
      <c r="Q2297">
        <v>3</v>
      </c>
      <c r="R2297" t="s">
        <v>37</v>
      </c>
      <c r="S2297">
        <v>2</v>
      </c>
      <c r="T2297" t="s">
        <v>6606</v>
      </c>
    </row>
    <row r="2298" spans="1:20" x14ac:dyDescent="0.3">
      <c r="A2298" t="s">
        <v>2425</v>
      </c>
      <c r="B2298" t="s">
        <v>7352</v>
      </c>
      <c r="C2298" t="s">
        <v>55</v>
      </c>
      <c r="D2298" t="s">
        <v>56</v>
      </c>
      <c r="E2298" t="s">
        <v>23</v>
      </c>
      <c r="F2298" t="s">
        <v>147</v>
      </c>
      <c r="G2298" t="s">
        <v>58</v>
      </c>
      <c r="H2298" t="s">
        <v>26</v>
      </c>
      <c r="I2298" t="s">
        <v>27</v>
      </c>
      <c r="J2298" t="s">
        <v>7352</v>
      </c>
      <c r="K2298" t="s">
        <v>28</v>
      </c>
      <c r="L2298" t="s">
        <v>28</v>
      </c>
      <c r="M2298">
        <v>464</v>
      </c>
      <c r="N2298" t="s">
        <v>75</v>
      </c>
      <c r="O2298" t="s">
        <v>63</v>
      </c>
      <c r="P2298" t="s">
        <v>31</v>
      </c>
      <c r="Q2298">
        <v>4</v>
      </c>
      <c r="R2298" t="s">
        <v>32</v>
      </c>
      <c r="S2298">
        <v>1</v>
      </c>
      <c r="T2298" t="s">
        <v>6147</v>
      </c>
    </row>
    <row r="2299" spans="1:20" x14ac:dyDescent="0.3">
      <c r="A2299" t="s">
        <v>2426</v>
      </c>
      <c r="B2299" t="s">
        <v>7322</v>
      </c>
      <c r="C2299" t="s">
        <v>60</v>
      </c>
      <c r="D2299" t="s">
        <v>56</v>
      </c>
      <c r="E2299" t="s">
        <v>40</v>
      </c>
      <c r="F2299" t="s">
        <v>147</v>
      </c>
      <c r="G2299" t="s">
        <v>58</v>
      </c>
      <c r="H2299" t="s">
        <v>26</v>
      </c>
      <c r="I2299" t="s">
        <v>27</v>
      </c>
      <c r="J2299" t="s">
        <v>7322</v>
      </c>
      <c r="K2299" t="s">
        <v>28</v>
      </c>
      <c r="L2299" t="s">
        <v>28</v>
      </c>
      <c r="M2299">
        <v>98</v>
      </c>
      <c r="N2299" t="s">
        <v>52</v>
      </c>
      <c r="O2299" t="s">
        <v>43</v>
      </c>
      <c r="P2299" t="s">
        <v>64</v>
      </c>
      <c r="Q2299" t="s">
        <v>95</v>
      </c>
      <c r="R2299" t="s">
        <v>28</v>
      </c>
      <c r="S2299">
        <v>0</v>
      </c>
      <c r="T2299" t="s">
        <v>6623</v>
      </c>
    </row>
    <row r="2300" spans="1:20" x14ac:dyDescent="0.3">
      <c r="A2300" t="s">
        <v>2427</v>
      </c>
      <c r="B2300" t="s">
        <v>7205</v>
      </c>
      <c r="C2300" t="s">
        <v>66</v>
      </c>
      <c r="D2300" t="s">
        <v>56</v>
      </c>
      <c r="E2300" t="s">
        <v>67</v>
      </c>
      <c r="F2300" t="s">
        <v>68</v>
      </c>
      <c r="G2300" t="s">
        <v>69</v>
      </c>
      <c r="H2300" t="s">
        <v>26</v>
      </c>
      <c r="I2300" t="s">
        <v>27</v>
      </c>
      <c r="J2300" t="s">
        <v>7205</v>
      </c>
      <c r="K2300" t="s">
        <v>28</v>
      </c>
      <c r="L2300" t="s">
        <v>28</v>
      </c>
      <c r="M2300">
        <v>1054</v>
      </c>
      <c r="N2300" t="s">
        <v>29</v>
      </c>
      <c r="O2300" t="s">
        <v>30</v>
      </c>
      <c r="P2300" t="s">
        <v>31</v>
      </c>
      <c r="Q2300">
        <v>3</v>
      </c>
      <c r="R2300" t="s">
        <v>37</v>
      </c>
      <c r="S2300">
        <v>3</v>
      </c>
      <c r="T2300" t="s">
        <v>6720</v>
      </c>
    </row>
    <row r="2301" spans="1:20" x14ac:dyDescent="0.3">
      <c r="A2301" t="s">
        <v>2428</v>
      </c>
      <c r="B2301" t="s">
        <v>6503</v>
      </c>
      <c r="C2301" t="s">
        <v>71</v>
      </c>
      <c r="D2301" t="s">
        <v>72</v>
      </c>
      <c r="E2301" t="s">
        <v>23</v>
      </c>
      <c r="F2301" t="s">
        <v>1047</v>
      </c>
      <c r="G2301" t="s">
        <v>74</v>
      </c>
      <c r="H2301" t="s">
        <v>110</v>
      </c>
      <c r="I2301" t="s">
        <v>27</v>
      </c>
      <c r="J2301" t="s">
        <v>6503</v>
      </c>
      <c r="K2301" t="s">
        <v>28</v>
      </c>
      <c r="L2301" t="s">
        <v>28</v>
      </c>
      <c r="M2301">
        <v>512</v>
      </c>
      <c r="N2301" t="s">
        <v>75</v>
      </c>
      <c r="O2301" t="s">
        <v>30</v>
      </c>
      <c r="P2301" t="s">
        <v>133</v>
      </c>
      <c r="Q2301">
        <v>4</v>
      </c>
      <c r="R2301" t="s">
        <v>32</v>
      </c>
      <c r="S2301">
        <v>1</v>
      </c>
      <c r="T2301" t="s">
        <v>7364</v>
      </c>
    </row>
    <row r="2302" spans="1:20" x14ac:dyDescent="0.3">
      <c r="A2302" t="s">
        <v>2429</v>
      </c>
      <c r="B2302" t="s">
        <v>7031</v>
      </c>
      <c r="C2302" t="s">
        <v>77</v>
      </c>
      <c r="D2302" t="s">
        <v>72</v>
      </c>
      <c r="E2302" t="s">
        <v>40</v>
      </c>
      <c r="F2302" t="s">
        <v>131</v>
      </c>
      <c r="G2302" t="s">
        <v>79</v>
      </c>
      <c r="H2302" t="s">
        <v>26</v>
      </c>
      <c r="I2302" t="s">
        <v>27</v>
      </c>
      <c r="J2302" t="s">
        <v>7031</v>
      </c>
      <c r="K2302" t="s">
        <v>28</v>
      </c>
      <c r="L2302" t="s">
        <v>28</v>
      </c>
      <c r="M2302">
        <v>489</v>
      </c>
      <c r="N2302" t="s">
        <v>29</v>
      </c>
      <c r="O2302" t="s">
        <v>30</v>
      </c>
      <c r="P2302" t="s">
        <v>107</v>
      </c>
      <c r="Q2302">
        <v>4</v>
      </c>
      <c r="R2302" t="s">
        <v>32</v>
      </c>
      <c r="S2302">
        <v>1</v>
      </c>
      <c r="T2302" t="s">
        <v>6611</v>
      </c>
    </row>
    <row r="2303" spans="1:20" x14ac:dyDescent="0.3">
      <c r="A2303" t="s">
        <v>2430</v>
      </c>
      <c r="B2303" t="s">
        <v>7008</v>
      </c>
      <c r="C2303" t="s">
        <v>81</v>
      </c>
      <c r="D2303" t="s">
        <v>72</v>
      </c>
      <c r="E2303" t="s">
        <v>23</v>
      </c>
      <c r="F2303" t="s">
        <v>154</v>
      </c>
      <c r="G2303" t="s">
        <v>83</v>
      </c>
      <c r="H2303" t="s">
        <v>43</v>
      </c>
      <c r="I2303" t="s">
        <v>27</v>
      </c>
      <c r="J2303" t="s">
        <v>7008</v>
      </c>
      <c r="K2303" t="s">
        <v>28</v>
      </c>
      <c r="L2303" t="s">
        <v>28</v>
      </c>
      <c r="M2303">
        <v>539</v>
      </c>
      <c r="N2303" t="s">
        <v>52</v>
      </c>
      <c r="O2303" t="s">
        <v>63</v>
      </c>
      <c r="P2303" t="s">
        <v>31</v>
      </c>
      <c r="Q2303">
        <v>4</v>
      </c>
      <c r="R2303" t="s">
        <v>32</v>
      </c>
      <c r="S2303">
        <v>1</v>
      </c>
      <c r="T2303" t="s">
        <v>6465</v>
      </c>
    </row>
    <row r="2304" spans="1:20" x14ac:dyDescent="0.3">
      <c r="A2304" t="s">
        <v>2431</v>
      </c>
      <c r="B2304" t="s">
        <v>6177</v>
      </c>
      <c r="C2304" t="s">
        <v>86</v>
      </c>
      <c r="D2304" t="s">
        <v>87</v>
      </c>
      <c r="E2304" t="s">
        <v>67</v>
      </c>
      <c r="F2304" t="s">
        <v>116</v>
      </c>
      <c r="G2304" t="s">
        <v>89</v>
      </c>
      <c r="H2304" t="s">
        <v>26</v>
      </c>
      <c r="I2304" t="s">
        <v>27</v>
      </c>
      <c r="J2304" t="s">
        <v>6177</v>
      </c>
      <c r="K2304" t="s">
        <v>28</v>
      </c>
      <c r="L2304" t="s">
        <v>28</v>
      </c>
      <c r="M2304">
        <v>267</v>
      </c>
      <c r="N2304" t="s">
        <v>75</v>
      </c>
      <c r="O2304" t="s">
        <v>43</v>
      </c>
      <c r="P2304" t="s">
        <v>107</v>
      </c>
      <c r="Q2304">
        <v>3</v>
      </c>
      <c r="R2304" t="s">
        <v>37</v>
      </c>
      <c r="S2304">
        <v>1</v>
      </c>
      <c r="T2304" t="s">
        <v>6466</v>
      </c>
    </row>
    <row r="2305" spans="1:20" x14ac:dyDescent="0.3">
      <c r="A2305" t="s">
        <v>2432</v>
      </c>
      <c r="B2305" t="s">
        <v>7165</v>
      </c>
      <c r="C2305" t="s">
        <v>91</v>
      </c>
      <c r="D2305" t="s">
        <v>87</v>
      </c>
      <c r="E2305" t="s">
        <v>92</v>
      </c>
      <c r="F2305" t="s">
        <v>114</v>
      </c>
      <c r="G2305" t="s">
        <v>94</v>
      </c>
      <c r="H2305" t="s">
        <v>43</v>
      </c>
      <c r="I2305" t="s">
        <v>27</v>
      </c>
      <c r="J2305" t="s">
        <v>7165</v>
      </c>
      <c r="K2305" t="s">
        <v>28</v>
      </c>
      <c r="L2305" t="s">
        <v>28</v>
      </c>
      <c r="M2305">
        <v>773</v>
      </c>
      <c r="N2305" t="s">
        <v>29</v>
      </c>
      <c r="O2305" t="s">
        <v>30</v>
      </c>
      <c r="P2305" t="s">
        <v>64</v>
      </c>
      <c r="Q2305">
        <v>3</v>
      </c>
      <c r="R2305" t="s">
        <v>37</v>
      </c>
      <c r="S2305">
        <v>2</v>
      </c>
      <c r="T2305" t="s">
        <v>6196</v>
      </c>
    </row>
    <row r="2306" spans="1:20" x14ac:dyDescent="0.3">
      <c r="A2306" t="s">
        <v>2433</v>
      </c>
      <c r="B2306" t="s">
        <v>7365</v>
      </c>
      <c r="C2306" t="s">
        <v>21</v>
      </c>
      <c r="D2306" t="s">
        <v>22</v>
      </c>
      <c r="E2306" t="s">
        <v>23</v>
      </c>
      <c r="F2306" t="s">
        <v>109</v>
      </c>
      <c r="G2306" t="s">
        <v>36</v>
      </c>
      <c r="H2306" t="s">
        <v>110</v>
      </c>
      <c r="I2306" t="s">
        <v>50</v>
      </c>
      <c r="J2306" t="s">
        <v>7365</v>
      </c>
      <c r="K2306" t="s">
        <v>7366</v>
      </c>
      <c r="L2306" t="s">
        <v>84</v>
      </c>
      <c r="M2306">
        <v>610</v>
      </c>
      <c r="N2306" t="s">
        <v>52</v>
      </c>
      <c r="O2306" t="s">
        <v>105</v>
      </c>
      <c r="P2306" t="s">
        <v>31</v>
      </c>
      <c r="Q2306">
        <v>5</v>
      </c>
      <c r="R2306" t="s">
        <v>119</v>
      </c>
      <c r="S2306">
        <v>2</v>
      </c>
      <c r="T2306" t="s">
        <v>7367</v>
      </c>
    </row>
    <row r="2307" spans="1:20" x14ac:dyDescent="0.3">
      <c r="A2307" t="s">
        <v>2434</v>
      </c>
      <c r="B2307" t="s">
        <v>7033</v>
      </c>
      <c r="C2307" t="s">
        <v>34</v>
      </c>
      <c r="D2307" t="s">
        <v>22</v>
      </c>
      <c r="E2307" t="s">
        <v>23</v>
      </c>
      <c r="F2307" t="s">
        <v>24</v>
      </c>
      <c r="G2307" t="s">
        <v>25</v>
      </c>
      <c r="H2307" t="s">
        <v>26</v>
      </c>
      <c r="I2307" t="s">
        <v>27</v>
      </c>
      <c r="J2307" t="s">
        <v>7033</v>
      </c>
      <c r="K2307" t="s">
        <v>28</v>
      </c>
      <c r="L2307" t="s">
        <v>28</v>
      </c>
      <c r="M2307">
        <v>434</v>
      </c>
      <c r="N2307" t="s">
        <v>29</v>
      </c>
      <c r="O2307" t="s">
        <v>63</v>
      </c>
      <c r="P2307" t="s">
        <v>31</v>
      </c>
      <c r="Q2307">
        <v>3</v>
      </c>
      <c r="R2307" t="s">
        <v>37</v>
      </c>
      <c r="S2307">
        <v>1</v>
      </c>
      <c r="T2307" t="s">
        <v>6136</v>
      </c>
    </row>
    <row r="2308" spans="1:20" x14ac:dyDescent="0.3">
      <c r="A2308" t="s">
        <v>2435</v>
      </c>
      <c r="B2308" t="s">
        <v>6708</v>
      </c>
      <c r="C2308" t="s">
        <v>39</v>
      </c>
      <c r="D2308" t="s">
        <v>22</v>
      </c>
      <c r="E2308" t="s">
        <v>40</v>
      </c>
      <c r="F2308" t="s">
        <v>47</v>
      </c>
      <c r="G2308" t="s">
        <v>48</v>
      </c>
      <c r="H2308" t="s">
        <v>49</v>
      </c>
      <c r="I2308" t="s">
        <v>27</v>
      </c>
      <c r="J2308" t="s">
        <v>6708</v>
      </c>
      <c r="K2308" t="s">
        <v>28</v>
      </c>
      <c r="L2308" t="s">
        <v>28</v>
      </c>
      <c r="M2308">
        <v>897</v>
      </c>
      <c r="N2308" t="s">
        <v>75</v>
      </c>
      <c r="O2308" t="s">
        <v>63</v>
      </c>
      <c r="P2308" t="s">
        <v>133</v>
      </c>
      <c r="Q2308">
        <v>3</v>
      </c>
      <c r="R2308" t="s">
        <v>37</v>
      </c>
      <c r="S2308">
        <v>2</v>
      </c>
      <c r="T2308" t="s">
        <v>6635</v>
      </c>
    </row>
    <row r="2309" spans="1:20" x14ac:dyDescent="0.3">
      <c r="A2309" t="s">
        <v>2436</v>
      </c>
      <c r="B2309" t="s">
        <v>6398</v>
      </c>
      <c r="C2309" t="s">
        <v>46</v>
      </c>
      <c r="D2309" t="s">
        <v>22</v>
      </c>
      <c r="E2309" t="s">
        <v>40</v>
      </c>
      <c r="F2309" t="s">
        <v>143</v>
      </c>
      <c r="G2309" t="s">
        <v>48</v>
      </c>
      <c r="H2309" t="s">
        <v>43</v>
      </c>
      <c r="I2309" t="s">
        <v>27</v>
      </c>
      <c r="J2309" t="s">
        <v>6398</v>
      </c>
      <c r="K2309" t="s">
        <v>28</v>
      </c>
      <c r="L2309" t="s">
        <v>28</v>
      </c>
      <c r="M2309">
        <v>472</v>
      </c>
      <c r="N2309" t="s">
        <v>29</v>
      </c>
      <c r="O2309" t="s">
        <v>63</v>
      </c>
      <c r="P2309" t="s">
        <v>64</v>
      </c>
      <c r="Q2309">
        <v>5</v>
      </c>
      <c r="R2309" t="s">
        <v>119</v>
      </c>
      <c r="S2309">
        <v>1</v>
      </c>
      <c r="T2309" t="s">
        <v>6155</v>
      </c>
    </row>
    <row r="2310" spans="1:20" x14ac:dyDescent="0.3">
      <c r="A2310" t="s">
        <v>2437</v>
      </c>
      <c r="B2310" t="s">
        <v>6306</v>
      </c>
      <c r="C2310" t="s">
        <v>55</v>
      </c>
      <c r="D2310" t="s">
        <v>56</v>
      </c>
      <c r="E2310" t="s">
        <v>23</v>
      </c>
      <c r="F2310" t="s">
        <v>147</v>
      </c>
      <c r="G2310" t="s">
        <v>58</v>
      </c>
      <c r="H2310" t="s">
        <v>26</v>
      </c>
      <c r="I2310" t="s">
        <v>27</v>
      </c>
      <c r="J2310" t="s">
        <v>6306</v>
      </c>
      <c r="K2310" t="s">
        <v>28</v>
      </c>
      <c r="L2310" t="s">
        <v>28</v>
      </c>
      <c r="M2310">
        <v>598</v>
      </c>
      <c r="N2310" t="s">
        <v>29</v>
      </c>
      <c r="O2310" t="s">
        <v>63</v>
      </c>
      <c r="P2310" t="s">
        <v>64</v>
      </c>
      <c r="Q2310">
        <v>3</v>
      </c>
      <c r="R2310" t="s">
        <v>37</v>
      </c>
      <c r="S2310">
        <v>2</v>
      </c>
      <c r="T2310" t="s">
        <v>6344</v>
      </c>
    </row>
    <row r="2311" spans="1:20" x14ac:dyDescent="0.3">
      <c r="A2311" t="s">
        <v>2438</v>
      </c>
      <c r="B2311" t="s">
        <v>7103</v>
      </c>
      <c r="C2311" t="s">
        <v>60</v>
      </c>
      <c r="D2311" t="s">
        <v>56</v>
      </c>
      <c r="E2311" t="s">
        <v>40</v>
      </c>
      <c r="F2311" t="s">
        <v>145</v>
      </c>
      <c r="G2311" t="s">
        <v>62</v>
      </c>
      <c r="H2311" t="s">
        <v>49</v>
      </c>
      <c r="I2311" t="s">
        <v>27</v>
      </c>
      <c r="J2311" t="s">
        <v>7103</v>
      </c>
      <c r="K2311" t="s">
        <v>28</v>
      </c>
      <c r="L2311" t="s">
        <v>28</v>
      </c>
      <c r="M2311">
        <v>1009</v>
      </c>
      <c r="N2311" t="s">
        <v>52</v>
      </c>
      <c r="O2311" t="s">
        <v>63</v>
      </c>
      <c r="P2311" t="s">
        <v>44</v>
      </c>
      <c r="Q2311">
        <v>3</v>
      </c>
      <c r="R2311" t="s">
        <v>37</v>
      </c>
      <c r="S2311">
        <v>3</v>
      </c>
      <c r="T2311" t="s">
        <v>6834</v>
      </c>
    </row>
    <row r="2312" spans="1:20" x14ac:dyDescent="0.3">
      <c r="A2312" t="s">
        <v>2439</v>
      </c>
      <c r="B2312" t="s">
        <v>7296</v>
      </c>
      <c r="C2312" t="s">
        <v>66</v>
      </c>
      <c r="D2312" t="s">
        <v>56</v>
      </c>
      <c r="E2312" t="s">
        <v>67</v>
      </c>
      <c r="F2312" t="s">
        <v>68</v>
      </c>
      <c r="G2312" t="s">
        <v>69</v>
      </c>
      <c r="H2312" t="s">
        <v>26</v>
      </c>
      <c r="I2312" t="s">
        <v>50</v>
      </c>
      <c r="J2312" t="s">
        <v>7296</v>
      </c>
      <c r="K2312" t="s">
        <v>6634</v>
      </c>
      <c r="L2312" t="s">
        <v>159</v>
      </c>
      <c r="M2312">
        <v>436</v>
      </c>
      <c r="N2312" t="s">
        <v>52</v>
      </c>
      <c r="O2312" t="s">
        <v>63</v>
      </c>
      <c r="P2312" t="s">
        <v>107</v>
      </c>
      <c r="Q2312">
        <v>3</v>
      </c>
      <c r="R2312" t="s">
        <v>37</v>
      </c>
      <c r="S2312">
        <v>1</v>
      </c>
      <c r="T2312" t="s">
        <v>6239</v>
      </c>
    </row>
    <row r="2313" spans="1:20" x14ac:dyDescent="0.3">
      <c r="A2313" t="s">
        <v>2440</v>
      </c>
      <c r="B2313" t="s">
        <v>6854</v>
      </c>
      <c r="C2313" t="s">
        <v>71</v>
      </c>
      <c r="D2313" t="s">
        <v>72</v>
      </c>
      <c r="E2313" t="s">
        <v>23</v>
      </c>
      <c r="F2313" t="s">
        <v>150</v>
      </c>
      <c r="G2313" t="s">
        <v>74</v>
      </c>
      <c r="H2313" t="s">
        <v>26</v>
      </c>
      <c r="I2313" t="s">
        <v>27</v>
      </c>
      <c r="J2313" t="s">
        <v>6854</v>
      </c>
      <c r="K2313" t="s">
        <v>28</v>
      </c>
      <c r="L2313" t="s">
        <v>28</v>
      </c>
      <c r="M2313">
        <v>891</v>
      </c>
      <c r="N2313" t="s">
        <v>52</v>
      </c>
      <c r="O2313" t="s">
        <v>105</v>
      </c>
      <c r="P2313" t="s">
        <v>31</v>
      </c>
      <c r="Q2313">
        <v>3</v>
      </c>
      <c r="R2313" t="s">
        <v>37</v>
      </c>
      <c r="S2313">
        <v>2</v>
      </c>
      <c r="T2313" t="s">
        <v>6574</v>
      </c>
    </row>
    <row r="2314" spans="1:20" x14ac:dyDescent="0.3">
      <c r="A2314" t="s">
        <v>2441</v>
      </c>
      <c r="B2314" t="s">
        <v>6976</v>
      </c>
      <c r="C2314" t="s">
        <v>77</v>
      </c>
      <c r="D2314" t="s">
        <v>72</v>
      </c>
      <c r="E2314" t="s">
        <v>40</v>
      </c>
      <c r="F2314" t="s">
        <v>152</v>
      </c>
      <c r="G2314" t="s">
        <v>94</v>
      </c>
      <c r="H2314" t="s">
        <v>49</v>
      </c>
      <c r="I2314" t="s">
        <v>27</v>
      </c>
      <c r="J2314" t="s">
        <v>6976</v>
      </c>
      <c r="K2314" t="s">
        <v>28</v>
      </c>
      <c r="L2314" t="s">
        <v>28</v>
      </c>
      <c r="M2314">
        <v>402</v>
      </c>
      <c r="N2314" t="s">
        <v>52</v>
      </c>
      <c r="O2314" t="s">
        <v>63</v>
      </c>
      <c r="P2314" t="s">
        <v>64</v>
      </c>
      <c r="Q2314">
        <v>2</v>
      </c>
      <c r="R2314" t="s">
        <v>53</v>
      </c>
      <c r="S2314">
        <v>1</v>
      </c>
      <c r="T2314" t="s">
        <v>6522</v>
      </c>
    </row>
    <row r="2315" spans="1:20" x14ac:dyDescent="0.3">
      <c r="A2315" t="s">
        <v>2442</v>
      </c>
      <c r="B2315" t="s">
        <v>7200</v>
      </c>
      <c r="C2315" t="s">
        <v>81</v>
      </c>
      <c r="D2315" t="s">
        <v>72</v>
      </c>
      <c r="E2315" t="s">
        <v>23</v>
      </c>
      <c r="F2315" t="s">
        <v>82</v>
      </c>
      <c r="G2315" t="s">
        <v>83</v>
      </c>
      <c r="H2315" t="s">
        <v>26</v>
      </c>
      <c r="I2315" t="s">
        <v>27</v>
      </c>
      <c r="J2315" t="s">
        <v>7200</v>
      </c>
      <c r="K2315" t="s">
        <v>28</v>
      </c>
      <c r="L2315" t="s">
        <v>28</v>
      </c>
      <c r="M2315">
        <v>329</v>
      </c>
      <c r="N2315" t="s">
        <v>29</v>
      </c>
      <c r="O2315" t="s">
        <v>63</v>
      </c>
      <c r="P2315" t="s">
        <v>133</v>
      </c>
      <c r="Q2315">
        <v>4</v>
      </c>
      <c r="R2315" t="s">
        <v>32</v>
      </c>
      <c r="S2315">
        <v>1</v>
      </c>
      <c r="T2315" t="s">
        <v>6145</v>
      </c>
    </row>
    <row r="2316" spans="1:20" x14ac:dyDescent="0.3">
      <c r="A2316" t="s">
        <v>2443</v>
      </c>
      <c r="B2316" t="s">
        <v>6817</v>
      </c>
      <c r="C2316" t="s">
        <v>86</v>
      </c>
      <c r="D2316" t="s">
        <v>87</v>
      </c>
      <c r="E2316" t="s">
        <v>67</v>
      </c>
      <c r="F2316" t="s">
        <v>88</v>
      </c>
      <c r="G2316" t="s">
        <v>89</v>
      </c>
      <c r="H2316" t="s">
        <v>49</v>
      </c>
      <c r="I2316" t="s">
        <v>50</v>
      </c>
      <c r="J2316" t="s">
        <v>6817</v>
      </c>
      <c r="K2316" t="s">
        <v>6762</v>
      </c>
      <c r="L2316" t="s">
        <v>84</v>
      </c>
      <c r="M2316">
        <v>762</v>
      </c>
      <c r="N2316" t="s">
        <v>29</v>
      </c>
      <c r="O2316" t="s">
        <v>30</v>
      </c>
      <c r="P2316" t="s">
        <v>31</v>
      </c>
      <c r="Q2316">
        <v>3</v>
      </c>
      <c r="R2316" t="s">
        <v>37</v>
      </c>
      <c r="S2316">
        <v>2</v>
      </c>
      <c r="T2316" t="s">
        <v>6566</v>
      </c>
    </row>
    <row r="2317" spans="1:20" x14ac:dyDescent="0.3">
      <c r="A2317" t="s">
        <v>2444</v>
      </c>
      <c r="B2317" t="s">
        <v>7201</v>
      </c>
      <c r="C2317" t="s">
        <v>91</v>
      </c>
      <c r="D2317" t="s">
        <v>87</v>
      </c>
      <c r="E2317" t="s">
        <v>92</v>
      </c>
      <c r="F2317" t="s">
        <v>93</v>
      </c>
      <c r="G2317" t="s">
        <v>94</v>
      </c>
      <c r="H2317" t="s">
        <v>26</v>
      </c>
      <c r="I2317" t="s">
        <v>27</v>
      </c>
      <c r="J2317" t="s">
        <v>7201</v>
      </c>
      <c r="K2317" t="s">
        <v>28</v>
      </c>
      <c r="L2317" t="s">
        <v>28</v>
      </c>
      <c r="M2317">
        <v>751</v>
      </c>
      <c r="N2317" t="s">
        <v>29</v>
      </c>
      <c r="O2317" t="s">
        <v>63</v>
      </c>
      <c r="P2317" t="s">
        <v>64</v>
      </c>
      <c r="Q2317">
        <v>3</v>
      </c>
      <c r="R2317" t="s">
        <v>37</v>
      </c>
      <c r="S2317">
        <v>2</v>
      </c>
      <c r="T2317" t="s">
        <v>6808</v>
      </c>
    </row>
    <row r="2318" spans="1:20" x14ac:dyDescent="0.3">
      <c r="A2318" t="s">
        <v>2445</v>
      </c>
      <c r="B2318" t="s">
        <v>6882</v>
      </c>
      <c r="C2318" t="s">
        <v>21</v>
      </c>
      <c r="D2318" t="s">
        <v>22</v>
      </c>
      <c r="E2318" t="s">
        <v>23</v>
      </c>
      <c r="F2318" t="s">
        <v>288</v>
      </c>
      <c r="G2318" t="s">
        <v>25</v>
      </c>
      <c r="H2318" t="s">
        <v>43</v>
      </c>
      <c r="I2318" t="s">
        <v>27</v>
      </c>
      <c r="J2318" t="s">
        <v>6882</v>
      </c>
      <c r="K2318" t="s">
        <v>28</v>
      </c>
      <c r="L2318" t="s">
        <v>28</v>
      </c>
      <c r="M2318">
        <v>453</v>
      </c>
      <c r="N2318" t="s">
        <v>29</v>
      </c>
      <c r="O2318" t="s">
        <v>43</v>
      </c>
      <c r="P2318" t="s">
        <v>133</v>
      </c>
      <c r="Q2318">
        <v>3</v>
      </c>
      <c r="R2318" t="s">
        <v>37</v>
      </c>
      <c r="S2318">
        <v>1</v>
      </c>
      <c r="T2318" t="s">
        <v>6178</v>
      </c>
    </row>
    <row r="2319" spans="1:20" x14ac:dyDescent="0.3">
      <c r="A2319" t="s">
        <v>2446</v>
      </c>
      <c r="B2319" t="s">
        <v>6487</v>
      </c>
      <c r="C2319" t="s">
        <v>34</v>
      </c>
      <c r="D2319" t="s">
        <v>22</v>
      </c>
      <c r="E2319" t="s">
        <v>23</v>
      </c>
      <c r="F2319" t="s">
        <v>288</v>
      </c>
      <c r="G2319" t="s">
        <v>25</v>
      </c>
      <c r="H2319" t="s">
        <v>43</v>
      </c>
      <c r="I2319" t="s">
        <v>50</v>
      </c>
      <c r="J2319" t="s">
        <v>6487</v>
      </c>
      <c r="K2319" t="s">
        <v>7022</v>
      </c>
      <c r="L2319" t="s">
        <v>51</v>
      </c>
      <c r="M2319">
        <v>776</v>
      </c>
      <c r="N2319" t="s">
        <v>75</v>
      </c>
      <c r="O2319" t="s">
        <v>63</v>
      </c>
      <c r="P2319" t="s">
        <v>31</v>
      </c>
      <c r="Q2319">
        <v>4</v>
      </c>
      <c r="R2319" t="s">
        <v>32</v>
      </c>
      <c r="S2319">
        <v>2</v>
      </c>
      <c r="T2319" t="s">
        <v>6155</v>
      </c>
    </row>
    <row r="2320" spans="1:20" x14ac:dyDescent="0.3">
      <c r="A2320" t="s">
        <v>2447</v>
      </c>
      <c r="B2320" t="s">
        <v>6379</v>
      </c>
      <c r="C2320" t="s">
        <v>39</v>
      </c>
      <c r="D2320" t="s">
        <v>22</v>
      </c>
      <c r="E2320" t="s">
        <v>40</v>
      </c>
      <c r="F2320" t="s">
        <v>174</v>
      </c>
      <c r="G2320" t="s">
        <v>42</v>
      </c>
      <c r="H2320" t="s">
        <v>26</v>
      </c>
      <c r="I2320" t="s">
        <v>27</v>
      </c>
      <c r="J2320" t="s">
        <v>6379</v>
      </c>
      <c r="K2320" t="s">
        <v>28</v>
      </c>
      <c r="L2320" t="s">
        <v>28</v>
      </c>
      <c r="M2320">
        <v>618</v>
      </c>
      <c r="N2320" t="s">
        <v>29</v>
      </c>
      <c r="O2320" t="s">
        <v>170</v>
      </c>
      <c r="P2320" t="s">
        <v>133</v>
      </c>
      <c r="Q2320">
        <v>3</v>
      </c>
      <c r="R2320" t="s">
        <v>37</v>
      </c>
      <c r="S2320">
        <v>2</v>
      </c>
      <c r="T2320" t="s">
        <v>6147</v>
      </c>
    </row>
    <row r="2321" spans="1:20" x14ac:dyDescent="0.3">
      <c r="A2321" t="s">
        <v>2448</v>
      </c>
      <c r="B2321" t="s">
        <v>6568</v>
      </c>
      <c r="C2321" t="s">
        <v>46</v>
      </c>
      <c r="D2321" t="s">
        <v>22</v>
      </c>
      <c r="E2321" t="s">
        <v>40</v>
      </c>
      <c r="F2321" t="s">
        <v>143</v>
      </c>
      <c r="G2321" t="s">
        <v>48</v>
      </c>
      <c r="H2321" t="s">
        <v>43</v>
      </c>
      <c r="I2321" t="s">
        <v>27</v>
      </c>
      <c r="J2321" t="s">
        <v>6568</v>
      </c>
      <c r="K2321" t="s">
        <v>28</v>
      </c>
      <c r="L2321" t="s">
        <v>28</v>
      </c>
      <c r="M2321">
        <v>297</v>
      </c>
      <c r="N2321" t="s">
        <v>52</v>
      </c>
      <c r="O2321" t="s">
        <v>30</v>
      </c>
      <c r="P2321" t="s">
        <v>133</v>
      </c>
      <c r="Q2321">
        <v>3</v>
      </c>
      <c r="R2321" t="s">
        <v>37</v>
      </c>
      <c r="S2321">
        <v>1</v>
      </c>
      <c r="T2321" t="s">
        <v>6440</v>
      </c>
    </row>
    <row r="2322" spans="1:20" x14ac:dyDescent="0.3">
      <c r="A2322" t="s">
        <v>2449</v>
      </c>
      <c r="B2322" t="s">
        <v>6766</v>
      </c>
      <c r="C2322" t="s">
        <v>55</v>
      </c>
      <c r="D2322" t="s">
        <v>56</v>
      </c>
      <c r="E2322" t="s">
        <v>23</v>
      </c>
      <c r="F2322" t="s">
        <v>57</v>
      </c>
      <c r="G2322" t="s">
        <v>58</v>
      </c>
      <c r="H2322" t="s">
        <v>43</v>
      </c>
      <c r="I2322" t="s">
        <v>27</v>
      </c>
      <c r="J2322" t="s">
        <v>6766</v>
      </c>
      <c r="K2322" t="s">
        <v>28</v>
      </c>
      <c r="L2322" t="s">
        <v>28</v>
      </c>
      <c r="M2322">
        <v>881</v>
      </c>
      <c r="N2322" t="s">
        <v>75</v>
      </c>
      <c r="O2322" t="s">
        <v>63</v>
      </c>
      <c r="P2322" t="s">
        <v>44</v>
      </c>
      <c r="Q2322">
        <v>2</v>
      </c>
      <c r="R2322" t="s">
        <v>53</v>
      </c>
      <c r="S2322">
        <v>2</v>
      </c>
      <c r="T2322" t="s">
        <v>6504</v>
      </c>
    </row>
    <row r="2323" spans="1:20" x14ac:dyDescent="0.3">
      <c r="A2323" t="s">
        <v>2450</v>
      </c>
      <c r="B2323" t="s">
        <v>6752</v>
      </c>
      <c r="C2323" t="s">
        <v>60</v>
      </c>
      <c r="D2323" t="s">
        <v>56</v>
      </c>
      <c r="E2323" t="s">
        <v>40</v>
      </c>
      <c r="F2323" t="s">
        <v>61</v>
      </c>
      <c r="G2323" t="s">
        <v>62</v>
      </c>
      <c r="H2323" t="s">
        <v>26</v>
      </c>
      <c r="I2323" t="s">
        <v>27</v>
      </c>
      <c r="J2323" t="s">
        <v>6752</v>
      </c>
      <c r="K2323" t="s">
        <v>28</v>
      </c>
      <c r="L2323" t="s">
        <v>28</v>
      </c>
      <c r="M2323">
        <v>337</v>
      </c>
      <c r="N2323" t="s">
        <v>122</v>
      </c>
      <c r="O2323" t="s">
        <v>105</v>
      </c>
      <c r="P2323" t="s">
        <v>64</v>
      </c>
      <c r="Q2323">
        <v>3</v>
      </c>
      <c r="R2323" t="s">
        <v>37</v>
      </c>
      <c r="S2323">
        <v>1</v>
      </c>
      <c r="T2323" t="s">
        <v>6159</v>
      </c>
    </row>
    <row r="2324" spans="1:20" x14ac:dyDescent="0.3">
      <c r="A2324" t="s">
        <v>2451</v>
      </c>
      <c r="B2324" t="s">
        <v>7098</v>
      </c>
      <c r="C2324" t="s">
        <v>66</v>
      </c>
      <c r="D2324" t="s">
        <v>56</v>
      </c>
      <c r="E2324" t="s">
        <v>67</v>
      </c>
      <c r="F2324" t="s">
        <v>35</v>
      </c>
      <c r="G2324" t="s">
        <v>36</v>
      </c>
      <c r="H2324" t="s">
        <v>26</v>
      </c>
      <c r="I2324" t="s">
        <v>27</v>
      </c>
      <c r="J2324" t="s">
        <v>7098</v>
      </c>
      <c r="K2324" t="s">
        <v>28</v>
      </c>
      <c r="L2324" t="s">
        <v>28</v>
      </c>
      <c r="M2324">
        <v>806</v>
      </c>
      <c r="N2324" t="s">
        <v>75</v>
      </c>
      <c r="O2324" t="s">
        <v>63</v>
      </c>
      <c r="P2324" t="s">
        <v>133</v>
      </c>
      <c r="Q2324">
        <v>2</v>
      </c>
      <c r="R2324" t="s">
        <v>53</v>
      </c>
      <c r="S2324">
        <v>2</v>
      </c>
      <c r="T2324" t="s">
        <v>6237</v>
      </c>
    </row>
    <row r="2325" spans="1:20" x14ac:dyDescent="0.3">
      <c r="A2325" t="s">
        <v>2452</v>
      </c>
      <c r="B2325" t="s">
        <v>6555</v>
      </c>
      <c r="C2325" t="s">
        <v>71</v>
      </c>
      <c r="D2325" t="s">
        <v>72</v>
      </c>
      <c r="E2325" t="s">
        <v>23</v>
      </c>
      <c r="F2325" t="s">
        <v>35</v>
      </c>
      <c r="G2325" t="s">
        <v>36</v>
      </c>
      <c r="H2325" t="s">
        <v>26</v>
      </c>
      <c r="I2325" t="s">
        <v>27</v>
      </c>
      <c r="J2325" t="s">
        <v>6555</v>
      </c>
      <c r="K2325" t="s">
        <v>28</v>
      </c>
      <c r="L2325" t="s">
        <v>28</v>
      </c>
      <c r="M2325">
        <v>1043</v>
      </c>
      <c r="N2325" t="s">
        <v>52</v>
      </c>
      <c r="O2325" t="s">
        <v>170</v>
      </c>
      <c r="P2325" t="s">
        <v>31</v>
      </c>
      <c r="Q2325">
        <v>3</v>
      </c>
      <c r="R2325" t="s">
        <v>37</v>
      </c>
      <c r="S2325">
        <v>3</v>
      </c>
      <c r="T2325" t="s">
        <v>6457</v>
      </c>
    </row>
    <row r="2326" spans="1:20" x14ac:dyDescent="0.3">
      <c r="A2326" t="s">
        <v>2453</v>
      </c>
      <c r="B2326" t="s">
        <v>6847</v>
      </c>
      <c r="C2326" t="s">
        <v>77</v>
      </c>
      <c r="D2326" t="s">
        <v>72</v>
      </c>
      <c r="E2326" t="s">
        <v>40</v>
      </c>
      <c r="F2326" t="s">
        <v>112</v>
      </c>
      <c r="G2326" t="s">
        <v>79</v>
      </c>
      <c r="H2326" t="s">
        <v>43</v>
      </c>
      <c r="I2326" t="s">
        <v>27</v>
      </c>
      <c r="J2326" t="s">
        <v>6847</v>
      </c>
      <c r="K2326" t="s">
        <v>28</v>
      </c>
      <c r="L2326" t="s">
        <v>28</v>
      </c>
      <c r="M2326">
        <v>192</v>
      </c>
      <c r="N2326" t="s">
        <v>52</v>
      </c>
      <c r="O2326" t="s">
        <v>105</v>
      </c>
      <c r="P2326" t="s">
        <v>133</v>
      </c>
      <c r="Q2326">
        <v>2</v>
      </c>
      <c r="R2326" t="s">
        <v>53</v>
      </c>
      <c r="S2326">
        <v>1</v>
      </c>
      <c r="T2326" t="s">
        <v>6354</v>
      </c>
    </row>
    <row r="2327" spans="1:20" x14ac:dyDescent="0.3">
      <c r="A2327" t="s">
        <v>2454</v>
      </c>
      <c r="B2327" t="s">
        <v>6569</v>
      </c>
      <c r="C2327" t="s">
        <v>81</v>
      </c>
      <c r="D2327" t="s">
        <v>72</v>
      </c>
      <c r="E2327" t="s">
        <v>23</v>
      </c>
      <c r="F2327" t="s">
        <v>82</v>
      </c>
      <c r="G2327" t="s">
        <v>83</v>
      </c>
      <c r="H2327" t="s">
        <v>26</v>
      </c>
      <c r="I2327" t="s">
        <v>27</v>
      </c>
      <c r="J2327" t="s">
        <v>6569</v>
      </c>
      <c r="K2327" t="s">
        <v>28</v>
      </c>
      <c r="L2327" t="s">
        <v>28</v>
      </c>
      <c r="M2327">
        <v>160</v>
      </c>
      <c r="N2327" t="s">
        <v>29</v>
      </c>
      <c r="O2327" t="s">
        <v>43</v>
      </c>
      <c r="P2327" t="s">
        <v>44</v>
      </c>
      <c r="Q2327" t="s">
        <v>95</v>
      </c>
      <c r="R2327" t="s">
        <v>28</v>
      </c>
      <c r="S2327">
        <v>0</v>
      </c>
      <c r="T2327" t="s">
        <v>6212</v>
      </c>
    </row>
    <row r="2328" spans="1:20" x14ac:dyDescent="0.3">
      <c r="A2328" t="s">
        <v>2455</v>
      </c>
      <c r="B2328" t="s">
        <v>6789</v>
      </c>
      <c r="C2328" t="s">
        <v>86</v>
      </c>
      <c r="D2328" t="s">
        <v>87</v>
      </c>
      <c r="E2328" t="s">
        <v>67</v>
      </c>
      <c r="F2328" t="s">
        <v>116</v>
      </c>
      <c r="G2328" t="s">
        <v>89</v>
      </c>
      <c r="H2328" t="s">
        <v>26</v>
      </c>
      <c r="I2328" t="s">
        <v>27</v>
      </c>
      <c r="J2328" t="s">
        <v>6789</v>
      </c>
      <c r="K2328" t="s">
        <v>28</v>
      </c>
      <c r="L2328" t="s">
        <v>28</v>
      </c>
      <c r="M2328">
        <v>841</v>
      </c>
      <c r="N2328" t="s">
        <v>122</v>
      </c>
      <c r="O2328" t="s">
        <v>43</v>
      </c>
      <c r="P2328" t="s">
        <v>31</v>
      </c>
      <c r="Q2328">
        <v>5</v>
      </c>
      <c r="R2328" t="s">
        <v>119</v>
      </c>
      <c r="S2328">
        <v>2</v>
      </c>
      <c r="T2328" t="s">
        <v>6182</v>
      </c>
    </row>
    <row r="2329" spans="1:20" x14ac:dyDescent="0.3">
      <c r="A2329" t="s">
        <v>2456</v>
      </c>
      <c r="B2329" t="s">
        <v>6190</v>
      </c>
      <c r="C2329" t="s">
        <v>91</v>
      </c>
      <c r="D2329" t="s">
        <v>87</v>
      </c>
      <c r="E2329" t="s">
        <v>92</v>
      </c>
      <c r="F2329" t="s">
        <v>93</v>
      </c>
      <c r="G2329" t="s">
        <v>94</v>
      </c>
      <c r="H2329" t="s">
        <v>26</v>
      </c>
      <c r="I2329" t="s">
        <v>27</v>
      </c>
      <c r="J2329" t="s">
        <v>6190</v>
      </c>
      <c r="K2329" t="s">
        <v>28</v>
      </c>
      <c r="L2329" t="s">
        <v>28</v>
      </c>
      <c r="M2329">
        <v>918</v>
      </c>
      <c r="N2329" t="s">
        <v>75</v>
      </c>
      <c r="O2329" t="s">
        <v>63</v>
      </c>
      <c r="P2329" t="s">
        <v>31</v>
      </c>
      <c r="Q2329">
        <v>3</v>
      </c>
      <c r="R2329" t="s">
        <v>37</v>
      </c>
      <c r="S2329">
        <v>3</v>
      </c>
      <c r="T2329" t="s">
        <v>6159</v>
      </c>
    </row>
    <row r="2330" spans="1:20" x14ac:dyDescent="0.3">
      <c r="A2330" t="s">
        <v>2457</v>
      </c>
      <c r="B2330" t="s">
        <v>6936</v>
      </c>
      <c r="C2330" t="s">
        <v>21</v>
      </c>
      <c r="D2330" t="s">
        <v>22</v>
      </c>
      <c r="E2330" t="s">
        <v>23</v>
      </c>
      <c r="F2330" t="s">
        <v>288</v>
      </c>
      <c r="G2330" t="s">
        <v>25</v>
      </c>
      <c r="H2330" t="s">
        <v>43</v>
      </c>
      <c r="I2330" t="s">
        <v>27</v>
      </c>
      <c r="J2330" t="s">
        <v>6936</v>
      </c>
      <c r="K2330" t="s">
        <v>28</v>
      </c>
      <c r="L2330" t="s">
        <v>28</v>
      </c>
      <c r="M2330">
        <v>1015</v>
      </c>
      <c r="N2330" t="s">
        <v>75</v>
      </c>
      <c r="O2330" t="s">
        <v>105</v>
      </c>
      <c r="P2330" t="s">
        <v>31</v>
      </c>
      <c r="Q2330">
        <v>3</v>
      </c>
      <c r="R2330" t="s">
        <v>37</v>
      </c>
      <c r="S2330">
        <v>3</v>
      </c>
      <c r="T2330" t="s">
        <v>6476</v>
      </c>
    </row>
    <row r="2331" spans="1:20" x14ac:dyDescent="0.3">
      <c r="A2331" t="s">
        <v>2458</v>
      </c>
      <c r="B2331" t="s">
        <v>6647</v>
      </c>
      <c r="C2331" t="s">
        <v>34</v>
      </c>
      <c r="D2331" t="s">
        <v>22</v>
      </c>
      <c r="E2331" t="s">
        <v>23</v>
      </c>
      <c r="F2331" t="s">
        <v>35</v>
      </c>
      <c r="G2331" t="s">
        <v>36</v>
      </c>
      <c r="H2331" t="s">
        <v>26</v>
      </c>
      <c r="I2331" t="s">
        <v>27</v>
      </c>
      <c r="J2331" t="s">
        <v>6647</v>
      </c>
      <c r="K2331" t="s">
        <v>28</v>
      </c>
      <c r="L2331" t="s">
        <v>28</v>
      </c>
      <c r="M2331">
        <v>1039</v>
      </c>
      <c r="N2331" t="s">
        <v>75</v>
      </c>
      <c r="O2331" t="s">
        <v>30</v>
      </c>
      <c r="P2331" t="s">
        <v>44</v>
      </c>
      <c r="Q2331">
        <v>4</v>
      </c>
      <c r="R2331" t="s">
        <v>32</v>
      </c>
      <c r="S2331">
        <v>3</v>
      </c>
      <c r="T2331" t="s">
        <v>6444</v>
      </c>
    </row>
    <row r="2332" spans="1:20" x14ac:dyDescent="0.3">
      <c r="A2332" t="s">
        <v>2459</v>
      </c>
      <c r="B2332" t="s">
        <v>7196</v>
      </c>
      <c r="C2332" t="s">
        <v>39</v>
      </c>
      <c r="D2332" t="s">
        <v>22</v>
      </c>
      <c r="E2332" t="s">
        <v>40</v>
      </c>
      <c r="F2332" t="s">
        <v>187</v>
      </c>
      <c r="G2332" t="s">
        <v>42</v>
      </c>
      <c r="H2332" t="s">
        <v>110</v>
      </c>
      <c r="I2332" t="s">
        <v>27</v>
      </c>
      <c r="J2332" t="s">
        <v>7196</v>
      </c>
      <c r="K2332" t="s">
        <v>28</v>
      </c>
      <c r="L2332" t="s">
        <v>28</v>
      </c>
      <c r="M2332">
        <v>361</v>
      </c>
      <c r="N2332" t="s">
        <v>75</v>
      </c>
      <c r="O2332" t="s">
        <v>63</v>
      </c>
      <c r="P2332" t="s">
        <v>133</v>
      </c>
      <c r="Q2332">
        <v>4</v>
      </c>
      <c r="R2332" t="s">
        <v>32</v>
      </c>
      <c r="S2332">
        <v>1</v>
      </c>
      <c r="T2332" t="s">
        <v>7333</v>
      </c>
    </row>
    <row r="2333" spans="1:20" x14ac:dyDescent="0.3">
      <c r="A2333" t="s">
        <v>2460</v>
      </c>
      <c r="B2333" t="s">
        <v>6870</v>
      </c>
      <c r="C2333" t="s">
        <v>46</v>
      </c>
      <c r="D2333" t="s">
        <v>22</v>
      </c>
      <c r="E2333" t="s">
        <v>40</v>
      </c>
      <c r="F2333" t="s">
        <v>101</v>
      </c>
      <c r="G2333" t="s">
        <v>48</v>
      </c>
      <c r="H2333" t="s">
        <v>26</v>
      </c>
      <c r="I2333" t="s">
        <v>27</v>
      </c>
      <c r="J2333" t="s">
        <v>6870</v>
      </c>
      <c r="K2333" t="s">
        <v>28</v>
      </c>
      <c r="L2333" t="s">
        <v>28</v>
      </c>
      <c r="M2333">
        <v>455</v>
      </c>
      <c r="N2333" t="s">
        <v>75</v>
      </c>
      <c r="O2333" t="s">
        <v>63</v>
      </c>
      <c r="P2333" t="s">
        <v>31</v>
      </c>
      <c r="Q2333">
        <v>3</v>
      </c>
      <c r="R2333" t="s">
        <v>37</v>
      </c>
      <c r="S2333">
        <v>1</v>
      </c>
      <c r="T2333" t="s">
        <v>6209</v>
      </c>
    </row>
    <row r="2334" spans="1:20" x14ac:dyDescent="0.3">
      <c r="A2334" t="s">
        <v>2461</v>
      </c>
      <c r="B2334" t="s">
        <v>6443</v>
      </c>
      <c r="C2334" t="s">
        <v>55</v>
      </c>
      <c r="D2334" t="s">
        <v>56</v>
      </c>
      <c r="E2334" t="s">
        <v>23</v>
      </c>
      <c r="F2334" t="s">
        <v>190</v>
      </c>
      <c r="G2334" t="s">
        <v>58</v>
      </c>
      <c r="H2334" t="s">
        <v>49</v>
      </c>
      <c r="I2334" t="s">
        <v>50</v>
      </c>
      <c r="J2334" t="s">
        <v>6443</v>
      </c>
      <c r="K2334" t="s">
        <v>7219</v>
      </c>
      <c r="L2334" t="s">
        <v>51</v>
      </c>
      <c r="M2334">
        <v>683</v>
      </c>
      <c r="N2334" t="s">
        <v>29</v>
      </c>
      <c r="O2334" t="s">
        <v>30</v>
      </c>
      <c r="P2334" t="s">
        <v>64</v>
      </c>
      <c r="Q2334">
        <v>3</v>
      </c>
      <c r="R2334" t="s">
        <v>37</v>
      </c>
      <c r="S2334">
        <v>2</v>
      </c>
      <c r="T2334" t="s">
        <v>6446</v>
      </c>
    </row>
    <row r="2335" spans="1:20" x14ac:dyDescent="0.3">
      <c r="A2335" t="s">
        <v>2462</v>
      </c>
      <c r="B2335" t="s">
        <v>6749</v>
      </c>
      <c r="C2335" t="s">
        <v>60</v>
      </c>
      <c r="D2335" t="s">
        <v>56</v>
      </c>
      <c r="E2335" t="s">
        <v>40</v>
      </c>
      <c r="F2335" t="s">
        <v>61</v>
      </c>
      <c r="G2335" t="s">
        <v>62</v>
      </c>
      <c r="H2335" t="s">
        <v>26</v>
      </c>
      <c r="I2335" t="s">
        <v>27</v>
      </c>
      <c r="J2335" t="s">
        <v>6749</v>
      </c>
      <c r="K2335" t="s">
        <v>28</v>
      </c>
      <c r="L2335" t="s">
        <v>28</v>
      </c>
      <c r="M2335">
        <v>622</v>
      </c>
      <c r="N2335" t="s">
        <v>75</v>
      </c>
      <c r="O2335" t="s">
        <v>30</v>
      </c>
      <c r="P2335" t="s">
        <v>107</v>
      </c>
      <c r="Q2335">
        <v>4</v>
      </c>
      <c r="R2335" t="s">
        <v>32</v>
      </c>
      <c r="S2335">
        <v>2</v>
      </c>
      <c r="T2335" t="s">
        <v>6381</v>
      </c>
    </row>
    <row r="2336" spans="1:20" x14ac:dyDescent="0.3">
      <c r="A2336" t="s">
        <v>2463</v>
      </c>
      <c r="B2336" t="s">
        <v>7123</v>
      </c>
      <c r="C2336" t="s">
        <v>66</v>
      </c>
      <c r="D2336" t="s">
        <v>56</v>
      </c>
      <c r="E2336" t="s">
        <v>67</v>
      </c>
      <c r="F2336" t="s">
        <v>193</v>
      </c>
      <c r="G2336" t="s">
        <v>69</v>
      </c>
      <c r="H2336" t="s">
        <v>43</v>
      </c>
      <c r="I2336" t="s">
        <v>50</v>
      </c>
      <c r="J2336" t="s">
        <v>7123</v>
      </c>
      <c r="K2336" t="s">
        <v>7215</v>
      </c>
      <c r="L2336" t="s">
        <v>51</v>
      </c>
      <c r="M2336">
        <v>203</v>
      </c>
      <c r="N2336" t="s">
        <v>122</v>
      </c>
      <c r="O2336" t="s">
        <v>63</v>
      </c>
      <c r="P2336" t="s">
        <v>107</v>
      </c>
      <c r="Q2336">
        <v>4</v>
      </c>
      <c r="R2336" t="s">
        <v>32</v>
      </c>
      <c r="S2336">
        <v>1</v>
      </c>
      <c r="T2336" t="s">
        <v>6283</v>
      </c>
    </row>
    <row r="2337" spans="1:20" x14ac:dyDescent="0.3">
      <c r="A2337" t="s">
        <v>2464</v>
      </c>
      <c r="B2337" t="s">
        <v>7135</v>
      </c>
      <c r="C2337" t="s">
        <v>71</v>
      </c>
      <c r="D2337" t="s">
        <v>72</v>
      </c>
      <c r="E2337" t="s">
        <v>23</v>
      </c>
      <c r="F2337" t="s">
        <v>99</v>
      </c>
      <c r="G2337" t="s">
        <v>36</v>
      </c>
      <c r="H2337" t="s">
        <v>49</v>
      </c>
      <c r="I2337" t="s">
        <v>27</v>
      </c>
      <c r="J2337" t="s">
        <v>7135</v>
      </c>
      <c r="K2337" t="s">
        <v>28</v>
      </c>
      <c r="L2337" t="s">
        <v>28</v>
      </c>
      <c r="M2337">
        <v>412</v>
      </c>
      <c r="N2337" t="s">
        <v>29</v>
      </c>
      <c r="O2337" t="s">
        <v>63</v>
      </c>
      <c r="P2337" t="s">
        <v>64</v>
      </c>
      <c r="Q2337">
        <v>4</v>
      </c>
      <c r="R2337" t="s">
        <v>32</v>
      </c>
      <c r="S2337">
        <v>1</v>
      </c>
      <c r="T2337" t="s">
        <v>6423</v>
      </c>
    </row>
    <row r="2338" spans="1:20" x14ac:dyDescent="0.3">
      <c r="A2338" t="s">
        <v>2465</v>
      </c>
      <c r="B2338" t="s">
        <v>6600</v>
      </c>
      <c r="C2338" t="s">
        <v>77</v>
      </c>
      <c r="D2338" t="s">
        <v>72</v>
      </c>
      <c r="E2338" t="s">
        <v>40</v>
      </c>
      <c r="F2338" t="s">
        <v>112</v>
      </c>
      <c r="G2338" t="s">
        <v>79</v>
      </c>
      <c r="H2338" t="s">
        <v>43</v>
      </c>
      <c r="I2338" t="s">
        <v>27</v>
      </c>
      <c r="J2338" t="s">
        <v>6600</v>
      </c>
      <c r="K2338" t="s">
        <v>28</v>
      </c>
      <c r="L2338" t="s">
        <v>28</v>
      </c>
      <c r="M2338">
        <v>288</v>
      </c>
      <c r="N2338" t="s">
        <v>29</v>
      </c>
      <c r="O2338" t="s">
        <v>63</v>
      </c>
      <c r="P2338" t="s">
        <v>107</v>
      </c>
      <c r="Q2338">
        <v>4</v>
      </c>
      <c r="R2338" t="s">
        <v>32</v>
      </c>
      <c r="S2338">
        <v>1</v>
      </c>
      <c r="T2338" t="s">
        <v>6283</v>
      </c>
    </row>
    <row r="2339" spans="1:20" x14ac:dyDescent="0.3">
      <c r="A2339" t="s">
        <v>2466</v>
      </c>
      <c r="B2339" t="s">
        <v>6895</v>
      </c>
      <c r="C2339" t="s">
        <v>81</v>
      </c>
      <c r="D2339" t="s">
        <v>72</v>
      </c>
      <c r="E2339" t="s">
        <v>23</v>
      </c>
      <c r="F2339" t="s">
        <v>82</v>
      </c>
      <c r="G2339" t="s">
        <v>83</v>
      </c>
      <c r="H2339" t="s">
        <v>26</v>
      </c>
      <c r="I2339" t="s">
        <v>27</v>
      </c>
      <c r="J2339" t="s">
        <v>6895</v>
      </c>
      <c r="K2339" t="s">
        <v>28</v>
      </c>
      <c r="L2339" t="s">
        <v>28</v>
      </c>
      <c r="M2339">
        <v>704</v>
      </c>
      <c r="N2339" t="s">
        <v>75</v>
      </c>
      <c r="O2339" t="s">
        <v>30</v>
      </c>
      <c r="P2339" t="s">
        <v>31</v>
      </c>
      <c r="Q2339">
        <v>5</v>
      </c>
      <c r="R2339" t="s">
        <v>119</v>
      </c>
      <c r="S2339">
        <v>2</v>
      </c>
      <c r="T2339" t="s">
        <v>6229</v>
      </c>
    </row>
    <row r="2340" spans="1:20" x14ac:dyDescent="0.3">
      <c r="A2340" t="s">
        <v>2467</v>
      </c>
      <c r="B2340" t="s">
        <v>6512</v>
      </c>
      <c r="C2340" t="s">
        <v>86</v>
      </c>
      <c r="D2340" t="s">
        <v>87</v>
      </c>
      <c r="E2340" t="s">
        <v>67</v>
      </c>
      <c r="F2340" t="s">
        <v>135</v>
      </c>
      <c r="G2340" t="s">
        <v>89</v>
      </c>
      <c r="H2340" t="s">
        <v>43</v>
      </c>
      <c r="I2340" t="s">
        <v>27</v>
      </c>
      <c r="J2340" t="s">
        <v>6512</v>
      </c>
      <c r="K2340" t="s">
        <v>28</v>
      </c>
      <c r="L2340" t="s">
        <v>28</v>
      </c>
      <c r="M2340">
        <v>642</v>
      </c>
      <c r="N2340" t="s">
        <v>122</v>
      </c>
      <c r="O2340" t="s">
        <v>63</v>
      </c>
      <c r="P2340" t="s">
        <v>31</v>
      </c>
      <c r="Q2340">
        <v>3</v>
      </c>
      <c r="R2340" t="s">
        <v>37</v>
      </c>
      <c r="S2340">
        <v>2</v>
      </c>
      <c r="T2340" t="s">
        <v>6239</v>
      </c>
    </row>
    <row r="2341" spans="1:20" x14ac:dyDescent="0.3">
      <c r="A2341" t="s">
        <v>2468</v>
      </c>
      <c r="B2341" t="s">
        <v>6137</v>
      </c>
      <c r="C2341" t="s">
        <v>91</v>
      </c>
      <c r="D2341" t="s">
        <v>87</v>
      </c>
      <c r="E2341" t="s">
        <v>92</v>
      </c>
      <c r="F2341" t="s">
        <v>114</v>
      </c>
      <c r="G2341" t="s">
        <v>94</v>
      </c>
      <c r="H2341" t="s">
        <v>43</v>
      </c>
      <c r="I2341" t="s">
        <v>27</v>
      </c>
      <c r="J2341" t="s">
        <v>6137</v>
      </c>
      <c r="K2341" t="s">
        <v>28</v>
      </c>
      <c r="L2341" t="s">
        <v>28</v>
      </c>
      <c r="M2341">
        <v>694</v>
      </c>
      <c r="N2341" t="s">
        <v>29</v>
      </c>
      <c r="O2341" t="s">
        <v>63</v>
      </c>
      <c r="P2341" t="s">
        <v>107</v>
      </c>
      <c r="Q2341">
        <v>4</v>
      </c>
      <c r="R2341" t="s">
        <v>32</v>
      </c>
      <c r="S2341">
        <v>2</v>
      </c>
      <c r="T2341" t="s">
        <v>6196</v>
      </c>
    </row>
    <row r="2342" spans="1:20" x14ac:dyDescent="0.3">
      <c r="A2342" t="s">
        <v>2469</v>
      </c>
      <c r="B2342" t="s">
        <v>6537</v>
      </c>
      <c r="C2342" t="s">
        <v>21</v>
      </c>
      <c r="D2342" t="s">
        <v>22</v>
      </c>
      <c r="E2342" t="s">
        <v>23</v>
      </c>
      <c r="F2342" t="s">
        <v>288</v>
      </c>
      <c r="G2342" t="s">
        <v>25</v>
      </c>
      <c r="H2342" t="s">
        <v>43</v>
      </c>
      <c r="I2342" t="s">
        <v>27</v>
      </c>
      <c r="J2342" t="s">
        <v>6537</v>
      </c>
      <c r="K2342" t="s">
        <v>28</v>
      </c>
      <c r="L2342" t="s">
        <v>28</v>
      </c>
      <c r="M2342">
        <v>148</v>
      </c>
      <c r="N2342" t="s">
        <v>29</v>
      </c>
      <c r="O2342" t="s">
        <v>63</v>
      </c>
      <c r="P2342" t="s">
        <v>31</v>
      </c>
      <c r="Q2342" t="s">
        <v>95</v>
      </c>
      <c r="R2342" t="s">
        <v>28</v>
      </c>
      <c r="S2342">
        <v>0</v>
      </c>
      <c r="T2342" t="s">
        <v>6504</v>
      </c>
    </row>
    <row r="2343" spans="1:20" x14ac:dyDescent="0.3">
      <c r="A2343" t="s">
        <v>2470</v>
      </c>
      <c r="B2343" t="s">
        <v>7130</v>
      </c>
      <c r="C2343" t="s">
        <v>34</v>
      </c>
      <c r="D2343" t="s">
        <v>22</v>
      </c>
      <c r="E2343" t="s">
        <v>23</v>
      </c>
      <c r="F2343" t="s">
        <v>138</v>
      </c>
      <c r="G2343" t="s">
        <v>36</v>
      </c>
      <c r="H2343" t="s">
        <v>43</v>
      </c>
      <c r="I2343" t="s">
        <v>50</v>
      </c>
      <c r="J2343" t="s">
        <v>7130</v>
      </c>
      <c r="K2343" t="s">
        <v>6649</v>
      </c>
      <c r="L2343" t="s">
        <v>51</v>
      </c>
      <c r="M2343">
        <v>172</v>
      </c>
      <c r="N2343" t="s">
        <v>75</v>
      </c>
      <c r="O2343" t="s">
        <v>30</v>
      </c>
      <c r="P2343" t="s">
        <v>133</v>
      </c>
      <c r="Q2343" t="s">
        <v>95</v>
      </c>
      <c r="R2343" t="s">
        <v>28</v>
      </c>
      <c r="S2343">
        <v>0</v>
      </c>
      <c r="T2343" t="s">
        <v>6212</v>
      </c>
    </row>
    <row r="2344" spans="1:20" x14ac:dyDescent="0.3">
      <c r="A2344" t="s">
        <v>2471</v>
      </c>
      <c r="B2344" t="s">
        <v>7099</v>
      </c>
      <c r="C2344" t="s">
        <v>39</v>
      </c>
      <c r="D2344" t="s">
        <v>22</v>
      </c>
      <c r="E2344" t="s">
        <v>40</v>
      </c>
      <c r="F2344" t="s">
        <v>174</v>
      </c>
      <c r="G2344" t="s">
        <v>42</v>
      </c>
      <c r="H2344" t="s">
        <v>26</v>
      </c>
      <c r="I2344" t="s">
        <v>27</v>
      </c>
      <c r="J2344" t="s">
        <v>7099</v>
      </c>
      <c r="K2344" t="s">
        <v>28</v>
      </c>
      <c r="L2344" t="s">
        <v>28</v>
      </c>
      <c r="M2344">
        <v>669</v>
      </c>
      <c r="N2344" t="s">
        <v>52</v>
      </c>
      <c r="O2344" t="s">
        <v>105</v>
      </c>
      <c r="P2344" t="s">
        <v>31</v>
      </c>
      <c r="Q2344">
        <v>3</v>
      </c>
      <c r="R2344" t="s">
        <v>37</v>
      </c>
      <c r="S2344">
        <v>2</v>
      </c>
      <c r="T2344" t="s">
        <v>6147</v>
      </c>
    </row>
    <row r="2345" spans="1:20" x14ac:dyDescent="0.3">
      <c r="A2345" t="s">
        <v>2472</v>
      </c>
      <c r="B2345" t="s">
        <v>6573</v>
      </c>
      <c r="C2345" t="s">
        <v>46</v>
      </c>
      <c r="D2345" t="s">
        <v>22</v>
      </c>
      <c r="E2345" t="s">
        <v>40</v>
      </c>
      <c r="F2345" t="s">
        <v>101</v>
      </c>
      <c r="G2345" t="s">
        <v>48</v>
      </c>
      <c r="H2345" t="s">
        <v>26</v>
      </c>
      <c r="I2345" t="s">
        <v>50</v>
      </c>
      <c r="J2345" t="s">
        <v>6573</v>
      </c>
      <c r="K2345" t="s">
        <v>6625</v>
      </c>
      <c r="L2345" t="s">
        <v>51</v>
      </c>
      <c r="M2345">
        <v>580</v>
      </c>
      <c r="N2345" t="s">
        <v>29</v>
      </c>
      <c r="O2345" t="s">
        <v>30</v>
      </c>
      <c r="P2345" t="s">
        <v>31</v>
      </c>
      <c r="Q2345">
        <v>3</v>
      </c>
      <c r="R2345" t="s">
        <v>37</v>
      </c>
      <c r="S2345">
        <v>2</v>
      </c>
      <c r="T2345" t="s">
        <v>6592</v>
      </c>
    </row>
    <row r="2346" spans="1:20" x14ac:dyDescent="0.3">
      <c r="A2346" t="s">
        <v>2473</v>
      </c>
      <c r="B2346" t="s">
        <v>6527</v>
      </c>
      <c r="C2346" t="s">
        <v>55</v>
      </c>
      <c r="D2346" t="s">
        <v>56</v>
      </c>
      <c r="E2346" t="s">
        <v>23</v>
      </c>
      <c r="F2346" t="s">
        <v>57</v>
      </c>
      <c r="G2346" t="s">
        <v>58</v>
      </c>
      <c r="H2346" t="s">
        <v>43</v>
      </c>
      <c r="I2346" t="s">
        <v>27</v>
      </c>
      <c r="J2346" t="s">
        <v>6527</v>
      </c>
      <c r="K2346" t="s">
        <v>28</v>
      </c>
      <c r="L2346" t="s">
        <v>28</v>
      </c>
      <c r="M2346">
        <v>966</v>
      </c>
      <c r="N2346" t="s">
        <v>75</v>
      </c>
      <c r="O2346" t="s">
        <v>63</v>
      </c>
      <c r="P2346" t="s">
        <v>107</v>
      </c>
      <c r="Q2346">
        <v>3</v>
      </c>
      <c r="R2346" t="s">
        <v>37</v>
      </c>
      <c r="S2346">
        <v>3</v>
      </c>
      <c r="T2346" t="s">
        <v>6207</v>
      </c>
    </row>
    <row r="2347" spans="1:20" x14ac:dyDescent="0.3">
      <c r="A2347" t="s">
        <v>2474</v>
      </c>
      <c r="B2347" t="s">
        <v>6315</v>
      </c>
      <c r="C2347" t="s">
        <v>60</v>
      </c>
      <c r="D2347" t="s">
        <v>56</v>
      </c>
      <c r="E2347" t="s">
        <v>40</v>
      </c>
      <c r="F2347" t="s">
        <v>147</v>
      </c>
      <c r="G2347" t="s">
        <v>58</v>
      </c>
      <c r="H2347" t="s">
        <v>26</v>
      </c>
      <c r="I2347" t="s">
        <v>27</v>
      </c>
      <c r="J2347" t="s">
        <v>6315</v>
      </c>
      <c r="K2347" t="s">
        <v>28</v>
      </c>
      <c r="L2347" t="s">
        <v>28</v>
      </c>
      <c r="M2347">
        <v>268</v>
      </c>
      <c r="N2347" t="s">
        <v>29</v>
      </c>
      <c r="O2347" t="s">
        <v>63</v>
      </c>
      <c r="P2347" t="s">
        <v>31</v>
      </c>
      <c r="Q2347">
        <v>4</v>
      </c>
      <c r="R2347" t="s">
        <v>32</v>
      </c>
      <c r="S2347">
        <v>1</v>
      </c>
      <c r="T2347" t="s">
        <v>6592</v>
      </c>
    </row>
    <row r="2348" spans="1:20" x14ac:dyDescent="0.3">
      <c r="A2348" t="s">
        <v>2475</v>
      </c>
      <c r="B2348" t="s">
        <v>6765</v>
      </c>
      <c r="C2348" t="s">
        <v>66</v>
      </c>
      <c r="D2348" t="s">
        <v>56</v>
      </c>
      <c r="E2348" t="s">
        <v>67</v>
      </c>
      <c r="F2348" t="s">
        <v>138</v>
      </c>
      <c r="G2348" t="s">
        <v>36</v>
      </c>
      <c r="H2348" t="s">
        <v>43</v>
      </c>
      <c r="I2348" t="s">
        <v>27</v>
      </c>
      <c r="J2348" t="s">
        <v>6765</v>
      </c>
      <c r="K2348" t="s">
        <v>28</v>
      </c>
      <c r="L2348" t="s">
        <v>28</v>
      </c>
      <c r="M2348">
        <v>508</v>
      </c>
      <c r="N2348" t="s">
        <v>52</v>
      </c>
      <c r="O2348" t="s">
        <v>63</v>
      </c>
      <c r="P2348" t="s">
        <v>31</v>
      </c>
      <c r="Q2348">
        <v>3</v>
      </c>
      <c r="R2348" t="s">
        <v>37</v>
      </c>
      <c r="S2348">
        <v>1</v>
      </c>
      <c r="T2348" t="s">
        <v>6143</v>
      </c>
    </row>
    <row r="2349" spans="1:20" x14ac:dyDescent="0.3">
      <c r="A2349" t="s">
        <v>2476</v>
      </c>
      <c r="B2349" t="s">
        <v>7194</v>
      </c>
      <c r="C2349" t="s">
        <v>71</v>
      </c>
      <c r="D2349" t="s">
        <v>72</v>
      </c>
      <c r="E2349" t="s">
        <v>23</v>
      </c>
      <c r="F2349" t="s">
        <v>150</v>
      </c>
      <c r="G2349" t="s">
        <v>74</v>
      </c>
      <c r="H2349" t="s">
        <v>26</v>
      </c>
      <c r="I2349" t="s">
        <v>27</v>
      </c>
      <c r="J2349" t="s">
        <v>7194</v>
      </c>
      <c r="K2349" t="s">
        <v>28</v>
      </c>
      <c r="L2349" t="s">
        <v>28</v>
      </c>
      <c r="M2349">
        <v>840</v>
      </c>
      <c r="N2349" t="s">
        <v>52</v>
      </c>
      <c r="O2349" t="s">
        <v>105</v>
      </c>
      <c r="P2349" t="s">
        <v>31</v>
      </c>
      <c r="Q2349">
        <v>4</v>
      </c>
      <c r="R2349" t="s">
        <v>32</v>
      </c>
      <c r="S2349">
        <v>2</v>
      </c>
      <c r="T2349" t="s">
        <v>6237</v>
      </c>
    </row>
    <row r="2350" spans="1:20" x14ac:dyDescent="0.3">
      <c r="A2350" t="s">
        <v>2477</v>
      </c>
      <c r="B2350" t="s">
        <v>7276</v>
      </c>
      <c r="C2350" t="s">
        <v>77</v>
      </c>
      <c r="D2350" t="s">
        <v>72</v>
      </c>
      <c r="E2350" t="s">
        <v>40</v>
      </c>
      <c r="F2350" t="s">
        <v>112</v>
      </c>
      <c r="G2350" t="s">
        <v>79</v>
      </c>
      <c r="H2350" t="s">
        <v>43</v>
      </c>
      <c r="I2350" t="s">
        <v>27</v>
      </c>
      <c r="J2350" t="s">
        <v>7276</v>
      </c>
      <c r="K2350" t="s">
        <v>28</v>
      </c>
      <c r="L2350" t="s">
        <v>28</v>
      </c>
      <c r="M2350">
        <v>808</v>
      </c>
      <c r="N2350" t="s">
        <v>29</v>
      </c>
      <c r="O2350" t="s">
        <v>63</v>
      </c>
      <c r="P2350" t="s">
        <v>64</v>
      </c>
      <c r="Q2350">
        <v>4</v>
      </c>
      <c r="R2350" t="s">
        <v>32</v>
      </c>
      <c r="S2350">
        <v>2</v>
      </c>
      <c r="T2350" t="s">
        <v>6237</v>
      </c>
    </row>
    <row r="2351" spans="1:20" x14ac:dyDescent="0.3">
      <c r="A2351" t="s">
        <v>2478</v>
      </c>
      <c r="B2351" t="s">
        <v>7051</v>
      </c>
      <c r="C2351" t="s">
        <v>81</v>
      </c>
      <c r="D2351" t="s">
        <v>72</v>
      </c>
      <c r="E2351" t="s">
        <v>23</v>
      </c>
      <c r="F2351" t="s">
        <v>223</v>
      </c>
      <c r="G2351" t="s">
        <v>83</v>
      </c>
      <c r="H2351" t="s">
        <v>49</v>
      </c>
      <c r="I2351" t="s">
        <v>27</v>
      </c>
      <c r="J2351" t="s">
        <v>7051</v>
      </c>
      <c r="K2351" t="s">
        <v>28</v>
      </c>
      <c r="L2351" t="s">
        <v>28</v>
      </c>
      <c r="M2351">
        <v>667</v>
      </c>
      <c r="N2351" t="s">
        <v>140</v>
      </c>
      <c r="O2351" t="s">
        <v>30</v>
      </c>
      <c r="P2351" t="s">
        <v>107</v>
      </c>
      <c r="Q2351">
        <v>3</v>
      </c>
      <c r="R2351" t="s">
        <v>37</v>
      </c>
      <c r="S2351">
        <v>2</v>
      </c>
      <c r="T2351" t="s">
        <v>6566</v>
      </c>
    </row>
    <row r="2352" spans="1:20" x14ac:dyDescent="0.3">
      <c r="A2352" t="s">
        <v>2479</v>
      </c>
      <c r="B2352" t="s">
        <v>6677</v>
      </c>
      <c r="C2352" t="s">
        <v>86</v>
      </c>
      <c r="D2352" t="s">
        <v>87</v>
      </c>
      <c r="E2352" t="s">
        <v>67</v>
      </c>
      <c r="F2352" t="s">
        <v>135</v>
      </c>
      <c r="G2352" t="s">
        <v>89</v>
      </c>
      <c r="H2352" t="s">
        <v>43</v>
      </c>
      <c r="I2352" t="s">
        <v>50</v>
      </c>
      <c r="J2352" t="s">
        <v>6677</v>
      </c>
      <c r="K2352" t="s">
        <v>7368</v>
      </c>
      <c r="L2352" t="s">
        <v>159</v>
      </c>
      <c r="M2352">
        <v>142</v>
      </c>
      <c r="N2352" t="s">
        <v>122</v>
      </c>
      <c r="O2352" t="s">
        <v>105</v>
      </c>
      <c r="P2352" t="s">
        <v>31</v>
      </c>
      <c r="Q2352" t="s">
        <v>95</v>
      </c>
      <c r="R2352" t="s">
        <v>28</v>
      </c>
      <c r="S2352">
        <v>0</v>
      </c>
      <c r="T2352" t="s">
        <v>6582</v>
      </c>
    </row>
    <row r="2353" spans="1:20" x14ac:dyDescent="0.3">
      <c r="A2353" t="s">
        <v>2480</v>
      </c>
      <c r="B2353" t="s">
        <v>6543</v>
      </c>
      <c r="C2353" t="s">
        <v>91</v>
      </c>
      <c r="D2353" t="s">
        <v>87</v>
      </c>
      <c r="E2353" t="s">
        <v>92</v>
      </c>
      <c r="F2353" t="s">
        <v>152</v>
      </c>
      <c r="G2353" t="s">
        <v>94</v>
      </c>
      <c r="H2353" t="s">
        <v>49</v>
      </c>
      <c r="I2353" t="s">
        <v>27</v>
      </c>
      <c r="J2353" t="s">
        <v>6543</v>
      </c>
      <c r="K2353" t="s">
        <v>28</v>
      </c>
      <c r="L2353" t="s">
        <v>28</v>
      </c>
      <c r="M2353">
        <v>798</v>
      </c>
      <c r="N2353" t="s">
        <v>52</v>
      </c>
      <c r="O2353" t="s">
        <v>63</v>
      </c>
      <c r="P2353" t="s">
        <v>64</v>
      </c>
      <c r="Q2353">
        <v>2</v>
      </c>
      <c r="R2353" t="s">
        <v>53</v>
      </c>
      <c r="S2353">
        <v>2</v>
      </c>
      <c r="T2353" t="s">
        <v>6367</v>
      </c>
    </row>
    <row r="2354" spans="1:20" x14ac:dyDescent="0.3">
      <c r="A2354" t="s">
        <v>2481</v>
      </c>
      <c r="B2354" t="s">
        <v>6184</v>
      </c>
      <c r="C2354" t="s">
        <v>21</v>
      </c>
      <c r="D2354" t="s">
        <v>22</v>
      </c>
      <c r="E2354" t="s">
        <v>23</v>
      </c>
      <c r="F2354" t="s">
        <v>41</v>
      </c>
      <c r="G2354" t="s">
        <v>42</v>
      </c>
      <c r="H2354" t="s">
        <v>43</v>
      </c>
      <c r="I2354" t="s">
        <v>50</v>
      </c>
      <c r="J2354" t="s">
        <v>6184</v>
      </c>
      <c r="K2354" t="s">
        <v>7246</v>
      </c>
      <c r="L2354" t="s">
        <v>159</v>
      </c>
      <c r="M2354">
        <v>291</v>
      </c>
      <c r="N2354" t="s">
        <v>29</v>
      </c>
      <c r="O2354" t="s">
        <v>63</v>
      </c>
      <c r="P2354" t="s">
        <v>64</v>
      </c>
      <c r="Q2354">
        <v>3</v>
      </c>
      <c r="R2354" t="s">
        <v>37</v>
      </c>
      <c r="S2354">
        <v>1</v>
      </c>
      <c r="T2354" t="s">
        <v>6233</v>
      </c>
    </row>
    <row r="2355" spans="1:20" x14ac:dyDescent="0.3">
      <c r="A2355" t="s">
        <v>2482</v>
      </c>
      <c r="B2355" t="s">
        <v>6823</v>
      </c>
      <c r="C2355" t="s">
        <v>34</v>
      </c>
      <c r="D2355" t="s">
        <v>22</v>
      </c>
      <c r="E2355" t="s">
        <v>23</v>
      </c>
      <c r="F2355" t="s">
        <v>121</v>
      </c>
      <c r="G2355" t="s">
        <v>25</v>
      </c>
      <c r="H2355" t="s">
        <v>49</v>
      </c>
      <c r="I2355" t="s">
        <v>27</v>
      </c>
      <c r="J2355" t="s">
        <v>6823</v>
      </c>
      <c r="K2355" t="s">
        <v>28</v>
      </c>
      <c r="L2355" t="s">
        <v>28</v>
      </c>
      <c r="M2355">
        <v>198</v>
      </c>
      <c r="N2355" t="s">
        <v>140</v>
      </c>
      <c r="O2355" t="s">
        <v>30</v>
      </c>
      <c r="P2355" t="s">
        <v>64</v>
      </c>
      <c r="Q2355">
        <v>4</v>
      </c>
      <c r="R2355" t="s">
        <v>32</v>
      </c>
      <c r="S2355">
        <v>1</v>
      </c>
      <c r="T2355" t="s">
        <v>6544</v>
      </c>
    </row>
    <row r="2356" spans="1:20" x14ac:dyDescent="0.3">
      <c r="A2356" t="s">
        <v>2483</v>
      </c>
      <c r="B2356" t="s">
        <v>6261</v>
      </c>
      <c r="C2356" t="s">
        <v>39</v>
      </c>
      <c r="D2356" t="s">
        <v>22</v>
      </c>
      <c r="E2356" t="s">
        <v>40</v>
      </c>
      <c r="F2356" t="s">
        <v>215</v>
      </c>
      <c r="G2356" t="s">
        <v>42</v>
      </c>
      <c r="H2356" t="s">
        <v>49</v>
      </c>
      <c r="I2356" t="s">
        <v>27</v>
      </c>
      <c r="J2356" t="s">
        <v>6261</v>
      </c>
      <c r="K2356" t="s">
        <v>28</v>
      </c>
      <c r="L2356" t="s">
        <v>28</v>
      </c>
      <c r="M2356">
        <v>225</v>
      </c>
      <c r="N2356" t="s">
        <v>29</v>
      </c>
      <c r="O2356" t="s">
        <v>63</v>
      </c>
      <c r="P2356" t="s">
        <v>107</v>
      </c>
      <c r="Q2356">
        <v>3</v>
      </c>
      <c r="R2356" t="s">
        <v>37</v>
      </c>
      <c r="S2356">
        <v>1</v>
      </c>
      <c r="T2356" t="s">
        <v>6193</v>
      </c>
    </row>
    <row r="2357" spans="1:20" x14ac:dyDescent="0.3">
      <c r="A2357" t="s">
        <v>2484</v>
      </c>
      <c r="B2357" t="s">
        <v>6866</v>
      </c>
      <c r="C2357" t="s">
        <v>46</v>
      </c>
      <c r="D2357" t="s">
        <v>22</v>
      </c>
      <c r="E2357" t="s">
        <v>40</v>
      </c>
      <c r="F2357" t="s">
        <v>47</v>
      </c>
      <c r="G2357" t="s">
        <v>48</v>
      </c>
      <c r="H2357" t="s">
        <v>49</v>
      </c>
      <c r="I2357" t="s">
        <v>27</v>
      </c>
      <c r="J2357" t="s">
        <v>6866</v>
      </c>
      <c r="K2357" t="s">
        <v>28</v>
      </c>
      <c r="L2357" t="s">
        <v>28</v>
      </c>
      <c r="M2357">
        <v>703</v>
      </c>
      <c r="N2357" t="s">
        <v>29</v>
      </c>
      <c r="O2357" t="s">
        <v>30</v>
      </c>
      <c r="P2357" t="s">
        <v>31</v>
      </c>
      <c r="Q2357">
        <v>4</v>
      </c>
      <c r="R2357" t="s">
        <v>32</v>
      </c>
      <c r="S2357">
        <v>2</v>
      </c>
      <c r="T2357" t="s">
        <v>6276</v>
      </c>
    </row>
    <row r="2358" spans="1:20" x14ac:dyDescent="0.3">
      <c r="A2358" t="s">
        <v>2485</v>
      </c>
      <c r="B2358" t="s">
        <v>7369</v>
      </c>
      <c r="C2358" t="s">
        <v>55</v>
      </c>
      <c r="D2358" t="s">
        <v>56</v>
      </c>
      <c r="E2358" t="s">
        <v>23</v>
      </c>
      <c r="F2358" t="s">
        <v>57</v>
      </c>
      <c r="G2358" t="s">
        <v>58</v>
      </c>
      <c r="H2358" t="s">
        <v>43</v>
      </c>
      <c r="I2358" t="s">
        <v>27</v>
      </c>
      <c r="J2358" t="s">
        <v>7369</v>
      </c>
      <c r="K2358" t="s">
        <v>28</v>
      </c>
      <c r="L2358" t="s">
        <v>28</v>
      </c>
      <c r="M2358">
        <v>330</v>
      </c>
      <c r="N2358" t="s">
        <v>52</v>
      </c>
      <c r="O2358" t="s">
        <v>63</v>
      </c>
      <c r="P2358" t="s">
        <v>64</v>
      </c>
      <c r="Q2358">
        <v>3</v>
      </c>
      <c r="R2358" t="s">
        <v>37</v>
      </c>
      <c r="S2358">
        <v>1</v>
      </c>
      <c r="T2358" t="s">
        <v>6393</v>
      </c>
    </row>
    <row r="2359" spans="1:20" x14ac:dyDescent="0.3">
      <c r="A2359" t="s">
        <v>2486</v>
      </c>
      <c r="B2359" t="s">
        <v>7370</v>
      </c>
      <c r="C2359" t="s">
        <v>60</v>
      </c>
      <c r="D2359" t="s">
        <v>56</v>
      </c>
      <c r="E2359" t="s">
        <v>40</v>
      </c>
      <c r="F2359" t="s">
        <v>145</v>
      </c>
      <c r="G2359" t="s">
        <v>62</v>
      </c>
      <c r="H2359" t="s">
        <v>49</v>
      </c>
      <c r="I2359" t="s">
        <v>27</v>
      </c>
      <c r="J2359" t="s">
        <v>7370</v>
      </c>
      <c r="K2359" t="s">
        <v>28</v>
      </c>
      <c r="L2359" t="s">
        <v>28</v>
      </c>
      <c r="M2359">
        <v>552</v>
      </c>
      <c r="N2359" t="s">
        <v>52</v>
      </c>
      <c r="O2359" t="s">
        <v>105</v>
      </c>
      <c r="P2359" t="s">
        <v>133</v>
      </c>
      <c r="Q2359">
        <v>3</v>
      </c>
      <c r="R2359" t="s">
        <v>37</v>
      </c>
      <c r="S2359">
        <v>2</v>
      </c>
      <c r="T2359" t="s">
        <v>6387</v>
      </c>
    </row>
    <row r="2360" spans="1:20" x14ac:dyDescent="0.3">
      <c r="A2360" t="s">
        <v>2487</v>
      </c>
      <c r="B2360" t="s">
        <v>6300</v>
      </c>
      <c r="C2360" t="s">
        <v>66</v>
      </c>
      <c r="D2360" t="s">
        <v>56</v>
      </c>
      <c r="E2360" t="s">
        <v>67</v>
      </c>
      <c r="F2360" t="s">
        <v>99</v>
      </c>
      <c r="G2360" t="s">
        <v>36</v>
      </c>
      <c r="H2360" t="s">
        <v>49</v>
      </c>
      <c r="I2360" t="s">
        <v>27</v>
      </c>
      <c r="J2360" t="s">
        <v>6300</v>
      </c>
      <c r="K2360" t="s">
        <v>28</v>
      </c>
      <c r="L2360" t="s">
        <v>28</v>
      </c>
      <c r="M2360">
        <v>118</v>
      </c>
      <c r="N2360" t="s">
        <v>75</v>
      </c>
      <c r="O2360" t="s">
        <v>63</v>
      </c>
      <c r="P2360" t="s">
        <v>64</v>
      </c>
      <c r="Q2360" t="s">
        <v>95</v>
      </c>
      <c r="R2360" t="s">
        <v>28</v>
      </c>
      <c r="S2360">
        <v>0</v>
      </c>
      <c r="T2360" t="s">
        <v>6381</v>
      </c>
    </row>
    <row r="2361" spans="1:20" x14ac:dyDescent="0.3">
      <c r="A2361" t="s">
        <v>2488</v>
      </c>
      <c r="B2361" t="s">
        <v>6939</v>
      </c>
      <c r="C2361" t="s">
        <v>71</v>
      </c>
      <c r="D2361" t="s">
        <v>72</v>
      </c>
      <c r="E2361" t="s">
        <v>23</v>
      </c>
      <c r="F2361" t="s">
        <v>1047</v>
      </c>
      <c r="G2361" t="s">
        <v>74</v>
      </c>
      <c r="H2361" t="s">
        <v>110</v>
      </c>
      <c r="I2361" t="s">
        <v>50</v>
      </c>
      <c r="J2361" t="s">
        <v>6939</v>
      </c>
      <c r="K2361" t="s">
        <v>6315</v>
      </c>
      <c r="L2361" t="s">
        <v>159</v>
      </c>
      <c r="M2361">
        <v>154</v>
      </c>
      <c r="N2361" t="s">
        <v>29</v>
      </c>
      <c r="O2361" t="s">
        <v>63</v>
      </c>
      <c r="P2361" t="s">
        <v>64</v>
      </c>
      <c r="Q2361" t="s">
        <v>95</v>
      </c>
      <c r="R2361" t="s">
        <v>28</v>
      </c>
      <c r="S2361">
        <v>0</v>
      </c>
      <c r="T2361" t="s">
        <v>6141</v>
      </c>
    </row>
    <row r="2362" spans="1:20" x14ac:dyDescent="0.3">
      <c r="A2362" t="s">
        <v>2489</v>
      </c>
      <c r="B2362" t="s">
        <v>6148</v>
      </c>
      <c r="C2362" t="s">
        <v>77</v>
      </c>
      <c r="D2362" t="s">
        <v>72</v>
      </c>
      <c r="E2362" t="s">
        <v>40</v>
      </c>
      <c r="F2362" t="s">
        <v>78</v>
      </c>
      <c r="G2362" t="s">
        <v>79</v>
      </c>
      <c r="H2362" t="s">
        <v>49</v>
      </c>
      <c r="I2362" t="s">
        <v>27</v>
      </c>
      <c r="J2362" t="s">
        <v>6148</v>
      </c>
      <c r="K2362" t="s">
        <v>28</v>
      </c>
      <c r="L2362" t="s">
        <v>28</v>
      </c>
      <c r="M2362">
        <v>525</v>
      </c>
      <c r="N2362" t="s">
        <v>52</v>
      </c>
      <c r="O2362" t="s">
        <v>105</v>
      </c>
      <c r="P2362" t="s">
        <v>64</v>
      </c>
      <c r="Q2362">
        <v>4</v>
      </c>
      <c r="R2362" t="s">
        <v>32</v>
      </c>
      <c r="S2362">
        <v>1</v>
      </c>
      <c r="T2362" t="s">
        <v>6429</v>
      </c>
    </row>
    <row r="2363" spans="1:20" x14ac:dyDescent="0.3">
      <c r="A2363" t="s">
        <v>2490</v>
      </c>
      <c r="B2363" t="s">
        <v>6711</v>
      </c>
      <c r="C2363" t="s">
        <v>81</v>
      </c>
      <c r="D2363" t="s">
        <v>72</v>
      </c>
      <c r="E2363" t="s">
        <v>23</v>
      </c>
      <c r="F2363" t="s">
        <v>154</v>
      </c>
      <c r="G2363" t="s">
        <v>83</v>
      </c>
      <c r="H2363" t="s">
        <v>43</v>
      </c>
      <c r="I2363" t="s">
        <v>27</v>
      </c>
      <c r="J2363" t="s">
        <v>6711</v>
      </c>
      <c r="K2363" t="s">
        <v>28</v>
      </c>
      <c r="L2363" t="s">
        <v>28</v>
      </c>
      <c r="M2363">
        <v>183</v>
      </c>
      <c r="N2363" t="s">
        <v>29</v>
      </c>
      <c r="O2363" t="s">
        <v>30</v>
      </c>
      <c r="P2363" t="s">
        <v>31</v>
      </c>
      <c r="Q2363">
        <v>3</v>
      </c>
      <c r="R2363" t="s">
        <v>37</v>
      </c>
      <c r="S2363">
        <v>1</v>
      </c>
      <c r="T2363" t="s">
        <v>6283</v>
      </c>
    </row>
    <row r="2364" spans="1:20" x14ac:dyDescent="0.3">
      <c r="A2364" t="s">
        <v>2491</v>
      </c>
      <c r="B2364" t="s">
        <v>6195</v>
      </c>
      <c r="C2364" t="s">
        <v>86</v>
      </c>
      <c r="D2364" t="s">
        <v>87</v>
      </c>
      <c r="E2364" t="s">
        <v>67</v>
      </c>
      <c r="F2364" t="s">
        <v>135</v>
      </c>
      <c r="G2364" t="s">
        <v>89</v>
      </c>
      <c r="H2364" t="s">
        <v>43</v>
      </c>
      <c r="I2364" t="s">
        <v>50</v>
      </c>
      <c r="J2364" t="s">
        <v>6195</v>
      </c>
      <c r="K2364" t="s">
        <v>6379</v>
      </c>
      <c r="L2364" t="s">
        <v>51</v>
      </c>
      <c r="M2364">
        <v>179</v>
      </c>
      <c r="N2364" t="s">
        <v>75</v>
      </c>
      <c r="O2364" t="s">
        <v>30</v>
      </c>
      <c r="P2364" t="s">
        <v>107</v>
      </c>
      <c r="Q2364" t="s">
        <v>95</v>
      </c>
      <c r="R2364" t="s">
        <v>28</v>
      </c>
      <c r="S2364">
        <v>0</v>
      </c>
      <c r="T2364" t="s">
        <v>6393</v>
      </c>
    </row>
    <row r="2365" spans="1:20" x14ac:dyDescent="0.3">
      <c r="A2365" t="s">
        <v>2492</v>
      </c>
      <c r="B2365" t="s">
        <v>6985</v>
      </c>
      <c r="C2365" t="s">
        <v>91</v>
      </c>
      <c r="D2365" t="s">
        <v>87</v>
      </c>
      <c r="E2365" t="s">
        <v>92</v>
      </c>
      <c r="F2365" t="s">
        <v>93</v>
      </c>
      <c r="G2365" t="s">
        <v>94</v>
      </c>
      <c r="H2365" t="s">
        <v>26</v>
      </c>
      <c r="I2365" t="s">
        <v>27</v>
      </c>
      <c r="J2365" t="s">
        <v>6985</v>
      </c>
      <c r="K2365" t="s">
        <v>28</v>
      </c>
      <c r="L2365" t="s">
        <v>28</v>
      </c>
      <c r="M2365">
        <v>178</v>
      </c>
      <c r="N2365" t="s">
        <v>52</v>
      </c>
      <c r="O2365" t="s">
        <v>63</v>
      </c>
      <c r="P2365" t="s">
        <v>64</v>
      </c>
      <c r="Q2365" t="s">
        <v>95</v>
      </c>
      <c r="R2365" t="s">
        <v>28</v>
      </c>
      <c r="S2365">
        <v>0</v>
      </c>
      <c r="T2365" t="s">
        <v>6147</v>
      </c>
    </row>
    <row r="2366" spans="1:20" x14ac:dyDescent="0.3">
      <c r="A2366" t="s">
        <v>2493</v>
      </c>
      <c r="B2366" t="s">
        <v>6511</v>
      </c>
      <c r="C2366" t="s">
        <v>21</v>
      </c>
      <c r="D2366" t="s">
        <v>22</v>
      </c>
      <c r="E2366" t="s">
        <v>23</v>
      </c>
      <c r="F2366" t="s">
        <v>35</v>
      </c>
      <c r="G2366" t="s">
        <v>36</v>
      </c>
      <c r="H2366" t="s">
        <v>26</v>
      </c>
      <c r="I2366" t="s">
        <v>27</v>
      </c>
      <c r="J2366" t="s">
        <v>6511</v>
      </c>
      <c r="K2366" t="s">
        <v>28</v>
      </c>
      <c r="L2366" t="s">
        <v>28</v>
      </c>
      <c r="M2366">
        <v>807</v>
      </c>
      <c r="N2366" t="s">
        <v>52</v>
      </c>
      <c r="O2366" t="s">
        <v>30</v>
      </c>
      <c r="P2366" t="s">
        <v>133</v>
      </c>
      <c r="Q2366">
        <v>3</v>
      </c>
      <c r="R2366" t="s">
        <v>37</v>
      </c>
      <c r="S2366">
        <v>2</v>
      </c>
      <c r="T2366" t="s">
        <v>6687</v>
      </c>
    </row>
    <row r="2367" spans="1:20" x14ac:dyDescent="0.3">
      <c r="A2367" t="s">
        <v>2494</v>
      </c>
      <c r="B2367" t="s">
        <v>6899</v>
      </c>
      <c r="C2367" t="s">
        <v>34</v>
      </c>
      <c r="D2367" t="s">
        <v>22</v>
      </c>
      <c r="E2367" t="s">
        <v>23</v>
      </c>
      <c r="F2367" t="s">
        <v>35</v>
      </c>
      <c r="G2367" t="s">
        <v>36</v>
      </c>
      <c r="H2367" t="s">
        <v>26</v>
      </c>
      <c r="I2367" t="s">
        <v>27</v>
      </c>
      <c r="J2367" t="s">
        <v>6899</v>
      </c>
      <c r="K2367" t="s">
        <v>28</v>
      </c>
      <c r="L2367" t="s">
        <v>28</v>
      </c>
      <c r="M2367">
        <v>780</v>
      </c>
      <c r="N2367" t="s">
        <v>29</v>
      </c>
      <c r="O2367" t="s">
        <v>30</v>
      </c>
      <c r="P2367" t="s">
        <v>44</v>
      </c>
      <c r="Q2367">
        <v>3</v>
      </c>
      <c r="R2367" t="s">
        <v>37</v>
      </c>
      <c r="S2367">
        <v>2</v>
      </c>
      <c r="T2367" t="s">
        <v>6606</v>
      </c>
    </row>
    <row r="2368" spans="1:20" x14ac:dyDescent="0.3">
      <c r="A2368" t="s">
        <v>2495</v>
      </c>
      <c r="B2368" t="s">
        <v>6148</v>
      </c>
      <c r="C2368" t="s">
        <v>39</v>
      </c>
      <c r="D2368" t="s">
        <v>22</v>
      </c>
      <c r="E2368" t="s">
        <v>40</v>
      </c>
      <c r="F2368" t="s">
        <v>174</v>
      </c>
      <c r="G2368" t="s">
        <v>42</v>
      </c>
      <c r="H2368" t="s">
        <v>26</v>
      </c>
      <c r="I2368" t="s">
        <v>50</v>
      </c>
      <c r="J2368" t="s">
        <v>6148</v>
      </c>
      <c r="K2368" t="s">
        <v>6939</v>
      </c>
      <c r="L2368" t="s">
        <v>51</v>
      </c>
      <c r="M2368">
        <v>103</v>
      </c>
      <c r="N2368" t="s">
        <v>52</v>
      </c>
      <c r="O2368" t="s">
        <v>43</v>
      </c>
      <c r="P2368" t="s">
        <v>31</v>
      </c>
      <c r="Q2368" t="s">
        <v>95</v>
      </c>
      <c r="R2368" t="s">
        <v>28</v>
      </c>
      <c r="S2368">
        <v>0</v>
      </c>
      <c r="T2368" t="s">
        <v>6269</v>
      </c>
    </row>
    <row r="2369" spans="1:20" x14ac:dyDescent="0.3">
      <c r="A2369" t="s">
        <v>2496</v>
      </c>
      <c r="B2369" t="s">
        <v>7370</v>
      </c>
      <c r="C2369" t="s">
        <v>46</v>
      </c>
      <c r="D2369" t="s">
        <v>22</v>
      </c>
      <c r="E2369" t="s">
        <v>40</v>
      </c>
      <c r="F2369" t="s">
        <v>101</v>
      </c>
      <c r="G2369" t="s">
        <v>48</v>
      </c>
      <c r="H2369" t="s">
        <v>26</v>
      </c>
      <c r="I2369" t="s">
        <v>50</v>
      </c>
      <c r="J2369" t="s">
        <v>7370</v>
      </c>
      <c r="K2369" t="s">
        <v>7060</v>
      </c>
      <c r="L2369" t="s">
        <v>159</v>
      </c>
      <c r="M2369">
        <v>254</v>
      </c>
      <c r="N2369" t="s">
        <v>29</v>
      </c>
      <c r="O2369" t="s">
        <v>63</v>
      </c>
      <c r="P2369" t="s">
        <v>133</v>
      </c>
      <c r="Q2369">
        <v>3</v>
      </c>
      <c r="R2369" t="s">
        <v>37</v>
      </c>
      <c r="S2369">
        <v>1</v>
      </c>
      <c r="T2369" t="s">
        <v>6134</v>
      </c>
    </row>
    <row r="2370" spans="1:20" x14ac:dyDescent="0.3">
      <c r="A2370" t="s">
        <v>2497</v>
      </c>
      <c r="B2370" t="s">
        <v>6365</v>
      </c>
      <c r="C2370" t="s">
        <v>55</v>
      </c>
      <c r="D2370" t="s">
        <v>56</v>
      </c>
      <c r="E2370" t="s">
        <v>23</v>
      </c>
      <c r="F2370" t="s">
        <v>190</v>
      </c>
      <c r="G2370" t="s">
        <v>58</v>
      </c>
      <c r="H2370" t="s">
        <v>49</v>
      </c>
      <c r="I2370" t="s">
        <v>27</v>
      </c>
      <c r="J2370" t="s">
        <v>6365</v>
      </c>
      <c r="K2370" t="s">
        <v>28</v>
      </c>
      <c r="L2370" t="s">
        <v>28</v>
      </c>
      <c r="M2370">
        <v>360</v>
      </c>
      <c r="N2370" t="s">
        <v>140</v>
      </c>
      <c r="O2370" t="s">
        <v>63</v>
      </c>
      <c r="P2370" t="s">
        <v>64</v>
      </c>
      <c r="Q2370">
        <v>4</v>
      </c>
      <c r="R2370" t="s">
        <v>32</v>
      </c>
      <c r="S2370">
        <v>1</v>
      </c>
      <c r="T2370" t="s">
        <v>6163</v>
      </c>
    </row>
    <row r="2371" spans="1:20" x14ac:dyDescent="0.3">
      <c r="A2371" t="s">
        <v>2498</v>
      </c>
      <c r="B2371" t="s">
        <v>6739</v>
      </c>
      <c r="C2371" t="s">
        <v>60</v>
      </c>
      <c r="D2371" t="s">
        <v>56</v>
      </c>
      <c r="E2371" t="s">
        <v>40</v>
      </c>
      <c r="F2371" t="s">
        <v>104</v>
      </c>
      <c r="G2371" t="s">
        <v>62</v>
      </c>
      <c r="H2371" t="s">
        <v>43</v>
      </c>
      <c r="I2371" t="s">
        <v>27</v>
      </c>
      <c r="J2371" t="s">
        <v>6739</v>
      </c>
      <c r="K2371" t="s">
        <v>28</v>
      </c>
      <c r="L2371" t="s">
        <v>28</v>
      </c>
      <c r="M2371">
        <v>857</v>
      </c>
      <c r="N2371" t="s">
        <v>75</v>
      </c>
      <c r="O2371" t="s">
        <v>43</v>
      </c>
      <c r="P2371" t="s">
        <v>31</v>
      </c>
      <c r="Q2371">
        <v>3</v>
      </c>
      <c r="R2371" t="s">
        <v>37</v>
      </c>
      <c r="S2371">
        <v>2</v>
      </c>
      <c r="T2371" t="s">
        <v>6432</v>
      </c>
    </row>
    <row r="2372" spans="1:20" x14ac:dyDescent="0.3">
      <c r="A2372" t="s">
        <v>2499</v>
      </c>
      <c r="B2372" t="s">
        <v>7315</v>
      </c>
      <c r="C2372" t="s">
        <v>66</v>
      </c>
      <c r="D2372" t="s">
        <v>56</v>
      </c>
      <c r="E2372" t="s">
        <v>67</v>
      </c>
      <c r="F2372" t="s">
        <v>193</v>
      </c>
      <c r="G2372" t="s">
        <v>69</v>
      </c>
      <c r="H2372" t="s">
        <v>43</v>
      </c>
      <c r="I2372" t="s">
        <v>50</v>
      </c>
      <c r="J2372" t="s">
        <v>7315</v>
      </c>
      <c r="K2372" t="s">
        <v>7017</v>
      </c>
      <c r="L2372" t="s">
        <v>51</v>
      </c>
      <c r="M2372">
        <v>425</v>
      </c>
      <c r="N2372" t="s">
        <v>29</v>
      </c>
      <c r="O2372" t="s">
        <v>30</v>
      </c>
      <c r="P2372" t="s">
        <v>107</v>
      </c>
      <c r="Q2372">
        <v>3</v>
      </c>
      <c r="R2372" t="s">
        <v>37</v>
      </c>
      <c r="S2372">
        <v>1</v>
      </c>
      <c r="T2372" t="s">
        <v>6432</v>
      </c>
    </row>
    <row r="2373" spans="1:20" x14ac:dyDescent="0.3">
      <c r="A2373" t="s">
        <v>2500</v>
      </c>
      <c r="B2373" t="s">
        <v>6173</v>
      </c>
      <c r="C2373" t="s">
        <v>71</v>
      </c>
      <c r="D2373" t="s">
        <v>72</v>
      </c>
      <c r="E2373" t="s">
        <v>23</v>
      </c>
      <c r="F2373" t="s">
        <v>150</v>
      </c>
      <c r="G2373" t="s">
        <v>74</v>
      </c>
      <c r="H2373" t="s">
        <v>26</v>
      </c>
      <c r="I2373" t="s">
        <v>27</v>
      </c>
      <c r="J2373" t="s">
        <v>6173</v>
      </c>
      <c r="K2373" t="s">
        <v>28</v>
      </c>
      <c r="L2373" t="s">
        <v>28</v>
      </c>
      <c r="M2373">
        <v>800</v>
      </c>
      <c r="N2373" t="s">
        <v>122</v>
      </c>
      <c r="O2373" t="s">
        <v>43</v>
      </c>
      <c r="P2373" t="s">
        <v>31</v>
      </c>
      <c r="Q2373">
        <v>4</v>
      </c>
      <c r="R2373" t="s">
        <v>32</v>
      </c>
      <c r="S2373">
        <v>2</v>
      </c>
      <c r="T2373" t="s">
        <v>6606</v>
      </c>
    </row>
    <row r="2374" spans="1:20" x14ac:dyDescent="0.3">
      <c r="A2374" t="s">
        <v>2501</v>
      </c>
      <c r="B2374" t="s">
        <v>7118</v>
      </c>
      <c r="C2374" t="s">
        <v>77</v>
      </c>
      <c r="D2374" t="s">
        <v>72</v>
      </c>
      <c r="E2374" t="s">
        <v>40</v>
      </c>
      <c r="F2374" t="s">
        <v>112</v>
      </c>
      <c r="G2374" t="s">
        <v>79</v>
      </c>
      <c r="H2374" t="s">
        <v>43</v>
      </c>
      <c r="I2374" t="s">
        <v>27</v>
      </c>
      <c r="J2374" t="s">
        <v>7118</v>
      </c>
      <c r="K2374" t="s">
        <v>28</v>
      </c>
      <c r="L2374" t="s">
        <v>28</v>
      </c>
      <c r="M2374">
        <v>486</v>
      </c>
      <c r="N2374" t="s">
        <v>122</v>
      </c>
      <c r="O2374" t="s">
        <v>43</v>
      </c>
      <c r="P2374" t="s">
        <v>64</v>
      </c>
      <c r="Q2374">
        <v>3</v>
      </c>
      <c r="R2374" t="s">
        <v>37</v>
      </c>
      <c r="S2374">
        <v>1</v>
      </c>
      <c r="T2374" t="s">
        <v>6202</v>
      </c>
    </row>
    <row r="2375" spans="1:20" x14ac:dyDescent="0.3">
      <c r="A2375" t="s">
        <v>2502</v>
      </c>
      <c r="B2375" t="s">
        <v>6969</v>
      </c>
      <c r="C2375" t="s">
        <v>81</v>
      </c>
      <c r="D2375" t="s">
        <v>72</v>
      </c>
      <c r="E2375" t="s">
        <v>23</v>
      </c>
      <c r="F2375" t="s">
        <v>154</v>
      </c>
      <c r="G2375" t="s">
        <v>83</v>
      </c>
      <c r="H2375" t="s">
        <v>43</v>
      </c>
      <c r="I2375" t="s">
        <v>27</v>
      </c>
      <c r="J2375" t="s">
        <v>6969</v>
      </c>
      <c r="K2375" t="s">
        <v>28</v>
      </c>
      <c r="L2375" t="s">
        <v>28</v>
      </c>
      <c r="M2375">
        <v>131</v>
      </c>
      <c r="N2375" t="s">
        <v>29</v>
      </c>
      <c r="O2375" t="s">
        <v>63</v>
      </c>
      <c r="P2375" t="s">
        <v>31</v>
      </c>
      <c r="Q2375" t="s">
        <v>95</v>
      </c>
      <c r="R2375" t="s">
        <v>28</v>
      </c>
      <c r="S2375">
        <v>0</v>
      </c>
      <c r="T2375" t="s">
        <v>6185</v>
      </c>
    </row>
    <row r="2376" spans="1:20" x14ac:dyDescent="0.3">
      <c r="A2376" t="s">
        <v>2503</v>
      </c>
      <c r="B2376" t="s">
        <v>7371</v>
      </c>
      <c r="C2376" t="s">
        <v>86</v>
      </c>
      <c r="D2376" t="s">
        <v>87</v>
      </c>
      <c r="E2376" t="s">
        <v>67</v>
      </c>
      <c r="F2376" t="s">
        <v>93</v>
      </c>
      <c r="G2376" t="s">
        <v>94</v>
      </c>
      <c r="H2376" t="s">
        <v>26</v>
      </c>
      <c r="I2376" t="s">
        <v>27</v>
      </c>
      <c r="J2376" t="s">
        <v>7371</v>
      </c>
      <c r="K2376" t="s">
        <v>28</v>
      </c>
      <c r="L2376" t="s">
        <v>28</v>
      </c>
      <c r="M2376">
        <v>933</v>
      </c>
      <c r="N2376" t="s">
        <v>29</v>
      </c>
      <c r="O2376" t="s">
        <v>30</v>
      </c>
      <c r="P2376" t="s">
        <v>64</v>
      </c>
      <c r="Q2376">
        <v>4</v>
      </c>
      <c r="R2376" t="s">
        <v>32</v>
      </c>
      <c r="S2376">
        <v>3</v>
      </c>
      <c r="T2376" t="s">
        <v>6381</v>
      </c>
    </row>
    <row r="2377" spans="1:20" x14ac:dyDescent="0.3">
      <c r="A2377" t="s">
        <v>2504</v>
      </c>
      <c r="B2377" t="s">
        <v>6676</v>
      </c>
      <c r="C2377" t="s">
        <v>91</v>
      </c>
      <c r="D2377" t="s">
        <v>87</v>
      </c>
      <c r="E2377" t="s">
        <v>92</v>
      </c>
      <c r="F2377" t="s">
        <v>114</v>
      </c>
      <c r="G2377" t="s">
        <v>94</v>
      </c>
      <c r="H2377" t="s">
        <v>43</v>
      </c>
      <c r="I2377" t="s">
        <v>27</v>
      </c>
      <c r="J2377" t="s">
        <v>6676</v>
      </c>
      <c r="K2377" t="s">
        <v>28</v>
      </c>
      <c r="L2377" t="s">
        <v>28</v>
      </c>
      <c r="M2377">
        <v>766</v>
      </c>
      <c r="N2377" t="s">
        <v>52</v>
      </c>
      <c r="O2377" t="s">
        <v>30</v>
      </c>
      <c r="P2377" t="s">
        <v>64</v>
      </c>
      <c r="Q2377">
        <v>3</v>
      </c>
      <c r="R2377" t="s">
        <v>37</v>
      </c>
      <c r="S2377">
        <v>2</v>
      </c>
      <c r="T2377" t="s">
        <v>6504</v>
      </c>
    </row>
    <row r="2378" spans="1:20" x14ac:dyDescent="0.3">
      <c r="A2378" t="s">
        <v>2505</v>
      </c>
      <c r="B2378" t="s">
        <v>7372</v>
      </c>
      <c r="C2378" t="s">
        <v>21</v>
      </c>
      <c r="D2378" t="s">
        <v>22</v>
      </c>
      <c r="E2378" t="s">
        <v>23</v>
      </c>
      <c r="F2378" t="s">
        <v>24</v>
      </c>
      <c r="G2378" t="s">
        <v>25</v>
      </c>
      <c r="H2378" t="s">
        <v>26</v>
      </c>
      <c r="I2378" t="s">
        <v>27</v>
      </c>
      <c r="J2378" t="s">
        <v>7372</v>
      </c>
      <c r="K2378" t="s">
        <v>28</v>
      </c>
      <c r="L2378" t="s">
        <v>28</v>
      </c>
      <c r="M2378">
        <v>406</v>
      </c>
      <c r="N2378" t="s">
        <v>29</v>
      </c>
      <c r="O2378" t="s">
        <v>63</v>
      </c>
      <c r="P2378" t="s">
        <v>107</v>
      </c>
      <c r="Q2378">
        <v>2</v>
      </c>
      <c r="R2378" t="s">
        <v>53</v>
      </c>
      <c r="S2378">
        <v>1</v>
      </c>
      <c r="T2378" t="s">
        <v>6258</v>
      </c>
    </row>
    <row r="2379" spans="1:20" x14ac:dyDescent="0.3">
      <c r="A2379" t="s">
        <v>2506</v>
      </c>
      <c r="B2379" t="s">
        <v>6907</v>
      </c>
      <c r="C2379" t="s">
        <v>34</v>
      </c>
      <c r="D2379" t="s">
        <v>22</v>
      </c>
      <c r="E2379" t="s">
        <v>23</v>
      </c>
      <c r="F2379" t="s">
        <v>35</v>
      </c>
      <c r="G2379" t="s">
        <v>36</v>
      </c>
      <c r="H2379" t="s">
        <v>26</v>
      </c>
      <c r="I2379" t="s">
        <v>27</v>
      </c>
      <c r="J2379" t="s">
        <v>6907</v>
      </c>
      <c r="K2379" t="s">
        <v>28</v>
      </c>
      <c r="L2379" t="s">
        <v>28</v>
      </c>
      <c r="M2379">
        <v>102</v>
      </c>
      <c r="N2379" t="s">
        <v>52</v>
      </c>
      <c r="O2379" t="s">
        <v>105</v>
      </c>
      <c r="P2379" t="s">
        <v>64</v>
      </c>
      <c r="Q2379" t="s">
        <v>95</v>
      </c>
      <c r="R2379" t="s">
        <v>28</v>
      </c>
      <c r="S2379">
        <v>0</v>
      </c>
      <c r="T2379" t="s">
        <v>6623</v>
      </c>
    </row>
    <row r="2380" spans="1:20" x14ac:dyDescent="0.3">
      <c r="A2380" t="s">
        <v>2507</v>
      </c>
      <c r="B2380" t="s">
        <v>6929</v>
      </c>
      <c r="C2380" t="s">
        <v>39</v>
      </c>
      <c r="D2380" t="s">
        <v>22</v>
      </c>
      <c r="E2380" t="s">
        <v>40</v>
      </c>
      <c r="F2380" t="s">
        <v>215</v>
      </c>
      <c r="G2380" t="s">
        <v>42</v>
      </c>
      <c r="H2380" t="s">
        <v>49</v>
      </c>
      <c r="I2380" t="s">
        <v>27</v>
      </c>
      <c r="J2380" t="s">
        <v>6929</v>
      </c>
      <c r="K2380" t="s">
        <v>28</v>
      </c>
      <c r="L2380" t="s">
        <v>28</v>
      </c>
      <c r="M2380">
        <v>323</v>
      </c>
      <c r="N2380" t="s">
        <v>29</v>
      </c>
      <c r="O2380" t="s">
        <v>63</v>
      </c>
      <c r="P2380" t="s">
        <v>44</v>
      </c>
      <c r="Q2380">
        <v>3</v>
      </c>
      <c r="R2380" t="s">
        <v>37</v>
      </c>
      <c r="S2380">
        <v>1</v>
      </c>
      <c r="T2380" t="s">
        <v>6254</v>
      </c>
    </row>
    <row r="2381" spans="1:20" x14ac:dyDescent="0.3">
      <c r="A2381" t="s">
        <v>2508</v>
      </c>
      <c r="B2381" t="s">
        <v>6778</v>
      </c>
      <c r="C2381" t="s">
        <v>46</v>
      </c>
      <c r="D2381" t="s">
        <v>22</v>
      </c>
      <c r="E2381" t="s">
        <v>40</v>
      </c>
      <c r="F2381" t="s">
        <v>47</v>
      </c>
      <c r="G2381" t="s">
        <v>48</v>
      </c>
      <c r="H2381" t="s">
        <v>49</v>
      </c>
      <c r="I2381" t="s">
        <v>50</v>
      </c>
      <c r="J2381" t="s">
        <v>6778</v>
      </c>
      <c r="K2381" t="s">
        <v>6714</v>
      </c>
      <c r="L2381" t="s">
        <v>51</v>
      </c>
      <c r="M2381">
        <v>604</v>
      </c>
      <c r="N2381" t="s">
        <v>52</v>
      </c>
      <c r="O2381" t="s">
        <v>170</v>
      </c>
      <c r="P2381" t="s">
        <v>31</v>
      </c>
      <c r="Q2381">
        <v>2</v>
      </c>
      <c r="R2381" t="s">
        <v>53</v>
      </c>
      <c r="S2381">
        <v>2</v>
      </c>
      <c r="T2381" t="s">
        <v>6879</v>
      </c>
    </row>
    <row r="2382" spans="1:20" x14ac:dyDescent="0.3">
      <c r="A2382" t="s">
        <v>2509</v>
      </c>
      <c r="B2382" t="s">
        <v>7230</v>
      </c>
      <c r="C2382" t="s">
        <v>55</v>
      </c>
      <c r="D2382" t="s">
        <v>56</v>
      </c>
      <c r="E2382" t="s">
        <v>23</v>
      </c>
      <c r="F2382" t="s">
        <v>147</v>
      </c>
      <c r="G2382" t="s">
        <v>58</v>
      </c>
      <c r="H2382" t="s">
        <v>26</v>
      </c>
      <c r="I2382" t="s">
        <v>27</v>
      </c>
      <c r="J2382" t="s">
        <v>7230</v>
      </c>
      <c r="K2382" t="s">
        <v>28</v>
      </c>
      <c r="L2382" t="s">
        <v>28</v>
      </c>
      <c r="M2382">
        <v>1046</v>
      </c>
      <c r="N2382" t="s">
        <v>52</v>
      </c>
      <c r="O2382" t="s">
        <v>30</v>
      </c>
      <c r="P2382" t="s">
        <v>31</v>
      </c>
      <c r="Q2382">
        <v>3</v>
      </c>
      <c r="R2382" t="s">
        <v>37</v>
      </c>
      <c r="S2382">
        <v>3</v>
      </c>
      <c r="T2382" t="s">
        <v>6264</v>
      </c>
    </row>
    <row r="2383" spans="1:20" x14ac:dyDescent="0.3">
      <c r="A2383" t="s">
        <v>2510</v>
      </c>
      <c r="B2383" t="s">
        <v>6655</v>
      </c>
      <c r="C2383" t="s">
        <v>60</v>
      </c>
      <c r="D2383" t="s">
        <v>56</v>
      </c>
      <c r="E2383" t="s">
        <v>40</v>
      </c>
      <c r="F2383" t="s">
        <v>104</v>
      </c>
      <c r="G2383" t="s">
        <v>62</v>
      </c>
      <c r="H2383" t="s">
        <v>43</v>
      </c>
      <c r="I2383" t="s">
        <v>27</v>
      </c>
      <c r="J2383" t="s">
        <v>6655</v>
      </c>
      <c r="K2383" t="s">
        <v>28</v>
      </c>
      <c r="L2383" t="s">
        <v>28</v>
      </c>
      <c r="M2383">
        <v>378</v>
      </c>
      <c r="N2383" t="s">
        <v>52</v>
      </c>
      <c r="O2383" t="s">
        <v>30</v>
      </c>
      <c r="P2383" t="s">
        <v>133</v>
      </c>
      <c r="Q2383">
        <v>3</v>
      </c>
      <c r="R2383" t="s">
        <v>37</v>
      </c>
      <c r="S2383">
        <v>1</v>
      </c>
      <c r="T2383" t="s">
        <v>6675</v>
      </c>
    </row>
    <row r="2384" spans="1:20" x14ac:dyDescent="0.3">
      <c r="A2384" t="s">
        <v>2511</v>
      </c>
      <c r="B2384" t="s">
        <v>7068</v>
      </c>
      <c r="C2384" t="s">
        <v>66</v>
      </c>
      <c r="D2384" t="s">
        <v>56</v>
      </c>
      <c r="E2384" t="s">
        <v>67</v>
      </c>
      <c r="F2384" t="s">
        <v>193</v>
      </c>
      <c r="G2384" t="s">
        <v>69</v>
      </c>
      <c r="H2384" t="s">
        <v>43</v>
      </c>
      <c r="I2384" t="s">
        <v>27</v>
      </c>
      <c r="J2384" t="s">
        <v>7068</v>
      </c>
      <c r="K2384" t="s">
        <v>28</v>
      </c>
      <c r="L2384" t="s">
        <v>28</v>
      </c>
      <c r="M2384">
        <v>787</v>
      </c>
      <c r="N2384" t="s">
        <v>29</v>
      </c>
      <c r="O2384" t="s">
        <v>30</v>
      </c>
      <c r="P2384" t="s">
        <v>64</v>
      </c>
      <c r="Q2384">
        <v>3</v>
      </c>
      <c r="R2384" t="s">
        <v>37</v>
      </c>
      <c r="S2384">
        <v>2</v>
      </c>
      <c r="T2384" t="s">
        <v>6249</v>
      </c>
    </row>
    <row r="2385" spans="1:20" x14ac:dyDescent="0.3">
      <c r="A2385" t="s">
        <v>2512</v>
      </c>
      <c r="B2385" t="s">
        <v>6929</v>
      </c>
      <c r="C2385" t="s">
        <v>71</v>
      </c>
      <c r="D2385" t="s">
        <v>72</v>
      </c>
      <c r="E2385" t="s">
        <v>23</v>
      </c>
      <c r="F2385" t="s">
        <v>73</v>
      </c>
      <c r="G2385" t="s">
        <v>74</v>
      </c>
      <c r="H2385" t="s">
        <v>49</v>
      </c>
      <c r="I2385" t="s">
        <v>27</v>
      </c>
      <c r="J2385" t="s">
        <v>6929</v>
      </c>
      <c r="K2385" t="s">
        <v>28</v>
      </c>
      <c r="L2385" t="s">
        <v>28</v>
      </c>
      <c r="M2385">
        <v>323</v>
      </c>
      <c r="N2385" t="s">
        <v>52</v>
      </c>
      <c r="O2385" t="s">
        <v>63</v>
      </c>
      <c r="P2385" t="s">
        <v>133</v>
      </c>
      <c r="Q2385">
        <v>4</v>
      </c>
      <c r="R2385" t="s">
        <v>32</v>
      </c>
      <c r="S2385">
        <v>1</v>
      </c>
      <c r="T2385" t="s">
        <v>6264</v>
      </c>
    </row>
    <row r="2386" spans="1:20" x14ac:dyDescent="0.3">
      <c r="A2386" t="s">
        <v>2513</v>
      </c>
      <c r="B2386" t="s">
        <v>7370</v>
      </c>
      <c r="C2386" t="s">
        <v>77</v>
      </c>
      <c r="D2386" t="s">
        <v>72</v>
      </c>
      <c r="E2386" t="s">
        <v>40</v>
      </c>
      <c r="F2386" t="s">
        <v>78</v>
      </c>
      <c r="G2386" t="s">
        <v>79</v>
      </c>
      <c r="H2386" t="s">
        <v>49</v>
      </c>
      <c r="I2386" t="s">
        <v>50</v>
      </c>
      <c r="J2386" t="s">
        <v>7370</v>
      </c>
      <c r="K2386" t="s">
        <v>7373</v>
      </c>
      <c r="L2386" t="s">
        <v>51</v>
      </c>
      <c r="M2386">
        <v>533</v>
      </c>
      <c r="N2386" t="s">
        <v>29</v>
      </c>
      <c r="O2386" t="s">
        <v>63</v>
      </c>
      <c r="P2386" t="s">
        <v>107</v>
      </c>
      <c r="Q2386">
        <v>4</v>
      </c>
      <c r="R2386" t="s">
        <v>32</v>
      </c>
      <c r="S2386">
        <v>1</v>
      </c>
      <c r="T2386" t="s">
        <v>6222</v>
      </c>
    </row>
    <row r="2387" spans="1:20" x14ac:dyDescent="0.3">
      <c r="A2387" t="s">
        <v>2514</v>
      </c>
      <c r="B2387" t="s">
        <v>7279</v>
      </c>
      <c r="C2387" t="s">
        <v>81</v>
      </c>
      <c r="D2387" t="s">
        <v>72</v>
      </c>
      <c r="E2387" t="s">
        <v>23</v>
      </c>
      <c r="F2387" t="s">
        <v>154</v>
      </c>
      <c r="G2387" t="s">
        <v>83</v>
      </c>
      <c r="H2387" t="s">
        <v>43</v>
      </c>
      <c r="I2387" t="s">
        <v>27</v>
      </c>
      <c r="J2387" t="s">
        <v>7279</v>
      </c>
      <c r="K2387" t="s">
        <v>28</v>
      </c>
      <c r="L2387" t="s">
        <v>28</v>
      </c>
      <c r="M2387">
        <v>764</v>
      </c>
      <c r="N2387" t="s">
        <v>122</v>
      </c>
      <c r="O2387" t="s">
        <v>63</v>
      </c>
      <c r="P2387" t="s">
        <v>31</v>
      </c>
      <c r="Q2387">
        <v>4</v>
      </c>
      <c r="R2387" t="s">
        <v>32</v>
      </c>
      <c r="S2387">
        <v>2</v>
      </c>
      <c r="T2387" t="s">
        <v>6207</v>
      </c>
    </row>
    <row r="2388" spans="1:20" x14ac:dyDescent="0.3">
      <c r="A2388" t="s">
        <v>2515</v>
      </c>
      <c r="B2388" t="s">
        <v>6602</v>
      </c>
      <c r="C2388" t="s">
        <v>86</v>
      </c>
      <c r="D2388" t="s">
        <v>87</v>
      </c>
      <c r="E2388" t="s">
        <v>67</v>
      </c>
      <c r="F2388" t="s">
        <v>135</v>
      </c>
      <c r="G2388" t="s">
        <v>89</v>
      </c>
      <c r="H2388" t="s">
        <v>43</v>
      </c>
      <c r="I2388" t="s">
        <v>27</v>
      </c>
      <c r="J2388" t="s">
        <v>6602</v>
      </c>
      <c r="K2388" t="s">
        <v>28</v>
      </c>
      <c r="L2388" t="s">
        <v>28</v>
      </c>
      <c r="M2388">
        <v>190</v>
      </c>
      <c r="N2388" t="s">
        <v>52</v>
      </c>
      <c r="O2388" t="s">
        <v>30</v>
      </c>
      <c r="P2388" t="s">
        <v>31</v>
      </c>
      <c r="Q2388">
        <v>4</v>
      </c>
      <c r="R2388" t="s">
        <v>32</v>
      </c>
      <c r="S2388">
        <v>1</v>
      </c>
      <c r="T2388" t="s">
        <v>6283</v>
      </c>
    </row>
    <row r="2389" spans="1:20" x14ac:dyDescent="0.3">
      <c r="A2389" t="s">
        <v>2516</v>
      </c>
      <c r="B2389" t="s">
        <v>6375</v>
      </c>
      <c r="C2389" t="s">
        <v>91</v>
      </c>
      <c r="D2389" t="s">
        <v>87</v>
      </c>
      <c r="E2389" t="s">
        <v>92</v>
      </c>
      <c r="F2389" t="s">
        <v>114</v>
      </c>
      <c r="G2389" t="s">
        <v>94</v>
      </c>
      <c r="H2389" t="s">
        <v>43</v>
      </c>
      <c r="I2389" t="s">
        <v>50</v>
      </c>
      <c r="J2389" t="s">
        <v>6375</v>
      </c>
      <c r="K2389" t="s">
        <v>7374</v>
      </c>
      <c r="L2389" t="s">
        <v>159</v>
      </c>
      <c r="M2389">
        <v>255</v>
      </c>
      <c r="N2389" t="s">
        <v>122</v>
      </c>
      <c r="O2389" t="s">
        <v>30</v>
      </c>
      <c r="P2389" t="s">
        <v>64</v>
      </c>
      <c r="Q2389">
        <v>1</v>
      </c>
      <c r="R2389" t="s">
        <v>53</v>
      </c>
      <c r="S2389">
        <v>1</v>
      </c>
      <c r="T2389" t="s">
        <v>6155</v>
      </c>
    </row>
    <row r="2390" spans="1:20" x14ac:dyDescent="0.3">
      <c r="A2390" t="s">
        <v>2517</v>
      </c>
      <c r="B2390" t="s">
        <v>6630</v>
      </c>
      <c r="C2390" t="s">
        <v>21</v>
      </c>
      <c r="D2390" t="s">
        <v>22</v>
      </c>
      <c r="E2390" t="s">
        <v>23</v>
      </c>
      <c r="F2390" t="s">
        <v>288</v>
      </c>
      <c r="G2390" t="s">
        <v>25</v>
      </c>
      <c r="H2390" t="s">
        <v>43</v>
      </c>
      <c r="I2390" t="s">
        <v>50</v>
      </c>
      <c r="J2390" t="s">
        <v>6630</v>
      </c>
      <c r="K2390" t="s">
        <v>7375</v>
      </c>
      <c r="L2390" t="s">
        <v>51</v>
      </c>
      <c r="M2390">
        <v>651</v>
      </c>
      <c r="N2390" t="s">
        <v>29</v>
      </c>
      <c r="O2390" t="s">
        <v>105</v>
      </c>
      <c r="P2390" t="s">
        <v>133</v>
      </c>
      <c r="Q2390">
        <v>3</v>
      </c>
      <c r="R2390" t="s">
        <v>37</v>
      </c>
      <c r="S2390">
        <v>2</v>
      </c>
      <c r="T2390" t="s">
        <v>6432</v>
      </c>
    </row>
    <row r="2391" spans="1:20" x14ac:dyDescent="0.3">
      <c r="A2391" t="s">
        <v>2518</v>
      </c>
      <c r="B2391" t="s">
        <v>6937</v>
      </c>
      <c r="C2391" t="s">
        <v>34</v>
      </c>
      <c r="D2391" t="s">
        <v>22</v>
      </c>
      <c r="E2391" t="s">
        <v>23</v>
      </c>
      <c r="F2391" t="s">
        <v>24</v>
      </c>
      <c r="G2391" t="s">
        <v>25</v>
      </c>
      <c r="H2391" t="s">
        <v>26</v>
      </c>
      <c r="I2391" t="s">
        <v>27</v>
      </c>
      <c r="J2391" t="s">
        <v>6937</v>
      </c>
      <c r="K2391" t="s">
        <v>28</v>
      </c>
      <c r="L2391" t="s">
        <v>28</v>
      </c>
      <c r="M2391">
        <v>662</v>
      </c>
      <c r="N2391" t="s">
        <v>52</v>
      </c>
      <c r="O2391" t="s">
        <v>30</v>
      </c>
      <c r="P2391" t="s">
        <v>133</v>
      </c>
      <c r="Q2391">
        <v>4</v>
      </c>
      <c r="R2391" t="s">
        <v>32</v>
      </c>
      <c r="S2391">
        <v>2</v>
      </c>
      <c r="T2391" t="s">
        <v>6147</v>
      </c>
    </row>
    <row r="2392" spans="1:20" x14ac:dyDescent="0.3">
      <c r="A2392" t="s">
        <v>2519</v>
      </c>
      <c r="B2392" t="s">
        <v>7376</v>
      </c>
      <c r="C2392" t="s">
        <v>39</v>
      </c>
      <c r="D2392" t="s">
        <v>22</v>
      </c>
      <c r="E2392" t="s">
        <v>40</v>
      </c>
      <c r="F2392" t="s">
        <v>41</v>
      </c>
      <c r="G2392" t="s">
        <v>42</v>
      </c>
      <c r="H2392" t="s">
        <v>43</v>
      </c>
      <c r="I2392" t="s">
        <v>27</v>
      </c>
      <c r="J2392" t="s">
        <v>7376</v>
      </c>
      <c r="K2392" t="s">
        <v>28</v>
      </c>
      <c r="L2392" t="s">
        <v>28</v>
      </c>
      <c r="M2392">
        <v>568</v>
      </c>
      <c r="N2392" t="s">
        <v>29</v>
      </c>
      <c r="O2392" t="s">
        <v>63</v>
      </c>
      <c r="P2392" t="s">
        <v>107</v>
      </c>
      <c r="Q2392">
        <v>3</v>
      </c>
      <c r="R2392" t="s">
        <v>37</v>
      </c>
      <c r="S2392">
        <v>2</v>
      </c>
      <c r="T2392" t="s">
        <v>6516</v>
      </c>
    </row>
    <row r="2393" spans="1:20" x14ac:dyDescent="0.3">
      <c r="A2393" t="s">
        <v>2520</v>
      </c>
      <c r="B2393" t="s">
        <v>7109</v>
      </c>
      <c r="C2393" t="s">
        <v>46</v>
      </c>
      <c r="D2393" t="s">
        <v>22</v>
      </c>
      <c r="E2393" t="s">
        <v>40</v>
      </c>
      <c r="F2393" t="s">
        <v>143</v>
      </c>
      <c r="G2393" t="s">
        <v>48</v>
      </c>
      <c r="H2393" t="s">
        <v>43</v>
      </c>
      <c r="I2393" t="s">
        <v>27</v>
      </c>
      <c r="J2393" t="s">
        <v>7109</v>
      </c>
      <c r="K2393" t="s">
        <v>28</v>
      </c>
      <c r="L2393" t="s">
        <v>28</v>
      </c>
      <c r="M2393">
        <v>106</v>
      </c>
      <c r="N2393" t="s">
        <v>29</v>
      </c>
      <c r="O2393" t="s">
        <v>30</v>
      </c>
      <c r="P2393" t="s">
        <v>107</v>
      </c>
      <c r="Q2393" t="s">
        <v>95</v>
      </c>
      <c r="R2393" t="s">
        <v>28</v>
      </c>
      <c r="S2393">
        <v>0</v>
      </c>
      <c r="T2393" t="s">
        <v>6509</v>
      </c>
    </row>
    <row r="2394" spans="1:20" x14ac:dyDescent="0.3">
      <c r="A2394" t="s">
        <v>2521</v>
      </c>
      <c r="B2394" t="s">
        <v>6409</v>
      </c>
      <c r="C2394" t="s">
        <v>55</v>
      </c>
      <c r="D2394" t="s">
        <v>56</v>
      </c>
      <c r="E2394" t="s">
        <v>23</v>
      </c>
      <c r="F2394" t="s">
        <v>190</v>
      </c>
      <c r="G2394" t="s">
        <v>58</v>
      </c>
      <c r="H2394" t="s">
        <v>49</v>
      </c>
      <c r="I2394" t="s">
        <v>27</v>
      </c>
      <c r="J2394" t="s">
        <v>6409</v>
      </c>
      <c r="K2394" t="s">
        <v>28</v>
      </c>
      <c r="L2394" t="s">
        <v>28</v>
      </c>
      <c r="M2394">
        <v>829</v>
      </c>
      <c r="N2394" t="s">
        <v>29</v>
      </c>
      <c r="O2394" t="s">
        <v>63</v>
      </c>
      <c r="P2394" t="s">
        <v>64</v>
      </c>
      <c r="Q2394">
        <v>3</v>
      </c>
      <c r="R2394" t="s">
        <v>37</v>
      </c>
      <c r="S2394">
        <v>2</v>
      </c>
      <c r="T2394" t="s">
        <v>6665</v>
      </c>
    </row>
    <row r="2395" spans="1:20" x14ac:dyDescent="0.3">
      <c r="A2395" t="s">
        <v>2522</v>
      </c>
      <c r="B2395" t="s">
        <v>7151</v>
      </c>
      <c r="C2395" t="s">
        <v>60</v>
      </c>
      <c r="D2395" t="s">
        <v>56</v>
      </c>
      <c r="E2395" t="s">
        <v>40</v>
      </c>
      <c r="F2395" t="s">
        <v>104</v>
      </c>
      <c r="G2395" t="s">
        <v>62</v>
      </c>
      <c r="H2395" t="s">
        <v>43</v>
      </c>
      <c r="I2395" t="s">
        <v>50</v>
      </c>
      <c r="J2395" t="s">
        <v>7151</v>
      </c>
      <c r="K2395" t="s">
        <v>7064</v>
      </c>
      <c r="L2395" t="s">
        <v>51</v>
      </c>
      <c r="M2395">
        <v>858</v>
      </c>
      <c r="N2395" t="s">
        <v>75</v>
      </c>
      <c r="O2395" t="s">
        <v>30</v>
      </c>
      <c r="P2395" t="s">
        <v>107</v>
      </c>
      <c r="Q2395">
        <v>3</v>
      </c>
      <c r="R2395" t="s">
        <v>37</v>
      </c>
      <c r="S2395">
        <v>2</v>
      </c>
      <c r="T2395" t="s">
        <v>6155</v>
      </c>
    </row>
    <row r="2396" spans="1:20" x14ac:dyDescent="0.3">
      <c r="A2396" t="s">
        <v>2523</v>
      </c>
      <c r="B2396" t="s">
        <v>7347</v>
      </c>
      <c r="C2396" t="s">
        <v>66</v>
      </c>
      <c r="D2396" t="s">
        <v>56</v>
      </c>
      <c r="E2396" t="s">
        <v>67</v>
      </c>
      <c r="F2396" t="s">
        <v>68</v>
      </c>
      <c r="G2396" t="s">
        <v>69</v>
      </c>
      <c r="H2396" t="s">
        <v>26</v>
      </c>
      <c r="I2396" t="s">
        <v>27</v>
      </c>
      <c r="J2396" t="s">
        <v>7347</v>
      </c>
      <c r="K2396" t="s">
        <v>28</v>
      </c>
      <c r="L2396" t="s">
        <v>28</v>
      </c>
      <c r="M2396">
        <v>832</v>
      </c>
      <c r="N2396" t="s">
        <v>29</v>
      </c>
      <c r="O2396" t="s">
        <v>63</v>
      </c>
      <c r="P2396" t="s">
        <v>31</v>
      </c>
      <c r="Q2396">
        <v>5</v>
      </c>
      <c r="R2396" t="s">
        <v>119</v>
      </c>
      <c r="S2396">
        <v>2</v>
      </c>
      <c r="T2396" t="s">
        <v>6685</v>
      </c>
    </row>
    <row r="2397" spans="1:20" x14ac:dyDescent="0.3">
      <c r="A2397" t="s">
        <v>2524</v>
      </c>
      <c r="B2397" t="s">
        <v>6511</v>
      </c>
      <c r="C2397" t="s">
        <v>71</v>
      </c>
      <c r="D2397" t="s">
        <v>72</v>
      </c>
      <c r="E2397" t="s">
        <v>23</v>
      </c>
      <c r="F2397" t="s">
        <v>150</v>
      </c>
      <c r="G2397" t="s">
        <v>74</v>
      </c>
      <c r="H2397" t="s">
        <v>26</v>
      </c>
      <c r="I2397" t="s">
        <v>27</v>
      </c>
      <c r="J2397" t="s">
        <v>6511</v>
      </c>
      <c r="K2397" t="s">
        <v>28</v>
      </c>
      <c r="L2397" t="s">
        <v>28</v>
      </c>
      <c r="M2397">
        <v>807</v>
      </c>
      <c r="N2397" t="s">
        <v>29</v>
      </c>
      <c r="O2397" t="s">
        <v>43</v>
      </c>
      <c r="P2397" t="s">
        <v>107</v>
      </c>
      <c r="Q2397">
        <v>3</v>
      </c>
      <c r="R2397" t="s">
        <v>37</v>
      </c>
      <c r="S2397">
        <v>2</v>
      </c>
      <c r="T2397" t="s">
        <v>6457</v>
      </c>
    </row>
    <row r="2398" spans="1:20" x14ac:dyDescent="0.3">
      <c r="A2398" t="s">
        <v>2525</v>
      </c>
      <c r="B2398" t="s">
        <v>6929</v>
      </c>
      <c r="C2398" t="s">
        <v>77</v>
      </c>
      <c r="D2398" t="s">
        <v>72</v>
      </c>
      <c r="E2398" t="s">
        <v>40</v>
      </c>
      <c r="F2398" t="s">
        <v>131</v>
      </c>
      <c r="G2398" t="s">
        <v>79</v>
      </c>
      <c r="H2398" t="s">
        <v>26</v>
      </c>
      <c r="I2398" t="s">
        <v>50</v>
      </c>
      <c r="J2398" t="s">
        <v>6929</v>
      </c>
      <c r="K2398" t="s">
        <v>6709</v>
      </c>
      <c r="L2398" t="s">
        <v>51</v>
      </c>
      <c r="M2398">
        <v>165</v>
      </c>
      <c r="N2398" t="s">
        <v>29</v>
      </c>
      <c r="O2398" t="s">
        <v>63</v>
      </c>
      <c r="P2398" t="s">
        <v>64</v>
      </c>
      <c r="Q2398" t="s">
        <v>95</v>
      </c>
      <c r="R2398" t="s">
        <v>28</v>
      </c>
      <c r="S2398">
        <v>0</v>
      </c>
      <c r="T2398" t="s">
        <v>6381</v>
      </c>
    </row>
    <row r="2399" spans="1:20" x14ac:dyDescent="0.3">
      <c r="A2399" t="s">
        <v>2526</v>
      </c>
      <c r="B2399" t="s">
        <v>6351</v>
      </c>
      <c r="C2399" t="s">
        <v>81</v>
      </c>
      <c r="D2399" t="s">
        <v>72</v>
      </c>
      <c r="E2399" t="s">
        <v>23</v>
      </c>
      <c r="F2399" t="s">
        <v>154</v>
      </c>
      <c r="G2399" t="s">
        <v>83</v>
      </c>
      <c r="H2399" t="s">
        <v>43</v>
      </c>
      <c r="I2399" t="s">
        <v>27</v>
      </c>
      <c r="J2399" t="s">
        <v>6351</v>
      </c>
      <c r="K2399" t="s">
        <v>28</v>
      </c>
      <c r="L2399" t="s">
        <v>28</v>
      </c>
      <c r="M2399">
        <v>661</v>
      </c>
      <c r="N2399" t="s">
        <v>52</v>
      </c>
      <c r="O2399" t="s">
        <v>30</v>
      </c>
      <c r="P2399" t="s">
        <v>31</v>
      </c>
      <c r="Q2399">
        <v>3</v>
      </c>
      <c r="R2399" t="s">
        <v>37</v>
      </c>
      <c r="S2399">
        <v>2</v>
      </c>
      <c r="T2399" t="s">
        <v>6196</v>
      </c>
    </row>
    <row r="2400" spans="1:20" x14ac:dyDescent="0.3">
      <c r="A2400" t="s">
        <v>2527</v>
      </c>
      <c r="B2400" t="s">
        <v>6874</v>
      </c>
      <c r="C2400" t="s">
        <v>86</v>
      </c>
      <c r="D2400" t="s">
        <v>87</v>
      </c>
      <c r="E2400" t="s">
        <v>67</v>
      </c>
      <c r="F2400" t="s">
        <v>116</v>
      </c>
      <c r="G2400" t="s">
        <v>89</v>
      </c>
      <c r="H2400" t="s">
        <v>26</v>
      </c>
      <c r="I2400" t="s">
        <v>27</v>
      </c>
      <c r="J2400" t="s">
        <v>6874</v>
      </c>
      <c r="K2400" t="s">
        <v>28</v>
      </c>
      <c r="L2400" t="s">
        <v>28</v>
      </c>
      <c r="M2400">
        <v>287</v>
      </c>
      <c r="N2400" t="s">
        <v>52</v>
      </c>
      <c r="O2400" t="s">
        <v>63</v>
      </c>
      <c r="P2400" t="s">
        <v>31</v>
      </c>
      <c r="Q2400">
        <v>3</v>
      </c>
      <c r="R2400" t="s">
        <v>37</v>
      </c>
      <c r="S2400">
        <v>1</v>
      </c>
      <c r="T2400" t="s">
        <v>6204</v>
      </c>
    </row>
    <row r="2401" spans="1:20" x14ac:dyDescent="0.3">
      <c r="A2401" t="s">
        <v>2528</v>
      </c>
      <c r="B2401" t="s">
        <v>7377</v>
      </c>
      <c r="C2401" t="s">
        <v>91</v>
      </c>
      <c r="D2401" t="s">
        <v>87</v>
      </c>
      <c r="E2401" t="s">
        <v>92</v>
      </c>
      <c r="F2401" t="s">
        <v>114</v>
      </c>
      <c r="G2401" t="s">
        <v>94</v>
      </c>
      <c r="H2401" t="s">
        <v>43</v>
      </c>
      <c r="I2401" t="s">
        <v>27</v>
      </c>
      <c r="J2401" t="s">
        <v>7377</v>
      </c>
      <c r="K2401" t="s">
        <v>28</v>
      </c>
      <c r="L2401" t="s">
        <v>28</v>
      </c>
      <c r="M2401">
        <v>99</v>
      </c>
      <c r="N2401" t="s">
        <v>122</v>
      </c>
      <c r="O2401" t="s">
        <v>63</v>
      </c>
      <c r="P2401" t="s">
        <v>64</v>
      </c>
      <c r="Q2401" t="s">
        <v>95</v>
      </c>
      <c r="R2401" t="s">
        <v>28</v>
      </c>
      <c r="S2401">
        <v>0</v>
      </c>
      <c r="T2401" t="s">
        <v>6143</v>
      </c>
    </row>
    <row r="2402" spans="1:20" x14ac:dyDescent="0.3">
      <c r="A2402" t="s">
        <v>2529</v>
      </c>
      <c r="B2402" t="s">
        <v>7116</v>
      </c>
      <c r="C2402" t="s">
        <v>21</v>
      </c>
      <c r="D2402" t="s">
        <v>22</v>
      </c>
      <c r="E2402" t="s">
        <v>23</v>
      </c>
      <c r="F2402" t="s">
        <v>288</v>
      </c>
      <c r="G2402" t="s">
        <v>25</v>
      </c>
      <c r="H2402" t="s">
        <v>43</v>
      </c>
      <c r="I2402" t="s">
        <v>27</v>
      </c>
      <c r="J2402" t="s">
        <v>7116</v>
      </c>
      <c r="K2402" t="s">
        <v>28</v>
      </c>
      <c r="L2402" t="s">
        <v>28</v>
      </c>
      <c r="M2402">
        <v>109</v>
      </c>
      <c r="N2402" t="s">
        <v>75</v>
      </c>
      <c r="O2402" t="s">
        <v>63</v>
      </c>
      <c r="P2402" t="s">
        <v>31</v>
      </c>
      <c r="Q2402" t="s">
        <v>95</v>
      </c>
      <c r="R2402" t="s">
        <v>28</v>
      </c>
      <c r="S2402">
        <v>0</v>
      </c>
      <c r="T2402" t="s">
        <v>6172</v>
      </c>
    </row>
    <row r="2403" spans="1:20" x14ac:dyDescent="0.3">
      <c r="A2403" t="s">
        <v>2530</v>
      </c>
      <c r="B2403" t="s">
        <v>7322</v>
      </c>
      <c r="C2403" t="s">
        <v>34</v>
      </c>
      <c r="D2403" t="s">
        <v>22</v>
      </c>
      <c r="E2403" t="s">
        <v>23</v>
      </c>
      <c r="F2403" t="s">
        <v>99</v>
      </c>
      <c r="G2403" t="s">
        <v>36</v>
      </c>
      <c r="H2403" t="s">
        <v>49</v>
      </c>
      <c r="I2403" t="s">
        <v>27</v>
      </c>
      <c r="J2403" t="s">
        <v>7322</v>
      </c>
      <c r="K2403" t="s">
        <v>28</v>
      </c>
      <c r="L2403" t="s">
        <v>28</v>
      </c>
      <c r="M2403">
        <v>98</v>
      </c>
      <c r="N2403" t="s">
        <v>52</v>
      </c>
      <c r="O2403" t="s">
        <v>105</v>
      </c>
      <c r="P2403" t="s">
        <v>64</v>
      </c>
      <c r="Q2403" t="s">
        <v>95</v>
      </c>
      <c r="R2403" t="s">
        <v>28</v>
      </c>
      <c r="S2403">
        <v>0</v>
      </c>
      <c r="T2403" t="s">
        <v>6152</v>
      </c>
    </row>
    <row r="2404" spans="1:20" x14ac:dyDescent="0.3">
      <c r="A2404" t="s">
        <v>2531</v>
      </c>
      <c r="B2404" t="s">
        <v>6887</v>
      </c>
      <c r="C2404" t="s">
        <v>39</v>
      </c>
      <c r="D2404" t="s">
        <v>22</v>
      </c>
      <c r="E2404" t="s">
        <v>40</v>
      </c>
      <c r="F2404" t="s">
        <v>35</v>
      </c>
      <c r="G2404" t="s">
        <v>36</v>
      </c>
      <c r="H2404" t="s">
        <v>26</v>
      </c>
      <c r="I2404" t="s">
        <v>27</v>
      </c>
      <c r="J2404" t="s">
        <v>6887</v>
      </c>
      <c r="K2404" t="s">
        <v>28</v>
      </c>
      <c r="L2404" t="s">
        <v>28</v>
      </c>
      <c r="M2404">
        <v>823</v>
      </c>
      <c r="N2404" t="s">
        <v>52</v>
      </c>
      <c r="O2404" t="s">
        <v>63</v>
      </c>
      <c r="P2404" t="s">
        <v>64</v>
      </c>
      <c r="Q2404">
        <v>2</v>
      </c>
      <c r="R2404" t="s">
        <v>53</v>
      </c>
      <c r="S2404">
        <v>2</v>
      </c>
      <c r="T2404" t="s">
        <v>6457</v>
      </c>
    </row>
    <row r="2405" spans="1:20" x14ac:dyDescent="0.3">
      <c r="A2405" t="s">
        <v>2532</v>
      </c>
      <c r="B2405" t="s">
        <v>7163</v>
      </c>
      <c r="C2405" t="s">
        <v>46</v>
      </c>
      <c r="D2405" t="s">
        <v>22</v>
      </c>
      <c r="E2405" t="s">
        <v>40</v>
      </c>
      <c r="F2405" t="s">
        <v>101</v>
      </c>
      <c r="G2405" t="s">
        <v>48</v>
      </c>
      <c r="H2405" t="s">
        <v>26</v>
      </c>
      <c r="I2405" t="s">
        <v>27</v>
      </c>
      <c r="J2405" t="s">
        <v>7163</v>
      </c>
      <c r="K2405" t="s">
        <v>28</v>
      </c>
      <c r="L2405" t="s">
        <v>28</v>
      </c>
      <c r="M2405">
        <v>574</v>
      </c>
      <c r="N2405" t="s">
        <v>29</v>
      </c>
      <c r="O2405" t="s">
        <v>30</v>
      </c>
      <c r="P2405" t="s">
        <v>31</v>
      </c>
      <c r="Q2405">
        <v>4</v>
      </c>
      <c r="R2405" t="s">
        <v>32</v>
      </c>
      <c r="S2405">
        <v>2</v>
      </c>
      <c r="T2405" t="s">
        <v>6426</v>
      </c>
    </row>
    <row r="2406" spans="1:20" x14ac:dyDescent="0.3">
      <c r="A2406" t="s">
        <v>2533</v>
      </c>
      <c r="B2406" t="s">
        <v>6300</v>
      </c>
      <c r="C2406" t="s">
        <v>55</v>
      </c>
      <c r="D2406" t="s">
        <v>56</v>
      </c>
      <c r="E2406" t="s">
        <v>23</v>
      </c>
      <c r="F2406" t="s">
        <v>57</v>
      </c>
      <c r="G2406" t="s">
        <v>58</v>
      </c>
      <c r="H2406" t="s">
        <v>43</v>
      </c>
      <c r="I2406" t="s">
        <v>27</v>
      </c>
      <c r="J2406" t="s">
        <v>6300</v>
      </c>
      <c r="K2406" t="s">
        <v>28</v>
      </c>
      <c r="L2406" t="s">
        <v>28</v>
      </c>
      <c r="M2406">
        <v>118</v>
      </c>
      <c r="N2406" t="s">
        <v>122</v>
      </c>
      <c r="O2406" t="s">
        <v>43</v>
      </c>
      <c r="P2406" t="s">
        <v>31</v>
      </c>
      <c r="Q2406" t="s">
        <v>95</v>
      </c>
      <c r="R2406" t="s">
        <v>28</v>
      </c>
      <c r="S2406">
        <v>0</v>
      </c>
      <c r="T2406" t="s">
        <v>6393</v>
      </c>
    </row>
    <row r="2407" spans="1:20" x14ac:dyDescent="0.3">
      <c r="A2407" t="s">
        <v>2534</v>
      </c>
      <c r="B2407" t="s">
        <v>7378</v>
      </c>
      <c r="C2407" t="s">
        <v>60</v>
      </c>
      <c r="D2407" t="s">
        <v>56</v>
      </c>
      <c r="E2407" t="s">
        <v>40</v>
      </c>
      <c r="F2407" t="s">
        <v>190</v>
      </c>
      <c r="G2407" t="s">
        <v>58</v>
      </c>
      <c r="H2407" t="s">
        <v>49</v>
      </c>
      <c r="I2407" t="s">
        <v>27</v>
      </c>
      <c r="J2407" t="s">
        <v>7378</v>
      </c>
      <c r="K2407" t="s">
        <v>28</v>
      </c>
      <c r="L2407" t="s">
        <v>28</v>
      </c>
      <c r="M2407">
        <v>1020</v>
      </c>
      <c r="N2407" t="s">
        <v>52</v>
      </c>
      <c r="O2407" t="s">
        <v>63</v>
      </c>
      <c r="P2407" t="s">
        <v>44</v>
      </c>
      <c r="Q2407">
        <v>4</v>
      </c>
      <c r="R2407" t="s">
        <v>32</v>
      </c>
      <c r="S2407">
        <v>3</v>
      </c>
      <c r="T2407" t="s">
        <v>6371</v>
      </c>
    </row>
    <row r="2408" spans="1:20" x14ac:dyDescent="0.3">
      <c r="A2408" t="s">
        <v>2535</v>
      </c>
      <c r="B2408" t="s">
        <v>6965</v>
      </c>
      <c r="C2408" t="s">
        <v>66</v>
      </c>
      <c r="D2408" t="s">
        <v>56</v>
      </c>
      <c r="E2408" t="s">
        <v>67</v>
      </c>
      <c r="F2408" t="s">
        <v>35</v>
      </c>
      <c r="G2408" t="s">
        <v>36</v>
      </c>
      <c r="H2408" t="s">
        <v>26</v>
      </c>
      <c r="I2408" t="s">
        <v>50</v>
      </c>
      <c r="J2408" t="s">
        <v>6965</v>
      </c>
      <c r="K2408" t="s">
        <v>6838</v>
      </c>
      <c r="L2408" t="s">
        <v>84</v>
      </c>
      <c r="M2408">
        <v>387</v>
      </c>
      <c r="N2408" t="s">
        <v>29</v>
      </c>
      <c r="O2408" t="s">
        <v>63</v>
      </c>
      <c r="P2408" t="s">
        <v>64</v>
      </c>
      <c r="Q2408">
        <v>4</v>
      </c>
      <c r="R2408" t="s">
        <v>32</v>
      </c>
      <c r="S2408">
        <v>1</v>
      </c>
      <c r="T2408" t="s">
        <v>6429</v>
      </c>
    </row>
    <row r="2409" spans="1:20" x14ac:dyDescent="0.3">
      <c r="A2409" t="s">
        <v>2536</v>
      </c>
      <c r="B2409" t="s">
        <v>6971</v>
      </c>
      <c r="C2409" t="s">
        <v>71</v>
      </c>
      <c r="D2409" t="s">
        <v>72</v>
      </c>
      <c r="E2409" t="s">
        <v>23</v>
      </c>
      <c r="F2409" t="s">
        <v>150</v>
      </c>
      <c r="G2409" t="s">
        <v>74</v>
      </c>
      <c r="H2409" t="s">
        <v>26</v>
      </c>
      <c r="I2409" t="s">
        <v>27</v>
      </c>
      <c r="J2409" t="s">
        <v>6971</v>
      </c>
      <c r="K2409" t="s">
        <v>28</v>
      </c>
      <c r="L2409" t="s">
        <v>28</v>
      </c>
      <c r="M2409">
        <v>902</v>
      </c>
      <c r="N2409" t="s">
        <v>140</v>
      </c>
      <c r="O2409" t="s">
        <v>63</v>
      </c>
      <c r="P2409" t="s">
        <v>31</v>
      </c>
      <c r="Q2409">
        <v>3</v>
      </c>
      <c r="R2409" t="s">
        <v>37</v>
      </c>
      <c r="S2409">
        <v>2</v>
      </c>
      <c r="T2409" t="s">
        <v>6623</v>
      </c>
    </row>
    <row r="2410" spans="1:20" x14ac:dyDescent="0.3">
      <c r="A2410" t="s">
        <v>2537</v>
      </c>
      <c r="B2410" t="s">
        <v>7207</v>
      </c>
      <c r="C2410" t="s">
        <v>77</v>
      </c>
      <c r="D2410" t="s">
        <v>72</v>
      </c>
      <c r="E2410" t="s">
        <v>40</v>
      </c>
      <c r="F2410" t="s">
        <v>112</v>
      </c>
      <c r="G2410" t="s">
        <v>79</v>
      </c>
      <c r="H2410" t="s">
        <v>43</v>
      </c>
      <c r="I2410" t="s">
        <v>27</v>
      </c>
      <c r="J2410" t="s">
        <v>7207</v>
      </c>
      <c r="K2410" t="s">
        <v>28</v>
      </c>
      <c r="L2410" t="s">
        <v>28</v>
      </c>
      <c r="M2410">
        <v>818</v>
      </c>
      <c r="N2410" t="s">
        <v>122</v>
      </c>
      <c r="O2410" t="s">
        <v>30</v>
      </c>
      <c r="P2410" t="s">
        <v>107</v>
      </c>
      <c r="Q2410">
        <v>4</v>
      </c>
      <c r="R2410" t="s">
        <v>32</v>
      </c>
      <c r="S2410">
        <v>2</v>
      </c>
      <c r="T2410" t="s">
        <v>6143</v>
      </c>
    </row>
    <row r="2411" spans="1:20" x14ac:dyDescent="0.3">
      <c r="A2411" t="s">
        <v>2538</v>
      </c>
      <c r="B2411" t="s">
        <v>6197</v>
      </c>
      <c r="C2411" t="s">
        <v>81</v>
      </c>
      <c r="D2411" t="s">
        <v>72</v>
      </c>
      <c r="E2411" t="s">
        <v>23</v>
      </c>
      <c r="F2411" t="s">
        <v>82</v>
      </c>
      <c r="G2411" t="s">
        <v>83</v>
      </c>
      <c r="H2411" t="s">
        <v>26</v>
      </c>
      <c r="I2411" t="s">
        <v>50</v>
      </c>
      <c r="J2411" t="s">
        <v>6197</v>
      </c>
      <c r="K2411" t="s">
        <v>7009</v>
      </c>
      <c r="L2411" t="s">
        <v>51</v>
      </c>
      <c r="M2411">
        <v>352</v>
      </c>
      <c r="N2411" t="s">
        <v>29</v>
      </c>
      <c r="O2411" t="s">
        <v>63</v>
      </c>
      <c r="P2411" t="s">
        <v>31</v>
      </c>
      <c r="Q2411">
        <v>2</v>
      </c>
      <c r="R2411" t="s">
        <v>53</v>
      </c>
      <c r="S2411">
        <v>1</v>
      </c>
      <c r="T2411" t="s">
        <v>6187</v>
      </c>
    </row>
    <row r="2412" spans="1:20" x14ac:dyDescent="0.3">
      <c r="A2412" t="s">
        <v>2539</v>
      </c>
      <c r="B2412" t="s">
        <v>7365</v>
      </c>
      <c r="C2412" t="s">
        <v>86</v>
      </c>
      <c r="D2412" t="s">
        <v>87</v>
      </c>
      <c r="E2412" t="s">
        <v>67</v>
      </c>
      <c r="F2412" t="s">
        <v>135</v>
      </c>
      <c r="G2412" t="s">
        <v>89</v>
      </c>
      <c r="H2412" t="s">
        <v>43</v>
      </c>
      <c r="I2412" t="s">
        <v>50</v>
      </c>
      <c r="J2412" t="s">
        <v>7365</v>
      </c>
      <c r="K2412" t="s">
        <v>6821</v>
      </c>
      <c r="L2412" t="s">
        <v>51</v>
      </c>
      <c r="M2412">
        <v>303</v>
      </c>
      <c r="N2412" t="s">
        <v>122</v>
      </c>
      <c r="O2412" t="s">
        <v>43</v>
      </c>
      <c r="P2412" t="s">
        <v>107</v>
      </c>
      <c r="Q2412">
        <v>3</v>
      </c>
      <c r="R2412" t="s">
        <v>37</v>
      </c>
      <c r="S2412">
        <v>1</v>
      </c>
      <c r="T2412" t="s">
        <v>6344</v>
      </c>
    </row>
    <row r="2413" spans="1:20" x14ac:dyDescent="0.3">
      <c r="A2413" t="s">
        <v>2540</v>
      </c>
      <c r="B2413" t="s">
        <v>7143</v>
      </c>
      <c r="C2413" t="s">
        <v>91</v>
      </c>
      <c r="D2413" t="s">
        <v>87</v>
      </c>
      <c r="E2413" t="s">
        <v>92</v>
      </c>
      <c r="F2413" t="s">
        <v>114</v>
      </c>
      <c r="G2413" t="s">
        <v>94</v>
      </c>
      <c r="H2413" t="s">
        <v>43</v>
      </c>
      <c r="I2413" t="s">
        <v>27</v>
      </c>
      <c r="J2413" t="s">
        <v>7143</v>
      </c>
      <c r="K2413" t="s">
        <v>28</v>
      </c>
      <c r="L2413" t="s">
        <v>28</v>
      </c>
      <c r="M2413">
        <v>1064</v>
      </c>
      <c r="N2413" t="s">
        <v>29</v>
      </c>
      <c r="O2413" t="s">
        <v>170</v>
      </c>
      <c r="P2413" t="s">
        <v>133</v>
      </c>
      <c r="Q2413">
        <v>4</v>
      </c>
      <c r="R2413" t="s">
        <v>32</v>
      </c>
      <c r="S2413">
        <v>3</v>
      </c>
      <c r="T2413" t="s">
        <v>6196</v>
      </c>
    </row>
    <row r="2414" spans="1:20" x14ac:dyDescent="0.3">
      <c r="A2414" t="s">
        <v>2541</v>
      </c>
      <c r="B2414" t="s">
        <v>7104</v>
      </c>
      <c r="C2414" t="s">
        <v>21</v>
      </c>
      <c r="D2414" t="s">
        <v>22</v>
      </c>
      <c r="E2414" t="s">
        <v>23</v>
      </c>
      <c r="F2414" t="s">
        <v>121</v>
      </c>
      <c r="G2414" t="s">
        <v>25</v>
      </c>
      <c r="H2414" t="s">
        <v>49</v>
      </c>
      <c r="I2414" t="s">
        <v>27</v>
      </c>
      <c r="J2414" t="s">
        <v>7104</v>
      </c>
      <c r="K2414" t="s">
        <v>28</v>
      </c>
      <c r="L2414" t="s">
        <v>28</v>
      </c>
      <c r="M2414">
        <v>532</v>
      </c>
      <c r="N2414" t="s">
        <v>29</v>
      </c>
      <c r="O2414" t="s">
        <v>63</v>
      </c>
      <c r="P2414" t="s">
        <v>31</v>
      </c>
      <c r="Q2414">
        <v>3</v>
      </c>
      <c r="R2414" t="s">
        <v>37</v>
      </c>
      <c r="S2414">
        <v>1</v>
      </c>
      <c r="T2414" t="s">
        <v>6461</v>
      </c>
    </row>
    <row r="2415" spans="1:20" x14ac:dyDescent="0.3">
      <c r="A2415" t="s">
        <v>2542</v>
      </c>
      <c r="B2415" t="s">
        <v>7077</v>
      </c>
      <c r="C2415" t="s">
        <v>34</v>
      </c>
      <c r="D2415" t="s">
        <v>22</v>
      </c>
      <c r="E2415" t="s">
        <v>23</v>
      </c>
      <c r="F2415" t="s">
        <v>35</v>
      </c>
      <c r="G2415" t="s">
        <v>36</v>
      </c>
      <c r="H2415" t="s">
        <v>26</v>
      </c>
      <c r="I2415" t="s">
        <v>27</v>
      </c>
      <c r="J2415" t="s">
        <v>7077</v>
      </c>
      <c r="K2415" t="s">
        <v>28</v>
      </c>
      <c r="L2415" t="s">
        <v>28</v>
      </c>
      <c r="M2415">
        <v>785</v>
      </c>
      <c r="N2415" t="s">
        <v>52</v>
      </c>
      <c r="O2415" t="s">
        <v>63</v>
      </c>
      <c r="P2415" t="s">
        <v>31</v>
      </c>
      <c r="Q2415">
        <v>2</v>
      </c>
      <c r="R2415" t="s">
        <v>53</v>
      </c>
      <c r="S2415">
        <v>2</v>
      </c>
      <c r="T2415" t="s">
        <v>6360</v>
      </c>
    </row>
    <row r="2416" spans="1:20" x14ac:dyDescent="0.3">
      <c r="A2416" t="s">
        <v>2543</v>
      </c>
      <c r="B2416" t="s">
        <v>6421</v>
      </c>
      <c r="C2416" t="s">
        <v>39</v>
      </c>
      <c r="D2416" t="s">
        <v>22</v>
      </c>
      <c r="E2416" t="s">
        <v>40</v>
      </c>
      <c r="F2416" t="s">
        <v>215</v>
      </c>
      <c r="G2416" t="s">
        <v>42</v>
      </c>
      <c r="H2416" t="s">
        <v>49</v>
      </c>
      <c r="I2416" t="s">
        <v>27</v>
      </c>
      <c r="J2416" t="s">
        <v>6421</v>
      </c>
      <c r="K2416" t="s">
        <v>28</v>
      </c>
      <c r="L2416" t="s">
        <v>28</v>
      </c>
      <c r="M2416">
        <v>520</v>
      </c>
      <c r="N2416" t="s">
        <v>52</v>
      </c>
      <c r="O2416" t="s">
        <v>63</v>
      </c>
      <c r="P2416" t="s">
        <v>64</v>
      </c>
      <c r="Q2416">
        <v>4</v>
      </c>
      <c r="R2416" t="s">
        <v>32</v>
      </c>
      <c r="S2416">
        <v>1</v>
      </c>
      <c r="T2416" t="s">
        <v>6254</v>
      </c>
    </row>
    <row r="2417" spans="1:20" x14ac:dyDescent="0.3">
      <c r="A2417" t="s">
        <v>2544</v>
      </c>
      <c r="B2417" t="s">
        <v>7335</v>
      </c>
      <c r="C2417" t="s">
        <v>46</v>
      </c>
      <c r="D2417" t="s">
        <v>22</v>
      </c>
      <c r="E2417" t="s">
        <v>40</v>
      </c>
      <c r="F2417" t="s">
        <v>101</v>
      </c>
      <c r="G2417" t="s">
        <v>48</v>
      </c>
      <c r="H2417" t="s">
        <v>26</v>
      </c>
      <c r="I2417" t="s">
        <v>27</v>
      </c>
      <c r="J2417" t="s">
        <v>7335</v>
      </c>
      <c r="K2417" t="s">
        <v>28</v>
      </c>
      <c r="L2417" t="s">
        <v>28</v>
      </c>
      <c r="M2417">
        <v>553</v>
      </c>
      <c r="N2417" t="s">
        <v>122</v>
      </c>
      <c r="O2417" t="s">
        <v>63</v>
      </c>
      <c r="P2417" t="s">
        <v>133</v>
      </c>
      <c r="Q2417">
        <v>3</v>
      </c>
      <c r="R2417" t="s">
        <v>37</v>
      </c>
      <c r="S2417">
        <v>2</v>
      </c>
      <c r="T2417" t="s">
        <v>6542</v>
      </c>
    </row>
    <row r="2418" spans="1:20" x14ac:dyDescent="0.3">
      <c r="A2418" t="s">
        <v>2545</v>
      </c>
      <c r="B2418" t="s">
        <v>6757</v>
      </c>
      <c r="C2418" t="s">
        <v>55</v>
      </c>
      <c r="D2418" t="s">
        <v>56</v>
      </c>
      <c r="E2418" t="s">
        <v>23</v>
      </c>
      <c r="F2418" t="s">
        <v>57</v>
      </c>
      <c r="G2418" t="s">
        <v>58</v>
      </c>
      <c r="H2418" t="s">
        <v>43</v>
      </c>
      <c r="I2418" t="s">
        <v>27</v>
      </c>
      <c r="J2418" t="s">
        <v>6757</v>
      </c>
      <c r="K2418" t="s">
        <v>28</v>
      </c>
      <c r="L2418" t="s">
        <v>28</v>
      </c>
      <c r="M2418">
        <v>110</v>
      </c>
      <c r="N2418" t="s">
        <v>29</v>
      </c>
      <c r="O2418" t="s">
        <v>63</v>
      </c>
      <c r="P2418" t="s">
        <v>31</v>
      </c>
      <c r="Q2418" t="s">
        <v>95</v>
      </c>
      <c r="R2418" t="s">
        <v>28</v>
      </c>
      <c r="S2418">
        <v>0</v>
      </c>
      <c r="T2418" t="s">
        <v>6169</v>
      </c>
    </row>
    <row r="2419" spans="1:20" x14ac:dyDescent="0.3">
      <c r="A2419" t="s">
        <v>2546</v>
      </c>
      <c r="B2419" t="s">
        <v>6704</v>
      </c>
      <c r="C2419" t="s">
        <v>60</v>
      </c>
      <c r="D2419" t="s">
        <v>56</v>
      </c>
      <c r="E2419" t="s">
        <v>40</v>
      </c>
      <c r="F2419" t="s">
        <v>104</v>
      </c>
      <c r="G2419" t="s">
        <v>62</v>
      </c>
      <c r="H2419" t="s">
        <v>43</v>
      </c>
      <c r="I2419" t="s">
        <v>27</v>
      </c>
      <c r="J2419" t="s">
        <v>6704</v>
      </c>
      <c r="K2419" t="s">
        <v>28</v>
      </c>
      <c r="L2419" t="s">
        <v>28</v>
      </c>
      <c r="M2419">
        <v>473</v>
      </c>
      <c r="N2419" t="s">
        <v>122</v>
      </c>
      <c r="O2419" t="s">
        <v>105</v>
      </c>
      <c r="P2419" t="s">
        <v>107</v>
      </c>
      <c r="Q2419">
        <v>3</v>
      </c>
      <c r="R2419" t="s">
        <v>37</v>
      </c>
      <c r="S2419">
        <v>1</v>
      </c>
      <c r="T2419" t="s">
        <v>6202</v>
      </c>
    </row>
    <row r="2420" spans="1:20" x14ac:dyDescent="0.3">
      <c r="A2420" t="s">
        <v>2547</v>
      </c>
      <c r="B2420" t="s">
        <v>7379</v>
      </c>
      <c r="C2420" t="s">
        <v>66</v>
      </c>
      <c r="D2420" t="s">
        <v>56</v>
      </c>
      <c r="E2420" t="s">
        <v>67</v>
      </c>
      <c r="F2420" t="s">
        <v>68</v>
      </c>
      <c r="G2420" t="s">
        <v>69</v>
      </c>
      <c r="H2420" t="s">
        <v>26</v>
      </c>
      <c r="I2420" t="s">
        <v>27</v>
      </c>
      <c r="J2420" t="s">
        <v>7379</v>
      </c>
      <c r="K2420" t="s">
        <v>28</v>
      </c>
      <c r="L2420" t="s">
        <v>28</v>
      </c>
      <c r="M2420">
        <v>391</v>
      </c>
      <c r="N2420" t="s">
        <v>52</v>
      </c>
      <c r="O2420" t="s">
        <v>63</v>
      </c>
      <c r="P2420" t="s">
        <v>31</v>
      </c>
      <c r="Q2420">
        <v>4</v>
      </c>
      <c r="R2420" t="s">
        <v>32</v>
      </c>
      <c r="S2420">
        <v>1</v>
      </c>
      <c r="T2420" t="s">
        <v>6309</v>
      </c>
    </row>
    <row r="2421" spans="1:20" x14ac:dyDescent="0.3">
      <c r="A2421" t="s">
        <v>2548</v>
      </c>
      <c r="B2421" t="s">
        <v>6664</v>
      </c>
      <c r="C2421" t="s">
        <v>71</v>
      </c>
      <c r="D2421" t="s">
        <v>72</v>
      </c>
      <c r="E2421" t="s">
        <v>23</v>
      </c>
      <c r="F2421" t="s">
        <v>73</v>
      </c>
      <c r="G2421" t="s">
        <v>74</v>
      </c>
      <c r="H2421" t="s">
        <v>49</v>
      </c>
      <c r="I2421" t="s">
        <v>27</v>
      </c>
      <c r="J2421" t="s">
        <v>6664</v>
      </c>
      <c r="K2421" t="s">
        <v>28</v>
      </c>
      <c r="L2421" t="s">
        <v>28</v>
      </c>
      <c r="M2421">
        <v>467</v>
      </c>
      <c r="N2421" t="s">
        <v>122</v>
      </c>
      <c r="O2421" t="s">
        <v>30</v>
      </c>
      <c r="P2421" t="s">
        <v>133</v>
      </c>
      <c r="Q2421">
        <v>1</v>
      </c>
      <c r="R2421" t="s">
        <v>53</v>
      </c>
      <c r="S2421">
        <v>1</v>
      </c>
      <c r="T2421" t="s">
        <v>6152</v>
      </c>
    </row>
    <row r="2422" spans="1:20" x14ac:dyDescent="0.3">
      <c r="A2422" t="s">
        <v>2549</v>
      </c>
      <c r="B2422" t="s">
        <v>6914</v>
      </c>
      <c r="C2422" t="s">
        <v>77</v>
      </c>
      <c r="D2422" t="s">
        <v>72</v>
      </c>
      <c r="E2422" t="s">
        <v>40</v>
      </c>
      <c r="F2422" t="s">
        <v>131</v>
      </c>
      <c r="G2422" t="s">
        <v>79</v>
      </c>
      <c r="H2422" t="s">
        <v>26</v>
      </c>
      <c r="I2422" t="s">
        <v>27</v>
      </c>
      <c r="J2422" t="s">
        <v>6914</v>
      </c>
      <c r="K2422" t="s">
        <v>28</v>
      </c>
      <c r="L2422" t="s">
        <v>28</v>
      </c>
      <c r="M2422">
        <v>283</v>
      </c>
      <c r="N2422" t="s">
        <v>29</v>
      </c>
      <c r="O2422" t="s">
        <v>63</v>
      </c>
      <c r="P2422" t="s">
        <v>107</v>
      </c>
      <c r="Q2422">
        <v>2</v>
      </c>
      <c r="R2422" t="s">
        <v>53</v>
      </c>
      <c r="S2422">
        <v>1</v>
      </c>
      <c r="T2422" t="s">
        <v>6196</v>
      </c>
    </row>
    <row r="2423" spans="1:20" x14ac:dyDescent="0.3">
      <c r="A2423" t="s">
        <v>2550</v>
      </c>
      <c r="B2423" t="s">
        <v>7236</v>
      </c>
      <c r="C2423" t="s">
        <v>81</v>
      </c>
      <c r="D2423" t="s">
        <v>72</v>
      </c>
      <c r="E2423" t="s">
        <v>23</v>
      </c>
      <c r="F2423" t="s">
        <v>82</v>
      </c>
      <c r="G2423" t="s">
        <v>83</v>
      </c>
      <c r="H2423" t="s">
        <v>26</v>
      </c>
      <c r="I2423" t="s">
        <v>27</v>
      </c>
      <c r="J2423" t="s">
        <v>7236</v>
      </c>
      <c r="K2423" t="s">
        <v>28</v>
      </c>
      <c r="L2423" t="s">
        <v>28</v>
      </c>
      <c r="M2423">
        <v>886</v>
      </c>
      <c r="N2423" t="s">
        <v>52</v>
      </c>
      <c r="O2423" t="s">
        <v>30</v>
      </c>
      <c r="P2423" t="s">
        <v>64</v>
      </c>
      <c r="Q2423">
        <v>3</v>
      </c>
      <c r="R2423" t="s">
        <v>37</v>
      </c>
      <c r="S2423">
        <v>2</v>
      </c>
      <c r="T2423" t="s">
        <v>6258</v>
      </c>
    </row>
    <row r="2424" spans="1:20" x14ac:dyDescent="0.3">
      <c r="A2424" t="s">
        <v>2551</v>
      </c>
      <c r="B2424" t="s">
        <v>7214</v>
      </c>
      <c r="C2424" t="s">
        <v>86</v>
      </c>
      <c r="D2424" t="s">
        <v>87</v>
      </c>
      <c r="E2424" t="s">
        <v>67</v>
      </c>
      <c r="F2424" t="s">
        <v>88</v>
      </c>
      <c r="G2424" t="s">
        <v>89</v>
      </c>
      <c r="H2424" t="s">
        <v>49</v>
      </c>
      <c r="I2424" t="s">
        <v>27</v>
      </c>
      <c r="J2424" t="s">
        <v>7214</v>
      </c>
      <c r="K2424" t="s">
        <v>28</v>
      </c>
      <c r="L2424" t="s">
        <v>28</v>
      </c>
      <c r="M2424">
        <v>940</v>
      </c>
      <c r="N2424" t="s">
        <v>75</v>
      </c>
      <c r="O2424" t="s">
        <v>63</v>
      </c>
      <c r="P2424" t="s">
        <v>107</v>
      </c>
      <c r="Q2424">
        <v>4</v>
      </c>
      <c r="R2424" t="s">
        <v>32</v>
      </c>
      <c r="S2424">
        <v>3</v>
      </c>
      <c r="T2424" t="s">
        <v>6385</v>
      </c>
    </row>
    <row r="2425" spans="1:20" x14ac:dyDescent="0.3">
      <c r="A2425" t="s">
        <v>2552</v>
      </c>
      <c r="B2425" t="s">
        <v>6666</v>
      </c>
      <c r="C2425" t="s">
        <v>91</v>
      </c>
      <c r="D2425" t="s">
        <v>87</v>
      </c>
      <c r="E2425" t="s">
        <v>92</v>
      </c>
      <c r="F2425" t="s">
        <v>114</v>
      </c>
      <c r="G2425" t="s">
        <v>94</v>
      </c>
      <c r="H2425" t="s">
        <v>43</v>
      </c>
      <c r="I2425" t="s">
        <v>27</v>
      </c>
      <c r="J2425" t="s">
        <v>6666</v>
      </c>
      <c r="K2425" t="s">
        <v>28</v>
      </c>
      <c r="L2425" t="s">
        <v>28</v>
      </c>
      <c r="M2425">
        <v>480</v>
      </c>
      <c r="N2425" t="s">
        <v>122</v>
      </c>
      <c r="O2425" t="s">
        <v>63</v>
      </c>
      <c r="P2425" t="s">
        <v>64</v>
      </c>
      <c r="Q2425">
        <v>5</v>
      </c>
      <c r="R2425" t="s">
        <v>119</v>
      </c>
      <c r="S2425">
        <v>1</v>
      </c>
      <c r="T2425" t="s">
        <v>6283</v>
      </c>
    </row>
    <row r="2426" spans="1:20" x14ac:dyDescent="0.3">
      <c r="A2426" t="s">
        <v>2553</v>
      </c>
      <c r="B2426" t="s">
        <v>7092</v>
      </c>
      <c r="C2426" t="s">
        <v>21</v>
      </c>
      <c r="D2426" t="s">
        <v>22</v>
      </c>
      <c r="E2426" t="s">
        <v>23</v>
      </c>
      <c r="F2426" t="s">
        <v>121</v>
      </c>
      <c r="G2426" t="s">
        <v>25</v>
      </c>
      <c r="H2426" t="s">
        <v>49</v>
      </c>
      <c r="I2426" t="s">
        <v>27</v>
      </c>
      <c r="J2426" t="s">
        <v>7092</v>
      </c>
      <c r="K2426" t="s">
        <v>28</v>
      </c>
      <c r="L2426" t="s">
        <v>28</v>
      </c>
      <c r="M2426">
        <v>663</v>
      </c>
      <c r="N2426" t="s">
        <v>29</v>
      </c>
      <c r="O2426" t="s">
        <v>105</v>
      </c>
      <c r="P2426" t="s">
        <v>44</v>
      </c>
      <c r="Q2426">
        <v>3</v>
      </c>
      <c r="R2426" t="s">
        <v>37</v>
      </c>
      <c r="S2426">
        <v>2</v>
      </c>
      <c r="T2426" t="s">
        <v>6772</v>
      </c>
    </row>
    <row r="2427" spans="1:20" x14ac:dyDescent="0.3">
      <c r="A2427" t="s">
        <v>2554</v>
      </c>
      <c r="B2427" t="s">
        <v>6909</v>
      </c>
      <c r="C2427" t="s">
        <v>34</v>
      </c>
      <c r="D2427" t="s">
        <v>22</v>
      </c>
      <c r="E2427" t="s">
        <v>23</v>
      </c>
      <c r="F2427" t="s">
        <v>138</v>
      </c>
      <c r="G2427" t="s">
        <v>36</v>
      </c>
      <c r="H2427" t="s">
        <v>43</v>
      </c>
      <c r="I2427" t="s">
        <v>27</v>
      </c>
      <c r="J2427" t="s">
        <v>6909</v>
      </c>
      <c r="K2427" t="s">
        <v>28</v>
      </c>
      <c r="L2427" t="s">
        <v>28</v>
      </c>
      <c r="M2427">
        <v>885</v>
      </c>
      <c r="N2427" t="s">
        <v>29</v>
      </c>
      <c r="O2427" t="s">
        <v>30</v>
      </c>
      <c r="P2427" t="s">
        <v>31</v>
      </c>
      <c r="Q2427">
        <v>3</v>
      </c>
      <c r="R2427" t="s">
        <v>37</v>
      </c>
      <c r="S2427">
        <v>2</v>
      </c>
      <c r="T2427" t="s">
        <v>6178</v>
      </c>
    </row>
    <row r="2428" spans="1:20" x14ac:dyDescent="0.3">
      <c r="A2428" t="s">
        <v>2555</v>
      </c>
      <c r="B2428" t="s">
        <v>6822</v>
      </c>
      <c r="C2428" t="s">
        <v>39</v>
      </c>
      <c r="D2428" t="s">
        <v>22</v>
      </c>
      <c r="E2428" t="s">
        <v>40</v>
      </c>
      <c r="F2428" t="s">
        <v>174</v>
      </c>
      <c r="G2428" t="s">
        <v>42</v>
      </c>
      <c r="H2428" t="s">
        <v>26</v>
      </c>
      <c r="I2428" t="s">
        <v>27</v>
      </c>
      <c r="J2428" t="s">
        <v>6822</v>
      </c>
      <c r="K2428" t="s">
        <v>28</v>
      </c>
      <c r="L2428" t="s">
        <v>28</v>
      </c>
      <c r="M2428">
        <v>796</v>
      </c>
      <c r="N2428" t="s">
        <v>29</v>
      </c>
      <c r="O2428" t="s">
        <v>105</v>
      </c>
      <c r="P2428" t="s">
        <v>31</v>
      </c>
      <c r="Q2428">
        <v>2</v>
      </c>
      <c r="R2428" t="s">
        <v>53</v>
      </c>
      <c r="S2428">
        <v>2</v>
      </c>
      <c r="T2428" t="s">
        <v>6606</v>
      </c>
    </row>
    <row r="2429" spans="1:20" x14ac:dyDescent="0.3">
      <c r="A2429" t="s">
        <v>2556</v>
      </c>
      <c r="B2429" t="s">
        <v>6275</v>
      </c>
      <c r="C2429" t="s">
        <v>46</v>
      </c>
      <c r="D2429" t="s">
        <v>22</v>
      </c>
      <c r="E2429" t="s">
        <v>40</v>
      </c>
      <c r="F2429" t="s">
        <v>143</v>
      </c>
      <c r="G2429" t="s">
        <v>48</v>
      </c>
      <c r="H2429" t="s">
        <v>43</v>
      </c>
      <c r="I2429" t="s">
        <v>27</v>
      </c>
      <c r="J2429" t="s">
        <v>6275</v>
      </c>
      <c r="K2429" t="s">
        <v>28</v>
      </c>
      <c r="L2429" t="s">
        <v>28</v>
      </c>
      <c r="M2429">
        <v>117</v>
      </c>
      <c r="N2429" t="s">
        <v>29</v>
      </c>
      <c r="O2429" t="s">
        <v>105</v>
      </c>
      <c r="P2429" t="s">
        <v>31</v>
      </c>
      <c r="Q2429" t="s">
        <v>95</v>
      </c>
      <c r="R2429" t="s">
        <v>28</v>
      </c>
      <c r="S2429">
        <v>0</v>
      </c>
      <c r="T2429" t="s">
        <v>6196</v>
      </c>
    </row>
    <row r="2430" spans="1:20" x14ac:dyDescent="0.3">
      <c r="A2430" t="s">
        <v>2557</v>
      </c>
      <c r="B2430" t="s">
        <v>6591</v>
      </c>
      <c r="C2430" t="s">
        <v>55</v>
      </c>
      <c r="D2430" t="s">
        <v>56</v>
      </c>
      <c r="E2430" t="s">
        <v>23</v>
      </c>
      <c r="F2430" t="s">
        <v>190</v>
      </c>
      <c r="G2430" t="s">
        <v>58</v>
      </c>
      <c r="H2430" t="s">
        <v>49</v>
      </c>
      <c r="I2430" t="s">
        <v>50</v>
      </c>
      <c r="J2430" t="s">
        <v>6591</v>
      </c>
      <c r="K2430" t="s">
        <v>7092</v>
      </c>
      <c r="L2430" t="s">
        <v>51</v>
      </c>
      <c r="M2430">
        <v>385</v>
      </c>
      <c r="N2430" t="s">
        <v>122</v>
      </c>
      <c r="O2430" t="s">
        <v>63</v>
      </c>
      <c r="P2430" t="s">
        <v>107</v>
      </c>
      <c r="Q2430">
        <v>3</v>
      </c>
      <c r="R2430" t="s">
        <v>37</v>
      </c>
      <c r="S2430">
        <v>1</v>
      </c>
      <c r="T2430" t="s">
        <v>6724</v>
      </c>
    </row>
    <row r="2431" spans="1:20" x14ac:dyDescent="0.3">
      <c r="A2431" t="s">
        <v>2558</v>
      </c>
      <c r="B2431" t="s">
        <v>7120</v>
      </c>
      <c r="C2431" t="s">
        <v>60</v>
      </c>
      <c r="D2431" t="s">
        <v>56</v>
      </c>
      <c r="E2431" t="s">
        <v>40</v>
      </c>
      <c r="F2431" t="s">
        <v>61</v>
      </c>
      <c r="G2431" t="s">
        <v>62</v>
      </c>
      <c r="H2431" t="s">
        <v>26</v>
      </c>
      <c r="I2431" t="s">
        <v>27</v>
      </c>
      <c r="J2431" t="s">
        <v>7120</v>
      </c>
      <c r="K2431" t="s">
        <v>28</v>
      </c>
      <c r="L2431" t="s">
        <v>28</v>
      </c>
      <c r="M2431">
        <v>640</v>
      </c>
      <c r="N2431" t="s">
        <v>52</v>
      </c>
      <c r="O2431" t="s">
        <v>63</v>
      </c>
      <c r="P2431" t="s">
        <v>107</v>
      </c>
      <c r="Q2431">
        <v>4</v>
      </c>
      <c r="R2431" t="s">
        <v>32</v>
      </c>
      <c r="S2431">
        <v>2</v>
      </c>
      <c r="T2431" t="s">
        <v>6381</v>
      </c>
    </row>
    <row r="2432" spans="1:20" x14ac:dyDescent="0.3">
      <c r="A2432" t="s">
        <v>2559</v>
      </c>
      <c r="B2432" t="s">
        <v>7258</v>
      </c>
      <c r="C2432" t="s">
        <v>66</v>
      </c>
      <c r="D2432" t="s">
        <v>56</v>
      </c>
      <c r="E2432" t="s">
        <v>67</v>
      </c>
      <c r="F2432" t="s">
        <v>358</v>
      </c>
      <c r="G2432" t="s">
        <v>69</v>
      </c>
      <c r="H2432" t="s">
        <v>49</v>
      </c>
      <c r="I2432" t="s">
        <v>50</v>
      </c>
      <c r="J2432" t="s">
        <v>7258</v>
      </c>
      <c r="K2432" t="s">
        <v>6139</v>
      </c>
      <c r="L2432" t="s">
        <v>159</v>
      </c>
      <c r="M2432">
        <v>167</v>
      </c>
      <c r="N2432" t="s">
        <v>52</v>
      </c>
      <c r="O2432" t="s">
        <v>170</v>
      </c>
      <c r="P2432" t="s">
        <v>107</v>
      </c>
      <c r="Q2432" t="s">
        <v>95</v>
      </c>
      <c r="R2432" t="s">
        <v>28</v>
      </c>
      <c r="S2432">
        <v>0</v>
      </c>
      <c r="T2432" t="s">
        <v>6334</v>
      </c>
    </row>
    <row r="2433" spans="1:20" x14ac:dyDescent="0.3">
      <c r="A2433" t="s">
        <v>2560</v>
      </c>
      <c r="B2433" t="s">
        <v>6862</v>
      </c>
      <c r="C2433" t="s">
        <v>71</v>
      </c>
      <c r="D2433" t="s">
        <v>72</v>
      </c>
      <c r="E2433" t="s">
        <v>23</v>
      </c>
      <c r="F2433" t="s">
        <v>150</v>
      </c>
      <c r="G2433" t="s">
        <v>74</v>
      </c>
      <c r="H2433" t="s">
        <v>26</v>
      </c>
      <c r="I2433" t="s">
        <v>27</v>
      </c>
      <c r="J2433" t="s">
        <v>6862</v>
      </c>
      <c r="K2433" t="s">
        <v>28</v>
      </c>
      <c r="L2433" t="s">
        <v>28</v>
      </c>
      <c r="M2433">
        <v>328</v>
      </c>
      <c r="N2433" t="s">
        <v>29</v>
      </c>
      <c r="O2433" t="s">
        <v>63</v>
      </c>
      <c r="P2433" t="s">
        <v>31</v>
      </c>
      <c r="Q2433">
        <v>3</v>
      </c>
      <c r="R2433" t="s">
        <v>37</v>
      </c>
      <c r="S2433">
        <v>1</v>
      </c>
      <c r="T2433" t="s">
        <v>6191</v>
      </c>
    </row>
    <row r="2434" spans="1:20" x14ac:dyDescent="0.3">
      <c r="A2434" t="s">
        <v>2561</v>
      </c>
      <c r="B2434" t="s">
        <v>6908</v>
      </c>
      <c r="C2434" t="s">
        <v>77</v>
      </c>
      <c r="D2434" t="s">
        <v>72</v>
      </c>
      <c r="E2434" t="s">
        <v>40</v>
      </c>
      <c r="F2434" t="s">
        <v>78</v>
      </c>
      <c r="G2434" t="s">
        <v>79</v>
      </c>
      <c r="H2434" t="s">
        <v>49</v>
      </c>
      <c r="I2434" t="s">
        <v>27</v>
      </c>
      <c r="J2434" t="s">
        <v>6908</v>
      </c>
      <c r="K2434" t="s">
        <v>28</v>
      </c>
      <c r="L2434" t="s">
        <v>28</v>
      </c>
      <c r="M2434">
        <v>725</v>
      </c>
      <c r="N2434" t="s">
        <v>52</v>
      </c>
      <c r="O2434" t="s">
        <v>63</v>
      </c>
      <c r="P2434" t="s">
        <v>107</v>
      </c>
      <c r="Q2434">
        <v>3</v>
      </c>
      <c r="R2434" t="s">
        <v>37</v>
      </c>
      <c r="S2434">
        <v>2</v>
      </c>
      <c r="T2434" t="s">
        <v>6826</v>
      </c>
    </row>
    <row r="2435" spans="1:20" x14ac:dyDescent="0.3">
      <c r="A2435" t="s">
        <v>2562</v>
      </c>
      <c r="B2435" t="s">
        <v>6610</v>
      </c>
      <c r="C2435" t="s">
        <v>81</v>
      </c>
      <c r="D2435" t="s">
        <v>72</v>
      </c>
      <c r="E2435" t="s">
        <v>23</v>
      </c>
      <c r="F2435" t="s">
        <v>154</v>
      </c>
      <c r="G2435" t="s">
        <v>83</v>
      </c>
      <c r="H2435" t="s">
        <v>43</v>
      </c>
      <c r="I2435" t="s">
        <v>27</v>
      </c>
      <c r="J2435" t="s">
        <v>6610</v>
      </c>
      <c r="K2435" t="s">
        <v>28</v>
      </c>
      <c r="L2435" t="s">
        <v>28</v>
      </c>
      <c r="M2435">
        <v>462</v>
      </c>
      <c r="N2435" t="s">
        <v>140</v>
      </c>
      <c r="O2435" t="s">
        <v>63</v>
      </c>
      <c r="P2435" t="s">
        <v>64</v>
      </c>
      <c r="Q2435">
        <v>3</v>
      </c>
      <c r="R2435" t="s">
        <v>37</v>
      </c>
      <c r="S2435">
        <v>1</v>
      </c>
      <c r="T2435" t="s">
        <v>6354</v>
      </c>
    </row>
    <row r="2436" spans="1:20" x14ac:dyDescent="0.3">
      <c r="A2436" t="s">
        <v>2563</v>
      </c>
      <c r="B2436" t="s">
        <v>6977</v>
      </c>
      <c r="C2436" t="s">
        <v>86</v>
      </c>
      <c r="D2436" t="s">
        <v>87</v>
      </c>
      <c r="E2436" t="s">
        <v>67</v>
      </c>
      <c r="F2436" t="s">
        <v>135</v>
      </c>
      <c r="G2436" t="s">
        <v>89</v>
      </c>
      <c r="H2436" t="s">
        <v>43</v>
      </c>
      <c r="I2436" t="s">
        <v>50</v>
      </c>
      <c r="J2436" t="s">
        <v>6977</v>
      </c>
      <c r="K2436" t="s">
        <v>6261</v>
      </c>
      <c r="L2436" t="s">
        <v>51</v>
      </c>
      <c r="M2436">
        <v>271</v>
      </c>
      <c r="N2436" t="s">
        <v>29</v>
      </c>
      <c r="O2436" t="s">
        <v>30</v>
      </c>
      <c r="P2436" t="s">
        <v>64</v>
      </c>
      <c r="Q2436">
        <v>3</v>
      </c>
      <c r="R2436" t="s">
        <v>37</v>
      </c>
      <c r="S2436">
        <v>1</v>
      </c>
      <c r="T2436" t="s">
        <v>6516</v>
      </c>
    </row>
    <row r="2437" spans="1:20" x14ac:dyDescent="0.3">
      <c r="A2437" t="s">
        <v>2564</v>
      </c>
      <c r="B2437" t="s">
        <v>6630</v>
      </c>
      <c r="C2437" t="s">
        <v>91</v>
      </c>
      <c r="D2437" t="s">
        <v>87</v>
      </c>
      <c r="E2437" t="s">
        <v>92</v>
      </c>
      <c r="F2437" t="s">
        <v>99</v>
      </c>
      <c r="G2437" t="s">
        <v>36</v>
      </c>
      <c r="H2437" t="s">
        <v>49</v>
      </c>
      <c r="I2437" t="s">
        <v>27</v>
      </c>
      <c r="J2437" t="s">
        <v>6630</v>
      </c>
      <c r="K2437" t="s">
        <v>28</v>
      </c>
      <c r="L2437" t="s">
        <v>28</v>
      </c>
      <c r="M2437">
        <v>739</v>
      </c>
      <c r="N2437" t="s">
        <v>52</v>
      </c>
      <c r="O2437" t="s">
        <v>63</v>
      </c>
      <c r="P2437" t="s">
        <v>64</v>
      </c>
      <c r="Q2437">
        <v>3</v>
      </c>
      <c r="R2437" t="s">
        <v>37</v>
      </c>
      <c r="S2437">
        <v>2</v>
      </c>
      <c r="T2437" t="s">
        <v>6525</v>
      </c>
    </row>
    <row r="2438" spans="1:20" x14ac:dyDescent="0.3">
      <c r="A2438" t="s">
        <v>2565</v>
      </c>
      <c r="B2438" t="s">
        <v>7357</v>
      </c>
      <c r="C2438" t="s">
        <v>21</v>
      </c>
      <c r="D2438" t="s">
        <v>22</v>
      </c>
      <c r="E2438" t="s">
        <v>23</v>
      </c>
      <c r="F2438" t="s">
        <v>41</v>
      </c>
      <c r="G2438" t="s">
        <v>42</v>
      </c>
      <c r="H2438" t="s">
        <v>43</v>
      </c>
      <c r="I2438" t="s">
        <v>27</v>
      </c>
      <c r="J2438" t="s">
        <v>7357</v>
      </c>
      <c r="K2438" t="s">
        <v>28</v>
      </c>
      <c r="L2438" t="s">
        <v>28</v>
      </c>
      <c r="M2438">
        <v>938</v>
      </c>
      <c r="N2438" t="s">
        <v>122</v>
      </c>
      <c r="O2438" t="s">
        <v>63</v>
      </c>
      <c r="P2438" t="s">
        <v>64</v>
      </c>
      <c r="Q2438">
        <v>4</v>
      </c>
      <c r="R2438" t="s">
        <v>32</v>
      </c>
      <c r="S2438">
        <v>3</v>
      </c>
      <c r="T2438" t="s">
        <v>6391</v>
      </c>
    </row>
    <row r="2439" spans="1:20" x14ac:dyDescent="0.3">
      <c r="A2439" t="s">
        <v>2566</v>
      </c>
      <c r="B2439" t="s">
        <v>7293</v>
      </c>
      <c r="C2439" t="s">
        <v>34</v>
      </c>
      <c r="D2439" t="s">
        <v>22</v>
      </c>
      <c r="E2439" t="s">
        <v>23</v>
      </c>
      <c r="F2439" t="s">
        <v>109</v>
      </c>
      <c r="G2439" t="s">
        <v>36</v>
      </c>
      <c r="H2439" t="s">
        <v>110</v>
      </c>
      <c r="I2439" t="s">
        <v>27</v>
      </c>
      <c r="J2439" t="s">
        <v>7293</v>
      </c>
      <c r="K2439" t="s">
        <v>28</v>
      </c>
      <c r="L2439" t="s">
        <v>28</v>
      </c>
      <c r="M2439">
        <v>220</v>
      </c>
      <c r="N2439" t="s">
        <v>29</v>
      </c>
      <c r="O2439" t="s">
        <v>63</v>
      </c>
      <c r="P2439" t="s">
        <v>133</v>
      </c>
      <c r="Q2439">
        <v>1</v>
      </c>
      <c r="R2439" t="s">
        <v>53</v>
      </c>
      <c r="S2439">
        <v>1</v>
      </c>
      <c r="T2439" t="s">
        <v>7380</v>
      </c>
    </row>
    <row r="2440" spans="1:20" x14ac:dyDescent="0.3">
      <c r="A2440" t="s">
        <v>2567</v>
      </c>
      <c r="B2440" t="s">
        <v>6543</v>
      </c>
      <c r="C2440" t="s">
        <v>39</v>
      </c>
      <c r="D2440" t="s">
        <v>22</v>
      </c>
      <c r="E2440" t="s">
        <v>40</v>
      </c>
      <c r="F2440" t="s">
        <v>138</v>
      </c>
      <c r="G2440" t="s">
        <v>36</v>
      </c>
      <c r="H2440" t="s">
        <v>43</v>
      </c>
      <c r="I2440" t="s">
        <v>27</v>
      </c>
      <c r="J2440" t="s">
        <v>6543</v>
      </c>
      <c r="K2440" t="s">
        <v>28</v>
      </c>
      <c r="L2440" t="s">
        <v>28</v>
      </c>
      <c r="M2440">
        <v>798</v>
      </c>
      <c r="N2440" t="s">
        <v>29</v>
      </c>
      <c r="O2440" t="s">
        <v>63</v>
      </c>
      <c r="P2440" t="s">
        <v>107</v>
      </c>
      <c r="Q2440">
        <v>4</v>
      </c>
      <c r="R2440" t="s">
        <v>32</v>
      </c>
      <c r="S2440">
        <v>2</v>
      </c>
      <c r="T2440" t="s">
        <v>6138</v>
      </c>
    </row>
    <row r="2441" spans="1:20" x14ac:dyDescent="0.3">
      <c r="A2441" t="s">
        <v>2568</v>
      </c>
      <c r="B2441" t="s">
        <v>6578</v>
      </c>
      <c r="C2441" t="s">
        <v>46</v>
      </c>
      <c r="D2441" t="s">
        <v>22</v>
      </c>
      <c r="E2441" t="s">
        <v>40</v>
      </c>
      <c r="F2441" t="s">
        <v>101</v>
      </c>
      <c r="G2441" t="s">
        <v>48</v>
      </c>
      <c r="H2441" t="s">
        <v>26</v>
      </c>
      <c r="I2441" t="s">
        <v>50</v>
      </c>
      <c r="J2441" t="s">
        <v>6578</v>
      </c>
      <c r="K2441" t="s">
        <v>7311</v>
      </c>
      <c r="L2441" t="s">
        <v>51</v>
      </c>
      <c r="M2441">
        <v>851</v>
      </c>
      <c r="N2441" t="s">
        <v>75</v>
      </c>
      <c r="O2441" t="s">
        <v>63</v>
      </c>
      <c r="P2441" t="s">
        <v>64</v>
      </c>
      <c r="Q2441">
        <v>4</v>
      </c>
      <c r="R2441" t="s">
        <v>32</v>
      </c>
      <c r="S2441">
        <v>2</v>
      </c>
      <c r="T2441" t="s">
        <v>6237</v>
      </c>
    </row>
    <row r="2442" spans="1:20" x14ac:dyDescent="0.3">
      <c r="A2442" t="s">
        <v>2569</v>
      </c>
      <c r="B2442" t="s">
        <v>6473</v>
      </c>
      <c r="C2442" t="s">
        <v>55</v>
      </c>
      <c r="D2442" t="s">
        <v>56</v>
      </c>
      <c r="E2442" t="s">
        <v>23</v>
      </c>
      <c r="F2442" t="s">
        <v>57</v>
      </c>
      <c r="G2442" t="s">
        <v>58</v>
      </c>
      <c r="H2442" t="s">
        <v>43</v>
      </c>
      <c r="I2442" t="s">
        <v>27</v>
      </c>
      <c r="J2442" t="s">
        <v>6473</v>
      </c>
      <c r="K2442" t="s">
        <v>28</v>
      </c>
      <c r="L2442" t="s">
        <v>28</v>
      </c>
      <c r="M2442">
        <v>466</v>
      </c>
      <c r="N2442" t="s">
        <v>52</v>
      </c>
      <c r="O2442" t="s">
        <v>30</v>
      </c>
      <c r="P2442" t="s">
        <v>64</v>
      </c>
      <c r="Q2442">
        <v>3</v>
      </c>
      <c r="R2442" t="s">
        <v>37</v>
      </c>
      <c r="S2442">
        <v>1</v>
      </c>
      <c r="T2442" t="s">
        <v>6138</v>
      </c>
    </row>
    <row r="2443" spans="1:20" x14ac:dyDescent="0.3">
      <c r="A2443" t="s">
        <v>2570</v>
      </c>
      <c r="B2443" t="s">
        <v>7098</v>
      </c>
      <c r="C2443" t="s">
        <v>60</v>
      </c>
      <c r="D2443" t="s">
        <v>56</v>
      </c>
      <c r="E2443" t="s">
        <v>40</v>
      </c>
      <c r="F2443" t="s">
        <v>61</v>
      </c>
      <c r="G2443" t="s">
        <v>62</v>
      </c>
      <c r="H2443" t="s">
        <v>26</v>
      </c>
      <c r="I2443" t="s">
        <v>27</v>
      </c>
      <c r="J2443" t="s">
        <v>7098</v>
      </c>
      <c r="K2443" t="s">
        <v>28</v>
      </c>
      <c r="L2443" t="s">
        <v>28</v>
      </c>
      <c r="M2443">
        <v>806</v>
      </c>
      <c r="N2443" t="s">
        <v>122</v>
      </c>
      <c r="O2443" t="s">
        <v>63</v>
      </c>
      <c r="P2443" t="s">
        <v>64</v>
      </c>
      <c r="Q2443">
        <v>3</v>
      </c>
      <c r="R2443" t="s">
        <v>37</v>
      </c>
      <c r="S2443">
        <v>2</v>
      </c>
      <c r="T2443" t="s">
        <v>6808</v>
      </c>
    </row>
    <row r="2444" spans="1:20" x14ac:dyDescent="0.3">
      <c r="A2444" t="s">
        <v>2571</v>
      </c>
      <c r="B2444" t="s">
        <v>7301</v>
      </c>
      <c r="C2444" t="s">
        <v>66</v>
      </c>
      <c r="D2444" t="s">
        <v>56</v>
      </c>
      <c r="E2444" t="s">
        <v>67</v>
      </c>
      <c r="F2444" t="s">
        <v>193</v>
      </c>
      <c r="G2444" t="s">
        <v>69</v>
      </c>
      <c r="H2444" t="s">
        <v>43</v>
      </c>
      <c r="I2444" t="s">
        <v>50</v>
      </c>
      <c r="J2444" t="s">
        <v>7301</v>
      </c>
      <c r="K2444" t="s">
        <v>6711</v>
      </c>
      <c r="L2444" t="s">
        <v>51</v>
      </c>
      <c r="M2444">
        <v>157</v>
      </c>
      <c r="N2444" t="s">
        <v>52</v>
      </c>
      <c r="O2444" t="s">
        <v>105</v>
      </c>
      <c r="P2444" t="s">
        <v>107</v>
      </c>
      <c r="Q2444" t="s">
        <v>95</v>
      </c>
      <c r="R2444" t="s">
        <v>28</v>
      </c>
      <c r="S2444">
        <v>0</v>
      </c>
      <c r="T2444" t="s">
        <v>6266</v>
      </c>
    </row>
    <row r="2445" spans="1:20" x14ac:dyDescent="0.3">
      <c r="A2445" t="s">
        <v>2572</v>
      </c>
      <c r="B2445" t="s">
        <v>6716</v>
      </c>
      <c r="C2445" t="s">
        <v>71</v>
      </c>
      <c r="D2445" t="s">
        <v>72</v>
      </c>
      <c r="E2445" t="s">
        <v>23</v>
      </c>
      <c r="F2445" t="s">
        <v>129</v>
      </c>
      <c r="G2445" t="s">
        <v>74</v>
      </c>
      <c r="H2445" t="s">
        <v>43</v>
      </c>
      <c r="I2445" t="s">
        <v>27</v>
      </c>
      <c r="J2445" t="s">
        <v>6716</v>
      </c>
      <c r="K2445" t="s">
        <v>28</v>
      </c>
      <c r="L2445" t="s">
        <v>28</v>
      </c>
      <c r="M2445">
        <v>593</v>
      </c>
      <c r="N2445" t="s">
        <v>29</v>
      </c>
      <c r="O2445" t="s">
        <v>105</v>
      </c>
      <c r="P2445" t="s">
        <v>133</v>
      </c>
      <c r="Q2445">
        <v>1</v>
      </c>
      <c r="R2445" t="s">
        <v>53</v>
      </c>
      <c r="S2445">
        <v>2</v>
      </c>
      <c r="T2445" t="s">
        <v>6509</v>
      </c>
    </row>
    <row r="2446" spans="1:20" x14ac:dyDescent="0.3">
      <c r="A2446" t="s">
        <v>2573</v>
      </c>
      <c r="B2446" t="s">
        <v>6480</v>
      </c>
      <c r="C2446" t="s">
        <v>77</v>
      </c>
      <c r="D2446" t="s">
        <v>72</v>
      </c>
      <c r="E2446" t="s">
        <v>40</v>
      </c>
      <c r="F2446" t="s">
        <v>131</v>
      </c>
      <c r="G2446" t="s">
        <v>79</v>
      </c>
      <c r="H2446" t="s">
        <v>26</v>
      </c>
      <c r="I2446" t="s">
        <v>27</v>
      </c>
      <c r="J2446" t="s">
        <v>6480</v>
      </c>
      <c r="K2446" t="s">
        <v>28</v>
      </c>
      <c r="L2446" t="s">
        <v>28</v>
      </c>
      <c r="M2446">
        <v>119</v>
      </c>
      <c r="N2446" t="s">
        <v>122</v>
      </c>
      <c r="O2446" t="s">
        <v>30</v>
      </c>
      <c r="P2446" t="s">
        <v>64</v>
      </c>
      <c r="Q2446" t="s">
        <v>95</v>
      </c>
      <c r="R2446" t="s">
        <v>28</v>
      </c>
      <c r="S2446">
        <v>0</v>
      </c>
      <c r="T2446" t="s">
        <v>6482</v>
      </c>
    </row>
    <row r="2447" spans="1:20" x14ac:dyDescent="0.3">
      <c r="A2447" t="s">
        <v>2574</v>
      </c>
      <c r="B2447" t="s">
        <v>6437</v>
      </c>
      <c r="C2447" t="s">
        <v>81</v>
      </c>
      <c r="D2447" t="s">
        <v>72</v>
      </c>
      <c r="E2447" t="s">
        <v>23</v>
      </c>
      <c r="F2447" t="s">
        <v>154</v>
      </c>
      <c r="G2447" t="s">
        <v>83</v>
      </c>
      <c r="H2447" t="s">
        <v>43</v>
      </c>
      <c r="I2447" t="s">
        <v>27</v>
      </c>
      <c r="J2447" t="s">
        <v>6437</v>
      </c>
      <c r="K2447" t="s">
        <v>28</v>
      </c>
      <c r="L2447" t="s">
        <v>28</v>
      </c>
      <c r="M2447">
        <v>400</v>
      </c>
      <c r="N2447" t="s">
        <v>52</v>
      </c>
      <c r="O2447" t="s">
        <v>63</v>
      </c>
      <c r="P2447" t="s">
        <v>64</v>
      </c>
      <c r="Q2447">
        <v>4</v>
      </c>
      <c r="R2447" t="s">
        <v>32</v>
      </c>
      <c r="S2447">
        <v>1</v>
      </c>
      <c r="T2447" t="s">
        <v>6432</v>
      </c>
    </row>
    <row r="2448" spans="1:20" x14ac:dyDescent="0.3">
      <c r="A2448" t="s">
        <v>2575</v>
      </c>
      <c r="B2448" t="s">
        <v>6325</v>
      </c>
      <c r="C2448" t="s">
        <v>86</v>
      </c>
      <c r="D2448" t="s">
        <v>87</v>
      </c>
      <c r="E2448" t="s">
        <v>67</v>
      </c>
      <c r="F2448" t="s">
        <v>135</v>
      </c>
      <c r="G2448" t="s">
        <v>89</v>
      </c>
      <c r="H2448" t="s">
        <v>43</v>
      </c>
      <c r="I2448" t="s">
        <v>27</v>
      </c>
      <c r="J2448" t="s">
        <v>6325</v>
      </c>
      <c r="K2448" t="s">
        <v>28</v>
      </c>
      <c r="L2448" t="s">
        <v>28</v>
      </c>
      <c r="M2448">
        <v>953</v>
      </c>
      <c r="N2448" t="s">
        <v>75</v>
      </c>
      <c r="O2448" t="s">
        <v>170</v>
      </c>
      <c r="P2448" t="s">
        <v>31</v>
      </c>
      <c r="Q2448">
        <v>3</v>
      </c>
      <c r="R2448" t="s">
        <v>37</v>
      </c>
      <c r="S2448">
        <v>3</v>
      </c>
      <c r="T2448" t="s">
        <v>6476</v>
      </c>
    </row>
    <row r="2449" spans="1:20" x14ac:dyDescent="0.3">
      <c r="A2449" t="s">
        <v>2576</v>
      </c>
      <c r="B2449" t="s">
        <v>7263</v>
      </c>
      <c r="C2449" t="s">
        <v>91</v>
      </c>
      <c r="D2449" t="s">
        <v>87</v>
      </c>
      <c r="E2449" t="s">
        <v>92</v>
      </c>
      <c r="F2449" t="s">
        <v>93</v>
      </c>
      <c r="G2449" t="s">
        <v>94</v>
      </c>
      <c r="H2449" t="s">
        <v>26</v>
      </c>
      <c r="I2449" t="s">
        <v>27</v>
      </c>
      <c r="J2449" t="s">
        <v>7263</v>
      </c>
      <c r="K2449" t="s">
        <v>28</v>
      </c>
      <c r="L2449" t="s">
        <v>28</v>
      </c>
      <c r="M2449">
        <v>414</v>
      </c>
      <c r="N2449" t="s">
        <v>75</v>
      </c>
      <c r="O2449" t="s">
        <v>63</v>
      </c>
      <c r="P2449" t="s">
        <v>107</v>
      </c>
      <c r="Q2449">
        <v>3</v>
      </c>
      <c r="R2449" t="s">
        <v>37</v>
      </c>
      <c r="S2449">
        <v>1</v>
      </c>
      <c r="T2449" t="s">
        <v>6363</v>
      </c>
    </row>
    <row r="2450" spans="1:20" x14ac:dyDescent="0.3">
      <c r="A2450" t="s">
        <v>2577</v>
      </c>
      <c r="B2450" t="s">
        <v>7016</v>
      </c>
      <c r="C2450" t="s">
        <v>21</v>
      </c>
      <c r="D2450" t="s">
        <v>22</v>
      </c>
      <c r="E2450" t="s">
        <v>23</v>
      </c>
      <c r="F2450" t="s">
        <v>288</v>
      </c>
      <c r="G2450" t="s">
        <v>25</v>
      </c>
      <c r="H2450" t="s">
        <v>43</v>
      </c>
      <c r="I2450" t="s">
        <v>27</v>
      </c>
      <c r="J2450" t="s">
        <v>7016</v>
      </c>
      <c r="K2450" t="s">
        <v>28</v>
      </c>
      <c r="L2450" t="s">
        <v>28</v>
      </c>
      <c r="M2450">
        <v>681</v>
      </c>
      <c r="N2450" t="s">
        <v>29</v>
      </c>
      <c r="O2450" t="s">
        <v>43</v>
      </c>
      <c r="P2450" t="s">
        <v>107</v>
      </c>
      <c r="Q2450">
        <v>3</v>
      </c>
      <c r="R2450" t="s">
        <v>37</v>
      </c>
      <c r="S2450">
        <v>2</v>
      </c>
      <c r="T2450" t="s">
        <v>6207</v>
      </c>
    </row>
    <row r="2451" spans="1:20" x14ac:dyDescent="0.3">
      <c r="A2451" t="s">
        <v>2578</v>
      </c>
      <c r="B2451" t="s">
        <v>7381</v>
      </c>
      <c r="C2451" t="s">
        <v>34</v>
      </c>
      <c r="D2451" t="s">
        <v>22</v>
      </c>
      <c r="E2451" t="s">
        <v>23</v>
      </c>
      <c r="F2451" t="s">
        <v>99</v>
      </c>
      <c r="G2451" t="s">
        <v>36</v>
      </c>
      <c r="H2451" t="s">
        <v>49</v>
      </c>
      <c r="I2451" t="s">
        <v>27</v>
      </c>
      <c r="J2451" t="s">
        <v>7381</v>
      </c>
      <c r="K2451" t="s">
        <v>28</v>
      </c>
      <c r="L2451" t="s">
        <v>28</v>
      </c>
      <c r="M2451">
        <v>432</v>
      </c>
      <c r="N2451" t="s">
        <v>29</v>
      </c>
      <c r="O2451" t="s">
        <v>30</v>
      </c>
      <c r="P2451" t="s">
        <v>133</v>
      </c>
      <c r="Q2451">
        <v>3</v>
      </c>
      <c r="R2451" t="s">
        <v>37</v>
      </c>
      <c r="S2451">
        <v>1</v>
      </c>
      <c r="T2451" t="s">
        <v>6616</v>
      </c>
    </row>
    <row r="2452" spans="1:20" x14ac:dyDescent="0.3">
      <c r="A2452" t="s">
        <v>2579</v>
      </c>
      <c r="B2452" t="s">
        <v>7221</v>
      </c>
      <c r="C2452" t="s">
        <v>39</v>
      </c>
      <c r="D2452" t="s">
        <v>22</v>
      </c>
      <c r="E2452" t="s">
        <v>40</v>
      </c>
      <c r="F2452" t="s">
        <v>174</v>
      </c>
      <c r="G2452" t="s">
        <v>42</v>
      </c>
      <c r="H2452" t="s">
        <v>26</v>
      </c>
      <c r="I2452" t="s">
        <v>27</v>
      </c>
      <c r="J2452" t="s">
        <v>7221</v>
      </c>
      <c r="K2452" t="s">
        <v>28</v>
      </c>
      <c r="L2452" t="s">
        <v>28</v>
      </c>
      <c r="M2452">
        <v>993</v>
      </c>
      <c r="N2452" t="s">
        <v>52</v>
      </c>
      <c r="O2452" t="s">
        <v>43</v>
      </c>
      <c r="P2452" t="s">
        <v>133</v>
      </c>
      <c r="Q2452">
        <v>2</v>
      </c>
      <c r="R2452" t="s">
        <v>53</v>
      </c>
      <c r="S2452">
        <v>3</v>
      </c>
      <c r="T2452" t="s">
        <v>6143</v>
      </c>
    </row>
    <row r="2453" spans="1:20" x14ac:dyDescent="0.3">
      <c r="A2453" t="s">
        <v>2580</v>
      </c>
      <c r="B2453" t="s">
        <v>7013</v>
      </c>
      <c r="C2453" t="s">
        <v>46</v>
      </c>
      <c r="D2453" t="s">
        <v>22</v>
      </c>
      <c r="E2453" t="s">
        <v>40</v>
      </c>
      <c r="F2453" t="s">
        <v>47</v>
      </c>
      <c r="G2453" t="s">
        <v>48</v>
      </c>
      <c r="H2453" t="s">
        <v>49</v>
      </c>
      <c r="I2453" t="s">
        <v>50</v>
      </c>
      <c r="J2453" t="s">
        <v>7013</v>
      </c>
      <c r="K2453" t="s">
        <v>6625</v>
      </c>
      <c r="L2453" t="s">
        <v>51</v>
      </c>
      <c r="M2453">
        <v>906</v>
      </c>
      <c r="N2453" t="s">
        <v>52</v>
      </c>
      <c r="O2453" t="s">
        <v>43</v>
      </c>
      <c r="P2453" t="s">
        <v>64</v>
      </c>
      <c r="Q2453">
        <v>3</v>
      </c>
      <c r="R2453" t="s">
        <v>37</v>
      </c>
      <c r="S2453">
        <v>2</v>
      </c>
      <c r="T2453" t="s">
        <v>6387</v>
      </c>
    </row>
    <row r="2454" spans="1:20" x14ac:dyDescent="0.3">
      <c r="A2454" t="s">
        <v>2581</v>
      </c>
      <c r="B2454" t="s">
        <v>7382</v>
      </c>
      <c r="C2454" t="s">
        <v>55</v>
      </c>
      <c r="D2454" t="s">
        <v>56</v>
      </c>
      <c r="E2454" t="s">
        <v>23</v>
      </c>
      <c r="F2454" t="s">
        <v>190</v>
      </c>
      <c r="G2454" t="s">
        <v>58</v>
      </c>
      <c r="H2454" t="s">
        <v>49</v>
      </c>
      <c r="I2454" t="s">
        <v>50</v>
      </c>
      <c r="J2454" t="s">
        <v>7382</v>
      </c>
      <c r="K2454" t="s">
        <v>6681</v>
      </c>
      <c r="L2454" t="s">
        <v>159</v>
      </c>
      <c r="M2454">
        <v>814</v>
      </c>
      <c r="N2454" t="s">
        <v>29</v>
      </c>
      <c r="O2454" t="s">
        <v>63</v>
      </c>
      <c r="P2454" t="s">
        <v>31</v>
      </c>
      <c r="Q2454">
        <v>3</v>
      </c>
      <c r="R2454" t="s">
        <v>37</v>
      </c>
      <c r="S2454">
        <v>2</v>
      </c>
      <c r="T2454" t="s">
        <v>6938</v>
      </c>
    </row>
    <row r="2455" spans="1:20" x14ac:dyDescent="0.3">
      <c r="A2455" t="s">
        <v>2582</v>
      </c>
      <c r="B2455" t="s">
        <v>6555</v>
      </c>
      <c r="C2455" t="s">
        <v>60</v>
      </c>
      <c r="D2455" t="s">
        <v>56</v>
      </c>
      <c r="E2455" t="s">
        <v>40</v>
      </c>
      <c r="F2455" t="s">
        <v>147</v>
      </c>
      <c r="G2455" t="s">
        <v>58</v>
      </c>
      <c r="H2455" t="s">
        <v>26</v>
      </c>
      <c r="I2455" t="s">
        <v>27</v>
      </c>
      <c r="J2455" t="s">
        <v>6555</v>
      </c>
      <c r="K2455" t="s">
        <v>28</v>
      </c>
      <c r="L2455" t="s">
        <v>28</v>
      </c>
      <c r="M2455">
        <v>1043</v>
      </c>
      <c r="N2455" t="s">
        <v>52</v>
      </c>
      <c r="O2455" t="s">
        <v>63</v>
      </c>
      <c r="P2455" t="s">
        <v>64</v>
      </c>
      <c r="Q2455">
        <v>4</v>
      </c>
      <c r="R2455" t="s">
        <v>32</v>
      </c>
      <c r="S2455">
        <v>3</v>
      </c>
      <c r="T2455" t="s">
        <v>6145</v>
      </c>
    </row>
    <row r="2456" spans="1:20" x14ac:dyDescent="0.3">
      <c r="A2456" t="s">
        <v>2583</v>
      </c>
      <c r="B2456" t="s">
        <v>7383</v>
      </c>
      <c r="C2456" t="s">
        <v>66</v>
      </c>
      <c r="D2456" t="s">
        <v>56</v>
      </c>
      <c r="E2456" t="s">
        <v>67</v>
      </c>
      <c r="F2456" t="s">
        <v>68</v>
      </c>
      <c r="G2456" t="s">
        <v>69</v>
      </c>
      <c r="H2456" t="s">
        <v>26</v>
      </c>
      <c r="I2456" t="s">
        <v>27</v>
      </c>
      <c r="J2456" t="s">
        <v>7383</v>
      </c>
      <c r="K2456" t="s">
        <v>28</v>
      </c>
      <c r="L2456" t="s">
        <v>28</v>
      </c>
      <c r="M2456">
        <v>951</v>
      </c>
      <c r="N2456" t="s">
        <v>29</v>
      </c>
      <c r="O2456" t="s">
        <v>63</v>
      </c>
      <c r="P2456" t="s">
        <v>44</v>
      </c>
      <c r="Q2456">
        <v>3</v>
      </c>
      <c r="R2456" t="s">
        <v>37</v>
      </c>
      <c r="S2456">
        <v>3</v>
      </c>
      <c r="T2456" t="s">
        <v>6360</v>
      </c>
    </row>
    <row r="2457" spans="1:20" x14ac:dyDescent="0.3">
      <c r="A2457" t="s">
        <v>2584</v>
      </c>
      <c r="B2457" t="s">
        <v>6287</v>
      </c>
      <c r="C2457" t="s">
        <v>71</v>
      </c>
      <c r="D2457" t="s">
        <v>72</v>
      </c>
      <c r="E2457" t="s">
        <v>23</v>
      </c>
      <c r="F2457" t="s">
        <v>150</v>
      </c>
      <c r="G2457" t="s">
        <v>74</v>
      </c>
      <c r="H2457" t="s">
        <v>26</v>
      </c>
      <c r="I2457" t="s">
        <v>27</v>
      </c>
      <c r="J2457" t="s">
        <v>6287</v>
      </c>
      <c r="K2457" t="s">
        <v>28</v>
      </c>
      <c r="L2457" t="s">
        <v>28</v>
      </c>
      <c r="M2457">
        <v>611</v>
      </c>
      <c r="N2457" t="s">
        <v>52</v>
      </c>
      <c r="O2457" t="s">
        <v>43</v>
      </c>
      <c r="P2457" t="s">
        <v>31</v>
      </c>
      <c r="Q2457">
        <v>3</v>
      </c>
      <c r="R2457" t="s">
        <v>37</v>
      </c>
      <c r="S2457">
        <v>2</v>
      </c>
      <c r="T2457" t="s">
        <v>6134</v>
      </c>
    </row>
    <row r="2458" spans="1:20" x14ac:dyDescent="0.3">
      <c r="A2458" t="s">
        <v>2585</v>
      </c>
      <c r="B2458" t="s">
        <v>6893</v>
      </c>
      <c r="C2458" t="s">
        <v>77</v>
      </c>
      <c r="D2458" t="s">
        <v>72</v>
      </c>
      <c r="E2458" t="s">
        <v>40</v>
      </c>
      <c r="F2458" t="s">
        <v>131</v>
      </c>
      <c r="G2458" t="s">
        <v>79</v>
      </c>
      <c r="H2458" t="s">
        <v>26</v>
      </c>
      <c r="I2458" t="s">
        <v>27</v>
      </c>
      <c r="J2458" t="s">
        <v>6893</v>
      </c>
      <c r="K2458" t="s">
        <v>28</v>
      </c>
      <c r="L2458" t="s">
        <v>28</v>
      </c>
      <c r="M2458">
        <v>320</v>
      </c>
      <c r="N2458" t="s">
        <v>75</v>
      </c>
      <c r="O2458" t="s">
        <v>63</v>
      </c>
      <c r="P2458" t="s">
        <v>107</v>
      </c>
      <c r="Q2458">
        <v>3</v>
      </c>
      <c r="R2458" t="s">
        <v>37</v>
      </c>
      <c r="S2458">
        <v>1</v>
      </c>
      <c r="T2458" t="s">
        <v>6334</v>
      </c>
    </row>
    <row r="2459" spans="1:20" x14ac:dyDescent="0.3">
      <c r="A2459" t="s">
        <v>2586</v>
      </c>
      <c r="B2459" t="s">
        <v>6929</v>
      </c>
      <c r="C2459" t="s">
        <v>81</v>
      </c>
      <c r="D2459" t="s">
        <v>72</v>
      </c>
      <c r="E2459" t="s">
        <v>23</v>
      </c>
      <c r="F2459" t="s">
        <v>223</v>
      </c>
      <c r="G2459" t="s">
        <v>83</v>
      </c>
      <c r="H2459" t="s">
        <v>49</v>
      </c>
      <c r="I2459" t="s">
        <v>27</v>
      </c>
      <c r="J2459" t="s">
        <v>6929</v>
      </c>
      <c r="K2459" t="s">
        <v>28</v>
      </c>
      <c r="L2459" t="s">
        <v>28</v>
      </c>
      <c r="M2459">
        <v>323</v>
      </c>
      <c r="N2459" t="s">
        <v>29</v>
      </c>
      <c r="O2459" t="s">
        <v>30</v>
      </c>
      <c r="P2459" t="s">
        <v>31</v>
      </c>
      <c r="Q2459">
        <v>3</v>
      </c>
      <c r="R2459" t="s">
        <v>37</v>
      </c>
      <c r="S2459">
        <v>1</v>
      </c>
      <c r="T2459" t="s">
        <v>6222</v>
      </c>
    </row>
    <row r="2460" spans="1:20" x14ac:dyDescent="0.3">
      <c r="A2460" t="s">
        <v>2587</v>
      </c>
      <c r="B2460" t="s">
        <v>6696</v>
      </c>
      <c r="C2460" t="s">
        <v>86</v>
      </c>
      <c r="D2460" t="s">
        <v>87</v>
      </c>
      <c r="E2460" t="s">
        <v>67</v>
      </c>
      <c r="F2460" t="s">
        <v>114</v>
      </c>
      <c r="G2460" t="s">
        <v>94</v>
      </c>
      <c r="H2460" t="s">
        <v>43</v>
      </c>
      <c r="I2460" t="s">
        <v>50</v>
      </c>
      <c r="J2460" t="s">
        <v>6696</v>
      </c>
      <c r="K2460" t="s">
        <v>6861</v>
      </c>
      <c r="L2460" t="s">
        <v>51</v>
      </c>
      <c r="M2460">
        <v>135</v>
      </c>
      <c r="N2460" t="s">
        <v>122</v>
      </c>
      <c r="O2460" t="s">
        <v>30</v>
      </c>
      <c r="P2460" t="s">
        <v>31</v>
      </c>
      <c r="Q2460" t="s">
        <v>95</v>
      </c>
      <c r="R2460" t="s">
        <v>28</v>
      </c>
      <c r="S2460">
        <v>0</v>
      </c>
      <c r="T2460" t="s">
        <v>6155</v>
      </c>
    </row>
    <row r="2461" spans="1:20" x14ac:dyDescent="0.3">
      <c r="A2461" t="s">
        <v>2588</v>
      </c>
      <c r="B2461" t="s">
        <v>7224</v>
      </c>
      <c r="C2461" t="s">
        <v>91</v>
      </c>
      <c r="D2461" t="s">
        <v>87</v>
      </c>
      <c r="E2461" t="s">
        <v>92</v>
      </c>
      <c r="F2461" t="s">
        <v>35</v>
      </c>
      <c r="G2461" t="s">
        <v>36</v>
      </c>
      <c r="H2461" t="s">
        <v>26</v>
      </c>
      <c r="I2461" t="s">
        <v>50</v>
      </c>
      <c r="J2461" t="s">
        <v>7224</v>
      </c>
      <c r="K2461" t="s">
        <v>6336</v>
      </c>
      <c r="L2461" t="s">
        <v>51</v>
      </c>
      <c r="M2461">
        <v>136</v>
      </c>
      <c r="N2461" t="s">
        <v>29</v>
      </c>
      <c r="O2461" t="s">
        <v>63</v>
      </c>
      <c r="P2461" t="s">
        <v>64</v>
      </c>
      <c r="Q2461" t="s">
        <v>95</v>
      </c>
      <c r="R2461" t="s">
        <v>28</v>
      </c>
      <c r="S2461">
        <v>0</v>
      </c>
      <c r="T2461" t="s">
        <v>6426</v>
      </c>
    </row>
    <row r="2462" spans="1:20" x14ac:dyDescent="0.3">
      <c r="A2462" t="s">
        <v>2589</v>
      </c>
      <c r="B2462" t="s">
        <v>6225</v>
      </c>
      <c r="C2462" t="s">
        <v>21</v>
      </c>
      <c r="D2462" t="s">
        <v>22</v>
      </c>
      <c r="E2462" t="s">
        <v>23</v>
      </c>
      <c r="F2462" t="s">
        <v>138</v>
      </c>
      <c r="G2462" t="s">
        <v>36</v>
      </c>
      <c r="H2462" t="s">
        <v>43</v>
      </c>
      <c r="I2462" t="s">
        <v>27</v>
      </c>
      <c r="J2462" t="s">
        <v>6225</v>
      </c>
      <c r="K2462" t="s">
        <v>28</v>
      </c>
      <c r="L2462" t="s">
        <v>28</v>
      </c>
      <c r="M2462">
        <v>794</v>
      </c>
      <c r="N2462" t="s">
        <v>75</v>
      </c>
      <c r="O2462" t="s">
        <v>43</v>
      </c>
      <c r="P2462" t="s">
        <v>64</v>
      </c>
      <c r="Q2462">
        <v>4</v>
      </c>
      <c r="R2462" t="s">
        <v>32</v>
      </c>
      <c r="S2462">
        <v>2</v>
      </c>
      <c r="T2462" t="s">
        <v>6516</v>
      </c>
    </row>
    <row r="2463" spans="1:20" x14ac:dyDescent="0.3">
      <c r="A2463" t="s">
        <v>2590</v>
      </c>
      <c r="B2463" t="s">
        <v>6908</v>
      </c>
      <c r="C2463" t="s">
        <v>34</v>
      </c>
      <c r="D2463" t="s">
        <v>22</v>
      </c>
      <c r="E2463" t="s">
        <v>23</v>
      </c>
      <c r="F2463" t="s">
        <v>99</v>
      </c>
      <c r="G2463" t="s">
        <v>36</v>
      </c>
      <c r="H2463" t="s">
        <v>49</v>
      </c>
      <c r="I2463" t="s">
        <v>27</v>
      </c>
      <c r="J2463" t="s">
        <v>6908</v>
      </c>
      <c r="K2463" t="s">
        <v>28</v>
      </c>
      <c r="L2463" t="s">
        <v>28</v>
      </c>
      <c r="M2463">
        <v>725</v>
      </c>
      <c r="N2463" t="s">
        <v>140</v>
      </c>
      <c r="O2463" t="s">
        <v>43</v>
      </c>
      <c r="P2463" t="s">
        <v>107</v>
      </c>
      <c r="Q2463">
        <v>3</v>
      </c>
      <c r="R2463" t="s">
        <v>37</v>
      </c>
      <c r="S2463">
        <v>2</v>
      </c>
      <c r="T2463" t="s">
        <v>6661</v>
      </c>
    </row>
    <row r="2464" spans="1:20" x14ac:dyDescent="0.3">
      <c r="A2464" t="s">
        <v>2591</v>
      </c>
      <c r="B2464" t="s">
        <v>7188</v>
      </c>
      <c r="C2464" t="s">
        <v>39</v>
      </c>
      <c r="D2464" t="s">
        <v>22</v>
      </c>
      <c r="E2464" t="s">
        <v>40</v>
      </c>
      <c r="F2464" t="s">
        <v>174</v>
      </c>
      <c r="G2464" t="s">
        <v>42</v>
      </c>
      <c r="H2464" t="s">
        <v>26</v>
      </c>
      <c r="I2464" t="s">
        <v>27</v>
      </c>
      <c r="J2464" t="s">
        <v>7188</v>
      </c>
      <c r="K2464" t="s">
        <v>28</v>
      </c>
      <c r="L2464" t="s">
        <v>28</v>
      </c>
      <c r="M2464">
        <v>1088</v>
      </c>
      <c r="N2464" t="s">
        <v>52</v>
      </c>
      <c r="O2464" t="s">
        <v>30</v>
      </c>
      <c r="P2464" t="s">
        <v>31</v>
      </c>
      <c r="Q2464">
        <v>4</v>
      </c>
      <c r="R2464" t="s">
        <v>32</v>
      </c>
      <c r="S2464">
        <v>3</v>
      </c>
      <c r="T2464" t="s">
        <v>6592</v>
      </c>
    </row>
    <row r="2465" spans="1:20" x14ac:dyDescent="0.3">
      <c r="A2465" t="s">
        <v>2592</v>
      </c>
      <c r="B2465" t="s">
        <v>6960</v>
      </c>
      <c r="C2465" t="s">
        <v>46</v>
      </c>
      <c r="D2465" t="s">
        <v>22</v>
      </c>
      <c r="E2465" t="s">
        <v>40</v>
      </c>
      <c r="F2465" t="s">
        <v>143</v>
      </c>
      <c r="G2465" t="s">
        <v>48</v>
      </c>
      <c r="H2465" t="s">
        <v>43</v>
      </c>
      <c r="I2465" t="s">
        <v>27</v>
      </c>
      <c r="J2465" t="s">
        <v>6960</v>
      </c>
      <c r="K2465" t="s">
        <v>28</v>
      </c>
      <c r="L2465" t="s">
        <v>28</v>
      </c>
      <c r="M2465">
        <v>935</v>
      </c>
      <c r="N2465" t="s">
        <v>29</v>
      </c>
      <c r="O2465" t="s">
        <v>63</v>
      </c>
      <c r="P2465" t="s">
        <v>107</v>
      </c>
      <c r="Q2465">
        <v>3</v>
      </c>
      <c r="R2465" t="s">
        <v>37</v>
      </c>
      <c r="S2465">
        <v>3</v>
      </c>
      <c r="T2465" t="s">
        <v>6344</v>
      </c>
    </row>
    <row r="2466" spans="1:20" x14ac:dyDescent="0.3">
      <c r="A2466" t="s">
        <v>2593</v>
      </c>
      <c r="B2466" t="s">
        <v>6604</v>
      </c>
      <c r="C2466" t="s">
        <v>55</v>
      </c>
      <c r="D2466" t="s">
        <v>56</v>
      </c>
      <c r="E2466" t="s">
        <v>23</v>
      </c>
      <c r="F2466" t="s">
        <v>104</v>
      </c>
      <c r="G2466" t="s">
        <v>62</v>
      </c>
      <c r="H2466" t="s">
        <v>43</v>
      </c>
      <c r="I2466" t="s">
        <v>27</v>
      </c>
      <c r="J2466" t="s">
        <v>6604</v>
      </c>
      <c r="K2466" t="s">
        <v>28</v>
      </c>
      <c r="L2466" t="s">
        <v>28</v>
      </c>
      <c r="M2466">
        <v>903</v>
      </c>
      <c r="N2466" t="s">
        <v>29</v>
      </c>
      <c r="O2466" t="s">
        <v>30</v>
      </c>
      <c r="P2466" t="s">
        <v>64</v>
      </c>
      <c r="Q2466">
        <v>3</v>
      </c>
      <c r="R2466" t="s">
        <v>37</v>
      </c>
      <c r="S2466">
        <v>2</v>
      </c>
      <c r="T2466" t="s">
        <v>6582</v>
      </c>
    </row>
    <row r="2467" spans="1:20" x14ac:dyDescent="0.3">
      <c r="A2467" t="s">
        <v>2594</v>
      </c>
      <c r="B2467" t="s">
        <v>7037</v>
      </c>
      <c r="C2467" t="s">
        <v>60</v>
      </c>
      <c r="D2467" t="s">
        <v>56</v>
      </c>
      <c r="E2467" t="s">
        <v>40</v>
      </c>
      <c r="F2467" t="s">
        <v>307</v>
      </c>
      <c r="G2467" t="s">
        <v>62</v>
      </c>
      <c r="H2467" t="s">
        <v>110</v>
      </c>
      <c r="I2467" t="s">
        <v>50</v>
      </c>
      <c r="J2467" t="s">
        <v>7037</v>
      </c>
      <c r="K2467" t="s">
        <v>6812</v>
      </c>
      <c r="L2467" t="s">
        <v>51</v>
      </c>
      <c r="M2467">
        <v>717</v>
      </c>
      <c r="N2467" t="s">
        <v>122</v>
      </c>
      <c r="O2467" t="s">
        <v>63</v>
      </c>
      <c r="P2467" t="s">
        <v>107</v>
      </c>
      <c r="Q2467">
        <v>3</v>
      </c>
      <c r="R2467" t="s">
        <v>37</v>
      </c>
      <c r="S2467">
        <v>2</v>
      </c>
      <c r="T2467" t="s">
        <v>7384</v>
      </c>
    </row>
    <row r="2468" spans="1:20" x14ac:dyDescent="0.3">
      <c r="A2468" t="s">
        <v>2595</v>
      </c>
      <c r="B2468" t="s">
        <v>6231</v>
      </c>
      <c r="C2468" t="s">
        <v>66</v>
      </c>
      <c r="D2468" t="s">
        <v>56</v>
      </c>
      <c r="E2468" t="s">
        <v>67</v>
      </c>
      <c r="F2468" t="s">
        <v>193</v>
      </c>
      <c r="G2468" t="s">
        <v>69</v>
      </c>
      <c r="H2468" t="s">
        <v>43</v>
      </c>
      <c r="I2468" t="s">
        <v>27</v>
      </c>
      <c r="J2468" t="s">
        <v>6231</v>
      </c>
      <c r="K2468" t="s">
        <v>28</v>
      </c>
      <c r="L2468" t="s">
        <v>28</v>
      </c>
      <c r="M2468">
        <v>377</v>
      </c>
      <c r="N2468" t="s">
        <v>75</v>
      </c>
      <c r="O2468" t="s">
        <v>63</v>
      </c>
      <c r="P2468" t="s">
        <v>133</v>
      </c>
      <c r="Q2468">
        <v>4</v>
      </c>
      <c r="R2468" t="s">
        <v>32</v>
      </c>
      <c r="S2468">
        <v>1</v>
      </c>
      <c r="T2468" t="s">
        <v>6316</v>
      </c>
    </row>
    <row r="2469" spans="1:20" x14ac:dyDescent="0.3">
      <c r="A2469" t="s">
        <v>2596</v>
      </c>
      <c r="B2469" t="s">
        <v>7186</v>
      </c>
      <c r="C2469" t="s">
        <v>71</v>
      </c>
      <c r="D2469" t="s">
        <v>72</v>
      </c>
      <c r="E2469" t="s">
        <v>23</v>
      </c>
      <c r="F2469" t="s">
        <v>150</v>
      </c>
      <c r="G2469" t="s">
        <v>74</v>
      </c>
      <c r="H2469" t="s">
        <v>26</v>
      </c>
      <c r="I2469" t="s">
        <v>27</v>
      </c>
      <c r="J2469" t="s">
        <v>7186</v>
      </c>
      <c r="K2469" t="s">
        <v>28</v>
      </c>
      <c r="L2469" t="s">
        <v>28</v>
      </c>
      <c r="M2469">
        <v>1028</v>
      </c>
      <c r="N2469" t="s">
        <v>29</v>
      </c>
      <c r="O2469" t="s">
        <v>63</v>
      </c>
      <c r="P2469" t="s">
        <v>64</v>
      </c>
      <c r="Q2469">
        <v>3</v>
      </c>
      <c r="R2469" t="s">
        <v>37</v>
      </c>
      <c r="S2469">
        <v>3</v>
      </c>
      <c r="T2469" t="s">
        <v>6143</v>
      </c>
    </row>
    <row r="2470" spans="1:20" x14ac:dyDescent="0.3">
      <c r="A2470" t="s">
        <v>2597</v>
      </c>
      <c r="B2470" t="s">
        <v>6728</v>
      </c>
      <c r="C2470" t="s">
        <v>77</v>
      </c>
      <c r="D2470" t="s">
        <v>72</v>
      </c>
      <c r="E2470" t="s">
        <v>40</v>
      </c>
      <c r="F2470" t="s">
        <v>131</v>
      </c>
      <c r="G2470" t="s">
        <v>79</v>
      </c>
      <c r="H2470" t="s">
        <v>26</v>
      </c>
      <c r="I2470" t="s">
        <v>27</v>
      </c>
      <c r="J2470" t="s">
        <v>6728</v>
      </c>
      <c r="K2470" t="s">
        <v>28</v>
      </c>
      <c r="L2470" t="s">
        <v>28</v>
      </c>
      <c r="M2470">
        <v>826</v>
      </c>
      <c r="N2470" t="s">
        <v>29</v>
      </c>
      <c r="O2470" t="s">
        <v>63</v>
      </c>
      <c r="P2470" t="s">
        <v>31</v>
      </c>
      <c r="Q2470">
        <v>2</v>
      </c>
      <c r="R2470" t="s">
        <v>53</v>
      </c>
      <c r="S2470">
        <v>2</v>
      </c>
      <c r="T2470" t="s">
        <v>6542</v>
      </c>
    </row>
    <row r="2471" spans="1:20" x14ac:dyDescent="0.3">
      <c r="A2471" t="s">
        <v>2598</v>
      </c>
      <c r="B2471" t="s">
        <v>6488</v>
      </c>
      <c r="C2471" t="s">
        <v>81</v>
      </c>
      <c r="D2471" t="s">
        <v>72</v>
      </c>
      <c r="E2471" t="s">
        <v>23</v>
      </c>
      <c r="F2471" t="s">
        <v>82</v>
      </c>
      <c r="G2471" t="s">
        <v>83</v>
      </c>
      <c r="H2471" t="s">
        <v>26</v>
      </c>
      <c r="I2471" t="s">
        <v>27</v>
      </c>
      <c r="J2471" t="s">
        <v>6488</v>
      </c>
      <c r="K2471" t="s">
        <v>28</v>
      </c>
      <c r="L2471" t="s">
        <v>28</v>
      </c>
      <c r="M2471">
        <v>167</v>
      </c>
      <c r="N2471" t="s">
        <v>75</v>
      </c>
      <c r="O2471" t="s">
        <v>30</v>
      </c>
      <c r="P2471" t="s">
        <v>64</v>
      </c>
      <c r="Q2471" t="s">
        <v>95</v>
      </c>
      <c r="R2471" t="s">
        <v>28</v>
      </c>
      <c r="S2471">
        <v>0</v>
      </c>
      <c r="T2471" t="s">
        <v>6239</v>
      </c>
    </row>
    <row r="2472" spans="1:20" x14ac:dyDescent="0.3">
      <c r="A2472" t="s">
        <v>2599</v>
      </c>
      <c r="B2472" t="s">
        <v>7104</v>
      </c>
      <c r="C2472" t="s">
        <v>86</v>
      </c>
      <c r="D2472" t="s">
        <v>87</v>
      </c>
      <c r="E2472" t="s">
        <v>67</v>
      </c>
      <c r="F2472" t="s">
        <v>116</v>
      </c>
      <c r="G2472" t="s">
        <v>89</v>
      </c>
      <c r="H2472" t="s">
        <v>26</v>
      </c>
      <c r="I2472" t="s">
        <v>27</v>
      </c>
      <c r="J2472" t="s">
        <v>7104</v>
      </c>
      <c r="K2472" t="s">
        <v>28</v>
      </c>
      <c r="L2472" t="s">
        <v>28</v>
      </c>
      <c r="M2472">
        <v>532</v>
      </c>
      <c r="N2472" t="s">
        <v>52</v>
      </c>
      <c r="O2472" t="s">
        <v>63</v>
      </c>
      <c r="P2472" t="s">
        <v>64</v>
      </c>
      <c r="Q2472">
        <v>3</v>
      </c>
      <c r="R2472" t="s">
        <v>37</v>
      </c>
      <c r="S2472">
        <v>1</v>
      </c>
      <c r="T2472" t="s">
        <v>6182</v>
      </c>
    </row>
    <row r="2473" spans="1:20" x14ac:dyDescent="0.3">
      <c r="A2473" t="s">
        <v>2600</v>
      </c>
      <c r="B2473" t="s">
        <v>6622</v>
      </c>
      <c r="C2473" t="s">
        <v>91</v>
      </c>
      <c r="D2473" t="s">
        <v>87</v>
      </c>
      <c r="E2473" t="s">
        <v>92</v>
      </c>
      <c r="F2473" t="s">
        <v>138</v>
      </c>
      <c r="G2473" t="s">
        <v>36</v>
      </c>
      <c r="H2473" t="s">
        <v>43</v>
      </c>
      <c r="I2473" t="s">
        <v>27</v>
      </c>
      <c r="J2473" t="s">
        <v>6622</v>
      </c>
      <c r="K2473" t="s">
        <v>28</v>
      </c>
      <c r="L2473" t="s">
        <v>28</v>
      </c>
      <c r="M2473">
        <v>150</v>
      </c>
      <c r="N2473" t="s">
        <v>29</v>
      </c>
      <c r="O2473" t="s">
        <v>63</v>
      </c>
      <c r="P2473" t="s">
        <v>31</v>
      </c>
      <c r="Q2473" t="s">
        <v>95</v>
      </c>
      <c r="R2473" t="s">
        <v>28</v>
      </c>
      <c r="S2473">
        <v>0</v>
      </c>
      <c r="T2473" t="s">
        <v>6229</v>
      </c>
    </row>
    <row r="2474" spans="1:20" x14ac:dyDescent="0.3">
      <c r="A2474" t="s">
        <v>2601</v>
      </c>
      <c r="B2474" t="s">
        <v>6303</v>
      </c>
      <c r="C2474" t="s">
        <v>21</v>
      </c>
      <c r="D2474" t="s">
        <v>22</v>
      </c>
      <c r="E2474" t="s">
        <v>23</v>
      </c>
      <c r="F2474" t="s">
        <v>121</v>
      </c>
      <c r="G2474" t="s">
        <v>25</v>
      </c>
      <c r="H2474" t="s">
        <v>49</v>
      </c>
      <c r="I2474" t="s">
        <v>27</v>
      </c>
      <c r="J2474" t="s">
        <v>6303</v>
      </c>
      <c r="K2474" t="s">
        <v>28</v>
      </c>
      <c r="L2474" t="s">
        <v>28</v>
      </c>
      <c r="M2474">
        <v>281</v>
      </c>
      <c r="N2474" t="s">
        <v>29</v>
      </c>
      <c r="O2474" t="s">
        <v>63</v>
      </c>
      <c r="P2474" t="s">
        <v>107</v>
      </c>
      <c r="Q2474">
        <v>3</v>
      </c>
      <c r="R2474" t="s">
        <v>37</v>
      </c>
      <c r="S2474">
        <v>1</v>
      </c>
      <c r="T2474" t="s">
        <v>6367</v>
      </c>
    </row>
    <row r="2475" spans="1:20" x14ac:dyDescent="0.3">
      <c r="A2475" t="s">
        <v>2602</v>
      </c>
      <c r="B2475" t="s">
        <v>6589</v>
      </c>
      <c r="C2475" t="s">
        <v>34</v>
      </c>
      <c r="D2475" t="s">
        <v>22</v>
      </c>
      <c r="E2475" t="s">
        <v>23</v>
      </c>
      <c r="F2475" t="s">
        <v>99</v>
      </c>
      <c r="G2475" t="s">
        <v>36</v>
      </c>
      <c r="H2475" t="s">
        <v>49</v>
      </c>
      <c r="I2475" t="s">
        <v>27</v>
      </c>
      <c r="J2475" t="s">
        <v>6589</v>
      </c>
      <c r="K2475" t="s">
        <v>28</v>
      </c>
      <c r="L2475" t="s">
        <v>28</v>
      </c>
      <c r="M2475">
        <v>743</v>
      </c>
      <c r="N2475" t="s">
        <v>29</v>
      </c>
      <c r="O2475" t="s">
        <v>63</v>
      </c>
      <c r="P2475" t="s">
        <v>107</v>
      </c>
      <c r="Q2475">
        <v>3</v>
      </c>
      <c r="R2475" t="s">
        <v>37</v>
      </c>
      <c r="S2475">
        <v>2</v>
      </c>
      <c r="T2475" t="s">
        <v>7030</v>
      </c>
    </row>
    <row r="2476" spans="1:20" x14ac:dyDescent="0.3">
      <c r="A2476" t="s">
        <v>2603</v>
      </c>
      <c r="B2476" t="s">
        <v>6146</v>
      </c>
      <c r="C2476" t="s">
        <v>39</v>
      </c>
      <c r="D2476" t="s">
        <v>22</v>
      </c>
      <c r="E2476" t="s">
        <v>40</v>
      </c>
      <c r="F2476" t="s">
        <v>41</v>
      </c>
      <c r="G2476" t="s">
        <v>42</v>
      </c>
      <c r="H2476" t="s">
        <v>43</v>
      </c>
      <c r="I2476" t="s">
        <v>50</v>
      </c>
      <c r="J2476" t="s">
        <v>6146</v>
      </c>
      <c r="K2476" t="s">
        <v>6855</v>
      </c>
      <c r="L2476" t="s">
        <v>51</v>
      </c>
      <c r="M2476">
        <v>222</v>
      </c>
      <c r="N2476" t="s">
        <v>29</v>
      </c>
      <c r="O2476" t="s">
        <v>105</v>
      </c>
      <c r="P2476" t="s">
        <v>44</v>
      </c>
      <c r="Q2476">
        <v>4</v>
      </c>
      <c r="R2476" t="s">
        <v>32</v>
      </c>
      <c r="S2476">
        <v>1</v>
      </c>
      <c r="T2476" t="s">
        <v>6293</v>
      </c>
    </row>
    <row r="2477" spans="1:20" x14ac:dyDescent="0.3">
      <c r="A2477" t="s">
        <v>2604</v>
      </c>
      <c r="B2477" t="s">
        <v>6762</v>
      </c>
      <c r="C2477" t="s">
        <v>46</v>
      </c>
      <c r="D2477" t="s">
        <v>22</v>
      </c>
      <c r="E2477" t="s">
        <v>40</v>
      </c>
      <c r="F2477" t="s">
        <v>47</v>
      </c>
      <c r="G2477" t="s">
        <v>48</v>
      </c>
      <c r="H2477" t="s">
        <v>49</v>
      </c>
      <c r="I2477" t="s">
        <v>27</v>
      </c>
      <c r="J2477" t="s">
        <v>6762</v>
      </c>
      <c r="K2477" t="s">
        <v>28</v>
      </c>
      <c r="L2477" t="s">
        <v>28</v>
      </c>
      <c r="M2477">
        <v>233</v>
      </c>
      <c r="N2477" t="s">
        <v>75</v>
      </c>
      <c r="O2477" t="s">
        <v>63</v>
      </c>
      <c r="P2477" t="s">
        <v>107</v>
      </c>
      <c r="Q2477">
        <v>2</v>
      </c>
      <c r="R2477" t="s">
        <v>53</v>
      </c>
      <c r="S2477">
        <v>1</v>
      </c>
      <c r="T2477" t="s">
        <v>6216</v>
      </c>
    </row>
    <row r="2478" spans="1:20" x14ac:dyDescent="0.3">
      <c r="A2478" t="s">
        <v>2605</v>
      </c>
      <c r="B2478" t="s">
        <v>7208</v>
      </c>
      <c r="C2478" t="s">
        <v>55</v>
      </c>
      <c r="D2478" t="s">
        <v>56</v>
      </c>
      <c r="E2478" t="s">
        <v>23</v>
      </c>
      <c r="F2478" t="s">
        <v>190</v>
      </c>
      <c r="G2478" t="s">
        <v>58</v>
      </c>
      <c r="H2478" t="s">
        <v>49</v>
      </c>
      <c r="I2478" t="s">
        <v>50</v>
      </c>
      <c r="J2478" t="s">
        <v>7208</v>
      </c>
      <c r="K2478" t="s">
        <v>6346</v>
      </c>
      <c r="L2478" t="s">
        <v>51</v>
      </c>
      <c r="M2478">
        <v>225</v>
      </c>
      <c r="N2478" t="s">
        <v>75</v>
      </c>
      <c r="O2478" t="s">
        <v>63</v>
      </c>
      <c r="P2478" t="s">
        <v>64</v>
      </c>
      <c r="Q2478">
        <v>2</v>
      </c>
      <c r="R2478" t="s">
        <v>53</v>
      </c>
      <c r="S2478">
        <v>1</v>
      </c>
      <c r="T2478" t="s">
        <v>6286</v>
      </c>
    </row>
    <row r="2479" spans="1:20" x14ac:dyDescent="0.3">
      <c r="A2479" t="s">
        <v>2606</v>
      </c>
      <c r="B2479" t="s">
        <v>6279</v>
      </c>
      <c r="C2479" t="s">
        <v>60</v>
      </c>
      <c r="D2479" t="s">
        <v>56</v>
      </c>
      <c r="E2479" t="s">
        <v>40</v>
      </c>
      <c r="F2479" t="s">
        <v>145</v>
      </c>
      <c r="G2479" t="s">
        <v>62</v>
      </c>
      <c r="H2479" t="s">
        <v>49</v>
      </c>
      <c r="I2479" t="s">
        <v>50</v>
      </c>
      <c r="J2479" t="s">
        <v>6279</v>
      </c>
      <c r="K2479" t="s">
        <v>6841</v>
      </c>
      <c r="L2479" t="s">
        <v>51</v>
      </c>
      <c r="M2479">
        <v>143</v>
      </c>
      <c r="N2479" t="s">
        <v>75</v>
      </c>
      <c r="O2479" t="s">
        <v>43</v>
      </c>
      <c r="P2479" t="s">
        <v>64</v>
      </c>
      <c r="Q2479" t="s">
        <v>95</v>
      </c>
      <c r="R2479" t="s">
        <v>28</v>
      </c>
      <c r="S2479">
        <v>0</v>
      </c>
      <c r="T2479" t="s">
        <v>6319</v>
      </c>
    </row>
    <row r="2480" spans="1:20" x14ac:dyDescent="0.3">
      <c r="A2480" t="s">
        <v>2607</v>
      </c>
      <c r="B2480" t="s">
        <v>6372</v>
      </c>
      <c r="C2480" t="s">
        <v>66</v>
      </c>
      <c r="D2480" t="s">
        <v>56</v>
      </c>
      <c r="E2480" t="s">
        <v>67</v>
      </c>
      <c r="F2480" t="s">
        <v>68</v>
      </c>
      <c r="G2480" t="s">
        <v>69</v>
      </c>
      <c r="H2480" t="s">
        <v>26</v>
      </c>
      <c r="I2480" t="s">
        <v>27</v>
      </c>
      <c r="J2480" t="s">
        <v>6372</v>
      </c>
      <c r="K2480" t="s">
        <v>28</v>
      </c>
      <c r="L2480" t="s">
        <v>28</v>
      </c>
      <c r="M2480">
        <v>163</v>
      </c>
      <c r="N2480" t="s">
        <v>52</v>
      </c>
      <c r="O2480" t="s">
        <v>63</v>
      </c>
      <c r="P2480" t="s">
        <v>107</v>
      </c>
      <c r="Q2480" t="s">
        <v>95</v>
      </c>
      <c r="R2480" t="s">
        <v>28</v>
      </c>
      <c r="S2480">
        <v>0</v>
      </c>
      <c r="T2480" t="s">
        <v>6395</v>
      </c>
    </row>
    <row r="2481" spans="1:20" x14ac:dyDescent="0.3">
      <c r="A2481" t="s">
        <v>2608</v>
      </c>
      <c r="B2481" t="s">
        <v>7385</v>
      </c>
      <c r="C2481" t="s">
        <v>71</v>
      </c>
      <c r="D2481" t="s">
        <v>72</v>
      </c>
      <c r="E2481" t="s">
        <v>23</v>
      </c>
      <c r="F2481" t="s">
        <v>73</v>
      </c>
      <c r="G2481" t="s">
        <v>74</v>
      </c>
      <c r="H2481" t="s">
        <v>49</v>
      </c>
      <c r="I2481" t="s">
        <v>27</v>
      </c>
      <c r="J2481" t="s">
        <v>7385</v>
      </c>
      <c r="K2481" t="s">
        <v>28</v>
      </c>
      <c r="L2481" t="s">
        <v>28</v>
      </c>
      <c r="M2481">
        <v>727</v>
      </c>
      <c r="N2481" t="s">
        <v>52</v>
      </c>
      <c r="O2481" t="s">
        <v>43</v>
      </c>
      <c r="P2481" t="s">
        <v>107</v>
      </c>
      <c r="Q2481">
        <v>4</v>
      </c>
      <c r="R2481" t="s">
        <v>32</v>
      </c>
      <c r="S2481">
        <v>2</v>
      </c>
      <c r="T2481" t="s">
        <v>6826</v>
      </c>
    </row>
    <row r="2482" spans="1:20" x14ac:dyDescent="0.3">
      <c r="A2482" t="s">
        <v>2609</v>
      </c>
      <c r="B2482" t="s">
        <v>6753</v>
      </c>
      <c r="C2482" t="s">
        <v>77</v>
      </c>
      <c r="D2482" t="s">
        <v>72</v>
      </c>
      <c r="E2482" t="s">
        <v>40</v>
      </c>
      <c r="F2482" t="s">
        <v>112</v>
      </c>
      <c r="G2482" t="s">
        <v>79</v>
      </c>
      <c r="H2482" t="s">
        <v>43</v>
      </c>
      <c r="I2482" t="s">
        <v>27</v>
      </c>
      <c r="J2482" t="s">
        <v>6753</v>
      </c>
      <c r="K2482" t="s">
        <v>28</v>
      </c>
      <c r="L2482" t="s">
        <v>28</v>
      </c>
      <c r="M2482">
        <v>1007</v>
      </c>
      <c r="N2482" t="s">
        <v>29</v>
      </c>
      <c r="O2482" t="s">
        <v>43</v>
      </c>
      <c r="P2482" t="s">
        <v>64</v>
      </c>
      <c r="Q2482">
        <v>3</v>
      </c>
      <c r="R2482" t="s">
        <v>37</v>
      </c>
      <c r="S2482">
        <v>3</v>
      </c>
      <c r="T2482" t="s">
        <v>6432</v>
      </c>
    </row>
    <row r="2483" spans="1:20" x14ac:dyDescent="0.3">
      <c r="A2483" t="s">
        <v>2610</v>
      </c>
      <c r="B2483" t="s">
        <v>7377</v>
      </c>
      <c r="C2483" t="s">
        <v>81</v>
      </c>
      <c r="D2483" t="s">
        <v>72</v>
      </c>
      <c r="E2483" t="s">
        <v>23</v>
      </c>
      <c r="F2483" t="s">
        <v>152</v>
      </c>
      <c r="G2483" t="s">
        <v>94</v>
      </c>
      <c r="H2483" t="s">
        <v>49</v>
      </c>
      <c r="I2483" t="s">
        <v>27</v>
      </c>
      <c r="J2483" t="s">
        <v>7377</v>
      </c>
      <c r="K2483" t="s">
        <v>28</v>
      </c>
      <c r="L2483" t="s">
        <v>28</v>
      </c>
      <c r="M2483">
        <v>99</v>
      </c>
      <c r="N2483" t="s">
        <v>29</v>
      </c>
      <c r="O2483" t="s">
        <v>43</v>
      </c>
      <c r="P2483" t="s">
        <v>133</v>
      </c>
      <c r="Q2483" t="s">
        <v>95</v>
      </c>
      <c r="R2483" t="s">
        <v>28</v>
      </c>
      <c r="S2483">
        <v>0</v>
      </c>
      <c r="T2483" t="s">
        <v>6286</v>
      </c>
    </row>
    <row r="2484" spans="1:20" x14ac:dyDescent="0.3">
      <c r="A2484" t="s">
        <v>2611</v>
      </c>
      <c r="B2484" t="s">
        <v>7007</v>
      </c>
      <c r="C2484" t="s">
        <v>86</v>
      </c>
      <c r="D2484" t="s">
        <v>87</v>
      </c>
      <c r="E2484" t="s">
        <v>67</v>
      </c>
      <c r="F2484" t="s">
        <v>116</v>
      </c>
      <c r="G2484" t="s">
        <v>89</v>
      </c>
      <c r="H2484" t="s">
        <v>26</v>
      </c>
      <c r="I2484" t="s">
        <v>27</v>
      </c>
      <c r="J2484" t="s">
        <v>7007</v>
      </c>
      <c r="K2484" t="s">
        <v>28</v>
      </c>
      <c r="L2484" t="s">
        <v>28</v>
      </c>
      <c r="M2484">
        <v>179</v>
      </c>
      <c r="N2484" t="s">
        <v>75</v>
      </c>
      <c r="O2484" t="s">
        <v>30</v>
      </c>
      <c r="P2484" t="s">
        <v>31</v>
      </c>
      <c r="Q2484" t="s">
        <v>95</v>
      </c>
      <c r="R2484" t="s">
        <v>28</v>
      </c>
      <c r="S2484">
        <v>0</v>
      </c>
      <c r="T2484" t="s">
        <v>6145</v>
      </c>
    </row>
    <row r="2485" spans="1:20" x14ac:dyDescent="0.3">
      <c r="A2485" t="s">
        <v>2612</v>
      </c>
      <c r="B2485" t="s">
        <v>7066</v>
      </c>
      <c r="C2485" t="s">
        <v>91</v>
      </c>
      <c r="D2485" t="s">
        <v>87</v>
      </c>
      <c r="E2485" t="s">
        <v>92</v>
      </c>
      <c r="F2485" t="s">
        <v>93</v>
      </c>
      <c r="G2485" t="s">
        <v>94</v>
      </c>
      <c r="H2485" t="s">
        <v>26</v>
      </c>
      <c r="I2485" t="s">
        <v>27</v>
      </c>
      <c r="J2485" t="s">
        <v>7066</v>
      </c>
      <c r="K2485" t="s">
        <v>28</v>
      </c>
      <c r="L2485" t="s">
        <v>28</v>
      </c>
      <c r="M2485">
        <v>873</v>
      </c>
      <c r="N2485" t="s">
        <v>52</v>
      </c>
      <c r="O2485" t="s">
        <v>63</v>
      </c>
      <c r="P2485" t="s">
        <v>107</v>
      </c>
      <c r="Q2485">
        <v>4</v>
      </c>
      <c r="R2485" t="s">
        <v>32</v>
      </c>
      <c r="S2485">
        <v>2</v>
      </c>
      <c r="T2485" t="s">
        <v>6444</v>
      </c>
    </row>
    <row r="2486" spans="1:20" x14ac:dyDescent="0.3">
      <c r="A2486" t="s">
        <v>2613</v>
      </c>
      <c r="B2486" t="s">
        <v>7094</v>
      </c>
      <c r="C2486" t="s">
        <v>21</v>
      </c>
      <c r="D2486" t="s">
        <v>22</v>
      </c>
      <c r="E2486" t="s">
        <v>23</v>
      </c>
      <c r="F2486" t="s">
        <v>35</v>
      </c>
      <c r="G2486" t="s">
        <v>36</v>
      </c>
      <c r="H2486" t="s">
        <v>26</v>
      </c>
      <c r="I2486" t="s">
        <v>27</v>
      </c>
      <c r="J2486" t="s">
        <v>7094</v>
      </c>
      <c r="K2486" t="s">
        <v>28</v>
      </c>
      <c r="L2486" t="s">
        <v>28</v>
      </c>
      <c r="M2486">
        <v>1080</v>
      </c>
      <c r="N2486" t="s">
        <v>122</v>
      </c>
      <c r="O2486" t="s">
        <v>63</v>
      </c>
      <c r="P2486" t="s">
        <v>31</v>
      </c>
      <c r="Q2486">
        <v>3</v>
      </c>
      <c r="R2486" t="s">
        <v>37</v>
      </c>
      <c r="S2486">
        <v>3</v>
      </c>
      <c r="T2486" t="s">
        <v>6344</v>
      </c>
    </row>
    <row r="2487" spans="1:20" x14ac:dyDescent="0.3">
      <c r="A2487" t="s">
        <v>2614</v>
      </c>
      <c r="B2487" t="s">
        <v>6184</v>
      </c>
      <c r="C2487" t="s">
        <v>34</v>
      </c>
      <c r="D2487" t="s">
        <v>22</v>
      </c>
      <c r="E2487" t="s">
        <v>23</v>
      </c>
      <c r="F2487" t="s">
        <v>99</v>
      </c>
      <c r="G2487" t="s">
        <v>36</v>
      </c>
      <c r="H2487" t="s">
        <v>49</v>
      </c>
      <c r="I2487" t="s">
        <v>27</v>
      </c>
      <c r="J2487" t="s">
        <v>6184</v>
      </c>
      <c r="K2487" t="s">
        <v>28</v>
      </c>
      <c r="L2487" t="s">
        <v>28</v>
      </c>
      <c r="M2487">
        <v>291</v>
      </c>
      <c r="N2487" t="s">
        <v>29</v>
      </c>
      <c r="O2487" t="s">
        <v>30</v>
      </c>
      <c r="P2487" t="s">
        <v>64</v>
      </c>
      <c r="Q2487">
        <v>2</v>
      </c>
      <c r="R2487" t="s">
        <v>53</v>
      </c>
      <c r="S2487">
        <v>1</v>
      </c>
      <c r="T2487" t="s">
        <v>6134</v>
      </c>
    </row>
    <row r="2488" spans="1:20" x14ac:dyDescent="0.3">
      <c r="A2488" t="s">
        <v>2615</v>
      </c>
      <c r="B2488" t="s">
        <v>7179</v>
      </c>
      <c r="C2488" t="s">
        <v>39</v>
      </c>
      <c r="D2488" t="s">
        <v>22</v>
      </c>
      <c r="E2488" t="s">
        <v>40</v>
      </c>
      <c r="F2488" t="s">
        <v>215</v>
      </c>
      <c r="G2488" t="s">
        <v>42</v>
      </c>
      <c r="H2488" t="s">
        <v>49</v>
      </c>
      <c r="I2488" t="s">
        <v>27</v>
      </c>
      <c r="J2488" t="s">
        <v>7179</v>
      </c>
      <c r="K2488" t="s">
        <v>28</v>
      </c>
      <c r="L2488" t="s">
        <v>28</v>
      </c>
      <c r="M2488">
        <v>125</v>
      </c>
      <c r="N2488" t="s">
        <v>75</v>
      </c>
      <c r="O2488" t="s">
        <v>63</v>
      </c>
      <c r="P2488" t="s">
        <v>107</v>
      </c>
      <c r="Q2488" t="s">
        <v>95</v>
      </c>
      <c r="R2488" t="s">
        <v>28</v>
      </c>
      <c r="S2488">
        <v>0</v>
      </c>
      <c r="T2488" t="s">
        <v>6800</v>
      </c>
    </row>
    <row r="2489" spans="1:20" x14ac:dyDescent="0.3">
      <c r="A2489" t="s">
        <v>2616</v>
      </c>
      <c r="B2489" t="s">
        <v>7222</v>
      </c>
      <c r="C2489" t="s">
        <v>46</v>
      </c>
      <c r="D2489" t="s">
        <v>22</v>
      </c>
      <c r="E2489" t="s">
        <v>40</v>
      </c>
      <c r="F2489" t="s">
        <v>47</v>
      </c>
      <c r="G2489" t="s">
        <v>48</v>
      </c>
      <c r="H2489" t="s">
        <v>49</v>
      </c>
      <c r="I2489" t="s">
        <v>50</v>
      </c>
      <c r="J2489" t="s">
        <v>7222</v>
      </c>
      <c r="K2489" t="s">
        <v>6670</v>
      </c>
      <c r="L2489" t="s">
        <v>51</v>
      </c>
      <c r="M2489">
        <v>347</v>
      </c>
      <c r="N2489" t="s">
        <v>52</v>
      </c>
      <c r="O2489" t="s">
        <v>105</v>
      </c>
      <c r="P2489" t="s">
        <v>44</v>
      </c>
      <c r="Q2489">
        <v>3</v>
      </c>
      <c r="R2489" t="s">
        <v>37</v>
      </c>
      <c r="S2489">
        <v>1</v>
      </c>
      <c r="T2489" t="s">
        <v>6891</v>
      </c>
    </row>
    <row r="2490" spans="1:20" x14ac:dyDescent="0.3">
      <c r="A2490" t="s">
        <v>2617</v>
      </c>
      <c r="B2490" t="s">
        <v>7051</v>
      </c>
      <c r="C2490" t="s">
        <v>55</v>
      </c>
      <c r="D2490" t="s">
        <v>56</v>
      </c>
      <c r="E2490" t="s">
        <v>23</v>
      </c>
      <c r="F2490" t="s">
        <v>57</v>
      </c>
      <c r="G2490" t="s">
        <v>58</v>
      </c>
      <c r="H2490" t="s">
        <v>43</v>
      </c>
      <c r="I2490" t="s">
        <v>50</v>
      </c>
      <c r="J2490" t="s">
        <v>7051</v>
      </c>
      <c r="K2490" t="s">
        <v>6583</v>
      </c>
      <c r="L2490" t="s">
        <v>51</v>
      </c>
      <c r="M2490">
        <v>365</v>
      </c>
      <c r="N2490" t="s">
        <v>52</v>
      </c>
      <c r="O2490" t="s">
        <v>43</v>
      </c>
      <c r="P2490" t="s">
        <v>107</v>
      </c>
      <c r="Q2490">
        <v>4</v>
      </c>
      <c r="R2490" t="s">
        <v>32</v>
      </c>
      <c r="S2490">
        <v>1</v>
      </c>
      <c r="T2490" t="s">
        <v>6344</v>
      </c>
    </row>
    <row r="2491" spans="1:20" x14ac:dyDescent="0.3">
      <c r="A2491" t="s">
        <v>2618</v>
      </c>
      <c r="B2491" t="s">
        <v>7348</v>
      </c>
      <c r="C2491" t="s">
        <v>60</v>
      </c>
      <c r="D2491" t="s">
        <v>56</v>
      </c>
      <c r="E2491" t="s">
        <v>40</v>
      </c>
      <c r="F2491" t="s">
        <v>190</v>
      </c>
      <c r="G2491" t="s">
        <v>58</v>
      </c>
      <c r="H2491" t="s">
        <v>49</v>
      </c>
      <c r="I2491" t="s">
        <v>27</v>
      </c>
      <c r="J2491" t="s">
        <v>7348</v>
      </c>
      <c r="K2491" t="s">
        <v>28</v>
      </c>
      <c r="L2491" t="s">
        <v>28</v>
      </c>
      <c r="M2491">
        <v>888</v>
      </c>
      <c r="N2491" t="s">
        <v>75</v>
      </c>
      <c r="O2491" t="s">
        <v>43</v>
      </c>
      <c r="P2491" t="s">
        <v>64</v>
      </c>
      <c r="Q2491">
        <v>4</v>
      </c>
      <c r="R2491" t="s">
        <v>32</v>
      </c>
      <c r="S2491">
        <v>2</v>
      </c>
      <c r="T2491" t="s">
        <v>6291</v>
      </c>
    </row>
    <row r="2492" spans="1:20" x14ac:dyDescent="0.3">
      <c r="A2492" t="s">
        <v>2619</v>
      </c>
      <c r="B2492" t="s">
        <v>6780</v>
      </c>
      <c r="C2492" t="s">
        <v>66</v>
      </c>
      <c r="D2492" t="s">
        <v>56</v>
      </c>
      <c r="E2492" t="s">
        <v>67</v>
      </c>
      <c r="F2492" t="s">
        <v>193</v>
      </c>
      <c r="G2492" t="s">
        <v>69</v>
      </c>
      <c r="H2492" t="s">
        <v>43</v>
      </c>
      <c r="I2492" t="s">
        <v>27</v>
      </c>
      <c r="J2492" t="s">
        <v>6780</v>
      </c>
      <c r="K2492" t="s">
        <v>28</v>
      </c>
      <c r="L2492" t="s">
        <v>28</v>
      </c>
      <c r="M2492">
        <v>810</v>
      </c>
      <c r="N2492" t="s">
        <v>29</v>
      </c>
      <c r="O2492" t="s">
        <v>30</v>
      </c>
      <c r="P2492" t="s">
        <v>64</v>
      </c>
      <c r="Q2492">
        <v>2</v>
      </c>
      <c r="R2492" t="s">
        <v>53</v>
      </c>
      <c r="S2492">
        <v>2</v>
      </c>
      <c r="T2492" t="s">
        <v>6155</v>
      </c>
    </row>
    <row r="2493" spans="1:20" x14ac:dyDescent="0.3">
      <c r="A2493" t="s">
        <v>2620</v>
      </c>
      <c r="B2493" t="s">
        <v>7007</v>
      </c>
      <c r="C2493" t="s">
        <v>71</v>
      </c>
      <c r="D2493" t="s">
        <v>72</v>
      </c>
      <c r="E2493" t="s">
        <v>23</v>
      </c>
      <c r="F2493" t="s">
        <v>129</v>
      </c>
      <c r="G2493" t="s">
        <v>74</v>
      </c>
      <c r="H2493" t="s">
        <v>43</v>
      </c>
      <c r="I2493" t="s">
        <v>27</v>
      </c>
      <c r="J2493" t="s">
        <v>7007</v>
      </c>
      <c r="K2493" t="s">
        <v>28</v>
      </c>
      <c r="L2493" t="s">
        <v>28</v>
      </c>
      <c r="M2493">
        <v>179</v>
      </c>
      <c r="N2493" t="s">
        <v>52</v>
      </c>
      <c r="O2493" t="s">
        <v>30</v>
      </c>
      <c r="P2493" t="s">
        <v>107</v>
      </c>
      <c r="Q2493" t="s">
        <v>95</v>
      </c>
      <c r="R2493" t="s">
        <v>28</v>
      </c>
      <c r="S2493">
        <v>0</v>
      </c>
      <c r="T2493" t="s">
        <v>6440</v>
      </c>
    </row>
    <row r="2494" spans="1:20" x14ac:dyDescent="0.3">
      <c r="A2494" t="s">
        <v>2621</v>
      </c>
      <c r="B2494" t="s">
        <v>7055</v>
      </c>
      <c r="C2494" t="s">
        <v>77</v>
      </c>
      <c r="D2494" t="s">
        <v>72</v>
      </c>
      <c r="E2494" t="s">
        <v>40</v>
      </c>
      <c r="F2494" t="s">
        <v>78</v>
      </c>
      <c r="G2494" t="s">
        <v>79</v>
      </c>
      <c r="H2494" t="s">
        <v>49</v>
      </c>
      <c r="I2494" t="s">
        <v>27</v>
      </c>
      <c r="J2494" t="s">
        <v>7055</v>
      </c>
      <c r="K2494" t="s">
        <v>28</v>
      </c>
      <c r="L2494" t="s">
        <v>28</v>
      </c>
      <c r="M2494">
        <v>550</v>
      </c>
      <c r="N2494" t="s">
        <v>29</v>
      </c>
      <c r="O2494" t="s">
        <v>63</v>
      </c>
      <c r="P2494" t="s">
        <v>133</v>
      </c>
      <c r="Q2494">
        <v>4</v>
      </c>
      <c r="R2494" t="s">
        <v>32</v>
      </c>
      <c r="S2494">
        <v>2</v>
      </c>
      <c r="T2494" t="s">
        <v>7030</v>
      </c>
    </row>
    <row r="2495" spans="1:20" x14ac:dyDescent="0.3">
      <c r="A2495" t="s">
        <v>2622</v>
      </c>
      <c r="B2495" t="s">
        <v>6436</v>
      </c>
      <c r="C2495" t="s">
        <v>81</v>
      </c>
      <c r="D2495" t="s">
        <v>72</v>
      </c>
      <c r="E2495" t="s">
        <v>23</v>
      </c>
      <c r="F2495" t="s">
        <v>152</v>
      </c>
      <c r="G2495" t="s">
        <v>94</v>
      </c>
      <c r="H2495" t="s">
        <v>49</v>
      </c>
      <c r="I2495" t="s">
        <v>27</v>
      </c>
      <c r="J2495" t="s">
        <v>6436</v>
      </c>
      <c r="K2495" t="s">
        <v>28</v>
      </c>
      <c r="L2495" t="s">
        <v>28</v>
      </c>
      <c r="M2495">
        <v>230</v>
      </c>
      <c r="N2495" t="s">
        <v>52</v>
      </c>
      <c r="O2495" t="s">
        <v>30</v>
      </c>
      <c r="P2495" t="s">
        <v>31</v>
      </c>
      <c r="Q2495">
        <v>4</v>
      </c>
      <c r="R2495" t="s">
        <v>32</v>
      </c>
      <c r="S2495">
        <v>1</v>
      </c>
      <c r="T2495" t="s">
        <v>6803</v>
      </c>
    </row>
    <row r="2496" spans="1:20" x14ac:dyDescent="0.3">
      <c r="A2496" t="s">
        <v>2623</v>
      </c>
      <c r="B2496" t="s">
        <v>6967</v>
      </c>
      <c r="C2496" t="s">
        <v>86</v>
      </c>
      <c r="D2496" t="s">
        <v>87</v>
      </c>
      <c r="E2496" t="s">
        <v>67</v>
      </c>
      <c r="F2496" t="s">
        <v>116</v>
      </c>
      <c r="G2496" t="s">
        <v>89</v>
      </c>
      <c r="H2496" t="s">
        <v>26</v>
      </c>
      <c r="I2496" t="s">
        <v>27</v>
      </c>
      <c r="J2496" t="s">
        <v>6967</v>
      </c>
      <c r="K2496" t="s">
        <v>28</v>
      </c>
      <c r="L2496" t="s">
        <v>28</v>
      </c>
      <c r="M2496">
        <v>964</v>
      </c>
      <c r="N2496" t="s">
        <v>52</v>
      </c>
      <c r="O2496" t="s">
        <v>63</v>
      </c>
      <c r="P2496" t="s">
        <v>31</v>
      </c>
      <c r="Q2496">
        <v>5</v>
      </c>
      <c r="R2496" t="s">
        <v>119</v>
      </c>
      <c r="S2496">
        <v>3</v>
      </c>
      <c r="T2496" t="s">
        <v>6448</v>
      </c>
    </row>
    <row r="2497" spans="1:20" x14ac:dyDescent="0.3">
      <c r="A2497" t="s">
        <v>2624</v>
      </c>
      <c r="B2497" t="s">
        <v>6439</v>
      </c>
      <c r="C2497" t="s">
        <v>91</v>
      </c>
      <c r="D2497" t="s">
        <v>87</v>
      </c>
      <c r="E2497" t="s">
        <v>92</v>
      </c>
      <c r="F2497" t="s">
        <v>114</v>
      </c>
      <c r="G2497" t="s">
        <v>94</v>
      </c>
      <c r="H2497" t="s">
        <v>43</v>
      </c>
      <c r="I2497" t="s">
        <v>27</v>
      </c>
      <c r="J2497" t="s">
        <v>6439</v>
      </c>
      <c r="K2497" t="s">
        <v>28</v>
      </c>
      <c r="L2497" t="s">
        <v>28</v>
      </c>
      <c r="M2497">
        <v>961</v>
      </c>
      <c r="N2497" t="s">
        <v>122</v>
      </c>
      <c r="O2497" t="s">
        <v>63</v>
      </c>
      <c r="P2497" t="s">
        <v>133</v>
      </c>
      <c r="Q2497">
        <v>3</v>
      </c>
      <c r="R2497" t="s">
        <v>37</v>
      </c>
      <c r="S2497">
        <v>3</v>
      </c>
      <c r="T2497" t="s">
        <v>6509</v>
      </c>
    </row>
    <row r="2498" spans="1:20" x14ac:dyDescent="0.3">
      <c r="A2498" t="s">
        <v>2625</v>
      </c>
      <c r="B2498" t="s">
        <v>6594</v>
      </c>
      <c r="C2498" t="s">
        <v>21</v>
      </c>
      <c r="D2498" t="s">
        <v>22</v>
      </c>
      <c r="E2498" t="s">
        <v>23</v>
      </c>
      <c r="F2498" t="s">
        <v>24</v>
      </c>
      <c r="G2498" t="s">
        <v>25</v>
      </c>
      <c r="H2498" t="s">
        <v>26</v>
      </c>
      <c r="I2498" t="s">
        <v>27</v>
      </c>
      <c r="J2498" t="s">
        <v>6594</v>
      </c>
      <c r="K2498" t="s">
        <v>28</v>
      </c>
      <c r="L2498" t="s">
        <v>28</v>
      </c>
      <c r="M2498">
        <v>1075</v>
      </c>
      <c r="N2498" t="s">
        <v>29</v>
      </c>
      <c r="O2498" t="s">
        <v>170</v>
      </c>
      <c r="P2498" t="s">
        <v>107</v>
      </c>
      <c r="Q2498">
        <v>5</v>
      </c>
      <c r="R2498" t="s">
        <v>119</v>
      </c>
      <c r="S2498">
        <v>3</v>
      </c>
      <c r="T2498" t="s">
        <v>6429</v>
      </c>
    </row>
    <row r="2499" spans="1:20" x14ac:dyDescent="0.3">
      <c r="A2499" t="s">
        <v>2626</v>
      </c>
      <c r="B2499" t="s">
        <v>6840</v>
      </c>
      <c r="C2499" t="s">
        <v>34</v>
      </c>
      <c r="D2499" t="s">
        <v>22</v>
      </c>
      <c r="E2499" t="s">
        <v>23</v>
      </c>
      <c r="F2499" t="s">
        <v>138</v>
      </c>
      <c r="G2499" t="s">
        <v>36</v>
      </c>
      <c r="H2499" t="s">
        <v>43</v>
      </c>
      <c r="I2499" t="s">
        <v>50</v>
      </c>
      <c r="J2499" t="s">
        <v>6840</v>
      </c>
      <c r="K2499" t="s">
        <v>6796</v>
      </c>
      <c r="L2499" t="s">
        <v>84</v>
      </c>
      <c r="M2499">
        <v>125</v>
      </c>
      <c r="N2499" t="s">
        <v>52</v>
      </c>
      <c r="O2499" t="s">
        <v>63</v>
      </c>
      <c r="P2499" t="s">
        <v>31</v>
      </c>
      <c r="Q2499" t="s">
        <v>95</v>
      </c>
      <c r="R2499" t="s">
        <v>28</v>
      </c>
      <c r="S2499">
        <v>0</v>
      </c>
      <c r="T2499" t="s">
        <v>6440</v>
      </c>
    </row>
    <row r="2500" spans="1:20" x14ac:dyDescent="0.3">
      <c r="A2500" t="s">
        <v>2627</v>
      </c>
      <c r="B2500" t="s">
        <v>6990</v>
      </c>
      <c r="C2500" t="s">
        <v>39</v>
      </c>
      <c r="D2500" t="s">
        <v>22</v>
      </c>
      <c r="E2500" t="s">
        <v>40</v>
      </c>
      <c r="F2500" t="s">
        <v>35</v>
      </c>
      <c r="G2500" t="s">
        <v>36</v>
      </c>
      <c r="H2500" t="s">
        <v>26</v>
      </c>
      <c r="I2500" t="s">
        <v>27</v>
      </c>
      <c r="J2500" t="s">
        <v>6990</v>
      </c>
      <c r="K2500" t="s">
        <v>28</v>
      </c>
      <c r="L2500" t="s">
        <v>28</v>
      </c>
      <c r="M2500">
        <v>497</v>
      </c>
      <c r="N2500" t="s">
        <v>122</v>
      </c>
      <c r="O2500" t="s">
        <v>43</v>
      </c>
      <c r="P2500" t="s">
        <v>64</v>
      </c>
      <c r="Q2500">
        <v>4</v>
      </c>
      <c r="R2500" t="s">
        <v>32</v>
      </c>
      <c r="S2500">
        <v>1</v>
      </c>
      <c r="T2500" t="s">
        <v>6304</v>
      </c>
    </row>
    <row r="2501" spans="1:20" x14ac:dyDescent="0.3">
      <c r="A2501" t="s">
        <v>2628</v>
      </c>
      <c r="B2501" t="s">
        <v>6503</v>
      </c>
      <c r="C2501" t="s">
        <v>46</v>
      </c>
      <c r="D2501" t="s">
        <v>22</v>
      </c>
      <c r="E2501" t="s">
        <v>40</v>
      </c>
      <c r="F2501" t="s">
        <v>143</v>
      </c>
      <c r="G2501" t="s">
        <v>48</v>
      </c>
      <c r="H2501" t="s">
        <v>43</v>
      </c>
      <c r="I2501" t="s">
        <v>27</v>
      </c>
      <c r="J2501" t="s">
        <v>6503</v>
      </c>
      <c r="K2501" t="s">
        <v>28</v>
      </c>
      <c r="L2501" t="s">
        <v>28</v>
      </c>
      <c r="M2501">
        <v>512</v>
      </c>
      <c r="N2501" t="s">
        <v>29</v>
      </c>
      <c r="O2501" t="s">
        <v>30</v>
      </c>
      <c r="P2501" t="s">
        <v>64</v>
      </c>
      <c r="Q2501">
        <v>3</v>
      </c>
      <c r="R2501" t="s">
        <v>37</v>
      </c>
      <c r="S2501">
        <v>1</v>
      </c>
      <c r="T2501" t="s">
        <v>6465</v>
      </c>
    </row>
    <row r="2502" spans="1:20" x14ac:dyDescent="0.3">
      <c r="A2502" t="s">
        <v>2629</v>
      </c>
      <c r="B2502" t="s">
        <v>6540</v>
      </c>
      <c r="C2502" t="s">
        <v>55</v>
      </c>
      <c r="D2502" t="s">
        <v>56</v>
      </c>
      <c r="E2502" t="s">
        <v>23</v>
      </c>
      <c r="F2502" t="s">
        <v>57</v>
      </c>
      <c r="G2502" t="s">
        <v>58</v>
      </c>
      <c r="H2502" t="s">
        <v>43</v>
      </c>
      <c r="I2502" t="s">
        <v>27</v>
      </c>
      <c r="J2502" t="s">
        <v>6540</v>
      </c>
      <c r="K2502" t="s">
        <v>28</v>
      </c>
      <c r="L2502" t="s">
        <v>28</v>
      </c>
      <c r="M2502">
        <v>282</v>
      </c>
      <c r="N2502" t="s">
        <v>75</v>
      </c>
      <c r="O2502" t="s">
        <v>63</v>
      </c>
      <c r="P2502" t="s">
        <v>133</v>
      </c>
      <c r="Q2502">
        <v>4</v>
      </c>
      <c r="R2502" t="s">
        <v>32</v>
      </c>
      <c r="S2502">
        <v>1</v>
      </c>
      <c r="T2502" t="s">
        <v>6196</v>
      </c>
    </row>
    <row r="2503" spans="1:20" x14ac:dyDescent="0.3">
      <c r="A2503" t="s">
        <v>2630</v>
      </c>
      <c r="B2503" t="s">
        <v>7079</v>
      </c>
      <c r="C2503" t="s">
        <v>60</v>
      </c>
      <c r="D2503" t="s">
        <v>56</v>
      </c>
      <c r="E2503" t="s">
        <v>40</v>
      </c>
      <c r="F2503" t="s">
        <v>145</v>
      </c>
      <c r="G2503" t="s">
        <v>62</v>
      </c>
      <c r="H2503" t="s">
        <v>49</v>
      </c>
      <c r="I2503" t="s">
        <v>27</v>
      </c>
      <c r="J2503" t="s">
        <v>7079</v>
      </c>
      <c r="K2503" t="s">
        <v>28</v>
      </c>
      <c r="L2503" t="s">
        <v>28</v>
      </c>
      <c r="M2503">
        <v>915</v>
      </c>
      <c r="N2503" t="s">
        <v>75</v>
      </c>
      <c r="O2503" t="s">
        <v>63</v>
      </c>
      <c r="P2503" t="s">
        <v>64</v>
      </c>
      <c r="Q2503">
        <v>5</v>
      </c>
      <c r="R2503" t="s">
        <v>119</v>
      </c>
      <c r="S2503">
        <v>3</v>
      </c>
      <c r="T2503" t="s">
        <v>6152</v>
      </c>
    </row>
    <row r="2504" spans="1:20" x14ac:dyDescent="0.3">
      <c r="A2504" t="s">
        <v>2631</v>
      </c>
      <c r="B2504" t="s">
        <v>7161</v>
      </c>
      <c r="C2504" t="s">
        <v>66</v>
      </c>
      <c r="D2504" t="s">
        <v>56</v>
      </c>
      <c r="E2504" t="s">
        <v>67</v>
      </c>
      <c r="F2504" t="s">
        <v>35</v>
      </c>
      <c r="G2504" t="s">
        <v>36</v>
      </c>
      <c r="H2504" t="s">
        <v>26</v>
      </c>
      <c r="I2504" t="s">
        <v>27</v>
      </c>
      <c r="J2504" t="s">
        <v>7161</v>
      </c>
      <c r="K2504" t="s">
        <v>28</v>
      </c>
      <c r="L2504" t="s">
        <v>28</v>
      </c>
      <c r="M2504">
        <v>135</v>
      </c>
      <c r="N2504" t="s">
        <v>29</v>
      </c>
      <c r="O2504" t="s">
        <v>63</v>
      </c>
      <c r="P2504" t="s">
        <v>31</v>
      </c>
      <c r="Q2504" t="s">
        <v>95</v>
      </c>
      <c r="R2504" t="s">
        <v>28</v>
      </c>
      <c r="S2504">
        <v>0</v>
      </c>
      <c r="T2504" t="s">
        <v>6191</v>
      </c>
    </row>
    <row r="2505" spans="1:20" x14ac:dyDescent="0.3">
      <c r="A2505" t="s">
        <v>2632</v>
      </c>
      <c r="B2505" t="s">
        <v>7322</v>
      </c>
      <c r="C2505" t="s">
        <v>71</v>
      </c>
      <c r="D2505" t="s">
        <v>72</v>
      </c>
      <c r="E2505" t="s">
        <v>23</v>
      </c>
      <c r="F2505" t="s">
        <v>150</v>
      </c>
      <c r="G2505" t="s">
        <v>74</v>
      </c>
      <c r="H2505" t="s">
        <v>26</v>
      </c>
      <c r="I2505" t="s">
        <v>27</v>
      </c>
      <c r="J2505" t="s">
        <v>7322</v>
      </c>
      <c r="K2505" t="s">
        <v>28</v>
      </c>
      <c r="L2505" t="s">
        <v>28</v>
      </c>
      <c r="M2505">
        <v>98</v>
      </c>
      <c r="N2505" t="s">
        <v>52</v>
      </c>
      <c r="O2505" t="s">
        <v>43</v>
      </c>
      <c r="P2505" t="s">
        <v>44</v>
      </c>
      <c r="Q2505" t="s">
        <v>95</v>
      </c>
      <c r="R2505" t="s">
        <v>28</v>
      </c>
      <c r="S2505">
        <v>0</v>
      </c>
      <c r="T2505" t="s">
        <v>6429</v>
      </c>
    </row>
    <row r="2506" spans="1:20" x14ac:dyDescent="0.3">
      <c r="A2506" t="s">
        <v>2633</v>
      </c>
      <c r="B2506" t="s">
        <v>7265</v>
      </c>
      <c r="C2506" t="s">
        <v>77</v>
      </c>
      <c r="D2506" t="s">
        <v>72</v>
      </c>
      <c r="E2506" t="s">
        <v>40</v>
      </c>
      <c r="F2506" t="s">
        <v>131</v>
      </c>
      <c r="G2506" t="s">
        <v>79</v>
      </c>
      <c r="H2506" t="s">
        <v>26</v>
      </c>
      <c r="I2506" t="s">
        <v>27</v>
      </c>
      <c r="J2506" t="s">
        <v>7265</v>
      </c>
      <c r="K2506" t="s">
        <v>28</v>
      </c>
      <c r="L2506" t="s">
        <v>28</v>
      </c>
      <c r="M2506">
        <v>729</v>
      </c>
      <c r="N2506" t="s">
        <v>29</v>
      </c>
      <c r="O2506" t="s">
        <v>63</v>
      </c>
      <c r="P2506" t="s">
        <v>31</v>
      </c>
      <c r="Q2506">
        <v>4</v>
      </c>
      <c r="R2506" t="s">
        <v>32</v>
      </c>
      <c r="S2506">
        <v>2</v>
      </c>
      <c r="T2506" t="s">
        <v>6616</v>
      </c>
    </row>
    <row r="2507" spans="1:20" x14ac:dyDescent="0.3">
      <c r="A2507" t="s">
        <v>2634</v>
      </c>
      <c r="B2507" t="s">
        <v>7143</v>
      </c>
      <c r="C2507" t="s">
        <v>81</v>
      </c>
      <c r="D2507" t="s">
        <v>72</v>
      </c>
      <c r="E2507" t="s">
        <v>23</v>
      </c>
      <c r="F2507" t="s">
        <v>114</v>
      </c>
      <c r="G2507" t="s">
        <v>94</v>
      </c>
      <c r="H2507" t="s">
        <v>43</v>
      </c>
      <c r="I2507" t="s">
        <v>27</v>
      </c>
      <c r="J2507" t="s">
        <v>7143</v>
      </c>
      <c r="K2507" t="s">
        <v>28</v>
      </c>
      <c r="L2507" t="s">
        <v>28</v>
      </c>
      <c r="M2507">
        <v>1064</v>
      </c>
      <c r="N2507" t="s">
        <v>29</v>
      </c>
      <c r="O2507" t="s">
        <v>63</v>
      </c>
      <c r="P2507" t="s">
        <v>107</v>
      </c>
      <c r="Q2507">
        <v>3</v>
      </c>
      <c r="R2507" t="s">
        <v>37</v>
      </c>
      <c r="S2507">
        <v>3</v>
      </c>
      <c r="T2507" t="s">
        <v>6391</v>
      </c>
    </row>
    <row r="2508" spans="1:20" x14ac:dyDescent="0.3">
      <c r="A2508" t="s">
        <v>2635</v>
      </c>
      <c r="B2508" t="s">
        <v>6327</v>
      </c>
      <c r="C2508" t="s">
        <v>86</v>
      </c>
      <c r="D2508" t="s">
        <v>87</v>
      </c>
      <c r="E2508" t="s">
        <v>67</v>
      </c>
      <c r="F2508" t="s">
        <v>93</v>
      </c>
      <c r="G2508" t="s">
        <v>94</v>
      </c>
      <c r="H2508" t="s">
        <v>26</v>
      </c>
      <c r="I2508" t="s">
        <v>50</v>
      </c>
      <c r="J2508" t="s">
        <v>6327</v>
      </c>
      <c r="K2508" t="s">
        <v>7386</v>
      </c>
      <c r="L2508" t="s">
        <v>51</v>
      </c>
      <c r="M2508">
        <v>796</v>
      </c>
      <c r="N2508" t="s">
        <v>75</v>
      </c>
      <c r="O2508" t="s">
        <v>43</v>
      </c>
      <c r="P2508" t="s">
        <v>31</v>
      </c>
      <c r="Q2508">
        <v>3</v>
      </c>
      <c r="R2508" t="s">
        <v>37</v>
      </c>
      <c r="S2508">
        <v>2</v>
      </c>
      <c r="T2508" t="s">
        <v>6167</v>
      </c>
    </row>
    <row r="2509" spans="1:20" x14ac:dyDescent="0.3">
      <c r="A2509" t="s">
        <v>2636</v>
      </c>
      <c r="B2509" t="s">
        <v>6156</v>
      </c>
      <c r="C2509" t="s">
        <v>91</v>
      </c>
      <c r="D2509" t="s">
        <v>87</v>
      </c>
      <c r="E2509" t="s">
        <v>92</v>
      </c>
      <c r="F2509" t="s">
        <v>138</v>
      </c>
      <c r="G2509" t="s">
        <v>36</v>
      </c>
      <c r="H2509" t="s">
        <v>43</v>
      </c>
      <c r="I2509" t="s">
        <v>50</v>
      </c>
      <c r="J2509" t="s">
        <v>6156</v>
      </c>
      <c r="K2509" t="s">
        <v>6590</v>
      </c>
      <c r="L2509" t="s">
        <v>159</v>
      </c>
      <c r="M2509">
        <v>127</v>
      </c>
      <c r="N2509" t="s">
        <v>75</v>
      </c>
      <c r="O2509" t="s">
        <v>63</v>
      </c>
      <c r="P2509" t="s">
        <v>31</v>
      </c>
      <c r="Q2509" t="s">
        <v>95</v>
      </c>
      <c r="R2509" t="s">
        <v>28</v>
      </c>
      <c r="S2509">
        <v>0</v>
      </c>
      <c r="T2509" t="s">
        <v>6239</v>
      </c>
    </row>
    <row r="2510" spans="1:20" x14ac:dyDescent="0.3">
      <c r="A2510" t="s">
        <v>2637</v>
      </c>
      <c r="B2510" t="s">
        <v>6148</v>
      </c>
      <c r="C2510" t="s">
        <v>21</v>
      </c>
      <c r="D2510" t="s">
        <v>22</v>
      </c>
      <c r="E2510" t="s">
        <v>23</v>
      </c>
      <c r="F2510" t="s">
        <v>187</v>
      </c>
      <c r="G2510" t="s">
        <v>42</v>
      </c>
      <c r="H2510" t="s">
        <v>110</v>
      </c>
      <c r="I2510" t="s">
        <v>27</v>
      </c>
      <c r="J2510" t="s">
        <v>6148</v>
      </c>
      <c r="K2510" t="s">
        <v>28</v>
      </c>
      <c r="L2510" t="s">
        <v>28</v>
      </c>
      <c r="M2510">
        <v>525</v>
      </c>
      <c r="N2510" t="s">
        <v>52</v>
      </c>
      <c r="O2510" t="s">
        <v>63</v>
      </c>
      <c r="P2510" t="s">
        <v>107</v>
      </c>
      <c r="Q2510">
        <v>3</v>
      </c>
      <c r="R2510" t="s">
        <v>37</v>
      </c>
      <c r="S2510">
        <v>1</v>
      </c>
      <c r="T2510" t="s">
        <v>6371</v>
      </c>
    </row>
    <row r="2511" spans="1:20" x14ac:dyDescent="0.3">
      <c r="A2511" t="s">
        <v>2638</v>
      </c>
      <c r="B2511" t="s">
        <v>7150</v>
      </c>
      <c r="C2511" t="s">
        <v>34</v>
      </c>
      <c r="D2511" t="s">
        <v>22</v>
      </c>
      <c r="E2511" t="s">
        <v>23</v>
      </c>
      <c r="F2511" t="s">
        <v>99</v>
      </c>
      <c r="G2511" t="s">
        <v>36</v>
      </c>
      <c r="H2511" t="s">
        <v>49</v>
      </c>
      <c r="I2511" t="s">
        <v>27</v>
      </c>
      <c r="J2511" t="s">
        <v>7150</v>
      </c>
      <c r="K2511" t="s">
        <v>28</v>
      </c>
      <c r="L2511" t="s">
        <v>28</v>
      </c>
      <c r="M2511">
        <v>799</v>
      </c>
      <c r="N2511" t="s">
        <v>75</v>
      </c>
      <c r="O2511" t="s">
        <v>63</v>
      </c>
      <c r="P2511" t="s">
        <v>31</v>
      </c>
      <c r="Q2511">
        <v>3</v>
      </c>
      <c r="R2511" t="s">
        <v>37</v>
      </c>
      <c r="S2511">
        <v>2</v>
      </c>
      <c r="T2511" t="s">
        <v>6366</v>
      </c>
    </row>
    <row r="2512" spans="1:20" x14ac:dyDescent="0.3">
      <c r="A2512" t="s">
        <v>2639</v>
      </c>
      <c r="B2512" t="s">
        <v>6407</v>
      </c>
      <c r="C2512" t="s">
        <v>39</v>
      </c>
      <c r="D2512" t="s">
        <v>22</v>
      </c>
      <c r="E2512" t="s">
        <v>40</v>
      </c>
      <c r="F2512" t="s">
        <v>41</v>
      </c>
      <c r="G2512" t="s">
        <v>42</v>
      </c>
      <c r="H2512" t="s">
        <v>43</v>
      </c>
      <c r="I2512" t="s">
        <v>27</v>
      </c>
      <c r="J2512" t="s">
        <v>6407</v>
      </c>
      <c r="K2512" t="s">
        <v>28</v>
      </c>
      <c r="L2512" t="s">
        <v>28</v>
      </c>
      <c r="M2512">
        <v>549</v>
      </c>
      <c r="N2512" t="s">
        <v>29</v>
      </c>
      <c r="O2512" t="s">
        <v>63</v>
      </c>
      <c r="P2512" t="s">
        <v>64</v>
      </c>
      <c r="Q2512">
        <v>2</v>
      </c>
      <c r="R2512" t="s">
        <v>53</v>
      </c>
      <c r="S2512">
        <v>2</v>
      </c>
      <c r="T2512" t="s">
        <v>6369</v>
      </c>
    </row>
    <row r="2513" spans="1:20" x14ac:dyDescent="0.3">
      <c r="A2513" t="s">
        <v>2640</v>
      </c>
      <c r="B2513" t="s">
        <v>7292</v>
      </c>
      <c r="C2513" t="s">
        <v>46</v>
      </c>
      <c r="D2513" t="s">
        <v>22</v>
      </c>
      <c r="E2513" t="s">
        <v>40</v>
      </c>
      <c r="F2513" t="s">
        <v>47</v>
      </c>
      <c r="G2513" t="s">
        <v>48</v>
      </c>
      <c r="H2513" t="s">
        <v>49</v>
      </c>
      <c r="I2513" t="s">
        <v>27</v>
      </c>
      <c r="J2513" t="s">
        <v>7292</v>
      </c>
      <c r="K2513" t="s">
        <v>28</v>
      </c>
      <c r="L2513" t="s">
        <v>28</v>
      </c>
      <c r="M2513">
        <v>757</v>
      </c>
      <c r="N2513" t="s">
        <v>140</v>
      </c>
      <c r="O2513" t="s">
        <v>30</v>
      </c>
      <c r="P2513" t="s">
        <v>107</v>
      </c>
      <c r="Q2513">
        <v>3</v>
      </c>
      <c r="R2513" t="s">
        <v>37</v>
      </c>
      <c r="S2513">
        <v>2</v>
      </c>
      <c r="T2513" t="s">
        <v>6544</v>
      </c>
    </row>
    <row r="2514" spans="1:20" x14ac:dyDescent="0.3">
      <c r="A2514" t="s">
        <v>2641</v>
      </c>
      <c r="B2514" t="s">
        <v>7334</v>
      </c>
      <c r="C2514" t="s">
        <v>55</v>
      </c>
      <c r="D2514" t="s">
        <v>56</v>
      </c>
      <c r="E2514" t="s">
        <v>23</v>
      </c>
      <c r="F2514" t="s">
        <v>147</v>
      </c>
      <c r="G2514" t="s">
        <v>58</v>
      </c>
      <c r="H2514" t="s">
        <v>26</v>
      </c>
      <c r="I2514" t="s">
        <v>27</v>
      </c>
      <c r="J2514" t="s">
        <v>7334</v>
      </c>
      <c r="K2514" t="s">
        <v>28</v>
      </c>
      <c r="L2514" t="s">
        <v>28</v>
      </c>
      <c r="M2514">
        <v>809</v>
      </c>
      <c r="N2514" t="s">
        <v>29</v>
      </c>
      <c r="O2514" t="s">
        <v>63</v>
      </c>
      <c r="P2514" t="s">
        <v>31</v>
      </c>
      <c r="Q2514">
        <v>4</v>
      </c>
      <c r="R2514" t="s">
        <v>32</v>
      </c>
      <c r="S2514">
        <v>2</v>
      </c>
      <c r="T2514" t="s">
        <v>6623</v>
      </c>
    </row>
    <row r="2515" spans="1:20" x14ac:dyDescent="0.3">
      <c r="A2515" t="s">
        <v>2642</v>
      </c>
      <c r="B2515" t="s">
        <v>6995</v>
      </c>
      <c r="C2515" t="s">
        <v>60</v>
      </c>
      <c r="D2515" t="s">
        <v>56</v>
      </c>
      <c r="E2515" t="s">
        <v>40</v>
      </c>
      <c r="F2515" t="s">
        <v>61</v>
      </c>
      <c r="G2515" t="s">
        <v>62</v>
      </c>
      <c r="H2515" t="s">
        <v>26</v>
      </c>
      <c r="I2515" t="s">
        <v>27</v>
      </c>
      <c r="J2515" t="s">
        <v>6995</v>
      </c>
      <c r="K2515" t="s">
        <v>28</v>
      </c>
      <c r="L2515" t="s">
        <v>28</v>
      </c>
      <c r="M2515">
        <v>604</v>
      </c>
      <c r="N2515" t="s">
        <v>52</v>
      </c>
      <c r="O2515" t="s">
        <v>105</v>
      </c>
      <c r="P2515" t="s">
        <v>31</v>
      </c>
      <c r="Q2515">
        <v>2</v>
      </c>
      <c r="R2515" t="s">
        <v>53</v>
      </c>
      <c r="S2515">
        <v>2</v>
      </c>
      <c r="T2515" t="s">
        <v>6159</v>
      </c>
    </row>
    <row r="2516" spans="1:20" x14ac:dyDescent="0.3">
      <c r="A2516" t="s">
        <v>2643</v>
      </c>
      <c r="B2516" t="s">
        <v>7068</v>
      </c>
      <c r="C2516" t="s">
        <v>66</v>
      </c>
      <c r="D2516" t="s">
        <v>56</v>
      </c>
      <c r="E2516" t="s">
        <v>67</v>
      </c>
      <c r="F2516" t="s">
        <v>193</v>
      </c>
      <c r="G2516" t="s">
        <v>69</v>
      </c>
      <c r="H2516" t="s">
        <v>43</v>
      </c>
      <c r="I2516" t="s">
        <v>27</v>
      </c>
      <c r="J2516" t="s">
        <v>7068</v>
      </c>
      <c r="K2516" t="s">
        <v>28</v>
      </c>
      <c r="L2516" t="s">
        <v>28</v>
      </c>
      <c r="M2516">
        <v>787</v>
      </c>
      <c r="N2516" t="s">
        <v>52</v>
      </c>
      <c r="O2516" t="s">
        <v>63</v>
      </c>
      <c r="P2516" t="s">
        <v>64</v>
      </c>
      <c r="Q2516">
        <v>4</v>
      </c>
      <c r="R2516" t="s">
        <v>32</v>
      </c>
      <c r="S2516">
        <v>2</v>
      </c>
      <c r="T2516" t="s">
        <v>6207</v>
      </c>
    </row>
    <row r="2517" spans="1:20" x14ac:dyDescent="0.3">
      <c r="A2517" t="s">
        <v>2644</v>
      </c>
      <c r="B2517" t="s">
        <v>7192</v>
      </c>
      <c r="C2517" t="s">
        <v>71</v>
      </c>
      <c r="D2517" t="s">
        <v>72</v>
      </c>
      <c r="E2517" t="s">
        <v>23</v>
      </c>
      <c r="F2517" t="s">
        <v>73</v>
      </c>
      <c r="G2517" t="s">
        <v>74</v>
      </c>
      <c r="H2517" t="s">
        <v>49</v>
      </c>
      <c r="I2517" t="s">
        <v>27</v>
      </c>
      <c r="J2517" t="s">
        <v>7192</v>
      </c>
      <c r="K2517" t="s">
        <v>28</v>
      </c>
      <c r="L2517" t="s">
        <v>28</v>
      </c>
      <c r="M2517">
        <v>1045</v>
      </c>
      <c r="N2517" t="s">
        <v>29</v>
      </c>
      <c r="O2517" t="s">
        <v>63</v>
      </c>
      <c r="P2517" t="s">
        <v>44</v>
      </c>
      <c r="Q2517">
        <v>3</v>
      </c>
      <c r="R2517" t="s">
        <v>37</v>
      </c>
      <c r="S2517">
        <v>3</v>
      </c>
      <c r="T2517" t="s">
        <v>6571</v>
      </c>
    </row>
    <row r="2518" spans="1:20" x14ac:dyDescent="0.3">
      <c r="A2518" t="s">
        <v>2645</v>
      </c>
      <c r="B2518" t="s">
        <v>6511</v>
      </c>
      <c r="C2518" t="s">
        <v>77</v>
      </c>
      <c r="D2518" t="s">
        <v>72</v>
      </c>
      <c r="E2518" t="s">
        <v>40</v>
      </c>
      <c r="F2518" t="s">
        <v>78</v>
      </c>
      <c r="G2518" t="s">
        <v>79</v>
      </c>
      <c r="H2518" t="s">
        <v>49</v>
      </c>
      <c r="I2518" t="s">
        <v>27</v>
      </c>
      <c r="J2518" t="s">
        <v>6511</v>
      </c>
      <c r="K2518" t="s">
        <v>28</v>
      </c>
      <c r="L2518" t="s">
        <v>28</v>
      </c>
      <c r="M2518">
        <v>807</v>
      </c>
      <c r="N2518" t="s">
        <v>52</v>
      </c>
      <c r="O2518" t="s">
        <v>63</v>
      </c>
      <c r="P2518" t="s">
        <v>44</v>
      </c>
      <c r="Q2518">
        <v>3</v>
      </c>
      <c r="R2518" t="s">
        <v>37</v>
      </c>
      <c r="S2518">
        <v>2</v>
      </c>
      <c r="T2518" t="s">
        <v>6659</v>
      </c>
    </row>
    <row r="2519" spans="1:20" x14ac:dyDescent="0.3">
      <c r="A2519" t="s">
        <v>2646</v>
      </c>
      <c r="B2519" t="s">
        <v>7383</v>
      </c>
      <c r="C2519" t="s">
        <v>81</v>
      </c>
      <c r="D2519" t="s">
        <v>72</v>
      </c>
      <c r="E2519" t="s">
        <v>23</v>
      </c>
      <c r="F2519" t="s">
        <v>434</v>
      </c>
      <c r="G2519" t="s">
        <v>83</v>
      </c>
      <c r="H2519" t="s">
        <v>110</v>
      </c>
      <c r="I2519" t="s">
        <v>27</v>
      </c>
      <c r="J2519" t="s">
        <v>7383</v>
      </c>
      <c r="K2519" t="s">
        <v>28</v>
      </c>
      <c r="L2519" t="s">
        <v>28</v>
      </c>
      <c r="M2519">
        <v>951</v>
      </c>
      <c r="N2519" t="s">
        <v>29</v>
      </c>
      <c r="O2519" t="s">
        <v>63</v>
      </c>
      <c r="P2519" t="s">
        <v>133</v>
      </c>
      <c r="Q2519">
        <v>2</v>
      </c>
      <c r="R2519" t="s">
        <v>53</v>
      </c>
      <c r="S2519">
        <v>3</v>
      </c>
      <c r="T2519" t="s">
        <v>7300</v>
      </c>
    </row>
    <row r="2520" spans="1:20" x14ac:dyDescent="0.3">
      <c r="A2520" t="s">
        <v>2647</v>
      </c>
      <c r="B2520" t="s">
        <v>6791</v>
      </c>
      <c r="C2520" t="s">
        <v>86</v>
      </c>
      <c r="D2520" t="s">
        <v>87</v>
      </c>
      <c r="E2520" t="s">
        <v>67</v>
      </c>
      <c r="F2520" t="s">
        <v>116</v>
      </c>
      <c r="G2520" t="s">
        <v>89</v>
      </c>
      <c r="H2520" t="s">
        <v>26</v>
      </c>
      <c r="I2520" t="s">
        <v>27</v>
      </c>
      <c r="J2520" t="s">
        <v>6791</v>
      </c>
      <c r="K2520" t="s">
        <v>28</v>
      </c>
      <c r="L2520" t="s">
        <v>28</v>
      </c>
      <c r="M2520">
        <v>909</v>
      </c>
      <c r="N2520" t="s">
        <v>29</v>
      </c>
      <c r="O2520" t="s">
        <v>43</v>
      </c>
      <c r="P2520" t="s">
        <v>64</v>
      </c>
      <c r="Q2520">
        <v>3</v>
      </c>
      <c r="R2520" t="s">
        <v>37</v>
      </c>
      <c r="S2520">
        <v>2</v>
      </c>
      <c r="T2520" t="s">
        <v>6426</v>
      </c>
    </row>
    <row r="2521" spans="1:20" x14ac:dyDescent="0.3">
      <c r="A2521" t="s">
        <v>2648</v>
      </c>
      <c r="B2521" t="s">
        <v>7004</v>
      </c>
      <c r="C2521" t="s">
        <v>91</v>
      </c>
      <c r="D2521" t="s">
        <v>87</v>
      </c>
      <c r="E2521" t="s">
        <v>92</v>
      </c>
      <c r="F2521" t="s">
        <v>152</v>
      </c>
      <c r="G2521" t="s">
        <v>94</v>
      </c>
      <c r="H2521" t="s">
        <v>49</v>
      </c>
      <c r="I2521" t="s">
        <v>27</v>
      </c>
      <c r="J2521" t="s">
        <v>7004</v>
      </c>
      <c r="K2521" t="s">
        <v>28</v>
      </c>
      <c r="L2521" t="s">
        <v>28</v>
      </c>
      <c r="M2521">
        <v>536</v>
      </c>
      <c r="N2521" t="s">
        <v>29</v>
      </c>
      <c r="O2521" t="s">
        <v>30</v>
      </c>
      <c r="P2521" t="s">
        <v>44</v>
      </c>
      <c r="Q2521">
        <v>2</v>
      </c>
      <c r="R2521" t="s">
        <v>53</v>
      </c>
      <c r="S2521">
        <v>1</v>
      </c>
      <c r="T2521" t="s">
        <v>6258</v>
      </c>
    </row>
    <row r="2522" spans="1:20" x14ac:dyDescent="0.3">
      <c r="A2522" t="s">
        <v>2649</v>
      </c>
      <c r="B2522" t="s">
        <v>6764</v>
      </c>
      <c r="C2522" t="s">
        <v>21</v>
      </c>
      <c r="D2522" t="s">
        <v>22</v>
      </c>
      <c r="E2522" t="s">
        <v>23</v>
      </c>
      <c r="F2522" t="s">
        <v>121</v>
      </c>
      <c r="G2522" t="s">
        <v>25</v>
      </c>
      <c r="H2522" t="s">
        <v>49</v>
      </c>
      <c r="I2522" t="s">
        <v>27</v>
      </c>
      <c r="J2522" t="s">
        <v>6764</v>
      </c>
      <c r="K2522" t="s">
        <v>28</v>
      </c>
      <c r="L2522" t="s">
        <v>28</v>
      </c>
      <c r="M2522">
        <v>913</v>
      </c>
      <c r="N2522" t="s">
        <v>29</v>
      </c>
      <c r="O2522" t="s">
        <v>43</v>
      </c>
      <c r="P2522" t="s">
        <v>44</v>
      </c>
      <c r="Q2522">
        <v>3</v>
      </c>
      <c r="R2522" t="s">
        <v>37</v>
      </c>
      <c r="S2522">
        <v>3</v>
      </c>
      <c r="T2522" t="s">
        <v>6385</v>
      </c>
    </row>
    <row r="2523" spans="1:20" x14ac:dyDescent="0.3">
      <c r="A2523" t="s">
        <v>2650</v>
      </c>
      <c r="B2523" t="s">
        <v>6156</v>
      </c>
      <c r="C2523" t="s">
        <v>34</v>
      </c>
      <c r="D2523" t="s">
        <v>22</v>
      </c>
      <c r="E2523" t="s">
        <v>23</v>
      </c>
      <c r="F2523" t="s">
        <v>99</v>
      </c>
      <c r="G2523" t="s">
        <v>36</v>
      </c>
      <c r="H2523" t="s">
        <v>49</v>
      </c>
      <c r="I2523" t="s">
        <v>50</v>
      </c>
      <c r="J2523" t="s">
        <v>6156</v>
      </c>
      <c r="K2523" t="s">
        <v>6248</v>
      </c>
      <c r="L2523" t="s">
        <v>51</v>
      </c>
      <c r="M2523">
        <v>356</v>
      </c>
      <c r="N2523" t="s">
        <v>29</v>
      </c>
      <c r="O2523" t="s">
        <v>170</v>
      </c>
      <c r="P2523" t="s">
        <v>44</v>
      </c>
      <c r="Q2523">
        <v>4</v>
      </c>
      <c r="R2523" t="s">
        <v>32</v>
      </c>
      <c r="S2523">
        <v>1</v>
      </c>
      <c r="T2523" t="s">
        <v>6933</v>
      </c>
    </row>
    <row r="2524" spans="1:20" x14ac:dyDescent="0.3">
      <c r="A2524" t="s">
        <v>2651</v>
      </c>
      <c r="B2524" t="s">
        <v>7074</v>
      </c>
      <c r="C2524" t="s">
        <v>39</v>
      </c>
      <c r="D2524" t="s">
        <v>22</v>
      </c>
      <c r="E2524" t="s">
        <v>40</v>
      </c>
      <c r="F2524" t="s">
        <v>215</v>
      </c>
      <c r="G2524" t="s">
        <v>42</v>
      </c>
      <c r="H2524" t="s">
        <v>49</v>
      </c>
      <c r="I2524" t="s">
        <v>27</v>
      </c>
      <c r="J2524" t="s">
        <v>7074</v>
      </c>
      <c r="K2524" t="s">
        <v>28</v>
      </c>
      <c r="L2524" t="s">
        <v>28</v>
      </c>
      <c r="M2524">
        <v>602</v>
      </c>
      <c r="N2524" t="s">
        <v>52</v>
      </c>
      <c r="O2524" t="s">
        <v>63</v>
      </c>
      <c r="P2524" t="s">
        <v>44</v>
      </c>
      <c r="Q2524">
        <v>3</v>
      </c>
      <c r="R2524" t="s">
        <v>37</v>
      </c>
      <c r="S2524">
        <v>2</v>
      </c>
      <c r="T2524" t="s">
        <v>6161</v>
      </c>
    </row>
    <row r="2525" spans="1:20" x14ac:dyDescent="0.3">
      <c r="A2525" t="s">
        <v>2652</v>
      </c>
      <c r="B2525" t="s">
        <v>7082</v>
      </c>
      <c r="C2525" t="s">
        <v>46</v>
      </c>
      <c r="D2525" t="s">
        <v>22</v>
      </c>
      <c r="E2525" t="s">
        <v>40</v>
      </c>
      <c r="F2525" t="s">
        <v>41</v>
      </c>
      <c r="G2525" t="s">
        <v>42</v>
      </c>
      <c r="H2525" t="s">
        <v>43</v>
      </c>
      <c r="I2525" t="s">
        <v>27</v>
      </c>
      <c r="J2525" t="s">
        <v>7082</v>
      </c>
      <c r="K2525" t="s">
        <v>28</v>
      </c>
      <c r="L2525" t="s">
        <v>28</v>
      </c>
      <c r="M2525">
        <v>484</v>
      </c>
      <c r="N2525" t="s">
        <v>122</v>
      </c>
      <c r="O2525" t="s">
        <v>30</v>
      </c>
      <c r="P2525" t="s">
        <v>107</v>
      </c>
      <c r="Q2525">
        <v>5</v>
      </c>
      <c r="R2525" t="s">
        <v>119</v>
      </c>
      <c r="S2525">
        <v>1</v>
      </c>
      <c r="T2525" t="s">
        <v>6229</v>
      </c>
    </row>
    <row r="2526" spans="1:20" x14ac:dyDescent="0.3">
      <c r="A2526" t="s">
        <v>2653</v>
      </c>
      <c r="B2526" t="s">
        <v>7032</v>
      </c>
      <c r="C2526" t="s">
        <v>55</v>
      </c>
      <c r="D2526" t="s">
        <v>56</v>
      </c>
      <c r="E2526" t="s">
        <v>23</v>
      </c>
      <c r="F2526" t="s">
        <v>190</v>
      </c>
      <c r="G2526" t="s">
        <v>58</v>
      </c>
      <c r="H2526" t="s">
        <v>49</v>
      </c>
      <c r="I2526" t="s">
        <v>27</v>
      </c>
      <c r="J2526" t="s">
        <v>7032</v>
      </c>
      <c r="K2526" t="s">
        <v>28</v>
      </c>
      <c r="L2526" t="s">
        <v>28</v>
      </c>
      <c r="M2526">
        <v>1013</v>
      </c>
      <c r="N2526" t="s">
        <v>29</v>
      </c>
      <c r="O2526" t="s">
        <v>30</v>
      </c>
      <c r="P2526" t="s">
        <v>44</v>
      </c>
      <c r="Q2526">
        <v>2</v>
      </c>
      <c r="R2526" t="s">
        <v>53</v>
      </c>
      <c r="S2526">
        <v>3</v>
      </c>
      <c r="T2526" t="s">
        <v>7083</v>
      </c>
    </row>
    <row r="2527" spans="1:20" x14ac:dyDescent="0.3">
      <c r="A2527" t="s">
        <v>2654</v>
      </c>
      <c r="B2527" t="s">
        <v>6477</v>
      </c>
      <c r="C2527" t="s">
        <v>60</v>
      </c>
      <c r="D2527" t="s">
        <v>56</v>
      </c>
      <c r="E2527" t="s">
        <v>40</v>
      </c>
      <c r="F2527" t="s">
        <v>104</v>
      </c>
      <c r="G2527" t="s">
        <v>62</v>
      </c>
      <c r="H2527" t="s">
        <v>43</v>
      </c>
      <c r="I2527" t="s">
        <v>50</v>
      </c>
      <c r="J2527" t="s">
        <v>6477</v>
      </c>
      <c r="K2527" t="s">
        <v>6245</v>
      </c>
      <c r="L2527" t="s">
        <v>159</v>
      </c>
      <c r="M2527">
        <v>565</v>
      </c>
      <c r="N2527" t="s">
        <v>29</v>
      </c>
      <c r="O2527" t="s">
        <v>30</v>
      </c>
      <c r="P2527" t="s">
        <v>107</v>
      </c>
      <c r="Q2527">
        <v>3</v>
      </c>
      <c r="R2527" t="s">
        <v>37</v>
      </c>
      <c r="S2527">
        <v>2</v>
      </c>
      <c r="T2527" t="s">
        <v>6185</v>
      </c>
    </row>
    <row r="2528" spans="1:20" x14ac:dyDescent="0.3">
      <c r="A2528" t="s">
        <v>2655</v>
      </c>
      <c r="B2528" t="s">
        <v>7217</v>
      </c>
      <c r="C2528" t="s">
        <v>66</v>
      </c>
      <c r="D2528" t="s">
        <v>56</v>
      </c>
      <c r="E2528" t="s">
        <v>67</v>
      </c>
      <c r="F2528" t="s">
        <v>588</v>
      </c>
      <c r="G2528" t="s">
        <v>69</v>
      </c>
      <c r="H2528" t="s">
        <v>110</v>
      </c>
      <c r="I2528" t="s">
        <v>50</v>
      </c>
      <c r="J2528" t="s">
        <v>7217</v>
      </c>
      <c r="K2528" t="s">
        <v>7015</v>
      </c>
      <c r="L2528" t="s">
        <v>51</v>
      </c>
      <c r="M2528">
        <v>779</v>
      </c>
      <c r="N2528" t="s">
        <v>122</v>
      </c>
      <c r="O2528" t="s">
        <v>170</v>
      </c>
      <c r="P2528" t="s">
        <v>107</v>
      </c>
      <c r="Q2528">
        <v>3</v>
      </c>
      <c r="R2528" t="s">
        <v>37</v>
      </c>
      <c r="S2528">
        <v>2</v>
      </c>
      <c r="T2528" t="s">
        <v>6371</v>
      </c>
    </row>
    <row r="2529" spans="1:20" x14ac:dyDescent="0.3">
      <c r="A2529" t="s">
        <v>2656</v>
      </c>
      <c r="B2529" t="s">
        <v>6365</v>
      </c>
      <c r="C2529" t="s">
        <v>71</v>
      </c>
      <c r="D2529" t="s">
        <v>72</v>
      </c>
      <c r="E2529" t="s">
        <v>23</v>
      </c>
      <c r="F2529" t="s">
        <v>138</v>
      </c>
      <c r="G2529" t="s">
        <v>36</v>
      </c>
      <c r="H2529" t="s">
        <v>43</v>
      </c>
      <c r="I2529" t="s">
        <v>27</v>
      </c>
      <c r="J2529" t="s">
        <v>6365</v>
      </c>
      <c r="K2529" t="s">
        <v>28</v>
      </c>
      <c r="L2529" t="s">
        <v>28</v>
      </c>
      <c r="M2529">
        <v>360</v>
      </c>
      <c r="N2529" t="s">
        <v>29</v>
      </c>
      <c r="O2529" t="s">
        <v>43</v>
      </c>
      <c r="P2529" t="s">
        <v>31</v>
      </c>
      <c r="Q2529">
        <v>3</v>
      </c>
      <c r="R2529" t="s">
        <v>37</v>
      </c>
      <c r="S2529">
        <v>1</v>
      </c>
      <c r="T2529" t="s">
        <v>6249</v>
      </c>
    </row>
    <row r="2530" spans="1:20" x14ac:dyDescent="0.3">
      <c r="A2530" t="s">
        <v>2657</v>
      </c>
      <c r="B2530" t="s">
        <v>6352</v>
      </c>
      <c r="C2530" t="s">
        <v>77</v>
      </c>
      <c r="D2530" t="s">
        <v>72</v>
      </c>
      <c r="E2530" t="s">
        <v>40</v>
      </c>
      <c r="F2530" t="s">
        <v>112</v>
      </c>
      <c r="G2530" t="s">
        <v>79</v>
      </c>
      <c r="H2530" t="s">
        <v>43</v>
      </c>
      <c r="I2530" t="s">
        <v>27</v>
      </c>
      <c r="J2530" t="s">
        <v>6352</v>
      </c>
      <c r="K2530" t="s">
        <v>28</v>
      </c>
      <c r="L2530" t="s">
        <v>28</v>
      </c>
      <c r="M2530">
        <v>366</v>
      </c>
      <c r="N2530" t="s">
        <v>75</v>
      </c>
      <c r="O2530" t="s">
        <v>63</v>
      </c>
      <c r="P2530" t="s">
        <v>64</v>
      </c>
      <c r="Q2530">
        <v>2</v>
      </c>
      <c r="R2530" t="s">
        <v>53</v>
      </c>
      <c r="S2530">
        <v>1</v>
      </c>
      <c r="T2530" t="s">
        <v>6354</v>
      </c>
    </row>
    <row r="2531" spans="1:20" x14ac:dyDescent="0.3">
      <c r="A2531" t="s">
        <v>2658</v>
      </c>
      <c r="B2531" t="s">
        <v>6160</v>
      </c>
      <c r="C2531" t="s">
        <v>81</v>
      </c>
      <c r="D2531" t="s">
        <v>72</v>
      </c>
      <c r="E2531" t="s">
        <v>23</v>
      </c>
      <c r="F2531" t="s">
        <v>223</v>
      </c>
      <c r="G2531" t="s">
        <v>83</v>
      </c>
      <c r="H2531" t="s">
        <v>49</v>
      </c>
      <c r="I2531" t="s">
        <v>27</v>
      </c>
      <c r="J2531" t="s">
        <v>6160</v>
      </c>
      <c r="K2531" t="s">
        <v>28</v>
      </c>
      <c r="L2531" t="s">
        <v>28</v>
      </c>
      <c r="M2531">
        <v>749</v>
      </c>
      <c r="N2531" t="s">
        <v>122</v>
      </c>
      <c r="O2531" t="s">
        <v>63</v>
      </c>
      <c r="P2531" t="s">
        <v>133</v>
      </c>
      <c r="Q2531">
        <v>4</v>
      </c>
      <c r="R2531" t="s">
        <v>32</v>
      </c>
      <c r="S2531">
        <v>2</v>
      </c>
      <c r="T2531" t="s">
        <v>6539</v>
      </c>
    </row>
    <row r="2532" spans="1:20" x14ac:dyDescent="0.3">
      <c r="A2532" t="s">
        <v>2659</v>
      </c>
      <c r="B2532" t="s">
        <v>6784</v>
      </c>
      <c r="C2532" t="s">
        <v>86</v>
      </c>
      <c r="D2532" t="s">
        <v>87</v>
      </c>
      <c r="E2532" t="s">
        <v>67</v>
      </c>
      <c r="F2532" t="s">
        <v>116</v>
      </c>
      <c r="G2532" t="s">
        <v>89</v>
      </c>
      <c r="H2532" t="s">
        <v>26</v>
      </c>
      <c r="I2532" t="s">
        <v>27</v>
      </c>
      <c r="J2532" t="s">
        <v>6784</v>
      </c>
      <c r="K2532" t="s">
        <v>28</v>
      </c>
      <c r="L2532" t="s">
        <v>28</v>
      </c>
      <c r="M2532">
        <v>485</v>
      </c>
      <c r="N2532" t="s">
        <v>52</v>
      </c>
      <c r="O2532" t="s">
        <v>30</v>
      </c>
      <c r="P2532" t="s">
        <v>64</v>
      </c>
      <c r="Q2532">
        <v>3</v>
      </c>
      <c r="R2532" t="s">
        <v>37</v>
      </c>
      <c r="S2532">
        <v>1</v>
      </c>
      <c r="T2532" t="s">
        <v>6606</v>
      </c>
    </row>
    <row r="2533" spans="1:20" x14ac:dyDescent="0.3">
      <c r="A2533" t="s">
        <v>2660</v>
      </c>
      <c r="B2533" t="s">
        <v>6848</v>
      </c>
      <c r="C2533" t="s">
        <v>91</v>
      </c>
      <c r="D2533" t="s">
        <v>87</v>
      </c>
      <c r="E2533" t="s">
        <v>92</v>
      </c>
      <c r="F2533" t="s">
        <v>35</v>
      </c>
      <c r="G2533" t="s">
        <v>36</v>
      </c>
      <c r="H2533" t="s">
        <v>26</v>
      </c>
      <c r="I2533" t="s">
        <v>27</v>
      </c>
      <c r="J2533" t="s">
        <v>6848</v>
      </c>
      <c r="K2533" t="s">
        <v>28</v>
      </c>
      <c r="L2533" t="s">
        <v>28</v>
      </c>
      <c r="M2533">
        <v>353</v>
      </c>
      <c r="N2533" t="s">
        <v>52</v>
      </c>
      <c r="O2533" t="s">
        <v>30</v>
      </c>
      <c r="P2533" t="s">
        <v>44</v>
      </c>
      <c r="Q2533">
        <v>2</v>
      </c>
      <c r="R2533" t="s">
        <v>53</v>
      </c>
      <c r="S2533">
        <v>1</v>
      </c>
      <c r="T2533" t="s">
        <v>6606</v>
      </c>
    </row>
    <row r="2534" spans="1:20" x14ac:dyDescent="0.3">
      <c r="A2534" t="s">
        <v>2661</v>
      </c>
      <c r="B2534" t="s">
        <v>7185</v>
      </c>
      <c r="C2534" t="s">
        <v>21</v>
      </c>
      <c r="D2534" t="s">
        <v>22</v>
      </c>
      <c r="E2534" t="s">
        <v>23</v>
      </c>
      <c r="F2534" t="s">
        <v>24</v>
      </c>
      <c r="G2534" t="s">
        <v>25</v>
      </c>
      <c r="H2534" t="s">
        <v>26</v>
      </c>
      <c r="I2534" t="s">
        <v>27</v>
      </c>
      <c r="J2534" t="s">
        <v>7185</v>
      </c>
      <c r="K2534" t="s">
        <v>28</v>
      </c>
      <c r="L2534" t="s">
        <v>28</v>
      </c>
      <c r="M2534">
        <v>562</v>
      </c>
      <c r="N2534" t="s">
        <v>52</v>
      </c>
      <c r="O2534" t="s">
        <v>170</v>
      </c>
      <c r="P2534" t="s">
        <v>64</v>
      </c>
      <c r="Q2534">
        <v>4</v>
      </c>
      <c r="R2534" t="s">
        <v>32</v>
      </c>
      <c r="S2534">
        <v>2</v>
      </c>
      <c r="T2534" t="s">
        <v>6574</v>
      </c>
    </row>
    <row r="2535" spans="1:20" x14ac:dyDescent="0.3">
      <c r="A2535" t="s">
        <v>2662</v>
      </c>
      <c r="B2535" t="s">
        <v>6775</v>
      </c>
      <c r="C2535" t="s">
        <v>34</v>
      </c>
      <c r="D2535" t="s">
        <v>22</v>
      </c>
      <c r="E2535" t="s">
        <v>23</v>
      </c>
      <c r="F2535" t="s">
        <v>35</v>
      </c>
      <c r="G2535" t="s">
        <v>36</v>
      </c>
      <c r="H2535" t="s">
        <v>26</v>
      </c>
      <c r="I2535" t="s">
        <v>27</v>
      </c>
      <c r="J2535" t="s">
        <v>6775</v>
      </c>
      <c r="K2535" t="s">
        <v>28</v>
      </c>
      <c r="L2535" t="s">
        <v>28</v>
      </c>
      <c r="M2535">
        <v>851</v>
      </c>
      <c r="N2535" t="s">
        <v>122</v>
      </c>
      <c r="O2535" t="s">
        <v>63</v>
      </c>
      <c r="P2535" t="s">
        <v>31</v>
      </c>
      <c r="Q2535">
        <v>5</v>
      </c>
      <c r="R2535" t="s">
        <v>119</v>
      </c>
      <c r="S2535">
        <v>2</v>
      </c>
      <c r="T2535" t="s">
        <v>6574</v>
      </c>
    </row>
    <row r="2536" spans="1:20" x14ac:dyDescent="0.3">
      <c r="A2536" t="s">
        <v>2663</v>
      </c>
      <c r="B2536" t="s">
        <v>7340</v>
      </c>
      <c r="C2536" t="s">
        <v>39</v>
      </c>
      <c r="D2536" t="s">
        <v>22</v>
      </c>
      <c r="E2536" t="s">
        <v>40</v>
      </c>
      <c r="F2536" t="s">
        <v>41</v>
      </c>
      <c r="G2536" t="s">
        <v>42</v>
      </c>
      <c r="H2536" t="s">
        <v>43</v>
      </c>
      <c r="I2536" t="s">
        <v>27</v>
      </c>
      <c r="J2536" t="s">
        <v>7340</v>
      </c>
      <c r="K2536" t="s">
        <v>28</v>
      </c>
      <c r="L2536" t="s">
        <v>28</v>
      </c>
      <c r="M2536">
        <v>761</v>
      </c>
      <c r="N2536" t="s">
        <v>75</v>
      </c>
      <c r="O2536" t="s">
        <v>105</v>
      </c>
      <c r="P2536" t="s">
        <v>133</v>
      </c>
      <c r="Q2536">
        <v>3</v>
      </c>
      <c r="R2536" t="s">
        <v>37</v>
      </c>
      <c r="S2536">
        <v>2</v>
      </c>
      <c r="T2536" t="s">
        <v>6172</v>
      </c>
    </row>
    <row r="2537" spans="1:20" x14ac:dyDescent="0.3">
      <c r="A2537" t="s">
        <v>2664</v>
      </c>
      <c r="B2537" t="s">
        <v>7259</v>
      </c>
      <c r="C2537" t="s">
        <v>46</v>
      </c>
      <c r="D2537" t="s">
        <v>22</v>
      </c>
      <c r="E2537" t="s">
        <v>40</v>
      </c>
      <c r="F2537" t="s">
        <v>143</v>
      </c>
      <c r="G2537" t="s">
        <v>48</v>
      </c>
      <c r="H2537" t="s">
        <v>43</v>
      </c>
      <c r="I2537" t="s">
        <v>27</v>
      </c>
      <c r="J2537" t="s">
        <v>7259</v>
      </c>
      <c r="K2537" t="s">
        <v>28</v>
      </c>
      <c r="L2537" t="s">
        <v>28</v>
      </c>
      <c r="M2537">
        <v>860</v>
      </c>
      <c r="N2537" t="s">
        <v>122</v>
      </c>
      <c r="O2537" t="s">
        <v>63</v>
      </c>
      <c r="P2537" t="s">
        <v>133</v>
      </c>
      <c r="Q2537">
        <v>3</v>
      </c>
      <c r="R2537" t="s">
        <v>37</v>
      </c>
      <c r="S2537">
        <v>2</v>
      </c>
      <c r="T2537" t="s">
        <v>6479</v>
      </c>
    </row>
    <row r="2538" spans="1:20" x14ac:dyDescent="0.3">
      <c r="A2538" t="s">
        <v>2665</v>
      </c>
      <c r="B2538" t="s">
        <v>6919</v>
      </c>
      <c r="C2538" t="s">
        <v>55</v>
      </c>
      <c r="D2538" t="s">
        <v>56</v>
      </c>
      <c r="E2538" t="s">
        <v>23</v>
      </c>
      <c r="F2538" t="s">
        <v>57</v>
      </c>
      <c r="G2538" t="s">
        <v>58</v>
      </c>
      <c r="H2538" t="s">
        <v>43</v>
      </c>
      <c r="I2538" t="s">
        <v>27</v>
      </c>
      <c r="J2538" t="s">
        <v>6919</v>
      </c>
      <c r="K2538" t="s">
        <v>28</v>
      </c>
      <c r="L2538" t="s">
        <v>28</v>
      </c>
      <c r="M2538">
        <v>194</v>
      </c>
      <c r="N2538" t="s">
        <v>52</v>
      </c>
      <c r="O2538" t="s">
        <v>170</v>
      </c>
      <c r="P2538" t="s">
        <v>64</v>
      </c>
      <c r="Q2538">
        <v>3</v>
      </c>
      <c r="R2538" t="s">
        <v>37</v>
      </c>
      <c r="S2538">
        <v>1</v>
      </c>
      <c r="T2538" t="s">
        <v>6393</v>
      </c>
    </row>
    <row r="2539" spans="1:20" x14ac:dyDescent="0.3">
      <c r="A2539" t="s">
        <v>2666</v>
      </c>
      <c r="B2539" t="s">
        <v>7116</v>
      </c>
      <c r="C2539" t="s">
        <v>60</v>
      </c>
      <c r="D2539" t="s">
        <v>56</v>
      </c>
      <c r="E2539" t="s">
        <v>40</v>
      </c>
      <c r="F2539" t="s">
        <v>104</v>
      </c>
      <c r="G2539" t="s">
        <v>62</v>
      </c>
      <c r="H2539" t="s">
        <v>43</v>
      </c>
      <c r="I2539" t="s">
        <v>27</v>
      </c>
      <c r="J2539" t="s">
        <v>7116</v>
      </c>
      <c r="K2539" t="s">
        <v>28</v>
      </c>
      <c r="L2539" t="s">
        <v>28</v>
      </c>
      <c r="M2539">
        <v>109</v>
      </c>
      <c r="N2539" t="s">
        <v>29</v>
      </c>
      <c r="O2539" t="s">
        <v>63</v>
      </c>
      <c r="P2539" t="s">
        <v>107</v>
      </c>
      <c r="Q2539" t="s">
        <v>95</v>
      </c>
      <c r="R2539" t="s">
        <v>28</v>
      </c>
      <c r="S2539">
        <v>0</v>
      </c>
      <c r="T2539" t="s">
        <v>6180</v>
      </c>
    </row>
    <row r="2540" spans="1:20" x14ac:dyDescent="0.3">
      <c r="A2540" t="s">
        <v>2667</v>
      </c>
      <c r="B2540" t="s">
        <v>7260</v>
      </c>
      <c r="C2540" t="s">
        <v>66</v>
      </c>
      <c r="D2540" t="s">
        <v>56</v>
      </c>
      <c r="E2540" t="s">
        <v>67</v>
      </c>
      <c r="F2540" t="s">
        <v>138</v>
      </c>
      <c r="G2540" t="s">
        <v>36</v>
      </c>
      <c r="H2540" t="s">
        <v>43</v>
      </c>
      <c r="I2540" t="s">
        <v>27</v>
      </c>
      <c r="J2540" t="s">
        <v>7260</v>
      </c>
      <c r="K2540" t="s">
        <v>28</v>
      </c>
      <c r="L2540" t="s">
        <v>28</v>
      </c>
      <c r="M2540">
        <v>931</v>
      </c>
      <c r="N2540" t="s">
        <v>29</v>
      </c>
      <c r="O2540" t="s">
        <v>30</v>
      </c>
      <c r="P2540" t="s">
        <v>44</v>
      </c>
      <c r="Q2540">
        <v>4</v>
      </c>
      <c r="R2540" t="s">
        <v>32</v>
      </c>
      <c r="S2540">
        <v>3</v>
      </c>
      <c r="T2540" t="s">
        <v>6509</v>
      </c>
    </row>
    <row r="2541" spans="1:20" x14ac:dyDescent="0.3">
      <c r="A2541" t="s">
        <v>2668</v>
      </c>
      <c r="B2541" t="s">
        <v>6874</v>
      </c>
      <c r="C2541" t="s">
        <v>71</v>
      </c>
      <c r="D2541" t="s">
        <v>72</v>
      </c>
      <c r="E2541" t="s">
        <v>23</v>
      </c>
      <c r="F2541" t="s">
        <v>138</v>
      </c>
      <c r="G2541" t="s">
        <v>36</v>
      </c>
      <c r="H2541" t="s">
        <v>43</v>
      </c>
      <c r="I2541" t="s">
        <v>27</v>
      </c>
      <c r="J2541" t="s">
        <v>6874</v>
      </c>
      <c r="K2541" t="s">
        <v>28</v>
      </c>
      <c r="L2541" t="s">
        <v>28</v>
      </c>
      <c r="M2541">
        <v>287</v>
      </c>
      <c r="N2541" t="s">
        <v>52</v>
      </c>
      <c r="O2541" t="s">
        <v>170</v>
      </c>
      <c r="P2541" t="s">
        <v>133</v>
      </c>
      <c r="Q2541">
        <v>4</v>
      </c>
      <c r="R2541" t="s">
        <v>32</v>
      </c>
      <c r="S2541">
        <v>1</v>
      </c>
      <c r="T2541" t="s">
        <v>6455</v>
      </c>
    </row>
    <row r="2542" spans="1:20" x14ac:dyDescent="0.3">
      <c r="A2542" t="s">
        <v>2669</v>
      </c>
      <c r="B2542" t="s">
        <v>7237</v>
      </c>
      <c r="C2542" t="s">
        <v>77</v>
      </c>
      <c r="D2542" t="s">
        <v>72</v>
      </c>
      <c r="E2542" t="s">
        <v>40</v>
      </c>
      <c r="F2542" t="s">
        <v>78</v>
      </c>
      <c r="G2542" t="s">
        <v>79</v>
      </c>
      <c r="H2542" t="s">
        <v>49</v>
      </c>
      <c r="I2542" t="s">
        <v>50</v>
      </c>
      <c r="J2542" t="s">
        <v>7237</v>
      </c>
      <c r="K2542" t="s">
        <v>7002</v>
      </c>
      <c r="L2542" t="s">
        <v>51</v>
      </c>
      <c r="M2542">
        <v>116</v>
      </c>
      <c r="N2542" t="s">
        <v>122</v>
      </c>
      <c r="O2542" t="s">
        <v>63</v>
      </c>
      <c r="P2542" t="s">
        <v>31</v>
      </c>
      <c r="Q2542" t="s">
        <v>95</v>
      </c>
      <c r="R2542" t="s">
        <v>28</v>
      </c>
      <c r="S2542">
        <v>0</v>
      </c>
      <c r="T2542" t="s">
        <v>6852</v>
      </c>
    </row>
    <row r="2543" spans="1:20" x14ac:dyDescent="0.3">
      <c r="A2543" t="s">
        <v>2670</v>
      </c>
      <c r="B2543" t="s">
        <v>7374</v>
      </c>
      <c r="C2543" t="s">
        <v>81</v>
      </c>
      <c r="D2543" t="s">
        <v>72</v>
      </c>
      <c r="E2543" t="s">
        <v>23</v>
      </c>
      <c r="F2543" t="s">
        <v>82</v>
      </c>
      <c r="G2543" t="s">
        <v>83</v>
      </c>
      <c r="H2543" t="s">
        <v>26</v>
      </c>
      <c r="I2543" t="s">
        <v>50</v>
      </c>
      <c r="J2543" t="s">
        <v>7374</v>
      </c>
      <c r="K2543" t="s">
        <v>6987</v>
      </c>
      <c r="L2543" t="s">
        <v>51</v>
      </c>
      <c r="M2543">
        <v>368</v>
      </c>
      <c r="N2543" t="s">
        <v>75</v>
      </c>
      <c r="O2543" t="s">
        <v>63</v>
      </c>
      <c r="P2543" t="s">
        <v>107</v>
      </c>
      <c r="Q2543">
        <v>3</v>
      </c>
      <c r="R2543" t="s">
        <v>37</v>
      </c>
      <c r="S2543">
        <v>1</v>
      </c>
      <c r="T2543" t="s">
        <v>6367</v>
      </c>
    </row>
    <row r="2544" spans="1:20" x14ac:dyDescent="0.3">
      <c r="A2544" t="s">
        <v>2671</v>
      </c>
      <c r="B2544" t="s">
        <v>7345</v>
      </c>
      <c r="C2544" t="s">
        <v>86</v>
      </c>
      <c r="D2544" t="s">
        <v>87</v>
      </c>
      <c r="E2544" t="s">
        <v>67</v>
      </c>
      <c r="F2544" t="s">
        <v>135</v>
      </c>
      <c r="G2544" t="s">
        <v>89</v>
      </c>
      <c r="H2544" t="s">
        <v>43</v>
      </c>
      <c r="I2544" t="s">
        <v>50</v>
      </c>
      <c r="J2544" t="s">
        <v>7345</v>
      </c>
      <c r="K2544" t="s">
        <v>6882</v>
      </c>
      <c r="L2544" t="s">
        <v>159</v>
      </c>
      <c r="M2544">
        <v>641</v>
      </c>
      <c r="N2544" t="s">
        <v>52</v>
      </c>
      <c r="O2544" t="s">
        <v>63</v>
      </c>
      <c r="P2544" t="s">
        <v>64</v>
      </c>
      <c r="Q2544">
        <v>4</v>
      </c>
      <c r="R2544" t="s">
        <v>32</v>
      </c>
      <c r="S2544">
        <v>2</v>
      </c>
      <c r="T2544" t="s">
        <v>6667</v>
      </c>
    </row>
    <row r="2545" spans="1:20" x14ac:dyDescent="0.3">
      <c r="A2545" t="s">
        <v>2672</v>
      </c>
      <c r="B2545" t="s">
        <v>6301</v>
      </c>
      <c r="C2545" t="s">
        <v>91</v>
      </c>
      <c r="D2545" t="s">
        <v>87</v>
      </c>
      <c r="E2545" t="s">
        <v>92</v>
      </c>
      <c r="F2545" t="s">
        <v>93</v>
      </c>
      <c r="G2545" t="s">
        <v>94</v>
      </c>
      <c r="H2545" t="s">
        <v>26</v>
      </c>
      <c r="I2545" t="s">
        <v>27</v>
      </c>
      <c r="J2545" t="s">
        <v>6301</v>
      </c>
      <c r="K2545" t="s">
        <v>28</v>
      </c>
      <c r="L2545" t="s">
        <v>28</v>
      </c>
      <c r="M2545">
        <v>307</v>
      </c>
      <c r="N2545" t="s">
        <v>52</v>
      </c>
      <c r="O2545" t="s">
        <v>63</v>
      </c>
      <c r="P2545" t="s">
        <v>64</v>
      </c>
      <c r="Q2545">
        <v>3</v>
      </c>
      <c r="R2545" t="s">
        <v>37</v>
      </c>
      <c r="S2545">
        <v>1</v>
      </c>
      <c r="T2545" t="s">
        <v>6155</v>
      </c>
    </row>
    <row r="2546" spans="1:20" x14ac:dyDescent="0.3">
      <c r="A2546" t="s">
        <v>2673</v>
      </c>
      <c r="B2546" t="s">
        <v>6312</v>
      </c>
      <c r="C2546" t="s">
        <v>21</v>
      </c>
      <c r="D2546" t="s">
        <v>22</v>
      </c>
      <c r="E2546" t="s">
        <v>23</v>
      </c>
      <c r="F2546" t="s">
        <v>288</v>
      </c>
      <c r="G2546" t="s">
        <v>25</v>
      </c>
      <c r="H2546" t="s">
        <v>43</v>
      </c>
      <c r="I2546" t="s">
        <v>27</v>
      </c>
      <c r="J2546" t="s">
        <v>6312</v>
      </c>
      <c r="K2546" t="s">
        <v>28</v>
      </c>
      <c r="L2546" t="s">
        <v>28</v>
      </c>
      <c r="M2546">
        <v>348</v>
      </c>
      <c r="N2546" t="s">
        <v>75</v>
      </c>
      <c r="O2546" t="s">
        <v>63</v>
      </c>
      <c r="P2546" t="s">
        <v>44</v>
      </c>
      <c r="Q2546">
        <v>3</v>
      </c>
      <c r="R2546" t="s">
        <v>37</v>
      </c>
      <c r="S2546">
        <v>1</v>
      </c>
      <c r="T2546" t="s">
        <v>6582</v>
      </c>
    </row>
    <row r="2547" spans="1:20" x14ac:dyDescent="0.3">
      <c r="A2547" t="s">
        <v>2674</v>
      </c>
      <c r="B2547" t="s">
        <v>6896</v>
      </c>
      <c r="C2547" t="s">
        <v>34</v>
      </c>
      <c r="D2547" t="s">
        <v>22</v>
      </c>
      <c r="E2547" t="s">
        <v>23</v>
      </c>
      <c r="F2547" t="s">
        <v>99</v>
      </c>
      <c r="G2547" t="s">
        <v>36</v>
      </c>
      <c r="H2547" t="s">
        <v>49</v>
      </c>
      <c r="I2547" t="s">
        <v>27</v>
      </c>
      <c r="J2547" t="s">
        <v>6896</v>
      </c>
      <c r="K2547" t="s">
        <v>28</v>
      </c>
      <c r="L2547" t="s">
        <v>28</v>
      </c>
      <c r="M2547">
        <v>223</v>
      </c>
      <c r="N2547" t="s">
        <v>52</v>
      </c>
      <c r="O2547" t="s">
        <v>63</v>
      </c>
      <c r="P2547" t="s">
        <v>31</v>
      </c>
      <c r="Q2547">
        <v>4</v>
      </c>
      <c r="R2547" t="s">
        <v>32</v>
      </c>
      <c r="S2547">
        <v>1</v>
      </c>
      <c r="T2547" t="s">
        <v>6938</v>
      </c>
    </row>
    <row r="2548" spans="1:20" x14ac:dyDescent="0.3">
      <c r="A2548" t="s">
        <v>2675</v>
      </c>
      <c r="B2548" t="s">
        <v>6979</v>
      </c>
      <c r="C2548" t="s">
        <v>39</v>
      </c>
      <c r="D2548" t="s">
        <v>22</v>
      </c>
      <c r="E2548" t="s">
        <v>40</v>
      </c>
      <c r="F2548" t="s">
        <v>41</v>
      </c>
      <c r="G2548" t="s">
        <v>42</v>
      </c>
      <c r="H2548" t="s">
        <v>43</v>
      </c>
      <c r="I2548" t="s">
        <v>27</v>
      </c>
      <c r="J2548" t="s">
        <v>6979</v>
      </c>
      <c r="K2548" t="s">
        <v>28</v>
      </c>
      <c r="L2548" t="s">
        <v>28</v>
      </c>
      <c r="M2548">
        <v>606</v>
      </c>
      <c r="N2548" t="s">
        <v>122</v>
      </c>
      <c r="O2548" t="s">
        <v>30</v>
      </c>
      <c r="P2548" t="s">
        <v>107</v>
      </c>
      <c r="Q2548">
        <v>4</v>
      </c>
      <c r="R2548" t="s">
        <v>32</v>
      </c>
      <c r="S2548">
        <v>2</v>
      </c>
      <c r="T2548" t="s">
        <v>6178</v>
      </c>
    </row>
    <row r="2549" spans="1:20" x14ac:dyDescent="0.3">
      <c r="A2549" t="s">
        <v>2676</v>
      </c>
      <c r="B2549" t="s">
        <v>7354</v>
      </c>
      <c r="C2549" t="s">
        <v>46</v>
      </c>
      <c r="D2549" t="s">
        <v>22</v>
      </c>
      <c r="E2549" t="s">
        <v>40</v>
      </c>
      <c r="F2549" t="s">
        <v>143</v>
      </c>
      <c r="G2549" t="s">
        <v>48</v>
      </c>
      <c r="H2549" t="s">
        <v>43</v>
      </c>
      <c r="I2549" t="s">
        <v>27</v>
      </c>
      <c r="J2549" t="s">
        <v>7354</v>
      </c>
      <c r="K2549" t="s">
        <v>28</v>
      </c>
      <c r="L2549" t="s">
        <v>28</v>
      </c>
      <c r="M2549">
        <v>409</v>
      </c>
      <c r="N2549" t="s">
        <v>29</v>
      </c>
      <c r="O2549" t="s">
        <v>43</v>
      </c>
      <c r="P2549" t="s">
        <v>64</v>
      </c>
      <c r="Q2549">
        <v>3</v>
      </c>
      <c r="R2549" t="s">
        <v>37</v>
      </c>
      <c r="S2549">
        <v>1</v>
      </c>
      <c r="T2549" t="s">
        <v>6172</v>
      </c>
    </row>
    <row r="2550" spans="1:20" x14ac:dyDescent="0.3">
      <c r="A2550" t="s">
        <v>2677</v>
      </c>
      <c r="B2550" t="s">
        <v>6641</v>
      </c>
      <c r="C2550" t="s">
        <v>55</v>
      </c>
      <c r="D2550" t="s">
        <v>56</v>
      </c>
      <c r="E2550" t="s">
        <v>23</v>
      </c>
      <c r="F2550" t="s">
        <v>147</v>
      </c>
      <c r="G2550" t="s">
        <v>58</v>
      </c>
      <c r="H2550" t="s">
        <v>26</v>
      </c>
      <c r="I2550" t="s">
        <v>27</v>
      </c>
      <c r="J2550" t="s">
        <v>6641</v>
      </c>
      <c r="K2550" t="s">
        <v>28</v>
      </c>
      <c r="L2550" t="s">
        <v>28</v>
      </c>
      <c r="M2550">
        <v>439</v>
      </c>
      <c r="N2550" t="s">
        <v>122</v>
      </c>
      <c r="O2550" t="s">
        <v>30</v>
      </c>
      <c r="P2550" t="s">
        <v>64</v>
      </c>
      <c r="Q2550">
        <v>3</v>
      </c>
      <c r="R2550" t="s">
        <v>37</v>
      </c>
      <c r="S2550">
        <v>1</v>
      </c>
      <c r="T2550" t="s">
        <v>6685</v>
      </c>
    </row>
    <row r="2551" spans="1:20" x14ac:dyDescent="0.3">
      <c r="A2551" t="s">
        <v>2678</v>
      </c>
      <c r="B2551" t="s">
        <v>6537</v>
      </c>
      <c r="C2551" t="s">
        <v>60</v>
      </c>
      <c r="D2551" t="s">
        <v>56</v>
      </c>
      <c r="E2551" t="s">
        <v>40</v>
      </c>
      <c r="F2551" t="s">
        <v>104</v>
      </c>
      <c r="G2551" t="s">
        <v>62</v>
      </c>
      <c r="H2551" t="s">
        <v>43</v>
      </c>
      <c r="I2551" t="s">
        <v>50</v>
      </c>
      <c r="J2551" t="s">
        <v>6537</v>
      </c>
      <c r="K2551" t="s">
        <v>7349</v>
      </c>
      <c r="L2551" t="s">
        <v>51</v>
      </c>
      <c r="M2551">
        <v>123</v>
      </c>
      <c r="N2551" t="s">
        <v>29</v>
      </c>
      <c r="O2551" t="s">
        <v>170</v>
      </c>
      <c r="P2551" t="s">
        <v>44</v>
      </c>
      <c r="Q2551" t="s">
        <v>95</v>
      </c>
      <c r="R2551" t="s">
        <v>28</v>
      </c>
      <c r="S2551">
        <v>0</v>
      </c>
      <c r="T2551" t="s">
        <v>6369</v>
      </c>
    </row>
    <row r="2552" spans="1:20" x14ac:dyDescent="0.3">
      <c r="A2552" t="s">
        <v>2679</v>
      </c>
      <c r="B2552" t="s">
        <v>6844</v>
      </c>
      <c r="C2552" t="s">
        <v>66</v>
      </c>
      <c r="D2552" t="s">
        <v>56</v>
      </c>
      <c r="E2552" t="s">
        <v>67</v>
      </c>
      <c r="F2552" t="s">
        <v>138</v>
      </c>
      <c r="G2552" t="s">
        <v>36</v>
      </c>
      <c r="H2552" t="s">
        <v>43</v>
      </c>
      <c r="I2552" t="s">
        <v>27</v>
      </c>
      <c r="J2552" t="s">
        <v>6844</v>
      </c>
      <c r="K2552" t="s">
        <v>28</v>
      </c>
      <c r="L2552" t="s">
        <v>28</v>
      </c>
      <c r="M2552">
        <v>458</v>
      </c>
      <c r="N2552" t="s">
        <v>29</v>
      </c>
      <c r="O2552" t="s">
        <v>30</v>
      </c>
      <c r="P2552" t="s">
        <v>64</v>
      </c>
      <c r="Q2552">
        <v>3</v>
      </c>
      <c r="R2552" t="s">
        <v>37</v>
      </c>
      <c r="S2552">
        <v>1</v>
      </c>
      <c r="T2552" t="s">
        <v>6582</v>
      </c>
    </row>
    <row r="2553" spans="1:20" x14ac:dyDescent="0.3">
      <c r="A2553" t="s">
        <v>2680</v>
      </c>
      <c r="B2553" t="s">
        <v>6351</v>
      </c>
      <c r="C2553" t="s">
        <v>71</v>
      </c>
      <c r="D2553" t="s">
        <v>72</v>
      </c>
      <c r="E2553" t="s">
        <v>23</v>
      </c>
      <c r="F2553" t="s">
        <v>129</v>
      </c>
      <c r="G2553" t="s">
        <v>74</v>
      </c>
      <c r="H2553" t="s">
        <v>43</v>
      </c>
      <c r="I2553" t="s">
        <v>27</v>
      </c>
      <c r="J2553" t="s">
        <v>6351</v>
      </c>
      <c r="K2553" t="s">
        <v>28</v>
      </c>
      <c r="L2553" t="s">
        <v>28</v>
      </c>
      <c r="M2553">
        <v>661</v>
      </c>
      <c r="N2553" t="s">
        <v>75</v>
      </c>
      <c r="O2553" t="s">
        <v>43</v>
      </c>
      <c r="P2553" t="s">
        <v>31</v>
      </c>
      <c r="Q2553">
        <v>2</v>
      </c>
      <c r="R2553" t="s">
        <v>53</v>
      </c>
      <c r="S2553">
        <v>2</v>
      </c>
      <c r="T2553" t="s">
        <v>6204</v>
      </c>
    </row>
    <row r="2554" spans="1:20" x14ac:dyDescent="0.3">
      <c r="A2554" t="s">
        <v>2681</v>
      </c>
      <c r="B2554" t="s">
        <v>6738</v>
      </c>
      <c r="C2554" t="s">
        <v>77</v>
      </c>
      <c r="D2554" t="s">
        <v>72</v>
      </c>
      <c r="E2554" t="s">
        <v>40</v>
      </c>
      <c r="F2554" t="s">
        <v>131</v>
      </c>
      <c r="G2554" t="s">
        <v>79</v>
      </c>
      <c r="H2554" t="s">
        <v>26</v>
      </c>
      <c r="I2554" t="s">
        <v>27</v>
      </c>
      <c r="J2554" t="s">
        <v>6738</v>
      </c>
      <c r="K2554" t="s">
        <v>28</v>
      </c>
      <c r="L2554" t="s">
        <v>28</v>
      </c>
      <c r="M2554">
        <v>859</v>
      </c>
      <c r="N2554" t="s">
        <v>75</v>
      </c>
      <c r="O2554" t="s">
        <v>63</v>
      </c>
      <c r="P2554" t="s">
        <v>44</v>
      </c>
      <c r="Q2554">
        <v>4</v>
      </c>
      <c r="R2554" t="s">
        <v>32</v>
      </c>
      <c r="S2554">
        <v>2</v>
      </c>
      <c r="T2554" t="s">
        <v>6145</v>
      </c>
    </row>
    <row r="2555" spans="1:20" x14ac:dyDescent="0.3">
      <c r="A2555" t="s">
        <v>2682</v>
      </c>
      <c r="B2555" t="s">
        <v>7056</v>
      </c>
      <c r="C2555" t="s">
        <v>81</v>
      </c>
      <c r="D2555" t="s">
        <v>72</v>
      </c>
      <c r="E2555" t="s">
        <v>23</v>
      </c>
      <c r="F2555" t="s">
        <v>154</v>
      </c>
      <c r="G2555" t="s">
        <v>83</v>
      </c>
      <c r="H2555" t="s">
        <v>43</v>
      </c>
      <c r="I2555" t="s">
        <v>27</v>
      </c>
      <c r="J2555" t="s">
        <v>7056</v>
      </c>
      <c r="K2555" t="s">
        <v>28</v>
      </c>
      <c r="L2555" t="s">
        <v>28</v>
      </c>
      <c r="M2555">
        <v>129</v>
      </c>
      <c r="N2555" t="s">
        <v>52</v>
      </c>
      <c r="O2555" t="s">
        <v>63</v>
      </c>
      <c r="P2555" t="s">
        <v>44</v>
      </c>
      <c r="Q2555" t="s">
        <v>95</v>
      </c>
      <c r="R2555" t="s">
        <v>28</v>
      </c>
      <c r="S2555">
        <v>0</v>
      </c>
      <c r="T2555" t="s">
        <v>6155</v>
      </c>
    </row>
    <row r="2556" spans="1:20" x14ac:dyDescent="0.3">
      <c r="A2556" t="s">
        <v>2683</v>
      </c>
      <c r="B2556" t="s">
        <v>6893</v>
      </c>
      <c r="C2556" t="s">
        <v>86</v>
      </c>
      <c r="D2556" t="s">
        <v>87</v>
      </c>
      <c r="E2556" t="s">
        <v>67</v>
      </c>
      <c r="F2556" t="s">
        <v>135</v>
      </c>
      <c r="G2556" t="s">
        <v>89</v>
      </c>
      <c r="H2556" t="s">
        <v>43</v>
      </c>
      <c r="I2556" t="s">
        <v>27</v>
      </c>
      <c r="J2556" t="s">
        <v>6893</v>
      </c>
      <c r="K2556" t="s">
        <v>28</v>
      </c>
      <c r="L2556" t="s">
        <v>28</v>
      </c>
      <c r="M2556">
        <v>320</v>
      </c>
      <c r="N2556" t="s">
        <v>29</v>
      </c>
      <c r="O2556" t="s">
        <v>30</v>
      </c>
      <c r="P2556" t="s">
        <v>31</v>
      </c>
      <c r="Q2556">
        <v>3</v>
      </c>
      <c r="R2556" t="s">
        <v>37</v>
      </c>
      <c r="S2556">
        <v>1</v>
      </c>
      <c r="T2556" t="s">
        <v>6440</v>
      </c>
    </row>
    <row r="2557" spans="1:20" x14ac:dyDescent="0.3">
      <c r="A2557" t="s">
        <v>2684</v>
      </c>
      <c r="B2557" t="s">
        <v>6590</v>
      </c>
      <c r="C2557" t="s">
        <v>91</v>
      </c>
      <c r="D2557" t="s">
        <v>87</v>
      </c>
      <c r="E2557" t="s">
        <v>92</v>
      </c>
      <c r="F2557" t="s">
        <v>99</v>
      </c>
      <c r="G2557" t="s">
        <v>36</v>
      </c>
      <c r="H2557" t="s">
        <v>49</v>
      </c>
      <c r="I2557" t="s">
        <v>50</v>
      </c>
      <c r="J2557" t="s">
        <v>6590</v>
      </c>
      <c r="K2557" t="s">
        <v>6253</v>
      </c>
      <c r="L2557" t="s">
        <v>159</v>
      </c>
      <c r="M2557">
        <v>239</v>
      </c>
      <c r="N2557" t="s">
        <v>29</v>
      </c>
      <c r="O2557" t="s">
        <v>63</v>
      </c>
      <c r="P2557" t="s">
        <v>133</v>
      </c>
      <c r="Q2557">
        <v>4</v>
      </c>
      <c r="R2557" t="s">
        <v>32</v>
      </c>
      <c r="S2557">
        <v>1</v>
      </c>
      <c r="T2557" t="s">
        <v>6136</v>
      </c>
    </row>
    <row r="2558" spans="1:20" x14ac:dyDescent="0.3">
      <c r="A2558" t="s">
        <v>2685</v>
      </c>
      <c r="B2558" t="s">
        <v>6832</v>
      </c>
      <c r="C2558" t="s">
        <v>21</v>
      </c>
      <c r="D2558" t="s">
        <v>22</v>
      </c>
      <c r="E2558" t="s">
        <v>23</v>
      </c>
      <c r="F2558" t="s">
        <v>35</v>
      </c>
      <c r="G2558" t="s">
        <v>36</v>
      </c>
      <c r="H2558" t="s">
        <v>26</v>
      </c>
      <c r="I2558" t="s">
        <v>50</v>
      </c>
      <c r="J2558" t="s">
        <v>6832</v>
      </c>
      <c r="K2558" t="s">
        <v>6521</v>
      </c>
      <c r="L2558" t="s">
        <v>159</v>
      </c>
      <c r="M2558">
        <v>413</v>
      </c>
      <c r="N2558" t="s">
        <v>75</v>
      </c>
      <c r="O2558" t="s">
        <v>63</v>
      </c>
      <c r="P2558" t="s">
        <v>31</v>
      </c>
      <c r="Q2558">
        <v>2</v>
      </c>
      <c r="R2558" t="s">
        <v>53</v>
      </c>
      <c r="S2558">
        <v>1</v>
      </c>
      <c r="T2558" t="s">
        <v>6808</v>
      </c>
    </row>
    <row r="2559" spans="1:20" x14ac:dyDescent="0.3">
      <c r="A2559" t="s">
        <v>2686</v>
      </c>
      <c r="B2559" t="s">
        <v>6428</v>
      </c>
      <c r="C2559" t="s">
        <v>34</v>
      </c>
      <c r="D2559" t="s">
        <v>22</v>
      </c>
      <c r="E2559" t="s">
        <v>23</v>
      </c>
      <c r="F2559" t="s">
        <v>35</v>
      </c>
      <c r="G2559" t="s">
        <v>36</v>
      </c>
      <c r="H2559" t="s">
        <v>26</v>
      </c>
      <c r="I2559" t="s">
        <v>50</v>
      </c>
      <c r="J2559" t="s">
        <v>6428</v>
      </c>
      <c r="K2559" t="s">
        <v>7387</v>
      </c>
      <c r="L2559" t="s">
        <v>159</v>
      </c>
      <c r="M2559">
        <v>315</v>
      </c>
      <c r="N2559" t="s">
        <v>52</v>
      </c>
      <c r="O2559" t="s">
        <v>63</v>
      </c>
      <c r="P2559" t="s">
        <v>31</v>
      </c>
      <c r="Q2559">
        <v>2</v>
      </c>
      <c r="R2559" t="s">
        <v>53</v>
      </c>
      <c r="S2559">
        <v>1</v>
      </c>
      <c r="T2559" t="s">
        <v>6344</v>
      </c>
    </row>
    <row r="2560" spans="1:20" x14ac:dyDescent="0.3">
      <c r="A2560" t="s">
        <v>2687</v>
      </c>
      <c r="B2560" t="s">
        <v>6256</v>
      </c>
      <c r="C2560" t="s">
        <v>39</v>
      </c>
      <c r="D2560" t="s">
        <v>22</v>
      </c>
      <c r="E2560" t="s">
        <v>40</v>
      </c>
      <c r="F2560" t="s">
        <v>35</v>
      </c>
      <c r="G2560" t="s">
        <v>36</v>
      </c>
      <c r="H2560" t="s">
        <v>26</v>
      </c>
      <c r="I2560" t="s">
        <v>27</v>
      </c>
      <c r="J2560" t="s">
        <v>6256</v>
      </c>
      <c r="K2560" t="s">
        <v>28</v>
      </c>
      <c r="L2560" t="s">
        <v>28</v>
      </c>
      <c r="M2560">
        <v>115</v>
      </c>
      <c r="N2560" t="s">
        <v>29</v>
      </c>
      <c r="O2560" t="s">
        <v>30</v>
      </c>
      <c r="P2560" t="s">
        <v>31</v>
      </c>
      <c r="Q2560" t="s">
        <v>95</v>
      </c>
      <c r="R2560" t="s">
        <v>28</v>
      </c>
      <c r="S2560">
        <v>0</v>
      </c>
      <c r="T2560" t="s">
        <v>6482</v>
      </c>
    </row>
    <row r="2561" spans="1:20" x14ac:dyDescent="0.3">
      <c r="A2561" t="s">
        <v>2688</v>
      </c>
      <c r="B2561" t="s">
        <v>7388</v>
      </c>
      <c r="C2561" t="s">
        <v>46</v>
      </c>
      <c r="D2561" t="s">
        <v>22</v>
      </c>
      <c r="E2561" t="s">
        <v>40</v>
      </c>
      <c r="F2561" t="s">
        <v>101</v>
      </c>
      <c r="G2561" t="s">
        <v>48</v>
      </c>
      <c r="H2561" t="s">
        <v>26</v>
      </c>
      <c r="I2561" t="s">
        <v>50</v>
      </c>
      <c r="J2561" t="s">
        <v>7388</v>
      </c>
      <c r="K2561" t="s">
        <v>6501</v>
      </c>
      <c r="L2561" t="s">
        <v>51</v>
      </c>
      <c r="M2561">
        <v>357</v>
      </c>
      <c r="N2561" t="s">
        <v>52</v>
      </c>
      <c r="O2561" t="s">
        <v>30</v>
      </c>
      <c r="P2561" t="s">
        <v>133</v>
      </c>
      <c r="Q2561">
        <v>1</v>
      </c>
      <c r="R2561" t="s">
        <v>53</v>
      </c>
      <c r="S2561">
        <v>1</v>
      </c>
      <c r="T2561" t="s">
        <v>6262</v>
      </c>
    </row>
    <row r="2562" spans="1:20" x14ac:dyDescent="0.3">
      <c r="A2562" t="s">
        <v>2689</v>
      </c>
      <c r="B2562" t="s">
        <v>6708</v>
      </c>
      <c r="C2562" t="s">
        <v>55</v>
      </c>
      <c r="D2562" t="s">
        <v>56</v>
      </c>
      <c r="E2562" t="s">
        <v>23</v>
      </c>
      <c r="F2562" t="s">
        <v>57</v>
      </c>
      <c r="G2562" t="s">
        <v>58</v>
      </c>
      <c r="H2562" t="s">
        <v>43</v>
      </c>
      <c r="I2562" t="s">
        <v>27</v>
      </c>
      <c r="J2562" t="s">
        <v>6708</v>
      </c>
      <c r="K2562" t="s">
        <v>28</v>
      </c>
      <c r="L2562" t="s">
        <v>28</v>
      </c>
      <c r="M2562">
        <v>897</v>
      </c>
      <c r="N2562" t="s">
        <v>75</v>
      </c>
      <c r="O2562" t="s">
        <v>63</v>
      </c>
      <c r="P2562" t="s">
        <v>133</v>
      </c>
      <c r="Q2562">
        <v>3</v>
      </c>
      <c r="R2562" t="s">
        <v>37</v>
      </c>
      <c r="S2562">
        <v>2</v>
      </c>
      <c r="T2562" t="s">
        <v>6209</v>
      </c>
    </row>
    <row r="2563" spans="1:20" x14ac:dyDescent="0.3">
      <c r="A2563" t="s">
        <v>2690</v>
      </c>
      <c r="B2563" t="s">
        <v>7389</v>
      </c>
      <c r="C2563" t="s">
        <v>60</v>
      </c>
      <c r="D2563" t="s">
        <v>56</v>
      </c>
      <c r="E2563" t="s">
        <v>40</v>
      </c>
      <c r="F2563" t="s">
        <v>104</v>
      </c>
      <c r="G2563" t="s">
        <v>62</v>
      </c>
      <c r="H2563" t="s">
        <v>43</v>
      </c>
      <c r="I2563" t="s">
        <v>27</v>
      </c>
      <c r="J2563" t="s">
        <v>7389</v>
      </c>
      <c r="K2563" t="s">
        <v>28</v>
      </c>
      <c r="L2563" t="s">
        <v>28</v>
      </c>
      <c r="M2563">
        <v>527</v>
      </c>
      <c r="N2563" t="s">
        <v>52</v>
      </c>
      <c r="O2563" t="s">
        <v>170</v>
      </c>
      <c r="P2563" t="s">
        <v>64</v>
      </c>
      <c r="Q2563">
        <v>3</v>
      </c>
      <c r="R2563" t="s">
        <v>37</v>
      </c>
      <c r="S2563">
        <v>1</v>
      </c>
      <c r="T2563" t="s">
        <v>6138</v>
      </c>
    </row>
    <row r="2564" spans="1:20" x14ac:dyDescent="0.3">
      <c r="A2564" t="s">
        <v>2691</v>
      </c>
      <c r="B2564" t="s">
        <v>6287</v>
      </c>
      <c r="C2564" t="s">
        <v>66</v>
      </c>
      <c r="D2564" t="s">
        <v>56</v>
      </c>
      <c r="E2564" t="s">
        <v>67</v>
      </c>
      <c r="F2564" t="s">
        <v>193</v>
      </c>
      <c r="G2564" t="s">
        <v>69</v>
      </c>
      <c r="H2564" t="s">
        <v>43</v>
      </c>
      <c r="I2564" t="s">
        <v>50</v>
      </c>
      <c r="J2564" t="s">
        <v>6287</v>
      </c>
      <c r="K2564" t="s">
        <v>6885</v>
      </c>
      <c r="L2564" t="s">
        <v>51</v>
      </c>
      <c r="M2564">
        <v>404</v>
      </c>
      <c r="N2564" t="s">
        <v>29</v>
      </c>
      <c r="O2564" t="s">
        <v>43</v>
      </c>
      <c r="P2564" t="s">
        <v>31</v>
      </c>
      <c r="Q2564">
        <v>3</v>
      </c>
      <c r="R2564" t="s">
        <v>37</v>
      </c>
      <c r="S2564">
        <v>1</v>
      </c>
      <c r="T2564" t="s">
        <v>6169</v>
      </c>
    </row>
    <row r="2565" spans="1:20" x14ac:dyDescent="0.3">
      <c r="A2565" t="s">
        <v>2692</v>
      </c>
      <c r="B2565" t="s">
        <v>6913</v>
      </c>
      <c r="C2565" t="s">
        <v>71</v>
      </c>
      <c r="D2565" t="s">
        <v>72</v>
      </c>
      <c r="E2565" t="s">
        <v>23</v>
      </c>
      <c r="F2565" t="s">
        <v>150</v>
      </c>
      <c r="G2565" t="s">
        <v>74</v>
      </c>
      <c r="H2565" t="s">
        <v>26</v>
      </c>
      <c r="I2565" t="s">
        <v>50</v>
      </c>
      <c r="J2565" t="s">
        <v>6913</v>
      </c>
      <c r="K2565" t="s">
        <v>6156</v>
      </c>
      <c r="L2565" t="s">
        <v>159</v>
      </c>
      <c r="M2565">
        <v>100</v>
      </c>
      <c r="N2565" t="s">
        <v>29</v>
      </c>
      <c r="O2565" t="s">
        <v>43</v>
      </c>
      <c r="P2565" t="s">
        <v>31</v>
      </c>
      <c r="Q2565" t="s">
        <v>95</v>
      </c>
      <c r="R2565" t="s">
        <v>28</v>
      </c>
      <c r="S2565">
        <v>0</v>
      </c>
      <c r="T2565" t="s">
        <v>6574</v>
      </c>
    </row>
    <row r="2566" spans="1:20" x14ac:dyDescent="0.3">
      <c r="A2566" t="s">
        <v>2693</v>
      </c>
      <c r="B2566" t="s">
        <v>6208</v>
      </c>
      <c r="C2566" t="s">
        <v>77</v>
      </c>
      <c r="D2566" t="s">
        <v>72</v>
      </c>
      <c r="E2566" t="s">
        <v>40</v>
      </c>
      <c r="F2566" t="s">
        <v>131</v>
      </c>
      <c r="G2566" t="s">
        <v>79</v>
      </c>
      <c r="H2566" t="s">
        <v>26</v>
      </c>
      <c r="I2566" t="s">
        <v>27</v>
      </c>
      <c r="J2566" t="s">
        <v>6208</v>
      </c>
      <c r="K2566" t="s">
        <v>28</v>
      </c>
      <c r="L2566" t="s">
        <v>28</v>
      </c>
      <c r="M2566">
        <v>1081</v>
      </c>
      <c r="N2566" t="s">
        <v>140</v>
      </c>
      <c r="O2566" t="s">
        <v>63</v>
      </c>
      <c r="P2566" t="s">
        <v>107</v>
      </c>
      <c r="Q2566">
        <v>1</v>
      </c>
      <c r="R2566" t="s">
        <v>53</v>
      </c>
      <c r="S2566">
        <v>3</v>
      </c>
      <c r="T2566" t="s">
        <v>6212</v>
      </c>
    </row>
    <row r="2567" spans="1:20" x14ac:dyDescent="0.3">
      <c r="A2567" t="s">
        <v>2694</v>
      </c>
      <c r="B2567" t="s">
        <v>6587</v>
      </c>
      <c r="C2567" t="s">
        <v>81</v>
      </c>
      <c r="D2567" t="s">
        <v>72</v>
      </c>
      <c r="E2567" t="s">
        <v>23</v>
      </c>
      <c r="F2567" t="s">
        <v>114</v>
      </c>
      <c r="G2567" t="s">
        <v>94</v>
      </c>
      <c r="H2567" t="s">
        <v>43</v>
      </c>
      <c r="I2567" t="s">
        <v>27</v>
      </c>
      <c r="J2567" t="s">
        <v>6587</v>
      </c>
      <c r="K2567" t="s">
        <v>28</v>
      </c>
      <c r="L2567" t="s">
        <v>28</v>
      </c>
      <c r="M2567">
        <v>644</v>
      </c>
      <c r="N2567" t="s">
        <v>52</v>
      </c>
      <c r="O2567" t="s">
        <v>30</v>
      </c>
      <c r="P2567" t="s">
        <v>107</v>
      </c>
      <c r="Q2567">
        <v>3</v>
      </c>
      <c r="R2567" t="s">
        <v>37</v>
      </c>
      <c r="S2567">
        <v>2</v>
      </c>
      <c r="T2567" t="s">
        <v>6172</v>
      </c>
    </row>
    <row r="2568" spans="1:20" x14ac:dyDescent="0.3">
      <c r="A2568" t="s">
        <v>2695</v>
      </c>
      <c r="B2568" t="s">
        <v>6416</v>
      </c>
      <c r="C2568" t="s">
        <v>86</v>
      </c>
      <c r="D2568" t="s">
        <v>87</v>
      </c>
      <c r="E2568" t="s">
        <v>67</v>
      </c>
      <c r="F2568" t="s">
        <v>114</v>
      </c>
      <c r="G2568" t="s">
        <v>94</v>
      </c>
      <c r="H2568" t="s">
        <v>43</v>
      </c>
      <c r="I2568" t="s">
        <v>27</v>
      </c>
      <c r="J2568" t="s">
        <v>6416</v>
      </c>
      <c r="K2568" t="s">
        <v>28</v>
      </c>
      <c r="L2568" t="s">
        <v>28</v>
      </c>
      <c r="M2568">
        <v>608</v>
      </c>
      <c r="N2568" t="s">
        <v>29</v>
      </c>
      <c r="O2568" t="s">
        <v>43</v>
      </c>
      <c r="P2568" t="s">
        <v>44</v>
      </c>
      <c r="Q2568">
        <v>2</v>
      </c>
      <c r="R2568" t="s">
        <v>53</v>
      </c>
      <c r="S2568">
        <v>2</v>
      </c>
      <c r="T2568" t="s">
        <v>6509</v>
      </c>
    </row>
    <row r="2569" spans="1:20" x14ac:dyDescent="0.3">
      <c r="A2569" t="s">
        <v>2696</v>
      </c>
      <c r="B2569" t="s">
        <v>6306</v>
      </c>
      <c r="C2569" t="s">
        <v>91</v>
      </c>
      <c r="D2569" t="s">
        <v>87</v>
      </c>
      <c r="E2569" t="s">
        <v>92</v>
      </c>
      <c r="F2569" t="s">
        <v>114</v>
      </c>
      <c r="G2569" t="s">
        <v>94</v>
      </c>
      <c r="H2569" t="s">
        <v>43</v>
      </c>
      <c r="I2569" t="s">
        <v>27</v>
      </c>
      <c r="J2569" t="s">
        <v>6306</v>
      </c>
      <c r="K2569" t="s">
        <v>28</v>
      </c>
      <c r="L2569" t="s">
        <v>28</v>
      </c>
      <c r="M2569">
        <v>598</v>
      </c>
      <c r="N2569" t="s">
        <v>29</v>
      </c>
      <c r="O2569" t="s">
        <v>63</v>
      </c>
      <c r="P2569" t="s">
        <v>31</v>
      </c>
      <c r="Q2569">
        <v>4</v>
      </c>
      <c r="R2569" t="s">
        <v>32</v>
      </c>
      <c r="S2569">
        <v>2</v>
      </c>
      <c r="T2569" t="s">
        <v>6440</v>
      </c>
    </row>
    <row r="2570" spans="1:20" x14ac:dyDescent="0.3">
      <c r="A2570" t="s">
        <v>2697</v>
      </c>
      <c r="B2570" t="s">
        <v>6907</v>
      </c>
      <c r="C2570" t="s">
        <v>21</v>
      </c>
      <c r="D2570" t="s">
        <v>22</v>
      </c>
      <c r="E2570" t="s">
        <v>23</v>
      </c>
      <c r="F2570" t="s">
        <v>99</v>
      </c>
      <c r="G2570" t="s">
        <v>36</v>
      </c>
      <c r="H2570" t="s">
        <v>49</v>
      </c>
      <c r="I2570" t="s">
        <v>27</v>
      </c>
      <c r="J2570" t="s">
        <v>6907</v>
      </c>
      <c r="K2570" t="s">
        <v>28</v>
      </c>
      <c r="L2570" t="s">
        <v>28</v>
      </c>
      <c r="M2570">
        <v>102</v>
      </c>
      <c r="N2570" t="s">
        <v>29</v>
      </c>
      <c r="O2570" t="s">
        <v>63</v>
      </c>
      <c r="P2570" t="s">
        <v>64</v>
      </c>
      <c r="Q2570" t="s">
        <v>95</v>
      </c>
      <c r="R2570" t="s">
        <v>28</v>
      </c>
      <c r="S2570">
        <v>0</v>
      </c>
      <c r="T2570" t="s">
        <v>6879</v>
      </c>
    </row>
    <row r="2571" spans="1:20" x14ac:dyDescent="0.3">
      <c r="A2571" t="s">
        <v>2698</v>
      </c>
      <c r="B2571" t="s">
        <v>6901</v>
      </c>
      <c r="C2571" t="s">
        <v>34</v>
      </c>
      <c r="D2571" t="s">
        <v>22</v>
      </c>
      <c r="E2571" t="s">
        <v>23</v>
      </c>
      <c r="F2571" t="s">
        <v>35</v>
      </c>
      <c r="G2571" t="s">
        <v>36</v>
      </c>
      <c r="H2571" t="s">
        <v>26</v>
      </c>
      <c r="I2571" t="s">
        <v>27</v>
      </c>
      <c r="J2571" t="s">
        <v>6901</v>
      </c>
      <c r="K2571" t="s">
        <v>28</v>
      </c>
      <c r="L2571" t="s">
        <v>28</v>
      </c>
      <c r="M2571">
        <v>676</v>
      </c>
      <c r="N2571" t="s">
        <v>75</v>
      </c>
      <c r="O2571" t="s">
        <v>63</v>
      </c>
      <c r="P2571" t="s">
        <v>107</v>
      </c>
      <c r="Q2571">
        <v>3</v>
      </c>
      <c r="R2571" t="s">
        <v>37</v>
      </c>
      <c r="S2571">
        <v>2</v>
      </c>
      <c r="T2571" t="s">
        <v>6161</v>
      </c>
    </row>
    <row r="2572" spans="1:20" x14ac:dyDescent="0.3">
      <c r="A2572" t="s">
        <v>2699</v>
      </c>
      <c r="B2572" t="s">
        <v>7182</v>
      </c>
      <c r="C2572" t="s">
        <v>39</v>
      </c>
      <c r="D2572" t="s">
        <v>22</v>
      </c>
      <c r="E2572" t="s">
        <v>40</v>
      </c>
      <c r="F2572" t="s">
        <v>174</v>
      </c>
      <c r="G2572" t="s">
        <v>42</v>
      </c>
      <c r="H2572" t="s">
        <v>26</v>
      </c>
      <c r="I2572" t="s">
        <v>27</v>
      </c>
      <c r="J2572" t="s">
        <v>7182</v>
      </c>
      <c r="K2572" t="s">
        <v>28</v>
      </c>
      <c r="L2572" t="s">
        <v>28</v>
      </c>
      <c r="M2572">
        <v>1029</v>
      </c>
      <c r="N2572" t="s">
        <v>122</v>
      </c>
      <c r="O2572" t="s">
        <v>170</v>
      </c>
      <c r="P2572" t="s">
        <v>133</v>
      </c>
      <c r="Q2572">
        <v>4</v>
      </c>
      <c r="R2572" t="s">
        <v>32</v>
      </c>
      <c r="S2572">
        <v>3</v>
      </c>
      <c r="T2572" t="s">
        <v>6560</v>
      </c>
    </row>
    <row r="2573" spans="1:20" x14ac:dyDescent="0.3">
      <c r="A2573" t="s">
        <v>2700</v>
      </c>
      <c r="B2573" t="s">
        <v>6643</v>
      </c>
      <c r="C2573" t="s">
        <v>46</v>
      </c>
      <c r="D2573" t="s">
        <v>22</v>
      </c>
      <c r="E2573" t="s">
        <v>40</v>
      </c>
      <c r="F2573" t="s">
        <v>41</v>
      </c>
      <c r="G2573" t="s">
        <v>42</v>
      </c>
      <c r="H2573" t="s">
        <v>43</v>
      </c>
      <c r="I2573" t="s">
        <v>50</v>
      </c>
      <c r="J2573" t="s">
        <v>6643</v>
      </c>
      <c r="K2573" t="s">
        <v>6563</v>
      </c>
      <c r="L2573" t="s">
        <v>159</v>
      </c>
      <c r="M2573">
        <v>925</v>
      </c>
      <c r="N2573" t="s">
        <v>29</v>
      </c>
      <c r="O2573" t="s">
        <v>105</v>
      </c>
      <c r="P2573" t="s">
        <v>64</v>
      </c>
      <c r="Q2573">
        <v>4</v>
      </c>
      <c r="R2573" t="s">
        <v>32</v>
      </c>
      <c r="S2573">
        <v>3</v>
      </c>
      <c r="T2573" t="s">
        <v>6476</v>
      </c>
    </row>
    <row r="2574" spans="1:20" x14ac:dyDescent="0.3">
      <c r="A2574" t="s">
        <v>2701</v>
      </c>
      <c r="B2574" t="s">
        <v>7044</v>
      </c>
      <c r="C2574" t="s">
        <v>55</v>
      </c>
      <c r="D2574" t="s">
        <v>56</v>
      </c>
      <c r="E2574" t="s">
        <v>23</v>
      </c>
      <c r="F2574" t="s">
        <v>190</v>
      </c>
      <c r="G2574" t="s">
        <v>58</v>
      </c>
      <c r="H2574" t="s">
        <v>49</v>
      </c>
      <c r="I2574" t="s">
        <v>27</v>
      </c>
      <c r="J2574" t="s">
        <v>7044</v>
      </c>
      <c r="K2574" t="s">
        <v>28</v>
      </c>
      <c r="L2574" t="s">
        <v>28</v>
      </c>
      <c r="M2574">
        <v>430</v>
      </c>
      <c r="N2574" t="s">
        <v>52</v>
      </c>
      <c r="O2574" t="s">
        <v>43</v>
      </c>
      <c r="P2574" t="s">
        <v>107</v>
      </c>
      <c r="Q2574">
        <v>4</v>
      </c>
      <c r="R2574" t="s">
        <v>32</v>
      </c>
      <c r="S2574">
        <v>1</v>
      </c>
      <c r="T2574" t="s">
        <v>6321</v>
      </c>
    </row>
    <row r="2575" spans="1:20" x14ac:dyDescent="0.3">
      <c r="A2575" t="s">
        <v>2702</v>
      </c>
      <c r="B2575" t="s">
        <v>7173</v>
      </c>
      <c r="C2575" t="s">
        <v>60</v>
      </c>
      <c r="D2575" t="s">
        <v>56</v>
      </c>
      <c r="E2575" t="s">
        <v>40</v>
      </c>
      <c r="F2575" t="s">
        <v>61</v>
      </c>
      <c r="G2575" t="s">
        <v>62</v>
      </c>
      <c r="H2575" t="s">
        <v>26</v>
      </c>
      <c r="I2575" t="s">
        <v>27</v>
      </c>
      <c r="J2575" t="s">
        <v>7173</v>
      </c>
      <c r="K2575" t="s">
        <v>28</v>
      </c>
      <c r="L2575" t="s">
        <v>28</v>
      </c>
      <c r="M2575">
        <v>438</v>
      </c>
      <c r="N2575" t="s">
        <v>29</v>
      </c>
      <c r="O2575" t="s">
        <v>63</v>
      </c>
      <c r="P2575" t="s">
        <v>64</v>
      </c>
      <c r="Q2575">
        <v>4</v>
      </c>
      <c r="R2575" t="s">
        <v>32</v>
      </c>
      <c r="S2575">
        <v>1</v>
      </c>
      <c r="T2575" t="s">
        <v>6309</v>
      </c>
    </row>
    <row r="2576" spans="1:20" x14ac:dyDescent="0.3">
      <c r="A2576" t="s">
        <v>2703</v>
      </c>
      <c r="B2576" t="s">
        <v>6690</v>
      </c>
      <c r="C2576" t="s">
        <v>66</v>
      </c>
      <c r="D2576" t="s">
        <v>56</v>
      </c>
      <c r="E2576" t="s">
        <v>67</v>
      </c>
      <c r="F2576" t="s">
        <v>193</v>
      </c>
      <c r="G2576" t="s">
        <v>69</v>
      </c>
      <c r="H2576" t="s">
        <v>43</v>
      </c>
      <c r="I2576" t="s">
        <v>50</v>
      </c>
      <c r="J2576" t="s">
        <v>6690</v>
      </c>
      <c r="K2576" t="s">
        <v>6927</v>
      </c>
      <c r="L2576" t="s">
        <v>51</v>
      </c>
      <c r="M2576">
        <v>220</v>
      </c>
      <c r="N2576" t="s">
        <v>122</v>
      </c>
      <c r="O2576" t="s">
        <v>43</v>
      </c>
      <c r="P2576" t="s">
        <v>107</v>
      </c>
      <c r="Q2576">
        <v>3</v>
      </c>
      <c r="R2576" t="s">
        <v>37</v>
      </c>
      <c r="S2576">
        <v>1</v>
      </c>
      <c r="T2576" t="s">
        <v>6344</v>
      </c>
    </row>
    <row r="2577" spans="1:20" x14ac:dyDescent="0.3">
      <c r="A2577" t="s">
        <v>2704</v>
      </c>
      <c r="B2577" t="s">
        <v>6584</v>
      </c>
      <c r="C2577" t="s">
        <v>71</v>
      </c>
      <c r="D2577" t="s">
        <v>72</v>
      </c>
      <c r="E2577" t="s">
        <v>23</v>
      </c>
      <c r="F2577" t="s">
        <v>150</v>
      </c>
      <c r="G2577" t="s">
        <v>74</v>
      </c>
      <c r="H2577" t="s">
        <v>26</v>
      </c>
      <c r="I2577" t="s">
        <v>27</v>
      </c>
      <c r="J2577" t="s">
        <v>6584</v>
      </c>
      <c r="K2577" t="s">
        <v>28</v>
      </c>
      <c r="L2577" t="s">
        <v>28</v>
      </c>
      <c r="M2577">
        <v>636</v>
      </c>
      <c r="N2577" t="s">
        <v>29</v>
      </c>
      <c r="O2577" t="s">
        <v>63</v>
      </c>
      <c r="P2577" t="s">
        <v>133</v>
      </c>
      <c r="Q2577">
        <v>4</v>
      </c>
      <c r="R2577" t="s">
        <v>32</v>
      </c>
      <c r="S2577">
        <v>2</v>
      </c>
      <c r="T2577" t="s">
        <v>6426</v>
      </c>
    </row>
    <row r="2578" spans="1:20" x14ac:dyDescent="0.3">
      <c r="A2578" t="s">
        <v>2705</v>
      </c>
      <c r="B2578" t="s">
        <v>6816</v>
      </c>
      <c r="C2578" t="s">
        <v>77</v>
      </c>
      <c r="D2578" t="s">
        <v>72</v>
      </c>
      <c r="E2578" t="s">
        <v>40</v>
      </c>
      <c r="F2578" t="s">
        <v>131</v>
      </c>
      <c r="G2578" t="s">
        <v>79</v>
      </c>
      <c r="H2578" t="s">
        <v>26</v>
      </c>
      <c r="I2578" t="s">
        <v>27</v>
      </c>
      <c r="J2578" t="s">
        <v>6816</v>
      </c>
      <c r="K2578" t="s">
        <v>28</v>
      </c>
      <c r="L2578" t="s">
        <v>28</v>
      </c>
      <c r="M2578">
        <v>478</v>
      </c>
      <c r="N2578" t="s">
        <v>52</v>
      </c>
      <c r="O2578" t="s">
        <v>30</v>
      </c>
      <c r="P2578" t="s">
        <v>64</v>
      </c>
      <c r="Q2578">
        <v>3</v>
      </c>
      <c r="R2578" t="s">
        <v>37</v>
      </c>
      <c r="S2578">
        <v>1</v>
      </c>
      <c r="T2578" t="s">
        <v>6161</v>
      </c>
    </row>
    <row r="2579" spans="1:20" x14ac:dyDescent="0.3">
      <c r="A2579" t="s">
        <v>2706</v>
      </c>
      <c r="B2579" t="s">
        <v>6181</v>
      </c>
      <c r="C2579" t="s">
        <v>81</v>
      </c>
      <c r="D2579" t="s">
        <v>72</v>
      </c>
      <c r="E2579" t="s">
        <v>23</v>
      </c>
      <c r="F2579" t="s">
        <v>82</v>
      </c>
      <c r="G2579" t="s">
        <v>83</v>
      </c>
      <c r="H2579" t="s">
        <v>26</v>
      </c>
      <c r="I2579" t="s">
        <v>27</v>
      </c>
      <c r="J2579" t="s">
        <v>6181</v>
      </c>
      <c r="K2579" t="s">
        <v>28</v>
      </c>
      <c r="L2579" t="s">
        <v>28</v>
      </c>
      <c r="M2579">
        <v>521</v>
      </c>
      <c r="N2579" t="s">
        <v>29</v>
      </c>
      <c r="O2579" t="s">
        <v>63</v>
      </c>
      <c r="P2579" t="s">
        <v>107</v>
      </c>
      <c r="Q2579">
        <v>3</v>
      </c>
      <c r="R2579" t="s">
        <v>37</v>
      </c>
      <c r="S2579">
        <v>1</v>
      </c>
      <c r="T2579" t="s">
        <v>6145</v>
      </c>
    </row>
    <row r="2580" spans="1:20" x14ac:dyDescent="0.3">
      <c r="A2580" t="s">
        <v>2707</v>
      </c>
      <c r="B2580" t="s">
        <v>6483</v>
      </c>
      <c r="C2580" t="s">
        <v>86</v>
      </c>
      <c r="D2580" t="s">
        <v>87</v>
      </c>
      <c r="E2580" t="s">
        <v>67</v>
      </c>
      <c r="F2580" t="s">
        <v>93</v>
      </c>
      <c r="G2580" t="s">
        <v>94</v>
      </c>
      <c r="H2580" t="s">
        <v>26</v>
      </c>
      <c r="I2580" t="s">
        <v>27</v>
      </c>
      <c r="J2580" t="s">
        <v>6483</v>
      </c>
      <c r="K2580" t="s">
        <v>28</v>
      </c>
      <c r="L2580" t="s">
        <v>28</v>
      </c>
      <c r="M2580">
        <v>513</v>
      </c>
      <c r="N2580" t="s">
        <v>29</v>
      </c>
      <c r="O2580" t="s">
        <v>30</v>
      </c>
      <c r="P2580" t="s">
        <v>31</v>
      </c>
      <c r="Q2580">
        <v>2</v>
      </c>
      <c r="R2580" t="s">
        <v>53</v>
      </c>
      <c r="S2580">
        <v>1</v>
      </c>
      <c r="T2580" t="s">
        <v>6269</v>
      </c>
    </row>
    <row r="2581" spans="1:20" x14ac:dyDescent="0.3">
      <c r="A2581" t="s">
        <v>2708</v>
      </c>
      <c r="B2581" t="s">
        <v>6812</v>
      </c>
      <c r="C2581" t="s">
        <v>91</v>
      </c>
      <c r="D2581" t="s">
        <v>87</v>
      </c>
      <c r="E2581" t="s">
        <v>92</v>
      </c>
      <c r="F2581" t="s">
        <v>152</v>
      </c>
      <c r="G2581" t="s">
        <v>94</v>
      </c>
      <c r="H2581" t="s">
        <v>49</v>
      </c>
      <c r="I2581" t="s">
        <v>27</v>
      </c>
      <c r="J2581" t="s">
        <v>6812</v>
      </c>
      <c r="K2581" t="s">
        <v>28</v>
      </c>
      <c r="L2581" t="s">
        <v>28</v>
      </c>
      <c r="M2581">
        <v>193</v>
      </c>
      <c r="N2581" t="s">
        <v>122</v>
      </c>
      <c r="O2581" t="s">
        <v>43</v>
      </c>
      <c r="P2581" t="s">
        <v>31</v>
      </c>
      <c r="Q2581">
        <v>2</v>
      </c>
      <c r="R2581" t="s">
        <v>53</v>
      </c>
      <c r="S2581">
        <v>1</v>
      </c>
      <c r="T2581" t="s">
        <v>6800</v>
      </c>
    </row>
    <row r="2582" spans="1:20" x14ac:dyDescent="0.3">
      <c r="A2582" t="s">
        <v>2709</v>
      </c>
      <c r="B2582" t="s">
        <v>6955</v>
      </c>
      <c r="C2582" t="s">
        <v>21</v>
      </c>
      <c r="D2582" t="s">
        <v>22</v>
      </c>
      <c r="E2582" t="s">
        <v>23</v>
      </c>
      <c r="F2582" t="s">
        <v>35</v>
      </c>
      <c r="G2582" t="s">
        <v>36</v>
      </c>
      <c r="H2582" t="s">
        <v>26</v>
      </c>
      <c r="I2582" t="s">
        <v>27</v>
      </c>
      <c r="J2582" t="s">
        <v>6955</v>
      </c>
      <c r="K2582" t="s">
        <v>28</v>
      </c>
      <c r="L2582" t="s">
        <v>28</v>
      </c>
      <c r="M2582">
        <v>1038</v>
      </c>
      <c r="N2582" t="s">
        <v>52</v>
      </c>
      <c r="O2582" t="s">
        <v>105</v>
      </c>
      <c r="P2582" t="s">
        <v>64</v>
      </c>
      <c r="Q2582">
        <v>4</v>
      </c>
      <c r="R2582" t="s">
        <v>32</v>
      </c>
      <c r="S2582">
        <v>3</v>
      </c>
      <c r="T2582" t="s">
        <v>6434</v>
      </c>
    </row>
    <row r="2583" spans="1:20" x14ac:dyDescent="0.3">
      <c r="A2583" t="s">
        <v>2710</v>
      </c>
      <c r="B2583" t="s">
        <v>6876</v>
      </c>
      <c r="C2583" t="s">
        <v>34</v>
      </c>
      <c r="D2583" t="s">
        <v>22</v>
      </c>
      <c r="E2583" t="s">
        <v>23</v>
      </c>
      <c r="F2583" t="s">
        <v>109</v>
      </c>
      <c r="G2583" t="s">
        <v>36</v>
      </c>
      <c r="H2583" t="s">
        <v>110</v>
      </c>
      <c r="I2583" t="s">
        <v>27</v>
      </c>
      <c r="J2583" t="s">
        <v>6876</v>
      </c>
      <c r="K2583" t="s">
        <v>28</v>
      </c>
      <c r="L2583" t="s">
        <v>28</v>
      </c>
      <c r="M2583">
        <v>221</v>
      </c>
      <c r="N2583" t="s">
        <v>29</v>
      </c>
      <c r="O2583" t="s">
        <v>63</v>
      </c>
      <c r="P2583" t="s">
        <v>31</v>
      </c>
      <c r="Q2583">
        <v>3</v>
      </c>
      <c r="R2583" t="s">
        <v>37</v>
      </c>
      <c r="S2583">
        <v>1</v>
      </c>
      <c r="T2583" t="s">
        <v>6588</v>
      </c>
    </row>
    <row r="2584" spans="1:20" x14ac:dyDescent="0.3">
      <c r="A2584" t="s">
        <v>2711</v>
      </c>
      <c r="B2584" t="s">
        <v>6963</v>
      </c>
      <c r="C2584" t="s">
        <v>39</v>
      </c>
      <c r="D2584" t="s">
        <v>22</v>
      </c>
      <c r="E2584" t="s">
        <v>40</v>
      </c>
      <c r="F2584" t="s">
        <v>215</v>
      </c>
      <c r="G2584" t="s">
        <v>42</v>
      </c>
      <c r="H2584" t="s">
        <v>49</v>
      </c>
      <c r="I2584" t="s">
        <v>27</v>
      </c>
      <c r="J2584" t="s">
        <v>6963</v>
      </c>
      <c r="K2584" t="s">
        <v>28</v>
      </c>
      <c r="L2584" t="s">
        <v>28</v>
      </c>
      <c r="M2584">
        <v>628</v>
      </c>
      <c r="N2584" t="s">
        <v>29</v>
      </c>
      <c r="O2584" t="s">
        <v>43</v>
      </c>
      <c r="P2584" t="s">
        <v>31</v>
      </c>
      <c r="Q2584">
        <v>4</v>
      </c>
      <c r="R2584" t="s">
        <v>32</v>
      </c>
      <c r="S2584">
        <v>2</v>
      </c>
      <c r="T2584" t="s">
        <v>6254</v>
      </c>
    </row>
    <row r="2585" spans="1:20" x14ac:dyDescent="0.3">
      <c r="A2585" t="s">
        <v>2712</v>
      </c>
      <c r="B2585" t="s">
        <v>7105</v>
      </c>
      <c r="C2585" t="s">
        <v>46</v>
      </c>
      <c r="D2585" t="s">
        <v>22</v>
      </c>
      <c r="E2585" t="s">
        <v>40</v>
      </c>
      <c r="F2585" t="s">
        <v>47</v>
      </c>
      <c r="G2585" t="s">
        <v>48</v>
      </c>
      <c r="H2585" t="s">
        <v>49</v>
      </c>
      <c r="I2585" t="s">
        <v>27</v>
      </c>
      <c r="J2585" t="s">
        <v>7105</v>
      </c>
      <c r="K2585" t="s">
        <v>28</v>
      </c>
      <c r="L2585" t="s">
        <v>28</v>
      </c>
      <c r="M2585">
        <v>641</v>
      </c>
      <c r="N2585" t="s">
        <v>75</v>
      </c>
      <c r="O2585" t="s">
        <v>63</v>
      </c>
      <c r="P2585" t="s">
        <v>133</v>
      </c>
      <c r="Q2585">
        <v>4</v>
      </c>
      <c r="R2585" t="s">
        <v>32</v>
      </c>
      <c r="S2585">
        <v>2</v>
      </c>
      <c r="T2585" t="s">
        <v>6461</v>
      </c>
    </row>
    <row r="2586" spans="1:20" x14ac:dyDescent="0.3">
      <c r="A2586" t="s">
        <v>2713</v>
      </c>
      <c r="B2586" t="s">
        <v>6874</v>
      </c>
      <c r="C2586" t="s">
        <v>55</v>
      </c>
      <c r="D2586" t="s">
        <v>56</v>
      </c>
      <c r="E2586" t="s">
        <v>23</v>
      </c>
      <c r="F2586" t="s">
        <v>61</v>
      </c>
      <c r="G2586" t="s">
        <v>62</v>
      </c>
      <c r="H2586" t="s">
        <v>26</v>
      </c>
      <c r="I2586" t="s">
        <v>50</v>
      </c>
      <c r="J2586" t="s">
        <v>6874</v>
      </c>
      <c r="K2586" t="s">
        <v>7168</v>
      </c>
      <c r="L2586" t="s">
        <v>159</v>
      </c>
      <c r="M2586">
        <v>208</v>
      </c>
      <c r="N2586" t="s">
        <v>52</v>
      </c>
      <c r="O2586" t="s">
        <v>105</v>
      </c>
      <c r="P2586" t="s">
        <v>31</v>
      </c>
      <c r="Q2586">
        <v>2</v>
      </c>
      <c r="R2586" t="s">
        <v>53</v>
      </c>
      <c r="S2586">
        <v>1</v>
      </c>
      <c r="T2586" t="s">
        <v>6466</v>
      </c>
    </row>
    <row r="2587" spans="1:20" x14ac:dyDescent="0.3">
      <c r="A2587" t="s">
        <v>2714</v>
      </c>
      <c r="B2587" t="s">
        <v>6288</v>
      </c>
      <c r="C2587" t="s">
        <v>60</v>
      </c>
      <c r="D2587" t="s">
        <v>56</v>
      </c>
      <c r="E2587" t="s">
        <v>40</v>
      </c>
      <c r="F2587" t="s">
        <v>61</v>
      </c>
      <c r="G2587" t="s">
        <v>62</v>
      </c>
      <c r="H2587" t="s">
        <v>26</v>
      </c>
      <c r="I2587" t="s">
        <v>50</v>
      </c>
      <c r="J2587" t="s">
        <v>6288</v>
      </c>
      <c r="K2587" t="s">
        <v>6698</v>
      </c>
      <c r="L2587" t="s">
        <v>51</v>
      </c>
      <c r="M2587">
        <v>247</v>
      </c>
      <c r="N2587" t="s">
        <v>29</v>
      </c>
      <c r="O2587" t="s">
        <v>63</v>
      </c>
      <c r="P2587" t="s">
        <v>64</v>
      </c>
      <c r="Q2587">
        <v>3</v>
      </c>
      <c r="R2587" t="s">
        <v>37</v>
      </c>
      <c r="S2587">
        <v>1</v>
      </c>
      <c r="T2587" t="s">
        <v>6434</v>
      </c>
    </row>
    <row r="2588" spans="1:20" x14ac:dyDescent="0.3">
      <c r="A2588" t="s">
        <v>2715</v>
      </c>
      <c r="B2588" t="s">
        <v>6904</v>
      </c>
      <c r="C2588" t="s">
        <v>66</v>
      </c>
      <c r="D2588" t="s">
        <v>56</v>
      </c>
      <c r="E2588" t="s">
        <v>67</v>
      </c>
      <c r="F2588" t="s">
        <v>193</v>
      </c>
      <c r="G2588" t="s">
        <v>69</v>
      </c>
      <c r="H2588" t="s">
        <v>43</v>
      </c>
      <c r="I2588" t="s">
        <v>27</v>
      </c>
      <c r="J2588" t="s">
        <v>6904</v>
      </c>
      <c r="K2588" t="s">
        <v>28</v>
      </c>
      <c r="L2588" t="s">
        <v>28</v>
      </c>
      <c r="M2588">
        <v>774</v>
      </c>
      <c r="N2588" t="s">
        <v>75</v>
      </c>
      <c r="O2588" t="s">
        <v>30</v>
      </c>
      <c r="P2588" t="s">
        <v>133</v>
      </c>
      <c r="Q2588">
        <v>3</v>
      </c>
      <c r="R2588" t="s">
        <v>37</v>
      </c>
      <c r="S2588">
        <v>2</v>
      </c>
      <c r="T2588" t="s">
        <v>6663</v>
      </c>
    </row>
    <row r="2589" spans="1:20" x14ac:dyDescent="0.3">
      <c r="A2589" t="s">
        <v>2716</v>
      </c>
      <c r="B2589" t="s">
        <v>6647</v>
      </c>
      <c r="C2589" t="s">
        <v>71</v>
      </c>
      <c r="D2589" t="s">
        <v>72</v>
      </c>
      <c r="E2589" t="s">
        <v>23</v>
      </c>
      <c r="F2589" t="s">
        <v>1047</v>
      </c>
      <c r="G2589" t="s">
        <v>74</v>
      </c>
      <c r="H2589" t="s">
        <v>110</v>
      </c>
      <c r="I2589" t="s">
        <v>50</v>
      </c>
      <c r="J2589" t="s">
        <v>6647</v>
      </c>
      <c r="K2589" t="s">
        <v>7074</v>
      </c>
      <c r="L2589" t="s">
        <v>159</v>
      </c>
      <c r="M2589">
        <v>437</v>
      </c>
      <c r="N2589" t="s">
        <v>52</v>
      </c>
      <c r="O2589" t="s">
        <v>63</v>
      </c>
      <c r="P2589" t="s">
        <v>31</v>
      </c>
      <c r="Q2589">
        <v>4</v>
      </c>
      <c r="R2589" t="s">
        <v>32</v>
      </c>
      <c r="S2589">
        <v>1</v>
      </c>
      <c r="T2589" t="s">
        <v>6286</v>
      </c>
    </row>
    <row r="2590" spans="1:20" x14ac:dyDescent="0.3">
      <c r="A2590" t="s">
        <v>2717</v>
      </c>
      <c r="B2590" t="s">
        <v>6596</v>
      </c>
      <c r="C2590" t="s">
        <v>77</v>
      </c>
      <c r="D2590" t="s">
        <v>72</v>
      </c>
      <c r="E2590" t="s">
        <v>40</v>
      </c>
      <c r="F2590" t="s">
        <v>78</v>
      </c>
      <c r="G2590" t="s">
        <v>79</v>
      </c>
      <c r="H2590" t="s">
        <v>49</v>
      </c>
      <c r="I2590" t="s">
        <v>27</v>
      </c>
      <c r="J2590" t="s">
        <v>6596</v>
      </c>
      <c r="K2590" t="s">
        <v>28</v>
      </c>
      <c r="L2590" t="s">
        <v>28</v>
      </c>
      <c r="M2590">
        <v>424</v>
      </c>
      <c r="N2590" t="s">
        <v>75</v>
      </c>
      <c r="O2590" t="s">
        <v>43</v>
      </c>
      <c r="P2590" t="s">
        <v>107</v>
      </c>
      <c r="Q2590">
        <v>2</v>
      </c>
      <c r="R2590" t="s">
        <v>53</v>
      </c>
      <c r="S2590">
        <v>1</v>
      </c>
      <c r="T2590" t="s">
        <v>6497</v>
      </c>
    </row>
    <row r="2591" spans="1:20" x14ac:dyDescent="0.3">
      <c r="A2591" t="s">
        <v>2718</v>
      </c>
      <c r="B2591" t="s">
        <v>6297</v>
      </c>
      <c r="C2591" t="s">
        <v>81</v>
      </c>
      <c r="D2591" t="s">
        <v>72</v>
      </c>
      <c r="E2591" t="s">
        <v>23</v>
      </c>
      <c r="F2591" t="s">
        <v>93</v>
      </c>
      <c r="G2591" t="s">
        <v>94</v>
      </c>
      <c r="H2591" t="s">
        <v>26</v>
      </c>
      <c r="I2591" t="s">
        <v>27</v>
      </c>
      <c r="J2591" t="s">
        <v>6297</v>
      </c>
      <c r="K2591" t="s">
        <v>28</v>
      </c>
      <c r="L2591" t="s">
        <v>28</v>
      </c>
      <c r="M2591">
        <v>959</v>
      </c>
      <c r="N2591" t="s">
        <v>29</v>
      </c>
      <c r="O2591" t="s">
        <v>43</v>
      </c>
      <c r="P2591" t="s">
        <v>107</v>
      </c>
      <c r="Q2591">
        <v>2</v>
      </c>
      <c r="R2591" t="s">
        <v>53</v>
      </c>
      <c r="S2591">
        <v>3</v>
      </c>
      <c r="T2591" t="s">
        <v>6418</v>
      </c>
    </row>
    <row r="2592" spans="1:20" x14ac:dyDescent="0.3">
      <c r="A2592" t="s">
        <v>2719</v>
      </c>
      <c r="B2592" t="s">
        <v>6389</v>
      </c>
      <c r="C2592" t="s">
        <v>86</v>
      </c>
      <c r="D2592" t="s">
        <v>87</v>
      </c>
      <c r="E2592" t="s">
        <v>67</v>
      </c>
      <c r="F2592" t="s">
        <v>88</v>
      </c>
      <c r="G2592" t="s">
        <v>89</v>
      </c>
      <c r="H2592" t="s">
        <v>49</v>
      </c>
      <c r="I2592" t="s">
        <v>27</v>
      </c>
      <c r="J2592" t="s">
        <v>6389</v>
      </c>
      <c r="K2592" t="s">
        <v>28</v>
      </c>
      <c r="L2592" t="s">
        <v>28</v>
      </c>
      <c r="M2592">
        <v>561</v>
      </c>
      <c r="N2592" t="s">
        <v>29</v>
      </c>
      <c r="O2592" t="s">
        <v>63</v>
      </c>
      <c r="P2592" t="s">
        <v>64</v>
      </c>
      <c r="Q2592">
        <v>4</v>
      </c>
      <c r="R2592" t="s">
        <v>32</v>
      </c>
      <c r="S2592">
        <v>2</v>
      </c>
      <c r="T2592" t="s">
        <v>7083</v>
      </c>
    </row>
    <row r="2593" spans="1:20" x14ac:dyDescent="0.3">
      <c r="A2593" t="s">
        <v>2720</v>
      </c>
      <c r="B2593" t="s">
        <v>7014</v>
      </c>
      <c r="C2593" t="s">
        <v>91</v>
      </c>
      <c r="D2593" t="s">
        <v>87</v>
      </c>
      <c r="E2593" t="s">
        <v>92</v>
      </c>
      <c r="F2593" t="s">
        <v>114</v>
      </c>
      <c r="G2593" t="s">
        <v>94</v>
      </c>
      <c r="H2593" t="s">
        <v>43</v>
      </c>
      <c r="I2593" t="s">
        <v>27</v>
      </c>
      <c r="J2593" t="s">
        <v>7014</v>
      </c>
      <c r="K2593" t="s">
        <v>28</v>
      </c>
      <c r="L2593" t="s">
        <v>28</v>
      </c>
      <c r="M2593">
        <v>849</v>
      </c>
      <c r="N2593" t="s">
        <v>52</v>
      </c>
      <c r="O2593" t="s">
        <v>170</v>
      </c>
      <c r="P2593" t="s">
        <v>31</v>
      </c>
      <c r="Q2593">
        <v>3</v>
      </c>
      <c r="R2593" t="s">
        <v>37</v>
      </c>
      <c r="S2593">
        <v>2</v>
      </c>
      <c r="T2593" t="s">
        <v>6479</v>
      </c>
    </row>
    <row r="2594" spans="1:20" x14ac:dyDescent="0.3">
      <c r="A2594" t="s">
        <v>2721</v>
      </c>
      <c r="B2594" t="s">
        <v>7336</v>
      </c>
      <c r="C2594" t="s">
        <v>21</v>
      </c>
      <c r="D2594" t="s">
        <v>22</v>
      </c>
      <c r="E2594" t="s">
        <v>23</v>
      </c>
      <c r="F2594" t="s">
        <v>121</v>
      </c>
      <c r="G2594" t="s">
        <v>25</v>
      </c>
      <c r="H2594" t="s">
        <v>49</v>
      </c>
      <c r="I2594" t="s">
        <v>27</v>
      </c>
      <c r="J2594" t="s">
        <v>7336</v>
      </c>
      <c r="K2594" t="s">
        <v>28</v>
      </c>
      <c r="L2594" t="s">
        <v>28</v>
      </c>
      <c r="M2594">
        <v>668</v>
      </c>
      <c r="N2594" t="s">
        <v>29</v>
      </c>
      <c r="O2594" t="s">
        <v>30</v>
      </c>
      <c r="P2594" t="s">
        <v>64</v>
      </c>
      <c r="Q2594">
        <v>4</v>
      </c>
      <c r="R2594" t="s">
        <v>32</v>
      </c>
      <c r="S2594">
        <v>2</v>
      </c>
      <c r="T2594" t="s">
        <v>6800</v>
      </c>
    </row>
    <row r="2595" spans="1:20" x14ac:dyDescent="0.3">
      <c r="A2595" t="s">
        <v>2722</v>
      </c>
      <c r="B2595" t="s">
        <v>6736</v>
      </c>
      <c r="C2595" t="s">
        <v>34</v>
      </c>
      <c r="D2595" t="s">
        <v>22</v>
      </c>
      <c r="E2595" t="s">
        <v>23</v>
      </c>
      <c r="F2595" t="s">
        <v>99</v>
      </c>
      <c r="G2595" t="s">
        <v>36</v>
      </c>
      <c r="H2595" t="s">
        <v>49</v>
      </c>
      <c r="I2595" t="s">
        <v>27</v>
      </c>
      <c r="J2595" t="s">
        <v>6736</v>
      </c>
      <c r="K2595" t="s">
        <v>28</v>
      </c>
      <c r="L2595" t="s">
        <v>28</v>
      </c>
      <c r="M2595">
        <v>740</v>
      </c>
      <c r="N2595" t="s">
        <v>140</v>
      </c>
      <c r="O2595" t="s">
        <v>63</v>
      </c>
      <c r="P2595" t="s">
        <v>64</v>
      </c>
      <c r="Q2595">
        <v>4</v>
      </c>
      <c r="R2595" t="s">
        <v>32</v>
      </c>
      <c r="S2595">
        <v>2</v>
      </c>
      <c r="T2595" t="s">
        <v>6525</v>
      </c>
    </row>
    <row r="2596" spans="1:20" x14ac:dyDescent="0.3">
      <c r="A2596" t="s">
        <v>2723</v>
      </c>
      <c r="B2596" t="s">
        <v>6812</v>
      </c>
      <c r="C2596" t="s">
        <v>39</v>
      </c>
      <c r="D2596" t="s">
        <v>22</v>
      </c>
      <c r="E2596" t="s">
        <v>40</v>
      </c>
      <c r="F2596" t="s">
        <v>174</v>
      </c>
      <c r="G2596" t="s">
        <v>42</v>
      </c>
      <c r="H2596" t="s">
        <v>26</v>
      </c>
      <c r="I2596" t="s">
        <v>50</v>
      </c>
      <c r="J2596" t="s">
        <v>6812</v>
      </c>
      <c r="K2596" t="s">
        <v>7390</v>
      </c>
      <c r="L2596" t="s">
        <v>159</v>
      </c>
      <c r="M2596">
        <v>148</v>
      </c>
      <c r="N2596" t="s">
        <v>75</v>
      </c>
      <c r="O2596" t="s">
        <v>63</v>
      </c>
      <c r="P2596" t="s">
        <v>64</v>
      </c>
      <c r="Q2596" t="s">
        <v>95</v>
      </c>
      <c r="R2596" t="s">
        <v>28</v>
      </c>
      <c r="S2596">
        <v>0</v>
      </c>
      <c r="T2596" t="s">
        <v>6145</v>
      </c>
    </row>
    <row r="2597" spans="1:20" x14ac:dyDescent="0.3">
      <c r="A2597" t="s">
        <v>2724</v>
      </c>
      <c r="B2597" t="s">
        <v>6554</v>
      </c>
      <c r="C2597" t="s">
        <v>46</v>
      </c>
      <c r="D2597" t="s">
        <v>22</v>
      </c>
      <c r="E2597" t="s">
        <v>40</v>
      </c>
      <c r="F2597" t="s">
        <v>41</v>
      </c>
      <c r="G2597" t="s">
        <v>42</v>
      </c>
      <c r="H2597" t="s">
        <v>43</v>
      </c>
      <c r="I2597" t="s">
        <v>27</v>
      </c>
      <c r="J2597" t="s">
        <v>6554</v>
      </c>
      <c r="K2597" t="s">
        <v>28</v>
      </c>
      <c r="L2597" t="s">
        <v>28</v>
      </c>
      <c r="M2597">
        <v>968</v>
      </c>
      <c r="N2597" t="s">
        <v>140</v>
      </c>
      <c r="O2597" t="s">
        <v>63</v>
      </c>
      <c r="P2597" t="s">
        <v>44</v>
      </c>
      <c r="Q2597">
        <v>3</v>
      </c>
      <c r="R2597" t="s">
        <v>37</v>
      </c>
      <c r="S2597">
        <v>3</v>
      </c>
      <c r="T2597" t="s">
        <v>6293</v>
      </c>
    </row>
    <row r="2598" spans="1:20" x14ac:dyDescent="0.3">
      <c r="A2598" t="s">
        <v>2725</v>
      </c>
      <c r="B2598" t="s">
        <v>6865</v>
      </c>
      <c r="C2598" t="s">
        <v>55</v>
      </c>
      <c r="D2598" t="s">
        <v>56</v>
      </c>
      <c r="E2598" t="s">
        <v>23</v>
      </c>
      <c r="F2598" t="s">
        <v>190</v>
      </c>
      <c r="G2598" t="s">
        <v>58</v>
      </c>
      <c r="H2598" t="s">
        <v>49</v>
      </c>
      <c r="I2598" t="s">
        <v>27</v>
      </c>
      <c r="J2598" t="s">
        <v>6865</v>
      </c>
      <c r="K2598" t="s">
        <v>28</v>
      </c>
      <c r="L2598" t="s">
        <v>28</v>
      </c>
      <c r="M2598">
        <v>753</v>
      </c>
      <c r="N2598" t="s">
        <v>122</v>
      </c>
      <c r="O2598" t="s">
        <v>30</v>
      </c>
      <c r="P2598" t="s">
        <v>31</v>
      </c>
      <c r="Q2598">
        <v>2</v>
      </c>
      <c r="R2598" t="s">
        <v>53</v>
      </c>
      <c r="S2598">
        <v>2</v>
      </c>
      <c r="T2598" t="s">
        <v>6852</v>
      </c>
    </row>
    <row r="2599" spans="1:20" x14ac:dyDescent="0.3">
      <c r="A2599" t="s">
        <v>2726</v>
      </c>
      <c r="B2599" t="s">
        <v>6662</v>
      </c>
      <c r="C2599" t="s">
        <v>60</v>
      </c>
      <c r="D2599" t="s">
        <v>56</v>
      </c>
      <c r="E2599" t="s">
        <v>40</v>
      </c>
      <c r="F2599" t="s">
        <v>61</v>
      </c>
      <c r="G2599" t="s">
        <v>62</v>
      </c>
      <c r="H2599" t="s">
        <v>26</v>
      </c>
      <c r="I2599" t="s">
        <v>27</v>
      </c>
      <c r="J2599" t="s">
        <v>6662</v>
      </c>
      <c r="K2599" t="s">
        <v>28</v>
      </c>
      <c r="L2599" t="s">
        <v>28</v>
      </c>
      <c r="M2599">
        <v>335</v>
      </c>
      <c r="N2599" t="s">
        <v>29</v>
      </c>
      <c r="O2599" t="s">
        <v>43</v>
      </c>
      <c r="P2599" t="s">
        <v>64</v>
      </c>
      <c r="Q2599">
        <v>3</v>
      </c>
      <c r="R2599" t="s">
        <v>37</v>
      </c>
      <c r="S2599">
        <v>1</v>
      </c>
      <c r="T2599" t="s">
        <v>6592</v>
      </c>
    </row>
    <row r="2600" spans="1:20" x14ac:dyDescent="0.3">
      <c r="A2600" t="s">
        <v>2727</v>
      </c>
      <c r="B2600" t="s">
        <v>6796</v>
      </c>
      <c r="C2600" t="s">
        <v>66</v>
      </c>
      <c r="D2600" t="s">
        <v>56</v>
      </c>
      <c r="E2600" t="s">
        <v>67</v>
      </c>
      <c r="F2600" t="s">
        <v>68</v>
      </c>
      <c r="G2600" t="s">
        <v>69</v>
      </c>
      <c r="H2600" t="s">
        <v>26</v>
      </c>
      <c r="I2600" t="s">
        <v>27</v>
      </c>
      <c r="J2600" t="s">
        <v>6796</v>
      </c>
      <c r="K2600" t="s">
        <v>28</v>
      </c>
      <c r="L2600" t="s">
        <v>28</v>
      </c>
      <c r="M2600">
        <v>390</v>
      </c>
      <c r="N2600" t="s">
        <v>52</v>
      </c>
      <c r="O2600" t="s">
        <v>43</v>
      </c>
      <c r="P2600" t="s">
        <v>64</v>
      </c>
      <c r="Q2600">
        <v>5</v>
      </c>
      <c r="R2600" t="s">
        <v>119</v>
      </c>
      <c r="S2600">
        <v>1</v>
      </c>
      <c r="T2600" t="s">
        <v>6623</v>
      </c>
    </row>
    <row r="2601" spans="1:20" x14ac:dyDescent="0.3">
      <c r="A2601" t="s">
        <v>2728</v>
      </c>
      <c r="B2601" t="s">
        <v>7361</v>
      </c>
      <c r="C2601" t="s">
        <v>71</v>
      </c>
      <c r="D2601" t="s">
        <v>72</v>
      </c>
      <c r="E2601" t="s">
        <v>23</v>
      </c>
      <c r="F2601" t="s">
        <v>35</v>
      </c>
      <c r="G2601" t="s">
        <v>36</v>
      </c>
      <c r="H2601" t="s">
        <v>26</v>
      </c>
      <c r="I2601" t="s">
        <v>50</v>
      </c>
      <c r="J2601" t="s">
        <v>7361</v>
      </c>
      <c r="K2601" t="s">
        <v>7368</v>
      </c>
      <c r="L2601" t="s">
        <v>159</v>
      </c>
      <c r="M2601">
        <v>147</v>
      </c>
      <c r="N2601" t="s">
        <v>52</v>
      </c>
      <c r="O2601" t="s">
        <v>170</v>
      </c>
      <c r="P2601" t="s">
        <v>64</v>
      </c>
      <c r="Q2601" t="s">
        <v>95</v>
      </c>
      <c r="R2601" t="s">
        <v>28</v>
      </c>
      <c r="S2601">
        <v>0</v>
      </c>
      <c r="T2601" t="s">
        <v>6363</v>
      </c>
    </row>
    <row r="2602" spans="1:20" x14ac:dyDescent="0.3">
      <c r="A2602" t="s">
        <v>2729</v>
      </c>
      <c r="B2602" t="s">
        <v>7237</v>
      </c>
      <c r="C2602" t="s">
        <v>77</v>
      </c>
      <c r="D2602" t="s">
        <v>72</v>
      </c>
      <c r="E2602" t="s">
        <v>40</v>
      </c>
      <c r="F2602" t="s">
        <v>93</v>
      </c>
      <c r="G2602" t="s">
        <v>94</v>
      </c>
      <c r="H2602" t="s">
        <v>26</v>
      </c>
      <c r="I2602" t="s">
        <v>50</v>
      </c>
      <c r="J2602" t="s">
        <v>7237</v>
      </c>
      <c r="K2602" t="s">
        <v>6706</v>
      </c>
      <c r="L2602" t="s">
        <v>159</v>
      </c>
      <c r="M2602">
        <v>112</v>
      </c>
      <c r="N2602" t="s">
        <v>52</v>
      </c>
      <c r="O2602" t="s">
        <v>63</v>
      </c>
      <c r="P2602" t="s">
        <v>64</v>
      </c>
      <c r="Q2602" t="s">
        <v>95</v>
      </c>
      <c r="R2602" t="s">
        <v>28</v>
      </c>
      <c r="S2602">
        <v>0</v>
      </c>
      <c r="T2602" t="s">
        <v>6145</v>
      </c>
    </row>
    <row r="2603" spans="1:20" x14ac:dyDescent="0.3">
      <c r="A2603" t="s">
        <v>2730</v>
      </c>
      <c r="B2603" t="s">
        <v>7126</v>
      </c>
      <c r="C2603" t="s">
        <v>81</v>
      </c>
      <c r="D2603" t="s">
        <v>72</v>
      </c>
      <c r="E2603" t="s">
        <v>23</v>
      </c>
      <c r="F2603" t="s">
        <v>154</v>
      </c>
      <c r="G2603" t="s">
        <v>83</v>
      </c>
      <c r="H2603" t="s">
        <v>43</v>
      </c>
      <c r="I2603" t="s">
        <v>27</v>
      </c>
      <c r="J2603" t="s">
        <v>7126</v>
      </c>
      <c r="K2603" t="s">
        <v>28</v>
      </c>
      <c r="L2603" t="s">
        <v>28</v>
      </c>
      <c r="M2603">
        <v>607</v>
      </c>
      <c r="N2603" t="s">
        <v>75</v>
      </c>
      <c r="O2603" t="s">
        <v>63</v>
      </c>
      <c r="P2603" t="s">
        <v>31</v>
      </c>
      <c r="Q2603">
        <v>3</v>
      </c>
      <c r="R2603" t="s">
        <v>37</v>
      </c>
      <c r="S2603">
        <v>2</v>
      </c>
      <c r="T2603" t="s">
        <v>6202</v>
      </c>
    </row>
    <row r="2604" spans="1:20" x14ac:dyDescent="0.3">
      <c r="A2604" t="s">
        <v>2731</v>
      </c>
      <c r="B2604" t="s">
        <v>6788</v>
      </c>
      <c r="C2604" t="s">
        <v>86</v>
      </c>
      <c r="D2604" t="s">
        <v>87</v>
      </c>
      <c r="E2604" t="s">
        <v>67</v>
      </c>
      <c r="F2604" t="s">
        <v>116</v>
      </c>
      <c r="G2604" t="s">
        <v>89</v>
      </c>
      <c r="H2604" t="s">
        <v>26</v>
      </c>
      <c r="I2604" t="s">
        <v>27</v>
      </c>
      <c r="J2604" t="s">
        <v>6788</v>
      </c>
      <c r="K2604" t="s">
        <v>28</v>
      </c>
      <c r="L2604" t="s">
        <v>28</v>
      </c>
      <c r="M2604">
        <v>482</v>
      </c>
      <c r="N2604" t="s">
        <v>52</v>
      </c>
      <c r="O2604" t="s">
        <v>30</v>
      </c>
      <c r="P2604" t="s">
        <v>107</v>
      </c>
      <c r="Q2604">
        <v>4</v>
      </c>
      <c r="R2604" t="s">
        <v>32</v>
      </c>
      <c r="S2604">
        <v>1</v>
      </c>
      <c r="T2604" t="s">
        <v>6209</v>
      </c>
    </row>
    <row r="2605" spans="1:20" x14ac:dyDescent="0.3">
      <c r="A2605" t="s">
        <v>2732</v>
      </c>
      <c r="B2605" t="s">
        <v>6430</v>
      </c>
      <c r="C2605" t="s">
        <v>91</v>
      </c>
      <c r="D2605" t="s">
        <v>87</v>
      </c>
      <c r="E2605" t="s">
        <v>92</v>
      </c>
      <c r="F2605" t="s">
        <v>93</v>
      </c>
      <c r="G2605" t="s">
        <v>94</v>
      </c>
      <c r="H2605" t="s">
        <v>26</v>
      </c>
      <c r="I2605" t="s">
        <v>27</v>
      </c>
      <c r="J2605" t="s">
        <v>6430</v>
      </c>
      <c r="K2605" t="s">
        <v>28</v>
      </c>
      <c r="L2605" t="s">
        <v>28</v>
      </c>
      <c r="M2605">
        <v>314</v>
      </c>
      <c r="N2605" t="s">
        <v>52</v>
      </c>
      <c r="O2605" t="s">
        <v>43</v>
      </c>
      <c r="P2605" t="s">
        <v>64</v>
      </c>
      <c r="Q2605">
        <v>4</v>
      </c>
      <c r="R2605" t="s">
        <v>32</v>
      </c>
      <c r="S2605">
        <v>1</v>
      </c>
      <c r="T2605" t="s">
        <v>6209</v>
      </c>
    </row>
    <row r="2606" spans="1:20" x14ac:dyDescent="0.3">
      <c r="A2606" t="s">
        <v>2733</v>
      </c>
      <c r="B2606" t="s">
        <v>7309</v>
      </c>
      <c r="C2606" t="s">
        <v>21</v>
      </c>
      <c r="D2606" t="s">
        <v>22</v>
      </c>
      <c r="E2606" t="s">
        <v>23</v>
      </c>
      <c r="F2606" t="s">
        <v>288</v>
      </c>
      <c r="G2606" t="s">
        <v>25</v>
      </c>
      <c r="H2606" t="s">
        <v>43</v>
      </c>
      <c r="I2606" t="s">
        <v>50</v>
      </c>
      <c r="J2606" t="s">
        <v>7309</v>
      </c>
      <c r="K2606" t="s">
        <v>6825</v>
      </c>
      <c r="L2606" t="s">
        <v>51</v>
      </c>
      <c r="M2606">
        <v>110</v>
      </c>
      <c r="N2606" t="s">
        <v>122</v>
      </c>
      <c r="O2606" t="s">
        <v>43</v>
      </c>
      <c r="P2606" t="s">
        <v>31</v>
      </c>
      <c r="Q2606" t="s">
        <v>95</v>
      </c>
      <c r="R2606" t="s">
        <v>28</v>
      </c>
      <c r="S2606">
        <v>0</v>
      </c>
      <c r="T2606" t="s">
        <v>6601</v>
      </c>
    </row>
    <row r="2607" spans="1:20" x14ac:dyDescent="0.3">
      <c r="A2607" t="s">
        <v>2734</v>
      </c>
      <c r="B2607" t="s">
        <v>6289</v>
      </c>
      <c r="C2607" t="s">
        <v>34</v>
      </c>
      <c r="D2607" t="s">
        <v>22</v>
      </c>
      <c r="E2607" t="s">
        <v>23</v>
      </c>
      <c r="F2607" t="s">
        <v>35</v>
      </c>
      <c r="G2607" t="s">
        <v>36</v>
      </c>
      <c r="H2607" t="s">
        <v>26</v>
      </c>
      <c r="I2607" t="s">
        <v>27</v>
      </c>
      <c r="J2607" t="s">
        <v>6289</v>
      </c>
      <c r="K2607" t="s">
        <v>28</v>
      </c>
      <c r="L2607" t="s">
        <v>28</v>
      </c>
      <c r="M2607">
        <v>639</v>
      </c>
      <c r="N2607" t="s">
        <v>52</v>
      </c>
      <c r="O2607" t="s">
        <v>63</v>
      </c>
      <c r="P2607" t="s">
        <v>107</v>
      </c>
      <c r="Q2607">
        <v>1</v>
      </c>
      <c r="R2607" t="s">
        <v>53</v>
      </c>
      <c r="S2607">
        <v>2</v>
      </c>
      <c r="T2607" t="s">
        <v>6262</v>
      </c>
    </row>
    <row r="2608" spans="1:20" x14ac:dyDescent="0.3">
      <c r="A2608" t="s">
        <v>2735</v>
      </c>
      <c r="B2608" t="s">
        <v>6380</v>
      </c>
      <c r="C2608" t="s">
        <v>39</v>
      </c>
      <c r="D2608" t="s">
        <v>22</v>
      </c>
      <c r="E2608" t="s">
        <v>40</v>
      </c>
      <c r="F2608" t="s">
        <v>138</v>
      </c>
      <c r="G2608" t="s">
        <v>36</v>
      </c>
      <c r="H2608" t="s">
        <v>43</v>
      </c>
      <c r="I2608" t="s">
        <v>50</v>
      </c>
      <c r="J2608" t="s">
        <v>6380</v>
      </c>
      <c r="K2608" t="s">
        <v>6331</v>
      </c>
      <c r="L2608" t="s">
        <v>51</v>
      </c>
      <c r="M2608">
        <v>145</v>
      </c>
      <c r="N2608" t="s">
        <v>75</v>
      </c>
      <c r="O2608" t="s">
        <v>63</v>
      </c>
      <c r="P2608" t="s">
        <v>133</v>
      </c>
      <c r="Q2608" t="s">
        <v>95</v>
      </c>
      <c r="R2608" t="s">
        <v>28</v>
      </c>
      <c r="S2608">
        <v>0</v>
      </c>
      <c r="T2608" t="s">
        <v>6200</v>
      </c>
    </row>
    <row r="2609" spans="1:20" x14ac:dyDescent="0.3">
      <c r="A2609" t="s">
        <v>2736</v>
      </c>
      <c r="B2609" t="s">
        <v>6353</v>
      </c>
      <c r="C2609" t="s">
        <v>46</v>
      </c>
      <c r="D2609" t="s">
        <v>22</v>
      </c>
      <c r="E2609" t="s">
        <v>40</v>
      </c>
      <c r="F2609" t="s">
        <v>101</v>
      </c>
      <c r="G2609" t="s">
        <v>48</v>
      </c>
      <c r="H2609" t="s">
        <v>26</v>
      </c>
      <c r="I2609" t="s">
        <v>27</v>
      </c>
      <c r="J2609" t="s">
        <v>6353</v>
      </c>
      <c r="K2609" t="s">
        <v>28</v>
      </c>
      <c r="L2609" t="s">
        <v>28</v>
      </c>
      <c r="M2609">
        <v>930</v>
      </c>
      <c r="N2609" t="s">
        <v>29</v>
      </c>
      <c r="O2609" t="s">
        <v>30</v>
      </c>
      <c r="P2609" t="s">
        <v>31</v>
      </c>
      <c r="Q2609">
        <v>3</v>
      </c>
      <c r="R2609" t="s">
        <v>37</v>
      </c>
      <c r="S2609">
        <v>3</v>
      </c>
      <c r="T2609" t="s">
        <v>6182</v>
      </c>
    </row>
    <row r="2610" spans="1:20" x14ac:dyDescent="0.3">
      <c r="A2610" t="s">
        <v>2737</v>
      </c>
      <c r="B2610" t="s">
        <v>6410</v>
      </c>
      <c r="C2610" t="s">
        <v>55</v>
      </c>
      <c r="D2610" t="s">
        <v>56</v>
      </c>
      <c r="E2610" t="s">
        <v>23</v>
      </c>
      <c r="F2610" t="s">
        <v>61</v>
      </c>
      <c r="G2610" t="s">
        <v>62</v>
      </c>
      <c r="H2610" t="s">
        <v>26</v>
      </c>
      <c r="I2610" t="s">
        <v>27</v>
      </c>
      <c r="J2610" t="s">
        <v>6410</v>
      </c>
      <c r="K2610" t="s">
        <v>28</v>
      </c>
      <c r="L2610" t="s">
        <v>28</v>
      </c>
      <c r="M2610">
        <v>461</v>
      </c>
      <c r="N2610" t="s">
        <v>29</v>
      </c>
      <c r="O2610" t="s">
        <v>30</v>
      </c>
      <c r="P2610" t="s">
        <v>107</v>
      </c>
      <c r="Q2610">
        <v>3</v>
      </c>
      <c r="R2610" t="s">
        <v>37</v>
      </c>
      <c r="S2610">
        <v>1</v>
      </c>
      <c r="T2610" t="s">
        <v>6381</v>
      </c>
    </row>
    <row r="2611" spans="1:20" x14ac:dyDescent="0.3">
      <c r="A2611" t="s">
        <v>2738</v>
      </c>
      <c r="B2611" t="s">
        <v>6548</v>
      </c>
      <c r="C2611" t="s">
        <v>60</v>
      </c>
      <c r="D2611" t="s">
        <v>56</v>
      </c>
      <c r="E2611" t="s">
        <v>40</v>
      </c>
      <c r="F2611" t="s">
        <v>145</v>
      </c>
      <c r="G2611" t="s">
        <v>62</v>
      </c>
      <c r="H2611" t="s">
        <v>49</v>
      </c>
      <c r="I2611" t="s">
        <v>27</v>
      </c>
      <c r="J2611" t="s">
        <v>6548</v>
      </c>
      <c r="K2611" t="s">
        <v>28</v>
      </c>
      <c r="L2611" t="s">
        <v>28</v>
      </c>
      <c r="M2611">
        <v>114</v>
      </c>
      <c r="N2611" t="s">
        <v>122</v>
      </c>
      <c r="O2611" t="s">
        <v>170</v>
      </c>
      <c r="P2611" t="s">
        <v>31</v>
      </c>
      <c r="Q2611" t="s">
        <v>95</v>
      </c>
      <c r="R2611" t="s">
        <v>28</v>
      </c>
      <c r="S2611">
        <v>0</v>
      </c>
      <c r="T2611" t="s">
        <v>6244</v>
      </c>
    </row>
    <row r="2612" spans="1:20" x14ac:dyDescent="0.3">
      <c r="A2612" t="s">
        <v>2739</v>
      </c>
      <c r="B2612" t="s">
        <v>6458</v>
      </c>
      <c r="C2612" t="s">
        <v>66</v>
      </c>
      <c r="D2612" t="s">
        <v>56</v>
      </c>
      <c r="E2612" t="s">
        <v>67</v>
      </c>
      <c r="F2612" t="s">
        <v>358</v>
      </c>
      <c r="G2612" t="s">
        <v>69</v>
      </c>
      <c r="H2612" t="s">
        <v>49</v>
      </c>
      <c r="I2612" t="s">
        <v>50</v>
      </c>
      <c r="J2612" t="s">
        <v>6458</v>
      </c>
      <c r="K2612" t="s">
        <v>7280</v>
      </c>
      <c r="L2612" t="s">
        <v>51</v>
      </c>
      <c r="M2612">
        <v>297</v>
      </c>
      <c r="N2612" t="s">
        <v>52</v>
      </c>
      <c r="O2612" t="s">
        <v>63</v>
      </c>
      <c r="P2612" t="s">
        <v>107</v>
      </c>
      <c r="Q2612">
        <v>4</v>
      </c>
      <c r="R2612" t="s">
        <v>32</v>
      </c>
      <c r="S2612">
        <v>1</v>
      </c>
      <c r="T2612" t="s">
        <v>6616</v>
      </c>
    </row>
    <row r="2613" spans="1:20" x14ac:dyDescent="0.3">
      <c r="A2613" t="s">
        <v>2740</v>
      </c>
      <c r="B2613" t="s">
        <v>6245</v>
      </c>
      <c r="C2613" t="s">
        <v>71</v>
      </c>
      <c r="D2613" t="s">
        <v>72</v>
      </c>
      <c r="E2613" t="s">
        <v>23</v>
      </c>
      <c r="F2613" t="s">
        <v>129</v>
      </c>
      <c r="G2613" t="s">
        <v>74</v>
      </c>
      <c r="H2613" t="s">
        <v>43</v>
      </c>
      <c r="I2613" t="s">
        <v>27</v>
      </c>
      <c r="J2613" t="s">
        <v>6245</v>
      </c>
      <c r="K2613" t="s">
        <v>28</v>
      </c>
      <c r="L2613" t="s">
        <v>28</v>
      </c>
      <c r="M2613">
        <v>165</v>
      </c>
      <c r="N2613" t="s">
        <v>52</v>
      </c>
      <c r="O2613" t="s">
        <v>63</v>
      </c>
      <c r="P2613" t="s">
        <v>31</v>
      </c>
      <c r="Q2613" t="s">
        <v>95</v>
      </c>
      <c r="R2613" t="s">
        <v>28</v>
      </c>
      <c r="S2613">
        <v>0</v>
      </c>
      <c r="T2613" t="s">
        <v>6200</v>
      </c>
    </row>
    <row r="2614" spans="1:20" x14ac:dyDescent="0.3">
      <c r="A2614" t="s">
        <v>2741</v>
      </c>
      <c r="B2614" t="s">
        <v>6977</v>
      </c>
      <c r="C2614" t="s">
        <v>77</v>
      </c>
      <c r="D2614" t="s">
        <v>72</v>
      </c>
      <c r="E2614" t="s">
        <v>40</v>
      </c>
      <c r="F2614" t="s">
        <v>114</v>
      </c>
      <c r="G2614" t="s">
        <v>94</v>
      </c>
      <c r="H2614" t="s">
        <v>43</v>
      </c>
      <c r="I2614" t="s">
        <v>27</v>
      </c>
      <c r="J2614" t="s">
        <v>6977</v>
      </c>
      <c r="K2614" t="s">
        <v>28</v>
      </c>
      <c r="L2614" t="s">
        <v>28</v>
      </c>
      <c r="M2614">
        <v>496</v>
      </c>
      <c r="N2614" t="s">
        <v>29</v>
      </c>
      <c r="O2614" t="s">
        <v>105</v>
      </c>
      <c r="P2614" t="s">
        <v>107</v>
      </c>
      <c r="Q2614">
        <v>2</v>
      </c>
      <c r="R2614" t="s">
        <v>53</v>
      </c>
      <c r="S2614">
        <v>1</v>
      </c>
      <c r="T2614" t="s">
        <v>6212</v>
      </c>
    </row>
    <row r="2615" spans="1:20" x14ac:dyDescent="0.3">
      <c r="A2615" t="s">
        <v>2742</v>
      </c>
      <c r="B2615" t="s">
        <v>6556</v>
      </c>
      <c r="C2615" t="s">
        <v>81</v>
      </c>
      <c r="D2615" t="s">
        <v>72</v>
      </c>
      <c r="E2615" t="s">
        <v>23</v>
      </c>
      <c r="F2615" t="s">
        <v>82</v>
      </c>
      <c r="G2615" t="s">
        <v>83</v>
      </c>
      <c r="H2615" t="s">
        <v>26</v>
      </c>
      <c r="I2615" t="s">
        <v>27</v>
      </c>
      <c r="J2615" t="s">
        <v>6556</v>
      </c>
      <c r="K2615" t="s">
        <v>28</v>
      </c>
      <c r="L2615" t="s">
        <v>28</v>
      </c>
      <c r="M2615">
        <v>1010</v>
      </c>
      <c r="N2615" t="s">
        <v>52</v>
      </c>
      <c r="O2615" t="s">
        <v>30</v>
      </c>
      <c r="P2615" t="s">
        <v>31</v>
      </c>
      <c r="Q2615">
        <v>3</v>
      </c>
      <c r="R2615" t="s">
        <v>37</v>
      </c>
      <c r="S2615">
        <v>3</v>
      </c>
      <c r="T2615" t="s">
        <v>6808</v>
      </c>
    </row>
    <row r="2616" spans="1:20" x14ac:dyDescent="0.3">
      <c r="A2616" t="s">
        <v>2743</v>
      </c>
      <c r="B2616" t="s">
        <v>6877</v>
      </c>
      <c r="C2616" t="s">
        <v>86</v>
      </c>
      <c r="D2616" t="s">
        <v>87</v>
      </c>
      <c r="E2616" t="s">
        <v>67</v>
      </c>
      <c r="F2616" t="s">
        <v>116</v>
      </c>
      <c r="G2616" t="s">
        <v>89</v>
      </c>
      <c r="H2616" t="s">
        <v>26</v>
      </c>
      <c r="I2616" t="s">
        <v>27</v>
      </c>
      <c r="J2616" t="s">
        <v>6877</v>
      </c>
      <c r="K2616" t="s">
        <v>28</v>
      </c>
      <c r="L2616" t="s">
        <v>28</v>
      </c>
      <c r="M2616">
        <v>991</v>
      </c>
      <c r="N2616" t="s">
        <v>52</v>
      </c>
      <c r="O2616" t="s">
        <v>63</v>
      </c>
      <c r="P2616" t="s">
        <v>64</v>
      </c>
      <c r="Q2616">
        <v>3</v>
      </c>
      <c r="R2616" t="s">
        <v>37</v>
      </c>
      <c r="S2616">
        <v>3</v>
      </c>
      <c r="T2616" t="s">
        <v>6159</v>
      </c>
    </row>
    <row r="2617" spans="1:20" x14ac:dyDescent="0.3">
      <c r="A2617" t="s">
        <v>2744</v>
      </c>
      <c r="B2617" t="s">
        <v>7391</v>
      </c>
      <c r="C2617" t="s">
        <v>91</v>
      </c>
      <c r="D2617" t="s">
        <v>87</v>
      </c>
      <c r="E2617" t="s">
        <v>92</v>
      </c>
      <c r="F2617" t="s">
        <v>152</v>
      </c>
      <c r="G2617" t="s">
        <v>94</v>
      </c>
      <c r="H2617" t="s">
        <v>49</v>
      </c>
      <c r="I2617" t="s">
        <v>27</v>
      </c>
      <c r="J2617" t="s">
        <v>7391</v>
      </c>
      <c r="K2617" t="s">
        <v>28</v>
      </c>
      <c r="L2617" t="s">
        <v>28</v>
      </c>
      <c r="M2617">
        <v>324</v>
      </c>
      <c r="N2617" t="s">
        <v>29</v>
      </c>
      <c r="O2617" t="s">
        <v>63</v>
      </c>
      <c r="P2617" t="s">
        <v>133</v>
      </c>
      <c r="Q2617">
        <v>1</v>
      </c>
      <c r="R2617" t="s">
        <v>53</v>
      </c>
      <c r="S2617">
        <v>1</v>
      </c>
      <c r="T2617" t="s">
        <v>6227</v>
      </c>
    </row>
    <row r="2618" spans="1:20" x14ac:dyDescent="0.3">
      <c r="A2618" t="s">
        <v>2745</v>
      </c>
      <c r="B2618" t="s">
        <v>6988</v>
      </c>
      <c r="C2618" t="s">
        <v>21</v>
      </c>
      <c r="D2618" t="s">
        <v>22</v>
      </c>
      <c r="E2618" t="s">
        <v>23</v>
      </c>
      <c r="F2618" t="s">
        <v>109</v>
      </c>
      <c r="G2618" t="s">
        <v>36</v>
      </c>
      <c r="H2618" t="s">
        <v>110</v>
      </c>
      <c r="I2618" t="s">
        <v>27</v>
      </c>
      <c r="J2618" t="s">
        <v>6988</v>
      </c>
      <c r="K2618" t="s">
        <v>28</v>
      </c>
      <c r="L2618" t="s">
        <v>28</v>
      </c>
      <c r="M2618">
        <v>322</v>
      </c>
      <c r="N2618" t="s">
        <v>29</v>
      </c>
      <c r="O2618" t="s">
        <v>30</v>
      </c>
      <c r="P2618" t="s">
        <v>133</v>
      </c>
      <c r="Q2618">
        <v>4</v>
      </c>
      <c r="R2618" t="s">
        <v>32</v>
      </c>
      <c r="S2618">
        <v>1</v>
      </c>
      <c r="T2618" t="s">
        <v>6449</v>
      </c>
    </row>
    <row r="2619" spans="1:20" x14ac:dyDescent="0.3">
      <c r="A2619" t="s">
        <v>2746</v>
      </c>
      <c r="B2619" t="s">
        <v>6947</v>
      </c>
      <c r="C2619" t="s">
        <v>34</v>
      </c>
      <c r="D2619" t="s">
        <v>22</v>
      </c>
      <c r="E2619" t="s">
        <v>23</v>
      </c>
      <c r="F2619" t="s">
        <v>35</v>
      </c>
      <c r="G2619" t="s">
        <v>36</v>
      </c>
      <c r="H2619" t="s">
        <v>26</v>
      </c>
      <c r="I2619" t="s">
        <v>27</v>
      </c>
      <c r="J2619" t="s">
        <v>6947</v>
      </c>
      <c r="K2619" t="s">
        <v>28</v>
      </c>
      <c r="L2619" t="s">
        <v>28</v>
      </c>
      <c r="M2619">
        <v>177</v>
      </c>
      <c r="N2619" t="s">
        <v>140</v>
      </c>
      <c r="O2619" t="s">
        <v>63</v>
      </c>
      <c r="P2619" t="s">
        <v>133</v>
      </c>
      <c r="Q2619" t="s">
        <v>95</v>
      </c>
      <c r="R2619" t="s">
        <v>28</v>
      </c>
      <c r="S2619">
        <v>0</v>
      </c>
      <c r="T2619" t="s">
        <v>6262</v>
      </c>
    </row>
    <row r="2620" spans="1:20" x14ac:dyDescent="0.3">
      <c r="A2620" t="s">
        <v>2747</v>
      </c>
      <c r="B2620" t="s">
        <v>6554</v>
      </c>
      <c r="C2620" t="s">
        <v>39</v>
      </c>
      <c r="D2620" t="s">
        <v>22</v>
      </c>
      <c r="E2620" t="s">
        <v>40</v>
      </c>
      <c r="F2620" t="s">
        <v>41</v>
      </c>
      <c r="G2620" t="s">
        <v>42</v>
      </c>
      <c r="H2620" t="s">
        <v>43</v>
      </c>
      <c r="I2620" t="s">
        <v>27</v>
      </c>
      <c r="J2620" t="s">
        <v>6554</v>
      </c>
      <c r="K2620" t="s">
        <v>28</v>
      </c>
      <c r="L2620" t="s">
        <v>28</v>
      </c>
      <c r="M2620">
        <v>968</v>
      </c>
      <c r="N2620" t="s">
        <v>29</v>
      </c>
      <c r="O2620" t="s">
        <v>105</v>
      </c>
      <c r="P2620" t="s">
        <v>44</v>
      </c>
      <c r="Q2620">
        <v>2</v>
      </c>
      <c r="R2620" t="s">
        <v>53</v>
      </c>
      <c r="S2620">
        <v>3</v>
      </c>
      <c r="T2620" t="s">
        <v>6196</v>
      </c>
    </row>
    <row r="2621" spans="1:20" x14ac:dyDescent="0.3">
      <c r="A2621" t="s">
        <v>2748</v>
      </c>
      <c r="B2621" t="s">
        <v>6585</v>
      </c>
      <c r="C2621" t="s">
        <v>46</v>
      </c>
      <c r="D2621" t="s">
        <v>22</v>
      </c>
      <c r="E2621" t="s">
        <v>40</v>
      </c>
      <c r="F2621" t="s">
        <v>143</v>
      </c>
      <c r="G2621" t="s">
        <v>48</v>
      </c>
      <c r="H2621" t="s">
        <v>43</v>
      </c>
      <c r="I2621" t="s">
        <v>27</v>
      </c>
      <c r="J2621" t="s">
        <v>6585</v>
      </c>
      <c r="K2621" t="s">
        <v>28</v>
      </c>
      <c r="L2621" t="s">
        <v>28</v>
      </c>
      <c r="M2621">
        <v>526</v>
      </c>
      <c r="N2621" t="s">
        <v>52</v>
      </c>
      <c r="O2621" t="s">
        <v>63</v>
      </c>
      <c r="P2621" t="s">
        <v>31</v>
      </c>
      <c r="Q2621">
        <v>3</v>
      </c>
      <c r="R2621" t="s">
        <v>37</v>
      </c>
      <c r="S2621">
        <v>1</v>
      </c>
      <c r="T2621" t="s">
        <v>6298</v>
      </c>
    </row>
    <row r="2622" spans="1:20" x14ac:dyDescent="0.3">
      <c r="A2622" t="s">
        <v>2749</v>
      </c>
      <c r="B2622" t="s">
        <v>7335</v>
      </c>
      <c r="C2622" t="s">
        <v>55</v>
      </c>
      <c r="D2622" t="s">
        <v>56</v>
      </c>
      <c r="E2622" t="s">
        <v>23</v>
      </c>
      <c r="F2622" t="s">
        <v>190</v>
      </c>
      <c r="G2622" t="s">
        <v>58</v>
      </c>
      <c r="H2622" t="s">
        <v>49</v>
      </c>
      <c r="I2622" t="s">
        <v>27</v>
      </c>
      <c r="J2622" t="s">
        <v>7335</v>
      </c>
      <c r="K2622" t="s">
        <v>28</v>
      </c>
      <c r="L2622" t="s">
        <v>28</v>
      </c>
      <c r="M2622">
        <v>553</v>
      </c>
      <c r="N2622" t="s">
        <v>75</v>
      </c>
      <c r="O2622" t="s">
        <v>43</v>
      </c>
      <c r="P2622" t="s">
        <v>107</v>
      </c>
      <c r="Q2622">
        <v>3</v>
      </c>
      <c r="R2622" t="s">
        <v>37</v>
      </c>
      <c r="S2622">
        <v>2</v>
      </c>
      <c r="T2622" t="s">
        <v>6627</v>
      </c>
    </row>
    <row r="2623" spans="1:20" x14ac:dyDescent="0.3">
      <c r="A2623" t="s">
        <v>2750</v>
      </c>
      <c r="B2623" t="s">
        <v>6556</v>
      </c>
      <c r="C2623" t="s">
        <v>60</v>
      </c>
      <c r="D2623" t="s">
        <v>56</v>
      </c>
      <c r="E2623" t="s">
        <v>40</v>
      </c>
      <c r="F2623" t="s">
        <v>147</v>
      </c>
      <c r="G2623" t="s">
        <v>58</v>
      </c>
      <c r="H2623" t="s">
        <v>26</v>
      </c>
      <c r="I2623" t="s">
        <v>27</v>
      </c>
      <c r="J2623" t="s">
        <v>6556</v>
      </c>
      <c r="K2623" t="s">
        <v>28</v>
      </c>
      <c r="L2623" t="s">
        <v>28</v>
      </c>
      <c r="M2623">
        <v>1010</v>
      </c>
      <c r="N2623" t="s">
        <v>122</v>
      </c>
      <c r="O2623" t="s">
        <v>63</v>
      </c>
      <c r="P2623" t="s">
        <v>107</v>
      </c>
      <c r="Q2623">
        <v>2</v>
      </c>
      <c r="R2623" t="s">
        <v>53</v>
      </c>
      <c r="S2623">
        <v>3</v>
      </c>
      <c r="T2623" t="s">
        <v>6143</v>
      </c>
    </row>
    <row r="2624" spans="1:20" x14ac:dyDescent="0.3">
      <c r="A2624" t="s">
        <v>2751</v>
      </c>
      <c r="B2624" t="s">
        <v>7392</v>
      </c>
      <c r="C2624" t="s">
        <v>66</v>
      </c>
      <c r="D2624" t="s">
        <v>56</v>
      </c>
      <c r="E2624" t="s">
        <v>67</v>
      </c>
      <c r="F2624" t="s">
        <v>193</v>
      </c>
      <c r="G2624" t="s">
        <v>69</v>
      </c>
      <c r="H2624" t="s">
        <v>43</v>
      </c>
      <c r="I2624" t="s">
        <v>27</v>
      </c>
      <c r="J2624" t="s">
        <v>7392</v>
      </c>
      <c r="K2624" t="s">
        <v>28</v>
      </c>
      <c r="L2624" t="s">
        <v>28</v>
      </c>
      <c r="M2624">
        <v>1024</v>
      </c>
      <c r="N2624" t="s">
        <v>75</v>
      </c>
      <c r="O2624" t="s">
        <v>63</v>
      </c>
      <c r="P2624" t="s">
        <v>133</v>
      </c>
      <c r="Q2624">
        <v>4</v>
      </c>
      <c r="R2624" t="s">
        <v>32</v>
      </c>
      <c r="S2624">
        <v>3</v>
      </c>
      <c r="T2624" t="s">
        <v>6476</v>
      </c>
    </row>
    <row r="2625" spans="1:20" x14ac:dyDescent="0.3">
      <c r="A2625" t="s">
        <v>2752</v>
      </c>
      <c r="B2625" t="s">
        <v>6953</v>
      </c>
      <c r="C2625" t="s">
        <v>71</v>
      </c>
      <c r="D2625" t="s">
        <v>72</v>
      </c>
      <c r="E2625" t="s">
        <v>23</v>
      </c>
      <c r="F2625" t="s">
        <v>150</v>
      </c>
      <c r="G2625" t="s">
        <v>74</v>
      </c>
      <c r="H2625" t="s">
        <v>26</v>
      </c>
      <c r="I2625" t="s">
        <v>27</v>
      </c>
      <c r="J2625" t="s">
        <v>6953</v>
      </c>
      <c r="K2625" t="s">
        <v>28</v>
      </c>
      <c r="L2625" t="s">
        <v>28</v>
      </c>
      <c r="M2625">
        <v>350</v>
      </c>
      <c r="N2625" t="s">
        <v>52</v>
      </c>
      <c r="O2625" t="s">
        <v>63</v>
      </c>
      <c r="P2625" t="s">
        <v>64</v>
      </c>
      <c r="Q2625">
        <v>3</v>
      </c>
      <c r="R2625" t="s">
        <v>37</v>
      </c>
      <c r="S2625">
        <v>1</v>
      </c>
      <c r="T2625" t="s">
        <v>6159</v>
      </c>
    </row>
    <row r="2626" spans="1:20" x14ac:dyDescent="0.3">
      <c r="A2626" t="s">
        <v>2753</v>
      </c>
      <c r="B2626" t="s">
        <v>7182</v>
      </c>
      <c r="C2626" t="s">
        <v>77</v>
      </c>
      <c r="D2626" t="s">
        <v>72</v>
      </c>
      <c r="E2626" t="s">
        <v>40</v>
      </c>
      <c r="F2626" t="s">
        <v>93</v>
      </c>
      <c r="G2626" t="s">
        <v>94</v>
      </c>
      <c r="H2626" t="s">
        <v>26</v>
      </c>
      <c r="I2626" t="s">
        <v>27</v>
      </c>
      <c r="J2626" t="s">
        <v>7182</v>
      </c>
      <c r="K2626" t="s">
        <v>28</v>
      </c>
      <c r="L2626" t="s">
        <v>28</v>
      </c>
      <c r="M2626">
        <v>1029</v>
      </c>
      <c r="N2626" t="s">
        <v>52</v>
      </c>
      <c r="O2626" t="s">
        <v>30</v>
      </c>
      <c r="P2626" t="s">
        <v>44</v>
      </c>
      <c r="Q2626">
        <v>1</v>
      </c>
      <c r="R2626" t="s">
        <v>53</v>
      </c>
      <c r="S2626">
        <v>3</v>
      </c>
      <c r="T2626" t="s">
        <v>6434</v>
      </c>
    </row>
    <row r="2627" spans="1:20" x14ac:dyDescent="0.3">
      <c r="A2627" t="s">
        <v>2754</v>
      </c>
      <c r="B2627" t="s">
        <v>7393</v>
      </c>
      <c r="C2627" t="s">
        <v>81</v>
      </c>
      <c r="D2627" t="s">
        <v>72</v>
      </c>
      <c r="E2627" t="s">
        <v>23</v>
      </c>
      <c r="F2627" t="s">
        <v>286</v>
      </c>
      <c r="G2627" t="s">
        <v>94</v>
      </c>
      <c r="H2627" t="s">
        <v>110</v>
      </c>
      <c r="I2627" t="s">
        <v>27</v>
      </c>
      <c r="J2627" t="s">
        <v>7393</v>
      </c>
      <c r="K2627" t="s">
        <v>28</v>
      </c>
      <c r="L2627" t="s">
        <v>28</v>
      </c>
      <c r="M2627">
        <v>1077</v>
      </c>
      <c r="N2627" t="s">
        <v>29</v>
      </c>
      <c r="O2627" t="s">
        <v>63</v>
      </c>
      <c r="P2627" t="s">
        <v>64</v>
      </c>
      <c r="Q2627">
        <v>4</v>
      </c>
      <c r="R2627" t="s">
        <v>32</v>
      </c>
      <c r="S2627">
        <v>3</v>
      </c>
      <c r="T2627" t="s">
        <v>6273</v>
      </c>
    </row>
    <row r="2628" spans="1:20" x14ac:dyDescent="0.3">
      <c r="A2628" t="s">
        <v>2755</v>
      </c>
      <c r="B2628" t="s">
        <v>6410</v>
      </c>
      <c r="C2628" t="s">
        <v>86</v>
      </c>
      <c r="D2628" t="s">
        <v>87</v>
      </c>
      <c r="E2628" t="s">
        <v>67</v>
      </c>
      <c r="F2628" t="s">
        <v>152</v>
      </c>
      <c r="G2628" t="s">
        <v>94</v>
      </c>
      <c r="H2628" t="s">
        <v>49</v>
      </c>
      <c r="I2628" t="s">
        <v>27</v>
      </c>
      <c r="J2628" t="s">
        <v>6410</v>
      </c>
      <c r="K2628" t="s">
        <v>28</v>
      </c>
      <c r="L2628" t="s">
        <v>28</v>
      </c>
      <c r="M2628">
        <v>461</v>
      </c>
      <c r="N2628" t="s">
        <v>52</v>
      </c>
      <c r="O2628" t="s">
        <v>63</v>
      </c>
      <c r="P2628" t="s">
        <v>31</v>
      </c>
      <c r="Q2628">
        <v>4</v>
      </c>
      <c r="R2628" t="s">
        <v>32</v>
      </c>
      <c r="S2628">
        <v>1</v>
      </c>
      <c r="T2628" t="s">
        <v>7020</v>
      </c>
    </row>
    <row r="2629" spans="1:20" x14ac:dyDescent="0.3">
      <c r="A2629" t="s">
        <v>2756</v>
      </c>
      <c r="B2629" t="s">
        <v>7327</v>
      </c>
      <c r="C2629" t="s">
        <v>91</v>
      </c>
      <c r="D2629" t="s">
        <v>87</v>
      </c>
      <c r="E2629" t="s">
        <v>92</v>
      </c>
      <c r="F2629" t="s">
        <v>35</v>
      </c>
      <c r="G2629" t="s">
        <v>36</v>
      </c>
      <c r="H2629" t="s">
        <v>26</v>
      </c>
      <c r="I2629" t="s">
        <v>27</v>
      </c>
      <c r="J2629" t="s">
        <v>7327</v>
      </c>
      <c r="K2629" t="s">
        <v>28</v>
      </c>
      <c r="L2629" t="s">
        <v>28</v>
      </c>
      <c r="M2629">
        <v>325</v>
      </c>
      <c r="N2629" t="s">
        <v>29</v>
      </c>
      <c r="O2629" t="s">
        <v>63</v>
      </c>
      <c r="P2629" t="s">
        <v>64</v>
      </c>
      <c r="Q2629">
        <v>3</v>
      </c>
      <c r="R2629" t="s">
        <v>37</v>
      </c>
      <c r="S2629">
        <v>1</v>
      </c>
      <c r="T2629" t="s">
        <v>6623</v>
      </c>
    </row>
    <row r="2630" spans="1:20" x14ac:dyDescent="0.3">
      <c r="A2630" t="s">
        <v>2757</v>
      </c>
      <c r="B2630" t="s">
        <v>6533</v>
      </c>
      <c r="C2630" t="s">
        <v>21</v>
      </c>
      <c r="D2630" t="s">
        <v>22</v>
      </c>
      <c r="E2630" t="s">
        <v>23</v>
      </c>
      <c r="F2630" t="s">
        <v>35</v>
      </c>
      <c r="G2630" t="s">
        <v>36</v>
      </c>
      <c r="H2630" t="s">
        <v>26</v>
      </c>
      <c r="I2630" t="s">
        <v>50</v>
      </c>
      <c r="J2630" t="s">
        <v>6533</v>
      </c>
      <c r="K2630" t="s">
        <v>7054</v>
      </c>
      <c r="L2630" t="s">
        <v>51</v>
      </c>
      <c r="M2630">
        <v>125</v>
      </c>
      <c r="N2630" t="s">
        <v>29</v>
      </c>
      <c r="O2630" t="s">
        <v>105</v>
      </c>
      <c r="P2630" t="s">
        <v>31</v>
      </c>
      <c r="Q2630" t="s">
        <v>95</v>
      </c>
      <c r="R2630" t="s">
        <v>28</v>
      </c>
      <c r="S2630">
        <v>0</v>
      </c>
      <c r="T2630" t="s">
        <v>6204</v>
      </c>
    </row>
    <row r="2631" spans="1:20" x14ac:dyDescent="0.3">
      <c r="A2631" t="s">
        <v>2758</v>
      </c>
      <c r="B2631" t="s">
        <v>6598</v>
      </c>
      <c r="C2631" t="s">
        <v>34</v>
      </c>
      <c r="D2631" t="s">
        <v>22</v>
      </c>
      <c r="E2631" t="s">
        <v>23</v>
      </c>
      <c r="F2631" t="s">
        <v>99</v>
      </c>
      <c r="G2631" t="s">
        <v>36</v>
      </c>
      <c r="H2631" t="s">
        <v>49</v>
      </c>
      <c r="I2631" t="s">
        <v>27</v>
      </c>
      <c r="J2631" t="s">
        <v>6598</v>
      </c>
      <c r="K2631" t="s">
        <v>28</v>
      </c>
      <c r="L2631" t="s">
        <v>28</v>
      </c>
      <c r="M2631">
        <v>928</v>
      </c>
      <c r="N2631" t="s">
        <v>52</v>
      </c>
      <c r="O2631" t="s">
        <v>63</v>
      </c>
      <c r="P2631" t="s">
        <v>31</v>
      </c>
      <c r="Q2631">
        <v>3</v>
      </c>
      <c r="R2631" t="s">
        <v>37</v>
      </c>
      <c r="S2631">
        <v>3</v>
      </c>
      <c r="T2631" t="s">
        <v>6420</v>
      </c>
    </row>
    <row r="2632" spans="1:20" x14ac:dyDescent="0.3">
      <c r="A2632" t="s">
        <v>2759</v>
      </c>
      <c r="B2632" t="s">
        <v>6206</v>
      </c>
      <c r="C2632" t="s">
        <v>39</v>
      </c>
      <c r="D2632" t="s">
        <v>22</v>
      </c>
      <c r="E2632" t="s">
        <v>40</v>
      </c>
      <c r="F2632" t="s">
        <v>35</v>
      </c>
      <c r="G2632" t="s">
        <v>36</v>
      </c>
      <c r="H2632" t="s">
        <v>26</v>
      </c>
      <c r="I2632" t="s">
        <v>27</v>
      </c>
      <c r="J2632" t="s">
        <v>6206</v>
      </c>
      <c r="K2632" t="s">
        <v>28</v>
      </c>
      <c r="L2632" t="s">
        <v>28</v>
      </c>
      <c r="M2632">
        <v>697</v>
      </c>
      <c r="N2632" t="s">
        <v>52</v>
      </c>
      <c r="O2632" t="s">
        <v>63</v>
      </c>
      <c r="P2632" t="s">
        <v>133</v>
      </c>
      <c r="Q2632">
        <v>4</v>
      </c>
      <c r="R2632" t="s">
        <v>32</v>
      </c>
      <c r="S2632">
        <v>2</v>
      </c>
      <c r="T2632" t="s">
        <v>6150</v>
      </c>
    </row>
    <row r="2633" spans="1:20" x14ac:dyDescent="0.3">
      <c r="A2633" t="s">
        <v>2760</v>
      </c>
      <c r="B2633" t="s">
        <v>6220</v>
      </c>
      <c r="C2633" t="s">
        <v>46</v>
      </c>
      <c r="D2633" t="s">
        <v>22</v>
      </c>
      <c r="E2633" t="s">
        <v>40</v>
      </c>
      <c r="F2633" t="s">
        <v>101</v>
      </c>
      <c r="G2633" t="s">
        <v>48</v>
      </c>
      <c r="H2633" t="s">
        <v>26</v>
      </c>
      <c r="I2633" t="s">
        <v>27</v>
      </c>
      <c r="J2633" t="s">
        <v>6220</v>
      </c>
      <c r="K2633" t="s">
        <v>28</v>
      </c>
      <c r="L2633" t="s">
        <v>28</v>
      </c>
      <c r="M2633">
        <v>376</v>
      </c>
      <c r="N2633" t="s">
        <v>52</v>
      </c>
      <c r="O2633" t="s">
        <v>30</v>
      </c>
      <c r="P2633" t="s">
        <v>107</v>
      </c>
      <c r="Q2633">
        <v>3</v>
      </c>
      <c r="R2633" t="s">
        <v>37</v>
      </c>
      <c r="S2633">
        <v>1</v>
      </c>
      <c r="T2633" t="s">
        <v>6611</v>
      </c>
    </row>
    <row r="2634" spans="1:20" x14ac:dyDescent="0.3">
      <c r="A2634" t="s">
        <v>2761</v>
      </c>
      <c r="B2634" t="s">
        <v>6624</v>
      </c>
      <c r="C2634" t="s">
        <v>55</v>
      </c>
      <c r="D2634" t="s">
        <v>56</v>
      </c>
      <c r="E2634" t="s">
        <v>23</v>
      </c>
      <c r="F2634" t="s">
        <v>145</v>
      </c>
      <c r="G2634" t="s">
        <v>62</v>
      </c>
      <c r="H2634" t="s">
        <v>49</v>
      </c>
      <c r="I2634" t="s">
        <v>27</v>
      </c>
      <c r="J2634" t="s">
        <v>6624</v>
      </c>
      <c r="K2634" t="s">
        <v>28</v>
      </c>
      <c r="L2634" t="s">
        <v>28</v>
      </c>
      <c r="M2634">
        <v>708</v>
      </c>
      <c r="N2634" t="s">
        <v>52</v>
      </c>
      <c r="O2634" t="s">
        <v>30</v>
      </c>
      <c r="P2634" t="s">
        <v>64</v>
      </c>
      <c r="Q2634">
        <v>4</v>
      </c>
      <c r="R2634" t="s">
        <v>32</v>
      </c>
      <c r="S2634">
        <v>2</v>
      </c>
      <c r="T2634" t="s">
        <v>6286</v>
      </c>
    </row>
    <row r="2635" spans="1:20" x14ac:dyDescent="0.3">
      <c r="A2635" t="s">
        <v>2762</v>
      </c>
      <c r="B2635" t="s">
        <v>6914</v>
      </c>
      <c r="C2635" t="s">
        <v>60</v>
      </c>
      <c r="D2635" t="s">
        <v>56</v>
      </c>
      <c r="E2635" t="s">
        <v>40</v>
      </c>
      <c r="F2635" t="s">
        <v>61</v>
      </c>
      <c r="G2635" t="s">
        <v>62</v>
      </c>
      <c r="H2635" t="s">
        <v>26</v>
      </c>
      <c r="I2635" t="s">
        <v>27</v>
      </c>
      <c r="J2635" t="s">
        <v>6914</v>
      </c>
      <c r="K2635" t="s">
        <v>28</v>
      </c>
      <c r="L2635" t="s">
        <v>28</v>
      </c>
      <c r="M2635">
        <v>283</v>
      </c>
      <c r="N2635" t="s">
        <v>52</v>
      </c>
      <c r="O2635" t="s">
        <v>30</v>
      </c>
      <c r="P2635" t="s">
        <v>64</v>
      </c>
      <c r="Q2635">
        <v>4</v>
      </c>
      <c r="R2635" t="s">
        <v>32</v>
      </c>
      <c r="S2635">
        <v>1</v>
      </c>
      <c r="T2635" t="s">
        <v>6254</v>
      </c>
    </row>
    <row r="2636" spans="1:20" x14ac:dyDescent="0.3">
      <c r="A2636" t="s">
        <v>2763</v>
      </c>
      <c r="B2636" t="s">
        <v>7017</v>
      </c>
      <c r="C2636" t="s">
        <v>66</v>
      </c>
      <c r="D2636" t="s">
        <v>56</v>
      </c>
      <c r="E2636" t="s">
        <v>67</v>
      </c>
      <c r="F2636" t="s">
        <v>35</v>
      </c>
      <c r="G2636" t="s">
        <v>36</v>
      </c>
      <c r="H2636" t="s">
        <v>26</v>
      </c>
      <c r="I2636" t="s">
        <v>27</v>
      </c>
      <c r="J2636" t="s">
        <v>7017</v>
      </c>
      <c r="K2636" t="s">
        <v>28</v>
      </c>
      <c r="L2636" t="s">
        <v>28</v>
      </c>
      <c r="M2636">
        <v>271</v>
      </c>
      <c r="N2636" t="s">
        <v>29</v>
      </c>
      <c r="O2636" t="s">
        <v>43</v>
      </c>
      <c r="P2636" t="s">
        <v>31</v>
      </c>
      <c r="Q2636">
        <v>4</v>
      </c>
      <c r="R2636" t="s">
        <v>32</v>
      </c>
      <c r="S2636">
        <v>1</v>
      </c>
      <c r="T2636" t="s">
        <v>6418</v>
      </c>
    </row>
    <row r="2637" spans="1:20" x14ac:dyDescent="0.3">
      <c r="A2637" t="s">
        <v>2764</v>
      </c>
      <c r="B2637" t="s">
        <v>6462</v>
      </c>
      <c r="C2637" t="s">
        <v>71</v>
      </c>
      <c r="D2637" t="s">
        <v>72</v>
      </c>
      <c r="E2637" t="s">
        <v>23</v>
      </c>
      <c r="F2637" t="s">
        <v>138</v>
      </c>
      <c r="G2637" t="s">
        <v>36</v>
      </c>
      <c r="H2637" t="s">
        <v>43</v>
      </c>
      <c r="I2637" t="s">
        <v>27</v>
      </c>
      <c r="J2637" t="s">
        <v>6462</v>
      </c>
      <c r="K2637" t="s">
        <v>28</v>
      </c>
      <c r="L2637" t="s">
        <v>28</v>
      </c>
      <c r="M2637">
        <v>305</v>
      </c>
      <c r="N2637" t="s">
        <v>140</v>
      </c>
      <c r="O2637" t="s">
        <v>170</v>
      </c>
      <c r="P2637" t="s">
        <v>107</v>
      </c>
      <c r="Q2637">
        <v>3</v>
      </c>
      <c r="R2637" t="s">
        <v>37</v>
      </c>
      <c r="S2637">
        <v>1</v>
      </c>
      <c r="T2637" t="s">
        <v>6233</v>
      </c>
    </row>
    <row r="2638" spans="1:20" x14ac:dyDescent="0.3">
      <c r="A2638" t="s">
        <v>2765</v>
      </c>
      <c r="B2638" t="s">
        <v>6562</v>
      </c>
      <c r="C2638" t="s">
        <v>77</v>
      </c>
      <c r="D2638" t="s">
        <v>72</v>
      </c>
      <c r="E2638" t="s">
        <v>40</v>
      </c>
      <c r="F2638" t="s">
        <v>131</v>
      </c>
      <c r="G2638" t="s">
        <v>79</v>
      </c>
      <c r="H2638" t="s">
        <v>26</v>
      </c>
      <c r="I2638" t="s">
        <v>27</v>
      </c>
      <c r="J2638" t="s">
        <v>6562</v>
      </c>
      <c r="K2638" t="s">
        <v>28</v>
      </c>
      <c r="L2638" t="s">
        <v>28</v>
      </c>
      <c r="M2638">
        <v>262</v>
      </c>
      <c r="N2638" t="s">
        <v>52</v>
      </c>
      <c r="O2638" t="s">
        <v>63</v>
      </c>
      <c r="P2638" t="s">
        <v>31</v>
      </c>
      <c r="Q2638">
        <v>5</v>
      </c>
      <c r="R2638" t="s">
        <v>119</v>
      </c>
      <c r="S2638">
        <v>1</v>
      </c>
      <c r="T2638" t="s">
        <v>6367</v>
      </c>
    </row>
    <row r="2639" spans="1:20" x14ac:dyDescent="0.3">
      <c r="A2639" t="s">
        <v>2766</v>
      </c>
      <c r="B2639" t="s">
        <v>6199</v>
      </c>
      <c r="C2639" t="s">
        <v>81</v>
      </c>
      <c r="D2639" t="s">
        <v>72</v>
      </c>
      <c r="E2639" t="s">
        <v>23</v>
      </c>
      <c r="F2639" t="s">
        <v>82</v>
      </c>
      <c r="G2639" t="s">
        <v>83</v>
      </c>
      <c r="H2639" t="s">
        <v>26</v>
      </c>
      <c r="I2639" t="s">
        <v>50</v>
      </c>
      <c r="J2639" t="s">
        <v>6199</v>
      </c>
      <c r="K2639" t="s">
        <v>7130</v>
      </c>
      <c r="L2639" t="s">
        <v>159</v>
      </c>
      <c r="M2639">
        <v>136</v>
      </c>
      <c r="N2639" t="s">
        <v>75</v>
      </c>
      <c r="O2639" t="s">
        <v>63</v>
      </c>
      <c r="P2639" t="s">
        <v>107</v>
      </c>
      <c r="Q2639" t="s">
        <v>95</v>
      </c>
      <c r="R2639" t="s">
        <v>28</v>
      </c>
      <c r="S2639">
        <v>0</v>
      </c>
      <c r="T2639" t="s">
        <v>6466</v>
      </c>
    </row>
    <row r="2640" spans="1:20" x14ac:dyDescent="0.3">
      <c r="A2640" t="s">
        <v>2767</v>
      </c>
      <c r="B2640" t="s">
        <v>6372</v>
      </c>
      <c r="C2640" t="s">
        <v>86</v>
      </c>
      <c r="D2640" t="s">
        <v>87</v>
      </c>
      <c r="E2640" t="s">
        <v>67</v>
      </c>
      <c r="F2640" t="s">
        <v>116</v>
      </c>
      <c r="G2640" t="s">
        <v>89</v>
      </c>
      <c r="H2640" t="s">
        <v>26</v>
      </c>
      <c r="I2640" t="s">
        <v>27</v>
      </c>
      <c r="J2640" t="s">
        <v>6372</v>
      </c>
      <c r="K2640" t="s">
        <v>28</v>
      </c>
      <c r="L2640" t="s">
        <v>28</v>
      </c>
      <c r="M2640">
        <v>163</v>
      </c>
      <c r="N2640" t="s">
        <v>52</v>
      </c>
      <c r="O2640" t="s">
        <v>30</v>
      </c>
      <c r="P2640" t="s">
        <v>64</v>
      </c>
      <c r="Q2640" t="s">
        <v>95</v>
      </c>
      <c r="R2640" t="s">
        <v>28</v>
      </c>
      <c r="S2640">
        <v>0</v>
      </c>
      <c r="T2640" t="s">
        <v>6444</v>
      </c>
    </row>
    <row r="2641" spans="1:20" x14ac:dyDescent="0.3">
      <c r="A2641" t="s">
        <v>2768</v>
      </c>
      <c r="B2641" t="s">
        <v>6474</v>
      </c>
      <c r="C2641" t="s">
        <v>91</v>
      </c>
      <c r="D2641" t="s">
        <v>87</v>
      </c>
      <c r="E2641" t="s">
        <v>92</v>
      </c>
      <c r="F2641" t="s">
        <v>152</v>
      </c>
      <c r="G2641" t="s">
        <v>94</v>
      </c>
      <c r="H2641" t="s">
        <v>49</v>
      </c>
      <c r="I2641" t="s">
        <v>27</v>
      </c>
      <c r="J2641" t="s">
        <v>6474</v>
      </c>
      <c r="K2641" t="s">
        <v>28</v>
      </c>
      <c r="L2641" t="s">
        <v>28</v>
      </c>
      <c r="M2641">
        <v>113</v>
      </c>
      <c r="N2641" t="s">
        <v>75</v>
      </c>
      <c r="O2641" t="s">
        <v>63</v>
      </c>
      <c r="P2641" t="s">
        <v>107</v>
      </c>
      <c r="Q2641" t="s">
        <v>95</v>
      </c>
      <c r="R2641" t="s">
        <v>28</v>
      </c>
      <c r="S2641">
        <v>0</v>
      </c>
      <c r="T2641" t="s">
        <v>6592</v>
      </c>
    </row>
    <row r="2642" spans="1:20" x14ac:dyDescent="0.3">
      <c r="A2642" t="s">
        <v>2769</v>
      </c>
      <c r="B2642" t="s">
        <v>6830</v>
      </c>
      <c r="C2642" t="s">
        <v>21</v>
      </c>
      <c r="D2642" t="s">
        <v>22</v>
      </c>
      <c r="E2642" t="s">
        <v>23</v>
      </c>
      <c r="F2642" t="s">
        <v>121</v>
      </c>
      <c r="G2642" t="s">
        <v>25</v>
      </c>
      <c r="H2642" t="s">
        <v>49</v>
      </c>
      <c r="I2642" t="s">
        <v>27</v>
      </c>
      <c r="J2642" t="s">
        <v>6830</v>
      </c>
      <c r="K2642" t="s">
        <v>28</v>
      </c>
      <c r="L2642" t="s">
        <v>28</v>
      </c>
      <c r="M2642">
        <v>671</v>
      </c>
      <c r="N2642" t="s">
        <v>29</v>
      </c>
      <c r="O2642" t="s">
        <v>63</v>
      </c>
      <c r="P2642" t="s">
        <v>64</v>
      </c>
      <c r="Q2642">
        <v>4</v>
      </c>
      <c r="R2642" t="s">
        <v>32</v>
      </c>
      <c r="S2642">
        <v>2</v>
      </c>
      <c r="T2642" t="s">
        <v>6366</v>
      </c>
    </row>
    <row r="2643" spans="1:20" x14ac:dyDescent="0.3">
      <c r="A2643" t="s">
        <v>2770</v>
      </c>
      <c r="B2643" t="s">
        <v>6745</v>
      </c>
      <c r="C2643" t="s">
        <v>34</v>
      </c>
      <c r="D2643" t="s">
        <v>22</v>
      </c>
      <c r="E2643" t="s">
        <v>23</v>
      </c>
      <c r="F2643" t="s">
        <v>35</v>
      </c>
      <c r="G2643" t="s">
        <v>36</v>
      </c>
      <c r="H2643" t="s">
        <v>26</v>
      </c>
      <c r="I2643" t="s">
        <v>50</v>
      </c>
      <c r="J2643" t="s">
        <v>6745</v>
      </c>
      <c r="K2643" t="s">
        <v>7307</v>
      </c>
      <c r="L2643" t="s">
        <v>51</v>
      </c>
      <c r="M2643">
        <v>411</v>
      </c>
      <c r="N2643" t="s">
        <v>52</v>
      </c>
      <c r="O2643" t="s">
        <v>30</v>
      </c>
      <c r="P2643" t="s">
        <v>107</v>
      </c>
      <c r="Q2643">
        <v>3</v>
      </c>
      <c r="R2643" t="s">
        <v>37</v>
      </c>
      <c r="S2643">
        <v>1</v>
      </c>
      <c r="T2643" t="s">
        <v>6685</v>
      </c>
    </row>
    <row r="2644" spans="1:20" x14ac:dyDescent="0.3">
      <c r="A2644" t="s">
        <v>2771</v>
      </c>
      <c r="B2644" t="s">
        <v>6364</v>
      </c>
      <c r="C2644" t="s">
        <v>39</v>
      </c>
      <c r="D2644" t="s">
        <v>22</v>
      </c>
      <c r="E2644" t="s">
        <v>40</v>
      </c>
      <c r="F2644" t="s">
        <v>174</v>
      </c>
      <c r="G2644" t="s">
        <v>42</v>
      </c>
      <c r="H2644" t="s">
        <v>26</v>
      </c>
      <c r="I2644" t="s">
        <v>27</v>
      </c>
      <c r="J2644" t="s">
        <v>6364</v>
      </c>
      <c r="K2644" t="s">
        <v>28</v>
      </c>
      <c r="L2644" t="s">
        <v>28</v>
      </c>
      <c r="M2644">
        <v>548</v>
      </c>
      <c r="N2644" t="s">
        <v>75</v>
      </c>
      <c r="O2644" t="s">
        <v>63</v>
      </c>
      <c r="P2644" t="s">
        <v>64</v>
      </c>
      <c r="Q2644">
        <v>2</v>
      </c>
      <c r="R2644" t="s">
        <v>53</v>
      </c>
      <c r="S2644">
        <v>2</v>
      </c>
      <c r="T2644" t="s">
        <v>6254</v>
      </c>
    </row>
    <row r="2645" spans="1:20" x14ac:dyDescent="0.3">
      <c r="A2645" t="s">
        <v>2772</v>
      </c>
      <c r="B2645" t="s">
        <v>6223</v>
      </c>
      <c r="C2645" t="s">
        <v>46</v>
      </c>
      <c r="D2645" t="s">
        <v>22</v>
      </c>
      <c r="E2645" t="s">
        <v>40</v>
      </c>
      <c r="F2645" t="s">
        <v>143</v>
      </c>
      <c r="G2645" t="s">
        <v>48</v>
      </c>
      <c r="H2645" t="s">
        <v>43</v>
      </c>
      <c r="I2645" t="s">
        <v>27</v>
      </c>
      <c r="J2645" t="s">
        <v>6223</v>
      </c>
      <c r="K2645" t="s">
        <v>28</v>
      </c>
      <c r="L2645" t="s">
        <v>28</v>
      </c>
      <c r="M2645">
        <v>768</v>
      </c>
      <c r="N2645" t="s">
        <v>29</v>
      </c>
      <c r="O2645" t="s">
        <v>63</v>
      </c>
      <c r="P2645" t="s">
        <v>107</v>
      </c>
      <c r="Q2645">
        <v>5</v>
      </c>
      <c r="R2645" t="s">
        <v>119</v>
      </c>
      <c r="S2645">
        <v>2</v>
      </c>
      <c r="T2645" t="s">
        <v>6465</v>
      </c>
    </row>
    <row r="2646" spans="1:20" x14ac:dyDescent="0.3">
      <c r="A2646" t="s">
        <v>2773</v>
      </c>
      <c r="B2646" t="s">
        <v>7160</v>
      </c>
      <c r="C2646" t="s">
        <v>55</v>
      </c>
      <c r="D2646" t="s">
        <v>56</v>
      </c>
      <c r="E2646" t="s">
        <v>23</v>
      </c>
      <c r="F2646" t="s">
        <v>57</v>
      </c>
      <c r="G2646" t="s">
        <v>58</v>
      </c>
      <c r="H2646" t="s">
        <v>43</v>
      </c>
      <c r="I2646" t="s">
        <v>27</v>
      </c>
      <c r="J2646" t="s">
        <v>7160</v>
      </c>
      <c r="K2646" t="s">
        <v>28</v>
      </c>
      <c r="L2646" t="s">
        <v>28</v>
      </c>
      <c r="M2646">
        <v>507</v>
      </c>
      <c r="N2646" t="s">
        <v>75</v>
      </c>
      <c r="O2646" t="s">
        <v>43</v>
      </c>
      <c r="P2646" t="s">
        <v>133</v>
      </c>
      <c r="Q2646">
        <v>3</v>
      </c>
      <c r="R2646" t="s">
        <v>37</v>
      </c>
      <c r="S2646">
        <v>1</v>
      </c>
      <c r="T2646" t="s">
        <v>6200</v>
      </c>
    </row>
    <row r="2647" spans="1:20" x14ac:dyDescent="0.3">
      <c r="A2647" t="s">
        <v>2774</v>
      </c>
      <c r="B2647" t="s">
        <v>6713</v>
      </c>
      <c r="C2647" t="s">
        <v>60</v>
      </c>
      <c r="D2647" t="s">
        <v>56</v>
      </c>
      <c r="E2647" t="s">
        <v>40</v>
      </c>
      <c r="F2647" t="s">
        <v>104</v>
      </c>
      <c r="G2647" t="s">
        <v>62</v>
      </c>
      <c r="H2647" t="s">
        <v>43</v>
      </c>
      <c r="I2647" t="s">
        <v>50</v>
      </c>
      <c r="J2647" t="s">
        <v>6713</v>
      </c>
      <c r="K2647" t="s">
        <v>6751</v>
      </c>
      <c r="L2647" t="s">
        <v>51</v>
      </c>
      <c r="M2647">
        <v>201</v>
      </c>
      <c r="N2647" t="s">
        <v>75</v>
      </c>
      <c r="O2647" t="s">
        <v>105</v>
      </c>
      <c r="P2647" t="s">
        <v>64</v>
      </c>
      <c r="Q2647">
        <v>3</v>
      </c>
      <c r="R2647" t="s">
        <v>37</v>
      </c>
      <c r="S2647">
        <v>1</v>
      </c>
      <c r="T2647" t="s">
        <v>6432</v>
      </c>
    </row>
    <row r="2648" spans="1:20" x14ac:dyDescent="0.3">
      <c r="A2648" t="s">
        <v>2775</v>
      </c>
      <c r="B2648" t="s">
        <v>6218</v>
      </c>
      <c r="C2648" t="s">
        <v>66</v>
      </c>
      <c r="D2648" t="s">
        <v>56</v>
      </c>
      <c r="E2648" t="s">
        <v>67</v>
      </c>
      <c r="F2648" t="s">
        <v>99</v>
      </c>
      <c r="G2648" t="s">
        <v>36</v>
      </c>
      <c r="H2648" t="s">
        <v>49</v>
      </c>
      <c r="I2648" t="s">
        <v>27</v>
      </c>
      <c r="J2648" t="s">
        <v>6218</v>
      </c>
      <c r="K2648" t="s">
        <v>28</v>
      </c>
      <c r="L2648" t="s">
        <v>28</v>
      </c>
      <c r="M2648">
        <v>504</v>
      </c>
      <c r="N2648" t="s">
        <v>52</v>
      </c>
      <c r="O2648" t="s">
        <v>63</v>
      </c>
      <c r="P2648" t="s">
        <v>133</v>
      </c>
      <c r="Q2648">
        <v>4</v>
      </c>
      <c r="R2648" t="s">
        <v>32</v>
      </c>
      <c r="S2648">
        <v>1</v>
      </c>
      <c r="T2648" t="s">
        <v>6246</v>
      </c>
    </row>
    <row r="2649" spans="1:20" x14ac:dyDescent="0.3">
      <c r="A2649" t="s">
        <v>2776</v>
      </c>
      <c r="B2649" t="s">
        <v>7135</v>
      </c>
      <c r="C2649" t="s">
        <v>71</v>
      </c>
      <c r="D2649" t="s">
        <v>72</v>
      </c>
      <c r="E2649" t="s">
        <v>23</v>
      </c>
      <c r="F2649" t="s">
        <v>73</v>
      </c>
      <c r="G2649" t="s">
        <v>74</v>
      </c>
      <c r="H2649" t="s">
        <v>49</v>
      </c>
      <c r="I2649" t="s">
        <v>27</v>
      </c>
      <c r="J2649" t="s">
        <v>7135</v>
      </c>
      <c r="K2649" t="s">
        <v>28</v>
      </c>
      <c r="L2649" t="s">
        <v>28</v>
      </c>
      <c r="M2649">
        <v>412</v>
      </c>
      <c r="N2649" t="s">
        <v>29</v>
      </c>
      <c r="O2649" t="s">
        <v>63</v>
      </c>
      <c r="P2649" t="s">
        <v>31</v>
      </c>
      <c r="Q2649">
        <v>3</v>
      </c>
      <c r="R2649" t="s">
        <v>37</v>
      </c>
      <c r="S2649">
        <v>1</v>
      </c>
      <c r="T2649" t="s">
        <v>6307</v>
      </c>
    </row>
    <row r="2650" spans="1:20" x14ac:dyDescent="0.3">
      <c r="A2650" t="s">
        <v>2777</v>
      </c>
      <c r="B2650" t="s">
        <v>7138</v>
      </c>
      <c r="C2650" t="s">
        <v>77</v>
      </c>
      <c r="D2650" t="s">
        <v>72</v>
      </c>
      <c r="E2650" t="s">
        <v>40</v>
      </c>
      <c r="F2650" t="s">
        <v>78</v>
      </c>
      <c r="G2650" t="s">
        <v>79</v>
      </c>
      <c r="H2650" t="s">
        <v>49</v>
      </c>
      <c r="I2650" t="s">
        <v>27</v>
      </c>
      <c r="J2650" t="s">
        <v>7138</v>
      </c>
      <c r="K2650" t="s">
        <v>28</v>
      </c>
      <c r="L2650" t="s">
        <v>28</v>
      </c>
      <c r="M2650">
        <v>919</v>
      </c>
      <c r="N2650" t="s">
        <v>122</v>
      </c>
      <c r="O2650" t="s">
        <v>30</v>
      </c>
      <c r="P2650" t="s">
        <v>44</v>
      </c>
      <c r="Q2650">
        <v>4</v>
      </c>
      <c r="R2650" t="s">
        <v>32</v>
      </c>
      <c r="S2650">
        <v>3</v>
      </c>
      <c r="T2650" t="s">
        <v>6141</v>
      </c>
    </row>
    <row r="2651" spans="1:20" x14ac:dyDescent="0.3">
      <c r="A2651" t="s">
        <v>2778</v>
      </c>
      <c r="B2651" t="s">
        <v>6883</v>
      </c>
      <c r="C2651" t="s">
        <v>81</v>
      </c>
      <c r="D2651" t="s">
        <v>72</v>
      </c>
      <c r="E2651" t="s">
        <v>23</v>
      </c>
      <c r="F2651" t="s">
        <v>82</v>
      </c>
      <c r="G2651" t="s">
        <v>83</v>
      </c>
      <c r="H2651" t="s">
        <v>26</v>
      </c>
      <c r="I2651" t="s">
        <v>27</v>
      </c>
      <c r="J2651" t="s">
        <v>6883</v>
      </c>
      <c r="K2651" t="s">
        <v>28</v>
      </c>
      <c r="L2651" t="s">
        <v>28</v>
      </c>
      <c r="M2651">
        <v>312</v>
      </c>
      <c r="N2651" t="s">
        <v>29</v>
      </c>
      <c r="O2651" t="s">
        <v>30</v>
      </c>
      <c r="P2651" t="s">
        <v>133</v>
      </c>
      <c r="Q2651">
        <v>4</v>
      </c>
      <c r="R2651" t="s">
        <v>32</v>
      </c>
      <c r="S2651">
        <v>1</v>
      </c>
      <c r="T2651" t="s">
        <v>6395</v>
      </c>
    </row>
    <row r="2652" spans="1:20" x14ac:dyDescent="0.3">
      <c r="A2652" t="s">
        <v>2779</v>
      </c>
      <c r="B2652" t="s">
        <v>7379</v>
      </c>
      <c r="C2652" t="s">
        <v>86</v>
      </c>
      <c r="D2652" t="s">
        <v>87</v>
      </c>
      <c r="E2652" t="s">
        <v>67</v>
      </c>
      <c r="F2652" t="s">
        <v>114</v>
      </c>
      <c r="G2652" t="s">
        <v>94</v>
      </c>
      <c r="H2652" t="s">
        <v>43</v>
      </c>
      <c r="I2652" t="s">
        <v>27</v>
      </c>
      <c r="J2652" t="s">
        <v>7379</v>
      </c>
      <c r="K2652" t="s">
        <v>28</v>
      </c>
      <c r="L2652" t="s">
        <v>28</v>
      </c>
      <c r="M2652">
        <v>391</v>
      </c>
      <c r="N2652" t="s">
        <v>75</v>
      </c>
      <c r="O2652" t="s">
        <v>170</v>
      </c>
      <c r="P2652" t="s">
        <v>31</v>
      </c>
      <c r="Q2652">
        <v>4</v>
      </c>
      <c r="R2652" t="s">
        <v>32</v>
      </c>
      <c r="S2652">
        <v>1</v>
      </c>
      <c r="T2652" t="s">
        <v>6440</v>
      </c>
    </row>
    <row r="2653" spans="1:20" x14ac:dyDescent="0.3">
      <c r="A2653" t="s">
        <v>2780</v>
      </c>
      <c r="B2653" t="s">
        <v>6350</v>
      </c>
      <c r="C2653" t="s">
        <v>91</v>
      </c>
      <c r="D2653" t="s">
        <v>87</v>
      </c>
      <c r="E2653" t="s">
        <v>92</v>
      </c>
      <c r="F2653" t="s">
        <v>114</v>
      </c>
      <c r="G2653" t="s">
        <v>94</v>
      </c>
      <c r="H2653" t="s">
        <v>43</v>
      </c>
      <c r="I2653" t="s">
        <v>27</v>
      </c>
      <c r="J2653" t="s">
        <v>6350</v>
      </c>
      <c r="K2653" t="s">
        <v>28</v>
      </c>
      <c r="L2653" t="s">
        <v>28</v>
      </c>
      <c r="M2653">
        <v>699</v>
      </c>
      <c r="N2653" t="s">
        <v>75</v>
      </c>
      <c r="O2653" t="s">
        <v>170</v>
      </c>
      <c r="P2653" t="s">
        <v>64</v>
      </c>
      <c r="Q2653">
        <v>3</v>
      </c>
      <c r="R2653" t="s">
        <v>37</v>
      </c>
      <c r="S2653">
        <v>2</v>
      </c>
      <c r="T2653" t="s">
        <v>6667</v>
      </c>
    </row>
    <row r="2654" spans="1:20" x14ac:dyDescent="0.3">
      <c r="A2654" t="s">
        <v>2781</v>
      </c>
      <c r="B2654" t="s">
        <v>6156</v>
      </c>
      <c r="C2654" t="s">
        <v>21</v>
      </c>
      <c r="D2654" t="s">
        <v>22</v>
      </c>
      <c r="E2654" t="s">
        <v>23</v>
      </c>
      <c r="F2654" t="s">
        <v>288</v>
      </c>
      <c r="G2654" t="s">
        <v>25</v>
      </c>
      <c r="H2654" t="s">
        <v>43</v>
      </c>
      <c r="I2654" t="s">
        <v>50</v>
      </c>
      <c r="J2654" t="s">
        <v>6156</v>
      </c>
      <c r="K2654" t="s">
        <v>6253</v>
      </c>
      <c r="L2654" t="s">
        <v>51</v>
      </c>
      <c r="M2654">
        <v>366</v>
      </c>
      <c r="N2654" t="s">
        <v>29</v>
      </c>
      <c r="O2654" t="s">
        <v>30</v>
      </c>
      <c r="P2654" t="s">
        <v>44</v>
      </c>
      <c r="Q2654">
        <v>2</v>
      </c>
      <c r="R2654" t="s">
        <v>53</v>
      </c>
      <c r="S2654">
        <v>1</v>
      </c>
      <c r="T2654" t="s">
        <v>6440</v>
      </c>
    </row>
    <row r="2655" spans="1:20" x14ac:dyDescent="0.3">
      <c r="A2655" t="s">
        <v>2782</v>
      </c>
      <c r="B2655" t="s">
        <v>6919</v>
      </c>
      <c r="C2655" t="s">
        <v>34</v>
      </c>
      <c r="D2655" t="s">
        <v>22</v>
      </c>
      <c r="E2655" t="s">
        <v>23</v>
      </c>
      <c r="F2655" t="s">
        <v>109</v>
      </c>
      <c r="G2655" t="s">
        <v>36</v>
      </c>
      <c r="H2655" t="s">
        <v>110</v>
      </c>
      <c r="I2655" t="s">
        <v>27</v>
      </c>
      <c r="J2655" t="s">
        <v>6919</v>
      </c>
      <c r="K2655" t="s">
        <v>28</v>
      </c>
      <c r="L2655" t="s">
        <v>28</v>
      </c>
      <c r="M2655">
        <v>194</v>
      </c>
      <c r="N2655" t="s">
        <v>75</v>
      </c>
      <c r="O2655" t="s">
        <v>30</v>
      </c>
      <c r="P2655" t="s">
        <v>107</v>
      </c>
      <c r="Q2655">
        <v>4</v>
      </c>
      <c r="R2655" t="s">
        <v>32</v>
      </c>
      <c r="S2655">
        <v>1</v>
      </c>
      <c r="T2655" t="s">
        <v>7394</v>
      </c>
    </row>
    <row r="2656" spans="1:20" x14ac:dyDescent="0.3">
      <c r="A2656" t="s">
        <v>2783</v>
      </c>
      <c r="B2656" t="s">
        <v>6833</v>
      </c>
      <c r="C2656" t="s">
        <v>39</v>
      </c>
      <c r="D2656" t="s">
        <v>22</v>
      </c>
      <c r="E2656" t="s">
        <v>40</v>
      </c>
      <c r="F2656" t="s">
        <v>174</v>
      </c>
      <c r="G2656" t="s">
        <v>42</v>
      </c>
      <c r="H2656" t="s">
        <v>26</v>
      </c>
      <c r="I2656" t="s">
        <v>50</v>
      </c>
      <c r="J2656" t="s">
        <v>6833</v>
      </c>
      <c r="K2656" t="s">
        <v>6331</v>
      </c>
      <c r="L2656" t="s">
        <v>51</v>
      </c>
      <c r="M2656">
        <v>339</v>
      </c>
      <c r="N2656" t="s">
        <v>29</v>
      </c>
      <c r="O2656" t="s">
        <v>43</v>
      </c>
      <c r="P2656" t="s">
        <v>133</v>
      </c>
      <c r="Q2656">
        <v>3</v>
      </c>
      <c r="R2656" t="s">
        <v>37</v>
      </c>
      <c r="S2656">
        <v>1</v>
      </c>
      <c r="T2656" t="s">
        <v>6235</v>
      </c>
    </row>
    <row r="2657" spans="1:20" x14ac:dyDescent="0.3">
      <c r="A2657" t="s">
        <v>2784</v>
      </c>
      <c r="B2657" t="s">
        <v>7298</v>
      </c>
      <c r="C2657" t="s">
        <v>46</v>
      </c>
      <c r="D2657" t="s">
        <v>22</v>
      </c>
      <c r="E2657" t="s">
        <v>40</v>
      </c>
      <c r="F2657" t="s">
        <v>47</v>
      </c>
      <c r="G2657" t="s">
        <v>48</v>
      </c>
      <c r="H2657" t="s">
        <v>49</v>
      </c>
      <c r="I2657" t="s">
        <v>27</v>
      </c>
      <c r="J2657" t="s">
        <v>7298</v>
      </c>
      <c r="K2657" t="s">
        <v>28</v>
      </c>
      <c r="L2657" t="s">
        <v>28</v>
      </c>
      <c r="M2657">
        <v>415</v>
      </c>
      <c r="N2657" t="s">
        <v>140</v>
      </c>
      <c r="O2657" t="s">
        <v>43</v>
      </c>
      <c r="P2657" t="s">
        <v>31</v>
      </c>
      <c r="Q2657">
        <v>4</v>
      </c>
      <c r="R2657" t="s">
        <v>32</v>
      </c>
      <c r="S2657">
        <v>1</v>
      </c>
      <c r="T2657" t="s">
        <v>6366</v>
      </c>
    </row>
    <row r="2658" spans="1:20" x14ac:dyDescent="0.3">
      <c r="A2658" t="s">
        <v>2785</v>
      </c>
      <c r="B2658" t="s">
        <v>7359</v>
      </c>
      <c r="C2658" t="s">
        <v>55</v>
      </c>
      <c r="D2658" t="s">
        <v>56</v>
      </c>
      <c r="E2658" t="s">
        <v>23</v>
      </c>
      <c r="F2658" t="s">
        <v>61</v>
      </c>
      <c r="G2658" t="s">
        <v>62</v>
      </c>
      <c r="H2658" t="s">
        <v>26</v>
      </c>
      <c r="I2658" t="s">
        <v>27</v>
      </c>
      <c r="J2658" t="s">
        <v>7359</v>
      </c>
      <c r="K2658" t="s">
        <v>28</v>
      </c>
      <c r="L2658" t="s">
        <v>28</v>
      </c>
      <c r="M2658">
        <v>384</v>
      </c>
      <c r="N2658" t="s">
        <v>29</v>
      </c>
      <c r="O2658" t="s">
        <v>43</v>
      </c>
      <c r="P2658" t="s">
        <v>64</v>
      </c>
      <c r="Q2658">
        <v>3</v>
      </c>
      <c r="R2658" t="s">
        <v>37</v>
      </c>
      <c r="S2658">
        <v>1</v>
      </c>
      <c r="T2658" t="s">
        <v>6258</v>
      </c>
    </row>
    <row r="2659" spans="1:20" x14ac:dyDescent="0.3">
      <c r="A2659" t="s">
        <v>2786</v>
      </c>
      <c r="B2659" t="s">
        <v>7247</v>
      </c>
      <c r="C2659" t="s">
        <v>60</v>
      </c>
      <c r="D2659" t="s">
        <v>56</v>
      </c>
      <c r="E2659" t="s">
        <v>40</v>
      </c>
      <c r="F2659" t="s">
        <v>61</v>
      </c>
      <c r="G2659" t="s">
        <v>62</v>
      </c>
      <c r="H2659" t="s">
        <v>26</v>
      </c>
      <c r="I2659" t="s">
        <v>27</v>
      </c>
      <c r="J2659" t="s">
        <v>7247</v>
      </c>
      <c r="K2659" t="s">
        <v>28</v>
      </c>
      <c r="L2659" t="s">
        <v>28</v>
      </c>
      <c r="M2659">
        <v>554</v>
      </c>
      <c r="N2659" t="s">
        <v>29</v>
      </c>
      <c r="O2659" t="s">
        <v>63</v>
      </c>
      <c r="P2659" t="s">
        <v>31</v>
      </c>
      <c r="Q2659">
        <v>2</v>
      </c>
      <c r="R2659" t="s">
        <v>53</v>
      </c>
      <c r="S2659">
        <v>2</v>
      </c>
      <c r="T2659" t="s">
        <v>6611</v>
      </c>
    </row>
    <row r="2660" spans="1:20" x14ac:dyDescent="0.3">
      <c r="A2660" t="s">
        <v>2787</v>
      </c>
      <c r="B2660" t="s">
        <v>7080</v>
      </c>
      <c r="C2660" t="s">
        <v>66</v>
      </c>
      <c r="D2660" t="s">
        <v>56</v>
      </c>
      <c r="E2660" t="s">
        <v>67</v>
      </c>
      <c r="F2660" t="s">
        <v>358</v>
      </c>
      <c r="G2660" t="s">
        <v>69</v>
      </c>
      <c r="H2660" t="s">
        <v>49</v>
      </c>
      <c r="I2660" t="s">
        <v>27</v>
      </c>
      <c r="J2660" t="s">
        <v>7080</v>
      </c>
      <c r="K2660" t="s">
        <v>28</v>
      </c>
      <c r="L2660" t="s">
        <v>28</v>
      </c>
      <c r="M2660">
        <v>592</v>
      </c>
      <c r="N2660" t="s">
        <v>122</v>
      </c>
      <c r="O2660" t="s">
        <v>30</v>
      </c>
      <c r="P2660" t="s">
        <v>107</v>
      </c>
      <c r="Q2660">
        <v>3</v>
      </c>
      <c r="R2660" t="s">
        <v>37</v>
      </c>
      <c r="S2660">
        <v>2</v>
      </c>
      <c r="T2660" t="s">
        <v>6566</v>
      </c>
    </row>
    <row r="2661" spans="1:20" x14ac:dyDescent="0.3">
      <c r="A2661" t="s">
        <v>2788</v>
      </c>
      <c r="B2661" t="s">
        <v>7093</v>
      </c>
      <c r="C2661" t="s">
        <v>71</v>
      </c>
      <c r="D2661" t="s">
        <v>72</v>
      </c>
      <c r="E2661" t="s">
        <v>23</v>
      </c>
      <c r="F2661" t="s">
        <v>150</v>
      </c>
      <c r="G2661" t="s">
        <v>74</v>
      </c>
      <c r="H2661" t="s">
        <v>26</v>
      </c>
      <c r="I2661" t="s">
        <v>27</v>
      </c>
      <c r="J2661" t="s">
        <v>7093</v>
      </c>
      <c r="K2661" t="s">
        <v>28</v>
      </c>
      <c r="L2661" t="s">
        <v>28</v>
      </c>
      <c r="M2661">
        <v>369</v>
      </c>
      <c r="N2661" t="s">
        <v>52</v>
      </c>
      <c r="O2661" t="s">
        <v>63</v>
      </c>
      <c r="P2661" t="s">
        <v>64</v>
      </c>
      <c r="Q2661">
        <v>2</v>
      </c>
      <c r="R2661" t="s">
        <v>53</v>
      </c>
      <c r="S2661">
        <v>1</v>
      </c>
      <c r="T2661" t="s">
        <v>6429</v>
      </c>
    </row>
    <row r="2662" spans="1:20" x14ac:dyDescent="0.3">
      <c r="A2662" t="s">
        <v>2789</v>
      </c>
      <c r="B2662" t="s">
        <v>6310</v>
      </c>
      <c r="C2662" t="s">
        <v>77</v>
      </c>
      <c r="D2662" t="s">
        <v>72</v>
      </c>
      <c r="E2662" t="s">
        <v>40</v>
      </c>
      <c r="F2662" t="s">
        <v>131</v>
      </c>
      <c r="G2662" t="s">
        <v>79</v>
      </c>
      <c r="H2662" t="s">
        <v>26</v>
      </c>
      <c r="I2662" t="s">
        <v>27</v>
      </c>
      <c r="J2662" t="s">
        <v>6310</v>
      </c>
      <c r="K2662" t="s">
        <v>28</v>
      </c>
      <c r="L2662" t="s">
        <v>28</v>
      </c>
      <c r="M2662">
        <v>540</v>
      </c>
      <c r="N2662" t="s">
        <v>122</v>
      </c>
      <c r="O2662" t="s">
        <v>43</v>
      </c>
      <c r="P2662" t="s">
        <v>133</v>
      </c>
      <c r="Q2662">
        <v>3</v>
      </c>
      <c r="R2662" t="s">
        <v>37</v>
      </c>
      <c r="S2662">
        <v>1</v>
      </c>
      <c r="T2662" t="s">
        <v>6161</v>
      </c>
    </row>
    <row r="2663" spans="1:20" x14ac:dyDescent="0.3">
      <c r="A2663" t="s">
        <v>2790</v>
      </c>
      <c r="B2663" t="s">
        <v>6439</v>
      </c>
      <c r="C2663" t="s">
        <v>81</v>
      </c>
      <c r="D2663" t="s">
        <v>72</v>
      </c>
      <c r="E2663" t="s">
        <v>23</v>
      </c>
      <c r="F2663" t="s">
        <v>223</v>
      </c>
      <c r="G2663" t="s">
        <v>83</v>
      </c>
      <c r="H2663" t="s">
        <v>49</v>
      </c>
      <c r="I2663" t="s">
        <v>27</v>
      </c>
      <c r="J2663" t="s">
        <v>6439</v>
      </c>
      <c r="K2663" t="s">
        <v>28</v>
      </c>
      <c r="L2663" t="s">
        <v>28</v>
      </c>
      <c r="M2663">
        <v>961</v>
      </c>
      <c r="N2663" t="s">
        <v>29</v>
      </c>
      <c r="O2663" t="s">
        <v>63</v>
      </c>
      <c r="P2663" t="s">
        <v>31</v>
      </c>
      <c r="Q2663">
        <v>3</v>
      </c>
      <c r="R2663" t="s">
        <v>37</v>
      </c>
      <c r="S2663">
        <v>3</v>
      </c>
      <c r="T2663" t="s">
        <v>6566</v>
      </c>
    </row>
    <row r="2664" spans="1:20" x14ac:dyDescent="0.3">
      <c r="A2664" t="s">
        <v>2791</v>
      </c>
      <c r="B2664" t="s">
        <v>7118</v>
      </c>
      <c r="C2664" t="s">
        <v>86</v>
      </c>
      <c r="D2664" t="s">
        <v>87</v>
      </c>
      <c r="E2664" t="s">
        <v>67</v>
      </c>
      <c r="F2664" t="s">
        <v>116</v>
      </c>
      <c r="G2664" t="s">
        <v>89</v>
      </c>
      <c r="H2664" t="s">
        <v>26</v>
      </c>
      <c r="I2664" t="s">
        <v>27</v>
      </c>
      <c r="J2664" t="s">
        <v>7118</v>
      </c>
      <c r="K2664" t="s">
        <v>28</v>
      </c>
      <c r="L2664" t="s">
        <v>28</v>
      </c>
      <c r="M2664">
        <v>486</v>
      </c>
      <c r="N2664" t="s">
        <v>75</v>
      </c>
      <c r="O2664" t="s">
        <v>30</v>
      </c>
      <c r="P2664" t="s">
        <v>107</v>
      </c>
      <c r="Q2664">
        <v>4</v>
      </c>
      <c r="R2664" t="s">
        <v>32</v>
      </c>
      <c r="S2664">
        <v>1</v>
      </c>
      <c r="T2664" t="s">
        <v>6163</v>
      </c>
    </row>
    <row r="2665" spans="1:20" x14ac:dyDescent="0.3">
      <c r="A2665" t="s">
        <v>2792</v>
      </c>
      <c r="B2665" t="s">
        <v>6914</v>
      </c>
      <c r="C2665" t="s">
        <v>91</v>
      </c>
      <c r="D2665" t="s">
        <v>87</v>
      </c>
      <c r="E2665" t="s">
        <v>92</v>
      </c>
      <c r="F2665" t="s">
        <v>286</v>
      </c>
      <c r="G2665" t="s">
        <v>94</v>
      </c>
      <c r="H2665" t="s">
        <v>110</v>
      </c>
      <c r="I2665" t="s">
        <v>50</v>
      </c>
      <c r="J2665" t="s">
        <v>6914</v>
      </c>
      <c r="K2665" t="s">
        <v>6530</v>
      </c>
      <c r="L2665" t="s">
        <v>159</v>
      </c>
      <c r="M2665">
        <v>96</v>
      </c>
      <c r="N2665" t="s">
        <v>52</v>
      </c>
      <c r="O2665" t="s">
        <v>30</v>
      </c>
      <c r="P2665" t="s">
        <v>31</v>
      </c>
      <c r="Q2665" t="s">
        <v>95</v>
      </c>
      <c r="R2665" t="s">
        <v>28</v>
      </c>
      <c r="S2665">
        <v>0</v>
      </c>
      <c r="T2665" t="s">
        <v>6189</v>
      </c>
    </row>
    <row r="2666" spans="1:20" x14ac:dyDescent="0.3">
      <c r="A2666" t="s">
        <v>2793</v>
      </c>
      <c r="B2666" t="s">
        <v>7256</v>
      </c>
      <c r="C2666" t="s">
        <v>21</v>
      </c>
      <c r="D2666" t="s">
        <v>22</v>
      </c>
      <c r="E2666" t="s">
        <v>23</v>
      </c>
      <c r="F2666" t="s">
        <v>138</v>
      </c>
      <c r="G2666" t="s">
        <v>36</v>
      </c>
      <c r="H2666" t="s">
        <v>43</v>
      </c>
      <c r="I2666" t="s">
        <v>27</v>
      </c>
      <c r="J2666" t="s">
        <v>7256</v>
      </c>
      <c r="K2666" t="s">
        <v>28</v>
      </c>
      <c r="L2666" t="s">
        <v>28</v>
      </c>
      <c r="M2666">
        <v>229</v>
      </c>
      <c r="N2666" t="s">
        <v>52</v>
      </c>
      <c r="O2666" t="s">
        <v>63</v>
      </c>
      <c r="P2666" t="s">
        <v>31</v>
      </c>
      <c r="Q2666">
        <v>3</v>
      </c>
      <c r="R2666" t="s">
        <v>37</v>
      </c>
      <c r="S2666">
        <v>1</v>
      </c>
      <c r="T2666" t="s">
        <v>6237</v>
      </c>
    </row>
    <row r="2667" spans="1:20" x14ac:dyDescent="0.3">
      <c r="A2667" t="s">
        <v>2794</v>
      </c>
      <c r="B2667" t="s">
        <v>6415</v>
      </c>
      <c r="C2667" t="s">
        <v>34</v>
      </c>
      <c r="D2667" t="s">
        <v>22</v>
      </c>
      <c r="E2667" t="s">
        <v>23</v>
      </c>
      <c r="F2667" t="s">
        <v>138</v>
      </c>
      <c r="G2667" t="s">
        <v>36</v>
      </c>
      <c r="H2667" t="s">
        <v>43</v>
      </c>
      <c r="I2667" t="s">
        <v>27</v>
      </c>
      <c r="J2667" t="s">
        <v>6415</v>
      </c>
      <c r="K2667" t="s">
        <v>28</v>
      </c>
      <c r="L2667" t="s">
        <v>28</v>
      </c>
      <c r="M2667">
        <v>1014</v>
      </c>
      <c r="N2667" t="s">
        <v>29</v>
      </c>
      <c r="O2667" t="s">
        <v>43</v>
      </c>
      <c r="P2667" t="s">
        <v>31</v>
      </c>
      <c r="Q2667">
        <v>4</v>
      </c>
      <c r="R2667" t="s">
        <v>32</v>
      </c>
      <c r="S2667">
        <v>3</v>
      </c>
      <c r="T2667" t="s">
        <v>6266</v>
      </c>
    </row>
    <row r="2668" spans="1:20" x14ac:dyDescent="0.3">
      <c r="A2668" t="s">
        <v>2795</v>
      </c>
      <c r="B2668" t="s">
        <v>6758</v>
      </c>
      <c r="C2668" t="s">
        <v>39</v>
      </c>
      <c r="D2668" t="s">
        <v>22</v>
      </c>
      <c r="E2668" t="s">
        <v>40</v>
      </c>
      <c r="F2668" t="s">
        <v>35</v>
      </c>
      <c r="G2668" t="s">
        <v>36</v>
      </c>
      <c r="H2668" t="s">
        <v>26</v>
      </c>
      <c r="I2668" t="s">
        <v>27</v>
      </c>
      <c r="J2668" t="s">
        <v>6758</v>
      </c>
      <c r="K2668" t="s">
        <v>28</v>
      </c>
      <c r="L2668" t="s">
        <v>28</v>
      </c>
      <c r="M2668">
        <v>839</v>
      </c>
      <c r="N2668" t="s">
        <v>75</v>
      </c>
      <c r="O2668" t="s">
        <v>63</v>
      </c>
      <c r="P2668" t="s">
        <v>64</v>
      </c>
      <c r="Q2668">
        <v>4</v>
      </c>
      <c r="R2668" t="s">
        <v>32</v>
      </c>
      <c r="S2668">
        <v>2</v>
      </c>
      <c r="T2668" t="s">
        <v>6321</v>
      </c>
    </row>
    <row r="2669" spans="1:20" x14ac:dyDescent="0.3">
      <c r="A2669" t="s">
        <v>2796</v>
      </c>
      <c r="B2669" t="s">
        <v>6804</v>
      </c>
      <c r="C2669" t="s">
        <v>46</v>
      </c>
      <c r="D2669" t="s">
        <v>22</v>
      </c>
      <c r="E2669" t="s">
        <v>40</v>
      </c>
      <c r="F2669" t="s">
        <v>47</v>
      </c>
      <c r="G2669" t="s">
        <v>48</v>
      </c>
      <c r="H2669" t="s">
        <v>49</v>
      </c>
      <c r="I2669" t="s">
        <v>50</v>
      </c>
      <c r="J2669" t="s">
        <v>6804</v>
      </c>
      <c r="K2669" t="s">
        <v>6779</v>
      </c>
      <c r="L2669" t="s">
        <v>159</v>
      </c>
      <c r="M2669">
        <v>328</v>
      </c>
      <c r="N2669" t="s">
        <v>29</v>
      </c>
      <c r="O2669" t="s">
        <v>43</v>
      </c>
      <c r="P2669" t="s">
        <v>44</v>
      </c>
      <c r="Q2669">
        <v>3</v>
      </c>
      <c r="R2669" t="s">
        <v>37</v>
      </c>
      <c r="S2669">
        <v>1</v>
      </c>
      <c r="T2669" t="s">
        <v>6592</v>
      </c>
    </row>
    <row r="2670" spans="1:20" x14ac:dyDescent="0.3">
      <c r="A2670" t="s">
        <v>2797</v>
      </c>
      <c r="B2670" t="s">
        <v>6287</v>
      </c>
      <c r="C2670" t="s">
        <v>55</v>
      </c>
      <c r="D2670" t="s">
        <v>56</v>
      </c>
      <c r="E2670" t="s">
        <v>23</v>
      </c>
      <c r="F2670" t="s">
        <v>147</v>
      </c>
      <c r="G2670" t="s">
        <v>58</v>
      </c>
      <c r="H2670" t="s">
        <v>26</v>
      </c>
      <c r="I2670" t="s">
        <v>27</v>
      </c>
      <c r="J2670" t="s">
        <v>6287</v>
      </c>
      <c r="K2670" t="s">
        <v>28</v>
      </c>
      <c r="L2670" t="s">
        <v>28</v>
      </c>
      <c r="M2670">
        <v>611</v>
      </c>
      <c r="N2670" t="s">
        <v>29</v>
      </c>
      <c r="O2670" t="s">
        <v>30</v>
      </c>
      <c r="P2670" t="s">
        <v>64</v>
      </c>
      <c r="Q2670">
        <v>3</v>
      </c>
      <c r="R2670" t="s">
        <v>37</v>
      </c>
      <c r="S2670">
        <v>2</v>
      </c>
      <c r="T2670" t="s">
        <v>6466</v>
      </c>
    </row>
    <row r="2671" spans="1:20" x14ac:dyDescent="0.3">
      <c r="A2671" t="s">
        <v>2798</v>
      </c>
      <c r="B2671" t="s">
        <v>6865</v>
      </c>
      <c r="C2671" t="s">
        <v>60</v>
      </c>
      <c r="D2671" t="s">
        <v>56</v>
      </c>
      <c r="E2671" t="s">
        <v>40</v>
      </c>
      <c r="F2671" t="s">
        <v>61</v>
      </c>
      <c r="G2671" t="s">
        <v>62</v>
      </c>
      <c r="H2671" t="s">
        <v>26</v>
      </c>
      <c r="I2671" t="s">
        <v>50</v>
      </c>
      <c r="J2671" t="s">
        <v>6865</v>
      </c>
      <c r="K2671" t="s">
        <v>7395</v>
      </c>
      <c r="L2671" t="s">
        <v>51</v>
      </c>
      <c r="M2671">
        <v>259</v>
      </c>
      <c r="N2671" t="s">
        <v>140</v>
      </c>
      <c r="O2671" t="s">
        <v>105</v>
      </c>
      <c r="P2671" t="s">
        <v>44</v>
      </c>
      <c r="Q2671">
        <v>3</v>
      </c>
      <c r="R2671" t="s">
        <v>37</v>
      </c>
      <c r="S2671">
        <v>1</v>
      </c>
      <c r="T2671" t="s">
        <v>6258</v>
      </c>
    </row>
    <row r="2672" spans="1:20" x14ac:dyDescent="0.3">
      <c r="A2672" t="s">
        <v>2799</v>
      </c>
      <c r="B2672" t="s">
        <v>7209</v>
      </c>
      <c r="C2672" t="s">
        <v>66</v>
      </c>
      <c r="D2672" t="s">
        <v>56</v>
      </c>
      <c r="E2672" t="s">
        <v>67</v>
      </c>
      <c r="F2672" t="s">
        <v>68</v>
      </c>
      <c r="G2672" t="s">
        <v>69</v>
      </c>
      <c r="H2672" t="s">
        <v>26</v>
      </c>
      <c r="I2672" t="s">
        <v>27</v>
      </c>
      <c r="J2672" t="s">
        <v>7209</v>
      </c>
      <c r="K2672" t="s">
        <v>28</v>
      </c>
      <c r="L2672" t="s">
        <v>28</v>
      </c>
      <c r="M2672">
        <v>996</v>
      </c>
      <c r="N2672" t="s">
        <v>29</v>
      </c>
      <c r="O2672" t="s">
        <v>63</v>
      </c>
      <c r="P2672" t="s">
        <v>64</v>
      </c>
      <c r="Q2672">
        <v>3</v>
      </c>
      <c r="R2672" t="s">
        <v>37</v>
      </c>
      <c r="S2672">
        <v>3</v>
      </c>
      <c r="T2672" t="s">
        <v>6212</v>
      </c>
    </row>
    <row r="2673" spans="1:20" x14ac:dyDescent="0.3">
      <c r="A2673" t="s">
        <v>2800</v>
      </c>
      <c r="B2673" t="s">
        <v>6398</v>
      </c>
      <c r="C2673" t="s">
        <v>71</v>
      </c>
      <c r="D2673" t="s">
        <v>72</v>
      </c>
      <c r="E2673" t="s">
        <v>23</v>
      </c>
      <c r="F2673" t="s">
        <v>73</v>
      </c>
      <c r="G2673" t="s">
        <v>74</v>
      </c>
      <c r="H2673" t="s">
        <v>49</v>
      </c>
      <c r="I2673" t="s">
        <v>27</v>
      </c>
      <c r="J2673" t="s">
        <v>6398</v>
      </c>
      <c r="K2673" t="s">
        <v>28</v>
      </c>
      <c r="L2673" t="s">
        <v>28</v>
      </c>
      <c r="M2673">
        <v>472</v>
      </c>
      <c r="N2673" t="s">
        <v>29</v>
      </c>
      <c r="O2673" t="s">
        <v>43</v>
      </c>
      <c r="P2673" t="s">
        <v>133</v>
      </c>
      <c r="Q2673">
        <v>3</v>
      </c>
      <c r="R2673" t="s">
        <v>37</v>
      </c>
      <c r="S2673">
        <v>1</v>
      </c>
      <c r="T2673" t="s">
        <v>6176</v>
      </c>
    </row>
    <row r="2674" spans="1:20" x14ac:dyDescent="0.3">
      <c r="A2674" t="s">
        <v>2801</v>
      </c>
      <c r="B2674" t="s">
        <v>6179</v>
      </c>
      <c r="C2674" t="s">
        <v>77</v>
      </c>
      <c r="D2674" t="s">
        <v>72</v>
      </c>
      <c r="E2674" t="s">
        <v>40</v>
      </c>
      <c r="F2674" t="s">
        <v>114</v>
      </c>
      <c r="G2674" t="s">
        <v>94</v>
      </c>
      <c r="H2674" t="s">
        <v>43</v>
      </c>
      <c r="I2674" t="s">
        <v>27</v>
      </c>
      <c r="J2674" t="s">
        <v>6179</v>
      </c>
      <c r="K2674" t="s">
        <v>28</v>
      </c>
      <c r="L2674" t="s">
        <v>28</v>
      </c>
      <c r="M2674">
        <v>772</v>
      </c>
      <c r="N2674" t="s">
        <v>29</v>
      </c>
      <c r="O2674" t="s">
        <v>30</v>
      </c>
      <c r="P2674" t="s">
        <v>31</v>
      </c>
      <c r="Q2674">
        <v>5</v>
      </c>
      <c r="R2674" t="s">
        <v>119</v>
      </c>
      <c r="S2674">
        <v>2</v>
      </c>
      <c r="T2674" t="s">
        <v>6582</v>
      </c>
    </row>
    <row r="2675" spans="1:20" x14ac:dyDescent="0.3">
      <c r="A2675" t="s">
        <v>2802</v>
      </c>
      <c r="B2675" t="s">
        <v>6413</v>
      </c>
      <c r="C2675" t="s">
        <v>81</v>
      </c>
      <c r="D2675" t="s">
        <v>72</v>
      </c>
      <c r="E2675" t="s">
        <v>23</v>
      </c>
      <c r="F2675" t="s">
        <v>82</v>
      </c>
      <c r="G2675" t="s">
        <v>83</v>
      </c>
      <c r="H2675" t="s">
        <v>26</v>
      </c>
      <c r="I2675" t="s">
        <v>27</v>
      </c>
      <c r="J2675" t="s">
        <v>6413</v>
      </c>
      <c r="K2675" t="s">
        <v>28</v>
      </c>
      <c r="L2675" t="s">
        <v>28</v>
      </c>
      <c r="M2675">
        <v>1023</v>
      </c>
      <c r="N2675" t="s">
        <v>122</v>
      </c>
      <c r="O2675" t="s">
        <v>63</v>
      </c>
      <c r="P2675" t="s">
        <v>64</v>
      </c>
      <c r="Q2675">
        <v>4</v>
      </c>
      <c r="R2675" t="s">
        <v>32</v>
      </c>
      <c r="S2675">
        <v>3</v>
      </c>
      <c r="T2675" t="s">
        <v>6241</v>
      </c>
    </row>
    <row r="2676" spans="1:20" x14ac:dyDescent="0.3">
      <c r="A2676" t="s">
        <v>2803</v>
      </c>
      <c r="B2676" t="s">
        <v>6548</v>
      </c>
      <c r="C2676" t="s">
        <v>86</v>
      </c>
      <c r="D2676" t="s">
        <v>87</v>
      </c>
      <c r="E2676" t="s">
        <v>67</v>
      </c>
      <c r="F2676" t="s">
        <v>135</v>
      </c>
      <c r="G2676" t="s">
        <v>89</v>
      </c>
      <c r="H2676" t="s">
        <v>43</v>
      </c>
      <c r="I2676" t="s">
        <v>27</v>
      </c>
      <c r="J2676" t="s">
        <v>6548</v>
      </c>
      <c r="K2676" t="s">
        <v>28</v>
      </c>
      <c r="L2676" t="s">
        <v>28</v>
      </c>
      <c r="M2676">
        <v>114</v>
      </c>
      <c r="N2676" t="s">
        <v>52</v>
      </c>
      <c r="O2676" t="s">
        <v>30</v>
      </c>
      <c r="P2676" t="s">
        <v>64</v>
      </c>
      <c r="Q2676" t="s">
        <v>95</v>
      </c>
      <c r="R2676" t="s">
        <v>28</v>
      </c>
      <c r="S2676">
        <v>0</v>
      </c>
      <c r="T2676" t="s">
        <v>6298</v>
      </c>
    </row>
    <row r="2677" spans="1:20" x14ac:dyDescent="0.3">
      <c r="A2677" t="s">
        <v>2804</v>
      </c>
      <c r="B2677" t="s">
        <v>7109</v>
      </c>
      <c r="C2677" t="s">
        <v>91</v>
      </c>
      <c r="D2677" t="s">
        <v>87</v>
      </c>
      <c r="E2677" t="s">
        <v>92</v>
      </c>
      <c r="F2677" t="s">
        <v>93</v>
      </c>
      <c r="G2677" t="s">
        <v>94</v>
      </c>
      <c r="H2677" t="s">
        <v>26</v>
      </c>
      <c r="I2677" t="s">
        <v>27</v>
      </c>
      <c r="J2677" t="s">
        <v>7109</v>
      </c>
      <c r="K2677" t="s">
        <v>28</v>
      </c>
      <c r="L2677" t="s">
        <v>28</v>
      </c>
      <c r="M2677">
        <v>106</v>
      </c>
      <c r="N2677" t="s">
        <v>140</v>
      </c>
      <c r="O2677" t="s">
        <v>30</v>
      </c>
      <c r="P2677" t="s">
        <v>31</v>
      </c>
      <c r="Q2677" t="s">
        <v>95</v>
      </c>
      <c r="R2677" t="s">
        <v>28</v>
      </c>
      <c r="S2677">
        <v>0</v>
      </c>
      <c r="T2677" t="s">
        <v>6182</v>
      </c>
    </row>
    <row r="2678" spans="1:20" x14ac:dyDescent="0.3">
      <c r="A2678" t="s">
        <v>2805</v>
      </c>
      <c r="B2678" t="s">
        <v>6195</v>
      </c>
      <c r="C2678" t="s">
        <v>21</v>
      </c>
      <c r="D2678" t="s">
        <v>22</v>
      </c>
      <c r="E2678" t="s">
        <v>23</v>
      </c>
      <c r="F2678" t="s">
        <v>24</v>
      </c>
      <c r="G2678" t="s">
        <v>25</v>
      </c>
      <c r="H2678" t="s">
        <v>26</v>
      </c>
      <c r="I2678" t="s">
        <v>27</v>
      </c>
      <c r="J2678" t="s">
        <v>6195</v>
      </c>
      <c r="K2678" t="s">
        <v>28</v>
      </c>
      <c r="L2678" t="s">
        <v>28</v>
      </c>
      <c r="M2678">
        <v>797</v>
      </c>
      <c r="N2678" t="s">
        <v>52</v>
      </c>
      <c r="O2678" t="s">
        <v>43</v>
      </c>
      <c r="P2678" t="s">
        <v>107</v>
      </c>
      <c r="Q2678">
        <v>3</v>
      </c>
      <c r="R2678" t="s">
        <v>37</v>
      </c>
      <c r="S2678">
        <v>2</v>
      </c>
      <c r="T2678" t="s">
        <v>6720</v>
      </c>
    </row>
    <row r="2679" spans="1:20" x14ac:dyDescent="0.3">
      <c r="A2679" t="s">
        <v>2806</v>
      </c>
      <c r="B2679" t="s">
        <v>6782</v>
      </c>
      <c r="C2679" t="s">
        <v>34</v>
      </c>
      <c r="D2679" t="s">
        <v>22</v>
      </c>
      <c r="E2679" t="s">
        <v>23</v>
      </c>
      <c r="F2679" t="s">
        <v>138</v>
      </c>
      <c r="G2679" t="s">
        <v>36</v>
      </c>
      <c r="H2679" t="s">
        <v>43</v>
      </c>
      <c r="I2679" t="s">
        <v>27</v>
      </c>
      <c r="J2679" t="s">
        <v>6782</v>
      </c>
      <c r="K2679" t="s">
        <v>28</v>
      </c>
      <c r="L2679" t="s">
        <v>28</v>
      </c>
      <c r="M2679">
        <v>111</v>
      </c>
      <c r="N2679" t="s">
        <v>29</v>
      </c>
      <c r="O2679" t="s">
        <v>30</v>
      </c>
      <c r="P2679" t="s">
        <v>31</v>
      </c>
      <c r="Q2679" t="s">
        <v>95</v>
      </c>
      <c r="R2679" t="s">
        <v>28</v>
      </c>
      <c r="S2679">
        <v>0</v>
      </c>
      <c r="T2679" t="s">
        <v>6293</v>
      </c>
    </row>
    <row r="2680" spans="1:20" x14ac:dyDescent="0.3">
      <c r="A2680" t="s">
        <v>2807</v>
      </c>
      <c r="B2680" t="s">
        <v>7037</v>
      </c>
      <c r="C2680" t="s">
        <v>39</v>
      </c>
      <c r="D2680" t="s">
        <v>22</v>
      </c>
      <c r="E2680" t="s">
        <v>40</v>
      </c>
      <c r="F2680" t="s">
        <v>41</v>
      </c>
      <c r="G2680" t="s">
        <v>42</v>
      </c>
      <c r="H2680" t="s">
        <v>43</v>
      </c>
      <c r="I2680" t="s">
        <v>27</v>
      </c>
      <c r="J2680" t="s">
        <v>7037</v>
      </c>
      <c r="K2680" t="s">
        <v>28</v>
      </c>
      <c r="L2680" t="s">
        <v>28</v>
      </c>
      <c r="M2680">
        <v>910</v>
      </c>
      <c r="N2680" t="s">
        <v>75</v>
      </c>
      <c r="O2680" t="s">
        <v>43</v>
      </c>
      <c r="P2680" t="s">
        <v>133</v>
      </c>
      <c r="Q2680">
        <v>3</v>
      </c>
      <c r="R2680" t="s">
        <v>37</v>
      </c>
      <c r="S2680">
        <v>3</v>
      </c>
      <c r="T2680" t="s">
        <v>6249</v>
      </c>
    </row>
    <row r="2681" spans="1:20" x14ac:dyDescent="0.3">
      <c r="A2681" t="s">
        <v>2808</v>
      </c>
      <c r="B2681" t="s">
        <v>7044</v>
      </c>
      <c r="C2681" t="s">
        <v>46</v>
      </c>
      <c r="D2681" t="s">
        <v>22</v>
      </c>
      <c r="E2681" t="s">
        <v>40</v>
      </c>
      <c r="F2681" t="s">
        <v>143</v>
      </c>
      <c r="G2681" t="s">
        <v>48</v>
      </c>
      <c r="H2681" t="s">
        <v>43</v>
      </c>
      <c r="I2681" t="s">
        <v>27</v>
      </c>
      <c r="J2681" t="s">
        <v>7044</v>
      </c>
      <c r="K2681" t="s">
        <v>28</v>
      </c>
      <c r="L2681" t="s">
        <v>28</v>
      </c>
      <c r="M2681">
        <v>430</v>
      </c>
      <c r="N2681" t="s">
        <v>52</v>
      </c>
      <c r="O2681" t="s">
        <v>30</v>
      </c>
      <c r="P2681" t="s">
        <v>31</v>
      </c>
      <c r="Q2681">
        <v>4</v>
      </c>
      <c r="R2681" t="s">
        <v>32</v>
      </c>
      <c r="S2681">
        <v>1</v>
      </c>
      <c r="T2681" t="s">
        <v>6479</v>
      </c>
    </row>
    <row r="2682" spans="1:20" x14ac:dyDescent="0.3">
      <c r="A2682" t="s">
        <v>2809</v>
      </c>
      <c r="B2682" t="s">
        <v>6914</v>
      </c>
      <c r="C2682" t="s">
        <v>55</v>
      </c>
      <c r="D2682" t="s">
        <v>56</v>
      </c>
      <c r="E2682" t="s">
        <v>23</v>
      </c>
      <c r="F2682" t="s">
        <v>147</v>
      </c>
      <c r="G2682" t="s">
        <v>58</v>
      </c>
      <c r="H2682" t="s">
        <v>26</v>
      </c>
      <c r="I2682" t="s">
        <v>50</v>
      </c>
      <c r="J2682" t="s">
        <v>6914</v>
      </c>
      <c r="K2682" t="s">
        <v>7261</v>
      </c>
      <c r="L2682" t="s">
        <v>51</v>
      </c>
      <c r="M2682">
        <v>281</v>
      </c>
      <c r="N2682" t="s">
        <v>122</v>
      </c>
      <c r="O2682" t="s">
        <v>63</v>
      </c>
      <c r="P2682" t="s">
        <v>31</v>
      </c>
      <c r="Q2682">
        <v>2</v>
      </c>
      <c r="R2682" t="s">
        <v>53</v>
      </c>
      <c r="S2682">
        <v>1</v>
      </c>
      <c r="T2682" t="s">
        <v>6145</v>
      </c>
    </row>
    <row r="2683" spans="1:20" x14ac:dyDescent="0.3">
      <c r="A2683" t="s">
        <v>2810</v>
      </c>
      <c r="B2683" t="s">
        <v>6872</v>
      </c>
      <c r="C2683" t="s">
        <v>60</v>
      </c>
      <c r="D2683" t="s">
        <v>56</v>
      </c>
      <c r="E2683" t="s">
        <v>40</v>
      </c>
      <c r="F2683" t="s">
        <v>61</v>
      </c>
      <c r="G2683" t="s">
        <v>62</v>
      </c>
      <c r="H2683" t="s">
        <v>26</v>
      </c>
      <c r="I2683" t="s">
        <v>50</v>
      </c>
      <c r="J2683" t="s">
        <v>6872</v>
      </c>
      <c r="K2683" t="s">
        <v>6520</v>
      </c>
      <c r="L2683" t="s">
        <v>159</v>
      </c>
      <c r="M2683">
        <v>481</v>
      </c>
      <c r="N2683" t="s">
        <v>75</v>
      </c>
      <c r="O2683" t="s">
        <v>63</v>
      </c>
      <c r="P2683" t="s">
        <v>44</v>
      </c>
      <c r="Q2683">
        <v>2</v>
      </c>
      <c r="R2683" t="s">
        <v>53</v>
      </c>
      <c r="S2683">
        <v>1</v>
      </c>
      <c r="T2683" t="s">
        <v>6720</v>
      </c>
    </row>
    <row r="2684" spans="1:20" x14ac:dyDescent="0.3">
      <c r="A2684" t="s">
        <v>2811</v>
      </c>
      <c r="B2684" t="s">
        <v>7239</v>
      </c>
      <c r="C2684" t="s">
        <v>66</v>
      </c>
      <c r="D2684" t="s">
        <v>56</v>
      </c>
      <c r="E2684" t="s">
        <v>67</v>
      </c>
      <c r="F2684" t="s">
        <v>193</v>
      </c>
      <c r="G2684" t="s">
        <v>69</v>
      </c>
      <c r="H2684" t="s">
        <v>43</v>
      </c>
      <c r="I2684" t="s">
        <v>27</v>
      </c>
      <c r="J2684" t="s">
        <v>7239</v>
      </c>
      <c r="K2684" t="s">
        <v>28</v>
      </c>
      <c r="L2684" t="s">
        <v>28</v>
      </c>
      <c r="M2684">
        <v>1017</v>
      </c>
      <c r="N2684" t="s">
        <v>75</v>
      </c>
      <c r="O2684" t="s">
        <v>43</v>
      </c>
      <c r="P2684" t="s">
        <v>31</v>
      </c>
      <c r="Q2684">
        <v>3</v>
      </c>
      <c r="R2684" t="s">
        <v>37</v>
      </c>
      <c r="S2684">
        <v>3</v>
      </c>
      <c r="T2684" t="s">
        <v>6391</v>
      </c>
    </row>
    <row r="2685" spans="1:20" x14ac:dyDescent="0.3">
      <c r="A2685" t="s">
        <v>2812</v>
      </c>
      <c r="B2685" t="s">
        <v>7115</v>
      </c>
      <c r="C2685" t="s">
        <v>71</v>
      </c>
      <c r="D2685" t="s">
        <v>72</v>
      </c>
      <c r="E2685" t="s">
        <v>23</v>
      </c>
      <c r="F2685" t="s">
        <v>150</v>
      </c>
      <c r="G2685" t="s">
        <v>74</v>
      </c>
      <c r="H2685" t="s">
        <v>26</v>
      </c>
      <c r="I2685" t="s">
        <v>27</v>
      </c>
      <c r="J2685" t="s">
        <v>7115</v>
      </c>
      <c r="K2685" t="s">
        <v>28</v>
      </c>
      <c r="L2685" t="s">
        <v>28</v>
      </c>
      <c r="M2685">
        <v>791</v>
      </c>
      <c r="N2685" t="s">
        <v>29</v>
      </c>
      <c r="O2685" t="s">
        <v>105</v>
      </c>
      <c r="P2685" t="s">
        <v>133</v>
      </c>
      <c r="Q2685">
        <v>3</v>
      </c>
      <c r="R2685" t="s">
        <v>37</v>
      </c>
      <c r="S2685">
        <v>2</v>
      </c>
      <c r="T2685" t="s">
        <v>6685</v>
      </c>
    </row>
    <row r="2686" spans="1:20" x14ac:dyDescent="0.3">
      <c r="A2686" t="s">
        <v>2813</v>
      </c>
      <c r="B2686" t="s">
        <v>6919</v>
      </c>
      <c r="C2686" t="s">
        <v>77</v>
      </c>
      <c r="D2686" t="s">
        <v>72</v>
      </c>
      <c r="E2686" t="s">
        <v>40</v>
      </c>
      <c r="F2686" t="s">
        <v>114</v>
      </c>
      <c r="G2686" t="s">
        <v>94</v>
      </c>
      <c r="H2686" t="s">
        <v>43</v>
      </c>
      <c r="I2686" t="s">
        <v>50</v>
      </c>
      <c r="J2686" t="s">
        <v>6919</v>
      </c>
      <c r="K2686" t="s">
        <v>6714</v>
      </c>
      <c r="L2686" t="s">
        <v>51</v>
      </c>
      <c r="M2686">
        <v>174</v>
      </c>
      <c r="N2686" t="s">
        <v>29</v>
      </c>
      <c r="O2686" t="s">
        <v>63</v>
      </c>
      <c r="P2686" t="s">
        <v>31</v>
      </c>
      <c r="Q2686" t="s">
        <v>95</v>
      </c>
      <c r="R2686" t="s">
        <v>28</v>
      </c>
      <c r="S2686">
        <v>0</v>
      </c>
      <c r="T2686" t="s">
        <v>6582</v>
      </c>
    </row>
    <row r="2687" spans="1:20" x14ac:dyDescent="0.3">
      <c r="A2687" t="s">
        <v>2814</v>
      </c>
      <c r="B2687" t="s">
        <v>6636</v>
      </c>
      <c r="C2687" t="s">
        <v>81</v>
      </c>
      <c r="D2687" t="s">
        <v>72</v>
      </c>
      <c r="E2687" t="s">
        <v>23</v>
      </c>
      <c r="F2687" t="s">
        <v>114</v>
      </c>
      <c r="G2687" t="s">
        <v>94</v>
      </c>
      <c r="H2687" t="s">
        <v>43</v>
      </c>
      <c r="I2687" t="s">
        <v>27</v>
      </c>
      <c r="J2687" t="s">
        <v>6636</v>
      </c>
      <c r="K2687" t="s">
        <v>28</v>
      </c>
      <c r="L2687" t="s">
        <v>28</v>
      </c>
      <c r="M2687">
        <v>1091</v>
      </c>
      <c r="N2687" t="s">
        <v>75</v>
      </c>
      <c r="O2687" t="s">
        <v>43</v>
      </c>
      <c r="P2687" t="s">
        <v>31</v>
      </c>
      <c r="Q2687">
        <v>3</v>
      </c>
      <c r="R2687" t="s">
        <v>37</v>
      </c>
      <c r="S2687">
        <v>3</v>
      </c>
      <c r="T2687" t="s">
        <v>6204</v>
      </c>
    </row>
    <row r="2688" spans="1:20" x14ac:dyDescent="0.3">
      <c r="A2688" t="s">
        <v>2815</v>
      </c>
      <c r="B2688" t="s">
        <v>6844</v>
      </c>
      <c r="C2688" t="s">
        <v>86</v>
      </c>
      <c r="D2688" t="s">
        <v>87</v>
      </c>
      <c r="E2688" t="s">
        <v>67</v>
      </c>
      <c r="F2688" t="s">
        <v>116</v>
      </c>
      <c r="G2688" t="s">
        <v>89</v>
      </c>
      <c r="H2688" t="s">
        <v>26</v>
      </c>
      <c r="I2688" t="s">
        <v>27</v>
      </c>
      <c r="J2688" t="s">
        <v>6844</v>
      </c>
      <c r="K2688" t="s">
        <v>28</v>
      </c>
      <c r="L2688" t="s">
        <v>28</v>
      </c>
      <c r="M2688">
        <v>458</v>
      </c>
      <c r="N2688" t="s">
        <v>29</v>
      </c>
      <c r="O2688" t="s">
        <v>30</v>
      </c>
      <c r="P2688" t="s">
        <v>107</v>
      </c>
      <c r="Q2688">
        <v>4</v>
      </c>
      <c r="R2688" t="s">
        <v>32</v>
      </c>
      <c r="S2688">
        <v>1</v>
      </c>
      <c r="T2688" t="s">
        <v>6482</v>
      </c>
    </row>
    <row r="2689" spans="1:20" x14ac:dyDescent="0.3">
      <c r="A2689" t="s">
        <v>2816</v>
      </c>
      <c r="B2689" t="s">
        <v>7259</v>
      </c>
      <c r="C2689" t="s">
        <v>91</v>
      </c>
      <c r="D2689" t="s">
        <v>87</v>
      </c>
      <c r="E2689" t="s">
        <v>92</v>
      </c>
      <c r="F2689" t="s">
        <v>93</v>
      </c>
      <c r="G2689" t="s">
        <v>94</v>
      </c>
      <c r="H2689" t="s">
        <v>26</v>
      </c>
      <c r="I2689" t="s">
        <v>27</v>
      </c>
      <c r="J2689" t="s">
        <v>7259</v>
      </c>
      <c r="K2689" t="s">
        <v>28</v>
      </c>
      <c r="L2689" t="s">
        <v>28</v>
      </c>
      <c r="M2689">
        <v>860</v>
      </c>
      <c r="N2689" t="s">
        <v>75</v>
      </c>
      <c r="O2689" t="s">
        <v>43</v>
      </c>
      <c r="P2689" t="s">
        <v>107</v>
      </c>
      <c r="Q2689">
        <v>3</v>
      </c>
      <c r="R2689" t="s">
        <v>37</v>
      </c>
      <c r="S2689">
        <v>2</v>
      </c>
      <c r="T2689" t="s">
        <v>6616</v>
      </c>
    </row>
    <row r="2690" spans="1:20" x14ac:dyDescent="0.3">
      <c r="A2690" t="s">
        <v>2817</v>
      </c>
      <c r="B2690" t="s">
        <v>6799</v>
      </c>
      <c r="C2690" t="s">
        <v>21</v>
      </c>
      <c r="D2690" t="s">
        <v>22</v>
      </c>
      <c r="E2690" t="s">
        <v>23</v>
      </c>
      <c r="F2690" t="s">
        <v>24</v>
      </c>
      <c r="G2690" t="s">
        <v>25</v>
      </c>
      <c r="H2690" t="s">
        <v>26</v>
      </c>
      <c r="I2690" t="s">
        <v>27</v>
      </c>
      <c r="J2690" t="s">
        <v>6799</v>
      </c>
      <c r="K2690" t="s">
        <v>28</v>
      </c>
      <c r="L2690" t="s">
        <v>28</v>
      </c>
      <c r="M2690">
        <v>130</v>
      </c>
      <c r="N2690" t="s">
        <v>52</v>
      </c>
      <c r="O2690" t="s">
        <v>63</v>
      </c>
      <c r="P2690" t="s">
        <v>107</v>
      </c>
      <c r="Q2690" t="s">
        <v>95</v>
      </c>
      <c r="R2690" t="s">
        <v>28</v>
      </c>
      <c r="S2690">
        <v>0</v>
      </c>
      <c r="T2690" t="s">
        <v>6258</v>
      </c>
    </row>
    <row r="2691" spans="1:20" x14ac:dyDescent="0.3">
      <c r="A2691" t="s">
        <v>2818</v>
      </c>
      <c r="B2691" t="s">
        <v>6553</v>
      </c>
      <c r="C2691" t="s">
        <v>34</v>
      </c>
      <c r="D2691" t="s">
        <v>22</v>
      </c>
      <c r="E2691" t="s">
        <v>23</v>
      </c>
      <c r="F2691" t="s">
        <v>121</v>
      </c>
      <c r="G2691" t="s">
        <v>25</v>
      </c>
      <c r="H2691" t="s">
        <v>49</v>
      </c>
      <c r="I2691" t="s">
        <v>27</v>
      </c>
      <c r="J2691" t="s">
        <v>6553</v>
      </c>
      <c r="K2691" t="s">
        <v>28</v>
      </c>
      <c r="L2691" t="s">
        <v>28</v>
      </c>
      <c r="M2691">
        <v>1072</v>
      </c>
      <c r="N2691" t="s">
        <v>29</v>
      </c>
      <c r="O2691" t="s">
        <v>30</v>
      </c>
      <c r="P2691" t="s">
        <v>64</v>
      </c>
      <c r="Q2691">
        <v>2</v>
      </c>
      <c r="R2691" t="s">
        <v>53</v>
      </c>
      <c r="S2691">
        <v>3</v>
      </c>
      <c r="T2691" t="s">
        <v>6163</v>
      </c>
    </row>
    <row r="2692" spans="1:20" x14ac:dyDescent="0.3">
      <c r="A2692" t="s">
        <v>2819</v>
      </c>
      <c r="B2692" t="s">
        <v>6223</v>
      </c>
      <c r="C2692" t="s">
        <v>39</v>
      </c>
      <c r="D2692" t="s">
        <v>22</v>
      </c>
      <c r="E2692" t="s">
        <v>40</v>
      </c>
      <c r="F2692" t="s">
        <v>174</v>
      </c>
      <c r="G2692" t="s">
        <v>42</v>
      </c>
      <c r="H2692" t="s">
        <v>26</v>
      </c>
      <c r="I2692" t="s">
        <v>27</v>
      </c>
      <c r="J2692" t="s">
        <v>6223</v>
      </c>
      <c r="K2692" t="s">
        <v>28</v>
      </c>
      <c r="L2692" t="s">
        <v>28</v>
      </c>
      <c r="M2692">
        <v>768</v>
      </c>
      <c r="N2692" t="s">
        <v>122</v>
      </c>
      <c r="O2692" t="s">
        <v>63</v>
      </c>
      <c r="P2692" t="s">
        <v>44</v>
      </c>
      <c r="Q2692">
        <v>1</v>
      </c>
      <c r="R2692" t="s">
        <v>53</v>
      </c>
      <c r="S2692">
        <v>2</v>
      </c>
      <c r="T2692" t="s">
        <v>6426</v>
      </c>
    </row>
    <row r="2693" spans="1:20" x14ac:dyDescent="0.3">
      <c r="A2693" t="s">
        <v>2820</v>
      </c>
      <c r="B2693" t="s">
        <v>6678</v>
      </c>
      <c r="C2693" t="s">
        <v>46</v>
      </c>
      <c r="D2693" t="s">
        <v>22</v>
      </c>
      <c r="E2693" t="s">
        <v>40</v>
      </c>
      <c r="F2693" t="s">
        <v>101</v>
      </c>
      <c r="G2693" t="s">
        <v>48</v>
      </c>
      <c r="H2693" t="s">
        <v>26</v>
      </c>
      <c r="I2693" t="s">
        <v>27</v>
      </c>
      <c r="J2693" t="s">
        <v>6678</v>
      </c>
      <c r="K2693" t="s">
        <v>28</v>
      </c>
      <c r="L2693" t="s">
        <v>28</v>
      </c>
      <c r="M2693">
        <v>907</v>
      </c>
      <c r="N2693" t="s">
        <v>52</v>
      </c>
      <c r="O2693" t="s">
        <v>63</v>
      </c>
      <c r="P2693" t="s">
        <v>107</v>
      </c>
      <c r="Q2693">
        <v>4</v>
      </c>
      <c r="R2693" t="s">
        <v>32</v>
      </c>
      <c r="S2693">
        <v>2</v>
      </c>
      <c r="T2693" t="s">
        <v>6219</v>
      </c>
    </row>
    <row r="2694" spans="1:20" x14ac:dyDescent="0.3">
      <c r="A2694" t="s">
        <v>2821</v>
      </c>
      <c r="B2694" t="s">
        <v>7126</v>
      </c>
      <c r="C2694" t="s">
        <v>55</v>
      </c>
      <c r="D2694" t="s">
        <v>56</v>
      </c>
      <c r="E2694" t="s">
        <v>23</v>
      </c>
      <c r="F2694" t="s">
        <v>57</v>
      </c>
      <c r="G2694" t="s">
        <v>58</v>
      </c>
      <c r="H2694" t="s">
        <v>43</v>
      </c>
      <c r="I2694" t="s">
        <v>27</v>
      </c>
      <c r="J2694" t="s">
        <v>7126</v>
      </c>
      <c r="K2694" t="s">
        <v>28</v>
      </c>
      <c r="L2694" t="s">
        <v>28</v>
      </c>
      <c r="M2694">
        <v>607</v>
      </c>
      <c r="N2694" t="s">
        <v>52</v>
      </c>
      <c r="O2694" t="s">
        <v>63</v>
      </c>
      <c r="P2694" t="s">
        <v>31</v>
      </c>
      <c r="Q2694">
        <v>3</v>
      </c>
      <c r="R2694" t="s">
        <v>37</v>
      </c>
      <c r="S2694">
        <v>2</v>
      </c>
      <c r="T2694" t="s">
        <v>6143</v>
      </c>
    </row>
    <row r="2695" spans="1:20" x14ac:dyDescent="0.3">
      <c r="A2695" t="s">
        <v>2822</v>
      </c>
      <c r="B2695" t="s">
        <v>7396</v>
      </c>
      <c r="C2695" t="s">
        <v>60</v>
      </c>
      <c r="D2695" t="s">
        <v>56</v>
      </c>
      <c r="E2695" t="s">
        <v>40</v>
      </c>
      <c r="F2695" t="s">
        <v>104</v>
      </c>
      <c r="G2695" t="s">
        <v>62</v>
      </c>
      <c r="H2695" t="s">
        <v>43</v>
      </c>
      <c r="I2695" t="s">
        <v>27</v>
      </c>
      <c r="J2695" t="s">
        <v>7396</v>
      </c>
      <c r="K2695" t="s">
        <v>28</v>
      </c>
      <c r="L2695" t="s">
        <v>28</v>
      </c>
      <c r="M2695">
        <v>1006</v>
      </c>
      <c r="N2695" t="s">
        <v>29</v>
      </c>
      <c r="O2695" t="s">
        <v>63</v>
      </c>
      <c r="P2695" t="s">
        <v>31</v>
      </c>
      <c r="Q2695">
        <v>3</v>
      </c>
      <c r="R2695" t="s">
        <v>37</v>
      </c>
      <c r="S2695">
        <v>3</v>
      </c>
      <c r="T2695" t="s">
        <v>6283</v>
      </c>
    </row>
    <row r="2696" spans="1:20" x14ac:dyDescent="0.3">
      <c r="A2696" t="s">
        <v>2823</v>
      </c>
      <c r="B2696" t="s">
        <v>6308</v>
      </c>
      <c r="C2696" t="s">
        <v>66</v>
      </c>
      <c r="D2696" t="s">
        <v>56</v>
      </c>
      <c r="E2696" t="s">
        <v>67</v>
      </c>
      <c r="F2696" t="s">
        <v>358</v>
      </c>
      <c r="G2696" t="s">
        <v>69</v>
      </c>
      <c r="H2696" t="s">
        <v>49</v>
      </c>
      <c r="I2696" t="s">
        <v>27</v>
      </c>
      <c r="J2696" t="s">
        <v>6308</v>
      </c>
      <c r="K2696" t="s">
        <v>28</v>
      </c>
      <c r="L2696" t="s">
        <v>28</v>
      </c>
      <c r="M2696">
        <v>347</v>
      </c>
      <c r="N2696" t="s">
        <v>29</v>
      </c>
      <c r="O2696" t="s">
        <v>170</v>
      </c>
      <c r="P2696" t="s">
        <v>31</v>
      </c>
      <c r="Q2696">
        <v>3</v>
      </c>
      <c r="R2696" t="s">
        <v>37</v>
      </c>
      <c r="S2696">
        <v>1</v>
      </c>
      <c r="T2696" t="s">
        <v>6321</v>
      </c>
    </row>
    <row r="2697" spans="1:20" x14ac:dyDescent="0.3">
      <c r="A2697" t="s">
        <v>2824</v>
      </c>
      <c r="B2697" t="s">
        <v>7054</v>
      </c>
      <c r="C2697" t="s">
        <v>71</v>
      </c>
      <c r="D2697" t="s">
        <v>72</v>
      </c>
      <c r="E2697" t="s">
        <v>23</v>
      </c>
      <c r="F2697" t="s">
        <v>150</v>
      </c>
      <c r="G2697" t="s">
        <v>74</v>
      </c>
      <c r="H2697" t="s">
        <v>26</v>
      </c>
      <c r="I2697" t="s">
        <v>27</v>
      </c>
      <c r="J2697" t="s">
        <v>7054</v>
      </c>
      <c r="K2697" t="s">
        <v>28</v>
      </c>
      <c r="L2697" t="s">
        <v>28</v>
      </c>
      <c r="M2697">
        <v>392</v>
      </c>
      <c r="N2697" t="s">
        <v>29</v>
      </c>
      <c r="O2697" t="s">
        <v>30</v>
      </c>
      <c r="P2697" t="s">
        <v>44</v>
      </c>
      <c r="Q2697">
        <v>4</v>
      </c>
      <c r="R2697" t="s">
        <v>32</v>
      </c>
      <c r="S2697">
        <v>1</v>
      </c>
      <c r="T2697" t="s">
        <v>6418</v>
      </c>
    </row>
    <row r="2698" spans="1:20" x14ac:dyDescent="0.3">
      <c r="A2698" t="s">
        <v>2825</v>
      </c>
      <c r="B2698" t="s">
        <v>6702</v>
      </c>
      <c r="C2698" t="s">
        <v>77</v>
      </c>
      <c r="D2698" t="s">
        <v>72</v>
      </c>
      <c r="E2698" t="s">
        <v>40</v>
      </c>
      <c r="F2698" t="s">
        <v>112</v>
      </c>
      <c r="G2698" t="s">
        <v>79</v>
      </c>
      <c r="H2698" t="s">
        <v>43</v>
      </c>
      <c r="I2698" t="s">
        <v>50</v>
      </c>
      <c r="J2698" t="s">
        <v>6702</v>
      </c>
      <c r="K2698" t="s">
        <v>7397</v>
      </c>
      <c r="L2698" t="s">
        <v>51</v>
      </c>
      <c r="M2698">
        <v>227</v>
      </c>
      <c r="N2698" t="s">
        <v>75</v>
      </c>
      <c r="O2698" t="s">
        <v>43</v>
      </c>
      <c r="P2698" t="s">
        <v>64</v>
      </c>
      <c r="Q2698">
        <v>3</v>
      </c>
      <c r="R2698" t="s">
        <v>37</v>
      </c>
      <c r="S2698">
        <v>1</v>
      </c>
      <c r="T2698" t="s">
        <v>6298</v>
      </c>
    </row>
    <row r="2699" spans="1:20" x14ac:dyDescent="0.3">
      <c r="A2699" t="s">
        <v>2826</v>
      </c>
      <c r="B2699" t="s">
        <v>6380</v>
      </c>
      <c r="C2699" t="s">
        <v>81</v>
      </c>
      <c r="D2699" t="s">
        <v>72</v>
      </c>
      <c r="E2699" t="s">
        <v>23</v>
      </c>
      <c r="F2699" t="s">
        <v>114</v>
      </c>
      <c r="G2699" t="s">
        <v>94</v>
      </c>
      <c r="H2699" t="s">
        <v>43</v>
      </c>
      <c r="I2699" t="s">
        <v>50</v>
      </c>
      <c r="J2699" t="s">
        <v>6380</v>
      </c>
      <c r="K2699" t="s">
        <v>7386</v>
      </c>
      <c r="L2699" t="s">
        <v>84</v>
      </c>
      <c r="M2699">
        <v>148</v>
      </c>
      <c r="N2699" t="s">
        <v>122</v>
      </c>
      <c r="O2699" t="s">
        <v>63</v>
      </c>
      <c r="P2699" t="s">
        <v>31</v>
      </c>
      <c r="Q2699" t="s">
        <v>95</v>
      </c>
      <c r="R2699" t="s">
        <v>28</v>
      </c>
      <c r="S2699">
        <v>0</v>
      </c>
      <c r="T2699" t="s">
        <v>6582</v>
      </c>
    </row>
    <row r="2700" spans="1:20" x14ac:dyDescent="0.3">
      <c r="A2700" t="s">
        <v>2827</v>
      </c>
      <c r="B2700" t="s">
        <v>6593</v>
      </c>
      <c r="C2700" t="s">
        <v>86</v>
      </c>
      <c r="D2700" t="s">
        <v>87</v>
      </c>
      <c r="E2700" t="s">
        <v>67</v>
      </c>
      <c r="F2700" t="s">
        <v>152</v>
      </c>
      <c r="G2700" t="s">
        <v>94</v>
      </c>
      <c r="H2700" t="s">
        <v>49</v>
      </c>
      <c r="I2700" t="s">
        <v>50</v>
      </c>
      <c r="J2700" t="s">
        <v>6593</v>
      </c>
      <c r="K2700" t="s">
        <v>6576</v>
      </c>
      <c r="L2700" t="s">
        <v>51</v>
      </c>
      <c r="M2700">
        <v>836</v>
      </c>
      <c r="N2700" t="s">
        <v>52</v>
      </c>
      <c r="O2700" t="s">
        <v>170</v>
      </c>
      <c r="P2700" t="s">
        <v>64</v>
      </c>
      <c r="Q2700">
        <v>3</v>
      </c>
      <c r="R2700" t="s">
        <v>37</v>
      </c>
      <c r="S2700">
        <v>2</v>
      </c>
      <c r="T2700" t="s">
        <v>6910</v>
      </c>
    </row>
    <row r="2701" spans="1:20" x14ac:dyDescent="0.3">
      <c r="A2701" t="s">
        <v>2828</v>
      </c>
      <c r="B2701" t="s">
        <v>6966</v>
      </c>
      <c r="C2701" t="s">
        <v>91</v>
      </c>
      <c r="D2701" t="s">
        <v>87</v>
      </c>
      <c r="E2701" t="s">
        <v>92</v>
      </c>
      <c r="F2701" t="s">
        <v>73</v>
      </c>
      <c r="G2701" t="s">
        <v>74</v>
      </c>
      <c r="H2701" t="s">
        <v>49</v>
      </c>
      <c r="I2701" t="s">
        <v>50</v>
      </c>
      <c r="J2701" t="s">
        <v>6966</v>
      </c>
      <c r="K2701" t="s">
        <v>6400</v>
      </c>
      <c r="L2701" t="s">
        <v>51</v>
      </c>
      <c r="M2701">
        <v>916</v>
      </c>
      <c r="N2701" t="s">
        <v>140</v>
      </c>
      <c r="O2701" t="s">
        <v>63</v>
      </c>
      <c r="P2701" t="s">
        <v>44</v>
      </c>
      <c r="Q2701">
        <v>5</v>
      </c>
      <c r="R2701" t="s">
        <v>119</v>
      </c>
      <c r="S2701">
        <v>3</v>
      </c>
      <c r="T2701" t="s">
        <v>6429</v>
      </c>
    </row>
    <row r="2702" spans="1:20" x14ac:dyDescent="0.3">
      <c r="A2702" t="s">
        <v>2829</v>
      </c>
      <c r="B2702" t="s">
        <v>6523</v>
      </c>
      <c r="C2702" t="s">
        <v>21</v>
      </c>
      <c r="D2702" t="s">
        <v>22</v>
      </c>
      <c r="E2702" t="s">
        <v>23</v>
      </c>
      <c r="F2702" t="s">
        <v>121</v>
      </c>
      <c r="G2702" t="s">
        <v>25</v>
      </c>
      <c r="H2702" t="s">
        <v>49</v>
      </c>
      <c r="I2702" t="s">
        <v>27</v>
      </c>
      <c r="J2702" t="s">
        <v>6523</v>
      </c>
      <c r="K2702" t="s">
        <v>28</v>
      </c>
      <c r="L2702" t="s">
        <v>28</v>
      </c>
      <c r="M2702">
        <v>285</v>
      </c>
      <c r="N2702" t="s">
        <v>122</v>
      </c>
      <c r="O2702" t="s">
        <v>63</v>
      </c>
      <c r="P2702" t="s">
        <v>31</v>
      </c>
      <c r="Q2702">
        <v>1</v>
      </c>
      <c r="R2702" t="s">
        <v>53</v>
      </c>
      <c r="S2702">
        <v>1</v>
      </c>
      <c r="T2702" t="s">
        <v>6176</v>
      </c>
    </row>
    <row r="2703" spans="1:20" x14ac:dyDescent="0.3">
      <c r="A2703" t="s">
        <v>2830</v>
      </c>
      <c r="B2703" t="s">
        <v>7161</v>
      </c>
      <c r="C2703" t="s">
        <v>34</v>
      </c>
      <c r="D2703" t="s">
        <v>22</v>
      </c>
      <c r="E2703" t="s">
        <v>23</v>
      </c>
      <c r="F2703" t="s">
        <v>288</v>
      </c>
      <c r="G2703" t="s">
        <v>25</v>
      </c>
      <c r="H2703" t="s">
        <v>43</v>
      </c>
      <c r="I2703" t="s">
        <v>27</v>
      </c>
      <c r="J2703" t="s">
        <v>7161</v>
      </c>
      <c r="K2703" t="s">
        <v>28</v>
      </c>
      <c r="L2703" t="s">
        <v>28</v>
      </c>
      <c r="M2703">
        <v>135</v>
      </c>
      <c r="N2703" t="s">
        <v>122</v>
      </c>
      <c r="O2703" t="s">
        <v>43</v>
      </c>
      <c r="P2703" t="s">
        <v>31</v>
      </c>
      <c r="Q2703" t="s">
        <v>95</v>
      </c>
      <c r="R2703" t="s">
        <v>28</v>
      </c>
      <c r="S2703">
        <v>0</v>
      </c>
      <c r="T2703" t="s">
        <v>6369</v>
      </c>
    </row>
    <row r="2704" spans="1:20" x14ac:dyDescent="0.3">
      <c r="A2704" t="s">
        <v>2831</v>
      </c>
      <c r="B2704" t="s">
        <v>7063</v>
      </c>
      <c r="C2704" t="s">
        <v>39</v>
      </c>
      <c r="D2704" t="s">
        <v>22</v>
      </c>
      <c r="E2704" t="s">
        <v>40</v>
      </c>
      <c r="F2704" t="s">
        <v>41</v>
      </c>
      <c r="G2704" t="s">
        <v>42</v>
      </c>
      <c r="H2704" t="s">
        <v>43</v>
      </c>
      <c r="I2704" t="s">
        <v>27</v>
      </c>
      <c r="J2704" t="s">
        <v>7063</v>
      </c>
      <c r="K2704" t="s">
        <v>28</v>
      </c>
      <c r="L2704" t="s">
        <v>28</v>
      </c>
      <c r="M2704">
        <v>107</v>
      </c>
      <c r="N2704" t="s">
        <v>29</v>
      </c>
      <c r="O2704" t="s">
        <v>63</v>
      </c>
      <c r="P2704" t="s">
        <v>31</v>
      </c>
      <c r="Q2704" t="s">
        <v>95</v>
      </c>
      <c r="R2704" t="s">
        <v>28</v>
      </c>
      <c r="S2704">
        <v>0</v>
      </c>
      <c r="T2704" t="s">
        <v>6207</v>
      </c>
    </row>
    <row r="2705" spans="1:20" x14ac:dyDescent="0.3">
      <c r="A2705" t="s">
        <v>2832</v>
      </c>
      <c r="B2705" t="s">
        <v>6618</v>
      </c>
      <c r="C2705" t="s">
        <v>46</v>
      </c>
      <c r="D2705" t="s">
        <v>22</v>
      </c>
      <c r="E2705" t="s">
        <v>40</v>
      </c>
      <c r="F2705" t="s">
        <v>41</v>
      </c>
      <c r="G2705" t="s">
        <v>42</v>
      </c>
      <c r="H2705" t="s">
        <v>43</v>
      </c>
      <c r="I2705" t="s">
        <v>27</v>
      </c>
      <c r="J2705" t="s">
        <v>6618</v>
      </c>
      <c r="K2705" t="s">
        <v>28</v>
      </c>
      <c r="L2705" t="s">
        <v>28</v>
      </c>
      <c r="M2705">
        <v>144</v>
      </c>
      <c r="N2705" t="s">
        <v>52</v>
      </c>
      <c r="O2705" t="s">
        <v>30</v>
      </c>
      <c r="P2705" t="s">
        <v>107</v>
      </c>
      <c r="Q2705" t="s">
        <v>95</v>
      </c>
      <c r="R2705" t="s">
        <v>28</v>
      </c>
      <c r="S2705">
        <v>0</v>
      </c>
      <c r="T2705" t="s">
        <v>6601</v>
      </c>
    </row>
    <row r="2706" spans="1:20" x14ac:dyDescent="0.3">
      <c r="A2706" t="s">
        <v>2833</v>
      </c>
      <c r="B2706" t="s">
        <v>6708</v>
      </c>
      <c r="C2706" t="s">
        <v>55</v>
      </c>
      <c r="D2706" t="s">
        <v>56</v>
      </c>
      <c r="E2706" t="s">
        <v>23</v>
      </c>
      <c r="F2706" t="s">
        <v>61</v>
      </c>
      <c r="G2706" t="s">
        <v>62</v>
      </c>
      <c r="H2706" t="s">
        <v>26</v>
      </c>
      <c r="I2706" t="s">
        <v>27</v>
      </c>
      <c r="J2706" t="s">
        <v>6708</v>
      </c>
      <c r="K2706" t="s">
        <v>28</v>
      </c>
      <c r="L2706" t="s">
        <v>28</v>
      </c>
      <c r="M2706">
        <v>897</v>
      </c>
      <c r="N2706" t="s">
        <v>122</v>
      </c>
      <c r="O2706" t="s">
        <v>63</v>
      </c>
      <c r="P2706" t="s">
        <v>64</v>
      </c>
      <c r="Q2706">
        <v>1</v>
      </c>
      <c r="R2706" t="s">
        <v>53</v>
      </c>
      <c r="S2706">
        <v>2</v>
      </c>
      <c r="T2706" t="s">
        <v>6241</v>
      </c>
    </row>
    <row r="2707" spans="1:20" x14ac:dyDescent="0.3">
      <c r="A2707" t="s">
        <v>2834</v>
      </c>
      <c r="B2707" t="s">
        <v>7285</v>
      </c>
      <c r="C2707" t="s">
        <v>60</v>
      </c>
      <c r="D2707" t="s">
        <v>56</v>
      </c>
      <c r="E2707" t="s">
        <v>40</v>
      </c>
      <c r="F2707" t="s">
        <v>61</v>
      </c>
      <c r="G2707" t="s">
        <v>62</v>
      </c>
      <c r="H2707" t="s">
        <v>26</v>
      </c>
      <c r="I2707" t="s">
        <v>27</v>
      </c>
      <c r="J2707" t="s">
        <v>7285</v>
      </c>
      <c r="K2707" t="s">
        <v>28</v>
      </c>
      <c r="L2707" t="s">
        <v>28</v>
      </c>
      <c r="M2707">
        <v>987</v>
      </c>
      <c r="N2707" t="s">
        <v>52</v>
      </c>
      <c r="O2707" t="s">
        <v>63</v>
      </c>
      <c r="P2707" t="s">
        <v>44</v>
      </c>
      <c r="Q2707">
        <v>1</v>
      </c>
      <c r="R2707" t="s">
        <v>53</v>
      </c>
      <c r="S2707">
        <v>3</v>
      </c>
      <c r="T2707" t="s">
        <v>6298</v>
      </c>
    </row>
    <row r="2708" spans="1:20" x14ac:dyDescent="0.3">
      <c r="A2708" t="s">
        <v>2835</v>
      </c>
      <c r="B2708" t="s">
        <v>7398</v>
      </c>
      <c r="C2708" t="s">
        <v>66</v>
      </c>
      <c r="D2708" t="s">
        <v>56</v>
      </c>
      <c r="E2708" t="s">
        <v>67</v>
      </c>
      <c r="F2708" t="s">
        <v>68</v>
      </c>
      <c r="G2708" t="s">
        <v>69</v>
      </c>
      <c r="H2708" t="s">
        <v>26</v>
      </c>
      <c r="I2708" t="s">
        <v>27</v>
      </c>
      <c r="J2708" t="s">
        <v>7398</v>
      </c>
      <c r="K2708" t="s">
        <v>28</v>
      </c>
      <c r="L2708" t="s">
        <v>28</v>
      </c>
      <c r="M2708">
        <v>442</v>
      </c>
      <c r="N2708" t="s">
        <v>52</v>
      </c>
      <c r="O2708" t="s">
        <v>30</v>
      </c>
      <c r="P2708" t="s">
        <v>107</v>
      </c>
      <c r="Q2708">
        <v>3</v>
      </c>
      <c r="R2708" t="s">
        <v>37</v>
      </c>
      <c r="S2708">
        <v>1</v>
      </c>
      <c r="T2708" t="s">
        <v>6198</v>
      </c>
    </row>
    <row r="2709" spans="1:20" x14ac:dyDescent="0.3">
      <c r="A2709" t="s">
        <v>2836</v>
      </c>
      <c r="B2709" t="s">
        <v>6657</v>
      </c>
      <c r="C2709" t="s">
        <v>71</v>
      </c>
      <c r="D2709" t="s">
        <v>72</v>
      </c>
      <c r="E2709" t="s">
        <v>23</v>
      </c>
      <c r="F2709" t="s">
        <v>138</v>
      </c>
      <c r="G2709" t="s">
        <v>36</v>
      </c>
      <c r="H2709" t="s">
        <v>43</v>
      </c>
      <c r="I2709" t="s">
        <v>50</v>
      </c>
      <c r="J2709" t="s">
        <v>6657</v>
      </c>
      <c r="K2709" t="s">
        <v>6752</v>
      </c>
      <c r="L2709" t="s">
        <v>51</v>
      </c>
      <c r="M2709">
        <v>275</v>
      </c>
      <c r="N2709" t="s">
        <v>122</v>
      </c>
      <c r="O2709" t="s">
        <v>63</v>
      </c>
      <c r="P2709" t="s">
        <v>107</v>
      </c>
      <c r="Q2709">
        <v>3</v>
      </c>
      <c r="R2709" t="s">
        <v>37</v>
      </c>
      <c r="S2709">
        <v>1</v>
      </c>
      <c r="T2709" t="s">
        <v>6207</v>
      </c>
    </row>
    <row r="2710" spans="1:20" x14ac:dyDescent="0.3">
      <c r="A2710" t="s">
        <v>2837</v>
      </c>
      <c r="B2710" t="s">
        <v>7256</v>
      </c>
      <c r="C2710" t="s">
        <v>77</v>
      </c>
      <c r="D2710" t="s">
        <v>72</v>
      </c>
      <c r="E2710" t="s">
        <v>40</v>
      </c>
      <c r="F2710" t="s">
        <v>131</v>
      </c>
      <c r="G2710" t="s">
        <v>79</v>
      </c>
      <c r="H2710" t="s">
        <v>26</v>
      </c>
      <c r="I2710" t="s">
        <v>27</v>
      </c>
      <c r="J2710" t="s">
        <v>7256</v>
      </c>
      <c r="K2710" t="s">
        <v>28</v>
      </c>
      <c r="L2710" t="s">
        <v>28</v>
      </c>
      <c r="M2710">
        <v>229</v>
      </c>
      <c r="N2710" t="s">
        <v>52</v>
      </c>
      <c r="O2710" t="s">
        <v>30</v>
      </c>
      <c r="P2710" t="s">
        <v>64</v>
      </c>
      <c r="Q2710">
        <v>3</v>
      </c>
      <c r="R2710" t="s">
        <v>37</v>
      </c>
      <c r="S2710">
        <v>1</v>
      </c>
      <c r="T2710" t="s">
        <v>6212</v>
      </c>
    </row>
    <row r="2711" spans="1:20" x14ac:dyDescent="0.3">
      <c r="A2711" t="s">
        <v>2838</v>
      </c>
      <c r="B2711" t="s">
        <v>6846</v>
      </c>
      <c r="C2711" t="s">
        <v>81</v>
      </c>
      <c r="D2711" t="s">
        <v>72</v>
      </c>
      <c r="E2711" t="s">
        <v>23</v>
      </c>
      <c r="F2711" t="s">
        <v>93</v>
      </c>
      <c r="G2711" t="s">
        <v>94</v>
      </c>
      <c r="H2711" t="s">
        <v>26</v>
      </c>
      <c r="I2711" t="s">
        <v>27</v>
      </c>
      <c r="J2711" t="s">
        <v>6846</v>
      </c>
      <c r="K2711" t="s">
        <v>28</v>
      </c>
      <c r="L2711" t="s">
        <v>28</v>
      </c>
      <c r="M2711">
        <v>112</v>
      </c>
      <c r="N2711" t="s">
        <v>29</v>
      </c>
      <c r="O2711" t="s">
        <v>63</v>
      </c>
      <c r="P2711" t="s">
        <v>64</v>
      </c>
      <c r="Q2711" t="s">
        <v>95</v>
      </c>
      <c r="R2711" t="s">
        <v>28</v>
      </c>
      <c r="S2711">
        <v>0</v>
      </c>
      <c r="T2711" t="s">
        <v>6808</v>
      </c>
    </row>
    <row r="2712" spans="1:20" x14ac:dyDescent="0.3">
      <c r="A2712" t="s">
        <v>2839</v>
      </c>
      <c r="B2712" t="s">
        <v>6456</v>
      </c>
      <c r="C2712" t="s">
        <v>86</v>
      </c>
      <c r="D2712" t="s">
        <v>87</v>
      </c>
      <c r="E2712" t="s">
        <v>67</v>
      </c>
      <c r="F2712" t="s">
        <v>135</v>
      </c>
      <c r="G2712" t="s">
        <v>89</v>
      </c>
      <c r="H2712" t="s">
        <v>43</v>
      </c>
      <c r="I2712" t="s">
        <v>27</v>
      </c>
      <c r="J2712" t="s">
        <v>6456</v>
      </c>
      <c r="K2712" t="s">
        <v>28</v>
      </c>
      <c r="L2712" t="s">
        <v>28</v>
      </c>
      <c r="M2712">
        <v>889</v>
      </c>
      <c r="N2712" t="s">
        <v>52</v>
      </c>
      <c r="O2712" t="s">
        <v>63</v>
      </c>
      <c r="P2712" t="s">
        <v>64</v>
      </c>
      <c r="Q2712">
        <v>4</v>
      </c>
      <c r="R2712" t="s">
        <v>32</v>
      </c>
      <c r="S2712">
        <v>2</v>
      </c>
      <c r="T2712" t="s">
        <v>6316</v>
      </c>
    </row>
    <row r="2713" spans="1:20" x14ac:dyDescent="0.3">
      <c r="A2713" t="s">
        <v>2840</v>
      </c>
      <c r="B2713" t="s">
        <v>6347</v>
      </c>
      <c r="C2713" t="s">
        <v>91</v>
      </c>
      <c r="D2713" t="s">
        <v>87</v>
      </c>
      <c r="E2713" t="s">
        <v>92</v>
      </c>
      <c r="F2713" t="s">
        <v>114</v>
      </c>
      <c r="G2713" t="s">
        <v>94</v>
      </c>
      <c r="H2713" t="s">
        <v>43</v>
      </c>
      <c r="I2713" t="s">
        <v>27</v>
      </c>
      <c r="J2713" t="s">
        <v>6347</v>
      </c>
      <c r="K2713" t="s">
        <v>28</v>
      </c>
      <c r="L2713" t="s">
        <v>28</v>
      </c>
      <c r="M2713">
        <v>781</v>
      </c>
      <c r="N2713" t="s">
        <v>52</v>
      </c>
      <c r="O2713" t="s">
        <v>63</v>
      </c>
      <c r="P2713" t="s">
        <v>44</v>
      </c>
      <c r="Q2713">
        <v>3</v>
      </c>
      <c r="R2713" t="s">
        <v>37</v>
      </c>
      <c r="S2713">
        <v>2</v>
      </c>
      <c r="T2713" t="s">
        <v>6178</v>
      </c>
    </row>
    <row r="2714" spans="1:20" x14ac:dyDescent="0.3">
      <c r="A2714" t="s">
        <v>2841</v>
      </c>
      <c r="B2714" t="s">
        <v>7118</v>
      </c>
      <c r="C2714" t="s">
        <v>21</v>
      </c>
      <c r="D2714" t="s">
        <v>22</v>
      </c>
      <c r="E2714" t="s">
        <v>23</v>
      </c>
      <c r="F2714" t="s">
        <v>24</v>
      </c>
      <c r="G2714" t="s">
        <v>25</v>
      </c>
      <c r="H2714" t="s">
        <v>26</v>
      </c>
      <c r="I2714" t="s">
        <v>27</v>
      </c>
      <c r="J2714" t="s">
        <v>7118</v>
      </c>
      <c r="K2714" t="s">
        <v>28</v>
      </c>
      <c r="L2714" t="s">
        <v>28</v>
      </c>
      <c r="M2714">
        <v>486</v>
      </c>
      <c r="N2714" t="s">
        <v>52</v>
      </c>
      <c r="O2714" t="s">
        <v>63</v>
      </c>
      <c r="P2714" t="s">
        <v>64</v>
      </c>
      <c r="Q2714">
        <v>2</v>
      </c>
      <c r="R2714" t="s">
        <v>53</v>
      </c>
      <c r="S2714">
        <v>1</v>
      </c>
      <c r="T2714" t="s">
        <v>6574</v>
      </c>
    </row>
    <row r="2715" spans="1:20" x14ac:dyDescent="0.3">
      <c r="A2715" t="s">
        <v>2842</v>
      </c>
      <c r="B2715" t="s">
        <v>6626</v>
      </c>
      <c r="C2715" t="s">
        <v>34</v>
      </c>
      <c r="D2715" t="s">
        <v>22</v>
      </c>
      <c r="E2715" t="s">
        <v>23</v>
      </c>
      <c r="F2715" t="s">
        <v>138</v>
      </c>
      <c r="G2715" t="s">
        <v>36</v>
      </c>
      <c r="H2715" t="s">
        <v>43</v>
      </c>
      <c r="I2715" t="s">
        <v>27</v>
      </c>
      <c r="J2715" t="s">
        <v>6626</v>
      </c>
      <c r="K2715" t="s">
        <v>28</v>
      </c>
      <c r="L2715" t="s">
        <v>28</v>
      </c>
      <c r="M2715">
        <v>1082</v>
      </c>
      <c r="N2715" t="s">
        <v>52</v>
      </c>
      <c r="O2715" t="s">
        <v>63</v>
      </c>
      <c r="P2715" t="s">
        <v>133</v>
      </c>
      <c r="Q2715">
        <v>3</v>
      </c>
      <c r="R2715" t="s">
        <v>37</v>
      </c>
      <c r="S2715">
        <v>3</v>
      </c>
      <c r="T2715" t="s">
        <v>6172</v>
      </c>
    </row>
    <row r="2716" spans="1:20" x14ac:dyDescent="0.3">
      <c r="A2716" t="s">
        <v>2843</v>
      </c>
      <c r="B2716" t="s">
        <v>6842</v>
      </c>
      <c r="C2716" t="s">
        <v>39</v>
      </c>
      <c r="D2716" t="s">
        <v>22</v>
      </c>
      <c r="E2716" t="s">
        <v>40</v>
      </c>
      <c r="F2716" t="s">
        <v>35</v>
      </c>
      <c r="G2716" t="s">
        <v>36</v>
      </c>
      <c r="H2716" t="s">
        <v>26</v>
      </c>
      <c r="I2716" t="s">
        <v>50</v>
      </c>
      <c r="J2716" t="s">
        <v>6842</v>
      </c>
      <c r="K2716" t="s">
        <v>6883</v>
      </c>
      <c r="L2716" t="s">
        <v>51</v>
      </c>
      <c r="M2716">
        <v>267</v>
      </c>
      <c r="N2716" t="s">
        <v>52</v>
      </c>
      <c r="O2716" t="s">
        <v>63</v>
      </c>
      <c r="P2716" t="s">
        <v>64</v>
      </c>
      <c r="Q2716">
        <v>3</v>
      </c>
      <c r="R2716" t="s">
        <v>37</v>
      </c>
      <c r="S2716">
        <v>1</v>
      </c>
      <c r="T2716" t="s">
        <v>6560</v>
      </c>
    </row>
    <row r="2717" spans="1:20" x14ac:dyDescent="0.3">
      <c r="A2717" t="s">
        <v>2844</v>
      </c>
      <c r="B2717" t="s">
        <v>6259</v>
      </c>
      <c r="C2717" t="s">
        <v>46</v>
      </c>
      <c r="D2717" t="s">
        <v>22</v>
      </c>
      <c r="E2717" t="s">
        <v>40</v>
      </c>
      <c r="F2717" t="s">
        <v>143</v>
      </c>
      <c r="G2717" t="s">
        <v>48</v>
      </c>
      <c r="H2717" t="s">
        <v>43</v>
      </c>
      <c r="I2717" t="s">
        <v>27</v>
      </c>
      <c r="J2717" t="s">
        <v>6259</v>
      </c>
      <c r="K2717" t="s">
        <v>28</v>
      </c>
      <c r="L2717" t="s">
        <v>28</v>
      </c>
      <c r="M2717">
        <v>277</v>
      </c>
      <c r="N2717" t="s">
        <v>29</v>
      </c>
      <c r="O2717" t="s">
        <v>30</v>
      </c>
      <c r="P2717" t="s">
        <v>31</v>
      </c>
      <c r="Q2717">
        <v>3</v>
      </c>
      <c r="R2717" t="s">
        <v>37</v>
      </c>
      <c r="S2717">
        <v>1</v>
      </c>
      <c r="T2717" t="s">
        <v>6476</v>
      </c>
    </row>
    <row r="2718" spans="1:20" x14ac:dyDescent="0.3">
      <c r="A2718" t="s">
        <v>2845</v>
      </c>
      <c r="B2718" t="s">
        <v>6399</v>
      </c>
      <c r="C2718" t="s">
        <v>55</v>
      </c>
      <c r="D2718" t="s">
        <v>56</v>
      </c>
      <c r="E2718" t="s">
        <v>23</v>
      </c>
      <c r="F2718" t="s">
        <v>57</v>
      </c>
      <c r="G2718" t="s">
        <v>58</v>
      </c>
      <c r="H2718" t="s">
        <v>43</v>
      </c>
      <c r="I2718" t="s">
        <v>50</v>
      </c>
      <c r="J2718" t="s">
        <v>6399</v>
      </c>
      <c r="K2718" t="s">
        <v>6818</v>
      </c>
      <c r="L2718" t="s">
        <v>51</v>
      </c>
      <c r="M2718">
        <v>157</v>
      </c>
      <c r="N2718" t="s">
        <v>29</v>
      </c>
      <c r="O2718" t="s">
        <v>30</v>
      </c>
      <c r="P2718" t="s">
        <v>107</v>
      </c>
      <c r="Q2718" t="s">
        <v>95</v>
      </c>
      <c r="R2718" t="s">
        <v>28</v>
      </c>
      <c r="S2718">
        <v>0</v>
      </c>
      <c r="T2718" t="s">
        <v>6204</v>
      </c>
    </row>
    <row r="2719" spans="1:20" x14ac:dyDescent="0.3">
      <c r="A2719" t="s">
        <v>2846</v>
      </c>
      <c r="B2719" t="s">
        <v>7132</v>
      </c>
      <c r="C2719" t="s">
        <v>60</v>
      </c>
      <c r="D2719" t="s">
        <v>56</v>
      </c>
      <c r="E2719" t="s">
        <v>40</v>
      </c>
      <c r="F2719" t="s">
        <v>57</v>
      </c>
      <c r="G2719" t="s">
        <v>58</v>
      </c>
      <c r="H2719" t="s">
        <v>43</v>
      </c>
      <c r="I2719" t="s">
        <v>27</v>
      </c>
      <c r="J2719" t="s">
        <v>7132</v>
      </c>
      <c r="K2719" t="s">
        <v>28</v>
      </c>
      <c r="L2719" t="s">
        <v>28</v>
      </c>
      <c r="M2719">
        <v>359</v>
      </c>
      <c r="N2719" t="s">
        <v>52</v>
      </c>
      <c r="O2719" t="s">
        <v>43</v>
      </c>
      <c r="P2719" t="s">
        <v>64</v>
      </c>
      <c r="Q2719">
        <v>4</v>
      </c>
      <c r="R2719" t="s">
        <v>32</v>
      </c>
      <c r="S2719">
        <v>1</v>
      </c>
      <c r="T2719" t="s">
        <v>6516</v>
      </c>
    </row>
    <row r="2720" spans="1:20" x14ac:dyDescent="0.3">
      <c r="A2720" t="s">
        <v>2847</v>
      </c>
      <c r="B2720" t="s">
        <v>7267</v>
      </c>
      <c r="C2720" t="s">
        <v>66</v>
      </c>
      <c r="D2720" t="s">
        <v>56</v>
      </c>
      <c r="E2720" t="s">
        <v>67</v>
      </c>
      <c r="F2720" t="s">
        <v>138</v>
      </c>
      <c r="G2720" t="s">
        <v>36</v>
      </c>
      <c r="H2720" t="s">
        <v>43</v>
      </c>
      <c r="I2720" t="s">
        <v>27</v>
      </c>
      <c r="J2720" t="s">
        <v>7267</v>
      </c>
      <c r="K2720" t="s">
        <v>28</v>
      </c>
      <c r="L2720" t="s">
        <v>28</v>
      </c>
      <c r="M2720">
        <v>1005</v>
      </c>
      <c r="N2720" t="s">
        <v>52</v>
      </c>
      <c r="O2720" t="s">
        <v>63</v>
      </c>
      <c r="P2720" t="s">
        <v>44</v>
      </c>
      <c r="Q2720">
        <v>3</v>
      </c>
      <c r="R2720" t="s">
        <v>37</v>
      </c>
      <c r="S2720">
        <v>3</v>
      </c>
      <c r="T2720" t="s">
        <v>6138</v>
      </c>
    </row>
    <row r="2721" spans="1:20" x14ac:dyDescent="0.3">
      <c r="A2721" t="s">
        <v>2848</v>
      </c>
      <c r="B2721" t="s">
        <v>6727</v>
      </c>
      <c r="C2721" t="s">
        <v>71</v>
      </c>
      <c r="D2721" t="s">
        <v>72</v>
      </c>
      <c r="E2721" t="s">
        <v>23</v>
      </c>
      <c r="F2721" t="s">
        <v>129</v>
      </c>
      <c r="G2721" t="s">
        <v>74</v>
      </c>
      <c r="H2721" t="s">
        <v>43</v>
      </c>
      <c r="I2721" t="s">
        <v>27</v>
      </c>
      <c r="J2721" t="s">
        <v>6727</v>
      </c>
      <c r="K2721" t="s">
        <v>28</v>
      </c>
      <c r="L2721" t="s">
        <v>28</v>
      </c>
      <c r="M2721">
        <v>94</v>
      </c>
      <c r="N2721" t="s">
        <v>29</v>
      </c>
      <c r="O2721" t="s">
        <v>63</v>
      </c>
      <c r="P2721" t="s">
        <v>107</v>
      </c>
      <c r="Q2721" t="s">
        <v>95</v>
      </c>
      <c r="R2721" t="s">
        <v>28</v>
      </c>
      <c r="S2721">
        <v>0</v>
      </c>
      <c r="T2721" t="s">
        <v>6293</v>
      </c>
    </row>
    <row r="2722" spans="1:20" x14ac:dyDescent="0.3">
      <c r="A2722" t="s">
        <v>2849</v>
      </c>
      <c r="B2722" t="s">
        <v>7290</v>
      </c>
      <c r="C2722" t="s">
        <v>77</v>
      </c>
      <c r="D2722" t="s">
        <v>72</v>
      </c>
      <c r="E2722" t="s">
        <v>40</v>
      </c>
      <c r="F2722" t="s">
        <v>112</v>
      </c>
      <c r="G2722" t="s">
        <v>79</v>
      </c>
      <c r="H2722" t="s">
        <v>43</v>
      </c>
      <c r="I2722" t="s">
        <v>50</v>
      </c>
      <c r="J2722" t="s">
        <v>7290</v>
      </c>
      <c r="K2722" t="s">
        <v>7399</v>
      </c>
      <c r="L2722" t="s">
        <v>51</v>
      </c>
      <c r="M2722">
        <v>377</v>
      </c>
      <c r="N2722" t="s">
        <v>52</v>
      </c>
      <c r="O2722" t="s">
        <v>30</v>
      </c>
      <c r="P2722" t="s">
        <v>107</v>
      </c>
      <c r="Q2722">
        <v>3</v>
      </c>
      <c r="R2722" t="s">
        <v>37</v>
      </c>
      <c r="S2722">
        <v>1</v>
      </c>
      <c r="T2722" t="s">
        <v>6237</v>
      </c>
    </row>
    <row r="2723" spans="1:20" x14ac:dyDescent="0.3">
      <c r="A2723" t="s">
        <v>2850</v>
      </c>
      <c r="B2723" t="s">
        <v>7200</v>
      </c>
      <c r="C2723" t="s">
        <v>81</v>
      </c>
      <c r="D2723" t="s">
        <v>72</v>
      </c>
      <c r="E2723" t="s">
        <v>23</v>
      </c>
      <c r="F2723" t="s">
        <v>93</v>
      </c>
      <c r="G2723" t="s">
        <v>94</v>
      </c>
      <c r="H2723" t="s">
        <v>26</v>
      </c>
      <c r="I2723" t="s">
        <v>50</v>
      </c>
      <c r="J2723" t="s">
        <v>7200</v>
      </c>
      <c r="K2723" t="s">
        <v>7274</v>
      </c>
      <c r="L2723" t="s">
        <v>51</v>
      </c>
      <c r="M2723">
        <v>205</v>
      </c>
      <c r="N2723" t="s">
        <v>52</v>
      </c>
      <c r="O2723" t="s">
        <v>63</v>
      </c>
      <c r="P2723" t="s">
        <v>107</v>
      </c>
      <c r="Q2723">
        <v>3</v>
      </c>
      <c r="R2723" t="s">
        <v>37</v>
      </c>
      <c r="S2723">
        <v>1</v>
      </c>
      <c r="T2723" t="s">
        <v>6592</v>
      </c>
    </row>
    <row r="2724" spans="1:20" x14ac:dyDescent="0.3">
      <c r="A2724" t="s">
        <v>2851</v>
      </c>
      <c r="B2724" t="s">
        <v>6732</v>
      </c>
      <c r="C2724" t="s">
        <v>86</v>
      </c>
      <c r="D2724" t="s">
        <v>87</v>
      </c>
      <c r="E2724" t="s">
        <v>67</v>
      </c>
      <c r="F2724" t="s">
        <v>116</v>
      </c>
      <c r="G2724" t="s">
        <v>89</v>
      </c>
      <c r="H2724" t="s">
        <v>26</v>
      </c>
      <c r="I2724" t="s">
        <v>27</v>
      </c>
      <c r="J2724" t="s">
        <v>6732</v>
      </c>
      <c r="K2724" t="s">
        <v>28</v>
      </c>
      <c r="L2724" t="s">
        <v>28</v>
      </c>
      <c r="M2724">
        <v>127</v>
      </c>
      <c r="N2724" t="s">
        <v>52</v>
      </c>
      <c r="O2724" t="s">
        <v>63</v>
      </c>
      <c r="P2724" t="s">
        <v>64</v>
      </c>
      <c r="Q2724" t="s">
        <v>95</v>
      </c>
      <c r="R2724" t="s">
        <v>28</v>
      </c>
      <c r="S2724">
        <v>0</v>
      </c>
      <c r="T2724" t="s">
        <v>6334</v>
      </c>
    </row>
    <row r="2725" spans="1:20" x14ac:dyDescent="0.3">
      <c r="A2725" t="s">
        <v>2852</v>
      </c>
      <c r="B2725" t="s">
        <v>6796</v>
      </c>
      <c r="C2725" t="s">
        <v>91</v>
      </c>
      <c r="D2725" t="s">
        <v>87</v>
      </c>
      <c r="E2725" t="s">
        <v>92</v>
      </c>
      <c r="F2725" t="s">
        <v>93</v>
      </c>
      <c r="G2725" t="s">
        <v>94</v>
      </c>
      <c r="H2725" t="s">
        <v>26</v>
      </c>
      <c r="I2725" t="s">
        <v>27</v>
      </c>
      <c r="J2725" t="s">
        <v>6796</v>
      </c>
      <c r="K2725" t="s">
        <v>28</v>
      </c>
      <c r="L2725" t="s">
        <v>28</v>
      </c>
      <c r="M2725">
        <v>390</v>
      </c>
      <c r="N2725" t="s">
        <v>29</v>
      </c>
      <c r="O2725" t="s">
        <v>105</v>
      </c>
      <c r="P2725" t="s">
        <v>133</v>
      </c>
      <c r="Q2725">
        <v>4</v>
      </c>
      <c r="R2725" t="s">
        <v>32</v>
      </c>
      <c r="S2725">
        <v>1</v>
      </c>
      <c r="T2725" t="s">
        <v>6687</v>
      </c>
    </row>
    <row r="2726" spans="1:20" x14ac:dyDescent="0.3">
      <c r="A2726" t="s">
        <v>2853</v>
      </c>
      <c r="B2726" t="s">
        <v>7195</v>
      </c>
      <c r="C2726" t="s">
        <v>21</v>
      </c>
      <c r="D2726" t="s">
        <v>22</v>
      </c>
      <c r="E2726" t="s">
        <v>23</v>
      </c>
      <c r="F2726" t="s">
        <v>121</v>
      </c>
      <c r="G2726" t="s">
        <v>25</v>
      </c>
      <c r="H2726" t="s">
        <v>49</v>
      </c>
      <c r="I2726" t="s">
        <v>27</v>
      </c>
      <c r="J2726" t="s">
        <v>7195</v>
      </c>
      <c r="K2726" t="s">
        <v>28</v>
      </c>
      <c r="L2726" t="s">
        <v>28</v>
      </c>
      <c r="M2726">
        <v>327</v>
      </c>
      <c r="N2726" t="s">
        <v>29</v>
      </c>
      <c r="O2726" t="s">
        <v>30</v>
      </c>
      <c r="P2726" t="s">
        <v>107</v>
      </c>
      <c r="Q2726">
        <v>4</v>
      </c>
      <c r="R2726" t="s">
        <v>32</v>
      </c>
      <c r="S2726">
        <v>1</v>
      </c>
      <c r="T2726" t="s">
        <v>6319</v>
      </c>
    </row>
    <row r="2727" spans="1:20" x14ac:dyDescent="0.3">
      <c r="A2727" t="s">
        <v>2854</v>
      </c>
      <c r="B2727" t="s">
        <v>6674</v>
      </c>
      <c r="C2727" t="s">
        <v>34</v>
      </c>
      <c r="D2727" t="s">
        <v>22</v>
      </c>
      <c r="E2727" t="s">
        <v>23</v>
      </c>
      <c r="F2727" t="s">
        <v>288</v>
      </c>
      <c r="G2727" t="s">
        <v>25</v>
      </c>
      <c r="H2727" t="s">
        <v>43</v>
      </c>
      <c r="I2727" t="s">
        <v>27</v>
      </c>
      <c r="J2727" t="s">
        <v>6674</v>
      </c>
      <c r="K2727" t="s">
        <v>28</v>
      </c>
      <c r="L2727" t="s">
        <v>28</v>
      </c>
      <c r="M2727">
        <v>295</v>
      </c>
      <c r="N2727" t="s">
        <v>52</v>
      </c>
      <c r="O2727" t="s">
        <v>30</v>
      </c>
      <c r="P2727" t="s">
        <v>44</v>
      </c>
      <c r="Q2727">
        <v>4</v>
      </c>
      <c r="R2727" t="s">
        <v>32</v>
      </c>
      <c r="S2727">
        <v>1</v>
      </c>
      <c r="T2727" t="s">
        <v>6200</v>
      </c>
    </row>
    <row r="2728" spans="1:20" x14ac:dyDescent="0.3">
      <c r="A2728" t="s">
        <v>2855</v>
      </c>
      <c r="B2728" t="s">
        <v>6760</v>
      </c>
      <c r="C2728" t="s">
        <v>39</v>
      </c>
      <c r="D2728" t="s">
        <v>22</v>
      </c>
      <c r="E2728" t="s">
        <v>40</v>
      </c>
      <c r="F2728" t="s">
        <v>41</v>
      </c>
      <c r="G2728" t="s">
        <v>42</v>
      </c>
      <c r="H2728" t="s">
        <v>43</v>
      </c>
      <c r="I2728" t="s">
        <v>27</v>
      </c>
      <c r="J2728" t="s">
        <v>6760</v>
      </c>
      <c r="K2728" t="s">
        <v>28</v>
      </c>
      <c r="L2728" t="s">
        <v>28</v>
      </c>
      <c r="M2728">
        <v>397</v>
      </c>
      <c r="N2728" t="s">
        <v>52</v>
      </c>
      <c r="O2728" t="s">
        <v>170</v>
      </c>
      <c r="P2728" t="s">
        <v>31</v>
      </c>
      <c r="Q2728">
        <v>3</v>
      </c>
      <c r="R2728" t="s">
        <v>37</v>
      </c>
      <c r="S2728">
        <v>1</v>
      </c>
      <c r="T2728" t="s">
        <v>6296</v>
      </c>
    </row>
    <row r="2729" spans="1:20" x14ac:dyDescent="0.3">
      <c r="A2729" t="s">
        <v>2856</v>
      </c>
      <c r="B2729" t="s">
        <v>6874</v>
      </c>
      <c r="C2729" t="s">
        <v>46</v>
      </c>
      <c r="D2729" t="s">
        <v>22</v>
      </c>
      <c r="E2729" t="s">
        <v>40</v>
      </c>
      <c r="F2729" t="s">
        <v>101</v>
      </c>
      <c r="G2729" t="s">
        <v>48</v>
      </c>
      <c r="H2729" t="s">
        <v>26</v>
      </c>
      <c r="I2729" t="s">
        <v>27</v>
      </c>
      <c r="J2729" t="s">
        <v>6874</v>
      </c>
      <c r="K2729" t="s">
        <v>28</v>
      </c>
      <c r="L2729" t="s">
        <v>28</v>
      </c>
      <c r="M2729">
        <v>287</v>
      </c>
      <c r="N2729" t="s">
        <v>52</v>
      </c>
      <c r="O2729" t="s">
        <v>43</v>
      </c>
      <c r="P2729" t="s">
        <v>64</v>
      </c>
      <c r="Q2729">
        <v>3</v>
      </c>
      <c r="R2729" t="s">
        <v>37</v>
      </c>
      <c r="S2729">
        <v>1</v>
      </c>
      <c r="T2729" t="s">
        <v>6182</v>
      </c>
    </row>
    <row r="2730" spans="1:20" x14ac:dyDescent="0.3">
      <c r="A2730" t="s">
        <v>2857</v>
      </c>
      <c r="B2730" t="s">
        <v>6643</v>
      </c>
      <c r="C2730" t="s">
        <v>55</v>
      </c>
      <c r="D2730" t="s">
        <v>56</v>
      </c>
      <c r="E2730" t="s">
        <v>23</v>
      </c>
      <c r="F2730" t="s">
        <v>147</v>
      </c>
      <c r="G2730" t="s">
        <v>58</v>
      </c>
      <c r="H2730" t="s">
        <v>26</v>
      </c>
      <c r="I2730" t="s">
        <v>27</v>
      </c>
      <c r="J2730" t="s">
        <v>6643</v>
      </c>
      <c r="K2730" t="s">
        <v>28</v>
      </c>
      <c r="L2730" t="s">
        <v>28</v>
      </c>
      <c r="M2730">
        <v>1057</v>
      </c>
      <c r="N2730" t="s">
        <v>75</v>
      </c>
      <c r="O2730" t="s">
        <v>63</v>
      </c>
      <c r="P2730" t="s">
        <v>64</v>
      </c>
      <c r="Q2730">
        <v>3</v>
      </c>
      <c r="R2730" t="s">
        <v>37</v>
      </c>
      <c r="S2730">
        <v>3</v>
      </c>
      <c r="T2730" t="s">
        <v>6623</v>
      </c>
    </row>
    <row r="2731" spans="1:20" x14ac:dyDescent="0.3">
      <c r="A2731" t="s">
        <v>2858</v>
      </c>
      <c r="B2731" t="s">
        <v>6994</v>
      </c>
      <c r="C2731" t="s">
        <v>60</v>
      </c>
      <c r="D2731" t="s">
        <v>56</v>
      </c>
      <c r="E2731" t="s">
        <v>40</v>
      </c>
      <c r="F2731" t="s">
        <v>57</v>
      </c>
      <c r="G2731" t="s">
        <v>58</v>
      </c>
      <c r="H2731" t="s">
        <v>43</v>
      </c>
      <c r="I2731" t="s">
        <v>27</v>
      </c>
      <c r="J2731" t="s">
        <v>6994</v>
      </c>
      <c r="K2731" t="s">
        <v>28</v>
      </c>
      <c r="L2731" t="s">
        <v>28</v>
      </c>
      <c r="M2731">
        <v>173</v>
      </c>
      <c r="N2731" t="s">
        <v>75</v>
      </c>
      <c r="O2731" t="s">
        <v>63</v>
      </c>
      <c r="P2731" t="s">
        <v>31</v>
      </c>
      <c r="Q2731" t="s">
        <v>95</v>
      </c>
      <c r="R2731" t="s">
        <v>28</v>
      </c>
      <c r="S2731">
        <v>0</v>
      </c>
      <c r="T2731" t="s">
        <v>6169</v>
      </c>
    </row>
    <row r="2732" spans="1:20" x14ac:dyDescent="0.3">
      <c r="A2732" t="s">
        <v>2859</v>
      </c>
      <c r="B2732" t="s">
        <v>6851</v>
      </c>
      <c r="C2732" t="s">
        <v>66</v>
      </c>
      <c r="D2732" t="s">
        <v>56</v>
      </c>
      <c r="E2732" t="s">
        <v>67</v>
      </c>
      <c r="F2732" t="s">
        <v>193</v>
      </c>
      <c r="G2732" t="s">
        <v>69</v>
      </c>
      <c r="H2732" t="s">
        <v>43</v>
      </c>
      <c r="I2732" t="s">
        <v>27</v>
      </c>
      <c r="J2732" t="s">
        <v>6851</v>
      </c>
      <c r="K2732" t="s">
        <v>28</v>
      </c>
      <c r="L2732" t="s">
        <v>28</v>
      </c>
      <c r="M2732">
        <v>814</v>
      </c>
      <c r="N2732" t="s">
        <v>122</v>
      </c>
      <c r="O2732" t="s">
        <v>170</v>
      </c>
      <c r="P2732" t="s">
        <v>107</v>
      </c>
      <c r="Q2732">
        <v>3</v>
      </c>
      <c r="R2732" t="s">
        <v>37</v>
      </c>
      <c r="S2732">
        <v>2</v>
      </c>
      <c r="T2732" t="s">
        <v>6298</v>
      </c>
    </row>
    <row r="2733" spans="1:20" x14ac:dyDescent="0.3">
      <c r="A2733" t="s">
        <v>2860</v>
      </c>
      <c r="B2733" t="s">
        <v>6924</v>
      </c>
      <c r="C2733" t="s">
        <v>71</v>
      </c>
      <c r="D2733" t="s">
        <v>72</v>
      </c>
      <c r="E2733" t="s">
        <v>23</v>
      </c>
      <c r="F2733" t="s">
        <v>150</v>
      </c>
      <c r="G2733" t="s">
        <v>74</v>
      </c>
      <c r="H2733" t="s">
        <v>26</v>
      </c>
      <c r="I2733" t="s">
        <v>27</v>
      </c>
      <c r="J2733" t="s">
        <v>6924</v>
      </c>
      <c r="K2733" t="s">
        <v>28</v>
      </c>
      <c r="L2733" t="s">
        <v>28</v>
      </c>
      <c r="M2733">
        <v>983</v>
      </c>
      <c r="N2733" t="s">
        <v>29</v>
      </c>
      <c r="O2733" t="s">
        <v>63</v>
      </c>
      <c r="P2733" t="s">
        <v>107</v>
      </c>
      <c r="Q2733">
        <v>2</v>
      </c>
      <c r="R2733" t="s">
        <v>53</v>
      </c>
      <c r="S2733">
        <v>3</v>
      </c>
      <c r="T2733" t="s">
        <v>6476</v>
      </c>
    </row>
    <row r="2734" spans="1:20" x14ac:dyDescent="0.3">
      <c r="A2734" t="s">
        <v>2861</v>
      </c>
      <c r="B2734" t="s">
        <v>7172</v>
      </c>
      <c r="C2734" t="s">
        <v>77</v>
      </c>
      <c r="D2734" t="s">
        <v>72</v>
      </c>
      <c r="E2734" t="s">
        <v>40</v>
      </c>
      <c r="F2734" t="s">
        <v>112</v>
      </c>
      <c r="G2734" t="s">
        <v>79</v>
      </c>
      <c r="H2734" t="s">
        <v>43</v>
      </c>
      <c r="I2734" t="s">
        <v>27</v>
      </c>
      <c r="J2734" t="s">
        <v>7172</v>
      </c>
      <c r="K2734" t="s">
        <v>28</v>
      </c>
      <c r="L2734" t="s">
        <v>28</v>
      </c>
      <c r="M2734">
        <v>990</v>
      </c>
      <c r="N2734" t="s">
        <v>140</v>
      </c>
      <c r="O2734" t="s">
        <v>43</v>
      </c>
      <c r="P2734" t="s">
        <v>133</v>
      </c>
      <c r="Q2734">
        <v>4</v>
      </c>
      <c r="R2734" t="s">
        <v>32</v>
      </c>
      <c r="S2734">
        <v>3</v>
      </c>
      <c r="T2734" t="s">
        <v>6455</v>
      </c>
    </row>
    <row r="2735" spans="1:20" x14ac:dyDescent="0.3">
      <c r="A2735" t="s">
        <v>2862</v>
      </c>
      <c r="B2735" t="s">
        <v>6832</v>
      </c>
      <c r="C2735" t="s">
        <v>81</v>
      </c>
      <c r="D2735" t="s">
        <v>72</v>
      </c>
      <c r="E2735" t="s">
        <v>23</v>
      </c>
      <c r="F2735" t="s">
        <v>154</v>
      </c>
      <c r="G2735" t="s">
        <v>83</v>
      </c>
      <c r="H2735" t="s">
        <v>43</v>
      </c>
      <c r="I2735" t="s">
        <v>27</v>
      </c>
      <c r="J2735" t="s">
        <v>6832</v>
      </c>
      <c r="K2735" t="s">
        <v>28</v>
      </c>
      <c r="L2735" t="s">
        <v>28</v>
      </c>
      <c r="M2735">
        <v>457</v>
      </c>
      <c r="N2735" t="s">
        <v>52</v>
      </c>
      <c r="O2735" t="s">
        <v>63</v>
      </c>
      <c r="P2735" t="s">
        <v>64</v>
      </c>
      <c r="Q2735">
        <v>5</v>
      </c>
      <c r="R2735" t="s">
        <v>119</v>
      </c>
      <c r="S2735">
        <v>1</v>
      </c>
      <c r="T2735" t="s">
        <v>6229</v>
      </c>
    </row>
    <row r="2736" spans="1:20" x14ac:dyDescent="0.3">
      <c r="A2736" t="s">
        <v>2863</v>
      </c>
      <c r="B2736" t="s">
        <v>7170</v>
      </c>
      <c r="C2736" t="s">
        <v>86</v>
      </c>
      <c r="D2736" t="s">
        <v>87</v>
      </c>
      <c r="E2736" t="s">
        <v>67</v>
      </c>
      <c r="F2736" t="s">
        <v>135</v>
      </c>
      <c r="G2736" t="s">
        <v>89</v>
      </c>
      <c r="H2736" t="s">
        <v>43</v>
      </c>
      <c r="I2736" t="s">
        <v>27</v>
      </c>
      <c r="J2736" t="s">
        <v>7170</v>
      </c>
      <c r="K2736" t="s">
        <v>28</v>
      </c>
      <c r="L2736" t="s">
        <v>28</v>
      </c>
      <c r="M2736">
        <v>801</v>
      </c>
      <c r="N2736" t="s">
        <v>29</v>
      </c>
      <c r="O2736" t="s">
        <v>63</v>
      </c>
      <c r="P2736" t="s">
        <v>64</v>
      </c>
      <c r="Q2736">
        <v>4</v>
      </c>
      <c r="R2736" t="s">
        <v>32</v>
      </c>
      <c r="S2736">
        <v>2</v>
      </c>
      <c r="T2736" t="s">
        <v>6667</v>
      </c>
    </row>
    <row r="2737" spans="1:20" x14ac:dyDescent="0.3">
      <c r="A2737" t="s">
        <v>2864</v>
      </c>
      <c r="B2737" t="s">
        <v>6171</v>
      </c>
      <c r="C2737" t="s">
        <v>91</v>
      </c>
      <c r="D2737" t="s">
        <v>87</v>
      </c>
      <c r="E2737" t="s">
        <v>92</v>
      </c>
      <c r="F2737" t="s">
        <v>114</v>
      </c>
      <c r="G2737" t="s">
        <v>94</v>
      </c>
      <c r="H2737" t="s">
        <v>43</v>
      </c>
      <c r="I2737" t="s">
        <v>50</v>
      </c>
      <c r="J2737" t="s">
        <v>6171</v>
      </c>
      <c r="K2737" t="s">
        <v>6876</v>
      </c>
      <c r="L2737" t="s">
        <v>159</v>
      </c>
      <c r="M2737">
        <v>131</v>
      </c>
      <c r="N2737" t="s">
        <v>29</v>
      </c>
      <c r="O2737" t="s">
        <v>105</v>
      </c>
      <c r="P2737" t="s">
        <v>64</v>
      </c>
      <c r="Q2737" t="s">
        <v>95</v>
      </c>
      <c r="R2737" t="s">
        <v>28</v>
      </c>
      <c r="S2737">
        <v>0</v>
      </c>
      <c r="T2737" t="s">
        <v>6207</v>
      </c>
    </row>
    <row r="2738" spans="1:20" x14ac:dyDescent="0.3">
      <c r="A2738" t="s">
        <v>2865</v>
      </c>
      <c r="B2738" t="s">
        <v>6573</v>
      </c>
      <c r="C2738" t="s">
        <v>21</v>
      </c>
      <c r="D2738" t="s">
        <v>22</v>
      </c>
      <c r="E2738" t="s">
        <v>23</v>
      </c>
      <c r="F2738" t="s">
        <v>727</v>
      </c>
      <c r="G2738" t="s">
        <v>25</v>
      </c>
      <c r="H2738" t="s">
        <v>110</v>
      </c>
      <c r="I2738" t="s">
        <v>27</v>
      </c>
      <c r="J2738" t="s">
        <v>6573</v>
      </c>
      <c r="K2738" t="s">
        <v>28</v>
      </c>
      <c r="L2738" t="s">
        <v>28</v>
      </c>
      <c r="M2738">
        <v>735</v>
      </c>
      <c r="N2738" t="s">
        <v>75</v>
      </c>
      <c r="O2738" t="s">
        <v>30</v>
      </c>
      <c r="P2738" t="s">
        <v>44</v>
      </c>
      <c r="Q2738">
        <v>5</v>
      </c>
      <c r="R2738" t="s">
        <v>119</v>
      </c>
      <c r="S2738">
        <v>2</v>
      </c>
      <c r="T2738" t="s">
        <v>7091</v>
      </c>
    </row>
    <row r="2739" spans="1:20" x14ac:dyDescent="0.3">
      <c r="A2739" t="s">
        <v>2866</v>
      </c>
      <c r="B2739" t="s">
        <v>7028</v>
      </c>
      <c r="C2739" t="s">
        <v>34</v>
      </c>
      <c r="D2739" t="s">
        <v>22</v>
      </c>
      <c r="E2739" t="s">
        <v>23</v>
      </c>
      <c r="F2739" t="s">
        <v>99</v>
      </c>
      <c r="G2739" t="s">
        <v>36</v>
      </c>
      <c r="H2739" t="s">
        <v>49</v>
      </c>
      <c r="I2739" t="s">
        <v>27</v>
      </c>
      <c r="J2739" t="s">
        <v>7028</v>
      </c>
      <c r="K2739" t="s">
        <v>28</v>
      </c>
      <c r="L2739" t="s">
        <v>28</v>
      </c>
      <c r="M2739">
        <v>695</v>
      </c>
      <c r="N2739" t="s">
        <v>52</v>
      </c>
      <c r="O2739" t="s">
        <v>63</v>
      </c>
      <c r="P2739" t="s">
        <v>31</v>
      </c>
      <c r="Q2739">
        <v>5</v>
      </c>
      <c r="R2739" t="s">
        <v>119</v>
      </c>
      <c r="S2739">
        <v>2</v>
      </c>
      <c r="T2739" t="s">
        <v>6387</v>
      </c>
    </row>
    <row r="2740" spans="1:20" x14ac:dyDescent="0.3">
      <c r="A2740" t="s">
        <v>2867</v>
      </c>
      <c r="B2740" t="s">
        <v>6937</v>
      </c>
      <c r="C2740" t="s">
        <v>39</v>
      </c>
      <c r="D2740" t="s">
        <v>22</v>
      </c>
      <c r="E2740" t="s">
        <v>40</v>
      </c>
      <c r="F2740" t="s">
        <v>174</v>
      </c>
      <c r="G2740" t="s">
        <v>42</v>
      </c>
      <c r="H2740" t="s">
        <v>26</v>
      </c>
      <c r="I2740" t="s">
        <v>27</v>
      </c>
      <c r="J2740" t="s">
        <v>6937</v>
      </c>
      <c r="K2740" t="s">
        <v>28</v>
      </c>
      <c r="L2740" t="s">
        <v>28</v>
      </c>
      <c r="M2740">
        <v>662</v>
      </c>
      <c r="N2740" t="s">
        <v>122</v>
      </c>
      <c r="O2740" t="s">
        <v>63</v>
      </c>
      <c r="P2740" t="s">
        <v>133</v>
      </c>
      <c r="Q2740">
        <v>3</v>
      </c>
      <c r="R2740" t="s">
        <v>37</v>
      </c>
      <c r="S2740">
        <v>2</v>
      </c>
      <c r="T2740" t="s">
        <v>6334</v>
      </c>
    </row>
    <row r="2741" spans="1:20" x14ac:dyDescent="0.3">
      <c r="A2741" t="s">
        <v>2868</v>
      </c>
      <c r="B2741" t="s">
        <v>6325</v>
      </c>
      <c r="C2741" t="s">
        <v>46</v>
      </c>
      <c r="D2741" t="s">
        <v>22</v>
      </c>
      <c r="E2741" t="s">
        <v>40</v>
      </c>
      <c r="F2741" t="s">
        <v>101</v>
      </c>
      <c r="G2741" t="s">
        <v>48</v>
      </c>
      <c r="H2741" t="s">
        <v>26</v>
      </c>
      <c r="I2741" t="s">
        <v>27</v>
      </c>
      <c r="J2741" t="s">
        <v>6325</v>
      </c>
      <c r="K2741" t="s">
        <v>28</v>
      </c>
      <c r="L2741" t="s">
        <v>28</v>
      </c>
      <c r="M2741">
        <v>953</v>
      </c>
      <c r="N2741" t="s">
        <v>122</v>
      </c>
      <c r="O2741" t="s">
        <v>43</v>
      </c>
      <c r="P2741" t="s">
        <v>107</v>
      </c>
      <c r="Q2741">
        <v>3</v>
      </c>
      <c r="R2741" t="s">
        <v>37</v>
      </c>
      <c r="S2741">
        <v>3</v>
      </c>
      <c r="T2741" t="s">
        <v>6235</v>
      </c>
    </row>
    <row r="2742" spans="1:20" x14ac:dyDescent="0.3">
      <c r="A2742" t="s">
        <v>2869</v>
      </c>
      <c r="B2742" t="s">
        <v>7274</v>
      </c>
      <c r="C2742" t="s">
        <v>55</v>
      </c>
      <c r="D2742" t="s">
        <v>56</v>
      </c>
      <c r="E2742" t="s">
        <v>23</v>
      </c>
      <c r="F2742" t="s">
        <v>147</v>
      </c>
      <c r="G2742" t="s">
        <v>58</v>
      </c>
      <c r="H2742" t="s">
        <v>26</v>
      </c>
      <c r="I2742" t="s">
        <v>27</v>
      </c>
      <c r="J2742" t="s">
        <v>7274</v>
      </c>
      <c r="K2742" t="s">
        <v>28</v>
      </c>
      <c r="L2742" t="s">
        <v>28</v>
      </c>
      <c r="M2742">
        <v>124</v>
      </c>
      <c r="N2742" t="s">
        <v>52</v>
      </c>
      <c r="O2742" t="s">
        <v>63</v>
      </c>
      <c r="P2742" t="s">
        <v>31</v>
      </c>
      <c r="Q2742" t="s">
        <v>95</v>
      </c>
      <c r="R2742" t="s">
        <v>28</v>
      </c>
      <c r="S2742">
        <v>0</v>
      </c>
      <c r="T2742" t="s">
        <v>6466</v>
      </c>
    </row>
    <row r="2743" spans="1:20" x14ac:dyDescent="0.3">
      <c r="A2743" t="s">
        <v>2870</v>
      </c>
      <c r="B2743" t="s">
        <v>7005</v>
      </c>
      <c r="C2743" t="s">
        <v>60</v>
      </c>
      <c r="D2743" t="s">
        <v>56</v>
      </c>
      <c r="E2743" t="s">
        <v>40</v>
      </c>
      <c r="F2743" t="s">
        <v>145</v>
      </c>
      <c r="G2743" t="s">
        <v>62</v>
      </c>
      <c r="H2743" t="s">
        <v>49</v>
      </c>
      <c r="I2743" t="s">
        <v>27</v>
      </c>
      <c r="J2743" t="s">
        <v>7005</v>
      </c>
      <c r="K2743" t="s">
        <v>28</v>
      </c>
      <c r="L2743" t="s">
        <v>28</v>
      </c>
      <c r="M2743">
        <v>752</v>
      </c>
      <c r="N2743" t="s">
        <v>52</v>
      </c>
      <c r="O2743" t="s">
        <v>43</v>
      </c>
      <c r="P2743" t="s">
        <v>133</v>
      </c>
      <c r="Q2743">
        <v>2</v>
      </c>
      <c r="R2743" t="s">
        <v>53</v>
      </c>
      <c r="S2743">
        <v>2</v>
      </c>
      <c r="T2743" t="s">
        <v>6376</v>
      </c>
    </row>
    <row r="2744" spans="1:20" x14ac:dyDescent="0.3">
      <c r="A2744" t="s">
        <v>2871</v>
      </c>
      <c r="B2744" t="s">
        <v>7160</v>
      </c>
      <c r="C2744" t="s">
        <v>66</v>
      </c>
      <c r="D2744" t="s">
        <v>56</v>
      </c>
      <c r="E2744" t="s">
        <v>67</v>
      </c>
      <c r="F2744" t="s">
        <v>68</v>
      </c>
      <c r="G2744" t="s">
        <v>69</v>
      </c>
      <c r="H2744" t="s">
        <v>26</v>
      </c>
      <c r="I2744" t="s">
        <v>27</v>
      </c>
      <c r="J2744" t="s">
        <v>7160</v>
      </c>
      <c r="K2744" t="s">
        <v>28</v>
      </c>
      <c r="L2744" t="s">
        <v>28</v>
      </c>
      <c r="M2744">
        <v>507</v>
      </c>
      <c r="N2744" t="s">
        <v>52</v>
      </c>
      <c r="O2744" t="s">
        <v>63</v>
      </c>
      <c r="P2744" t="s">
        <v>31</v>
      </c>
      <c r="Q2744">
        <v>4</v>
      </c>
      <c r="R2744" t="s">
        <v>32</v>
      </c>
      <c r="S2744">
        <v>1</v>
      </c>
      <c r="T2744" t="s">
        <v>6539</v>
      </c>
    </row>
    <row r="2745" spans="1:20" x14ac:dyDescent="0.3">
      <c r="A2745" t="s">
        <v>2872</v>
      </c>
      <c r="B2745" t="s">
        <v>7258</v>
      </c>
      <c r="C2745" t="s">
        <v>71</v>
      </c>
      <c r="D2745" t="s">
        <v>72</v>
      </c>
      <c r="E2745" t="s">
        <v>23</v>
      </c>
      <c r="F2745" t="s">
        <v>73</v>
      </c>
      <c r="G2745" t="s">
        <v>74</v>
      </c>
      <c r="H2745" t="s">
        <v>49</v>
      </c>
      <c r="I2745" t="s">
        <v>27</v>
      </c>
      <c r="J2745" t="s">
        <v>7258</v>
      </c>
      <c r="K2745" t="s">
        <v>28</v>
      </c>
      <c r="L2745" t="s">
        <v>28</v>
      </c>
      <c r="M2745">
        <v>586</v>
      </c>
      <c r="N2745" t="s">
        <v>52</v>
      </c>
      <c r="O2745" t="s">
        <v>105</v>
      </c>
      <c r="P2745" t="s">
        <v>31</v>
      </c>
      <c r="Q2745">
        <v>3</v>
      </c>
      <c r="R2745" t="s">
        <v>37</v>
      </c>
      <c r="S2745">
        <v>2</v>
      </c>
      <c r="T2745" t="s">
        <v>6381</v>
      </c>
    </row>
    <row r="2746" spans="1:20" x14ac:dyDescent="0.3">
      <c r="A2746" t="s">
        <v>2873</v>
      </c>
      <c r="B2746" t="s">
        <v>6787</v>
      </c>
      <c r="C2746" t="s">
        <v>77</v>
      </c>
      <c r="D2746" t="s">
        <v>72</v>
      </c>
      <c r="E2746" t="s">
        <v>40</v>
      </c>
      <c r="F2746" t="s">
        <v>93</v>
      </c>
      <c r="G2746" t="s">
        <v>94</v>
      </c>
      <c r="H2746" t="s">
        <v>26</v>
      </c>
      <c r="I2746" t="s">
        <v>50</v>
      </c>
      <c r="J2746" t="s">
        <v>6787</v>
      </c>
      <c r="K2746" t="s">
        <v>6271</v>
      </c>
      <c r="L2746" t="s">
        <v>159</v>
      </c>
      <c r="M2746">
        <v>147</v>
      </c>
      <c r="N2746" t="s">
        <v>52</v>
      </c>
      <c r="O2746" t="s">
        <v>43</v>
      </c>
      <c r="P2746" t="s">
        <v>64</v>
      </c>
      <c r="Q2746" t="s">
        <v>95</v>
      </c>
      <c r="R2746" t="s">
        <v>28</v>
      </c>
      <c r="S2746">
        <v>0</v>
      </c>
      <c r="T2746" t="s">
        <v>6147</v>
      </c>
    </row>
    <row r="2747" spans="1:20" x14ac:dyDescent="0.3">
      <c r="A2747" t="s">
        <v>2874</v>
      </c>
      <c r="B2747" t="s">
        <v>6378</v>
      </c>
      <c r="C2747" t="s">
        <v>81</v>
      </c>
      <c r="D2747" t="s">
        <v>72</v>
      </c>
      <c r="E2747" t="s">
        <v>23</v>
      </c>
      <c r="F2747" t="s">
        <v>154</v>
      </c>
      <c r="G2747" t="s">
        <v>83</v>
      </c>
      <c r="H2747" t="s">
        <v>43</v>
      </c>
      <c r="I2747" t="s">
        <v>27</v>
      </c>
      <c r="J2747" t="s">
        <v>6378</v>
      </c>
      <c r="K2747" t="s">
        <v>28</v>
      </c>
      <c r="L2747" t="s">
        <v>28</v>
      </c>
      <c r="M2747">
        <v>276</v>
      </c>
      <c r="N2747" t="s">
        <v>29</v>
      </c>
      <c r="O2747" t="s">
        <v>105</v>
      </c>
      <c r="P2747" t="s">
        <v>31</v>
      </c>
      <c r="Q2747">
        <v>3</v>
      </c>
      <c r="R2747" t="s">
        <v>37</v>
      </c>
      <c r="S2747">
        <v>1</v>
      </c>
      <c r="T2747" t="s">
        <v>6601</v>
      </c>
    </row>
    <row r="2748" spans="1:20" x14ac:dyDescent="0.3">
      <c r="A2748" t="s">
        <v>2875</v>
      </c>
      <c r="B2748" t="s">
        <v>6798</v>
      </c>
      <c r="C2748" t="s">
        <v>86</v>
      </c>
      <c r="D2748" t="s">
        <v>87</v>
      </c>
      <c r="E2748" t="s">
        <v>67</v>
      </c>
      <c r="F2748" t="s">
        <v>88</v>
      </c>
      <c r="G2748" t="s">
        <v>89</v>
      </c>
      <c r="H2748" t="s">
        <v>49</v>
      </c>
      <c r="I2748" t="s">
        <v>27</v>
      </c>
      <c r="J2748" t="s">
        <v>6798</v>
      </c>
      <c r="K2748" t="s">
        <v>28</v>
      </c>
      <c r="L2748" t="s">
        <v>28</v>
      </c>
      <c r="M2748">
        <v>274</v>
      </c>
      <c r="N2748" t="s">
        <v>29</v>
      </c>
      <c r="O2748" t="s">
        <v>63</v>
      </c>
      <c r="P2748" t="s">
        <v>64</v>
      </c>
      <c r="Q2748">
        <v>5</v>
      </c>
      <c r="R2748" t="s">
        <v>119</v>
      </c>
      <c r="S2748">
        <v>1</v>
      </c>
      <c r="T2748" t="s">
        <v>6592</v>
      </c>
    </row>
    <row r="2749" spans="1:20" x14ac:dyDescent="0.3">
      <c r="A2749" t="s">
        <v>2876</v>
      </c>
      <c r="B2749" t="s">
        <v>7066</v>
      </c>
      <c r="C2749" t="s">
        <v>91</v>
      </c>
      <c r="D2749" t="s">
        <v>87</v>
      </c>
      <c r="E2749" t="s">
        <v>92</v>
      </c>
      <c r="F2749" t="s">
        <v>138</v>
      </c>
      <c r="G2749" t="s">
        <v>36</v>
      </c>
      <c r="H2749" t="s">
        <v>43</v>
      </c>
      <c r="I2749" t="s">
        <v>27</v>
      </c>
      <c r="J2749" t="s">
        <v>7066</v>
      </c>
      <c r="K2749" t="s">
        <v>28</v>
      </c>
      <c r="L2749" t="s">
        <v>28</v>
      </c>
      <c r="M2749">
        <v>873</v>
      </c>
      <c r="N2749" t="s">
        <v>52</v>
      </c>
      <c r="O2749" t="s">
        <v>63</v>
      </c>
      <c r="P2749" t="s">
        <v>107</v>
      </c>
      <c r="Q2749">
        <v>4</v>
      </c>
      <c r="R2749" t="s">
        <v>32</v>
      </c>
      <c r="S2749">
        <v>2</v>
      </c>
      <c r="T2749" t="s">
        <v>6504</v>
      </c>
    </row>
    <row r="2750" spans="1:20" x14ac:dyDescent="0.3">
      <c r="A2750" t="s">
        <v>2877</v>
      </c>
      <c r="B2750" t="s">
        <v>6956</v>
      </c>
      <c r="C2750" t="s">
        <v>21</v>
      </c>
      <c r="D2750" t="s">
        <v>22</v>
      </c>
      <c r="E2750" t="s">
        <v>23</v>
      </c>
      <c r="F2750" t="s">
        <v>138</v>
      </c>
      <c r="G2750" t="s">
        <v>36</v>
      </c>
      <c r="H2750" t="s">
        <v>43</v>
      </c>
      <c r="I2750" t="s">
        <v>27</v>
      </c>
      <c r="J2750" t="s">
        <v>6956</v>
      </c>
      <c r="K2750" t="s">
        <v>28</v>
      </c>
      <c r="L2750" t="s">
        <v>28</v>
      </c>
      <c r="M2750">
        <v>1034</v>
      </c>
      <c r="N2750" t="s">
        <v>52</v>
      </c>
      <c r="O2750" t="s">
        <v>43</v>
      </c>
      <c r="P2750" t="s">
        <v>31</v>
      </c>
      <c r="Q2750">
        <v>3</v>
      </c>
      <c r="R2750" t="s">
        <v>37</v>
      </c>
      <c r="S2750">
        <v>3</v>
      </c>
      <c r="T2750" t="s">
        <v>6601</v>
      </c>
    </row>
    <row r="2751" spans="1:20" x14ac:dyDescent="0.3">
      <c r="A2751" t="s">
        <v>2878</v>
      </c>
      <c r="B2751" t="s">
        <v>7078</v>
      </c>
      <c r="C2751" t="s">
        <v>34</v>
      </c>
      <c r="D2751" t="s">
        <v>22</v>
      </c>
      <c r="E2751" t="s">
        <v>23</v>
      </c>
      <c r="F2751" t="s">
        <v>99</v>
      </c>
      <c r="G2751" t="s">
        <v>36</v>
      </c>
      <c r="H2751" t="s">
        <v>49</v>
      </c>
      <c r="I2751" t="s">
        <v>27</v>
      </c>
      <c r="J2751" t="s">
        <v>7078</v>
      </c>
      <c r="K2751" t="s">
        <v>28</v>
      </c>
      <c r="L2751" t="s">
        <v>28</v>
      </c>
      <c r="M2751">
        <v>831</v>
      </c>
      <c r="N2751" t="s">
        <v>52</v>
      </c>
      <c r="O2751" t="s">
        <v>30</v>
      </c>
      <c r="P2751" t="s">
        <v>64</v>
      </c>
      <c r="Q2751">
        <v>4</v>
      </c>
      <c r="R2751" t="s">
        <v>32</v>
      </c>
      <c r="S2751">
        <v>2</v>
      </c>
      <c r="T2751" t="s">
        <v>6616</v>
      </c>
    </row>
    <row r="2752" spans="1:20" x14ac:dyDescent="0.3">
      <c r="A2752" t="s">
        <v>2879</v>
      </c>
      <c r="B2752" t="s">
        <v>6327</v>
      </c>
      <c r="C2752" t="s">
        <v>39</v>
      </c>
      <c r="D2752" t="s">
        <v>22</v>
      </c>
      <c r="E2752" t="s">
        <v>40</v>
      </c>
      <c r="F2752" t="s">
        <v>174</v>
      </c>
      <c r="G2752" t="s">
        <v>42</v>
      </c>
      <c r="H2752" t="s">
        <v>26</v>
      </c>
      <c r="I2752" t="s">
        <v>27</v>
      </c>
      <c r="J2752" t="s">
        <v>6327</v>
      </c>
      <c r="K2752" t="s">
        <v>28</v>
      </c>
      <c r="L2752" t="s">
        <v>28</v>
      </c>
      <c r="M2752">
        <v>861</v>
      </c>
      <c r="N2752" t="s">
        <v>29</v>
      </c>
      <c r="O2752" t="s">
        <v>63</v>
      </c>
      <c r="P2752" t="s">
        <v>64</v>
      </c>
      <c r="Q2752">
        <v>3</v>
      </c>
      <c r="R2752" t="s">
        <v>37</v>
      </c>
      <c r="S2752">
        <v>2</v>
      </c>
      <c r="T2752" t="s">
        <v>6444</v>
      </c>
    </row>
    <row r="2753" spans="1:20" x14ac:dyDescent="0.3">
      <c r="A2753" t="s">
        <v>2880</v>
      </c>
      <c r="B2753" t="s">
        <v>7400</v>
      </c>
      <c r="C2753" t="s">
        <v>46</v>
      </c>
      <c r="D2753" t="s">
        <v>22</v>
      </c>
      <c r="E2753" t="s">
        <v>40</v>
      </c>
      <c r="F2753" t="s">
        <v>101</v>
      </c>
      <c r="G2753" t="s">
        <v>48</v>
      </c>
      <c r="H2753" t="s">
        <v>26</v>
      </c>
      <c r="I2753" t="s">
        <v>27</v>
      </c>
      <c r="J2753" t="s">
        <v>7400</v>
      </c>
      <c r="K2753" t="s">
        <v>28</v>
      </c>
      <c r="L2753" t="s">
        <v>28</v>
      </c>
      <c r="M2753">
        <v>128</v>
      </c>
      <c r="N2753" t="s">
        <v>122</v>
      </c>
      <c r="O2753" t="s">
        <v>30</v>
      </c>
      <c r="P2753" t="s">
        <v>133</v>
      </c>
      <c r="Q2753" t="s">
        <v>95</v>
      </c>
      <c r="R2753" t="s">
        <v>28</v>
      </c>
      <c r="S2753">
        <v>0</v>
      </c>
      <c r="T2753" t="s">
        <v>6448</v>
      </c>
    </row>
    <row r="2754" spans="1:20" x14ac:dyDescent="0.3">
      <c r="A2754" t="s">
        <v>2881</v>
      </c>
      <c r="B2754" t="s">
        <v>7258</v>
      </c>
      <c r="C2754" t="s">
        <v>55</v>
      </c>
      <c r="D2754" t="s">
        <v>56</v>
      </c>
      <c r="E2754" t="s">
        <v>23</v>
      </c>
      <c r="F2754" t="s">
        <v>190</v>
      </c>
      <c r="G2754" t="s">
        <v>58</v>
      </c>
      <c r="H2754" t="s">
        <v>49</v>
      </c>
      <c r="I2754" t="s">
        <v>50</v>
      </c>
      <c r="J2754" t="s">
        <v>7258</v>
      </c>
      <c r="K2754" t="s">
        <v>6231</v>
      </c>
      <c r="L2754" t="s">
        <v>51</v>
      </c>
      <c r="M2754">
        <v>209</v>
      </c>
      <c r="N2754" t="s">
        <v>29</v>
      </c>
      <c r="O2754" t="s">
        <v>105</v>
      </c>
      <c r="P2754" t="s">
        <v>31</v>
      </c>
      <c r="Q2754">
        <v>1</v>
      </c>
      <c r="R2754" t="s">
        <v>53</v>
      </c>
      <c r="S2754">
        <v>1</v>
      </c>
      <c r="T2754" t="s">
        <v>7083</v>
      </c>
    </row>
    <row r="2755" spans="1:20" x14ac:dyDescent="0.3">
      <c r="A2755" t="s">
        <v>2882</v>
      </c>
      <c r="B2755" t="s">
        <v>7347</v>
      </c>
      <c r="C2755" t="s">
        <v>60</v>
      </c>
      <c r="D2755" t="s">
        <v>56</v>
      </c>
      <c r="E2755" t="s">
        <v>40</v>
      </c>
      <c r="F2755" t="s">
        <v>145</v>
      </c>
      <c r="G2755" t="s">
        <v>62</v>
      </c>
      <c r="H2755" t="s">
        <v>49</v>
      </c>
      <c r="I2755" t="s">
        <v>27</v>
      </c>
      <c r="J2755" t="s">
        <v>7347</v>
      </c>
      <c r="K2755" t="s">
        <v>28</v>
      </c>
      <c r="L2755" t="s">
        <v>28</v>
      </c>
      <c r="M2755">
        <v>832</v>
      </c>
      <c r="N2755" t="s">
        <v>52</v>
      </c>
      <c r="O2755" t="s">
        <v>30</v>
      </c>
      <c r="P2755" t="s">
        <v>133</v>
      </c>
      <c r="Q2755">
        <v>3</v>
      </c>
      <c r="R2755" t="s">
        <v>37</v>
      </c>
      <c r="S2755">
        <v>2</v>
      </c>
      <c r="T2755" t="s">
        <v>6461</v>
      </c>
    </row>
    <row r="2756" spans="1:20" x14ac:dyDescent="0.3">
      <c r="A2756" t="s">
        <v>2883</v>
      </c>
      <c r="B2756" t="s">
        <v>7242</v>
      </c>
      <c r="C2756" t="s">
        <v>66</v>
      </c>
      <c r="D2756" t="s">
        <v>56</v>
      </c>
      <c r="E2756" t="s">
        <v>67</v>
      </c>
      <c r="F2756" t="s">
        <v>358</v>
      </c>
      <c r="G2756" t="s">
        <v>69</v>
      </c>
      <c r="H2756" t="s">
        <v>49</v>
      </c>
      <c r="I2756" t="s">
        <v>27</v>
      </c>
      <c r="J2756" t="s">
        <v>7242</v>
      </c>
      <c r="K2756" t="s">
        <v>28</v>
      </c>
      <c r="L2756" t="s">
        <v>28</v>
      </c>
      <c r="M2756">
        <v>1059</v>
      </c>
      <c r="N2756" t="s">
        <v>29</v>
      </c>
      <c r="O2756" t="s">
        <v>30</v>
      </c>
      <c r="P2756" t="s">
        <v>31</v>
      </c>
      <c r="Q2756">
        <v>3</v>
      </c>
      <c r="R2756" t="s">
        <v>37</v>
      </c>
      <c r="S2756">
        <v>3</v>
      </c>
      <c r="T2756" t="s">
        <v>6216</v>
      </c>
    </row>
    <row r="2757" spans="1:20" x14ac:dyDescent="0.3">
      <c r="A2757" t="s">
        <v>2884</v>
      </c>
      <c r="B2757" t="s">
        <v>6903</v>
      </c>
      <c r="C2757" t="s">
        <v>71</v>
      </c>
      <c r="D2757" t="s">
        <v>72</v>
      </c>
      <c r="E2757" t="s">
        <v>23</v>
      </c>
      <c r="F2757" t="s">
        <v>73</v>
      </c>
      <c r="G2757" t="s">
        <v>74</v>
      </c>
      <c r="H2757" t="s">
        <v>49</v>
      </c>
      <c r="I2757" t="s">
        <v>27</v>
      </c>
      <c r="J2757" t="s">
        <v>6903</v>
      </c>
      <c r="K2757" t="s">
        <v>28</v>
      </c>
      <c r="L2757" t="s">
        <v>28</v>
      </c>
      <c r="M2757">
        <v>866</v>
      </c>
      <c r="N2757" t="s">
        <v>52</v>
      </c>
      <c r="O2757" t="s">
        <v>63</v>
      </c>
      <c r="P2757" t="s">
        <v>31</v>
      </c>
      <c r="Q2757">
        <v>3</v>
      </c>
      <c r="R2757" t="s">
        <v>37</v>
      </c>
      <c r="S2757">
        <v>2</v>
      </c>
      <c r="T2757" t="s">
        <v>6910</v>
      </c>
    </row>
    <row r="2758" spans="1:20" x14ac:dyDescent="0.3">
      <c r="A2758" t="s">
        <v>2885</v>
      </c>
      <c r="B2758" t="s">
        <v>7188</v>
      </c>
      <c r="C2758" t="s">
        <v>77</v>
      </c>
      <c r="D2758" t="s">
        <v>72</v>
      </c>
      <c r="E2758" t="s">
        <v>40</v>
      </c>
      <c r="F2758" t="s">
        <v>78</v>
      </c>
      <c r="G2758" t="s">
        <v>79</v>
      </c>
      <c r="H2758" t="s">
        <v>49</v>
      </c>
      <c r="I2758" t="s">
        <v>27</v>
      </c>
      <c r="J2758" t="s">
        <v>7188</v>
      </c>
      <c r="K2758" t="s">
        <v>28</v>
      </c>
      <c r="L2758" t="s">
        <v>28</v>
      </c>
      <c r="M2758">
        <v>1088</v>
      </c>
      <c r="N2758" t="s">
        <v>75</v>
      </c>
      <c r="O2758" t="s">
        <v>30</v>
      </c>
      <c r="P2758" t="s">
        <v>107</v>
      </c>
      <c r="Q2758">
        <v>2</v>
      </c>
      <c r="R2758" t="s">
        <v>53</v>
      </c>
      <c r="S2758">
        <v>3</v>
      </c>
      <c r="T2758" t="s">
        <v>6219</v>
      </c>
    </row>
    <row r="2759" spans="1:20" x14ac:dyDescent="0.3">
      <c r="A2759" t="s">
        <v>2886</v>
      </c>
      <c r="B2759" t="s">
        <v>7401</v>
      </c>
      <c r="C2759" t="s">
        <v>81</v>
      </c>
      <c r="D2759" t="s">
        <v>72</v>
      </c>
      <c r="E2759" t="s">
        <v>23</v>
      </c>
      <c r="F2759" t="s">
        <v>223</v>
      </c>
      <c r="G2759" t="s">
        <v>83</v>
      </c>
      <c r="H2759" t="s">
        <v>49</v>
      </c>
      <c r="I2759" t="s">
        <v>27</v>
      </c>
      <c r="J2759" t="s">
        <v>7401</v>
      </c>
      <c r="K2759" t="s">
        <v>28</v>
      </c>
      <c r="L2759" t="s">
        <v>28</v>
      </c>
      <c r="M2759">
        <v>284</v>
      </c>
      <c r="N2759" t="s">
        <v>75</v>
      </c>
      <c r="O2759" t="s">
        <v>63</v>
      </c>
      <c r="P2759" t="s">
        <v>31</v>
      </c>
      <c r="Q2759">
        <v>2</v>
      </c>
      <c r="R2759" t="s">
        <v>53</v>
      </c>
      <c r="S2759">
        <v>1</v>
      </c>
      <c r="T2759" t="s">
        <v>6592</v>
      </c>
    </row>
    <row r="2760" spans="1:20" x14ac:dyDescent="0.3">
      <c r="A2760" t="s">
        <v>2887</v>
      </c>
      <c r="B2760" t="s">
        <v>6388</v>
      </c>
      <c r="C2760" t="s">
        <v>86</v>
      </c>
      <c r="D2760" t="s">
        <v>87</v>
      </c>
      <c r="E2760" t="s">
        <v>67</v>
      </c>
      <c r="F2760" t="s">
        <v>116</v>
      </c>
      <c r="G2760" t="s">
        <v>89</v>
      </c>
      <c r="H2760" t="s">
        <v>26</v>
      </c>
      <c r="I2760" t="s">
        <v>27</v>
      </c>
      <c r="J2760" t="s">
        <v>6388</v>
      </c>
      <c r="K2760" t="s">
        <v>28</v>
      </c>
      <c r="L2760" t="s">
        <v>28</v>
      </c>
      <c r="M2760">
        <v>833</v>
      </c>
      <c r="N2760" t="s">
        <v>52</v>
      </c>
      <c r="O2760" t="s">
        <v>30</v>
      </c>
      <c r="P2760" t="s">
        <v>64</v>
      </c>
      <c r="Q2760">
        <v>1</v>
      </c>
      <c r="R2760" t="s">
        <v>53</v>
      </c>
      <c r="S2760">
        <v>2</v>
      </c>
      <c r="T2760" t="s">
        <v>6334</v>
      </c>
    </row>
    <row r="2761" spans="1:20" x14ac:dyDescent="0.3">
      <c r="A2761" t="s">
        <v>2888</v>
      </c>
      <c r="B2761" t="s">
        <v>7150</v>
      </c>
      <c r="C2761" t="s">
        <v>91</v>
      </c>
      <c r="D2761" t="s">
        <v>87</v>
      </c>
      <c r="E2761" t="s">
        <v>92</v>
      </c>
      <c r="F2761" t="s">
        <v>152</v>
      </c>
      <c r="G2761" t="s">
        <v>94</v>
      </c>
      <c r="H2761" t="s">
        <v>49</v>
      </c>
      <c r="I2761" t="s">
        <v>27</v>
      </c>
      <c r="J2761" t="s">
        <v>7150</v>
      </c>
      <c r="K2761" t="s">
        <v>28</v>
      </c>
      <c r="L2761" t="s">
        <v>28</v>
      </c>
      <c r="M2761">
        <v>799</v>
      </c>
      <c r="N2761" t="s">
        <v>52</v>
      </c>
      <c r="O2761" t="s">
        <v>63</v>
      </c>
      <c r="P2761" t="s">
        <v>133</v>
      </c>
      <c r="Q2761">
        <v>3</v>
      </c>
      <c r="R2761" t="s">
        <v>37</v>
      </c>
      <c r="S2761">
        <v>2</v>
      </c>
      <c r="T2761" t="s">
        <v>6539</v>
      </c>
    </row>
    <row r="2762" spans="1:20" x14ac:dyDescent="0.3">
      <c r="A2762" t="s">
        <v>2889</v>
      </c>
      <c r="B2762" t="s">
        <v>7387</v>
      </c>
      <c r="C2762" t="s">
        <v>21</v>
      </c>
      <c r="D2762" t="s">
        <v>22</v>
      </c>
      <c r="E2762" t="s">
        <v>23</v>
      </c>
      <c r="F2762" t="s">
        <v>99</v>
      </c>
      <c r="G2762" t="s">
        <v>36</v>
      </c>
      <c r="H2762" t="s">
        <v>49</v>
      </c>
      <c r="I2762" t="s">
        <v>27</v>
      </c>
      <c r="J2762" t="s">
        <v>7387</v>
      </c>
      <c r="K2762" t="s">
        <v>28</v>
      </c>
      <c r="L2762" t="s">
        <v>28</v>
      </c>
      <c r="M2762">
        <v>510</v>
      </c>
      <c r="N2762" t="s">
        <v>52</v>
      </c>
      <c r="O2762" t="s">
        <v>30</v>
      </c>
      <c r="P2762" t="s">
        <v>64</v>
      </c>
      <c r="Q2762">
        <v>3</v>
      </c>
      <c r="R2762" t="s">
        <v>37</v>
      </c>
      <c r="S2762">
        <v>1</v>
      </c>
      <c r="T2762" t="s">
        <v>6611</v>
      </c>
    </row>
    <row r="2763" spans="1:20" x14ac:dyDescent="0.3">
      <c r="A2763" t="s">
        <v>2890</v>
      </c>
      <c r="B2763" t="s">
        <v>6338</v>
      </c>
      <c r="C2763" t="s">
        <v>34</v>
      </c>
      <c r="D2763" t="s">
        <v>22</v>
      </c>
      <c r="E2763" t="s">
        <v>23</v>
      </c>
      <c r="F2763" t="s">
        <v>138</v>
      </c>
      <c r="G2763" t="s">
        <v>36</v>
      </c>
      <c r="H2763" t="s">
        <v>43</v>
      </c>
      <c r="I2763" t="s">
        <v>50</v>
      </c>
      <c r="J2763" t="s">
        <v>6338</v>
      </c>
      <c r="K2763" t="s">
        <v>7027</v>
      </c>
      <c r="L2763" t="s">
        <v>159</v>
      </c>
      <c r="M2763">
        <v>160</v>
      </c>
      <c r="N2763" t="s">
        <v>140</v>
      </c>
      <c r="O2763" t="s">
        <v>63</v>
      </c>
      <c r="P2763" t="s">
        <v>44</v>
      </c>
      <c r="Q2763" t="s">
        <v>95</v>
      </c>
      <c r="R2763" t="s">
        <v>28</v>
      </c>
      <c r="S2763">
        <v>0</v>
      </c>
      <c r="T2763" t="s">
        <v>6504</v>
      </c>
    </row>
    <row r="2764" spans="1:20" x14ac:dyDescent="0.3">
      <c r="A2764" t="s">
        <v>2891</v>
      </c>
      <c r="B2764" t="s">
        <v>6217</v>
      </c>
      <c r="C2764" t="s">
        <v>39</v>
      </c>
      <c r="D2764" t="s">
        <v>22</v>
      </c>
      <c r="E2764" t="s">
        <v>40</v>
      </c>
      <c r="F2764" t="s">
        <v>41</v>
      </c>
      <c r="G2764" t="s">
        <v>42</v>
      </c>
      <c r="H2764" t="s">
        <v>43</v>
      </c>
      <c r="I2764" t="s">
        <v>27</v>
      </c>
      <c r="J2764" t="s">
        <v>6217</v>
      </c>
      <c r="K2764" t="s">
        <v>28</v>
      </c>
      <c r="L2764" t="s">
        <v>28</v>
      </c>
      <c r="M2764">
        <v>710</v>
      </c>
      <c r="N2764" t="s">
        <v>52</v>
      </c>
      <c r="O2764" t="s">
        <v>63</v>
      </c>
      <c r="P2764" t="s">
        <v>31</v>
      </c>
      <c r="Q2764">
        <v>2</v>
      </c>
      <c r="R2764" t="s">
        <v>53</v>
      </c>
      <c r="S2764">
        <v>2</v>
      </c>
      <c r="T2764" t="s">
        <v>6298</v>
      </c>
    </row>
    <row r="2765" spans="1:20" x14ac:dyDescent="0.3">
      <c r="A2765" t="s">
        <v>2892</v>
      </c>
      <c r="B2765" t="s">
        <v>6475</v>
      </c>
      <c r="C2765" t="s">
        <v>46</v>
      </c>
      <c r="D2765" t="s">
        <v>22</v>
      </c>
      <c r="E2765" t="s">
        <v>40</v>
      </c>
      <c r="F2765" t="s">
        <v>101</v>
      </c>
      <c r="G2765" t="s">
        <v>48</v>
      </c>
      <c r="H2765" t="s">
        <v>26</v>
      </c>
      <c r="I2765" t="s">
        <v>27</v>
      </c>
      <c r="J2765" t="s">
        <v>6475</v>
      </c>
      <c r="K2765" t="s">
        <v>28</v>
      </c>
      <c r="L2765" t="s">
        <v>28</v>
      </c>
      <c r="M2765">
        <v>687</v>
      </c>
      <c r="N2765" t="s">
        <v>52</v>
      </c>
      <c r="O2765" t="s">
        <v>63</v>
      </c>
      <c r="P2765" t="s">
        <v>44</v>
      </c>
      <c r="Q2765">
        <v>3</v>
      </c>
      <c r="R2765" t="s">
        <v>37</v>
      </c>
      <c r="S2765">
        <v>2</v>
      </c>
      <c r="T2765" t="s">
        <v>6196</v>
      </c>
    </row>
    <row r="2766" spans="1:20" x14ac:dyDescent="0.3">
      <c r="A2766" t="s">
        <v>2893</v>
      </c>
      <c r="B2766" t="s">
        <v>6650</v>
      </c>
      <c r="C2766" t="s">
        <v>55</v>
      </c>
      <c r="D2766" t="s">
        <v>56</v>
      </c>
      <c r="E2766" t="s">
        <v>23</v>
      </c>
      <c r="F2766" t="s">
        <v>57</v>
      </c>
      <c r="G2766" t="s">
        <v>58</v>
      </c>
      <c r="H2766" t="s">
        <v>43</v>
      </c>
      <c r="I2766" t="s">
        <v>27</v>
      </c>
      <c r="J2766" t="s">
        <v>6650</v>
      </c>
      <c r="K2766" t="s">
        <v>28</v>
      </c>
      <c r="L2766" t="s">
        <v>28</v>
      </c>
      <c r="M2766">
        <v>202</v>
      </c>
      <c r="N2766" t="s">
        <v>29</v>
      </c>
      <c r="O2766" t="s">
        <v>63</v>
      </c>
      <c r="P2766" t="s">
        <v>64</v>
      </c>
      <c r="Q2766">
        <v>5</v>
      </c>
      <c r="R2766" t="s">
        <v>119</v>
      </c>
      <c r="S2766">
        <v>1</v>
      </c>
      <c r="T2766" t="s">
        <v>6296</v>
      </c>
    </row>
    <row r="2767" spans="1:20" x14ac:dyDescent="0.3">
      <c r="A2767" t="s">
        <v>2894</v>
      </c>
      <c r="B2767" t="s">
        <v>6734</v>
      </c>
      <c r="C2767" t="s">
        <v>60</v>
      </c>
      <c r="D2767" t="s">
        <v>56</v>
      </c>
      <c r="E2767" t="s">
        <v>40</v>
      </c>
      <c r="F2767" t="s">
        <v>307</v>
      </c>
      <c r="G2767" t="s">
        <v>62</v>
      </c>
      <c r="H2767" t="s">
        <v>110</v>
      </c>
      <c r="I2767" t="s">
        <v>27</v>
      </c>
      <c r="J2767" t="s">
        <v>6734</v>
      </c>
      <c r="K2767" t="s">
        <v>28</v>
      </c>
      <c r="L2767" t="s">
        <v>28</v>
      </c>
      <c r="M2767">
        <v>778</v>
      </c>
      <c r="N2767" t="s">
        <v>75</v>
      </c>
      <c r="O2767" t="s">
        <v>63</v>
      </c>
      <c r="P2767" t="s">
        <v>31</v>
      </c>
      <c r="Q2767">
        <v>2</v>
      </c>
      <c r="R2767" t="s">
        <v>53</v>
      </c>
      <c r="S2767">
        <v>2</v>
      </c>
      <c r="T2767" t="s">
        <v>6853</v>
      </c>
    </row>
    <row r="2768" spans="1:20" x14ac:dyDescent="0.3">
      <c r="A2768" t="s">
        <v>2895</v>
      </c>
      <c r="B2768" t="s">
        <v>7327</v>
      </c>
      <c r="C2768" t="s">
        <v>66</v>
      </c>
      <c r="D2768" t="s">
        <v>56</v>
      </c>
      <c r="E2768" t="s">
        <v>67</v>
      </c>
      <c r="F2768" t="s">
        <v>68</v>
      </c>
      <c r="G2768" t="s">
        <v>69</v>
      </c>
      <c r="H2768" t="s">
        <v>26</v>
      </c>
      <c r="I2768" t="s">
        <v>27</v>
      </c>
      <c r="J2768" t="s">
        <v>7327</v>
      </c>
      <c r="K2768" t="s">
        <v>28</v>
      </c>
      <c r="L2768" t="s">
        <v>28</v>
      </c>
      <c r="M2768">
        <v>325</v>
      </c>
      <c r="N2768" t="s">
        <v>122</v>
      </c>
      <c r="O2768" t="s">
        <v>63</v>
      </c>
      <c r="P2768" t="s">
        <v>133</v>
      </c>
      <c r="Q2768">
        <v>3</v>
      </c>
      <c r="R2768" t="s">
        <v>37</v>
      </c>
      <c r="S2768">
        <v>1</v>
      </c>
      <c r="T2768" t="s">
        <v>6187</v>
      </c>
    </row>
    <row r="2769" spans="1:20" x14ac:dyDescent="0.3">
      <c r="A2769" t="s">
        <v>2896</v>
      </c>
      <c r="B2769" t="s">
        <v>6510</v>
      </c>
      <c r="C2769" t="s">
        <v>71</v>
      </c>
      <c r="D2769" t="s">
        <v>72</v>
      </c>
      <c r="E2769" t="s">
        <v>23</v>
      </c>
      <c r="F2769" t="s">
        <v>150</v>
      </c>
      <c r="G2769" t="s">
        <v>74</v>
      </c>
      <c r="H2769" t="s">
        <v>26</v>
      </c>
      <c r="I2769" t="s">
        <v>27</v>
      </c>
      <c r="J2769" t="s">
        <v>6510</v>
      </c>
      <c r="K2769" t="s">
        <v>28</v>
      </c>
      <c r="L2769" t="s">
        <v>28</v>
      </c>
      <c r="M2769">
        <v>491</v>
      </c>
      <c r="N2769" t="s">
        <v>52</v>
      </c>
      <c r="O2769" t="s">
        <v>63</v>
      </c>
      <c r="P2769" t="s">
        <v>31</v>
      </c>
      <c r="Q2769">
        <v>3</v>
      </c>
      <c r="R2769" t="s">
        <v>37</v>
      </c>
      <c r="S2769">
        <v>1</v>
      </c>
      <c r="T2769" t="s">
        <v>6235</v>
      </c>
    </row>
    <row r="2770" spans="1:20" x14ac:dyDescent="0.3">
      <c r="A2770" t="s">
        <v>2897</v>
      </c>
      <c r="B2770" t="s">
        <v>6218</v>
      </c>
      <c r="C2770" t="s">
        <v>77</v>
      </c>
      <c r="D2770" t="s">
        <v>72</v>
      </c>
      <c r="E2770" t="s">
        <v>40</v>
      </c>
      <c r="F2770" t="s">
        <v>112</v>
      </c>
      <c r="G2770" t="s">
        <v>79</v>
      </c>
      <c r="H2770" t="s">
        <v>43</v>
      </c>
      <c r="I2770" t="s">
        <v>27</v>
      </c>
      <c r="J2770" t="s">
        <v>6218</v>
      </c>
      <c r="K2770" t="s">
        <v>28</v>
      </c>
      <c r="L2770" t="s">
        <v>28</v>
      </c>
      <c r="M2770">
        <v>504</v>
      </c>
      <c r="N2770" t="s">
        <v>52</v>
      </c>
      <c r="O2770" t="s">
        <v>63</v>
      </c>
      <c r="P2770" t="s">
        <v>31</v>
      </c>
      <c r="Q2770">
        <v>3</v>
      </c>
      <c r="R2770" t="s">
        <v>37</v>
      </c>
      <c r="S2770">
        <v>1</v>
      </c>
      <c r="T2770" t="s">
        <v>6393</v>
      </c>
    </row>
    <row r="2771" spans="1:20" x14ac:dyDescent="0.3">
      <c r="A2771" t="s">
        <v>2898</v>
      </c>
      <c r="B2771" t="s">
        <v>6990</v>
      </c>
      <c r="C2771" t="s">
        <v>81</v>
      </c>
      <c r="D2771" t="s">
        <v>72</v>
      </c>
      <c r="E2771" t="s">
        <v>23</v>
      </c>
      <c r="F2771" t="s">
        <v>93</v>
      </c>
      <c r="G2771" t="s">
        <v>94</v>
      </c>
      <c r="H2771" t="s">
        <v>26</v>
      </c>
      <c r="I2771" t="s">
        <v>27</v>
      </c>
      <c r="J2771" t="s">
        <v>6990</v>
      </c>
      <c r="K2771" t="s">
        <v>28</v>
      </c>
      <c r="L2771" t="s">
        <v>28</v>
      </c>
      <c r="M2771">
        <v>497</v>
      </c>
      <c r="N2771" t="s">
        <v>75</v>
      </c>
      <c r="O2771" t="s">
        <v>63</v>
      </c>
      <c r="P2771" t="s">
        <v>107</v>
      </c>
      <c r="Q2771">
        <v>4</v>
      </c>
      <c r="R2771" t="s">
        <v>32</v>
      </c>
      <c r="S2771">
        <v>1</v>
      </c>
      <c r="T2771" t="s">
        <v>6344</v>
      </c>
    </row>
    <row r="2772" spans="1:20" x14ac:dyDescent="0.3">
      <c r="A2772" t="s">
        <v>2899</v>
      </c>
      <c r="B2772" t="s">
        <v>7402</v>
      </c>
      <c r="C2772" t="s">
        <v>86</v>
      </c>
      <c r="D2772" t="s">
        <v>87</v>
      </c>
      <c r="E2772" t="s">
        <v>67</v>
      </c>
      <c r="F2772" t="s">
        <v>93</v>
      </c>
      <c r="G2772" t="s">
        <v>94</v>
      </c>
      <c r="H2772" t="s">
        <v>26</v>
      </c>
      <c r="I2772" t="s">
        <v>27</v>
      </c>
      <c r="J2772" t="s">
        <v>7402</v>
      </c>
      <c r="K2772" t="s">
        <v>28</v>
      </c>
      <c r="L2772" t="s">
        <v>28</v>
      </c>
      <c r="M2772">
        <v>958</v>
      </c>
      <c r="N2772" t="s">
        <v>75</v>
      </c>
      <c r="O2772" t="s">
        <v>63</v>
      </c>
      <c r="P2772" t="s">
        <v>64</v>
      </c>
      <c r="Q2772">
        <v>3</v>
      </c>
      <c r="R2772" t="s">
        <v>37</v>
      </c>
      <c r="S2772">
        <v>3</v>
      </c>
      <c r="T2772" t="s">
        <v>6720</v>
      </c>
    </row>
    <row r="2773" spans="1:20" x14ac:dyDescent="0.3">
      <c r="A2773" t="s">
        <v>2900</v>
      </c>
      <c r="B2773" t="s">
        <v>6490</v>
      </c>
      <c r="C2773" t="s">
        <v>91</v>
      </c>
      <c r="D2773" t="s">
        <v>87</v>
      </c>
      <c r="E2773" t="s">
        <v>92</v>
      </c>
      <c r="F2773" t="s">
        <v>114</v>
      </c>
      <c r="G2773" t="s">
        <v>94</v>
      </c>
      <c r="H2773" t="s">
        <v>43</v>
      </c>
      <c r="I2773" t="s">
        <v>50</v>
      </c>
      <c r="J2773" t="s">
        <v>6490</v>
      </c>
      <c r="K2773" t="s">
        <v>6787</v>
      </c>
      <c r="L2773" t="s">
        <v>51</v>
      </c>
      <c r="M2773">
        <v>857</v>
      </c>
      <c r="N2773" t="s">
        <v>75</v>
      </c>
      <c r="O2773" t="s">
        <v>63</v>
      </c>
      <c r="P2773" t="s">
        <v>31</v>
      </c>
      <c r="Q2773">
        <v>5</v>
      </c>
      <c r="R2773" t="s">
        <v>119</v>
      </c>
      <c r="S2773">
        <v>2</v>
      </c>
      <c r="T2773" t="s">
        <v>6667</v>
      </c>
    </row>
    <row r="2774" spans="1:20" x14ac:dyDescent="0.3">
      <c r="A2774" t="s">
        <v>2901</v>
      </c>
      <c r="B2774" t="s">
        <v>7392</v>
      </c>
      <c r="C2774" t="s">
        <v>21</v>
      </c>
      <c r="D2774" t="s">
        <v>22</v>
      </c>
      <c r="E2774" t="s">
        <v>23</v>
      </c>
      <c r="F2774" t="s">
        <v>24</v>
      </c>
      <c r="G2774" t="s">
        <v>25</v>
      </c>
      <c r="H2774" t="s">
        <v>26</v>
      </c>
      <c r="I2774" t="s">
        <v>50</v>
      </c>
      <c r="J2774" t="s">
        <v>7392</v>
      </c>
      <c r="K2774" t="s">
        <v>7074</v>
      </c>
      <c r="L2774" t="s">
        <v>51</v>
      </c>
      <c r="M2774">
        <v>422</v>
      </c>
      <c r="N2774" t="s">
        <v>75</v>
      </c>
      <c r="O2774" t="s">
        <v>63</v>
      </c>
      <c r="P2774" t="s">
        <v>133</v>
      </c>
      <c r="Q2774">
        <v>5</v>
      </c>
      <c r="R2774" t="s">
        <v>119</v>
      </c>
      <c r="S2774">
        <v>1</v>
      </c>
      <c r="T2774" t="s">
        <v>6687</v>
      </c>
    </row>
    <row r="2775" spans="1:20" x14ac:dyDescent="0.3">
      <c r="A2775" t="s">
        <v>2902</v>
      </c>
      <c r="B2775" t="s">
        <v>7218</v>
      </c>
      <c r="C2775" t="s">
        <v>34</v>
      </c>
      <c r="D2775" t="s">
        <v>22</v>
      </c>
      <c r="E2775" t="s">
        <v>23</v>
      </c>
      <c r="F2775" t="s">
        <v>35</v>
      </c>
      <c r="G2775" t="s">
        <v>36</v>
      </c>
      <c r="H2775" t="s">
        <v>26</v>
      </c>
      <c r="I2775" t="s">
        <v>27</v>
      </c>
      <c r="J2775" t="s">
        <v>7218</v>
      </c>
      <c r="K2775" t="s">
        <v>28</v>
      </c>
      <c r="L2775" t="s">
        <v>28</v>
      </c>
      <c r="M2775">
        <v>844</v>
      </c>
      <c r="N2775" t="s">
        <v>75</v>
      </c>
      <c r="O2775" t="s">
        <v>63</v>
      </c>
      <c r="P2775" t="s">
        <v>107</v>
      </c>
      <c r="Q2775">
        <v>2</v>
      </c>
      <c r="R2775" t="s">
        <v>53</v>
      </c>
      <c r="S2775">
        <v>2</v>
      </c>
      <c r="T2775" t="s">
        <v>6334</v>
      </c>
    </row>
    <row r="2776" spans="1:20" x14ac:dyDescent="0.3">
      <c r="A2776" t="s">
        <v>2903</v>
      </c>
      <c r="B2776" t="s">
        <v>7068</v>
      </c>
      <c r="C2776" t="s">
        <v>39</v>
      </c>
      <c r="D2776" t="s">
        <v>22</v>
      </c>
      <c r="E2776" t="s">
        <v>40</v>
      </c>
      <c r="F2776" t="s">
        <v>35</v>
      </c>
      <c r="G2776" t="s">
        <v>36</v>
      </c>
      <c r="H2776" t="s">
        <v>26</v>
      </c>
      <c r="I2776" t="s">
        <v>27</v>
      </c>
      <c r="J2776" t="s">
        <v>7068</v>
      </c>
      <c r="K2776" t="s">
        <v>28</v>
      </c>
      <c r="L2776" t="s">
        <v>28</v>
      </c>
      <c r="M2776">
        <v>787</v>
      </c>
      <c r="N2776" t="s">
        <v>29</v>
      </c>
      <c r="O2776" t="s">
        <v>63</v>
      </c>
      <c r="P2776" t="s">
        <v>107</v>
      </c>
      <c r="Q2776">
        <v>5</v>
      </c>
      <c r="R2776" t="s">
        <v>119</v>
      </c>
      <c r="S2776">
        <v>2</v>
      </c>
      <c r="T2776" t="s">
        <v>6457</v>
      </c>
    </row>
    <row r="2777" spans="1:20" x14ac:dyDescent="0.3">
      <c r="A2777" t="s">
        <v>2904</v>
      </c>
      <c r="B2777" t="s">
        <v>7403</v>
      </c>
      <c r="C2777" t="s">
        <v>46</v>
      </c>
      <c r="D2777" t="s">
        <v>22</v>
      </c>
      <c r="E2777" t="s">
        <v>40</v>
      </c>
      <c r="F2777" t="s">
        <v>292</v>
      </c>
      <c r="G2777" t="s">
        <v>48</v>
      </c>
      <c r="H2777" t="s">
        <v>110</v>
      </c>
      <c r="I2777" t="s">
        <v>27</v>
      </c>
      <c r="J2777" t="s">
        <v>7403</v>
      </c>
      <c r="K2777" t="s">
        <v>28</v>
      </c>
      <c r="L2777" t="s">
        <v>28</v>
      </c>
      <c r="M2777">
        <v>900</v>
      </c>
      <c r="N2777" t="s">
        <v>29</v>
      </c>
      <c r="O2777" t="s">
        <v>63</v>
      </c>
      <c r="P2777" t="s">
        <v>64</v>
      </c>
      <c r="Q2777">
        <v>3</v>
      </c>
      <c r="R2777" t="s">
        <v>37</v>
      </c>
      <c r="S2777">
        <v>2</v>
      </c>
      <c r="T2777" t="s">
        <v>7404</v>
      </c>
    </row>
    <row r="2778" spans="1:20" x14ac:dyDescent="0.3">
      <c r="A2778" t="s">
        <v>2905</v>
      </c>
      <c r="B2778" t="s">
        <v>6846</v>
      </c>
      <c r="C2778" t="s">
        <v>55</v>
      </c>
      <c r="D2778" t="s">
        <v>56</v>
      </c>
      <c r="E2778" t="s">
        <v>23</v>
      </c>
      <c r="F2778" t="s">
        <v>145</v>
      </c>
      <c r="G2778" t="s">
        <v>62</v>
      </c>
      <c r="H2778" t="s">
        <v>49</v>
      </c>
      <c r="I2778" t="s">
        <v>27</v>
      </c>
      <c r="J2778" t="s">
        <v>6846</v>
      </c>
      <c r="K2778" t="s">
        <v>28</v>
      </c>
      <c r="L2778" t="s">
        <v>28</v>
      </c>
      <c r="M2778">
        <v>112</v>
      </c>
      <c r="N2778" t="s">
        <v>122</v>
      </c>
      <c r="O2778" t="s">
        <v>63</v>
      </c>
      <c r="P2778" t="s">
        <v>107</v>
      </c>
      <c r="Q2778" t="s">
        <v>95</v>
      </c>
      <c r="R2778" t="s">
        <v>28</v>
      </c>
      <c r="S2778">
        <v>0</v>
      </c>
      <c r="T2778" t="s">
        <v>6975</v>
      </c>
    </row>
    <row r="2779" spans="1:20" x14ac:dyDescent="0.3">
      <c r="A2779" t="s">
        <v>2906</v>
      </c>
      <c r="B2779" t="s">
        <v>6640</v>
      </c>
      <c r="C2779" t="s">
        <v>60</v>
      </c>
      <c r="D2779" t="s">
        <v>56</v>
      </c>
      <c r="E2779" t="s">
        <v>40</v>
      </c>
      <c r="F2779" t="s">
        <v>104</v>
      </c>
      <c r="G2779" t="s">
        <v>62</v>
      </c>
      <c r="H2779" t="s">
        <v>43</v>
      </c>
      <c r="I2779" t="s">
        <v>50</v>
      </c>
      <c r="J2779" t="s">
        <v>6640</v>
      </c>
      <c r="K2779" t="s">
        <v>6271</v>
      </c>
      <c r="L2779" t="s">
        <v>51</v>
      </c>
      <c r="M2779">
        <v>220</v>
      </c>
      <c r="N2779" t="s">
        <v>122</v>
      </c>
      <c r="O2779" t="s">
        <v>63</v>
      </c>
      <c r="P2779" t="s">
        <v>31</v>
      </c>
      <c r="Q2779">
        <v>4</v>
      </c>
      <c r="R2779" t="s">
        <v>32</v>
      </c>
      <c r="S2779">
        <v>1</v>
      </c>
      <c r="T2779" t="s">
        <v>6298</v>
      </c>
    </row>
    <row r="2780" spans="1:20" x14ac:dyDescent="0.3">
      <c r="A2780" t="s">
        <v>2907</v>
      </c>
      <c r="B2780" t="s">
        <v>7234</v>
      </c>
      <c r="C2780" t="s">
        <v>66</v>
      </c>
      <c r="D2780" t="s">
        <v>56</v>
      </c>
      <c r="E2780" t="s">
        <v>67</v>
      </c>
      <c r="F2780" t="s">
        <v>193</v>
      </c>
      <c r="G2780" t="s">
        <v>69</v>
      </c>
      <c r="H2780" t="s">
        <v>43</v>
      </c>
      <c r="I2780" t="s">
        <v>50</v>
      </c>
      <c r="J2780" t="s">
        <v>7234</v>
      </c>
      <c r="K2780" t="s">
        <v>7084</v>
      </c>
      <c r="L2780" t="s">
        <v>51</v>
      </c>
      <c r="M2780">
        <v>152</v>
      </c>
      <c r="N2780" t="s">
        <v>29</v>
      </c>
      <c r="O2780" t="s">
        <v>63</v>
      </c>
      <c r="P2780" t="s">
        <v>107</v>
      </c>
      <c r="Q2780" t="s">
        <v>95</v>
      </c>
      <c r="R2780" t="s">
        <v>28</v>
      </c>
      <c r="S2780">
        <v>0</v>
      </c>
      <c r="T2780" t="s">
        <v>6316</v>
      </c>
    </row>
    <row r="2781" spans="1:20" x14ac:dyDescent="0.3">
      <c r="A2781" t="s">
        <v>2908</v>
      </c>
      <c r="B2781" t="s">
        <v>6527</v>
      </c>
      <c r="C2781" t="s">
        <v>71</v>
      </c>
      <c r="D2781" t="s">
        <v>72</v>
      </c>
      <c r="E2781" t="s">
        <v>23</v>
      </c>
      <c r="F2781" t="s">
        <v>129</v>
      </c>
      <c r="G2781" t="s">
        <v>74</v>
      </c>
      <c r="H2781" t="s">
        <v>43</v>
      </c>
      <c r="I2781" t="s">
        <v>27</v>
      </c>
      <c r="J2781" t="s">
        <v>6527</v>
      </c>
      <c r="K2781" t="s">
        <v>28</v>
      </c>
      <c r="L2781" t="s">
        <v>28</v>
      </c>
      <c r="M2781">
        <v>966</v>
      </c>
      <c r="N2781" t="s">
        <v>52</v>
      </c>
      <c r="O2781" t="s">
        <v>30</v>
      </c>
      <c r="P2781" t="s">
        <v>107</v>
      </c>
      <c r="Q2781">
        <v>5</v>
      </c>
      <c r="R2781" t="s">
        <v>119</v>
      </c>
      <c r="S2781">
        <v>3</v>
      </c>
      <c r="T2781" t="s">
        <v>6155</v>
      </c>
    </row>
    <row r="2782" spans="1:20" x14ac:dyDescent="0.3">
      <c r="A2782" t="s">
        <v>2909</v>
      </c>
      <c r="B2782" t="s">
        <v>6325</v>
      </c>
      <c r="C2782" t="s">
        <v>77</v>
      </c>
      <c r="D2782" t="s">
        <v>72</v>
      </c>
      <c r="E2782" t="s">
        <v>40</v>
      </c>
      <c r="F2782" t="s">
        <v>93</v>
      </c>
      <c r="G2782" t="s">
        <v>94</v>
      </c>
      <c r="H2782" t="s">
        <v>26</v>
      </c>
      <c r="I2782" t="s">
        <v>27</v>
      </c>
      <c r="J2782" t="s">
        <v>6325</v>
      </c>
      <c r="K2782" t="s">
        <v>28</v>
      </c>
      <c r="L2782" t="s">
        <v>28</v>
      </c>
      <c r="M2782">
        <v>953</v>
      </c>
      <c r="N2782" t="s">
        <v>52</v>
      </c>
      <c r="O2782" t="s">
        <v>30</v>
      </c>
      <c r="P2782" t="s">
        <v>31</v>
      </c>
      <c r="Q2782">
        <v>5</v>
      </c>
      <c r="R2782" t="s">
        <v>119</v>
      </c>
      <c r="S2782">
        <v>3</v>
      </c>
      <c r="T2782" t="s">
        <v>6241</v>
      </c>
    </row>
    <row r="2783" spans="1:20" x14ac:dyDescent="0.3">
      <c r="A2783" t="s">
        <v>2910</v>
      </c>
      <c r="B2783" t="s">
        <v>7348</v>
      </c>
      <c r="C2783" t="s">
        <v>81</v>
      </c>
      <c r="D2783" t="s">
        <v>72</v>
      </c>
      <c r="E2783" t="s">
        <v>23</v>
      </c>
      <c r="F2783" t="s">
        <v>223</v>
      </c>
      <c r="G2783" t="s">
        <v>83</v>
      </c>
      <c r="H2783" t="s">
        <v>49</v>
      </c>
      <c r="I2783" t="s">
        <v>27</v>
      </c>
      <c r="J2783" t="s">
        <v>7348</v>
      </c>
      <c r="K2783" t="s">
        <v>28</v>
      </c>
      <c r="L2783" t="s">
        <v>28</v>
      </c>
      <c r="M2783">
        <v>888</v>
      </c>
      <c r="N2783" t="s">
        <v>29</v>
      </c>
      <c r="O2783" t="s">
        <v>63</v>
      </c>
      <c r="P2783" t="s">
        <v>107</v>
      </c>
      <c r="Q2783">
        <v>4</v>
      </c>
      <c r="R2783" t="s">
        <v>32</v>
      </c>
      <c r="S2783">
        <v>2</v>
      </c>
      <c r="T2783" t="s">
        <v>6525</v>
      </c>
    </row>
    <row r="2784" spans="1:20" x14ac:dyDescent="0.3">
      <c r="A2784" t="s">
        <v>2911</v>
      </c>
      <c r="B2784" t="s">
        <v>6408</v>
      </c>
      <c r="C2784" t="s">
        <v>86</v>
      </c>
      <c r="D2784" t="s">
        <v>87</v>
      </c>
      <c r="E2784" t="s">
        <v>67</v>
      </c>
      <c r="F2784" t="s">
        <v>325</v>
      </c>
      <c r="G2784" t="s">
        <v>89</v>
      </c>
      <c r="H2784" t="s">
        <v>110</v>
      </c>
      <c r="I2784" t="s">
        <v>27</v>
      </c>
      <c r="J2784" t="s">
        <v>6408</v>
      </c>
      <c r="K2784" t="s">
        <v>28</v>
      </c>
      <c r="L2784" t="s">
        <v>28</v>
      </c>
      <c r="M2784">
        <v>1052</v>
      </c>
      <c r="N2784" t="s">
        <v>29</v>
      </c>
      <c r="O2784" t="s">
        <v>43</v>
      </c>
      <c r="P2784" t="s">
        <v>64</v>
      </c>
      <c r="Q2784">
        <v>5</v>
      </c>
      <c r="R2784" t="s">
        <v>119</v>
      </c>
      <c r="S2784">
        <v>3</v>
      </c>
      <c r="T2784" t="s">
        <v>6193</v>
      </c>
    </row>
    <row r="2785" spans="1:20" x14ac:dyDescent="0.3">
      <c r="A2785" t="s">
        <v>2912</v>
      </c>
      <c r="B2785" t="s">
        <v>6963</v>
      </c>
      <c r="C2785" t="s">
        <v>91</v>
      </c>
      <c r="D2785" t="s">
        <v>87</v>
      </c>
      <c r="E2785" t="s">
        <v>92</v>
      </c>
      <c r="F2785" t="s">
        <v>152</v>
      </c>
      <c r="G2785" t="s">
        <v>94</v>
      </c>
      <c r="H2785" t="s">
        <v>49</v>
      </c>
      <c r="I2785" t="s">
        <v>27</v>
      </c>
      <c r="J2785" t="s">
        <v>6963</v>
      </c>
      <c r="K2785" t="s">
        <v>28</v>
      </c>
      <c r="L2785" t="s">
        <v>28</v>
      </c>
      <c r="M2785">
        <v>628</v>
      </c>
      <c r="N2785" t="s">
        <v>29</v>
      </c>
      <c r="O2785" t="s">
        <v>63</v>
      </c>
      <c r="P2785" t="s">
        <v>64</v>
      </c>
      <c r="Q2785">
        <v>3</v>
      </c>
      <c r="R2785" t="s">
        <v>37</v>
      </c>
      <c r="S2785">
        <v>2</v>
      </c>
      <c r="T2785" t="s">
        <v>6611</v>
      </c>
    </row>
    <row r="2786" spans="1:20" x14ac:dyDescent="0.3">
      <c r="A2786" t="s">
        <v>2913</v>
      </c>
      <c r="B2786" t="s">
        <v>7267</v>
      </c>
      <c r="C2786" t="s">
        <v>21</v>
      </c>
      <c r="D2786" t="s">
        <v>22</v>
      </c>
      <c r="E2786" t="s">
        <v>23</v>
      </c>
      <c r="F2786" t="s">
        <v>24</v>
      </c>
      <c r="G2786" t="s">
        <v>25</v>
      </c>
      <c r="H2786" t="s">
        <v>26</v>
      </c>
      <c r="I2786" t="s">
        <v>50</v>
      </c>
      <c r="J2786" t="s">
        <v>7267</v>
      </c>
      <c r="K2786" t="s">
        <v>7253</v>
      </c>
      <c r="L2786" t="s">
        <v>51</v>
      </c>
      <c r="M2786">
        <v>952</v>
      </c>
      <c r="N2786" t="s">
        <v>122</v>
      </c>
      <c r="O2786" t="s">
        <v>63</v>
      </c>
      <c r="P2786" t="s">
        <v>31</v>
      </c>
      <c r="Q2786">
        <v>3</v>
      </c>
      <c r="R2786" t="s">
        <v>37</v>
      </c>
      <c r="S2786">
        <v>3</v>
      </c>
      <c r="T2786" t="s">
        <v>6574</v>
      </c>
    </row>
    <row r="2787" spans="1:20" x14ac:dyDescent="0.3">
      <c r="A2787" t="s">
        <v>2914</v>
      </c>
      <c r="B2787" t="s">
        <v>6390</v>
      </c>
      <c r="C2787" t="s">
        <v>34</v>
      </c>
      <c r="D2787" t="s">
        <v>22</v>
      </c>
      <c r="E2787" t="s">
        <v>23</v>
      </c>
      <c r="F2787" t="s">
        <v>138</v>
      </c>
      <c r="G2787" t="s">
        <v>36</v>
      </c>
      <c r="H2787" t="s">
        <v>43</v>
      </c>
      <c r="I2787" t="s">
        <v>50</v>
      </c>
      <c r="J2787" t="s">
        <v>6390</v>
      </c>
      <c r="K2787" t="s">
        <v>7400</v>
      </c>
      <c r="L2787" t="s">
        <v>51</v>
      </c>
      <c r="M2787">
        <v>562</v>
      </c>
      <c r="N2787" t="s">
        <v>75</v>
      </c>
      <c r="O2787" t="s">
        <v>43</v>
      </c>
      <c r="P2787" t="s">
        <v>64</v>
      </c>
      <c r="Q2787">
        <v>3</v>
      </c>
      <c r="R2787" t="s">
        <v>37</v>
      </c>
      <c r="S2787">
        <v>2</v>
      </c>
      <c r="T2787" t="s">
        <v>6316</v>
      </c>
    </row>
    <row r="2788" spans="1:20" x14ac:dyDescent="0.3">
      <c r="A2788" t="s">
        <v>2915</v>
      </c>
      <c r="B2788" t="s">
        <v>6608</v>
      </c>
      <c r="C2788" t="s">
        <v>39</v>
      </c>
      <c r="D2788" t="s">
        <v>22</v>
      </c>
      <c r="E2788" t="s">
        <v>40</v>
      </c>
      <c r="F2788" t="s">
        <v>41</v>
      </c>
      <c r="G2788" t="s">
        <v>42</v>
      </c>
      <c r="H2788" t="s">
        <v>43</v>
      </c>
      <c r="I2788" t="s">
        <v>27</v>
      </c>
      <c r="J2788" t="s">
        <v>6608</v>
      </c>
      <c r="K2788" t="s">
        <v>28</v>
      </c>
      <c r="L2788" t="s">
        <v>28</v>
      </c>
      <c r="M2788">
        <v>195</v>
      </c>
      <c r="N2788" t="s">
        <v>29</v>
      </c>
      <c r="O2788" t="s">
        <v>43</v>
      </c>
      <c r="P2788" t="s">
        <v>64</v>
      </c>
      <c r="Q2788">
        <v>4</v>
      </c>
      <c r="R2788" t="s">
        <v>32</v>
      </c>
      <c r="S2788">
        <v>1</v>
      </c>
      <c r="T2788" t="s">
        <v>6432</v>
      </c>
    </row>
    <row r="2789" spans="1:20" x14ac:dyDescent="0.3">
      <c r="A2789" t="s">
        <v>2916</v>
      </c>
      <c r="B2789" t="s">
        <v>7062</v>
      </c>
      <c r="C2789" t="s">
        <v>46</v>
      </c>
      <c r="D2789" t="s">
        <v>22</v>
      </c>
      <c r="E2789" t="s">
        <v>40</v>
      </c>
      <c r="F2789" t="s">
        <v>47</v>
      </c>
      <c r="G2789" t="s">
        <v>48</v>
      </c>
      <c r="H2789" t="s">
        <v>49</v>
      </c>
      <c r="I2789" t="s">
        <v>50</v>
      </c>
      <c r="J2789" t="s">
        <v>7062</v>
      </c>
      <c r="K2789" t="s">
        <v>6510</v>
      </c>
      <c r="L2789" t="s">
        <v>51</v>
      </c>
      <c r="M2789">
        <v>220</v>
      </c>
      <c r="N2789" t="s">
        <v>52</v>
      </c>
      <c r="O2789" t="s">
        <v>30</v>
      </c>
      <c r="P2789" t="s">
        <v>31</v>
      </c>
      <c r="Q2789">
        <v>3</v>
      </c>
      <c r="R2789" t="s">
        <v>37</v>
      </c>
      <c r="S2789">
        <v>1</v>
      </c>
      <c r="T2789" t="s">
        <v>7083</v>
      </c>
    </row>
    <row r="2790" spans="1:20" x14ac:dyDescent="0.3">
      <c r="A2790" t="s">
        <v>2917</v>
      </c>
      <c r="B2790" t="s">
        <v>6735</v>
      </c>
      <c r="C2790" t="s">
        <v>55</v>
      </c>
      <c r="D2790" t="s">
        <v>56</v>
      </c>
      <c r="E2790" t="s">
        <v>23</v>
      </c>
      <c r="F2790" t="s">
        <v>104</v>
      </c>
      <c r="G2790" t="s">
        <v>62</v>
      </c>
      <c r="H2790" t="s">
        <v>43</v>
      </c>
      <c r="I2790" t="s">
        <v>50</v>
      </c>
      <c r="J2790" t="s">
        <v>6735</v>
      </c>
      <c r="K2790" t="s">
        <v>7105</v>
      </c>
      <c r="L2790" t="s">
        <v>51</v>
      </c>
      <c r="M2790">
        <v>228</v>
      </c>
      <c r="N2790" t="s">
        <v>29</v>
      </c>
      <c r="O2790" t="s">
        <v>63</v>
      </c>
      <c r="P2790" t="s">
        <v>31</v>
      </c>
      <c r="Q2790">
        <v>3</v>
      </c>
      <c r="R2790" t="s">
        <v>37</v>
      </c>
      <c r="S2790">
        <v>1</v>
      </c>
      <c r="T2790" t="s">
        <v>6196</v>
      </c>
    </row>
    <row r="2791" spans="1:20" x14ac:dyDescent="0.3">
      <c r="A2791" t="s">
        <v>2918</v>
      </c>
      <c r="B2791" t="s">
        <v>6779</v>
      </c>
      <c r="C2791" t="s">
        <v>60</v>
      </c>
      <c r="D2791" t="s">
        <v>56</v>
      </c>
      <c r="E2791" t="s">
        <v>40</v>
      </c>
      <c r="F2791" t="s">
        <v>61</v>
      </c>
      <c r="G2791" t="s">
        <v>62</v>
      </c>
      <c r="H2791" t="s">
        <v>26</v>
      </c>
      <c r="I2791" t="s">
        <v>27</v>
      </c>
      <c r="J2791" t="s">
        <v>6779</v>
      </c>
      <c r="K2791" t="s">
        <v>28</v>
      </c>
      <c r="L2791" t="s">
        <v>28</v>
      </c>
      <c r="M2791">
        <v>219</v>
      </c>
      <c r="N2791" t="s">
        <v>52</v>
      </c>
      <c r="O2791" t="s">
        <v>63</v>
      </c>
      <c r="P2791" t="s">
        <v>64</v>
      </c>
      <c r="Q2791">
        <v>2</v>
      </c>
      <c r="R2791" t="s">
        <v>53</v>
      </c>
      <c r="S2791">
        <v>1</v>
      </c>
      <c r="T2791" t="s">
        <v>6285</v>
      </c>
    </row>
    <row r="2792" spans="1:20" x14ac:dyDescent="0.3">
      <c r="A2792" t="s">
        <v>2919</v>
      </c>
      <c r="B2792" t="s">
        <v>7247</v>
      </c>
      <c r="C2792" t="s">
        <v>66</v>
      </c>
      <c r="D2792" t="s">
        <v>56</v>
      </c>
      <c r="E2792" t="s">
        <v>67</v>
      </c>
      <c r="F2792" t="s">
        <v>588</v>
      </c>
      <c r="G2792" t="s">
        <v>69</v>
      </c>
      <c r="H2792" t="s">
        <v>110</v>
      </c>
      <c r="I2792" t="s">
        <v>27</v>
      </c>
      <c r="J2792" t="s">
        <v>7247</v>
      </c>
      <c r="K2792" t="s">
        <v>28</v>
      </c>
      <c r="L2792" t="s">
        <v>28</v>
      </c>
      <c r="M2792">
        <v>554</v>
      </c>
      <c r="N2792" t="s">
        <v>75</v>
      </c>
      <c r="O2792" t="s">
        <v>63</v>
      </c>
      <c r="P2792" t="s">
        <v>107</v>
      </c>
      <c r="Q2792">
        <v>3</v>
      </c>
      <c r="R2792" t="s">
        <v>37</v>
      </c>
      <c r="S2792">
        <v>2</v>
      </c>
      <c r="T2792" t="s">
        <v>7065</v>
      </c>
    </row>
    <row r="2793" spans="1:20" x14ac:dyDescent="0.3">
      <c r="A2793" t="s">
        <v>2920</v>
      </c>
      <c r="B2793" t="s">
        <v>7405</v>
      </c>
      <c r="C2793" t="s">
        <v>71</v>
      </c>
      <c r="D2793" t="s">
        <v>72</v>
      </c>
      <c r="E2793" t="s">
        <v>23</v>
      </c>
      <c r="F2793" t="s">
        <v>109</v>
      </c>
      <c r="G2793" t="s">
        <v>36</v>
      </c>
      <c r="H2793" t="s">
        <v>110</v>
      </c>
      <c r="I2793" t="s">
        <v>27</v>
      </c>
      <c r="J2793" t="s">
        <v>7405</v>
      </c>
      <c r="K2793" t="s">
        <v>28</v>
      </c>
      <c r="L2793" t="s">
        <v>28</v>
      </c>
      <c r="M2793">
        <v>382</v>
      </c>
      <c r="N2793" t="s">
        <v>29</v>
      </c>
      <c r="O2793" t="s">
        <v>63</v>
      </c>
      <c r="P2793" t="s">
        <v>64</v>
      </c>
      <c r="Q2793">
        <v>3</v>
      </c>
      <c r="R2793" t="s">
        <v>37</v>
      </c>
      <c r="S2793">
        <v>1</v>
      </c>
      <c r="T2793" t="s">
        <v>6595</v>
      </c>
    </row>
    <row r="2794" spans="1:20" x14ac:dyDescent="0.3">
      <c r="A2794" t="s">
        <v>2921</v>
      </c>
      <c r="B2794" t="s">
        <v>7287</v>
      </c>
      <c r="C2794" t="s">
        <v>77</v>
      </c>
      <c r="D2794" t="s">
        <v>72</v>
      </c>
      <c r="E2794" t="s">
        <v>40</v>
      </c>
      <c r="F2794" t="s">
        <v>78</v>
      </c>
      <c r="G2794" t="s">
        <v>79</v>
      </c>
      <c r="H2794" t="s">
        <v>49</v>
      </c>
      <c r="I2794" t="s">
        <v>50</v>
      </c>
      <c r="J2794" t="s">
        <v>7287</v>
      </c>
      <c r="K2794" t="s">
        <v>6947</v>
      </c>
      <c r="L2794" t="s">
        <v>84</v>
      </c>
      <c r="M2794">
        <v>912</v>
      </c>
      <c r="N2794" t="s">
        <v>75</v>
      </c>
      <c r="O2794" t="s">
        <v>63</v>
      </c>
      <c r="P2794" t="s">
        <v>107</v>
      </c>
      <c r="Q2794">
        <v>4</v>
      </c>
      <c r="R2794" t="s">
        <v>32</v>
      </c>
      <c r="S2794">
        <v>3</v>
      </c>
      <c r="T2794" t="s">
        <v>6699</v>
      </c>
    </row>
    <row r="2795" spans="1:20" x14ac:dyDescent="0.3">
      <c r="A2795" t="s">
        <v>2922</v>
      </c>
      <c r="B2795" t="s">
        <v>7073</v>
      </c>
      <c r="C2795" t="s">
        <v>81</v>
      </c>
      <c r="D2795" t="s">
        <v>72</v>
      </c>
      <c r="E2795" t="s">
        <v>23</v>
      </c>
      <c r="F2795" t="s">
        <v>152</v>
      </c>
      <c r="G2795" t="s">
        <v>94</v>
      </c>
      <c r="H2795" t="s">
        <v>49</v>
      </c>
      <c r="I2795" t="s">
        <v>27</v>
      </c>
      <c r="J2795" t="s">
        <v>7073</v>
      </c>
      <c r="K2795" t="s">
        <v>28</v>
      </c>
      <c r="L2795" t="s">
        <v>28</v>
      </c>
      <c r="M2795">
        <v>533</v>
      </c>
      <c r="N2795" t="s">
        <v>29</v>
      </c>
      <c r="O2795" t="s">
        <v>30</v>
      </c>
      <c r="P2795" t="s">
        <v>133</v>
      </c>
      <c r="Q2795">
        <v>5</v>
      </c>
      <c r="R2795" t="s">
        <v>119</v>
      </c>
      <c r="S2795">
        <v>1</v>
      </c>
      <c r="T2795" t="s">
        <v>6566</v>
      </c>
    </row>
    <row r="2796" spans="1:20" x14ac:dyDescent="0.3">
      <c r="A2796" t="s">
        <v>2923</v>
      </c>
      <c r="B2796" t="s">
        <v>6883</v>
      </c>
      <c r="C2796" t="s">
        <v>86</v>
      </c>
      <c r="D2796" t="s">
        <v>87</v>
      </c>
      <c r="E2796" t="s">
        <v>67</v>
      </c>
      <c r="F2796" t="s">
        <v>114</v>
      </c>
      <c r="G2796" t="s">
        <v>94</v>
      </c>
      <c r="H2796" t="s">
        <v>43</v>
      </c>
      <c r="I2796" t="s">
        <v>27</v>
      </c>
      <c r="J2796" t="s">
        <v>6883</v>
      </c>
      <c r="K2796" t="s">
        <v>28</v>
      </c>
      <c r="L2796" t="s">
        <v>28</v>
      </c>
      <c r="M2796">
        <v>312</v>
      </c>
      <c r="N2796" t="s">
        <v>75</v>
      </c>
      <c r="O2796" t="s">
        <v>43</v>
      </c>
      <c r="P2796" t="s">
        <v>64</v>
      </c>
      <c r="Q2796">
        <v>3</v>
      </c>
      <c r="R2796" t="s">
        <v>37</v>
      </c>
      <c r="S2796">
        <v>1</v>
      </c>
      <c r="T2796" t="s">
        <v>6202</v>
      </c>
    </row>
    <row r="2797" spans="1:20" x14ac:dyDescent="0.3">
      <c r="A2797" t="s">
        <v>2924</v>
      </c>
      <c r="B2797" t="s">
        <v>6604</v>
      </c>
      <c r="C2797" t="s">
        <v>91</v>
      </c>
      <c r="D2797" t="s">
        <v>87</v>
      </c>
      <c r="E2797" t="s">
        <v>92</v>
      </c>
      <c r="F2797" t="s">
        <v>114</v>
      </c>
      <c r="G2797" t="s">
        <v>94</v>
      </c>
      <c r="H2797" t="s">
        <v>43</v>
      </c>
      <c r="I2797" t="s">
        <v>27</v>
      </c>
      <c r="J2797" t="s">
        <v>6604</v>
      </c>
      <c r="K2797" t="s">
        <v>28</v>
      </c>
      <c r="L2797" t="s">
        <v>28</v>
      </c>
      <c r="M2797">
        <v>903</v>
      </c>
      <c r="N2797" t="s">
        <v>29</v>
      </c>
      <c r="O2797" t="s">
        <v>105</v>
      </c>
      <c r="P2797" t="s">
        <v>64</v>
      </c>
      <c r="Q2797">
        <v>3</v>
      </c>
      <c r="R2797" t="s">
        <v>37</v>
      </c>
      <c r="S2797">
        <v>2</v>
      </c>
      <c r="T2797" t="s">
        <v>6516</v>
      </c>
    </row>
    <row r="2798" spans="1:20" x14ac:dyDescent="0.3">
      <c r="A2798" t="s">
        <v>2925</v>
      </c>
      <c r="B2798" t="s">
        <v>6973</v>
      </c>
      <c r="C2798" t="s">
        <v>21</v>
      </c>
      <c r="D2798" t="s">
        <v>22</v>
      </c>
      <c r="E2798" t="s">
        <v>23</v>
      </c>
      <c r="F2798" t="s">
        <v>121</v>
      </c>
      <c r="G2798" t="s">
        <v>25</v>
      </c>
      <c r="H2798" t="s">
        <v>49</v>
      </c>
      <c r="I2798" t="s">
        <v>27</v>
      </c>
      <c r="J2798" t="s">
        <v>6973</v>
      </c>
      <c r="K2798" t="s">
        <v>28</v>
      </c>
      <c r="L2798" t="s">
        <v>28</v>
      </c>
      <c r="M2798">
        <v>423</v>
      </c>
      <c r="N2798" t="s">
        <v>29</v>
      </c>
      <c r="O2798" t="s">
        <v>63</v>
      </c>
      <c r="P2798" t="s">
        <v>31</v>
      </c>
      <c r="Q2798">
        <v>3</v>
      </c>
      <c r="R2798" t="s">
        <v>37</v>
      </c>
      <c r="S2798">
        <v>1</v>
      </c>
      <c r="T2798" t="s">
        <v>6182</v>
      </c>
    </row>
    <row r="2799" spans="1:20" x14ac:dyDescent="0.3">
      <c r="A2799" t="s">
        <v>2926</v>
      </c>
      <c r="B2799" t="s">
        <v>6425</v>
      </c>
      <c r="C2799" t="s">
        <v>34</v>
      </c>
      <c r="D2799" t="s">
        <v>22</v>
      </c>
      <c r="E2799" t="s">
        <v>23</v>
      </c>
      <c r="F2799" t="s">
        <v>99</v>
      </c>
      <c r="G2799" t="s">
        <v>36</v>
      </c>
      <c r="H2799" t="s">
        <v>49</v>
      </c>
      <c r="I2799" t="s">
        <v>27</v>
      </c>
      <c r="J2799" t="s">
        <v>6425</v>
      </c>
      <c r="K2799" t="s">
        <v>28</v>
      </c>
      <c r="L2799" t="s">
        <v>28</v>
      </c>
      <c r="M2799">
        <v>744</v>
      </c>
      <c r="N2799" t="s">
        <v>29</v>
      </c>
      <c r="O2799" t="s">
        <v>105</v>
      </c>
      <c r="P2799" t="s">
        <v>64</v>
      </c>
      <c r="Q2799">
        <v>3</v>
      </c>
      <c r="R2799" t="s">
        <v>37</v>
      </c>
      <c r="S2799">
        <v>2</v>
      </c>
      <c r="T2799" t="s">
        <v>6216</v>
      </c>
    </row>
    <row r="2800" spans="1:20" x14ac:dyDescent="0.3">
      <c r="A2800" t="s">
        <v>2927</v>
      </c>
      <c r="B2800" t="s">
        <v>7338</v>
      </c>
      <c r="C2800" t="s">
        <v>39</v>
      </c>
      <c r="D2800" t="s">
        <v>22</v>
      </c>
      <c r="E2800" t="s">
        <v>40</v>
      </c>
      <c r="F2800" t="s">
        <v>215</v>
      </c>
      <c r="G2800" t="s">
        <v>42</v>
      </c>
      <c r="H2800" t="s">
        <v>49</v>
      </c>
      <c r="I2800" t="s">
        <v>27</v>
      </c>
      <c r="J2800" t="s">
        <v>7338</v>
      </c>
      <c r="K2800" t="s">
        <v>28</v>
      </c>
      <c r="L2800" t="s">
        <v>28</v>
      </c>
      <c r="M2800">
        <v>563</v>
      </c>
      <c r="N2800" t="s">
        <v>52</v>
      </c>
      <c r="O2800" t="s">
        <v>170</v>
      </c>
      <c r="P2800" t="s">
        <v>107</v>
      </c>
      <c r="Q2800">
        <v>3</v>
      </c>
      <c r="R2800" t="s">
        <v>37</v>
      </c>
      <c r="S2800">
        <v>2</v>
      </c>
      <c r="T2800" t="s">
        <v>6938</v>
      </c>
    </row>
    <row r="2801" spans="1:20" x14ac:dyDescent="0.3">
      <c r="A2801" t="s">
        <v>2928</v>
      </c>
      <c r="B2801" t="s">
        <v>6696</v>
      </c>
      <c r="C2801" t="s">
        <v>46</v>
      </c>
      <c r="D2801" t="s">
        <v>22</v>
      </c>
      <c r="E2801" t="s">
        <v>40</v>
      </c>
      <c r="F2801" t="s">
        <v>47</v>
      </c>
      <c r="G2801" t="s">
        <v>48</v>
      </c>
      <c r="H2801" t="s">
        <v>49</v>
      </c>
      <c r="I2801" t="s">
        <v>27</v>
      </c>
      <c r="J2801" t="s">
        <v>6696</v>
      </c>
      <c r="K2801" t="s">
        <v>28</v>
      </c>
      <c r="L2801" t="s">
        <v>28</v>
      </c>
      <c r="M2801">
        <v>498</v>
      </c>
      <c r="N2801" t="s">
        <v>52</v>
      </c>
      <c r="O2801" t="s">
        <v>30</v>
      </c>
      <c r="P2801" t="s">
        <v>64</v>
      </c>
      <c r="Q2801">
        <v>4</v>
      </c>
      <c r="R2801" t="s">
        <v>32</v>
      </c>
      <c r="S2801">
        <v>1</v>
      </c>
      <c r="T2801" t="s">
        <v>6385</v>
      </c>
    </row>
    <row r="2802" spans="1:20" x14ac:dyDescent="0.3">
      <c r="A2802" t="s">
        <v>2929</v>
      </c>
      <c r="B2802" t="s">
        <v>7345</v>
      </c>
      <c r="C2802" t="s">
        <v>55</v>
      </c>
      <c r="D2802" t="s">
        <v>56</v>
      </c>
      <c r="E2802" t="s">
        <v>23</v>
      </c>
      <c r="F2802" t="s">
        <v>147</v>
      </c>
      <c r="G2802" t="s">
        <v>58</v>
      </c>
      <c r="H2802" t="s">
        <v>26</v>
      </c>
      <c r="I2802" t="s">
        <v>27</v>
      </c>
      <c r="J2802" t="s">
        <v>7345</v>
      </c>
      <c r="K2802" t="s">
        <v>28</v>
      </c>
      <c r="L2802" t="s">
        <v>28</v>
      </c>
      <c r="M2802">
        <v>1094</v>
      </c>
      <c r="N2802" t="s">
        <v>52</v>
      </c>
      <c r="O2802" t="s">
        <v>30</v>
      </c>
      <c r="P2802" t="s">
        <v>31</v>
      </c>
      <c r="Q2802">
        <v>3</v>
      </c>
      <c r="R2802" t="s">
        <v>37</v>
      </c>
      <c r="S2802">
        <v>3</v>
      </c>
      <c r="T2802" t="s">
        <v>6381</v>
      </c>
    </row>
    <row r="2803" spans="1:20" x14ac:dyDescent="0.3">
      <c r="A2803" t="s">
        <v>2930</v>
      </c>
      <c r="B2803" t="s">
        <v>7152</v>
      </c>
      <c r="C2803" t="s">
        <v>60</v>
      </c>
      <c r="D2803" t="s">
        <v>56</v>
      </c>
      <c r="E2803" t="s">
        <v>40</v>
      </c>
      <c r="F2803" t="s">
        <v>145</v>
      </c>
      <c r="G2803" t="s">
        <v>62</v>
      </c>
      <c r="H2803" t="s">
        <v>49</v>
      </c>
      <c r="I2803" t="s">
        <v>27</v>
      </c>
      <c r="J2803" t="s">
        <v>7152</v>
      </c>
      <c r="K2803" t="s">
        <v>28</v>
      </c>
      <c r="L2803" t="s">
        <v>28</v>
      </c>
      <c r="M2803">
        <v>1084</v>
      </c>
      <c r="N2803" t="s">
        <v>75</v>
      </c>
      <c r="O2803" t="s">
        <v>63</v>
      </c>
      <c r="P2803" t="s">
        <v>107</v>
      </c>
      <c r="Q2803">
        <v>3</v>
      </c>
      <c r="R2803" t="s">
        <v>37</v>
      </c>
      <c r="S2803">
        <v>3</v>
      </c>
      <c r="T2803" t="s">
        <v>6387</v>
      </c>
    </row>
    <row r="2804" spans="1:20" x14ac:dyDescent="0.3">
      <c r="A2804" t="s">
        <v>2931</v>
      </c>
      <c r="B2804" t="s">
        <v>6329</v>
      </c>
      <c r="C2804" t="s">
        <v>66</v>
      </c>
      <c r="D2804" t="s">
        <v>56</v>
      </c>
      <c r="E2804" t="s">
        <v>67</v>
      </c>
      <c r="F2804" t="s">
        <v>358</v>
      </c>
      <c r="G2804" t="s">
        <v>69</v>
      </c>
      <c r="H2804" t="s">
        <v>49</v>
      </c>
      <c r="I2804" t="s">
        <v>27</v>
      </c>
      <c r="J2804" t="s">
        <v>6329</v>
      </c>
      <c r="K2804" t="s">
        <v>28</v>
      </c>
      <c r="L2804" t="s">
        <v>28</v>
      </c>
      <c r="M2804">
        <v>591</v>
      </c>
      <c r="N2804" t="s">
        <v>52</v>
      </c>
      <c r="O2804" t="s">
        <v>170</v>
      </c>
      <c r="P2804" t="s">
        <v>31</v>
      </c>
      <c r="Q2804">
        <v>2</v>
      </c>
      <c r="R2804" t="s">
        <v>53</v>
      </c>
      <c r="S2804">
        <v>2</v>
      </c>
      <c r="T2804" t="s">
        <v>6571</v>
      </c>
    </row>
    <row r="2805" spans="1:20" x14ac:dyDescent="0.3">
      <c r="A2805" t="s">
        <v>2932</v>
      </c>
      <c r="B2805" t="s">
        <v>6896</v>
      </c>
      <c r="C2805" t="s">
        <v>71</v>
      </c>
      <c r="D2805" t="s">
        <v>72</v>
      </c>
      <c r="E2805" t="s">
        <v>23</v>
      </c>
      <c r="F2805" t="s">
        <v>138</v>
      </c>
      <c r="G2805" t="s">
        <v>36</v>
      </c>
      <c r="H2805" t="s">
        <v>43</v>
      </c>
      <c r="I2805" t="s">
        <v>27</v>
      </c>
      <c r="J2805" t="s">
        <v>6896</v>
      </c>
      <c r="K2805" t="s">
        <v>28</v>
      </c>
      <c r="L2805" t="s">
        <v>28</v>
      </c>
      <c r="M2805">
        <v>223</v>
      </c>
      <c r="N2805" t="s">
        <v>52</v>
      </c>
      <c r="O2805" t="s">
        <v>63</v>
      </c>
      <c r="P2805" t="s">
        <v>31</v>
      </c>
      <c r="Q2805">
        <v>2</v>
      </c>
      <c r="R2805" t="s">
        <v>53</v>
      </c>
      <c r="S2805">
        <v>1</v>
      </c>
      <c r="T2805" t="s">
        <v>6601</v>
      </c>
    </row>
    <row r="2806" spans="1:20" x14ac:dyDescent="0.3">
      <c r="A2806" t="s">
        <v>2933</v>
      </c>
      <c r="B2806" t="s">
        <v>7352</v>
      </c>
      <c r="C2806" t="s">
        <v>77</v>
      </c>
      <c r="D2806" t="s">
        <v>72</v>
      </c>
      <c r="E2806" t="s">
        <v>40</v>
      </c>
      <c r="F2806" t="s">
        <v>78</v>
      </c>
      <c r="G2806" t="s">
        <v>79</v>
      </c>
      <c r="H2806" t="s">
        <v>49</v>
      </c>
      <c r="I2806" t="s">
        <v>27</v>
      </c>
      <c r="J2806" t="s">
        <v>7352</v>
      </c>
      <c r="K2806" t="s">
        <v>28</v>
      </c>
      <c r="L2806" t="s">
        <v>28</v>
      </c>
      <c r="M2806">
        <v>464</v>
      </c>
      <c r="N2806" t="s">
        <v>52</v>
      </c>
      <c r="O2806" t="s">
        <v>63</v>
      </c>
      <c r="P2806" t="s">
        <v>64</v>
      </c>
      <c r="Q2806">
        <v>3</v>
      </c>
      <c r="R2806" t="s">
        <v>37</v>
      </c>
      <c r="S2806">
        <v>1</v>
      </c>
      <c r="T2806" t="s">
        <v>6387</v>
      </c>
    </row>
    <row r="2807" spans="1:20" x14ac:dyDescent="0.3">
      <c r="A2807" t="s">
        <v>2934</v>
      </c>
      <c r="B2807" t="s">
        <v>6149</v>
      </c>
      <c r="C2807" t="s">
        <v>81</v>
      </c>
      <c r="D2807" t="s">
        <v>72</v>
      </c>
      <c r="E2807" t="s">
        <v>23</v>
      </c>
      <c r="F2807" t="s">
        <v>223</v>
      </c>
      <c r="G2807" t="s">
        <v>83</v>
      </c>
      <c r="H2807" t="s">
        <v>49</v>
      </c>
      <c r="I2807" t="s">
        <v>27</v>
      </c>
      <c r="J2807" t="s">
        <v>6149</v>
      </c>
      <c r="K2807" t="s">
        <v>28</v>
      </c>
      <c r="L2807" t="s">
        <v>28</v>
      </c>
      <c r="M2807">
        <v>289</v>
      </c>
      <c r="N2807" t="s">
        <v>75</v>
      </c>
      <c r="O2807" t="s">
        <v>63</v>
      </c>
      <c r="P2807" t="s">
        <v>31</v>
      </c>
      <c r="Q2807">
        <v>1</v>
      </c>
      <c r="R2807" t="s">
        <v>53</v>
      </c>
      <c r="S2807">
        <v>1</v>
      </c>
      <c r="T2807" t="s">
        <v>6566</v>
      </c>
    </row>
    <row r="2808" spans="1:20" x14ac:dyDescent="0.3">
      <c r="A2808" t="s">
        <v>2935</v>
      </c>
      <c r="B2808" t="s">
        <v>6739</v>
      </c>
      <c r="C2808" t="s">
        <v>86</v>
      </c>
      <c r="D2808" t="s">
        <v>87</v>
      </c>
      <c r="E2808" t="s">
        <v>67</v>
      </c>
      <c r="F2808" t="s">
        <v>88</v>
      </c>
      <c r="G2808" t="s">
        <v>89</v>
      </c>
      <c r="H2808" t="s">
        <v>49</v>
      </c>
      <c r="I2808" t="s">
        <v>27</v>
      </c>
      <c r="J2808" t="s">
        <v>6739</v>
      </c>
      <c r="K2808" t="s">
        <v>28</v>
      </c>
      <c r="L2808" t="s">
        <v>28</v>
      </c>
      <c r="M2808">
        <v>857</v>
      </c>
      <c r="N2808" t="s">
        <v>52</v>
      </c>
      <c r="O2808" t="s">
        <v>63</v>
      </c>
      <c r="P2808" t="s">
        <v>107</v>
      </c>
      <c r="Q2808">
        <v>3</v>
      </c>
      <c r="R2808" t="s">
        <v>37</v>
      </c>
      <c r="S2808">
        <v>2</v>
      </c>
      <c r="T2808" t="s">
        <v>6910</v>
      </c>
    </row>
    <row r="2809" spans="1:20" x14ac:dyDescent="0.3">
      <c r="A2809" t="s">
        <v>2936</v>
      </c>
      <c r="B2809" t="s">
        <v>6747</v>
      </c>
      <c r="C2809" t="s">
        <v>91</v>
      </c>
      <c r="D2809" t="s">
        <v>87</v>
      </c>
      <c r="E2809" t="s">
        <v>92</v>
      </c>
      <c r="F2809" t="s">
        <v>93</v>
      </c>
      <c r="G2809" t="s">
        <v>94</v>
      </c>
      <c r="H2809" t="s">
        <v>26</v>
      </c>
      <c r="I2809" t="s">
        <v>27</v>
      </c>
      <c r="J2809" t="s">
        <v>6747</v>
      </c>
      <c r="K2809" t="s">
        <v>28</v>
      </c>
      <c r="L2809" t="s">
        <v>28</v>
      </c>
      <c r="M2809">
        <v>689</v>
      </c>
      <c r="N2809" t="s">
        <v>52</v>
      </c>
      <c r="O2809" t="s">
        <v>63</v>
      </c>
      <c r="P2809" t="s">
        <v>31</v>
      </c>
      <c r="Q2809">
        <v>3</v>
      </c>
      <c r="R2809" t="s">
        <v>37</v>
      </c>
      <c r="S2809">
        <v>2</v>
      </c>
      <c r="T2809" t="s">
        <v>6685</v>
      </c>
    </row>
    <row r="2810" spans="1:20" x14ac:dyDescent="0.3">
      <c r="A2810" t="s">
        <v>2937</v>
      </c>
      <c r="B2810" t="s">
        <v>6736</v>
      </c>
      <c r="C2810" t="s">
        <v>21</v>
      </c>
      <c r="D2810" t="s">
        <v>22</v>
      </c>
      <c r="E2810" t="s">
        <v>23</v>
      </c>
      <c r="F2810" t="s">
        <v>288</v>
      </c>
      <c r="G2810" t="s">
        <v>25</v>
      </c>
      <c r="H2810" t="s">
        <v>43</v>
      </c>
      <c r="I2810" t="s">
        <v>50</v>
      </c>
      <c r="J2810" t="s">
        <v>6736</v>
      </c>
      <c r="K2810" t="s">
        <v>6836</v>
      </c>
      <c r="L2810" t="s">
        <v>51</v>
      </c>
      <c r="M2810">
        <v>202</v>
      </c>
      <c r="N2810" t="s">
        <v>52</v>
      </c>
      <c r="O2810" t="s">
        <v>63</v>
      </c>
      <c r="P2810" t="s">
        <v>107</v>
      </c>
      <c r="Q2810">
        <v>3</v>
      </c>
      <c r="R2810" t="s">
        <v>37</v>
      </c>
      <c r="S2810">
        <v>1</v>
      </c>
      <c r="T2810" t="s">
        <v>6200</v>
      </c>
    </row>
    <row r="2811" spans="1:20" x14ac:dyDescent="0.3">
      <c r="A2811" t="s">
        <v>2938</v>
      </c>
      <c r="B2811" t="s">
        <v>6617</v>
      </c>
      <c r="C2811" t="s">
        <v>34</v>
      </c>
      <c r="D2811" t="s">
        <v>22</v>
      </c>
      <c r="E2811" t="s">
        <v>23</v>
      </c>
      <c r="F2811" t="s">
        <v>288</v>
      </c>
      <c r="G2811" t="s">
        <v>25</v>
      </c>
      <c r="H2811" t="s">
        <v>43</v>
      </c>
      <c r="I2811" t="s">
        <v>27</v>
      </c>
      <c r="J2811" t="s">
        <v>6617</v>
      </c>
      <c r="K2811" t="s">
        <v>28</v>
      </c>
      <c r="L2811" t="s">
        <v>28</v>
      </c>
      <c r="M2811">
        <v>317</v>
      </c>
      <c r="N2811" t="s">
        <v>75</v>
      </c>
      <c r="O2811" t="s">
        <v>63</v>
      </c>
      <c r="P2811" t="s">
        <v>31</v>
      </c>
      <c r="Q2811">
        <v>3</v>
      </c>
      <c r="R2811" t="s">
        <v>37</v>
      </c>
      <c r="S2811">
        <v>1</v>
      </c>
      <c r="T2811" t="s">
        <v>6504</v>
      </c>
    </row>
    <row r="2812" spans="1:20" x14ac:dyDescent="0.3">
      <c r="A2812" t="s">
        <v>2939</v>
      </c>
      <c r="B2812" t="s">
        <v>7011</v>
      </c>
      <c r="C2812" t="s">
        <v>39</v>
      </c>
      <c r="D2812" t="s">
        <v>22</v>
      </c>
      <c r="E2812" t="s">
        <v>40</v>
      </c>
      <c r="F2812" t="s">
        <v>41</v>
      </c>
      <c r="G2812" t="s">
        <v>42</v>
      </c>
      <c r="H2812" t="s">
        <v>43</v>
      </c>
      <c r="I2812" t="s">
        <v>27</v>
      </c>
      <c r="J2812" t="s">
        <v>7011</v>
      </c>
      <c r="K2812" t="s">
        <v>28</v>
      </c>
      <c r="L2812" t="s">
        <v>28</v>
      </c>
      <c r="M2812">
        <v>967</v>
      </c>
      <c r="N2812" t="s">
        <v>29</v>
      </c>
      <c r="O2812" t="s">
        <v>30</v>
      </c>
      <c r="P2812" t="s">
        <v>31</v>
      </c>
      <c r="Q2812">
        <v>3</v>
      </c>
      <c r="R2812" t="s">
        <v>37</v>
      </c>
      <c r="S2812">
        <v>3</v>
      </c>
      <c r="T2812" t="s">
        <v>6391</v>
      </c>
    </row>
    <row r="2813" spans="1:20" x14ac:dyDescent="0.3">
      <c r="A2813" t="s">
        <v>2940</v>
      </c>
      <c r="B2813" t="s">
        <v>7362</v>
      </c>
      <c r="C2813" t="s">
        <v>46</v>
      </c>
      <c r="D2813" t="s">
        <v>22</v>
      </c>
      <c r="E2813" t="s">
        <v>40</v>
      </c>
      <c r="F2813" t="s">
        <v>41</v>
      </c>
      <c r="G2813" t="s">
        <v>42</v>
      </c>
      <c r="H2813" t="s">
        <v>43</v>
      </c>
      <c r="I2813" t="s">
        <v>27</v>
      </c>
      <c r="J2813" t="s">
        <v>7362</v>
      </c>
      <c r="K2813" t="s">
        <v>28</v>
      </c>
      <c r="L2813" t="s">
        <v>28</v>
      </c>
      <c r="M2813">
        <v>977</v>
      </c>
      <c r="N2813" t="s">
        <v>29</v>
      </c>
      <c r="O2813" t="s">
        <v>63</v>
      </c>
      <c r="P2813" t="s">
        <v>133</v>
      </c>
      <c r="Q2813">
        <v>2</v>
      </c>
      <c r="R2813" t="s">
        <v>53</v>
      </c>
      <c r="S2813">
        <v>3</v>
      </c>
      <c r="T2813" t="s">
        <v>6440</v>
      </c>
    </row>
    <row r="2814" spans="1:20" x14ac:dyDescent="0.3">
      <c r="A2814" t="s">
        <v>2941</v>
      </c>
      <c r="B2814" t="s">
        <v>7273</v>
      </c>
      <c r="C2814" t="s">
        <v>55</v>
      </c>
      <c r="D2814" t="s">
        <v>56</v>
      </c>
      <c r="E2814" t="s">
        <v>23</v>
      </c>
      <c r="F2814" t="s">
        <v>147</v>
      </c>
      <c r="G2814" t="s">
        <v>58</v>
      </c>
      <c r="H2814" t="s">
        <v>26</v>
      </c>
      <c r="I2814" t="s">
        <v>27</v>
      </c>
      <c r="J2814" t="s">
        <v>7273</v>
      </c>
      <c r="K2814" t="s">
        <v>28</v>
      </c>
      <c r="L2814" t="s">
        <v>28</v>
      </c>
      <c r="M2814">
        <v>545</v>
      </c>
      <c r="N2814" t="s">
        <v>29</v>
      </c>
      <c r="O2814" t="s">
        <v>43</v>
      </c>
      <c r="P2814" t="s">
        <v>107</v>
      </c>
      <c r="Q2814">
        <v>3</v>
      </c>
      <c r="R2814" t="s">
        <v>37</v>
      </c>
      <c r="S2814">
        <v>2</v>
      </c>
      <c r="T2814" t="s">
        <v>6687</v>
      </c>
    </row>
    <row r="2815" spans="1:20" x14ac:dyDescent="0.3">
      <c r="A2815" t="s">
        <v>2942</v>
      </c>
      <c r="B2815" t="s">
        <v>6861</v>
      </c>
      <c r="C2815" t="s">
        <v>60</v>
      </c>
      <c r="D2815" t="s">
        <v>56</v>
      </c>
      <c r="E2815" t="s">
        <v>40</v>
      </c>
      <c r="F2815" t="s">
        <v>104</v>
      </c>
      <c r="G2815" t="s">
        <v>62</v>
      </c>
      <c r="H2815" t="s">
        <v>43</v>
      </c>
      <c r="I2815" t="s">
        <v>50</v>
      </c>
      <c r="J2815" t="s">
        <v>6861</v>
      </c>
      <c r="K2815" t="s">
        <v>6405</v>
      </c>
      <c r="L2815" t="s">
        <v>159</v>
      </c>
      <c r="M2815">
        <v>124</v>
      </c>
      <c r="N2815" t="s">
        <v>52</v>
      </c>
      <c r="O2815" t="s">
        <v>63</v>
      </c>
      <c r="P2815" t="s">
        <v>44</v>
      </c>
      <c r="Q2815" t="s">
        <v>95</v>
      </c>
      <c r="R2815" t="s">
        <v>28</v>
      </c>
      <c r="S2815">
        <v>0</v>
      </c>
      <c r="T2815" t="s">
        <v>6391</v>
      </c>
    </row>
    <row r="2816" spans="1:20" x14ac:dyDescent="0.3">
      <c r="A2816" t="s">
        <v>2943</v>
      </c>
      <c r="B2816" t="s">
        <v>6392</v>
      </c>
      <c r="C2816" t="s">
        <v>66</v>
      </c>
      <c r="D2816" t="s">
        <v>56</v>
      </c>
      <c r="E2816" t="s">
        <v>67</v>
      </c>
      <c r="F2816" t="s">
        <v>35</v>
      </c>
      <c r="G2816" t="s">
        <v>36</v>
      </c>
      <c r="H2816" t="s">
        <v>26</v>
      </c>
      <c r="I2816" t="s">
        <v>27</v>
      </c>
      <c r="J2816" t="s">
        <v>6392</v>
      </c>
      <c r="K2816" t="s">
        <v>28</v>
      </c>
      <c r="L2816" t="s">
        <v>28</v>
      </c>
      <c r="M2816">
        <v>963</v>
      </c>
      <c r="N2816" t="s">
        <v>75</v>
      </c>
      <c r="O2816" t="s">
        <v>30</v>
      </c>
      <c r="P2816" t="s">
        <v>44</v>
      </c>
      <c r="Q2816">
        <v>4</v>
      </c>
      <c r="R2816" t="s">
        <v>32</v>
      </c>
      <c r="S2816">
        <v>3</v>
      </c>
      <c r="T2816" t="s">
        <v>6542</v>
      </c>
    </row>
    <row r="2817" spans="1:20" x14ac:dyDescent="0.3">
      <c r="A2817" t="s">
        <v>2944</v>
      </c>
      <c r="B2817" t="s">
        <v>6956</v>
      </c>
      <c r="C2817" t="s">
        <v>71</v>
      </c>
      <c r="D2817" t="s">
        <v>72</v>
      </c>
      <c r="E2817" t="s">
        <v>23</v>
      </c>
      <c r="F2817" t="s">
        <v>129</v>
      </c>
      <c r="G2817" t="s">
        <v>74</v>
      </c>
      <c r="H2817" t="s">
        <v>43</v>
      </c>
      <c r="I2817" t="s">
        <v>27</v>
      </c>
      <c r="J2817" t="s">
        <v>6956</v>
      </c>
      <c r="K2817" t="s">
        <v>28</v>
      </c>
      <c r="L2817" t="s">
        <v>28</v>
      </c>
      <c r="M2817">
        <v>1034</v>
      </c>
      <c r="N2817" t="s">
        <v>52</v>
      </c>
      <c r="O2817" t="s">
        <v>63</v>
      </c>
      <c r="P2817" t="s">
        <v>31</v>
      </c>
      <c r="Q2817">
        <v>3</v>
      </c>
      <c r="R2817" t="s">
        <v>37</v>
      </c>
      <c r="S2817">
        <v>3</v>
      </c>
      <c r="T2817" t="s">
        <v>6143</v>
      </c>
    </row>
    <row r="2818" spans="1:20" x14ac:dyDescent="0.3">
      <c r="A2818" t="s">
        <v>2945</v>
      </c>
      <c r="B2818" t="s">
        <v>7015</v>
      </c>
      <c r="C2818" t="s">
        <v>77</v>
      </c>
      <c r="D2818" t="s">
        <v>72</v>
      </c>
      <c r="E2818" t="s">
        <v>40</v>
      </c>
      <c r="F2818" t="s">
        <v>78</v>
      </c>
      <c r="G2818" t="s">
        <v>79</v>
      </c>
      <c r="H2818" t="s">
        <v>49</v>
      </c>
      <c r="I2818" t="s">
        <v>27</v>
      </c>
      <c r="J2818" t="s">
        <v>7015</v>
      </c>
      <c r="K2818" t="s">
        <v>28</v>
      </c>
      <c r="L2818" t="s">
        <v>28</v>
      </c>
      <c r="M2818">
        <v>300</v>
      </c>
      <c r="N2818" t="s">
        <v>29</v>
      </c>
      <c r="O2818" t="s">
        <v>63</v>
      </c>
      <c r="P2818" t="s">
        <v>44</v>
      </c>
      <c r="Q2818">
        <v>3</v>
      </c>
      <c r="R2818" t="s">
        <v>37</v>
      </c>
      <c r="S2818">
        <v>1</v>
      </c>
      <c r="T2818" t="s">
        <v>6852</v>
      </c>
    </row>
    <row r="2819" spans="1:20" x14ac:dyDescent="0.3">
      <c r="A2819" t="s">
        <v>2946</v>
      </c>
      <c r="B2819" t="s">
        <v>6135</v>
      </c>
      <c r="C2819" t="s">
        <v>81</v>
      </c>
      <c r="D2819" t="s">
        <v>72</v>
      </c>
      <c r="E2819" t="s">
        <v>23</v>
      </c>
      <c r="F2819" t="s">
        <v>154</v>
      </c>
      <c r="G2819" t="s">
        <v>83</v>
      </c>
      <c r="H2819" t="s">
        <v>43</v>
      </c>
      <c r="I2819" t="s">
        <v>27</v>
      </c>
      <c r="J2819" t="s">
        <v>6135</v>
      </c>
      <c r="K2819" t="s">
        <v>28</v>
      </c>
      <c r="L2819" t="s">
        <v>28</v>
      </c>
      <c r="M2819">
        <v>882</v>
      </c>
      <c r="N2819" t="s">
        <v>75</v>
      </c>
      <c r="O2819" t="s">
        <v>63</v>
      </c>
      <c r="P2819" t="s">
        <v>64</v>
      </c>
      <c r="Q2819">
        <v>5</v>
      </c>
      <c r="R2819" t="s">
        <v>119</v>
      </c>
      <c r="S2819">
        <v>2</v>
      </c>
      <c r="T2819" t="s">
        <v>6237</v>
      </c>
    </row>
    <row r="2820" spans="1:20" x14ac:dyDescent="0.3">
      <c r="A2820" t="s">
        <v>2947</v>
      </c>
      <c r="B2820" t="s">
        <v>7140</v>
      </c>
      <c r="C2820" t="s">
        <v>86</v>
      </c>
      <c r="D2820" t="s">
        <v>87</v>
      </c>
      <c r="E2820" t="s">
        <v>67</v>
      </c>
      <c r="F2820" t="s">
        <v>116</v>
      </c>
      <c r="G2820" t="s">
        <v>89</v>
      </c>
      <c r="H2820" t="s">
        <v>26</v>
      </c>
      <c r="I2820" t="s">
        <v>27</v>
      </c>
      <c r="J2820" t="s">
        <v>7140</v>
      </c>
      <c r="K2820" t="s">
        <v>28</v>
      </c>
      <c r="L2820" t="s">
        <v>28</v>
      </c>
      <c r="M2820">
        <v>588</v>
      </c>
      <c r="N2820" t="s">
        <v>52</v>
      </c>
      <c r="O2820" t="s">
        <v>63</v>
      </c>
      <c r="P2820" t="s">
        <v>107</v>
      </c>
      <c r="Q2820">
        <v>4</v>
      </c>
      <c r="R2820" t="s">
        <v>32</v>
      </c>
      <c r="S2820">
        <v>2</v>
      </c>
      <c r="T2820" t="s">
        <v>6134</v>
      </c>
    </row>
    <row r="2821" spans="1:20" x14ac:dyDescent="0.3">
      <c r="A2821" t="s">
        <v>2948</v>
      </c>
      <c r="B2821" t="s">
        <v>6558</v>
      </c>
      <c r="C2821" t="s">
        <v>91</v>
      </c>
      <c r="D2821" t="s">
        <v>87</v>
      </c>
      <c r="E2821" t="s">
        <v>92</v>
      </c>
      <c r="F2821" t="s">
        <v>152</v>
      </c>
      <c r="G2821" t="s">
        <v>94</v>
      </c>
      <c r="H2821" t="s">
        <v>49</v>
      </c>
      <c r="I2821" t="s">
        <v>27</v>
      </c>
      <c r="J2821" t="s">
        <v>6558</v>
      </c>
      <c r="K2821" t="s">
        <v>28</v>
      </c>
      <c r="L2821" t="s">
        <v>28</v>
      </c>
      <c r="M2821">
        <v>410</v>
      </c>
      <c r="N2821" t="s">
        <v>52</v>
      </c>
      <c r="O2821" t="s">
        <v>43</v>
      </c>
      <c r="P2821" t="s">
        <v>31</v>
      </c>
      <c r="Q2821">
        <v>3</v>
      </c>
      <c r="R2821" t="s">
        <v>37</v>
      </c>
      <c r="S2821">
        <v>1</v>
      </c>
      <c r="T2821" t="s">
        <v>6933</v>
      </c>
    </row>
    <row r="2822" spans="1:20" x14ac:dyDescent="0.3">
      <c r="A2822" t="s">
        <v>2949</v>
      </c>
      <c r="B2822" t="s">
        <v>6929</v>
      </c>
      <c r="C2822" t="s">
        <v>21</v>
      </c>
      <c r="D2822" t="s">
        <v>22</v>
      </c>
      <c r="E2822" t="s">
        <v>23</v>
      </c>
      <c r="F2822" t="s">
        <v>288</v>
      </c>
      <c r="G2822" t="s">
        <v>25</v>
      </c>
      <c r="H2822" t="s">
        <v>43</v>
      </c>
      <c r="I2822" t="s">
        <v>50</v>
      </c>
      <c r="J2822" t="s">
        <v>6929</v>
      </c>
      <c r="K2822" t="s">
        <v>7253</v>
      </c>
      <c r="L2822" t="s">
        <v>51</v>
      </c>
      <c r="M2822">
        <v>270</v>
      </c>
      <c r="N2822" t="s">
        <v>75</v>
      </c>
      <c r="O2822" t="s">
        <v>105</v>
      </c>
      <c r="P2822" t="s">
        <v>107</v>
      </c>
      <c r="Q2822">
        <v>4</v>
      </c>
      <c r="R2822" t="s">
        <v>32</v>
      </c>
      <c r="S2822">
        <v>1</v>
      </c>
      <c r="T2822" t="s">
        <v>6484</v>
      </c>
    </row>
    <row r="2823" spans="1:20" x14ac:dyDescent="0.3">
      <c r="A2823" t="s">
        <v>2950</v>
      </c>
      <c r="B2823" t="s">
        <v>7178</v>
      </c>
      <c r="C2823" t="s">
        <v>34</v>
      </c>
      <c r="D2823" t="s">
        <v>22</v>
      </c>
      <c r="E2823" t="s">
        <v>23</v>
      </c>
      <c r="F2823" t="s">
        <v>121</v>
      </c>
      <c r="G2823" t="s">
        <v>25</v>
      </c>
      <c r="H2823" t="s">
        <v>49</v>
      </c>
      <c r="I2823" t="s">
        <v>27</v>
      </c>
      <c r="J2823" t="s">
        <v>7178</v>
      </c>
      <c r="K2823" t="s">
        <v>28</v>
      </c>
      <c r="L2823" t="s">
        <v>28</v>
      </c>
      <c r="M2823">
        <v>1055</v>
      </c>
      <c r="N2823" t="s">
        <v>122</v>
      </c>
      <c r="O2823" t="s">
        <v>30</v>
      </c>
      <c r="P2823" t="s">
        <v>107</v>
      </c>
      <c r="Q2823">
        <v>3</v>
      </c>
      <c r="R2823" t="s">
        <v>37</v>
      </c>
      <c r="S2823">
        <v>3</v>
      </c>
      <c r="T2823" t="s">
        <v>6772</v>
      </c>
    </row>
    <row r="2824" spans="1:20" x14ac:dyDescent="0.3">
      <c r="A2824" t="s">
        <v>2951</v>
      </c>
      <c r="B2824" t="s">
        <v>7019</v>
      </c>
      <c r="C2824" t="s">
        <v>39</v>
      </c>
      <c r="D2824" t="s">
        <v>22</v>
      </c>
      <c r="E2824" t="s">
        <v>40</v>
      </c>
      <c r="F2824" t="s">
        <v>41</v>
      </c>
      <c r="G2824" t="s">
        <v>42</v>
      </c>
      <c r="H2824" t="s">
        <v>43</v>
      </c>
      <c r="I2824" t="s">
        <v>27</v>
      </c>
      <c r="J2824" t="s">
        <v>7019</v>
      </c>
      <c r="K2824" t="s">
        <v>28</v>
      </c>
      <c r="L2824" t="s">
        <v>28</v>
      </c>
      <c r="M2824">
        <v>247</v>
      </c>
      <c r="N2824" t="s">
        <v>29</v>
      </c>
      <c r="O2824" t="s">
        <v>30</v>
      </c>
      <c r="P2824" t="s">
        <v>107</v>
      </c>
      <c r="Q2824">
        <v>5</v>
      </c>
      <c r="R2824" t="s">
        <v>119</v>
      </c>
      <c r="S2824">
        <v>1</v>
      </c>
      <c r="T2824" t="s">
        <v>6465</v>
      </c>
    </row>
    <row r="2825" spans="1:20" x14ac:dyDescent="0.3">
      <c r="A2825" t="s">
        <v>2952</v>
      </c>
      <c r="B2825" t="s">
        <v>6478</v>
      </c>
      <c r="C2825" t="s">
        <v>46</v>
      </c>
      <c r="D2825" t="s">
        <v>22</v>
      </c>
      <c r="E2825" t="s">
        <v>40</v>
      </c>
      <c r="F2825" t="s">
        <v>143</v>
      </c>
      <c r="G2825" t="s">
        <v>48</v>
      </c>
      <c r="H2825" t="s">
        <v>43</v>
      </c>
      <c r="I2825" t="s">
        <v>27</v>
      </c>
      <c r="J2825" t="s">
        <v>6478</v>
      </c>
      <c r="K2825" t="s">
        <v>28</v>
      </c>
      <c r="L2825" t="s">
        <v>28</v>
      </c>
      <c r="M2825">
        <v>444</v>
      </c>
      <c r="N2825" t="s">
        <v>140</v>
      </c>
      <c r="O2825" t="s">
        <v>105</v>
      </c>
      <c r="P2825" t="s">
        <v>31</v>
      </c>
      <c r="Q2825">
        <v>2</v>
      </c>
      <c r="R2825" t="s">
        <v>53</v>
      </c>
      <c r="S2825">
        <v>1</v>
      </c>
      <c r="T2825" t="s">
        <v>6196</v>
      </c>
    </row>
    <row r="2826" spans="1:20" x14ac:dyDescent="0.3">
      <c r="A2826" t="s">
        <v>2953</v>
      </c>
      <c r="B2826" t="s">
        <v>6613</v>
      </c>
      <c r="C2826" t="s">
        <v>55</v>
      </c>
      <c r="D2826" t="s">
        <v>56</v>
      </c>
      <c r="E2826" t="s">
        <v>23</v>
      </c>
      <c r="F2826" t="s">
        <v>147</v>
      </c>
      <c r="G2826" t="s">
        <v>58</v>
      </c>
      <c r="H2826" t="s">
        <v>26</v>
      </c>
      <c r="I2826" t="s">
        <v>50</v>
      </c>
      <c r="J2826" t="s">
        <v>6613</v>
      </c>
      <c r="K2826" t="s">
        <v>6548</v>
      </c>
      <c r="L2826" t="s">
        <v>51</v>
      </c>
      <c r="M2826">
        <v>714</v>
      </c>
      <c r="N2826" t="s">
        <v>29</v>
      </c>
      <c r="O2826" t="s">
        <v>105</v>
      </c>
      <c r="P2826" t="s">
        <v>31</v>
      </c>
      <c r="Q2826">
        <v>4</v>
      </c>
      <c r="R2826" t="s">
        <v>32</v>
      </c>
      <c r="S2826">
        <v>2</v>
      </c>
      <c r="T2826" t="s">
        <v>6466</v>
      </c>
    </row>
    <row r="2827" spans="1:20" x14ac:dyDescent="0.3">
      <c r="A2827" t="s">
        <v>2954</v>
      </c>
      <c r="B2827" t="s">
        <v>6553</v>
      </c>
      <c r="C2827" t="s">
        <v>60</v>
      </c>
      <c r="D2827" t="s">
        <v>56</v>
      </c>
      <c r="E2827" t="s">
        <v>40</v>
      </c>
      <c r="F2827" t="s">
        <v>61</v>
      </c>
      <c r="G2827" t="s">
        <v>62</v>
      </c>
      <c r="H2827" t="s">
        <v>26</v>
      </c>
      <c r="I2827" t="s">
        <v>27</v>
      </c>
      <c r="J2827" t="s">
        <v>6553</v>
      </c>
      <c r="K2827" t="s">
        <v>28</v>
      </c>
      <c r="L2827" t="s">
        <v>28</v>
      </c>
      <c r="M2827">
        <v>1072</v>
      </c>
      <c r="N2827" t="s">
        <v>29</v>
      </c>
      <c r="O2827" t="s">
        <v>30</v>
      </c>
      <c r="P2827" t="s">
        <v>64</v>
      </c>
      <c r="Q2827">
        <v>3</v>
      </c>
      <c r="R2827" t="s">
        <v>37</v>
      </c>
      <c r="S2827">
        <v>3</v>
      </c>
      <c r="T2827" t="s">
        <v>6204</v>
      </c>
    </row>
    <row r="2828" spans="1:20" x14ac:dyDescent="0.3">
      <c r="A2828" t="s">
        <v>2955</v>
      </c>
      <c r="B2828" t="s">
        <v>7279</v>
      </c>
      <c r="C2828" t="s">
        <v>66</v>
      </c>
      <c r="D2828" t="s">
        <v>56</v>
      </c>
      <c r="E2828" t="s">
        <v>67</v>
      </c>
      <c r="F2828" t="s">
        <v>193</v>
      </c>
      <c r="G2828" t="s">
        <v>69</v>
      </c>
      <c r="H2828" t="s">
        <v>43</v>
      </c>
      <c r="I2828" t="s">
        <v>27</v>
      </c>
      <c r="J2828" t="s">
        <v>7279</v>
      </c>
      <c r="K2828" t="s">
        <v>28</v>
      </c>
      <c r="L2828" t="s">
        <v>28</v>
      </c>
      <c r="M2828">
        <v>764</v>
      </c>
      <c r="N2828" t="s">
        <v>29</v>
      </c>
      <c r="O2828" t="s">
        <v>63</v>
      </c>
      <c r="P2828" t="s">
        <v>31</v>
      </c>
      <c r="Q2828">
        <v>3</v>
      </c>
      <c r="R2828" t="s">
        <v>37</v>
      </c>
      <c r="S2828">
        <v>2</v>
      </c>
      <c r="T2828" t="s">
        <v>6516</v>
      </c>
    </row>
    <row r="2829" spans="1:20" x14ac:dyDescent="0.3">
      <c r="A2829" t="s">
        <v>2956</v>
      </c>
      <c r="B2829" t="s">
        <v>6892</v>
      </c>
      <c r="C2829" t="s">
        <v>71</v>
      </c>
      <c r="D2829" t="s">
        <v>72</v>
      </c>
      <c r="E2829" t="s">
        <v>23</v>
      </c>
      <c r="F2829" t="s">
        <v>150</v>
      </c>
      <c r="G2829" t="s">
        <v>74</v>
      </c>
      <c r="H2829" t="s">
        <v>26</v>
      </c>
      <c r="I2829" t="s">
        <v>50</v>
      </c>
      <c r="J2829" t="s">
        <v>6892</v>
      </c>
      <c r="K2829" t="s">
        <v>6488</v>
      </c>
      <c r="L2829" t="s">
        <v>51</v>
      </c>
      <c r="M2829">
        <v>289</v>
      </c>
      <c r="N2829" t="s">
        <v>75</v>
      </c>
      <c r="O2829" t="s">
        <v>105</v>
      </c>
      <c r="P2829" t="s">
        <v>107</v>
      </c>
      <c r="Q2829">
        <v>3</v>
      </c>
      <c r="R2829" t="s">
        <v>37</v>
      </c>
      <c r="S2829">
        <v>1</v>
      </c>
      <c r="T2829" t="s">
        <v>6560</v>
      </c>
    </row>
    <row r="2830" spans="1:20" x14ac:dyDescent="0.3">
      <c r="A2830" t="s">
        <v>2957</v>
      </c>
      <c r="B2830" t="s">
        <v>7258</v>
      </c>
      <c r="C2830" t="s">
        <v>77</v>
      </c>
      <c r="D2830" t="s">
        <v>72</v>
      </c>
      <c r="E2830" t="s">
        <v>40</v>
      </c>
      <c r="F2830" t="s">
        <v>78</v>
      </c>
      <c r="G2830" t="s">
        <v>79</v>
      </c>
      <c r="H2830" t="s">
        <v>49</v>
      </c>
      <c r="I2830" t="s">
        <v>27</v>
      </c>
      <c r="J2830" t="s">
        <v>7258</v>
      </c>
      <c r="K2830" t="s">
        <v>28</v>
      </c>
      <c r="L2830" t="s">
        <v>28</v>
      </c>
      <c r="M2830">
        <v>586</v>
      </c>
      <c r="N2830" t="s">
        <v>29</v>
      </c>
      <c r="O2830" t="s">
        <v>63</v>
      </c>
      <c r="P2830" t="s">
        <v>133</v>
      </c>
      <c r="Q2830">
        <v>4</v>
      </c>
      <c r="R2830" t="s">
        <v>32</v>
      </c>
      <c r="S2830">
        <v>2</v>
      </c>
      <c r="T2830" t="s">
        <v>6592</v>
      </c>
    </row>
    <row r="2831" spans="1:20" x14ac:dyDescent="0.3">
      <c r="A2831" t="s">
        <v>2958</v>
      </c>
      <c r="B2831" t="s">
        <v>6203</v>
      </c>
      <c r="C2831" t="s">
        <v>81</v>
      </c>
      <c r="D2831" t="s">
        <v>72</v>
      </c>
      <c r="E2831" t="s">
        <v>23</v>
      </c>
      <c r="F2831" t="s">
        <v>152</v>
      </c>
      <c r="G2831" t="s">
        <v>94</v>
      </c>
      <c r="H2831" t="s">
        <v>49</v>
      </c>
      <c r="I2831" t="s">
        <v>27</v>
      </c>
      <c r="J2831" t="s">
        <v>6203</v>
      </c>
      <c r="K2831" t="s">
        <v>28</v>
      </c>
      <c r="L2831" t="s">
        <v>28</v>
      </c>
      <c r="M2831">
        <v>149</v>
      </c>
      <c r="N2831" t="s">
        <v>75</v>
      </c>
      <c r="O2831" t="s">
        <v>63</v>
      </c>
      <c r="P2831" t="s">
        <v>107</v>
      </c>
      <c r="Q2831" t="s">
        <v>95</v>
      </c>
      <c r="R2831" t="s">
        <v>28</v>
      </c>
      <c r="S2831">
        <v>0</v>
      </c>
      <c r="T2831" t="s">
        <v>6161</v>
      </c>
    </row>
    <row r="2832" spans="1:20" x14ac:dyDescent="0.3">
      <c r="A2832" t="s">
        <v>2959</v>
      </c>
      <c r="B2832" t="s">
        <v>6988</v>
      </c>
      <c r="C2832" t="s">
        <v>86</v>
      </c>
      <c r="D2832" t="s">
        <v>87</v>
      </c>
      <c r="E2832" t="s">
        <v>67</v>
      </c>
      <c r="F2832" t="s">
        <v>116</v>
      </c>
      <c r="G2832" t="s">
        <v>89</v>
      </c>
      <c r="H2832" t="s">
        <v>26</v>
      </c>
      <c r="I2832" t="s">
        <v>27</v>
      </c>
      <c r="J2832" t="s">
        <v>6988</v>
      </c>
      <c r="K2832" t="s">
        <v>28</v>
      </c>
      <c r="L2832" t="s">
        <v>28</v>
      </c>
      <c r="M2832">
        <v>322</v>
      </c>
      <c r="N2832" t="s">
        <v>29</v>
      </c>
      <c r="O2832" t="s">
        <v>43</v>
      </c>
      <c r="P2832" t="s">
        <v>133</v>
      </c>
      <c r="Q2832">
        <v>4</v>
      </c>
      <c r="R2832" t="s">
        <v>32</v>
      </c>
      <c r="S2832">
        <v>1</v>
      </c>
      <c r="T2832" t="s">
        <v>6134</v>
      </c>
    </row>
    <row r="2833" spans="1:20" x14ac:dyDescent="0.3">
      <c r="A2833" t="s">
        <v>2960</v>
      </c>
      <c r="B2833" t="s">
        <v>7406</v>
      </c>
      <c r="C2833" t="s">
        <v>91</v>
      </c>
      <c r="D2833" t="s">
        <v>87</v>
      </c>
      <c r="E2833" t="s">
        <v>92</v>
      </c>
      <c r="F2833" t="s">
        <v>93</v>
      </c>
      <c r="G2833" t="s">
        <v>94</v>
      </c>
      <c r="H2833" t="s">
        <v>26</v>
      </c>
      <c r="I2833" t="s">
        <v>27</v>
      </c>
      <c r="J2833" t="s">
        <v>7406</v>
      </c>
      <c r="K2833" t="s">
        <v>28</v>
      </c>
      <c r="L2833" t="s">
        <v>28</v>
      </c>
      <c r="M2833">
        <v>698</v>
      </c>
      <c r="N2833" t="s">
        <v>29</v>
      </c>
      <c r="O2833" t="s">
        <v>30</v>
      </c>
      <c r="P2833" t="s">
        <v>64</v>
      </c>
      <c r="Q2833">
        <v>2</v>
      </c>
      <c r="R2833" t="s">
        <v>53</v>
      </c>
      <c r="S2833">
        <v>2</v>
      </c>
      <c r="T2833" t="s">
        <v>6616</v>
      </c>
    </row>
    <row r="2834" spans="1:20" x14ac:dyDescent="0.3">
      <c r="A2834" t="s">
        <v>2961</v>
      </c>
      <c r="B2834" t="s">
        <v>6540</v>
      </c>
      <c r="C2834" t="s">
        <v>21</v>
      </c>
      <c r="D2834" t="s">
        <v>22</v>
      </c>
      <c r="E2834" t="s">
        <v>23</v>
      </c>
      <c r="F2834" t="s">
        <v>288</v>
      </c>
      <c r="G2834" t="s">
        <v>25</v>
      </c>
      <c r="H2834" t="s">
        <v>43</v>
      </c>
      <c r="I2834" t="s">
        <v>27</v>
      </c>
      <c r="J2834" t="s">
        <v>6540</v>
      </c>
      <c r="K2834" t="s">
        <v>28</v>
      </c>
      <c r="L2834" t="s">
        <v>28</v>
      </c>
      <c r="M2834">
        <v>282</v>
      </c>
      <c r="N2834" t="s">
        <v>75</v>
      </c>
      <c r="O2834" t="s">
        <v>43</v>
      </c>
      <c r="P2834" t="s">
        <v>64</v>
      </c>
      <c r="Q2834">
        <v>3</v>
      </c>
      <c r="R2834" t="s">
        <v>37</v>
      </c>
      <c r="S2834">
        <v>1</v>
      </c>
      <c r="T2834" t="s">
        <v>6169</v>
      </c>
    </row>
    <row r="2835" spans="1:20" x14ac:dyDescent="0.3">
      <c r="A2835" t="s">
        <v>2962</v>
      </c>
      <c r="B2835" t="s">
        <v>7359</v>
      </c>
      <c r="C2835" t="s">
        <v>34</v>
      </c>
      <c r="D2835" t="s">
        <v>22</v>
      </c>
      <c r="E2835" t="s">
        <v>23</v>
      </c>
      <c r="F2835" t="s">
        <v>138</v>
      </c>
      <c r="G2835" t="s">
        <v>36</v>
      </c>
      <c r="H2835" t="s">
        <v>43</v>
      </c>
      <c r="I2835" t="s">
        <v>27</v>
      </c>
      <c r="J2835" t="s">
        <v>7359</v>
      </c>
      <c r="K2835" t="s">
        <v>28</v>
      </c>
      <c r="L2835" t="s">
        <v>28</v>
      </c>
      <c r="M2835">
        <v>384</v>
      </c>
      <c r="N2835" t="s">
        <v>29</v>
      </c>
      <c r="O2835" t="s">
        <v>63</v>
      </c>
      <c r="P2835" t="s">
        <v>107</v>
      </c>
      <c r="Q2835">
        <v>2</v>
      </c>
      <c r="R2835" t="s">
        <v>53</v>
      </c>
      <c r="S2835">
        <v>1</v>
      </c>
      <c r="T2835" t="s">
        <v>6354</v>
      </c>
    </row>
    <row r="2836" spans="1:20" x14ac:dyDescent="0.3">
      <c r="A2836" t="s">
        <v>2963</v>
      </c>
      <c r="B2836" t="s">
        <v>6495</v>
      </c>
      <c r="C2836" t="s">
        <v>39</v>
      </c>
      <c r="D2836" t="s">
        <v>22</v>
      </c>
      <c r="E2836" t="s">
        <v>40</v>
      </c>
      <c r="F2836" t="s">
        <v>174</v>
      </c>
      <c r="G2836" t="s">
        <v>42</v>
      </c>
      <c r="H2836" t="s">
        <v>26</v>
      </c>
      <c r="I2836" t="s">
        <v>50</v>
      </c>
      <c r="J2836" t="s">
        <v>6495</v>
      </c>
      <c r="K2836" t="s">
        <v>6946</v>
      </c>
      <c r="L2836" t="s">
        <v>159</v>
      </c>
      <c r="M2836">
        <v>761</v>
      </c>
      <c r="N2836" t="s">
        <v>52</v>
      </c>
      <c r="O2836" t="s">
        <v>30</v>
      </c>
      <c r="P2836" t="s">
        <v>133</v>
      </c>
      <c r="Q2836">
        <v>1</v>
      </c>
      <c r="R2836" t="s">
        <v>53</v>
      </c>
      <c r="S2836">
        <v>2</v>
      </c>
      <c r="T2836" t="s">
        <v>6198</v>
      </c>
    </row>
    <row r="2837" spans="1:20" x14ac:dyDescent="0.3">
      <c r="A2837" t="s">
        <v>2964</v>
      </c>
      <c r="B2837" t="s">
        <v>6416</v>
      </c>
      <c r="C2837" t="s">
        <v>46</v>
      </c>
      <c r="D2837" t="s">
        <v>22</v>
      </c>
      <c r="E2837" t="s">
        <v>40</v>
      </c>
      <c r="F2837" t="s">
        <v>174</v>
      </c>
      <c r="G2837" t="s">
        <v>42</v>
      </c>
      <c r="H2837" t="s">
        <v>26</v>
      </c>
      <c r="I2837" t="s">
        <v>27</v>
      </c>
      <c r="J2837" t="s">
        <v>6416</v>
      </c>
      <c r="K2837" t="s">
        <v>28</v>
      </c>
      <c r="L2837" t="s">
        <v>28</v>
      </c>
      <c r="M2837">
        <v>608</v>
      </c>
      <c r="N2837" t="s">
        <v>52</v>
      </c>
      <c r="O2837" t="s">
        <v>30</v>
      </c>
      <c r="P2837" t="s">
        <v>31</v>
      </c>
      <c r="Q2837">
        <v>5</v>
      </c>
      <c r="R2837" t="s">
        <v>119</v>
      </c>
      <c r="S2837">
        <v>2</v>
      </c>
      <c r="T2837" t="s">
        <v>6592</v>
      </c>
    </row>
    <row r="2838" spans="1:20" x14ac:dyDescent="0.3">
      <c r="A2838" t="s">
        <v>2965</v>
      </c>
      <c r="B2838" t="s">
        <v>7052</v>
      </c>
      <c r="C2838" t="s">
        <v>55</v>
      </c>
      <c r="D2838" t="s">
        <v>56</v>
      </c>
      <c r="E2838" t="s">
        <v>23</v>
      </c>
      <c r="F2838" t="s">
        <v>104</v>
      </c>
      <c r="G2838" t="s">
        <v>62</v>
      </c>
      <c r="H2838" t="s">
        <v>43</v>
      </c>
      <c r="I2838" t="s">
        <v>27</v>
      </c>
      <c r="J2838" t="s">
        <v>7052</v>
      </c>
      <c r="K2838" t="s">
        <v>28</v>
      </c>
      <c r="L2838" t="s">
        <v>28</v>
      </c>
      <c r="M2838">
        <v>982</v>
      </c>
      <c r="N2838" t="s">
        <v>140</v>
      </c>
      <c r="O2838" t="s">
        <v>30</v>
      </c>
      <c r="P2838" t="s">
        <v>31</v>
      </c>
      <c r="Q2838">
        <v>3</v>
      </c>
      <c r="R2838" t="s">
        <v>37</v>
      </c>
      <c r="S2838">
        <v>3</v>
      </c>
      <c r="T2838" t="s">
        <v>6233</v>
      </c>
    </row>
    <row r="2839" spans="1:20" x14ac:dyDescent="0.3">
      <c r="A2839" t="s">
        <v>2966</v>
      </c>
      <c r="B2839" t="s">
        <v>6228</v>
      </c>
      <c r="C2839" t="s">
        <v>60</v>
      </c>
      <c r="D2839" t="s">
        <v>56</v>
      </c>
      <c r="E2839" t="s">
        <v>40</v>
      </c>
      <c r="F2839" t="s">
        <v>145</v>
      </c>
      <c r="G2839" t="s">
        <v>62</v>
      </c>
      <c r="H2839" t="s">
        <v>49</v>
      </c>
      <c r="I2839" t="s">
        <v>27</v>
      </c>
      <c r="J2839" t="s">
        <v>6228</v>
      </c>
      <c r="K2839" t="s">
        <v>28</v>
      </c>
      <c r="L2839" t="s">
        <v>28</v>
      </c>
      <c r="M2839">
        <v>992</v>
      </c>
      <c r="N2839" t="s">
        <v>52</v>
      </c>
      <c r="O2839" t="s">
        <v>63</v>
      </c>
      <c r="P2839" t="s">
        <v>31</v>
      </c>
      <c r="Q2839">
        <v>4</v>
      </c>
      <c r="R2839" t="s">
        <v>32</v>
      </c>
      <c r="S2839">
        <v>3</v>
      </c>
      <c r="T2839" t="s">
        <v>6616</v>
      </c>
    </row>
    <row r="2840" spans="1:20" x14ac:dyDescent="0.3">
      <c r="A2840" t="s">
        <v>2967</v>
      </c>
      <c r="B2840" t="s">
        <v>6855</v>
      </c>
      <c r="C2840" t="s">
        <v>66</v>
      </c>
      <c r="D2840" t="s">
        <v>56</v>
      </c>
      <c r="E2840" t="s">
        <v>67</v>
      </c>
      <c r="F2840" t="s">
        <v>68</v>
      </c>
      <c r="G2840" t="s">
        <v>69</v>
      </c>
      <c r="H2840" t="s">
        <v>26</v>
      </c>
      <c r="I2840" t="s">
        <v>27</v>
      </c>
      <c r="J2840" t="s">
        <v>6855</v>
      </c>
      <c r="K2840" t="s">
        <v>28</v>
      </c>
      <c r="L2840" t="s">
        <v>28</v>
      </c>
      <c r="M2840">
        <v>153</v>
      </c>
      <c r="N2840" t="s">
        <v>29</v>
      </c>
      <c r="O2840" t="s">
        <v>63</v>
      </c>
      <c r="P2840" t="s">
        <v>64</v>
      </c>
      <c r="Q2840" t="s">
        <v>95</v>
      </c>
      <c r="R2840" t="s">
        <v>28</v>
      </c>
      <c r="S2840">
        <v>0</v>
      </c>
      <c r="T2840" t="s">
        <v>6198</v>
      </c>
    </row>
    <row r="2841" spans="1:20" x14ac:dyDescent="0.3">
      <c r="A2841" t="s">
        <v>2968</v>
      </c>
      <c r="B2841" t="s">
        <v>6892</v>
      </c>
      <c r="C2841" t="s">
        <v>71</v>
      </c>
      <c r="D2841" t="s">
        <v>72</v>
      </c>
      <c r="E2841" t="s">
        <v>23</v>
      </c>
      <c r="F2841" t="s">
        <v>150</v>
      </c>
      <c r="G2841" t="s">
        <v>74</v>
      </c>
      <c r="H2841" t="s">
        <v>26</v>
      </c>
      <c r="I2841" t="s">
        <v>27</v>
      </c>
      <c r="J2841" t="s">
        <v>6892</v>
      </c>
      <c r="K2841" t="s">
        <v>28</v>
      </c>
      <c r="L2841" t="s">
        <v>28</v>
      </c>
      <c r="M2841">
        <v>456</v>
      </c>
      <c r="N2841" t="s">
        <v>122</v>
      </c>
      <c r="O2841" t="s">
        <v>30</v>
      </c>
      <c r="P2841" t="s">
        <v>107</v>
      </c>
      <c r="Q2841">
        <v>3</v>
      </c>
      <c r="R2841" t="s">
        <v>37</v>
      </c>
      <c r="S2841">
        <v>1</v>
      </c>
      <c r="T2841" t="s">
        <v>6418</v>
      </c>
    </row>
    <row r="2842" spans="1:20" x14ac:dyDescent="0.3">
      <c r="A2842" t="s">
        <v>2969</v>
      </c>
      <c r="B2842" t="s">
        <v>6726</v>
      </c>
      <c r="C2842" t="s">
        <v>77</v>
      </c>
      <c r="D2842" t="s">
        <v>72</v>
      </c>
      <c r="E2842" t="s">
        <v>40</v>
      </c>
      <c r="F2842" t="s">
        <v>112</v>
      </c>
      <c r="G2842" t="s">
        <v>79</v>
      </c>
      <c r="H2842" t="s">
        <v>43</v>
      </c>
      <c r="I2842" t="s">
        <v>27</v>
      </c>
      <c r="J2842" t="s">
        <v>6726</v>
      </c>
      <c r="K2842" t="s">
        <v>28</v>
      </c>
      <c r="L2842" t="s">
        <v>28</v>
      </c>
      <c r="M2842">
        <v>235</v>
      </c>
      <c r="N2842" t="s">
        <v>29</v>
      </c>
      <c r="O2842" t="s">
        <v>63</v>
      </c>
      <c r="P2842" t="s">
        <v>31</v>
      </c>
      <c r="Q2842">
        <v>5</v>
      </c>
      <c r="R2842" t="s">
        <v>119</v>
      </c>
      <c r="S2842">
        <v>1</v>
      </c>
      <c r="T2842" t="s">
        <v>6212</v>
      </c>
    </row>
    <row r="2843" spans="1:20" x14ac:dyDescent="0.3">
      <c r="A2843" t="s">
        <v>2970</v>
      </c>
      <c r="B2843" t="s">
        <v>6462</v>
      </c>
      <c r="C2843" t="s">
        <v>81</v>
      </c>
      <c r="D2843" t="s">
        <v>72</v>
      </c>
      <c r="E2843" t="s">
        <v>23</v>
      </c>
      <c r="F2843" t="s">
        <v>223</v>
      </c>
      <c r="G2843" t="s">
        <v>83</v>
      </c>
      <c r="H2843" t="s">
        <v>49</v>
      </c>
      <c r="I2843" t="s">
        <v>27</v>
      </c>
      <c r="J2843" t="s">
        <v>6462</v>
      </c>
      <c r="K2843" t="s">
        <v>28</v>
      </c>
      <c r="L2843" t="s">
        <v>28</v>
      </c>
      <c r="M2843">
        <v>305</v>
      </c>
      <c r="N2843" t="s">
        <v>29</v>
      </c>
      <c r="O2843" t="s">
        <v>63</v>
      </c>
      <c r="P2843" t="s">
        <v>64</v>
      </c>
      <c r="Q2843">
        <v>3</v>
      </c>
      <c r="R2843" t="s">
        <v>37</v>
      </c>
      <c r="S2843">
        <v>1</v>
      </c>
      <c r="T2843" t="s">
        <v>6246</v>
      </c>
    </row>
    <row r="2844" spans="1:20" x14ac:dyDescent="0.3">
      <c r="A2844" t="s">
        <v>2971</v>
      </c>
      <c r="B2844" t="s">
        <v>7010</v>
      </c>
      <c r="C2844" t="s">
        <v>86</v>
      </c>
      <c r="D2844" t="s">
        <v>87</v>
      </c>
      <c r="E2844" t="s">
        <v>67</v>
      </c>
      <c r="F2844" t="s">
        <v>152</v>
      </c>
      <c r="G2844" t="s">
        <v>94</v>
      </c>
      <c r="H2844" t="s">
        <v>49</v>
      </c>
      <c r="I2844" t="s">
        <v>50</v>
      </c>
      <c r="J2844" t="s">
        <v>7010</v>
      </c>
      <c r="K2844" t="s">
        <v>6943</v>
      </c>
      <c r="L2844" t="s">
        <v>51</v>
      </c>
      <c r="M2844">
        <v>421</v>
      </c>
      <c r="N2844" t="s">
        <v>52</v>
      </c>
      <c r="O2844" t="s">
        <v>105</v>
      </c>
      <c r="P2844" t="s">
        <v>31</v>
      </c>
      <c r="Q2844">
        <v>4</v>
      </c>
      <c r="R2844" t="s">
        <v>32</v>
      </c>
      <c r="S2844">
        <v>1</v>
      </c>
      <c r="T2844" t="s">
        <v>6340</v>
      </c>
    </row>
    <row r="2845" spans="1:20" x14ac:dyDescent="0.3">
      <c r="A2845" t="s">
        <v>2972</v>
      </c>
      <c r="B2845" t="s">
        <v>7048</v>
      </c>
      <c r="C2845" t="s">
        <v>91</v>
      </c>
      <c r="D2845" t="s">
        <v>87</v>
      </c>
      <c r="E2845" t="s">
        <v>92</v>
      </c>
      <c r="F2845" t="s">
        <v>152</v>
      </c>
      <c r="G2845" t="s">
        <v>94</v>
      </c>
      <c r="H2845" t="s">
        <v>49</v>
      </c>
      <c r="I2845" t="s">
        <v>27</v>
      </c>
      <c r="J2845" t="s">
        <v>7048</v>
      </c>
      <c r="K2845" t="s">
        <v>28</v>
      </c>
      <c r="L2845" t="s">
        <v>28</v>
      </c>
      <c r="M2845">
        <v>1027</v>
      </c>
      <c r="N2845" t="s">
        <v>52</v>
      </c>
      <c r="O2845" t="s">
        <v>63</v>
      </c>
      <c r="P2845" t="s">
        <v>64</v>
      </c>
      <c r="Q2845">
        <v>3</v>
      </c>
      <c r="R2845" t="s">
        <v>37</v>
      </c>
      <c r="S2845">
        <v>3</v>
      </c>
      <c r="T2845" t="s">
        <v>6136</v>
      </c>
    </row>
    <row r="2846" spans="1:20" x14ac:dyDescent="0.3">
      <c r="A2846" t="s">
        <v>2973</v>
      </c>
      <c r="B2846" t="s">
        <v>6313</v>
      </c>
      <c r="C2846" t="s">
        <v>21</v>
      </c>
      <c r="D2846" t="s">
        <v>22</v>
      </c>
      <c r="E2846" t="s">
        <v>23</v>
      </c>
      <c r="F2846" t="s">
        <v>24</v>
      </c>
      <c r="G2846" t="s">
        <v>25</v>
      </c>
      <c r="H2846" t="s">
        <v>26</v>
      </c>
      <c r="I2846" t="s">
        <v>27</v>
      </c>
      <c r="J2846" t="s">
        <v>6313</v>
      </c>
      <c r="K2846" t="s">
        <v>28</v>
      </c>
      <c r="L2846" t="s">
        <v>28</v>
      </c>
      <c r="M2846">
        <v>1056</v>
      </c>
      <c r="N2846" t="s">
        <v>75</v>
      </c>
      <c r="O2846" t="s">
        <v>63</v>
      </c>
      <c r="P2846" t="s">
        <v>31</v>
      </c>
      <c r="Q2846">
        <v>2</v>
      </c>
      <c r="R2846" t="s">
        <v>53</v>
      </c>
      <c r="S2846">
        <v>3</v>
      </c>
      <c r="T2846" t="s">
        <v>6309</v>
      </c>
    </row>
    <row r="2847" spans="1:20" x14ac:dyDescent="0.3">
      <c r="A2847" t="s">
        <v>2974</v>
      </c>
      <c r="B2847" t="s">
        <v>6356</v>
      </c>
      <c r="C2847" t="s">
        <v>34</v>
      </c>
      <c r="D2847" t="s">
        <v>22</v>
      </c>
      <c r="E2847" t="s">
        <v>23</v>
      </c>
      <c r="F2847" t="s">
        <v>35</v>
      </c>
      <c r="G2847" t="s">
        <v>36</v>
      </c>
      <c r="H2847" t="s">
        <v>26</v>
      </c>
      <c r="I2847" t="s">
        <v>27</v>
      </c>
      <c r="J2847" t="s">
        <v>6356</v>
      </c>
      <c r="K2847" t="s">
        <v>28</v>
      </c>
      <c r="L2847" t="s">
        <v>28</v>
      </c>
      <c r="M2847">
        <v>617</v>
      </c>
      <c r="N2847" t="s">
        <v>29</v>
      </c>
      <c r="O2847" t="s">
        <v>170</v>
      </c>
      <c r="P2847" t="s">
        <v>31</v>
      </c>
      <c r="Q2847">
        <v>3</v>
      </c>
      <c r="R2847" t="s">
        <v>37</v>
      </c>
      <c r="S2847">
        <v>2</v>
      </c>
      <c r="T2847" t="s">
        <v>6542</v>
      </c>
    </row>
    <row r="2848" spans="1:20" x14ac:dyDescent="0.3">
      <c r="A2848" t="s">
        <v>2975</v>
      </c>
      <c r="B2848" t="s">
        <v>7210</v>
      </c>
      <c r="C2848" t="s">
        <v>39</v>
      </c>
      <c r="D2848" t="s">
        <v>22</v>
      </c>
      <c r="E2848" t="s">
        <v>40</v>
      </c>
      <c r="F2848" t="s">
        <v>174</v>
      </c>
      <c r="G2848" t="s">
        <v>42</v>
      </c>
      <c r="H2848" t="s">
        <v>26</v>
      </c>
      <c r="I2848" t="s">
        <v>50</v>
      </c>
      <c r="J2848" t="s">
        <v>7210</v>
      </c>
      <c r="K2848" t="s">
        <v>6270</v>
      </c>
      <c r="L2848" t="s">
        <v>159</v>
      </c>
      <c r="M2848">
        <v>501</v>
      </c>
      <c r="N2848" t="s">
        <v>29</v>
      </c>
      <c r="O2848" t="s">
        <v>43</v>
      </c>
      <c r="P2848" t="s">
        <v>107</v>
      </c>
      <c r="Q2848">
        <v>3</v>
      </c>
      <c r="R2848" t="s">
        <v>37</v>
      </c>
      <c r="S2848">
        <v>1</v>
      </c>
      <c r="T2848" t="s">
        <v>6235</v>
      </c>
    </row>
    <row r="2849" spans="1:20" x14ac:dyDescent="0.3">
      <c r="A2849" t="s">
        <v>2976</v>
      </c>
      <c r="B2849" t="s">
        <v>6259</v>
      </c>
      <c r="C2849" t="s">
        <v>46</v>
      </c>
      <c r="D2849" t="s">
        <v>22</v>
      </c>
      <c r="E2849" t="s">
        <v>40</v>
      </c>
      <c r="F2849" t="s">
        <v>47</v>
      </c>
      <c r="G2849" t="s">
        <v>48</v>
      </c>
      <c r="H2849" t="s">
        <v>49</v>
      </c>
      <c r="I2849" t="s">
        <v>27</v>
      </c>
      <c r="J2849" t="s">
        <v>6259</v>
      </c>
      <c r="K2849" t="s">
        <v>28</v>
      </c>
      <c r="L2849" t="s">
        <v>28</v>
      </c>
      <c r="M2849">
        <v>277</v>
      </c>
      <c r="N2849" t="s">
        <v>52</v>
      </c>
      <c r="O2849" t="s">
        <v>43</v>
      </c>
      <c r="P2849" t="s">
        <v>133</v>
      </c>
      <c r="Q2849">
        <v>4</v>
      </c>
      <c r="R2849" t="s">
        <v>32</v>
      </c>
      <c r="S2849">
        <v>1</v>
      </c>
      <c r="T2849" t="s">
        <v>6319</v>
      </c>
    </row>
    <row r="2850" spans="1:20" x14ac:dyDescent="0.3">
      <c r="A2850" t="s">
        <v>2977</v>
      </c>
      <c r="B2850" t="s">
        <v>7245</v>
      </c>
      <c r="C2850" t="s">
        <v>55</v>
      </c>
      <c r="D2850" t="s">
        <v>56</v>
      </c>
      <c r="E2850" t="s">
        <v>23</v>
      </c>
      <c r="F2850" t="s">
        <v>57</v>
      </c>
      <c r="G2850" t="s">
        <v>58</v>
      </c>
      <c r="H2850" t="s">
        <v>43</v>
      </c>
      <c r="I2850" t="s">
        <v>27</v>
      </c>
      <c r="J2850" t="s">
        <v>7245</v>
      </c>
      <c r="K2850" t="s">
        <v>28</v>
      </c>
      <c r="L2850" t="s">
        <v>28</v>
      </c>
      <c r="M2850">
        <v>170</v>
      </c>
      <c r="N2850" t="s">
        <v>122</v>
      </c>
      <c r="O2850" t="s">
        <v>43</v>
      </c>
      <c r="P2850" t="s">
        <v>31</v>
      </c>
      <c r="Q2850" t="s">
        <v>95</v>
      </c>
      <c r="R2850" t="s">
        <v>28</v>
      </c>
      <c r="S2850">
        <v>0</v>
      </c>
      <c r="T2850" t="s">
        <v>6180</v>
      </c>
    </row>
    <row r="2851" spans="1:20" x14ac:dyDescent="0.3">
      <c r="A2851" t="s">
        <v>2978</v>
      </c>
      <c r="B2851" t="s">
        <v>7378</v>
      </c>
      <c r="C2851" t="s">
        <v>60</v>
      </c>
      <c r="D2851" t="s">
        <v>56</v>
      </c>
      <c r="E2851" t="s">
        <v>40</v>
      </c>
      <c r="F2851" t="s">
        <v>104</v>
      </c>
      <c r="G2851" t="s">
        <v>62</v>
      </c>
      <c r="H2851" t="s">
        <v>43</v>
      </c>
      <c r="I2851" t="s">
        <v>27</v>
      </c>
      <c r="J2851" t="s">
        <v>7378</v>
      </c>
      <c r="K2851" t="s">
        <v>28</v>
      </c>
      <c r="L2851" t="s">
        <v>28</v>
      </c>
      <c r="M2851">
        <v>1020</v>
      </c>
      <c r="N2851" t="s">
        <v>52</v>
      </c>
      <c r="O2851" t="s">
        <v>105</v>
      </c>
      <c r="P2851" t="s">
        <v>133</v>
      </c>
      <c r="Q2851">
        <v>4</v>
      </c>
      <c r="R2851" t="s">
        <v>32</v>
      </c>
      <c r="S2851">
        <v>3</v>
      </c>
      <c r="T2851" t="s">
        <v>6298</v>
      </c>
    </row>
    <row r="2852" spans="1:20" x14ac:dyDescent="0.3">
      <c r="A2852" t="s">
        <v>2979</v>
      </c>
      <c r="B2852" t="s">
        <v>7038</v>
      </c>
      <c r="C2852" t="s">
        <v>66</v>
      </c>
      <c r="D2852" t="s">
        <v>56</v>
      </c>
      <c r="E2852" t="s">
        <v>67</v>
      </c>
      <c r="F2852" t="s">
        <v>68</v>
      </c>
      <c r="G2852" t="s">
        <v>69</v>
      </c>
      <c r="H2852" t="s">
        <v>26</v>
      </c>
      <c r="I2852" t="s">
        <v>27</v>
      </c>
      <c r="J2852" t="s">
        <v>7038</v>
      </c>
      <c r="K2852" t="s">
        <v>28</v>
      </c>
      <c r="L2852" t="s">
        <v>28</v>
      </c>
      <c r="M2852">
        <v>311</v>
      </c>
      <c r="N2852" t="s">
        <v>122</v>
      </c>
      <c r="O2852" t="s">
        <v>30</v>
      </c>
      <c r="P2852" t="s">
        <v>133</v>
      </c>
      <c r="Q2852">
        <v>3</v>
      </c>
      <c r="R2852" t="s">
        <v>37</v>
      </c>
      <c r="S2852">
        <v>1</v>
      </c>
      <c r="T2852" t="s">
        <v>6606</v>
      </c>
    </row>
    <row r="2853" spans="1:20" x14ac:dyDescent="0.3">
      <c r="A2853" t="s">
        <v>2980</v>
      </c>
      <c r="B2853" t="s">
        <v>7407</v>
      </c>
      <c r="C2853" t="s">
        <v>71</v>
      </c>
      <c r="D2853" t="s">
        <v>72</v>
      </c>
      <c r="E2853" t="s">
        <v>23</v>
      </c>
      <c r="F2853" t="s">
        <v>35</v>
      </c>
      <c r="G2853" t="s">
        <v>36</v>
      </c>
      <c r="H2853" t="s">
        <v>26</v>
      </c>
      <c r="I2853" t="s">
        <v>27</v>
      </c>
      <c r="J2853" t="s">
        <v>7407</v>
      </c>
      <c r="K2853" t="s">
        <v>28</v>
      </c>
      <c r="L2853" t="s">
        <v>28</v>
      </c>
      <c r="M2853">
        <v>341</v>
      </c>
      <c r="N2853" t="s">
        <v>75</v>
      </c>
      <c r="O2853" t="s">
        <v>30</v>
      </c>
      <c r="P2853" t="s">
        <v>107</v>
      </c>
      <c r="Q2853">
        <v>3</v>
      </c>
      <c r="R2853" t="s">
        <v>37</v>
      </c>
      <c r="S2853">
        <v>1</v>
      </c>
      <c r="T2853" t="s">
        <v>6434</v>
      </c>
    </row>
    <row r="2854" spans="1:20" x14ac:dyDescent="0.3">
      <c r="A2854" t="s">
        <v>2981</v>
      </c>
      <c r="B2854" t="s">
        <v>6780</v>
      </c>
      <c r="C2854" t="s">
        <v>77</v>
      </c>
      <c r="D2854" t="s">
        <v>72</v>
      </c>
      <c r="E2854" t="s">
        <v>40</v>
      </c>
      <c r="F2854" t="s">
        <v>78</v>
      </c>
      <c r="G2854" t="s">
        <v>79</v>
      </c>
      <c r="H2854" t="s">
        <v>49</v>
      </c>
      <c r="I2854" t="s">
        <v>27</v>
      </c>
      <c r="J2854" t="s">
        <v>6780</v>
      </c>
      <c r="K2854" t="s">
        <v>28</v>
      </c>
      <c r="L2854" t="s">
        <v>28</v>
      </c>
      <c r="M2854">
        <v>810</v>
      </c>
      <c r="N2854" t="s">
        <v>29</v>
      </c>
      <c r="O2854" t="s">
        <v>30</v>
      </c>
      <c r="P2854" t="s">
        <v>64</v>
      </c>
      <c r="Q2854">
        <v>2</v>
      </c>
      <c r="R2854" t="s">
        <v>53</v>
      </c>
      <c r="S2854">
        <v>2</v>
      </c>
      <c r="T2854" t="s">
        <v>6222</v>
      </c>
    </row>
    <row r="2855" spans="1:20" x14ac:dyDescent="0.3">
      <c r="A2855" t="s">
        <v>2982</v>
      </c>
      <c r="B2855" t="s">
        <v>6382</v>
      </c>
      <c r="C2855" t="s">
        <v>81</v>
      </c>
      <c r="D2855" t="s">
        <v>72</v>
      </c>
      <c r="E2855" t="s">
        <v>23</v>
      </c>
      <c r="F2855" t="s">
        <v>93</v>
      </c>
      <c r="G2855" t="s">
        <v>94</v>
      </c>
      <c r="H2855" t="s">
        <v>26</v>
      </c>
      <c r="I2855" t="s">
        <v>27</v>
      </c>
      <c r="J2855" t="s">
        <v>6382</v>
      </c>
      <c r="K2855" t="s">
        <v>28</v>
      </c>
      <c r="L2855" t="s">
        <v>28</v>
      </c>
      <c r="M2855">
        <v>224</v>
      </c>
      <c r="N2855" t="s">
        <v>52</v>
      </c>
      <c r="O2855" t="s">
        <v>30</v>
      </c>
      <c r="P2855" t="s">
        <v>31</v>
      </c>
      <c r="Q2855">
        <v>2</v>
      </c>
      <c r="R2855" t="s">
        <v>53</v>
      </c>
      <c r="S2855">
        <v>1</v>
      </c>
      <c r="T2855" t="s">
        <v>6476</v>
      </c>
    </row>
    <row r="2856" spans="1:20" x14ac:dyDescent="0.3">
      <c r="A2856" t="s">
        <v>2983</v>
      </c>
      <c r="B2856" t="s">
        <v>6342</v>
      </c>
      <c r="C2856" t="s">
        <v>86</v>
      </c>
      <c r="D2856" t="s">
        <v>87</v>
      </c>
      <c r="E2856" t="s">
        <v>67</v>
      </c>
      <c r="F2856" t="s">
        <v>135</v>
      </c>
      <c r="G2856" t="s">
        <v>89</v>
      </c>
      <c r="H2856" t="s">
        <v>43</v>
      </c>
      <c r="I2856" t="s">
        <v>27</v>
      </c>
      <c r="J2856" t="s">
        <v>6342</v>
      </c>
      <c r="K2856" t="s">
        <v>28</v>
      </c>
      <c r="L2856" t="s">
        <v>28</v>
      </c>
      <c r="M2856">
        <v>713</v>
      </c>
      <c r="N2856" t="s">
        <v>29</v>
      </c>
      <c r="O2856" t="s">
        <v>43</v>
      </c>
      <c r="P2856" t="s">
        <v>31</v>
      </c>
      <c r="Q2856">
        <v>3</v>
      </c>
      <c r="R2856" t="s">
        <v>37</v>
      </c>
      <c r="S2856">
        <v>2</v>
      </c>
      <c r="T2856" t="s">
        <v>6465</v>
      </c>
    </row>
    <row r="2857" spans="1:20" x14ac:dyDescent="0.3">
      <c r="A2857" t="s">
        <v>2984</v>
      </c>
      <c r="B2857" t="s">
        <v>7235</v>
      </c>
      <c r="C2857" t="s">
        <v>91</v>
      </c>
      <c r="D2857" t="s">
        <v>87</v>
      </c>
      <c r="E2857" t="s">
        <v>92</v>
      </c>
      <c r="F2857" t="s">
        <v>93</v>
      </c>
      <c r="G2857" t="s">
        <v>94</v>
      </c>
      <c r="H2857" t="s">
        <v>26</v>
      </c>
      <c r="I2857" t="s">
        <v>27</v>
      </c>
      <c r="J2857" t="s">
        <v>7235</v>
      </c>
      <c r="K2857" t="s">
        <v>28</v>
      </c>
      <c r="L2857" t="s">
        <v>28</v>
      </c>
      <c r="M2857">
        <v>354</v>
      </c>
      <c r="N2857" t="s">
        <v>29</v>
      </c>
      <c r="O2857" t="s">
        <v>43</v>
      </c>
      <c r="P2857" t="s">
        <v>31</v>
      </c>
      <c r="Q2857">
        <v>3</v>
      </c>
      <c r="R2857" t="s">
        <v>37</v>
      </c>
      <c r="S2857">
        <v>1</v>
      </c>
      <c r="T2857" t="s">
        <v>6198</v>
      </c>
    </row>
    <row r="2858" spans="1:20" x14ac:dyDescent="0.3">
      <c r="A2858" t="s">
        <v>2985</v>
      </c>
      <c r="B2858" t="s">
        <v>6214</v>
      </c>
      <c r="C2858" t="s">
        <v>21</v>
      </c>
      <c r="D2858" t="s">
        <v>22</v>
      </c>
      <c r="E2858" t="s">
        <v>23</v>
      </c>
      <c r="F2858" t="s">
        <v>35</v>
      </c>
      <c r="G2858" t="s">
        <v>36</v>
      </c>
      <c r="H2858" t="s">
        <v>26</v>
      </c>
      <c r="I2858" t="s">
        <v>27</v>
      </c>
      <c r="J2858" t="s">
        <v>6214</v>
      </c>
      <c r="K2858" t="s">
        <v>28</v>
      </c>
      <c r="L2858" t="s">
        <v>28</v>
      </c>
      <c r="M2858">
        <v>427</v>
      </c>
      <c r="N2858" t="s">
        <v>75</v>
      </c>
      <c r="O2858" t="s">
        <v>105</v>
      </c>
      <c r="P2858" t="s">
        <v>107</v>
      </c>
      <c r="Q2858">
        <v>2</v>
      </c>
      <c r="R2858" t="s">
        <v>53</v>
      </c>
      <c r="S2858">
        <v>1</v>
      </c>
      <c r="T2858" t="s">
        <v>6269</v>
      </c>
    </row>
    <row r="2859" spans="1:20" x14ac:dyDescent="0.3">
      <c r="A2859" t="s">
        <v>2986</v>
      </c>
      <c r="B2859" t="s">
        <v>6615</v>
      </c>
      <c r="C2859" t="s">
        <v>34</v>
      </c>
      <c r="D2859" t="s">
        <v>22</v>
      </c>
      <c r="E2859" t="s">
        <v>23</v>
      </c>
      <c r="F2859" t="s">
        <v>121</v>
      </c>
      <c r="G2859" t="s">
        <v>25</v>
      </c>
      <c r="H2859" t="s">
        <v>49</v>
      </c>
      <c r="I2859" t="s">
        <v>50</v>
      </c>
      <c r="J2859" t="s">
        <v>6615</v>
      </c>
      <c r="K2859" t="s">
        <v>7031</v>
      </c>
      <c r="L2859" t="s">
        <v>51</v>
      </c>
      <c r="M2859">
        <v>194</v>
      </c>
      <c r="N2859" t="s">
        <v>29</v>
      </c>
      <c r="O2859" t="s">
        <v>30</v>
      </c>
      <c r="P2859" t="s">
        <v>107</v>
      </c>
      <c r="Q2859">
        <v>5</v>
      </c>
      <c r="R2859" t="s">
        <v>119</v>
      </c>
      <c r="S2859">
        <v>1</v>
      </c>
      <c r="T2859" t="s">
        <v>6254</v>
      </c>
    </row>
    <row r="2860" spans="1:20" x14ac:dyDescent="0.3">
      <c r="A2860" t="s">
        <v>2987</v>
      </c>
      <c r="B2860" t="s">
        <v>7236</v>
      </c>
      <c r="C2860" t="s">
        <v>39</v>
      </c>
      <c r="D2860" t="s">
        <v>22</v>
      </c>
      <c r="E2860" t="s">
        <v>40</v>
      </c>
      <c r="F2860" t="s">
        <v>143</v>
      </c>
      <c r="G2860" t="s">
        <v>48</v>
      </c>
      <c r="H2860" t="s">
        <v>43</v>
      </c>
      <c r="I2860" t="s">
        <v>27</v>
      </c>
      <c r="J2860" t="s">
        <v>7236</v>
      </c>
      <c r="K2860" t="s">
        <v>28</v>
      </c>
      <c r="L2860" t="s">
        <v>28</v>
      </c>
      <c r="M2860">
        <v>886</v>
      </c>
      <c r="N2860" t="s">
        <v>52</v>
      </c>
      <c r="O2860" t="s">
        <v>30</v>
      </c>
      <c r="P2860" t="s">
        <v>64</v>
      </c>
      <c r="Q2860">
        <v>4</v>
      </c>
      <c r="R2860" t="s">
        <v>32</v>
      </c>
      <c r="S2860">
        <v>2</v>
      </c>
      <c r="T2860" t="s">
        <v>6316</v>
      </c>
    </row>
    <row r="2861" spans="1:20" x14ac:dyDescent="0.3">
      <c r="A2861" t="s">
        <v>2988</v>
      </c>
      <c r="B2861" t="s">
        <v>7408</v>
      </c>
      <c r="C2861" t="s">
        <v>46</v>
      </c>
      <c r="D2861" t="s">
        <v>22</v>
      </c>
      <c r="E2861" t="s">
        <v>40</v>
      </c>
      <c r="F2861" t="s">
        <v>215</v>
      </c>
      <c r="G2861" t="s">
        <v>42</v>
      </c>
      <c r="H2861" t="s">
        <v>49</v>
      </c>
      <c r="I2861" t="s">
        <v>50</v>
      </c>
      <c r="J2861" t="s">
        <v>7408</v>
      </c>
      <c r="K2861" t="s">
        <v>6331</v>
      </c>
      <c r="L2861" t="s">
        <v>159</v>
      </c>
      <c r="M2861">
        <v>413</v>
      </c>
      <c r="N2861" t="s">
        <v>75</v>
      </c>
      <c r="O2861" t="s">
        <v>30</v>
      </c>
      <c r="P2861" t="s">
        <v>44</v>
      </c>
      <c r="Q2861">
        <v>3</v>
      </c>
      <c r="R2861" t="s">
        <v>37</v>
      </c>
      <c r="S2861">
        <v>1</v>
      </c>
      <c r="T2861" t="s">
        <v>6659</v>
      </c>
    </row>
    <row r="2862" spans="1:20" x14ac:dyDescent="0.3">
      <c r="A2862" t="s">
        <v>2989</v>
      </c>
      <c r="B2862" t="s">
        <v>6577</v>
      </c>
      <c r="C2862" t="s">
        <v>55</v>
      </c>
      <c r="D2862" t="s">
        <v>56</v>
      </c>
      <c r="E2862" t="s">
        <v>23</v>
      </c>
      <c r="F2862" t="s">
        <v>57</v>
      </c>
      <c r="G2862" t="s">
        <v>58</v>
      </c>
      <c r="H2862" t="s">
        <v>43</v>
      </c>
      <c r="I2862" t="s">
        <v>27</v>
      </c>
      <c r="J2862" t="s">
        <v>6577</v>
      </c>
      <c r="K2862" t="s">
        <v>28</v>
      </c>
      <c r="L2862" t="s">
        <v>28</v>
      </c>
      <c r="M2862">
        <v>243</v>
      </c>
      <c r="N2862" t="s">
        <v>29</v>
      </c>
      <c r="O2862" t="s">
        <v>63</v>
      </c>
      <c r="P2862" t="s">
        <v>107</v>
      </c>
      <c r="Q2862">
        <v>5</v>
      </c>
      <c r="R2862" t="s">
        <v>119</v>
      </c>
      <c r="S2862">
        <v>1</v>
      </c>
      <c r="T2862" t="s">
        <v>6440</v>
      </c>
    </row>
    <row r="2863" spans="1:20" x14ac:dyDescent="0.3">
      <c r="A2863" t="s">
        <v>2990</v>
      </c>
      <c r="B2863" t="s">
        <v>6580</v>
      </c>
      <c r="C2863" t="s">
        <v>60</v>
      </c>
      <c r="D2863" t="s">
        <v>56</v>
      </c>
      <c r="E2863" t="s">
        <v>40</v>
      </c>
      <c r="F2863" t="s">
        <v>147</v>
      </c>
      <c r="G2863" t="s">
        <v>58</v>
      </c>
      <c r="H2863" t="s">
        <v>26</v>
      </c>
      <c r="I2863" t="s">
        <v>50</v>
      </c>
      <c r="J2863" t="s">
        <v>6580</v>
      </c>
      <c r="K2863" t="s">
        <v>6547</v>
      </c>
      <c r="L2863" t="s">
        <v>51</v>
      </c>
      <c r="M2863">
        <v>515</v>
      </c>
      <c r="N2863" t="s">
        <v>75</v>
      </c>
      <c r="O2863" t="s">
        <v>30</v>
      </c>
      <c r="P2863" t="s">
        <v>64</v>
      </c>
      <c r="Q2863">
        <v>3</v>
      </c>
      <c r="R2863" t="s">
        <v>37</v>
      </c>
      <c r="S2863">
        <v>1</v>
      </c>
      <c r="T2863" t="s">
        <v>6309</v>
      </c>
    </row>
    <row r="2864" spans="1:20" x14ac:dyDescent="0.3">
      <c r="A2864" t="s">
        <v>2991</v>
      </c>
      <c r="B2864" t="s">
        <v>7409</v>
      </c>
      <c r="C2864" t="s">
        <v>66</v>
      </c>
      <c r="D2864" t="s">
        <v>56</v>
      </c>
      <c r="E2864" t="s">
        <v>67</v>
      </c>
      <c r="F2864" t="s">
        <v>68</v>
      </c>
      <c r="G2864" t="s">
        <v>69</v>
      </c>
      <c r="H2864" t="s">
        <v>26</v>
      </c>
      <c r="I2864" t="s">
        <v>50</v>
      </c>
      <c r="J2864" t="s">
        <v>7409</v>
      </c>
      <c r="K2864" t="s">
        <v>6253</v>
      </c>
      <c r="L2864" t="s">
        <v>159</v>
      </c>
      <c r="M2864">
        <v>404</v>
      </c>
      <c r="N2864" t="s">
        <v>75</v>
      </c>
      <c r="O2864" t="s">
        <v>63</v>
      </c>
      <c r="P2864" t="s">
        <v>107</v>
      </c>
      <c r="Q2864">
        <v>5</v>
      </c>
      <c r="R2864" t="s">
        <v>119</v>
      </c>
      <c r="S2864">
        <v>1</v>
      </c>
      <c r="T2864" t="s">
        <v>6209</v>
      </c>
    </row>
    <row r="2865" spans="1:20" x14ac:dyDescent="0.3">
      <c r="A2865" t="s">
        <v>2992</v>
      </c>
      <c r="B2865" t="s">
        <v>6622</v>
      </c>
      <c r="C2865" t="s">
        <v>71</v>
      </c>
      <c r="D2865" t="s">
        <v>72</v>
      </c>
      <c r="E2865" t="s">
        <v>23</v>
      </c>
      <c r="F2865" t="s">
        <v>73</v>
      </c>
      <c r="G2865" t="s">
        <v>74</v>
      </c>
      <c r="H2865" t="s">
        <v>49</v>
      </c>
      <c r="I2865" t="s">
        <v>50</v>
      </c>
      <c r="J2865" t="s">
        <v>6622</v>
      </c>
      <c r="K2865" t="s">
        <v>7283</v>
      </c>
      <c r="L2865" t="s">
        <v>51</v>
      </c>
      <c r="M2865">
        <v>126</v>
      </c>
      <c r="N2865" t="s">
        <v>29</v>
      </c>
      <c r="O2865" t="s">
        <v>63</v>
      </c>
      <c r="P2865" t="s">
        <v>133</v>
      </c>
      <c r="Q2865" t="s">
        <v>95</v>
      </c>
      <c r="R2865" t="s">
        <v>28</v>
      </c>
      <c r="S2865">
        <v>0</v>
      </c>
      <c r="T2865" t="s">
        <v>6246</v>
      </c>
    </row>
    <row r="2866" spans="1:20" x14ac:dyDescent="0.3">
      <c r="A2866" t="s">
        <v>2993</v>
      </c>
      <c r="B2866" t="s">
        <v>6397</v>
      </c>
      <c r="C2866" t="s">
        <v>77</v>
      </c>
      <c r="D2866" t="s">
        <v>72</v>
      </c>
      <c r="E2866" t="s">
        <v>40</v>
      </c>
      <c r="F2866" t="s">
        <v>131</v>
      </c>
      <c r="G2866" t="s">
        <v>79</v>
      </c>
      <c r="H2866" t="s">
        <v>26</v>
      </c>
      <c r="I2866" t="s">
        <v>27</v>
      </c>
      <c r="J2866" t="s">
        <v>6397</v>
      </c>
      <c r="K2866" t="s">
        <v>28</v>
      </c>
      <c r="L2866" t="s">
        <v>28</v>
      </c>
      <c r="M2866">
        <v>693</v>
      </c>
      <c r="N2866" t="s">
        <v>29</v>
      </c>
      <c r="O2866" t="s">
        <v>105</v>
      </c>
      <c r="P2866" t="s">
        <v>44</v>
      </c>
      <c r="Q2866">
        <v>5</v>
      </c>
      <c r="R2866" t="s">
        <v>119</v>
      </c>
      <c r="S2866">
        <v>2</v>
      </c>
      <c r="T2866" t="s">
        <v>6321</v>
      </c>
    </row>
    <row r="2867" spans="1:20" x14ac:dyDescent="0.3">
      <c r="A2867" t="s">
        <v>2994</v>
      </c>
      <c r="B2867" t="s">
        <v>6958</v>
      </c>
      <c r="C2867" t="s">
        <v>81</v>
      </c>
      <c r="D2867" t="s">
        <v>72</v>
      </c>
      <c r="E2867" t="s">
        <v>23</v>
      </c>
      <c r="F2867" t="s">
        <v>154</v>
      </c>
      <c r="G2867" t="s">
        <v>83</v>
      </c>
      <c r="H2867" t="s">
        <v>43</v>
      </c>
      <c r="I2867" t="s">
        <v>50</v>
      </c>
      <c r="J2867" t="s">
        <v>6958</v>
      </c>
      <c r="K2867" t="s">
        <v>6760</v>
      </c>
      <c r="L2867" t="s">
        <v>159</v>
      </c>
      <c r="M2867">
        <v>269</v>
      </c>
      <c r="N2867" t="s">
        <v>75</v>
      </c>
      <c r="O2867" t="s">
        <v>63</v>
      </c>
      <c r="P2867" t="s">
        <v>44</v>
      </c>
      <c r="Q2867">
        <v>4</v>
      </c>
      <c r="R2867" t="s">
        <v>32</v>
      </c>
      <c r="S2867">
        <v>1</v>
      </c>
      <c r="T2867" t="s">
        <v>6212</v>
      </c>
    </row>
    <row r="2868" spans="1:20" x14ac:dyDescent="0.3">
      <c r="A2868" t="s">
        <v>2995</v>
      </c>
      <c r="B2868" t="s">
        <v>6469</v>
      </c>
      <c r="C2868" t="s">
        <v>86</v>
      </c>
      <c r="D2868" t="s">
        <v>87</v>
      </c>
      <c r="E2868" t="s">
        <v>67</v>
      </c>
      <c r="F2868" t="s">
        <v>135</v>
      </c>
      <c r="G2868" t="s">
        <v>89</v>
      </c>
      <c r="H2868" t="s">
        <v>43</v>
      </c>
      <c r="I2868" t="s">
        <v>50</v>
      </c>
      <c r="J2868" t="s">
        <v>6469</v>
      </c>
      <c r="K2868" t="s">
        <v>6593</v>
      </c>
      <c r="L2868" t="s">
        <v>51</v>
      </c>
      <c r="M2868">
        <v>157</v>
      </c>
      <c r="N2868" t="s">
        <v>52</v>
      </c>
      <c r="O2868" t="s">
        <v>43</v>
      </c>
      <c r="P2868" t="s">
        <v>133</v>
      </c>
      <c r="Q2868" t="s">
        <v>95</v>
      </c>
      <c r="R2868" t="s">
        <v>28</v>
      </c>
      <c r="S2868">
        <v>0</v>
      </c>
      <c r="T2868" t="s">
        <v>6344</v>
      </c>
    </row>
    <row r="2869" spans="1:20" x14ac:dyDescent="0.3">
      <c r="A2869" t="s">
        <v>2996</v>
      </c>
      <c r="B2869" t="s">
        <v>6351</v>
      </c>
      <c r="C2869" t="s">
        <v>91</v>
      </c>
      <c r="D2869" t="s">
        <v>87</v>
      </c>
      <c r="E2869" t="s">
        <v>92</v>
      </c>
      <c r="F2869" t="s">
        <v>35</v>
      </c>
      <c r="G2869" t="s">
        <v>36</v>
      </c>
      <c r="H2869" t="s">
        <v>26</v>
      </c>
      <c r="I2869" t="s">
        <v>50</v>
      </c>
      <c r="J2869" t="s">
        <v>6351</v>
      </c>
      <c r="K2869" t="s">
        <v>6382</v>
      </c>
      <c r="L2869" t="s">
        <v>51</v>
      </c>
      <c r="M2869">
        <v>437</v>
      </c>
      <c r="N2869" t="s">
        <v>29</v>
      </c>
      <c r="O2869" t="s">
        <v>30</v>
      </c>
      <c r="P2869" t="s">
        <v>31</v>
      </c>
      <c r="Q2869">
        <v>2</v>
      </c>
      <c r="R2869" t="s">
        <v>53</v>
      </c>
      <c r="S2869">
        <v>1</v>
      </c>
      <c r="T2869" t="s">
        <v>6808</v>
      </c>
    </row>
    <row r="2870" spans="1:20" x14ac:dyDescent="0.3">
      <c r="A2870" t="s">
        <v>2997</v>
      </c>
      <c r="B2870" t="s">
        <v>7231</v>
      </c>
      <c r="C2870" t="s">
        <v>21</v>
      </c>
      <c r="D2870" t="s">
        <v>22</v>
      </c>
      <c r="E2870" t="s">
        <v>23</v>
      </c>
      <c r="F2870" t="s">
        <v>24</v>
      </c>
      <c r="G2870" t="s">
        <v>25</v>
      </c>
      <c r="H2870" t="s">
        <v>26</v>
      </c>
      <c r="I2870" t="s">
        <v>50</v>
      </c>
      <c r="J2870" t="s">
        <v>7231</v>
      </c>
      <c r="K2870" t="s">
        <v>6139</v>
      </c>
      <c r="L2870" t="s">
        <v>51</v>
      </c>
      <c r="M2870">
        <v>100</v>
      </c>
      <c r="N2870" t="s">
        <v>52</v>
      </c>
      <c r="O2870" t="s">
        <v>43</v>
      </c>
      <c r="P2870" t="s">
        <v>107</v>
      </c>
      <c r="Q2870" t="s">
        <v>95</v>
      </c>
      <c r="R2870" t="s">
        <v>28</v>
      </c>
      <c r="S2870">
        <v>0</v>
      </c>
      <c r="T2870" t="s">
        <v>6444</v>
      </c>
    </row>
    <row r="2871" spans="1:20" x14ac:dyDescent="0.3">
      <c r="A2871" t="s">
        <v>2998</v>
      </c>
      <c r="B2871" t="s">
        <v>6883</v>
      </c>
      <c r="C2871" t="s">
        <v>34</v>
      </c>
      <c r="D2871" t="s">
        <v>22</v>
      </c>
      <c r="E2871" t="s">
        <v>23</v>
      </c>
      <c r="F2871" t="s">
        <v>24</v>
      </c>
      <c r="G2871" t="s">
        <v>25</v>
      </c>
      <c r="H2871" t="s">
        <v>26</v>
      </c>
      <c r="I2871" t="s">
        <v>27</v>
      </c>
      <c r="J2871" t="s">
        <v>6883</v>
      </c>
      <c r="K2871" t="s">
        <v>28</v>
      </c>
      <c r="L2871" t="s">
        <v>28</v>
      </c>
      <c r="M2871">
        <v>312</v>
      </c>
      <c r="N2871" t="s">
        <v>29</v>
      </c>
      <c r="O2871" t="s">
        <v>43</v>
      </c>
      <c r="P2871" t="s">
        <v>31</v>
      </c>
      <c r="Q2871">
        <v>2</v>
      </c>
      <c r="R2871" t="s">
        <v>53</v>
      </c>
      <c r="S2871">
        <v>1</v>
      </c>
      <c r="T2871" t="s">
        <v>6592</v>
      </c>
    </row>
    <row r="2872" spans="1:20" x14ac:dyDescent="0.3">
      <c r="A2872" t="s">
        <v>2999</v>
      </c>
      <c r="B2872" t="s">
        <v>7157</v>
      </c>
      <c r="C2872" t="s">
        <v>39</v>
      </c>
      <c r="D2872" t="s">
        <v>22</v>
      </c>
      <c r="E2872" t="s">
        <v>40</v>
      </c>
      <c r="F2872" t="s">
        <v>35</v>
      </c>
      <c r="G2872" t="s">
        <v>36</v>
      </c>
      <c r="H2872" t="s">
        <v>26</v>
      </c>
      <c r="I2872" t="s">
        <v>27</v>
      </c>
      <c r="J2872" t="s">
        <v>7157</v>
      </c>
      <c r="K2872" t="s">
        <v>28</v>
      </c>
      <c r="L2872" t="s">
        <v>28</v>
      </c>
      <c r="M2872">
        <v>386</v>
      </c>
      <c r="N2872" t="s">
        <v>29</v>
      </c>
      <c r="O2872" t="s">
        <v>30</v>
      </c>
      <c r="P2872" t="s">
        <v>31</v>
      </c>
      <c r="Q2872">
        <v>2</v>
      </c>
      <c r="R2872" t="s">
        <v>53</v>
      </c>
      <c r="S2872">
        <v>1</v>
      </c>
      <c r="T2872" t="s">
        <v>6434</v>
      </c>
    </row>
    <row r="2873" spans="1:20" x14ac:dyDescent="0.3">
      <c r="A2873" t="s">
        <v>3000</v>
      </c>
      <c r="B2873" t="s">
        <v>6475</v>
      </c>
      <c r="C2873" t="s">
        <v>46</v>
      </c>
      <c r="D2873" t="s">
        <v>22</v>
      </c>
      <c r="E2873" t="s">
        <v>40</v>
      </c>
      <c r="F2873" t="s">
        <v>174</v>
      </c>
      <c r="G2873" t="s">
        <v>42</v>
      </c>
      <c r="H2873" t="s">
        <v>26</v>
      </c>
      <c r="I2873" t="s">
        <v>27</v>
      </c>
      <c r="J2873" t="s">
        <v>6475</v>
      </c>
      <c r="K2873" t="s">
        <v>28</v>
      </c>
      <c r="L2873" t="s">
        <v>28</v>
      </c>
      <c r="M2873">
        <v>687</v>
      </c>
      <c r="N2873" t="s">
        <v>52</v>
      </c>
      <c r="O2873" t="s">
        <v>30</v>
      </c>
      <c r="P2873" t="s">
        <v>31</v>
      </c>
      <c r="Q2873">
        <v>3</v>
      </c>
      <c r="R2873" t="s">
        <v>37</v>
      </c>
      <c r="S2873">
        <v>2</v>
      </c>
      <c r="T2873" t="s">
        <v>6155</v>
      </c>
    </row>
    <row r="2874" spans="1:20" x14ac:dyDescent="0.3">
      <c r="A2874" t="s">
        <v>3001</v>
      </c>
      <c r="B2874" t="s">
        <v>7257</v>
      </c>
      <c r="C2874" t="s">
        <v>55</v>
      </c>
      <c r="D2874" t="s">
        <v>56</v>
      </c>
      <c r="E2874" t="s">
        <v>23</v>
      </c>
      <c r="F2874" t="s">
        <v>190</v>
      </c>
      <c r="G2874" t="s">
        <v>58</v>
      </c>
      <c r="H2874" t="s">
        <v>49</v>
      </c>
      <c r="I2874" t="s">
        <v>27</v>
      </c>
      <c r="J2874" t="s">
        <v>7257</v>
      </c>
      <c r="K2874" t="s">
        <v>28</v>
      </c>
      <c r="L2874" t="s">
        <v>28</v>
      </c>
      <c r="M2874">
        <v>242</v>
      </c>
      <c r="N2874" t="s">
        <v>122</v>
      </c>
      <c r="O2874" t="s">
        <v>63</v>
      </c>
      <c r="P2874" t="s">
        <v>107</v>
      </c>
      <c r="Q2874">
        <v>5</v>
      </c>
      <c r="R2874" t="s">
        <v>119</v>
      </c>
      <c r="S2874">
        <v>1</v>
      </c>
      <c r="T2874" t="s">
        <v>6659</v>
      </c>
    </row>
    <row r="2875" spans="1:20" x14ac:dyDescent="0.3">
      <c r="A2875" t="s">
        <v>3002</v>
      </c>
      <c r="B2875" t="s">
        <v>6579</v>
      </c>
      <c r="C2875" t="s">
        <v>60</v>
      </c>
      <c r="D2875" t="s">
        <v>56</v>
      </c>
      <c r="E2875" t="s">
        <v>40</v>
      </c>
      <c r="F2875" t="s">
        <v>61</v>
      </c>
      <c r="G2875" t="s">
        <v>62</v>
      </c>
      <c r="H2875" t="s">
        <v>26</v>
      </c>
      <c r="I2875" t="s">
        <v>27</v>
      </c>
      <c r="J2875" t="s">
        <v>6579</v>
      </c>
      <c r="K2875" t="s">
        <v>28</v>
      </c>
      <c r="L2875" t="s">
        <v>28</v>
      </c>
      <c r="M2875">
        <v>1031</v>
      </c>
      <c r="N2875" t="s">
        <v>52</v>
      </c>
      <c r="O2875" t="s">
        <v>30</v>
      </c>
      <c r="P2875" t="s">
        <v>64</v>
      </c>
      <c r="Q2875">
        <v>3</v>
      </c>
      <c r="R2875" t="s">
        <v>37</v>
      </c>
      <c r="S2875">
        <v>3</v>
      </c>
      <c r="T2875" t="s">
        <v>6258</v>
      </c>
    </row>
    <row r="2876" spans="1:20" x14ac:dyDescent="0.3">
      <c r="A2876" t="s">
        <v>3003</v>
      </c>
      <c r="B2876" t="s">
        <v>6310</v>
      </c>
      <c r="C2876" t="s">
        <v>66</v>
      </c>
      <c r="D2876" t="s">
        <v>56</v>
      </c>
      <c r="E2876" t="s">
        <v>67</v>
      </c>
      <c r="F2876" t="s">
        <v>35</v>
      </c>
      <c r="G2876" t="s">
        <v>36</v>
      </c>
      <c r="H2876" t="s">
        <v>26</v>
      </c>
      <c r="I2876" t="s">
        <v>27</v>
      </c>
      <c r="J2876" t="s">
        <v>6310</v>
      </c>
      <c r="K2876" t="s">
        <v>28</v>
      </c>
      <c r="L2876" t="s">
        <v>28</v>
      </c>
      <c r="M2876">
        <v>540</v>
      </c>
      <c r="N2876" t="s">
        <v>29</v>
      </c>
      <c r="O2876" t="s">
        <v>43</v>
      </c>
      <c r="P2876" t="s">
        <v>133</v>
      </c>
      <c r="Q2876">
        <v>3</v>
      </c>
      <c r="R2876" t="s">
        <v>37</v>
      </c>
      <c r="S2876">
        <v>1</v>
      </c>
      <c r="T2876" t="s">
        <v>6685</v>
      </c>
    </row>
    <row r="2877" spans="1:20" x14ac:dyDescent="0.3">
      <c r="A2877" t="s">
        <v>3004</v>
      </c>
      <c r="B2877" t="s">
        <v>6643</v>
      </c>
      <c r="C2877" t="s">
        <v>71</v>
      </c>
      <c r="D2877" t="s">
        <v>72</v>
      </c>
      <c r="E2877" t="s">
        <v>23</v>
      </c>
      <c r="F2877" t="s">
        <v>129</v>
      </c>
      <c r="G2877" t="s">
        <v>74</v>
      </c>
      <c r="H2877" t="s">
        <v>43</v>
      </c>
      <c r="I2877" t="s">
        <v>27</v>
      </c>
      <c r="J2877" t="s">
        <v>6643</v>
      </c>
      <c r="K2877" t="s">
        <v>28</v>
      </c>
      <c r="L2877" t="s">
        <v>28</v>
      </c>
      <c r="M2877">
        <v>1057</v>
      </c>
      <c r="N2877" t="s">
        <v>75</v>
      </c>
      <c r="O2877" t="s">
        <v>63</v>
      </c>
      <c r="P2877" t="s">
        <v>64</v>
      </c>
      <c r="Q2877">
        <v>3</v>
      </c>
      <c r="R2877" t="s">
        <v>37</v>
      </c>
      <c r="S2877">
        <v>3</v>
      </c>
      <c r="T2877" t="s">
        <v>6178</v>
      </c>
    </row>
    <row r="2878" spans="1:20" x14ac:dyDescent="0.3">
      <c r="A2878" t="s">
        <v>3005</v>
      </c>
      <c r="B2878" t="s">
        <v>7334</v>
      </c>
      <c r="C2878" t="s">
        <v>77</v>
      </c>
      <c r="D2878" t="s">
        <v>72</v>
      </c>
      <c r="E2878" t="s">
        <v>40</v>
      </c>
      <c r="F2878" t="s">
        <v>78</v>
      </c>
      <c r="G2878" t="s">
        <v>79</v>
      </c>
      <c r="H2878" t="s">
        <v>49</v>
      </c>
      <c r="I2878" t="s">
        <v>27</v>
      </c>
      <c r="J2878" t="s">
        <v>7334</v>
      </c>
      <c r="K2878" t="s">
        <v>28</v>
      </c>
      <c r="L2878" t="s">
        <v>28</v>
      </c>
      <c r="M2878">
        <v>809</v>
      </c>
      <c r="N2878" t="s">
        <v>122</v>
      </c>
      <c r="O2878" t="s">
        <v>63</v>
      </c>
      <c r="P2878" t="s">
        <v>31</v>
      </c>
      <c r="Q2878">
        <v>3</v>
      </c>
      <c r="R2878" t="s">
        <v>37</v>
      </c>
      <c r="S2878">
        <v>2</v>
      </c>
      <c r="T2878" t="s">
        <v>6551</v>
      </c>
    </row>
    <row r="2879" spans="1:20" x14ac:dyDescent="0.3">
      <c r="A2879" t="s">
        <v>3006</v>
      </c>
      <c r="B2879" t="s">
        <v>7385</v>
      </c>
      <c r="C2879" t="s">
        <v>81</v>
      </c>
      <c r="D2879" t="s">
        <v>72</v>
      </c>
      <c r="E2879" t="s">
        <v>23</v>
      </c>
      <c r="F2879" t="s">
        <v>223</v>
      </c>
      <c r="G2879" t="s">
        <v>83</v>
      </c>
      <c r="H2879" t="s">
        <v>49</v>
      </c>
      <c r="I2879" t="s">
        <v>27</v>
      </c>
      <c r="J2879" t="s">
        <v>7385</v>
      </c>
      <c r="K2879" t="s">
        <v>28</v>
      </c>
      <c r="L2879" t="s">
        <v>28</v>
      </c>
      <c r="M2879">
        <v>727</v>
      </c>
      <c r="N2879" t="s">
        <v>75</v>
      </c>
      <c r="O2879" t="s">
        <v>63</v>
      </c>
      <c r="P2879" t="s">
        <v>64</v>
      </c>
      <c r="Q2879">
        <v>4</v>
      </c>
      <c r="R2879" t="s">
        <v>32</v>
      </c>
      <c r="S2879">
        <v>2</v>
      </c>
      <c r="T2879" t="s">
        <v>6826</v>
      </c>
    </row>
    <row r="2880" spans="1:20" x14ac:dyDescent="0.3">
      <c r="A2880" t="s">
        <v>3007</v>
      </c>
      <c r="B2880" t="s">
        <v>6481</v>
      </c>
      <c r="C2880" t="s">
        <v>86</v>
      </c>
      <c r="D2880" t="s">
        <v>87</v>
      </c>
      <c r="E2880" t="s">
        <v>67</v>
      </c>
      <c r="F2880" t="s">
        <v>135</v>
      </c>
      <c r="G2880" t="s">
        <v>89</v>
      </c>
      <c r="H2880" t="s">
        <v>43</v>
      </c>
      <c r="I2880" t="s">
        <v>27</v>
      </c>
      <c r="J2880" t="s">
        <v>6481</v>
      </c>
      <c r="K2880" t="s">
        <v>28</v>
      </c>
      <c r="L2880" t="s">
        <v>28</v>
      </c>
      <c r="M2880">
        <v>788</v>
      </c>
      <c r="N2880" t="s">
        <v>122</v>
      </c>
      <c r="O2880" t="s">
        <v>170</v>
      </c>
      <c r="P2880" t="s">
        <v>64</v>
      </c>
      <c r="Q2880">
        <v>4</v>
      </c>
      <c r="R2880" t="s">
        <v>32</v>
      </c>
      <c r="S2880">
        <v>2</v>
      </c>
      <c r="T2880" t="s">
        <v>6484</v>
      </c>
    </row>
    <row r="2881" spans="1:20" x14ac:dyDescent="0.3">
      <c r="A2881" t="s">
        <v>3008</v>
      </c>
      <c r="B2881" t="s">
        <v>6350</v>
      </c>
      <c r="C2881" t="s">
        <v>91</v>
      </c>
      <c r="D2881" t="s">
        <v>87</v>
      </c>
      <c r="E2881" t="s">
        <v>92</v>
      </c>
      <c r="F2881" t="s">
        <v>99</v>
      </c>
      <c r="G2881" t="s">
        <v>36</v>
      </c>
      <c r="H2881" t="s">
        <v>49</v>
      </c>
      <c r="I2881" t="s">
        <v>27</v>
      </c>
      <c r="J2881" t="s">
        <v>6350</v>
      </c>
      <c r="K2881" t="s">
        <v>28</v>
      </c>
      <c r="L2881" t="s">
        <v>28</v>
      </c>
      <c r="M2881">
        <v>699</v>
      </c>
      <c r="N2881" t="s">
        <v>75</v>
      </c>
      <c r="O2881" t="s">
        <v>170</v>
      </c>
      <c r="P2881" t="s">
        <v>133</v>
      </c>
      <c r="Q2881">
        <v>3</v>
      </c>
      <c r="R2881" t="s">
        <v>37</v>
      </c>
      <c r="S2881">
        <v>2</v>
      </c>
      <c r="T2881" t="s">
        <v>6246</v>
      </c>
    </row>
    <row r="2882" spans="1:20" x14ac:dyDescent="0.3">
      <c r="A2882" t="s">
        <v>3009</v>
      </c>
      <c r="B2882" t="s">
        <v>6288</v>
      </c>
      <c r="C2882" t="s">
        <v>21</v>
      </c>
      <c r="D2882" t="s">
        <v>22</v>
      </c>
      <c r="E2882" t="s">
        <v>23</v>
      </c>
      <c r="F2882" t="s">
        <v>24</v>
      </c>
      <c r="G2882" t="s">
        <v>25</v>
      </c>
      <c r="H2882" t="s">
        <v>26</v>
      </c>
      <c r="I2882" t="s">
        <v>27</v>
      </c>
      <c r="J2882" t="s">
        <v>6288</v>
      </c>
      <c r="K2882" t="s">
        <v>28</v>
      </c>
      <c r="L2882" t="s">
        <v>28</v>
      </c>
      <c r="M2882">
        <v>318</v>
      </c>
      <c r="N2882" t="s">
        <v>29</v>
      </c>
      <c r="O2882" t="s">
        <v>30</v>
      </c>
      <c r="P2882" t="s">
        <v>64</v>
      </c>
      <c r="Q2882">
        <v>3</v>
      </c>
      <c r="R2882" t="s">
        <v>37</v>
      </c>
      <c r="S2882">
        <v>1</v>
      </c>
      <c r="T2882" t="s">
        <v>6198</v>
      </c>
    </row>
    <row r="2883" spans="1:20" x14ac:dyDescent="0.3">
      <c r="A2883" t="s">
        <v>3010</v>
      </c>
      <c r="B2883" t="s">
        <v>7351</v>
      </c>
      <c r="C2883" t="s">
        <v>34</v>
      </c>
      <c r="D2883" t="s">
        <v>22</v>
      </c>
      <c r="E2883" t="s">
        <v>23</v>
      </c>
      <c r="F2883" t="s">
        <v>35</v>
      </c>
      <c r="G2883" t="s">
        <v>36</v>
      </c>
      <c r="H2883" t="s">
        <v>26</v>
      </c>
      <c r="I2883" t="s">
        <v>27</v>
      </c>
      <c r="J2883" t="s">
        <v>7351</v>
      </c>
      <c r="K2883" t="s">
        <v>28</v>
      </c>
      <c r="L2883" t="s">
        <v>28</v>
      </c>
      <c r="M2883">
        <v>946</v>
      </c>
      <c r="N2883" t="s">
        <v>52</v>
      </c>
      <c r="O2883" t="s">
        <v>63</v>
      </c>
      <c r="P2883" t="s">
        <v>31</v>
      </c>
      <c r="Q2883">
        <v>3</v>
      </c>
      <c r="R2883" t="s">
        <v>37</v>
      </c>
      <c r="S2883">
        <v>3</v>
      </c>
      <c r="T2883" t="s">
        <v>6237</v>
      </c>
    </row>
    <row r="2884" spans="1:20" x14ac:dyDescent="0.3">
      <c r="A2884" t="s">
        <v>3011</v>
      </c>
      <c r="B2884" t="s">
        <v>6924</v>
      </c>
      <c r="C2884" t="s">
        <v>39</v>
      </c>
      <c r="D2884" t="s">
        <v>22</v>
      </c>
      <c r="E2884" t="s">
        <v>40</v>
      </c>
      <c r="F2884" t="s">
        <v>174</v>
      </c>
      <c r="G2884" t="s">
        <v>42</v>
      </c>
      <c r="H2884" t="s">
        <v>26</v>
      </c>
      <c r="I2884" t="s">
        <v>27</v>
      </c>
      <c r="J2884" t="s">
        <v>6924</v>
      </c>
      <c r="K2884" t="s">
        <v>28</v>
      </c>
      <c r="L2884" t="s">
        <v>28</v>
      </c>
      <c r="M2884">
        <v>983</v>
      </c>
      <c r="N2884" t="s">
        <v>29</v>
      </c>
      <c r="O2884" t="s">
        <v>63</v>
      </c>
      <c r="P2884" t="s">
        <v>44</v>
      </c>
      <c r="Q2884">
        <v>4</v>
      </c>
      <c r="R2884" t="s">
        <v>32</v>
      </c>
      <c r="S2884">
        <v>3</v>
      </c>
      <c r="T2884" t="s">
        <v>6219</v>
      </c>
    </row>
    <row r="2885" spans="1:20" x14ac:dyDescent="0.3">
      <c r="A2885" t="s">
        <v>3012</v>
      </c>
      <c r="B2885" t="s">
        <v>6893</v>
      </c>
      <c r="C2885" t="s">
        <v>46</v>
      </c>
      <c r="D2885" t="s">
        <v>22</v>
      </c>
      <c r="E2885" t="s">
        <v>40</v>
      </c>
      <c r="F2885" t="s">
        <v>101</v>
      </c>
      <c r="G2885" t="s">
        <v>48</v>
      </c>
      <c r="H2885" t="s">
        <v>26</v>
      </c>
      <c r="I2885" t="s">
        <v>27</v>
      </c>
      <c r="J2885" t="s">
        <v>6893</v>
      </c>
      <c r="K2885" t="s">
        <v>28</v>
      </c>
      <c r="L2885" t="s">
        <v>28</v>
      </c>
      <c r="M2885">
        <v>320</v>
      </c>
      <c r="N2885" t="s">
        <v>122</v>
      </c>
      <c r="O2885" t="s">
        <v>63</v>
      </c>
      <c r="P2885" t="s">
        <v>31</v>
      </c>
      <c r="Q2885">
        <v>3</v>
      </c>
      <c r="R2885" t="s">
        <v>37</v>
      </c>
      <c r="S2885">
        <v>1</v>
      </c>
      <c r="T2885" t="s">
        <v>6182</v>
      </c>
    </row>
    <row r="2886" spans="1:20" x14ac:dyDescent="0.3">
      <c r="A2886" t="s">
        <v>3013</v>
      </c>
      <c r="B2886" t="s">
        <v>6872</v>
      </c>
      <c r="C2886" t="s">
        <v>55</v>
      </c>
      <c r="D2886" t="s">
        <v>56</v>
      </c>
      <c r="E2886" t="s">
        <v>23</v>
      </c>
      <c r="F2886" t="s">
        <v>104</v>
      </c>
      <c r="G2886" t="s">
        <v>62</v>
      </c>
      <c r="H2886" t="s">
        <v>43</v>
      </c>
      <c r="I2886" t="s">
        <v>27</v>
      </c>
      <c r="J2886" t="s">
        <v>6872</v>
      </c>
      <c r="K2886" t="s">
        <v>28</v>
      </c>
      <c r="L2886" t="s">
        <v>28</v>
      </c>
      <c r="M2886">
        <v>643</v>
      </c>
      <c r="N2886" t="s">
        <v>52</v>
      </c>
      <c r="O2886" t="s">
        <v>170</v>
      </c>
      <c r="P2886" t="s">
        <v>64</v>
      </c>
      <c r="Q2886">
        <v>3</v>
      </c>
      <c r="R2886" t="s">
        <v>37</v>
      </c>
      <c r="S2886">
        <v>2</v>
      </c>
      <c r="T2886" t="s">
        <v>6138</v>
      </c>
    </row>
    <row r="2887" spans="1:20" x14ac:dyDescent="0.3">
      <c r="A2887" t="s">
        <v>3014</v>
      </c>
      <c r="B2887" t="s">
        <v>6173</v>
      </c>
      <c r="C2887" t="s">
        <v>60</v>
      </c>
      <c r="D2887" t="s">
        <v>56</v>
      </c>
      <c r="E2887" t="s">
        <v>40</v>
      </c>
      <c r="F2887" t="s">
        <v>145</v>
      </c>
      <c r="G2887" t="s">
        <v>62</v>
      </c>
      <c r="H2887" t="s">
        <v>49</v>
      </c>
      <c r="I2887" t="s">
        <v>27</v>
      </c>
      <c r="J2887" t="s">
        <v>6173</v>
      </c>
      <c r="K2887" t="s">
        <v>28</v>
      </c>
      <c r="L2887" t="s">
        <v>28</v>
      </c>
      <c r="M2887">
        <v>800</v>
      </c>
      <c r="N2887" t="s">
        <v>29</v>
      </c>
      <c r="O2887" t="s">
        <v>63</v>
      </c>
      <c r="P2887" t="s">
        <v>64</v>
      </c>
      <c r="Q2887">
        <v>2</v>
      </c>
      <c r="R2887" t="s">
        <v>53</v>
      </c>
      <c r="S2887">
        <v>2</v>
      </c>
      <c r="T2887" t="s">
        <v>6373</v>
      </c>
    </row>
    <row r="2888" spans="1:20" x14ac:dyDescent="0.3">
      <c r="A2888" t="s">
        <v>3015</v>
      </c>
      <c r="B2888" t="s">
        <v>6148</v>
      </c>
      <c r="C2888" t="s">
        <v>66</v>
      </c>
      <c r="D2888" t="s">
        <v>56</v>
      </c>
      <c r="E2888" t="s">
        <v>67</v>
      </c>
      <c r="F2888" t="s">
        <v>68</v>
      </c>
      <c r="G2888" t="s">
        <v>69</v>
      </c>
      <c r="H2888" t="s">
        <v>26</v>
      </c>
      <c r="I2888" t="s">
        <v>27</v>
      </c>
      <c r="J2888" t="s">
        <v>6148</v>
      </c>
      <c r="K2888" t="s">
        <v>28</v>
      </c>
      <c r="L2888" t="s">
        <v>28</v>
      </c>
      <c r="M2888">
        <v>525</v>
      </c>
      <c r="N2888" t="s">
        <v>29</v>
      </c>
      <c r="O2888" t="s">
        <v>63</v>
      </c>
      <c r="P2888" t="s">
        <v>31</v>
      </c>
      <c r="Q2888">
        <v>4</v>
      </c>
      <c r="R2888" t="s">
        <v>32</v>
      </c>
      <c r="S2888">
        <v>1</v>
      </c>
      <c r="T2888" t="s">
        <v>6134</v>
      </c>
    </row>
    <row r="2889" spans="1:20" x14ac:dyDescent="0.3">
      <c r="A2889" t="s">
        <v>3016</v>
      </c>
      <c r="B2889" t="s">
        <v>7134</v>
      </c>
      <c r="C2889" t="s">
        <v>71</v>
      </c>
      <c r="D2889" t="s">
        <v>72</v>
      </c>
      <c r="E2889" t="s">
        <v>23</v>
      </c>
      <c r="F2889" t="s">
        <v>150</v>
      </c>
      <c r="G2889" t="s">
        <v>74</v>
      </c>
      <c r="H2889" t="s">
        <v>26</v>
      </c>
      <c r="I2889" t="s">
        <v>27</v>
      </c>
      <c r="J2889" t="s">
        <v>7134</v>
      </c>
      <c r="K2889" t="s">
        <v>28</v>
      </c>
      <c r="L2889" t="s">
        <v>28</v>
      </c>
      <c r="M2889">
        <v>452</v>
      </c>
      <c r="N2889" t="s">
        <v>29</v>
      </c>
      <c r="O2889" t="s">
        <v>43</v>
      </c>
      <c r="P2889" t="s">
        <v>133</v>
      </c>
      <c r="Q2889">
        <v>4</v>
      </c>
      <c r="R2889" t="s">
        <v>32</v>
      </c>
      <c r="S2889">
        <v>1</v>
      </c>
      <c r="T2889" t="s">
        <v>6574</v>
      </c>
    </row>
    <row r="2890" spans="1:20" x14ac:dyDescent="0.3">
      <c r="A2890" t="s">
        <v>3017</v>
      </c>
      <c r="B2890" t="s">
        <v>7343</v>
      </c>
      <c r="C2890" t="s">
        <v>77</v>
      </c>
      <c r="D2890" t="s">
        <v>72</v>
      </c>
      <c r="E2890" t="s">
        <v>40</v>
      </c>
      <c r="F2890" t="s">
        <v>114</v>
      </c>
      <c r="G2890" t="s">
        <v>94</v>
      </c>
      <c r="H2890" t="s">
        <v>43</v>
      </c>
      <c r="I2890" t="s">
        <v>27</v>
      </c>
      <c r="J2890" t="s">
        <v>7343</v>
      </c>
      <c r="K2890" t="s">
        <v>28</v>
      </c>
      <c r="L2890" t="s">
        <v>28</v>
      </c>
      <c r="M2890">
        <v>529</v>
      </c>
      <c r="N2890" t="s">
        <v>29</v>
      </c>
      <c r="O2890" t="s">
        <v>63</v>
      </c>
      <c r="P2890" t="s">
        <v>31</v>
      </c>
      <c r="Q2890">
        <v>3</v>
      </c>
      <c r="R2890" t="s">
        <v>37</v>
      </c>
      <c r="S2890">
        <v>1</v>
      </c>
      <c r="T2890" t="s">
        <v>6476</v>
      </c>
    </row>
    <row r="2891" spans="1:20" x14ac:dyDescent="0.3">
      <c r="A2891" t="s">
        <v>3018</v>
      </c>
      <c r="B2891" t="s">
        <v>6977</v>
      </c>
      <c r="C2891" t="s">
        <v>81</v>
      </c>
      <c r="D2891" t="s">
        <v>72</v>
      </c>
      <c r="E2891" t="s">
        <v>23</v>
      </c>
      <c r="F2891" t="s">
        <v>82</v>
      </c>
      <c r="G2891" t="s">
        <v>83</v>
      </c>
      <c r="H2891" t="s">
        <v>26</v>
      </c>
      <c r="I2891" t="s">
        <v>50</v>
      </c>
      <c r="J2891" t="s">
        <v>6977</v>
      </c>
      <c r="K2891" t="s">
        <v>6731</v>
      </c>
      <c r="L2891" t="s">
        <v>51</v>
      </c>
      <c r="M2891">
        <v>411</v>
      </c>
      <c r="N2891" t="s">
        <v>29</v>
      </c>
      <c r="O2891" t="s">
        <v>63</v>
      </c>
      <c r="P2891" t="s">
        <v>107</v>
      </c>
      <c r="Q2891">
        <v>5</v>
      </c>
      <c r="R2891" t="s">
        <v>119</v>
      </c>
      <c r="S2891">
        <v>1</v>
      </c>
      <c r="T2891" t="s">
        <v>6182</v>
      </c>
    </row>
    <row r="2892" spans="1:20" x14ac:dyDescent="0.3">
      <c r="A2892" t="s">
        <v>3019</v>
      </c>
      <c r="B2892" t="s">
        <v>7357</v>
      </c>
      <c r="C2892" t="s">
        <v>86</v>
      </c>
      <c r="D2892" t="s">
        <v>87</v>
      </c>
      <c r="E2892" t="s">
        <v>67</v>
      </c>
      <c r="F2892" t="s">
        <v>93</v>
      </c>
      <c r="G2892" t="s">
        <v>94</v>
      </c>
      <c r="H2892" t="s">
        <v>26</v>
      </c>
      <c r="I2892" t="s">
        <v>27</v>
      </c>
      <c r="J2892" t="s">
        <v>7357</v>
      </c>
      <c r="K2892" t="s">
        <v>28</v>
      </c>
      <c r="L2892" t="s">
        <v>28</v>
      </c>
      <c r="M2892">
        <v>938</v>
      </c>
      <c r="N2892" t="s">
        <v>29</v>
      </c>
      <c r="O2892" t="s">
        <v>63</v>
      </c>
      <c r="P2892" t="s">
        <v>133</v>
      </c>
      <c r="Q2892">
        <v>3</v>
      </c>
      <c r="R2892" t="s">
        <v>37</v>
      </c>
      <c r="S2892">
        <v>3</v>
      </c>
      <c r="T2892" t="s">
        <v>6182</v>
      </c>
    </row>
    <row r="2893" spans="1:20" x14ac:dyDescent="0.3">
      <c r="A2893" t="s">
        <v>3020</v>
      </c>
      <c r="B2893" t="s">
        <v>6490</v>
      </c>
      <c r="C2893" t="s">
        <v>91</v>
      </c>
      <c r="D2893" t="s">
        <v>87</v>
      </c>
      <c r="E2893" t="s">
        <v>92</v>
      </c>
      <c r="F2893" t="s">
        <v>93</v>
      </c>
      <c r="G2893" t="s">
        <v>94</v>
      </c>
      <c r="H2893" t="s">
        <v>26</v>
      </c>
      <c r="I2893" t="s">
        <v>27</v>
      </c>
      <c r="J2893" t="s">
        <v>6490</v>
      </c>
      <c r="K2893" t="s">
        <v>28</v>
      </c>
      <c r="L2893" t="s">
        <v>28</v>
      </c>
      <c r="M2893">
        <v>1018</v>
      </c>
      <c r="N2893" t="s">
        <v>52</v>
      </c>
      <c r="O2893" t="s">
        <v>43</v>
      </c>
      <c r="P2893" t="s">
        <v>133</v>
      </c>
      <c r="Q2893">
        <v>3</v>
      </c>
      <c r="R2893" t="s">
        <v>37</v>
      </c>
      <c r="S2893">
        <v>3</v>
      </c>
      <c r="T2893" t="s">
        <v>6264</v>
      </c>
    </row>
    <row r="2894" spans="1:20" x14ac:dyDescent="0.3">
      <c r="A2894" t="s">
        <v>3021</v>
      </c>
      <c r="B2894" t="s">
        <v>6761</v>
      </c>
      <c r="C2894" t="s">
        <v>21</v>
      </c>
      <c r="D2894" t="s">
        <v>22</v>
      </c>
      <c r="E2894" t="s">
        <v>23</v>
      </c>
      <c r="F2894" t="s">
        <v>288</v>
      </c>
      <c r="G2894" t="s">
        <v>25</v>
      </c>
      <c r="H2894" t="s">
        <v>43</v>
      </c>
      <c r="I2894" t="s">
        <v>27</v>
      </c>
      <c r="J2894" t="s">
        <v>6761</v>
      </c>
      <c r="K2894" t="s">
        <v>28</v>
      </c>
      <c r="L2894" t="s">
        <v>28</v>
      </c>
      <c r="M2894">
        <v>362</v>
      </c>
      <c r="N2894" t="s">
        <v>122</v>
      </c>
      <c r="O2894" t="s">
        <v>63</v>
      </c>
      <c r="P2894" t="s">
        <v>64</v>
      </c>
      <c r="Q2894">
        <v>4</v>
      </c>
      <c r="R2894" t="s">
        <v>32</v>
      </c>
      <c r="S2894">
        <v>1</v>
      </c>
      <c r="T2894" t="s">
        <v>6663</v>
      </c>
    </row>
    <row r="2895" spans="1:20" x14ac:dyDescent="0.3">
      <c r="A2895" t="s">
        <v>3022</v>
      </c>
      <c r="B2895" t="s">
        <v>6976</v>
      </c>
      <c r="C2895" t="s">
        <v>34</v>
      </c>
      <c r="D2895" t="s">
        <v>22</v>
      </c>
      <c r="E2895" t="s">
        <v>23</v>
      </c>
      <c r="F2895" t="s">
        <v>138</v>
      </c>
      <c r="G2895" t="s">
        <v>36</v>
      </c>
      <c r="H2895" t="s">
        <v>43</v>
      </c>
      <c r="I2895" t="s">
        <v>27</v>
      </c>
      <c r="J2895" t="s">
        <v>6976</v>
      </c>
      <c r="K2895" t="s">
        <v>28</v>
      </c>
      <c r="L2895" t="s">
        <v>28</v>
      </c>
      <c r="M2895">
        <v>402</v>
      </c>
      <c r="N2895" t="s">
        <v>29</v>
      </c>
      <c r="O2895" t="s">
        <v>63</v>
      </c>
      <c r="P2895" t="s">
        <v>64</v>
      </c>
      <c r="Q2895">
        <v>3</v>
      </c>
      <c r="R2895" t="s">
        <v>37</v>
      </c>
      <c r="S2895">
        <v>1</v>
      </c>
      <c r="T2895" t="s">
        <v>6155</v>
      </c>
    </row>
    <row r="2896" spans="1:20" x14ac:dyDescent="0.3">
      <c r="A2896" t="s">
        <v>3023</v>
      </c>
      <c r="B2896" t="s">
        <v>7069</v>
      </c>
      <c r="C2896" t="s">
        <v>39</v>
      </c>
      <c r="D2896" t="s">
        <v>22</v>
      </c>
      <c r="E2896" t="s">
        <v>40</v>
      </c>
      <c r="F2896" t="s">
        <v>174</v>
      </c>
      <c r="G2896" t="s">
        <v>42</v>
      </c>
      <c r="H2896" t="s">
        <v>26</v>
      </c>
      <c r="I2896" t="s">
        <v>27</v>
      </c>
      <c r="J2896" t="s">
        <v>7069</v>
      </c>
      <c r="K2896" t="s">
        <v>28</v>
      </c>
      <c r="L2896" t="s">
        <v>28</v>
      </c>
      <c r="M2896">
        <v>945</v>
      </c>
      <c r="N2896" t="s">
        <v>52</v>
      </c>
      <c r="O2896" t="s">
        <v>63</v>
      </c>
      <c r="P2896" t="s">
        <v>107</v>
      </c>
      <c r="Q2896">
        <v>3</v>
      </c>
      <c r="R2896" t="s">
        <v>37</v>
      </c>
      <c r="S2896">
        <v>3</v>
      </c>
      <c r="T2896" t="s">
        <v>6426</v>
      </c>
    </row>
    <row r="2897" spans="1:20" x14ac:dyDescent="0.3">
      <c r="A2897" t="s">
        <v>3024</v>
      </c>
      <c r="B2897" t="s">
        <v>6489</v>
      </c>
      <c r="C2897" t="s">
        <v>46</v>
      </c>
      <c r="D2897" t="s">
        <v>22</v>
      </c>
      <c r="E2897" t="s">
        <v>40</v>
      </c>
      <c r="F2897" t="s">
        <v>47</v>
      </c>
      <c r="G2897" t="s">
        <v>48</v>
      </c>
      <c r="H2897" t="s">
        <v>49</v>
      </c>
      <c r="I2897" t="s">
        <v>50</v>
      </c>
      <c r="J2897" t="s">
        <v>6489</v>
      </c>
      <c r="K2897" t="s">
        <v>7019</v>
      </c>
      <c r="L2897" t="s">
        <v>51</v>
      </c>
      <c r="M2897">
        <v>91</v>
      </c>
      <c r="N2897" t="s">
        <v>122</v>
      </c>
      <c r="O2897" t="s">
        <v>63</v>
      </c>
      <c r="P2897" t="s">
        <v>133</v>
      </c>
      <c r="Q2897" t="s">
        <v>95</v>
      </c>
      <c r="R2897" t="s">
        <v>28</v>
      </c>
      <c r="S2897">
        <v>0</v>
      </c>
      <c r="T2897" t="s">
        <v>6595</v>
      </c>
    </row>
    <row r="2898" spans="1:20" x14ac:dyDescent="0.3">
      <c r="A2898" t="s">
        <v>3025</v>
      </c>
      <c r="B2898" t="s">
        <v>6559</v>
      </c>
      <c r="C2898" t="s">
        <v>55</v>
      </c>
      <c r="D2898" t="s">
        <v>56</v>
      </c>
      <c r="E2898" t="s">
        <v>23</v>
      </c>
      <c r="F2898" t="s">
        <v>190</v>
      </c>
      <c r="G2898" t="s">
        <v>58</v>
      </c>
      <c r="H2898" t="s">
        <v>49</v>
      </c>
      <c r="I2898" t="s">
        <v>27</v>
      </c>
      <c r="J2898" t="s">
        <v>6559</v>
      </c>
      <c r="K2898" t="s">
        <v>28</v>
      </c>
      <c r="L2898" t="s">
        <v>28</v>
      </c>
      <c r="M2898">
        <v>560</v>
      </c>
      <c r="N2898" t="s">
        <v>52</v>
      </c>
      <c r="O2898" t="s">
        <v>43</v>
      </c>
      <c r="P2898" t="s">
        <v>107</v>
      </c>
      <c r="Q2898">
        <v>3</v>
      </c>
      <c r="R2898" t="s">
        <v>37</v>
      </c>
      <c r="S2898">
        <v>2</v>
      </c>
      <c r="T2898" t="s">
        <v>6800</v>
      </c>
    </row>
    <row r="2899" spans="1:20" x14ac:dyDescent="0.3">
      <c r="A2899" t="s">
        <v>3026</v>
      </c>
      <c r="B2899" t="s">
        <v>6217</v>
      </c>
      <c r="C2899" t="s">
        <v>60</v>
      </c>
      <c r="D2899" t="s">
        <v>56</v>
      </c>
      <c r="E2899" t="s">
        <v>40</v>
      </c>
      <c r="F2899" t="s">
        <v>147</v>
      </c>
      <c r="G2899" t="s">
        <v>58</v>
      </c>
      <c r="H2899" t="s">
        <v>26</v>
      </c>
      <c r="I2899" t="s">
        <v>27</v>
      </c>
      <c r="J2899" t="s">
        <v>6217</v>
      </c>
      <c r="K2899" t="s">
        <v>28</v>
      </c>
      <c r="L2899" t="s">
        <v>28</v>
      </c>
      <c r="M2899">
        <v>710</v>
      </c>
      <c r="N2899" t="s">
        <v>122</v>
      </c>
      <c r="O2899" t="s">
        <v>63</v>
      </c>
      <c r="P2899" t="s">
        <v>44</v>
      </c>
      <c r="Q2899">
        <v>2</v>
      </c>
      <c r="R2899" t="s">
        <v>53</v>
      </c>
      <c r="S2899">
        <v>2</v>
      </c>
      <c r="T2899" t="s">
        <v>6482</v>
      </c>
    </row>
    <row r="2900" spans="1:20" x14ac:dyDescent="0.3">
      <c r="A2900" t="s">
        <v>3027</v>
      </c>
      <c r="B2900" t="s">
        <v>7321</v>
      </c>
      <c r="C2900" t="s">
        <v>66</v>
      </c>
      <c r="D2900" t="s">
        <v>56</v>
      </c>
      <c r="E2900" t="s">
        <v>67</v>
      </c>
      <c r="F2900" t="s">
        <v>358</v>
      </c>
      <c r="G2900" t="s">
        <v>69</v>
      </c>
      <c r="H2900" t="s">
        <v>49</v>
      </c>
      <c r="I2900" t="s">
        <v>27</v>
      </c>
      <c r="J2900" t="s">
        <v>7321</v>
      </c>
      <c r="K2900" t="s">
        <v>28</v>
      </c>
      <c r="L2900" t="s">
        <v>28</v>
      </c>
      <c r="M2900">
        <v>894</v>
      </c>
      <c r="N2900" t="s">
        <v>75</v>
      </c>
      <c r="O2900" t="s">
        <v>63</v>
      </c>
      <c r="P2900" t="s">
        <v>64</v>
      </c>
      <c r="Q2900">
        <v>3</v>
      </c>
      <c r="R2900" t="s">
        <v>37</v>
      </c>
      <c r="S2900">
        <v>2</v>
      </c>
      <c r="T2900" t="s">
        <v>7030</v>
      </c>
    </row>
    <row r="2901" spans="1:20" x14ac:dyDescent="0.3">
      <c r="A2901" t="s">
        <v>3028</v>
      </c>
      <c r="B2901" t="s">
        <v>6318</v>
      </c>
      <c r="C2901" t="s">
        <v>71</v>
      </c>
      <c r="D2901" t="s">
        <v>72</v>
      </c>
      <c r="E2901" t="s">
        <v>23</v>
      </c>
      <c r="F2901" t="s">
        <v>129</v>
      </c>
      <c r="G2901" t="s">
        <v>74</v>
      </c>
      <c r="H2901" t="s">
        <v>43</v>
      </c>
      <c r="I2901" t="s">
        <v>27</v>
      </c>
      <c r="J2901" t="s">
        <v>6318</v>
      </c>
      <c r="K2901" t="s">
        <v>28</v>
      </c>
      <c r="L2901" t="s">
        <v>28</v>
      </c>
      <c r="M2901">
        <v>116</v>
      </c>
      <c r="N2901" t="s">
        <v>52</v>
      </c>
      <c r="O2901" t="s">
        <v>63</v>
      </c>
      <c r="P2901" t="s">
        <v>133</v>
      </c>
      <c r="Q2901" t="s">
        <v>95</v>
      </c>
      <c r="R2901" t="s">
        <v>28</v>
      </c>
      <c r="S2901">
        <v>0</v>
      </c>
      <c r="T2901" t="s">
        <v>6233</v>
      </c>
    </row>
    <row r="2902" spans="1:20" x14ac:dyDescent="0.3">
      <c r="A2902" t="s">
        <v>3029</v>
      </c>
      <c r="B2902" t="s">
        <v>6245</v>
      </c>
      <c r="C2902" t="s">
        <v>77</v>
      </c>
      <c r="D2902" t="s">
        <v>72</v>
      </c>
      <c r="E2902" t="s">
        <v>40</v>
      </c>
      <c r="F2902" t="s">
        <v>131</v>
      </c>
      <c r="G2902" t="s">
        <v>79</v>
      </c>
      <c r="H2902" t="s">
        <v>26</v>
      </c>
      <c r="I2902" t="s">
        <v>27</v>
      </c>
      <c r="J2902" t="s">
        <v>6245</v>
      </c>
      <c r="K2902" t="s">
        <v>28</v>
      </c>
      <c r="L2902" t="s">
        <v>28</v>
      </c>
      <c r="M2902">
        <v>165</v>
      </c>
      <c r="N2902" t="s">
        <v>29</v>
      </c>
      <c r="O2902" t="s">
        <v>30</v>
      </c>
      <c r="P2902" t="s">
        <v>64</v>
      </c>
      <c r="Q2902" t="s">
        <v>95</v>
      </c>
      <c r="R2902" t="s">
        <v>28</v>
      </c>
      <c r="S2902">
        <v>0</v>
      </c>
      <c r="T2902" t="s">
        <v>6229</v>
      </c>
    </row>
    <row r="2903" spans="1:20" x14ac:dyDescent="0.3">
      <c r="A2903" t="s">
        <v>3030</v>
      </c>
      <c r="B2903" t="s">
        <v>6972</v>
      </c>
      <c r="C2903" t="s">
        <v>81</v>
      </c>
      <c r="D2903" t="s">
        <v>72</v>
      </c>
      <c r="E2903" t="s">
        <v>23</v>
      </c>
      <c r="F2903" t="s">
        <v>82</v>
      </c>
      <c r="G2903" t="s">
        <v>83</v>
      </c>
      <c r="H2903" t="s">
        <v>26</v>
      </c>
      <c r="I2903" t="s">
        <v>27</v>
      </c>
      <c r="J2903" t="s">
        <v>6972</v>
      </c>
      <c r="K2903" t="s">
        <v>28</v>
      </c>
      <c r="L2903" t="s">
        <v>28</v>
      </c>
      <c r="M2903">
        <v>437</v>
      </c>
      <c r="N2903" t="s">
        <v>29</v>
      </c>
      <c r="O2903" t="s">
        <v>105</v>
      </c>
      <c r="P2903" t="s">
        <v>64</v>
      </c>
      <c r="Q2903">
        <v>4</v>
      </c>
      <c r="R2903" t="s">
        <v>32</v>
      </c>
      <c r="S2903">
        <v>1</v>
      </c>
      <c r="T2903" t="s">
        <v>6606</v>
      </c>
    </row>
    <row r="2904" spans="1:20" x14ac:dyDescent="0.3">
      <c r="A2904" t="s">
        <v>3031</v>
      </c>
      <c r="B2904" t="s">
        <v>6837</v>
      </c>
      <c r="C2904" t="s">
        <v>86</v>
      </c>
      <c r="D2904" t="s">
        <v>87</v>
      </c>
      <c r="E2904" t="s">
        <v>67</v>
      </c>
      <c r="F2904" t="s">
        <v>135</v>
      </c>
      <c r="G2904" t="s">
        <v>89</v>
      </c>
      <c r="H2904" t="s">
        <v>43</v>
      </c>
      <c r="I2904" t="s">
        <v>27</v>
      </c>
      <c r="J2904" t="s">
        <v>6837</v>
      </c>
      <c r="K2904" t="s">
        <v>28</v>
      </c>
      <c r="L2904" t="s">
        <v>28</v>
      </c>
      <c r="M2904">
        <v>589</v>
      </c>
      <c r="N2904" t="s">
        <v>52</v>
      </c>
      <c r="O2904" t="s">
        <v>170</v>
      </c>
      <c r="P2904" t="s">
        <v>31</v>
      </c>
      <c r="Q2904">
        <v>3</v>
      </c>
      <c r="R2904" t="s">
        <v>37</v>
      </c>
      <c r="S2904">
        <v>2</v>
      </c>
      <c r="T2904" t="s">
        <v>6212</v>
      </c>
    </row>
    <row r="2905" spans="1:20" x14ac:dyDescent="0.3">
      <c r="A2905" t="s">
        <v>3032</v>
      </c>
      <c r="B2905" t="s">
        <v>6483</v>
      </c>
      <c r="C2905" t="s">
        <v>91</v>
      </c>
      <c r="D2905" t="s">
        <v>87</v>
      </c>
      <c r="E2905" t="s">
        <v>92</v>
      </c>
      <c r="F2905" t="s">
        <v>93</v>
      </c>
      <c r="G2905" t="s">
        <v>94</v>
      </c>
      <c r="H2905" t="s">
        <v>26</v>
      </c>
      <c r="I2905" t="s">
        <v>27</v>
      </c>
      <c r="J2905" t="s">
        <v>6483</v>
      </c>
      <c r="K2905" t="s">
        <v>28</v>
      </c>
      <c r="L2905" t="s">
        <v>28</v>
      </c>
      <c r="M2905">
        <v>513</v>
      </c>
      <c r="N2905" t="s">
        <v>75</v>
      </c>
      <c r="O2905" t="s">
        <v>43</v>
      </c>
      <c r="P2905" t="s">
        <v>64</v>
      </c>
      <c r="Q2905">
        <v>3</v>
      </c>
      <c r="R2905" t="s">
        <v>37</v>
      </c>
      <c r="S2905">
        <v>1</v>
      </c>
      <c r="T2905" t="s">
        <v>6574</v>
      </c>
    </row>
    <row r="2906" spans="1:20" x14ac:dyDescent="0.3">
      <c r="A2906" t="s">
        <v>3033</v>
      </c>
      <c r="B2906" t="s">
        <v>6960</v>
      </c>
      <c r="C2906" t="s">
        <v>21</v>
      </c>
      <c r="D2906" t="s">
        <v>22</v>
      </c>
      <c r="E2906" t="s">
        <v>23</v>
      </c>
      <c r="F2906" t="s">
        <v>288</v>
      </c>
      <c r="G2906" t="s">
        <v>25</v>
      </c>
      <c r="H2906" t="s">
        <v>43</v>
      </c>
      <c r="I2906" t="s">
        <v>27</v>
      </c>
      <c r="J2906" t="s">
        <v>6960</v>
      </c>
      <c r="K2906" t="s">
        <v>28</v>
      </c>
      <c r="L2906" t="s">
        <v>28</v>
      </c>
      <c r="M2906">
        <v>935</v>
      </c>
      <c r="N2906" t="s">
        <v>52</v>
      </c>
      <c r="O2906" t="s">
        <v>30</v>
      </c>
      <c r="P2906" t="s">
        <v>31</v>
      </c>
      <c r="Q2906">
        <v>3</v>
      </c>
      <c r="R2906" t="s">
        <v>37</v>
      </c>
      <c r="S2906">
        <v>3</v>
      </c>
      <c r="T2906" t="s">
        <v>6393</v>
      </c>
    </row>
    <row r="2907" spans="1:20" x14ac:dyDescent="0.3">
      <c r="A2907" t="s">
        <v>3034</v>
      </c>
      <c r="B2907" t="s">
        <v>7211</v>
      </c>
      <c r="C2907" t="s">
        <v>34</v>
      </c>
      <c r="D2907" t="s">
        <v>22</v>
      </c>
      <c r="E2907" t="s">
        <v>23</v>
      </c>
      <c r="F2907" t="s">
        <v>35</v>
      </c>
      <c r="G2907" t="s">
        <v>36</v>
      </c>
      <c r="H2907" t="s">
        <v>26</v>
      </c>
      <c r="I2907" t="s">
        <v>27</v>
      </c>
      <c r="J2907" t="s">
        <v>7211</v>
      </c>
      <c r="K2907" t="s">
        <v>28</v>
      </c>
      <c r="L2907" t="s">
        <v>28</v>
      </c>
      <c r="M2907">
        <v>650</v>
      </c>
      <c r="N2907" t="s">
        <v>29</v>
      </c>
      <c r="O2907" t="s">
        <v>43</v>
      </c>
      <c r="P2907" t="s">
        <v>44</v>
      </c>
      <c r="Q2907">
        <v>3</v>
      </c>
      <c r="R2907" t="s">
        <v>37</v>
      </c>
      <c r="S2907">
        <v>2</v>
      </c>
      <c r="T2907" t="s">
        <v>6482</v>
      </c>
    </row>
    <row r="2908" spans="1:20" x14ac:dyDescent="0.3">
      <c r="A2908" t="s">
        <v>3035</v>
      </c>
      <c r="B2908" t="s">
        <v>7377</v>
      </c>
      <c r="C2908" t="s">
        <v>39</v>
      </c>
      <c r="D2908" t="s">
        <v>22</v>
      </c>
      <c r="E2908" t="s">
        <v>40</v>
      </c>
      <c r="F2908" t="s">
        <v>215</v>
      </c>
      <c r="G2908" t="s">
        <v>42</v>
      </c>
      <c r="H2908" t="s">
        <v>49</v>
      </c>
      <c r="I2908" t="s">
        <v>27</v>
      </c>
      <c r="J2908" t="s">
        <v>7377</v>
      </c>
      <c r="K2908" t="s">
        <v>28</v>
      </c>
      <c r="L2908" t="s">
        <v>28</v>
      </c>
      <c r="M2908">
        <v>99</v>
      </c>
      <c r="N2908" t="s">
        <v>29</v>
      </c>
      <c r="O2908" t="s">
        <v>30</v>
      </c>
      <c r="P2908" t="s">
        <v>107</v>
      </c>
      <c r="Q2908" t="s">
        <v>95</v>
      </c>
      <c r="R2908" t="s">
        <v>28</v>
      </c>
      <c r="S2908">
        <v>0</v>
      </c>
      <c r="T2908" t="s">
        <v>6385</v>
      </c>
    </row>
    <row r="2909" spans="1:20" x14ac:dyDescent="0.3">
      <c r="A2909" t="s">
        <v>3036</v>
      </c>
      <c r="B2909" t="s">
        <v>6378</v>
      </c>
      <c r="C2909" t="s">
        <v>46</v>
      </c>
      <c r="D2909" t="s">
        <v>22</v>
      </c>
      <c r="E2909" t="s">
        <v>40</v>
      </c>
      <c r="F2909" t="s">
        <v>101</v>
      </c>
      <c r="G2909" t="s">
        <v>48</v>
      </c>
      <c r="H2909" t="s">
        <v>26</v>
      </c>
      <c r="I2909" t="s">
        <v>27</v>
      </c>
      <c r="J2909" t="s">
        <v>6378</v>
      </c>
      <c r="K2909" t="s">
        <v>28</v>
      </c>
      <c r="L2909" t="s">
        <v>28</v>
      </c>
      <c r="M2909">
        <v>276</v>
      </c>
      <c r="N2909" t="s">
        <v>75</v>
      </c>
      <c r="O2909" t="s">
        <v>105</v>
      </c>
      <c r="P2909" t="s">
        <v>133</v>
      </c>
      <c r="Q2909">
        <v>5</v>
      </c>
      <c r="R2909" t="s">
        <v>119</v>
      </c>
      <c r="S2909">
        <v>1</v>
      </c>
      <c r="T2909" t="s">
        <v>6448</v>
      </c>
    </row>
    <row r="2910" spans="1:20" x14ac:dyDescent="0.3">
      <c r="A2910" t="s">
        <v>3037</v>
      </c>
      <c r="B2910" t="s">
        <v>7231</v>
      </c>
      <c r="C2910" t="s">
        <v>55</v>
      </c>
      <c r="D2910" t="s">
        <v>56</v>
      </c>
      <c r="E2910" t="s">
        <v>23</v>
      </c>
      <c r="F2910" t="s">
        <v>147</v>
      </c>
      <c r="G2910" t="s">
        <v>58</v>
      </c>
      <c r="H2910" t="s">
        <v>26</v>
      </c>
      <c r="I2910" t="s">
        <v>27</v>
      </c>
      <c r="J2910" t="s">
        <v>7231</v>
      </c>
      <c r="K2910" t="s">
        <v>28</v>
      </c>
      <c r="L2910" t="s">
        <v>28</v>
      </c>
      <c r="M2910">
        <v>519</v>
      </c>
      <c r="N2910" t="s">
        <v>29</v>
      </c>
      <c r="O2910" t="s">
        <v>63</v>
      </c>
      <c r="P2910" t="s">
        <v>107</v>
      </c>
      <c r="Q2910">
        <v>3</v>
      </c>
      <c r="R2910" t="s">
        <v>37</v>
      </c>
      <c r="S2910">
        <v>1</v>
      </c>
      <c r="T2910" t="s">
        <v>6623</v>
      </c>
    </row>
    <row r="2911" spans="1:20" x14ac:dyDescent="0.3">
      <c r="A2911" t="s">
        <v>3038</v>
      </c>
      <c r="B2911" t="s">
        <v>7017</v>
      </c>
      <c r="C2911" t="s">
        <v>60</v>
      </c>
      <c r="D2911" t="s">
        <v>56</v>
      </c>
      <c r="E2911" t="s">
        <v>40</v>
      </c>
      <c r="F2911" t="s">
        <v>145</v>
      </c>
      <c r="G2911" t="s">
        <v>62</v>
      </c>
      <c r="H2911" t="s">
        <v>49</v>
      </c>
      <c r="I2911" t="s">
        <v>50</v>
      </c>
      <c r="J2911" t="s">
        <v>7017</v>
      </c>
      <c r="K2911" t="s">
        <v>7410</v>
      </c>
      <c r="L2911" t="s">
        <v>84</v>
      </c>
      <c r="M2911">
        <v>182</v>
      </c>
      <c r="N2911" t="s">
        <v>52</v>
      </c>
      <c r="O2911" t="s">
        <v>30</v>
      </c>
      <c r="P2911" t="s">
        <v>107</v>
      </c>
      <c r="Q2911">
        <v>2</v>
      </c>
      <c r="R2911" t="s">
        <v>53</v>
      </c>
      <c r="S2911">
        <v>1</v>
      </c>
      <c r="T2911" t="s">
        <v>6340</v>
      </c>
    </row>
    <row r="2912" spans="1:20" x14ac:dyDescent="0.3">
      <c r="A2912" t="s">
        <v>3039</v>
      </c>
      <c r="B2912" t="s">
        <v>6940</v>
      </c>
      <c r="C2912" t="s">
        <v>66</v>
      </c>
      <c r="D2912" t="s">
        <v>56</v>
      </c>
      <c r="E2912" t="s">
        <v>67</v>
      </c>
      <c r="F2912" t="s">
        <v>358</v>
      </c>
      <c r="G2912" t="s">
        <v>69</v>
      </c>
      <c r="H2912" t="s">
        <v>49</v>
      </c>
      <c r="I2912" t="s">
        <v>50</v>
      </c>
      <c r="J2912" t="s">
        <v>6940</v>
      </c>
      <c r="K2912" t="s">
        <v>7375</v>
      </c>
      <c r="L2912" t="s">
        <v>51</v>
      </c>
      <c r="M2912">
        <v>111</v>
      </c>
      <c r="N2912" t="s">
        <v>75</v>
      </c>
      <c r="O2912" t="s">
        <v>170</v>
      </c>
      <c r="P2912" t="s">
        <v>64</v>
      </c>
      <c r="Q2912" t="s">
        <v>95</v>
      </c>
      <c r="R2912" t="s">
        <v>28</v>
      </c>
      <c r="S2912">
        <v>0</v>
      </c>
      <c r="T2912" t="s">
        <v>6461</v>
      </c>
    </row>
    <row r="2913" spans="1:20" x14ac:dyDescent="0.3">
      <c r="A2913" t="s">
        <v>3040</v>
      </c>
      <c r="B2913" t="s">
        <v>6577</v>
      </c>
      <c r="C2913" t="s">
        <v>71</v>
      </c>
      <c r="D2913" t="s">
        <v>72</v>
      </c>
      <c r="E2913" t="s">
        <v>23</v>
      </c>
      <c r="F2913" t="s">
        <v>150</v>
      </c>
      <c r="G2913" t="s">
        <v>74</v>
      </c>
      <c r="H2913" t="s">
        <v>26</v>
      </c>
      <c r="I2913" t="s">
        <v>50</v>
      </c>
      <c r="J2913" t="s">
        <v>6577</v>
      </c>
      <c r="K2913" t="s">
        <v>7377</v>
      </c>
      <c r="L2913" t="s">
        <v>51</v>
      </c>
      <c r="M2913">
        <v>144</v>
      </c>
      <c r="N2913" t="s">
        <v>140</v>
      </c>
      <c r="O2913" t="s">
        <v>30</v>
      </c>
      <c r="P2913" t="s">
        <v>107</v>
      </c>
      <c r="Q2913" t="s">
        <v>95</v>
      </c>
      <c r="R2913" t="s">
        <v>28</v>
      </c>
      <c r="S2913">
        <v>0</v>
      </c>
      <c r="T2913" t="s">
        <v>6136</v>
      </c>
    </row>
    <row r="2914" spans="1:20" x14ac:dyDescent="0.3">
      <c r="A2914" t="s">
        <v>3041</v>
      </c>
      <c r="B2914" t="s">
        <v>6579</v>
      </c>
      <c r="C2914" t="s">
        <v>77</v>
      </c>
      <c r="D2914" t="s">
        <v>72</v>
      </c>
      <c r="E2914" t="s">
        <v>40</v>
      </c>
      <c r="F2914" t="s">
        <v>152</v>
      </c>
      <c r="G2914" t="s">
        <v>94</v>
      </c>
      <c r="H2914" t="s">
        <v>49</v>
      </c>
      <c r="I2914" t="s">
        <v>27</v>
      </c>
      <c r="J2914" t="s">
        <v>6579</v>
      </c>
      <c r="K2914" t="s">
        <v>28</v>
      </c>
      <c r="L2914" t="s">
        <v>28</v>
      </c>
      <c r="M2914">
        <v>1031</v>
      </c>
      <c r="N2914" t="s">
        <v>140</v>
      </c>
      <c r="O2914" t="s">
        <v>30</v>
      </c>
      <c r="P2914" t="s">
        <v>107</v>
      </c>
      <c r="Q2914">
        <v>3</v>
      </c>
      <c r="R2914" t="s">
        <v>37</v>
      </c>
      <c r="S2914">
        <v>3</v>
      </c>
      <c r="T2914" t="s">
        <v>6826</v>
      </c>
    </row>
    <row r="2915" spans="1:20" x14ac:dyDescent="0.3">
      <c r="A2915" t="s">
        <v>3042</v>
      </c>
      <c r="B2915" t="s">
        <v>6767</v>
      </c>
      <c r="C2915" t="s">
        <v>81</v>
      </c>
      <c r="D2915" t="s">
        <v>72</v>
      </c>
      <c r="E2915" t="s">
        <v>23</v>
      </c>
      <c r="F2915" t="s">
        <v>154</v>
      </c>
      <c r="G2915" t="s">
        <v>83</v>
      </c>
      <c r="H2915" t="s">
        <v>43</v>
      </c>
      <c r="I2915" t="s">
        <v>27</v>
      </c>
      <c r="J2915" t="s">
        <v>6767</v>
      </c>
      <c r="K2915" t="s">
        <v>28</v>
      </c>
      <c r="L2915" t="s">
        <v>28</v>
      </c>
      <c r="M2915">
        <v>154</v>
      </c>
      <c r="N2915" t="s">
        <v>29</v>
      </c>
      <c r="O2915" t="s">
        <v>30</v>
      </c>
      <c r="P2915" t="s">
        <v>31</v>
      </c>
      <c r="Q2915" t="s">
        <v>95</v>
      </c>
      <c r="R2915" t="s">
        <v>28</v>
      </c>
      <c r="S2915">
        <v>0</v>
      </c>
      <c r="T2915" t="s">
        <v>6509</v>
      </c>
    </row>
    <row r="2916" spans="1:20" x14ac:dyDescent="0.3">
      <c r="A2916" t="s">
        <v>3043</v>
      </c>
      <c r="B2916" t="s">
        <v>7350</v>
      </c>
      <c r="C2916" t="s">
        <v>86</v>
      </c>
      <c r="D2916" t="s">
        <v>87</v>
      </c>
      <c r="E2916" t="s">
        <v>67</v>
      </c>
      <c r="F2916" t="s">
        <v>88</v>
      </c>
      <c r="G2916" t="s">
        <v>89</v>
      </c>
      <c r="H2916" t="s">
        <v>49</v>
      </c>
      <c r="I2916" t="s">
        <v>50</v>
      </c>
      <c r="J2916" t="s">
        <v>7350</v>
      </c>
      <c r="K2916" t="s">
        <v>7132</v>
      </c>
      <c r="L2916" t="s">
        <v>51</v>
      </c>
      <c r="M2916">
        <v>246</v>
      </c>
      <c r="N2916" t="s">
        <v>29</v>
      </c>
      <c r="O2916" t="s">
        <v>63</v>
      </c>
      <c r="P2916" t="s">
        <v>107</v>
      </c>
      <c r="Q2916">
        <v>3</v>
      </c>
      <c r="R2916" t="s">
        <v>37</v>
      </c>
      <c r="S2916">
        <v>1</v>
      </c>
      <c r="T2916" t="s">
        <v>6182</v>
      </c>
    </row>
    <row r="2917" spans="1:20" x14ac:dyDescent="0.3">
      <c r="A2917" t="s">
        <v>3044</v>
      </c>
      <c r="B2917" t="s">
        <v>7156</v>
      </c>
      <c r="C2917" t="s">
        <v>91</v>
      </c>
      <c r="D2917" t="s">
        <v>87</v>
      </c>
      <c r="E2917" t="s">
        <v>92</v>
      </c>
      <c r="F2917" t="s">
        <v>152</v>
      </c>
      <c r="G2917" t="s">
        <v>94</v>
      </c>
      <c r="H2917" t="s">
        <v>49</v>
      </c>
      <c r="I2917" t="s">
        <v>27</v>
      </c>
      <c r="J2917" t="s">
        <v>7156</v>
      </c>
      <c r="K2917" t="s">
        <v>28</v>
      </c>
      <c r="L2917" t="s">
        <v>28</v>
      </c>
      <c r="M2917">
        <v>535</v>
      </c>
      <c r="N2917" t="s">
        <v>29</v>
      </c>
      <c r="O2917" t="s">
        <v>30</v>
      </c>
      <c r="P2917" t="s">
        <v>44</v>
      </c>
      <c r="Q2917">
        <v>3</v>
      </c>
      <c r="R2917" t="s">
        <v>37</v>
      </c>
      <c r="S2917">
        <v>1</v>
      </c>
      <c r="T2917" t="s">
        <v>6216</v>
      </c>
    </row>
    <row r="2918" spans="1:20" x14ac:dyDescent="0.3">
      <c r="A2918" t="s">
        <v>3045</v>
      </c>
      <c r="B2918" t="s">
        <v>6317</v>
      </c>
      <c r="C2918" t="s">
        <v>21</v>
      </c>
      <c r="D2918" t="s">
        <v>22</v>
      </c>
      <c r="E2918" t="s">
        <v>23</v>
      </c>
      <c r="F2918" t="s">
        <v>288</v>
      </c>
      <c r="G2918" t="s">
        <v>25</v>
      </c>
      <c r="H2918" t="s">
        <v>43</v>
      </c>
      <c r="I2918" t="s">
        <v>27</v>
      </c>
      <c r="J2918" t="s">
        <v>6317</v>
      </c>
      <c r="K2918" t="s">
        <v>28</v>
      </c>
      <c r="L2918" t="s">
        <v>28</v>
      </c>
      <c r="M2918">
        <v>175</v>
      </c>
      <c r="N2918" t="s">
        <v>52</v>
      </c>
      <c r="O2918" t="s">
        <v>63</v>
      </c>
      <c r="P2918" t="s">
        <v>64</v>
      </c>
      <c r="Q2918" t="s">
        <v>95</v>
      </c>
      <c r="R2918" t="s">
        <v>28</v>
      </c>
      <c r="S2918">
        <v>0</v>
      </c>
      <c r="T2918" t="s">
        <v>6440</v>
      </c>
    </row>
    <row r="2919" spans="1:20" x14ac:dyDescent="0.3">
      <c r="A2919" t="s">
        <v>3046</v>
      </c>
      <c r="B2919" t="s">
        <v>6357</v>
      </c>
      <c r="C2919" t="s">
        <v>34</v>
      </c>
      <c r="D2919" t="s">
        <v>22</v>
      </c>
      <c r="E2919" t="s">
        <v>23</v>
      </c>
      <c r="F2919" t="s">
        <v>35</v>
      </c>
      <c r="G2919" t="s">
        <v>36</v>
      </c>
      <c r="H2919" t="s">
        <v>26</v>
      </c>
      <c r="I2919" t="s">
        <v>27</v>
      </c>
      <c r="J2919" t="s">
        <v>6357</v>
      </c>
      <c r="K2919" t="s">
        <v>28</v>
      </c>
      <c r="L2919" t="s">
        <v>28</v>
      </c>
      <c r="M2919">
        <v>971</v>
      </c>
      <c r="N2919" t="s">
        <v>122</v>
      </c>
      <c r="O2919" t="s">
        <v>170</v>
      </c>
      <c r="P2919" t="s">
        <v>133</v>
      </c>
      <c r="Q2919">
        <v>5</v>
      </c>
      <c r="R2919" t="s">
        <v>119</v>
      </c>
      <c r="S2919">
        <v>3</v>
      </c>
      <c r="T2919" t="s">
        <v>6150</v>
      </c>
    </row>
    <row r="2920" spans="1:20" x14ac:dyDescent="0.3">
      <c r="A2920" t="s">
        <v>3047</v>
      </c>
      <c r="B2920" t="s">
        <v>6693</v>
      </c>
      <c r="C2920" t="s">
        <v>39</v>
      </c>
      <c r="D2920" t="s">
        <v>22</v>
      </c>
      <c r="E2920" t="s">
        <v>40</v>
      </c>
      <c r="F2920" t="s">
        <v>174</v>
      </c>
      <c r="G2920" t="s">
        <v>42</v>
      </c>
      <c r="H2920" t="s">
        <v>26</v>
      </c>
      <c r="I2920" t="s">
        <v>27</v>
      </c>
      <c r="J2920" t="s">
        <v>6693</v>
      </c>
      <c r="K2920" t="s">
        <v>28</v>
      </c>
      <c r="L2920" t="s">
        <v>28</v>
      </c>
      <c r="M2920">
        <v>1071</v>
      </c>
      <c r="N2920" t="s">
        <v>29</v>
      </c>
      <c r="O2920" t="s">
        <v>63</v>
      </c>
      <c r="P2920" t="s">
        <v>133</v>
      </c>
      <c r="Q2920">
        <v>3</v>
      </c>
      <c r="R2920" t="s">
        <v>37</v>
      </c>
      <c r="S2920">
        <v>3</v>
      </c>
      <c r="T2920" t="s">
        <v>6155</v>
      </c>
    </row>
    <row r="2921" spans="1:20" x14ac:dyDescent="0.3">
      <c r="A2921" t="s">
        <v>3048</v>
      </c>
      <c r="B2921" t="s">
        <v>6148</v>
      </c>
      <c r="C2921" t="s">
        <v>46</v>
      </c>
      <c r="D2921" t="s">
        <v>22</v>
      </c>
      <c r="E2921" t="s">
        <v>40</v>
      </c>
      <c r="F2921" t="s">
        <v>143</v>
      </c>
      <c r="G2921" t="s">
        <v>48</v>
      </c>
      <c r="H2921" t="s">
        <v>43</v>
      </c>
      <c r="I2921" t="s">
        <v>27</v>
      </c>
      <c r="J2921" t="s">
        <v>6148</v>
      </c>
      <c r="K2921" t="s">
        <v>28</v>
      </c>
      <c r="L2921" t="s">
        <v>28</v>
      </c>
      <c r="M2921">
        <v>525</v>
      </c>
      <c r="N2921" t="s">
        <v>122</v>
      </c>
      <c r="O2921" t="s">
        <v>105</v>
      </c>
      <c r="P2921" t="s">
        <v>44</v>
      </c>
      <c r="Q2921">
        <v>3</v>
      </c>
      <c r="R2921" t="s">
        <v>37</v>
      </c>
      <c r="S2921">
        <v>1</v>
      </c>
      <c r="T2921" t="s">
        <v>6172</v>
      </c>
    </row>
    <row r="2922" spans="1:20" x14ac:dyDescent="0.3">
      <c r="A2922" t="s">
        <v>3049</v>
      </c>
      <c r="B2922" t="s">
        <v>6523</v>
      </c>
      <c r="C2922" t="s">
        <v>55</v>
      </c>
      <c r="D2922" t="s">
        <v>56</v>
      </c>
      <c r="E2922" t="s">
        <v>23</v>
      </c>
      <c r="F2922" t="s">
        <v>307</v>
      </c>
      <c r="G2922" t="s">
        <v>62</v>
      </c>
      <c r="H2922" t="s">
        <v>110</v>
      </c>
      <c r="I2922" t="s">
        <v>27</v>
      </c>
      <c r="J2922" t="s">
        <v>6523</v>
      </c>
      <c r="K2922" t="s">
        <v>28</v>
      </c>
      <c r="L2922" t="s">
        <v>28</v>
      </c>
      <c r="M2922">
        <v>285</v>
      </c>
      <c r="N2922" t="s">
        <v>29</v>
      </c>
      <c r="O2922" t="s">
        <v>63</v>
      </c>
      <c r="P2922" t="s">
        <v>64</v>
      </c>
      <c r="Q2922">
        <v>4</v>
      </c>
      <c r="R2922" t="s">
        <v>32</v>
      </c>
      <c r="S2922">
        <v>1</v>
      </c>
      <c r="T2922" t="s">
        <v>7107</v>
      </c>
    </row>
    <row r="2923" spans="1:20" x14ac:dyDescent="0.3">
      <c r="A2923" t="s">
        <v>3050</v>
      </c>
      <c r="B2923" t="s">
        <v>7175</v>
      </c>
      <c r="C2923" t="s">
        <v>60</v>
      </c>
      <c r="D2923" t="s">
        <v>56</v>
      </c>
      <c r="E2923" t="s">
        <v>40</v>
      </c>
      <c r="F2923" t="s">
        <v>190</v>
      </c>
      <c r="G2923" t="s">
        <v>58</v>
      </c>
      <c r="H2923" t="s">
        <v>49</v>
      </c>
      <c r="I2923" t="s">
        <v>50</v>
      </c>
      <c r="J2923" t="s">
        <v>7175</v>
      </c>
      <c r="K2923" t="s">
        <v>6855</v>
      </c>
      <c r="L2923" t="s">
        <v>159</v>
      </c>
      <c r="M2923">
        <v>240</v>
      </c>
      <c r="N2923" t="s">
        <v>75</v>
      </c>
      <c r="O2923" t="s">
        <v>30</v>
      </c>
      <c r="P2923" t="s">
        <v>44</v>
      </c>
      <c r="Q2923">
        <v>1</v>
      </c>
      <c r="R2923" t="s">
        <v>53</v>
      </c>
      <c r="S2923">
        <v>1</v>
      </c>
      <c r="T2923" t="s">
        <v>6518</v>
      </c>
    </row>
    <row r="2924" spans="1:20" x14ac:dyDescent="0.3">
      <c r="A2924" t="s">
        <v>3051</v>
      </c>
      <c r="B2924" t="s">
        <v>7234</v>
      </c>
      <c r="C2924" t="s">
        <v>66</v>
      </c>
      <c r="D2924" t="s">
        <v>56</v>
      </c>
      <c r="E2924" t="s">
        <v>67</v>
      </c>
      <c r="F2924" t="s">
        <v>68</v>
      </c>
      <c r="G2924" t="s">
        <v>69</v>
      </c>
      <c r="H2924" t="s">
        <v>26</v>
      </c>
      <c r="I2924" t="s">
        <v>27</v>
      </c>
      <c r="J2924" t="s">
        <v>7234</v>
      </c>
      <c r="K2924" t="s">
        <v>28</v>
      </c>
      <c r="L2924" t="s">
        <v>28</v>
      </c>
      <c r="M2924">
        <v>445</v>
      </c>
      <c r="N2924" t="s">
        <v>75</v>
      </c>
      <c r="O2924" t="s">
        <v>63</v>
      </c>
      <c r="P2924" t="s">
        <v>133</v>
      </c>
      <c r="Q2924">
        <v>3</v>
      </c>
      <c r="R2924" t="s">
        <v>37</v>
      </c>
      <c r="S2924">
        <v>1</v>
      </c>
      <c r="T2924" t="s">
        <v>6163</v>
      </c>
    </row>
    <row r="2925" spans="1:20" x14ac:dyDescent="0.3">
      <c r="A2925" t="s">
        <v>3052</v>
      </c>
      <c r="B2925" t="s">
        <v>6986</v>
      </c>
      <c r="C2925" t="s">
        <v>71</v>
      </c>
      <c r="D2925" t="s">
        <v>72</v>
      </c>
      <c r="E2925" t="s">
        <v>23</v>
      </c>
      <c r="F2925" t="s">
        <v>150</v>
      </c>
      <c r="G2925" t="s">
        <v>74</v>
      </c>
      <c r="H2925" t="s">
        <v>26</v>
      </c>
      <c r="I2925" t="s">
        <v>27</v>
      </c>
      <c r="J2925" t="s">
        <v>6986</v>
      </c>
      <c r="K2925" t="s">
        <v>28</v>
      </c>
      <c r="L2925" t="s">
        <v>28</v>
      </c>
      <c r="M2925">
        <v>955</v>
      </c>
      <c r="N2925" t="s">
        <v>52</v>
      </c>
      <c r="O2925" t="s">
        <v>63</v>
      </c>
      <c r="P2925" t="s">
        <v>44</v>
      </c>
      <c r="Q2925">
        <v>2</v>
      </c>
      <c r="R2925" t="s">
        <v>53</v>
      </c>
      <c r="S2925">
        <v>3</v>
      </c>
      <c r="T2925" t="s">
        <v>6147</v>
      </c>
    </row>
    <row r="2926" spans="1:20" x14ac:dyDescent="0.3">
      <c r="A2926" t="s">
        <v>3053</v>
      </c>
      <c r="B2926" t="s">
        <v>6324</v>
      </c>
      <c r="C2926" t="s">
        <v>77</v>
      </c>
      <c r="D2926" t="s">
        <v>72</v>
      </c>
      <c r="E2926" t="s">
        <v>40</v>
      </c>
      <c r="F2926" t="s">
        <v>78</v>
      </c>
      <c r="G2926" t="s">
        <v>79</v>
      </c>
      <c r="H2926" t="s">
        <v>49</v>
      </c>
      <c r="I2926" t="s">
        <v>27</v>
      </c>
      <c r="J2926" t="s">
        <v>6324</v>
      </c>
      <c r="K2926" t="s">
        <v>28</v>
      </c>
      <c r="L2926" t="s">
        <v>28</v>
      </c>
      <c r="M2926">
        <v>986</v>
      </c>
      <c r="N2926" t="s">
        <v>52</v>
      </c>
      <c r="O2926" t="s">
        <v>63</v>
      </c>
      <c r="P2926" t="s">
        <v>31</v>
      </c>
      <c r="Q2926">
        <v>3</v>
      </c>
      <c r="R2926" t="s">
        <v>37</v>
      </c>
      <c r="S2926">
        <v>3</v>
      </c>
      <c r="T2926" t="s">
        <v>6227</v>
      </c>
    </row>
    <row r="2927" spans="1:20" x14ac:dyDescent="0.3">
      <c r="A2927" t="s">
        <v>3054</v>
      </c>
      <c r="B2927" t="s">
        <v>6811</v>
      </c>
      <c r="C2927" t="s">
        <v>81</v>
      </c>
      <c r="D2927" t="s">
        <v>72</v>
      </c>
      <c r="E2927" t="s">
        <v>23</v>
      </c>
      <c r="F2927" t="s">
        <v>154</v>
      </c>
      <c r="G2927" t="s">
        <v>83</v>
      </c>
      <c r="H2927" t="s">
        <v>43</v>
      </c>
      <c r="I2927" t="s">
        <v>50</v>
      </c>
      <c r="J2927" t="s">
        <v>6811</v>
      </c>
      <c r="K2927" t="s">
        <v>6390</v>
      </c>
      <c r="L2927" t="s">
        <v>51</v>
      </c>
      <c r="M2927">
        <v>372</v>
      </c>
      <c r="N2927" t="s">
        <v>75</v>
      </c>
      <c r="O2927" t="s">
        <v>63</v>
      </c>
      <c r="P2927" t="s">
        <v>31</v>
      </c>
      <c r="Q2927">
        <v>4</v>
      </c>
      <c r="R2927" t="s">
        <v>32</v>
      </c>
      <c r="S2927">
        <v>1</v>
      </c>
      <c r="T2927" t="s">
        <v>6440</v>
      </c>
    </row>
    <row r="2928" spans="1:20" x14ac:dyDescent="0.3">
      <c r="A2928" t="s">
        <v>3055</v>
      </c>
      <c r="B2928" t="s">
        <v>6904</v>
      </c>
      <c r="C2928" t="s">
        <v>86</v>
      </c>
      <c r="D2928" t="s">
        <v>87</v>
      </c>
      <c r="E2928" t="s">
        <v>67</v>
      </c>
      <c r="F2928" t="s">
        <v>88</v>
      </c>
      <c r="G2928" t="s">
        <v>89</v>
      </c>
      <c r="H2928" t="s">
        <v>49</v>
      </c>
      <c r="I2928" t="s">
        <v>50</v>
      </c>
      <c r="J2928" t="s">
        <v>6904</v>
      </c>
      <c r="K2928" t="s">
        <v>6717</v>
      </c>
      <c r="L2928" t="s">
        <v>84</v>
      </c>
      <c r="M2928">
        <v>366</v>
      </c>
      <c r="N2928" t="s">
        <v>52</v>
      </c>
      <c r="O2928" t="s">
        <v>63</v>
      </c>
      <c r="P2928" t="s">
        <v>31</v>
      </c>
      <c r="Q2928">
        <v>2</v>
      </c>
      <c r="R2928" t="s">
        <v>53</v>
      </c>
      <c r="S2928">
        <v>1</v>
      </c>
      <c r="T2928" t="s">
        <v>7308</v>
      </c>
    </row>
    <row r="2929" spans="1:20" x14ac:dyDescent="0.3">
      <c r="A2929" t="s">
        <v>3056</v>
      </c>
      <c r="B2929" t="s">
        <v>6443</v>
      </c>
      <c r="C2929" t="s">
        <v>91</v>
      </c>
      <c r="D2929" t="s">
        <v>87</v>
      </c>
      <c r="E2929" t="s">
        <v>92</v>
      </c>
      <c r="F2929" t="s">
        <v>114</v>
      </c>
      <c r="G2929" t="s">
        <v>94</v>
      </c>
      <c r="H2929" t="s">
        <v>43</v>
      </c>
      <c r="I2929" t="s">
        <v>50</v>
      </c>
      <c r="J2929" t="s">
        <v>6443</v>
      </c>
      <c r="K2929" t="s">
        <v>7253</v>
      </c>
      <c r="L2929" t="s">
        <v>159</v>
      </c>
      <c r="M2929">
        <v>769</v>
      </c>
      <c r="N2929" t="s">
        <v>75</v>
      </c>
      <c r="O2929" t="s">
        <v>43</v>
      </c>
      <c r="P2929" t="s">
        <v>133</v>
      </c>
      <c r="Q2929">
        <v>5</v>
      </c>
      <c r="R2929" t="s">
        <v>119</v>
      </c>
      <c r="S2929">
        <v>2</v>
      </c>
      <c r="T2929" t="s">
        <v>6601</v>
      </c>
    </row>
    <row r="2930" spans="1:20" x14ac:dyDescent="0.3">
      <c r="A2930" t="s">
        <v>3057</v>
      </c>
      <c r="B2930" t="s">
        <v>7111</v>
      </c>
      <c r="C2930" t="s">
        <v>21</v>
      </c>
      <c r="D2930" t="s">
        <v>22</v>
      </c>
      <c r="E2930" t="s">
        <v>23</v>
      </c>
      <c r="F2930" t="s">
        <v>288</v>
      </c>
      <c r="G2930" t="s">
        <v>25</v>
      </c>
      <c r="H2930" t="s">
        <v>43</v>
      </c>
      <c r="I2930" t="s">
        <v>27</v>
      </c>
      <c r="J2930" t="s">
        <v>7111</v>
      </c>
      <c r="K2930" t="s">
        <v>28</v>
      </c>
      <c r="L2930" t="s">
        <v>28</v>
      </c>
      <c r="M2930">
        <v>147</v>
      </c>
      <c r="N2930" t="s">
        <v>29</v>
      </c>
      <c r="O2930" t="s">
        <v>63</v>
      </c>
      <c r="P2930" t="s">
        <v>133</v>
      </c>
      <c r="Q2930" t="s">
        <v>95</v>
      </c>
      <c r="R2930" t="s">
        <v>28</v>
      </c>
      <c r="S2930">
        <v>0</v>
      </c>
      <c r="T2930" t="s">
        <v>6178</v>
      </c>
    </row>
    <row r="2931" spans="1:20" x14ac:dyDescent="0.3">
      <c r="A2931" t="s">
        <v>3058</v>
      </c>
      <c r="B2931" t="s">
        <v>6591</v>
      </c>
      <c r="C2931" t="s">
        <v>34</v>
      </c>
      <c r="D2931" t="s">
        <v>22</v>
      </c>
      <c r="E2931" t="s">
        <v>23</v>
      </c>
      <c r="F2931" t="s">
        <v>138</v>
      </c>
      <c r="G2931" t="s">
        <v>36</v>
      </c>
      <c r="H2931" t="s">
        <v>43</v>
      </c>
      <c r="I2931" t="s">
        <v>27</v>
      </c>
      <c r="J2931" t="s">
        <v>6591</v>
      </c>
      <c r="K2931" t="s">
        <v>28</v>
      </c>
      <c r="L2931" t="s">
        <v>28</v>
      </c>
      <c r="M2931">
        <v>1048</v>
      </c>
      <c r="N2931" t="s">
        <v>52</v>
      </c>
      <c r="O2931" t="s">
        <v>63</v>
      </c>
      <c r="P2931" t="s">
        <v>31</v>
      </c>
      <c r="Q2931">
        <v>4</v>
      </c>
      <c r="R2931" t="s">
        <v>32</v>
      </c>
      <c r="S2931">
        <v>3</v>
      </c>
      <c r="T2931" t="s">
        <v>6185</v>
      </c>
    </row>
    <row r="2932" spans="1:20" x14ac:dyDescent="0.3">
      <c r="A2932" t="s">
        <v>3059</v>
      </c>
      <c r="B2932" t="s">
        <v>6715</v>
      </c>
      <c r="C2932" t="s">
        <v>39</v>
      </c>
      <c r="D2932" t="s">
        <v>22</v>
      </c>
      <c r="E2932" t="s">
        <v>40</v>
      </c>
      <c r="F2932" t="s">
        <v>35</v>
      </c>
      <c r="G2932" t="s">
        <v>36</v>
      </c>
      <c r="H2932" t="s">
        <v>26</v>
      </c>
      <c r="I2932" t="s">
        <v>27</v>
      </c>
      <c r="J2932" t="s">
        <v>6715</v>
      </c>
      <c r="K2932" t="s">
        <v>28</v>
      </c>
      <c r="L2932" t="s">
        <v>28</v>
      </c>
      <c r="M2932">
        <v>877</v>
      </c>
      <c r="N2932" t="s">
        <v>52</v>
      </c>
      <c r="O2932" t="s">
        <v>63</v>
      </c>
      <c r="P2932" t="s">
        <v>44</v>
      </c>
      <c r="Q2932">
        <v>3</v>
      </c>
      <c r="R2932" t="s">
        <v>37</v>
      </c>
      <c r="S2932">
        <v>2</v>
      </c>
      <c r="T2932" t="s">
        <v>6381</v>
      </c>
    </row>
    <row r="2933" spans="1:20" x14ac:dyDescent="0.3">
      <c r="A2933" t="s">
        <v>3060</v>
      </c>
      <c r="B2933" t="s">
        <v>6822</v>
      </c>
      <c r="C2933" t="s">
        <v>46</v>
      </c>
      <c r="D2933" t="s">
        <v>22</v>
      </c>
      <c r="E2933" t="s">
        <v>40</v>
      </c>
      <c r="F2933" t="s">
        <v>101</v>
      </c>
      <c r="G2933" t="s">
        <v>48</v>
      </c>
      <c r="H2933" t="s">
        <v>26</v>
      </c>
      <c r="I2933" t="s">
        <v>27</v>
      </c>
      <c r="J2933" t="s">
        <v>6822</v>
      </c>
      <c r="K2933" t="s">
        <v>28</v>
      </c>
      <c r="L2933" t="s">
        <v>28</v>
      </c>
      <c r="M2933">
        <v>796</v>
      </c>
      <c r="N2933" t="s">
        <v>140</v>
      </c>
      <c r="O2933" t="s">
        <v>63</v>
      </c>
      <c r="P2933" t="s">
        <v>64</v>
      </c>
      <c r="Q2933">
        <v>1</v>
      </c>
      <c r="R2933" t="s">
        <v>53</v>
      </c>
      <c r="S2933">
        <v>2</v>
      </c>
      <c r="T2933" t="s">
        <v>6219</v>
      </c>
    </row>
    <row r="2934" spans="1:20" x14ac:dyDescent="0.3">
      <c r="A2934" t="s">
        <v>3061</v>
      </c>
      <c r="B2934" t="s">
        <v>7411</v>
      </c>
      <c r="C2934" t="s">
        <v>55</v>
      </c>
      <c r="D2934" t="s">
        <v>56</v>
      </c>
      <c r="E2934" t="s">
        <v>23</v>
      </c>
      <c r="F2934" t="s">
        <v>147</v>
      </c>
      <c r="G2934" t="s">
        <v>58</v>
      </c>
      <c r="H2934" t="s">
        <v>26</v>
      </c>
      <c r="I2934" t="s">
        <v>27</v>
      </c>
      <c r="J2934" t="s">
        <v>7411</v>
      </c>
      <c r="K2934" t="s">
        <v>28</v>
      </c>
      <c r="L2934" t="s">
        <v>28</v>
      </c>
      <c r="M2934">
        <v>731</v>
      </c>
      <c r="N2934" t="s">
        <v>29</v>
      </c>
      <c r="O2934" t="s">
        <v>43</v>
      </c>
      <c r="P2934" t="s">
        <v>107</v>
      </c>
      <c r="Q2934">
        <v>3</v>
      </c>
      <c r="R2934" t="s">
        <v>37</v>
      </c>
      <c r="S2934">
        <v>2</v>
      </c>
      <c r="T2934" t="s">
        <v>6219</v>
      </c>
    </row>
    <row r="2935" spans="1:20" x14ac:dyDescent="0.3">
      <c r="A2935" t="s">
        <v>3062</v>
      </c>
      <c r="B2935" t="s">
        <v>6836</v>
      </c>
      <c r="C2935" t="s">
        <v>60</v>
      </c>
      <c r="D2935" t="s">
        <v>56</v>
      </c>
      <c r="E2935" t="s">
        <v>40</v>
      </c>
      <c r="F2935" t="s">
        <v>104</v>
      </c>
      <c r="G2935" t="s">
        <v>62</v>
      </c>
      <c r="H2935" t="s">
        <v>43</v>
      </c>
      <c r="I2935" t="s">
        <v>27</v>
      </c>
      <c r="J2935" t="s">
        <v>6836</v>
      </c>
      <c r="K2935" t="s">
        <v>28</v>
      </c>
      <c r="L2935" t="s">
        <v>28</v>
      </c>
      <c r="M2935">
        <v>538</v>
      </c>
      <c r="N2935" t="s">
        <v>75</v>
      </c>
      <c r="O2935" t="s">
        <v>63</v>
      </c>
      <c r="P2935" t="s">
        <v>64</v>
      </c>
      <c r="Q2935">
        <v>5</v>
      </c>
      <c r="R2935" t="s">
        <v>119</v>
      </c>
      <c r="S2935">
        <v>1</v>
      </c>
      <c r="T2935" t="s">
        <v>6249</v>
      </c>
    </row>
    <row r="2936" spans="1:20" x14ac:dyDescent="0.3">
      <c r="A2936" t="s">
        <v>3063</v>
      </c>
      <c r="B2936" t="s">
        <v>6728</v>
      </c>
      <c r="C2936" t="s">
        <v>66</v>
      </c>
      <c r="D2936" t="s">
        <v>56</v>
      </c>
      <c r="E2936" t="s">
        <v>67</v>
      </c>
      <c r="F2936" t="s">
        <v>358</v>
      </c>
      <c r="G2936" t="s">
        <v>69</v>
      </c>
      <c r="H2936" t="s">
        <v>49</v>
      </c>
      <c r="I2936" t="s">
        <v>50</v>
      </c>
      <c r="J2936" t="s">
        <v>6728</v>
      </c>
      <c r="K2936" t="s">
        <v>6842</v>
      </c>
      <c r="L2936" t="s">
        <v>51</v>
      </c>
      <c r="M2936">
        <v>247</v>
      </c>
      <c r="N2936" t="s">
        <v>29</v>
      </c>
      <c r="O2936" t="s">
        <v>63</v>
      </c>
      <c r="P2936" t="s">
        <v>31</v>
      </c>
      <c r="Q2936">
        <v>3</v>
      </c>
      <c r="R2936" t="s">
        <v>37</v>
      </c>
      <c r="S2936">
        <v>1</v>
      </c>
      <c r="T2936" t="s">
        <v>6635</v>
      </c>
    </row>
    <row r="2937" spans="1:20" x14ac:dyDescent="0.3">
      <c r="A2937" t="s">
        <v>3064</v>
      </c>
      <c r="B2937" t="s">
        <v>7387</v>
      </c>
      <c r="C2937" t="s">
        <v>71</v>
      </c>
      <c r="D2937" t="s">
        <v>72</v>
      </c>
      <c r="E2937" t="s">
        <v>23</v>
      </c>
      <c r="F2937" t="s">
        <v>150</v>
      </c>
      <c r="G2937" t="s">
        <v>74</v>
      </c>
      <c r="H2937" t="s">
        <v>26</v>
      </c>
      <c r="I2937" t="s">
        <v>27</v>
      </c>
      <c r="J2937" t="s">
        <v>7387</v>
      </c>
      <c r="K2937" t="s">
        <v>28</v>
      </c>
      <c r="L2937" t="s">
        <v>28</v>
      </c>
      <c r="M2937">
        <v>510</v>
      </c>
      <c r="N2937" t="s">
        <v>140</v>
      </c>
      <c r="O2937" t="s">
        <v>63</v>
      </c>
      <c r="P2937" t="s">
        <v>64</v>
      </c>
      <c r="Q2937">
        <v>3</v>
      </c>
      <c r="R2937" t="s">
        <v>37</v>
      </c>
      <c r="S2937">
        <v>1</v>
      </c>
      <c r="T2937" t="s">
        <v>6720</v>
      </c>
    </row>
    <row r="2938" spans="1:20" x14ac:dyDescent="0.3">
      <c r="A2938" t="s">
        <v>3065</v>
      </c>
      <c r="B2938" t="s">
        <v>6208</v>
      </c>
      <c r="C2938" t="s">
        <v>77</v>
      </c>
      <c r="D2938" t="s">
        <v>72</v>
      </c>
      <c r="E2938" t="s">
        <v>40</v>
      </c>
      <c r="F2938" t="s">
        <v>152</v>
      </c>
      <c r="G2938" t="s">
        <v>94</v>
      </c>
      <c r="H2938" t="s">
        <v>49</v>
      </c>
      <c r="I2938" t="s">
        <v>27</v>
      </c>
      <c r="J2938" t="s">
        <v>6208</v>
      </c>
      <c r="K2938" t="s">
        <v>28</v>
      </c>
      <c r="L2938" t="s">
        <v>28</v>
      </c>
      <c r="M2938">
        <v>1081</v>
      </c>
      <c r="N2938" t="s">
        <v>52</v>
      </c>
      <c r="O2938" t="s">
        <v>30</v>
      </c>
      <c r="P2938" t="s">
        <v>31</v>
      </c>
      <c r="Q2938">
        <v>5</v>
      </c>
      <c r="R2938" t="s">
        <v>119</v>
      </c>
      <c r="S2938">
        <v>3</v>
      </c>
      <c r="T2938" t="s">
        <v>7412</v>
      </c>
    </row>
    <row r="2939" spans="1:20" x14ac:dyDescent="0.3">
      <c r="A2939" t="s">
        <v>3066</v>
      </c>
      <c r="B2939" t="s">
        <v>7153</v>
      </c>
      <c r="C2939" t="s">
        <v>81</v>
      </c>
      <c r="D2939" t="s">
        <v>72</v>
      </c>
      <c r="E2939" t="s">
        <v>23</v>
      </c>
      <c r="F2939" t="s">
        <v>154</v>
      </c>
      <c r="G2939" t="s">
        <v>83</v>
      </c>
      <c r="H2939" t="s">
        <v>43</v>
      </c>
      <c r="I2939" t="s">
        <v>50</v>
      </c>
      <c r="J2939" t="s">
        <v>7153</v>
      </c>
      <c r="K2939" t="s">
        <v>7084</v>
      </c>
      <c r="L2939" t="s">
        <v>51</v>
      </c>
      <c r="M2939">
        <v>676</v>
      </c>
      <c r="N2939" t="s">
        <v>52</v>
      </c>
      <c r="O2939" t="s">
        <v>63</v>
      </c>
      <c r="P2939" t="s">
        <v>64</v>
      </c>
      <c r="Q2939">
        <v>3</v>
      </c>
      <c r="R2939" t="s">
        <v>37</v>
      </c>
      <c r="S2939">
        <v>2</v>
      </c>
      <c r="T2939" t="s">
        <v>6476</v>
      </c>
    </row>
    <row r="2940" spans="1:20" x14ac:dyDescent="0.3">
      <c r="A2940" t="s">
        <v>3067</v>
      </c>
      <c r="B2940" t="s">
        <v>6981</v>
      </c>
      <c r="C2940" t="s">
        <v>86</v>
      </c>
      <c r="D2940" t="s">
        <v>87</v>
      </c>
      <c r="E2940" t="s">
        <v>67</v>
      </c>
      <c r="F2940" t="s">
        <v>135</v>
      </c>
      <c r="G2940" t="s">
        <v>89</v>
      </c>
      <c r="H2940" t="s">
        <v>43</v>
      </c>
      <c r="I2940" t="s">
        <v>50</v>
      </c>
      <c r="J2940" t="s">
        <v>6981</v>
      </c>
      <c r="K2940" t="s">
        <v>6338</v>
      </c>
      <c r="L2940" t="s">
        <v>159</v>
      </c>
      <c r="M2940">
        <v>237</v>
      </c>
      <c r="N2940" t="s">
        <v>29</v>
      </c>
      <c r="O2940" t="s">
        <v>63</v>
      </c>
      <c r="P2940" t="s">
        <v>107</v>
      </c>
      <c r="Q2940">
        <v>5</v>
      </c>
      <c r="R2940" t="s">
        <v>119</v>
      </c>
      <c r="S2940">
        <v>1</v>
      </c>
      <c r="T2940" t="s">
        <v>6185</v>
      </c>
    </row>
    <row r="2941" spans="1:20" x14ac:dyDescent="0.3">
      <c r="A2941" t="s">
        <v>3068</v>
      </c>
      <c r="B2941" t="s">
        <v>6336</v>
      </c>
      <c r="C2941" t="s">
        <v>91</v>
      </c>
      <c r="D2941" t="s">
        <v>87</v>
      </c>
      <c r="E2941" t="s">
        <v>92</v>
      </c>
      <c r="F2941" t="s">
        <v>93</v>
      </c>
      <c r="G2941" t="s">
        <v>94</v>
      </c>
      <c r="H2941" t="s">
        <v>26</v>
      </c>
      <c r="I2941" t="s">
        <v>27</v>
      </c>
      <c r="J2941" t="s">
        <v>6336</v>
      </c>
      <c r="K2941" t="s">
        <v>28</v>
      </c>
      <c r="L2941" t="s">
        <v>28</v>
      </c>
      <c r="M2941">
        <v>122</v>
      </c>
      <c r="N2941" t="s">
        <v>29</v>
      </c>
      <c r="O2941" t="s">
        <v>63</v>
      </c>
      <c r="P2941" t="s">
        <v>31</v>
      </c>
      <c r="Q2941" t="s">
        <v>95</v>
      </c>
      <c r="R2941" t="s">
        <v>28</v>
      </c>
      <c r="S2941">
        <v>0</v>
      </c>
      <c r="T2941" t="s">
        <v>6720</v>
      </c>
    </row>
    <row r="2942" spans="1:20" x14ac:dyDescent="0.3">
      <c r="A2942" t="s">
        <v>3069</v>
      </c>
      <c r="B2942" t="s">
        <v>6896</v>
      </c>
      <c r="C2942" t="s">
        <v>21</v>
      </c>
      <c r="D2942" t="s">
        <v>22</v>
      </c>
      <c r="E2942" t="s">
        <v>23</v>
      </c>
      <c r="F2942" t="s">
        <v>24</v>
      </c>
      <c r="G2942" t="s">
        <v>25</v>
      </c>
      <c r="H2942" t="s">
        <v>26</v>
      </c>
      <c r="I2942" t="s">
        <v>27</v>
      </c>
      <c r="J2942" t="s">
        <v>6896</v>
      </c>
      <c r="K2942" t="s">
        <v>28</v>
      </c>
      <c r="L2942" t="s">
        <v>28</v>
      </c>
      <c r="M2942">
        <v>223</v>
      </c>
      <c r="N2942" t="s">
        <v>52</v>
      </c>
      <c r="O2942" t="s">
        <v>63</v>
      </c>
      <c r="P2942" t="s">
        <v>44</v>
      </c>
      <c r="Q2942">
        <v>3</v>
      </c>
      <c r="R2942" t="s">
        <v>37</v>
      </c>
      <c r="S2942">
        <v>1</v>
      </c>
      <c r="T2942" t="s">
        <v>6229</v>
      </c>
    </row>
    <row r="2943" spans="1:20" x14ac:dyDescent="0.3">
      <c r="A2943" t="s">
        <v>3070</v>
      </c>
      <c r="B2943" t="s">
        <v>6790</v>
      </c>
      <c r="C2943" t="s">
        <v>34</v>
      </c>
      <c r="D2943" t="s">
        <v>22</v>
      </c>
      <c r="E2943" t="s">
        <v>23</v>
      </c>
      <c r="F2943" t="s">
        <v>35</v>
      </c>
      <c r="G2943" t="s">
        <v>36</v>
      </c>
      <c r="H2943" t="s">
        <v>26</v>
      </c>
      <c r="I2943" t="s">
        <v>27</v>
      </c>
      <c r="J2943" t="s">
        <v>6790</v>
      </c>
      <c r="K2943" t="s">
        <v>28</v>
      </c>
      <c r="L2943" t="s">
        <v>28</v>
      </c>
      <c r="M2943">
        <v>558</v>
      </c>
      <c r="N2943" t="s">
        <v>122</v>
      </c>
      <c r="O2943" t="s">
        <v>63</v>
      </c>
      <c r="P2943" t="s">
        <v>133</v>
      </c>
      <c r="Q2943">
        <v>2</v>
      </c>
      <c r="R2943" t="s">
        <v>53</v>
      </c>
      <c r="S2943">
        <v>2</v>
      </c>
      <c r="T2943" t="s">
        <v>6209</v>
      </c>
    </row>
    <row r="2944" spans="1:20" x14ac:dyDescent="0.3">
      <c r="A2944" t="s">
        <v>3071</v>
      </c>
      <c r="B2944" t="s">
        <v>6978</v>
      </c>
      <c r="C2944" t="s">
        <v>39</v>
      </c>
      <c r="D2944" t="s">
        <v>22</v>
      </c>
      <c r="E2944" t="s">
        <v>40</v>
      </c>
      <c r="F2944" t="s">
        <v>41</v>
      </c>
      <c r="G2944" t="s">
        <v>42</v>
      </c>
      <c r="H2944" t="s">
        <v>43</v>
      </c>
      <c r="I2944" t="s">
        <v>27</v>
      </c>
      <c r="J2944" t="s">
        <v>6978</v>
      </c>
      <c r="K2944" t="s">
        <v>28</v>
      </c>
      <c r="L2944" t="s">
        <v>28</v>
      </c>
      <c r="M2944">
        <v>672</v>
      </c>
      <c r="N2944" t="s">
        <v>52</v>
      </c>
      <c r="O2944" t="s">
        <v>63</v>
      </c>
      <c r="P2944" t="s">
        <v>31</v>
      </c>
      <c r="Q2944">
        <v>3</v>
      </c>
      <c r="R2944" t="s">
        <v>37</v>
      </c>
      <c r="S2944">
        <v>2</v>
      </c>
      <c r="T2944" t="s">
        <v>6476</v>
      </c>
    </row>
    <row r="2945" spans="1:20" x14ac:dyDescent="0.3">
      <c r="A2945" t="s">
        <v>3072</v>
      </c>
      <c r="B2945" t="s">
        <v>6901</v>
      </c>
      <c r="C2945" t="s">
        <v>46</v>
      </c>
      <c r="D2945" t="s">
        <v>22</v>
      </c>
      <c r="E2945" t="s">
        <v>40</v>
      </c>
      <c r="F2945" t="s">
        <v>47</v>
      </c>
      <c r="G2945" t="s">
        <v>48</v>
      </c>
      <c r="H2945" t="s">
        <v>49</v>
      </c>
      <c r="I2945" t="s">
        <v>27</v>
      </c>
      <c r="J2945" t="s">
        <v>6901</v>
      </c>
      <c r="K2945" t="s">
        <v>28</v>
      </c>
      <c r="L2945" t="s">
        <v>28</v>
      </c>
      <c r="M2945">
        <v>676</v>
      </c>
      <c r="N2945" t="s">
        <v>140</v>
      </c>
      <c r="O2945" t="s">
        <v>63</v>
      </c>
      <c r="P2945" t="s">
        <v>31</v>
      </c>
      <c r="Q2945">
        <v>4</v>
      </c>
      <c r="R2945" t="s">
        <v>32</v>
      </c>
      <c r="S2945">
        <v>2</v>
      </c>
      <c r="T2945" t="s">
        <v>7308</v>
      </c>
    </row>
    <row r="2946" spans="1:20" x14ac:dyDescent="0.3">
      <c r="A2946" t="s">
        <v>3073</v>
      </c>
      <c r="B2946" t="s">
        <v>6600</v>
      </c>
      <c r="C2946" t="s">
        <v>55</v>
      </c>
      <c r="D2946" t="s">
        <v>56</v>
      </c>
      <c r="E2946" t="s">
        <v>23</v>
      </c>
      <c r="F2946" t="s">
        <v>104</v>
      </c>
      <c r="G2946" t="s">
        <v>62</v>
      </c>
      <c r="H2946" t="s">
        <v>43</v>
      </c>
      <c r="I2946" t="s">
        <v>27</v>
      </c>
      <c r="J2946" t="s">
        <v>6600</v>
      </c>
      <c r="K2946" t="s">
        <v>28</v>
      </c>
      <c r="L2946" t="s">
        <v>28</v>
      </c>
      <c r="M2946">
        <v>288</v>
      </c>
      <c r="N2946" t="s">
        <v>75</v>
      </c>
      <c r="O2946" t="s">
        <v>30</v>
      </c>
      <c r="P2946" t="s">
        <v>107</v>
      </c>
      <c r="Q2946">
        <v>3</v>
      </c>
      <c r="R2946" t="s">
        <v>37</v>
      </c>
      <c r="S2946">
        <v>1</v>
      </c>
      <c r="T2946" t="s">
        <v>6266</v>
      </c>
    </row>
    <row r="2947" spans="1:20" x14ac:dyDescent="0.3">
      <c r="A2947" t="s">
        <v>3074</v>
      </c>
      <c r="B2947" t="s">
        <v>6330</v>
      </c>
      <c r="C2947" t="s">
        <v>60</v>
      </c>
      <c r="D2947" t="s">
        <v>56</v>
      </c>
      <c r="E2947" t="s">
        <v>40</v>
      </c>
      <c r="F2947" t="s">
        <v>61</v>
      </c>
      <c r="G2947" t="s">
        <v>62</v>
      </c>
      <c r="H2947" t="s">
        <v>26</v>
      </c>
      <c r="I2947" t="s">
        <v>27</v>
      </c>
      <c r="J2947" t="s">
        <v>6330</v>
      </c>
      <c r="K2947" t="s">
        <v>28</v>
      </c>
      <c r="L2947" t="s">
        <v>28</v>
      </c>
      <c r="M2947">
        <v>389</v>
      </c>
      <c r="N2947" t="s">
        <v>122</v>
      </c>
      <c r="O2947" t="s">
        <v>63</v>
      </c>
      <c r="P2947" t="s">
        <v>133</v>
      </c>
      <c r="Q2947">
        <v>2</v>
      </c>
      <c r="R2947" t="s">
        <v>53</v>
      </c>
      <c r="S2947">
        <v>1</v>
      </c>
      <c r="T2947" t="s">
        <v>6254</v>
      </c>
    </row>
    <row r="2948" spans="1:20" x14ac:dyDescent="0.3">
      <c r="A2948" t="s">
        <v>3075</v>
      </c>
      <c r="B2948" t="s">
        <v>6973</v>
      </c>
      <c r="C2948" t="s">
        <v>66</v>
      </c>
      <c r="D2948" t="s">
        <v>56</v>
      </c>
      <c r="E2948" t="s">
        <v>67</v>
      </c>
      <c r="F2948" t="s">
        <v>35</v>
      </c>
      <c r="G2948" t="s">
        <v>36</v>
      </c>
      <c r="H2948" t="s">
        <v>26</v>
      </c>
      <c r="I2948" t="s">
        <v>27</v>
      </c>
      <c r="J2948" t="s">
        <v>6973</v>
      </c>
      <c r="K2948" t="s">
        <v>28</v>
      </c>
      <c r="L2948" t="s">
        <v>28</v>
      </c>
      <c r="M2948">
        <v>423</v>
      </c>
      <c r="N2948" t="s">
        <v>29</v>
      </c>
      <c r="O2948" t="s">
        <v>63</v>
      </c>
      <c r="P2948" t="s">
        <v>107</v>
      </c>
      <c r="Q2948">
        <v>3</v>
      </c>
      <c r="R2948" t="s">
        <v>37</v>
      </c>
      <c r="S2948">
        <v>1</v>
      </c>
      <c r="T2948" t="s">
        <v>6241</v>
      </c>
    </row>
    <row r="2949" spans="1:20" x14ac:dyDescent="0.3">
      <c r="A2949" t="s">
        <v>3076</v>
      </c>
      <c r="B2949" t="s">
        <v>7413</v>
      </c>
      <c r="C2949" t="s">
        <v>71</v>
      </c>
      <c r="D2949" t="s">
        <v>72</v>
      </c>
      <c r="E2949" t="s">
        <v>23</v>
      </c>
      <c r="F2949" t="s">
        <v>35</v>
      </c>
      <c r="G2949" t="s">
        <v>36</v>
      </c>
      <c r="H2949" t="s">
        <v>26</v>
      </c>
      <c r="I2949" t="s">
        <v>27</v>
      </c>
      <c r="J2949" t="s">
        <v>7413</v>
      </c>
      <c r="K2949" t="s">
        <v>28</v>
      </c>
      <c r="L2949" t="s">
        <v>28</v>
      </c>
      <c r="M2949">
        <v>1085</v>
      </c>
      <c r="N2949" t="s">
        <v>29</v>
      </c>
      <c r="O2949" t="s">
        <v>105</v>
      </c>
      <c r="P2949" t="s">
        <v>31</v>
      </c>
      <c r="Q2949">
        <v>1</v>
      </c>
      <c r="R2949" t="s">
        <v>53</v>
      </c>
      <c r="S2949">
        <v>3</v>
      </c>
      <c r="T2949" t="s">
        <v>6309</v>
      </c>
    </row>
    <row r="2950" spans="1:20" x14ac:dyDescent="0.3">
      <c r="A2950" t="s">
        <v>3077</v>
      </c>
      <c r="B2950" t="s">
        <v>7391</v>
      </c>
      <c r="C2950" t="s">
        <v>77</v>
      </c>
      <c r="D2950" t="s">
        <v>72</v>
      </c>
      <c r="E2950" t="s">
        <v>40</v>
      </c>
      <c r="F2950" t="s">
        <v>112</v>
      </c>
      <c r="G2950" t="s">
        <v>79</v>
      </c>
      <c r="H2950" t="s">
        <v>43</v>
      </c>
      <c r="I2950" t="s">
        <v>27</v>
      </c>
      <c r="J2950" t="s">
        <v>7391</v>
      </c>
      <c r="K2950" t="s">
        <v>28</v>
      </c>
      <c r="L2950" t="s">
        <v>28</v>
      </c>
      <c r="M2950">
        <v>324</v>
      </c>
      <c r="N2950" t="s">
        <v>75</v>
      </c>
      <c r="O2950" t="s">
        <v>63</v>
      </c>
      <c r="P2950" t="s">
        <v>64</v>
      </c>
      <c r="Q2950">
        <v>2</v>
      </c>
      <c r="R2950" t="s">
        <v>53</v>
      </c>
      <c r="S2950">
        <v>1</v>
      </c>
      <c r="T2950" t="s">
        <v>6212</v>
      </c>
    </row>
    <row r="2951" spans="1:20" x14ac:dyDescent="0.3">
      <c r="A2951" t="s">
        <v>3078</v>
      </c>
      <c r="B2951" t="s">
        <v>6899</v>
      </c>
      <c r="C2951" t="s">
        <v>81</v>
      </c>
      <c r="D2951" t="s">
        <v>72</v>
      </c>
      <c r="E2951" t="s">
        <v>23</v>
      </c>
      <c r="F2951" t="s">
        <v>82</v>
      </c>
      <c r="G2951" t="s">
        <v>83</v>
      </c>
      <c r="H2951" t="s">
        <v>26</v>
      </c>
      <c r="I2951" t="s">
        <v>27</v>
      </c>
      <c r="J2951" t="s">
        <v>6899</v>
      </c>
      <c r="K2951" t="s">
        <v>28</v>
      </c>
      <c r="L2951" t="s">
        <v>28</v>
      </c>
      <c r="M2951">
        <v>780</v>
      </c>
      <c r="N2951" t="s">
        <v>29</v>
      </c>
      <c r="O2951" t="s">
        <v>63</v>
      </c>
      <c r="P2951" t="s">
        <v>107</v>
      </c>
      <c r="Q2951">
        <v>3</v>
      </c>
      <c r="R2951" t="s">
        <v>37</v>
      </c>
      <c r="S2951">
        <v>2</v>
      </c>
      <c r="T2951" t="s">
        <v>6285</v>
      </c>
    </row>
    <row r="2952" spans="1:20" x14ac:dyDescent="0.3">
      <c r="A2952" t="s">
        <v>3079</v>
      </c>
      <c r="B2952" t="s">
        <v>6979</v>
      </c>
      <c r="C2952" t="s">
        <v>86</v>
      </c>
      <c r="D2952" t="s">
        <v>87</v>
      </c>
      <c r="E2952" t="s">
        <v>67</v>
      </c>
      <c r="F2952" t="s">
        <v>116</v>
      </c>
      <c r="G2952" t="s">
        <v>89</v>
      </c>
      <c r="H2952" t="s">
        <v>26</v>
      </c>
      <c r="I2952" t="s">
        <v>27</v>
      </c>
      <c r="J2952" t="s">
        <v>6979</v>
      </c>
      <c r="K2952" t="s">
        <v>28</v>
      </c>
      <c r="L2952" t="s">
        <v>28</v>
      </c>
      <c r="M2952">
        <v>606</v>
      </c>
      <c r="N2952" t="s">
        <v>52</v>
      </c>
      <c r="O2952" t="s">
        <v>63</v>
      </c>
      <c r="P2952" t="s">
        <v>31</v>
      </c>
      <c r="Q2952">
        <v>3</v>
      </c>
      <c r="R2952" t="s">
        <v>37</v>
      </c>
      <c r="S2952">
        <v>2</v>
      </c>
      <c r="T2952" t="s">
        <v>6209</v>
      </c>
    </row>
    <row r="2953" spans="1:20" x14ac:dyDescent="0.3">
      <c r="A2953" t="s">
        <v>3080</v>
      </c>
      <c r="B2953" t="s">
        <v>6272</v>
      </c>
      <c r="C2953" t="s">
        <v>91</v>
      </c>
      <c r="D2953" t="s">
        <v>87</v>
      </c>
      <c r="E2953" t="s">
        <v>92</v>
      </c>
      <c r="F2953" t="s">
        <v>114</v>
      </c>
      <c r="G2953" t="s">
        <v>94</v>
      </c>
      <c r="H2953" t="s">
        <v>43</v>
      </c>
      <c r="I2953" t="s">
        <v>27</v>
      </c>
      <c r="J2953" t="s">
        <v>6272</v>
      </c>
      <c r="K2953" t="s">
        <v>28</v>
      </c>
      <c r="L2953" t="s">
        <v>28</v>
      </c>
      <c r="M2953">
        <v>746</v>
      </c>
      <c r="N2953" t="s">
        <v>52</v>
      </c>
      <c r="O2953" t="s">
        <v>63</v>
      </c>
      <c r="P2953" t="s">
        <v>107</v>
      </c>
      <c r="Q2953">
        <v>3</v>
      </c>
      <c r="R2953" t="s">
        <v>37</v>
      </c>
      <c r="S2953">
        <v>2</v>
      </c>
      <c r="T2953" t="s">
        <v>6805</v>
      </c>
    </row>
    <row r="2954" spans="1:20" x14ac:dyDescent="0.3">
      <c r="A2954" t="s">
        <v>3081</v>
      </c>
      <c r="B2954" t="s">
        <v>6857</v>
      </c>
      <c r="C2954" t="s">
        <v>21</v>
      </c>
      <c r="D2954" t="s">
        <v>22</v>
      </c>
      <c r="E2954" t="s">
        <v>23</v>
      </c>
      <c r="F2954" t="s">
        <v>24</v>
      </c>
      <c r="G2954" t="s">
        <v>25</v>
      </c>
      <c r="H2954" t="s">
        <v>26</v>
      </c>
      <c r="I2954" t="s">
        <v>27</v>
      </c>
      <c r="J2954" t="s">
        <v>6857</v>
      </c>
      <c r="K2954" t="s">
        <v>28</v>
      </c>
      <c r="L2954" t="s">
        <v>28</v>
      </c>
      <c r="M2954">
        <v>1060</v>
      </c>
      <c r="N2954" t="s">
        <v>52</v>
      </c>
      <c r="O2954" t="s">
        <v>63</v>
      </c>
      <c r="P2954" t="s">
        <v>133</v>
      </c>
      <c r="Q2954">
        <v>1</v>
      </c>
      <c r="R2954" t="s">
        <v>53</v>
      </c>
      <c r="S2954">
        <v>3</v>
      </c>
      <c r="T2954" t="s">
        <v>6198</v>
      </c>
    </row>
    <row r="2955" spans="1:20" x14ac:dyDescent="0.3">
      <c r="A2955" t="s">
        <v>3082</v>
      </c>
      <c r="B2955" t="s">
        <v>6791</v>
      </c>
      <c r="C2955" t="s">
        <v>34</v>
      </c>
      <c r="D2955" t="s">
        <v>22</v>
      </c>
      <c r="E2955" t="s">
        <v>23</v>
      </c>
      <c r="F2955" t="s">
        <v>288</v>
      </c>
      <c r="G2955" t="s">
        <v>25</v>
      </c>
      <c r="H2955" t="s">
        <v>43</v>
      </c>
      <c r="I2955" t="s">
        <v>27</v>
      </c>
      <c r="J2955" t="s">
        <v>6791</v>
      </c>
      <c r="K2955" t="s">
        <v>28</v>
      </c>
      <c r="L2955" t="s">
        <v>28</v>
      </c>
      <c r="M2955">
        <v>909</v>
      </c>
      <c r="N2955" t="s">
        <v>29</v>
      </c>
      <c r="O2955" t="s">
        <v>30</v>
      </c>
      <c r="P2955" t="s">
        <v>107</v>
      </c>
      <c r="Q2955">
        <v>2</v>
      </c>
      <c r="R2955" t="s">
        <v>53</v>
      </c>
      <c r="S2955">
        <v>2</v>
      </c>
      <c r="T2955" t="s">
        <v>6169</v>
      </c>
    </row>
    <row r="2956" spans="1:20" x14ac:dyDescent="0.3">
      <c r="A2956" t="s">
        <v>3083</v>
      </c>
      <c r="B2956" t="s">
        <v>6452</v>
      </c>
      <c r="C2956" t="s">
        <v>39</v>
      </c>
      <c r="D2956" t="s">
        <v>22</v>
      </c>
      <c r="E2956" t="s">
        <v>40</v>
      </c>
      <c r="F2956" t="s">
        <v>215</v>
      </c>
      <c r="G2956" t="s">
        <v>42</v>
      </c>
      <c r="H2956" t="s">
        <v>49</v>
      </c>
      <c r="I2956" t="s">
        <v>27</v>
      </c>
      <c r="J2956" t="s">
        <v>6452</v>
      </c>
      <c r="K2956" t="s">
        <v>28</v>
      </c>
      <c r="L2956" t="s">
        <v>28</v>
      </c>
      <c r="M2956">
        <v>451</v>
      </c>
      <c r="N2956" t="s">
        <v>52</v>
      </c>
      <c r="O2956" t="s">
        <v>63</v>
      </c>
      <c r="P2956" t="s">
        <v>31</v>
      </c>
      <c r="Q2956">
        <v>2</v>
      </c>
      <c r="R2956" t="s">
        <v>53</v>
      </c>
      <c r="S2956">
        <v>1</v>
      </c>
      <c r="T2956" t="s">
        <v>6468</v>
      </c>
    </row>
    <row r="2957" spans="1:20" x14ac:dyDescent="0.3">
      <c r="A2957" t="s">
        <v>3084</v>
      </c>
      <c r="B2957" t="s">
        <v>6787</v>
      </c>
      <c r="C2957" t="s">
        <v>46</v>
      </c>
      <c r="D2957" t="s">
        <v>22</v>
      </c>
      <c r="E2957" t="s">
        <v>40</v>
      </c>
      <c r="F2957" t="s">
        <v>101</v>
      </c>
      <c r="G2957" t="s">
        <v>48</v>
      </c>
      <c r="H2957" t="s">
        <v>26</v>
      </c>
      <c r="I2957" t="s">
        <v>27</v>
      </c>
      <c r="J2957" t="s">
        <v>6787</v>
      </c>
      <c r="K2957" t="s">
        <v>28</v>
      </c>
      <c r="L2957" t="s">
        <v>28</v>
      </c>
      <c r="M2957">
        <v>161</v>
      </c>
      <c r="N2957" t="s">
        <v>29</v>
      </c>
      <c r="O2957" t="s">
        <v>63</v>
      </c>
      <c r="P2957" t="s">
        <v>31</v>
      </c>
      <c r="Q2957" t="s">
        <v>95</v>
      </c>
      <c r="R2957" t="s">
        <v>28</v>
      </c>
      <c r="S2957">
        <v>0</v>
      </c>
      <c r="T2957" t="s">
        <v>6687</v>
      </c>
    </row>
    <row r="2958" spans="1:20" x14ac:dyDescent="0.3">
      <c r="A2958" t="s">
        <v>3085</v>
      </c>
      <c r="B2958" t="s">
        <v>6362</v>
      </c>
      <c r="C2958" t="s">
        <v>55</v>
      </c>
      <c r="D2958" t="s">
        <v>56</v>
      </c>
      <c r="E2958" t="s">
        <v>23</v>
      </c>
      <c r="F2958" t="s">
        <v>217</v>
      </c>
      <c r="G2958" t="s">
        <v>58</v>
      </c>
      <c r="H2958" t="s">
        <v>110</v>
      </c>
      <c r="I2958" t="s">
        <v>27</v>
      </c>
      <c r="J2958" t="s">
        <v>6362</v>
      </c>
      <c r="K2958" t="s">
        <v>28</v>
      </c>
      <c r="L2958" t="s">
        <v>28</v>
      </c>
      <c r="M2958">
        <v>649</v>
      </c>
      <c r="N2958" t="s">
        <v>29</v>
      </c>
      <c r="O2958" t="s">
        <v>30</v>
      </c>
      <c r="P2958" t="s">
        <v>31</v>
      </c>
      <c r="Q2958">
        <v>3</v>
      </c>
      <c r="R2958" t="s">
        <v>37</v>
      </c>
      <c r="S2958">
        <v>2</v>
      </c>
      <c r="T2958" t="s">
        <v>7414</v>
      </c>
    </row>
    <row r="2959" spans="1:20" x14ac:dyDescent="0.3">
      <c r="A2959" t="s">
        <v>3086</v>
      </c>
      <c r="B2959" t="s">
        <v>7415</v>
      </c>
      <c r="C2959" t="s">
        <v>60</v>
      </c>
      <c r="D2959" t="s">
        <v>56</v>
      </c>
      <c r="E2959" t="s">
        <v>40</v>
      </c>
      <c r="F2959" t="s">
        <v>145</v>
      </c>
      <c r="G2959" t="s">
        <v>62</v>
      </c>
      <c r="H2959" t="s">
        <v>49</v>
      </c>
      <c r="I2959" t="s">
        <v>27</v>
      </c>
      <c r="J2959" t="s">
        <v>7415</v>
      </c>
      <c r="K2959" t="s">
        <v>28</v>
      </c>
      <c r="L2959" t="s">
        <v>28</v>
      </c>
      <c r="M2959">
        <v>658</v>
      </c>
      <c r="N2959" t="s">
        <v>52</v>
      </c>
      <c r="O2959" t="s">
        <v>43</v>
      </c>
      <c r="P2959" t="s">
        <v>31</v>
      </c>
      <c r="Q2959">
        <v>3</v>
      </c>
      <c r="R2959" t="s">
        <v>37</v>
      </c>
      <c r="S2959">
        <v>2</v>
      </c>
      <c r="T2959" t="s">
        <v>7308</v>
      </c>
    </row>
    <row r="2960" spans="1:20" x14ac:dyDescent="0.3">
      <c r="A2960" t="s">
        <v>3087</v>
      </c>
      <c r="B2960" t="s">
        <v>7296</v>
      </c>
      <c r="C2960" t="s">
        <v>66</v>
      </c>
      <c r="D2960" t="s">
        <v>56</v>
      </c>
      <c r="E2960" t="s">
        <v>67</v>
      </c>
      <c r="F2960" t="s">
        <v>358</v>
      </c>
      <c r="G2960" t="s">
        <v>69</v>
      </c>
      <c r="H2960" t="s">
        <v>49</v>
      </c>
      <c r="I2960" t="s">
        <v>27</v>
      </c>
      <c r="J2960" t="s">
        <v>7296</v>
      </c>
      <c r="K2960" t="s">
        <v>28</v>
      </c>
      <c r="L2960" t="s">
        <v>28</v>
      </c>
      <c r="M2960">
        <v>673</v>
      </c>
      <c r="N2960" t="s">
        <v>29</v>
      </c>
      <c r="O2960" t="s">
        <v>43</v>
      </c>
      <c r="P2960" t="s">
        <v>107</v>
      </c>
      <c r="Q2960">
        <v>3</v>
      </c>
      <c r="R2960" t="s">
        <v>37</v>
      </c>
      <c r="S2960">
        <v>2</v>
      </c>
      <c r="T2960" t="s">
        <v>6595</v>
      </c>
    </row>
    <row r="2961" spans="1:20" x14ac:dyDescent="0.3">
      <c r="A2961" t="s">
        <v>3088</v>
      </c>
      <c r="B2961" t="s">
        <v>6998</v>
      </c>
      <c r="C2961" t="s">
        <v>71</v>
      </c>
      <c r="D2961" t="s">
        <v>72</v>
      </c>
      <c r="E2961" t="s">
        <v>23</v>
      </c>
      <c r="F2961" t="s">
        <v>150</v>
      </c>
      <c r="G2961" t="s">
        <v>74</v>
      </c>
      <c r="H2961" t="s">
        <v>26</v>
      </c>
      <c r="I2961" t="s">
        <v>50</v>
      </c>
      <c r="J2961" t="s">
        <v>6998</v>
      </c>
      <c r="K2961" t="s">
        <v>6253</v>
      </c>
      <c r="L2961" t="s">
        <v>84</v>
      </c>
      <c r="M2961">
        <v>258</v>
      </c>
      <c r="N2961" t="s">
        <v>52</v>
      </c>
      <c r="O2961" t="s">
        <v>63</v>
      </c>
      <c r="P2961" t="s">
        <v>64</v>
      </c>
      <c r="Q2961">
        <v>4</v>
      </c>
      <c r="R2961" t="s">
        <v>32</v>
      </c>
      <c r="S2961">
        <v>1</v>
      </c>
      <c r="T2961" t="s">
        <v>6187</v>
      </c>
    </row>
    <row r="2962" spans="1:20" x14ac:dyDescent="0.3">
      <c r="A2962" t="s">
        <v>3089</v>
      </c>
      <c r="B2962" t="s">
        <v>7284</v>
      </c>
      <c r="C2962" t="s">
        <v>77</v>
      </c>
      <c r="D2962" t="s">
        <v>72</v>
      </c>
      <c r="E2962" t="s">
        <v>40</v>
      </c>
      <c r="F2962" t="s">
        <v>152</v>
      </c>
      <c r="G2962" t="s">
        <v>94</v>
      </c>
      <c r="H2962" t="s">
        <v>49</v>
      </c>
      <c r="I2962" t="s">
        <v>27</v>
      </c>
      <c r="J2962" t="s">
        <v>7284</v>
      </c>
      <c r="K2962" t="s">
        <v>28</v>
      </c>
      <c r="L2962" t="s">
        <v>28</v>
      </c>
      <c r="M2962">
        <v>566</v>
      </c>
      <c r="N2962" t="s">
        <v>29</v>
      </c>
      <c r="O2962" t="s">
        <v>63</v>
      </c>
      <c r="P2962" t="s">
        <v>31</v>
      </c>
      <c r="Q2962">
        <v>1</v>
      </c>
      <c r="R2962" t="s">
        <v>53</v>
      </c>
      <c r="S2962">
        <v>2</v>
      </c>
      <c r="T2962" t="s">
        <v>6373</v>
      </c>
    </row>
    <row r="2963" spans="1:20" x14ac:dyDescent="0.3">
      <c r="A2963" t="s">
        <v>3090</v>
      </c>
      <c r="B2963" t="s">
        <v>7186</v>
      </c>
      <c r="C2963" t="s">
        <v>81</v>
      </c>
      <c r="D2963" t="s">
        <v>72</v>
      </c>
      <c r="E2963" t="s">
        <v>23</v>
      </c>
      <c r="F2963" t="s">
        <v>223</v>
      </c>
      <c r="G2963" t="s">
        <v>83</v>
      </c>
      <c r="H2963" t="s">
        <v>49</v>
      </c>
      <c r="I2963" t="s">
        <v>27</v>
      </c>
      <c r="J2963" t="s">
        <v>7186</v>
      </c>
      <c r="K2963" t="s">
        <v>28</v>
      </c>
      <c r="L2963" t="s">
        <v>28</v>
      </c>
      <c r="M2963">
        <v>1028</v>
      </c>
      <c r="N2963" t="s">
        <v>75</v>
      </c>
      <c r="O2963" t="s">
        <v>63</v>
      </c>
      <c r="P2963" t="s">
        <v>64</v>
      </c>
      <c r="Q2963">
        <v>3</v>
      </c>
      <c r="R2963" t="s">
        <v>37</v>
      </c>
      <c r="S2963">
        <v>3</v>
      </c>
      <c r="T2963" t="s">
        <v>6595</v>
      </c>
    </row>
    <row r="2964" spans="1:20" x14ac:dyDescent="0.3">
      <c r="A2964" t="s">
        <v>3091</v>
      </c>
      <c r="B2964" t="s">
        <v>7382</v>
      </c>
      <c r="C2964" t="s">
        <v>86</v>
      </c>
      <c r="D2964" t="s">
        <v>87</v>
      </c>
      <c r="E2964" t="s">
        <v>67</v>
      </c>
      <c r="F2964" t="s">
        <v>88</v>
      </c>
      <c r="G2964" t="s">
        <v>89</v>
      </c>
      <c r="H2964" t="s">
        <v>49</v>
      </c>
      <c r="I2964" t="s">
        <v>50</v>
      </c>
      <c r="J2964" t="s">
        <v>7382</v>
      </c>
      <c r="K2964" t="s">
        <v>7185</v>
      </c>
      <c r="L2964" t="s">
        <v>51</v>
      </c>
      <c r="M2964">
        <v>506</v>
      </c>
      <c r="N2964" t="s">
        <v>29</v>
      </c>
      <c r="O2964" t="s">
        <v>43</v>
      </c>
      <c r="P2964" t="s">
        <v>31</v>
      </c>
      <c r="Q2964">
        <v>1</v>
      </c>
      <c r="R2964" t="s">
        <v>53</v>
      </c>
      <c r="S2964">
        <v>1</v>
      </c>
      <c r="T2964" t="s">
        <v>6387</v>
      </c>
    </row>
    <row r="2965" spans="1:20" x14ac:dyDescent="0.3">
      <c r="A2965" t="s">
        <v>3092</v>
      </c>
      <c r="B2965" t="s">
        <v>6327</v>
      </c>
      <c r="C2965" t="s">
        <v>91</v>
      </c>
      <c r="D2965" t="s">
        <v>87</v>
      </c>
      <c r="E2965" t="s">
        <v>92</v>
      </c>
      <c r="F2965" t="s">
        <v>114</v>
      </c>
      <c r="G2965" t="s">
        <v>94</v>
      </c>
      <c r="H2965" t="s">
        <v>43</v>
      </c>
      <c r="I2965" t="s">
        <v>27</v>
      </c>
      <c r="J2965" t="s">
        <v>6327</v>
      </c>
      <c r="K2965" t="s">
        <v>28</v>
      </c>
      <c r="L2965" t="s">
        <v>28</v>
      </c>
      <c r="M2965">
        <v>861</v>
      </c>
      <c r="N2965" t="s">
        <v>52</v>
      </c>
      <c r="O2965" t="s">
        <v>63</v>
      </c>
      <c r="P2965" t="s">
        <v>31</v>
      </c>
      <c r="Q2965">
        <v>1</v>
      </c>
      <c r="R2965" t="s">
        <v>53</v>
      </c>
      <c r="S2965">
        <v>2</v>
      </c>
      <c r="T2965" t="s">
        <v>6393</v>
      </c>
    </row>
    <row r="2966" spans="1:20" x14ac:dyDescent="0.3">
      <c r="A2966" t="s">
        <v>3093</v>
      </c>
      <c r="B2966" t="s">
        <v>7376</v>
      </c>
      <c r="C2966" t="s">
        <v>21</v>
      </c>
      <c r="D2966" t="s">
        <v>22</v>
      </c>
      <c r="E2966" t="s">
        <v>23</v>
      </c>
      <c r="F2966" t="s">
        <v>138</v>
      </c>
      <c r="G2966" t="s">
        <v>36</v>
      </c>
      <c r="H2966" t="s">
        <v>43</v>
      </c>
      <c r="I2966" t="s">
        <v>27</v>
      </c>
      <c r="J2966" t="s">
        <v>7376</v>
      </c>
      <c r="K2966" t="s">
        <v>28</v>
      </c>
      <c r="L2966" t="s">
        <v>28</v>
      </c>
      <c r="M2966">
        <v>568</v>
      </c>
      <c r="N2966" t="s">
        <v>29</v>
      </c>
      <c r="O2966" t="s">
        <v>30</v>
      </c>
      <c r="P2966" t="s">
        <v>64</v>
      </c>
      <c r="Q2966">
        <v>4</v>
      </c>
      <c r="R2966" t="s">
        <v>32</v>
      </c>
      <c r="S2966">
        <v>2</v>
      </c>
      <c r="T2966" t="s">
        <v>6440</v>
      </c>
    </row>
    <row r="2967" spans="1:20" x14ac:dyDescent="0.3">
      <c r="A2967" t="s">
        <v>3094</v>
      </c>
      <c r="B2967" t="s">
        <v>6562</v>
      </c>
      <c r="C2967" t="s">
        <v>34</v>
      </c>
      <c r="D2967" t="s">
        <v>22</v>
      </c>
      <c r="E2967" t="s">
        <v>23</v>
      </c>
      <c r="F2967" t="s">
        <v>35</v>
      </c>
      <c r="G2967" t="s">
        <v>36</v>
      </c>
      <c r="H2967" t="s">
        <v>26</v>
      </c>
      <c r="I2967" t="s">
        <v>27</v>
      </c>
      <c r="J2967" t="s">
        <v>6562</v>
      </c>
      <c r="K2967" t="s">
        <v>28</v>
      </c>
      <c r="L2967" t="s">
        <v>28</v>
      </c>
      <c r="M2967">
        <v>262</v>
      </c>
      <c r="N2967" t="s">
        <v>140</v>
      </c>
      <c r="O2967" t="s">
        <v>63</v>
      </c>
      <c r="P2967" t="s">
        <v>107</v>
      </c>
      <c r="Q2967">
        <v>4</v>
      </c>
      <c r="R2967" t="s">
        <v>32</v>
      </c>
      <c r="S2967">
        <v>1</v>
      </c>
      <c r="T2967" t="s">
        <v>6264</v>
      </c>
    </row>
    <row r="2968" spans="1:20" x14ac:dyDescent="0.3">
      <c r="A2968" t="s">
        <v>3095</v>
      </c>
      <c r="B2968" t="s">
        <v>6179</v>
      </c>
      <c r="C2968" t="s">
        <v>39</v>
      </c>
      <c r="D2968" t="s">
        <v>22</v>
      </c>
      <c r="E2968" t="s">
        <v>40</v>
      </c>
      <c r="F2968" t="s">
        <v>215</v>
      </c>
      <c r="G2968" t="s">
        <v>42</v>
      </c>
      <c r="H2968" t="s">
        <v>49</v>
      </c>
      <c r="I2968" t="s">
        <v>27</v>
      </c>
      <c r="J2968" t="s">
        <v>6179</v>
      </c>
      <c r="K2968" t="s">
        <v>28</v>
      </c>
      <c r="L2968" t="s">
        <v>28</v>
      </c>
      <c r="M2968">
        <v>772</v>
      </c>
      <c r="N2968" t="s">
        <v>52</v>
      </c>
      <c r="O2968" t="s">
        <v>170</v>
      </c>
      <c r="P2968" t="s">
        <v>64</v>
      </c>
      <c r="Q2968">
        <v>1</v>
      </c>
      <c r="R2968" t="s">
        <v>53</v>
      </c>
      <c r="S2968">
        <v>2</v>
      </c>
      <c r="T2968" t="s">
        <v>6571</v>
      </c>
    </row>
    <row r="2969" spans="1:20" x14ac:dyDescent="0.3">
      <c r="A2969" t="s">
        <v>3096</v>
      </c>
      <c r="B2969" t="s">
        <v>6511</v>
      </c>
      <c r="C2969" t="s">
        <v>46</v>
      </c>
      <c r="D2969" t="s">
        <v>22</v>
      </c>
      <c r="E2969" t="s">
        <v>40</v>
      </c>
      <c r="F2969" t="s">
        <v>143</v>
      </c>
      <c r="G2969" t="s">
        <v>48</v>
      </c>
      <c r="H2969" t="s">
        <v>43</v>
      </c>
      <c r="I2969" t="s">
        <v>27</v>
      </c>
      <c r="J2969" t="s">
        <v>6511</v>
      </c>
      <c r="K2969" t="s">
        <v>28</v>
      </c>
      <c r="L2969" t="s">
        <v>28</v>
      </c>
      <c r="M2969">
        <v>807</v>
      </c>
      <c r="N2969" t="s">
        <v>75</v>
      </c>
      <c r="O2969" t="s">
        <v>170</v>
      </c>
      <c r="P2969" t="s">
        <v>64</v>
      </c>
      <c r="Q2969">
        <v>4</v>
      </c>
      <c r="R2969" t="s">
        <v>32</v>
      </c>
      <c r="S2969">
        <v>2</v>
      </c>
      <c r="T2969" t="s">
        <v>6455</v>
      </c>
    </row>
    <row r="2970" spans="1:20" x14ac:dyDescent="0.3">
      <c r="A2970" t="s">
        <v>3097</v>
      </c>
      <c r="B2970" t="s">
        <v>6892</v>
      </c>
      <c r="C2970" t="s">
        <v>55</v>
      </c>
      <c r="D2970" t="s">
        <v>56</v>
      </c>
      <c r="E2970" t="s">
        <v>23</v>
      </c>
      <c r="F2970" t="s">
        <v>147</v>
      </c>
      <c r="G2970" t="s">
        <v>58</v>
      </c>
      <c r="H2970" t="s">
        <v>26</v>
      </c>
      <c r="I2970" t="s">
        <v>27</v>
      </c>
      <c r="J2970" t="s">
        <v>6892</v>
      </c>
      <c r="K2970" t="s">
        <v>28</v>
      </c>
      <c r="L2970" t="s">
        <v>28</v>
      </c>
      <c r="M2970">
        <v>456</v>
      </c>
      <c r="N2970" t="s">
        <v>52</v>
      </c>
      <c r="O2970" t="s">
        <v>43</v>
      </c>
      <c r="P2970" t="s">
        <v>31</v>
      </c>
      <c r="Q2970">
        <v>3</v>
      </c>
      <c r="R2970" t="s">
        <v>37</v>
      </c>
      <c r="S2970">
        <v>1</v>
      </c>
      <c r="T2970" t="s">
        <v>6262</v>
      </c>
    </row>
    <row r="2971" spans="1:20" x14ac:dyDescent="0.3">
      <c r="A2971" t="s">
        <v>3098</v>
      </c>
      <c r="B2971" t="s">
        <v>6636</v>
      </c>
      <c r="C2971" t="s">
        <v>60</v>
      </c>
      <c r="D2971" t="s">
        <v>56</v>
      </c>
      <c r="E2971" t="s">
        <v>40</v>
      </c>
      <c r="F2971" t="s">
        <v>61</v>
      </c>
      <c r="G2971" t="s">
        <v>62</v>
      </c>
      <c r="H2971" t="s">
        <v>26</v>
      </c>
      <c r="I2971" t="s">
        <v>27</v>
      </c>
      <c r="J2971" t="s">
        <v>6636</v>
      </c>
      <c r="K2971" t="s">
        <v>28</v>
      </c>
      <c r="L2971" t="s">
        <v>28</v>
      </c>
      <c r="M2971">
        <v>1091</v>
      </c>
      <c r="N2971" t="s">
        <v>29</v>
      </c>
      <c r="O2971" t="s">
        <v>30</v>
      </c>
      <c r="P2971" t="s">
        <v>133</v>
      </c>
      <c r="Q2971">
        <v>3</v>
      </c>
      <c r="R2971" t="s">
        <v>37</v>
      </c>
      <c r="S2971">
        <v>3</v>
      </c>
      <c r="T2971" t="s">
        <v>6163</v>
      </c>
    </row>
    <row r="2972" spans="1:20" x14ac:dyDescent="0.3">
      <c r="A2972" t="s">
        <v>3099</v>
      </c>
      <c r="B2972" t="s">
        <v>6987</v>
      </c>
      <c r="C2972" t="s">
        <v>66</v>
      </c>
      <c r="D2972" t="s">
        <v>56</v>
      </c>
      <c r="E2972" t="s">
        <v>67</v>
      </c>
      <c r="F2972" t="s">
        <v>68</v>
      </c>
      <c r="G2972" t="s">
        <v>69</v>
      </c>
      <c r="H2972" t="s">
        <v>26</v>
      </c>
      <c r="I2972" t="s">
        <v>27</v>
      </c>
      <c r="J2972" t="s">
        <v>6987</v>
      </c>
      <c r="K2972" t="s">
        <v>28</v>
      </c>
      <c r="L2972" t="s">
        <v>28</v>
      </c>
      <c r="M2972">
        <v>166</v>
      </c>
      <c r="N2972" t="s">
        <v>122</v>
      </c>
      <c r="O2972" t="s">
        <v>63</v>
      </c>
      <c r="P2972" t="s">
        <v>64</v>
      </c>
      <c r="Q2972" t="s">
        <v>95</v>
      </c>
      <c r="R2972" t="s">
        <v>28</v>
      </c>
      <c r="S2972">
        <v>0</v>
      </c>
      <c r="T2972" t="s">
        <v>6434</v>
      </c>
    </row>
    <row r="2973" spans="1:20" x14ac:dyDescent="0.3">
      <c r="A2973" t="s">
        <v>3100</v>
      </c>
      <c r="B2973" t="s">
        <v>6608</v>
      </c>
      <c r="C2973" t="s">
        <v>71</v>
      </c>
      <c r="D2973" t="s">
        <v>72</v>
      </c>
      <c r="E2973" t="s">
        <v>23</v>
      </c>
      <c r="F2973" t="s">
        <v>150</v>
      </c>
      <c r="G2973" t="s">
        <v>74</v>
      </c>
      <c r="H2973" t="s">
        <v>26</v>
      </c>
      <c r="I2973" t="s">
        <v>27</v>
      </c>
      <c r="J2973" t="s">
        <v>6608</v>
      </c>
      <c r="K2973" t="s">
        <v>28</v>
      </c>
      <c r="L2973" t="s">
        <v>28</v>
      </c>
      <c r="M2973">
        <v>195</v>
      </c>
      <c r="N2973" t="s">
        <v>29</v>
      </c>
      <c r="O2973" t="s">
        <v>30</v>
      </c>
      <c r="P2973" t="s">
        <v>64</v>
      </c>
      <c r="Q2973">
        <v>4</v>
      </c>
      <c r="R2973" t="s">
        <v>32</v>
      </c>
      <c r="S2973">
        <v>1</v>
      </c>
      <c r="T2973" t="s">
        <v>6159</v>
      </c>
    </row>
    <row r="2974" spans="1:20" x14ac:dyDescent="0.3">
      <c r="A2974" t="s">
        <v>3101</v>
      </c>
      <c r="B2974" t="s">
        <v>6282</v>
      </c>
      <c r="C2974" t="s">
        <v>77</v>
      </c>
      <c r="D2974" t="s">
        <v>72</v>
      </c>
      <c r="E2974" t="s">
        <v>40</v>
      </c>
      <c r="F2974" t="s">
        <v>112</v>
      </c>
      <c r="G2974" t="s">
        <v>79</v>
      </c>
      <c r="H2974" t="s">
        <v>43</v>
      </c>
      <c r="I2974" t="s">
        <v>27</v>
      </c>
      <c r="J2974" t="s">
        <v>6282</v>
      </c>
      <c r="K2974" t="s">
        <v>28</v>
      </c>
      <c r="L2974" t="s">
        <v>28</v>
      </c>
      <c r="M2974">
        <v>487</v>
      </c>
      <c r="N2974" t="s">
        <v>52</v>
      </c>
      <c r="O2974" t="s">
        <v>63</v>
      </c>
      <c r="P2974" t="s">
        <v>31</v>
      </c>
      <c r="Q2974">
        <v>3</v>
      </c>
      <c r="R2974" t="s">
        <v>37</v>
      </c>
      <c r="S2974">
        <v>1</v>
      </c>
      <c r="T2974" t="s">
        <v>6200</v>
      </c>
    </row>
    <row r="2975" spans="1:20" x14ac:dyDescent="0.3">
      <c r="A2975" t="s">
        <v>3102</v>
      </c>
      <c r="B2975" t="s">
        <v>6302</v>
      </c>
      <c r="C2975" t="s">
        <v>81</v>
      </c>
      <c r="D2975" t="s">
        <v>72</v>
      </c>
      <c r="E2975" t="s">
        <v>23</v>
      </c>
      <c r="F2975" t="s">
        <v>154</v>
      </c>
      <c r="G2975" t="s">
        <v>83</v>
      </c>
      <c r="H2975" t="s">
        <v>43</v>
      </c>
      <c r="I2975" t="s">
        <v>50</v>
      </c>
      <c r="J2975" t="s">
        <v>6302</v>
      </c>
      <c r="K2975" t="s">
        <v>6358</v>
      </c>
      <c r="L2975" t="s">
        <v>51</v>
      </c>
      <c r="M2975">
        <v>363</v>
      </c>
      <c r="N2975" t="s">
        <v>29</v>
      </c>
      <c r="O2975" t="s">
        <v>30</v>
      </c>
      <c r="P2975" t="s">
        <v>64</v>
      </c>
      <c r="Q2975">
        <v>4</v>
      </c>
      <c r="R2975" t="s">
        <v>32</v>
      </c>
      <c r="S2975">
        <v>1</v>
      </c>
      <c r="T2975" t="s">
        <v>6212</v>
      </c>
    </row>
    <row r="2976" spans="1:20" x14ac:dyDescent="0.3">
      <c r="A2976" t="s">
        <v>3103</v>
      </c>
      <c r="B2976" t="s">
        <v>6732</v>
      </c>
      <c r="C2976" t="s">
        <v>86</v>
      </c>
      <c r="D2976" t="s">
        <v>87</v>
      </c>
      <c r="E2976" t="s">
        <v>67</v>
      </c>
      <c r="F2976" t="s">
        <v>116</v>
      </c>
      <c r="G2976" t="s">
        <v>89</v>
      </c>
      <c r="H2976" t="s">
        <v>26</v>
      </c>
      <c r="I2976" t="s">
        <v>27</v>
      </c>
      <c r="J2976" t="s">
        <v>6732</v>
      </c>
      <c r="K2976" t="s">
        <v>28</v>
      </c>
      <c r="L2976" t="s">
        <v>28</v>
      </c>
      <c r="M2976">
        <v>127</v>
      </c>
      <c r="N2976" t="s">
        <v>29</v>
      </c>
      <c r="O2976" t="s">
        <v>43</v>
      </c>
      <c r="P2976" t="s">
        <v>107</v>
      </c>
      <c r="Q2976" t="s">
        <v>95</v>
      </c>
      <c r="R2976" t="s">
        <v>28</v>
      </c>
      <c r="S2976">
        <v>0</v>
      </c>
      <c r="T2976" t="s">
        <v>6239</v>
      </c>
    </row>
    <row r="2977" spans="1:20" x14ac:dyDescent="0.3">
      <c r="A2977" t="s">
        <v>3104</v>
      </c>
      <c r="B2977" t="s">
        <v>7250</v>
      </c>
      <c r="C2977" t="s">
        <v>91</v>
      </c>
      <c r="D2977" t="s">
        <v>87</v>
      </c>
      <c r="E2977" t="s">
        <v>92</v>
      </c>
      <c r="F2977" t="s">
        <v>93</v>
      </c>
      <c r="G2977" t="s">
        <v>94</v>
      </c>
      <c r="H2977" t="s">
        <v>26</v>
      </c>
      <c r="I2977" t="s">
        <v>27</v>
      </c>
      <c r="J2977" t="s">
        <v>7250</v>
      </c>
      <c r="K2977" t="s">
        <v>28</v>
      </c>
      <c r="L2977" t="s">
        <v>28</v>
      </c>
      <c r="M2977">
        <v>792</v>
      </c>
      <c r="N2977" t="s">
        <v>52</v>
      </c>
      <c r="O2977" t="s">
        <v>30</v>
      </c>
      <c r="P2977" t="s">
        <v>107</v>
      </c>
      <c r="Q2977">
        <v>3</v>
      </c>
      <c r="R2977" t="s">
        <v>37</v>
      </c>
      <c r="S2977">
        <v>2</v>
      </c>
      <c r="T2977" t="s">
        <v>6429</v>
      </c>
    </row>
    <row r="2978" spans="1:20" x14ac:dyDescent="0.3">
      <c r="A2978" t="s">
        <v>3105</v>
      </c>
      <c r="B2978" t="s">
        <v>6692</v>
      </c>
      <c r="C2978" t="s">
        <v>21</v>
      </c>
      <c r="D2978" t="s">
        <v>22</v>
      </c>
      <c r="E2978" t="s">
        <v>23</v>
      </c>
      <c r="F2978" t="s">
        <v>24</v>
      </c>
      <c r="G2978" t="s">
        <v>25</v>
      </c>
      <c r="H2978" t="s">
        <v>26</v>
      </c>
      <c r="I2978" t="s">
        <v>27</v>
      </c>
      <c r="J2978" t="s">
        <v>6692</v>
      </c>
      <c r="K2978" t="s">
        <v>28</v>
      </c>
      <c r="L2978" t="s">
        <v>28</v>
      </c>
      <c r="M2978">
        <v>911</v>
      </c>
      <c r="N2978" t="s">
        <v>52</v>
      </c>
      <c r="O2978" t="s">
        <v>63</v>
      </c>
      <c r="P2978" t="s">
        <v>64</v>
      </c>
      <c r="Q2978">
        <v>2</v>
      </c>
      <c r="R2978" t="s">
        <v>53</v>
      </c>
      <c r="S2978">
        <v>3</v>
      </c>
      <c r="T2978" t="s">
        <v>6412</v>
      </c>
    </row>
    <row r="2979" spans="1:20" x14ac:dyDescent="0.3">
      <c r="A2979" t="s">
        <v>3106</v>
      </c>
      <c r="B2979" t="s">
        <v>6252</v>
      </c>
      <c r="C2979" t="s">
        <v>34</v>
      </c>
      <c r="D2979" t="s">
        <v>22</v>
      </c>
      <c r="E2979" t="s">
        <v>23</v>
      </c>
      <c r="F2979" t="s">
        <v>99</v>
      </c>
      <c r="G2979" t="s">
        <v>36</v>
      </c>
      <c r="H2979" t="s">
        <v>49</v>
      </c>
      <c r="I2979" t="s">
        <v>50</v>
      </c>
      <c r="J2979" t="s">
        <v>6252</v>
      </c>
      <c r="K2979" t="s">
        <v>7080</v>
      </c>
      <c r="L2979" t="s">
        <v>51</v>
      </c>
      <c r="M2979">
        <v>408</v>
      </c>
      <c r="N2979" t="s">
        <v>29</v>
      </c>
      <c r="O2979" t="s">
        <v>30</v>
      </c>
      <c r="P2979" t="s">
        <v>44</v>
      </c>
      <c r="Q2979">
        <v>3</v>
      </c>
      <c r="R2979" t="s">
        <v>37</v>
      </c>
      <c r="S2979">
        <v>1</v>
      </c>
      <c r="T2979" t="s">
        <v>6627</v>
      </c>
    </row>
    <row r="2980" spans="1:20" x14ac:dyDescent="0.3">
      <c r="A2980" t="s">
        <v>3107</v>
      </c>
      <c r="B2980" t="s">
        <v>7236</v>
      </c>
      <c r="C2980" t="s">
        <v>39</v>
      </c>
      <c r="D2980" t="s">
        <v>22</v>
      </c>
      <c r="E2980" t="s">
        <v>40</v>
      </c>
      <c r="F2980" t="s">
        <v>215</v>
      </c>
      <c r="G2980" t="s">
        <v>42</v>
      </c>
      <c r="H2980" t="s">
        <v>49</v>
      </c>
      <c r="I2980" t="s">
        <v>27</v>
      </c>
      <c r="J2980" t="s">
        <v>7236</v>
      </c>
      <c r="K2980" t="s">
        <v>28</v>
      </c>
      <c r="L2980" t="s">
        <v>28</v>
      </c>
      <c r="M2980">
        <v>886</v>
      </c>
      <c r="N2980" t="s">
        <v>29</v>
      </c>
      <c r="O2980" t="s">
        <v>43</v>
      </c>
      <c r="P2980" t="s">
        <v>107</v>
      </c>
      <c r="Q2980">
        <v>4</v>
      </c>
      <c r="R2980" t="s">
        <v>32</v>
      </c>
      <c r="S2980">
        <v>2</v>
      </c>
      <c r="T2980" t="s">
        <v>6286</v>
      </c>
    </row>
    <row r="2981" spans="1:20" x14ac:dyDescent="0.3">
      <c r="A2981" t="s">
        <v>3108</v>
      </c>
      <c r="B2981" t="s">
        <v>6270</v>
      </c>
      <c r="C2981" t="s">
        <v>46</v>
      </c>
      <c r="D2981" t="s">
        <v>22</v>
      </c>
      <c r="E2981" t="s">
        <v>40</v>
      </c>
      <c r="F2981" t="s">
        <v>101</v>
      </c>
      <c r="G2981" t="s">
        <v>48</v>
      </c>
      <c r="H2981" t="s">
        <v>26</v>
      </c>
      <c r="I2981" t="s">
        <v>50</v>
      </c>
      <c r="J2981" t="s">
        <v>6270</v>
      </c>
      <c r="K2981" t="s">
        <v>6629</v>
      </c>
      <c r="L2981" t="s">
        <v>51</v>
      </c>
      <c r="M2981">
        <v>178</v>
      </c>
      <c r="N2981" t="s">
        <v>52</v>
      </c>
      <c r="O2981" t="s">
        <v>30</v>
      </c>
      <c r="P2981" t="s">
        <v>64</v>
      </c>
      <c r="Q2981" t="s">
        <v>95</v>
      </c>
      <c r="R2981" t="s">
        <v>28</v>
      </c>
      <c r="S2981">
        <v>0</v>
      </c>
      <c r="T2981" t="s">
        <v>6434</v>
      </c>
    </row>
    <row r="2982" spans="1:20" x14ac:dyDescent="0.3">
      <c r="A2982" t="s">
        <v>3109</v>
      </c>
      <c r="B2982" t="s">
        <v>6231</v>
      </c>
      <c r="C2982" t="s">
        <v>55</v>
      </c>
      <c r="D2982" t="s">
        <v>56</v>
      </c>
      <c r="E2982" t="s">
        <v>23</v>
      </c>
      <c r="F2982" t="s">
        <v>104</v>
      </c>
      <c r="G2982" t="s">
        <v>62</v>
      </c>
      <c r="H2982" t="s">
        <v>43</v>
      </c>
      <c r="I2982" t="s">
        <v>27</v>
      </c>
      <c r="J2982" t="s">
        <v>6231</v>
      </c>
      <c r="K2982" t="s">
        <v>28</v>
      </c>
      <c r="L2982" t="s">
        <v>28</v>
      </c>
      <c r="M2982">
        <v>377</v>
      </c>
      <c r="N2982" t="s">
        <v>29</v>
      </c>
      <c r="O2982" t="s">
        <v>30</v>
      </c>
      <c r="P2982" t="s">
        <v>64</v>
      </c>
      <c r="Q2982">
        <v>4</v>
      </c>
      <c r="R2982" t="s">
        <v>32</v>
      </c>
      <c r="S2982">
        <v>1</v>
      </c>
      <c r="T2982" t="s">
        <v>6233</v>
      </c>
    </row>
    <row r="2983" spans="1:20" x14ac:dyDescent="0.3">
      <c r="A2983" t="s">
        <v>3110</v>
      </c>
      <c r="B2983" t="s">
        <v>7144</v>
      </c>
      <c r="C2983" t="s">
        <v>60</v>
      </c>
      <c r="D2983" t="s">
        <v>56</v>
      </c>
      <c r="E2983" t="s">
        <v>40</v>
      </c>
      <c r="F2983" t="s">
        <v>57</v>
      </c>
      <c r="G2983" t="s">
        <v>58</v>
      </c>
      <c r="H2983" t="s">
        <v>43</v>
      </c>
      <c r="I2983" t="s">
        <v>27</v>
      </c>
      <c r="J2983" t="s">
        <v>7144</v>
      </c>
      <c r="K2983" t="s">
        <v>28</v>
      </c>
      <c r="L2983" t="s">
        <v>28</v>
      </c>
      <c r="M2983">
        <v>404</v>
      </c>
      <c r="N2983" t="s">
        <v>52</v>
      </c>
      <c r="O2983" t="s">
        <v>63</v>
      </c>
      <c r="P2983" t="s">
        <v>31</v>
      </c>
      <c r="Q2983">
        <v>3</v>
      </c>
      <c r="R2983" t="s">
        <v>37</v>
      </c>
      <c r="S2983">
        <v>1</v>
      </c>
      <c r="T2983" t="s">
        <v>6476</v>
      </c>
    </row>
    <row r="2984" spans="1:20" x14ac:dyDescent="0.3">
      <c r="A2984" t="s">
        <v>3111</v>
      </c>
      <c r="B2984" t="s">
        <v>6403</v>
      </c>
      <c r="C2984" t="s">
        <v>66</v>
      </c>
      <c r="D2984" t="s">
        <v>56</v>
      </c>
      <c r="E2984" t="s">
        <v>67</v>
      </c>
      <c r="F2984" t="s">
        <v>68</v>
      </c>
      <c r="G2984" t="s">
        <v>69</v>
      </c>
      <c r="H2984" t="s">
        <v>26</v>
      </c>
      <c r="I2984" t="s">
        <v>27</v>
      </c>
      <c r="J2984" t="s">
        <v>6403</v>
      </c>
      <c r="K2984" t="s">
        <v>28</v>
      </c>
      <c r="L2984" t="s">
        <v>28</v>
      </c>
      <c r="M2984">
        <v>379</v>
      </c>
      <c r="N2984" t="s">
        <v>75</v>
      </c>
      <c r="O2984" t="s">
        <v>63</v>
      </c>
      <c r="P2984" t="s">
        <v>31</v>
      </c>
      <c r="Q2984">
        <v>3</v>
      </c>
      <c r="R2984" t="s">
        <v>37</v>
      </c>
      <c r="S2984">
        <v>1</v>
      </c>
      <c r="T2984" t="s">
        <v>6808</v>
      </c>
    </row>
    <row r="2985" spans="1:20" x14ac:dyDescent="0.3">
      <c r="A2985" t="s">
        <v>3112</v>
      </c>
      <c r="B2985" t="s">
        <v>7416</v>
      </c>
      <c r="C2985" t="s">
        <v>71</v>
      </c>
      <c r="D2985" t="s">
        <v>72</v>
      </c>
      <c r="E2985" t="s">
        <v>23</v>
      </c>
      <c r="F2985" t="s">
        <v>73</v>
      </c>
      <c r="G2985" t="s">
        <v>74</v>
      </c>
      <c r="H2985" t="s">
        <v>49</v>
      </c>
      <c r="I2985" t="s">
        <v>27</v>
      </c>
      <c r="J2985" t="s">
        <v>7416</v>
      </c>
      <c r="K2985" t="s">
        <v>28</v>
      </c>
      <c r="L2985" t="s">
        <v>28</v>
      </c>
      <c r="M2985">
        <v>448</v>
      </c>
      <c r="N2985" t="s">
        <v>29</v>
      </c>
      <c r="O2985" t="s">
        <v>63</v>
      </c>
      <c r="P2985" t="s">
        <v>31</v>
      </c>
      <c r="Q2985">
        <v>3</v>
      </c>
      <c r="R2985" t="s">
        <v>37</v>
      </c>
      <c r="S2985">
        <v>1</v>
      </c>
      <c r="T2985" t="s">
        <v>6518</v>
      </c>
    </row>
    <row r="2986" spans="1:20" x14ac:dyDescent="0.3">
      <c r="A2986" t="s">
        <v>3113</v>
      </c>
      <c r="B2986" t="s">
        <v>7079</v>
      </c>
      <c r="C2986" t="s">
        <v>77</v>
      </c>
      <c r="D2986" t="s">
        <v>72</v>
      </c>
      <c r="E2986" t="s">
        <v>40</v>
      </c>
      <c r="F2986" t="s">
        <v>286</v>
      </c>
      <c r="G2986" t="s">
        <v>94</v>
      </c>
      <c r="H2986" t="s">
        <v>110</v>
      </c>
      <c r="I2986" t="s">
        <v>27</v>
      </c>
      <c r="J2986" t="s">
        <v>7079</v>
      </c>
      <c r="K2986" t="s">
        <v>28</v>
      </c>
      <c r="L2986" t="s">
        <v>28</v>
      </c>
      <c r="M2986">
        <v>915</v>
      </c>
      <c r="N2986" t="s">
        <v>140</v>
      </c>
      <c r="O2986" t="s">
        <v>63</v>
      </c>
      <c r="P2986" t="s">
        <v>107</v>
      </c>
      <c r="Q2986">
        <v>3</v>
      </c>
      <c r="R2986" t="s">
        <v>37</v>
      </c>
      <c r="S2986">
        <v>3</v>
      </c>
      <c r="T2986" t="s">
        <v>7417</v>
      </c>
    </row>
    <row r="2987" spans="1:20" x14ac:dyDescent="0.3">
      <c r="A2987" t="s">
        <v>3114</v>
      </c>
      <c r="B2987" t="s">
        <v>7280</v>
      </c>
      <c r="C2987" t="s">
        <v>81</v>
      </c>
      <c r="D2987" t="s">
        <v>72</v>
      </c>
      <c r="E2987" t="s">
        <v>23</v>
      </c>
      <c r="F2987" t="s">
        <v>223</v>
      </c>
      <c r="G2987" t="s">
        <v>83</v>
      </c>
      <c r="H2987" t="s">
        <v>49</v>
      </c>
      <c r="I2987" t="s">
        <v>27</v>
      </c>
      <c r="J2987" t="s">
        <v>7280</v>
      </c>
      <c r="K2987" t="s">
        <v>28</v>
      </c>
      <c r="L2987" t="s">
        <v>28</v>
      </c>
      <c r="M2987">
        <v>425</v>
      </c>
      <c r="N2987" t="s">
        <v>29</v>
      </c>
      <c r="O2987" t="s">
        <v>63</v>
      </c>
      <c r="P2987" t="s">
        <v>64</v>
      </c>
      <c r="Q2987">
        <v>3</v>
      </c>
      <c r="R2987" t="s">
        <v>37</v>
      </c>
      <c r="S2987">
        <v>1</v>
      </c>
      <c r="T2987" t="s">
        <v>6595</v>
      </c>
    </row>
    <row r="2988" spans="1:20" x14ac:dyDescent="0.3">
      <c r="A2988" t="s">
        <v>3115</v>
      </c>
      <c r="B2988" t="s">
        <v>6173</v>
      </c>
      <c r="C2988" t="s">
        <v>86</v>
      </c>
      <c r="D2988" t="s">
        <v>87</v>
      </c>
      <c r="E2988" t="s">
        <v>67</v>
      </c>
      <c r="F2988" t="s">
        <v>93</v>
      </c>
      <c r="G2988" t="s">
        <v>94</v>
      </c>
      <c r="H2988" t="s">
        <v>26</v>
      </c>
      <c r="I2988" t="s">
        <v>27</v>
      </c>
      <c r="J2988" t="s">
        <v>6173</v>
      </c>
      <c r="K2988" t="s">
        <v>28</v>
      </c>
      <c r="L2988" t="s">
        <v>28</v>
      </c>
      <c r="M2988">
        <v>800</v>
      </c>
      <c r="N2988" t="s">
        <v>140</v>
      </c>
      <c r="O2988" t="s">
        <v>63</v>
      </c>
      <c r="P2988" t="s">
        <v>107</v>
      </c>
      <c r="Q2988">
        <v>3</v>
      </c>
      <c r="R2988" t="s">
        <v>37</v>
      </c>
      <c r="S2988">
        <v>2</v>
      </c>
      <c r="T2988" t="s">
        <v>6363</v>
      </c>
    </row>
    <row r="2989" spans="1:20" x14ac:dyDescent="0.3">
      <c r="A2989" t="s">
        <v>3116</v>
      </c>
      <c r="B2989" t="s">
        <v>7395</v>
      </c>
      <c r="C2989" t="s">
        <v>91</v>
      </c>
      <c r="D2989" t="s">
        <v>87</v>
      </c>
      <c r="E2989" t="s">
        <v>92</v>
      </c>
      <c r="F2989" t="s">
        <v>152</v>
      </c>
      <c r="G2989" t="s">
        <v>94</v>
      </c>
      <c r="H2989" t="s">
        <v>49</v>
      </c>
      <c r="I2989" t="s">
        <v>27</v>
      </c>
      <c r="J2989" t="s">
        <v>7395</v>
      </c>
      <c r="K2989" t="s">
        <v>28</v>
      </c>
      <c r="L2989" t="s">
        <v>28</v>
      </c>
      <c r="M2989">
        <v>494</v>
      </c>
      <c r="N2989" t="s">
        <v>140</v>
      </c>
      <c r="O2989" t="s">
        <v>105</v>
      </c>
      <c r="P2989" t="s">
        <v>44</v>
      </c>
      <c r="Q2989">
        <v>3</v>
      </c>
      <c r="R2989" t="s">
        <v>37</v>
      </c>
      <c r="S2989">
        <v>1</v>
      </c>
      <c r="T2989" t="s">
        <v>6635</v>
      </c>
    </row>
    <row r="2990" spans="1:20" x14ac:dyDescent="0.3">
      <c r="A2990" t="s">
        <v>3117</v>
      </c>
      <c r="B2990" t="s">
        <v>6748</v>
      </c>
      <c r="C2990" t="s">
        <v>21</v>
      </c>
      <c r="D2990" t="s">
        <v>22</v>
      </c>
      <c r="E2990" t="s">
        <v>23</v>
      </c>
      <c r="F2990" t="s">
        <v>24</v>
      </c>
      <c r="G2990" t="s">
        <v>25</v>
      </c>
      <c r="H2990" t="s">
        <v>26</v>
      </c>
      <c r="I2990" t="s">
        <v>50</v>
      </c>
      <c r="J2990" t="s">
        <v>6748</v>
      </c>
      <c r="K2990" t="s">
        <v>7027</v>
      </c>
      <c r="L2990" t="s">
        <v>51</v>
      </c>
      <c r="M2990">
        <v>969</v>
      </c>
      <c r="N2990" t="s">
        <v>52</v>
      </c>
      <c r="O2990" t="s">
        <v>30</v>
      </c>
      <c r="P2990" t="s">
        <v>107</v>
      </c>
      <c r="Q2990">
        <v>4</v>
      </c>
      <c r="R2990" t="s">
        <v>32</v>
      </c>
      <c r="S2990">
        <v>3</v>
      </c>
      <c r="T2990" t="s">
        <v>6592</v>
      </c>
    </row>
    <row r="2991" spans="1:20" x14ac:dyDescent="0.3">
      <c r="A2991" t="s">
        <v>3118</v>
      </c>
      <c r="B2991" t="s">
        <v>6528</v>
      </c>
      <c r="C2991" t="s">
        <v>34</v>
      </c>
      <c r="D2991" t="s">
        <v>22</v>
      </c>
      <c r="E2991" t="s">
        <v>23</v>
      </c>
      <c r="F2991" t="s">
        <v>35</v>
      </c>
      <c r="G2991" t="s">
        <v>36</v>
      </c>
      <c r="H2991" t="s">
        <v>26</v>
      </c>
      <c r="I2991" t="s">
        <v>27</v>
      </c>
      <c r="J2991" t="s">
        <v>6528</v>
      </c>
      <c r="K2991" t="s">
        <v>28</v>
      </c>
      <c r="L2991" t="s">
        <v>28</v>
      </c>
      <c r="M2991">
        <v>499</v>
      </c>
      <c r="N2991" t="s">
        <v>52</v>
      </c>
      <c r="O2991" t="s">
        <v>63</v>
      </c>
      <c r="P2991" t="s">
        <v>31</v>
      </c>
      <c r="Q2991">
        <v>2</v>
      </c>
      <c r="R2991" t="s">
        <v>53</v>
      </c>
      <c r="S2991">
        <v>1</v>
      </c>
      <c r="T2991" t="s">
        <v>6219</v>
      </c>
    </row>
    <row r="2992" spans="1:20" x14ac:dyDescent="0.3">
      <c r="A2992" t="s">
        <v>3119</v>
      </c>
      <c r="B2992" t="s">
        <v>6657</v>
      </c>
      <c r="C2992" t="s">
        <v>39</v>
      </c>
      <c r="D2992" t="s">
        <v>22</v>
      </c>
      <c r="E2992" t="s">
        <v>40</v>
      </c>
      <c r="F2992" t="s">
        <v>174</v>
      </c>
      <c r="G2992" t="s">
        <v>42</v>
      </c>
      <c r="H2992" t="s">
        <v>26</v>
      </c>
      <c r="I2992" t="s">
        <v>27</v>
      </c>
      <c r="J2992" t="s">
        <v>6657</v>
      </c>
      <c r="K2992" t="s">
        <v>28</v>
      </c>
      <c r="L2992" t="s">
        <v>28</v>
      </c>
      <c r="M2992">
        <v>612</v>
      </c>
      <c r="N2992" t="s">
        <v>52</v>
      </c>
      <c r="O2992" t="s">
        <v>30</v>
      </c>
      <c r="P2992" t="s">
        <v>64</v>
      </c>
      <c r="Q2992">
        <v>3</v>
      </c>
      <c r="R2992" t="s">
        <v>37</v>
      </c>
      <c r="S2992">
        <v>2</v>
      </c>
      <c r="T2992" t="s">
        <v>6482</v>
      </c>
    </row>
    <row r="2993" spans="1:20" x14ac:dyDescent="0.3">
      <c r="A2993" t="s">
        <v>3120</v>
      </c>
      <c r="B2993" t="s">
        <v>6210</v>
      </c>
      <c r="C2993" t="s">
        <v>46</v>
      </c>
      <c r="D2993" t="s">
        <v>22</v>
      </c>
      <c r="E2993" t="s">
        <v>40</v>
      </c>
      <c r="F2993" t="s">
        <v>143</v>
      </c>
      <c r="G2993" t="s">
        <v>48</v>
      </c>
      <c r="H2993" t="s">
        <v>43</v>
      </c>
      <c r="I2993" t="s">
        <v>27</v>
      </c>
      <c r="J2993" t="s">
        <v>6210</v>
      </c>
      <c r="K2993" t="s">
        <v>28</v>
      </c>
      <c r="L2993" t="s">
        <v>28</v>
      </c>
      <c r="M2993">
        <v>1051</v>
      </c>
      <c r="N2993" t="s">
        <v>75</v>
      </c>
      <c r="O2993" t="s">
        <v>30</v>
      </c>
      <c r="P2993" t="s">
        <v>107</v>
      </c>
      <c r="Q2993">
        <v>3</v>
      </c>
      <c r="R2993" t="s">
        <v>37</v>
      </c>
      <c r="S2993">
        <v>3</v>
      </c>
      <c r="T2993" t="s">
        <v>6209</v>
      </c>
    </row>
    <row r="2994" spans="1:20" x14ac:dyDescent="0.3">
      <c r="A2994" t="s">
        <v>3121</v>
      </c>
      <c r="B2994" t="s">
        <v>6710</v>
      </c>
      <c r="C2994" t="s">
        <v>55</v>
      </c>
      <c r="D2994" t="s">
        <v>56</v>
      </c>
      <c r="E2994" t="s">
        <v>23</v>
      </c>
      <c r="F2994" t="s">
        <v>57</v>
      </c>
      <c r="G2994" t="s">
        <v>58</v>
      </c>
      <c r="H2994" t="s">
        <v>43</v>
      </c>
      <c r="I2994" t="s">
        <v>27</v>
      </c>
      <c r="J2994" t="s">
        <v>6710</v>
      </c>
      <c r="K2994" t="s">
        <v>28</v>
      </c>
      <c r="L2994" t="s">
        <v>28</v>
      </c>
      <c r="M2994">
        <v>884</v>
      </c>
      <c r="N2994" t="s">
        <v>75</v>
      </c>
      <c r="O2994" t="s">
        <v>43</v>
      </c>
      <c r="P2994" t="s">
        <v>31</v>
      </c>
      <c r="Q2994">
        <v>3</v>
      </c>
      <c r="R2994" t="s">
        <v>37</v>
      </c>
      <c r="S2994">
        <v>2</v>
      </c>
      <c r="T2994" t="s">
        <v>6185</v>
      </c>
    </row>
    <row r="2995" spans="1:20" x14ac:dyDescent="0.3">
      <c r="A2995" t="s">
        <v>3122</v>
      </c>
      <c r="B2995" t="s">
        <v>6234</v>
      </c>
      <c r="C2995" t="s">
        <v>60</v>
      </c>
      <c r="D2995" t="s">
        <v>56</v>
      </c>
      <c r="E2995" t="s">
        <v>40</v>
      </c>
      <c r="F2995" t="s">
        <v>307</v>
      </c>
      <c r="G2995" t="s">
        <v>62</v>
      </c>
      <c r="H2995" t="s">
        <v>110</v>
      </c>
      <c r="I2995" t="s">
        <v>27</v>
      </c>
      <c r="J2995" t="s">
        <v>6234</v>
      </c>
      <c r="K2995" t="s">
        <v>28</v>
      </c>
      <c r="L2995" t="s">
        <v>28</v>
      </c>
      <c r="M2995">
        <v>1063</v>
      </c>
      <c r="N2995" t="s">
        <v>29</v>
      </c>
      <c r="O2995" t="s">
        <v>105</v>
      </c>
      <c r="P2995" t="s">
        <v>31</v>
      </c>
      <c r="Q2995">
        <v>3</v>
      </c>
      <c r="R2995" t="s">
        <v>37</v>
      </c>
      <c r="S2995">
        <v>3</v>
      </c>
      <c r="T2995" t="s">
        <v>6414</v>
      </c>
    </row>
    <row r="2996" spans="1:20" x14ac:dyDescent="0.3">
      <c r="A2996" t="s">
        <v>3123</v>
      </c>
      <c r="B2996" t="s">
        <v>6403</v>
      </c>
      <c r="C2996" t="s">
        <v>66</v>
      </c>
      <c r="D2996" t="s">
        <v>56</v>
      </c>
      <c r="E2996" t="s">
        <v>67</v>
      </c>
      <c r="F2996" t="s">
        <v>193</v>
      </c>
      <c r="G2996" t="s">
        <v>69</v>
      </c>
      <c r="H2996" t="s">
        <v>43</v>
      </c>
      <c r="I2996" t="s">
        <v>27</v>
      </c>
      <c r="J2996" t="s">
        <v>6403</v>
      </c>
      <c r="K2996" t="s">
        <v>28</v>
      </c>
      <c r="L2996" t="s">
        <v>28</v>
      </c>
      <c r="M2996">
        <v>379</v>
      </c>
      <c r="N2996" t="s">
        <v>52</v>
      </c>
      <c r="O2996" t="s">
        <v>43</v>
      </c>
      <c r="P2996" t="s">
        <v>64</v>
      </c>
      <c r="Q2996">
        <v>4</v>
      </c>
      <c r="R2996" t="s">
        <v>32</v>
      </c>
      <c r="S2996">
        <v>1</v>
      </c>
      <c r="T2996" t="s">
        <v>6169</v>
      </c>
    </row>
    <row r="2997" spans="1:20" x14ac:dyDescent="0.3">
      <c r="A2997" t="s">
        <v>3124</v>
      </c>
      <c r="B2997" t="s">
        <v>6327</v>
      </c>
      <c r="C2997" t="s">
        <v>71</v>
      </c>
      <c r="D2997" t="s">
        <v>72</v>
      </c>
      <c r="E2997" t="s">
        <v>23</v>
      </c>
      <c r="F2997" t="s">
        <v>99</v>
      </c>
      <c r="G2997" t="s">
        <v>36</v>
      </c>
      <c r="H2997" t="s">
        <v>49</v>
      </c>
      <c r="I2997" t="s">
        <v>27</v>
      </c>
      <c r="J2997" t="s">
        <v>6327</v>
      </c>
      <c r="K2997" t="s">
        <v>28</v>
      </c>
      <c r="L2997" t="s">
        <v>28</v>
      </c>
      <c r="M2997">
        <v>861</v>
      </c>
      <c r="N2997" t="s">
        <v>52</v>
      </c>
      <c r="O2997" t="s">
        <v>43</v>
      </c>
      <c r="P2997" t="s">
        <v>107</v>
      </c>
      <c r="Q2997">
        <v>2</v>
      </c>
      <c r="R2997" t="s">
        <v>53</v>
      </c>
      <c r="S2997">
        <v>2</v>
      </c>
      <c r="T2997" t="s">
        <v>6420</v>
      </c>
    </row>
    <row r="2998" spans="1:20" x14ac:dyDescent="0.3">
      <c r="A2998" t="s">
        <v>3125</v>
      </c>
      <c r="B2998" t="s">
        <v>6186</v>
      </c>
      <c r="C2998" t="s">
        <v>77</v>
      </c>
      <c r="D2998" t="s">
        <v>72</v>
      </c>
      <c r="E2998" t="s">
        <v>40</v>
      </c>
      <c r="F2998" t="s">
        <v>93</v>
      </c>
      <c r="G2998" t="s">
        <v>94</v>
      </c>
      <c r="H2998" t="s">
        <v>26</v>
      </c>
      <c r="I2998" t="s">
        <v>27</v>
      </c>
      <c r="J2998" t="s">
        <v>6186</v>
      </c>
      <c r="K2998" t="s">
        <v>28</v>
      </c>
      <c r="L2998" t="s">
        <v>28</v>
      </c>
      <c r="M2998">
        <v>490</v>
      </c>
      <c r="N2998" t="s">
        <v>52</v>
      </c>
      <c r="O2998" t="s">
        <v>63</v>
      </c>
      <c r="P2998" t="s">
        <v>107</v>
      </c>
      <c r="Q2998">
        <v>3</v>
      </c>
      <c r="R2998" t="s">
        <v>37</v>
      </c>
      <c r="S2998">
        <v>1</v>
      </c>
      <c r="T2998" t="s">
        <v>6163</v>
      </c>
    </row>
    <row r="2999" spans="1:20" x14ac:dyDescent="0.3">
      <c r="A2999" t="s">
        <v>3126</v>
      </c>
      <c r="B2999" t="s">
        <v>6765</v>
      </c>
      <c r="C2999" t="s">
        <v>81</v>
      </c>
      <c r="D2999" t="s">
        <v>72</v>
      </c>
      <c r="E2999" t="s">
        <v>23</v>
      </c>
      <c r="F2999" t="s">
        <v>93</v>
      </c>
      <c r="G2999" t="s">
        <v>94</v>
      </c>
      <c r="H2999" t="s">
        <v>26</v>
      </c>
      <c r="I2999" t="s">
        <v>27</v>
      </c>
      <c r="J2999" t="s">
        <v>6765</v>
      </c>
      <c r="K2999" t="s">
        <v>28</v>
      </c>
      <c r="L2999" t="s">
        <v>28</v>
      </c>
      <c r="M2999">
        <v>508</v>
      </c>
      <c r="N2999" t="s">
        <v>52</v>
      </c>
      <c r="O2999" t="s">
        <v>63</v>
      </c>
      <c r="P2999" t="s">
        <v>107</v>
      </c>
      <c r="Q2999">
        <v>4</v>
      </c>
      <c r="R2999" t="s">
        <v>32</v>
      </c>
      <c r="S2999">
        <v>1</v>
      </c>
      <c r="T2999" t="s">
        <v>6623</v>
      </c>
    </row>
    <row r="3000" spans="1:20" x14ac:dyDescent="0.3">
      <c r="A3000" t="s">
        <v>3127</v>
      </c>
      <c r="B3000" t="s">
        <v>6562</v>
      </c>
      <c r="C3000" t="s">
        <v>86</v>
      </c>
      <c r="D3000" t="s">
        <v>87</v>
      </c>
      <c r="E3000" t="s">
        <v>67</v>
      </c>
      <c r="F3000" t="s">
        <v>135</v>
      </c>
      <c r="G3000" t="s">
        <v>89</v>
      </c>
      <c r="H3000" t="s">
        <v>43</v>
      </c>
      <c r="I3000" t="s">
        <v>27</v>
      </c>
      <c r="J3000" t="s">
        <v>6562</v>
      </c>
      <c r="K3000" t="s">
        <v>28</v>
      </c>
      <c r="L3000" t="s">
        <v>28</v>
      </c>
      <c r="M3000">
        <v>262</v>
      </c>
      <c r="N3000" t="s">
        <v>52</v>
      </c>
      <c r="O3000" t="s">
        <v>43</v>
      </c>
      <c r="P3000" t="s">
        <v>64</v>
      </c>
      <c r="Q3000">
        <v>3</v>
      </c>
      <c r="R3000" t="s">
        <v>37</v>
      </c>
      <c r="S3000">
        <v>1</v>
      </c>
      <c r="T3000" t="s">
        <v>6298</v>
      </c>
    </row>
    <row r="3001" spans="1:20" x14ac:dyDescent="0.3">
      <c r="A3001" t="s">
        <v>3128</v>
      </c>
      <c r="B3001" t="s">
        <v>6475</v>
      </c>
      <c r="C3001" t="s">
        <v>91</v>
      </c>
      <c r="D3001" t="s">
        <v>87</v>
      </c>
      <c r="E3001" t="s">
        <v>92</v>
      </c>
      <c r="F3001" t="s">
        <v>93</v>
      </c>
      <c r="G3001" t="s">
        <v>94</v>
      </c>
      <c r="H3001" t="s">
        <v>26</v>
      </c>
      <c r="I3001" t="s">
        <v>27</v>
      </c>
      <c r="J3001" t="s">
        <v>6475</v>
      </c>
      <c r="K3001" t="s">
        <v>28</v>
      </c>
      <c r="L3001" t="s">
        <v>28</v>
      </c>
      <c r="M3001">
        <v>687</v>
      </c>
      <c r="N3001" t="s">
        <v>122</v>
      </c>
      <c r="O3001" t="s">
        <v>30</v>
      </c>
      <c r="P3001" t="s">
        <v>107</v>
      </c>
      <c r="Q3001">
        <v>4</v>
      </c>
      <c r="R3001" t="s">
        <v>32</v>
      </c>
      <c r="S3001">
        <v>2</v>
      </c>
      <c r="T3001" t="s">
        <v>6539</v>
      </c>
    </row>
    <row r="3002" spans="1:20" x14ac:dyDescent="0.3">
      <c r="A3002" t="s">
        <v>3129</v>
      </c>
      <c r="B3002" t="s">
        <v>7338</v>
      </c>
      <c r="C3002" t="s">
        <v>21</v>
      </c>
      <c r="D3002" t="s">
        <v>22</v>
      </c>
      <c r="E3002" t="s">
        <v>23</v>
      </c>
      <c r="F3002" t="s">
        <v>24</v>
      </c>
      <c r="G3002" t="s">
        <v>25</v>
      </c>
      <c r="H3002" t="s">
        <v>26</v>
      </c>
      <c r="I3002" t="s">
        <v>27</v>
      </c>
      <c r="J3002" t="s">
        <v>7338</v>
      </c>
      <c r="K3002" t="s">
        <v>28</v>
      </c>
      <c r="L3002" t="s">
        <v>28</v>
      </c>
      <c r="M3002">
        <v>563</v>
      </c>
      <c r="N3002" t="s">
        <v>75</v>
      </c>
      <c r="O3002" t="s">
        <v>170</v>
      </c>
      <c r="P3002" t="s">
        <v>44</v>
      </c>
      <c r="Q3002">
        <v>3</v>
      </c>
      <c r="R3002" t="s">
        <v>37</v>
      </c>
      <c r="S3002">
        <v>2</v>
      </c>
      <c r="T3002" t="s">
        <v>6444</v>
      </c>
    </row>
    <row r="3003" spans="1:20" x14ac:dyDescent="0.3">
      <c r="A3003" t="s">
        <v>3130</v>
      </c>
      <c r="B3003" t="s">
        <v>6587</v>
      </c>
      <c r="C3003" t="s">
        <v>34</v>
      </c>
      <c r="D3003" t="s">
        <v>22</v>
      </c>
      <c r="E3003" t="s">
        <v>23</v>
      </c>
      <c r="F3003" t="s">
        <v>35</v>
      </c>
      <c r="G3003" t="s">
        <v>36</v>
      </c>
      <c r="H3003" t="s">
        <v>26</v>
      </c>
      <c r="I3003" t="s">
        <v>27</v>
      </c>
      <c r="J3003" t="s">
        <v>6587</v>
      </c>
      <c r="K3003" t="s">
        <v>28</v>
      </c>
      <c r="L3003" t="s">
        <v>28</v>
      </c>
      <c r="M3003">
        <v>644</v>
      </c>
      <c r="N3003" t="s">
        <v>29</v>
      </c>
      <c r="O3003" t="s">
        <v>105</v>
      </c>
      <c r="P3003" t="s">
        <v>64</v>
      </c>
      <c r="Q3003">
        <v>5</v>
      </c>
      <c r="R3003" t="s">
        <v>119</v>
      </c>
      <c r="S3003">
        <v>2</v>
      </c>
      <c r="T3003" t="s">
        <v>6720</v>
      </c>
    </row>
    <row r="3004" spans="1:20" x14ac:dyDescent="0.3">
      <c r="A3004" t="s">
        <v>3131</v>
      </c>
      <c r="B3004" t="s">
        <v>6974</v>
      </c>
      <c r="C3004" t="s">
        <v>39</v>
      </c>
      <c r="D3004" t="s">
        <v>22</v>
      </c>
      <c r="E3004" t="s">
        <v>40</v>
      </c>
      <c r="F3004" t="s">
        <v>41</v>
      </c>
      <c r="G3004" t="s">
        <v>42</v>
      </c>
      <c r="H3004" t="s">
        <v>43</v>
      </c>
      <c r="I3004" t="s">
        <v>27</v>
      </c>
      <c r="J3004" t="s">
        <v>6974</v>
      </c>
      <c r="K3004" t="s">
        <v>28</v>
      </c>
      <c r="L3004" t="s">
        <v>28</v>
      </c>
      <c r="M3004">
        <v>151</v>
      </c>
      <c r="N3004" t="s">
        <v>122</v>
      </c>
      <c r="O3004" t="s">
        <v>30</v>
      </c>
      <c r="P3004" t="s">
        <v>133</v>
      </c>
      <c r="Q3004" t="s">
        <v>95</v>
      </c>
      <c r="R3004" t="s">
        <v>28</v>
      </c>
      <c r="S3004">
        <v>0</v>
      </c>
      <c r="T3004" t="s">
        <v>6479</v>
      </c>
    </row>
    <row r="3005" spans="1:20" x14ac:dyDescent="0.3">
      <c r="A3005" t="s">
        <v>3132</v>
      </c>
      <c r="B3005" t="s">
        <v>7092</v>
      </c>
      <c r="C3005" t="s">
        <v>46</v>
      </c>
      <c r="D3005" t="s">
        <v>22</v>
      </c>
      <c r="E3005" t="s">
        <v>40</v>
      </c>
      <c r="F3005" t="s">
        <v>101</v>
      </c>
      <c r="G3005" t="s">
        <v>48</v>
      </c>
      <c r="H3005" t="s">
        <v>26</v>
      </c>
      <c r="I3005" t="s">
        <v>50</v>
      </c>
      <c r="J3005" t="s">
        <v>7092</v>
      </c>
      <c r="K3005" t="s">
        <v>6825</v>
      </c>
      <c r="L3005" t="s">
        <v>51</v>
      </c>
      <c r="M3005">
        <v>332</v>
      </c>
      <c r="N3005" t="s">
        <v>75</v>
      </c>
      <c r="O3005" t="s">
        <v>30</v>
      </c>
      <c r="P3005" t="s">
        <v>44</v>
      </c>
      <c r="Q3005">
        <v>1</v>
      </c>
      <c r="R3005" t="s">
        <v>53</v>
      </c>
      <c r="S3005">
        <v>1</v>
      </c>
      <c r="T3005" t="s">
        <v>6395</v>
      </c>
    </row>
    <row r="3006" spans="1:20" x14ac:dyDescent="0.3">
      <c r="A3006" t="s">
        <v>3133</v>
      </c>
      <c r="B3006" t="s">
        <v>6657</v>
      </c>
      <c r="C3006" t="s">
        <v>55</v>
      </c>
      <c r="D3006" t="s">
        <v>56</v>
      </c>
      <c r="E3006" t="s">
        <v>23</v>
      </c>
      <c r="F3006" t="s">
        <v>147</v>
      </c>
      <c r="G3006" t="s">
        <v>58</v>
      </c>
      <c r="H3006" t="s">
        <v>26</v>
      </c>
      <c r="I3006" t="s">
        <v>27</v>
      </c>
      <c r="J3006" t="s">
        <v>6657</v>
      </c>
      <c r="K3006" t="s">
        <v>28</v>
      </c>
      <c r="L3006" t="s">
        <v>28</v>
      </c>
      <c r="M3006">
        <v>612</v>
      </c>
      <c r="N3006" t="s">
        <v>29</v>
      </c>
      <c r="O3006" t="s">
        <v>30</v>
      </c>
      <c r="P3006" t="s">
        <v>64</v>
      </c>
      <c r="Q3006">
        <v>3</v>
      </c>
      <c r="R3006" t="s">
        <v>37</v>
      </c>
      <c r="S3006">
        <v>2</v>
      </c>
      <c r="T3006" t="s">
        <v>6304</v>
      </c>
    </row>
    <row r="3007" spans="1:20" x14ac:dyDescent="0.3">
      <c r="A3007" t="s">
        <v>3134</v>
      </c>
      <c r="B3007" t="s">
        <v>7157</v>
      </c>
      <c r="C3007" t="s">
        <v>60</v>
      </c>
      <c r="D3007" t="s">
        <v>56</v>
      </c>
      <c r="E3007" t="s">
        <v>40</v>
      </c>
      <c r="F3007" t="s">
        <v>57</v>
      </c>
      <c r="G3007" t="s">
        <v>58</v>
      </c>
      <c r="H3007" t="s">
        <v>43</v>
      </c>
      <c r="I3007" t="s">
        <v>27</v>
      </c>
      <c r="J3007" t="s">
        <v>7157</v>
      </c>
      <c r="K3007" t="s">
        <v>28</v>
      </c>
      <c r="L3007" t="s">
        <v>28</v>
      </c>
      <c r="M3007">
        <v>386</v>
      </c>
      <c r="N3007" t="s">
        <v>75</v>
      </c>
      <c r="O3007" t="s">
        <v>63</v>
      </c>
      <c r="P3007" t="s">
        <v>31</v>
      </c>
      <c r="Q3007">
        <v>3</v>
      </c>
      <c r="R3007" t="s">
        <v>37</v>
      </c>
      <c r="S3007">
        <v>1</v>
      </c>
      <c r="T3007" t="s">
        <v>6675</v>
      </c>
    </row>
    <row r="3008" spans="1:20" x14ac:dyDescent="0.3">
      <c r="A3008" t="s">
        <v>3135</v>
      </c>
      <c r="B3008" t="s">
        <v>6384</v>
      </c>
      <c r="C3008" t="s">
        <v>66</v>
      </c>
      <c r="D3008" t="s">
        <v>56</v>
      </c>
      <c r="E3008" t="s">
        <v>67</v>
      </c>
      <c r="F3008" t="s">
        <v>68</v>
      </c>
      <c r="G3008" t="s">
        <v>69</v>
      </c>
      <c r="H3008" t="s">
        <v>26</v>
      </c>
      <c r="I3008" t="s">
        <v>27</v>
      </c>
      <c r="J3008" t="s">
        <v>6384</v>
      </c>
      <c r="K3008" t="s">
        <v>28</v>
      </c>
      <c r="L3008" t="s">
        <v>28</v>
      </c>
      <c r="M3008">
        <v>1021</v>
      </c>
      <c r="N3008" t="s">
        <v>52</v>
      </c>
      <c r="O3008" t="s">
        <v>63</v>
      </c>
      <c r="P3008" t="s">
        <v>107</v>
      </c>
      <c r="Q3008">
        <v>4</v>
      </c>
      <c r="R3008" t="s">
        <v>32</v>
      </c>
      <c r="S3008">
        <v>3</v>
      </c>
      <c r="T3008" t="s">
        <v>6304</v>
      </c>
    </row>
    <row r="3009" spans="1:20" x14ac:dyDescent="0.3">
      <c r="A3009" t="s">
        <v>3136</v>
      </c>
      <c r="B3009" t="s">
        <v>7400</v>
      </c>
      <c r="C3009" t="s">
        <v>71</v>
      </c>
      <c r="D3009" t="s">
        <v>72</v>
      </c>
      <c r="E3009" t="s">
        <v>23</v>
      </c>
      <c r="F3009" t="s">
        <v>1047</v>
      </c>
      <c r="G3009" t="s">
        <v>74</v>
      </c>
      <c r="H3009" t="s">
        <v>110</v>
      </c>
      <c r="I3009" t="s">
        <v>27</v>
      </c>
      <c r="J3009" t="s">
        <v>7400</v>
      </c>
      <c r="K3009" t="s">
        <v>28</v>
      </c>
      <c r="L3009" t="s">
        <v>28</v>
      </c>
      <c r="M3009">
        <v>128</v>
      </c>
      <c r="N3009" t="s">
        <v>52</v>
      </c>
      <c r="O3009" t="s">
        <v>43</v>
      </c>
      <c r="P3009" t="s">
        <v>31</v>
      </c>
      <c r="Q3009" t="s">
        <v>95</v>
      </c>
      <c r="R3009" t="s">
        <v>28</v>
      </c>
      <c r="S3009">
        <v>0</v>
      </c>
      <c r="T3009" t="s">
        <v>7324</v>
      </c>
    </row>
    <row r="3010" spans="1:20" x14ac:dyDescent="0.3">
      <c r="A3010" t="s">
        <v>3137</v>
      </c>
      <c r="B3010" t="s">
        <v>7359</v>
      </c>
      <c r="C3010" t="s">
        <v>77</v>
      </c>
      <c r="D3010" t="s">
        <v>72</v>
      </c>
      <c r="E3010" t="s">
        <v>40</v>
      </c>
      <c r="F3010" t="s">
        <v>112</v>
      </c>
      <c r="G3010" t="s">
        <v>79</v>
      </c>
      <c r="H3010" t="s">
        <v>43</v>
      </c>
      <c r="I3010" t="s">
        <v>27</v>
      </c>
      <c r="J3010" t="s">
        <v>7359</v>
      </c>
      <c r="K3010" t="s">
        <v>28</v>
      </c>
      <c r="L3010" t="s">
        <v>28</v>
      </c>
      <c r="M3010">
        <v>384</v>
      </c>
      <c r="N3010" t="s">
        <v>52</v>
      </c>
      <c r="O3010" t="s">
        <v>30</v>
      </c>
      <c r="P3010" t="s">
        <v>31</v>
      </c>
      <c r="Q3010">
        <v>5</v>
      </c>
      <c r="R3010" t="s">
        <v>119</v>
      </c>
      <c r="S3010">
        <v>1</v>
      </c>
      <c r="T3010" t="s">
        <v>6293</v>
      </c>
    </row>
    <row r="3011" spans="1:20" x14ac:dyDescent="0.3">
      <c r="A3011" t="s">
        <v>3138</v>
      </c>
      <c r="B3011" t="s">
        <v>6333</v>
      </c>
      <c r="C3011" t="s">
        <v>81</v>
      </c>
      <c r="D3011" t="s">
        <v>72</v>
      </c>
      <c r="E3011" t="s">
        <v>23</v>
      </c>
      <c r="F3011" t="s">
        <v>154</v>
      </c>
      <c r="G3011" t="s">
        <v>83</v>
      </c>
      <c r="H3011" t="s">
        <v>43</v>
      </c>
      <c r="I3011" t="s">
        <v>27</v>
      </c>
      <c r="J3011" t="s">
        <v>6333</v>
      </c>
      <c r="K3011" t="s">
        <v>28</v>
      </c>
      <c r="L3011" t="s">
        <v>28</v>
      </c>
      <c r="M3011">
        <v>709</v>
      </c>
      <c r="N3011" t="s">
        <v>29</v>
      </c>
      <c r="O3011" t="s">
        <v>63</v>
      </c>
      <c r="P3011" t="s">
        <v>44</v>
      </c>
      <c r="Q3011">
        <v>3</v>
      </c>
      <c r="R3011" t="s">
        <v>37</v>
      </c>
      <c r="S3011">
        <v>2</v>
      </c>
      <c r="T3011" t="s">
        <v>6455</v>
      </c>
    </row>
    <row r="3012" spans="1:20" x14ac:dyDescent="0.3">
      <c r="A3012" t="s">
        <v>3139</v>
      </c>
      <c r="B3012" t="s">
        <v>7206</v>
      </c>
      <c r="C3012" t="s">
        <v>86</v>
      </c>
      <c r="D3012" t="s">
        <v>87</v>
      </c>
      <c r="E3012" t="s">
        <v>67</v>
      </c>
      <c r="F3012" t="s">
        <v>116</v>
      </c>
      <c r="G3012" t="s">
        <v>89</v>
      </c>
      <c r="H3012" t="s">
        <v>26</v>
      </c>
      <c r="I3012" t="s">
        <v>27</v>
      </c>
      <c r="J3012" t="s">
        <v>7206</v>
      </c>
      <c r="K3012" t="s">
        <v>28</v>
      </c>
      <c r="L3012" t="s">
        <v>28</v>
      </c>
      <c r="M3012">
        <v>852</v>
      </c>
      <c r="N3012" t="s">
        <v>52</v>
      </c>
      <c r="O3012" t="s">
        <v>63</v>
      </c>
      <c r="P3012" t="s">
        <v>64</v>
      </c>
      <c r="Q3012">
        <v>3</v>
      </c>
      <c r="R3012" t="s">
        <v>37</v>
      </c>
      <c r="S3012">
        <v>2</v>
      </c>
      <c r="T3012" t="s">
        <v>6241</v>
      </c>
    </row>
    <row r="3013" spans="1:20" x14ac:dyDescent="0.3">
      <c r="A3013" t="s">
        <v>3140</v>
      </c>
      <c r="B3013" t="s">
        <v>7192</v>
      </c>
      <c r="C3013" t="s">
        <v>91</v>
      </c>
      <c r="D3013" t="s">
        <v>87</v>
      </c>
      <c r="E3013" t="s">
        <v>92</v>
      </c>
      <c r="F3013" t="s">
        <v>152</v>
      </c>
      <c r="G3013" t="s">
        <v>94</v>
      </c>
      <c r="H3013" t="s">
        <v>49</v>
      </c>
      <c r="I3013" t="s">
        <v>27</v>
      </c>
      <c r="J3013" t="s">
        <v>7192</v>
      </c>
      <c r="K3013" t="s">
        <v>28</v>
      </c>
      <c r="L3013" t="s">
        <v>28</v>
      </c>
      <c r="M3013">
        <v>1045</v>
      </c>
      <c r="N3013" t="s">
        <v>140</v>
      </c>
      <c r="O3013" t="s">
        <v>105</v>
      </c>
      <c r="P3013" t="s">
        <v>64</v>
      </c>
      <c r="Q3013">
        <v>3</v>
      </c>
      <c r="R3013" t="s">
        <v>37</v>
      </c>
      <c r="S3013">
        <v>3</v>
      </c>
      <c r="T3013" t="s">
        <v>7030</v>
      </c>
    </row>
    <row r="3014" spans="1:20" x14ac:dyDescent="0.3">
      <c r="A3014" t="s">
        <v>3141</v>
      </c>
      <c r="B3014" t="s">
        <v>6175</v>
      </c>
      <c r="C3014" t="s">
        <v>21</v>
      </c>
      <c r="D3014" t="s">
        <v>22</v>
      </c>
      <c r="E3014" t="s">
        <v>23</v>
      </c>
      <c r="F3014" t="s">
        <v>138</v>
      </c>
      <c r="G3014" t="s">
        <v>36</v>
      </c>
      <c r="H3014" t="s">
        <v>43</v>
      </c>
      <c r="I3014" t="s">
        <v>50</v>
      </c>
      <c r="J3014" t="s">
        <v>6175</v>
      </c>
      <c r="K3014" t="s">
        <v>6318</v>
      </c>
      <c r="L3014" t="s">
        <v>51</v>
      </c>
      <c r="M3014">
        <v>272</v>
      </c>
      <c r="N3014" t="s">
        <v>52</v>
      </c>
      <c r="O3014" t="s">
        <v>30</v>
      </c>
      <c r="P3014" t="s">
        <v>31</v>
      </c>
      <c r="Q3014">
        <v>3</v>
      </c>
      <c r="R3014" t="s">
        <v>37</v>
      </c>
      <c r="S3014">
        <v>1</v>
      </c>
      <c r="T3014" t="s">
        <v>6504</v>
      </c>
    </row>
    <row r="3015" spans="1:20" x14ac:dyDescent="0.3">
      <c r="A3015" t="s">
        <v>3142</v>
      </c>
      <c r="B3015" t="s">
        <v>6256</v>
      </c>
      <c r="C3015" t="s">
        <v>34</v>
      </c>
      <c r="D3015" t="s">
        <v>22</v>
      </c>
      <c r="E3015" t="s">
        <v>23</v>
      </c>
      <c r="F3015" t="s">
        <v>35</v>
      </c>
      <c r="G3015" t="s">
        <v>36</v>
      </c>
      <c r="H3015" t="s">
        <v>26</v>
      </c>
      <c r="I3015" t="s">
        <v>27</v>
      </c>
      <c r="J3015" t="s">
        <v>6256</v>
      </c>
      <c r="K3015" t="s">
        <v>28</v>
      </c>
      <c r="L3015" t="s">
        <v>28</v>
      </c>
      <c r="M3015">
        <v>115</v>
      </c>
      <c r="N3015" t="s">
        <v>29</v>
      </c>
      <c r="O3015" t="s">
        <v>63</v>
      </c>
      <c r="P3015" t="s">
        <v>107</v>
      </c>
      <c r="Q3015" t="s">
        <v>95</v>
      </c>
      <c r="R3015" t="s">
        <v>28</v>
      </c>
      <c r="S3015">
        <v>0</v>
      </c>
      <c r="T3015" t="s">
        <v>6309</v>
      </c>
    </row>
    <row r="3016" spans="1:20" x14ac:dyDescent="0.3">
      <c r="A3016" t="s">
        <v>3143</v>
      </c>
      <c r="B3016" t="s">
        <v>7280</v>
      </c>
      <c r="C3016" t="s">
        <v>39</v>
      </c>
      <c r="D3016" t="s">
        <v>22</v>
      </c>
      <c r="E3016" t="s">
        <v>40</v>
      </c>
      <c r="F3016" t="s">
        <v>99</v>
      </c>
      <c r="G3016" t="s">
        <v>36</v>
      </c>
      <c r="H3016" t="s">
        <v>49</v>
      </c>
      <c r="I3016" t="s">
        <v>27</v>
      </c>
      <c r="J3016" t="s">
        <v>7280</v>
      </c>
      <c r="K3016" t="s">
        <v>28</v>
      </c>
      <c r="L3016" t="s">
        <v>28</v>
      </c>
      <c r="M3016">
        <v>425</v>
      </c>
      <c r="N3016" t="s">
        <v>75</v>
      </c>
      <c r="O3016" t="s">
        <v>105</v>
      </c>
      <c r="P3016" t="s">
        <v>107</v>
      </c>
      <c r="Q3016">
        <v>3</v>
      </c>
      <c r="R3016" t="s">
        <v>37</v>
      </c>
      <c r="S3016">
        <v>1</v>
      </c>
      <c r="T3016" t="s">
        <v>6182</v>
      </c>
    </row>
    <row r="3017" spans="1:20" x14ac:dyDescent="0.3">
      <c r="A3017" t="s">
        <v>3144</v>
      </c>
      <c r="B3017" t="s">
        <v>7381</v>
      </c>
      <c r="C3017" t="s">
        <v>46</v>
      </c>
      <c r="D3017" t="s">
        <v>22</v>
      </c>
      <c r="E3017" t="s">
        <v>40</v>
      </c>
      <c r="F3017" t="s">
        <v>143</v>
      </c>
      <c r="G3017" t="s">
        <v>48</v>
      </c>
      <c r="H3017" t="s">
        <v>43</v>
      </c>
      <c r="I3017" t="s">
        <v>27</v>
      </c>
      <c r="J3017" t="s">
        <v>7381</v>
      </c>
      <c r="K3017" t="s">
        <v>28</v>
      </c>
      <c r="L3017" t="s">
        <v>28</v>
      </c>
      <c r="M3017">
        <v>432</v>
      </c>
      <c r="N3017" t="s">
        <v>29</v>
      </c>
      <c r="O3017" t="s">
        <v>43</v>
      </c>
      <c r="P3017" t="s">
        <v>31</v>
      </c>
      <c r="Q3017">
        <v>4</v>
      </c>
      <c r="R3017" t="s">
        <v>32</v>
      </c>
      <c r="S3017">
        <v>1</v>
      </c>
      <c r="T3017" t="s">
        <v>6283</v>
      </c>
    </row>
    <row r="3018" spans="1:20" x14ac:dyDescent="0.3">
      <c r="A3018" t="s">
        <v>3145</v>
      </c>
      <c r="B3018" t="s">
        <v>7265</v>
      </c>
      <c r="C3018" t="s">
        <v>55</v>
      </c>
      <c r="D3018" t="s">
        <v>56</v>
      </c>
      <c r="E3018" t="s">
        <v>23</v>
      </c>
      <c r="F3018" t="s">
        <v>57</v>
      </c>
      <c r="G3018" t="s">
        <v>58</v>
      </c>
      <c r="H3018" t="s">
        <v>43</v>
      </c>
      <c r="I3018" t="s">
        <v>27</v>
      </c>
      <c r="J3018" t="s">
        <v>7265</v>
      </c>
      <c r="K3018" t="s">
        <v>28</v>
      </c>
      <c r="L3018" t="s">
        <v>28</v>
      </c>
      <c r="M3018">
        <v>729</v>
      </c>
      <c r="N3018" t="s">
        <v>52</v>
      </c>
      <c r="O3018" t="s">
        <v>30</v>
      </c>
      <c r="P3018" t="s">
        <v>31</v>
      </c>
      <c r="Q3018">
        <v>4</v>
      </c>
      <c r="R3018" t="s">
        <v>32</v>
      </c>
      <c r="S3018">
        <v>2</v>
      </c>
      <c r="T3018" t="s">
        <v>6138</v>
      </c>
    </row>
    <row r="3019" spans="1:20" x14ac:dyDescent="0.3">
      <c r="A3019" t="s">
        <v>3146</v>
      </c>
      <c r="B3019" t="s">
        <v>6817</v>
      </c>
      <c r="C3019" t="s">
        <v>60</v>
      </c>
      <c r="D3019" t="s">
        <v>56</v>
      </c>
      <c r="E3019" t="s">
        <v>40</v>
      </c>
      <c r="F3019" t="s">
        <v>145</v>
      </c>
      <c r="G3019" t="s">
        <v>62</v>
      </c>
      <c r="H3019" t="s">
        <v>49</v>
      </c>
      <c r="I3019" t="s">
        <v>27</v>
      </c>
      <c r="J3019" t="s">
        <v>6817</v>
      </c>
      <c r="K3019" t="s">
        <v>28</v>
      </c>
      <c r="L3019" t="s">
        <v>28</v>
      </c>
      <c r="M3019">
        <v>995</v>
      </c>
      <c r="N3019" t="s">
        <v>52</v>
      </c>
      <c r="O3019" t="s">
        <v>63</v>
      </c>
      <c r="P3019" t="s">
        <v>107</v>
      </c>
      <c r="Q3019">
        <v>4</v>
      </c>
      <c r="R3019" t="s">
        <v>32</v>
      </c>
      <c r="S3019">
        <v>3</v>
      </c>
      <c r="T3019" t="s">
        <v>6497</v>
      </c>
    </row>
    <row r="3020" spans="1:20" x14ac:dyDescent="0.3">
      <c r="A3020" t="s">
        <v>3147</v>
      </c>
      <c r="B3020" t="s">
        <v>7411</v>
      </c>
      <c r="C3020" t="s">
        <v>66</v>
      </c>
      <c r="D3020" t="s">
        <v>56</v>
      </c>
      <c r="E3020" t="s">
        <v>67</v>
      </c>
      <c r="F3020" t="s">
        <v>68</v>
      </c>
      <c r="G3020" t="s">
        <v>69</v>
      </c>
      <c r="H3020" t="s">
        <v>26</v>
      </c>
      <c r="I3020" t="s">
        <v>27</v>
      </c>
      <c r="J3020" t="s">
        <v>7411</v>
      </c>
      <c r="K3020" t="s">
        <v>28</v>
      </c>
      <c r="L3020" t="s">
        <v>28</v>
      </c>
      <c r="M3020">
        <v>731</v>
      </c>
      <c r="N3020" t="s">
        <v>122</v>
      </c>
      <c r="O3020" t="s">
        <v>63</v>
      </c>
      <c r="P3020" t="s">
        <v>107</v>
      </c>
      <c r="Q3020">
        <v>3</v>
      </c>
      <c r="R3020" t="s">
        <v>37</v>
      </c>
      <c r="S3020">
        <v>2</v>
      </c>
      <c r="T3020" t="s">
        <v>6212</v>
      </c>
    </row>
    <row r="3021" spans="1:20" x14ac:dyDescent="0.3">
      <c r="A3021" t="s">
        <v>3148</v>
      </c>
      <c r="B3021" t="s">
        <v>6894</v>
      </c>
      <c r="C3021" t="s">
        <v>71</v>
      </c>
      <c r="D3021" t="s">
        <v>72</v>
      </c>
      <c r="E3021" t="s">
        <v>23</v>
      </c>
      <c r="F3021" t="s">
        <v>138</v>
      </c>
      <c r="G3021" t="s">
        <v>36</v>
      </c>
      <c r="H3021" t="s">
        <v>43</v>
      </c>
      <c r="I3021" t="s">
        <v>27</v>
      </c>
      <c r="J3021" t="s">
        <v>6894</v>
      </c>
      <c r="K3021" t="s">
        <v>28</v>
      </c>
      <c r="L3021" t="s">
        <v>28</v>
      </c>
      <c r="M3021">
        <v>236</v>
      </c>
      <c r="N3021" t="s">
        <v>29</v>
      </c>
      <c r="O3021" t="s">
        <v>105</v>
      </c>
      <c r="P3021" t="s">
        <v>107</v>
      </c>
      <c r="Q3021">
        <v>3</v>
      </c>
      <c r="R3021" t="s">
        <v>37</v>
      </c>
      <c r="S3021">
        <v>1</v>
      </c>
      <c r="T3021" t="s">
        <v>6504</v>
      </c>
    </row>
    <row r="3022" spans="1:20" x14ac:dyDescent="0.3">
      <c r="A3022" t="s">
        <v>3149</v>
      </c>
      <c r="B3022" t="s">
        <v>6915</v>
      </c>
      <c r="C3022" t="s">
        <v>77</v>
      </c>
      <c r="D3022" t="s">
        <v>72</v>
      </c>
      <c r="E3022" t="s">
        <v>40</v>
      </c>
      <c r="F3022" t="s">
        <v>112</v>
      </c>
      <c r="G3022" t="s">
        <v>79</v>
      </c>
      <c r="H3022" t="s">
        <v>43</v>
      </c>
      <c r="I3022" t="s">
        <v>27</v>
      </c>
      <c r="J3022" t="s">
        <v>6915</v>
      </c>
      <c r="K3022" t="s">
        <v>28</v>
      </c>
      <c r="L3022" t="s">
        <v>28</v>
      </c>
      <c r="M3022">
        <v>214</v>
      </c>
      <c r="N3022" t="s">
        <v>52</v>
      </c>
      <c r="O3022" t="s">
        <v>63</v>
      </c>
      <c r="P3022" t="s">
        <v>31</v>
      </c>
      <c r="Q3022">
        <v>4</v>
      </c>
      <c r="R3022" t="s">
        <v>32</v>
      </c>
      <c r="S3022">
        <v>1</v>
      </c>
      <c r="T3022" t="s">
        <v>6393</v>
      </c>
    </row>
    <row r="3023" spans="1:20" x14ac:dyDescent="0.3">
      <c r="A3023" t="s">
        <v>3150</v>
      </c>
      <c r="B3023" t="s">
        <v>6473</v>
      </c>
      <c r="C3023" t="s">
        <v>81</v>
      </c>
      <c r="D3023" t="s">
        <v>72</v>
      </c>
      <c r="E3023" t="s">
        <v>23</v>
      </c>
      <c r="F3023" t="s">
        <v>154</v>
      </c>
      <c r="G3023" t="s">
        <v>83</v>
      </c>
      <c r="H3023" t="s">
        <v>43</v>
      </c>
      <c r="I3023" t="s">
        <v>27</v>
      </c>
      <c r="J3023" t="s">
        <v>6473</v>
      </c>
      <c r="K3023" t="s">
        <v>28</v>
      </c>
      <c r="L3023" t="s">
        <v>28</v>
      </c>
      <c r="M3023">
        <v>466</v>
      </c>
      <c r="N3023" t="s">
        <v>75</v>
      </c>
      <c r="O3023" t="s">
        <v>63</v>
      </c>
      <c r="P3023" t="s">
        <v>64</v>
      </c>
      <c r="Q3023">
        <v>2</v>
      </c>
      <c r="R3023" t="s">
        <v>53</v>
      </c>
      <c r="S3023">
        <v>1</v>
      </c>
      <c r="T3023" t="s">
        <v>6200</v>
      </c>
    </row>
    <row r="3024" spans="1:20" x14ac:dyDescent="0.3">
      <c r="A3024" t="s">
        <v>3151</v>
      </c>
      <c r="B3024" t="s">
        <v>7024</v>
      </c>
      <c r="C3024" t="s">
        <v>86</v>
      </c>
      <c r="D3024" t="s">
        <v>87</v>
      </c>
      <c r="E3024" t="s">
        <v>67</v>
      </c>
      <c r="F3024" t="s">
        <v>135</v>
      </c>
      <c r="G3024" t="s">
        <v>89</v>
      </c>
      <c r="H3024" t="s">
        <v>43</v>
      </c>
      <c r="I3024" t="s">
        <v>27</v>
      </c>
      <c r="J3024" t="s">
        <v>7024</v>
      </c>
      <c r="K3024" t="s">
        <v>28</v>
      </c>
      <c r="L3024" t="s">
        <v>28</v>
      </c>
      <c r="M3024">
        <v>917</v>
      </c>
      <c r="N3024" t="s">
        <v>52</v>
      </c>
      <c r="O3024" t="s">
        <v>63</v>
      </c>
      <c r="P3024" t="s">
        <v>31</v>
      </c>
      <c r="Q3024">
        <v>3</v>
      </c>
      <c r="R3024" t="s">
        <v>37</v>
      </c>
      <c r="S3024">
        <v>3</v>
      </c>
      <c r="T3024" t="s">
        <v>6143</v>
      </c>
    </row>
    <row r="3025" spans="1:20" x14ac:dyDescent="0.3">
      <c r="A3025" t="s">
        <v>3152</v>
      </c>
      <c r="B3025" t="s">
        <v>6922</v>
      </c>
      <c r="C3025" t="s">
        <v>91</v>
      </c>
      <c r="D3025" t="s">
        <v>87</v>
      </c>
      <c r="E3025" t="s">
        <v>92</v>
      </c>
      <c r="F3025" t="s">
        <v>152</v>
      </c>
      <c r="G3025" t="s">
        <v>94</v>
      </c>
      <c r="H3025" t="s">
        <v>49</v>
      </c>
      <c r="I3025" t="s">
        <v>27</v>
      </c>
      <c r="J3025" t="s">
        <v>6922</v>
      </c>
      <c r="K3025" t="s">
        <v>28</v>
      </c>
      <c r="L3025" t="s">
        <v>28</v>
      </c>
      <c r="M3025">
        <v>817</v>
      </c>
      <c r="N3025" t="s">
        <v>52</v>
      </c>
      <c r="O3025" t="s">
        <v>30</v>
      </c>
      <c r="P3025" t="s">
        <v>64</v>
      </c>
      <c r="Q3025">
        <v>1</v>
      </c>
      <c r="R3025" t="s">
        <v>53</v>
      </c>
      <c r="S3025">
        <v>2</v>
      </c>
      <c r="T3025" t="s">
        <v>6321</v>
      </c>
    </row>
    <row r="3026" spans="1:20" x14ac:dyDescent="0.3">
      <c r="A3026" t="s">
        <v>3153</v>
      </c>
      <c r="B3026" t="s">
        <v>6503</v>
      </c>
      <c r="C3026" t="s">
        <v>21</v>
      </c>
      <c r="D3026" t="s">
        <v>22</v>
      </c>
      <c r="E3026" t="s">
        <v>23</v>
      </c>
      <c r="F3026" t="s">
        <v>121</v>
      </c>
      <c r="G3026" t="s">
        <v>25</v>
      </c>
      <c r="H3026" t="s">
        <v>49</v>
      </c>
      <c r="I3026" t="s">
        <v>50</v>
      </c>
      <c r="J3026" t="s">
        <v>6503</v>
      </c>
      <c r="K3026" t="s">
        <v>7418</v>
      </c>
      <c r="L3026" t="s">
        <v>51</v>
      </c>
      <c r="M3026">
        <v>415</v>
      </c>
      <c r="N3026" t="s">
        <v>29</v>
      </c>
      <c r="O3026" t="s">
        <v>63</v>
      </c>
      <c r="P3026" t="s">
        <v>64</v>
      </c>
      <c r="Q3026">
        <v>4</v>
      </c>
      <c r="R3026" t="s">
        <v>32</v>
      </c>
      <c r="S3026">
        <v>1</v>
      </c>
      <c r="T3026" t="s">
        <v>6525</v>
      </c>
    </row>
    <row r="3027" spans="1:20" x14ac:dyDescent="0.3">
      <c r="A3027" t="s">
        <v>3154</v>
      </c>
      <c r="B3027" t="s">
        <v>7419</v>
      </c>
      <c r="C3027" t="s">
        <v>34</v>
      </c>
      <c r="D3027" t="s">
        <v>22</v>
      </c>
      <c r="E3027" t="s">
        <v>23</v>
      </c>
      <c r="F3027" t="s">
        <v>35</v>
      </c>
      <c r="G3027" t="s">
        <v>36</v>
      </c>
      <c r="H3027" t="s">
        <v>26</v>
      </c>
      <c r="I3027" t="s">
        <v>27</v>
      </c>
      <c r="J3027" t="s">
        <v>7419</v>
      </c>
      <c r="K3027" t="s">
        <v>28</v>
      </c>
      <c r="L3027" t="s">
        <v>28</v>
      </c>
      <c r="M3027">
        <v>842</v>
      </c>
      <c r="N3027" t="s">
        <v>29</v>
      </c>
      <c r="O3027" t="s">
        <v>63</v>
      </c>
      <c r="P3027" t="s">
        <v>64</v>
      </c>
      <c r="Q3027">
        <v>4</v>
      </c>
      <c r="R3027" t="s">
        <v>32</v>
      </c>
      <c r="S3027">
        <v>2</v>
      </c>
      <c r="T3027" t="s">
        <v>6196</v>
      </c>
    </row>
    <row r="3028" spans="1:20" x14ac:dyDescent="0.3">
      <c r="A3028" t="s">
        <v>3155</v>
      </c>
      <c r="B3028" t="s">
        <v>6689</v>
      </c>
      <c r="C3028" t="s">
        <v>39</v>
      </c>
      <c r="D3028" t="s">
        <v>22</v>
      </c>
      <c r="E3028" t="s">
        <v>40</v>
      </c>
      <c r="F3028" t="s">
        <v>215</v>
      </c>
      <c r="G3028" t="s">
        <v>42</v>
      </c>
      <c r="H3028" t="s">
        <v>49</v>
      </c>
      <c r="I3028" t="s">
        <v>27</v>
      </c>
      <c r="J3028" t="s">
        <v>6689</v>
      </c>
      <c r="K3028" t="s">
        <v>28</v>
      </c>
      <c r="L3028" t="s">
        <v>28</v>
      </c>
      <c r="M3028">
        <v>706</v>
      </c>
      <c r="N3028" t="s">
        <v>29</v>
      </c>
      <c r="O3028" t="s">
        <v>63</v>
      </c>
      <c r="P3028" t="s">
        <v>31</v>
      </c>
      <c r="Q3028">
        <v>4</v>
      </c>
      <c r="R3028" t="s">
        <v>32</v>
      </c>
      <c r="S3028">
        <v>2</v>
      </c>
      <c r="T3028" t="s">
        <v>6385</v>
      </c>
    </row>
    <row r="3029" spans="1:20" x14ac:dyDescent="0.3">
      <c r="A3029" t="s">
        <v>3156</v>
      </c>
      <c r="B3029" t="s">
        <v>6295</v>
      </c>
      <c r="C3029" t="s">
        <v>46</v>
      </c>
      <c r="D3029" t="s">
        <v>22</v>
      </c>
      <c r="E3029" t="s">
        <v>40</v>
      </c>
      <c r="F3029" t="s">
        <v>174</v>
      </c>
      <c r="G3029" t="s">
        <v>42</v>
      </c>
      <c r="H3029" t="s">
        <v>26</v>
      </c>
      <c r="I3029" t="s">
        <v>27</v>
      </c>
      <c r="J3029" t="s">
        <v>6295</v>
      </c>
      <c r="K3029" t="s">
        <v>28</v>
      </c>
      <c r="L3029" t="s">
        <v>28</v>
      </c>
      <c r="M3029">
        <v>981</v>
      </c>
      <c r="N3029" t="s">
        <v>75</v>
      </c>
      <c r="O3029" t="s">
        <v>43</v>
      </c>
      <c r="P3029" t="s">
        <v>31</v>
      </c>
      <c r="Q3029">
        <v>4</v>
      </c>
      <c r="R3029" t="s">
        <v>32</v>
      </c>
      <c r="S3029">
        <v>3</v>
      </c>
      <c r="T3029" t="s">
        <v>6161</v>
      </c>
    </row>
    <row r="3030" spans="1:20" x14ac:dyDescent="0.3">
      <c r="A3030" t="s">
        <v>3157</v>
      </c>
      <c r="B3030" t="s">
        <v>6578</v>
      </c>
      <c r="C3030" t="s">
        <v>55</v>
      </c>
      <c r="D3030" t="s">
        <v>56</v>
      </c>
      <c r="E3030" t="s">
        <v>23</v>
      </c>
      <c r="F3030" t="s">
        <v>61</v>
      </c>
      <c r="G3030" t="s">
        <v>62</v>
      </c>
      <c r="H3030" t="s">
        <v>26</v>
      </c>
      <c r="I3030" t="s">
        <v>27</v>
      </c>
      <c r="J3030" t="s">
        <v>6578</v>
      </c>
      <c r="K3030" t="s">
        <v>28</v>
      </c>
      <c r="L3030" t="s">
        <v>28</v>
      </c>
      <c r="M3030">
        <v>892</v>
      </c>
      <c r="N3030" t="s">
        <v>29</v>
      </c>
      <c r="O3030" t="s">
        <v>170</v>
      </c>
      <c r="P3030" t="s">
        <v>107</v>
      </c>
      <c r="Q3030">
        <v>4</v>
      </c>
      <c r="R3030" t="s">
        <v>32</v>
      </c>
      <c r="S3030">
        <v>2</v>
      </c>
      <c r="T3030" t="s">
        <v>6187</v>
      </c>
    </row>
    <row r="3031" spans="1:20" x14ac:dyDescent="0.3">
      <c r="A3031" t="s">
        <v>3158</v>
      </c>
      <c r="B3031" t="s">
        <v>7243</v>
      </c>
      <c r="C3031" t="s">
        <v>60</v>
      </c>
      <c r="D3031" t="s">
        <v>56</v>
      </c>
      <c r="E3031" t="s">
        <v>40</v>
      </c>
      <c r="F3031" t="s">
        <v>145</v>
      </c>
      <c r="G3031" t="s">
        <v>62</v>
      </c>
      <c r="H3031" t="s">
        <v>49</v>
      </c>
      <c r="I3031" t="s">
        <v>27</v>
      </c>
      <c r="J3031" t="s">
        <v>7243</v>
      </c>
      <c r="K3031" t="s">
        <v>28</v>
      </c>
      <c r="L3031" t="s">
        <v>28</v>
      </c>
      <c r="M3031">
        <v>853</v>
      </c>
      <c r="N3031" t="s">
        <v>140</v>
      </c>
      <c r="O3031" t="s">
        <v>63</v>
      </c>
      <c r="P3031" t="s">
        <v>31</v>
      </c>
      <c r="Q3031">
        <v>4</v>
      </c>
      <c r="R3031" t="s">
        <v>32</v>
      </c>
      <c r="S3031">
        <v>2</v>
      </c>
      <c r="T3031" t="s">
        <v>6141</v>
      </c>
    </row>
    <row r="3032" spans="1:20" x14ac:dyDescent="0.3">
      <c r="A3032" t="s">
        <v>3159</v>
      </c>
      <c r="B3032" t="s">
        <v>6841</v>
      </c>
      <c r="C3032" t="s">
        <v>66</v>
      </c>
      <c r="D3032" t="s">
        <v>56</v>
      </c>
      <c r="E3032" t="s">
        <v>67</v>
      </c>
      <c r="F3032" t="s">
        <v>68</v>
      </c>
      <c r="G3032" t="s">
        <v>69</v>
      </c>
      <c r="H3032" t="s">
        <v>26</v>
      </c>
      <c r="I3032" t="s">
        <v>27</v>
      </c>
      <c r="J3032" t="s">
        <v>6841</v>
      </c>
      <c r="K3032" t="s">
        <v>28</v>
      </c>
      <c r="L3032" t="s">
        <v>28</v>
      </c>
      <c r="M3032">
        <v>253</v>
      </c>
      <c r="N3032" t="s">
        <v>52</v>
      </c>
      <c r="O3032" t="s">
        <v>63</v>
      </c>
      <c r="P3032" t="s">
        <v>107</v>
      </c>
      <c r="Q3032">
        <v>5</v>
      </c>
      <c r="R3032" t="s">
        <v>119</v>
      </c>
      <c r="S3032">
        <v>1</v>
      </c>
      <c r="T3032" t="s">
        <v>6616</v>
      </c>
    </row>
    <row r="3033" spans="1:20" x14ac:dyDescent="0.3">
      <c r="A3033" t="s">
        <v>3160</v>
      </c>
      <c r="B3033" t="s">
        <v>6280</v>
      </c>
      <c r="C3033" t="s">
        <v>71</v>
      </c>
      <c r="D3033" t="s">
        <v>72</v>
      </c>
      <c r="E3033" t="s">
        <v>23</v>
      </c>
      <c r="F3033" t="s">
        <v>138</v>
      </c>
      <c r="G3033" t="s">
        <v>36</v>
      </c>
      <c r="H3033" t="s">
        <v>43</v>
      </c>
      <c r="I3033" t="s">
        <v>27</v>
      </c>
      <c r="J3033" t="s">
        <v>6280</v>
      </c>
      <c r="K3033" t="s">
        <v>28</v>
      </c>
      <c r="L3033" t="s">
        <v>28</v>
      </c>
      <c r="M3033">
        <v>152</v>
      </c>
      <c r="N3033" t="s">
        <v>29</v>
      </c>
      <c r="O3033" t="s">
        <v>63</v>
      </c>
      <c r="P3033" t="s">
        <v>31</v>
      </c>
      <c r="Q3033" t="s">
        <v>95</v>
      </c>
      <c r="R3033" t="s">
        <v>28</v>
      </c>
      <c r="S3033">
        <v>0</v>
      </c>
      <c r="T3033" t="s">
        <v>6209</v>
      </c>
    </row>
    <row r="3034" spans="1:20" x14ac:dyDescent="0.3">
      <c r="A3034" t="s">
        <v>3161</v>
      </c>
      <c r="B3034" t="s">
        <v>6600</v>
      </c>
      <c r="C3034" t="s">
        <v>77</v>
      </c>
      <c r="D3034" t="s">
        <v>72</v>
      </c>
      <c r="E3034" t="s">
        <v>40</v>
      </c>
      <c r="F3034" t="s">
        <v>112</v>
      </c>
      <c r="G3034" t="s">
        <v>79</v>
      </c>
      <c r="H3034" t="s">
        <v>43</v>
      </c>
      <c r="I3034" t="s">
        <v>27</v>
      </c>
      <c r="J3034" t="s">
        <v>6600</v>
      </c>
      <c r="K3034" t="s">
        <v>28</v>
      </c>
      <c r="L3034" t="s">
        <v>28</v>
      </c>
      <c r="M3034">
        <v>288</v>
      </c>
      <c r="N3034" t="s">
        <v>122</v>
      </c>
      <c r="O3034" t="s">
        <v>63</v>
      </c>
      <c r="P3034" t="s">
        <v>133</v>
      </c>
      <c r="Q3034">
        <v>4</v>
      </c>
      <c r="R3034" t="s">
        <v>32</v>
      </c>
      <c r="S3034">
        <v>1</v>
      </c>
      <c r="T3034" t="s">
        <v>6196</v>
      </c>
    </row>
    <row r="3035" spans="1:20" x14ac:dyDescent="0.3">
      <c r="A3035" t="s">
        <v>3162</v>
      </c>
      <c r="B3035" t="s">
        <v>7420</v>
      </c>
      <c r="C3035" t="s">
        <v>81</v>
      </c>
      <c r="D3035" t="s">
        <v>72</v>
      </c>
      <c r="E3035" t="s">
        <v>23</v>
      </c>
      <c r="F3035" t="s">
        <v>223</v>
      </c>
      <c r="G3035" t="s">
        <v>83</v>
      </c>
      <c r="H3035" t="s">
        <v>49</v>
      </c>
      <c r="I3035" t="s">
        <v>27</v>
      </c>
      <c r="J3035" t="s">
        <v>7420</v>
      </c>
      <c r="K3035" t="s">
        <v>28</v>
      </c>
      <c r="L3035" t="s">
        <v>28</v>
      </c>
      <c r="M3035">
        <v>92</v>
      </c>
      <c r="N3035" t="s">
        <v>29</v>
      </c>
      <c r="O3035" t="s">
        <v>43</v>
      </c>
      <c r="P3035" t="s">
        <v>107</v>
      </c>
      <c r="Q3035" t="s">
        <v>95</v>
      </c>
      <c r="R3035" t="s">
        <v>28</v>
      </c>
      <c r="S3035">
        <v>0</v>
      </c>
      <c r="T3035" t="s">
        <v>6834</v>
      </c>
    </row>
    <row r="3036" spans="1:20" x14ac:dyDescent="0.3">
      <c r="A3036" t="s">
        <v>3163</v>
      </c>
      <c r="B3036" t="s">
        <v>6236</v>
      </c>
      <c r="C3036" t="s">
        <v>86</v>
      </c>
      <c r="D3036" t="s">
        <v>87</v>
      </c>
      <c r="E3036" t="s">
        <v>67</v>
      </c>
      <c r="F3036" t="s">
        <v>116</v>
      </c>
      <c r="G3036" t="s">
        <v>89</v>
      </c>
      <c r="H3036" t="s">
        <v>26</v>
      </c>
      <c r="I3036" t="s">
        <v>27</v>
      </c>
      <c r="J3036" t="s">
        <v>6236</v>
      </c>
      <c r="K3036" t="s">
        <v>28</v>
      </c>
      <c r="L3036" t="s">
        <v>28</v>
      </c>
      <c r="M3036">
        <v>1040</v>
      </c>
      <c r="N3036" t="s">
        <v>52</v>
      </c>
      <c r="O3036" t="s">
        <v>43</v>
      </c>
      <c r="P3036" t="s">
        <v>64</v>
      </c>
      <c r="Q3036">
        <v>3</v>
      </c>
      <c r="R3036" t="s">
        <v>37</v>
      </c>
      <c r="S3036">
        <v>3</v>
      </c>
      <c r="T3036" t="s">
        <v>6298</v>
      </c>
    </row>
    <row r="3037" spans="1:20" x14ac:dyDescent="0.3">
      <c r="A3037" t="s">
        <v>3164</v>
      </c>
      <c r="B3037" t="s">
        <v>6784</v>
      </c>
      <c r="C3037" t="s">
        <v>91</v>
      </c>
      <c r="D3037" t="s">
        <v>87</v>
      </c>
      <c r="E3037" t="s">
        <v>92</v>
      </c>
      <c r="F3037" t="s">
        <v>138</v>
      </c>
      <c r="G3037" t="s">
        <v>36</v>
      </c>
      <c r="H3037" t="s">
        <v>43</v>
      </c>
      <c r="I3037" t="s">
        <v>27</v>
      </c>
      <c r="J3037" t="s">
        <v>6784</v>
      </c>
      <c r="K3037" t="s">
        <v>28</v>
      </c>
      <c r="L3037" t="s">
        <v>28</v>
      </c>
      <c r="M3037">
        <v>485</v>
      </c>
      <c r="N3037" t="s">
        <v>52</v>
      </c>
      <c r="O3037" t="s">
        <v>30</v>
      </c>
      <c r="P3037" t="s">
        <v>64</v>
      </c>
      <c r="Q3037">
        <v>3</v>
      </c>
      <c r="R3037" t="s">
        <v>37</v>
      </c>
      <c r="S3037">
        <v>1</v>
      </c>
      <c r="T3037" t="s">
        <v>6484</v>
      </c>
    </row>
    <row r="3038" spans="1:20" x14ac:dyDescent="0.3">
      <c r="A3038" t="s">
        <v>3165</v>
      </c>
      <c r="B3038" t="s">
        <v>7023</v>
      </c>
      <c r="C3038" t="s">
        <v>21</v>
      </c>
      <c r="D3038" t="s">
        <v>22</v>
      </c>
      <c r="E3038" t="s">
        <v>23</v>
      </c>
      <c r="F3038" t="s">
        <v>121</v>
      </c>
      <c r="G3038" t="s">
        <v>25</v>
      </c>
      <c r="H3038" t="s">
        <v>49</v>
      </c>
      <c r="I3038" t="s">
        <v>27</v>
      </c>
      <c r="J3038" t="s">
        <v>7023</v>
      </c>
      <c r="K3038" t="s">
        <v>28</v>
      </c>
      <c r="L3038" t="s">
        <v>28</v>
      </c>
      <c r="M3038">
        <v>420</v>
      </c>
      <c r="N3038" t="s">
        <v>29</v>
      </c>
      <c r="O3038" t="s">
        <v>105</v>
      </c>
      <c r="P3038" t="s">
        <v>31</v>
      </c>
      <c r="Q3038">
        <v>4</v>
      </c>
      <c r="R3038" t="s">
        <v>32</v>
      </c>
      <c r="S3038">
        <v>1</v>
      </c>
      <c r="T3038" t="s">
        <v>6385</v>
      </c>
    </row>
    <row r="3039" spans="1:20" x14ac:dyDescent="0.3">
      <c r="A3039" t="s">
        <v>3166</v>
      </c>
      <c r="B3039" t="s">
        <v>7199</v>
      </c>
      <c r="C3039" t="s">
        <v>34</v>
      </c>
      <c r="D3039" t="s">
        <v>22</v>
      </c>
      <c r="E3039" t="s">
        <v>23</v>
      </c>
      <c r="F3039" t="s">
        <v>288</v>
      </c>
      <c r="G3039" t="s">
        <v>25</v>
      </c>
      <c r="H3039" t="s">
        <v>43</v>
      </c>
      <c r="I3039" t="s">
        <v>27</v>
      </c>
      <c r="J3039" t="s">
        <v>7199</v>
      </c>
      <c r="K3039" t="s">
        <v>28</v>
      </c>
      <c r="L3039" t="s">
        <v>28</v>
      </c>
      <c r="M3039">
        <v>528</v>
      </c>
      <c r="N3039" t="s">
        <v>52</v>
      </c>
      <c r="O3039" t="s">
        <v>63</v>
      </c>
      <c r="P3039" t="s">
        <v>133</v>
      </c>
      <c r="Q3039">
        <v>2</v>
      </c>
      <c r="R3039" t="s">
        <v>53</v>
      </c>
      <c r="S3039">
        <v>1</v>
      </c>
      <c r="T3039" t="s">
        <v>6393</v>
      </c>
    </row>
    <row r="3040" spans="1:20" x14ac:dyDescent="0.3">
      <c r="A3040" t="s">
        <v>3167</v>
      </c>
      <c r="B3040" t="s">
        <v>7226</v>
      </c>
      <c r="C3040" t="s">
        <v>39</v>
      </c>
      <c r="D3040" t="s">
        <v>22</v>
      </c>
      <c r="E3040" t="s">
        <v>40</v>
      </c>
      <c r="F3040" t="s">
        <v>174</v>
      </c>
      <c r="G3040" t="s">
        <v>42</v>
      </c>
      <c r="H3040" t="s">
        <v>26</v>
      </c>
      <c r="I3040" t="s">
        <v>50</v>
      </c>
      <c r="J3040" t="s">
        <v>7226</v>
      </c>
      <c r="K3040" t="s">
        <v>6600</v>
      </c>
      <c r="L3040" t="s">
        <v>159</v>
      </c>
      <c r="M3040">
        <v>709</v>
      </c>
      <c r="N3040" t="s">
        <v>29</v>
      </c>
      <c r="O3040" t="s">
        <v>30</v>
      </c>
      <c r="P3040" t="s">
        <v>107</v>
      </c>
      <c r="Q3040">
        <v>4</v>
      </c>
      <c r="R3040" t="s">
        <v>32</v>
      </c>
      <c r="S3040">
        <v>2</v>
      </c>
      <c r="T3040" t="s">
        <v>6264</v>
      </c>
    </row>
    <row r="3041" spans="1:20" x14ac:dyDescent="0.3">
      <c r="A3041" t="s">
        <v>3168</v>
      </c>
      <c r="B3041" t="s">
        <v>7391</v>
      </c>
      <c r="C3041" t="s">
        <v>46</v>
      </c>
      <c r="D3041" t="s">
        <v>22</v>
      </c>
      <c r="E3041" t="s">
        <v>40</v>
      </c>
      <c r="F3041" t="s">
        <v>174</v>
      </c>
      <c r="G3041" t="s">
        <v>42</v>
      </c>
      <c r="H3041" t="s">
        <v>26</v>
      </c>
      <c r="I3041" t="s">
        <v>27</v>
      </c>
      <c r="J3041" t="s">
        <v>7391</v>
      </c>
      <c r="K3041" t="s">
        <v>28</v>
      </c>
      <c r="L3041" t="s">
        <v>28</v>
      </c>
      <c r="M3041">
        <v>324</v>
      </c>
      <c r="N3041" t="s">
        <v>52</v>
      </c>
      <c r="O3041" t="s">
        <v>63</v>
      </c>
      <c r="P3041" t="s">
        <v>64</v>
      </c>
      <c r="Q3041">
        <v>2</v>
      </c>
      <c r="R3041" t="s">
        <v>53</v>
      </c>
      <c r="S3041">
        <v>1</v>
      </c>
      <c r="T3041" t="s">
        <v>6418</v>
      </c>
    </row>
    <row r="3042" spans="1:20" x14ac:dyDescent="0.3">
      <c r="A3042" t="s">
        <v>3169</v>
      </c>
      <c r="B3042" t="s">
        <v>6589</v>
      </c>
      <c r="C3042" t="s">
        <v>55</v>
      </c>
      <c r="D3042" t="s">
        <v>56</v>
      </c>
      <c r="E3042" t="s">
        <v>23</v>
      </c>
      <c r="F3042" t="s">
        <v>57</v>
      </c>
      <c r="G3042" t="s">
        <v>58</v>
      </c>
      <c r="H3042" t="s">
        <v>43</v>
      </c>
      <c r="I3042" t="s">
        <v>27</v>
      </c>
      <c r="J3042" t="s">
        <v>6589</v>
      </c>
      <c r="K3042" t="s">
        <v>28</v>
      </c>
      <c r="L3042" t="s">
        <v>28</v>
      </c>
      <c r="M3042">
        <v>743</v>
      </c>
      <c r="N3042" t="s">
        <v>29</v>
      </c>
      <c r="O3042" t="s">
        <v>63</v>
      </c>
      <c r="P3042" t="s">
        <v>31</v>
      </c>
      <c r="Q3042">
        <v>1</v>
      </c>
      <c r="R3042" t="s">
        <v>53</v>
      </c>
      <c r="S3042">
        <v>2</v>
      </c>
      <c r="T3042" t="s">
        <v>6196</v>
      </c>
    </row>
    <row r="3043" spans="1:20" x14ac:dyDescent="0.3">
      <c r="A3043" t="s">
        <v>3170</v>
      </c>
      <c r="B3043" t="s">
        <v>7140</v>
      </c>
      <c r="C3043" t="s">
        <v>60</v>
      </c>
      <c r="D3043" t="s">
        <v>56</v>
      </c>
      <c r="E3043" t="s">
        <v>40</v>
      </c>
      <c r="F3043" t="s">
        <v>217</v>
      </c>
      <c r="G3043" t="s">
        <v>58</v>
      </c>
      <c r="H3043" t="s">
        <v>110</v>
      </c>
      <c r="I3043" t="s">
        <v>27</v>
      </c>
      <c r="J3043" t="s">
        <v>7140</v>
      </c>
      <c r="K3043" t="s">
        <v>28</v>
      </c>
      <c r="L3043" t="s">
        <v>28</v>
      </c>
      <c r="M3043">
        <v>588</v>
      </c>
      <c r="N3043" t="s">
        <v>52</v>
      </c>
      <c r="O3043" t="s">
        <v>63</v>
      </c>
      <c r="P3043" t="s">
        <v>31</v>
      </c>
      <c r="Q3043">
        <v>3</v>
      </c>
      <c r="R3043" t="s">
        <v>37</v>
      </c>
      <c r="S3043">
        <v>2</v>
      </c>
      <c r="T3043" t="s">
        <v>6968</v>
      </c>
    </row>
    <row r="3044" spans="1:20" x14ac:dyDescent="0.3">
      <c r="A3044" t="s">
        <v>3171</v>
      </c>
      <c r="B3044" t="s">
        <v>7231</v>
      </c>
      <c r="C3044" t="s">
        <v>66</v>
      </c>
      <c r="D3044" t="s">
        <v>56</v>
      </c>
      <c r="E3044" t="s">
        <v>67</v>
      </c>
      <c r="F3044" t="s">
        <v>99</v>
      </c>
      <c r="G3044" t="s">
        <v>36</v>
      </c>
      <c r="H3044" t="s">
        <v>49</v>
      </c>
      <c r="I3044" t="s">
        <v>27</v>
      </c>
      <c r="J3044" t="s">
        <v>7231</v>
      </c>
      <c r="K3044" t="s">
        <v>28</v>
      </c>
      <c r="L3044" t="s">
        <v>28</v>
      </c>
      <c r="M3044">
        <v>519</v>
      </c>
      <c r="N3044" t="s">
        <v>52</v>
      </c>
      <c r="O3044" t="s">
        <v>105</v>
      </c>
      <c r="P3044" t="s">
        <v>31</v>
      </c>
      <c r="Q3044">
        <v>5</v>
      </c>
      <c r="R3044" t="s">
        <v>119</v>
      </c>
      <c r="S3044">
        <v>1</v>
      </c>
      <c r="T3044" t="s">
        <v>6307</v>
      </c>
    </row>
    <row r="3045" spans="1:20" x14ac:dyDescent="0.3">
      <c r="A3045" t="s">
        <v>3172</v>
      </c>
      <c r="B3045" t="s">
        <v>6580</v>
      </c>
      <c r="C3045" t="s">
        <v>71</v>
      </c>
      <c r="D3045" t="s">
        <v>72</v>
      </c>
      <c r="E3045" t="s">
        <v>23</v>
      </c>
      <c r="F3045" t="s">
        <v>99</v>
      </c>
      <c r="G3045" t="s">
        <v>36</v>
      </c>
      <c r="H3045" t="s">
        <v>49</v>
      </c>
      <c r="I3045" t="s">
        <v>27</v>
      </c>
      <c r="J3045" t="s">
        <v>6580</v>
      </c>
      <c r="K3045" t="s">
        <v>28</v>
      </c>
      <c r="L3045" t="s">
        <v>28</v>
      </c>
      <c r="M3045">
        <v>1037</v>
      </c>
      <c r="N3045" t="s">
        <v>122</v>
      </c>
      <c r="O3045" t="s">
        <v>63</v>
      </c>
      <c r="P3045" t="s">
        <v>44</v>
      </c>
      <c r="Q3045">
        <v>2</v>
      </c>
      <c r="R3045" t="s">
        <v>53</v>
      </c>
      <c r="S3045">
        <v>3</v>
      </c>
      <c r="T3045" t="s">
        <v>6150</v>
      </c>
    </row>
    <row r="3046" spans="1:20" x14ac:dyDescent="0.3">
      <c r="A3046" t="s">
        <v>3173</v>
      </c>
      <c r="B3046" t="s">
        <v>6759</v>
      </c>
      <c r="C3046" t="s">
        <v>77</v>
      </c>
      <c r="D3046" t="s">
        <v>72</v>
      </c>
      <c r="E3046" t="s">
        <v>40</v>
      </c>
      <c r="F3046" t="s">
        <v>131</v>
      </c>
      <c r="G3046" t="s">
        <v>79</v>
      </c>
      <c r="H3046" t="s">
        <v>26</v>
      </c>
      <c r="I3046" t="s">
        <v>27</v>
      </c>
      <c r="J3046" t="s">
        <v>6759</v>
      </c>
      <c r="K3046" t="s">
        <v>28</v>
      </c>
      <c r="L3046" t="s">
        <v>28</v>
      </c>
      <c r="M3046">
        <v>342</v>
      </c>
      <c r="N3046" t="s">
        <v>52</v>
      </c>
      <c r="O3046" t="s">
        <v>30</v>
      </c>
      <c r="P3046" t="s">
        <v>64</v>
      </c>
      <c r="Q3046">
        <v>4</v>
      </c>
      <c r="R3046" t="s">
        <v>32</v>
      </c>
      <c r="S3046">
        <v>1</v>
      </c>
      <c r="T3046" t="s">
        <v>6191</v>
      </c>
    </row>
    <row r="3047" spans="1:20" x14ac:dyDescent="0.3">
      <c r="A3047" t="s">
        <v>3174</v>
      </c>
      <c r="B3047" t="s">
        <v>7229</v>
      </c>
      <c r="C3047" t="s">
        <v>81</v>
      </c>
      <c r="D3047" t="s">
        <v>72</v>
      </c>
      <c r="E3047" t="s">
        <v>23</v>
      </c>
      <c r="F3047" t="s">
        <v>223</v>
      </c>
      <c r="G3047" t="s">
        <v>83</v>
      </c>
      <c r="H3047" t="s">
        <v>49</v>
      </c>
      <c r="I3047" t="s">
        <v>27</v>
      </c>
      <c r="J3047" t="s">
        <v>7229</v>
      </c>
      <c r="K3047" t="s">
        <v>28</v>
      </c>
      <c r="L3047" t="s">
        <v>28</v>
      </c>
      <c r="M3047">
        <v>922</v>
      </c>
      <c r="N3047" t="s">
        <v>52</v>
      </c>
      <c r="O3047" t="s">
        <v>43</v>
      </c>
      <c r="P3047" t="s">
        <v>64</v>
      </c>
      <c r="Q3047">
        <v>4</v>
      </c>
      <c r="R3047" t="s">
        <v>32</v>
      </c>
      <c r="S3047">
        <v>3</v>
      </c>
      <c r="T3047" t="s">
        <v>6376</v>
      </c>
    </row>
    <row r="3048" spans="1:20" x14ac:dyDescent="0.3">
      <c r="A3048" t="s">
        <v>3175</v>
      </c>
      <c r="B3048" t="s">
        <v>6243</v>
      </c>
      <c r="C3048" t="s">
        <v>86</v>
      </c>
      <c r="D3048" t="s">
        <v>87</v>
      </c>
      <c r="E3048" t="s">
        <v>67</v>
      </c>
      <c r="F3048" t="s">
        <v>116</v>
      </c>
      <c r="G3048" t="s">
        <v>89</v>
      </c>
      <c r="H3048" t="s">
        <v>26</v>
      </c>
      <c r="I3048" t="s">
        <v>27</v>
      </c>
      <c r="J3048" t="s">
        <v>6243</v>
      </c>
      <c r="K3048" t="s">
        <v>28</v>
      </c>
      <c r="L3048" t="s">
        <v>28</v>
      </c>
      <c r="M3048">
        <v>241</v>
      </c>
      <c r="N3048" t="s">
        <v>52</v>
      </c>
      <c r="O3048" t="s">
        <v>63</v>
      </c>
      <c r="P3048" t="s">
        <v>133</v>
      </c>
      <c r="Q3048">
        <v>2</v>
      </c>
      <c r="R3048" t="s">
        <v>53</v>
      </c>
      <c r="S3048">
        <v>1</v>
      </c>
      <c r="T3048" t="s">
        <v>6434</v>
      </c>
    </row>
    <row r="3049" spans="1:20" x14ac:dyDescent="0.3">
      <c r="A3049" t="s">
        <v>3176</v>
      </c>
      <c r="B3049" t="s">
        <v>6944</v>
      </c>
      <c r="C3049" t="s">
        <v>91</v>
      </c>
      <c r="D3049" t="s">
        <v>87</v>
      </c>
      <c r="E3049" t="s">
        <v>92</v>
      </c>
      <c r="F3049" t="s">
        <v>35</v>
      </c>
      <c r="G3049" t="s">
        <v>36</v>
      </c>
      <c r="H3049" t="s">
        <v>26</v>
      </c>
      <c r="I3049" t="s">
        <v>50</v>
      </c>
      <c r="J3049" t="s">
        <v>6944</v>
      </c>
      <c r="K3049" t="s">
        <v>6875</v>
      </c>
      <c r="L3049" t="s">
        <v>51</v>
      </c>
      <c r="M3049">
        <v>109</v>
      </c>
      <c r="N3049" t="s">
        <v>52</v>
      </c>
      <c r="O3049" t="s">
        <v>43</v>
      </c>
      <c r="P3049" t="s">
        <v>31</v>
      </c>
      <c r="Q3049" t="s">
        <v>95</v>
      </c>
      <c r="R3049" t="s">
        <v>28</v>
      </c>
      <c r="S3049">
        <v>0</v>
      </c>
      <c r="T3049" t="s">
        <v>6381</v>
      </c>
    </row>
    <row r="3050" spans="1:20" x14ac:dyDescent="0.3">
      <c r="A3050" t="s">
        <v>3177</v>
      </c>
      <c r="B3050" t="s">
        <v>6179</v>
      </c>
      <c r="C3050" t="s">
        <v>21</v>
      </c>
      <c r="D3050" t="s">
        <v>22</v>
      </c>
      <c r="E3050" t="s">
        <v>23</v>
      </c>
      <c r="F3050" t="s">
        <v>24</v>
      </c>
      <c r="G3050" t="s">
        <v>25</v>
      </c>
      <c r="H3050" t="s">
        <v>26</v>
      </c>
      <c r="I3050" t="s">
        <v>27</v>
      </c>
      <c r="J3050" t="s">
        <v>6179</v>
      </c>
      <c r="K3050" t="s">
        <v>28</v>
      </c>
      <c r="L3050" t="s">
        <v>28</v>
      </c>
      <c r="M3050">
        <v>772</v>
      </c>
      <c r="N3050" t="s">
        <v>52</v>
      </c>
      <c r="O3050" t="s">
        <v>63</v>
      </c>
      <c r="P3050" t="s">
        <v>107</v>
      </c>
      <c r="Q3050">
        <v>4</v>
      </c>
      <c r="R3050" t="s">
        <v>32</v>
      </c>
      <c r="S3050">
        <v>2</v>
      </c>
      <c r="T3050" t="s">
        <v>6304</v>
      </c>
    </row>
    <row r="3051" spans="1:20" x14ac:dyDescent="0.3">
      <c r="A3051" t="s">
        <v>3178</v>
      </c>
      <c r="B3051" t="s">
        <v>6441</v>
      </c>
      <c r="C3051" t="s">
        <v>34</v>
      </c>
      <c r="D3051" t="s">
        <v>22</v>
      </c>
      <c r="E3051" t="s">
        <v>23</v>
      </c>
      <c r="F3051" t="s">
        <v>35</v>
      </c>
      <c r="G3051" t="s">
        <v>36</v>
      </c>
      <c r="H3051" t="s">
        <v>26</v>
      </c>
      <c r="I3051" t="s">
        <v>27</v>
      </c>
      <c r="J3051" t="s">
        <v>6441</v>
      </c>
      <c r="K3051" t="s">
        <v>28</v>
      </c>
      <c r="L3051" t="s">
        <v>28</v>
      </c>
      <c r="M3051">
        <v>555</v>
      </c>
      <c r="N3051" t="s">
        <v>52</v>
      </c>
      <c r="O3051" t="s">
        <v>63</v>
      </c>
      <c r="P3051" t="s">
        <v>64</v>
      </c>
      <c r="Q3051">
        <v>1</v>
      </c>
      <c r="R3051" t="s">
        <v>53</v>
      </c>
      <c r="S3051">
        <v>2</v>
      </c>
      <c r="T3051" t="s">
        <v>6560</v>
      </c>
    </row>
    <row r="3052" spans="1:20" x14ac:dyDescent="0.3">
      <c r="A3052" t="s">
        <v>3179</v>
      </c>
      <c r="B3052" t="s">
        <v>6621</v>
      </c>
      <c r="C3052" t="s">
        <v>39</v>
      </c>
      <c r="D3052" t="s">
        <v>22</v>
      </c>
      <c r="E3052" t="s">
        <v>40</v>
      </c>
      <c r="F3052" t="s">
        <v>41</v>
      </c>
      <c r="G3052" t="s">
        <v>42</v>
      </c>
      <c r="H3052" t="s">
        <v>43</v>
      </c>
      <c r="I3052" t="s">
        <v>27</v>
      </c>
      <c r="J3052" t="s">
        <v>6621</v>
      </c>
      <c r="K3052" t="s">
        <v>28</v>
      </c>
      <c r="L3052" t="s">
        <v>28</v>
      </c>
      <c r="M3052">
        <v>306</v>
      </c>
      <c r="N3052" t="s">
        <v>29</v>
      </c>
      <c r="O3052" t="s">
        <v>30</v>
      </c>
      <c r="P3052" t="s">
        <v>31</v>
      </c>
      <c r="Q3052">
        <v>4</v>
      </c>
      <c r="R3052" t="s">
        <v>32</v>
      </c>
      <c r="S3052">
        <v>1</v>
      </c>
      <c r="T3052" t="s">
        <v>6212</v>
      </c>
    </row>
    <row r="3053" spans="1:20" x14ac:dyDescent="0.3">
      <c r="A3053" t="s">
        <v>3180</v>
      </c>
      <c r="B3053" t="s">
        <v>6766</v>
      </c>
      <c r="C3053" t="s">
        <v>46</v>
      </c>
      <c r="D3053" t="s">
        <v>22</v>
      </c>
      <c r="E3053" t="s">
        <v>40</v>
      </c>
      <c r="F3053" t="s">
        <v>101</v>
      </c>
      <c r="G3053" t="s">
        <v>48</v>
      </c>
      <c r="H3053" t="s">
        <v>26</v>
      </c>
      <c r="I3053" t="s">
        <v>27</v>
      </c>
      <c r="J3053" t="s">
        <v>6766</v>
      </c>
      <c r="K3053" t="s">
        <v>28</v>
      </c>
      <c r="L3053" t="s">
        <v>28</v>
      </c>
      <c r="M3053">
        <v>881</v>
      </c>
      <c r="N3053" t="s">
        <v>122</v>
      </c>
      <c r="O3053" t="s">
        <v>63</v>
      </c>
      <c r="P3053" t="s">
        <v>107</v>
      </c>
      <c r="Q3053">
        <v>3</v>
      </c>
      <c r="R3053" t="s">
        <v>37</v>
      </c>
      <c r="S3053">
        <v>2</v>
      </c>
      <c r="T3053" t="s">
        <v>6254</v>
      </c>
    </row>
    <row r="3054" spans="1:20" x14ac:dyDescent="0.3">
      <c r="A3054" t="s">
        <v>3181</v>
      </c>
      <c r="B3054" t="s">
        <v>6427</v>
      </c>
      <c r="C3054" t="s">
        <v>55</v>
      </c>
      <c r="D3054" t="s">
        <v>56</v>
      </c>
      <c r="E3054" t="s">
        <v>23</v>
      </c>
      <c r="F3054" t="s">
        <v>190</v>
      </c>
      <c r="G3054" t="s">
        <v>58</v>
      </c>
      <c r="H3054" t="s">
        <v>49</v>
      </c>
      <c r="I3054" t="s">
        <v>27</v>
      </c>
      <c r="J3054" t="s">
        <v>6427</v>
      </c>
      <c r="K3054" t="s">
        <v>28</v>
      </c>
      <c r="L3054" t="s">
        <v>28</v>
      </c>
      <c r="M3054">
        <v>999</v>
      </c>
      <c r="N3054" t="s">
        <v>52</v>
      </c>
      <c r="O3054" t="s">
        <v>63</v>
      </c>
      <c r="P3054" t="s">
        <v>31</v>
      </c>
      <c r="Q3054">
        <v>4</v>
      </c>
      <c r="R3054" t="s">
        <v>32</v>
      </c>
      <c r="S3054">
        <v>3</v>
      </c>
      <c r="T3054" t="s">
        <v>6371</v>
      </c>
    </row>
    <row r="3055" spans="1:20" x14ac:dyDescent="0.3">
      <c r="A3055" t="s">
        <v>3182</v>
      </c>
      <c r="B3055" t="s">
        <v>6995</v>
      </c>
      <c r="C3055" t="s">
        <v>60</v>
      </c>
      <c r="D3055" t="s">
        <v>56</v>
      </c>
      <c r="E3055" t="s">
        <v>40</v>
      </c>
      <c r="F3055" t="s">
        <v>61</v>
      </c>
      <c r="G3055" t="s">
        <v>62</v>
      </c>
      <c r="H3055" t="s">
        <v>26</v>
      </c>
      <c r="I3055" t="s">
        <v>27</v>
      </c>
      <c r="J3055" t="s">
        <v>6995</v>
      </c>
      <c r="K3055" t="s">
        <v>28</v>
      </c>
      <c r="L3055" t="s">
        <v>28</v>
      </c>
      <c r="M3055">
        <v>604</v>
      </c>
      <c r="N3055" t="s">
        <v>29</v>
      </c>
      <c r="O3055" t="s">
        <v>63</v>
      </c>
      <c r="P3055" t="s">
        <v>31</v>
      </c>
      <c r="Q3055">
        <v>3</v>
      </c>
      <c r="R3055" t="s">
        <v>37</v>
      </c>
      <c r="S3055">
        <v>2</v>
      </c>
      <c r="T3055" t="s">
        <v>6235</v>
      </c>
    </row>
    <row r="3056" spans="1:20" x14ac:dyDescent="0.3">
      <c r="A3056" t="s">
        <v>3183</v>
      </c>
      <c r="B3056" t="s">
        <v>7093</v>
      </c>
      <c r="C3056" t="s">
        <v>66</v>
      </c>
      <c r="D3056" t="s">
        <v>56</v>
      </c>
      <c r="E3056" t="s">
        <v>67</v>
      </c>
      <c r="F3056" t="s">
        <v>358</v>
      </c>
      <c r="G3056" t="s">
        <v>69</v>
      </c>
      <c r="H3056" t="s">
        <v>49</v>
      </c>
      <c r="I3056" t="s">
        <v>27</v>
      </c>
      <c r="J3056" t="s">
        <v>7093</v>
      </c>
      <c r="K3056" t="s">
        <v>28</v>
      </c>
      <c r="L3056" t="s">
        <v>28</v>
      </c>
      <c r="M3056">
        <v>369</v>
      </c>
      <c r="N3056" t="s">
        <v>52</v>
      </c>
      <c r="O3056" t="s">
        <v>63</v>
      </c>
      <c r="P3056" t="s">
        <v>107</v>
      </c>
      <c r="Q3056">
        <v>3</v>
      </c>
      <c r="R3056" t="s">
        <v>37</v>
      </c>
      <c r="S3056">
        <v>1</v>
      </c>
      <c r="T3056" t="s">
        <v>6219</v>
      </c>
    </row>
    <row r="3057" spans="1:20" x14ac:dyDescent="0.3">
      <c r="A3057" t="s">
        <v>3184</v>
      </c>
      <c r="B3057" t="s">
        <v>6917</v>
      </c>
      <c r="C3057" t="s">
        <v>71</v>
      </c>
      <c r="D3057" t="s">
        <v>72</v>
      </c>
      <c r="E3057" t="s">
        <v>23</v>
      </c>
      <c r="F3057" t="s">
        <v>150</v>
      </c>
      <c r="G3057" t="s">
        <v>74</v>
      </c>
      <c r="H3057" t="s">
        <v>26</v>
      </c>
      <c r="I3057" t="s">
        <v>27</v>
      </c>
      <c r="J3057" t="s">
        <v>6917</v>
      </c>
      <c r="K3057" t="s">
        <v>28</v>
      </c>
      <c r="L3057" t="s">
        <v>28</v>
      </c>
      <c r="M3057">
        <v>895</v>
      </c>
      <c r="N3057" t="s">
        <v>122</v>
      </c>
      <c r="O3057" t="s">
        <v>43</v>
      </c>
      <c r="P3057" t="s">
        <v>31</v>
      </c>
      <c r="Q3057">
        <v>3</v>
      </c>
      <c r="R3057" t="s">
        <v>37</v>
      </c>
      <c r="S3057">
        <v>2</v>
      </c>
      <c r="T3057" t="s">
        <v>6412</v>
      </c>
    </row>
    <row r="3058" spans="1:20" x14ac:dyDescent="0.3">
      <c r="A3058" t="s">
        <v>3185</v>
      </c>
      <c r="B3058" t="s">
        <v>7130</v>
      </c>
      <c r="C3058" t="s">
        <v>77</v>
      </c>
      <c r="D3058" t="s">
        <v>72</v>
      </c>
      <c r="E3058" t="s">
        <v>40</v>
      </c>
      <c r="F3058" t="s">
        <v>131</v>
      </c>
      <c r="G3058" t="s">
        <v>79</v>
      </c>
      <c r="H3058" t="s">
        <v>26</v>
      </c>
      <c r="I3058" t="s">
        <v>27</v>
      </c>
      <c r="J3058" t="s">
        <v>7130</v>
      </c>
      <c r="K3058" t="s">
        <v>28</v>
      </c>
      <c r="L3058" t="s">
        <v>28</v>
      </c>
      <c r="M3058">
        <v>890</v>
      </c>
      <c r="N3058" t="s">
        <v>140</v>
      </c>
      <c r="O3058" t="s">
        <v>43</v>
      </c>
      <c r="P3058" t="s">
        <v>44</v>
      </c>
      <c r="Q3058">
        <v>4</v>
      </c>
      <c r="R3058" t="s">
        <v>32</v>
      </c>
      <c r="S3058">
        <v>2</v>
      </c>
      <c r="T3058" t="s">
        <v>6285</v>
      </c>
    </row>
    <row r="3059" spans="1:20" x14ac:dyDescent="0.3">
      <c r="A3059" t="s">
        <v>3186</v>
      </c>
      <c r="B3059" t="s">
        <v>7063</v>
      </c>
      <c r="C3059" t="s">
        <v>81</v>
      </c>
      <c r="D3059" t="s">
        <v>72</v>
      </c>
      <c r="E3059" t="s">
        <v>23</v>
      </c>
      <c r="F3059" t="s">
        <v>82</v>
      </c>
      <c r="G3059" t="s">
        <v>83</v>
      </c>
      <c r="H3059" t="s">
        <v>26</v>
      </c>
      <c r="I3059" t="s">
        <v>27</v>
      </c>
      <c r="J3059" t="s">
        <v>7063</v>
      </c>
      <c r="K3059" t="s">
        <v>28</v>
      </c>
      <c r="L3059" t="s">
        <v>28</v>
      </c>
      <c r="M3059">
        <v>107</v>
      </c>
      <c r="N3059" t="s">
        <v>29</v>
      </c>
      <c r="O3059" t="s">
        <v>105</v>
      </c>
      <c r="P3059" t="s">
        <v>31</v>
      </c>
      <c r="Q3059" t="s">
        <v>95</v>
      </c>
      <c r="R3059" t="s">
        <v>28</v>
      </c>
      <c r="S3059">
        <v>0</v>
      </c>
      <c r="T3059" t="s">
        <v>6298</v>
      </c>
    </row>
    <row r="3060" spans="1:20" x14ac:dyDescent="0.3">
      <c r="A3060" t="s">
        <v>3187</v>
      </c>
      <c r="B3060" t="s">
        <v>6213</v>
      </c>
      <c r="C3060" t="s">
        <v>86</v>
      </c>
      <c r="D3060" t="s">
        <v>87</v>
      </c>
      <c r="E3060" t="s">
        <v>67</v>
      </c>
      <c r="F3060" t="s">
        <v>88</v>
      </c>
      <c r="G3060" t="s">
        <v>89</v>
      </c>
      <c r="H3060" t="s">
        <v>49</v>
      </c>
      <c r="I3060" t="s">
        <v>27</v>
      </c>
      <c r="J3060" t="s">
        <v>6213</v>
      </c>
      <c r="K3060" t="s">
        <v>28</v>
      </c>
      <c r="L3060" t="s">
        <v>28</v>
      </c>
      <c r="M3060">
        <v>760</v>
      </c>
      <c r="N3060" t="s">
        <v>29</v>
      </c>
      <c r="O3060" t="s">
        <v>63</v>
      </c>
      <c r="P3060" t="s">
        <v>64</v>
      </c>
      <c r="Q3060">
        <v>3</v>
      </c>
      <c r="R3060" t="s">
        <v>37</v>
      </c>
      <c r="S3060">
        <v>2</v>
      </c>
      <c r="T3060" t="s">
        <v>6307</v>
      </c>
    </row>
    <row r="3061" spans="1:20" x14ac:dyDescent="0.3">
      <c r="A3061" t="s">
        <v>3188</v>
      </c>
      <c r="B3061" t="s">
        <v>7007</v>
      </c>
      <c r="C3061" t="s">
        <v>91</v>
      </c>
      <c r="D3061" t="s">
        <v>87</v>
      </c>
      <c r="E3061" t="s">
        <v>92</v>
      </c>
      <c r="F3061" t="s">
        <v>150</v>
      </c>
      <c r="G3061" t="s">
        <v>74</v>
      </c>
      <c r="H3061" t="s">
        <v>26</v>
      </c>
      <c r="I3061" t="s">
        <v>27</v>
      </c>
      <c r="J3061" t="s">
        <v>7007</v>
      </c>
      <c r="K3061" t="s">
        <v>28</v>
      </c>
      <c r="L3061" t="s">
        <v>28</v>
      </c>
      <c r="M3061">
        <v>179</v>
      </c>
      <c r="N3061" t="s">
        <v>75</v>
      </c>
      <c r="O3061" t="s">
        <v>63</v>
      </c>
      <c r="P3061" t="s">
        <v>133</v>
      </c>
      <c r="Q3061" t="s">
        <v>95</v>
      </c>
      <c r="R3061" t="s">
        <v>28</v>
      </c>
      <c r="S3061">
        <v>0</v>
      </c>
      <c r="T3061" t="s">
        <v>6159</v>
      </c>
    </row>
    <row r="3062" spans="1:20" x14ac:dyDescent="0.3">
      <c r="A3062" t="s">
        <v>3189</v>
      </c>
      <c r="B3062" t="s">
        <v>6494</v>
      </c>
      <c r="C3062" t="s">
        <v>21</v>
      </c>
      <c r="D3062" t="s">
        <v>22</v>
      </c>
      <c r="E3062" t="s">
        <v>23</v>
      </c>
      <c r="F3062" t="s">
        <v>288</v>
      </c>
      <c r="G3062" t="s">
        <v>25</v>
      </c>
      <c r="H3062" t="s">
        <v>43</v>
      </c>
      <c r="I3062" t="s">
        <v>50</v>
      </c>
      <c r="J3062" t="s">
        <v>6494</v>
      </c>
      <c r="K3062" t="s">
        <v>6600</v>
      </c>
      <c r="L3062" t="s">
        <v>84</v>
      </c>
      <c r="M3062">
        <v>292</v>
      </c>
      <c r="N3062" t="s">
        <v>29</v>
      </c>
      <c r="O3062" t="s">
        <v>30</v>
      </c>
      <c r="P3062" t="s">
        <v>107</v>
      </c>
      <c r="Q3062">
        <v>4</v>
      </c>
      <c r="R3062" t="s">
        <v>32</v>
      </c>
      <c r="S3062">
        <v>1</v>
      </c>
      <c r="T3062" t="s">
        <v>6185</v>
      </c>
    </row>
    <row r="3063" spans="1:20" x14ac:dyDescent="0.3">
      <c r="A3063" t="s">
        <v>3190</v>
      </c>
      <c r="B3063" t="s">
        <v>7152</v>
      </c>
      <c r="C3063" t="s">
        <v>34</v>
      </c>
      <c r="D3063" t="s">
        <v>22</v>
      </c>
      <c r="E3063" t="s">
        <v>23</v>
      </c>
      <c r="F3063" t="s">
        <v>35</v>
      </c>
      <c r="G3063" t="s">
        <v>36</v>
      </c>
      <c r="H3063" t="s">
        <v>26</v>
      </c>
      <c r="I3063" t="s">
        <v>27</v>
      </c>
      <c r="J3063" t="s">
        <v>7152</v>
      </c>
      <c r="K3063" t="s">
        <v>28</v>
      </c>
      <c r="L3063" t="s">
        <v>28</v>
      </c>
      <c r="M3063">
        <v>1084</v>
      </c>
      <c r="N3063" t="s">
        <v>52</v>
      </c>
      <c r="O3063" t="s">
        <v>63</v>
      </c>
      <c r="P3063" t="s">
        <v>31</v>
      </c>
      <c r="Q3063">
        <v>3</v>
      </c>
      <c r="R3063" t="s">
        <v>37</v>
      </c>
      <c r="S3063">
        <v>3</v>
      </c>
      <c r="T3063" t="s">
        <v>6239</v>
      </c>
    </row>
    <row r="3064" spans="1:20" x14ac:dyDescent="0.3">
      <c r="A3064" t="s">
        <v>3191</v>
      </c>
      <c r="B3064" t="s">
        <v>6697</v>
      </c>
      <c r="C3064" t="s">
        <v>39</v>
      </c>
      <c r="D3064" t="s">
        <v>22</v>
      </c>
      <c r="E3064" t="s">
        <v>40</v>
      </c>
      <c r="F3064" t="s">
        <v>41</v>
      </c>
      <c r="G3064" t="s">
        <v>42</v>
      </c>
      <c r="H3064" t="s">
        <v>43</v>
      </c>
      <c r="I3064" t="s">
        <v>27</v>
      </c>
      <c r="J3064" t="s">
        <v>6697</v>
      </c>
      <c r="K3064" t="s">
        <v>28</v>
      </c>
      <c r="L3064" t="s">
        <v>28</v>
      </c>
      <c r="M3064">
        <v>372</v>
      </c>
      <c r="N3064" t="s">
        <v>52</v>
      </c>
      <c r="O3064" t="s">
        <v>63</v>
      </c>
      <c r="P3064" t="s">
        <v>107</v>
      </c>
      <c r="Q3064">
        <v>3</v>
      </c>
      <c r="R3064" t="s">
        <v>37</v>
      </c>
      <c r="S3064">
        <v>1</v>
      </c>
      <c r="T3064" t="s">
        <v>6369</v>
      </c>
    </row>
    <row r="3065" spans="1:20" x14ac:dyDescent="0.3">
      <c r="A3065" t="s">
        <v>3192</v>
      </c>
      <c r="B3065" t="s">
        <v>6973</v>
      </c>
      <c r="C3065" t="s">
        <v>46</v>
      </c>
      <c r="D3065" t="s">
        <v>22</v>
      </c>
      <c r="E3065" t="s">
        <v>40</v>
      </c>
      <c r="F3065" t="s">
        <v>101</v>
      </c>
      <c r="G3065" t="s">
        <v>48</v>
      </c>
      <c r="H3065" t="s">
        <v>26</v>
      </c>
      <c r="I3065" t="s">
        <v>27</v>
      </c>
      <c r="J3065" t="s">
        <v>6973</v>
      </c>
      <c r="K3065" t="s">
        <v>28</v>
      </c>
      <c r="L3065" t="s">
        <v>28</v>
      </c>
      <c r="M3065">
        <v>423</v>
      </c>
      <c r="N3065" t="s">
        <v>52</v>
      </c>
      <c r="O3065" t="s">
        <v>63</v>
      </c>
      <c r="P3065" t="s">
        <v>31</v>
      </c>
      <c r="Q3065">
        <v>4</v>
      </c>
      <c r="R3065" t="s">
        <v>32</v>
      </c>
      <c r="S3065">
        <v>1</v>
      </c>
      <c r="T3065" t="s">
        <v>6150</v>
      </c>
    </row>
    <row r="3066" spans="1:20" x14ac:dyDescent="0.3">
      <c r="A3066" t="s">
        <v>3193</v>
      </c>
      <c r="B3066" t="s">
        <v>7309</v>
      </c>
      <c r="C3066" t="s">
        <v>55</v>
      </c>
      <c r="D3066" t="s">
        <v>56</v>
      </c>
      <c r="E3066" t="s">
        <v>23</v>
      </c>
      <c r="F3066" t="s">
        <v>57</v>
      </c>
      <c r="G3066" t="s">
        <v>58</v>
      </c>
      <c r="H3066" t="s">
        <v>43</v>
      </c>
      <c r="I3066" t="s">
        <v>27</v>
      </c>
      <c r="J3066" t="s">
        <v>7309</v>
      </c>
      <c r="K3066" t="s">
        <v>28</v>
      </c>
      <c r="L3066" t="s">
        <v>28</v>
      </c>
      <c r="M3066">
        <v>441</v>
      </c>
      <c r="N3066" t="s">
        <v>52</v>
      </c>
      <c r="O3066" t="s">
        <v>30</v>
      </c>
      <c r="P3066" t="s">
        <v>44</v>
      </c>
      <c r="Q3066">
        <v>3</v>
      </c>
      <c r="R3066" t="s">
        <v>37</v>
      </c>
      <c r="S3066">
        <v>1</v>
      </c>
      <c r="T3066" t="s">
        <v>6675</v>
      </c>
    </row>
    <row r="3067" spans="1:20" x14ac:dyDescent="0.3">
      <c r="A3067" t="s">
        <v>3194</v>
      </c>
      <c r="B3067" t="s">
        <v>6664</v>
      </c>
      <c r="C3067" t="s">
        <v>60</v>
      </c>
      <c r="D3067" t="s">
        <v>56</v>
      </c>
      <c r="E3067" t="s">
        <v>40</v>
      </c>
      <c r="F3067" t="s">
        <v>147</v>
      </c>
      <c r="G3067" t="s">
        <v>58</v>
      </c>
      <c r="H3067" t="s">
        <v>26</v>
      </c>
      <c r="I3067" t="s">
        <v>27</v>
      </c>
      <c r="J3067" t="s">
        <v>6664</v>
      </c>
      <c r="K3067" t="s">
        <v>28</v>
      </c>
      <c r="L3067" t="s">
        <v>28</v>
      </c>
      <c r="M3067">
        <v>467</v>
      </c>
      <c r="N3067" t="s">
        <v>29</v>
      </c>
      <c r="O3067" t="s">
        <v>63</v>
      </c>
      <c r="P3067" t="s">
        <v>31</v>
      </c>
      <c r="Q3067">
        <v>4</v>
      </c>
      <c r="R3067" t="s">
        <v>32</v>
      </c>
      <c r="S3067">
        <v>1</v>
      </c>
      <c r="T3067" t="s">
        <v>6235</v>
      </c>
    </row>
    <row r="3068" spans="1:20" x14ac:dyDescent="0.3">
      <c r="A3068" t="s">
        <v>3195</v>
      </c>
      <c r="B3068" t="s">
        <v>6267</v>
      </c>
      <c r="C3068" t="s">
        <v>66</v>
      </c>
      <c r="D3068" t="s">
        <v>56</v>
      </c>
      <c r="E3068" t="s">
        <v>67</v>
      </c>
      <c r="F3068" t="s">
        <v>68</v>
      </c>
      <c r="G3068" t="s">
        <v>69</v>
      </c>
      <c r="H3068" t="s">
        <v>26</v>
      </c>
      <c r="I3068" t="s">
        <v>27</v>
      </c>
      <c r="J3068" t="s">
        <v>6267</v>
      </c>
      <c r="K3068" t="s">
        <v>28</v>
      </c>
      <c r="L3068" t="s">
        <v>28</v>
      </c>
      <c r="M3068">
        <v>736</v>
      </c>
      <c r="N3068" t="s">
        <v>140</v>
      </c>
      <c r="O3068" t="s">
        <v>170</v>
      </c>
      <c r="P3068" t="s">
        <v>31</v>
      </c>
      <c r="Q3068">
        <v>2</v>
      </c>
      <c r="R3068" t="s">
        <v>53</v>
      </c>
      <c r="S3068">
        <v>2</v>
      </c>
      <c r="T3068" t="s">
        <v>6209</v>
      </c>
    </row>
    <row r="3069" spans="1:20" x14ac:dyDescent="0.3">
      <c r="A3069" t="s">
        <v>3196</v>
      </c>
      <c r="B3069" t="s">
        <v>7287</v>
      </c>
      <c r="C3069" t="s">
        <v>71</v>
      </c>
      <c r="D3069" t="s">
        <v>72</v>
      </c>
      <c r="E3069" t="s">
        <v>23</v>
      </c>
      <c r="F3069" t="s">
        <v>150</v>
      </c>
      <c r="G3069" t="s">
        <v>74</v>
      </c>
      <c r="H3069" t="s">
        <v>26</v>
      </c>
      <c r="I3069" t="s">
        <v>50</v>
      </c>
      <c r="J3069" t="s">
        <v>7287</v>
      </c>
      <c r="K3069" t="s">
        <v>6265</v>
      </c>
      <c r="L3069" t="s">
        <v>51</v>
      </c>
      <c r="M3069">
        <v>774</v>
      </c>
      <c r="N3069" t="s">
        <v>29</v>
      </c>
      <c r="O3069" t="s">
        <v>30</v>
      </c>
      <c r="P3069" t="s">
        <v>107</v>
      </c>
      <c r="Q3069">
        <v>3</v>
      </c>
      <c r="R3069" t="s">
        <v>37</v>
      </c>
      <c r="S3069">
        <v>2</v>
      </c>
      <c r="T3069" t="s">
        <v>6429</v>
      </c>
    </row>
    <row r="3070" spans="1:20" x14ac:dyDescent="0.3">
      <c r="A3070" t="s">
        <v>3197</v>
      </c>
      <c r="B3070" t="s">
        <v>7274</v>
      </c>
      <c r="C3070" t="s">
        <v>77</v>
      </c>
      <c r="D3070" t="s">
        <v>72</v>
      </c>
      <c r="E3070" t="s">
        <v>40</v>
      </c>
      <c r="F3070" t="s">
        <v>152</v>
      </c>
      <c r="G3070" t="s">
        <v>94</v>
      </c>
      <c r="H3070" t="s">
        <v>49</v>
      </c>
      <c r="I3070" t="s">
        <v>27</v>
      </c>
      <c r="J3070" t="s">
        <v>7274</v>
      </c>
      <c r="K3070" t="s">
        <v>28</v>
      </c>
      <c r="L3070" t="s">
        <v>28</v>
      </c>
      <c r="M3070">
        <v>124</v>
      </c>
      <c r="N3070" t="s">
        <v>75</v>
      </c>
      <c r="O3070" t="s">
        <v>63</v>
      </c>
      <c r="P3070" t="s">
        <v>133</v>
      </c>
      <c r="Q3070" t="s">
        <v>95</v>
      </c>
      <c r="R3070" t="s">
        <v>28</v>
      </c>
      <c r="S3070">
        <v>0</v>
      </c>
      <c r="T3070" t="s">
        <v>6586</v>
      </c>
    </row>
    <row r="3071" spans="1:20" x14ac:dyDescent="0.3">
      <c r="A3071" t="s">
        <v>3198</v>
      </c>
      <c r="B3071" t="s">
        <v>7111</v>
      </c>
      <c r="C3071" t="s">
        <v>81</v>
      </c>
      <c r="D3071" t="s">
        <v>72</v>
      </c>
      <c r="E3071" t="s">
        <v>23</v>
      </c>
      <c r="F3071" t="s">
        <v>114</v>
      </c>
      <c r="G3071" t="s">
        <v>94</v>
      </c>
      <c r="H3071" t="s">
        <v>43</v>
      </c>
      <c r="I3071" t="s">
        <v>50</v>
      </c>
      <c r="J3071" t="s">
        <v>7111</v>
      </c>
      <c r="K3071" t="s">
        <v>7131</v>
      </c>
      <c r="L3071" t="s">
        <v>159</v>
      </c>
      <c r="M3071">
        <v>92</v>
      </c>
      <c r="N3071" t="s">
        <v>140</v>
      </c>
      <c r="O3071" t="s">
        <v>63</v>
      </c>
      <c r="P3071" t="s">
        <v>64</v>
      </c>
      <c r="Q3071" t="s">
        <v>95</v>
      </c>
      <c r="R3071" t="s">
        <v>28</v>
      </c>
      <c r="S3071">
        <v>0</v>
      </c>
      <c r="T3071" t="s">
        <v>6229</v>
      </c>
    </row>
    <row r="3072" spans="1:20" x14ac:dyDescent="0.3">
      <c r="A3072" t="s">
        <v>3199</v>
      </c>
      <c r="B3072" t="s">
        <v>6812</v>
      </c>
      <c r="C3072" t="s">
        <v>86</v>
      </c>
      <c r="D3072" t="s">
        <v>87</v>
      </c>
      <c r="E3072" t="s">
        <v>67</v>
      </c>
      <c r="F3072" t="s">
        <v>88</v>
      </c>
      <c r="G3072" t="s">
        <v>89</v>
      </c>
      <c r="H3072" t="s">
        <v>49</v>
      </c>
      <c r="I3072" t="s">
        <v>27</v>
      </c>
      <c r="J3072" t="s">
        <v>6812</v>
      </c>
      <c r="K3072" t="s">
        <v>28</v>
      </c>
      <c r="L3072" t="s">
        <v>28</v>
      </c>
      <c r="M3072">
        <v>193</v>
      </c>
      <c r="N3072" t="s">
        <v>122</v>
      </c>
      <c r="O3072" t="s">
        <v>170</v>
      </c>
      <c r="P3072" t="s">
        <v>64</v>
      </c>
      <c r="Q3072">
        <v>3</v>
      </c>
      <c r="R3072" t="s">
        <v>37</v>
      </c>
      <c r="S3072">
        <v>1</v>
      </c>
      <c r="T3072" t="s">
        <v>6423</v>
      </c>
    </row>
    <row r="3073" spans="1:20" x14ac:dyDescent="0.3">
      <c r="A3073" t="s">
        <v>3200</v>
      </c>
      <c r="B3073" t="s">
        <v>6962</v>
      </c>
      <c r="C3073" t="s">
        <v>91</v>
      </c>
      <c r="D3073" t="s">
        <v>87</v>
      </c>
      <c r="E3073" t="s">
        <v>92</v>
      </c>
      <c r="F3073" t="s">
        <v>114</v>
      </c>
      <c r="G3073" t="s">
        <v>94</v>
      </c>
      <c r="H3073" t="s">
        <v>43</v>
      </c>
      <c r="I3073" t="s">
        <v>27</v>
      </c>
      <c r="J3073" t="s">
        <v>6962</v>
      </c>
      <c r="K3073" t="s">
        <v>28</v>
      </c>
      <c r="L3073" t="s">
        <v>28</v>
      </c>
      <c r="M3073">
        <v>779</v>
      </c>
      <c r="N3073" t="s">
        <v>52</v>
      </c>
      <c r="O3073" t="s">
        <v>105</v>
      </c>
      <c r="P3073" t="s">
        <v>133</v>
      </c>
      <c r="Q3073">
        <v>4</v>
      </c>
      <c r="R3073" t="s">
        <v>32</v>
      </c>
      <c r="S3073">
        <v>2</v>
      </c>
      <c r="T3073" t="s">
        <v>6178</v>
      </c>
    </row>
    <row r="3074" spans="1:20" x14ac:dyDescent="0.3">
      <c r="A3074" t="s">
        <v>3201</v>
      </c>
      <c r="B3074" t="s">
        <v>7092</v>
      </c>
      <c r="C3074" t="s">
        <v>21</v>
      </c>
      <c r="D3074" t="s">
        <v>22</v>
      </c>
      <c r="E3074" t="s">
        <v>23</v>
      </c>
      <c r="F3074" t="s">
        <v>24</v>
      </c>
      <c r="G3074" t="s">
        <v>25</v>
      </c>
      <c r="H3074" t="s">
        <v>26</v>
      </c>
      <c r="I3074" t="s">
        <v>27</v>
      </c>
      <c r="J3074" t="s">
        <v>7092</v>
      </c>
      <c r="K3074" t="s">
        <v>28</v>
      </c>
      <c r="L3074" t="s">
        <v>28</v>
      </c>
      <c r="M3074">
        <v>663</v>
      </c>
      <c r="N3074" t="s">
        <v>52</v>
      </c>
      <c r="O3074" t="s">
        <v>105</v>
      </c>
      <c r="P3074" t="s">
        <v>31</v>
      </c>
      <c r="Q3074">
        <v>5</v>
      </c>
      <c r="R3074" t="s">
        <v>119</v>
      </c>
      <c r="S3074">
        <v>2</v>
      </c>
      <c r="T3074" t="s">
        <v>6808</v>
      </c>
    </row>
    <row r="3075" spans="1:20" x14ac:dyDescent="0.3">
      <c r="A3075" t="s">
        <v>3202</v>
      </c>
      <c r="B3075" t="s">
        <v>6915</v>
      </c>
      <c r="C3075" t="s">
        <v>34</v>
      </c>
      <c r="D3075" t="s">
        <v>22</v>
      </c>
      <c r="E3075" t="s">
        <v>23</v>
      </c>
      <c r="F3075" t="s">
        <v>24</v>
      </c>
      <c r="G3075" t="s">
        <v>25</v>
      </c>
      <c r="H3075" t="s">
        <v>26</v>
      </c>
      <c r="I3075" t="s">
        <v>27</v>
      </c>
      <c r="J3075" t="s">
        <v>6915</v>
      </c>
      <c r="K3075" t="s">
        <v>28</v>
      </c>
      <c r="L3075" t="s">
        <v>28</v>
      </c>
      <c r="M3075">
        <v>214</v>
      </c>
      <c r="N3075" t="s">
        <v>52</v>
      </c>
      <c r="O3075" t="s">
        <v>30</v>
      </c>
      <c r="P3075" t="s">
        <v>133</v>
      </c>
      <c r="Q3075">
        <v>2</v>
      </c>
      <c r="R3075" t="s">
        <v>53</v>
      </c>
      <c r="S3075">
        <v>1</v>
      </c>
      <c r="T3075" t="s">
        <v>6429</v>
      </c>
    </row>
    <row r="3076" spans="1:20" x14ac:dyDescent="0.3">
      <c r="A3076" t="s">
        <v>3203</v>
      </c>
      <c r="B3076" t="s">
        <v>6848</v>
      </c>
      <c r="C3076" t="s">
        <v>39</v>
      </c>
      <c r="D3076" t="s">
        <v>22</v>
      </c>
      <c r="E3076" t="s">
        <v>40</v>
      </c>
      <c r="F3076" t="s">
        <v>35</v>
      </c>
      <c r="G3076" t="s">
        <v>36</v>
      </c>
      <c r="H3076" t="s">
        <v>26</v>
      </c>
      <c r="I3076" t="s">
        <v>27</v>
      </c>
      <c r="J3076" t="s">
        <v>6848</v>
      </c>
      <c r="K3076" t="s">
        <v>28</v>
      </c>
      <c r="L3076" t="s">
        <v>28</v>
      </c>
      <c r="M3076">
        <v>353</v>
      </c>
      <c r="N3076" t="s">
        <v>29</v>
      </c>
      <c r="O3076" t="s">
        <v>43</v>
      </c>
      <c r="P3076" t="s">
        <v>107</v>
      </c>
      <c r="Q3076">
        <v>4</v>
      </c>
      <c r="R3076" t="s">
        <v>32</v>
      </c>
      <c r="S3076">
        <v>1</v>
      </c>
      <c r="T3076" t="s">
        <v>6687</v>
      </c>
    </row>
    <row r="3077" spans="1:20" x14ac:dyDescent="0.3">
      <c r="A3077" t="s">
        <v>3204</v>
      </c>
      <c r="B3077" t="s">
        <v>6798</v>
      </c>
      <c r="C3077" t="s">
        <v>46</v>
      </c>
      <c r="D3077" t="s">
        <v>22</v>
      </c>
      <c r="E3077" t="s">
        <v>40</v>
      </c>
      <c r="F3077" t="s">
        <v>101</v>
      </c>
      <c r="G3077" t="s">
        <v>48</v>
      </c>
      <c r="H3077" t="s">
        <v>26</v>
      </c>
      <c r="I3077" t="s">
        <v>27</v>
      </c>
      <c r="J3077" t="s">
        <v>6798</v>
      </c>
      <c r="K3077" t="s">
        <v>28</v>
      </c>
      <c r="L3077" t="s">
        <v>28</v>
      </c>
      <c r="M3077">
        <v>274</v>
      </c>
      <c r="N3077" t="s">
        <v>29</v>
      </c>
      <c r="O3077" t="s">
        <v>63</v>
      </c>
      <c r="P3077" t="s">
        <v>64</v>
      </c>
      <c r="Q3077">
        <v>3</v>
      </c>
      <c r="R3077" t="s">
        <v>37</v>
      </c>
      <c r="S3077">
        <v>1</v>
      </c>
      <c r="T3077" t="s">
        <v>6611</v>
      </c>
    </row>
    <row r="3078" spans="1:20" x14ac:dyDescent="0.3">
      <c r="A3078" t="s">
        <v>3205</v>
      </c>
      <c r="B3078" t="s">
        <v>6422</v>
      </c>
      <c r="C3078" t="s">
        <v>55</v>
      </c>
      <c r="D3078" t="s">
        <v>56</v>
      </c>
      <c r="E3078" t="s">
        <v>23</v>
      </c>
      <c r="F3078" t="s">
        <v>145</v>
      </c>
      <c r="G3078" t="s">
        <v>62</v>
      </c>
      <c r="H3078" t="s">
        <v>49</v>
      </c>
      <c r="I3078" t="s">
        <v>27</v>
      </c>
      <c r="J3078" t="s">
        <v>6422</v>
      </c>
      <c r="K3078" t="s">
        <v>28</v>
      </c>
      <c r="L3078" t="s">
        <v>28</v>
      </c>
      <c r="M3078">
        <v>232</v>
      </c>
      <c r="N3078" t="s">
        <v>75</v>
      </c>
      <c r="O3078" t="s">
        <v>30</v>
      </c>
      <c r="P3078" t="s">
        <v>44</v>
      </c>
      <c r="Q3078">
        <v>3</v>
      </c>
      <c r="R3078" t="s">
        <v>37</v>
      </c>
      <c r="S3078">
        <v>1</v>
      </c>
      <c r="T3078" t="s">
        <v>6586</v>
      </c>
    </row>
    <row r="3079" spans="1:20" x14ac:dyDescent="0.3">
      <c r="A3079" t="s">
        <v>3206</v>
      </c>
      <c r="B3079" t="s">
        <v>6936</v>
      </c>
      <c r="C3079" t="s">
        <v>60</v>
      </c>
      <c r="D3079" t="s">
        <v>56</v>
      </c>
      <c r="E3079" t="s">
        <v>40</v>
      </c>
      <c r="F3079" t="s">
        <v>104</v>
      </c>
      <c r="G3079" t="s">
        <v>62</v>
      </c>
      <c r="H3079" t="s">
        <v>43</v>
      </c>
      <c r="I3079" t="s">
        <v>27</v>
      </c>
      <c r="J3079" t="s">
        <v>6936</v>
      </c>
      <c r="K3079" t="s">
        <v>28</v>
      </c>
      <c r="L3079" t="s">
        <v>28</v>
      </c>
      <c r="M3079">
        <v>1015</v>
      </c>
      <c r="N3079" t="s">
        <v>52</v>
      </c>
      <c r="O3079" t="s">
        <v>63</v>
      </c>
      <c r="P3079" t="s">
        <v>107</v>
      </c>
      <c r="Q3079">
        <v>3</v>
      </c>
      <c r="R3079" t="s">
        <v>37</v>
      </c>
      <c r="S3079">
        <v>3</v>
      </c>
      <c r="T3079" t="s">
        <v>6393</v>
      </c>
    </row>
    <row r="3080" spans="1:20" x14ac:dyDescent="0.3">
      <c r="A3080" t="s">
        <v>3207</v>
      </c>
      <c r="B3080" t="s">
        <v>6916</v>
      </c>
      <c r="C3080" t="s">
        <v>66</v>
      </c>
      <c r="D3080" t="s">
        <v>56</v>
      </c>
      <c r="E3080" t="s">
        <v>67</v>
      </c>
      <c r="F3080" t="s">
        <v>68</v>
      </c>
      <c r="G3080" t="s">
        <v>69</v>
      </c>
      <c r="H3080" t="s">
        <v>26</v>
      </c>
      <c r="I3080" t="s">
        <v>50</v>
      </c>
      <c r="J3080" t="s">
        <v>6916</v>
      </c>
      <c r="K3080" t="s">
        <v>6911</v>
      </c>
      <c r="L3080" t="s">
        <v>51</v>
      </c>
      <c r="M3080">
        <v>346</v>
      </c>
      <c r="N3080" t="s">
        <v>29</v>
      </c>
      <c r="O3080" t="s">
        <v>43</v>
      </c>
      <c r="P3080" t="s">
        <v>107</v>
      </c>
      <c r="Q3080">
        <v>5</v>
      </c>
      <c r="R3080" t="s">
        <v>119</v>
      </c>
      <c r="S3080">
        <v>1</v>
      </c>
      <c r="T3080" t="s">
        <v>6241</v>
      </c>
    </row>
    <row r="3081" spans="1:20" x14ac:dyDescent="0.3">
      <c r="A3081" t="s">
        <v>3208</v>
      </c>
      <c r="B3081" t="s">
        <v>7097</v>
      </c>
      <c r="C3081" t="s">
        <v>71</v>
      </c>
      <c r="D3081" t="s">
        <v>72</v>
      </c>
      <c r="E3081" t="s">
        <v>23</v>
      </c>
      <c r="F3081" t="s">
        <v>150</v>
      </c>
      <c r="G3081" t="s">
        <v>74</v>
      </c>
      <c r="H3081" t="s">
        <v>26</v>
      </c>
      <c r="I3081" t="s">
        <v>50</v>
      </c>
      <c r="J3081" t="s">
        <v>7097</v>
      </c>
      <c r="K3081" t="s">
        <v>7215</v>
      </c>
      <c r="L3081" t="s">
        <v>51</v>
      </c>
      <c r="M3081">
        <v>182</v>
      </c>
      <c r="N3081" t="s">
        <v>75</v>
      </c>
      <c r="O3081" t="s">
        <v>63</v>
      </c>
      <c r="P3081" t="s">
        <v>133</v>
      </c>
      <c r="Q3081">
        <v>4</v>
      </c>
      <c r="R3081" t="s">
        <v>32</v>
      </c>
      <c r="S3081">
        <v>1</v>
      </c>
      <c r="T3081" t="s">
        <v>6161</v>
      </c>
    </row>
    <row r="3082" spans="1:20" x14ac:dyDescent="0.3">
      <c r="A3082" t="s">
        <v>3209</v>
      </c>
      <c r="B3082" t="s">
        <v>6328</v>
      </c>
      <c r="C3082" t="s">
        <v>77</v>
      </c>
      <c r="D3082" t="s">
        <v>72</v>
      </c>
      <c r="E3082" t="s">
        <v>40</v>
      </c>
      <c r="F3082" t="s">
        <v>112</v>
      </c>
      <c r="G3082" t="s">
        <v>79</v>
      </c>
      <c r="H3082" t="s">
        <v>43</v>
      </c>
      <c r="I3082" t="s">
        <v>27</v>
      </c>
      <c r="J3082" t="s">
        <v>6328</v>
      </c>
      <c r="K3082" t="s">
        <v>28</v>
      </c>
      <c r="L3082" t="s">
        <v>28</v>
      </c>
      <c r="M3082">
        <v>819</v>
      </c>
      <c r="N3082" t="s">
        <v>29</v>
      </c>
      <c r="O3082" t="s">
        <v>43</v>
      </c>
      <c r="P3082" t="s">
        <v>133</v>
      </c>
      <c r="Q3082">
        <v>3</v>
      </c>
      <c r="R3082" t="s">
        <v>37</v>
      </c>
      <c r="S3082">
        <v>2</v>
      </c>
      <c r="T3082" t="s">
        <v>6180</v>
      </c>
    </row>
    <row r="3083" spans="1:20" x14ac:dyDescent="0.3">
      <c r="A3083" t="s">
        <v>3210</v>
      </c>
      <c r="B3083" t="s">
        <v>6392</v>
      </c>
      <c r="C3083" t="s">
        <v>81</v>
      </c>
      <c r="D3083" t="s">
        <v>72</v>
      </c>
      <c r="E3083" t="s">
        <v>23</v>
      </c>
      <c r="F3083" t="s">
        <v>82</v>
      </c>
      <c r="G3083" t="s">
        <v>83</v>
      </c>
      <c r="H3083" t="s">
        <v>26</v>
      </c>
      <c r="I3083" t="s">
        <v>50</v>
      </c>
      <c r="J3083" t="s">
        <v>6392</v>
      </c>
      <c r="K3083" t="s">
        <v>6944</v>
      </c>
      <c r="L3083" t="s">
        <v>159</v>
      </c>
      <c r="M3083">
        <v>759</v>
      </c>
      <c r="N3083" t="s">
        <v>75</v>
      </c>
      <c r="O3083" t="s">
        <v>63</v>
      </c>
      <c r="P3083" t="s">
        <v>64</v>
      </c>
      <c r="Q3083">
        <v>3</v>
      </c>
      <c r="R3083" t="s">
        <v>37</v>
      </c>
      <c r="S3083">
        <v>2</v>
      </c>
      <c r="T3083" t="s">
        <v>6457</v>
      </c>
    </row>
    <row r="3084" spans="1:20" x14ac:dyDescent="0.3">
      <c r="A3084" t="s">
        <v>3211</v>
      </c>
      <c r="B3084" t="s">
        <v>7182</v>
      </c>
      <c r="C3084" t="s">
        <v>86</v>
      </c>
      <c r="D3084" t="s">
        <v>87</v>
      </c>
      <c r="E3084" t="s">
        <v>67</v>
      </c>
      <c r="F3084" t="s">
        <v>135</v>
      </c>
      <c r="G3084" t="s">
        <v>89</v>
      </c>
      <c r="H3084" t="s">
        <v>43</v>
      </c>
      <c r="I3084" t="s">
        <v>27</v>
      </c>
      <c r="J3084" t="s">
        <v>7182</v>
      </c>
      <c r="K3084" t="s">
        <v>28</v>
      </c>
      <c r="L3084" t="s">
        <v>28</v>
      </c>
      <c r="M3084">
        <v>1029</v>
      </c>
      <c r="N3084" t="s">
        <v>122</v>
      </c>
      <c r="O3084" t="s">
        <v>30</v>
      </c>
      <c r="P3084" t="s">
        <v>31</v>
      </c>
      <c r="Q3084">
        <v>3</v>
      </c>
      <c r="R3084" t="s">
        <v>37</v>
      </c>
      <c r="S3084">
        <v>3</v>
      </c>
      <c r="T3084" t="s">
        <v>6204</v>
      </c>
    </row>
    <row r="3085" spans="1:20" x14ac:dyDescent="0.3">
      <c r="A3085" t="s">
        <v>3212</v>
      </c>
      <c r="B3085" t="s">
        <v>6603</v>
      </c>
      <c r="C3085" t="s">
        <v>91</v>
      </c>
      <c r="D3085" t="s">
        <v>87</v>
      </c>
      <c r="E3085" t="s">
        <v>92</v>
      </c>
      <c r="F3085" t="s">
        <v>93</v>
      </c>
      <c r="G3085" t="s">
        <v>94</v>
      </c>
      <c r="H3085" t="s">
        <v>26</v>
      </c>
      <c r="I3085" t="s">
        <v>50</v>
      </c>
      <c r="J3085" t="s">
        <v>6603</v>
      </c>
      <c r="K3085" t="s">
        <v>6328</v>
      </c>
      <c r="L3085" t="s">
        <v>51</v>
      </c>
      <c r="M3085">
        <v>231</v>
      </c>
      <c r="N3085" t="s">
        <v>29</v>
      </c>
      <c r="O3085" t="s">
        <v>30</v>
      </c>
      <c r="P3085" t="s">
        <v>133</v>
      </c>
      <c r="Q3085">
        <v>5</v>
      </c>
      <c r="R3085" t="s">
        <v>119</v>
      </c>
      <c r="S3085">
        <v>1</v>
      </c>
      <c r="T3085" t="s">
        <v>6542</v>
      </c>
    </row>
    <row r="3086" spans="1:20" x14ac:dyDescent="0.3">
      <c r="A3086" t="s">
        <v>3213</v>
      </c>
      <c r="B3086" t="s">
        <v>6896</v>
      </c>
      <c r="C3086" t="s">
        <v>21</v>
      </c>
      <c r="D3086" t="s">
        <v>22</v>
      </c>
      <c r="E3086" t="s">
        <v>23</v>
      </c>
      <c r="F3086" t="s">
        <v>24</v>
      </c>
      <c r="G3086" t="s">
        <v>25</v>
      </c>
      <c r="H3086" t="s">
        <v>26</v>
      </c>
      <c r="I3086" t="s">
        <v>27</v>
      </c>
      <c r="J3086" t="s">
        <v>6896</v>
      </c>
      <c r="K3086" t="s">
        <v>28</v>
      </c>
      <c r="L3086" t="s">
        <v>28</v>
      </c>
      <c r="M3086">
        <v>223</v>
      </c>
      <c r="N3086" t="s">
        <v>52</v>
      </c>
      <c r="O3086" t="s">
        <v>30</v>
      </c>
      <c r="P3086" t="s">
        <v>64</v>
      </c>
      <c r="Q3086">
        <v>4</v>
      </c>
      <c r="R3086" t="s">
        <v>32</v>
      </c>
      <c r="S3086">
        <v>1</v>
      </c>
      <c r="T3086" t="s">
        <v>6229</v>
      </c>
    </row>
    <row r="3087" spans="1:20" x14ac:dyDescent="0.3">
      <c r="A3087" t="s">
        <v>3214</v>
      </c>
      <c r="B3087" t="s">
        <v>7411</v>
      </c>
      <c r="C3087" t="s">
        <v>34</v>
      </c>
      <c r="D3087" t="s">
        <v>22</v>
      </c>
      <c r="E3087" t="s">
        <v>23</v>
      </c>
      <c r="F3087" t="s">
        <v>99</v>
      </c>
      <c r="G3087" t="s">
        <v>36</v>
      </c>
      <c r="H3087" t="s">
        <v>49</v>
      </c>
      <c r="I3087" t="s">
        <v>27</v>
      </c>
      <c r="J3087" t="s">
        <v>7411</v>
      </c>
      <c r="K3087" t="s">
        <v>28</v>
      </c>
      <c r="L3087" t="s">
        <v>28</v>
      </c>
      <c r="M3087">
        <v>731</v>
      </c>
      <c r="N3087" t="s">
        <v>75</v>
      </c>
      <c r="O3087" t="s">
        <v>63</v>
      </c>
      <c r="P3087" t="s">
        <v>107</v>
      </c>
      <c r="Q3087">
        <v>3</v>
      </c>
      <c r="R3087" t="s">
        <v>37</v>
      </c>
      <c r="S3087">
        <v>2</v>
      </c>
      <c r="T3087" t="s">
        <v>6499</v>
      </c>
    </row>
    <row r="3088" spans="1:20" x14ac:dyDescent="0.3">
      <c r="A3088" t="s">
        <v>3215</v>
      </c>
      <c r="B3088" t="s">
        <v>7122</v>
      </c>
      <c r="C3088" t="s">
        <v>39</v>
      </c>
      <c r="D3088" t="s">
        <v>22</v>
      </c>
      <c r="E3088" t="s">
        <v>40</v>
      </c>
      <c r="F3088" t="s">
        <v>215</v>
      </c>
      <c r="G3088" t="s">
        <v>42</v>
      </c>
      <c r="H3088" t="s">
        <v>49</v>
      </c>
      <c r="I3088" t="s">
        <v>27</v>
      </c>
      <c r="J3088" t="s">
        <v>7122</v>
      </c>
      <c r="K3088" t="s">
        <v>28</v>
      </c>
      <c r="L3088" t="s">
        <v>28</v>
      </c>
      <c r="M3088">
        <v>601</v>
      </c>
      <c r="N3088" t="s">
        <v>52</v>
      </c>
      <c r="O3088" t="s">
        <v>63</v>
      </c>
      <c r="P3088" t="s">
        <v>107</v>
      </c>
      <c r="Q3088">
        <v>3</v>
      </c>
      <c r="R3088" t="s">
        <v>37</v>
      </c>
      <c r="S3088">
        <v>2</v>
      </c>
      <c r="T3088" t="s">
        <v>6276</v>
      </c>
    </row>
    <row r="3089" spans="1:20" x14ac:dyDescent="0.3">
      <c r="A3089" t="s">
        <v>3216</v>
      </c>
      <c r="B3089" t="s">
        <v>6892</v>
      </c>
      <c r="C3089" t="s">
        <v>46</v>
      </c>
      <c r="D3089" t="s">
        <v>22</v>
      </c>
      <c r="E3089" t="s">
        <v>40</v>
      </c>
      <c r="F3089" t="s">
        <v>143</v>
      </c>
      <c r="G3089" t="s">
        <v>48</v>
      </c>
      <c r="H3089" t="s">
        <v>43</v>
      </c>
      <c r="I3089" t="s">
        <v>27</v>
      </c>
      <c r="J3089" t="s">
        <v>6892</v>
      </c>
      <c r="K3089" t="s">
        <v>28</v>
      </c>
      <c r="L3089" t="s">
        <v>28</v>
      </c>
      <c r="M3089">
        <v>456</v>
      </c>
      <c r="N3089" t="s">
        <v>29</v>
      </c>
      <c r="O3089" t="s">
        <v>43</v>
      </c>
      <c r="P3089" t="s">
        <v>31</v>
      </c>
      <c r="Q3089">
        <v>3</v>
      </c>
      <c r="R3089" t="s">
        <v>37</v>
      </c>
      <c r="S3089">
        <v>1</v>
      </c>
      <c r="T3089" t="s">
        <v>6667</v>
      </c>
    </row>
    <row r="3090" spans="1:20" x14ac:dyDescent="0.3">
      <c r="A3090" t="s">
        <v>3217</v>
      </c>
      <c r="B3090" t="s">
        <v>7227</v>
      </c>
      <c r="C3090" t="s">
        <v>55</v>
      </c>
      <c r="D3090" t="s">
        <v>56</v>
      </c>
      <c r="E3090" t="s">
        <v>23</v>
      </c>
      <c r="F3090" t="s">
        <v>307</v>
      </c>
      <c r="G3090" t="s">
        <v>62</v>
      </c>
      <c r="H3090" t="s">
        <v>110</v>
      </c>
      <c r="I3090" t="s">
        <v>50</v>
      </c>
      <c r="J3090" t="s">
        <v>7227</v>
      </c>
      <c r="K3090" t="s">
        <v>6567</v>
      </c>
      <c r="L3090" t="s">
        <v>51</v>
      </c>
      <c r="M3090">
        <v>337</v>
      </c>
      <c r="N3090" t="s">
        <v>29</v>
      </c>
      <c r="O3090" t="s">
        <v>30</v>
      </c>
      <c r="P3090" t="s">
        <v>44</v>
      </c>
      <c r="Q3090">
        <v>1</v>
      </c>
      <c r="R3090" t="s">
        <v>53</v>
      </c>
      <c r="S3090">
        <v>1</v>
      </c>
      <c r="T3090" t="s">
        <v>7323</v>
      </c>
    </row>
    <row r="3091" spans="1:20" x14ac:dyDescent="0.3">
      <c r="A3091" t="s">
        <v>3218</v>
      </c>
      <c r="B3091" t="s">
        <v>6784</v>
      </c>
      <c r="C3091" t="s">
        <v>60</v>
      </c>
      <c r="D3091" t="s">
        <v>56</v>
      </c>
      <c r="E3091" t="s">
        <v>40</v>
      </c>
      <c r="F3091" t="s">
        <v>147</v>
      </c>
      <c r="G3091" t="s">
        <v>58</v>
      </c>
      <c r="H3091" t="s">
        <v>26</v>
      </c>
      <c r="I3091" t="s">
        <v>27</v>
      </c>
      <c r="J3091" t="s">
        <v>6784</v>
      </c>
      <c r="K3091" t="s">
        <v>28</v>
      </c>
      <c r="L3091" t="s">
        <v>28</v>
      </c>
      <c r="M3091">
        <v>485</v>
      </c>
      <c r="N3091" t="s">
        <v>29</v>
      </c>
      <c r="O3091" t="s">
        <v>63</v>
      </c>
      <c r="P3091" t="s">
        <v>64</v>
      </c>
      <c r="Q3091">
        <v>3</v>
      </c>
      <c r="R3091" t="s">
        <v>37</v>
      </c>
      <c r="S3091">
        <v>1</v>
      </c>
      <c r="T3091" t="s">
        <v>6482</v>
      </c>
    </row>
    <row r="3092" spans="1:20" x14ac:dyDescent="0.3">
      <c r="A3092" t="s">
        <v>3219</v>
      </c>
      <c r="B3092" t="s">
        <v>6738</v>
      </c>
      <c r="C3092" t="s">
        <v>66</v>
      </c>
      <c r="D3092" t="s">
        <v>56</v>
      </c>
      <c r="E3092" t="s">
        <v>67</v>
      </c>
      <c r="F3092" t="s">
        <v>193</v>
      </c>
      <c r="G3092" t="s">
        <v>69</v>
      </c>
      <c r="H3092" t="s">
        <v>43</v>
      </c>
      <c r="I3092" t="s">
        <v>27</v>
      </c>
      <c r="J3092" t="s">
        <v>6738</v>
      </c>
      <c r="K3092" t="s">
        <v>28</v>
      </c>
      <c r="L3092" t="s">
        <v>28</v>
      </c>
      <c r="M3092">
        <v>859</v>
      </c>
      <c r="N3092" t="s">
        <v>52</v>
      </c>
      <c r="O3092" t="s">
        <v>63</v>
      </c>
      <c r="P3092" t="s">
        <v>133</v>
      </c>
      <c r="Q3092">
        <v>2</v>
      </c>
      <c r="R3092" t="s">
        <v>53</v>
      </c>
      <c r="S3092">
        <v>2</v>
      </c>
      <c r="T3092" t="s">
        <v>6237</v>
      </c>
    </row>
    <row r="3093" spans="1:20" x14ac:dyDescent="0.3">
      <c r="A3093" t="s">
        <v>3220</v>
      </c>
      <c r="B3093" t="s">
        <v>7076</v>
      </c>
      <c r="C3093" t="s">
        <v>71</v>
      </c>
      <c r="D3093" t="s">
        <v>72</v>
      </c>
      <c r="E3093" t="s">
        <v>23</v>
      </c>
      <c r="F3093" t="s">
        <v>73</v>
      </c>
      <c r="G3093" t="s">
        <v>74</v>
      </c>
      <c r="H3093" t="s">
        <v>49</v>
      </c>
      <c r="I3093" t="s">
        <v>27</v>
      </c>
      <c r="J3093" t="s">
        <v>7076</v>
      </c>
      <c r="K3093" t="s">
        <v>28</v>
      </c>
      <c r="L3093" t="s">
        <v>28</v>
      </c>
      <c r="M3093">
        <v>428</v>
      </c>
      <c r="N3093" t="s">
        <v>75</v>
      </c>
      <c r="O3093" t="s">
        <v>170</v>
      </c>
      <c r="P3093" t="s">
        <v>107</v>
      </c>
      <c r="Q3093">
        <v>3</v>
      </c>
      <c r="R3093" t="s">
        <v>37</v>
      </c>
      <c r="S3093">
        <v>1</v>
      </c>
      <c r="T3093" t="s">
        <v>6829</v>
      </c>
    </row>
    <row r="3094" spans="1:20" x14ac:dyDescent="0.3">
      <c r="A3094" t="s">
        <v>3221</v>
      </c>
      <c r="B3094" t="s">
        <v>6977</v>
      </c>
      <c r="C3094" t="s">
        <v>77</v>
      </c>
      <c r="D3094" t="s">
        <v>72</v>
      </c>
      <c r="E3094" t="s">
        <v>40</v>
      </c>
      <c r="F3094" t="s">
        <v>131</v>
      </c>
      <c r="G3094" t="s">
        <v>79</v>
      </c>
      <c r="H3094" t="s">
        <v>26</v>
      </c>
      <c r="I3094" t="s">
        <v>27</v>
      </c>
      <c r="J3094" t="s">
        <v>6977</v>
      </c>
      <c r="K3094" t="s">
        <v>28</v>
      </c>
      <c r="L3094" t="s">
        <v>28</v>
      </c>
      <c r="M3094">
        <v>496</v>
      </c>
      <c r="N3094" t="s">
        <v>29</v>
      </c>
      <c r="O3094" t="s">
        <v>30</v>
      </c>
      <c r="P3094" t="s">
        <v>31</v>
      </c>
      <c r="Q3094">
        <v>1</v>
      </c>
      <c r="R3094" t="s">
        <v>53</v>
      </c>
      <c r="S3094">
        <v>1</v>
      </c>
      <c r="T3094" t="s">
        <v>6334</v>
      </c>
    </row>
    <row r="3095" spans="1:20" x14ac:dyDescent="0.3">
      <c r="A3095" t="s">
        <v>3222</v>
      </c>
      <c r="B3095" t="s">
        <v>6884</v>
      </c>
      <c r="C3095" t="s">
        <v>81</v>
      </c>
      <c r="D3095" t="s">
        <v>72</v>
      </c>
      <c r="E3095" t="s">
        <v>23</v>
      </c>
      <c r="F3095" t="s">
        <v>154</v>
      </c>
      <c r="G3095" t="s">
        <v>83</v>
      </c>
      <c r="H3095" t="s">
        <v>43</v>
      </c>
      <c r="I3095" t="s">
        <v>50</v>
      </c>
      <c r="J3095" t="s">
        <v>6884</v>
      </c>
      <c r="K3095" t="s">
        <v>6946</v>
      </c>
      <c r="L3095" t="s">
        <v>51</v>
      </c>
      <c r="M3095">
        <v>522</v>
      </c>
      <c r="N3095" t="s">
        <v>75</v>
      </c>
      <c r="O3095" t="s">
        <v>63</v>
      </c>
      <c r="P3095" t="s">
        <v>107</v>
      </c>
      <c r="Q3095">
        <v>4</v>
      </c>
      <c r="R3095" t="s">
        <v>32</v>
      </c>
      <c r="S3095">
        <v>1</v>
      </c>
      <c r="T3095" t="s">
        <v>6391</v>
      </c>
    </row>
    <row r="3096" spans="1:20" x14ac:dyDescent="0.3">
      <c r="A3096" t="s">
        <v>3223</v>
      </c>
      <c r="B3096" t="s">
        <v>6375</v>
      </c>
      <c r="C3096" t="s">
        <v>86</v>
      </c>
      <c r="D3096" t="s">
        <v>87</v>
      </c>
      <c r="E3096" t="s">
        <v>67</v>
      </c>
      <c r="F3096" t="s">
        <v>116</v>
      </c>
      <c r="G3096" t="s">
        <v>89</v>
      </c>
      <c r="H3096" t="s">
        <v>26</v>
      </c>
      <c r="I3096" t="s">
        <v>27</v>
      </c>
      <c r="J3096" t="s">
        <v>6375</v>
      </c>
      <c r="K3096" t="s">
        <v>28</v>
      </c>
      <c r="L3096" t="s">
        <v>28</v>
      </c>
      <c r="M3096">
        <v>789</v>
      </c>
      <c r="N3096" t="s">
        <v>52</v>
      </c>
      <c r="O3096" t="s">
        <v>30</v>
      </c>
      <c r="P3096" t="s">
        <v>64</v>
      </c>
      <c r="Q3096">
        <v>3</v>
      </c>
      <c r="R3096" t="s">
        <v>37</v>
      </c>
      <c r="S3096">
        <v>2</v>
      </c>
      <c r="T3096" t="s">
        <v>6147</v>
      </c>
    </row>
    <row r="3097" spans="1:20" x14ac:dyDescent="0.3">
      <c r="A3097" t="s">
        <v>3224</v>
      </c>
      <c r="B3097" t="s">
        <v>6872</v>
      </c>
      <c r="C3097" t="s">
        <v>91</v>
      </c>
      <c r="D3097" t="s">
        <v>87</v>
      </c>
      <c r="E3097" t="s">
        <v>92</v>
      </c>
      <c r="F3097" t="s">
        <v>114</v>
      </c>
      <c r="G3097" t="s">
        <v>94</v>
      </c>
      <c r="H3097" t="s">
        <v>43</v>
      </c>
      <c r="I3097" t="s">
        <v>27</v>
      </c>
      <c r="J3097" t="s">
        <v>6872</v>
      </c>
      <c r="K3097" t="s">
        <v>28</v>
      </c>
      <c r="L3097" t="s">
        <v>28</v>
      </c>
      <c r="M3097">
        <v>643</v>
      </c>
      <c r="N3097" t="s">
        <v>29</v>
      </c>
      <c r="O3097" t="s">
        <v>43</v>
      </c>
      <c r="P3097" t="s">
        <v>107</v>
      </c>
      <c r="Q3097">
        <v>3</v>
      </c>
      <c r="R3097" t="s">
        <v>37</v>
      </c>
      <c r="S3097">
        <v>2</v>
      </c>
      <c r="T3097" t="s">
        <v>6601</v>
      </c>
    </row>
    <row r="3098" spans="1:20" x14ac:dyDescent="0.3">
      <c r="A3098" t="s">
        <v>3225</v>
      </c>
      <c r="B3098" t="s">
        <v>6648</v>
      </c>
      <c r="C3098" t="s">
        <v>21</v>
      </c>
      <c r="D3098" t="s">
        <v>22</v>
      </c>
      <c r="E3098" t="s">
        <v>23</v>
      </c>
      <c r="F3098" t="s">
        <v>288</v>
      </c>
      <c r="G3098" t="s">
        <v>25</v>
      </c>
      <c r="H3098" t="s">
        <v>43</v>
      </c>
      <c r="I3098" t="s">
        <v>27</v>
      </c>
      <c r="J3098" t="s">
        <v>6648</v>
      </c>
      <c r="K3098" t="s">
        <v>28</v>
      </c>
      <c r="L3098" t="s">
        <v>28</v>
      </c>
      <c r="M3098">
        <v>623</v>
      </c>
      <c r="N3098" t="s">
        <v>29</v>
      </c>
      <c r="O3098" t="s">
        <v>63</v>
      </c>
      <c r="P3098" t="s">
        <v>64</v>
      </c>
      <c r="Q3098">
        <v>2</v>
      </c>
      <c r="R3098" t="s">
        <v>53</v>
      </c>
      <c r="S3098">
        <v>2</v>
      </c>
      <c r="T3098" t="s">
        <v>6196</v>
      </c>
    </row>
    <row r="3099" spans="1:20" x14ac:dyDescent="0.3">
      <c r="A3099" t="s">
        <v>3226</v>
      </c>
      <c r="B3099" t="s">
        <v>7421</v>
      </c>
      <c r="C3099" t="s">
        <v>34</v>
      </c>
      <c r="D3099" t="s">
        <v>22</v>
      </c>
      <c r="E3099" t="s">
        <v>23</v>
      </c>
      <c r="F3099" t="s">
        <v>99</v>
      </c>
      <c r="G3099" t="s">
        <v>36</v>
      </c>
      <c r="H3099" t="s">
        <v>49</v>
      </c>
      <c r="I3099" t="s">
        <v>27</v>
      </c>
      <c r="J3099" t="s">
        <v>7421</v>
      </c>
      <c r="K3099" t="s">
        <v>28</v>
      </c>
      <c r="L3099" t="s">
        <v>28</v>
      </c>
      <c r="M3099">
        <v>712</v>
      </c>
      <c r="N3099" t="s">
        <v>75</v>
      </c>
      <c r="O3099" t="s">
        <v>105</v>
      </c>
      <c r="P3099" t="s">
        <v>107</v>
      </c>
      <c r="Q3099">
        <v>2</v>
      </c>
      <c r="R3099" t="s">
        <v>53</v>
      </c>
      <c r="S3099">
        <v>2</v>
      </c>
      <c r="T3099" t="s">
        <v>6291</v>
      </c>
    </row>
    <row r="3100" spans="1:20" x14ac:dyDescent="0.3">
      <c r="A3100" t="s">
        <v>3227</v>
      </c>
      <c r="B3100" t="s">
        <v>6624</v>
      </c>
      <c r="C3100" t="s">
        <v>39</v>
      </c>
      <c r="D3100" t="s">
        <v>22</v>
      </c>
      <c r="E3100" t="s">
        <v>40</v>
      </c>
      <c r="F3100" t="s">
        <v>174</v>
      </c>
      <c r="G3100" t="s">
        <v>42</v>
      </c>
      <c r="H3100" t="s">
        <v>26</v>
      </c>
      <c r="I3100" t="s">
        <v>27</v>
      </c>
      <c r="J3100" t="s">
        <v>6624</v>
      </c>
      <c r="K3100" t="s">
        <v>28</v>
      </c>
      <c r="L3100" t="s">
        <v>28</v>
      </c>
      <c r="M3100">
        <v>708</v>
      </c>
      <c r="N3100" t="s">
        <v>29</v>
      </c>
      <c r="O3100" t="s">
        <v>63</v>
      </c>
      <c r="P3100" t="s">
        <v>31</v>
      </c>
      <c r="Q3100">
        <v>3</v>
      </c>
      <c r="R3100" t="s">
        <v>37</v>
      </c>
      <c r="S3100">
        <v>2</v>
      </c>
      <c r="T3100" t="s">
        <v>6808</v>
      </c>
    </row>
    <row r="3101" spans="1:20" x14ac:dyDescent="0.3">
      <c r="A3101" t="s">
        <v>3228</v>
      </c>
      <c r="B3101" t="s">
        <v>7422</v>
      </c>
      <c r="C3101" t="s">
        <v>46</v>
      </c>
      <c r="D3101" t="s">
        <v>22</v>
      </c>
      <c r="E3101" t="s">
        <v>40</v>
      </c>
      <c r="F3101" t="s">
        <v>41</v>
      </c>
      <c r="G3101" t="s">
        <v>42</v>
      </c>
      <c r="H3101" t="s">
        <v>43</v>
      </c>
      <c r="I3101" t="s">
        <v>27</v>
      </c>
      <c r="J3101" t="s">
        <v>7422</v>
      </c>
      <c r="K3101" t="s">
        <v>28</v>
      </c>
      <c r="L3101" t="s">
        <v>28</v>
      </c>
      <c r="M3101">
        <v>805</v>
      </c>
      <c r="N3101" t="s">
        <v>29</v>
      </c>
      <c r="O3101" t="s">
        <v>30</v>
      </c>
      <c r="P3101" t="s">
        <v>107</v>
      </c>
      <c r="Q3101">
        <v>5</v>
      </c>
      <c r="R3101" t="s">
        <v>119</v>
      </c>
      <c r="S3101">
        <v>2</v>
      </c>
      <c r="T3101" t="s">
        <v>6212</v>
      </c>
    </row>
    <row r="3102" spans="1:20" x14ac:dyDescent="0.3">
      <c r="A3102" t="s">
        <v>3229</v>
      </c>
      <c r="B3102" t="s">
        <v>6866</v>
      </c>
      <c r="C3102" t="s">
        <v>55</v>
      </c>
      <c r="D3102" t="s">
        <v>56</v>
      </c>
      <c r="E3102" t="s">
        <v>23</v>
      </c>
      <c r="F3102" t="s">
        <v>57</v>
      </c>
      <c r="G3102" t="s">
        <v>58</v>
      </c>
      <c r="H3102" t="s">
        <v>43</v>
      </c>
      <c r="I3102" t="s">
        <v>27</v>
      </c>
      <c r="J3102" t="s">
        <v>6866</v>
      </c>
      <c r="K3102" t="s">
        <v>28</v>
      </c>
      <c r="L3102" t="s">
        <v>28</v>
      </c>
      <c r="M3102">
        <v>703</v>
      </c>
      <c r="N3102" t="s">
        <v>29</v>
      </c>
      <c r="O3102" t="s">
        <v>63</v>
      </c>
      <c r="P3102" t="s">
        <v>64</v>
      </c>
      <c r="Q3102">
        <v>3</v>
      </c>
      <c r="R3102" t="s">
        <v>37</v>
      </c>
      <c r="S3102">
        <v>2</v>
      </c>
      <c r="T3102" t="s">
        <v>6296</v>
      </c>
    </row>
    <row r="3103" spans="1:20" x14ac:dyDescent="0.3">
      <c r="A3103" t="s">
        <v>3230</v>
      </c>
      <c r="B3103" t="s">
        <v>6763</v>
      </c>
      <c r="C3103" t="s">
        <v>60</v>
      </c>
      <c r="D3103" t="s">
        <v>56</v>
      </c>
      <c r="E3103" t="s">
        <v>40</v>
      </c>
      <c r="F3103" t="s">
        <v>57</v>
      </c>
      <c r="G3103" t="s">
        <v>58</v>
      </c>
      <c r="H3103" t="s">
        <v>43</v>
      </c>
      <c r="I3103" t="s">
        <v>27</v>
      </c>
      <c r="J3103" t="s">
        <v>6763</v>
      </c>
      <c r="K3103" t="s">
        <v>28</v>
      </c>
      <c r="L3103" t="s">
        <v>28</v>
      </c>
      <c r="M3103">
        <v>1041</v>
      </c>
      <c r="N3103" t="s">
        <v>75</v>
      </c>
      <c r="O3103" t="s">
        <v>30</v>
      </c>
      <c r="P3103" t="s">
        <v>31</v>
      </c>
      <c r="Q3103">
        <v>4</v>
      </c>
      <c r="R3103" t="s">
        <v>32</v>
      </c>
      <c r="S3103">
        <v>3</v>
      </c>
      <c r="T3103" t="s">
        <v>6180</v>
      </c>
    </row>
    <row r="3104" spans="1:20" x14ac:dyDescent="0.3">
      <c r="A3104" t="s">
        <v>3231</v>
      </c>
      <c r="B3104" t="s">
        <v>6243</v>
      </c>
      <c r="C3104" t="s">
        <v>66</v>
      </c>
      <c r="D3104" t="s">
        <v>56</v>
      </c>
      <c r="E3104" t="s">
        <v>67</v>
      </c>
      <c r="F3104" t="s">
        <v>193</v>
      </c>
      <c r="G3104" t="s">
        <v>69</v>
      </c>
      <c r="H3104" t="s">
        <v>43</v>
      </c>
      <c r="I3104" t="s">
        <v>27</v>
      </c>
      <c r="J3104" t="s">
        <v>6243</v>
      </c>
      <c r="K3104" t="s">
        <v>28</v>
      </c>
      <c r="L3104" t="s">
        <v>28</v>
      </c>
      <c r="M3104">
        <v>241</v>
      </c>
      <c r="N3104" t="s">
        <v>29</v>
      </c>
      <c r="O3104" t="s">
        <v>63</v>
      </c>
      <c r="P3104" t="s">
        <v>107</v>
      </c>
      <c r="Q3104">
        <v>2</v>
      </c>
      <c r="R3104" t="s">
        <v>53</v>
      </c>
      <c r="S3104">
        <v>1</v>
      </c>
      <c r="T3104" t="s">
        <v>6432</v>
      </c>
    </row>
    <row r="3105" spans="1:20" x14ac:dyDescent="0.3">
      <c r="A3105" t="s">
        <v>3232</v>
      </c>
      <c r="B3105" t="s">
        <v>7098</v>
      </c>
      <c r="C3105" t="s">
        <v>71</v>
      </c>
      <c r="D3105" t="s">
        <v>72</v>
      </c>
      <c r="E3105" t="s">
        <v>23</v>
      </c>
      <c r="F3105" t="s">
        <v>150</v>
      </c>
      <c r="G3105" t="s">
        <v>74</v>
      </c>
      <c r="H3105" t="s">
        <v>26</v>
      </c>
      <c r="I3105" t="s">
        <v>27</v>
      </c>
      <c r="J3105" t="s">
        <v>7098</v>
      </c>
      <c r="K3105" t="s">
        <v>28</v>
      </c>
      <c r="L3105" t="s">
        <v>28</v>
      </c>
      <c r="M3105">
        <v>806</v>
      </c>
      <c r="N3105" t="s">
        <v>29</v>
      </c>
      <c r="O3105" t="s">
        <v>43</v>
      </c>
      <c r="P3105" t="s">
        <v>133</v>
      </c>
      <c r="Q3105">
        <v>4</v>
      </c>
      <c r="R3105" t="s">
        <v>32</v>
      </c>
      <c r="S3105">
        <v>2</v>
      </c>
      <c r="T3105" t="s">
        <v>6229</v>
      </c>
    </row>
    <row r="3106" spans="1:20" x14ac:dyDescent="0.3">
      <c r="A3106" t="s">
        <v>3233</v>
      </c>
      <c r="B3106" t="s">
        <v>6170</v>
      </c>
      <c r="C3106" t="s">
        <v>77</v>
      </c>
      <c r="D3106" t="s">
        <v>72</v>
      </c>
      <c r="E3106" t="s">
        <v>40</v>
      </c>
      <c r="F3106" t="s">
        <v>112</v>
      </c>
      <c r="G3106" t="s">
        <v>79</v>
      </c>
      <c r="H3106" t="s">
        <v>43</v>
      </c>
      <c r="I3106" t="s">
        <v>50</v>
      </c>
      <c r="J3106" t="s">
        <v>6170</v>
      </c>
      <c r="K3106" t="s">
        <v>7015</v>
      </c>
      <c r="L3106" t="s">
        <v>159</v>
      </c>
      <c r="M3106">
        <v>335</v>
      </c>
      <c r="N3106" t="s">
        <v>52</v>
      </c>
      <c r="O3106" t="s">
        <v>63</v>
      </c>
      <c r="P3106" t="s">
        <v>107</v>
      </c>
      <c r="Q3106">
        <v>5</v>
      </c>
      <c r="R3106" t="s">
        <v>119</v>
      </c>
      <c r="S3106">
        <v>1</v>
      </c>
      <c r="T3106" t="s">
        <v>6143</v>
      </c>
    </row>
    <row r="3107" spans="1:20" x14ac:dyDescent="0.3">
      <c r="A3107" t="s">
        <v>3234</v>
      </c>
      <c r="B3107" t="s">
        <v>7392</v>
      </c>
      <c r="C3107" t="s">
        <v>81</v>
      </c>
      <c r="D3107" t="s">
        <v>72</v>
      </c>
      <c r="E3107" t="s">
        <v>23</v>
      </c>
      <c r="F3107" t="s">
        <v>154</v>
      </c>
      <c r="G3107" t="s">
        <v>83</v>
      </c>
      <c r="H3107" t="s">
        <v>43</v>
      </c>
      <c r="I3107" t="s">
        <v>27</v>
      </c>
      <c r="J3107" t="s">
        <v>7392</v>
      </c>
      <c r="K3107" t="s">
        <v>28</v>
      </c>
      <c r="L3107" t="s">
        <v>28</v>
      </c>
      <c r="M3107">
        <v>1024</v>
      </c>
      <c r="N3107" t="s">
        <v>29</v>
      </c>
      <c r="O3107" t="s">
        <v>105</v>
      </c>
      <c r="P3107" t="s">
        <v>64</v>
      </c>
      <c r="Q3107">
        <v>4</v>
      </c>
      <c r="R3107" t="s">
        <v>32</v>
      </c>
      <c r="S3107">
        <v>3</v>
      </c>
      <c r="T3107" t="s">
        <v>6391</v>
      </c>
    </row>
    <row r="3108" spans="1:20" x14ac:dyDescent="0.3">
      <c r="A3108" t="s">
        <v>3235</v>
      </c>
      <c r="B3108" t="s">
        <v>7189</v>
      </c>
      <c r="C3108" t="s">
        <v>86</v>
      </c>
      <c r="D3108" t="s">
        <v>87</v>
      </c>
      <c r="E3108" t="s">
        <v>67</v>
      </c>
      <c r="F3108" t="s">
        <v>135</v>
      </c>
      <c r="G3108" t="s">
        <v>89</v>
      </c>
      <c r="H3108" t="s">
        <v>43</v>
      </c>
      <c r="I3108" t="s">
        <v>27</v>
      </c>
      <c r="J3108" t="s">
        <v>7189</v>
      </c>
      <c r="K3108" t="s">
        <v>28</v>
      </c>
      <c r="L3108" t="s">
        <v>28</v>
      </c>
      <c r="M3108">
        <v>949</v>
      </c>
      <c r="N3108" t="s">
        <v>29</v>
      </c>
      <c r="O3108" t="s">
        <v>63</v>
      </c>
      <c r="P3108" t="s">
        <v>133</v>
      </c>
      <c r="Q3108">
        <v>3</v>
      </c>
      <c r="R3108" t="s">
        <v>37</v>
      </c>
      <c r="S3108">
        <v>3</v>
      </c>
      <c r="T3108" t="s">
        <v>6582</v>
      </c>
    </row>
    <row r="3109" spans="1:20" x14ac:dyDescent="0.3">
      <c r="A3109" t="s">
        <v>3236</v>
      </c>
      <c r="B3109" t="s">
        <v>6242</v>
      </c>
      <c r="C3109" t="s">
        <v>91</v>
      </c>
      <c r="D3109" t="s">
        <v>87</v>
      </c>
      <c r="E3109" t="s">
        <v>92</v>
      </c>
      <c r="F3109" t="s">
        <v>114</v>
      </c>
      <c r="G3109" t="s">
        <v>94</v>
      </c>
      <c r="H3109" t="s">
        <v>43</v>
      </c>
      <c r="I3109" t="s">
        <v>27</v>
      </c>
      <c r="J3109" t="s">
        <v>6242</v>
      </c>
      <c r="K3109" t="s">
        <v>28</v>
      </c>
      <c r="L3109" t="s">
        <v>28</v>
      </c>
      <c r="M3109">
        <v>614</v>
      </c>
      <c r="N3109" t="s">
        <v>29</v>
      </c>
      <c r="O3109" t="s">
        <v>63</v>
      </c>
      <c r="P3109" t="s">
        <v>44</v>
      </c>
      <c r="Q3109">
        <v>3</v>
      </c>
      <c r="R3109" t="s">
        <v>37</v>
      </c>
      <c r="S3109">
        <v>2</v>
      </c>
      <c r="T3109" t="s">
        <v>6143</v>
      </c>
    </row>
    <row r="3110" spans="1:20" x14ac:dyDescent="0.3">
      <c r="A3110" t="s">
        <v>3237</v>
      </c>
      <c r="B3110" t="s">
        <v>6709</v>
      </c>
      <c r="C3110" t="s">
        <v>21</v>
      </c>
      <c r="D3110" t="s">
        <v>22</v>
      </c>
      <c r="E3110" t="s">
        <v>23</v>
      </c>
      <c r="F3110" t="s">
        <v>288</v>
      </c>
      <c r="G3110" t="s">
        <v>25</v>
      </c>
      <c r="H3110" t="s">
        <v>43</v>
      </c>
      <c r="I3110" t="s">
        <v>27</v>
      </c>
      <c r="J3110" t="s">
        <v>6709</v>
      </c>
      <c r="K3110" t="s">
        <v>28</v>
      </c>
      <c r="L3110" t="s">
        <v>28</v>
      </c>
      <c r="M3110">
        <v>158</v>
      </c>
      <c r="N3110" t="s">
        <v>52</v>
      </c>
      <c r="O3110" t="s">
        <v>43</v>
      </c>
      <c r="P3110" t="s">
        <v>31</v>
      </c>
      <c r="Q3110" t="s">
        <v>95</v>
      </c>
      <c r="R3110" t="s">
        <v>28</v>
      </c>
      <c r="S3110">
        <v>0</v>
      </c>
      <c r="T3110" t="s">
        <v>6204</v>
      </c>
    </row>
    <row r="3111" spans="1:20" x14ac:dyDescent="0.3">
      <c r="A3111" t="s">
        <v>3238</v>
      </c>
      <c r="B3111" t="s">
        <v>6492</v>
      </c>
      <c r="C3111" t="s">
        <v>34</v>
      </c>
      <c r="D3111" t="s">
        <v>22</v>
      </c>
      <c r="E3111" t="s">
        <v>23</v>
      </c>
      <c r="F3111" t="s">
        <v>35</v>
      </c>
      <c r="G3111" t="s">
        <v>36</v>
      </c>
      <c r="H3111" t="s">
        <v>26</v>
      </c>
      <c r="I3111" t="s">
        <v>27</v>
      </c>
      <c r="J3111" t="s">
        <v>6492</v>
      </c>
      <c r="K3111" t="s">
        <v>28</v>
      </c>
      <c r="L3111" t="s">
        <v>28</v>
      </c>
      <c r="M3111">
        <v>159</v>
      </c>
      <c r="N3111" t="s">
        <v>75</v>
      </c>
      <c r="O3111" t="s">
        <v>105</v>
      </c>
      <c r="P3111" t="s">
        <v>64</v>
      </c>
      <c r="Q3111" t="s">
        <v>95</v>
      </c>
      <c r="R3111" t="s">
        <v>28</v>
      </c>
      <c r="S3111">
        <v>0</v>
      </c>
      <c r="T3111" t="s">
        <v>6191</v>
      </c>
    </row>
    <row r="3112" spans="1:20" x14ac:dyDescent="0.3">
      <c r="A3112" t="s">
        <v>3239</v>
      </c>
      <c r="B3112" t="s">
        <v>7358</v>
      </c>
      <c r="C3112" t="s">
        <v>39</v>
      </c>
      <c r="D3112" t="s">
        <v>22</v>
      </c>
      <c r="E3112" t="s">
        <v>40</v>
      </c>
      <c r="F3112" t="s">
        <v>138</v>
      </c>
      <c r="G3112" t="s">
        <v>36</v>
      </c>
      <c r="H3112" t="s">
        <v>43</v>
      </c>
      <c r="I3112" t="s">
        <v>50</v>
      </c>
      <c r="J3112" t="s">
        <v>7358</v>
      </c>
      <c r="K3112" t="s">
        <v>6158</v>
      </c>
      <c r="L3112" t="s">
        <v>51</v>
      </c>
      <c r="M3112">
        <v>696</v>
      </c>
      <c r="N3112" t="s">
        <v>140</v>
      </c>
      <c r="O3112" t="s">
        <v>43</v>
      </c>
      <c r="P3112" t="s">
        <v>64</v>
      </c>
      <c r="Q3112">
        <v>3</v>
      </c>
      <c r="R3112" t="s">
        <v>37</v>
      </c>
      <c r="S3112">
        <v>2</v>
      </c>
      <c r="T3112" t="s">
        <v>6344</v>
      </c>
    </row>
    <row r="3113" spans="1:20" x14ac:dyDescent="0.3">
      <c r="A3113" t="s">
        <v>3240</v>
      </c>
      <c r="B3113" t="s">
        <v>6812</v>
      </c>
      <c r="C3113" t="s">
        <v>46</v>
      </c>
      <c r="D3113" t="s">
        <v>22</v>
      </c>
      <c r="E3113" t="s">
        <v>40</v>
      </c>
      <c r="F3113" t="s">
        <v>143</v>
      </c>
      <c r="G3113" t="s">
        <v>48</v>
      </c>
      <c r="H3113" t="s">
        <v>43</v>
      </c>
      <c r="I3113" t="s">
        <v>27</v>
      </c>
      <c r="J3113" t="s">
        <v>6812</v>
      </c>
      <c r="K3113" t="s">
        <v>28</v>
      </c>
      <c r="L3113" t="s">
        <v>28</v>
      </c>
      <c r="M3113">
        <v>193</v>
      </c>
      <c r="N3113" t="s">
        <v>75</v>
      </c>
      <c r="O3113" t="s">
        <v>30</v>
      </c>
      <c r="P3113" t="s">
        <v>107</v>
      </c>
      <c r="Q3113">
        <v>2</v>
      </c>
      <c r="R3113" t="s">
        <v>53</v>
      </c>
      <c r="S3113">
        <v>1</v>
      </c>
      <c r="T3113" t="s">
        <v>6185</v>
      </c>
    </row>
    <row r="3114" spans="1:20" x14ac:dyDescent="0.3">
      <c r="A3114" t="s">
        <v>3241</v>
      </c>
      <c r="B3114" t="s">
        <v>7406</v>
      </c>
      <c r="C3114" t="s">
        <v>55</v>
      </c>
      <c r="D3114" t="s">
        <v>56</v>
      </c>
      <c r="E3114" t="s">
        <v>23</v>
      </c>
      <c r="F3114" t="s">
        <v>57</v>
      </c>
      <c r="G3114" t="s">
        <v>58</v>
      </c>
      <c r="H3114" t="s">
        <v>43</v>
      </c>
      <c r="I3114" t="s">
        <v>27</v>
      </c>
      <c r="J3114" t="s">
        <v>7406</v>
      </c>
      <c r="K3114" t="s">
        <v>28</v>
      </c>
      <c r="L3114" t="s">
        <v>28</v>
      </c>
      <c r="M3114">
        <v>698</v>
      </c>
      <c r="N3114" t="s">
        <v>29</v>
      </c>
      <c r="O3114" t="s">
        <v>63</v>
      </c>
      <c r="P3114" t="s">
        <v>31</v>
      </c>
      <c r="Q3114">
        <v>3</v>
      </c>
      <c r="R3114" t="s">
        <v>37</v>
      </c>
      <c r="S3114">
        <v>2</v>
      </c>
      <c r="T3114" t="s">
        <v>6509</v>
      </c>
    </row>
    <row r="3115" spans="1:20" x14ac:dyDescent="0.3">
      <c r="A3115" t="s">
        <v>3242</v>
      </c>
      <c r="B3115" t="s">
        <v>7280</v>
      </c>
      <c r="C3115" t="s">
        <v>60</v>
      </c>
      <c r="D3115" t="s">
        <v>56</v>
      </c>
      <c r="E3115" t="s">
        <v>40</v>
      </c>
      <c r="F3115" t="s">
        <v>57</v>
      </c>
      <c r="G3115" t="s">
        <v>58</v>
      </c>
      <c r="H3115" t="s">
        <v>43</v>
      </c>
      <c r="I3115" t="s">
        <v>27</v>
      </c>
      <c r="J3115" t="s">
        <v>7280</v>
      </c>
      <c r="K3115" t="s">
        <v>28</v>
      </c>
      <c r="L3115" t="s">
        <v>28</v>
      </c>
      <c r="M3115">
        <v>425</v>
      </c>
      <c r="N3115" t="s">
        <v>29</v>
      </c>
      <c r="O3115" t="s">
        <v>30</v>
      </c>
      <c r="P3115" t="s">
        <v>64</v>
      </c>
      <c r="Q3115">
        <v>4</v>
      </c>
      <c r="R3115" t="s">
        <v>32</v>
      </c>
      <c r="S3115">
        <v>1</v>
      </c>
      <c r="T3115" t="s">
        <v>6455</v>
      </c>
    </row>
    <row r="3116" spans="1:20" x14ac:dyDescent="0.3">
      <c r="A3116" t="s">
        <v>3243</v>
      </c>
      <c r="B3116" t="s">
        <v>6511</v>
      </c>
      <c r="C3116" t="s">
        <v>66</v>
      </c>
      <c r="D3116" t="s">
        <v>56</v>
      </c>
      <c r="E3116" t="s">
        <v>67</v>
      </c>
      <c r="F3116" t="s">
        <v>68</v>
      </c>
      <c r="G3116" t="s">
        <v>69</v>
      </c>
      <c r="H3116" t="s">
        <v>26</v>
      </c>
      <c r="I3116" t="s">
        <v>27</v>
      </c>
      <c r="J3116" t="s">
        <v>6511</v>
      </c>
      <c r="K3116" t="s">
        <v>28</v>
      </c>
      <c r="L3116" t="s">
        <v>28</v>
      </c>
      <c r="M3116">
        <v>807</v>
      </c>
      <c r="N3116" t="s">
        <v>29</v>
      </c>
      <c r="O3116" t="s">
        <v>30</v>
      </c>
      <c r="P3116" t="s">
        <v>64</v>
      </c>
      <c r="Q3116">
        <v>2</v>
      </c>
      <c r="R3116" t="s">
        <v>53</v>
      </c>
      <c r="S3116">
        <v>2</v>
      </c>
      <c r="T3116" t="s">
        <v>6367</v>
      </c>
    </row>
    <row r="3117" spans="1:20" x14ac:dyDescent="0.3">
      <c r="A3117" t="s">
        <v>3244</v>
      </c>
      <c r="B3117" t="s">
        <v>6495</v>
      </c>
      <c r="C3117" t="s">
        <v>71</v>
      </c>
      <c r="D3117" t="s">
        <v>72</v>
      </c>
      <c r="E3117" t="s">
        <v>23</v>
      </c>
      <c r="F3117" t="s">
        <v>73</v>
      </c>
      <c r="G3117" t="s">
        <v>74</v>
      </c>
      <c r="H3117" t="s">
        <v>49</v>
      </c>
      <c r="I3117" t="s">
        <v>27</v>
      </c>
      <c r="J3117" t="s">
        <v>6495</v>
      </c>
      <c r="K3117" t="s">
        <v>28</v>
      </c>
      <c r="L3117" t="s">
        <v>28</v>
      </c>
      <c r="M3117">
        <v>898</v>
      </c>
      <c r="N3117" t="s">
        <v>29</v>
      </c>
      <c r="O3117" t="s">
        <v>63</v>
      </c>
      <c r="P3117" t="s">
        <v>107</v>
      </c>
      <c r="Q3117">
        <v>3</v>
      </c>
      <c r="R3117" t="s">
        <v>37</v>
      </c>
      <c r="S3117">
        <v>2</v>
      </c>
      <c r="T3117" t="s">
        <v>6859</v>
      </c>
    </row>
    <row r="3118" spans="1:20" x14ac:dyDescent="0.3">
      <c r="A3118" t="s">
        <v>3245</v>
      </c>
      <c r="B3118" t="s">
        <v>6279</v>
      </c>
      <c r="C3118" t="s">
        <v>77</v>
      </c>
      <c r="D3118" t="s">
        <v>72</v>
      </c>
      <c r="E3118" t="s">
        <v>40</v>
      </c>
      <c r="F3118" t="s">
        <v>112</v>
      </c>
      <c r="G3118" t="s">
        <v>79</v>
      </c>
      <c r="H3118" t="s">
        <v>43</v>
      </c>
      <c r="I3118" t="s">
        <v>27</v>
      </c>
      <c r="J3118" t="s">
        <v>6279</v>
      </c>
      <c r="K3118" t="s">
        <v>28</v>
      </c>
      <c r="L3118" t="s">
        <v>28</v>
      </c>
      <c r="M3118">
        <v>396</v>
      </c>
      <c r="N3118" t="s">
        <v>29</v>
      </c>
      <c r="O3118" t="s">
        <v>63</v>
      </c>
      <c r="P3118" t="s">
        <v>107</v>
      </c>
      <c r="Q3118">
        <v>3</v>
      </c>
      <c r="R3118" t="s">
        <v>37</v>
      </c>
      <c r="S3118">
        <v>1</v>
      </c>
      <c r="T3118" t="s">
        <v>6432</v>
      </c>
    </row>
    <row r="3119" spans="1:20" x14ac:dyDescent="0.3">
      <c r="A3119" t="s">
        <v>3246</v>
      </c>
      <c r="B3119" t="s">
        <v>6263</v>
      </c>
      <c r="C3119" t="s">
        <v>81</v>
      </c>
      <c r="D3119" t="s">
        <v>72</v>
      </c>
      <c r="E3119" t="s">
        <v>23</v>
      </c>
      <c r="F3119" t="s">
        <v>114</v>
      </c>
      <c r="G3119" t="s">
        <v>94</v>
      </c>
      <c r="H3119" t="s">
        <v>43</v>
      </c>
      <c r="I3119" t="s">
        <v>27</v>
      </c>
      <c r="J3119" t="s">
        <v>6263</v>
      </c>
      <c r="K3119" t="s">
        <v>28</v>
      </c>
      <c r="L3119" t="s">
        <v>28</v>
      </c>
      <c r="M3119">
        <v>653</v>
      </c>
      <c r="N3119" t="s">
        <v>29</v>
      </c>
      <c r="O3119" t="s">
        <v>63</v>
      </c>
      <c r="P3119" t="s">
        <v>133</v>
      </c>
      <c r="Q3119">
        <v>5</v>
      </c>
      <c r="R3119" t="s">
        <v>119</v>
      </c>
      <c r="S3119">
        <v>2</v>
      </c>
      <c r="T3119" t="s">
        <v>6805</v>
      </c>
    </row>
    <row r="3120" spans="1:20" x14ac:dyDescent="0.3">
      <c r="A3120" t="s">
        <v>3247</v>
      </c>
      <c r="B3120" t="s">
        <v>6486</v>
      </c>
      <c r="C3120" t="s">
        <v>86</v>
      </c>
      <c r="D3120" t="s">
        <v>87</v>
      </c>
      <c r="E3120" t="s">
        <v>67</v>
      </c>
      <c r="F3120" t="s">
        <v>135</v>
      </c>
      <c r="G3120" t="s">
        <v>89</v>
      </c>
      <c r="H3120" t="s">
        <v>43</v>
      </c>
      <c r="I3120" t="s">
        <v>27</v>
      </c>
      <c r="J3120" t="s">
        <v>6486</v>
      </c>
      <c r="K3120" t="s">
        <v>28</v>
      </c>
      <c r="L3120" t="s">
        <v>28</v>
      </c>
      <c r="M3120">
        <v>319</v>
      </c>
      <c r="N3120" t="s">
        <v>29</v>
      </c>
      <c r="O3120" t="s">
        <v>30</v>
      </c>
      <c r="P3120" t="s">
        <v>31</v>
      </c>
      <c r="Q3120">
        <v>2</v>
      </c>
      <c r="R3120" t="s">
        <v>53</v>
      </c>
      <c r="S3120">
        <v>1</v>
      </c>
      <c r="T3120" t="s">
        <v>6316</v>
      </c>
    </row>
    <row r="3121" spans="1:20" x14ac:dyDescent="0.3">
      <c r="A3121" t="s">
        <v>3248</v>
      </c>
      <c r="B3121" t="s">
        <v>7284</v>
      </c>
      <c r="C3121" t="s">
        <v>91</v>
      </c>
      <c r="D3121" t="s">
        <v>87</v>
      </c>
      <c r="E3121" t="s">
        <v>92</v>
      </c>
      <c r="F3121" t="s">
        <v>93</v>
      </c>
      <c r="G3121" t="s">
        <v>94</v>
      </c>
      <c r="H3121" t="s">
        <v>26</v>
      </c>
      <c r="I3121" t="s">
        <v>50</v>
      </c>
      <c r="J3121" t="s">
        <v>7284</v>
      </c>
      <c r="K3121" t="s">
        <v>6701</v>
      </c>
      <c r="L3121" t="s">
        <v>51</v>
      </c>
      <c r="M3121">
        <v>90</v>
      </c>
      <c r="N3121" t="s">
        <v>29</v>
      </c>
      <c r="O3121" t="s">
        <v>63</v>
      </c>
      <c r="P3121" t="s">
        <v>44</v>
      </c>
      <c r="Q3121" t="s">
        <v>95</v>
      </c>
      <c r="R3121" t="s">
        <v>28</v>
      </c>
      <c r="S3121">
        <v>0</v>
      </c>
      <c r="T3121" t="s">
        <v>6202</v>
      </c>
    </row>
    <row r="3122" spans="1:20" x14ac:dyDescent="0.3">
      <c r="A3122" t="s">
        <v>3249</v>
      </c>
      <c r="B3122" t="s">
        <v>6932</v>
      </c>
      <c r="C3122" t="s">
        <v>21</v>
      </c>
      <c r="D3122" t="s">
        <v>22</v>
      </c>
      <c r="E3122" t="s">
        <v>23</v>
      </c>
      <c r="F3122" t="s">
        <v>24</v>
      </c>
      <c r="G3122" t="s">
        <v>25</v>
      </c>
      <c r="H3122" t="s">
        <v>26</v>
      </c>
      <c r="I3122" t="s">
        <v>27</v>
      </c>
      <c r="J3122" t="s">
        <v>6932</v>
      </c>
      <c r="K3122" t="s">
        <v>28</v>
      </c>
      <c r="L3122" t="s">
        <v>28</v>
      </c>
      <c r="M3122">
        <v>368</v>
      </c>
      <c r="N3122" t="s">
        <v>29</v>
      </c>
      <c r="O3122" t="s">
        <v>30</v>
      </c>
      <c r="P3122" t="s">
        <v>64</v>
      </c>
      <c r="Q3122">
        <v>3</v>
      </c>
      <c r="R3122" t="s">
        <v>37</v>
      </c>
      <c r="S3122">
        <v>1</v>
      </c>
      <c r="T3122" t="s">
        <v>6219</v>
      </c>
    </row>
    <row r="3123" spans="1:20" x14ac:dyDescent="0.3">
      <c r="A3123" t="s">
        <v>3250</v>
      </c>
      <c r="B3123" t="s">
        <v>6267</v>
      </c>
      <c r="C3123" t="s">
        <v>34</v>
      </c>
      <c r="D3123" t="s">
        <v>22</v>
      </c>
      <c r="E3123" t="s">
        <v>23</v>
      </c>
      <c r="F3123" t="s">
        <v>35</v>
      </c>
      <c r="G3123" t="s">
        <v>36</v>
      </c>
      <c r="H3123" t="s">
        <v>26</v>
      </c>
      <c r="I3123" t="s">
        <v>27</v>
      </c>
      <c r="J3123" t="s">
        <v>6267</v>
      </c>
      <c r="K3123" t="s">
        <v>28</v>
      </c>
      <c r="L3123" t="s">
        <v>28</v>
      </c>
      <c r="M3123">
        <v>736</v>
      </c>
      <c r="N3123" t="s">
        <v>29</v>
      </c>
      <c r="O3123" t="s">
        <v>30</v>
      </c>
      <c r="P3123" t="s">
        <v>31</v>
      </c>
      <c r="Q3123">
        <v>3</v>
      </c>
      <c r="R3123" t="s">
        <v>37</v>
      </c>
      <c r="S3123">
        <v>2</v>
      </c>
      <c r="T3123" t="s">
        <v>6304</v>
      </c>
    </row>
    <row r="3124" spans="1:20" x14ac:dyDescent="0.3">
      <c r="A3124" t="s">
        <v>3251</v>
      </c>
      <c r="B3124" t="s">
        <v>7372</v>
      </c>
      <c r="C3124" t="s">
        <v>39</v>
      </c>
      <c r="D3124" t="s">
        <v>22</v>
      </c>
      <c r="E3124" t="s">
        <v>40</v>
      </c>
      <c r="F3124" t="s">
        <v>174</v>
      </c>
      <c r="G3124" t="s">
        <v>42</v>
      </c>
      <c r="H3124" t="s">
        <v>26</v>
      </c>
      <c r="I3124" t="s">
        <v>27</v>
      </c>
      <c r="J3124" t="s">
        <v>7372</v>
      </c>
      <c r="K3124" t="s">
        <v>28</v>
      </c>
      <c r="L3124" t="s">
        <v>28</v>
      </c>
      <c r="M3124">
        <v>406</v>
      </c>
      <c r="N3124" t="s">
        <v>140</v>
      </c>
      <c r="O3124" t="s">
        <v>63</v>
      </c>
      <c r="P3124" t="s">
        <v>44</v>
      </c>
      <c r="Q3124">
        <v>2</v>
      </c>
      <c r="R3124" t="s">
        <v>53</v>
      </c>
      <c r="S3124">
        <v>1</v>
      </c>
      <c r="T3124" t="s">
        <v>6191</v>
      </c>
    </row>
    <row r="3125" spans="1:20" x14ac:dyDescent="0.3">
      <c r="A3125" t="s">
        <v>3252</v>
      </c>
      <c r="B3125" t="s">
        <v>7423</v>
      </c>
      <c r="C3125" t="s">
        <v>46</v>
      </c>
      <c r="D3125" t="s">
        <v>22</v>
      </c>
      <c r="E3125" t="s">
        <v>40</v>
      </c>
      <c r="F3125" t="s">
        <v>174</v>
      </c>
      <c r="G3125" t="s">
        <v>42</v>
      </c>
      <c r="H3125" t="s">
        <v>26</v>
      </c>
      <c r="I3125" t="s">
        <v>27</v>
      </c>
      <c r="J3125" t="s">
        <v>7423</v>
      </c>
      <c r="K3125" t="s">
        <v>28</v>
      </c>
      <c r="L3125" t="s">
        <v>28</v>
      </c>
      <c r="M3125">
        <v>1033</v>
      </c>
      <c r="N3125" t="s">
        <v>122</v>
      </c>
      <c r="O3125" t="s">
        <v>30</v>
      </c>
      <c r="P3125" t="s">
        <v>31</v>
      </c>
      <c r="Q3125">
        <v>3</v>
      </c>
      <c r="R3125" t="s">
        <v>37</v>
      </c>
      <c r="S3125">
        <v>3</v>
      </c>
      <c r="T3125" t="s">
        <v>6187</v>
      </c>
    </row>
    <row r="3126" spans="1:20" x14ac:dyDescent="0.3">
      <c r="A3126" t="s">
        <v>3253</v>
      </c>
      <c r="B3126" t="s">
        <v>6170</v>
      </c>
      <c r="C3126" t="s">
        <v>55</v>
      </c>
      <c r="D3126" t="s">
        <v>56</v>
      </c>
      <c r="E3126" t="s">
        <v>23</v>
      </c>
      <c r="F3126" t="s">
        <v>147</v>
      </c>
      <c r="G3126" t="s">
        <v>58</v>
      </c>
      <c r="H3126" t="s">
        <v>26</v>
      </c>
      <c r="I3126" t="s">
        <v>50</v>
      </c>
      <c r="J3126" t="s">
        <v>6170</v>
      </c>
      <c r="K3126" t="s">
        <v>6706</v>
      </c>
      <c r="L3126" t="s">
        <v>51</v>
      </c>
      <c r="M3126">
        <v>601</v>
      </c>
      <c r="N3126" t="s">
        <v>29</v>
      </c>
      <c r="O3126" t="s">
        <v>63</v>
      </c>
      <c r="P3126" t="s">
        <v>107</v>
      </c>
      <c r="Q3126">
        <v>4</v>
      </c>
      <c r="R3126" t="s">
        <v>32</v>
      </c>
      <c r="S3126">
        <v>2</v>
      </c>
      <c r="T3126" t="s">
        <v>6395</v>
      </c>
    </row>
    <row r="3127" spans="1:20" x14ac:dyDescent="0.3">
      <c r="A3127" t="s">
        <v>3254</v>
      </c>
      <c r="B3127" t="s">
        <v>6390</v>
      </c>
      <c r="C3127" t="s">
        <v>60</v>
      </c>
      <c r="D3127" t="s">
        <v>56</v>
      </c>
      <c r="E3127" t="s">
        <v>40</v>
      </c>
      <c r="F3127" t="s">
        <v>61</v>
      </c>
      <c r="G3127" t="s">
        <v>62</v>
      </c>
      <c r="H3127" t="s">
        <v>26</v>
      </c>
      <c r="I3127" t="s">
        <v>27</v>
      </c>
      <c r="J3127" t="s">
        <v>6390</v>
      </c>
      <c r="K3127" t="s">
        <v>28</v>
      </c>
      <c r="L3127" t="s">
        <v>28</v>
      </c>
      <c r="M3127">
        <v>690</v>
      </c>
      <c r="N3127" t="s">
        <v>29</v>
      </c>
      <c r="O3127" t="s">
        <v>43</v>
      </c>
      <c r="P3127" t="s">
        <v>31</v>
      </c>
      <c r="Q3127">
        <v>3</v>
      </c>
      <c r="R3127" t="s">
        <v>37</v>
      </c>
      <c r="S3127">
        <v>2</v>
      </c>
      <c r="T3127" t="s">
        <v>6298</v>
      </c>
    </row>
    <row r="3128" spans="1:20" x14ac:dyDescent="0.3">
      <c r="A3128" t="s">
        <v>3255</v>
      </c>
      <c r="B3128" t="s">
        <v>6231</v>
      </c>
      <c r="C3128" t="s">
        <v>66</v>
      </c>
      <c r="D3128" t="s">
        <v>56</v>
      </c>
      <c r="E3128" t="s">
        <v>67</v>
      </c>
      <c r="F3128" t="s">
        <v>138</v>
      </c>
      <c r="G3128" t="s">
        <v>36</v>
      </c>
      <c r="H3128" t="s">
        <v>43</v>
      </c>
      <c r="I3128" t="s">
        <v>27</v>
      </c>
      <c r="J3128" t="s">
        <v>6231</v>
      </c>
      <c r="K3128" t="s">
        <v>28</v>
      </c>
      <c r="L3128" t="s">
        <v>28</v>
      </c>
      <c r="M3128">
        <v>377</v>
      </c>
      <c r="N3128" t="s">
        <v>122</v>
      </c>
      <c r="O3128" t="s">
        <v>30</v>
      </c>
      <c r="P3128" t="s">
        <v>107</v>
      </c>
      <c r="Q3128">
        <v>3</v>
      </c>
      <c r="R3128" t="s">
        <v>37</v>
      </c>
      <c r="S3128">
        <v>1</v>
      </c>
      <c r="T3128" t="s">
        <v>6582</v>
      </c>
    </row>
    <row r="3129" spans="1:20" x14ac:dyDescent="0.3">
      <c r="A3129" t="s">
        <v>3256</v>
      </c>
      <c r="B3129" t="s">
        <v>6505</v>
      </c>
      <c r="C3129" t="s">
        <v>71</v>
      </c>
      <c r="D3129" t="s">
        <v>72</v>
      </c>
      <c r="E3129" t="s">
        <v>23</v>
      </c>
      <c r="F3129" t="s">
        <v>129</v>
      </c>
      <c r="G3129" t="s">
        <v>74</v>
      </c>
      <c r="H3129" t="s">
        <v>43</v>
      </c>
      <c r="I3129" t="s">
        <v>27</v>
      </c>
      <c r="J3129" t="s">
        <v>6505</v>
      </c>
      <c r="K3129" t="s">
        <v>28</v>
      </c>
      <c r="L3129" t="s">
        <v>28</v>
      </c>
      <c r="M3129">
        <v>820</v>
      </c>
      <c r="N3129" t="s">
        <v>29</v>
      </c>
      <c r="O3129" t="s">
        <v>63</v>
      </c>
      <c r="P3129" t="s">
        <v>133</v>
      </c>
      <c r="Q3129">
        <v>2</v>
      </c>
      <c r="R3129" t="s">
        <v>53</v>
      </c>
      <c r="S3129">
        <v>2</v>
      </c>
      <c r="T3129" t="s">
        <v>6138</v>
      </c>
    </row>
    <row r="3130" spans="1:20" x14ac:dyDescent="0.3">
      <c r="A3130" t="s">
        <v>3257</v>
      </c>
      <c r="B3130" t="s">
        <v>7187</v>
      </c>
      <c r="C3130" t="s">
        <v>77</v>
      </c>
      <c r="D3130" t="s">
        <v>72</v>
      </c>
      <c r="E3130" t="s">
        <v>40</v>
      </c>
      <c r="F3130" t="s">
        <v>131</v>
      </c>
      <c r="G3130" t="s">
        <v>79</v>
      </c>
      <c r="H3130" t="s">
        <v>26</v>
      </c>
      <c r="I3130" t="s">
        <v>27</v>
      </c>
      <c r="J3130" t="s">
        <v>7187</v>
      </c>
      <c r="K3130" t="s">
        <v>28</v>
      </c>
      <c r="L3130" t="s">
        <v>28</v>
      </c>
      <c r="M3130">
        <v>941</v>
      </c>
      <c r="N3130" t="s">
        <v>52</v>
      </c>
      <c r="O3130" t="s">
        <v>63</v>
      </c>
      <c r="P3130" t="s">
        <v>64</v>
      </c>
      <c r="Q3130">
        <v>4</v>
      </c>
      <c r="R3130" t="s">
        <v>32</v>
      </c>
      <c r="S3130">
        <v>3</v>
      </c>
      <c r="T3130" t="s">
        <v>6202</v>
      </c>
    </row>
    <row r="3131" spans="1:20" x14ac:dyDescent="0.3">
      <c r="A3131" t="s">
        <v>3258</v>
      </c>
      <c r="B3131" t="s">
        <v>6456</v>
      </c>
      <c r="C3131" t="s">
        <v>81</v>
      </c>
      <c r="D3131" t="s">
        <v>72</v>
      </c>
      <c r="E3131" t="s">
        <v>23</v>
      </c>
      <c r="F3131" t="s">
        <v>82</v>
      </c>
      <c r="G3131" t="s">
        <v>83</v>
      </c>
      <c r="H3131" t="s">
        <v>26</v>
      </c>
      <c r="I3131" t="s">
        <v>27</v>
      </c>
      <c r="J3131" t="s">
        <v>6456</v>
      </c>
      <c r="K3131" t="s">
        <v>28</v>
      </c>
      <c r="L3131" t="s">
        <v>28</v>
      </c>
      <c r="M3131">
        <v>889</v>
      </c>
      <c r="N3131" t="s">
        <v>75</v>
      </c>
      <c r="O3131" t="s">
        <v>30</v>
      </c>
      <c r="P3131" t="s">
        <v>31</v>
      </c>
      <c r="Q3131">
        <v>4</v>
      </c>
      <c r="R3131" t="s">
        <v>32</v>
      </c>
      <c r="S3131">
        <v>2</v>
      </c>
      <c r="T3131" t="s">
        <v>6196</v>
      </c>
    </row>
    <row r="3132" spans="1:20" x14ac:dyDescent="0.3">
      <c r="A3132" t="s">
        <v>3259</v>
      </c>
      <c r="B3132" t="s">
        <v>6743</v>
      </c>
      <c r="C3132" t="s">
        <v>86</v>
      </c>
      <c r="D3132" t="s">
        <v>87</v>
      </c>
      <c r="E3132" t="s">
        <v>67</v>
      </c>
      <c r="F3132" t="s">
        <v>135</v>
      </c>
      <c r="G3132" t="s">
        <v>89</v>
      </c>
      <c r="H3132" t="s">
        <v>43</v>
      </c>
      <c r="I3132" t="s">
        <v>27</v>
      </c>
      <c r="J3132" t="s">
        <v>6743</v>
      </c>
      <c r="K3132" t="s">
        <v>28</v>
      </c>
      <c r="L3132" t="s">
        <v>28</v>
      </c>
      <c r="M3132">
        <v>182</v>
      </c>
      <c r="N3132" t="s">
        <v>29</v>
      </c>
      <c r="O3132" t="s">
        <v>30</v>
      </c>
      <c r="P3132" t="s">
        <v>107</v>
      </c>
      <c r="Q3132">
        <v>3</v>
      </c>
      <c r="R3132" t="s">
        <v>37</v>
      </c>
      <c r="S3132">
        <v>1</v>
      </c>
      <c r="T3132" t="s">
        <v>6509</v>
      </c>
    </row>
    <row r="3133" spans="1:20" x14ac:dyDescent="0.3">
      <c r="A3133" t="s">
        <v>3260</v>
      </c>
      <c r="B3133" t="s">
        <v>6405</v>
      </c>
      <c r="C3133" t="s">
        <v>91</v>
      </c>
      <c r="D3133" t="s">
        <v>87</v>
      </c>
      <c r="E3133" t="s">
        <v>92</v>
      </c>
      <c r="F3133" t="s">
        <v>129</v>
      </c>
      <c r="G3133" t="s">
        <v>74</v>
      </c>
      <c r="H3133" t="s">
        <v>43</v>
      </c>
      <c r="I3133" t="s">
        <v>27</v>
      </c>
      <c r="J3133" t="s">
        <v>6405</v>
      </c>
      <c r="K3133" t="s">
        <v>28</v>
      </c>
      <c r="L3133" t="s">
        <v>28</v>
      </c>
      <c r="M3133">
        <v>239</v>
      </c>
      <c r="N3133" t="s">
        <v>52</v>
      </c>
      <c r="O3133" t="s">
        <v>30</v>
      </c>
      <c r="P3133" t="s">
        <v>31</v>
      </c>
      <c r="Q3133">
        <v>3</v>
      </c>
      <c r="R3133" t="s">
        <v>37</v>
      </c>
      <c r="S3133">
        <v>1</v>
      </c>
      <c r="T3133" t="s">
        <v>6212</v>
      </c>
    </row>
    <row r="3134" spans="1:20" x14ac:dyDescent="0.3">
      <c r="A3134" t="s">
        <v>3261</v>
      </c>
      <c r="B3134" t="s">
        <v>7035</v>
      </c>
      <c r="C3134" t="s">
        <v>21</v>
      </c>
      <c r="D3134" t="s">
        <v>22</v>
      </c>
      <c r="E3134" t="s">
        <v>23</v>
      </c>
      <c r="F3134" t="s">
        <v>24</v>
      </c>
      <c r="G3134" t="s">
        <v>25</v>
      </c>
      <c r="H3134" t="s">
        <v>26</v>
      </c>
      <c r="I3134" t="s">
        <v>27</v>
      </c>
      <c r="J3134" t="s">
        <v>7035</v>
      </c>
      <c r="K3134" t="s">
        <v>28</v>
      </c>
      <c r="L3134" t="s">
        <v>28</v>
      </c>
      <c r="M3134">
        <v>189</v>
      </c>
      <c r="N3134" t="s">
        <v>29</v>
      </c>
      <c r="O3134" t="s">
        <v>43</v>
      </c>
      <c r="P3134" t="s">
        <v>107</v>
      </c>
      <c r="Q3134">
        <v>3</v>
      </c>
      <c r="R3134" t="s">
        <v>37</v>
      </c>
      <c r="S3134">
        <v>1</v>
      </c>
      <c r="T3134" t="s">
        <v>6219</v>
      </c>
    </row>
    <row r="3135" spans="1:20" x14ac:dyDescent="0.3">
      <c r="A3135" t="s">
        <v>3262</v>
      </c>
      <c r="B3135" t="s">
        <v>6770</v>
      </c>
      <c r="C3135" t="s">
        <v>34</v>
      </c>
      <c r="D3135" t="s">
        <v>22</v>
      </c>
      <c r="E3135" t="s">
        <v>23</v>
      </c>
      <c r="F3135" t="s">
        <v>35</v>
      </c>
      <c r="G3135" t="s">
        <v>36</v>
      </c>
      <c r="H3135" t="s">
        <v>26</v>
      </c>
      <c r="I3135" t="s">
        <v>27</v>
      </c>
      <c r="J3135" t="s">
        <v>6770</v>
      </c>
      <c r="K3135" t="s">
        <v>28</v>
      </c>
      <c r="L3135" t="s">
        <v>28</v>
      </c>
      <c r="M3135">
        <v>702</v>
      </c>
      <c r="N3135" t="s">
        <v>52</v>
      </c>
      <c r="O3135" t="s">
        <v>63</v>
      </c>
      <c r="P3135" t="s">
        <v>107</v>
      </c>
      <c r="Q3135">
        <v>1</v>
      </c>
      <c r="R3135" t="s">
        <v>53</v>
      </c>
      <c r="S3135">
        <v>2</v>
      </c>
      <c r="T3135" t="s">
        <v>6191</v>
      </c>
    </row>
    <row r="3136" spans="1:20" x14ac:dyDescent="0.3">
      <c r="A3136" t="s">
        <v>3263</v>
      </c>
      <c r="B3136" t="s">
        <v>6858</v>
      </c>
      <c r="C3136" t="s">
        <v>39</v>
      </c>
      <c r="D3136" t="s">
        <v>22</v>
      </c>
      <c r="E3136" t="s">
        <v>40</v>
      </c>
      <c r="F3136" t="s">
        <v>174</v>
      </c>
      <c r="G3136" t="s">
        <v>42</v>
      </c>
      <c r="H3136" t="s">
        <v>26</v>
      </c>
      <c r="I3136" t="s">
        <v>27</v>
      </c>
      <c r="J3136" t="s">
        <v>6858</v>
      </c>
      <c r="K3136" t="s">
        <v>28</v>
      </c>
      <c r="L3136" t="s">
        <v>28</v>
      </c>
      <c r="M3136">
        <v>468</v>
      </c>
      <c r="N3136" t="s">
        <v>52</v>
      </c>
      <c r="O3136" t="s">
        <v>105</v>
      </c>
      <c r="P3136" t="s">
        <v>31</v>
      </c>
      <c r="Q3136">
        <v>3</v>
      </c>
      <c r="R3136" t="s">
        <v>37</v>
      </c>
      <c r="S3136">
        <v>1</v>
      </c>
      <c r="T3136" t="s">
        <v>6229</v>
      </c>
    </row>
    <row r="3137" spans="1:20" x14ac:dyDescent="0.3">
      <c r="A3137" t="s">
        <v>3264</v>
      </c>
      <c r="B3137" t="s">
        <v>6605</v>
      </c>
      <c r="C3137" t="s">
        <v>46</v>
      </c>
      <c r="D3137" t="s">
        <v>22</v>
      </c>
      <c r="E3137" t="s">
        <v>40</v>
      </c>
      <c r="F3137" t="s">
        <v>101</v>
      </c>
      <c r="G3137" t="s">
        <v>48</v>
      </c>
      <c r="H3137" t="s">
        <v>26</v>
      </c>
      <c r="I3137" t="s">
        <v>27</v>
      </c>
      <c r="J3137" t="s">
        <v>6605</v>
      </c>
      <c r="K3137" t="s">
        <v>28</v>
      </c>
      <c r="L3137" t="s">
        <v>28</v>
      </c>
      <c r="M3137">
        <v>265</v>
      </c>
      <c r="N3137" t="s">
        <v>29</v>
      </c>
      <c r="O3137" t="s">
        <v>30</v>
      </c>
      <c r="P3137" t="s">
        <v>31</v>
      </c>
      <c r="Q3137">
        <v>3</v>
      </c>
      <c r="R3137" t="s">
        <v>37</v>
      </c>
      <c r="S3137">
        <v>1</v>
      </c>
      <c r="T3137" t="s">
        <v>6155</v>
      </c>
    </row>
    <row r="3138" spans="1:20" x14ac:dyDescent="0.3">
      <c r="A3138" t="s">
        <v>3265</v>
      </c>
      <c r="B3138" t="s">
        <v>6668</v>
      </c>
      <c r="C3138" t="s">
        <v>55</v>
      </c>
      <c r="D3138" t="s">
        <v>56</v>
      </c>
      <c r="E3138" t="s">
        <v>23</v>
      </c>
      <c r="F3138" t="s">
        <v>57</v>
      </c>
      <c r="G3138" t="s">
        <v>58</v>
      </c>
      <c r="H3138" t="s">
        <v>43</v>
      </c>
      <c r="I3138" t="s">
        <v>27</v>
      </c>
      <c r="J3138" t="s">
        <v>6668</v>
      </c>
      <c r="K3138" t="s">
        <v>28</v>
      </c>
      <c r="L3138" t="s">
        <v>28</v>
      </c>
      <c r="M3138">
        <v>875</v>
      </c>
      <c r="N3138" t="s">
        <v>52</v>
      </c>
      <c r="O3138" t="s">
        <v>30</v>
      </c>
      <c r="P3138" t="s">
        <v>133</v>
      </c>
      <c r="Q3138">
        <v>4</v>
      </c>
      <c r="R3138" t="s">
        <v>32</v>
      </c>
      <c r="S3138">
        <v>2</v>
      </c>
      <c r="T3138" t="s">
        <v>6172</v>
      </c>
    </row>
    <row r="3139" spans="1:20" x14ac:dyDescent="0.3">
      <c r="A3139" t="s">
        <v>3266</v>
      </c>
      <c r="B3139" t="s">
        <v>7092</v>
      </c>
      <c r="C3139" t="s">
        <v>60</v>
      </c>
      <c r="D3139" t="s">
        <v>56</v>
      </c>
      <c r="E3139" t="s">
        <v>40</v>
      </c>
      <c r="F3139" t="s">
        <v>145</v>
      </c>
      <c r="G3139" t="s">
        <v>62</v>
      </c>
      <c r="H3139" t="s">
        <v>49</v>
      </c>
      <c r="I3139" t="s">
        <v>27</v>
      </c>
      <c r="J3139" t="s">
        <v>7092</v>
      </c>
      <c r="K3139" t="s">
        <v>28</v>
      </c>
      <c r="L3139" t="s">
        <v>28</v>
      </c>
      <c r="M3139">
        <v>663</v>
      </c>
      <c r="N3139" t="s">
        <v>29</v>
      </c>
      <c r="O3139" t="s">
        <v>63</v>
      </c>
      <c r="P3139" t="s">
        <v>107</v>
      </c>
      <c r="Q3139">
        <v>3</v>
      </c>
      <c r="R3139" t="s">
        <v>37</v>
      </c>
      <c r="S3139">
        <v>2</v>
      </c>
      <c r="T3139" t="s">
        <v>6635</v>
      </c>
    </row>
    <row r="3140" spans="1:20" x14ac:dyDescent="0.3">
      <c r="A3140" t="s">
        <v>3267</v>
      </c>
      <c r="B3140" t="s">
        <v>7424</v>
      </c>
      <c r="C3140" t="s">
        <v>66</v>
      </c>
      <c r="D3140" t="s">
        <v>56</v>
      </c>
      <c r="E3140" t="s">
        <v>67</v>
      </c>
      <c r="F3140" t="s">
        <v>68</v>
      </c>
      <c r="G3140" t="s">
        <v>69</v>
      </c>
      <c r="H3140" t="s">
        <v>26</v>
      </c>
      <c r="I3140" t="s">
        <v>27</v>
      </c>
      <c r="J3140" t="s">
        <v>7424</v>
      </c>
      <c r="K3140" t="s">
        <v>28</v>
      </c>
      <c r="L3140" t="s">
        <v>28</v>
      </c>
      <c r="M3140">
        <v>850</v>
      </c>
      <c r="N3140" t="s">
        <v>75</v>
      </c>
      <c r="O3140" t="s">
        <v>63</v>
      </c>
      <c r="P3140" t="s">
        <v>64</v>
      </c>
      <c r="Q3140">
        <v>3</v>
      </c>
      <c r="R3140" t="s">
        <v>37</v>
      </c>
      <c r="S3140">
        <v>2</v>
      </c>
      <c r="T3140" t="s">
        <v>6344</v>
      </c>
    </row>
    <row r="3141" spans="1:20" x14ac:dyDescent="0.3">
      <c r="A3141" t="s">
        <v>3268</v>
      </c>
      <c r="B3141" t="s">
        <v>7019</v>
      </c>
      <c r="C3141" t="s">
        <v>71</v>
      </c>
      <c r="D3141" t="s">
        <v>72</v>
      </c>
      <c r="E3141" t="s">
        <v>23</v>
      </c>
      <c r="F3141" t="s">
        <v>73</v>
      </c>
      <c r="G3141" t="s">
        <v>74</v>
      </c>
      <c r="H3141" t="s">
        <v>49</v>
      </c>
      <c r="I3141" t="s">
        <v>50</v>
      </c>
      <c r="J3141" t="s">
        <v>7019</v>
      </c>
      <c r="K3141" t="s">
        <v>6934</v>
      </c>
      <c r="L3141" t="s">
        <v>51</v>
      </c>
      <c r="M3141">
        <v>154</v>
      </c>
      <c r="N3141" t="s">
        <v>140</v>
      </c>
      <c r="O3141" t="s">
        <v>43</v>
      </c>
      <c r="P3141" t="s">
        <v>31</v>
      </c>
      <c r="Q3141" t="s">
        <v>95</v>
      </c>
      <c r="R3141" t="s">
        <v>28</v>
      </c>
      <c r="S3141">
        <v>0</v>
      </c>
      <c r="T3141" t="s">
        <v>6975</v>
      </c>
    </row>
    <row r="3142" spans="1:20" x14ac:dyDescent="0.3">
      <c r="A3142" t="s">
        <v>3269</v>
      </c>
      <c r="B3142" t="s">
        <v>6256</v>
      </c>
      <c r="C3142" t="s">
        <v>77</v>
      </c>
      <c r="D3142" t="s">
        <v>72</v>
      </c>
      <c r="E3142" t="s">
        <v>40</v>
      </c>
      <c r="F3142" t="s">
        <v>131</v>
      </c>
      <c r="G3142" t="s">
        <v>79</v>
      </c>
      <c r="H3142" t="s">
        <v>26</v>
      </c>
      <c r="I3142" t="s">
        <v>27</v>
      </c>
      <c r="J3142" t="s">
        <v>6256</v>
      </c>
      <c r="K3142" t="s">
        <v>28</v>
      </c>
      <c r="L3142" t="s">
        <v>28</v>
      </c>
      <c r="M3142">
        <v>115</v>
      </c>
      <c r="N3142" t="s">
        <v>140</v>
      </c>
      <c r="O3142" t="s">
        <v>63</v>
      </c>
      <c r="P3142" t="s">
        <v>133</v>
      </c>
      <c r="Q3142" t="s">
        <v>95</v>
      </c>
      <c r="R3142" t="s">
        <v>28</v>
      </c>
      <c r="S3142">
        <v>0</v>
      </c>
      <c r="T3142" t="s">
        <v>6198</v>
      </c>
    </row>
    <row r="3143" spans="1:20" x14ac:dyDescent="0.3">
      <c r="A3143" t="s">
        <v>3270</v>
      </c>
      <c r="B3143" t="s">
        <v>6887</v>
      </c>
      <c r="C3143" t="s">
        <v>81</v>
      </c>
      <c r="D3143" t="s">
        <v>72</v>
      </c>
      <c r="E3143" t="s">
        <v>23</v>
      </c>
      <c r="F3143" t="s">
        <v>82</v>
      </c>
      <c r="G3143" t="s">
        <v>83</v>
      </c>
      <c r="H3143" t="s">
        <v>26</v>
      </c>
      <c r="I3143" t="s">
        <v>27</v>
      </c>
      <c r="J3143" t="s">
        <v>6887</v>
      </c>
      <c r="K3143" t="s">
        <v>28</v>
      </c>
      <c r="L3143" t="s">
        <v>28</v>
      </c>
      <c r="M3143">
        <v>823</v>
      </c>
      <c r="N3143" t="s">
        <v>29</v>
      </c>
      <c r="O3143" t="s">
        <v>63</v>
      </c>
      <c r="P3143" t="s">
        <v>64</v>
      </c>
      <c r="Q3143">
        <v>5</v>
      </c>
      <c r="R3143" t="s">
        <v>119</v>
      </c>
      <c r="S3143">
        <v>2</v>
      </c>
      <c r="T3143" t="s">
        <v>6429</v>
      </c>
    </row>
    <row r="3144" spans="1:20" x14ac:dyDescent="0.3">
      <c r="A3144" t="s">
        <v>3271</v>
      </c>
      <c r="B3144" t="s">
        <v>7301</v>
      </c>
      <c r="C3144" t="s">
        <v>86</v>
      </c>
      <c r="D3144" t="s">
        <v>87</v>
      </c>
      <c r="E3144" t="s">
        <v>67</v>
      </c>
      <c r="F3144" t="s">
        <v>88</v>
      </c>
      <c r="G3144" t="s">
        <v>89</v>
      </c>
      <c r="H3144" t="s">
        <v>49</v>
      </c>
      <c r="I3144" t="s">
        <v>27</v>
      </c>
      <c r="J3144" t="s">
        <v>7301</v>
      </c>
      <c r="K3144" t="s">
        <v>28</v>
      </c>
      <c r="L3144" t="s">
        <v>28</v>
      </c>
      <c r="M3144">
        <v>340</v>
      </c>
      <c r="N3144" t="s">
        <v>52</v>
      </c>
      <c r="O3144" t="s">
        <v>63</v>
      </c>
      <c r="P3144" t="s">
        <v>31</v>
      </c>
      <c r="Q3144">
        <v>3</v>
      </c>
      <c r="R3144" t="s">
        <v>37</v>
      </c>
      <c r="S3144">
        <v>1</v>
      </c>
      <c r="T3144" t="s">
        <v>6891</v>
      </c>
    </row>
    <row r="3145" spans="1:20" x14ac:dyDescent="0.3">
      <c r="A3145" t="s">
        <v>3272</v>
      </c>
      <c r="B3145" t="s">
        <v>6711</v>
      </c>
      <c r="C3145" t="s">
        <v>91</v>
      </c>
      <c r="D3145" t="s">
        <v>87</v>
      </c>
      <c r="E3145" t="s">
        <v>92</v>
      </c>
      <c r="F3145" t="s">
        <v>93</v>
      </c>
      <c r="G3145" t="s">
        <v>94</v>
      </c>
      <c r="H3145" t="s">
        <v>26</v>
      </c>
      <c r="I3145" t="s">
        <v>27</v>
      </c>
      <c r="J3145" t="s">
        <v>6711</v>
      </c>
      <c r="K3145" t="s">
        <v>28</v>
      </c>
      <c r="L3145" t="s">
        <v>28</v>
      </c>
      <c r="M3145">
        <v>183</v>
      </c>
      <c r="N3145" t="s">
        <v>75</v>
      </c>
      <c r="O3145" t="s">
        <v>105</v>
      </c>
      <c r="P3145" t="s">
        <v>31</v>
      </c>
      <c r="Q3145">
        <v>4</v>
      </c>
      <c r="R3145" t="s">
        <v>32</v>
      </c>
      <c r="S3145">
        <v>1</v>
      </c>
      <c r="T3145" t="s">
        <v>6150</v>
      </c>
    </row>
    <row r="3146" spans="1:20" x14ac:dyDescent="0.3">
      <c r="A3146" t="s">
        <v>3273</v>
      </c>
      <c r="B3146" t="s">
        <v>6658</v>
      </c>
      <c r="C3146" t="s">
        <v>21</v>
      </c>
      <c r="D3146" t="s">
        <v>22</v>
      </c>
      <c r="E3146" t="s">
        <v>23</v>
      </c>
      <c r="F3146" t="s">
        <v>24</v>
      </c>
      <c r="G3146" t="s">
        <v>25</v>
      </c>
      <c r="H3146" t="s">
        <v>26</v>
      </c>
      <c r="I3146" t="s">
        <v>27</v>
      </c>
      <c r="J3146" t="s">
        <v>6658</v>
      </c>
      <c r="K3146" t="s">
        <v>28</v>
      </c>
      <c r="L3146" t="s">
        <v>28</v>
      </c>
      <c r="M3146">
        <v>923</v>
      </c>
      <c r="N3146" t="s">
        <v>75</v>
      </c>
      <c r="O3146" t="s">
        <v>63</v>
      </c>
      <c r="P3146" t="s">
        <v>64</v>
      </c>
      <c r="Q3146">
        <v>2</v>
      </c>
      <c r="R3146" t="s">
        <v>53</v>
      </c>
      <c r="S3146">
        <v>3</v>
      </c>
      <c r="T3146" t="s">
        <v>6685</v>
      </c>
    </row>
    <row r="3147" spans="1:20" x14ac:dyDescent="0.3">
      <c r="A3147" t="s">
        <v>3274</v>
      </c>
      <c r="B3147" t="s">
        <v>6782</v>
      </c>
      <c r="C3147" t="s">
        <v>34</v>
      </c>
      <c r="D3147" t="s">
        <v>22</v>
      </c>
      <c r="E3147" t="s">
        <v>23</v>
      </c>
      <c r="F3147" t="s">
        <v>727</v>
      </c>
      <c r="G3147" t="s">
        <v>25</v>
      </c>
      <c r="H3147" t="s">
        <v>110</v>
      </c>
      <c r="I3147" t="s">
        <v>27</v>
      </c>
      <c r="J3147" t="s">
        <v>6782</v>
      </c>
      <c r="K3147" t="s">
        <v>28</v>
      </c>
      <c r="L3147" t="s">
        <v>28</v>
      </c>
      <c r="M3147">
        <v>111</v>
      </c>
      <c r="N3147" t="s">
        <v>75</v>
      </c>
      <c r="O3147" t="s">
        <v>43</v>
      </c>
      <c r="P3147" t="s">
        <v>64</v>
      </c>
      <c r="Q3147" t="s">
        <v>95</v>
      </c>
      <c r="R3147" t="s">
        <v>28</v>
      </c>
      <c r="S3147">
        <v>0</v>
      </c>
      <c r="T3147" t="s">
        <v>7183</v>
      </c>
    </row>
    <row r="3148" spans="1:20" x14ac:dyDescent="0.3">
      <c r="A3148" t="s">
        <v>3275</v>
      </c>
      <c r="B3148" t="s">
        <v>7185</v>
      </c>
      <c r="C3148" t="s">
        <v>39</v>
      </c>
      <c r="D3148" t="s">
        <v>22</v>
      </c>
      <c r="E3148" t="s">
        <v>40</v>
      </c>
      <c r="F3148" t="s">
        <v>215</v>
      </c>
      <c r="G3148" t="s">
        <v>42</v>
      </c>
      <c r="H3148" t="s">
        <v>49</v>
      </c>
      <c r="I3148" t="s">
        <v>27</v>
      </c>
      <c r="J3148" t="s">
        <v>7185</v>
      </c>
      <c r="K3148" t="s">
        <v>28</v>
      </c>
      <c r="L3148" t="s">
        <v>28</v>
      </c>
      <c r="M3148">
        <v>562</v>
      </c>
      <c r="N3148" t="s">
        <v>29</v>
      </c>
      <c r="O3148" t="s">
        <v>43</v>
      </c>
      <c r="P3148" t="s">
        <v>64</v>
      </c>
      <c r="Q3148">
        <v>4</v>
      </c>
      <c r="R3148" t="s">
        <v>32</v>
      </c>
      <c r="S3148">
        <v>2</v>
      </c>
      <c r="T3148" t="s">
        <v>6592</v>
      </c>
    </row>
    <row r="3149" spans="1:20" x14ac:dyDescent="0.3">
      <c r="A3149" t="s">
        <v>3276</v>
      </c>
      <c r="B3149" t="s">
        <v>7004</v>
      </c>
      <c r="C3149" t="s">
        <v>46</v>
      </c>
      <c r="D3149" t="s">
        <v>22</v>
      </c>
      <c r="E3149" t="s">
        <v>40</v>
      </c>
      <c r="F3149" t="s">
        <v>41</v>
      </c>
      <c r="G3149" t="s">
        <v>42</v>
      </c>
      <c r="H3149" t="s">
        <v>43</v>
      </c>
      <c r="I3149" t="s">
        <v>27</v>
      </c>
      <c r="J3149" t="s">
        <v>7004</v>
      </c>
      <c r="K3149" t="s">
        <v>28</v>
      </c>
      <c r="L3149" t="s">
        <v>28</v>
      </c>
      <c r="M3149">
        <v>536</v>
      </c>
      <c r="N3149" t="s">
        <v>75</v>
      </c>
      <c r="O3149" t="s">
        <v>63</v>
      </c>
      <c r="P3149" t="s">
        <v>31</v>
      </c>
      <c r="Q3149">
        <v>2</v>
      </c>
      <c r="R3149" t="s">
        <v>53</v>
      </c>
      <c r="S3149">
        <v>1</v>
      </c>
      <c r="T3149" t="s">
        <v>6391</v>
      </c>
    </row>
    <row r="3150" spans="1:20" x14ac:dyDescent="0.3">
      <c r="A3150" t="s">
        <v>3277</v>
      </c>
      <c r="B3150" t="s">
        <v>7218</v>
      </c>
      <c r="C3150" t="s">
        <v>55</v>
      </c>
      <c r="D3150" t="s">
        <v>56</v>
      </c>
      <c r="E3150" t="s">
        <v>23</v>
      </c>
      <c r="F3150" t="s">
        <v>57</v>
      </c>
      <c r="G3150" t="s">
        <v>58</v>
      </c>
      <c r="H3150" t="s">
        <v>43</v>
      </c>
      <c r="I3150" t="s">
        <v>27</v>
      </c>
      <c r="J3150" t="s">
        <v>7218</v>
      </c>
      <c r="K3150" t="s">
        <v>28</v>
      </c>
      <c r="L3150" t="s">
        <v>28</v>
      </c>
      <c r="M3150">
        <v>844</v>
      </c>
      <c r="N3150" t="s">
        <v>122</v>
      </c>
      <c r="O3150" t="s">
        <v>30</v>
      </c>
      <c r="P3150" t="s">
        <v>107</v>
      </c>
      <c r="Q3150">
        <v>3</v>
      </c>
      <c r="R3150" t="s">
        <v>37</v>
      </c>
      <c r="S3150">
        <v>2</v>
      </c>
      <c r="T3150" t="s">
        <v>6805</v>
      </c>
    </row>
    <row r="3151" spans="1:20" x14ac:dyDescent="0.3">
      <c r="A3151" t="s">
        <v>3278</v>
      </c>
      <c r="B3151" t="s">
        <v>7042</v>
      </c>
      <c r="C3151" t="s">
        <v>60</v>
      </c>
      <c r="D3151" t="s">
        <v>56</v>
      </c>
      <c r="E3151" t="s">
        <v>40</v>
      </c>
      <c r="F3151" t="s">
        <v>145</v>
      </c>
      <c r="G3151" t="s">
        <v>62</v>
      </c>
      <c r="H3151" t="s">
        <v>49</v>
      </c>
      <c r="I3151" t="s">
        <v>50</v>
      </c>
      <c r="J3151" t="s">
        <v>7042</v>
      </c>
      <c r="K3151" t="s">
        <v>7215</v>
      </c>
      <c r="L3151" t="s">
        <v>159</v>
      </c>
      <c r="M3151">
        <v>378</v>
      </c>
      <c r="N3151" t="s">
        <v>122</v>
      </c>
      <c r="O3151" t="s">
        <v>30</v>
      </c>
      <c r="P3151" t="s">
        <v>133</v>
      </c>
      <c r="Q3151">
        <v>4</v>
      </c>
      <c r="R3151" t="s">
        <v>32</v>
      </c>
      <c r="S3151">
        <v>1</v>
      </c>
      <c r="T3151" t="s">
        <v>6307</v>
      </c>
    </row>
    <row r="3152" spans="1:20" x14ac:dyDescent="0.3">
      <c r="A3152" t="s">
        <v>3279</v>
      </c>
      <c r="B3152" t="s">
        <v>6267</v>
      </c>
      <c r="C3152" t="s">
        <v>66</v>
      </c>
      <c r="D3152" t="s">
        <v>56</v>
      </c>
      <c r="E3152" t="s">
        <v>67</v>
      </c>
      <c r="F3152" t="s">
        <v>35</v>
      </c>
      <c r="G3152" t="s">
        <v>36</v>
      </c>
      <c r="H3152" t="s">
        <v>26</v>
      </c>
      <c r="I3152" t="s">
        <v>27</v>
      </c>
      <c r="J3152" t="s">
        <v>6267</v>
      </c>
      <c r="K3152" t="s">
        <v>28</v>
      </c>
      <c r="L3152" t="s">
        <v>28</v>
      </c>
      <c r="M3152">
        <v>736</v>
      </c>
      <c r="N3152" t="s">
        <v>29</v>
      </c>
      <c r="O3152" t="s">
        <v>170</v>
      </c>
      <c r="P3152" t="s">
        <v>31</v>
      </c>
      <c r="Q3152">
        <v>3</v>
      </c>
      <c r="R3152" t="s">
        <v>37</v>
      </c>
      <c r="S3152">
        <v>2</v>
      </c>
      <c r="T3152" t="s">
        <v>6344</v>
      </c>
    </row>
    <row r="3153" spans="1:20" x14ac:dyDescent="0.3">
      <c r="A3153" t="s">
        <v>3280</v>
      </c>
      <c r="B3153" t="s">
        <v>7372</v>
      </c>
      <c r="C3153" t="s">
        <v>71</v>
      </c>
      <c r="D3153" t="s">
        <v>72</v>
      </c>
      <c r="E3153" t="s">
        <v>23</v>
      </c>
      <c r="F3153" t="s">
        <v>35</v>
      </c>
      <c r="G3153" t="s">
        <v>36</v>
      </c>
      <c r="H3153" t="s">
        <v>26</v>
      </c>
      <c r="I3153" t="s">
        <v>27</v>
      </c>
      <c r="J3153" t="s">
        <v>7372</v>
      </c>
      <c r="K3153" t="s">
        <v>28</v>
      </c>
      <c r="L3153" t="s">
        <v>28</v>
      </c>
      <c r="M3153">
        <v>406</v>
      </c>
      <c r="N3153" t="s">
        <v>122</v>
      </c>
      <c r="O3153" t="s">
        <v>105</v>
      </c>
      <c r="P3153" t="s">
        <v>31</v>
      </c>
      <c r="Q3153">
        <v>4</v>
      </c>
      <c r="R3153" t="s">
        <v>32</v>
      </c>
      <c r="S3153">
        <v>1</v>
      </c>
      <c r="T3153" t="s">
        <v>6239</v>
      </c>
    </row>
    <row r="3154" spans="1:20" x14ac:dyDescent="0.3">
      <c r="A3154" t="s">
        <v>3281</v>
      </c>
      <c r="B3154" t="s">
        <v>7425</v>
      </c>
      <c r="C3154" t="s">
        <v>77</v>
      </c>
      <c r="D3154" t="s">
        <v>72</v>
      </c>
      <c r="E3154" t="s">
        <v>40</v>
      </c>
      <c r="F3154" t="s">
        <v>131</v>
      </c>
      <c r="G3154" t="s">
        <v>79</v>
      </c>
      <c r="H3154" t="s">
        <v>26</v>
      </c>
      <c r="I3154" t="s">
        <v>27</v>
      </c>
      <c r="J3154" t="s">
        <v>7425</v>
      </c>
      <c r="K3154" t="s">
        <v>28</v>
      </c>
      <c r="L3154" t="s">
        <v>28</v>
      </c>
      <c r="M3154">
        <v>812</v>
      </c>
      <c r="N3154" t="s">
        <v>52</v>
      </c>
      <c r="O3154" t="s">
        <v>105</v>
      </c>
      <c r="P3154" t="s">
        <v>64</v>
      </c>
      <c r="Q3154">
        <v>3</v>
      </c>
      <c r="R3154" t="s">
        <v>37</v>
      </c>
      <c r="S3154">
        <v>2</v>
      </c>
      <c r="T3154" t="s">
        <v>6482</v>
      </c>
    </row>
    <row r="3155" spans="1:20" x14ac:dyDescent="0.3">
      <c r="A3155" t="s">
        <v>3282</v>
      </c>
      <c r="B3155" t="s">
        <v>6923</v>
      </c>
      <c r="C3155" t="s">
        <v>81</v>
      </c>
      <c r="D3155" t="s">
        <v>72</v>
      </c>
      <c r="E3155" t="s">
        <v>23</v>
      </c>
      <c r="F3155" t="s">
        <v>223</v>
      </c>
      <c r="G3155" t="s">
        <v>83</v>
      </c>
      <c r="H3155" t="s">
        <v>49</v>
      </c>
      <c r="I3155" t="s">
        <v>27</v>
      </c>
      <c r="J3155" t="s">
        <v>6923</v>
      </c>
      <c r="K3155" t="s">
        <v>28</v>
      </c>
      <c r="L3155" t="s">
        <v>28</v>
      </c>
      <c r="M3155">
        <v>278</v>
      </c>
      <c r="N3155" t="s">
        <v>52</v>
      </c>
      <c r="O3155" t="s">
        <v>63</v>
      </c>
      <c r="P3155" t="s">
        <v>44</v>
      </c>
      <c r="Q3155">
        <v>3</v>
      </c>
      <c r="R3155" t="s">
        <v>37</v>
      </c>
      <c r="S3155">
        <v>1</v>
      </c>
      <c r="T3155" t="s">
        <v>7030</v>
      </c>
    </row>
    <row r="3156" spans="1:20" x14ac:dyDescent="0.3">
      <c r="A3156" t="s">
        <v>3283</v>
      </c>
      <c r="B3156" t="s">
        <v>6956</v>
      </c>
      <c r="C3156" t="s">
        <v>86</v>
      </c>
      <c r="D3156" t="s">
        <v>87</v>
      </c>
      <c r="E3156" t="s">
        <v>67</v>
      </c>
      <c r="F3156" t="s">
        <v>116</v>
      </c>
      <c r="G3156" t="s">
        <v>89</v>
      </c>
      <c r="H3156" t="s">
        <v>26</v>
      </c>
      <c r="I3156" t="s">
        <v>27</v>
      </c>
      <c r="J3156" t="s">
        <v>6956</v>
      </c>
      <c r="K3156" t="s">
        <v>28</v>
      </c>
      <c r="L3156" t="s">
        <v>28</v>
      </c>
      <c r="M3156">
        <v>1034</v>
      </c>
      <c r="N3156" t="s">
        <v>29</v>
      </c>
      <c r="O3156" t="s">
        <v>63</v>
      </c>
      <c r="P3156" t="s">
        <v>133</v>
      </c>
      <c r="Q3156">
        <v>3</v>
      </c>
      <c r="R3156" t="s">
        <v>37</v>
      </c>
      <c r="S3156">
        <v>3</v>
      </c>
      <c r="T3156" t="s">
        <v>6429</v>
      </c>
    </row>
    <row r="3157" spans="1:20" x14ac:dyDescent="0.3">
      <c r="A3157" t="s">
        <v>3284</v>
      </c>
      <c r="B3157" t="s">
        <v>7084</v>
      </c>
      <c r="C3157" t="s">
        <v>91</v>
      </c>
      <c r="D3157" t="s">
        <v>87</v>
      </c>
      <c r="E3157" t="s">
        <v>92</v>
      </c>
      <c r="F3157" t="s">
        <v>114</v>
      </c>
      <c r="G3157" t="s">
        <v>94</v>
      </c>
      <c r="H3157" t="s">
        <v>43</v>
      </c>
      <c r="I3157" t="s">
        <v>27</v>
      </c>
      <c r="J3157" t="s">
        <v>7084</v>
      </c>
      <c r="K3157" t="s">
        <v>28</v>
      </c>
      <c r="L3157" t="s">
        <v>28</v>
      </c>
      <c r="M3157">
        <v>293</v>
      </c>
      <c r="N3157" t="s">
        <v>75</v>
      </c>
      <c r="O3157" t="s">
        <v>43</v>
      </c>
      <c r="P3157" t="s">
        <v>64</v>
      </c>
      <c r="Q3157">
        <v>5</v>
      </c>
      <c r="R3157" t="s">
        <v>119</v>
      </c>
      <c r="S3157">
        <v>1</v>
      </c>
      <c r="T3157" t="s">
        <v>6196</v>
      </c>
    </row>
    <row r="3158" spans="1:20" x14ac:dyDescent="0.3">
      <c r="A3158" t="s">
        <v>3285</v>
      </c>
      <c r="B3158" t="s">
        <v>6700</v>
      </c>
      <c r="C3158" t="s">
        <v>21</v>
      </c>
      <c r="D3158" t="s">
        <v>22</v>
      </c>
      <c r="E3158" t="s">
        <v>23</v>
      </c>
      <c r="F3158" t="s">
        <v>121</v>
      </c>
      <c r="G3158" t="s">
        <v>25</v>
      </c>
      <c r="H3158" t="s">
        <v>49</v>
      </c>
      <c r="I3158" t="s">
        <v>27</v>
      </c>
      <c r="J3158" t="s">
        <v>6700</v>
      </c>
      <c r="K3158" t="s">
        <v>28</v>
      </c>
      <c r="L3158" t="s">
        <v>28</v>
      </c>
      <c r="M3158">
        <v>674</v>
      </c>
      <c r="N3158" t="s">
        <v>75</v>
      </c>
      <c r="O3158" t="s">
        <v>43</v>
      </c>
      <c r="P3158" t="s">
        <v>64</v>
      </c>
      <c r="Q3158">
        <v>3</v>
      </c>
      <c r="R3158" t="s">
        <v>37</v>
      </c>
      <c r="S3158">
        <v>2</v>
      </c>
      <c r="T3158" t="s">
        <v>6387</v>
      </c>
    </row>
    <row r="3159" spans="1:20" x14ac:dyDescent="0.3">
      <c r="A3159" t="s">
        <v>3286</v>
      </c>
      <c r="B3159" t="s">
        <v>6626</v>
      </c>
      <c r="C3159" t="s">
        <v>34</v>
      </c>
      <c r="D3159" t="s">
        <v>22</v>
      </c>
      <c r="E3159" t="s">
        <v>23</v>
      </c>
      <c r="F3159" t="s">
        <v>99</v>
      </c>
      <c r="G3159" t="s">
        <v>36</v>
      </c>
      <c r="H3159" t="s">
        <v>49</v>
      </c>
      <c r="I3159" t="s">
        <v>27</v>
      </c>
      <c r="J3159" t="s">
        <v>6626</v>
      </c>
      <c r="K3159" t="s">
        <v>28</v>
      </c>
      <c r="L3159" t="s">
        <v>28</v>
      </c>
      <c r="M3159">
        <v>1082</v>
      </c>
      <c r="N3159" t="s">
        <v>29</v>
      </c>
      <c r="O3159" t="s">
        <v>63</v>
      </c>
      <c r="P3159" t="s">
        <v>31</v>
      </c>
      <c r="Q3159">
        <v>5</v>
      </c>
      <c r="R3159" t="s">
        <v>119</v>
      </c>
      <c r="S3159">
        <v>3</v>
      </c>
      <c r="T3159" t="s">
        <v>7412</v>
      </c>
    </row>
    <row r="3160" spans="1:20" x14ac:dyDescent="0.3">
      <c r="A3160" t="s">
        <v>3287</v>
      </c>
      <c r="B3160" t="s">
        <v>6460</v>
      </c>
      <c r="C3160" t="s">
        <v>39</v>
      </c>
      <c r="D3160" t="s">
        <v>22</v>
      </c>
      <c r="E3160" t="s">
        <v>40</v>
      </c>
      <c r="F3160" t="s">
        <v>174</v>
      </c>
      <c r="G3160" t="s">
        <v>42</v>
      </c>
      <c r="H3160" t="s">
        <v>26</v>
      </c>
      <c r="I3160" t="s">
        <v>27</v>
      </c>
      <c r="J3160" t="s">
        <v>6460</v>
      </c>
      <c r="K3160" t="s">
        <v>28</v>
      </c>
      <c r="L3160" t="s">
        <v>28</v>
      </c>
      <c r="M3160">
        <v>647</v>
      </c>
      <c r="N3160" t="s">
        <v>122</v>
      </c>
      <c r="O3160" t="s">
        <v>43</v>
      </c>
      <c r="P3160" t="s">
        <v>133</v>
      </c>
      <c r="Q3160">
        <v>5</v>
      </c>
      <c r="R3160" t="s">
        <v>119</v>
      </c>
      <c r="S3160">
        <v>2</v>
      </c>
      <c r="T3160" t="s">
        <v>6143</v>
      </c>
    </row>
    <row r="3161" spans="1:20" x14ac:dyDescent="0.3">
      <c r="A3161" t="s">
        <v>3288</v>
      </c>
      <c r="B3161" t="s">
        <v>7096</v>
      </c>
      <c r="C3161" t="s">
        <v>46</v>
      </c>
      <c r="D3161" t="s">
        <v>22</v>
      </c>
      <c r="E3161" t="s">
        <v>40</v>
      </c>
      <c r="F3161" t="s">
        <v>47</v>
      </c>
      <c r="G3161" t="s">
        <v>48</v>
      </c>
      <c r="H3161" t="s">
        <v>49</v>
      </c>
      <c r="I3161" t="s">
        <v>27</v>
      </c>
      <c r="J3161" t="s">
        <v>7096</v>
      </c>
      <c r="K3161" t="s">
        <v>28</v>
      </c>
      <c r="L3161" t="s">
        <v>28</v>
      </c>
      <c r="M3161">
        <v>960</v>
      </c>
      <c r="N3161" t="s">
        <v>75</v>
      </c>
      <c r="O3161" t="s">
        <v>63</v>
      </c>
      <c r="P3161" t="s">
        <v>44</v>
      </c>
      <c r="Q3161">
        <v>3</v>
      </c>
      <c r="R3161" t="s">
        <v>37</v>
      </c>
      <c r="S3161">
        <v>3</v>
      </c>
      <c r="T3161" t="s">
        <v>6635</v>
      </c>
    </row>
    <row r="3162" spans="1:20" x14ac:dyDescent="0.3">
      <c r="A3162" t="s">
        <v>3289</v>
      </c>
      <c r="B3162" t="s">
        <v>7021</v>
      </c>
      <c r="C3162" t="s">
        <v>55</v>
      </c>
      <c r="D3162" t="s">
        <v>56</v>
      </c>
      <c r="E3162" t="s">
        <v>23</v>
      </c>
      <c r="F3162" t="s">
        <v>190</v>
      </c>
      <c r="G3162" t="s">
        <v>58</v>
      </c>
      <c r="H3162" t="s">
        <v>49</v>
      </c>
      <c r="I3162" t="s">
        <v>27</v>
      </c>
      <c r="J3162" t="s">
        <v>7021</v>
      </c>
      <c r="K3162" t="s">
        <v>28</v>
      </c>
      <c r="L3162" t="s">
        <v>28</v>
      </c>
      <c r="M3162">
        <v>296</v>
      </c>
      <c r="N3162" t="s">
        <v>29</v>
      </c>
      <c r="O3162" t="s">
        <v>63</v>
      </c>
      <c r="P3162" t="s">
        <v>31</v>
      </c>
      <c r="Q3162">
        <v>3</v>
      </c>
      <c r="R3162" t="s">
        <v>37</v>
      </c>
      <c r="S3162">
        <v>1</v>
      </c>
      <c r="T3162" t="s">
        <v>6699</v>
      </c>
    </row>
    <row r="3163" spans="1:20" x14ac:dyDescent="0.3">
      <c r="A3163" t="s">
        <v>3290</v>
      </c>
      <c r="B3163" t="s">
        <v>6941</v>
      </c>
      <c r="C3163" t="s">
        <v>60</v>
      </c>
      <c r="D3163" t="s">
        <v>56</v>
      </c>
      <c r="E3163" t="s">
        <v>40</v>
      </c>
      <c r="F3163" t="s">
        <v>57</v>
      </c>
      <c r="G3163" t="s">
        <v>58</v>
      </c>
      <c r="H3163" t="s">
        <v>43</v>
      </c>
      <c r="I3163" t="s">
        <v>27</v>
      </c>
      <c r="J3163" t="s">
        <v>6941</v>
      </c>
      <c r="K3163" t="s">
        <v>28</v>
      </c>
      <c r="L3163" t="s">
        <v>28</v>
      </c>
      <c r="M3163">
        <v>979</v>
      </c>
      <c r="N3163" t="s">
        <v>75</v>
      </c>
      <c r="O3163" t="s">
        <v>63</v>
      </c>
      <c r="P3163" t="s">
        <v>31</v>
      </c>
      <c r="Q3163">
        <v>3</v>
      </c>
      <c r="R3163" t="s">
        <v>37</v>
      </c>
      <c r="S3163">
        <v>3</v>
      </c>
      <c r="T3163" t="s">
        <v>6196</v>
      </c>
    </row>
    <row r="3164" spans="1:20" x14ac:dyDescent="0.3">
      <c r="A3164" t="s">
        <v>3291</v>
      </c>
      <c r="B3164" t="s">
        <v>6913</v>
      </c>
      <c r="C3164" t="s">
        <v>66</v>
      </c>
      <c r="D3164" t="s">
        <v>56</v>
      </c>
      <c r="E3164" t="s">
        <v>67</v>
      </c>
      <c r="F3164" t="s">
        <v>68</v>
      </c>
      <c r="G3164" t="s">
        <v>69</v>
      </c>
      <c r="H3164" t="s">
        <v>26</v>
      </c>
      <c r="I3164" t="s">
        <v>27</v>
      </c>
      <c r="J3164" t="s">
        <v>6913</v>
      </c>
      <c r="K3164" t="s">
        <v>28</v>
      </c>
      <c r="L3164" t="s">
        <v>28</v>
      </c>
      <c r="M3164">
        <v>483</v>
      </c>
      <c r="N3164" t="s">
        <v>29</v>
      </c>
      <c r="O3164" t="s">
        <v>63</v>
      </c>
      <c r="P3164" t="s">
        <v>44</v>
      </c>
      <c r="Q3164">
        <v>3</v>
      </c>
      <c r="R3164" t="s">
        <v>37</v>
      </c>
      <c r="S3164">
        <v>1</v>
      </c>
      <c r="T3164" t="s">
        <v>6159</v>
      </c>
    </row>
    <row r="3165" spans="1:20" x14ac:dyDescent="0.3">
      <c r="A3165" t="s">
        <v>3292</v>
      </c>
      <c r="B3165" t="s">
        <v>6686</v>
      </c>
      <c r="C3165" t="s">
        <v>71</v>
      </c>
      <c r="D3165" t="s">
        <v>72</v>
      </c>
      <c r="E3165" t="s">
        <v>23</v>
      </c>
      <c r="F3165" t="s">
        <v>1047</v>
      </c>
      <c r="G3165" t="s">
        <v>74</v>
      </c>
      <c r="H3165" t="s">
        <v>110</v>
      </c>
      <c r="I3165" t="s">
        <v>50</v>
      </c>
      <c r="J3165" t="s">
        <v>6686</v>
      </c>
      <c r="K3165" t="s">
        <v>7194</v>
      </c>
      <c r="L3165" t="s">
        <v>51</v>
      </c>
      <c r="M3165">
        <v>102</v>
      </c>
      <c r="N3165" t="s">
        <v>52</v>
      </c>
      <c r="O3165" t="s">
        <v>63</v>
      </c>
      <c r="P3165" t="s">
        <v>31</v>
      </c>
      <c r="Q3165" t="s">
        <v>95</v>
      </c>
      <c r="R3165" t="s">
        <v>28</v>
      </c>
      <c r="S3165">
        <v>0</v>
      </c>
      <c r="T3165" t="s">
        <v>6442</v>
      </c>
    </row>
    <row r="3166" spans="1:20" x14ac:dyDescent="0.3">
      <c r="A3166" t="s">
        <v>3293</v>
      </c>
      <c r="B3166" t="s">
        <v>6370</v>
      </c>
      <c r="C3166" t="s">
        <v>77</v>
      </c>
      <c r="D3166" t="s">
        <v>72</v>
      </c>
      <c r="E3166" t="s">
        <v>40</v>
      </c>
      <c r="F3166" t="s">
        <v>286</v>
      </c>
      <c r="G3166" t="s">
        <v>94</v>
      </c>
      <c r="H3166" t="s">
        <v>110</v>
      </c>
      <c r="I3166" t="s">
        <v>27</v>
      </c>
      <c r="J3166" t="s">
        <v>6370</v>
      </c>
      <c r="K3166" t="s">
        <v>28</v>
      </c>
      <c r="L3166" t="s">
        <v>28</v>
      </c>
      <c r="M3166">
        <v>313</v>
      </c>
      <c r="N3166" t="s">
        <v>140</v>
      </c>
      <c r="O3166" t="s">
        <v>30</v>
      </c>
      <c r="P3166" t="s">
        <v>31</v>
      </c>
      <c r="Q3166">
        <v>3</v>
      </c>
      <c r="R3166" t="s">
        <v>37</v>
      </c>
      <c r="S3166">
        <v>1</v>
      </c>
      <c r="T3166" t="s">
        <v>6227</v>
      </c>
    </row>
    <row r="3167" spans="1:20" x14ac:dyDescent="0.3">
      <c r="A3167" t="s">
        <v>3294</v>
      </c>
      <c r="B3167" t="s">
        <v>7078</v>
      </c>
      <c r="C3167" t="s">
        <v>81</v>
      </c>
      <c r="D3167" t="s">
        <v>72</v>
      </c>
      <c r="E3167" t="s">
        <v>23</v>
      </c>
      <c r="F3167" t="s">
        <v>154</v>
      </c>
      <c r="G3167" t="s">
        <v>83</v>
      </c>
      <c r="H3167" t="s">
        <v>43</v>
      </c>
      <c r="I3167" t="s">
        <v>27</v>
      </c>
      <c r="J3167" t="s">
        <v>7078</v>
      </c>
      <c r="K3167" t="s">
        <v>28</v>
      </c>
      <c r="L3167" t="s">
        <v>28</v>
      </c>
      <c r="M3167">
        <v>831</v>
      </c>
      <c r="N3167" t="s">
        <v>29</v>
      </c>
      <c r="O3167" t="s">
        <v>63</v>
      </c>
      <c r="P3167" t="s">
        <v>64</v>
      </c>
      <c r="Q3167">
        <v>3</v>
      </c>
      <c r="R3167" t="s">
        <v>37</v>
      </c>
      <c r="S3167">
        <v>2</v>
      </c>
      <c r="T3167" t="s">
        <v>6675</v>
      </c>
    </row>
    <row r="3168" spans="1:20" x14ac:dyDescent="0.3">
      <c r="A3168" t="s">
        <v>3295</v>
      </c>
      <c r="B3168" t="s">
        <v>6909</v>
      </c>
      <c r="C3168" t="s">
        <v>86</v>
      </c>
      <c r="D3168" t="s">
        <v>87</v>
      </c>
      <c r="E3168" t="s">
        <v>67</v>
      </c>
      <c r="F3168" t="s">
        <v>116</v>
      </c>
      <c r="G3168" t="s">
        <v>89</v>
      </c>
      <c r="H3168" t="s">
        <v>26</v>
      </c>
      <c r="I3168" t="s">
        <v>27</v>
      </c>
      <c r="J3168" t="s">
        <v>6909</v>
      </c>
      <c r="K3168" t="s">
        <v>28</v>
      </c>
      <c r="L3168" t="s">
        <v>28</v>
      </c>
      <c r="M3168">
        <v>885</v>
      </c>
      <c r="N3168" t="s">
        <v>122</v>
      </c>
      <c r="O3168" t="s">
        <v>43</v>
      </c>
      <c r="P3168" t="s">
        <v>31</v>
      </c>
      <c r="Q3168">
        <v>2</v>
      </c>
      <c r="R3168" t="s">
        <v>53</v>
      </c>
      <c r="S3168">
        <v>2</v>
      </c>
      <c r="T3168" t="s">
        <v>6163</v>
      </c>
    </row>
    <row r="3169" spans="1:20" x14ac:dyDescent="0.3">
      <c r="A3169" t="s">
        <v>3296</v>
      </c>
      <c r="B3169" t="s">
        <v>6875</v>
      </c>
      <c r="C3169" t="s">
        <v>91</v>
      </c>
      <c r="D3169" t="s">
        <v>87</v>
      </c>
      <c r="E3169" t="s">
        <v>92</v>
      </c>
      <c r="F3169" t="s">
        <v>93</v>
      </c>
      <c r="G3169" t="s">
        <v>94</v>
      </c>
      <c r="H3169" t="s">
        <v>26</v>
      </c>
      <c r="I3169" t="s">
        <v>27</v>
      </c>
      <c r="J3169" t="s">
        <v>6875</v>
      </c>
      <c r="K3169" t="s">
        <v>28</v>
      </c>
      <c r="L3169" t="s">
        <v>28</v>
      </c>
      <c r="M3169">
        <v>95</v>
      </c>
      <c r="N3169" t="s">
        <v>52</v>
      </c>
      <c r="O3169" t="s">
        <v>30</v>
      </c>
      <c r="P3169" t="s">
        <v>107</v>
      </c>
      <c r="Q3169" t="s">
        <v>95</v>
      </c>
      <c r="R3169" t="s">
        <v>28</v>
      </c>
      <c r="S3169">
        <v>0</v>
      </c>
      <c r="T3169" t="s">
        <v>6539</v>
      </c>
    </row>
    <row r="3170" spans="1:20" x14ac:dyDescent="0.3">
      <c r="A3170" t="s">
        <v>3297</v>
      </c>
      <c r="B3170" t="s">
        <v>6436</v>
      </c>
      <c r="C3170" t="s">
        <v>21</v>
      </c>
      <c r="D3170" t="s">
        <v>22</v>
      </c>
      <c r="E3170" t="s">
        <v>23</v>
      </c>
      <c r="F3170" t="s">
        <v>121</v>
      </c>
      <c r="G3170" t="s">
        <v>25</v>
      </c>
      <c r="H3170" t="s">
        <v>49</v>
      </c>
      <c r="I3170" t="s">
        <v>27</v>
      </c>
      <c r="J3170" t="s">
        <v>6436</v>
      </c>
      <c r="K3170" t="s">
        <v>28</v>
      </c>
      <c r="L3170" t="s">
        <v>28</v>
      </c>
      <c r="M3170">
        <v>230</v>
      </c>
      <c r="N3170" t="s">
        <v>52</v>
      </c>
      <c r="O3170" t="s">
        <v>63</v>
      </c>
      <c r="P3170" t="s">
        <v>64</v>
      </c>
      <c r="Q3170">
        <v>2</v>
      </c>
      <c r="R3170" t="s">
        <v>53</v>
      </c>
      <c r="S3170">
        <v>1</v>
      </c>
      <c r="T3170" t="s">
        <v>6586</v>
      </c>
    </row>
    <row r="3171" spans="1:20" x14ac:dyDescent="0.3">
      <c r="A3171" t="s">
        <v>3298</v>
      </c>
      <c r="B3171" t="s">
        <v>7023</v>
      </c>
      <c r="C3171" t="s">
        <v>34</v>
      </c>
      <c r="D3171" t="s">
        <v>22</v>
      </c>
      <c r="E3171" t="s">
        <v>23</v>
      </c>
      <c r="F3171" t="s">
        <v>138</v>
      </c>
      <c r="G3171" t="s">
        <v>36</v>
      </c>
      <c r="H3171" t="s">
        <v>43</v>
      </c>
      <c r="I3171" t="s">
        <v>27</v>
      </c>
      <c r="J3171" t="s">
        <v>7023</v>
      </c>
      <c r="K3171" t="s">
        <v>28</v>
      </c>
      <c r="L3171" t="s">
        <v>28</v>
      </c>
      <c r="M3171">
        <v>420</v>
      </c>
      <c r="N3171" t="s">
        <v>29</v>
      </c>
      <c r="O3171" t="s">
        <v>63</v>
      </c>
      <c r="P3171" t="s">
        <v>64</v>
      </c>
      <c r="Q3171">
        <v>4</v>
      </c>
      <c r="R3171" t="s">
        <v>32</v>
      </c>
      <c r="S3171">
        <v>1</v>
      </c>
      <c r="T3171" t="s">
        <v>6369</v>
      </c>
    </row>
    <row r="3172" spans="1:20" x14ac:dyDescent="0.3">
      <c r="A3172" t="s">
        <v>3299</v>
      </c>
      <c r="B3172" t="s">
        <v>7213</v>
      </c>
      <c r="C3172" t="s">
        <v>39</v>
      </c>
      <c r="D3172" t="s">
        <v>22</v>
      </c>
      <c r="E3172" t="s">
        <v>40</v>
      </c>
      <c r="F3172" t="s">
        <v>174</v>
      </c>
      <c r="G3172" t="s">
        <v>42</v>
      </c>
      <c r="H3172" t="s">
        <v>26</v>
      </c>
      <c r="I3172" t="s">
        <v>27</v>
      </c>
      <c r="J3172" t="s">
        <v>7213</v>
      </c>
      <c r="K3172" t="s">
        <v>28</v>
      </c>
      <c r="L3172" t="s">
        <v>28</v>
      </c>
      <c r="M3172">
        <v>837</v>
      </c>
      <c r="N3172" t="s">
        <v>29</v>
      </c>
      <c r="O3172" t="s">
        <v>63</v>
      </c>
      <c r="P3172" t="s">
        <v>31</v>
      </c>
      <c r="Q3172">
        <v>4</v>
      </c>
      <c r="R3172" t="s">
        <v>32</v>
      </c>
      <c r="S3172">
        <v>2</v>
      </c>
      <c r="T3172" t="s">
        <v>6239</v>
      </c>
    </row>
    <row r="3173" spans="1:20" x14ac:dyDescent="0.3">
      <c r="A3173" t="s">
        <v>3300</v>
      </c>
      <c r="B3173" t="s">
        <v>6621</v>
      </c>
      <c r="C3173" t="s">
        <v>46</v>
      </c>
      <c r="D3173" t="s">
        <v>22</v>
      </c>
      <c r="E3173" t="s">
        <v>40</v>
      </c>
      <c r="F3173" t="s">
        <v>215</v>
      </c>
      <c r="G3173" t="s">
        <v>42</v>
      </c>
      <c r="H3173" t="s">
        <v>49</v>
      </c>
      <c r="I3173" t="s">
        <v>27</v>
      </c>
      <c r="J3173" t="s">
        <v>6621</v>
      </c>
      <c r="K3173" t="s">
        <v>28</v>
      </c>
      <c r="L3173" t="s">
        <v>28</v>
      </c>
      <c r="M3173">
        <v>306</v>
      </c>
      <c r="N3173" t="s">
        <v>29</v>
      </c>
      <c r="O3173" t="s">
        <v>170</v>
      </c>
      <c r="P3173" t="s">
        <v>44</v>
      </c>
      <c r="Q3173">
        <v>3</v>
      </c>
      <c r="R3173" t="s">
        <v>37</v>
      </c>
      <c r="S3173">
        <v>1</v>
      </c>
      <c r="T3173" t="s">
        <v>6371</v>
      </c>
    </row>
    <row r="3174" spans="1:20" x14ac:dyDescent="0.3">
      <c r="A3174" t="s">
        <v>3301</v>
      </c>
      <c r="B3174" t="s">
        <v>6397</v>
      </c>
      <c r="C3174" t="s">
        <v>55</v>
      </c>
      <c r="D3174" t="s">
        <v>56</v>
      </c>
      <c r="E3174" t="s">
        <v>23</v>
      </c>
      <c r="F3174" t="s">
        <v>57</v>
      </c>
      <c r="G3174" t="s">
        <v>58</v>
      </c>
      <c r="H3174" t="s">
        <v>43</v>
      </c>
      <c r="I3174" t="s">
        <v>27</v>
      </c>
      <c r="J3174" t="s">
        <v>6397</v>
      </c>
      <c r="K3174" t="s">
        <v>28</v>
      </c>
      <c r="L3174" t="s">
        <v>28</v>
      </c>
      <c r="M3174">
        <v>693</v>
      </c>
      <c r="N3174" t="s">
        <v>75</v>
      </c>
      <c r="O3174" t="s">
        <v>105</v>
      </c>
      <c r="P3174" t="s">
        <v>107</v>
      </c>
      <c r="Q3174">
        <v>3</v>
      </c>
      <c r="R3174" t="s">
        <v>37</v>
      </c>
      <c r="S3174">
        <v>2</v>
      </c>
      <c r="T3174" t="s">
        <v>6293</v>
      </c>
    </row>
    <row r="3175" spans="1:20" x14ac:dyDescent="0.3">
      <c r="A3175" t="s">
        <v>3302</v>
      </c>
      <c r="B3175" t="s">
        <v>6613</v>
      </c>
      <c r="C3175" t="s">
        <v>60</v>
      </c>
      <c r="D3175" t="s">
        <v>56</v>
      </c>
      <c r="E3175" t="s">
        <v>40</v>
      </c>
      <c r="F3175" t="s">
        <v>104</v>
      </c>
      <c r="G3175" t="s">
        <v>62</v>
      </c>
      <c r="H3175" t="s">
        <v>43</v>
      </c>
      <c r="I3175" t="s">
        <v>50</v>
      </c>
      <c r="J3175" t="s">
        <v>6613</v>
      </c>
      <c r="K3175" t="s">
        <v>6703</v>
      </c>
      <c r="L3175" t="s">
        <v>51</v>
      </c>
      <c r="M3175">
        <v>463</v>
      </c>
      <c r="N3175" t="s">
        <v>29</v>
      </c>
      <c r="O3175" t="s">
        <v>63</v>
      </c>
      <c r="P3175" t="s">
        <v>44</v>
      </c>
      <c r="Q3175">
        <v>4</v>
      </c>
      <c r="R3175" t="s">
        <v>32</v>
      </c>
      <c r="S3175">
        <v>1</v>
      </c>
      <c r="T3175" t="s">
        <v>6455</v>
      </c>
    </row>
    <row r="3176" spans="1:20" x14ac:dyDescent="0.3">
      <c r="A3176" t="s">
        <v>3303</v>
      </c>
      <c r="B3176" t="s">
        <v>6498</v>
      </c>
      <c r="C3176" t="s">
        <v>66</v>
      </c>
      <c r="D3176" t="s">
        <v>56</v>
      </c>
      <c r="E3176" t="s">
        <v>67</v>
      </c>
      <c r="F3176" t="s">
        <v>193</v>
      </c>
      <c r="G3176" t="s">
        <v>69</v>
      </c>
      <c r="H3176" t="s">
        <v>43</v>
      </c>
      <c r="I3176" t="s">
        <v>27</v>
      </c>
      <c r="J3176" t="s">
        <v>6498</v>
      </c>
      <c r="K3176" t="s">
        <v>28</v>
      </c>
      <c r="L3176" t="s">
        <v>28</v>
      </c>
      <c r="M3176">
        <v>246</v>
      </c>
      <c r="N3176" t="s">
        <v>52</v>
      </c>
      <c r="O3176" t="s">
        <v>30</v>
      </c>
      <c r="P3176" t="s">
        <v>64</v>
      </c>
      <c r="Q3176">
        <v>3</v>
      </c>
      <c r="R3176" t="s">
        <v>37</v>
      </c>
      <c r="S3176">
        <v>1</v>
      </c>
      <c r="T3176" t="s">
        <v>6601</v>
      </c>
    </row>
    <row r="3177" spans="1:20" x14ac:dyDescent="0.3">
      <c r="A3177" t="s">
        <v>3304</v>
      </c>
      <c r="B3177" t="s">
        <v>6526</v>
      </c>
      <c r="C3177" t="s">
        <v>71</v>
      </c>
      <c r="D3177" t="s">
        <v>72</v>
      </c>
      <c r="E3177" t="s">
        <v>23</v>
      </c>
      <c r="F3177" t="s">
        <v>99</v>
      </c>
      <c r="G3177" t="s">
        <v>36</v>
      </c>
      <c r="H3177" t="s">
        <v>49</v>
      </c>
      <c r="I3177" t="s">
        <v>27</v>
      </c>
      <c r="J3177" t="s">
        <v>6526</v>
      </c>
      <c r="K3177" t="s">
        <v>28</v>
      </c>
      <c r="L3177" t="s">
        <v>28</v>
      </c>
      <c r="M3177">
        <v>564</v>
      </c>
      <c r="N3177" t="s">
        <v>29</v>
      </c>
      <c r="O3177" t="s">
        <v>63</v>
      </c>
      <c r="P3177" t="s">
        <v>31</v>
      </c>
      <c r="Q3177">
        <v>4</v>
      </c>
      <c r="R3177" t="s">
        <v>32</v>
      </c>
      <c r="S3177">
        <v>2</v>
      </c>
      <c r="T3177" t="s">
        <v>6334</v>
      </c>
    </row>
    <row r="3178" spans="1:20" x14ac:dyDescent="0.3">
      <c r="A3178" t="s">
        <v>3305</v>
      </c>
      <c r="B3178" t="s">
        <v>7004</v>
      </c>
      <c r="C3178" t="s">
        <v>77</v>
      </c>
      <c r="D3178" t="s">
        <v>72</v>
      </c>
      <c r="E3178" t="s">
        <v>40</v>
      </c>
      <c r="F3178" t="s">
        <v>78</v>
      </c>
      <c r="G3178" t="s">
        <v>79</v>
      </c>
      <c r="H3178" t="s">
        <v>49</v>
      </c>
      <c r="I3178" t="s">
        <v>27</v>
      </c>
      <c r="J3178" t="s">
        <v>7004</v>
      </c>
      <c r="K3178" t="s">
        <v>28</v>
      </c>
      <c r="L3178" t="s">
        <v>28</v>
      </c>
      <c r="M3178">
        <v>536</v>
      </c>
      <c r="N3178" t="s">
        <v>29</v>
      </c>
      <c r="O3178" t="s">
        <v>30</v>
      </c>
      <c r="P3178" t="s">
        <v>31</v>
      </c>
      <c r="Q3178">
        <v>3</v>
      </c>
      <c r="R3178" t="s">
        <v>37</v>
      </c>
      <c r="S3178">
        <v>1</v>
      </c>
      <c r="T3178" t="s">
        <v>6189</v>
      </c>
    </row>
    <row r="3179" spans="1:20" x14ac:dyDescent="0.3">
      <c r="A3179" t="s">
        <v>3306</v>
      </c>
      <c r="B3179" t="s">
        <v>6817</v>
      </c>
      <c r="C3179" t="s">
        <v>81</v>
      </c>
      <c r="D3179" t="s">
        <v>72</v>
      </c>
      <c r="E3179" t="s">
        <v>23</v>
      </c>
      <c r="F3179" t="s">
        <v>154</v>
      </c>
      <c r="G3179" t="s">
        <v>83</v>
      </c>
      <c r="H3179" t="s">
        <v>43</v>
      </c>
      <c r="I3179" t="s">
        <v>27</v>
      </c>
      <c r="J3179" t="s">
        <v>6817</v>
      </c>
      <c r="K3179" t="s">
        <v>28</v>
      </c>
      <c r="L3179" t="s">
        <v>28</v>
      </c>
      <c r="M3179">
        <v>995</v>
      </c>
      <c r="N3179" t="s">
        <v>29</v>
      </c>
      <c r="O3179" t="s">
        <v>63</v>
      </c>
      <c r="P3179" t="s">
        <v>107</v>
      </c>
      <c r="Q3179">
        <v>3</v>
      </c>
      <c r="R3179" t="s">
        <v>37</v>
      </c>
      <c r="S3179">
        <v>3</v>
      </c>
      <c r="T3179" t="s">
        <v>6202</v>
      </c>
    </row>
    <row r="3180" spans="1:20" x14ac:dyDescent="0.3">
      <c r="A3180" t="s">
        <v>3307</v>
      </c>
      <c r="B3180" t="s">
        <v>7109</v>
      </c>
      <c r="C3180" t="s">
        <v>86</v>
      </c>
      <c r="D3180" t="s">
        <v>87</v>
      </c>
      <c r="E3180" t="s">
        <v>67</v>
      </c>
      <c r="F3180" t="s">
        <v>114</v>
      </c>
      <c r="G3180" t="s">
        <v>94</v>
      </c>
      <c r="H3180" t="s">
        <v>43</v>
      </c>
      <c r="I3180" t="s">
        <v>27</v>
      </c>
      <c r="J3180" t="s">
        <v>7109</v>
      </c>
      <c r="K3180" t="s">
        <v>28</v>
      </c>
      <c r="L3180" t="s">
        <v>28</v>
      </c>
      <c r="M3180">
        <v>106</v>
      </c>
      <c r="N3180" t="s">
        <v>29</v>
      </c>
      <c r="O3180" t="s">
        <v>30</v>
      </c>
      <c r="P3180" t="s">
        <v>31</v>
      </c>
      <c r="Q3180" t="s">
        <v>95</v>
      </c>
      <c r="R3180" t="s">
        <v>28</v>
      </c>
      <c r="S3180">
        <v>0</v>
      </c>
      <c r="T3180" t="s">
        <v>6465</v>
      </c>
    </row>
    <row r="3181" spans="1:20" x14ac:dyDescent="0.3">
      <c r="A3181" t="s">
        <v>3308</v>
      </c>
      <c r="B3181" t="s">
        <v>7276</v>
      </c>
      <c r="C3181" t="s">
        <v>91</v>
      </c>
      <c r="D3181" t="s">
        <v>87</v>
      </c>
      <c r="E3181" t="s">
        <v>92</v>
      </c>
      <c r="F3181" t="s">
        <v>138</v>
      </c>
      <c r="G3181" t="s">
        <v>36</v>
      </c>
      <c r="H3181" t="s">
        <v>43</v>
      </c>
      <c r="I3181" t="s">
        <v>27</v>
      </c>
      <c r="J3181" t="s">
        <v>7276</v>
      </c>
      <c r="K3181" t="s">
        <v>28</v>
      </c>
      <c r="L3181" t="s">
        <v>28</v>
      </c>
      <c r="M3181">
        <v>808</v>
      </c>
      <c r="N3181" t="s">
        <v>29</v>
      </c>
      <c r="O3181" t="s">
        <v>43</v>
      </c>
      <c r="P3181" t="s">
        <v>31</v>
      </c>
      <c r="Q3181">
        <v>3</v>
      </c>
      <c r="R3181" t="s">
        <v>37</v>
      </c>
      <c r="S3181">
        <v>2</v>
      </c>
      <c r="T3181" t="s">
        <v>6509</v>
      </c>
    </row>
    <row r="3182" spans="1:20" x14ac:dyDescent="0.3">
      <c r="A3182" t="s">
        <v>3309</v>
      </c>
      <c r="B3182" t="s">
        <v>7391</v>
      </c>
      <c r="C3182" t="s">
        <v>21</v>
      </c>
      <c r="D3182" t="s">
        <v>22</v>
      </c>
      <c r="E3182" t="s">
        <v>23</v>
      </c>
      <c r="F3182" t="s">
        <v>24</v>
      </c>
      <c r="G3182" t="s">
        <v>25</v>
      </c>
      <c r="H3182" t="s">
        <v>26</v>
      </c>
      <c r="I3182" t="s">
        <v>27</v>
      </c>
      <c r="J3182" t="s">
        <v>7391</v>
      </c>
      <c r="K3182" t="s">
        <v>28</v>
      </c>
      <c r="L3182" t="s">
        <v>28</v>
      </c>
      <c r="M3182">
        <v>324</v>
      </c>
      <c r="N3182" t="s">
        <v>52</v>
      </c>
      <c r="O3182" t="s">
        <v>63</v>
      </c>
      <c r="P3182" t="s">
        <v>44</v>
      </c>
      <c r="Q3182">
        <v>3</v>
      </c>
      <c r="R3182" t="s">
        <v>37</v>
      </c>
      <c r="S3182">
        <v>1</v>
      </c>
      <c r="T3182" t="s">
        <v>6167</v>
      </c>
    </row>
    <row r="3183" spans="1:20" x14ac:dyDescent="0.3">
      <c r="A3183" t="s">
        <v>3310</v>
      </c>
      <c r="B3183" t="s">
        <v>7154</v>
      </c>
      <c r="C3183" t="s">
        <v>34</v>
      </c>
      <c r="D3183" t="s">
        <v>22</v>
      </c>
      <c r="E3183" t="s">
        <v>23</v>
      </c>
      <c r="F3183" t="s">
        <v>138</v>
      </c>
      <c r="G3183" t="s">
        <v>36</v>
      </c>
      <c r="H3183" t="s">
        <v>43</v>
      </c>
      <c r="I3183" t="s">
        <v>27</v>
      </c>
      <c r="J3183" t="s">
        <v>7154</v>
      </c>
      <c r="K3183" t="s">
        <v>28</v>
      </c>
      <c r="L3183" t="s">
        <v>28</v>
      </c>
      <c r="M3183">
        <v>691</v>
      </c>
      <c r="N3183" t="s">
        <v>29</v>
      </c>
      <c r="O3183" t="s">
        <v>30</v>
      </c>
      <c r="P3183" t="s">
        <v>64</v>
      </c>
      <c r="Q3183">
        <v>3</v>
      </c>
      <c r="R3183" t="s">
        <v>37</v>
      </c>
      <c r="S3183">
        <v>2</v>
      </c>
      <c r="T3183" t="s">
        <v>6202</v>
      </c>
    </row>
    <row r="3184" spans="1:20" x14ac:dyDescent="0.3">
      <c r="A3184" t="s">
        <v>3311</v>
      </c>
      <c r="B3184" t="s">
        <v>7304</v>
      </c>
      <c r="C3184" t="s">
        <v>39</v>
      </c>
      <c r="D3184" t="s">
        <v>22</v>
      </c>
      <c r="E3184" t="s">
        <v>40</v>
      </c>
      <c r="F3184" t="s">
        <v>41</v>
      </c>
      <c r="G3184" t="s">
        <v>42</v>
      </c>
      <c r="H3184" t="s">
        <v>43</v>
      </c>
      <c r="I3184" t="s">
        <v>27</v>
      </c>
      <c r="J3184" t="s">
        <v>7304</v>
      </c>
      <c r="K3184" t="s">
        <v>28</v>
      </c>
      <c r="L3184" t="s">
        <v>28</v>
      </c>
      <c r="M3184">
        <v>370</v>
      </c>
      <c r="N3184" t="s">
        <v>52</v>
      </c>
      <c r="O3184" t="s">
        <v>30</v>
      </c>
      <c r="P3184" t="s">
        <v>64</v>
      </c>
      <c r="Q3184">
        <v>3</v>
      </c>
      <c r="R3184" t="s">
        <v>37</v>
      </c>
      <c r="S3184">
        <v>1</v>
      </c>
      <c r="T3184" t="s">
        <v>6465</v>
      </c>
    </row>
    <row r="3185" spans="1:20" x14ac:dyDescent="0.3">
      <c r="A3185" t="s">
        <v>3312</v>
      </c>
      <c r="B3185" t="s">
        <v>6294</v>
      </c>
      <c r="C3185" t="s">
        <v>46</v>
      </c>
      <c r="D3185" t="s">
        <v>22</v>
      </c>
      <c r="E3185" t="s">
        <v>40</v>
      </c>
      <c r="F3185" t="s">
        <v>41</v>
      </c>
      <c r="G3185" t="s">
        <v>42</v>
      </c>
      <c r="H3185" t="s">
        <v>43</v>
      </c>
      <c r="I3185" t="s">
        <v>27</v>
      </c>
      <c r="J3185" t="s">
        <v>6294</v>
      </c>
      <c r="K3185" t="s">
        <v>28</v>
      </c>
      <c r="L3185" t="s">
        <v>28</v>
      </c>
      <c r="M3185">
        <v>984</v>
      </c>
      <c r="N3185" t="s">
        <v>52</v>
      </c>
      <c r="O3185" t="s">
        <v>63</v>
      </c>
      <c r="P3185" t="s">
        <v>133</v>
      </c>
      <c r="Q3185">
        <v>4</v>
      </c>
      <c r="R3185" t="s">
        <v>32</v>
      </c>
      <c r="S3185">
        <v>3</v>
      </c>
      <c r="T3185" t="s">
        <v>6391</v>
      </c>
    </row>
    <row r="3186" spans="1:20" x14ac:dyDescent="0.3">
      <c r="A3186" t="s">
        <v>3313</v>
      </c>
      <c r="B3186" t="s">
        <v>6510</v>
      </c>
      <c r="C3186" t="s">
        <v>55</v>
      </c>
      <c r="D3186" t="s">
        <v>56</v>
      </c>
      <c r="E3186" t="s">
        <v>23</v>
      </c>
      <c r="F3186" t="s">
        <v>57</v>
      </c>
      <c r="G3186" t="s">
        <v>58</v>
      </c>
      <c r="H3186" t="s">
        <v>43</v>
      </c>
      <c r="I3186" t="s">
        <v>27</v>
      </c>
      <c r="J3186" t="s">
        <v>6510</v>
      </c>
      <c r="K3186" t="s">
        <v>28</v>
      </c>
      <c r="L3186" t="s">
        <v>28</v>
      </c>
      <c r="M3186">
        <v>491</v>
      </c>
      <c r="N3186" t="s">
        <v>140</v>
      </c>
      <c r="O3186" t="s">
        <v>63</v>
      </c>
      <c r="P3186" t="s">
        <v>31</v>
      </c>
      <c r="Q3186">
        <v>4</v>
      </c>
      <c r="R3186" t="s">
        <v>32</v>
      </c>
      <c r="S3186">
        <v>1</v>
      </c>
      <c r="T3186" t="s">
        <v>6233</v>
      </c>
    </row>
    <row r="3187" spans="1:20" x14ac:dyDescent="0.3">
      <c r="A3187" t="s">
        <v>3314</v>
      </c>
      <c r="B3187" t="s">
        <v>7363</v>
      </c>
      <c r="C3187" t="s">
        <v>60</v>
      </c>
      <c r="D3187" t="s">
        <v>56</v>
      </c>
      <c r="E3187" t="s">
        <v>40</v>
      </c>
      <c r="F3187" t="s">
        <v>61</v>
      </c>
      <c r="G3187" t="s">
        <v>62</v>
      </c>
      <c r="H3187" t="s">
        <v>26</v>
      </c>
      <c r="I3187" t="s">
        <v>27</v>
      </c>
      <c r="J3187" t="s">
        <v>7363</v>
      </c>
      <c r="K3187" t="s">
        <v>28</v>
      </c>
      <c r="L3187" t="s">
        <v>28</v>
      </c>
      <c r="M3187">
        <v>334</v>
      </c>
      <c r="N3187" t="s">
        <v>29</v>
      </c>
      <c r="O3187" t="s">
        <v>30</v>
      </c>
      <c r="P3187" t="s">
        <v>44</v>
      </c>
      <c r="Q3187">
        <v>2</v>
      </c>
      <c r="R3187" t="s">
        <v>53</v>
      </c>
      <c r="S3187">
        <v>1</v>
      </c>
      <c r="T3187" t="s">
        <v>6429</v>
      </c>
    </row>
    <row r="3188" spans="1:20" x14ac:dyDescent="0.3">
      <c r="A3188" t="s">
        <v>3315</v>
      </c>
      <c r="B3188" t="s">
        <v>7422</v>
      </c>
      <c r="C3188" t="s">
        <v>66</v>
      </c>
      <c r="D3188" t="s">
        <v>56</v>
      </c>
      <c r="E3188" t="s">
        <v>67</v>
      </c>
      <c r="F3188" t="s">
        <v>358</v>
      </c>
      <c r="G3188" t="s">
        <v>69</v>
      </c>
      <c r="H3188" t="s">
        <v>49</v>
      </c>
      <c r="I3188" t="s">
        <v>27</v>
      </c>
      <c r="J3188" t="s">
        <v>7422</v>
      </c>
      <c r="K3188" t="s">
        <v>28</v>
      </c>
      <c r="L3188" t="s">
        <v>28</v>
      </c>
      <c r="M3188">
        <v>805</v>
      </c>
      <c r="N3188" t="s">
        <v>140</v>
      </c>
      <c r="O3188" t="s">
        <v>43</v>
      </c>
      <c r="P3188" t="s">
        <v>64</v>
      </c>
      <c r="Q3188">
        <v>5</v>
      </c>
      <c r="R3188" t="s">
        <v>119</v>
      </c>
      <c r="S3188">
        <v>2</v>
      </c>
      <c r="T3188" t="s">
        <v>6423</v>
      </c>
    </row>
    <row r="3189" spans="1:20" x14ac:dyDescent="0.3">
      <c r="A3189" t="s">
        <v>3316</v>
      </c>
      <c r="B3189" t="s">
        <v>7045</v>
      </c>
      <c r="C3189" t="s">
        <v>71</v>
      </c>
      <c r="D3189" t="s">
        <v>72</v>
      </c>
      <c r="E3189" t="s">
        <v>23</v>
      </c>
      <c r="F3189" t="s">
        <v>129</v>
      </c>
      <c r="G3189" t="s">
        <v>74</v>
      </c>
      <c r="H3189" t="s">
        <v>43</v>
      </c>
      <c r="I3189" t="s">
        <v>27</v>
      </c>
      <c r="J3189" t="s">
        <v>7045</v>
      </c>
      <c r="K3189" t="s">
        <v>28</v>
      </c>
      <c r="L3189" t="s">
        <v>28</v>
      </c>
      <c r="M3189">
        <v>459</v>
      </c>
      <c r="N3189" t="s">
        <v>140</v>
      </c>
      <c r="O3189" t="s">
        <v>63</v>
      </c>
      <c r="P3189" t="s">
        <v>31</v>
      </c>
      <c r="Q3189">
        <v>3</v>
      </c>
      <c r="R3189" t="s">
        <v>37</v>
      </c>
      <c r="S3189">
        <v>1</v>
      </c>
      <c r="T3189" t="s">
        <v>6509</v>
      </c>
    </row>
    <row r="3190" spans="1:20" x14ac:dyDescent="0.3">
      <c r="A3190" t="s">
        <v>3317</v>
      </c>
      <c r="B3190" t="s">
        <v>6378</v>
      </c>
      <c r="C3190" t="s">
        <v>77</v>
      </c>
      <c r="D3190" t="s">
        <v>72</v>
      </c>
      <c r="E3190" t="s">
        <v>40</v>
      </c>
      <c r="F3190" t="s">
        <v>78</v>
      </c>
      <c r="G3190" t="s">
        <v>79</v>
      </c>
      <c r="H3190" t="s">
        <v>49</v>
      </c>
      <c r="I3190" t="s">
        <v>50</v>
      </c>
      <c r="J3190" t="s">
        <v>6378</v>
      </c>
      <c r="K3190" t="s">
        <v>6154</v>
      </c>
      <c r="L3190" t="s">
        <v>51</v>
      </c>
      <c r="M3190">
        <v>195</v>
      </c>
      <c r="N3190" t="s">
        <v>29</v>
      </c>
      <c r="O3190" t="s">
        <v>63</v>
      </c>
      <c r="P3190" t="s">
        <v>31</v>
      </c>
      <c r="Q3190">
        <v>3</v>
      </c>
      <c r="R3190" t="s">
        <v>37</v>
      </c>
      <c r="S3190">
        <v>1</v>
      </c>
      <c r="T3190" t="s">
        <v>6635</v>
      </c>
    </row>
    <row r="3191" spans="1:20" x14ac:dyDescent="0.3">
      <c r="A3191" t="s">
        <v>3318</v>
      </c>
      <c r="B3191" t="s">
        <v>6158</v>
      </c>
      <c r="C3191" t="s">
        <v>81</v>
      </c>
      <c r="D3191" t="s">
        <v>72</v>
      </c>
      <c r="E3191" t="s">
        <v>23</v>
      </c>
      <c r="F3191" t="s">
        <v>223</v>
      </c>
      <c r="G3191" t="s">
        <v>83</v>
      </c>
      <c r="H3191" t="s">
        <v>49</v>
      </c>
      <c r="I3191" t="s">
        <v>27</v>
      </c>
      <c r="J3191" t="s">
        <v>6158</v>
      </c>
      <c r="K3191" t="s">
        <v>28</v>
      </c>
      <c r="L3191" t="s">
        <v>28</v>
      </c>
      <c r="M3191">
        <v>140</v>
      </c>
      <c r="N3191" t="s">
        <v>75</v>
      </c>
      <c r="O3191" t="s">
        <v>63</v>
      </c>
      <c r="P3191" t="s">
        <v>31</v>
      </c>
      <c r="Q3191" t="s">
        <v>95</v>
      </c>
      <c r="R3191" t="s">
        <v>28</v>
      </c>
      <c r="S3191">
        <v>0</v>
      </c>
      <c r="T3191" t="s">
        <v>6468</v>
      </c>
    </row>
    <row r="3192" spans="1:20" x14ac:dyDescent="0.3">
      <c r="A3192" t="s">
        <v>3319</v>
      </c>
      <c r="B3192" t="s">
        <v>6814</v>
      </c>
      <c r="C3192" t="s">
        <v>86</v>
      </c>
      <c r="D3192" t="s">
        <v>87</v>
      </c>
      <c r="E3192" t="s">
        <v>67</v>
      </c>
      <c r="F3192" t="s">
        <v>116</v>
      </c>
      <c r="G3192" t="s">
        <v>89</v>
      </c>
      <c r="H3192" t="s">
        <v>26</v>
      </c>
      <c r="I3192" t="s">
        <v>27</v>
      </c>
      <c r="J3192" t="s">
        <v>6814</v>
      </c>
      <c r="K3192" t="s">
        <v>28</v>
      </c>
      <c r="L3192" t="s">
        <v>28</v>
      </c>
      <c r="M3192">
        <v>827</v>
      </c>
      <c r="N3192" t="s">
        <v>29</v>
      </c>
      <c r="O3192" t="s">
        <v>30</v>
      </c>
      <c r="P3192" t="s">
        <v>31</v>
      </c>
      <c r="Q3192">
        <v>4</v>
      </c>
      <c r="R3192" t="s">
        <v>32</v>
      </c>
      <c r="S3192">
        <v>2</v>
      </c>
      <c r="T3192" t="s">
        <v>6187</v>
      </c>
    </row>
    <row r="3193" spans="1:20" x14ac:dyDescent="0.3">
      <c r="A3193" t="s">
        <v>3320</v>
      </c>
      <c r="B3193" t="s">
        <v>6604</v>
      </c>
      <c r="C3193" t="s">
        <v>91</v>
      </c>
      <c r="D3193" t="s">
        <v>87</v>
      </c>
      <c r="E3193" t="s">
        <v>92</v>
      </c>
      <c r="F3193" t="s">
        <v>93</v>
      </c>
      <c r="G3193" t="s">
        <v>94</v>
      </c>
      <c r="H3193" t="s">
        <v>26</v>
      </c>
      <c r="I3193" t="s">
        <v>27</v>
      </c>
      <c r="J3193" t="s">
        <v>6604</v>
      </c>
      <c r="K3193" t="s">
        <v>28</v>
      </c>
      <c r="L3193" t="s">
        <v>28</v>
      </c>
      <c r="M3193">
        <v>903</v>
      </c>
      <c r="N3193" t="s">
        <v>29</v>
      </c>
      <c r="O3193" t="s">
        <v>63</v>
      </c>
      <c r="P3193" t="s">
        <v>107</v>
      </c>
      <c r="Q3193">
        <v>4</v>
      </c>
      <c r="R3193" t="s">
        <v>32</v>
      </c>
      <c r="S3193">
        <v>2</v>
      </c>
      <c r="T3193" t="s">
        <v>6150</v>
      </c>
    </row>
    <row r="3194" spans="1:20" x14ac:dyDescent="0.3">
      <c r="A3194" t="s">
        <v>3321</v>
      </c>
      <c r="B3194" t="s">
        <v>6384</v>
      </c>
      <c r="C3194" t="s">
        <v>21</v>
      </c>
      <c r="D3194" t="s">
        <v>22</v>
      </c>
      <c r="E3194" t="s">
        <v>23</v>
      </c>
      <c r="F3194" t="s">
        <v>138</v>
      </c>
      <c r="G3194" t="s">
        <v>36</v>
      </c>
      <c r="H3194" t="s">
        <v>43</v>
      </c>
      <c r="I3194" t="s">
        <v>27</v>
      </c>
      <c r="J3194" t="s">
        <v>6384</v>
      </c>
      <c r="K3194" t="s">
        <v>28</v>
      </c>
      <c r="L3194" t="s">
        <v>28</v>
      </c>
      <c r="M3194">
        <v>1021</v>
      </c>
      <c r="N3194" t="s">
        <v>29</v>
      </c>
      <c r="O3194" t="s">
        <v>63</v>
      </c>
      <c r="P3194" t="s">
        <v>64</v>
      </c>
      <c r="Q3194">
        <v>3</v>
      </c>
      <c r="R3194" t="s">
        <v>37</v>
      </c>
      <c r="S3194">
        <v>3</v>
      </c>
      <c r="T3194" t="s">
        <v>6143</v>
      </c>
    </row>
    <row r="3195" spans="1:20" x14ac:dyDescent="0.3">
      <c r="A3195" t="s">
        <v>3322</v>
      </c>
      <c r="B3195" t="s">
        <v>7426</v>
      </c>
      <c r="C3195" t="s">
        <v>34</v>
      </c>
      <c r="D3195" t="s">
        <v>22</v>
      </c>
      <c r="E3195" t="s">
        <v>23</v>
      </c>
      <c r="F3195" t="s">
        <v>99</v>
      </c>
      <c r="G3195" t="s">
        <v>36</v>
      </c>
      <c r="H3195" t="s">
        <v>49</v>
      </c>
      <c r="I3195" t="s">
        <v>27</v>
      </c>
      <c r="J3195" t="s">
        <v>7426</v>
      </c>
      <c r="K3195" t="s">
        <v>28</v>
      </c>
      <c r="L3195" t="s">
        <v>28</v>
      </c>
      <c r="M3195">
        <v>631</v>
      </c>
      <c r="N3195" t="s">
        <v>122</v>
      </c>
      <c r="O3195" t="s">
        <v>43</v>
      </c>
      <c r="P3195" t="s">
        <v>107</v>
      </c>
      <c r="Q3195">
        <v>2</v>
      </c>
      <c r="R3195" t="s">
        <v>53</v>
      </c>
      <c r="S3195">
        <v>2</v>
      </c>
      <c r="T3195" t="s">
        <v>6291</v>
      </c>
    </row>
    <row r="3196" spans="1:20" x14ac:dyDescent="0.3">
      <c r="A3196" t="s">
        <v>3323</v>
      </c>
      <c r="B3196" t="s">
        <v>6835</v>
      </c>
      <c r="C3196" t="s">
        <v>39</v>
      </c>
      <c r="D3196" t="s">
        <v>22</v>
      </c>
      <c r="E3196" t="s">
        <v>40</v>
      </c>
      <c r="F3196" t="s">
        <v>99</v>
      </c>
      <c r="G3196" t="s">
        <v>36</v>
      </c>
      <c r="H3196" t="s">
        <v>49</v>
      </c>
      <c r="I3196" t="s">
        <v>27</v>
      </c>
      <c r="J3196" t="s">
        <v>6835</v>
      </c>
      <c r="K3196" t="s">
        <v>28</v>
      </c>
      <c r="L3196" t="s">
        <v>28</v>
      </c>
      <c r="M3196">
        <v>138</v>
      </c>
      <c r="N3196" t="s">
        <v>52</v>
      </c>
      <c r="O3196" t="s">
        <v>63</v>
      </c>
      <c r="P3196" t="s">
        <v>64</v>
      </c>
      <c r="Q3196" t="s">
        <v>95</v>
      </c>
      <c r="R3196" t="s">
        <v>28</v>
      </c>
      <c r="S3196">
        <v>0</v>
      </c>
      <c r="T3196" t="s">
        <v>7083</v>
      </c>
    </row>
    <row r="3197" spans="1:20" x14ac:dyDescent="0.3">
      <c r="A3197" t="s">
        <v>3324</v>
      </c>
      <c r="B3197" t="s">
        <v>6184</v>
      </c>
      <c r="C3197" t="s">
        <v>46</v>
      </c>
      <c r="D3197" t="s">
        <v>22</v>
      </c>
      <c r="E3197" t="s">
        <v>40</v>
      </c>
      <c r="F3197" t="s">
        <v>41</v>
      </c>
      <c r="G3197" t="s">
        <v>42</v>
      </c>
      <c r="H3197" t="s">
        <v>43</v>
      </c>
      <c r="I3197" t="s">
        <v>27</v>
      </c>
      <c r="J3197" t="s">
        <v>6184</v>
      </c>
      <c r="K3197" t="s">
        <v>28</v>
      </c>
      <c r="L3197" t="s">
        <v>28</v>
      </c>
      <c r="M3197">
        <v>291</v>
      </c>
      <c r="N3197" t="s">
        <v>29</v>
      </c>
      <c r="O3197" t="s">
        <v>105</v>
      </c>
      <c r="P3197" t="s">
        <v>31</v>
      </c>
      <c r="Q3197">
        <v>5</v>
      </c>
      <c r="R3197" t="s">
        <v>119</v>
      </c>
      <c r="S3197">
        <v>1</v>
      </c>
      <c r="T3197" t="s">
        <v>6196</v>
      </c>
    </row>
    <row r="3198" spans="1:20" x14ac:dyDescent="0.3">
      <c r="A3198" t="s">
        <v>3325</v>
      </c>
      <c r="B3198" t="s">
        <v>6857</v>
      </c>
      <c r="C3198" t="s">
        <v>55</v>
      </c>
      <c r="D3198" t="s">
        <v>56</v>
      </c>
      <c r="E3198" t="s">
        <v>23</v>
      </c>
      <c r="F3198" t="s">
        <v>147</v>
      </c>
      <c r="G3198" t="s">
        <v>58</v>
      </c>
      <c r="H3198" t="s">
        <v>26</v>
      </c>
      <c r="I3198" t="s">
        <v>27</v>
      </c>
      <c r="J3198" t="s">
        <v>6857</v>
      </c>
      <c r="K3198" t="s">
        <v>28</v>
      </c>
      <c r="L3198" t="s">
        <v>28</v>
      </c>
      <c r="M3198">
        <v>1060</v>
      </c>
      <c r="N3198" t="s">
        <v>52</v>
      </c>
      <c r="O3198" t="s">
        <v>30</v>
      </c>
      <c r="P3198" t="s">
        <v>64</v>
      </c>
      <c r="Q3198">
        <v>4</v>
      </c>
      <c r="R3198" t="s">
        <v>32</v>
      </c>
      <c r="S3198">
        <v>3</v>
      </c>
      <c r="T3198" t="s">
        <v>6285</v>
      </c>
    </row>
    <row r="3199" spans="1:20" x14ac:dyDescent="0.3">
      <c r="A3199" t="s">
        <v>3326</v>
      </c>
      <c r="B3199" t="s">
        <v>6870</v>
      </c>
      <c r="C3199" t="s">
        <v>60</v>
      </c>
      <c r="D3199" t="s">
        <v>56</v>
      </c>
      <c r="E3199" t="s">
        <v>40</v>
      </c>
      <c r="F3199" t="s">
        <v>147</v>
      </c>
      <c r="G3199" t="s">
        <v>58</v>
      </c>
      <c r="H3199" t="s">
        <v>26</v>
      </c>
      <c r="I3199" t="s">
        <v>27</v>
      </c>
      <c r="J3199" t="s">
        <v>6870</v>
      </c>
      <c r="K3199" t="s">
        <v>28</v>
      </c>
      <c r="L3199" t="s">
        <v>28</v>
      </c>
      <c r="M3199">
        <v>455</v>
      </c>
      <c r="N3199" t="s">
        <v>29</v>
      </c>
      <c r="O3199" t="s">
        <v>30</v>
      </c>
      <c r="P3199" t="s">
        <v>107</v>
      </c>
      <c r="Q3199">
        <v>3</v>
      </c>
      <c r="R3199" t="s">
        <v>37</v>
      </c>
      <c r="S3199">
        <v>1</v>
      </c>
      <c r="T3199" t="s">
        <v>6264</v>
      </c>
    </row>
    <row r="3200" spans="1:20" x14ac:dyDescent="0.3">
      <c r="A3200" t="s">
        <v>3327</v>
      </c>
      <c r="B3200" t="s">
        <v>6804</v>
      </c>
      <c r="C3200" t="s">
        <v>66</v>
      </c>
      <c r="D3200" t="s">
        <v>56</v>
      </c>
      <c r="E3200" t="s">
        <v>67</v>
      </c>
      <c r="F3200" t="s">
        <v>358</v>
      </c>
      <c r="G3200" t="s">
        <v>69</v>
      </c>
      <c r="H3200" t="s">
        <v>49</v>
      </c>
      <c r="I3200" t="s">
        <v>27</v>
      </c>
      <c r="J3200" t="s">
        <v>6804</v>
      </c>
      <c r="K3200" t="s">
        <v>28</v>
      </c>
      <c r="L3200" t="s">
        <v>28</v>
      </c>
      <c r="M3200">
        <v>547</v>
      </c>
      <c r="N3200" t="s">
        <v>29</v>
      </c>
      <c r="O3200" t="s">
        <v>63</v>
      </c>
      <c r="P3200" t="s">
        <v>107</v>
      </c>
      <c r="Q3200">
        <v>3</v>
      </c>
      <c r="R3200" t="s">
        <v>37</v>
      </c>
      <c r="S3200">
        <v>2</v>
      </c>
      <c r="T3200" t="s">
        <v>6258</v>
      </c>
    </row>
    <row r="3201" spans="1:20" x14ac:dyDescent="0.3">
      <c r="A3201" t="s">
        <v>3328</v>
      </c>
      <c r="B3201" t="s">
        <v>6284</v>
      </c>
      <c r="C3201" t="s">
        <v>71</v>
      </c>
      <c r="D3201" t="s">
        <v>72</v>
      </c>
      <c r="E3201" t="s">
        <v>23</v>
      </c>
      <c r="F3201" t="s">
        <v>99</v>
      </c>
      <c r="G3201" t="s">
        <v>36</v>
      </c>
      <c r="H3201" t="s">
        <v>49</v>
      </c>
      <c r="I3201" t="s">
        <v>27</v>
      </c>
      <c r="J3201" t="s">
        <v>6284</v>
      </c>
      <c r="K3201" t="s">
        <v>28</v>
      </c>
      <c r="L3201" t="s">
        <v>28</v>
      </c>
      <c r="M3201">
        <v>209</v>
      </c>
      <c r="N3201" t="s">
        <v>52</v>
      </c>
      <c r="O3201" t="s">
        <v>30</v>
      </c>
      <c r="P3201" t="s">
        <v>31</v>
      </c>
      <c r="Q3201">
        <v>2</v>
      </c>
      <c r="R3201" t="s">
        <v>53</v>
      </c>
      <c r="S3201">
        <v>1</v>
      </c>
      <c r="T3201" t="s">
        <v>6665</v>
      </c>
    </row>
    <row r="3202" spans="1:20" x14ac:dyDescent="0.3">
      <c r="A3202" t="s">
        <v>3329</v>
      </c>
      <c r="B3202" t="s">
        <v>7108</v>
      </c>
      <c r="C3202" t="s">
        <v>77</v>
      </c>
      <c r="D3202" t="s">
        <v>72</v>
      </c>
      <c r="E3202" t="s">
        <v>40</v>
      </c>
      <c r="F3202" t="s">
        <v>78</v>
      </c>
      <c r="G3202" t="s">
        <v>79</v>
      </c>
      <c r="H3202" t="s">
        <v>49</v>
      </c>
      <c r="I3202" t="s">
        <v>27</v>
      </c>
      <c r="J3202" t="s">
        <v>7108</v>
      </c>
      <c r="K3202" t="s">
        <v>28</v>
      </c>
      <c r="L3202" t="s">
        <v>28</v>
      </c>
      <c r="M3202">
        <v>1067</v>
      </c>
      <c r="N3202" t="s">
        <v>52</v>
      </c>
      <c r="O3202" t="s">
        <v>43</v>
      </c>
      <c r="P3202" t="s">
        <v>31</v>
      </c>
      <c r="Q3202">
        <v>4</v>
      </c>
      <c r="R3202" t="s">
        <v>32</v>
      </c>
      <c r="S3202">
        <v>3</v>
      </c>
      <c r="T3202" t="s">
        <v>6371</v>
      </c>
    </row>
    <row r="3203" spans="1:20" x14ac:dyDescent="0.3">
      <c r="A3203" t="s">
        <v>3330</v>
      </c>
      <c r="B3203" t="s">
        <v>6705</v>
      </c>
      <c r="C3203" t="s">
        <v>81</v>
      </c>
      <c r="D3203" t="s">
        <v>72</v>
      </c>
      <c r="E3203" t="s">
        <v>23</v>
      </c>
      <c r="F3203" t="s">
        <v>93</v>
      </c>
      <c r="G3203" t="s">
        <v>94</v>
      </c>
      <c r="H3203" t="s">
        <v>26</v>
      </c>
      <c r="I3203" t="s">
        <v>27</v>
      </c>
      <c r="J3203" t="s">
        <v>6705</v>
      </c>
      <c r="K3203" t="s">
        <v>28</v>
      </c>
      <c r="L3203" t="s">
        <v>28</v>
      </c>
      <c r="M3203">
        <v>244</v>
      </c>
      <c r="N3203" t="s">
        <v>29</v>
      </c>
      <c r="O3203" t="s">
        <v>63</v>
      </c>
      <c r="P3203" t="s">
        <v>64</v>
      </c>
      <c r="Q3203">
        <v>3</v>
      </c>
      <c r="R3203" t="s">
        <v>37</v>
      </c>
      <c r="S3203">
        <v>1</v>
      </c>
      <c r="T3203" t="s">
        <v>6412</v>
      </c>
    </row>
    <row r="3204" spans="1:20" x14ac:dyDescent="0.3">
      <c r="A3204" t="s">
        <v>3331</v>
      </c>
      <c r="B3204" t="s">
        <v>7027</v>
      </c>
      <c r="C3204" t="s">
        <v>86</v>
      </c>
      <c r="D3204" t="s">
        <v>87</v>
      </c>
      <c r="E3204" t="s">
        <v>67</v>
      </c>
      <c r="F3204" t="s">
        <v>152</v>
      </c>
      <c r="G3204" t="s">
        <v>94</v>
      </c>
      <c r="H3204" t="s">
        <v>49</v>
      </c>
      <c r="I3204" t="s">
        <v>27</v>
      </c>
      <c r="J3204" t="s">
        <v>7027</v>
      </c>
      <c r="K3204" t="s">
        <v>28</v>
      </c>
      <c r="L3204" t="s">
        <v>28</v>
      </c>
      <c r="M3204">
        <v>104</v>
      </c>
      <c r="N3204" t="s">
        <v>29</v>
      </c>
      <c r="O3204" t="s">
        <v>63</v>
      </c>
      <c r="P3204" t="s">
        <v>107</v>
      </c>
      <c r="Q3204" t="s">
        <v>95</v>
      </c>
      <c r="R3204" t="s">
        <v>28</v>
      </c>
      <c r="S3204">
        <v>0</v>
      </c>
      <c r="T3204" t="s">
        <v>6429</v>
      </c>
    </row>
    <row r="3205" spans="1:20" x14ac:dyDescent="0.3">
      <c r="A3205" t="s">
        <v>3332</v>
      </c>
      <c r="B3205" t="s">
        <v>6900</v>
      </c>
      <c r="C3205" t="s">
        <v>91</v>
      </c>
      <c r="D3205" t="s">
        <v>87</v>
      </c>
      <c r="E3205" t="s">
        <v>92</v>
      </c>
      <c r="F3205" t="s">
        <v>93</v>
      </c>
      <c r="G3205" t="s">
        <v>94</v>
      </c>
      <c r="H3205" t="s">
        <v>26</v>
      </c>
      <c r="I3205" t="s">
        <v>27</v>
      </c>
      <c r="J3205" t="s">
        <v>6900</v>
      </c>
      <c r="K3205" t="s">
        <v>28</v>
      </c>
      <c r="L3205" t="s">
        <v>28</v>
      </c>
      <c r="M3205">
        <v>616</v>
      </c>
      <c r="N3205" t="s">
        <v>122</v>
      </c>
      <c r="O3205" t="s">
        <v>63</v>
      </c>
      <c r="P3205" t="s">
        <v>64</v>
      </c>
      <c r="Q3205">
        <v>4</v>
      </c>
      <c r="R3205" t="s">
        <v>32</v>
      </c>
      <c r="S3205">
        <v>2</v>
      </c>
      <c r="T3205" t="s">
        <v>6623</v>
      </c>
    </row>
    <row r="3206" spans="1:20" x14ac:dyDescent="0.3">
      <c r="A3206" t="s">
        <v>3333</v>
      </c>
      <c r="B3206" t="s">
        <v>6537</v>
      </c>
      <c r="C3206" t="s">
        <v>21</v>
      </c>
      <c r="D3206" t="s">
        <v>22</v>
      </c>
      <c r="E3206" t="s">
        <v>23</v>
      </c>
      <c r="F3206" t="s">
        <v>288</v>
      </c>
      <c r="G3206" t="s">
        <v>25</v>
      </c>
      <c r="H3206" t="s">
        <v>43</v>
      </c>
      <c r="I3206" t="s">
        <v>50</v>
      </c>
      <c r="J3206" t="s">
        <v>6537</v>
      </c>
      <c r="K3206" t="s">
        <v>7261</v>
      </c>
      <c r="L3206" t="s">
        <v>51</v>
      </c>
      <c r="M3206">
        <v>146</v>
      </c>
      <c r="N3206" t="s">
        <v>29</v>
      </c>
      <c r="O3206" t="s">
        <v>63</v>
      </c>
      <c r="P3206" t="s">
        <v>31</v>
      </c>
      <c r="Q3206" t="s">
        <v>95</v>
      </c>
      <c r="R3206" t="s">
        <v>28</v>
      </c>
      <c r="S3206">
        <v>0</v>
      </c>
      <c r="T3206" t="s">
        <v>6155</v>
      </c>
    </row>
    <row r="3207" spans="1:20" x14ac:dyDescent="0.3">
      <c r="A3207" t="s">
        <v>3334</v>
      </c>
      <c r="B3207" t="s">
        <v>7395</v>
      </c>
      <c r="C3207" t="s">
        <v>34</v>
      </c>
      <c r="D3207" t="s">
        <v>22</v>
      </c>
      <c r="E3207" t="s">
        <v>23</v>
      </c>
      <c r="F3207" t="s">
        <v>138</v>
      </c>
      <c r="G3207" t="s">
        <v>36</v>
      </c>
      <c r="H3207" t="s">
        <v>43</v>
      </c>
      <c r="I3207" t="s">
        <v>27</v>
      </c>
      <c r="J3207" t="s">
        <v>7395</v>
      </c>
      <c r="K3207" t="s">
        <v>28</v>
      </c>
      <c r="L3207" t="s">
        <v>28</v>
      </c>
      <c r="M3207">
        <v>494</v>
      </c>
      <c r="N3207" t="s">
        <v>29</v>
      </c>
      <c r="O3207" t="s">
        <v>43</v>
      </c>
      <c r="P3207" t="s">
        <v>44</v>
      </c>
      <c r="Q3207">
        <v>3</v>
      </c>
      <c r="R3207" t="s">
        <v>37</v>
      </c>
      <c r="S3207">
        <v>1</v>
      </c>
      <c r="T3207" t="s">
        <v>6298</v>
      </c>
    </row>
    <row r="3208" spans="1:20" x14ac:dyDescent="0.3">
      <c r="A3208" t="s">
        <v>3335</v>
      </c>
      <c r="B3208" t="s">
        <v>6572</v>
      </c>
      <c r="C3208" t="s">
        <v>39</v>
      </c>
      <c r="D3208" t="s">
        <v>22</v>
      </c>
      <c r="E3208" t="s">
        <v>40</v>
      </c>
      <c r="F3208" t="s">
        <v>174</v>
      </c>
      <c r="G3208" t="s">
        <v>42</v>
      </c>
      <c r="H3208" t="s">
        <v>26</v>
      </c>
      <c r="I3208" t="s">
        <v>27</v>
      </c>
      <c r="J3208" t="s">
        <v>6572</v>
      </c>
      <c r="K3208" t="s">
        <v>28</v>
      </c>
      <c r="L3208" t="s">
        <v>28</v>
      </c>
      <c r="M3208">
        <v>998</v>
      </c>
      <c r="N3208" t="s">
        <v>52</v>
      </c>
      <c r="O3208" t="s">
        <v>63</v>
      </c>
      <c r="P3208" t="s">
        <v>64</v>
      </c>
      <c r="Q3208">
        <v>3</v>
      </c>
      <c r="R3208" t="s">
        <v>37</v>
      </c>
      <c r="S3208">
        <v>3</v>
      </c>
      <c r="T3208" t="s">
        <v>6264</v>
      </c>
    </row>
    <row r="3209" spans="1:20" x14ac:dyDescent="0.3">
      <c r="A3209" t="s">
        <v>3336</v>
      </c>
      <c r="B3209" t="s">
        <v>6759</v>
      </c>
      <c r="C3209" t="s">
        <v>46</v>
      </c>
      <c r="D3209" t="s">
        <v>22</v>
      </c>
      <c r="E3209" t="s">
        <v>40</v>
      </c>
      <c r="F3209" t="s">
        <v>215</v>
      </c>
      <c r="G3209" t="s">
        <v>42</v>
      </c>
      <c r="H3209" t="s">
        <v>49</v>
      </c>
      <c r="I3209" t="s">
        <v>27</v>
      </c>
      <c r="J3209" t="s">
        <v>6759</v>
      </c>
      <c r="K3209" t="s">
        <v>28</v>
      </c>
      <c r="L3209" t="s">
        <v>28</v>
      </c>
      <c r="M3209">
        <v>342</v>
      </c>
      <c r="N3209" t="s">
        <v>29</v>
      </c>
      <c r="O3209" t="s">
        <v>63</v>
      </c>
      <c r="P3209" t="s">
        <v>31</v>
      </c>
      <c r="Q3209">
        <v>4</v>
      </c>
      <c r="R3209" t="s">
        <v>32</v>
      </c>
      <c r="S3209">
        <v>1</v>
      </c>
      <c r="T3209" t="s">
        <v>7412</v>
      </c>
    </row>
    <row r="3210" spans="1:20" x14ac:dyDescent="0.3">
      <c r="A3210" t="s">
        <v>3337</v>
      </c>
      <c r="B3210" t="s">
        <v>7356</v>
      </c>
      <c r="C3210" t="s">
        <v>55</v>
      </c>
      <c r="D3210" t="s">
        <v>56</v>
      </c>
      <c r="E3210" t="s">
        <v>23</v>
      </c>
      <c r="F3210" t="s">
        <v>190</v>
      </c>
      <c r="G3210" t="s">
        <v>58</v>
      </c>
      <c r="H3210" t="s">
        <v>49</v>
      </c>
      <c r="I3210" t="s">
        <v>50</v>
      </c>
      <c r="J3210" t="s">
        <v>7356</v>
      </c>
      <c r="K3210" t="s">
        <v>6638</v>
      </c>
      <c r="L3210" t="s">
        <v>159</v>
      </c>
      <c r="M3210">
        <v>642</v>
      </c>
      <c r="N3210" t="s">
        <v>29</v>
      </c>
      <c r="O3210" t="s">
        <v>63</v>
      </c>
      <c r="P3210" t="s">
        <v>64</v>
      </c>
      <c r="Q3210">
        <v>3</v>
      </c>
      <c r="R3210" t="s">
        <v>37</v>
      </c>
      <c r="S3210">
        <v>2</v>
      </c>
      <c r="T3210" t="s">
        <v>6544</v>
      </c>
    </row>
    <row r="3211" spans="1:20" x14ac:dyDescent="0.3">
      <c r="A3211" t="s">
        <v>3338</v>
      </c>
      <c r="B3211" t="s">
        <v>6931</v>
      </c>
      <c r="C3211" t="s">
        <v>60</v>
      </c>
      <c r="D3211" t="s">
        <v>56</v>
      </c>
      <c r="E3211" t="s">
        <v>40</v>
      </c>
      <c r="F3211" t="s">
        <v>61</v>
      </c>
      <c r="G3211" t="s">
        <v>62</v>
      </c>
      <c r="H3211" t="s">
        <v>26</v>
      </c>
      <c r="I3211" t="s">
        <v>50</v>
      </c>
      <c r="J3211" t="s">
        <v>6931</v>
      </c>
      <c r="K3211" t="s">
        <v>7042</v>
      </c>
      <c r="L3211" t="s">
        <v>159</v>
      </c>
      <c r="M3211">
        <v>169</v>
      </c>
      <c r="N3211" t="s">
        <v>29</v>
      </c>
      <c r="O3211" t="s">
        <v>105</v>
      </c>
      <c r="P3211" t="s">
        <v>133</v>
      </c>
      <c r="Q3211" t="s">
        <v>95</v>
      </c>
      <c r="R3211" t="s">
        <v>28</v>
      </c>
      <c r="S3211">
        <v>0</v>
      </c>
      <c r="T3211" t="s">
        <v>6574</v>
      </c>
    </row>
    <row r="3212" spans="1:20" x14ac:dyDescent="0.3">
      <c r="A3212" t="s">
        <v>3339</v>
      </c>
      <c r="B3212" t="s">
        <v>6900</v>
      </c>
      <c r="C3212" t="s">
        <v>66</v>
      </c>
      <c r="D3212" t="s">
        <v>56</v>
      </c>
      <c r="E3212" t="s">
        <v>67</v>
      </c>
      <c r="F3212" t="s">
        <v>68</v>
      </c>
      <c r="G3212" t="s">
        <v>69</v>
      </c>
      <c r="H3212" t="s">
        <v>26</v>
      </c>
      <c r="I3212" t="s">
        <v>27</v>
      </c>
      <c r="J3212" t="s">
        <v>6900</v>
      </c>
      <c r="K3212" t="s">
        <v>28</v>
      </c>
      <c r="L3212" t="s">
        <v>28</v>
      </c>
      <c r="M3212">
        <v>616</v>
      </c>
      <c r="N3212" t="s">
        <v>29</v>
      </c>
      <c r="O3212" t="s">
        <v>43</v>
      </c>
      <c r="P3212" t="s">
        <v>31</v>
      </c>
      <c r="Q3212">
        <v>2</v>
      </c>
      <c r="R3212" t="s">
        <v>53</v>
      </c>
      <c r="S3212">
        <v>2</v>
      </c>
      <c r="T3212" t="s">
        <v>6145</v>
      </c>
    </row>
    <row r="3213" spans="1:20" x14ac:dyDescent="0.3">
      <c r="A3213" t="s">
        <v>3340</v>
      </c>
      <c r="B3213" t="s">
        <v>7219</v>
      </c>
      <c r="C3213" t="s">
        <v>71</v>
      </c>
      <c r="D3213" t="s">
        <v>72</v>
      </c>
      <c r="E3213" t="s">
        <v>23</v>
      </c>
      <c r="F3213" t="s">
        <v>138</v>
      </c>
      <c r="G3213" t="s">
        <v>36</v>
      </c>
      <c r="H3213" t="s">
        <v>43</v>
      </c>
      <c r="I3213" t="s">
        <v>27</v>
      </c>
      <c r="J3213" t="s">
        <v>7219</v>
      </c>
      <c r="K3213" t="s">
        <v>28</v>
      </c>
      <c r="L3213" t="s">
        <v>28</v>
      </c>
      <c r="M3213">
        <v>139</v>
      </c>
      <c r="N3213" t="s">
        <v>75</v>
      </c>
      <c r="O3213" t="s">
        <v>30</v>
      </c>
      <c r="P3213" t="s">
        <v>107</v>
      </c>
      <c r="Q3213" t="s">
        <v>95</v>
      </c>
      <c r="R3213" t="s">
        <v>28</v>
      </c>
      <c r="S3213">
        <v>0</v>
      </c>
      <c r="T3213" t="s">
        <v>6663</v>
      </c>
    </row>
    <row r="3214" spans="1:20" x14ac:dyDescent="0.3">
      <c r="A3214" t="s">
        <v>3341</v>
      </c>
      <c r="B3214" t="s">
        <v>6696</v>
      </c>
      <c r="C3214" t="s">
        <v>77</v>
      </c>
      <c r="D3214" t="s">
        <v>72</v>
      </c>
      <c r="E3214" t="s">
        <v>40</v>
      </c>
      <c r="F3214" t="s">
        <v>114</v>
      </c>
      <c r="G3214" t="s">
        <v>94</v>
      </c>
      <c r="H3214" t="s">
        <v>43</v>
      </c>
      <c r="I3214" t="s">
        <v>27</v>
      </c>
      <c r="J3214" t="s">
        <v>6696</v>
      </c>
      <c r="K3214" t="s">
        <v>28</v>
      </c>
      <c r="L3214" t="s">
        <v>28</v>
      </c>
      <c r="M3214">
        <v>498</v>
      </c>
      <c r="N3214" t="s">
        <v>122</v>
      </c>
      <c r="O3214" t="s">
        <v>30</v>
      </c>
      <c r="P3214" t="s">
        <v>64</v>
      </c>
      <c r="Q3214">
        <v>5</v>
      </c>
      <c r="R3214" t="s">
        <v>119</v>
      </c>
      <c r="S3214">
        <v>1</v>
      </c>
      <c r="T3214" t="s">
        <v>6516</v>
      </c>
    </row>
    <row r="3215" spans="1:20" x14ac:dyDescent="0.3">
      <c r="A3215" t="s">
        <v>3342</v>
      </c>
      <c r="B3215" t="s">
        <v>6327</v>
      </c>
      <c r="C3215" t="s">
        <v>81</v>
      </c>
      <c r="D3215" t="s">
        <v>72</v>
      </c>
      <c r="E3215" t="s">
        <v>23</v>
      </c>
      <c r="F3215" t="s">
        <v>82</v>
      </c>
      <c r="G3215" t="s">
        <v>83</v>
      </c>
      <c r="H3215" t="s">
        <v>26</v>
      </c>
      <c r="I3215" t="s">
        <v>27</v>
      </c>
      <c r="J3215" t="s">
        <v>6327</v>
      </c>
      <c r="K3215" t="s">
        <v>28</v>
      </c>
      <c r="L3215" t="s">
        <v>28</v>
      </c>
      <c r="M3215">
        <v>861</v>
      </c>
      <c r="N3215" t="s">
        <v>52</v>
      </c>
      <c r="O3215" t="s">
        <v>30</v>
      </c>
      <c r="P3215" t="s">
        <v>31</v>
      </c>
      <c r="Q3215">
        <v>5</v>
      </c>
      <c r="R3215" t="s">
        <v>119</v>
      </c>
      <c r="S3215">
        <v>2</v>
      </c>
      <c r="T3215" t="s">
        <v>6159</v>
      </c>
    </row>
    <row r="3216" spans="1:20" x14ac:dyDescent="0.3">
      <c r="A3216" t="s">
        <v>3343</v>
      </c>
      <c r="B3216" t="s">
        <v>6236</v>
      </c>
      <c r="C3216" t="s">
        <v>86</v>
      </c>
      <c r="D3216" t="s">
        <v>87</v>
      </c>
      <c r="E3216" t="s">
        <v>67</v>
      </c>
      <c r="F3216" t="s">
        <v>135</v>
      </c>
      <c r="G3216" t="s">
        <v>89</v>
      </c>
      <c r="H3216" t="s">
        <v>43</v>
      </c>
      <c r="I3216" t="s">
        <v>27</v>
      </c>
      <c r="J3216" t="s">
        <v>6236</v>
      </c>
      <c r="K3216" t="s">
        <v>28</v>
      </c>
      <c r="L3216" t="s">
        <v>28</v>
      </c>
      <c r="M3216">
        <v>1040</v>
      </c>
      <c r="N3216" t="s">
        <v>29</v>
      </c>
      <c r="O3216" t="s">
        <v>30</v>
      </c>
      <c r="P3216" t="s">
        <v>107</v>
      </c>
      <c r="Q3216">
        <v>3</v>
      </c>
      <c r="R3216" t="s">
        <v>37</v>
      </c>
      <c r="S3216">
        <v>3</v>
      </c>
      <c r="T3216" t="s">
        <v>6155</v>
      </c>
    </row>
    <row r="3217" spans="1:20" x14ac:dyDescent="0.3">
      <c r="A3217" t="s">
        <v>3344</v>
      </c>
      <c r="B3217" t="s">
        <v>6604</v>
      </c>
      <c r="C3217" t="s">
        <v>91</v>
      </c>
      <c r="D3217" t="s">
        <v>87</v>
      </c>
      <c r="E3217" t="s">
        <v>92</v>
      </c>
      <c r="F3217" t="s">
        <v>93</v>
      </c>
      <c r="G3217" t="s">
        <v>94</v>
      </c>
      <c r="H3217" t="s">
        <v>26</v>
      </c>
      <c r="I3217" t="s">
        <v>27</v>
      </c>
      <c r="J3217" t="s">
        <v>6604</v>
      </c>
      <c r="K3217" t="s">
        <v>28</v>
      </c>
      <c r="L3217" t="s">
        <v>28</v>
      </c>
      <c r="M3217">
        <v>903</v>
      </c>
      <c r="N3217" t="s">
        <v>52</v>
      </c>
      <c r="O3217" t="s">
        <v>170</v>
      </c>
      <c r="P3217" t="s">
        <v>64</v>
      </c>
      <c r="Q3217">
        <v>3</v>
      </c>
      <c r="R3217" t="s">
        <v>37</v>
      </c>
      <c r="S3217">
        <v>2</v>
      </c>
      <c r="T3217" t="s">
        <v>6196</v>
      </c>
    </row>
    <row r="3218" spans="1:20" x14ac:dyDescent="0.3">
      <c r="A3218" t="s">
        <v>3345</v>
      </c>
      <c r="B3218" t="s">
        <v>6989</v>
      </c>
      <c r="C3218" t="s">
        <v>21</v>
      </c>
      <c r="D3218" t="s">
        <v>22</v>
      </c>
      <c r="E3218" t="s">
        <v>23</v>
      </c>
      <c r="F3218" t="s">
        <v>24</v>
      </c>
      <c r="G3218" t="s">
        <v>25</v>
      </c>
      <c r="H3218" t="s">
        <v>26</v>
      </c>
      <c r="I3218" t="s">
        <v>50</v>
      </c>
      <c r="J3218" t="s">
        <v>6989</v>
      </c>
      <c r="K3218" t="s">
        <v>6774</v>
      </c>
      <c r="L3218" t="s">
        <v>51</v>
      </c>
      <c r="M3218">
        <v>125</v>
      </c>
      <c r="N3218" t="s">
        <v>29</v>
      </c>
      <c r="O3218" t="s">
        <v>63</v>
      </c>
      <c r="P3218" t="s">
        <v>107</v>
      </c>
      <c r="Q3218" t="s">
        <v>95</v>
      </c>
      <c r="R3218" t="s">
        <v>28</v>
      </c>
      <c r="S3218">
        <v>0</v>
      </c>
      <c r="T3218" t="s">
        <v>6360</v>
      </c>
    </row>
    <row r="3219" spans="1:20" x14ac:dyDescent="0.3">
      <c r="A3219" t="s">
        <v>3346</v>
      </c>
      <c r="B3219" t="s">
        <v>7345</v>
      </c>
      <c r="C3219" t="s">
        <v>34</v>
      </c>
      <c r="D3219" t="s">
        <v>22</v>
      </c>
      <c r="E3219" t="s">
        <v>23</v>
      </c>
      <c r="F3219" t="s">
        <v>138</v>
      </c>
      <c r="G3219" t="s">
        <v>36</v>
      </c>
      <c r="H3219" t="s">
        <v>43</v>
      </c>
      <c r="I3219" t="s">
        <v>27</v>
      </c>
      <c r="J3219" t="s">
        <v>7345</v>
      </c>
      <c r="K3219" t="s">
        <v>28</v>
      </c>
      <c r="L3219" t="s">
        <v>28</v>
      </c>
      <c r="M3219">
        <v>1094</v>
      </c>
      <c r="N3219" t="s">
        <v>122</v>
      </c>
      <c r="O3219" t="s">
        <v>63</v>
      </c>
      <c r="P3219" t="s">
        <v>31</v>
      </c>
      <c r="Q3219">
        <v>3</v>
      </c>
      <c r="R3219" t="s">
        <v>37</v>
      </c>
      <c r="S3219">
        <v>3</v>
      </c>
      <c r="T3219" t="s">
        <v>6316</v>
      </c>
    </row>
    <row r="3220" spans="1:20" x14ac:dyDescent="0.3">
      <c r="A3220" t="s">
        <v>3347</v>
      </c>
      <c r="B3220" t="s">
        <v>7044</v>
      </c>
      <c r="C3220" t="s">
        <v>39</v>
      </c>
      <c r="D3220" t="s">
        <v>22</v>
      </c>
      <c r="E3220" t="s">
        <v>40</v>
      </c>
      <c r="F3220" t="s">
        <v>215</v>
      </c>
      <c r="G3220" t="s">
        <v>42</v>
      </c>
      <c r="H3220" t="s">
        <v>49</v>
      </c>
      <c r="I3220" t="s">
        <v>27</v>
      </c>
      <c r="J3220" t="s">
        <v>7044</v>
      </c>
      <c r="K3220" t="s">
        <v>28</v>
      </c>
      <c r="L3220" t="s">
        <v>28</v>
      </c>
      <c r="M3220">
        <v>430</v>
      </c>
      <c r="N3220" t="s">
        <v>140</v>
      </c>
      <c r="O3220" t="s">
        <v>63</v>
      </c>
      <c r="P3220" t="s">
        <v>133</v>
      </c>
      <c r="Q3220">
        <v>3</v>
      </c>
      <c r="R3220" t="s">
        <v>37</v>
      </c>
      <c r="S3220">
        <v>1</v>
      </c>
      <c r="T3220" t="s">
        <v>6879</v>
      </c>
    </row>
    <row r="3221" spans="1:20" x14ac:dyDescent="0.3">
      <c r="A3221" t="s">
        <v>3348</v>
      </c>
      <c r="B3221" t="s">
        <v>6652</v>
      </c>
      <c r="C3221" t="s">
        <v>46</v>
      </c>
      <c r="D3221" t="s">
        <v>22</v>
      </c>
      <c r="E3221" t="s">
        <v>40</v>
      </c>
      <c r="F3221" t="s">
        <v>143</v>
      </c>
      <c r="G3221" t="s">
        <v>48</v>
      </c>
      <c r="H3221" t="s">
        <v>43</v>
      </c>
      <c r="I3221" t="s">
        <v>27</v>
      </c>
      <c r="J3221" t="s">
        <v>6652</v>
      </c>
      <c r="K3221" t="s">
        <v>28</v>
      </c>
      <c r="L3221" t="s">
        <v>28</v>
      </c>
      <c r="M3221">
        <v>932</v>
      </c>
      <c r="N3221" t="s">
        <v>29</v>
      </c>
      <c r="O3221" t="s">
        <v>30</v>
      </c>
      <c r="P3221" t="s">
        <v>31</v>
      </c>
      <c r="Q3221">
        <v>3</v>
      </c>
      <c r="R3221" t="s">
        <v>37</v>
      </c>
      <c r="S3221">
        <v>3</v>
      </c>
      <c r="T3221" t="s">
        <v>6484</v>
      </c>
    </row>
    <row r="3222" spans="1:20" x14ac:dyDescent="0.3">
      <c r="A3222" t="s">
        <v>3349</v>
      </c>
      <c r="B3222" t="s">
        <v>7372</v>
      </c>
      <c r="C3222" t="s">
        <v>55</v>
      </c>
      <c r="D3222" t="s">
        <v>56</v>
      </c>
      <c r="E3222" t="s">
        <v>23</v>
      </c>
      <c r="F3222" t="s">
        <v>104</v>
      </c>
      <c r="G3222" t="s">
        <v>62</v>
      </c>
      <c r="H3222" t="s">
        <v>43</v>
      </c>
      <c r="I3222" t="s">
        <v>27</v>
      </c>
      <c r="J3222" t="s">
        <v>7372</v>
      </c>
      <c r="K3222" t="s">
        <v>28</v>
      </c>
      <c r="L3222" t="s">
        <v>28</v>
      </c>
      <c r="M3222">
        <v>406</v>
      </c>
      <c r="N3222" t="s">
        <v>29</v>
      </c>
      <c r="O3222" t="s">
        <v>105</v>
      </c>
      <c r="P3222" t="s">
        <v>31</v>
      </c>
      <c r="Q3222">
        <v>3</v>
      </c>
      <c r="R3222" t="s">
        <v>37</v>
      </c>
      <c r="S3222">
        <v>1</v>
      </c>
      <c r="T3222" t="s">
        <v>6209</v>
      </c>
    </row>
    <row r="3223" spans="1:20" x14ac:dyDescent="0.3">
      <c r="A3223" t="s">
        <v>3350</v>
      </c>
      <c r="B3223" t="s">
        <v>6818</v>
      </c>
      <c r="C3223" t="s">
        <v>60</v>
      </c>
      <c r="D3223" t="s">
        <v>56</v>
      </c>
      <c r="E3223" t="s">
        <v>40</v>
      </c>
      <c r="F3223" t="s">
        <v>190</v>
      </c>
      <c r="G3223" t="s">
        <v>58</v>
      </c>
      <c r="H3223" t="s">
        <v>49</v>
      </c>
      <c r="I3223" t="s">
        <v>27</v>
      </c>
      <c r="J3223" t="s">
        <v>6818</v>
      </c>
      <c r="K3223" t="s">
        <v>28</v>
      </c>
      <c r="L3223" t="s">
        <v>28</v>
      </c>
      <c r="M3223">
        <v>142</v>
      </c>
      <c r="N3223" t="s">
        <v>122</v>
      </c>
      <c r="O3223" t="s">
        <v>30</v>
      </c>
      <c r="P3223" t="s">
        <v>31</v>
      </c>
      <c r="Q3223" t="s">
        <v>95</v>
      </c>
      <c r="R3223" t="s">
        <v>28</v>
      </c>
      <c r="S3223">
        <v>0</v>
      </c>
      <c r="T3223" t="s">
        <v>6371</v>
      </c>
    </row>
    <row r="3224" spans="1:20" x14ac:dyDescent="0.3">
      <c r="A3224" t="s">
        <v>3351</v>
      </c>
      <c r="B3224" t="s">
        <v>6876</v>
      </c>
      <c r="C3224" t="s">
        <v>66</v>
      </c>
      <c r="D3224" t="s">
        <v>56</v>
      </c>
      <c r="E3224" t="s">
        <v>67</v>
      </c>
      <c r="F3224" t="s">
        <v>358</v>
      </c>
      <c r="G3224" t="s">
        <v>69</v>
      </c>
      <c r="H3224" t="s">
        <v>49</v>
      </c>
      <c r="I3224" t="s">
        <v>27</v>
      </c>
      <c r="J3224" t="s">
        <v>6876</v>
      </c>
      <c r="K3224" t="s">
        <v>28</v>
      </c>
      <c r="L3224" t="s">
        <v>28</v>
      </c>
      <c r="M3224">
        <v>221</v>
      </c>
      <c r="N3224" t="s">
        <v>29</v>
      </c>
      <c r="O3224" t="s">
        <v>170</v>
      </c>
      <c r="P3224" t="s">
        <v>31</v>
      </c>
      <c r="Q3224">
        <v>4</v>
      </c>
      <c r="R3224" t="s">
        <v>32</v>
      </c>
      <c r="S3224">
        <v>1</v>
      </c>
      <c r="T3224" t="s">
        <v>6499</v>
      </c>
    </row>
    <row r="3225" spans="1:20" x14ac:dyDescent="0.3">
      <c r="A3225" t="s">
        <v>3352</v>
      </c>
      <c r="B3225" t="s">
        <v>6140</v>
      </c>
      <c r="C3225" t="s">
        <v>71</v>
      </c>
      <c r="D3225" t="s">
        <v>72</v>
      </c>
      <c r="E3225" t="s">
        <v>23</v>
      </c>
      <c r="F3225" t="s">
        <v>35</v>
      </c>
      <c r="G3225" t="s">
        <v>36</v>
      </c>
      <c r="H3225" t="s">
        <v>26</v>
      </c>
      <c r="I3225" t="s">
        <v>27</v>
      </c>
      <c r="J3225" t="s">
        <v>6140</v>
      </c>
      <c r="K3225" t="s">
        <v>28</v>
      </c>
      <c r="L3225" t="s">
        <v>28</v>
      </c>
      <c r="M3225">
        <v>217</v>
      </c>
      <c r="N3225" t="s">
        <v>29</v>
      </c>
      <c r="O3225" t="s">
        <v>30</v>
      </c>
      <c r="P3225" t="s">
        <v>133</v>
      </c>
      <c r="Q3225">
        <v>5</v>
      </c>
      <c r="R3225" t="s">
        <v>119</v>
      </c>
      <c r="S3225">
        <v>1</v>
      </c>
      <c r="T3225" t="s">
        <v>6623</v>
      </c>
    </row>
    <row r="3226" spans="1:20" x14ac:dyDescent="0.3">
      <c r="A3226" t="s">
        <v>3353</v>
      </c>
      <c r="B3226" t="s">
        <v>6928</v>
      </c>
      <c r="C3226" t="s">
        <v>77</v>
      </c>
      <c r="D3226" t="s">
        <v>72</v>
      </c>
      <c r="E3226" t="s">
        <v>40</v>
      </c>
      <c r="F3226" t="s">
        <v>78</v>
      </c>
      <c r="G3226" t="s">
        <v>79</v>
      </c>
      <c r="H3226" t="s">
        <v>49</v>
      </c>
      <c r="I3226" t="s">
        <v>27</v>
      </c>
      <c r="J3226" t="s">
        <v>6928</v>
      </c>
      <c r="K3226" t="s">
        <v>28</v>
      </c>
      <c r="L3226" t="s">
        <v>28</v>
      </c>
      <c r="M3226">
        <v>848</v>
      </c>
      <c r="N3226" t="s">
        <v>122</v>
      </c>
      <c r="O3226" t="s">
        <v>63</v>
      </c>
      <c r="P3226" t="s">
        <v>107</v>
      </c>
      <c r="Q3226">
        <v>4</v>
      </c>
      <c r="R3226" t="s">
        <v>32</v>
      </c>
      <c r="S3226">
        <v>2</v>
      </c>
      <c r="T3226" t="s">
        <v>6551</v>
      </c>
    </row>
    <row r="3227" spans="1:20" x14ac:dyDescent="0.3">
      <c r="A3227" t="s">
        <v>3354</v>
      </c>
      <c r="B3227" t="s">
        <v>7185</v>
      </c>
      <c r="C3227" t="s">
        <v>81</v>
      </c>
      <c r="D3227" t="s">
        <v>72</v>
      </c>
      <c r="E3227" t="s">
        <v>23</v>
      </c>
      <c r="F3227" t="s">
        <v>154</v>
      </c>
      <c r="G3227" t="s">
        <v>83</v>
      </c>
      <c r="H3227" t="s">
        <v>43</v>
      </c>
      <c r="I3227" t="s">
        <v>27</v>
      </c>
      <c r="J3227" t="s">
        <v>7185</v>
      </c>
      <c r="K3227" t="s">
        <v>28</v>
      </c>
      <c r="L3227" t="s">
        <v>28</v>
      </c>
      <c r="M3227">
        <v>562</v>
      </c>
      <c r="N3227" t="s">
        <v>29</v>
      </c>
      <c r="O3227" t="s">
        <v>63</v>
      </c>
      <c r="P3227" t="s">
        <v>31</v>
      </c>
      <c r="Q3227">
        <v>5</v>
      </c>
      <c r="R3227" t="s">
        <v>119</v>
      </c>
      <c r="S3227">
        <v>2</v>
      </c>
      <c r="T3227" t="s">
        <v>6440</v>
      </c>
    </row>
    <row r="3228" spans="1:20" x14ac:dyDescent="0.3">
      <c r="A3228" t="s">
        <v>3355</v>
      </c>
      <c r="B3228" t="s">
        <v>6738</v>
      </c>
      <c r="C3228" t="s">
        <v>86</v>
      </c>
      <c r="D3228" t="s">
        <v>87</v>
      </c>
      <c r="E3228" t="s">
        <v>67</v>
      </c>
      <c r="F3228" t="s">
        <v>116</v>
      </c>
      <c r="G3228" t="s">
        <v>89</v>
      </c>
      <c r="H3228" t="s">
        <v>26</v>
      </c>
      <c r="I3228" t="s">
        <v>27</v>
      </c>
      <c r="J3228" t="s">
        <v>6738</v>
      </c>
      <c r="K3228" t="s">
        <v>28</v>
      </c>
      <c r="L3228" t="s">
        <v>28</v>
      </c>
      <c r="M3228">
        <v>859</v>
      </c>
      <c r="N3228" t="s">
        <v>29</v>
      </c>
      <c r="O3228" t="s">
        <v>30</v>
      </c>
      <c r="P3228" t="s">
        <v>133</v>
      </c>
      <c r="Q3228">
        <v>2</v>
      </c>
      <c r="R3228" t="s">
        <v>53</v>
      </c>
      <c r="S3228">
        <v>2</v>
      </c>
      <c r="T3228" t="s">
        <v>6334</v>
      </c>
    </row>
    <row r="3229" spans="1:20" x14ac:dyDescent="0.3">
      <c r="A3229" t="s">
        <v>3356</v>
      </c>
      <c r="B3229" t="s">
        <v>6598</v>
      </c>
      <c r="C3229" t="s">
        <v>91</v>
      </c>
      <c r="D3229" t="s">
        <v>87</v>
      </c>
      <c r="E3229" t="s">
        <v>92</v>
      </c>
      <c r="F3229" t="s">
        <v>93</v>
      </c>
      <c r="G3229" t="s">
        <v>94</v>
      </c>
      <c r="H3229" t="s">
        <v>26</v>
      </c>
      <c r="I3229" t="s">
        <v>27</v>
      </c>
      <c r="J3229" t="s">
        <v>6598</v>
      </c>
      <c r="K3229" t="s">
        <v>28</v>
      </c>
      <c r="L3229" t="s">
        <v>28</v>
      </c>
      <c r="M3229">
        <v>928</v>
      </c>
      <c r="N3229" t="s">
        <v>122</v>
      </c>
      <c r="O3229" t="s">
        <v>63</v>
      </c>
      <c r="P3229" t="s">
        <v>64</v>
      </c>
      <c r="Q3229">
        <v>2</v>
      </c>
      <c r="R3229" t="s">
        <v>53</v>
      </c>
      <c r="S3229">
        <v>3</v>
      </c>
      <c r="T3229" t="s">
        <v>6212</v>
      </c>
    </row>
    <row r="3230" spans="1:20" x14ac:dyDescent="0.3">
      <c r="A3230" t="s">
        <v>3357</v>
      </c>
      <c r="B3230" t="s">
        <v>6511</v>
      </c>
      <c r="C3230" t="s">
        <v>21</v>
      </c>
      <c r="D3230" t="s">
        <v>22</v>
      </c>
      <c r="E3230" t="s">
        <v>23</v>
      </c>
      <c r="F3230" t="s">
        <v>24</v>
      </c>
      <c r="G3230" t="s">
        <v>25</v>
      </c>
      <c r="H3230" t="s">
        <v>26</v>
      </c>
      <c r="I3230" t="s">
        <v>50</v>
      </c>
      <c r="J3230" t="s">
        <v>6511</v>
      </c>
      <c r="K3230" t="s">
        <v>7035</v>
      </c>
      <c r="L3230" t="s">
        <v>51</v>
      </c>
      <c r="M3230">
        <v>618</v>
      </c>
      <c r="N3230" t="s">
        <v>29</v>
      </c>
      <c r="O3230" t="s">
        <v>30</v>
      </c>
      <c r="P3230" t="s">
        <v>31</v>
      </c>
      <c r="Q3230">
        <v>3</v>
      </c>
      <c r="R3230" t="s">
        <v>37</v>
      </c>
      <c r="S3230">
        <v>2</v>
      </c>
      <c r="T3230" t="s">
        <v>6198</v>
      </c>
    </row>
    <row r="3231" spans="1:20" x14ac:dyDescent="0.3">
      <c r="A3231" t="s">
        <v>3358</v>
      </c>
      <c r="B3231" t="s">
        <v>6918</v>
      </c>
      <c r="C3231" t="s">
        <v>34</v>
      </c>
      <c r="D3231" t="s">
        <v>22</v>
      </c>
      <c r="E3231" t="s">
        <v>23</v>
      </c>
      <c r="F3231" t="s">
        <v>35</v>
      </c>
      <c r="G3231" t="s">
        <v>36</v>
      </c>
      <c r="H3231" t="s">
        <v>26</v>
      </c>
      <c r="I3231" t="s">
        <v>50</v>
      </c>
      <c r="J3231" t="s">
        <v>6918</v>
      </c>
      <c r="K3231" t="s">
        <v>6270</v>
      </c>
      <c r="L3231" t="s">
        <v>159</v>
      </c>
      <c r="M3231">
        <v>901</v>
      </c>
      <c r="N3231" t="s">
        <v>122</v>
      </c>
      <c r="O3231" t="s">
        <v>63</v>
      </c>
      <c r="P3231" t="s">
        <v>64</v>
      </c>
      <c r="Q3231">
        <v>4</v>
      </c>
      <c r="R3231" t="s">
        <v>32</v>
      </c>
      <c r="S3231">
        <v>2</v>
      </c>
      <c r="T3231" t="s">
        <v>6412</v>
      </c>
    </row>
    <row r="3232" spans="1:20" x14ac:dyDescent="0.3">
      <c r="A3232" t="s">
        <v>3359</v>
      </c>
      <c r="B3232" t="s">
        <v>6506</v>
      </c>
      <c r="C3232" t="s">
        <v>39</v>
      </c>
      <c r="D3232" t="s">
        <v>22</v>
      </c>
      <c r="E3232" t="s">
        <v>40</v>
      </c>
      <c r="F3232" t="s">
        <v>174</v>
      </c>
      <c r="G3232" t="s">
        <v>42</v>
      </c>
      <c r="H3232" t="s">
        <v>26</v>
      </c>
      <c r="I3232" t="s">
        <v>27</v>
      </c>
      <c r="J3232" t="s">
        <v>6506</v>
      </c>
      <c r="K3232" t="s">
        <v>28</v>
      </c>
      <c r="L3232" t="s">
        <v>28</v>
      </c>
      <c r="M3232">
        <v>675</v>
      </c>
      <c r="N3232" t="s">
        <v>140</v>
      </c>
      <c r="O3232" t="s">
        <v>43</v>
      </c>
      <c r="P3232" t="s">
        <v>133</v>
      </c>
      <c r="Q3232">
        <v>3</v>
      </c>
      <c r="R3232" t="s">
        <v>37</v>
      </c>
      <c r="S3232">
        <v>2</v>
      </c>
      <c r="T3232" t="s">
        <v>6395</v>
      </c>
    </row>
    <row r="3233" spans="1:20" x14ac:dyDescent="0.3">
      <c r="A3233" t="s">
        <v>3360</v>
      </c>
      <c r="B3233" t="s">
        <v>6503</v>
      </c>
      <c r="C3233" t="s">
        <v>46</v>
      </c>
      <c r="D3233" t="s">
        <v>22</v>
      </c>
      <c r="E3233" t="s">
        <v>40</v>
      </c>
      <c r="F3233" t="s">
        <v>47</v>
      </c>
      <c r="G3233" t="s">
        <v>48</v>
      </c>
      <c r="H3233" t="s">
        <v>49</v>
      </c>
      <c r="I3233" t="s">
        <v>27</v>
      </c>
      <c r="J3233" t="s">
        <v>6503</v>
      </c>
      <c r="K3233" t="s">
        <v>28</v>
      </c>
      <c r="L3233" t="s">
        <v>28</v>
      </c>
      <c r="M3233">
        <v>512</v>
      </c>
      <c r="N3233" t="s">
        <v>75</v>
      </c>
      <c r="O3233" t="s">
        <v>63</v>
      </c>
      <c r="P3233" t="s">
        <v>31</v>
      </c>
      <c r="Q3233">
        <v>4</v>
      </c>
      <c r="R3233" t="s">
        <v>32</v>
      </c>
      <c r="S3233">
        <v>1</v>
      </c>
      <c r="T3233" t="s">
        <v>7030</v>
      </c>
    </row>
    <row r="3234" spans="1:20" x14ac:dyDescent="0.3">
      <c r="A3234" t="s">
        <v>3361</v>
      </c>
      <c r="B3234" t="s">
        <v>6495</v>
      </c>
      <c r="C3234" t="s">
        <v>55</v>
      </c>
      <c r="D3234" t="s">
        <v>56</v>
      </c>
      <c r="E3234" t="s">
        <v>23</v>
      </c>
      <c r="F3234" t="s">
        <v>61</v>
      </c>
      <c r="G3234" t="s">
        <v>62</v>
      </c>
      <c r="H3234" t="s">
        <v>26</v>
      </c>
      <c r="I3234" t="s">
        <v>50</v>
      </c>
      <c r="J3234" t="s">
        <v>6495</v>
      </c>
      <c r="K3234" t="s">
        <v>6670</v>
      </c>
      <c r="L3234" t="s">
        <v>84</v>
      </c>
      <c r="M3234">
        <v>648</v>
      </c>
      <c r="N3234" t="s">
        <v>29</v>
      </c>
      <c r="O3234" t="s">
        <v>63</v>
      </c>
      <c r="P3234" t="s">
        <v>44</v>
      </c>
      <c r="Q3234">
        <v>3</v>
      </c>
      <c r="R3234" t="s">
        <v>37</v>
      </c>
      <c r="S3234">
        <v>2</v>
      </c>
      <c r="T3234" t="s">
        <v>6143</v>
      </c>
    </row>
    <row r="3235" spans="1:20" x14ac:dyDescent="0.3">
      <c r="A3235" t="s">
        <v>3362</v>
      </c>
      <c r="B3235" t="s">
        <v>6739</v>
      </c>
      <c r="C3235" t="s">
        <v>60</v>
      </c>
      <c r="D3235" t="s">
        <v>56</v>
      </c>
      <c r="E3235" t="s">
        <v>40</v>
      </c>
      <c r="F3235" t="s">
        <v>307</v>
      </c>
      <c r="G3235" t="s">
        <v>62</v>
      </c>
      <c r="H3235" t="s">
        <v>110</v>
      </c>
      <c r="I3235" t="s">
        <v>27</v>
      </c>
      <c r="J3235" t="s">
        <v>6739</v>
      </c>
      <c r="K3235" t="s">
        <v>28</v>
      </c>
      <c r="L3235" t="s">
        <v>28</v>
      </c>
      <c r="M3235">
        <v>857</v>
      </c>
      <c r="N3235" t="s">
        <v>75</v>
      </c>
      <c r="O3235" t="s">
        <v>63</v>
      </c>
      <c r="P3235" t="s">
        <v>64</v>
      </c>
      <c r="Q3235">
        <v>3</v>
      </c>
      <c r="R3235" t="s">
        <v>37</v>
      </c>
      <c r="S3235">
        <v>2</v>
      </c>
      <c r="T3235" t="s">
        <v>6797</v>
      </c>
    </row>
    <row r="3236" spans="1:20" x14ac:dyDescent="0.3">
      <c r="A3236" t="s">
        <v>3363</v>
      </c>
      <c r="B3236" t="s">
        <v>7135</v>
      </c>
      <c r="C3236" t="s">
        <v>66</v>
      </c>
      <c r="D3236" t="s">
        <v>56</v>
      </c>
      <c r="E3236" t="s">
        <v>67</v>
      </c>
      <c r="F3236" t="s">
        <v>68</v>
      </c>
      <c r="G3236" t="s">
        <v>69</v>
      </c>
      <c r="H3236" t="s">
        <v>26</v>
      </c>
      <c r="I3236" t="s">
        <v>50</v>
      </c>
      <c r="J3236" t="s">
        <v>7135</v>
      </c>
      <c r="K3236" t="s">
        <v>7427</v>
      </c>
      <c r="L3236" t="s">
        <v>51</v>
      </c>
      <c r="M3236">
        <v>384</v>
      </c>
      <c r="N3236" t="s">
        <v>52</v>
      </c>
      <c r="O3236" t="s">
        <v>43</v>
      </c>
      <c r="P3236" t="s">
        <v>64</v>
      </c>
      <c r="Q3236">
        <v>3</v>
      </c>
      <c r="R3236" t="s">
        <v>37</v>
      </c>
      <c r="S3236">
        <v>1</v>
      </c>
      <c r="T3236" t="s">
        <v>6321</v>
      </c>
    </row>
    <row r="3237" spans="1:20" x14ac:dyDescent="0.3">
      <c r="A3237" t="s">
        <v>3364</v>
      </c>
      <c r="B3237" t="s">
        <v>7371</v>
      </c>
      <c r="C3237" t="s">
        <v>71</v>
      </c>
      <c r="D3237" t="s">
        <v>72</v>
      </c>
      <c r="E3237" t="s">
        <v>23</v>
      </c>
      <c r="F3237" t="s">
        <v>150</v>
      </c>
      <c r="G3237" t="s">
        <v>74</v>
      </c>
      <c r="H3237" t="s">
        <v>26</v>
      </c>
      <c r="I3237" t="s">
        <v>27</v>
      </c>
      <c r="J3237" t="s">
        <v>7371</v>
      </c>
      <c r="K3237" t="s">
        <v>28</v>
      </c>
      <c r="L3237" t="s">
        <v>28</v>
      </c>
      <c r="M3237">
        <v>933</v>
      </c>
      <c r="N3237" t="s">
        <v>29</v>
      </c>
      <c r="O3237" t="s">
        <v>63</v>
      </c>
      <c r="P3237" t="s">
        <v>31</v>
      </c>
      <c r="Q3237">
        <v>5</v>
      </c>
      <c r="R3237" t="s">
        <v>119</v>
      </c>
      <c r="S3237">
        <v>3</v>
      </c>
      <c r="T3237" t="s">
        <v>6363</v>
      </c>
    </row>
    <row r="3238" spans="1:20" x14ac:dyDescent="0.3">
      <c r="A3238" t="s">
        <v>3365</v>
      </c>
      <c r="B3238" t="s">
        <v>7338</v>
      </c>
      <c r="C3238" t="s">
        <v>77</v>
      </c>
      <c r="D3238" t="s">
        <v>72</v>
      </c>
      <c r="E3238" t="s">
        <v>40</v>
      </c>
      <c r="F3238" t="s">
        <v>131</v>
      </c>
      <c r="G3238" t="s">
        <v>79</v>
      </c>
      <c r="H3238" t="s">
        <v>26</v>
      </c>
      <c r="I3238" t="s">
        <v>27</v>
      </c>
      <c r="J3238" t="s">
        <v>7338</v>
      </c>
      <c r="K3238" t="s">
        <v>28</v>
      </c>
      <c r="L3238" t="s">
        <v>28</v>
      </c>
      <c r="M3238">
        <v>563</v>
      </c>
      <c r="N3238" t="s">
        <v>52</v>
      </c>
      <c r="O3238" t="s">
        <v>43</v>
      </c>
      <c r="P3238" t="s">
        <v>44</v>
      </c>
      <c r="Q3238">
        <v>3</v>
      </c>
      <c r="R3238" t="s">
        <v>37</v>
      </c>
      <c r="S3238">
        <v>2</v>
      </c>
      <c r="T3238" t="s">
        <v>6196</v>
      </c>
    </row>
    <row r="3239" spans="1:20" x14ac:dyDescent="0.3">
      <c r="A3239" t="s">
        <v>3366</v>
      </c>
      <c r="B3239" t="s">
        <v>7170</v>
      </c>
      <c r="C3239" t="s">
        <v>81</v>
      </c>
      <c r="D3239" t="s">
        <v>72</v>
      </c>
      <c r="E3239" t="s">
        <v>23</v>
      </c>
      <c r="F3239" t="s">
        <v>82</v>
      </c>
      <c r="G3239" t="s">
        <v>83</v>
      </c>
      <c r="H3239" t="s">
        <v>26</v>
      </c>
      <c r="I3239" t="s">
        <v>27</v>
      </c>
      <c r="J3239" t="s">
        <v>7170</v>
      </c>
      <c r="K3239" t="s">
        <v>28</v>
      </c>
      <c r="L3239" t="s">
        <v>28</v>
      </c>
      <c r="M3239">
        <v>801</v>
      </c>
      <c r="N3239" t="s">
        <v>122</v>
      </c>
      <c r="O3239" t="s">
        <v>30</v>
      </c>
      <c r="P3239" t="s">
        <v>64</v>
      </c>
      <c r="Q3239">
        <v>5</v>
      </c>
      <c r="R3239" t="s">
        <v>119</v>
      </c>
      <c r="S3239">
        <v>2</v>
      </c>
      <c r="T3239" t="s">
        <v>6309</v>
      </c>
    </row>
    <row r="3240" spans="1:20" x14ac:dyDescent="0.3">
      <c r="A3240" t="s">
        <v>3367</v>
      </c>
      <c r="B3240" t="s">
        <v>6786</v>
      </c>
      <c r="C3240" t="s">
        <v>86</v>
      </c>
      <c r="D3240" t="s">
        <v>87</v>
      </c>
      <c r="E3240" t="s">
        <v>67</v>
      </c>
      <c r="F3240" t="s">
        <v>114</v>
      </c>
      <c r="G3240" t="s">
        <v>94</v>
      </c>
      <c r="H3240" t="s">
        <v>43</v>
      </c>
      <c r="I3240" t="s">
        <v>27</v>
      </c>
      <c r="J3240" t="s">
        <v>6786</v>
      </c>
      <c r="K3240" t="s">
        <v>28</v>
      </c>
      <c r="L3240" t="s">
        <v>28</v>
      </c>
      <c r="M3240">
        <v>222</v>
      </c>
      <c r="N3240" t="s">
        <v>122</v>
      </c>
      <c r="O3240" t="s">
        <v>63</v>
      </c>
      <c r="P3240" t="s">
        <v>44</v>
      </c>
      <c r="Q3240">
        <v>4</v>
      </c>
      <c r="R3240" t="s">
        <v>32</v>
      </c>
      <c r="S3240">
        <v>1</v>
      </c>
      <c r="T3240" t="s">
        <v>6266</v>
      </c>
    </row>
    <row r="3241" spans="1:20" x14ac:dyDescent="0.3">
      <c r="A3241" t="s">
        <v>3368</v>
      </c>
      <c r="B3241" t="s">
        <v>6422</v>
      </c>
      <c r="C3241" t="s">
        <v>91</v>
      </c>
      <c r="D3241" t="s">
        <v>87</v>
      </c>
      <c r="E3241" t="s">
        <v>92</v>
      </c>
      <c r="F3241" t="s">
        <v>93</v>
      </c>
      <c r="G3241" t="s">
        <v>94</v>
      </c>
      <c r="H3241" t="s">
        <v>26</v>
      </c>
      <c r="I3241" t="s">
        <v>50</v>
      </c>
      <c r="J3241" t="s">
        <v>6422</v>
      </c>
      <c r="K3241" t="s">
        <v>7410</v>
      </c>
      <c r="L3241" t="s">
        <v>51</v>
      </c>
      <c r="M3241">
        <v>143</v>
      </c>
      <c r="N3241" t="s">
        <v>75</v>
      </c>
      <c r="O3241" t="s">
        <v>43</v>
      </c>
      <c r="P3241" t="s">
        <v>44</v>
      </c>
      <c r="Q3241" t="s">
        <v>95</v>
      </c>
      <c r="R3241" t="s">
        <v>28</v>
      </c>
      <c r="S3241">
        <v>0</v>
      </c>
      <c r="T3241" t="s">
        <v>6606</v>
      </c>
    </row>
    <row r="3242" spans="1:20" x14ac:dyDescent="0.3">
      <c r="A3242" t="s">
        <v>3369</v>
      </c>
      <c r="B3242" t="s">
        <v>6362</v>
      </c>
      <c r="C3242" t="s">
        <v>21</v>
      </c>
      <c r="D3242" t="s">
        <v>22</v>
      </c>
      <c r="E3242" t="s">
        <v>23</v>
      </c>
      <c r="F3242" t="s">
        <v>121</v>
      </c>
      <c r="G3242" t="s">
        <v>25</v>
      </c>
      <c r="H3242" t="s">
        <v>49</v>
      </c>
      <c r="I3242" t="s">
        <v>27</v>
      </c>
      <c r="J3242" t="s">
        <v>6362</v>
      </c>
      <c r="K3242" t="s">
        <v>28</v>
      </c>
      <c r="L3242" t="s">
        <v>28</v>
      </c>
      <c r="M3242">
        <v>649</v>
      </c>
      <c r="N3242" t="s">
        <v>52</v>
      </c>
      <c r="O3242" t="s">
        <v>63</v>
      </c>
      <c r="P3242" t="s">
        <v>64</v>
      </c>
      <c r="Q3242">
        <v>4</v>
      </c>
      <c r="R3242" t="s">
        <v>32</v>
      </c>
      <c r="S3242">
        <v>2</v>
      </c>
      <c r="T3242" t="s">
        <v>6595</v>
      </c>
    </row>
    <row r="3243" spans="1:20" x14ac:dyDescent="0.3">
      <c r="A3243" t="s">
        <v>3370</v>
      </c>
      <c r="B3243" t="s">
        <v>6305</v>
      </c>
      <c r="C3243" t="s">
        <v>34</v>
      </c>
      <c r="D3243" t="s">
        <v>22</v>
      </c>
      <c r="E3243" t="s">
        <v>23</v>
      </c>
      <c r="F3243" t="s">
        <v>138</v>
      </c>
      <c r="G3243" t="s">
        <v>36</v>
      </c>
      <c r="H3243" t="s">
        <v>43</v>
      </c>
      <c r="I3243" t="s">
        <v>50</v>
      </c>
      <c r="J3243" t="s">
        <v>6305</v>
      </c>
      <c r="K3243" t="s">
        <v>6177</v>
      </c>
      <c r="L3243" t="s">
        <v>51</v>
      </c>
      <c r="M3243">
        <v>596</v>
      </c>
      <c r="N3243" t="s">
        <v>140</v>
      </c>
      <c r="O3243" t="s">
        <v>63</v>
      </c>
      <c r="P3243" t="s">
        <v>133</v>
      </c>
      <c r="Q3243">
        <v>2</v>
      </c>
      <c r="R3243" t="s">
        <v>53</v>
      </c>
      <c r="S3243">
        <v>2</v>
      </c>
      <c r="T3243" t="s">
        <v>6484</v>
      </c>
    </row>
    <row r="3244" spans="1:20" x14ac:dyDescent="0.3">
      <c r="A3244" t="s">
        <v>3371</v>
      </c>
      <c r="B3244" t="s">
        <v>7265</v>
      </c>
      <c r="C3244" t="s">
        <v>39</v>
      </c>
      <c r="D3244" t="s">
        <v>22</v>
      </c>
      <c r="E3244" t="s">
        <v>40</v>
      </c>
      <c r="F3244" t="s">
        <v>174</v>
      </c>
      <c r="G3244" t="s">
        <v>42</v>
      </c>
      <c r="H3244" t="s">
        <v>26</v>
      </c>
      <c r="I3244" t="s">
        <v>27</v>
      </c>
      <c r="J3244" t="s">
        <v>7265</v>
      </c>
      <c r="K3244" t="s">
        <v>28</v>
      </c>
      <c r="L3244" t="s">
        <v>28</v>
      </c>
      <c r="M3244">
        <v>729</v>
      </c>
      <c r="N3244" t="s">
        <v>52</v>
      </c>
      <c r="O3244" t="s">
        <v>63</v>
      </c>
      <c r="P3244" t="s">
        <v>107</v>
      </c>
      <c r="Q3244">
        <v>2</v>
      </c>
      <c r="R3244" t="s">
        <v>53</v>
      </c>
      <c r="S3244">
        <v>2</v>
      </c>
      <c r="T3244" t="s">
        <v>6482</v>
      </c>
    </row>
    <row r="3245" spans="1:20" x14ac:dyDescent="0.3">
      <c r="A3245" t="s">
        <v>3372</v>
      </c>
      <c r="B3245" t="s">
        <v>7093</v>
      </c>
      <c r="C3245" t="s">
        <v>46</v>
      </c>
      <c r="D3245" t="s">
        <v>22</v>
      </c>
      <c r="E3245" t="s">
        <v>40</v>
      </c>
      <c r="F3245" t="s">
        <v>101</v>
      </c>
      <c r="G3245" t="s">
        <v>48</v>
      </c>
      <c r="H3245" t="s">
        <v>26</v>
      </c>
      <c r="I3245" t="s">
        <v>27</v>
      </c>
      <c r="J3245" t="s">
        <v>7093</v>
      </c>
      <c r="K3245" t="s">
        <v>28</v>
      </c>
      <c r="L3245" t="s">
        <v>28</v>
      </c>
      <c r="M3245">
        <v>369</v>
      </c>
      <c r="N3245" t="s">
        <v>29</v>
      </c>
      <c r="O3245" t="s">
        <v>63</v>
      </c>
      <c r="P3245" t="s">
        <v>64</v>
      </c>
      <c r="Q3245">
        <v>4</v>
      </c>
      <c r="R3245" t="s">
        <v>32</v>
      </c>
      <c r="S3245">
        <v>1</v>
      </c>
      <c r="T3245" t="s">
        <v>6204</v>
      </c>
    </row>
    <row r="3246" spans="1:20" x14ac:dyDescent="0.3">
      <c r="A3246" t="s">
        <v>3373</v>
      </c>
      <c r="B3246" t="s">
        <v>7399</v>
      </c>
      <c r="C3246" t="s">
        <v>55</v>
      </c>
      <c r="D3246" t="s">
        <v>56</v>
      </c>
      <c r="E3246" t="s">
        <v>23</v>
      </c>
      <c r="F3246" t="s">
        <v>190</v>
      </c>
      <c r="G3246" t="s">
        <v>58</v>
      </c>
      <c r="H3246" t="s">
        <v>49</v>
      </c>
      <c r="I3246" t="s">
        <v>27</v>
      </c>
      <c r="J3246" t="s">
        <v>7399</v>
      </c>
      <c r="K3246" t="s">
        <v>28</v>
      </c>
      <c r="L3246" t="s">
        <v>28</v>
      </c>
      <c r="M3246">
        <v>596</v>
      </c>
      <c r="N3246" t="s">
        <v>52</v>
      </c>
      <c r="O3246" t="s">
        <v>30</v>
      </c>
      <c r="P3246" t="s">
        <v>64</v>
      </c>
      <c r="Q3246">
        <v>3</v>
      </c>
      <c r="R3246" t="s">
        <v>37</v>
      </c>
      <c r="S3246">
        <v>2</v>
      </c>
      <c r="T3246" t="s">
        <v>6646</v>
      </c>
    </row>
    <row r="3247" spans="1:20" x14ac:dyDescent="0.3">
      <c r="A3247" t="s">
        <v>3374</v>
      </c>
      <c r="B3247" t="s">
        <v>6181</v>
      </c>
      <c r="C3247" t="s">
        <v>60</v>
      </c>
      <c r="D3247" t="s">
        <v>56</v>
      </c>
      <c r="E3247" t="s">
        <v>40</v>
      </c>
      <c r="F3247" t="s">
        <v>147</v>
      </c>
      <c r="G3247" t="s">
        <v>58</v>
      </c>
      <c r="H3247" t="s">
        <v>26</v>
      </c>
      <c r="I3247" t="s">
        <v>50</v>
      </c>
      <c r="J3247" t="s">
        <v>6181</v>
      </c>
      <c r="K3247" t="s">
        <v>7018</v>
      </c>
      <c r="L3247" t="s">
        <v>84</v>
      </c>
      <c r="M3247">
        <v>446</v>
      </c>
      <c r="N3247" t="s">
        <v>29</v>
      </c>
      <c r="O3247" t="s">
        <v>63</v>
      </c>
      <c r="P3247" t="s">
        <v>31</v>
      </c>
      <c r="Q3247">
        <v>3</v>
      </c>
      <c r="R3247" t="s">
        <v>37</v>
      </c>
      <c r="S3247">
        <v>1</v>
      </c>
      <c r="T3247" t="s">
        <v>6482</v>
      </c>
    </row>
    <row r="3248" spans="1:20" x14ac:dyDescent="0.3">
      <c r="A3248" t="s">
        <v>3375</v>
      </c>
      <c r="B3248" t="s">
        <v>7236</v>
      </c>
      <c r="C3248" t="s">
        <v>66</v>
      </c>
      <c r="D3248" t="s">
        <v>56</v>
      </c>
      <c r="E3248" t="s">
        <v>67</v>
      </c>
      <c r="F3248" t="s">
        <v>138</v>
      </c>
      <c r="G3248" t="s">
        <v>36</v>
      </c>
      <c r="H3248" t="s">
        <v>43</v>
      </c>
      <c r="I3248" t="s">
        <v>27</v>
      </c>
      <c r="J3248" t="s">
        <v>7236</v>
      </c>
      <c r="K3248" t="s">
        <v>28</v>
      </c>
      <c r="L3248" t="s">
        <v>28</v>
      </c>
      <c r="M3248">
        <v>886</v>
      </c>
      <c r="N3248" t="s">
        <v>29</v>
      </c>
      <c r="O3248" t="s">
        <v>63</v>
      </c>
      <c r="P3248" t="s">
        <v>31</v>
      </c>
      <c r="Q3248">
        <v>3</v>
      </c>
      <c r="R3248" t="s">
        <v>37</v>
      </c>
      <c r="S3248">
        <v>2</v>
      </c>
      <c r="T3248" t="s">
        <v>6249</v>
      </c>
    </row>
    <row r="3249" spans="1:20" x14ac:dyDescent="0.3">
      <c r="A3249" t="s">
        <v>3376</v>
      </c>
      <c r="B3249" t="s">
        <v>6317</v>
      </c>
      <c r="C3249" t="s">
        <v>71</v>
      </c>
      <c r="D3249" t="s">
        <v>72</v>
      </c>
      <c r="E3249" t="s">
        <v>23</v>
      </c>
      <c r="F3249" t="s">
        <v>129</v>
      </c>
      <c r="G3249" t="s">
        <v>74</v>
      </c>
      <c r="H3249" t="s">
        <v>43</v>
      </c>
      <c r="I3249" t="s">
        <v>27</v>
      </c>
      <c r="J3249" t="s">
        <v>6317</v>
      </c>
      <c r="K3249" t="s">
        <v>28</v>
      </c>
      <c r="L3249" t="s">
        <v>28</v>
      </c>
      <c r="M3249">
        <v>175</v>
      </c>
      <c r="N3249" t="s">
        <v>29</v>
      </c>
      <c r="O3249" t="s">
        <v>63</v>
      </c>
      <c r="P3249" t="s">
        <v>64</v>
      </c>
      <c r="Q3249" t="s">
        <v>95</v>
      </c>
      <c r="R3249" t="s">
        <v>28</v>
      </c>
      <c r="S3249">
        <v>0</v>
      </c>
      <c r="T3249" t="s">
        <v>6293</v>
      </c>
    </row>
    <row r="3250" spans="1:20" x14ac:dyDescent="0.3">
      <c r="A3250" t="s">
        <v>3377</v>
      </c>
      <c r="B3250" t="s">
        <v>7194</v>
      </c>
      <c r="C3250" t="s">
        <v>77</v>
      </c>
      <c r="D3250" t="s">
        <v>72</v>
      </c>
      <c r="E3250" t="s">
        <v>40</v>
      </c>
      <c r="F3250" t="s">
        <v>78</v>
      </c>
      <c r="G3250" t="s">
        <v>79</v>
      </c>
      <c r="H3250" t="s">
        <v>49</v>
      </c>
      <c r="I3250" t="s">
        <v>27</v>
      </c>
      <c r="J3250" t="s">
        <v>7194</v>
      </c>
      <c r="K3250" t="s">
        <v>28</v>
      </c>
      <c r="L3250" t="s">
        <v>28</v>
      </c>
      <c r="M3250">
        <v>840</v>
      </c>
      <c r="N3250" t="s">
        <v>29</v>
      </c>
      <c r="O3250" t="s">
        <v>63</v>
      </c>
      <c r="P3250" t="s">
        <v>31</v>
      </c>
      <c r="Q3250">
        <v>3</v>
      </c>
      <c r="R3250" t="s">
        <v>37</v>
      </c>
      <c r="S3250">
        <v>2</v>
      </c>
      <c r="T3250" t="s">
        <v>6420</v>
      </c>
    </row>
    <row r="3251" spans="1:20" x14ac:dyDescent="0.3">
      <c r="A3251" t="s">
        <v>3378</v>
      </c>
      <c r="B3251" t="s">
        <v>7150</v>
      </c>
      <c r="C3251" t="s">
        <v>81</v>
      </c>
      <c r="D3251" t="s">
        <v>72</v>
      </c>
      <c r="E3251" t="s">
        <v>23</v>
      </c>
      <c r="F3251" t="s">
        <v>93</v>
      </c>
      <c r="G3251" t="s">
        <v>94</v>
      </c>
      <c r="H3251" t="s">
        <v>26</v>
      </c>
      <c r="I3251" t="s">
        <v>50</v>
      </c>
      <c r="J3251" t="s">
        <v>7150</v>
      </c>
      <c r="K3251" t="s">
        <v>7282</v>
      </c>
      <c r="L3251" t="s">
        <v>159</v>
      </c>
      <c r="M3251">
        <v>94</v>
      </c>
      <c r="N3251" t="s">
        <v>122</v>
      </c>
      <c r="O3251" t="s">
        <v>63</v>
      </c>
      <c r="P3251" t="s">
        <v>31</v>
      </c>
      <c r="Q3251" t="s">
        <v>95</v>
      </c>
      <c r="R3251" t="s">
        <v>28</v>
      </c>
      <c r="S3251">
        <v>0</v>
      </c>
      <c r="T3251" t="s">
        <v>6560</v>
      </c>
    </row>
    <row r="3252" spans="1:20" x14ac:dyDescent="0.3">
      <c r="A3252" t="s">
        <v>3379</v>
      </c>
      <c r="B3252" t="s">
        <v>6842</v>
      </c>
      <c r="C3252" t="s">
        <v>86</v>
      </c>
      <c r="D3252" t="s">
        <v>87</v>
      </c>
      <c r="E3252" t="s">
        <v>67</v>
      </c>
      <c r="F3252" t="s">
        <v>116</v>
      </c>
      <c r="G3252" t="s">
        <v>89</v>
      </c>
      <c r="H3252" t="s">
        <v>26</v>
      </c>
      <c r="I3252" t="s">
        <v>27</v>
      </c>
      <c r="J3252" t="s">
        <v>6842</v>
      </c>
      <c r="K3252" t="s">
        <v>28</v>
      </c>
      <c r="L3252" t="s">
        <v>28</v>
      </c>
      <c r="M3252">
        <v>579</v>
      </c>
      <c r="N3252" t="s">
        <v>52</v>
      </c>
      <c r="O3252" t="s">
        <v>63</v>
      </c>
      <c r="P3252" t="s">
        <v>31</v>
      </c>
      <c r="Q3252">
        <v>3</v>
      </c>
      <c r="R3252" t="s">
        <v>37</v>
      </c>
      <c r="S3252">
        <v>2</v>
      </c>
      <c r="T3252" t="s">
        <v>6429</v>
      </c>
    </row>
    <row r="3253" spans="1:20" x14ac:dyDescent="0.3">
      <c r="A3253" t="s">
        <v>3380</v>
      </c>
      <c r="B3253" t="s">
        <v>7013</v>
      </c>
      <c r="C3253" t="s">
        <v>91</v>
      </c>
      <c r="D3253" t="s">
        <v>87</v>
      </c>
      <c r="E3253" t="s">
        <v>92</v>
      </c>
      <c r="F3253" t="s">
        <v>138</v>
      </c>
      <c r="G3253" t="s">
        <v>36</v>
      </c>
      <c r="H3253" t="s">
        <v>43</v>
      </c>
      <c r="I3253" t="s">
        <v>27</v>
      </c>
      <c r="J3253" t="s">
        <v>7013</v>
      </c>
      <c r="K3253" t="s">
        <v>28</v>
      </c>
      <c r="L3253" t="s">
        <v>28</v>
      </c>
      <c r="M3253">
        <v>1061</v>
      </c>
      <c r="N3253" t="s">
        <v>122</v>
      </c>
      <c r="O3253" t="s">
        <v>63</v>
      </c>
      <c r="P3253" t="s">
        <v>64</v>
      </c>
      <c r="Q3253">
        <v>3</v>
      </c>
      <c r="R3253" t="s">
        <v>37</v>
      </c>
      <c r="S3253">
        <v>3</v>
      </c>
      <c r="T3253" t="s">
        <v>6484</v>
      </c>
    </row>
    <row r="3254" spans="1:20" x14ac:dyDescent="0.3">
      <c r="A3254" t="s">
        <v>3381</v>
      </c>
      <c r="B3254" t="s">
        <v>6671</v>
      </c>
      <c r="C3254" t="s">
        <v>21</v>
      </c>
      <c r="D3254" t="s">
        <v>22</v>
      </c>
      <c r="E3254" t="s">
        <v>23</v>
      </c>
      <c r="F3254" t="s">
        <v>121</v>
      </c>
      <c r="G3254" t="s">
        <v>25</v>
      </c>
      <c r="H3254" t="s">
        <v>49</v>
      </c>
      <c r="I3254" t="s">
        <v>27</v>
      </c>
      <c r="J3254" t="s">
        <v>6671</v>
      </c>
      <c r="K3254" t="s">
        <v>28</v>
      </c>
      <c r="L3254" t="s">
        <v>28</v>
      </c>
      <c r="M3254">
        <v>632</v>
      </c>
      <c r="N3254" t="s">
        <v>122</v>
      </c>
      <c r="O3254" t="s">
        <v>63</v>
      </c>
      <c r="P3254" t="s">
        <v>107</v>
      </c>
      <c r="Q3254">
        <v>3</v>
      </c>
      <c r="R3254" t="s">
        <v>37</v>
      </c>
      <c r="S3254">
        <v>2</v>
      </c>
      <c r="T3254" t="s">
        <v>6387</v>
      </c>
    </row>
    <row r="3255" spans="1:20" x14ac:dyDescent="0.3">
      <c r="A3255" t="s">
        <v>3382</v>
      </c>
      <c r="B3255" t="s">
        <v>6192</v>
      </c>
      <c r="C3255" t="s">
        <v>34</v>
      </c>
      <c r="D3255" t="s">
        <v>22</v>
      </c>
      <c r="E3255" t="s">
        <v>23</v>
      </c>
      <c r="F3255" t="s">
        <v>35</v>
      </c>
      <c r="G3255" t="s">
        <v>36</v>
      </c>
      <c r="H3255" t="s">
        <v>26</v>
      </c>
      <c r="I3255" t="s">
        <v>27</v>
      </c>
      <c r="J3255" t="s">
        <v>6192</v>
      </c>
      <c r="K3255" t="s">
        <v>28</v>
      </c>
      <c r="L3255" t="s">
        <v>28</v>
      </c>
      <c r="M3255">
        <v>133</v>
      </c>
      <c r="N3255" t="s">
        <v>52</v>
      </c>
      <c r="O3255" t="s">
        <v>30</v>
      </c>
      <c r="P3255" t="s">
        <v>64</v>
      </c>
      <c r="Q3255" t="s">
        <v>95</v>
      </c>
      <c r="R3255" t="s">
        <v>28</v>
      </c>
      <c r="S3255">
        <v>0</v>
      </c>
      <c r="T3255" t="s">
        <v>6418</v>
      </c>
    </row>
    <row r="3256" spans="1:20" x14ac:dyDescent="0.3">
      <c r="A3256" t="s">
        <v>3383</v>
      </c>
      <c r="B3256" t="s">
        <v>6778</v>
      </c>
      <c r="C3256" t="s">
        <v>39</v>
      </c>
      <c r="D3256" t="s">
        <v>22</v>
      </c>
      <c r="E3256" t="s">
        <v>40</v>
      </c>
      <c r="F3256" t="s">
        <v>215</v>
      </c>
      <c r="G3256" t="s">
        <v>42</v>
      </c>
      <c r="H3256" t="s">
        <v>49</v>
      </c>
      <c r="I3256" t="s">
        <v>50</v>
      </c>
      <c r="J3256" t="s">
        <v>6778</v>
      </c>
      <c r="K3256" t="s">
        <v>6569</v>
      </c>
      <c r="L3256" t="s">
        <v>51</v>
      </c>
      <c r="M3256">
        <v>464</v>
      </c>
      <c r="N3256" t="s">
        <v>29</v>
      </c>
      <c r="O3256" t="s">
        <v>63</v>
      </c>
      <c r="P3256" t="s">
        <v>107</v>
      </c>
      <c r="Q3256">
        <v>3</v>
      </c>
      <c r="R3256" t="s">
        <v>37</v>
      </c>
      <c r="S3256">
        <v>1</v>
      </c>
      <c r="T3256" t="s">
        <v>6134</v>
      </c>
    </row>
    <row r="3257" spans="1:20" x14ac:dyDescent="0.3">
      <c r="A3257" t="s">
        <v>3384</v>
      </c>
      <c r="B3257" t="s">
        <v>6447</v>
      </c>
      <c r="C3257" t="s">
        <v>46</v>
      </c>
      <c r="D3257" t="s">
        <v>22</v>
      </c>
      <c r="E3257" t="s">
        <v>40</v>
      </c>
      <c r="F3257" t="s">
        <v>143</v>
      </c>
      <c r="G3257" t="s">
        <v>48</v>
      </c>
      <c r="H3257" t="s">
        <v>43</v>
      </c>
      <c r="I3257" t="s">
        <v>27</v>
      </c>
      <c r="J3257" t="s">
        <v>6447</v>
      </c>
      <c r="K3257" t="s">
        <v>28</v>
      </c>
      <c r="L3257" t="s">
        <v>28</v>
      </c>
      <c r="M3257">
        <v>908</v>
      </c>
      <c r="N3257" t="s">
        <v>29</v>
      </c>
      <c r="O3257" t="s">
        <v>63</v>
      </c>
      <c r="P3257" t="s">
        <v>64</v>
      </c>
      <c r="Q3257">
        <v>3</v>
      </c>
      <c r="R3257" t="s">
        <v>37</v>
      </c>
      <c r="S3257">
        <v>2</v>
      </c>
      <c r="T3257" t="s">
        <v>6202</v>
      </c>
    </row>
    <row r="3258" spans="1:20" x14ac:dyDescent="0.3">
      <c r="A3258" t="s">
        <v>3385</v>
      </c>
      <c r="B3258" t="s">
        <v>7198</v>
      </c>
      <c r="C3258" t="s">
        <v>55</v>
      </c>
      <c r="D3258" t="s">
        <v>56</v>
      </c>
      <c r="E3258" t="s">
        <v>23</v>
      </c>
      <c r="F3258" t="s">
        <v>190</v>
      </c>
      <c r="G3258" t="s">
        <v>58</v>
      </c>
      <c r="H3258" t="s">
        <v>49</v>
      </c>
      <c r="I3258" t="s">
        <v>27</v>
      </c>
      <c r="J3258" t="s">
        <v>7198</v>
      </c>
      <c r="K3258" t="s">
        <v>28</v>
      </c>
      <c r="L3258" t="s">
        <v>28</v>
      </c>
      <c r="M3258">
        <v>351</v>
      </c>
      <c r="N3258" t="s">
        <v>52</v>
      </c>
      <c r="O3258" t="s">
        <v>63</v>
      </c>
      <c r="P3258" t="s">
        <v>31</v>
      </c>
      <c r="Q3258">
        <v>4</v>
      </c>
      <c r="R3258" t="s">
        <v>32</v>
      </c>
      <c r="S3258">
        <v>1</v>
      </c>
      <c r="T3258" t="s">
        <v>6429</v>
      </c>
    </row>
    <row r="3259" spans="1:20" x14ac:dyDescent="0.3">
      <c r="A3259" t="s">
        <v>3386</v>
      </c>
      <c r="B3259" t="s">
        <v>7024</v>
      </c>
      <c r="C3259" t="s">
        <v>60</v>
      </c>
      <c r="D3259" t="s">
        <v>56</v>
      </c>
      <c r="E3259" t="s">
        <v>40</v>
      </c>
      <c r="F3259" t="s">
        <v>104</v>
      </c>
      <c r="G3259" t="s">
        <v>62</v>
      </c>
      <c r="H3259" t="s">
        <v>43</v>
      </c>
      <c r="I3259" t="s">
        <v>27</v>
      </c>
      <c r="J3259" t="s">
        <v>7024</v>
      </c>
      <c r="K3259" t="s">
        <v>28</v>
      </c>
      <c r="L3259" t="s">
        <v>28</v>
      </c>
      <c r="M3259">
        <v>917</v>
      </c>
      <c r="N3259" t="s">
        <v>140</v>
      </c>
      <c r="O3259" t="s">
        <v>63</v>
      </c>
      <c r="P3259" t="s">
        <v>107</v>
      </c>
      <c r="Q3259">
        <v>1</v>
      </c>
      <c r="R3259" t="s">
        <v>53</v>
      </c>
      <c r="S3259">
        <v>3</v>
      </c>
      <c r="T3259" t="s">
        <v>6465</v>
      </c>
    </row>
    <row r="3260" spans="1:20" x14ac:dyDescent="0.3">
      <c r="A3260" t="s">
        <v>3387</v>
      </c>
      <c r="B3260" t="s">
        <v>7356</v>
      </c>
      <c r="C3260" t="s">
        <v>66</v>
      </c>
      <c r="D3260" t="s">
        <v>56</v>
      </c>
      <c r="E3260" t="s">
        <v>67</v>
      </c>
      <c r="F3260" t="s">
        <v>68</v>
      </c>
      <c r="G3260" t="s">
        <v>69</v>
      </c>
      <c r="H3260" t="s">
        <v>26</v>
      </c>
      <c r="I3260" t="s">
        <v>27</v>
      </c>
      <c r="J3260" t="s">
        <v>7356</v>
      </c>
      <c r="K3260" t="s">
        <v>28</v>
      </c>
      <c r="L3260" t="s">
        <v>28</v>
      </c>
      <c r="M3260">
        <v>680</v>
      </c>
      <c r="N3260" t="s">
        <v>75</v>
      </c>
      <c r="O3260" t="s">
        <v>63</v>
      </c>
      <c r="P3260" t="s">
        <v>31</v>
      </c>
      <c r="Q3260">
        <v>5</v>
      </c>
      <c r="R3260" t="s">
        <v>119</v>
      </c>
      <c r="S3260">
        <v>2</v>
      </c>
      <c r="T3260" t="s">
        <v>6264</v>
      </c>
    </row>
    <row r="3261" spans="1:20" x14ac:dyDescent="0.3">
      <c r="A3261" t="s">
        <v>3388</v>
      </c>
      <c r="B3261" t="s">
        <v>6804</v>
      </c>
      <c r="C3261" t="s">
        <v>71</v>
      </c>
      <c r="D3261" t="s">
        <v>72</v>
      </c>
      <c r="E3261" t="s">
        <v>23</v>
      </c>
      <c r="F3261" t="s">
        <v>150</v>
      </c>
      <c r="G3261" t="s">
        <v>74</v>
      </c>
      <c r="H3261" t="s">
        <v>26</v>
      </c>
      <c r="I3261" t="s">
        <v>27</v>
      </c>
      <c r="J3261" t="s">
        <v>6804</v>
      </c>
      <c r="K3261" t="s">
        <v>28</v>
      </c>
      <c r="L3261" t="s">
        <v>28</v>
      </c>
      <c r="M3261">
        <v>547</v>
      </c>
      <c r="N3261" t="s">
        <v>75</v>
      </c>
      <c r="O3261" t="s">
        <v>63</v>
      </c>
      <c r="P3261" t="s">
        <v>31</v>
      </c>
      <c r="Q3261">
        <v>3</v>
      </c>
      <c r="R3261" t="s">
        <v>37</v>
      </c>
      <c r="S3261">
        <v>2</v>
      </c>
      <c r="T3261" t="s">
        <v>6418</v>
      </c>
    </row>
    <row r="3262" spans="1:20" x14ac:dyDescent="0.3">
      <c r="A3262" t="s">
        <v>3389</v>
      </c>
      <c r="B3262" t="s">
        <v>7335</v>
      </c>
      <c r="C3262" t="s">
        <v>77</v>
      </c>
      <c r="D3262" t="s">
        <v>72</v>
      </c>
      <c r="E3262" t="s">
        <v>40</v>
      </c>
      <c r="F3262" t="s">
        <v>93</v>
      </c>
      <c r="G3262" t="s">
        <v>94</v>
      </c>
      <c r="H3262" t="s">
        <v>26</v>
      </c>
      <c r="I3262" t="s">
        <v>27</v>
      </c>
      <c r="J3262" t="s">
        <v>7335</v>
      </c>
      <c r="K3262" t="s">
        <v>28</v>
      </c>
      <c r="L3262" t="s">
        <v>28</v>
      </c>
      <c r="M3262">
        <v>553</v>
      </c>
      <c r="N3262" t="s">
        <v>29</v>
      </c>
      <c r="O3262" t="s">
        <v>30</v>
      </c>
      <c r="P3262" t="s">
        <v>44</v>
      </c>
      <c r="Q3262">
        <v>3</v>
      </c>
      <c r="R3262" t="s">
        <v>37</v>
      </c>
      <c r="S3262">
        <v>2</v>
      </c>
      <c r="T3262" t="s">
        <v>6592</v>
      </c>
    </row>
    <row r="3263" spans="1:20" x14ac:dyDescent="0.3">
      <c r="A3263" t="s">
        <v>3390</v>
      </c>
      <c r="B3263" t="s">
        <v>6579</v>
      </c>
      <c r="C3263" t="s">
        <v>81</v>
      </c>
      <c r="D3263" t="s">
        <v>72</v>
      </c>
      <c r="E3263" t="s">
        <v>23</v>
      </c>
      <c r="F3263" t="s">
        <v>114</v>
      </c>
      <c r="G3263" t="s">
        <v>94</v>
      </c>
      <c r="H3263" t="s">
        <v>43</v>
      </c>
      <c r="I3263" t="s">
        <v>27</v>
      </c>
      <c r="J3263" t="s">
        <v>6579</v>
      </c>
      <c r="K3263" t="s">
        <v>28</v>
      </c>
      <c r="L3263" t="s">
        <v>28</v>
      </c>
      <c r="M3263">
        <v>1031</v>
      </c>
      <c r="N3263" t="s">
        <v>52</v>
      </c>
      <c r="O3263" t="s">
        <v>105</v>
      </c>
      <c r="P3263" t="s">
        <v>107</v>
      </c>
      <c r="Q3263">
        <v>4</v>
      </c>
      <c r="R3263" t="s">
        <v>32</v>
      </c>
      <c r="S3263">
        <v>3</v>
      </c>
      <c r="T3263" t="s">
        <v>6344</v>
      </c>
    </row>
    <row r="3264" spans="1:20" x14ac:dyDescent="0.3">
      <c r="A3264" t="s">
        <v>3391</v>
      </c>
      <c r="B3264" t="s">
        <v>7337</v>
      </c>
      <c r="C3264" t="s">
        <v>86</v>
      </c>
      <c r="D3264" t="s">
        <v>87</v>
      </c>
      <c r="E3264" t="s">
        <v>67</v>
      </c>
      <c r="F3264" t="s">
        <v>116</v>
      </c>
      <c r="G3264" t="s">
        <v>89</v>
      </c>
      <c r="H3264" t="s">
        <v>26</v>
      </c>
      <c r="I3264" t="s">
        <v>27</v>
      </c>
      <c r="J3264" t="s">
        <v>7337</v>
      </c>
      <c r="K3264" t="s">
        <v>28</v>
      </c>
      <c r="L3264" t="s">
        <v>28</v>
      </c>
      <c r="M3264">
        <v>765</v>
      </c>
      <c r="N3264" t="s">
        <v>75</v>
      </c>
      <c r="O3264" t="s">
        <v>170</v>
      </c>
      <c r="P3264" t="s">
        <v>107</v>
      </c>
      <c r="Q3264">
        <v>3</v>
      </c>
      <c r="R3264" t="s">
        <v>37</v>
      </c>
      <c r="S3264">
        <v>2</v>
      </c>
      <c r="T3264" t="s">
        <v>6239</v>
      </c>
    </row>
    <row r="3265" spans="1:20" x14ac:dyDescent="0.3">
      <c r="A3265" t="s">
        <v>3392</v>
      </c>
      <c r="B3265" t="s">
        <v>6901</v>
      </c>
      <c r="C3265" t="s">
        <v>91</v>
      </c>
      <c r="D3265" t="s">
        <v>87</v>
      </c>
      <c r="E3265" t="s">
        <v>92</v>
      </c>
      <c r="F3265" t="s">
        <v>152</v>
      </c>
      <c r="G3265" t="s">
        <v>94</v>
      </c>
      <c r="H3265" t="s">
        <v>49</v>
      </c>
      <c r="I3265" t="s">
        <v>27</v>
      </c>
      <c r="J3265" t="s">
        <v>6901</v>
      </c>
      <c r="K3265" t="s">
        <v>28</v>
      </c>
      <c r="L3265" t="s">
        <v>28</v>
      </c>
      <c r="M3265">
        <v>676</v>
      </c>
      <c r="N3265" t="s">
        <v>75</v>
      </c>
      <c r="O3265" t="s">
        <v>30</v>
      </c>
      <c r="P3265" t="s">
        <v>107</v>
      </c>
      <c r="Q3265">
        <v>3</v>
      </c>
      <c r="R3265" t="s">
        <v>37</v>
      </c>
      <c r="S3265">
        <v>2</v>
      </c>
      <c r="T3265" t="s">
        <v>6254</v>
      </c>
    </row>
    <row r="3266" spans="1:20" x14ac:dyDescent="0.3">
      <c r="A3266" t="s">
        <v>3393</v>
      </c>
      <c r="B3266" t="s">
        <v>7301</v>
      </c>
      <c r="C3266" t="s">
        <v>21</v>
      </c>
      <c r="D3266" t="s">
        <v>22</v>
      </c>
      <c r="E3266" t="s">
        <v>23</v>
      </c>
      <c r="F3266" t="s">
        <v>288</v>
      </c>
      <c r="G3266" t="s">
        <v>25</v>
      </c>
      <c r="H3266" t="s">
        <v>43</v>
      </c>
      <c r="I3266" t="s">
        <v>27</v>
      </c>
      <c r="J3266" t="s">
        <v>7301</v>
      </c>
      <c r="K3266" t="s">
        <v>28</v>
      </c>
      <c r="L3266" t="s">
        <v>28</v>
      </c>
      <c r="M3266">
        <v>340</v>
      </c>
      <c r="N3266" t="s">
        <v>52</v>
      </c>
      <c r="O3266" t="s">
        <v>63</v>
      </c>
      <c r="P3266" t="s">
        <v>107</v>
      </c>
      <c r="Q3266">
        <v>3</v>
      </c>
      <c r="R3266" t="s">
        <v>37</v>
      </c>
      <c r="S3266">
        <v>1</v>
      </c>
      <c r="T3266" t="s">
        <v>6209</v>
      </c>
    </row>
    <row r="3267" spans="1:20" x14ac:dyDescent="0.3">
      <c r="A3267" t="s">
        <v>3394</v>
      </c>
      <c r="B3267" t="s">
        <v>6245</v>
      </c>
      <c r="C3267" t="s">
        <v>34</v>
      </c>
      <c r="D3267" t="s">
        <v>22</v>
      </c>
      <c r="E3267" t="s">
        <v>23</v>
      </c>
      <c r="F3267" t="s">
        <v>727</v>
      </c>
      <c r="G3267" t="s">
        <v>25</v>
      </c>
      <c r="H3267" t="s">
        <v>110</v>
      </c>
      <c r="I3267" t="s">
        <v>27</v>
      </c>
      <c r="J3267" t="s">
        <v>6245</v>
      </c>
      <c r="K3267" t="s">
        <v>28</v>
      </c>
      <c r="L3267" t="s">
        <v>28</v>
      </c>
      <c r="M3267">
        <v>165</v>
      </c>
      <c r="N3267" t="s">
        <v>29</v>
      </c>
      <c r="O3267" t="s">
        <v>30</v>
      </c>
      <c r="P3267" t="s">
        <v>133</v>
      </c>
      <c r="Q3267" t="s">
        <v>95</v>
      </c>
      <c r="R3267" t="s">
        <v>28</v>
      </c>
      <c r="S3267">
        <v>0</v>
      </c>
      <c r="T3267" t="s">
        <v>6141</v>
      </c>
    </row>
    <row r="3268" spans="1:20" x14ac:dyDescent="0.3">
      <c r="A3268" t="s">
        <v>3395</v>
      </c>
      <c r="B3268" t="s">
        <v>6557</v>
      </c>
      <c r="C3268" t="s">
        <v>39</v>
      </c>
      <c r="D3268" t="s">
        <v>22</v>
      </c>
      <c r="E3268" t="s">
        <v>40</v>
      </c>
      <c r="F3268" t="s">
        <v>41</v>
      </c>
      <c r="G3268" t="s">
        <v>42</v>
      </c>
      <c r="H3268" t="s">
        <v>43</v>
      </c>
      <c r="I3268" t="s">
        <v>27</v>
      </c>
      <c r="J3268" t="s">
        <v>6557</v>
      </c>
      <c r="K3268" t="s">
        <v>28</v>
      </c>
      <c r="L3268" t="s">
        <v>28</v>
      </c>
      <c r="M3268">
        <v>865</v>
      </c>
      <c r="N3268" t="s">
        <v>122</v>
      </c>
      <c r="O3268" t="s">
        <v>63</v>
      </c>
      <c r="P3268" t="s">
        <v>133</v>
      </c>
      <c r="Q3268">
        <v>3</v>
      </c>
      <c r="R3268" t="s">
        <v>37</v>
      </c>
      <c r="S3268">
        <v>2</v>
      </c>
      <c r="T3268" t="s">
        <v>6155</v>
      </c>
    </row>
    <row r="3269" spans="1:20" x14ac:dyDescent="0.3">
      <c r="A3269" t="s">
        <v>3396</v>
      </c>
      <c r="B3269" t="s">
        <v>6183</v>
      </c>
      <c r="C3269" t="s">
        <v>46</v>
      </c>
      <c r="D3269" t="s">
        <v>22</v>
      </c>
      <c r="E3269" t="s">
        <v>40</v>
      </c>
      <c r="F3269" t="s">
        <v>47</v>
      </c>
      <c r="G3269" t="s">
        <v>48</v>
      </c>
      <c r="H3269" t="s">
        <v>49</v>
      </c>
      <c r="I3269" t="s">
        <v>27</v>
      </c>
      <c r="J3269" t="s">
        <v>6183</v>
      </c>
      <c r="K3269" t="s">
        <v>28</v>
      </c>
      <c r="L3269" t="s">
        <v>28</v>
      </c>
      <c r="M3269">
        <v>557</v>
      </c>
      <c r="N3269" t="s">
        <v>29</v>
      </c>
      <c r="O3269" t="s">
        <v>63</v>
      </c>
      <c r="P3269" t="s">
        <v>31</v>
      </c>
      <c r="Q3269">
        <v>3</v>
      </c>
      <c r="R3269" t="s">
        <v>37</v>
      </c>
      <c r="S3269">
        <v>2</v>
      </c>
      <c r="T3269" t="s">
        <v>6468</v>
      </c>
    </row>
    <row r="3270" spans="1:20" x14ac:dyDescent="0.3">
      <c r="A3270" t="s">
        <v>3397</v>
      </c>
      <c r="B3270" t="s">
        <v>6139</v>
      </c>
      <c r="C3270" t="s">
        <v>55</v>
      </c>
      <c r="D3270" t="s">
        <v>56</v>
      </c>
      <c r="E3270" t="s">
        <v>23</v>
      </c>
      <c r="F3270" t="s">
        <v>217</v>
      </c>
      <c r="G3270" t="s">
        <v>58</v>
      </c>
      <c r="H3270" t="s">
        <v>110</v>
      </c>
      <c r="I3270" t="s">
        <v>27</v>
      </c>
      <c r="J3270" t="s">
        <v>6139</v>
      </c>
      <c r="K3270" t="s">
        <v>28</v>
      </c>
      <c r="L3270" t="s">
        <v>28</v>
      </c>
      <c r="M3270">
        <v>419</v>
      </c>
      <c r="N3270" t="s">
        <v>29</v>
      </c>
      <c r="O3270" t="s">
        <v>63</v>
      </c>
      <c r="P3270" t="s">
        <v>64</v>
      </c>
      <c r="Q3270">
        <v>4</v>
      </c>
      <c r="R3270" t="s">
        <v>32</v>
      </c>
      <c r="S3270">
        <v>1</v>
      </c>
      <c r="T3270" t="s">
        <v>7316</v>
      </c>
    </row>
    <row r="3271" spans="1:20" x14ac:dyDescent="0.3">
      <c r="A3271" t="s">
        <v>3398</v>
      </c>
      <c r="B3271" t="s">
        <v>6969</v>
      </c>
      <c r="C3271" t="s">
        <v>60</v>
      </c>
      <c r="D3271" t="s">
        <v>56</v>
      </c>
      <c r="E3271" t="s">
        <v>40</v>
      </c>
      <c r="F3271" t="s">
        <v>57</v>
      </c>
      <c r="G3271" t="s">
        <v>58</v>
      </c>
      <c r="H3271" t="s">
        <v>43</v>
      </c>
      <c r="I3271" t="s">
        <v>27</v>
      </c>
      <c r="J3271" t="s">
        <v>6969</v>
      </c>
      <c r="K3271" t="s">
        <v>28</v>
      </c>
      <c r="L3271" t="s">
        <v>28</v>
      </c>
      <c r="M3271">
        <v>131</v>
      </c>
      <c r="N3271" t="s">
        <v>29</v>
      </c>
      <c r="O3271" t="s">
        <v>43</v>
      </c>
      <c r="P3271" t="s">
        <v>107</v>
      </c>
      <c r="Q3271" t="s">
        <v>95</v>
      </c>
      <c r="R3271" t="s">
        <v>28</v>
      </c>
      <c r="S3271">
        <v>0</v>
      </c>
      <c r="T3271" t="s">
        <v>6440</v>
      </c>
    </row>
    <row r="3272" spans="1:20" x14ac:dyDescent="0.3">
      <c r="A3272" t="s">
        <v>3399</v>
      </c>
      <c r="B3272" t="s">
        <v>6282</v>
      </c>
      <c r="C3272" t="s">
        <v>66</v>
      </c>
      <c r="D3272" t="s">
        <v>56</v>
      </c>
      <c r="E3272" t="s">
        <v>67</v>
      </c>
      <c r="F3272" t="s">
        <v>193</v>
      </c>
      <c r="G3272" t="s">
        <v>69</v>
      </c>
      <c r="H3272" t="s">
        <v>43</v>
      </c>
      <c r="I3272" t="s">
        <v>50</v>
      </c>
      <c r="J3272" t="s">
        <v>6282</v>
      </c>
      <c r="K3272" t="s">
        <v>6806</v>
      </c>
      <c r="L3272" t="s">
        <v>51</v>
      </c>
      <c r="M3272">
        <v>346</v>
      </c>
      <c r="N3272" t="s">
        <v>52</v>
      </c>
      <c r="O3272" t="s">
        <v>63</v>
      </c>
      <c r="P3272" t="s">
        <v>64</v>
      </c>
      <c r="Q3272">
        <v>3</v>
      </c>
      <c r="R3272" t="s">
        <v>37</v>
      </c>
      <c r="S3272">
        <v>1</v>
      </c>
      <c r="T3272" t="s">
        <v>6440</v>
      </c>
    </row>
    <row r="3273" spans="1:20" x14ac:dyDescent="0.3">
      <c r="A3273" t="s">
        <v>3400</v>
      </c>
      <c r="B3273" t="s">
        <v>6671</v>
      </c>
      <c r="C3273" t="s">
        <v>71</v>
      </c>
      <c r="D3273" t="s">
        <v>72</v>
      </c>
      <c r="E3273" t="s">
        <v>23</v>
      </c>
      <c r="F3273" t="s">
        <v>35</v>
      </c>
      <c r="G3273" t="s">
        <v>36</v>
      </c>
      <c r="H3273" t="s">
        <v>26</v>
      </c>
      <c r="I3273" t="s">
        <v>27</v>
      </c>
      <c r="J3273" t="s">
        <v>6671</v>
      </c>
      <c r="K3273" t="s">
        <v>28</v>
      </c>
      <c r="L3273" t="s">
        <v>28</v>
      </c>
      <c r="M3273">
        <v>632</v>
      </c>
      <c r="N3273" t="s">
        <v>29</v>
      </c>
      <c r="O3273" t="s">
        <v>105</v>
      </c>
      <c r="P3273" t="s">
        <v>107</v>
      </c>
      <c r="Q3273">
        <v>4</v>
      </c>
      <c r="R3273" t="s">
        <v>32</v>
      </c>
      <c r="S3273">
        <v>2</v>
      </c>
      <c r="T3273" t="s">
        <v>6269</v>
      </c>
    </row>
    <row r="3274" spans="1:20" x14ac:dyDescent="0.3">
      <c r="A3274" t="s">
        <v>3401</v>
      </c>
      <c r="B3274" t="s">
        <v>6962</v>
      </c>
      <c r="C3274" t="s">
        <v>77</v>
      </c>
      <c r="D3274" t="s">
        <v>72</v>
      </c>
      <c r="E3274" t="s">
        <v>40</v>
      </c>
      <c r="F3274" t="s">
        <v>93</v>
      </c>
      <c r="G3274" t="s">
        <v>94</v>
      </c>
      <c r="H3274" t="s">
        <v>26</v>
      </c>
      <c r="I3274" t="s">
        <v>27</v>
      </c>
      <c r="J3274" t="s">
        <v>6962</v>
      </c>
      <c r="K3274" t="s">
        <v>28</v>
      </c>
      <c r="L3274" t="s">
        <v>28</v>
      </c>
      <c r="M3274">
        <v>779</v>
      </c>
      <c r="N3274" t="s">
        <v>52</v>
      </c>
      <c r="O3274" t="s">
        <v>63</v>
      </c>
      <c r="P3274" t="s">
        <v>31</v>
      </c>
      <c r="Q3274">
        <v>3</v>
      </c>
      <c r="R3274" t="s">
        <v>37</v>
      </c>
      <c r="S3274">
        <v>2</v>
      </c>
      <c r="T3274" t="s">
        <v>6269</v>
      </c>
    </row>
    <row r="3275" spans="1:20" x14ac:dyDescent="0.3">
      <c r="A3275" t="s">
        <v>3402</v>
      </c>
      <c r="B3275" t="s">
        <v>6753</v>
      </c>
      <c r="C3275" t="s">
        <v>81</v>
      </c>
      <c r="D3275" t="s">
        <v>72</v>
      </c>
      <c r="E3275" t="s">
        <v>23</v>
      </c>
      <c r="F3275" t="s">
        <v>93</v>
      </c>
      <c r="G3275" t="s">
        <v>94</v>
      </c>
      <c r="H3275" t="s">
        <v>26</v>
      </c>
      <c r="I3275" t="s">
        <v>27</v>
      </c>
      <c r="J3275" t="s">
        <v>6753</v>
      </c>
      <c r="K3275" t="s">
        <v>28</v>
      </c>
      <c r="L3275" t="s">
        <v>28</v>
      </c>
      <c r="M3275">
        <v>1007</v>
      </c>
      <c r="N3275" t="s">
        <v>29</v>
      </c>
      <c r="O3275" t="s">
        <v>63</v>
      </c>
      <c r="P3275" t="s">
        <v>107</v>
      </c>
      <c r="Q3275">
        <v>3</v>
      </c>
      <c r="R3275" t="s">
        <v>37</v>
      </c>
      <c r="S3275">
        <v>3</v>
      </c>
      <c r="T3275" t="s">
        <v>6155</v>
      </c>
    </row>
    <row r="3276" spans="1:20" x14ac:dyDescent="0.3">
      <c r="A3276" t="s">
        <v>3403</v>
      </c>
      <c r="B3276" t="s">
        <v>6906</v>
      </c>
      <c r="C3276" t="s">
        <v>86</v>
      </c>
      <c r="D3276" t="s">
        <v>87</v>
      </c>
      <c r="E3276" t="s">
        <v>67</v>
      </c>
      <c r="F3276" t="s">
        <v>93</v>
      </c>
      <c r="G3276" t="s">
        <v>94</v>
      </c>
      <c r="H3276" t="s">
        <v>26</v>
      </c>
      <c r="I3276" t="s">
        <v>27</v>
      </c>
      <c r="J3276" t="s">
        <v>6906</v>
      </c>
      <c r="K3276" t="s">
        <v>28</v>
      </c>
      <c r="L3276" t="s">
        <v>28</v>
      </c>
      <c r="M3276">
        <v>500</v>
      </c>
      <c r="N3276" t="s">
        <v>29</v>
      </c>
      <c r="O3276" t="s">
        <v>63</v>
      </c>
      <c r="P3276" t="s">
        <v>64</v>
      </c>
      <c r="Q3276">
        <v>4</v>
      </c>
      <c r="R3276" t="s">
        <v>32</v>
      </c>
      <c r="S3276">
        <v>1</v>
      </c>
      <c r="T3276" t="s">
        <v>6482</v>
      </c>
    </row>
    <row r="3277" spans="1:20" x14ac:dyDescent="0.3">
      <c r="A3277" t="s">
        <v>3404</v>
      </c>
      <c r="B3277" t="s">
        <v>6822</v>
      </c>
      <c r="C3277" t="s">
        <v>91</v>
      </c>
      <c r="D3277" t="s">
        <v>87</v>
      </c>
      <c r="E3277" t="s">
        <v>92</v>
      </c>
      <c r="F3277" t="s">
        <v>114</v>
      </c>
      <c r="G3277" t="s">
        <v>94</v>
      </c>
      <c r="H3277" t="s">
        <v>43</v>
      </c>
      <c r="I3277" t="s">
        <v>27</v>
      </c>
      <c r="J3277" t="s">
        <v>6822</v>
      </c>
      <c r="K3277" t="s">
        <v>28</v>
      </c>
      <c r="L3277" t="s">
        <v>28</v>
      </c>
      <c r="M3277">
        <v>796</v>
      </c>
      <c r="N3277" t="s">
        <v>75</v>
      </c>
      <c r="O3277" t="s">
        <v>63</v>
      </c>
      <c r="P3277" t="s">
        <v>64</v>
      </c>
      <c r="Q3277">
        <v>5</v>
      </c>
      <c r="R3277" t="s">
        <v>119</v>
      </c>
      <c r="S3277">
        <v>2</v>
      </c>
      <c r="T3277" t="s">
        <v>6200</v>
      </c>
    </row>
    <row r="3278" spans="1:20" x14ac:dyDescent="0.3">
      <c r="A3278" t="s">
        <v>3405</v>
      </c>
      <c r="B3278" t="s">
        <v>7259</v>
      </c>
      <c r="C3278" t="s">
        <v>21</v>
      </c>
      <c r="D3278" t="s">
        <v>22</v>
      </c>
      <c r="E3278" t="s">
        <v>23</v>
      </c>
      <c r="F3278" t="s">
        <v>121</v>
      </c>
      <c r="G3278" t="s">
        <v>25</v>
      </c>
      <c r="H3278" t="s">
        <v>49</v>
      </c>
      <c r="I3278" t="s">
        <v>50</v>
      </c>
      <c r="J3278" t="s">
        <v>7259</v>
      </c>
      <c r="K3278" t="s">
        <v>6717</v>
      </c>
      <c r="L3278" t="s">
        <v>51</v>
      </c>
      <c r="M3278">
        <v>452</v>
      </c>
      <c r="N3278" t="s">
        <v>52</v>
      </c>
      <c r="O3278" t="s">
        <v>30</v>
      </c>
      <c r="P3278" t="s">
        <v>107</v>
      </c>
      <c r="Q3278">
        <v>3</v>
      </c>
      <c r="R3278" t="s">
        <v>37</v>
      </c>
      <c r="S3278">
        <v>1</v>
      </c>
      <c r="T3278" t="s">
        <v>6366</v>
      </c>
    </row>
    <row r="3279" spans="1:20" x14ac:dyDescent="0.3">
      <c r="A3279" t="s">
        <v>3406</v>
      </c>
      <c r="B3279" t="s">
        <v>6669</v>
      </c>
      <c r="C3279" t="s">
        <v>34</v>
      </c>
      <c r="D3279" t="s">
        <v>22</v>
      </c>
      <c r="E3279" t="s">
        <v>23</v>
      </c>
      <c r="F3279" t="s">
        <v>138</v>
      </c>
      <c r="G3279" t="s">
        <v>36</v>
      </c>
      <c r="H3279" t="s">
        <v>43</v>
      </c>
      <c r="I3279" t="s">
        <v>27</v>
      </c>
      <c r="J3279" t="s">
        <v>6669</v>
      </c>
      <c r="K3279" t="s">
        <v>28</v>
      </c>
      <c r="L3279" t="s">
        <v>28</v>
      </c>
      <c r="M3279">
        <v>868</v>
      </c>
      <c r="N3279" t="s">
        <v>29</v>
      </c>
      <c r="O3279" t="s">
        <v>63</v>
      </c>
      <c r="P3279" t="s">
        <v>107</v>
      </c>
      <c r="Q3279">
        <v>2</v>
      </c>
      <c r="R3279" t="s">
        <v>53</v>
      </c>
      <c r="S3279">
        <v>2</v>
      </c>
      <c r="T3279" t="s">
        <v>6316</v>
      </c>
    </row>
    <row r="3280" spans="1:20" x14ac:dyDescent="0.3">
      <c r="A3280" t="s">
        <v>3407</v>
      </c>
      <c r="B3280" t="s">
        <v>6370</v>
      </c>
      <c r="C3280" t="s">
        <v>39</v>
      </c>
      <c r="D3280" t="s">
        <v>22</v>
      </c>
      <c r="E3280" t="s">
        <v>40</v>
      </c>
      <c r="F3280" t="s">
        <v>215</v>
      </c>
      <c r="G3280" t="s">
        <v>42</v>
      </c>
      <c r="H3280" t="s">
        <v>49</v>
      </c>
      <c r="I3280" t="s">
        <v>27</v>
      </c>
      <c r="J3280" t="s">
        <v>6370</v>
      </c>
      <c r="K3280" t="s">
        <v>28</v>
      </c>
      <c r="L3280" t="s">
        <v>28</v>
      </c>
      <c r="M3280">
        <v>313</v>
      </c>
      <c r="N3280" t="s">
        <v>52</v>
      </c>
      <c r="O3280" t="s">
        <v>63</v>
      </c>
      <c r="P3280" t="s">
        <v>44</v>
      </c>
      <c r="Q3280">
        <v>4</v>
      </c>
      <c r="R3280" t="s">
        <v>32</v>
      </c>
      <c r="S3280">
        <v>1</v>
      </c>
      <c r="T3280" t="s">
        <v>6176</v>
      </c>
    </row>
    <row r="3281" spans="1:20" x14ac:dyDescent="0.3">
      <c r="A3281" t="s">
        <v>3408</v>
      </c>
      <c r="B3281" t="s">
        <v>6552</v>
      </c>
      <c r="C3281" t="s">
        <v>46</v>
      </c>
      <c r="D3281" t="s">
        <v>22</v>
      </c>
      <c r="E3281" t="s">
        <v>40</v>
      </c>
      <c r="F3281" t="s">
        <v>101</v>
      </c>
      <c r="G3281" t="s">
        <v>48</v>
      </c>
      <c r="H3281" t="s">
        <v>26</v>
      </c>
      <c r="I3281" t="s">
        <v>27</v>
      </c>
      <c r="J3281" t="s">
        <v>6552</v>
      </c>
      <c r="K3281" t="s">
        <v>28</v>
      </c>
      <c r="L3281" t="s">
        <v>28</v>
      </c>
      <c r="M3281">
        <v>433</v>
      </c>
      <c r="N3281" t="s">
        <v>52</v>
      </c>
      <c r="O3281" t="s">
        <v>170</v>
      </c>
      <c r="P3281" t="s">
        <v>64</v>
      </c>
      <c r="Q3281">
        <v>4</v>
      </c>
      <c r="R3281" t="s">
        <v>32</v>
      </c>
      <c r="S3281">
        <v>1</v>
      </c>
      <c r="T3281" t="s">
        <v>6616</v>
      </c>
    </row>
    <row r="3282" spans="1:20" x14ac:dyDescent="0.3">
      <c r="A3282" t="s">
        <v>3409</v>
      </c>
      <c r="B3282" t="s">
        <v>6580</v>
      </c>
      <c r="C3282" t="s">
        <v>55</v>
      </c>
      <c r="D3282" t="s">
        <v>56</v>
      </c>
      <c r="E3282" t="s">
        <v>23</v>
      </c>
      <c r="F3282" t="s">
        <v>57</v>
      </c>
      <c r="G3282" t="s">
        <v>58</v>
      </c>
      <c r="H3282" t="s">
        <v>43</v>
      </c>
      <c r="I3282" t="s">
        <v>50</v>
      </c>
      <c r="J3282" t="s">
        <v>6580</v>
      </c>
      <c r="K3282" t="s">
        <v>7398</v>
      </c>
      <c r="L3282" t="s">
        <v>51</v>
      </c>
      <c r="M3282">
        <v>595</v>
      </c>
      <c r="N3282" t="s">
        <v>29</v>
      </c>
      <c r="O3282" t="s">
        <v>43</v>
      </c>
      <c r="P3282" t="s">
        <v>31</v>
      </c>
      <c r="Q3282">
        <v>3</v>
      </c>
      <c r="R3282" t="s">
        <v>37</v>
      </c>
      <c r="S3282">
        <v>2</v>
      </c>
      <c r="T3282" t="s">
        <v>6212</v>
      </c>
    </row>
    <row r="3283" spans="1:20" x14ac:dyDescent="0.3">
      <c r="A3283" t="s">
        <v>3410</v>
      </c>
      <c r="B3283" t="s">
        <v>7216</v>
      </c>
      <c r="C3283" t="s">
        <v>60</v>
      </c>
      <c r="D3283" t="s">
        <v>56</v>
      </c>
      <c r="E3283" t="s">
        <v>40</v>
      </c>
      <c r="F3283" t="s">
        <v>145</v>
      </c>
      <c r="G3283" t="s">
        <v>62</v>
      </c>
      <c r="H3283" t="s">
        <v>49</v>
      </c>
      <c r="I3283" t="s">
        <v>27</v>
      </c>
      <c r="J3283" t="s">
        <v>7216</v>
      </c>
      <c r="K3283" t="s">
        <v>28</v>
      </c>
      <c r="L3283" t="s">
        <v>28</v>
      </c>
      <c r="M3283">
        <v>446</v>
      </c>
      <c r="N3283" t="s">
        <v>29</v>
      </c>
      <c r="O3283" t="s">
        <v>63</v>
      </c>
      <c r="P3283" t="s">
        <v>31</v>
      </c>
      <c r="Q3283">
        <v>2</v>
      </c>
      <c r="R3283" t="s">
        <v>53</v>
      </c>
      <c r="S3283">
        <v>1</v>
      </c>
      <c r="T3283" t="s">
        <v>6387</v>
      </c>
    </row>
    <row r="3284" spans="1:20" x14ac:dyDescent="0.3">
      <c r="A3284" t="s">
        <v>3411</v>
      </c>
      <c r="B3284" t="s">
        <v>6704</v>
      </c>
      <c r="C3284" t="s">
        <v>66</v>
      </c>
      <c r="D3284" t="s">
        <v>56</v>
      </c>
      <c r="E3284" t="s">
        <v>67</v>
      </c>
      <c r="F3284" t="s">
        <v>99</v>
      </c>
      <c r="G3284" t="s">
        <v>36</v>
      </c>
      <c r="H3284" t="s">
        <v>49</v>
      </c>
      <c r="I3284" t="s">
        <v>27</v>
      </c>
      <c r="J3284" t="s">
        <v>6704</v>
      </c>
      <c r="K3284" t="s">
        <v>28</v>
      </c>
      <c r="L3284" t="s">
        <v>28</v>
      </c>
      <c r="M3284">
        <v>473</v>
      </c>
      <c r="N3284" t="s">
        <v>52</v>
      </c>
      <c r="O3284" t="s">
        <v>105</v>
      </c>
      <c r="P3284" t="s">
        <v>64</v>
      </c>
      <c r="Q3284">
        <v>3</v>
      </c>
      <c r="R3284" t="s">
        <v>37</v>
      </c>
      <c r="S3284">
        <v>1</v>
      </c>
      <c r="T3284" t="s">
        <v>6182</v>
      </c>
    </row>
    <row r="3285" spans="1:20" x14ac:dyDescent="0.3">
      <c r="A3285" t="s">
        <v>3412</v>
      </c>
      <c r="B3285" t="s">
        <v>6347</v>
      </c>
      <c r="C3285" t="s">
        <v>71</v>
      </c>
      <c r="D3285" t="s">
        <v>72</v>
      </c>
      <c r="E3285" t="s">
        <v>23</v>
      </c>
      <c r="F3285" t="s">
        <v>99</v>
      </c>
      <c r="G3285" t="s">
        <v>36</v>
      </c>
      <c r="H3285" t="s">
        <v>49</v>
      </c>
      <c r="I3285" t="s">
        <v>27</v>
      </c>
      <c r="J3285" t="s">
        <v>6347</v>
      </c>
      <c r="K3285" t="s">
        <v>28</v>
      </c>
      <c r="L3285" t="s">
        <v>28</v>
      </c>
      <c r="M3285">
        <v>781</v>
      </c>
      <c r="N3285" t="s">
        <v>75</v>
      </c>
      <c r="O3285" t="s">
        <v>63</v>
      </c>
      <c r="P3285" t="s">
        <v>64</v>
      </c>
      <c r="Q3285">
        <v>4</v>
      </c>
      <c r="R3285" t="s">
        <v>32</v>
      </c>
      <c r="S3285">
        <v>2</v>
      </c>
      <c r="T3285" t="s">
        <v>6251</v>
      </c>
    </row>
    <row r="3286" spans="1:20" x14ac:dyDescent="0.3">
      <c r="A3286" t="s">
        <v>3413</v>
      </c>
      <c r="B3286" t="s">
        <v>6568</v>
      </c>
      <c r="C3286" t="s">
        <v>77</v>
      </c>
      <c r="D3286" t="s">
        <v>72</v>
      </c>
      <c r="E3286" t="s">
        <v>40</v>
      </c>
      <c r="F3286" t="s">
        <v>93</v>
      </c>
      <c r="G3286" t="s">
        <v>94</v>
      </c>
      <c r="H3286" t="s">
        <v>26</v>
      </c>
      <c r="I3286" t="s">
        <v>27</v>
      </c>
      <c r="J3286" t="s">
        <v>6568</v>
      </c>
      <c r="K3286" t="s">
        <v>28</v>
      </c>
      <c r="L3286" t="s">
        <v>28</v>
      </c>
      <c r="M3286">
        <v>297</v>
      </c>
      <c r="N3286" t="s">
        <v>29</v>
      </c>
      <c r="O3286" t="s">
        <v>63</v>
      </c>
      <c r="P3286" t="s">
        <v>31</v>
      </c>
      <c r="Q3286">
        <v>3</v>
      </c>
      <c r="R3286" t="s">
        <v>37</v>
      </c>
      <c r="S3286">
        <v>1</v>
      </c>
      <c r="T3286" t="s">
        <v>6606</v>
      </c>
    </row>
    <row r="3287" spans="1:20" x14ac:dyDescent="0.3">
      <c r="A3287" t="s">
        <v>3414</v>
      </c>
      <c r="B3287" t="s">
        <v>6220</v>
      </c>
      <c r="C3287" t="s">
        <v>81</v>
      </c>
      <c r="D3287" t="s">
        <v>72</v>
      </c>
      <c r="E3287" t="s">
        <v>23</v>
      </c>
      <c r="F3287" t="s">
        <v>434</v>
      </c>
      <c r="G3287" t="s">
        <v>83</v>
      </c>
      <c r="H3287" t="s">
        <v>110</v>
      </c>
      <c r="I3287" t="s">
        <v>27</v>
      </c>
      <c r="J3287" t="s">
        <v>6220</v>
      </c>
      <c r="K3287" t="s">
        <v>28</v>
      </c>
      <c r="L3287" t="s">
        <v>28</v>
      </c>
      <c r="M3287">
        <v>376</v>
      </c>
      <c r="N3287" t="s">
        <v>29</v>
      </c>
      <c r="O3287" t="s">
        <v>30</v>
      </c>
      <c r="P3287" t="s">
        <v>64</v>
      </c>
      <c r="Q3287">
        <v>2</v>
      </c>
      <c r="R3287" t="s">
        <v>53</v>
      </c>
      <c r="S3287">
        <v>1</v>
      </c>
      <c r="T3287" t="s">
        <v>7355</v>
      </c>
    </row>
    <row r="3288" spans="1:20" x14ac:dyDescent="0.3">
      <c r="A3288" t="s">
        <v>3415</v>
      </c>
      <c r="B3288" t="s">
        <v>6268</v>
      </c>
      <c r="C3288" t="s">
        <v>86</v>
      </c>
      <c r="D3288" t="s">
        <v>87</v>
      </c>
      <c r="E3288" t="s">
        <v>67</v>
      </c>
      <c r="F3288" t="s">
        <v>114</v>
      </c>
      <c r="G3288" t="s">
        <v>94</v>
      </c>
      <c r="H3288" t="s">
        <v>43</v>
      </c>
      <c r="I3288" t="s">
        <v>27</v>
      </c>
      <c r="J3288" t="s">
        <v>6268</v>
      </c>
      <c r="K3288" t="s">
        <v>28</v>
      </c>
      <c r="L3288" t="s">
        <v>28</v>
      </c>
      <c r="M3288">
        <v>578</v>
      </c>
      <c r="N3288" t="s">
        <v>140</v>
      </c>
      <c r="O3288" t="s">
        <v>30</v>
      </c>
      <c r="P3288" t="s">
        <v>107</v>
      </c>
      <c r="Q3288">
        <v>3</v>
      </c>
      <c r="R3288" t="s">
        <v>37</v>
      </c>
      <c r="S3288">
        <v>2</v>
      </c>
      <c r="T3288" t="s">
        <v>6155</v>
      </c>
    </row>
    <row r="3289" spans="1:20" x14ac:dyDescent="0.3">
      <c r="A3289" t="s">
        <v>3416</v>
      </c>
      <c r="B3289" t="s">
        <v>6954</v>
      </c>
      <c r="C3289" t="s">
        <v>91</v>
      </c>
      <c r="D3289" t="s">
        <v>87</v>
      </c>
      <c r="E3289" t="s">
        <v>92</v>
      </c>
      <c r="F3289" t="s">
        <v>114</v>
      </c>
      <c r="G3289" t="s">
        <v>94</v>
      </c>
      <c r="H3289" t="s">
        <v>43</v>
      </c>
      <c r="I3289" t="s">
        <v>50</v>
      </c>
      <c r="J3289" t="s">
        <v>6954</v>
      </c>
      <c r="K3289" t="s">
        <v>6559</v>
      </c>
      <c r="L3289" t="s">
        <v>159</v>
      </c>
      <c r="M3289">
        <v>160</v>
      </c>
      <c r="N3289" t="s">
        <v>122</v>
      </c>
      <c r="O3289" t="s">
        <v>63</v>
      </c>
      <c r="P3289" t="s">
        <v>31</v>
      </c>
      <c r="Q3289" t="s">
        <v>95</v>
      </c>
      <c r="R3289" t="s">
        <v>28</v>
      </c>
      <c r="S3289">
        <v>0</v>
      </c>
      <c r="T3289" t="s">
        <v>6283</v>
      </c>
    </row>
    <row r="3290" spans="1:20" x14ac:dyDescent="0.3">
      <c r="A3290" t="s">
        <v>3417</v>
      </c>
      <c r="B3290" t="s">
        <v>6768</v>
      </c>
      <c r="C3290" t="s">
        <v>21</v>
      </c>
      <c r="D3290" t="s">
        <v>22</v>
      </c>
      <c r="E3290" t="s">
        <v>23</v>
      </c>
      <c r="F3290" t="s">
        <v>138</v>
      </c>
      <c r="G3290" t="s">
        <v>36</v>
      </c>
      <c r="H3290" t="s">
        <v>43</v>
      </c>
      <c r="I3290" t="s">
        <v>27</v>
      </c>
      <c r="J3290" t="s">
        <v>6768</v>
      </c>
      <c r="K3290" t="s">
        <v>28</v>
      </c>
      <c r="L3290" t="s">
        <v>28</v>
      </c>
      <c r="M3290">
        <v>948</v>
      </c>
      <c r="N3290" t="s">
        <v>140</v>
      </c>
      <c r="O3290" t="s">
        <v>30</v>
      </c>
      <c r="P3290" t="s">
        <v>44</v>
      </c>
      <c r="Q3290">
        <v>2</v>
      </c>
      <c r="R3290" t="s">
        <v>53</v>
      </c>
      <c r="S3290">
        <v>3</v>
      </c>
      <c r="T3290" t="s">
        <v>6455</v>
      </c>
    </row>
    <row r="3291" spans="1:20" x14ac:dyDescent="0.3">
      <c r="A3291" t="s">
        <v>3418</v>
      </c>
      <c r="B3291" t="s">
        <v>6462</v>
      </c>
      <c r="C3291" t="s">
        <v>34</v>
      </c>
      <c r="D3291" t="s">
        <v>22</v>
      </c>
      <c r="E3291" t="s">
        <v>23</v>
      </c>
      <c r="F3291" t="s">
        <v>24</v>
      </c>
      <c r="G3291" t="s">
        <v>25</v>
      </c>
      <c r="H3291" t="s">
        <v>26</v>
      </c>
      <c r="I3291" t="s">
        <v>27</v>
      </c>
      <c r="J3291" t="s">
        <v>6462</v>
      </c>
      <c r="K3291" t="s">
        <v>28</v>
      </c>
      <c r="L3291" t="s">
        <v>28</v>
      </c>
      <c r="M3291">
        <v>305</v>
      </c>
      <c r="N3291" t="s">
        <v>52</v>
      </c>
      <c r="O3291" t="s">
        <v>63</v>
      </c>
      <c r="P3291" t="s">
        <v>64</v>
      </c>
      <c r="Q3291">
        <v>4</v>
      </c>
      <c r="R3291" t="s">
        <v>32</v>
      </c>
      <c r="S3291">
        <v>1</v>
      </c>
      <c r="T3291" t="s">
        <v>6574</v>
      </c>
    </row>
    <row r="3292" spans="1:20" x14ac:dyDescent="0.3">
      <c r="A3292" t="s">
        <v>3419</v>
      </c>
      <c r="B3292" t="s">
        <v>7055</v>
      </c>
      <c r="C3292" t="s">
        <v>39</v>
      </c>
      <c r="D3292" t="s">
        <v>22</v>
      </c>
      <c r="E3292" t="s">
        <v>40</v>
      </c>
      <c r="F3292" t="s">
        <v>35</v>
      </c>
      <c r="G3292" t="s">
        <v>36</v>
      </c>
      <c r="H3292" t="s">
        <v>26</v>
      </c>
      <c r="I3292" t="s">
        <v>27</v>
      </c>
      <c r="J3292" t="s">
        <v>7055</v>
      </c>
      <c r="K3292" t="s">
        <v>28</v>
      </c>
      <c r="L3292" t="s">
        <v>28</v>
      </c>
      <c r="M3292">
        <v>550</v>
      </c>
      <c r="N3292" t="s">
        <v>29</v>
      </c>
      <c r="O3292" t="s">
        <v>30</v>
      </c>
      <c r="P3292" t="s">
        <v>64</v>
      </c>
      <c r="Q3292">
        <v>4</v>
      </c>
      <c r="R3292" t="s">
        <v>32</v>
      </c>
      <c r="S3292">
        <v>2</v>
      </c>
      <c r="T3292" t="s">
        <v>6560</v>
      </c>
    </row>
    <row r="3293" spans="1:20" x14ac:dyDescent="0.3">
      <c r="A3293" t="s">
        <v>3420</v>
      </c>
      <c r="B3293" t="s">
        <v>7391</v>
      </c>
      <c r="C3293" t="s">
        <v>46</v>
      </c>
      <c r="D3293" t="s">
        <v>22</v>
      </c>
      <c r="E3293" t="s">
        <v>40</v>
      </c>
      <c r="F3293" t="s">
        <v>101</v>
      </c>
      <c r="G3293" t="s">
        <v>48</v>
      </c>
      <c r="H3293" t="s">
        <v>26</v>
      </c>
      <c r="I3293" t="s">
        <v>27</v>
      </c>
      <c r="J3293" t="s">
        <v>7391</v>
      </c>
      <c r="K3293" t="s">
        <v>28</v>
      </c>
      <c r="L3293" t="s">
        <v>28</v>
      </c>
      <c r="M3293">
        <v>324</v>
      </c>
      <c r="N3293" t="s">
        <v>52</v>
      </c>
      <c r="O3293" t="s">
        <v>30</v>
      </c>
      <c r="P3293" t="s">
        <v>31</v>
      </c>
      <c r="Q3293">
        <v>3</v>
      </c>
      <c r="R3293" t="s">
        <v>37</v>
      </c>
      <c r="S3293">
        <v>1</v>
      </c>
      <c r="T3293" t="s">
        <v>6539</v>
      </c>
    </row>
    <row r="3294" spans="1:20" x14ac:dyDescent="0.3">
      <c r="A3294" t="s">
        <v>3421</v>
      </c>
      <c r="B3294" t="s">
        <v>6352</v>
      </c>
      <c r="C3294" t="s">
        <v>55</v>
      </c>
      <c r="D3294" t="s">
        <v>56</v>
      </c>
      <c r="E3294" t="s">
        <v>23</v>
      </c>
      <c r="F3294" t="s">
        <v>57</v>
      </c>
      <c r="G3294" t="s">
        <v>58</v>
      </c>
      <c r="H3294" t="s">
        <v>43</v>
      </c>
      <c r="I3294" t="s">
        <v>27</v>
      </c>
      <c r="J3294" t="s">
        <v>6352</v>
      </c>
      <c r="K3294" t="s">
        <v>28</v>
      </c>
      <c r="L3294" t="s">
        <v>28</v>
      </c>
      <c r="M3294">
        <v>366</v>
      </c>
      <c r="N3294" t="s">
        <v>29</v>
      </c>
      <c r="O3294" t="s">
        <v>63</v>
      </c>
      <c r="P3294" t="s">
        <v>44</v>
      </c>
      <c r="Q3294">
        <v>3</v>
      </c>
      <c r="R3294" t="s">
        <v>37</v>
      </c>
      <c r="S3294">
        <v>1</v>
      </c>
      <c r="T3294" t="s">
        <v>6233</v>
      </c>
    </row>
    <row r="3295" spans="1:20" x14ac:dyDescent="0.3">
      <c r="A3295" t="s">
        <v>3422</v>
      </c>
      <c r="B3295" t="s">
        <v>6990</v>
      </c>
      <c r="C3295" t="s">
        <v>60</v>
      </c>
      <c r="D3295" t="s">
        <v>56</v>
      </c>
      <c r="E3295" t="s">
        <v>40</v>
      </c>
      <c r="F3295" t="s">
        <v>61</v>
      </c>
      <c r="G3295" t="s">
        <v>62</v>
      </c>
      <c r="H3295" t="s">
        <v>26</v>
      </c>
      <c r="I3295" t="s">
        <v>50</v>
      </c>
      <c r="J3295" t="s">
        <v>6990</v>
      </c>
      <c r="K3295" t="s">
        <v>6823</v>
      </c>
      <c r="L3295" t="s">
        <v>51</v>
      </c>
      <c r="M3295">
        <v>299</v>
      </c>
      <c r="N3295" t="s">
        <v>29</v>
      </c>
      <c r="O3295" t="s">
        <v>63</v>
      </c>
      <c r="P3295" t="s">
        <v>133</v>
      </c>
      <c r="Q3295">
        <v>2</v>
      </c>
      <c r="R3295" t="s">
        <v>53</v>
      </c>
      <c r="S3295">
        <v>1</v>
      </c>
      <c r="T3295" t="s">
        <v>6237</v>
      </c>
    </row>
    <row r="3296" spans="1:20" x14ac:dyDescent="0.3">
      <c r="A3296" t="s">
        <v>3423</v>
      </c>
      <c r="B3296" t="s">
        <v>6565</v>
      </c>
      <c r="C3296" t="s">
        <v>66</v>
      </c>
      <c r="D3296" t="s">
        <v>56</v>
      </c>
      <c r="E3296" t="s">
        <v>67</v>
      </c>
      <c r="F3296" t="s">
        <v>68</v>
      </c>
      <c r="G3296" t="s">
        <v>69</v>
      </c>
      <c r="H3296" t="s">
        <v>26</v>
      </c>
      <c r="I3296" t="s">
        <v>27</v>
      </c>
      <c r="J3296" t="s">
        <v>6565</v>
      </c>
      <c r="K3296" t="s">
        <v>28</v>
      </c>
      <c r="L3296" t="s">
        <v>28</v>
      </c>
      <c r="M3296">
        <v>692</v>
      </c>
      <c r="N3296" t="s">
        <v>52</v>
      </c>
      <c r="O3296" t="s">
        <v>63</v>
      </c>
      <c r="P3296" t="s">
        <v>64</v>
      </c>
      <c r="Q3296">
        <v>2</v>
      </c>
      <c r="R3296" t="s">
        <v>53</v>
      </c>
      <c r="S3296">
        <v>2</v>
      </c>
      <c r="T3296" t="s">
        <v>6720</v>
      </c>
    </row>
    <row r="3297" spans="1:20" x14ac:dyDescent="0.3">
      <c r="A3297" t="s">
        <v>3424</v>
      </c>
      <c r="B3297" t="s">
        <v>6750</v>
      </c>
      <c r="C3297" t="s">
        <v>71</v>
      </c>
      <c r="D3297" t="s">
        <v>72</v>
      </c>
      <c r="E3297" t="s">
        <v>23</v>
      </c>
      <c r="F3297" t="s">
        <v>129</v>
      </c>
      <c r="G3297" t="s">
        <v>74</v>
      </c>
      <c r="H3297" t="s">
        <v>43</v>
      </c>
      <c r="I3297" t="s">
        <v>27</v>
      </c>
      <c r="J3297" t="s">
        <v>6750</v>
      </c>
      <c r="K3297" t="s">
        <v>28</v>
      </c>
      <c r="L3297" t="s">
        <v>28</v>
      </c>
      <c r="M3297">
        <v>629</v>
      </c>
      <c r="N3297" t="s">
        <v>29</v>
      </c>
      <c r="O3297" t="s">
        <v>63</v>
      </c>
      <c r="P3297" t="s">
        <v>31</v>
      </c>
      <c r="Q3297">
        <v>3</v>
      </c>
      <c r="R3297" t="s">
        <v>37</v>
      </c>
      <c r="S3297">
        <v>2</v>
      </c>
      <c r="T3297" t="s">
        <v>6209</v>
      </c>
    </row>
    <row r="3298" spans="1:20" x14ac:dyDescent="0.3">
      <c r="A3298" t="s">
        <v>3425</v>
      </c>
      <c r="B3298" t="s">
        <v>6971</v>
      </c>
      <c r="C3298" t="s">
        <v>77</v>
      </c>
      <c r="D3298" t="s">
        <v>72</v>
      </c>
      <c r="E3298" t="s">
        <v>40</v>
      </c>
      <c r="F3298" t="s">
        <v>131</v>
      </c>
      <c r="G3298" t="s">
        <v>79</v>
      </c>
      <c r="H3298" t="s">
        <v>26</v>
      </c>
      <c r="I3298" t="s">
        <v>27</v>
      </c>
      <c r="J3298" t="s">
        <v>6971</v>
      </c>
      <c r="K3298" t="s">
        <v>28</v>
      </c>
      <c r="L3298" t="s">
        <v>28</v>
      </c>
      <c r="M3298">
        <v>902</v>
      </c>
      <c r="N3298" t="s">
        <v>52</v>
      </c>
      <c r="O3298" t="s">
        <v>170</v>
      </c>
      <c r="P3298" t="s">
        <v>31</v>
      </c>
      <c r="Q3298">
        <v>4</v>
      </c>
      <c r="R3298" t="s">
        <v>32</v>
      </c>
      <c r="S3298">
        <v>2</v>
      </c>
      <c r="T3298" t="s">
        <v>6145</v>
      </c>
    </row>
    <row r="3299" spans="1:20" x14ac:dyDescent="0.3">
      <c r="A3299" t="s">
        <v>3426</v>
      </c>
      <c r="B3299" t="s">
        <v>7236</v>
      </c>
      <c r="C3299" t="s">
        <v>81</v>
      </c>
      <c r="D3299" t="s">
        <v>72</v>
      </c>
      <c r="E3299" t="s">
        <v>23</v>
      </c>
      <c r="F3299" t="s">
        <v>82</v>
      </c>
      <c r="G3299" t="s">
        <v>83</v>
      </c>
      <c r="H3299" t="s">
        <v>26</v>
      </c>
      <c r="I3299" t="s">
        <v>27</v>
      </c>
      <c r="J3299" t="s">
        <v>7236</v>
      </c>
      <c r="K3299" t="s">
        <v>28</v>
      </c>
      <c r="L3299" t="s">
        <v>28</v>
      </c>
      <c r="M3299">
        <v>886</v>
      </c>
      <c r="N3299" t="s">
        <v>52</v>
      </c>
      <c r="O3299" t="s">
        <v>43</v>
      </c>
      <c r="P3299" t="s">
        <v>31</v>
      </c>
      <c r="Q3299">
        <v>3</v>
      </c>
      <c r="R3299" t="s">
        <v>37</v>
      </c>
      <c r="S3299">
        <v>2</v>
      </c>
      <c r="T3299" t="s">
        <v>6269</v>
      </c>
    </row>
    <row r="3300" spans="1:20" x14ac:dyDescent="0.3">
      <c r="A3300" t="s">
        <v>3427</v>
      </c>
      <c r="B3300" t="s">
        <v>7290</v>
      </c>
      <c r="C3300" t="s">
        <v>86</v>
      </c>
      <c r="D3300" t="s">
        <v>87</v>
      </c>
      <c r="E3300" t="s">
        <v>67</v>
      </c>
      <c r="F3300" t="s">
        <v>114</v>
      </c>
      <c r="G3300" t="s">
        <v>94</v>
      </c>
      <c r="H3300" t="s">
        <v>43</v>
      </c>
      <c r="I3300" t="s">
        <v>27</v>
      </c>
      <c r="J3300" t="s">
        <v>7290</v>
      </c>
      <c r="K3300" t="s">
        <v>28</v>
      </c>
      <c r="L3300" t="s">
        <v>28</v>
      </c>
      <c r="M3300">
        <v>973</v>
      </c>
      <c r="N3300" t="s">
        <v>52</v>
      </c>
      <c r="O3300" t="s">
        <v>63</v>
      </c>
      <c r="P3300" t="s">
        <v>64</v>
      </c>
      <c r="Q3300">
        <v>3</v>
      </c>
      <c r="R3300" t="s">
        <v>37</v>
      </c>
      <c r="S3300">
        <v>3</v>
      </c>
      <c r="T3300" t="s">
        <v>6212</v>
      </c>
    </row>
    <row r="3301" spans="1:20" x14ac:dyDescent="0.3">
      <c r="A3301" t="s">
        <v>3428</v>
      </c>
      <c r="B3301" t="s">
        <v>7214</v>
      </c>
      <c r="C3301" t="s">
        <v>91</v>
      </c>
      <c r="D3301" t="s">
        <v>87</v>
      </c>
      <c r="E3301" t="s">
        <v>92</v>
      </c>
      <c r="F3301" t="s">
        <v>93</v>
      </c>
      <c r="G3301" t="s">
        <v>94</v>
      </c>
      <c r="H3301" t="s">
        <v>26</v>
      </c>
      <c r="I3301" t="s">
        <v>27</v>
      </c>
      <c r="J3301" t="s">
        <v>7214</v>
      </c>
      <c r="K3301" t="s">
        <v>28</v>
      </c>
      <c r="L3301" t="s">
        <v>28</v>
      </c>
      <c r="M3301">
        <v>940</v>
      </c>
      <c r="N3301" t="s">
        <v>29</v>
      </c>
      <c r="O3301" t="s">
        <v>63</v>
      </c>
      <c r="P3301" t="s">
        <v>31</v>
      </c>
      <c r="Q3301">
        <v>3</v>
      </c>
      <c r="R3301" t="s">
        <v>37</v>
      </c>
      <c r="S3301">
        <v>3</v>
      </c>
      <c r="T3301" t="s">
        <v>6309</v>
      </c>
    </row>
    <row r="3302" spans="1:20" x14ac:dyDescent="0.3">
      <c r="A3302" t="s">
        <v>3429</v>
      </c>
      <c r="B3302" t="s">
        <v>6636</v>
      </c>
      <c r="C3302" t="s">
        <v>21</v>
      </c>
      <c r="D3302" t="s">
        <v>22</v>
      </c>
      <c r="E3302" t="s">
        <v>23</v>
      </c>
      <c r="F3302" t="s">
        <v>174</v>
      </c>
      <c r="G3302" t="s">
        <v>42</v>
      </c>
      <c r="H3302" t="s">
        <v>26</v>
      </c>
      <c r="I3302" t="s">
        <v>27</v>
      </c>
      <c r="J3302" t="s">
        <v>6636</v>
      </c>
      <c r="K3302" t="s">
        <v>28</v>
      </c>
      <c r="L3302" t="s">
        <v>28</v>
      </c>
      <c r="M3302">
        <v>1091</v>
      </c>
      <c r="N3302" t="s">
        <v>52</v>
      </c>
      <c r="O3302" t="s">
        <v>43</v>
      </c>
      <c r="P3302" t="s">
        <v>31</v>
      </c>
      <c r="Q3302">
        <v>4</v>
      </c>
      <c r="R3302" t="s">
        <v>32</v>
      </c>
      <c r="S3302">
        <v>3</v>
      </c>
      <c r="T3302" t="s">
        <v>6159</v>
      </c>
    </row>
    <row r="3303" spans="1:20" x14ac:dyDescent="0.3">
      <c r="A3303" t="s">
        <v>3430</v>
      </c>
      <c r="B3303" t="s">
        <v>6275</v>
      </c>
      <c r="C3303" t="s">
        <v>34</v>
      </c>
      <c r="D3303" t="s">
        <v>22</v>
      </c>
      <c r="E3303" t="s">
        <v>23</v>
      </c>
      <c r="F3303" t="s">
        <v>35</v>
      </c>
      <c r="G3303" t="s">
        <v>36</v>
      </c>
      <c r="H3303" t="s">
        <v>26</v>
      </c>
      <c r="I3303" t="s">
        <v>27</v>
      </c>
      <c r="J3303" t="s">
        <v>6275</v>
      </c>
      <c r="K3303" t="s">
        <v>28</v>
      </c>
      <c r="L3303" t="s">
        <v>28</v>
      </c>
      <c r="M3303">
        <v>117</v>
      </c>
      <c r="N3303" t="s">
        <v>29</v>
      </c>
      <c r="O3303" t="s">
        <v>63</v>
      </c>
      <c r="P3303" t="s">
        <v>64</v>
      </c>
      <c r="Q3303" t="s">
        <v>95</v>
      </c>
      <c r="R3303" t="s">
        <v>28</v>
      </c>
      <c r="S3303">
        <v>0</v>
      </c>
      <c r="T3303" t="s">
        <v>6235</v>
      </c>
    </row>
    <row r="3304" spans="1:20" x14ac:dyDescent="0.3">
      <c r="A3304" t="s">
        <v>3431</v>
      </c>
      <c r="B3304" t="s">
        <v>7205</v>
      </c>
      <c r="C3304" t="s">
        <v>39</v>
      </c>
      <c r="D3304" t="s">
        <v>22</v>
      </c>
      <c r="E3304" t="s">
        <v>40</v>
      </c>
      <c r="F3304" t="s">
        <v>41</v>
      </c>
      <c r="G3304" t="s">
        <v>42</v>
      </c>
      <c r="H3304" t="s">
        <v>43</v>
      </c>
      <c r="I3304" t="s">
        <v>27</v>
      </c>
      <c r="J3304" t="s">
        <v>7205</v>
      </c>
      <c r="K3304" t="s">
        <v>28</v>
      </c>
      <c r="L3304" t="s">
        <v>28</v>
      </c>
      <c r="M3304">
        <v>1054</v>
      </c>
      <c r="N3304" t="s">
        <v>29</v>
      </c>
      <c r="O3304" t="s">
        <v>43</v>
      </c>
      <c r="P3304" t="s">
        <v>107</v>
      </c>
      <c r="Q3304">
        <v>2</v>
      </c>
      <c r="R3304" t="s">
        <v>53</v>
      </c>
      <c r="S3304">
        <v>3</v>
      </c>
      <c r="T3304" t="s">
        <v>6283</v>
      </c>
    </row>
    <row r="3305" spans="1:20" x14ac:dyDescent="0.3">
      <c r="A3305" t="s">
        <v>3432</v>
      </c>
      <c r="B3305" t="s">
        <v>6492</v>
      </c>
      <c r="C3305" t="s">
        <v>46</v>
      </c>
      <c r="D3305" t="s">
        <v>22</v>
      </c>
      <c r="E3305" t="s">
        <v>40</v>
      </c>
      <c r="F3305" t="s">
        <v>47</v>
      </c>
      <c r="G3305" t="s">
        <v>48</v>
      </c>
      <c r="H3305" t="s">
        <v>49</v>
      </c>
      <c r="I3305" t="s">
        <v>27</v>
      </c>
      <c r="J3305" t="s">
        <v>6492</v>
      </c>
      <c r="K3305" t="s">
        <v>28</v>
      </c>
      <c r="L3305" t="s">
        <v>28</v>
      </c>
      <c r="M3305">
        <v>159</v>
      </c>
      <c r="N3305" t="s">
        <v>75</v>
      </c>
      <c r="O3305" t="s">
        <v>63</v>
      </c>
      <c r="P3305" t="s">
        <v>133</v>
      </c>
      <c r="Q3305" t="s">
        <v>95</v>
      </c>
      <c r="R3305" t="s">
        <v>28</v>
      </c>
      <c r="S3305">
        <v>0</v>
      </c>
      <c r="T3305" t="s">
        <v>6829</v>
      </c>
    </row>
    <row r="3306" spans="1:20" x14ac:dyDescent="0.3">
      <c r="A3306" t="s">
        <v>3433</v>
      </c>
      <c r="B3306" t="s">
        <v>7055</v>
      </c>
      <c r="C3306" t="s">
        <v>55</v>
      </c>
      <c r="D3306" t="s">
        <v>56</v>
      </c>
      <c r="E3306" t="s">
        <v>23</v>
      </c>
      <c r="F3306" t="s">
        <v>190</v>
      </c>
      <c r="G3306" t="s">
        <v>58</v>
      </c>
      <c r="H3306" t="s">
        <v>49</v>
      </c>
      <c r="I3306" t="s">
        <v>27</v>
      </c>
      <c r="J3306" t="s">
        <v>7055</v>
      </c>
      <c r="K3306" t="s">
        <v>28</v>
      </c>
      <c r="L3306" t="s">
        <v>28</v>
      </c>
      <c r="M3306">
        <v>550</v>
      </c>
      <c r="N3306" t="s">
        <v>52</v>
      </c>
      <c r="O3306" t="s">
        <v>63</v>
      </c>
      <c r="P3306" t="s">
        <v>64</v>
      </c>
      <c r="Q3306">
        <v>3</v>
      </c>
      <c r="R3306" t="s">
        <v>37</v>
      </c>
      <c r="S3306">
        <v>2</v>
      </c>
      <c r="T3306" t="s">
        <v>6772</v>
      </c>
    </row>
    <row r="3307" spans="1:20" x14ac:dyDescent="0.3">
      <c r="A3307" t="s">
        <v>3434</v>
      </c>
      <c r="B3307" t="s">
        <v>7363</v>
      </c>
      <c r="C3307" t="s">
        <v>60</v>
      </c>
      <c r="D3307" t="s">
        <v>56</v>
      </c>
      <c r="E3307" t="s">
        <v>40</v>
      </c>
      <c r="F3307" t="s">
        <v>61</v>
      </c>
      <c r="G3307" t="s">
        <v>62</v>
      </c>
      <c r="H3307" t="s">
        <v>26</v>
      </c>
      <c r="I3307" t="s">
        <v>50</v>
      </c>
      <c r="J3307" t="s">
        <v>7363</v>
      </c>
      <c r="K3307" t="s">
        <v>6983</v>
      </c>
      <c r="L3307" t="s">
        <v>159</v>
      </c>
      <c r="M3307">
        <v>131</v>
      </c>
      <c r="N3307" t="s">
        <v>122</v>
      </c>
      <c r="O3307" t="s">
        <v>63</v>
      </c>
      <c r="P3307" t="s">
        <v>64</v>
      </c>
      <c r="Q3307" t="s">
        <v>95</v>
      </c>
      <c r="R3307" t="s">
        <v>28</v>
      </c>
      <c r="S3307">
        <v>0</v>
      </c>
      <c r="T3307" t="s">
        <v>6136</v>
      </c>
    </row>
    <row r="3308" spans="1:20" x14ac:dyDescent="0.3">
      <c r="A3308" t="s">
        <v>3435</v>
      </c>
      <c r="B3308" t="s">
        <v>6730</v>
      </c>
      <c r="C3308" t="s">
        <v>66</v>
      </c>
      <c r="D3308" t="s">
        <v>56</v>
      </c>
      <c r="E3308" t="s">
        <v>67</v>
      </c>
      <c r="F3308" t="s">
        <v>68</v>
      </c>
      <c r="G3308" t="s">
        <v>69</v>
      </c>
      <c r="H3308" t="s">
        <v>26</v>
      </c>
      <c r="I3308" t="s">
        <v>27</v>
      </c>
      <c r="J3308" t="s">
        <v>6730</v>
      </c>
      <c r="K3308" t="s">
        <v>28</v>
      </c>
      <c r="L3308" t="s">
        <v>28</v>
      </c>
      <c r="M3308">
        <v>893</v>
      </c>
      <c r="N3308" t="s">
        <v>29</v>
      </c>
      <c r="O3308" t="s">
        <v>63</v>
      </c>
      <c r="P3308" t="s">
        <v>64</v>
      </c>
      <c r="Q3308">
        <v>4</v>
      </c>
      <c r="R3308" t="s">
        <v>32</v>
      </c>
      <c r="S3308">
        <v>2</v>
      </c>
      <c r="T3308" t="s">
        <v>6592</v>
      </c>
    </row>
    <row r="3309" spans="1:20" x14ac:dyDescent="0.3">
      <c r="A3309" t="s">
        <v>3436</v>
      </c>
      <c r="B3309" t="s">
        <v>7250</v>
      </c>
      <c r="C3309" t="s">
        <v>71</v>
      </c>
      <c r="D3309" t="s">
        <v>72</v>
      </c>
      <c r="E3309" t="s">
        <v>23</v>
      </c>
      <c r="F3309" t="s">
        <v>129</v>
      </c>
      <c r="G3309" t="s">
        <v>74</v>
      </c>
      <c r="H3309" t="s">
        <v>43</v>
      </c>
      <c r="I3309" t="s">
        <v>27</v>
      </c>
      <c r="J3309" t="s">
        <v>7250</v>
      </c>
      <c r="K3309" t="s">
        <v>28</v>
      </c>
      <c r="L3309" t="s">
        <v>28</v>
      </c>
      <c r="M3309">
        <v>792</v>
      </c>
      <c r="N3309" t="s">
        <v>75</v>
      </c>
      <c r="O3309" t="s">
        <v>63</v>
      </c>
      <c r="P3309" t="s">
        <v>107</v>
      </c>
      <c r="Q3309">
        <v>4</v>
      </c>
      <c r="R3309" t="s">
        <v>32</v>
      </c>
      <c r="S3309">
        <v>2</v>
      </c>
      <c r="T3309" t="s">
        <v>6209</v>
      </c>
    </row>
    <row r="3310" spans="1:20" x14ac:dyDescent="0.3">
      <c r="A3310" t="s">
        <v>3437</v>
      </c>
      <c r="B3310" t="s">
        <v>6177</v>
      </c>
      <c r="C3310" t="s">
        <v>77</v>
      </c>
      <c r="D3310" t="s">
        <v>72</v>
      </c>
      <c r="E3310" t="s">
        <v>40</v>
      </c>
      <c r="F3310" t="s">
        <v>112</v>
      </c>
      <c r="G3310" t="s">
        <v>79</v>
      </c>
      <c r="H3310" t="s">
        <v>43</v>
      </c>
      <c r="I3310" t="s">
        <v>27</v>
      </c>
      <c r="J3310" t="s">
        <v>6177</v>
      </c>
      <c r="K3310" t="s">
        <v>28</v>
      </c>
      <c r="L3310" t="s">
        <v>28</v>
      </c>
      <c r="M3310">
        <v>267</v>
      </c>
      <c r="N3310" t="s">
        <v>29</v>
      </c>
      <c r="O3310" t="s">
        <v>30</v>
      </c>
      <c r="P3310" t="s">
        <v>133</v>
      </c>
      <c r="Q3310">
        <v>4</v>
      </c>
      <c r="R3310" t="s">
        <v>32</v>
      </c>
      <c r="S3310">
        <v>1</v>
      </c>
      <c r="T3310" t="s">
        <v>6239</v>
      </c>
    </row>
    <row r="3311" spans="1:20" x14ac:dyDescent="0.3">
      <c r="A3311" t="s">
        <v>3438</v>
      </c>
      <c r="B3311" t="s">
        <v>7074</v>
      </c>
      <c r="C3311" t="s">
        <v>81</v>
      </c>
      <c r="D3311" t="s">
        <v>72</v>
      </c>
      <c r="E3311" t="s">
        <v>23</v>
      </c>
      <c r="F3311" t="s">
        <v>154</v>
      </c>
      <c r="G3311" t="s">
        <v>83</v>
      </c>
      <c r="H3311" t="s">
        <v>43</v>
      </c>
      <c r="I3311" t="s">
        <v>50</v>
      </c>
      <c r="J3311" t="s">
        <v>7074</v>
      </c>
      <c r="K3311" t="s">
        <v>6927</v>
      </c>
      <c r="L3311" t="s">
        <v>159</v>
      </c>
      <c r="M3311">
        <v>396</v>
      </c>
      <c r="N3311" t="s">
        <v>29</v>
      </c>
      <c r="O3311" t="s">
        <v>63</v>
      </c>
      <c r="P3311" t="s">
        <v>31</v>
      </c>
      <c r="Q3311">
        <v>3</v>
      </c>
      <c r="R3311" t="s">
        <v>37</v>
      </c>
      <c r="S3311">
        <v>1</v>
      </c>
      <c r="T3311" t="s">
        <v>6239</v>
      </c>
    </row>
    <row r="3312" spans="1:20" x14ac:dyDescent="0.3">
      <c r="A3312" t="s">
        <v>3439</v>
      </c>
      <c r="B3312" t="s">
        <v>6664</v>
      </c>
      <c r="C3312" t="s">
        <v>86</v>
      </c>
      <c r="D3312" t="s">
        <v>87</v>
      </c>
      <c r="E3312" t="s">
        <v>67</v>
      </c>
      <c r="F3312" t="s">
        <v>135</v>
      </c>
      <c r="G3312" t="s">
        <v>89</v>
      </c>
      <c r="H3312" t="s">
        <v>43</v>
      </c>
      <c r="I3312" t="s">
        <v>50</v>
      </c>
      <c r="J3312" t="s">
        <v>6664</v>
      </c>
      <c r="K3312" t="s">
        <v>7304</v>
      </c>
      <c r="L3312" t="s">
        <v>51</v>
      </c>
      <c r="M3312">
        <v>97</v>
      </c>
      <c r="N3312" t="s">
        <v>122</v>
      </c>
      <c r="O3312" t="s">
        <v>105</v>
      </c>
      <c r="P3312" t="s">
        <v>107</v>
      </c>
      <c r="Q3312" t="s">
        <v>95</v>
      </c>
      <c r="R3312" t="s">
        <v>28</v>
      </c>
      <c r="S3312">
        <v>0</v>
      </c>
      <c r="T3312" t="s">
        <v>6155</v>
      </c>
    </row>
    <row r="3313" spans="1:20" x14ac:dyDescent="0.3">
      <c r="A3313" t="s">
        <v>3440</v>
      </c>
      <c r="B3313" t="s">
        <v>7015</v>
      </c>
      <c r="C3313" t="s">
        <v>91</v>
      </c>
      <c r="D3313" t="s">
        <v>87</v>
      </c>
      <c r="E3313" t="s">
        <v>92</v>
      </c>
      <c r="F3313" t="s">
        <v>93</v>
      </c>
      <c r="G3313" t="s">
        <v>94</v>
      </c>
      <c r="H3313" t="s">
        <v>26</v>
      </c>
      <c r="I3313" t="s">
        <v>27</v>
      </c>
      <c r="J3313" t="s">
        <v>7015</v>
      </c>
      <c r="K3313" t="s">
        <v>28</v>
      </c>
      <c r="L3313" t="s">
        <v>28</v>
      </c>
      <c r="M3313">
        <v>300</v>
      </c>
      <c r="N3313" t="s">
        <v>29</v>
      </c>
      <c r="O3313" t="s">
        <v>30</v>
      </c>
      <c r="P3313" t="s">
        <v>31</v>
      </c>
      <c r="Q3313">
        <v>3</v>
      </c>
      <c r="R3313" t="s">
        <v>37</v>
      </c>
      <c r="S3313">
        <v>1</v>
      </c>
      <c r="T3313" t="s">
        <v>6212</v>
      </c>
    </row>
    <row r="3314" spans="1:20" x14ac:dyDescent="0.3">
      <c r="A3314" t="s">
        <v>3441</v>
      </c>
      <c r="B3314" t="s">
        <v>6790</v>
      </c>
      <c r="C3314" t="s">
        <v>21</v>
      </c>
      <c r="D3314" t="s">
        <v>22</v>
      </c>
      <c r="E3314" t="s">
        <v>23</v>
      </c>
      <c r="F3314" t="s">
        <v>24</v>
      </c>
      <c r="G3314" t="s">
        <v>25</v>
      </c>
      <c r="H3314" t="s">
        <v>26</v>
      </c>
      <c r="I3314" t="s">
        <v>27</v>
      </c>
      <c r="J3314" t="s">
        <v>6790</v>
      </c>
      <c r="K3314" t="s">
        <v>28</v>
      </c>
      <c r="L3314" t="s">
        <v>28</v>
      </c>
      <c r="M3314">
        <v>558</v>
      </c>
      <c r="N3314" t="s">
        <v>140</v>
      </c>
      <c r="O3314" t="s">
        <v>63</v>
      </c>
      <c r="P3314" t="s">
        <v>31</v>
      </c>
      <c r="Q3314">
        <v>4</v>
      </c>
      <c r="R3314" t="s">
        <v>32</v>
      </c>
      <c r="S3314">
        <v>2</v>
      </c>
      <c r="T3314" t="s">
        <v>6321</v>
      </c>
    </row>
    <row r="3315" spans="1:20" x14ac:dyDescent="0.3">
      <c r="A3315" t="s">
        <v>3442</v>
      </c>
      <c r="B3315" t="s">
        <v>7143</v>
      </c>
      <c r="C3315" t="s">
        <v>34</v>
      </c>
      <c r="D3315" t="s">
        <v>22</v>
      </c>
      <c r="E3315" t="s">
        <v>23</v>
      </c>
      <c r="F3315" t="s">
        <v>24</v>
      </c>
      <c r="G3315" t="s">
        <v>25</v>
      </c>
      <c r="H3315" t="s">
        <v>26</v>
      </c>
      <c r="I3315" t="s">
        <v>27</v>
      </c>
      <c r="J3315" t="s">
        <v>7143</v>
      </c>
      <c r="K3315" t="s">
        <v>28</v>
      </c>
      <c r="L3315" t="s">
        <v>28</v>
      </c>
      <c r="M3315">
        <v>1064</v>
      </c>
      <c r="N3315" t="s">
        <v>29</v>
      </c>
      <c r="O3315" t="s">
        <v>30</v>
      </c>
      <c r="P3315" t="s">
        <v>133</v>
      </c>
      <c r="Q3315">
        <v>3</v>
      </c>
      <c r="R3315" t="s">
        <v>37</v>
      </c>
      <c r="S3315">
        <v>3</v>
      </c>
      <c r="T3315" t="s">
        <v>6367</v>
      </c>
    </row>
    <row r="3316" spans="1:20" x14ac:dyDescent="0.3">
      <c r="A3316" t="s">
        <v>3443</v>
      </c>
      <c r="B3316" t="s">
        <v>7428</v>
      </c>
      <c r="C3316" t="s">
        <v>39</v>
      </c>
      <c r="D3316" t="s">
        <v>22</v>
      </c>
      <c r="E3316" t="s">
        <v>40</v>
      </c>
      <c r="F3316" t="s">
        <v>41</v>
      </c>
      <c r="G3316" t="s">
        <v>42</v>
      </c>
      <c r="H3316" t="s">
        <v>43</v>
      </c>
      <c r="I3316" t="s">
        <v>27</v>
      </c>
      <c r="J3316" t="s">
        <v>7428</v>
      </c>
      <c r="K3316" t="s">
        <v>28</v>
      </c>
      <c r="L3316" t="s">
        <v>28</v>
      </c>
      <c r="M3316">
        <v>856</v>
      </c>
      <c r="N3316" t="s">
        <v>29</v>
      </c>
      <c r="O3316" t="s">
        <v>30</v>
      </c>
      <c r="P3316" t="s">
        <v>107</v>
      </c>
      <c r="Q3316">
        <v>5</v>
      </c>
      <c r="R3316" t="s">
        <v>119</v>
      </c>
      <c r="S3316">
        <v>2</v>
      </c>
      <c r="T3316" t="s">
        <v>6344</v>
      </c>
    </row>
    <row r="3317" spans="1:20" x14ac:dyDescent="0.3">
      <c r="A3317" t="s">
        <v>3444</v>
      </c>
      <c r="B3317" t="s">
        <v>6450</v>
      </c>
      <c r="C3317" t="s">
        <v>46</v>
      </c>
      <c r="D3317" t="s">
        <v>22</v>
      </c>
      <c r="E3317" t="s">
        <v>40</v>
      </c>
      <c r="F3317" t="s">
        <v>215</v>
      </c>
      <c r="G3317" t="s">
        <v>42</v>
      </c>
      <c r="H3317" t="s">
        <v>49</v>
      </c>
      <c r="I3317" t="s">
        <v>27</v>
      </c>
      <c r="J3317" t="s">
        <v>6450</v>
      </c>
      <c r="K3317" t="s">
        <v>28</v>
      </c>
      <c r="L3317" t="s">
        <v>28</v>
      </c>
      <c r="M3317">
        <v>537</v>
      </c>
      <c r="N3317" t="s">
        <v>52</v>
      </c>
      <c r="O3317" t="s">
        <v>63</v>
      </c>
      <c r="P3317" t="s">
        <v>44</v>
      </c>
      <c r="Q3317">
        <v>3</v>
      </c>
      <c r="R3317" t="s">
        <v>37</v>
      </c>
      <c r="S3317">
        <v>1</v>
      </c>
      <c r="T3317" t="s">
        <v>6176</v>
      </c>
    </row>
    <row r="3318" spans="1:20" x14ac:dyDescent="0.3">
      <c r="A3318" t="s">
        <v>3445</v>
      </c>
      <c r="B3318" t="s">
        <v>6140</v>
      </c>
      <c r="C3318" t="s">
        <v>55</v>
      </c>
      <c r="D3318" t="s">
        <v>56</v>
      </c>
      <c r="E3318" t="s">
        <v>23</v>
      </c>
      <c r="F3318" t="s">
        <v>57</v>
      </c>
      <c r="G3318" t="s">
        <v>58</v>
      </c>
      <c r="H3318" t="s">
        <v>43</v>
      </c>
      <c r="I3318" t="s">
        <v>50</v>
      </c>
      <c r="J3318" t="s">
        <v>6140</v>
      </c>
      <c r="K3318" t="s">
        <v>7246</v>
      </c>
      <c r="L3318" t="s">
        <v>84</v>
      </c>
      <c r="M3318">
        <v>217</v>
      </c>
      <c r="N3318" t="s">
        <v>122</v>
      </c>
      <c r="O3318" t="s">
        <v>63</v>
      </c>
      <c r="P3318" t="s">
        <v>31</v>
      </c>
      <c r="Q3318">
        <v>2</v>
      </c>
      <c r="R3318" t="s">
        <v>53</v>
      </c>
      <c r="S3318">
        <v>1</v>
      </c>
      <c r="T3318" t="s">
        <v>6432</v>
      </c>
    </row>
    <row r="3319" spans="1:20" x14ac:dyDescent="0.3">
      <c r="A3319" t="s">
        <v>3446</v>
      </c>
      <c r="B3319" t="s">
        <v>7225</v>
      </c>
      <c r="C3319" t="s">
        <v>60</v>
      </c>
      <c r="D3319" t="s">
        <v>56</v>
      </c>
      <c r="E3319" t="s">
        <v>40</v>
      </c>
      <c r="F3319" t="s">
        <v>104</v>
      </c>
      <c r="G3319" t="s">
        <v>62</v>
      </c>
      <c r="H3319" t="s">
        <v>43</v>
      </c>
      <c r="I3319" t="s">
        <v>50</v>
      </c>
      <c r="J3319" t="s">
        <v>7225</v>
      </c>
      <c r="K3319" t="s">
        <v>7073</v>
      </c>
      <c r="L3319" t="s">
        <v>51</v>
      </c>
      <c r="M3319">
        <v>310</v>
      </c>
      <c r="N3319" t="s">
        <v>52</v>
      </c>
      <c r="O3319" t="s">
        <v>30</v>
      </c>
      <c r="P3319" t="s">
        <v>64</v>
      </c>
      <c r="Q3319">
        <v>2</v>
      </c>
      <c r="R3319" t="s">
        <v>53</v>
      </c>
      <c r="S3319">
        <v>1</v>
      </c>
      <c r="T3319" t="s">
        <v>6249</v>
      </c>
    </row>
    <row r="3320" spans="1:20" x14ac:dyDescent="0.3">
      <c r="A3320" t="s">
        <v>3447</v>
      </c>
      <c r="B3320" t="s">
        <v>6794</v>
      </c>
      <c r="C3320" t="s">
        <v>66</v>
      </c>
      <c r="D3320" t="s">
        <v>56</v>
      </c>
      <c r="E3320" t="s">
        <v>67</v>
      </c>
      <c r="F3320" t="s">
        <v>35</v>
      </c>
      <c r="G3320" t="s">
        <v>36</v>
      </c>
      <c r="H3320" t="s">
        <v>26</v>
      </c>
      <c r="I3320" t="s">
        <v>27</v>
      </c>
      <c r="J3320" t="s">
        <v>6794</v>
      </c>
      <c r="K3320" t="s">
        <v>28</v>
      </c>
      <c r="L3320" t="s">
        <v>28</v>
      </c>
      <c r="M3320">
        <v>970</v>
      </c>
      <c r="N3320" t="s">
        <v>29</v>
      </c>
      <c r="O3320" t="s">
        <v>63</v>
      </c>
      <c r="P3320" t="s">
        <v>44</v>
      </c>
      <c r="Q3320">
        <v>3</v>
      </c>
      <c r="R3320" t="s">
        <v>37</v>
      </c>
      <c r="S3320">
        <v>3</v>
      </c>
      <c r="T3320" t="s">
        <v>6239</v>
      </c>
    </row>
    <row r="3321" spans="1:20" x14ac:dyDescent="0.3">
      <c r="A3321" t="s">
        <v>3448</v>
      </c>
      <c r="B3321" t="s">
        <v>6443</v>
      </c>
      <c r="C3321" t="s">
        <v>71</v>
      </c>
      <c r="D3321" t="s">
        <v>72</v>
      </c>
      <c r="E3321" t="s">
        <v>23</v>
      </c>
      <c r="F3321" t="s">
        <v>73</v>
      </c>
      <c r="G3321" t="s">
        <v>74</v>
      </c>
      <c r="H3321" t="s">
        <v>49</v>
      </c>
      <c r="I3321" t="s">
        <v>27</v>
      </c>
      <c r="J3321" t="s">
        <v>6443</v>
      </c>
      <c r="K3321" t="s">
        <v>28</v>
      </c>
      <c r="L3321" t="s">
        <v>28</v>
      </c>
      <c r="M3321">
        <v>822</v>
      </c>
      <c r="N3321" t="s">
        <v>29</v>
      </c>
      <c r="O3321" t="s">
        <v>30</v>
      </c>
      <c r="P3321" t="s">
        <v>107</v>
      </c>
      <c r="Q3321">
        <v>3</v>
      </c>
      <c r="R3321" t="s">
        <v>37</v>
      </c>
      <c r="S3321">
        <v>2</v>
      </c>
      <c r="T3321" t="s">
        <v>6141</v>
      </c>
    </row>
    <row r="3322" spans="1:20" x14ac:dyDescent="0.3">
      <c r="A3322" t="s">
        <v>3449</v>
      </c>
      <c r="B3322" t="s">
        <v>6915</v>
      </c>
      <c r="C3322" t="s">
        <v>77</v>
      </c>
      <c r="D3322" t="s">
        <v>72</v>
      </c>
      <c r="E3322" t="s">
        <v>40</v>
      </c>
      <c r="F3322" t="s">
        <v>112</v>
      </c>
      <c r="G3322" t="s">
        <v>79</v>
      </c>
      <c r="H3322" t="s">
        <v>43</v>
      </c>
      <c r="I3322" t="s">
        <v>50</v>
      </c>
      <c r="J3322" t="s">
        <v>6915</v>
      </c>
      <c r="K3322" t="s">
        <v>7158</v>
      </c>
      <c r="L3322" t="s">
        <v>51</v>
      </c>
      <c r="M3322">
        <v>140</v>
      </c>
      <c r="N3322" t="s">
        <v>29</v>
      </c>
      <c r="O3322" t="s">
        <v>30</v>
      </c>
      <c r="P3322" t="s">
        <v>133</v>
      </c>
      <c r="Q3322" t="s">
        <v>95</v>
      </c>
      <c r="R3322" t="s">
        <v>28</v>
      </c>
      <c r="S3322">
        <v>0</v>
      </c>
      <c r="T3322" t="s">
        <v>6504</v>
      </c>
    </row>
    <row r="3323" spans="1:20" x14ac:dyDescent="0.3">
      <c r="A3323" t="s">
        <v>3450</v>
      </c>
      <c r="B3323" t="s">
        <v>6510</v>
      </c>
      <c r="C3323" t="s">
        <v>81</v>
      </c>
      <c r="D3323" t="s">
        <v>72</v>
      </c>
      <c r="E3323" t="s">
        <v>23</v>
      </c>
      <c r="F3323" t="s">
        <v>93</v>
      </c>
      <c r="G3323" t="s">
        <v>94</v>
      </c>
      <c r="H3323" t="s">
        <v>26</v>
      </c>
      <c r="I3323" t="s">
        <v>27</v>
      </c>
      <c r="J3323" t="s">
        <v>6510</v>
      </c>
      <c r="K3323" t="s">
        <v>28</v>
      </c>
      <c r="L3323" t="s">
        <v>28</v>
      </c>
      <c r="M3323">
        <v>491</v>
      </c>
      <c r="N3323" t="s">
        <v>52</v>
      </c>
      <c r="O3323" t="s">
        <v>30</v>
      </c>
      <c r="P3323" t="s">
        <v>64</v>
      </c>
      <c r="Q3323">
        <v>2</v>
      </c>
      <c r="R3323" t="s">
        <v>53</v>
      </c>
      <c r="S3323">
        <v>1</v>
      </c>
      <c r="T3323" t="s">
        <v>6191</v>
      </c>
    </row>
    <row r="3324" spans="1:20" x14ac:dyDescent="0.3">
      <c r="A3324" t="s">
        <v>3451</v>
      </c>
      <c r="B3324" t="s">
        <v>6156</v>
      </c>
      <c r="C3324" t="s">
        <v>86</v>
      </c>
      <c r="D3324" t="s">
        <v>87</v>
      </c>
      <c r="E3324" t="s">
        <v>67</v>
      </c>
      <c r="F3324" t="s">
        <v>116</v>
      </c>
      <c r="G3324" t="s">
        <v>89</v>
      </c>
      <c r="H3324" t="s">
        <v>26</v>
      </c>
      <c r="I3324" t="s">
        <v>27</v>
      </c>
      <c r="J3324" t="s">
        <v>6156</v>
      </c>
      <c r="K3324" t="s">
        <v>28</v>
      </c>
      <c r="L3324" t="s">
        <v>28</v>
      </c>
      <c r="M3324">
        <v>383</v>
      </c>
      <c r="N3324" t="s">
        <v>29</v>
      </c>
      <c r="O3324" t="s">
        <v>63</v>
      </c>
      <c r="P3324" t="s">
        <v>31</v>
      </c>
      <c r="Q3324">
        <v>4</v>
      </c>
      <c r="R3324" t="s">
        <v>32</v>
      </c>
      <c r="S3324">
        <v>1</v>
      </c>
      <c r="T3324" t="s">
        <v>6237</v>
      </c>
    </row>
    <row r="3325" spans="1:20" x14ac:dyDescent="0.3">
      <c r="A3325" t="s">
        <v>3452</v>
      </c>
      <c r="B3325" t="s">
        <v>6257</v>
      </c>
      <c r="C3325" t="s">
        <v>91</v>
      </c>
      <c r="D3325" t="s">
        <v>87</v>
      </c>
      <c r="E3325" t="s">
        <v>92</v>
      </c>
      <c r="F3325" t="s">
        <v>93</v>
      </c>
      <c r="G3325" t="s">
        <v>94</v>
      </c>
      <c r="H3325" t="s">
        <v>26</v>
      </c>
      <c r="I3325" t="s">
        <v>27</v>
      </c>
      <c r="J3325" t="s">
        <v>6257</v>
      </c>
      <c r="K3325" t="s">
        <v>28</v>
      </c>
      <c r="L3325" t="s">
        <v>28</v>
      </c>
      <c r="M3325">
        <v>436</v>
      </c>
      <c r="N3325" t="s">
        <v>140</v>
      </c>
      <c r="O3325" t="s">
        <v>30</v>
      </c>
      <c r="P3325" t="s">
        <v>31</v>
      </c>
      <c r="Q3325">
        <v>3</v>
      </c>
      <c r="R3325" t="s">
        <v>37</v>
      </c>
      <c r="S3325">
        <v>1</v>
      </c>
      <c r="T3325" t="s">
        <v>6611</v>
      </c>
    </row>
    <row r="3326" spans="1:20" x14ac:dyDescent="0.3">
      <c r="A3326" t="s">
        <v>3453</v>
      </c>
      <c r="B3326" t="s">
        <v>6885</v>
      </c>
      <c r="C3326" t="s">
        <v>21</v>
      </c>
      <c r="D3326" t="s">
        <v>22</v>
      </c>
      <c r="E3326" t="s">
        <v>23</v>
      </c>
      <c r="F3326" t="s">
        <v>24</v>
      </c>
      <c r="G3326" t="s">
        <v>25</v>
      </c>
      <c r="H3326" t="s">
        <v>26</v>
      </c>
      <c r="I3326" t="s">
        <v>27</v>
      </c>
      <c r="J3326" t="s">
        <v>6885</v>
      </c>
      <c r="K3326" t="s">
        <v>28</v>
      </c>
      <c r="L3326" t="s">
        <v>28</v>
      </c>
      <c r="M3326">
        <v>207</v>
      </c>
      <c r="N3326" t="s">
        <v>29</v>
      </c>
      <c r="O3326" t="s">
        <v>30</v>
      </c>
      <c r="P3326" t="s">
        <v>31</v>
      </c>
      <c r="Q3326">
        <v>4</v>
      </c>
      <c r="R3326" t="s">
        <v>32</v>
      </c>
      <c r="S3326">
        <v>1</v>
      </c>
      <c r="T3326" t="s">
        <v>6187</v>
      </c>
    </row>
    <row r="3327" spans="1:20" x14ac:dyDescent="0.3">
      <c r="A3327" t="s">
        <v>3454</v>
      </c>
      <c r="B3327" t="s">
        <v>6392</v>
      </c>
      <c r="C3327" t="s">
        <v>34</v>
      </c>
      <c r="D3327" t="s">
        <v>22</v>
      </c>
      <c r="E3327" t="s">
        <v>23</v>
      </c>
      <c r="F3327" t="s">
        <v>288</v>
      </c>
      <c r="G3327" t="s">
        <v>25</v>
      </c>
      <c r="H3327" t="s">
        <v>43</v>
      </c>
      <c r="I3327" t="s">
        <v>27</v>
      </c>
      <c r="J3327" t="s">
        <v>6392</v>
      </c>
      <c r="K3327" t="s">
        <v>28</v>
      </c>
      <c r="L3327" t="s">
        <v>28</v>
      </c>
      <c r="M3327">
        <v>963</v>
      </c>
      <c r="N3327" t="s">
        <v>75</v>
      </c>
      <c r="O3327" t="s">
        <v>105</v>
      </c>
      <c r="P3327" t="s">
        <v>31</v>
      </c>
      <c r="Q3327">
        <v>3</v>
      </c>
      <c r="R3327" t="s">
        <v>37</v>
      </c>
      <c r="S3327">
        <v>3</v>
      </c>
      <c r="T3327" t="s">
        <v>6143</v>
      </c>
    </row>
    <row r="3328" spans="1:20" x14ac:dyDescent="0.3">
      <c r="A3328" t="s">
        <v>3455</v>
      </c>
      <c r="B3328" t="s">
        <v>7288</v>
      </c>
      <c r="C3328" t="s">
        <v>39</v>
      </c>
      <c r="D3328" t="s">
        <v>22</v>
      </c>
      <c r="E3328" t="s">
        <v>40</v>
      </c>
      <c r="F3328" t="s">
        <v>174</v>
      </c>
      <c r="G3328" t="s">
        <v>42</v>
      </c>
      <c r="H3328" t="s">
        <v>26</v>
      </c>
      <c r="I3328" t="s">
        <v>50</v>
      </c>
      <c r="J3328" t="s">
        <v>7288</v>
      </c>
      <c r="K3328" t="s">
        <v>6470</v>
      </c>
      <c r="L3328" t="s">
        <v>159</v>
      </c>
      <c r="M3328">
        <v>177</v>
      </c>
      <c r="N3328" t="s">
        <v>29</v>
      </c>
      <c r="O3328" t="s">
        <v>30</v>
      </c>
      <c r="P3328" t="s">
        <v>107</v>
      </c>
      <c r="Q3328" t="s">
        <v>95</v>
      </c>
      <c r="R3328" t="s">
        <v>28</v>
      </c>
      <c r="S3328">
        <v>0</v>
      </c>
      <c r="T3328" t="s">
        <v>6155</v>
      </c>
    </row>
    <row r="3329" spans="1:20" x14ac:dyDescent="0.3">
      <c r="A3329" t="s">
        <v>3456</v>
      </c>
      <c r="B3329" t="s">
        <v>6715</v>
      </c>
      <c r="C3329" t="s">
        <v>46</v>
      </c>
      <c r="D3329" t="s">
        <v>22</v>
      </c>
      <c r="E3329" t="s">
        <v>40</v>
      </c>
      <c r="F3329" t="s">
        <v>187</v>
      </c>
      <c r="G3329" t="s">
        <v>42</v>
      </c>
      <c r="H3329" t="s">
        <v>110</v>
      </c>
      <c r="I3329" t="s">
        <v>27</v>
      </c>
      <c r="J3329" t="s">
        <v>6715</v>
      </c>
      <c r="K3329" t="s">
        <v>28</v>
      </c>
      <c r="L3329" t="s">
        <v>28</v>
      </c>
      <c r="M3329">
        <v>877</v>
      </c>
      <c r="N3329" t="s">
        <v>29</v>
      </c>
      <c r="O3329" t="s">
        <v>30</v>
      </c>
      <c r="P3329" t="s">
        <v>31</v>
      </c>
      <c r="Q3329">
        <v>3</v>
      </c>
      <c r="R3329" t="s">
        <v>37</v>
      </c>
      <c r="S3329">
        <v>2</v>
      </c>
      <c r="T3329" t="s">
        <v>7233</v>
      </c>
    </row>
    <row r="3330" spans="1:20" x14ac:dyDescent="0.3">
      <c r="A3330" t="s">
        <v>3457</v>
      </c>
      <c r="B3330" t="s">
        <v>6297</v>
      </c>
      <c r="C3330" t="s">
        <v>55</v>
      </c>
      <c r="D3330" t="s">
        <v>56</v>
      </c>
      <c r="E3330" t="s">
        <v>23</v>
      </c>
      <c r="F3330" t="s">
        <v>190</v>
      </c>
      <c r="G3330" t="s">
        <v>58</v>
      </c>
      <c r="H3330" t="s">
        <v>49</v>
      </c>
      <c r="I3330" t="s">
        <v>50</v>
      </c>
      <c r="J3330" t="s">
        <v>6297</v>
      </c>
      <c r="K3330" t="s">
        <v>6765</v>
      </c>
      <c r="L3330" t="s">
        <v>51</v>
      </c>
      <c r="M3330">
        <v>451</v>
      </c>
      <c r="N3330" t="s">
        <v>52</v>
      </c>
      <c r="O3330" t="s">
        <v>30</v>
      </c>
      <c r="P3330" t="s">
        <v>44</v>
      </c>
      <c r="Q3330">
        <v>4</v>
      </c>
      <c r="R3330" t="s">
        <v>32</v>
      </c>
      <c r="S3330">
        <v>1</v>
      </c>
      <c r="T3330" t="s">
        <v>6367</v>
      </c>
    </row>
    <row r="3331" spans="1:20" x14ac:dyDescent="0.3">
      <c r="A3331" t="s">
        <v>3458</v>
      </c>
      <c r="B3331" t="s">
        <v>6865</v>
      </c>
      <c r="C3331" t="s">
        <v>60</v>
      </c>
      <c r="D3331" t="s">
        <v>56</v>
      </c>
      <c r="E3331" t="s">
        <v>40</v>
      </c>
      <c r="F3331" t="s">
        <v>147</v>
      </c>
      <c r="G3331" t="s">
        <v>58</v>
      </c>
      <c r="H3331" t="s">
        <v>26</v>
      </c>
      <c r="I3331" t="s">
        <v>27</v>
      </c>
      <c r="J3331" t="s">
        <v>6865</v>
      </c>
      <c r="K3331" t="s">
        <v>28</v>
      </c>
      <c r="L3331" t="s">
        <v>28</v>
      </c>
      <c r="M3331">
        <v>753</v>
      </c>
      <c r="N3331" t="s">
        <v>29</v>
      </c>
      <c r="O3331" t="s">
        <v>63</v>
      </c>
      <c r="P3331" t="s">
        <v>133</v>
      </c>
      <c r="Q3331">
        <v>4</v>
      </c>
      <c r="R3331" t="s">
        <v>32</v>
      </c>
      <c r="S3331">
        <v>2</v>
      </c>
      <c r="T3331" t="s">
        <v>6134</v>
      </c>
    </row>
    <row r="3332" spans="1:20" x14ac:dyDescent="0.3">
      <c r="A3332" t="s">
        <v>3459</v>
      </c>
      <c r="B3332" t="s">
        <v>6885</v>
      </c>
      <c r="C3332" t="s">
        <v>66</v>
      </c>
      <c r="D3332" t="s">
        <v>56</v>
      </c>
      <c r="E3332" t="s">
        <v>67</v>
      </c>
      <c r="F3332" t="s">
        <v>358</v>
      </c>
      <c r="G3332" t="s">
        <v>69</v>
      </c>
      <c r="H3332" t="s">
        <v>49</v>
      </c>
      <c r="I3332" t="s">
        <v>27</v>
      </c>
      <c r="J3332" t="s">
        <v>6885</v>
      </c>
      <c r="K3332" t="s">
        <v>28</v>
      </c>
      <c r="L3332" t="s">
        <v>28</v>
      </c>
      <c r="M3332">
        <v>207</v>
      </c>
      <c r="N3332" t="s">
        <v>29</v>
      </c>
      <c r="O3332" t="s">
        <v>63</v>
      </c>
      <c r="P3332" t="s">
        <v>64</v>
      </c>
      <c r="Q3332">
        <v>4</v>
      </c>
      <c r="R3332" t="s">
        <v>32</v>
      </c>
      <c r="S3332">
        <v>1</v>
      </c>
      <c r="T3332" t="s">
        <v>6724</v>
      </c>
    </row>
    <row r="3333" spans="1:20" x14ac:dyDescent="0.3">
      <c r="A3333" t="s">
        <v>3460</v>
      </c>
      <c r="B3333" t="s">
        <v>7234</v>
      </c>
      <c r="C3333" t="s">
        <v>71</v>
      </c>
      <c r="D3333" t="s">
        <v>72</v>
      </c>
      <c r="E3333" t="s">
        <v>23</v>
      </c>
      <c r="F3333" t="s">
        <v>1047</v>
      </c>
      <c r="G3333" t="s">
        <v>74</v>
      </c>
      <c r="H3333" t="s">
        <v>110</v>
      </c>
      <c r="I3333" t="s">
        <v>27</v>
      </c>
      <c r="J3333" t="s">
        <v>7234</v>
      </c>
      <c r="K3333" t="s">
        <v>28</v>
      </c>
      <c r="L3333" t="s">
        <v>28</v>
      </c>
      <c r="M3333">
        <v>445</v>
      </c>
      <c r="N3333" t="s">
        <v>29</v>
      </c>
      <c r="O3333" t="s">
        <v>63</v>
      </c>
      <c r="P3333" t="s">
        <v>64</v>
      </c>
      <c r="Q3333">
        <v>3</v>
      </c>
      <c r="R3333" t="s">
        <v>37</v>
      </c>
      <c r="S3333">
        <v>1</v>
      </c>
      <c r="T3333" t="s">
        <v>7090</v>
      </c>
    </row>
    <row r="3334" spans="1:20" x14ac:dyDescent="0.3">
      <c r="A3334" t="s">
        <v>3461</v>
      </c>
      <c r="B3334" t="s">
        <v>7429</v>
      </c>
      <c r="C3334" t="s">
        <v>77</v>
      </c>
      <c r="D3334" t="s">
        <v>72</v>
      </c>
      <c r="E3334" t="s">
        <v>40</v>
      </c>
      <c r="F3334" t="s">
        <v>112</v>
      </c>
      <c r="G3334" t="s">
        <v>79</v>
      </c>
      <c r="H3334" t="s">
        <v>43</v>
      </c>
      <c r="I3334" t="s">
        <v>27</v>
      </c>
      <c r="J3334" t="s">
        <v>7429</v>
      </c>
      <c r="K3334" t="s">
        <v>28</v>
      </c>
      <c r="L3334" t="s">
        <v>28</v>
      </c>
      <c r="M3334">
        <v>925</v>
      </c>
      <c r="N3334" t="s">
        <v>29</v>
      </c>
      <c r="O3334" t="s">
        <v>30</v>
      </c>
      <c r="P3334" t="s">
        <v>64</v>
      </c>
      <c r="Q3334">
        <v>4</v>
      </c>
      <c r="R3334" t="s">
        <v>32</v>
      </c>
      <c r="S3334">
        <v>3</v>
      </c>
      <c r="T3334" t="s">
        <v>6432</v>
      </c>
    </row>
    <row r="3335" spans="1:20" x14ac:dyDescent="0.3">
      <c r="A3335" t="s">
        <v>3462</v>
      </c>
      <c r="B3335" t="s">
        <v>7272</v>
      </c>
      <c r="C3335" t="s">
        <v>81</v>
      </c>
      <c r="D3335" t="s">
        <v>72</v>
      </c>
      <c r="E3335" t="s">
        <v>23</v>
      </c>
      <c r="F3335" t="s">
        <v>82</v>
      </c>
      <c r="G3335" t="s">
        <v>83</v>
      </c>
      <c r="H3335" t="s">
        <v>26</v>
      </c>
      <c r="I3335" t="s">
        <v>27</v>
      </c>
      <c r="J3335" t="s">
        <v>7272</v>
      </c>
      <c r="K3335" t="s">
        <v>28</v>
      </c>
      <c r="L3335" t="s">
        <v>28</v>
      </c>
      <c r="M3335">
        <v>583</v>
      </c>
      <c r="N3335" t="s">
        <v>29</v>
      </c>
      <c r="O3335" t="s">
        <v>30</v>
      </c>
      <c r="P3335" t="s">
        <v>64</v>
      </c>
      <c r="Q3335">
        <v>2</v>
      </c>
      <c r="R3335" t="s">
        <v>53</v>
      </c>
      <c r="S3335">
        <v>2</v>
      </c>
      <c r="T3335" t="s">
        <v>6212</v>
      </c>
    </row>
    <row r="3336" spans="1:20" x14ac:dyDescent="0.3">
      <c r="A3336" t="s">
        <v>3463</v>
      </c>
      <c r="B3336" t="s">
        <v>6761</v>
      </c>
      <c r="C3336" t="s">
        <v>86</v>
      </c>
      <c r="D3336" t="s">
        <v>87</v>
      </c>
      <c r="E3336" t="s">
        <v>67</v>
      </c>
      <c r="F3336" t="s">
        <v>116</v>
      </c>
      <c r="G3336" t="s">
        <v>89</v>
      </c>
      <c r="H3336" t="s">
        <v>26</v>
      </c>
      <c r="I3336" t="s">
        <v>50</v>
      </c>
      <c r="J3336" t="s">
        <v>6761</v>
      </c>
      <c r="K3336" t="s">
        <v>6847</v>
      </c>
      <c r="L3336" t="s">
        <v>51</v>
      </c>
      <c r="M3336">
        <v>170</v>
      </c>
      <c r="N3336" t="s">
        <v>29</v>
      </c>
      <c r="O3336" t="s">
        <v>63</v>
      </c>
      <c r="P3336" t="s">
        <v>107</v>
      </c>
      <c r="Q3336" t="s">
        <v>95</v>
      </c>
      <c r="R3336" t="s">
        <v>28</v>
      </c>
      <c r="S3336">
        <v>0</v>
      </c>
      <c r="T3336" t="s">
        <v>6202</v>
      </c>
    </row>
    <row r="3337" spans="1:20" x14ac:dyDescent="0.3">
      <c r="A3337" t="s">
        <v>3464</v>
      </c>
      <c r="B3337" t="s">
        <v>6603</v>
      </c>
      <c r="C3337" t="s">
        <v>91</v>
      </c>
      <c r="D3337" t="s">
        <v>87</v>
      </c>
      <c r="E3337" t="s">
        <v>92</v>
      </c>
      <c r="F3337" t="s">
        <v>35</v>
      </c>
      <c r="G3337" t="s">
        <v>36</v>
      </c>
      <c r="H3337" t="s">
        <v>26</v>
      </c>
      <c r="I3337" t="s">
        <v>50</v>
      </c>
      <c r="J3337" t="s">
        <v>6603</v>
      </c>
      <c r="K3337" t="s">
        <v>7062</v>
      </c>
      <c r="L3337" t="s">
        <v>159</v>
      </c>
      <c r="M3337">
        <v>339</v>
      </c>
      <c r="N3337" t="s">
        <v>75</v>
      </c>
      <c r="O3337" t="s">
        <v>43</v>
      </c>
      <c r="P3337" t="s">
        <v>64</v>
      </c>
      <c r="Q3337">
        <v>1</v>
      </c>
      <c r="R3337" t="s">
        <v>53</v>
      </c>
      <c r="S3337">
        <v>1</v>
      </c>
      <c r="T3337" t="s">
        <v>6254</v>
      </c>
    </row>
    <row r="3338" spans="1:20" x14ac:dyDescent="0.3">
      <c r="A3338" t="s">
        <v>3465</v>
      </c>
      <c r="B3338" t="s">
        <v>6806</v>
      </c>
      <c r="C3338" t="s">
        <v>21</v>
      </c>
      <c r="D3338" t="s">
        <v>22</v>
      </c>
      <c r="E3338" t="s">
        <v>23</v>
      </c>
      <c r="F3338" t="s">
        <v>215</v>
      </c>
      <c r="G3338" t="s">
        <v>42</v>
      </c>
      <c r="H3338" t="s">
        <v>49</v>
      </c>
      <c r="I3338" t="s">
        <v>27</v>
      </c>
      <c r="J3338" t="s">
        <v>6806</v>
      </c>
      <c r="K3338" t="s">
        <v>28</v>
      </c>
      <c r="L3338" t="s">
        <v>28</v>
      </c>
      <c r="M3338">
        <v>141</v>
      </c>
      <c r="N3338" t="s">
        <v>29</v>
      </c>
      <c r="O3338" t="s">
        <v>43</v>
      </c>
      <c r="P3338" t="s">
        <v>107</v>
      </c>
      <c r="Q3338" t="s">
        <v>95</v>
      </c>
      <c r="R3338" t="s">
        <v>28</v>
      </c>
      <c r="S3338">
        <v>0</v>
      </c>
      <c r="T3338" t="s">
        <v>6525</v>
      </c>
    </row>
    <row r="3339" spans="1:20" x14ac:dyDescent="0.3">
      <c r="A3339" t="s">
        <v>3466</v>
      </c>
      <c r="B3339" t="s">
        <v>6318</v>
      </c>
      <c r="C3339" t="s">
        <v>34</v>
      </c>
      <c r="D3339" t="s">
        <v>22</v>
      </c>
      <c r="E3339" t="s">
        <v>23</v>
      </c>
      <c r="F3339" t="s">
        <v>288</v>
      </c>
      <c r="G3339" t="s">
        <v>25</v>
      </c>
      <c r="H3339" t="s">
        <v>43</v>
      </c>
      <c r="I3339" t="s">
        <v>27</v>
      </c>
      <c r="J3339" t="s">
        <v>6318</v>
      </c>
      <c r="K3339" t="s">
        <v>28</v>
      </c>
      <c r="L3339" t="s">
        <v>28</v>
      </c>
      <c r="M3339">
        <v>116</v>
      </c>
      <c r="N3339" t="s">
        <v>52</v>
      </c>
      <c r="O3339" t="s">
        <v>43</v>
      </c>
      <c r="P3339" t="s">
        <v>31</v>
      </c>
      <c r="Q3339" t="s">
        <v>95</v>
      </c>
      <c r="R3339" t="s">
        <v>28</v>
      </c>
      <c r="S3339">
        <v>0</v>
      </c>
      <c r="T3339" t="s">
        <v>6143</v>
      </c>
    </row>
    <row r="3340" spans="1:20" x14ac:dyDescent="0.3">
      <c r="A3340" t="s">
        <v>3467</v>
      </c>
      <c r="B3340" t="s">
        <v>6963</v>
      </c>
      <c r="C3340" t="s">
        <v>39</v>
      </c>
      <c r="D3340" t="s">
        <v>22</v>
      </c>
      <c r="E3340" t="s">
        <v>40</v>
      </c>
      <c r="F3340" t="s">
        <v>174</v>
      </c>
      <c r="G3340" t="s">
        <v>42</v>
      </c>
      <c r="H3340" t="s">
        <v>26</v>
      </c>
      <c r="I3340" t="s">
        <v>27</v>
      </c>
      <c r="J3340" t="s">
        <v>6963</v>
      </c>
      <c r="K3340" t="s">
        <v>28</v>
      </c>
      <c r="L3340" t="s">
        <v>28</v>
      </c>
      <c r="M3340">
        <v>628</v>
      </c>
      <c r="N3340" t="s">
        <v>52</v>
      </c>
      <c r="O3340" t="s">
        <v>30</v>
      </c>
      <c r="P3340" t="s">
        <v>133</v>
      </c>
      <c r="Q3340">
        <v>3</v>
      </c>
      <c r="R3340" t="s">
        <v>37</v>
      </c>
      <c r="S3340">
        <v>2</v>
      </c>
      <c r="T3340" t="s">
        <v>6262</v>
      </c>
    </row>
    <row r="3341" spans="1:20" x14ac:dyDescent="0.3">
      <c r="A3341" t="s">
        <v>3468</v>
      </c>
      <c r="B3341" t="s">
        <v>6748</v>
      </c>
      <c r="C3341" t="s">
        <v>46</v>
      </c>
      <c r="D3341" t="s">
        <v>22</v>
      </c>
      <c r="E3341" t="s">
        <v>40</v>
      </c>
      <c r="F3341" t="s">
        <v>143</v>
      </c>
      <c r="G3341" t="s">
        <v>48</v>
      </c>
      <c r="H3341" t="s">
        <v>43</v>
      </c>
      <c r="I3341" t="s">
        <v>50</v>
      </c>
      <c r="J3341" t="s">
        <v>6748</v>
      </c>
      <c r="K3341" t="s">
        <v>6392</v>
      </c>
      <c r="L3341" t="s">
        <v>159</v>
      </c>
      <c r="M3341">
        <v>110</v>
      </c>
      <c r="N3341" t="s">
        <v>29</v>
      </c>
      <c r="O3341" t="s">
        <v>30</v>
      </c>
      <c r="P3341" t="s">
        <v>31</v>
      </c>
      <c r="Q3341" t="s">
        <v>95</v>
      </c>
      <c r="R3341" t="s">
        <v>28</v>
      </c>
      <c r="S3341">
        <v>0</v>
      </c>
      <c r="T3341" t="s">
        <v>6601</v>
      </c>
    </row>
    <row r="3342" spans="1:20" x14ac:dyDescent="0.3">
      <c r="A3342" t="s">
        <v>3469</v>
      </c>
      <c r="B3342" t="s">
        <v>7419</v>
      </c>
      <c r="C3342" t="s">
        <v>55</v>
      </c>
      <c r="D3342" t="s">
        <v>56</v>
      </c>
      <c r="E3342" t="s">
        <v>23</v>
      </c>
      <c r="F3342" t="s">
        <v>147</v>
      </c>
      <c r="G3342" t="s">
        <v>58</v>
      </c>
      <c r="H3342" t="s">
        <v>26</v>
      </c>
      <c r="I3342" t="s">
        <v>27</v>
      </c>
      <c r="J3342" t="s">
        <v>7419</v>
      </c>
      <c r="K3342" t="s">
        <v>28</v>
      </c>
      <c r="L3342" t="s">
        <v>28</v>
      </c>
      <c r="M3342">
        <v>842</v>
      </c>
      <c r="N3342" t="s">
        <v>29</v>
      </c>
      <c r="O3342" t="s">
        <v>63</v>
      </c>
      <c r="P3342" t="s">
        <v>31</v>
      </c>
      <c r="Q3342">
        <v>4</v>
      </c>
      <c r="R3342" t="s">
        <v>32</v>
      </c>
      <c r="S3342">
        <v>2</v>
      </c>
      <c r="T3342" t="s">
        <v>6159</v>
      </c>
    </row>
    <row r="3343" spans="1:20" x14ac:dyDescent="0.3">
      <c r="A3343" t="s">
        <v>3470</v>
      </c>
      <c r="B3343" t="s">
        <v>6815</v>
      </c>
      <c r="C3343" t="s">
        <v>60</v>
      </c>
      <c r="D3343" t="s">
        <v>56</v>
      </c>
      <c r="E3343" t="s">
        <v>40</v>
      </c>
      <c r="F3343" t="s">
        <v>104</v>
      </c>
      <c r="G3343" t="s">
        <v>62</v>
      </c>
      <c r="H3343" t="s">
        <v>43</v>
      </c>
      <c r="I3343" t="s">
        <v>27</v>
      </c>
      <c r="J3343" t="s">
        <v>6815</v>
      </c>
      <c r="K3343" t="s">
        <v>28</v>
      </c>
      <c r="L3343" t="s">
        <v>28</v>
      </c>
      <c r="M3343">
        <v>174</v>
      </c>
      <c r="N3343" t="s">
        <v>75</v>
      </c>
      <c r="O3343" t="s">
        <v>30</v>
      </c>
      <c r="P3343" t="s">
        <v>31</v>
      </c>
      <c r="Q3343" t="s">
        <v>95</v>
      </c>
      <c r="R3343" t="s">
        <v>28</v>
      </c>
      <c r="S3343">
        <v>0</v>
      </c>
      <c r="T3343" t="s">
        <v>6805</v>
      </c>
    </row>
    <row r="3344" spans="1:20" x14ac:dyDescent="0.3">
      <c r="A3344" t="s">
        <v>3471</v>
      </c>
      <c r="B3344" t="s">
        <v>6957</v>
      </c>
      <c r="C3344" t="s">
        <v>66</v>
      </c>
      <c r="D3344" t="s">
        <v>56</v>
      </c>
      <c r="E3344" t="s">
        <v>67</v>
      </c>
      <c r="F3344" t="s">
        <v>193</v>
      </c>
      <c r="G3344" t="s">
        <v>69</v>
      </c>
      <c r="H3344" t="s">
        <v>43</v>
      </c>
      <c r="I3344" t="s">
        <v>27</v>
      </c>
      <c r="J3344" t="s">
        <v>6957</v>
      </c>
      <c r="K3344" t="s">
        <v>28</v>
      </c>
      <c r="L3344" t="s">
        <v>28</v>
      </c>
      <c r="M3344">
        <v>621</v>
      </c>
      <c r="N3344" t="s">
        <v>29</v>
      </c>
      <c r="O3344" t="s">
        <v>105</v>
      </c>
      <c r="P3344" t="s">
        <v>107</v>
      </c>
      <c r="Q3344">
        <v>3</v>
      </c>
      <c r="R3344" t="s">
        <v>37</v>
      </c>
      <c r="S3344">
        <v>2</v>
      </c>
      <c r="T3344" t="s">
        <v>6667</v>
      </c>
    </row>
    <row r="3345" spans="1:20" x14ac:dyDescent="0.3">
      <c r="A3345" t="s">
        <v>3472</v>
      </c>
      <c r="B3345" t="s">
        <v>7370</v>
      </c>
      <c r="C3345" t="s">
        <v>71</v>
      </c>
      <c r="D3345" t="s">
        <v>72</v>
      </c>
      <c r="E3345" t="s">
        <v>23</v>
      </c>
      <c r="F3345" t="s">
        <v>150</v>
      </c>
      <c r="G3345" t="s">
        <v>74</v>
      </c>
      <c r="H3345" t="s">
        <v>26</v>
      </c>
      <c r="I3345" t="s">
        <v>50</v>
      </c>
      <c r="J3345" t="s">
        <v>7370</v>
      </c>
      <c r="K3345" t="s">
        <v>7318</v>
      </c>
      <c r="L3345" t="s">
        <v>159</v>
      </c>
      <c r="M3345">
        <v>515</v>
      </c>
      <c r="N3345" t="s">
        <v>29</v>
      </c>
      <c r="O3345" t="s">
        <v>63</v>
      </c>
      <c r="P3345" t="s">
        <v>107</v>
      </c>
      <c r="Q3345">
        <v>3</v>
      </c>
      <c r="R3345" t="s">
        <v>37</v>
      </c>
      <c r="S3345">
        <v>1</v>
      </c>
      <c r="T3345" t="s">
        <v>6560</v>
      </c>
    </row>
    <row r="3346" spans="1:20" x14ac:dyDescent="0.3">
      <c r="A3346" t="s">
        <v>3473</v>
      </c>
      <c r="B3346" t="s">
        <v>6781</v>
      </c>
      <c r="C3346" t="s">
        <v>77</v>
      </c>
      <c r="D3346" t="s">
        <v>72</v>
      </c>
      <c r="E3346" t="s">
        <v>40</v>
      </c>
      <c r="F3346" t="s">
        <v>78</v>
      </c>
      <c r="G3346" t="s">
        <v>79</v>
      </c>
      <c r="H3346" t="s">
        <v>49</v>
      </c>
      <c r="I3346" t="s">
        <v>27</v>
      </c>
      <c r="J3346" t="s">
        <v>6781</v>
      </c>
      <c r="K3346" t="s">
        <v>28</v>
      </c>
      <c r="L3346" t="s">
        <v>28</v>
      </c>
      <c r="M3346">
        <v>867</v>
      </c>
      <c r="N3346" t="s">
        <v>52</v>
      </c>
      <c r="O3346" t="s">
        <v>63</v>
      </c>
      <c r="P3346" t="s">
        <v>44</v>
      </c>
      <c r="Q3346">
        <v>3</v>
      </c>
      <c r="R3346" t="s">
        <v>37</v>
      </c>
      <c r="S3346">
        <v>2</v>
      </c>
      <c r="T3346" t="s">
        <v>6699</v>
      </c>
    </row>
    <row r="3347" spans="1:20" x14ac:dyDescent="0.3">
      <c r="A3347" t="s">
        <v>3474</v>
      </c>
      <c r="B3347" t="s">
        <v>6703</v>
      </c>
      <c r="C3347" t="s">
        <v>81</v>
      </c>
      <c r="D3347" t="s">
        <v>72</v>
      </c>
      <c r="E3347" t="s">
        <v>23</v>
      </c>
      <c r="F3347" t="s">
        <v>154</v>
      </c>
      <c r="G3347" t="s">
        <v>83</v>
      </c>
      <c r="H3347" t="s">
        <v>43</v>
      </c>
      <c r="I3347" t="s">
        <v>27</v>
      </c>
      <c r="J3347" t="s">
        <v>6703</v>
      </c>
      <c r="K3347" t="s">
        <v>28</v>
      </c>
      <c r="L3347" t="s">
        <v>28</v>
      </c>
      <c r="M3347">
        <v>365</v>
      </c>
      <c r="N3347" t="s">
        <v>29</v>
      </c>
      <c r="O3347" t="s">
        <v>43</v>
      </c>
      <c r="P3347" t="s">
        <v>107</v>
      </c>
      <c r="Q3347">
        <v>2</v>
      </c>
      <c r="R3347" t="s">
        <v>53</v>
      </c>
      <c r="S3347">
        <v>1</v>
      </c>
      <c r="T3347" t="s">
        <v>6169</v>
      </c>
    </row>
    <row r="3348" spans="1:20" x14ac:dyDescent="0.3">
      <c r="A3348" t="s">
        <v>3475</v>
      </c>
      <c r="B3348" t="s">
        <v>6350</v>
      </c>
      <c r="C3348" t="s">
        <v>86</v>
      </c>
      <c r="D3348" t="s">
        <v>87</v>
      </c>
      <c r="E3348" t="s">
        <v>67</v>
      </c>
      <c r="F3348" t="s">
        <v>116</v>
      </c>
      <c r="G3348" t="s">
        <v>89</v>
      </c>
      <c r="H3348" t="s">
        <v>26</v>
      </c>
      <c r="I3348" t="s">
        <v>50</v>
      </c>
      <c r="J3348" t="s">
        <v>6350</v>
      </c>
      <c r="K3348" t="s">
        <v>7375</v>
      </c>
      <c r="L3348" t="s">
        <v>51</v>
      </c>
      <c r="M3348">
        <v>611</v>
      </c>
      <c r="N3348" t="s">
        <v>29</v>
      </c>
      <c r="O3348" t="s">
        <v>63</v>
      </c>
      <c r="P3348" t="s">
        <v>64</v>
      </c>
      <c r="Q3348">
        <v>3</v>
      </c>
      <c r="R3348" t="s">
        <v>37</v>
      </c>
      <c r="S3348">
        <v>2</v>
      </c>
      <c r="T3348" t="s">
        <v>6136</v>
      </c>
    </row>
    <row r="3349" spans="1:20" x14ac:dyDescent="0.3">
      <c r="A3349" t="s">
        <v>3476</v>
      </c>
      <c r="B3349" t="s">
        <v>6993</v>
      </c>
      <c r="C3349" t="s">
        <v>91</v>
      </c>
      <c r="D3349" t="s">
        <v>87</v>
      </c>
      <c r="E3349" t="s">
        <v>92</v>
      </c>
      <c r="F3349" t="s">
        <v>138</v>
      </c>
      <c r="G3349" t="s">
        <v>36</v>
      </c>
      <c r="H3349" t="s">
        <v>43</v>
      </c>
      <c r="I3349" t="s">
        <v>27</v>
      </c>
      <c r="J3349" t="s">
        <v>6993</v>
      </c>
      <c r="K3349" t="s">
        <v>28</v>
      </c>
      <c r="L3349" t="s">
        <v>28</v>
      </c>
      <c r="M3349">
        <v>401</v>
      </c>
      <c r="N3349" t="s">
        <v>29</v>
      </c>
      <c r="O3349" t="s">
        <v>63</v>
      </c>
      <c r="P3349" t="s">
        <v>64</v>
      </c>
      <c r="Q3349">
        <v>3</v>
      </c>
      <c r="R3349" t="s">
        <v>37</v>
      </c>
      <c r="S3349">
        <v>1</v>
      </c>
      <c r="T3349" t="s">
        <v>6200</v>
      </c>
    </row>
    <row r="3350" spans="1:20" x14ac:dyDescent="0.3">
      <c r="A3350" t="s">
        <v>3477</v>
      </c>
      <c r="B3350" t="s">
        <v>6419</v>
      </c>
      <c r="C3350" t="s">
        <v>21</v>
      </c>
      <c r="D3350" t="s">
        <v>22</v>
      </c>
      <c r="E3350" t="s">
        <v>23</v>
      </c>
      <c r="F3350" t="s">
        <v>24</v>
      </c>
      <c r="G3350" t="s">
        <v>25</v>
      </c>
      <c r="H3350" t="s">
        <v>26</v>
      </c>
      <c r="I3350" t="s">
        <v>50</v>
      </c>
      <c r="J3350" t="s">
        <v>6419</v>
      </c>
      <c r="K3350" t="s">
        <v>6946</v>
      </c>
      <c r="L3350" t="s">
        <v>159</v>
      </c>
      <c r="M3350">
        <v>122</v>
      </c>
      <c r="N3350" t="s">
        <v>29</v>
      </c>
      <c r="O3350" t="s">
        <v>63</v>
      </c>
      <c r="P3350" t="s">
        <v>107</v>
      </c>
      <c r="Q3350" t="s">
        <v>95</v>
      </c>
      <c r="R3350" t="s">
        <v>28</v>
      </c>
      <c r="S3350">
        <v>0</v>
      </c>
      <c r="T3350" t="s">
        <v>6235</v>
      </c>
    </row>
    <row r="3351" spans="1:20" x14ac:dyDescent="0.3">
      <c r="A3351" t="s">
        <v>3478</v>
      </c>
      <c r="B3351" t="s">
        <v>6846</v>
      </c>
      <c r="C3351" t="s">
        <v>34</v>
      </c>
      <c r="D3351" t="s">
        <v>22</v>
      </c>
      <c r="E3351" t="s">
        <v>23</v>
      </c>
      <c r="F3351" t="s">
        <v>138</v>
      </c>
      <c r="G3351" t="s">
        <v>36</v>
      </c>
      <c r="H3351" t="s">
        <v>43</v>
      </c>
      <c r="I3351" t="s">
        <v>27</v>
      </c>
      <c r="J3351" t="s">
        <v>6846</v>
      </c>
      <c r="K3351" t="s">
        <v>28</v>
      </c>
      <c r="L3351" t="s">
        <v>28</v>
      </c>
      <c r="M3351">
        <v>112</v>
      </c>
      <c r="N3351" t="s">
        <v>29</v>
      </c>
      <c r="O3351" t="s">
        <v>43</v>
      </c>
      <c r="P3351" t="s">
        <v>107</v>
      </c>
      <c r="Q3351" t="s">
        <v>95</v>
      </c>
      <c r="R3351" t="s">
        <v>28</v>
      </c>
      <c r="S3351">
        <v>0</v>
      </c>
      <c r="T3351" t="s">
        <v>6172</v>
      </c>
    </row>
    <row r="3352" spans="1:20" x14ac:dyDescent="0.3">
      <c r="A3352" t="s">
        <v>3479</v>
      </c>
      <c r="B3352" t="s">
        <v>6514</v>
      </c>
      <c r="C3352" t="s">
        <v>39</v>
      </c>
      <c r="D3352" t="s">
        <v>22</v>
      </c>
      <c r="E3352" t="s">
        <v>40</v>
      </c>
      <c r="F3352" t="s">
        <v>41</v>
      </c>
      <c r="G3352" t="s">
        <v>42</v>
      </c>
      <c r="H3352" t="s">
        <v>43</v>
      </c>
      <c r="I3352" t="s">
        <v>27</v>
      </c>
      <c r="J3352" t="s">
        <v>6514</v>
      </c>
      <c r="K3352" t="s">
        <v>28</v>
      </c>
      <c r="L3352" t="s">
        <v>28</v>
      </c>
      <c r="M3352">
        <v>381</v>
      </c>
      <c r="N3352" t="s">
        <v>75</v>
      </c>
      <c r="O3352" t="s">
        <v>105</v>
      </c>
      <c r="P3352" t="s">
        <v>133</v>
      </c>
      <c r="Q3352">
        <v>4</v>
      </c>
      <c r="R3352" t="s">
        <v>32</v>
      </c>
      <c r="S3352">
        <v>1</v>
      </c>
      <c r="T3352" t="s">
        <v>6601</v>
      </c>
    </row>
    <row r="3353" spans="1:20" x14ac:dyDescent="0.3">
      <c r="A3353" t="s">
        <v>3480</v>
      </c>
      <c r="B3353" t="s">
        <v>6462</v>
      </c>
      <c r="C3353" t="s">
        <v>46</v>
      </c>
      <c r="D3353" t="s">
        <v>22</v>
      </c>
      <c r="E3353" t="s">
        <v>40</v>
      </c>
      <c r="F3353" t="s">
        <v>143</v>
      </c>
      <c r="G3353" t="s">
        <v>48</v>
      </c>
      <c r="H3353" t="s">
        <v>43</v>
      </c>
      <c r="I3353" t="s">
        <v>27</v>
      </c>
      <c r="J3353" t="s">
        <v>6462</v>
      </c>
      <c r="K3353" t="s">
        <v>28</v>
      </c>
      <c r="L3353" t="s">
        <v>28</v>
      </c>
      <c r="M3353">
        <v>305</v>
      </c>
      <c r="N3353" t="s">
        <v>122</v>
      </c>
      <c r="O3353" t="s">
        <v>63</v>
      </c>
      <c r="P3353" t="s">
        <v>107</v>
      </c>
      <c r="Q3353">
        <v>3</v>
      </c>
      <c r="R3353" t="s">
        <v>37</v>
      </c>
      <c r="S3353">
        <v>1</v>
      </c>
      <c r="T3353" t="s">
        <v>6316</v>
      </c>
    </row>
    <row r="3354" spans="1:20" x14ac:dyDescent="0.3">
      <c r="A3354" t="s">
        <v>3481</v>
      </c>
      <c r="B3354" t="s">
        <v>7229</v>
      </c>
      <c r="C3354" t="s">
        <v>55</v>
      </c>
      <c r="D3354" t="s">
        <v>56</v>
      </c>
      <c r="E3354" t="s">
        <v>23</v>
      </c>
      <c r="F3354" t="s">
        <v>190</v>
      </c>
      <c r="G3354" t="s">
        <v>58</v>
      </c>
      <c r="H3354" t="s">
        <v>49</v>
      </c>
      <c r="I3354" t="s">
        <v>27</v>
      </c>
      <c r="J3354" t="s">
        <v>7229</v>
      </c>
      <c r="K3354" t="s">
        <v>28</v>
      </c>
      <c r="L3354" t="s">
        <v>28</v>
      </c>
      <c r="M3354">
        <v>922</v>
      </c>
      <c r="N3354" t="s">
        <v>29</v>
      </c>
      <c r="O3354" t="s">
        <v>63</v>
      </c>
      <c r="P3354" t="s">
        <v>64</v>
      </c>
      <c r="Q3354">
        <v>1</v>
      </c>
      <c r="R3354" t="s">
        <v>53</v>
      </c>
      <c r="S3354">
        <v>3</v>
      </c>
      <c r="T3354" t="s">
        <v>6319</v>
      </c>
    </row>
    <row r="3355" spans="1:20" x14ac:dyDescent="0.3">
      <c r="A3355" t="s">
        <v>3482</v>
      </c>
      <c r="B3355" t="s">
        <v>6310</v>
      </c>
      <c r="C3355" t="s">
        <v>60</v>
      </c>
      <c r="D3355" t="s">
        <v>56</v>
      </c>
      <c r="E3355" t="s">
        <v>40</v>
      </c>
      <c r="F3355" t="s">
        <v>61</v>
      </c>
      <c r="G3355" t="s">
        <v>62</v>
      </c>
      <c r="H3355" t="s">
        <v>26</v>
      </c>
      <c r="I3355" t="s">
        <v>27</v>
      </c>
      <c r="J3355" t="s">
        <v>6310</v>
      </c>
      <c r="K3355" t="s">
        <v>28</v>
      </c>
      <c r="L3355" t="s">
        <v>28</v>
      </c>
      <c r="M3355">
        <v>540</v>
      </c>
      <c r="N3355" t="s">
        <v>29</v>
      </c>
      <c r="O3355" t="s">
        <v>30</v>
      </c>
      <c r="P3355" t="s">
        <v>44</v>
      </c>
      <c r="Q3355">
        <v>3</v>
      </c>
      <c r="R3355" t="s">
        <v>37</v>
      </c>
      <c r="S3355">
        <v>1</v>
      </c>
      <c r="T3355" t="s">
        <v>6412</v>
      </c>
    </row>
    <row r="3356" spans="1:20" x14ac:dyDescent="0.3">
      <c r="A3356" t="s">
        <v>3483</v>
      </c>
      <c r="B3356" t="s">
        <v>7231</v>
      </c>
      <c r="C3356" t="s">
        <v>66</v>
      </c>
      <c r="D3356" t="s">
        <v>56</v>
      </c>
      <c r="E3356" t="s">
        <v>67</v>
      </c>
      <c r="F3356" t="s">
        <v>193</v>
      </c>
      <c r="G3356" t="s">
        <v>69</v>
      </c>
      <c r="H3356" t="s">
        <v>43</v>
      </c>
      <c r="I3356" t="s">
        <v>50</v>
      </c>
      <c r="J3356" t="s">
        <v>7231</v>
      </c>
      <c r="K3356" t="s">
        <v>6875</v>
      </c>
      <c r="L3356" t="s">
        <v>159</v>
      </c>
      <c r="M3356">
        <v>424</v>
      </c>
      <c r="N3356" t="s">
        <v>52</v>
      </c>
      <c r="O3356" t="s">
        <v>30</v>
      </c>
      <c r="P3356" t="s">
        <v>133</v>
      </c>
      <c r="Q3356">
        <v>3</v>
      </c>
      <c r="R3356" t="s">
        <v>37</v>
      </c>
      <c r="S3356">
        <v>1</v>
      </c>
      <c r="T3356" t="s">
        <v>6504</v>
      </c>
    </row>
    <row r="3357" spans="1:20" x14ac:dyDescent="0.3">
      <c r="A3357" t="s">
        <v>3484</v>
      </c>
      <c r="B3357" t="s">
        <v>6825</v>
      </c>
      <c r="C3357" t="s">
        <v>71</v>
      </c>
      <c r="D3357" t="s">
        <v>72</v>
      </c>
      <c r="E3357" t="s">
        <v>23</v>
      </c>
      <c r="F3357" t="s">
        <v>99</v>
      </c>
      <c r="G3357" t="s">
        <v>36</v>
      </c>
      <c r="H3357" t="s">
        <v>49</v>
      </c>
      <c r="I3357" t="s">
        <v>27</v>
      </c>
      <c r="J3357" t="s">
        <v>6825</v>
      </c>
      <c r="K3357" t="s">
        <v>28</v>
      </c>
      <c r="L3357" t="s">
        <v>28</v>
      </c>
      <c r="M3357">
        <v>331</v>
      </c>
      <c r="N3357" t="s">
        <v>52</v>
      </c>
      <c r="O3357" t="s">
        <v>63</v>
      </c>
      <c r="P3357" t="s">
        <v>64</v>
      </c>
      <c r="Q3357">
        <v>3</v>
      </c>
      <c r="R3357" t="s">
        <v>37</v>
      </c>
      <c r="S3357">
        <v>1</v>
      </c>
      <c r="T3357" t="s">
        <v>6189</v>
      </c>
    </row>
    <row r="3358" spans="1:20" x14ac:dyDescent="0.3">
      <c r="A3358" t="s">
        <v>3485</v>
      </c>
      <c r="B3358" t="s">
        <v>7310</v>
      </c>
      <c r="C3358" t="s">
        <v>77</v>
      </c>
      <c r="D3358" t="s">
        <v>72</v>
      </c>
      <c r="E3358" t="s">
        <v>40</v>
      </c>
      <c r="F3358" t="s">
        <v>131</v>
      </c>
      <c r="G3358" t="s">
        <v>79</v>
      </c>
      <c r="H3358" t="s">
        <v>26</v>
      </c>
      <c r="I3358" t="s">
        <v>27</v>
      </c>
      <c r="J3358" t="s">
        <v>7310</v>
      </c>
      <c r="K3358" t="s">
        <v>28</v>
      </c>
      <c r="L3358" t="s">
        <v>28</v>
      </c>
      <c r="M3358">
        <v>599</v>
      </c>
      <c r="N3358" t="s">
        <v>52</v>
      </c>
      <c r="O3358" t="s">
        <v>63</v>
      </c>
      <c r="P3358" t="s">
        <v>64</v>
      </c>
      <c r="Q3358">
        <v>3</v>
      </c>
      <c r="R3358" t="s">
        <v>37</v>
      </c>
      <c r="S3358">
        <v>2</v>
      </c>
      <c r="T3358" t="s">
        <v>6167</v>
      </c>
    </row>
    <row r="3359" spans="1:20" x14ac:dyDescent="0.3">
      <c r="A3359" t="s">
        <v>3486</v>
      </c>
      <c r="B3359" t="s">
        <v>6614</v>
      </c>
      <c r="C3359" t="s">
        <v>81</v>
      </c>
      <c r="D3359" t="s">
        <v>72</v>
      </c>
      <c r="E3359" t="s">
        <v>23</v>
      </c>
      <c r="F3359" t="s">
        <v>154</v>
      </c>
      <c r="G3359" t="s">
        <v>83</v>
      </c>
      <c r="H3359" t="s">
        <v>43</v>
      </c>
      <c r="I3359" t="s">
        <v>27</v>
      </c>
      <c r="J3359" t="s">
        <v>6614</v>
      </c>
      <c r="K3359" t="s">
        <v>28</v>
      </c>
      <c r="L3359" t="s">
        <v>28</v>
      </c>
      <c r="M3359">
        <v>145</v>
      </c>
      <c r="N3359" t="s">
        <v>29</v>
      </c>
      <c r="O3359" t="s">
        <v>63</v>
      </c>
      <c r="P3359" t="s">
        <v>107</v>
      </c>
      <c r="Q3359" t="s">
        <v>95</v>
      </c>
      <c r="R3359" t="s">
        <v>28</v>
      </c>
      <c r="S3359">
        <v>0</v>
      </c>
      <c r="T3359" t="s">
        <v>6663</v>
      </c>
    </row>
    <row r="3360" spans="1:20" x14ac:dyDescent="0.3">
      <c r="A3360" t="s">
        <v>3487</v>
      </c>
      <c r="B3360" t="s">
        <v>6734</v>
      </c>
      <c r="C3360" t="s">
        <v>86</v>
      </c>
      <c r="D3360" t="s">
        <v>87</v>
      </c>
      <c r="E3360" t="s">
        <v>67</v>
      </c>
      <c r="F3360" t="s">
        <v>116</v>
      </c>
      <c r="G3360" t="s">
        <v>89</v>
      </c>
      <c r="H3360" t="s">
        <v>26</v>
      </c>
      <c r="I3360" t="s">
        <v>50</v>
      </c>
      <c r="J3360" t="s">
        <v>6734</v>
      </c>
      <c r="K3360" t="s">
        <v>7195</v>
      </c>
      <c r="L3360" t="s">
        <v>51</v>
      </c>
      <c r="M3360">
        <v>451</v>
      </c>
      <c r="N3360" t="s">
        <v>75</v>
      </c>
      <c r="O3360" t="s">
        <v>63</v>
      </c>
      <c r="P3360" t="s">
        <v>107</v>
      </c>
      <c r="Q3360">
        <v>3</v>
      </c>
      <c r="R3360" t="s">
        <v>37</v>
      </c>
      <c r="S3360">
        <v>1</v>
      </c>
      <c r="T3360" t="s">
        <v>6539</v>
      </c>
    </row>
    <row r="3361" spans="1:20" x14ac:dyDescent="0.3">
      <c r="A3361" t="s">
        <v>3488</v>
      </c>
      <c r="B3361" t="s">
        <v>6323</v>
      </c>
      <c r="C3361" t="s">
        <v>91</v>
      </c>
      <c r="D3361" t="s">
        <v>87</v>
      </c>
      <c r="E3361" t="s">
        <v>92</v>
      </c>
      <c r="F3361" t="s">
        <v>129</v>
      </c>
      <c r="G3361" t="s">
        <v>74</v>
      </c>
      <c r="H3361" t="s">
        <v>43</v>
      </c>
      <c r="I3361" t="s">
        <v>27</v>
      </c>
      <c r="J3361" t="s">
        <v>6323</v>
      </c>
      <c r="K3361" t="s">
        <v>28</v>
      </c>
      <c r="L3361" t="s">
        <v>28</v>
      </c>
      <c r="M3361">
        <v>976</v>
      </c>
      <c r="N3361" t="s">
        <v>29</v>
      </c>
      <c r="O3361" t="s">
        <v>63</v>
      </c>
      <c r="P3361" t="s">
        <v>64</v>
      </c>
      <c r="Q3361">
        <v>3</v>
      </c>
      <c r="R3361" t="s">
        <v>37</v>
      </c>
      <c r="S3361">
        <v>3</v>
      </c>
      <c r="T3361" t="s">
        <v>6207</v>
      </c>
    </row>
    <row r="3362" spans="1:20" x14ac:dyDescent="0.3">
      <c r="A3362" t="s">
        <v>3489</v>
      </c>
      <c r="B3362" t="s">
        <v>7211</v>
      </c>
      <c r="C3362" t="s">
        <v>21</v>
      </c>
      <c r="D3362" t="s">
        <v>22</v>
      </c>
      <c r="E3362" t="s">
        <v>23</v>
      </c>
      <c r="F3362" t="s">
        <v>288</v>
      </c>
      <c r="G3362" t="s">
        <v>25</v>
      </c>
      <c r="H3362" t="s">
        <v>43</v>
      </c>
      <c r="I3362" t="s">
        <v>27</v>
      </c>
      <c r="J3362" t="s">
        <v>7211</v>
      </c>
      <c r="K3362" t="s">
        <v>28</v>
      </c>
      <c r="L3362" t="s">
        <v>28</v>
      </c>
      <c r="M3362">
        <v>650</v>
      </c>
      <c r="N3362" t="s">
        <v>122</v>
      </c>
      <c r="O3362" t="s">
        <v>170</v>
      </c>
      <c r="P3362" t="s">
        <v>31</v>
      </c>
      <c r="Q3362">
        <v>4</v>
      </c>
      <c r="R3362" t="s">
        <v>32</v>
      </c>
      <c r="S3362">
        <v>2</v>
      </c>
      <c r="T3362" t="s">
        <v>6476</v>
      </c>
    </row>
    <row r="3363" spans="1:20" x14ac:dyDescent="0.3">
      <c r="A3363" t="s">
        <v>3490</v>
      </c>
      <c r="B3363" t="s">
        <v>6838</v>
      </c>
      <c r="C3363" t="s">
        <v>34</v>
      </c>
      <c r="D3363" t="s">
        <v>22</v>
      </c>
      <c r="E3363" t="s">
        <v>23</v>
      </c>
      <c r="F3363" t="s">
        <v>35</v>
      </c>
      <c r="G3363" t="s">
        <v>36</v>
      </c>
      <c r="H3363" t="s">
        <v>26</v>
      </c>
      <c r="I3363" t="s">
        <v>27</v>
      </c>
      <c r="J3363" t="s">
        <v>6838</v>
      </c>
      <c r="K3363" t="s">
        <v>28</v>
      </c>
      <c r="L3363" t="s">
        <v>28</v>
      </c>
      <c r="M3363">
        <v>417</v>
      </c>
      <c r="N3363" t="s">
        <v>52</v>
      </c>
      <c r="O3363" t="s">
        <v>63</v>
      </c>
      <c r="P3363" t="s">
        <v>64</v>
      </c>
      <c r="Q3363">
        <v>3</v>
      </c>
      <c r="R3363" t="s">
        <v>37</v>
      </c>
      <c r="S3363">
        <v>1</v>
      </c>
      <c r="T3363" t="s">
        <v>6363</v>
      </c>
    </row>
    <row r="3364" spans="1:20" x14ac:dyDescent="0.3">
      <c r="A3364" t="s">
        <v>3491</v>
      </c>
      <c r="B3364" t="s">
        <v>7379</v>
      </c>
      <c r="C3364" t="s">
        <v>39</v>
      </c>
      <c r="D3364" t="s">
        <v>22</v>
      </c>
      <c r="E3364" t="s">
        <v>40</v>
      </c>
      <c r="F3364" t="s">
        <v>215</v>
      </c>
      <c r="G3364" t="s">
        <v>42</v>
      </c>
      <c r="H3364" t="s">
        <v>49</v>
      </c>
      <c r="I3364" t="s">
        <v>27</v>
      </c>
      <c r="J3364" t="s">
        <v>7379</v>
      </c>
      <c r="K3364" t="s">
        <v>28</v>
      </c>
      <c r="L3364" t="s">
        <v>28</v>
      </c>
      <c r="M3364">
        <v>391</v>
      </c>
      <c r="N3364" t="s">
        <v>29</v>
      </c>
      <c r="O3364" t="s">
        <v>105</v>
      </c>
      <c r="P3364" t="s">
        <v>64</v>
      </c>
      <c r="Q3364">
        <v>5</v>
      </c>
      <c r="R3364" t="s">
        <v>119</v>
      </c>
      <c r="S3364">
        <v>1</v>
      </c>
      <c r="T3364" t="s">
        <v>6661</v>
      </c>
    </row>
    <row r="3365" spans="1:20" x14ac:dyDescent="0.3">
      <c r="A3365" t="s">
        <v>3492</v>
      </c>
      <c r="B3365" t="s">
        <v>7012</v>
      </c>
      <c r="C3365" t="s">
        <v>46</v>
      </c>
      <c r="D3365" t="s">
        <v>22</v>
      </c>
      <c r="E3365" t="s">
        <v>40</v>
      </c>
      <c r="F3365" t="s">
        <v>101</v>
      </c>
      <c r="G3365" t="s">
        <v>48</v>
      </c>
      <c r="H3365" t="s">
        <v>26</v>
      </c>
      <c r="I3365" t="s">
        <v>50</v>
      </c>
      <c r="J3365" t="s">
        <v>7012</v>
      </c>
      <c r="K3365" t="s">
        <v>6186</v>
      </c>
      <c r="L3365" t="s">
        <v>159</v>
      </c>
      <c r="M3365">
        <v>305</v>
      </c>
      <c r="N3365" t="s">
        <v>75</v>
      </c>
      <c r="O3365" t="s">
        <v>63</v>
      </c>
      <c r="P3365" t="s">
        <v>107</v>
      </c>
      <c r="Q3365">
        <v>3</v>
      </c>
      <c r="R3365" t="s">
        <v>37</v>
      </c>
      <c r="S3365">
        <v>1</v>
      </c>
      <c r="T3365" t="s">
        <v>6229</v>
      </c>
    </row>
    <row r="3366" spans="1:20" x14ac:dyDescent="0.3">
      <c r="A3366" t="s">
        <v>3493</v>
      </c>
      <c r="B3366" t="s">
        <v>7209</v>
      </c>
      <c r="C3366" t="s">
        <v>55</v>
      </c>
      <c r="D3366" t="s">
        <v>56</v>
      </c>
      <c r="E3366" t="s">
        <v>23</v>
      </c>
      <c r="F3366" t="s">
        <v>57</v>
      </c>
      <c r="G3366" t="s">
        <v>58</v>
      </c>
      <c r="H3366" t="s">
        <v>43</v>
      </c>
      <c r="I3366" t="s">
        <v>27</v>
      </c>
      <c r="J3366" t="s">
        <v>7209</v>
      </c>
      <c r="K3366" t="s">
        <v>28</v>
      </c>
      <c r="L3366" t="s">
        <v>28</v>
      </c>
      <c r="M3366">
        <v>996</v>
      </c>
      <c r="N3366" t="s">
        <v>140</v>
      </c>
      <c r="O3366" t="s">
        <v>63</v>
      </c>
      <c r="P3366" t="s">
        <v>31</v>
      </c>
      <c r="Q3366">
        <v>2</v>
      </c>
      <c r="R3366" t="s">
        <v>53</v>
      </c>
      <c r="S3366">
        <v>3</v>
      </c>
      <c r="T3366" t="s">
        <v>6298</v>
      </c>
    </row>
    <row r="3367" spans="1:20" x14ac:dyDescent="0.3">
      <c r="A3367" t="s">
        <v>3494</v>
      </c>
      <c r="B3367" t="s">
        <v>7180</v>
      </c>
      <c r="C3367" t="s">
        <v>60</v>
      </c>
      <c r="D3367" t="s">
        <v>56</v>
      </c>
      <c r="E3367" t="s">
        <v>40</v>
      </c>
      <c r="F3367" t="s">
        <v>61</v>
      </c>
      <c r="G3367" t="s">
        <v>62</v>
      </c>
      <c r="H3367" t="s">
        <v>26</v>
      </c>
      <c r="I3367" t="s">
        <v>27</v>
      </c>
      <c r="J3367" t="s">
        <v>7180</v>
      </c>
      <c r="K3367" t="s">
        <v>28</v>
      </c>
      <c r="L3367" t="s">
        <v>28</v>
      </c>
      <c r="M3367">
        <v>835</v>
      </c>
      <c r="N3367" t="s">
        <v>75</v>
      </c>
      <c r="O3367" t="s">
        <v>63</v>
      </c>
      <c r="P3367" t="s">
        <v>133</v>
      </c>
      <c r="Q3367">
        <v>3</v>
      </c>
      <c r="R3367" t="s">
        <v>37</v>
      </c>
      <c r="S3367">
        <v>2</v>
      </c>
      <c r="T3367" t="s">
        <v>6258</v>
      </c>
    </row>
    <row r="3368" spans="1:20" x14ac:dyDescent="0.3">
      <c r="A3368" t="s">
        <v>3495</v>
      </c>
      <c r="B3368" t="s">
        <v>7313</v>
      </c>
      <c r="C3368" t="s">
        <v>66</v>
      </c>
      <c r="D3368" t="s">
        <v>56</v>
      </c>
      <c r="E3368" t="s">
        <v>67</v>
      </c>
      <c r="F3368" t="s">
        <v>193</v>
      </c>
      <c r="G3368" t="s">
        <v>69</v>
      </c>
      <c r="H3368" t="s">
        <v>43</v>
      </c>
      <c r="I3368" t="s">
        <v>27</v>
      </c>
      <c r="J3368" t="s">
        <v>7313</v>
      </c>
      <c r="K3368" t="s">
        <v>28</v>
      </c>
      <c r="L3368" t="s">
        <v>28</v>
      </c>
      <c r="M3368">
        <v>741</v>
      </c>
      <c r="N3368" t="s">
        <v>29</v>
      </c>
      <c r="O3368" t="s">
        <v>30</v>
      </c>
      <c r="P3368" t="s">
        <v>107</v>
      </c>
      <c r="Q3368">
        <v>1</v>
      </c>
      <c r="R3368" t="s">
        <v>53</v>
      </c>
      <c r="S3368">
        <v>2</v>
      </c>
      <c r="T3368" t="s">
        <v>6344</v>
      </c>
    </row>
    <row r="3369" spans="1:20" x14ac:dyDescent="0.3">
      <c r="A3369" t="s">
        <v>3496</v>
      </c>
      <c r="B3369" t="s">
        <v>6481</v>
      </c>
      <c r="C3369" t="s">
        <v>71</v>
      </c>
      <c r="D3369" t="s">
        <v>72</v>
      </c>
      <c r="E3369" t="s">
        <v>23</v>
      </c>
      <c r="F3369" t="s">
        <v>150</v>
      </c>
      <c r="G3369" t="s">
        <v>74</v>
      </c>
      <c r="H3369" t="s">
        <v>26</v>
      </c>
      <c r="I3369" t="s">
        <v>27</v>
      </c>
      <c r="J3369" t="s">
        <v>6481</v>
      </c>
      <c r="K3369" t="s">
        <v>28</v>
      </c>
      <c r="L3369" t="s">
        <v>28</v>
      </c>
      <c r="M3369">
        <v>788</v>
      </c>
      <c r="N3369" t="s">
        <v>75</v>
      </c>
      <c r="O3369" t="s">
        <v>63</v>
      </c>
      <c r="P3369" t="s">
        <v>107</v>
      </c>
      <c r="Q3369">
        <v>3</v>
      </c>
      <c r="R3369" t="s">
        <v>37</v>
      </c>
      <c r="S3369">
        <v>2</v>
      </c>
      <c r="T3369" t="s">
        <v>6309</v>
      </c>
    </row>
    <row r="3370" spans="1:20" x14ac:dyDescent="0.3">
      <c r="A3370" t="s">
        <v>3497</v>
      </c>
      <c r="B3370" t="s">
        <v>7054</v>
      </c>
      <c r="C3370" t="s">
        <v>77</v>
      </c>
      <c r="D3370" t="s">
        <v>72</v>
      </c>
      <c r="E3370" t="s">
        <v>40</v>
      </c>
      <c r="F3370" t="s">
        <v>131</v>
      </c>
      <c r="G3370" t="s">
        <v>79</v>
      </c>
      <c r="H3370" t="s">
        <v>26</v>
      </c>
      <c r="I3370" t="s">
        <v>27</v>
      </c>
      <c r="J3370" t="s">
        <v>7054</v>
      </c>
      <c r="K3370" t="s">
        <v>28</v>
      </c>
      <c r="L3370" t="s">
        <v>28</v>
      </c>
      <c r="M3370">
        <v>392</v>
      </c>
      <c r="N3370" t="s">
        <v>52</v>
      </c>
      <c r="O3370" t="s">
        <v>30</v>
      </c>
      <c r="P3370" t="s">
        <v>64</v>
      </c>
      <c r="Q3370">
        <v>4</v>
      </c>
      <c r="R3370" t="s">
        <v>32</v>
      </c>
      <c r="S3370">
        <v>1</v>
      </c>
      <c r="T3370" t="s">
        <v>6269</v>
      </c>
    </row>
    <row r="3371" spans="1:20" x14ac:dyDescent="0.3">
      <c r="A3371" t="s">
        <v>3498</v>
      </c>
      <c r="B3371" t="s">
        <v>7180</v>
      </c>
      <c r="C3371" t="s">
        <v>81</v>
      </c>
      <c r="D3371" t="s">
        <v>72</v>
      </c>
      <c r="E3371" t="s">
        <v>23</v>
      </c>
      <c r="F3371" t="s">
        <v>82</v>
      </c>
      <c r="G3371" t="s">
        <v>83</v>
      </c>
      <c r="H3371" t="s">
        <v>26</v>
      </c>
      <c r="I3371" t="s">
        <v>50</v>
      </c>
      <c r="J3371" t="s">
        <v>7180</v>
      </c>
      <c r="K3371" t="s">
        <v>7271</v>
      </c>
      <c r="L3371" t="s">
        <v>51</v>
      </c>
      <c r="M3371">
        <v>526</v>
      </c>
      <c r="N3371" t="s">
        <v>52</v>
      </c>
      <c r="O3371" t="s">
        <v>63</v>
      </c>
      <c r="P3371" t="s">
        <v>44</v>
      </c>
      <c r="Q3371">
        <v>3</v>
      </c>
      <c r="R3371" t="s">
        <v>37</v>
      </c>
      <c r="S3371">
        <v>1</v>
      </c>
      <c r="T3371" t="s">
        <v>6159</v>
      </c>
    </row>
    <row r="3372" spans="1:20" x14ac:dyDescent="0.3">
      <c r="A3372" t="s">
        <v>3499</v>
      </c>
      <c r="B3372" t="s">
        <v>6998</v>
      </c>
      <c r="C3372" t="s">
        <v>86</v>
      </c>
      <c r="D3372" t="s">
        <v>87</v>
      </c>
      <c r="E3372" t="s">
        <v>67</v>
      </c>
      <c r="F3372" t="s">
        <v>116</v>
      </c>
      <c r="G3372" t="s">
        <v>89</v>
      </c>
      <c r="H3372" t="s">
        <v>26</v>
      </c>
      <c r="I3372" t="s">
        <v>27</v>
      </c>
      <c r="J3372" t="s">
        <v>6998</v>
      </c>
      <c r="K3372" t="s">
        <v>28</v>
      </c>
      <c r="L3372" t="s">
        <v>28</v>
      </c>
      <c r="M3372">
        <v>275</v>
      </c>
      <c r="N3372" t="s">
        <v>75</v>
      </c>
      <c r="O3372" t="s">
        <v>63</v>
      </c>
      <c r="P3372" t="s">
        <v>107</v>
      </c>
      <c r="Q3372">
        <v>1</v>
      </c>
      <c r="R3372" t="s">
        <v>53</v>
      </c>
      <c r="S3372">
        <v>1</v>
      </c>
      <c r="T3372" t="s">
        <v>6239</v>
      </c>
    </row>
    <row r="3373" spans="1:20" x14ac:dyDescent="0.3">
      <c r="A3373" t="s">
        <v>3500</v>
      </c>
      <c r="B3373" t="s">
        <v>6895</v>
      </c>
      <c r="C3373" t="s">
        <v>91</v>
      </c>
      <c r="D3373" t="s">
        <v>87</v>
      </c>
      <c r="E3373" t="s">
        <v>92</v>
      </c>
      <c r="F3373" t="s">
        <v>114</v>
      </c>
      <c r="G3373" t="s">
        <v>94</v>
      </c>
      <c r="H3373" t="s">
        <v>43</v>
      </c>
      <c r="I3373" t="s">
        <v>50</v>
      </c>
      <c r="J3373" t="s">
        <v>6895</v>
      </c>
      <c r="K3373" t="s">
        <v>7101</v>
      </c>
      <c r="L3373" t="s">
        <v>51</v>
      </c>
      <c r="M3373">
        <v>703</v>
      </c>
      <c r="N3373" t="s">
        <v>122</v>
      </c>
      <c r="O3373" t="s">
        <v>105</v>
      </c>
      <c r="P3373" t="s">
        <v>107</v>
      </c>
      <c r="Q3373">
        <v>4</v>
      </c>
      <c r="R3373" t="s">
        <v>32</v>
      </c>
      <c r="S3373">
        <v>2</v>
      </c>
      <c r="T3373" t="s">
        <v>6283</v>
      </c>
    </row>
    <row r="3374" spans="1:20" x14ac:dyDescent="0.3">
      <c r="A3374" t="s">
        <v>3501</v>
      </c>
      <c r="B3374" t="s">
        <v>6664</v>
      </c>
      <c r="C3374" t="s">
        <v>21</v>
      </c>
      <c r="D3374" t="s">
        <v>22</v>
      </c>
      <c r="E3374" t="s">
        <v>23</v>
      </c>
      <c r="F3374" t="s">
        <v>288</v>
      </c>
      <c r="G3374" t="s">
        <v>25</v>
      </c>
      <c r="H3374" t="s">
        <v>43</v>
      </c>
      <c r="I3374" t="s">
        <v>27</v>
      </c>
      <c r="J3374" t="s">
        <v>6664</v>
      </c>
      <c r="K3374" t="s">
        <v>28</v>
      </c>
      <c r="L3374" t="s">
        <v>28</v>
      </c>
      <c r="M3374">
        <v>467</v>
      </c>
      <c r="N3374" t="s">
        <v>29</v>
      </c>
      <c r="O3374" t="s">
        <v>63</v>
      </c>
      <c r="P3374" t="s">
        <v>107</v>
      </c>
      <c r="Q3374">
        <v>3</v>
      </c>
      <c r="R3374" t="s">
        <v>37</v>
      </c>
      <c r="S3374">
        <v>1</v>
      </c>
      <c r="T3374" t="s">
        <v>6143</v>
      </c>
    </row>
    <row r="3375" spans="1:20" x14ac:dyDescent="0.3">
      <c r="A3375" t="s">
        <v>3502</v>
      </c>
      <c r="B3375" t="s">
        <v>6548</v>
      </c>
      <c r="C3375" t="s">
        <v>34</v>
      </c>
      <c r="D3375" t="s">
        <v>22</v>
      </c>
      <c r="E3375" t="s">
        <v>23</v>
      </c>
      <c r="F3375" t="s">
        <v>99</v>
      </c>
      <c r="G3375" t="s">
        <v>36</v>
      </c>
      <c r="H3375" t="s">
        <v>49</v>
      </c>
      <c r="I3375" t="s">
        <v>27</v>
      </c>
      <c r="J3375" t="s">
        <v>6548</v>
      </c>
      <c r="K3375" t="s">
        <v>28</v>
      </c>
      <c r="L3375" t="s">
        <v>28</v>
      </c>
      <c r="M3375">
        <v>114</v>
      </c>
      <c r="N3375" t="s">
        <v>75</v>
      </c>
      <c r="O3375" t="s">
        <v>30</v>
      </c>
      <c r="P3375" t="s">
        <v>31</v>
      </c>
      <c r="Q3375" t="s">
        <v>95</v>
      </c>
      <c r="R3375" t="s">
        <v>28</v>
      </c>
      <c r="S3375">
        <v>0</v>
      </c>
      <c r="T3375" t="s">
        <v>6420</v>
      </c>
    </row>
    <row r="3376" spans="1:20" x14ac:dyDescent="0.3">
      <c r="A3376" t="s">
        <v>3503</v>
      </c>
      <c r="B3376" t="s">
        <v>6506</v>
      </c>
      <c r="C3376" t="s">
        <v>39</v>
      </c>
      <c r="D3376" t="s">
        <v>22</v>
      </c>
      <c r="E3376" t="s">
        <v>40</v>
      </c>
      <c r="F3376" t="s">
        <v>138</v>
      </c>
      <c r="G3376" t="s">
        <v>36</v>
      </c>
      <c r="H3376" t="s">
        <v>43</v>
      </c>
      <c r="I3376" t="s">
        <v>50</v>
      </c>
      <c r="J3376" t="s">
        <v>6506</v>
      </c>
      <c r="K3376" t="s">
        <v>6146</v>
      </c>
      <c r="L3376" t="s">
        <v>51</v>
      </c>
      <c r="M3376">
        <v>300</v>
      </c>
      <c r="N3376" t="s">
        <v>52</v>
      </c>
      <c r="O3376" t="s">
        <v>43</v>
      </c>
      <c r="P3376" t="s">
        <v>44</v>
      </c>
      <c r="Q3376">
        <v>2</v>
      </c>
      <c r="R3376" t="s">
        <v>53</v>
      </c>
      <c r="S3376">
        <v>1</v>
      </c>
      <c r="T3376" t="s">
        <v>6237</v>
      </c>
    </row>
    <row r="3377" spans="1:20" x14ac:dyDescent="0.3">
      <c r="A3377" t="s">
        <v>3504</v>
      </c>
      <c r="B3377" t="s">
        <v>6454</v>
      </c>
      <c r="C3377" t="s">
        <v>46</v>
      </c>
      <c r="D3377" t="s">
        <v>22</v>
      </c>
      <c r="E3377" t="s">
        <v>40</v>
      </c>
      <c r="F3377" t="s">
        <v>292</v>
      </c>
      <c r="G3377" t="s">
        <v>48</v>
      </c>
      <c r="H3377" t="s">
        <v>110</v>
      </c>
      <c r="I3377" t="s">
        <v>27</v>
      </c>
      <c r="J3377" t="s">
        <v>6454</v>
      </c>
      <c r="K3377" t="s">
        <v>28</v>
      </c>
      <c r="L3377" t="s">
        <v>28</v>
      </c>
      <c r="M3377">
        <v>344</v>
      </c>
      <c r="N3377" t="s">
        <v>122</v>
      </c>
      <c r="O3377" t="s">
        <v>105</v>
      </c>
      <c r="P3377" t="s">
        <v>31</v>
      </c>
      <c r="Q3377">
        <v>3</v>
      </c>
      <c r="R3377" t="s">
        <v>37</v>
      </c>
      <c r="S3377">
        <v>1</v>
      </c>
      <c r="T3377" t="s">
        <v>6246</v>
      </c>
    </row>
    <row r="3378" spans="1:20" x14ac:dyDescent="0.3">
      <c r="A3378" t="s">
        <v>3505</v>
      </c>
      <c r="B3378" t="s">
        <v>7243</v>
      </c>
      <c r="C3378" t="s">
        <v>55</v>
      </c>
      <c r="D3378" t="s">
        <v>56</v>
      </c>
      <c r="E3378" t="s">
        <v>23</v>
      </c>
      <c r="F3378" t="s">
        <v>147</v>
      </c>
      <c r="G3378" t="s">
        <v>58</v>
      </c>
      <c r="H3378" t="s">
        <v>26</v>
      </c>
      <c r="I3378" t="s">
        <v>27</v>
      </c>
      <c r="J3378" t="s">
        <v>7243</v>
      </c>
      <c r="K3378" t="s">
        <v>28</v>
      </c>
      <c r="L3378" t="s">
        <v>28</v>
      </c>
      <c r="M3378">
        <v>853</v>
      </c>
      <c r="N3378" t="s">
        <v>52</v>
      </c>
      <c r="O3378" t="s">
        <v>63</v>
      </c>
      <c r="P3378" t="s">
        <v>107</v>
      </c>
      <c r="Q3378">
        <v>3</v>
      </c>
      <c r="R3378" t="s">
        <v>37</v>
      </c>
      <c r="S3378">
        <v>2</v>
      </c>
      <c r="T3378" t="s">
        <v>6150</v>
      </c>
    </row>
    <row r="3379" spans="1:20" x14ac:dyDescent="0.3">
      <c r="A3379" t="s">
        <v>3506</v>
      </c>
      <c r="B3379" t="s">
        <v>6781</v>
      </c>
      <c r="C3379" t="s">
        <v>60</v>
      </c>
      <c r="D3379" t="s">
        <v>56</v>
      </c>
      <c r="E3379" t="s">
        <v>40</v>
      </c>
      <c r="F3379" t="s">
        <v>61</v>
      </c>
      <c r="G3379" t="s">
        <v>62</v>
      </c>
      <c r="H3379" t="s">
        <v>26</v>
      </c>
      <c r="I3379" t="s">
        <v>50</v>
      </c>
      <c r="J3379" t="s">
        <v>6781</v>
      </c>
      <c r="K3379" t="s">
        <v>6649</v>
      </c>
      <c r="L3379" t="s">
        <v>159</v>
      </c>
      <c r="M3379">
        <v>149</v>
      </c>
      <c r="N3379" t="s">
        <v>52</v>
      </c>
      <c r="O3379" t="s">
        <v>30</v>
      </c>
      <c r="P3379" t="s">
        <v>64</v>
      </c>
      <c r="Q3379" t="s">
        <v>95</v>
      </c>
      <c r="R3379" t="s">
        <v>28</v>
      </c>
      <c r="S3379">
        <v>0</v>
      </c>
      <c r="T3379" t="s">
        <v>6264</v>
      </c>
    </row>
    <row r="3380" spans="1:20" x14ac:dyDescent="0.3">
      <c r="A3380" t="s">
        <v>3507</v>
      </c>
      <c r="B3380" t="s">
        <v>6848</v>
      </c>
      <c r="C3380" t="s">
        <v>66</v>
      </c>
      <c r="D3380" t="s">
        <v>56</v>
      </c>
      <c r="E3380" t="s">
        <v>67</v>
      </c>
      <c r="F3380" t="s">
        <v>193</v>
      </c>
      <c r="G3380" t="s">
        <v>69</v>
      </c>
      <c r="H3380" t="s">
        <v>43</v>
      </c>
      <c r="I3380" t="s">
        <v>27</v>
      </c>
      <c r="J3380" t="s">
        <v>6848</v>
      </c>
      <c r="K3380" t="s">
        <v>28</v>
      </c>
      <c r="L3380" t="s">
        <v>28</v>
      </c>
      <c r="M3380">
        <v>353</v>
      </c>
      <c r="N3380" t="s">
        <v>29</v>
      </c>
      <c r="O3380" t="s">
        <v>43</v>
      </c>
      <c r="P3380" t="s">
        <v>31</v>
      </c>
      <c r="Q3380">
        <v>2</v>
      </c>
      <c r="R3380" t="s">
        <v>53</v>
      </c>
      <c r="S3380">
        <v>1</v>
      </c>
      <c r="T3380" t="s">
        <v>6455</v>
      </c>
    </row>
    <row r="3381" spans="1:20" x14ac:dyDescent="0.3">
      <c r="A3381" t="s">
        <v>3508</v>
      </c>
      <c r="B3381" t="s">
        <v>7426</v>
      </c>
      <c r="C3381" t="s">
        <v>71</v>
      </c>
      <c r="D3381" t="s">
        <v>72</v>
      </c>
      <c r="E3381" t="s">
        <v>23</v>
      </c>
      <c r="F3381" t="s">
        <v>138</v>
      </c>
      <c r="G3381" t="s">
        <v>36</v>
      </c>
      <c r="H3381" t="s">
        <v>43</v>
      </c>
      <c r="I3381" t="s">
        <v>50</v>
      </c>
      <c r="J3381" t="s">
        <v>7426</v>
      </c>
      <c r="K3381" t="s">
        <v>6991</v>
      </c>
      <c r="L3381" t="s">
        <v>51</v>
      </c>
      <c r="M3381">
        <v>380</v>
      </c>
      <c r="N3381" t="s">
        <v>140</v>
      </c>
      <c r="O3381" t="s">
        <v>105</v>
      </c>
      <c r="P3381" t="s">
        <v>31</v>
      </c>
      <c r="Q3381">
        <v>1</v>
      </c>
      <c r="R3381" t="s">
        <v>53</v>
      </c>
      <c r="S3381">
        <v>1</v>
      </c>
      <c r="T3381" t="s">
        <v>6209</v>
      </c>
    </row>
    <row r="3382" spans="1:20" x14ac:dyDescent="0.3">
      <c r="A3382" t="s">
        <v>3509</v>
      </c>
      <c r="B3382" t="s">
        <v>7143</v>
      </c>
      <c r="C3382" t="s">
        <v>77</v>
      </c>
      <c r="D3382" t="s">
        <v>72</v>
      </c>
      <c r="E3382" t="s">
        <v>40</v>
      </c>
      <c r="F3382" t="s">
        <v>114</v>
      </c>
      <c r="G3382" t="s">
        <v>94</v>
      </c>
      <c r="H3382" t="s">
        <v>43</v>
      </c>
      <c r="I3382" t="s">
        <v>27</v>
      </c>
      <c r="J3382" t="s">
        <v>7143</v>
      </c>
      <c r="K3382" t="s">
        <v>28</v>
      </c>
      <c r="L3382" t="s">
        <v>28</v>
      </c>
      <c r="M3382">
        <v>1064</v>
      </c>
      <c r="N3382" t="s">
        <v>29</v>
      </c>
      <c r="O3382" t="s">
        <v>63</v>
      </c>
      <c r="P3382" t="s">
        <v>31</v>
      </c>
      <c r="Q3382">
        <v>3</v>
      </c>
      <c r="R3382" t="s">
        <v>37</v>
      </c>
      <c r="S3382">
        <v>3</v>
      </c>
      <c r="T3382" t="s">
        <v>6207</v>
      </c>
    </row>
    <row r="3383" spans="1:20" x14ac:dyDescent="0.3">
      <c r="A3383" t="s">
        <v>3510</v>
      </c>
      <c r="B3383" t="s">
        <v>6610</v>
      </c>
      <c r="C3383" t="s">
        <v>81</v>
      </c>
      <c r="D3383" t="s">
        <v>72</v>
      </c>
      <c r="E3383" t="s">
        <v>23</v>
      </c>
      <c r="F3383" t="s">
        <v>82</v>
      </c>
      <c r="G3383" t="s">
        <v>83</v>
      </c>
      <c r="H3383" t="s">
        <v>26</v>
      </c>
      <c r="I3383" t="s">
        <v>27</v>
      </c>
      <c r="J3383" t="s">
        <v>6610</v>
      </c>
      <c r="K3383" t="s">
        <v>28</v>
      </c>
      <c r="L3383" t="s">
        <v>28</v>
      </c>
      <c r="M3383">
        <v>462</v>
      </c>
      <c r="N3383" t="s">
        <v>29</v>
      </c>
      <c r="O3383" t="s">
        <v>43</v>
      </c>
      <c r="P3383" t="s">
        <v>64</v>
      </c>
      <c r="Q3383">
        <v>5</v>
      </c>
      <c r="R3383" t="s">
        <v>119</v>
      </c>
      <c r="S3383">
        <v>1</v>
      </c>
      <c r="T3383" t="s">
        <v>6429</v>
      </c>
    </row>
    <row r="3384" spans="1:20" x14ac:dyDescent="0.3">
      <c r="A3384" t="s">
        <v>3511</v>
      </c>
      <c r="B3384" t="s">
        <v>6869</v>
      </c>
      <c r="C3384" t="s">
        <v>86</v>
      </c>
      <c r="D3384" t="s">
        <v>87</v>
      </c>
      <c r="E3384" t="s">
        <v>67</v>
      </c>
      <c r="F3384" t="s">
        <v>114</v>
      </c>
      <c r="G3384" t="s">
        <v>94</v>
      </c>
      <c r="H3384" t="s">
        <v>43</v>
      </c>
      <c r="I3384" t="s">
        <v>27</v>
      </c>
      <c r="J3384" t="s">
        <v>6869</v>
      </c>
      <c r="K3384" t="s">
        <v>28</v>
      </c>
      <c r="L3384" t="s">
        <v>28</v>
      </c>
      <c r="M3384">
        <v>724</v>
      </c>
      <c r="N3384" t="s">
        <v>29</v>
      </c>
      <c r="O3384" t="s">
        <v>43</v>
      </c>
      <c r="P3384" t="s">
        <v>31</v>
      </c>
      <c r="Q3384">
        <v>3</v>
      </c>
      <c r="R3384" t="s">
        <v>37</v>
      </c>
      <c r="S3384">
        <v>2</v>
      </c>
      <c r="T3384" t="s">
        <v>6509</v>
      </c>
    </row>
    <row r="3385" spans="1:20" x14ac:dyDescent="0.3">
      <c r="A3385" t="s">
        <v>3512</v>
      </c>
      <c r="B3385" t="s">
        <v>6705</v>
      </c>
      <c r="C3385" t="s">
        <v>91</v>
      </c>
      <c r="D3385" t="s">
        <v>87</v>
      </c>
      <c r="E3385" t="s">
        <v>92</v>
      </c>
      <c r="F3385" t="s">
        <v>93</v>
      </c>
      <c r="G3385" t="s">
        <v>94</v>
      </c>
      <c r="H3385" t="s">
        <v>26</v>
      </c>
      <c r="I3385" t="s">
        <v>27</v>
      </c>
      <c r="J3385" t="s">
        <v>6705</v>
      </c>
      <c r="K3385" t="s">
        <v>28</v>
      </c>
      <c r="L3385" t="s">
        <v>28</v>
      </c>
      <c r="M3385">
        <v>244</v>
      </c>
      <c r="N3385" t="s">
        <v>29</v>
      </c>
      <c r="O3385" t="s">
        <v>63</v>
      </c>
      <c r="P3385" t="s">
        <v>31</v>
      </c>
      <c r="Q3385">
        <v>3</v>
      </c>
      <c r="R3385" t="s">
        <v>37</v>
      </c>
      <c r="S3385">
        <v>1</v>
      </c>
      <c r="T3385" t="s">
        <v>6167</v>
      </c>
    </row>
    <row r="3386" spans="1:20" x14ac:dyDescent="0.3">
      <c r="A3386" t="s">
        <v>3513</v>
      </c>
      <c r="B3386" t="s">
        <v>7122</v>
      </c>
      <c r="C3386" t="s">
        <v>21</v>
      </c>
      <c r="D3386" t="s">
        <v>22</v>
      </c>
      <c r="E3386" t="s">
        <v>23</v>
      </c>
      <c r="F3386" t="s">
        <v>99</v>
      </c>
      <c r="G3386" t="s">
        <v>36</v>
      </c>
      <c r="H3386" t="s">
        <v>49</v>
      </c>
      <c r="I3386" t="s">
        <v>27</v>
      </c>
      <c r="J3386" t="s">
        <v>7122</v>
      </c>
      <c r="K3386" t="s">
        <v>28</v>
      </c>
      <c r="L3386" t="s">
        <v>28</v>
      </c>
      <c r="M3386">
        <v>601</v>
      </c>
      <c r="N3386" t="s">
        <v>29</v>
      </c>
      <c r="O3386" t="s">
        <v>63</v>
      </c>
      <c r="P3386" t="s">
        <v>64</v>
      </c>
      <c r="Q3386">
        <v>5</v>
      </c>
      <c r="R3386" t="s">
        <v>119</v>
      </c>
      <c r="S3386">
        <v>2</v>
      </c>
      <c r="T3386" t="s">
        <v>6291</v>
      </c>
    </row>
    <row r="3387" spans="1:20" x14ac:dyDescent="0.3">
      <c r="A3387" t="s">
        <v>3514</v>
      </c>
      <c r="B3387" t="s">
        <v>7418</v>
      </c>
      <c r="C3387" t="s">
        <v>34</v>
      </c>
      <c r="D3387" t="s">
        <v>22</v>
      </c>
      <c r="E3387" t="s">
        <v>23</v>
      </c>
      <c r="F3387" t="s">
        <v>35</v>
      </c>
      <c r="G3387" t="s">
        <v>36</v>
      </c>
      <c r="H3387" t="s">
        <v>26</v>
      </c>
      <c r="I3387" t="s">
        <v>27</v>
      </c>
      <c r="J3387" t="s">
        <v>7418</v>
      </c>
      <c r="K3387" t="s">
        <v>28</v>
      </c>
      <c r="L3387" t="s">
        <v>28</v>
      </c>
      <c r="M3387">
        <v>97</v>
      </c>
      <c r="N3387" t="s">
        <v>75</v>
      </c>
      <c r="O3387" t="s">
        <v>105</v>
      </c>
      <c r="P3387" t="s">
        <v>31</v>
      </c>
      <c r="Q3387" t="s">
        <v>95</v>
      </c>
      <c r="R3387" t="s">
        <v>28</v>
      </c>
      <c r="S3387">
        <v>0</v>
      </c>
      <c r="T3387" t="s">
        <v>6309</v>
      </c>
    </row>
    <row r="3388" spans="1:20" x14ac:dyDescent="0.3">
      <c r="A3388" t="s">
        <v>3515</v>
      </c>
      <c r="B3388" t="s">
        <v>7161</v>
      </c>
      <c r="C3388" t="s">
        <v>39</v>
      </c>
      <c r="D3388" t="s">
        <v>22</v>
      </c>
      <c r="E3388" t="s">
        <v>40</v>
      </c>
      <c r="F3388" t="s">
        <v>215</v>
      </c>
      <c r="G3388" t="s">
        <v>42</v>
      </c>
      <c r="H3388" t="s">
        <v>49</v>
      </c>
      <c r="I3388" t="s">
        <v>27</v>
      </c>
      <c r="J3388" t="s">
        <v>7161</v>
      </c>
      <c r="K3388" t="s">
        <v>28</v>
      </c>
      <c r="L3388" t="s">
        <v>28</v>
      </c>
      <c r="M3388">
        <v>135</v>
      </c>
      <c r="N3388" t="s">
        <v>29</v>
      </c>
      <c r="O3388" t="s">
        <v>30</v>
      </c>
      <c r="P3388" t="s">
        <v>107</v>
      </c>
      <c r="Q3388" t="s">
        <v>95</v>
      </c>
      <c r="R3388" t="s">
        <v>28</v>
      </c>
      <c r="S3388">
        <v>0</v>
      </c>
      <c r="T3388" t="s">
        <v>6795</v>
      </c>
    </row>
    <row r="3389" spans="1:20" x14ac:dyDescent="0.3">
      <c r="A3389" t="s">
        <v>3516</v>
      </c>
      <c r="B3389" t="s">
        <v>7430</v>
      </c>
      <c r="C3389" t="s">
        <v>46</v>
      </c>
      <c r="D3389" t="s">
        <v>22</v>
      </c>
      <c r="E3389" t="s">
        <v>40</v>
      </c>
      <c r="F3389" t="s">
        <v>143</v>
      </c>
      <c r="G3389" t="s">
        <v>48</v>
      </c>
      <c r="H3389" t="s">
        <v>43</v>
      </c>
      <c r="I3389" t="s">
        <v>27</v>
      </c>
      <c r="J3389" t="s">
        <v>7430</v>
      </c>
      <c r="K3389" t="s">
        <v>28</v>
      </c>
      <c r="L3389" t="s">
        <v>28</v>
      </c>
      <c r="M3389">
        <v>742</v>
      </c>
      <c r="N3389" t="s">
        <v>29</v>
      </c>
      <c r="O3389" t="s">
        <v>63</v>
      </c>
      <c r="P3389" t="s">
        <v>107</v>
      </c>
      <c r="Q3389">
        <v>3</v>
      </c>
      <c r="R3389" t="s">
        <v>37</v>
      </c>
      <c r="S3389">
        <v>2</v>
      </c>
      <c r="T3389" t="s">
        <v>6249</v>
      </c>
    </row>
    <row r="3390" spans="1:20" x14ac:dyDescent="0.3">
      <c r="A3390" t="s">
        <v>3517</v>
      </c>
      <c r="B3390" t="s">
        <v>6168</v>
      </c>
      <c r="C3390" t="s">
        <v>55</v>
      </c>
      <c r="D3390" t="s">
        <v>56</v>
      </c>
      <c r="E3390" t="s">
        <v>23</v>
      </c>
      <c r="F3390" t="s">
        <v>217</v>
      </c>
      <c r="G3390" t="s">
        <v>58</v>
      </c>
      <c r="H3390" t="s">
        <v>110</v>
      </c>
      <c r="I3390" t="s">
        <v>50</v>
      </c>
      <c r="J3390" t="s">
        <v>6168</v>
      </c>
      <c r="K3390" t="s">
        <v>6570</v>
      </c>
      <c r="L3390" t="s">
        <v>159</v>
      </c>
      <c r="M3390">
        <v>90</v>
      </c>
      <c r="N3390" t="s">
        <v>29</v>
      </c>
      <c r="O3390" t="s">
        <v>63</v>
      </c>
      <c r="P3390" t="s">
        <v>64</v>
      </c>
      <c r="Q3390" t="s">
        <v>95</v>
      </c>
      <c r="R3390" t="s">
        <v>28</v>
      </c>
      <c r="S3390">
        <v>0</v>
      </c>
      <c r="T3390" t="s">
        <v>7431</v>
      </c>
    </row>
    <row r="3391" spans="1:20" x14ac:dyDescent="0.3">
      <c r="A3391" t="s">
        <v>3518</v>
      </c>
      <c r="B3391" t="s">
        <v>6976</v>
      </c>
      <c r="C3391" t="s">
        <v>60</v>
      </c>
      <c r="D3391" t="s">
        <v>56</v>
      </c>
      <c r="E3391" t="s">
        <v>40</v>
      </c>
      <c r="F3391" t="s">
        <v>145</v>
      </c>
      <c r="G3391" t="s">
        <v>62</v>
      </c>
      <c r="H3391" t="s">
        <v>49</v>
      </c>
      <c r="I3391" t="s">
        <v>27</v>
      </c>
      <c r="J3391" t="s">
        <v>6976</v>
      </c>
      <c r="K3391" t="s">
        <v>28</v>
      </c>
      <c r="L3391" t="s">
        <v>28</v>
      </c>
      <c r="M3391">
        <v>402</v>
      </c>
      <c r="N3391" t="s">
        <v>122</v>
      </c>
      <c r="O3391" t="s">
        <v>63</v>
      </c>
      <c r="P3391" t="s">
        <v>31</v>
      </c>
      <c r="Q3391">
        <v>2</v>
      </c>
      <c r="R3391" t="s">
        <v>53</v>
      </c>
      <c r="S3391">
        <v>1</v>
      </c>
      <c r="T3391" t="s">
        <v>6385</v>
      </c>
    </row>
    <row r="3392" spans="1:20" x14ac:dyDescent="0.3">
      <c r="A3392" t="s">
        <v>3519</v>
      </c>
      <c r="B3392" t="s">
        <v>7374</v>
      </c>
      <c r="C3392" t="s">
        <v>66</v>
      </c>
      <c r="D3392" t="s">
        <v>56</v>
      </c>
      <c r="E3392" t="s">
        <v>67</v>
      </c>
      <c r="F3392" t="s">
        <v>358</v>
      </c>
      <c r="G3392" t="s">
        <v>69</v>
      </c>
      <c r="H3392" t="s">
        <v>49</v>
      </c>
      <c r="I3392" t="s">
        <v>27</v>
      </c>
      <c r="J3392" t="s">
        <v>7374</v>
      </c>
      <c r="K3392" t="s">
        <v>28</v>
      </c>
      <c r="L3392" t="s">
        <v>28</v>
      </c>
      <c r="M3392">
        <v>534</v>
      </c>
      <c r="N3392" t="s">
        <v>52</v>
      </c>
      <c r="O3392" t="s">
        <v>30</v>
      </c>
      <c r="P3392" t="s">
        <v>107</v>
      </c>
      <c r="Q3392">
        <v>4</v>
      </c>
      <c r="R3392" t="s">
        <v>32</v>
      </c>
      <c r="S3392">
        <v>1</v>
      </c>
      <c r="T3392" t="s">
        <v>6938</v>
      </c>
    </row>
    <row r="3393" spans="1:20" x14ac:dyDescent="0.3">
      <c r="A3393" t="s">
        <v>3520</v>
      </c>
      <c r="B3393" t="s">
        <v>7399</v>
      </c>
      <c r="C3393" t="s">
        <v>71</v>
      </c>
      <c r="D3393" t="s">
        <v>72</v>
      </c>
      <c r="E3393" t="s">
        <v>23</v>
      </c>
      <c r="F3393" t="s">
        <v>129</v>
      </c>
      <c r="G3393" t="s">
        <v>74</v>
      </c>
      <c r="H3393" t="s">
        <v>43</v>
      </c>
      <c r="I3393" t="s">
        <v>27</v>
      </c>
      <c r="J3393" t="s">
        <v>7399</v>
      </c>
      <c r="K3393" t="s">
        <v>28</v>
      </c>
      <c r="L3393" t="s">
        <v>28</v>
      </c>
      <c r="M3393">
        <v>596</v>
      </c>
      <c r="N3393" t="s">
        <v>75</v>
      </c>
      <c r="O3393" t="s">
        <v>63</v>
      </c>
      <c r="P3393" t="s">
        <v>107</v>
      </c>
      <c r="Q3393">
        <v>3</v>
      </c>
      <c r="R3393" t="s">
        <v>37</v>
      </c>
      <c r="S3393">
        <v>2</v>
      </c>
      <c r="T3393" t="s">
        <v>6212</v>
      </c>
    </row>
    <row r="3394" spans="1:20" x14ac:dyDescent="0.3">
      <c r="A3394" t="s">
        <v>3521</v>
      </c>
      <c r="B3394" t="s">
        <v>6734</v>
      </c>
      <c r="C3394" t="s">
        <v>77</v>
      </c>
      <c r="D3394" t="s">
        <v>72</v>
      </c>
      <c r="E3394" t="s">
        <v>40</v>
      </c>
      <c r="F3394" t="s">
        <v>112</v>
      </c>
      <c r="G3394" t="s">
        <v>79</v>
      </c>
      <c r="H3394" t="s">
        <v>43</v>
      </c>
      <c r="I3394" t="s">
        <v>27</v>
      </c>
      <c r="J3394" t="s">
        <v>6734</v>
      </c>
      <c r="K3394" t="s">
        <v>28</v>
      </c>
      <c r="L3394" t="s">
        <v>28</v>
      </c>
      <c r="M3394">
        <v>778</v>
      </c>
      <c r="N3394" t="s">
        <v>75</v>
      </c>
      <c r="O3394" t="s">
        <v>170</v>
      </c>
      <c r="P3394" t="s">
        <v>31</v>
      </c>
      <c r="Q3394">
        <v>4</v>
      </c>
      <c r="R3394" t="s">
        <v>32</v>
      </c>
      <c r="S3394">
        <v>2</v>
      </c>
      <c r="T3394" t="s">
        <v>6239</v>
      </c>
    </row>
    <row r="3395" spans="1:20" x14ac:dyDescent="0.3">
      <c r="A3395" t="s">
        <v>3522</v>
      </c>
      <c r="B3395" t="s">
        <v>6762</v>
      </c>
      <c r="C3395" t="s">
        <v>81</v>
      </c>
      <c r="D3395" t="s">
        <v>72</v>
      </c>
      <c r="E3395" t="s">
        <v>23</v>
      </c>
      <c r="F3395" t="s">
        <v>93</v>
      </c>
      <c r="G3395" t="s">
        <v>94</v>
      </c>
      <c r="H3395" t="s">
        <v>26</v>
      </c>
      <c r="I3395" t="s">
        <v>50</v>
      </c>
      <c r="J3395" t="s">
        <v>6762</v>
      </c>
      <c r="K3395" t="s">
        <v>6818</v>
      </c>
      <c r="L3395" t="s">
        <v>159</v>
      </c>
      <c r="M3395">
        <v>91</v>
      </c>
      <c r="N3395" t="s">
        <v>52</v>
      </c>
      <c r="O3395" t="s">
        <v>63</v>
      </c>
      <c r="P3395" t="s">
        <v>44</v>
      </c>
      <c r="Q3395" t="s">
        <v>95</v>
      </c>
      <c r="R3395" t="s">
        <v>28</v>
      </c>
      <c r="S3395">
        <v>0</v>
      </c>
      <c r="T3395" t="s">
        <v>6363</v>
      </c>
    </row>
    <row r="3396" spans="1:20" x14ac:dyDescent="0.3">
      <c r="A3396" t="s">
        <v>3523</v>
      </c>
      <c r="B3396" t="s">
        <v>6941</v>
      </c>
      <c r="C3396" t="s">
        <v>86</v>
      </c>
      <c r="D3396" t="s">
        <v>87</v>
      </c>
      <c r="E3396" t="s">
        <v>67</v>
      </c>
      <c r="F3396" t="s">
        <v>135</v>
      </c>
      <c r="G3396" t="s">
        <v>89</v>
      </c>
      <c r="H3396" t="s">
        <v>43</v>
      </c>
      <c r="I3396" t="s">
        <v>27</v>
      </c>
      <c r="J3396" t="s">
        <v>6941</v>
      </c>
      <c r="K3396" t="s">
        <v>28</v>
      </c>
      <c r="L3396" t="s">
        <v>28</v>
      </c>
      <c r="M3396">
        <v>979</v>
      </c>
      <c r="N3396" t="s">
        <v>52</v>
      </c>
      <c r="O3396" t="s">
        <v>30</v>
      </c>
      <c r="P3396" t="s">
        <v>64</v>
      </c>
      <c r="Q3396">
        <v>4</v>
      </c>
      <c r="R3396" t="s">
        <v>32</v>
      </c>
      <c r="S3396">
        <v>3</v>
      </c>
      <c r="T3396" t="s">
        <v>6465</v>
      </c>
    </row>
    <row r="3397" spans="1:20" x14ac:dyDescent="0.3">
      <c r="A3397" t="s">
        <v>3524</v>
      </c>
      <c r="B3397" t="s">
        <v>6494</v>
      </c>
      <c r="C3397" t="s">
        <v>91</v>
      </c>
      <c r="D3397" t="s">
        <v>87</v>
      </c>
      <c r="E3397" t="s">
        <v>92</v>
      </c>
      <c r="F3397" t="s">
        <v>99</v>
      </c>
      <c r="G3397" t="s">
        <v>36</v>
      </c>
      <c r="H3397" t="s">
        <v>49</v>
      </c>
      <c r="I3397" t="s">
        <v>27</v>
      </c>
      <c r="J3397" t="s">
        <v>6494</v>
      </c>
      <c r="K3397" t="s">
        <v>28</v>
      </c>
      <c r="L3397" t="s">
        <v>28</v>
      </c>
      <c r="M3397">
        <v>580</v>
      </c>
      <c r="N3397" t="s">
        <v>75</v>
      </c>
      <c r="O3397" t="s">
        <v>63</v>
      </c>
      <c r="P3397" t="s">
        <v>107</v>
      </c>
      <c r="Q3397">
        <v>3</v>
      </c>
      <c r="R3397" t="s">
        <v>37</v>
      </c>
      <c r="S3397">
        <v>2</v>
      </c>
      <c r="T3397" t="s">
        <v>6264</v>
      </c>
    </row>
    <row r="3398" spans="1:20" x14ac:dyDescent="0.3">
      <c r="A3398" t="s">
        <v>3525</v>
      </c>
      <c r="B3398" t="s">
        <v>6773</v>
      </c>
      <c r="C3398" t="s">
        <v>21</v>
      </c>
      <c r="D3398" t="s">
        <v>22</v>
      </c>
      <c r="E3398" t="s">
        <v>23</v>
      </c>
      <c r="F3398" t="s">
        <v>109</v>
      </c>
      <c r="G3398" t="s">
        <v>36</v>
      </c>
      <c r="H3398" t="s">
        <v>110</v>
      </c>
      <c r="I3398" t="s">
        <v>27</v>
      </c>
      <c r="J3398" t="s">
        <v>6773</v>
      </c>
      <c r="K3398" t="s">
        <v>28</v>
      </c>
      <c r="L3398" t="s">
        <v>28</v>
      </c>
      <c r="M3398">
        <v>924</v>
      </c>
      <c r="N3398" t="s">
        <v>29</v>
      </c>
      <c r="O3398" t="s">
        <v>63</v>
      </c>
      <c r="P3398" t="s">
        <v>64</v>
      </c>
      <c r="Q3398">
        <v>3</v>
      </c>
      <c r="R3398" t="s">
        <v>37</v>
      </c>
      <c r="S3398">
        <v>3</v>
      </c>
      <c r="T3398" t="s">
        <v>7431</v>
      </c>
    </row>
    <row r="3399" spans="1:20" x14ac:dyDescent="0.3">
      <c r="A3399" t="s">
        <v>3526</v>
      </c>
      <c r="B3399" t="s">
        <v>6824</v>
      </c>
      <c r="C3399" t="s">
        <v>34</v>
      </c>
      <c r="D3399" t="s">
        <v>22</v>
      </c>
      <c r="E3399" t="s">
        <v>23</v>
      </c>
      <c r="F3399" t="s">
        <v>35</v>
      </c>
      <c r="G3399" t="s">
        <v>36</v>
      </c>
      <c r="H3399" t="s">
        <v>26</v>
      </c>
      <c r="I3399" t="s">
        <v>27</v>
      </c>
      <c r="J3399" t="s">
        <v>6824</v>
      </c>
      <c r="K3399" t="s">
        <v>28</v>
      </c>
      <c r="L3399" t="s">
        <v>28</v>
      </c>
      <c r="M3399">
        <v>1001</v>
      </c>
      <c r="N3399" t="s">
        <v>52</v>
      </c>
      <c r="O3399" t="s">
        <v>63</v>
      </c>
      <c r="P3399" t="s">
        <v>64</v>
      </c>
      <c r="Q3399">
        <v>3</v>
      </c>
      <c r="R3399" t="s">
        <v>37</v>
      </c>
      <c r="S3399">
        <v>3</v>
      </c>
      <c r="T3399" t="s">
        <v>6429</v>
      </c>
    </row>
    <row r="3400" spans="1:20" x14ac:dyDescent="0.3">
      <c r="A3400" t="s">
        <v>3527</v>
      </c>
      <c r="B3400" t="s">
        <v>7011</v>
      </c>
      <c r="C3400" t="s">
        <v>39</v>
      </c>
      <c r="D3400" t="s">
        <v>22</v>
      </c>
      <c r="E3400" t="s">
        <v>40</v>
      </c>
      <c r="F3400" t="s">
        <v>35</v>
      </c>
      <c r="G3400" t="s">
        <v>36</v>
      </c>
      <c r="H3400" t="s">
        <v>26</v>
      </c>
      <c r="I3400" t="s">
        <v>27</v>
      </c>
      <c r="J3400" t="s">
        <v>7011</v>
      </c>
      <c r="K3400" t="s">
        <v>28</v>
      </c>
      <c r="L3400" t="s">
        <v>28</v>
      </c>
      <c r="M3400">
        <v>967</v>
      </c>
      <c r="N3400" t="s">
        <v>75</v>
      </c>
      <c r="O3400" t="s">
        <v>30</v>
      </c>
      <c r="P3400" t="s">
        <v>64</v>
      </c>
      <c r="Q3400">
        <v>2</v>
      </c>
      <c r="R3400" t="s">
        <v>53</v>
      </c>
      <c r="S3400">
        <v>3</v>
      </c>
      <c r="T3400" t="s">
        <v>6344</v>
      </c>
    </row>
    <row r="3401" spans="1:20" x14ac:dyDescent="0.3">
      <c r="A3401" t="s">
        <v>3528</v>
      </c>
      <c r="B3401" t="s">
        <v>6213</v>
      </c>
      <c r="C3401" t="s">
        <v>46</v>
      </c>
      <c r="D3401" t="s">
        <v>22</v>
      </c>
      <c r="E3401" t="s">
        <v>40</v>
      </c>
      <c r="F3401" t="s">
        <v>47</v>
      </c>
      <c r="G3401" t="s">
        <v>48</v>
      </c>
      <c r="H3401" t="s">
        <v>49</v>
      </c>
      <c r="I3401" t="s">
        <v>50</v>
      </c>
      <c r="J3401" t="s">
        <v>6213</v>
      </c>
      <c r="K3401" t="s">
        <v>6486</v>
      </c>
      <c r="L3401" t="s">
        <v>51</v>
      </c>
      <c r="M3401">
        <v>441</v>
      </c>
      <c r="N3401" t="s">
        <v>52</v>
      </c>
      <c r="O3401" t="s">
        <v>63</v>
      </c>
      <c r="P3401" t="s">
        <v>64</v>
      </c>
      <c r="Q3401">
        <v>3</v>
      </c>
      <c r="R3401" t="s">
        <v>37</v>
      </c>
      <c r="S3401">
        <v>1</v>
      </c>
      <c r="T3401" t="s">
        <v>6933</v>
      </c>
    </row>
    <row r="3402" spans="1:20" x14ac:dyDescent="0.3">
      <c r="A3402" t="s">
        <v>3529</v>
      </c>
      <c r="B3402" t="s">
        <v>7070</v>
      </c>
      <c r="C3402" t="s">
        <v>55</v>
      </c>
      <c r="D3402" t="s">
        <v>56</v>
      </c>
      <c r="E3402" t="s">
        <v>23</v>
      </c>
      <c r="F3402" t="s">
        <v>147</v>
      </c>
      <c r="G3402" t="s">
        <v>58</v>
      </c>
      <c r="H3402" t="s">
        <v>26</v>
      </c>
      <c r="I3402" t="s">
        <v>50</v>
      </c>
      <c r="J3402" t="s">
        <v>7070</v>
      </c>
      <c r="K3402" t="s">
        <v>6221</v>
      </c>
      <c r="L3402" t="s">
        <v>51</v>
      </c>
      <c r="M3402">
        <v>391</v>
      </c>
      <c r="N3402" t="s">
        <v>29</v>
      </c>
      <c r="O3402" t="s">
        <v>30</v>
      </c>
      <c r="P3402" t="s">
        <v>64</v>
      </c>
      <c r="Q3402">
        <v>4</v>
      </c>
      <c r="R3402" t="s">
        <v>32</v>
      </c>
      <c r="S3402">
        <v>1</v>
      </c>
      <c r="T3402" t="s">
        <v>6136</v>
      </c>
    </row>
    <row r="3403" spans="1:20" x14ac:dyDescent="0.3">
      <c r="A3403" t="s">
        <v>3530</v>
      </c>
      <c r="B3403" t="s">
        <v>6142</v>
      </c>
      <c r="C3403" t="s">
        <v>60</v>
      </c>
      <c r="D3403" t="s">
        <v>56</v>
      </c>
      <c r="E3403" t="s">
        <v>40</v>
      </c>
      <c r="F3403" t="s">
        <v>57</v>
      </c>
      <c r="G3403" t="s">
        <v>58</v>
      </c>
      <c r="H3403" t="s">
        <v>43</v>
      </c>
      <c r="I3403" t="s">
        <v>27</v>
      </c>
      <c r="J3403" t="s">
        <v>6142</v>
      </c>
      <c r="K3403" t="s">
        <v>28</v>
      </c>
      <c r="L3403" t="s">
        <v>28</v>
      </c>
      <c r="M3403">
        <v>748</v>
      </c>
      <c r="N3403" t="s">
        <v>75</v>
      </c>
      <c r="O3403" t="s">
        <v>30</v>
      </c>
      <c r="P3403" t="s">
        <v>31</v>
      </c>
      <c r="Q3403">
        <v>3</v>
      </c>
      <c r="R3403" t="s">
        <v>37</v>
      </c>
      <c r="S3403">
        <v>2</v>
      </c>
      <c r="T3403" t="s">
        <v>6675</v>
      </c>
    </row>
    <row r="3404" spans="1:20" x14ac:dyDescent="0.3">
      <c r="A3404" t="s">
        <v>3531</v>
      </c>
      <c r="B3404" t="s">
        <v>6471</v>
      </c>
      <c r="C3404" t="s">
        <v>66</v>
      </c>
      <c r="D3404" t="s">
        <v>56</v>
      </c>
      <c r="E3404" t="s">
        <v>67</v>
      </c>
      <c r="F3404" t="s">
        <v>68</v>
      </c>
      <c r="G3404" t="s">
        <v>69</v>
      </c>
      <c r="H3404" t="s">
        <v>26</v>
      </c>
      <c r="I3404" t="s">
        <v>27</v>
      </c>
      <c r="J3404" t="s">
        <v>6471</v>
      </c>
      <c r="K3404" t="s">
        <v>28</v>
      </c>
      <c r="L3404" t="s">
        <v>28</v>
      </c>
      <c r="M3404">
        <v>292</v>
      </c>
      <c r="N3404" t="s">
        <v>29</v>
      </c>
      <c r="O3404" t="s">
        <v>43</v>
      </c>
      <c r="P3404" t="s">
        <v>64</v>
      </c>
      <c r="Q3404">
        <v>4</v>
      </c>
      <c r="R3404" t="s">
        <v>32</v>
      </c>
      <c r="S3404">
        <v>1</v>
      </c>
      <c r="T3404" t="s">
        <v>6209</v>
      </c>
    </row>
    <row r="3405" spans="1:20" x14ac:dyDescent="0.3">
      <c r="A3405" t="s">
        <v>3532</v>
      </c>
      <c r="B3405" t="s">
        <v>6738</v>
      </c>
      <c r="C3405" t="s">
        <v>71</v>
      </c>
      <c r="D3405" t="s">
        <v>72</v>
      </c>
      <c r="E3405" t="s">
        <v>23</v>
      </c>
      <c r="F3405" t="s">
        <v>129</v>
      </c>
      <c r="G3405" t="s">
        <v>74</v>
      </c>
      <c r="H3405" t="s">
        <v>43</v>
      </c>
      <c r="I3405" t="s">
        <v>27</v>
      </c>
      <c r="J3405" t="s">
        <v>6738</v>
      </c>
      <c r="K3405" t="s">
        <v>28</v>
      </c>
      <c r="L3405" t="s">
        <v>28</v>
      </c>
      <c r="M3405">
        <v>859</v>
      </c>
      <c r="N3405" t="s">
        <v>122</v>
      </c>
      <c r="O3405" t="s">
        <v>30</v>
      </c>
      <c r="P3405" t="s">
        <v>133</v>
      </c>
      <c r="Q3405">
        <v>4</v>
      </c>
      <c r="R3405" t="s">
        <v>32</v>
      </c>
      <c r="S3405">
        <v>2</v>
      </c>
      <c r="T3405" t="s">
        <v>6239</v>
      </c>
    </row>
    <row r="3406" spans="1:20" x14ac:dyDescent="0.3">
      <c r="A3406" t="s">
        <v>3533</v>
      </c>
      <c r="B3406" t="s">
        <v>6890</v>
      </c>
      <c r="C3406" t="s">
        <v>77</v>
      </c>
      <c r="D3406" t="s">
        <v>72</v>
      </c>
      <c r="E3406" t="s">
        <v>40</v>
      </c>
      <c r="F3406" t="s">
        <v>114</v>
      </c>
      <c r="G3406" t="s">
        <v>94</v>
      </c>
      <c r="H3406" t="s">
        <v>43</v>
      </c>
      <c r="I3406" t="s">
        <v>27</v>
      </c>
      <c r="J3406" t="s">
        <v>6890</v>
      </c>
      <c r="K3406" t="s">
        <v>28</v>
      </c>
      <c r="L3406" t="s">
        <v>28</v>
      </c>
      <c r="M3406">
        <v>879</v>
      </c>
      <c r="N3406" t="s">
        <v>29</v>
      </c>
      <c r="O3406" t="s">
        <v>63</v>
      </c>
      <c r="P3406" t="s">
        <v>31</v>
      </c>
      <c r="Q3406">
        <v>3</v>
      </c>
      <c r="R3406" t="s">
        <v>37</v>
      </c>
      <c r="S3406">
        <v>2</v>
      </c>
      <c r="T3406" t="s">
        <v>6178</v>
      </c>
    </row>
    <row r="3407" spans="1:20" x14ac:dyDescent="0.3">
      <c r="A3407" t="s">
        <v>3534</v>
      </c>
      <c r="B3407" t="s">
        <v>7377</v>
      </c>
      <c r="C3407" t="s">
        <v>81</v>
      </c>
      <c r="D3407" t="s">
        <v>72</v>
      </c>
      <c r="E3407" t="s">
        <v>23</v>
      </c>
      <c r="F3407" t="s">
        <v>223</v>
      </c>
      <c r="G3407" t="s">
        <v>83</v>
      </c>
      <c r="H3407" t="s">
        <v>49</v>
      </c>
      <c r="I3407" t="s">
        <v>27</v>
      </c>
      <c r="J3407" t="s">
        <v>7377</v>
      </c>
      <c r="K3407" t="s">
        <v>28</v>
      </c>
      <c r="L3407" t="s">
        <v>28</v>
      </c>
      <c r="M3407">
        <v>99</v>
      </c>
      <c r="N3407" t="s">
        <v>29</v>
      </c>
      <c r="O3407" t="s">
        <v>63</v>
      </c>
      <c r="P3407" t="s">
        <v>64</v>
      </c>
      <c r="Q3407" t="s">
        <v>95</v>
      </c>
      <c r="R3407" t="s">
        <v>28</v>
      </c>
      <c r="S3407">
        <v>0</v>
      </c>
      <c r="T3407" t="s">
        <v>6879</v>
      </c>
    </row>
    <row r="3408" spans="1:20" x14ac:dyDescent="0.3">
      <c r="A3408" t="s">
        <v>3535</v>
      </c>
      <c r="B3408" t="s">
        <v>7258</v>
      </c>
      <c r="C3408" t="s">
        <v>86</v>
      </c>
      <c r="D3408" t="s">
        <v>87</v>
      </c>
      <c r="E3408" t="s">
        <v>67</v>
      </c>
      <c r="F3408" t="s">
        <v>116</v>
      </c>
      <c r="G3408" t="s">
        <v>89</v>
      </c>
      <c r="H3408" t="s">
        <v>26</v>
      </c>
      <c r="I3408" t="s">
        <v>27</v>
      </c>
      <c r="J3408" t="s">
        <v>7258</v>
      </c>
      <c r="K3408" t="s">
        <v>28</v>
      </c>
      <c r="L3408" t="s">
        <v>28</v>
      </c>
      <c r="M3408">
        <v>586</v>
      </c>
      <c r="N3408" t="s">
        <v>29</v>
      </c>
      <c r="O3408" t="s">
        <v>63</v>
      </c>
      <c r="P3408" t="s">
        <v>31</v>
      </c>
      <c r="Q3408">
        <v>3</v>
      </c>
      <c r="R3408" t="s">
        <v>37</v>
      </c>
      <c r="S3408">
        <v>2</v>
      </c>
      <c r="T3408" t="s">
        <v>6202</v>
      </c>
    </row>
    <row r="3409" spans="1:20" x14ac:dyDescent="0.3">
      <c r="A3409" t="s">
        <v>3536</v>
      </c>
      <c r="B3409" t="s">
        <v>6889</v>
      </c>
      <c r="C3409" t="s">
        <v>91</v>
      </c>
      <c r="D3409" t="s">
        <v>87</v>
      </c>
      <c r="E3409" t="s">
        <v>92</v>
      </c>
      <c r="F3409" t="s">
        <v>114</v>
      </c>
      <c r="G3409" t="s">
        <v>94</v>
      </c>
      <c r="H3409" t="s">
        <v>43</v>
      </c>
      <c r="I3409" t="s">
        <v>27</v>
      </c>
      <c r="J3409" t="s">
        <v>6889</v>
      </c>
      <c r="K3409" t="s">
        <v>28</v>
      </c>
      <c r="L3409" t="s">
        <v>28</v>
      </c>
      <c r="M3409">
        <v>559</v>
      </c>
      <c r="N3409" t="s">
        <v>29</v>
      </c>
      <c r="O3409" t="s">
        <v>30</v>
      </c>
      <c r="P3409" t="s">
        <v>133</v>
      </c>
      <c r="Q3409">
        <v>4</v>
      </c>
      <c r="R3409" t="s">
        <v>32</v>
      </c>
      <c r="S3409">
        <v>2</v>
      </c>
      <c r="T3409" t="s">
        <v>6663</v>
      </c>
    </row>
    <row r="3410" spans="1:20" x14ac:dyDescent="0.3">
      <c r="A3410" t="s">
        <v>3537</v>
      </c>
      <c r="B3410" t="s">
        <v>6323</v>
      </c>
      <c r="C3410" t="s">
        <v>21</v>
      </c>
      <c r="D3410" t="s">
        <v>22</v>
      </c>
      <c r="E3410" t="s">
        <v>23</v>
      </c>
      <c r="F3410" t="s">
        <v>121</v>
      </c>
      <c r="G3410" t="s">
        <v>25</v>
      </c>
      <c r="H3410" t="s">
        <v>49</v>
      </c>
      <c r="I3410" t="s">
        <v>27</v>
      </c>
      <c r="J3410" t="s">
        <v>6323</v>
      </c>
      <c r="K3410" t="s">
        <v>28</v>
      </c>
      <c r="L3410" t="s">
        <v>28</v>
      </c>
      <c r="M3410">
        <v>976</v>
      </c>
      <c r="N3410" t="s">
        <v>75</v>
      </c>
      <c r="O3410" t="s">
        <v>105</v>
      </c>
      <c r="P3410" t="s">
        <v>64</v>
      </c>
      <c r="Q3410">
        <v>2</v>
      </c>
      <c r="R3410" t="s">
        <v>53</v>
      </c>
      <c r="S3410">
        <v>3</v>
      </c>
      <c r="T3410" t="s">
        <v>6645</v>
      </c>
    </row>
    <row r="3411" spans="1:20" x14ac:dyDescent="0.3">
      <c r="A3411" t="s">
        <v>3538</v>
      </c>
      <c r="B3411" t="s">
        <v>6289</v>
      </c>
      <c r="C3411" t="s">
        <v>34</v>
      </c>
      <c r="D3411" t="s">
        <v>22</v>
      </c>
      <c r="E3411" t="s">
        <v>23</v>
      </c>
      <c r="F3411" t="s">
        <v>138</v>
      </c>
      <c r="G3411" t="s">
        <v>36</v>
      </c>
      <c r="H3411" t="s">
        <v>43</v>
      </c>
      <c r="I3411" t="s">
        <v>27</v>
      </c>
      <c r="J3411" t="s">
        <v>6289</v>
      </c>
      <c r="K3411" t="s">
        <v>28</v>
      </c>
      <c r="L3411" t="s">
        <v>28</v>
      </c>
      <c r="M3411">
        <v>639</v>
      </c>
      <c r="N3411" t="s">
        <v>140</v>
      </c>
      <c r="O3411" t="s">
        <v>63</v>
      </c>
      <c r="P3411" t="s">
        <v>64</v>
      </c>
      <c r="Q3411">
        <v>3</v>
      </c>
      <c r="R3411" t="s">
        <v>37</v>
      </c>
      <c r="S3411">
        <v>2</v>
      </c>
      <c r="T3411" t="s">
        <v>6509</v>
      </c>
    </row>
    <row r="3412" spans="1:20" x14ac:dyDescent="0.3">
      <c r="A3412" t="s">
        <v>3539</v>
      </c>
      <c r="B3412" t="s">
        <v>6368</v>
      </c>
      <c r="C3412" t="s">
        <v>39</v>
      </c>
      <c r="D3412" t="s">
        <v>22</v>
      </c>
      <c r="E3412" t="s">
        <v>40</v>
      </c>
      <c r="F3412" t="s">
        <v>99</v>
      </c>
      <c r="G3412" t="s">
        <v>36</v>
      </c>
      <c r="H3412" t="s">
        <v>49</v>
      </c>
      <c r="I3412" t="s">
        <v>27</v>
      </c>
      <c r="J3412" t="s">
        <v>6368</v>
      </c>
      <c r="K3412" t="s">
        <v>28</v>
      </c>
      <c r="L3412" t="s">
        <v>28</v>
      </c>
      <c r="M3412">
        <v>96</v>
      </c>
      <c r="N3412" t="s">
        <v>29</v>
      </c>
      <c r="O3412" t="s">
        <v>63</v>
      </c>
      <c r="P3412" t="s">
        <v>133</v>
      </c>
      <c r="Q3412" t="s">
        <v>95</v>
      </c>
      <c r="R3412" t="s">
        <v>28</v>
      </c>
      <c r="S3412">
        <v>0</v>
      </c>
      <c r="T3412" t="s">
        <v>6134</v>
      </c>
    </row>
    <row r="3413" spans="1:20" x14ac:dyDescent="0.3">
      <c r="A3413" t="s">
        <v>3540</v>
      </c>
      <c r="B3413" t="s">
        <v>6652</v>
      </c>
      <c r="C3413" t="s">
        <v>46</v>
      </c>
      <c r="D3413" t="s">
        <v>22</v>
      </c>
      <c r="E3413" t="s">
        <v>40</v>
      </c>
      <c r="F3413" t="s">
        <v>41</v>
      </c>
      <c r="G3413" t="s">
        <v>42</v>
      </c>
      <c r="H3413" t="s">
        <v>43</v>
      </c>
      <c r="I3413" t="s">
        <v>27</v>
      </c>
      <c r="J3413" t="s">
        <v>6652</v>
      </c>
      <c r="K3413" t="s">
        <v>28</v>
      </c>
      <c r="L3413" t="s">
        <v>28</v>
      </c>
      <c r="M3413">
        <v>932</v>
      </c>
      <c r="N3413" t="s">
        <v>29</v>
      </c>
      <c r="O3413" t="s">
        <v>63</v>
      </c>
      <c r="P3413" t="s">
        <v>31</v>
      </c>
      <c r="Q3413">
        <v>2</v>
      </c>
      <c r="R3413" t="s">
        <v>53</v>
      </c>
      <c r="S3413">
        <v>3</v>
      </c>
      <c r="T3413" t="s">
        <v>6296</v>
      </c>
    </row>
    <row r="3414" spans="1:20" x14ac:dyDescent="0.3">
      <c r="A3414" t="s">
        <v>3541</v>
      </c>
      <c r="B3414" t="s">
        <v>7295</v>
      </c>
      <c r="C3414" t="s">
        <v>55</v>
      </c>
      <c r="D3414" t="s">
        <v>56</v>
      </c>
      <c r="E3414" t="s">
        <v>23</v>
      </c>
      <c r="F3414" t="s">
        <v>147</v>
      </c>
      <c r="G3414" t="s">
        <v>58</v>
      </c>
      <c r="H3414" t="s">
        <v>26</v>
      </c>
      <c r="I3414" t="s">
        <v>27</v>
      </c>
      <c r="J3414" t="s">
        <v>7295</v>
      </c>
      <c r="K3414" t="s">
        <v>28</v>
      </c>
      <c r="L3414" t="s">
        <v>28</v>
      </c>
      <c r="M3414">
        <v>750</v>
      </c>
      <c r="N3414" t="s">
        <v>75</v>
      </c>
      <c r="O3414" t="s">
        <v>63</v>
      </c>
      <c r="P3414" t="s">
        <v>31</v>
      </c>
      <c r="Q3414">
        <v>3</v>
      </c>
      <c r="R3414" t="s">
        <v>37</v>
      </c>
      <c r="S3414">
        <v>2</v>
      </c>
      <c r="T3414" t="s">
        <v>6429</v>
      </c>
    </row>
    <row r="3415" spans="1:20" x14ac:dyDescent="0.3">
      <c r="A3415" t="s">
        <v>3542</v>
      </c>
      <c r="B3415" t="s">
        <v>7054</v>
      </c>
      <c r="C3415" t="s">
        <v>60</v>
      </c>
      <c r="D3415" t="s">
        <v>56</v>
      </c>
      <c r="E3415" t="s">
        <v>40</v>
      </c>
      <c r="F3415" t="s">
        <v>57</v>
      </c>
      <c r="G3415" t="s">
        <v>58</v>
      </c>
      <c r="H3415" t="s">
        <v>43</v>
      </c>
      <c r="I3415" t="s">
        <v>27</v>
      </c>
      <c r="J3415" t="s">
        <v>7054</v>
      </c>
      <c r="K3415" t="s">
        <v>28</v>
      </c>
      <c r="L3415" t="s">
        <v>28</v>
      </c>
      <c r="M3415">
        <v>392</v>
      </c>
      <c r="N3415" t="s">
        <v>29</v>
      </c>
      <c r="O3415" t="s">
        <v>30</v>
      </c>
      <c r="P3415" t="s">
        <v>31</v>
      </c>
      <c r="Q3415">
        <v>2</v>
      </c>
      <c r="R3415" t="s">
        <v>53</v>
      </c>
      <c r="S3415">
        <v>1</v>
      </c>
      <c r="T3415" t="s">
        <v>6185</v>
      </c>
    </row>
    <row r="3416" spans="1:20" x14ac:dyDescent="0.3">
      <c r="A3416" t="s">
        <v>3543</v>
      </c>
      <c r="B3416" t="s">
        <v>6396</v>
      </c>
      <c r="C3416" t="s">
        <v>66</v>
      </c>
      <c r="D3416" t="s">
        <v>56</v>
      </c>
      <c r="E3416" t="s">
        <v>67</v>
      </c>
      <c r="F3416" t="s">
        <v>68</v>
      </c>
      <c r="G3416" t="s">
        <v>69</v>
      </c>
      <c r="H3416" t="s">
        <v>26</v>
      </c>
      <c r="I3416" t="s">
        <v>27</v>
      </c>
      <c r="J3416" t="s">
        <v>6396</v>
      </c>
      <c r="K3416" t="s">
        <v>28</v>
      </c>
      <c r="L3416" t="s">
        <v>28</v>
      </c>
      <c r="M3416">
        <v>308</v>
      </c>
      <c r="N3416" t="s">
        <v>52</v>
      </c>
      <c r="O3416" t="s">
        <v>63</v>
      </c>
      <c r="P3416" t="s">
        <v>31</v>
      </c>
      <c r="Q3416">
        <v>4</v>
      </c>
      <c r="R3416" t="s">
        <v>32</v>
      </c>
      <c r="S3416">
        <v>1</v>
      </c>
      <c r="T3416" t="s">
        <v>6262</v>
      </c>
    </row>
    <row r="3417" spans="1:20" x14ac:dyDescent="0.3">
      <c r="A3417" t="s">
        <v>3544</v>
      </c>
      <c r="B3417" t="s">
        <v>7249</v>
      </c>
      <c r="C3417" t="s">
        <v>71</v>
      </c>
      <c r="D3417" t="s">
        <v>72</v>
      </c>
      <c r="E3417" t="s">
        <v>23</v>
      </c>
      <c r="F3417" t="s">
        <v>150</v>
      </c>
      <c r="G3417" t="s">
        <v>74</v>
      </c>
      <c r="H3417" t="s">
        <v>26</v>
      </c>
      <c r="I3417" t="s">
        <v>27</v>
      </c>
      <c r="J3417" t="s">
        <v>7249</v>
      </c>
      <c r="K3417" t="s">
        <v>28</v>
      </c>
      <c r="L3417" t="s">
        <v>28</v>
      </c>
      <c r="M3417">
        <v>858</v>
      </c>
      <c r="N3417" t="s">
        <v>29</v>
      </c>
      <c r="O3417" t="s">
        <v>105</v>
      </c>
      <c r="P3417" t="s">
        <v>31</v>
      </c>
      <c r="Q3417">
        <v>3</v>
      </c>
      <c r="R3417" t="s">
        <v>37</v>
      </c>
      <c r="S3417">
        <v>2</v>
      </c>
      <c r="T3417" t="s">
        <v>6616</v>
      </c>
    </row>
    <row r="3418" spans="1:20" x14ac:dyDescent="0.3">
      <c r="A3418" t="s">
        <v>3545</v>
      </c>
      <c r="B3418" t="s">
        <v>7432</v>
      </c>
      <c r="C3418" t="s">
        <v>77</v>
      </c>
      <c r="D3418" t="s">
        <v>72</v>
      </c>
      <c r="E3418" t="s">
        <v>40</v>
      </c>
      <c r="F3418" t="s">
        <v>78</v>
      </c>
      <c r="G3418" t="s">
        <v>79</v>
      </c>
      <c r="H3418" t="s">
        <v>49</v>
      </c>
      <c r="I3418" t="s">
        <v>27</v>
      </c>
      <c r="J3418" t="s">
        <v>7432</v>
      </c>
      <c r="K3418" t="s">
        <v>28</v>
      </c>
      <c r="L3418" t="s">
        <v>28</v>
      </c>
      <c r="M3418">
        <v>715</v>
      </c>
      <c r="N3418" t="s">
        <v>122</v>
      </c>
      <c r="O3418" t="s">
        <v>43</v>
      </c>
      <c r="P3418" t="s">
        <v>64</v>
      </c>
      <c r="Q3418">
        <v>4</v>
      </c>
      <c r="R3418" t="s">
        <v>32</v>
      </c>
      <c r="S3418">
        <v>2</v>
      </c>
      <c r="T3418" t="s">
        <v>6423</v>
      </c>
    </row>
    <row r="3419" spans="1:20" x14ac:dyDescent="0.3">
      <c r="A3419" t="s">
        <v>3546</v>
      </c>
      <c r="B3419" t="s">
        <v>6647</v>
      </c>
      <c r="C3419" t="s">
        <v>81</v>
      </c>
      <c r="D3419" t="s">
        <v>72</v>
      </c>
      <c r="E3419" t="s">
        <v>23</v>
      </c>
      <c r="F3419" t="s">
        <v>223</v>
      </c>
      <c r="G3419" t="s">
        <v>83</v>
      </c>
      <c r="H3419" t="s">
        <v>49</v>
      </c>
      <c r="I3419" t="s">
        <v>27</v>
      </c>
      <c r="J3419" t="s">
        <v>6647</v>
      </c>
      <c r="K3419" t="s">
        <v>28</v>
      </c>
      <c r="L3419" t="s">
        <v>28</v>
      </c>
      <c r="M3419">
        <v>1039</v>
      </c>
      <c r="N3419" t="s">
        <v>29</v>
      </c>
      <c r="O3419" t="s">
        <v>63</v>
      </c>
      <c r="P3419" t="s">
        <v>31</v>
      </c>
      <c r="Q3419">
        <v>2</v>
      </c>
      <c r="R3419" t="s">
        <v>53</v>
      </c>
      <c r="S3419">
        <v>3</v>
      </c>
      <c r="T3419" t="s">
        <v>6366</v>
      </c>
    </row>
    <row r="3420" spans="1:20" x14ac:dyDescent="0.3">
      <c r="A3420" t="s">
        <v>3547</v>
      </c>
      <c r="B3420" t="s">
        <v>6995</v>
      </c>
      <c r="C3420" t="s">
        <v>86</v>
      </c>
      <c r="D3420" t="s">
        <v>87</v>
      </c>
      <c r="E3420" t="s">
        <v>67</v>
      </c>
      <c r="F3420" t="s">
        <v>116</v>
      </c>
      <c r="G3420" t="s">
        <v>89</v>
      </c>
      <c r="H3420" t="s">
        <v>26</v>
      </c>
      <c r="I3420" t="s">
        <v>50</v>
      </c>
      <c r="J3420" t="s">
        <v>6995</v>
      </c>
      <c r="K3420" t="s">
        <v>6300</v>
      </c>
      <c r="L3420" t="s">
        <v>51</v>
      </c>
      <c r="M3420">
        <v>486</v>
      </c>
      <c r="N3420" t="s">
        <v>122</v>
      </c>
      <c r="O3420" t="s">
        <v>30</v>
      </c>
      <c r="P3420" t="s">
        <v>64</v>
      </c>
      <c r="Q3420">
        <v>4</v>
      </c>
      <c r="R3420" t="s">
        <v>32</v>
      </c>
      <c r="S3420">
        <v>1</v>
      </c>
      <c r="T3420" t="s">
        <v>6191</v>
      </c>
    </row>
    <row r="3421" spans="1:20" x14ac:dyDescent="0.3">
      <c r="A3421" t="s">
        <v>3548</v>
      </c>
      <c r="B3421" t="s">
        <v>7327</v>
      </c>
      <c r="C3421" t="s">
        <v>91</v>
      </c>
      <c r="D3421" t="s">
        <v>87</v>
      </c>
      <c r="E3421" t="s">
        <v>92</v>
      </c>
      <c r="F3421" t="s">
        <v>138</v>
      </c>
      <c r="G3421" t="s">
        <v>36</v>
      </c>
      <c r="H3421" t="s">
        <v>43</v>
      </c>
      <c r="I3421" t="s">
        <v>50</v>
      </c>
      <c r="J3421" t="s">
        <v>7327</v>
      </c>
      <c r="K3421" t="s">
        <v>7293</v>
      </c>
      <c r="L3421" t="s">
        <v>159</v>
      </c>
      <c r="M3421">
        <v>105</v>
      </c>
      <c r="N3421" t="s">
        <v>29</v>
      </c>
      <c r="O3421" t="s">
        <v>43</v>
      </c>
      <c r="P3421" t="s">
        <v>64</v>
      </c>
      <c r="Q3421" t="s">
        <v>95</v>
      </c>
      <c r="R3421" t="s">
        <v>28</v>
      </c>
      <c r="S3421">
        <v>0</v>
      </c>
      <c r="T3421" t="s">
        <v>6440</v>
      </c>
    </row>
    <row r="3422" spans="1:20" x14ac:dyDescent="0.3">
      <c r="A3422" t="s">
        <v>3549</v>
      </c>
      <c r="B3422" t="s">
        <v>7136</v>
      </c>
      <c r="C3422" t="s">
        <v>21</v>
      </c>
      <c r="D3422" t="s">
        <v>22</v>
      </c>
      <c r="E3422" t="s">
        <v>23</v>
      </c>
      <c r="F3422" t="s">
        <v>109</v>
      </c>
      <c r="G3422" t="s">
        <v>36</v>
      </c>
      <c r="H3422" t="s">
        <v>110</v>
      </c>
      <c r="I3422" t="s">
        <v>27</v>
      </c>
      <c r="J3422" t="s">
        <v>7136</v>
      </c>
      <c r="K3422" t="s">
        <v>28</v>
      </c>
      <c r="L3422" t="s">
        <v>28</v>
      </c>
      <c r="M3422">
        <v>651</v>
      </c>
      <c r="N3422" t="s">
        <v>52</v>
      </c>
      <c r="O3422" t="s">
        <v>63</v>
      </c>
      <c r="P3422" t="s">
        <v>44</v>
      </c>
      <c r="Q3422">
        <v>2</v>
      </c>
      <c r="R3422" t="s">
        <v>53</v>
      </c>
      <c r="S3422">
        <v>2</v>
      </c>
      <c r="T3422" t="s">
        <v>7164</v>
      </c>
    </row>
    <row r="3423" spans="1:20" x14ac:dyDescent="0.3">
      <c r="A3423" t="s">
        <v>3550</v>
      </c>
      <c r="B3423" t="s">
        <v>6995</v>
      </c>
      <c r="C3423" t="s">
        <v>34</v>
      </c>
      <c r="D3423" t="s">
        <v>22</v>
      </c>
      <c r="E3423" t="s">
        <v>23</v>
      </c>
      <c r="F3423" t="s">
        <v>138</v>
      </c>
      <c r="G3423" t="s">
        <v>36</v>
      </c>
      <c r="H3423" t="s">
        <v>43</v>
      </c>
      <c r="I3423" t="s">
        <v>27</v>
      </c>
      <c r="J3423" t="s">
        <v>6995</v>
      </c>
      <c r="K3423" t="s">
        <v>28</v>
      </c>
      <c r="L3423" t="s">
        <v>28</v>
      </c>
      <c r="M3423">
        <v>604</v>
      </c>
      <c r="N3423" t="s">
        <v>75</v>
      </c>
      <c r="O3423" t="s">
        <v>43</v>
      </c>
      <c r="P3423" t="s">
        <v>31</v>
      </c>
      <c r="Q3423">
        <v>4</v>
      </c>
      <c r="R3423" t="s">
        <v>32</v>
      </c>
      <c r="S3423">
        <v>2</v>
      </c>
      <c r="T3423" t="s">
        <v>6504</v>
      </c>
    </row>
    <row r="3424" spans="1:20" x14ac:dyDescent="0.3">
      <c r="A3424" t="s">
        <v>3551</v>
      </c>
      <c r="B3424" t="s">
        <v>6957</v>
      </c>
      <c r="C3424" t="s">
        <v>39</v>
      </c>
      <c r="D3424" t="s">
        <v>22</v>
      </c>
      <c r="E3424" t="s">
        <v>40</v>
      </c>
      <c r="F3424" t="s">
        <v>174</v>
      </c>
      <c r="G3424" t="s">
        <v>42</v>
      </c>
      <c r="H3424" t="s">
        <v>26</v>
      </c>
      <c r="I3424" t="s">
        <v>27</v>
      </c>
      <c r="J3424" t="s">
        <v>6957</v>
      </c>
      <c r="K3424" t="s">
        <v>28</v>
      </c>
      <c r="L3424" t="s">
        <v>28</v>
      </c>
      <c r="M3424">
        <v>621</v>
      </c>
      <c r="N3424" t="s">
        <v>29</v>
      </c>
      <c r="O3424" t="s">
        <v>63</v>
      </c>
      <c r="P3424" t="s">
        <v>44</v>
      </c>
      <c r="Q3424">
        <v>4</v>
      </c>
      <c r="R3424" t="s">
        <v>32</v>
      </c>
      <c r="S3424">
        <v>2</v>
      </c>
      <c r="T3424" t="s">
        <v>6204</v>
      </c>
    </row>
    <row r="3425" spans="1:20" x14ac:dyDescent="0.3">
      <c r="A3425" t="s">
        <v>3552</v>
      </c>
      <c r="B3425" t="s">
        <v>6358</v>
      </c>
      <c r="C3425" t="s">
        <v>46</v>
      </c>
      <c r="D3425" t="s">
        <v>22</v>
      </c>
      <c r="E3425" t="s">
        <v>40</v>
      </c>
      <c r="F3425" t="s">
        <v>215</v>
      </c>
      <c r="G3425" t="s">
        <v>42</v>
      </c>
      <c r="H3425" t="s">
        <v>49</v>
      </c>
      <c r="I3425" t="s">
        <v>27</v>
      </c>
      <c r="J3425" t="s">
        <v>6358</v>
      </c>
      <c r="K3425" t="s">
        <v>28</v>
      </c>
      <c r="L3425" t="s">
        <v>28</v>
      </c>
      <c r="M3425">
        <v>257</v>
      </c>
      <c r="N3425" t="s">
        <v>52</v>
      </c>
      <c r="O3425" t="s">
        <v>63</v>
      </c>
      <c r="P3425" t="s">
        <v>64</v>
      </c>
      <c r="Q3425">
        <v>3</v>
      </c>
      <c r="R3425" t="s">
        <v>37</v>
      </c>
      <c r="S3425">
        <v>1</v>
      </c>
      <c r="T3425" t="s">
        <v>6975</v>
      </c>
    </row>
    <row r="3426" spans="1:20" x14ac:dyDescent="0.3">
      <c r="A3426" t="s">
        <v>3553</v>
      </c>
      <c r="B3426" t="s">
        <v>7129</v>
      </c>
      <c r="C3426" t="s">
        <v>55</v>
      </c>
      <c r="D3426" t="s">
        <v>56</v>
      </c>
      <c r="E3426" t="s">
        <v>23</v>
      </c>
      <c r="F3426" t="s">
        <v>147</v>
      </c>
      <c r="G3426" t="s">
        <v>58</v>
      </c>
      <c r="H3426" t="s">
        <v>26</v>
      </c>
      <c r="I3426" t="s">
        <v>27</v>
      </c>
      <c r="J3426" t="s">
        <v>7129</v>
      </c>
      <c r="K3426" t="s">
        <v>28</v>
      </c>
      <c r="L3426" t="s">
        <v>28</v>
      </c>
      <c r="M3426">
        <v>505</v>
      </c>
      <c r="N3426" t="s">
        <v>29</v>
      </c>
      <c r="O3426" t="s">
        <v>30</v>
      </c>
      <c r="P3426" t="s">
        <v>64</v>
      </c>
      <c r="Q3426">
        <v>4</v>
      </c>
      <c r="R3426" t="s">
        <v>32</v>
      </c>
      <c r="S3426">
        <v>1</v>
      </c>
      <c r="T3426" t="s">
        <v>6360</v>
      </c>
    </row>
    <row r="3427" spans="1:20" x14ac:dyDescent="0.3">
      <c r="A3427" t="s">
        <v>3554</v>
      </c>
      <c r="B3427" t="s">
        <v>6865</v>
      </c>
      <c r="C3427" t="s">
        <v>60</v>
      </c>
      <c r="D3427" t="s">
        <v>56</v>
      </c>
      <c r="E3427" t="s">
        <v>40</v>
      </c>
      <c r="F3427" t="s">
        <v>147</v>
      </c>
      <c r="G3427" t="s">
        <v>58</v>
      </c>
      <c r="H3427" t="s">
        <v>26</v>
      </c>
      <c r="I3427" t="s">
        <v>27</v>
      </c>
      <c r="J3427" t="s">
        <v>6865</v>
      </c>
      <c r="K3427" t="s">
        <v>28</v>
      </c>
      <c r="L3427" t="s">
        <v>28</v>
      </c>
      <c r="M3427">
        <v>753</v>
      </c>
      <c r="N3427" t="s">
        <v>29</v>
      </c>
      <c r="O3427" t="s">
        <v>63</v>
      </c>
      <c r="P3427" t="s">
        <v>44</v>
      </c>
      <c r="Q3427">
        <v>4</v>
      </c>
      <c r="R3427" t="s">
        <v>32</v>
      </c>
      <c r="S3427">
        <v>2</v>
      </c>
      <c r="T3427" t="s">
        <v>6235</v>
      </c>
    </row>
    <row r="3428" spans="1:20" x14ac:dyDescent="0.3">
      <c r="A3428" t="s">
        <v>3555</v>
      </c>
      <c r="B3428" t="s">
        <v>7415</v>
      </c>
      <c r="C3428" t="s">
        <v>66</v>
      </c>
      <c r="D3428" t="s">
        <v>56</v>
      </c>
      <c r="E3428" t="s">
        <v>67</v>
      </c>
      <c r="F3428" t="s">
        <v>193</v>
      </c>
      <c r="G3428" t="s">
        <v>69</v>
      </c>
      <c r="H3428" t="s">
        <v>43</v>
      </c>
      <c r="I3428" t="s">
        <v>27</v>
      </c>
      <c r="J3428" t="s">
        <v>7415</v>
      </c>
      <c r="K3428" t="s">
        <v>28</v>
      </c>
      <c r="L3428" t="s">
        <v>28</v>
      </c>
      <c r="M3428">
        <v>658</v>
      </c>
      <c r="N3428" t="s">
        <v>29</v>
      </c>
      <c r="O3428" t="s">
        <v>30</v>
      </c>
      <c r="P3428" t="s">
        <v>107</v>
      </c>
      <c r="Q3428">
        <v>5</v>
      </c>
      <c r="R3428" t="s">
        <v>119</v>
      </c>
      <c r="S3428">
        <v>2</v>
      </c>
      <c r="T3428" t="s">
        <v>6233</v>
      </c>
    </row>
    <row r="3429" spans="1:20" x14ac:dyDescent="0.3">
      <c r="A3429" t="s">
        <v>3556</v>
      </c>
      <c r="B3429" t="s">
        <v>6170</v>
      </c>
      <c r="C3429" t="s">
        <v>71</v>
      </c>
      <c r="D3429" t="s">
        <v>72</v>
      </c>
      <c r="E3429" t="s">
        <v>23</v>
      </c>
      <c r="F3429" t="s">
        <v>150</v>
      </c>
      <c r="G3429" t="s">
        <v>74</v>
      </c>
      <c r="H3429" t="s">
        <v>26</v>
      </c>
      <c r="I3429" t="s">
        <v>27</v>
      </c>
      <c r="J3429" t="s">
        <v>6170</v>
      </c>
      <c r="K3429" t="s">
        <v>28</v>
      </c>
      <c r="L3429" t="s">
        <v>28</v>
      </c>
      <c r="M3429">
        <v>635</v>
      </c>
      <c r="N3429" t="s">
        <v>122</v>
      </c>
      <c r="O3429" t="s">
        <v>170</v>
      </c>
      <c r="P3429" t="s">
        <v>31</v>
      </c>
      <c r="Q3429">
        <v>3</v>
      </c>
      <c r="R3429" t="s">
        <v>37</v>
      </c>
      <c r="S3429">
        <v>2</v>
      </c>
      <c r="T3429" t="s">
        <v>6539</v>
      </c>
    </row>
    <row r="3430" spans="1:20" x14ac:dyDescent="0.3">
      <c r="A3430" t="s">
        <v>3557</v>
      </c>
      <c r="B3430" t="s">
        <v>6785</v>
      </c>
      <c r="C3430" t="s">
        <v>77</v>
      </c>
      <c r="D3430" t="s">
        <v>72</v>
      </c>
      <c r="E3430" t="s">
        <v>40</v>
      </c>
      <c r="F3430" t="s">
        <v>131</v>
      </c>
      <c r="G3430" t="s">
        <v>79</v>
      </c>
      <c r="H3430" t="s">
        <v>26</v>
      </c>
      <c r="I3430" t="s">
        <v>27</v>
      </c>
      <c r="J3430" t="s">
        <v>6785</v>
      </c>
      <c r="K3430" t="s">
        <v>28</v>
      </c>
      <c r="L3430" t="s">
        <v>28</v>
      </c>
      <c r="M3430">
        <v>556</v>
      </c>
      <c r="N3430" t="s">
        <v>52</v>
      </c>
      <c r="O3430" t="s">
        <v>63</v>
      </c>
      <c r="P3430" t="s">
        <v>31</v>
      </c>
      <c r="Q3430">
        <v>3</v>
      </c>
      <c r="R3430" t="s">
        <v>37</v>
      </c>
      <c r="S3430">
        <v>2</v>
      </c>
      <c r="T3430" t="s">
        <v>6685</v>
      </c>
    </row>
    <row r="3431" spans="1:20" x14ac:dyDescent="0.3">
      <c r="A3431" t="s">
        <v>3558</v>
      </c>
      <c r="B3431" t="s">
        <v>7370</v>
      </c>
      <c r="C3431" t="s">
        <v>81</v>
      </c>
      <c r="D3431" t="s">
        <v>72</v>
      </c>
      <c r="E3431" t="s">
        <v>23</v>
      </c>
      <c r="F3431" t="s">
        <v>82</v>
      </c>
      <c r="G3431" t="s">
        <v>83</v>
      </c>
      <c r="H3431" t="s">
        <v>26</v>
      </c>
      <c r="I3431" t="s">
        <v>27</v>
      </c>
      <c r="J3431" t="s">
        <v>7370</v>
      </c>
      <c r="K3431" t="s">
        <v>28</v>
      </c>
      <c r="L3431" t="s">
        <v>28</v>
      </c>
      <c r="M3431">
        <v>552</v>
      </c>
      <c r="N3431" t="s">
        <v>75</v>
      </c>
      <c r="O3431" t="s">
        <v>63</v>
      </c>
      <c r="P3431" t="s">
        <v>133</v>
      </c>
      <c r="Q3431">
        <v>2</v>
      </c>
      <c r="R3431" t="s">
        <v>53</v>
      </c>
      <c r="S3431">
        <v>2</v>
      </c>
      <c r="T3431" t="s">
        <v>6309</v>
      </c>
    </row>
    <row r="3432" spans="1:20" x14ac:dyDescent="0.3">
      <c r="A3432" t="s">
        <v>3559</v>
      </c>
      <c r="B3432" t="s">
        <v>7276</v>
      </c>
      <c r="C3432" t="s">
        <v>86</v>
      </c>
      <c r="D3432" t="s">
        <v>87</v>
      </c>
      <c r="E3432" t="s">
        <v>67</v>
      </c>
      <c r="F3432" t="s">
        <v>116</v>
      </c>
      <c r="G3432" t="s">
        <v>89</v>
      </c>
      <c r="H3432" t="s">
        <v>26</v>
      </c>
      <c r="I3432" t="s">
        <v>27</v>
      </c>
      <c r="J3432" t="s">
        <v>7276</v>
      </c>
      <c r="K3432" t="s">
        <v>28</v>
      </c>
      <c r="L3432" t="s">
        <v>28</v>
      </c>
      <c r="M3432">
        <v>808</v>
      </c>
      <c r="N3432" t="s">
        <v>29</v>
      </c>
      <c r="O3432" t="s">
        <v>63</v>
      </c>
      <c r="P3432" t="s">
        <v>107</v>
      </c>
      <c r="Q3432">
        <v>3</v>
      </c>
      <c r="R3432" t="s">
        <v>37</v>
      </c>
      <c r="S3432">
        <v>2</v>
      </c>
      <c r="T3432" t="s">
        <v>6560</v>
      </c>
    </row>
    <row r="3433" spans="1:20" x14ac:dyDescent="0.3">
      <c r="A3433" t="s">
        <v>3560</v>
      </c>
      <c r="B3433" t="s">
        <v>7143</v>
      </c>
      <c r="C3433" t="s">
        <v>91</v>
      </c>
      <c r="D3433" t="s">
        <v>87</v>
      </c>
      <c r="E3433" t="s">
        <v>92</v>
      </c>
      <c r="F3433" t="s">
        <v>129</v>
      </c>
      <c r="G3433" t="s">
        <v>74</v>
      </c>
      <c r="H3433" t="s">
        <v>43</v>
      </c>
      <c r="I3433" t="s">
        <v>27</v>
      </c>
      <c r="J3433" t="s">
        <v>7143</v>
      </c>
      <c r="K3433" t="s">
        <v>28</v>
      </c>
      <c r="L3433" t="s">
        <v>28</v>
      </c>
      <c r="M3433">
        <v>1064</v>
      </c>
      <c r="N3433" t="s">
        <v>122</v>
      </c>
      <c r="O3433" t="s">
        <v>63</v>
      </c>
      <c r="P3433" t="s">
        <v>64</v>
      </c>
      <c r="Q3433">
        <v>4</v>
      </c>
      <c r="R3433" t="s">
        <v>32</v>
      </c>
      <c r="S3433">
        <v>3</v>
      </c>
      <c r="T3433" t="s">
        <v>6196</v>
      </c>
    </row>
    <row r="3434" spans="1:20" x14ac:dyDescent="0.3">
      <c r="A3434" t="s">
        <v>3561</v>
      </c>
      <c r="B3434" t="s">
        <v>6851</v>
      </c>
      <c r="C3434" t="s">
        <v>21</v>
      </c>
      <c r="D3434" t="s">
        <v>22</v>
      </c>
      <c r="E3434" t="s">
        <v>23</v>
      </c>
      <c r="F3434" t="s">
        <v>99</v>
      </c>
      <c r="G3434" t="s">
        <v>36</v>
      </c>
      <c r="H3434" t="s">
        <v>49</v>
      </c>
      <c r="I3434" t="s">
        <v>27</v>
      </c>
      <c r="J3434" t="s">
        <v>6851</v>
      </c>
      <c r="K3434" t="s">
        <v>28</v>
      </c>
      <c r="L3434" t="s">
        <v>28</v>
      </c>
      <c r="M3434">
        <v>814</v>
      </c>
      <c r="N3434" t="s">
        <v>75</v>
      </c>
      <c r="O3434" t="s">
        <v>43</v>
      </c>
      <c r="P3434" t="s">
        <v>107</v>
      </c>
      <c r="Q3434">
        <v>4</v>
      </c>
      <c r="R3434" t="s">
        <v>32</v>
      </c>
      <c r="S3434">
        <v>2</v>
      </c>
      <c r="T3434" t="s">
        <v>6264</v>
      </c>
    </row>
    <row r="3435" spans="1:20" x14ac:dyDescent="0.3">
      <c r="A3435" t="s">
        <v>3562</v>
      </c>
      <c r="B3435" t="s">
        <v>6683</v>
      </c>
      <c r="C3435" t="s">
        <v>34</v>
      </c>
      <c r="D3435" t="s">
        <v>22</v>
      </c>
      <c r="E3435" t="s">
        <v>23</v>
      </c>
      <c r="F3435" t="s">
        <v>35</v>
      </c>
      <c r="G3435" t="s">
        <v>36</v>
      </c>
      <c r="H3435" t="s">
        <v>26</v>
      </c>
      <c r="I3435" t="s">
        <v>27</v>
      </c>
      <c r="J3435" t="s">
        <v>6683</v>
      </c>
      <c r="K3435" t="s">
        <v>28</v>
      </c>
      <c r="L3435" t="s">
        <v>28</v>
      </c>
      <c r="M3435">
        <v>679</v>
      </c>
      <c r="N3435" t="s">
        <v>52</v>
      </c>
      <c r="O3435" t="s">
        <v>30</v>
      </c>
      <c r="P3435" t="s">
        <v>107</v>
      </c>
      <c r="Q3435">
        <v>2</v>
      </c>
      <c r="R3435" t="s">
        <v>53</v>
      </c>
      <c r="S3435">
        <v>2</v>
      </c>
      <c r="T3435" t="s">
        <v>6429</v>
      </c>
    </row>
    <row r="3436" spans="1:20" x14ac:dyDescent="0.3">
      <c r="A3436" t="s">
        <v>3563</v>
      </c>
      <c r="B3436" t="s">
        <v>7223</v>
      </c>
      <c r="C3436" t="s">
        <v>39</v>
      </c>
      <c r="D3436" t="s">
        <v>22</v>
      </c>
      <c r="E3436" t="s">
        <v>40</v>
      </c>
      <c r="F3436" t="s">
        <v>174</v>
      </c>
      <c r="G3436" t="s">
        <v>42</v>
      </c>
      <c r="H3436" t="s">
        <v>26</v>
      </c>
      <c r="I3436" t="s">
        <v>27</v>
      </c>
      <c r="J3436" t="s">
        <v>7223</v>
      </c>
      <c r="K3436" t="s">
        <v>28</v>
      </c>
      <c r="L3436" t="s">
        <v>28</v>
      </c>
      <c r="M3436">
        <v>912</v>
      </c>
      <c r="N3436" t="s">
        <v>122</v>
      </c>
      <c r="O3436" t="s">
        <v>63</v>
      </c>
      <c r="P3436" t="s">
        <v>31</v>
      </c>
      <c r="Q3436">
        <v>4</v>
      </c>
      <c r="R3436" t="s">
        <v>32</v>
      </c>
      <c r="S3436">
        <v>3</v>
      </c>
      <c r="T3436" t="s">
        <v>6476</v>
      </c>
    </row>
    <row r="3437" spans="1:20" x14ac:dyDescent="0.3">
      <c r="A3437" t="s">
        <v>3564</v>
      </c>
      <c r="B3437" t="s">
        <v>7271</v>
      </c>
      <c r="C3437" t="s">
        <v>46</v>
      </c>
      <c r="D3437" t="s">
        <v>22</v>
      </c>
      <c r="E3437" t="s">
        <v>40</v>
      </c>
      <c r="F3437" t="s">
        <v>143</v>
      </c>
      <c r="G3437" t="s">
        <v>48</v>
      </c>
      <c r="H3437" t="s">
        <v>43</v>
      </c>
      <c r="I3437" t="s">
        <v>27</v>
      </c>
      <c r="J3437" t="s">
        <v>7271</v>
      </c>
      <c r="K3437" t="s">
        <v>28</v>
      </c>
      <c r="L3437" t="s">
        <v>28</v>
      </c>
      <c r="M3437">
        <v>309</v>
      </c>
      <c r="N3437" t="s">
        <v>29</v>
      </c>
      <c r="O3437" t="s">
        <v>30</v>
      </c>
      <c r="P3437" t="s">
        <v>64</v>
      </c>
      <c r="Q3437">
        <v>4</v>
      </c>
      <c r="R3437" t="s">
        <v>32</v>
      </c>
      <c r="S3437">
        <v>1</v>
      </c>
      <c r="T3437" t="s">
        <v>6229</v>
      </c>
    </row>
    <row r="3438" spans="1:20" x14ac:dyDescent="0.3">
      <c r="A3438" t="s">
        <v>3565</v>
      </c>
      <c r="B3438" t="s">
        <v>6342</v>
      </c>
      <c r="C3438" t="s">
        <v>55</v>
      </c>
      <c r="D3438" t="s">
        <v>56</v>
      </c>
      <c r="E3438" t="s">
        <v>23</v>
      </c>
      <c r="F3438" t="s">
        <v>190</v>
      </c>
      <c r="G3438" t="s">
        <v>58</v>
      </c>
      <c r="H3438" t="s">
        <v>49</v>
      </c>
      <c r="I3438" t="s">
        <v>27</v>
      </c>
      <c r="J3438" t="s">
        <v>6342</v>
      </c>
      <c r="K3438" t="s">
        <v>28</v>
      </c>
      <c r="L3438" t="s">
        <v>28</v>
      </c>
      <c r="M3438">
        <v>713</v>
      </c>
      <c r="N3438" t="s">
        <v>75</v>
      </c>
      <c r="O3438" t="s">
        <v>63</v>
      </c>
      <c r="P3438" t="s">
        <v>31</v>
      </c>
      <c r="Q3438">
        <v>2</v>
      </c>
      <c r="R3438" t="s">
        <v>53</v>
      </c>
      <c r="S3438">
        <v>2</v>
      </c>
      <c r="T3438" t="s">
        <v>6227</v>
      </c>
    </row>
    <row r="3439" spans="1:20" x14ac:dyDescent="0.3">
      <c r="A3439" t="s">
        <v>3566</v>
      </c>
      <c r="B3439" t="s">
        <v>6750</v>
      </c>
      <c r="C3439" t="s">
        <v>60</v>
      </c>
      <c r="D3439" t="s">
        <v>56</v>
      </c>
      <c r="E3439" t="s">
        <v>40</v>
      </c>
      <c r="F3439" t="s">
        <v>61</v>
      </c>
      <c r="G3439" t="s">
        <v>62</v>
      </c>
      <c r="H3439" t="s">
        <v>26</v>
      </c>
      <c r="I3439" t="s">
        <v>27</v>
      </c>
      <c r="J3439" t="s">
        <v>6750</v>
      </c>
      <c r="K3439" t="s">
        <v>28</v>
      </c>
      <c r="L3439" t="s">
        <v>28</v>
      </c>
      <c r="M3439">
        <v>629</v>
      </c>
      <c r="N3439" t="s">
        <v>29</v>
      </c>
      <c r="O3439" t="s">
        <v>63</v>
      </c>
      <c r="P3439" t="s">
        <v>64</v>
      </c>
      <c r="Q3439">
        <v>2</v>
      </c>
      <c r="R3439" t="s">
        <v>53</v>
      </c>
      <c r="S3439">
        <v>2</v>
      </c>
      <c r="T3439" t="s">
        <v>6457</v>
      </c>
    </row>
    <row r="3440" spans="1:20" x14ac:dyDescent="0.3">
      <c r="A3440" t="s">
        <v>3567</v>
      </c>
      <c r="B3440" t="s">
        <v>7178</v>
      </c>
      <c r="C3440" t="s">
        <v>66</v>
      </c>
      <c r="D3440" t="s">
        <v>56</v>
      </c>
      <c r="E3440" t="s">
        <v>67</v>
      </c>
      <c r="F3440" t="s">
        <v>35</v>
      </c>
      <c r="G3440" t="s">
        <v>36</v>
      </c>
      <c r="H3440" t="s">
        <v>26</v>
      </c>
      <c r="I3440" t="s">
        <v>50</v>
      </c>
      <c r="J3440" t="s">
        <v>7178</v>
      </c>
      <c r="K3440" t="s">
        <v>6887</v>
      </c>
      <c r="L3440" t="s">
        <v>159</v>
      </c>
      <c r="M3440">
        <v>232</v>
      </c>
      <c r="N3440" t="s">
        <v>29</v>
      </c>
      <c r="O3440" t="s">
        <v>43</v>
      </c>
      <c r="P3440" t="s">
        <v>44</v>
      </c>
      <c r="Q3440">
        <v>3</v>
      </c>
      <c r="R3440" t="s">
        <v>37</v>
      </c>
      <c r="S3440">
        <v>1</v>
      </c>
      <c r="T3440" t="s">
        <v>6426</v>
      </c>
    </row>
    <row r="3441" spans="1:20" x14ac:dyDescent="0.3">
      <c r="A3441" t="s">
        <v>3568</v>
      </c>
      <c r="B3441" t="s">
        <v>6644</v>
      </c>
      <c r="C3441" t="s">
        <v>71</v>
      </c>
      <c r="D3441" t="s">
        <v>72</v>
      </c>
      <c r="E3441" t="s">
        <v>23</v>
      </c>
      <c r="F3441" t="s">
        <v>129</v>
      </c>
      <c r="G3441" t="s">
        <v>74</v>
      </c>
      <c r="H3441" t="s">
        <v>43</v>
      </c>
      <c r="I3441" t="s">
        <v>27</v>
      </c>
      <c r="J3441" t="s">
        <v>6644</v>
      </c>
      <c r="K3441" t="s">
        <v>28</v>
      </c>
      <c r="L3441" t="s">
        <v>28</v>
      </c>
      <c r="M3441">
        <v>582</v>
      </c>
      <c r="N3441" t="s">
        <v>29</v>
      </c>
      <c r="O3441" t="s">
        <v>63</v>
      </c>
      <c r="P3441" t="s">
        <v>107</v>
      </c>
      <c r="Q3441">
        <v>4</v>
      </c>
      <c r="R3441" t="s">
        <v>32</v>
      </c>
      <c r="S3441">
        <v>2</v>
      </c>
      <c r="T3441" t="s">
        <v>6667</v>
      </c>
    </row>
    <row r="3442" spans="1:20" x14ac:dyDescent="0.3">
      <c r="A3442" t="s">
        <v>3569</v>
      </c>
      <c r="B3442" t="s">
        <v>6573</v>
      </c>
      <c r="C3442" t="s">
        <v>77</v>
      </c>
      <c r="D3442" t="s">
        <v>72</v>
      </c>
      <c r="E3442" t="s">
        <v>40</v>
      </c>
      <c r="F3442" t="s">
        <v>131</v>
      </c>
      <c r="G3442" t="s">
        <v>79</v>
      </c>
      <c r="H3442" t="s">
        <v>26</v>
      </c>
      <c r="I3442" t="s">
        <v>27</v>
      </c>
      <c r="J3442" t="s">
        <v>6573</v>
      </c>
      <c r="K3442" t="s">
        <v>28</v>
      </c>
      <c r="L3442" t="s">
        <v>28</v>
      </c>
      <c r="M3442">
        <v>735</v>
      </c>
      <c r="N3442" t="s">
        <v>75</v>
      </c>
      <c r="O3442" t="s">
        <v>63</v>
      </c>
      <c r="P3442" t="s">
        <v>64</v>
      </c>
      <c r="Q3442">
        <v>5</v>
      </c>
      <c r="R3442" t="s">
        <v>119</v>
      </c>
      <c r="S3442">
        <v>2</v>
      </c>
      <c r="T3442" t="s">
        <v>6720</v>
      </c>
    </row>
    <row r="3443" spans="1:20" x14ac:dyDescent="0.3">
      <c r="A3443" t="s">
        <v>3570</v>
      </c>
      <c r="B3443" t="s">
        <v>6488</v>
      </c>
      <c r="C3443" t="s">
        <v>81</v>
      </c>
      <c r="D3443" t="s">
        <v>72</v>
      </c>
      <c r="E3443" t="s">
        <v>23</v>
      </c>
      <c r="F3443" t="s">
        <v>93</v>
      </c>
      <c r="G3443" t="s">
        <v>94</v>
      </c>
      <c r="H3443" t="s">
        <v>26</v>
      </c>
      <c r="I3443" t="s">
        <v>27</v>
      </c>
      <c r="J3443" t="s">
        <v>6488</v>
      </c>
      <c r="K3443" t="s">
        <v>28</v>
      </c>
      <c r="L3443" t="s">
        <v>28</v>
      </c>
      <c r="M3443">
        <v>167</v>
      </c>
      <c r="N3443" t="s">
        <v>52</v>
      </c>
      <c r="O3443" t="s">
        <v>43</v>
      </c>
      <c r="P3443" t="s">
        <v>31</v>
      </c>
      <c r="Q3443" t="s">
        <v>95</v>
      </c>
      <c r="R3443" t="s">
        <v>28</v>
      </c>
      <c r="S3443">
        <v>0</v>
      </c>
      <c r="T3443" t="s">
        <v>6363</v>
      </c>
    </row>
    <row r="3444" spans="1:20" x14ac:dyDescent="0.3">
      <c r="A3444" t="s">
        <v>3571</v>
      </c>
      <c r="B3444" t="s">
        <v>6453</v>
      </c>
      <c r="C3444" t="s">
        <v>86</v>
      </c>
      <c r="D3444" t="s">
        <v>87</v>
      </c>
      <c r="E3444" t="s">
        <v>67</v>
      </c>
      <c r="F3444" t="s">
        <v>135</v>
      </c>
      <c r="G3444" t="s">
        <v>89</v>
      </c>
      <c r="H3444" t="s">
        <v>43</v>
      </c>
      <c r="I3444" t="s">
        <v>27</v>
      </c>
      <c r="J3444" t="s">
        <v>6453</v>
      </c>
      <c r="K3444" t="s">
        <v>28</v>
      </c>
      <c r="L3444" t="s">
        <v>28</v>
      </c>
      <c r="M3444">
        <v>677</v>
      </c>
      <c r="N3444" t="s">
        <v>52</v>
      </c>
      <c r="O3444" t="s">
        <v>63</v>
      </c>
      <c r="P3444" t="s">
        <v>133</v>
      </c>
      <c r="Q3444">
        <v>3</v>
      </c>
      <c r="R3444" t="s">
        <v>37</v>
      </c>
      <c r="S3444">
        <v>2</v>
      </c>
      <c r="T3444" t="s">
        <v>6298</v>
      </c>
    </row>
    <row r="3445" spans="1:20" x14ac:dyDescent="0.3">
      <c r="A3445" t="s">
        <v>3572</v>
      </c>
      <c r="B3445" t="s">
        <v>6587</v>
      </c>
      <c r="C3445" t="s">
        <v>91</v>
      </c>
      <c r="D3445" t="s">
        <v>87</v>
      </c>
      <c r="E3445" t="s">
        <v>92</v>
      </c>
      <c r="F3445" t="s">
        <v>114</v>
      </c>
      <c r="G3445" t="s">
        <v>94</v>
      </c>
      <c r="H3445" t="s">
        <v>43</v>
      </c>
      <c r="I3445" t="s">
        <v>27</v>
      </c>
      <c r="J3445" t="s">
        <v>6587</v>
      </c>
      <c r="K3445" t="s">
        <v>28</v>
      </c>
      <c r="L3445" t="s">
        <v>28</v>
      </c>
      <c r="M3445">
        <v>644</v>
      </c>
      <c r="N3445" t="s">
        <v>52</v>
      </c>
      <c r="O3445" t="s">
        <v>63</v>
      </c>
      <c r="P3445" t="s">
        <v>31</v>
      </c>
      <c r="Q3445">
        <v>4</v>
      </c>
      <c r="R3445" t="s">
        <v>32</v>
      </c>
      <c r="S3445">
        <v>2</v>
      </c>
      <c r="T3445" t="s">
        <v>6237</v>
      </c>
    </row>
    <row r="3446" spans="1:20" x14ac:dyDescent="0.3">
      <c r="A3446" t="s">
        <v>3573</v>
      </c>
      <c r="B3446" t="s">
        <v>6780</v>
      </c>
      <c r="C3446" t="s">
        <v>21</v>
      </c>
      <c r="D3446" t="s">
        <v>22</v>
      </c>
      <c r="E3446" t="s">
        <v>23</v>
      </c>
      <c r="F3446" t="s">
        <v>24</v>
      </c>
      <c r="G3446" t="s">
        <v>25</v>
      </c>
      <c r="H3446" t="s">
        <v>26</v>
      </c>
      <c r="I3446" t="s">
        <v>27</v>
      </c>
      <c r="J3446" t="s">
        <v>6780</v>
      </c>
      <c r="K3446" t="s">
        <v>28</v>
      </c>
      <c r="L3446" t="s">
        <v>28</v>
      </c>
      <c r="M3446">
        <v>810</v>
      </c>
      <c r="N3446" t="s">
        <v>52</v>
      </c>
      <c r="O3446" t="s">
        <v>63</v>
      </c>
      <c r="P3446" t="s">
        <v>31</v>
      </c>
      <c r="Q3446">
        <v>3</v>
      </c>
      <c r="R3446" t="s">
        <v>37</v>
      </c>
      <c r="S3446">
        <v>2</v>
      </c>
      <c r="T3446" t="s">
        <v>6237</v>
      </c>
    </row>
    <row r="3447" spans="1:20" x14ac:dyDescent="0.3">
      <c r="A3447" t="s">
        <v>3574</v>
      </c>
      <c r="B3447" t="s">
        <v>6683</v>
      </c>
      <c r="C3447" t="s">
        <v>34</v>
      </c>
      <c r="D3447" t="s">
        <v>22</v>
      </c>
      <c r="E3447" t="s">
        <v>23</v>
      </c>
      <c r="F3447" t="s">
        <v>138</v>
      </c>
      <c r="G3447" t="s">
        <v>36</v>
      </c>
      <c r="H3447" t="s">
        <v>43</v>
      </c>
      <c r="I3447" t="s">
        <v>27</v>
      </c>
      <c r="J3447" t="s">
        <v>6683</v>
      </c>
      <c r="K3447" t="s">
        <v>28</v>
      </c>
      <c r="L3447" t="s">
        <v>28</v>
      </c>
      <c r="M3447">
        <v>679</v>
      </c>
      <c r="N3447" t="s">
        <v>52</v>
      </c>
      <c r="O3447" t="s">
        <v>30</v>
      </c>
      <c r="P3447" t="s">
        <v>64</v>
      </c>
      <c r="Q3447">
        <v>5</v>
      </c>
      <c r="R3447" t="s">
        <v>119</v>
      </c>
      <c r="S3447">
        <v>2</v>
      </c>
      <c r="T3447" t="s">
        <v>6266</v>
      </c>
    </row>
    <row r="3448" spans="1:20" x14ac:dyDescent="0.3">
      <c r="A3448" t="s">
        <v>3575</v>
      </c>
      <c r="B3448" t="s">
        <v>7108</v>
      </c>
      <c r="C3448" t="s">
        <v>39</v>
      </c>
      <c r="D3448" t="s">
        <v>22</v>
      </c>
      <c r="E3448" t="s">
        <v>40</v>
      </c>
      <c r="F3448" t="s">
        <v>174</v>
      </c>
      <c r="G3448" t="s">
        <v>42</v>
      </c>
      <c r="H3448" t="s">
        <v>26</v>
      </c>
      <c r="I3448" t="s">
        <v>27</v>
      </c>
      <c r="J3448" t="s">
        <v>7108</v>
      </c>
      <c r="K3448" t="s">
        <v>28</v>
      </c>
      <c r="L3448" t="s">
        <v>28</v>
      </c>
      <c r="M3448">
        <v>1067</v>
      </c>
      <c r="N3448" t="s">
        <v>29</v>
      </c>
      <c r="O3448" t="s">
        <v>63</v>
      </c>
      <c r="P3448" t="s">
        <v>107</v>
      </c>
      <c r="Q3448">
        <v>2</v>
      </c>
      <c r="R3448" t="s">
        <v>53</v>
      </c>
      <c r="S3448">
        <v>3</v>
      </c>
      <c r="T3448" t="s">
        <v>6395</v>
      </c>
    </row>
    <row r="3449" spans="1:20" x14ac:dyDescent="0.3">
      <c r="A3449" t="s">
        <v>3576</v>
      </c>
      <c r="B3449" t="s">
        <v>7282</v>
      </c>
      <c r="C3449" t="s">
        <v>46</v>
      </c>
      <c r="D3449" t="s">
        <v>22</v>
      </c>
      <c r="E3449" t="s">
        <v>40</v>
      </c>
      <c r="F3449" t="s">
        <v>101</v>
      </c>
      <c r="G3449" t="s">
        <v>48</v>
      </c>
      <c r="H3449" t="s">
        <v>26</v>
      </c>
      <c r="I3449" t="s">
        <v>27</v>
      </c>
      <c r="J3449" t="s">
        <v>7282</v>
      </c>
      <c r="K3449" t="s">
        <v>28</v>
      </c>
      <c r="L3449" t="s">
        <v>28</v>
      </c>
      <c r="M3449">
        <v>705</v>
      </c>
      <c r="N3449" t="s">
        <v>52</v>
      </c>
      <c r="O3449" t="s">
        <v>63</v>
      </c>
      <c r="P3449" t="s">
        <v>64</v>
      </c>
      <c r="Q3449">
        <v>3</v>
      </c>
      <c r="R3449" t="s">
        <v>37</v>
      </c>
      <c r="S3449">
        <v>2</v>
      </c>
      <c r="T3449" t="s">
        <v>6381</v>
      </c>
    </row>
    <row r="3450" spans="1:20" x14ac:dyDescent="0.3">
      <c r="A3450" t="s">
        <v>3577</v>
      </c>
      <c r="B3450" t="s">
        <v>7433</v>
      </c>
      <c r="C3450" t="s">
        <v>55</v>
      </c>
      <c r="D3450" t="s">
        <v>56</v>
      </c>
      <c r="E3450" t="s">
        <v>23</v>
      </c>
      <c r="F3450" t="s">
        <v>104</v>
      </c>
      <c r="G3450" t="s">
        <v>62</v>
      </c>
      <c r="H3450" t="s">
        <v>43</v>
      </c>
      <c r="I3450" t="s">
        <v>50</v>
      </c>
      <c r="J3450" t="s">
        <v>7433</v>
      </c>
      <c r="K3450" t="s">
        <v>6836</v>
      </c>
      <c r="L3450" t="s">
        <v>51</v>
      </c>
      <c r="M3450">
        <v>92</v>
      </c>
      <c r="N3450" t="s">
        <v>29</v>
      </c>
      <c r="O3450" t="s">
        <v>105</v>
      </c>
      <c r="P3450" t="s">
        <v>133</v>
      </c>
      <c r="Q3450" t="s">
        <v>95</v>
      </c>
      <c r="R3450" t="s">
        <v>28</v>
      </c>
      <c r="S3450">
        <v>0</v>
      </c>
      <c r="T3450" t="s">
        <v>6180</v>
      </c>
    </row>
    <row r="3451" spans="1:20" x14ac:dyDescent="0.3">
      <c r="A3451" t="s">
        <v>3578</v>
      </c>
      <c r="B3451" t="s">
        <v>6561</v>
      </c>
      <c r="C3451" t="s">
        <v>60</v>
      </c>
      <c r="D3451" t="s">
        <v>56</v>
      </c>
      <c r="E3451" t="s">
        <v>40</v>
      </c>
      <c r="F3451" t="s">
        <v>147</v>
      </c>
      <c r="G3451" t="s">
        <v>58</v>
      </c>
      <c r="H3451" t="s">
        <v>26</v>
      </c>
      <c r="I3451" t="s">
        <v>27</v>
      </c>
      <c r="J3451" t="s">
        <v>6561</v>
      </c>
      <c r="K3451" t="s">
        <v>28</v>
      </c>
      <c r="L3451" t="s">
        <v>28</v>
      </c>
      <c r="M3451">
        <v>726</v>
      </c>
      <c r="N3451" t="s">
        <v>29</v>
      </c>
      <c r="O3451" t="s">
        <v>63</v>
      </c>
      <c r="P3451" t="s">
        <v>133</v>
      </c>
      <c r="Q3451">
        <v>3</v>
      </c>
      <c r="R3451" t="s">
        <v>37</v>
      </c>
      <c r="S3451">
        <v>2</v>
      </c>
      <c r="T3451" t="s">
        <v>6182</v>
      </c>
    </row>
    <row r="3452" spans="1:20" x14ac:dyDescent="0.3">
      <c r="A3452" t="s">
        <v>3579</v>
      </c>
      <c r="B3452" t="s">
        <v>7395</v>
      </c>
      <c r="C3452" t="s">
        <v>66</v>
      </c>
      <c r="D3452" t="s">
        <v>56</v>
      </c>
      <c r="E3452" t="s">
        <v>67</v>
      </c>
      <c r="F3452" t="s">
        <v>68</v>
      </c>
      <c r="G3452" t="s">
        <v>69</v>
      </c>
      <c r="H3452" t="s">
        <v>26</v>
      </c>
      <c r="I3452" t="s">
        <v>27</v>
      </c>
      <c r="J3452" t="s">
        <v>7395</v>
      </c>
      <c r="K3452" t="s">
        <v>28</v>
      </c>
      <c r="L3452" t="s">
        <v>28</v>
      </c>
      <c r="M3452">
        <v>494</v>
      </c>
      <c r="N3452" t="s">
        <v>75</v>
      </c>
      <c r="O3452" t="s">
        <v>30</v>
      </c>
      <c r="P3452" t="s">
        <v>31</v>
      </c>
      <c r="Q3452">
        <v>4</v>
      </c>
      <c r="R3452" t="s">
        <v>32</v>
      </c>
      <c r="S3452">
        <v>1</v>
      </c>
      <c r="T3452" t="s">
        <v>6262</v>
      </c>
    </row>
    <row r="3453" spans="1:20" x14ac:dyDescent="0.3">
      <c r="A3453" t="s">
        <v>3580</v>
      </c>
      <c r="B3453" t="s">
        <v>6746</v>
      </c>
      <c r="C3453" t="s">
        <v>71</v>
      </c>
      <c r="D3453" t="s">
        <v>72</v>
      </c>
      <c r="E3453" t="s">
        <v>23</v>
      </c>
      <c r="F3453" t="s">
        <v>129</v>
      </c>
      <c r="G3453" t="s">
        <v>74</v>
      </c>
      <c r="H3453" t="s">
        <v>43</v>
      </c>
      <c r="I3453" t="s">
        <v>27</v>
      </c>
      <c r="J3453" t="s">
        <v>6746</v>
      </c>
      <c r="K3453" t="s">
        <v>28</v>
      </c>
      <c r="L3453" t="s">
        <v>28</v>
      </c>
      <c r="M3453">
        <v>904</v>
      </c>
      <c r="N3453" t="s">
        <v>29</v>
      </c>
      <c r="O3453" t="s">
        <v>63</v>
      </c>
      <c r="P3453" t="s">
        <v>64</v>
      </c>
      <c r="Q3453">
        <v>2</v>
      </c>
      <c r="R3453" t="s">
        <v>53</v>
      </c>
      <c r="S3453">
        <v>2</v>
      </c>
      <c r="T3453" t="s">
        <v>6663</v>
      </c>
    </row>
    <row r="3454" spans="1:20" x14ac:dyDescent="0.3">
      <c r="A3454" t="s">
        <v>3581</v>
      </c>
      <c r="B3454" t="s">
        <v>6615</v>
      </c>
      <c r="C3454" t="s">
        <v>77</v>
      </c>
      <c r="D3454" t="s">
        <v>72</v>
      </c>
      <c r="E3454" t="s">
        <v>40</v>
      </c>
      <c r="F3454" t="s">
        <v>131</v>
      </c>
      <c r="G3454" t="s">
        <v>79</v>
      </c>
      <c r="H3454" t="s">
        <v>26</v>
      </c>
      <c r="I3454" t="s">
        <v>27</v>
      </c>
      <c r="J3454" t="s">
        <v>6615</v>
      </c>
      <c r="K3454" t="s">
        <v>28</v>
      </c>
      <c r="L3454" t="s">
        <v>28</v>
      </c>
      <c r="M3454">
        <v>683</v>
      </c>
      <c r="N3454" t="s">
        <v>52</v>
      </c>
      <c r="O3454" t="s">
        <v>30</v>
      </c>
      <c r="P3454" t="s">
        <v>64</v>
      </c>
      <c r="Q3454">
        <v>3</v>
      </c>
      <c r="R3454" t="s">
        <v>37</v>
      </c>
      <c r="S3454">
        <v>2</v>
      </c>
      <c r="T3454" t="s">
        <v>6334</v>
      </c>
    </row>
    <row r="3455" spans="1:20" x14ac:dyDescent="0.3">
      <c r="A3455" t="s">
        <v>3582</v>
      </c>
      <c r="B3455" t="s">
        <v>6303</v>
      </c>
      <c r="C3455" t="s">
        <v>81</v>
      </c>
      <c r="D3455" t="s">
        <v>72</v>
      </c>
      <c r="E3455" t="s">
        <v>23</v>
      </c>
      <c r="F3455" t="s">
        <v>82</v>
      </c>
      <c r="G3455" t="s">
        <v>83</v>
      </c>
      <c r="H3455" t="s">
        <v>26</v>
      </c>
      <c r="I3455" t="s">
        <v>27</v>
      </c>
      <c r="J3455" t="s">
        <v>6303</v>
      </c>
      <c r="K3455" t="s">
        <v>28</v>
      </c>
      <c r="L3455" t="s">
        <v>28</v>
      </c>
      <c r="M3455">
        <v>281</v>
      </c>
      <c r="N3455" t="s">
        <v>52</v>
      </c>
      <c r="O3455" t="s">
        <v>63</v>
      </c>
      <c r="P3455" t="s">
        <v>64</v>
      </c>
      <c r="Q3455">
        <v>3</v>
      </c>
      <c r="R3455" t="s">
        <v>37</v>
      </c>
      <c r="S3455">
        <v>1</v>
      </c>
      <c r="T3455" t="s">
        <v>6466</v>
      </c>
    </row>
    <row r="3456" spans="1:20" x14ac:dyDescent="0.3">
      <c r="A3456" t="s">
        <v>3583</v>
      </c>
      <c r="B3456" t="s">
        <v>7010</v>
      </c>
      <c r="C3456" t="s">
        <v>86</v>
      </c>
      <c r="D3456" t="s">
        <v>87</v>
      </c>
      <c r="E3456" t="s">
        <v>67</v>
      </c>
      <c r="F3456" t="s">
        <v>88</v>
      </c>
      <c r="G3456" t="s">
        <v>89</v>
      </c>
      <c r="H3456" t="s">
        <v>49</v>
      </c>
      <c r="I3456" t="s">
        <v>27</v>
      </c>
      <c r="J3456" t="s">
        <v>7010</v>
      </c>
      <c r="K3456" t="s">
        <v>28</v>
      </c>
      <c r="L3456" t="s">
        <v>28</v>
      </c>
      <c r="M3456">
        <v>633</v>
      </c>
      <c r="N3456" t="s">
        <v>75</v>
      </c>
      <c r="O3456" t="s">
        <v>30</v>
      </c>
      <c r="P3456" t="s">
        <v>44</v>
      </c>
      <c r="Q3456">
        <v>3</v>
      </c>
      <c r="R3456" t="s">
        <v>37</v>
      </c>
      <c r="S3456">
        <v>2</v>
      </c>
      <c r="T3456" t="s">
        <v>6635</v>
      </c>
    </row>
    <row r="3457" spans="1:20" x14ac:dyDescent="0.3">
      <c r="A3457" t="s">
        <v>3584</v>
      </c>
      <c r="B3457" t="s">
        <v>7217</v>
      </c>
      <c r="C3457" t="s">
        <v>91</v>
      </c>
      <c r="D3457" t="s">
        <v>87</v>
      </c>
      <c r="E3457" t="s">
        <v>92</v>
      </c>
      <c r="F3457" t="s">
        <v>152</v>
      </c>
      <c r="G3457" t="s">
        <v>94</v>
      </c>
      <c r="H3457" t="s">
        <v>49</v>
      </c>
      <c r="I3457" t="s">
        <v>50</v>
      </c>
      <c r="J3457" t="s">
        <v>7217</v>
      </c>
      <c r="K3457" t="s">
        <v>7290</v>
      </c>
      <c r="L3457" t="s">
        <v>51</v>
      </c>
      <c r="M3457">
        <v>106</v>
      </c>
      <c r="N3457" t="s">
        <v>122</v>
      </c>
      <c r="O3457" t="s">
        <v>43</v>
      </c>
      <c r="P3457" t="s">
        <v>44</v>
      </c>
      <c r="Q3457" t="s">
        <v>95</v>
      </c>
      <c r="R3457" t="s">
        <v>28</v>
      </c>
      <c r="S3457">
        <v>0</v>
      </c>
      <c r="T3457" t="s">
        <v>6376</v>
      </c>
    </row>
    <row r="3458" spans="1:20" x14ac:dyDescent="0.3">
      <c r="A3458" t="s">
        <v>3585</v>
      </c>
      <c r="B3458" t="s">
        <v>6640</v>
      </c>
      <c r="C3458" t="s">
        <v>21</v>
      </c>
      <c r="D3458" t="s">
        <v>22</v>
      </c>
      <c r="E3458" t="s">
        <v>23</v>
      </c>
      <c r="F3458" t="s">
        <v>288</v>
      </c>
      <c r="G3458" t="s">
        <v>25</v>
      </c>
      <c r="H3458" t="s">
        <v>43</v>
      </c>
      <c r="I3458" t="s">
        <v>27</v>
      </c>
      <c r="J3458" t="s">
        <v>6640</v>
      </c>
      <c r="K3458" t="s">
        <v>28</v>
      </c>
      <c r="L3458" t="s">
        <v>28</v>
      </c>
      <c r="M3458">
        <v>234</v>
      </c>
      <c r="N3458" t="s">
        <v>52</v>
      </c>
      <c r="O3458" t="s">
        <v>170</v>
      </c>
      <c r="P3458" t="s">
        <v>107</v>
      </c>
      <c r="Q3458">
        <v>3</v>
      </c>
      <c r="R3458" t="s">
        <v>37</v>
      </c>
      <c r="S3458">
        <v>1</v>
      </c>
      <c r="T3458" t="s">
        <v>6298</v>
      </c>
    </row>
    <row r="3459" spans="1:20" x14ac:dyDescent="0.3">
      <c r="A3459" t="s">
        <v>3586</v>
      </c>
      <c r="B3459" t="s">
        <v>7023</v>
      </c>
      <c r="C3459" t="s">
        <v>34</v>
      </c>
      <c r="D3459" t="s">
        <v>22</v>
      </c>
      <c r="E3459" t="s">
        <v>23</v>
      </c>
      <c r="F3459" t="s">
        <v>138</v>
      </c>
      <c r="G3459" t="s">
        <v>36</v>
      </c>
      <c r="H3459" t="s">
        <v>43</v>
      </c>
      <c r="I3459" t="s">
        <v>27</v>
      </c>
      <c r="J3459" t="s">
        <v>7023</v>
      </c>
      <c r="K3459" t="s">
        <v>28</v>
      </c>
      <c r="L3459" t="s">
        <v>28</v>
      </c>
      <c r="M3459">
        <v>420</v>
      </c>
      <c r="N3459" t="s">
        <v>29</v>
      </c>
      <c r="O3459" t="s">
        <v>43</v>
      </c>
      <c r="P3459" t="s">
        <v>31</v>
      </c>
      <c r="Q3459">
        <v>3</v>
      </c>
      <c r="R3459" t="s">
        <v>37</v>
      </c>
      <c r="S3459">
        <v>1</v>
      </c>
      <c r="T3459" t="s">
        <v>6476</v>
      </c>
    </row>
    <row r="3460" spans="1:20" x14ac:dyDescent="0.3">
      <c r="A3460" t="s">
        <v>3587</v>
      </c>
      <c r="B3460" t="s">
        <v>7135</v>
      </c>
      <c r="C3460" t="s">
        <v>39</v>
      </c>
      <c r="D3460" t="s">
        <v>22</v>
      </c>
      <c r="E3460" t="s">
        <v>40</v>
      </c>
      <c r="F3460" t="s">
        <v>47</v>
      </c>
      <c r="G3460" t="s">
        <v>48</v>
      </c>
      <c r="H3460" t="s">
        <v>49</v>
      </c>
      <c r="I3460" t="s">
        <v>27</v>
      </c>
      <c r="J3460" t="s">
        <v>7135</v>
      </c>
      <c r="K3460" t="s">
        <v>28</v>
      </c>
      <c r="L3460" t="s">
        <v>28</v>
      </c>
      <c r="M3460">
        <v>412</v>
      </c>
      <c r="N3460" t="s">
        <v>29</v>
      </c>
      <c r="O3460" t="s">
        <v>63</v>
      </c>
      <c r="P3460" t="s">
        <v>64</v>
      </c>
      <c r="Q3460">
        <v>3</v>
      </c>
      <c r="R3460" t="s">
        <v>37</v>
      </c>
      <c r="S3460">
        <v>1</v>
      </c>
      <c r="T3460" t="s">
        <v>6136</v>
      </c>
    </row>
    <row r="3461" spans="1:20" x14ac:dyDescent="0.3">
      <c r="A3461" t="s">
        <v>3588</v>
      </c>
      <c r="B3461" t="s">
        <v>7026</v>
      </c>
      <c r="C3461" t="s">
        <v>46</v>
      </c>
      <c r="D3461" t="s">
        <v>22</v>
      </c>
      <c r="E3461" t="s">
        <v>40</v>
      </c>
      <c r="F3461" t="s">
        <v>101</v>
      </c>
      <c r="G3461" t="s">
        <v>48</v>
      </c>
      <c r="H3461" t="s">
        <v>26</v>
      </c>
      <c r="I3461" t="s">
        <v>27</v>
      </c>
      <c r="J3461" t="s">
        <v>7026</v>
      </c>
      <c r="K3461" t="s">
        <v>28</v>
      </c>
      <c r="L3461" t="s">
        <v>28</v>
      </c>
      <c r="M3461">
        <v>303</v>
      </c>
      <c r="N3461" t="s">
        <v>52</v>
      </c>
      <c r="O3461" t="s">
        <v>63</v>
      </c>
      <c r="P3461" t="s">
        <v>107</v>
      </c>
      <c r="Q3461">
        <v>2</v>
      </c>
      <c r="R3461" t="s">
        <v>53</v>
      </c>
      <c r="S3461">
        <v>1</v>
      </c>
      <c r="T3461" t="s">
        <v>6560</v>
      </c>
    </row>
    <row r="3462" spans="1:20" x14ac:dyDescent="0.3">
      <c r="A3462" t="s">
        <v>3589</v>
      </c>
      <c r="B3462" t="s">
        <v>6490</v>
      </c>
      <c r="C3462" t="s">
        <v>55</v>
      </c>
      <c r="D3462" t="s">
        <v>56</v>
      </c>
      <c r="E3462" t="s">
        <v>23</v>
      </c>
      <c r="F3462" t="s">
        <v>147</v>
      </c>
      <c r="G3462" t="s">
        <v>58</v>
      </c>
      <c r="H3462" t="s">
        <v>26</v>
      </c>
      <c r="I3462" t="s">
        <v>27</v>
      </c>
      <c r="J3462" t="s">
        <v>6490</v>
      </c>
      <c r="K3462" t="s">
        <v>28</v>
      </c>
      <c r="L3462" t="s">
        <v>28</v>
      </c>
      <c r="M3462">
        <v>1018</v>
      </c>
      <c r="N3462" t="s">
        <v>75</v>
      </c>
      <c r="O3462" t="s">
        <v>63</v>
      </c>
      <c r="P3462" t="s">
        <v>64</v>
      </c>
      <c r="Q3462">
        <v>3</v>
      </c>
      <c r="R3462" t="s">
        <v>37</v>
      </c>
      <c r="S3462">
        <v>3</v>
      </c>
      <c r="T3462" t="s">
        <v>6269</v>
      </c>
    </row>
    <row r="3463" spans="1:20" x14ac:dyDescent="0.3">
      <c r="A3463" t="s">
        <v>3590</v>
      </c>
      <c r="B3463" t="s">
        <v>6686</v>
      </c>
      <c r="C3463" t="s">
        <v>60</v>
      </c>
      <c r="D3463" t="s">
        <v>56</v>
      </c>
      <c r="E3463" t="s">
        <v>40</v>
      </c>
      <c r="F3463" t="s">
        <v>104</v>
      </c>
      <c r="G3463" t="s">
        <v>62</v>
      </c>
      <c r="H3463" t="s">
        <v>43</v>
      </c>
      <c r="I3463" t="s">
        <v>27</v>
      </c>
      <c r="J3463" t="s">
        <v>6686</v>
      </c>
      <c r="K3463" t="s">
        <v>28</v>
      </c>
      <c r="L3463" t="s">
        <v>28</v>
      </c>
      <c r="M3463">
        <v>942</v>
      </c>
      <c r="N3463" t="s">
        <v>75</v>
      </c>
      <c r="O3463" t="s">
        <v>63</v>
      </c>
      <c r="P3463" t="s">
        <v>64</v>
      </c>
      <c r="Q3463">
        <v>4</v>
      </c>
      <c r="R3463" t="s">
        <v>32</v>
      </c>
      <c r="S3463">
        <v>3</v>
      </c>
      <c r="T3463" t="s">
        <v>6455</v>
      </c>
    </row>
    <row r="3464" spans="1:20" x14ac:dyDescent="0.3">
      <c r="A3464" t="s">
        <v>3591</v>
      </c>
      <c r="B3464" t="s">
        <v>7212</v>
      </c>
      <c r="C3464" t="s">
        <v>66</v>
      </c>
      <c r="D3464" t="s">
        <v>56</v>
      </c>
      <c r="E3464" t="s">
        <v>67</v>
      </c>
      <c r="F3464" t="s">
        <v>193</v>
      </c>
      <c r="G3464" t="s">
        <v>69</v>
      </c>
      <c r="H3464" t="s">
        <v>43</v>
      </c>
      <c r="I3464" t="s">
        <v>27</v>
      </c>
      <c r="J3464" t="s">
        <v>7212</v>
      </c>
      <c r="K3464" t="s">
        <v>28</v>
      </c>
      <c r="L3464" t="s">
        <v>28</v>
      </c>
      <c r="M3464">
        <v>613</v>
      </c>
      <c r="N3464" t="s">
        <v>52</v>
      </c>
      <c r="O3464" t="s">
        <v>30</v>
      </c>
      <c r="P3464" t="s">
        <v>107</v>
      </c>
      <c r="Q3464">
        <v>3</v>
      </c>
      <c r="R3464" t="s">
        <v>37</v>
      </c>
      <c r="S3464">
        <v>2</v>
      </c>
      <c r="T3464" t="s">
        <v>6479</v>
      </c>
    </row>
    <row r="3465" spans="1:20" x14ac:dyDescent="0.3">
      <c r="A3465" t="s">
        <v>3592</v>
      </c>
      <c r="B3465" t="s">
        <v>7056</v>
      </c>
      <c r="C3465" t="s">
        <v>71</v>
      </c>
      <c r="D3465" t="s">
        <v>72</v>
      </c>
      <c r="E3465" t="s">
        <v>23</v>
      </c>
      <c r="F3465" t="s">
        <v>150</v>
      </c>
      <c r="G3465" t="s">
        <v>74</v>
      </c>
      <c r="H3465" t="s">
        <v>26</v>
      </c>
      <c r="I3465" t="s">
        <v>27</v>
      </c>
      <c r="J3465" t="s">
        <v>7056</v>
      </c>
      <c r="K3465" t="s">
        <v>28</v>
      </c>
      <c r="L3465" t="s">
        <v>28</v>
      </c>
      <c r="M3465">
        <v>129</v>
      </c>
      <c r="N3465" t="s">
        <v>29</v>
      </c>
      <c r="O3465" t="s">
        <v>30</v>
      </c>
      <c r="P3465" t="s">
        <v>64</v>
      </c>
      <c r="Q3465" t="s">
        <v>95</v>
      </c>
      <c r="R3465" t="s">
        <v>28</v>
      </c>
      <c r="S3465">
        <v>0</v>
      </c>
      <c r="T3465" t="s">
        <v>6434</v>
      </c>
    </row>
    <row r="3466" spans="1:20" x14ac:dyDescent="0.3">
      <c r="A3466" t="s">
        <v>3593</v>
      </c>
      <c r="B3466" t="s">
        <v>6297</v>
      </c>
      <c r="C3466" t="s">
        <v>77</v>
      </c>
      <c r="D3466" t="s">
        <v>72</v>
      </c>
      <c r="E3466" t="s">
        <v>40</v>
      </c>
      <c r="F3466" t="s">
        <v>131</v>
      </c>
      <c r="G3466" t="s">
        <v>79</v>
      </c>
      <c r="H3466" t="s">
        <v>26</v>
      </c>
      <c r="I3466" t="s">
        <v>27</v>
      </c>
      <c r="J3466" t="s">
        <v>6297</v>
      </c>
      <c r="K3466" t="s">
        <v>28</v>
      </c>
      <c r="L3466" t="s">
        <v>28</v>
      </c>
      <c r="M3466">
        <v>959</v>
      </c>
      <c r="N3466" t="s">
        <v>122</v>
      </c>
      <c r="O3466" t="s">
        <v>43</v>
      </c>
      <c r="P3466" t="s">
        <v>107</v>
      </c>
      <c r="Q3466">
        <v>4</v>
      </c>
      <c r="R3466" t="s">
        <v>32</v>
      </c>
      <c r="S3466">
        <v>3</v>
      </c>
      <c r="T3466" t="s">
        <v>6542</v>
      </c>
    </row>
    <row r="3467" spans="1:20" x14ac:dyDescent="0.3">
      <c r="A3467" t="s">
        <v>3594</v>
      </c>
      <c r="B3467" t="s">
        <v>6723</v>
      </c>
      <c r="C3467" t="s">
        <v>81</v>
      </c>
      <c r="D3467" t="s">
        <v>72</v>
      </c>
      <c r="E3467" t="s">
        <v>23</v>
      </c>
      <c r="F3467" t="s">
        <v>154</v>
      </c>
      <c r="G3467" t="s">
        <v>83</v>
      </c>
      <c r="H3467" t="s">
        <v>43</v>
      </c>
      <c r="I3467" t="s">
        <v>27</v>
      </c>
      <c r="J3467" t="s">
        <v>6723</v>
      </c>
      <c r="K3467" t="s">
        <v>28</v>
      </c>
      <c r="L3467" t="s">
        <v>28</v>
      </c>
      <c r="M3467">
        <v>270</v>
      </c>
      <c r="N3467" t="s">
        <v>52</v>
      </c>
      <c r="O3467" t="s">
        <v>63</v>
      </c>
      <c r="P3467" t="s">
        <v>64</v>
      </c>
      <c r="Q3467">
        <v>4</v>
      </c>
      <c r="R3467" t="s">
        <v>32</v>
      </c>
      <c r="S3467">
        <v>1</v>
      </c>
      <c r="T3467" t="s">
        <v>6296</v>
      </c>
    </row>
    <row r="3468" spans="1:20" x14ac:dyDescent="0.3">
      <c r="A3468" t="s">
        <v>3595</v>
      </c>
      <c r="B3468" t="s">
        <v>7016</v>
      </c>
      <c r="C3468" t="s">
        <v>86</v>
      </c>
      <c r="D3468" t="s">
        <v>87</v>
      </c>
      <c r="E3468" t="s">
        <v>67</v>
      </c>
      <c r="F3468" t="s">
        <v>135</v>
      </c>
      <c r="G3468" t="s">
        <v>89</v>
      </c>
      <c r="H3468" t="s">
        <v>43</v>
      </c>
      <c r="I3468" t="s">
        <v>27</v>
      </c>
      <c r="J3468" t="s">
        <v>7016</v>
      </c>
      <c r="K3468" t="s">
        <v>28</v>
      </c>
      <c r="L3468" t="s">
        <v>28</v>
      </c>
      <c r="M3468">
        <v>681</v>
      </c>
      <c r="N3468" t="s">
        <v>29</v>
      </c>
      <c r="O3468" t="s">
        <v>63</v>
      </c>
      <c r="P3468" t="s">
        <v>64</v>
      </c>
      <c r="Q3468">
        <v>3</v>
      </c>
      <c r="R3468" t="s">
        <v>37</v>
      </c>
      <c r="S3468">
        <v>2</v>
      </c>
      <c r="T3468" t="s">
        <v>6354</v>
      </c>
    </row>
    <row r="3469" spans="1:20" x14ac:dyDescent="0.3">
      <c r="A3469" t="s">
        <v>3596</v>
      </c>
      <c r="B3469" t="s">
        <v>7205</v>
      </c>
      <c r="C3469" t="s">
        <v>91</v>
      </c>
      <c r="D3469" t="s">
        <v>87</v>
      </c>
      <c r="E3469" t="s">
        <v>92</v>
      </c>
      <c r="F3469" t="s">
        <v>114</v>
      </c>
      <c r="G3469" t="s">
        <v>94</v>
      </c>
      <c r="H3469" t="s">
        <v>43</v>
      </c>
      <c r="I3469" t="s">
        <v>27</v>
      </c>
      <c r="J3469" t="s">
        <v>7205</v>
      </c>
      <c r="K3469" t="s">
        <v>28</v>
      </c>
      <c r="L3469" t="s">
        <v>28</v>
      </c>
      <c r="M3469">
        <v>1054</v>
      </c>
      <c r="N3469" t="s">
        <v>52</v>
      </c>
      <c r="O3469" t="s">
        <v>63</v>
      </c>
      <c r="P3469" t="s">
        <v>44</v>
      </c>
      <c r="Q3469">
        <v>3</v>
      </c>
      <c r="R3469" t="s">
        <v>37</v>
      </c>
      <c r="S3469">
        <v>3</v>
      </c>
      <c r="T3469" t="s">
        <v>6155</v>
      </c>
    </row>
    <row r="3470" spans="1:20" x14ac:dyDescent="0.3">
      <c r="A3470" t="s">
        <v>3597</v>
      </c>
      <c r="B3470" t="s">
        <v>6274</v>
      </c>
      <c r="C3470" t="s">
        <v>21</v>
      </c>
      <c r="D3470" t="s">
        <v>22</v>
      </c>
      <c r="E3470" t="s">
        <v>23</v>
      </c>
      <c r="F3470" t="s">
        <v>24</v>
      </c>
      <c r="G3470" t="s">
        <v>25</v>
      </c>
      <c r="H3470" t="s">
        <v>26</v>
      </c>
      <c r="I3470" t="s">
        <v>27</v>
      </c>
      <c r="J3470" t="s">
        <v>6274</v>
      </c>
      <c r="K3470" t="s">
        <v>28</v>
      </c>
      <c r="L3470" t="s">
        <v>28</v>
      </c>
      <c r="M3470">
        <v>937</v>
      </c>
      <c r="N3470" t="s">
        <v>29</v>
      </c>
      <c r="O3470" t="s">
        <v>30</v>
      </c>
      <c r="P3470" t="s">
        <v>64</v>
      </c>
      <c r="Q3470">
        <v>2</v>
      </c>
      <c r="R3470" t="s">
        <v>53</v>
      </c>
      <c r="S3470">
        <v>3</v>
      </c>
      <c r="T3470" t="s">
        <v>6136</v>
      </c>
    </row>
    <row r="3471" spans="1:20" x14ac:dyDescent="0.3">
      <c r="A3471" t="s">
        <v>3598</v>
      </c>
      <c r="B3471" t="s">
        <v>7434</v>
      </c>
      <c r="C3471" t="s">
        <v>34</v>
      </c>
      <c r="D3471" t="s">
        <v>22</v>
      </c>
      <c r="E3471" t="s">
        <v>23</v>
      </c>
      <c r="F3471" t="s">
        <v>35</v>
      </c>
      <c r="G3471" t="s">
        <v>36</v>
      </c>
      <c r="H3471" t="s">
        <v>26</v>
      </c>
      <c r="I3471" t="s">
        <v>27</v>
      </c>
      <c r="J3471" t="s">
        <v>7434</v>
      </c>
      <c r="K3471" t="s">
        <v>28</v>
      </c>
      <c r="L3471" t="s">
        <v>28</v>
      </c>
      <c r="M3471">
        <v>1022</v>
      </c>
      <c r="N3471" t="s">
        <v>52</v>
      </c>
      <c r="O3471" t="s">
        <v>63</v>
      </c>
      <c r="P3471" t="s">
        <v>31</v>
      </c>
      <c r="Q3471">
        <v>4</v>
      </c>
      <c r="R3471" t="s">
        <v>32</v>
      </c>
      <c r="S3471">
        <v>3</v>
      </c>
      <c r="T3471" t="s">
        <v>6334</v>
      </c>
    </row>
    <row r="3472" spans="1:20" x14ac:dyDescent="0.3">
      <c r="A3472" t="s">
        <v>3599</v>
      </c>
      <c r="B3472" t="s">
        <v>6274</v>
      </c>
      <c r="C3472" t="s">
        <v>39</v>
      </c>
      <c r="D3472" t="s">
        <v>22</v>
      </c>
      <c r="E3472" t="s">
        <v>40</v>
      </c>
      <c r="F3472" t="s">
        <v>174</v>
      </c>
      <c r="G3472" t="s">
        <v>42</v>
      </c>
      <c r="H3472" t="s">
        <v>26</v>
      </c>
      <c r="I3472" t="s">
        <v>27</v>
      </c>
      <c r="J3472" t="s">
        <v>6274</v>
      </c>
      <c r="K3472" t="s">
        <v>28</v>
      </c>
      <c r="L3472" t="s">
        <v>28</v>
      </c>
      <c r="M3472">
        <v>937</v>
      </c>
      <c r="N3472" t="s">
        <v>29</v>
      </c>
      <c r="O3472" t="s">
        <v>170</v>
      </c>
      <c r="P3472" t="s">
        <v>64</v>
      </c>
      <c r="Q3472">
        <v>3</v>
      </c>
      <c r="R3472" t="s">
        <v>37</v>
      </c>
      <c r="S3472">
        <v>3</v>
      </c>
      <c r="T3472" t="s">
        <v>6219</v>
      </c>
    </row>
    <row r="3473" spans="1:20" x14ac:dyDescent="0.3">
      <c r="A3473" t="s">
        <v>3600</v>
      </c>
      <c r="B3473" t="s">
        <v>7234</v>
      </c>
      <c r="C3473" t="s">
        <v>46</v>
      </c>
      <c r="D3473" t="s">
        <v>22</v>
      </c>
      <c r="E3473" t="s">
        <v>40</v>
      </c>
      <c r="F3473" t="s">
        <v>143</v>
      </c>
      <c r="G3473" t="s">
        <v>48</v>
      </c>
      <c r="H3473" t="s">
        <v>43</v>
      </c>
      <c r="I3473" t="s">
        <v>27</v>
      </c>
      <c r="J3473" t="s">
        <v>7234</v>
      </c>
      <c r="K3473" t="s">
        <v>28</v>
      </c>
      <c r="L3473" t="s">
        <v>28</v>
      </c>
      <c r="M3473">
        <v>445</v>
      </c>
      <c r="N3473" t="s">
        <v>75</v>
      </c>
      <c r="O3473" t="s">
        <v>30</v>
      </c>
      <c r="P3473" t="s">
        <v>64</v>
      </c>
      <c r="Q3473">
        <v>3</v>
      </c>
      <c r="R3473" t="s">
        <v>37</v>
      </c>
      <c r="S3473">
        <v>1</v>
      </c>
      <c r="T3473" t="s">
        <v>6293</v>
      </c>
    </row>
    <row r="3474" spans="1:20" x14ac:dyDescent="0.3">
      <c r="A3474" t="s">
        <v>3601</v>
      </c>
      <c r="B3474" t="s">
        <v>7428</v>
      </c>
      <c r="C3474" t="s">
        <v>55</v>
      </c>
      <c r="D3474" t="s">
        <v>56</v>
      </c>
      <c r="E3474" t="s">
        <v>23</v>
      </c>
      <c r="F3474" t="s">
        <v>147</v>
      </c>
      <c r="G3474" t="s">
        <v>58</v>
      </c>
      <c r="H3474" t="s">
        <v>26</v>
      </c>
      <c r="I3474" t="s">
        <v>50</v>
      </c>
      <c r="J3474" t="s">
        <v>7428</v>
      </c>
      <c r="K3474" t="s">
        <v>6382</v>
      </c>
      <c r="L3474" t="s">
        <v>159</v>
      </c>
      <c r="M3474">
        <v>632</v>
      </c>
      <c r="N3474" t="s">
        <v>29</v>
      </c>
      <c r="O3474" t="s">
        <v>63</v>
      </c>
      <c r="P3474" t="s">
        <v>107</v>
      </c>
      <c r="Q3474">
        <v>5</v>
      </c>
      <c r="R3474" t="s">
        <v>119</v>
      </c>
      <c r="S3474">
        <v>2</v>
      </c>
      <c r="T3474" t="s">
        <v>6623</v>
      </c>
    </row>
    <row r="3475" spans="1:20" x14ac:dyDescent="0.3">
      <c r="A3475" t="s">
        <v>3602</v>
      </c>
      <c r="B3475" t="s">
        <v>7129</v>
      </c>
      <c r="C3475" t="s">
        <v>60</v>
      </c>
      <c r="D3475" t="s">
        <v>56</v>
      </c>
      <c r="E3475" t="s">
        <v>40</v>
      </c>
      <c r="F3475" t="s">
        <v>145</v>
      </c>
      <c r="G3475" t="s">
        <v>62</v>
      </c>
      <c r="H3475" t="s">
        <v>49</v>
      </c>
      <c r="I3475" t="s">
        <v>50</v>
      </c>
      <c r="J3475" t="s">
        <v>7129</v>
      </c>
      <c r="K3475" t="s">
        <v>7131</v>
      </c>
      <c r="L3475" t="s">
        <v>51</v>
      </c>
      <c r="M3475">
        <v>450</v>
      </c>
      <c r="N3475" t="s">
        <v>29</v>
      </c>
      <c r="O3475" t="s">
        <v>105</v>
      </c>
      <c r="P3475" t="s">
        <v>107</v>
      </c>
      <c r="Q3475">
        <v>5</v>
      </c>
      <c r="R3475" t="s">
        <v>119</v>
      </c>
      <c r="S3475">
        <v>1</v>
      </c>
      <c r="T3475" t="s">
        <v>6385</v>
      </c>
    </row>
    <row r="3476" spans="1:20" x14ac:dyDescent="0.3">
      <c r="A3476" t="s">
        <v>3603</v>
      </c>
      <c r="B3476" t="s">
        <v>6527</v>
      </c>
      <c r="C3476" t="s">
        <v>66</v>
      </c>
      <c r="D3476" t="s">
        <v>56</v>
      </c>
      <c r="E3476" t="s">
        <v>67</v>
      </c>
      <c r="F3476" t="s">
        <v>358</v>
      </c>
      <c r="G3476" t="s">
        <v>69</v>
      </c>
      <c r="H3476" t="s">
        <v>49</v>
      </c>
      <c r="I3476" t="s">
        <v>27</v>
      </c>
      <c r="J3476" t="s">
        <v>6527</v>
      </c>
      <c r="K3476" t="s">
        <v>28</v>
      </c>
      <c r="L3476" t="s">
        <v>28</v>
      </c>
      <c r="M3476">
        <v>966</v>
      </c>
      <c r="N3476" t="s">
        <v>75</v>
      </c>
      <c r="O3476" t="s">
        <v>63</v>
      </c>
      <c r="P3476" t="s">
        <v>64</v>
      </c>
      <c r="Q3476">
        <v>3</v>
      </c>
      <c r="R3476" t="s">
        <v>37</v>
      </c>
      <c r="S3476">
        <v>3</v>
      </c>
      <c r="T3476" t="s">
        <v>7030</v>
      </c>
    </row>
    <row r="3477" spans="1:20" x14ac:dyDescent="0.3">
      <c r="A3477" t="s">
        <v>3604</v>
      </c>
      <c r="B3477" t="s">
        <v>6474</v>
      </c>
      <c r="C3477" t="s">
        <v>71</v>
      </c>
      <c r="D3477" t="s">
        <v>72</v>
      </c>
      <c r="E3477" t="s">
        <v>23</v>
      </c>
      <c r="F3477" t="s">
        <v>1047</v>
      </c>
      <c r="G3477" t="s">
        <v>74</v>
      </c>
      <c r="H3477" t="s">
        <v>110</v>
      </c>
      <c r="I3477" t="s">
        <v>27</v>
      </c>
      <c r="J3477" t="s">
        <v>6474</v>
      </c>
      <c r="K3477" t="s">
        <v>28</v>
      </c>
      <c r="L3477" t="s">
        <v>28</v>
      </c>
      <c r="M3477">
        <v>113</v>
      </c>
      <c r="N3477" t="s">
        <v>29</v>
      </c>
      <c r="O3477" t="s">
        <v>30</v>
      </c>
      <c r="P3477" t="s">
        <v>64</v>
      </c>
      <c r="Q3477" t="s">
        <v>95</v>
      </c>
      <c r="R3477" t="s">
        <v>28</v>
      </c>
      <c r="S3477">
        <v>0</v>
      </c>
      <c r="T3477" t="s">
        <v>7124</v>
      </c>
    </row>
    <row r="3478" spans="1:20" x14ac:dyDescent="0.3">
      <c r="A3478" t="s">
        <v>3605</v>
      </c>
      <c r="B3478" t="s">
        <v>6377</v>
      </c>
      <c r="C3478" t="s">
        <v>77</v>
      </c>
      <c r="D3478" t="s">
        <v>72</v>
      </c>
      <c r="E3478" t="s">
        <v>40</v>
      </c>
      <c r="F3478" t="s">
        <v>78</v>
      </c>
      <c r="G3478" t="s">
        <v>79</v>
      </c>
      <c r="H3478" t="s">
        <v>49</v>
      </c>
      <c r="I3478" t="s">
        <v>27</v>
      </c>
      <c r="J3478" t="s">
        <v>6377</v>
      </c>
      <c r="K3478" t="s">
        <v>28</v>
      </c>
      <c r="L3478" t="s">
        <v>28</v>
      </c>
      <c r="M3478">
        <v>762</v>
      </c>
      <c r="N3478" t="s">
        <v>52</v>
      </c>
      <c r="O3478" t="s">
        <v>170</v>
      </c>
      <c r="P3478" t="s">
        <v>31</v>
      </c>
      <c r="Q3478">
        <v>4</v>
      </c>
      <c r="R3478" t="s">
        <v>32</v>
      </c>
      <c r="S3478">
        <v>2</v>
      </c>
      <c r="T3478" t="s">
        <v>6635</v>
      </c>
    </row>
    <row r="3479" spans="1:20" x14ac:dyDescent="0.3">
      <c r="A3479" t="s">
        <v>3606</v>
      </c>
      <c r="B3479" t="s">
        <v>7190</v>
      </c>
      <c r="C3479" t="s">
        <v>81</v>
      </c>
      <c r="D3479" t="s">
        <v>72</v>
      </c>
      <c r="E3479" t="s">
        <v>23</v>
      </c>
      <c r="F3479" t="s">
        <v>223</v>
      </c>
      <c r="G3479" t="s">
        <v>83</v>
      </c>
      <c r="H3479" t="s">
        <v>49</v>
      </c>
      <c r="I3479" t="s">
        <v>50</v>
      </c>
      <c r="J3479" t="s">
        <v>7190</v>
      </c>
      <c r="K3479" t="s">
        <v>6621</v>
      </c>
      <c r="L3479" t="s">
        <v>159</v>
      </c>
      <c r="M3479">
        <v>278</v>
      </c>
      <c r="N3479" t="s">
        <v>122</v>
      </c>
      <c r="O3479" t="s">
        <v>63</v>
      </c>
      <c r="P3479" t="s">
        <v>31</v>
      </c>
      <c r="Q3479">
        <v>2</v>
      </c>
      <c r="R3479" t="s">
        <v>53</v>
      </c>
      <c r="S3479">
        <v>1</v>
      </c>
      <c r="T3479" t="s">
        <v>6163</v>
      </c>
    </row>
    <row r="3480" spans="1:20" x14ac:dyDescent="0.3">
      <c r="A3480" t="s">
        <v>3607</v>
      </c>
      <c r="B3480" t="s">
        <v>6494</v>
      </c>
      <c r="C3480" t="s">
        <v>86</v>
      </c>
      <c r="D3480" t="s">
        <v>87</v>
      </c>
      <c r="E3480" t="s">
        <v>67</v>
      </c>
      <c r="F3480" t="s">
        <v>135</v>
      </c>
      <c r="G3480" t="s">
        <v>89</v>
      </c>
      <c r="H3480" t="s">
        <v>43</v>
      </c>
      <c r="I3480" t="s">
        <v>50</v>
      </c>
      <c r="J3480" t="s">
        <v>6494</v>
      </c>
      <c r="K3480" t="s">
        <v>6704</v>
      </c>
      <c r="L3480" t="s">
        <v>51</v>
      </c>
      <c r="M3480">
        <v>107</v>
      </c>
      <c r="N3480" t="s">
        <v>29</v>
      </c>
      <c r="O3480" t="s">
        <v>63</v>
      </c>
      <c r="P3480" t="s">
        <v>107</v>
      </c>
      <c r="Q3480" t="s">
        <v>95</v>
      </c>
      <c r="R3480" t="s">
        <v>28</v>
      </c>
      <c r="S3480">
        <v>0</v>
      </c>
      <c r="T3480" t="s">
        <v>6369</v>
      </c>
    </row>
    <row r="3481" spans="1:20" x14ac:dyDescent="0.3">
      <c r="A3481" t="s">
        <v>3608</v>
      </c>
      <c r="B3481" t="s">
        <v>7303</v>
      </c>
      <c r="C3481" t="s">
        <v>91</v>
      </c>
      <c r="D3481" t="s">
        <v>87</v>
      </c>
      <c r="E3481" t="s">
        <v>92</v>
      </c>
      <c r="F3481" t="s">
        <v>152</v>
      </c>
      <c r="G3481" t="s">
        <v>94</v>
      </c>
      <c r="H3481" t="s">
        <v>49</v>
      </c>
      <c r="I3481" t="s">
        <v>27</v>
      </c>
      <c r="J3481" t="s">
        <v>7303</v>
      </c>
      <c r="K3481" t="s">
        <v>28</v>
      </c>
      <c r="L3481" t="s">
        <v>28</v>
      </c>
      <c r="M3481">
        <v>336</v>
      </c>
      <c r="N3481" t="s">
        <v>52</v>
      </c>
      <c r="O3481" t="s">
        <v>30</v>
      </c>
      <c r="P3481" t="s">
        <v>107</v>
      </c>
      <c r="Q3481">
        <v>3</v>
      </c>
      <c r="R3481" t="s">
        <v>37</v>
      </c>
      <c r="S3481">
        <v>1</v>
      </c>
      <c r="T3481" t="s">
        <v>7412</v>
      </c>
    </row>
    <row r="3482" spans="1:20" x14ac:dyDescent="0.3">
      <c r="A3482" t="s">
        <v>3609</v>
      </c>
      <c r="B3482" t="s">
        <v>6875</v>
      </c>
      <c r="C3482" t="s">
        <v>21</v>
      </c>
      <c r="D3482" t="s">
        <v>22</v>
      </c>
      <c r="E3482" t="s">
        <v>23</v>
      </c>
      <c r="F3482" t="s">
        <v>99</v>
      </c>
      <c r="G3482" t="s">
        <v>36</v>
      </c>
      <c r="H3482" t="s">
        <v>49</v>
      </c>
      <c r="I3482" t="s">
        <v>27</v>
      </c>
      <c r="J3482" t="s">
        <v>6875</v>
      </c>
      <c r="K3482" t="s">
        <v>28</v>
      </c>
      <c r="L3482" t="s">
        <v>28</v>
      </c>
      <c r="M3482">
        <v>95</v>
      </c>
      <c r="N3482" t="s">
        <v>29</v>
      </c>
      <c r="O3482" t="s">
        <v>63</v>
      </c>
      <c r="P3482" t="s">
        <v>133</v>
      </c>
      <c r="Q3482" t="s">
        <v>95</v>
      </c>
      <c r="R3482" t="s">
        <v>28</v>
      </c>
      <c r="S3482">
        <v>0</v>
      </c>
      <c r="T3482" t="s">
        <v>6420</v>
      </c>
    </row>
    <row r="3483" spans="1:20" x14ac:dyDescent="0.3">
      <c r="A3483" t="s">
        <v>3610</v>
      </c>
      <c r="B3483" t="s">
        <v>7387</v>
      </c>
      <c r="C3483" t="s">
        <v>34</v>
      </c>
      <c r="D3483" t="s">
        <v>22</v>
      </c>
      <c r="E3483" t="s">
        <v>23</v>
      </c>
      <c r="F3483" t="s">
        <v>138</v>
      </c>
      <c r="G3483" t="s">
        <v>36</v>
      </c>
      <c r="H3483" t="s">
        <v>43</v>
      </c>
      <c r="I3483" t="s">
        <v>50</v>
      </c>
      <c r="J3483" t="s">
        <v>7387</v>
      </c>
      <c r="K3483" t="s">
        <v>6220</v>
      </c>
      <c r="L3483" t="s">
        <v>51</v>
      </c>
      <c r="M3483">
        <v>134</v>
      </c>
      <c r="N3483" t="s">
        <v>29</v>
      </c>
      <c r="O3483" t="s">
        <v>63</v>
      </c>
      <c r="P3483" t="s">
        <v>133</v>
      </c>
      <c r="Q3483" t="s">
        <v>95</v>
      </c>
      <c r="R3483" t="s">
        <v>28</v>
      </c>
      <c r="S3483">
        <v>0</v>
      </c>
      <c r="T3483" t="s">
        <v>6344</v>
      </c>
    </row>
    <row r="3484" spans="1:20" x14ac:dyDescent="0.3">
      <c r="A3484" t="s">
        <v>3611</v>
      </c>
      <c r="B3484" t="s">
        <v>6419</v>
      </c>
      <c r="C3484" t="s">
        <v>39</v>
      </c>
      <c r="D3484" t="s">
        <v>22</v>
      </c>
      <c r="E3484" t="s">
        <v>40</v>
      </c>
      <c r="F3484" t="s">
        <v>41</v>
      </c>
      <c r="G3484" t="s">
        <v>42</v>
      </c>
      <c r="H3484" t="s">
        <v>43</v>
      </c>
      <c r="I3484" t="s">
        <v>27</v>
      </c>
      <c r="J3484" t="s">
        <v>6419</v>
      </c>
      <c r="K3484" t="s">
        <v>28</v>
      </c>
      <c r="L3484" t="s">
        <v>28</v>
      </c>
      <c r="M3484">
        <v>259</v>
      </c>
      <c r="N3484" t="s">
        <v>29</v>
      </c>
      <c r="O3484" t="s">
        <v>30</v>
      </c>
      <c r="P3484" t="s">
        <v>133</v>
      </c>
      <c r="Q3484">
        <v>4</v>
      </c>
      <c r="R3484" t="s">
        <v>32</v>
      </c>
      <c r="S3484">
        <v>1</v>
      </c>
      <c r="T3484" t="s">
        <v>6209</v>
      </c>
    </row>
    <row r="3485" spans="1:20" x14ac:dyDescent="0.3">
      <c r="A3485" t="s">
        <v>3612</v>
      </c>
      <c r="B3485" t="s">
        <v>6817</v>
      </c>
      <c r="C3485" t="s">
        <v>46</v>
      </c>
      <c r="D3485" t="s">
        <v>22</v>
      </c>
      <c r="E3485" t="s">
        <v>40</v>
      </c>
      <c r="F3485" t="s">
        <v>41</v>
      </c>
      <c r="G3485" t="s">
        <v>42</v>
      </c>
      <c r="H3485" t="s">
        <v>43</v>
      </c>
      <c r="I3485" t="s">
        <v>27</v>
      </c>
      <c r="J3485" t="s">
        <v>6817</v>
      </c>
      <c r="K3485" t="s">
        <v>28</v>
      </c>
      <c r="L3485" t="s">
        <v>28</v>
      </c>
      <c r="M3485">
        <v>995</v>
      </c>
      <c r="N3485" t="s">
        <v>29</v>
      </c>
      <c r="O3485" t="s">
        <v>43</v>
      </c>
      <c r="P3485" t="s">
        <v>31</v>
      </c>
      <c r="Q3485">
        <v>4</v>
      </c>
      <c r="R3485" t="s">
        <v>32</v>
      </c>
      <c r="S3485">
        <v>3</v>
      </c>
      <c r="T3485" t="s">
        <v>6178</v>
      </c>
    </row>
    <row r="3486" spans="1:20" x14ac:dyDescent="0.3">
      <c r="A3486" t="s">
        <v>3613</v>
      </c>
      <c r="B3486" t="s">
        <v>7110</v>
      </c>
      <c r="C3486" t="s">
        <v>55</v>
      </c>
      <c r="D3486" t="s">
        <v>56</v>
      </c>
      <c r="E3486" t="s">
        <v>23</v>
      </c>
      <c r="F3486" t="s">
        <v>57</v>
      </c>
      <c r="G3486" t="s">
        <v>58</v>
      </c>
      <c r="H3486" t="s">
        <v>43</v>
      </c>
      <c r="I3486" t="s">
        <v>27</v>
      </c>
      <c r="J3486" t="s">
        <v>7110</v>
      </c>
      <c r="K3486" t="s">
        <v>28</v>
      </c>
      <c r="L3486" t="s">
        <v>28</v>
      </c>
      <c r="M3486">
        <v>263</v>
      </c>
      <c r="N3486" t="s">
        <v>75</v>
      </c>
      <c r="O3486" t="s">
        <v>30</v>
      </c>
      <c r="P3486" t="s">
        <v>31</v>
      </c>
      <c r="Q3486">
        <v>3</v>
      </c>
      <c r="R3486" t="s">
        <v>37</v>
      </c>
      <c r="S3486">
        <v>1</v>
      </c>
      <c r="T3486" t="s">
        <v>6212</v>
      </c>
    </row>
    <row r="3487" spans="1:20" x14ac:dyDescent="0.3">
      <c r="A3487" t="s">
        <v>3614</v>
      </c>
      <c r="B3487" t="s">
        <v>6408</v>
      </c>
      <c r="C3487" t="s">
        <v>60</v>
      </c>
      <c r="D3487" t="s">
        <v>56</v>
      </c>
      <c r="E3487" t="s">
        <v>40</v>
      </c>
      <c r="F3487" t="s">
        <v>145</v>
      </c>
      <c r="G3487" t="s">
        <v>62</v>
      </c>
      <c r="H3487" t="s">
        <v>49</v>
      </c>
      <c r="I3487" t="s">
        <v>27</v>
      </c>
      <c r="J3487" t="s">
        <v>6408</v>
      </c>
      <c r="K3487" t="s">
        <v>28</v>
      </c>
      <c r="L3487" t="s">
        <v>28</v>
      </c>
      <c r="M3487">
        <v>1052</v>
      </c>
      <c r="N3487" t="s">
        <v>52</v>
      </c>
      <c r="O3487" t="s">
        <v>43</v>
      </c>
      <c r="P3487" t="s">
        <v>31</v>
      </c>
      <c r="Q3487">
        <v>3</v>
      </c>
      <c r="R3487" t="s">
        <v>37</v>
      </c>
      <c r="S3487">
        <v>3</v>
      </c>
      <c r="T3487" t="s">
        <v>6518</v>
      </c>
    </row>
    <row r="3488" spans="1:20" x14ac:dyDescent="0.3">
      <c r="A3488" t="s">
        <v>3615</v>
      </c>
      <c r="B3488" t="s">
        <v>6833</v>
      </c>
      <c r="C3488" t="s">
        <v>66</v>
      </c>
      <c r="D3488" t="s">
        <v>56</v>
      </c>
      <c r="E3488" t="s">
        <v>67</v>
      </c>
      <c r="F3488" t="s">
        <v>193</v>
      </c>
      <c r="G3488" t="s">
        <v>69</v>
      </c>
      <c r="H3488" t="s">
        <v>43</v>
      </c>
      <c r="I3488" t="s">
        <v>27</v>
      </c>
      <c r="J3488" t="s">
        <v>6833</v>
      </c>
      <c r="K3488" t="s">
        <v>28</v>
      </c>
      <c r="L3488" t="s">
        <v>28</v>
      </c>
      <c r="M3488">
        <v>407</v>
      </c>
      <c r="N3488" t="s">
        <v>52</v>
      </c>
      <c r="O3488" t="s">
        <v>63</v>
      </c>
      <c r="P3488" t="s">
        <v>107</v>
      </c>
      <c r="Q3488">
        <v>1</v>
      </c>
      <c r="R3488" t="s">
        <v>53</v>
      </c>
      <c r="S3488">
        <v>1</v>
      </c>
      <c r="T3488" t="s">
        <v>6202</v>
      </c>
    </row>
    <row r="3489" spans="1:20" x14ac:dyDescent="0.3">
      <c r="A3489" t="s">
        <v>3616</v>
      </c>
      <c r="B3489" t="s">
        <v>6561</v>
      </c>
      <c r="C3489" t="s">
        <v>71</v>
      </c>
      <c r="D3489" t="s">
        <v>72</v>
      </c>
      <c r="E3489" t="s">
        <v>23</v>
      </c>
      <c r="F3489" t="s">
        <v>129</v>
      </c>
      <c r="G3489" t="s">
        <v>74</v>
      </c>
      <c r="H3489" t="s">
        <v>43</v>
      </c>
      <c r="I3489" t="s">
        <v>27</v>
      </c>
      <c r="J3489" t="s">
        <v>6561</v>
      </c>
      <c r="K3489" t="s">
        <v>28</v>
      </c>
      <c r="L3489" t="s">
        <v>28</v>
      </c>
      <c r="M3489">
        <v>726</v>
      </c>
      <c r="N3489" t="s">
        <v>52</v>
      </c>
      <c r="O3489" t="s">
        <v>43</v>
      </c>
      <c r="P3489" t="s">
        <v>107</v>
      </c>
      <c r="Q3489">
        <v>4</v>
      </c>
      <c r="R3489" t="s">
        <v>32</v>
      </c>
      <c r="S3489">
        <v>2</v>
      </c>
      <c r="T3489" t="s">
        <v>6143</v>
      </c>
    </row>
    <row r="3490" spans="1:20" x14ac:dyDescent="0.3">
      <c r="A3490" t="s">
        <v>3617</v>
      </c>
      <c r="B3490" t="s">
        <v>6490</v>
      </c>
      <c r="C3490" t="s">
        <v>77</v>
      </c>
      <c r="D3490" t="s">
        <v>72</v>
      </c>
      <c r="E3490" t="s">
        <v>40</v>
      </c>
      <c r="F3490" t="s">
        <v>131</v>
      </c>
      <c r="G3490" t="s">
        <v>79</v>
      </c>
      <c r="H3490" t="s">
        <v>26</v>
      </c>
      <c r="I3490" t="s">
        <v>27</v>
      </c>
      <c r="J3490" t="s">
        <v>6490</v>
      </c>
      <c r="K3490" t="s">
        <v>28</v>
      </c>
      <c r="L3490" t="s">
        <v>28</v>
      </c>
      <c r="M3490">
        <v>1018</v>
      </c>
      <c r="N3490" t="s">
        <v>29</v>
      </c>
      <c r="O3490" t="s">
        <v>105</v>
      </c>
      <c r="P3490" t="s">
        <v>133</v>
      </c>
      <c r="Q3490">
        <v>3</v>
      </c>
      <c r="R3490" t="s">
        <v>37</v>
      </c>
      <c r="S3490">
        <v>3</v>
      </c>
      <c r="T3490" t="s">
        <v>6143</v>
      </c>
    </row>
    <row r="3491" spans="1:20" x14ac:dyDescent="0.3">
      <c r="A3491" t="s">
        <v>3618</v>
      </c>
      <c r="B3491" t="s">
        <v>6713</v>
      </c>
      <c r="C3491" t="s">
        <v>81</v>
      </c>
      <c r="D3491" t="s">
        <v>72</v>
      </c>
      <c r="E3491" t="s">
        <v>23</v>
      </c>
      <c r="F3491" t="s">
        <v>223</v>
      </c>
      <c r="G3491" t="s">
        <v>83</v>
      </c>
      <c r="H3491" t="s">
        <v>49</v>
      </c>
      <c r="I3491" t="s">
        <v>27</v>
      </c>
      <c r="J3491" t="s">
        <v>6713</v>
      </c>
      <c r="K3491" t="s">
        <v>28</v>
      </c>
      <c r="L3491" t="s">
        <v>28</v>
      </c>
      <c r="M3491">
        <v>474</v>
      </c>
      <c r="N3491" t="s">
        <v>52</v>
      </c>
      <c r="O3491" t="s">
        <v>63</v>
      </c>
      <c r="P3491" t="s">
        <v>31</v>
      </c>
      <c r="Q3491">
        <v>4</v>
      </c>
      <c r="R3491" t="s">
        <v>32</v>
      </c>
      <c r="S3491">
        <v>1</v>
      </c>
      <c r="T3491" t="s">
        <v>6910</v>
      </c>
    </row>
    <row r="3492" spans="1:20" x14ac:dyDescent="0.3">
      <c r="A3492" t="s">
        <v>3619</v>
      </c>
      <c r="B3492" t="s">
        <v>6487</v>
      </c>
      <c r="C3492" t="s">
        <v>86</v>
      </c>
      <c r="D3492" t="s">
        <v>87</v>
      </c>
      <c r="E3492" t="s">
        <v>67</v>
      </c>
      <c r="F3492" t="s">
        <v>135</v>
      </c>
      <c r="G3492" t="s">
        <v>89</v>
      </c>
      <c r="H3492" t="s">
        <v>43</v>
      </c>
      <c r="I3492" t="s">
        <v>27</v>
      </c>
      <c r="J3492" t="s">
        <v>6487</v>
      </c>
      <c r="K3492" t="s">
        <v>28</v>
      </c>
      <c r="L3492" t="s">
        <v>28</v>
      </c>
      <c r="M3492">
        <v>824</v>
      </c>
      <c r="N3492" t="s">
        <v>140</v>
      </c>
      <c r="O3492" t="s">
        <v>30</v>
      </c>
      <c r="P3492" t="s">
        <v>107</v>
      </c>
      <c r="Q3492">
        <v>2</v>
      </c>
      <c r="R3492" t="s">
        <v>53</v>
      </c>
      <c r="S3492">
        <v>2</v>
      </c>
      <c r="T3492" t="s">
        <v>6293</v>
      </c>
    </row>
    <row r="3493" spans="1:20" x14ac:dyDescent="0.3">
      <c r="A3493" t="s">
        <v>3620</v>
      </c>
      <c r="B3493" t="s">
        <v>7089</v>
      </c>
      <c r="C3493" t="s">
        <v>91</v>
      </c>
      <c r="D3493" t="s">
        <v>87</v>
      </c>
      <c r="E3493" t="s">
        <v>92</v>
      </c>
      <c r="F3493" t="s">
        <v>152</v>
      </c>
      <c r="G3493" t="s">
        <v>94</v>
      </c>
      <c r="H3493" t="s">
        <v>49</v>
      </c>
      <c r="I3493" t="s">
        <v>27</v>
      </c>
      <c r="J3493" t="s">
        <v>7089</v>
      </c>
      <c r="K3493" t="s">
        <v>28</v>
      </c>
      <c r="L3493" t="s">
        <v>28</v>
      </c>
      <c r="M3493">
        <v>249</v>
      </c>
      <c r="N3493" t="s">
        <v>75</v>
      </c>
      <c r="O3493" t="s">
        <v>63</v>
      </c>
      <c r="P3493" t="s">
        <v>133</v>
      </c>
      <c r="Q3493">
        <v>3</v>
      </c>
      <c r="R3493" t="s">
        <v>37</v>
      </c>
      <c r="S3493">
        <v>1</v>
      </c>
      <c r="T3493" t="s">
        <v>6321</v>
      </c>
    </row>
    <row r="3494" spans="1:20" x14ac:dyDescent="0.3">
      <c r="A3494" t="s">
        <v>3621</v>
      </c>
      <c r="B3494" t="s">
        <v>6602</v>
      </c>
      <c r="C3494" t="s">
        <v>21</v>
      </c>
      <c r="D3494" t="s">
        <v>22</v>
      </c>
      <c r="E3494" t="s">
        <v>23</v>
      </c>
      <c r="F3494" t="s">
        <v>24</v>
      </c>
      <c r="G3494" t="s">
        <v>25</v>
      </c>
      <c r="H3494" t="s">
        <v>26</v>
      </c>
      <c r="I3494" t="s">
        <v>27</v>
      </c>
      <c r="J3494" t="s">
        <v>6602</v>
      </c>
      <c r="K3494" t="s">
        <v>28</v>
      </c>
      <c r="L3494" t="s">
        <v>28</v>
      </c>
      <c r="M3494">
        <v>190</v>
      </c>
      <c r="N3494" t="s">
        <v>122</v>
      </c>
      <c r="O3494" t="s">
        <v>63</v>
      </c>
      <c r="P3494" t="s">
        <v>107</v>
      </c>
      <c r="Q3494">
        <v>2</v>
      </c>
      <c r="R3494" t="s">
        <v>53</v>
      </c>
      <c r="S3494">
        <v>1</v>
      </c>
      <c r="T3494" t="s">
        <v>6426</v>
      </c>
    </row>
    <row r="3495" spans="1:20" x14ac:dyDescent="0.3">
      <c r="A3495" t="s">
        <v>3622</v>
      </c>
      <c r="B3495" t="s">
        <v>7435</v>
      </c>
      <c r="C3495" t="s">
        <v>34</v>
      </c>
      <c r="D3495" t="s">
        <v>22</v>
      </c>
      <c r="E3495" t="s">
        <v>23</v>
      </c>
      <c r="F3495" t="s">
        <v>35</v>
      </c>
      <c r="G3495" t="s">
        <v>36</v>
      </c>
      <c r="H3495" t="s">
        <v>26</v>
      </c>
      <c r="I3495" t="s">
        <v>27</v>
      </c>
      <c r="J3495" t="s">
        <v>7435</v>
      </c>
      <c r="K3495" t="s">
        <v>28</v>
      </c>
      <c r="L3495" t="s">
        <v>28</v>
      </c>
      <c r="M3495">
        <v>1047</v>
      </c>
      <c r="N3495" t="s">
        <v>52</v>
      </c>
      <c r="O3495" t="s">
        <v>63</v>
      </c>
      <c r="P3495" t="s">
        <v>64</v>
      </c>
      <c r="Q3495">
        <v>3</v>
      </c>
      <c r="R3495" t="s">
        <v>37</v>
      </c>
      <c r="S3495">
        <v>3</v>
      </c>
      <c r="T3495" t="s">
        <v>6182</v>
      </c>
    </row>
    <row r="3496" spans="1:20" x14ac:dyDescent="0.3">
      <c r="A3496" t="s">
        <v>3623</v>
      </c>
      <c r="B3496" t="s">
        <v>7028</v>
      </c>
      <c r="C3496" t="s">
        <v>39</v>
      </c>
      <c r="D3496" t="s">
        <v>22</v>
      </c>
      <c r="E3496" t="s">
        <v>40</v>
      </c>
      <c r="F3496" t="s">
        <v>41</v>
      </c>
      <c r="G3496" t="s">
        <v>42</v>
      </c>
      <c r="H3496" t="s">
        <v>43</v>
      </c>
      <c r="I3496" t="s">
        <v>27</v>
      </c>
      <c r="J3496" t="s">
        <v>7028</v>
      </c>
      <c r="K3496" t="s">
        <v>28</v>
      </c>
      <c r="L3496" t="s">
        <v>28</v>
      </c>
      <c r="M3496">
        <v>695</v>
      </c>
      <c r="N3496" t="s">
        <v>122</v>
      </c>
      <c r="O3496" t="s">
        <v>63</v>
      </c>
      <c r="P3496" t="s">
        <v>107</v>
      </c>
      <c r="Q3496">
        <v>3</v>
      </c>
      <c r="R3496" t="s">
        <v>37</v>
      </c>
      <c r="S3496">
        <v>2</v>
      </c>
      <c r="T3496" t="s">
        <v>6233</v>
      </c>
    </row>
    <row r="3497" spans="1:20" x14ac:dyDescent="0.3">
      <c r="A3497" t="s">
        <v>3624</v>
      </c>
      <c r="B3497" t="s">
        <v>7285</v>
      </c>
      <c r="C3497" t="s">
        <v>46</v>
      </c>
      <c r="D3497" t="s">
        <v>22</v>
      </c>
      <c r="E3497" t="s">
        <v>40</v>
      </c>
      <c r="F3497" t="s">
        <v>41</v>
      </c>
      <c r="G3497" t="s">
        <v>42</v>
      </c>
      <c r="H3497" t="s">
        <v>43</v>
      </c>
      <c r="I3497" t="s">
        <v>27</v>
      </c>
      <c r="J3497" t="s">
        <v>7285</v>
      </c>
      <c r="K3497" t="s">
        <v>28</v>
      </c>
      <c r="L3497" t="s">
        <v>28</v>
      </c>
      <c r="M3497">
        <v>987</v>
      </c>
      <c r="N3497" t="s">
        <v>52</v>
      </c>
      <c r="O3497" t="s">
        <v>63</v>
      </c>
      <c r="P3497" t="s">
        <v>44</v>
      </c>
      <c r="Q3497">
        <v>4</v>
      </c>
      <c r="R3497" t="s">
        <v>32</v>
      </c>
      <c r="S3497">
        <v>3</v>
      </c>
      <c r="T3497" t="s">
        <v>6229</v>
      </c>
    </row>
    <row r="3498" spans="1:20" x14ac:dyDescent="0.3">
      <c r="A3498" t="s">
        <v>3625</v>
      </c>
      <c r="B3498" t="s">
        <v>7435</v>
      </c>
      <c r="C3498" t="s">
        <v>55</v>
      </c>
      <c r="D3498" t="s">
        <v>56</v>
      </c>
      <c r="E3498" t="s">
        <v>23</v>
      </c>
      <c r="F3498" t="s">
        <v>57</v>
      </c>
      <c r="G3498" t="s">
        <v>58</v>
      </c>
      <c r="H3498" t="s">
        <v>43</v>
      </c>
      <c r="I3498" t="s">
        <v>27</v>
      </c>
      <c r="J3498" t="s">
        <v>7435</v>
      </c>
      <c r="K3498" t="s">
        <v>28</v>
      </c>
      <c r="L3498" t="s">
        <v>28</v>
      </c>
      <c r="M3498">
        <v>1047</v>
      </c>
      <c r="N3498" t="s">
        <v>29</v>
      </c>
      <c r="O3498" t="s">
        <v>30</v>
      </c>
      <c r="P3498" t="s">
        <v>133</v>
      </c>
      <c r="Q3498">
        <v>1</v>
      </c>
      <c r="R3498" t="s">
        <v>53</v>
      </c>
      <c r="S3498">
        <v>3</v>
      </c>
      <c r="T3498" t="s">
        <v>6196</v>
      </c>
    </row>
    <row r="3499" spans="1:20" x14ac:dyDescent="0.3">
      <c r="A3499" t="s">
        <v>3626</v>
      </c>
      <c r="B3499" t="s">
        <v>6445</v>
      </c>
      <c r="C3499" t="s">
        <v>60</v>
      </c>
      <c r="D3499" t="s">
        <v>56</v>
      </c>
      <c r="E3499" t="s">
        <v>40</v>
      </c>
      <c r="F3499" t="s">
        <v>104</v>
      </c>
      <c r="G3499" t="s">
        <v>62</v>
      </c>
      <c r="H3499" t="s">
        <v>43</v>
      </c>
      <c r="I3499" t="s">
        <v>27</v>
      </c>
      <c r="J3499" t="s">
        <v>6445</v>
      </c>
      <c r="K3499" t="s">
        <v>28</v>
      </c>
      <c r="L3499" t="s">
        <v>28</v>
      </c>
      <c r="M3499">
        <v>721</v>
      </c>
      <c r="N3499" t="s">
        <v>29</v>
      </c>
      <c r="O3499" t="s">
        <v>63</v>
      </c>
      <c r="P3499" t="s">
        <v>31</v>
      </c>
      <c r="Q3499">
        <v>4</v>
      </c>
      <c r="R3499" t="s">
        <v>32</v>
      </c>
      <c r="S3499">
        <v>2</v>
      </c>
      <c r="T3499" t="s">
        <v>6212</v>
      </c>
    </row>
    <row r="3500" spans="1:20" x14ac:dyDescent="0.3">
      <c r="A3500" t="s">
        <v>3627</v>
      </c>
      <c r="B3500" t="s">
        <v>6404</v>
      </c>
      <c r="C3500" t="s">
        <v>66</v>
      </c>
      <c r="D3500" t="s">
        <v>56</v>
      </c>
      <c r="E3500" t="s">
        <v>67</v>
      </c>
      <c r="F3500" t="s">
        <v>68</v>
      </c>
      <c r="G3500" t="s">
        <v>69</v>
      </c>
      <c r="H3500" t="s">
        <v>26</v>
      </c>
      <c r="I3500" t="s">
        <v>50</v>
      </c>
      <c r="J3500" t="s">
        <v>6404</v>
      </c>
      <c r="K3500" t="s">
        <v>7123</v>
      </c>
      <c r="L3500" t="s">
        <v>51</v>
      </c>
      <c r="M3500">
        <v>157</v>
      </c>
      <c r="N3500" t="s">
        <v>29</v>
      </c>
      <c r="O3500" t="s">
        <v>43</v>
      </c>
      <c r="P3500" t="s">
        <v>107</v>
      </c>
      <c r="Q3500" t="s">
        <v>95</v>
      </c>
      <c r="R3500" t="s">
        <v>28</v>
      </c>
      <c r="S3500">
        <v>0</v>
      </c>
      <c r="T3500" t="s">
        <v>6258</v>
      </c>
    </row>
    <row r="3501" spans="1:20" x14ac:dyDescent="0.3">
      <c r="A3501" t="s">
        <v>3628</v>
      </c>
      <c r="B3501" t="s">
        <v>6823</v>
      </c>
      <c r="C3501" t="s">
        <v>71</v>
      </c>
      <c r="D3501" t="s">
        <v>72</v>
      </c>
      <c r="E3501" t="s">
        <v>23</v>
      </c>
      <c r="F3501" t="s">
        <v>129</v>
      </c>
      <c r="G3501" t="s">
        <v>74</v>
      </c>
      <c r="H3501" t="s">
        <v>43</v>
      </c>
      <c r="I3501" t="s">
        <v>50</v>
      </c>
      <c r="J3501" t="s">
        <v>6823</v>
      </c>
      <c r="K3501" t="s">
        <v>6771</v>
      </c>
      <c r="L3501" t="s">
        <v>51</v>
      </c>
      <c r="M3501">
        <v>137</v>
      </c>
      <c r="N3501" t="s">
        <v>29</v>
      </c>
      <c r="O3501" t="s">
        <v>30</v>
      </c>
      <c r="P3501" t="s">
        <v>31</v>
      </c>
      <c r="Q3501" t="s">
        <v>95</v>
      </c>
      <c r="R3501" t="s">
        <v>28</v>
      </c>
      <c r="S3501">
        <v>0</v>
      </c>
      <c r="T3501" t="s">
        <v>6484</v>
      </c>
    </row>
    <row r="3502" spans="1:20" x14ac:dyDescent="0.3">
      <c r="A3502" t="s">
        <v>3629</v>
      </c>
      <c r="B3502" t="s">
        <v>7153</v>
      </c>
      <c r="C3502" t="s">
        <v>77</v>
      </c>
      <c r="D3502" t="s">
        <v>72</v>
      </c>
      <c r="E3502" t="s">
        <v>40</v>
      </c>
      <c r="F3502" t="s">
        <v>112</v>
      </c>
      <c r="G3502" t="s">
        <v>79</v>
      </c>
      <c r="H3502" t="s">
        <v>43</v>
      </c>
      <c r="I3502" t="s">
        <v>27</v>
      </c>
      <c r="J3502" t="s">
        <v>7153</v>
      </c>
      <c r="K3502" t="s">
        <v>28</v>
      </c>
      <c r="L3502" t="s">
        <v>28</v>
      </c>
      <c r="M3502">
        <v>969</v>
      </c>
      <c r="N3502" t="s">
        <v>52</v>
      </c>
      <c r="O3502" t="s">
        <v>63</v>
      </c>
      <c r="P3502" t="s">
        <v>44</v>
      </c>
      <c r="Q3502">
        <v>4</v>
      </c>
      <c r="R3502" t="s">
        <v>32</v>
      </c>
      <c r="S3502">
        <v>3</v>
      </c>
      <c r="T3502" t="s">
        <v>6805</v>
      </c>
    </row>
    <row r="3503" spans="1:20" x14ac:dyDescent="0.3">
      <c r="A3503" t="s">
        <v>3630</v>
      </c>
      <c r="B3503" t="s">
        <v>7228</v>
      </c>
      <c r="C3503" t="s">
        <v>81</v>
      </c>
      <c r="D3503" t="s">
        <v>72</v>
      </c>
      <c r="E3503" t="s">
        <v>23</v>
      </c>
      <c r="F3503" t="s">
        <v>154</v>
      </c>
      <c r="G3503" t="s">
        <v>83</v>
      </c>
      <c r="H3503" t="s">
        <v>43</v>
      </c>
      <c r="I3503" t="s">
        <v>27</v>
      </c>
      <c r="J3503" t="s">
        <v>7228</v>
      </c>
      <c r="K3503" t="s">
        <v>28</v>
      </c>
      <c r="L3503" t="s">
        <v>28</v>
      </c>
      <c r="M3503">
        <v>492</v>
      </c>
      <c r="N3503" t="s">
        <v>75</v>
      </c>
      <c r="O3503" t="s">
        <v>170</v>
      </c>
      <c r="P3503" t="s">
        <v>64</v>
      </c>
      <c r="Q3503">
        <v>3</v>
      </c>
      <c r="R3503" t="s">
        <v>37</v>
      </c>
      <c r="S3503">
        <v>1</v>
      </c>
      <c r="T3503" t="s">
        <v>6476</v>
      </c>
    </row>
    <row r="3504" spans="1:20" x14ac:dyDescent="0.3">
      <c r="A3504" t="s">
        <v>3631</v>
      </c>
      <c r="B3504" t="s">
        <v>7250</v>
      </c>
      <c r="C3504" t="s">
        <v>86</v>
      </c>
      <c r="D3504" t="s">
        <v>87</v>
      </c>
      <c r="E3504" t="s">
        <v>67</v>
      </c>
      <c r="F3504" t="s">
        <v>116</v>
      </c>
      <c r="G3504" t="s">
        <v>89</v>
      </c>
      <c r="H3504" t="s">
        <v>26</v>
      </c>
      <c r="I3504" t="s">
        <v>27</v>
      </c>
      <c r="J3504" t="s">
        <v>7250</v>
      </c>
      <c r="K3504" t="s">
        <v>28</v>
      </c>
      <c r="L3504" t="s">
        <v>28</v>
      </c>
      <c r="M3504">
        <v>792</v>
      </c>
      <c r="N3504" t="s">
        <v>52</v>
      </c>
      <c r="O3504" t="s">
        <v>30</v>
      </c>
      <c r="P3504" t="s">
        <v>133</v>
      </c>
      <c r="Q3504">
        <v>3</v>
      </c>
      <c r="R3504" t="s">
        <v>37</v>
      </c>
      <c r="S3504">
        <v>2</v>
      </c>
      <c r="T3504" t="s">
        <v>6344</v>
      </c>
    </row>
    <row r="3505" spans="1:20" x14ac:dyDescent="0.3">
      <c r="A3505" t="s">
        <v>3632</v>
      </c>
      <c r="B3505" t="s">
        <v>6158</v>
      </c>
      <c r="C3505" t="s">
        <v>91</v>
      </c>
      <c r="D3505" t="s">
        <v>87</v>
      </c>
      <c r="E3505" t="s">
        <v>92</v>
      </c>
      <c r="F3505" t="s">
        <v>114</v>
      </c>
      <c r="G3505" t="s">
        <v>94</v>
      </c>
      <c r="H3505" t="s">
        <v>43</v>
      </c>
      <c r="I3505" t="s">
        <v>27</v>
      </c>
      <c r="J3505" t="s">
        <v>6158</v>
      </c>
      <c r="K3505" t="s">
        <v>28</v>
      </c>
      <c r="L3505" t="s">
        <v>28</v>
      </c>
      <c r="M3505">
        <v>140</v>
      </c>
      <c r="N3505" t="s">
        <v>29</v>
      </c>
      <c r="O3505" t="s">
        <v>30</v>
      </c>
      <c r="P3505" t="s">
        <v>64</v>
      </c>
      <c r="Q3505" t="s">
        <v>95</v>
      </c>
      <c r="R3505" t="s">
        <v>28</v>
      </c>
      <c r="S3505">
        <v>0</v>
      </c>
      <c r="T3505" t="s">
        <v>6675</v>
      </c>
    </row>
    <row r="3506" spans="1:20" x14ac:dyDescent="0.3">
      <c r="A3506" t="s">
        <v>3633</v>
      </c>
      <c r="B3506" t="s">
        <v>6911</v>
      </c>
      <c r="C3506" t="s">
        <v>21</v>
      </c>
      <c r="D3506" t="s">
        <v>22</v>
      </c>
      <c r="E3506" t="s">
        <v>23</v>
      </c>
      <c r="F3506" t="s">
        <v>35</v>
      </c>
      <c r="G3506" t="s">
        <v>36</v>
      </c>
      <c r="H3506" t="s">
        <v>26</v>
      </c>
      <c r="I3506" t="s">
        <v>27</v>
      </c>
      <c r="J3506" t="s">
        <v>6911</v>
      </c>
      <c r="K3506" t="s">
        <v>28</v>
      </c>
      <c r="L3506" t="s">
        <v>28</v>
      </c>
      <c r="M3506">
        <v>440</v>
      </c>
      <c r="N3506" t="s">
        <v>52</v>
      </c>
      <c r="O3506" t="s">
        <v>30</v>
      </c>
      <c r="P3506" t="s">
        <v>31</v>
      </c>
      <c r="Q3506">
        <v>4</v>
      </c>
      <c r="R3506" t="s">
        <v>32</v>
      </c>
      <c r="S3506">
        <v>1</v>
      </c>
      <c r="T3506" t="s">
        <v>6466</v>
      </c>
    </row>
    <row r="3507" spans="1:20" x14ac:dyDescent="0.3">
      <c r="A3507" t="s">
        <v>3634</v>
      </c>
      <c r="B3507" t="s">
        <v>6166</v>
      </c>
      <c r="C3507" t="s">
        <v>34</v>
      </c>
      <c r="D3507" t="s">
        <v>22</v>
      </c>
      <c r="E3507" t="s">
        <v>23</v>
      </c>
      <c r="F3507" t="s">
        <v>138</v>
      </c>
      <c r="G3507" t="s">
        <v>36</v>
      </c>
      <c r="H3507" t="s">
        <v>43</v>
      </c>
      <c r="I3507" t="s">
        <v>27</v>
      </c>
      <c r="J3507" t="s">
        <v>6166</v>
      </c>
      <c r="K3507" t="s">
        <v>28</v>
      </c>
      <c r="L3507" t="s">
        <v>28</v>
      </c>
      <c r="M3507">
        <v>450</v>
      </c>
      <c r="N3507" t="s">
        <v>29</v>
      </c>
      <c r="O3507" t="s">
        <v>63</v>
      </c>
      <c r="P3507" t="s">
        <v>31</v>
      </c>
      <c r="Q3507">
        <v>3</v>
      </c>
      <c r="R3507" t="s">
        <v>37</v>
      </c>
      <c r="S3507">
        <v>1</v>
      </c>
      <c r="T3507" t="s">
        <v>6476</v>
      </c>
    </row>
    <row r="3508" spans="1:20" x14ac:dyDescent="0.3">
      <c r="A3508" t="s">
        <v>3635</v>
      </c>
      <c r="B3508" t="s">
        <v>6971</v>
      </c>
      <c r="C3508" t="s">
        <v>39</v>
      </c>
      <c r="D3508" t="s">
        <v>22</v>
      </c>
      <c r="E3508" t="s">
        <v>40</v>
      </c>
      <c r="F3508" t="s">
        <v>215</v>
      </c>
      <c r="G3508" t="s">
        <v>42</v>
      </c>
      <c r="H3508" t="s">
        <v>49</v>
      </c>
      <c r="I3508" t="s">
        <v>27</v>
      </c>
      <c r="J3508" t="s">
        <v>6971</v>
      </c>
      <c r="K3508" t="s">
        <v>28</v>
      </c>
      <c r="L3508" t="s">
        <v>28</v>
      </c>
      <c r="M3508">
        <v>902</v>
      </c>
      <c r="N3508" t="s">
        <v>52</v>
      </c>
      <c r="O3508" t="s">
        <v>63</v>
      </c>
      <c r="P3508" t="s">
        <v>31</v>
      </c>
      <c r="Q3508">
        <v>3</v>
      </c>
      <c r="R3508" t="s">
        <v>37</v>
      </c>
      <c r="S3508">
        <v>2</v>
      </c>
      <c r="T3508" t="s">
        <v>6381</v>
      </c>
    </row>
    <row r="3509" spans="1:20" x14ac:dyDescent="0.3">
      <c r="A3509" t="s">
        <v>3636</v>
      </c>
      <c r="B3509" t="s">
        <v>7271</v>
      </c>
      <c r="C3509" t="s">
        <v>46</v>
      </c>
      <c r="D3509" t="s">
        <v>22</v>
      </c>
      <c r="E3509" t="s">
        <v>40</v>
      </c>
      <c r="F3509" t="s">
        <v>174</v>
      </c>
      <c r="G3509" t="s">
        <v>42</v>
      </c>
      <c r="H3509" t="s">
        <v>26</v>
      </c>
      <c r="I3509" t="s">
        <v>27</v>
      </c>
      <c r="J3509" t="s">
        <v>7271</v>
      </c>
      <c r="K3509" t="s">
        <v>28</v>
      </c>
      <c r="L3509" t="s">
        <v>28</v>
      </c>
      <c r="M3509">
        <v>309</v>
      </c>
      <c r="N3509" t="s">
        <v>52</v>
      </c>
      <c r="O3509" t="s">
        <v>30</v>
      </c>
      <c r="P3509" t="s">
        <v>107</v>
      </c>
      <c r="Q3509">
        <v>5</v>
      </c>
      <c r="R3509" t="s">
        <v>119</v>
      </c>
      <c r="S3509">
        <v>1</v>
      </c>
      <c r="T3509" t="s">
        <v>6611</v>
      </c>
    </row>
    <row r="3510" spans="1:20" x14ac:dyDescent="0.3">
      <c r="A3510" t="s">
        <v>3637</v>
      </c>
      <c r="B3510" t="s">
        <v>7218</v>
      </c>
      <c r="C3510" t="s">
        <v>55</v>
      </c>
      <c r="D3510" t="s">
        <v>56</v>
      </c>
      <c r="E3510" t="s">
        <v>23</v>
      </c>
      <c r="F3510" t="s">
        <v>57</v>
      </c>
      <c r="G3510" t="s">
        <v>58</v>
      </c>
      <c r="H3510" t="s">
        <v>43</v>
      </c>
      <c r="I3510" t="s">
        <v>27</v>
      </c>
      <c r="J3510" t="s">
        <v>7218</v>
      </c>
      <c r="K3510" t="s">
        <v>28</v>
      </c>
      <c r="L3510" t="s">
        <v>28</v>
      </c>
      <c r="M3510">
        <v>844</v>
      </c>
      <c r="N3510" t="s">
        <v>52</v>
      </c>
      <c r="O3510" t="s">
        <v>63</v>
      </c>
      <c r="P3510" t="s">
        <v>64</v>
      </c>
      <c r="Q3510">
        <v>4</v>
      </c>
      <c r="R3510" t="s">
        <v>32</v>
      </c>
      <c r="S3510">
        <v>2</v>
      </c>
      <c r="T3510" t="s">
        <v>6455</v>
      </c>
    </row>
    <row r="3511" spans="1:20" x14ac:dyDescent="0.3">
      <c r="A3511" t="s">
        <v>3638</v>
      </c>
      <c r="B3511" t="s">
        <v>6828</v>
      </c>
      <c r="C3511" t="s">
        <v>60</v>
      </c>
      <c r="D3511" t="s">
        <v>56</v>
      </c>
      <c r="E3511" t="s">
        <v>40</v>
      </c>
      <c r="F3511" t="s">
        <v>61</v>
      </c>
      <c r="G3511" t="s">
        <v>62</v>
      </c>
      <c r="H3511" t="s">
        <v>26</v>
      </c>
      <c r="I3511" t="s">
        <v>27</v>
      </c>
      <c r="J3511" t="s">
        <v>6828</v>
      </c>
      <c r="K3511" t="s">
        <v>28</v>
      </c>
      <c r="L3511" t="s">
        <v>28</v>
      </c>
      <c r="M3511">
        <v>975</v>
      </c>
      <c r="N3511" t="s">
        <v>122</v>
      </c>
      <c r="O3511" t="s">
        <v>63</v>
      </c>
      <c r="P3511" t="s">
        <v>107</v>
      </c>
      <c r="Q3511">
        <v>2</v>
      </c>
      <c r="R3511" t="s">
        <v>53</v>
      </c>
      <c r="S3511">
        <v>3</v>
      </c>
      <c r="T3511" t="s">
        <v>6808</v>
      </c>
    </row>
    <row r="3512" spans="1:20" x14ac:dyDescent="0.3">
      <c r="A3512" t="s">
        <v>3639</v>
      </c>
      <c r="B3512" t="s">
        <v>6399</v>
      </c>
      <c r="C3512" t="s">
        <v>66</v>
      </c>
      <c r="D3512" t="s">
        <v>56</v>
      </c>
      <c r="E3512" t="s">
        <v>67</v>
      </c>
      <c r="F3512" t="s">
        <v>193</v>
      </c>
      <c r="G3512" t="s">
        <v>69</v>
      </c>
      <c r="H3512" t="s">
        <v>43</v>
      </c>
      <c r="I3512" t="s">
        <v>27</v>
      </c>
      <c r="J3512" t="s">
        <v>6399</v>
      </c>
      <c r="K3512" t="s">
        <v>28</v>
      </c>
      <c r="L3512" t="s">
        <v>28</v>
      </c>
      <c r="M3512">
        <v>299</v>
      </c>
      <c r="N3512" t="s">
        <v>29</v>
      </c>
      <c r="O3512" t="s">
        <v>63</v>
      </c>
      <c r="P3512" t="s">
        <v>133</v>
      </c>
      <c r="Q3512">
        <v>4</v>
      </c>
      <c r="R3512" t="s">
        <v>32</v>
      </c>
      <c r="S3512">
        <v>1</v>
      </c>
      <c r="T3512" t="s">
        <v>6391</v>
      </c>
    </row>
    <row r="3513" spans="1:20" x14ac:dyDescent="0.3">
      <c r="A3513" t="s">
        <v>3640</v>
      </c>
      <c r="B3513" t="s">
        <v>7382</v>
      </c>
      <c r="C3513" t="s">
        <v>71</v>
      </c>
      <c r="D3513" t="s">
        <v>72</v>
      </c>
      <c r="E3513" t="s">
        <v>23</v>
      </c>
      <c r="F3513" t="s">
        <v>129</v>
      </c>
      <c r="G3513" t="s">
        <v>74</v>
      </c>
      <c r="H3513" t="s">
        <v>43</v>
      </c>
      <c r="I3513" t="s">
        <v>27</v>
      </c>
      <c r="J3513" t="s">
        <v>7382</v>
      </c>
      <c r="K3513" t="s">
        <v>28</v>
      </c>
      <c r="L3513" t="s">
        <v>28</v>
      </c>
      <c r="M3513">
        <v>1068</v>
      </c>
      <c r="N3513" t="s">
        <v>29</v>
      </c>
      <c r="O3513" t="s">
        <v>30</v>
      </c>
      <c r="P3513" t="s">
        <v>31</v>
      </c>
      <c r="Q3513">
        <v>3</v>
      </c>
      <c r="R3513" t="s">
        <v>37</v>
      </c>
      <c r="S3513">
        <v>3</v>
      </c>
      <c r="T3513" t="s">
        <v>6298</v>
      </c>
    </row>
    <row r="3514" spans="1:20" x14ac:dyDescent="0.3">
      <c r="A3514" t="s">
        <v>3641</v>
      </c>
      <c r="B3514" t="s">
        <v>6844</v>
      </c>
      <c r="C3514" t="s">
        <v>77</v>
      </c>
      <c r="D3514" t="s">
        <v>72</v>
      </c>
      <c r="E3514" t="s">
        <v>40</v>
      </c>
      <c r="F3514" t="s">
        <v>112</v>
      </c>
      <c r="G3514" t="s">
        <v>79</v>
      </c>
      <c r="H3514" t="s">
        <v>43</v>
      </c>
      <c r="I3514" t="s">
        <v>27</v>
      </c>
      <c r="J3514" t="s">
        <v>6844</v>
      </c>
      <c r="K3514" t="s">
        <v>28</v>
      </c>
      <c r="L3514" t="s">
        <v>28</v>
      </c>
      <c r="M3514">
        <v>458</v>
      </c>
      <c r="N3514" t="s">
        <v>52</v>
      </c>
      <c r="O3514" t="s">
        <v>30</v>
      </c>
      <c r="P3514" t="s">
        <v>31</v>
      </c>
      <c r="Q3514">
        <v>4</v>
      </c>
      <c r="R3514" t="s">
        <v>32</v>
      </c>
      <c r="S3514">
        <v>1</v>
      </c>
      <c r="T3514" t="s">
        <v>6212</v>
      </c>
    </row>
    <row r="3515" spans="1:20" x14ac:dyDescent="0.3">
      <c r="A3515" t="s">
        <v>3642</v>
      </c>
      <c r="B3515" t="s">
        <v>7078</v>
      </c>
      <c r="C3515" t="s">
        <v>81</v>
      </c>
      <c r="D3515" t="s">
        <v>72</v>
      </c>
      <c r="E3515" t="s">
        <v>23</v>
      </c>
      <c r="F3515" t="s">
        <v>154</v>
      </c>
      <c r="G3515" t="s">
        <v>83</v>
      </c>
      <c r="H3515" t="s">
        <v>43</v>
      </c>
      <c r="I3515" t="s">
        <v>27</v>
      </c>
      <c r="J3515" t="s">
        <v>7078</v>
      </c>
      <c r="K3515" t="s">
        <v>28</v>
      </c>
      <c r="L3515" t="s">
        <v>28</v>
      </c>
      <c r="M3515">
        <v>831</v>
      </c>
      <c r="N3515" t="s">
        <v>122</v>
      </c>
      <c r="O3515" t="s">
        <v>43</v>
      </c>
      <c r="P3515" t="s">
        <v>44</v>
      </c>
      <c r="Q3515">
        <v>4</v>
      </c>
      <c r="R3515" t="s">
        <v>32</v>
      </c>
      <c r="S3515">
        <v>2</v>
      </c>
      <c r="T3515" t="s">
        <v>6455</v>
      </c>
    </row>
    <row r="3516" spans="1:20" x14ac:dyDescent="0.3">
      <c r="A3516" t="s">
        <v>3643</v>
      </c>
      <c r="B3516" t="s">
        <v>6243</v>
      </c>
      <c r="C3516" t="s">
        <v>86</v>
      </c>
      <c r="D3516" t="s">
        <v>87</v>
      </c>
      <c r="E3516" t="s">
        <v>67</v>
      </c>
      <c r="F3516" t="s">
        <v>135</v>
      </c>
      <c r="G3516" t="s">
        <v>89</v>
      </c>
      <c r="H3516" t="s">
        <v>43</v>
      </c>
      <c r="I3516" t="s">
        <v>27</v>
      </c>
      <c r="J3516" t="s">
        <v>6243</v>
      </c>
      <c r="K3516" t="s">
        <v>28</v>
      </c>
      <c r="L3516" t="s">
        <v>28</v>
      </c>
      <c r="M3516">
        <v>241</v>
      </c>
      <c r="N3516" t="s">
        <v>29</v>
      </c>
      <c r="O3516" t="s">
        <v>63</v>
      </c>
      <c r="P3516" t="s">
        <v>31</v>
      </c>
      <c r="Q3516">
        <v>1</v>
      </c>
      <c r="R3516" t="s">
        <v>53</v>
      </c>
      <c r="S3516">
        <v>1</v>
      </c>
      <c r="T3516" t="s">
        <v>6455</v>
      </c>
    </row>
    <row r="3517" spans="1:20" x14ac:dyDescent="0.3">
      <c r="A3517" t="s">
        <v>3644</v>
      </c>
      <c r="B3517" t="s">
        <v>7276</v>
      </c>
      <c r="C3517" t="s">
        <v>91</v>
      </c>
      <c r="D3517" t="s">
        <v>87</v>
      </c>
      <c r="E3517" t="s">
        <v>92</v>
      </c>
      <c r="F3517" t="s">
        <v>152</v>
      </c>
      <c r="G3517" t="s">
        <v>94</v>
      </c>
      <c r="H3517" t="s">
        <v>49</v>
      </c>
      <c r="I3517" t="s">
        <v>27</v>
      </c>
      <c r="J3517" t="s">
        <v>7276</v>
      </c>
      <c r="K3517" t="s">
        <v>28</v>
      </c>
      <c r="L3517" t="s">
        <v>28</v>
      </c>
      <c r="M3517">
        <v>808</v>
      </c>
      <c r="N3517" t="s">
        <v>29</v>
      </c>
      <c r="O3517" t="s">
        <v>30</v>
      </c>
      <c r="P3517" t="s">
        <v>44</v>
      </c>
      <c r="Q3517">
        <v>3</v>
      </c>
      <c r="R3517" t="s">
        <v>37</v>
      </c>
      <c r="S3517">
        <v>2</v>
      </c>
      <c r="T3517" t="s">
        <v>6371</v>
      </c>
    </row>
    <row r="3518" spans="1:20" x14ac:dyDescent="0.3">
      <c r="A3518" t="s">
        <v>3645</v>
      </c>
      <c r="B3518" t="s">
        <v>6980</v>
      </c>
      <c r="C3518" t="s">
        <v>21</v>
      </c>
      <c r="D3518" t="s">
        <v>22</v>
      </c>
      <c r="E3518" t="s">
        <v>23</v>
      </c>
      <c r="F3518" t="s">
        <v>24</v>
      </c>
      <c r="G3518" t="s">
        <v>25</v>
      </c>
      <c r="H3518" t="s">
        <v>26</v>
      </c>
      <c r="I3518" t="s">
        <v>27</v>
      </c>
      <c r="J3518" t="s">
        <v>6980</v>
      </c>
      <c r="K3518" t="s">
        <v>28</v>
      </c>
      <c r="L3518" t="s">
        <v>28</v>
      </c>
      <c r="M3518">
        <v>493</v>
      </c>
      <c r="N3518" t="s">
        <v>75</v>
      </c>
      <c r="O3518" t="s">
        <v>63</v>
      </c>
      <c r="P3518" t="s">
        <v>133</v>
      </c>
      <c r="Q3518">
        <v>3</v>
      </c>
      <c r="R3518" t="s">
        <v>37</v>
      </c>
      <c r="S3518">
        <v>1</v>
      </c>
      <c r="T3518" t="s">
        <v>6209</v>
      </c>
    </row>
    <row r="3519" spans="1:20" x14ac:dyDescent="0.3">
      <c r="A3519" t="s">
        <v>3646</v>
      </c>
      <c r="B3519" t="s">
        <v>7056</v>
      </c>
      <c r="C3519" t="s">
        <v>34</v>
      </c>
      <c r="D3519" t="s">
        <v>22</v>
      </c>
      <c r="E3519" t="s">
        <v>23</v>
      </c>
      <c r="F3519" t="s">
        <v>35</v>
      </c>
      <c r="G3519" t="s">
        <v>36</v>
      </c>
      <c r="H3519" t="s">
        <v>26</v>
      </c>
      <c r="I3519" t="s">
        <v>27</v>
      </c>
      <c r="J3519" t="s">
        <v>7056</v>
      </c>
      <c r="K3519" t="s">
        <v>28</v>
      </c>
      <c r="L3519" t="s">
        <v>28</v>
      </c>
      <c r="M3519">
        <v>129</v>
      </c>
      <c r="N3519" t="s">
        <v>29</v>
      </c>
      <c r="O3519" t="s">
        <v>30</v>
      </c>
      <c r="P3519" t="s">
        <v>107</v>
      </c>
      <c r="Q3519" t="s">
        <v>95</v>
      </c>
      <c r="R3519" t="s">
        <v>28</v>
      </c>
      <c r="S3519">
        <v>0</v>
      </c>
      <c r="T3519" t="s">
        <v>6466</v>
      </c>
    </row>
    <row r="3520" spans="1:20" x14ac:dyDescent="0.3">
      <c r="A3520" t="s">
        <v>3647</v>
      </c>
      <c r="B3520" t="s">
        <v>6727</v>
      </c>
      <c r="C3520" t="s">
        <v>39</v>
      </c>
      <c r="D3520" t="s">
        <v>22</v>
      </c>
      <c r="E3520" t="s">
        <v>40</v>
      </c>
      <c r="F3520" t="s">
        <v>215</v>
      </c>
      <c r="G3520" t="s">
        <v>42</v>
      </c>
      <c r="H3520" t="s">
        <v>49</v>
      </c>
      <c r="I3520" t="s">
        <v>27</v>
      </c>
      <c r="J3520" t="s">
        <v>6727</v>
      </c>
      <c r="K3520" t="s">
        <v>28</v>
      </c>
      <c r="L3520" t="s">
        <v>28</v>
      </c>
      <c r="M3520">
        <v>94</v>
      </c>
      <c r="N3520" t="s">
        <v>140</v>
      </c>
      <c r="O3520" t="s">
        <v>30</v>
      </c>
      <c r="P3520" t="s">
        <v>133</v>
      </c>
      <c r="Q3520" t="s">
        <v>95</v>
      </c>
      <c r="R3520" t="s">
        <v>28</v>
      </c>
      <c r="S3520">
        <v>0</v>
      </c>
      <c r="T3520" t="s">
        <v>6834</v>
      </c>
    </row>
    <row r="3521" spans="1:20" x14ac:dyDescent="0.3">
      <c r="A3521" t="s">
        <v>3648</v>
      </c>
      <c r="B3521" t="s">
        <v>6537</v>
      </c>
      <c r="C3521" t="s">
        <v>46</v>
      </c>
      <c r="D3521" t="s">
        <v>22</v>
      </c>
      <c r="E3521" t="s">
        <v>40</v>
      </c>
      <c r="F3521" t="s">
        <v>143</v>
      </c>
      <c r="G3521" t="s">
        <v>48</v>
      </c>
      <c r="H3521" t="s">
        <v>43</v>
      </c>
      <c r="I3521" t="s">
        <v>50</v>
      </c>
      <c r="J3521" t="s">
        <v>6537</v>
      </c>
      <c r="K3521" t="s">
        <v>6400</v>
      </c>
      <c r="L3521" t="s">
        <v>159</v>
      </c>
      <c r="M3521">
        <v>92</v>
      </c>
      <c r="N3521" t="s">
        <v>75</v>
      </c>
      <c r="O3521" t="s">
        <v>30</v>
      </c>
      <c r="P3521" t="s">
        <v>31</v>
      </c>
      <c r="Q3521" t="s">
        <v>95</v>
      </c>
      <c r="R3521" t="s">
        <v>28</v>
      </c>
      <c r="S3521">
        <v>0</v>
      </c>
      <c r="T3521" t="s">
        <v>6509</v>
      </c>
    </row>
    <row r="3522" spans="1:20" x14ac:dyDescent="0.3">
      <c r="A3522" t="s">
        <v>3649</v>
      </c>
      <c r="B3522" t="s">
        <v>6413</v>
      </c>
      <c r="C3522" t="s">
        <v>55</v>
      </c>
      <c r="D3522" t="s">
        <v>56</v>
      </c>
      <c r="E3522" t="s">
        <v>23</v>
      </c>
      <c r="F3522" t="s">
        <v>190</v>
      </c>
      <c r="G3522" t="s">
        <v>58</v>
      </c>
      <c r="H3522" t="s">
        <v>49</v>
      </c>
      <c r="I3522" t="s">
        <v>50</v>
      </c>
      <c r="J3522" t="s">
        <v>6413</v>
      </c>
      <c r="K3522" t="s">
        <v>7371</v>
      </c>
      <c r="L3522" t="s">
        <v>84</v>
      </c>
      <c r="M3522">
        <v>90</v>
      </c>
      <c r="N3522" t="s">
        <v>52</v>
      </c>
      <c r="O3522" t="s">
        <v>30</v>
      </c>
      <c r="P3522" t="s">
        <v>107</v>
      </c>
      <c r="Q3522" t="s">
        <v>95</v>
      </c>
      <c r="R3522" t="s">
        <v>28</v>
      </c>
      <c r="S3522">
        <v>0</v>
      </c>
      <c r="T3522" t="s">
        <v>6189</v>
      </c>
    </row>
    <row r="3523" spans="1:20" x14ac:dyDescent="0.3">
      <c r="A3523" t="s">
        <v>3650</v>
      </c>
      <c r="B3523" t="s">
        <v>7049</v>
      </c>
      <c r="C3523" t="s">
        <v>60</v>
      </c>
      <c r="D3523" t="s">
        <v>56</v>
      </c>
      <c r="E3523" t="s">
        <v>40</v>
      </c>
      <c r="F3523" t="s">
        <v>61</v>
      </c>
      <c r="G3523" t="s">
        <v>62</v>
      </c>
      <c r="H3523" t="s">
        <v>26</v>
      </c>
      <c r="I3523" t="s">
        <v>27</v>
      </c>
      <c r="J3523" t="s">
        <v>7049</v>
      </c>
      <c r="K3523" t="s">
        <v>28</v>
      </c>
      <c r="L3523" t="s">
        <v>28</v>
      </c>
      <c r="M3523">
        <v>657</v>
      </c>
      <c r="N3523" t="s">
        <v>75</v>
      </c>
      <c r="O3523" t="s">
        <v>63</v>
      </c>
      <c r="P3523" t="s">
        <v>44</v>
      </c>
      <c r="Q3523">
        <v>3</v>
      </c>
      <c r="R3523" t="s">
        <v>37</v>
      </c>
      <c r="S3523">
        <v>2</v>
      </c>
      <c r="T3523" t="s">
        <v>6262</v>
      </c>
    </row>
    <row r="3524" spans="1:20" x14ac:dyDescent="0.3">
      <c r="A3524" t="s">
        <v>3651</v>
      </c>
      <c r="B3524" t="s">
        <v>7014</v>
      </c>
      <c r="C3524" t="s">
        <v>66</v>
      </c>
      <c r="D3524" t="s">
        <v>56</v>
      </c>
      <c r="E3524" t="s">
        <v>67</v>
      </c>
      <c r="F3524" t="s">
        <v>68</v>
      </c>
      <c r="G3524" t="s">
        <v>69</v>
      </c>
      <c r="H3524" t="s">
        <v>26</v>
      </c>
      <c r="I3524" t="s">
        <v>27</v>
      </c>
      <c r="J3524" t="s">
        <v>7014</v>
      </c>
      <c r="K3524" t="s">
        <v>28</v>
      </c>
      <c r="L3524" t="s">
        <v>28</v>
      </c>
      <c r="M3524">
        <v>849</v>
      </c>
      <c r="N3524" t="s">
        <v>75</v>
      </c>
      <c r="O3524" t="s">
        <v>30</v>
      </c>
      <c r="P3524" t="s">
        <v>31</v>
      </c>
      <c r="Q3524">
        <v>3</v>
      </c>
      <c r="R3524" t="s">
        <v>37</v>
      </c>
      <c r="S3524">
        <v>2</v>
      </c>
      <c r="T3524" t="s">
        <v>6720</v>
      </c>
    </row>
    <row r="3525" spans="1:20" x14ac:dyDescent="0.3">
      <c r="A3525" t="s">
        <v>3652</v>
      </c>
      <c r="B3525" t="s">
        <v>7430</v>
      </c>
      <c r="C3525" t="s">
        <v>71</v>
      </c>
      <c r="D3525" t="s">
        <v>72</v>
      </c>
      <c r="E3525" t="s">
        <v>23</v>
      </c>
      <c r="F3525" t="s">
        <v>150</v>
      </c>
      <c r="G3525" t="s">
        <v>74</v>
      </c>
      <c r="H3525" t="s">
        <v>26</v>
      </c>
      <c r="I3525" t="s">
        <v>27</v>
      </c>
      <c r="J3525" t="s">
        <v>7430</v>
      </c>
      <c r="K3525" t="s">
        <v>28</v>
      </c>
      <c r="L3525" t="s">
        <v>28</v>
      </c>
      <c r="M3525">
        <v>742</v>
      </c>
      <c r="N3525" t="s">
        <v>52</v>
      </c>
      <c r="O3525" t="s">
        <v>170</v>
      </c>
      <c r="P3525" t="s">
        <v>31</v>
      </c>
      <c r="Q3525">
        <v>4</v>
      </c>
      <c r="R3525" t="s">
        <v>32</v>
      </c>
      <c r="S3525">
        <v>2</v>
      </c>
      <c r="T3525" t="s">
        <v>6363</v>
      </c>
    </row>
    <row r="3526" spans="1:20" x14ac:dyDescent="0.3">
      <c r="A3526" t="s">
        <v>3653</v>
      </c>
      <c r="B3526" t="s">
        <v>6839</v>
      </c>
      <c r="C3526" t="s">
        <v>77</v>
      </c>
      <c r="D3526" t="s">
        <v>72</v>
      </c>
      <c r="E3526" t="s">
        <v>40</v>
      </c>
      <c r="F3526" t="s">
        <v>93</v>
      </c>
      <c r="G3526" t="s">
        <v>94</v>
      </c>
      <c r="H3526" t="s">
        <v>26</v>
      </c>
      <c r="I3526" t="s">
        <v>27</v>
      </c>
      <c r="J3526" t="s">
        <v>6839</v>
      </c>
      <c r="K3526" t="s">
        <v>28</v>
      </c>
      <c r="L3526" t="s">
        <v>28</v>
      </c>
      <c r="M3526">
        <v>954</v>
      </c>
      <c r="N3526" t="s">
        <v>122</v>
      </c>
      <c r="O3526" t="s">
        <v>63</v>
      </c>
      <c r="P3526" t="s">
        <v>44</v>
      </c>
      <c r="Q3526">
        <v>3</v>
      </c>
      <c r="R3526" t="s">
        <v>37</v>
      </c>
      <c r="S3526">
        <v>3</v>
      </c>
      <c r="T3526" t="s">
        <v>6448</v>
      </c>
    </row>
    <row r="3527" spans="1:20" x14ac:dyDescent="0.3">
      <c r="A3527" t="s">
        <v>3654</v>
      </c>
      <c r="B3527" t="s">
        <v>7354</v>
      </c>
      <c r="C3527" t="s">
        <v>81</v>
      </c>
      <c r="D3527" t="s">
        <v>72</v>
      </c>
      <c r="E3527" t="s">
        <v>23</v>
      </c>
      <c r="F3527" t="s">
        <v>82</v>
      </c>
      <c r="G3527" t="s">
        <v>83</v>
      </c>
      <c r="H3527" t="s">
        <v>26</v>
      </c>
      <c r="I3527" t="s">
        <v>50</v>
      </c>
      <c r="J3527" t="s">
        <v>7354</v>
      </c>
      <c r="K3527" t="s">
        <v>6677</v>
      </c>
      <c r="L3527" t="s">
        <v>51</v>
      </c>
      <c r="M3527">
        <v>198</v>
      </c>
      <c r="N3527" t="s">
        <v>140</v>
      </c>
      <c r="O3527" t="s">
        <v>63</v>
      </c>
      <c r="P3527" t="s">
        <v>64</v>
      </c>
      <c r="Q3527">
        <v>3</v>
      </c>
      <c r="R3527" t="s">
        <v>37</v>
      </c>
      <c r="S3527">
        <v>1</v>
      </c>
      <c r="T3527" t="s">
        <v>6161</v>
      </c>
    </row>
    <row r="3528" spans="1:20" x14ac:dyDescent="0.3">
      <c r="A3528" t="s">
        <v>3655</v>
      </c>
      <c r="B3528" t="s">
        <v>6712</v>
      </c>
      <c r="C3528" t="s">
        <v>86</v>
      </c>
      <c r="D3528" t="s">
        <v>87</v>
      </c>
      <c r="E3528" t="s">
        <v>67</v>
      </c>
      <c r="F3528" t="s">
        <v>135</v>
      </c>
      <c r="G3528" t="s">
        <v>89</v>
      </c>
      <c r="H3528" t="s">
        <v>43</v>
      </c>
      <c r="I3528" t="s">
        <v>27</v>
      </c>
      <c r="J3528" t="s">
        <v>6712</v>
      </c>
      <c r="K3528" t="s">
        <v>28</v>
      </c>
      <c r="L3528" t="s">
        <v>28</v>
      </c>
      <c r="M3528">
        <v>732</v>
      </c>
      <c r="N3528" t="s">
        <v>52</v>
      </c>
      <c r="O3528" t="s">
        <v>63</v>
      </c>
      <c r="P3528" t="s">
        <v>107</v>
      </c>
      <c r="Q3528">
        <v>5</v>
      </c>
      <c r="R3528" t="s">
        <v>119</v>
      </c>
      <c r="S3528">
        <v>2</v>
      </c>
      <c r="T3528" t="s">
        <v>6509</v>
      </c>
    </row>
    <row r="3529" spans="1:20" x14ac:dyDescent="0.3">
      <c r="A3529" t="s">
        <v>3656</v>
      </c>
      <c r="B3529" t="s">
        <v>6642</v>
      </c>
      <c r="C3529" t="s">
        <v>91</v>
      </c>
      <c r="D3529" t="s">
        <v>87</v>
      </c>
      <c r="E3529" t="s">
        <v>92</v>
      </c>
      <c r="F3529" t="s">
        <v>93</v>
      </c>
      <c r="G3529" t="s">
        <v>94</v>
      </c>
      <c r="H3529" t="s">
        <v>26</v>
      </c>
      <c r="I3529" t="s">
        <v>27</v>
      </c>
      <c r="J3529" t="s">
        <v>6642</v>
      </c>
      <c r="K3529" t="s">
        <v>28</v>
      </c>
      <c r="L3529" t="s">
        <v>28</v>
      </c>
      <c r="M3529">
        <v>103</v>
      </c>
      <c r="N3529" t="s">
        <v>75</v>
      </c>
      <c r="O3529" t="s">
        <v>63</v>
      </c>
      <c r="P3529" t="s">
        <v>31</v>
      </c>
      <c r="Q3529" t="s">
        <v>95</v>
      </c>
      <c r="R3529" t="s">
        <v>28</v>
      </c>
      <c r="S3529">
        <v>0</v>
      </c>
      <c r="T3529" t="s">
        <v>6448</v>
      </c>
    </row>
    <row r="3530" spans="1:20" x14ac:dyDescent="0.3">
      <c r="A3530" t="s">
        <v>3657</v>
      </c>
      <c r="B3530" t="s">
        <v>6425</v>
      </c>
      <c r="C3530" t="s">
        <v>21</v>
      </c>
      <c r="D3530" t="s">
        <v>22</v>
      </c>
      <c r="E3530" t="s">
        <v>23</v>
      </c>
      <c r="F3530" t="s">
        <v>288</v>
      </c>
      <c r="G3530" t="s">
        <v>25</v>
      </c>
      <c r="H3530" t="s">
        <v>43</v>
      </c>
      <c r="I3530" t="s">
        <v>27</v>
      </c>
      <c r="J3530" t="s">
        <v>6425</v>
      </c>
      <c r="K3530" t="s">
        <v>28</v>
      </c>
      <c r="L3530" t="s">
        <v>28</v>
      </c>
      <c r="M3530">
        <v>744</v>
      </c>
      <c r="N3530" t="s">
        <v>75</v>
      </c>
      <c r="O3530" t="s">
        <v>63</v>
      </c>
      <c r="P3530" t="s">
        <v>64</v>
      </c>
      <c r="Q3530">
        <v>2</v>
      </c>
      <c r="R3530" t="s">
        <v>53</v>
      </c>
      <c r="S3530">
        <v>2</v>
      </c>
      <c r="T3530" t="s">
        <v>6180</v>
      </c>
    </row>
    <row r="3531" spans="1:20" x14ac:dyDescent="0.3">
      <c r="A3531" t="s">
        <v>3658</v>
      </c>
      <c r="B3531" t="s">
        <v>7129</v>
      </c>
      <c r="C3531" t="s">
        <v>34</v>
      </c>
      <c r="D3531" t="s">
        <v>22</v>
      </c>
      <c r="E3531" t="s">
        <v>23</v>
      </c>
      <c r="F3531" t="s">
        <v>138</v>
      </c>
      <c r="G3531" t="s">
        <v>36</v>
      </c>
      <c r="H3531" t="s">
        <v>43</v>
      </c>
      <c r="I3531" t="s">
        <v>27</v>
      </c>
      <c r="J3531" t="s">
        <v>7129</v>
      </c>
      <c r="K3531" t="s">
        <v>28</v>
      </c>
      <c r="L3531" t="s">
        <v>28</v>
      </c>
      <c r="M3531">
        <v>505</v>
      </c>
      <c r="N3531" t="s">
        <v>52</v>
      </c>
      <c r="O3531" t="s">
        <v>63</v>
      </c>
      <c r="P3531" t="s">
        <v>133</v>
      </c>
      <c r="Q3531">
        <v>4</v>
      </c>
      <c r="R3531" t="s">
        <v>32</v>
      </c>
      <c r="S3531">
        <v>1</v>
      </c>
      <c r="T3531" t="s">
        <v>6196</v>
      </c>
    </row>
    <row r="3532" spans="1:20" x14ac:dyDescent="0.3">
      <c r="A3532" t="s">
        <v>3659</v>
      </c>
      <c r="B3532" t="s">
        <v>6462</v>
      </c>
      <c r="C3532" t="s">
        <v>39</v>
      </c>
      <c r="D3532" t="s">
        <v>22</v>
      </c>
      <c r="E3532" t="s">
        <v>40</v>
      </c>
      <c r="F3532" t="s">
        <v>174</v>
      </c>
      <c r="G3532" t="s">
        <v>42</v>
      </c>
      <c r="H3532" t="s">
        <v>26</v>
      </c>
      <c r="I3532" t="s">
        <v>27</v>
      </c>
      <c r="J3532" t="s">
        <v>6462</v>
      </c>
      <c r="K3532" t="s">
        <v>28</v>
      </c>
      <c r="L3532" t="s">
        <v>28</v>
      </c>
      <c r="M3532">
        <v>305</v>
      </c>
      <c r="N3532" t="s">
        <v>75</v>
      </c>
      <c r="O3532" t="s">
        <v>105</v>
      </c>
      <c r="P3532" t="s">
        <v>31</v>
      </c>
      <c r="Q3532">
        <v>3</v>
      </c>
      <c r="R3532" t="s">
        <v>37</v>
      </c>
      <c r="S3532">
        <v>1</v>
      </c>
      <c r="T3532" t="s">
        <v>6687</v>
      </c>
    </row>
    <row r="3533" spans="1:20" x14ac:dyDescent="0.3">
      <c r="A3533" t="s">
        <v>3660</v>
      </c>
      <c r="B3533" t="s">
        <v>6289</v>
      </c>
      <c r="C3533" t="s">
        <v>46</v>
      </c>
      <c r="D3533" t="s">
        <v>22</v>
      </c>
      <c r="E3533" t="s">
        <v>40</v>
      </c>
      <c r="F3533" t="s">
        <v>143</v>
      </c>
      <c r="G3533" t="s">
        <v>48</v>
      </c>
      <c r="H3533" t="s">
        <v>43</v>
      </c>
      <c r="I3533" t="s">
        <v>27</v>
      </c>
      <c r="J3533" t="s">
        <v>6289</v>
      </c>
      <c r="K3533" t="s">
        <v>28</v>
      </c>
      <c r="L3533" t="s">
        <v>28</v>
      </c>
      <c r="M3533">
        <v>639</v>
      </c>
      <c r="N3533" t="s">
        <v>29</v>
      </c>
      <c r="O3533" t="s">
        <v>63</v>
      </c>
      <c r="P3533" t="s">
        <v>64</v>
      </c>
      <c r="Q3533">
        <v>3</v>
      </c>
      <c r="R3533" t="s">
        <v>37</v>
      </c>
      <c r="S3533">
        <v>2</v>
      </c>
      <c r="T3533" t="s">
        <v>6663</v>
      </c>
    </row>
    <row r="3534" spans="1:20" x14ac:dyDescent="0.3">
      <c r="A3534" t="s">
        <v>3661</v>
      </c>
      <c r="B3534" t="s">
        <v>6310</v>
      </c>
      <c r="C3534" t="s">
        <v>55</v>
      </c>
      <c r="D3534" t="s">
        <v>56</v>
      </c>
      <c r="E3534" t="s">
        <v>23</v>
      </c>
      <c r="F3534" t="s">
        <v>61</v>
      </c>
      <c r="G3534" t="s">
        <v>62</v>
      </c>
      <c r="H3534" t="s">
        <v>26</v>
      </c>
      <c r="I3534" t="s">
        <v>27</v>
      </c>
      <c r="J3534" t="s">
        <v>6310</v>
      </c>
      <c r="K3534" t="s">
        <v>28</v>
      </c>
      <c r="L3534" t="s">
        <v>28</v>
      </c>
      <c r="M3534">
        <v>540</v>
      </c>
      <c r="N3534" t="s">
        <v>52</v>
      </c>
      <c r="O3534" t="s">
        <v>63</v>
      </c>
      <c r="P3534" t="s">
        <v>31</v>
      </c>
      <c r="Q3534">
        <v>3</v>
      </c>
      <c r="R3534" t="s">
        <v>37</v>
      </c>
      <c r="S3534">
        <v>1</v>
      </c>
      <c r="T3534" t="s">
        <v>6381</v>
      </c>
    </row>
    <row r="3535" spans="1:20" x14ac:dyDescent="0.3">
      <c r="A3535" t="s">
        <v>3662</v>
      </c>
      <c r="B3535" t="s">
        <v>7362</v>
      </c>
      <c r="C3535" t="s">
        <v>60</v>
      </c>
      <c r="D3535" t="s">
        <v>56</v>
      </c>
      <c r="E3535" t="s">
        <v>40</v>
      </c>
      <c r="F3535" t="s">
        <v>190</v>
      </c>
      <c r="G3535" t="s">
        <v>58</v>
      </c>
      <c r="H3535" t="s">
        <v>49</v>
      </c>
      <c r="I3535" t="s">
        <v>27</v>
      </c>
      <c r="J3535" t="s">
        <v>7362</v>
      </c>
      <c r="K3535" t="s">
        <v>28</v>
      </c>
      <c r="L3535" t="s">
        <v>28</v>
      </c>
      <c r="M3535">
        <v>977</v>
      </c>
      <c r="N3535" t="s">
        <v>29</v>
      </c>
      <c r="O3535" t="s">
        <v>30</v>
      </c>
      <c r="P3535" t="s">
        <v>133</v>
      </c>
      <c r="Q3535">
        <v>4</v>
      </c>
      <c r="R3535" t="s">
        <v>32</v>
      </c>
      <c r="S3535">
        <v>3</v>
      </c>
      <c r="T3535" t="s">
        <v>6975</v>
      </c>
    </row>
    <row r="3536" spans="1:20" x14ac:dyDescent="0.3">
      <c r="A3536" t="s">
        <v>3663</v>
      </c>
      <c r="B3536" t="s">
        <v>6305</v>
      </c>
      <c r="C3536" t="s">
        <v>66</v>
      </c>
      <c r="D3536" t="s">
        <v>56</v>
      </c>
      <c r="E3536" t="s">
        <v>67</v>
      </c>
      <c r="F3536" t="s">
        <v>358</v>
      </c>
      <c r="G3536" t="s">
        <v>69</v>
      </c>
      <c r="H3536" t="s">
        <v>49</v>
      </c>
      <c r="I3536" t="s">
        <v>50</v>
      </c>
      <c r="J3536" t="s">
        <v>6305</v>
      </c>
      <c r="K3536" t="s">
        <v>7277</v>
      </c>
      <c r="L3536" t="s">
        <v>51</v>
      </c>
      <c r="M3536">
        <v>339</v>
      </c>
      <c r="N3536" t="s">
        <v>52</v>
      </c>
      <c r="O3536" t="s">
        <v>43</v>
      </c>
      <c r="P3536" t="s">
        <v>31</v>
      </c>
      <c r="Q3536">
        <v>3</v>
      </c>
      <c r="R3536" t="s">
        <v>37</v>
      </c>
      <c r="S3536">
        <v>1</v>
      </c>
      <c r="T3536" t="s">
        <v>6291</v>
      </c>
    </row>
    <row r="3537" spans="1:20" x14ac:dyDescent="0.3">
      <c r="A3537" t="s">
        <v>3664</v>
      </c>
      <c r="B3537" t="s">
        <v>7436</v>
      </c>
      <c r="C3537" t="s">
        <v>71</v>
      </c>
      <c r="D3537" t="s">
        <v>72</v>
      </c>
      <c r="E3537" t="s">
        <v>23</v>
      </c>
      <c r="F3537" t="s">
        <v>129</v>
      </c>
      <c r="G3537" t="s">
        <v>74</v>
      </c>
      <c r="H3537" t="s">
        <v>43</v>
      </c>
      <c r="I3537" t="s">
        <v>50</v>
      </c>
      <c r="J3537" t="s">
        <v>7436</v>
      </c>
      <c r="K3537" t="s">
        <v>6311</v>
      </c>
      <c r="L3537" t="s">
        <v>51</v>
      </c>
      <c r="M3537">
        <v>388</v>
      </c>
      <c r="N3537" t="s">
        <v>29</v>
      </c>
      <c r="O3537" t="s">
        <v>63</v>
      </c>
      <c r="P3537" t="s">
        <v>31</v>
      </c>
      <c r="Q3537">
        <v>1</v>
      </c>
      <c r="R3537" t="s">
        <v>53</v>
      </c>
      <c r="S3537">
        <v>1</v>
      </c>
      <c r="T3537" t="s">
        <v>6209</v>
      </c>
    </row>
    <row r="3538" spans="1:20" x14ac:dyDescent="0.3">
      <c r="A3538" t="s">
        <v>3665</v>
      </c>
      <c r="B3538" t="s">
        <v>6868</v>
      </c>
      <c r="C3538" t="s">
        <v>77</v>
      </c>
      <c r="D3538" t="s">
        <v>72</v>
      </c>
      <c r="E3538" t="s">
        <v>40</v>
      </c>
      <c r="F3538" t="s">
        <v>131</v>
      </c>
      <c r="G3538" t="s">
        <v>79</v>
      </c>
      <c r="H3538" t="s">
        <v>26</v>
      </c>
      <c r="I3538" t="s">
        <v>27</v>
      </c>
      <c r="J3538" t="s">
        <v>6868</v>
      </c>
      <c r="K3538" t="s">
        <v>28</v>
      </c>
      <c r="L3538" t="s">
        <v>28</v>
      </c>
      <c r="M3538">
        <v>443</v>
      </c>
      <c r="N3538" t="s">
        <v>29</v>
      </c>
      <c r="O3538" t="s">
        <v>30</v>
      </c>
      <c r="P3538" t="s">
        <v>64</v>
      </c>
      <c r="Q3538">
        <v>3</v>
      </c>
      <c r="R3538" t="s">
        <v>37</v>
      </c>
      <c r="S3538">
        <v>1</v>
      </c>
      <c r="T3538" t="s">
        <v>6592</v>
      </c>
    </row>
    <row r="3539" spans="1:20" x14ac:dyDescent="0.3">
      <c r="A3539" t="s">
        <v>3666</v>
      </c>
      <c r="B3539" t="s">
        <v>6540</v>
      </c>
      <c r="C3539" t="s">
        <v>81</v>
      </c>
      <c r="D3539" t="s">
        <v>72</v>
      </c>
      <c r="E3539" t="s">
        <v>23</v>
      </c>
      <c r="F3539" t="s">
        <v>223</v>
      </c>
      <c r="G3539" t="s">
        <v>83</v>
      </c>
      <c r="H3539" t="s">
        <v>49</v>
      </c>
      <c r="I3539" t="s">
        <v>27</v>
      </c>
      <c r="J3539" t="s">
        <v>6540</v>
      </c>
      <c r="K3539" t="s">
        <v>28</v>
      </c>
      <c r="L3539" t="s">
        <v>28</v>
      </c>
      <c r="M3539">
        <v>282</v>
      </c>
      <c r="N3539" t="s">
        <v>52</v>
      </c>
      <c r="O3539" t="s">
        <v>63</v>
      </c>
      <c r="P3539" t="s">
        <v>64</v>
      </c>
      <c r="Q3539">
        <v>3</v>
      </c>
      <c r="R3539" t="s">
        <v>37</v>
      </c>
      <c r="S3539">
        <v>1</v>
      </c>
      <c r="T3539" t="s">
        <v>6665</v>
      </c>
    </row>
    <row r="3540" spans="1:20" x14ac:dyDescent="0.3">
      <c r="A3540" t="s">
        <v>3667</v>
      </c>
      <c r="B3540" t="s">
        <v>6642</v>
      </c>
      <c r="C3540" t="s">
        <v>86</v>
      </c>
      <c r="D3540" t="s">
        <v>87</v>
      </c>
      <c r="E3540" t="s">
        <v>67</v>
      </c>
      <c r="F3540" t="s">
        <v>93</v>
      </c>
      <c r="G3540" t="s">
        <v>94</v>
      </c>
      <c r="H3540" t="s">
        <v>26</v>
      </c>
      <c r="I3540" t="s">
        <v>27</v>
      </c>
      <c r="J3540" t="s">
        <v>6642</v>
      </c>
      <c r="K3540" t="s">
        <v>28</v>
      </c>
      <c r="L3540" t="s">
        <v>28</v>
      </c>
      <c r="M3540">
        <v>103</v>
      </c>
      <c r="N3540" t="s">
        <v>52</v>
      </c>
      <c r="O3540" t="s">
        <v>63</v>
      </c>
      <c r="P3540" t="s">
        <v>31</v>
      </c>
      <c r="Q3540" t="s">
        <v>95</v>
      </c>
      <c r="R3540" t="s">
        <v>28</v>
      </c>
      <c r="S3540">
        <v>0</v>
      </c>
      <c r="T3540" t="s">
        <v>6187</v>
      </c>
    </row>
    <row r="3541" spans="1:20" x14ac:dyDescent="0.3">
      <c r="A3541" t="s">
        <v>3668</v>
      </c>
      <c r="B3541" t="s">
        <v>6188</v>
      </c>
      <c r="C3541" t="s">
        <v>91</v>
      </c>
      <c r="D3541" t="s">
        <v>87</v>
      </c>
      <c r="E3541" t="s">
        <v>92</v>
      </c>
      <c r="F3541" t="s">
        <v>138</v>
      </c>
      <c r="G3541" t="s">
        <v>36</v>
      </c>
      <c r="H3541" t="s">
        <v>43</v>
      </c>
      <c r="I3541" t="s">
        <v>27</v>
      </c>
      <c r="J3541" t="s">
        <v>6188</v>
      </c>
      <c r="K3541" t="s">
        <v>28</v>
      </c>
      <c r="L3541" t="s">
        <v>28</v>
      </c>
      <c r="M3541">
        <v>272</v>
      </c>
      <c r="N3541" t="s">
        <v>29</v>
      </c>
      <c r="O3541" t="s">
        <v>63</v>
      </c>
      <c r="P3541" t="s">
        <v>31</v>
      </c>
      <c r="Q3541">
        <v>3</v>
      </c>
      <c r="R3541" t="s">
        <v>37</v>
      </c>
      <c r="S3541">
        <v>1</v>
      </c>
      <c r="T3541" t="s">
        <v>6169</v>
      </c>
    </row>
    <row r="3542" spans="1:20" x14ac:dyDescent="0.3">
      <c r="A3542" t="s">
        <v>3669</v>
      </c>
      <c r="B3542" t="s">
        <v>7214</v>
      </c>
      <c r="C3542" t="s">
        <v>21</v>
      </c>
      <c r="D3542" t="s">
        <v>22</v>
      </c>
      <c r="E3542" t="s">
        <v>23</v>
      </c>
      <c r="F3542" t="s">
        <v>24</v>
      </c>
      <c r="G3542" t="s">
        <v>25</v>
      </c>
      <c r="H3542" t="s">
        <v>26</v>
      </c>
      <c r="I3542" t="s">
        <v>27</v>
      </c>
      <c r="J3542" t="s">
        <v>7214</v>
      </c>
      <c r="K3542" t="s">
        <v>28</v>
      </c>
      <c r="L3542" t="s">
        <v>28</v>
      </c>
      <c r="M3542">
        <v>940</v>
      </c>
      <c r="N3542" t="s">
        <v>140</v>
      </c>
      <c r="O3542" t="s">
        <v>43</v>
      </c>
      <c r="P3542" t="s">
        <v>44</v>
      </c>
      <c r="Q3542">
        <v>3</v>
      </c>
      <c r="R3542" t="s">
        <v>37</v>
      </c>
      <c r="S3542">
        <v>3</v>
      </c>
      <c r="T3542" t="s">
        <v>6344</v>
      </c>
    </row>
    <row r="3543" spans="1:20" x14ac:dyDescent="0.3">
      <c r="A3543" t="s">
        <v>3670</v>
      </c>
      <c r="B3543" t="s">
        <v>6821</v>
      </c>
      <c r="C3543" t="s">
        <v>34</v>
      </c>
      <c r="D3543" t="s">
        <v>22</v>
      </c>
      <c r="E3543" t="s">
        <v>23</v>
      </c>
      <c r="F3543" t="s">
        <v>138</v>
      </c>
      <c r="G3543" t="s">
        <v>36</v>
      </c>
      <c r="H3543" t="s">
        <v>43</v>
      </c>
      <c r="I3543" t="s">
        <v>27</v>
      </c>
      <c r="J3543" t="s">
        <v>6821</v>
      </c>
      <c r="K3543" t="s">
        <v>28</v>
      </c>
      <c r="L3543" t="s">
        <v>28</v>
      </c>
      <c r="M3543">
        <v>367</v>
      </c>
      <c r="N3543" t="s">
        <v>29</v>
      </c>
      <c r="O3543" t="s">
        <v>63</v>
      </c>
      <c r="P3543" t="s">
        <v>44</v>
      </c>
      <c r="Q3543">
        <v>3</v>
      </c>
      <c r="R3543" t="s">
        <v>37</v>
      </c>
      <c r="S3543">
        <v>1</v>
      </c>
      <c r="T3543" t="s">
        <v>6393</v>
      </c>
    </row>
    <row r="3544" spans="1:20" x14ac:dyDescent="0.3">
      <c r="A3544" t="s">
        <v>3671</v>
      </c>
      <c r="B3544" t="s">
        <v>6407</v>
      </c>
      <c r="C3544" t="s">
        <v>39</v>
      </c>
      <c r="D3544" t="s">
        <v>22</v>
      </c>
      <c r="E3544" t="s">
        <v>40</v>
      </c>
      <c r="F3544" t="s">
        <v>215</v>
      </c>
      <c r="G3544" t="s">
        <v>42</v>
      </c>
      <c r="H3544" t="s">
        <v>49</v>
      </c>
      <c r="I3544" t="s">
        <v>27</v>
      </c>
      <c r="J3544" t="s">
        <v>6407</v>
      </c>
      <c r="K3544" t="s">
        <v>28</v>
      </c>
      <c r="L3544" t="s">
        <v>28</v>
      </c>
      <c r="M3544">
        <v>549</v>
      </c>
      <c r="N3544" t="s">
        <v>52</v>
      </c>
      <c r="O3544" t="s">
        <v>30</v>
      </c>
      <c r="P3544" t="s">
        <v>44</v>
      </c>
      <c r="Q3544">
        <v>2</v>
      </c>
      <c r="R3544" t="s">
        <v>53</v>
      </c>
      <c r="S3544">
        <v>2</v>
      </c>
      <c r="T3544" t="s">
        <v>6665</v>
      </c>
    </row>
    <row r="3545" spans="1:20" x14ac:dyDescent="0.3">
      <c r="A3545" t="s">
        <v>3672</v>
      </c>
      <c r="B3545" t="s">
        <v>7285</v>
      </c>
      <c r="C3545" t="s">
        <v>46</v>
      </c>
      <c r="D3545" t="s">
        <v>22</v>
      </c>
      <c r="E3545" t="s">
        <v>40</v>
      </c>
      <c r="F3545" t="s">
        <v>143</v>
      </c>
      <c r="G3545" t="s">
        <v>48</v>
      </c>
      <c r="H3545" t="s">
        <v>43</v>
      </c>
      <c r="I3545" t="s">
        <v>27</v>
      </c>
      <c r="J3545" t="s">
        <v>7285</v>
      </c>
      <c r="K3545" t="s">
        <v>28</v>
      </c>
      <c r="L3545" t="s">
        <v>28</v>
      </c>
      <c r="M3545">
        <v>987</v>
      </c>
      <c r="N3545" t="s">
        <v>29</v>
      </c>
      <c r="O3545" t="s">
        <v>63</v>
      </c>
      <c r="P3545" t="s">
        <v>133</v>
      </c>
      <c r="Q3545">
        <v>3</v>
      </c>
      <c r="R3545" t="s">
        <v>37</v>
      </c>
      <c r="S3545">
        <v>3</v>
      </c>
      <c r="T3545" t="s">
        <v>6316</v>
      </c>
    </row>
    <row r="3546" spans="1:20" x14ac:dyDescent="0.3">
      <c r="A3546" t="s">
        <v>3673</v>
      </c>
      <c r="B3546" t="s">
        <v>6825</v>
      </c>
      <c r="C3546" t="s">
        <v>55</v>
      </c>
      <c r="D3546" t="s">
        <v>56</v>
      </c>
      <c r="E3546" t="s">
        <v>23</v>
      </c>
      <c r="F3546" t="s">
        <v>147</v>
      </c>
      <c r="G3546" t="s">
        <v>58</v>
      </c>
      <c r="H3546" t="s">
        <v>26</v>
      </c>
      <c r="I3546" t="s">
        <v>27</v>
      </c>
      <c r="J3546" t="s">
        <v>6825</v>
      </c>
      <c r="K3546" t="s">
        <v>28</v>
      </c>
      <c r="L3546" t="s">
        <v>28</v>
      </c>
      <c r="M3546">
        <v>331</v>
      </c>
      <c r="N3546" t="s">
        <v>29</v>
      </c>
      <c r="O3546" t="s">
        <v>30</v>
      </c>
      <c r="P3546" t="s">
        <v>64</v>
      </c>
      <c r="Q3546">
        <v>4</v>
      </c>
      <c r="R3546" t="s">
        <v>32</v>
      </c>
      <c r="S3546">
        <v>1</v>
      </c>
      <c r="T3546" t="s">
        <v>6560</v>
      </c>
    </row>
    <row r="3547" spans="1:20" x14ac:dyDescent="0.3">
      <c r="A3547" t="s">
        <v>3674</v>
      </c>
      <c r="B3547" t="s">
        <v>7011</v>
      </c>
      <c r="C3547" t="s">
        <v>60</v>
      </c>
      <c r="D3547" t="s">
        <v>56</v>
      </c>
      <c r="E3547" t="s">
        <v>40</v>
      </c>
      <c r="F3547" t="s">
        <v>61</v>
      </c>
      <c r="G3547" t="s">
        <v>62</v>
      </c>
      <c r="H3547" t="s">
        <v>26</v>
      </c>
      <c r="I3547" t="s">
        <v>50</v>
      </c>
      <c r="J3547" t="s">
        <v>7011</v>
      </c>
      <c r="K3547" t="s">
        <v>6160</v>
      </c>
      <c r="L3547" t="s">
        <v>159</v>
      </c>
      <c r="M3547">
        <v>218</v>
      </c>
      <c r="N3547" t="s">
        <v>75</v>
      </c>
      <c r="O3547" t="s">
        <v>63</v>
      </c>
      <c r="P3547" t="s">
        <v>64</v>
      </c>
      <c r="Q3547">
        <v>3</v>
      </c>
      <c r="R3547" t="s">
        <v>37</v>
      </c>
      <c r="S3547">
        <v>1</v>
      </c>
      <c r="T3547" t="s">
        <v>6367</v>
      </c>
    </row>
    <row r="3548" spans="1:20" x14ac:dyDescent="0.3">
      <c r="A3548" t="s">
        <v>3675</v>
      </c>
      <c r="B3548" t="s">
        <v>7396</v>
      </c>
      <c r="C3548" t="s">
        <v>66</v>
      </c>
      <c r="D3548" t="s">
        <v>56</v>
      </c>
      <c r="E3548" t="s">
        <v>67</v>
      </c>
      <c r="F3548" t="s">
        <v>358</v>
      </c>
      <c r="G3548" t="s">
        <v>69</v>
      </c>
      <c r="H3548" t="s">
        <v>49</v>
      </c>
      <c r="I3548" t="s">
        <v>27</v>
      </c>
      <c r="J3548" t="s">
        <v>7396</v>
      </c>
      <c r="K3548" t="s">
        <v>28</v>
      </c>
      <c r="L3548" t="s">
        <v>28</v>
      </c>
      <c r="M3548">
        <v>1006</v>
      </c>
      <c r="N3548" t="s">
        <v>29</v>
      </c>
      <c r="O3548" t="s">
        <v>63</v>
      </c>
      <c r="P3548" t="s">
        <v>133</v>
      </c>
      <c r="Q3548">
        <v>2</v>
      </c>
      <c r="R3548" t="s">
        <v>53</v>
      </c>
      <c r="S3548">
        <v>3</v>
      </c>
      <c r="T3548" t="s">
        <v>6367</v>
      </c>
    </row>
    <row r="3549" spans="1:20" x14ac:dyDescent="0.3">
      <c r="A3549" t="s">
        <v>3676</v>
      </c>
      <c r="B3549" t="s">
        <v>6931</v>
      </c>
      <c r="C3549" t="s">
        <v>71</v>
      </c>
      <c r="D3549" t="s">
        <v>72</v>
      </c>
      <c r="E3549" t="s">
        <v>23</v>
      </c>
      <c r="F3549" t="s">
        <v>150</v>
      </c>
      <c r="G3549" t="s">
        <v>74</v>
      </c>
      <c r="H3549" t="s">
        <v>26</v>
      </c>
      <c r="I3549" t="s">
        <v>27</v>
      </c>
      <c r="J3549" t="s">
        <v>6931</v>
      </c>
      <c r="K3549" t="s">
        <v>28</v>
      </c>
      <c r="L3549" t="s">
        <v>28</v>
      </c>
      <c r="M3549">
        <v>634</v>
      </c>
      <c r="N3549" t="s">
        <v>29</v>
      </c>
      <c r="O3549" t="s">
        <v>105</v>
      </c>
      <c r="P3549" t="s">
        <v>64</v>
      </c>
      <c r="Q3549">
        <v>4</v>
      </c>
      <c r="R3549" t="s">
        <v>32</v>
      </c>
      <c r="S3549">
        <v>2</v>
      </c>
      <c r="T3549" t="s">
        <v>6611</v>
      </c>
    </row>
    <row r="3550" spans="1:20" x14ac:dyDescent="0.3">
      <c r="A3550" t="s">
        <v>3677</v>
      </c>
      <c r="B3550" t="s">
        <v>6575</v>
      </c>
      <c r="C3550" t="s">
        <v>77</v>
      </c>
      <c r="D3550" t="s">
        <v>72</v>
      </c>
      <c r="E3550" t="s">
        <v>40</v>
      </c>
      <c r="F3550" t="s">
        <v>112</v>
      </c>
      <c r="G3550" t="s">
        <v>79</v>
      </c>
      <c r="H3550" t="s">
        <v>43</v>
      </c>
      <c r="I3550" t="s">
        <v>27</v>
      </c>
      <c r="J3550" t="s">
        <v>6575</v>
      </c>
      <c r="K3550" t="s">
        <v>28</v>
      </c>
      <c r="L3550" t="s">
        <v>28</v>
      </c>
      <c r="M3550">
        <v>939</v>
      </c>
      <c r="N3550" t="s">
        <v>29</v>
      </c>
      <c r="O3550" t="s">
        <v>63</v>
      </c>
      <c r="P3550" t="s">
        <v>107</v>
      </c>
      <c r="Q3550">
        <v>3</v>
      </c>
      <c r="R3550" t="s">
        <v>37</v>
      </c>
      <c r="S3550">
        <v>3</v>
      </c>
      <c r="T3550" t="s">
        <v>6204</v>
      </c>
    </row>
    <row r="3551" spans="1:20" x14ac:dyDescent="0.3">
      <c r="A3551" t="s">
        <v>3678</v>
      </c>
      <c r="B3551" t="s">
        <v>6206</v>
      </c>
      <c r="C3551" t="s">
        <v>81</v>
      </c>
      <c r="D3551" t="s">
        <v>72</v>
      </c>
      <c r="E3551" t="s">
        <v>23</v>
      </c>
      <c r="F3551" t="s">
        <v>82</v>
      </c>
      <c r="G3551" t="s">
        <v>83</v>
      </c>
      <c r="H3551" t="s">
        <v>26</v>
      </c>
      <c r="I3551" t="s">
        <v>27</v>
      </c>
      <c r="J3551" t="s">
        <v>6206</v>
      </c>
      <c r="K3551" t="s">
        <v>28</v>
      </c>
      <c r="L3551" t="s">
        <v>28</v>
      </c>
      <c r="M3551">
        <v>697</v>
      </c>
      <c r="N3551" t="s">
        <v>29</v>
      </c>
      <c r="O3551" t="s">
        <v>63</v>
      </c>
      <c r="P3551" t="s">
        <v>64</v>
      </c>
      <c r="Q3551">
        <v>3</v>
      </c>
      <c r="R3551" t="s">
        <v>37</v>
      </c>
      <c r="S3551">
        <v>2</v>
      </c>
      <c r="T3551" t="s">
        <v>6429</v>
      </c>
    </row>
    <row r="3552" spans="1:20" x14ac:dyDescent="0.3">
      <c r="A3552" t="s">
        <v>3679</v>
      </c>
      <c r="B3552" t="s">
        <v>6520</v>
      </c>
      <c r="C3552" t="s">
        <v>86</v>
      </c>
      <c r="D3552" t="s">
        <v>87</v>
      </c>
      <c r="E3552" t="s">
        <v>67</v>
      </c>
      <c r="F3552" t="s">
        <v>135</v>
      </c>
      <c r="G3552" t="s">
        <v>89</v>
      </c>
      <c r="H3552" t="s">
        <v>43</v>
      </c>
      <c r="I3552" t="s">
        <v>27</v>
      </c>
      <c r="J3552" t="s">
        <v>6520</v>
      </c>
      <c r="K3552" t="s">
        <v>28</v>
      </c>
      <c r="L3552" t="s">
        <v>28</v>
      </c>
      <c r="M3552">
        <v>162</v>
      </c>
      <c r="N3552" t="s">
        <v>140</v>
      </c>
      <c r="O3552" t="s">
        <v>63</v>
      </c>
      <c r="P3552" t="s">
        <v>133</v>
      </c>
      <c r="Q3552" t="s">
        <v>95</v>
      </c>
      <c r="R3552" t="s">
        <v>28</v>
      </c>
      <c r="S3552">
        <v>0</v>
      </c>
      <c r="T3552" t="s">
        <v>6172</v>
      </c>
    </row>
    <row r="3553" spans="1:20" x14ac:dyDescent="0.3">
      <c r="A3553" t="s">
        <v>3680</v>
      </c>
      <c r="B3553" t="s">
        <v>6428</v>
      </c>
      <c r="C3553" t="s">
        <v>91</v>
      </c>
      <c r="D3553" t="s">
        <v>87</v>
      </c>
      <c r="E3553" t="s">
        <v>92</v>
      </c>
      <c r="F3553" t="s">
        <v>114</v>
      </c>
      <c r="G3553" t="s">
        <v>94</v>
      </c>
      <c r="H3553" t="s">
        <v>43</v>
      </c>
      <c r="I3553" t="s">
        <v>27</v>
      </c>
      <c r="J3553" t="s">
        <v>6428</v>
      </c>
      <c r="K3553" t="s">
        <v>28</v>
      </c>
      <c r="L3553" t="s">
        <v>28</v>
      </c>
      <c r="M3553">
        <v>825</v>
      </c>
      <c r="N3553" t="s">
        <v>29</v>
      </c>
      <c r="O3553" t="s">
        <v>43</v>
      </c>
      <c r="P3553" t="s">
        <v>107</v>
      </c>
      <c r="Q3553">
        <v>4</v>
      </c>
      <c r="R3553" t="s">
        <v>32</v>
      </c>
      <c r="S3553">
        <v>2</v>
      </c>
      <c r="T3553" t="s">
        <v>6212</v>
      </c>
    </row>
    <row r="3554" spans="1:20" x14ac:dyDescent="0.3">
      <c r="A3554" t="s">
        <v>3681</v>
      </c>
      <c r="B3554" t="s">
        <v>7416</v>
      </c>
      <c r="C3554" t="s">
        <v>21</v>
      </c>
      <c r="D3554" t="s">
        <v>22</v>
      </c>
      <c r="E3554" t="s">
        <v>23</v>
      </c>
      <c r="F3554" t="s">
        <v>215</v>
      </c>
      <c r="G3554" t="s">
        <v>42</v>
      </c>
      <c r="H3554" t="s">
        <v>49</v>
      </c>
      <c r="I3554" t="s">
        <v>27</v>
      </c>
      <c r="J3554" t="s">
        <v>7416</v>
      </c>
      <c r="K3554" t="s">
        <v>28</v>
      </c>
      <c r="L3554" t="s">
        <v>28</v>
      </c>
      <c r="M3554">
        <v>448</v>
      </c>
      <c r="N3554" t="s">
        <v>75</v>
      </c>
      <c r="O3554" t="s">
        <v>63</v>
      </c>
      <c r="P3554" t="s">
        <v>64</v>
      </c>
      <c r="Q3554">
        <v>3</v>
      </c>
      <c r="R3554" t="s">
        <v>37</v>
      </c>
      <c r="S3554">
        <v>1</v>
      </c>
      <c r="T3554" t="s">
        <v>6291</v>
      </c>
    </row>
    <row r="3555" spans="1:20" x14ac:dyDescent="0.3">
      <c r="A3555" t="s">
        <v>3682</v>
      </c>
      <c r="B3555" t="s">
        <v>7061</v>
      </c>
      <c r="C3555" t="s">
        <v>34</v>
      </c>
      <c r="D3555" t="s">
        <v>22</v>
      </c>
      <c r="E3555" t="s">
        <v>23</v>
      </c>
      <c r="F3555" t="s">
        <v>35</v>
      </c>
      <c r="G3555" t="s">
        <v>36</v>
      </c>
      <c r="H3555" t="s">
        <v>26</v>
      </c>
      <c r="I3555" t="s">
        <v>27</v>
      </c>
      <c r="J3555" t="s">
        <v>7061</v>
      </c>
      <c r="K3555" t="s">
        <v>28</v>
      </c>
      <c r="L3555" t="s">
        <v>28</v>
      </c>
      <c r="M3555">
        <v>654</v>
      </c>
      <c r="N3555" t="s">
        <v>29</v>
      </c>
      <c r="O3555" t="s">
        <v>30</v>
      </c>
      <c r="P3555" t="s">
        <v>64</v>
      </c>
      <c r="Q3555">
        <v>4</v>
      </c>
      <c r="R3555" t="s">
        <v>32</v>
      </c>
      <c r="S3555">
        <v>2</v>
      </c>
      <c r="T3555" t="s">
        <v>6412</v>
      </c>
    </row>
    <row r="3556" spans="1:20" x14ac:dyDescent="0.3">
      <c r="A3556" t="s">
        <v>3683</v>
      </c>
      <c r="B3556" t="s">
        <v>7271</v>
      </c>
      <c r="C3556" t="s">
        <v>39</v>
      </c>
      <c r="D3556" t="s">
        <v>22</v>
      </c>
      <c r="E3556" t="s">
        <v>40</v>
      </c>
      <c r="F3556" t="s">
        <v>174</v>
      </c>
      <c r="G3556" t="s">
        <v>42</v>
      </c>
      <c r="H3556" t="s">
        <v>26</v>
      </c>
      <c r="I3556" t="s">
        <v>27</v>
      </c>
      <c r="J3556" t="s">
        <v>7271</v>
      </c>
      <c r="K3556" t="s">
        <v>28</v>
      </c>
      <c r="L3556" t="s">
        <v>28</v>
      </c>
      <c r="M3556">
        <v>309</v>
      </c>
      <c r="N3556" t="s">
        <v>29</v>
      </c>
      <c r="O3556" t="s">
        <v>30</v>
      </c>
      <c r="P3556" t="s">
        <v>44</v>
      </c>
      <c r="Q3556">
        <v>4</v>
      </c>
      <c r="R3556" t="s">
        <v>32</v>
      </c>
      <c r="S3556">
        <v>1</v>
      </c>
      <c r="T3556" t="s">
        <v>6592</v>
      </c>
    </row>
    <row r="3557" spans="1:20" x14ac:dyDescent="0.3">
      <c r="A3557" t="s">
        <v>3684</v>
      </c>
      <c r="B3557" t="s">
        <v>7208</v>
      </c>
      <c r="C3557" t="s">
        <v>46</v>
      </c>
      <c r="D3557" t="s">
        <v>22</v>
      </c>
      <c r="E3557" t="s">
        <v>40</v>
      </c>
      <c r="F3557" t="s">
        <v>143</v>
      </c>
      <c r="G3557" t="s">
        <v>48</v>
      </c>
      <c r="H3557" t="s">
        <v>43</v>
      </c>
      <c r="I3557" t="s">
        <v>27</v>
      </c>
      <c r="J3557" t="s">
        <v>7208</v>
      </c>
      <c r="K3557" t="s">
        <v>28</v>
      </c>
      <c r="L3557" t="s">
        <v>28</v>
      </c>
      <c r="M3557">
        <v>238</v>
      </c>
      <c r="N3557" t="s">
        <v>75</v>
      </c>
      <c r="O3557" t="s">
        <v>63</v>
      </c>
      <c r="P3557" t="s">
        <v>107</v>
      </c>
      <c r="Q3557">
        <v>2</v>
      </c>
      <c r="R3557" t="s">
        <v>53</v>
      </c>
      <c r="S3557">
        <v>1</v>
      </c>
      <c r="T3557" t="s">
        <v>6185</v>
      </c>
    </row>
    <row r="3558" spans="1:20" x14ac:dyDescent="0.3">
      <c r="A3558" t="s">
        <v>3685</v>
      </c>
      <c r="B3558" t="s">
        <v>6759</v>
      </c>
      <c r="C3558" t="s">
        <v>55</v>
      </c>
      <c r="D3558" t="s">
        <v>56</v>
      </c>
      <c r="E3558" t="s">
        <v>23</v>
      </c>
      <c r="F3558" t="s">
        <v>145</v>
      </c>
      <c r="G3558" t="s">
        <v>62</v>
      </c>
      <c r="H3558" t="s">
        <v>49</v>
      </c>
      <c r="I3558" t="s">
        <v>27</v>
      </c>
      <c r="J3558" t="s">
        <v>6759</v>
      </c>
      <c r="K3558" t="s">
        <v>28</v>
      </c>
      <c r="L3558" t="s">
        <v>28</v>
      </c>
      <c r="M3558">
        <v>342</v>
      </c>
      <c r="N3558" t="s">
        <v>75</v>
      </c>
      <c r="O3558" t="s">
        <v>63</v>
      </c>
      <c r="P3558" t="s">
        <v>31</v>
      </c>
      <c r="Q3558">
        <v>3</v>
      </c>
      <c r="R3558" t="s">
        <v>37</v>
      </c>
      <c r="S3558">
        <v>1</v>
      </c>
      <c r="T3558" t="s">
        <v>6468</v>
      </c>
    </row>
    <row r="3559" spans="1:20" x14ac:dyDescent="0.3">
      <c r="A3559" t="s">
        <v>3686</v>
      </c>
      <c r="B3559" t="s">
        <v>7056</v>
      </c>
      <c r="C3559" t="s">
        <v>60</v>
      </c>
      <c r="D3559" t="s">
        <v>56</v>
      </c>
      <c r="E3559" t="s">
        <v>40</v>
      </c>
      <c r="F3559" t="s">
        <v>57</v>
      </c>
      <c r="G3559" t="s">
        <v>58</v>
      </c>
      <c r="H3559" t="s">
        <v>43</v>
      </c>
      <c r="I3559" t="s">
        <v>27</v>
      </c>
      <c r="J3559" t="s">
        <v>7056</v>
      </c>
      <c r="K3559" t="s">
        <v>28</v>
      </c>
      <c r="L3559" t="s">
        <v>28</v>
      </c>
      <c r="M3559">
        <v>129</v>
      </c>
      <c r="N3559" t="s">
        <v>75</v>
      </c>
      <c r="O3559" t="s">
        <v>30</v>
      </c>
      <c r="P3559" t="s">
        <v>31</v>
      </c>
      <c r="Q3559" t="s">
        <v>95</v>
      </c>
      <c r="R3559" t="s">
        <v>28</v>
      </c>
      <c r="S3559">
        <v>0</v>
      </c>
      <c r="T3559" t="s">
        <v>6298</v>
      </c>
    </row>
    <row r="3560" spans="1:20" x14ac:dyDescent="0.3">
      <c r="A3560" t="s">
        <v>3687</v>
      </c>
      <c r="B3560" t="s">
        <v>7069</v>
      </c>
      <c r="C3560" t="s">
        <v>66</v>
      </c>
      <c r="D3560" t="s">
        <v>56</v>
      </c>
      <c r="E3560" t="s">
        <v>67</v>
      </c>
      <c r="F3560" t="s">
        <v>35</v>
      </c>
      <c r="G3560" t="s">
        <v>36</v>
      </c>
      <c r="H3560" t="s">
        <v>26</v>
      </c>
      <c r="I3560" t="s">
        <v>27</v>
      </c>
      <c r="J3560" t="s">
        <v>7069</v>
      </c>
      <c r="K3560" t="s">
        <v>28</v>
      </c>
      <c r="L3560" t="s">
        <v>28</v>
      </c>
      <c r="M3560">
        <v>945</v>
      </c>
      <c r="N3560" t="s">
        <v>122</v>
      </c>
      <c r="O3560" t="s">
        <v>63</v>
      </c>
      <c r="P3560" t="s">
        <v>107</v>
      </c>
      <c r="Q3560">
        <v>4</v>
      </c>
      <c r="R3560" t="s">
        <v>32</v>
      </c>
      <c r="S3560">
        <v>3</v>
      </c>
      <c r="T3560" t="s">
        <v>6476</v>
      </c>
    </row>
    <row r="3561" spans="1:20" x14ac:dyDescent="0.3">
      <c r="A3561" t="s">
        <v>3688</v>
      </c>
      <c r="B3561" t="s">
        <v>6677</v>
      </c>
      <c r="C3561" t="s">
        <v>71</v>
      </c>
      <c r="D3561" t="s">
        <v>72</v>
      </c>
      <c r="E3561" t="s">
        <v>23</v>
      </c>
      <c r="F3561" t="s">
        <v>150</v>
      </c>
      <c r="G3561" t="s">
        <v>74</v>
      </c>
      <c r="H3561" t="s">
        <v>26</v>
      </c>
      <c r="I3561" t="s">
        <v>27</v>
      </c>
      <c r="J3561" t="s">
        <v>6677</v>
      </c>
      <c r="K3561" t="s">
        <v>28</v>
      </c>
      <c r="L3561" t="s">
        <v>28</v>
      </c>
      <c r="M3561">
        <v>211</v>
      </c>
      <c r="N3561" t="s">
        <v>75</v>
      </c>
      <c r="O3561" t="s">
        <v>43</v>
      </c>
      <c r="P3561" t="s">
        <v>133</v>
      </c>
      <c r="Q3561">
        <v>3</v>
      </c>
      <c r="R3561" t="s">
        <v>37</v>
      </c>
      <c r="S3561">
        <v>1</v>
      </c>
      <c r="T3561" t="s">
        <v>6202</v>
      </c>
    </row>
    <row r="3562" spans="1:20" x14ac:dyDescent="0.3">
      <c r="A3562" t="s">
        <v>3689</v>
      </c>
      <c r="B3562" t="s">
        <v>6719</v>
      </c>
      <c r="C3562" t="s">
        <v>77</v>
      </c>
      <c r="D3562" t="s">
        <v>72</v>
      </c>
      <c r="E3562" t="s">
        <v>40</v>
      </c>
      <c r="F3562" t="s">
        <v>114</v>
      </c>
      <c r="G3562" t="s">
        <v>94</v>
      </c>
      <c r="H3562" t="s">
        <v>43</v>
      </c>
      <c r="I3562" t="s">
        <v>27</v>
      </c>
      <c r="J3562" t="s">
        <v>6719</v>
      </c>
      <c r="K3562" t="s">
        <v>28</v>
      </c>
      <c r="L3562" t="s">
        <v>28</v>
      </c>
      <c r="M3562">
        <v>645</v>
      </c>
      <c r="N3562" t="s">
        <v>29</v>
      </c>
      <c r="O3562" t="s">
        <v>30</v>
      </c>
      <c r="P3562" t="s">
        <v>107</v>
      </c>
      <c r="Q3562">
        <v>4</v>
      </c>
      <c r="R3562" t="s">
        <v>32</v>
      </c>
      <c r="S3562">
        <v>2</v>
      </c>
      <c r="T3562" t="s">
        <v>6316</v>
      </c>
    </row>
    <row r="3563" spans="1:20" x14ac:dyDescent="0.3">
      <c r="A3563" t="s">
        <v>3690</v>
      </c>
      <c r="B3563" t="s">
        <v>7075</v>
      </c>
      <c r="C3563" t="s">
        <v>81</v>
      </c>
      <c r="D3563" t="s">
        <v>72</v>
      </c>
      <c r="E3563" t="s">
        <v>23</v>
      </c>
      <c r="F3563" t="s">
        <v>93</v>
      </c>
      <c r="G3563" t="s">
        <v>94</v>
      </c>
      <c r="H3563" t="s">
        <v>26</v>
      </c>
      <c r="I3563" t="s">
        <v>27</v>
      </c>
      <c r="J3563" t="s">
        <v>7075</v>
      </c>
      <c r="K3563" t="s">
        <v>28</v>
      </c>
      <c r="L3563" t="s">
        <v>28</v>
      </c>
      <c r="M3563">
        <v>120</v>
      </c>
      <c r="N3563" t="s">
        <v>52</v>
      </c>
      <c r="O3563" t="s">
        <v>63</v>
      </c>
      <c r="P3563" t="s">
        <v>44</v>
      </c>
      <c r="Q3563" t="s">
        <v>95</v>
      </c>
      <c r="R3563" t="s">
        <v>28</v>
      </c>
      <c r="S3563">
        <v>0</v>
      </c>
      <c r="T3563" t="s">
        <v>6155</v>
      </c>
    </row>
    <row r="3564" spans="1:20" x14ac:dyDescent="0.3">
      <c r="A3564" t="s">
        <v>3691</v>
      </c>
      <c r="B3564" t="s">
        <v>6493</v>
      </c>
      <c r="C3564" t="s">
        <v>86</v>
      </c>
      <c r="D3564" t="s">
        <v>87</v>
      </c>
      <c r="E3564" t="s">
        <v>67</v>
      </c>
      <c r="F3564" t="s">
        <v>135</v>
      </c>
      <c r="G3564" t="s">
        <v>89</v>
      </c>
      <c r="H3564" t="s">
        <v>43</v>
      </c>
      <c r="I3564" t="s">
        <v>50</v>
      </c>
      <c r="J3564" t="s">
        <v>6493</v>
      </c>
      <c r="K3564" t="s">
        <v>6710</v>
      </c>
      <c r="L3564" t="s">
        <v>51</v>
      </c>
      <c r="M3564">
        <v>169</v>
      </c>
      <c r="N3564" t="s">
        <v>29</v>
      </c>
      <c r="O3564" t="s">
        <v>63</v>
      </c>
      <c r="P3564" t="s">
        <v>31</v>
      </c>
      <c r="Q3564" t="s">
        <v>95</v>
      </c>
      <c r="R3564" t="s">
        <v>28</v>
      </c>
      <c r="S3564">
        <v>0</v>
      </c>
      <c r="T3564" t="s">
        <v>6169</v>
      </c>
    </row>
    <row r="3565" spans="1:20" x14ac:dyDescent="0.3">
      <c r="A3565" t="s">
        <v>3692</v>
      </c>
      <c r="B3565" t="s">
        <v>7356</v>
      </c>
      <c r="C3565" t="s">
        <v>91</v>
      </c>
      <c r="D3565" t="s">
        <v>87</v>
      </c>
      <c r="E3565" t="s">
        <v>92</v>
      </c>
      <c r="F3565" t="s">
        <v>286</v>
      </c>
      <c r="G3565" t="s">
        <v>94</v>
      </c>
      <c r="H3565" t="s">
        <v>110</v>
      </c>
      <c r="I3565" t="s">
        <v>27</v>
      </c>
      <c r="J3565" t="s">
        <v>7356</v>
      </c>
      <c r="K3565" t="s">
        <v>28</v>
      </c>
      <c r="L3565" t="s">
        <v>28</v>
      </c>
      <c r="M3565">
        <v>680</v>
      </c>
      <c r="N3565" t="s">
        <v>52</v>
      </c>
      <c r="O3565" t="s">
        <v>63</v>
      </c>
      <c r="P3565" t="s">
        <v>107</v>
      </c>
      <c r="Q3565">
        <v>4</v>
      </c>
      <c r="R3565" t="s">
        <v>32</v>
      </c>
      <c r="S3565">
        <v>2</v>
      </c>
      <c r="T3565" t="s">
        <v>6997</v>
      </c>
    </row>
    <row r="3566" spans="1:20" x14ac:dyDescent="0.3">
      <c r="A3566" t="s">
        <v>3693</v>
      </c>
      <c r="B3566" t="s">
        <v>7140</v>
      </c>
      <c r="C3566" t="s">
        <v>21</v>
      </c>
      <c r="D3566" t="s">
        <v>22</v>
      </c>
      <c r="E3566" t="s">
        <v>23</v>
      </c>
      <c r="F3566" t="s">
        <v>727</v>
      </c>
      <c r="G3566" t="s">
        <v>25</v>
      </c>
      <c r="H3566" t="s">
        <v>110</v>
      </c>
      <c r="I3566" t="s">
        <v>27</v>
      </c>
      <c r="J3566" t="s">
        <v>7140</v>
      </c>
      <c r="K3566" t="s">
        <v>28</v>
      </c>
      <c r="L3566" t="s">
        <v>28</v>
      </c>
      <c r="M3566">
        <v>588</v>
      </c>
      <c r="N3566" t="s">
        <v>29</v>
      </c>
      <c r="O3566" t="s">
        <v>43</v>
      </c>
      <c r="P3566" t="s">
        <v>107</v>
      </c>
      <c r="Q3566">
        <v>4</v>
      </c>
      <c r="R3566" t="s">
        <v>32</v>
      </c>
      <c r="S3566">
        <v>2</v>
      </c>
      <c r="T3566" t="s">
        <v>7183</v>
      </c>
    </row>
    <row r="3567" spans="1:20" x14ac:dyDescent="0.3">
      <c r="A3567" t="s">
        <v>3694</v>
      </c>
      <c r="B3567" t="s">
        <v>7097</v>
      </c>
      <c r="C3567" t="s">
        <v>34</v>
      </c>
      <c r="D3567" t="s">
        <v>22</v>
      </c>
      <c r="E3567" t="s">
        <v>23</v>
      </c>
      <c r="F3567" t="s">
        <v>35</v>
      </c>
      <c r="G3567" t="s">
        <v>36</v>
      </c>
      <c r="H3567" t="s">
        <v>26</v>
      </c>
      <c r="I3567" t="s">
        <v>27</v>
      </c>
      <c r="J3567" t="s">
        <v>7097</v>
      </c>
      <c r="K3567" t="s">
        <v>28</v>
      </c>
      <c r="L3567" t="s">
        <v>28</v>
      </c>
      <c r="M3567">
        <v>269</v>
      </c>
      <c r="N3567" t="s">
        <v>122</v>
      </c>
      <c r="O3567" t="s">
        <v>30</v>
      </c>
      <c r="P3567" t="s">
        <v>31</v>
      </c>
      <c r="Q3567">
        <v>2</v>
      </c>
      <c r="R3567" t="s">
        <v>53</v>
      </c>
      <c r="S3567">
        <v>1</v>
      </c>
      <c r="T3567" t="s">
        <v>6539</v>
      </c>
    </row>
    <row r="3568" spans="1:20" x14ac:dyDescent="0.3">
      <c r="A3568" t="s">
        <v>3695</v>
      </c>
      <c r="B3568" t="s">
        <v>6140</v>
      </c>
      <c r="C3568" t="s">
        <v>39</v>
      </c>
      <c r="D3568" t="s">
        <v>22</v>
      </c>
      <c r="E3568" t="s">
        <v>40</v>
      </c>
      <c r="F3568" t="s">
        <v>41</v>
      </c>
      <c r="G3568" t="s">
        <v>42</v>
      </c>
      <c r="H3568" t="s">
        <v>43</v>
      </c>
      <c r="I3568" t="s">
        <v>27</v>
      </c>
      <c r="J3568" t="s">
        <v>6140</v>
      </c>
      <c r="K3568" t="s">
        <v>28</v>
      </c>
      <c r="L3568" t="s">
        <v>28</v>
      </c>
      <c r="M3568">
        <v>217</v>
      </c>
      <c r="N3568" t="s">
        <v>29</v>
      </c>
      <c r="O3568" t="s">
        <v>63</v>
      </c>
      <c r="P3568" t="s">
        <v>64</v>
      </c>
      <c r="Q3568">
        <v>1</v>
      </c>
      <c r="R3568" t="s">
        <v>53</v>
      </c>
      <c r="S3568">
        <v>1</v>
      </c>
      <c r="T3568" t="s">
        <v>6204</v>
      </c>
    </row>
    <row r="3569" spans="1:20" x14ac:dyDescent="0.3">
      <c r="A3569" t="s">
        <v>3696</v>
      </c>
      <c r="B3569" t="s">
        <v>6288</v>
      </c>
      <c r="C3569" t="s">
        <v>46</v>
      </c>
      <c r="D3569" t="s">
        <v>22</v>
      </c>
      <c r="E3569" t="s">
        <v>40</v>
      </c>
      <c r="F3569" t="s">
        <v>101</v>
      </c>
      <c r="G3569" t="s">
        <v>48</v>
      </c>
      <c r="H3569" t="s">
        <v>26</v>
      </c>
      <c r="I3569" t="s">
        <v>27</v>
      </c>
      <c r="J3569" t="s">
        <v>6288</v>
      </c>
      <c r="K3569" t="s">
        <v>28</v>
      </c>
      <c r="L3569" t="s">
        <v>28</v>
      </c>
      <c r="M3569">
        <v>318</v>
      </c>
      <c r="N3569" t="s">
        <v>75</v>
      </c>
      <c r="O3569" t="s">
        <v>170</v>
      </c>
      <c r="P3569" t="s">
        <v>133</v>
      </c>
      <c r="Q3569">
        <v>1</v>
      </c>
      <c r="R3569" t="s">
        <v>53</v>
      </c>
      <c r="S3569">
        <v>1</v>
      </c>
      <c r="T3569" t="s">
        <v>6623</v>
      </c>
    </row>
    <row r="3570" spans="1:20" x14ac:dyDescent="0.3">
      <c r="A3570" t="s">
        <v>3697</v>
      </c>
      <c r="B3570" t="s">
        <v>7048</v>
      </c>
      <c r="C3570" t="s">
        <v>55</v>
      </c>
      <c r="D3570" t="s">
        <v>56</v>
      </c>
      <c r="E3570" t="s">
        <v>23</v>
      </c>
      <c r="F3570" t="s">
        <v>57</v>
      </c>
      <c r="G3570" t="s">
        <v>58</v>
      </c>
      <c r="H3570" t="s">
        <v>43</v>
      </c>
      <c r="I3570" t="s">
        <v>50</v>
      </c>
      <c r="J3570" t="s">
        <v>7048</v>
      </c>
      <c r="K3570" t="s">
        <v>6211</v>
      </c>
      <c r="L3570" t="s">
        <v>51</v>
      </c>
      <c r="M3570">
        <v>193</v>
      </c>
      <c r="N3570" t="s">
        <v>52</v>
      </c>
      <c r="O3570" t="s">
        <v>63</v>
      </c>
      <c r="P3570" t="s">
        <v>133</v>
      </c>
      <c r="Q3570">
        <v>4</v>
      </c>
      <c r="R3570" t="s">
        <v>32</v>
      </c>
      <c r="S3570">
        <v>1</v>
      </c>
      <c r="T3570" t="s">
        <v>6178</v>
      </c>
    </row>
    <row r="3571" spans="1:20" x14ac:dyDescent="0.3">
      <c r="A3571" t="s">
        <v>3698</v>
      </c>
      <c r="B3571" t="s">
        <v>6288</v>
      </c>
      <c r="C3571" t="s">
        <v>60</v>
      </c>
      <c r="D3571" t="s">
        <v>56</v>
      </c>
      <c r="E3571" t="s">
        <v>40</v>
      </c>
      <c r="F3571" t="s">
        <v>145</v>
      </c>
      <c r="G3571" t="s">
        <v>62</v>
      </c>
      <c r="H3571" t="s">
        <v>49</v>
      </c>
      <c r="I3571" t="s">
        <v>27</v>
      </c>
      <c r="J3571" t="s">
        <v>6288</v>
      </c>
      <c r="K3571" t="s">
        <v>28</v>
      </c>
      <c r="L3571" t="s">
        <v>28</v>
      </c>
      <c r="M3571">
        <v>318</v>
      </c>
      <c r="N3571" t="s">
        <v>52</v>
      </c>
      <c r="O3571" t="s">
        <v>105</v>
      </c>
      <c r="P3571" t="s">
        <v>107</v>
      </c>
      <c r="Q3571">
        <v>4</v>
      </c>
      <c r="R3571" t="s">
        <v>32</v>
      </c>
      <c r="S3571">
        <v>1</v>
      </c>
      <c r="T3571" t="s">
        <v>7083</v>
      </c>
    </row>
    <row r="3572" spans="1:20" x14ac:dyDescent="0.3">
      <c r="A3572" t="s">
        <v>3699</v>
      </c>
      <c r="B3572" t="s">
        <v>7122</v>
      </c>
      <c r="C3572" t="s">
        <v>66</v>
      </c>
      <c r="D3572" t="s">
        <v>56</v>
      </c>
      <c r="E3572" t="s">
        <v>67</v>
      </c>
      <c r="F3572" t="s">
        <v>68</v>
      </c>
      <c r="G3572" t="s">
        <v>69</v>
      </c>
      <c r="H3572" t="s">
        <v>26</v>
      </c>
      <c r="I3572" t="s">
        <v>27</v>
      </c>
      <c r="J3572" t="s">
        <v>7122</v>
      </c>
      <c r="K3572" t="s">
        <v>28</v>
      </c>
      <c r="L3572" t="s">
        <v>28</v>
      </c>
      <c r="M3572">
        <v>601</v>
      </c>
      <c r="N3572" t="s">
        <v>29</v>
      </c>
      <c r="O3572" t="s">
        <v>63</v>
      </c>
      <c r="P3572" t="s">
        <v>31</v>
      </c>
      <c r="Q3572">
        <v>3</v>
      </c>
      <c r="R3572" t="s">
        <v>37</v>
      </c>
      <c r="S3572">
        <v>2</v>
      </c>
      <c r="T3572" t="s">
        <v>6412</v>
      </c>
    </row>
    <row r="3573" spans="1:20" x14ac:dyDescent="0.3">
      <c r="A3573" t="s">
        <v>3700</v>
      </c>
      <c r="B3573" t="s">
        <v>7288</v>
      </c>
      <c r="C3573" t="s">
        <v>71</v>
      </c>
      <c r="D3573" t="s">
        <v>72</v>
      </c>
      <c r="E3573" t="s">
        <v>23</v>
      </c>
      <c r="F3573" t="s">
        <v>150</v>
      </c>
      <c r="G3573" t="s">
        <v>74</v>
      </c>
      <c r="H3573" t="s">
        <v>26</v>
      </c>
      <c r="I3573" t="s">
        <v>27</v>
      </c>
      <c r="J3573" t="s">
        <v>7288</v>
      </c>
      <c r="K3573" t="s">
        <v>28</v>
      </c>
      <c r="L3573" t="s">
        <v>28</v>
      </c>
      <c r="M3573">
        <v>403</v>
      </c>
      <c r="N3573" t="s">
        <v>29</v>
      </c>
      <c r="O3573" t="s">
        <v>63</v>
      </c>
      <c r="P3573" t="s">
        <v>107</v>
      </c>
      <c r="Q3573">
        <v>3</v>
      </c>
      <c r="R3573" t="s">
        <v>37</v>
      </c>
      <c r="S3573">
        <v>1</v>
      </c>
      <c r="T3573" t="s">
        <v>6187</v>
      </c>
    </row>
    <row r="3574" spans="1:20" x14ac:dyDescent="0.3">
      <c r="A3574" t="s">
        <v>3701</v>
      </c>
      <c r="B3574" t="s">
        <v>7391</v>
      </c>
      <c r="C3574" t="s">
        <v>77</v>
      </c>
      <c r="D3574" t="s">
        <v>72</v>
      </c>
      <c r="E3574" t="s">
        <v>40</v>
      </c>
      <c r="F3574" t="s">
        <v>112</v>
      </c>
      <c r="G3574" t="s">
        <v>79</v>
      </c>
      <c r="H3574" t="s">
        <v>43</v>
      </c>
      <c r="I3574" t="s">
        <v>50</v>
      </c>
      <c r="J3574" t="s">
        <v>7391</v>
      </c>
      <c r="K3574" t="s">
        <v>6400</v>
      </c>
      <c r="L3574" t="s">
        <v>51</v>
      </c>
      <c r="M3574">
        <v>268</v>
      </c>
      <c r="N3574" t="s">
        <v>29</v>
      </c>
      <c r="O3574" t="s">
        <v>30</v>
      </c>
      <c r="P3574" t="s">
        <v>133</v>
      </c>
      <c r="Q3574">
        <v>4</v>
      </c>
      <c r="R3574" t="s">
        <v>32</v>
      </c>
      <c r="S3574">
        <v>1</v>
      </c>
      <c r="T3574" t="s">
        <v>6204</v>
      </c>
    </row>
    <row r="3575" spans="1:20" x14ac:dyDescent="0.3">
      <c r="A3575" t="s">
        <v>3702</v>
      </c>
      <c r="B3575" t="s">
        <v>6164</v>
      </c>
      <c r="C3575" t="s">
        <v>81</v>
      </c>
      <c r="D3575" t="s">
        <v>72</v>
      </c>
      <c r="E3575" t="s">
        <v>23</v>
      </c>
      <c r="F3575" t="s">
        <v>223</v>
      </c>
      <c r="G3575" t="s">
        <v>83</v>
      </c>
      <c r="H3575" t="s">
        <v>49</v>
      </c>
      <c r="I3575" t="s">
        <v>27</v>
      </c>
      <c r="J3575" t="s">
        <v>6164</v>
      </c>
      <c r="K3575" t="s">
        <v>28</v>
      </c>
      <c r="L3575" t="s">
        <v>28</v>
      </c>
      <c r="M3575">
        <v>646</v>
      </c>
      <c r="N3575" t="s">
        <v>52</v>
      </c>
      <c r="O3575" t="s">
        <v>63</v>
      </c>
      <c r="P3575" t="s">
        <v>133</v>
      </c>
      <c r="Q3575">
        <v>4</v>
      </c>
      <c r="R3575" t="s">
        <v>32</v>
      </c>
      <c r="S3575">
        <v>2</v>
      </c>
      <c r="T3575" t="s">
        <v>6334</v>
      </c>
    </row>
    <row r="3576" spans="1:20" x14ac:dyDescent="0.3">
      <c r="A3576" t="s">
        <v>3703</v>
      </c>
      <c r="B3576" t="s">
        <v>6652</v>
      </c>
      <c r="C3576" t="s">
        <v>86</v>
      </c>
      <c r="D3576" t="s">
        <v>87</v>
      </c>
      <c r="E3576" t="s">
        <v>67</v>
      </c>
      <c r="F3576" t="s">
        <v>152</v>
      </c>
      <c r="G3576" t="s">
        <v>94</v>
      </c>
      <c r="H3576" t="s">
        <v>49</v>
      </c>
      <c r="I3576" t="s">
        <v>27</v>
      </c>
      <c r="J3576" t="s">
        <v>6652</v>
      </c>
      <c r="K3576" t="s">
        <v>28</v>
      </c>
      <c r="L3576" t="s">
        <v>28</v>
      </c>
      <c r="M3576">
        <v>932</v>
      </c>
      <c r="N3576" t="s">
        <v>29</v>
      </c>
      <c r="O3576" t="s">
        <v>63</v>
      </c>
      <c r="P3576" t="s">
        <v>31</v>
      </c>
      <c r="Q3576">
        <v>3</v>
      </c>
      <c r="R3576" t="s">
        <v>37</v>
      </c>
      <c r="S3576">
        <v>3</v>
      </c>
      <c r="T3576" t="s">
        <v>6891</v>
      </c>
    </row>
    <row r="3577" spans="1:20" x14ac:dyDescent="0.3">
      <c r="A3577" t="s">
        <v>3704</v>
      </c>
      <c r="B3577" t="s">
        <v>6915</v>
      </c>
      <c r="C3577" t="s">
        <v>91</v>
      </c>
      <c r="D3577" t="s">
        <v>87</v>
      </c>
      <c r="E3577" t="s">
        <v>92</v>
      </c>
      <c r="F3577" t="s">
        <v>114</v>
      </c>
      <c r="G3577" t="s">
        <v>94</v>
      </c>
      <c r="H3577" t="s">
        <v>43</v>
      </c>
      <c r="I3577" t="s">
        <v>27</v>
      </c>
      <c r="J3577" t="s">
        <v>6915</v>
      </c>
      <c r="K3577" t="s">
        <v>28</v>
      </c>
      <c r="L3577" t="s">
        <v>28</v>
      </c>
      <c r="M3577">
        <v>214</v>
      </c>
      <c r="N3577" t="s">
        <v>75</v>
      </c>
      <c r="O3577" t="s">
        <v>30</v>
      </c>
      <c r="P3577" t="s">
        <v>31</v>
      </c>
      <c r="Q3577">
        <v>2</v>
      </c>
      <c r="R3577" t="s">
        <v>53</v>
      </c>
      <c r="S3577">
        <v>1</v>
      </c>
      <c r="T3577" t="s">
        <v>6293</v>
      </c>
    </row>
    <row r="3578" spans="1:20" x14ac:dyDescent="0.3">
      <c r="A3578" t="s">
        <v>3705</v>
      </c>
      <c r="B3578" t="s">
        <v>6310</v>
      </c>
      <c r="C3578" t="s">
        <v>21</v>
      </c>
      <c r="D3578" t="s">
        <v>22</v>
      </c>
      <c r="E3578" t="s">
        <v>23</v>
      </c>
      <c r="F3578" t="s">
        <v>35</v>
      </c>
      <c r="G3578" t="s">
        <v>36</v>
      </c>
      <c r="H3578" t="s">
        <v>26</v>
      </c>
      <c r="I3578" t="s">
        <v>27</v>
      </c>
      <c r="J3578" t="s">
        <v>6310</v>
      </c>
      <c r="K3578" t="s">
        <v>28</v>
      </c>
      <c r="L3578" t="s">
        <v>28</v>
      </c>
      <c r="M3578">
        <v>540</v>
      </c>
      <c r="N3578" t="s">
        <v>122</v>
      </c>
      <c r="O3578" t="s">
        <v>63</v>
      </c>
      <c r="P3578" t="s">
        <v>133</v>
      </c>
      <c r="Q3578">
        <v>4</v>
      </c>
      <c r="R3578" t="s">
        <v>32</v>
      </c>
      <c r="S3578">
        <v>1</v>
      </c>
      <c r="T3578" t="s">
        <v>6145</v>
      </c>
    </row>
    <row r="3579" spans="1:20" x14ac:dyDescent="0.3">
      <c r="A3579" t="s">
        <v>3706</v>
      </c>
      <c r="B3579" t="s">
        <v>6625</v>
      </c>
      <c r="C3579" t="s">
        <v>34</v>
      </c>
      <c r="D3579" t="s">
        <v>22</v>
      </c>
      <c r="E3579" t="s">
        <v>23</v>
      </c>
      <c r="F3579" t="s">
        <v>24</v>
      </c>
      <c r="G3579" t="s">
        <v>25</v>
      </c>
      <c r="H3579" t="s">
        <v>26</v>
      </c>
      <c r="I3579" t="s">
        <v>27</v>
      </c>
      <c r="J3579" t="s">
        <v>6625</v>
      </c>
      <c r="K3579" t="s">
        <v>28</v>
      </c>
      <c r="L3579" t="s">
        <v>28</v>
      </c>
      <c r="M3579">
        <v>155</v>
      </c>
      <c r="N3579" t="s">
        <v>52</v>
      </c>
      <c r="O3579" t="s">
        <v>170</v>
      </c>
      <c r="P3579" t="s">
        <v>31</v>
      </c>
      <c r="Q3579" t="s">
        <v>95</v>
      </c>
      <c r="R3579" t="s">
        <v>28</v>
      </c>
      <c r="S3579">
        <v>0</v>
      </c>
      <c r="T3579" t="s">
        <v>6418</v>
      </c>
    </row>
    <row r="3580" spans="1:20" x14ac:dyDescent="0.3">
      <c r="A3580" t="s">
        <v>3707</v>
      </c>
      <c r="B3580" t="s">
        <v>6445</v>
      </c>
      <c r="C3580" t="s">
        <v>39</v>
      </c>
      <c r="D3580" t="s">
        <v>22</v>
      </c>
      <c r="E3580" t="s">
        <v>40</v>
      </c>
      <c r="F3580" t="s">
        <v>174</v>
      </c>
      <c r="G3580" t="s">
        <v>42</v>
      </c>
      <c r="H3580" t="s">
        <v>26</v>
      </c>
      <c r="I3580" t="s">
        <v>50</v>
      </c>
      <c r="J3580" t="s">
        <v>6445</v>
      </c>
      <c r="K3580" t="s">
        <v>7031</v>
      </c>
      <c r="L3580" t="s">
        <v>51</v>
      </c>
      <c r="M3580">
        <v>232</v>
      </c>
      <c r="N3580" t="s">
        <v>29</v>
      </c>
      <c r="O3580" t="s">
        <v>30</v>
      </c>
      <c r="P3580" t="s">
        <v>64</v>
      </c>
      <c r="Q3580">
        <v>3</v>
      </c>
      <c r="R3580" t="s">
        <v>37</v>
      </c>
      <c r="S3580">
        <v>1</v>
      </c>
      <c r="T3580" t="s">
        <v>6264</v>
      </c>
    </row>
    <row r="3581" spans="1:20" x14ac:dyDescent="0.3">
      <c r="A3581" t="s">
        <v>3708</v>
      </c>
      <c r="B3581" t="s">
        <v>6989</v>
      </c>
      <c r="C3581" t="s">
        <v>46</v>
      </c>
      <c r="D3581" t="s">
        <v>22</v>
      </c>
      <c r="E3581" t="s">
        <v>40</v>
      </c>
      <c r="F3581" t="s">
        <v>101</v>
      </c>
      <c r="G3581" t="s">
        <v>48</v>
      </c>
      <c r="H3581" t="s">
        <v>26</v>
      </c>
      <c r="I3581" t="s">
        <v>27</v>
      </c>
      <c r="J3581" t="s">
        <v>6989</v>
      </c>
      <c r="K3581" t="s">
        <v>28</v>
      </c>
      <c r="L3581" t="s">
        <v>28</v>
      </c>
      <c r="M3581">
        <v>429</v>
      </c>
      <c r="N3581" t="s">
        <v>52</v>
      </c>
      <c r="O3581" t="s">
        <v>30</v>
      </c>
      <c r="P3581" t="s">
        <v>64</v>
      </c>
      <c r="Q3581">
        <v>3</v>
      </c>
      <c r="R3581" t="s">
        <v>37</v>
      </c>
      <c r="S3581">
        <v>1</v>
      </c>
      <c r="T3581" t="s">
        <v>6574</v>
      </c>
    </row>
    <row r="3582" spans="1:20" x14ac:dyDescent="0.3">
      <c r="A3582" t="s">
        <v>3709</v>
      </c>
      <c r="B3582" t="s">
        <v>6494</v>
      </c>
      <c r="C3582" t="s">
        <v>55</v>
      </c>
      <c r="D3582" t="s">
        <v>56</v>
      </c>
      <c r="E3582" t="s">
        <v>23</v>
      </c>
      <c r="F3582" t="s">
        <v>57</v>
      </c>
      <c r="G3582" t="s">
        <v>58</v>
      </c>
      <c r="H3582" t="s">
        <v>43</v>
      </c>
      <c r="I3582" t="s">
        <v>27</v>
      </c>
      <c r="J3582" t="s">
        <v>6494</v>
      </c>
      <c r="K3582" t="s">
        <v>28</v>
      </c>
      <c r="L3582" t="s">
        <v>28</v>
      </c>
      <c r="M3582">
        <v>580</v>
      </c>
      <c r="N3582" t="s">
        <v>75</v>
      </c>
      <c r="O3582" t="s">
        <v>63</v>
      </c>
      <c r="P3582" t="s">
        <v>133</v>
      </c>
      <c r="Q3582">
        <v>2</v>
      </c>
      <c r="R3582" t="s">
        <v>53</v>
      </c>
      <c r="S3582">
        <v>2</v>
      </c>
      <c r="T3582" t="s">
        <v>6316</v>
      </c>
    </row>
    <row r="3583" spans="1:20" x14ac:dyDescent="0.3">
      <c r="A3583" t="s">
        <v>3710</v>
      </c>
      <c r="B3583" t="s">
        <v>7185</v>
      </c>
      <c r="C3583" t="s">
        <v>60</v>
      </c>
      <c r="D3583" t="s">
        <v>56</v>
      </c>
      <c r="E3583" t="s">
        <v>40</v>
      </c>
      <c r="F3583" t="s">
        <v>61</v>
      </c>
      <c r="G3583" t="s">
        <v>62</v>
      </c>
      <c r="H3583" t="s">
        <v>26</v>
      </c>
      <c r="I3583" t="s">
        <v>27</v>
      </c>
      <c r="J3583" t="s">
        <v>7185</v>
      </c>
      <c r="K3583" t="s">
        <v>28</v>
      </c>
      <c r="L3583" t="s">
        <v>28</v>
      </c>
      <c r="M3583">
        <v>562</v>
      </c>
      <c r="N3583" t="s">
        <v>52</v>
      </c>
      <c r="O3583" t="s">
        <v>63</v>
      </c>
      <c r="P3583" t="s">
        <v>44</v>
      </c>
      <c r="Q3583">
        <v>3</v>
      </c>
      <c r="R3583" t="s">
        <v>37</v>
      </c>
      <c r="S3583">
        <v>2</v>
      </c>
      <c r="T3583" t="s">
        <v>6321</v>
      </c>
    </row>
    <row r="3584" spans="1:20" x14ac:dyDescent="0.3">
      <c r="A3584" t="s">
        <v>3711</v>
      </c>
      <c r="B3584" t="s">
        <v>6437</v>
      </c>
      <c r="C3584" t="s">
        <v>66</v>
      </c>
      <c r="D3584" t="s">
        <v>56</v>
      </c>
      <c r="E3584" t="s">
        <v>67</v>
      </c>
      <c r="F3584" t="s">
        <v>358</v>
      </c>
      <c r="G3584" t="s">
        <v>69</v>
      </c>
      <c r="H3584" t="s">
        <v>49</v>
      </c>
      <c r="I3584" t="s">
        <v>27</v>
      </c>
      <c r="J3584" t="s">
        <v>6437</v>
      </c>
      <c r="K3584" t="s">
        <v>28</v>
      </c>
      <c r="L3584" t="s">
        <v>28</v>
      </c>
      <c r="M3584">
        <v>400</v>
      </c>
      <c r="N3584" t="s">
        <v>52</v>
      </c>
      <c r="O3584" t="s">
        <v>30</v>
      </c>
      <c r="P3584" t="s">
        <v>44</v>
      </c>
      <c r="Q3584">
        <v>2</v>
      </c>
      <c r="R3584" t="s">
        <v>53</v>
      </c>
      <c r="S3584">
        <v>1</v>
      </c>
      <c r="T3584" t="s">
        <v>6461</v>
      </c>
    </row>
    <row r="3585" spans="1:20" x14ac:dyDescent="0.3">
      <c r="A3585" t="s">
        <v>3712</v>
      </c>
      <c r="B3585" t="s">
        <v>7425</v>
      </c>
      <c r="C3585" t="s">
        <v>71</v>
      </c>
      <c r="D3585" t="s">
        <v>72</v>
      </c>
      <c r="E3585" t="s">
        <v>23</v>
      </c>
      <c r="F3585" t="s">
        <v>35</v>
      </c>
      <c r="G3585" t="s">
        <v>36</v>
      </c>
      <c r="H3585" t="s">
        <v>26</v>
      </c>
      <c r="I3585" t="s">
        <v>27</v>
      </c>
      <c r="J3585" t="s">
        <v>7425</v>
      </c>
      <c r="K3585" t="s">
        <v>28</v>
      </c>
      <c r="L3585" t="s">
        <v>28</v>
      </c>
      <c r="M3585">
        <v>812</v>
      </c>
      <c r="N3585" t="s">
        <v>29</v>
      </c>
      <c r="O3585" t="s">
        <v>63</v>
      </c>
      <c r="P3585" t="s">
        <v>107</v>
      </c>
      <c r="Q3585">
        <v>5</v>
      </c>
      <c r="R3585" t="s">
        <v>119</v>
      </c>
      <c r="S3585">
        <v>2</v>
      </c>
      <c r="T3585" t="s">
        <v>6321</v>
      </c>
    </row>
    <row r="3586" spans="1:20" x14ac:dyDescent="0.3">
      <c r="A3586" t="s">
        <v>3713</v>
      </c>
      <c r="B3586" t="s">
        <v>6684</v>
      </c>
      <c r="C3586" t="s">
        <v>77</v>
      </c>
      <c r="D3586" t="s">
        <v>72</v>
      </c>
      <c r="E3586" t="s">
        <v>40</v>
      </c>
      <c r="F3586" t="s">
        <v>78</v>
      </c>
      <c r="G3586" t="s">
        <v>79</v>
      </c>
      <c r="H3586" t="s">
        <v>49</v>
      </c>
      <c r="I3586" t="s">
        <v>27</v>
      </c>
      <c r="J3586" t="s">
        <v>6684</v>
      </c>
      <c r="K3586" t="s">
        <v>28</v>
      </c>
      <c r="L3586" t="s">
        <v>28</v>
      </c>
      <c r="M3586">
        <v>920</v>
      </c>
      <c r="N3586" t="s">
        <v>29</v>
      </c>
      <c r="O3586" t="s">
        <v>63</v>
      </c>
      <c r="P3586" t="s">
        <v>31</v>
      </c>
      <c r="Q3586">
        <v>3</v>
      </c>
      <c r="R3586" t="s">
        <v>37</v>
      </c>
      <c r="S3586">
        <v>3</v>
      </c>
      <c r="T3586" t="s">
        <v>7020</v>
      </c>
    </row>
    <row r="3587" spans="1:20" x14ac:dyDescent="0.3">
      <c r="A3587" t="s">
        <v>3714</v>
      </c>
      <c r="B3587" t="s">
        <v>7276</v>
      </c>
      <c r="C3587" t="s">
        <v>81</v>
      </c>
      <c r="D3587" t="s">
        <v>72</v>
      </c>
      <c r="E3587" t="s">
        <v>23</v>
      </c>
      <c r="F3587" t="s">
        <v>154</v>
      </c>
      <c r="G3587" t="s">
        <v>83</v>
      </c>
      <c r="H3587" t="s">
        <v>43</v>
      </c>
      <c r="I3587" t="s">
        <v>27</v>
      </c>
      <c r="J3587" t="s">
        <v>7276</v>
      </c>
      <c r="K3587" t="s">
        <v>28</v>
      </c>
      <c r="L3587" t="s">
        <v>28</v>
      </c>
      <c r="M3587">
        <v>808</v>
      </c>
      <c r="N3587" t="s">
        <v>29</v>
      </c>
      <c r="O3587" t="s">
        <v>63</v>
      </c>
      <c r="P3587" t="s">
        <v>64</v>
      </c>
      <c r="Q3587">
        <v>4</v>
      </c>
      <c r="R3587" t="s">
        <v>32</v>
      </c>
      <c r="S3587">
        <v>2</v>
      </c>
      <c r="T3587" t="s">
        <v>6212</v>
      </c>
    </row>
    <row r="3588" spans="1:20" x14ac:dyDescent="0.3">
      <c r="A3588" t="s">
        <v>3715</v>
      </c>
      <c r="B3588" t="s">
        <v>7420</v>
      </c>
      <c r="C3588" t="s">
        <v>86</v>
      </c>
      <c r="D3588" t="s">
        <v>87</v>
      </c>
      <c r="E3588" t="s">
        <v>67</v>
      </c>
      <c r="F3588" t="s">
        <v>152</v>
      </c>
      <c r="G3588" t="s">
        <v>94</v>
      </c>
      <c r="H3588" t="s">
        <v>49</v>
      </c>
      <c r="I3588" t="s">
        <v>27</v>
      </c>
      <c r="J3588" t="s">
        <v>7420</v>
      </c>
      <c r="K3588" t="s">
        <v>28</v>
      </c>
      <c r="L3588" t="s">
        <v>28</v>
      </c>
      <c r="M3588">
        <v>92</v>
      </c>
      <c r="N3588" t="s">
        <v>52</v>
      </c>
      <c r="O3588" t="s">
        <v>63</v>
      </c>
      <c r="P3588" t="s">
        <v>31</v>
      </c>
      <c r="Q3588" t="s">
        <v>95</v>
      </c>
      <c r="R3588" t="s">
        <v>28</v>
      </c>
      <c r="S3588">
        <v>0</v>
      </c>
      <c r="T3588" t="s">
        <v>6258</v>
      </c>
    </row>
    <row r="3589" spans="1:20" x14ac:dyDescent="0.3">
      <c r="A3589" t="s">
        <v>3716</v>
      </c>
      <c r="B3589" t="s">
        <v>6944</v>
      </c>
      <c r="C3589" t="s">
        <v>91</v>
      </c>
      <c r="D3589" t="s">
        <v>87</v>
      </c>
      <c r="E3589" t="s">
        <v>92</v>
      </c>
      <c r="F3589" t="s">
        <v>114</v>
      </c>
      <c r="G3589" t="s">
        <v>94</v>
      </c>
      <c r="H3589" t="s">
        <v>43</v>
      </c>
      <c r="I3589" t="s">
        <v>27</v>
      </c>
      <c r="J3589" t="s">
        <v>6944</v>
      </c>
      <c r="K3589" t="s">
        <v>28</v>
      </c>
      <c r="L3589" t="s">
        <v>28</v>
      </c>
      <c r="M3589">
        <v>204</v>
      </c>
      <c r="N3589" t="s">
        <v>29</v>
      </c>
      <c r="O3589" t="s">
        <v>63</v>
      </c>
      <c r="P3589" t="s">
        <v>64</v>
      </c>
      <c r="Q3589">
        <v>3</v>
      </c>
      <c r="R3589" t="s">
        <v>37</v>
      </c>
      <c r="S3589">
        <v>1</v>
      </c>
      <c r="T3589" t="s">
        <v>6196</v>
      </c>
    </row>
    <row r="3590" spans="1:20" x14ac:dyDescent="0.3">
      <c r="A3590" t="s">
        <v>3717</v>
      </c>
      <c r="B3590" t="s">
        <v>6245</v>
      </c>
      <c r="C3590" t="s">
        <v>21</v>
      </c>
      <c r="D3590" t="s">
        <v>22</v>
      </c>
      <c r="E3590" t="s">
        <v>23</v>
      </c>
      <c r="F3590" t="s">
        <v>288</v>
      </c>
      <c r="G3590" t="s">
        <v>25</v>
      </c>
      <c r="H3590" t="s">
        <v>43</v>
      </c>
      <c r="I3590" t="s">
        <v>50</v>
      </c>
      <c r="J3590" t="s">
        <v>6245</v>
      </c>
      <c r="K3590" t="s">
        <v>7437</v>
      </c>
      <c r="L3590" t="s">
        <v>159</v>
      </c>
      <c r="M3590">
        <v>108</v>
      </c>
      <c r="N3590" t="s">
        <v>29</v>
      </c>
      <c r="O3590" t="s">
        <v>30</v>
      </c>
      <c r="P3590" t="s">
        <v>64</v>
      </c>
      <c r="Q3590" t="s">
        <v>95</v>
      </c>
      <c r="R3590" t="s">
        <v>28</v>
      </c>
      <c r="S3590">
        <v>0</v>
      </c>
      <c r="T3590" t="s">
        <v>6805</v>
      </c>
    </row>
    <row r="3591" spans="1:20" x14ac:dyDescent="0.3">
      <c r="A3591" t="s">
        <v>3718</v>
      </c>
      <c r="B3591" t="s">
        <v>6702</v>
      </c>
      <c r="C3591" t="s">
        <v>34</v>
      </c>
      <c r="D3591" t="s">
        <v>22</v>
      </c>
      <c r="E3591" t="s">
        <v>23</v>
      </c>
      <c r="F3591" t="s">
        <v>99</v>
      </c>
      <c r="G3591" t="s">
        <v>36</v>
      </c>
      <c r="H3591" t="s">
        <v>49</v>
      </c>
      <c r="I3591" t="s">
        <v>27</v>
      </c>
      <c r="J3591" t="s">
        <v>6702</v>
      </c>
      <c r="K3591" t="s">
        <v>28</v>
      </c>
      <c r="L3591" t="s">
        <v>28</v>
      </c>
      <c r="M3591">
        <v>266</v>
      </c>
      <c r="N3591" t="s">
        <v>29</v>
      </c>
      <c r="O3591" t="s">
        <v>43</v>
      </c>
      <c r="P3591" t="s">
        <v>64</v>
      </c>
      <c r="Q3591">
        <v>2</v>
      </c>
      <c r="R3591" t="s">
        <v>53</v>
      </c>
      <c r="S3591">
        <v>1</v>
      </c>
      <c r="T3591" t="s">
        <v>6219</v>
      </c>
    </row>
    <row r="3592" spans="1:20" x14ac:dyDescent="0.3">
      <c r="A3592" t="s">
        <v>3719</v>
      </c>
      <c r="B3592" t="s">
        <v>6301</v>
      </c>
      <c r="C3592" t="s">
        <v>39</v>
      </c>
      <c r="D3592" t="s">
        <v>22</v>
      </c>
      <c r="E3592" t="s">
        <v>40</v>
      </c>
      <c r="F3592" t="s">
        <v>215</v>
      </c>
      <c r="G3592" t="s">
        <v>42</v>
      </c>
      <c r="H3592" t="s">
        <v>49</v>
      </c>
      <c r="I3592" t="s">
        <v>27</v>
      </c>
      <c r="J3592" t="s">
        <v>6301</v>
      </c>
      <c r="K3592" t="s">
        <v>28</v>
      </c>
      <c r="L3592" t="s">
        <v>28</v>
      </c>
      <c r="M3592">
        <v>307</v>
      </c>
      <c r="N3592" t="s">
        <v>122</v>
      </c>
      <c r="O3592" t="s">
        <v>63</v>
      </c>
      <c r="P3592" t="s">
        <v>107</v>
      </c>
      <c r="Q3592">
        <v>5</v>
      </c>
      <c r="R3592" t="s">
        <v>119</v>
      </c>
      <c r="S3592">
        <v>1</v>
      </c>
      <c r="T3592" t="s">
        <v>6891</v>
      </c>
    </row>
    <row r="3593" spans="1:20" x14ac:dyDescent="0.3">
      <c r="A3593" t="s">
        <v>3720</v>
      </c>
      <c r="B3593" t="s">
        <v>7203</v>
      </c>
      <c r="C3593" t="s">
        <v>46</v>
      </c>
      <c r="D3593" t="s">
        <v>22</v>
      </c>
      <c r="E3593" t="s">
        <v>40</v>
      </c>
      <c r="F3593" t="s">
        <v>143</v>
      </c>
      <c r="G3593" t="s">
        <v>48</v>
      </c>
      <c r="H3593" t="s">
        <v>43</v>
      </c>
      <c r="I3593" t="s">
        <v>27</v>
      </c>
      <c r="J3593" t="s">
        <v>7203</v>
      </c>
      <c r="K3593" t="s">
        <v>28</v>
      </c>
      <c r="L3593" t="s">
        <v>28</v>
      </c>
      <c r="M3593">
        <v>957</v>
      </c>
      <c r="N3593" t="s">
        <v>75</v>
      </c>
      <c r="O3593" t="s">
        <v>105</v>
      </c>
      <c r="P3593" t="s">
        <v>44</v>
      </c>
      <c r="Q3593">
        <v>4</v>
      </c>
      <c r="R3593" t="s">
        <v>32</v>
      </c>
      <c r="S3593">
        <v>3</v>
      </c>
      <c r="T3593" t="s">
        <v>6196</v>
      </c>
    </row>
    <row r="3594" spans="1:20" x14ac:dyDescent="0.3">
      <c r="A3594" t="s">
        <v>3721</v>
      </c>
      <c r="B3594" t="s">
        <v>7125</v>
      </c>
      <c r="C3594" t="s">
        <v>55</v>
      </c>
      <c r="D3594" t="s">
        <v>56</v>
      </c>
      <c r="E3594" t="s">
        <v>23</v>
      </c>
      <c r="F3594" t="s">
        <v>104</v>
      </c>
      <c r="G3594" t="s">
        <v>62</v>
      </c>
      <c r="H3594" t="s">
        <v>43</v>
      </c>
      <c r="I3594" t="s">
        <v>27</v>
      </c>
      <c r="J3594" t="s">
        <v>7125</v>
      </c>
      <c r="K3594" t="s">
        <v>28</v>
      </c>
      <c r="L3594" t="s">
        <v>28</v>
      </c>
      <c r="M3594">
        <v>181</v>
      </c>
      <c r="N3594" t="s">
        <v>29</v>
      </c>
      <c r="O3594" t="s">
        <v>105</v>
      </c>
      <c r="P3594" t="s">
        <v>133</v>
      </c>
      <c r="Q3594">
        <v>3</v>
      </c>
      <c r="R3594" t="s">
        <v>37</v>
      </c>
      <c r="S3594">
        <v>1</v>
      </c>
      <c r="T3594" t="s">
        <v>6484</v>
      </c>
    </row>
    <row r="3595" spans="1:20" x14ac:dyDescent="0.3">
      <c r="A3595" t="s">
        <v>3722</v>
      </c>
      <c r="B3595" t="s">
        <v>7286</v>
      </c>
      <c r="C3595" t="s">
        <v>60</v>
      </c>
      <c r="D3595" t="s">
        <v>56</v>
      </c>
      <c r="E3595" t="s">
        <v>40</v>
      </c>
      <c r="F3595" t="s">
        <v>145</v>
      </c>
      <c r="G3595" t="s">
        <v>62</v>
      </c>
      <c r="H3595" t="s">
        <v>49</v>
      </c>
      <c r="I3595" t="s">
        <v>27</v>
      </c>
      <c r="J3595" t="s">
        <v>7286</v>
      </c>
      <c r="K3595" t="s">
        <v>28</v>
      </c>
      <c r="L3595" t="s">
        <v>28</v>
      </c>
      <c r="M3595">
        <v>1070</v>
      </c>
      <c r="N3595" t="s">
        <v>122</v>
      </c>
      <c r="O3595" t="s">
        <v>63</v>
      </c>
      <c r="P3595" t="s">
        <v>31</v>
      </c>
      <c r="Q3595">
        <v>4</v>
      </c>
      <c r="R3595" t="s">
        <v>32</v>
      </c>
      <c r="S3595">
        <v>3</v>
      </c>
      <c r="T3595" t="s">
        <v>6468</v>
      </c>
    </row>
    <row r="3596" spans="1:20" x14ac:dyDescent="0.3">
      <c r="A3596" t="s">
        <v>3723</v>
      </c>
      <c r="B3596" t="s">
        <v>7160</v>
      </c>
      <c r="C3596" t="s">
        <v>66</v>
      </c>
      <c r="D3596" t="s">
        <v>56</v>
      </c>
      <c r="E3596" t="s">
        <v>67</v>
      </c>
      <c r="F3596" t="s">
        <v>358</v>
      </c>
      <c r="G3596" t="s">
        <v>69</v>
      </c>
      <c r="H3596" t="s">
        <v>49</v>
      </c>
      <c r="I3596" t="s">
        <v>27</v>
      </c>
      <c r="J3596" t="s">
        <v>7160</v>
      </c>
      <c r="K3596" t="s">
        <v>28</v>
      </c>
      <c r="L3596" t="s">
        <v>28</v>
      </c>
      <c r="M3596">
        <v>507</v>
      </c>
      <c r="N3596" t="s">
        <v>29</v>
      </c>
      <c r="O3596" t="s">
        <v>30</v>
      </c>
      <c r="P3596" t="s">
        <v>31</v>
      </c>
      <c r="Q3596">
        <v>3</v>
      </c>
      <c r="R3596" t="s">
        <v>37</v>
      </c>
      <c r="S3596">
        <v>1</v>
      </c>
      <c r="T3596" t="s">
        <v>6165</v>
      </c>
    </row>
    <row r="3597" spans="1:20" x14ac:dyDescent="0.3">
      <c r="A3597" t="s">
        <v>3724</v>
      </c>
      <c r="B3597" t="s">
        <v>6641</v>
      </c>
      <c r="C3597" t="s">
        <v>71</v>
      </c>
      <c r="D3597" t="s">
        <v>72</v>
      </c>
      <c r="E3597" t="s">
        <v>23</v>
      </c>
      <c r="F3597" t="s">
        <v>150</v>
      </c>
      <c r="G3597" t="s">
        <v>74</v>
      </c>
      <c r="H3597" t="s">
        <v>26</v>
      </c>
      <c r="I3597" t="s">
        <v>27</v>
      </c>
      <c r="J3597" t="s">
        <v>6641</v>
      </c>
      <c r="K3597" t="s">
        <v>28</v>
      </c>
      <c r="L3597" t="s">
        <v>28</v>
      </c>
      <c r="M3597">
        <v>439</v>
      </c>
      <c r="N3597" t="s">
        <v>140</v>
      </c>
      <c r="O3597" t="s">
        <v>63</v>
      </c>
      <c r="P3597" t="s">
        <v>31</v>
      </c>
      <c r="Q3597">
        <v>3</v>
      </c>
      <c r="R3597" t="s">
        <v>37</v>
      </c>
      <c r="S3597">
        <v>1</v>
      </c>
      <c r="T3597" t="s">
        <v>6560</v>
      </c>
    </row>
    <row r="3598" spans="1:20" x14ac:dyDescent="0.3">
      <c r="A3598" t="s">
        <v>3725</v>
      </c>
      <c r="B3598" t="s">
        <v>6842</v>
      </c>
      <c r="C3598" t="s">
        <v>77</v>
      </c>
      <c r="D3598" t="s">
        <v>72</v>
      </c>
      <c r="E3598" t="s">
        <v>40</v>
      </c>
      <c r="F3598" t="s">
        <v>1445</v>
      </c>
      <c r="G3598" t="s">
        <v>79</v>
      </c>
      <c r="H3598" t="s">
        <v>110</v>
      </c>
      <c r="I3598" t="s">
        <v>27</v>
      </c>
      <c r="J3598" t="s">
        <v>6842</v>
      </c>
      <c r="K3598" t="s">
        <v>28</v>
      </c>
      <c r="L3598" t="s">
        <v>28</v>
      </c>
      <c r="M3598">
        <v>579</v>
      </c>
      <c r="N3598" t="s">
        <v>52</v>
      </c>
      <c r="O3598" t="s">
        <v>30</v>
      </c>
      <c r="P3598" t="s">
        <v>44</v>
      </c>
      <c r="Q3598">
        <v>4</v>
      </c>
      <c r="R3598" t="s">
        <v>32</v>
      </c>
      <c r="S3598">
        <v>2</v>
      </c>
      <c r="T3598" t="s">
        <v>6646</v>
      </c>
    </row>
    <row r="3599" spans="1:20" x14ac:dyDescent="0.3">
      <c r="A3599" t="s">
        <v>3726</v>
      </c>
      <c r="B3599" t="s">
        <v>6851</v>
      </c>
      <c r="C3599" t="s">
        <v>81</v>
      </c>
      <c r="D3599" t="s">
        <v>72</v>
      </c>
      <c r="E3599" t="s">
        <v>23</v>
      </c>
      <c r="F3599" t="s">
        <v>93</v>
      </c>
      <c r="G3599" t="s">
        <v>94</v>
      </c>
      <c r="H3599" t="s">
        <v>26</v>
      </c>
      <c r="I3599" t="s">
        <v>27</v>
      </c>
      <c r="J3599" t="s">
        <v>6851</v>
      </c>
      <c r="K3599" t="s">
        <v>28</v>
      </c>
      <c r="L3599" t="s">
        <v>28</v>
      </c>
      <c r="M3599">
        <v>814</v>
      </c>
      <c r="N3599" t="s">
        <v>75</v>
      </c>
      <c r="O3599" t="s">
        <v>63</v>
      </c>
      <c r="P3599" t="s">
        <v>44</v>
      </c>
      <c r="Q3599">
        <v>2</v>
      </c>
      <c r="R3599" t="s">
        <v>53</v>
      </c>
      <c r="S3599">
        <v>2</v>
      </c>
      <c r="T3599" t="s">
        <v>6542</v>
      </c>
    </row>
    <row r="3600" spans="1:20" x14ac:dyDescent="0.3">
      <c r="A3600" t="s">
        <v>3727</v>
      </c>
      <c r="B3600" t="s">
        <v>7247</v>
      </c>
      <c r="C3600" t="s">
        <v>86</v>
      </c>
      <c r="D3600" t="s">
        <v>87</v>
      </c>
      <c r="E3600" t="s">
        <v>67</v>
      </c>
      <c r="F3600" t="s">
        <v>116</v>
      </c>
      <c r="G3600" t="s">
        <v>89</v>
      </c>
      <c r="H3600" t="s">
        <v>26</v>
      </c>
      <c r="I3600" t="s">
        <v>50</v>
      </c>
      <c r="J3600" t="s">
        <v>7247</v>
      </c>
      <c r="K3600" t="s">
        <v>6149</v>
      </c>
      <c r="L3600" t="s">
        <v>51</v>
      </c>
      <c r="M3600">
        <v>265</v>
      </c>
      <c r="N3600" t="s">
        <v>52</v>
      </c>
      <c r="O3600" t="s">
        <v>43</v>
      </c>
      <c r="P3600" t="s">
        <v>64</v>
      </c>
      <c r="Q3600">
        <v>3</v>
      </c>
      <c r="R3600" t="s">
        <v>37</v>
      </c>
      <c r="S3600">
        <v>1</v>
      </c>
      <c r="T3600" t="s">
        <v>6395</v>
      </c>
    </row>
    <row r="3601" spans="1:20" x14ac:dyDescent="0.3">
      <c r="A3601" t="s">
        <v>3728</v>
      </c>
      <c r="B3601" t="s">
        <v>6967</v>
      </c>
      <c r="C3601" t="s">
        <v>91</v>
      </c>
      <c r="D3601" t="s">
        <v>87</v>
      </c>
      <c r="E3601" t="s">
        <v>92</v>
      </c>
      <c r="F3601" t="s">
        <v>152</v>
      </c>
      <c r="G3601" t="s">
        <v>94</v>
      </c>
      <c r="H3601" t="s">
        <v>49</v>
      </c>
      <c r="I3601" t="s">
        <v>27</v>
      </c>
      <c r="J3601" t="s">
        <v>6967</v>
      </c>
      <c r="K3601" t="s">
        <v>28</v>
      </c>
      <c r="L3601" t="s">
        <v>28</v>
      </c>
      <c r="M3601">
        <v>964</v>
      </c>
      <c r="N3601" t="s">
        <v>75</v>
      </c>
      <c r="O3601" t="s">
        <v>170</v>
      </c>
      <c r="P3601" t="s">
        <v>107</v>
      </c>
      <c r="Q3601">
        <v>3</v>
      </c>
      <c r="R3601" t="s">
        <v>37</v>
      </c>
      <c r="S3601">
        <v>3</v>
      </c>
      <c r="T3601" t="s">
        <v>6176</v>
      </c>
    </row>
    <row r="3602" spans="1:20" x14ac:dyDescent="0.3">
      <c r="A3602" t="s">
        <v>3729</v>
      </c>
      <c r="B3602" t="s">
        <v>7434</v>
      </c>
      <c r="C3602" t="s">
        <v>21</v>
      </c>
      <c r="D3602" t="s">
        <v>22</v>
      </c>
      <c r="E3602" t="s">
        <v>23</v>
      </c>
      <c r="F3602" t="s">
        <v>24</v>
      </c>
      <c r="G3602" t="s">
        <v>25</v>
      </c>
      <c r="H3602" t="s">
        <v>26</v>
      </c>
      <c r="I3602" t="s">
        <v>27</v>
      </c>
      <c r="J3602" t="s">
        <v>7434</v>
      </c>
      <c r="K3602" t="s">
        <v>28</v>
      </c>
      <c r="L3602" t="s">
        <v>28</v>
      </c>
      <c r="M3602">
        <v>1022</v>
      </c>
      <c r="N3602" t="s">
        <v>29</v>
      </c>
      <c r="O3602" t="s">
        <v>30</v>
      </c>
      <c r="P3602" t="s">
        <v>64</v>
      </c>
      <c r="Q3602">
        <v>3</v>
      </c>
      <c r="R3602" t="s">
        <v>37</v>
      </c>
      <c r="S3602">
        <v>3</v>
      </c>
      <c r="T3602" t="s">
        <v>6426</v>
      </c>
    </row>
    <row r="3603" spans="1:20" x14ac:dyDescent="0.3">
      <c r="A3603" t="s">
        <v>3730</v>
      </c>
      <c r="B3603" t="s">
        <v>6162</v>
      </c>
      <c r="C3603" t="s">
        <v>34</v>
      </c>
      <c r="D3603" t="s">
        <v>22</v>
      </c>
      <c r="E3603" t="s">
        <v>23</v>
      </c>
      <c r="F3603" t="s">
        <v>109</v>
      </c>
      <c r="G3603" t="s">
        <v>36</v>
      </c>
      <c r="H3603" t="s">
        <v>110</v>
      </c>
      <c r="I3603" t="s">
        <v>27</v>
      </c>
      <c r="J3603" t="s">
        <v>6162</v>
      </c>
      <c r="K3603" t="s">
        <v>28</v>
      </c>
      <c r="L3603" t="s">
        <v>28</v>
      </c>
      <c r="M3603">
        <v>770</v>
      </c>
      <c r="N3603" t="s">
        <v>75</v>
      </c>
      <c r="O3603" t="s">
        <v>30</v>
      </c>
      <c r="P3603" t="s">
        <v>107</v>
      </c>
      <c r="Q3603">
        <v>3</v>
      </c>
      <c r="R3603" t="s">
        <v>37</v>
      </c>
      <c r="S3603">
        <v>2</v>
      </c>
      <c r="T3603" t="s">
        <v>7302</v>
      </c>
    </row>
    <row r="3604" spans="1:20" x14ac:dyDescent="0.3">
      <c r="A3604" t="s">
        <v>3731</v>
      </c>
      <c r="B3604" t="s">
        <v>6383</v>
      </c>
      <c r="C3604" t="s">
        <v>39</v>
      </c>
      <c r="D3604" t="s">
        <v>22</v>
      </c>
      <c r="E3604" t="s">
        <v>40</v>
      </c>
      <c r="F3604" t="s">
        <v>35</v>
      </c>
      <c r="G3604" t="s">
        <v>36</v>
      </c>
      <c r="H3604" t="s">
        <v>26</v>
      </c>
      <c r="I3604" t="s">
        <v>27</v>
      </c>
      <c r="J3604" t="s">
        <v>6383</v>
      </c>
      <c r="K3604" t="s">
        <v>28</v>
      </c>
      <c r="L3604" t="s">
        <v>28</v>
      </c>
      <c r="M3604">
        <v>775</v>
      </c>
      <c r="N3604" t="s">
        <v>75</v>
      </c>
      <c r="O3604" t="s">
        <v>63</v>
      </c>
      <c r="P3604" t="s">
        <v>64</v>
      </c>
      <c r="Q3604">
        <v>3</v>
      </c>
      <c r="R3604" t="s">
        <v>37</v>
      </c>
      <c r="S3604">
        <v>2</v>
      </c>
      <c r="T3604" t="s">
        <v>6623</v>
      </c>
    </row>
    <row r="3605" spans="1:20" x14ac:dyDescent="0.3">
      <c r="A3605" t="s">
        <v>3732</v>
      </c>
      <c r="B3605" t="s">
        <v>6913</v>
      </c>
      <c r="C3605" t="s">
        <v>46</v>
      </c>
      <c r="D3605" t="s">
        <v>22</v>
      </c>
      <c r="E3605" t="s">
        <v>40</v>
      </c>
      <c r="F3605" t="s">
        <v>47</v>
      </c>
      <c r="G3605" t="s">
        <v>48</v>
      </c>
      <c r="H3605" t="s">
        <v>49</v>
      </c>
      <c r="I3605" t="s">
        <v>27</v>
      </c>
      <c r="J3605" t="s">
        <v>6913</v>
      </c>
      <c r="K3605" t="s">
        <v>28</v>
      </c>
      <c r="L3605" t="s">
        <v>28</v>
      </c>
      <c r="M3605">
        <v>483</v>
      </c>
      <c r="N3605" t="s">
        <v>29</v>
      </c>
      <c r="O3605" t="s">
        <v>43</v>
      </c>
      <c r="P3605" t="s">
        <v>133</v>
      </c>
      <c r="Q3605">
        <v>4</v>
      </c>
      <c r="R3605" t="s">
        <v>32</v>
      </c>
      <c r="S3605">
        <v>1</v>
      </c>
      <c r="T3605" t="s">
        <v>6659</v>
      </c>
    </row>
    <row r="3606" spans="1:20" x14ac:dyDescent="0.3">
      <c r="A3606" t="s">
        <v>3733</v>
      </c>
      <c r="B3606" t="s">
        <v>6924</v>
      </c>
      <c r="C3606" t="s">
        <v>55</v>
      </c>
      <c r="D3606" t="s">
        <v>56</v>
      </c>
      <c r="E3606" t="s">
        <v>23</v>
      </c>
      <c r="F3606" t="s">
        <v>61</v>
      </c>
      <c r="G3606" t="s">
        <v>62</v>
      </c>
      <c r="H3606" t="s">
        <v>26</v>
      </c>
      <c r="I3606" t="s">
        <v>27</v>
      </c>
      <c r="J3606" t="s">
        <v>6924</v>
      </c>
      <c r="K3606" t="s">
        <v>28</v>
      </c>
      <c r="L3606" t="s">
        <v>28</v>
      </c>
      <c r="M3606">
        <v>983</v>
      </c>
      <c r="N3606" t="s">
        <v>52</v>
      </c>
      <c r="O3606" t="s">
        <v>105</v>
      </c>
      <c r="P3606" t="s">
        <v>64</v>
      </c>
      <c r="Q3606">
        <v>4</v>
      </c>
      <c r="R3606" t="s">
        <v>32</v>
      </c>
      <c r="S3606">
        <v>3</v>
      </c>
      <c r="T3606" t="s">
        <v>6367</v>
      </c>
    </row>
    <row r="3607" spans="1:20" x14ac:dyDescent="0.3">
      <c r="A3607" t="s">
        <v>3734</v>
      </c>
      <c r="B3607" t="s">
        <v>7230</v>
      </c>
      <c r="C3607" t="s">
        <v>60</v>
      </c>
      <c r="D3607" t="s">
        <v>56</v>
      </c>
      <c r="E3607" t="s">
        <v>40</v>
      </c>
      <c r="F3607" t="s">
        <v>104</v>
      </c>
      <c r="G3607" t="s">
        <v>62</v>
      </c>
      <c r="H3607" t="s">
        <v>43</v>
      </c>
      <c r="I3607" t="s">
        <v>50</v>
      </c>
      <c r="J3607" t="s">
        <v>7230</v>
      </c>
      <c r="K3607" t="s">
        <v>7022</v>
      </c>
      <c r="L3607" t="s">
        <v>51</v>
      </c>
      <c r="M3607">
        <v>998</v>
      </c>
      <c r="N3607" t="s">
        <v>29</v>
      </c>
      <c r="O3607" t="s">
        <v>30</v>
      </c>
      <c r="P3607" t="s">
        <v>31</v>
      </c>
      <c r="Q3607">
        <v>3</v>
      </c>
      <c r="R3607" t="s">
        <v>37</v>
      </c>
      <c r="S3607">
        <v>3</v>
      </c>
      <c r="T3607" t="s">
        <v>6344</v>
      </c>
    </row>
    <row r="3608" spans="1:20" x14ac:dyDescent="0.3">
      <c r="A3608" t="s">
        <v>3735</v>
      </c>
      <c r="B3608" t="s">
        <v>6447</v>
      </c>
      <c r="C3608" t="s">
        <v>66</v>
      </c>
      <c r="D3608" t="s">
        <v>56</v>
      </c>
      <c r="E3608" t="s">
        <v>67</v>
      </c>
      <c r="F3608" t="s">
        <v>35</v>
      </c>
      <c r="G3608" t="s">
        <v>36</v>
      </c>
      <c r="H3608" t="s">
        <v>26</v>
      </c>
      <c r="I3608" t="s">
        <v>27</v>
      </c>
      <c r="J3608" t="s">
        <v>6447</v>
      </c>
      <c r="K3608" t="s">
        <v>28</v>
      </c>
      <c r="L3608" t="s">
        <v>28</v>
      </c>
      <c r="M3608">
        <v>908</v>
      </c>
      <c r="N3608" t="s">
        <v>52</v>
      </c>
      <c r="O3608" t="s">
        <v>63</v>
      </c>
      <c r="P3608" t="s">
        <v>31</v>
      </c>
      <c r="Q3608">
        <v>3</v>
      </c>
      <c r="R3608" t="s">
        <v>37</v>
      </c>
      <c r="S3608">
        <v>2</v>
      </c>
      <c r="T3608" t="s">
        <v>6720</v>
      </c>
    </row>
    <row r="3609" spans="1:20" x14ac:dyDescent="0.3">
      <c r="A3609" t="s">
        <v>3736</v>
      </c>
      <c r="B3609" t="s">
        <v>6365</v>
      </c>
      <c r="C3609" t="s">
        <v>71</v>
      </c>
      <c r="D3609" t="s">
        <v>72</v>
      </c>
      <c r="E3609" t="s">
        <v>23</v>
      </c>
      <c r="F3609" t="s">
        <v>129</v>
      </c>
      <c r="G3609" t="s">
        <v>74</v>
      </c>
      <c r="H3609" t="s">
        <v>43</v>
      </c>
      <c r="I3609" t="s">
        <v>27</v>
      </c>
      <c r="J3609" t="s">
        <v>6365</v>
      </c>
      <c r="K3609" t="s">
        <v>28</v>
      </c>
      <c r="L3609" t="s">
        <v>28</v>
      </c>
      <c r="M3609">
        <v>360</v>
      </c>
      <c r="N3609" t="s">
        <v>122</v>
      </c>
      <c r="O3609" t="s">
        <v>63</v>
      </c>
      <c r="P3609" t="s">
        <v>64</v>
      </c>
      <c r="Q3609">
        <v>4</v>
      </c>
      <c r="R3609" t="s">
        <v>32</v>
      </c>
      <c r="S3609">
        <v>1</v>
      </c>
      <c r="T3609" t="s">
        <v>6516</v>
      </c>
    </row>
    <row r="3610" spans="1:20" x14ac:dyDescent="0.3">
      <c r="A3610" t="s">
        <v>3737</v>
      </c>
      <c r="B3610" t="s">
        <v>6467</v>
      </c>
      <c r="C3610" t="s">
        <v>77</v>
      </c>
      <c r="D3610" t="s">
        <v>72</v>
      </c>
      <c r="E3610" t="s">
        <v>40</v>
      </c>
      <c r="F3610" t="s">
        <v>286</v>
      </c>
      <c r="G3610" t="s">
        <v>94</v>
      </c>
      <c r="H3610" t="s">
        <v>110</v>
      </c>
      <c r="I3610" t="s">
        <v>27</v>
      </c>
      <c r="J3610" t="s">
        <v>6467</v>
      </c>
      <c r="K3610" t="s">
        <v>28</v>
      </c>
      <c r="L3610" t="s">
        <v>28</v>
      </c>
      <c r="M3610">
        <v>191</v>
      </c>
      <c r="N3610" t="s">
        <v>52</v>
      </c>
      <c r="O3610" t="s">
        <v>63</v>
      </c>
      <c r="P3610" t="s">
        <v>31</v>
      </c>
      <c r="Q3610">
        <v>3</v>
      </c>
      <c r="R3610" t="s">
        <v>37</v>
      </c>
      <c r="S3610">
        <v>1</v>
      </c>
      <c r="T3610" t="s">
        <v>7091</v>
      </c>
    </row>
    <row r="3611" spans="1:20" x14ac:dyDescent="0.3">
      <c r="A3611" t="s">
        <v>3738</v>
      </c>
      <c r="B3611" t="s">
        <v>6984</v>
      </c>
      <c r="C3611" t="s">
        <v>81</v>
      </c>
      <c r="D3611" t="s">
        <v>72</v>
      </c>
      <c r="E3611" t="s">
        <v>23</v>
      </c>
      <c r="F3611" t="s">
        <v>82</v>
      </c>
      <c r="G3611" t="s">
        <v>83</v>
      </c>
      <c r="H3611" t="s">
        <v>26</v>
      </c>
      <c r="I3611" t="s">
        <v>27</v>
      </c>
      <c r="J3611" t="s">
        <v>6984</v>
      </c>
      <c r="K3611" t="s">
        <v>28</v>
      </c>
      <c r="L3611" t="s">
        <v>28</v>
      </c>
      <c r="M3611">
        <v>660</v>
      </c>
      <c r="N3611" t="s">
        <v>75</v>
      </c>
      <c r="O3611" t="s">
        <v>105</v>
      </c>
      <c r="P3611" t="s">
        <v>44</v>
      </c>
      <c r="Q3611">
        <v>4</v>
      </c>
      <c r="R3611" t="s">
        <v>32</v>
      </c>
      <c r="S3611">
        <v>2</v>
      </c>
      <c r="T3611" t="s">
        <v>6269</v>
      </c>
    </row>
    <row r="3612" spans="1:20" x14ac:dyDescent="0.3">
      <c r="A3612" t="s">
        <v>3739</v>
      </c>
      <c r="B3612" t="s">
        <v>6636</v>
      </c>
      <c r="C3612" t="s">
        <v>86</v>
      </c>
      <c r="D3612" t="s">
        <v>87</v>
      </c>
      <c r="E3612" t="s">
        <v>67</v>
      </c>
      <c r="F3612" t="s">
        <v>93</v>
      </c>
      <c r="G3612" t="s">
        <v>94</v>
      </c>
      <c r="H3612" t="s">
        <v>26</v>
      </c>
      <c r="I3612" t="s">
        <v>27</v>
      </c>
      <c r="J3612" t="s">
        <v>6636</v>
      </c>
      <c r="K3612" t="s">
        <v>28</v>
      </c>
      <c r="L3612" t="s">
        <v>28</v>
      </c>
      <c r="M3612">
        <v>1091</v>
      </c>
      <c r="N3612" t="s">
        <v>29</v>
      </c>
      <c r="O3612" t="s">
        <v>30</v>
      </c>
      <c r="P3612" t="s">
        <v>133</v>
      </c>
      <c r="Q3612">
        <v>3</v>
      </c>
      <c r="R3612" t="s">
        <v>37</v>
      </c>
      <c r="S3612">
        <v>3</v>
      </c>
      <c r="T3612" t="s">
        <v>6360</v>
      </c>
    </row>
    <row r="3613" spans="1:20" x14ac:dyDescent="0.3">
      <c r="A3613" t="s">
        <v>3740</v>
      </c>
      <c r="B3613" t="s">
        <v>6368</v>
      </c>
      <c r="C3613" t="s">
        <v>91</v>
      </c>
      <c r="D3613" t="s">
        <v>87</v>
      </c>
      <c r="E3613" t="s">
        <v>92</v>
      </c>
      <c r="F3613" t="s">
        <v>99</v>
      </c>
      <c r="G3613" t="s">
        <v>36</v>
      </c>
      <c r="H3613" t="s">
        <v>49</v>
      </c>
      <c r="I3613" t="s">
        <v>27</v>
      </c>
      <c r="J3613" t="s">
        <v>6368</v>
      </c>
      <c r="K3613" t="s">
        <v>28</v>
      </c>
      <c r="L3613" t="s">
        <v>28</v>
      </c>
      <c r="M3613">
        <v>96</v>
      </c>
      <c r="N3613" t="s">
        <v>75</v>
      </c>
      <c r="O3613" t="s">
        <v>63</v>
      </c>
      <c r="P3613" t="s">
        <v>31</v>
      </c>
      <c r="Q3613" t="s">
        <v>95</v>
      </c>
      <c r="R3613" t="s">
        <v>28</v>
      </c>
      <c r="S3613">
        <v>0</v>
      </c>
      <c r="T3613" t="s">
        <v>6635</v>
      </c>
    </row>
    <row r="3614" spans="1:20" x14ac:dyDescent="0.3">
      <c r="A3614" t="s">
        <v>3741</v>
      </c>
      <c r="B3614" t="s">
        <v>7421</v>
      </c>
      <c r="C3614" t="s">
        <v>21</v>
      </c>
      <c r="D3614" t="s">
        <v>22</v>
      </c>
      <c r="E3614" t="s">
        <v>23</v>
      </c>
      <c r="F3614" t="s">
        <v>24</v>
      </c>
      <c r="G3614" t="s">
        <v>25</v>
      </c>
      <c r="H3614" t="s">
        <v>26</v>
      </c>
      <c r="I3614" t="s">
        <v>27</v>
      </c>
      <c r="J3614" t="s">
        <v>7421</v>
      </c>
      <c r="K3614" t="s">
        <v>28</v>
      </c>
      <c r="L3614" t="s">
        <v>28</v>
      </c>
      <c r="M3614">
        <v>712</v>
      </c>
      <c r="N3614" t="s">
        <v>29</v>
      </c>
      <c r="O3614" t="s">
        <v>30</v>
      </c>
      <c r="P3614" t="s">
        <v>31</v>
      </c>
      <c r="Q3614">
        <v>2</v>
      </c>
      <c r="R3614" t="s">
        <v>53</v>
      </c>
      <c r="S3614">
        <v>2</v>
      </c>
      <c r="T3614" t="s">
        <v>6808</v>
      </c>
    </row>
    <row r="3615" spans="1:20" x14ac:dyDescent="0.3">
      <c r="A3615" t="s">
        <v>3742</v>
      </c>
      <c r="B3615" t="s">
        <v>7383</v>
      </c>
      <c r="C3615" t="s">
        <v>34</v>
      </c>
      <c r="D3615" t="s">
        <v>22</v>
      </c>
      <c r="E3615" t="s">
        <v>23</v>
      </c>
      <c r="F3615" t="s">
        <v>35</v>
      </c>
      <c r="G3615" t="s">
        <v>36</v>
      </c>
      <c r="H3615" t="s">
        <v>26</v>
      </c>
      <c r="I3615" t="s">
        <v>27</v>
      </c>
      <c r="J3615" t="s">
        <v>7383</v>
      </c>
      <c r="K3615" t="s">
        <v>28</v>
      </c>
      <c r="L3615" t="s">
        <v>28</v>
      </c>
      <c r="M3615">
        <v>951</v>
      </c>
      <c r="N3615" t="s">
        <v>52</v>
      </c>
      <c r="O3615" t="s">
        <v>30</v>
      </c>
      <c r="P3615" t="s">
        <v>133</v>
      </c>
      <c r="Q3615">
        <v>3</v>
      </c>
      <c r="R3615" t="s">
        <v>37</v>
      </c>
      <c r="S3615">
        <v>3</v>
      </c>
      <c r="T3615" t="s">
        <v>6476</v>
      </c>
    </row>
    <row r="3616" spans="1:20" x14ac:dyDescent="0.3">
      <c r="A3616" t="s">
        <v>3743</v>
      </c>
      <c r="B3616" t="s">
        <v>7080</v>
      </c>
      <c r="C3616" t="s">
        <v>39</v>
      </c>
      <c r="D3616" t="s">
        <v>22</v>
      </c>
      <c r="E3616" t="s">
        <v>40</v>
      </c>
      <c r="F3616" t="s">
        <v>138</v>
      </c>
      <c r="G3616" t="s">
        <v>36</v>
      </c>
      <c r="H3616" t="s">
        <v>43</v>
      </c>
      <c r="I3616" t="s">
        <v>27</v>
      </c>
      <c r="J3616" t="s">
        <v>7080</v>
      </c>
      <c r="K3616" t="s">
        <v>28</v>
      </c>
      <c r="L3616" t="s">
        <v>28</v>
      </c>
      <c r="M3616">
        <v>592</v>
      </c>
      <c r="N3616" t="s">
        <v>52</v>
      </c>
      <c r="O3616" t="s">
        <v>63</v>
      </c>
      <c r="P3616" t="s">
        <v>64</v>
      </c>
      <c r="Q3616">
        <v>2</v>
      </c>
      <c r="R3616" t="s">
        <v>53</v>
      </c>
      <c r="S3616">
        <v>2</v>
      </c>
      <c r="T3616" t="s">
        <v>6455</v>
      </c>
    </row>
    <row r="3617" spans="1:20" x14ac:dyDescent="0.3">
      <c r="A3617" t="s">
        <v>3744</v>
      </c>
      <c r="B3617" t="s">
        <v>7352</v>
      </c>
      <c r="C3617" t="s">
        <v>46</v>
      </c>
      <c r="D3617" t="s">
        <v>22</v>
      </c>
      <c r="E3617" t="s">
        <v>40</v>
      </c>
      <c r="F3617" t="s">
        <v>143</v>
      </c>
      <c r="G3617" t="s">
        <v>48</v>
      </c>
      <c r="H3617" t="s">
        <v>43</v>
      </c>
      <c r="I3617" t="s">
        <v>27</v>
      </c>
      <c r="J3617" t="s">
        <v>7352</v>
      </c>
      <c r="K3617" t="s">
        <v>28</v>
      </c>
      <c r="L3617" t="s">
        <v>28</v>
      </c>
      <c r="M3617">
        <v>464</v>
      </c>
      <c r="N3617" t="s">
        <v>75</v>
      </c>
      <c r="O3617" t="s">
        <v>63</v>
      </c>
      <c r="P3617" t="s">
        <v>133</v>
      </c>
      <c r="Q3617">
        <v>4</v>
      </c>
      <c r="R3617" t="s">
        <v>32</v>
      </c>
      <c r="S3617">
        <v>1</v>
      </c>
      <c r="T3617" t="s">
        <v>6440</v>
      </c>
    </row>
    <row r="3618" spans="1:20" x14ac:dyDescent="0.3">
      <c r="A3618" t="s">
        <v>3745</v>
      </c>
      <c r="B3618" t="s">
        <v>6626</v>
      </c>
      <c r="C3618" t="s">
        <v>55</v>
      </c>
      <c r="D3618" t="s">
        <v>56</v>
      </c>
      <c r="E3618" t="s">
        <v>23</v>
      </c>
      <c r="F3618" t="s">
        <v>147</v>
      </c>
      <c r="G3618" t="s">
        <v>58</v>
      </c>
      <c r="H3618" t="s">
        <v>26</v>
      </c>
      <c r="I3618" t="s">
        <v>27</v>
      </c>
      <c r="J3618" t="s">
        <v>6626</v>
      </c>
      <c r="K3618" t="s">
        <v>28</v>
      </c>
      <c r="L3618" t="s">
        <v>28</v>
      </c>
      <c r="M3618">
        <v>1082</v>
      </c>
      <c r="N3618" t="s">
        <v>52</v>
      </c>
      <c r="O3618" t="s">
        <v>63</v>
      </c>
      <c r="P3618" t="s">
        <v>64</v>
      </c>
      <c r="Q3618">
        <v>3</v>
      </c>
      <c r="R3618" t="s">
        <v>37</v>
      </c>
      <c r="S3618">
        <v>3</v>
      </c>
      <c r="T3618" t="s">
        <v>6808</v>
      </c>
    </row>
    <row r="3619" spans="1:20" x14ac:dyDescent="0.3">
      <c r="A3619" t="s">
        <v>3746</v>
      </c>
      <c r="B3619" t="s">
        <v>7405</v>
      </c>
      <c r="C3619" t="s">
        <v>60</v>
      </c>
      <c r="D3619" t="s">
        <v>56</v>
      </c>
      <c r="E3619" t="s">
        <v>40</v>
      </c>
      <c r="F3619" t="s">
        <v>57</v>
      </c>
      <c r="G3619" t="s">
        <v>58</v>
      </c>
      <c r="H3619" t="s">
        <v>43</v>
      </c>
      <c r="I3619" t="s">
        <v>27</v>
      </c>
      <c r="J3619" t="s">
        <v>7405</v>
      </c>
      <c r="K3619" t="s">
        <v>28</v>
      </c>
      <c r="L3619" t="s">
        <v>28</v>
      </c>
      <c r="M3619">
        <v>382</v>
      </c>
      <c r="N3619" t="s">
        <v>52</v>
      </c>
      <c r="O3619" t="s">
        <v>63</v>
      </c>
      <c r="P3619" t="s">
        <v>31</v>
      </c>
      <c r="Q3619">
        <v>5</v>
      </c>
      <c r="R3619" t="s">
        <v>119</v>
      </c>
      <c r="S3619">
        <v>1</v>
      </c>
      <c r="T3619" t="s">
        <v>6169</v>
      </c>
    </row>
    <row r="3620" spans="1:20" x14ac:dyDescent="0.3">
      <c r="A3620" t="s">
        <v>3747</v>
      </c>
      <c r="B3620" t="s">
        <v>6759</v>
      </c>
      <c r="C3620" t="s">
        <v>66</v>
      </c>
      <c r="D3620" t="s">
        <v>56</v>
      </c>
      <c r="E3620" t="s">
        <v>67</v>
      </c>
      <c r="F3620" t="s">
        <v>35</v>
      </c>
      <c r="G3620" t="s">
        <v>36</v>
      </c>
      <c r="H3620" t="s">
        <v>26</v>
      </c>
      <c r="I3620" t="s">
        <v>27</v>
      </c>
      <c r="J3620" t="s">
        <v>6759</v>
      </c>
      <c r="K3620" t="s">
        <v>28</v>
      </c>
      <c r="L3620" t="s">
        <v>28</v>
      </c>
      <c r="M3620">
        <v>342</v>
      </c>
      <c r="N3620" t="s">
        <v>52</v>
      </c>
      <c r="O3620" t="s">
        <v>30</v>
      </c>
      <c r="P3620" t="s">
        <v>107</v>
      </c>
      <c r="Q3620">
        <v>3</v>
      </c>
      <c r="R3620" t="s">
        <v>37</v>
      </c>
      <c r="S3620">
        <v>1</v>
      </c>
      <c r="T3620" t="s">
        <v>6161</v>
      </c>
    </row>
    <row r="3621" spans="1:20" x14ac:dyDescent="0.3">
      <c r="A3621" t="s">
        <v>3748</v>
      </c>
      <c r="B3621" t="s">
        <v>6799</v>
      </c>
      <c r="C3621" t="s">
        <v>71</v>
      </c>
      <c r="D3621" t="s">
        <v>72</v>
      </c>
      <c r="E3621" t="s">
        <v>23</v>
      </c>
      <c r="F3621" t="s">
        <v>73</v>
      </c>
      <c r="G3621" t="s">
        <v>74</v>
      </c>
      <c r="H3621" t="s">
        <v>49</v>
      </c>
      <c r="I3621" t="s">
        <v>27</v>
      </c>
      <c r="J3621" t="s">
        <v>6799</v>
      </c>
      <c r="K3621" t="s">
        <v>28</v>
      </c>
      <c r="L3621" t="s">
        <v>28</v>
      </c>
      <c r="M3621">
        <v>130</v>
      </c>
      <c r="N3621" t="s">
        <v>29</v>
      </c>
      <c r="O3621" t="s">
        <v>63</v>
      </c>
      <c r="P3621" t="s">
        <v>107</v>
      </c>
      <c r="Q3621" t="s">
        <v>95</v>
      </c>
      <c r="R3621" t="s">
        <v>28</v>
      </c>
      <c r="S3621">
        <v>0</v>
      </c>
      <c r="T3621" t="s">
        <v>6829</v>
      </c>
    </row>
    <row r="3622" spans="1:20" x14ac:dyDescent="0.3">
      <c r="A3622" t="s">
        <v>3749</v>
      </c>
      <c r="B3622" t="s">
        <v>6651</v>
      </c>
      <c r="C3622" t="s">
        <v>77</v>
      </c>
      <c r="D3622" t="s">
        <v>72</v>
      </c>
      <c r="E3622" t="s">
        <v>40</v>
      </c>
      <c r="F3622" t="s">
        <v>112</v>
      </c>
      <c r="G3622" t="s">
        <v>79</v>
      </c>
      <c r="H3622" t="s">
        <v>43</v>
      </c>
      <c r="I3622" t="s">
        <v>27</v>
      </c>
      <c r="J3622" t="s">
        <v>6651</v>
      </c>
      <c r="K3622" t="s">
        <v>28</v>
      </c>
      <c r="L3622" t="s">
        <v>28</v>
      </c>
      <c r="M3622">
        <v>176</v>
      </c>
      <c r="N3622" t="s">
        <v>29</v>
      </c>
      <c r="O3622" t="s">
        <v>63</v>
      </c>
      <c r="P3622" t="s">
        <v>133</v>
      </c>
      <c r="Q3622" t="s">
        <v>95</v>
      </c>
      <c r="R3622" t="s">
        <v>28</v>
      </c>
      <c r="S3622">
        <v>0</v>
      </c>
      <c r="T3622" t="s">
        <v>6391</v>
      </c>
    </row>
    <row r="3623" spans="1:20" x14ac:dyDescent="0.3">
      <c r="A3623" t="s">
        <v>3750</v>
      </c>
      <c r="B3623" t="s">
        <v>7027</v>
      </c>
      <c r="C3623" t="s">
        <v>81</v>
      </c>
      <c r="D3623" t="s">
        <v>72</v>
      </c>
      <c r="E3623" t="s">
        <v>23</v>
      </c>
      <c r="F3623" t="s">
        <v>82</v>
      </c>
      <c r="G3623" t="s">
        <v>83</v>
      </c>
      <c r="H3623" t="s">
        <v>26</v>
      </c>
      <c r="I3623" t="s">
        <v>27</v>
      </c>
      <c r="J3623" t="s">
        <v>7027</v>
      </c>
      <c r="K3623" t="s">
        <v>28</v>
      </c>
      <c r="L3623" t="s">
        <v>28</v>
      </c>
      <c r="M3623">
        <v>104</v>
      </c>
      <c r="N3623" t="s">
        <v>29</v>
      </c>
      <c r="O3623" t="s">
        <v>63</v>
      </c>
      <c r="P3623" t="s">
        <v>64</v>
      </c>
      <c r="Q3623" t="s">
        <v>95</v>
      </c>
      <c r="R3623" t="s">
        <v>28</v>
      </c>
      <c r="S3623">
        <v>0</v>
      </c>
      <c r="T3623" t="s">
        <v>6476</v>
      </c>
    </row>
    <row r="3624" spans="1:20" x14ac:dyDescent="0.3">
      <c r="A3624" t="s">
        <v>3751</v>
      </c>
      <c r="B3624" t="s">
        <v>6647</v>
      </c>
      <c r="C3624" t="s">
        <v>86</v>
      </c>
      <c r="D3624" t="s">
        <v>87</v>
      </c>
      <c r="E3624" t="s">
        <v>67</v>
      </c>
      <c r="F3624" t="s">
        <v>135</v>
      </c>
      <c r="G3624" t="s">
        <v>89</v>
      </c>
      <c r="H3624" t="s">
        <v>43</v>
      </c>
      <c r="I3624" t="s">
        <v>27</v>
      </c>
      <c r="J3624" t="s">
        <v>6647</v>
      </c>
      <c r="K3624" t="s">
        <v>28</v>
      </c>
      <c r="L3624" t="s">
        <v>28</v>
      </c>
      <c r="M3624">
        <v>1039</v>
      </c>
      <c r="N3624" t="s">
        <v>29</v>
      </c>
      <c r="O3624" t="s">
        <v>63</v>
      </c>
      <c r="P3624" t="s">
        <v>107</v>
      </c>
      <c r="Q3624">
        <v>4</v>
      </c>
      <c r="R3624" t="s">
        <v>32</v>
      </c>
      <c r="S3624">
        <v>3</v>
      </c>
      <c r="T3624" t="s">
        <v>6169</v>
      </c>
    </row>
    <row r="3625" spans="1:20" x14ac:dyDescent="0.3">
      <c r="A3625" t="s">
        <v>3752</v>
      </c>
      <c r="B3625" t="s">
        <v>7117</v>
      </c>
      <c r="C3625" t="s">
        <v>91</v>
      </c>
      <c r="D3625" t="s">
        <v>87</v>
      </c>
      <c r="E3625" t="s">
        <v>92</v>
      </c>
      <c r="F3625" t="s">
        <v>114</v>
      </c>
      <c r="G3625" t="s">
        <v>94</v>
      </c>
      <c r="H3625" t="s">
        <v>43</v>
      </c>
      <c r="I3625" t="s">
        <v>27</v>
      </c>
      <c r="J3625" t="s">
        <v>7117</v>
      </c>
      <c r="K3625" t="s">
        <v>28</v>
      </c>
      <c r="L3625" t="s">
        <v>28</v>
      </c>
      <c r="M3625">
        <v>1032</v>
      </c>
      <c r="N3625" t="s">
        <v>140</v>
      </c>
      <c r="O3625" t="s">
        <v>43</v>
      </c>
      <c r="P3625" t="s">
        <v>64</v>
      </c>
      <c r="Q3625">
        <v>3</v>
      </c>
      <c r="R3625" t="s">
        <v>37</v>
      </c>
      <c r="S3625">
        <v>3</v>
      </c>
      <c r="T3625" t="s">
        <v>6204</v>
      </c>
    </row>
    <row r="3626" spans="1:20" x14ac:dyDescent="0.3">
      <c r="A3626" t="s">
        <v>3753</v>
      </c>
      <c r="B3626" t="s">
        <v>7103</v>
      </c>
      <c r="C3626" t="s">
        <v>21</v>
      </c>
      <c r="D3626" t="s">
        <v>22</v>
      </c>
      <c r="E3626" t="s">
        <v>23</v>
      </c>
      <c r="F3626" t="s">
        <v>288</v>
      </c>
      <c r="G3626" t="s">
        <v>25</v>
      </c>
      <c r="H3626" t="s">
        <v>43</v>
      </c>
      <c r="I3626" t="s">
        <v>27</v>
      </c>
      <c r="J3626" t="s">
        <v>7103</v>
      </c>
      <c r="K3626" t="s">
        <v>28</v>
      </c>
      <c r="L3626" t="s">
        <v>28</v>
      </c>
      <c r="M3626">
        <v>1009</v>
      </c>
      <c r="N3626" t="s">
        <v>52</v>
      </c>
      <c r="O3626" t="s">
        <v>105</v>
      </c>
      <c r="P3626" t="s">
        <v>64</v>
      </c>
      <c r="Q3626">
        <v>3</v>
      </c>
      <c r="R3626" t="s">
        <v>37</v>
      </c>
      <c r="S3626">
        <v>3</v>
      </c>
      <c r="T3626" t="s">
        <v>6233</v>
      </c>
    </row>
    <row r="3627" spans="1:20" x14ac:dyDescent="0.3">
      <c r="A3627" t="s">
        <v>3754</v>
      </c>
      <c r="B3627" t="s">
        <v>6727</v>
      </c>
      <c r="C3627" t="s">
        <v>34</v>
      </c>
      <c r="D3627" t="s">
        <v>22</v>
      </c>
      <c r="E3627" t="s">
        <v>23</v>
      </c>
      <c r="F3627" t="s">
        <v>138</v>
      </c>
      <c r="G3627" t="s">
        <v>36</v>
      </c>
      <c r="H3627" t="s">
        <v>43</v>
      </c>
      <c r="I3627" t="s">
        <v>27</v>
      </c>
      <c r="J3627" t="s">
        <v>6727</v>
      </c>
      <c r="K3627" t="s">
        <v>28</v>
      </c>
      <c r="L3627" t="s">
        <v>28</v>
      </c>
      <c r="M3627">
        <v>94</v>
      </c>
      <c r="N3627" t="s">
        <v>75</v>
      </c>
      <c r="O3627" t="s">
        <v>63</v>
      </c>
      <c r="P3627" t="s">
        <v>107</v>
      </c>
      <c r="Q3627" t="s">
        <v>95</v>
      </c>
      <c r="R3627" t="s">
        <v>28</v>
      </c>
      <c r="S3627">
        <v>0</v>
      </c>
      <c r="T3627" t="s">
        <v>6432</v>
      </c>
    </row>
    <row r="3628" spans="1:20" x14ac:dyDescent="0.3">
      <c r="A3628" t="s">
        <v>3755</v>
      </c>
      <c r="B3628" t="s">
        <v>6755</v>
      </c>
      <c r="C3628" t="s">
        <v>39</v>
      </c>
      <c r="D3628" t="s">
        <v>22</v>
      </c>
      <c r="E3628" t="s">
        <v>40</v>
      </c>
      <c r="F3628" t="s">
        <v>41</v>
      </c>
      <c r="G3628" t="s">
        <v>42</v>
      </c>
      <c r="H3628" t="s">
        <v>43</v>
      </c>
      <c r="I3628" t="s">
        <v>27</v>
      </c>
      <c r="J3628" t="s">
        <v>6755</v>
      </c>
      <c r="K3628" t="s">
        <v>28</v>
      </c>
      <c r="L3628" t="s">
        <v>28</v>
      </c>
      <c r="M3628">
        <v>610</v>
      </c>
      <c r="N3628" t="s">
        <v>29</v>
      </c>
      <c r="O3628" t="s">
        <v>43</v>
      </c>
      <c r="P3628" t="s">
        <v>133</v>
      </c>
      <c r="Q3628">
        <v>1</v>
      </c>
      <c r="R3628" t="s">
        <v>53</v>
      </c>
      <c r="S3628">
        <v>2</v>
      </c>
      <c r="T3628" t="s">
        <v>6204</v>
      </c>
    </row>
    <row r="3629" spans="1:20" x14ac:dyDescent="0.3">
      <c r="A3629" t="s">
        <v>3756</v>
      </c>
      <c r="B3629" t="s">
        <v>6278</v>
      </c>
      <c r="C3629" t="s">
        <v>46</v>
      </c>
      <c r="D3629" t="s">
        <v>22</v>
      </c>
      <c r="E3629" t="s">
        <v>40</v>
      </c>
      <c r="F3629" t="s">
        <v>101</v>
      </c>
      <c r="G3629" t="s">
        <v>48</v>
      </c>
      <c r="H3629" t="s">
        <v>26</v>
      </c>
      <c r="I3629" t="s">
        <v>50</v>
      </c>
      <c r="J3629" t="s">
        <v>6278</v>
      </c>
      <c r="K3629" t="s">
        <v>6355</v>
      </c>
      <c r="L3629" t="s">
        <v>159</v>
      </c>
      <c r="M3629">
        <v>563</v>
      </c>
      <c r="N3629" t="s">
        <v>52</v>
      </c>
      <c r="O3629" t="s">
        <v>30</v>
      </c>
      <c r="P3629" t="s">
        <v>31</v>
      </c>
      <c r="Q3629">
        <v>3</v>
      </c>
      <c r="R3629" t="s">
        <v>37</v>
      </c>
      <c r="S3629">
        <v>2</v>
      </c>
      <c r="T3629" t="s">
        <v>6159</v>
      </c>
    </row>
    <row r="3630" spans="1:20" x14ac:dyDescent="0.3">
      <c r="A3630" t="s">
        <v>3757</v>
      </c>
      <c r="B3630" t="s">
        <v>6715</v>
      </c>
      <c r="C3630" t="s">
        <v>55</v>
      </c>
      <c r="D3630" t="s">
        <v>56</v>
      </c>
      <c r="E3630" t="s">
        <v>23</v>
      </c>
      <c r="F3630" t="s">
        <v>147</v>
      </c>
      <c r="G3630" t="s">
        <v>58</v>
      </c>
      <c r="H3630" t="s">
        <v>26</v>
      </c>
      <c r="I3630" t="s">
        <v>27</v>
      </c>
      <c r="J3630" t="s">
        <v>6715</v>
      </c>
      <c r="K3630" t="s">
        <v>28</v>
      </c>
      <c r="L3630" t="s">
        <v>28</v>
      </c>
      <c r="M3630">
        <v>877</v>
      </c>
      <c r="N3630" t="s">
        <v>75</v>
      </c>
      <c r="O3630" t="s">
        <v>30</v>
      </c>
      <c r="P3630" t="s">
        <v>133</v>
      </c>
      <c r="Q3630">
        <v>3</v>
      </c>
      <c r="R3630" t="s">
        <v>37</v>
      </c>
      <c r="S3630">
        <v>2</v>
      </c>
      <c r="T3630" t="s">
        <v>6623</v>
      </c>
    </row>
    <row r="3631" spans="1:20" x14ac:dyDescent="0.3">
      <c r="A3631" t="s">
        <v>3758</v>
      </c>
      <c r="B3631" t="s">
        <v>6523</v>
      </c>
      <c r="C3631" t="s">
        <v>60</v>
      </c>
      <c r="D3631" t="s">
        <v>56</v>
      </c>
      <c r="E3631" t="s">
        <v>40</v>
      </c>
      <c r="F3631" t="s">
        <v>61</v>
      </c>
      <c r="G3631" t="s">
        <v>62</v>
      </c>
      <c r="H3631" t="s">
        <v>26</v>
      </c>
      <c r="I3631" t="s">
        <v>27</v>
      </c>
      <c r="J3631" t="s">
        <v>6523</v>
      </c>
      <c r="K3631" t="s">
        <v>28</v>
      </c>
      <c r="L3631" t="s">
        <v>28</v>
      </c>
      <c r="M3631">
        <v>285</v>
      </c>
      <c r="N3631" t="s">
        <v>122</v>
      </c>
      <c r="O3631" t="s">
        <v>63</v>
      </c>
      <c r="P3631" t="s">
        <v>31</v>
      </c>
      <c r="Q3631">
        <v>4</v>
      </c>
      <c r="R3631" t="s">
        <v>32</v>
      </c>
      <c r="S3631">
        <v>1</v>
      </c>
      <c r="T3631" t="s">
        <v>6258</v>
      </c>
    </row>
    <row r="3632" spans="1:20" x14ac:dyDescent="0.3">
      <c r="A3632" t="s">
        <v>3759</v>
      </c>
      <c r="B3632" t="s">
        <v>6609</v>
      </c>
      <c r="C3632" t="s">
        <v>66</v>
      </c>
      <c r="D3632" t="s">
        <v>56</v>
      </c>
      <c r="E3632" t="s">
        <v>67</v>
      </c>
      <c r="F3632" t="s">
        <v>68</v>
      </c>
      <c r="G3632" t="s">
        <v>69</v>
      </c>
      <c r="H3632" t="s">
        <v>26</v>
      </c>
      <c r="I3632" t="s">
        <v>27</v>
      </c>
      <c r="J3632" t="s">
        <v>6609</v>
      </c>
      <c r="K3632" t="s">
        <v>28</v>
      </c>
      <c r="L3632" t="s">
        <v>28</v>
      </c>
      <c r="M3632">
        <v>738</v>
      </c>
      <c r="N3632" t="s">
        <v>52</v>
      </c>
      <c r="O3632" t="s">
        <v>30</v>
      </c>
      <c r="P3632" t="s">
        <v>107</v>
      </c>
      <c r="Q3632">
        <v>4</v>
      </c>
      <c r="R3632" t="s">
        <v>32</v>
      </c>
      <c r="S3632">
        <v>2</v>
      </c>
      <c r="T3632" t="s">
        <v>6685</v>
      </c>
    </row>
    <row r="3633" spans="1:20" x14ac:dyDescent="0.3">
      <c r="A3633" t="s">
        <v>3760</v>
      </c>
      <c r="B3633" t="s">
        <v>6637</v>
      </c>
      <c r="C3633" t="s">
        <v>71</v>
      </c>
      <c r="D3633" t="s">
        <v>72</v>
      </c>
      <c r="E3633" t="s">
        <v>23</v>
      </c>
      <c r="F3633" t="s">
        <v>73</v>
      </c>
      <c r="G3633" t="s">
        <v>74</v>
      </c>
      <c r="H3633" t="s">
        <v>49</v>
      </c>
      <c r="I3633" t="s">
        <v>27</v>
      </c>
      <c r="J3633" t="s">
        <v>6637</v>
      </c>
      <c r="K3633" t="s">
        <v>28</v>
      </c>
      <c r="L3633" t="s">
        <v>28</v>
      </c>
      <c r="M3633">
        <v>339</v>
      </c>
      <c r="N3633" t="s">
        <v>29</v>
      </c>
      <c r="O3633" t="s">
        <v>63</v>
      </c>
      <c r="P3633" t="s">
        <v>64</v>
      </c>
      <c r="Q3633">
        <v>3</v>
      </c>
      <c r="R3633" t="s">
        <v>37</v>
      </c>
      <c r="S3633">
        <v>1</v>
      </c>
      <c r="T3633" t="s">
        <v>6616</v>
      </c>
    </row>
    <row r="3634" spans="1:20" x14ac:dyDescent="0.3">
      <c r="A3634" t="s">
        <v>3761</v>
      </c>
      <c r="B3634" t="s">
        <v>6937</v>
      </c>
      <c r="C3634" t="s">
        <v>77</v>
      </c>
      <c r="D3634" t="s">
        <v>72</v>
      </c>
      <c r="E3634" t="s">
        <v>40</v>
      </c>
      <c r="F3634" t="s">
        <v>131</v>
      </c>
      <c r="G3634" t="s">
        <v>79</v>
      </c>
      <c r="H3634" t="s">
        <v>26</v>
      </c>
      <c r="I3634" t="s">
        <v>27</v>
      </c>
      <c r="J3634" t="s">
        <v>6937</v>
      </c>
      <c r="K3634" t="s">
        <v>28</v>
      </c>
      <c r="L3634" t="s">
        <v>28</v>
      </c>
      <c r="M3634">
        <v>662</v>
      </c>
      <c r="N3634" t="s">
        <v>29</v>
      </c>
      <c r="O3634" t="s">
        <v>63</v>
      </c>
      <c r="P3634" t="s">
        <v>31</v>
      </c>
      <c r="Q3634">
        <v>4</v>
      </c>
      <c r="R3634" t="s">
        <v>32</v>
      </c>
      <c r="S3634">
        <v>2</v>
      </c>
      <c r="T3634" t="s">
        <v>6167</v>
      </c>
    </row>
    <row r="3635" spans="1:20" x14ac:dyDescent="0.3">
      <c r="A3635" t="s">
        <v>3762</v>
      </c>
      <c r="B3635" t="s">
        <v>7345</v>
      </c>
      <c r="C3635" t="s">
        <v>81</v>
      </c>
      <c r="D3635" t="s">
        <v>72</v>
      </c>
      <c r="E3635" t="s">
        <v>23</v>
      </c>
      <c r="F3635" t="s">
        <v>82</v>
      </c>
      <c r="G3635" t="s">
        <v>83</v>
      </c>
      <c r="H3635" t="s">
        <v>26</v>
      </c>
      <c r="I3635" t="s">
        <v>27</v>
      </c>
      <c r="J3635" t="s">
        <v>7345</v>
      </c>
      <c r="K3635" t="s">
        <v>28</v>
      </c>
      <c r="L3635" t="s">
        <v>28</v>
      </c>
      <c r="M3635">
        <v>1094</v>
      </c>
      <c r="N3635" t="s">
        <v>52</v>
      </c>
      <c r="O3635" t="s">
        <v>105</v>
      </c>
      <c r="P3635" t="s">
        <v>133</v>
      </c>
      <c r="Q3635">
        <v>4</v>
      </c>
      <c r="R3635" t="s">
        <v>32</v>
      </c>
      <c r="S3635">
        <v>3</v>
      </c>
      <c r="T3635" t="s">
        <v>6155</v>
      </c>
    </row>
    <row r="3636" spans="1:20" x14ac:dyDescent="0.3">
      <c r="A3636" t="s">
        <v>3763</v>
      </c>
      <c r="B3636" t="s">
        <v>6153</v>
      </c>
      <c r="C3636" t="s">
        <v>86</v>
      </c>
      <c r="D3636" t="s">
        <v>87</v>
      </c>
      <c r="E3636" t="s">
        <v>67</v>
      </c>
      <c r="F3636" t="s">
        <v>93</v>
      </c>
      <c r="G3636" t="s">
        <v>94</v>
      </c>
      <c r="H3636" t="s">
        <v>26</v>
      </c>
      <c r="I3636" t="s">
        <v>50</v>
      </c>
      <c r="J3636" t="s">
        <v>6153</v>
      </c>
      <c r="K3636" t="s">
        <v>7318</v>
      </c>
      <c r="L3636" t="s">
        <v>51</v>
      </c>
      <c r="M3636">
        <v>588</v>
      </c>
      <c r="N3636" t="s">
        <v>75</v>
      </c>
      <c r="O3636" t="s">
        <v>63</v>
      </c>
      <c r="P3636" t="s">
        <v>133</v>
      </c>
      <c r="Q3636">
        <v>3</v>
      </c>
      <c r="R3636" t="s">
        <v>37</v>
      </c>
      <c r="S3636">
        <v>2</v>
      </c>
      <c r="T3636" t="s">
        <v>6262</v>
      </c>
    </row>
    <row r="3637" spans="1:20" x14ac:dyDescent="0.3">
      <c r="A3637" t="s">
        <v>3764</v>
      </c>
      <c r="B3637" t="s">
        <v>7143</v>
      </c>
      <c r="C3637" t="s">
        <v>91</v>
      </c>
      <c r="D3637" t="s">
        <v>87</v>
      </c>
      <c r="E3637" t="s">
        <v>92</v>
      </c>
      <c r="F3637" t="s">
        <v>93</v>
      </c>
      <c r="G3637" t="s">
        <v>94</v>
      </c>
      <c r="H3637" t="s">
        <v>26</v>
      </c>
      <c r="I3637" t="s">
        <v>50</v>
      </c>
      <c r="J3637" t="s">
        <v>7143</v>
      </c>
      <c r="K3637" t="s">
        <v>7359</v>
      </c>
      <c r="L3637" t="s">
        <v>159</v>
      </c>
      <c r="M3637">
        <v>680</v>
      </c>
      <c r="N3637" t="s">
        <v>52</v>
      </c>
      <c r="O3637" t="s">
        <v>63</v>
      </c>
      <c r="P3637" t="s">
        <v>64</v>
      </c>
      <c r="Q3637">
        <v>3</v>
      </c>
      <c r="R3637" t="s">
        <v>37</v>
      </c>
      <c r="S3637">
        <v>2</v>
      </c>
      <c r="T3637" t="s">
        <v>6204</v>
      </c>
    </row>
    <row r="3638" spans="1:20" x14ac:dyDescent="0.3">
      <c r="A3638" t="s">
        <v>3765</v>
      </c>
      <c r="B3638" t="s">
        <v>7073</v>
      </c>
      <c r="C3638" t="s">
        <v>21</v>
      </c>
      <c r="D3638" t="s">
        <v>22</v>
      </c>
      <c r="E3638" t="s">
        <v>23</v>
      </c>
      <c r="F3638" t="s">
        <v>35</v>
      </c>
      <c r="G3638" t="s">
        <v>36</v>
      </c>
      <c r="H3638" t="s">
        <v>26</v>
      </c>
      <c r="I3638" t="s">
        <v>50</v>
      </c>
      <c r="J3638" t="s">
        <v>7073</v>
      </c>
      <c r="K3638" t="s">
        <v>6782</v>
      </c>
      <c r="L3638" t="s">
        <v>51</v>
      </c>
      <c r="M3638">
        <v>422</v>
      </c>
      <c r="N3638" t="s">
        <v>75</v>
      </c>
      <c r="O3638" t="s">
        <v>30</v>
      </c>
      <c r="P3638" t="s">
        <v>64</v>
      </c>
      <c r="Q3638">
        <v>3</v>
      </c>
      <c r="R3638" t="s">
        <v>37</v>
      </c>
      <c r="S3638">
        <v>1</v>
      </c>
      <c r="T3638" t="s">
        <v>6147</v>
      </c>
    </row>
    <row r="3639" spans="1:20" x14ac:dyDescent="0.3">
      <c r="A3639" t="s">
        <v>3766</v>
      </c>
      <c r="B3639" t="s">
        <v>6760</v>
      </c>
      <c r="C3639" t="s">
        <v>34</v>
      </c>
      <c r="D3639" t="s">
        <v>22</v>
      </c>
      <c r="E3639" t="s">
        <v>23</v>
      </c>
      <c r="F3639" t="s">
        <v>109</v>
      </c>
      <c r="G3639" t="s">
        <v>36</v>
      </c>
      <c r="H3639" t="s">
        <v>110</v>
      </c>
      <c r="I3639" t="s">
        <v>50</v>
      </c>
      <c r="J3639" t="s">
        <v>6760</v>
      </c>
      <c r="K3639" t="s">
        <v>6335</v>
      </c>
      <c r="L3639" t="s">
        <v>51</v>
      </c>
      <c r="M3639">
        <v>233</v>
      </c>
      <c r="N3639" t="s">
        <v>29</v>
      </c>
      <c r="O3639" t="s">
        <v>63</v>
      </c>
      <c r="P3639" t="s">
        <v>64</v>
      </c>
      <c r="Q3639">
        <v>3</v>
      </c>
      <c r="R3639" t="s">
        <v>37</v>
      </c>
      <c r="S3639">
        <v>1</v>
      </c>
      <c r="T3639" t="s">
        <v>6227</v>
      </c>
    </row>
    <row r="3640" spans="1:20" x14ac:dyDescent="0.3">
      <c r="A3640" t="s">
        <v>3767</v>
      </c>
      <c r="B3640" t="s">
        <v>7392</v>
      </c>
      <c r="C3640" t="s">
        <v>39</v>
      </c>
      <c r="D3640" t="s">
        <v>22</v>
      </c>
      <c r="E3640" t="s">
        <v>40</v>
      </c>
      <c r="F3640" t="s">
        <v>174</v>
      </c>
      <c r="G3640" t="s">
        <v>42</v>
      </c>
      <c r="H3640" t="s">
        <v>26</v>
      </c>
      <c r="I3640" t="s">
        <v>27</v>
      </c>
      <c r="J3640" t="s">
        <v>7392</v>
      </c>
      <c r="K3640" t="s">
        <v>28</v>
      </c>
      <c r="L3640" t="s">
        <v>28</v>
      </c>
      <c r="M3640">
        <v>1024</v>
      </c>
      <c r="N3640" t="s">
        <v>29</v>
      </c>
      <c r="O3640" t="s">
        <v>105</v>
      </c>
      <c r="P3640" t="s">
        <v>133</v>
      </c>
      <c r="Q3640">
        <v>3</v>
      </c>
      <c r="R3640" t="s">
        <v>37</v>
      </c>
      <c r="S3640">
        <v>3</v>
      </c>
      <c r="T3640" t="s">
        <v>6539</v>
      </c>
    </row>
    <row r="3641" spans="1:20" x14ac:dyDescent="0.3">
      <c r="A3641" t="s">
        <v>3768</v>
      </c>
      <c r="B3641" t="s">
        <v>6684</v>
      </c>
      <c r="C3641" t="s">
        <v>46</v>
      </c>
      <c r="D3641" t="s">
        <v>22</v>
      </c>
      <c r="E3641" t="s">
        <v>40</v>
      </c>
      <c r="F3641" t="s">
        <v>143</v>
      </c>
      <c r="G3641" t="s">
        <v>48</v>
      </c>
      <c r="H3641" t="s">
        <v>43</v>
      </c>
      <c r="I3641" t="s">
        <v>27</v>
      </c>
      <c r="J3641" t="s">
        <v>6684</v>
      </c>
      <c r="K3641" t="s">
        <v>28</v>
      </c>
      <c r="L3641" t="s">
        <v>28</v>
      </c>
      <c r="M3641">
        <v>920</v>
      </c>
      <c r="N3641" t="s">
        <v>52</v>
      </c>
      <c r="O3641" t="s">
        <v>43</v>
      </c>
      <c r="P3641" t="s">
        <v>31</v>
      </c>
      <c r="Q3641">
        <v>3</v>
      </c>
      <c r="R3641" t="s">
        <v>37</v>
      </c>
      <c r="S3641">
        <v>3</v>
      </c>
      <c r="T3641" t="s">
        <v>6432</v>
      </c>
    </row>
    <row r="3642" spans="1:20" x14ac:dyDescent="0.3">
      <c r="A3642" t="s">
        <v>3769</v>
      </c>
      <c r="B3642" t="s">
        <v>7365</v>
      </c>
      <c r="C3642" t="s">
        <v>55</v>
      </c>
      <c r="D3642" t="s">
        <v>56</v>
      </c>
      <c r="E3642" t="s">
        <v>23</v>
      </c>
      <c r="F3642" t="s">
        <v>190</v>
      </c>
      <c r="G3642" t="s">
        <v>58</v>
      </c>
      <c r="H3642" t="s">
        <v>49</v>
      </c>
      <c r="I3642" t="s">
        <v>27</v>
      </c>
      <c r="J3642" t="s">
        <v>7365</v>
      </c>
      <c r="K3642" t="s">
        <v>28</v>
      </c>
      <c r="L3642" t="s">
        <v>28</v>
      </c>
      <c r="M3642">
        <v>670</v>
      </c>
      <c r="N3642" t="s">
        <v>29</v>
      </c>
      <c r="O3642" t="s">
        <v>170</v>
      </c>
      <c r="P3642" t="s">
        <v>133</v>
      </c>
      <c r="Q3642">
        <v>4</v>
      </c>
      <c r="R3642" t="s">
        <v>32</v>
      </c>
      <c r="S3642">
        <v>2</v>
      </c>
      <c r="T3642" t="s">
        <v>6307</v>
      </c>
    </row>
    <row r="3643" spans="1:20" x14ac:dyDescent="0.3">
      <c r="A3643" t="s">
        <v>3770</v>
      </c>
      <c r="B3643" t="s">
        <v>7027</v>
      </c>
      <c r="C3643" t="s">
        <v>60</v>
      </c>
      <c r="D3643" t="s">
        <v>56</v>
      </c>
      <c r="E3643" t="s">
        <v>40</v>
      </c>
      <c r="F3643" t="s">
        <v>147</v>
      </c>
      <c r="G3643" t="s">
        <v>58</v>
      </c>
      <c r="H3643" t="s">
        <v>26</v>
      </c>
      <c r="I3643" t="s">
        <v>27</v>
      </c>
      <c r="J3643" t="s">
        <v>7027</v>
      </c>
      <c r="K3643" t="s">
        <v>28</v>
      </c>
      <c r="L3643" t="s">
        <v>28</v>
      </c>
      <c r="M3643">
        <v>104</v>
      </c>
      <c r="N3643" t="s">
        <v>29</v>
      </c>
      <c r="O3643" t="s">
        <v>63</v>
      </c>
      <c r="P3643" t="s">
        <v>31</v>
      </c>
      <c r="Q3643" t="s">
        <v>95</v>
      </c>
      <c r="R3643" t="s">
        <v>28</v>
      </c>
      <c r="S3643">
        <v>0</v>
      </c>
      <c r="T3643" t="s">
        <v>6309</v>
      </c>
    </row>
    <row r="3644" spans="1:20" x14ac:dyDescent="0.3">
      <c r="A3644" t="s">
        <v>3771</v>
      </c>
      <c r="B3644" t="s">
        <v>6873</v>
      </c>
      <c r="C3644" t="s">
        <v>66</v>
      </c>
      <c r="D3644" t="s">
        <v>56</v>
      </c>
      <c r="E3644" t="s">
        <v>67</v>
      </c>
      <c r="F3644" t="s">
        <v>138</v>
      </c>
      <c r="G3644" t="s">
        <v>36</v>
      </c>
      <c r="H3644" t="s">
        <v>43</v>
      </c>
      <c r="I3644" t="s">
        <v>27</v>
      </c>
      <c r="J3644" t="s">
        <v>6873</v>
      </c>
      <c r="K3644" t="s">
        <v>28</v>
      </c>
      <c r="L3644" t="s">
        <v>28</v>
      </c>
      <c r="M3644">
        <v>1092</v>
      </c>
      <c r="N3644" t="s">
        <v>29</v>
      </c>
      <c r="O3644" t="s">
        <v>63</v>
      </c>
      <c r="P3644" t="s">
        <v>107</v>
      </c>
      <c r="Q3644">
        <v>3</v>
      </c>
      <c r="R3644" t="s">
        <v>37</v>
      </c>
      <c r="S3644">
        <v>3</v>
      </c>
      <c r="T3644" t="s">
        <v>6663</v>
      </c>
    </row>
    <row r="3645" spans="1:20" x14ac:dyDescent="0.3">
      <c r="A3645" t="s">
        <v>3772</v>
      </c>
      <c r="B3645" t="s">
        <v>6403</v>
      </c>
      <c r="C3645" t="s">
        <v>71</v>
      </c>
      <c r="D3645" t="s">
        <v>72</v>
      </c>
      <c r="E3645" t="s">
        <v>23</v>
      </c>
      <c r="F3645" t="s">
        <v>73</v>
      </c>
      <c r="G3645" t="s">
        <v>74</v>
      </c>
      <c r="H3645" t="s">
        <v>49</v>
      </c>
      <c r="I3645" t="s">
        <v>27</v>
      </c>
      <c r="J3645" t="s">
        <v>6403</v>
      </c>
      <c r="K3645" t="s">
        <v>28</v>
      </c>
      <c r="L3645" t="s">
        <v>28</v>
      </c>
      <c r="M3645">
        <v>379</v>
      </c>
      <c r="N3645" t="s">
        <v>52</v>
      </c>
      <c r="O3645" t="s">
        <v>105</v>
      </c>
      <c r="P3645" t="s">
        <v>133</v>
      </c>
      <c r="Q3645">
        <v>3</v>
      </c>
      <c r="R3645" t="s">
        <v>37</v>
      </c>
      <c r="S3645">
        <v>1</v>
      </c>
      <c r="T3645" t="s">
        <v>6635</v>
      </c>
    </row>
    <row r="3646" spans="1:20" x14ac:dyDescent="0.3">
      <c r="A3646" t="s">
        <v>3773</v>
      </c>
      <c r="B3646" t="s">
        <v>6289</v>
      </c>
      <c r="C3646" t="s">
        <v>77</v>
      </c>
      <c r="D3646" t="s">
        <v>72</v>
      </c>
      <c r="E3646" t="s">
        <v>40</v>
      </c>
      <c r="F3646" t="s">
        <v>112</v>
      </c>
      <c r="G3646" t="s">
        <v>79</v>
      </c>
      <c r="H3646" t="s">
        <v>43</v>
      </c>
      <c r="I3646" t="s">
        <v>27</v>
      </c>
      <c r="J3646" t="s">
        <v>6289</v>
      </c>
      <c r="K3646" t="s">
        <v>28</v>
      </c>
      <c r="L3646" t="s">
        <v>28</v>
      </c>
      <c r="M3646">
        <v>639</v>
      </c>
      <c r="N3646" t="s">
        <v>52</v>
      </c>
      <c r="O3646" t="s">
        <v>30</v>
      </c>
      <c r="P3646" t="s">
        <v>107</v>
      </c>
      <c r="Q3646">
        <v>4</v>
      </c>
      <c r="R3646" t="s">
        <v>32</v>
      </c>
      <c r="S3646">
        <v>2</v>
      </c>
      <c r="T3646" t="s">
        <v>6484</v>
      </c>
    </row>
    <row r="3647" spans="1:20" x14ac:dyDescent="0.3">
      <c r="A3647" t="s">
        <v>3774</v>
      </c>
      <c r="B3647" t="s">
        <v>6372</v>
      </c>
      <c r="C3647" t="s">
        <v>81</v>
      </c>
      <c r="D3647" t="s">
        <v>72</v>
      </c>
      <c r="E3647" t="s">
        <v>23</v>
      </c>
      <c r="F3647" t="s">
        <v>154</v>
      </c>
      <c r="G3647" t="s">
        <v>83</v>
      </c>
      <c r="H3647" t="s">
        <v>43</v>
      </c>
      <c r="I3647" t="s">
        <v>27</v>
      </c>
      <c r="J3647" t="s">
        <v>6372</v>
      </c>
      <c r="K3647" t="s">
        <v>28</v>
      </c>
      <c r="L3647" t="s">
        <v>28</v>
      </c>
      <c r="M3647">
        <v>163</v>
      </c>
      <c r="N3647" t="s">
        <v>29</v>
      </c>
      <c r="O3647" t="s">
        <v>63</v>
      </c>
      <c r="P3647" t="s">
        <v>107</v>
      </c>
      <c r="Q3647" t="s">
        <v>95</v>
      </c>
      <c r="R3647" t="s">
        <v>28</v>
      </c>
      <c r="S3647">
        <v>0</v>
      </c>
      <c r="T3647" t="s">
        <v>6675</v>
      </c>
    </row>
    <row r="3648" spans="1:20" x14ac:dyDescent="0.3">
      <c r="A3648" t="s">
        <v>3775</v>
      </c>
      <c r="B3648" t="s">
        <v>6417</v>
      </c>
      <c r="C3648" t="s">
        <v>86</v>
      </c>
      <c r="D3648" t="s">
        <v>87</v>
      </c>
      <c r="E3648" t="s">
        <v>67</v>
      </c>
      <c r="F3648" t="s">
        <v>116</v>
      </c>
      <c r="G3648" t="s">
        <v>89</v>
      </c>
      <c r="H3648" t="s">
        <v>26</v>
      </c>
      <c r="I3648" t="s">
        <v>27</v>
      </c>
      <c r="J3648" t="s">
        <v>6417</v>
      </c>
      <c r="K3648" t="s">
        <v>28</v>
      </c>
      <c r="L3648" t="s">
        <v>28</v>
      </c>
      <c r="M3648">
        <v>1076</v>
      </c>
      <c r="N3648" t="s">
        <v>52</v>
      </c>
      <c r="O3648" t="s">
        <v>63</v>
      </c>
      <c r="P3648" t="s">
        <v>31</v>
      </c>
      <c r="Q3648">
        <v>4</v>
      </c>
      <c r="R3648" t="s">
        <v>32</v>
      </c>
      <c r="S3648">
        <v>3</v>
      </c>
      <c r="T3648" t="s">
        <v>6298</v>
      </c>
    </row>
    <row r="3649" spans="1:20" x14ac:dyDescent="0.3">
      <c r="A3649" t="s">
        <v>3776</v>
      </c>
      <c r="B3649" t="s">
        <v>7351</v>
      </c>
      <c r="C3649" t="s">
        <v>91</v>
      </c>
      <c r="D3649" t="s">
        <v>87</v>
      </c>
      <c r="E3649" t="s">
        <v>92</v>
      </c>
      <c r="F3649" t="s">
        <v>152</v>
      </c>
      <c r="G3649" t="s">
        <v>94</v>
      </c>
      <c r="H3649" t="s">
        <v>49</v>
      </c>
      <c r="I3649" t="s">
        <v>27</v>
      </c>
      <c r="J3649" t="s">
        <v>7351</v>
      </c>
      <c r="K3649" t="s">
        <v>28</v>
      </c>
      <c r="L3649" t="s">
        <v>28</v>
      </c>
      <c r="M3649">
        <v>946</v>
      </c>
      <c r="N3649" t="s">
        <v>52</v>
      </c>
      <c r="O3649" t="s">
        <v>63</v>
      </c>
      <c r="P3649" t="s">
        <v>31</v>
      </c>
      <c r="Q3649">
        <v>2</v>
      </c>
      <c r="R3649" t="s">
        <v>53</v>
      </c>
      <c r="S3649">
        <v>3</v>
      </c>
      <c r="T3649" t="s">
        <v>6163</v>
      </c>
    </row>
    <row r="3650" spans="1:20" x14ac:dyDescent="0.3">
      <c r="A3650" t="s">
        <v>3777</v>
      </c>
      <c r="B3650" t="s">
        <v>6676</v>
      </c>
      <c r="C3650" t="s">
        <v>21</v>
      </c>
      <c r="D3650" t="s">
        <v>22</v>
      </c>
      <c r="E3650" t="s">
        <v>23</v>
      </c>
      <c r="F3650" t="s">
        <v>121</v>
      </c>
      <c r="G3650" t="s">
        <v>25</v>
      </c>
      <c r="H3650" t="s">
        <v>49</v>
      </c>
      <c r="I3650" t="s">
        <v>50</v>
      </c>
      <c r="J3650" t="s">
        <v>6676</v>
      </c>
      <c r="K3650" t="s">
        <v>6957</v>
      </c>
      <c r="L3650" t="s">
        <v>51</v>
      </c>
      <c r="M3650">
        <v>145</v>
      </c>
      <c r="N3650" t="s">
        <v>52</v>
      </c>
      <c r="O3650" t="s">
        <v>63</v>
      </c>
      <c r="P3650" t="s">
        <v>107</v>
      </c>
      <c r="Q3650" t="s">
        <v>95</v>
      </c>
      <c r="R3650" t="s">
        <v>28</v>
      </c>
      <c r="S3650">
        <v>0</v>
      </c>
      <c r="T3650" t="s">
        <v>6340</v>
      </c>
    </row>
    <row r="3651" spans="1:20" x14ac:dyDescent="0.3">
      <c r="A3651" t="s">
        <v>3778</v>
      </c>
      <c r="B3651" t="s">
        <v>6782</v>
      </c>
      <c r="C3651" t="s">
        <v>34</v>
      </c>
      <c r="D3651" t="s">
        <v>22</v>
      </c>
      <c r="E3651" t="s">
        <v>23</v>
      </c>
      <c r="F3651" t="s">
        <v>35</v>
      </c>
      <c r="G3651" t="s">
        <v>36</v>
      </c>
      <c r="H3651" t="s">
        <v>26</v>
      </c>
      <c r="I3651" t="s">
        <v>27</v>
      </c>
      <c r="J3651" t="s">
        <v>6782</v>
      </c>
      <c r="K3651" t="s">
        <v>28</v>
      </c>
      <c r="L3651" t="s">
        <v>28</v>
      </c>
      <c r="M3651">
        <v>111</v>
      </c>
      <c r="N3651" t="s">
        <v>29</v>
      </c>
      <c r="O3651" t="s">
        <v>63</v>
      </c>
      <c r="P3651" t="s">
        <v>64</v>
      </c>
      <c r="Q3651" t="s">
        <v>95</v>
      </c>
      <c r="R3651" t="s">
        <v>28</v>
      </c>
      <c r="S3651">
        <v>0</v>
      </c>
      <c r="T3651" t="s">
        <v>6196</v>
      </c>
    </row>
    <row r="3652" spans="1:20" x14ac:dyDescent="0.3">
      <c r="A3652" t="s">
        <v>3779</v>
      </c>
      <c r="B3652" t="s">
        <v>6774</v>
      </c>
      <c r="C3652" t="s">
        <v>39</v>
      </c>
      <c r="D3652" t="s">
        <v>22</v>
      </c>
      <c r="E3652" t="s">
        <v>40</v>
      </c>
      <c r="F3652" t="s">
        <v>41</v>
      </c>
      <c r="G3652" t="s">
        <v>42</v>
      </c>
      <c r="H3652" t="s">
        <v>43</v>
      </c>
      <c r="I3652" t="s">
        <v>50</v>
      </c>
      <c r="J3652" t="s">
        <v>6774</v>
      </c>
      <c r="K3652" t="s">
        <v>7027</v>
      </c>
      <c r="L3652" t="s">
        <v>51</v>
      </c>
      <c r="M3652">
        <v>200</v>
      </c>
      <c r="N3652" t="s">
        <v>75</v>
      </c>
      <c r="O3652" t="s">
        <v>63</v>
      </c>
      <c r="P3652" t="s">
        <v>31</v>
      </c>
      <c r="Q3652">
        <v>4</v>
      </c>
      <c r="R3652" t="s">
        <v>32</v>
      </c>
      <c r="S3652">
        <v>1</v>
      </c>
      <c r="T3652" t="s">
        <v>6229</v>
      </c>
    </row>
    <row r="3653" spans="1:20" x14ac:dyDescent="0.3">
      <c r="A3653" t="s">
        <v>3780</v>
      </c>
      <c r="B3653" t="s">
        <v>7196</v>
      </c>
      <c r="C3653" t="s">
        <v>46</v>
      </c>
      <c r="D3653" t="s">
        <v>22</v>
      </c>
      <c r="E3653" t="s">
        <v>40</v>
      </c>
      <c r="F3653" t="s">
        <v>215</v>
      </c>
      <c r="G3653" t="s">
        <v>42</v>
      </c>
      <c r="H3653" t="s">
        <v>49</v>
      </c>
      <c r="I3653" t="s">
        <v>27</v>
      </c>
      <c r="J3653" t="s">
        <v>7196</v>
      </c>
      <c r="K3653" t="s">
        <v>28</v>
      </c>
      <c r="L3653" t="s">
        <v>28</v>
      </c>
      <c r="M3653">
        <v>361</v>
      </c>
      <c r="N3653" t="s">
        <v>75</v>
      </c>
      <c r="O3653" t="s">
        <v>63</v>
      </c>
      <c r="P3653" t="s">
        <v>107</v>
      </c>
      <c r="Q3653">
        <v>4</v>
      </c>
      <c r="R3653" t="s">
        <v>32</v>
      </c>
      <c r="S3653">
        <v>1</v>
      </c>
      <c r="T3653" t="s">
        <v>6340</v>
      </c>
    </row>
    <row r="3654" spans="1:20" x14ac:dyDescent="0.3">
      <c r="A3654" t="s">
        <v>3781</v>
      </c>
      <c r="B3654" t="s">
        <v>6375</v>
      </c>
      <c r="C3654" t="s">
        <v>55</v>
      </c>
      <c r="D3654" t="s">
        <v>56</v>
      </c>
      <c r="E3654" t="s">
        <v>23</v>
      </c>
      <c r="F3654" t="s">
        <v>190</v>
      </c>
      <c r="G3654" t="s">
        <v>58</v>
      </c>
      <c r="H3654" t="s">
        <v>49</v>
      </c>
      <c r="I3654" t="s">
        <v>27</v>
      </c>
      <c r="J3654" t="s">
        <v>6375</v>
      </c>
      <c r="K3654" t="s">
        <v>28</v>
      </c>
      <c r="L3654" t="s">
        <v>28</v>
      </c>
      <c r="M3654">
        <v>789</v>
      </c>
      <c r="N3654" t="s">
        <v>52</v>
      </c>
      <c r="O3654" t="s">
        <v>43</v>
      </c>
      <c r="P3654" t="s">
        <v>64</v>
      </c>
      <c r="Q3654">
        <v>5</v>
      </c>
      <c r="R3654" t="s">
        <v>119</v>
      </c>
      <c r="S3654">
        <v>2</v>
      </c>
      <c r="T3654" t="s">
        <v>6420</v>
      </c>
    </row>
    <row r="3655" spans="1:20" x14ac:dyDescent="0.3">
      <c r="A3655" t="s">
        <v>3782</v>
      </c>
      <c r="B3655" t="s">
        <v>6905</v>
      </c>
      <c r="C3655" t="s">
        <v>60</v>
      </c>
      <c r="D3655" t="s">
        <v>56</v>
      </c>
      <c r="E3655" t="s">
        <v>40</v>
      </c>
      <c r="F3655" t="s">
        <v>307</v>
      </c>
      <c r="G3655" t="s">
        <v>62</v>
      </c>
      <c r="H3655" t="s">
        <v>110</v>
      </c>
      <c r="I3655" t="s">
        <v>50</v>
      </c>
      <c r="J3655" t="s">
        <v>6905</v>
      </c>
      <c r="K3655" t="s">
        <v>7063</v>
      </c>
      <c r="L3655" t="s">
        <v>159</v>
      </c>
      <c r="M3655">
        <v>463</v>
      </c>
      <c r="N3655" t="s">
        <v>52</v>
      </c>
      <c r="O3655" t="s">
        <v>43</v>
      </c>
      <c r="P3655" t="s">
        <v>31</v>
      </c>
      <c r="Q3655">
        <v>3</v>
      </c>
      <c r="R3655" t="s">
        <v>37</v>
      </c>
      <c r="S3655">
        <v>1</v>
      </c>
      <c r="T3655" t="s">
        <v>7164</v>
      </c>
    </row>
    <row r="3656" spans="1:20" x14ac:dyDescent="0.3">
      <c r="A3656" t="s">
        <v>3783</v>
      </c>
      <c r="B3656" t="s">
        <v>6336</v>
      </c>
      <c r="C3656" t="s">
        <v>66</v>
      </c>
      <c r="D3656" t="s">
        <v>56</v>
      </c>
      <c r="E3656" t="s">
        <v>67</v>
      </c>
      <c r="F3656" t="s">
        <v>68</v>
      </c>
      <c r="G3656" t="s">
        <v>69</v>
      </c>
      <c r="H3656" t="s">
        <v>26</v>
      </c>
      <c r="I3656" t="s">
        <v>27</v>
      </c>
      <c r="J3656" t="s">
        <v>6336</v>
      </c>
      <c r="K3656" t="s">
        <v>28</v>
      </c>
      <c r="L3656" t="s">
        <v>28</v>
      </c>
      <c r="M3656">
        <v>122</v>
      </c>
      <c r="N3656" t="s">
        <v>52</v>
      </c>
      <c r="O3656" t="s">
        <v>30</v>
      </c>
      <c r="P3656" t="s">
        <v>31</v>
      </c>
      <c r="Q3656" t="s">
        <v>95</v>
      </c>
      <c r="R3656" t="s">
        <v>28</v>
      </c>
      <c r="S3656">
        <v>0</v>
      </c>
      <c r="T3656" t="s">
        <v>6309</v>
      </c>
    </row>
    <row r="3657" spans="1:20" x14ac:dyDescent="0.3">
      <c r="A3657" t="s">
        <v>3784</v>
      </c>
      <c r="B3657" t="s">
        <v>7119</v>
      </c>
      <c r="C3657" t="s">
        <v>71</v>
      </c>
      <c r="D3657" t="s">
        <v>72</v>
      </c>
      <c r="E3657" t="s">
        <v>23</v>
      </c>
      <c r="F3657" t="s">
        <v>150</v>
      </c>
      <c r="G3657" t="s">
        <v>74</v>
      </c>
      <c r="H3657" t="s">
        <v>26</v>
      </c>
      <c r="I3657" t="s">
        <v>27</v>
      </c>
      <c r="J3657" t="s">
        <v>7119</v>
      </c>
      <c r="K3657" t="s">
        <v>28</v>
      </c>
      <c r="L3657" t="s">
        <v>28</v>
      </c>
      <c r="M3657">
        <v>950</v>
      </c>
      <c r="N3657" t="s">
        <v>29</v>
      </c>
      <c r="O3657" t="s">
        <v>63</v>
      </c>
      <c r="P3657" t="s">
        <v>31</v>
      </c>
      <c r="Q3657">
        <v>3</v>
      </c>
      <c r="R3657" t="s">
        <v>37</v>
      </c>
      <c r="S3657">
        <v>3</v>
      </c>
      <c r="T3657" t="s">
        <v>6687</v>
      </c>
    </row>
    <row r="3658" spans="1:20" x14ac:dyDescent="0.3">
      <c r="A3658" t="s">
        <v>3785</v>
      </c>
      <c r="B3658" t="s">
        <v>6156</v>
      </c>
      <c r="C3658" t="s">
        <v>77</v>
      </c>
      <c r="D3658" t="s">
        <v>72</v>
      </c>
      <c r="E3658" t="s">
        <v>40</v>
      </c>
      <c r="F3658" t="s">
        <v>78</v>
      </c>
      <c r="G3658" t="s">
        <v>79</v>
      </c>
      <c r="H3658" t="s">
        <v>49</v>
      </c>
      <c r="I3658" t="s">
        <v>27</v>
      </c>
      <c r="J3658" t="s">
        <v>6156</v>
      </c>
      <c r="K3658" t="s">
        <v>28</v>
      </c>
      <c r="L3658" t="s">
        <v>28</v>
      </c>
      <c r="M3658">
        <v>383</v>
      </c>
      <c r="N3658" t="s">
        <v>75</v>
      </c>
      <c r="O3658" t="s">
        <v>63</v>
      </c>
      <c r="P3658" t="s">
        <v>64</v>
      </c>
      <c r="Q3658">
        <v>4</v>
      </c>
      <c r="R3658" t="s">
        <v>32</v>
      </c>
      <c r="S3658">
        <v>1</v>
      </c>
      <c r="T3658" t="s">
        <v>6429</v>
      </c>
    </row>
    <row r="3659" spans="1:20" x14ac:dyDescent="0.3">
      <c r="A3659" t="s">
        <v>3786</v>
      </c>
      <c r="B3659" t="s">
        <v>6534</v>
      </c>
      <c r="C3659" t="s">
        <v>81</v>
      </c>
      <c r="D3659" t="s">
        <v>72</v>
      </c>
      <c r="E3659" t="s">
        <v>23</v>
      </c>
      <c r="F3659" t="s">
        <v>154</v>
      </c>
      <c r="G3659" t="s">
        <v>83</v>
      </c>
      <c r="H3659" t="s">
        <v>43</v>
      </c>
      <c r="I3659" t="s">
        <v>27</v>
      </c>
      <c r="J3659" t="s">
        <v>6534</v>
      </c>
      <c r="K3659" t="s">
        <v>28</v>
      </c>
      <c r="L3659" t="s">
        <v>28</v>
      </c>
      <c r="M3659">
        <v>286</v>
      </c>
      <c r="N3659" t="s">
        <v>52</v>
      </c>
      <c r="O3659" t="s">
        <v>30</v>
      </c>
      <c r="P3659" t="s">
        <v>107</v>
      </c>
      <c r="Q3659">
        <v>4</v>
      </c>
      <c r="R3659" t="s">
        <v>32</v>
      </c>
      <c r="S3659">
        <v>1</v>
      </c>
      <c r="T3659" t="s">
        <v>6675</v>
      </c>
    </row>
    <row r="3660" spans="1:20" x14ac:dyDescent="0.3">
      <c r="A3660" t="s">
        <v>3787</v>
      </c>
      <c r="B3660" t="s">
        <v>7059</v>
      </c>
      <c r="C3660" t="s">
        <v>86</v>
      </c>
      <c r="D3660" t="s">
        <v>87</v>
      </c>
      <c r="E3660" t="s">
        <v>67</v>
      </c>
      <c r="F3660" t="s">
        <v>93</v>
      </c>
      <c r="G3660" t="s">
        <v>94</v>
      </c>
      <c r="H3660" t="s">
        <v>26</v>
      </c>
      <c r="I3660" t="s">
        <v>27</v>
      </c>
      <c r="J3660" t="s">
        <v>7059</v>
      </c>
      <c r="K3660" t="s">
        <v>28</v>
      </c>
      <c r="L3660" t="s">
        <v>28</v>
      </c>
      <c r="M3660">
        <v>197</v>
      </c>
      <c r="N3660" t="s">
        <v>75</v>
      </c>
      <c r="O3660" t="s">
        <v>63</v>
      </c>
      <c r="P3660" t="s">
        <v>133</v>
      </c>
      <c r="Q3660">
        <v>4</v>
      </c>
      <c r="R3660" t="s">
        <v>32</v>
      </c>
      <c r="S3660">
        <v>1</v>
      </c>
      <c r="T3660" t="s">
        <v>6687</v>
      </c>
    </row>
    <row r="3661" spans="1:20" x14ac:dyDescent="0.3">
      <c r="A3661" t="s">
        <v>3788</v>
      </c>
      <c r="B3661" t="s">
        <v>7171</v>
      </c>
      <c r="C3661" t="s">
        <v>91</v>
      </c>
      <c r="D3661" t="s">
        <v>87</v>
      </c>
      <c r="E3661" t="s">
        <v>92</v>
      </c>
      <c r="F3661" t="s">
        <v>138</v>
      </c>
      <c r="G3661" t="s">
        <v>36</v>
      </c>
      <c r="H3661" t="s">
        <v>43</v>
      </c>
      <c r="I3661" t="s">
        <v>27</v>
      </c>
      <c r="J3661" t="s">
        <v>7171</v>
      </c>
      <c r="K3661" t="s">
        <v>28</v>
      </c>
      <c r="L3661" t="s">
        <v>28</v>
      </c>
      <c r="M3661">
        <v>864</v>
      </c>
      <c r="N3661" t="s">
        <v>29</v>
      </c>
      <c r="O3661" t="s">
        <v>63</v>
      </c>
      <c r="P3661" t="s">
        <v>31</v>
      </c>
      <c r="Q3661">
        <v>4</v>
      </c>
      <c r="R3661" t="s">
        <v>32</v>
      </c>
      <c r="S3661">
        <v>2</v>
      </c>
      <c r="T3661" t="s">
        <v>6516</v>
      </c>
    </row>
    <row r="3662" spans="1:20" x14ac:dyDescent="0.3">
      <c r="A3662" t="s">
        <v>3789</v>
      </c>
      <c r="B3662" t="s">
        <v>6462</v>
      </c>
      <c r="C3662" t="s">
        <v>21</v>
      </c>
      <c r="D3662" t="s">
        <v>22</v>
      </c>
      <c r="E3662" t="s">
        <v>23</v>
      </c>
      <c r="F3662" t="s">
        <v>121</v>
      </c>
      <c r="G3662" t="s">
        <v>25</v>
      </c>
      <c r="H3662" t="s">
        <v>49</v>
      </c>
      <c r="I3662" t="s">
        <v>27</v>
      </c>
      <c r="J3662" t="s">
        <v>6462</v>
      </c>
      <c r="K3662" t="s">
        <v>28</v>
      </c>
      <c r="L3662" t="s">
        <v>28</v>
      </c>
      <c r="M3662">
        <v>305</v>
      </c>
      <c r="N3662" t="s">
        <v>29</v>
      </c>
      <c r="O3662" t="s">
        <v>105</v>
      </c>
      <c r="P3662" t="s">
        <v>133</v>
      </c>
      <c r="Q3662">
        <v>2</v>
      </c>
      <c r="R3662" t="s">
        <v>53</v>
      </c>
      <c r="S3662">
        <v>1</v>
      </c>
      <c r="T3662" t="s">
        <v>6800</v>
      </c>
    </row>
    <row r="3663" spans="1:20" x14ac:dyDescent="0.3">
      <c r="A3663" t="s">
        <v>3790</v>
      </c>
      <c r="B3663" t="s">
        <v>6650</v>
      </c>
      <c r="C3663" t="s">
        <v>34</v>
      </c>
      <c r="D3663" t="s">
        <v>22</v>
      </c>
      <c r="E3663" t="s">
        <v>23</v>
      </c>
      <c r="F3663" t="s">
        <v>24</v>
      </c>
      <c r="G3663" t="s">
        <v>25</v>
      </c>
      <c r="H3663" t="s">
        <v>26</v>
      </c>
      <c r="I3663" t="s">
        <v>50</v>
      </c>
      <c r="J3663" t="s">
        <v>6650</v>
      </c>
      <c r="K3663" t="s">
        <v>6348</v>
      </c>
      <c r="L3663" t="s">
        <v>51</v>
      </c>
      <c r="M3663">
        <v>152</v>
      </c>
      <c r="N3663" t="s">
        <v>52</v>
      </c>
      <c r="O3663" t="s">
        <v>105</v>
      </c>
      <c r="P3663" t="s">
        <v>64</v>
      </c>
      <c r="Q3663" t="s">
        <v>95</v>
      </c>
      <c r="R3663" t="s">
        <v>28</v>
      </c>
      <c r="S3663">
        <v>0</v>
      </c>
      <c r="T3663" t="s">
        <v>6448</v>
      </c>
    </row>
    <row r="3664" spans="1:20" x14ac:dyDescent="0.3">
      <c r="A3664" t="s">
        <v>3791</v>
      </c>
      <c r="B3664" t="s">
        <v>6697</v>
      </c>
      <c r="C3664" t="s">
        <v>39</v>
      </c>
      <c r="D3664" t="s">
        <v>22</v>
      </c>
      <c r="E3664" t="s">
        <v>40</v>
      </c>
      <c r="F3664" t="s">
        <v>187</v>
      </c>
      <c r="G3664" t="s">
        <v>42</v>
      </c>
      <c r="H3664" t="s">
        <v>110</v>
      </c>
      <c r="I3664" t="s">
        <v>27</v>
      </c>
      <c r="J3664" t="s">
        <v>6697</v>
      </c>
      <c r="K3664" t="s">
        <v>28</v>
      </c>
      <c r="L3664" t="s">
        <v>28</v>
      </c>
      <c r="M3664">
        <v>372</v>
      </c>
      <c r="N3664" t="s">
        <v>75</v>
      </c>
      <c r="O3664" t="s">
        <v>30</v>
      </c>
      <c r="P3664" t="s">
        <v>31</v>
      </c>
      <c r="Q3664">
        <v>3</v>
      </c>
      <c r="R3664" t="s">
        <v>37</v>
      </c>
      <c r="S3664">
        <v>1</v>
      </c>
      <c r="T3664" t="s">
        <v>6463</v>
      </c>
    </row>
    <row r="3665" spans="1:20" x14ac:dyDescent="0.3">
      <c r="A3665" t="s">
        <v>3792</v>
      </c>
      <c r="B3665" t="s">
        <v>6639</v>
      </c>
      <c r="C3665" t="s">
        <v>46</v>
      </c>
      <c r="D3665" t="s">
        <v>22</v>
      </c>
      <c r="E3665" t="s">
        <v>40</v>
      </c>
      <c r="F3665" t="s">
        <v>143</v>
      </c>
      <c r="G3665" t="s">
        <v>48</v>
      </c>
      <c r="H3665" t="s">
        <v>43</v>
      </c>
      <c r="I3665" t="s">
        <v>27</v>
      </c>
      <c r="J3665" t="s">
        <v>6639</v>
      </c>
      <c r="K3665" t="s">
        <v>28</v>
      </c>
      <c r="L3665" t="s">
        <v>28</v>
      </c>
      <c r="M3665">
        <v>603</v>
      </c>
      <c r="N3665" t="s">
        <v>29</v>
      </c>
      <c r="O3665" t="s">
        <v>63</v>
      </c>
      <c r="P3665" t="s">
        <v>31</v>
      </c>
      <c r="Q3665">
        <v>2</v>
      </c>
      <c r="R3665" t="s">
        <v>53</v>
      </c>
      <c r="S3665">
        <v>2</v>
      </c>
      <c r="T3665" t="s">
        <v>6354</v>
      </c>
    </row>
    <row r="3666" spans="1:20" x14ac:dyDescent="0.3">
      <c r="A3666" t="s">
        <v>3793</v>
      </c>
      <c r="B3666" t="s">
        <v>6780</v>
      </c>
      <c r="C3666" t="s">
        <v>55</v>
      </c>
      <c r="D3666" t="s">
        <v>56</v>
      </c>
      <c r="E3666" t="s">
        <v>23</v>
      </c>
      <c r="F3666" t="s">
        <v>57</v>
      </c>
      <c r="G3666" t="s">
        <v>58</v>
      </c>
      <c r="H3666" t="s">
        <v>43</v>
      </c>
      <c r="I3666" t="s">
        <v>27</v>
      </c>
      <c r="J3666" t="s">
        <v>6780</v>
      </c>
      <c r="K3666" t="s">
        <v>28</v>
      </c>
      <c r="L3666" t="s">
        <v>28</v>
      </c>
      <c r="M3666">
        <v>810</v>
      </c>
      <c r="N3666" t="s">
        <v>29</v>
      </c>
      <c r="O3666" t="s">
        <v>30</v>
      </c>
      <c r="P3666" t="s">
        <v>31</v>
      </c>
      <c r="Q3666">
        <v>1</v>
      </c>
      <c r="R3666" t="s">
        <v>53</v>
      </c>
      <c r="S3666">
        <v>2</v>
      </c>
      <c r="T3666" t="s">
        <v>6805</v>
      </c>
    </row>
    <row r="3667" spans="1:20" x14ac:dyDescent="0.3">
      <c r="A3667" t="s">
        <v>3794</v>
      </c>
      <c r="B3667" t="s">
        <v>6742</v>
      </c>
      <c r="C3667" t="s">
        <v>60</v>
      </c>
      <c r="D3667" t="s">
        <v>56</v>
      </c>
      <c r="E3667" t="s">
        <v>40</v>
      </c>
      <c r="F3667" t="s">
        <v>61</v>
      </c>
      <c r="G3667" t="s">
        <v>62</v>
      </c>
      <c r="H3667" t="s">
        <v>26</v>
      </c>
      <c r="I3667" t="s">
        <v>27</v>
      </c>
      <c r="J3667" t="s">
        <v>6742</v>
      </c>
      <c r="K3667" t="s">
        <v>28</v>
      </c>
      <c r="L3667" t="s">
        <v>28</v>
      </c>
      <c r="M3667">
        <v>571</v>
      </c>
      <c r="N3667" t="s">
        <v>29</v>
      </c>
      <c r="O3667" t="s">
        <v>43</v>
      </c>
      <c r="P3667" t="s">
        <v>133</v>
      </c>
      <c r="Q3667">
        <v>3</v>
      </c>
      <c r="R3667" t="s">
        <v>37</v>
      </c>
      <c r="S3667">
        <v>2</v>
      </c>
      <c r="T3667" t="s">
        <v>6448</v>
      </c>
    </row>
    <row r="3668" spans="1:20" x14ac:dyDescent="0.3">
      <c r="A3668" t="s">
        <v>3795</v>
      </c>
      <c r="B3668" t="s">
        <v>6396</v>
      </c>
      <c r="C3668" t="s">
        <v>66</v>
      </c>
      <c r="D3668" t="s">
        <v>56</v>
      </c>
      <c r="E3668" t="s">
        <v>67</v>
      </c>
      <c r="F3668" t="s">
        <v>138</v>
      </c>
      <c r="G3668" t="s">
        <v>36</v>
      </c>
      <c r="H3668" t="s">
        <v>43</v>
      </c>
      <c r="I3668" t="s">
        <v>50</v>
      </c>
      <c r="J3668" t="s">
        <v>6396</v>
      </c>
      <c r="K3668" t="s">
        <v>7125</v>
      </c>
      <c r="L3668" t="s">
        <v>51</v>
      </c>
      <c r="M3668">
        <v>127</v>
      </c>
      <c r="N3668" t="s">
        <v>29</v>
      </c>
      <c r="O3668" t="s">
        <v>30</v>
      </c>
      <c r="P3668" t="s">
        <v>31</v>
      </c>
      <c r="Q3668" t="s">
        <v>95</v>
      </c>
      <c r="R3668" t="s">
        <v>28</v>
      </c>
      <c r="S3668">
        <v>0</v>
      </c>
      <c r="T3668" t="s">
        <v>6178</v>
      </c>
    </row>
    <row r="3669" spans="1:20" x14ac:dyDescent="0.3">
      <c r="A3669" t="s">
        <v>3796</v>
      </c>
      <c r="B3669" t="s">
        <v>6166</v>
      </c>
      <c r="C3669" t="s">
        <v>71</v>
      </c>
      <c r="D3669" t="s">
        <v>72</v>
      </c>
      <c r="E3669" t="s">
        <v>23</v>
      </c>
      <c r="F3669" t="s">
        <v>129</v>
      </c>
      <c r="G3669" t="s">
        <v>74</v>
      </c>
      <c r="H3669" t="s">
        <v>43</v>
      </c>
      <c r="I3669" t="s">
        <v>27</v>
      </c>
      <c r="J3669" t="s">
        <v>6166</v>
      </c>
      <c r="K3669" t="s">
        <v>28</v>
      </c>
      <c r="L3669" t="s">
        <v>28</v>
      </c>
      <c r="M3669">
        <v>450</v>
      </c>
      <c r="N3669" t="s">
        <v>52</v>
      </c>
      <c r="O3669" t="s">
        <v>30</v>
      </c>
      <c r="P3669" t="s">
        <v>44</v>
      </c>
      <c r="Q3669">
        <v>3</v>
      </c>
      <c r="R3669" t="s">
        <v>37</v>
      </c>
      <c r="S3669">
        <v>1</v>
      </c>
      <c r="T3669" t="s">
        <v>6249</v>
      </c>
    </row>
    <row r="3670" spans="1:20" x14ac:dyDescent="0.3">
      <c r="A3670" t="s">
        <v>3797</v>
      </c>
      <c r="B3670" t="s">
        <v>6609</v>
      </c>
      <c r="C3670" t="s">
        <v>77</v>
      </c>
      <c r="D3670" t="s">
        <v>72</v>
      </c>
      <c r="E3670" t="s">
        <v>40</v>
      </c>
      <c r="F3670" t="s">
        <v>114</v>
      </c>
      <c r="G3670" t="s">
        <v>94</v>
      </c>
      <c r="H3670" t="s">
        <v>43</v>
      </c>
      <c r="I3670" t="s">
        <v>27</v>
      </c>
      <c r="J3670" t="s">
        <v>6609</v>
      </c>
      <c r="K3670" t="s">
        <v>28</v>
      </c>
      <c r="L3670" t="s">
        <v>28</v>
      </c>
      <c r="M3670">
        <v>738</v>
      </c>
      <c r="N3670" t="s">
        <v>52</v>
      </c>
      <c r="O3670" t="s">
        <v>63</v>
      </c>
      <c r="P3670" t="s">
        <v>31</v>
      </c>
      <c r="Q3670">
        <v>3</v>
      </c>
      <c r="R3670" t="s">
        <v>37</v>
      </c>
      <c r="S3670">
        <v>2</v>
      </c>
      <c r="T3670" t="s">
        <v>6316</v>
      </c>
    </row>
    <row r="3671" spans="1:20" x14ac:dyDescent="0.3">
      <c r="A3671" t="s">
        <v>3798</v>
      </c>
      <c r="B3671" t="s">
        <v>7033</v>
      </c>
      <c r="C3671" t="s">
        <v>81</v>
      </c>
      <c r="D3671" t="s">
        <v>72</v>
      </c>
      <c r="E3671" t="s">
        <v>23</v>
      </c>
      <c r="F3671" t="s">
        <v>223</v>
      </c>
      <c r="G3671" t="s">
        <v>83</v>
      </c>
      <c r="H3671" t="s">
        <v>49</v>
      </c>
      <c r="I3671" t="s">
        <v>27</v>
      </c>
      <c r="J3671" t="s">
        <v>7033</v>
      </c>
      <c r="K3671" t="s">
        <v>28</v>
      </c>
      <c r="L3671" t="s">
        <v>28</v>
      </c>
      <c r="M3671">
        <v>434</v>
      </c>
      <c r="N3671" t="s">
        <v>122</v>
      </c>
      <c r="O3671" t="s">
        <v>30</v>
      </c>
      <c r="P3671" t="s">
        <v>64</v>
      </c>
      <c r="Q3671">
        <v>2</v>
      </c>
      <c r="R3671" t="s">
        <v>53</v>
      </c>
      <c r="S3671">
        <v>1</v>
      </c>
      <c r="T3671" t="s">
        <v>6176</v>
      </c>
    </row>
    <row r="3672" spans="1:20" x14ac:dyDescent="0.3">
      <c r="A3672" t="s">
        <v>3799</v>
      </c>
      <c r="B3672" t="s">
        <v>7320</v>
      </c>
      <c r="C3672" t="s">
        <v>86</v>
      </c>
      <c r="D3672" t="s">
        <v>87</v>
      </c>
      <c r="E3672" t="s">
        <v>67</v>
      </c>
      <c r="F3672" t="s">
        <v>116</v>
      </c>
      <c r="G3672" t="s">
        <v>89</v>
      </c>
      <c r="H3672" t="s">
        <v>26</v>
      </c>
      <c r="I3672" t="s">
        <v>50</v>
      </c>
      <c r="J3672" t="s">
        <v>7320</v>
      </c>
      <c r="K3672" t="s">
        <v>6253</v>
      </c>
      <c r="L3672" t="s">
        <v>51</v>
      </c>
      <c r="M3672">
        <v>578</v>
      </c>
      <c r="N3672" t="s">
        <v>52</v>
      </c>
      <c r="O3672" t="s">
        <v>30</v>
      </c>
      <c r="P3672" t="s">
        <v>31</v>
      </c>
      <c r="Q3672">
        <v>3</v>
      </c>
      <c r="R3672" t="s">
        <v>37</v>
      </c>
      <c r="S3672">
        <v>2</v>
      </c>
      <c r="T3672" t="s">
        <v>6136</v>
      </c>
    </row>
    <row r="3673" spans="1:20" x14ac:dyDescent="0.3">
      <c r="A3673" t="s">
        <v>3800</v>
      </c>
      <c r="B3673" t="s">
        <v>6909</v>
      </c>
      <c r="C3673" t="s">
        <v>91</v>
      </c>
      <c r="D3673" t="s">
        <v>87</v>
      </c>
      <c r="E3673" t="s">
        <v>92</v>
      </c>
      <c r="F3673" t="s">
        <v>114</v>
      </c>
      <c r="G3673" t="s">
        <v>94</v>
      </c>
      <c r="H3673" t="s">
        <v>43</v>
      </c>
      <c r="I3673" t="s">
        <v>27</v>
      </c>
      <c r="J3673" t="s">
        <v>6909</v>
      </c>
      <c r="K3673" t="s">
        <v>28</v>
      </c>
      <c r="L3673" t="s">
        <v>28</v>
      </c>
      <c r="M3673">
        <v>885</v>
      </c>
      <c r="N3673" t="s">
        <v>75</v>
      </c>
      <c r="O3673" t="s">
        <v>30</v>
      </c>
      <c r="P3673" t="s">
        <v>44</v>
      </c>
      <c r="Q3673">
        <v>3</v>
      </c>
      <c r="R3673" t="s">
        <v>37</v>
      </c>
      <c r="S3673">
        <v>2</v>
      </c>
      <c r="T3673" t="s">
        <v>6237</v>
      </c>
    </row>
    <row r="3674" spans="1:20" x14ac:dyDescent="0.3">
      <c r="A3674" t="s">
        <v>3801</v>
      </c>
      <c r="B3674" t="s">
        <v>6807</v>
      </c>
      <c r="C3674" t="s">
        <v>21</v>
      </c>
      <c r="D3674" t="s">
        <v>22</v>
      </c>
      <c r="E3674" t="s">
        <v>23</v>
      </c>
      <c r="F3674" t="s">
        <v>24</v>
      </c>
      <c r="G3674" t="s">
        <v>25</v>
      </c>
      <c r="H3674" t="s">
        <v>26</v>
      </c>
      <c r="I3674" t="s">
        <v>27</v>
      </c>
      <c r="J3674" t="s">
        <v>6807</v>
      </c>
      <c r="K3674" t="s">
        <v>28</v>
      </c>
      <c r="L3674" t="s">
        <v>28</v>
      </c>
      <c r="M3674">
        <v>755</v>
      </c>
      <c r="N3674" t="s">
        <v>29</v>
      </c>
      <c r="O3674" t="s">
        <v>63</v>
      </c>
      <c r="P3674" t="s">
        <v>64</v>
      </c>
      <c r="Q3674">
        <v>4</v>
      </c>
      <c r="R3674" t="s">
        <v>32</v>
      </c>
      <c r="S3674">
        <v>2</v>
      </c>
      <c r="T3674" t="s">
        <v>6448</v>
      </c>
    </row>
    <row r="3675" spans="1:20" x14ac:dyDescent="0.3">
      <c r="A3675" t="s">
        <v>3802</v>
      </c>
      <c r="B3675" t="s">
        <v>6898</v>
      </c>
      <c r="C3675" t="s">
        <v>34</v>
      </c>
      <c r="D3675" t="s">
        <v>22</v>
      </c>
      <c r="E3675" t="s">
        <v>23</v>
      </c>
      <c r="F3675" t="s">
        <v>99</v>
      </c>
      <c r="G3675" t="s">
        <v>36</v>
      </c>
      <c r="H3675" t="s">
        <v>49</v>
      </c>
      <c r="I3675" t="s">
        <v>27</v>
      </c>
      <c r="J3675" t="s">
        <v>6898</v>
      </c>
      <c r="K3675" t="s">
        <v>28</v>
      </c>
      <c r="L3675" t="s">
        <v>28</v>
      </c>
      <c r="M3675">
        <v>1065</v>
      </c>
      <c r="N3675" t="s">
        <v>75</v>
      </c>
      <c r="O3675" t="s">
        <v>170</v>
      </c>
      <c r="P3675" t="s">
        <v>44</v>
      </c>
      <c r="Q3675">
        <v>4</v>
      </c>
      <c r="R3675" t="s">
        <v>32</v>
      </c>
      <c r="S3675">
        <v>3</v>
      </c>
      <c r="T3675" t="s">
        <v>7020</v>
      </c>
    </row>
    <row r="3676" spans="1:20" x14ac:dyDescent="0.3">
      <c r="A3676" t="s">
        <v>3803</v>
      </c>
      <c r="B3676" t="s">
        <v>6951</v>
      </c>
      <c r="C3676" t="s">
        <v>39</v>
      </c>
      <c r="D3676" t="s">
        <v>22</v>
      </c>
      <c r="E3676" t="s">
        <v>40</v>
      </c>
      <c r="F3676" t="s">
        <v>174</v>
      </c>
      <c r="G3676" t="s">
        <v>42</v>
      </c>
      <c r="H3676" t="s">
        <v>26</v>
      </c>
      <c r="I3676" t="s">
        <v>27</v>
      </c>
      <c r="J3676" t="s">
        <v>6951</v>
      </c>
      <c r="K3676" t="s">
        <v>28</v>
      </c>
      <c r="L3676" t="s">
        <v>28</v>
      </c>
      <c r="M3676">
        <v>962</v>
      </c>
      <c r="N3676" t="s">
        <v>29</v>
      </c>
      <c r="O3676" t="s">
        <v>105</v>
      </c>
      <c r="P3676" t="s">
        <v>31</v>
      </c>
      <c r="Q3676">
        <v>2</v>
      </c>
      <c r="R3676" t="s">
        <v>53</v>
      </c>
      <c r="S3676">
        <v>3</v>
      </c>
      <c r="T3676" t="s">
        <v>6167</v>
      </c>
    </row>
    <row r="3677" spans="1:20" x14ac:dyDescent="0.3">
      <c r="A3677" t="s">
        <v>3804</v>
      </c>
      <c r="B3677" t="s">
        <v>7132</v>
      </c>
      <c r="C3677" t="s">
        <v>46</v>
      </c>
      <c r="D3677" t="s">
        <v>22</v>
      </c>
      <c r="E3677" t="s">
        <v>40</v>
      </c>
      <c r="F3677" t="s">
        <v>292</v>
      </c>
      <c r="G3677" t="s">
        <v>48</v>
      </c>
      <c r="H3677" t="s">
        <v>110</v>
      </c>
      <c r="I3677" t="s">
        <v>50</v>
      </c>
      <c r="J3677" t="s">
        <v>7132</v>
      </c>
      <c r="K3677" t="s">
        <v>7009</v>
      </c>
      <c r="L3677" t="s">
        <v>51</v>
      </c>
      <c r="M3677">
        <v>347</v>
      </c>
      <c r="N3677" t="s">
        <v>140</v>
      </c>
      <c r="O3677" t="s">
        <v>43</v>
      </c>
      <c r="P3677" t="s">
        <v>64</v>
      </c>
      <c r="Q3677">
        <v>4</v>
      </c>
      <c r="R3677" t="s">
        <v>32</v>
      </c>
      <c r="S3677">
        <v>1</v>
      </c>
      <c r="T3677" t="s">
        <v>7438</v>
      </c>
    </row>
    <row r="3678" spans="1:20" x14ac:dyDescent="0.3">
      <c r="A3678" t="s">
        <v>3805</v>
      </c>
      <c r="B3678" t="s">
        <v>7260</v>
      </c>
      <c r="C3678" t="s">
        <v>55</v>
      </c>
      <c r="D3678" t="s">
        <v>56</v>
      </c>
      <c r="E3678" t="s">
        <v>23</v>
      </c>
      <c r="F3678" t="s">
        <v>145</v>
      </c>
      <c r="G3678" t="s">
        <v>62</v>
      </c>
      <c r="H3678" t="s">
        <v>49</v>
      </c>
      <c r="I3678" t="s">
        <v>27</v>
      </c>
      <c r="J3678" t="s">
        <v>7260</v>
      </c>
      <c r="K3678" t="s">
        <v>28</v>
      </c>
      <c r="L3678" t="s">
        <v>28</v>
      </c>
      <c r="M3678">
        <v>931</v>
      </c>
      <c r="N3678" t="s">
        <v>29</v>
      </c>
      <c r="O3678" t="s">
        <v>63</v>
      </c>
      <c r="P3678" t="s">
        <v>31</v>
      </c>
      <c r="Q3678">
        <v>3</v>
      </c>
      <c r="R3678" t="s">
        <v>37</v>
      </c>
      <c r="S3678">
        <v>3</v>
      </c>
      <c r="T3678" t="s">
        <v>6157</v>
      </c>
    </row>
    <row r="3679" spans="1:20" x14ac:dyDescent="0.3">
      <c r="A3679" t="s">
        <v>3806</v>
      </c>
      <c r="B3679" t="s">
        <v>6793</v>
      </c>
      <c r="C3679" t="s">
        <v>60</v>
      </c>
      <c r="D3679" t="s">
        <v>56</v>
      </c>
      <c r="E3679" t="s">
        <v>40</v>
      </c>
      <c r="F3679" t="s">
        <v>307</v>
      </c>
      <c r="G3679" t="s">
        <v>62</v>
      </c>
      <c r="H3679" t="s">
        <v>110</v>
      </c>
      <c r="I3679" t="s">
        <v>27</v>
      </c>
      <c r="J3679" t="s">
        <v>6793</v>
      </c>
      <c r="K3679" t="s">
        <v>28</v>
      </c>
      <c r="L3679" t="s">
        <v>28</v>
      </c>
      <c r="M3679">
        <v>600</v>
      </c>
      <c r="N3679" t="s">
        <v>52</v>
      </c>
      <c r="O3679" t="s">
        <v>105</v>
      </c>
      <c r="P3679" t="s">
        <v>107</v>
      </c>
      <c r="Q3679">
        <v>3</v>
      </c>
      <c r="R3679" t="s">
        <v>37</v>
      </c>
      <c r="S3679">
        <v>2</v>
      </c>
      <c r="T3679" t="s">
        <v>7183</v>
      </c>
    </row>
    <row r="3680" spans="1:20" x14ac:dyDescent="0.3">
      <c r="A3680" t="s">
        <v>3807</v>
      </c>
      <c r="B3680" t="s">
        <v>7108</v>
      </c>
      <c r="C3680" t="s">
        <v>66</v>
      </c>
      <c r="D3680" t="s">
        <v>56</v>
      </c>
      <c r="E3680" t="s">
        <v>67</v>
      </c>
      <c r="F3680" t="s">
        <v>35</v>
      </c>
      <c r="G3680" t="s">
        <v>36</v>
      </c>
      <c r="H3680" t="s">
        <v>26</v>
      </c>
      <c r="I3680" t="s">
        <v>27</v>
      </c>
      <c r="J3680" t="s">
        <v>7108</v>
      </c>
      <c r="K3680" t="s">
        <v>28</v>
      </c>
      <c r="L3680" t="s">
        <v>28</v>
      </c>
      <c r="M3680">
        <v>1067</v>
      </c>
      <c r="N3680" t="s">
        <v>122</v>
      </c>
      <c r="O3680" t="s">
        <v>43</v>
      </c>
      <c r="P3680" t="s">
        <v>133</v>
      </c>
      <c r="Q3680">
        <v>4</v>
      </c>
      <c r="R3680" t="s">
        <v>32</v>
      </c>
      <c r="S3680">
        <v>3</v>
      </c>
      <c r="T3680" t="s">
        <v>6418</v>
      </c>
    </row>
    <row r="3681" spans="1:20" x14ac:dyDescent="0.3">
      <c r="A3681" t="s">
        <v>3808</v>
      </c>
      <c r="B3681" t="s">
        <v>6880</v>
      </c>
      <c r="C3681" t="s">
        <v>71</v>
      </c>
      <c r="D3681" t="s">
        <v>72</v>
      </c>
      <c r="E3681" t="s">
        <v>23</v>
      </c>
      <c r="F3681" t="s">
        <v>150</v>
      </c>
      <c r="G3681" t="s">
        <v>74</v>
      </c>
      <c r="H3681" t="s">
        <v>26</v>
      </c>
      <c r="I3681" t="s">
        <v>27</v>
      </c>
      <c r="J3681" t="s">
        <v>6880</v>
      </c>
      <c r="K3681" t="s">
        <v>28</v>
      </c>
      <c r="L3681" t="s">
        <v>28</v>
      </c>
      <c r="M3681">
        <v>1087</v>
      </c>
      <c r="N3681" t="s">
        <v>75</v>
      </c>
      <c r="O3681" t="s">
        <v>63</v>
      </c>
      <c r="P3681" t="s">
        <v>107</v>
      </c>
      <c r="Q3681">
        <v>4</v>
      </c>
      <c r="R3681" t="s">
        <v>32</v>
      </c>
      <c r="S3681">
        <v>3</v>
      </c>
      <c r="T3681" t="s">
        <v>6429</v>
      </c>
    </row>
    <row r="3682" spans="1:20" x14ac:dyDescent="0.3">
      <c r="A3682" t="s">
        <v>3809</v>
      </c>
      <c r="B3682" t="s">
        <v>6474</v>
      </c>
      <c r="C3682" t="s">
        <v>77</v>
      </c>
      <c r="D3682" t="s">
        <v>72</v>
      </c>
      <c r="E3682" t="s">
        <v>40</v>
      </c>
      <c r="F3682" t="s">
        <v>112</v>
      </c>
      <c r="G3682" t="s">
        <v>79</v>
      </c>
      <c r="H3682" t="s">
        <v>43</v>
      </c>
      <c r="I3682" t="s">
        <v>27</v>
      </c>
      <c r="J3682" t="s">
        <v>6474</v>
      </c>
      <c r="K3682" t="s">
        <v>28</v>
      </c>
      <c r="L3682" t="s">
        <v>28</v>
      </c>
      <c r="M3682">
        <v>113</v>
      </c>
      <c r="N3682" t="s">
        <v>52</v>
      </c>
      <c r="O3682" t="s">
        <v>63</v>
      </c>
      <c r="P3682" t="s">
        <v>64</v>
      </c>
      <c r="Q3682" t="s">
        <v>95</v>
      </c>
      <c r="R3682" t="s">
        <v>28</v>
      </c>
      <c r="S3682">
        <v>0</v>
      </c>
      <c r="T3682" t="s">
        <v>6196</v>
      </c>
    </row>
    <row r="3683" spans="1:20" x14ac:dyDescent="0.3">
      <c r="A3683" t="s">
        <v>3810</v>
      </c>
      <c r="B3683" t="s">
        <v>7400</v>
      </c>
      <c r="C3683" t="s">
        <v>81</v>
      </c>
      <c r="D3683" t="s">
        <v>72</v>
      </c>
      <c r="E3683" t="s">
        <v>23</v>
      </c>
      <c r="F3683" t="s">
        <v>154</v>
      </c>
      <c r="G3683" t="s">
        <v>83</v>
      </c>
      <c r="H3683" t="s">
        <v>43</v>
      </c>
      <c r="I3683" t="s">
        <v>27</v>
      </c>
      <c r="J3683" t="s">
        <v>7400</v>
      </c>
      <c r="K3683" t="s">
        <v>28</v>
      </c>
      <c r="L3683" t="s">
        <v>28</v>
      </c>
      <c r="M3683">
        <v>128</v>
      </c>
      <c r="N3683" t="s">
        <v>122</v>
      </c>
      <c r="O3683" t="s">
        <v>30</v>
      </c>
      <c r="P3683" t="s">
        <v>107</v>
      </c>
      <c r="Q3683" t="s">
        <v>95</v>
      </c>
      <c r="R3683" t="s">
        <v>28</v>
      </c>
      <c r="S3683">
        <v>0</v>
      </c>
      <c r="T3683" t="s">
        <v>6391</v>
      </c>
    </row>
    <row r="3684" spans="1:20" x14ac:dyDescent="0.3">
      <c r="A3684" t="s">
        <v>3811</v>
      </c>
      <c r="B3684" t="s">
        <v>6526</v>
      </c>
      <c r="C3684" t="s">
        <v>86</v>
      </c>
      <c r="D3684" t="s">
        <v>87</v>
      </c>
      <c r="E3684" t="s">
        <v>67</v>
      </c>
      <c r="F3684" t="s">
        <v>116</v>
      </c>
      <c r="G3684" t="s">
        <v>89</v>
      </c>
      <c r="H3684" t="s">
        <v>26</v>
      </c>
      <c r="I3684" t="s">
        <v>50</v>
      </c>
      <c r="J3684" t="s">
        <v>6526</v>
      </c>
      <c r="K3684" t="s">
        <v>7390</v>
      </c>
      <c r="L3684" t="s">
        <v>51</v>
      </c>
      <c r="M3684">
        <v>519</v>
      </c>
      <c r="N3684" t="s">
        <v>122</v>
      </c>
      <c r="O3684" t="s">
        <v>63</v>
      </c>
      <c r="P3684" t="s">
        <v>133</v>
      </c>
      <c r="Q3684">
        <v>2</v>
      </c>
      <c r="R3684" t="s">
        <v>53</v>
      </c>
      <c r="S3684">
        <v>1</v>
      </c>
      <c r="T3684" t="s">
        <v>6150</v>
      </c>
    </row>
    <row r="3685" spans="1:20" x14ac:dyDescent="0.3">
      <c r="A3685" t="s">
        <v>3812</v>
      </c>
      <c r="B3685" t="s">
        <v>6666</v>
      </c>
      <c r="C3685" t="s">
        <v>91</v>
      </c>
      <c r="D3685" t="s">
        <v>87</v>
      </c>
      <c r="E3685" t="s">
        <v>92</v>
      </c>
      <c r="F3685" t="s">
        <v>114</v>
      </c>
      <c r="G3685" t="s">
        <v>94</v>
      </c>
      <c r="H3685" t="s">
        <v>43</v>
      </c>
      <c r="I3685" t="s">
        <v>27</v>
      </c>
      <c r="J3685" t="s">
        <v>6666</v>
      </c>
      <c r="K3685" t="s">
        <v>28</v>
      </c>
      <c r="L3685" t="s">
        <v>28</v>
      </c>
      <c r="M3685">
        <v>480</v>
      </c>
      <c r="N3685" t="s">
        <v>52</v>
      </c>
      <c r="O3685" t="s">
        <v>63</v>
      </c>
      <c r="P3685" t="s">
        <v>107</v>
      </c>
      <c r="Q3685">
        <v>3</v>
      </c>
      <c r="R3685" t="s">
        <v>37</v>
      </c>
      <c r="S3685">
        <v>1</v>
      </c>
      <c r="T3685" t="s">
        <v>6369</v>
      </c>
    </row>
    <row r="3686" spans="1:20" x14ac:dyDescent="0.3">
      <c r="A3686" t="s">
        <v>3813</v>
      </c>
      <c r="B3686" t="s">
        <v>7155</v>
      </c>
      <c r="C3686" t="s">
        <v>21</v>
      </c>
      <c r="D3686" t="s">
        <v>22</v>
      </c>
      <c r="E3686" t="s">
        <v>23</v>
      </c>
      <c r="F3686" t="s">
        <v>24</v>
      </c>
      <c r="G3686" t="s">
        <v>25</v>
      </c>
      <c r="H3686" t="s">
        <v>26</v>
      </c>
      <c r="I3686" t="s">
        <v>27</v>
      </c>
      <c r="J3686" t="s">
        <v>7155</v>
      </c>
      <c r="K3686" t="s">
        <v>28</v>
      </c>
      <c r="L3686" t="s">
        <v>28</v>
      </c>
      <c r="M3686">
        <v>585</v>
      </c>
      <c r="N3686" t="s">
        <v>29</v>
      </c>
      <c r="O3686" t="s">
        <v>30</v>
      </c>
      <c r="P3686" t="s">
        <v>107</v>
      </c>
      <c r="Q3686">
        <v>5</v>
      </c>
      <c r="R3686" t="s">
        <v>119</v>
      </c>
      <c r="S3686">
        <v>2</v>
      </c>
      <c r="T3686" t="s">
        <v>6344</v>
      </c>
    </row>
    <row r="3687" spans="1:20" x14ac:dyDescent="0.3">
      <c r="A3687" t="s">
        <v>3814</v>
      </c>
      <c r="B3687" t="s">
        <v>6867</v>
      </c>
      <c r="C3687" t="s">
        <v>34</v>
      </c>
      <c r="D3687" t="s">
        <v>22</v>
      </c>
      <c r="E3687" t="s">
        <v>23</v>
      </c>
      <c r="F3687" t="s">
        <v>35</v>
      </c>
      <c r="G3687" t="s">
        <v>36</v>
      </c>
      <c r="H3687" t="s">
        <v>26</v>
      </c>
      <c r="I3687" t="s">
        <v>50</v>
      </c>
      <c r="J3687" t="s">
        <v>6867</v>
      </c>
      <c r="K3687" t="s">
        <v>7047</v>
      </c>
      <c r="L3687" t="s">
        <v>51</v>
      </c>
      <c r="M3687">
        <v>123</v>
      </c>
      <c r="N3687" t="s">
        <v>75</v>
      </c>
      <c r="O3687" t="s">
        <v>63</v>
      </c>
      <c r="P3687" t="s">
        <v>44</v>
      </c>
      <c r="Q3687" t="s">
        <v>95</v>
      </c>
      <c r="R3687" t="s">
        <v>28</v>
      </c>
      <c r="S3687">
        <v>0</v>
      </c>
      <c r="T3687" t="s">
        <v>6237</v>
      </c>
    </row>
    <row r="3688" spans="1:20" x14ac:dyDescent="0.3">
      <c r="A3688" t="s">
        <v>3815</v>
      </c>
      <c r="B3688" t="s">
        <v>7250</v>
      </c>
      <c r="C3688" t="s">
        <v>39</v>
      </c>
      <c r="D3688" t="s">
        <v>22</v>
      </c>
      <c r="E3688" t="s">
        <v>40</v>
      </c>
      <c r="F3688" t="s">
        <v>174</v>
      </c>
      <c r="G3688" t="s">
        <v>42</v>
      </c>
      <c r="H3688" t="s">
        <v>26</v>
      </c>
      <c r="I3688" t="s">
        <v>27</v>
      </c>
      <c r="J3688" t="s">
        <v>7250</v>
      </c>
      <c r="K3688" t="s">
        <v>28</v>
      </c>
      <c r="L3688" t="s">
        <v>28</v>
      </c>
      <c r="M3688">
        <v>792</v>
      </c>
      <c r="N3688" t="s">
        <v>52</v>
      </c>
      <c r="O3688" t="s">
        <v>63</v>
      </c>
      <c r="P3688" t="s">
        <v>31</v>
      </c>
      <c r="Q3688">
        <v>4</v>
      </c>
      <c r="R3688" t="s">
        <v>32</v>
      </c>
      <c r="S3688">
        <v>2</v>
      </c>
      <c r="T3688" t="s">
        <v>6161</v>
      </c>
    </row>
    <row r="3689" spans="1:20" x14ac:dyDescent="0.3">
      <c r="A3689" t="s">
        <v>3816</v>
      </c>
      <c r="B3689" t="s">
        <v>7014</v>
      </c>
      <c r="C3689" t="s">
        <v>46</v>
      </c>
      <c r="D3689" t="s">
        <v>22</v>
      </c>
      <c r="E3689" t="s">
        <v>40</v>
      </c>
      <c r="F3689" t="s">
        <v>101</v>
      </c>
      <c r="G3689" t="s">
        <v>48</v>
      </c>
      <c r="H3689" t="s">
        <v>26</v>
      </c>
      <c r="I3689" t="s">
        <v>27</v>
      </c>
      <c r="J3689" t="s">
        <v>7014</v>
      </c>
      <c r="K3689" t="s">
        <v>28</v>
      </c>
      <c r="L3689" t="s">
        <v>28</v>
      </c>
      <c r="M3689">
        <v>849</v>
      </c>
      <c r="N3689" t="s">
        <v>29</v>
      </c>
      <c r="O3689" t="s">
        <v>43</v>
      </c>
      <c r="P3689" t="s">
        <v>64</v>
      </c>
      <c r="Q3689">
        <v>3</v>
      </c>
      <c r="R3689" t="s">
        <v>37</v>
      </c>
      <c r="S3689">
        <v>2</v>
      </c>
      <c r="T3689" t="s">
        <v>6539</v>
      </c>
    </row>
    <row r="3690" spans="1:20" x14ac:dyDescent="0.3">
      <c r="A3690" t="s">
        <v>3817</v>
      </c>
      <c r="B3690" t="s">
        <v>6954</v>
      </c>
      <c r="C3690" t="s">
        <v>55</v>
      </c>
      <c r="D3690" t="s">
        <v>56</v>
      </c>
      <c r="E3690" t="s">
        <v>23</v>
      </c>
      <c r="F3690" t="s">
        <v>217</v>
      </c>
      <c r="G3690" t="s">
        <v>58</v>
      </c>
      <c r="H3690" t="s">
        <v>110</v>
      </c>
      <c r="I3690" t="s">
        <v>27</v>
      </c>
      <c r="J3690" t="s">
        <v>6954</v>
      </c>
      <c r="K3690" t="s">
        <v>28</v>
      </c>
      <c r="L3690" t="s">
        <v>28</v>
      </c>
      <c r="M3690">
        <v>720</v>
      </c>
      <c r="N3690" t="s">
        <v>52</v>
      </c>
      <c r="O3690" t="s">
        <v>105</v>
      </c>
      <c r="P3690" t="s">
        <v>107</v>
      </c>
      <c r="Q3690">
        <v>3</v>
      </c>
      <c r="R3690" t="s">
        <v>37</v>
      </c>
      <c r="S3690">
        <v>2</v>
      </c>
      <c r="T3690" t="s">
        <v>7323</v>
      </c>
    </row>
    <row r="3691" spans="1:20" x14ac:dyDescent="0.3">
      <c r="A3691" t="s">
        <v>3818</v>
      </c>
      <c r="B3691" t="s">
        <v>6974</v>
      </c>
      <c r="C3691" t="s">
        <v>60</v>
      </c>
      <c r="D3691" t="s">
        <v>56</v>
      </c>
      <c r="E3691" t="s">
        <v>40</v>
      </c>
      <c r="F3691" t="s">
        <v>145</v>
      </c>
      <c r="G3691" t="s">
        <v>62</v>
      </c>
      <c r="H3691" t="s">
        <v>49</v>
      </c>
      <c r="I3691" t="s">
        <v>27</v>
      </c>
      <c r="J3691" t="s">
        <v>6974</v>
      </c>
      <c r="K3691" t="s">
        <v>28</v>
      </c>
      <c r="L3691" t="s">
        <v>28</v>
      </c>
      <c r="M3691">
        <v>151</v>
      </c>
      <c r="N3691" t="s">
        <v>29</v>
      </c>
      <c r="O3691" t="s">
        <v>105</v>
      </c>
      <c r="P3691" t="s">
        <v>64</v>
      </c>
      <c r="Q3691" t="s">
        <v>95</v>
      </c>
      <c r="R3691" t="s">
        <v>28</v>
      </c>
      <c r="S3691">
        <v>0</v>
      </c>
      <c r="T3691" t="s">
        <v>6264</v>
      </c>
    </row>
    <row r="3692" spans="1:20" x14ac:dyDescent="0.3">
      <c r="A3692" t="s">
        <v>3819</v>
      </c>
      <c r="B3692" t="s">
        <v>7411</v>
      </c>
      <c r="C3692" t="s">
        <v>66</v>
      </c>
      <c r="D3692" t="s">
        <v>56</v>
      </c>
      <c r="E3692" t="s">
        <v>67</v>
      </c>
      <c r="F3692" t="s">
        <v>99</v>
      </c>
      <c r="G3692" t="s">
        <v>36</v>
      </c>
      <c r="H3692" t="s">
        <v>49</v>
      </c>
      <c r="I3692" t="s">
        <v>27</v>
      </c>
      <c r="J3692" t="s">
        <v>7411</v>
      </c>
      <c r="K3692" t="s">
        <v>28</v>
      </c>
      <c r="L3692" t="s">
        <v>28</v>
      </c>
      <c r="M3692">
        <v>731</v>
      </c>
      <c r="N3692" t="s">
        <v>29</v>
      </c>
      <c r="O3692" t="s">
        <v>30</v>
      </c>
      <c r="P3692" t="s">
        <v>133</v>
      </c>
      <c r="Q3692">
        <v>2</v>
      </c>
      <c r="R3692" t="s">
        <v>53</v>
      </c>
      <c r="S3692">
        <v>2</v>
      </c>
      <c r="T3692" t="s">
        <v>6566</v>
      </c>
    </row>
    <row r="3693" spans="1:20" x14ac:dyDescent="0.3">
      <c r="A3693" t="s">
        <v>3820</v>
      </c>
      <c r="B3693" t="s">
        <v>6654</v>
      </c>
      <c r="C3693" t="s">
        <v>71</v>
      </c>
      <c r="D3693" t="s">
        <v>72</v>
      </c>
      <c r="E3693" t="s">
        <v>23</v>
      </c>
      <c r="F3693" t="s">
        <v>150</v>
      </c>
      <c r="G3693" t="s">
        <v>74</v>
      </c>
      <c r="H3693" t="s">
        <v>26</v>
      </c>
      <c r="I3693" t="s">
        <v>27</v>
      </c>
      <c r="J3693" t="s">
        <v>6654</v>
      </c>
      <c r="K3693" t="s">
        <v>28</v>
      </c>
      <c r="L3693" t="s">
        <v>28</v>
      </c>
      <c r="M3693">
        <v>587</v>
      </c>
      <c r="N3693" t="s">
        <v>29</v>
      </c>
      <c r="O3693" t="s">
        <v>30</v>
      </c>
      <c r="P3693" t="s">
        <v>44</v>
      </c>
      <c r="Q3693">
        <v>3</v>
      </c>
      <c r="R3693" t="s">
        <v>37</v>
      </c>
      <c r="S3693">
        <v>2</v>
      </c>
      <c r="T3693" t="s">
        <v>6298</v>
      </c>
    </row>
    <row r="3694" spans="1:20" x14ac:dyDescent="0.3">
      <c r="A3694" t="s">
        <v>3821</v>
      </c>
      <c r="B3694" t="s">
        <v>6822</v>
      </c>
      <c r="C3694" t="s">
        <v>77</v>
      </c>
      <c r="D3694" t="s">
        <v>72</v>
      </c>
      <c r="E3694" t="s">
        <v>40</v>
      </c>
      <c r="F3694" t="s">
        <v>1445</v>
      </c>
      <c r="G3694" t="s">
        <v>79</v>
      </c>
      <c r="H3694" t="s">
        <v>110</v>
      </c>
      <c r="I3694" t="s">
        <v>27</v>
      </c>
      <c r="J3694" t="s">
        <v>6822</v>
      </c>
      <c r="K3694" t="s">
        <v>28</v>
      </c>
      <c r="L3694" t="s">
        <v>28</v>
      </c>
      <c r="M3694">
        <v>796</v>
      </c>
      <c r="N3694" t="s">
        <v>52</v>
      </c>
      <c r="O3694" t="s">
        <v>63</v>
      </c>
      <c r="P3694" t="s">
        <v>44</v>
      </c>
      <c r="Q3694">
        <v>3</v>
      </c>
      <c r="R3694" t="s">
        <v>37</v>
      </c>
      <c r="S3694">
        <v>2</v>
      </c>
      <c r="T3694" t="s">
        <v>7439</v>
      </c>
    </row>
    <row r="3695" spans="1:20" x14ac:dyDescent="0.3">
      <c r="A3695" t="s">
        <v>3822</v>
      </c>
      <c r="B3695" t="s">
        <v>7440</v>
      </c>
      <c r="C3695" t="s">
        <v>81</v>
      </c>
      <c r="D3695" t="s">
        <v>72</v>
      </c>
      <c r="E3695" t="s">
        <v>23</v>
      </c>
      <c r="F3695" t="s">
        <v>82</v>
      </c>
      <c r="G3695" t="s">
        <v>83</v>
      </c>
      <c r="H3695" t="s">
        <v>26</v>
      </c>
      <c r="I3695" t="s">
        <v>27</v>
      </c>
      <c r="J3695" t="s">
        <v>7440</v>
      </c>
      <c r="K3695" t="s">
        <v>28</v>
      </c>
      <c r="L3695" t="s">
        <v>28</v>
      </c>
      <c r="M3695">
        <v>227</v>
      </c>
      <c r="N3695" t="s">
        <v>29</v>
      </c>
      <c r="O3695" t="s">
        <v>30</v>
      </c>
      <c r="P3695" t="s">
        <v>133</v>
      </c>
      <c r="Q3695">
        <v>3</v>
      </c>
      <c r="R3695" t="s">
        <v>37</v>
      </c>
      <c r="S3695">
        <v>1</v>
      </c>
      <c r="T3695" t="s">
        <v>6147</v>
      </c>
    </row>
    <row r="3696" spans="1:20" x14ac:dyDescent="0.3">
      <c r="A3696" t="s">
        <v>3823</v>
      </c>
      <c r="B3696" t="s">
        <v>6727</v>
      </c>
      <c r="C3696" t="s">
        <v>86</v>
      </c>
      <c r="D3696" t="s">
        <v>87</v>
      </c>
      <c r="E3696" t="s">
        <v>67</v>
      </c>
      <c r="F3696" t="s">
        <v>116</v>
      </c>
      <c r="G3696" t="s">
        <v>89</v>
      </c>
      <c r="H3696" t="s">
        <v>26</v>
      </c>
      <c r="I3696" t="s">
        <v>27</v>
      </c>
      <c r="J3696" t="s">
        <v>6727</v>
      </c>
      <c r="K3696" t="s">
        <v>28</v>
      </c>
      <c r="L3696" t="s">
        <v>28</v>
      </c>
      <c r="M3696">
        <v>94</v>
      </c>
      <c r="N3696" t="s">
        <v>75</v>
      </c>
      <c r="O3696" t="s">
        <v>43</v>
      </c>
      <c r="P3696" t="s">
        <v>31</v>
      </c>
      <c r="Q3696" t="s">
        <v>95</v>
      </c>
      <c r="R3696" t="s">
        <v>28</v>
      </c>
      <c r="S3696">
        <v>0</v>
      </c>
      <c r="T3696" t="s">
        <v>6237</v>
      </c>
    </row>
    <row r="3697" spans="1:20" x14ac:dyDescent="0.3">
      <c r="A3697" t="s">
        <v>3824</v>
      </c>
      <c r="B3697" t="s">
        <v>6590</v>
      </c>
      <c r="C3697" t="s">
        <v>91</v>
      </c>
      <c r="D3697" t="s">
        <v>87</v>
      </c>
      <c r="E3697" t="s">
        <v>92</v>
      </c>
      <c r="F3697" t="s">
        <v>93</v>
      </c>
      <c r="G3697" t="s">
        <v>94</v>
      </c>
      <c r="H3697" t="s">
        <v>26</v>
      </c>
      <c r="I3697" t="s">
        <v>27</v>
      </c>
      <c r="J3697" t="s">
        <v>6590</v>
      </c>
      <c r="K3697" t="s">
        <v>28</v>
      </c>
      <c r="L3697" t="s">
        <v>28</v>
      </c>
      <c r="M3697">
        <v>256</v>
      </c>
      <c r="N3697" t="s">
        <v>29</v>
      </c>
      <c r="O3697" t="s">
        <v>43</v>
      </c>
      <c r="P3697" t="s">
        <v>107</v>
      </c>
      <c r="Q3697">
        <v>3</v>
      </c>
      <c r="R3697" t="s">
        <v>37</v>
      </c>
      <c r="S3697">
        <v>1</v>
      </c>
      <c r="T3697" t="s">
        <v>6321</v>
      </c>
    </row>
    <row r="3698" spans="1:20" x14ac:dyDescent="0.3">
      <c r="A3698" t="s">
        <v>3825</v>
      </c>
      <c r="B3698" t="s">
        <v>7111</v>
      </c>
      <c r="C3698" t="s">
        <v>21</v>
      </c>
      <c r="D3698" t="s">
        <v>22</v>
      </c>
      <c r="E3698" t="s">
        <v>23</v>
      </c>
      <c r="F3698" t="s">
        <v>121</v>
      </c>
      <c r="G3698" t="s">
        <v>25</v>
      </c>
      <c r="H3698" t="s">
        <v>49</v>
      </c>
      <c r="I3698" t="s">
        <v>27</v>
      </c>
      <c r="J3698" t="s">
        <v>7111</v>
      </c>
      <c r="K3698" t="s">
        <v>28</v>
      </c>
      <c r="L3698" t="s">
        <v>28</v>
      </c>
      <c r="M3698">
        <v>147</v>
      </c>
      <c r="N3698" t="s">
        <v>122</v>
      </c>
      <c r="O3698" t="s">
        <v>63</v>
      </c>
      <c r="P3698" t="s">
        <v>31</v>
      </c>
      <c r="Q3698" t="s">
        <v>95</v>
      </c>
      <c r="R3698" t="s">
        <v>28</v>
      </c>
      <c r="S3698">
        <v>0</v>
      </c>
      <c r="T3698" t="s">
        <v>6385</v>
      </c>
    </row>
    <row r="3699" spans="1:20" x14ac:dyDescent="0.3">
      <c r="A3699" t="s">
        <v>3826</v>
      </c>
      <c r="B3699" t="s">
        <v>6709</v>
      </c>
      <c r="C3699" t="s">
        <v>34</v>
      </c>
      <c r="D3699" t="s">
        <v>22</v>
      </c>
      <c r="E3699" t="s">
        <v>23</v>
      </c>
      <c r="F3699" t="s">
        <v>138</v>
      </c>
      <c r="G3699" t="s">
        <v>36</v>
      </c>
      <c r="H3699" t="s">
        <v>43</v>
      </c>
      <c r="I3699" t="s">
        <v>50</v>
      </c>
      <c r="J3699" t="s">
        <v>6709</v>
      </c>
      <c r="K3699" t="s">
        <v>7397</v>
      </c>
      <c r="L3699" t="s">
        <v>51</v>
      </c>
      <c r="M3699">
        <v>119</v>
      </c>
      <c r="N3699" t="s">
        <v>140</v>
      </c>
      <c r="O3699" t="s">
        <v>30</v>
      </c>
      <c r="P3699" t="s">
        <v>133</v>
      </c>
      <c r="Q3699" t="s">
        <v>95</v>
      </c>
      <c r="R3699" t="s">
        <v>28</v>
      </c>
      <c r="S3699">
        <v>0</v>
      </c>
      <c r="T3699" t="s">
        <v>6202</v>
      </c>
    </row>
    <row r="3700" spans="1:20" x14ac:dyDescent="0.3">
      <c r="A3700" t="s">
        <v>3827</v>
      </c>
      <c r="B3700" t="s">
        <v>6356</v>
      </c>
      <c r="C3700" t="s">
        <v>39</v>
      </c>
      <c r="D3700" t="s">
        <v>22</v>
      </c>
      <c r="E3700" t="s">
        <v>40</v>
      </c>
      <c r="F3700" t="s">
        <v>187</v>
      </c>
      <c r="G3700" t="s">
        <v>42</v>
      </c>
      <c r="H3700" t="s">
        <v>110</v>
      </c>
      <c r="I3700" t="s">
        <v>27</v>
      </c>
      <c r="J3700" t="s">
        <v>6356</v>
      </c>
      <c r="K3700" t="s">
        <v>28</v>
      </c>
      <c r="L3700" t="s">
        <v>28</v>
      </c>
      <c r="M3700">
        <v>617</v>
      </c>
      <c r="N3700" t="s">
        <v>52</v>
      </c>
      <c r="O3700" t="s">
        <v>105</v>
      </c>
      <c r="P3700" t="s">
        <v>64</v>
      </c>
      <c r="Q3700">
        <v>3</v>
      </c>
      <c r="R3700" t="s">
        <v>37</v>
      </c>
      <c r="S3700">
        <v>2</v>
      </c>
      <c r="T3700" t="s">
        <v>6673</v>
      </c>
    </row>
    <row r="3701" spans="1:20" x14ac:dyDescent="0.3">
      <c r="A3701" t="s">
        <v>3828</v>
      </c>
      <c r="B3701" t="s">
        <v>6824</v>
      </c>
      <c r="C3701" t="s">
        <v>46</v>
      </c>
      <c r="D3701" t="s">
        <v>22</v>
      </c>
      <c r="E3701" t="s">
        <v>40</v>
      </c>
      <c r="F3701" t="s">
        <v>47</v>
      </c>
      <c r="G3701" t="s">
        <v>48</v>
      </c>
      <c r="H3701" t="s">
        <v>49</v>
      </c>
      <c r="I3701" t="s">
        <v>27</v>
      </c>
      <c r="J3701" t="s">
        <v>6824</v>
      </c>
      <c r="K3701" t="s">
        <v>28</v>
      </c>
      <c r="L3701" t="s">
        <v>28</v>
      </c>
      <c r="M3701">
        <v>1001</v>
      </c>
      <c r="N3701" t="s">
        <v>29</v>
      </c>
      <c r="O3701" t="s">
        <v>170</v>
      </c>
      <c r="P3701" t="s">
        <v>31</v>
      </c>
      <c r="Q3701">
        <v>2</v>
      </c>
      <c r="R3701" t="s">
        <v>53</v>
      </c>
      <c r="S3701">
        <v>3</v>
      </c>
      <c r="T3701" t="s">
        <v>6141</v>
      </c>
    </row>
    <row r="3702" spans="1:20" x14ac:dyDescent="0.3">
      <c r="A3702" t="s">
        <v>3829</v>
      </c>
      <c r="B3702" t="s">
        <v>6763</v>
      </c>
      <c r="C3702" t="s">
        <v>55</v>
      </c>
      <c r="D3702" t="s">
        <v>56</v>
      </c>
      <c r="E3702" t="s">
        <v>23</v>
      </c>
      <c r="F3702" t="s">
        <v>145</v>
      </c>
      <c r="G3702" t="s">
        <v>62</v>
      </c>
      <c r="H3702" t="s">
        <v>49</v>
      </c>
      <c r="I3702" t="s">
        <v>50</v>
      </c>
      <c r="J3702" t="s">
        <v>6763</v>
      </c>
      <c r="K3702" t="s">
        <v>6784</v>
      </c>
      <c r="L3702" t="s">
        <v>51</v>
      </c>
      <c r="M3702">
        <v>556</v>
      </c>
      <c r="N3702" t="s">
        <v>52</v>
      </c>
      <c r="O3702" t="s">
        <v>63</v>
      </c>
      <c r="P3702" t="s">
        <v>64</v>
      </c>
      <c r="Q3702">
        <v>4</v>
      </c>
      <c r="R3702" t="s">
        <v>32</v>
      </c>
      <c r="S3702">
        <v>2</v>
      </c>
      <c r="T3702" t="s">
        <v>6518</v>
      </c>
    </row>
    <row r="3703" spans="1:20" x14ac:dyDescent="0.3">
      <c r="A3703" t="s">
        <v>3830</v>
      </c>
      <c r="B3703" t="s">
        <v>7160</v>
      </c>
      <c r="C3703" t="s">
        <v>60</v>
      </c>
      <c r="D3703" t="s">
        <v>56</v>
      </c>
      <c r="E3703" t="s">
        <v>40</v>
      </c>
      <c r="F3703" t="s">
        <v>61</v>
      </c>
      <c r="G3703" t="s">
        <v>62</v>
      </c>
      <c r="H3703" t="s">
        <v>26</v>
      </c>
      <c r="I3703" t="s">
        <v>50</v>
      </c>
      <c r="J3703" t="s">
        <v>7160</v>
      </c>
      <c r="K3703" t="s">
        <v>6732</v>
      </c>
      <c r="L3703" t="s">
        <v>51</v>
      </c>
      <c r="M3703">
        <v>380</v>
      </c>
      <c r="N3703" t="s">
        <v>140</v>
      </c>
      <c r="O3703" t="s">
        <v>105</v>
      </c>
      <c r="P3703" t="s">
        <v>64</v>
      </c>
      <c r="Q3703">
        <v>4</v>
      </c>
      <c r="R3703" t="s">
        <v>32</v>
      </c>
      <c r="S3703">
        <v>1</v>
      </c>
      <c r="T3703" t="s">
        <v>6321</v>
      </c>
    </row>
    <row r="3704" spans="1:20" x14ac:dyDescent="0.3">
      <c r="A3704" t="s">
        <v>3831</v>
      </c>
      <c r="B3704" t="s">
        <v>7166</v>
      </c>
      <c r="C3704" t="s">
        <v>66</v>
      </c>
      <c r="D3704" t="s">
        <v>56</v>
      </c>
      <c r="E3704" t="s">
        <v>67</v>
      </c>
      <c r="F3704" t="s">
        <v>193</v>
      </c>
      <c r="G3704" t="s">
        <v>69</v>
      </c>
      <c r="H3704" t="s">
        <v>43</v>
      </c>
      <c r="I3704" t="s">
        <v>27</v>
      </c>
      <c r="J3704" t="s">
        <v>7166</v>
      </c>
      <c r="K3704" t="s">
        <v>28</v>
      </c>
      <c r="L3704" t="s">
        <v>28</v>
      </c>
      <c r="M3704">
        <v>280</v>
      </c>
      <c r="N3704" t="s">
        <v>52</v>
      </c>
      <c r="O3704" t="s">
        <v>30</v>
      </c>
      <c r="P3704" t="s">
        <v>133</v>
      </c>
      <c r="Q3704">
        <v>3</v>
      </c>
      <c r="R3704" t="s">
        <v>37</v>
      </c>
      <c r="S3704">
        <v>1</v>
      </c>
      <c r="T3704" t="s">
        <v>6209</v>
      </c>
    </row>
    <row r="3705" spans="1:20" x14ac:dyDescent="0.3">
      <c r="A3705" t="s">
        <v>3832</v>
      </c>
      <c r="B3705" t="s">
        <v>7125</v>
      </c>
      <c r="C3705" t="s">
        <v>71</v>
      </c>
      <c r="D3705" t="s">
        <v>72</v>
      </c>
      <c r="E3705" t="s">
        <v>23</v>
      </c>
      <c r="F3705" t="s">
        <v>73</v>
      </c>
      <c r="G3705" t="s">
        <v>74</v>
      </c>
      <c r="H3705" t="s">
        <v>49</v>
      </c>
      <c r="I3705" t="s">
        <v>27</v>
      </c>
      <c r="J3705" t="s">
        <v>7125</v>
      </c>
      <c r="K3705" t="s">
        <v>28</v>
      </c>
      <c r="L3705" t="s">
        <v>28</v>
      </c>
      <c r="M3705">
        <v>181</v>
      </c>
      <c r="N3705" t="s">
        <v>122</v>
      </c>
      <c r="O3705" t="s">
        <v>43</v>
      </c>
      <c r="P3705" t="s">
        <v>44</v>
      </c>
      <c r="Q3705">
        <v>3</v>
      </c>
      <c r="R3705" t="s">
        <v>37</v>
      </c>
      <c r="S3705">
        <v>1</v>
      </c>
      <c r="T3705" t="s">
        <v>6373</v>
      </c>
    </row>
    <row r="3706" spans="1:20" x14ac:dyDescent="0.3">
      <c r="A3706" t="s">
        <v>3833</v>
      </c>
      <c r="B3706" t="s">
        <v>6515</v>
      </c>
      <c r="C3706" t="s">
        <v>77</v>
      </c>
      <c r="D3706" t="s">
        <v>72</v>
      </c>
      <c r="E3706" t="s">
        <v>40</v>
      </c>
      <c r="F3706" t="s">
        <v>93</v>
      </c>
      <c r="G3706" t="s">
        <v>94</v>
      </c>
      <c r="H3706" t="s">
        <v>26</v>
      </c>
      <c r="I3706" t="s">
        <v>27</v>
      </c>
      <c r="J3706" t="s">
        <v>6515</v>
      </c>
      <c r="K3706" t="s">
        <v>28</v>
      </c>
      <c r="L3706" t="s">
        <v>28</v>
      </c>
      <c r="M3706">
        <v>803</v>
      </c>
      <c r="N3706" t="s">
        <v>52</v>
      </c>
      <c r="O3706" t="s">
        <v>43</v>
      </c>
      <c r="P3706" t="s">
        <v>64</v>
      </c>
      <c r="Q3706">
        <v>2</v>
      </c>
      <c r="R3706" t="s">
        <v>53</v>
      </c>
      <c r="S3706">
        <v>2</v>
      </c>
      <c r="T3706" t="s">
        <v>6623</v>
      </c>
    </row>
    <row r="3707" spans="1:20" x14ac:dyDescent="0.3">
      <c r="A3707" t="s">
        <v>3834</v>
      </c>
      <c r="B3707" t="s">
        <v>6555</v>
      </c>
      <c r="C3707" t="s">
        <v>81</v>
      </c>
      <c r="D3707" t="s">
        <v>72</v>
      </c>
      <c r="E3707" t="s">
        <v>23</v>
      </c>
      <c r="F3707" t="s">
        <v>223</v>
      </c>
      <c r="G3707" t="s">
        <v>83</v>
      </c>
      <c r="H3707" t="s">
        <v>49</v>
      </c>
      <c r="I3707" t="s">
        <v>27</v>
      </c>
      <c r="J3707" t="s">
        <v>6555</v>
      </c>
      <c r="K3707" t="s">
        <v>28</v>
      </c>
      <c r="L3707" t="s">
        <v>28</v>
      </c>
      <c r="M3707">
        <v>1043</v>
      </c>
      <c r="N3707" t="s">
        <v>29</v>
      </c>
      <c r="O3707" t="s">
        <v>63</v>
      </c>
      <c r="P3707" t="s">
        <v>107</v>
      </c>
      <c r="Q3707">
        <v>3</v>
      </c>
      <c r="R3707" t="s">
        <v>37</v>
      </c>
      <c r="S3707">
        <v>3</v>
      </c>
      <c r="T3707" t="s">
        <v>6724</v>
      </c>
    </row>
    <row r="3708" spans="1:20" x14ac:dyDescent="0.3">
      <c r="A3708" t="s">
        <v>3835</v>
      </c>
      <c r="B3708" t="s">
        <v>6913</v>
      </c>
      <c r="C3708" t="s">
        <v>86</v>
      </c>
      <c r="D3708" t="s">
        <v>87</v>
      </c>
      <c r="E3708" t="s">
        <v>67</v>
      </c>
      <c r="F3708" t="s">
        <v>114</v>
      </c>
      <c r="G3708" t="s">
        <v>94</v>
      </c>
      <c r="H3708" t="s">
        <v>43</v>
      </c>
      <c r="I3708" t="s">
        <v>27</v>
      </c>
      <c r="J3708" t="s">
        <v>6913</v>
      </c>
      <c r="K3708" t="s">
        <v>28</v>
      </c>
      <c r="L3708" t="s">
        <v>28</v>
      </c>
      <c r="M3708">
        <v>483</v>
      </c>
      <c r="N3708" t="s">
        <v>140</v>
      </c>
      <c r="O3708" t="s">
        <v>30</v>
      </c>
      <c r="P3708" t="s">
        <v>31</v>
      </c>
      <c r="Q3708">
        <v>3</v>
      </c>
      <c r="R3708" t="s">
        <v>37</v>
      </c>
      <c r="S3708">
        <v>1</v>
      </c>
      <c r="T3708" t="s">
        <v>6185</v>
      </c>
    </row>
    <row r="3709" spans="1:20" x14ac:dyDescent="0.3">
      <c r="A3709" t="s">
        <v>3836</v>
      </c>
      <c r="B3709" t="s">
        <v>7343</v>
      </c>
      <c r="C3709" t="s">
        <v>91</v>
      </c>
      <c r="D3709" t="s">
        <v>87</v>
      </c>
      <c r="E3709" t="s">
        <v>92</v>
      </c>
      <c r="F3709" t="s">
        <v>93</v>
      </c>
      <c r="G3709" t="s">
        <v>94</v>
      </c>
      <c r="H3709" t="s">
        <v>26</v>
      </c>
      <c r="I3709" t="s">
        <v>27</v>
      </c>
      <c r="J3709" t="s">
        <v>7343</v>
      </c>
      <c r="K3709" t="s">
        <v>28</v>
      </c>
      <c r="L3709" t="s">
        <v>28</v>
      </c>
      <c r="M3709">
        <v>529</v>
      </c>
      <c r="N3709" t="s">
        <v>52</v>
      </c>
      <c r="O3709" t="s">
        <v>105</v>
      </c>
      <c r="P3709" t="s">
        <v>64</v>
      </c>
      <c r="Q3709">
        <v>1</v>
      </c>
      <c r="R3709" t="s">
        <v>53</v>
      </c>
      <c r="S3709">
        <v>1</v>
      </c>
      <c r="T3709" t="s">
        <v>6426</v>
      </c>
    </row>
    <row r="3710" spans="1:20" x14ac:dyDescent="0.3">
      <c r="A3710" t="s">
        <v>3837</v>
      </c>
      <c r="B3710" t="s">
        <v>7376</v>
      </c>
      <c r="C3710" t="s">
        <v>21</v>
      </c>
      <c r="D3710" t="s">
        <v>22</v>
      </c>
      <c r="E3710" t="s">
        <v>23</v>
      </c>
      <c r="F3710" t="s">
        <v>288</v>
      </c>
      <c r="G3710" t="s">
        <v>25</v>
      </c>
      <c r="H3710" t="s">
        <v>43</v>
      </c>
      <c r="I3710" t="s">
        <v>50</v>
      </c>
      <c r="J3710" t="s">
        <v>7376</v>
      </c>
      <c r="K3710" t="s">
        <v>6660</v>
      </c>
      <c r="L3710" t="s">
        <v>159</v>
      </c>
      <c r="M3710">
        <v>367</v>
      </c>
      <c r="N3710" t="s">
        <v>52</v>
      </c>
      <c r="O3710" t="s">
        <v>170</v>
      </c>
      <c r="P3710" t="s">
        <v>31</v>
      </c>
      <c r="Q3710">
        <v>3</v>
      </c>
      <c r="R3710" t="s">
        <v>37</v>
      </c>
      <c r="S3710">
        <v>1</v>
      </c>
      <c r="T3710" t="s">
        <v>6293</v>
      </c>
    </row>
    <row r="3711" spans="1:20" x14ac:dyDescent="0.3">
      <c r="A3711" t="s">
        <v>3838</v>
      </c>
      <c r="B3711" t="s">
        <v>6171</v>
      </c>
      <c r="C3711" t="s">
        <v>34</v>
      </c>
      <c r="D3711" t="s">
        <v>22</v>
      </c>
      <c r="E3711" t="s">
        <v>23</v>
      </c>
      <c r="F3711" t="s">
        <v>138</v>
      </c>
      <c r="G3711" t="s">
        <v>36</v>
      </c>
      <c r="H3711" t="s">
        <v>43</v>
      </c>
      <c r="I3711" t="s">
        <v>50</v>
      </c>
      <c r="J3711" t="s">
        <v>6171</v>
      </c>
      <c r="K3711" t="s">
        <v>6769</v>
      </c>
      <c r="L3711" t="s">
        <v>84</v>
      </c>
      <c r="M3711">
        <v>276</v>
      </c>
      <c r="N3711" t="s">
        <v>29</v>
      </c>
      <c r="O3711" t="s">
        <v>63</v>
      </c>
      <c r="P3711" t="s">
        <v>64</v>
      </c>
      <c r="Q3711">
        <v>4</v>
      </c>
      <c r="R3711" t="s">
        <v>32</v>
      </c>
      <c r="S3711">
        <v>1</v>
      </c>
      <c r="T3711" t="s">
        <v>6207</v>
      </c>
    </row>
    <row r="3712" spans="1:20" x14ac:dyDescent="0.3">
      <c r="A3712" t="s">
        <v>3839</v>
      </c>
      <c r="B3712" t="s">
        <v>7288</v>
      </c>
      <c r="C3712" t="s">
        <v>39</v>
      </c>
      <c r="D3712" t="s">
        <v>22</v>
      </c>
      <c r="E3712" t="s">
        <v>40</v>
      </c>
      <c r="F3712" t="s">
        <v>187</v>
      </c>
      <c r="G3712" t="s">
        <v>42</v>
      </c>
      <c r="H3712" t="s">
        <v>110</v>
      </c>
      <c r="I3712" t="s">
        <v>27</v>
      </c>
      <c r="J3712" t="s">
        <v>7288</v>
      </c>
      <c r="K3712" t="s">
        <v>28</v>
      </c>
      <c r="L3712" t="s">
        <v>28</v>
      </c>
      <c r="M3712">
        <v>403</v>
      </c>
      <c r="N3712" t="s">
        <v>52</v>
      </c>
      <c r="O3712" t="s">
        <v>63</v>
      </c>
      <c r="P3712" t="s">
        <v>31</v>
      </c>
      <c r="Q3712">
        <v>3</v>
      </c>
      <c r="R3712" t="s">
        <v>37</v>
      </c>
      <c r="S3712">
        <v>1</v>
      </c>
      <c r="T3712" t="s">
        <v>7441</v>
      </c>
    </row>
    <row r="3713" spans="1:20" x14ac:dyDescent="0.3">
      <c r="A3713" t="s">
        <v>3840</v>
      </c>
      <c r="B3713" t="s">
        <v>7179</v>
      </c>
      <c r="C3713" t="s">
        <v>46</v>
      </c>
      <c r="D3713" t="s">
        <v>22</v>
      </c>
      <c r="E3713" t="s">
        <v>40</v>
      </c>
      <c r="F3713" t="s">
        <v>143</v>
      </c>
      <c r="G3713" t="s">
        <v>48</v>
      </c>
      <c r="H3713" t="s">
        <v>43</v>
      </c>
      <c r="I3713" t="s">
        <v>27</v>
      </c>
      <c r="J3713" t="s">
        <v>7179</v>
      </c>
      <c r="K3713" t="s">
        <v>28</v>
      </c>
      <c r="L3713" t="s">
        <v>28</v>
      </c>
      <c r="M3713">
        <v>125</v>
      </c>
      <c r="N3713" t="s">
        <v>52</v>
      </c>
      <c r="O3713" t="s">
        <v>43</v>
      </c>
      <c r="P3713" t="s">
        <v>107</v>
      </c>
      <c r="Q3713" t="s">
        <v>95</v>
      </c>
      <c r="R3713" t="s">
        <v>28</v>
      </c>
      <c r="S3713">
        <v>0</v>
      </c>
      <c r="T3713" t="s">
        <v>6196</v>
      </c>
    </row>
    <row r="3714" spans="1:20" x14ac:dyDescent="0.3">
      <c r="A3714" t="s">
        <v>3841</v>
      </c>
      <c r="B3714" t="s">
        <v>6333</v>
      </c>
      <c r="C3714" t="s">
        <v>55</v>
      </c>
      <c r="D3714" t="s">
        <v>56</v>
      </c>
      <c r="E3714" t="s">
        <v>23</v>
      </c>
      <c r="F3714" t="s">
        <v>57</v>
      </c>
      <c r="G3714" t="s">
        <v>58</v>
      </c>
      <c r="H3714" t="s">
        <v>43</v>
      </c>
      <c r="I3714" t="s">
        <v>27</v>
      </c>
      <c r="J3714" t="s">
        <v>6333</v>
      </c>
      <c r="K3714" t="s">
        <v>28</v>
      </c>
      <c r="L3714" t="s">
        <v>28</v>
      </c>
      <c r="M3714">
        <v>709</v>
      </c>
      <c r="N3714" t="s">
        <v>29</v>
      </c>
      <c r="O3714" t="s">
        <v>63</v>
      </c>
      <c r="P3714" t="s">
        <v>64</v>
      </c>
      <c r="Q3714">
        <v>3</v>
      </c>
      <c r="R3714" t="s">
        <v>37</v>
      </c>
      <c r="S3714">
        <v>2</v>
      </c>
      <c r="T3714" t="s">
        <v>6178</v>
      </c>
    </row>
    <row r="3715" spans="1:20" x14ac:dyDescent="0.3">
      <c r="A3715" t="s">
        <v>3842</v>
      </c>
      <c r="B3715" t="s">
        <v>6756</v>
      </c>
      <c r="C3715" t="s">
        <v>60</v>
      </c>
      <c r="D3715" t="s">
        <v>56</v>
      </c>
      <c r="E3715" t="s">
        <v>40</v>
      </c>
      <c r="F3715" t="s">
        <v>104</v>
      </c>
      <c r="G3715" t="s">
        <v>62</v>
      </c>
      <c r="H3715" t="s">
        <v>43</v>
      </c>
      <c r="I3715" t="s">
        <v>27</v>
      </c>
      <c r="J3715" t="s">
        <v>6756</v>
      </c>
      <c r="K3715" t="s">
        <v>28</v>
      </c>
      <c r="L3715" t="s">
        <v>28</v>
      </c>
      <c r="M3715">
        <v>944</v>
      </c>
      <c r="N3715" t="s">
        <v>52</v>
      </c>
      <c r="O3715" t="s">
        <v>30</v>
      </c>
      <c r="P3715" t="s">
        <v>64</v>
      </c>
      <c r="Q3715">
        <v>4</v>
      </c>
      <c r="R3715" t="s">
        <v>32</v>
      </c>
      <c r="S3715">
        <v>3</v>
      </c>
      <c r="T3715" t="s">
        <v>6296</v>
      </c>
    </row>
    <row r="3716" spans="1:20" x14ac:dyDescent="0.3">
      <c r="A3716" t="s">
        <v>3843</v>
      </c>
      <c r="B3716" t="s">
        <v>7176</v>
      </c>
      <c r="C3716" t="s">
        <v>66</v>
      </c>
      <c r="D3716" t="s">
        <v>56</v>
      </c>
      <c r="E3716" t="s">
        <v>67</v>
      </c>
      <c r="F3716" t="s">
        <v>68</v>
      </c>
      <c r="G3716" t="s">
        <v>69</v>
      </c>
      <c r="H3716" t="s">
        <v>26</v>
      </c>
      <c r="I3716" t="s">
        <v>27</v>
      </c>
      <c r="J3716" t="s">
        <v>7176</v>
      </c>
      <c r="K3716" t="s">
        <v>28</v>
      </c>
      <c r="L3716" t="s">
        <v>28</v>
      </c>
      <c r="M3716">
        <v>143</v>
      </c>
      <c r="N3716" t="s">
        <v>29</v>
      </c>
      <c r="O3716" t="s">
        <v>43</v>
      </c>
      <c r="P3716" t="s">
        <v>31</v>
      </c>
      <c r="Q3716" t="s">
        <v>95</v>
      </c>
      <c r="R3716" t="s">
        <v>28</v>
      </c>
      <c r="S3716">
        <v>0</v>
      </c>
      <c r="T3716" t="s">
        <v>6457</v>
      </c>
    </row>
    <row r="3717" spans="1:20" x14ac:dyDescent="0.3">
      <c r="A3717" t="s">
        <v>3844</v>
      </c>
      <c r="B3717" t="s">
        <v>6511</v>
      </c>
      <c r="C3717" t="s">
        <v>71</v>
      </c>
      <c r="D3717" t="s">
        <v>72</v>
      </c>
      <c r="E3717" t="s">
        <v>23</v>
      </c>
      <c r="F3717" t="s">
        <v>35</v>
      </c>
      <c r="G3717" t="s">
        <v>36</v>
      </c>
      <c r="H3717" t="s">
        <v>26</v>
      </c>
      <c r="I3717" t="s">
        <v>50</v>
      </c>
      <c r="J3717" t="s">
        <v>6511</v>
      </c>
      <c r="K3717" t="s">
        <v>6614</v>
      </c>
      <c r="L3717" t="s">
        <v>159</v>
      </c>
      <c r="M3717">
        <v>662</v>
      </c>
      <c r="N3717" t="s">
        <v>122</v>
      </c>
      <c r="O3717" t="s">
        <v>63</v>
      </c>
      <c r="P3717" t="s">
        <v>44</v>
      </c>
      <c r="Q3717">
        <v>3</v>
      </c>
      <c r="R3717" t="s">
        <v>37</v>
      </c>
      <c r="S3717">
        <v>2</v>
      </c>
      <c r="T3717" t="s">
        <v>6444</v>
      </c>
    </row>
    <row r="3718" spans="1:20" x14ac:dyDescent="0.3">
      <c r="A3718" t="s">
        <v>3845</v>
      </c>
      <c r="B3718" t="s">
        <v>6287</v>
      </c>
      <c r="C3718" t="s">
        <v>77</v>
      </c>
      <c r="D3718" t="s">
        <v>72</v>
      </c>
      <c r="E3718" t="s">
        <v>40</v>
      </c>
      <c r="F3718" t="s">
        <v>112</v>
      </c>
      <c r="G3718" t="s">
        <v>79</v>
      </c>
      <c r="H3718" t="s">
        <v>43</v>
      </c>
      <c r="I3718" t="s">
        <v>27</v>
      </c>
      <c r="J3718" t="s">
        <v>6287</v>
      </c>
      <c r="K3718" t="s">
        <v>28</v>
      </c>
      <c r="L3718" t="s">
        <v>28</v>
      </c>
      <c r="M3718">
        <v>611</v>
      </c>
      <c r="N3718" t="s">
        <v>75</v>
      </c>
      <c r="O3718" t="s">
        <v>43</v>
      </c>
      <c r="P3718" t="s">
        <v>64</v>
      </c>
      <c r="Q3718">
        <v>2</v>
      </c>
      <c r="R3718" t="s">
        <v>53</v>
      </c>
      <c r="S3718">
        <v>2</v>
      </c>
      <c r="T3718" t="s">
        <v>6229</v>
      </c>
    </row>
    <row r="3719" spans="1:20" x14ac:dyDescent="0.3">
      <c r="A3719" t="s">
        <v>3846</v>
      </c>
      <c r="B3719" t="s">
        <v>7295</v>
      </c>
      <c r="C3719" t="s">
        <v>81</v>
      </c>
      <c r="D3719" t="s">
        <v>72</v>
      </c>
      <c r="E3719" t="s">
        <v>23</v>
      </c>
      <c r="F3719" t="s">
        <v>434</v>
      </c>
      <c r="G3719" t="s">
        <v>83</v>
      </c>
      <c r="H3719" t="s">
        <v>110</v>
      </c>
      <c r="I3719" t="s">
        <v>50</v>
      </c>
      <c r="J3719" t="s">
        <v>7295</v>
      </c>
      <c r="K3719" t="s">
        <v>7237</v>
      </c>
      <c r="L3719" t="s">
        <v>51</v>
      </c>
      <c r="M3719">
        <v>604</v>
      </c>
      <c r="N3719" t="s">
        <v>52</v>
      </c>
      <c r="O3719" t="s">
        <v>43</v>
      </c>
      <c r="P3719" t="s">
        <v>107</v>
      </c>
      <c r="Q3719">
        <v>2</v>
      </c>
      <c r="R3719" t="s">
        <v>53</v>
      </c>
      <c r="S3719">
        <v>2</v>
      </c>
      <c r="T3719" t="s">
        <v>7333</v>
      </c>
    </row>
    <row r="3720" spans="1:20" x14ac:dyDescent="0.3">
      <c r="A3720" t="s">
        <v>3847</v>
      </c>
      <c r="B3720" t="s">
        <v>6622</v>
      </c>
      <c r="C3720" t="s">
        <v>86</v>
      </c>
      <c r="D3720" t="s">
        <v>87</v>
      </c>
      <c r="E3720" t="s">
        <v>67</v>
      </c>
      <c r="F3720" t="s">
        <v>88</v>
      </c>
      <c r="G3720" t="s">
        <v>89</v>
      </c>
      <c r="H3720" t="s">
        <v>49</v>
      </c>
      <c r="I3720" t="s">
        <v>50</v>
      </c>
      <c r="J3720" t="s">
        <v>6622</v>
      </c>
      <c r="K3720" t="s">
        <v>6570</v>
      </c>
      <c r="L3720" t="s">
        <v>51</v>
      </c>
      <c r="M3720">
        <v>117</v>
      </c>
      <c r="N3720" t="s">
        <v>75</v>
      </c>
      <c r="O3720" t="s">
        <v>63</v>
      </c>
      <c r="P3720" t="s">
        <v>64</v>
      </c>
      <c r="Q3720" t="s">
        <v>95</v>
      </c>
      <c r="R3720" t="s">
        <v>28</v>
      </c>
      <c r="S3720">
        <v>0</v>
      </c>
      <c r="T3720" t="s">
        <v>6319</v>
      </c>
    </row>
    <row r="3721" spans="1:20" x14ac:dyDescent="0.3">
      <c r="A3721" t="s">
        <v>3848</v>
      </c>
      <c r="B3721" t="s">
        <v>7109</v>
      </c>
      <c r="C3721" t="s">
        <v>91</v>
      </c>
      <c r="D3721" t="s">
        <v>87</v>
      </c>
      <c r="E3721" t="s">
        <v>92</v>
      </c>
      <c r="F3721" t="s">
        <v>152</v>
      </c>
      <c r="G3721" t="s">
        <v>94</v>
      </c>
      <c r="H3721" t="s">
        <v>49</v>
      </c>
      <c r="I3721" t="s">
        <v>27</v>
      </c>
      <c r="J3721" t="s">
        <v>7109</v>
      </c>
      <c r="K3721" t="s">
        <v>28</v>
      </c>
      <c r="L3721" t="s">
        <v>28</v>
      </c>
      <c r="M3721">
        <v>106</v>
      </c>
      <c r="N3721" t="s">
        <v>52</v>
      </c>
      <c r="O3721" t="s">
        <v>63</v>
      </c>
      <c r="P3721" t="s">
        <v>31</v>
      </c>
      <c r="Q3721" t="s">
        <v>95</v>
      </c>
      <c r="R3721" t="s">
        <v>28</v>
      </c>
      <c r="S3721">
        <v>0</v>
      </c>
      <c r="T3721" t="s">
        <v>6661</v>
      </c>
    </row>
    <row r="3722" spans="1:20" x14ac:dyDescent="0.3">
      <c r="A3722" t="s">
        <v>3849</v>
      </c>
      <c r="B3722" t="s">
        <v>7442</v>
      </c>
      <c r="C3722" t="s">
        <v>21</v>
      </c>
      <c r="D3722" t="s">
        <v>22</v>
      </c>
      <c r="E3722" t="s">
        <v>23</v>
      </c>
      <c r="F3722" t="s">
        <v>121</v>
      </c>
      <c r="G3722" t="s">
        <v>25</v>
      </c>
      <c r="H3722" t="s">
        <v>49</v>
      </c>
      <c r="I3722" t="s">
        <v>27</v>
      </c>
      <c r="J3722" t="s">
        <v>7442</v>
      </c>
      <c r="K3722" t="s">
        <v>28</v>
      </c>
      <c r="L3722" t="s">
        <v>28</v>
      </c>
      <c r="M3722">
        <v>326</v>
      </c>
      <c r="N3722" t="s">
        <v>52</v>
      </c>
      <c r="O3722" t="s">
        <v>63</v>
      </c>
      <c r="P3722" t="s">
        <v>64</v>
      </c>
      <c r="Q3722">
        <v>4</v>
      </c>
      <c r="R3722" t="s">
        <v>32</v>
      </c>
      <c r="S3722">
        <v>1</v>
      </c>
      <c r="T3722" t="s">
        <v>6826</v>
      </c>
    </row>
    <row r="3723" spans="1:20" x14ac:dyDescent="0.3">
      <c r="A3723" t="s">
        <v>3850</v>
      </c>
      <c r="B3723" t="s">
        <v>7136</v>
      </c>
      <c r="C3723" t="s">
        <v>34</v>
      </c>
      <c r="D3723" t="s">
        <v>22</v>
      </c>
      <c r="E3723" t="s">
        <v>23</v>
      </c>
      <c r="F3723" t="s">
        <v>109</v>
      </c>
      <c r="G3723" t="s">
        <v>36</v>
      </c>
      <c r="H3723" t="s">
        <v>110</v>
      </c>
      <c r="I3723" t="s">
        <v>27</v>
      </c>
      <c r="J3723" t="s">
        <v>7136</v>
      </c>
      <c r="K3723" t="s">
        <v>28</v>
      </c>
      <c r="L3723" t="s">
        <v>28</v>
      </c>
      <c r="M3723">
        <v>651</v>
      </c>
      <c r="N3723" t="s">
        <v>52</v>
      </c>
      <c r="O3723" t="s">
        <v>63</v>
      </c>
      <c r="P3723" t="s">
        <v>31</v>
      </c>
      <c r="Q3723">
        <v>3</v>
      </c>
      <c r="R3723" t="s">
        <v>37</v>
      </c>
      <c r="S3723">
        <v>2</v>
      </c>
      <c r="T3723" t="s">
        <v>7443</v>
      </c>
    </row>
    <row r="3724" spans="1:20" x14ac:dyDescent="0.3">
      <c r="A3724" t="s">
        <v>3851</v>
      </c>
      <c r="B3724" t="s">
        <v>6838</v>
      </c>
      <c r="C3724" t="s">
        <v>39</v>
      </c>
      <c r="D3724" t="s">
        <v>22</v>
      </c>
      <c r="E3724" t="s">
        <v>40</v>
      </c>
      <c r="F3724" t="s">
        <v>99</v>
      </c>
      <c r="G3724" t="s">
        <v>36</v>
      </c>
      <c r="H3724" t="s">
        <v>49</v>
      </c>
      <c r="I3724" t="s">
        <v>27</v>
      </c>
      <c r="J3724" t="s">
        <v>6838</v>
      </c>
      <c r="K3724" t="s">
        <v>28</v>
      </c>
      <c r="L3724" t="s">
        <v>28</v>
      </c>
      <c r="M3724">
        <v>417</v>
      </c>
      <c r="N3724" t="s">
        <v>29</v>
      </c>
      <c r="O3724" t="s">
        <v>63</v>
      </c>
      <c r="P3724" t="s">
        <v>107</v>
      </c>
      <c r="Q3724">
        <v>3</v>
      </c>
      <c r="R3724" t="s">
        <v>37</v>
      </c>
      <c r="S3724">
        <v>1</v>
      </c>
      <c r="T3724" t="s">
        <v>6891</v>
      </c>
    </row>
    <row r="3725" spans="1:20" x14ac:dyDescent="0.3">
      <c r="A3725" t="s">
        <v>3852</v>
      </c>
      <c r="B3725" t="s">
        <v>7392</v>
      </c>
      <c r="C3725" t="s">
        <v>46</v>
      </c>
      <c r="D3725" t="s">
        <v>22</v>
      </c>
      <c r="E3725" t="s">
        <v>40</v>
      </c>
      <c r="F3725" t="s">
        <v>47</v>
      </c>
      <c r="G3725" t="s">
        <v>48</v>
      </c>
      <c r="H3725" t="s">
        <v>49</v>
      </c>
      <c r="I3725" t="s">
        <v>27</v>
      </c>
      <c r="J3725" t="s">
        <v>7392</v>
      </c>
      <c r="K3725" t="s">
        <v>28</v>
      </c>
      <c r="L3725" t="s">
        <v>28</v>
      </c>
      <c r="M3725">
        <v>1024</v>
      </c>
      <c r="N3725" t="s">
        <v>52</v>
      </c>
      <c r="O3725" t="s">
        <v>105</v>
      </c>
      <c r="P3725" t="s">
        <v>31</v>
      </c>
      <c r="Q3725">
        <v>2</v>
      </c>
      <c r="R3725" t="s">
        <v>53</v>
      </c>
      <c r="S3725">
        <v>3</v>
      </c>
      <c r="T3725" t="s">
        <v>6571</v>
      </c>
    </row>
    <row r="3726" spans="1:20" x14ac:dyDescent="0.3">
      <c r="A3726" t="s">
        <v>3853</v>
      </c>
      <c r="B3726" t="s">
        <v>6600</v>
      </c>
      <c r="C3726" t="s">
        <v>55</v>
      </c>
      <c r="D3726" t="s">
        <v>56</v>
      </c>
      <c r="E3726" t="s">
        <v>23</v>
      </c>
      <c r="F3726" t="s">
        <v>57</v>
      </c>
      <c r="G3726" t="s">
        <v>58</v>
      </c>
      <c r="H3726" t="s">
        <v>43</v>
      </c>
      <c r="I3726" t="s">
        <v>27</v>
      </c>
      <c r="J3726" t="s">
        <v>6600</v>
      </c>
      <c r="K3726" t="s">
        <v>28</v>
      </c>
      <c r="L3726" t="s">
        <v>28</v>
      </c>
      <c r="M3726">
        <v>288</v>
      </c>
      <c r="N3726" t="s">
        <v>29</v>
      </c>
      <c r="O3726" t="s">
        <v>30</v>
      </c>
      <c r="P3726" t="s">
        <v>133</v>
      </c>
      <c r="Q3726">
        <v>3</v>
      </c>
      <c r="R3726" t="s">
        <v>37</v>
      </c>
      <c r="S3726">
        <v>1</v>
      </c>
      <c r="T3726" t="s">
        <v>6440</v>
      </c>
    </row>
    <row r="3727" spans="1:20" x14ac:dyDescent="0.3">
      <c r="A3727" t="s">
        <v>3854</v>
      </c>
      <c r="B3727" t="s">
        <v>6916</v>
      </c>
      <c r="C3727" t="s">
        <v>60</v>
      </c>
      <c r="D3727" t="s">
        <v>56</v>
      </c>
      <c r="E3727" t="s">
        <v>40</v>
      </c>
      <c r="F3727" t="s">
        <v>61</v>
      </c>
      <c r="G3727" t="s">
        <v>62</v>
      </c>
      <c r="H3727" t="s">
        <v>26</v>
      </c>
      <c r="I3727" t="s">
        <v>50</v>
      </c>
      <c r="J3727" t="s">
        <v>6916</v>
      </c>
      <c r="K3727" t="s">
        <v>6260</v>
      </c>
      <c r="L3727" t="s">
        <v>51</v>
      </c>
      <c r="M3727">
        <v>205</v>
      </c>
      <c r="N3727" t="s">
        <v>29</v>
      </c>
      <c r="O3727" t="s">
        <v>30</v>
      </c>
      <c r="P3727" t="s">
        <v>31</v>
      </c>
      <c r="Q3727">
        <v>3</v>
      </c>
      <c r="R3727" t="s">
        <v>37</v>
      </c>
      <c r="S3727">
        <v>1</v>
      </c>
      <c r="T3727" t="s">
        <v>6235</v>
      </c>
    </row>
    <row r="3728" spans="1:20" x14ac:dyDescent="0.3">
      <c r="A3728" t="s">
        <v>3855</v>
      </c>
      <c r="B3728" t="s">
        <v>6579</v>
      </c>
      <c r="C3728" t="s">
        <v>66</v>
      </c>
      <c r="D3728" t="s">
        <v>56</v>
      </c>
      <c r="E3728" t="s">
        <v>67</v>
      </c>
      <c r="F3728" t="s">
        <v>193</v>
      </c>
      <c r="G3728" t="s">
        <v>69</v>
      </c>
      <c r="H3728" t="s">
        <v>43</v>
      </c>
      <c r="I3728" t="s">
        <v>50</v>
      </c>
      <c r="J3728" t="s">
        <v>6579</v>
      </c>
      <c r="K3728" t="s">
        <v>6201</v>
      </c>
      <c r="L3728" t="s">
        <v>51</v>
      </c>
      <c r="M3728">
        <v>552</v>
      </c>
      <c r="N3728" t="s">
        <v>75</v>
      </c>
      <c r="O3728" t="s">
        <v>63</v>
      </c>
      <c r="P3728" t="s">
        <v>44</v>
      </c>
      <c r="Q3728">
        <v>3</v>
      </c>
      <c r="R3728" t="s">
        <v>37</v>
      </c>
      <c r="S3728">
        <v>2</v>
      </c>
      <c r="T3728" t="s">
        <v>6316</v>
      </c>
    </row>
    <row r="3729" spans="1:20" x14ac:dyDescent="0.3">
      <c r="A3729" t="s">
        <v>3856</v>
      </c>
      <c r="B3729" t="s">
        <v>6311</v>
      </c>
      <c r="C3729" t="s">
        <v>71</v>
      </c>
      <c r="D3729" t="s">
        <v>72</v>
      </c>
      <c r="E3729" t="s">
        <v>23</v>
      </c>
      <c r="F3729" t="s">
        <v>150</v>
      </c>
      <c r="G3729" t="s">
        <v>74</v>
      </c>
      <c r="H3729" t="s">
        <v>26</v>
      </c>
      <c r="I3729" t="s">
        <v>27</v>
      </c>
      <c r="J3729" t="s">
        <v>6311</v>
      </c>
      <c r="K3729" t="s">
        <v>28</v>
      </c>
      <c r="L3729" t="s">
        <v>28</v>
      </c>
      <c r="M3729">
        <v>357</v>
      </c>
      <c r="N3729" t="s">
        <v>52</v>
      </c>
      <c r="O3729" t="s">
        <v>30</v>
      </c>
      <c r="P3729" t="s">
        <v>107</v>
      </c>
      <c r="Q3729">
        <v>3</v>
      </c>
      <c r="R3729" t="s">
        <v>37</v>
      </c>
      <c r="S3729">
        <v>1</v>
      </c>
      <c r="T3729" t="s">
        <v>6412</v>
      </c>
    </row>
    <row r="3730" spans="1:20" x14ac:dyDescent="0.3">
      <c r="A3730" t="s">
        <v>3857</v>
      </c>
      <c r="B3730" t="s">
        <v>6835</v>
      </c>
      <c r="C3730" t="s">
        <v>77</v>
      </c>
      <c r="D3730" t="s">
        <v>72</v>
      </c>
      <c r="E3730" t="s">
        <v>40</v>
      </c>
      <c r="F3730" t="s">
        <v>131</v>
      </c>
      <c r="G3730" t="s">
        <v>79</v>
      </c>
      <c r="H3730" t="s">
        <v>26</v>
      </c>
      <c r="I3730" t="s">
        <v>27</v>
      </c>
      <c r="J3730" t="s">
        <v>6835</v>
      </c>
      <c r="K3730" t="s">
        <v>28</v>
      </c>
      <c r="L3730" t="s">
        <v>28</v>
      </c>
      <c r="M3730">
        <v>138</v>
      </c>
      <c r="N3730" t="s">
        <v>29</v>
      </c>
      <c r="O3730" t="s">
        <v>63</v>
      </c>
      <c r="P3730" t="s">
        <v>44</v>
      </c>
      <c r="Q3730" t="s">
        <v>95</v>
      </c>
      <c r="R3730" t="s">
        <v>28</v>
      </c>
      <c r="S3730">
        <v>0</v>
      </c>
      <c r="T3730" t="s">
        <v>6239</v>
      </c>
    </row>
    <row r="3731" spans="1:20" x14ac:dyDescent="0.3">
      <c r="A3731" t="s">
        <v>3858</v>
      </c>
      <c r="B3731" t="s">
        <v>6745</v>
      </c>
      <c r="C3731" t="s">
        <v>81</v>
      </c>
      <c r="D3731" t="s">
        <v>72</v>
      </c>
      <c r="E3731" t="s">
        <v>23</v>
      </c>
      <c r="F3731" t="s">
        <v>223</v>
      </c>
      <c r="G3731" t="s">
        <v>83</v>
      </c>
      <c r="H3731" t="s">
        <v>49</v>
      </c>
      <c r="I3731" t="s">
        <v>27</v>
      </c>
      <c r="J3731" t="s">
        <v>6745</v>
      </c>
      <c r="K3731" t="s">
        <v>28</v>
      </c>
      <c r="L3731" t="s">
        <v>28</v>
      </c>
      <c r="M3731">
        <v>767</v>
      </c>
      <c r="N3731" t="s">
        <v>29</v>
      </c>
      <c r="O3731" t="s">
        <v>30</v>
      </c>
      <c r="P3731" t="s">
        <v>44</v>
      </c>
      <c r="Q3731">
        <v>4</v>
      </c>
      <c r="R3731" t="s">
        <v>32</v>
      </c>
      <c r="S3731">
        <v>2</v>
      </c>
      <c r="T3731" t="s">
        <v>6334</v>
      </c>
    </row>
    <row r="3732" spans="1:20" x14ac:dyDescent="0.3">
      <c r="A3732" t="s">
        <v>3859</v>
      </c>
      <c r="B3732" t="s">
        <v>6529</v>
      </c>
      <c r="C3732" t="s">
        <v>86</v>
      </c>
      <c r="D3732" t="s">
        <v>87</v>
      </c>
      <c r="E3732" t="s">
        <v>67</v>
      </c>
      <c r="F3732" t="s">
        <v>116</v>
      </c>
      <c r="G3732" t="s">
        <v>89</v>
      </c>
      <c r="H3732" t="s">
        <v>26</v>
      </c>
      <c r="I3732" t="s">
        <v>27</v>
      </c>
      <c r="J3732" t="s">
        <v>6529</v>
      </c>
      <c r="K3732" t="s">
        <v>28</v>
      </c>
      <c r="L3732" t="s">
        <v>28</v>
      </c>
      <c r="M3732">
        <v>716</v>
      </c>
      <c r="N3732" t="s">
        <v>29</v>
      </c>
      <c r="O3732" t="s">
        <v>63</v>
      </c>
      <c r="P3732" t="s">
        <v>44</v>
      </c>
      <c r="Q3732">
        <v>3</v>
      </c>
      <c r="R3732" t="s">
        <v>37</v>
      </c>
      <c r="S3732">
        <v>2</v>
      </c>
      <c r="T3732" t="s">
        <v>6264</v>
      </c>
    </row>
    <row r="3733" spans="1:20" x14ac:dyDescent="0.3">
      <c r="A3733" t="s">
        <v>3860</v>
      </c>
      <c r="B3733" t="s">
        <v>7181</v>
      </c>
      <c r="C3733" t="s">
        <v>91</v>
      </c>
      <c r="D3733" t="s">
        <v>87</v>
      </c>
      <c r="E3733" t="s">
        <v>92</v>
      </c>
      <c r="F3733" t="s">
        <v>152</v>
      </c>
      <c r="G3733" t="s">
        <v>94</v>
      </c>
      <c r="H3733" t="s">
        <v>49</v>
      </c>
      <c r="I3733" t="s">
        <v>27</v>
      </c>
      <c r="J3733" t="s">
        <v>7181</v>
      </c>
      <c r="K3733" t="s">
        <v>28</v>
      </c>
      <c r="L3733" t="s">
        <v>28</v>
      </c>
      <c r="M3733">
        <v>684</v>
      </c>
      <c r="N3733" t="s">
        <v>52</v>
      </c>
      <c r="O3733" t="s">
        <v>170</v>
      </c>
      <c r="P3733" t="s">
        <v>31</v>
      </c>
      <c r="Q3733">
        <v>4</v>
      </c>
      <c r="R3733" t="s">
        <v>32</v>
      </c>
      <c r="S3733">
        <v>2</v>
      </c>
      <c r="T3733" t="s">
        <v>6497</v>
      </c>
    </row>
    <row r="3734" spans="1:20" x14ac:dyDescent="0.3">
      <c r="A3734" t="s">
        <v>3861</v>
      </c>
      <c r="B3734" t="s">
        <v>6168</v>
      </c>
      <c r="C3734" t="s">
        <v>21</v>
      </c>
      <c r="D3734" t="s">
        <v>22</v>
      </c>
      <c r="E3734" t="s">
        <v>23</v>
      </c>
      <c r="F3734" t="s">
        <v>121</v>
      </c>
      <c r="G3734" t="s">
        <v>25</v>
      </c>
      <c r="H3734" t="s">
        <v>49</v>
      </c>
      <c r="I3734" t="s">
        <v>27</v>
      </c>
      <c r="J3734" t="s">
        <v>6168</v>
      </c>
      <c r="K3734" t="s">
        <v>28</v>
      </c>
      <c r="L3734" t="s">
        <v>28</v>
      </c>
      <c r="M3734">
        <v>123</v>
      </c>
      <c r="N3734" t="s">
        <v>52</v>
      </c>
      <c r="O3734" t="s">
        <v>63</v>
      </c>
      <c r="P3734" t="s">
        <v>64</v>
      </c>
      <c r="Q3734" t="s">
        <v>95</v>
      </c>
      <c r="R3734" t="s">
        <v>28</v>
      </c>
      <c r="S3734">
        <v>0</v>
      </c>
      <c r="T3734" t="s">
        <v>6258</v>
      </c>
    </row>
    <row r="3735" spans="1:20" x14ac:dyDescent="0.3">
      <c r="A3735" t="s">
        <v>3862</v>
      </c>
      <c r="B3735" t="s">
        <v>6590</v>
      </c>
      <c r="C3735" t="s">
        <v>34</v>
      </c>
      <c r="D3735" t="s">
        <v>22</v>
      </c>
      <c r="E3735" t="s">
        <v>23</v>
      </c>
      <c r="F3735" t="s">
        <v>24</v>
      </c>
      <c r="G3735" t="s">
        <v>25</v>
      </c>
      <c r="H3735" t="s">
        <v>26</v>
      </c>
      <c r="I3735" t="s">
        <v>27</v>
      </c>
      <c r="J3735" t="s">
        <v>6590</v>
      </c>
      <c r="K3735" t="s">
        <v>28</v>
      </c>
      <c r="L3735" t="s">
        <v>28</v>
      </c>
      <c r="M3735">
        <v>256</v>
      </c>
      <c r="N3735" t="s">
        <v>29</v>
      </c>
      <c r="O3735" t="s">
        <v>63</v>
      </c>
      <c r="P3735" t="s">
        <v>31</v>
      </c>
      <c r="Q3735">
        <v>3</v>
      </c>
      <c r="R3735" t="s">
        <v>37</v>
      </c>
      <c r="S3735">
        <v>1</v>
      </c>
      <c r="T3735" t="s">
        <v>6434</v>
      </c>
    </row>
    <row r="3736" spans="1:20" x14ac:dyDescent="0.3">
      <c r="A3736" t="s">
        <v>3863</v>
      </c>
      <c r="B3736" t="s">
        <v>6987</v>
      </c>
      <c r="C3736" t="s">
        <v>39</v>
      </c>
      <c r="D3736" t="s">
        <v>22</v>
      </c>
      <c r="E3736" t="s">
        <v>40</v>
      </c>
      <c r="F3736" t="s">
        <v>41</v>
      </c>
      <c r="G3736" t="s">
        <v>42</v>
      </c>
      <c r="H3736" t="s">
        <v>43</v>
      </c>
      <c r="I3736" t="s">
        <v>27</v>
      </c>
      <c r="J3736" t="s">
        <v>6987</v>
      </c>
      <c r="K3736" t="s">
        <v>28</v>
      </c>
      <c r="L3736" t="s">
        <v>28</v>
      </c>
      <c r="M3736">
        <v>166</v>
      </c>
      <c r="N3736" t="s">
        <v>122</v>
      </c>
      <c r="O3736" t="s">
        <v>63</v>
      </c>
      <c r="P3736" t="s">
        <v>107</v>
      </c>
      <c r="Q3736" t="s">
        <v>95</v>
      </c>
      <c r="R3736" t="s">
        <v>28</v>
      </c>
      <c r="S3736">
        <v>0</v>
      </c>
      <c r="T3736" t="s">
        <v>6209</v>
      </c>
    </row>
    <row r="3737" spans="1:20" x14ac:dyDescent="0.3">
      <c r="A3737" t="s">
        <v>3864</v>
      </c>
      <c r="B3737" t="s">
        <v>6175</v>
      </c>
      <c r="C3737" t="s">
        <v>46</v>
      </c>
      <c r="D3737" t="s">
        <v>22</v>
      </c>
      <c r="E3737" t="s">
        <v>40</v>
      </c>
      <c r="F3737" t="s">
        <v>143</v>
      </c>
      <c r="G3737" t="s">
        <v>48</v>
      </c>
      <c r="H3737" t="s">
        <v>43</v>
      </c>
      <c r="I3737" t="s">
        <v>27</v>
      </c>
      <c r="J3737" t="s">
        <v>6175</v>
      </c>
      <c r="K3737" t="s">
        <v>28</v>
      </c>
      <c r="L3737" t="s">
        <v>28</v>
      </c>
      <c r="M3737">
        <v>388</v>
      </c>
      <c r="N3737" t="s">
        <v>122</v>
      </c>
      <c r="O3737" t="s">
        <v>63</v>
      </c>
      <c r="P3737" t="s">
        <v>64</v>
      </c>
      <c r="Q3737">
        <v>3</v>
      </c>
      <c r="R3737" t="s">
        <v>37</v>
      </c>
      <c r="S3737">
        <v>1</v>
      </c>
      <c r="T3737" t="s">
        <v>6484</v>
      </c>
    </row>
    <row r="3738" spans="1:20" x14ac:dyDescent="0.3">
      <c r="A3738" t="s">
        <v>3865</v>
      </c>
      <c r="B3738" t="s">
        <v>7078</v>
      </c>
      <c r="C3738" t="s">
        <v>55</v>
      </c>
      <c r="D3738" t="s">
        <v>56</v>
      </c>
      <c r="E3738" t="s">
        <v>23</v>
      </c>
      <c r="F3738" t="s">
        <v>190</v>
      </c>
      <c r="G3738" t="s">
        <v>58</v>
      </c>
      <c r="H3738" t="s">
        <v>49</v>
      </c>
      <c r="I3738" t="s">
        <v>50</v>
      </c>
      <c r="J3738" t="s">
        <v>7078</v>
      </c>
      <c r="K3738" t="s">
        <v>6397</v>
      </c>
      <c r="L3738" t="s">
        <v>51</v>
      </c>
      <c r="M3738">
        <v>138</v>
      </c>
      <c r="N3738" t="s">
        <v>29</v>
      </c>
      <c r="O3738" t="s">
        <v>63</v>
      </c>
      <c r="P3738" t="s">
        <v>31</v>
      </c>
      <c r="Q3738" t="s">
        <v>95</v>
      </c>
      <c r="R3738" t="s">
        <v>28</v>
      </c>
      <c r="S3738">
        <v>0</v>
      </c>
      <c r="T3738" t="s">
        <v>6795</v>
      </c>
    </row>
    <row r="3739" spans="1:20" x14ac:dyDescent="0.3">
      <c r="A3739" t="s">
        <v>3866</v>
      </c>
      <c r="B3739" t="s">
        <v>7116</v>
      </c>
      <c r="C3739" t="s">
        <v>60</v>
      </c>
      <c r="D3739" t="s">
        <v>56</v>
      </c>
      <c r="E3739" t="s">
        <v>40</v>
      </c>
      <c r="F3739" t="s">
        <v>190</v>
      </c>
      <c r="G3739" t="s">
        <v>58</v>
      </c>
      <c r="H3739" t="s">
        <v>49</v>
      </c>
      <c r="I3739" t="s">
        <v>27</v>
      </c>
      <c r="J3739" t="s">
        <v>7116</v>
      </c>
      <c r="K3739" t="s">
        <v>28</v>
      </c>
      <c r="L3739" t="s">
        <v>28</v>
      </c>
      <c r="M3739">
        <v>109</v>
      </c>
      <c r="N3739" t="s">
        <v>52</v>
      </c>
      <c r="O3739" t="s">
        <v>30</v>
      </c>
      <c r="P3739" t="s">
        <v>31</v>
      </c>
      <c r="Q3739" t="s">
        <v>95</v>
      </c>
      <c r="R3739" t="s">
        <v>28</v>
      </c>
      <c r="S3739">
        <v>0</v>
      </c>
      <c r="T3739" t="s">
        <v>6571</v>
      </c>
    </row>
    <row r="3740" spans="1:20" x14ac:dyDescent="0.3">
      <c r="A3740" t="s">
        <v>3867</v>
      </c>
      <c r="B3740" t="s">
        <v>6708</v>
      </c>
      <c r="C3740" t="s">
        <v>66</v>
      </c>
      <c r="D3740" t="s">
        <v>56</v>
      </c>
      <c r="E3740" t="s">
        <v>67</v>
      </c>
      <c r="F3740" t="s">
        <v>358</v>
      </c>
      <c r="G3740" t="s">
        <v>69</v>
      </c>
      <c r="H3740" t="s">
        <v>49</v>
      </c>
      <c r="I3740" t="s">
        <v>27</v>
      </c>
      <c r="J3740" t="s">
        <v>6708</v>
      </c>
      <c r="K3740" t="s">
        <v>28</v>
      </c>
      <c r="L3740" t="s">
        <v>28</v>
      </c>
      <c r="M3740">
        <v>897</v>
      </c>
      <c r="N3740" t="s">
        <v>52</v>
      </c>
      <c r="O3740" t="s">
        <v>170</v>
      </c>
      <c r="P3740" t="s">
        <v>64</v>
      </c>
      <c r="Q3740">
        <v>2</v>
      </c>
      <c r="R3740" t="s">
        <v>53</v>
      </c>
      <c r="S3740">
        <v>2</v>
      </c>
      <c r="T3740" t="s">
        <v>6499</v>
      </c>
    </row>
    <row r="3741" spans="1:20" x14ac:dyDescent="0.3">
      <c r="A3741" t="s">
        <v>3868</v>
      </c>
      <c r="B3741" t="s">
        <v>6653</v>
      </c>
      <c r="C3741" t="s">
        <v>71</v>
      </c>
      <c r="D3741" t="s">
        <v>72</v>
      </c>
      <c r="E3741" t="s">
        <v>23</v>
      </c>
      <c r="F3741" t="s">
        <v>138</v>
      </c>
      <c r="G3741" t="s">
        <v>36</v>
      </c>
      <c r="H3741" t="s">
        <v>43</v>
      </c>
      <c r="I3741" t="s">
        <v>50</v>
      </c>
      <c r="J3741" t="s">
        <v>6653</v>
      </c>
      <c r="K3741" t="s">
        <v>6211</v>
      </c>
      <c r="L3741" t="s">
        <v>51</v>
      </c>
      <c r="M3741">
        <v>174</v>
      </c>
      <c r="N3741" t="s">
        <v>75</v>
      </c>
      <c r="O3741" t="s">
        <v>30</v>
      </c>
      <c r="P3741" t="s">
        <v>44</v>
      </c>
      <c r="Q3741" t="s">
        <v>95</v>
      </c>
      <c r="R3741" t="s">
        <v>28</v>
      </c>
      <c r="S3741">
        <v>0</v>
      </c>
      <c r="T3741" t="s">
        <v>6298</v>
      </c>
    </row>
    <row r="3742" spans="1:20" x14ac:dyDescent="0.3">
      <c r="A3742" t="s">
        <v>3869</v>
      </c>
      <c r="B3742" t="s">
        <v>6501</v>
      </c>
      <c r="C3742" t="s">
        <v>77</v>
      </c>
      <c r="D3742" t="s">
        <v>72</v>
      </c>
      <c r="E3742" t="s">
        <v>40</v>
      </c>
      <c r="F3742" t="s">
        <v>93</v>
      </c>
      <c r="G3742" t="s">
        <v>94</v>
      </c>
      <c r="H3742" t="s">
        <v>26</v>
      </c>
      <c r="I3742" t="s">
        <v>50</v>
      </c>
      <c r="J3742" t="s">
        <v>6501</v>
      </c>
      <c r="K3742" t="s">
        <v>7251</v>
      </c>
      <c r="L3742" t="s">
        <v>51</v>
      </c>
      <c r="M3742">
        <v>301</v>
      </c>
      <c r="N3742" t="s">
        <v>52</v>
      </c>
      <c r="O3742" t="s">
        <v>43</v>
      </c>
      <c r="P3742" t="s">
        <v>133</v>
      </c>
      <c r="Q3742">
        <v>3</v>
      </c>
      <c r="R3742" t="s">
        <v>37</v>
      </c>
      <c r="S3742">
        <v>1</v>
      </c>
      <c r="T3742" t="s">
        <v>6687</v>
      </c>
    </row>
    <row r="3743" spans="1:20" x14ac:dyDescent="0.3">
      <c r="A3743" t="s">
        <v>3870</v>
      </c>
      <c r="B3743" t="s">
        <v>6903</v>
      </c>
      <c r="C3743" t="s">
        <v>81</v>
      </c>
      <c r="D3743" t="s">
        <v>72</v>
      </c>
      <c r="E3743" t="s">
        <v>23</v>
      </c>
      <c r="F3743" t="s">
        <v>154</v>
      </c>
      <c r="G3743" t="s">
        <v>83</v>
      </c>
      <c r="H3743" t="s">
        <v>43</v>
      </c>
      <c r="I3743" t="s">
        <v>50</v>
      </c>
      <c r="J3743" t="s">
        <v>6903</v>
      </c>
      <c r="K3743" t="s">
        <v>7219</v>
      </c>
      <c r="L3743" t="s">
        <v>51</v>
      </c>
      <c r="M3743">
        <v>727</v>
      </c>
      <c r="N3743" t="s">
        <v>52</v>
      </c>
      <c r="O3743" t="s">
        <v>30</v>
      </c>
      <c r="P3743" t="s">
        <v>107</v>
      </c>
      <c r="Q3743">
        <v>2</v>
      </c>
      <c r="R3743" t="s">
        <v>53</v>
      </c>
      <c r="S3743">
        <v>2</v>
      </c>
      <c r="T3743" t="s">
        <v>6298</v>
      </c>
    </row>
    <row r="3744" spans="1:20" x14ac:dyDescent="0.3">
      <c r="A3744" t="s">
        <v>3871</v>
      </c>
      <c r="B3744" t="s">
        <v>7325</v>
      </c>
      <c r="C3744" t="s">
        <v>86</v>
      </c>
      <c r="D3744" t="s">
        <v>87</v>
      </c>
      <c r="E3744" t="s">
        <v>67</v>
      </c>
      <c r="F3744" t="s">
        <v>135</v>
      </c>
      <c r="G3744" t="s">
        <v>89</v>
      </c>
      <c r="H3744" t="s">
        <v>43</v>
      </c>
      <c r="I3744" t="s">
        <v>27</v>
      </c>
      <c r="J3744" t="s">
        <v>7325</v>
      </c>
      <c r="K3744" t="s">
        <v>28</v>
      </c>
      <c r="L3744" t="s">
        <v>28</v>
      </c>
      <c r="M3744">
        <v>511</v>
      </c>
      <c r="N3744" t="s">
        <v>29</v>
      </c>
      <c r="O3744" t="s">
        <v>30</v>
      </c>
      <c r="P3744" t="s">
        <v>64</v>
      </c>
      <c r="Q3744">
        <v>4</v>
      </c>
      <c r="R3744" t="s">
        <v>32</v>
      </c>
      <c r="S3744">
        <v>1</v>
      </c>
      <c r="T3744" t="s">
        <v>6663</v>
      </c>
    </row>
    <row r="3745" spans="1:20" x14ac:dyDescent="0.3">
      <c r="A3745" t="s">
        <v>3872</v>
      </c>
      <c r="B3745" t="s">
        <v>6941</v>
      </c>
      <c r="C3745" t="s">
        <v>91</v>
      </c>
      <c r="D3745" t="s">
        <v>87</v>
      </c>
      <c r="E3745" t="s">
        <v>92</v>
      </c>
      <c r="F3745" t="s">
        <v>93</v>
      </c>
      <c r="G3745" t="s">
        <v>94</v>
      </c>
      <c r="H3745" t="s">
        <v>26</v>
      </c>
      <c r="I3745" t="s">
        <v>50</v>
      </c>
      <c r="J3745" t="s">
        <v>6941</v>
      </c>
      <c r="K3745" t="s">
        <v>6411</v>
      </c>
      <c r="L3745" t="s">
        <v>159</v>
      </c>
      <c r="M3745">
        <v>177</v>
      </c>
      <c r="N3745" t="s">
        <v>52</v>
      </c>
      <c r="O3745" t="s">
        <v>63</v>
      </c>
      <c r="P3745" t="s">
        <v>107</v>
      </c>
      <c r="Q3745" t="s">
        <v>95</v>
      </c>
      <c r="R3745" t="s">
        <v>28</v>
      </c>
      <c r="S3745">
        <v>0</v>
      </c>
      <c r="T3745" t="s">
        <v>6381</v>
      </c>
    </row>
    <row r="3746" spans="1:20" x14ac:dyDescent="0.3">
      <c r="A3746" t="s">
        <v>3873</v>
      </c>
      <c r="B3746" t="s">
        <v>6821</v>
      </c>
      <c r="C3746" t="s">
        <v>21</v>
      </c>
      <c r="D3746" t="s">
        <v>22</v>
      </c>
      <c r="E3746" t="s">
        <v>23</v>
      </c>
      <c r="F3746" t="s">
        <v>288</v>
      </c>
      <c r="G3746" t="s">
        <v>25</v>
      </c>
      <c r="H3746" t="s">
        <v>43</v>
      </c>
      <c r="I3746" t="s">
        <v>27</v>
      </c>
      <c r="J3746" t="s">
        <v>6821</v>
      </c>
      <c r="K3746" t="s">
        <v>28</v>
      </c>
      <c r="L3746" t="s">
        <v>28</v>
      </c>
      <c r="M3746">
        <v>367</v>
      </c>
      <c r="N3746" t="s">
        <v>29</v>
      </c>
      <c r="O3746" t="s">
        <v>30</v>
      </c>
      <c r="P3746" t="s">
        <v>107</v>
      </c>
      <c r="Q3746">
        <v>4</v>
      </c>
      <c r="R3746" t="s">
        <v>32</v>
      </c>
      <c r="S3746">
        <v>1</v>
      </c>
      <c r="T3746" t="s">
        <v>6180</v>
      </c>
    </row>
    <row r="3747" spans="1:20" x14ac:dyDescent="0.3">
      <c r="A3747" t="s">
        <v>3874</v>
      </c>
      <c r="B3747" t="s">
        <v>6563</v>
      </c>
      <c r="C3747" t="s">
        <v>34</v>
      </c>
      <c r="D3747" t="s">
        <v>22</v>
      </c>
      <c r="E3747" t="s">
        <v>23</v>
      </c>
      <c r="F3747" t="s">
        <v>99</v>
      </c>
      <c r="G3747" t="s">
        <v>36</v>
      </c>
      <c r="H3747" t="s">
        <v>49</v>
      </c>
      <c r="I3747" t="s">
        <v>27</v>
      </c>
      <c r="J3747" t="s">
        <v>6563</v>
      </c>
      <c r="K3747" t="s">
        <v>28</v>
      </c>
      <c r="L3747" t="s">
        <v>28</v>
      </c>
      <c r="M3747">
        <v>132</v>
      </c>
      <c r="N3747" t="s">
        <v>122</v>
      </c>
      <c r="O3747" t="s">
        <v>30</v>
      </c>
      <c r="P3747" t="s">
        <v>64</v>
      </c>
      <c r="Q3747" t="s">
        <v>95</v>
      </c>
      <c r="R3747" t="s">
        <v>28</v>
      </c>
      <c r="S3747">
        <v>0</v>
      </c>
      <c r="T3747" t="s">
        <v>7308</v>
      </c>
    </row>
    <row r="3748" spans="1:20" x14ac:dyDescent="0.3">
      <c r="A3748" t="s">
        <v>3875</v>
      </c>
      <c r="B3748" t="s">
        <v>6265</v>
      </c>
      <c r="C3748" t="s">
        <v>39</v>
      </c>
      <c r="D3748" t="s">
        <v>22</v>
      </c>
      <c r="E3748" t="s">
        <v>40</v>
      </c>
      <c r="F3748" t="s">
        <v>174</v>
      </c>
      <c r="G3748" t="s">
        <v>42</v>
      </c>
      <c r="H3748" t="s">
        <v>26</v>
      </c>
      <c r="I3748" t="s">
        <v>50</v>
      </c>
      <c r="J3748" t="s">
        <v>6265</v>
      </c>
      <c r="K3748" t="s">
        <v>7437</v>
      </c>
      <c r="L3748" t="s">
        <v>159</v>
      </c>
      <c r="M3748">
        <v>258</v>
      </c>
      <c r="N3748" t="s">
        <v>52</v>
      </c>
      <c r="O3748" t="s">
        <v>43</v>
      </c>
      <c r="P3748" t="s">
        <v>31</v>
      </c>
      <c r="Q3748">
        <v>3</v>
      </c>
      <c r="R3748" t="s">
        <v>37</v>
      </c>
      <c r="S3748">
        <v>1</v>
      </c>
      <c r="T3748" t="s">
        <v>6147</v>
      </c>
    </row>
    <row r="3749" spans="1:20" x14ac:dyDescent="0.3">
      <c r="A3749" t="s">
        <v>3876</v>
      </c>
      <c r="B3749" t="s">
        <v>6308</v>
      </c>
      <c r="C3749" t="s">
        <v>46</v>
      </c>
      <c r="D3749" t="s">
        <v>22</v>
      </c>
      <c r="E3749" t="s">
        <v>40</v>
      </c>
      <c r="F3749" t="s">
        <v>143</v>
      </c>
      <c r="G3749" t="s">
        <v>48</v>
      </c>
      <c r="H3749" t="s">
        <v>43</v>
      </c>
      <c r="I3749" t="s">
        <v>27</v>
      </c>
      <c r="J3749" t="s">
        <v>6308</v>
      </c>
      <c r="K3749" t="s">
        <v>28</v>
      </c>
      <c r="L3749" t="s">
        <v>28</v>
      </c>
      <c r="M3749">
        <v>347</v>
      </c>
      <c r="N3749" t="s">
        <v>29</v>
      </c>
      <c r="O3749" t="s">
        <v>63</v>
      </c>
      <c r="P3749" t="s">
        <v>64</v>
      </c>
      <c r="Q3749">
        <v>3</v>
      </c>
      <c r="R3749" t="s">
        <v>37</v>
      </c>
      <c r="S3749">
        <v>1</v>
      </c>
      <c r="T3749" t="s">
        <v>6432</v>
      </c>
    </row>
    <row r="3750" spans="1:20" x14ac:dyDescent="0.3">
      <c r="A3750" t="s">
        <v>3877</v>
      </c>
      <c r="B3750" t="s">
        <v>6538</v>
      </c>
      <c r="C3750" t="s">
        <v>55</v>
      </c>
      <c r="D3750" t="s">
        <v>56</v>
      </c>
      <c r="E3750" t="s">
        <v>23</v>
      </c>
      <c r="F3750" t="s">
        <v>57</v>
      </c>
      <c r="G3750" t="s">
        <v>58</v>
      </c>
      <c r="H3750" t="s">
        <v>43</v>
      </c>
      <c r="I3750" t="s">
        <v>50</v>
      </c>
      <c r="J3750" t="s">
        <v>6538</v>
      </c>
      <c r="K3750" t="s">
        <v>7003</v>
      </c>
      <c r="L3750" t="s">
        <v>84</v>
      </c>
      <c r="M3750">
        <v>946</v>
      </c>
      <c r="N3750" t="s">
        <v>52</v>
      </c>
      <c r="O3750" t="s">
        <v>43</v>
      </c>
      <c r="P3750" t="s">
        <v>44</v>
      </c>
      <c r="Q3750">
        <v>4</v>
      </c>
      <c r="R3750" t="s">
        <v>32</v>
      </c>
      <c r="S3750">
        <v>3</v>
      </c>
      <c r="T3750" t="s">
        <v>6202</v>
      </c>
    </row>
    <row r="3751" spans="1:20" x14ac:dyDescent="0.3">
      <c r="A3751" t="s">
        <v>3878</v>
      </c>
      <c r="B3751" t="s">
        <v>6325</v>
      </c>
      <c r="C3751" t="s">
        <v>60</v>
      </c>
      <c r="D3751" t="s">
        <v>56</v>
      </c>
      <c r="E3751" t="s">
        <v>40</v>
      </c>
      <c r="F3751" t="s">
        <v>147</v>
      </c>
      <c r="G3751" t="s">
        <v>58</v>
      </c>
      <c r="H3751" t="s">
        <v>26</v>
      </c>
      <c r="I3751" t="s">
        <v>27</v>
      </c>
      <c r="J3751" t="s">
        <v>6325</v>
      </c>
      <c r="K3751" t="s">
        <v>28</v>
      </c>
      <c r="L3751" t="s">
        <v>28</v>
      </c>
      <c r="M3751">
        <v>953</v>
      </c>
      <c r="N3751" t="s">
        <v>122</v>
      </c>
      <c r="O3751" t="s">
        <v>63</v>
      </c>
      <c r="P3751" t="s">
        <v>64</v>
      </c>
      <c r="Q3751">
        <v>3</v>
      </c>
      <c r="R3751" t="s">
        <v>37</v>
      </c>
      <c r="S3751">
        <v>3</v>
      </c>
      <c r="T3751" t="s">
        <v>6344</v>
      </c>
    </row>
    <row r="3752" spans="1:20" x14ac:dyDescent="0.3">
      <c r="A3752" t="s">
        <v>3879</v>
      </c>
      <c r="B3752" t="s">
        <v>6545</v>
      </c>
      <c r="C3752" t="s">
        <v>66</v>
      </c>
      <c r="D3752" t="s">
        <v>56</v>
      </c>
      <c r="E3752" t="s">
        <v>67</v>
      </c>
      <c r="F3752" t="s">
        <v>99</v>
      </c>
      <c r="G3752" t="s">
        <v>36</v>
      </c>
      <c r="H3752" t="s">
        <v>49</v>
      </c>
      <c r="I3752" t="s">
        <v>27</v>
      </c>
      <c r="J3752" t="s">
        <v>6545</v>
      </c>
      <c r="K3752" t="s">
        <v>28</v>
      </c>
      <c r="L3752" t="s">
        <v>28</v>
      </c>
      <c r="M3752">
        <v>784</v>
      </c>
      <c r="N3752" t="s">
        <v>75</v>
      </c>
      <c r="O3752" t="s">
        <v>63</v>
      </c>
      <c r="P3752" t="s">
        <v>44</v>
      </c>
      <c r="Q3752">
        <v>4</v>
      </c>
      <c r="R3752" t="s">
        <v>32</v>
      </c>
      <c r="S3752">
        <v>2</v>
      </c>
      <c r="T3752" t="s">
        <v>6134</v>
      </c>
    </row>
    <row r="3753" spans="1:20" x14ac:dyDescent="0.3">
      <c r="A3753" t="s">
        <v>3880</v>
      </c>
      <c r="B3753" t="s">
        <v>7345</v>
      </c>
      <c r="C3753" t="s">
        <v>71</v>
      </c>
      <c r="D3753" t="s">
        <v>72</v>
      </c>
      <c r="E3753" t="s">
        <v>23</v>
      </c>
      <c r="F3753" t="s">
        <v>129</v>
      </c>
      <c r="G3753" t="s">
        <v>74</v>
      </c>
      <c r="H3753" t="s">
        <v>43</v>
      </c>
      <c r="I3753" t="s">
        <v>27</v>
      </c>
      <c r="J3753" t="s">
        <v>7345</v>
      </c>
      <c r="K3753" t="s">
        <v>28</v>
      </c>
      <c r="L3753" t="s">
        <v>28</v>
      </c>
      <c r="M3753">
        <v>1094</v>
      </c>
      <c r="N3753" t="s">
        <v>52</v>
      </c>
      <c r="O3753" t="s">
        <v>63</v>
      </c>
      <c r="P3753" t="s">
        <v>31</v>
      </c>
      <c r="Q3753">
        <v>2</v>
      </c>
      <c r="R3753" t="s">
        <v>53</v>
      </c>
      <c r="S3753">
        <v>3</v>
      </c>
      <c r="T3753" t="s">
        <v>6298</v>
      </c>
    </row>
    <row r="3754" spans="1:20" x14ac:dyDescent="0.3">
      <c r="A3754" t="s">
        <v>3881</v>
      </c>
      <c r="B3754" t="s">
        <v>6607</v>
      </c>
      <c r="C3754" t="s">
        <v>77</v>
      </c>
      <c r="D3754" t="s">
        <v>72</v>
      </c>
      <c r="E3754" t="s">
        <v>40</v>
      </c>
      <c r="F3754" t="s">
        <v>131</v>
      </c>
      <c r="G3754" t="s">
        <v>79</v>
      </c>
      <c r="H3754" t="s">
        <v>26</v>
      </c>
      <c r="I3754" t="s">
        <v>27</v>
      </c>
      <c r="J3754" t="s">
        <v>6607</v>
      </c>
      <c r="K3754" t="s">
        <v>28</v>
      </c>
      <c r="L3754" t="s">
        <v>28</v>
      </c>
      <c r="M3754">
        <v>543</v>
      </c>
      <c r="N3754" t="s">
        <v>75</v>
      </c>
      <c r="O3754" t="s">
        <v>63</v>
      </c>
      <c r="P3754" t="s">
        <v>107</v>
      </c>
      <c r="Q3754">
        <v>2</v>
      </c>
      <c r="R3754" t="s">
        <v>53</v>
      </c>
      <c r="S3754">
        <v>1</v>
      </c>
      <c r="T3754" t="s">
        <v>6212</v>
      </c>
    </row>
    <row r="3755" spans="1:20" x14ac:dyDescent="0.3">
      <c r="A3755" t="s">
        <v>3882</v>
      </c>
      <c r="B3755" t="s">
        <v>7128</v>
      </c>
      <c r="C3755" t="s">
        <v>81</v>
      </c>
      <c r="D3755" t="s">
        <v>72</v>
      </c>
      <c r="E3755" t="s">
        <v>23</v>
      </c>
      <c r="F3755" t="s">
        <v>154</v>
      </c>
      <c r="G3755" t="s">
        <v>83</v>
      </c>
      <c r="H3755" t="s">
        <v>43</v>
      </c>
      <c r="I3755" t="s">
        <v>27</v>
      </c>
      <c r="J3755" t="s">
        <v>7128</v>
      </c>
      <c r="K3755" t="s">
        <v>28</v>
      </c>
      <c r="L3755" t="s">
        <v>28</v>
      </c>
      <c r="M3755">
        <v>590</v>
      </c>
      <c r="N3755" t="s">
        <v>52</v>
      </c>
      <c r="O3755" t="s">
        <v>30</v>
      </c>
      <c r="P3755" t="s">
        <v>64</v>
      </c>
      <c r="Q3755">
        <v>2</v>
      </c>
      <c r="R3755" t="s">
        <v>53</v>
      </c>
      <c r="S3755">
        <v>2</v>
      </c>
      <c r="T3755" t="s">
        <v>6504</v>
      </c>
    </row>
    <row r="3756" spans="1:20" x14ac:dyDescent="0.3">
      <c r="A3756" t="s">
        <v>3883</v>
      </c>
      <c r="B3756" t="s">
        <v>6773</v>
      </c>
      <c r="C3756" t="s">
        <v>86</v>
      </c>
      <c r="D3756" t="s">
        <v>87</v>
      </c>
      <c r="E3756" t="s">
        <v>67</v>
      </c>
      <c r="F3756" t="s">
        <v>93</v>
      </c>
      <c r="G3756" t="s">
        <v>94</v>
      </c>
      <c r="H3756" t="s">
        <v>26</v>
      </c>
      <c r="I3756" t="s">
        <v>27</v>
      </c>
      <c r="J3756" t="s">
        <v>6773</v>
      </c>
      <c r="K3756" t="s">
        <v>28</v>
      </c>
      <c r="L3756" t="s">
        <v>28</v>
      </c>
      <c r="M3756">
        <v>924</v>
      </c>
      <c r="N3756" t="s">
        <v>52</v>
      </c>
      <c r="O3756" t="s">
        <v>63</v>
      </c>
      <c r="P3756" t="s">
        <v>107</v>
      </c>
      <c r="Q3756">
        <v>4</v>
      </c>
      <c r="R3756" t="s">
        <v>32</v>
      </c>
      <c r="S3756">
        <v>3</v>
      </c>
      <c r="T3756" t="s">
        <v>6196</v>
      </c>
    </row>
    <row r="3757" spans="1:20" x14ac:dyDescent="0.3">
      <c r="A3757" t="s">
        <v>3884</v>
      </c>
      <c r="B3757" t="s">
        <v>6779</v>
      </c>
      <c r="C3757" t="s">
        <v>91</v>
      </c>
      <c r="D3757" t="s">
        <v>87</v>
      </c>
      <c r="E3757" t="s">
        <v>92</v>
      </c>
      <c r="F3757" t="s">
        <v>93</v>
      </c>
      <c r="G3757" t="s">
        <v>94</v>
      </c>
      <c r="H3757" t="s">
        <v>26</v>
      </c>
      <c r="I3757" t="s">
        <v>27</v>
      </c>
      <c r="J3757" t="s">
        <v>6779</v>
      </c>
      <c r="K3757" t="s">
        <v>28</v>
      </c>
      <c r="L3757" t="s">
        <v>28</v>
      </c>
      <c r="M3757">
        <v>219</v>
      </c>
      <c r="N3757" t="s">
        <v>52</v>
      </c>
      <c r="O3757" t="s">
        <v>63</v>
      </c>
      <c r="P3757" t="s">
        <v>31</v>
      </c>
      <c r="Q3757">
        <v>4</v>
      </c>
      <c r="R3757" t="s">
        <v>32</v>
      </c>
      <c r="S3757">
        <v>1</v>
      </c>
      <c r="T3757" t="s">
        <v>6574</v>
      </c>
    </row>
    <row r="3758" spans="1:20" x14ac:dyDescent="0.3">
      <c r="A3758" t="s">
        <v>3885</v>
      </c>
      <c r="B3758" t="s">
        <v>7284</v>
      </c>
      <c r="C3758" t="s">
        <v>21</v>
      </c>
      <c r="D3758" t="s">
        <v>22</v>
      </c>
      <c r="E3758" t="s">
        <v>23</v>
      </c>
      <c r="F3758" t="s">
        <v>24</v>
      </c>
      <c r="G3758" t="s">
        <v>25</v>
      </c>
      <c r="H3758" t="s">
        <v>26</v>
      </c>
      <c r="I3758" t="s">
        <v>27</v>
      </c>
      <c r="J3758" t="s">
        <v>7284</v>
      </c>
      <c r="K3758" t="s">
        <v>28</v>
      </c>
      <c r="L3758" t="s">
        <v>28</v>
      </c>
      <c r="M3758">
        <v>566</v>
      </c>
      <c r="N3758" t="s">
        <v>52</v>
      </c>
      <c r="O3758" t="s">
        <v>63</v>
      </c>
      <c r="P3758" t="s">
        <v>107</v>
      </c>
      <c r="Q3758">
        <v>3</v>
      </c>
      <c r="R3758" t="s">
        <v>37</v>
      </c>
      <c r="S3758">
        <v>2</v>
      </c>
      <c r="T3758" t="s">
        <v>6202</v>
      </c>
    </row>
    <row r="3759" spans="1:20" x14ac:dyDescent="0.3">
      <c r="A3759" t="s">
        <v>3886</v>
      </c>
      <c r="B3759" t="s">
        <v>6358</v>
      </c>
      <c r="C3759" t="s">
        <v>34</v>
      </c>
      <c r="D3759" t="s">
        <v>22</v>
      </c>
      <c r="E3759" t="s">
        <v>23</v>
      </c>
      <c r="F3759" t="s">
        <v>35</v>
      </c>
      <c r="G3759" t="s">
        <v>36</v>
      </c>
      <c r="H3759" t="s">
        <v>26</v>
      </c>
      <c r="I3759" t="s">
        <v>27</v>
      </c>
      <c r="J3759" t="s">
        <v>6358</v>
      </c>
      <c r="K3759" t="s">
        <v>28</v>
      </c>
      <c r="L3759" t="s">
        <v>28</v>
      </c>
      <c r="M3759">
        <v>257</v>
      </c>
      <c r="N3759" t="s">
        <v>52</v>
      </c>
      <c r="O3759" t="s">
        <v>105</v>
      </c>
      <c r="P3759" t="s">
        <v>107</v>
      </c>
      <c r="Q3759">
        <v>3</v>
      </c>
      <c r="R3759" t="s">
        <v>37</v>
      </c>
      <c r="S3759">
        <v>1</v>
      </c>
      <c r="T3759" t="s">
        <v>6426</v>
      </c>
    </row>
    <row r="3760" spans="1:20" x14ac:dyDescent="0.3">
      <c r="A3760" t="s">
        <v>3887</v>
      </c>
      <c r="B3760" t="s">
        <v>7220</v>
      </c>
      <c r="C3760" t="s">
        <v>39</v>
      </c>
      <c r="D3760" t="s">
        <v>22</v>
      </c>
      <c r="E3760" t="s">
        <v>40</v>
      </c>
      <c r="F3760" t="s">
        <v>215</v>
      </c>
      <c r="G3760" t="s">
        <v>42</v>
      </c>
      <c r="H3760" t="s">
        <v>49</v>
      </c>
      <c r="I3760" t="s">
        <v>50</v>
      </c>
      <c r="J3760" t="s">
        <v>7220</v>
      </c>
      <c r="K3760" t="s">
        <v>6697</v>
      </c>
      <c r="L3760" t="s">
        <v>51</v>
      </c>
      <c r="M3760">
        <v>571</v>
      </c>
      <c r="N3760" t="s">
        <v>29</v>
      </c>
      <c r="O3760" t="s">
        <v>63</v>
      </c>
      <c r="P3760" t="s">
        <v>107</v>
      </c>
      <c r="Q3760">
        <v>3</v>
      </c>
      <c r="R3760" t="s">
        <v>37</v>
      </c>
      <c r="S3760">
        <v>2</v>
      </c>
      <c r="T3760" t="s">
        <v>6571</v>
      </c>
    </row>
    <row r="3761" spans="1:20" x14ac:dyDescent="0.3">
      <c r="A3761" t="s">
        <v>3888</v>
      </c>
      <c r="B3761" t="s">
        <v>6231</v>
      </c>
      <c r="C3761" t="s">
        <v>46</v>
      </c>
      <c r="D3761" t="s">
        <v>22</v>
      </c>
      <c r="E3761" t="s">
        <v>40</v>
      </c>
      <c r="F3761" t="s">
        <v>143</v>
      </c>
      <c r="G3761" t="s">
        <v>48</v>
      </c>
      <c r="H3761" t="s">
        <v>43</v>
      </c>
      <c r="I3761" t="s">
        <v>27</v>
      </c>
      <c r="J3761" t="s">
        <v>6231</v>
      </c>
      <c r="K3761" t="s">
        <v>28</v>
      </c>
      <c r="L3761" t="s">
        <v>28</v>
      </c>
      <c r="M3761">
        <v>377</v>
      </c>
      <c r="N3761" t="s">
        <v>29</v>
      </c>
      <c r="O3761" t="s">
        <v>63</v>
      </c>
      <c r="P3761" t="s">
        <v>64</v>
      </c>
      <c r="Q3761">
        <v>4</v>
      </c>
      <c r="R3761" t="s">
        <v>32</v>
      </c>
      <c r="S3761">
        <v>1</v>
      </c>
      <c r="T3761" t="s">
        <v>6204</v>
      </c>
    </row>
    <row r="3762" spans="1:20" x14ac:dyDescent="0.3">
      <c r="A3762" t="s">
        <v>3889</v>
      </c>
      <c r="B3762" t="s">
        <v>6330</v>
      </c>
      <c r="C3762" t="s">
        <v>55</v>
      </c>
      <c r="D3762" t="s">
        <v>56</v>
      </c>
      <c r="E3762" t="s">
        <v>23</v>
      </c>
      <c r="F3762" t="s">
        <v>145</v>
      </c>
      <c r="G3762" t="s">
        <v>62</v>
      </c>
      <c r="H3762" t="s">
        <v>49</v>
      </c>
      <c r="I3762" t="s">
        <v>27</v>
      </c>
      <c r="J3762" t="s">
        <v>6330</v>
      </c>
      <c r="K3762" t="s">
        <v>28</v>
      </c>
      <c r="L3762" t="s">
        <v>28</v>
      </c>
      <c r="M3762">
        <v>389</v>
      </c>
      <c r="N3762" t="s">
        <v>29</v>
      </c>
      <c r="O3762" t="s">
        <v>43</v>
      </c>
      <c r="P3762" t="s">
        <v>31</v>
      </c>
      <c r="Q3762">
        <v>3</v>
      </c>
      <c r="R3762" t="s">
        <v>37</v>
      </c>
      <c r="S3762">
        <v>1</v>
      </c>
      <c r="T3762" t="s">
        <v>6933</v>
      </c>
    </row>
    <row r="3763" spans="1:20" x14ac:dyDescent="0.3">
      <c r="A3763" t="s">
        <v>3890</v>
      </c>
      <c r="B3763" t="s">
        <v>7144</v>
      </c>
      <c r="C3763" t="s">
        <v>60</v>
      </c>
      <c r="D3763" t="s">
        <v>56</v>
      </c>
      <c r="E3763" t="s">
        <v>40</v>
      </c>
      <c r="F3763" t="s">
        <v>61</v>
      </c>
      <c r="G3763" t="s">
        <v>62</v>
      </c>
      <c r="H3763" t="s">
        <v>26</v>
      </c>
      <c r="I3763" t="s">
        <v>27</v>
      </c>
      <c r="J3763" t="s">
        <v>7144</v>
      </c>
      <c r="K3763" t="s">
        <v>28</v>
      </c>
      <c r="L3763" t="s">
        <v>28</v>
      </c>
      <c r="M3763">
        <v>404</v>
      </c>
      <c r="N3763" t="s">
        <v>122</v>
      </c>
      <c r="O3763" t="s">
        <v>63</v>
      </c>
      <c r="P3763" t="s">
        <v>31</v>
      </c>
      <c r="Q3763">
        <v>3</v>
      </c>
      <c r="R3763" t="s">
        <v>37</v>
      </c>
      <c r="S3763">
        <v>1</v>
      </c>
      <c r="T3763" t="s">
        <v>6143</v>
      </c>
    </row>
    <row r="3764" spans="1:20" x14ac:dyDescent="0.3">
      <c r="A3764" t="s">
        <v>3891</v>
      </c>
      <c r="B3764" t="s">
        <v>6960</v>
      </c>
      <c r="C3764" t="s">
        <v>66</v>
      </c>
      <c r="D3764" t="s">
        <v>56</v>
      </c>
      <c r="E3764" t="s">
        <v>67</v>
      </c>
      <c r="F3764" t="s">
        <v>35</v>
      </c>
      <c r="G3764" t="s">
        <v>36</v>
      </c>
      <c r="H3764" t="s">
        <v>26</v>
      </c>
      <c r="I3764" t="s">
        <v>27</v>
      </c>
      <c r="J3764" t="s">
        <v>6960</v>
      </c>
      <c r="K3764" t="s">
        <v>28</v>
      </c>
      <c r="L3764" t="s">
        <v>28</v>
      </c>
      <c r="M3764">
        <v>935</v>
      </c>
      <c r="N3764" t="s">
        <v>75</v>
      </c>
      <c r="O3764" t="s">
        <v>63</v>
      </c>
      <c r="P3764" t="s">
        <v>64</v>
      </c>
      <c r="Q3764">
        <v>2</v>
      </c>
      <c r="R3764" t="s">
        <v>53</v>
      </c>
      <c r="S3764">
        <v>3</v>
      </c>
      <c r="T3764" t="s">
        <v>6264</v>
      </c>
    </row>
    <row r="3765" spans="1:20" x14ac:dyDescent="0.3">
      <c r="A3765" t="s">
        <v>3892</v>
      </c>
      <c r="B3765" t="s">
        <v>6951</v>
      </c>
      <c r="C3765" t="s">
        <v>71</v>
      </c>
      <c r="D3765" t="s">
        <v>72</v>
      </c>
      <c r="E3765" t="s">
        <v>23</v>
      </c>
      <c r="F3765" t="s">
        <v>1047</v>
      </c>
      <c r="G3765" t="s">
        <v>74</v>
      </c>
      <c r="H3765" t="s">
        <v>110</v>
      </c>
      <c r="I3765" t="s">
        <v>27</v>
      </c>
      <c r="J3765" t="s">
        <v>6951</v>
      </c>
      <c r="K3765" t="s">
        <v>28</v>
      </c>
      <c r="L3765" t="s">
        <v>28</v>
      </c>
      <c r="M3765">
        <v>962</v>
      </c>
      <c r="N3765" t="s">
        <v>29</v>
      </c>
      <c r="O3765" t="s">
        <v>43</v>
      </c>
      <c r="P3765" t="s">
        <v>107</v>
      </c>
      <c r="Q3765">
        <v>3</v>
      </c>
      <c r="R3765" t="s">
        <v>37</v>
      </c>
      <c r="S3765">
        <v>3</v>
      </c>
      <c r="T3765" t="s">
        <v>6853</v>
      </c>
    </row>
    <row r="3766" spans="1:20" x14ac:dyDescent="0.3">
      <c r="A3766" t="s">
        <v>3893</v>
      </c>
      <c r="B3766" t="s">
        <v>6572</v>
      </c>
      <c r="C3766" t="s">
        <v>77</v>
      </c>
      <c r="D3766" t="s">
        <v>72</v>
      </c>
      <c r="E3766" t="s">
        <v>40</v>
      </c>
      <c r="F3766" t="s">
        <v>112</v>
      </c>
      <c r="G3766" t="s">
        <v>79</v>
      </c>
      <c r="H3766" t="s">
        <v>43</v>
      </c>
      <c r="I3766" t="s">
        <v>27</v>
      </c>
      <c r="J3766" t="s">
        <v>6572</v>
      </c>
      <c r="K3766" t="s">
        <v>28</v>
      </c>
      <c r="L3766" t="s">
        <v>28</v>
      </c>
      <c r="M3766">
        <v>998</v>
      </c>
      <c r="N3766" t="s">
        <v>52</v>
      </c>
      <c r="O3766" t="s">
        <v>105</v>
      </c>
      <c r="P3766" t="s">
        <v>107</v>
      </c>
      <c r="Q3766">
        <v>3</v>
      </c>
      <c r="R3766" t="s">
        <v>37</v>
      </c>
      <c r="S3766">
        <v>3</v>
      </c>
      <c r="T3766" t="s">
        <v>6200</v>
      </c>
    </row>
    <row r="3767" spans="1:20" x14ac:dyDescent="0.3">
      <c r="A3767" t="s">
        <v>3894</v>
      </c>
      <c r="B3767" t="s">
        <v>7093</v>
      </c>
      <c r="C3767" t="s">
        <v>81</v>
      </c>
      <c r="D3767" t="s">
        <v>72</v>
      </c>
      <c r="E3767" t="s">
        <v>23</v>
      </c>
      <c r="F3767" t="s">
        <v>82</v>
      </c>
      <c r="G3767" t="s">
        <v>83</v>
      </c>
      <c r="H3767" t="s">
        <v>26</v>
      </c>
      <c r="I3767" t="s">
        <v>27</v>
      </c>
      <c r="J3767" t="s">
        <v>7093</v>
      </c>
      <c r="K3767" t="s">
        <v>28</v>
      </c>
      <c r="L3767" t="s">
        <v>28</v>
      </c>
      <c r="M3767">
        <v>369</v>
      </c>
      <c r="N3767" t="s">
        <v>29</v>
      </c>
      <c r="O3767" t="s">
        <v>105</v>
      </c>
      <c r="P3767" t="s">
        <v>31</v>
      </c>
      <c r="Q3767">
        <v>3</v>
      </c>
      <c r="R3767" t="s">
        <v>37</v>
      </c>
      <c r="S3767">
        <v>1</v>
      </c>
      <c r="T3767" t="s">
        <v>6212</v>
      </c>
    </row>
    <row r="3768" spans="1:20" x14ac:dyDescent="0.3">
      <c r="A3768" t="s">
        <v>3895</v>
      </c>
      <c r="B3768" t="s">
        <v>6835</v>
      </c>
      <c r="C3768" t="s">
        <v>86</v>
      </c>
      <c r="D3768" t="s">
        <v>87</v>
      </c>
      <c r="E3768" t="s">
        <v>67</v>
      </c>
      <c r="F3768" t="s">
        <v>88</v>
      </c>
      <c r="G3768" t="s">
        <v>89</v>
      </c>
      <c r="H3768" t="s">
        <v>49</v>
      </c>
      <c r="I3768" t="s">
        <v>27</v>
      </c>
      <c r="J3768" t="s">
        <v>6835</v>
      </c>
      <c r="K3768" t="s">
        <v>28</v>
      </c>
      <c r="L3768" t="s">
        <v>28</v>
      </c>
      <c r="M3768">
        <v>138</v>
      </c>
      <c r="N3768" t="s">
        <v>52</v>
      </c>
      <c r="O3768" t="s">
        <v>63</v>
      </c>
      <c r="P3768" t="s">
        <v>64</v>
      </c>
      <c r="Q3768" t="s">
        <v>95</v>
      </c>
      <c r="R3768" t="s">
        <v>28</v>
      </c>
      <c r="S3768">
        <v>0</v>
      </c>
      <c r="T3768" t="s">
        <v>6586</v>
      </c>
    </row>
    <row r="3769" spans="1:20" x14ac:dyDescent="0.3">
      <c r="A3769" t="s">
        <v>3896</v>
      </c>
      <c r="B3769" t="s">
        <v>7050</v>
      </c>
      <c r="C3769" t="s">
        <v>91</v>
      </c>
      <c r="D3769" t="s">
        <v>87</v>
      </c>
      <c r="E3769" t="s">
        <v>92</v>
      </c>
      <c r="F3769" t="s">
        <v>93</v>
      </c>
      <c r="G3769" t="s">
        <v>94</v>
      </c>
      <c r="H3769" t="s">
        <v>26</v>
      </c>
      <c r="I3769" t="s">
        <v>27</v>
      </c>
      <c r="J3769" t="s">
        <v>7050</v>
      </c>
      <c r="K3769" t="s">
        <v>28</v>
      </c>
      <c r="L3769" t="s">
        <v>28</v>
      </c>
      <c r="M3769">
        <v>906</v>
      </c>
      <c r="N3769" t="s">
        <v>52</v>
      </c>
      <c r="O3769" t="s">
        <v>170</v>
      </c>
      <c r="P3769" t="s">
        <v>133</v>
      </c>
      <c r="Q3769">
        <v>4</v>
      </c>
      <c r="R3769" t="s">
        <v>32</v>
      </c>
      <c r="S3769">
        <v>2</v>
      </c>
      <c r="T3769" t="s">
        <v>6134</v>
      </c>
    </row>
    <row r="3770" spans="1:20" x14ac:dyDescent="0.3">
      <c r="A3770" t="s">
        <v>3897</v>
      </c>
      <c r="B3770" t="s">
        <v>6654</v>
      </c>
      <c r="C3770" t="s">
        <v>21</v>
      </c>
      <c r="D3770" t="s">
        <v>22</v>
      </c>
      <c r="E3770" t="s">
        <v>23</v>
      </c>
      <c r="F3770" t="s">
        <v>24</v>
      </c>
      <c r="G3770" t="s">
        <v>25</v>
      </c>
      <c r="H3770" t="s">
        <v>26</v>
      </c>
      <c r="I3770" t="s">
        <v>27</v>
      </c>
      <c r="J3770" t="s">
        <v>6654</v>
      </c>
      <c r="K3770" t="s">
        <v>28</v>
      </c>
      <c r="L3770" t="s">
        <v>28</v>
      </c>
      <c r="M3770">
        <v>587</v>
      </c>
      <c r="N3770" t="s">
        <v>52</v>
      </c>
      <c r="O3770" t="s">
        <v>63</v>
      </c>
      <c r="P3770" t="s">
        <v>31</v>
      </c>
      <c r="Q3770">
        <v>3</v>
      </c>
      <c r="R3770" t="s">
        <v>37</v>
      </c>
      <c r="S3770">
        <v>2</v>
      </c>
      <c r="T3770" t="s">
        <v>6448</v>
      </c>
    </row>
    <row r="3771" spans="1:20" x14ac:dyDescent="0.3">
      <c r="A3771" t="s">
        <v>3898</v>
      </c>
      <c r="B3771" t="s">
        <v>7279</v>
      </c>
      <c r="C3771" t="s">
        <v>34</v>
      </c>
      <c r="D3771" t="s">
        <v>22</v>
      </c>
      <c r="E3771" t="s">
        <v>23</v>
      </c>
      <c r="F3771" t="s">
        <v>121</v>
      </c>
      <c r="G3771" t="s">
        <v>25</v>
      </c>
      <c r="H3771" t="s">
        <v>49</v>
      </c>
      <c r="I3771" t="s">
        <v>50</v>
      </c>
      <c r="J3771" t="s">
        <v>7279</v>
      </c>
      <c r="K3771" t="s">
        <v>6238</v>
      </c>
      <c r="L3771" t="s">
        <v>51</v>
      </c>
      <c r="M3771">
        <v>595</v>
      </c>
      <c r="N3771" t="s">
        <v>75</v>
      </c>
      <c r="O3771" t="s">
        <v>63</v>
      </c>
      <c r="P3771" t="s">
        <v>64</v>
      </c>
      <c r="Q3771">
        <v>4</v>
      </c>
      <c r="R3771" t="s">
        <v>32</v>
      </c>
      <c r="S3771">
        <v>2</v>
      </c>
      <c r="T3771" t="s">
        <v>6645</v>
      </c>
    </row>
    <row r="3772" spans="1:20" x14ac:dyDescent="0.3">
      <c r="A3772" t="s">
        <v>3899</v>
      </c>
      <c r="B3772" t="s">
        <v>7387</v>
      </c>
      <c r="C3772" t="s">
        <v>39</v>
      </c>
      <c r="D3772" t="s">
        <v>22</v>
      </c>
      <c r="E3772" t="s">
        <v>40</v>
      </c>
      <c r="F3772" t="s">
        <v>174</v>
      </c>
      <c r="G3772" t="s">
        <v>42</v>
      </c>
      <c r="H3772" t="s">
        <v>26</v>
      </c>
      <c r="I3772" t="s">
        <v>27</v>
      </c>
      <c r="J3772" t="s">
        <v>7387</v>
      </c>
      <c r="K3772" t="s">
        <v>28</v>
      </c>
      <c r="L3772" t="s">
        <v>28</v>
      </c>
      <c r="M3772">
        <v>510</v>
      </c>
      <c r="N3772" t="s">
        <v>29</v>
      </c>
      <c r="O3772" t="s">
        <v>63</v>
      </c>
      <c r="P3772" t="s">
        <v>31</v>
      </c>
      <c r="Q3772">
        <v>5</v>
      </c>
      <c r="R3772" t="s">
        <v>119</v>
      </c>
      <c r="S3772">
        <v>1</v>
      </c>
      <c r="T3772" t="s">
        <v>6412</v>
      </c>
    </row>
    <row r="3773" spans="1:20" x14ac:dyDescent="0.3">
      <c r="A3773" t="s">
        <v>3900</v>
      </c>
      <c r="B3773" t="s">
        <v>6915</v>
      </c>
      <c r="C3773" t="s">
        <v>46</v>
      </c>
      <c r="D3773" t="s">
        <v>22</v>
      </c>
      <c r="E3773" t="s">
        <v>40</v>
      </c>
      <c r="F3773" t="s">
        <v>143</v>
      </c>
      <c r="G3773" t="s">
        <v>48</v>
      </c>
      <c r="H3773" t="s">
        <v>43</v>
      </c>
      <c r="I3773" t="s">
        <v>27</v>
      </c>
      <c r="J3773" t="s">
        <v>6915</v>
      </c>
      <c r="K3773" t="s">
        <v>28</v>
      </c>
      <c r="L3773" t="s">
        <v>28</v>
      </c>
      <c r="M3773">
        <v>214</v>
      </c>
      <c r="N3773" t="s">
        <v>29</v>
      </c>
      <c r="O3773" t="s">
        <v>63</v>
      </c>
      <c r="P3773" t="s">
        <v>107</v>
      </c>
      <c r="Q3773">
        <v>3</v>
      </c>
      <c r="R3773" t="s">
        <v>37</v>
      </c>
      <c r="S3773">
        <v>1</v>
      </c>
      <c r="T3773" t="s">
        <v>6169</v>
      </c>
    </row>
    <row r="3774" spans="1:20" x14ac:dyDescent="0.3">
      <c r="A3774" t="s">
        <v>3901</v>
      </c>
      <c r="B3774" t="s">
        <v>7327</v>
      </c>
      <c r="C3774" t="s">
        <v>55</v>
      </c>
      <c r="D3774" t="s">
        <v>56</v>
      </c>
      <c r="E3774" t="s">
        <v>23</v>
      </c>
      <c r="F3774" t="s">
        <v>190</v>
      </c>
      <c r="G3774" t="s">
        <v>58</v>
      </c>
      <c r="H3774" t="s">
        <v>49</v>
      </c>
      <c r="I3774" t="s">
        <v>27</v>
      </c>
      <c r="J3774" t="s">
        <v>7327</v>
      </c>
      <c r="K3774" t="s">
        <v>28</v>
      </c>
      <c r="L3774" t="s">
        <v>28</v>
      </c>
      <c r="M3774">
        <v>325</v>
      </c>
      <c r="N3774" t="s">
        <v>29</v>
      </c>
      <c r="O3774" t="s">
        <v>63</v>
      </c>
      <c r="P3774" t="s">
        <v>31</v>
      </c>
      <c r="Q3774">
        <v>3</v>
      </c>
      <c r="R3774" t="s">
        <v>37</v>
      </c>
      <c r="S3774">
        <v>1</v>
      </c>
      <c r="T3774" t="s">
        <v>6371</v>
      </c>
    </row>
    <row r="3775" spans="1:20" x14ac:dyDescent="0.3">
      <c r="A3775" t="s">
        <v>3902</v>
      </c>
      <c r="B3775" t="s">
        <v>7365</v>
      </c>
      <c r="C3775" t="s">
        <v>60</v>
      </c>
      <c r="D3775" t="s">
        <v>56</v>
      </c>
      <c r="E3775" t="s">
        <v>40</v>
      </c>
      <c r="F3775" t="s">
        <v>61</v>
      </c>
      <c r="G3775" t="s">
        <v>62</v>
      </c>
      <c r="H3775" t="s">
        <v>26</v>
      </c>
      <c r="I3775" t="s">
        <v>27</v>
      </c>
      <c r="J3775" t="s">
        <v>7365</v>
      </c>
      <c r="K3775" t="s">
        <v>28</v>
      </c>
      <c r="L3775" t="s">
        <v>28</v>
      </c>
      <c r="M3775">
        <v>670</v>
      </c>
      <c r="N3775" t="s">
        <v>52</v>
      </c>
      <c r="O3775" t="s">
        <v>30</v>
      </c>
      <c r="P3775" t="s">
        <v>64</v>
      </c>
      <c r="Q3775">
        <v>3</v>
      </c>
      <c r="R3775" t="s">
        <v>37</v>
      </c>
      <c r="S3775">
        <v>2</v>
      </c>
      <c r="T3775" t="s">
        <v>6167</v>
      </c>
    </row>
    <row r="3776" spans="1:20" x14ac:dyDescent="0.3">
      <c r="A3776" t="s">
        <v>3903</v>
      </c>
      <c r="B3776" t="s">
        <v>6353</v>
      </c>
      <c r="C3776" t="s">
        <v>66</v>
      </c>
      <c r="D3776" t="s">
        <v>56</v>
      </c>
      <c r="E3776" t="s">
        <v>67</v>
      </c>
      <c r="F3776" t="s">
        <v>193</v>
      </c>
      <c r="G3776" t="s">
        <v>69</v>
      </c>
      <c r="H3776" t="s">
        <v>43</v>
      </c>
      <c r="I3776" t="s">
        <v>50</v>
      </c>
      <c r="J3776" t="s">
        <v>6353</v>
      </c>
      <c r="K3776" t="s">
        <v>7146</v>
      </c>
      <c r="L3776" t="s">
        <v>51</v>
      </c>
      <c r="M3776">
        <v>773</v>
      </c>
      <c r="N3776" t="s">
        <v>75</v>
      </c>
      <c r="O3776" t="s">
        <v>63</v>
      </c>
      <c r="P3776" t="s">
        <v>31</v>
      </c>
      <c r="Q3776">
        <v>4</v>
      </c>
      <c r="R3776" t="s">
        <v>32</v>
      </c>
      <c r="S3776">
        <v>2</v>
      </c>
      <c r="T3776" t="s">
        <v>6155</v>
      </c>
    </row>
    <row r="3777" spans="1:20" x14ac:dyDescent="0.3">
      <c r="A3777" t="s">
        <v>3904</v>
      </c>
      <c r="B3777" t="s">
        <v>6922</v>
      </c>
      <c r="C3777" t="s">
        <v>71</v>
      </c>
      <c r="D3777" t="s">
        <v>72</v>
      </c>
      <c r="E3777" t="s">
        <v>23</v>
      </c>
      <c r="F3777" t="s">
        <v>129</v>
      </c>
      <c r="G3777" t="s">
        <v>74</v>
      </c>
      <c r="H3777" t="s">
        <v>43</v>
      </c>
      <c r="I3777" t="s">
        <v>27</v>
      </c>
      <c r="J3777" t="s">
        <v>6922</v>
      </c>
      <c r="K3777" t="s">
        <v>28</v>
      </c>
      <c r="L3777" t="s">
        <v>28</v>
      </c>
      <c r="M3777">
        <v>817</v>
      </c>
      <c r="N3777" t="s">
        <v>29</v>
      </c>
      <c r="O3777" t="s">
        <v>30</v>
      </c>
      <c r="P3777" t="s">
        <v>107</v>
      </c>
      <c r="Q3777">
        <v>3</v>
      </c>
      <c r="R3777" t="s">
        <v>37</v>
      </c>
      <c r="S3777">
        <v>2</v>
      </c>
      <c r="T3777" t="s">
        <v>6155</v>
      </c>
    </row>
    <row r="3778" spans="1:20" x14ac:dyDescent="0.3">
      <c r="A3778" t="s">
        <v>3905</v>
      </c>
      <c r="B3778" t="s">
        <v>6918</v>
      </c>
      <c r="C3778" t="s">
        <v>77</v>
      </c>
      <c r="D3778" t="s">
        <v>72</v>
      </c>
      <c r="E3778" t="s">
        <v>40</v>
      </c>
      <c r="F3778" t="s">
        <v>78</v>
      </c>
      <c r="G3778" t="s">
        <v>79</v>
      </c>
      <c r="H3778" t="s">
        <v>49</v>
      </c>
      <c r="I3778" t="s">
        <v>27</v>
      </c>
      <c r="J3778" t="s">
        <v>6918</v>
      </c>
      <c r="K3778" t="s">
        <v>28</v>
      </c>
      <c r="L3778" t="s">
        <v>28</v>
      </c>
      <c r="M3778">
        <v>1086</v>
      </c>
      <c r="N3778" t="s">
        <v>52</v>
      </c>
      <c r="O3778" t="s">
        <v>63</v>
      </c>
      <c r="P3778" t="s">
        <v>64</v>
      </c>
      <c r="Q3778">
        <v>5</v>
      </c>
      <c r="R3778" t="s">
        <v>119</v>
      </c>
      <c r="S3778">
        <v>3</v>
      </c>
      <c r="T3778" t="s">
        <v>6659</v>
      </c>
    </row>
    <row r="3779" spans="1:20" x14ac:dyDescent="0.3">
      <c r="A3779" t="s">
        <v>3906</v>
      </c>
      <c r="B3779" t="s">
        <v>6869</v>
      </c>
      <c r="C3779" t="s">
        <v>81</v>
      </c>
      <c r="D3779" t="s">
        <v>72</v>
      </c>
      <c r="E3779" t="s">
        <v>23</v>
      </c>
      <c r="F3779" t="s">
        <v>154</v>
      </c>
      <c r="G3779" t="s">
        <v>83</v>
      </c>
      <c r="H3779" t="s">
        <v>43</v>
      </c>
      <c r="I3779" t="s">
        <v>27</v>
      </c>
      <c r="J3779" t="s">
        <v>6869</v>
      </c>
      <c r="K3779" t="s">
        <v>28</v>
      </c>
      <c r="L3779" t="s">
        <v>28</v>
      </c>
      <c r="M3779">
        <v>724</v>
      </c>
      <c r="N3779" t="s">
        <v>52</v>
      </c>
      <c r="O3779" t="s">
        <v>63</v>
      </c>
      <c r="P3779" t="s">
        <v>64</v>
      </c>
      <c r="Q3779">
        <v>5</v>
      </c>
      <c r="R3779" t="s">
        <v>119</v>
      </c>
      <c r="S3779">
        <v>2</v>
      </c>
      <c r="T3779" t="s">
        <v>6237</v>
      </c>
    </row>
    <row r="3780" spans="1:20" x14ac:dyDescent="0.3">
      <c r="A3780" t="s">
        <v>3907</v>
      </c>
      <c r="B3780" t="s">
        <v>6372</v>
      </c>
      <c r="C3780" t="s">
        <v>86</v>
      </c>
      <c r="D3780" t="s">
        <v>87</v>
      </c>
      <c r="E3780" t="s">
        <v>67</v>
      </c>
      <c r="F3780" t="s">
        <v>135</v>
      </c>
      <c r="G3780" t="s">
        <v>89</v>
      </c>
      <c r="H3780" t="s">
        <v>43</v>
      </c>
      <c r="I3780" t="s">
        <v>27</v>
      </c>
      <c r="J3780" t="s">
        <v>6372</v>
      </c>
      <c r="K3780" t="s">
        <v>28</v>
      </c>
      <c r="L3780" t="s">
        <v>28</v>
      </c>
      <c r="M3780">
        <v>163</v>
      </c>
      <c r="N3780" t="s">
        <v>29</v>
      </c>
      <c r="O3780" t="s">
        <v>30</v>
      </c>
      <c r="P3780" t="s">
        <v>133</v>
      </c>
      <c r="Q3780" t="s">
        <v>95</v>
      </c>
      <c r="R3780" t="s">
        <v>28</v>
      </c>
      <c r="S3780">
        <v>0</v>
      </c>
      <c r="T3780" t="s">
        <v>6344</v>
      </c>
    </row>
    <row r="3781" spans="1:20" x14ac:dyDescent="0.3">
      <c r="A3781" t="s">
        <v>3908</v>
      </c>
      <c r="B3781" t="s">
        <v>6766</v>
      </c>
      <c r="C3781" t="s">
        <v>91</v>
      </c>
      <c r="D3781" t="s">
        <v>87</v>
      </c>
      <c r="E3781" t="s">
        <v>92</v>
      </c>
      <c r="F3781" t="s">
        <v>93</v>
      </c>
      <c r="G3781" t="s">
        <v>94</v>
      </c>
      <c r="H3781" t="s">
        <v>26</v>
      </c>
      <c r="I3781" t="s">
        <v>27</v>
      </c>
      <c r="J3781" t="s">
        <v>6766</v>
      </c>
      <c r="K3781" t="s">
        <v>28</v>
      </c>
      <c r="L3781" t="s">
        <v>28</v>
      </c>
      <c r="M3781">
        <v>881</v>
      </c>
      <c r="N3781" t="s">
        <v>52</v>
      </c>
      <c r="O3781" t="s">
        <v>30</v>
      </c>
      <c r="P3781" t="s">
        <v>64</v>
      </c>
      <c r="Q3781">
        <v>2</v>
      </c>
      <c r="R3781" t="s">
        <v>53</v>
      </c>
      <c r="S3781">
        <v>2</v>
      </c>
      <c r="T3781" t="s">
        <v>6426</v>
      </c>
    </row>
    <row r="3782" spans="1:20" x14ac:dyDescent="0.3">
      <c r="A3782" t="s">
        <v>3909</v>
      </c>
      <c r="B3782" t="s">
        <v>7371</v>
      </c>
      <c r="C3782" t="s">
        <v>21</v>
      </c>
      <c r="D3782" t="s">
        <v>22</v>
      </c>
      <c r="E3782" t="s">
        <v>23</v>
      </c>
      <c r="F3782" t="s">
        <v>24</v>
      </c>
      <c r="G3782" t="s">
        <v>25</v>
      </c>
      <c r="H3782" t="s">
        <v>26</v>
      </c>
      <c r="I3782" t="s">
        <v>50</v>
      </c>
      <c r="J3782" t="s">
        <v>7371</v>
      </c>
      <c r="K3782" t="s">
        <v>7148</v>
      </c>
      <c r="L3782" t="s">
        <v>159</v>
      </c>
      <c r="M3782">
        <v>917</v>
      </c>
      <c r="N3782" t="s">
        <v>29</v>
      </c>
      <c r="O3782" t="s">
        <v>105</v>
      </c>
      <c r="P3782" t="s">
        <v>64</v>
      </c>
      <c r="Q3782">
        <v>3</v>
      </c>
      <c r="R3782" t="s">
        <v>37</v>
      </c>
      <c r="S3782">
        <v>3</v>
      </c>
      <c r="T3782" t="s">
        <v>6448</v>
      </c>
    </row>
    <row r="3783" spans="1:20" x14ac:dyDescent="0.3">
      <c r="A3783" t="s">
        <v>3910</v>
      </c>
      <c r="B3783" t="s">
        <v>6835</v>
      </c>
      <c r="C3783" t="s">
        <v>34</v>
      </c>
      <c r="D3783" t="s">
        <v>22</v>
      </c>
      <c r="E3783" t="s">
        <v>23</v>
      </c>
      <c r="F3783" t="s">
        <v>138</v>
      </c>
      <c r="G3783" t="s">
        <v>36</v>
      </c>
      <c r="H3783" t="s">
        <v>43</v>
      </c>
      <c r="I3783" t="s">
        <v>50</v>
      </c>
      <c r="J3783" t="s">
        <v>6835</v>
      </c>
      <c r="K3783" t="s">
        <v>6271</v>
      </c>
      <c r="L3783" t="s">
        <v>159</v>
      </c>
      <c r="M3783">
        <v>124</v>
      </c>
      <c r="N3783" t="s">
        <v>122</v>
      </c>
      <c r="O3783" t="s">
        <v>63</v>
      </c>
      <c r="P3783" t="s">
        <v>64</v>
      </c>
      <c r="Q3783" t="s">
        <v>95</v>
      </c>
      <c r="R3783" t="s">
        <v>28</v>
      </c>
      <c r="S3783">
        <v>0</v>
      </c>
      <c r="T3783" t="s">
        <v>6504</v>
      </c>
    </row>
    <row r="3784" spans="1:20" x14ac:dyDescent="0.3">
      <c r="A3784" t="s">
        <v>3911</v>
      </c>
      <c r="B3784" t="s">
        <v>7203</v>
      </c>
      <c r="C3784" t="s">
        <v>39</v>
      </c>
      <c r="D3784" t="s">
        <v>22</v>
      </c>
      <c r="E3784" t="s">
        <v>40</v>
      </c>
      <c r="F3784" t="s">
        <v>215</v>
      </c>
      <c r="G3784" t="s">
        <v>42</v>
      </c>
      <c r="H3784" t="s">
        <v>49</v>
      </c>
      <c r="I3784" t="s">
        <v>27</v>
      </c>
      <c r="J3784" t="s">
        <v>7203</v>
      </c>
      <c r="K3784" t="s">
        <v>28</v>
      </c>
      <c r="L3784" t="s">
        <v>28</v>
      </c>
      <c r="M3784">
        <v>957</v>
      </c>
      <c r="N3784" t="s">
        <v>122</v>
      </c>
      <c r="O3784" t="s">
        <v>30</v>
      </c>
      <c r="P3784" t="s">
        <v>107</v>
      </c>
      <c r="Q3784">
        <v>4</v>
      </c>
      <c r="R3784" t="s">
        <v>32</v>
      </c>
      <c r="S3784">
        <v>3</v>
      </c>
      <c r="T3784" t="s">
        <v>6246</v>
      </c>
    </row>
    <row r="3785" spans="1:20" x14ac:dyDescent="0.3">
      <c r="A3785" t="s">
        <v>3912</v>
      </c>
      <c r="B3785" t="s">
        <v>6450</v>
      </c>
      <c r="C3785" t="s">
        <v>46</v>
      </c>
      <c r="D3785" t="s">
        <v>22</v>
      </c>
      <c r="E3785" t="s">
        <v>40</v>
      </c>
      <c r="F3785" t="s">
        <v>41</v>
      </c>
      <c r="G3785" t="s">
        <v>42</v>
      </c>
      <c r="H3785" t="s">
        <v>43</v>
      </c>
      <c r="I3785" t="s">
        <v>27</v>
      </c>
      <c r="J3785" t="s">
        <v>6450</v>
      </c>
      <c r="K3785" t="s">
        <v>28</v>
      </c>
      <c r="L3785" t="s">
        <v>28</v>
      </c>
      <c r="M3785">
        <v>537</v>
      </c>
      <c r="N3785" t="s">
        <v>29</v>
      </c>
      <c r="O3785" t="s">
        <v>43</v>
      </c>
      <c r="P3785" t="s">
        <v>44</v>
      </c>
      <c r="Q3785">
        <v>2</v>
      </c>
      <c r="R3785" t="s">
        <v>53</v>
      </c>
      <c r="S3785">
        <v>1</v>
      </c>
      <c r="T3785" t="s">
        <v>6172</v>
      </c>
    </row>
    <row r="3786" spans="1:20" x14ac:dyDescent="0.3">
      <c r="A3786" t="s">
        <v>3913</v>
      </c>
      <c r="B3786" t="s">
        <v>7010</v>
      </c>
      <c r="C3786" t="s">
        <v>55</v>
      </c>
      <c r="D3786" t="s">
        <v>56</v>
      </c>
      <c r="E3786" t="s">
        <v>23</v>
      </c>
      <c r="F3786" t="s">
        <v>147</v>
      </c>
      <c r="G3786" t="s">
        <v>58</v>
      </c>
      <c r="H3786" t="s">
        <v>26</v>
      </c>
      <c r="I3786" t="s">
        <v>27</v>
      </c>
      <c r="J3786" t="s">
        <v>7010</v>
      </c>
      <c r="K3786" t="s">
        <v>28</v>
      </c>
      <c r="L3786" t="s">
        <v>28</v>
      </c>
      <c r="M3786">
        <v>633</v>
      </c>
      <c r="N3786" t="s">
        <v>52</v>
      </c>
      <c r="O3786" t="s">
        <v>30</v>
      </c>
      <c r="P3786" t="s">
        <v>44</v>
      </c>
      <c r="Q3786">
        <v>2</v>
      </c>
      <c r="R3786" t="s">
        <v>53</v>
      </c>
      <c r="S3786">
        <v>2</v>
      </c>
      <c r="T3786" t="s">
        <v>6360</v>
      </c>
    </row>
    <row r="3787" spans="1:20" x14ac:dyDescent="0.3">
      <c r="A3787" t="s">
        <v>3914</v>
      </c>
      <c r="B3787" t="s">
        <v>6634</v>
      </c>
      <c r="C3787" t="s">
        <v>60</v>
      </c>
      <c r="D3787" t="s">
        <v>56</v>
      </c>
      <c r="E3787" t="s">
        <v>40</v>
      </c>
      <c r="F3787" t="s">
        <v>61</v>
      </c>
      <c r="G3787" t="s">
        <v>62</v>
      </c>
      <c r="H3787" t="s">
        <v>26</v>
      </c>
      <c r="I3787" t="s">
        <v>27</v>
      </c>
      <c r="J3787" t="s">
        <v>6634</v>
      </c>
      <c r="K3787" t="s">
        <v>28</v>
      </c>
      <c r="L3787" t="s">
        <v>28</v>
      </c>
      <c r="M3787">
        <v>237</v>
      </c>
      <c r="N3787" t="s">
        <v>52</v>
      </c>
      <c r="O3787" t="s">
        <v>63</v>
      </c>
      <c r="P3787" t="s">
        <v>31</v>
      </c>
      <c r="Q3787">
        <v>2</v>
      </c>
      <c r="R3787" t="s">
        <v>53</v>
      </c>
      <c r="S3787">
        <v>1</v>
      </c>
      <c r="T3787" t="s">
        <v>6202</v>
      </c>
    </row>
    <row r="3788" spans="1:20" x14ac:dyDescent="0.3">
      <c r="A3788" t="s">
        <v>3915</v>
      </c>
      <c r="B3788" t="s">
        <v>7074</v>
      </c>
      <c r="C3788" t="s">
        <v>66</v>
      </c>
      <c r="D3788" t="s">
        <v>56</v>
      </c>
      <c r="E3788" t="s">
        <v>67</v>
      </c>
      <c r="F3788" t="s">
        <v>109</v>
      </c>
      <c r="G3788" t="s">
        <v>36</v>
      </c>
      <c r="H3788" t="s">
        <v>110</v>
      </c>
      <c r="I3788" t="s">
        <v>27</v>
      </c>
      <c r="J3788" t="s">
        <v>7074</v>
      </c>
      <c r="K3788" t="s">
        <v>28</v>
      </c>
      <c r="L3788" t="s">
        <v>28</v>
      </c>
      <c r="M3788">
        <v>602</v>
      </c>
      <c r="N3788" t="s">
        <v>75</v>
      </c>
      <c r="O3788" t="s">
        <v>43</v>
      </c>
      <c r="P3788" t="s">
        <v>107</v>
      </c>
      <c r="Q3788">
        <v>4</v>
      </c>
      <c r="R3788" t="s">
        <v>32</v>
      </c>
      <c r="S3788">
        <v>2</v>
      </c>
      <c r="T3788" t="s">
        <v>6737</v>
      </c>
    </row>
    <row r="3789" spans="1:20" x14ac:dyDescent="0.3">
      <c r="A3789" t="s">
        <v>3916</v>
      </c>
      <c r="B3789" t="s">
        <v>6445</v>
      </c>
      <c r="C3789" t="s">
        <v>71</v>
      </c>
      <c r="D3789" t="s">
        <v>72</v>
      </c>
      <c r="E3789" t="s">
        <v>23</v>
      </c>
      <c r="F3789" t="s">
        <v>73</v>
      </c>
      <c r="G3789" t="s">
        <v>74</v>
      </c>
      <c r="H3789" t="s">
        <v>49</v>
      </c>
      <c r="I3789" t="s">
        <v>27</v>
      </c>
      <c r="J3789" t="s">
        <v>6445</v>
      </c>
      <c r="K3789" t="s">
        <v>28</v>
      </c>
      <c r="L3789" t="s">
        <v>28</v>
      </c>
      <c r="M3789">
        <v>721</v>
      </c>
      <c r="N3789" t="s">
        <v>52</v>
      </c>
      <c r="O3789" t="s">
        <v>105</v>
      </c>
      <c r="P3789" t="s">
        <v>31</v>
      </c>
      <c r="Q3789">
        <v>3</v>
      </c>
      <c r="R3789" t="s">
        <v>37</v>
      </c>
      <c r="S3789">
        <v>2</v>
      </c>
      <c r="T3789" t="s">
        <v>6691</v>
      </c>
    </row>
    <row r="3790" spans="1:20" x14ac:dyDescent="0.3">
      <c r="A3790" t="s">
        <v>3917</v>
      </c>
      <c r="B3790" t="s">
        <v>6339</v>
      </c>
      <c r="C3790" t="s">
        <v>77</v>
      </c>
      <c r="D3790" t="s">
        <v>72</v>
      </c>
      <c r="E3790" t="s">
        <v>40</v>
      </c>
      <c r="F3790" t="s">
        <v>131</v>
      </c>
      <c r="G3790" t="s">
        <v>79</v>
      </c>
      <c r="H3790" t="s">
        <v>26</v>
      </c>
      <c r="I3790" t="s">
        <v>27</v>
      </c>
      <c r="J3790" t="s">
        <v>6339</v>
      </c>
      <c r="K3790" t="s">
        <v>28</v>
      </c>
      <c r="L3790" t="s">
        <v>28</v>
      </c>
      <c r="M3790">
        <v>682</v>
      </c>
      <c r="N3790" t="s">
        <v>29</v>
      </c>
      <c r="O3790" t="s">
        <v>63</v>
      </c>
      <c r="P3790" t="s">
        <v>64</v>
      </c>
      <c r="Q3790">
        <v>3</v>
      </c>
      <c r="R3790" t="s">
        <v>37</v>
      </c>
      <c r="S3790">
        <v>2</v>
      </c>
      <c r="T3790" t="s">
        <v>6560</v>
      </c>
    </row>
    <row r="3791" spans="1:20" x14ac:dyDescent="0.3">
      <c r="A3791" t="s">
        <v>3918</v>
      </c>
      <c r="B3791" t="s">
        <v>6336</v>
      </c>
      <c r="C3791" t="s">
        <v>81</v>
      </c>
      <c r="D3791" t="s">
        <v>72</v>
      </c>
      <c r="E3791" t="s">
        <v>23</v>
      </c>
      <c r="F3791" t="s">
        <v>154</v>
      </c>
      <c r="G3791" t="s">
        <v>83</v>
      </c>
      <c r="H3791" t="s">
        <v>43</v>
      </c>
      <c r="I3791" t="s">
        <v>27</v>
      </c>
      <c r="J3791" t="s">
        <v>6336</v>
      </c>
      <c r="K3791" t="s">
        <v>28</v>
      </c>
      <c r="L3791" t="s">
        <v>28</v>
      </c>
      <c r="M3791">
        <v>122</v>
      </c>
      <c r="N3791" t="s">
        <v>29</v>
      </c>
      <c r="O3791" t="s">
        <v>43</v>
      </c>
      <c r="P3791" t="s">
        <v>107</v>
      </c>
      <c r="Q3791" t="s">
        <v>95</v>
      </c>
      <c r="R3791" t="s">
        <v>28</v>
      </c>
      <c r="S3791">
        <v>0</v>
      </c>
      <c r="T3791" t="s">
        <v>6476</v>
      </c>
    </row>
    <row r="3792" spans="1:20" x14ac:dyDescent="0.3">
      <c r="A3792" t="s">
        <v>3919</v>
      </c>
      <c r="B3792" t="s">
        <v>7309</v>
      </c>
      <c r="C3792" t="s">
        <v>86</v>
      </c>
      <c r="D3792" t="s">
        <v>87</v>
      </c>
      <c r="E3792" t="s">
        <v>67</v>
      </c>
      <c r="F3792" t="s">
        <v>116</v>
      </c>
      <c r="G3792" t="s">
        <v>89</v>
      </c>
      <c r="H3792" t="s">
        <v>26</v>
      </c>
      <c r="I3792" t="s">
        <v>27</v>
      </c>
      <c r="J3792" t="s">
        <v>7309</v>
      </c>
      <c r="K3792" t="s">
        <v>28</v>
      </c>
      <c r="L3792" t="s">
        <v>28</v>
      </c>
      <c r="M3792">
        <v>441</v>
      </c>
      <c r="N3792" t="s">
        <v>29</v>
      </c>
      <c r="O3792" t="s">
        <v>63</v>
      </c>
      <c r="P3792" t="s">
        <v>31</v>
      </c>
      <c r="Q3792">
        <v>3</v>
      </c>
      <c r="R3792" t="s">
        <v>37</v>
      </c>
      <c r="S3792">
        <v>1</v>
      </c>
      <c r="T3792" t="s">
        <v>6264</v>
      </c>
    </row>
    <row r="3793" spans="1:20" x14ac:dyDescent="0.3">
      <c r="A3793" t="s">
        <v>3920</v>
      </c>
      <c r="B3793" t="s">
        <v>7052</v>
      </c>
      <c r="C3793" t="s">
        <v>91</v>
      </c>
      <c r="D3793" t="s">
        <v>87</v>
      </c>
      <c r="E3793" t="s">
        <v>92</v>
      </c>
      <c r="F3793" t="s">
        <v>93</v>
      </c>
      <c r="G3793" t="s">
        <v>94</v>
      </c>
      <c r="H3793" t="s">
        <v>26</v>
      </c>
      <c r="I3793" t="s">
        <v>27</v>
      </c>
      <c r="J3793" t="s">
        <v>7052</v>
      </c>
      <c r="K3793" t="s">
        <v>28</v>
      </c>
      <c r="L3793" t="s">
        <v>28</v>
      </c>
      <c r="M3793">
        <v>982</v>
      </c>
      <c r="N3793" t="s">
        <v>29</v>
      </c>
      <c r="O3793" t="s">
        <v>63</v>
      </c>
      <c r="P3793" t="s">
        <v>64</v>
      </c>
      <c r="Q3793">
        <v>1</v>
      </c>
      <c r="R3793" t="s">
        <v>53</v>
      </c>
      <c r="S3793">
        <v>3</v>
      </c>
      <c r="T3793" t="s">
        <v>6150</v>
      </c>
    </row>
    <row r="3794" spans="1:20" x14ac:dyDescent="0.3">
      <c r="A3794" t="s">
        <v>3921</v>
      </c>
      <c r="B3794" t="s">
        <v>6824</v>
      </c>
      <c r="C3794" t="s">
        <v>21</v>
      </c>
      <c r="D3794" t="s">
        <v>22</v>
      </c>
      <c r="E3794" t="s">
        <v>23</v>
      </c>
      <c r="F3794" t="s">
        <v>24</v>
      </c>
      <c r="G3794" t="s">
        <v>25</v>
      </c>
      <c r="H3794" t="s">
        <v>26</v>
      </c>
      <c r="I3794" t="s">
        <v>27</v>
      </c>
      <c r="J3794" t="s">
        <v>6824</v>
      </c>
      <c r="K3794" t="s">
        <v>28</v>
      </c>
      <c r="L3794" t="s">
        <v>28</v>
      </c>
      <c r="M3794">
        <v>1001</v>
      </c>
      <c r="N3794" t="s">
        <v>75</v>
      </c>
      <c r="O3794" t="s">
        <v>30</v>
      </c>
      <c r="P3794" t="s">
        <v>64</v>
      </c>
      <c r="Q3794">
        <v>4</v>
      </c>
      <c r="R3794" t="s">
        <v>32</v>
      </c>
      <c r="S3794">
        <v>3</v>
      </c>
      <c r="T3794" t="s">
        <v>6150</v>
      </c>
    </row>
    <row r="3795" spans="1:20" x14ac:dyDescent="0.3">
      <c r="A3795" t="s">
        <v>3922</v>
      </c>
      <c r="B3795" t="s">
        <v>6231</v>
      </c>
      <c r="C3795" t="s">
        <v>34</v>
      </c>
      <c r="D3795" t="s">
        <v>22</v>
      </c>
      <c r="E3795" t="s">
        <v>23</v>
      </c>
      <c r="F3795" t="s">
        <v>138</v>
      </c>
      <c r="G3795" t="s">
        <v>36</v>
      </c>
      <c r="H3795" t="s">
        <v>43</v>
      </c>
      <c r="I3795" t="s">
        <v>27</v>
      </c>
      <c r="J3795" t="s">
        <v>6231</v>
      </c>
      <c r="K3795" t="s">
        <v>28</v>
      </c>
      <c r="L3795" t="s">
        <v>28</v>
      </c>
      <c r="M3795">
        <v>377</v>
      </c>
      <c r="N3795" t="s">
        <v>29</v>
      </c>
      <c r="O3795" t="s">
        <v>63</v>
      </c>
      <c r="P3795" t="s">
        <v>31</v>
      </c>
      <c r="Q3795">
        <v>3</v>
      </c>
      <c r="R3795" t="s">
        <v>37</v>
      </c>
      <c r="S3795">
        <v>1</v>
      </c>
      <c r="T3795" t="s">
        <v>6516</v>
      </c>
    </row>
    <row r="3796" spans="1:20" x14ac:dyDescent="0.3">
      <c r="A3796" t="s">
        <v>3923</v>
      </c>
      <c r="B3796" t="s">
        <v>7193</v>
      </c>
      <c r="C3796" t="s">
        <v>39</v>
      </c>
      <c r="D3796" t="s">
        <v>22</v>
      </c>
      <c r="E3796" t="s">
        <v>40</v>
      </c>
      <c r="F3796" t="s">
        <v>35</v>
      </c>
      <c r="G3796" t="s">
        <v>36</v>
      </c>
      <c r="H3796" t="s">
        <v>26</v>
      </c>
      <c r="I3796" t="s">
        <v>27</v>
      </c>
      <c r="J3796" t="s">
        <v>7193</v>
      </c>
      <c r="K3796" t="s">
        <v>28</v>
      </c>
      <c r="L3796" t="s">
        <v>28</v>
      </c>
      <c r="M3796">
        <v>926</v>
      </c>
      <c r="N3796" t="s">
        <v>29</v>
      </c>
      <c r="O3796" t="s">
        <v>30</v>
      </c>
      <c r="P3796" t="s">
        <v>107</v>
      </c>
      <c r="Q3796">
        <v>3</v>
      </c>
      <c r="R3796" t="s">
        <v>37</v>
      </c>
      <c r="S3796">
        <v>3</v>
      </c>
      <c r="T3796" t="s">
        <v>6204</v>
      </c>
    </row>
    <row r="3797" spans="1:20" x14ac:dyDescent="0.3">
      <c r="A3797" t="s">
        <v>3924</v>
      </c>
      <c r="B3797" t="s">
        <v>6520</v>
      </c>
      <c r="C3797" t="s">
        <v>46</v>
      </c>
      <c r="D3797" t="s">
        <v>22</v>
      </c>
      <c r="E3797" t="s">
        <v>40</v>
      </c>
      <c r="F3797" t="s">
        <v>143</v>
      </c>
      <c r="G3797" t="s">
        <v>48</v>
      </c>
      <c r="H3797" t="s">
        <v>43</v>
      </c>
      <c r="I3797" t="s">
        <v>27</v>
      </c>
      <c r="J3797" t="s">
        <v>6520</v>
      </c>
      <c r="K3797" t="s">
        <v>28</v>
      </c>
      <c r="L3797" t="s">
        <v>28</v>
      </c>
      <c r="M3797">
        <v>162</v>
      </c>
      <c r="N3797" t="s">
        <v>29</v>
      </c>
      <c r="O3797" t="s">
        <v>30</v>
      </c>
      <c r="P3797" t="s">
        <v>64</v>
      </c>
      <c r="Q3797" t="s">
        <v>95</v>
      </c>
      <c r="R3797" t="s">
        <v>28</v>
      </c>
      <c r="S3797">
        <v>0</v>
      </c>
      <c r="T3797" t="s">
        <v>6455</v>
      </c>
    </row>
    <row r="3798" spans="1:20" x14ac:dyDescent="0.3">
      <c r="A3798" t="s">
        <v>3925</v>
      </c>
      <c r="B3798" t="s">
        <v>6628</v>
      </c>
      <c r="C3798" t="s">
        <v>55</v>
      </c>
      <c r="D3798" t="s">
        <v>56</v>
      </c>
      <c r="E3798" t="s">
        <v>23</v>
      </c>
      <c r="F3798" t="s">
        <v>147</v>
      </c>
      <c r="G3798" t="s">
        <v>58</v>
      </c>
      <c r="H3798" t="s">
        <v>26</v>
      </c>
      <c r="I3798" t="s">
        <v>50</v>
      </c>
      <c r="J3798" t="s">
        <v>6628</v>
      </c>
      <c r="K3798" t="s">
        <v>7444</v>
      </c>
      <c r="L3798" t="s">
        <v>51</v>
      </c>
      <c r="M3798">
        <v>117</v>
      </c>
      <c r="N3798" t="s">
        <v>29</v>
      </c>
      <c r="O3798" t="s">
        <v>63</v>
      </c>
      <c r="P3798" t="s">
        <v>64</v>
      </c>
      <c r="Q3798" t="s">
        <v>95</v>
      </c>
      <c r="R3798" t="s">
        <v>28</v>
      </c>
      <c r="S3798">
        <v>0</v>
      </c>
      <c r="T3798" t="s">
        <v>6298</v>
      </c>
    </row>
    <row r="3799" spans="1:20" x14ac:dyDescent="0.3">
      <c r="A3799" t="s">
        <v>3926</v>
      </c>
      <c r="B3799" t="s">
        <v>7445</v>
      </c>
      <c r="C3799" t="s">
        <v>60</v>
      </c>
      <c r="D3799" t="s">
        <v>56</v>
      </c>
      <c r="E3799" t="s">
        <v>40</v>
      </c>
      <c r="F3799" t="s">
        <v>190</v>
      </c>
      <c r="G3799" t="s">
        <v>58</v>
      </c>
      <c r="H3799" t="s">
        <v>49</v>
      </c>
      <c r="I3799" t="s">
        <v>27</v>
      </c>
      <c r="J3799" t="s">
        <v>7445</v>
      </c>
      <c r="K3799" t="s">
        <v>28</v>
      </c>
      <c r="L3799" t="s">
        <v>28</v>
      </c>
      <c r="M3799">
        <v>652</v>
      </c>
      <c r="N3799" t="s">
        <v>29</v>
      </c>
      <c r="O3799" t="s">
        <v>63</v>
      </c>
      <c r="P3799" t="s">
        <v>133</v>
      </c>
      <c r="Q3799">
        <v>4</v>
      </c>
      <c r="R3799" t="s">
        <v>32</v>
      </c>
      <c r="S3799">
        <v>2</v>
      </c>
      <c r="T3799" t="s">
        <v>6254</v>
      </c>
    </row>
    <row r="3800" spans="1:20" x14ac:dyDescent="0.3">
      <c r="A3800" t="s">
        <v>3927</v>
      </c>
      <c r="B3800" t="s">
        <v>7188</v>
      </c>
      <c r="C3800" t="s">
        <v>66</v>
      </c>
      <c r="D3800" t="s">
        <v>56</v>
      </c>
      <c r="E3800" t="s">
        <v>67</v>
      </c>
      <c r="F3800" t="s">
        <v>35</v>
      </c>
      <c r="G3800" t="s">
        <v>36</v>
      </c>
      <c r="H3800" t="s">
        <v>26</v>
      </c>
      <c r="I3800" t="s">
        <v>27</v>
      </c>
      <c r="J3800" t="s">
        <v>7188</v>
      </c>
      <c r="K3800" t="s">
        <v>28</v>
      </c>
      <c r="L3800" t="s">
        <v>28</v>
      </c>
      <c r="M3800">
        <v>1088</v>
      </c>
      <c r="N3800" t="s">
        <v>52</v>
      </c>
      <c r="O3800" t="s">
        <v>63</v>
      </c>
      <c r="P3800" t="s">
        <v>31</v>
      </c>
      <c r="Q3800">
        <v>2</v>
      </c>
      <c r="R3800" t="s">
        <v>53</v>
      </c>
      <c r="S3800">
        <v>3</v>
      </c>
      <c r="T3800" t="s">
        <v>6321</v>
      </c>
    </row>
    <row r="3801" spans="1:20" x14ac:dyDescent="0.3">
      <c r="A3801" t="s">
        <v>3928</v>
      </c>
      <c r="B3801" t="s">
        <v>6905</v>
      </c>
      <c r="C3801" t="s">
        <v>71</v>
      </c>
      <c r="D3801" t="s">
        <v>72</v>
      </c>
      <c r="E3801" t="s">
        <v>23</v>
      </c>
      <c r="F3801" t="s">
        <v>150</v>
      </c>
      <c r="G3801" t="s">
        <v>74</v>
      </c>
      <c r="H3801" t="s">
        <v>26</v>
      </c>
      <c r="I3801" t="s">
        <v>27</v>
      </c>
      <c r="J3801" t="s">
        <v>6905</v>
      </c>
      <c r="K3801" t="s">
        <v>28</v>
      </c>
      <c r="L3801" t="s">
        <v>28</v>
      </c>
      <c r="M3801">
        <v>570</v>
      </c>
      <c r="N3801" t="s">
        <v>29</v>
      </c>
      <c r="O3801" t="s">
        <v>43</v>
      </c>
      <c r="P3801" t="s">
        <v>107</v>
      </c>
      <c r="Q3801">
        <v>2</v>
      </c>
      <c r="R3801" t="s">
        <v>53</v>
      </c>
      <c r="S3801">
        <v>2</v>
      </c>
      <c r="T3801" t="s">
        <v>6204</v>
      </c>
    </row>
    <row r="3802" spans="1:20" x14ac:dyDescent="0.3">
      <c r="A3802" t="s">
        <v>3929</v>
      </c>
      <c r="B3802" t="s">
        <v>6619</v>
      </c>
      <c r="C3802" t="s">
        <v>77</v>
      </c>
      <c r="D3802" t="s">
        <v>72</v>
      </c>
      <c r="E3802" t="s">
        <v>40</v>
      </c>
      <c r="F3802" t="s">
        <v>114</v>
      </c>
      <c r="G3802" t="s">
        <v>94</v>
      </c>
      <c r="H3802" t="s">
        <v>43</v>
      </c>
      <c r="I3802" t="s">
        <v>27</v>
      </c>
      <c r="J3802" t="s">
        <v>6619</v>
      </c>
      <c r="K3802" t="s">
        <v>28</v>
      </c>
      <c r="L3802" t="s">
        <v>28</v>
      </c>
      <c r="M3802">
        <v>385</v>
      </c>
      <c r="N3802" t="s">
        <v>29</v>
      </c>
      <c r="O3802" t="s">
        <v>63</v>
      </c>
      <c r="P3802" t="s">
        <v>64</v>
      </c>
      <c r="Q3802">
        <v>3</v>
      </c>
      <c r="R3802" t="s">
        <v>37</v>
      </c>
      <c r="S3802">
        <v>1</v>
      </c>
      <c r="T3802" t="s">
        <v>6479</v>
      </c>
    </row>
    <row r="3803" spans="1:20" x14ac:dyDescent="0.3">
      <c r="A3803" t="s">
        <v>3930</v>
      </c>
      <c r="B3803" t="s">
        <v>6280</v>
      </c>
      <c r="C3803" t="s">
        <v>81</v>
      </c>
      <c r="D3803" t="s">
        <v>72</v>
      </c>
      <c r="E3803" t="s">
        <v>23</v>
      </c>
      <c r="F3803" t="s">
        <v>286</v>
      </c>
      <c r="G3803" t="s">
        <v>94</v>
      </c>
      <c r="H3803" t="s">
        <v>110</v>
      </c>
      <c r="I3803" t="s">
        <v>27</v>
      </c>
      <c r="J3803" t="s">
        <v>6280</v>
      </c>
      <c r="K3803" t="s">
        <v>28</v>
      </c>
      <c r="L3803" t="s">
        <v>28</v>
      </c>
      <c r="M3803">
        <v>152</v>
      </c>
      <c r="N3803" t="s">
        <v>140</v>
      </c>
      <c r="O3803" t="s">
        <v>105</v>
      </c>
      <c r="P3803" t="s">
        <v>107</v>
      </c>
      <c r="Q3803" t="s">
        <v>95</v>
      </c>
      <c r="R3803" t="s">
        <v>28</v>
      </c>
      <c r="S3803">
        <v>0</v>
      </c>
      <c r="T3803" t="s">
        <v>6845</v>
      </c>
    </row>
    <row r="3804" spans="1:20" x14ac:dyDescent="0.3">
      <c r="A3804" t="s">
        <v>3931</v>
      </c>
      <c r="B3804" t="s">
        <v>7182</v>
      </c>
      <c r="C3804" t="s">
        <v>86</v>
      </c>
      <c r="D3804" t="s">
        <v>87</v>
      </c>
      <c r="E3804" t="s">
        <v>67</v>
      </c>
      <c r="F3804" t="s">
        <v>135</v>
      </c>
      <c r="G3804" t="s">
        <v>89</v>
      </c>
      <c r="H3804" t="s">
        <v>43</v>
      </c>
      <c r="I3804" t="s">
        <v>27</v>
      </c>
      <c r="J3804" t="s">
        <v>7182</v>
      </c>
      <c r="K3804" t="s">
        <v>28</v>
      </c>
      <c r="L3804" t="s">
        <v>28</v>
      </c>
      <c r="M3804">
        <v>1029</v>
      </c>
      <c r="N3804" t="s">
        <v>52</v>
      </c>
      <c r="O3804" t="s">
        <v>43</v>
      </c>
      <c r="P3804" t="s">
        <v>107</v>
      </c>
      <c r="Q3804">
        <v>3</v>
      </c>
      <c r="R3804" t="s">
        <v>37</v>
      </c>
      <c r="S3804">
        <v>3</v>
      </c>
      <c r="T3804" t="s">
        <v>6239</v>
      </c>
    </row>
    <row r="3805" spans="1:20" x14ac:dyDescent="0.3">
      <c r="A3805" t="s">
        <v>3932</v>
      </c>
      <c r="B3805" t="s">
        <v>6591</v>
      </c>
      <c r="C3805" t="s">
        <v>91</v>
      </c>
      <c r="D3805" t="s">
        <v>87</v>
      </c>
      <c r="E3805" t="s">
        <v>92</v>
      </c>
      <c r="F3805" t="s">
        <v>152</v>
      </c>
      <c r="G3805" t="s">
        <v>94</v>
      </c>
      <c r="H3805" t="s">
        <v>49</v>
      </c>
      <c r="I3805" t="s">
        <v>50</v>
      </c>
      <c r="J3805" t="s">
        <v>6591</v>
      </c>
      <c r="K3805" t="s">
        <v>6320</v>
      </c>
      <c r="L3805" t="s">
        <v>51</v>
      </c>
      <c r="M3805">
        <v>588</v>
      </c>
      <c r="N3805" t="s">
        <v>29</v>
      </c>
      <c r="O3805" t="s">
        <v>43</v>
      </c>
      <c r="P3805" t="s">
        <v>31</v>
      </c>
      <c r="Q3805">
        <v>4</v>
      </c>
      <c r="R3805" t="s">
        <v>32</v>
      </c>
      <c r="S3805">
        <v>2</v>
      </c>
      <c r="T3805" t="s">
        <v>6635</v>
      </c>
    </row>
    <row r="3806" spans="1:20" x14ac:dyDescent="0.3">
      <c r="A3806" t="s">
        <v>3933</v>
      </c>
      <c r="B3806" t="s">
        <v>6686</v>
      </c>
      <c r="C3806" t="s">
        <v>21</v>
      </c>
      <c r="D3806" t="s">
        <v>22</v>
      </c>
      <c r="E3806" t="s">
        <v>23</v>
      </c>
      <c r="F3806" t="s">
        <v>288</v>
      </c>
      <c r="G3806" t="s">
        <v>25</v>
      </c>
      <c r="H3806" t="s">
        <v>43</v>
      </c>
      <c r="I3806" t="s">
        <v>27</v>
      </c>
      <c r="J3806" t="s">
        <v>6686</v>
      </c>
      <c r="K3806" t="s">
        <v>28</v>
      </c>
      <c r="L3806" t="s">
        <v>28</v>
      </c>
      <c r="M3806">
        <v>942</v>
      </c>
      <c r="N3806" t="s">
        <v>29</v>
      </c>
      <c r="O3806" t="s">
        <v>63</v>
      </c>
      <c r="P3806" t="s">
        <v>107</v>
      </c>
      <c r="Q3806">
        <v>3</v>
      </c>
      <c r="R3806" t="s">
        <v>37</v>
      </c>
      <c r="S3806">
        <v>3</v>
      </c>
      <c r="T3806" t="s">
        <v>6516</v>
      </c>
    </row>
    <row r="3807" spans="1:20" x14ac:dyDescent="0.3">
      <c r="A3807" t="s">
        <v>3934</v>
      </c>
      <c r="B3807" t="s">
        <v>6215</v>
      </c>
      <c r="C3807" t="s">
        <v>34</v>
      </c>
      <c r="D3807" t="s">
        <v>22</v>
      </c>
      <c r="E3807" t="s">
        <v>23</v>
      </c>
      <c r="F3807" t="s">
        <v>288</v>
      </c>
      <c r="G3807" t="s">
        <v>25</v>
      </c>
      <c r="H3807" t="s">
        <v>43</v>
      </c>
      <c r="I3807" t="s">
        <v>27</v>
      </c>
      <c r="J3807" t="s">
        <v>6215</v>
      </c>
      <c r="K3807" t="s">
        <v>28</v>
      </c>
      <c r="L3807" t="s">
        <v>28</v>
      </c>
      <c r="M3807">
        <v>245</v>
      </c>
      <c r="N3807" t="s">
        <v>52</v>
      </c>
      <c r="O3807" t="s">
        <v>105</v>
      </c>
      <c r="P3807" t="s">
        <v>64</v>
      </c>
      <c r="Q3807">
        <v>2</v>
      </c>
      <c r="R3807" t="s">
        <v>53</v>
      </c>
      <c r="S3807">
        <v>1</v>
      </c>
      <c r="T3807" t="s">
        <v>6266</v>
      </c>
    </row>
    <row r="3808" spans="1:20" x14ac:dyDescent="0.3">
      <c r="A3808" t="s">
        <v>3935</v>
      </c>
      <c r="B3808" t="s">
        <v>6284</v>
      </c>
      <c r="C3808" t="s">
        <v>39</v>
      </c>
      <c r="D3808" t="s">
        <v>22</v>
      </c>
      <c r="E3808" t="s">
        <v>40</v>
      </c>
      <c r="F3808" t="s">
        <v>215</v>
      </c>
      <c r="G3808" t="s">
        <v>42</v>
      </c>
      <c r="H3808" t="s">
        <v>49</v>
      </c>
      <c r="I3808" t="s">
        <v>50</v>
      </c>
      <c r="J3808" t="s">
        <v>6284</v>
      </c>
      <c r="K3808" t="s">
        <v>7446</v>
      </c>
      <c r="L3808" t="s">
        <v>51</v>
      </c>
      <c r="M3808">
        <v>125</v>
      </c>
      <c r="N3808" t="s">
        <v>52</v>
      </c>
      <c r="O3808" t="s">
        <v>63</v>
      </c>
      <c r="P3808" t="s">
        <v>64</v>
      </c>
      <c r="Q3808" t="s">
        <v>95</v>
      </c>
      <c r="R3808" t="s">
        <v>28</v>
      </c>
      <c r="S3808">
        <v>0</v>
      </c>
      <c r="T3808" t="s">
        <v>6387</v>
      </c>
    </row>
    <row r="3809" spans="1:20" x14ac:dyDescent="0.3">
      <c r="A3809" t="s">
        <v>3936</v>
      </c>
      <c r="B3809" t="s">
        <v>6759</v>
      </c>
      <c r="C3809" t="s">
        <v>46</v>
      </c>
      <c r="D3809" t="s">
        <v>22</v>
      </c>
      <c r="E3809" t="s">
        <v>40</v>
      </c>
      <c r="F3809" t="s">
        <v>101</v>
      </c>
      <c r="G3809" t="s">
        <v>48</v>
      </c>
      <c r="H3809" t="s">
        <v>26</v>
      </c>
      <c r="I3809" t="s">
        <v>50</v>
      </c>
      <c r="J3809" t="s">
        <v>6759</v>
      </c>
      <c r="K3809" t="s">
        <v>6612</v>
      </c>
      <c r="L3809" t="s">
        <v>51</v>
      </c>
      <c r="M3809">
        <v>296</v>
      </c>
      <c r="N3809" t="s">
        <v>29</v>
      </c>
      <c r="O3809" t="s">
        <v>63</v>
      </c>
      <c r="P3809" t="s">
        <v>31</v>
      </c>
      <c r="Q3809">
        <v>3</v>
      </c>
      <c r="R3809" t="s">
        <v>37</v>
      </c>
      <c r="S3809">
        <v>1</v>
      </c>
      <c r="T3809" t="s">
        <v>6542</v>
      </c>
    </row>
    <row r="3810" spans="1:20" x14ac:dyDescent="0.3">
      <c r="A3810" t="s">
        <v>3937</v>
      </c>
      <c r="B3810" t="s">
        <v>7383</v>
      </c>
      <c r="C3810" t="s">
        <v>55</v>
      </c>
      <c r="D3810" t="s">
        <v>56</v>
      </c>
      <c r="E3810" t="s">
        <v>23</v>
      </c>
      <c r="F3810" t="s">
        <v>190</v>
      </c>
      <c r="G3810" t="s">
        <v>58</v>
      </c>
      <c r="H3810" t="s">
        <v>49</v>
      </c>
      <c r="I3810" t="s">
        <v>50</v>
      </c>
      <c r="J3810" t="s">
        <v>7383</v>
      </c>
      <c r="K3810" t="s">
        <v>6488</v>
      </c>
      <c r="L3810" t="s">
        <v>84</v>
      </c>
      <c r="M3810">
        <v>784</v>
      </c>
      <c r="N3810" t="s">
        <v>52</v>
      </c>
      <c r="O3810" t="s">
        <v>63</v>
      </c>
      <c r="P3810" t="s">
        <v>44</v>
      </c>
      <c r="Q3810">
        <v>3</v>
      </c>
      <c r="R3810" t="s">
        <v>37</v>
      </c>
      <c r="S3810">
        <v>2</v>
      </c>
      <c r="T3810" t="s">
        <v>6222</v>
      </c>
    </row>
    <row r="3811" spans="1:20" x14ac:dyDescent="0.3">
      <c r="A3811" t="s">
        <v>3938</v>
      </c>
      <c r="B3811" t="s">
        <v>6686</v>
      </c>
      <c r="C3811" t="s">
        <v>60</v>
      </c>
      <c r="D3811" t="s">
        <v>56</v>
      </c>
      <c r="E3811" t="s">
        <v>40</v>
      </c>
      <c r="F3811" t="s">
        <v>61</v>
      </c>
      <c r="G3811" t="s">
        <v>62</v>
      </c>
      <c r="H3811" t="s">
        <v>26</v>
      </c>
      <c r="I3811" t="s">
        <v>27</v>
      </c>
      <c r="J3811" t="s">
        <v>6686</v>
      </c>
      <c r="K3811" t="s">
        <v>28</v>
      </c>
      <c r="L3811" t="s">
        <v>28</v>
      </c>
      <c r="M3811">
        <v>942</v>
      </c>
      <c r="N3811" t="s">
        <v>29</v>
      </c>
      <c r="O3811" t="s">
        <v>63</v>
      </c>
      <c r="P3811" t="s">
        <v>133</v>
      </c>
      <c r="Q3811">
        <v>3</v>
      </c>
      <c r="R3811" t="s">
        <v>37</v>
      </c>
      <c r="S3811">
        <v>3</v>
      </c>
      <c r="T3811" t="s">
        <v>6209</v>
      </c>
    </row>
    <row r="3812" spans="1:20" x14ac:dyDescent="0.3">
      <c r="A3812" t="s">
        <v>3939</v>
      </c>
      <c r="B3812" t="s">
        <v>6988</v>
      </c>
      <c r="C3812" t="s">
        <v>66</v>
      </c>
      <c r="D3812" t="s">
        <v>56</v>
      </c>
      <c r="E3812" t="s">
        <v>67</v>
      </c>
      <c r="F3812" t="s">
        <v>358</v>
      </c>
      <c r="G3812" t="s">
        <v>69</v>
      </c>
      <c r="H3812" t="s">
        <v>49</v>
      </c>
      <c r="I3812" t="s">
        <v>27</v>
      </c>
      <c r="J3812" t="s">
        <v>6988</v>
      </c>
      <c r="K3812" t="s">
        <v>28</v>
      </c>
      <c r="L3812" t="s">
        <v>28</v>
      </c>
      <c r="M3812">
        <v>322</v>
      </c>
      <c r="N3812" t="s">
        <v>29</v>
      </c>
      <c r="O3812" t="s">
        <v>63</v>
      </c>
      <c r="P3812" t="s">
        <v>31</v>
      </c>
      <c r="Q3812">
        <v>3</v>
      </c>
      <c r="R3812" t="s">
        <v>37</v>
      </c>
      <c r="S3812">
        <v>1</v>
      </c>
      <c r="T3812" t="s">
        <v>6371</v>
      </c>
    </row>
    <row r="3813" spans="1:20" x14ac:dyDescent="0.3">
      <c r="A3813" t="s">
        <v>3940</v>
      </c>
      <c r="B3813" t="s">
        <v>7360</v>
      </c>
      <c r="C3813" t="s">
        <v>71</v>
      </c>
      <c r="D3813" t="s">
        <v>72</v>
      </c>
      <c r="E3813" t="s">
        <v>23</v>
      </c>
      <c r="F3813" t="s">
        <v>150</v>
      </c>
      <c r="G3813" t="s">
        <v>74</v>
      </c>
      <c r="H3813" t="s">
        <v>26</v>
      </c>
      <c r="I3813" t="s">
        <v>27</v>
      </c>
      <c r="J3813" t="s">
        <v>7360</v>
      </c>
      <c r="K3813" t="s">
        <v>28</v>
      </c>
      <c r="L3813" t="s">
        <v>28</v>
      </c>
      <c r="M3813">
        <v>196</v>
      </c>
      <c r="N3813" t="s">
        <v>29</v>
      </c>
      <c r="O3813" t="s">
        <v>63</v>
      </c>
      <c r="P3813" t="s">
        <v>31</v>
      </c>
      <c r="Q3813">
        <v>1</v>
      </c>
      <c r="R3813" t="s">
        <v>53</v>
      </c>
      <c r="S3813">
        <v>1</v>
      </c>
      <c r="T3813" t="s">
        <v>6182</v>
      </c>
    </row>
    <row r="3814" spans="1:20" x14ac:dyDescent="0.3">
      <c r="A3814" t="s">
        <v>3941</v>
      </c>
      <c r="B3814" t="s">
        <v>6824</v>
      </c>
      <c r="C3814" t="s">
        <v>77</v>
      </c>
      <c r="D3814" t="s">
        <v>72</v>
      </c>
      <c r="E3814" t="s">
        <v>40</v>
      </c>
      <c r="F3814" t="s">
        <v>78</v>
      </c>
      <c r="G3814" t="s">
        <v>79</v>
      </c>
      <c r="H3814" t="s">
        <v>49</v>
      </c>
      <c r="I3814" t="s">
        <v>27</v>
      </c>
      <c r="J3814" t="s">
        <v>6824</v>
      </c>
      <c r="K3814" t="s">
        <v>28</v>
      </c>
      <c r="L3814" t="s">
        <v>28</v>
      </c>
      <c r="M3814">
        <v>1001</v>
      </c>
      <c r="N3814" t="s">
        <v>75</v>
      </c>
      <c r="O3814" t="s">
        <v>63</v>
      </c>
      <c r="P3814" t="s">
        <v>31</v>
      </c>
      <c r="Q3814">
        <v>1</v>
      </c>
      <c r="R3814" t="s">
        <v>53</v>
      </c>
      <c r="S3814">
        <v>3</v>
      </c>
      <c r="T3814" t="s">
        <v>6387</v>
      </c>
    </row>
    <row r="3815" spans="1:20" x14ac:dyDescent="0.3">
      <c r="A3815" t="s">
        <v>3942</v>
      </c>
      <c r="B3815" t="s">
        <v>6985</v>
      </c>
      <c r="C3815" t="s">
        <v>81</v>
      </c>
      <c r="D3815" t="s">
        <v>72</v>
      </c>
      <c r="E3815" t="s">
        <v>23</v>
      </c>
      <c r="F3815" t="s">
        <v>152</v>
      </c>
      <c r="G3815" t="s">
        <v>94</v>
      </c>
      <c r="H3815" t="s">
        <v>49</v>
      </c>
      <c r="I3815" t="s">
        <v>27</v>
      </c>
      <c r="J3815" t="s">
        <v>6985</v>
      </c>
      <c r="K3815" t="s">
        <v>28</v>
      </c>
      <c r="L3815" t="s">
        <v>28</v>
      </c>
      <c r="M3815">
        <v>178</v>
      </c>
      <c r="N3815" t="s">
        <v>29</v>
      </c>
      <c r="O3815" t="s">
        <v>105</v>
      </c>
      <c r="P3815" t="s">
        <v>31</v>
      </c>
      <c r="Q3815" t="s">
        <v>95</v>
      </c>
      <c r="R3815" t="s">
        <v>28</v>
      </c>
      <c r="S3815">
        <v>0</v>
      </c>
      <c r="T3815" t="s">
        <v>6216</v>
      </c>
    </row>
    <row r="3816" spans="1:20" x14ac:dyDescent="0.3">
      <c r="A3816" t="s">
        <v>3943</v>
      </c>
      <c r="B3816" t="s">
        <v>6252</v>
      </c>
      <c r="C3816" t="s">
        <v>86</v>
      </c>
      <c r="D3816" t="s">
        <v>87</v>
      </c>
      <c r="E3816" t="s">
        <v>67</v>
      </c>
      <c r="F3816" t="s">
        <v>116</v>
      </c>
      <c r="G3816" t="s">
        <v>89</v>
      </c>
      <c r="H3816" t="s">
        <v>26</v>
      </c>
      <c r="I3816" t="s">
        <v>27</v>
      </c>
      <c r="J3816" t="s">
        <v>6252</v>
      </c>
      <c r="K3816" t="s">
        <v>28</v>
      </c>
      <c r="L3816" t="s">
        <v>28</v>
      </c>
      <c r="M3816">
        <v>1000</v>
      </c>
      <c r="N3816" t="s">
        <v>75</v>
      </c>
      <c r="O3816" t="s">
        <v>43</v>
      </c>
      <c r="P3816" t="s">
        <v>107</v>
      </c>
      <c r="Q3816">
        <v>3</v>
      </c>
      <c r="R3816" t="s">
        <v>37</v>
      </c>
      <c r="S3816">
        <v>3</v>
      </c>
      <c r="T3816" t="s">
        <v>6344</v>
      </c>
    </row>
    <row r="3817" spans="1:20" x14ac:dyDescent="0.3">
      <c r="A3817" t="s">
        <v>3944</v>
      </c>
      <c r="B3817" t="s">
        <v>7219</v>
      </c>
      <c r="C3817" t="s">
        <v>91</v>
      </c>
      <c r="D3817" t="s">
        <v>87</v>
      </c>
      <c r="E3817" t="s">
        <v>92</v>
      </c>
      <c r="F3817" t="s">
        <v>114</v>
      </c>
      <c r="G3817" t="s">
        <v>94</v>
      </c>
      <c r="H3817" t="s">
        <v>43</v>
      </c>
      <c r="I3817" t="s">
        <v>27</v>
      </c>
      <c r="J3817" t="s">
        <v>7219</v>
      </c>
      <c r="K3817" t="s">
        <v>28</v>
      </c>
      <c r="L3817" t="s">
        <v>28</v>
      </c>
      <c r="M3817">
        <v>139</v>
      </c>
      <c r="N3817" t="s">
        <v>52</v>
      </c>
      <c r="O3817" t="s">
        <v>30</v>
      </c>
      <c r="P3817" t="s">
        <v>133</v>
      </c>
      <c r="Q3817" t="s">
        <v>95</v>
      </c>
      <c r="R3817" t="s">
        <v>28</v>
      </c>
      <c r="S3817">
        <v>0</v>
      </c>
      <c r="T3817" t="s">
        <v>6393</v>
      </c>
    </row>
    <row r="3818" spans="1:20" x14ac:dyDescent="0.3">
      <c r="A3818" t="s">
        <v>3945</v>
      </c>
      <c r="B3818" t="s">
        <v>7436</v>
      </c>
      <c r="C3818" t="s">
        <v>21</v>
      </c>
      <c r="D3818" t="s">
        <v>22</v>
      </c>
      <c r="E3818" t="s">
        <v>23</v>
      </c>
      <c r="F3818" t="s">
        <v>727</v>
      </c>
      <c r="G3818" t="s">
        <v>25</v>
      </c>
      <c r="H3818" t="s">
        <v>110</v>
      </c>
      <c r="I3818" t="s">
        <v>27</v>
      </c>
      <c r="J3818" t="s">
        <v>7436</v>
      </c>
      <c r="K3818" t="s">
        <v>28</v>
      </c>
      <c r="L3818" t="s">
        <v>28</v>
      </c>
      <c r="M3818">
        <v>745</v>
      </c>
      <c r="N3818" t="s">
        <v>140</v>
      </c>
      <c r="O3818" t="s">
        <v>30</v>
      </c>
      <c r="P3818" t="s">
        <v>133</v>
      </c>
      <c r="Q3818">
        <v>2</v>
      </c>
      <c r="R3818" t="s">
        <v>53</v>
      </c>
      <c r="S3818">
        <v>2</v>
      </c>
      <c r="T3818" t="s">
        <v>7447</v>
      </c>
    </row>
    <row r="3819" spans="1:20" x14ac:dyDescent="0.3">
      <c r="A3819" t="s">
        <v>3946</v>
      </c>
      <c r="B3819" t="s">
        <v>7188</v>
      </c>
      <c r="C3819" t="s">
        <v>34</v>
      </c>
      <c r="D3819" t="s">
        <v>22</v>
      </c>
      <c r="E3819" t="s">
        <v>23</v>
      </c>
      <c r="F3819" t="s">
        <v>121</v>
      </c>
      <c r="G3819" t="s">
        <v>25</v>
      </c>
      <c r="H3819" t="s">
        <v>49</v>
      </c>
      <c r="I3819" t="s">
        <v>27</v>
      </c>
      <c r="J3819" t="s">
        <v>7188</v>
      </c>
      <c r="K3819" t="s">
        <v>28</v>
      </c>
      <c r="L3819" t="s">
        <v>28</v>
      </c>
      <c r="M3819">
        <v>1088</v>
      </c>
      <c r="N3819" t="s">
        <v>29</v>
      </c>
      <c r="O3819" t="s">
        <v>30</v>
      </c>
      <c r="P3819" t="s">
        <v>107</v>
      </c>
      <c r="Q3819">
        <v>3</v>
      </c>
      <c r="R3819" t="s">
        <v>37</v>
      </c>
      <c r="S3819">
        <v>3</v>
      </c>
      <c r="T3819" t="s">
        <v>6772</v>
      </c>
    </row>
    <row r="3820" spans="1:20" x14ac:dyDescent="0.3">
      <c r="A3820" t="s">
        <v>3947</v>
      </c>
      <c r="B3820" t="s">
        <v>7297</v>
      </c>
      <c r="C3820" t="s">
        <v>39</v>
      </c>
      <c r="D3820" t="s">
        <v>22</v>
      </c>
      <c r="E3820" t="s">
        <v>40</v>
      </c>
      <c r="F3820" t="s">
        <v>41</v>
      </c>
      <c r="G3820" t="s">
        <v>42</v>
      </c>
      <c r="H3820" t="s">
        <v>43</v>
      </c>
      <c r="I3820" t="s">
        <v>27</v>
      </c>
      <c r="J3820" t="s">
        <v>7297</v>
      </c>
      <c r="K3820" t="s">
        <v>28</v>
      </c>
      <c r="L3820" t="s">
        <v>28</v>
      </c>
      <c r="M3820">
        <v>1042</v>
      </c>
      <c r="N3820" t="s">
        <v>29</v>
      </c>
      <c r="O3820" t="s">
        <v>63</v>
      </c>
      <c r="P3820" t="s">
        <v>64</v>
      </c>
      <c r="Q3820">
        <v>3</v>
      </c>
      <c r="R3820" t="s">
        <v>37</v>
      </c>
      <c r="S3820">
        <v>3</v>
      </c>
      <c r="T3820" t="s">
        <v>6484</v>
      </c>
    </row>
    <row r="3821" spans="1:20" x14ac:dyDescent="0.3">
      <c r="A3821" t="s">
        <v>3948</v>
      </c>
      <c r="B3821" t="s">
        <v>6358</v>
      </c>
      <c r="C3821" t="s">
        <v>46</v>
      </c>
      <c r="D3821" t="s">
        <v>22</v>
      </c>
      <c r="E3821" t="s">
        <v>40</v>
      </c>
      <c r="F3821" t="s">
        <v>143</v>
      </c>
      <c r="G3821" t="s">
        <v>48</v>
      </c>
      <c r="H3821" t="s">
        <v>43</v>
      </c>
      <c r="I3821" t="s">
        <v>27</v>
      </c>
      <c r="J3821" t="s">
        <v>6358</v>
      </c>
      <c r="K3821" t="s">
        <v>28</v>
      </c>
      <c r="L3821" t="s">
        <v>28</v>
      </c>
      <c r="M3821">
        <v>257</v>
      </c>
      <c r="N3821" t="s">
        <v>140</v>
      </c>
      <c r="O3821" t="s">
        <v>63</v>
      </c>
      <c r="P3821" t="s">
        <v>64</v>
      </c>
      <c r="Q3821">
        <v>1</v>
      </c>
      <c r="R3821" t="s">
        <v>53</v>
      </c>
      <c r="S3821">
        <v>1</v>
      </c>
      <c r="T3821" t="s">
        <v>6266</v>
      </c>
    </row>
    <row r="3822" spans="1:20" x14ac:dyDescent="0.3">
      <c r="A3822" t="s">
        <v>3949</v>
      </c>
      <c r="B3822" t="s">
        <v>6613</v>
      </c>
      <c r="C3822" t="s">
        <v>55</v>
      </c>
      <c r="D3822" t="s">
        <v>56</v>
      </c>
      <c r="E3822" t="s">
        <v>23</v>
      </c>
      <c r="F3822" t="s">
        <v>147</v>
      </c>
      <c r="G3822" t="s">
        <v>58</v>
      </c>
      <c r="H3822" t="s">
        <v>26</v>
      </c>
      <c r="I3822" t="s">
        <v>27</v>
      </c>
      <c r="J3822" t="s">
        <v>6613</v>
      </c>
      <c r="K3822" t="s">
        <v>28</v>
      </c>
      <c r="L3822" t="s">
        <v>28</v>
      </c>
      <c r="M3822">
        <v>828</v>
      </c>
      <c r="N3822" t="s">
        <v>29</v>
      </c>
      <c r="O3822" t="s">
        <v>63</v>
      </c>
      <c r="P3822" t="s">
        <v>64</v>
      </c>
      <c r="Q3822">
        <v>3</v>
      </c>
      <c r="R3822" t="s">
        <v>37</v>
      </c>
      <c r="S3822">
        <v>2</v>
      </c>
      <c r="T3822" t="s">
        <v>6239</v>
      </c>
    </row>
    <row r="3823" spans="1:20" x14ac:dyDescent="0.3">
      <c r="A3823" t="s">
        <v>3950</v>
      </c>
      <c r="B3823" t="s">
        <v>7381</v>
      </c>
      <c r="C3823" t="s">
        <v>60</v>
      </c>
      <c r="D3823" t="s">
        <v>56</v>
      </c>
      <c r="E3823" t="s">
        <v>40</v>
      </c>
      <c r="F3823" t="s">
        <v>104</v>
      </c>
      <c r="G3823" t="s">
        <v>62</v>
      </c>
      <c r="H3823" t="s">
        <v>43</v>
      </c>
      <c r="I3823" t="s">
        <v>27</v>
      </c>
      <c r="J3823" t="s">
        <v>7381</v>
      </c>
      <c r="K3823" t="s">
        <v>28</v>
      </c>
      <c r="L3823" t="s">
        <v>28</v>
      </c>
      <c r="M3823">
        <v>432</v>
      </c>
      <c r="N3823" t="s">
        <v>52</v>
      </c>
      <c r="O3823" t="s">
        <v>30</v>
      </c>
      <c r="P3823" t="s">
        <v>31</v>
      </c>
      <c r="Q3823">
        <v>3</v>
      </c>
      <c r="R3823" t="s">
        <v>37</v>
      </c>
      <c r="S3823">
        <v>1</v>
      </c>
      <c r="T3823" t="s">
        <v>6283</v>
      </c>
    </row>
    <row r="3824" spans="1:20" x14ac:dyDescent="0.3">
      <c r="A3824" t="s">
        <v>3951</v>
      </c>
      <c r="B3824" t="s">
        <v>6481</v>
      </c>
      <c r="C3824" t="s">
        <v>66</v>
      </c>
      <c r="D3824" t="s">
        <v>56</v>
      </c>
      <c r="E3824" t="s">
        <v>67</v>
      </c>
      <c r="F3824" t="s">
        <v>68</v>
      </c>
      <c r="G3824" t="s">
        <v>69</v>
      </c>
      <c r="H3824" t="s">
        <v>26</v>
      </c>
      <c r="I3824" t="s">
        <v>27</v>
      </c>
      <c r="J3824" t="s">
        <v>6481</v>
      </c>
      <c r="K3824" t="s">
        <v>28</v>
      </c>
      <c r="L3824" t="s">
        <v>28</v>
      </c>
      <c r="M3824">
        <v>788</v>
      </c>
      <c r="N3824" t="s">
        <v>52</v>
      </c>
      <c r="O3824" t="s">
        <v>30</v>
      </c>
      <c r="P3824" t="s">
        <v>133</v>
      </c>
      <c r="Q3824">
        <v>4</v>
      </c>
      <c r="R3824" t="s">
        <v>32</v>
      </c>
      <c r="S3824">
        <v>2</v>
      </c>
      <c r="T3824" t="s">
        <v>6204</v>
      </c>
    </row>
    <row r="3825" spans="1:20" x14ac:dyDescent="0.3">
      <c r="A3825" t="s">
        <v>3952</v>
      </c>
      <c r="B3825" t="s">
        <v>7120</v>
      </c>
      <c r="C3825" t="s">
        <v>71</v>
      </c>
      <c r="D3825" t="s">
        <v>72</v>
      </c>
      <c r="E3825" t="s">
        <v>23</v>
      </c>
      <c r="F3825" t="s">
        <v>129</v>
      </c>
      <c r="G3825" t="s">
        <v>74</v>
      </c>
      <c r="H3825" t="s">
        <v>43</v>
      </c>
      <c r="I3825" t="s">
        <v>27</v>
      </c>
      <c r="J3825" t="s">
        <v>7120</v>
      </c>
      <c r="K3825" t="s">
        <v>28</v>
      </c>
      <c r="L3825" t="s">
        <v>28</v>
      </c>
      <c r="M3825">
        <v>640</v>
      </c>
      <c r="N3825" t="s">
        <v>29</v>
      </c>
      <c r="O3825" t="s">
        <v>63</v>
      </c>
      <c r="P3825" t="s">
        <v>133</v>
      </c>
      <c r="Q3825">
        <v>3</v>
      </c>
      <c r="R3825" t="s">
        <v>37</v>
      </c>
      <c r="S3825">
        <v>2</v>
      </c>
      <c r="T3825" t="s">
        <v>6266</v>
      </c>
    </row>
    <row r="3826" spans="1:20" x14ac:dyDescent="0.3">
      <c r="A3826" t="s">
        <v>3953</v>
      </c>
      <c r="B3826" t="s">
        <v>6257</v>
      </c>
      <c r="C3826" t="s">
        <v>77</v>
      </c>
      <c r="D3826" t="s">
        <v>72</v>
      </c>
      <c r="E3826" t="s">
        <v>40</v>
      </c>
      <c r="F3826" t="s">
        <v>112</v>
      </c>
      <c r="G3826" t="s">
        <v>79</v>
      </c>
      <c r="H3826" t="s">
        <v>43</v>
      </c>
      <c r="I3826" t="s">
        <v>27</v>
      </c>
      <c r="J3826" t="s">
        <v>6257</v>
      </c>
      <c r="K3826" t="s">
        <v>28</v>
      </c>
      <c r="L3826" t="s">
        <v>28</v>
      </c>
      <c r="M3826">
        <v>436</v>
      </c>
      <c r="N3826" t="s">
        <v>52</v>
      </c>
      <c r="O3826" t="s">
        <v>30</v>
      </c>
      <c r="P3826" t="s">
        <v>31</v>
      </c>
      <c r="Q3826">
        <v>4</v>
      </c>
      <c r="R3826" t="s">
        <v>32</v>
      </c>
      <c r="S3826">
        <v>1</v>
      </c>
      <c r="T3826" t="s">
        <v>6316</v>
      </c>
    </row>
    <row r="3827" spans="1:20" x14ac:dyDescent="0.3">
      <c r="A3827" t="s">
        <v>3954</v>
      </c>
      <c r="B3827" t="s">
        <v>7064</v>
      </c>
      <c r="C3827" t="s">
        <v>81</v>
      </c>
      <c r="D3827" t="s">
        <v>72</v>
      </c>
      <c r="E3827" t="s">
        <v>23</v>
      </c>
      <c r="F3827" t="s">
        <v>154</v>
      </c>
      <c r="G3827" t="s">
        <v>83</v>
      </c>
      <c r="H3827" t="s">
        <v>43</v>
      </c>
      <c r="I3827" t="s">
        <v>50</v>
      </c>
      <c r="J3827" t="s">
        <v>7064</v>
      </c>
      <c r="K3827" t="s">
        <v>7427</v>
      </c>
      <c r="L3827" t="s">
        <v>159</v>
      </c>
      <c r="M3827">
        <v>172</v>
      </c>
      <c r="N3827" t="s">
        <v>52</v>
      </c>
      <c r="O3827" t="s">
        <v>105</v>
      </c>
      <c r="P3827" t="s">
        <v>64</v>
      </c>
      <c r="Q3827" t="s">
        <v>95</v>
      </c>
      <c r="R3827" t="s">
        <v>28</v>
      </c>
      <c r="S3827">
        <v>0</v>
      </c>
      <c r="T3827" t="s">
        <v>6393</v>
      </c>
    </row>
    <row r="3828" spans="1:20" x14ac:dyDescent="0.3">
      <c r="A3828" t="s">
        <v>3955</v>
      </c>
      <c r="B3828" t="s">
        <v>6199</v>
      </c>
      <c r="C3828" t="s">
        <v>86</v>
      </c>
      <c r="D3828" t="s">
        <v>87</v>
      </c>
      <c r="E3828" t="s">
        <v>67</v>
      </c>
      <c r="F3828" t="s">
        <v>135</v>
      </c>
      <c r="G3828" t="s">
        <v>89</v>
      </c>
      <c r="H3828" t="s">
        <v>43</v>
      </c>
      <c r="I3828" t="s">
        <v>27</v>
      </c>
      <c r="J3828" t="s">
        <v>6199</v>
      </c>
      <c r="K3828" t="s">
        <v>28</v>
      </c>
      <c r="L3828" t="s">
        <v>28</v>
      </c>
      <c r="M3828">
        <v>1026</v>
      </c>
      <c r="N3828" t="s">
        <v>75</v>
      </c>
      <c r="O3828" t="s">
        <v>30</v>
      </c>
      <c r="P3828" t="s">
        <v>64</v>
      </c>
      <c r="Q3828">
        <v>4</v>
      </c>
      <c r="R3828" t="s">
        <v>32</v>
      </c>
      <c r="S3828">
        <v>3</v>
      </c>
      <c r="T3828" t="s">
        <v>6249</v>
      </c>
    </row>
    <row r="3829" spans="1:20" x14ac:dyDescent="0.3">
      <c r="A3829" t="s">
        <v>3956</v>
      </c>
      <c r="B3829" t="s">
        <v>6926</v>
      </c>
      <c r="C3829" t="s">
        <v>91</v>
      </c>
      <c r="D3829" t="s">
        <v>87</v>
      </c>
      <c r="E3829" t="s">
        <v>92</v>
      </c>
      <c r="F3829" t="s">
        <v>93</v>
      </c>
      <c r="G3829" t="s">
        <v>94</v>
      </c>
      <c r="H3829" t="s">
        <v>26</v>
      </c>
      <c r="I3829" t="s">
        <v>50</v>
      </c>
      <c r="J3829" t="s">
        <v>6926</v>
      </c>
      <c r="K3829" t="s">
        <v>7448</v>
      </c>
      <c r="L3829" t="s">
        <v>51</v>
      </c>
      <c r="M3829">
        <v>238</v>
      </c>
      <c r="N3829" t="s">
        <v>52</v>
      </c>
      <c r="O3829" t="s">
        <v>30</v>
      </c>
      <c r="P3829" t="s">
        <v>107</v>
      </c>
      <c r="Q3829">
        <v>3</v>
      </c>
      <c r="R3829" t="s">
        <v>37</v>
      </c>
      <c r="S3829">
        <v>1</v>
      </c>
      <c r="T3829" t="s">
        <v>6434</v>
      </c>
    </row>
    <row r="3830" spans="1:20" x14ac:dyDescent="0.3">
      <c r="A3830" t="s">
        <v>3957</v>
      </c>
      <c r="B3830" t="s">
        <v>7115</v>
      </c>
      <c r="C3830" t="s">
        <v>21</v>
      </c>
      <c r="D3830" t="s">
        <v>22</v>
      </c>
      <c r="E3830" t="s">
        <v>23</v>
      </c>
      <c r="F3830" t="s">
        <v>288</v>
      </c>
      <c r="G3830" t="s">
        <v>25</v>
      </c>
      <c r="H3830" t="s">
        <v>43</v>
      </c>
      <c r="I3830" t="s">
        <v>27</v>
      </c>
      <c r="J3830" t="s">
        <v>7115</v>
      </c>
      <c r="K3830" t="s">
        <v>28</v>
      </c>
      <c r="L3830" t="s">
        <v>28</v>
      </c>
      <c r="M3830">
        <v>791</v>
      </c>
      <c r="N3830" t="s">
        <v>29</v>
      </c>
      <c r="O3830" t="s">
        <v>30</v>
      </c>
      <c r="P3830" t="s">
        <v>31</v>
      </c>
      <c r="Q3830">
        <v>3</v>
      </c>
      <c r="R3830" t="s">
        <v>37</v>
      </c>
      <c r="S3830">
        <v>2</v>
      </c>
      <c r="T3830" t="s">
        <v>6484</v>
      </c>
    </row>
    <row r="3831" spans="1:20" x14ac:dyDescent="0.3">
      <c r="A3831" t="s">
        <v>3958</v>
      </c>
      <c r="B3831" t="s">
        <v>7200</v>
      </c>
      <c r="C3831" t="s">
        <v>34</v>
      </c>
      <c r="D3831" t="s">
        <v>22</v>
      </c>
      <c r="E3831" t="s">
        <v>23</v>
      </c>
      <c r="F3831" t="s">
        <v>24</v>
      </c>
      <c r="G3831" t="s">
        <v>25</v>
      </c>
      <c r="H3831" t="s">
        <v>26</v>
      </c>
      <c r="I3831" t="s">
        <v>27</v>
      </c>
      <c r="J3831" t="s">
        <v>7200</v>
      </c>
      <c r="K3831" t="s">
        <v>28</v>
      </c>
      <c r="L3831" t="s">
        <v>28</v>
      </c>
      <c r="M3831">
        <v>329</v>
      </c>
      <c r="N3831" t="s">
        <v>75</v>
      </c>
      <c r="O3831" t="s">
        <v>30</v>
      </c>
      <c r="P3831" t="s">
        <v>133</v>
      </c>
      <c r="Q3831">
        <v>4</v>
      </c>
      <c r="R3831" t="s">
        <v>32</v>
      </c>
      <c r="S3831">
        <v>1</v>
      </c>
      <c r="T3831" t="s">
        <v>6444</v>
      </c>
    </row>
    <row r="3832" spans="1:20" x14ac:dyDescent="0.3">
      <c r="A3832" t="s">
        <v>3959</v>
      </c>
      <c r="B3832" t="s">
        <v>6745</v>
      </c>
      <c r="C3832" t="s">
        <v>39</v>
      </c>
      <c r="D3832" t="s">
        <v>22</v>
      </c>
      <c r="E3832" t="s">
        <v>40</v>
      </c>
      <c r="F3832" t="s">
        <v>174</v>
      </c>
      <c r="G3832" t="s">
        <v>42</v>
      </c>
      <c r="H3832" t="s">
        <v>26</v>
      </c>
      <c r="I3832" t="s">
        <v>27</v>
      </c>
      <c r="J3832" t="s">
        <v>6745</v>
      </c>
      <c r="K3832" t="s">
        <v>28</v>
      </c>
      <c r="L3832" t="s">
        <v>28</v>
      </c>
      <c r="M3832">
        <v>767</v>
      </c>
      <c r="N3832" t="s">
        <v>29</v>
      </c>
      <c r="O3832" t="s">
        <v>30</v>
      </c>
      <c r="P3832" t="s">
        <v>133</v>
      </c>
      <c r="Q3832">
        <v>2</v>
      </c>
      <c r="R3832" t="s">
        <v>53</v>
      </c>
      <c r="S3832">
        <v>2</v>
      </c>
      <c r="T3832" t="s">
        <v>6196</v>
      </c>
    </row>
    <row r="3833" spans="1:20" x14ac:dyDescent="0.3">
      <c r="A3833" t="s">
        <v>3960</v>
      </c>
      <c r="B3833" t="s">
        <v>7295</v>
      </c>
      <c r="C3833" t="s">
        <v>46</v>
      </c>
      <c r="D3833" t="s">
        <v>22</v>
      </c>
      <c r="E3833" t="s">
        <v>40</v>
      </c>
      <c r="F3833" t="s">
        <v>41</v>
      </c>
      <c r="G3833" t="s">
        <v>42</v>
      </c>
      <c r="H3833" t="s">
        <v>43</v>
      </c>
      <c r="I3833" t="s">
        <v>27</v>
      </c>
      <c r="J3833" t="s">
        <v>7295</v>
      </c>
      <c r="K3833" t="s">
        <v>28</v>
      </c>
      <c r="L3833" t="s">
        <v>28</v>
      </c>
      <c r="M3833">
        <v>750</v>
      </c>
      <c r="N3833" t="s">
        <v>122</v>
      </c>
      <c r="O3833" t="s">
        <v>105</v>
      </c>
      <c r="P3833" t="s">
        <v>107</v>
      </c>
      <c r="Q3833">
        <v>3</v>
      </c>
      <c r="R3833" t="s">
        <v>37</v>
      </c>
      <c r="S3833">
        <v>2</v>
      </c>
      <c r="T3833" t="s">
        <v>6509</v>
      </c>
    </row>
    <row r="3834" spans="1:20" x14ac:dyDescent="0.3">
      <c r="A3834" t="s">
        <v>3961</v>
      </c>
      <c r="B3834" t="s">
        <v>6409</v>
      </c>
      <c r="C3834" t="s">
        <v>55</v>
      </c>
      <c r="D3834" t="s">
        <v>56</v>
      </c>
      <c r="E3834" t="s">
        <v>23</v>
      </c>
      <c r="F3834" t="s">
        <v>57</v>
      </c>
      <c r="G3834" t="s">
        <v>58</v>
      </c>
      <c r="H3834" t="s">
        <v>43</v>
      </c>
      <c r="I3834" t="s">
        <v>27</v>
      </c>
      <c r="J3834" t="s">
        <v>6409</v>
      </c>
      <c r="K3834" t="s">
        <v>28</v>
      </c>
      <c r="L3834" t="s">
        <v>28</v>
      </c>
      <c r="M3834">
        <v>829</v>
      </c>
      <c r="N3834" t="s">
        <v>29</v>
      </c>
      <c r="O3834" t="s">
        <v>63</v>
      </c>
      <c r="P3834" t="s">
        <v>64</v>
      </c>
      <c r="Q3834">
        <v>3</v>
      </c>
      <c r="R3834" t="s">
        <v>37</v>
      </c>
      <c r="S3834">
        <v>2</v>
      </c>
      <c r="T3834" t="s">
        <v>6249</v>
      </c>
    </row>
    <row r="3835" spans="1:20" x14ac:dyDescent="0.3">
      <c r="A3835" t="s">
        <v>3962</v>
      </c>
      <c r="B3835" t="s">
        <v>7237</v>
      </c>
      <c r="C3835" t="s">
        <v>60</v>
      </c>
      <c r="D3835" t="s">
        <v>56</v>
      </c>
      <c r="E3835" t="s">
        <v>40</v>
      </c>
      <c r="F3835" t="s">
        <v>147</v>
      </c>
      <c r="G3835" t="s">
        <v>58</v>
      </c>
      <c r="H3835" t="s">
        <v>26</v>
      </c>
      <c r="I3835" t="s">
        <v>27</v>
      </c>
      <c r="J3835" t="s">
        <v>7237</v>
      </c>
      <c r="K3835" t="s">
        <v>28</v>
      </c>
      <c r="L3835" t="s">
        <v>28</v>
      </c>
      <c r="M3835">
        <v>146</v>
      </c>
      <c r="N3835" t="s">
        <v>75</v>
      </c>
      <c r="O3835" t="s">
        <v>63</v>
      </c>
      <c r="P3835" t="s">
        <v>107</v>
      </c>
      <c r="Q3835" t="s">
        <v>95</v>
      </c>
      <c r="R3835" t="s">
        <v>28</v>
      </c>
      <c r="S3835">
        <v>0</v>
      </c>
      <c r="T3835" t="s">
        <v>6623</v>
      </c>
    </row>
    <row r="3836" spans="1:20" x14ac:dyDescent="0.3">
      <c r="A3836" t="s">
        <v>3963</v>
      </c>
      <c r="B3836" t="s">
        <v>7182</v>
      </c>
      <c r="C3836" t="s">
        <v>66</v>
      </c>
      <c r="D3836" t="s">
        <v>56</v>
      </c>
      <c r="E3836" t="s">
        <v>67</v>
      </c>
      <c r="F3836" t="s">
        <v>99</v>
      </c>
      <c r="G3836" t="s">
        <v>36</v>
      </c>
      <c r="H3836" t="s">
        <v>49</v>
      </c>
      <c r="I3836" t="s">
        <v>27</v>
      </c>
      <c r="J3836" t="s">
        <v>7182</v>
      </c>
      <c r="K3836" t="s">
        <v>28</v>
      </c>
      <c r="L3836" t="s">
        <v>28</v>
      </c>
      <c r="M3836">
        <v>1029</v>
      </c>
      <c r="N3836" t="s">
        <v>75</v>
      </c>
      <c r="O3836" t="s">
        <v>105</v>
      </c>
      <c r="P3836" t="s">
        <v>107</v>
      </c>
      <c r="Q3836">
        <v>3</v>
      </c>
      <c r="R3836" t="s">
        <v>37</v>
      </c>
      <c r="S3836">
        <v>3</v>
      </c>
      <c r="T3836" t="s">
        <v>6276</v>
      </c>
    </row>
    <row r="3837" spans="1:20" x14ac:dyDescent="0.3">
      <c r="A3837" t="s">
        <v>3964</v>
      </c>
      <c r="B3837" t="s">
        <v>6787</v>
      </c>
      <c r="C3837" t="s">
        <v>71</v>
      </c>
      <c r="D3837" t="s">
        <v>72</v>
      </c>
      <c r="E3837" t="s">
        <v>23</v>
      </c>
      <c r="F3837" t="s">
        <v>129</v>
      </c>
      <c r="G3837" t="s">
        <v>74</v>
      </c>
      <c r="H3837" t="s">
        <v>43</v>
      </c>
      <c r="I3837" t="s">
        <v>27</v>
      </c>
      <c r="J3837" t="s">
        <v>6787</v>
      </c>
      <c r="K3837" t="s">
        <v>28</v>
      </c>
      <c r="L3837" t="s">
        <v>28</v>
      </c>
      <c r="M3837">
        <v>161</v>
      </c>
      <c r="N3837" t="s">
        <v>52</v>
      </c>
      <c r="O3837" t="s">
        <v>170</v>
      </c>
      <c r="P3837" t="s">
        <v>31</v>
      </c>
      <c r="Q3837" t="s">
        <v>95</v>
      </c>
      <c r="R3837" t="s">
        <v>28</v>
      </c>
      <c r="S3837">
        <v>0</v>
      </c>
      <c r="T3837" t="s">
        <v>6465</v>
      </c>
    </row>
    <row r="3838" spans="1:20" x14ac:dyDescent="0.3">
      <c r="A3838" t="s">
        <v>3965</v>
      </c>
      <c r="B3838" t="s">
        <v>7298</v>
      </c>
      <c r="C3838" t="s">
        <v>77</v>
      </c>
      <c r="D3838" t="s">
        <v>72</v>
      </c>
      <c r="E3838" t="s">
        <v>40</v>
      </c>
      <c r="F3838" t="s">
        <v>112</v>
      </c>
      <c r="G3838" t="s">
        <v>79</v>
      </c>
      <c r="H3838" t="s">
        <v>43</v>
      </c>
      <c r="I3838" t="s">
        <v>50</v>
      </c>
      <c r="J3838" t="s">
        <v>7298</v>
      </c>
      <c r="K3838" t="s">
        <v>7007</v>
      </c>
      <c r="L3838" t="s">
        <v>51</v>
      </c>
      <c r="M3838">
        <v>236</v>
      </c>
      <c r="N3838" t="s">
        <v>29</v>
      </c>
      <c r="O3838" t="s">
        <v>30</v>
      </c>
      <c r="P3838" t="s">
        <v>31</v>
      </c>
      <c r="Q3838">
        <v>3</v>
      </c>
      <c r="R3838" t="s">
        <v>37</v>
      </c>
      <c r="S3838">
        <v>1</v>
      </c>
      <c r="T3838" t="s">
        <v>6239</v>
      </c>
    </row>
    <row r="3839" spans="1:20" x14ac:dyDescent="0.3">
      <c r="A3839" t="s">
        <v>3966</v>
      </c>
      <c r="B3839" t="s">
        <v>6755</v>
      </c>
      <c r="C3839" t="s">
        <v>81</v>
      </c>
      <c r="D3839" t="s">
        <v>72</v>
      </c>
      <c r="E3839" t="s">
        <v>23</v>
      </c>
      <c r="F3839" t="s">
        <v>82</v>
      </c>
      <c r="G3839" t="s">
        <v>83</v>
      </c>
      <c r="H3839" t="s">
        <v>26</v>
      </c>
      <c r="I3839" t="s">
        <v>27</v>
      </c>
      <c r="J3839" t="s">
        <v>6755</v>
      </c>
      <c r="K3839" t="s">
        <v>28</v>
      </c>
      <c r="L3839" t="s">
        <v>28</v>
      </c>
      <c r="M3839">
        <v>610</v>
      </c>
      <c r="N3839" t="s">
        <v>29</v>
      </c>
      <c r="O3839" t="s">
        <v>63</v>
      </c>
      <c r="P3839" t="s">
        <v>64</v>
      </c>
      <c r="Q3839">
        <v>5</v>
      </c>
      <c r="R3839" t="s">
        <v>119</v>
      </c>
      <c r="S3839">
        <v>2</v>
      </c>
      <c r="T3839" t="s">
        <v>6209</v>
      </c>
    </row>
    <row r="3840" spans="1:20" x14ac:dyDescent="0.3">
      <c r="A3840" t="s">
        <v>3967</v>
      </c>
      <c r="B3840" t="s">
        <v>6274</v>
      </c>
      <c r="C3840" t="s">
        <v>86</v>
      </c>
      <c r="D3840" t="s">
        <v>87</v>
      </c>
      <c r="E3840" t="s">
        <v>67</v>
      </c>
      <c r="F3840" t="s">
        <v>325</v>
      </c>
      <c r="G3840" t="s">
        <v>89</v>
      </c>
      <c r="H3840" t="s">
        <v>110</v>
      </c>
      <c r="I3840" t="s">
        <v>27</v>
      </c>
      <c r="J3840" t="s">
        <v>6274</v>
      </c>
      <c r="K3840" t="s">
        <v>28</v>
      </c>
      <c r="L3840" t="s">
        <v>28</v>
      </c>
      <c r="M3840">
        <v>937</v>
      </c>
      <c r="N3840" t="s">
        <v>75</v>
      </c>
      <c r="O3840" t="s">
        <v>63</v>
      </c>
      <c r="P3840" t="s">
        <v>31</v>
      </c>
      <c r="Q3840">
        <v>3</v>
      </c>
      <c r="R3840" t="s">
        <v>37</v>
      </c>
      <c r="S3840">
        <v>3</v>
      </c>
      <c r="T3840" t="s">
        <v>7449</v>
      </c>
    </row>
    <row r="3841" spans="1:20" x14ac:dyDescent="0.3">
      <c r="A3841" t="s">
        <v>3968</v>
      </c>
      <c r="B3841" t="s">
        <v>7010</v>
      </c>
      <c r="C3841" t="s">
        <v>91</v>
      </c>
      <c r="D3841" t="s">
        <v>87</v>
      </c>
      <c r="E3841" t="s">
        <v>92</v>
      </c>
      <c r="F3841" t="s">
        <v>152</v>
      </c>
      <c r="G3841" t="s">
        <v>94</v>
      </c>
      <c r="H3841" t="s">
        <v>49</v>
      </c>
      <c r="I3841" t="s">
        <v>27</v>
      </c>
      <c r="J3841" t="s">
        <v>7010</v>
      </c>
      <c r="K3841" t="s">
        <v>28</v>
      </c>
      <c r="L3841" t="s">
        <v>28</v>
      </c>
      <c r="M3841">
        <v>633</v>
      </c>
      <c r="N3841" t="s">
        <v>29</v>
      </c>
      <c r="O3841" t="s">
        <v>63</v>
      </c>
      <c r="P3841" t="s">
        <v>31</v>
      </c>
      <c r="Q3841">
        <v>2</v>
      </c>
      <c r="R3841" t="s">
        <v>53</v>
      </c>
      <c r="S3841">
        <v>2</v>
      </c>
      <c r="T3841" t="s">
        <v>6371</v>
      </c>
    </row>
    <row r="3842" spans="1:20" x14ac:dyDescent="0.3">
      <c r="A3842" t="s">
        <v>3969</v>
      </c>
      <c r="B3842" t="s">
        <v>6874</v>
      </c>
      <c r="C3842" t="s">
        <v>21</v>
      </c>
      <c r="D3842" t="s">
        <v>22</v>
      </c>
      <c r="E3842" t="s">
        <v>23</v>
      </c>
      <c r="F3842" t="s">
        <v>99</v>
      </c>
      <c r="G3842" t="s">
        <v>36</v>
      </c>
      <c r="H3842" t="s">
        <v>49</v>
      </c>
      <c r="I3842" t="s">
        <v>27</v>
      </c>
      <c r="J3842" t="s">
        <v>6874</v>
      </c>
      <c r="K3842" t="s">
        <v>28</v>
      </c>
      <c r="L3842" t="s">
        <v>28</v>
      </c>
      <c r="M3842">
        <v>287</v>
      </c>
      <c r="N3842" t="s">
        <v>29</v>
      </c>
      <c r="O3842" t="s">
        <v>30</v>
      </c>
      <c r="P3842" t="s">
        <v>44</v>
      </c>
      <c r="Q3842">
        <v>3</v>
      </c>
      <c r="R3842" t="s">
        <v>37</v>
      </c>
      <c r="S3842">
        <v>1</v>
      </c>
      <c r="T3842" t="s">
        <v>6522</v>
      </c>
    </row>
    <row r="3843" spans="1:20" x14ac:dyDescent="0.3">
      <c r="A3843" t="s">
        <v>3970</v>
      </c>
      <c r="B3843" t="s">
        <v>7307</v>
      </c>
      <c r="C3843" t="s">
        <v>34</v>
      </c>
      <c r="D3843" t="s">
        <v>22</v>
      </c>
      <c r="E3843" t="s">
        <v>23</v>
      </c>
      <c r="F3843" t="s">
        <v>99</v>
      </c>
      <c r="G3843" t="s">
        <v>36</v>
      </c>
      <c r="H3843" t="s">
        <v>49</v>
      </c>
      <c r="I3843" t="s">
        <v>50</v>
      </c>
      <c r="J3843" t="s">
        <v>7307</v>
      </c>
      <c r="K3843" t="s">
        <v>6470</v>
      </c>
      <c r="L3843" t="s">
        <v>51</v>
      </c>
      <c r="M3843">
        <v>130</v>
      </c>
      <c r="N3843" t="s">
        <v>75</v>
      </c>
      <c r="O3843" t="s">
        <v>63</v>
      </c>
      <c r="P3843" t="s">
        <v>64</v>
      </c>
      <c r="Q3843" t="s">
        <v>95</v>
      </c>
      <c r="R3843" t="s">
        <v>28</v>
      </c>
      <c r="S3843">
        <v>0</v>
      </c>
      <c r="T3843" t="s">
        <v>6645</v>
      </c>
    </row>
    <row r="3844" spans="1:20" x14ac:dyDescent="0.3">
      <c r="A3844" t="s">
        <v>3971</v>
      </c>
      <c r="B3844" t="s">
        <v>6250</v>
      </c>
      <c r="C3844" t="s">
        <v>39</v>
      </c>
      <c r="D3844" t="s">
        <v>22</v>
      </c>
      <c r="E3844" t="s">
        <v>40</v>
      </c>
      <c r="F3844" t="s">
        <v>138</v>
      </c>
      <c r="G3844" t="s">
        <v>36</v>
      </c>
      <c r="H3844" t="s">
        <v>43</v>
      </c>
      <c r="I3844" t="s">
        <v>27</v>
      </c>
      <c r="J3844" t="s">
        <v>6250</v>
      </c>
      <c r="K3844" t="s">
        <v>28</v>
      </c>
      <c r="L3844" t="s">
        <v>28</v>
      </c>
      <c r="M3844">
        <v>205</v>
      </c>
      <c r="N3844" t="s">
        <v>75</v>
      </c>
      <c r="O3844" t="s">
        <v>63</v>
      </c>
      <c r="P3844" t="s">
        <v>64</v>
      </c>
      <c r="Q3844">
        <v>3</v>
      </c>
      <c r="R3844" t="s">
        <v>37</v>
      </c>
      <c r="S3844">
        <v>1</v>
      </c>
      <c r="T3844" t="s">
        <v>6516</v>
      </c>
    </row>
    <row r="3845" spans="1:20" x14ac:dyDescent="0.3">
      <c r="A3845" t="s">
        <v>3972</v>
      </c>
      <c r="B3845" t="s">
        <v>7391</v>
      </c>
      <c r="C3845" t="s">
        <v>46</v>
      </c>
      <c r="D3845" t="s">
        <v>22</v>
      </c>
      <c r="E3845" t="s">
        <v>40</v>
      </c>
      <c r="F3845" t="s">
        <v>101</v>
      </c>
      <c r="G3845" t="s">
        <v>48</v>
      </c>
      <c r="H3845" t="s">
        <v>26</v>
      </c>
      <c r="I3845" t="s">
        <v>50</v>
      </c>
      <c r="J3845" t="s">
        <v>7391</v>
      </c>
      <c r="K3845" t="s">
        <v>6779</v>
      </c>
      <c r="L3845" t="s">
        <v>159</v>
      </c>
      <c r="M3845">
        <v>105</v>
      </c>
      <c r="N3845" t="s">
        <v>29</v>
      </c>
      <c r="O3845" t="s">
        <v>63</v>
      </c>
      <c r="P3845" t="s">
        <v>107</v>
      </c>
      <c r="Q3845" t="s">
        <v>95</v>
      </c>
      <c r="R3845" t="s">
        <v>28</v>
      </c>
      <c r="S3845">
        <v>0</v>
      </c>
      <c r="T3845" t="s">
        <v>6285</v>
      </c>
    </row>
    <row r="3846" spans="1:20" x14ac:dyDescent="0.3">
      <c r="A3846" t="s">
        <v>3973</v>
      </c>
      <c r="B3846" t="s">
        <v>7150</v>
      </c>
      <c r="C3846" t="s">
        <v>55</v>
      </c>
      <c r="D3846" t="s">
        <v>56</v>
      </c>
      <c r="E3846" t="s">
        <v>23</v>
      </c>
      <c r="F3846" t="s">
        <v>147</v>
      </c>
      <c r="G3846" t="s">
        <v>58</v>
      </c>
      <c r="H3846" t="s">
        <v>26</v>
      </c>
      <c r="I3846" t="s">
        <v>27</v>
      </c>
      <c r="J3846" t="s">
        <v>7150</v>
      </c>
      <c r="K3846" t="s">
        <v>28</v>
      </c>
      <c r="L3846" t="s">
        <v>28</v>
      </c>
      <c r="M3846">
        <v>799</v>
      </c>
      <c r="N3846" t="s">
        <v>52</v>
      </c>
      <c r="O3846" t="s">
        <v>30</v>
      </c>
      <c r="P3846" t="s">
        <v>64</v>
      </c>
      <c r="Q3846">
        <v>3</v>
      </c>
      <c r="R3846" t="s">
        <v>37</v>
      </c>
      <c r="S3846">
        <v>2</v>
      </c>
      <c r="T3846" t="s">
        <v>6560</v>
      </c>
    </row>
    <row r="3847" spans="1:20" x14ac:dyDescent="0.3">
      <c r="A3847" t="s">
        <v>3974</v>
      </c>
      <c r="B3847" t="s">
        <v>6221</v>
      </c>
      <c r="C3847" t="s">
        <v>60</v>
      </c>
      <c r="D3847" t="s">
        <v>56</v>
      </c>
      <c r="E3847" t="s">
        <v>40</v>
      </c>
      <c r="F3847" t="s">
        <v>61</v>
      </c>
      <c r="G3847" t="s">
        <v>62</v>
      </c>
      <c r="H3847" t="s">
        <v>26</v>
      </c>
      <c r="I3847" t="s">
        <v>27</v>
      </c>
      <c r="J3847" t="s">
        <v>6221</v>
      </c>
      <c r="K3847" t="s">
        <v>28</v>
      </c>
      <c r="L3847" t="s">
        <v>28</v>
      </c>
      <c r="M3847">
        <v>454</v>
      </c>
      <c r="N3847" t="s">
        <v>29</v>
      </c>
      <c r="O3847" t="s">
        <v>30</v>
      </c>
      <c r="P3847" t="s">
        <v>64</v>
      </c>
      <c r="Q3847">
        <v>4</v>
      </c>
      <c r="R3847" t="s">
        <v>32</v>
      </c>
      <c r="S3847">
        <v>1</v>
      </c>
      <c r="T3847" t="s">
        <v>6429</v>
      </c>
    </row>
    <row r="3848" spans="1:20" x14ac:dyDescent="0.3">
      <c r="A3848" t="s">
        <v>3975</v>
      </c>
      <c r="B3848" t="s">
        <v>7307</v>
      </c>
      <c r="C3848" t="s">
        <v>66</v>
      </c>
      <c r="D3848" t="s">
        <v>56</v>
      </c>
      <c r="E3848" t="s">
        <v>67</v>
      </c>
      <c r="F3848" t="s">
        <v>193</v>
      </c>
      <c r="G3848" t="s">
        <v>69</v>
      </c>
      <c r="H3848" t="s">
        <v>43</v>
      </c>
      <c r="I3848" t="s">
        <v>27</v>
      </c>
      <c r="J3848" t="s">
        <v>7307</v>
      </c>
      <c r="K3848" t="s">
        <v>28</v>
      </c>
      <c r="L3848" t="s">
        <v>28</v>
      </c>
      <c r="M3848">
        <v>356</v>
      </c>
      <c r="N3848" t="s">
        <v>52</v>
      </c>
      <c r="O3848" t="s">
        <v>43</v>
      </c>
      <c r="P3848" t="s">
        <v>107</v>
      </c>
      <c r="Q3848">
        <v>2</v>
      </c>
      <c r="R3848" t="s">
        <v>53</v>
      </c>
      <c r="S3848">
        <v>1</v>
      </c>
      <c r="T3848" t="s">
        <v>6143</v>
      </c>
    </row>
    <row r="3849" spans="1:20" x14ac:dyDescent="0.3">
      <c r="A3849" t="s">
        <v>3976</v>
      </c>
      <c r="B3849" t="s">
        <v>6989</v>
      </c>
      <c r="C3849" t="s">
        <v>71</v>
      </c>
      <c r="D3849" t="s">
        <v>72</v>
      </c>
      <c r="E3849" t="s">
        <v>23</v>
      </c>
      <c r="F3849" t="s">
        <v>1047</v>
      </c>
      <c r="G3849" t="s">
        <v>74</v>
      </c>
      <c r="H3849" t="s">
        <v>110</v>
      </c>
      <c r="I3849" t="s">
        <v>27</v>
      </c>
      <c r="J3849" t="s">
        <v>6989</v>
      </c>
      <c r="K3849" t="s">
        <v>28</v>
      </c>
      <c r="L3849" t="s">
        <v>28</v>
      </c>
      <c r="M3849">
        <v>429</v>
      </c>
      <c r="N3849" t="s">
        <v>52</v>
      </c>
      <c r="O3849" t="s">
        <v>63</v>
      </c>
      <c r="P3849" t="s">
        <v>107</v>
      </c>
      <c r="Q3849">
        <v>1</v>
      </c>
      <c r="R3849" t="s">
        <v>53</v>
      </c>
      <c r="S3849">
        <v>1</v>
      </c>
      <c r="T3849" t="s">
        <v>6659</v>
      </c>
    </row>
    <row r="3850" spans="1:20" x14ac:dyDescent="0.3">
      <c r="A3850" t="s">
        <v>3977</v>
      </c>
      <c r="B3850" t="s">
        <v>6926</v>
      </c>
      <c r="C3850" t="s">
        <v>77</v>
      </c>
      <c r="D3850" t="s">
        <v>72</v>
      </c>
      <c r="E3850" t="s">
        <v>40</v>
      </c>
      <c r="F3850" t="s">
        <v>112</v>
      </c>
      <c r="G3850" t="s">
        <v>79</v>
      </c>
      <c r="H3850" t="s">
        <v>43</v>
      </c>
      <c r="I3850" t="s">
        <v>50</v>
      </c>
      <c r="J3850" t="s">
        <v>6926</v>
      </c>
      <c r="K3850" t="s">
        <v>6855</v>
      </c>
      <c r="L3850" t="s">
        <v>84</v>
      </c>
      <c r="M3850">
        <v>168</v>
      </c>
      <c r="N3850" t="s">
        <v>52</v>
      </c>
      <c r="O3850" t="s">
        <v>63</v>
      </c>
      <c r="P3850" t="s">
        <v>31</v>
      </c>
      <c r="Q3850" t="s">
        <v>95</v>
      </c>
      <c r="R3850" t="s">
        <v>28</v>
      </c>
      <c r="S3850">
        <v>0</v>
      </c>
      <c r="T3850" t="s">
        <v>6516</v>
      </c>
    </row>
    <row r="3851" spans="1:20" x14ac:dyDescent="0.3">
      <c r="A3851" t="s">
        <v>3978</v>
      </c>
      <c r="B3851" t="s">
        <v>6275</v>
      </c>
      <c r="C3851" t="s">
        <v>81</v>
      </c>
      <c r="D3851" t="s">
        <v>72</v>
      </c>
      <c r="E3851" t="s">
        <v>23</v>
      </c>
      <c r="F3851" t="s">
        <v>154</v>
      </c>
      <c r="G3851" t="s">
        <v>83</v>
      </c>
      <c r="H3851" t="s">
        <v>43</v>
      </c>
      <c r="I3851" t="s">
        <v>27</v>
      </c>
      <c r="J3851" t="s">
        <v>6275</v>
      </c>
      <c r="K3851" t="s">
        <v>28</v>
      </c>
      <c r="L3851" t="s">
        <v>28</v>
      </c>
      <c r="M3851">
        <v>117</v>
      </c>
      <c r="N3851" t="s">
        <v>122</v>
      </c>
      <c r="O3851" t="s">
        <v>63</v>
      </c>
      <c r="P3851" t="s">
        <v>64</v>
      </c>
      <c r="Q3851" t="s">
        <v>95</v>
      </c>
      <c r="R3851" t="s">
        <v>28</v>
      </c>
      <c r="S3851">
        <v>0</v>
      </c>
      <c r="T3851" t="s">
        <v>6293</v>
      </c>
    </row>
    <row r="3852" spans="1:20" x14ac:dyDescent="0.3">
      <c r="A3852" t="s">
        <v>3979</v>
      </c>
      <c r="B3852" t="s">
        <v>6427</v>
      </c>
      <c r="C3852" t="s">
        <v>86</v>
      </c>
      <c r="D3852" t="s">
        <v>87</v>
      </c>
      <c r="E3852" t="s">
        <v>67</v>
      </c>
      <c r="F3852" t="s">
        <v>116</v>
      </c>
      <c r="G3852" t="s">
        <v>89</v>
      </c>
      <c r="H3852" t="s">
        <v>26</v>
      </c>
      <c r="I3852" t="s">
        <v>27</v>
      </c>
      <c r="J3852" t="s">
        <v>6427</v>
      </c>
      <c r="K3852" t="s">
        <v>28</v>
      </c>
      <c r="L3852" t="s">
        <v>28</v>
      </c>
      <c r="M3852">
        <v>999</v>
      </c>
      <c r="N3852" t="s">
        <v>52</v>
      </c>
      <c r="O3852" t="s">
        <v>63</v>
      </c>
      <c r="P3852" t="s">
        <v>107</v>
      </c>
      <c r="Q3852">
        <v>4</v>
      </c>
      <c r="R3852" t="s">
        <v>32</v>
      </c>
      <c r="S3852">
        <v>3</v>
      </c>
      <c r="T3852" t="s">
        <v>6560</v>
      </c>
    </row>
    <row r="3853" spans="1:20" x14ac:dyDescent="0.3">
      <c r="A3853" t="s">
        <v>3980</v>
      </c>
      <c r="B3853" t="s">
        <v>6267</v>
      </c>
      <c r="C3853" t="s">
        <v>91</v>
      </c>
      <c r="D3853" t="s">
        <v>87</v>
      </c>
      <c r="E3853" t="s">
        <v>92</v>
      </c>
      <c r="F3853" t="s">
        <v>114</v>
      </c>
      <c r="G3853" t="s">
        <v>94</v>
      </c>
      <c r="H3853" t="s">
        <v>43</v>
      </c>
      <c r="I3853" t="s">
        <v>27</v>
      </c>
      <c r="J3853" t="s">
        <v>6267</v>
      </c>
      <c r="K3853" t="s">
        <v>28</v>
      </c>
      <c r="L3853" t="s">
        <v>28</v>
      </c>
      <c r="M3853">
        <v>736</v>
      </c>
      <c r="N3853" t="s">
        <v>52</v>
      </c>
      <c r="O3853" t="s">
        <v>105</v>
      </c>
      <c r="P3853" t="s">
        <v>31</v>
      </c>
      <c r="Q3853">
        <v>3</v>
      </c>
      <c r="R3853" t="s">
        <v>37</v>
      </c>
      <c r="S3853">
        <v>2</v>
      </c>
      <c r="T3853" t="s">
        <v>6266</v>
      </c>
    </row>
    <row r="3854" spans="1:20" x14ac:dyDescent="0.3">
      <c r="A3854" t="s">
        <v>3981</v>
      </c>
      <c r="B3854" t="s">
        <v>6988</v>
      </c>
      <c r="C3854" t="s">
        <v>21</v>
      </c>
      <c r="D3854" t="s">
        <v>22</v>
      </c>
      <c r="E3854" t="s">
        <v>23</v>
      </c>
      <c r="F3854" t="s">
        <v>121</v>
      </c>
      <c r="G3854" t="s">
        <v>25</v>
      </c>
      <c r="H3854" t="s">
        <v>49</v>
      </c>
      <c r="I3854" t="s">
        <v>27</v>
      </c>
      <c r="J3854" t="s">
        <v>6988</v>
      </c>
      <c r="K3854" t="s">
        <v>28</v>
      </c>
      <c r="L3854" t="s">
        <v>28</v>
      </c>
      <c r="M3854">
        <v>322</v>
      </c>
      <c r="N3854" t="s">
        <v>75</v>
      </c>
      <c r="O3854" t="s">
        <v>30</v>
      </c>
      <c r="P3854" t="s">
        <v>31</v>
      </c>
      <c r="Q3854">
        <v>3</v>
      </c>
      <c r="R3854" t="s">
        <v>37</v>
      </c>
      <c r="S3854">
        <v>1</v>
      </c>
      <c r="T3854" t="s">
        <v>6566</v>
      </c>
    </row>
    <row r="3855" spans="1:20" x14ac:dyDescent="0.3">
      <c r="A3855" t="s">
        <v>3982</v>
      </c>
      <c r="B3855" t="s">
        <v>7382</v>
      </c>
      <c r="C3855" t="s">
        <v>34</v>
      </c>
      <c r="D3855" t="s">
        <v>22</v>
      </c>
      <c r="E3855" t="s">
        <v>23</v>
      </c>
      <c r="F3855" t="s">
        <v>35</v>
      </c>
      <c r="G3855" t="s">
        <v>36</v>
      </c>
      <c r="H3855" t="s">
        <v>26</v>
      </c>
      <c r="I3855" t="s">
        <v>27</v>
      </c>
      <c r="J3855" t="s">
        <v>7382</v>
      </c>
      <c r="K3855" t="s">
        <v>28</v>
      </c>
      <c r="L3855" t="s">
        <v>28</v>
      </c>
      <c r="M3855">
        <v>1068</v>
      </c>
      <c r="N3855" t="s">
        <v>29</v>
      </c>
      <c r="O3855" t="s">
        <v>63</v>
      </c>
      <c r="P3855" t="s">
        <v>107</v>
      </c>
      <c r="Q3855">
        <v>3</v>
      </c>
      <c r="R3855" t="s">
        <v>37</v>
      </c>
      <c r="S3855">
        <v>3</v>
      </c>
      <c r="T3855" t="s">
        <v>6147</v>
      </c>
    </row>
    <row r="3856" spans="1:20" x14ac:dyDescent="0.3">
      <c r="A3856" t="s">
        <v>3983</v>
      </c>
      <c r="B3856" t="s">
        <v>6357</v>
      </c>
      <c r="C3856" t="s">
        <v>39</v>
      </c>
      <c r="D3856" t="s">
        <v>22</v>
      </c>
      <c r="E3856" t="s">
        <v>40</v>
      </c>
      <c r="F3856" t="s">
        <v>174</v>
      </c>
      <c r="G3856" t="s">
        <v>42</v>
      </c>
      <c r="H3856" t="s">
        <v>26</v>
      </c>
      <c r="I3856" t="s">
        <v>27</v>
      </c>
      <c r="J3856" t="s">
        <v>6357</v>
      </c>
      <c r="K3856" t="s">
        <v>28</v>
      </c>
      <c r="L3856" t="s">
        <v>28</v>
      </c>
      <c r="M3856">
        <v>971</v>
      </c>
      <c r="N3856" t="s">
        <v>52</v>
      </c>
      <c r="O3856" t="s">
        <v>63</v>
      </c>
      <c r="P3856" t="s">
        <v>31</v>
      </c>
      <c r="Q3856">
        <v>4</v>
      </c>
      <c r="R3856" t="s">
        <v>32</v>
      </c>
      <c r="S3856">
        <v>3</v>
      </c>
      <c r="T3856" t="s">
        <v>6212</v>
      </c>
    </row>
    <row r="3857" spans="1:20" x14ac:dyDescent="0.3">
      <c r="A3857" t="s">
        <v>3984</v>
      </c>
      <c r="B3857" t="s">
        <v>6183</v>
      </c>
      <c r="C3857" t="s">
        <v>46</v>
      </c>
      <c r="D3857" t="s">
        <v>22</v>
      </c>
      <c r="E3857" t="s">
        <v>40</v>
      </c>
      <c r="F3857" t="s">
        <v>143</v>
      </c>
      <c r="G3857" t="s">
        <v>48</v>
      </c>
      <c r="H3857" t="s">
        <v>43</v>
      </c>
      <c r="I3857" t="s">
        <v>27</v>
      </c>
      <c r="J3857" t="s">
        <v>6183</v>
      </c>
      <c r="K3857" t="s">
        <v>28</v>
      </c>
      <c r="L3857" t="s">
        <v>28</v>
      </c>
      <c r="M3857">
        <v>557</v>
      </c>
      <c r="N3857" t="s">
        <v>29</v>
      </c>
      <c r="O3857" t="s">
        <v>63</v>
      </c>
      <c r="P3857" t="s">
        <v>64</v>
      </c>
      <c r="Q3857">
        <v>3</v>
      </c>
      <c r="R3857" t="s">
        <v>37</v>
      </c>
      <c r="S3857">
        <v>2</v>
      </c>
      <c r="T3857" t="s">
        <v>6484</v>
      </c>
    </row>
    <row r="3858" spans="1:20" x14ac:dyDescent="0.3">
      <c r="A3858" t="s">
        <v>3985</v>
      </c>
      <c r="B3858" t="s">
        <v>7298</v>
      </c>
      <c r="C3858" t="s">
        <v>55</v>
      </c>
      <c r="D3858" t="s">
        <v>56</v>
      </c>
      <c r="E3858" t="s">
        <v>23</v>
      </c>
      <c r="F3858" t="s">
        <v>145</v>
      </c>
      <c r="G3858" t="s">
        <v>62</v>
      </c>
      <c r="H3858" t="s">
        <v>49</v>
      </c>
      <c r="I3858" t="s">
        <v>27</v>
      </c>
      <c r="J3858" t="s">
        <v>7298</v>
      </c>
      <c r="K3858" t="s">
        <v>28</v>
      </c>
      <c r="L3858" t="s">
        <v>28</v>
      </c>
      <c r="M3858">
        <v>415</v>
      </c>
      <c r="N3858" t="s">
        <v>29</v>
      </c>
      <c r="O3858" t="s">
        <v>63</v>
      </c>
      <c r="P3858" t="s">
        <v>107</v>
      </c>
      <c r="Q3858">
        <v>4</v>
      </c>
      <c r="R3858" t="s">
        <v>32</v>
      </c>
      <c r="S3858">
        <v>1</v>
      </c>
      <c r="T3858" t="s">
        <v>6276</v>
      </c>
    </row>
    <row r="3859" spans="1:20" x14ac:dyDescent="0.3">
      <c r="A3859" t="s">
        <v>3986</v>
      </c>
      <c r="B3859" t="s">
        <v>6396</v>
      </c>
      <c r="C3859" t="s">
        <v>60</v>
      </c>
      <c r="D3859" t="s">
        <v>56</v>
      </c>
      <c r="E3859" t="s">
        <v>40</v>
      </c>
      <c r="F3859" t="s">
        <v>61</v>
      </c>
      <c r="G3859" t="s">
        <v>62</v>
      </c>
      <c r="H3859" t="s">
        <v>26</v>
      </c>
      <c r="I3859" t="s">
        <v>27</v>
      </c>
      <c r="J3859" t="s">
        <v>6396</v>
      </c>
      <c r="K3859" t="s">
        <v>28</v>
      </c>
      <c r="L3859" t="s">
        <v>28</v>
      </c>
      <c r="M3859">
        <v>308</v>
      </c>
      <c r="N3859" t="s">
        <v>75</v>
      </c>
      <c r="O3859" t="s">
        <v>30</v>
      </c>
      <c r="P3859" t="s">
        <v>107</v>
      </c>
      <c r="Q3859">
        <v>3</v>
      </c>
      <c r="R3859" t="s">
        <v>37</v>
      </c>
      <c r="S3859">
        <v>1</v>
      </c>
      <c r="T3859" t="s">
        <v>6145</v>
      </c>
    </row>
    <row r="3860" spans="1:20" x14ac:dyDescent="0.3">
      <c r="A3860" t="s">
        <v>3987</v>
      </c>
      <c r="B3860" t="s">
        <v>6947</v>
      </c>
      <c r="C3860" t="s">
        <v>66</v>
      </c>
      <c r="D3860" t="s">
        <v>56</v>
      </c>
      <c r="E3860" t="s">
        <v>67</v>
      </c>
      <c r="F3860" t="s">
        <v>68</v>
      </c>
      <c r="G3860" t="s">
        <v>69</v>
      </c>
      <c r="H3860" t="s">
        <v>26</v>
      </c>
      <c r="I3860" t="s">
        <v>27</v>
      </c>
      <c r="J3860" t="s">
        <v>6947</v>
      </c>
      <c r="K3860" t="s">
        <v>28</v>
      </c>
      <c r="L3860" t="s">
        <v>28</v>
      </c>
      <c r="M3860">
        <v>177</v>
      </c>
      <c r="N3860" t="s">
        <v>29</v>
      </c>
      <c r="O3860" t="s">
        <v>30</v>
      </c>
      <c r="P3860" t="s">
        <v>31</v>
      </c>
      <c r="Q3860" t="s">
        <v>95</v>
      </c>
      <c r="R3860" t="s">
        <v>28</v>
      </c>
      <c r="S3860">
        <v>0</v>
      </c>
      <c r="T3860" t="s">
        <v>6155</v>
      </c>
    </row>
    <row r="3861" spans="1:20" x14ac:dyDescent="0.3">
      <c r="A3861" t="s">
        <v>3988</v>
      </c>
      <c r="B3861" t="s">
        <v>6245</v>
      </c>
      <c r="C3861" t="s">
        <v>71</v>
      </c>
      <c r="D3861" t="s">
        <v>72</v>
      </c>
      <c r="E3861" t="s">
        <v>23</v>
      </c>
      <c r="F3861" t="s">
        <v>35</v>
      </c>
      <c r="G3861" t="s">
        <v>36</v>
      </c>
      <c r="H3861" t="s">
        <v>26</v>
      </c>
      <c r="I3861" t="s">
        <v>27</v>
      </c>
      <c r="J3861" t="s">
        <v>6245</v>
      </c>
      <c r="K3861" t="s">
        <v>28</v>
      </c>
      <c r="L3861" t="s">
        <v>28</v>
      </c>
      <c r="M3861">
        <v>165</v>
      </c>
      <c r="N3861" t="s">
        <v>122</v>
      </c>
      <c r="O3861" t="s">
        <v>30</v>
      </c>
      <c r="P3861" t="s">
        <v>64</v>
      </c>
      <c r="Q3861" t="s">
        <v>95</v>
      </c>
      <c r="R3861" t="s">
        <v>28</v>
      </c>
      <c r="S3861">
        <v>0</v>
      </c>
      <c r="T3861" t="s">
        <v>6239</v>
      </c>
    </row>
    <row r="3862" spans="1:20" x14ac:dyDescent="0.3">
      <c r="A3862" t="s">
        <v>3989</v>
      </c>
      <c r="B3862" t="s">
        <v>7249</v>
      </c>
      <c r="C3862" t="s">
        <v>77</v>
      </c>
      <c r="D3862" t="s">
        <v>72</v>
      </c>
      <c r="E3862" t="s">
        <v>40</v>
      </c>
      <c r="F3862" t="s">
        <v>131</v>
      </c>
      <c r="G3862" t="s">
        <v>79</v>
      </c>
      <c r="H3862" t="s">
        <v>26</v>
      </c>
      <c r="I3862" t="s">
        <v>27</v>
      </c>
      <c r="J3862" t="s">
        <v>7249</v>
      </c>
      <c r="K3862" t="s">
        <v>28</v>
      </c>
      <c r="L3862" t="s">
        <v>28</v>
      </c>
      <c r="M3862">
        <v>858</v>
      </c>
      <c r="N3862" t="s">
        <v>29</v>
      </c>
      <c r="O3862" t="s">
        <v>30</v>
      </c>
      <c r="P3862" t="s">
        <v>31</v>
      </c>
      <c r="Q3862">
        <v>3</v>
      </c>
      <c r="R3862" t="s">
        <v>37</v>
      </c>
      <c r="S3862">
        <v>2</v>
      </c>
      <c r="T3862" t="s">
        <v>6363</v>
      </c>
    </row>
    <row r="3863" spans="1:20" x14ac:dyDescent="0.3">
      <c r="A3863" t="s">
        <v>3990</v>
      </c>
      <c r="B3863" t="s">
        <v>6693</v>
      </c>
      <c r="C3863" t="s">
        <v>81</v>
      </c>
      <c r="D3863" t="s">
        <v>72</v>
      </c>
      <c r="E3863" t="s">
        <v>23</v>
      </c>
      <c r="F3863" t="s">
        <v>223</v>
      </c>
      <c r="G3863" t="s">
        <v>83</v>
      </c>
      <c r="H3863" t="s">
        <v>49</v>
      </c>
      <c r="I3863" t="s">
        <v>50</v>
      </c>
      <c r="J3863" t="s">
        <v>6693</v>
      </c>
      <c r="K3863" t="s">
        <v>6889</v>
      </c>
      <c r="L3863" t="s">
        <v>84</v>
      </c>
      <c r="M3863">
        <v>512</v>
      </c>
      <c r="N3863" t="s">
        <v>52</v>
      </c>
      <c r="O3863" t="s">
        <v>63</v>
      </c>
      <c r="P3863" t="s">
        <v>107</v>
      </c>
      <c r="Q3863">
        <v>5</v>
      </c>
      <c r="R3863" t="s">
        <v>119</v>
      </c>
      <c r="S3863">
        <v>1</v>
      </c>
      <c r="T3863" t="s">
        <v>6595</v>
      </c>
    </row>
    <row r="3864" spans="1:20" x14ac:dyDescent="0.3">
      <c r="A3864" t="s">
        <v>3991</v>
      </c>
      <c r="B3864" t="s">
        <v>6688</v>
      </c>
      <c r="C3864" t="s">
        <v>86</v>
      </c>
      <c r="D3864" t="s">
        <v>87</v>
      </c>
      <c r="E3864" t="s">
        <v>67</v>
      </c>
      <c r="F3864" t="s">
        <v>116</v>
      </c>
      <c r="G3864" t="s">
        <v>89</v>
      </c>
      <c r="H3864" t="s">
        <v>26</v>
      </c>
      <c r="I3864" t="s">
        <v>27</v>
      </c>
      <c r="J3864" t="s">
        <v>6688</v>
      </c>
      <c r="K3864" t="s">
        <v>28</v>
      </c>
      <c r="L3864" t="s">
        <v>28</v>
      </c>
      <c r="M3864">
        <v>816</v>
      </c>
      <c r="N3864" t="s">
        <v>29</v>
      </c>
      <c r="O3864" t="s">
        <v>30</v>
      </c>
      <c r="P3864" t="s">
        <v>107</v>
      </c>
      <c r="Q3864">
        <v>3</v>
      </c>
      <c r="R3864" t="s">
        <v>37</v>
      </c>
      <c r="S3864">
        <v>2</v>
      </c>
      <c r="T3864" t="s">
        <v>6476</v>
      </c>
    </row>
    <row r="3865" spans="1:20" x14ac:dyDescent="0.3">
      <c r="A3865" t="s">
        <v>3992</v>
      </c>
      <c r="B3865" t="s">
        <v>6490</v>
      </c>
      <c r="C3865" t="s">
        <v>91</v>
      </c>
      <c r="D3865" t="s">
        <v>87</v>
      </c>
      <c r="E3865" t="s">
        <v>92</v>
      </c>
      <c r="F3865" t="s">
        <v>93</v>
      </c>
      <c r="G3865" t="s">
        <v>94</v>
      </c>
      <c r="H3865" t="s">
        <v>26</v>
      </c>
      <c r="I3865" t="s">
        <v>50</v>
      </c>
      <c r="J3865" t="s">
        <v>6490</v>
      </c>
      <c r="K3865" t="s">
        <v>7420</v>
      </c>
      <c r="L3865" t="s">
        <v>51</v>
      </c>
      <c r="M3865">
        <v>926</v>
      </c>
      <c r="N3865" t="s">
        <v>52</v>
      </c>
      <c r="O3865" t="s">
        <v>30</v>
      </c>
      <c r="P3865" t="s">
        <v>31</v>
      </c>
      <c r="Q3865">
        <v>1</v>
      </c>
      <c r="R3865" t="s">
        <v>53</v>
      </c>
      <c r="S3865">
        <v>3</v>
      </c>
      <c r="T3865" t="s">
        <v>6611</v>
      </c>
    </row>
    <row r="3866" spans="1:20" x14ac:dyDescent="0.3">
      <c r="A3866" t="s">
        <v>3993</v>
      </c>
      <c r="B3866" t="s">
        <v>6186</v>
      </c>
      <c r="C3866" t="s">
        <v>21</v>
      </c>
      <c r="D3866" t="s">
        <v>22</v>
      </c>
      <c r="E3866" t="s">
        <v>23</v>
      </c>
      <c r="F3866" t="s">
        <v>288</v>
      </c>
      <c r="G3866" t="s">
        <v>25</v>
      </c>
      <c r="H3866" t="s">
        <v>43</v>
      </c>
      <c r="I3866" t="s">
        <v>27</v>
      </c>
      <c r="J3866" t="s">
        <v>6186</v>
      </c>
      <c r="K3866" t="s">
        <v>28</v>
      </c>
      <c r="L3866" t="s">
        <v>28</v>
      </c>
      <c r="M3866">
        <v>490</v>
      </c>
      <c r="N3866" t="s">
        <v>52</v>
      </c>
      <c r="O3866" t="s">
        <v>63</v>
      </c>
      <c r="P3866" t="s">
        <v>107</v>
      </c>
      <c r="Q3866">
        <v>3</v>
      </c>
      <c r="R3866" t="s">
        <v>37</v>
      </c>
      <c r="S3866">
        <v>1</v>
      </c>
      <c r="T3866" t="s">
        <v>6178</v>
      </c>
    </row>
    <row r="3867" spans="1:20" x14ac:dyDescent="0.3">
      <c r="A3867" t="s">
        <v>3994</v>
      </c>
      <c r="B3867" t="s">
        <v>7242</v>
      </c>
      <c r="C3867" t="s">
        <v>34</v>
      </c>
      <c r="D3867" t="s">
        <v>22</v>
      </c>
      <c r="E3867" t="s">
        <v>23</v>
      </c>
      <c r="F3867" t="s">
        <v>35</v>
      </c>
      <c r="G3867" t="s">
        <v>36</v>
      </c>
      <c r="H3867" t="s">
        <v>26</v>
      </c>
      <c r="I3867" t="s">
        <v>27</v>
      </c>
      <c r="J3867" t="s">
        <v>7242</v>
      </c>
      <c r="K3867" t="s">
        <v>28</v>
      </c>
      <c r="L3867" t="s">
        <v>28</v>
      </c>
      <c r="M3867">
        <v>1059</v>
      </c>
      <c r="N3867" t="s">
        <v>52</v>
      </c>
      <c r="O3867" t="s">
        <v>43</v>
      </c>
      <c r="P3867" t="s">
        <v>64</v>
      </c>
      <c r="Q3867">
        <v>3</v>
      </c>
      <c r="R3867" t="s">
        <v>37</v>
      </c>
      <c r="S3867">
        <v>3</v>
      </c>
      <c r="T3867" t="s">
        <v>6381</v>
      </c>
    </row>
    <row r="3868" spans="1:20" x14ac:dyDescent="0.3">
      <c r="A3868" t="s">
        <v>3995</v>
      </c>
      <c r="B3868" t="s">
        <v>7034</v>
      </c>
      <c r="C3868" t="s">
        <v>39</v>
      </c>
      <c r="D3868" t="s">
        <v>22</v>
      </c>
      <c r="E3868" t="s">
        <v>40</v>
      </c>
      <c r="F3868" t="s">
        <v>41</v>
      </c>
      <c r="G3868" t="s">
        <v>42</v>
      </c>
      <c r="H3868" t="s">
        <v>43</v>
      </c>
      <c r="I3868" t="s">
        <v>27</v>
      </c>
      <c r="J3868" t="s">
        <v>7034</v>
      </c>
      <c r="K3868" t="s">
        <v>28</v>
      </c>
      <c r="L3868" t="s">
        <v>28</v>
      </c>
      <c r="M3868">
        <v>978</v>
      </c>
      <c r="N3868" t="s">
        <v>29</v>
      </c>
      <c r="O3868" t="s">
        <v>30</v>
      </c>
      <c r="P3868" t="s">
        <v>107</v>
      </c>
      <c r="Q3868">
        <v>3</v>
      </c>
      <c r="R3868" t="s">
        <v>37</v>
      </c>
      <c r="S3868">
        <v>3</v>
      </c>
      <c r="T3868" t="s">
        <v>6207</v>
      </c>
    </row>
    <row r="3869" spans="1:20" x14ac:dyDescent="0.3">
      <c r="A3869" t="s">
        <v>3996</v>
      </c>
      <c r="B3869" t="s">
        <v>7190</v>
      </c>
      <c r="C3869" t="s">
        <v>46</v>
      </c>
      <c r="D3869" t="s">
        <v>22</v>
      </c>
      <c r="E3869" t="s">
        <v>40</v>
      </c>
      <c r="F3869" t="s">
        <v>101</v>
      </c>
      <c r="G3869" t="s">
        <v>48</v>
      </c>
      <c r="H3869" t="s">
        <v>26</v>
      </c>
      <c r="I3869" t="s">
        <v>27</v>
      </c>
      <c r="J3869" t="s">
        <v>7190</v>
      </c>
      <c r="K3869" t="s">
        <v>28</v>
      </c>
      <c r="L3869" t="s">
        <v>28</v>
      </c>
      <c r="M3869">
        <v>584</v>
      </c>
      <c r="N3869" t="s">
        <v>52</v>
      </c>
      <c r="O3869" t="s">
        <v>105</v>
      </c>
      <c r="P3869" t="s">
        <v>31</v>
      </c>
      <c r="Q3869">
        <v>5</v>
      </c>
      <c r="R3869" t="s">
        <v>119</v>
      </c>
      <c r="S3869">
        <v>2</v>
      </c>
      <c r="T3869" t="s">
        <v>6147</v>
      </c>
    </row>
    <row r="3870" spans="1:20" x14ac:dyDescent="0.3">
      <c r="A3870" t="s">
        <v>3997</v>
      </c>
      <c r="B3870" t="s">
        <v>7388</v>
      </c>
      <c r="C3870" t="s">
        <v>55</v>
      </c>
      <c r="D3870" t="s">
        <v>56</v>
      </c>
      <c r="E3870" t="s">
        <v>23</v>
      </c>
      <c r="F3870" t="s">
        <v>145</v>
      </c>
      <c r="G3870" t="s">
        <v>62</v>
      </c>
      <c r="H3870" t="s">
        <v>49</v>
      </c>
      <c r="I3870" t="s">
        <v>27</v>
      </c>
      <c r="J3870" t="s">
        <v>7388</v>
      </c>
      <c r="K3870" t="s">
        <v>28</v>
      </c>
      <c r="L3870" t="s">
        <v>28</v>
      </c>
      <c r="M3870">
        <v>700</v>
      </c>
      <c r="N3870" t="s">
        <v>29</v>
      </c>
      <c r="O3870" t="s">
        <v>30</v>
      </c>
      <c r="P3870" t="s">
        <v>64</v>
      </c>
      <c r="Q3870">
        <v>3</v>
      </c>
      <c r="R3870" t="s">
        <v>37</v>
      </c>
      <c r="S3870">
        <v>2</v>
      </c>
      <c r="T3870" t="s">
        <v>6340</v>
      </c>
    </row>
    <row r="3871" spans="1:20" x14ac:dyDescent="0.3">
      <c r="A3871" t="s">
        <v>3998</v>
      </c>
      <c r="B3871" t="s">
        <v>7225</v>
      </c>
      <c r="C3871" t="s">
        <v>60</v>
      </c>
      <c r="D3871" t="s">
        <v>56</v>
      </c>
      <c r="E3871" t="s">
        <v>40</v>
      </c>
      <c r="F3871" t="s">
        <v>61</v>
      </c>
      <c r="G3871" t="s">
        <v>62</v>
      </c>
      <c r="H3871" t="s">
        <v>26</v>
      </c>
      <c r="I3871" t="s">
        <v>50</v>
      </c>
      <c r="J3871" t="s">
        <v>7225</v>
      </c>
      <c r="K3871" t="s">
        <v>7018</v>
      </c>
      <c r="L3871" t="s">
        <v>159</v>
      </c>
      <c r="M3871">
        <v>768</v>
      </c>
      <c r="N3871" t="s">
        <v>75</v>
      </c>
      <c r="O3871" t="s">
        <v>63</v>
      </c>
      <c r="P3871" t="s">
        <v>64</v>
      </c>
      <c r="Q3871">
        <v>4</v>
      </c>
      <c r="R3871" t="s">
        <v>32</v>
      </c>
      <c r="S3871">
        <v>2</v>
      </c>
      <c r="T3871" t="s">
        <v>6623</v>
      </c>
    </row>
    <row r="3872" spans="1:20" x14ac:dyDescent="0.3">
      <c r="A3872" t="s">
        <v>3999</v>
      </c>
      <c r="B3872" t="s">
        <v>6335</v>
      </c>
      <c r="C3872" t="s">
        <v>66</v>
      </c>
      <c r="D3872" t="s">
        <v>56</v>
      </c>
      <c r="E3872" t="s">
        <v>67</v>
      </c>
      <c r="F3872" t="s">
        <v>193</v>
      </c>
      <c r="G3872" t="s">
        <v>69</v>
      </c>
      <c r="H3872" t="s">
        <v>43</v>
      </c>
      <c r="I3872" t="s">
        <v>27</v>
      </c>
      <c r="J3872" t="s">
        <v>6335</v>
      </c>
      <c r="K3872" t="s">
        <v>28</v>
      </c>
      <c r="L3872" t="s">
        <v>28</v>
      </c>
      <c r="M3872">
        <v>164</v>
      </c>
      <c r="N3872" t="s">
        <v>29</v>
      </c>
      <c r="O3872" t="s">
        <v>170</v>
      </c>
      <c r="P3872" t="s">
        <v>107</v>
      </c>
      <c r="Q3872" t="s">
        <v>95</v>
      </c>
      <c r="R3872" t="s">
        <v>28</v>
      </c>
      <c r="S3872">
        <v>0</v>
      </c>
      <c r="T3872" t="s">
        <v>6675</v>
      </c>
    </row>
    <row r="3873" spans="1:20" x14ac:dyDescent="0.3">
      <c r="A3873" t="s">
        <v>4000</v>
      </c>
      <c r="B3873" t="s">
        <v>6716</v>
      </c>
      <c r="C3873" t="s">
        <v>71</v>
      </c>
      <c r="D3873" t="s">
        <v>72</v>
      </c>
      <c r="E3873" t="s">
        <v>23</v>
      </c>
      <c r="F3873" t="s">
        <v>129</v>
      </c>
      <c r="G3873" t="s">
        <v>74</v>
      </c>
      <c r="H3873" t="s">
        <v>43</v>
      </c>
      <c r="I3873" t="s">
        <v>27</v>
      </c>
      <c r="J3873" t="s">
        <v>6716</v>
      </c>
      <c r="K3873" t="s">
        <v>28</v>
      </c>
      <c r="L3873" t="s">
        <v>28</v>
      </c>
      <c r="M3873">
        <v>593</v>
      </c>
      <c r="N3873" t="s">
        <v>52</v>
      </c>
      <c r="O3873" t="s">
        <v>170</v>
      </c>
      <c r="P3873" t="s">
        <v>31</v>
      </c>
      <c r="Q3873">
        <v>4</v>
      </c>
      <c r="R3873" t="s">
        <v>32</v>
      </c>
      <c r="S3873">
        <v>2</v>
      </c>
      <c r="T3873" t="s">
        <v>6155</v>
      </c>
    </row>
    <row r="3874" spans="1:20" x14ac:dyDescent="0.3">
      <c r="A3874" t="s">
        <v>4001</v>
      </c>
      <c r="B3874" t="s">
        <v>6213</v>
      </c>
      <c r="C3874" t="s">
        <v>77</v>
      </c>
      <c r="D3874" t="s">
        <v>72</v>
      </c>
      <c r="E3874" t="s">
        <v>40</v>
      </c>
      <c r="F3874" t="s">
        <v>78</v>
      </c>
      <c r="G3874" t="s">
        <v>79</v>
      </c>
      <c r="H3874" t="s">
        <v>49</v>
      </c>
      <c r="I3874" t="s">
        <v>50</v>
      </c>
      <c r="J3874" t="s">
        <v>6213</v>
      </c>
      <c r="K3874" t="s">
        <v>6474</v>
      </c>
      <c r="L3874" t="s">
        <v>51</v>
      </c>
      <c r="M3874">
        <v>647</v>
      </c>
      <c r="N3874" t="s">
        <v>29</v>
      </c>
      <c r="O3874" t="s">
        <v>30</v>
      </c>
      <c r="P3874" t="s">
        <v>64</v>
      </c>
      <c r="Q3874">
        <v>3</v>
      </c>
      <c r="R3874" t="s">
        <v>37</v>
      </c>
      <c r="S3874">
        <v>2</v>
      </c>
      <c r="T3874" t="s">
        <v>6461</v>
      </c>
    </row>
    <row r="3875" spans="1:20" x14ac:dyDescent="0.3">
      <c r="A3875" t="s">
        <v>4002</v>
      </c>
      <c r="B3875" t="s">
        <v>6926</v>
      </c>
      <c r="C3875" t="s">
        <v>81</v>
      </c>
      <c r="D3875" t="s">
        <v>72</v>
      </c>
      <c r="E3875" t="s">
        <v>23</v>
      </c>
      <c r="F3875" t="s">
        <v>223</v>
      </c>
      <c r="G3875" t="s">
        <v>83</v>
      </c>
      <c r="H3875" t="s">
        <v>49</v>
      </c>
      <c r="I3875" t="s">
        <v>27</v>
      </c>
      <c r="J3875" t="s">
        <v>6926</v>
      </c>
      <c r="K3875" t="s">
        <v>28</v>
      </c>
      <c r="L3875" t="s">
        <v>28</v>
      </c>
      <c r="M3875">
        <v>321</v>
      </c>
      <c r="N3875" t="s">
        <v>29</v>
      </c>
      <c r="O3875" t="s">
        <v>63</v>
      </c>
      <c r="P3875" t="s">
        <v>107</v>
      </c>
      <c r="Q3875">
        <v>5</v>
      </c>
      <c r="R3875" t="s">
        <v>119</v>
      </c>
      <c r="S3875">
        <v>1</v>
      </c>
      <c r="T3875" t="s">
        <v>6381</v>
      </c>
    </row>
    <row r="3876" spans="1:20" x14ac:dyDescent="0.3">
      <c r="A3876" t="s">
        <v>4003</v>
      </c>
      <c r="B3876" t="s">
        <v>6368</v>
      </c>
      <c r="C3876" t="s">
        <v>86</v>
      </c>
      <c r="D3876" t="s">
        <v>87</v>
      </c>
      <c r="E3876" t="s">
        <v>67</v>
      </c>
      <c r="F3876" t="s">
        <v>116</v>
      </c>
      <c r="G3876" t="s">
        <v>89</v>
      </c>
      <c r="H3876" t="s">
        <v>26</v>
      </c>
      <c r="I3876" t="s">
        <v>27</v>
      </c>
      <c r="J3876" t="s">
        <v>6368</v>
      </c>
      <c r="K3876" t="s">
        <v>28</v>
      </c>
      <c r="L3876" t="s">
        <v>28</v>
      </c>
      <c r="M3876">
        <v>96</v>
      </c>
      <c r="N3876" t="s">
        <v>52</v>
      </c>
      <c r="O3876" t="s">
        <v>170</v>
      </c>
      <c r="P3876" t="s">
        <v>31</v>
      </c>
      <c r="Q3876" t="s">
        <v>95</v>
      </c>
      <c r="R3876" t="s">
        <v>28</v>
      </c>
      <c r="S3876">
        <v>0</v>
      </c>
      <c r="T3876" t="s">
        <v>6539</v>
      </c>
    </row>
    <row r="3877" spans="1:20" x14ac:dyDescent="0.3">
      <c r="A3877" t="s">
        <v>4004</v>
      </c>
      <c r="B3877" t="s">
        <v>6404</v>
      </c>
      <c r="C3877" t="s">
        <v>91</v>
      </c>
      <c r="D3877" t="s">
        <v>87</v>
      </c>
      <c r="E3877" t="s">
        <v>92</v>
      </c>
      <c r="F3877" t="s">
        <v>114</v>
      </c>
      <c r="G3877" t="s">
        <v>94</v>
      </c>
      <c r="H3877" t="s">
        <v>43</v>
      </c>
      <c r="I3877" t="s">
        <v>27</v>
      </c>
      <c r="J3877" t="s">
        <v>6404</v>
      </c>
      <c r="K3877" t="s">
        <v>28</v>
      </c>
      <c r="L3877" t="s">
        <v>28</v>
      </c>
      <c r="M3877">
        <v>447</v>
      </c>
      <c r="N3877" t="s">
        <v>29</v>
      </c>
      <c r="O3877" t="s">
        <v>63</v>
      </c>
      <c r="P3877" t="s">
        <v>107</v>
      </c>
      <c r="Q3877">
        <v>3</v>
      </c>
      <c r="R3877" t="s">
        <v>37</v>
      </c>
      <c r="S3877">
        <v>1</v>
      </c>
      <c r="T3877" t="s">
        <v>6138</v>
      </c>
    </row>
    <row r="3878" spans="1:20" x14ac:dyDescent="0.3">
      <c r="A3878" t="s">
        <v>4005</v>
      </c>
      <c r="B3878" t="s">
        <v>6761</v>
      </c>
      <c r="C3878" t="s">
        <v>21</v>
      </c>
      <c r="D3878" t="s">
        <v>22</v>
      </c>
      <c r="E3878" t="s">
        <v>23</v>
      </c>
      <c r="F3878" t="s">
        <v>727</v>
      </c>
      <c r="G3878" t="s">
        <v>25</v>
      </c>
      <c r="H3878" t="s">
        <v>110</v>
      </c>
      <c r="I3878" t="s">
        <v>27</v>
      </c>
      <c r="J3878" t="s">
        <v>6761</v>
      </c>
      <c r="K3878" t="s">
        <v>28</v>
      </c>
      <c r="L3878" t="s">
        <v>28</v>
      </c>
      <c r="M3878">
        <v>362</v>
      </c>
      <c r="N3878" t="s">
        <v>29</v>
      </c>
      <c r="O3878" t="s">
        <v>63</v>
      </c>
      <c r="P3878" t="s">
        <v>31</v>
      </c>
      <c r="Q3878">
        <v>3</v>
      </c>
      <c r="R3878" t="s">
        <v>37</v>
      </c>
      <c r="S3878">
        <v>1</v>
      </c>
      <c r="T3878" t="s">
        <v>6420</v>
      </c>
    </row>
    <row r="3879" spans="1:20" x14ac:dyDescent="0.3">
      <c r="A3879" t="s">
        <v>4006</v>
      </c>
      <c r="B3879" t="s">
        <v>7097</v>
      </c>
      <c r="C3879" t="s">
        <v>34</v>
      </c>
      <c r="D3879" t="s">
        <v>22</v>
      </c>
      <c r="E3879" t="s">
        <v>23</v>
      </c>
      <c r="F3879" t="s">
        <v>138</v>
      </c>
      <c r="G3879" t="s">
        <v>36</v>
      </c>
      <c r="H3879" t="s">
        <v>43</v>
      </c>
      <c r="I3879" t="s">
        <v>27</v>
      </c>
      <c r="J3879" t="s">
        <v>7097</v>
      </c>
      <c r="K3879" t="s">
        <v>28</v>
      </c>
      <c r="L3879" t="s">
        <v>28</v>
      </c>
      <c r="M3879">
        <v>269</v>
      </c>
      <c r="N3879" t="s">
        <v>52</v>
      </c>
      <c r="O3879" t="s">
        <v>43</v>
      </c>
      <c r="P3879" t="s">
        <v>133</v>
      </c>
      <c r="Q3879">
        <v>5</v>
      </c>
      <c r="R3879" t="s">
        <v>119</v>
      </c>
      <c r="S3879">
        <v>1</v>
      </c>
      <c r="T3879" t="s">
        <v>6667</v>
      </c>
    </row>
    <row r="3880" spans="1:20" x14ac:dyDescent="0.3">
      <c r="A3880" t="s">
        <v>4007</v>
      </c>
      <c r="B3880" t="s">
        <v>6452</v>
      </c>
      <c r="C3880" t="s">
        <v>39</v>
      </c>
      <c r="D3880" t="s">
        <v>22</v>
      </c>
      <c r="E3880" t="s">
        <v>40</v>
      </c>
      <c r="F3880" t="s">
        <v>174</v>
      </c>
      <c r="G3880" t="s">
        <v>42</v>
      </c>
      <c r="H3880" t="s">
        <v>26</v>
      </c>
      <c r="I3880" t="s">
        <v>27</v>
      </c>
      <c r="J3880" t="s">
        <v>6452</v>
      </c>
      <c r="K3880" t="s">
        <v>28</v>
      </c>
      <c r="L3880" t="s">
        <v>28</v>
      </c>
      <c r="M3880">
        <v>451</v>
      </c>
      <c r="N3880" t="s">
        <v>52</v>
      </c>
      <c r="O3880" t="s">
        <v>30</v>
      </c>
      <c r="P3880" t="s">
        <v>31</v>
      </c>
      <c r="Q3880">
        <v>4</v>
      </c>
      <c r="R3880" t="s">
        <v>32</v>
      </c>
      <c r="S3880">
        <v>1</v>
      </c>
      <c r="T3880" t="s">
        <v>6150</v>
      </c>
    </row>
    <row r="3881" spans="1:20" x14ac:dyDescent="0.3">
      <c r="A3881" t="s">
        <v>4008</v>
      </c>
      <c r="B3881" t="s">
        <v>6164</v>
      </c>
      <c r="C3881" t="s">
        <v>46</v>
      </c>
      <c r="D3881" t="s">
        <v>22</v>
      </c>
      <c r="E3881" t="s">
        <v>40</v>
      </c>
      <c r="F3881" t="s">
        <v>47</v>
      </c>
      <c r="G3881" t="s">
        <v>48</v>
      </c>
      <c r="H3881" t="s">
        <v>49</v>
      </c>
      <c r="I3881" t="s">
        <v>50</v>
      </c>
      <c r="J3881" t="s">
        <v>6164</v>
      </c>
      <c r="K3881" t="s">
        <v>6697</v>
      </c>
      <c r="L3881" t="s">
        <v>51</v>
      </c>
      <c r="M3881">
        <v>274</v>
      </c>
      <c r="N3881" t="s">
        <v>75</v>
      </c>
      <c r="O3881" t="s">
        <v>63</v>
      </c>
      <c r="P3881" t="s">
        <v>44</v>
      </c>
      <c r="Q3881">
        <v>4</v>
      </c>
      <c r="R3881" t="s">
        <v>32</v>
      </c>
      <c r="S3881">
        <v>1</v>
      </c>
      <c r="T3881" t="s">
        <v>6859</v>
      </c>
    </row>
    <row r="3882" spans="1:20" x14ac:dyDescent="0.3">
      <c r="A3882" t="s">
        <v>4009</v>
      </c>
      <c r="B3882" t="s">
        <v>6697</v>
      </c>
      <c r="C3882" t="s">
        <v>55</v>
      </c>
      <c r="D3882" t="s">
        <v>56</v>
      </c>
      <c r="E3882" t="s">
        <v>23</v>
      </c>
      <c r="F3882" t="s">
        <v>190</v>
      </c>
      <c r="G3882" t="s">
        <v>58</v>
      </c>
      <c r="H3882" t="s">
        <v>49</v>
      </c>
      <c r="I3882" t="s">
        <v>27</v>
      </c>
      <c r="J3882" t="s">
        <v>6697</v>
      </c>
      <c r="K3882" t="s">
        <v>28</v>
      </c>
      <c r="L3882" t="s">
        <v>28</v>
      </c>
      <c r="M3882">
        <v>372</v>
      </c>
      <c r="N3882" t="s">
        <v>52</v>
      </c>
      <c r="O3882" t="s">
        <v>63</v>
      </c>
      <c r="P3882" t="s">
        <v>107</v>
      </c>
      <c r="Q3882">
        <v>4</v>
      </c>
      <c r="R3882" t="s">
        <v>32</v>
      </c>
      <c r="S3882">
        <v>1</v>
      </c>
      <c r="T3882" t="s">
        <v>6795</v>
      </c>
    </row>
    <row r="3883" spans="1:20" x14ac:dyDescent="0.3">
      <c r="A3883" t="s">
        <v>4010</v>
      </c>
      <c r="B3883" t="s">
        <v>6947</v>
      </c>
      <c r="C3883" t="s">
        <v>60</v>
      </c>
      <c r="D3883" t="s">
        <v>56</v>
      </c>
      <c r="E3883" t="s">
        <v>40</v>
      </c>
      <c r="F3883" t="s">
        <v>61</v>
      </c>
      <c r="G3883" t="s">
        <v>62</v>
      </c>
      <c r="H3883" t="s">
        <v>26</v>
      </c>
      <c r="I3883" t="s">
        <v>27</v>
      </c>
      <c r="J3883" t="s">
        <v>6947</v>
      </c>
      <c r="K3883" t="s">
        <v>28</v>
      </c>
      <c r="L3883" t="s">
        <v>28</v>
      </c>
      <c r="M3883">
        <v>177</v>
      </c>
      <c r="N3883" t="s">
        <v>29</v>
      </c>
      <c r="O3883" t="s">
        <v>63</v>
      </c>
      <c r="P3883" t="s">
        <v>31</v>
      </c>
      <c r="Q3883" t="s">
        <v>95</v>
      </c>
      <c r="R3883" t="s">
        <v>28</v>
      </c>
      <c r="S3883">
        <v>0</v>
      </c>
      <c r="T3883" t="s">
        <v>6219</v>
      </c>
    </row>
    <row r="3884" spans="1:20" x14ac:dyDescent="0.3">
      <c r="A3884" t="s">
        <v>4011</v>
      </c>
      <c r="B3884" t="s">
        <v>6398</v>
      </c>
      <c r="C3884" t="s">
        <v>66</v>
      </c>
      <c r="D3884" t="s">
        <v>56</v>
      </c>
      <c r="E3884" t="s">
        <v>67</v>
      </c>
      <c r="F3884" t="s">
        <v>68</v>
      </c>
      <c r="G3884" t="s">
        <v>69</v>
      </c>
      <c r="H3884" t="s">
        <v>26</v>
      </c>
      <c r="I3884" t="s">
        <v>27</v>
      </c>
      <c r="J3884" t="s">
        <v>6398</v>
      </c>
      <c r="K3884" t="s">
        <v>28</v>
      </c>
      <c r="L3884" t="s">
        <v>28</v>
      </c>
      <c r="M3884">
        <v>472</v>
      </c>
      <c r="N3884" t="s">
        <v>75</v>
      </c>
      <c r="O3884" t="s">
        <v>63</v>
      </c>
      <c r="P3884" t="s">
        <v>133</v>
      </c>
      <c r="Q3884">
        <v>2</v>
      </c>
      <c r="R3884" t="s">
        <v>53</v>
      </c>
      <c r="S3884">
        <v>1</v>
      </c>
      <c r="T3884" t="s">
        <v>6482</v>
      </c>
    </row>
    <row r="3885" spans="1:20" x14ac:dyDescent="0.3">
      <c r="A3885" t="s">
        <v>4012</v>
      </c>
      <c r="B3885" t="s">
        <v>7393</v>
      </c>
      <c r="C3885" t="s">
        <v>71</v>
      </c>
      <c r="D3885" t="s">
        <v>72</v>
      </c>
      <c r="E3885" t="s">
        <v>23</v>
      </c>
      <c r="F3885" t="s">
        <v>73</v>
      </c>
      <c r="G3885" t="s">
        <v>74</v>
      </c>
      <c r="H3885" t="s">
        <v>49</v>
      </c>
      <c r="I3885" t="s">
        <v>27</v>
      </c>
      <c r="J3885" t="s">
        <v>7393</v>
      </c>
      <c r="K3885" t="s">
        <v>28</v>
      </c>
      <c r="L3885" t="s">
        <v>28</v>
      </c>
      <c r="M3885">
        <v>1077</v>
      </c>
      <c r="N3885" t="s">
        <v>52</v>
      </c>
      <c r="O3885" t="s">
        <v>105</v>
      </c>
      <c r="P3885" t="s">
        <v>133</v>
      </c>
      <c r="Q3885">
        <v>3</v>
      </c>
      <c r="R3885" t="s">
        <v>37</v>
      </c>
      <c r="S3885">
        <v>3</v>
      </c>
      <c r="T3885" t="s">
        <v>6161</v>
      </c>
    </row>
    <row r="3886" spans="1:20" x14ac:dyDescent="0.3">
      <c r="A3886" t="s">
        <v>4013</v>
      </c>
      <c r="B3886" t="s">
        <v>6160</v>
      </c>
      <c r="C3886" t="s">
        <v>77</v>
      </c>
      <c r="D3886" t="s">
        <v>72</v>
      </c>
      <c r="E3886" t="s">
        <v>40</v>
      </c>
      <c r="F3886" t="s">
        <v>112</v>
      </c>
      <c r="G3886" t="s">
        <v>79</v>
      </c>
      <c r="H3886" t="s">
        <v>43</v>
      </c>
      <c r="I3886" t="s">
        <v>27</v>
      </c>
      <c r="J3886" t="s">
        <v>6160</v>
      </c>
      <c r="K3886" t="s">
        <v>28</v>
      </c>
      <c r="L3886" t="s">
        <v>28</v>
      </c>
      <c r="M3886">
        <v>749</v>
      </c>
      <c r="N3886" t="s">
        <v>52</v>
      </c>
      <c r="O3886" t="s">
        <v>63</v>
      </c>
      <c r="P3886" t="s">
        <v>133</v>
      </c>
      <c r="Q3886">
        <v>3</v>
      </c>
      <c r="R3886" t="s">
        <v>37</v>
      </c>
      <c r="S3886">
        <v>2</v>
      </c>
      <c r="T3886" t="s">
        <v>6283</v>
      </c>
    </row>
    <row r="3887" spans="1:20" x14ac:dyDescent="0.3">
      <c r="A3887" t="s">
        <v>4014</v>
      </c>
      <c r="B3887" t="s">
        <v>7071</v>
      </c>
      <c r="C3887" t="s">
        <v>81</v>
      </c>
      <c r="D3887" t="s">
        <v>72</v>
      </c>
      <c r="E3887" t="s">
        <v>23</v>
      </c>
      <c r="F3887" t="s">
        <v>114</v>
      </c>
      <c r="G3887" t="s">
        <v>94</v>
      </c>
      <c r="H3887" t="s">
        <v>43</v>
      </c>
      <c r="I3887" t="s">
        <v>27</v>
      </c>
      <c r="J3887" t="s">
        <v>7071</v>
      </c>
      <c r="K3887" t="s">
        <v>28</v>
      </c>
      <c r="L3887" t="s">
        <v>28</v>
      </c>
      <c r="M3887">
        <v>994</v>
      </c>
      <c r="N3887" t="s">
        <v>75</v>
      </c>
      <c r="O3887" t="s">
        <v>43</v>
      </c>
      <c r="P3887" t="s">
        <v>107</v>
      </c>
      <c r="Q3887">
        <v>3</v>
      </c>
      <c r="R3887" t="s">
        <v>37</v>
      </c>
      <c r="S3887">
        <v>3</v>
      </c>
      <c r="T3887" t="s">
        <v>6204</v>
      </c>
    </row>
    <row r="3888" spans="1:20" x14ac:dyDescent="0.3">
      <c r="A3888" t="s">
        <v>4015</v>
      </c>
      <c r="B3888" t="s">
        <v>6878</v>
      </c>
      <c r="C3888" t="s">
        <v>86</v>
      </c>
      <c r="D3888" t="s">
        <v>87</v>
      </c>
      <c r="E3888" t="s">
        <v>67</v>
      </c>
      <c r="F3888" t="s">
        <v>135</v>
      </c>
      <c r="G3888" t="s">
        <v>89</v>
      </c>
      <c r="H3888" t="s">
        <v>43</v>
      </c>
      <c r="I3888" t="s">
        <v>27</v>
      </c>
      <c r="J3888" t="s">
        <v>6878</v>
      </c>
      <c r="K3888" t="s">
        <v>28</v>
      </c>
      <c r="L3888" t="s">
        <v>28</v>
      </c>
      <c r="M3888">
        <v>914</v>
      </c>
      <c r="N3888" t="s">
        <v>52</v>
      </c>
      <c r="O3888" t="s">
        <v>63</v>
      </c>
      <c r="P3888" t="s">
        <v>107</v>
      </c>
      <c r="Q3888">
        <v>4</v>
      </c>
      <c r="R3888" t="s">
        <v>32</v>
      </c>
      <c r="S3888">
        <v>3</v>
      </c>
      <c r="T3888" t="s">
        <v>6266</v>
      </c>
    </row>
    <row r="3889" spans="1:20" x14ac:dyDescent="0.3">
      <c r="A3889" t="s">
        <v>4016</v>
      </c>
      <c r="B3889" t="s">
        <v>6707</v>
      </c>
      <c r="C3889" t="s">
        <v>91</v>
      </c>
      <c r="D3889" t="s">
        <v>87</v>
      </c>
      <c r="E3889" t="s">
        <v>92</v>
      </c>
      <c r="F3889" t="s">
        <v>152</v>
      </c>
      <c r="G3889" t="s">
        <v>94</v>
      </c>
      <c r="H3889" t="s">
        <v>49</v>
      </c>
      <c r="I3889" t="s">
        <v>50</v>
      </c>
      <c r="J3889" t="s">
        <v>6707</v>
      </c>
      <c r="K3889" t="s">
        <v>6952</v>
      </c>
      <c r="L3889" t="s">
        <v>159</v>
      </c>
      <c r="M3889">
        <v>549</v>
      </c>
      <c r="N3889" t="s">
        <v>122</v>
      </c>
      <c r="O3889" t="s">
        <v>30</v>
      </c>
      <c r="P3889" t="s">
        <v>31</v>
      </c>
      <c r="Q3889">
        <v>2</v>
      </c>
      <c r="R3889" t="s">
        <v>53</v>
      </c>
      <c r="S3889">
        <v>2</v>
      </c>
      <c r="T3889" t="s">
        <v>6659</v>
      </c>
    </row>
    <row r="3890" spans="1:20" x14ac:dyDescent="0.3">
      <c r="A3890" t="s">
        <v>4017</v>
      </c>
      <c r="B3890" t="s">
        <v>6833</v>
      </c>
      <c r="C3890" t="s">
        <v>21</v>
      </c>
      <c r="D3890" t="s">
        <v>22</v>
      </c>
      <c r="E3890" t="s">
        <v>23</v>
      </c>
      <c r="F3890" t="s">
        <v>24</v>
      </c>
      <c r="G3890" t="s">
        <v>25</v>
      </c>
      <c r="H3890" t="s">
        <v>26</v>
      </c>
      <c r="I3890" t="s">
        <v>27</v>
      </c>
      <c r="J3890" t="s">
        <v>6833</v>
      </c>
      <c r="K3890" t="s">
        <v>28</v>
      </c>
      <c r="L3890" t="s">
        <v>28</v>
      </c>
      <c r="M3890">
        <v>407</v>
      </c>
      <c r="N3890" t="s">
        <v>52</v>
      </c>
      <c r="O3890" t="s">
        <v>63</v>
      </c>
      <c r="P3890" t="s">
        <v>64</v>
      </c>
      <c r="Q3890">
        <v>4</v>
      </c>
      <c r="R3890" t="s">
        <v>32</v>
      </c>
      <c r="S3890">
        <v>1</v>
      </c>
      <c r="T3890" t="s">
        <v>6285</v>
      </c>
    </row>
    <row r="3891" spans="1:20" x14ac:dyDescent="0.3">
      <c r="A3891" t="s">
        <v>4018</v>
      </c>
      <c r="B3891" t="s">
        <v>6909</v>
      </c>
      <c r="C3891" t="s">
        <v>34</v>
      </c>
      <c r="D3891" t="s">
        <v>22</v>
      </c>
      <c r="E3891" t="s">
        <v>23</v>
      </c>
      <c r="F3891" t="s">
        <v>35</v>
      </c>
      <c r="G3891" t="s">
        <v>36</v>
      </c>
      <c r="H3891" t="s">
        <v>26</v>
      </c>
      <c r="I3891" t="s">
        <v>50</v>
      </c>
      <c r="J3891" t="s">
        <v>6909</v>
      </c>
      <c r="K3891" t="s">
        <v>7277</v>
      </c>
      <c r="L3891" t="s">
        <v>51</v>
      </c>
      <c r="M3891">
        <v>361</v>
      </c>
      <c r="N3891" t="s">
        <v>29</v>
      </c>
      <c r="O3891" t="s">
        <v>30</v>
      </c>
      <c r="P3891" t="s">
        <v>107</v>
      </c>
      <c r="Q3891">
        <v>3</v>
      </c>
      <c r="R3891" t="s">
        <v>37</v>
      </c>
      <c r="S3891">
        <v>1</v>
      </c>
      <c r="T3891" t="s">
        <v>6611</v>
      </c>
    </row>
    <row r="3892" spans="1:20" x14ac:dyDescent="0.3">
      <c r="A3892" t="s">
        <v>4019</v>
      </c>
      <c r="B3892" t="s">
        <v>7154</v>
      </c>
      <c r="C3892" t="s">
        <v>39</v>
      </c>
      <c r="D3892" t="s">
        <v>22</v>
      </c>
      <c r="E3892" t="s">
        <v>40</v>
      </c>
      <c r="F3892" t="s">
        <v>41</v>
      </c>
      <c r="G3892" t="s">
        <v>42</v>
      </c>
      <c r="H3892" t="s">
        <v>43</v>
      </c>
      <c r="I3892" t="s">
        <v>27</v>
      </c>
      <c r="J3892" t="s">
        <v>7154</v>
      </c>
      <c r="K3892" t="s">
        <v>28</v>
      </c>
      <c r="L3892" t="s">
        <v>28</v>
      </c>
      <c r="M3892">
        <v>691</v>
      </c>
      <c r="N3892" t="s">
        <v>75</v>
      </c>
      <c r="O3892" t="s">
        <v>43</v>
      </c>
      <c r="P3892" t="s">
        <v>64</v>
      </c>
      <c r="Q3892">
        <v>3</v>
      </c>
      <c r="R3892" t="s">
        <v>37</v>
      </c>
      <c r="S3892">
        <v>2</v>
      </c>
      <c r="T3892" t="s">
        <v>6465</v>
      </c>
    </row>
    <row r="3893" spans="1:20" x14ac:dyDescent="0.3">
      <c r="A3893" t="s">
        <v>4020</v>
      </c>
      <c r="B3893" t="s">
        <v>6713</v>
      </c>
      <c r="C3893" t="s">
        <v>46</v>
      </c>
      <c r="D3893" t="s">
        <v>22</v>
      </c>
      <c r="E3893" t="s">
        <v>40</v>
      </c>
      <c r="F3893" t="s">
        <v>101</v>
      </c>
      <c r="G3893" t="s">
        <v>48</v>
      </c>
      <c r="H3893" t="s">
        <v>26</v>
      </c>
      <c r="I3893" t="s">
        <v>50</v>
      </c>
      <c r="J3893" t="s">
        <v>6713</v>
      </c>
      <c r="K3893" t="s">
        <v>6946</v>
      </c>
      <c r="L3893" t="s">
        <v>51</v>
      </c>
      <c r="M3893">
        <v>337</v>
      </c>
      <c r="N3893" t="s">
        <v>122</v>
      </c>
      <c r="O3893" t="s">
        <v>63</v>
      </c>
      <c r="P3893" t="s">
        <v>107</v>
      </c>
      <c r="Q3893">
        <v>3</v>
      </c>
      <c r="R3893" t="s">
        <v>37</v>
      </c>
      <c r="S3893">
        <v>1</v>
      </c>
      <c r="T3893" t="s">
        <v>6182</v>
      </c>
    </row>
    <row r="3894" spans="1:20" x14ac:dyDescent="0.3">
      <c r="A3894" t="s">
        <v>4021</v>
      </c>
      <c r="B3894" t="s">
        <v>7010</v>
      </c>
      <c r="C3894" t="s">
        <v>55</v>
      </c>
      <c r="D3894" t="s">
        <v>56</v>
      </c>
      <c r="E3894" t="s">
        <v>23</v>
      </c>
      <c r="F3894" t="s">
        <v>57</v>
      </c>
      <c r="G3894" t="s">
        <v>58</v>
      </c>
      <c r="H3894" t="s">
        <v>43</v>
      </c>
      <c r="I3894" t="s">
        <v>27</v>
      </c>
      <c r="J3894" t="s">
        <v>7010</v>
      </c>
      <c r="K3894" t="s">
        <v>28</v>
      </c>
      <c r="L3894" t="s">
        <v>28</v>
      </c>
      <c r="M3894">
        <v>633</v>
      </c>
      <c r="N3894" t="s">
        <v>75</v>
      </c>
      <c r="O3894" t="s">
        <v>63</v>
      </c>
      <c r="P3894" t="s">
        <v>107</v>
      </c>
      <c r="Q3894">
        <v>3</v>
      </c>
      <c r="R3894" t="s">
        <v>37</v>
      </c>
      <c r="S3894">
        <v>2</v>
      </c>
      <c r="T3894" t="s">
        <v>6169</v>
      </c>
    </row>
    <row r="3895" spans="1:20" x14ac:dyDescent="0.3">
      <c r="A3895" t="s">
        <v>4022</v>
      </c>
      <c r="B3895" t="s">
        <v>6164</v>
      </c>
      <c r="C3895" t="s">
        <v>60</v>
      </c>
      <c r="D3895" t="s">
        <v>56</v>
      </c>
      <c r="E3895" t="s">
        <v>40</v>
      </c>
      <c r="F3895" t="s">
        <v>61</v>
      </c>
      <c r="G3895" t="s">
        <v>62</v>
      </c>
      <c r="H3895" t="s">
        <v>26</v>
      </c>
      <c r="I3895" t="s">
        <v>27</v>
      </c>
      <c r="J3895" t="s">
        <v>6164</v>
      </c>
      <c r="K3895" t="s">
        <v>28</v>
      </c>
      <c r="L3895" t="s">
        <v>28</v>
      </c>
      <c r="M3895">
        <v>646</v>
      </c>
      <c r="N3895" t="s">
        <v>52</v>
      </c>
      <c r="O3895" t="s">
        <v>30</v>
      </c>
      <c r="P3895" t="s">
        <v>64</v>
      </c>
      <c r="Q3895">
        <v>4</v>
      </c>
      <c r="R3895" t="s">
        <v>32</v>
      </c>
      <c r="S3895">
        <v>2</v>
      </c>
      <c r="T3895" t="s">
        <v>6159</v>
      </c>
    </row>
    <row r="3896" spans="1:20" x14ac:dyDescent="0.3">
      <c r="A3896" t="s">
        <v>4023</v>
      </c>
      <c r="B3896" t="s">
        <v>6374</v>
      </c>
      <c r="C3896" t="s">
        <v>66</v>
      </c>
      <c r="D3896" t="s">
        <v>56</v>
      </c>
      <c r="E3896" t="s">
        <v>67</v>
      </c>
      <c r="F3896" t="s">
        <v>99</v>
      </c>
      <c r="G3896" t="s">
        <v>36</v>
      </c>
      <c r="H3896" t="s">
        <v>49</v>
      </c>
      <c r="I3896" t="s">
        <v>50</v>
      </c>
      <c r="J3896" t="s">
        <v>6374</v>
      </c>
      <c r="K3896" t="s">
        <v>7369</v>
      </c>
      <c r="L3896" t="s">
        <v>51</v>
      </c>
      <c r="M3896">
        <v>165</v>
      </c>
      <c r="N3896" t="s">
        <v>75</v>
      </c>
      <c r="O3896" t="s">
        <v>30</v>
      </c>
      <c r="P3896" t="s">
        <v>133</v>
      </c>
      <c r="Q3896" t="s">
        <v>95</v>
      </c>
      <c r="R3896" t="s">
        <v>28</v>
      </c>
      <c r="S3896">
        <v>0</v>
      </c>
      <c r="T3896" t="s">
        <v>6834</v>
      </c>
    </row>
    <row r="3897" spans="1:20" x14ac:dyDescent="0.3">
      <c r="A3897" t="s">
        <v>4024</v>
      </c>
      <c r="B3897" t="s">
        <v>7240</v>
      </c>
      <c r="C3897" t="s">
        <v>71</v>
      </c>
      <c r="D3897" t="s">
        <v>72</v>
      </c>
      <c r="E3897" t="s">
        <v>23</v>
      </c>
      <c r="F3897" t="s">
        <v>129</v>
      </c>
      <c r="G3897" t="s">
        <v>74</v>
      </c>
      <c r="H3897" t="s">
        <v>43</v>
      </c>
      <c r="I3897" t="s">
        <v>27</v>
      </c>
      <c r="J3897" t="s">
        <v>7240</v>
      </c>
      <c r="K3897" t="s">
        <v>28</v>
      </c>
      <c r="L3897" t="s">
        <v>28</v>
      </c>
      <c r="M3897">
        <v>1049</v>
      </c>
      <c r="N3897" t="s">
        <v>29</v>
      </c>
      <c r="O3897" t="s">
        <v>30</v>
      </c>
      <c r="P3897" t="s">
        <v>44</v>
      </c>
      <c r="Q3897">
        <v>2</v>
      </c>
      <c r="R3897" t="s">
        <v>53</v>
      </c>
      <c r="S3897">
        <v>3</v>
      </c>
      <c r="T3897" t="s">
        <v>6266</v>
      </c>
    </row>
    <row r="3898" spans="1:20" x14ac:dyDescent="0.3">
      <c r="A3898" t="s">
        <v>4025</v>
      </c>
      <c r="B3898" t="s">
        <v>6324</v>
      </c>
      <c r="C3898" t="s">
        <v>77</v>
      </c>
      <c r="D3898" t="s">
        <v>72</v>
      </c>
      <c r="E3898" t="s">
        <v>40</v>
      </c>
      <c r="F3898" t="s">
        <v>93</v>
      </c>
      <c r="G3898" t="s">
        <v>94</v>
      </c>
      <c r="H3898" t="s">
        <v>26</v>
      </c>
      <c r="I3898" t="s">
        <v>50</v>
      </c>
      <c r="J3898" t="s">
        <v>6324</v>
      </c>
      <c r="K3898" t="s">
        <v>6654</v>
      </c>
      <c r="L3898" t="s">
        <v>51</v>
      </c>
      <c r="M3898">
        <v>399</v>
      </c>
      <c r="N3898" t="s">
        <v>29</v>
      </c>
      <c r="O3898" t="s">
        <v>30</v>
      </c>
      <c r="P3898" t="s">
        <v>107</v>
      </c>
      <c r="Q3898">
        <v>4</v>
      </c>
      <c r="R3898" t="s">
        <v>32</v>
      </c>
      <c r="S3898">
        <v>1</v>
      </c>
      <c r="T3898" t="s">
        <v>6685</v>
      </c>
    </row>
    <row r="3899" spans="1:20" x14ac:dyDescent="0.3">
      <c r="A3899" t="s">
        <v>4026</v>
      </c>
      <c r="B3899" t="s">
        <v>7325</v>
      </c>
      <c r="C3899" t="s">
        <v>81</v>
      </c>
      <c r="D3899" t="s">
        <v>72</v>
      </c>
      <c r="E3899" t="s">
        <v>23</v>
      </c>
      <c r="F3899" t="s">
        <v>154</v>
      </c>
      <c r="G3899" t="s">
        <v>83</v>
      </c>
      <c r="H3899" t="s">
        <v>43</v>
      </c>
      <c r="I3899" t="s">
        <v>50</v>
      </c>
      <c r="J3899" t="s">
        <v>7325</v>
      </c>
      <c r="K3899" t="s">
        <v>7307</v>
      </c>
      <c r="L3899" t="s">
        <v>84</v>
      </c>
      <c r="M3899">
        <v>155</v>
      </c>
      <c r="N3899" t="s">
        <v>52</v>
      </c>
      <c r="O3899" t="s">
        <v>105</v>
      </c>
      <c r="P3899" t="s">
        <v>44</v>
      </c>
      <c r="Q3899" t="s">
        <v>95</v>
      </c>
      <c r="R3899" t="s">
        <v>28</v>
      </c>
      <c r="S3899">
        <v>0</v>
      </c>
      <c r="T3899" t="s">
        <v>6432</v>
      </c>
    </row>
    <row r="3900" spans="1:20" x14ac:dyDescent="0.3">
      <c r="A3900" t="s">
        <v>4027</v>
      </c>
      <c r="B3900" t="s">
        <v>7304</v>
      </c>
      <c r="C3900" t="s">
        <v>86</v>
      </c>
      <c r="D3900" t="s">
        <v>87</v>
      </c>
      <c r="E3900" t="s">
        <v>67</v>
      </c>
      <c r="F3900" t="s">
        <v>135</v>
      </c>
      <c r="G3900" t="s">
        <v>89</v>
      </c>
      <c r="H3900" t="s">
        <v>43</v>
      </c>
      <c r="I3900" t="s">
        <v>50</v>
      </c>
      <c r="J3900" t="s">
        <v>7304</v>
      </c>
      <c r="K3900" t="s">
        <v>6769</v>
      </c>
      <c r="L3900" t="s">
        <v>51</v>
      </c>
      <c r="M3900">
        <v>294</v>
      </c>
      <c r="N3900" t="s">
        <v>52</v>
      </c>
      <c r="O3900" t="s">
        <v>30</v>
      </c>
      <c r="P3900" t="s">
        <v>64</v>
      </c>
      <c r="Q3900">
        <v>4</v>
      </c>
      <c r="R3900" t="s">
        <v>32</v>
      </c>
      <c r="S3900">
        <v>1</v>
      </c>
      <c r="T3900" t="s">
        <v>6476</v>
      </c>
    </row>
    <row r="3901" spans="1:20" x14ac:dyDescent="0.3">
      <c r="A3901" t="s">
        <v>4028</v>
      </c>
      <c r="B3901" t="s">
        <v>7203</v>
      </c>
      <c r="C3901" t="s">
        <v>91</v>
      </c>
      <c r="D3901" t="s">
        <v>87</v>
      </c>
      <c r="E3901" t="s">
        <v>92</v>
      </c>
      <c r="F3901" t="s">
        <v>99</v>
      </c>
      <c r="G3901" t="s">
        <v>36</v>
      </c>
      <c r="H3901" t="s">
        <v>49</v>
      </c>
      <c r="I3901" t="s">
        <v>27</v>
      </c>
      <c r="J3901" t="s">
        <v>7203</v>
      </c>
      <c r="K3901" t="s">
        <v>28</v>
      </c>
      <c r="L3901" t="s">
        <v>28</v>
      </c>
      <c r="M3901">
        <v>957</v>
      </c>
      <c r="N3901" t="s">
        <v>75</v>
      </c>
      <c r="O3901" t="s">
        <v>30</v>
      </c>
      <c r="P3901" t="s">
        <v>133</v>
      </c>
      <c r="Q3901">
        <v>4</v>
      </c>
      <c r="R3901" t="s">
        <v>32</v>
      </c>
      <c r="S3901">
        <v>3</v>
      </c>
      <c r="T3901" t="s">
        <v>6246</v>
      </c>
    </row>
    <row r="3902" spans="1:20" x14ac:dyDescent="0.3">
      <c r="A3902" t="s">
        <v>4029</v>
      </c>
      <c r="B3902" t="s">
        <v>7374</v>
      </c>
      <c r="C3902" t="s">
        <v>21</v>
      </c>
      <c r="D3902" t="s">
        <v>22</v>
      </c>
      <c r="E3902" t="s">
        <v>23</v>
      </c>
      <c r="F3902" t="s">
        <v>35</v>
      </c>
      <c r="G3902" t="s">
        <v>36</v>
      </c>
      <c r="H3902" t="s">
        <v>26</v>
      </c>
      <c r="I3902" t="s">
        <v>27</v>
      </c>
      <c r="J3902" t="s">
        <v>7374</v>
      </c>
      <c r="K3902" t="s">
        <v>28</v>
      </c>
      <c r="L3902" t="s">
        <v>28</v>
      </c>
      <c r="M3902">
        <v>534</v>
      </c>
      <c r="N3902" t="s">
        <v>52</v>
      </c>
      <c r="O3902" t="s">
        <v>63</v>
      </c>
      <c r="P3902" t="s">
        <v>31</v>
      </c>
      <c r="Q3902">
        <v>4</v>
      </c>
      <c r="R3902" t="s">
        <v>32</v>
      </c>
      <c r="S3902">
        <v>1</v>
      </c>
      <c r="T3902" t="s">
        <v>6143</v>
      </c>
    </row>
    <row r="3903" spans="1:20" x14ac:dyDescent="0.3">
      <c r="A3903" t="s">
        <v>4030</v>
      </c>
      <c r="B3903" t="s">
        <v>6500</v>
      </c>
      <c r="C3903" t="s">
        <v>34</v>
      </c>
      <c r="D3903" t="s">
        <v>22</v>
      </c>
      <c r="E3903" t="s">
        <v>23</v>
      </c>
      <c r="F3903" t="s">
        <v>99</v>
      </c>
      <c r="G3903" t="s">
        <v>36</v>
      </c>
      <c r="H3903" t="s">
        <v>49</v>
      </c>
      <c r="I3903" t="s">
        <v>27</v>
      </c>
      <c r="J3903" t="s">
        <v>6500</v>
      </c>
      <c r="K3903" t="s">
        <v>28</v>
      </c>
      <c r="L3903" t="s">
        <v>28</v>
      </c>
      <c r="M3903">
        <v>569</v>
      </c>
      <c r="N3903" t="s">
        <v>75</v>
      </c>
      <c r="O3903" t="s">
        <v>30</v>
      </c>
      <c r="P3903" t="s">
        <v>107</v>
      </c>
      <c r="Q3903">
        <v>3</v>
      </c>
      <c r="R3903" t="s">
        <v>37</v>
      </c>
      <c r="S3903">
        <v>2</v>
      </c>
      <c r="T3903" t="s">
        <v>6420</v>
      </c>
    </row>
    <row r="3904" spans="1:20" x14ac:dyDescent="0.3">
      <c r="A3904" t="s">
        <v>4031</v>
      </c>
      <c r="B3904" t="s">
        <v>6947</v>
      </c>
      <c r="C3904" t="s">
        <v>39</v>
      </c>
      <c r="D3904" t="s">
        <v>22</v>
      </c>
      <c r="E3904" t="s">
        <v>40</v>
      </c>
      <c r="F3904" t="s">
        <v>41</v>
      </c>
      <c r="G3904" t="s">
        <v>42</v>
      </c>
      <c r="H3904" t="s">
        <v>43</v>
      </c>
      <c r="I3904" t="s">
        <v>27</v>
      </c>
      <c r="J3904" t="s">
        <v>6947</v>
      </c>
      <c r="K3904" t="s">
        <v>28</v>
      </c>
      <c r="L3904" t="s">
        <v>28</v>
      </c>
      <c r="M3904">
        <v>177</v>
      </c>
      <c r="N3904" t="s">
        <v>29</v>
      </c>
      <c r="O3904" t="s">
        <v>30</v>
      </c>
      <c r="P3904" t="s">
        <v>64</v>
      </c>
      <c r="Q3904" t="s">
        <v>95</v>
      </c>
      <c r="R3904" t="s">
        <v>28</v>
      </c>
      <c r="S3904">
        <v>0</v>
      </c>
      <c r="T3904" t="s">
        <v>6582</v>
      </c>
    </row>
    <row r="3905" spans="1:20" x14ac:dyDescent="0.3">
      <c r="A3905" t="s">
        <v>4032</v>
      </c>
      <c r="B3905" t="s">
        <v>6960</v>
      </c>
      <c r="C3905" t="s">
        <v>46</v>
      </c>
      <c r="D3905" t="s">
        <v>22</v>
      </c>
      <c r="E3905" t="s">
        <v>40</v>
      </c>
      <c r="F3905" t="s">
        <v>143</v>
      </c>
      <c r="G3905" t="s">
        <v>48</v>
      </c>
      <c r="H3905" t="s">
        <v>43</v>
      </c>
      <c r="I3905" t="s">
        <v>27</v>
      </c>
      <c r="J3905" t="s">
        <v>6960</v>
      </c>
      <c r="K3905" t="s">
        <v>28</v>
      </c>
      <c r="L3905" t="s">
        <v>28</v>
      </c>
      <c r="M3905">
        <v>935</v>
      </c>
      <c r="N3905" t="s">
        <v>29</v>
      </c>
      <c r="O3905" t="s">
        <v>30</v>
      </c>
      <c r="P3905" t="s">
        <v>107</v>
      </c>
      <c r="Q3905">
        <v>3</v>
      </c>
      <c r="R3905" t="s">
        <v>37</v>
      </c>
      <c r="S3905">
        <v>3</v>
      </c>
      <c r="T3905" t="s">
        <v>6455</v>
      </c>
    </row>
    <row r="3906" spans="1:20" x14ac:dyDescent="0.3">
      <c r="A3906" t="s">
        <v>4033</v>
      </c>
      <c r="B3906" t="s">
        <v>6835</v>
      </c>
      <c r="C3906" t="s">
        <v>55</v>
      </c>
      <c r="D3906" t="s">
        <v>56</v>
      </c>
      <c r="E3906" t="s">
        <v>23</v>
      </c>
      <c r="F3906" t="s">
        <v>147</v>
      </c>
      <c r="G3906" t="s">
        <v>58</v>
      </c>
      <c r="H3906" t="s">
        <v>26</v>
      </c>
      <c r="I3906" t="s">
        <v>27</v>
      </c>
      <c r="J3906" t="s">
        <v>6835</v>
      </c>
      <c r="K3906" t="s">
        <v>28</v>
      </c>
      <c r="L3906" t="s">
        <v>28</v>
      </c>
      <c r="M3906">
        <v>138</v>
      </c>
      <c r="N3906" t="s">
        <v>122</v>
      </c>
      <c r="O3906" t="s">
        <v>63</v>
      </c>
      <c r="P3906" t="s">
        <v>133</v>
      </c>
      <c r="Q3906" t="s">
        <v>95</v>
      </c>
      <c r="R3906" t="s">
        <v>28</v>
      </c>
      <c r="S3906">
        <v>0</v>
      </c>
      <c r="T3906" t="s">
        <v>6237</v>
      </c>
    </row>
    <row r="3907" spans="1:20" x14ac:dyDescent="0.3">
      <c r="A3907" t="s">
        <v>4034</v>
      </c>
      <c r="B3907" t="s">
        <v>7055</v>
      </c>
      <c r="C3907" t="s">
        <v>60</v>
      </c>
      <c r="D3907" t="s">
        <v>56</v>
      </c>
      <c r="E3907" t="s">
        <v>40</v>
      </c>
      <c r="F3907" t="s">
        <v>61</v>
      </c>
      <c r="G3907" t="s">
        <v>62</v>
      </c>
      <c r="H3907" t="s">
        <v>26</v>
      </c>
      <c r="I3907" t="s">
        <v>27</v>
      </c>
      <c r="J3907" t="s">
        <v>7055</v>
      </c>
      <c r="K3907" t="s">
        <v>28</v>
      </c>
      <c r="L3907" t="s">
        <v>28</v>
      </c>
      <c r="M3907">
        <v>550</v>
      </c>
      <c r="N3907" t="s">
        <v>122</v>
      </c>
      <c r="O3907" t="s">
        <v>63</v>
      </c>
      <c r="P3907" t="s">
        <v>133</v>
      </c>
      <c r="Q3907">
        <v>3</v>
      </c>
      <c r="R3907" t="s">
        <v>37</v>
      </c>
      <c r="S3907">
        <v>2</v>
      </c>
      <c r="T3907" t="s">
        <v>6155</v>
      </c>
    </row>
    <row r="3908" spans="1:20" x14ac:dyDescent="0.3">
      <c r="A3908" t="s">
        <v>4035</v>
      </c>
      <c r="B3908" t="s">
        <v>6506</v>
      </c>
      <c r="C3908" t="s">
        <v>66</v>
      </c>
      <c r="D3908" t="s">
        <v>56</v>
      </c>
      <c r="E3908" t="s">
        <v>67</v>
      </c>
      <c r="F3908" t="s">
        <v>35</v>
      </c>
      <c r="G3908" t="s">
        <v>36</v>
      </c>
      <c r="H3908" t="s">
        <v>26</v>
      </c>
      <c r="I3908" t="s">
        <v>50</v>
      </c>
      <c r="J3908" t="s">
        <v>6506</v>
      </c>
      <c r="K3908" t="s">
        <v>6478</v>
      </c>
      <c r="L3908" t="s">
        <v>51</v>
      </c>
      <c r="M3908">
        <v>231</v>
      </c>
      <c r="N3908" t="s">
        <v>122</v>
      </c>
      <c r="O3908" t="s">
        <v>63</v>
      </c>
      <c r="P3908" t="s">
        <v>31</v>
      </c>
      <c r="Q3908">
        <v>3</v>
      </c>
      <c r="R3908" t="s">
        <v>37</v>
      </c>
      <c r="S3908">
        <v>1</v>
      </c>
      <c r="T3908" t="s">
        <v>6426</v>
      </c>
    </row>
    <row r="3909" spans="1:20" x14ac:dyDescent="0.3">
      <c r="A3909" t="s">
        <v>4036</v>
      </c>
      <c r="B3909" t="s">
        <v>7419</v>
      </c>
      <c r="C3909" t="s">
        <v>71</v>
      </c>
      <c r="D3909" t="s">
        <v>72</v>
      </c>
      <c r="E3909" t="s">
        <v>23</v>
      </c>
      <c r="F3909" t="s">
        <v>138</v>
      </c>
      <c r="G3909" t="s">
        <v>36</v>
      </c>
      <c r="H3909" t="s">
        <v>43</v>
      </c>
      <c r="I3909" t="s">
        <v>27</v>
      </c>
      <c r="J3909" t="s">
        <v>7419</v>
      </c>
      <c r="K3909" t="s">
        <v>28</v>
      </c>
      <c r="L3909" t="s">
        <v>28</v>
      </c>
      <c r="M3909">
        <v>842</v>
      </c>
      <c r="N3909" t="s">
        <v>29</v>
      </c>
      <c r="O3909" t="s">
        <v>63</v>
      </c>
      <c r="P3909" t="s">
        <v>64</v>
      </c>
      <c r="Q3909">
        <v>3</v>
      </c>
      <c r="R3909" t="s">
        <v>37</v>
      </c>
      <c r="S3909">
        <v>2</v>
      </c>
      <c r="T3909" t="s">
        <v>6237</v>
      </c>
    </row>
    <row r="3910" spans="1:20" x14ac:dyDescent="0.3">
      <c r="A3910" t="s">
        <v>4037</v>
      </c>
      <c r="B3910" t="s">
        <v>7145</v>
      </c>
      <c r="C3910" t="s">
        <v>77</v>
      </c>
      <c r="D3910" t="s">
        <v>72</v>
      </c>
      <c r="E3910" t="s">
        <v>40</v>
      </c>
      <c r="F3910" t="s">
        <v>78</v>
      </c>
      <c r="G3910" t="s">
        <v>79</v>
      </c>
      <c r="H3910" t="s">
        <v>49</v>
      </c>
      <c r="I3910" t="s">
        <v>27</v>
      </c>
      <c r="J3910" t="s">
        <v>7145</v>
      </c>
      <c r="K3910" t="s">
        <v>28</v>
      </c>
      <c r="L3910" t="s">
        <v>28</v>
      </c>
      <c r="M3910">
        <v>783</v>
      </c>
      <c r="N3910" t="s">
        <v>29</v>
      </c>
      <c r="O3910" t="s">
        <v>30</v>
      </c>
      <c r="P3910" t="s">
        <v>31</v>
      </c>
      <c r="Q3910">
        <v>4</v>
      </c>
      <c r="R3910" t="s">
        <v>32</v>
      </c>
      <c r="S3910">
        <v>2</v>
      </c>
      <c r="T3910" t="s">
        <v>6366</v>
      </c>
    </row>
    <row r="3911" spans="1:20" x14ac:dyDescent="0.3">
      <c r="A3911" t="s">
        <v>4038</v>
      </c>
      <c r="B3911" t="s">
        <v>7122</v>
      </c>
      <c r="C3911" t="s">
        <v>81</v>
      </c>
      <c r="D3911" t="s">
        <v>72</v>
      </c>
      <c r="E3911" t="s">
        <v>23</v>
      </c>
      <c r="F3911" t="s">
        <v>82</v>
      </c>
      <c r="G3911" t="s">
        <v>83</v>
      </c>
      <c r="H3911" t="s">
        <v>26</v>
      </c>
      <c r="I3911" t="s">
        <v>27</v>
      </c>
      <c r="J3911" t="s">
        <v>7122</v>
      </c>
      <c r="K3911" t="s">
        <v>28</v>
      </c>
      <c r="L3911" t="s">
        <v>28</v>
      </c>
      <c r="M3911">
        <v>601</v>
      </c>
      <c r="N3911" t="s">
        <v>52</v>
      </c>
      <c r="O3911" t="s">
        <v>63</v>
      </c>
      <c r="P3911" t="s">
        <v>107</v>
      </c>
      <c r="Q3911">
        <v>1</v>
      </c>
      <c r="R3911" t="s">
        <v>53</v>
      </c>
      <c r="S3911">
        <v>2</v>
      </c>
      <c r="T3911" t="s">
        <v>6429</v>
      </c>
    </row>
    <row r="3912" spans="1:20" x14ac:dyDescent="0.3">
      <c r="A3912" t="s">
        <v>4039</v>
      </c>
      <c r="B3912" t="s">
        <v>6238</v>
      </c>
      <c r="C3912" t="s">
        <v>86</v>
      </c>
      <c r="D3912" t="s">
        <v>87</v>
      </c>
      <c r="E3912" t="s">
        <v>67</v>
      </c>
      <c r="F3912" t="s">
        <v>88</v>
      </c>
      <c r="G3912" t="s">
        <v>89</v>
      </c>
      <c r="H3912" t="s">
        <v>49</v>
      </c>
      <c r="I3912" t="s">
        <v>27</v>
      </c>
      <c r="J3912" t="s">
        <v>6238</v>
      </c>
      <c r="K3912" t="s">
        <v>28</v>
      </c>
      <c r="L3912" t="s">
        <v>28</v>
      </c>
      <c r="M3912">
        <v>169</v>
      </c>
      <c r="N3912" t="s">
        <v>75</v>
      </c>
      <c r="O3912" t="s">
        <v>30</v>
      </c>
      <c r="P3912" t="s">
        <v>107</v>
      </c>
      <c r="Q3912" t="s">
        <v>95</v>
      </c>
      <c r="R3912" t="s">
        <v>28</v>
      </c>
      <c r="S3912">
        <v>0</v>
      </c>
      <c r="T3912" t="s">
        <v>6699</v>
      </c>
    </row>
    <row r="3913" spans="1:20" x14ac:dyDescent="0.3">
      <c r="A3913" t="s">
        <v>4040</v>
      </c>
      <c r="B3913" t="s">
        <v>7005</v>
      </c>
      <c r="C3913" t="s">
        <v>91</v>
      </c>
      <c r="D3913" t="s">
        <v>87</v>
      </c>
      <c r="E3913" t="s">
        <v>92</v>
      </c>
      <c r="F3913" t="s">
        <v>114</v>
      </c>
      <c r="G3913" t="s">
        <v>94</v>
      </c>
      <c r="H3913" t="s">
        <v>43</v>
      </c>
      <c r="I3913" t="s">
        <v>27</v>
      </c>
      <c r="J3913" t="s">
        <v>7005</v>
      </c>
      <c r="K3913" t="s">
        <v>28</v>
      </c>
      <c r="L3913" t="s">
        <v>28</v>
      </c>
      <c r="M3913">
        <v>752</v>
      </c>
      <c r="N3913" t="s">
        <v>52</v>
      </c>
      <c r="O3913" t="s">
        <v>63</v>
      </c>
      <c r="P3913" t="s">
        <v>44</v>
      </c>
      <c r="Q3913">
        <v>4</v>
      </c>
      <c r="R3913" t="s">
        <v>32</v>
      </c>
      <c r="S3913">
        <v>2</v>
      </c>
      <c r="T3913" t="s">
        <v>6663</v>
      </c>
    </row>
    <row r="3914" spans="1:20" x14ac:dyDescent="0.3">
      <c r="A3914" t="s">
        <v>4041</v>
      </c>
      <c r="B3914" t="s">
        <v>6614</v>
      </c>
      <c r="C3914" t="s">
        <v>21</v>
      </c>
      <c r="D3914" t="s">
        <v>22</v>
      </c>
      <c r="E3914" t="s">
        <v>23</v>
      </c>
      <c r="F3914" t="s">
        <v>288</v>
      </c>
      <c r="G3914" t="s">
        <v>25</v>
      </c>
      <c r="H3914" t="s">
        <v>43</v>
      </c>
      <c r="I3914" t="s">
        <v>27</v>
      </c>
      <c r="J3914" t="s">
        <v>6614</v>
      </c>
      <c r="K3914" t="s">
        <v>28</v>
      </c>
      <c r="L3914" t="s">
        <v>28</v>
      </c>
      <c r="M3914">
        <v>145</v>
      </c>
      <c r="N3914" t="s">
        <v>75</v>
      </c>
      <c r="O3914" t="s">
        <v>105</v>
      </c>
      <c r="P3914" t="s">
        <v>107</v>
      </c>
      <c r="Q3914" t="s">
        <v>95</v>
      </c>
      <c r="R3914" t="s">
        <v>28</v>
      </c>
      <c r="S3914">
        <v>0</v>
      </c>
      <c r="T3914" t="s">
        <v>6178</v>
      </c>
    </row>
    <row r="3915" spans="1:20" x14ac:dyDescent="0.3">
      <c r="A3915" t="s">
        <v>4042</v>
      </c>
      <c r="B3915" t="s">
        <v>6507</v>
      </c>
      <c r="C3915" t="s">
        <v>34</v>
      </c>
      <c r="D3915" t="s">
        <v>22</v>
      </c>
      <c r="E3915" t="s">
        <v>23</v>
      </c>
      <c r="F3915" t="s">
        <v>99</v>
      </c>
      <c r="G3915" t="s">
        <v>36</v>
      </c>
      <c r="H3915" t="s">
        <v>49</v>
      </c>
      <c r="I3915" t="s">
        <v>50</v>
      </c>
      <c r="J3915" t="s">
        <v>6507</v>
      </c>
      <c r="K3915" t="s">
        <v>6732</v>
      </c>
      <c r="L3915" t="s">
        <v>84</v>
      </c>
      <c r="M3915">
        <v>272</v>
      </c>
      <c r="N3915" t="s">
        <v>52</v>
      </c>
      <c r="O3915" t="s">
        <v>63</v>
      </c>
      <c r="P3915" t="s">
        <v>64</v>
      </c>
      <c r="Q3915">
        <v>3</v>
      </c>
      <c r="R3915" t="s">
        <v>37</v>
      </c>
      <c r="S3915">
        <v>1</v>
      </c>
      <c r="T3915" t="s">
        <v>6157</v>
      </c>
    </row>
    <row r="3916" spans="1:20" x14ac:dyDescent="0.3">
      <c r="A3916" t="s">
        <v>4043</v>
      </c>
      <c r="B3916" t="s">
        <v>6708</v>
      </c>
      <c r="C3916" t="s">
        <v>39</v>
      </c>
      <c r="D3916" t="s">
        <v>22</v>
      </c>
      <c r="E3916" t="s">
        <v>40</v>
      </c>
      <c r="F3916" t="s">
        <v>41</v>
      </c>
      <c r="G3916" t="s">
        <v>42</v>
      </c>
      <c r="H3916" t="s">
        <v>43</v>
      </c>
      <c r="I3916" t="s">
        <v>27</v>
      </c>
      <c r="J3916" t="s">
        <v>6708</v>
      </c>
      <c r="K3916" t="s">
        <v>28</v>
      </c>
      <c r="L3916" t="s">
        <v>28</v>
      </c>
      <c r="M3916">
        <v>897</v>
      </c>
      <c r="N3916" t="s">
        <v>75</v>
      </c>
      <c r="O3916" t="s">
        <v>63</v>
      </c>
      <c r="P3916" t="s">
        <v>31</v>
      </c>
      <c r="Q3916">
        <v>3</v>
      </c>
      <c r="R3916" t="s">
        <v>37</v>
      </c>
      <c r="S3916">
        <v>2</v>
      </c>
      <c r="T3916" t="s">
        <v>6293</v>
      </c>
    </row>
    <row r="3917" spans="1:20" x14ac:dyDescent="0.3">
      <c r="A3917" t="s">
        <v>4044</v>
      </c>
      <c r="B3917" t="s">
        <v>6370</v>
      </c>
      <c r="C3917" t="s">
        <v>46</v>
      </c>
      <c r="D3917" t="s">
        <v>22</v>
      </c>
      <c r="E3917" t="s">
        <v>40</v>
      </c>
      <c r="F3917" t="s">
        <v>174</v>
      </c>
      <c r="G3917" t="s">
        <v>42</v>
      </c>
      <c r="H3917" t="s">
        <v>26</v>
      </c>
      <c r="I3917" t="s">
        <v>27</v>
      </c>
      <c r="J3917" t="s">
        <v>6370</v>
      </c>
      <c r="K3917" t="s">
        <v>28</v>
      </c>
      <c r="L3917" t="s">
        <v>28</v>
      </c>
      <c r="M3917">
        <v>313</v>
      </c>
      <c r="N3917" t="s">
        <v>75</v>
      </c>
      <c r="O3917" t="s">
        <v>63</v>
      </c>
      <c r="P3917" t="s">
        <v>31</v>
      </c>
      <c r="Q3917">
        <v>3</v>
      </c>
      <c r="R3917" t="s">
        <v>37</v>
      </c>
      <c r="S3917">
        <v>1</v>
      </c>
      <c r="T3917" t="s">
        <v>6687</v>
      </c>
    </row>
    <row r="3918" spans="1:20" x14ac:dyDescent="0.3">
      <c r="A3918" t="s">
        <v>4045</v>
      </c>
      <c r="B3918" t="s">
        <v>6749</v>
      </c>
      <c r="C3918" t="s">
        <v>55</v>
      </c>
      <c r="D3918" t="s">
        <v>56</v>
      </c>
      <c r="E3918" t="s">
        <v>23</v>
      </c>
      <c r="F3918" t="s">
        <v>104</v>
      </c>
      <c r="G3918" t="s">
        <v>62</v>
      </c>
      <c r="H3918" t="s">
        <v>43</v>
      </c>
      <c r="I3918" t="s">
        <v>27</v>
      </c>
      <c r="J3918" t="s">
        <v>6749</v>
      </c>
      <c r="K3918" t="s">
        <v>28</v>
      </c>
      <c r="L3918" t="s">
        <v>28</v>
      </c>
      <c r="M3918">
        <v>622</v>
      </c>
      <c r="N3918" t="s">
        <v>29</v>
      </c>
      <c r="O3918" t="s">
        <v>30</v>
      </c>
      <c r="P3918" t="s">
        <v>31</v>
      </c>
      <c r="Q3918">
        <v>4</v>
      </c>
      <c r="R3918" t="s">
        <v>32</v>
      </c>
      <c r="S3918">
        <v>2</v>
      </c>
      <c r="T3918" t="s">
        <v>6393</v>
      </c>
    </row>
    <row r="3919" spans="1:20" x14ac:dyDescent="0.3">
      <c r="A3919" t="s">
        <v>4046</v>
      </c>
      <c r="B3919" t="s">
        <v>6736</v>
      </c>
      <c r="C3919" t="s">
        <v>60</v>
      </c>
      <c r="D3919" t="s">
        <v>56</v>
      </c>
      <c r="E3919" t="s">
        <v>40</v>
      </c>
      <c r="F3919" t="s">
        <v>145</v>
      </c>
      <c r="G3919" t="s">
        <v>62</v>
      </c>
      <c r="H3919" t="s">
        <v>49</v>
      </c>
      <c r="I3919" t="s">
        <v>27</v>
      </c>
      <c r="J3919" t="s">
        <v>6736</v>
      </c>
      <c r="K3919" t="s">
        <v>28</v>
      </c>
      <c r="L3919" t="s">
        <v>28</v>
      </c>
      <c r="M3919">
        <v>740</v>
      </c>
      <c r="N3919" t="s">
        <v>140</v>
      </c>
      <c r="O3919" t="s">
        <v>63</v>
      </c>
      <c r="P3919" t="s">
        <v>31</v>
      </c>
      <c r="Q3919">
        <v>5</v>
      </c>
      <c r="R3919" t="s">
        <v>119</v>
      </c>
      <c r="S3919">
        <v>2</v>
      </c>
      <c r="T3919" t="s">
        <v>6879</v>
      </c>
    </row>
    <row r="3920" spans="1:20" x14ac:dyDescent="0.3">
      <c r="A3920" t="s">
        <v>4047</v>
      </c>
      <c r="B3920" t="s">
        <v>7365</v>
      </c>
      <c r="C3920" t="s">
        <v>66</v>
      </c>
      <c r="D3920" t="s">
        <v>56</v>
      </c>
      <c r="E3920" t="s">
        <v>67</v>
      </c>
      <c r="F3920" t="s">
        <v>193</v>
      </c>
      <c r="G3920" t="s">
        <v>69</v>
      </c>
      <c r="H3920" t="s">
        <v>43</v>
      </c>
      <c r="I3920" t="s">
        <v>27</v>
      </c>
      <c r="J3920" t="s">
        <v>7365</v>
      </c>
      <c r="K3920" t="s">
        <v>28</v>
      </c>
      <c r="L3920" t="s">
        <v>28</v>
      </c>
      <c r="M3920">
        <v>670</v>
      </c>
      <c r="N3920" t="s">
        <v>29</v>
      </c>
      <c r="O3920" t="s">
        <v>63</v>
      </c>
      <c r="P3920" t="s">
        <v>31</v>
      </c>
      <c r="Q3920">
        <v>3</v>
      </c>
      <c r="R3920" t="s">
        <v>37</v>
      </c>
      <c r="S3920">
        <v>2</v>
      </c>
      <c r="T3920" t="s">
        <v>6178</v>
      </c>
    </row>
    <row r="3921" spans="1:20" x14ac:dyDescent="0.3">
      <c r="A3921" t="s">
        <v>4048</v>
      </c>
      <c r="B3921" t="s">
        <v>6295</v>
      </c>
      <c r="C3921" t="s">
        <v>71</v>
      </c>
      <c r="D3921" t="s">
        <v>72</v>
      </c>
      <c r="E3921" t="s">
        <v>23</v>
      </c>
      <c r="F3921" t="s">
        <v>73</v>
      </c>
      <c r="G3921" t="s">
        <v>74</v>
      </c>
      <c r="H3921" t="s">
        <v>49</v>
      </c>
      <c r="I3921" t="s">
        <v>27</v>
      </c>
      <c r="J3921" t="s">
        <v>6295</v>
      </c>
      <c r="K3921" t="s">
        <v>28</v>
      </c>
      <c r="L3921" t="s">
        <v>28</v>
      </c>
      <c r="M3921">
        <v>981</v>
      </c>
      <c r="N3921" t="s">
        <v>140</v>
      </c>
      <c r="O3921" t="s">
        <v>43</v>
      </c>
      <c r="P3921" t="s">
        <v>31</v>
      </c>
      <c r="Q3921">
        <v>3</v>
      </c>
      <c r="R3921" t="s">
        <v>37</v>
      </c>
      <c r="S3921">
        <v>3</v>
      </c>
      <c r="T3921" t="s">
        <v>6826</v>
      </c>
    </row>
    <row r="3922" spans="1:20" x14ac:dyDescent="0.3">
      <c r="A3922" t="s">
        <v>4049</v>
      </c>
      <c r="B3922" t="s">
        <v>6798</v>
      </c>
      <c r="C3922" t="s">
        <v>77</v>
      </c>
      <c r="D3922" t="s">
        <v>72</v>
      </c>
      <c r="E3922" t="s">
        <v>40</v>
      </c>
      <c r="F3922" t="s">
        <v>112</v>
      </c>
      <c r="G3922" t="s">
        <v>79</v>
      </c>
      <c r="H3922" t="s">
        <v>43</v>
      </c>
      <c r="I3922" t="s">
        <v>27</v>
      </c>
      <c r="J3922" t="s">
        <v>6798</v>
      </c>
      <c r="K3922" t="s">
        <v>28</v>
      </c>
      <c r="L3922" t="s">
        <v>28</v>
      </c>
      <c r="M3922">
        <v>274</v>
      </c>
      <c r="N3922" t="s">
        <v>29</v>
      </c>
      <c r="O3922" t="s">
        <v>63</v>
      </c>
      <c r="P3922" t="s">
        <v>64</v>
      </c>
      <c r="Q3922">
        <v>3</v>
      </c>
      <c r="R3922" t="s">
        <v>37</v>
      </c>
      <c r="S3922">
        <v>1</v>
      </c>
      <c r="T3922" t="s">
        <v>6169</v>
      </c>
    </row>
    <row r="3923" spans="1:20" x14ac:dyDescent="0.3">
      <c r="A3923" t="s">
        <v>4050</v>
      </c>
      <c r="B3923" t="s">
        <v>7421</v>
      </c>
      <c r="C3923" t="s">
        <v>81</v>
      </c>
      <c r="D3923" t="s">
        <v>72</v>
      </c>
      <c r="E3923" t="s">
        <v>23</v>
      </c>
      <c r="F3923" t="s">
        <v>154</v>
      </c>
      <c r="G3923" t="s">
        <v>83</v>
      </c>
      <c r="H3923" t="s">
        <v>43</v>
      </c>
      <c r="I3923" t="s">
        <v>27</v>
      </c>
      <c r="J3923" t="s">
        <v>7421</v>
      </c>
      <c r="K3923" t="s">
        <v>28</v>
      </c>
      <c r="L3923" t="s">
        <v>28</v>
      </c>
      <c r="M3923">
        <v>712</v>
      </c>
      <c r="N3923" t="s">
        <v>52</v>
      </c>
      <c r="O3923" t="s">
        <v>30</v>
      </c>
      <c r="P3923" t="s">
        <v>31</v>
      </c>
      <c r="Q3923">
        <v>4</v>
      </c>
      <c r="R3923" t="s">
        <v>32</v>
      </c>
      <c r="S3923">
        <v>2</v>
      </c>
      <c r="T3923" t="s">
        <v>6180</v>
      </c>
    </row>
    <row r="3924" spans="1:20" x14ac:dyDescent="0.3">
      <c r="A3924" t="s">
        <v>4051</v>
      </c>
      <c r="B3924" t="s">
        <v>6368</v>
      </c>
      <c r="C3924" t="s">
        <v>86</v>
      </c>
      <c r="D3924" t="s">
        <v>87</v>
      </c>
      <c r="E3924" t="s">
        <v>67</v>
      </c>
      <c r="F3924" t="s">
        <v>93</v>
      </c>
      <c r="G3924" t="s">
        <v>94</v>
      </c>
      <c r="H3924" t="s">
        <v>26</v>
      </c>
      <c r="I3924" t="s">
        <v>27</v>
      </c>
      <c r="J3924" t="s">
        <v>6368</v>
      </c>
      <c r="K3924" t="s">
        <v>28</v>
      </c>
      <c r="L3924" t="s">
        <v>28</v>
      </c>
      <c r="M3924">
        <v>96</v>
      </c>
      <c r="N3924" t="s">
        <v>29</v>
      </c>
      <c r="O3924" t="s">
        <v>30</v>
      </c>
      <c r="P3924" t="s">
        <v>31</v>
      </c>
      <c r="Q3924" t="s">
        <v>95</v>
      </c>
      <c r="R3924" t="s">
        <v>28</v>
      </c>
      <c r="S3924">
        <v>0</v>
      </c>
      <c r="T3924" t="s">
        <v>6304</v>
      </c>
    </row>
    <row r="3925" spans="1:20" x14ac:dyDescent="0.3">
      <c r="A3925" t="s">
        <v>4052</v>
      </c>
      <c r="B3925" t="s">
        <v>6850</v>
      </c>
      <c r="C3925" t="s">
        <v>91</v>
      </c>
      <c r="D3925" t="s">
        <v>87</v>
      </c>
      <c r="E3925" t="s">
        <v>92</v>
      </c>
      <c r="F3925" t="s">
        <v>114</v>
      </c>
      <c r="G3925" t="s">
        <v>94</v>
      </c>
      <c r="H3925" t="s">
        <v>43</v>
      </c>
      <c r="I3925" t="s">
        <v>27</v>
      </c>
      <c r="J3925" t="s">
        <v>6850</v>
      </c>
      <c r="K3925" t="s">
        <v>28</v>
      </c>
      <c r="L3925" t="s">
        <v>28</v>
      </c>
      <c r="M3925">
        <v>514</v>
      </c>
      <c r="N3925" t="s">
        <v>29</v>
      </c>
      <c r="O3925" t="s">
        <v>30</v>
      </c>
      <c r="P3925" t="s">
        <v>107</v>
      </c>
      <c r="Q3925">
        <v>4</v>
      </c>
      <c r="R3925" t="s">
        <v>32</v>
      </c>
      <c r="S3925">
        <v>1</v>
      </c>
      <c r="T3925" t="s">
        <v>6476</v>
      </c>
    </row>
    <row r="3926" spans="1:20" x14ac:dyDescent="0.3">
      <c r="A3926" t="s">
        <v>4053</v>
      </c>
      <c r="B3926" t="s">
        <v>7319</v>
      </c>
      <c r="C3926" t="s">
        <v>21</v>
      </c>
      <c r="D3926" t="s">
        <v>22</v>
      </c>
      <c r="E3926" t="s">
        <v>23</v>
      </c>
      <c r="F3926" t="s">
        <v>138</v>
      </c>
      <c r="G3926" t="s">
        <v>36</v>
      </c>
      <c r="H3926" t="s">
        <v>43</v>
      </c>
      <c r="I3926" t="s">
        <v>27</v>
      </c>
      <c r="J3926" t="s">
        <v>7319</v>
      </c>
      <c r="K3926" t="s">
        <v>28</v>
      </c>
      <c r="L3926" t="s">
        <v>28</v>
      </c>
      <c r="M3926">
        <v>100</v>
      </c>
      <c r="N3926" t="s">
        <v>75</v>
      </c>
      <c r="O3926" t="s">
        <v>105</v>
      </c>
      <c r="P3926" t="s">
        <v>133</v>
      </c>
      <c r="Q3926" t="s">
        <v>95</v>
      </c>
      <c r="R3926" t="s">
        <v>28</v>
      </c>
      <c r="S3926">
        <v>0</v>
      </c>
      <c r="T3926" t="s">
        <v>6667</v>
      </c>
    </row>
    <row r="3927" spans="1:20" x14ac:dyDescent="0.3">
      <c r="A3927" t="s">
        <v>4054</v>
      </c>
      <c r="B3927" t="s">
        <v>7401</v>
      </c>
      <c r="C3927" t="s">
        <v>34</v>
      </c>
      <c r="D3927" t="s">
        <v>22</v>
      </c>
      <c r="E3927" t="s">
        <v>23</v>
      </c>
      <c r="F3927" t="s">
        <v>35</v>
      </c>
      <c r="G3927" t="s">
        <v>36</v>
      </c>
      <c r="H3927" t="s">
        <v>26</v>
      </c>
      <c r="I3927" t="s">
        <v>27</v>
      </c>
      <c r="J3927" t="s">
        <v>7401</v>
      </c>
      <c r="K3927" t="s">
        <v>28</v>
      </c>
      <c r="L3927" t="s">
        <v>28</v>
      </c>
      <c r="M3927">
        <v>284</v>
      </c>
      <c r="N3927" t="s">
        <v>52</v>
      </c>
      <c r="O3927" t="s">
        <v>63</v>
      </c>
      <c r="P3927" t="s">
        <v>44</v>
      </c>
      <c r="Q3927">
        <v>4</v>
      </c>
      <c r="R3927" t="s">
        <v>32</v>
      </c>
      <c r="S3927">
        <v>1</v>
      </c>
      <c r="T3927" t="s">
        <v>6163</v>
      </c>
    </row>
    <row r="3928" spans="1:20" x14ac:dyDescent="0.3">
      <c r="A3928" t="s">
        <v>4055</v>
      </c>
      <c r="B3928" t="s">
        <v>7145</v>
      </c>
      <c r="C3928" t="s">
        <v>39</v>
      </c>
      <c r="D3928" t="s">
        <v>22</v>
      </c>
      <c r="E3928" t="s">
        <v>40</v>
      </c>
      <c r="F3928" t="s">
        <v>174</v>
      </c>
      <c r="G3928" t="s">
        <v>42</v>
      </c>
      <c r="H3928" t="s">
        <v>26</v>
      </c>
      <c r="I3928" t="s">
        <v>50</v>
      </c>
      <c r="J3928" t="s">
        <v>7145</v>
      </c>
      <c r="K3928" t="s">
        <v>7253</v>
      </c>
      <c r="L3928" t="s">
        <v>51</v>
      </c>
      <c r="M3928">
        <v>730</v>
      </c>
      <c r="N3928" t="s">
        <v>52</v>
      </c>
      <c r="O3928" t="s">
        <v>105</v>
      </c>
      <c r="P3928" t="s">
        <v>31</v>
      </c>
      <c r="Q3928">
        <v>4</v>
      </c>
      <c r="R3928" t="s">
        <v>32</v>
      </c>
      <c r="S3928">
        <v>2</v>
      </c>
      <c r="T3928" t="s">
        <v>6202</v>
      </c>
    </row>
    <row r="3929" spans="1:20" x14ac:dyDescent="0.3">
      <c r="A3929" t="s">
        <v>4056</v>
      </c>
      <c r="B3929" t="s">
        <v>6617</v>
      </c>
      <c r="C3929" t="s">
        <v>46</v>
      </c>
      <c r="D3929" t="s">
        <v>22</v>
      </c>
      <c r="E3929" t="s">
        <v>40</v>
      </c>
      <c r="F3929" t="s">
        <v>143</v>
      </c>
      <c r="G3929" t="s">
        <v>48</v>
      </c>
      <c r="H3929" t="s">
        <v>43</v>
      </c>
      <c r="I3929" t="s">
        <v>27</v>
      </c>
      <c r="J3929" t="s">
        <v>6617</v>
      </c>
      <c r="K3929" t="s">
        <v>28</v>
      </c>
      <c r="L3929" t="s">
        <v>28</v>
      </c>
      <c r="M3929">
        <v>317</v>
      </c>
      <c r="N3929" t="s">
        <v>122</v>
      </c>
      <c r="O3929" t="s">
        <v>63</v>
      </c>
      <c r="P3929" t="s">
        <v>31</v>
      </c>
      <c r="Q3929">
        <v>1</v>
      </c>
      <c r="R3929" t="s">
        <v>53</v>
      </c>
      <c r="S3929">
        <v>1</v>
      </c>
      <c r="T3929" t="s">
        <v>6178</v>
      </c>
    </row>
    <row r="3930" spans="1:20" x14ac:dyDescent="0.3">
      <c r="A3930" t="s">
        <v>4057</v>
      </c>
      <c r="B3930" t="s">
        <v>6306</v>
      </c>
      <c r="C3930" t="s">
        <v>55</v>
      </c>
      <c r="D3930" t="s">
        <v>56</v>
      </c>
      <c r="E3930" t="s">
        <v>23</v>
      </c>
      <c r="F3930" t="s">
        <v>307</v>
      </c>
      <c r="G3930" t="s">
        <v>62</v>
      </c>
      <c r="H3930" t="s">
        <v>110</v>
      </c>
      <c r="I3930" t="s">
        <v>27</v>
      </c>
      <c r="J3930" t="s">
        <v>6306</v>
      </c>
      <c r="K3930" t="s">
        <v>28</v>
      </c>
      <c r="L3930" t="s">
        <v>28</v>
      </c>
      <c r="M3930">
        <v>598</v>
      </c>
      <c r="N3930" t="s">
        <v>75</v>
      </c>
      <c r="O3930" t="s">
        <v>170</v>
      </c>
      <c r="P3930" t="s">
        <v>133</v>
      </c>
      <c r="Q3930">
        <v>4</v>
      </c>
      <c r="R3930" t="s">
        <v>32</v>
      </c>
      <c r="S3930">
        <v>2</v>
      </c>
      <c r="T3930" t="s">
        <v>7091</v>
      </c>
    </row>
    <row r="3931" spans="1:20" x14ac:dyDescent="0.3">
      <c r="A3931" t="s">
        <v>4058</v>
      </c>
      <c r="B3931" t="s">
        <v>6764</v>
      </c>
      <c r="C3931" t="s">
        <v>60</v>
      </c>
      <c r="D3931" t="s">
        <v>56</v>
      </c>
      <c r="E3931" t="s">
        <v>40</v>
      </c>
      <c r="F3931" t="s">
        <v>104</v>
      </c>
      <c r="G3931" t="s">
        <v>62</v>
      </c>
      <c r="H3931" t="s">
        <v>43</v>
      </c>
      <c r="I3931" t="s">
        <v>27</v>
      </c>
      <c r="J3931" t="s">
        <v>6764</v>
      </c>
      <c r="K3931" t="s">
        <v>28</v>
      </c>
      <c r="L3931" t="s">
        <v>28</v>
      </c>
      <c r="M3931">
        <v>913</v>
      </c>
      <c r="N3931" t="s">
        <v>29</v>
      </c>
      <c r="O3931" t="s">
        <v>63</v>
      </c>
      <c r="P3931" t="s">
        <v>107</v>
      </c>
      <c r="Q3931">
        <v>5</v>
      </c>
      <c r="R3931" t="s">
        <v>119</v>
      </c>
      <c r="S3931">
        <v>3</v>
      </c>
      <c r="T3931" t="s">
        <v>6484</v>
      </c>
    </row>
    <row r="3932" spans="1:20" x14ac:dyDescent="0.3">
      <c r="A3932" t="s">
        <v>4059</v>
      </c>
      <c r="B3932" t="s">
        <v>7328</v>
      </c>
      <c r="C3932" t="s">
        <v>66</v>
      </c>
      <c r="D3932" t="s">
        <v>56</v>
      </c>
      <c r="E3932" t="s">
        <v>67</v>
      </c>
      <c r="F3932" t="s">
        <v>68</v>
      </c>
      <c r="G3932" t="s">
        <v>69</v>
      </c>
      <c r="H3932" t="s">
        <v>26</v>
      </c>
      <c r="I3932" t="s">
        <v>27</v>
      </c>
      <c r="J3932" t="s">
        <v>7328</v>
      </c>
      <c r="K3932" t="s">
        <v>28</v>
      </c>
      <c r="L3932" t="s">
        <v>28</v>
      </c>
      <c r="M3932">
        <v>531</v>
      </c>
      <c r="N3932" t="s">
        <v>29</v>
      </c>
      <c r="O3932" t="s">
        <v>63</v>
      </c>
      <c r="P3932" t="s">
        <v>31</v>
      </c>
      <c r="Q3932">
        <v>4</v>
      </c>
      <c r="R3932" t="s">
        <v>32</v>
      </c>
      <c r="S3932">
        <v>1</v>
      </c>
      <c r="T3932" t="s">
        <v>6466</v>
      </c>
    </row>
    <row r="3933" spans="1:20" x14ac:dyDescent="0.3">
      <c r="A3933" t="s">
        <v>4060</v>
      </c>
      <c r="B3933" t="s">
        <v>6725</v>
      </c>
      <c r="C3933" t="s">
        <v>71</v>
      </c>
      <c r="D3933" t="s">
        <v>72</v>
      </c>
      <c r="E3933" t="s">
        <v>23</v>
      </c>
      <c r="F3933" t="s">
        <v>73</v>
      </c>
      <c r="G3933" t="s">
        <v>74</v>
      </c>
      <c r="H3933" t="s">
        <v>49</v>
      </c>
      <c r="I3933" t="s">
        <v>27</v>
      </c>
      <c r="J3933" t="s">
        <v>6725</v>
      </c>
      <c r="K3933" t="s">
        <v>28</v>
      </c>
      <c r="L3933" t="s">
        <v>28</v>
      </c>
      <c r="M3933">
        <v>411</v>
      </c>
      <c r="N3933" t="s">
        <v>29</v>
      </c>
      <c r="O3933" t="s">
        <v>63</v>
      </c>
      <c r="P3933" t="s">
        <v>133</v>
      </c>
      <c r="Q3933">
        <v>3</v>
      </c>
      <c r="R3933" t="s">
        <v>37</v>
      </c>
      <c r="S3933">
        <v>1</v>
      </c>
      <c r="T3933" t="s">
        <v>6258</v>
      </c>
    </row>
    <row r="3934" spans="1:20" x14ac:dyDescent="0.3">
      <c r="A3934" t="s">
        <v>4061</v>
      </c>
      <c r="B3934" t="s">
        <v>6569</v>
      </c>
      <c r="C3934" t="s">
        <v>77</v>
      </c>
      <c r="D3934" t="s">
        <v>72</v>
      </c>
      <c r="E3934" t="s">
        <v>40</v>
      </c>
      <c r="F3934" t="s">
        <v>131</v>
      </c>
      <c r="G3934" t="s">
        <v>79</v>
      </c>
      <c r="H3934" t="s">
        <v>26</v>
      </c>
      <c r="I3934" t="s">
        <v>27</v>
      </c>
      <c r="J3934" t="s">
        <v>6569</v>
      </c>
      <c r="K3934" t="s">
        <v>28</v>
      </c>
      <c r="L3934" t="s">
        <v>28</v>
      </c>
      <c r="M3934">
        <v>160</v>
      </c>
      <c r="N3934" t="s">
        <v>52</v>
      </c>
      <c r="O3934" t="s">
        <v>43</v>
      </c>
      <c r="P3934" t="s">
        <v>107</v>
      </c>
      <c r="Q3934" t="s">
        <v>95</v>
      </c>
      <c r="R3934" t="s">
        <v>28</v>
      </c>
      <c r="S3934">
        <v>0</v>
      </c>
      <c r="T3934" t="s">
        <v>6321</v>
      </c>
    </row>
    <row r="3935" spans="1:20" x14ac:dyDescent="0.3">
      <c r="A3935" t="s">
        <v>4062</v>
      </c>
      <c r="B3935" t="s">
        <v>6308</v>
      </c>
      <c r="C3935" t="s">
        <v>81</v>
      </c>
      <c r="D3935" t="s">
        <v>72</v>
      </c>
      <c r="E3935" t="s">
        <v>23</v>
      </c>
      <c r="F3935" t="s">
        <v>82</v>
      </c>
      <c r="G3935" t="s">
        <v>83</v>
      </c>
      <c r="H3935" t="s">
        <v>26</v>
      </c>
      <c r="I3935" t="s">
        <v>50</v>
      </c>
      <c r="J3935" t="s">
        <v>6308</v>
      </c>
      <c r="K3935" t="s">
        <v>7176</v>
      </c>
      <c r="L3935" t="s">
        <v>84</v>
      </c>
      <c r="M3935">
        <v>204</v>
      </c>
      <c r="N3935" t="s">
        <v>52</v>
      </c>
      <c r="O3935" t="s">
        <v>30</v>
      </c>
      <c r="P3935" t="s">
        <v>107</v>
      </c>
      <c r="Q3935">
        <v>1</v>
      </c>
      <c r="R3935" t="s">
        <v>53</v>
      </c>
      <c r="S3935">
        <v>1</v>
      </c>
      <c r="T3935" t="s">
        <v>6426</v>
      </c>
    </row>
    <row r="3936" spans="1:20" x14ac:dyDescent="0.3">
      <c r="A3936" t="s">
        <v>4063</v>
      </c>
      <c r="B3936" t="s">
        <v>7331</v>
      </c>
      <c r="C3936" t="s">
        <v>86</v>
      </c>
      <c r="D3936" t="s">
        <v>87</v>
      </c>
      <c r="E3936" t="s">
        <v>67</v>
      </c>
      <c r="F3936" t="s">
        <v>135</v>
      </c>
      <c r="G3936" t="s">
        <v>89</v>
      </c>
      <c r="H3936" t="s">
        <v>43</v>
      </c>
      <c r="I3936" t="s">
        <v>27</v>
      </c>
      <c r="J3936" t="s">
        <v>7331</v>
      </c>
      <c r="K3936" t="s">
        <v>28</v>
      </c>
      <c r="L3936" t="s">
        <v>28</v>
      </c>
      <c r="M3936">
        <v>477</v>
      </c>
      <c r="N3936" t="s">
        <v>29</v>
      </c>
      <c r="O3936" t="s">
        <v>170</v>
      </c>
      <c r="P3936" t="s">
        <v>133</v>
      </c>
      <c r="Q3936">
        <v>3</v>
      </c>
      <c r="R3936" t="s">
        <v>37</v>
      </c>
      <c r="S3936">
        <v>1</v>
      </c>
      <c r="T3936" t="s">
        <v>6293</v>
      </c>
    </row>
    <row r="3937" spans="1:20" x14ac:dyDescent="0.3">
      <c r="A3937" t="s">
        <v>4064</v>
      </c>
      <c r="B3937" t="s">
        <v>6777</v>
      </c>
      <c r="C3937" t="s">
        <v>91</v>
      </c>
      <c r="D3937" t="s">
        <v>87</v>
      </c>
      <c r="E3937" t="s">
        <v>92</v>
      </c>
      <c r="F3937" t="s">
        <v>93</v>
      </c>
      <c r="G3937" t="s">
        <v>94</v>
      </c>
      <c r="H3937" t="s">
        <v>26</v>
      </c>
      <c r="I3937" t="s">
        <v>27</v>
      </c>
      <c r="J3937" t="s">
        <v>6777</v>
      </c>
      <c r="K3937" t="s">
        <v>28</v>
      </c>
      <c r="L3937" t="s">
        <v>28</v>
      </c>
      <c r="M3937">
        <v>965</v>
      </c>
      <c r="N3937" t="s">
        <v>29</v>
      </c>
      <c r="O3937" t="s">
        <v>30</v>
      </c>
      <c r="P3937" t="s">
        <v>107</v>
      </c>
      <c r="Q3937">
        <v>3</v>
      </c>
      <c r="R3937" t="s">
        <v>37</v>
      </c>
      <c r="S3937">
        <v>3</v>
      </c>
      <c r="T3937" t="s">
        <v>6539</v>
      </c>
    </row>
    <row r="3938" spans="1:20" x14ac:dyDescent="0.3">
      <c r="A3938" t="s">
        <v>4065</v>
      </c>
      <c r="B3938" t="s">
        <v>7125</v>
      </c>
      <c r="C3938" t="s">
        <v>21</v>
      </c>
      <c r="D3938" t="s">
        <v>22</v>
      </c>
      <c r="E3938" t="s">
        <v>23</v>
      </c>
      <c r="F3938" t="s">
        <v>121</v>
      </c>
      <c r="G3938" t="s">
        <v>25</v>
      </c>
      <c r="H3938" t="s">
        <v>49</v>
      </c>
      <c r="I3938" t="s">
        <v>27</v>
      </c>
      <c r="J3938" t="s">
        <v>7125</v>
      </c>
      <c r="K3938" t="s">
        <v>28</v>
      </c>
      <c r="L3938" t="s">
        <v>28</v>
      </c>
      <c r="M3938">
        <v>181</v>
      </c>
      <c r="N3938" t="s">
        <v>140</v>
      </c>
      <c r="O3938" t="s">
        <v>170</v>
      </c>
      <c r="P3938" t="s">
        <v>133</v>
      </c>
      <c r="Q3938">
        <v>3</v>
      </c>
      <c r="R3938" t="s">
        <v>37</v>
      </c>
      <c r="S3938">
        <v>1</v>
      </c>
      <c r="T3938" t="s">
        <v>6165</v>
      </c>
    </row>
    <row r="3939" spans="1:20" x14ac:dyDescent="0.3">
      <c r="A3939" t="s">
        <v>4066</v>
      </c>
      <c r="B3939" t="s">
        <v>7398</v>
      </c>
      <c r="C3939" t="s">
        <v>34</v>
      </c>
      <c r="D3939" t="s">
        <v>22</v>
      </c>
      <c r="E3939" t="s">
        <v>23</v>
      </c>
      <c r="F3939" t="s">
        <v>24</v>
      </c>
      <c r="G3939" t="s">
        <v>25</v>
      </c>
      <c r="H3939" t="s">
        <v>26</v>
      </c>
      <c r="I3939" t="s">
        <v>27</v>
      </c>
      <c r="J3939" t="s">
        <v>7398</v>
      </c>
      <c r="K3939" t="s">
        <v>28</v>
      </c>
      <c r="L3939" t="s">
        <v>28</v>
      </c>
      <c r="M3939">
        <v>442</v>
      </c>
      <c r="N3939" t="s">
        <v>52</v>
      </c>
      <c r="O3939" t="s">
        <v>30</v>
      </c>
      <c r="P3939" t="s">
        <v>107</v>
      </c>
      <c r="Q3939">
        <v>4</v>
      </c>
      <c r="R3939" t="s">
        <v>32</v>
      </c>
      <c r="S3939">
        <v>1</v>
      </c>
      <c r="T3939" t="s">
        <v>6196</v>
      </c>
    </row>
    <row r="3940" spans="1:20" x14ac:dyDescent="0.3">
      <c r="A3940" t="s">
        <v>4067</v>
      </c>
      <c r="B3940" t="s">
        <v>6671</v>
      </c>
      <c r="C3940" t="s">
        <v>39</v>
      </c>
      <c r="D3940" t="s">
        <v>22</v>
      </c>
      <c r="E3940" t="s">
        <v>40</v>
      </c>
      <c r="F3940" t="s">
        <v>99</v>
      </c>
      <c r="G3940" t="s">
        <v>36</v>
      </c>
      <c r="H3940" t="s">
        <v>49</v>
      </c>
      <c r="I3940" t="s">
        <v>27</v>
      </c>
      <c r="J3940" t="s">
        <v>6671</v>
      </c>
      <c r="K3940" t="s">
        <v>28</v>
      </c>
      <c r="L3940" t="s">
        <v>28</v>
      </c>
      <c r="M3940">
        <v>632</v>
      </c>
      <c r="N3940" t="s">
        <v>29</v>
      </c>
      <c r="O3940" t="s">
        <v>43</v>
      </c>
      <c r="P3940" t="s">
        <v>107</v>
      </c>
      <c r="Q3940">
        <v>2</v>
      </c>
      <c r="R3940" t="s">
        <v>53</v>
      </c>
      <c r="S3940">
        <v>2</v>
      </c>
      <c r="T3940" t="s">
        <v>6803</v>
      </c>
    </row>
    <row r="3941" spans="1:20" x14ac:dyDescent="0.3">
      <c r="A3941" t="s">
        <v>4068</v>
      </c>
      <c r="B3941" t="s">
        <v>6807</v>
      </c>
      <c r="C3941" t="s">
        <v>46</v>
      </c>
      <c r="D3941" t="s">
        <v>22</v>
      </c>
      <c r="E3941" t="s">
        <v>40</v>
      </c>
      <c r="F3941" t="s">
        <v>101</v>
      </c>
      <c r="G3941" t="s">
        <v>48</v>
      </c>
      <c r="H3941" t="s">
        <v>26</v>
      </c>
      <c r="I3941" t="s">
        <v>27</v>
      </c>
      <c r="J3941" t="s">
        <v>6807</v>
      </c>
      <c r="K3941" t="s">
        <v>28</v>
      </c>
      <c r="L3941" t="s">
        <v>28</v>
      </c>
      <c r="M3941">
        <v>755</v>
      </c>
      <c r="N3941" t="s">
        <v>29</v>
      </c>
      <c r="O3941" t="s">
        <v>30</v>
      </c>
      <c r="P3941" t="s">
        <v>31</v>
      </c>
      <c r="Q3941">
        <v>3</v>
      </c>
      <c r="R3941" t="s">
        <v>37</v>
      </c>
      <c r="S3941">
        <v>2</v>
      </c>
      <c r="T3941" t="s">
        <v>6145</v>
      </c>
    </row>
    <row r="3942" spans="1:20" x14ac:dyDescent="0.3">
      <c r="A3942" t="s">
        <v>4069</v>
      </c>
      <c r="B3942" t="s">
        <v>7039</v>
      </c>
      <c r="C3942" t="s">
        <v>55</v>
      </c>
      <c r="D3942" t="s">
        <v>56</v>
      </c>
      <c r="E3942" t="s">
        <v>23</v>
      </c>
      <c r="F3942" t="s">
        <v>104</v>
      </c>
      <c r="G3942" t="s">
        <v>62</v>
      </c>
      <c r="H3942" t="s">
        <v>43</v>
      </c>
      <c r="I3942" t="s">
        <v>27</v>
      </c>
      <c r="J3942" t="s">
        <v>7039</v>
      </c>
      <c r="K3942" t="s">
        <v>28</v>
      </c>
      <c r="L3942" t="s">
        <v>28</v>
      </c>
      <c r="M3942">
        <v>790</v>
      </c>
      <c r="N3942" t="s">
        <v>52</v>
      </c>
      <c r="O3942" t="s">
        <v>43</v>
      </c>
      <c r="P3942" t="s">
        <v>107</v>
      </c>
      <c r="Q3942">
        <v>3</v>
      </c>
      <c r="R3942" t="s">
        <v>37</v>
      </c>
      <c r="S3942">
        <v>2</v>
      </c>
      <c r="T3942" t="s">
        <v>6316</v>
      </c>
    </row>
    <row r="3943" spans="1:20" x14ac:dyDescent="0.3">
      <c r="A3943" t="s">
        <v>4070</v>
      </c>
      <c r="B3943" t="s">
        <v>6985</v>
      </c>
      <c r="C3943" t="s">
        <v>60</v>
      </c>
      <c r="D3943" t="s">
        <v>56</v>
      </c>
      <c r="E3943" t="s">
        <v>40</v>
      </c>
      <c r="F3943" t="s">
        <v>61</v>
      </c>
      <c r="G3943" t="s">
        <v>62</v>
      </c>
      <c r="H3943" t="s">
        <v>26</v>
      </c>
      <c r="I3943" t="s">
        <v>27</v>
      </c>
      <c r="J3943" t="s">
        <v>6985</v>
      </c>
      <c r="K3943" t="s">
        <v>28</v>
      </c>
      <c r="L3943" t="s">
        <v>28</v>
      </c>
      <c r="M3943">
        <v>178</v>
      </c>
      <c r="N3943" t="s">
        <v>52</v>
      </c>
      <c r="O3943" t="s">
        <v>63</v>
      </c>
      <c r="P3943" t="s">
        <v>107</v>
      </c>
      <c r="Q3943" t="s">
        <v>95</v>
      </c>
      <c r="R3943" t="s">
        <v>28</v>
      </c>
      <c r="S3943">
        <v>0</v>
      </c>
      <c r="T3943" t="s">
        <v>6304</v>
      </c>
    </row>
    <row r="3944" spans="1:20" x14ac:dyDescent="0.3">
      <c r="A3944" t="s">
        <v>4071</v>
      </c>
      <c r="B3944" t="s">
        <v>6148</v>
      </c>
      <c r="C3944" t="s">
        <v>66</v>
      </c>
      <c r="D3944" t="s">
        <v>56</v>
      </c>
      <c r="E3944" t="s">
        <v>67</v>
      </c>
      <c r="F3944" t="s">
        <v>193</v>
      </c>
      <c r="G3944" t="s">
        <v>69</v>
      </c>
      <c r="H3944" t="s">
        <v>43</v>
      </c>
      <c r="I3944" t="s">
        <v>27</v>
      </c>
      <c r="J3944" t="s">
        <v>6148</v>
      </c>
      <c r="K3944" t="s">
        <v>28</v>
      </c>
      <c r="L3944" t="s">
        <v>28</v>
      </c>
      <c r="M3944">
        <v>525</v>
      </c>
      <c r="N3944" t="s">
        <v>75</v>
      </c>
      <c r="O3944" t="s">
        <v>105</v>
      </c>
      <c r="P3944" t="s">
        <v>64</v>
      </c>
      <c r="Q3944">
        <v>2</v>
      </c>
      <c r="R3944" t="s">
        <v>53</v>
      </c>
      <c r="S3944">
        <v>1</v>
      </c>
      <c r="T3944" t="s">
        <v>6185</v>
      </c>
    </row>
    <row r="3945" spans="1:20" x14ac:dyDescent="0.3">
      <c r="A3945" t="s">
        <v>4072</v>
      </c>
      <c r="B3945" t="s">
        <v>6693</v>
      </c>
      <c r="C3945" t="s">
        <v>71</v>
      </c>
      <c r="D3945" t="s">
        <v>72</v>
      </c>
      <c r="E3945" t="s">
        <v>23</v>
      </c>
      <c r="F3945" t="s">
        <v>129</v>
      </c>
      <c r="G3945" t="s">
        <v>74</v>
      </c>
      <c r="H3945" t="s">
        <v>43</v>
      </c>
      <c r="I3945" t="s">
        <v>27</v>
      </c>
      <c r="J3945" t="s">
        <v>6693</v>
      </c>
      <c r="K3945" t="s">
        <v>28</v>
      </c>
      <c r="L3945" t="s">
        <v>28</v>
      </c>
      <c r="M3945">
        <v>1071</v>
      </c>
      <c r="N3945" t="s">
        <v>75</v>
      </c>
      <c r="O3945" t="s">
        <v>105</v>
      </c>
      <c r="P3945" t="s">
        <v>31</v>
      </c>
      <c r="Q3945">
        <v>4</v>
      </c>
      <c r="R3945" t="s">
        <v>32</v>
      </c>
      <c r="S3945">
        <v>3</v>
      </c>
      <c r="T3945" t="s">
        <v>6455</v>
      </c>
    </row>
    <row r="3946" spans="1:20" x14ac:dyDescent="0.3">
      <c r="A3946" t="s">
        <v>4073</v>
      </c>
      <c r="B3946" t="s">
        <v>6175</v>
      </c>
      <c r="C3946" t="s">
        <v>77</v>
      </c>
      <c r="D3946" t="s">
        <v>72</v>
      </c>
      <c r="E3946" t="s">
        <v>40</v>
      </c>
      <c r="F3946" t="s">
        <v>112</v>
      </c>
      <c r="G3946" t="s">
        <v>79</v>
      </c>
      <c r="H3946" t="s">
        <v>43</v>
      </c>
      <c r="I3946" t="s">
        <v>27</v>
      </c>
      <c r="J3946" t="s">
        <v>6175</v>
      </c>
      <c r="K3946" t="s">
        <v>28</v>
      </c>
      <c r="L3946" t="s">
        <v>28</v>
      </c>
      <c r="M3946">
        <v>388</v>
      </c>
      <c r="N3946" t="s">
        <v>122</v>
      </c>
      <c r="O3946" t="s">
        <v>63</v>
      </c>
      <c r="P3946" t="s">
        <v>64</v>
      </c>
      <c r="Q3946">
        <v>3</v>
      </c>
      <c r="R3946" t="s">
        <v>37</v>
      </c>
      <c r="S3946">
        <v>1</v>
      </c>
      <c r="T3946" t="s">
        <v>6391</v>
      </c>
    </row>
    <row r="3947" spans="1:20" x14ac:dyDescent="0.3">
      <c r="A3947" t="s">
        <v>4074</v>
      </c>
      <c r="B3947" t="s">
        <v>6156</v>
      </c>
      <c r="C3947" t="s">
        <v>81</v>
      </c>
      <c r="D3947" t="s">
        <v>72</v>
      </c>
      <c r="E3947" t="s">
        <v>23</v>
      </c>
      <c r="F3947" t="s">
        <v>154</v>
      </c>
      <c r="G3947" t="s">
        <v>83</v>
      </c>
      <c r="H3947" t="s">
        <v>43</v>
      </c>
      <c r="I3947" t="s">
        <v>27</v>
      </c>
      <c r="J3947" t="s">
        <v>6156</v>
      </c>
      <c r="K3947" t="s">
        <v>28</v>
      </c>
      <c r="L3947" t="s">
        <v>28</v>
      </c>
      <c r="M3947">
        <v>383</v>
      </c>
      <c r="N3947" t="s">
        <v>29</v>
      </c>
      <c r="O3947" t="s">
        <v>30</v>
      </c>
      <c r="P3947" t="s">
        <v>107</v>
      </c>
      <c r="Q3947">
        <v>2</v>
      </c>
      <c r="R3947" t="s">
        <v>53</v>
      </c>
      <c r="S3947">
        <v>1</v>
      </c>
      <c r="T3947" t="s">
        <v>6354</v>
      </c>
    </row>
    <row r="3948" spans="1:20" x14ac:dyDescent="0.3">
      <c r="A3948" t="s">
        <v>4075</v>
      </c>
      <c r="B3948" t="s">
        <v>7039</v>
      </c>
      <c r="C3948" t="s">
        <v>86</v>
      </c>
      <c r="D3948" t="s">
        <v>87</v>
      </c>
      <c r="E3948" t="s">
        <v>67</v>
      </c>
      <c r="F3948" t="s">
        <v>116</v>
      </c>
      <c r="G3948" t="s">
        <v>89</v>
      </c>
      <c r="H3948" t="s">
        <v>26</v>
      </c>
      <c r="I3948" t="s">
        <v>50</v>
      </c>
      <c r="J3948" t="s">
        <v>7039</v>
      </c>
      <c r="K3948" t="s">
        <v>7123</v>
      </c>
      <c r="L3948" t="s">
        <v>84</v>
      </c>
      <c r="M3948">
        <v>500</v>
      </c>
      <c r="N3948" t="s">
        <v>75</v>
      </c>
      <c r="O3948" t="s">
        <v>30</v>
      </c>
      <c r="P3948" t="s">
        <v>64</v>
      </c>
      <c r="Q3948">
        <v>4</v>
      </c>
      <c r="R3948" t="s">
        <v>32</v>
      </c>
      <c r="S3948">
        <v>1</v>
      </c>
      <c r="T3948" t="s">
        <v>6616</v>
      </c>
    </row>
    <row r="3949" spans="1:20" x14ac:dyDescent="0.3">
      <c r="A3949" t="s">
        <v>4076</v>
      </c>
      <c r="B3949" t="s">
        <v>6469</v>
      </c>
      <c r="C3949" t="s">
        <v>91</v>
      </c>
      <c r="D3949" t="s">
        <v>87</v>
      </c>
      <c r="E3949" t="s">
        <v>92</v>
      </c>
      <c r="F3949" t="s">
        <v>152</v>
      </c>
      <c r="G3949" t="s">
        <v>94</v>
      </c>
      <c r="H3949" t="s">
        <v>49</v>
      </c>
      <c r="I3949" t="s">
        <v>27</v>
      </c>
      <c r="J3949" t="s">
        <v>6469</v>
      </c>
      <c r="K3949" t="s">
        <v>28</v>
      </c>
      <c r="L3949" t="s">
        <v>28</v>
      </c>
      <c r="M3949">
        <v>1011</v>
      </c>
      <c r="N3949" t="s">
        <v>140</v>
      </c>
      <c r="O3949" t="s">
        <v>63</v>
      </c>
      <c r="P3949" t="s">
        <v>31</v>
      </c>
      <c r="Q3949">
        <v>2</v>
      </c>
      <c r="R3949" t="s">
        <v>53</v>
      </c>
      <c r="S3949">
        <v>3</v>
      </c>
      <c r="T3949" t="s">
        <v>6665</v>
      </c>
    </row>
    <row r="3950" spans="1:20" x14ac:dyDescent="0.3">
      <c r="A3950" t="s">
        <v>4077</v>
      </c>
      <c r="B3950" t="s">
        <v>6652</v>
      </c>
      <c r="C3950" t="s">
        <v>21</v>
      </c>
      <c r="D3950" t="s">
        <v>22</v>
      </c>
      <c r="E3950" t="s">
        <v>23</v>
      </c>
      <c r="F3950" t="s">
        <v>121</v>
      </c>
      <c r="G3950" t="s">
        <v>25</v>
      </c>
      <c r="H3950" t="s">
        <v>49</v>
      </c>
      <c r="I3950" t="s">
        <v>27</v>
      </c>
      <c r="J3950" t="s">
        <v>6652</v>
      </c>
      <c r="K3950" t="s">
        <v>28</v>
      </c>
      <c r="L3950" t="s">
        <v>28</v>
      </c>
      <c r="M3950">
        <v>932</v>
      </c>
      <c r="N3950" t="s">
        <v>29</v>
      </c>
      <c r="O3950" t="s">
        <v>30</v>
      </c>
      <c r="P3950" t="s">
        <v>31</v>
      </c>
      <c r="Q3950">
        <v>4</v>
      </c>
      <c r="R3950" t="s">
        <v>32</v>
      </c>
      <c r="S3950">
        <v>3</v>
      </c>
      <c r="T3950" t="s">
        <v>6373</v>
      </c>
    </row>
    <row r="3951" spans="1:20" x14ac:dyDescent="0.3">
      <c r="A3951" t="s">
        <v>4078</v>
      </c>
      <c r="B3951" t="s">
        <v>6140</v>
      </c>
      <c r="C3951" t="s">
        <v>34</v>
      </c>
      <c r="D3951" t="s">
        <v>22</v>
      </c>
      <c r="E3951" t="s">
        <v>23</v>
      </c>
      <c r="F3951" t="s">
        <v>138</v>
      </c>
      <c r="G3951" t="s">
        <v>36</v>
      </c>
      <c r="H3951" t="s">
        <v>43</v>
      </c>
      <c r="I3951" t="s">
        <v>27</v>
      </c>
      <c r="J3951" t="s">
        <v>6140</v>
      </c>
      <c r="K3951" t="s">
        <v>28</v>
      </c>
      <c r="L3951" t="s">
        <v>28</v>
      </c>
      <c r="M3951">
        <v>217</v>
      </c>
      <c r="N3951" t="s">
        <v>140</v>
      </c>
      <c r="O3951" t="s">
        <v>30</v>
      </c>
      <c r="P3951" t="s">
        <v>64</v>
      </c>
      <c r="Q3951">
        <v>4</v>
      </c>
      <c r="R3951" t="s">
        <v>32</v>
      </c>
      <c r="S3951">
        <v>1</v>
      </c>
      <c r="T3951" t="s">
        <v>6143</v>
      </c>
    </row>
    <row r="3952" spans="1:20" x14ac:dyDescent="0.3">
      <c r="A3952" t="s">
        <v>4079</v>
      </c>
      <c r="B3952" t="s">
        <v>7353</v>
      </c>
      <c r="C3952" t="s">
        <v>39</v>
      </c>
      <c r="D3952" t="s">
        <v>22</v>
      </c>
      <c r="E3952" t="s">
        <v>40</v>
      </c>
      <c r="F3952" t="s">
        <v>35</v>
      </c>
      <c r="G3952" t="s">
        <v>36</v>
      </c>
      <c r="H3952" t="s">
        <v>26</v>
      </c>
      <c r="I3952" t="s">
        <v>50</v>
      </c>
      <c r="J3952" t="s">
        <v>7353</v>
      </c>
      <c r="K3952" t="s">
        <v>6949</v>
      </c>
      <c r="L3952" t="s">
        <v>159</v>
      </c>
      <c r="M3952">
        <v>169</v>
      </c>
      <c r="N3952" t="s">
        <v>75</v>
      </c>
      <c r="O3952" t="s">
        <v>105</v>
      </c>
      <c r="P3952" t="s">
        <v>44</v>
      </c>
      <c r="Q3952" t="s">
        <v>95</v>
      </c>
      <c r="R3952" t="s">
        <v>28</v>
      </c>
      <c r="S3952">
        <v>0</v>
      </c>
      <c r="T3952" t="s">
        <v>6304</v>
      </c>
    </row>
    <row r="3953" spans="1:20" x14ac:dyDescent="0.3">
      <c r="A3953" t="s">
        <v>4080</v>
      </c>
      <c r="B3953" t="s">
        <v>6401</v>
      </c>
      <c r="C3953" t="s">
        <v>46</v>
      </c>
      <c r="D3953" t="s">
        <v>22</v>
      </c>
      <c r="E3953" t="s">
        <v>40</v>
      </c>
      <c r="F3953" t="s">
        <v>187</v>
      </c>
      <c r="G3953" t="s">
        <v>42</v>
      </c>
      <c r="H3953" t="s">
        <v>110</v>
      </c>
      <c r="I3953" t="s">
        <v>27</v>
      </c>
      <c r="J3953" t="s">
        <v>6401</v>
      </c>
      <c r="K3953" t="s">
        <v>28</v>
      </c>
      <c r="L3953" t="s">
        <v>28</v>
      </c>
      <c r="M3953">
        <v>688</v>
      </c>
      <c r="N3953" t="s">
        <v>29</v>
      </c>
      <c r="O3953" t="s">
        <v>30</v>
      </c>
      <c r="P3953" t="s">
        <v>44</v>
      </c>
      <c r="Q3953">
        <v>3</v>
      </c>
      <c r="R3953" t="s">
        <v>37</v>
      </c>
      <c r="S3953">
        <v>2</v>
      </c>
      <c r="T3953" t="s">
        <v>7449</v>
      </c>
    </row>
    <row r="3954" spans="1:20" x14ac:dyDescent="0.3">
      <c r="A3954" t="s">
        <v>4081</v>
      </c>
      <c r="B3954" t="s">
        <v>7095</v>
      </c>
      <c r="C3954" t="s">
        <v>55</v>
      </c>
      <c r="D3954" t="s">
        <v>56</v>
      </c>
      <c r="E3954" t="s">
        <v>23</v>
      </c>
      <c r="F3954" t="s">
        <v>57</v>
      </c>
      <c r="G3954" t="s">
        <v>58</v>
      </c>
      <c r="H3954" t="s">
        <v>43</v>
      </c>
      <c r="I3954" t="s">
        <v>27</v>
      </c>
      <c r="J3954" t="s">
        <v>7095</v>
      </c>
      <c r="K3954" t="s">
        <v>28</v>
      </c>
      <c r="L3954" t="s">
        <v>28</v>
      </c>
      <c r="M3954">
        <v>252</v>
      </c>
      <c r="N3954" t="s">
        <v>122</v>
      </c>
      <c r="O3954" t="s">
        <v>30</v>
      </c>
      <c r="P3954" t="s">
        <v>44</v>
      </c>
      <c r="Q3954">
        <v>2</v>
      </c>
      <c r="R3954" t="s">
        <v>53</v>
      </c>
      <c r="S3954">
        <v>1</v>
      </c>
      <c r="T3954" t="s">
        <v>6393</v>
      </c>
    </row>
    <row r="3955" spans="1:20" x14ac:dyDescent="0.3">
      <c r="A3955" t="s">
        <v>4082</v>
      </c>
      <c r="B3955" t="s">
        <v>7369</v>
      </c>
      <c r="C3955" t="s">
        <v>60</v>
      </c>
      <c r="D3955" t="s">
        <v>56</v>
      </c>
      <c r="E3955" t="s">
        <v>40</v>
      </c>
      <c r="F3955" t="s">
        <v>61</v>
      </c>
      <c r="G3955" t="s">
        <v>62</v>
      </c>
      <c r="H3955" t="s">
        <v>26</v>
      </c>
      <c r="I3955" t="s">
        <v>27</v>
      </c>
      <c r="J3955" t="s">
        <v>7369</v>
      </c>
      <c r="K3955" t="s">
        <v>28</v>
      </c>
      <c r="L3955" t="s">
        <v>28</v>
      </c>
      <c r="M3955">
        <v>330</v>
      </c>
      <c r="N3955" t="s">
        <v>29</v>
      </c>
      <c r="O3955" t="s">
        <v>30</v>
      </c>
      <c r="P3955" t="s">
        <v>44</v>
      </c>
      <c r="Q3955">
        <v>5</v>
      </c>
      <c r="R3955" t="s">
        <v>119</v>
      </c>
      <c r="S3955">
        <v>1</v>
      </c>
      <c r="T3955" t="s">
        <v>6542</v>
      </c>
    </row>
    <row r="3956" spans="1:20" x14ac:dyDescent="0.3">
      <c r="A3956" t="s">
        <v>4083</v>
      </c>
      <c r="B3956" t="s">
        <v>6976</v>
      </c>
      <c r="C3956" t="s">
        <v>66</v>
      </c>
      <c r="D3956" t="s">
        <v>56</v>
      </c>
      <c r="E3956" t="s">
        <v>67</v>
      </c>
      <c r="F3956" t="s">
        <v>358</v>
      </c>
      <c r="G3956" t="s">
        <v>69</v>
      </c>
      <c r="H3956" t="s">
        <v>49</v>
      </c>
      <c r="I3956" t="s">
        <v>27</v>
      </c>
      <c r="J3956" t="s">
        <v>6976</v>
      </c>
      <c r="K3956" t="s">
        <v>28</v>
      </c>
      <c r="L3956" t="s">
        <v>28</v>
      </c>
      <c r="M3956">
        <v>402</v>
      </c>
      <c r="N3956" t="s">
        <v>52</v>
      </c>
      <c r="O3956" t="s">
        <v>30</v>
      </c>
      <c r="P3956" t="s">
        <v>133</v>
      </c>
      <c r="Q3956">
        <v>2</v>
      </c>
      <c r="R3956" t="s">
        <v>53</v>
      </c>
      <c r="S3956">
        <v>1</v>
      </c>
      <c r="T3956" t="s">
        <v>6852</v>
      </c>
    </row>
    <row r="3957" spans="1:20" x14ac:dyDescent="0.3">
      <c r="A3957" t="s">
        <v>4084</v>
      </c>
      <c r="B3957" t="s">
        <v>7142</v>
      </c>
      <c r="C3957" t="s">
        <v>71</v>
      </c>
      <c r="D3957" t="s">
        <v>72</v>
      </c>
      <c r="E3957" t="s">
        <v>23</v>
      </c>
      <c r="F3957" t="s">
        <v>129</v>
      </c>
      <c r="G3957" t="s">
        <v>74</v>
      </c>
      <c r="H3957" t="s">
        <v>43</v>
      </c>
      <c r="I3957" t="s">
        <v>27</v>
      </c>
      <c r="J3957" t="s">
        <v>7142</v>
      </c>
      <c r="K3957" t="s">
        <v>28</v>
      </c>
      <c r="L3957" t="s">
        <v>28</v>
      </c>
      <c r="M3957">
        <v>777</v>
      </c>
      <c r="N3957" t="s">
        <v>52</v>
      </c>
      <c r="O3957" t="s">
        <v>170</v>
      </c>
      <c r="P3957" t="s">
        <v>44</v>
      </c>
      <c r="Q3957">
        <v>4</v>
      </c>
      <c r="R3957" t="s">
        <v>32</v>
      </c>
      <c r="S3957">
        <v>2</v>
      </c>
      <c r="T3957" t="s">
        <v>6393</v>
      </c>
    </row>
    <row r="3958" spans="1:20" x14ac:dyDescent="0.3">
      <c r="A3958" t="s">
        <v>4085</v>
      </c>
      <c r="B3958" t="s">
        <v>7153</v>
      </c>
      <c r="C3958" t="s">
        <v>77</v>
      </c>
      <c r="D3958" t="s">
        <v>72</v>
      </c>
      <c r="E3958" t="s">
        <v>40</v>
      </c>
      <c r="F3958" t="s">
        <v>131</v>
      </c>
      <c r="G3958" t="s">
        <v>79</v>
      </c>
      <c r="H3958" t="s">
        <v>26</v>
      </c>
      <c r="I3958" t="s">
        <v>27</v>
      </c>
      <c r="J3958" t="s">
        <v>7153</v>
      </c>
      <c r="K3958" t="s">
        <v>28</v>
      </c>
      <c r="L3958" t="s">
        <v>28</v>
      </c>
      <c r="M3958">
        <v>969</v>
      </c>
      <c r="N3958" t="s">
        <v>122</v>
      </c>
      <c r="O3958" t="s">
        <v>105</v>
      </c>
      <c r="P3958" t="s">
        <v>31</v>
      </c>
      <c r="Q3958">
        <v>4</v>
      </c>
      <c r="R3958" t="s">
        <v>32</v>
      </c>
      <c r="S3958">
        <v>3</v>
      </c>
      <c r="T3958" t="s">
        <v>6134</v>
      </c>
    </row>
    <row r="3959" spans="1:20" x14ac:dyDescent="0.3">
      <c r="A3959" t="s">
        <v>4086</v>
      </c>
      <c r="B3959" t="s">
        <v>6151</v>
      </c>
      <c r="C3959" t="s">
        <v>81</v>
      </c>
      <c r="D3959" t="s">
        <v>72</v>
      </c>
      <c r="E3959" t="s">
        <v>23</v>
      </c>
      <c r="F3959" t="s">
        <v>82</v>
      </c>
      <c r="G3959" t="s">
        <v>83</v>
      </c>
      <c r="H3959" t="s">
        <v>26</v>
      </c>
      <c r="I3959" t="s">
        <v>27</v>
      </c>
      <c r="J3959" t="s">
        <v>6151</v>
      </c>
      <c r="K3959" t="s">
        <v>28</v>
      </c>
      <c r="L3959" t="s">
        <v>28</v>
      </c>
      <c r="M3959">
        <v>956</v>
      </c>
      <c r="N3959" t="s">
        <v>29</v>
      </c>
      <c r="O3959" t="s">
        <v>30</v>
      </c>
      <c r="P3959" t="s">
        <v>133</v>
      </c>
      <c r="Q3959">
        <v>1</v>
      </c>
      <c r="R3959" t="s">
        <v>53</v>
      </c>
      <c r="S3959">
        <v>3</v>
      </c>
      <c r="T3959" t="s">
        <v>6574</v>
      </c>
    </row>
    <row r="3960" spans="1:20" x14ac:dyDescent="0.3">
      <c r="A3960" t="s">
        <v>4087</v>
      </c>
      <c r="B3960" t="s">
        <v>7152</v>
      </c>
      <c r="C3960" t="s">
        <v>86</v>
      </c>
      <c r="D3960" t="s">
        <v>87</v>
      </c>
      <c r="E3960" t="s">
        <v>67</v>
      </c>
      <c r="F3960" t="s">
        <v>93</v>
      </c>
      <c r="G3960" t="s">
        <v>94</v>
      </c>
      <c r="H3960" t="s">
        <v>26</v>
      </c>
      <c r="I3960" t="s">
        <v>27</v>
      </c>
      <c r="J3960" t="s">
        <v>7152</v>
      </c>
      <c r="K3960" t="s">
        <v>28</v>
      </c>
      <c r="L3960" t="s">
        <v>28</v>
      </c>
      <c r="M3960">
        <v>1084</v>
      </c>
      <c r="N3960" t="s">
        <v>75</v>
      </c>
      <c r="O3960" t="s">
        <v>43</v>
      </c>
      <c r="P3960" t="s">
        <v>31</v>
      </c>
      <c r="Q3960">
        <v>3</v>
      </c>
      <c r="R3960" t="s">
        <v>37</v>
      </c>
      <c r="S3960">
        <v>3</v>
      </c>
      <c r="T3960" t="s">
        <v>6134</v>
      </c>
    </row>
    <row r="3961" spans="1:20" x14ac:dyDescent="0.3">
      <c r="A3961" t="s">
        <v>4088</v>
      </c>
      <c r="B3961" t="s">
        <v>7269</v>
      </c>
      <c r="C3961" t="s">
        <v>91</v>
      </c>
      <c r="D3961" t="s">
        <v>87</v>
      </c>
      <c r="E3961" t="s">
        <v>92</v>
      </c>
      <c r="F3961" t="s">
        <v>286</v>
      </c>
      <c r="G3961" t="s">
        <v>94</v>
      </c>
      <c r="H3961" t="s">
        <v>110</v>
      </c>
      <c r="I3961" t="s">
        <v>27</v>
      </c>
      <c r="J3961" t="s">
        <v>7269</v>
      </c>
      <c r="K3961" t="s">
        <v>28</v>
      </c>
      <c r="L3961" t="s">
        <v>28</v>
      </c>
      <c r="M3961">
        <v>1074</v>
      </c>
      <c r="N3961" t="s">
        <v>29</v>
      </c>
      <c r="O3961" t="s">
        <v>63</v>
      </c>
      <c r="P3961" t="s">
        <v>107</v>
      </c>
      <c r="Q3961">
        <v>3</v>
      </c>
      <c r="R3961" t="s">
        <v>37</v>
      </c>
      <c r="S3961">
        <v>3</v>
      </c>
      <c r="T3961" t="s">
        <v>7127</v>
      </c>
    </row>
    <row r="3962" spans="1:20" x14ac:dyDescent="0.3">
      <c r="A3962" t="s">
        <v>4089</v>
      </c>
      <c r="B3962" t="s">
        <v>6613</v>
      </c>
      <c r="C3962" t="s">
        <v>21</v>
      </c>
      <c r="D3962" t="s">
        <v>22</v>
      </c>
      <c r="E3962" t="s">
        <v>23</v>
      </c>
      <c r="F3962" t="s">
        <v>121</v>
      </c>
      <c r="G3962" t="s">
        <v>25</v>
      </c>
      <c r="H3962" t="s">
        <v>49</v>
      </c>
      <c r="I3962" t="s">
        <v>27</v>
      </c>
      <c r="J3962" t="s">
        <v>6613</v>
      </c>
      <c r="K3962" t="s">
        <v>28</v>
      </c>
      <c r="L3962" t="s">
        <v>28</v>
      </c>
      <c r="M3962">
        <v>828</v>
      </c>
      <c r="N3962" t="s">
        <v>52</v>
      </c>
      <c r="O3962" t="s">
        <v>63</v>
      </c>
      <c r="P3962" t="s">
        <v>31</v>
      </c>
      <c r="Q3962">
        <v>3</v>
      </c>
      <c r="R3962" t="s">
        <v>37</v>
      </c>
      <c r="S3962">
        <v>2</v>
      </c>
      <c r="T3962" t="s">
        <v>6367</v>
      </c>
    </row>
    <row r="3963" spans="1:20" x14ac:dyDescent="0.3">
      <c r="A3963" t="s">
        <v>4090</v>
      </c>
      <c r="B3963" t="s">
        <v>6822</v>
      </c>
      <c r="C3963" t="s">
        <v>34</v>
      </c>
      <c r="D3963" t="s">
        <v>22</v>
      </c>
      <c r="E3963" t="s">
        <v>23</v>
      </c>
      <c r="F3963" t="s">
        <v>24</v>
      </c>
      <c r="G3963" t="s">
        <v>25</v>
      </c>
      <c r="H3963" t="s">
        <v>26</v>
      </c>
      <c r="I3963" t="s">
        <v>27</v>
      </c>
      <c r="J3963" t="s">
        <v>6822</v>
      </c>
      <c r="K3963" t="s">
        <v>28</v>
      </c>
      <c r="L3963" t="s">
        <v>28</v>
      </c>
      <c r="M3963">
        <v>796</v>
      </c>
      <c r="N3963" t="s">
        <v>52</v>
      </c>
      <c r="O3963" t="s">
        <v>30</v>
      </c>
      <c r="P3963" t="s">
        <v>107</v>
      </c>
      <c r="Q3963">
        <v>2</v>
      </c>
      <c r="R3963" t="s">
        <v>53</v>
      </c>
      <c r="S3963">
        <v>2</v>
      </c>
      <c r="T3963" t="s">
        <v>6367</v>
      </c>
    </row>
    <row r="3964" spans="1:20" x14ac:dyDescent="0.3">
      <c r="A3964" t="s">
        <v>4091</v>
      </c>
      <c r="B3964" t="s">
        <v>6255</v>
      </c>
      <c r="C3964" t="s">
        <v>39</v>
      </c>
      <c r="D3964" t="s">
        <v>22</v>
      </c>
      <c r="E3964" t="s">
        <v>40</v>
      </c>
      <c r="F3964" t="s">
        <v>215</v>
      </c>
      <c r="G3964" t="s">
        <v>42</v>
      </c>
      <c r="H3964" t="s">
        <v>49</v>
      </c>
      <c r="I3964" t="s">
        <v>27</v>
      </c>
      <c r="J3964" t="s">
        <v>6255</v>
      </c>
      <c r="K3964" t="s">
        <v>28</v>
      </c>
      <c r="L3964" t="s">
        <v>28</v>
      </c>
      <c r="M3964">
        <v>1025</v>
      </c>
      <c r="N3964" t="s">
        <v>52</v>
      </c>
      <c r="O3964" t="s">
        <v>30</v>
      </c>
      <c r="P3964" t="s">
        <v>31</v>
      </c>
      <c r="Q3964">
        <v>3</v>
      </c>
      <c r="R3964" t="s">
        <v>37</v>
      </c>
      <c r="S3964">
        <v>3</v>
      </c>
      <c r="T3964" t="s">
        <v>6222</v>
      </c>
    </row>
    <row r="3965" spans="1:20" x14ac:dyDescent="0.3">
      <c r="A3965" t="s">
        <v>4092</v>
      </c>
      <c r="B3965" t="s">
        <v>7352</v>
      </c>
      <c r="C3965" t="s">
        <v>46</v>
      </c>
      <c r="D3965" t="s">
        <v>22</v>
      </c>
      <c r="E3965" t="s">
        <v>40</v>
      </c>
      <c r="F3965" t="s">
        <v>292</v>
      </c>
      <c r="G3965" t="s">
        <v>48</v>
      </c>
      <c r="H3965" t="s">
        <v>110</v>
      </c>
      <c r="I3965" t="s">
        <v>27</v>
      </c>
      <c r="J3965" t="s">
        <v>7352</v>
      </c>
      <c r="K3965" t="s">
        <v>28</v>
      </c>
      <c r="L3965" t="s">
        <v>28</v>
      </c>
      <c r="M3965">
        <v>464</v>
      </c>
      <c r="N3965" t="s">
        <v>29</v>
      </c>
      <c r="O3965" t="s">
        <v>63</v>
      </c>
      <c r="P3965" t="s">
        <v>31</v>
      </c>
      <c r="Q3965">
        <v>4</v>
      </c>
      <c r="R3965" t="s">
        <v>32</v>
      </c>
      <c r="S3965">
        <v>1</v>
      </c>
      <c r="T3965" t="s">
        <v>6912</v>
      </c>
    </row>
    <row r="3966" spans="1:20" x14ac:dyDescent="0.3">
      <c r="A3966" t="s">
        <v>4093</v>
      </c>
      <c r="B3966" t="s">
        <v>6844</v>
      </c>
      <c r="C3966" t="s">
        <v>55</v>
      </c>
      <c r="D3966" t="s">
        <v>56</v>
      </c>
      <c r="E3966" t="s">
        <v>23</v>
      </c>
      <c r="F3966" t="s">
        <v>190</v>
      </c>
      <c r="G3966" t="s">
        <v>58</v>
      </c>
      <c r="H3966" t="s">
        <v>49</v>
      </c>
      <c r="I3966" t="s">
        <v>27</v>
      </c>
      <c r="J3966" t="s">
        <v>6844</v>
      </c>
      <c r="K3966" t="s">
        <v>28</v>
      </c>
      <c r="L3966" t="s">
        <v>28</v>
      </c>
      <c r="M3966">
        <v>458</v>
      </c>
      <c r="N3966" t="s">
        <v>29</v>
      </c>
      <c r="O3966" t="s">
        <v>105</v>
      </c>
      <c r="P3966" t="s">
        <v>31</v>
      </c>
      <c r="Q3966">
        <v>4</v>
      </c>
      <c r="R3966" t="s">
        <v>32</v>
      </c>
      <c r="S3966">
        <v>1</v>
      </c>
      <c r="T3966" t="s">
        <v>6258</v>
      </c>
    </row>
    <row r="3967" spans="1:20" x14ac:dyDescent="0.3">
      <c r="A3967" t="s">
        <v>4094</v>
      </c>
      <c r="B3967" t="s">
        <v>6940</v>
      </c>
      <c r="C3967" t="s">
        <v>60</v>
      </c>
      <c r="D3967" t="s">
        <v>56</v>
      </c>
      <c r="E3967" t="s">
        <v>40</v>
      </c>
      <c r="F3967" t="s">
        <v>61</v>
      </c>
      <c r="G3967" t="s">
        <v>62</v>
      </c>
      <c r="H3967" t="s">
        <v>26</v>
      </c>
      <c r="I3967" t="s">
        <v>27</v>
      </c>
      <c r="J3967" t="s">
        <v>6940</v>
      </c>
      <c r="K3967" t="s">
        <v>28</v>
      </c>
      <c r="L3967" t="s">
        <v>28</v>
      </c>
      <c r="M3967">
        <v>199</v>
      </c>
      <c r="N3967" t="s">
        <v>52</v>
      </c>
      <c r="O3967" t="s">
        <v>30</v>
      </c>
      <c r="P3967" t="s">
        <v>31</v>
      </c>
      <c r="Q3967">
        <v>2</v>
      </c>
      <c r="R3967" t="s">
        <v>53</v>
      </c>
      <c r="S3967">
        <v>1</v>
      </c>
      <c r="T3967" t="s">
        <v>6229</v>
      </c>
    </row>
    <row r="3968" spans="1:20" x14ac:dyDescent="0.3">
      <c r="A3968" t="s">
        <v>4095</v>
      </c>
      <c r="B3968" t="s">
        <v>6220</v>
      </c>
      <c r="C3968" t="s">
        <v>66</v>
      </c>
      <c r="D3968" t="s">
        <v>56</v>
      </c>
      <c r="E3968" t="s">
        <v>67</v>
      </c>
      <c r="F3968" t="s">
        <v>68</v>
      </c>
      <c r="G3968" t="s">
        <v>69</v>
      </c>
      <c r="H3968" t="s">
        <v>26</v>
      </c>
      <c r="I3968" t="s">
        <v>27</v>
      </c>
      <c r="J3968" t="s">
        <v>6220</v>
      </c>
      <c r="K3968" t="s">
        <v>28</v>
      </c>
      <c r="L3968" t="s">
        <v>28</v>
      </c>
      <c r="M3968">
        <v>376</v>
      </c>
      <c r="N3968" t="s">
        <v>52</v>
      </c>
      <c r="O3968" t="s">
        <v>170</v>
      </c>
      <c r="P3968" t="s">
        <v>64</v>
      </c>
      <c r="Q3968">
        <v>1</v>
      </c>
      <c r="R3968" t="s">
        <v>53</v>
      </c>
      <c r="S3968">
        <v>1</v>
      </c>
      <c r="T3968" t="s">
        <v>6143</v>
      </c>
    </row>
    <row r="3969" spans="1:20" x14ac:dyDescent="0.3">
      <c r="A3969" t="s">
        <v>4096</v>
      </c>
      <c r="B3969" t="s">
        <v>6672</v>
      </c>
      <c r="C3969" t="s">
        <v>71</v>
      </c>
      <c r="D3969" t="s">
        <v>72</v>
      </c>
      <c r="E3969" t="s">
        <v>23</v>
      </c>
      <c r="F3969" t="s">
        <v>129</v>
      </c>
      <c r="G3969" t="s">
        <v>74</v>
      </c>
      <c r="H3969" t="s">
        <v>43</v>
      </c>
      <c r="I3969" t="s">
        <v>27</v>
      </c>
      <c r="J3969" t="s">
        <v>6672</v>
      </c>
      <c r="K3969" t="s">
        <v>28</v>
      </c>
      <c r="L3969" t="s">
        <v>28</v>
      </c>
      <c r="M3969">
        <v>565</v>
      </c>
      <c r="N3969" t="s">
        <v>29</v>
      </c>
      <c r="O3969" t="s">
        <v>30</v>
      </c>
      <c r="P3969" t="s">
        <v>64</v>
      </c>
      <c r="Q3969">
        <v>3</v>
      </c>
      <c r="R3969" t="s">
        <v>37</v>
      </c>
      <c r="S3969">
        <v>2</v>
      </c>
      <c r="T3969" t="s">
        <v>6354</v>
      </c>
    </row>
    <row r="3970" spans="1:20" x14ac:dyDescent="0.3">
      <c r="A3970" t="s">
        <v>4097</v>
      </c>
      <c r="B3970" t="s">
        <v>6632</v>
      </c>
      <c r="C3970" t="s">
        <v>77</v>
      </c>
      <c r="D3970" t="s">
        <v>72</v>
      </c>
      <c r="E3970" t="s">
        <v>40</v>
      </c>
      <c r="F3970" t="s">
        <v>131</v>
      </c>
      <c r="G3970" t="s">
        <v>79</v>
      </c>
      <c r="H3970" t="s">
        <v>26</v>
      </c>
      <c r="I3970" t="s">
        <v>27</v>
      </c>
      <c r="J3970" t="s">
        <v>6632</v>
      </c>
      <c r="K3970" t="s">
        <v>28</v>
      </c>
      <c r="L3970" t="s">
        <v>28</v>
      </c>
      <c r="M3970">
        <v>878</v>
      </c>
      <c r="N3970" t="s">
        <v>52</v>
      </c>
      <c r="O3970" t="s">
        <v>63</v>
      </c>
      <c r="P3970" t="s">
        <v>107</v>
      </c>
      <c r="Q3970">
        <v>2</v>
      </c>
      <c r="R3970" t="s">
        <v>53</v>
      </c>
      <c r="S3970">
        <v>2</v>
      </c>
      <c r="T3970" t="s">
        <v>6155</v>
      </c>
    </row>
    <row r="3971" spans="1:20" x14ac:dyDescent="0.3">
      <c r="A3971" t="s">
        <v>4098</v>
      </c>
      <c r="B3971" t="s">
        <v>6896</v>
      </c>
      <c r="C3971" t="s">
        <v>81</v>
      </c>
      <c r="D3971" t="s">
        <v>72</v>
      </c>
      <c r="E3971" t="s">
        <v>23</v>
      </c>
      <c r="F3971" t="s">
        <v>82</v>
      </c>
      <c r="G3971" t="s">
        <v>83</v>
      </c>
      <c r="H3971" t="s">
        <v>26</v>
      </c>
      <c r="I3971" t="s">
        <v>27</v>
      </c>
      <c r="J3971" t="s">
        <v>6896</v>
      </c>
      <c r="K3971" t="s">
        <v>28</v>
      </c>
      <c r="L3971" t="s">
        <v>28</v>
      </c>
      <c r="M3971">
        <v>223</v>
      </c>
      <c r="N3971" t="s">
        <v>52</v>
      </c>
      <c r="O3971" t="s">
        <v>63</v>
      </c>
      <c r="P3971" t="s">
        <v>64</v>
      </c>
      <c r="Q3971">
        <v>3</v>
      </c>
      <c r="R3971" t="s">
        <v>37</v>
      </c>
      <c r="S3971">
        <v>1</v>
      </c>
      <c r="T3971" t="s">
        <v>6592</v>
      </c>
    </row>
    <row r="3972" spans="1:20" x14ac:dyDescent="0.3">
      <c r="A3972" t="s">
        <v>4099</v>
      </c>
      <c r="B3972" t="s">
        <v>6644</v>
      </c>
      <c r="C3972" t="s">
        <v>86</v>
      </c>
      <c r="D3972" t="s">
        <v>87</v>
      </c>
      <c r="E3972" t="s">
        <v>67</v>
      </c>
      <c r="F3972" t="s">
        <v>135</v>
      </c>
      <c r="G3972" t="s">
        <v>89</v>
      </c>
      <c r="H3972" t="s">
        <v>43</v>
      </c>
      <c r="I3972" t="s">
        <v>27</v>
      </c>
      <c r="J3972" t="s">
        <v>6644</v>
      </c>
      <c r="K3972" t="s">
        <v>28</v>
      </c>
      <c r="L3972" t="s">
        <v>28</v>
      </c>
      <c r="M3972">
        <v>582</v>
      </c>
      <c r="N3972" t="s">
        <v>52</v>
      </c>
      <c r="O3972" t="s">
        <v>30</v>
      </c>
      <c r="P3972" t="s">
        <v>107</v>
      </c>
      <c r="Q3972">
        <v>3</v>
      </c>
      <c r="R3972" t="s">
        <v>37</v>
      </c>
      <c r="S3972">
        <v>2</v>
      </c>
      <c r="T3972" t="s">
        <v>6200</v>
      </c>
    </row>
    <row r="3973" spans="1:20" x14ac:dyDescent="0.3">
      <c r="A3973" t="s">
        <v>4100</v>
      </c>
      <c r="B3973" t="s">
        <v>6404</v>
      </c>
      <c r="C3973" t="s">
        <v>91</v>
      </c>
      <c r="D3973" t="s">
        <v>87</v>
      </c>
      <c r="E3973" t="s">
        <v>92</v>
      </c>
      <c r="F3973" t="s">
        <v>93</v>
      </c>
      <c r="G3973" t="s">
        <v>94</v>
      </c>
      <c r="H3973" t="s">
        <v>26</v>
      </c>
      <c r="I3973" t="s">
        <v>27</v>
      </c>
      <c r="J3973" t="s">
        <v>6404</v>
      </c>
      <c r="K3973" t="s">
        <v>28</v>
      </c>
      <c r="L3973" t="s">
        <v>28</v>
      </c>
      <c r="M3973">
        <v>447</v>
      </c>
      <c r="N3973" t="s">
        <v>75</v>
      </c>
      <c r="O3973" t="s">
        <v>63</v>
      </c>
      <c r="P3973" t="s">
        <v>31</v>
      </c>
      <c r="Q3973">
        <v>3</v>
      </c>
      <c r="R3973" t="s">
        <v>37</v>
      </c>
      <c r="S3973">
        <v>1</v>
      </c>
      <c r="T3973" t="s">
        <v>6334</v>
      </c>
    </row>
    <row r="3974" spans="1:20" x14ac:dyDescent="0.3">
      <c r="A3974" t="s">
        <v>4101</v>
      </c>
      <c r="B3974" t="s">
        <v>7450</v>
      </c>
      <c r="C3974" t="s">
        <v>21</v>
      </c>
      <c r="D3974" t="s">
        <v>22</v>
      </c>
      <c r="E3974" t="s">
        <v>23</v>
      </c>
      <c r="F3974" t="s">
        <v>24</v>
      </c>
      <c r="G3974" t="s">
        <v>25</v>
      </c>
      <c r="H3974" t="s">
        <v>26</v>
      </c>
      <c r="I3974" t="s">
        <v>27</v>
      </c>
      <c r="J3974" t="s">
        <v>7450</v>
      </c>
      <c r="K3974" t="s">
        <v>28</v>
      </c>
      <c r="L3974" t="s">
        <v>28</v>
      </c>
      <c r="M3974">
        <v>509</v>
      </c>
      <c r="N3974" t="s">
        <v>29</v>
      </c>
      <c r="O3974" t="s">
        <v>63</v>
      </c>
      <c r="P3974" t="s">
        <v>64</v>
      </c>
      <c r="Q3974">
        <v>5</v>
      </c>
      <c r="R3974" t="s">
        <v>119</v>
      </c>
      <c r="S3974">
        <v>1</v>
      </c>
      <c r="T3974" t="s">
        <v>6466</v>
      </c>
    </row>
    <row r="3975" spans="1:20" x14ac:dyDescent="0.3">
      <c r="A3975" t="s">
        <v>4102</v>
      </c>
      <c r="B3975" t="s">
        <v>6301</v>
      </c>
      <c r="C3975" t="s">
        <v>34</v>
      </c>
      <c r="D3975" t="s">
        <v>22</v>
      </c>
      <c r="E3975" t="s">
        <v>23</v>
      </c>
      <c r="F3975" t="s">
        <v>727</v>
      </c>
      <c r="G3975" t="s">
        <v>25</v>
      </c>
      <c r="H3975" t="s">
        <v>110</v>
      </c>
      <c r="I3975" t="s">
        <v>50</v>
      </c>
      <c r="J3975" t="s">
        <v>6301</v>
      </c>
      <c r="K3975" t="s">
        <v>7390</v>
      </c>
      <c r="L3975" t="s">
        <v>51</v>
      </c>
      <c r="M3975">
        <v>262</v>
      </c>
      <c r="N3975" t="s">
        <v>29</v>
      </c>
      <c r="O3975" t="s">
        <v>43</v>
      </c>
      <c r="P3975" t="s">
        <v>133</v>
      </c>
      <c r="Q3975">
        <v>5</v>
      </c>
      <c r="R3975" t="s">
        <v>119</v>
      </c>
      <c r="S3975">
        <v>1</v>
      </c>
      <c r="T3975" t="s">
        <v>7164</v>
      </c>
    </row>
    <row r="3976" spans="1:20" x14ac:dyDescent="0.3">
      <c r="A3976" t="s">
        <v>4103</v>
      </c>
      <c r="B3976" t="s">
        <v>6915</v>
      </c>
      <c r="C3976" t="s">
        <v>39</v>
      </c>
      <c r="D3976" t="s">
        <v>22</v>
      </c>
      <c r="E3976" t="s">
        <v>40</v>
      </c>
      <c r="F3976" t="s">
        <v>215</v>
      </c>
      <c r="G3976" t="s">
        <v>42</v>
      </c>
      <c r="H3976" t="s">
        <v>49</v>
      </c>
      <c r="I3976" t="s">
        <v>27</v>
      </c>
      <c r="J3976" t="s">
        <v>6915</v>
      </c>
      <c r="K3976" t="s">
        <v>28</v>
      </c>
      <c r="L3976" t="s">
        <v>28</v>
      </c>
      <c r="M3976">
        <v>214</v>
      </c>
      <c r="N3976" t="s">
        <v>140</v>
      </c>
      <c r="O3976" t="s">
        <v>63</v>
      </c>
      <c r="P3976" t="s">
        <v>31</v>
      </c>
      <c r="Q3976">
        <v>1</v>
      </c>
      <c r="R3976" t="s">
        <v>53</v>
      </c>
      <c r="S3976">
        <v>1</v>
      </c>
      <c r="T3976" t="s">
        <v>6152</v>
      </c>
    </row>
    <row r="3977" spans="1:20" x14ac:dyDescent="0.3">
      <c r="A3977" t="s">
        <v>4104</v>
      </c>
      <c r="B3977" t="s">
        <v>6602</v>
      </c>
      <c r="C3977" t="s">
        <v>46</v>
      </c>
      <c r="D3977" t="s">
        <v>22</v>
      </c>
      <c r="E3977" t="s">
        <v>40</v>
      </c>
      <c r="F3977" t="s">
        <v>143</v>
      </c>
      <c r="G3977" t="s">
        <v>48</v>
      </c>
      <c r="H3977" t="s">
        <v>43</v>
      </c>
      <c r="I3977" t="s">
        <v>27</v>
      </c>
      <c r="J3977" t="s">
        <v>6602</v>
      </c>
      <c r="K3977" t="s">
        <v>28</v>
      </c>
      <c r="L3977" t="s">
        <v>28</v>
      </c>
      <c r="M3977">
        <v>190</v>
      </c>
      <c r="N3977" t="s">
        <v>29</v>
      </c>
      <c r="O3977" t="s">
        <v>63</v>
      </c>
      <c r="P3977" t="s">
        <v>133</v>
      </c>
      <c r="Q3977">
        <v>4</v>
      </c>
      <c r="R3977" t="s">
        <v>32</v>
      </c>
      <c r="S3977">
        <v>1</v>
      </c>
      <c r="T3977" t="s">
        <v>6202</v>
      </c>
    </row>
    <row r="3978" spans="1:20" x14ac:dyDescent="0.3">
      <c r="A3978" t="s">
        <v>4105</v>
      </c>
      <c r="B3978" t="s">
        <v>6761</v>
      </c>
      <c r="C3978" t="s">
        <v>55</v>
      </c>
      <c r="D3978" t="s">
        <v>56</v>
      </c>
      <c r="E3978" t="s">
        <v>23</v>
      </c>
      <c r="F3978" t="s">
        <v>57</v>
      </c>
      <c r="G3978" t="s">
        <v>58</v>
      </c>
      <c r="H3978" t="s">
        <v>43</v>
      </c>
      <c r="I3978" t="s">
        <v>50</v>
      </c>
      <c r="J3978" t="s">
        <v>6761</v>
      </c>
      <c r="K3978" t="s">
        <v>7019</v>
      </c>
      <c r="L3978" t="s">
        <v>159</v>
      </c>
      <c r="M3978">
        <v>115</v>
      </c>
      <c r="N3978" t="s">
        <v>52</v>
      </c>
      <c r="O3978" t="s">
        <v>30</v>
      </c>
      <c r="P3978" t="s">
        <v>31</v>
      </c>
      <c r="Q3978" t="s">
        <v>95</v>
      </c>
      <c r="R3978" t="s">
        <v>28</v>
      </c>
      <c r="S3978">
        <v>0</v>
      </c>
      <c r="T3978" t="s">
        <v>6229</v>
      </c>
    </row>
    <row r="3979" spans="1:20" x14ac:dyDescent="0.3">
      <c r="A3979" t="s">
        <v>4106</v>
      </c>
      <c r="B3979" t="s">
        <v>6660</v>
      </c>
      <c r="C3979" t="s">
        <v>60</v>
      </c>
      <c r="D3979" t="s">
        <v>56</v>
      </c>
      <c r="E3979" t="s">
        <v>40</v>
      </c>
      <c r="F3979" t="s">
        <v>104</v>
      </c>
      <c r="G3979" t="s">
        <v>62</v>
      </c>
      <c r="H3979" t="s">
        <v>43</v>
      </c>
      <c r="I3979" t="s">
        <v>27</v>
      </c>
      <c r="J3979" t="s">
        <v>6660</v>
      </c>
      <c r="K3979" t="s">
        <v>28</v>
      </c>
      <c r="L3979" t="s">
        <v>28</v>
      </c>
      <c r="M3979">
        <v>201</v>
      </c>
      <c r="N3979" t="s">
        <v>52</v>
      </c>
      <c r="O3979" t="s">
        <v>63</v>
      </c>
      <c r="P3979" t="s">
        <v>64</v>
      </c>
      <c r="Q3979">
        <v>3</v>
      </c>
      <c r="R3979" t="s">
        <v>37</v>
      </c>
      <c r="S3979">
        <v>1</v>
      </c>
      <c r="T3979" t="s">
        <v>6143</v>
      </c>
    </row>
    <row r="3980" spans="1:20" x14ac:dyDescent="0.3">
      <c r="A3980" t="s">
        <v>4107</v>
      </c>
      <c r="B3980" t="s">
        <v>6338</v>
      </c>
      <c r="C3980" t="s">
        <v>66</v>
      </c>
      <c r="D3980" t="s">
        <v>56</v>
      </c>
      <c r="E3980" t="s">
        <v>67</v>
      </c>
      <c r="F3980" t="s">
        <v>138</v>
      </c>
      <c r="G3980" t="s">
        <v>36</v>
      </c>
      <c r="H3980" t="s">
        <v>43</v>
      </c>
      <c r="I3980" t="s">
        <v>27</v>
      </c>
      <c r="J3980" t="s">
        <v>6338</v>
      </c>
      <c r="K3980" t="s">
        <v>28</v>
      </c>
      <c r="L3980" t="s">
        <v>28</v>
      </c>
      <c r="M3980">
        <v>264</v>
      </c>
      <c r="N3980" t="s">
        <v>29</v>
      </c>
      <c r="O3980" t="s">
        <v>63</v>
      </c>
      <c r="P3980" t="s">
        <v>107</v>
      </c>
      <c r="Q3980">
        <v>3</v>
      </c>
      <c r="R3980" t="s">
        <v>37</v>
      </c>
      <c r="S3980">
        <v>1</v>
      </c>
      <c r="T3980" t="s">
        <v>6663</v>
      </c>
    </row>
    <row r="3981" spans="1:20" x14ac:dyDescent="0.3">
      <c r="A3981" t="s">
        <v>4108</v>
      </c>
      <c r="B3981" t="s">
        <v>6322</v>
      </c>
      <c r="C3981" t="s">
        <v>71</v>
      </c>
      <c r="D3981" t="s">
        <v>72</v>
      </c>
      <c r="E3981" t="s">
        <v>23</v>
      </c>
      <c r="F3981" t="s">
        <v>150</v>
      </c>
      <c r="G3981" t="s">
        <v>74</v>
      </c>
      <c r="H3981" t="s">
        <v>26</v>
      </c>
      <c r="I3981" t="s">
        <v>27</v>
      </c>
      <c r="J3981" t="s">
        <v>6322</v>
      </c>
      <c r="K3981" t="s">
        <v>28</v>
      </c>
      <c r="L3981" t="s">
        <v>28</v>
      </c>
      <c r="M3981">
        <v>811</v>
      </c>
      <c r="N3981" t="s">
        <v>29</v>
      </c>
      <c r="O3981" t="s">
        <v>63</v>
      </c>
      <c r="P3981" t="s">
        <v>107</v>
      </c>
      <c r="Q3981">
        <v>3</v>
      </c>
      <c r="R3981" t="s">
        <v>37</v>
      </c>
      <c r="S3981">
        <v>2</v>
      </c>
      <c r="T3981" t="s">
        <v>6143</v>
      </c>
    </row>
    <row r="3982" spans="1:20" x14ac:dyDescent="0.3">
      <c r="A3982" t="s">
        <v>4109</v>
      </c>
      <c r="B3982" t="s">
        <v>7332</v>
      </c>
      <c r="C3982" t="s">
        <v>77</v>
      </c>
      <c r="D3982" t="s">
        <v>72</v>
      </c>
      <c r="E3982" t="s">
        <v>40</v>
      </c>
      <c r="F3982" t="s">
        <v>78</v>
      </c>
      <c r="G3982" t="s">
        <v>79</v>
      </c>
      <c r="H3982" t="s">
        <v>49</v>
      </c>
      <c r="I3982" t="s">
        <v>27</v>
      </c>
      <c r="J3982" t="s">
        <v>7332</v>
      </c>
      <c r="K3982" t="s">
        <v>28</v>
      </c>
      <c r="L3982" t="s">
        <v>28</v>
      </c>
      <c r="M3982">
        <v>1003</v>
      </c>
      <c r="N3982" t="s">
        <v>29</v>
      </c>
      <c r="O3982" t="s">
        <v>30</v>
      </c>
      <c r="P3982" t="s">
        <v>31</v>
      </c>
      <c r="Q3982">
        <v>2</v>
      </c>
      <c r="R3982" t="s">
        <v>53</v>
      </c>
      <c r="S3982">
        <v>3</v>
      </c>
      <c r="T3982" t="s">
        <v>6193</v>
      </c>
    </row>
    <row r="3983" spans="1:20" x14ac:dyDescent="0.3">
      <c r="A3983" t="s">
        <v>4110</v>
      </c>
      <c r="B3983" t="s">
        <v>6164</v>
      </c>
      <c r="C3983" t="s">
        <v>81</v>
      </c>
      <c r="D3983" t="s">
        <v>72</v>
      </c>
      <c r="E3983" t="s">
        <v>23</v>
      </c>
      <c r="F3983" t="s">
        <v>154</v>
      </c>
      <c r="G3983" t="s">
        <v>83</v>
      </c>
      <c r="H3983" t="s">
        <v>43</v>
      </c>
      <c r="I3983" t="s">
        <v>27</v>
      </c>
      <c r="J3983" t="s">
        <v>6164</v>
      </c>
      <c r="K3983" t="s">
        <v>28</v>
      </c>
      <c r="L3983" t="s">
        <v>28</v>
      </c>
      <c r="M3983">
        <v>646</v>
      </c>
      <c r="N3983" t="s">
        <v>52</v>
      </c>
      <c r="O3983" t="s">
        <v>63</v>
      </c>
      <c r="P3983" t="s">
        <v>31</v>
      </c>
      <c r="Q3983">
        <v>5</v>
      </c>
      <c r="R3983" t="s">
        <v>119</v>
      </c>
      <c r="S3983">
        <v>2</v>
      </c>
      <c r="T3983" t="s">
        <v>6249</v>
      </c>
    </row>
    <row r="3984" spans="1:20" x14ac:dyDescent="0.3">
      <c r="A3984" t="s">
        <v>4111</v>
      </c>
      <c r="B3984" t="s">
        <v>6784</v>
      </c>
      <c r="C3984" t="s">
        <v>86</v>
      </c>
      <c r="D3984" t="s">
        <v>87</v>
      </c>
      <c r="E3984" t="s">
        <v>67</v>
      </c>
      <c r="F3984" t="s">
        <v>116</v>
      </c>
      <c r="G3984" t="s">
        <v>89</v>
      </c>
      <c r="H3984" t="s">
        <v>26</v>
      </c>
      <c r="I3984" t="s">
        <v>27</v>
      </c>
      <c r="J3984" t="s">
        <v>6784</v>
      </c>
      <c r="K3984" t="s">
        <v>28</v>
      </c>
      <c r="L3984" t="s">
        <v>28</v>
      </c>
      <c r="M3984">
        <v>485</v>
      </c>
      <c r="N3984" t="s">
        <v>52</v>
      </c>
      <c r="O3984" t="s">
        <v>30</v>
      </c>
      <c r="P3984" t="s">
        <v>31</v>
      </c>
      <c r="Q3984">
        <v>3</v>
      </c>
      <c r="R3984" t="s">
        <v>37</v>
      </c>
      <c r="S3984">
        <v>1</v>
      </c>
      <c r="T3984" t="s">
        <v>6592</v>
      </c>
    </row>
    <row r="3985" spans="1:20" x14ac:dyDescent="0.3">
      <c r="A3985" t="s">
        <v>4112</v>
      </c>
      <c r="B3985" t="s">
        <v>6857</v>
      </c>
      <c r="C3985" t="s">
        <v>91</v>
      </c>
      <c r="D3985" t="s">
        <v>87</v>
      </c>
      <c r="E3985" t="s">
        <v>92</v>
      </c>
      <c r="F3985" t="s">
        <v>93</v>
      </c>
      <c r="G3985" t="s">
        <v>94</v>
      </c>
      <c r="H3985" t="s">
        <v>26</v>
      </c>
      <c r="I3985" t="s">
        <v>27</v>
      </c>
      <c r="J3985" t="s">
        <v>6857</v>
      </c>
      <c r="K3985" t="s">
        <v>28</v>
      </c>
      <c r="L3985" t="s">
        <v>28</v>
      </c>
      <c r="M3985">
        <v>1060</v>
      </c>
      <c r="N3985" t="s">
        <v>122</v>
      </c>
      <c r="O3985" t="s">
        <v>63</v>
      </c>
      <c r="P3985" t="s">
        <v>31</v>
      </c>
      <c r="Q3985">
        <v>2</v>
      </c>
      <c r="R3985" t="s">
        <v>53</v>
      </c>
      <c r="S3985">
        <v>3</v>
      </c>
      <c r="T3985" t="s">
        <v>6720</v>
      </c>
    </row>
    <row r="3986" spans="1:20" x14ac:dyDescent="0.3">
      <c r="A3986" t="s">
        <v>4113</v>
      </c>
      <c r="B3986" t="s">
        <v>7100</v>
      </c>
      <c r="C3986" t="s">
        <v>21</v>
      </c>
      <c r="D3986" t="s">
        <v>22</v>
      </c>
      <c r="E3986" t="s">
        <v>23</v>
      </c>
      <c r="F3986" t="s">
        <v>24</v>
      </c>
      <c r="G3986" t="s">
        <v>25</v>
      </c>
      <c r="H3986" t="s">
        <v>26</v>
      </c>
      <c r="I3986" t="s">
        <v>27</v>
      </c>
      <c r="J3986" t="s">
        <v>7100</v>
      </c>
      <c r="K3986" t="s">
        <v>28</v>
      </c>
      <c r="L3986" t="s">
        <v>28</v>
      </c>
      <c r="M3986">
        <v>793</v>
      </c>
      <c r="N3986" t="s">
        <v>52</v>
      </c>
      <c r="O3986" t="s">
        <v>63</v>
      </c>
      <c r="P3986" t="s">
        <v>107</v>
      </c>
      <c r="Q3986">
        <v>4</v>
      </c>
      <c r="R3986" t="s">
        <v>32</v>
      </c>
      <c r="S3986">
        <v>2</v>
      </c>
      <c r="T3986" t="s">
        <v>6363</v>
      </c>
    </row>
    <row r="3987" spans="1:20" x14ac:dyDescent="0.3">
      <c r="A3987" t="s">
        <v>4114</v>
      </c>
      <c r="B3987" t="s">
        <v>6184</v>
      </c>
      <c r="C3987" t="s">
        <v>34</v>
      </c>
      <c r="D3987" t="s">
        <v>22</v>
      </c>
      <c r="E3987" t="s">
        <v>23</v>
      </c>
      <c r="F3987" t="s">
        <v>121</v>
      </c>
      <c r="G3987" t="s">
        <v>25</v>
      </c>
      <c r="H3987" t="s">
        <v>49</v>
      </c>
      <c r="I3987" t="s">
        <v>27</v>
      </c>
      <c r="J3987" t="s">
        <v>6184</v>
      </c>
      <c r="K3987" t="s">
        <v>28</v>
      </c>
      <c r="L3987" t="s">
        <v>28</v>
      </c>
      <c r="M3987">
        <v>291</v>
      </c>
      <c r="N3987" t="s">
        <v>52</v>
      </c>
      <c r="O3987" t="s">
        <v>43</v>
      </c>
      <c r="P3987" t="s">
        <v>31</v>
      </c>
      <c r="Q3987">
        <v>4</v>
      </c>
      <c r="R3987" t="s">
        <v>32</v>
      </c>
      <c r="S3987">
        <v>1</v>
      </c>
      <c r="T3987" t="s">
        <v>6291</v>
      </c>
    </row>
    <row r="3988" spans="1:20" x14ac:dyDescent="0.3">
      <c r="A3988" t="s">
        <v>4115</v>
      </c>
      <c r="B3988" t="s">
        <v>6631</v>
      </c>
      <c r="C3988" t="s">
        <v>39</v>
      </c>
      <c r="D3988" t="s">
        <v>22</v>
      </c>
      <c r="E3988" t="s">
        <v>40</v>
      </c>
      <c r="F3988" t="s">
        <v>143</v>
      </c>
      <c r="G3988" t="s">
        <v>48</v>
      </c>
      <c r="H3988" t="s">
        <v>43</v>
      </c>
      <c r="I3988" t="s">
        <v>50</v>
      </c>
      <c r="J3988" t="s">
        <v>6631</v>
      </c>
      <c r="K3988" t="s">
        <v>6982</v>
      </c>
      <c r="L3988" t="s">
        <v>84</v>
      </c>
      <c r="M3988">
        <v>263</v>
      </c>
      <c r="N3988" t="s">
        <v>52</v>
      </c>
      <c r="O3988" t="s">
        <v>63</v>
      </c>
      <c r="P3988" t="s">
        <v>107</v>
      </c>
      <c r="Q3988">
        <v>4</v>
      </c>
      <c r="R3988" t="s">
        <v>32</v>
      </c>
      <c r="S3988">
        <v>1</v>
      </c>
      <c r="T3988" t="s">
        <v>6298</v>
      </c>
    </row>
    <row r="3989" spans="1:20" x14ac:dyDescent="0.3">
      <c r="A3989" t="s">
        <v>4116</v>
      </c>
      <c r="B3989" t="s">
        <v>7095</v>
      </c>
      <c r="C3989" t="s">
        <v>46</v>
      </c>
      <c r="D3989" t="s">
        <v>22</v>
      </c>
      <c r="E3989" t="s">
        <v>40</v>
      </c>
      <c r="F3989" t="s">
        <v>101</v>
      </c>
      <c r="G3989" t="s">
        <v>48</v>
      </c>
      <c r="H3989" t="s">
        <v>26</v>
      </c>
      <c r="I3989" t="s">
        <v>27</v>
      </c>
      <c r="J3989" t="s">
        <v>7095</v>
      </c>
      <c r="K3989" t="s">
        <v>28</v>
      </c>
      <c r="L3989" t="s">
        <v>28</v>
      </c>
      <c r="M3989">
        <v>252</v>
      </c>
      <c r="N3989" t="s">
        <v>29</v>
      </c>
      <c r="O3989" t="s">
        <v>105</v>
      </c>
      <c r="P3989" t="s">
        <v>64</v>
      </c>
      <c r="Q3989">
        <v>3</v>
      </c>
      <c r="R3989" t="s">
        <v>37</v>
      </c>
      <c r="S3989">
        <v>1</v>
      </c>
      <c r="T3989" t="s">
        <v>6560</v>
      </c>
    </row>
    <row r="3990" spans="1:20" x14ac:dyDescent="0.3">
      <c r="A3990" t="s">
        <v>4117</v>
      </c>
      <c r="B3990" t="s">
        <v>7320</v>
      </c>
      <c r="C3990" t="s">
        <v>55</v>
      </c>
      <c r="D3990" t="s">
        <v>56</v>
      </c>
      <c r="E3990" t="s">
        <v>23</v>
      </c>
      <c r="F3990" t="s">
        <v>190</v>
      </c>
      <c r="G3990" t="s">
        <v>58</v>
      </c>
      <c r="H3990" t="s">
        <v>49</v>
      </c>
      <c r="I3990" t="s">
        <v>27</v>
      </c>
      <c r="J3990" t="s">
        <v>7320</v>
      </c>
      <c r="K3990" t="s">
        <v>28</v>
      </c>
      <c r="L3990" t="s">
        <v>28</v>
      </c>
      <c r="M3990">
        <v>595</v>
      </c>
      <c r="N3990" t="s">
        <v>75</v>
      </c>
      <c r="O3990" t="s">
        <v>63</v>
      </c>
      <c r="P3990" t="s">
        <v>31</v>
      </c>
      <c r="Q3990">
        <v>4</v>
      </c>
      <c r="R3990" t="s">
        <v>32</v>
      </c>
      <c r="S3990">
        <v>2</v>
      </c>
      <c r="T3990" t="s">
        <v>6566</v>
      </c>
    </row>
    <row r="3991" spans="1:20" x14ac:dyDescent="0.3">
      <c r="A3991" t="s">
        <v>4118</v>
      </c>
      <c r="B3991" t="s">
        <v>6860</v>
      </c>
      <c r="C3991" t="s">
        <v>60</v>
      </c>
      <c r="D3991" t="s">
        <v>56</v>
      </c>
      <c r="E3991" t="s">
        <v>40</v>
      </c>
      <c r="F3991" t="s">
        <v>145</v>
      </c>
      <c r="G3991" t="s">
        <v>62</v>
      </c>
      <c r="H3991" t="s">
        <v>49</v>
      </c>
      <c r="I3991" t="s">
        <v>50</v>
      </c>
      <c r="J3991" t="s">
        <v>6860</v>
      </c>
      <c r="K3991" t="s">
        <v>6403</v>
      </c>
      <c r="L3991" t="s">
        <v>159</v>
      </c>
      <c r="M3991">
        <v>609</v>
      </c>
      <c r="N3991" t="s">
        <v>52</v>
      </c>
      <c r="O3991" t="s">
        <v>63</v>
      </c>
      <c r="P3991" t="s">
        <v>133</v>
      </c>
      <c r="Q3991">
        <v>3</v>
      </c>
      <c r="R3991" t="s">
        <v>37</v>
      </c>
      <c r="S3991">
        <v>2</v>
      </c>
      <c r="T3991" t="s">
        <v>6627</v>
      </c>
    </row>
    <row r="3992" spans="1:20" x14ac:dyDescent="0.3">
      <c r="A3992" t="s">
        <v>4119</v>
      </c>
      <c r="B3992" t="s">
        <v>6605</v>
      </c>
      <c r="C3992" t="s">
        <v>66</v>
      </c>
      <c r="D3992" t="s">
        <v>56</v>
      </c>
      <c r="E3992" t="s">
        <v>67</v>
      </c>
      <c r="F3992" t="s">
        <v>193</v>
      </c>
      <c r="G3992" t="s">
        <v>69</v>
      </c>
      <c r="H3992" t="s">
        <v>43</v>
      </c>
      <c r="I3992" t="s">
        <v>50</v>
      </c>
      <c r="J3992" t="s">
        <v>6605</v>
      </c>
      <c r="K3992" t="s">
        <v>6253</v>
      </c>
      <c r="L3992" t="s">
        <v>51</v>
      </c>
      <c r="M3992">
        <v>248</v>
      </c>
      <c r="N3992" t="s">
        <v>29</v>
      </c>
      <c r="O3992" t="s">
        <v>170</v>
      </c>
      <c r="P3992" t="s">
        <v>107</v>
      </c>
      <c r="Q3992">
        <v>3</v>
      </c>
      <c r="R3992" t="s">
        <v>37</v>
      </c>
      <c r="S3992">
        <v>1</v>
      </c>
      <c r="T3992" t="s">
        <v>6212</v>
      </c>
    </row>
    <row r="3993" spans="1:20" x14ac:dyDescent="0.3">
      <c r="A3993" t="s">
        <v>4120</v>
      </c>
      <c r="B3993" t="s">
        <v>7339</v>
      </c>
      <c r="C3993" t="s">
        <v>71</v>
      </c>
      <c r="D3993" t="s">
        <v>72</v>
      </c>
      <c r="E3993" t="s">
        <v>23</v>
      </c>
      <c r="F3993" t="s">
        <v>129</v>
      </c>
      <c r="G3993" t="s">
        <v>74</v>
      </c>
      <c r="H3993" t="s">
        <v>43</v>
      </c>
      <c r="I3993" t="s">
        <v>50</v>
      </c>
      <c r="J3993" t="s">
        <v>7339</v>
      </c>
      <c r="K3993" t="s">
        <v>6874</v>
      </c>
      <c r="L3993" t="s">
        <v>51</v>
      </c>
      <c r="M3993">
        <v>634</v>
      </c>
      <c r="N3993" t="s">
        <v>52</v>
      </c>
      <c r="O3993" t="s">
        <v>63</v>
      </c>
      <c r="P3993" t="s">
        <v>107</v>
      </c>
      <c r="Q3993">
        <v>3</v>
      </c>
      <c r="R3993" t="s">
        <v>37</v>
      </c>
      <c r="S3993">
        <v>2</v>
      </c>
      <c r="T3993" t="s">
        <v>6293</v>
      </c>
    </row>
    <row r="3994" spans="1:20" x14ac:dyDescent="0.3">
      <c r="A3994" t="s">
        <v>4121</v>
      </c>
      <c r="B3994" t="s">
        <v>7035</v>
      </c>
      <c r="C3994" t="s">
        <v>77</v>
      </c>
      <c r="D3994" t="s">
        <v>72</v>
      </c>
      <c r="E3994" t="s">
        <v>40</v>
      </c>
      <c r="F3994" t="s">
        <v>78</v>
      </c>
      <c r="G3994" t="s">
        <v>79</v>
      </c>
      <c r="H3994" t="s">
        <v>49</v>
      </c>
      <c r="I3994" t="s">
        <v>27</v>
      </c>
      <c r="J3994" t="s">
        <v>7035</v>
      </c>
      <c r="K3994" t="s">
        <v>28</v>
      </c>
      <c r="L3994" t="s">
        <v>28</v>
      </c>
      <c r="M3994">
        <v>189</v>
      </c>
      <c r="N3994" t="s">
        <v>52</v>
      </c>
      <c r="O3994" t="s">
        <v>30</v>
      </c>
      <c r="P3994" t="s">
        <v>31</v>
      </c>
      <c r="Q3994">
        <v>3</v>
      </c>
      <c r="R3994" t="s">
        <v>37</v>
      </c>
      <c r="S3994">
        <v>1</v>
      </c>
      <c r="T3994" t="s">
        <v>6468</v>
      </c>
    </row>
    <row r="3995" spans="1:20" x14ac:dyDescent="0.3">
      <c r="A3995" t="s">
        <v>4122</v>
      </c>
      <c r="B3995" t="s">
        <v>7117</v>
      </c>
      <c r="C3995" t="s">
        <v>81</v>
      </c>
      <c r="D3995" t="s">
        <v>72</v>
      </c>
      <c r="E3995" t="s">
        <v>23</v>
      </c>
      <c r="F3995" t="s">
        <v>93</v>
      </c>
      <c r="G3995" t="s">
        <v>94</v>
      </c>
      <c r="H3995" t="s">
        <v>26</v>
      </c>
      <c r="I3995" t="s">
        <v>27</v>
      </c>
      <c r="J3995" t="s">
        <v>7117</v>
      </c>
      <c r="K3995" t="s">
        <v>28</v>
      </c>
      <c r="L3995" t="s">
        <v>28</v>
      </c>
      <c r="M3995">
        <v>1032</v>
      </c>
      <c r="N3995" t="s">
        <v>29</v>
      </c>
      <c r="O3995" t="s">
        <v>105</v>
      </c>
      <c r="P3995" t="s">
        <v>44</v>
      </c>
      <c r="Q3995">
        <v>4</v>
      </c>
      <c r="R3995" t="s">
        <v>32</v>
      </c>
      <c r="S3995">
        <v>3</v>
      </c>
      <c r="T3995" t="s">
        <v>6426</v>
      </c>
    </row>
    <row r="3996" spans="1:20" x14ac:dyDescent="0.3">
      <c r="A3996" t="s">
        <v>4123</v>
      </c>
      <c r="B3996" t="s">
        <v>7239</v>
      </c>
      <c r="C3996" t="s">
        <v>86</v>
      </c>
      <c r="D3996" t="s">
        <v>87</v>
      </c>
      <c r="E3996" t="s">
        <v>67</v>
      </c>
      <c r="F3996" t="s">
        <v>116</v>
      </c>
      <c r="G3996" t="s">
        <v>89</v>
      </c>
      <c r="H3996" t="s">
        <v>26</v>
      </c>
      <c r="I3996" t="s">
        <v>27</v>
      </c>
      <c r="J3996" t="s">
        <v>7239</v>
      </c>
      <c r="K3996" t="s">
        <v>28</v>
      </c>
      <c r="L3996" t="s">
        <v>28</v>
      </c>
      <c r="M3996">
        <v>1017</v>
      </c>
      <c r="N3996" t="s">
        <v>29</v>
      </c>
      <c r="O3996" t="s">
        <v>43</v>
      </c>
      <c r="P3996" t="s">
        <v>64</v>
      </c>
      <c r="Q3996">
        <v>3</v>
      </c>
      <c r="R3996" t="s">
        <v>37</v>
      </c>
      <c r="S3996">
        <v>3</v>
      </c>
      <c r="T3996" t="s">
        <v>6235</v>
      </c>
    </row>
    <row r="3997" spans="1:20" x14ac:dyDescent="0.3">
      <c r="A3997" t="s">
        <v>4124</v>
      </c>
      <c r="B3997" t="s">
        <v>7234</v>
      </c>
      <c r="C3997" t="s">
        <v>91</v>
      </c>
      <c r="D3997" t="s">
        <v>87</v>
      </c>
      <c r="E3997" t="s">
        <v>92</v>
      </c>
      <c r="F3997" t="s">
        <v>93</v>
      </c>
      <c r="G3997" t="s">
        <v>94</v>
      </c>
      <c r="H3997" t="s">
        <v>26</v>
      </c>
      <c r="I3997" t="s">
        <v>27</v>
      </c>
      <c r="J3997" t="s">
        <v>7234</v>
      </c>
      <c r="K3997" t="s">
        <v>28</v>
      </c>
      <c r="L3997" t="s">
        <v>28</v>
      </c>
      <c r="M3997">
        <v>445</v>
      </c>
      <c r="N3997" t="s">
        <v>75</v>
      </c>
      <c r="O3997" t="s">
        <v>63</v>
      </c>
      <c r="P3997" t="s">
        <v>107</v>
      </c>
      <c r="Q3997">
        <v>4</v>
      </c>
      <c r="R3997" t="s">
        <v>32</v>
      </c>
      <c r="S3997">
        <v>1</v>
      </c>
      <c r="T3997" t="s">
        <v>6412</v>
      </c>
    </row>
    <row r="3998" spans="1:20" x14ac:dyDescent="0.3">
      <c r="A3998" t="s">
        <v>4125</v>
      </c>
      <c r="B3998" t="s">
        <v>6507</v>
      </c>
      <c r="C3998" t="s">
        <v>21</v>
      </c>
      <c r="D3998" t="s">
        <v>22</v>
      </c>
      <c r="E3998" t="s">
        <v>23</v>
      </c>
      <c r="F3998" t="s">
        <v>288</v>
      </c>
      <c r="G3998" t="s">
        <v>25</v>
      </c>
      <c r="H3998" t="s">
        <v>43</v>
      </c>
      <c r="I3998" t="s">
        <v>27</v>
      </c>
      <c r="J3998" t="s">
        <v>6507</v>
      </c>
      <c r="K3998" t="s">
        <v>28</v>
      </c>
      <c r="L3998" t="s">
        <v>28</v>
      </c>
      <c r="M3998">
        <v>399</v>
      </c>
      <c r="N3998" t="s">
        <v>140</v>
      </c>
      <c r="O3998" t="s">
        <v>63</v>
      </c>
      <c r="P3998" t="s">
        <v>64</v>
      </c>
      <c r="Q3998">
        <v>3</v>
      </c>
      <c r="R3998" t="s">
        <v>37</v>
      </c>
      <c r="S3998">
        <v>1</v>
      </c>
      <c r="T3998" t="s">
        <v>6476</v>
      </c>
    </row>
    <row r="3999" spans="1:20" x14ac:dyDescent="0.3">
      <c r="A3999" t="s">
        <v>4126</v>
      </c>
      <c r="B3999" t="s">
        <v>6855</v>
      </c>
      <c r="C3999" t="s">
        <v>34</v>
      </c>
      <c r="D3999" t="s">
        <v>22</v>
      </c>
      <c r="E3999" t="s">
        <v>23</v>
      </c>
      <c r="F3999" t="s">
        <v>35</v>
      </c>
      <c r="G3999" t="s">
        <v>36</v>
      </c>
      <c r="H3999" t="s">
        <v>26</v>
      </c>
      <c r="I3999" t="s">
        <v>27</v>
      </c>
      <c r="J3999" t="s">
        <v>6855</v>
      </c>
      <c r="K3999" t="s">
        <v>28</v>
      </c>
      <c r="L3999" t="s">
        <v>28</v>
      </c>
      <c r="M3999">
        <v>153</v>
      </c>
      <c r="N3999" t="s">
        <v>29</v>
      </c>
      <c r="O3999" t="s">
        <v>170</v>
      </c>
      <c r="P3999" t="s">
        <v>107</v>
      </c>
      <c r="Q3999" t="s">
        <v>95</v>
      </c>
      <c r="R3999" t="s">
        <v>28</v>
      </c>
      <c r="S3999">
        <v>0</v>
      </c>
      <c r="T3999" t="s">
        <v>6198</v>
      </c>
    </row>
    <row r="4000" spans="1:20" x14ac:dyDescent="0.3">
      <c r="A4000" t="s">
        <v>4127</v>
      </c>
      <c r="B4000" t="s">
        <v>7269</v>
      </c>
      <c r="C4000" t="s">
        <v>39</v>
      </c>
      <c r="D4000" t="s">
        <v>22</v>
      </c>
      <c r="E4000" t="s">
        <v>40</v>
      </c>
      <c r="F4000" t="s">
        <v>215</v>
      </c>
      <c r="G4000" t="s">
        <v>42</v>
      </c>
      <c r="H4000" t="s">
        <v>49</v>
      </c>
      <c r="I4000" t="s">
        <v>27</v>
      </c>
      <c r="J4000" t="s">
        <v>7269</v>
      </c>
      <c r="K4000" t="s">
        <v>28</v>
      </c>
      <c r="L4000" t="s">
        <v>28</v>
      </c>
      <c r="M4000">
        <v>1074</v>
      </c>
      <c r="N4000" t="s">
        <v>52</v>
      </c>
      <c r="O4000" t="s">
        <v>30</v>
      </c>
      <c r="P4000" t="s">
        <v>44</v>
      </c>
      <c r="Q4000">
        <v>3</v>
      </c>
      <c r="R4000" t="s">
        <v>37</v>
      </c>
      <c r="S4000">
        <v>3</v>
      </c>
      <c r="T4000" t="s">
        <v>6152</v>
      </c>
    </row>
    <row r="4001" spans="1:20" x14ac:dyDescent="0.3">
      <c r="A4001" t="s">
        <v>4128</v>
      </c>
      <c r="B4001" t="s">
        <v>6532</v>
      </c>
      <c r="C4001" t="s">
        <v>46</v>
      </c>
      <c r="D4001" t="s">
        <v>22</v>
      </c>
      <c r="E4001" t="s">
        <v>40</v>
      </c>
      <c r="F4001" t="s">
        <v>47</v>
      </c>
      <c r="G4001" t="s">
        <v>48</v>
      </c>
      <c r="H4001" t="s">
        <v>49</v>
      </c>
      <c r="I4001" t="s">
        <v>50</v>
      </c>
      <c r="J4001" t="s">
        <v>6532</v>
      </c>
      <c r="K4001" t="s">
        <v>6815</v>
      </c>
      <c r="L4001" t="s">
        <v>84</v>
      </c>
      <c r="M4001">
        <v>402</v>
      </c>
      <c r="N4001" t="s">
        <v>52</v>
      </c>
      <c r="O4001" t="s">
        <v>30</v>
      </c>
      <c r="P4001" t="s">
        <v>64</v>
      </c>
      <c r="Q4001">
        <v>5</v>
      </c>
      <c r="R4001" t="s">
        <v>119</v>
      </c>
      <c r="S4001">
        <v>1</v>
      </c>
      <c r="T4001" t="s">
        <v>6332</v>
      </c>
    </row>
    <row r="4002" spans="1:20" x14ac:dyDescent="0.3">
      <c r="A4002" t="s">
        <v>4129</v>
      </c>
      <c r="B4002" t="s">
        <v>7119</v>
      </c>
      <c r="C4002" t="s">
        <v>55</v>
      </c>
      <c r="D4002" t="s">
        <v>56</v>
      </c>
      <c r="E4002" t="s">
        <v>23</v>
      </c>
      <c r="F4002" t="s">
        <v>190</v>
      </c>
      <c r="G4002" t="s">
        <v>58</v>
      </c>
      <c r="H4002" t="s">
        <v>49</v>
      </c>
      <c r="I4002" t="s">
        <v>27</v>
      </c>
      <c r="J4002" t="s">
        <v>7119</v>
      </c>
      <c r="K4002" t="s">
        <v>28</v>
      </c>
      <c r="L4002" t="s">
        <v>28</v>
      </c>
      <c r="M4002">
        <v>950</v>
      </c>
      <c r="N4002" t="s">
        <v>75</v>
      </c>
      <c r="O4002" t="s">
        <v>63</v>
      </c>
      <c r="P4002" t="s">
        <v>31</v>
      </c>
      <c r="Q4002">
        <v>3</v>
      </c>
      <c r="R4002" t="s">
        <v>37</v>
      </c>
      <c r="S4002">
        <v>3</v>
      </c>
      <c r="T4002" t="s">
        <v>6592</v>
      </c>
    </row>
    <row r="4003" spans="1:20" x14ac:dyDescent="0.3">
      <c r="A4003" t="s">
        <v>4130</v>
      </c>
      <c r="B4003" t="s">
        <v>7425</v>
      </c>
      <c r="C4003" t="s">
        <v>60</v>
      </c>
      <c r="D4003" t="s">
        <v>56</v>
      </c>
      <c r="E4003" t="s">
        <v>40</v>
      </c>
      <c r="F4003" t="s">
        <v>104</v>
      </c>
      <c r="G4003" t="s">
        <v>62</v>
      </c>
      <c r="H4003" t="s">
        <v>43</v>
      </c>
      <c r="I4003" t="s">
        <v>50</v>
      </c>
      <c r="J4003" t="s">
        <v>7425</v>
      </c>
      <c r="K4003" t="s">
        <v>6220</v>
      </c>
      <c r="L4003" t="s">
        <v>51</v>
      </c>
      <c r="M4003">
        <v>436</v>
      </c>
      <c r="N4003" t="s">
        <v>140</v>
      </c>
      <c r="O4003" t="s">
        <v>30</v>
      </c>
      <c r="P4003" t="s">
        <v>133</v>
      </c>
      <c r="Q4003">
        <v>3</v>
      </c>
      <c r="R4003" t="s">
        <v>37</v>
      </c>
      <c r="S4003">
        <v>1</v>
      </c>
      <c r="T4003" t="s">
        <v>6667</v>
      </c>
    </row>
    <row r="4004" spans="1:20" x14ac:dyDescent="0.3">
      <c r="A4004" t="s">
        <v>4131</v>
      </c>
      <c r="B4004" t="s">
        <v>6624</v>
      </c>
      <c r="C4004" t="s">
        <v>66</v>
      </c>
      <c r="D4004" t="s">
        <v>56</v>
      </c>
      <c r="E4004" t="s">
        <v>67</v>
      </c>
      <c r="F4004" t="s">
        <v>68</v>
      </c>
      <c r="G4004" t="s">
        <v>69</v>
      </c>
      <c r="H4004" t="s">
        <v>26</v>
      </c>
      <c r="I4004" t="s">
        <v>27</v>
      </c>
      <c r="J4004" t="s">
        <v>6624</v>
      </c>
      <c r="K4004" t="s">
        <v>28</v>
      </c>
      <c r="L4004" t="s">
        <v>28</v>
      </c>
      <c r="M4004">
        <v>708</v>
      </c>
      <c r="N4004" t="s">
        <v>75</v>
      </c>
      <c r="O4004" t="s">
        <v>63</v>
      </c>
      <c r="P4004" t="s">
        <v>107</v>
      </c>
      <c r="Q4004">
        <v>4</v>
      </c>
      <c r="R4004" t="s">
        <v>32</v>
      </c>
      <c r="S4004">
        <v>2</v>
      </c>
      <c r="T4004" t="s">
        <v>6147</v>
      </c>
    </row>
    <row r="4005" spans="1:20" x14ac:dyDescent="0.3">
      <c r="A4005" t="s">
        <v>4132</v>
      </c>
      <c r="B4005" t="s">
        <v>7207</v>
      </c>
      <c r="C4005" t="s">
        <v>71</v>
      </c>
      <c r="D4005" t="s">
        <v>72</v>
      </c>
      <c r="E4005" t="s">
        <v>23</v>
      </c>
      <c r="F4005" t="s">
        <v>73</v>
      </c>
      <c r="G4005" t="s">
        <v>74</v>
      </c>
      <c r="H4005" t="s">
        <v>49</v>
      </c>
      <c r="I4005" t="s">
        <v>27</v>
      </c>
      <c r="J4005" t="s">
        <v>7207</v>
      </c>
      <c r="K4005" t="s">
        <v>28</v>
      </c>
      <c r="L4005" t="s">
        <v>28</v>
      </c>
      <c r="M4005">
        <v>818</v>
      </c>
      <c r="N4005" t="s">
        <v>29</v>
      </c>
      <c r="O4005" t="s">
        <v>63</v>
      </c>
      <c r="P4005" t="s">
        <v>44</v>
      </c>
      <c r="Q4005">
        <v>4</v>
      </c>
      <c r="R4005" t="s">
        <v>32</v>
      </c>
      <c r="S4005">
        <v>2</v>
      </c>
      <c r="T4005" t="s">
        <v>6222</v>
      </c>
    </row>
    <row r="4006" spans="1:20" x14ac:dyDescent="0.3">
      <c r="A4006" t="s">
        <v>4133</v>
      </c>
      <c r="B4006" t="s">
        <v>6821</v>
      </c>
      <c r="C4006" t="s">
        <v>77</v>
      </c>
      <c r="D4006" t="s">
        <v>72</v>
      </c>
      <c r="E4006" t="s">
        <v>40</v>
      </c>
      <c r="F4006" t="s">
        <v>112</v>
      </c>
      <c r="G4006" t="s">
        <v>79</v>
      </c>
      <c r="H4006" t="s">
        <v>43</v>
      </c>
      <c r="I4006" t="s">
        <v>27</v>
      </c>
      <c r="J4006" t="s">
        <v>6821</v>
      </c>
      <c r="K4006" t="s">
        <v>28</v>
      </c>
      <c r="L4006" t="s">
        <v>28</v>
      </c>
      <c r="M4006">
        <v>367</v>
      </c>
      <c r="N4006" t="s">
        <v>29</v>
      </c>
      <c r="O4006" t="s">
        <v>63</v>
      </c>
      <c r="P4006" t="s">
        <v>31</v>
      </c>
      <c r="Q4006">
        <v>4</v>
      </c>
      <c r="R4006" t="s">
        <v>32</v>
      </c>
      <c r="S4006">
        <v>1</v>
      </c>
      <c r="T4006" t="s">
        <v>6509</v>
      </c>
    </row>
    <row r="4007" spans="1:20" x14ac:dyDescent="0.3">
      <c r="A4007" t="s">
        <v>4134</v>
      </c>
      <c r="B4007" t="s">
        <v>6170</v>
      </c>
      <c r="C4007" t="s">
        <v>81</v>
      </c>
      <c r="D4007" t="s">
        <v>72</v>
      </c>
      <c r="E4007" t="s">
        <v>23</v>
      </c>
      <c r="F4007" t="s">
        <v>434</v>
      </c>
      <c r="G4007" t="s">
        <v>83</v>
      </c>
      <c r="H4007" t="s">
        <v>110</v>
      </c>
      <c r="I4007" t="s">
        <v>27</v>
      </c>
      <c r="J4007" t="s">
        <v>6170</v>
      </c>
      <c r="K4007" t="s">
        <v>28</v>
      </c>
      <c r="L4007" t="s">
        <v>28</v>
      </c>
      <c r="M4007">
        <v>635</v>
      </c>
      <c r="N4007" t="s">
        <v>52</v>
      </c>
      <c r="O4007" t="s">
        <v>30</v>
      </c>
      <c r="P4007" t="s">
        <v>44</v>
      </c>
      <c r="Q4007">
        <v>2</v>
      </c>
      <c r="R4007" t="s">
        <v>53</v>
      </c>
      <c r="S4007">
        <v>2</v>
      </c>
      <c r="T4007" t="s">
        <v>6997</v>
      </c>
    </row>
    <row r="4008" spans="1:20" x14ac:dyDescent="0.3">
      <c r="A4008" t="s">
        <v>4135</v>
      </c>
      <c r="B4008" t="s">
        <v>7170</v>
      </c>
      <c r="C4008" t="s">
        <v>86</v>
      </c>
      <c r="D4008" t="s">
        <v>87</v>
      </c>
      <c r="E4008" t="s">
        <v>67</v>
      </c>
      <c r="F4008" t="s">
        <v>135</v>
      </c>
      <c r="G4008" t="s">
        <v>89</v>
      </c>
      <c r="H4008" t="s">
        <v>43</v>
      </c>
      <c r="I4008" t="s">
        <v>27</v>
      </c>
      <c r="J4008" t="s">
        <v>7170</v>
      </c>
      <c r="K4008" t="s">
        <v>28</v>
      </c>
      <c r="L4008" t="s">
        <v>28</v>
      </c>
      <c r="M4008">
        <v>801</v>
      </c>
      <c r="N4008" t="s">
        <v>52</v>
      </c>
      <c r="O4008" t="s">
        <v>63</v>
      </c>
      <c r="P4008" t="s">
        <v>107</v>
      </c>
      <c r="Q4008">
        <v>3</v>
      </c>
      <c r="R4008" t="s">
        <v>37</v>
      </c>
      <c r="S4008">
        <v>2</v>
      </c>
      <c r="T4008" t="s">
        <v>6202</v>
      </c>
    </row>
    <row r="4009" spans="1:20" x14ac:dyDescent="0.3">
      <c r="A4009" t="s">
        <v>4136</v>
      </c>
      <c r="B4009" t="s">
        <v>7167</v>
      </c>
      <c r="C4009" t="s">
        <v>91</v>
      </c>
      <c r="D4009" t="s">
        <v>87</v>
      </c>
      <c r="E4009" t="s">
        <v>92</v>
      </c>
      <c r="F4009" t="s">
        <v>93</v>
      </c>
      <c r="G4009" t="s">
        <v>94</v>
      </c>
      <c r="H4009" t="s">
        <v>26</v>
      </c>
      <c r="I4009" t="s">
        <v>50</v>
      </c>
      <c r="J4009" t="s">
        <v>7167</v>
      </c>
      <c r="K4009" t="s">
        <v>6517</v>
      </c>
      <c r="L4009" t="s">
        <v>51</v>
      </c>
      <c r="M4009">
        <v>532</v>
      </c>
      <c r="N4009" t="s">
        <v>52</v>
      </c>
      <c r="O4009" t="s">
        <v>63</v>
      </c>
      <c r="P4009" t="s">
        <v>64</v>
      </c>
      <c r="Q4009">
        <v>4</v>
      </c>
      <c r="R4009" t="s">
        <v>32</v>
      </c>
      <c r="S4009">
        <v>1</v>
      </c>
      <c r="T4009" t="s">
        <v>6155</v>
      </c>
    </row>
    <row r="4010" spans="1:20" x14ac:dyDescent="0.3">
      <c r="A4010" t="s">
        <v>4137</v>
      </c>
      <c r="B4010" t="s">
        <v>6943</v>
      </c>
      <c r="C4010" t="s">
        <v>21</v>
      </c>
      <c r="D4010" t="s">
        <v>22</v>
      </c>
      <c r="E4010" t="s">
        <v>23</v>
      </c>
      <c r="F4010" t="s">
        <v>121</v>
      </c>
      <c r="G4010" t="s">
        <v>25</v>
      </c>
      <c r="H4010" t="s">
        <v>49</v>
      </c>
      <c r="I4010" t="s">
        <v>27</v>
      </c>
      <c r="J4010" t="s">
        <v>6943</v>
      </c>
      <c r="K4010" t="s">
        <v>28</v>
      </c>
      <c r="L4010" t="s">
        <v>28</v>
      </c>
      <c r="M4010">
        <v>212</v>
      </c>
      <c r="N4010" t="s">
        <v>140</v>
      </c>
      <c r="O4010" t="s">
        <v>63</v>
      </c>
      <c r="P4010" t="s">
        <v>64</v>
      </c>
      <c r="Q4010">
        <v>3</v>
      </c>
      <c r="R4010" t="s">
        <v>37</v>
      </c>
      <c r="S4010">
        <v>1</v>
      </c>
      <c r="T4010" t="s">
        <v>6219</v>
      </c>
    </row>
    <row r="4011" spans="1:20" x14ac:dyDescent="0.3">
      <c r="A4011" t="s">
        <v>4138</v>
      </c>
      <c r="B4011" t="s">
        <v>6651</v>
      </c>
      <c r="C4011" t="s">
        <v>34</v>
      </c>
      <c r="D4011" t="s">
        <v>22</v>
      </c>
      <c r="E4011" t="s">
        <v>23</v>
      </c>
      <c r="F4011" t="s">
        <v>288</v>
      </c>
      <c r="G4011" t="s">
        <v>25</v>
      </c>
      <c r="H4011" t="s">
        <v>43</v>
      </c>
      <c r="I4011" t="s">
        <v>27</v>
      </c>
      <c r="J4011" t="s">
        <v>6651</v>
      </c>
      <c r="K4011" t="s">
        <v>28</v>
      </c>
      <c r="L4011" t="s">
        <v>28</v>
      </c>
      <c r="M4011">
        <v>176</v>
      </c>
      <c r="N4011" t="s">
        <v>29</v>
      </c>
      <c r="O4011" t="s">
        <v>30</v>
      </c>
      <c r="P4011" t="s">
        <v>31</v>
      </c>
      <c r="Q4011" t="s">
        <v>95</v>
      </c>
      <c r="R4011" t="s">
        <v>28</v>
      </c>
      <c r="S4011">
        <v>0</v>
      </c>
      <c r="T4011" t="s">
        <v>6316</v>
      </c>
    </row>
    <row r="4012" spans="1:20" x14ac:dyDescent="0.3">
      <c r="A4012" t="s">
        <v>4139</v>
      </c>
      <c r="B4012" t="s">
        <v>6781</v>
      </c>
      <c r="C4012" t="s">
        <v>39</v>
      </c>
      <c r="D4012" t="s">
        <v>22</v>
      </c>
      <c r="E4012" t="s">
        <v>40</v>
      </c>
      <c r="F4012" t="s">
        <v>187</v>
      </c>
      <c r="G4012" t="s">
        <v>42</v>
      </c>
      <c r="H4012" t="s">
        <v>110</v>
      </c>
      <c r="I4012" t="s">
        <v>27</v>
      </c>
      <c r="J4012" t="s">
        <v>6781</v>
      </c>
      <c r="K4012" t="s">
        <v>28</v>
      </c>
      <c r="L4012" t="s">
        <v>28</v>
      </c>
      <c r="M4012">
        <v>867</v>
      </c>
      <c r="N4012" t="s">
        <v>52</v>
      </c>
      <c r="O4012" t="s">
        <v>43</v>
      </c>
      <c r="P4012" t="s">
        <v>64</v>
      </c>
      <c r="Q4012">
        <v>3</v>
      </c>
      <c r="R4012" t="s">
        <v>37</v>
      </c>
      <c r="S4012">
        <v>2</v>
      </c>
      <c r="T4012" t="s">
        <v>6438</v>
      </c>
    </row>
    <row r="4013" spans="1:20" x14ac:dyDescent="0.3">
      <c r="A4013" t="s">
        <v>4140</v>
      </c>
      <c r="B4013" t="s">
        <v>6913</v>
      </c>
      <c r="C4013" t="s">
        <v>46</v>
      </c>
      <c r="D4013" t="s">
        <v>22</v>
      </c>
      <c r="E4013" t="s">
        <v>40</v>
      </c>
      <c r="F4013" t="s">
        <v>101</v>
      </c>
      <c r="G4013" t="s">
        <v>48</v>
      </c>
      <c r="H4013" t="s">
        <v>26</v>
      </c>
      <c r="I4013" t="s">
        <v>27</v>
      </c>
      <c r="J4013" t="s">
        <v>6913</v>
      </c>
      <c r="K4013" t="s">
        <v>28</v>
      </c>
      <c r="L4013" t="s">
        <v>28</v>
      </c>
      <c r="M4013">
        <v>483</v>
      </c>
      <c r="N4013" t="s">
        <v>75</v>
      </c>
      <c r="O4013" t="s">
        <v>63</v>
      </c>
      <c r="P4013" t="s">
        <v>31</v>
      </c>
      <c r="Q4013">
        <v>5</v>
      </c>
      <c r="R4013" t="s">
        <v>119</v>
      </c>
      <c r="S4013">
        <v>1</v>
      </c>
      <c r="T4013" t="s">
        <v>6426</v>
      </c>
    </row>
    <row r="4014" spans="1:20" x14ac:dyDescent="0.3">
      <c r="A4014" t="s">
        <v>4141</v>
      </c>
      <c r="B4014" t="s">
        <v>6806</v>
      </c>
      <c r="C4014" t="s">
        <v>55</v>
      </c>
      <c r="D4014" t="s">
        <v>56</v>
      </c>
      <c r="E4014" t="s">
        <v>23</v>
      </c>
      <c r="F4014" t="s">
        <v>57</v>
      </c>
      <c r="G4014" t="s">
        <v>58</v>
      </c>
      <c r="H4014" t="s">
        <v>43</v>
      </c>
      <c r="I4014" t="s">
        <v>27</v>
      </c>
      <c r="J4014" t="s">
        <v>6806</v>
      </c>
      <c r="K4014" t="s">
        <v>28</v>
      </c>
      <c r="L4014" t="s">
        <v>28</v>
      </c>
      <c r="M4014">
        <v>141</v>
      </c>
      <c r="N4014" t="s">
        <v>29</v>
      </c>
      <c r="O4014" t="s">
        <v>43</v>
      </c>
      <c r="P4014" t="s">
        <v>64</v>
      </c>
      <c r="Q4014" t="s">
        <v>95</v>
      </c>
      <c r="R4014" t="s">
        <v>28</v>
      </c>
      <c r="S4014">
        <v>0</v>
      </c>
      <c r="T4014" t="s">
        <v>6266</v>
      </c>
    </row>
    <row r="4015" spans="1:20" x14ac:dyDescent="0.3">
      <c r="A4015" t="s">
        <v>4142</v>
      </c>
      <c r="B4015" t="s">
        <v>7123</v>
      </c>
      <c r="C4015" t="s">
        <v>60</v>
      </c>
      <c r="D4015" t="s">
        <v>56</v>
      </c>
      <c r="E4015" t="s">
        <v>40</v>
      </c>
      <c r="F4015" t="s">
        <v>61</v>
      </c>
      <c r="G4015" t="s">
        <v>62</v>
      </c>
      <c r="H4015" t="s">
        <v>26</v>
      </c>
      <c r="I4015" t="s">
        <v>27</v>
      </c>
      <c r="J4015" t="s">
        <v>7123</v>
      </c>
      <c r="K4015" t="s">
        <v>28</v>
      </c>
      <c r="L4015" t="s">
        <v>28</v>
      </c>
      <c r="M4015">
        <v>290</v>
      </c>
      <c r="N4015" t="s">
        <v>29</v>
      </c>
      <c r="O4015" t="s">
        <v>43</v>
      </c>
      <c r="P4015" t="s">
        <v>107</v>
      </c>
      <c r="Q4015">
        <v>2</v>
      </c>
      <c r="R4015" t="s">
        <v>53</v>
      </c>
      <c r="S4015">
        <v>1</v>
      </c>
      <c r="T4015" t="s">
        <v>6136</v>
      </c>
    </row>
    <row r="4016" spans="1:20" x14ac:dyDescent="0.3">
      <c r="A4016" t="s">
        <v>4143</v>
      </c>
      <c r="B4016" t="s">
        <v>6999</v>
      </c>
      <c r="C4016" t="s">
        <v>66</v>
      </c>
      <c r="D4016" t="s">
        <v>56</v>
      </c>
      <c r="E4016" t="s">
        <v>67</v>
      </c>
      <c r="F4016" t="s">
        <v>68</v>
      </c>
      <c r="G4016" t="s">
        <v>69</v>
      </c>
      <c r="H4016" t="s">
        <v>26</v>
      </c>
      <c r="I4016" t="s">
        <v>27</v>
      </c>
      <c r="J4016" t="s">
        <v>6999</v>
      </c>
      <c r="K4016" t="s">
        <v>28</v>
      </c>
      <c r="L4016" t="s">
        <v>28</v>
      </c>
      <c r="M4016">
        <v>627</v>
      </c>
      <c r="N4016" t="s">
        <v>29</v>
      </c>
      <c r="O4016" t="s">
        <v>43</v>
      </c>
      <c r="P4016" t="s">
        <v>107</v>
      </c>
      <c r="Q4016">
        <v>5</v>
      </c>
      <c r="R4016" t="s">
        <v>119</v>
      </c>
      <c r="S4016">
        <v>2</v>
      </c>
      <c r="T4016" t="s">
        <v>6321</v>
      </c>
    </row>
    <row r="4017" spans="1:20" x14ac:dyDescent="0.3">
      <c r="A4017" t="s">
        <v>4144</v>
      </c>
      <c r="B4017" t="s">
        <v>6184</v>
      </c>
      <c r="C4017" t="s">
        <v>71</v>
      </c>
      <c r="D4017" t="s">
        <v>72</v>
      </c>
      <c r="E4017" t="s">
        <v>23</v>
      </c>
      <c r="F4017" t="s">
        <v>73</v>
      </c>
      <c r="G4017" t="s">
        <v>74</v>
      </c>
      <c r="H4017" t="s">
        <v>49</v>
      </c>
      <c r="I4017" t="s">
        <v>27</v>
      </c>
      <c r="J4017" t="s">
        <v>6184</v>
      </c>
      <c r="K4017" t="s">
        <v>28</v>
      </c>
      <c r="L4017" t="s">
        <v>28</v>
      </c>
      <c r="M4017">
        <v>291</v>
      </c>
      <c r="N4017" t="s">
        <v>52</v>
      </c>
      <c r="O4017" t="s">
        <v>63</v>
      </c>
      <c r="P4017" t="s">
        <v>31</v>
      </c>
      <c r="Q4017">
        <v>1</v>
      </c>
      <c r="R4017" t="s">
        <v>53</v>
      </c>
      <c r="S4017">
        <v>1</v>
      </c>
      <c r="T4017" t="s">
        <v>6291</v>
      </c>
    </row>
    <row r="4018" spans="1:20" x14ac:dyDescent="0.3">
      <c r="A4018" t="s">
        <v>4145</v>
      </c>
      <c r="B4018" t="s">
        <v>6166</v>
      </c>
      <c r="C4018" t="s">
        <v>77</v>
      </c>
      <c r="D4018" t="s">
        <v>72</v>
      </c>
      <c r="E4018" t="s">
        <v>40</v>
      </c>
      <c r="F4018" t="s">
        <v>131</v>
      </c>
      <c r="G4018" t="s">
        <v>79</v>
      </c>
      <c r="H4018" t="s">
        <v>26</v>
      </c>
      <c r="I4018" t="s">
        <v>27</v>
      </c>
      <c r="J4018" t="s">
        <v>6166</v>
      </c>
      <c r="K4018" t="s">
        <v>28</v>
      </c>
      <c r="L4018" t="s">
        <v>28</v>
      </c>
      <c r="M4018">
        <v>450</v>
      </c>
      <c r="N4018" t="s">
        <v>75</v>
      </c>
      <c r="O4018" t="s">
        <v>63</v>
      </c>
      <c r="P4018" t="s">
        <v>107</v>
      </c>
      <c r="Q4018">
        <v>4</v>
      </c>
      <c r="R4018" t="s">
        <v>32</v>
      </c>
      <c r="S4018">
        <v>1</v>
      </c>
      <c r="T4018" t="s">
        <v>6182</v>
      </c>
    </row>
    <row r="4019" spans="1:20" x14ac:dyDescent="0.3">
      <c r="A4019" t="s">
        <v>4146</v>
      </c>
      <c r="B4019" t="s">
        <v>7084</v>
      </c>
      <c r="C4019" t="s">
        <v>81</v>
      </c>
      <c r="D4019" t="s">
        <v>72</v>
      </c>
      <c r="E4019" t="s">
        <v>23</v>
      </c>
      <c r="F4019" t="s">
        <v>154</v>
      </c>
      <c r="G4019" t="s">
        <v>83</v>
      </c>
      <c r="H4019" t="s">
        <v>43</v>
      </c>
      <c r="I4019" t="s">
        <v>50</v>
      </c>
      <c r="J4019" t="s">
        <v>7084</v>
      </c>
      <c r="K4019" t="s">
        <v>6253</v>
      </c>
      <c r="L4019" t="s">
        <v>51</v>
      </c>
      <c r="M4019">
        <v>276</v>
      </c>
      <c r="N4019" t="s">
        <v>52</v>
      </c>
      <c r="O4019" t="s">
        <v>30</v>
      </c>
      <c r="P4019" t="s">
        <v>31</v>
      </c>
      <c r="Q4019">
        <v>4</v>
      </c>
      <c r="R4019" t="s">
        <v>32</v>
      </c>
      <c r="S4019">
        <v>1</v>
      </c>
      <c r="T4019" t="s">
        <v>6239</v>
      </c>
    </row>
    <row r="4020" spans="1:20" x14ac:dyDescent="0.3">
      <c r="A4020" t="s">
        <v>4147</v>
      </c>
      <c r="B4020" t="s">
        <v>6807</v>
      </c>
      <c r="C4020" t="s">
        <v>86</v>
      </c>
      <c r="D4020" t="s">
        <v>87</v>
      </c>
      <c r="E4020" t="s">
        <v>67</v>
      </c>
      <c r="F4020" t="s">
        <v>88</v>
      </c>
      <c r="G4020" t="s">
        <v>89</v>
      </c>
      <c r="H4020" t="s">
        <v>49</v>
      </c>
      <c r="I4020" t="s">
        <v>27</v>
      </c>
      <c r="J4020" t="s">
        <v>6807</v>
      </c>
      <c r="K4020" t="s">
        <v>28</v>
      </c>
      <c r="L4020" t="s">
        <v>28</v>
      </c>
      <c r="M4020">
        <v>755</v>
      </c>
      <c r="N4020" t="s">
        <v>52</v>
      </c>
      <c r="O4020" t="s">
        <v>43</v>
      </c>
      <c r="P4020" t="s">
        <v>107</v>
      </c>
      <c r="Q4020">
        <v>4</v>
      </c>
      <c r="R4020" t="s">
        <v>32</v>
      </c>
      <c r="S4020">
        <v>2</v>
      </c>
      <c r="T4020" t="s">
        <v>6246</v>
      </c>
    </row>
    <row r="4021" spans="1:20" x14ac:dyDescent="0.3">
      <c r="A4021" t="s">
        <v>4148</v>
      </c>
      <c r="B4021" t="s">
        <v>6653</v>
      </c>
      <c r="C4021" t="s">
        <v>91</v>
      </c>
      <c r="D4021" t="s">
        <v>87</v>
      </c>
      <c r="E4021" t="s">
        <v>92</v>
      </c>
      <c r="F4021" t="s">
        <v>138</v>
      </c>
      <c r="G4021" t="s">
        <v>36</v>
      </c>
      <c r="H4021" t="s">
        <v>43</v>
      </c>
      <c r="I4021" t="s">
        <v>27</v>
      </c>
      <c r="J4021" t="s">
        <v>6653</v>
      </c>
      <c r="K4021" t="s">
        <v>28</v>
      </c>
      <c r="L4021" t="s">
        <v>28</v>
      </c>
      <c r="M4021">
        <v>1008</v>
      </c>
      <c r="N4021" t="s">
        <v>29</v>
      </c>
      <c r="O4021" t="s">
        <v>30</v>
      </c>
      <c r="P4021" t="s">
        <v>64</v>
      </c>
      <c r="Q4021">
        <v>5</v>
      </c>
      <c r="R4021" t="s">
        <v>119</v>
      </c>
      <c r="S4021">
        <v>3</v>
      </c>
      <c r="T4021" t="s">
        <v>6239</v>
      </c>
    </row>
    <row r="4022" spans="1:20" x14ac:dyDescent="0.3">
      <c r="A4022" t="s">
        <v>4149</v>
      </c>
      <c r="B4022" t="s">
        <v>6555</v>
      </c>
      <c r="C4022" t="s">
        <v>21</v>
      </c>
      <c r="D4022" t="s">
        <v>22</v>
      </c>
      <c r="E4022" t="s">
        <v>23</v>
      </c>
      <c r="F4022" t="s">
        <v>288</v>
      </c>
      <c r="G4022" t="s">
        <v>25</v>
      </c>
      <c r="H4022" t="s">
        <v>43</v>
      </c>
      <c r="I4022" t="s">
        <v>27</v>
      </c>
      <c r="J4022" t="s">
        <v>6555</v>
      </c>
      <c r="K4022" t="s">
        <v>28</v>
      </c>
      <c r="L4022" t="s">
        <v>28</v>
      </c>
      <c r="M4022">
        <v>1043</v>
      </c>
      <c r="N4022" t="s">
        <v>52</v>
      </c>
      <c r="O4022" t="s">
        <v>30</v>
      </c>
      <c r="P4022" t="s">
        <v>107</v>
      </c>
      <c r="Q4022">
        <v>3</v>
      </c>
      <c r="R4022" t="s">
        <v>37</v>
      </c>
      <c r="S4022">
        <v>3</v>
      </c>
      <c r="T4022" t="s">
        <v>6476</v>
      </c>
    </row>
    <row r="4023" spans="1:20" x14ac:dyDescent="0.3">
      <c r="A4023" t="s">
        <v>4150</v>
      </c>
      <c r="B4023" t="s">
        <v>6864</v>
      </c>
      <c r="C4023" t="s">
        <v>34</v>
      </c>
      <c r="D4023" t="s">
        <v>22</v>
      </c>
      <c r="E4023" t="s">
        <v>23</v>
      </c>
      <c r="F4023" t="s">
        <v>35</v>
      </c>
      <c r="G4023" t="s">
        <v>36</v>
      </c>
      <c r="H4023" t="s">
        <v>26</v>
      </c>
      <c r="I4023" t="s">
        <v>27</v>
      </c>
      <c r="J4023" t="s">
        <v>6864</v>
      </c>
      <c r="K4023" t="s">
        <v>28</v>
      </c>
      <c r="L4023" t="s">
        <v>28</v>
      </c>
      <c r="M4023">
        <v>665</v>
      </c>
      <c r="N4023" t="s">
        <v>52</v>
      </c>
      <c r="O4023" t="s">
        <v>63</v>
      </c>
      <c r="P4023" t="s">
        <v>31</v>
      </c>
      <c r="Q4023">
        <v>4</v>
      </c>
      <c r="R4023" t="s">
        <v>32</v>
      </c>
      <c r="S4023">
        <v>2</v>
      </c>
      <c r="T4023" t="s">
        <v>6434</v>
      </c>
    </row>
    <row r="4024" spans="1:20" x14ac:dyDescent="0.3">
      <c r="A4024" t="s">
        <v>4151</v>
      </c>
      <c r="B4024" t="s">
        <v>7451</v>
      </c>
      <c r="C4024" t="s">
        <v>39</v>
      </c>
      <c r="D4024" t="s">
        <v>22</v>
      </c>
      <c r="E4024" t="s">
        <v>40</v>
      </c>
      <c r="F4024" t="s">
        <v>174</v>
      </c>
      <c r="G4024" t="s">
        <v>42</v>
      </c>
      <c r="H4024" t="s">
        <v>26</v>
      </c>
      <c r="I4024" t="s">
        <v>27</v>
      </c>
      <c r="J4024" t="s">
        <v>7451</v>
      </c>
      <c r="K4024" t="s">
        <v>28</v>
      </c>
      <c r="L4024" t="s">
        <v>28</v>
      </c>
      <c r="M4024">
        <v>626</v>
      </c>
      <c r="N4024" t="s">
        <v>140</v>
      </c>
      <c r="O4024" t="s">
        <v>30</v>
      </c>
      <c r="P4024" t="s">
        <v>107</v>
      </c>
      <c r="Q4024">
        <v>2</v>
      </c>
      <c r="R4024" t="s">
        <v>53</v>
      </c>
      <c r="S4024">
        <v>2</v>
      </c>
      <c r="T4024" t="s">
        <v>6434</v>
      </c>
    </row>
    <row r="4025" spans="1:20" x14ac:dyDescent="0.3">
      <c r="A4025" t="s">
        <v>4152</v>
      </c>
      <c r="B4025" t="s">
        <v>7165</v>
      </c>
      <c r="C4025" t="s">
        <v>46</v>
      </c>
      <c r="D4025" t="s">
        <v>22</v>
      </c>
      <c r="E4025" t="s">
        <v>40</v>
      </c>
      <c r="F4025" t="s">
        <v>101</v>
      </c>
      <c r="G4025" t="s">
        <v>48</v>
      </c>
      <c r="H4025" t="s">
        <v>26</v>
      </c>
      <c r="I4025" t="s">
        <v>27</v>
      </c>
      <c r="J4025" t="s">
        <v>7165</v>
      </c>
      <c r="K4025" t="s">
        <v>28</v>
      </c>
      <c r="L4025" t="s">
        <v>28</v>
      </c>
      <c r="M4025">
        <v>773</v>
      </c>
      <c r="N4025" t="s">
        <v>29</v>
      </c>
      <c r="O4025" t="s">
        <v>170</v>
      </c>
      <c r="P4025" t="s">
        <v>64</v>
      </c>
      <c r="Q4025">
        <v>4</v>
      </c>
      <c r="R4025" t="s">
        <v>32</v>
      </c>
      <c r="S4025">
        <v>2</v>
      </c>
      <c r="T4025" t="s">
        <v>6395</v>
      </c>
    </row>
    <row r="4026" spans="1:20" x14ac:dyDescent="0.3">
      <c r="A4026" t="s">
        <v>4153</v>
      </c>
      <c r="B4026" t="s">
        <v>6559</v>
      </c>
      <c r="C4026" t="s">
        <v>55</v>
      </c>
      <c r="D4026" t="s">
        <v>56</v>
      </c>
      <c r="E4026" t="s">
        <v>23</v>
      </c>
      <c r="F4026" t="s">
        <v>147</v>
      </c>
      <c r="G4026" t="s">
        <v>58</v>
      </c>
      <c r="H4026" t="s">
        <v>26</v>
      </c>
      <c r="I4026" t="s">
        <v>50</v>
      </c>
      <c r="J4026" t="s">
        <v>6559</v>
      </c>
      <c r="K4026" t="s">
        <v>6690</v>
      </c>
      <c r="L4026" t="s">
        <v>51</v>
      </c>
      <c r="M4026">
        <v>134</v>
      </c>
      <c r="N4026" t="s">
        <v>52</v>
      </c>
      <c r="O4026" t="s">
        <v>63</v>
      </c>
      <c r="P4026" t="s">
        <v>107</v>
      </c>
      <c r="Q4026" t="s">
        <v>95</v>
      </c>
      <c r="R4026" t="s">
        <v>28</v>
      </c>
      <c r="S4026">
        <v>0</v>
      </c>
      <c r="T4026" t="s">
        <v>6395</v>
      </c>
    </row>
    <row r="4027" spans="1:20" x14ac:dyDescent="0.3">
      <c r="A4027" t="s">
        <v>4154</v>
      </c>
      <c r="B4027" t="s">
        <v>6441</v>
      </c>
      <c r="C4027" t="s">
        <v>60</v>
      </c>
      <c r="D4027" t="s">
        <v>56</v>
      </c>
      <c r="E4027" t="s">
        <v>40</v>
      </c>
      <c r="F4027" t="s">
        <v>61</v>
      </c>
      <c r="G4027" t="s">
        <v>62</v>
      </c>
      <c r="H4027" t="s">
        <v>26</v>
      </c>
      <c r="I4027" t="s">
        <v>50</v>
      </c>
      <c r="J4027" t="s">
        <v>6441</v>
      </c>
      <c r="K4027" t="s">
        <v>6998</v>
      </c>
      <c r="L4027" t="s">
        <v>51</v>
      </c>
      <c r="M4027">
        <v>280</v>
      </c>
      <c r="N4027" t="s">
        <v>52</v>
      </c>
      <c r="O4027" t="s">
        <v>105</v>
      </c>
      <c r="P4027" t="s">
        <v>64</v>
      </c>
      <c r="Q4027">
        <v>5</v>
      </c>
      <c r="R4027" t="s">
        <v>119</v>
      </c>
      <c r="S4027">
        <v>1</v>
      </c>
      <c r="T4027" t="s">
        <v>6161</v>
      </c>
    </row>
    <row r="4028" spans="1:20" x14ac:dyDescent="0.3">
      <c r="A4028" t="s">
        <v>4155</v>
      </c>
      <c r="B4028" t="s">
        <v>6958</v>
      </c>
      <c r="C4028" t="s">
        <v>66</v>
      </c>
      <c r="D4028" t="s">
        <v>56</v>
      </c>
      <c r="E4028" t="s">
        <v>67</v>
      </c>
      <c r="F4028" t="s">
        <v>193</v>
      </c>
      <c r="G4028" t="s">
        <v>69</v>
      </c>
      <c r="H4028" t="s">
        <v>43</v>
      </c>
      <c r="I4028" t="s">
        <v>27</v>
      </c>
      <c r="J4028" t="s">
        <v>6958</v>
      </c>
      <c r="K4028" t="s">
        <v>28</v>
      </c>
      <c r="L4028" t="s">
        <v>28</v>
      </c>
      <c r="M4028">
        <v>666</v>
      </c>
      <c r="N4028" t="s">
        <v>29</v>
      </c>
      <c r="O4028" t="s">
        <v>170</v>
      </c>
      <c r="P4028" t="s">
        <v>44</v>
      </c>
      <c r="Q4028">
        <v>2</v>
      </c>
      <c r="R4028" t="s">
        <v>53</v>
      </c>
      <c r="S4028">
        <v>2</v>
      </c>
      <c r="T4028" t="s">
        <v>6582</v>
      </c>
    </row>
    <row r="4029" spans="1:20" x14ac:dyDescent="0.3">
      <c r="A4029" t="s">
        <v>4156</v>
      </c>
      <c r="B4029" t="s">
        <v>6913</v>
      </c>
      <c r="C4029" t="s">
        <v>71</v>
      </c>
      <c r="D4029" t="s">
        <v>72</v>
      </c>
      <c r="E4029" t="s">
        <v>23</v>
      </c>
      <c r="F4029" t="s">
        <v>150</v>
      </c>
      <c r="G4029" t="s">
        <v>74</v>
      </c>
      <c r="H4029" t="s">
        <v>26</v>
      </c>
      <c r="I4029" t="s">
        <v>27</v>
      </c>
      <c r="J4029" t="s">
        <v>6913</v>
      </c>
      <c r="K4029" t="s">
        <v>28</v>
      </c>
      <c r="L4029" t="s">
        <v>28</v>
      </c>
      <c r="M4029">
        <v>483</v>
      </c>
      <c r="N4029" t="s">
        <v>29</v>
      </c>
      <c r="O4029" t="s">
        <v>30</v>
      </c>
      <c r="P4029" t="s">
        <v>133</v>
      </c>
      <c r="Q4029">
        <v>3</v>
      </c>
      <c r="R4029" t="s">
        <v>37</v>
      </c>
      <c r="S4029">
        <v>1</v>
      </c>
      <c r="T4029" t="s">
        <v>6466</v>
      </c>
    </row>
    <row r="4030" spans="1:20" x14ac:dyDescent="0.3">
      <c r="A4030" t="s">
        <v>4157</v>
      </c>
      <c r="B4030" t="s">
        <v>6375</v>
      </c>
      <c r="C4030" t="s">
        <v>77</v>
      </c>
      <c r="D4030" t="s">
        <v>72</v>
      </c>
      <c r="E4030" t="s">
        <v>40</v>
      </c>
      <c r="F4030" t="s">
        <v>131</v>
      </c>
      <c r="G4030" t="s">
        <v>79</v>
      </c>
      <c r="H4030" t="s">
        <v>26</v>
      </c>
      <c r="I4030" t="s">
        <v>50</v>
      </c>
      <c r="J4030" t="s">
        <v>6375</v>
      </c>
      <c r="K4030" t="s">
        <v>7381</v>
      </c>
      <c r="L4030" t="s">
        <v>51</v>
      </c>
      <c r="M4030">
        <v>357</v>
      </c>
      <c r="N4030" t="s">
        <v>75</v>
      </c>
      <c r="O4030" t="s">
        <v>30</v>
      </c>
      <c r="P4030" t="s">
        <v>31</v>
      </c>
      <c r="Q4030">
        <v>3</v>
      </c>
      <c r="R4030" t="s">
        <v>37</v>
      </c>
      <c r="S4030">
        <v>1</v>
      </c>
      <c r="T4030" t="s">
        <v>6808</v>
      </c>
    </row>
    <row r="4031" spans="1:20" x14ac:dyDescent="0.3">
      <c r="A4031" t="s">
        <v>4158</v>
      </c>
      <c r="B4031" t="s">
        <v>6318</v>
      </c>
      <c r="C4031" t="s">
        <v>81</v>
      </c>
      <c r="D4031" t="s">
        <v>72</v>
      </c>
      <c r="E4031" t="s">
        <v>23</v>
      </c>
      <c r="F4031" t="s">
        <v>154</v>
      </c>
      <c r="G4031" t="s">
        <v>83</v>
      </c>
      <c r="H4031" t="s">
        <v>43</v>
      </c>
      <c r="I4031" t="s">
        <v>27</v>
      </c>
      <c r="J4031" t="s">
        <v>6318</v>
      </c>
      <c r="K4031" t="s">
        <v>28</v>
      </c>
      <c r="L4031" t="s">
        <v>28</v>
      </c>
      <c r="M4031">
        <v>116</v>
      </c>
      <c r="N4031" t="s">
        <v>122</v>
      </c>
      <c r="O4031" t="s">
        <v>105</v>
      </c>
      <c r="P4031" t="s">
        <v>31</v>
      </c>
      <c r="Q4031" t="s">
        <v>95</v>
      </c>
      <c r="R4031" t="s">
        <v>28</v>
      </c>
      <c r="S4031">
        <v>0</v>
      </c>
      <c r="T4031" t="s">
        <v>6249</v>
      </c>
    </row>
    <row r="4032" spans="1:20" x14ac:dyDescent="0.3">
      <c r="A4032" t="s">
        <v>4159</v>
      </c>
      <c r="B4032" t="s">
        <v>6634</v>
      </c>
      <c r="C4032" t="s">
        <v>86</v>
      </c>
      <c r="D4032" t="s">
        <v>87</v>
      </c>
      <c r="E4032" t="s">
        <v>67</v>
      </c>
      <c r="F4032" t="s">
        <v>116</v>
      </c>
      <c r="G4032" t="s">
        <v>89</v>
      </c>
      <c r="H4032" t="s">
        <v>26</v>
      </c>
      <c r="I4032" t="s">
        <v>27</v>
      </c>
      <c r="J4032" t="s">
        <v>6634</v>
      </c>
      <c r="K4032" t="s">
        <v>28</v>
      </c>
      <c r="L4032" t="s">
        <v>28</v>
      </c>
      <c r="M4032">
        <v>237</v>
      </c>
      <c r="N4032" t="s">
        <v>29</v>
      </c>
      <c r="O4032" t="s">
        <v>30</v>
      </c>
      <c r="P4032" t="s">
        <v>31</v>
      </c>
      <c r="Q4032">
        <v>3</v>
      </c>
      <c r="R4032" t="s">
        <v>37</v>
      </c>
      <c r="S4032">
        <v>1</v>
      </c>
      <c r="T4032" t="s">
        <v>6304</v>
      </c>
    </row>
    <row r="4033" spans="1:20" x14ac:dyDescent="0.3">
      <c r="A4033" t="s">
        <v>4160</v>
      </c>
      <c r="B4033" t="s">
        <v>7409</v>
      </c>
      <c r="C4033" t="s">
        <v>91</v>
      </c>
      <c r="D4033" t="s">
        <v>87</v>
      </c>
      <c r="E4033" t="s">
        <v>92</v>
      </c>
      <c r="F4033" t="s">
        <v>93</v>
      </c>
      <c r="G4033" t="s">
        <v>94</v>
      </c>
      <c r="H4033" t="s">
        <v>26</v>
      </c>
      <c r="I4033" t="s">
        <v>27</v>
      </c>
      <c r="J4033" t="s">
        <v>7409</v>
      </c>
      <c r="K4033" t="s">
        <v>28</v>
      </c>
      <c r="L4033" t="s">
        <v>28</v>
      </c>
      <c r="M4033">
        <v>421</v>
      </c>
      <c r="N4033" t="s">
        <v>52</v>
      </c>
      <c r="O4033" t="s">
        <v>30</v>
      </c>
      <c r="P4033" t="s">
        <v>107</v>
      </c>
      <c r="Q4033">
        <v>4</v>
      </c>
      <c r="R4033" t="s">
        <v>32</v>
      </c>
      <c r="S4033">
        <v>1</v>
      </c>
      <c r="T4033" t="s">
        <v>6542</v>
      </c>
    </row>
    <row r="4034" spans="1:20" x14ac:dyDescent="0.3">
      <c r="A4034" t="s">
        <v>4161</v>
      </c>
      <c r="B4034" t="s">
        <v>7172</v>
      </c>
      <c r="C4034" t="s">
        <v>21</v>
      </c>
      <c r="D4034" t="s">
        <v>22</v>
      </c>
      <c r="E4034" t="s">
        <v>23</v>
      </c>
      <c r="F4034" t="s">
        <v>35</v>
      </c>
      <c r="G4034" t="s">
        <v>36</v>
      </c>
      <c r="H4034" t="s">
        <v>26</v>
      </c>
      <c r="I4034" t="s">
        <v>27</v>
      </c>
      <c r="J4034" t="s">
        <v>7172</v>
      </c>
      <c r="K4034" t="s">
        <v>28</v>
      </c>
      <c r="L4034" t="s">
        <v>28</v>
      </c>
      <c r="M4034">
        <v>990</v>
      </c>
      <c r="N4034" t="s">
        <v>52</v>
      </c>
      <c r="O4034" t="s">
        <v>63</v>
      </c>
      <c r="P4034" t="s">
        <v>64</v>
      </c>
      <c r="Q4034">
        <v>3</v>
      </c>
      <c r="R4034" t="s">
        <v>37</v>
      </c>
      <c r="S4034">
        <v>3</v>
      </c>
      <c r="T4034" t="s">
        <v>6539</v>
      </c>
    </row>
    <row r="4035" spans="1:20" x14ac:dyDescent="0.3">
      <c r="A4035" t="s">
        <v>4162</v>
      </c>
      <c r="B4035" t="s">
        <v>7348</v>
      </c>
      <c r="C4035" t="s">
        <v>34</v>
      </c>
      <c r="D4035" t="s">
        <v>22</v>
      </c>
      <c r="E4035" t="s">
        <v>23</v>
      </c>
      <c r="F4035" t="s">
        <v>138</v>
      </c>
      <c r="G4035" t="s">
        <v>36</v>
      </c>
      <c r="H4035" t="s">
        <v>43</v>
      </c>
      <c r="I4035" t="s">
        <v>27</v>
      </c>
      <c r="J4035" t="s">
        <v>7348</v>
      </c>
      <c r="K4035" t="s">
        <v>28</v>
      </c>
      <c r="L4035" t="s">
        <v>28</v>
      </c>
      <c r="M4035">
        <v>888</v>
      </c>
      <c r="N4035" t="s">
        <v>52</v>
      </c>
      <c r="O4035" t="s">
        <v>63</v>
      </c>
      <c r="P4035" t="s">
        <v>44</v>
      </c>
      <c r="Q4035">
        <v>3</v>
      </c>
      <c r="R4035" t="s">
        <v>37</v>
      </c>
      <c r="S4035">
        <v>2</v>
      </c>
      <c r="T4035" t="s">
        <v>6212</v>
      </c>
    </row>
    <row r="4036" spans="1:20" x14ac:dyDescent="0.3">
      <c r="A4036" t="s">
        <v>4163</v>
      </c>
      <c r="B4036" t="s">
        <v>6876</v>
      </c>
      <c r="C4036" t="s">
        <v>39</v>
      </c>
      <c r="D4036" t="s">
        <v>22</v>
      </c>
      <c r="E4036" t="s">
        <v>40</v>
      </c>
      <c r="F4036" t="s">
        <v>41</v>
      </c>
      <c r="G4036" t="s">
        <v>42</v>
      </c>
      <c r="H4036" t="s">
        <v>43</v>
      </c>
      <c r="I4036" t="s">
        <v>27</v>
      </c>
      <c r="J4036" t="s">
        <v>6876</v>
      </c>
      <c r="K4036" t="s">
        <v>28</v>
      </c>
      <c r="L4036" t="s">
        <v>28</v>
      </c>
      <c r="M4036">
        <v>221</v>
      </c>
      <c r="N4036" t="s">
        <v>29</v>
      </c>
      <c r="O4036" t="s">
        <v>105</v>
      </c>
      <c r="P4036" t="s">
        <v>31</v>
      </c>
      <c r="Q4036">
        <v>3</v>
      </c>
      <c r="R4036" t="s">
        <v>37</v>
      </c>
      <c r="S4036">
        <v>1</v>
      </c>
      <c r="T4036" t="s">
        <v>6504</v>
      </c>
    </row>
    <row r="4037" spans="1:20" x14ac:dyDescent="0.3">
      <c r="A4037" t="s">
        <v>4164</v>
      </c>
      <c r="B4037" t="s">
        <v>6648</v>
      </c>
      <c r="C4037" t="s">
        <v>46</v>
      </c>
      <c r="D4037" t="s">
        <v>22</v>
      </c>
      <c r="E4037" t="s">
        <v>40</v>
      </c>
      <c r="F4037" t="s">
        <v>143</v>
      </c>
      <c r="G4037" t="s">
        <v>48</v>
      </c>
      <c r="H4037" t="s">
        <v>43</v>
      </c>
      <c r="I4037" t="s">
        <v>27</v>
      </c>
      <c r="J4037" t="s">
        <v>6648</v>
      </c>
      <c r="K4037" t="s">
        <v>28</v>
      </c>
      <c r="L4037" t="s">
        <v>28</v>
      </c>
      <c r="M4037">
        <v>623</v>
      </c>
      <c r="N4037" t="s">
        <v>29</v>
      </c>
      <c r="O4037" t="s">
        <v>30</v>
      </c>
      <c r="P4037" t="s">
        <v>107</v>
      </c>
      <c r="Q4037">
        <v>5</v>
      </c>
      <c r="R4037" t="s">
        <v>119</v>
      </c>
      <c r="S4037">
        <v>2</v>
      </c>
      <c r="T4037" t="s">
        <v>6369</v>
      </c>
    </row>
    <row r="4038" spans="1:20" x14ac:dyDescent="0.3">
      <c r="A4038" t="s">
        <v>4165</v>
      </c>
      <c r="B4038" t="s">
        <v>7230</v>
      </c>
      <c r="C4038" t="s">
        <v>55</v>
      </c>
      <c r="D4038" t="s">
        <v>56</v>
      </c>
      <c r="E4038" t="s">
        <v>23</v>
      </c>
      <c r="F4038" t="s">
        <v>217</v>
      </c>
      <c r="G4038" t="s">
        <v>58</v>
      </c>
      <c r="H4038" t="s">
        <v>110</v>
      </c>
      <c r="I4038" t="s">
        <v>50</v>
      </c>
      <c r="J4038" t="s">
        <v>7230</v>
      </c>
      <c r="K4038" t="s">
        <v>6903</v>
      </c>
      <c r="L4038" t="s">
        <v>51</v>
      </c>
      <c r="M4038">
        <v>180</v>
      </c>
      <c r="N4038" t="s">
        <v>29</v>
      </c>
      <c r="O4038" t="s">
        <v>63</v>
      </c>
      <c r="P4038" t="s">
        <v>107</v>
      </c>
      <c r="Q4038">
        <v>4</v>
      </c>
      <c r="R4038" t="s">
        <v>32</v>
      </c>
      <c r="S4038">
        <v>1</v>
      </c>
      <c r="T4038" t="s">
        <v>7380</v>
      </c>
    </row>
    <row r="4039" spans="1:20" x14ac:dyDescent="0.3">
      <c r="A4039" t="s">
        <v>4166</v>
      </c>
      <c r="B4039" t="s">
        <v>6462</v>
      </c>
      <c r="C4039" t="s">
        <v>60</v>
      </c>
      <c r="D4039" t="s">
        <v>56</v>
      </c>
      <c r="E4039" t="s">
        <v>40</v>
      </c>
      <c r="F4039" t="s">
        <v>145</v>
      </c>
      <c r="G4039" t="s">
        <v>62</v>
      </c>
      <c r="H4039" t="s">
        <v>49</v>
      </c>
      <c r="I4039" t="s">
        <v>27</v>
      </c>
      <c r="J4039" t="s">
        <v>6462</v>
      </c>
      <c r="K4039" t="s">
        <v>28</v>
      </c>
      <c r="L4039" t="s">
        <v>28</v>
      </c>
      <c r="M4039">
        <v>305</v>
      </c>
      <c r="N4039" t="s">
        <v>75</v>
      </c>
      <c r="O4039" t="s">
        <v>63</v>
      </c>
      <c r="P4039" t="s">
        <v>107</v>
      </c>
      <c r="Q4039">
        <v>3</v>
      </c>
      <c r="R4039" t="s">
        <v>37</v>
      </c>
      <c r="S4039">
        <v>1</v>
      </c>
      <c r="T4039" t="s">
        <v>6216</v>
      </c>
    </row>
    <row r="4040" spans="1:20" x14ac:dyDescent="0.3">
      <c r="A4040" t="s">
        <v>4167</v>
      </c>
      <c r="B4040" t="s">
        <v>6868</v>
      </c>
      <c r="C4040" t="s">
        <v>66</v>
      </c>
      <c r="D4040" t="s">
        <v>56</v>
      </c>
      <c r="E4040" t="s">
        <v>67</v>
      </c>
      <c r="F4040" t="s">
        <v>68</v>
      </c>
      <c r="G4040" t="s">
        <v>69</v>
      </c>
      <c r="H4040" t="s">
        <v>26</v>
      </c>
      <c r="I4040" t="s">
        <v>27</v>
      </c>
      <c r="J4040" t="s">
        <v>6868</v>
      </c>
      <c r="K4040" t="s">
        <v>28</v>
      </c>
      <c r="L4040" t="s">
        <v>28</v>
      </c>
      <c r="M4040">
        <v>443</v>
      </c>
      <c r="N4040" t="s">
        <v>29</v>
      </c>
      <c r="O4040" t="s">
        <v>30</v>
      </c>
      <c r="P4040" t="s">
        <v>107</v>
      </c>
      <c r="Q4040">
        <v>3</v>
      </c>
      <c r="R4040" t="s">
        <v>37</v>
      </c>
      <c r="S4040">
        <v>1</v>
      </c>
      <c r="T4040" t="s">
        <v>6539</v>
      </c>
    </row>
    <row r="4041" spans="1:20" x14ac:dyDescent="0.3">
      <c r="A4041" t="s">
        <v>4168</v>
      </c>
      <c r="B4041" t="s">
        <v>6798</v>
      </c>
      <c r="C4041" t="s">
        <v>71</v>
      </c>
      <c r="D4041" t="s">
        <v>72</v>
      </c>
      <c r="E4041" t="s">
        <v>23</v>
      </c>
      <c r="F4041" t="s">
        <v>129</v>
      </c>
      <c r="G4041" t="s">
        <v>74</v>
      </c>
      <c r="H4041" t="s">
        <v>43</v>
      </c>
      <c r="I4041" t="s">
        <v>27</v>
      </c>
      <c r="J4041" t="s">
        <v>6798</v>
      </c>
      <c r="K4041" t="s">
        <v>28</v>
      </c>
      <c r="L4041" t="s">
        <v>28</v>
      </c>
      <c r="M4041">
        <v>274</v>
      </c>
      <c r="N4041" t="s">
        <v>52</v>
      </c>
      <c r="O4041" t="s">
        <v>43</v>
      </c>
      <c r="P4041" t="s">
        <v>31</v>
      </c>
      <c r="Q4041">
        <v>5</v>
      </c>
      <c r="R4041" t="s">
        <v>119</v>
      </c>
      <c r="S4041">
        <v>1</v>
      </c>
      <c r="T4041" t="s">
        <v>6155</v>
      </c>
    </row>
    <row r="4042" spans="1:20" x14ac:dyDescent="0.3">
      <c r="A4042" t="s">
        <v>4169</v>
      </c>
      <c r="B4042" t="s">
        <v>6563</v>
      </c>
      <c r="C4042" t="s">
        <v>77</v>
      </c>
      <c r="D4042" t="s">
        <v>72</v>
      </c>
      <c r="E4042" t="s">
        <v>40</v>
      </c>
      <c r="F4042" t="s">
        <v>131</v>
      </c>
      <c r="G4042" t="s">
        <v>79</v>
      </c>
      <c r="H4042" t="s">
        <v>26</v>
      </c>
      <c r="I4042" t="s">
        <v>27</v>
      </c>
      <c r="J4042" t="s">
        <v>6563</v>
      </c>
      <c r="K4042" t="s">
        <v>28</v>
      </c>
      <c r="L4042" t="s">
        <v>28</v>
      </c>
      <c r="M4042">
        <v>132</v>
      </c>
      <c r="N4042" t="s">
        <v>52</v>
      </c>
      <c r="O4042" t="s">
        <v>63</v>
      </c>
      <c r="P4042" t="s">
        <v>107</v>
      </c>
      <c r="Q4042" t="s">
        <v>95</v>
      </c>
      <c r="R4042" t="s">
        <v>28</v>
      </c>
      <c r="S4042">
        <v>0</v>
      </c>
      <c r="T4042" t="s">
        <v>6241</v>
      </c>
    </row>
    <row r="4043" spans="1:20" x14ac:dyDescent="0.3">
      <c r="A4043" t="s">
        <v>4170</v>
      </c>
      <c r="B4043" t="s">
        <v>7247</v>
      </c>
      <c r="C4043" t="s">
        <v>81</v>
      </c>
      <c r="D4043" t="s">
        <v>72</v>
      </c>
      <c r="E4043" t="s">
        <v>23</v>
      </c>
      <c r="F4043" t="s">
        <v>154</v>
      </c>
      <c r="G4043" t="s">
        <v>83</v>
      </c>
      <c r="H4043" t="s">
        <v>43</v>
      </c>
      <c r="I4043" t="s">
        <v>27</v>
      </c>
      <c r="J4043" t="s">
        <v>7247</v>
      </c>
      <c r="K4043" t="s">
        <v>28</v>
      </c>
      <c r="L4043" t="s">
        <v>28</v>
      </c>
      <c r="M4043">
        <v>554</v>
      </c>
      <c r="N4043" t="s">
        <v>75</v>
      </c>
      <c r="O4043" t="s">
        <v>63</v>
      </c>
      <c r="P4043" t="s">
        <v>64</v>
      </c>
      <c r="Q4043">
        <v>3</v>
      </c>
      <c r="R4043" t="s">
        <v>37</v>
      </c>
      <c r="S4043">
        <v>2</v>
      </c>
      <c r="T4043" t="s">
        <v>6185</v>
      </c>
    </row>
    <row r="4044" spans="1:20" x14ac:dyDescent="0.3">
      <c r="A4044" t="s">
        <v>4171</v>
      </c>
      <c r="B4044" t="s">
        <v>6168</v>
      </c>
      <c r="C4044" t="s">
        <v>86</v>
      </c>
      <c r="D4044" t="s">
        <v>87</v>
      </c>
      <c r="E4044" t="s">
        <v>67</v>
      </c>
      <c r="F4044" t="s">
        <v>88</v>
      </c>
      <c r="G4044" t="s">
        <v>89</v>
      </c>
      <c r="H4044" t="s">
        <v>49</v>
      </c>
      <c r="I4044" t="s">
        <v>27</v>
      </c>
      <c r="J4044" t="s">
        <v>6168</v>
      </c>
      <c r="K4044" t="s">
        <v>28</v>
      </c>
      <c r="L4044" t="s">
        <v>28</v>
      </c>
      <c r="M4044">
        <v>123</v>
      </c>
      <c r="N4044" t="s">
        <v>75</v>
      </c>
      <c r="O4044" t="s">
        <v>105</v>
      </c>
      <c r="P4044" t="s">
        <v>133</v>
      </c>
      <c r="Q4044" t="s">
        <v>95</v>
      </c>
      <c r="R4044" t="s">
        <v>28</v>
      </c>
      <c r="S4044">
        <v>0</v>
      </c>
      <c r="T4044" t="s">
        <v>6152</v>
      </c>
    </row>
    <row r="4045" spans="1:20" x14ac:dyDescent="0.3">
      <c r="A4045" t="s">
        <v>4172</v>
      </c>
      <c r="B4045" t="s">
        <v>6851</v>
      </c>
      <c r="C4045" t="s">
        <v>91</v>
      </c>
      <c r="D4045" t="s">
        <v>87</v>
      </c>
      <c r="E4045" t="s">
        <v>92</v>
      </c>
      <c r="F4045" t="s">
        <v>129</v>
      </c>
      <c r="G4045" t="s">
        <v>74</v>
      </c>
      <c r="H4045" t="s">
        <v>43</v>
      </c>
      <c r="I4045" t="s">
        <v>27</v>
      </c>
      <c r="J4045" t="s">
        <v>6851</v>
      </c>
      <c r="K4045" t="s">
        <v>28</v>
      </c>
      <c r="L4045" t="s">
        <v>28</v>
      </c>
      <c r="M4045">
        <v>814</v>
      </c>
      <c r="N4045" t="s">
        <v>29</v>
      </c>
      <c r="O4045" t="s">
        <v>30</v>
      </c>
      <c r="P4045" t="s">
        <v>64</v>
      </c>
      <c r="Q4045">
        <v>4</v>
      </c>
      <c r="R4045" t="s">
        <v>32</v>
      </c>
      <c r="S4045">
        <v>2</v>
      </c>
      <c r="T4045" t="s">
        <v>6296</v>
      </c>
    </row>
    <row r="4046" spans="1:20" x14ac:dyDescent="0.3">
      <c r="A4046" t="s">
        <v>4173</v>
      </c>
      <c r="B4046" t="s">
        <v>6752</v>
      </c>
      <c r="C4046" t="s">
        <v>21</v>
      </c>
      <c r="D4046" t="s">
        <v>22</v>
      </c>
      <c r="E4046" t="s">
        <v>23</v>
      </c>
      <c r="F4046" t="s">
        <v>24</v>
      </c>
      <c r="G4046" t="s">
        <v>25</v>
      </c>
      <c r="H4046" t="s">
        <v>26</v>
      </c>
      <c r="I4046" t="s">
        <v>27</v>
      </c>
      <c r="J4046" t="s">
        <v>6752</v>
      </c>
      <c r="K4046" t="s">
        <v>28</v>
      </c>
      <c r="L4046" t="s">
        <v>28</v>
      </c>
      <c r="M4046">
        <v>337</v>
      </c>
      <c r="N4046" t="s">
        <v>29</v>
      </c>
      <c r="O4046" t="s">
        <v>63</v>
      </c>
      <c r="P4046" t="s">
        <v>107</v>
      </c>
      <c r="Q4046">
        <v>4</v>
      </c>
      <c r="R4046" t="s">
        <v>32</v>
      </c>
      <c r="S4046">
        <v>1</v>
      </c>
      <c r="T4046" t="s">
        <v>6187</v>
      </c>
    </row>
    <row r="4047" spans="1:20" x14ac:dyDescent="0.3">
      <c r="A4047" t="s">
        <v>4174</v>
      </c>
      <c r="B4047" t="s">
        <v>6779</v>
      </c>
      <c r="C4047" t="s">
        <v>34</v>
      </c>
      <c r="D4047" t="s">
        <v>22</v>
      </c>
      <c r="E4047" t="s">
        <v>23</v>
      </c>
      <c r="F4047" t="s">
        <v>35</v>
      </c>
      <c r="G4047" t="s">
        <v>36</v>
      </c>
      <c r="H4047" t="s">
        <v>26</v>
      </c>
      <c r="I4047" t="s">
        <v>27</v>
      </c>
      <c r="J4047" t="s">
        <v>6779</v>
      </c>
      <c r="K4047" t="s">
        <v>28</v>
      </c>
      <c r="L4047" t="s">
        <v>28</v>
      </c>
      <c r="M4047">
        <v>219</v>
      </c>
      <c r="N4047" t="s">
        <v>75</v>
      </c>
      <c r="O4047" t="s">
        <v>30</v>
      </c>
      <c r="P4047" t="s">
        <v>31</v>
      </c>
      <c r="Q4047">
        <v>3</v>
      </c>
      <c r="R4047" t="s">
        <v>37</v>
      </c>
      <c r="S4047">
        <v>1</v>
      </c>
      <c r="T4047" t="s">
        <v>6309</v>
      </c>
    </row>
    <row r="4048" spans="1:20" x14ac:dyDescent="0.3">
      <c r="A4048" t="s">
        <v>4175</v>
      </c>
      <c r="B4048" t="s">
        <v>7115</v>
      </c>
      <c r="C4048" t="s">
        <v>39</v>
      </c>
      <c r="D4048" t="s">
        <v>22</v>
      </c>
      <c r="E4048" t="s">
        <v>40</v>
      </c>
      <c r="F4048" t="s">
        <v>41</v>
      </c>
      <c r="G4048" t="s">
        <v>42</v>
      </c>
      <c r="H4048" t="s">
        <v>43</v>
      </c>
      <c r="I4048" t="s">
        <v>27</v>
      </c>
      <c r="J4048" t="s">
        <v>7115</v>
      </c>
      <c r="K4048" t="s">
        <v>28</v>
      </c>
      <c r="L4048" t="s">
        <v>28</v>
      </c>
      <c r="M4048">
        <v>791</v>
      </c>
      <c r="N4048" t="s">
        <v>29</v>
      </c>
      <c r="O4048" t="s">
        <v>170</v>
      </c>
      <c r="P4048" t="s">
        <v>31</v>
      </c>
      <c r="Q4048">
        <v>2</v>
      </c>
      <c r="R4048" t="s">
        <v>53</v>
      </c>
      <c r="S4048">
        <v>2</v>
      </c>
      <c r="T4048" t="s">
        <v>6200</v>
      </c>
    </row>
    <row r="4049" spans="1:20" x14ac:dyDescent="0.3">
      <c r="A4049" t="s">
        <v>4176</v>
      </c>
      <c r="B4049" t="s">
        <v>7105</v>
      </c>
      <c r="C4049" t="s">
        <v>46</v>
      </c>
      <c r="D4049" t="s">
        <v>22</v>
      </c>
      <c r="E4049" t="s">
        <v>40</v>
      </c>
      <c r="F4049" t="s">
        <v>101</v>
      </c>
      <c r="G4049" t="s">
        <v>48</v>
      </c>
      <c r="H4049" t="s">
        <v>26</v>
      </c>
      <c r="I4049" t="s">
        <v>27</v>
      </c>
      <c r="J4049" t="s">
        <v>7105</v>
      </c>
      <c r="K4049" t="s">
        <v>28</v>
      </c>
      <c r="L4049" t="s">
        <v>28</v>
      </c>
      <c r="M4049">
        <v>641</v>
      </c>
      <c r="N4049" t="s">
        <v>29</v>
      </c>
      <c r="O4049" t="s">
        <v>63</v>
      </c>
      <c r="P4049" t="s">
        <v>64</v>
      </c>
      <c r="Q4049">
        <v>1</v>
      </c>
      <c r="R4049" t="s">
        <v>53</v>
      </c>
      <c r="S4049">
        <v>2</v>
      </c>
      <c r="T4049" t="s">
        <v>6187</v>
      </c>
    </row>
    <row r="4050" spans="1:20" x14ac:dyDescent="0.3">
      <c r="A4050" t="s">
        <v>4177</v>
      </c>
      <c r="B4050" t="s">
        <v>6530</v>
      </c>
      <c r="C4050" t="s">
        <v>55</v>
      </c>
      <c r="D4050" t="s">
        <v>56</v>
      </c>
      <c r="E4050" t="s">
        <v>23</v>
      </c>
      <c r="F4050" t="s">
        <v>57</v>
      </c>
      <c r="G4050" t="s">
        <v>58</v>
      </c>
      <c r="H4050" t="s">
        <v>43</v>
      </c>
      <c r="I4050" t="s">
        <v>27</v>
      </c>
      <c r="J4050" t="s">
        <v>6530</v>
      </c>
      <c r="K4050" t="s">
        <v>28</v>
      </c>
      <c r="L4050" t="s">
        <v>28</v>
      </c>
      <c r="M4050">
        <v>187</v>
      </c>
      <c r="N4050" t="s">
        <v>75</v>
      </c>
      <c r="O4050" t="s">
        <v>63</v>
      </c>
      <c r="P4050" t="s">
        <v>107</v>
      </c>
      <c r="Q4050">
        <v>4</v>
      </c>
      <c r="R4050" t="s">
        <v>32</v>
      </c>
      <c r="S4050">
        <v>1</v>
      </c>
      <c r="T4050" t="s">
        <v>6169</v>
      </c>
    </row>
    <row r="4051" spans="1:20" x14ac:dyDescent="0.3">
      <c r="A4051" t="s">
        <v>4178</v>
      </c>
      <c r="B4051" t="s">
        <v>6581</v>
      </c>
      <c r="C4051" t="s">
        <v>60</v>
      </c>
      <c r="D4051" t="s">
        <v>56</v>
      </c>
      <c r="E4051" t="s">
        <v>40</v>
      </c>
      <c r="F4051" t="s">
        <v>145</v>
      </c>
      <c r="G4051" t="s">
        <v>62</v>
      </c>
      <c r="H4051" t="s">
        <v>49</v>
      </c>
      <c r="I4051" t="s">
        <v>27</v>
      </c>
      <c r="J4051" t="s">
        <v>6581</v>
      </c>
      <c r="K4051" t="s">
        <v>28</v>
      </c>
      <c r="L4051" t="s">
        <v>28</v>
      </c>
      <c r="M4051">
        <v>126</v>
      </c>
      <c r="N4051" t="s">
        <v>29</v>
      </c>
      <c r="O4051" t="s">
        <v>43</v>
      </c>
      <c r="P4051" t="s">
        <v>31</v>
      </c>
      <c r="Q4051" t="s">
        <v>95</v>
      </c>
      <c r="R4051" t="s">
        <v>28</v>
      </c>
      <c r="S4051">
        <v>0</v>
      </c>
      <c r="T4051" t="s">
        <v>6539</v>
      </c>
    </row>
    <row r="4052" spans="1:20" x14ac:dyDescent="0.3">
      <c r="A4052" t="s">
        <v>4179</v>
      </c>
      <c r="B4052" t="s">
        <v>6759</v>
      </c>
      <c r="C4052" t="s">
        <v>66</v>
      </c>
      <c r="D4052" t="s">
        <v>56</v>
      </c>
      <c r="E4052" t="s">
        <v>67</v>
      </c>
      <c r="F4052" t="s">
        <v>99</v>
      </c>
      <c r="G4052" t="s">
        <v>36</v>
      </c>
      <c r="H4052" t="s">
        <v>49</v>
      </c>
      <c r="I4052" t="s">
        <v>27</v>
      </c>
      <c r="J4052" t="s">
        <v>6759</v>
      </c>
      <c r="K4052" t="s">
        <v>28</v>
      </c>
      <c r="L4052" t="s">
        <v>28</v>
      </c>
      <c r="M4052">
        <v>342</v>
      </c>
      <c r="N4052" t="s">
        <v>29</v>
      </c>
      <c r="O4052" t="s">
        <v>105</v>
      </c>
      <c r="P4052" t="s">
        <v>31</v>
      </c>
      <c r="Q4052">
        <v>3</v>
      </c>
      <c r="R4052" t="s">
        <v>37</v>
      </c>
      <c r="S4052">
        <v>1</v>
      </c>
      <c r="T4052" t="s">
        <v>6499</v>
      </c>
    </row>
    <row r="4053" spans="1:20" x14ac:dyDescent="0.3">
      <c r="A4053" t="s">
        <v>4180</v>
      </c>
      <c r="B4053" t="s">
        <v>6341</v>
      </c>
      <c r="C4053" t="s">
        <v>71</v>
      </c>
      <c r="D4053" t="s">
        <v>72</v>
      </c>
      <c r="E4053" t="s">
        <v>23</v>
      </c>
      <c r="F4053" t="s">
        <v>150</v>
      </c>
      <c r="G4053" t="s">
        <v>74</v>
      </c>
      <c r="H4053" t="s">
        <v>26</v>
      </c>
      <c r="I4053" t="s">
        <v>50</v>
      </c>
      <c r="J4053" t="s">
        <v>6341</v>
      </c>
      <c r="K4053" t="s">
        <v>6197</v>
      </c>
      <c r="L4053" t="s">
        <v>51</v>
      </c>
      <c r="M4053">
        <v>638</v>
      </c>
      <c r="N4053" t="s">
        <v>140</v>
      </c>
      <c r="O4053" t="s">
        <v>63</v>
      </c>
      <c r="P4053" t="s">
        <v>133</v>
      </c>
      <c r="Q4053">
        <v>3</v>
      </c>
      <c r="R4053" t="s">
        <v>37</v>
      </c>
      <c r="S4053">
        <v>2</v>
      </c>
      <c r="T4053" t="s">
        <v>6204</v>
      </c>
    </row>
    <row r="4054" spans="1:20" x14ac:dyDescent="0.3">
      <c r="A4054" t="s">
        <v>4181</v>
      </c>
      <c r="B4054" t="s">
        <v>6310</v>
      </c>
      <c r="C4054" t="s">
        <v>77</v>
      </c>
      <c r="D4054" t="s">
        <v>72</v>
      </c>
      <c r="E4054" t="s">
        <v>40</v>
      </c>
      <c r="F4054" t="s">
        <v>114</v>
      </c>
      <c r="G4054" t="s">
        <v>94</v>
      </c>
      <c r="H4054" t="s">
        <v>43</v>
      </c>
      <c r="I4054" t="s">
        <v>27</v>
      </c>
      <c r="J4054" t="s">
        <v>6310</v>
      </c>
      <c r="K4054" t="s">
        <v>28</v>
      </c>
      <c r="L4054" t="s">
        <v>28</v>
      </c>
      <c r="M4054">
        <v>540</v>
      </c>
      <c r="N4054" t="s">
        <v>75</v>
      </c>
      <c r="O4054" t="s">
        <v>30</v>
      </c>
      <c r="P4054" t="s">
        <v>133</v>
      </c>
      <c r="Q4054">
        <v>3</v>
      </c>
      <c r="R4054" t="s">
        <v>37</v>
      </c>
      <c r="S4054">
        <v>1</v>
      </c>
      <c r="T4054" t="s">
        <v>6354</v>
      </c>
    </row>
    <row r="4055" spans="1:20" x14ac:dyDescent="0.3">
      <c r="A4055" t="s">
        <v>4182</v>
      </c>
      <c r="B4055" t="s">
        <v>7195</v>
      </c>
      <c r="C4055" t="s">
        <v>81</v>
      </c>
      <c r="D4055" t="s">
        <v>72</v>
      </c>
      <c r="E4055" t="s">
        <v>23</v>
      </c>
      <c r="F4055" t="s">
        <v>223</v>
      </c>
      <c r="G4055" t="s">
        <v>83</v>
      </c>
      <c r="H4055" t="s">
        <v>49</v>
      </c>
      <c r="I4055" t="s">
        <v>27</v>
      </c>
      <c r="J4055" t="s">
        <v>7195</v>
      </c>
      <c r="K4055" t="s">
        <v>28</v>
      </c>
      <c r="L4055" t="s">
        <v>28</v>
      </c>
      <c r="M4055">
        <v>327</v>
      </c>
      <c r="N4055" t="s">
        <v>29</v>
      </c>
      <c r="O4055" t="s">
        <v>30</v>
      </c>
      <c r="P4055" t="s">
        <v>107</v>
      </c>
      <c r="Q4055">
        <v>1</v>
      </c>
      <c r="R4055" t="s">
        <v>53</v>
      </c>
      <c r="S4055">
        <v>1</v>
      </c>
      <c r="T4055" t="s">
        <v>6699</v>
      </c>
    </row>
    <row r="4056" spans="1:20" x14ac:dyDescent="0.3">
      <c r="A4056" t="s">
        <v>4183</v>
      </c>
      <c r="B4056" t="s">
        <v>7196</v>
      </c>
      <c r="C4056" t="s">
        <v>86</v>
      </c>
      <c r="D4056" t="s">
        <v>87</v>
      </c>
      <c r="E4056" t="s">
        <v>67</v>
      </c>
      <c r="F4056" t="s">
        <v>135</v>
      </c>
      <c r="G4056" t="s">
        <v>89</v>
      </c>
      <c r="H4056" t="s">
        <v>43</v>
      </c>
      <c r="I4056" t="s">
        <v>50</v>
      </c>
      <c r="J4056" t="s">
        <v>7196</v>
      </c>
      <c r="K4056" t="s">
        <v>6405</v>
      </c>
      <c r="L4056" t="s">
        <v>51</v>
      </c>
      <c r="M4056">
        <v>122</v>
      </c>
      <c r="N4056" t="s">
        <v>52</v>
      </c>
      <c r="O4056" t="s">
        <v>170</v>
      </c>
      <c r="P4056" t="s">
        <v>133</v>
      </c>
      <c r="Q4056" t="s">
        <v>95</v>
      </c>
      <c r="R4056" t="s">
        <v>28</v>
      </c>
      <c r="S4056">
        <v>0</v>
      </c>
      <c r="T4056" t="s">
        <v>6209</v>
      </c>
    </row>
    <row r="4057" spans="1:20" x14ac:dyDescent="0.3">
      <c r="A4057" t="s">
        <v>4184</v>
      </c>
      <c r="B4057" t="s">
        <v>7199</v>
      </c>
      <c r="C4057" t="s">
        <v>91</v>
      </c>
      <c r="D4057" t="s">
        <v>87</v>
      </c>
      <c r="E4057" t="s">
        <v>92</v>
      </c>
      <c r="F4057" t="s">
        <v>93</v>
      </c>
      <c r="G4057" t="s">
        <v>94</v>
      </c>
      <c r="H4057" t="s">
        <v>26</v>
      </c>
      <c r="I4057" t="s">
        <v>27</v>
      </c>
      <c r="J4057" t="s">
        <v>7199</v>
      </c>
      <c r="K4057" t="s">
        <v>28</v>
      </c>
      <c r="L4057" t="s">
        <v>28</v>
      </c>
      <c r="M4057">
        <v>528</v>
      </c>
      <c r="N4057" t="s">
        <v>29</v>
      </c>
      <c r="O4057" t="s">
        <v>63</v>
      </c>
      <c r="P4057" t="s">
        <v>44</v>
      </c>
      <c r="Q4057">
        <v>2</v>
      </c>
      <c r="R4057" t="s">
        <v>53</v>
      </c>
      <c r="S4057">
        <v>1</v>
      </c>
      <c r="T4057" t="s">
        <v>6150</v>
      </c>
    </row>
    <row r="4058" spans="1:20" x14ac:dyDescent="0.3">
      <c r="A4058" t="s">
        <v>4185</v>
      </c>
      <c r="B4058" t="s">
        <v>6260</v>
      </c>
      <c r="C4058" t="s">
        <v>21</v>
      </c>
      <c r="D4058" t="s">
        <v>22</v>
      </c>
      <c r="E4058" t="s">
        <v>23</v>
      </c>
      <c r="F4058" t="s">
        <v>99</v>
      </c>
      <c r="G4058" t="s">
        <v>36</v>
      </c>
      <c r="H4058" t="s">
        <v>49</v>
      </c>
      <c r="I4058" t="s">
        <v>27</v>
      </c>
      <c r="J4058" t="s">
        <v>6260</v>
      </c>
      <c r="K4058" t="s">
        <v>28</v>
      </c>
      <c r="L4058" t="s">
        <v>28</v>
      </c>
      <c r="M4058">
        <v>581</v>
      </c>
      <c r="N4058" t="s">
        <v>29</v>
      </c>
      <c r="O4058" t="s">
        <v>30</v>
      </c>
      <c r="P4058" t="s">
        <v>133</v>
      </c>
      <c r="Q4058">
        <v>3</v>
      </c>
      <c r="R4058" t="s">
        <v>37</v>
      </c>
      <c r="S4058">
        <v>2</v>
      </c>
      <c r="T4058" t="s">
        <v>6141</v>
      </c>
    </row>
    <row r="4059" spans="1:20" x14ac:dyDescent="0.3">
      <c r="A4059" t="s">
        <v>4186</v>
      </c>
      <c r="B4059" t="s">
        <v>6707</v>
      </c>
      <c r="C4059" t="s">
        <v>34</v>
      </c>
      <c r="D4059" t="s">
        <v>22</v>
      </c>
      <c r="E4059" t="s">
        <v>23</v>
      </c>
      <c r="F4059" t="s">
        <v>138</v>
      </c>
      <c r="G4059" t="s">
        <v>36</v>
      </c>
      <c r="H4059" t="s">
        <v>43</v>
      </c>
      <c r="I4059" t="s">
        <v>27</v>
      </c>
      <c r="J4059" t="s">
        <v>6707</v>
      </c>
      <c r="K4059" t="s">
        <v>28</v>
      </c>
      <c r="L4059" t="s">
        <v>28</v>
      </c>
      <c r="M4059">
        <v>737</v>
      </c>
      <c r="N4059" t="s">
        <v>29</v>
      </c>
      <c r="O4059" t="s">
        <v>63</v>
      </c>
      <c r="P4059" t="s">
        <v>64</v>
      </c>
      <c r="Q4059">
        <v>4</v>
      </c>
      <c r="R4059" t="s">
        <v>32</v>
      </c>
      <c r="S4059">
        <v>2</v>
      </c>
      <c r="T4059" t="s">
        <v>6479</v>
      </c>
    </row>
    <row r="4060" spans="1:20" x14ac:dyDescent="0.3">
      <c r="A4060" t="s">
        <v>4187</v>
      </c>
      <c r="B4060" t="s">
        <v>7025</v>
      </c>
      <c r="C4060" t="s">
        <v>39</v>
      </c>
      <c r="D4060" t="s">
        <v>22</v>
      </c>
      <c r="E4060" t="s">
        <v>40</v>
      </c>
      <c r="F4060" t="s">
        <v>35</v>
      </c>
      <c r="G4060" t="s">
        <v>36</v>
      </c>
      <c r="H4060" t="s">
        <v>26</v>
      </c>
      <c r="I4060" t="s">
        <v>27</v>
      </c>
      <c r="J4060" t="s">
        <v>7025</v>
      </c>
      <c r="K4060" t="s">
        <v>28</v>
      </c>
      <c r="L4060" t="s">
        <v>28</v>
      </c>
      <c r="M4060">
        <v>974</v>
      </c>
      <c r="N4060" t="s">
        <v>29</v>
      </c>
      <c r="O4060" t="s">
        <v>43</v>
      </c>
      <c r="P4060" t="s">
        <v>64</v>
      </c>
      <c r="Q4060">
        <v>3</v>
      </c>
      <c r="R4060" t="s">
        <v>37</v>
      </c>
      <c r="S4060">
        <v>3</v>
      </c>
      <c r="T4060" t="s">
        <v>6444</v>
      </c>
    </row>
    <row r="4061" spans="1:20" x14ac:dyDescent="0.3">
      <c r="A4061" t="s">
        <v>4188</v>
      </c>
      <c r="B4061" t="s">
        <v>7201</v>
      </c>
      <c r="C4061" t="s">
        <v>46</v>
      </c>
      <c r="D4061" t="s">
        <v>22</v>
      </c>
      <c r="E4061" t="s">
        <v>40</v>
      </c>
      <c r="F4061" t="s">
        <v>47</v>
      </c>
      <c r="G4061" t="s">
        <v>48</v>
      </c>
      <c r="H4061" t="s">
        <v>49</v>
      </c>
      <c r="I4061" t="s">
        <v>27</v>
      </c>
      <c r="J4061" t="s">
        <v>7201</v>
      </c>
      <c r="K4061" t="s">
        <v>28</v>
      </c>
      <c r="L4061" t="s">
        <v>28</v>
      </c>
      <c r="M4061">
        <v>751</v>
      </c>
      <c r="N4061" t="s">
        <v>29</v>
      </c>
      <c r="O4061" t="s">
        <v>30</v>
      </c>
      <c r="P4061" t="s">
        <v>107</v>
      </c>
      <c r="Q4061">
        <v>4</v>
      </c>
      <c r="R4061" t="s">
        <v>32</v>
      </c>
      <c r="S4061">
        <v>2</v>
      </c>
      <c r="T4061" t="s">
        <v>6150</v>
      </c>
    </row>
    <row r="4062" spans="1:20" x14ac:dyDescent="0.3">
      <c r="A4062" t="s">
        <v>4189</v>
      </c>
      <c r="B4062" t="s">
        <v>7452</v>
      </c>
      <c r="C4062" t="s">
        <v>55</v>
      </c>
      <c r="D4062" t="s">
        <v>56</v>
      </c>
      <c r="E4062" t="s">
        <v>23</v>
      </c>
      <c r="F4062" t="s">
        <v>147</v>
      </c>
      <c r="G4062" t="s">
        <v>58</v>
      </c>
      <c r="H4062" t="s">
        <v>26</v>
      </c>
      <c r="I4062" t="s">
        <v>27</v>
      </c>
      <c r="J4062" t="s">
        <v>7452</v>
      </c>
      <c r="K4062" t="s">
        <v>28</v>
      </c>
      <c r="L4062" t="s">
        <v>28</v>
      </c>
      <c r="M4062">
        <v>701</v>
      </c>
      <c r="N4062" t="s">
        <v>75</v>
      </c>
      <c r="O4062" t="s">
        <v>63</v>
      </c>
      <c r="P4062" t="s">
        <v>107</v>
      </c>
      <c r="Q4062">
        <v>3</v>
      </c>
      <c r="R4062" t="s">
        <v>37</v>
      </c>
      <c r="S4062">
        <v>2</v>
      </c>
      <c r="T4062" t="s">
        <v>6167</v>
      </c>
    </row>
    <row r="4063" spans="1:20" x14ac:dyDescent="0.3">
      <c r="A4063" t="s">
        <v>4190</v>
      </c>
      <c r="B4063" t="s">
        <v>6277</v>
      </c>
      <c r="C4063" t="s">
        <v>60</v>
      </c>
      <c r="D4063" t="s">
        <v>56</v>
      </c>
      <c r="E4063" t="s">
        <v>40</v>
      </c>
      <c r="F4063" t="s">
        <v>61</v>
      </c>
      <c r="G4063" t="s">
        <v>62</v>
      </c>
      <c r="H4063" t="s">
        <v>26</v>
      </c>
      <c r="I4063" t="s">
        <v>27</v>
      </c>
      <c r="J4063" t="s">
        <v>6277</v>
      </c>
      <c r="K4063" t="s">
        <v>28</v>
      </c>
      <c r="L4063" t="s">
        <v>28</v>
      </c>
      <c r="M4063">
        <v>168</v>
      </c>
      <c r="N4063" t="s">
        <v>29</v>
      </c>
      <c r="O4063" t="s">
        <v>105</v>
      </c>
      <c r="P4063" t="s">
        <v>107</v>
      </c>
      <c r="Q4063" t="s">
        <v>95</v>
      </c>
      <c r="R4063" t="s">
        <v>28</v>
      </c>
      <c r="S4063">
        <v>0</v>
      </c>
      <c r="T4063" t="s">
        <v>6687</v>
      </c>
    </row>
    <row r="4064" spans="1:20" x14ac:dyDescent="0.3">
      <c r="A4064" t="s">
        <v>4191</v>
      </c>
      <c r="B4064" t="s">
        <v>7128</v>
      </c>
      <c r="C4064" t="s">
        <v>66</v>
      </c>
      <c r="D4064" t="s">
        <v>56</v>
      </c>
      <c r="E4064" t="s">
        <v>67</v>
      </c>
      <c r="F4064" t="s">
        <v>193</v>
      </c>
      <c r="G4064" t="s">
        <v>69</v>
      </c>
      <c r="H4064" t="s">
        <v>43</v>
      </c>
      <c r="I4064" t="s">
        <v>27</v>
      </c>
      <c r="J4064" t="s">
        <v>7128</v>
      </c>
      <c r="K4064" t="s">
        <v>28</v>
      </c>
      <c r="L4064" t="s">
        <v>28</v>
      </c>
      <c r="M4064">
        <v>590</v>
      </c>
      <c r="N4064" t="s">
        <v>52</v>
      </c>
      <c r="O4064" t="s">
        <v>63</v>
      </c>
      <c r="P4064" t="s">
        <v>64</v>
      </c>
      <c r="Q4064">
        <v>3</v>
      </c>
      <c r="R4064" t="s">
        <v>37</v>
      </c>
      <c r="S4064">
        <v>2</v>
      </c>
      <c r="T4064" t="s">
        <v>6169</v>
      </c>
    </row>
    <row r="4065" spans="1:20" x14ac:dyDescent="0.3">
      <c r="A4065" t="s">
        <v>4192</v>
      </c>
      <c r="B4065" t="s">
        <v>6488</v>
      </c>
      <c r="C4065" t="s">
        <v>71</v>
      </c>
      <c r="D4065" t="s">
        <v>72</v>
      </c>
      <c r="E4065" t="s">
        <v>23</v>
      </c>
      <c r="F4065" t="s">
        <v>138</v>
      </c>
      <c r="G4065" t="s">
        <v>36</v>
      </c>
      <c r="H4065" t="s">
        <v>43</v>
      </c>
      <c r="I4065" t="s">
        <v>50</v>
      </c>
      <c r="J4065" t="s">
        <v>6488</v>
      </c>
      <c r="K4065" t="s">
        <v>6771</v>
      </c>
      <c r="L4065" t="s">
        <v>51</v>
      </c>
      <c r="M4065">
        <v>106</v>
      </c>
      <c r="N4065" t="s">
        <v>52</v>
      </c>
      <c r="O4065" t="s">
        <v>63</v>
      </c>
      <c r="P4065" t="s">
        <v>107</v>
      </c>
      <c r="Q4065" t="s">
        <v>95</v>
      </c>
      <c r="R4065" t="s">
        <v>28</v>
      </c>
      <c r="S4065">
        <v>0</v>
      </c>
      <c r="T4065" t="s">
        <v>6283</v>
      </c>
    </row>
    <row r="4066" spans="1:20" x14ac:dyDescent="0.3">
      <c r="A4066" t="s">
        <v>4193</v>
      </c>
      <c r="B4066" t="s">
        <v>6703</v>
      </c>
      <c r="C4066" t="s">
        <v>77</v>
      </c>
      <c r="D4066" t="s">
        <v>72</v>
      </c>
      <c r="E4066" t="s">
        <v>40</v>
      </c>
      <c r="F4066" t="s">
        <v>112</v>
      </c>
      <c r="G4066" t="s">
        <v>79</v>
      </c>
      <c r="H4066" t="s">
        <v>43</v>
      </c>
      <c r="I4066" t="s">
        <v>27</v>
      </c>
      <c r="J4066" t="s">
        <v>6703</v>
      </c>
      <c r="K4066" t="s">
        <v>28</v>
      </c>
      <c r="L4066" t="s">
        <v>28</v>
      </c>
      <c r="M4066">
        <v>365</v>
      </c>
      <c r="N4066" t="s">
        <v>140</v>
      </c>
      <c r="O4066" t="s">
        <v>105</v>
      </c>
      <c r="P4066" t="s">
        <v>31</v>
      </c>
      <c r="Q4066">
        <v>2</v>
      </c>
      <c r="R4066" t="s">
        <v>53</v>
      </c>
      <c r="S4066">
        <v>1</v>
      </c>
      <c r="T4066" t="s">
        <v>6484</v>
      </c>
    </row>
    <row r="4067" spans="1:20" x14ac:dyDescent="0.3">
      <c r="A4067" t="s">
        <v>4194</v>
      </c>
      <c r="B4067" t="s">
        <v>6451</v>
      </c>
      <c r="C4067" t="s">
        <v>81</v>
      </c>
      <c r="D4067" t="s">
        <v>72</v>
      </c>
      <c r="E4067" t="s">
        <v>23</v>
      </c>
      <c r="F4067" t="s">
        <v>82</v>
      </c>
      <c r="G4067" t="s">
        <v>83</v>
      </c>
      <c r="H4067" t="s">
        <v>26</v>
      </c>
      <c r="I4067" t="s">
        <v>27</v>
      </c>
      <c r="J4067" t="s">
        <v>6451</v>
      </c>
      <c r="K4067" t="s">
        <v>28</v>
      </c>
      <c r="L4067" t="s">
        <v>28</v>
      </c>
      <c r="M4067">
        <v>1030</v>
      </c>
      <c r="N4067" t="s">
        <v>52</v>
      </c>
      <c r="O4067" t="s">
        <v>63</v>
      </c>
      <c r="P4067" t="s">
        <v>64</v>
      </c>
      <c r="Q4067">
        <v>2</v>
      </c>
      <c r="R4067" t="s">
        <v>53</v>
      </c>
      <c r="S4067">
        <v>3</v>
      </c>
      <c r="T4067" t="s">
        <v>6426</v>
      </c>
    </row>
    <row r="4068" spans="1:20" x14ac:dyDescent="0.3">
      <c r="A4068" t="s">
        <v>4195</v>
      </c>
      <c r="B4068" t="s">
        <v>6554</v>
      </c>
      <c r="C4068" t="s">
        <v>86</v>
      </c>
      <c r="D4068" t="s">
        <v>87</v>
      </c>
      <c r="E4068" t="s">
        <v>67</v>
      </c>
      <c r="F4068" t="s">
        <v>116</v>
      </c>
      <c r="G4068" t="s">
        <v>89</v>
      </c>
      <c r="H4068" t="s">
        <v>26</v>
      </c>
      <c r="I4068" t="s">
        <v>50</v>
      </c>
      <c r="J4068" t="s">
        <v>6554</v>
      </c>
      <c r="K4068" t="s">
        <v>6565</v>
      </c>
      <c r="L4068" t="s">
        <v>159</v>
      </c>
      <c r="M4068">
        <v>276</v>
      </c>
      <c r="N4068" t="s">
        <v>75</v>
      </c>
      <c r="O4068" t="s">
        <v>63</v>
      </c>
      <c r="P4068" t="s">
        <v>107</v>
      </c>
      <c r="Q4068">
        <v>3</v>
      </c>
      <c r="R4068" t="s">
        <v>37</v>
      </c>
      <c r="S4068">
        <v>1</v>
      </c>
      <c r="T4068" t="s">
        <v>6143</v>
      </c>
    </row>
    <row r="4069" spans="1:20" x14ac:dyDescent="0.3">
      <c r="A4069" t="s">
        <v>4196</v>
      </c>
      <c r="B4069" t="s">
        <v>7309</v>
      </c>
      <c r="C4069" t="s">
        <v>91</v>
      </c>
      <c r="D4069" t="s">
        <v>87</v>
      </c>
      <c r="E4069" t="s">
        <v>92</v>
      </c>
      <c r="F4069" t="s">
        <v>152</v>
      </c>
      <c r="G4069" t="s">
        <v>94</v>
      </c>
      <c r="H4069" t="s">
        <v>49</v>
      </c>
      <c r="I4069" t="s">
        <v>27</v>
      </c>
      <c r="J4069" t="s">
        <v>7309</v>
      </c>
      <c r="K4069" t="s">
        <v>28</v>
      </c>
      <c r="L4069" t="s">
        <v>28</v>
      </c>
      <c r="M4069">
        <v>441</v>
      </c>
      <c r="N4069" t="s">
        <v>52</v>
      </c>
      <c r="O4069" t="s">
        <v>63</v>
      </c>
      <c r="P4069" t="s">
        <v>31</v>
      </c>
      <c r="Q4069">
        <v>2</v>
      </c>
      <c r="R4069" t="s">
        <v>53</v>
      </c>
      <c r="S4069">
        <v>1</v>
      </c>
      <c r="T4069" t="s">
        <v>6157</v>
      </c>
    </row>
    <row r="4070" spans="1:20" x14ac:dyDescent="0.3">
      <c r="A4070" t="s">
        <v>4197</v>
      </c>
      <c r="B4070" t="s">
        <v>6430</v>
      </c>
      <c r="C4070" t="s">
        <v>21</v>
      </c>
      <c r="D4070" t="s">
        <v>22</v>
      </c>
      <c r="E4070" t="s">
        <v>23</v>
      </c>
      <c r="F4070" t="s">
        <v>121</v>
      </c>
      <c r="G4070" t="s">
        <v>25</v>
      </c>
      <c r="H4070" t="s">
        <v>49</v>
      </c>
      <c r="I4070" t="s">
        <v>27</v>
      </c>
      <c r="J4070" t="s">
        <v>6430</v>
      </c>
      <c r="K4070" t="s">
        <v>28</v>
      </c>
      <c r="L4070" t="s">
        <v>28</v>
      </c>
      <c r="M4070">
        <v>314</v>
      </c>
      <c r="N4070" t="s">
        <v>122</v>
      </c>
      <c r="O4070" t="s">
        <v>63</v>
      </c>
      <c r="P4070" t="s">
        <v>107</v>
      </c>
      <c r="Q4070">
        <v>2</v>
      </c>
      <c r="R4070" t="s">
        <v>53</v>
      </c>
      <c r="S4070">
        <v>1</v>
      </c>
      <c r="T4070" t="s">
        <v>6193</v>
      </c>
    </row>
    <row r="4071" spans="1:20" x14ac:dyDescent="0.3">
      <c r="A4071" t="s">
        <v>4198</v>
      </c>
      <c r="B4071" t="s">
        <v>6793</v>
      </c>
      <c r="C4071" t="s">
        <v>34</v>
      </c>
      <c r="D4071" t="s">
        <v>22</v>
      </c>
      <c r="E4071" t="s">
        <v>23</v>
      </c>
      <c r="F4071" t="s">
        <v>138</v>
      </c>
      <c r="G4071" t="s">
        <v>36</v>
      </c>
      <c r="H4071" t="s">
        <v>43</v>
      </c>
      <c r="I4071" t="s">
        <v>50</v>
      </c>
      <c r="J4071" t="s">
        <v>6793</v>
      </c>
      <c r="K4071" t="s">
        <v>6404</v>
      </c>
      <c r="L4071" t="s">
        <v>51</v>
      </c>
      <c r="M4071">
        <v>153</v>
      </c>
      <c r="N4071" t="s">
        <v>52</v>
      </c>
      <c r="O4071" t="s">
        <v>63</v>
      </c>
      <c r="P4071" t="s">
        <v>31</v>
      </c>
      <c r="Q4071" t="s">
        <v>95</v>
      </c>
      <c r="R4071" t="s">
        <v>28</v>
      </c>
      <c r="S4071">
        <v>0</v>
      </c>
      <c r="T4071" t="s">
        <v>6476</v>
      </c>
    </row>
    <row r="4072" spans="1:20" x14ac:dyDescent="0.3">
      <c r="A4072" t="s">
        <v>4199</v>
      </c>
      <c r="B4072" t="s">
        <v>6474</v>
      </c>
      <c r="C4072" t="s">
        <v>39</v>
      </c>
      <c r="D4072" t="s">
        <v>22</v>
      </c>
      <c r="E4072" t="s">
        <v>40</v>
      </c>
      <c r="F4072" t="s">
        <v>174</v>
      </c>
      <c r="G4072" t="s">
        <v>42</v>
      </c>
      <c r="H4072" t="s">
        <v>26</v>
      </c>
      <c r="I4072" t="s">
        <v>27</v>
      </c>
      <c r="J4072" t="s">
        <v>6474</v>
      </c>
      <c r="K4072" t="s">
        <v>28</v>
      </c>
      <c r="L4072" t="s">
        <v>28</v>
      </c>
      <c r="M4072">
        <v>113</v>
      </c>
      <c r="N4072" t="s">
        <v>52</v>
      </c>
      <c r="O4072" t="s">
        <v>63</v>
      </c>
      <c r="P4072" t="s">
        <v>133</v>
      </c>
      <c r="Q4072" t="s">
        <v>95</v>
      </c>
      <c r="R4072" t="s">
        <v>28</v>
      </c>
      <c r="S4072">
        <v>0</v>
      </c>
      <c r="T4072" t="s">
        <v>6235</v>
      </c>
    </row>
    <row r="4073" spans="1:20" x14ac:dyDescent="0.3">
      <c r="A4073" t="s">
        <v>4200</v>
      </c>
      <c r="B4073" t="s">
        <v>6844</v>
      </c>
      <c r="C4073" t="s">
        <v>46</v>
      </c>
      <c r="D4073" t="s">
        <v>22</v>
      </c>
      <c r="E4073" t="s">
        <v>40</v>
      </c>
      <c r="F4073" t="s">
        <v>101</v>
      </c>
      <c r="G4073" t="s">
        <v>48</v>
      </c>
      <c r="H4073" t="s">
        <v>26</v>
      </c>
      <c r="I4073" t="s">
        <v>27</v>
      </c>
      <c r="J4073" t="s">
        <v>6844</v>
      </c>
      <c r="K4073" t="s">
        <v>28</v>
      </c>
      <c r="L4073" t="s">
        <v>28</v>
      </c>
      <c r="M4073">
        <v>458</v>
      </c>
      <c r="N4073" t="s">
        <v>29</v>
      </c>
      <c r="O4073" t="s">
        <v>63</v>
      </c>
      <c r="P4073" t="s">
        <v>64</v>
      </c>
      <c r="Q4073">
        <v>3</v>
      </c>
      <c r="R4073" t="s">
        <v>37</v>
      </c>
      <c r="S4073">
        <v>1</v>
      </c>
      <c r="T4073" t="s">
        <v>6136</v>
      </c>
    </row>
    <row r="4074" spans="1:20" x14ac:dyDescent="0.3">
      <c r="A4074" t="s">
        <v>4201</v>
      </c>
      <c r="B4074" t="s">
        <v>7325</v>
      </c>
      <c r="C4074" t="s">
        <v>55</v>
      </c>
      <c r="D4074" t="s">
        <v>56</v>
      </c>
      <c r="E4074" t="s">
        <v>23</v>
      </c>
      <c r="F4074" t="s">
        <v>147</v>
      </c>
      <c r="G4074" t="s">
        <v>58</v>
      </c>
      <c r="H4074" t="s">
        <v>26</v>
      </c>
      <c r="I4074" t="s">
        <v>27</v>
      </c>
      <c r="J4074" t="s">
        <v>7325</v>
      </c>
      <c r="K4074" t="s">
        <v>28</v>
      </c>
      <c r="L4074" t="s">
        <v>28</v>
      </c>
      <c r="M4074">
        <v>511</v>
      </c>
      <c r="N4074" t="s">
        <v>29</v>
      </c>
      <c r="O4074" t="s">
        <v>63</v>
      </c>
      <c r="P4074" t="s">
        <v>31</v>
      </c>
      <c r="Q4074">
        <v>5</v>
      </c>
      <c r="R4074" t="s">
        <v>119</v>
      </c>
      <c r="S4074">
        <v>1</v>
      </c>
      <c r="T4074" t="s">
        <v>6237</v>
      </c>
    </row>
    <row r="4075" spans="1:20" x14ac:dyDescent="0.3">
      <c r="A4075" t="s">
        <v>4202</v>
      </c>
      <c r="B4075" t="s">
        <v>6851</v>
      </c>
      <c r="C4075" t="s">
        <v>60</v>
      </c>
      <c r="D4075" t="s">
        <v>56</v>
      </c>
      <c r="E4075" t="s">
        <v>40</v>
      </c>
      <c r="F4075" t="s">
        <v>61</v>
      </c>
      <c r="G4075" t="s">
        <v>62</v>
      </c>
      <c r="H4075" t="s">
        <v>26</v>
      </c>
      <c r="I4075" t="s">
        <v>27</v>
      </c>
      <c r="J4075" t="s">
        <v>6851</v>
      </c>
      <c r="K4075" t="s">
        <v>28</v>
      </c>
      <c r="L4075" t="s">
        <v>28</v>
      </c>
      <c r="M4075">
        <v>814</v>
      </c>
      <c r="N4075" t="s">
        <v>52</v>
      </c>
      <c r="O4075" t="s">
        <v>63</v>
      </c>
      <c r="P4075" t="s">
        <v>64</v>
      </c>
      <c r="Q4075">
        <v>4</v>
      </c>
      <c r="R4075" t="s">
        <v>32</v>
      </c>
      <c r="S4075">
        <v>2</v>
      </c>
      <c r="T4075" t="s">
        <v>6235</v>
      </c>
    </row>
    <row r="4076" spans="1:20" x14ac:dyDescent="0.3">
      <c r="A4076" t="s">
        <v>4203</v>
      </c>
      <c r="B4076" t="s">
        <v>6431</v>
      </c>
      <c r="C4076" t="s">
        <v>66</v>
      </c>
      <c r="D4076" t="s">
        <v>56</v>
      </c>
      <c r="E4076" t="s">
        <v>67</v>
      </c>
      <c r="F4076" t="s">
        <v>68</v>
      </c>
      <c r="G4076" t="s">
        <v>69</v>
      </c>
      <c r="H4076" t="s">
        <v>26</v>
      </c>
      <c r="I4076" t="s">
        <v>27</v>
      </c>
      <c r="J4076" t="s">
        <v>6431</v>
      </c>
      <c r="K4076" t="s">
        <v>28</v>
      </c>
      <c r="L4076" t="s">
        <v>28</v>
      </c>
      <c r="M4076">
        <v>1093</v>
      </c>
      <c r="N4076" t="s">
        <v>29</v>
      </c>
      <c r="O4076" t="s">
        <v>63</v>
      </c>
      <c r="P4076" t="s">
        <v>44</v>
      </c>
      <c r="Q4076">
        <v>3</v>
      </c>
      <c r="R4076" t="s">
        <v>37</v>
      </c>
      <c r="S4076">
        <v>3</v>
      </c>
      <c r="T4076" t="s">
        <v>6163</v>
      </c>
    </row>
    <row r="4077" spans="1:20" x14ac:dyDescent="0.3">
      <c r="A4077" t="s">
        <v>4204</v>
      </c>
      <c r="B4077" t="s">
        <v>7362</v>
      </c>
      <c r="C4077" t="s">
        <v>71</v>
      </c>
      <c r="D4077" t="s">
        <v>72</v>
      </c>
      <c r="E4077" t="s">
        <v>23</v>
      </c>
      <c r="F4077" t="s">
        <v>73</v>
      </c>
      <c r="G4077" t="s">
        <v>74</v>
      </c>
      <c r="H4077" t="s">
        <v>49</v>
      </c>
      <c r="I4077" t="s">
        <v>27</v>
      </c>
      <c r="J4077" t="s">
        <v>7362</v>
      </c>
      <c r="K4077" t="s">
        <v>28</v>
      </c>
      <c r="L4077" t="s">
        <v>28</v>
      </c>
      <c r="M4077">
        <v>977</v>
      </c>
      <c r="N4077" t="s">
        <v>29</v>
      </c>
      <c r="O4077" t="s">
        <v>105</v>
      </c>
      <c r="P4077" t="s">
        <v>31</v>
      </c>
      <c r="Q4077">
        <v>4</v>
      </c>
      <c r="R4077" t="s">
        <v>32</v>
      </c>
      <c r="S4077">
        <v>3</v>
      </c>
      <c r="T4077" t="s">
        <v>6461</v>
      </c>
    </row>
    <row r="4078" spans="1:20" x14ac:dyDescent="0.3">
      <c r="A4078" t="s">
        <v>4205</v>
      </c>
      <c r="B4078" t="s">
        <v>7453</v>
      </c>
      <c r="C4078" t="s">
        <v>77</v>
      </c>
      <c r="D4078" t="s">
        <v>72</v>
      </c>
      <c r="E4078" t="s">
        <v>40</v>
      </c>
      <c r="F4078" t="s">
        <v>131</v>
      </c>
      <c r="G4078" t="s">
        <v>79</v>
      </c>
      <c r="H4078" t="s">
        <v>26</v>
      </c>
      <c r="I4078" t="s">
        <v>50</v>
      </c>
      <c r="J4078" t="s">
        <v>7453</v>
      </c>
      <c r="K4078" t="s">
        <v>7359</v>
      </c>
      <c r="L4078" t="s">
        <v>159</v>
      </c>
      <c r="M4078">
        <v>490</v>
      </c>
      <c r="N4078" t="s">
        <v>29</v>
      </c>
      <c r="O4078" t="s">
        <v>63</v>
      </c>
      <c r="P4078" t="s">
        <v>44</v>
      </c>
      <c r="Q4078">
        <v>4</v>
      </c>
      <c r="R4078" t="s">
        <v>32</v>
      </c>
      <c r="S4078">
        <v>1</v>
      </c>
      <c r="T4078" t="s">
        <v>6808</v>
      </c>
    </row>
    <row r="4079" spans="1:20" x14ac:dyDescent="0.3">
      <c r="A4079" t="s">
        <v>4206</v>
      </c>
      <c r="B4079" t="s">
        <v>7137</v>
      </c>
      <c r="C4079" t="s">
        <v>81</v>
      </c>
      <c r="D4079" t="s">
        <v>72</v>
      </c>
      <c r="E4079" t="s">
        <v>23</v>
      </c>
      <c r="F4079" t="s">
        <v>154</v>
      </c>
      <c r="G4079" t="s">
        <v>83</v>
      </c>
      <c r="H4079" t="s">
        <v>43</v>
      </c>
      <c r="I4079" t="s">
        <v>27</v>
      </c>
      <c r="J4079" t="s">
        <v>7137</v>
      </c>
      <c r="K4079" t="s">
        <v>28</v>
      </c>
      <c r="L4079" t="s">
        <v>28</v>
      </c>
      <c r="M4079">
        <v>516</v>
      </c>
      <c r="N4079" t="s">
        <v>29</v>
      </c>
      <c r="O4079" t="s">
        <v>63</v>
      </c>
      <c r="P4079" t="s">
        <v>107</v>
      </c>
      <c r="Q4079">
        <v>3</v>
      </c>
      <c r="R4079" t="s">
        <v>37</v>
      </c>
      <c r="S4079">
        <v>1</v>
      </c>
      <c r="T4079" t="s">
        <v>6316</v>
      </c>
    </row>
    <row r="4080" spans="1:20" x14ac:dyDescent="0.3">
      <c r="A4080" t="s">
        <v>4207</v>
      </c>
      <c r="B4080" t="s">
        <v>6688</v>
      </c>
      <c r="C4080" t="s">
        <v>86</v>
      </c>
      <c r="D4080" t="s">
        <v>87</v>
      </c>
      <c r="E4080" t="s">
        <v>67</v>
      </c>
      <c r="F4080" t="s">
        <v>135</v>
      </c>
      <c r="G4080" t="s">
        <v>89</v>
      </c>
      <c r="H4080" t="s">
        <v>43</v>
      </c>
      <c r="I4080" t="s">
        <v>27</v>
      </c>
      <c r="J4080" t="s">
        <v>6688</v>
      </c>
      <c r="K4080" t="s">
        <v>28</v>
      </c>
      <c r="L4080" t="s">
        <v>28</v>
      </c>
      <c r="M4080">
        <v>816</v>
      </c>
      <c r="N4080" t="s">
        <v>29</v>
      </c>
      <c r="O4080" t="s">
        <v>63</v>
      </c>
      <c r="P4080" t="s">
        <v>107</v>
      </c>
      <c r="Q4080">
        <v>4</v>
      </c>
      <c r="R4080" t="s">
        <v>32</v>
      </c>
      <c r="S4080">
        <v>2</v>
      </c>
      <c r="T4080" t="s">
        <v>6155</v>
      </c>
    </row>
    <row r="4081" spans="1:20" x14ac:dyDescent="0.3">
      <c r="A4081" t="s">
        <v>4208</v>
      </c>
      <c r="B4081" t="s">
        <v>7070</v>
      </c>
      <c r="C4081" t="s">
        <v>91</v>
      </c>
      <c r="D4081" t="s">
        <v>87</v>
      </c>
      <c r="E4081" t="s">
        <v>92</v>
      </c>
      <c r="F4081" t="s">
        <v>114</v>
      </c>
      <c r="G4081" t="s">
        <v>94</v>
      </c>
      <c r="H4081" t="s">
        <v>43</v>
      </c>
      <c r="I4081" t="s">
        <v>27</v>
      </c>
      <c r="J4081" t="s">
        <v>7070</v>
      </c>
      <c r="K4081" t="s">
        <v>28</v>
      </c>
      <c r="L4081" t="s">
        <v>28</v>
      </c>
      <c r="M4081">
        <v>845</v>
      </c>
      <c r="N4081" t="s">
        <v>52</v>
      </c>
      <c r="O4081" t="s">
        <v>63</v>
      </c>
      <c r="P4081" t="s">
        <v>107</v>
      </c>
      <c r="Q4081">
        <v>4</v>
      </c>
      <c r="R4081" t="s">
        <v>32</v>
      </c>
      <c r="S4081">
        <v>2</v>
      </c>
      <c r="T4081" t="s">
        <v>6509</v>
      </c>
    </row>
    <row r="4082" spans="1:20" x14ac:dyDescent="0.3">
      <c r="A4082" t="s">
        <v>4209</v>
      </c>
      <c r="B4082" t="s">
        <v>7092</v>
      </c>
      <c r="C4082" t="s">
        <v>21</v>
      </c>
      <c r="D4082" t="s">
        <v>22</v>
      </c>
      <c r="E4082" t="s">
        <v>23</v>
      </c>
      <c r="F4082" t="s">
        <v>288</v>
      </c>
      <c r="G4082" t="s">
        <v>25</v>
      </c>
      <c r="H4082" t="s">
        <v>43</v>
      </c>
      <c r="I4082" t="s">
        <v>50</v>
      </c>
      <c r="J4082" t="s">
        <v>7092</v>
      </c>
      <c r="K4082" t="s">
        <v>6953</v>
      </c>
      <c r="L4082" t="s">
        <v>84</v>
      </c>
      <c r="M4082">
        <v>313</v>
      </c>
      <c r="N4082" t="s">
        <v>29</v>
      </c>
      <c r="O4082" t="s">
        <v>170</v>
      </c>
      <c r="P4082" t="s">
        <v>107</v>
      </c>
      <c r="Q4082">
        <v>3</v>
      </c>
      <c r="R4082" t="s">
        <v>37</v>
      </c>
      <c r="S4082">
        <v>1</v>
      </c>
      <c r="T4082" t="s">
        <v>6138</v>
      </c>
    </row>
    <row r="4083" spans="1:20" x14ac:dyDescent="0.3">
      <c r="A4083" t="s">
        <v>4210</v>
      </c>
      <c r="B4083" t="s">
        <v>6467</v>
      </c>
      <c r="C4083" t="s">
        <v>34</v>
      </c>
      <c r="D4083" t="s">
        <v>22</v>
      </c>
      <c r="E4083" t="s">
        <v>23</v>
      </c>
      <c r="F4083" t="s">
        <v>138</v>
      </c>
      <c r="G4083" t="s">
        <v>36</v>
      </c>
      <c r="H4083" t="s">
        <v>43</v>
      </c>
      <c r="I4083" t="s">
        <v>27</v>
      </c>
      <c r="J4083" t="s">
        <v>6467</v>
      </c>
      <c r="K4083" t="s">
        <v>28</v>
      </c>
      <c r="L4083" t="s">
        <v>28</v>
      </c>
      <c r="M4083">
        <v>191</v>
      </c>
      <c r="N4083" t="s">
        <v>122</v>
      </c>
      <c r="O4083" t="s">
        <v>63</v>
      </c>
      <c r="P4083" t="s">
        <v>31</v>
      </c>
      <c r="Q4083">
        <v>3</v>
      </c>
      <c r="R4083" t="s">
        <v>37</v>
      </c>
      <c r="S4083">
        <v>1</v>
      </c>
      <c r="T4083" t="s">
        <v>6354</v>
      </c>
    </row>
    <row r="4084" spans="1:20" x14ac:dyDescent="0.3">
      <c r="A4084" t="s">
        <v>4211</v>
      </c>
      <c r="B4084" t="s">
        <v>7403</v>
      </c>
      <c r="C4084" t="s">
        <v>39</v>
      </c>
      <c r="D4084" t="s">
        <v>22</v>
      </c>
      <c r="E4084" t="s">
        <v>40</v>
      </c>
      <c r="F4084" t="s">
        <v>41</v>
      </c>
      <c r="G4084" t="s">
        <v>42</v>
      </c>
      <c r="H4084" t="s">
        <v>43</v>
      </c>
      <c r="I4084" t="s">
        <v>27</v>
      </c>
      <c r="J4084" t="s">
        <v>7403</v>
      </c>
      <c r="K4084" t="s">
        <v>28</v>
      </c>
      <c r="L4084" t="s">
        <v>28</v>
      </c>
      <c r="M4084">
        <v>900</v>
      </c>
      <c r="N4084" t="s">
        <v>29</v>
      </c>
      <c r="O4084" t="s">
        <v>30</v>
      </c>
      <c r="P4084" t="s">
        <v>44</v>
      </c>
      <c r="Q4084">
        <v>4</v>
      </c>
      <c r="R4084" t="s">
        <v>32</v>
      </c>
      <c r="S4084">
        <v>2</v>
      </c>
      <c r="T4084" t="s">
        <v>6178</v>
      </c>
    </row>
    <row r="4085" spans="1:20" x14ac:dyDescent="0.3">
      <c r="A4085" t="s">
        <v>4212</v>
      </c>
      <c r="B4085" t="s">
        <v>7066</v>
      </c>
      <c r="C4085" t="s">
        <v>46</v>
      </c>
      <c r="D4085" t="s">
        <v>22</v>
      </c>
      <c r="E4085" t="s">
        <v>40</v>
      </c>
      <c r="F4085" t="s">
        <v>101</v>
      </c>
      <c r="G4085" t="s">
        <v>48</v>
      </c>
      <c r="H4085" t="s">
        <v>26</v>
      </c>
      <c r="I4085" t="s">
        <v>27</v>
      </c>
      <c r="J4085" t="s">
        <v>7066</v>
      </c>
      <c r="K4085" t="s">
        <v>28</v>
      </c>
      <c r="L4085" t="s">
        <v>28</v>
      </c>
      <c r="M4085">
        <v>873</v>
      </c>
      <c r="N4085" t="s">
        <v>75</v>
      </c>
      <c r="O4085" t="s">
        <v>30</v>
      </c>
      <c r="P4085" t="s">
        <v>107</v>
      </c>
      <c r="Q4085">
        <v>2</v>
      </c>
      <c r="R4085" t="s">
        <v>53</v>
      </c>
      <c r="S4085">
        <v>2</v>
      </c>
      <c r="T4085" t="s">
        <v>6229</v>
      </c>
    </row>
    <row r="4086" spans="1:20" x14ac:dyDescent="0.3">
      <c r="A4086" t="s">
        <v>4213</v>
      </c>
      <c r="B4086" t="s">
        <v>6690</v>
      </c>
      <c r="C4086" t="s">
        <v>55</v>
      </c>
      <c r="D4086" t="s">
        <v>56</v>
      </c>
      <c r="E4086" t="s">
        <v>23</v>
      </c>
      <c r="F4086" t="s">
        <v>57</v>
      </c>
      <c r="G4086" t="s">
        <v>58</v>
      </c>
      <c r="H4086" t="s">
        <v>43</v>
      </c>
      <c r="I4086" t="s">
        <v>27</v>
      </c>
      <c r="J4086" t="s">
        <v>6690</v>
      </c>
      <c r="K4086" t="s">
        <v>28</v>
      </c>
      <c r="L4086" t="s">
        <v>28</v>
      </c>
      <c r="M4086">
        <v>426</v>
      </c>
      <c r="N4086" t="s">
        <v>75</v>
      </c>
      <c r="O4086" t="s">
        <v>30</v>
      </c>
      <c r="P4086" t="s">
        <v>107</v>
      </c>
      <c r="Q4086">
        <v>4</v>
      </c>
      <c r="R4086" t="s">
        <v>32</v>
      </c>
      <c r="S4086">
        <v>1</v>
      </c>
      <c r="T4086" t="s">
        <v>6391</v>
      </c>
    </row>
    <row r="4087" spans="1:20" x14ac:dyDescent="0.3">
      <c r="A4087" t="s">
        <v>4214</v>
      </c>
      <c r="B4087" t="s">
        <v>6573</v>
      </c>
      <c r="C4087" t="s">
        <v>60</v>
      </c>
      <c r="D4087" t="s">
        <v>56</v>
      </c>
      <c r="E4087" t="s">
        <v>40</v>
      </c>
      <c r="F4087" t="s">
        <v>104</v>
      </c>
      <c r="G4087" t="s">
        <v>62</v>
      </c>
      <c r="H4087" t="s">
        <v>43</v>
      </c>
      <c r="I4087" t="s">
        <v>27</v>
      </c>
      <c r="J4087" t="s">
        <v>6573</v>
      </c>
      <c r="K4087" t="s">
        <v>28</v>
      </c>
      <c r="L4087" t="s">
        <v>28</v>
      </c>
      <c r="M4087">
        <v>735</v>
      </c>
      <c r="N4087" t="s">
        <v>140</v>
      </c>
      <c r="O4087" t="s">
        <v>63</v>
      </c>
      <c r="P4087" t="s">
        <v>64</v>
      </c>
      <c r="Q4087">
        <v>5</v>
      </c>
      <c r="R4087" t="s">
        <v>119</v>
      </c>
      <c r="S4087">
        <v>2</v>
      </c>
      <c r="T4087" t="s">
        <v>6393</v>
      </c>
    </row>
    <row r="4088" spans="1:20" x14ac:dyDescent="0.3">
      <c r="A4088" t="s">
        <v>4215</v>
      </c>
      <c r="B4088" t="s">
        <v>7454</v>
      </c>
      <c r="C4088" t="s">
        <v>66</v>
      </c>
      <c r="D4088" t="s">
        <v>56</v>
      </c>
      <c r="E4088" t="s">
        <v>67</v>
      </c>
      <c r="F4088" t="s">
        <v>193</v>
      </c>
      <c r="G4088" t="s">
        <v>69</v>
      </c>
      <c r="H4088" t="s">
        <v>43</v>
      </c>
      <c r="I4088" t="s">
        <v>27</v>
      </c>
      <c r="J4088" t="s">
        <v>7454</v>
      </c>
      <c r="K4088" t="s">
        <v>28</v>
      </c>
      <c r="L4088" t="s">
        <v>28</v>
      </c>
      <c r="M4088">
        <v>871</v>
      </c>
      <c r="N4088" t="s">
        <v>29</v>
      </c>
      <c r="O4088" t="s">
        <v>105</v>
      </c>
      <c r="P4088" t="s">
        <v>64</v>
      </c>
      <c r="Q4088">
        <v>4</v>
      </c>
      <c r="R4088" t="s">
        <v>32</v>
      </c>
      <c r="S4088">
        <v>2</v>
      </c>
      <c r="T4088" t="s">
        <v>6204</v>
      </c>
    </row>
    <row r="4089" spans="1:20" x14ac:dyDescent="0.3">
      <c r="A4089" t="s">
        <v>4216</v>
      </c>
      <c r="B4089" t="s">
        <v>7249</v>
      </c>
      <c r="C4089" t="s">
        <v>71</v>
      </c>
      <c r="D4089" t="s">
        <v>72</v>
      </c>
      <c r="E4089" t="s">
        <v>23</v>
      </c>
      <c r="F4089" t="s">
        <v>129</v>
      </c>
      <c r="G4089" t="s">
        <v>74</v>
      </c>
      <c r="H4089" t="s">
        <v>43</v>
      </c>
      <c r="I4089" t="s">
        <v>27</v>
      </c>
      <c r="J4089" t="s">
        <v>7249</v>
      </c>
      <c r="K4089" t="s">
        <v>28</v>
      </c>
      <c r="L4089" t="s">
        <v>28</v>
      </c>
      <c r="M4089">
        <v>858</v>
      </c>
      <c r="N4089" t="s">
        <v>52</v>
      </c>
      <c r="O4089" t="s">
        <v>63</v>
      </c>
      <c r="P4089" t="s">
        <v>107</v>
      </c>
      <c r="Q4089">
        <v>3</v>
      </c>
      <c r="R4089" t="s">
        <v>37</v>
      </c>
      <c r="S4089">
        <v>2</v>
      </c>
      <c r="T4089" t="s">
        <v>6675</v>
      </c>
    </row>
    <row r="4090" spans="1:20" x14ac:dyDescent="0.3">
      <c r="A4090" t="s">
        <v>4217</v>
      </c>
      <c r="B4090" t="s">
        <v>6915</v>
      </c>
      <c r="C4090" t="s">
        <v>77</v>
      </c>
      <c r="D4090" t="s">
        <v>72</v>
      </c>
      <c r="E4090" t="s">
        <v>40</v>
      </c>
      <c r="F4090" t="s">
        <v>131</v>
      </c>
      <c r="G4090" t="s">
        <v>79</v>
      </c>
      <c r="H4090" t="s">
        <v>26</v>
      </c>
      <c r="I4090" t="s">
        <v>27</v>
      </c>
      <c r="J4090" t="s">
        <v>6915</v>
      </c>
      <c r="K4090" t="s">
        <v>28</v>
      </c>
      <c r="L4090" t="s">
        <v>28</v>
      </c>
      <c r="M4090">
        <v>214</v>
      </c>
      <c r="N4090" t="s">
        <v>29</v>
      </c>
      <c r="O4090" t="s">
        <v>43</v>
      </c>
      <c r="P4090" t="s">
        <v>44</v>
      </c>
      <c r="Q4090">
        <v>4</v>
      </c>
      <c r="R4090" t="s">
        <v>32</v>
      </c>
      <c r="S4090">
        <v>1</v>
      </c>
      <c r="T4090" t="s">
        <v>6191</v>
      </c>
    </row>
    <row r="4091" spans="1:20" x14ac:dyDescent="0.3">
      <c r="A4091" t="s">
        <v>4218</v>
      </c>
      <c r="B4091" t="s">
        <v>7365</v>
      </c>
      <c r="C4091" t="s">
        <v>81</v>
      </c>
      <c r="D4091" t="s">
        <v>72</v>
      </c>
      <c r="E4091" t="s">
        <v>23</v>
      </c>
      <c r="F4091" t="s">
        <v>82</v>
      </c>
      <c r="G4091" t="s">
        <v>83</v>
      </c>
      <c r="H4091" t="s">
        <v>26</v>
      </c>
      <c r="I4091" t="s">
        <v>27</v>
      </c>
      <c r="J4091" t="s">
        <v>7365</v>
      </c>
      <c r="K4091" t="s">
        <v>28</v>
      </c>
      <c r="L4091" t="s">
        <v>28</v>
      </c>
      <c r="M4091">
        <v>670</v>
      </c>
      <c r="N4091" t="s">
        <v>29</v>
      </c>
      <c r="O4091" t="s">
        <v>43</v>
      </c>
      <c r="P4091" t="s">
        <v>31</v>
      </c>
      <c r="Q4091">
        <v>3</v>
      </c>
      <c r="R4091" t="s">
        <v>37</v>
      </c>
      <c r="S4091">
        <v>2</v>
      </c>
      <c r="T4091" t="s">
        <v>6235</v>
      </c>
    </row>
    <row r="4092" spans="1:20" x14ac:dyDescent="0.3">
      <c r="A4092" t="s">
        <v>4219</v>
      </c>
      <c r="B4092" t="s">
        <v>6503</v>
      </c>
      <c r="C4092" t="s">
        <v>86</v>
      </c>
      <c r="D4092" t="s">
        <v>87</v>
      </c>
      <c r="E4092" t="s">
        <v>67</v>
      </c>
      <c r="F4092" t="s">
        <v>135</v>
      </c>
      <c r="G4092" t="s">
        <v>89</v>
      </c>
      <c r="H4092" t="s">
        <v>43</v>
      </c>
      <c r="I4092" t="s">
        <v>27</v>
      </c>
      <c r="J4092" t="s">
        <v>6503</v>
      </c>
      <c r="K4092" t="s">
        <v>28</v>
      </c>
      <c r="L4092" t="s">
        <v>28</v>
      </c>
      <c r="M4092">
        <v>512</v>
      </c>
      <c r="N4092" t="s">
        <v>52</v>
      </c>
      <c r="O4092" t="s">
        <v>63</v>
      </c>
      <c r="P4092" t="s">
        <v>44</v>
      </c>
      <c r="Q4092">
        <v>3</v>
      </c>
      <c r="R4092" t="s">
        <v>37</v>
      </c>
      <c r="S4092">
        <v>1</v>
      </c>
      <c r="T4092" t="s">
        <v>6180</v>
      </c>
    </row>
    <row r="4093" spans="1:20" x14ac:dyDescent="0.3">
      <c r="A4093" t="s">
        <v>4220</v>
      </c>
      <c r="B4093" t="s">
        <v>7235</v>
      </c>
      <c r="C4093" t="s">
        <v>91</v>
      </c>
      <c r="D4093" t="s">
        <v>87</v>
      </c>
      <c r="E4093" t="s">
        <v>92</v>
      </c>
      <c r="F4093" t="s">
        <v>114</v>
      </c>
      <c r="G4093" t="s">
        <v>94</v>
      </c>
      <c r="H4093" t="s">
        <v>43</v>
      </c>
      <c r="I4093" t="s">
        <v>27</v>
      </c>
      <c r="J4093" t="s">
        <v>7235</v>
      </c>
      <c r="K4093" t="s">
        <v>28</v>
      </c>
      <c r="L4093" t="s">
        <v>28</v>
      </c>
      <c r="M4093">
        <v>354</v>
      </c>
      <c r="N4093" t="s">
        <v>52</v>
      </c>
      <c r="O4093" t="s">
        <v>63</v>
      </c>
      <c r="P4093" t="s">
        <v>31</v>
      </c>
      <c r="Q4093">
        <v>4</v>
      </c>
      <c r="R4093" t="s">
        <v>32</v>
      </c>
      <c r="S4093">
        <v>1</v>
      </c>
      <c r="T4093" t="s">
        <v>6207</v>
      </c>
    </row>
    <row r="4094" spans="1:20" x14ac:dyDescent="0.3">
      <c r="A4094" t="s">
        <v>4221</v>
      </c>
      <c r="B4094" t="s">
        <v>7293</v>
      </c>
      <c r="C4094" t="s">
        <v>21</v>
      </c>
      <c r="D4094" t="s">
        <v>22</v>
      </c>
      <c r="E4094" t="s">
        <v>23</v>
      </c>
      <c r="F4094" t="s">
        <v>121</v>
      </c>
      <c r="G4094" t="s">
        <v>25</v>
      </c>
      <c r="H4094" t="s">
        <v>49</v>
      </c>
      <c r="I4094" t="s">
        <v>27</v>
      </c>
      <c r="J4094" t="s">
        <v>7293</v>
      </c>
      <c r="K4094" t="s">
        <v>28</v>
      </c>
      <c r="L4094" t="s">
        <v>28</v>
      </c>
      <c r="M4094">
        <v>220</v>
      </c>
      <c r="N4094" t="s">
        <v>52</v>
      </c>
      <c r="O4094" t="s">
        <v>43</v>
      </c>
      <c r="P4094" t="s">
        <v>31</v>
      </c>
      <c r="Q4094">
        <v>4</v>
      </c>
      <c r="R4094" t="s">
        <v>32</v>
      </c>
      <c r="S4094">
        <v>1</v>
      </c>
      <c r="T4094" t="s">
        <v>6933</v>
      </c>
    </row>
    <row r="4095" spans="1:20" x14ac:dyDescent="0.3">
      <c r="A4095" t="s">
        <v>4222</v>
      </c>
      <c r="B4095" t="s">
        <v>6640</v>
      </c>
      <c r="C4095" t="s">
        <v>34</v>
      </c>
      <c r="D4095" t="s">
        <v>22</v>
      </c>
      <c r="E4095" t="s">
        <v>23</v>
      </c>
      <c r="F4095" t="s">
        <v>35</v>
      </c>
      <c r="G4095" t="s">
        <v>36</v>
      </c>
      <c r="H4095" t="s">
        <v>26</v>
      </c>
      <c r="I4095" t="s">
        <v>27</v>
      </c>
      <c r="J4095" t="s">
        <v>6640</v>
      </c>
      <c r="K4095" t="s">
        <v>28</v>
      </c>
      <c r="L4095" t="s">
        <v>28</v>
      </c>
      <c r="M4095">
        <v>234</v>
      </c>
      <c r="N4095" t="s">
        <v>29</v>
      </c>
      <c r="O4095" t="s">
        <v>63</v>
      </c>
      <c r="P4095" t="s">
        <v>64</v>
      </c>
      <c r="Q4095">
        <v>4</v>
      </c>
      <c r="R4095" t="s">
        <v>32</v>
      </c>
      <c r="S4095">
        <v>1</v>
      </c>
      <c r="T4095" t="s">
        <v>6254</v>
      </c>
    </row>
    <row r="4096" spans="1:20" x14ac:dyDescent="0.3">
      <c r="A4096" t="s">
        <v>4223</v>
      </c>
      <c r="B4096" t="s">
        <v>6168</v>
      </c>
      <c r="C4096" t="s">
        <v>39</v>
      </c>
      <c r="D4096" t="s">
        <v>22</v>
      </c>
      <c r="E4096" t="s">
        <v>40</v>
      </c>
      <c r="F4096" t="s">
        <v>47</v>
      </c>
      <c r="G4096" t="s">
        <v>48</v>
      </c>
      <c r="H4096" t="s">
        <v>49</v>
      </c>
      <c r="I4096" t="s">
        <v>27</v>
      </c>
      <c r="J4096" t="s">
        <v>6168</v>
      </c>
      <c r="K4096" t="s">
        <v>28</v>
      </c>
      <c r="L4096" t="s">
        <v>28</v>
      </c>
      <c r="M4096">
        <v>123</v>
      </c>
      <c r="N4096" t="s">
        <v>52</v>
      </c>
      <c r="O4096" t="s">
        <v>63</v>
      </c>
      <c r="P4096" t="s">
        <v>31</v>
      </c>
      <c r="Q4096" t="s">
        <v>95</v>
      </c>
      <c r="R4096" t="s">
        <v>28</v>
      </c>
      <c r="S4096">
        <v>0</v>
      </c>
      <c r="T4096" t="s">
        <v>6800</v>
      </c>
    </row>
    <row r="4097" spans="1:20" x14ac:dyDescent="0.3">
      <c r="A4097" t="s">
        <v>4224</v>
      </c>
      <c r="B4097" t="s">
        <v>7337</v>
      </c>
      <c r="C4097" t="s">
        <v>46</v>
      </c>
      <c r="D4097" t="s">
        <v>22</v>
      </c>
      <c r="E4097" t="s">
        <v>40</v>
      </c>
      <c r="F4097" t="s">
        <v>143</v>
      </c>
      <c r="G4097" t="s">
        <v>48</v>
      </c>
      <c r="H4097" t="s">
        <v>43</v>
      </c>
      <c r="I4097" t="s">
        <v>27</v>
      </c>
      <c r="J4097" t="s">
        <v>7337</v>
      </c>
      <c r="K4097" t="s">
        <v>28</v>
      </c>
      <c r="L4097" t="s">
        <v>28</v>
      </c>
      <c r="M4097">
        <v>765</v>
      </c>
      <c r="N4097" t="s">
        <v>75</v>
      </c>
      <c r="O4097" t="s">
        <v>30</v>
      </c>
      <c r="P4097" t="s">
        <v>107</v>
      </c>
      <c r="Q4097">
        <v>3</v>
      </c>
      <c r="R4097" t="s">
        <v>37</v>
      </c>
      <c r="S4097">
        <v>2</v>
      </c>
      <c r="T4097" t="s">
        <v>6479</v>
      </c>
    </row>
    <row r="4098" spans="1:20" x14ac:dyDescent="0.3">
      <c r="A4098" t="s">
        <v>4225</v>
      </c>
      <c r="B4098" t="s">
        <v>6901</v>
      </c>
      <c r="C4098" t="s">
        <v>55</v>
      </c>
      <c r="D4098" t="s">
        <v>56</v>
      </c>
      <c r="E4098" t="s">
        <v>23</v>
      </c>
      <c r="F4098" t="s">
        <v>57</v>
      </c>
      <c r="G4098" t="s">
        <v>58</v>
      </c>
      <c r="H4098" t="s">
        <v>43</v>
      </c>
      <c r="I4098" t="s">
        <v>27</v>
      </c>
      <c r="J4098" t="s">
        <v>6901</v>
      </c>
      <c r="K4098" t="s">
        <v>28</v>
      </c>
      <c r="L4098" t="s">
        <v>28</v>
      </c>
      <c r="M4098">
        <v>676</v>
      </c>
      <c r="N4098" t="s">
        <v>29</v>
      </c>
      <c r="O4098" t="s">
        <v>43</v>
      </c>
      <c r="P4098" t="s">
        <v>31</v>
      </c>
      <c r="Q4098">
        <v>3</v>
      </c>
      <c r="R4098" t="s">
        <v>37</v>
      </c>
      <c r="S4098">
        <v>2</v>
      </c>
      <c r="T4098" t="s">
        <v>6601</v>
      </c>
    </row>
    <row r="4099" spans="1:20" x14ac:dyDescent="0.3">
      <c r="A4099" t="s">
        <v>4226</v>
      </c>
      <c r="B4099" t="s">
        <v>6243</v>
      </c>
      <c r="C4099" t="s">
        <v>60</v>
      </c>
      <c r="D4099" t="s">
        <v>56</v>
      </c>
      <c r="E4099" t="s">
        <v>40</v>
      </c>
      <c r="F4099" t="s">
        <v>104</v>
      </c>
      <c r="G4099" t="s">
        <v>62</v>
      </c>
      <c r="H4099" t="s">
        <v>43</v>
      </c>
      <c r="I4099" t="s">
        <v>27</v>
      </c>
      <c r="J4099" t="s">
        <v>6243</v>
      </c>
      <c r="K4099" t="s">
        <v>28</v>
      </c>
      <c r="L4099" t="s">
        <v>28</v>
      </c>
      <c r="M4099">
        <v>241</v>
      </c>
      <c r="N4099" t="s">
        <v>29</v>
      </c>
      <c r="O4099" t="s">
        <v>63</v>
      </c>
      <c r="P4099" t="s">
        <v>107</v>
      </c>
      <c r="Q4099">
        <v>3</v>
      </c>
      <c r="R4099" t="s">
        <v>37</v>
      </c>
      <c r="S4099">
        <v>1</v>
      </c>
      <c r="T4099" t="s">
        <v>6207</v>
      </c>
    </row>
    <row r="4100" spans="1:20" x14ac:dyDescent="0.3">
      <c r="A4100" t="s">
        <v>4227</v>
      </c>
      <c r="B4100" t="s">
        <v>6679</v>
      </c>
      <c r="C4100" t="s">
        <v>66</v>
      </c>
      <c r="D4100" t="s">
        <v>56</v>
      </c>
      <c r="E4100" t="s">
        <v>67</v>
      </c>
      <c r="F4100" t="s">
        <v>68</v>
      </c>
      <c r="G4100" t="s">
        <v>69</v>
      </c>
      <c r="H4100" t="s">
        <v>26</v>
      </c>
      <c r="I4100" t="s">
        <v>27</v>
      </c>
      <c r="J4100" t="s">
        <v>6679</v>
      </c>
      <c r="K4100" t="s">
        <v>28</v>
      </c>
      <c r="L4100" t="s">
        <v>28</v>
      </c>
      <c r="M4100">
        <v>934</v>
      </c>
      <c r="N4100" t="s">
        <v>140</v>
      </c>
      <c r="O4100" t="s">
        <v>30</v>
      </c>
      <c r="P4100" t="s">
        <v>31</v>
      </c>
      <c r="Q4100">
        <v>2</v>
      </c>
      <c r="R4100" t="s">
        <v>53</v>
      </c>
      <c r="S4100">
        <v>3</v>
      </c>
      <c r="T4100" t="s">
        <v>6434</v>
      </c>
    </row>
    <row r="4101" spans="1:20" x14ac:dyDescent="0.3">
      <c r="A4101" t="s">
        <v>4228</v>
      </c>
      <c r="B4101" t="s">
        <v>6893</v>
      </c>
      <c r="C4101" t="s">
        <v>71</v>
      </c>
      <c r="D4101" t="s">
        <v>72</v>
      </c>
      <c r="E4101" t="s">
        <v>23</v>
      </c>
      <c r="F4101" t="s">
        <v>138</v>
      </c>
      <c r="G4101" t="s">
        <v>36</v>
      </c>
      <c r="H4101" t="s">
        <v>43</v>
      </c>
      <c r="I4101" t="s">
        <v>27</v>
      </c>
      <c r="J4101" t="s">
        <v>6893</v>
      </c>
      <c r="K4101" t="s">
        <v>28</v>
      </c>
      <c r="L4101" t="s">
        <v>28</v>
      </c>
      <c r="M4101">
        <v>320</v>
      </c>
      <c r="N4101" t="s">
        <v>29</v>
      </c>
      <c r="O4101" t="s">
        <v>63</v>
      </c>
      <c r="P4101" t="s">
        <v>64</v>
      </c>
      <c r="Q4101">
        <v>4</v>
      </c>
      <c r="R4101" t="s">
        <v>32</v>
      </c>
      <c r="S4101">
        <v>1</v>
      </c>
      <c r="T4101" t="s">
        <v>6479</v>
      </c>
    </row>
    <row r="4102" spans="1:20" x14ac:dyDescent="0.3">
      <c r="A4102" t="s">
        <v>4229</v>
      </c>
      <c r="B4102" t="s">
        <v>6282</v>
      </c>
      <c r="C4102" t="s">
        <v>77</v>
      </c>
      <c r="D4102" t="s">
        <v>72</v>
      </c>
      <c r="E4102" t="s">
        <v>40</v>
      </c>
      <c r="F4102" t="s">
        <v>93</v>
      </c>
      <c r="G4102" t="s">
        <v>94</v>
      </c>
      <c r="H4102" t="s">
        <v>26</v>
      </c>
      <c r="I4102" t="s">
        <v>27</v>
      </c>
      <c r="J4102" t="s">
        <v>6282</v>
      </c>
      <c r="K4102" t="s">
        <v>28</v>
      </c>
      <c r="L4102" t="s">
        <v>28</v>
      </c>
      <c r="M4102">
        <v>487</v>
      </c>
      <c r="N4102" t="s">
        <v>52</v>
      </c>
      <c r="O4102" t="s">
        <v>63</v>
      </c>
      <c r="P4102" t="s">
        <v>31</v>
      </c>
      <c r="Q4102">
        <v>4</v>
      </c>
      <c r="R4102" t="s">
        <v>32</v>
      </c>
      <c r="S4102">
        <v>1</v>
      </c>
      <c r="T4102" t="s">
        <v>6606</v>
      </c>
    </row>
    <row r="4103" spans="1:20" x14ac:dyDescent="0.3">
      <c r="A4103" t="s">
        <v>4230</v>
      </c>
      <c r="B4103" t="s">
        <v>7424</v>
      </c>
      <c r="C4103" t="s">
        <v>81</v>
      </c>
      <c r="D4103" t="s">
        <v>72</v>
      </c>
      <c r="E4103" t="s">
        <v>23</v>
      </c>
      <c r="F4103" t="s">
        <v>82</v>
      </c>
      <c r="G4103" t="s">
        <v>83</v>
      </c>
      <c r="H4103" t="s">
        <v>26</v>
      </c>
      <c r="I4103" t="s">
        <v>27</v>
      </c>
      <c r="J4103" t="s">
        <v>7424</v>
      </c>
      <c r="K4103" t="s">
        <v>28</v>
      </c>
      <c r="L4103" t="s">
        <v>28</v>
      </c>
      <c r="M4103">
        <v>850</v>
      </c>
      <c r="N4103" t="s">
        <v>75</v>
      </c>
      <c r="O4103" t="s">
        <v>43</v>
      </c>
      <c r="P4103" t="s">
        <v>107</v>
      </c>
      <c r="Q4103">
        <v>3</v>
      </c>
      <c r="R4103" t="s">
        <v>37</v>
      </c>
      <c r="S4103">
        <v>2</v>
      </c>
      <c r="T4103" t="s">
        <v>6150</v>
      </c>
    </row>
    <row r="4104" spans="1:20" x14ac:dyDescent="0.3">
      <c r="A4104" t="s">
        <v>4231</v>
      </c>
      <c r="B4104" t="s">
        <v>6318</v>
      </c>
      <c r="C4104" t="s">
        <v>86</v>
      </c>
      <c r="D4104" t="s">
        <v>87</v>
      </c>
      <c r="E4104" t="s">
        <v>67</v>
      </c>
      <c r="F4104" t="s">
        <v>325</v>
      </c>
      <c r="G4104" t="s">
        <v>89</v>
      </c>
      <c r="H4104" t="s">
        <v>110</v>
      </c>
      <c r="I4104" t="s">
        <v>27</v>
      </c>
      <c r="J4104" t="s">
        <v>6318</v>
      </c>
      <c r="K4104" t="s">
        <v>28</v>
      </c>
      <c r="L4104" t="s">
        <v>28</v>
      </c>
      <c r="M4104">
        <v>116</v>
      </c>
      <c r="N4104" t="s">
        <v>52</v>
      </c>
      <c r="O4104" t="s">
        <v>30</v>
      </c>
      <c r="P4104" t="s">
        <v>107</v>
      </c>
      <c r="Q4104" t="s">
        <v>95</v>
      </c>
      <c r="R4104" t="s">
        <v>28</v>
      </c>
      <c r="S4104">
        <v>0</v>
      </c>
      <c r="T4104" t="s">
        <v>7455</v>
      </c>
    </row>
    <row r="4105" spans="1:20" x14ac:dyDescent="0.3">
      <c r="A4105" t="s">
        <v>4232</v>
      </c>
      <c r="B4105" t="s">
        <v>7211</v>
      </c>
      <c r="C4105" t="s">
        <v>91</v>
      </c>
      <c r="D4105" t="s">
        <v>87</v>
      </c>
      <c r="E4105" t="s">
        <v>92</v>
      </c>
      <c r="F4105" t="s">
        <v>129</v>
      </c>
      <c r="G4105" t="s">
        <v>74</v>
      </c>
      <c r="H4105" t="s">
        <v>43</v>
      </c>
      <c r="I4105" t="s">
        <v>27</v>
      </c>
      <c r="J4105" t="s">
        <v>7211</v>
      </c>
      <c r="K4105" t="s">
        <v>28</v>
      </c>
      <c r="L4105" t="s">
        <v>28</v>
      </c>
      <c r="M4105">
        <v>650</v>
      </c>
      <c r="N4105" t="s">
        <v>29</v>
      </c>
      <c r="O4105" t="s">
        <v>105</v>
      </c>
      <c r="P4105" t="s">
        <v>133</v>
      </c>
      <c r="Q4105">
        <v>5</v>
      </c>
      <c r="R4105" t="s">
        <v>119</v>
      </c>
      <c r="S4105">
        <v>2</v>
      </c>
      <c r="T4105" t="s">
        <v>6143</v>
      </c>
    </row>
    <row r="4106" spans="1:20" x14ac:dyDescent="0.3">
      <c r="A4106" t="s">
        <v>4233</v>
      </c>
      <c r="B4106" t="s">
        <v>6915</v>
      </c>
      <c r="C4106" t="s">
        <v>21</v>
      </c>
      <c r="D4106" t="s">
        <v>22</v>
      </c>
      <c r="E4106" t="s">
        <v>23</v>
      </c>
      <c r="F4106" t="s">
        <v>288</v>
      </c>
      <c r="G4106" t="s">
        <v>25</v>
      </c>
      <c r="H4106" t="s">
        <v>43</v>
      </c>
      <c r="I4106" t="s">
        <v>27</v>
      </c>
      <c r="J4106" t="s">
        <v>6915</v>
      </c>
      <c r="K4106" t="s">
        <v>28</v>
      </c>
      <c r="L4106" t="s">
        <v>28</v>
      </c>
      <c r="M4106">
        <v>214</v>
      </c>
      <c r="N4106" t="s">
        <v>122</v>
      </c>
      <c r="O4106" t="s">
        <v>63</v>
      </c>
      <c r="P4106" t="s">
        <v>64</v>
      </c>
      <c r="Q4106">
        <v>3</v>
      </c>
      <c r="R4106" t="s">
        <v>37</v>
      </c>
      <c r="S4106">
        <v>1</v>
      </c>
      <c r="T4106" t="s">
        <v>6440</v>
      </c>
    </row>
    <row r="4107" spans="1:20" x14ac:dyDescent="0.3">
      <c r="A4107" t="s">
        <v>4234</v>
      </c>
      <c r="B4107" t="s">
        <v>7227</v>
      </c>
      <c r="C4107" t="s">
        <v>34</v>
      </c>
      <c r="D4107" t="s">
        <v>22</v>
      </c>
      <c r="E4107" t="s">
        <v>23</v>
      </c>
      <c r="F4107" t="s">
        <v>99</v>
      </c>
      <c r="G4107" t="s">
        <v>36</v>
      </c>
      <c r="H4107" t="s">
        <v>49</v>
      </c>
      <c r="I4107" t="s">
        <v>27</v>
      </c>
      <c r="J4107" t="s">
        <v>7227</v>
      </c>
      <c r="K4107" t="s">
        <v>28</v>
      </c>
      <c r="L4107" t="s">
        <v>28</v>
      </c>
      <c r="M4107">
        <v>523</v>
      </c>
      <c r="N4107" t="s">
        <v>140</v>
      </c>
      <c r="O4107" t="s">
        <v>30</v>
      </c>
      <c r="P4107" t="s">
        <v>31</v>
      </c>
      <c r="Q4107">
        <v>4</v>
      </c>
      <c r="R4107" t="s">
        <v>32</v>
      </c>
      <c r="S4107">
        <v>1</v>
      </c>
      <c r="T4107" t="s">
        <v>6592</v>
      </c>
    </row>
    <row r="4108" spans="1:20" x14ac:dyDescent="0.3">
      <c r="A4108" t="s">
        <v>4235</v>
      </c>
      <c r="B4108" t="s">
        <v>7265</v>
      </c>
      <c r="C4108" t="s">
        <v>39</v>
      </c>
      <c r="D4108" t="s">
        <v>22</v>
      </c>
      <c r="E4108" t="s">
        <v>40</v>
      </c>
      <c r="F4108" t="s">
        <v>174</v>
      </c>
      <c r="G4108" t="s">
        <v>42</v>
      </c>
      <c r="H4108" t="s">
        <v>26</v>
      </c>
      <c r="I4108" t="s">
        <v>27</v>
      </c>
      <c r="J4108" t="s">
        <v>7265</v>
      </c>
      <c r="K4108" t="s">
        <v>28</v>
      </c>
      <c r="L4108" t="s">
        <v>28</v>
      </c>
      <c r="M4108">
        <v>729</v>
      </c>
      <c r="N4108" t="s">
        <v>29</v>
      </c>
      <c r="O4108" t="s">
        <v>63</v>
      </c>
      <c r="P4108" t="s">
        <v>31</v>
      </c>
      <c r="Q4108">
        <v>3</v>
      </c>
      <c r="R4108" t="s">
        <v>37</v>
      </c>
      <c r="S4108">
        <v>2</v>
      </c>
      <c r="T4108" t="s">
        <v>6204</v>
      </c>
    </row>
    <row r="4109" spans="1:20" x14ac:dyDescent="0.3">
      <c r="A4109" t="s">
        <v>4236</v>
      </c>
      <c r="B4109" t="s">
        <v>7139</v>
      </c>
      <c r="C4109" t="s">
        <v>46</v>
      </c>
      <c r="D4109" t="s">
        <v>22</v>
      </c>
      <c r="E4109" t="s">
        <v>40</v>
      </c>
      <c r="F4109" t="s">
        <v>143</v>
      </c>
      <c r="G4109" t="s">
        <v>48</v>
      </c>
      <c r="H4109" t="s">
        <v>43</v>
      </c>
      <c r="I4109" t="s">
        <v>27</v>
      </c>
      <c r="J4109" t="s">
        <v>7139</v>
      </c>
      <c r="K4109" t="s">
        <v>28</v>
      </c>
      <c r="L4109" t="s">
        <v>28</v>
      </c>
      <c r="M4109">
        <v>530</v>
      </c>
      <c r="N4109" t="s">
        <v>75</v>
      </c>
      <c r="O4109" t="s">
        <v>63</v>
      </c>
      <c r="P4109" t="s">
        <v>64</v>
      </c>
      <c r="Q4109">
        <v>1</v>
      </c>
      <c r="R4109" t="s">
        <v>53</v>
      </c>
      <c r="S4109">
        <v>1</v>
      </c>
      <c r="T4109" t="s">
        <v>6369</v>
      </c>
    </row>
    <row r="4110" spans="1:20" x14ac:dyDescent="0.3">
      <c r="A4110" t="s">
        <v>4237</v>
      </c>
      <c r="B4110" t="s">
        <v>6213</v>
      </c>
      <c r="C4110" t="s">
        <v>55</v>
      </c>
      <c r="D4110" t="s">
        <v>56</v>
      </c>
      <c r="E4110" t="s">
        <v>23</v>
      </c>
      <c r="F4110" t="s">
        <v>57</v>
      </c>
      <c r="G4110" t="s">
        <v>58</v>
      </c>
      <c r="H4110" t="s">
        <v>43</v>
      </c>
      <c r="I4110" t="s">
        <v>27</v>
      </c>
      <c r="J4110" t="s">
        <v>6213</v>
      </c>
      <c r="K4110" t="s">
        <v>28</v>
      </c>
      <c r="L4110" t="s">
        <v>28</v>
      </c>
      <c r="M4110">
        <v>760</v>
      </c>
      <c r="N4110" t="s">
        <v>29</v>
      </c>
      <c r="O4110" t="s">
        <v>63</v>
      </c>
      <c r="P4110" t="s">
        <v>107</v>
      </c>
      <c r="Q4110">
        <v>2</v>
      </c>
      <c r="R4110" t="s">
        <v>53</v>
      </c>
      <c r="S4110">
        <v>2</v>
      </c>
      <c r="T4110" t="s">
        <v>6455</v>
      </c>
    </row>
    <row r="4111" spans="1:20" x14ac:dyDescent="0.3">
      <c r="A4111" t="s">
        <v>4238</v>
      </c>
      <c r="B4111" t="s">
        <v>6897</v>
      </c>
      <c r="C4111" t="s">
        <v>60</v>
      </c>
      <c r="D4111" t="s">
        <v>56</v>
      </c>
      <c r="E4111" t="s">
        <v>40</v>
      </c>
      <c r="F4111" t="s">
        <v>104</v>
      </c>
      <c r="G4111" t="s">
        <v>62</v>
      </c>
      <c r="H4111" t="s">
        <v>43</v>
      </c>
      <c r="I4111" t="s">
        <v>27</v>
      </c>
      <c r="J4111" t="s">
        <v>6897</v>
      </c>
      <c r="K4111" t="s">
        <v>28</v>
      </c>
      <c r="L4111" t="s">
        <v>28</v>
      </c>
      <c r="M4111">
        <v>754</v>
      </c>
      <c r="N4111" t="s">
        <v>75</v>
      </c>
      <c r="O4111" t="s">
        <v>43</v>
      </c>
      <c r="P4111" t="s">
        <v>31</v>
      </c>
      <c r="Q4111">
        <v>3</v>
      </c>
      <c r="R4111" t="s">
        <v>37</v>
      </c>
      <c r="S4111">
        <v>2</v>
      </c>
      <c r="T4111" t="s">
        <v>6509</v>
      </c>
    </row>
    <row r="4112" spans="1:20" x14ac:dyDescent="0.3">
      <c r="A4112" t="s">
        <v>4239</v>
      </c>
      <c r="B4112" t="s">
        <v>7421</v>
      </c>
      <c r="C4112" t="s">
        <v>66</v>
      </c>
      <c r="D4112" t="s">
        <v>56</v>
      </c>
      <c r="E4112" t="s">
        <v>67</v>
      </c>
      <c r="F4112" t="s">
        <v>68</v>
      </c>
      <c r="G4112" t="s">
        <v>69</v>
      </c>
      <c r="H4112" t="s">
        <v>26</v>
      </c>
      <c r="I4112" t="s">
        <v>27</v>
      </c>
      <c r="J4112" t="s">
        <v>7421</v>
      </c>
      <c r="K4112" t="s">
        <v>28</v>
      </c>
      <c r="L4112" t="s">
        <v>28</v>
      </c>
      <c r="M4112">
        <v>712</v>
      </c>
      <c r="N4112" t="s">
        <v>52</v>
      </c>
      <c r="O4112" t="s">
        <v>63</v>
      </c>
      <c r="P4112" t="s">
        <v>31</v>
      </c>
      <c r="Q4112">
        <v>2</v>
      </c>
      <c r="R4112" t="s">
        <v>53</v>
      </c>
      <c r="S4112">
        <v>2</v>
      </c>
      <c r="T4112" t="s">
        <v>6239</v>
      </c>
    </row>
    <row r="4113" spans="1:20" x14ac:dyDescent="0.3">
      <c r="A4113" t="s">
        <v>4240</v>
      </c>
      <c r="B4113" t="s">
        <v>7017</v>
      </c>
      <c r="C4113" t="s">
        <v>71</v>
      </c>
      <c r="D4113" t="s">
        <v>72</v>
      </c>
      <c r="E4113" t="s">
        <v>23</v>
      </c>
      <c r="F4113" t="s">
        <v>150</v>
      </c>
      <c r="G4113" t="s">
        <v>74</v>
      </c>
      <c r="H4113" t="s">
        <v>26</v>
      </c>
      <c r="I4113" t="s">
        <v>27</v>
      </c>
      <c r="J4113" t="s">
        <v>7017</v>
      </c>
      <c r="K4113" t="s">
        <v>28</v>
      </c>
      <c r="L4113" t="s">
        <v>28</v>
      </c>
      <c r="M4113">
        <v>271</v>
      </c>
      <c r="N4113" t="s">
        <v>29</v>
      </c>
      <c r="O4113" t="s">
        <v>43</v>
      </c>
      <c r="P4113" t="s">
        <v>64</v>
      </c>
      <c r="Q4113">
        <v>3</v>
      </c>
      <c r="R4113" t="s">
        <v>37</v>
      </c>
      <c r="S4113">
        <v>1</v>
      </c>
      <c r="T4113" t="s">
        <v>6212</v>
      </c>
    </row>
    <row r="4114" spans="1:20" x14ac:dyDescent="0.3">
      <c r="A4114" t="s">
        <v>4241</v>
      </c>
      <c r="B4114" t="s">
        <v>7180</v>
      </c>
      <c r="C4114" t="s">
        <v>77</v>
      </c>
      <c r="D4114" t="s">
        <v>72</v>
      </c>
      <c r="E4114" t="s">
        <v>40</v>
      </c>
      <c r="F4114" t="s">
        <v>1445</v>
      </c>
      <c r="G4114" t="s">
        <v>79</v>
      </c>
      <c r="H4114" t="s">
        <v>110</v>
      </c>
      <c r="I4114" t="s">
        <v>27</v>
      </c>
      <c r="J4114" t="s">
        <v>7180</v>
      </c>
      <c r="K4114" t="s">
        <v>28</v>
      </c>
      <c r="L4114" t="s">
        <v>28</v>
      </c>
      <c r="M4114">
        <v>835</v>
      </c>
      <c r="N4114" t="s">
        <v>29</v>
      </c>
      <c r="O4114" t="s">
        <v>63</v>
      </c>
      <c r="P4114" t="s">
        <v>107</v>
      </c>
      <c r="Q4114">
        <v>3</v>
      </c>
      <c r="R4114" t="s">
        <v>37</v>
      </c>
      <c r="S4114">
        <v>2</v>
      </c>
      <c r="T4114" t="s">
        <v>7417</v>
      </c>
    </row>
    <row r="4115" spans="1:20" x14ac:dyDescent="0.3">
      <c r="A4115" t="s">
        <v>4242</v>
      </c>
      <c r="B4115" t="s">
        <v>7190</v>
      </c>
      <c r="C4115" t="s">
        <v>81</v>
      </c>
      <c r="D4115" t="s">
        <v>72</v>
      </c>
      <c r="E4115" t="s">
        <v>23</v>
      </c>
      <c r="F4115" t="s">
        <v>93</v>
      </c>
      <c r="G4115" t="s">
        <v>94</v>
      </c>
      <c r="H4115" t="s">
        <v>26</v>
      </c>
      <c r="I4115" t="s">
        <v>27</v>
      </c>
      <c r="J4115" t="s">
        <v>7190</v>
      </c>
      <c r="K4115" t="s">
        <v>28</v>
      </c>
      <c r="L4115" t="s">
        <v>28</v>
      </c>
      <c r="M4115">
        <v>584</v>
      </c>
      <c r="N4115" t="s">
        <v>29</v>
      </c>
      <c r="O4115" t="s">
        <v>30</v>
      </c>
      <c r="P4115" t="s">
        <v>64</v>
      </c>
      <c r="Q4115">
        <v>3</v>
      </c>
      <c r="R4115" t="s">
        <v>37</v>
      </c>
      <c r="S4115">
        <v>2</v>
      </c>
      <c r="T4115" t="s">
        <v>6808</v>
      </c>
    </row>
    <row r="4116" spans="1:20" x14ac:dyDescent="0.3">
      <c r="A4116" t="s">
        <v>4243</v>
      </c>
      <c r="B4116" t="s">
        <v>6195</v>
      </c>
      <c r="C4116" t="s">
        <v>86</v>
      </c>
      <c r="D4116" t="s">
        <v>87</v>
      </c>
      <c r="E4116" t="s">
        <v>67</v>
      </c>
      <c r="F4116" t="s">
        <v>116</v>
      </c>
      <c r="G4116" t="s">
        <v>89</v>
      </c>
      <c r="H4116" t="s">
        <v>26</v>
      </c>
      <c r="I4116" t="s">
        <v>27</v>
      </c>
      <c r="J4116" t="s">
        <v>6195</v>
      </c>
      <c r="K4116" t="s">
        <v>28</v>
      </c>
      <c r="L4116" t="s">
        <v>28</v>
      </c>
      <c r="M4116">
        <v>797</v>
      </c>
      <c r="N4116" t="s">
        <v>52</v>
      </c>
      <c r="O4116" t="s">
        <v>105</v>
      </c>
      <c r="P4116" t="s">
        <v>44</v>
      </c>
      <c r="Q4116">
        <v>2</v>
      </c>
      <c r="R4116" t="s">
        <v>53</v>
      </c>
      <c r="S4116">
        <v>2</v>
      </c>
      <c r="T4116" t="s">
        <v>6611</v>
      </c>
    </row>
    <row r="4117" spans="1:20" x14ac:dyDescent="0.3">
      <c r="A4117" t="s">
        <v>4244</v>
      </c>
      <c r="B4117" t="s">
        <v>7171</v>
      </c>
      <c r="C4117" t="s">
        <v>91</v>
      </c>
      <c r="D4117" t="s">
        <v>87</v>
      </c>
      <c r="E4117" t="s">
        <v>92</v>
      </c>
      <c r="F4117" t="s">
        <v>114</v>
      </c>
      <c r="G4117" t="s">
        <v>94</v>
      </c>
      <c r="H4117" t="s">
        <v>43</v>
      </c>
      <c r="I4117" t="s">
        <v>27</v>
      </c>
      <c r="J4117" t="s">
        <v>7171</v>
      </c>
      <c r="K4117" t="s">
        <v>28</v>
      </c>
      <c r="L4117" t="s">
        <v>28</v>
      </c>
      <c r="M4117">
        <v>864</v>
      </c>
      <c r="N4117" t="s">
        <v>29</v>
      </c>
      <c r="O4117" t="s">
        <v>63</v>
      </c>
      <c r="P4117" t="s">
        <v>31</v>
      </c>
      <c r="Q4117">
        <v>4</v>
      </c>
      <c r="R4117" t="s">
        <v>32</v>
      </c>
      <c r="S4117">
        <v>2</v>
      </c>
      <c r="T4117" t="s">
        <v>6298</v>
      </c>
    </row>
    <row r="4118" spans="1:20" x14ac:dyDescent="0.3">
      <c r="A4118" t="s">
        <v>4245</v>
      </c>
      <c r="B4118" t="s">
        <v>6756</v>
      </c>
      <c r="C4118" t="s">
        <v>21</v>
      </c>
      <c r="D4118" t="s">
        <v>22</v>
      </c>
      <c r="E4118" t="s">
        <v>23</v>
      </c>
      <c r="F4118" t="s">
        <v>24</v>
      </c>
      <c r="G4118" t="s">
        <v>25</v>
      </c>
      <c r="H4118" t="s">
        <v>26</v>
      </c>
      <c r="I4118" t="s">
        <v>50</v>
      </c>
      <c r="J4118" t="s">
        <v>6756</v>
      </c>
      <c r="K4118" t="s">
        <v>6631</v>
      </c>
      <c r="L4118" t="s">
        <v>51</v>
      </c>
      <c r="M4118">
        <v>595</v>
      </c>
      <c r="N4118" t="s">
        <v>52</v>
      </c>
      <c r="O4118" t="s">
        <v>30</v>
      </c>
      <c r="P4118" t="s">
        <v>107</v>
      </c>
      <c r="Q4118">
        <v>3</v>
      </c>
      <c r="R4118" t="s">
        <v>37</v>
      </c>
      <c r="S4118">
        <v>2</v>
      </c>
      <c r="T4118" t="s">
        <v>6187</v>
      </c>
    </row>
    <row r="4119" spans="1:20" x14ac:dyDescent="0.3">
      <c r="A4119" t="s">
        <v>4246</v>
      </c>
      <c r="B4119" t="s">
        <v>6974</v>
      </c>
      <c r="C4119" t="s">
        <v>34</v>
      </c>
      <c r="D4119" t="s">
        <v>22</v>
      </c>
      <c r="E4119" t="s">
        <v>23</v>
      </c>
      <c r="F4119" t="s">
        <v>99</v>
      </c>
      <c r="G4119" t="s">
        <v>36</v>
      </c>
      <c r="H4119" t="s">
        <v>49</v>
      </c>
      <c r="I4119" t="s">
        <v>50</v>
      </c>
      <c r="J4119" t="s">
        <v>6974</v>
      </c>
      <c r="K4119" t="s">
        <v>6783</v>
      </c>
      <c r="L4119" t="s">
        <v>51</v>
      </c>
      <c r="M4119">
        <v>130</v>
      </c>
      <c r="N4119" t="s">
        <v>52</v>
      </c>
      <c r="O4119" t="s">
        <v>63</v>
      </c>
      <c r="P4119" t="s">
        <v>31</v>
      </c>
      <c r="Q4119" t="s">
        <v>95</v>
      </c>
      <c r="R4119" t="s">
        <v>28</v>
      </c>
      <c r="S4119">
        <v>0</v>
      </c>
      <c r="T4119" t="s">
        <v>6645</v>
      </c>
    </row>
    <row r="4120" spans="1:20" x14ac:dyDescent="0.3">
      <c r="A4120" t="s">
        <v>4247</v>
      </c>
      <c r="B4120" t="s">
        <v>6351</v>
      </c>
      <c r="C4120" t="s">
        <v>39</v>
      </c>
      <c r="D4120" t="s">
        <v>22</v>
      </c>
      <c r="E4120" t="s">
        <v>40</v>
      </c>
      <c r="F4120" t="s">
        <v>138</v>
      </c>
      <c r="G4120" t="s">
        <v>36</v>
      </c>
      <c r="H4120" t="s">
        <v>43</v>
      </c>
      <c r="I4120" t="s">
        <v>27</v>
      </c>
      <c r="J4120" t="s">
        <v>6351</v>
      </c>
      <c r="K4120" t="s">
        <v>28</v>
      </c>
      <c r="L4120" t="s">
        <v>28</v>
      </c>
      <c r="M4120">
        <v>661</v>
      </c>
      <c r="N4120" t="s">
        <v>52</v>
      </c>
      <c r="O4120" t="s">
        <v>63</v>
      </c>
      <c r="P4120" t="s">
        <v>31</v>
      </c>
      <c r="Q4120">
        <v>5</v>
      </c>
      <c r="R4120" t="s">
        <v>119</v>
      </c>
      <c r="S4120">
        <v>2</v>
      </c>
      <c r="T4120" t="s">
        <v>6369</v>
      </c>
    </row>
    <row r="4121" spans="1:20" x14ac:dyDescent="0.3">
      <c r="A4121" t="s">
        <v>4248</v>
      </c>
      <c r="B4121" t="s">
        <v>6865</v>
      </c>
      <c r="C4121" t="s">
        <v>46</v>
      </c>
      <c r="D4121" t="s">
        <v>22</v>
      </c>
      <c r="E4121" t="s">
        <v>40</v>
      </c>
      <c r="F4121" t="s">
        <v>47</v>
      </c>
      <c r="G4121" t="s">
        <v>48</v>
      </c>
      <c r="H4121" t="s">
        <v>49</v>
      </c>
      <c r="I4121" t="s">
        <v>27</v>
      </c>
      <c r="J4121" t="s">
        <v>6865</v>
      </c>
      <c r="K4121" t="s">
        <v>28</v>
      </c>
      <c r="L4121" t="s">
        <v>28</v>
      </c>
      <c r="M4121">
        <v>753</v>
      </c>
      <c r="N4121" t="s">
        <v>52</v>
      </c>
      <c r="O4121" t="s">
        <v>63</v>
      </c>
      <c r="P4121" t="s">
        <v>64</v>
      </c>
      <c r="Q4121">
        <v>4</v>
      </c>
      <c r="R4121" t="s">
        <v>32</v>
      </c>
      <c r="S4121">
        <v>2</v>
      </c>
      <c r="T4121" t="s">
        <v>6136</v>
      </c>
    </row>
    <row r="4122" spans="1:20" x14ac:dyDescent="0.3">
      <c r="A4122" t="s">
        <v>4249</v>
      </c>
      <c r="B4122" t="s">
        <v>6268</v>
      </c>
      <c r="C4122" t="s">
        <v>55</v>
      </c>
      <c r="D4122" t="s">
        <v>56</v>
      </c>
      <c r="E4122" t="s">
        <v>23</v>
      </c>
      <c r="F4122" t="s">
        <v>190</v>
      </c>
      <c r="G4122" t="s">
        <v>58</v>
      </c>
      <c r="H4122" t="s">
        <v>49</v>
      </c>
      <c r="I4122" t="s">
        <v>27</v>
      </c>
      <c r="J4122" t="s">
        <v>6268</v>
      </c>
      <c r="K4122" t="s">
        <v>28</v>
      </c>
      <c r="L4122" t="s">
        <v>28</v>
      </c>
      <c r="M4122">
        <v>578</v>
      </c>
      <c r="N4122" t="s">
        <v>75</v>
      </c>
      <c r="O4122" t="s">
        <v>63</v>
      </c>
      <c r="P4122" t="s">
        <v>107</v>
      </c>
      <c r="Q4122">
        <v>3</v>
      </c>
      <c r="R4122" t="s">
        <v>37</v>
      </c>
      <c r="S4122">
        <v>2</v>
      </c>
      <c r="T4122" t="s">
        <v>7412</v>
      </c>
    </row>
    <row r="4123" spans="1:20" x14ac:dyDescent="0.3">
      <c r="A4123" t="s">
        <v>4250</v>
      </c>
      <c r="B4123" t="s">
        <v>7332</v>
      </c>
      <c r="C4123" t="s">
        <v>60</v>
      </c>
      <c r="D4123" t="s">
        <v>56</v>
      </c>
      <c r="E4123" t="s">
        <v>40</v>
      </c>
      <c r="F4123" t="s">
        <v>61</v>
      </c>
      <c r="G4123" t="s">
        <v>62</v>
      </c>
      <c r="H4123" t="s">
        <v>26</v>
      </c>
      <c r="I4123" t="s">
        <v>27</v>
      </c>
      <c r="J4123" t="s">
        <v>7332</v>
      </c>
      <c r="K4123" t="s">
        <v>28</v>
      </c>
      <c r="L4123" t="s">
        <v>28</v>
      </c>
      <c r="M4123">
        <v>1003</v>
      </c>
      <c r="N4123" t="s">
        <v>52</v>
      </c>
      <c r="O4123" t="s">
        <v>30</v>
      </c>
      <c r="P4123" t="s">
        <v>44</v>
      </c>
      <c r="Q4123">
        <v>4</v>
      </c>
      <c r="R4123" t="s">
        <v>32</v>
      </c>
      <c r="S4123">
        <v>3</v>
      </c>
      <c r="T4123" t="s">
        <v>6237</v>
      </c>
    </row>
    <row r="4124" spans="1:20" x14ac:dyDescent="0.3">
      <c r="A4124" t="s">
        <v>4251</v>
      </c>
      <c r="B4124" t="s">
        <v>6604</v>
      </c>
      <c r="C4124" t="s">
        <v>66</v>
      </c>
      <c r="D4124" t="s">
        <v>56</v>
      </c>
      <c r="E4124" t="s">
        <v>67</v>
      </c>
      <c r="F4124" t="s">
        <v>138</v>
      </c>
      <c r="G4124" t="s">
        <v>36</v>
      </c>
      <c r="H4124" t="s">
        <v>43</v>
      </c>
      <c r="I4124" t="s">
        <v>27</v>
      </c>
      <c r="J4124" t="s">
        <v>6604</v>
      </c>
      <c r="K4124" t="s">
        <v>28</v>
      </c>
      <c r="L4124" t="s">
        <v>28</v>
      </c>
      <c r="M4124">
        <v>903</v>
      </c>
      <c r="N4124" t="s">
        <v>29</v>
      </c>
      <c r="O4124" t="s">
        <v>63</v>
      </c>
      <c r="P4124" t="s">
        <v>64</v>
      </c>
      <c r="Q4124">
        <v>3</v>
      </c>
      <c r="R4124" t="s">
        <v>37</v>
      </c>
      <c r="S4124">
        <v>2</v>
      </c>
      <c r="T4124" t="s">
        <v>6476</v>
      </c>
    </row>
    <row r="4125" spans="1:20" x14ac:dyDescent="0.3">
      <c r="A4125" t="s">
        <v>4252</v>
      </c>
      <c r="B4125" t="s">
        <v>6860</v>
      </c>
      <c r="C4125" t="s">
        <v>71</v>
      </c>
      <c r="D4125" t="s">
        <v>72</v>
      </c>
      <c r="E4125" t="s">
        <v>23</v>
      </c>
      <c r="F4125" t="s">
        <v>138</v>
      </c>
      <c r="G4125" t="s">
        <v>36</v>
      </c>
      <c r="H4125" t="s">
        <v>43</v>
      </c>
      <c r="I4125" t="s">
        <v>50</v>
      </c>
      <c r="J4125" t="s">
        <v>6860</v>
      </c>
      <c r="K4125" t="s">
        <v>7101</v>
      </c>
      <c r="L4125" t="s">
        <v>51</v>
      </c>
      <c r="M4125">
        <v>987</v>
      </c>
      <c r="N4125" t="s">
        <v>122</v>
      </c>
      <c r="O4125" t="s">
        <v>30</v>
      </c>
      <c r="P4125" t="s">
        <v>64</v>
      </c>
      <c r="Q4125">
        <v>2</v>
      </c>
      <c r="R4125" t="s">
        <v>53</v>
      </c>
      <c r="S4125">
        <v>3</v>
      </c>
      <c r="T4125" t="s">
        <v>6476</v>
      </c>
    </row>
    <row r="4126" spans="1:20" x14ac:dyDescent="0.3">
      <c r="A4126" t="s">
        <v>4253</v>
      </c>
      <c r="B4126" t="s">
        <v>6941</v>
      </c>
      <c r="C4126" t="s">
        <v>77</v>
      </c>
      <c r="D4126" t="s">
        <v>72</v>
      </c>
      <c r="E4126" t="s">
        <v>40</v>
      </c>
      <c r="F4126" t="s">
        <v>78</v>
      </c>
      <c r="G4126" t="s">
        <v>79</v>
      </c>
      <c r="H4126" t="s">
        <v>49</v>
      </c>
      <c r="I4126" t="s">
        <v>27</v>
      </c>
      <c r="J4126" t="s">
        <v>6941</v>
      </c>
      <c r="K4126" t="s">
        <v>28</v>
      </c>
      <c r="L4126" t="s">
        <v>28</v>
      </c>
      <c r="M4126">
        <v>979</v>
      </c>
      <c r="N4126" t="s">
        <v>29</v>
      </c>
      <c r="O4126" t="s">
        <v>30</v>
      </c>
      <c r="P4126" t="s">
        <v>64</v>
      </c>
      <c r="Q4126">
        <v>3</v>
      </c>
      <c r="R4126" t="s">
        <v>37</v>
      </c>
      <c r="S4126">
        <v>3</v>
      </c>
      <c r="T4126" t="s">
        <v>6321</v>
      </c>
    </row>
    <row r="4127" spans="1:20" x14ac:dyDescent="0.3">
      <c r="A4127" t="s">
        <v>4254</v>
      </c>
      <c r="B4127" t="s">
        <v>6565</v>
      </c>
      <c r="C4127" t="s">
        <v>81</v>
      </c>
      <c r="D4127" t="s">
        <v>72</v>
      </c>
      <c r="E4127" t="s">
        <v>23</v>
      </c>
      <c r="F4127" t="s">
        <v>154</v>
      </c>
      <c r="G4127" t="s">
        <v>83</v>
      </c>
      <c r="H4127" t="s">
        <v>43</v>
      </c>
      <c r="I4127" t="s">
        <v>27</v>
      </c>
      <c r="J4127" t="s">
        <v>6565</v>
      </c>
      <c r="K4127" t="s">
        <v>28</v>
      </c>
      <c r="L4127" t="s">
        <v>28</v>
      </c>
      <c r="M4127">
        <v>692</v>
      </c>
      <c r="N4127" t="s">
        <v>52</v>
      </c>
      <c r="O4127" t="s">
        <v>63</v>
      </c>
      <c r="P4127" t="s">
        <v>64</v>
      </c>
      <c r="Q4127">
        <v>2</v>
      </c>
      <c r="R4127" t="s">
        <v>53</v>
      </c>
      <c r="S4127">
        <v>2</v>
      </c>
      <c r="T4127" t="s">
        <v>6354</v>
      </c>
    </row>
    <row r="4128" spans="1:20" x14ac:dyDescent="0.3">
      <c r="A4128" t="s">
        <v>4255</v>
      </c>
      <c r="B4128" t="s">
        <v>6305</v>
      </c>
      <c r="C4128" t="s">
        <v>86</v>
      </c>
      <c r="D4128" t="s">
        <v>87</v>
      </c>
      <c r="E4128" t="s">
        <v>67</v>
      </c>
      <c r="F4128" t="s">
        <v>116</v>
      </c>
      <c r="G4128" t="s">
        <v>89</v>
      </c>
      <c r="H4128" t="s">
        <v>26</v>
      </c>
      <c r="I4128" t="s">
        <v>27</v>
      </c>
      <c r="J4128" t="s">
        <v>6305</v>
      </c>
      <c r="K4128" t="s">
        <v>28</v>
      </c>
      <c r="L4128" t="s">
        <v>28</v>
      </c>
      <c r="M4128">
        <v>863</v>
      </c>
      <c r="N4128" t="s">
        <v>52</v>
      </c>
      <c r="O4128" t="s">
        <v>63</v>
      </c>
      <c r="P4128" t="s">
        <v>31</v>
      </c>
      <c r="Q4128">
        <v>1</v>
      </c>
      <c r="R4128" t="s">
        <v>53</v>
      </c>
      <c r="S4128">
        <v>2</v>
      </c>
      <c r="T4128" t="s">
        <v>6204</v>
      </c>
    </row>
    <row r="4129" spans="1:20" x14ac:dyDescent="0.3">
      <c r="A4129" t="s">
        <v>4256</v>
      </c>
      <c r="B4129" t="s">
        <v>6149</v>
      </c>
      <c r="C4129" t="s">
        <v>91</v>
      </c>
      <c r="D4129" t="s">
        <v>87</v>
      </c>
      <c r="E4129" t="s">
        <v>92</v>
      </c>
      <c r="F4129" t="s">
        <v>138</v>
      </c>
      <c r="G4129" t="s">
        <v>36</v>
      </c>
      <c r="H4129" t="s">
        <v>43</v>
      </c>
      <c r="I4129" t="s">
        <v>50</v>
      </c>
      <c r="J4129" t="s">
        <v>6149</v>
      </c>
      <c r="K4129" t="s">
        <v>6801</v>
      </c>
      <c r="L4129" t="s">
        <v>51</v>
      </c>
      <c r="M4129">
        <v>117</v>
      </c>
      <c r="N4129" t="s">
        <v>52</v>
      </c>
      <c r="O4129" t="s">
        <v>170</v>
      </c>
      <c r="P4129" t="s">
        <v>133</v>
      </c>
      <c r="Q4129" t="s">
        <v>95</v>
      </c>
      <c r="R4129" t="s">
        <v>28</v>
      </c>
      <c r="S4129">
        <v>0</v>
      </c>
      <c r="T4129" t="s">
        <v>6266</v>
      </c>
    </row>
    <row r="4130" spans="1:20" x14ac:dyDescent="0.3">
      <c r="A4130" t="s">
        <v>4257</v>
      </c>
      <c r="B4130" t="s">
        <v>6523</v>
      </c>
      <c r="C4130" t="s">
        <v>21</v>
      </c>
      <c r="D4130" t="s">
        <v>22</v>
      </c>
      <c r="E4130" t="s">
        <v>23</v>
      </c>
      <c r="F4130" t="s">
        <v>138</v>
      </c>
      <c r="G4130" t="s">
        <v>36</v>
      </c>
      <c r="H4130" t="s">
        <v>43</v>
      </c>
      <c r="I4130" t="s">
        <v>27</v>
      </c>
      <c r="J4130" t="s">
        <v>6523</v>
      </c>
      <c r="K4130" t="s">
        <v>28</v>
      </c>
      <c r="L4130" t="s">
        <v>28</v>
      </c>
      <c r="M4130">
        <v>285</v>
      </c>
      <c r="N4130" t="s">
        <v>75</v>
      </c>
      <c r="O4130" t="s">
        <v>105</v>
      </c>
      <c r="P4130" t="s">
        <v>31</v>
      </c>
      <c r="Q4130">
        <v>4</v>
      </c>
      <c r="R4130" t="s">
        <v>32</v>
      </c>
      <c r="S4130">
        <v>1</v>
      </c>
      <c r="T4130" t="s">
        <v>6293</v>
      </c>
    </row>
    <row r="4131" spans="1:20" x14ac:dyDescent="0.3">
      <c r="A4131" t="s">
        <v>4258</v>
      </c>
      <c r="B4131" t="s">
        <v>6530</v>
      </c>
      <c r="C4131" t="s">
        <v>34</v>
      </c>
      <c r="D4131" t="s">
        <v>22</v>
      </c>
      <c r="E4131" t="s">
        <v>23</v>
      </c>
      <c r="F4131" t="s">
        <v>138</v>
      </c>
      <c r="G4131" t="s">
        <v>36</v>
      </c>
      <c r="H4131" t="s">
        <v>43</v>
      </c>
      <c r="I4131" t="s">
        <v>50</v>
      </c>
      <c r="J4131" t="s">
        <v>6530</v>
      </c>
      <c r="K4131" t="s">
        <v>6698</v>
      </c>
      <c r="L4131" t="s">
        <v>51</v>
      </c>
      <c r="M4131">
        <v>116</v>
      </c>
      <c r="N4131" t="s">
        <v>140</v>
      </c>
      <c r="O4131" t="s">
        <v>105</v>
      </c>
      <c r="P4131" t="s">
        <v>31</v>
      </c>
      <c r="Q4131" t="s">
        <v>95</v>
      </c>
      <c r="R4131" t="s">
        <v>28</v>
      </c>
      <c r="S4131">
        <v>0</v>
      </c>
      <c r="T4131" t="s">
        <v>6155</v>
      </c>
    </row>
    <row r="4132" spans="1:20" x14ac:dyDescent="0.3">
      <c r="A4132" t="s">
        <v>4259</v>
      </c>
      <c r="B4132" t="s">
        <v>6990</v>
      </c>
      <c r="C4132" t="s">
        <v>39</v>
      </c>
      <c r="D4132" t="s">
        <v>22</v>
      </c>
      <c r="E4132" t="s">
        <v>40</v>
      </c>
      <c r="F4132" t="s">
        <v>174</v>
      </c>
      <c r="G4132" t="s">
        <v>42</v>
      </c>
      <c r="H4132" t="s">
        <v>26</v>
      </c>
      <c r="I4132" t="s">
        <v>50</v>
      </c>
      <c r="J4132" t="s">
        <v>6990</v>
      </c>
      <c r="K4132" t="s">
        <v>6343</v>
      </c>
      <c r="L4132" t="s">
        <v>51</v>
      </c>
      <c r="M4132">
        <v>151</v>
      </c>
      <c r="N4132" t="s">
        <v>29</v>
      </c>
      <c r="O4132" t="s">
        <v>30</v>
      </c>
      <c r="P4132" t="s">
        <v>107</v>
      </c>
      <c r="Q4132" t="s">
        <v>95</v>
      </c>
      <c r="R4132" t="s">
        <v>28</v>
      </c>
      <c r="S4132">
        <v>0</v>
      </c>
      <c r="T4132" t="s">
        <v>6182</v>
      </c>
    </row>
    <row r="4133" spans="1:20" x14ac:dyDescent="0.3">
      <c r="A4133" t="s">
        <v>4260</v>
      </c>
      <c r="B4133" t="s">
        <v>6234</v>
      </c>
      <c r="C4133" t="s">
        <v>46</v>
      </c>
      <c r="D4133" t="s">
        <v>22</v>
      </c>
      <c r="E4133" t="s">
        <v>40</v>
      </c>
      <c r="F4133" t="s">
        <v>101</v>
      </c>
      <c r="G4133" t="s">
        <v>48</v>
      </c>
      <c r="H4133" t="s">
        <v>26</v>
      </c>
      <c r="I4133" t="s">
        <v>27</v>
      </c>
      <c r="J4133" t="s">
        <v>6234</v>
      </c>
      <c r="K4133" t="s">
        <v>28</v>
      </c>
      <c r="L4133" t="s">
        <v>28</v>
      </c>
      <c r="M4133">
        <v>1063</v>
      </c>
      <c r="N4133" t="s">
        <v>52</v>
      </c>
      <c r="O4133" t="s">
        <v>63</v>
      </c>
      <c r="P4133" t="s">
        <v>107</v>
      </c>
      <c r="Q4133">
        <v>3</v>
      </c>
      <c r="R4133" t="s">
        <v>37</v>
      </c>
      <c r="S4133">
        <v>3</v>
      </c>
      <c r="T4133" t="s">
        <v>6395</v>
      </c>
    </row>
    <row r="4134" spans="1:20" x14ac:dyDescent="0.3">
      <c r="A4134" t="s">
        <v>4261</v>
      </c>
      <c r="B4134" t="s">
        <v>6773</v>
      </c>
      <c r="C4134" t="s">
        <v>55</v>
      </c>
      <c r="D4134" t="s">
        <v>56</v>
      </c>
      <c r="E4134" t="s">
        <v>23</v>
      </c>
      <c r="F4134" t="s">
        <v>57</v>
      </c>
      <c r="G4134" t="s">
        <v>58</v>
      </c>
      <c r="H4134" t="s">
        <v>43</v>
      </c>
      <c r="I4134" t="s">
        <v>50</v>
      </c>
      <c r="J4134" t="s">
        <v>6773</v>
      </c>
      <c r="K4134" t="s">
        <v>7292</v>
      </c>
      <c r="L4134" t="s">
        <v>159</v>
      </c>
      <c r="M4134">
        <v>167</v>
      </c>
      <c r="N4134" t="s">
        <v>29</v>
      </c>
      <c r="O4134" t="s">
        <v>63</v>
      </c>
      <c r="P4134" t="s">
        <v>44</v>
      </c>
      <c r="Q4134" t="s">
        <v>95</v>
      </c>
      <c r="R4134" t="s">
        <v>28</v>
      </c>
      <c r="S4134">
        <v>0</v>
      </c>
      <c r="T4134" t="s">
        <v>6344</v>
      </c>
    </row>
    <row r="4135" spans="1:20" x14ac:dyDescent="0.3">
      <c r="A4135" t="s">
        <v>4262</v>
      </c>
      <c r="B4135" t="s">
        <v>6700</v>
      </c>
      <c r="C4135" t="s">
        <v>60</v>
      </c>
      <c r="D4135" t="s">
        <v>56</v>
      </c>
      <c r="E4135" t="s">
        <v>40</v>
      </c>
      <c r="F4135" t="s">
        <v>147</v>
      </c>
      <c r="G4135" t="s">
        <v>58</v>
      </c>
      <c r="H4135" t="s">
        <v>26</v>
      </c>
      <c r="I4135" t="s">
        <v>27</v>
      </c>
      <c r="J4135" t="s">
        <v>6700</v>
      </c>
      <c r="K4135" t="s">
        <v>28</v>
      </c>
      <c r="L4135" t="s">
        <v>28</v>
      </c>
      <c r="M4135">
        <v>674</v>
      </c>
      <c r="N4135" t="s">
        <v>140</v>
      </c>
      <c r="O4135" t="s">
        <v>63</v>
      </c>
      <c r="P4135" t="s">
        <v>31</v>
      </c>
      <c r="Q4135">
        <v>3</v>
      </c>
      <c r="R4135" t="s">
        <v>37</v>
      </c>
      <c r="S4135">
        <v>2</v>
      </c>
      <c r="T4135" t="s">
        <v>6434</v>
      </c>
    </row>
    <row r="4136" spans="1:20" x14ac:dyDescent="0.3">
      <c r="A4136" t="s">
        <v>4263</v>
      </c>
      <c r="B4136" t="s">
        <v>7415</v>
      </c>
      <c r="C4136" t="s">
        <v>66</v>
      </c>
      <c r="D4136" t="s">
        <v>56</v>
      </c>
      <c r="E4136" t="s">
        <v>67</v>
      </c>
      <c r="F4136" t="s">
        <v>358</v>
      </c>
      <c r="G4136" t="s">
        <v>69</v>
      </c>
      <c r="H4136" t="s">
        <v>49</v>
      </c>
      <c r="I4136" t="s">
        <v>50</v>
      </c>
      <c r="J4136" t="s">
        <v>7415</v>
      </c>
      <c r="K4136" t="s">
        <v>6399</v>
      </c>
      <c r="L4136" t="s">
        <v>51</v>
      </c>
      <c r="M4136">
        <v>359</v>
      </c>
      <c r="N4136" t="s">
        <v>52</v>
      </c>
      <c r="O4136" t="s">
        <v>105</v>
      </c>
      <c r="P4136" t="s">
        <v>31</v>
      </c>
      <c r="Q4136">
        <v>5</v>
      </c>
      <c r="R4136" t="s">
        <v>119</v>
      </c>
      <c r="S4136">
        <v>1</v>
      </c>
      <c r="T4136" t="s">
        <v>6276</v>
      </c>
    </row>
    <row r="4137" spans="1:20" x14ac:dyDescent="0.3">
      <c r="A4137" t="s">
        <v>4264</v>
      </c>
      <c r="B4137" t="s">
        <v>7377</v>
      </c>
      <c r="C4137" t="s">
        <v>71</v>
      </c>
      <c r="D4137" t="s">
        <v>72</v>
      </c>
      <c r="E4137" t="s">
        <v>23</v>
      </c>
      <c r="F4137" t="s">
        <v>73</v>
      </c>
      <c r="G4137" t="s">
        <v>74</v>
      </c>
      <c r="H4137" t="s">
        <v>49</v>
      </c>
      <c r="I4137" t="s">
        <v>27</v>
      </c>
      <c r="J4137" t="s">
        <v>7377</v>
      </c>
      <c r="K4137" t="s">
        <v>28</v>
      </c>
      <c r="L4137" t="s">
        <v>28</v>
      </c>
      <c r="M4137">
        <v>99</v>
      </c>
      <c r="N4137" t="s">
        <v>122</v>
      </c>
      <c r="O4137" t="s">
        <v>63</v>
      </c>
      <c r="P4137" t="s">
        <v>31</v>
      </c>
      <c r="Q4137" t="s">
        <v>95</v>
      </c>
      <c r="R4137" t="s">
        <v>28</v>
      </c>
      <c r="S4137">
        <v>0</v>
      </c>
      <c r="T4137" t="s">
        <v>6307</v>
      </c>
    </row>
    <row r="4138" spans="1:20" x14ac:dyDescent="0.3">
      <c r="A4138" t="s">
        <v>4265</v>
      </c>
      <c r="B4138" t="s">
        <v>6872</v>
      </c>
      <c r="C4138" t="s">
        <v>77</v>
      </c>
      <c r="D4138" t="s">
        <v>72</v>
      </c>
      <c r="E4138" t="s">
        <v>40</v>
      </c>
      <c r="F4138" t="s">
        <v>112</v>
      </c>
      <c r="G4138" t="s">
        <v>79</v>
      </c>
      <c r="H4138" t="s">
        <v>43</v>
      </c>
      <c r="I4138" t="s">
        <v>27</v>
      </c>
      <c r="J4138" t="s">
        <v>6872</v>
      </c>
      <c r="K4138" t="s">
        <v>28</v>
      </c>
      <c r="L4138" t="s">
        <v>28</v>
      </c>
      <c r="M4138">
        <v>643</v>
      </c>
      <c r="N4138" t="s">
        <v>29</v>
      </c>
      <c r="O4138" t="s">
        <v>63</v>
      </c>
      <c r="P4138" t="s">
        <v>31</v>
      </c>
      <c r="Q4138">
        <v>3</v>
      </c>
      <c r="R4138" t="s">
        <v>37</v>
      </c>
      <c r="S4138">
        <v>2</v>
      </c>
      <c r="T4138" t="s">
        <v>6316</v>
      </c>
    </row>
    <row r="4139" spans="1:20" x14ac:dyDescent="0.3">
      <c r="A4139" t="s">
        <v>4266</v>
      </c>
      <c r="B4139" t="s">
        <v>7098</v>
      </c>
      <c r="C4139" t="s">
        <v>81</v>
      </c>
      <c r="D4139" t="s">
        <v>72</v>
      </c>
      <c r="E4139" t="s">
        <v>23</v>
      </c>
      <c r="F4139" t="s">
        <v>154</v>
      </c>
      <c r="G4139" t="s">
        <v>83</v>
      </c>
      <c r="H4139" t="s">
        <v>43</v>
      </c>
      <c r="I4139" t="s">
        <v>27</v>
      </c>
      <c r="J4139" t="s">
        <v>7098</v>
      </c>
      <c r="K4139" t="s">
        <v>28</v>
      </c>
      <c r="L4139" t="s">
        <v>28</v>
      </c>
      <c r="M4139">
        <v>806</v>
      </c>
      <c r="N4139" t="s">
        <v>52</v>
      </c>
      <c r="O4139" t="s">
        <v>105</v>
      </c>
      <c r="P4139" t="s">
        <v>64</v>
      </c>
      <c r="Q4139">
        <v>2</v>
      </c>
      <c r="R4139" t="s">
        <v>53</v>
      </c>
      <c r="S4139">
        <v>2</v>
      </c>
      <c r="T4139" t="s">
        <v>6196</v>
      </c>
    </row>
    <row r="4140" spans="1:20" x14ac:dyDescent="0.3">
      <c r="A4140" t="s">
        <v>4267</v>
      </c>
      <c r="B4140" t="s">
        <v>6513</v>
      </c>
      <c r="C4140" t="s">
        <v>86</v>
      </c>
      <c r="D4140" t="s">
        <v>87</v>
      </c>
      <c r="E4140" t="s">
        <v>67</v>
      </c>
      <c r="F4140" t="s">
        <v>88</v>
      </c>
      <c r="G4140" t="s">
        <v>89</v>
      </c>
      <c r="H4140" t="s">
        <v>49</v>
      </c>
      <c r="I4140" t="s">
        <v>27</v>
      </c>
      <c r="J4140" t="s">
        <v>6513</v>
      </c>
      <c r="K4140" t="s">
        <v>28</v>
      </c>
      <c r="L4140" t="s">
        <v>28</v>
      </c>
      <c r="M4140">
        <v>371</v>
      </c>
      <c r="N4140" t="s">
        <v>52</v>
      </c>
      <c r="O4140" t="s">
        <v>43</v>
      </c>
      <c r="P4140" t="s">
        <v>44</v>
      </c>
      <c r="Q4140">
        <v>3</v>
      </c>
      <c r="R4140" t="s">
        <v>37</v>
      </c>
      <c r="S4140">
        <v>1</v>
      </c>
      <c r="T4140" t="s">
        <v>6461</v>
      </c>
    </row>
    <row r="4141" spans="1:20" x14ac:dyDescent="0.3">
      <c r="A4141" t="s">
        <v>4268</v>
      </c>
      <c r="B4141" t="s">
        <v>6228</v>
      </c>
      <c r="C4141" t="s">
        <v>91</v>
      </c>
      <c r="D4141" t="s">
        <v>87</v>
      </c>
      <c r="E4141" t="s">
        <v>92</v>
      </c>
      <c r="F4141" t="s">
        <v>93</v>
      </c>
      <c r="G4141" t="s">
        <v>94</v>
      </c>
      <c r="H4141" t="s">
        <v>26</v>
      </c>
      <c r="I4141" t="s">
        <v>27</v>
      </c>
      <c r="J4141" t="s">
        <v>6228</v>
      </c>
      <c r="K4141" t="s">
        <v>28</v>
      </c>
      <c r="L4141" t="s">
        <v>28</v>
      </c>
      <c r="M4141">
        <v>992</v>
      </c>
      <c r="N4141" t="s">
        <v>75</v>
      </c>
      <c r="O4141" t="s">
        <v>30</v>
      </c>
      <c r="P4141" t="s">
        <v>31</v>
      </c>
      <c r="Q4141">
        <v>4</v>
      </c>
      <c r="R4141" t="s">
        <v>32</v>
      </c>
      <c r="S4141">
        <v>3</v>
      </c>
      <c r="T4141" t="s">
        <v>6426</v>
      </c>
    </row>
    <row r="4142" spans="1:20" x14ac:dyDescent="0.3">
      <c r="A4142" t="s">
        <v>4269</v>
      </c>
      <c r="B4142" t="s">
        <v>6445</v>
      </c>
      <c r="C4142" t="s">
        <v>21</v>
      </c>
      <c r="D4142" t="s">
        <v>22</v>
      </c>
      <c r="E4142" t="s">
        <v>23</v>
      </c>
      <c r="F4142" t="s">
        <v>121</v>
      </c>
      <c r="G4142" t="s">
        <v>25</v>
      </c>
      <c r="H4142" t="s">
        <v>49</v>
      </c>
      <c r="I4142" t="s">
        <v>27</v>
      </c>
      <c r="J4142" t="s">
        <v>6445</v>
      </c>
      <c r="K4142" t="s">
        <v>28</v>
      </c>
      <c r="L4142" t="s">
        <v>28</v>
      </c>
      <c r="M4142">
        <v>721</v>
      </c>
      <c r="N4142" t="s">
        <v>29</v>
      </c>
      <c r="O4142" t="s">
        <v>63</v>
      </c>
      <c r="P4142" t="s">
        <v>107</v>
      </c>
      <c r="Q4142">
        <v>3</v>
      </c>
      <c r="R4142" t="s">
        <v>37</v>
      </c>
      <c r="S4142">
        <v>2</v>
      </c>
      <c r="T4142" t="s">
        <v>6332</v>
      </c>
    </row>
    <row r="4143" spans="1:20" x14ac:dyDescent="0.3">
      <c r="A4143" t="s">
        <v>4270</v>
      </c>
      <c r="B4143" t="s">
        <v>6971</v>
      </c>
      <c r="C4143" t="s">
        <v>34</v>
      </c>
      <c r="D4143" t="s">
        <v>22</v>
      </c>
      <c r="E4143" t="s">
        <v>23</v>
      </c>
      <c r="F4143" t="s">
        <v>109</v>
      </c>
      <c r="G4143" t="s">
        <v>36</v>
      </c>
      <c r="H4143" t="s">
        <v>110</v>
      </c>
      <c r="I4143" t="s">
        <v>27</v>
      </c>
      <c r="J4143" t="s">
        <v>6971</v>
      </c>
      <c r="K4143" t="s">
        <v>28</v>
      </c>
      <c r="L4143" t="s">
        <v>28</v>
      </c>
      <c r="M4143">
        <v>902</v>
      </c>
      <c r="N4143" t="s">
        <v>75</v>
      </c>
      <c r="O4143" t="s">
        <v>63</v>
      </c>
      <c r="P4143" t="s">
        <v>64</v>
      </c>
      <c r="Q4143">
        <v>3</v>
      </c>
      <c r="R4143" t="s">
        <v>37</v>
      </c>
      <c r="S4143">
        <v>2</v>
      </c>
      <c r="T4143" t="s">
        <v>6463</v>
      </c>
    </row>
    <row r="4144" spans="1:20" x14ac:dyDescent="0.3">
      <c r="A4144" t="s">
        <v>4271</v>
      </c>
      <c r="B4144" t="s">
        <v>7011</v>
      </c>
      <c r="C4144" t="s">
        <v>39</v>
      </c>
      <c r="D4144" t="s">
        <v>22</v>
      </c>
      <c r="E4144" t="s">
        <v>40</v>
      </c>
      <c r="F4144" t="s">
        <v>41</v>
      </c>
      <c r="G4144" t="s">
        <v>42</v>
      </c>
      <c r="H4144" t="s">
        <v>43</v>
      </c>
      <c r="I4144" t="s">
        <v>27</v>
      </c>
      <c r="J4144" t="s">
        <v>7011</v>
      </c>
      <c r="K4144" t="s">
        <v>28</v>
      </c>
      <c r="L4144" t="s">
        <v>28</v>
      </c>
      <c r="M4144">
        <v>967</v>
      </c>
      <c r="N4144" t="s">
        <v>75</v>
      </c>
      <c r="O4144" t="s">
        <v>63</v>
      </c>
      <c r="P4144" t="s">
        <v>64</v>
      </c>
      <c r="Q4144">
        <v>3</v>
      </c>
      <c r="R4144" t="s">
        <v>37</v>
      </c>
      <c r="S4144">
        <v>3</v>
      </c>
      <c r="T4144" t="s">
        <v>6393</v>
      </c>
    </row>
    <row r="4145" spans="1:20" x14ac:dyDescent="0.3">
      <c r="A4145" t="s">
        <v>4272</v>
      </c>
      <c r="B4145" t="s">
        <v>6268</v>
      </c>
      <c r="C4145" t="s">
        <v>46</v>
      </c>
      <c r="D4145" t="s">
        <v>22</v>
      </c>
      <c r="E4145" t="s">
        <v>40</v>
      </c>
      <c r="F4145" t="s">
        <v>187</v>
      </c>
      <c r="G4145" t="s">
        <v>42</v>
      </c>
      <c r="H4145" t="s">
        <v>110</v>
      </c>
      <c r="I4145" t="s">
        <v>50</v>
      </c>
      <c r="J4145" t="s">
        <v>6268</v>
      </c>
      <c r="K4145" t="s">
        <v>6618</v>
      </c>
      <c r="L4145" t="s">
        <v>51</v>
      </c>
      <c r="M4145">
        <v>434</v>
      </c>
      <c r="N4145" t="s">
        <v>29</v>
      </c>
      <c r="O4145" t="s">
        <v>30</v>
      </c>
      <c r="P4145" t="s">
        <v>44</v>
      </c>
      <c r="Q4145">
        <v>3</v>
      </c>
      <c r="R4145" t="s">
        <v>37</v>
      </c>
      <c r="S4145">
        <v>1</v>
      </c>
      <c r="T4145" t="s">
        <v>7456</v>
      </c>
    </row>
    <row r="4146" spans="1:20" x14ac:dyDescent="0.3">
      <c r="A4146" t="s">
        <v>4273</v>
      </c>
      <c r="B4146" t="s">
        <v>6983</v>
      </c>
      <c r="C4146" t="s">
        <v>55</v>
      </c>
      <c r="D4146" t="s">
        <v>56</v>
      </c>
      <c r="E4146" t="s">
        <v>23</v>
      </c>
      <c r="F4146" t="s">
        <v>190</v>
      </c>
      <c r="G4146" t="s">
        <v>58</v>
      </c>
      <c r="H4146" t="s">
        <v>49</v>
      </c>
      <c r="I4146" t="s">
        <v>27</v>
      </c>
      <c r="J4146" t="s">
        <v>6983</v>
      </c>
      <c r="K4146" t="s">
        <v>28</v>
      </c>
      <c r="L4146" t="s">
        <v>28</v>
      </c>
      <c r="M4146">
        <v>203</v>
      </c>
      <c r="N4146" t="s">
        <v>52</v>
      </c>
      <c r="O4146" t="s">
        <v>63</v>
      </c>
      <c r="P4146" t="s">
        <v>107</v>
      </c>
      <c r="Q4146">
        <v>3</v>
      </c>
      <c r="R4146" t="s">
        <v>37</v>
      </c>
      <c r="S4146">
        <v>1</v>
      </c>
      <c r="T4146" t="s">
        <v>6423</v>
      </c>
    </row>
    <row r="4147" spans="1:20" x14ac:dyDescent="0.3">
      <c r="A4147" t="s">
        <v>4274</v>
      </c>
      <c r="B4147" t="s">
        <v>6741</v>
      </c>
      <c r="C4147" t="s">
        <v>60</v>
      </c>
      <c r="D4147" t="s">
        <v>56</v>
      </c>
      <c r="E4147" t="s">
        <v>40</v>
      </c>
      <c r="F4147" t="s">
        <v>307</v>
      </c>
      <c r="G4147" t="s">
        <v>62</v>
      </c>
      <c r="H4147" t="s">
        <v>110</v>
      </c>
      <c r="I4147" t="s">
        <v>27</v>
      </c>
      <c r="J4147" t="s">
        <v>6741</v>
      </c>
      <c r="K4147" t="s">
        <v>28</v>
      </c>
      <c r="L4147" t="s">
        <v>28</v>
      </c>
      <c r="M4147">
        <v>714</v>
      </c>
      <c r="N4147" t="s">
        <v>29</v>
      </c>
      <c r="O4147" t="s">
        <v>30</v>
      </c>
      <c r="P4147" t="s">
        <v>31</v>
      </c>
      <c r="Q4147">
        <v>3</v>
      </c>
      <c r="R4147" t="s">
        <v>37</v>
      </c>
      <c r="S4147">
        <v>2</v>
      </c>
      <c r="T4147" t="s">
        <v>6246</v>
      </c>
    </row>
    <row r="4148" spans="1:20" x14ac:dyDescent="0.3">
      <c r="A4148" t="s">
        <v>4275</v>
      </c>
      <c r="B4148" t="s">
        <v>6779</v>
      </c>
      <c r="C4148" t="s">
        <v>66</v>
      </c>
      <c r="D4148" t="s">
        <v>56</v>
      </c>
      <c r="E4148" t="s">
        <v>67</v>
      </c>
      <c r="F4148" t="s">
        <v>358</v>
      </c>
      <c r="G4148" t="s">
        <v>69</v>
      </c>
      <c r="H4148" t="s">
        <v>49</v>
      </c>
      <c r="I4148" t="s">
        <v>27</v>
      </c>
      <c r="J4148" t="s">
        <v>6779</v>
      </c>
      <c r="K4148" t="s">
        <v>28</v>
      </c>
      <c r="L4148" t="s">
        <v>28</v>
      </c>
      <c r="M4148">
        <v>219</v>
      </c>
      <c r="N4148" t="s">
        <v>140</v>
      </c>
      <c r="O4148" t="s">
        <v>30</v>
      </c>
      <c r="P4148" t="s">
        <v>64</v>
      </c>
      <c r="Q4148">
        <v>3</v>
      </c>
      <c r="R4148" t="s">
        <v>37</v>
      </c>
      <c r="S4148">
        <v>1</v>
      </c>
      <c r="T4148" t="s">
        <v>6611</v>
      </c>
    </row>
    <row r="4149" spans="1:20" x14ac:dyDescent="0.3">
      <c r="A4149" t="s">
        <v>4276</v>
      </c>
      <c r="B4149" t="s">
        <v>6928</v>
      </c>
      <c r="C4149" t="s">
        <v>71</v>
      </c>
      <c r="D4149" t="s">
        <v>72</v>
      </c>
      <c r="E4149" t="s">
        <v>23</v>
      </c>
      <c r="F4149" t="s">
        <v>150</v>
      </c>
      <c r="G4149" t="s">
        <v>74</v>
      </c>
      <c r="H4149" t="s">
        <v>26</v>
      </c>
      <c r="I4149" t="s">
        <v>50</v>
      </c>
      <c r="J4149" t="s">
        <v>6928</v>
      </c>
      <c r="K4149" t="s">
        <v>6460</v>
      </c>
      <c r="L4149" t="s">
        <v>159</v>
      </c>
      <c r="M4149">
        <v>201</v>
      </c>
      <c r="N4149" t="s">
        <v>75</v>
      </c>
      <c r="O4149" t="s">
        <v>63</v>
      </c>
      <c r="P4149" t="s">
        <v>107</v>
      </c>
      <c r="Q4149">
        <v>5</v>
      </c>
      <c r="R4149" t="s">
        <v>119</v>
      </c>
      <c r="S4149">
        <v>1</v>
      </c>
      <c r="T4149" t="s">
        <v>6237</v>
      </c>
    </row>
    <row r="4150" spans="1:20" x14ac:dyDescent="0.3">
      <c r="A4150" t="s">
        <v>4277</v>
      </c>
      <c r="B4150" t="s">
        <v>6957</v>
      </c>
      <c r="C4150" t="s">
        <v>77</v>
      </c>
      <c r="D4150" t="s">
        <v>72</v>
      </c>
      <c r="E4150" t="s">
        <v>40</v>
      </c>
      <c r="F4150" t="s">
        <v>131</v>
      </c>
      <c r="G4150" t="s">
        <v>79</v>
      </c>
      <c r="H4150" t="s">
        <v>26</v>
      </c>
      <c r="I4150" t="s">
        <v>27</v>
      </c>
      <c r="J4150" t="s">
        <v>6957</v>
      </c>
      <c r="K4150" t="s">
        <v>28</v>
      </c>
      <c r="L4150" t="s">
        <v>28</v>
      </c>
      <c r="M4150">
        <v>621</v>
      </c>
      <c r="N4150" t="s">
        <v>75</v>
      </c>
      <c r="O4150" t="s">
        <v>43</v>
      </c>
      <c r="P4150" t="s">
        <v>133</v>
      </c>
      <c r="Q4150">
        <v>3</v>
      </c>
      <c r="R4150" t="s">
        <v>37</v>
      </c>
      <c r="S4150">
        <v>2</v>
      </c>
      <c r="T4150" t="s">
        <v>6623</v>
      </c>
    </row>
    <row r="4151" spans="1:20" x14ac:dyDescent="0.3">
      <c r="A4151" t="s">
        <v>4278</v>
      </c>
      <c r="B4151" t="s">
        <v>7211</v>
      </c>
      <c r="C4151" t="s">
        <v>81</v>
      </c>
      <c r="D4151" t="s">
        <v>72</v>
      </c>
      <c r="E4151" t="s">
        <v>23</v>
      </c>
      <c r="F4151" t="s">
        <v>114</v>
      </c>
      <c r="G4151" t="s">
        <v>94</v>
      </c>
      <c r="H4151" t="s">
        <v>43</v>
      </c>
      <c r="I4151" t="s">
        <v>27</v>
      </c>
      <c r="J4151" t="s">
        <v>7211</v>
      </c>
      <c r="K4151" t="s">
        <v>28</v>
      </c>
      <c r="L4151" t="s">
        <v>28</v>
      </c>
      <c r="M4151">
        <v>650</v>
      </c>
      <c r="N4151" t="s">
        <v>29</v>
      </c>
      <c r="O4151" t="s">
        <v>63</v>
      </c>
      <c r="P4151" t="s">
        <v>64</v>
      </c>
      <c r="Q4151">
        <v>1</v>
      </c>
      <c r="R4151" t="s">
        <v>53</v>
      </c>
      <c r="S4151">
        <v>2</v>
      </c>
      <c r="T4151" t="s">
        <v>6465</v>
      </c>
    </row>
    <row r="4152" spans="1:20" x14ac:dyDescent="0.3">
      <c r="A4152" t="s">
        <v>4279</v>
      </c>
      <c r="B4152" t="s">
        <v>6158</v>
      </c>
      <c r="C4152" t="s">
        <v>86</v>
      </c>
      <c r="D4152" t="s">
        <v>87</v>
      </c>
      <c r="E4152" t="s">
        <v>67</v>
      </c>
      <c r="F4152" t="s">
        <v>88</v>
      </c>
      <c r="G4152" t="s">
        <v>89</v>
      </c>
      <c r="H4152" t="s">
        <v>49</v>
      </c>
      <c r="I4152" t="s">
        <v>27</v>
      </c>
      <c r="J4152" t="s">
        <v>6158</v>
      </c>
      <c r="K4152" t="s">
        <v>28</v>
      </c>
      <c r="L4152" t="s">
        <v>28</v>
      </c>
      <c r="M4152">
        <v>140</v>
      </c>
      <c r="N4152" t="s">
        <v>29</v>
      </c>
      <c r="O4152" t="s">
        <v>63</v>
      </c>
      <c r="P4152" t="s">
        <v>133</v>
      </c>
      <c r="Q4152" t="s">
        <v>95</v>
      </c>
      <c r="R4152" t="s">
        <v>28</v>
      </c>
      <c r="S4152">
        <v>0</v>
      </c>
      <c r="T4152" t="s">
        <v>6446</v>
      </c>
    </row>
    <row r="4153" spans="1:20" x14ac:dyDescent="0.3">
      <c r="A4153" t="s">
        <v>4280</v>
      </c>
      <c r="B4153" t="s">
        <v>7218</v>
      </c>
      <c r="C4153" t="s">
        <v>91</v>
      </c>
      <c r="D4153" t="s">
        <v>87</v>
      </c>
      <c r="E4153" t="s">
        <v>92</v>
      </c>
      <c r="F4153" t="s">
        <v>152</v>
      </c>
      <c r="G4153" t="s">
        <v>94</v>
      </c>
      <c r="H4153" t="s">
        <v>49</v>
      </c>
      <c r="I4153" t="s">
        <v>27</v>
      </c>
      <c r="J4153" t="s">
        <v>7218</v>
      </c>
      <c r="K4153" t="s">
        <v>28</v>
      </c>
      <c r="L4153" t="s">
        <v>28</v>
      </c>
      <c r="M4153">
        <v>844</v>
      </c>
      <c r="N4153" t="s">
        <v>140</v>
      </c>
      <c r="O4153" t="s">
        <v>43</v>
      </c>
      <c r="P4153" t="s">
        <v>64</v>
      </c>
      <c r="Q4153">
        <v>3</v>
      </c>
      <c r="R4153" t="s">
        <v>37</v>
      </c>
      <c r="S4153">
        <v>2</v>
      </c>
      <c r="T4153" t="s">
        <v>6803</v>
      </c>
    </row>
    <row r="4154" spans="1:20" x14ac:dyDescent="0.3">
      <c r="A4154" t="s">
        <v>4281</v>
      </c>
      <c r="B4154" t="s">
        <v>7084</v>
      </c>
      <c r="C4154" t="s">
        <v>21</v>
      </c>
      <c r="D4154" t="s">
        <v>22</v>
      </c>
      <c r="E4154" t="s">
        <v>23</v>
      </c>
      <c r="F4154" t="s">
        <v>24</v>
      </c>
      <c r="G4154" t="s">
        <v>25</v>
      </c>
      <c r="H4154" t="s">
        <v>26</v>
      </c>
      <c r="I4154" t="s">
        <v>27</v>
      </c>
      <c r="J4154" t="s">
        <v>7084</v>
      </c>
      <c r="K4154" t="s">
        <v>28</v>
      </c>
      <c r="L4154" t="s">
        <v>28</v>
      </c>
      <c r="M4154">
        <v>293</v>
      </c>
      <c r="N4154" t="s">
        <v>29</v>
      </c>
      <c r="O4154" t="s">
        <v>43</v>
      </c>
      <c r="P4154" t="s">
        <v>107</v>
      </c>
      <c r="Q4154">
        <v>4</v>
      </c>
      <c r="R4154" t="s">
        <v>32</v>
      </c>
      <c r="S4154">
        <v>1</v>
      </c>
      <c r="T4154" t="s">
        <v>6381</v>
      </c>
    </row>
    <row r="4155" spans="1:20" x14ac:dyDescent="0.3">
      <c r="A4155" t="s">
        <v>4282</v>
      </c>
      <c r="B4155" t="s">
        <v>7050</v>
      </c>
      <c r="C4155" t="s">
        <v>34</v>
      </c>
      <c r="D4155" t="s">
        <v>22</v>
      </c>
      <c r="E4155" t="s">
        <v>23</v>
      </c>
      <c r="F4155" t="s">
        <v>99</v>
      </c>
      <c r="G4155" t="s">
        <v>36</v>
      </c>
      <c r="H4155" t="s">
        <v>49</v>
      </c>
      <c r="I4155" t="s">
        <v>27</v>
      </c>
      <c r="J4155" t="s">
        <v>7050</v>
      </c>
      <c r="K4155" t="s">
        <v>28</v>
      </c>
      <c r="L4155" t="s">
        <v>28</v>
      </c>
      <c r="M4155">
        <v>906</v>
      </c>
      <c r="N4155" t="s">
        <v>29</v>
      </c>
      <c r="O4155" t="s">
        <v>63</v>
      </c>
      <c r="P4155" t="s">
        <v>31</v>
      </c>
      <c r="Q4155">
        <v>3</v>
      </c>
      <c r="R4155" t="s">
        <v>37</v>
      </c>
      <c r="S4155">
        <v>2</v>
      </c>
      <c r="T4155" t="s">
        <v>6264</v>
      </c>
    </row>
    <row r="4156" spans="1:20" x14ac:dyDescent="0.3">
      <c r="A4156" t="s">
        <v>4283</v>
      </c>
      <c r="B4156" t="s">
        <v>6502</v>
      </c>
      <c r="C4156" t="s">
        <v>39</v>
      </c>
      <c r="D4156" t="s">
        <v>22</v>
      </c>
      <c r="E4156" t="s">
        <v>40</v>
      </c>
      <c r="F4156" t="s">
        <v>99</v>
      </c>
      <c r="G4156" t="s">
        <v>36</v>
      </c>
      <c r="H4156" t="s">
        <v>49</v>
      </c>
      <c r="I4156" t="s">
        <v>27</v>
      </c>
      <c r="J4156" t="s">
        <v>6502</v>
      </c>
      <c r="K4156" t="s">
        <v>28</v>
      </c>
      <c r="L4156" t="s">
        <v>28</v>
      </c>
      <c r="M4156">
        <v>279</v>
      </c>
      <c r="N4156" t="s">
        <v>29</v>
      </c>
      <c r="O4156" t="s">
        <v>63</v>
      </c>
      <c r="P4156" t="s">
        <v>107</v>
      </c>
      <c r="Q4156">
        <v>4</v>
      </c>
      <c r="R4156" t="s">
        <v>32</v>
      </c>
      <c r="S4156">
        <v>1</v>
      </c>
      <c r="T4156" t="s">
        <v>6340</v>
      </c>
    </row>
    <row r="4157" spans="1:20" x14ac:dyDescent="0.3">
      <c r="A4157" t="s">
        <v>4284</v>
      </c>
      <c r="B4157" t="s">
        <v>7089</v>
      </c>
      <c r="C4157" t="s">
        <v>46</v>
      </c>
      <c r="D4157" t="s">
        <v>22</v>
      </c>
      <c r="E4157" t="s">
        <v>40</v>
      </c>
      <c r="F4157" t="s">
        <v>41</v>
      </c>
      <c r="G4157" t="s">
        <v>42</v>
      </c>
      <c r="H4157" t="s">
        <v>43</v>
      </c>
      <c r="I4157" t="s">
        <v>27</v>
      </c>
      <c r="J4157" t="s">
        <v>7089</v>
      </c>
      <c r="K4157" t="s">
        <v>28</v>
      </c>
      <c r="L4157" t="s">
        <v>28</v>
      </c>
      <c r="M4157">
        <v>249</v>
      </c>
      <c r="N4157" t="s">
        <v>75</v>
      </c>
      <c r="O4157" t="s">
        <v>63</v>
      </c>
      <c r="P4157" t="s">
        <v>107</v>
      </c>
      <c r="Q4157">
        <v>4</v>
      </c>
      <c r="R4157" t="s">
        <v>32</v>
      </c>
      <c r="S4157">
        <v>1</v>
      </c>
      <c r="T4157" t="s">
        <v>6516</v>
      </c>
    </row>
    <row r="4158" spans="1:20" x14ac:dyDescent="0.3">
      <c r="A4158" t="s">
        <v>4285</v>
      </c>
      <c r="B4158" t="s">
        <v>6232</v>
      </c>
      <c r="C4158" t="s">
        <v>55</v>
      </c>
      <c r="D4158" t="s">
        <v>56</v>
      </c>
      <c r="E4158" t="s">
        <v>23</v>
      </c>
      <c r="F4158" t="s">
        <v>147</v>
      </c>
      <c r="G4158" t="s">
        <v>58</v>
      </c>
      <c r="H4158" t="s">
        <v>26</v>
      </c>
      <c r="I4158" t="s">
        <v>50</v>
      </c>
      <c r="J4158" t="s">
        <v>6232</v>
      </c>
      <c r="K4158" t="s">
        <v>6247</v>
      </c>
      <c r="L4158" t="s">
        <v>51</v>
      </c>
      <c r="M4158">
        <v>927</v>
      </c>
      <c r="N4158" t="s">
        <v>52</v>
      </c>
      <c r="O4158" t="s">
        <v>63</v>
      </c>
      <c r="P4158" t="s">
        <v>31</v>
      </c>
      <c r="Q4158">
        <v>4</v>
      </c>
      <c r="R4158" t="s">
        <v>32</v>
      </c>
      <c r="S4158">
        <v>3</v>
      </c>
      <c r="T4158" t="s">
        <v>6147</v>
      </c>
    </row>
    <row r="4159" spans="1:20" x14ac:dyDescent="0.3">
      <c r="A4159" t="s">
        <v>4286</v>
      </c>
      <c r="B4159" t="s">
        <v>6583</v>
      </c>
      <c r="C4159" t="s">
        <v>60</v>
      </c>
      <c r="D4159" t="s">
        <v>56</v>
      </c>
      <c r="E4159" t="s">
        <v>40</v>
      </c>
      <c r="F4159" t="s">
        <v>57</v>
      </c>
      <c r="G4159" t="s">
        <v>58</v>
      </c>
      <c r="H4159" t="s">
        <v>43</v>
      </c>
      <c r="I4159" t="s">
        <v>27</v>
      </c>
      <c r="J4159" t="s">
        <v>6583</v>
      </c>
      <c r="K4159" t="s">
        <v>28</v>
      </c>
      <c r="L4159" t="s">
        <v>28</v>
      </c>
      <c r="M4159">
        <v>302</v>
      </c>
      <c r="N4159" t="s">
        <v>52</v>
      </c>
      <c r="O4159" t="s">
        <v>30</v>
      </c>
      <c r="P4159" t="s">
        <v>31</v>
      </c>
      <c r="Q4159">
        <v>3</v>
      </c>
      <c r="R4159" t="s">
        <v>37</v>
      </c>
      <c r="S4159">
        <v>1</v>
      </c>
      <c r="T4159" t="s">
        <v>6249</v>
      </c>
    </row>
    <row r="4160" spans="1:20" x14ac:dyDescent="0.3">
      <c r="A4160" t="s">
        <v>4287</v>
      </c>
      <c r="B4160" t="s">
        <v>7005</v>
      </c>
      <c r="C4160" t="s">
        <v>66</v>
      </c>
      <c r="D4160" t="s">
        <v>56</v>
      </c>
      <c r="E4160" t="s">
        <v>67</v>
      </c>
      <c r="F4160" t="s">
        <v>68</v>
      </c>
      <c r="G4160" t="s">
        <v>69</v>
      </c>
      <c r="H4160" t="s">
        <v>26</v>
      </c>
      <c r="I4160" t="s">
        <v>50</v>
      </c>
      <c r="J4160" t="s">
        <v>7005</v>
      </c>
      <c r="K4160" t="s">
        <v>6220</v>
      </c>
      <c r="L4160" t="s">
        <v>84</v>
      </c>
      <c r="M4160">
        <v>376</v>
      </c>
      <c r="N4160" t="s">
        <v>52</v>
      </c>
      <c r="O4160" t="s">
        <v>63</v>
      </c>
      <c r="P4160" t="s">
        <v>44</v>
      </c>
      <c r="Q4160">
        <v>3</v>
      </c>
      <c r="R4160" t="s">
        <v>37</v>
      </c>
      <c r="S4160">
        <v>1</v>
      </c>
      <c r="T4160" t="s">
        <v>6476</v>
      </c>
    </row>
    <row r="4161" spans="1:20" x14ac:dyDescent="0.3">
      <c r="A4161" t="s">
        <v>4288</v>
      </c>
      <c r="B4161" t="s">
        <v>7206</v>
      </c>
      <c r="C4161" t="s">
        <v>71</v>
      </c>
      <c r="D4161" t="s">
        <v>72</v>
      </c>
      <c r="E4161" t="s">
        <v>23</v>
      </c>
      <c r="F4161" t="s">
        <v>150</v>
      </c>
      <c r="G4161" t="s">
        <v>74</v>
      </c>
      <c r="H4161" t="s">
        <v>26</v>
      </c>
      <c r="I4161" t="s">
        <v>27</v>
      </c>
      <c r="J4161" t="s">
        <v>7206</v>
      </c>
      <c r="K4161" t="s">
        <v>28</v>
      </c>
      <c r="L4161" t="s">
        <v>28</v>
      </c>
      <c r="M4161">
        <v>852</v>
      </c>
      <c r="N4161" t="s">
        <v>52</v>
      </c>
      <c r="O4161" t="s">
        <v>30</v>
      </c>
      <c r="P4161" t="s">
        <v>31</v>
      </c>
      <c r="Q4161">
        <v>4</v>
      </c>
      <c r="R4161" t="s">
        <v>32</v>
      </c>
      <c r="S4161">
        <v>2</v>
      </c>
      <c r="T4161" t="s">
        <v>6202</v>
      </c>
    </row>
    <row r="4162" spans="1:20" x14ac:dyDescent="0.3">
      <c r="A4162" t="s">
        <v>4289</v>
      </c>
      <c r="B4162" t="s">
        <v>6867</v>
      </c>
      <c r="C4162" t="s">
        <v>77</v>
      </c>
      <c r="D4162" t="s">
        <v>72</v>
      </c>
      <c r="E4162" t="s">
        <v>40</v>
      </c>
      <c r="F4162" t="s">
        <v>131</v>
      </c>
      <c r="G4162" t="s">
        <v>79</v>
      </c>
      <c r="H4162" t="s">
        <v>26</v>
      </c>
      <c r="I4162" t="s">
        <v>27</v>
      </c>
      <c r="J4162" t="s">
        <v>6867</v>
      </c>
      <c r="K4162" t="s">
        <v>28</v>
      </c>
      <c r="L4162" t="s">
        <v>28</v>
      </c>
      <c r="M4162">
        <v>572</v>
      </c>
      <c r="N4162" t="s">
        <v>75</v>
      </c>
      <c r="O4162" t="s">
        <v>43</v>
      </c>
      <c r="P4162" t="s">
        <v>107</v>
      </c>
      <c r="Q4162">
        <v>3</v>
      </c>
      <c r="R4162" t="s">
        <v>37</v>
      </c>
      <c r="S4162">
        <v>2</v>
      </c>
      <c r="T4162" t="s">
        <v>6198</v>
      </c>
    </row>
    <row r="4163" spans="1:20" x14ac:dyDescent="0.3">
      <c r="A4163" t="s">
        <v>4290</v>
      </c>
      <c r="B4163" t="s">
        <v>6464</v>
      </c>
      <c r="C4163" t="s">
        <v>81</v>
      </c>
      <c r="D4163" t="s">
        <v>72</v>
      </c>
      <c r="E4163" t="s">
        <v>23</v>
      </c>
      <c r="F4163" t="s">
        <v>82</v>
      </c>
      <c r="G4163" t="s">
        <v>83</v>
      </c>
      <c r="H4163" t="s">
        <v>26</v>
      </c>
      <c r="I4163" t="s">
        <v>27</v>
      </c>
      <c r="J4163" t="s">
        <v>6464</v>
      </c>
      <c r="K4163" t="s">
        <v>28</v>
      </c>
      <c r="L4163" t="s">
        <v>28</v>
      </c>
      <c r="M4163">
        <v>759</v>
      </c>
      <c r="N4163" t="s">
        <v>52</v>
      </c>
      <c r="O4163" t="s">
        <v>63</v>
      </c>
      <c r="P4163" t="s">
        <v>64</v>
      </c>
      <c r="Q4163">
        <v>3</v>
      </c>
      <c r="R4163" t="s">
        <v>37</v>
      </c>
      <c r="S4163">
        <v>2</v>
      </c>
      <c r="T4163" t="s">
        <v>6304</v>
      </c>
    </row>
    <row r="4164" spans="1:20" x14ac:dyDescent="0.3">
      <c r="A4164" t="s">
        <v>4291</v>
      </c>
      <c r="B4164" t="s">
        <v>6602</v>
      </c>
      <c r="C4164" t="s">
        <v>86</v>
      </c>
      <c r="D4164" t="s">
        <v>87</v>
      </c>
      <c r="E4164" t="s">
        <v>67</v>
      </c>
      <c r="F4164" t="s">
        <v>325</v>
      </c>
      <c r="G4164" t="s">
        <v>89</v>
      </c>
      <c r="H4164" t="s">
        <v>110</v>
      </c>
      <c r="I4164" t="s">
        <v>27</v>
      </c>
      <c r="J4164" t="s">
        <v>6602</v>
      </c>
      <c r="K4164" t="s">
        <v>28</v>
      </c>
      <c r="L4164" t="s">
        <v>28</v>
      </c>
      <c r="M4164">
        <v>190</v>
      </c>
      <c r="N4164" t="s">
        <v>122</v>
      </c>
      <c r="O4164" t="s">
        <v>43</v>
      </c>
      <c r="P4164" t="s">
        <v>44</v>
      </c>
      <c r="Q4164">
        <v>3</v>
      </c>
      <c r="R4164" t="s">
        <v>37</v>
      </c>
      <c r="S4164">
        <v>1</v>
      </c>
      <c r="T4164" t="s">
        <v>6276</v>
      </c>
    </row>
    <row r="4165" spans="1:20" x14ac:dyDescent="0.3">
      <c r="A4165" t="s">
        <v>4292</v>
      </c>
      <c r="B4165" t="s">
        <v>6184</v>
      </c>
      <c r="C4165" t="s">
        <v>91</v>
      </c>
      <c r="D4165" t="s">
        <v>87</v>
      </c>
      <c r="E4165" t="s">
        <v>92</v>
      </c>
      <c r="F4165" t="s">
        <v>93</v>
      </c>
      <c r="G4165" t="s">
        <v>94</v>
      </c>
      <c r="H4165" t="s">
        <v>26</v>
      </c>
      <c r="I4165" t="s">
        <v>27</v>
      </c>
      <c r="J4165" t="s">
        <v>6184</v>
      </c>
      <c r="K4165" t="s">
        <v>28</v>
      </c>
      <c r="L4165" t="s">
        <v>28</v>
      </c>
      <c r="M4165">
        <v>291</v>
      </c>
      <c r="N4165" t="s">
        <v>75</v>
      </c>
      <c r="O4165" t="s">
        <v>105</v>
      </c>
      <c r="P4165" t="s">
        <v>64</v>
      </c>
      <c r="Q4165">
        <v>5</v>
      </c>
      <c r="R4165" t="s">
        <v>119</v>
      </c>
      <c r="S4165">
        <v>1</v>
      </c>
      <c r="T4165" t="s">
        <v>6163</v>
      </c>
    </row>
    <row r="4166" spans="1:20" x14ac:dyDescent="0.3">
      <c r="A4166" t="s">
        <v>4293</v>
      </c>
      <c r="B4166" t="s">
        <v>6528</v>
      </c>
      <c r="C4166" t="s">
        <v>21</v>
      </c>
      <c r="D4166" t="s">
        <v>22</v>
      </c>
      <c r="E4166" t="s">
        <v>23</v>
      </c>
      <c r="F4166" t="s">
        <v>24</v>
      </c>
      <c r="G4166" t="s">
        <v>25</v>
      </c>
      <c r="H4166" t="s">
        <v>26</v>
      </c>
      <c r="I4166" t="s">
        <v>27</v>
      </c>
      <c r="J4166" t="s">
        <v>6528</v>
      </c>
      <c r="K4166" t="s">
        <v>28</v>
      </c>
      <c r="L4166" t="s">
        <v>28</v>
      </c>
      <c r="M4166">
        <v>499</v>
      </c>
      <c r="N4166" t="s">
        <v>29</v>
      </c>
      <c r="O4166" t="s">
        <v>63</v>
      </c>
      <c r="P4166" t="s">
        <v>31</v>
      </c>
      <c r="Q4166">
        <v>3</v>
      </c>
      <c r="R4166" t="s">
        <v>37</v>
      </c>
      <c r="S4166">
        <v>1</v>
      </c>
      <c r="T4166" t="s">
        <v>6264</v>
      </c>
    </row>
    <row r="4167" spans="1:20" x14ac:dyDescent="0.3">
      <c r="A4167" t="s">
        <v>4294</v>
      </c>
      <c r="B4167" t="s">
        <v>6470</v>
      </c>
      <c r="C4167" t="s">
        <v>34</v>
      </c>
      <c r="D4167" t="s">
        <v>22</v>
      </c>
      <c r="E4167" t="s">
        <v>23</v>
      </c>
      <c r="F4167" t="s">
        <v>138</v>
      </c>
      <c r="G4167" t="s">
        <v>36</v>
      </c>
      <c r="H4167" t="s">
        <v>43</v>
      </c>
      <c r="I4167" t="s">
        <v>27</v>
      </c>
      <c r="J4167" t="s">
        <v>6470</v>
      </c>
      <c r="K4167" t="s">
        <v>28</v>
      </c>
      <c r="L4167" t="s">
        <v>28</v>
      </c>
      <c r="M4167">
        <v>226</v>
      </c>
      <c r="N4167" t="s">
        <v>52</v>
      </c>
      <c r="O4167" t="s">
        <v>63</v>
      </c>
      <c r="P4167" t="s">
        <v>64</v>
      </c>
      <c r="Q4167">
        <v>5</v>
      </c>
      <c r="R4167" t="s">
        <v>119</v>
      </c>
      <c r="S4167">
        <v>1</v>
      </c>
      <c r="T4167" t="s">
        <v>6229</v>
      </c>
    </row>
    <row r="4168" spans="1:20" x14ac:dyDescent="0.3">
      <c r="A4168" t="s">
        <v>4295</v>
      </c>
      <c r="B4168" t="s">
        <v>6186</v>
      </c>
      <c r="C4168" t="s">
        <v>39</v>
      </c>
      <c r="D4168" t="s">
        <v>22</v>
      </c>
      <c r="E4168" t="s">
        <v>40</v>
      </c>
      <c r="F4168" t="s">
        <v>109</v>
      </c>
      <c r="G4168" t="s">
        <v>36</v>
      </c>
      <c r="H4168" t="s">
        <v>110</v>
      </c>
      <c r="I4168" t="s">
        <v>27</v>
      </c>
      <c r="J4168" t="s">
        <v>6186</v>
      </c>
      <c r="K4168" t="s">
        <v>28</v>
      </c>
      <c r="L4168" t="s">
        <v>28</v>
      </c>
      <c r="M4168">
        <v>490</v>
      </c>
      <c r="N4168" t="s">
        <v>75</v>
      </c>
      <c r="O4168" t="s">
        <v>63</v>
      </c>
      <c r="P4168" t="s">
        <v>31</v>
      </c>
      <c r="Q4168">
        <v>3</v>
      </c>
      <c r="R4168" t="s">
        <v>37</v>
      </c>
      <c r="S4168">
        <v>1</v>
      </c>
      <c r="T4168" t="s">
        <v>7457</v>
      </c>
    </row>
    <row r="4169" spans="1:20" x14ac:dyDescent="0.3">
      <c r="A4169" t="s">
        <v>4296</v>
      </c>
      <c r="B4169" t="s">
        <v>6832</v>
      </c>
      <c r="C4169" t="s">
        <v>46</v>
      </c>
      <c r="D4169" t="s">
        <v>22</v>
      </c>
      <c r="E4169" t="s">
        <v>40</v>
      </c>
      <c r="F4169" t="s">
        <v>101</v>
      </c>
      <c r="G4169" t="s">
        <v>48</v>
      </c>
      <c r="H4169" t="s">
        <v>26</v>
      </c>
      <c r="I4169" t="s">
        <v>50</v>
      </c>
      <c r="J4169" t="s">
        <v>6832</v>
      </c>
      <c r="K4169" t="s">
        <v>6365</v>
      </c>
      <c r="L4169" t="s">
        <v>51</v>
      </c>
      <c r="M4169">
        <v>97</v>
      </c>
      <c r="N4169" t="s">
        <v>29</v>
      </c>
      <c r="O4169" t="s">
        <v>63</v>
      </c>
      <c r="P4169" t="s">
        <v>64</v>
      </c>
      <c r="Q4169" t="s">
        <v>95</v>
      </c>
      <c r="R4169" t="s">
        <v>28</v>
      </c>
      <c r="S4169">
        <v>0</v>
      </c>
      <c r="T4169" t="s">
        <v>6466</v>
      </c>
    </row>
    <row r="4170" spans="1:20" x14ac:dyDescent="0.3">
      <c r="A4170" t="s">
        <v>4297</v>
      </c>
      <c r="B4170" t="s">
        <v>6256</v>
      </c>
      <c r="C4170" t="s">
        <v>55</v>
      </c>
      <c r="D4170" t="s">
        <v>56</v>
      </c>
      <c r="E4170" t="s">
        <v>23</v>
      </c>
      <c r="F4170" t="s">
        <v>57</v>
      </c>
      <c r="G4170" t="s">
        <v>58</v>
      </c>
      <c r="H4170" t="s">
        <v>43</v>
      </c>
      <c r="I4170" t="s">
        <v>27</v>
      </c>
      <c r="J4170" t="s">
        <v>6256</v>
      </c>
      <c r="K4170" t="s">
        <v>28</v>
      </c>
      <c r="L4170" t="s">
        <v>28</v>
      </c>
      <c r="M4170">
        <v>115</v>
      </c>
      <c r="N4170" t="s">
        <v>52</v>
      </c>
      <c r="O4170" t="s">
        <v>30</v>
      </c>
      <c r="P4170" t="s">
        <v>64</v>
      </c>
      <c r="Q4170" t="s">
        <v>95</v>
      </c>
      <c r="R4170" t="s">
        <v>28</v>
      </c>
      <c r="S4170">
        <v>0</v>
      </c>
      <c r="T4170" t="s">
        <v>6178</v>
      </c>
    </row>
    <row r="4171" spans="1:20" x14ac:dyDescent="0.3">
      <c r="A4171" t="s">
        <v>4298</v>
      </c>
      <c r="B4171" t="s">
        <v>6589</v>
      </c>
      <c r="C4171" t="s">
        <v>60</v>
      </c>
      <c r="D4171" t="s">
        <v>56</v>
      </c>
      <c r="E4171" t="s">
        <v>40</v>
      </c>
      <c r="F4171" t="s">
        <v>61</v>
      </c>
      <c r="G4171" t="s">
        <v>62</v>
      </c>
      <c r="H4171" t="s">
        <v>26</v>
      </c>
      <c r="I4171" t="s">
        <v>27</v>
      </c>
      <c r="J4171" t="s">
        <v>6589</v>
      </c>
      <c r="K4171" t="s">
        <v>28</v>
      </c>
      <c r="L4171" t="s">
        <v>28</v>
      </c>
      <c r="M4171">
        <v>743</v>
      </c>
      <c r="N4171" t="s">
        <v>29</v>
      </c>
      <c r="O4171" t="s">
        <v>43</v>
      </c>
      <c r="P4171" t="s">
        <v>31</v>
      </c>
      <c r="Q4171">
        <v>5</v>
      </c>
      <c r="R4171" t="s">
        <v>119</v>
      </c>
      <c r="S4171">
        <v>2</v>
      </c>
      <c r="T4171" t="s">
        <v>6298</v>
      </c>
    </row>
    <row r="4172" spans="1:20" x14ac:dyDescent="0.3">
      <c r="A4172" t="s">
        <v>4299</v>
      </c>
      <c r="B4172" t="s">
        <v>6548</v>
      </c>
      <c r="C4172" t="s">
        <v>66</v>
      </c>
      <c r="D4172" t="s">
        <v>56</v>
      </c>
      <c r="E4172" t="s">
        <v>67</v>
      </c>
      <c r="F4172" t="s">
        <v>68</v>
      </c>
      <c r="G4172" t="s">
        <v>69</v>
      </c>
      <c r="H4172" t="s">
        <v>26</v>
      </c>
      <c r="I4172" t="s">
        <v>27</v>
      </c>
      <c r="J4172" t="s">
        <v>6548</v>
      </c>
      <c r="K4172" t="s">
        <v>28</v>
      </c>
      <c r="L4172" t="s">
        <v>28</v>
      </c>
      <c r="M4172">
        <v>114</v>
      </c>
      <c r="N4172" t="s">
        <v>52</v>
      </c>
      <c r="O4172" t="s">
        <v>63</v>
      </c>
      <c r="P4172" t="s">
        <v>31</v>
      </c>
      <c r="Q4172" t="s">
        <v>95</v>
      </c>
      <c r="R4172" t="s">
        <v>28</v>
      </c>
      <c r="S4172">
        <v>0</v>
      </c>
      <c r="T4172" t="s">
        <v>6309</v>
      </c>
    </row>
    <row r="4173" spans="1:20" x14ac:dyDescent="0.3">
      <c r="A4173" t="s">
        <v>4300</v>
      </c>
      <c r="B4173" t="s">
        <v>6649</v>
      </c>
      <c r="C4173" t="s">
        <v>71</v>
      </c>
      <c r="D4173" t="s">
        <v>72</v>
      </c>
      <c r="E4173" t="s">
        <v>23</v>
      </c>
      <c r="F4173" t="s">
        <v>35</v>
      </c>
      <c r="G4173" t="s">
        <v>36</v>
      </c>
      <c r="H4173" t="s">
        <v>26</v>
      </c>
      <c r="I4173" t="s">
        <v>27</v>
      </c>
      <c r="J4173" t="s">
        <v>6649</v>
      </c>
      <c r="K4173" t="s">
        <v>28</v>
      </c>
      <c r="L4173" t="s">
        <v>28</v>
      </c>
      <c r="M4173">
        <v>718</v>
      </c>
      <c r="N4173" t="s">
        <v>29</v>
      </c>
      <c r="O4173" t="s">
        <v>63</v>
      </c>
      <c r="P4173" t="s">
        <v>107</v>
      </c>
      <c r="Q4173">
        <v>3</v>
      </c>
      <c r="R4173" t="s">
        <v>37</v>
      </c>
      <c r="S4173">
        <v>2</v>
      </c>
      <c r="T4173" t="s">
        <v>6542</v>
      </c>
    </row>
    <row r="4174" spans="1:20" x14ac:dyDescent="0.3">
      <c r="A4174" t="s">
        <v>4301</v>
      </c>
      <c r="B4174" t="s">
        <v>6880</v>
      </c>
      <c r="C4174" t="s">
        <v>77</v>
      </c>
      <c r="D4174" t="s">
        <v>72</v>
      </c>
      <c r="E4174" t="s">
        <v>40</v>
      </c>
      <c r="F4174" t="s">
        <v>131</v>
      </c>
      <c r="G4174" t="s">
        <v>79</v>
      </c>
      <c r="H4174" t="s">
        <v>26</v>
      </c>
      <c r="I4174" t="s">
        <v>27</v>
      </c>
      <c r="J4174" t="s">
        <v>6880</v>
      </c>
      <c r="K4174" t="s">
        <v>28</v>
      </c>
      <c r="L4174" t="s">
        <v>28</v>
      </c>
      <c r="M4174">
        <v>1087</v>
      </c>
      <c r="N4174" t="s">
        <v>122</v>
      </c>
      <c r="O4174" t="s">
        <v>63</v>
      </c>
      <c r="P4174" t="s">
        <v>31</v>
      </c>
      <c r="Q4174">
        <v>3</v>
      </c>
      <c r="R4174" t="s">
        <v>37</v>
      </c>
      <c r="S4174">
        <v>3</v>
      </c>
      <c r="T4174" t="s">
        <v>6808</v>
      </c>
    </row>
    <row r="4175" spans="1:20" x14ac:dyDescent="0.3">
      <c r="A4175" t="s">
        <v>4302</v>
      </c>
      <c r="B4175" t="s">
        <v>7205</v>
      </c>
      <c r="C4175" t="s">
        <v>81</v>
      </c>
      <c r="D4175" t="s">
        <v>72</v>
      </c>
      <c r="E4175" t="s">
        <v>23</v>
      </c>
      <c r="F4175" t="s">
        <v>223</v>
      </c>
      <c r="G4175" t="s">
        <v>83</v>
      </c>
      <c r="H4175" t="s">
        <v>49</v>
      </c>
      <c r="I4175" t="s">
        <v>27</v>
      </c>
      <c r="J4175" t="s">
        <v>7205</v>
      </c>
      <c r="K4175" t="s">
        <v>28</v>
      </c>
      <c r="L4175" t="s">
        <v>28</v>
      </c>
      <c r="M4175">
        <v>1054</v>
      </c>
      <c r="N4175" t="s">
        <v>75</v>
      </c>
      <c r="O4175" t="s">
        <v>30</v>
      </c>
      <c r="P4175" t="s">
        <v>133</v>
      </c>
      <c r="Q4175">
        <v>4</v>
      </c>
      <c r="R4175" t="s">
        <v>32</v>
      </c>
      <c r="S4175">
        <v>3</v>
      </c>
      <c r="T4175" t="s">
        <v>6627</v>
      </c>
    </row>
    <row r="4176" spans="1:20" x14ac:dyDescent="0.3">
      <c r="A4176" t="s">
        <v>4303</v>
      </c>
      <c r="B4176" t="s">
        <v>6861</v>
      </c>
      <c r="C4176" t="s">
        <v>86</v>
      </c>
      <c r="D4176" t="s">
        <v>87</v>
      </c>
      <c r="E4176" t="s">
        <v>67</v>
      </c>
      <c r="F4176" t="s">
        <v>88</v>
      </c>
      <c r="G4176" t="s">
        <v>89</v>
      </c>
      <c r="H4176" t="s">
        <v>49</v>
      </c>
      <c r="I4176" t="s">
        <v>50</v>
      </c>
      <c r="J4176" t="s">
        <v>6861</v>
      </c>
      <c r="K4176" t="s">
        <v>6158</v>
      </c>
      <c r="L4176" t="s">
        <v>51</v>
      </c>
      <c r="M4176">
        <v>223</v>
      </c>
      <c r="N4176" t="s">
        <v>75</v>
      </c>
      <c r="O4176" t="s">
        <v>43</v>
      </c>
      <c r="P4176" t="s">
        <v>31</v>
      </c>
      <c r="Q4176">
        <v>3</v>
      </c>
      <c r="R4176" t="s">
        <v>37</v>
      </c>
      <c r="S4176">
        <v>1</v>
      </c>
      <c r="T4176" t="s">
        <v>7412</v>
      </c>
    </row>
    <row r="4177" spans="1:20" x14ac:dyDescent="0.3">
      <c r="A4177" t="s">
        <v>4304</v>
      </c>
      <c r="B4177" t="s">
        <v>7186</v>
      </c>
      <c r="C4177" t="s">
        <v>91</v>
      </c>
      <c r="D4177" t="s">
        <v>87</v>
      </c>
      <c r="E4177" t="s">
        <v>92</v>
      </c>
      <c r="F4177" t="s">
        <v>138</v>
      </c>
      <c r="G4177" t="s">
        <v>36</v>
      </c>
      <c r="H4177" t="s">
        <v>43</v>
      </c>
      <c r="I4177" t="s">
        <v>27</v>
      </c>
      <c r="J4177" t="s">
        <v>7186</v>
      </c>
      <c r="K4177" t="s">
        <v>28</v>
      </c>
      <c r="L4177" t="s">
        <v>28</v>
      </c>
      <c r="M4177">
        <v>1028</v>
      </c>
      <c r="N4177" t="s">
        <v>29</v>
      </c>
      <c r="O4177" t="s">
        <v>63</v>
      </c>
      <c r="P4177" t="s">
        <v>107</v>
      </c>
      <c r="Q4177">
        <v>3</v>
      </c>
      <c r="R4177" t="s">
        <v>37</v>
      </c>
      <c r="S4177">
        <v>3</v>
      </c>
      <c r="T4177" t="s">
        <v>6479</v>
      </c>
    </row>
    <row r="4178" spans="1:20" x14ac:dyDescent="0.3">
      <c r="A4178" t="s">
        <v>4305</v>
      </c>
      <c r="B4178" t="s">
        <v>7133</v>
      </c>
      <c r="C4178" t="s">
        <v>21</v>
      </c>
      <c r="D4178" t="s">
        <v>22</v>
      </c>
      <c r="E4178" t="s">
        <v>23</v>
      </c>
      <c r="F4178" t="s">
        <v>24</v>
      </c>
      <c r="G4178" t="s">
        <v>25</v>
      </c>
      <c r="H4178" t="s">
        <v>26</v>
      </c>
      <c r="I4178" t="s">
        <v>27</v>
      </c>
      <c r="J4178" t="s">
        <v>7133</v>
      </c>
      <c r="K4178" t="s">
        <v>28</v>
      </c>
      <c r="L4178" t="s">
        <v>28</v>
      </c>
      <c r="M4178">
        <v>488</v>
      </c>
      <c r="N4178" t="s">
        <v>52</v>
      </c>
      <c r="O4178" t="s">
        <v>170</v>
      </c>
      <c r="P4178" t="s">
        <v>64</v>
      </c>
      <c r="Q4178">
        <v>3</v>
      </c>
      <c r="R4178" t="s">
        <v>37</v>
      </c>
      <c r="S4178">
        <v>1</v>
      </c>
      <c r="T4178" t="s">
        <v>6150</v>
      </c>
    </row>
    <row r="4179" spans="1:20" x14ac:dyDescent="0.3">
      <c r="A4179" t="s">
        <v>4306</v>
      </c>
      <c r="B4179" t="s">
        <v>6780</v>
      </c>
      <c r="C4179" t="s">
        <v>34</v>
      </c>
      <c r="D4179" t="s">
        <v>22</v>
      </c>
      <c r="E4179" t="s">
        <v>23</v>
      </c>
      <c r="F4179" t="s">
        <v>35</v>
      </c>
      <c r="G4179" t="s">
        <v>36</v>
      </c>
      <c r="H4179" t="s">
        <v>26</v>
      </c>
      <c r="I4179" t="s">
        <v>50</v>
      </c>
      <c r="J4179" t="s">
        <v>6780</v>
      </c>
      <c r="K4179" t="s">
        <v>7397</v>
      </c>
      <c r="L4179" t="s">
        <v>51</v>
      </c>
      <c r="M4179">
        <v>771</v>
      </c>
      <c r="N4179" t="s">
        <v>52</v>
      </c>
      <c r="O4179" t="s">
        <v>63</v>
      </c>
      <c r="P4179" t="s">
        <v>64</v>
      </c>
      <c r="Q4179">
        <v>3</v>
      </c>
      <c r="R4179" t="s">
        <v>37</v>
      </c>
      <c r="S4179">
        <v>2</v>
      </c>
      <c r="T4179" t="s">
        <v>6606</v>
      </c>
    </row>
    <row r="4180" spans="1:20" x14ac:dyDescent="0.3">
      <c r="A4180" t="s">
        <v>4307</v>
      </c>
      <c r="B4180" t="s">
        <v>7259</v>
      </c>
      <c r="C4180" t="s">
        <v>39</v>
      </c>
      <c r="D4180" t="s">
        <v>22</v>
      </c>
      <c r="E4180" t="s">
        <v>40</v>
      </c>
      <c r="F4180" t="s">
        <v>174</v>
      </c>
      <c r="G4180" t="s">
        <v>42</v>
      </c>
      <c r="H4180" t="s">
        <v>26</v>
      </c>
      <c r="I4180" t="s">
        <v>27</v>
      </c>
      <c r="J4180" t="s">
        <v>7259</v>
      </c>
      <c r="K4180" t="s">
        <v>28</v>
      </c>
      <c r="L4180" t="s">
        <v>28</v>
      </c>
      <c r="M4180">
        <v>860</v>
      </c>
      <c r="N4180" t="s">
        <v>122</v>
      </c>
      <c r="O4180" t="s">
        <v>63</v>
      </c>
      <c r="P4180" t="s">
        <v>64</v>
      </c>
      <c r="Q4180">
        <v>1</v>
      </c>
      <c r="R4180" t="s">
        <v>53</v>
      </c>
      <c r="S4180">
        <v>2</v>
      </c>
      <c r="T4180" t="s">
        <v>6143</v>
      </c>
    </row>
    <row r="4181" spans="1:20" x14ac:dyDescent="0.3">
      <c r="A4181" t="s">
        <v>4308</v>
      </c>
      <c r="B4181" t="s">
        <v>6770</v>
      </c>
      <c r="C4181" t="s">
        <v>46</v>
      </c>
      <c r="D4181" t="s">
        <v>22</v>
      </c>
      <c r="E4181" t="s">
        <v>40</v>
      </c>
      <c r="F4181" t="s">
        <v>101</v>
      </c>
      <c r="G4181" t="s">
        <v>48</v>
      </c>
      <c r="H4181" t="s">
        <v>26</v>
      </c>
      <c r="I4181" t="s">
        <v>50</v>
      </c>
      <c r="J4181" t="s">
        <v>6770</v>
      </c>
      <c r="K4181" t="s">
        <v>6205</v>
      </c>
      <c r="L4181" t="s">
        <v>51</v>
      </c>
      <c r="M4181">
        <v>474</v>
      </c>
      <c r="N4181" t="s">
        <v>75</v>
      </c>
      <c r="O4181" t="s">
        <v>170</v>
      </c>
      <c r="P4181" t="s">
        <v>107</v>
      </c>
      <c r="Q4181">
        <v>5</v>
      </c>
      <c r="R4181" t="s">
        <v>119</v>
      </c>
      <c r="S4181">
        <v>1</v>
      </c>
      <c r="T4181" t="s">
        <v>6235</v>
      </c>
    </row>
    <row r="4182" spans="1:20" x14ac:dyDescent="0.3">
      <c r="A4182" t="s">
        <v>4309</v>
      </c>
      <c r="B4182" t="s">
        <v>6547</v>
      </c>
      <c r="C4182" t="s">
        <v>55</v>
      </c>
      <c r="D4182" t="s">
        <v>56</v>
      </c>
      <c r="E4182" t="s">
        <v>23</v>
      </c>
      <c r="F4182" t="s">
        <v>57</v>
      </c>
      <c r="G4182" t="s">
        <v>58</v>
      </c>
      <c r="H4182" t="s">
        <v>43</v>
      </c>
      <c r="I4182" t="s">
        <v>27</v>
      </c>
      <c r="J4182" t="s">
        <v>6547</v>
      </c>
      <c r="K4182" t="s">
        <v>28</v>
      </c>
      <c r="L4182" t="s">
        <v>28</v>
      </c>
      <c r="M4182">
        <v>522</v>
      </c>
      <c r="N4182" t="s">
        <v>52</v>
      </c>
      <c r="O4182" t="s">
        <v>63</v>
      </c>
      <c r="P4182" t="s">
        <v>64</v>
      </c>
      <c r="Q4182">
        <v>3</v>
      </c>
      <c r="R4182" t="s">
        <v>37</v>
      </c>
      <c r="S4182">
        <v>1</v>
      </c>
      <c r="T4182" t="s">
        <v>6296</v>
      </c>
    </row>
    <row r="4183" spans="1:20" x14ac:dyDescent="0.3">
      <c r="A4183" t="s">
        <v>4310</v>
      </c>
      <c r="B4183" t="s">
        <v>6511</v>
      </c>
      <c r="C4183" t="s">
        <v>60</v>
      </c>
      <c r="D4183" t="s">
        <v>56</v>
      </c>
      <c r="E4183" t="s">
        <v>40</v>
      </c>
      <c r="F4183" t="s">
        <v>147</v>
      </c>
      <c r="G4183" t="s">
        <v>58</v>
      </c>
      <c r="H4183" t="s">
        <v>26</v>
      </c>
      <c r="I4183" t="s">
        <v>27</v>
      </c>
      <c r="J4183" t="s">
        <v>6511</v>
      </c>
      <c r="K4183" t="s">
        <v>28</v>
      </c>
      <c r="L4183" t="s">
        <v>28</v>
      </c>
      <c r="M4183">
        <v>807</v>
      </c>
      <c r="N4183" t="s">
        <v>52</v>
      </c>
      <c r="O4183" t="s">
        <v>63</v>
      </c>
      <c r="P4183" t="s">
        <v>107</v>
      </c>
      <c r="Q4183">
        <v>3</v>
      </c>
      <c r="R4183" t="s">
        <v>37</v>
      </c>
      <c r="S4183">
        <v>2</v>
      </c>
      <c r="T4183" t="s">
        <v>6334</v>
      </c>
    </row>
    <row r="4184" spans="1:20" x14ac:dyDescent="0.3">
      <c r="A4184" t="s">
        <v>4311</v>
      </c>
      <c r="B4184" t="s">
        <v>6355</v>
      </c>
      <c r="C4184" t="s">
        <v>66</v>
      </c>
      <c r="D4184" t="s">
        <v>56</v>
      </c>
      <c r="E4184" t="s">
        <v>67</v>
      </c>
      <c r="F4184" t="s">
        <v>193</v>
      </c>
      <c r="G4184" t="s">
        <v>69</v>
      </c>
      <c r="H4184" t="s">
        <v>43</v>
      </c>
      <c r="I4184" t="s">
        <v>27</v>
      </c>
      <c r="J4184" t="s">
        <v>6355</v>
      </c>
      <c r="K4184" t="s">
        <v>28</v>
      </c>
      <c r="L4184" t="s">
        <v>28</v>
      </c>
      <c r="M4184">
        <v>184</v>
      </c>
      <c r="N4184" t="s">
        <v>52</v>
      </c>
      <c r="O4184" t="s">
        <v>63</v>
      </c>
      <c r="P4184" t="s">
        <v>107</v>
      </c>
      <c r="Q4184">
        <v>5</v>
      </c>
      <c r="R4184" t="s">
        <v>119</v>
      </c>
      <c r="S4184">
        <v>1</v>
      </c>
      <c r="T4184" t="s">
        <v>6675</v>
      </c>
    </row>
    <row r="4185" spans="1:20" x14ac:dyDescent="0.3">
      <c r="A4185" t="s">
        <v>4312</v>
      </c>
      <c r="B4185" t="s">
        <v>7066</v>
      </c>
      <c r="C4185" t="s">
        <v>71</v>
      </c>
      <c r="D4185" t="s">
        <v>72</v>
      </c>
      <c r="E4185" t="s">
        <v>23</v>
      </c>
      <c r="F4185" t="s">
        <v>73</v>
      </c>
      <c r="G4185" t="s">
        <v>74</v>
      </c>
      <c r="H4185" t="s">
        <v>49</v>
      </c>
      <c r="I4185" t="s">
        <v>27</v>
      </c>
      <c r="J4185" t="s">
        <v>7066</v>
      </c>
      <c r="K4185" t="s">
        <v>28</v>
      </c>
      <c r="L4185" t="s">
        <v>28</v>
      </c>
      <c r="M4185">
        <v>873</v>
      </c>
      <c r="N4185" t="s">
        <v>52</v>
      </c>
      <c r="O4185" t="s">
        <v>63</v>
      </c>
      <c r="P4185" t="s">
        <v>64</v>
      </c>
      <c r="Q4185">
        <v>3</v>
      </c>
      <c r="R4185" t="s">
        <v>37</v>
      </c>
      <c r="S4185">
        <v>2</v>
      </c>
      <c r="T4185" t="s">
        <v>7083</v>
      </c>
    </row>
    <row r="4186" spans="1:20" x14ac:dyDescent="0.3">
      <c r="A4186" t="s">
        <v>4313</v>
      </c>
      <c r="B4186" t="s">
        <v>7320</v>
      </c>
      <c r="C4186" t="s">
        <v>77</v>
      </c>
      <c r="D4186" t="s">
        <v>72</v>
      </c>
      <c r="E4186" t="s">
        <v>40</v>
      </c>
      <c r="F4186" t="s">
        <v>112</v>
      </c>
      <c r="G4186" t="s">
        <v>79</v>
      </c>
      <c r="H4186" t="s">
        <v>43</v>
      </c>
      <c r="I4186" t="s">
        <v>27</v>
      </c>
      <c r="J4186" t="s">
        <v>7320</v>
      </c>
      <c r="K4186" t="s">
        <v>28</v>
      </c>
      <c r="L4186" t="s">
        <v>28</v>
      </c>
      <c r="M4186">
        <v>595</v>
      </c>
      <c r="N4186" t="s">
        <v>52</v>
      </c>
      <c r="O4186" t="s">
        <v>43</v>
      </c>
      <c r="P4186" t="s">
        <v>44</v>
      </c>
      <c r="Q4186">
        <v>3</v>
      </c>
      <c r="R4186" t="s">
        <v>37</v>
      </c>
      <c r="S4186">
        <v>2</v>
      </c>
      <c r="T4186" t="s">
        <v>6293</v>
      </c>
    </row>
    <row r="4187" spans="1:20" x14ac:dyDescent="0.3">
      <c r="A4187" t="s">
        <v>4314</v>
      </c>
      <c r="B4187" t="s">
        <v>7008</v>
      </c>
      <c r="C4187" t="s">
        <v>81</v>
      </c>
      <c r="D4187" t="s">
        <v>72</v>
      </c>
      <c r="E4187" t="s">
        <v>23</v>
      </c>
      <c r="F4187" t="s">
        <v>152</v>
      </c>
      <c r="G4187" t="s">
        <v>94</v>
      </c>
      <c r="H4187" t="s">
        <v>49</v>
      </c>
      <c r="I4187" t="s">
        <v>27</v>
      </c>
      <c r="J4187" t="s">
        <v>7008</v>
      </c>
      <c r="K4187" t="s">
        <v>28</v>
      </c>
      <c r="L4187" t="s">
        <v>28</v>
      </c>
      <c r="M4187">
        <v>539</v>
      </c>
      <c r="N4187" t="s">
        <v>52</v>
      </c>
      <c r="O4187" t="s">
        <v>105</v>
      </c>
      <c r="P4187" t="s">
        <v>64</v>
      </c>
      <c r="Q4187">
        <v>3</v>
      </c>
      <c r="R4187" t="s">
        <v>37</v>
      </c>
      <c r="S4187">
        <v>1</v>
      </c>
      <c r="T4187" t="s">
        <v>6446</v>
      </c>
    </row>
    <row r="4188" spans="1:20" x14ac:dyDescent="0.3">
      <c r="A4188" t="s">
        <v>4315</v>
      </c>
      <c r="B4188" t="s">
        <v>6868</v>
      </c>
      <c r="C4188" t="s">
        <v>86</v>
      </c>
      <c r="D4188" t="s">
        <v>87</v>
      </c>
      <c r="E4188" t="s">
        <v>67</v>
      </c>
      <c r="F4188" t="s">
        <v>135</v>
      </c>
      <c r="G4188" t="s">
        <v>89</v>
      </c>
      <c r="H4188" t="s">
        <v>43</v>
      </c>
      <c r="I4188" t="s">
        <v>27</v>
      </c>
      <c r="J4188" t="s">
        <v>6868</v>
      </c>
      <c r="K4188" t="s">
        <v>28</v>
      </c>
      <c r="L4188" t="s">
        <v>28</v>
      </c>
      <c r="M4188">
        <v>443</v>
      </c>
      <c r="N4188" t="s">
        <v>29</v>
      </c>
      <c r="O4188" t="s">
        <v>30</v>
      </c>
      <c r="P4188" t="s">
        <v>31</v>
      </c>
      <c r="Q4188">
        <v>3</v>
      </c>
      <c r="R4188" t="s">
        <v>37</v>
      </c>
      <c r="S4188">
        <v>1</v>
      </c>
      <c r="T4188" t="s">
        <v>6169</v>
      </c>
    </row>
    <row r="4189" spans="1:20" x14ac:dyDescent="0.3">
      <c r="A4189" t="s">
        <v>4316</v>
      </c>
      <c r="B4189" t="s">
        <v>6583</v>
      </c>
      <c r="C4189" t="s">
        <v>91</v>
      </c>
      <c r="D4189" t="s">
        <v>87</v>
      </c>
      <c r="E4189" t="s">
        <v>92</v>
      </c>
      <c r="F4189" t="s">
        <v>114</v>
      </c>
      <c r="G4189" t="s">
        <v>94</v>
      </c>
      <c r="H4189" t="s">
        <v>43</v>
      </c>
      <c r="I4189" t="s">
        <v>27</v>
      </c>
      <c r="J4189" t="s">
        <v>6583</v>
      </c>
      <c r="K4189" t="s">
        <v>28</v>
      </c>
      <c r="L4189" t="s">
        <v>28</v>
      </c>
      <c r="M4189">
        <v>302</v>
      </c>
      <c r="N4189" t="s">
        <v>52</v>
      </c>
      <c r="O4189" t="s">
        <v>105</v>
      </c>
      <c r="P4189" t="s">
        <v>44</v>
      </c>
      <c r="Q4189">
        <v>3</v>
      </c>
      <c r="R4189" t="s">
        <v>37</v>
      </c>
      <c r="S4189">
        <v>1</v>
      </c>
      <c r="T4189" t="s">
        <v>6237</v>
      </c>
    </row>
    <row r="4190" spans="1:20" x14ac:dyDescent="0.3">
      <c r="A4190" t="s">
        <v>4317</v>
      </c>
      <c r="B4190" t="s">
        <v>6245</v>
      </c>
      <c r="C4190" t="s">
        <v>21</v>
      </c>
      <c r="D4190" t="s">
        <v>22</v>
      </c>
      <c r="E4190" t="s">
        <v>23</v>
      </c>
      <c r="F4190" t="s">
        <v>288</v>
      </c>
      <c r="G4190" t="s">
        <v>25</v>
      </c>
      <c r="H4190" t="s">
        <v>43</v>
      </c>
      <c r="I4190" t="s">
        <v>27</v>
      </c>
      <c r="J4190" t="s">
        <v>6245</v>
      </c>
      <c r="K4190" t="s">
        <v>28</v>
      </c>
      <c r="L4190" t="s">
        <v>28</v>
      </c>
      <c r="M4190">
        <v>165</v>
      </c>
      <c r="N4190" t="s">
        <v>75</v>
      </c>
      <c r="O4190" t="s">
        <v>105</v>
      </c>
      <c r="P4190" t="s">
        <v>64</v>
      </c>
      <c r="Q4190" t="s">
        <v>95</v>
      </c>
      <c r="R4190" t="s">
        <v>28</v>
      </c>
      <c r="S4190">
        <v>0</v>
      </c>
      <c r="T4190" t="s">
        <v>6675</v>
      </c>
    </row>
    <row r="4191" spans="1:20" x14ac:dyDescent="0.3">
      <c r="A4191" t="s">
        <v>4318</v>
      </c>
      <c r="B4191" t="s">
        <v>6916</v>
      </c>
      <c r="C4191" t="s">
        <v>34</v>
      </c>
      <c r="D4191" t="s">
        <v>22</v>
      </c>
      <c r="E4191" t="s">
        <v>23</v>
      </c>
      <c r="F4191" t="s">
        <v>138</v>
      </c>
      <c r="G4191" t="s">
        <v>36</v>
      </c>
      <c r="H4191" t="s">
        <v>43</v>
      </c>
      <c r="I4191" t="s">
        <v>50</v>
      </c>
      <c r="J4191" t="s">
        <v>6916</v>
      </c>
      <c r="K4191" t="s">
        <v>6932</v>
      </c>
      <c r="L4191" t="s">
        <v>51</v>
      </c>
      <c r="M4191">
        <v>418</v>
      </c>
      <c r="N4191" t="s">
        <v>52</v>
      </c>
      <c r="O4191" t="s">
        <v>63</v>
      </c>
      <c r="P4191" t="s">
        <v>64</v>
      </c>
      <c r="Q4191">
        <v>4</v>
      </c>
      <c r="R4191" t="s">
        <v>32</v>
      </c>
      <c r="S4191">
        <v>1</v>
      </c>
      <c r="T4191" t="s">
        <v>6509</v>
      </c>
    </row>
    <row r="4192" spans="1:20" x14ac:dyDescent="0.3">
      <c r="A4192" t="s">
        <v>4319</v>
      </c>
      <c r="B4192" t="s">
        <v>6450</v>
      </c>
      <c r="C4192" t="s">
        <v>39</v>
      </c>
      <c r="D4192" t="s">
        <v>22</v>
      </c>
      <c r="E4192" t="s">
        <v>40</v>
      </c>
      <c r="F4192" t="s">
        <v>35</v>
      </c>
      <c r="G4192" t="s">
        <v>36</v>
      </c>
      <c r="H4192" t="s">
        <v>26</v>
      </c>
      <c r="I4192" t="s">
        <v>27</v>
      </c>
      <c r="J4192" t="s">
        <v>6450</v>
      </c>
      <c r="K4192" t="s">
        <v>28</v>
      </c>
      <c r="L4192" t="s">
        <v>28</v>
      </c>
      <c r="M4192">
        <v>537</v>
      </c>
      <c r="N4192" t="s">
        <v>140</v>
      </c>
      <c r="O4192" t="s">
        <v>63</v>
      </c>
      <c r="P4192" t="s">
        <v>107</v>
      </c>
      <c r="Q4192">
        <v>5</v>
      </c>
      <c r="R4192" t="s">
        <v>119</v>
      </c>
      <c r="S4192">
        <v>1</v>
      </c>
      <c r="T4192" t="s">
        <v>6616</v>
      </c>
    </row>
    <row r="4193" spans="1:20" x14ac:dyDescent="0.3">
      <c r="A4193" t="s">
        <v>4320</v>
      </c>
      <c r="B4193" t="s">
        <v>6688</v>
      </c>
      <c r="C4193" t="s">
        <v>46</v>
      </c>
      <c r="D4193" t="s">
        <v>22</v>
      </c>
      <c r="E4193" t="s">
        <v>40</v>
      </c>
      <c r="F4193" t="s">
        <v>101</v>
      </c>
      <c r="G4193" t="s">
        <v>48</v>
      </c>
      <c r="H4193" t="s">
        <v>26</v>
      </c>
      <c r="I4193" t="s">
        <v>27</v>
      </c>
      <c r="J4193" t="s">
        <v>6688</v>
      </c>
      <c r="K4193" t="s">
        <v>28</v>
      </c>
      <c r="L4193" t="s">
        <v>28</v>
      </c>
      <c r="M4193">
        <v>816</v>
      </c>
      <c r="N4193" t="s">
        <v>52</v>
      </c>
      <c r="O4193" t="s">
        <v>63</v>
      </c>
      <c r="P4193" t="s">
        <v>44</v>
      </c>
      <c r="Q4193">
        <v>2</v>
      </c>
      <c r="R4193" t="s">
        <v>53</v>
      </c>
      <c r="S4193">
        <v>2</v>
      </c>
      <c r="T4193" t="s">
        <v>6309</v>
      </c>
    </row>
    <row r="4194" spans="1:20" x14ac:dyDescent="0.3">
      <c r="A4194" t="s">
        <v>4321</v>
      </c>
      <c r="B4194" t="s">
        <v>6828</v>
      </c>
      <c r="C4194" t="s">
        <v>55</v>
      </c>
      <c r="D4194" t="s">
        <v>56</v>
      </c>
      <c r="E4194" t="s">
        <v>23</v>
      </c>
      <c r="F4194" t="s">
        <v>147</v>
      </c>
      <c r="G4194" t="s">
        <v>58</v>
      </c>
      <c r="H4194" t="s">
        <v>26</v>
      </c>
      <c r="I4194" t="s">
        <v>27</v>
      </c>
      <c r="J4194" t="s">
        <v>6828</v>
      </c>
      <c r="K4194" t="s">
        <v>28</v>
      </c>
      <c r="L4194" t="s">
        <v>28</v>
      </c>
      <c r="M4194">
        <v>975</v>
      </c>
      <c r="N4194" t="s">
        <v>122</v>
      </c>
      <c r="O4194" t="s">
        <v>63</v>
      </c>
      <c r="P4194" t="s">
        <v>133</v>
      </c>
      <c r="Q4194">
        <v>2</v>
      </c>
      <c r="R4194" t="s">
        <v>53</v>
      </c>
      <c r="S4194">
        <v>3</v>
      </c>
      <c r="T4194" t="s">
        <v>6204</v>
      </c>
    </row>
    <row r="4195" spans="1:20" x14ac:dyDescent="0.3">
      <c r="A4195" t="s">
        <v>4322</v>
      </c>
      <c r="B4195" t="s">
        <v>7347</v>
      </c>
      <c r="C4195" t="s">
        <v>60</v>
      </c>
      <c r="D4195" t="s">
        <v>56</v>
      </c>
      <c r="E4195" t="s">
        <v>40</v>
      </c>
      <c r="F4195" t="s">
        <v>61</v>
      </c>
      <c r="G4195" t="s">
        <v>62</v>
      </c>
      <c r="H4195" t="s">
        <v>26</v>
      </c>
      <c r="I4195" t="s">
        <v>27</v>
      </c>
      <c r="J4195" t="s">
        <v>7347</v>
      </c>
      <c r="K4195" t="s">
        <v>28</v>
      </c>
      <c r="L4195" t="s">
        <v>28</v>
      </c>
      <c r="M4195">
        <v>832</v>
      </c>
      <c r="N4195" t="s">
        <v>52</v>
      </c>
      <c r="O4195" t="s">
        <v>63</v>
      </c>
      <c r="P4195" t="s">
        <v>44</v>
      </c>
      <c r="Q4195">
        <v>3</v>
      </c>
      <c r="R4195" t="s">
        <v>37</v>
      </c>
      <c r="S4195">
        <v>2</v>
      </c>
      <c r="T4195" t="s">
        <v>6611</v>
      </c>
    </row>
    <row r="4196" spans="1:20" x14ac:dyDescent="0.3">
      <c r="A4196" t="s">
        <v>4323</v>
      </c>
      <c r="B4196" t="s">
        <v>6519</v>
      </c>
      <c r="C4196" t="s">
        <v>66</v>
      </c>
      <c r="D4196" t="s">
        <v>56</v>
      </c>
      <c r="E4196" t="s">
        <v>67</v>
      </c>
      <c r="F4196" t="s">
        <v>193</v>
      </c>
      <c r="G4196" t="s">
        <v>69</v>
      </c>
      <c r="H4196" t="s">
        <v>43</v>
      </c>
      <c r="I4196" t="s">
        <v>27</v>
      </c>
      <c r="J4196" t="s">
        <v>6519</v>
      </c>
      <c r="K4196" t="s">
        <v>28</v>
      </c>
      <c r="L4196" t="s">
        <v>28</v>
      </c>
      <c r="M4196">
        <v>380</v>
      </c>
      <c r="N4196" t="s">
        <v>29</v>
      </c>
      <c r="O4196" t="s">
        <v>30</v>
      </c>
      <c r="P4196" t="s">
        <v>64</v>
      </c>
      <c r="Q4196">
        <v>4</v>
      </c>
      <c r="R4196" t="s">
        <v>32</v>
      </c>
      <c r="S4196">
        <v>1</v>
      </c>
      <c r="T4196" t="s">
        <v>6391</v>
      </c>
    </row>
    <row r="4197" spans="1:20" x14ac:dyDescent="0.3">
      <c r="A4197" t="s">
        <v>4324</v>
      </c>
      <c r="B4197" t="s">
        <v>7347</v>
      </c>
      <c r="C4197" t="s">
        <v>71</v>
      </c>
      <c r="D4197" t="s">
        <v>72</v>
      </c>
      <c r="E4197" t="s">
        <v>23</v>
      </c>
      <c r="F4197" t="s">
        <v>73</v>
      </c>
      <c r="G4197" t="s">
        <v>74</v>
      </c>
      <c r="H4197" t="s">
        <v>49</v>
      </c>
      <c r="I4197" t="s">
        <v>27</v>
      </c>
      <c r="J4197" t="s">
        <v>7347</v>
      </c>
      <c r="K4197" t="s">
        <v>28</v>
      </c>
      <c r="L4197" t="s">
        <v>28</v>
      </c>
      <c r="M4197">
        <v>832</v>
      </c>
      <c r="N4197" t="s">
        <v>52</v>
      </c>
      <c r="O4197" t="s">
        <v>43</v>
      </c>
      <c r="P4197" t="s">
        <v>44</v>
      </c>
      <c r="Q4197">
        <v>4</v>
      </c>
      <c r="R4197" t="s">
        <v>32</v>
      </c>
      <c r="S4197">
        <v>2</v>
      </c>
      <c r="T4197" t="s">
        <v>6645</v>
      </c>
    </row>
    <row r="4198" spans="1:20" x14ac:dyDescent="0.3">
      <c r="A4198" t="s">
        <v>4325</v>
      </c>
      <c r="B4198" t="s">
        <v>7129</v>
      </c>
      <c r="C4198" t="s">
        <v>77</v>
      </c>
      <c r="D4198" t="s">
        <v>72</v>
      </c>
      <c r="E4198" t="s">
        <v>40</v>
      </c>
      <c r="F4198" t="s">
        <v>78</v>
      </c>
      <c r="G4198" t="s">
        <v>79</v>
      </c>
      <c r="H4198" t="s">
        <v>49</v>
      </c>
      <c r="I4198" t="s">
        <v>50</v>
      </c>
      <c r="J4198" t="s">
        <v>7129</v>
      </c>
      <c r="K4198" t="s">
        <v>6801</v>
      </c>
      <c r="L4198" t="s">
        <v>51</v>
      </c>
      <c r="M4198">
        <v>333</v>
      </c>
      <c r="N4198" t="s">
        <v>140</v>
      </c>
      <c r="O4198" t="s">
        <v>63</v>
      </c>
      <c r="P4198" t="s">
        <v>107</v>
      </c>
      <c r="Q4198">
        <v>4</v>
      </c>
      <c r="R4198" t="s">
        <v>32</v>
      </c>
      <c r="S4198">
        <v>1</v>
      </c>
      <c r="T4198" t="s">
        <v>6141</v>
      </c>
    </row>
    <row r="4199" spans="1:20" x14ac:dyDescent="0.3">
      <c r="A4199" t="s">
        <v>4326</v>
      </c>
      <c r="B4199" t="s">
        <v>6281</v>
      </c>
      <c r="C4199" t="s">
        <v>81</v>
      </c>
      <c r="D4199" t="s">
        <v>72</v>
      </c>
      <c r="E4199" t="s">
        <v>23</v>
      </c>
      <c r="F4199" t="s">
        <v>114</v>
      </c>
      <c r="G4199" t="s">
        <v>94</v>
      </c>
      <c r="H4199" t="s">
        <v>43</v>
      </c>
      <c r="I4199" t="s">
        <v>27</v>
      </c>
      <c r="J4199" t="s">
        <v>6281</v>
      </c>
      <c r="K4199" t="s">
        <v>28</v>
      </c>
      <c r="L4199" t="s">
        <v>28</v>
      </c>
      <c r="M4199">
        <v>208</v>
      </c>
      <c r="N4199" t="s">
        <v>29</v>
      </c>
      <c r="O4199" t="s">
        <v>105</v>
      </c>
      <c r="P4199" t="s">
        <v>44</v>
      </c>
      <c r="Q4199">
        <v>3</v>
      </c>
      <c r="R4199" t="s">
        <v>37</v>
      </c>
      <c r="S4199">
        <v>1</v>
      </c>
      <c r="T4199" t="s">
        <v>6239</v>
      </c>
    </row>
    <row r="4200" spans="1:20" x14ac:dyDescent="0.3">
      <c r="A4200" t="s">
        <v>4327</v>
      </c>
      <c r="B4200" t="s">
        <v>7079</v>
      </c>
      <c r="C4200" t="s">
        <v>86</v>
      </c>
      <c r="D4200" t="s">
        <v>87</v>
      </c>
      <c r="E4200" t="s">
        <v>67</v>
      </c>
      <c r="F4200" t="s">
        <v>116</v>
      </c>
      <c r="G4200" t="s">
        <v>89</v>
      </c>
      <c r="H4200" t="s">
        <v>26</v>
      </c>
      <c r="I4200" t="s">
        <v>27</v>
      </c>
      <c r="J4200" t="s">
        <v>7079</v>
      </c>
      <c r="K4200" t="s">
        <v>28</v>
      </c>
      <c r="L4200" t="s">
        <v>28</v>
      </c>
      <c r="M4200">
        <v>915</v>
      </c>
      <c r="N4200" t="s">
        <v>52</v>
      </c>
      <c r="O4200" t="s">
        <v>30</v>
      </c>
      <c r="P4200" t="s">
        <v>107</v>
      </c>
      <c r="Q4200">
        <v>3</v>
      </c>
      <c r="R4200" t="s">
        <v>37</v>
      </c>
      <c r="S4200">
        <v>3</v>
      </c>
      <c r="T4200" t="s">
        <v>6262</v>
      </c>
    </row>
    <row r="4201" spans="1:20" x14ac:dyDescent="0.3">
      <c r="A4201" t="s">
        <v>4328</v>
      </c>
      <c r="B4201" t="s">
        <v>7221</v>
      </c>
      <c r="C4201" t="s">
        <v>91</v>
      </c>
      <c r="D4201" t="s">
        <v>87</v>
      </c>
      <c r="E4201" t="s">
        <v>92</v>
      </c>
      <c r="F4201" t="s">
        <v>114</v>
      </c>
      <c r="G4201" t="s">
        <v>94</v>
      </c>
      <c r="H4201" t="s">
        <v>43</v>
      </c>
      <c r="I4201" t="s">
        <v>27</v>
      </c>
      <c r="J4201" t="s">
        <v>7221</v>
      </c>
      <c r="K4201" t="s">
        <v>28</v>
      </c>
      <c r="L4201" t="s">
        <v>28</v>
      </c>
      <c r="M4201">
        <v>993</v>
      </c>
      <c r="N4201" t="s">
        <v>52</v>
      </c>
      <c r="O4201" t="s">
        <v>105</v>
      </c>
      <c r="P4201" t="s">
        <v>44</v>
      </c>
      <c r="Q4201">
        <v>3</v>
      </c>
      <c r="R4201" t="s">
        <v>37</v>
      </c>
      <c r="S4201">
        <v>3</v>
      </c>
      <c r="T4201" t="s">
        <v>6369</v>
      </c>
    </row>
    <row r="4202" spans="1:20" x14ac:dyDescent="0.3">
      <c r="A4202" t="s">
        <v>4329</v>
      </c>
      <c r="B4202" t="s">
        <v>7309</v>
      </c>
      <c r="C4202" t="s">
        <v>21</v>
      </c>
      <c r="D4202" t="s">
        <v>22</v>
      </c>
      <c r="E4202" t="s">
        <v>23</v>
      </c>
      <c r="F4202" t="s">
        <v>727</v>
      </c>
      <c r="G4202" t="s">
        <v>25</v>
      </c>
      <c r="H4202" t="s">
        <v>110</v>
      </c>
      <c r="I4202" t="s">
        <v>27</v>
      </c>
      <c r="J4202" t="s">
        <v>7309</v>
      </c>
      <c r="K4202" t="s">
        <v>28</v>
      </c>
      <c r="L4202" t="s">
        <v>28</v>
      </c>
      <c r="M4202">
        <v>441</v>
      </c>
      <c r="N4202" t="s">
        <v>29</v>
      </c>
      <c r="O4202" t="s">
        <v>63</v>
      </c>
      <c r="P4202" t="s">
        <v>64</v>
      </c>
      <c r="Q4202">
        <v>3</v>
      </c>
      <c r="R4202" t="s">
        <v>37</v>
      </c>
      <c r="S4202">
        <v>1</v>
      </c>
      <c r="T4202" t="s">
        <v>7431</v>
      </c>
    </row>
    <row r="4203" spans="1:20" x14ac:dyDescent="0.3">
      <c r="A4203" t="s">
        <v>4330</v>
      </c>
      <c r="B4203" t="s">
        <v>6598</v>
      </c>
      <c r="C4203" t="s">
        <v>34</v>
      </c>
      <c r="D4203" t="s">
        <v>22</v>
      </c>
      <c r="E4203" t="s">
        <v>23</v>
      </c>
      <c r="F4203" t="s">
        <v>138</v>
      </c>
      <c r="G4203" t="s">
        <v>36</v>
      </c>
      <c r="H4203" t="s">
        <v>43</v>
      </c>
      <c r="I4203" t="s">
        <v>27</v>
      </c>
      <c r="J4203" t="s">
        <v>6598</v>
      </c>
      <c r="K4203" t="s">
        <v>28</v>
      </c>
      <c r="L4203" t="s">
        <v>28</v>
      </c>
      <c r="M4203">
        <v>928</v>
      </c>
      <c r="N4203" t="s">
        <v>75</v>
      </c>
      <c r="O4203" t="s">
        <v>63</v>
      </c>
      <c r="P4203" t="s">
        <v>133</v>
      </c>
      <c r="Q4203">
        <v>5</v>
      </c>
      <c r="R4203" t="s">
        <v>119</v>
      </c>
      <c r="S4203">
        <v>3</v>
      </c>
      <c r="T4203" t="s">
        <v>6237</v>
      </c>
    </row>
    <row r="4204" spans="1:20" x14ac:dyDescent="0.3">
      <c r="A4204" t="s">
        <v>4331</v>
      </c>
      <c r="B4204" t="s">
        <v>6392</v>
      </c>
      <c r="C4204" t="s">
        <v>39</v>
      </c>
      <c r="D4204" t="s">
        <v>22</v>
      </c>
      <c r="E4204" t="s">
        <v>40</v>
      </c>
      <c r="F4204" t="s">
        <v>41</v>
      </c>
      <c r="G4204" t="s">
        <v>42</v>
      </c>
      <c r="H4204" t="s">
        <v>43</v>
      </c>
      <c r="I4204" t="s">
        <v>27</v>
      </c>
      <c r="J4204" t="s">
        <v>6392</v>
      </c>
      <c r="K4204" t="s">
        <v>28</v>
      </c>
      <c r="L4204" t="s">
        <v>28</v>
      </c>
      <c r="M4204">
        <v>963</v>
      </c>
      <c r="N4204" t="s">
        <v>52</v>
      </c>
      <c r="O4204" t="s">
        <v>63</v>
      </c>
      <c r="P4204" t="s">
        <v>64</v>
      </c>
      <c r="Q4204">
        <v>3</v>
      </c>
      <c r="R4204" t="s">
        <v>37</v>
      </c>
      <c r="S4204">
        <v>3</v>
      </c>
      <c r="T4204" t="s">
        <v>6266</v>
      </c>
    </row>
    <row r="4205" spans="1:20" x14ac:dyDescent="0.3">
      <c r="A4205" t="s">
        <v>4332</v>
      </c>
      <c r="B4205" t="s">
        <v>7023</v>
      </c>
      <c r="C4205" t="s">
        <v>46</v>
      </c>
      <c r="D4205" t="s">
        <v>22</v>
      </c>
      <c r="E4205" t="s">
        <v>40</v>
      </c>
      <c r="F4205" t="s">
        <v>41</v>
      </c>
      <c r="G4205" t="s">
        <v>42</v>
      </c>
      <c r="H4205" t="s">
        <v>43</v>
      </c>
      <c r="I4205" t="s">
        <v>50</v>
      </c>
      <c r="J4205" t="s">
        <v>7023</v>
      </c>
      <c r="K4205" t="s">
        <v>6702</v>
      </c>
      <c r="L4205" t="s">
        <v>51</v>
      </c>
      <c r="M4205">
        <v>154</v>
      </c>
      <c r="N4205" t="s">
        <v>75</v>
      </c>
      <c r="O4205" t="s">
        <v>63</v>
      </c>
      <c r="P4205" t="s">
        <v>31</v>
      </c>
      <c r="Q4205" t="s">
        <v>95</v>
      </c>
      <c r="R4205" t="s">
        <v>28</v>
      </c>
      <c r="S4205">
        <v>0</v>
      </c>
      <c r="T4205" t="s">
        <v>6601</v>
      </c>
    </row>
    <row r="4206" spans="1:20" x14ac:dyDescent="0.3">
      <c r="A4206" t="s">
        <v>4333</v>
      </c>
      <c r="B4206" t="s">
        <v>7205</v>
      </c>
      <c r="C4206" t="s">
        <v>55</v>
      </c>
      <c r="D4206" t="s">
        <v>56</v>
      </c>
      <c r="E4206" t="s">
        <v>23</v>
      </c>
      <c r="F4206" t="s">
        <v>57</v>
      </c>
      <c r="G4206" t="s">
        <v>58</v>
      </c>
      <c r="H4206" t="s">
        <v>43</v>
      </c>
      <c r="I4206" t="s">
        <v>27</v>
      </c>
      <c r="J4206" t="s">
        <v>7205</v>
      </c>
      <c r="K4206" t="s">
        <v>28</v>
      </c>
      <c r="L4206" t="s">
        <v>28</v>
      </c>
      <c r="M4206">
        <v>1054</v>
      </c>
      <c r="N4206" t="s">
        <v>52</v>
      </c>
      <c r="O4206" t="s">
        <v>43</v>
      </c>
      <c r="P4206" t="s">
        <v>64</v>
      </c>
      <c r="Q4206">
        <v>2</v>
      </c>
      <c r="R4206" t="s">
        <v>53</v>
      </c>
      <c r="S4206">
        <v>3</v>
      </c>
      <c r="T4206" t="s">
        <v>6369</v>
      </c>
    </row>
    <row r="4207" spans="1:20" x14ac:dyDescent="0.3">
      <c r="A4207" t="s">
        <v>4334</v>
      </c>
      <c r="B4207" t="s">
        <v>7362</v>
      </c>
      <c r="C4207" t="s">
        <v>60</v>
      </c>
      <c r="D4207" t="s">
        <v>56</v>
      </c>
      <c r="E4207" t="s">
        <v>40</v>
      </c>
      <c r="F4207" t="s">
        <v>147</v>
      </c>
      <c r="G4207" t="s">
        <v>58</v>
      </c>
      <c r="H4207" t="s">
        <v>26</v>
      </c>
      <c r="I4207" t="s">
        <v>27</v>
      </c>
      <c r="J4207" t="s">
        <v>7362</v>
      </c>
      <c r="K4207" t="s">
        <v>28</v>
      </c>
      <c r="L4207" t="s">
        <v>28</v>
      </c>
      <c r="M4207">
        <v>977</v>
      </c>
      <c r="N4207" t="s">
        <v>52</v>
      </c>
      <c r="O4207" t="s">
        <v>63</v>
      </c>
      <c r="P4207" t="s">
        <v>31</v>
      </c>
      <c r="Q4207">
        <v>3</v>
      </c>
      <c r="R4207" t="s">
        <v>37</v>
      </c>
      <c r="S4207">
        <v>3</v>
      </c>
      <c r="T4207" t="s">
        <v>6264</v>
      </c>
    </row>
    <row r="4208" spans="1:20" x14ac:dyDescent="0.3">
      <c r="A4208" t="s">
        <v>4335</v>
      </c>
      <c r="B4208" t="s">
        <v>6284</v>
      </c>
      <c r="C4208" t="s">
        <v>66</v>
      </c>
      <c r="D4208" t="s">
        <v>56</v>
      </c>
      <c r="E4208" t="s">
        <v>67</v>
      </c>
      <c r="F4208" t="s">
        <v>358</v>
      </c>
      <c r="G4208" t="s">
        <v>69</v>
      </c>
      <c r="H4208" t="s">
        <v>49</v>
      </c>
      <c r="I4208" t="s">
        <v>27</v>
      </c>
      <c r="J4208" t="s">
        <v>6284</v>
      </c>
      <c r="K4208" t="s">
        <v>28</v>
      </c>
      <c r="L4208" t="s">
        <v>28</v>
      </c>
      <c r="M4208">
        <v>209</v>
      </c>
      <c r="N4208" t="s">
        <v>122</v>
      </c>
      <c r="O4208" t="s">
        <v>43</v>
      </c>
      <c r="P4208" t="s">
        <v>31</v>
      </c>
      <c r="Q4208">
        <v>4</v>
      </c>
      <c r="R4208" t="s">
        <v>32</v>
      </c>
      <c r="S4208">
        <v>1</v>
      </c>
      <c r="T4208" t="s">
        <v>6627</v>
      </c>
    </row>
    <row r="4209" spans="1:20" x14ac:dyDescent="0.3">
      <c r="A4209" t="s">
        <v>4336</v>
      </c>
      <c r="B4209" t="s">
        <v>7351</v>
      </c>
      <c r="C4209" t="s">
        <v>71</v>
      </c>
      <c r="D4209" t="s">
        <v>72</v>
      </c>
      <c r="E4209" t="s">
        <v>23</v>
      </c>
      <c r="F4209" t="s">
        <v>129</v>
      </c>
      <c r="G4209" t="s">
        <v>74</v>
      </c>
      <c r="H4209" t="s">
        <v>43</v>
      </c>
      <c r="I4209" t="s">
        <v>27</v>
      </c>
      <c r="J4209" t="s">
        <v>7351</v>
      </c>
      <c r="K4209" t="s">
        <v>28</v>
      </c>
      <c r="L4209" t="s">
        <v>28</v>
      </c>
      <c r="M4209">
        <v>946</v>
      </c>
      <c r="N4209" t="s">
        <v>52</v>
      </c>
      <c r="O4209" t="s">
        <v>43</v>
      </c>
      <c r="P4209" t="s">
        <v>64</v>
      </c>
      <c r="Q4209">
        <v>3</v>
      </c>
      <c r="R4209" t="s">
        <v>37</v>
      </c>
      <c r="S4209">
        <v>3</v>
      </c>
      <c r="T4209" t="s">
        <v>6391</v>
      </c>
    </row>
    <row r="4210" spans="1:20" x14ac:dyDescent="0.3">
      <c r="A4210" t="s">
        <v>4337</v>
      </c>
      <c r="B4210" t="s">
        <v>7288</v>
      </c>
      <c r="C4210" t="s">
        <v>77</v>
      </c>
      <c r="D4210" t="s">
        <v>72</v>
      </c>
      <c r="E4210" t="s">
        <v>40</v>
      </c>
      <c r="F4210" t="s">
        <v>131</v>
      </c>
      <c r="G4210" t="s">
        <v>79</v>
      </c>
      <c r="H4210" t="s">
        <v>26</v>
      </c>
      <c r="I4210" t="s">
        <v>27</v>
      </c>
      <c r="J4210" t="s">
        <v>7288</v>
      </c>
      <c r="K4210" t="s">
        <v>28</v>
      </c>
      <c r="L4210" t="s">
        <v>28</v>
      </c>
      <c r="M4210">
        <v>403</v>
      </c>
      <c r="N4210" t="s">
        <v>52</v>
      </c>
      <c r="O4210" t="s">
        <v>63</v>
      </c>
      <c r="P4210" t="s">
        <v>64</v>
      </c>
      <c r="Q4210">
        <v>3</v>
      </c>
      <c r="R4210" t="s">
        <v>37</v>
      </c>
      <c r="S4210">
        <v>1</v>
      </c>
      <c r="T4210" t="s">
        <v>6136</v>
      </c>
    </row>
    <row r="4211" spans="1:20" x14ac:dyDescent="0.3">
      <c r="A4211" t="s">
        <v>4338</v>
      </c>
      <c r="B4211" t="s">
        <v>6882</v>
      </c>
      <c r="C4211" t="s">
        <v>81</v>
      </c>
      <c r="D4211" t="s">
        <v>72</v>
      </c>
      <c r="E4211" t="s">
        <v>23</v>
      </c>
      <c r="F4211" t="s">
        <v>82</v>
      </c>
      <c r="G4211" t="s">
        <v>83</v>
      </c>
      <c r="H4211" t="s">
        <v>26</v>
      </c>
      <c r="I4211" t="s">
        <v>27</v>
      </c>
      <c r="J4211" t="s">
        <v>6882</v>
      </c>
      <c r="K4211" t="s">
        <v>28</v>
      </c>
      <c r="L4211" t="s">
        <v>28</v>
      </c>
      <c r="M4211">
        <v>453</v>
      </c>
      <c r="N4211" t="s">
        <v>52</v>
      </c>
      <c r="O4211" t="s">
        <v>63</v>
      </c>
      <c r="P4211" t="s">
        <v>31</v>
      </c>
      <c r="Q4211">
        <v>2</v>
      </c>
      <c r="R4211" t="s">
        <v>53</v>
      </c>
      <c r="S4211">
        <v>1</v>
      </c>
      <c r="T4211" t="s">
        <v>6241</v>
      </c>
    </row>
    <row r="4212" spans="1:20" x14ac:dyDescent="0.3">
      <c r="A4212" t="s">
        <v>4339</v>
      </c>
      <c r="B4212" t="s">
        <v>6651</v>
      </c>
      <c r="C4212" t="s">
        <v>86</v>
      </c>
      <c r="D4212" t="s">
        <v>87</v>
      </c>
      <c r="E4212" t="s">
        <v>67</v>
      </c>
      <c r="F4212" t="s">
        <v>116</v>
      </c>
      <c r="G4212" t="s">
        <v>89</v>
      </c>
      <c r="H4212" t="s">
        <v>26</v>
      </c>
      <c r="I4212" t="s">
        <v>27</v>
      </c>
      <c r="J4212" t="s">
        <v>6651</v>
      </c>
      <c r="K4212" t="s">
        <v>28</v>
      </c>
      <c r="L4212" t="s">
        <v>28</v>
      </c>
      <c r="M4212">
        <v>176</v>
      </c>
      <c r="N4212" t="s">
        <v>29</v>
      </c>
      <c r="O4212" t="s">
        <v>63</v>
      </c>
      <c r="P4212" t="s">
        <v>64</v>
      </c>
      <c r="Q4212" t="s">
        <v>95</v>
      </c>
      <c r="R4212" t="s">
        <v>28</v>
      </c>
      <c r="S4212">
        <v>0</v>
      </c>
      <c r="T4212" t="s">
        <v>6298</v>
      </c>
    </row>
    <row r="4213" spans="1:20" x14ac:dyDescent="0.3">
      <c r="A4213" t="s">
        <v>4340</v>
      </c>
      <c r="B4213" t="s">
        <v>7076</v>
      </c>
      <c r="C4213" t="s">
        <v>91</v>
      </c>
      <c r="D4213" t="s">
        <v>87</v>
      </c>
      <c r="E4213" t="s">
        <v>92</v>
      </c>
      <c r="F4213" t="s">
        <v>152</v>
      </c>
      <c r="G4213" t="s">
        <v>94</v>
      </c>
      <c r="H4213" t="s">
        <v>49</v>
      </c>
      <c r="I4213" t="s">
        <v>27</v>
      </c>
      <c r="J4213" t="s">
        <v>7076</v>
      </c>
      <c r="K4213" t="s">
        <v>28</v>
      </c>
      <c r="L4213" t="s">
        <v>28</v>
      </c>
      <c r="M4213">
        <v>428</v>
      </c>
      <c r="N4213" t="s">
        <v>122</v>
      </c>
      <c r="O4213" t="s">
        <v>30</v>
      </c>
      <c r="P4213" t="s">
        <v>64</v>
      </c>
      <c r="Q4213">
        <v>3</v>
      </c>
      <c r="R4213" t="s">
        <v>37</v>
      </c>
      <c r="S4213">
        <v>1</v>
      </c>
      <c r="T4213" t="s">
        <v>6627</v>
      </c>
    </row>
    <row r="4214" spans="1:20" x14ac:dyDescent="0.3">
      <c r="A4214" t="s">
        <v>4341</v>
      </c>
      <c r="B4214" t="s">
        <v>7138</v>
      </c>
      <c r="C4214" t="s">
        <v>21</v>
      </c>
      <c r="D4214" t="s">
        <v>22</v>
      </c>
      <c r="E4214" t="s">
        <v>23</v>
      </c>
      <c r="F4214" t="s">
        <v>24</v>
      </c>
      <c r="G4214" t="s">
        <v>25</v>
      </c>
      <c r="H4214" t="s">
        <v>26</v>
      </c>
      <c r="I4214" t="s">
        <v>27</v>
      </c>
      <c r="J4214" t="s">
        <v>7138</v>
      </c>
      <c r="K4214" t="s">
        <v>28</v>
      </c>
      <c r="L4214" t="s">
        <v>28</v>
      </c>
      <c r="M4214">
        <v>919</v>
      </c>
      <c r="N4214" t="s">
        <v>75</v>
      </c>
      <c r="O4214" t="s">
        <v>105</v>
      </c>
      <c r="P4214" t="s">
        <v>31</v>
      </c>
      <c r="Q4214">
        <v>4</v>
      </c>
      <c r="R4214" t="s">
        <v>32</v>
      </c>
      <c r="S4214">
        <v>3</v>
      </c>
      <c r="T4214" t="s">
        <v>6150</v>
      </c>
    </row>
    <row r="4215" spans="1:20" x14ac:dyDescent="0.3">
      <c r="A4215" t="s">
        <v>4342</v>
      </c>
      <c r="B4215" t="s">
        <v>6526</v>
      </c>
      <c r="C4215" t="s">
        <v>34</v>
      </c>
      <c r="D4215" t="s">
        <v>22</v>
      </c>
      <c r="E4215" t="s">
        <v>23</v>
      </c>
      <c r="F4215" t="s">
        <v>138</v>
      </c>
      <c r="G4215" t="s">
        <v>36</v>
      </c>
      <c r="H4215" t="s">
        <v>43</v>
      </c>
      <c r="I4215" t="s">
        <v>27</v>
      </c>
      <c r="J4215" t="s">
        <v>6526</v>
      </c>
      <c r="K4215" t="s">
        <v>28</v>
      </c>
      <c r="L4215" t="s">
        <v>28</v>
      </c>
      <c r="M4215">
        <v>564</v>
      </c>
      <c r="N4215" t="s">
        <v>52</v>
      </c>
      <c r="O4215" t="s">
        <v>30</v>
      </c>
      <c r="P4215" t="s">
        <v>44</v>
      </c>
      <c r="Q4215">
        <v>3</v>
      </c>
      <c r="R4215" t="s">
        <v>37</v>
      </c>
      <c r="S4215">
        <v>2</v>
      </c>
      <c r="T4215" t="s">
        <v>6504</v>
      </c>
    </row>
    <row r="4216" spans="1:20" x14ac:dyDescent="0.3">
      <c r="A4216" t="s">
        <v>4343</v>
      </c>
      <c r="B4216" t="s">
        <v>6621</v>
      </c>
      <c r="C4216" t="s">
        <v>39</v>
      </c>
      <c r="D4216" t="s">
        <v>22</v>
      </c>
      <c r="E4216" t="s">
        <v>40</v>
      </c>
      <c r="F4216" t="s">
        <v>99</v>
      </c>
      <c r="G4216" t="s">
        <v>36</v>
      </c>
      <c r="H4216" t="s">
        <v>49</v>
      </c>
      <c r="I4216" t="s">
        <v>27</v>
      </c>
      <c r="J4216" t="s">
        <v>6621</v>
      </c>
      <c r="K4216" t="s">
        <v>28</v>
      </c>
      <c r="L4216" t="s">
        <v>28</v>
      </c>
      <c r="M4216">
        <v>306</v>
      </c>
      <c r="N4216" t="s">
        <v>52</v>
      </c>
      <c r="O4216" t="s">
        <v>43</v>
      </c>
      <c r="P4216" t="s">
        <v>107</v>
      </c>
      <c r="Q4216">
        <v>4</v>
      </c>
      <c r="R4216" t="s">
        <v>32</v>
      </c>
      <c r="S4216">
        <v>1</v>
      </c>
      <c r="T4216" t="s">
        <v>6134</v>
      </c>
    </row>
    <row r="4217" spans="1:20" x14ac:dyDescent="0.3">
      <c r="A4217" t="s">
        <v>4344</v>
      </c>
      <c r="B4217" t="s">
        <v>6707</v>
      </c>
      <c r="C4217" t="s">
        <v>46</v>
      </c>
      <c r="D4217" t="s">
        <v>22</v>
      </c>
      <c r="E4217" t="s">
        <v>40</v>
      </c>
      <c r="F4217" t="s">
        <v>47</v>
      </c>
      <c r="G4217" t="s">
        <v>48</v>
      </c>
      <c r="H4217" t="s">
        <v>49</v>
      </c>
      <c r="I4217" t="s">
        <v>27</v>
      </c>
      <c r="J4217" t="s">
        <v>6707</v>
      </c>
      <c r="K4217" t="s">
        <v>28</v>
      </c>
      <c r="L4217" t="s">
        <v>28</v>
      </c>
      <c r="M4217">
        <v>737</v>
      </c>
      <c r="N4217" t="s">
        <v>140</v>
      </c>
      <c r="O4217" t="s">
        <v>30</v>
      </c>
      <c r="P4217" t="s">
        <v>107</v>
      </c>
      <c r="Q4217">
        <v>4</v>
      </c>
      <c r="R4217" t="s">
        <v>32</v>
      </c>
      <c r="S4217">
        <v>2</v>
      </c>
      <c r="T4217" t="s">
        <v>6152</v>
      </c>
    </row>
    <row r="4218" spans="1:20" x14ac:dyDescent="0.3">
      <c r="A4218" t="s">
        <v>4345</v>
      </c>
      <c r="B4218" t="s">
        <v>7097</v>
      </c>
      <c r="C4218" t="s">
        <v>55</v>
      </c>
      <c r="D4218" t="s">
        <v>56</v>
      </c>
      <c r="E4218" t="s">
        <v>23</v>
      </c>
      <c r="F4218" t="s">
        <v>147</v>
      </c>
      <c r="G4218" t="s">
        <v>58</v>
      </c>
      <c r="H4218" t="s">
        <v>26</v>
      </c>
      <c r="I4218" t="s">
        <v>27</v>
      </c>
      <c r="J4218" t="s">
        <v>7097</v>
      </c>
      <c r="K4218" t="s">
        <v>28</v>
      </c>
      <c r="L4218" t="s">
        <v>28</v>
      </c>
      <c r="M4218">
        <v>269</v>
      </c>
      <c r="N4218" t="s">
        <v>75</v>
      </c>
      <c r="O4218" t="s">
        <v>63</v>
      </c>
      <c r="P4218" t="s">
        <v>64</v>
      </c>
      <c r="Q4218">
        <v>4</v>
      </c>
      <c r="R4218" t="s">
        <v>32</v>
      </c>
      <c r="S4218">
        <v>1</v>
      </c>
      <c r="T4218" t="s">
        <v>6143</v>
      </c>
    </row>
    <row r="4219" spans="1:20" x14ac:dyDescent="0.3">
      <c r="A4219" t="s">
        <v>4346</v>
      </c>
      <c r="B4219" t="s">
        <v>7100</v>
      </c>
      <c r="C4219" t="s">
        <v>60</v>
      </c>
      <c r="D4219" t="s">
        <v>56</v>
      </c>
      <c r="E4219" t="s">
        <v>40</v>
      </c>
      <c r="F4219" t="s">
        <v>61</v>
      </c>
      <c r="G4219" t="s">
        <v>62</v>
      </c>
      <c r="H4219" t="s">
        <v>26</v>
      </c>
      <c r="I4219" t="s">
        <v>27</v>
      </c>
      <c r="J4219" t="s">
        <v>7100</v>
      </c>
      <c r="K4219" t="s">
        <v>28</v>
      </c>
      <c r="L4219" t="s">
        <v>28</v>
      </c>
      <c r="M4219">
        <v>793</v>
      </c>
      <c r="N4219" t="s">
        <v>29</v>
      </c>
      <c r="O4219" t="s">
        <v>63</v>
      </c>
      <c r="P4219" t="s">
        <v>107</v>
      </c>
      <c r="Q4219">
        <v>4</v>
      </c>
      <c r="R4219" t="s">
        <v>32</v>
      </c>
      <c r="S4219">
        <v>2</v>
      </c>
      <c r="T4219" t="s">
        <v>6429</v>
      </c>
    </row>
    <row r="4220" spans="1:20" x14ac:dyDescent="0.3">
      <c r="A4220" t="s">
        <v>4347</v>
      </c>
      <c r="B4220" t="s">
        <v>7108</v>
      </c>
      <c r="C4220" t="s">
        <v>66</v>
      </c>
      <c r="D4220" t="s">
        <v>56</v>
      </c>
      <c r="E4220" t="s">
        <v>67</v>
      </c>
      <c r="F4220" t="s">
        <v>138</v>
      </c>
      <c r="G4220" t="s">
        <v>36</v>
      </c>
      <c r="H4220" t="s">
        <v>43</v>
      </c>
      <c r="I4220" t="s">
        <v>27</v>
      </c>
      <c r="J4220" t="s">
        <v>7108</v>
      </c>
      <c r="K4220" t="s">
        <v>28</v>
      </c>
      <c r="L4220" t="s">
        <v>28</v>
      </c>
      <c r="M4220">
        <v>1067</v>
      </c>
      <c r="N4220" t="s">
        <v>29</v>
      </c>
      <c r="O4220" t="s">
        <v>63</v>
      </c>
      <c r="P4220" t="s">
        <v>64</v>
      </c>
      <c r="Q4220">
        <v>5</v>
      </c>
      <c r="R4220" t="s">
        <v>119</v>
      </c>
      <c r="S4220">
        <v>3</v>
      </c>
      <c r="T4220" t="s">
        <v>6484</v>
      </c>
    </row>
    <row r="4221" spans="1:20" x14ac:dyDescent="0.3">
      <c r="A4221" t="s">
        <v>4348</v>
      </c>
      <c r="B4221" t="s">
        <v>6898</v>
      </c>
      <c r="C4221" t="s">
        <v>71</v>
      </c>
      <c r="D4221" t="s">
        <v>72</v>
      </c>
      <c r="E4221" t="s">
        <v>23</v>
      </c>
      <c r="F4221" t="s">
        <v>35</v>
      </c>
      <c r="G4221" t="s">
        <v>36</v>
      </c>
      <c r="H4221" t="s">
        <v>26</v>
      </c>
      <c r="I4221" t="s">
        <v>27</v>
      </c>
      <c r="J4221" t="s">
        <v>6898</v>
      </c>
      <c r="K4221" t="s">
        <v>28</v>
      </c>
      <c r="L4221" t="s">
        <v>28</v>
      </c>
      <c r="M4221">
        <v>1065</v>
      </c>
      <c r="N4221" t="s">
        <v>52</v>
      </c>
      <c r="O4221" t="s">
        <v>30</v>
      </c>
      <c r="P4221" t="s">
        <v>64</v>
      </c>
      <c r="Q4221">
        <v>3</v>
      </c>
      <c r="R4221" t="s">
        <v>37</v>
      </c>
      <c r="S4221">
        <v>3</v>
      </c>
      <c r="T4221" t="s">
        <v>6136</v>
      </c>
    </row>
    <row r="4222" spans="1:20" x14ac:dyDescent="0.3">
      <c r="A4222" t="s">
        <v>4349</v>
      </c>
      <c r="B4222" t="s">
        <v>7401</v>
      </c>
      <c r="C4222" t="s">
        <v>77</v>
      </c>
      <c r="D4222" t="s">
        <v>72</v>
      </c>
      <c r="E4222" t="s">
        <v>40</v>
      </c>
      <c r="F4222" t="s">
        <v>78</v>
      </c>
      <c r="G4222" t="s">
        <v>79</v>
      </c>
      <c r="H4222" t="s">
        <v>49</v>
      </c>
      <c r="I4222" t="s">
        <v>27</v>
      </c>
      <c r="J4222" t="s">
        <v>7401</v>
      </c>
      <c r="K4222" t="s">
        <v>28</v>
      </c>
      <c r="L4222" t="s">
        <v>28</v>
      </c>
      <c r="M4222">
        <v>284</v>
      </c>
      <c r="N4222" t="s">
        <v>122</v>
      </c>
      <c r="O4222" t="s">
        <v>63</v>
      </c>
      <c r="P4222" t="s">
        <v>64</v>
      </c>
      <c r="Q4222">
        <v>1</v>
      </c>
      <c r="R4222" t="s">
        <v>53</v>
      </c>
      <c r="S4222">
        <v>1</v>
      </c>
      <c r="T4222" t="s">
        <v>6461</v>
      </c>
    </row>
    <row r="4223" spans="1:20" x14ac:dyDescent="0.3">
      <c r="A4223" t="s">
        <v>4350</v>
      </c>
      <c r="B4223" t="s">
        <v>6723</v>
      </c>
      <c r="C4223" t="s">
        <v>81</v>
      </c>
      <c r="D4223" t="s">
        <v>72</v>
      </c>
      <c r="E4223" t="s">
        <v>23</v>
      </c>
      <c r="F4223" t="s">
        <v>154</v>
      </c>
      <c r="G4223" t="s">
        <v>83</v>
      </c>
      <c r="H4223" t="s">
        <v>43</v>
      </c>
      <c r="I4223" t="s">
        <v>27</v>
      </c>
      <c r="J4223" t="s">
        <v>6723</v>
      </c>
      <c r="K4223" t="s">
        <v>28</v>
      </c>
      <c r="L4223" t="s">
        <v>28</v>
      </c>
      <c r="M4223">
        <v>270</v>
      </c>
      <c r="N4223" t="s">
        <v>75</v>
      </c>
      <c r="O4223" t="s">
        <v>30</v>
      </c>
      <c r="P4223" t="s">
        <v>31</v>
      </c>
      <c r="Q4223">
        <v>3</v>
      </c>
      <c r="R4223" t="s">
        <v>37</v>
      </c>
      <c r="S4223">
        <v>1</v>
      </c>
      <c r="T4223" t="s">
        <v>6229</v>
      </c>
    </row>
    <row r="4224" spans="1:20" x14ac:dyDescent="0.3">
      <c r="A4224" t="s">
        <v>4351</v>
      </c>
      <c r="B4224" t="s">
        <v>7141</v>
      </c>
      <c r="C4224" t="s">
        <v>86</v>
      </c>
      <c r="D4224" t="s">
        <v>87</v>
      </c>
      <c r="E4224" t="s">
        <v>67</v>
      </c>
      <c r="F4224" t="s">
        <v>135</v>
      </c>
      <c r="G4224" t="s">
        <v>89</v>
      </c>
      <c r="H4224" t="s">
        <v>43</v>
      </c>
      <c r="I4224" t="s">
        <v>27</v>
      </c>
      <c r="J4224" t="s">
        <v>7141</v>
      </c>
      <c r="K4224" t="s">
        <v>28</v>
      </c>
      <c r="L4224" t="s">
        <v>28</v>
      </c>
      <c r="M4224">
        <v>310</v>
      </c>
      <c r="N4224" t="s">
        <v>29</v>
      </c>
      <c r="O4224" t="s">
        <v>30</v>
      </c>
      <c r="P4224" t="s">
        <v>107</v>
      </c>
      <c r="Q4224">
        <v>2</v>
      </c>
      <c r="R4224" t="s">
        <v>53</v>
      </c>
      <c r="S4224">
        <v>1</v>
      </c>
      <c r="T4224" t="s">
        <v>6138</v>
      </c>
    </row>
    <row r="4225" spans="1:20" x14ac:dyDescent="0.3">
      <c r="A4225" t="s">
        <v>4352</v>
      </c>
      <c r="B4225" t="s">
        <v>6456</v>
      </c>
      <c r="C4225" t="s">
        <v>91</v>
      </c>
      <c r="D4225" t="s">
        <v>87</v>
      </c>
      <c r="E4225" t="s">
        <v>92</v>
      </c>
      <c r="F4225" t="s">
        <v>114</v>
      </c>
      <c r="G4225" t="s">
        <v>94</v>
      </c>
      <c r="H4225" t="s">
        <v>43</v>
      </c>
      <c r="I4225" t="s">
        <v>27</v>
      </c>
      <c r="J4225" t="s">
        <v>6456</v>
      </c>
      <c r="K4225" t="s">
        <v>28</v>
      </c>
      <c r="L4225" t="s">
        <v>28</v>
      </c>
      <c r="M4225">
        <v>889</v>
      </c>
      <c r="N4225" t="s">
        <v>122</v>
      </c>
      <c r="O4225" t="s">
        <v>63</v>
      </c>
      <c r="P4225" t="s">
        <v>44</v>
      </c>
      <c r="Q4225">
        <v>3</v>
      </c>
      <c r="R4225" t="s">
        <v>37</v>
      </c>
      <c r="S4225">
        <v>2</v>
      </c>
      <c r="T4225" t="s">
        <v>6354</v>
      </c>
    </row>
    <row r="4226" spans="1:20" x14ac:dyDescent="0.3">
      <c r="A4226" t="s">
        <v>4353</v>
      </c>
      <c r="B4226" t="s">
        <v>7068</v>
      </c>
      <c r="C4226" t="s">
        <v>21</v>
      </c>
      <c r="D4226" t="s">
        <v>22</v>
      </c>
      <c r="E4226" t="s">
        <v>23</v>
      </c>
      <c r="F4226" t="s">
        <v>288</v>
      </c>
      <c r="G4226" t="s">
        <v>25</v>
      </c>
      <c r="H4226" t="s">
        <v>43</v>
      </c>
      <c r="I4226" t="s">
        <v>27</v>
      </c>
      <c r="J4226" t="s">
        <v>7068</v>
      </c>
      <c r="K4226" t="s">
        <v>28</v>
      </c>
      <c r="L4226" t="s">
        <v>28</v>
      </c>
      <c r="M4226">
        <v>787</v>
      </c>
      <c r="N4226" t="s">
        <v>52</v>
      </c>
      <c r="O4226" t="s">
        <v>30</v>
      </c>
      <c r="P4226" t="s">
        <v>64</v>
      </c>
      <c r="Q4226">
        <v>4</v>
      </c>
      <c r="R4226" t="s">
        <v>32</v>
      </c>
      <c r="S4226">
        <v>2</v>
      </c>
      <c r="T4226" t="s">
        <v>6516</v>
      </c>
    </row>
    <row r="4227" spans="1:20" x14ac:dyDescent="0.3">
      <c r="A4227" t="s">
        <v>4354</v>
      </c>
      <c r="B4227" t="s">
        <v>7098</v>
      </c>
      <c r="C4227" t="s">
        <v>34</v>
      </c>
      <c r="D4227" t="s">
        <v>22</v>
      </c>
      <c r="E4227" t="s">
        <v>23</v>
      </c>
      <c r="F4227" t="s">
        <v>99</v>
      </c>
      <c r="G4227" t="s">
        <v>36</v>
      </c>
      <c r="H4227" t="s">
        <v>49</v>
      </c>
      <c r="I4227" t="s">
        <v>27</v>
      </c>
      <c r="J4227" t="s">
        <v>7098</v>
      </c>
      <c r="K4227" t="s">
        <v>28</v>
      </c>
      <c r="L4227" t="s">
        <v>28</v>
      </c>
      <c r="M4227">
        <v>806</v>
      </c>
      <c r="N4227" t="s">
        <v>29</v>
      </c>
      <c r="O4227" t="s">
        <v>30</v>
      </c>
      <c r="P4227" t="s">
        <v>107</v>
      </c>
      <c r="Q4227">
        <v>3</v>
      </c>
      <c r="R4227" t="s">
        <v>37</v>
      </c>
      <c r="S4227">
        <v>2</v>
      </c>
      <c r="T4227" t="s">
        <v>6366</v>
      </c>
    </row>
    <row r="4228" spans="1:20" x14ac:dyDescent="0.3">
      <c r="A4228" t="s">
        <v>4355</v>
      </c>
      <c r="B4228" t="s">
        <v>7211</v>
      </c>
      <c r="C4228" t="s">
        <v>39</v>
      </c>
      <c r="D4228" t="s">
        <v>22</v>
      </c>
      <c r="E4228" t="s">
        <v>40</v>
      </c>
      <c r="F4228" t="s">
        <v>41</v>
      </c>
      <c r="G4228" t="s">
        <v>42</v>
      </c>
      <c r="H4228" t="s">
        <v>43</v>
      </c>
      <c r="I4228" t="s">
        <v>27</v>
      </c>
      <c r="J4228" t="s">
        <v>7211</v>
      </c>
      <c r="K4228" t="s">
        <v>28</v>
      </c>
      <c r="L4228" t="s">
        <v>28</v>
      </c>
      <c r="M4228">
        <v>650</v>
      </c>
      <c r="N4228" t="s">
        <v>29</v>
      </c>
      <c r="O4228" t="s">
        <v>30</v>
      </c>
      <c r="P4228" t="s">
        <v>31</v>
      </c>
      <c r="Q4228">
        <v>3</v>
      </c>
      <c r="R4228" t="s">
        <v>37</v>
      </c>
      <c r="S4228">
        <v>2</v>
      </c>
      <c r="T4228" t="s">
        <v>6239</v>
      </c>
    </row>
    <row r="4229" spans="1:20" x14ac:dyDescent="0.3">
      <c r="A4229" t="s">
        <v>4356</v>
      </c>
      <c r="B4229" t="s">
        <v>6388</v>
      </c>
      <c r="C4229" t="s">
        <v>46</v>
      </c>
      <c r="D4229" t="s">
        <v>22</v>
      </c>
      <c r="E4229" t="s">
        <v>40</v>
      </c>
      <c r="F4229" t="s">
        <v>47</v>
      </c>
      <c r="G4229" t="s">
        <v>48</v>
      </c>
      <c r="H4229" t="s">
        <v>49</v>
      </c>
      <c r="I4229" t="s">
        <v>27</v>
      </c>
      <c r="J4229" t="s">
        <v>6388</v>
      </c>
      <c r="K4229" t="s">
        <v>28</v>
      </c>
      <c r="L4229" t="s">
        <v>28</v>
      </c>
      <c r="M4229">
        <v>833</v>
      </c>
      <c r="N4229" t="s">
        <v>75</v>
      </c>
      <c r="O4229" t="s">
        <v>43</v>
      </c>
      <c r="P4229" t="s">
        <v>64</v>
      </c>
      <c r="Q4229">
        <v>5</v>
      </c>
      <c r="R4229" t="s">
        <v>119</v>
      </c>
      <c r="S4229">
        <v>2</v>
      </c>
      <c r="T4229" t="s">
        <v>6879</v>
      </c>
    </row>
    <row r="4230" spans="1:20" x14ac:dyDescent="0.3">
      <c r="A4230" t="s">
        <v>4357</v>
      </c>
      <c r="B4230" t="s">
        <v>7357</v>
      </c>
      <c r="C4230" t="s">
        <v>55</v>
      </c>
      <c r="D4230" t="s">
        <v>56</v>
      </c>
      <c r="E4230" t="s">
        <v>23</v>
      </c>
      <c r="F4230" t="s">
        <v>190</v>
      </c>
      <c r="G4230" t="s">
        <v>58</v>
      </c>
      <c r="H4230" t="s">
        <v>49</v>
      </c>
      <c r="I4230" t="s">
        <v>50</v>
      </c>
      <c r="J4230" t="s">
        <v>7357</v>
      </c>
      <c r="K4230" t="s">
        <v>6953</v>
      </c>
      <c r="L4230" t="s">
        <v>51</v>
      </c>
      <c r="M4230">
        <v>588</v>
      </c>
      <c r="N4230" t="s">
        <v>140</v>
      </c>
      <c r="O4230" t="s">
        <v>30</v>
      </c>
      <c r="P4230" t="s">
        <v>64</v>
      </c>
      <c r="Q4230">
        <v>3</v>
      </c>
      <c r="R4230" t="s">
        <v>37</v>
      </c>
      <c r="S4230">
        <v>2</v>
      </c>
      <c r="T4230" t="s">
        <v>6276</v>
      </c>
    </row>
    <row r="4231" spans="1:20" x14ac:dyDescent="0.3">
      <c r="A4231" t="s">
        <v>4358</v>
      </c>
      <c r="B4231" t="s">
        <v>7383</v>
      </c>
      <c r="C4231" t="s">
        <v>60</v>
      </c>
      <c r="D4231" t="s">
        <v>56</v>
      </c>
      <c r="E4231" t="s">
        <v>40</v>
      </c>
      <c r="F4231" t="s">
        <v>145</v>
      </c>
      <c r="G4231" t="s">
        <v>62</v>
      </c>
      <c r="H4231" t="s">
        <v>49</v>
      </c>
      <c r="I4231" t="s">
        <v>27</v>
      </c>
      <c r="J4231" t="s">
        <v>7383</v>
      </c>
      <c r="K4231" t="s">
        <v>28</v>
      </c>
      <c r="L4231" t="s">
        <v>28</v>
      </c>
      <c r="M4231">
        <v>951</v>
      </c>
      <c r="N4231" t="s">
        <v>75</v>
      </c>
      <c r="O4231" t="s">
        <v>63</v>
      </c>
      <c r="P4231" t="s">
        <v>64</v>
      </c>
      <c r="Q4231">
        <v>2</v>
      </c>
      <c r="R4231" t="s">
        <v>53</v>
      </c>
      <c r="S4231">
        <v>3</v>
      </c>
      <c r="T4231" t="s">
        <v>6321</v>
      </c>
    </row>
    <row r="4232" spans="1:20" x14ac:dyDescent="0.3">
      <c r="A4232" t="s">
        <v>4359</v>
      </c>
      <c r="B4232" t="s">
        <v>7138</v>
      </c>
      <c r="C4232" t="s">
        <v>66</v>
      </c>
      <c r="D4232" t="s">
        <v>56</v>
      </c>
      <c r="E4232" t="s">
        <v>67</v>
      </c>
      <c r="F4232" t="s">
        <v>68</v>
      </c>
      <c r="G4232" t="s">
        <v>69</v>
      </c>
      <c r="H4232" t="s">
        <v>26</v>
      </c>
      <c r="I4232" t="s">
        <v>27</v>
      </c>
      <c r="J4232" t="s">
        <v>7138</v>
      </c>
      <c r="K4232" t="s">
        <v>28</v>
      </c>
      <c r="L4232" t="s">
        <v>28</v>
      </c>
      <c r="M4232">
        <v>919</v>
      </c>
      <c r="N4232" t="s">
        <v>52</v>
      </c>
      <c r="O4232" t="s">
        <v>105</v>
      </c>
      <c r="P4232" t="s">
        <v>107</v>
      </c>
      <c r="Q4232">
        <v>3</v>
      </c>
      <c r="R4232" t="s">
        <v>37</v>
      </c>
      <c r="S4232">
        <v>3</v>
      </c>
      <c r="T4232" t="s">
        <v>6254</v>
      </c>
    </row>
    <row r="4233" spans="1:20" x14ac:dyDescent="0.3">
      <c r="A4233" t="s">
        <v>4360</v>
      </c>
      <c r="B4233" t="s">
        <v>6284</v>
      </c>
      <c r="C4233" t="s">
        <v>71</v>
      </c>
      <c r="D4233" t="s">
        <v>72</v>
      </c>
      <c r="E4233" t="s">
        <v>23</v>
      </c>
      <c r="F4233" t="s">
        <v>150</v>
      </c>
      <c r="G4233" t="s">
        <v>74</v>
      </c>
      <c r="H4233" t="s">
        <v>26</v>
      </c>
      <c r="I4233" t="s">
        <v>27</v>
      </c>
      <c r="J4233" t="s">
        <v>6284</v>
      </c>
      <c r="K4233" t="s">
        <v>28</v>
      </c>
      <c r="L4233" t="s">
        <v>28</v>
      </c>
      <c r="M4233">
        <v>209</v>
      </c>
      <c r="N4233" t="s">
        <v>52</v>
      </c>
      <c r="O4233" t="s">
        <v>30</v>
      </c>
      <c r="P4233" t="s">
        <v>133</v>
      </c>
      <c r="Q4233">
        <v>4</v>
      </c>
      <c r="R4233" t="s">
        <v>32</v>
      </c>
      <c r="S4233">
        <v>1</v>
      </c>
      <c r="T4233" t="s">
        <v>6239</v>
      </c>
    </row>
    <row r="4234" spans="1:20" x14ac:dyDescent="0.3">
      <c r="A4234" t="s">
        <v>4361</v>
      </c>
      <c r="B4234" t="s">
        <v>7023</v>
      </c>
      <c r="C4234" t="s">
        <v>77</v>
      </c>
      <c r="D4234" t="s">
        <v>72</v>
      </c>
      <c r="E4234" t="s">
        <v>40</v>
      </c>
      <c r="F4234" t="s">
        <v>114</v>
      </c>
      <c r="G4234" t="s">
        <v>94</v>
      </c>
      <c r="H4234" t="s">
        <v>43</v>
      </c>
      <c r="I4234" t="s">
        <v>27</v>
      </c>
      <c r="J4234" t="s">
        <v>7023</v>
      </c>
      <c r="K4234" t="s">
        <v>28</v>
      </c>
      <c r="L4234" t="s">
        <v>28</v>
      </c>
      <c r="M4234">
        <v>420</v>
      </c>
      <c r="N4234" t="s">
        <v>75</v>
      </c>
      <c r="O4234" t="s">
        <v>30</v>
      </c>
      <c r="P4234" t="s">
        <v>31</v>
      </c>
      <c r="Q4234">
        <v>2</v>
      </c>
      <c r="R4234" t="s">
        <v>53</v>
      </c>
      <c r="S4234">
        <v>1</v>
      </c>
      <c r="T4234" t="s">
        <v>6185</v>
      </c>
    </row>
    <row r="4235" spans="1:20" x14ac:dyDescent="0.3">
      <c r="A4235" t="s">
        <v>4362</v>
      </c>
      <c r="B4235" t="s">
        <v>6770</v>
      </c>
      <c r="C4235" t="s">
        <v>81</v>
      </c>
      <c r="D4235" t="s">
        <v>72</v>
      </c>
      <c r="E4235" t="s">
        <v>23</v>
      </c>
      <c r="F4235" t="s">
        <v>114</v>
      </c>
      <c r="G4235" t="s">
        <v>94</v>
      </c>
      <c r="H4235" t="s">
        <v>43</v>
      </c>
      <c r="I4235" t="s">
        <v>27</v>
      </c>
      <c r="J4235" t="s">
        <v>6770</v>
      </c>
      <c r="K4235" t="s">
        <v>28</v>
      </c>
      <c r="L4235" t="s">
        <v>28</v>
      </c>
      <c r="M4235">
        <v>702</v>
      </c>
      <c r="N4235" t="s">
        <v>29</v>
      </c>
      <c r="O4235" t="s">
        <v>63</v>
      </c>
      <c r="P4235" t="s">
        <v>44</v>
      </c>
      <c r="Q4235">
        <v>1</v>
      </c>
      <c r="R4235" t="s">
        <v>53</v>
      </c>
      <c r="S4235">
        <v>2</v>
      </c>
      <c r="T4235" t="s">
        <v>6185</v>
      </c>
    </row>
    <row r="4236" spans="1:20" x14ac:dyDescent="0.3">
      <c r="A4236" t="s">
        <v>4363</v>
      </c>
      <c r="B4236" t="s">
        <v>6139</v>
      </c>
      <c r="C4236" t="s">
        <v>86</v>
      </c>
      <c r="D4236" t="s">
        <v>87</v>
      </c>
      <c r="E4236" t="s">
        <v>67</v>
      </c>
      <c r="F4236" t="s">
        <v>88</v>
      </c>
      <c r="G4236" t="s">
        <v>89</v>
      </c>
      <c r="H4236" t="s">
        <v>49</v>
      </c>
      <c r="I4236" t="s">
        <v>27</v>
      </c>
      <c r="J4236" t="s">
        <v>6139</v>
      </c>
      <c r="K4236" t="s">
        <v>28</v>
      </c>
      <c r="L4236" t="s">
        <v>28</v>
      </c>
      <c r="M4236">
        <v>419</v>
      </c>
      <c r="N4236" t="s">
        <v>29</v>
      </c>
      <c r="O4236" t="s">
        <v>30</v>
      </c>
      <c r="P4236" t="s">
        <v>133</v>
      </c>
      <c r="Q4236">
        <v>4</v>
      </c>
      <c r="R4236" t="s">
        <v>32</v>
      </c>
      <c r="S4236">
        <v>1</v>
      </c>
      <c r="T4236" t="s">
        <v>6387</v>
      </c>
    </row>
    <row r="4237" spans="1:20" x14ac:dyDescent="0.3">
      <c r="A4237" t="s">
        <v>4364</v>
      </c>
      <c r="B4237" t="s">
        <v>7222</v>
      </c>
      <c r="C4237" t="s">
        <v>91</v>
      </c>
      <c r="D4237" t="s">
        <v>87</v>
      </c>
      <c r="E4237" t="s">
        <v>92</v>
      </c>
      <c r="F4237" t="s">
        <v>93</v>
      </c>
      <c r="G4237" t="s">
        <v>94</v>
      </c>
      <c r="H4237" t="s">
        <v>26</v>
      </c>
      <c r="I4237" t="s">
        <v>27</v>
      </c>
      <c r="J4237" t="s">
        <v>7222</v>
      </c>
      <c r="K4237" t="s">
        <v>28</v>
      </c>
      <c r="L4237" t="s">
        <v>28</v>
      </c>
      <c r="M4237">
        <v>597</v>
      </c>
      <c r="N4237" t="s">
        <v>52</v>
      </c>
      <c r="O4237" t="s">
        <v>30</v>
      </c>
      <c r="P4237" t="s">
        <v>64</v>
      </c>
      <c r="Q4237">
        <v>3</v>
      </c>
      <c r="R4237" t="s">
        <v>37</v>
      </c>
      <c r="S4237">
        <v>2</v>
      </c>
      <c r="T4237" t="s">
        <v>6412</v>
      </c>
    </row>
    <row r="4238" spans="1:20" x14ac:dyDescent="0.3">
      <c r="A4238" t="s">
        <v>4365</v>
      </c>
      <c r="B4238" t="s">
        <v>7422</v>
      </c>
      <c r="C4238" t="s">
        <v>21</v>
      </c>
      <c r="D4238" t="s">
        <v>22</v>
      </c>
      <c r="E4238" t="s">
        <v>23</v>
      </c>
      <c r="F4238" t="s">
        <v>121</v>
      </c>
      <c r="G4238" t="s">
        <v>25</v>
      </c>
      <c r="H4238" t="s">
        <v>49</v>
      </c>
      <c r="I4238" t="s">
        <v>27</v>
      </c>
      <c r="J4238" t="s">
        <v>7422</v>
      </c>
      <c r="K4238" t="s">
        <v>28</v>
      </c>
      <c r="L4238" t="s">
        <v>28</v>
      </c>
      <c r="M4238">
        <v>805</v>
      </c>
      <c r="N4238" t="s">
        <v>75</v>
      </c>
      <c r="O4238" t="s">
        <v>63</v>
      </c>
      <c r="P4238" t="s">
        <v>107</v>
      </c>
      <c r="Q4238">
        <v>3</v>
      </c>
      <c r="R4238" t="s">
        <v>37</v>
      </c>
      <c r="S4238">
        <v>2</v>
      </c>
      <c r="T4238" t="s">
        <v>6772</v>
      </c>
    </row>
    <row r="4239" spans="1:20" x14ac:dyDescent="0.3">
      <c r="A4239" t="s">
        <v>4366</v>
      </c>
      <c r="B4239" t="s">
        <v>6389</v>
      </c>
      <c r="C4239" t="s">
        <v>34</v>
      </c>
      <c r="D4239" t="s">
        <v>22</v>
      </c>
      <c r="E4239" t="s">
        <v>23</v>
      </c>
      <c r="F4239" t="s">
        <v>138</v>
      </c>
      <c r="G4239" t="s">
        <v>36</v>
      </c>
      <c r="H4239" t="s">
        <v>43</v>
      </c>
      <c r="I4239" t="s">
        <v>27</v>
      </c>
      <c r="J4239" t="s">
        <v>6389</v>
      </c>
      <c r="K4239" t="s">
        <v>28</v>
      </c>
      <c r="L4239" t="s">
        <v>28</v>
      </c>
      <c r="M4239">
        <v>561</v>
      </c>
      <c r="N4239" t="s">
        <v>52</v>
      </c>
      <c r="O4239" t="s">
        <v>63</v>
      </c>
      <c r="P4239" t="s">
        <v>107</v>
      </c>
      <c r="Q4239">
        <v>4</v>
      </c>
      <c r="R4239" t="s">
        <v>32</v>
      </c>
      <c r="S4239">
        <v>2</v>
      </c>
      <c r="T4239" t="s">
        <v>6233</v>
      </c>
    </row>
    <row r="4240" spans="1:20" x14ac:dyDescent="0.3">
      <c r="A4240" t="s">
        <v>4367</v>
      </c>
      <c r="B4240" t="s">
        <v>6830</v>
      </c>
      <c r="C4240" t="s">
        <v>39</v>
      </c>
      <c r="D4240" t="s">
        <v>22</v>
      </c>
      <c r="E4240" t="s">
        <v>40</v>
      </c>
      <c r="F4240" t="s">
        <v>215</v>
      </c>
      <c r="G4240" t="s">
        <v>42</v>
      </c>
      <c r="H4240" t="s">
        <v>49</v>
      </c>
      <c r="I4240" t="s">
        <v>27</v>
      </c>
      <c r="J4240" t="s">
        <v>6830</v>
      </c>
      <c r="K4240" t="s">
        <v>28</v>
      </c>
      <c r="L4240" t="s">
        <v>28</v>
      </c>
      <c r="M4240">
        <v>671</v>
      </c>
      <c r="N4240" t="s">
        <v>29</v>
      </c>
      <c r="O4240" t="s">
        <v>63</v>
      </c>
      <c r="P4240" t="s">
        <v>64</v>
      </c>
      <c r="Q4240">
        <v>4</v>
      </c>
      <c r="R4240" t="s">
        <v>32</v>
      </c>
      <c r="S4240">
        <v>2</v>
      </c>
      <c r="T4240" t="s">
        <v>6216</v>
      </c>
    </row>
    <row r="4241" spans="1:20" x14ac:dyDescent="0.3">
      <c r="A4241" t="s">
        <v>4368</v>
      </c>
      <c r="B4241" t="s">
        <v>6812</v>
      </c>
      <c r="C4241" t="s">
        <v>46</v>
      </c>
      <c r="D4241" t="s">
        <v>22</v>
      </c>
      <c r="E4241" t="s">
        <v>40</v>
      </c>
      <c r="F4241" t="s">
        <v>215</v>
      </c>
      <c r="G4241" t="s">
        <v>42</v>
      </c>
      <c r="H4241" t="s">
        <v>49</v>
      </c>
      <c r="I4241" t="s">
        <v>27</v>
      </c>
      <c r="J4241" t="s">
        <v>6812</v>
      </c>
      <c r="K4241" t="s">
        <v>28</v>
      </c>
      <c r="L4241" t="s">
        <v>28</v>
      </c>
      <c r="M4241">
        <v>193</v>
      </c>
      <c r="N4241" t="s">
        <v>75</v>
      </c>
      <c r="O4241" t="s">
        <v>63</v>
      </c>
      <c r="P4241" t="s">
        <v>133</v>
      </c>
      <c r="Q4241">
        <v>3</v>
      </c>
      <c r="R4241" t="s">
        <v>37</v>
      </c>
      <c r="S4241">
        <v>1</v>
      </c>
      <c r="T4241" t="s">
        <v>6772</v>
      </c>
    </row>
    <row r="4242" spans="1:20" x14ac:dyDescent="0.3">
      <c r="A4242" t="s">
        <v>4369</v>
      </c>
      <c r="B4242" t="s">
        <v>6177</v>
      </c>
      <c r="C4242" t="s">
        <v>55</v>
      </c>
      <c r="D4242" t="s">
        <v>56</v>
      </c>
      <c r="E4242" t="s">
        <v>23</v>
      </c>
      <c r="F4242" t="s">
        <v>147</v>
      </c>
      <c r="G4242" t="s">
        <v>58</v>
      </c>
      <c r="H4242" t="s">
        <v>26</v>
      </c>
      <c r="I4242" t="s">
        <v>27</v>
      </c>
      <c r="J4242" t="s">
        <v>6177</v>
      </c>
      <c r="K4242" t="s">
        <v>28</v>
      </c>
      <c r="L4242" t="s">
        <v>28</v>
      </c>
      <c r="M4242">
        <v>267</v>
      </c>
      <c r="N4242" t="s">
        <v>29</v>
      </c>
      <c r="O4242" t="s">
        <v>30</v>
      </c>
      <c r="P4242" t="s">
        <v>64</v>
      </c>
      <c r="Q4242">
        <v>2</v>
      </c>
      <c r="R4242" t="s">
        <v>53</v>
      </c>
      <c r="S4242">
        <v>1</v>
      </c>
      <c r="T4242" t="s">
        <v>6367</v>
      </c>
    </row>
    <row r="4243" spans="1:20" x14ac:dyDescent="0.3">
      <c r="A4243" t="s">
        <v>4370</v>
      </c>
      <c r="B4243" t="s">
        <v>7086</v>
      </c>
      <c r="C4243" t="s">
        <v>60</v>
      </c>
      <c r="D4243" t="s">
        <v>56</v>
      </c>
      <c r="E4243" t="s">
        <v>40</v>
      </c>
      <c r="F4243" t="s">
        <v>104</v>
      </c>
      <c r="G4243" t="s">
        <v>62</v>
      </c>
      <c r="H4243" t="s">
        <v>43</v>
      </c>
      <c r="I4243" t="s">
        <v>27</v>
      </c>
      <c r="J4243" t="s">
        <v>7086</v>
      </c>
      <c r="K4243" t="s">
        <v>28</v>
      </c>
      <c r="L4243" t="s">
        <v>28</v>
      </c>
      <c r="M4243">
        <v>733</v>
      </c>
      <c r="N4243" t="s">
        <v>52</v>
      </c>
      <c r="O4243" t="s">
        <v>43</v>
      </c>
      <c r="P4243" t="s">
        <v>31</v>
      </c>
      <c r="Q4243">
        <v>4</v>
      </c>
      <c r="R4243" t="s">
        <v>32</v>
      </c>
      <c r="S4243">
        <v>2</v>
      </c>
      <c r="T4243" t="s">
        <v>6169</v>
      </c>
    </row>
    <row r="4244" spans="1:20" x14ac:dyDescent="0.3">
      <c r="A4244" t="s">
        <v>4371</v>
      </c>
      <c r="B4244" t="s">
        <v>7256</v>
      </c>
      <c r="C4244" t="s">
        <v>66</v>
      </c>
      <c r="D4244" t="s">
        <v>56</v>
      </c>
      <c r="E4244" t="s">
        <v>67</v>
      </c>
      <c r="F4244" t="s">
        <v>68</v>
      </c>
      <c r="G4244" t="s">
        <v>69</v>
      </c>
      <c r="H4244" t="s">
        <v>26</v>
      </c>
      <c r="I4244" t="s">
        <v>27</v>
      </c>
      <c r="J4244" t="s">
        <v>7256</v>
      </c>
      <c r="K4244" t="s">
        <v>28</v>
      </c>
      <c r="L4244" t="s">
        <v>28</v>
      </c>
      <c r="M4244">
        <v>229</v>
      </c>
      <c r="N4244" t="s">
        <v>29</v>
      </c>
      <c r="O4244" t="s">
        <v>43</v>
      </c>
      <c r="P4244" t="s">
        <v>107</v>
      </c>
      <c r="Q4244">
        <v>2</v>
      </c>
      <c r="R4244" t="s">
        <v>53</v>
      </c>
      <c r="S4244">
        <v>1</v>
      </c>
      <c r="T4244" t="s">
        <v>6161</v>
      </c>
    </row>
    <row r="4245" spans="1:20" x14ac:dyDescent="0.3">
      <c r="A4245" t="s">
        <v>4372</v>
      </c>
      <c r="B4245" t="s">
        <v>6954</v>
      </c>
      <c r="C4245" t="s">
        <v>71</v>
      </c>
      <c r="D4245" t="s">
        <v>72</v>
      </c>
      <c r="E4245" t="s">
        <v>23</v>
      </c>
      <c r="F4245" t="s">
        <v>99</v>
      </c>
      <c r="G4245" t="s">
        <v>36</v>
      </c>
      <c r="H4245" t="s">
        <v>49</v>
      </c>
      <c r="I4245" t="s">
        <v>27</v>
      </c>
      <c r="J4245" t="s">
        <v>6954</v>
      </c>
      <c r="K4245" t="s">
        <v>28</v>
      </c>
      <c r="L4245" t="s">
        <v>28</v>
      </c>
      <c r="M4245">
        <v>720</v>
      </c>
      <c r="N4245" t="s">
        <v>29</v>
      </c>
      <c r="O4245" t="s">
        <v>63</v>
      </c>
      <c r="P4245" t="s">
        <v>133</v>
      </c>
      <c r="Q4245">
        <v>3</v>
      </c>
      <c r="R4245" t="s">
        <v>37</v>
      </c>
      <c r="S4245">
        <v>2</v>
      </c>
      <c r="T4245" t="s">
        <v>6319</v>
      </c>
    </row>
    <row r="4246" spans="1:20" x14ac:dyDescent="0.3">
      <c r="A4246" t="s">
        <v>4373</v>
      </c>
      <c r="B4246" t="s">
        <v>6742</v>
      </c>
      <c r="C4246" t="s">
        <v>77</v>
      </c>
      <c r="D4246" t="s">
        <v>72</v>
      </c>
      <c r="E4246" t="s">
        <v>40</v>
      </c>
      <c r="F4246" t="s">
        <v>286</v>
      </c>
      <c r="G4246" t="s">
        <v>94</v>
      </c>
      <c r="H4246" t="s">
        <v>110</v>
      </c>
      <c r="I4246" t="s">
        <v>27</v>
      </c>
      <c r="J4246" t="s">
        <v>6742</v>
      </c>
      <c r="K4246" t="s">
        <v>28</v>
      </c>
      <c r="L4246" t="s">
        <v>28</v>
      </c>
      <c r="M4246">
        <v>571</v>
      </c>
      <c r="N4246" t="s">
        <v>52</v>
      </c>
      <c r="O4246" t="s">
        <v>63</v>
      </c>
      <c r="P4246" t="s">
        <v>31</v>
      </c>
      <c r="Q4246">
        <v>2</v>
      </c>
      <c r="R4246" t="s">
        <v>53</v>
      </c>
      <c r="S4246">
        <v>2</v>
      </c>
      <c r="T4246" t="s">
        <v>7438</v>
      </c>
    </row>
    <row r="4247" spans="1:20" x14ac:dyDescent="0.3">
      <c r="A4247" t="s">
        <v>4374</v>
      </c>
      <c r="B4247" t="s">
        <v>7440</v>
      </c>
      <c r="C4247" t="s">
        <v>81</v>
      </c>
      <c r="D4247" t="s">
        <v>72</v>
      </c>
      <c r="E4247" t="s">
        <v>23</v>
      </c>
      <c r="F4247" t="s">
        <v>93</v>
      </c>
      <c r="G4247" t="s">
        <v>94</v>
      </c>
      <c r="H4247" t="s">
        <v>26</v>
      </c>
      <c r="I4247" t="s">
        <v>27</v>
      </c>
      <c r="J4247" t="s">
        <v>7440</v>
      </c>
      <c r="K4247" t="s">
        <v>28</v>
      </c>
      <c r="L4247" t="s">
        <v>28</v>
      </c>
      <c r="M4247">
        <v>227</v>
      </c>
      <c r="N4247" t="s">
        <v>29</v>
      </c>
      <c r="O4247" t="s">
        <v>43</v>
      </c>
      <c r="P4247" t="s">
        <v>107</v>
      </c>
      <c r="Q4247">
        <v>3</v>
      </c>
      <c r="R4247" t="s">
        <v>37</v>
      </c>
      <c r="S4247">
        <v>1</v>
      </c>
      <c r="T4247" t="s">
        <v>6196</v>
      </c>
    </row>
    <row r="4248" spans="1:20" x14ac:dyDescent="0.3">
      <c r="A4248" t="s">
        <v>4375</v>
      </c>
      <c r="B4248" t="s">
        <v>6370</v>
      </c>
      <c r="C4248" t="s">
        <v>86</v>
      </c>
      <c r="D4248" t="s">
        <v>87</v>
      </c>
      <c r="E4248" t="s">
        <v>67</v>
      </c>
      <c r="F4248" t="s">
        <v>93</v>
      </c>
      <c r="G4248" t="s">
        <v>94</v>
      </c>
      <c r="H4248" t="s">
        <v>26</v>
      </c>
      <c r="I4248" t="s">
        <v>27</v>
      </c>
      <c r="J4248" t="s">
        <v>6370</v>
      </c>
      <c r="K4248" t="s">
        <v>28</v>
      </c>
      <c r="L4248" t="s">
        <v>28</v>
      </c>
      <c r="M4248">
        <v>313</v>
      </c>
      <c r="N4248" t="s">
        <v>75</v>
      </c>
      <c r="O4248" t="s">
        <v>63</v>
      </c>
      <c r="P4248" t="s">
        <v>107</v>
      </c>
      <c r="Q4248">
        <v>3</v>
      </c>
      <c r="R4248" t="s">
        <v>37</v>
      </c>
      <c r="S4248">
        <v>1</v>
      </c>
      <c r="T4248" t="s">
        <v>6309</v>
      </c>
    </row>
    <row r="4249" spans="1:20" x14ac:dyDescent="0.3">
      <c r="A4249" t="s">
        <v>4376</v>
      </c>
      <c r="B4249" t="s">
        <v>6739</v>
      </c>
      <c r="C4249" t="s">
        <v>91</v>
      </c>
      <c r="D4249" t="s">
        <v>87</v>
      </c>
      <c r="E4249" t="s">
        <v>92</v>
      </c>
      <c r="F4249" t="s">
        <v>286</v>
      </c>
      <c r="G4249" t="s">
        <v>94</v>
      </c>
      <c r="H4249" t="s">
        <v>110</v>
      </c>
      <c r="I4249" t="s">
        <v>27</v>
      </c>
      <c r="J4249" t="s">
        <v>6739</v>
      </c>
      <c r="K4249" t="s">
        <v>28</v>
      </c>
      <c r="L4249" t="s">
        <v>28</v>
      </c>
      <c r="M4249">
        <v>857</v>
      </c>
      <c r="N4249" t="s">
        <v>122</v>
      </c>
      <c r="O4249" t="s">
        <v>170</v>
      </c>
      <c r="P4249" t="s">
        <v>64</v>
      </c>
      <c r="Q4249">
        <v>5</v>
      </c>
      <c r="R4249" t="s">
        <v>119</v>
      </c>
      <c r="S4249">
        <v>2</v>
      </c>
      <c r="T4249" t="s">
        <v>6964</v>
      </c>
    </row>
    <row r="4250" spans="1:20" x14ac:dyDescent="0.3">
      <c r="A4250" t="s">
        <v>4377</v>
      </c>
      <c r="B4250" t="s">
        <v>6650</v>
      </c>
      <c r="C4250" t="s">
        <v>21</v>
      </c>
      <c r="D4250" t="s">
        <v>22</v>
      </c>
      <c r="E4250" t="s">
        <v>23</v>
      </c>
      <c r="F4250" t="s">
        <v>24</v>
      </c>
      <c r="G4250" t="s">
        <v>25</v>
      </c>
      <c r="H4250" t="s">
        <v>26</v>
      </c>
      <c r="I4250" t="s">
        <v>27</v>
      </c>
      <c r="J4250" t="s">
        <v>6650</v>
      </c>
      <c r="K4250" t="s">
        <v>28</v>
      </c>
      <c r="L4250" t="s">
        <v>28</v>
      </c>
      <c r="M4250">
        <v>202</v>
      </c>
      <c r="N4250" t="s">
        <v>52</v>
      </c>
      <c r="O4250" t="s">
        <v>63</v>
      </c>
      <c r="P4250" t="s">
        <v>64</v>
      </c>
      <c r="Q4250">
        <v>4</v>
      </c>
      <c r="R4250" t="s">
        <v>32</v>
      </c>
      <c r="S4250">
        <v>1</v>
      </c>
      <c r="T4250" t="s">
        <v>6482</v>
      </c>
    </row>
    <row r="4251" spans="1:20" x14ac:dyDescent="0.3">
      <c r="A4251" t="s">
        <v>4378</v>
      </c>
      <c r="B4251" t="s">
        <v>6944</v>
      </c>
      <c r="C4251" t="s">
        <v>34</v>
      </c>
      <c r="D4251" t="s">
        <v>22</v>
      </c>
      <c r="E4251" t="s">
        <v>23</v>
      </c>
      <c r="F4251" t="s">
        <v>121</v>
      </c>
      <c r="G4251" t="s">
        <v>25</v>
      </c>
      <c r="H4251" t="s">
        <v>49</v>
      </c>
      <c r="I4251" t="s">
        <v>27</v>
      </c>
      <c r="J4251" t="s">
        <v>6944</v>
      </c>
      <c r="K4251" t="s">
        <v>28</v>
      </c>
      <c r="L4251" t="s">
        <v>28</v>
      </c>
      <c r="M4251">
        <v>204</v>
      </c>
      <c r="N4251" t="s">
        <v>29</v>
      </c>
      <c r="O4251" t="s">
        <v>30</v>
      </c>
      <c r="P4251" t="s">
        <v>133</v>
      </c>
      <c r="Q4251">
        <v>3</v>
      </c>
      <c r="R4251" t="s">
        <v>37</v>
      </c>
      <c r="S4251">
        <v>1</v>
      </c>
      <c r="T4251" t="s">
        <v>6258</v>
      </c>
    </row>
    <row r="4252" spans="1:20" x14ac:dyDescent="0.3">
      <c r="A4252" t="s">
        <v>4379</v>
      </c>
      <c r="B4252" t="s">
        <v>7257</v>
      </c>
      <c r="C4252" t="s">
        <v>39</v>
      </c>
      <c r="D4252" t="s">
        <v>22</v>
      </c>
      <c r="E4252" t="s">
        <v>40</v>
      </c>
      <c r="F4252" t="s">
        <v>187</v>
      </c>
      <c r="G4252" t="s">
        <v>42</v>
      </c>
      <c r="H4252" t="s">
        <v>110</v>
      </c>
      <c r="I4252" t="s">
        <v>27</v>
      </c>
      <c r="J4252" t="s">
        <v>7257</v>
      </c>
      <c r="K4252" t="s">
        <v>28</v>
      </c>
      <c r="L4252" t="s">
        <v>28</v>
      </c>
      <c r="M4252">
        <v>242</v>
      </c>
      <c r="N4252" t="s">
        <v>29</v>
      </c>
      <c r="O4252" t="s">
        <v>43</v>
      </c>
      <c r="P4252" t="s">
        <v>31</v>
      </c>
      <c r="Q4252">
        <v>2</v>
      </c>
      <c r="R4252" t="s">
        <v>53</v>
      </c>
      <c r="S4252">
        <v>1</v>
      </c>
      <c r="T4252" t="s">
        <v>6964</v>
      </c>
    </row>
    <row r="4253" spans="1:20" x14ac:dyDescent="0.3">
      <c r="A4253" t="s">
        <v>4380</v>
      </c>
      <c r="B4253" t="s">
        <v>6170</v>
      </c>
      <c r="C4253" t="s">
        <v>46</v>
      </c>
      <c r="D4253" t="s">
        <v>22</v>
      </c>
      <c r="E4253" t="s">
        <v>40</v>
      </c>
      <c r="F4253" t="s">
        <v>47</v>
      </c>
      <c r="G4253" t="s">
        <v>48</v>
      </c>
      <c r="H4253" t="s">
        <v>49</v>
      </c>
      <c r="I4253" t="s">
        <v>27</v>
      </c>
      <c r="J4253" t="s">
        <v>6170</v>
      </c>
      <c r="K4253" t="s">
        <v>28</v>
      </c>
      <c r="L4253" t="s">
        <v>28</v>
      </c>
      <c r="M4253">
        <v>635</v>
      </c>
      <c r="N4253" t="s">
        <v>75</v>
      </c>
      <c r="O4253" t="s">
        <v>63</v>
      </c>
      <c r="P4253" t="s">
        <v>44</v>
      </c>
      <c r="Q4253">
        <v>2</v>
      </c>
      <c r="R4253" t="s">
        <v>53</v>
      </c>
      <c r="S4253">
        <v>2</v>
      </c>
      <c r="T4253" t="s">
        <v>7020</v>
      </c>
    </row>
    <row r="4254" spans="1:20" x14ac:dyDescent="0.3">
      <c r="A4254" t="s">
        <v>4381</v>
      </c>
      <c r="B4254" t="s">
        <v>6810</v>
      </c>
      <c r="C4254" t="s">
        <v>55</v>
      </c>
      <c r="D4254" t="s">
        <v>56</v>
      </c>
      <c r="E4254" t="s">
        <v>23</v>
      </c>
      <c r="F4254" t="s">
        <v>57</v>
      </c>
      <c r="G4254" t="s">
        <v>58</v>
      </c>
      <c r="H4254" t="s">
        <v>43</v>
      </c>
      <c r="I4254" t="s">
        <v>27</v>
      </c>
      <c r="J4254" t="s">
        <v>6810</v>
      </c>
      <c r="K4254" t="s">
        <v>28</v>
      </c>
      <c r="L4254" t="s">
        <v>28</v>
      </c>
      <c r="M4254">
        <v>1036</v>
      </c>
      <c r="N4254" t="s">
        <v>122</v>
      </c>
      <c r="O4254" t="s">
        <v>105</v>
      </c>
      <c r="P4254" t="s">
        <v>31</v>
      </c>
      <c r="Q4254">
        <v>4</v>
      </c>
      <c r="R4254" t="s">
        <v>32</v>
      </c>
      <c r="S4254">
        <v>3</v>
      </c>
      <c r="T4254" t="s">
        <v>6138</v>
      </c>
    </row>
    <row r="4255" spans="1:20" x14ac:dyDescent="0.3">
      <c r="A4255" t="s">
        <v>4382</v>
      </c>
      <c r="B4255" t="s">
        <v>6811</v>
      </c>
      <c r="C4255" t="s">
        <v>60</v>
      </c>
      <c r="D4255" t="s">
        <v>56</v>
      </c>
      <c r="E4255" t="s">
        <v>40</v>
      </c>
      <c r="F4255" t="s">
        <v>104</v>
      </c>
      <c r="G4255" t="s">
        <v>62</v>
      </c>
      <c r="H4255" t="s">
        <v>43</v>
      </c>
      <c r="I4255" t="s">
        <v>50</v>
      </c>
      <c r="J4255" t="s">
        <v>6811</v>
      </c>
      <c r="K4255" t="s">
        <v>6825</v>
      </c>
      <c r="L4255" t="s">
        <v>51</v>
      </c>
      <c r="M4255">
        <v>731</v>
      </c>
      <c r="N4255" t="s">
        <v>75</v>
      </c>
      <c r="O4255" t="s">
        <v>63</v>
      </c>
      <c r="P4255" t="s">
        <v>107</v>
      </c>
      <c r="Q4255">
        <v>4</v>
      </c>
      <c r="R4255" t="s">
        <v>32</v>
      </c>
      <c r="S4255">
        <v>2</v>
      </c>
      <c r="T4255" t="s">
        <v>6249</v>
      </c>
    </row>
    <row r="4256" spans="1:20" x14ac:dyDescent="0.3">
      <c r="A4256" t="s">
        <v>4383</v>
      </c>
      <c r="B4256" t="s">
        <v>6399</v>
      </c>
      <c r="C4256" t="s">
        <v>66</v>
      </c>
      <c r="D4256" t="s">
        <v>56</v>
      </c>
      <c r="E4256" t="s">
        <v>67</v>
      </c>
      <c r="F4256" t="s">
        <v>358</v>
      </c>
      <c r="G4256" t="s">
        <v>69</v>
      </c>
      <c r="H4256" t="s">
        <v>49</v>
      </c>
      <c r="I4256" t="s">
        <v>27</v>
      </c>
      <c r="J4256" t="s">
        <v>6399</v>
      </c>
      <c r="K4256" t="s">
        <v>28</v>
      </c>
      <c r="L4256" t="s">
        <v>28</v>
      </c>
      <c r="M4256">
        <v>299</v>
      </c>
      <c r="N4256" t="s">
        <v>29</v>
      </c>
      <c r="O4256" t="s">
        <v>30</v>
      </c>
      <c r="P4256" t="s">
        <v>64</v>
      </c>
      <c r="Q4256">
        <v>4</v>
      </c>
      <c r="R4256" t="s">
        <v>32</v>
      </c>
      <c r="S4256">
        <v>1</v>
      </c>
      <c r="T4256" t="s">
        <v>6381</v>
      </c>
    </row>
    <row r="4257" spans="1:20" x14ac:dyDescent="0.3">
      <c r="A4257" t="s">
        <v>4384</v>
      </c>
      <c r="B4257" t="s">
        <v>6881</v>
      </c>
      <c r="C4257" t="s">
        <v>71</v>
      </c>
      <c r="D4257" t="s">
        <v>72</v>
      </c>
      <c r="E4257" t="s">
        <v>23</v>
      </c>
      <c r="F4257" t="s">
        <v>35</v>
      </c>
      <c r="G4257" t="s">
        <v>36</v>
      </c>
      <c r="H4257" t="s">
        <v>26</v>
      </c>
      <c r="I4257" t="s">
        <v>27</v>
      </c>
      <c r="J4257" t="s">
        <v>6881</v>
      </c>
      <c r="K4257" t="s">
        <v>28</v>
      </c>
      <c r="L4257" t="s">
        <v>28</v>
      </c>
      <c r="M4257">
        <v>405</v>
      </c>
      <c r="N4257" t="s">
        <v>52</v>
      </c>
      <c r="O4257" t="s">
        <v>105</v>
      </c>
      <c r="P4257" t="s">
        <v>107</v>
      </c>
      <c r="Q4257">
        <v>3</v>
      </c>
      <c r="R4257" t="s">
        <v>37</v>
      </c>
      <c r="S4257">
        <v>1</v>
      </c>
      <c r="T4257" t="s">
        <v>6720</v>
      </c>
    </row>
    <row r="4258" spans="1:20" x14ac:dyDescent="0.3">
      <c r="A4258" t="s">
        <v>4385</v>
      </c>
      <c r="B4258" t="s">
        <v>6996</v>
      </c>
      <c r="C4258" t="s">
        <v>77</v>
      </c>
      <c r="D4258" t="s">
        <v>72</v>
      </c>
      <c r="E4258" t="s">
        <v>40</v>
      </c>
      <c r="F4258" t="s">
        <v>78</v>
      </c>
      <c r="G4258" t="s">
        <v>79</v>
      </c>
      <c r="H4258" t="s">
        <v>49</v>
      </c>
      <c r="I4258" t="s">
        <v>27</v>
      </c>
      <c r="J4258" t="s">
        <v>6996</v>
      </c>
      <c r="K4258" t="s">
        <v>28</v>
      </c>
      <c r="L4258" t="s">
        <v>28</v>
      </c>
      <c r="M4258">
        <v>398</v>
      </c>
      <c r="N4258" t="s">
        <v>29</v>
      </c>
      <c r="O4258" t="s">
        <v>170</v>
      </c>
      <c r="P4258" t="s">
        <v>64</v>
      </c>
      <c r="Q4258">
        <v>4</v>
      </c>
      <c r="R4258" t="s">
        <v>32</v>
      </c>
      <c r="S4258">
        <v>1</v>
      </c>
      <c r="T4258" t="s">
        <v>6276</v>
      </c>
    </row>
    <row r="4259" spans="1:20" x14ac:dyDescent="0.3">
      <c r="A4259" t="s">
        <v>4386</v>
      </c>
      <c r="B4259" t="s">
        <v>7117</v>
      </c>
      <c r="C4259" t="s">
        <v>81</v>
      </c>
      <c r="D4259" t="s">
        <v>72</v>
      </c>
      <c r="E4259" t="s">
        <v>23</v>
      </c>
      <c r="F4259" t="s">
        <v>434</v>
      </c>
      <c r="G4259" t="s">
        <v>83</v>
      </c>
      <c r="H4259" t="s">
        <v>110</v>
      </c>
      <c r="I4259" t="s">
        <v>27</v>
      </c>
      <c r="J4259" t="s">
        <v>7117</v>
      </c>
      <c r="K4259" t="s">
        <v>28</v>
      </c>
      <c r="L4259" t="s">
        <v>28</v>
      </c>
      <c r="M4259">
        <v>1032</v>
      </c>
      <c r="N4259" t="s">
        <v>29</v>
      </c>
      <c r="O4259" t="s">
        <v>30</v>
      </c>
      <c r="P4259" t="s">
        <v>107</v>
      </c>
      <c r="Q4259">
        <v>3</v>
      </c>
      <c r="R4259" t="s">
        <v>37</v>
      </c>
      <c r="S4259">
        <v>3</v>
      </c>
      <c r="T4259" t="s">
        <v>6859</v>
      </c>
    </row>
    <row r="4260" spans="1:20" x14ac:dyDescent="0.3">
      <c r="A4260" t="s">
        <v>4387</v>
      </c>
      <c r="B4260" t="s">
        <v>7102</v>
      </c>
      <c r="C4260" t="s">
        <v>86</v>
      </c>
      <c r="D4260" t="s">
        <v>87</v>
      </c>
      <c r="E4260" t="s">
        <v>67</v>
      </c>
      <c r="F4260" t="s">
        <v>135</v>
      </c>
      <c r="G4260" t="s">
        <v>89</v>
      </c>
      <c r="H4260" t="s">
        <v>43</v>
      </c>
      <c r="I4260" t="s">
        <v>27</v>
      </c>
      <c r="J4260" t="s">
        <v>7102</v>
      </c>
      <c r="K4260" t="s">
        <v>28</v>
      </c>
      <c r="L4260" t="s">
        <v>28</v>
      </c>
      <c r="M4260">
        <v>1004</v>
      </c>
      <c r="N4260" t="s">
        <v>29</v>
      </c>
      <c r="O4260" t="s">
        <v>30</v>
      </c>
      <c r="P4260" t="s">
        <v>31</v>
      </c>
      <c r="Q4260">
        <v>5</v>
      </c>
      <c r="R4260" t="s">
        <v>119</v>
      </c>
      <c r="S4260">
        <v>3</v>
      </c>
      <c r="T4260" t="s">
        <v>6484</v>
      </c>
    </row>
    <row r="4261" spans="1:20" x14ac:dyDescent="0.3">
      <c r="A4261" t="s">
        <v>4388</v>
      </c>
      <c r="B4261" t="s">
        <v>7157</v>
      </c>
      <c r="C4261" t="s">
        <v>91</v>
      </c>
      <c r="D4261" t="s">
        <v>87</v>
      </c>
      <c r="E4261" t="s">
        <v>92</v>
      </c>
      <c r="F4261" t="s">
        <v>35</v>
      </c>
      <c r="G4261" t="s">
        <v>36</v>
      </c>
      <c r="H4261" t="s">
        <v>26</v>
      </c>
      <c r="I4261" t="s">
        <v>27</v>
      </c>
      <c r="J4261" t="s">
        <v>7157</v>
      </c>
      <c r="K4261" t="s">
        <v>28</v>
      </c>
      <c r="L4261" t="s">
        <v>28</v>
      </c>
      <c r="M4261">
        <v>386</v>
      </c>
      <c r="N4261" t="s">
        <v>52</v>
      </c>
      <c r="O4261" t="s">
        <v>63</v>
      </c>
      <c r="P4261" t="s">
        <v>64</v>
      </c>
      <c r="Q4261">
        <v>5</v>
      </c>
      <c r="R4261" t="s">
        <v>119</v>
      </c>
      <c r="S4261">
        <v>1</v>
      </c>
      <c r="T4261" t="s">
        <v>6237</v>
      </c>
    </row>
    <row r="4262" spans="1:20" x14ac:dyDescent="0.3">
      <c r="A4262" t="s">
        <v>4389</v>
      </c>
      <c r="B4262" t="s">
        <v>6793</v>
      </c>
      <c r="C4262" t="s">
        <v>21</v>
      </c>
      <c r="D4262" t="s">
        <v>22</v>
      </c>
      <c r="E4262" t="s">
        <v>23</v>
      </c>
      <c r="F4262" t="s">
        <v>99</v>
      </c>
      <c r="G4262" t="s">
        <v>36</v>
      </c>
      <c r="H4262" t="s">
        <v>49</v>
      </c>
      <c r="I4262" t="s">
        <v>27</v>
      </c>
      <c r="J4262" t="s">
        <v>6793</v>
      </c>
      <c r="K4262" t="s">
        <v>28</v>
      </c>
      <c r="L4262" t="s">
        <v>28</v>
      </c>
      <c r="M4262">
        <v>600</v>
      </c>
      <c r="N4262" t="s">
        <v>29</v>
      </c>
      <c r="O4262" t="s">
        <v>63</v>
      </c>
      <c r="P4262" t="s">
        <v>64</v>
      </c>
      <c r="Q4262">
        <v>3</v>
      </c>
      <c r="R4262" t="s">
        <v>37</v>
      </c>
      <c r="S4262">
        <v>2</v>
      </c>
      <c r="T4262" t="s">
        <v>6264</v>
      </c>
    </row>
    <row r="4263" spans="1:20" x14ac:dyDescent="0.3">
      <c r="A4263" t="s">
        <v>4390</v>
      </c>
      <c r="B4263" t="s">
        <v>7237</v>
      </c>
      <c r="C4263" t="s">
        <v>34</v>
      </c>
      <c r="D4263" t="s">
        <v>22</v>
      </c>
      <c r="E4263" t="s">
        <v>23</v>
      </c>
      <c r="F4263" t="s">
        <v>138</v>
      </c>
      <c r="G4263" t="s">
        <v>36</v>
      </c>
      <c r="H4263" t="s">
        <v>43</v>
      </c>
      <c r="I4263" t="s">
        <v>27</v>
      </c>
      <c r="J4263" t="s">
        <v>7237</v>
      </c>
      <c r="K4263" t="s">
        <v>28</v>
      </c>
      <c r="L4263" t="s">
        <v>28</v>
      </c>
      <c r="M4263">
        <v>146</v>
      </c>
      <c r="N4263" t="s">
        <v>140</v>
      </c>
      <c r="O4263" t="s">
        <v>30</v>
      </c>
      <c r="P4263" t="s">
        <v>31</v>
      </c>
      <c r="Q4263" t="s">
        <v>95</v>
      </c>
      <c r="R4263" t="s">
        <v>28</v>
      </c>
      <c r="S4263">
        <v>0</v>
      </c>
      <c r="T4263" t="s">
        <v>6200</v>
      </c>
    </row>
    <row r="4264" spans="1:20" x14ac:dyDescent="0.3">
      <c r="A4264" t="s">
        <v>4391</v>
      </c>
      <c r="B4264" t="s">
        <v>6223</v>
      </c>
      <c r="C4264" t="s">
        <v>39</v>
      </c>
      <c r="D4264" t="s">
        <v>22</v>
      </c>
      <c r="E4264" t="s">
        <v>40</v>
      </c>
      <c r="F4264" t="s">
        <v>174</v>
      </c>
      <c r="G4264" t="s">
        <v>42</v>
      </c>
      <c r="H4264" t="s">
        <v>26</v>
      </c>
      <c r="I4264" t="s">
        <v>27</v>
      </c>
      <c r="J4264" t="s">
        <v>6223</v>
      </c>
      <c r="K4264" t="s">
        <v>28</v>
      </c>
      <c r="L4264" t="s">
        <v>28</v>
      </c>
      <c r="M4264">
        <v>768</v>
      </c>
      <c r="N4264" t="s">
        <v>75</v>
      </c>
      <c r="O4264" t="s">
        <v>43</v>
      </c>
      <c r="P4264" t="s">
        <v>64</v>
      </c>
      <c r="Q4264">
        <v>3</v>
      </c>
      <c r="R4264" t="s">
        <v>37</v>
      </c>
      <c r="S4264">
        <v>2</v>
      </c>
      <c r="T4264" t="s">
        <v>6159</v>
      </c>
    </row>
    <row r="4265" spans="1:20" x14ac:dyDescent="0.3">
      <c r="A4265" t="s">
        <v>4392</v>
      </c>
      <c r="B4265" t="s">
        <v>6272</v>
      </c>
      <c r="C4265" t="s">
        <v>46</v>
      </c>
      <c r="D4265" t="s">
        <v>22</v>
      </c>
      <c r="E4265" t="s">
        <v>40</v>
      </c>
      <c r="F4265" t="s">
        <v>143</v>
      </c>
      <c r="G4265" t="s">
        <v>48</v>
      </c>
      <c r="H4265" t="s">
        <v>43</v>
      </c>
      <c r="I4265" t="s">
        <v>50</v>
      </c>
      <c r="J4265" t="s">
        <v>6272</v>
      </c>
      <c r="K4265" t="s">
        <v>7027</v>
      </c>
      <c r="L4265" t="s">
        <v>159</v>
      </c>
      <c r="M4265">
        <v>642</v>
      </c>
      <c r="N4265" t="s">
        <v>29</v>
      </c>
      <c r="O4265" t="s">
        <v>43</v>
      </c>
      <c r="P4265" t="s">
        <v>133</v>
      </c>
      <c r="Q4265">
        <v>4</v>
      </c>
      <c r="R4265" t="s">
        <v>32</v>
      </c>
      <c r="S4265">
        <v>2</v>
      </c>
      <c r="T4265" t="s">
        <v>6169</v>
      </c>
    </row>
    <row r="4266" spans="1:20" x14ac:dyDescent="0.3">
      <c r="A4266" t="s">
        <v>4393</v>
      </c>
      <c r="B4266" t="s">
        <v>6495</v>
      </c>
      <c r="C4266" t="s">
        <v>55</v>
      </c>
      <c r="D4266" t="s">
        <v>56</v>
      </c>
      <c r="E4266" t="s">
        <v>23</v>
      </c>
      <c r="F4266" t="s">
        <v>190</v>
      </c>
      <c r="G4266" t="s">
        <v>58</v>
      </c>
      <c r="H4266" t="s">
        <v>49</v>
      </c>
      <c r="I4266" t="s">
        <v>50</v>
      </c>
      <c r="J4266" t="s">
        <v>6495</v>
      </c>
      <c r="K4266" t="s">
        <v>6277</v>
      </c>
      <c r="L4266" t="s">
        <v>159</v>
      </c>
      <c r="M4266">
        <v>730</v>
      </c>
      <c r="N4266" t="s">
        <v>29</v>
      </c>
      <c r="O4266" t="s">
        <v>43</v>
      </c>
      <c r="P4266" t="s">
        <v>133</v>
      </c>
      <c r="Q4266">
        <v>5</v>
      </c>
      <c r="R4266" t="s">
        <v>119</v>
      </c>
      <c r="S4266">
        <v>2</v>
      </c>
      <c r="T4266" t="s">
        <v>6385</v>
      </c>
    </row>
    <row r="4267" spans="1:20" x14ac:dyDescent="0.3">
      <c r="A4267" t="s">
        <v>4394</v>
      </c>
      <c r="B4267" t="s">
        <v>7271</v>
      </c>
      <c r="C4267" t="s">
        <v>60</v>
      </c>
      <c r="D4267" t="s">
        <v>56</v>
      </c>
      <c r="E4267" t="s">
        <v>40</v>
      </c>
      <c r="F4267" t="s">
        <v>145</v>
      </c>
      <c r="G4267" t="s">
        <v>62</v>
      </c>
      <c r="H4267" t="s">
        <v>49</v>
      </c>
      <c r="I4267" t="s">
        <v>27</v>
      </c>
      <c r="J4267" t="s">
        <v>7271</v>
      </c>
      <c r="K4267" t="s">
        <v>28</v>
      </c>
      <c r="L4267" t="s">
        <v>28</v>
      </c>
      <c r="M4267">
        <v>309</v>
      </c>
      <c r="N4267" t="s">
        <v>29</v>
      </c>
      <c r="O4267" t="s">
        <v>63</v>
      </c>
      <c r="P4267" t="s">
        <v>64</v>
      </c>
      <c r="Q4267">
        <v>5</v>
      </c>
      <c r="R4267" t="s">
        <v>119</v>
      </c>
      <c r="S4267">
        <v>1</v>
      </c>
      <c r="T4267" t="s">
        <v>6334</v>
      </c>
    </row>
    <row r="4268" spans="1:20" x14ac:dyDescent="0.3">
      <c r="A4268" t="s">
        <v>4395</v>
      </c>
      <c r="B4268" t="s">
        <v>6540</v>
      </c>
      <c r="C4268" t="s">
        <v>66</v>
      </c>
      <c r="D4268" t="s">
        <v>56</v>
      </c>
      <c r="E4268" t="s">
        <v>67</v>
      </c>
      <c r="F4268" t="s">
        <v>193</v>
      </c>
      <c r="G4268" t="s">
        <v>69</v>
      </c>
      <c r="H4268" t="s">
        <v>43</v>
      </c>
      <c r="I4268" t="s">
        <v>27</v>
      </c>
      <c r="J4268" t="s">
        <v>6540</v>
      </c>
      <c r="K4268" t="s">
        <v>28</v>
      </c>
      <c r="L4268" t="s">
        <v>28</v>
      </c>
      <c r="M4268">
        <v>282</v>
      </c>
      <c r="N4268" t="s">
        <v>29</v>
      </c>
      <c r="O4268" t="s">
        <v>63</v>
      </c>
      <c r="P4268" t="s">
        <v>133</v>
      </c>
      <c r="Q4268">
        <v>2</v>
      </c>
      <c r="R4268" t="s">
        <v>53</v>
      </c>
      <c r="S4268">
        <v>1</v>
      </c>
      <c r="T4268" t="s">
        <v>6296</v>
      </c>
    </row>
    <row r="4269" spans="1:20" x14ac:dyDescent="0.3">
      <c r="A4269" t="s">
        <v>4396</v>
      </c>
      <c r="B4269" t="s">
        <v>7287</v>
      </c>
      <c r="C4269" t="s">
        <v>71</v>
      </c>
      <c r="D4269" t="s">
        <v>72</v>
      </c>
      <c r="E4269" t="s">
        <v>23</v>
      </c>
      <c r="F4269" t="s">
        <v>150</v>
      </c>
      <c r="G4269" t="s">
        <v>74</v>
      </c>
      <c r="H4269" t="s">
        <v>26</v>
      </c>
      <c r="I4269" t="s">
        <v>27</v>
      </c>
      <c r="J4269" t="s">
        <v>7287</v>
      </c>
      <c r="K4269" t="s">
        <v>28</v>
      </c>
      <c r="L4269" t="s">
        <v>28</v>
      </c>
      <c r="M4269">
        <v>1089</v>
      </c>
      <c r="N4269" t="s">
        <v>29</v>
      </c>
      <c r="O4269" t="s">
        <v>170</v>
      </c>
      <c r="P4269" t="s">
        <v>133</v>
      </c>
      <c r="Q4269">
        <v>4</v>
      </c>
      <c r="R4269" t="s">
        <v>32</v>
      </c>
      <c r="S4269">
        <v>3</v>
      </c>
      <c r="T4269" t="s">
        <v>6309</v>
      </c>
    </row>
    <row r="4270" spans="1:20" x14ac:dyDescent="0.3">
      <c r="A4270" t="s">
        <v>4397</v>
      </c>
      <c r="B4270" t="s">
        <v>7106</v>
      </c>
      <c r="C4270" t="s">
        <v>77</v>
      </c>
      <c r="D4270" t="s">
        <v>72</v>
      </c>
      <c r="E4270" t="s">
        <v>40</v>
      </c>
      <c r="F4270" t="s">
        <v>1445</v>
      </c>
      <c r="G4270" t="s">
        <v>79</v>
      </c>
      <c r="H4270" t="s">
        <v>110</v>
      </c>
      <c r="I4270" t="s">
        <v>27</v>
      </c>
      <c r="J4270" t="s">
        <v>7106</v>
      </c>
      <c r="K4270" t="s">
        <v>28</v>
      </c>
      <c r="L4270" t="s">
        <v>28</v>
      </c>
      <c r="M4270">
        <v>1095</v>
      </c>
      <c r="N4270" t="s">
        <v>52</v>
      </c>
      <c r="O4270" t="s">
        <v>105</v>
      </c>
      <c r="P4270" t="s">
        <v>133</v>
      </c>
      <c r="Q4270">
        <v>3</v>
      </c>
      <c r="R4270" t="s">
        <v>37</v>
      </c>
      <c r="S4270">
        <v>3</v>
      </c>
      <c r="T4270" t="s">
        <v>6276</v>
      </c>
    </row>
    <row r="4271" spans="1:20" x14ac:dyDescent="0.3">
      <c r="A4271" t="s">
        <v>4398</v>
      </c>
      <c r="B4271" t="s">
        <v>7206</v>
      </c>
      <c r="C4271" t="s">
        <v>81</v>
      </c>
      <c r="D4271" t="s">
        <v>72</v>
      </c>
      <c r="E4271" t="s">
        <v>23</v>
      </c>
      <c r="F4271" t="s">
        <v>114</v>
      </c>
      <c r="G4271" t="s">
        <v>94</v>
      </c>
      <c r="H4271" t="s">
        <v>43</v>
      </c>
      <c r="I4271" t="s">
        <v>27</v>
      </c>
      <c r="J4271" t="s">
        <v>7206</v>
      </c>
      <c r="K4271" t="s">
        <v>28</v>
      </c>
      <c r="L4271" t="s">
        <v>28</v>
      </c>
      <c r="M4271">
        <v>852</v>
      </c>
      <c r="N4271" t="s">
        <v>52</v>
      </c>
      <c r="O4271" t="s">
        <v>170</v>
      </c>
      <c r="P4271" t="s">
        <v>64</v>
      </c>
      <c r="Q4271">
        <v>4</v>
      </c>
      <c r="R4271" t="s">
        <v>32</v>
      </c>
      <c r="S4271">
        <v>2</v>
      </c>
      <c r="T4271" t="s">
        <v>6212</v>
      </c>
    </row>
    <row r="4272" spans="1:20" x14ac:dyDescent="0.3">
      <c r="A4272" t="s">
        <v>4399</v>
      </c>
      <c r="B4272" t="s">
        <v>7297</v>
      </c>
      <c r="C4272" t="s">
        <v>86</v>
      </c>
      <c r="D4272" t="s">
        <v>87</v>
      </c>
      <c r="E4272" t="s">
        <v>67</v>
      </c>
      <c r="F4272" t="s">
        <v>135</v>
      </c>
      <c r="G4272" t="s">
        <v>89</v>
      </c>
      <c r="H4272" t="s">
        <v>43</v>
      </c>
      <c r="I4272" t="s">
        <v>27</v>
      </c>
      <c r="J4272" t="s">
        <v>7297</v>
      </c>
      <c r="K4272" t="s">
        <v>28</v>
      </c>
      <c r="L4272" t="s">
        <v>28</v>
      </c>
      <c r="M4272">
        <v>1042</v>
      </c>
      <c r="N4272" t="s">
        <v>29</v>
      </c>
      <c r="O4272" t="s">
        <v>63</v>
      </c>
      <c r="P4272" t="s">
        <v>107</v>
      </c>
      <c r="Q4272">
        <v>2</v>
      </c>
      <c r="R4272" t="s">
        <v>53</v>
      </c>
      <c r="S4272">
        <v>3</v>
      </c>
      <c r="T4272" t="s">
        <v>6675</v>
      </c>
    </row>
    <row r="4273" spans="1:20" x14ac:dyDescent="0.3">
      <c r="A4273" t="s">
        <v>4400</v>
      </c>
      <c r="B4273" t="s">
        <v>7222</v>
      </c>
      <c r="C4273" t="s">
        <v>91</v>
      </c>
      <c r="D4273" t="s">
        <v>87</v>
      </c>
      <c r="E4273" t="s">
        <v>92</v>
      </c>
      <c r="F4273" t="s">
        <v>35</v>
      </c>
      <c r="G4273" t="s">
        <v>36</v>
      </c>
      <c r="H4273" t="s">
        <v>26</v>
      </c>
      <c r="I4273" t="s">
        <v>50</v>
      </c>
      <c r="J4273" t="s">
        <v>7222</v>
      </c>
      <c r="K4273" t="s">
        <v>7018</v>
      </c>
      <c r="L4273" t="s">
        <v>159</v>
      </c>
      <c r="M4273">
        <v>522</v>
      </c>
      <c r="N4273" t="s">
        <v>29</v>
      </c>
      <c r="O4273" t="s">
        <v>43</v>
      </c>
      <c r="P4273" t="s">
        <v>133</v>
      </c>
      <c r="Q4273">
        <v>3</v>
      </c>
      <c r="R4273" t="s">
        <v>37</v>
      </c>
      <c r="S4273">
        <v>1</v>
      </c>
      <c r="T4273" t="s">
        <v>6229</v>
      </c>
    </row>
    <row r="4274" spans="1:20" x14ac:dyDescent="0.3">
      <c r="A4274" t="s">
        <v>4401</v>
      </c>
      <c r="B4274" t="s">
        <v>7458</v>
      </c>
      <c r="C4274" t="s">
        <v>21</v>
      </c>
      <c r="D4274" t="s">
        <v>22</v>
      </c>
      <c r="E4274" t="s">
        <v>23</v>
      </c>
      <c r="F4274" t="s">
        <v>727</v>
      </c>
      <c r="G4274" t="s">
        <v>25</v>
      </c>
      <c r="H4274" t="s">
        <v>110</v>
      </c>
      <c r="I4274" t="s">
        <v>27</v>
      </c>
      <c r="J4274" t="s">
        <v>7458</v>
      </c>
      <c r="K4274" t="s">
        <v>28</v>
      </c>
      <c r="L4274" t="s">
        <v>28</v>
      </c>
      <c r="M4274">
        <v>416</v>
      </c>
      <c r="N4274" t="s">
        <v>29</v>
      </c>
      <c r="O4274" t="s">
        <v>43</v>
      </c>
      <c r="P4274" t="s">
        <v>31</v>
      </c>
      <c r="Q4274">
        <v>3</v>
      </c>
      <c r="R4274" t="s">
        <v>37</v>
      </c>
      <c r="S4274">
        <v>1</v>
      </c>
      <c r="T4274" t="s">
        <v>7329</v>
      </c>
    </row>
    <row r="4275" spans="1:20" x14ac:dyDescent="0.3">
      <c r="A4275" t="s">
        <v>4402</v>
      </c>
      <c r="B4275" t="s">
        <v>7153</v>
      </c>
      <c r="C4275" t="s">
        <v>34</v>
      </c>
      <c r="D4275" t="s">
        <v>22</v>
      </c>
      <c r="E4275" t="s">
        <v>23</v>
      </c>
      <c r="F4275" t="s">
        <v>99</v>
      </c>
      <c r="G4275" t="s">
        <v>36</v>
      </c>
      <c r="H4275" t="s">
        <v>49</v>
      </c>
      <c r="I4275" t="s">
        <v>27</v>
      </c>
      <c r="J4275" t="s">
        <v>7153</v>
      </c>
      <c r="K4275" t="s">
        <v>28</v>
      </c>
      <c r="L4275" t="s">
        <v>28</v>
      </c>
      <c r="M4275">
        <v>969</v>
      </c>
      <c r="N4275" t="s">
        <v>75</v>
      </c>
      <c r="O4275" t="s">
        <v>63</v>
      </c>
      <c r="P4275" t="s">
        <v>31</v>
      </c>
      <c r="Q4275">
        <v>4</v>
      </c>
      <c r="R4275" t="s">
        <v>32</v>
      </c>
      <c r="S4275">
        <v>3</v>
      </c>
      <c r="T4275" t="s">
        <v>6340</v>
      </c>
    </row>
    <row r="4276" spans="1:20" x14ac:dyDescent="0.3">
      <c r="A4276" t="s">
        <v>4403</v>
      </c>
      <c r="B4276" t="s">
        <v>6166</v>
      </c>
      <c r="C4276" t="s">
        <v>39</v>
      </c>
      <c r="D4276" t="s">
        <v>22</v>
      </c>
      <c r="E4276" t="s">
        <v>40</v>
      </c>
      <c r="F4276" t="s">
        <v>187</v>
      </c>
      <c r="G4276" t="s">
        <v>42</v>
      </c>
      <c r="H4276" t="s">
        <v>110</v>
      </c>
      <c r="I4276" t="s">
        <v>27</v>
      </c>
      <c r="J4276" t="s">
        <v>6166</v>
      </c>
      <c r="K4276" t="s">
        <v>28</v>
      </c>
      <c r="L4276" t="s">
        <v>28</v>
      </c>
      <c r="M4276">
        <v>450</v>
      </c>
      <c r="N4276" t="s">
        <v>52</v>
      </c>
      <c r="O4276" t="s">
        <v>105</v>
      </c>
      <c r="P4276" t="s">
        <v>107</v>
      </c>
      <c r="Q4276">
        <v>2</v>
      </c>
      <c r="R4276" t="s">
        <v>53</v>
      </c>
      <c r="S4276">
        <v>1</v>
      </c>
      <c r="T4276" t="s">
        <v>6694</v>
      </c>
    </row>
    <row r="4277" spans="1:20" x14ac:dyDescent="0.3">
      <c r="A4277" t="s">
        <v>4404</v>
      </c>
      <c r="B4277" t="s">
        <v>6247</v>
      </c>
      <c r="C4277" t="s">
        <v>46</v>
      </c>
      <c r="D4277" t="s">
        <v>22</v>
      </c>
      <c r="E4277" t="s">
        <v>40</v>
      </c>
      <c r="F4277" t="s">
        <v>292</v>
      </c>
      <c r="G4277" t="s">
        <v>48</v>
      </c>
      <c r="H4277" t="s">
        <v>110</v>
      </c>
      <c r="I4277" t="s">
        <v>50</v>
      </c>
      <c r="J4277" t="s">
        <v>6247</v>
      </c>
      <c r="K4277" t="s">
        <v>7022</v>
      </c>
      <c r="L4277" t="s">
        <v>51</v>
      </c>
      <c r="M4277">
        <v>108</v>
      </c>
      <c r="N4277" t="s">
        <v>29</v>
      </c>
      <c r="O4277" t="s">
        <v>30</v>
      </c>
      <c r="P4277" t="s">
        <v>64</v>
      </c>
      <c r="Q4277" t="s">
        <v>95</v>
      </c>
      <c r="R4277" t="s">
        <v>28</v>
      </c>
      <c r="S4277">
        <v>0</v>
      </c>
      <c r="T4277" t="s">
        <v>7342</v>
      </c>
    </row>
    <row r="4278" spans="1:20" x14ac:dyDescent="0.3">
      <c r="A4278" t="s">
        <v>4405</v>
      </c>
      <c r="B4278" t="s">
        <v>6944</v>
      </c>
      <c r="C4278" t="s">
        <v>55</v>
      </c>
      <c r="D4278" t="s">
        <v>56</v>
      </c>
      <c r="E4278" t="s">
        <v>23</v>
      </c>
      <c r="F4278" t="s">
        <v>104</v>
      </c>
      <c r="G4278" t="s">
        <v>62</v>
      </c>
      <c r="H4278" t="s">
        <v>43</v>
      </c>
      <c r="I4278" t="s">
        <v>27</v>
      </c>
      <c r="J4278" t="s">
        <v>6944</v>
      </c>
      <c r="K4278" t="s">
        <v>28</v>
      </c>
      <c r="L4278" t="s">
        <v>28</v>
      </c>
      <c r="M4278">
        <v>204</v>
      </c>
      <c r="N4278" t="s">
        <v>29</v>
      </c>
      <c r="O4278" t="s">
        <v>30</v>
      </c>
      <c r="P4278" t="s">
        <v>64</v>
      </c>
      <c r="Q4278">
        <v>3</v>
      </c>
      <c r="R4278" t="s">
        <v>37</v>
      </c>
      <c r="S4278">
        <v>1</v>
      </c>
      <c r="T4278" t="s">
        <v>6582</v>
      </c>
    </row>
    <row r="4279" spans="1:20" x14ac:dyDescent="0.3">
      <c r="A4279" t="s">
        <v>4406</v>
      </c>
      <c r="B4279" t="s">
        <v>6567</v>
      </c>
      <c r="C4279" t="s">
        <v>60</v>
      </c>
      <c r="D4279" t="s">
        <v>56</v>
      </c>
      <c r="E4279" t="s">
        <v>40</v>
      </c>
      <c r="F4279" t="s">
        <v>57</v>
      </c>
      <c r="G4279" t="s">
        <v>58</v>
      </c>
      <c r="H4279" t="s">
        <v>43</v>
      </c>
      <c r="I4279" t="s">
        <v>27</v>
      </c>
      <c r="J4279" t="s">
        <v>6567</v>
      </c>
      <c r="K4279" t="s">
        <v>28</v>
      </c>
      <c r="L4279" t="s">
        <v>28</v>
      </c>
      <c r="M4279">
        <v>186</v>
      </c>
      <c r="N4279" t="s">
        <v>122</v>
      </c>
      <c r="O4279" t="s">
        <v>63</v>
      </c>
      <c r="P4279" t="s">
        <v>64</v>
      </c>
      <c r="Q4279">
        <v>3</v>
      </c>
      <c r="R4279" t="s">
        <v>37</v>
      </c>
      <c r="S4279">
        <v>1</v>
      </c>
      <c r="T4279" t="s">
        <v>6155</v>
      </c>
    </row>
    <row r="4280" spans="1:20" x14ac:dyDescent="0.3">
      <c r="A4280" t="s">
        <v>4407</v>
      </c>
      <c r="B4280" t="s">
        <v>7458</v>
      </c>
      <c r="C4280" t="s">
        <v>66</v>
      </c>
      <c r="D4280" t="s">
        <v>56</v>
      </c>
      <c r="E4280" t="s">
        <v>67</v>
      </c>
      <c r="F4280" t="s">
        <v>68</v>
      </c>
      <c r="G4280" t="s">
        <v>69</v>
      </c>
      <c r="H4280" t="s">
        <v>26</v>
      </c>
      <c r="I4280" t="s">
        <v>27</v>
      </c>
      <c r="J4280" t="s">
        <v>7458</v>
      </c>
      <c r="K4280" t="s">
        <v>28</v>
      </c>
      <c r="L4280" t="s">
        <v>28</v>
      </c>
      <c r="M4280">
        <v>416</v>
      </c>
      <c r="N4280" t="s">
        <v>75</v>
      </c>
      <c r="O4280" t="s">
        <v>63</v>
      </c>
      <c r="P4280" t="s">
        <v>31</v>
      </c>
      <c r="Q4280">
        <v>3</v>
      </c>
      <c r="R4280" t="s">
        <v>37</v>
      </c>
      <c r="S4280">
        <v>1</v>
      </c>
      <c r="T4280" t="s">
        <v>6161</v>
      </c>
    </row>
    <row r="4281" spans="1:20" x14ac:dyDescent="0.3">
      <c r="A4281" t="s">
        <v>4408</v>
      </c>
      <c r="B4281" t="s">
        <v>6760</v>
      </c>
      <c r="C4281" t="s">
        <v>71</v>
      </c>
      <c r="D4281" t="s">
        <v>72</v>
      </c>
      <c r="E4281" t="s">
        <v>23</v>
      </c>
      <c r="F4281" t="s">
        <v>73</v>
      </c>
      <c r="G4281" t="s">
        <v>74</v>
      </c>
      <c r="H4281" t="s">
        <v>49</v>
      </c>
      <c r="I4281" t="s">
        <v>27</v>
      </c>
      <c r="J4281" t="s">
        <v>6760</v>
      </c>
      <c r="K4281" t="s">
        <v>28</v>
      </c>
      <c r="L4281" t="s">
        <v>28</v>
      </c>
      <c r="M4281">
        <v>397</v>
      </c>
      <c r="N4281" t="s">
        <v>52</v>
      </c>
      <c r="O4281" t="s">
        <v>63</v>
      </c>
      <c r="P4281" t="s">
        <v>107</v>
      </c>
      <c r="Q4281">
        <v>3</v>
      </c>
      <c r="R4281" t="s">
        <v>37</v>
      </c>
      <c r="S4281">
        <v>1</v>
      </c>
      <c r="T4281" t="s">
        <v>6189</v>
      </c>
    </row>
    <row r="4282" spans="1:20" x14ac:dyDescent="0.3">
      <c r="A4282" t="s">
        <v>4409</v>
      </c>
      <c r="B4282" t="s">
        <v>6930</v>
      </c>
      <c r="C4282" t="s">
        <v>77</v>
      </c>
      <c r="D4282" t="s">
        <v>72</v>
      </c>
      <c r="E4282" t="s">
        <v>40</v>
      </c>
      <c r="F4282" t="s">
        <v>131</v>
      </c>
      <c r="G4282" t="s">
        <v>79</v>
      </c>
      <c r="H4282" t="s">
        <v>26</v>
      </c>
      <c r="I4282" t="s">
        <v>27</v>
      </c>
      <c r="J4282" t="s">
        <v>6930</v>
      </c>
      <c r="K4282" t="s">
        <v>28</v>
      </c>
      <c r="L4282" t="s">
        <v>28</v>
      </c>
      <c r="M4282">
        <v>615</v>
      </c>
      <c r="N4282" t="s">
        <v>75</v>
      </c>
      <c r="O4282" t="s">
        <v>63</v>
      </c>
      <c r="P4282" t="s">
        <v>107</v>
      </c>
      <c r="Q4282">
        <v>1</v>
      </c>
      <c r="R4282" t="s">
        <v>53</v>
      </c>
      <c r="S4282">
        <v>2</v>
      </c>
      <c r="T4282" t="s">
        <v>6720</v>
      </c>
    </row>
    <row r="4283" spans="1:20" x14ac:dyDescent="0.3">
      <c r="A4283" t="s">
        <v>4410</v>
      </c>
      <c r="B4283" t="s">
        <v>7235</v>
      </c>
      <c r="C4283" t="s">
        <v>81</v>
      </c>
      <c r="D4283" t="s">
        <v>72</v>
      </c>
      <c r="E4283" t="s">
        <v>23</v>
      </c>
      <c r="F4283" t="s">
        <v>82</v>
      </c>
      <c r="G4283" t="s">
        <v>83</v>
      </c>
      <c r="H4283" t="s">
        <v>26</v>
      </c>
      <c r="I4283" t="s">
        <v>27</v>
      </c>
      <c r="J4283" t="s">
        <v>7235</v>
      </c>
      <c r="K4283" t="s">
        <v>28</v>
      </c>
      <c r="L4283" t="s">
        <v>28</v>
      </c>
      <c r="M4283">
        <v>354</v>
      </c>
      <c r="N4283" t="s">
        <v>122</v>
      </c>
      <c r="O4283" t="s">
        <v>63</v>
      </c>
      <c r="P4283" t="s">
        <v>107</v>
      </c>
      <c r="Q4283">
        <v>3</v>
      </c>
      <c r="R4283" t="s">
        <v>37</v>
      </c>
      <c r="S4283">
        <v>1</v>
      </c>
      <c r="T4283" t="s">
        <v>6367</v>
      </c>
    </row>
    <row r="4284" spans="1:20" x14ac:dyDescent="0.3">
      <c r="A4284" t="s">
        <v>4411</v>
      </c>
      <c r="B4284" t="s">
        <v>6583</v>
      </c>
      <c r="C4284" t="s">
        <v>86</v>
      </c>
      <c r="D4284" t="s">
        <v>87</v>
      </c>
      <c r="E4284" t="s">
        <v>67</v>
      </c>
      <c r="F4284" t="s">
        <v>114</v>
      </c>
      <c r="G4284" t="s">
        <v>94</v>
      </c>
      <c r="H4284" t="s">
        <v>43</v>
      </c>
      <c r="I4284" t="s">
        <v>27</v>
      </c>
      <c r="J4284" t="s">
        <v>6583</v>
      </c>
      <c r="K4284" t="s">
        <v>28</v>
      </c>
      <c r="L4284" t="s">
        <v>28</v>
      </c>
      <c r="M4284">
        <v>302</v>
      </c>
      <c r="N4284" t="s">
        <v>122</v>
      </c>
      <c r="O4284" t="s">
        <v>30</v>
      </c>
      <c r="P4284" t="s">
        <v>107</v>
      </c>
      <c r="Q4284">
        <v>3</v>
      </c>
      <c r="R4284" t="s">
        <v>37</v>
      </c>
      <c r="S4284">
        <v>1</v>
      </c>
      <c r="T4284" t="s">
        <v>6465</v>
      </c>
    </row>
    <row r="4285" spans="1:20" x14ac:dyDescent="0.3">
      <c r="A4285" t="s">
        <v>4412</v>
      </c>
      <c r="B4285" t="s">
        <v>6908</v>
      </c>
      <c r="C4285" t="s">
        <v>91</v>
      </c>
      <c r="D4285" t="s">
        <v>87</v>
      </c>
      <c r="E4285" t="s">
        <v>92</v>
      </c>
      <c r="F4285" t="s">
        <v>286</v>
      </c>
      <c r="G4285" t="s">
        <v>94</v>
      </c>
      <c r="H4285" t="s">
        <v>110</v>
      </c>
      <c r="I4285" t="s">
        <v>27</v>
      </c>
      <c r="J4285" t="s">
        <v>6908</v>
      </c>
      <c r="K4285" t="s">
        <v>28</v>
      </c>
      <c r="L4285" t="s">
        <v>28</v>
      </c>
      <c r="M4285">
        <v>725</v>
      </c>
      <c r="N4285" t="s">
        <v>29</v>
      </c>
      <c r="O4285" t="s">
        <v>63</v>
      </c>
      <c r="P4285" t="s">
        <v>64</v>
      </c>
      <c r="Q4285">
        <v>2</v>
      </c>
      <c r="R4285" t="s">
        <v>53</v>
      </c>
      <c r="S4285">
        <v>2</v>
      </c>
      <c r="T4285" t="s">
        <v>6216</v>
      </c>
    </row>
    <row r="4286" spans="1:20" x14ac:dyDescent="0.3">
      <c r="A4286" t="s">
        <v>4413</v>
      </c>
      <c r="B4286" t="s">
        <v>6579</v>
      </c>
      <c r="C4286" t="s">
        <v>21</v>
      </c>
      <c r="D4286" t="s">
        <v>22</v>
      </c>
      <c r="E4286" t="s">
        <v>23</v>
      </c>
      <c r="F4286" t="s">
        <v>24</v>
      </c>
      <c r="G4286" t="s">
        <v>25</v>
      </c>
      <c r="H4286" t="s">
        <v>26</v>
      </c>
      <c r="I4286" t="s">
        <v>27</v>
      </c>
      <c r="J4286" t="s">
        <v>6579</v>
      </c>
      <c r="K4286" t="s">
        <v>28</v>
      </c>
      <c r="L4286" t="s">
        <v>28</v>
      </c>
      <c r="M4286">
        <v>1031</v>
      </c>
      <c r="N4286" t="s">
        <v>75</v>
      </c>
      <c r="O4286" t="s">
        <v>30</v>
      </c>
      <c r="P4286" t="s">
        <v>31</v>
      </c>
      <c r="Q4286">
        <v>2</v>
      </c>
      <c r="R4286" t="s">
        <v>53</v>
      </c>
      <c r="S4286">
        <v>3</v>
      </c>
      <c r="T4286" t="s">
        <v>6209</v>
      </c>
    </row>
    <row r="4287" spans="1:20" x14ac:dyDescent="0.3">
      <c r="A4287" t="s">
        <v>4414</v>
      </c>
      <c r="B4287" t="s">
        <v>6738</v>
      </c>
      <c r="C4287" t="s">
        <v>34</v>
      </c>
      <c r="D4287" t="s">
        <v>22</v>
      </c>
      <c r="E4287" t="s">
        <v>23</v>
      </c>
      <c r="F4287" t="s">
        <v>138</v>
      </c>
      <c r="G4287" t="s">
        <v>36</v>
      </c>
      <c r="H4287" t="s">
        <v>43</v>
      </c>
      <c r="I4287" t="s">
        <v>27</v>
      </c>
      <c r="J4287" t="s">
        <v>6738</v>
      </c>
      <c r="K4287" t="s">
        <v>28</v>
      </c>
      <c r="L4287" t="s">
        <v>28</v>
      </c>
      <c r="M4287">
        <v>859</v>
      </c>
      <c r="N4287" t="s">
        <v>29</v>
      </c>
      <c r="O4287" t="s">
        <v>63</v>
      </c>
      <c r="P4287" t="s">
        <v>31</v>
      </c>
      <c r="Q4287">
        <v>4</v>
      </c>
      <c r="R4287" t="s">
        <v>32</v>
      </c>
      <c r="S4287">
        <v>2</v>
      </c>
      <c r="T4287" t="s">
        <v>6185</v>
      </c>
    </row>
    <row r="4288" spans="1:20" x14ac:dyDescent="0.3">
      <c r="A4288" t="s">
        <v>4415</v>
      </c>
      <c r="B4288" t="s">
        <v>6144</v>
      </c>
      <c r="C4288" t="s">
        <v>39</v>
      </c>
      <c r="D4288" t="s">
        <v>22</v>
      </c>
      <c r="E4288" t="s">
        <v>40</v>
      </c>
      <c r="F4288" t="s">
        <v>174</v>
      </c>
      <c r="G4288" t="s">
        <v>42</v>
      </c>
      <c r="H4288" t="s">
        <v>26</v>
      </c>
      <c r="I4288" t="s">
        <v>50</v>
      </c>
      <c r="J4288" t="s">
        <v>6144</v>
      </c>
      <c r="K4288" t="s">
        <v>6435</v>
      </c>
      <c r="L4288" t="s">
        <v>159</v>
      </c>
      <c r="M4288">
        <v>294</v>
      </c>
      <c r="N4288" t="s">
        <v>52</v>
      </c>
      <c r="O4288" t="s">
        <v>63</v>
      </c>
      <c r="P4288" t="s">
        <v>107</v>
      </c>
      <c r="Q4288">
        <v>3</v>
      </c>
      <c r="R4288" t="s">
        <v>37</v>
      </c>
      <c r="S4288">
        <v>1</v>
      </c>
      <c r="T4288" t="s">
        <v>6592</v>
      </c>
    </row>
    <row r="4289" spans="1:20" x14ac:dyDescent="0.3">
      <c r="A4289" t="s">
        <v>4416</v>
      </c>
      <c r="B4289" t="s">
        <v>6677</v>
      </c>
      <c r="C4289" t="s">
        <v>46</v>
      </c>
      <c r="D4289" t="s">
        <v>22</v>
      </c>
      <c r="E4289" t="s">
        <v>40</v>
      </c>
      <c r="F4289" t="s">
        <v>47</v>
      </c>
      <c r="G4289" t="s">
        <v>48</v>
      </c>
      <c r="H4289" t="s">
        <v>49</v>
      </c>
      <c r="I4289" t="s">
        <v>27</v>
      </c>
      <c r="J4289" t="s">
        <v>6677</v>
      </c>
      <c r="K4289" t="s">
        <v>28</v>
      </c>
      <c r="L4289" t="s">
        <v>28</v>
      </c>
      <c r="M4289">
        <v>211</v>
      </c>
      <c r="N4289" t="s">
        <v>29</v>
      </c>
      <c r="O4289" t="s">
        <v>43</v>
      </c>
      <c r="P4289" t="s">
        <v>64</v>
      </c>
      <c r="Q4289">
        <v>2</v>
      </c>
      <c r="R4289" t="s">
        <v>53</v>
      </c>
      <c r="S4289">
        <v>1</v>
      </c>
      <c r="T4289" t="s">
        <v>6371</v>
      </c>
    </row>
    <row r="4290" spans="1:20" x14ac:dyDescent="0.3">
      <c r="A4290" t="s">
        <v>4417</v>
      </c>
      <c r="B4290" t="s">
        <v>6911</v>
      </c>
      <c r="C4290" t="s">
        <v>55</v>
      </c>
      <c r="D4290" t="s">
        <v>56</v>
      </c>
      <c r="E4290" t="s">
        <v>23</v>
      </c>
      <c r="F4290" t="s">
        <v>190</v>
      </c>
      <c r="G4290" t="s">
        <v>58</v>
      </c>
      <c r="H4290" t="s">
        <v>49</v>
      </c>
      <c r="I4290" t="s">
        <v>27</v>
      </c>
      <c r="J4290" t="s">
        <v>6911</v>
      </c>
      <c r="K4290" t="s">
        <v>28</v>
      </c>
      <c r="L4290" t="s">
        <v>28</v>
      </c>
      <c r="M4290">
        <v>440</v>
      </c>
      <c r="N4290" t="s">
        <v>52</v>
      </c>
      <c r="O4290" t="s">
        <v>30</v>
      </c>
      <c r="P4290" t="s">
        <v>64</v>
      </c>
      <c r="Q4290">
        <v>4</v>
      </c>
      <c r="R4290" t="s">
        <v>32</v>
      </c>
      <c r="S4290">
        <v>1</v>
      </c>
      <c r="T4290" t="s">
        <v>6134</v>
      </c>
    </row>
    <row r="4291" spans="1:20" x14ac:dyDescent="0.3">
      <c r="A4291" t="s">
        <v>4418</v>
      </c>
      <c r="B4291" t="s">
        <v>6746</v>
      </c>
      <c r="C4291" t="s">
        <v>60</v>
      </c>
      <c r="D4291" t="s">
        <v>56</v>
      </c>
      <c r="E4291" t="s">
        <v>40</v>
      </c>
      <c r="F4291" t="s">
        <v>145</v>
      </c>
      <c r="G4291" t="s">
        <v>62</v>
      </c>
      <c r="H4291" t="s">
        <v>49</v>
      </c>
      <c r="I4291" t="s">
        <v>27</v>
      </c>
      <c r="J4291" t="s">
        <v>6746</v>
      </c>
      <c r="K4291" t="s">
        <v>28</v>
      </c>
      <c r="L4291" t="s">
        <v>28</v>
      </c>
      <c r="M4291">
        <v>904</v>
      </c>
      <c r="N4291" t="s">
        <v>29</v>
      </c>
      <c r="O4291" t="s">
        <v>63</v>
      </c>
      <c r="P4291" t="s">
        <v>107</v>
      </c>
      <c r="Q4291">
        <v>3</v>
      </c>
      <c r="R4291" t="s">
        <v>37</v>
      </c>
      <c r="S4291">
        <v>2</v>
      </c>
      <c r="T4291" t="s">
        <v>6174</v>
      </c>
    </row>
    <row r="4292" spans="1:20" x14ac:dyDescent="0.3">
      <c r="A4292" t="s">
        <v>4419</v>
      </c>
      <c r="B4292" t="s">
        <v>7125</v>
      </c>
      <c r="C4292" t="s">
        <v>66</v>
      </c>
      <c r="D4292" t="s">
        <v>56</v>
      </c>
      <c r="E4292" t="s">
        <v>67</v>
      </c>
      <c r="F4292" t="s">
        <v>35</v>
      </c>
      <c r="G4292" t="s">
        <v>36</v>
      </c>
      <c r="H4292" t="s">
        <v>26</v>
      </c>
      <c r="I4292" t="s">
        <v>27</v>
      </c>
      <c r="J4292" t="s">
        <v>7125</v>
      </c>
      <c r="K4292" t="s">
        <v>28</v>
      </c>
      <c r="L4292" t="s">
        <v>28</v>
      </c>
      <c r="M4292">
        <v>181</v>
      </c>
      <c r="N4292" t="s">
        <v>29</v>
      </c>
      <c r="O4292" t="s">
        <v>63</v>
      </c>
      <c r="P4292" t="s">
        <v>64</v>
      </c>
      <c r="Q4292">
        <v>3</v>
      </c>
      <c r="R4292" t="s">
        <v>37</v>
      </c>
      <c r="S4292">
        <v>1</v>
      </c>
      <c r="T4292" t="s">
        <v>6418</v>
      </c>
    </row>
    <row r="4293" spans="1:20" x14ac:dyDescent="0.3">
      <c r="A4293" t="s">
        <v>4420</v>
      </c>
      <c r="B4293" t="s">
        <v>7171</v>
      </c>
      <c r="C4293" t="s">
        <v>71</v>
      </c>
      <c r="D4293" t="s">
        <v>72</v>
      </c>
      <c r="E4293" t="s">
        <v>23</v>
      </c>
      <c r="F4293" t="s">
        <v>150</v>
      </c>
      <c r="G4293" t="s">
        <v>74</v>
      </c>
      <c r="H4293" t="s">
        <v>26</v>
      </c>
      <c r="I4293" t="s">
        <v>27</v>
      </c>
      <c r="J4293" t="s">
        <v>7171</v>
      </c>
      <c r="K4293" t="s">
        <v>28</v>
      </c>
      <c r="L4293" t="s">
        <v>28</v>
      </c>
      <c r="M4293">
        <v>864</v>
      </c>
      <c r="N4293" t="s">
        <v>29</v>
      </c>
      <c r="O4293" t="s">
        <v>63</v>
      </c>
      <c r="P4293" t="s">
        <v>31</v>
      </c>
      <c r="Q4293">
        <v>5</v>
      </c>
      <c r="R4293" t="s">
        <v>119</v>
      </c>
      <c r="S4293">
        <v>2</v>
      </c>
      <c r="T4293" t="s">
        <v>6150</v>
      </c>
    </row>
    <row r="4294" spans="1:20" x14ac:dyDescent="0.3">
      <c r="A4294" t="s">
        <v>4421</v>
      </c>
      <c r="B4294" t="s">
        <v>6593</v>
      </c>
      <c r="C4294" t="s">
        <v>77</v>
      </c>
      <c r="D4294" t="s">
        <v>72</v>
      </c>
      <c r="E4294" t="s">
        <v>40</v>
      </c>
      <c r="F4294" t="s">
        <v>112</v>
      </c>
      <c r="G4294" t="s">
        <v>79</v>
      </c>
      <c r="H4294" t="s">
        <v>43</v>
      </c>
      <c r="I4294" t="s">
        <v>27</v>
      </c>
      <c r="J4294" t="s">
        <v>6593</v>
      </c>
      <c r="K4294" t="s">
        <v>28</v>
      </c>
      <c r="L4294" t="s">
        <v>28</v>
      </c>
      <c r="M4294">
        <v>854</v>
      </c>
      <c r="N4294" t="s">
        <v>122</v>
      </c>
      <c r="O4294" t="s">
        <v>43</v>
      </c>
      <c r="P4294" t="s">
        <v>64</v>
      </c>
      <c r="Q4294">
        <v>3</v>
      </c>
      <c r="R4294" t="s">
        <v>37</v>
      </c>
      <c r="S4294">
        <v>2</v>
      </c>
      <c r="T4294" t="s">
        <v>6484</v>
      </c>
    </row>
    <row r="4295" spans="1:20" x14ac:dyDescent="0.3">
      <c r="A4295" t="s">
        <v>4422</v>
      </c>
      <c r="B4295" t="s">
        <v>7019</v>
      </c>
      <c r="C4295" t="s">
        <v>81</v>
      </c>
      <c r="D4295" t="s">
        <v>72</v>
      </c>
      <c r="E4295" t="s">
        <v>23</v>
      </c>
      <c r="F4295" t="s">
        <v>154</v>
      </c>
      <c r="G4295" t="s">
        <v>83</v>
      </c>
      <c r="H4295" t="s">
        <v>43</v>
      </c>
      <c r="I4295" t="s">
        <v>50</v>
      </c>
      <c r="J4295" t="s">
        <v>7019</v>
      </c>
      <c r="K4295" t="s">
        <v>6612</v>
      </c>
      <c r="L4295" t="s">
        <v>159</v>
      </c>
      <c r="M4295">
        <v>201</v>
      </c>
      <c r="N4295" t="s">
        <v>52</v>
      </c>
      <c r="O4295" t="s">
        <v>63</v>
      </c>
      <c r="P4295" t="s">
        <v>31</v>
      </c>
      <c r="Q4295">
        <v>3</v>
      </c>
      <c r="R4295" t="s">
        <v>37</v>
      </c>
      <c r="S4295">
        <v>1</v>
      </c>
      <c r="T4295" t="s">
        <v>6209</v>
      </c>
    </row>
    <row r="4296" spans="1:20" x14ac:dyDescent="0.3">
      <c r="A4296" t="s">
        <v>4423</v>
      </c>
      <c r="B4296" t="s">
        <v>6960</v>
      </c>
      <c r="C4296" t="s">
        <v>86</v>
      </c>
      <c r="D4296" t="s">
        <v>87</v>
      </c>
      <c r="E4296" t="s">
        <v>67</v>
      </c>
      <c r="F4296" t="s">
        <v>116</v>
      </c>
      <c r="G4296" t="s">
        <v>89</v>
      </c>
      <c r="H4296" t="s">
        <v>26</v>
      </c>
      <c r="I4296" t="s">
        <v>27</v>
      </c>
      <c r="J4296" t="s">
        <v>6960</v>
      </c>
      <c r="K4296" t="s">
        <v>28</v>
      </c>
      <c r="L4296" t="s">
        <v>28</v>
      </c>
      <c r="M4296">
        <v>935</v>
      </c>
      <c r="N4296" t="s">
        <v>140</v>
      </c>
      <c r="O4296" t="s">
        <v>63</v>
      </c>
      <c r="P4296" t="s">
        <v>64</v>
      </c>
      <c r="Q4296">
        <v>4</v>
      </c>
      <c r="R4296" t="s">
        <v>32</v>
      </c>
      <c r="S4296">
        <v>3</v>
      </c>
      <c r="T4296" t="s">
        <v>6539</v>
      </c>
    </row>
    <row r="4297" spans="1:20" x14ac:dyDescent="0.3">
      <c r="A4297" t="s">
        <v>4424</v>
      </c>
      <c r="B4297" t="s">
        <v>6462</v>
      </c>
      <c r="C4297" t="s">
        <v>91</v>
      </c>
      <c r="D4297" t="s">
        <v>87</v>
      </c>
      <c r="E4297" t="s">
        <v>92</v>
      </c>
      <c r="F4297" t="s">
        <v>93</v>
      </c>
      <c r="G4297" t="s">
        <v>94</v>
      </c>
      <c r="H4297" t="s">
        <v>26</v>
      </c>
      <c r="I4297" t="s">
        <v>27</v>
      </c>
      <c r="J4297" t="s">
        <v>6462</v>
      </c>
      <c r="K4297" t="s">
        <v>28</v>
      </c>
      <c r="L4297" t="s">
        <v>28</v>
      </c>
      <c r="M4297">
        <v>305</v>
      </c>
      <c r="N4297" t="s">
        <v>140</v>
      </c>
      <c r="O4297" t="s">
        <v>30</v>
      </c>
      <c r="P4297" t="s">
        <v>107</v>
      </c>
      <c r="Q4297">
        <v>3</v>
      </c>
      <c r="R4297" t="s">
        <v>37</v>
      </c>
      <c r="S4297">
        <v>1</v>
      </c>
      <c r="T4297" t="s">
        <v>6363</v>
      </c>
    </row>
    <row r="4298" spans="1:20" x14ac:dyDescent="0.3">
      <c r="A4298" t="s">
        <v>4425</v>
      </c>
      <c r="B4298" t="s">
        <v>7409</v>
      </c>
      <c r="C4298" t="s">
        <v>21</v>
      </c>
      <c r="D4298" t="s">
        <v>22</v>
      </c>
      <c r="E4298" t="s">
        <v>23</v>
      </c>
      <c r="F4298" t="s">
        <v>24</v>
      </c>
      <c r="G4298" t="s">
        <v>25</v>
      </c>
      <c r="H4298" t="s">
        <v>26</v>
      </c>
      <c r="I4298" t="s">
        <v>27</v>
      </c>
      <c r="J4298" t="s">
        <v>7409</v>
      </c>
      <c r="K4298" t="s">
        <v>28</v>
      </c>
      <c r="L4298" t="s">
        <v>28</v>
      </c>
      <c r="M4298">
        <v>421</v>
      </c>
      <c r="N4298" t="s">
        <v>29</v>
      </c>
      <c r="O4298" t="s">
        <v>63</v>
      </c>
      <c r="P4298" t="s">
        <v>107</v>
      </c>
      <c r="Q4298">
        <v>4</v>
      </c>
      <c r="R4298" t="s">
        <v>32</v>
      </c>
      <c r="S4298">
        <v>1</v>
      </c>
      <c r="T4298" t="s">
        <v>6136</v>
      </c>
    </row>
    <row r="4299" spans="1:20" x14ac:dyDescent="0.3">
      <c r="A4299" t="s">
        <v>4426</v>
      </c>
      <c r="B4299" t="s">
        <v>7257</v>
      </c>
      <c r="C4299" t="s">
        <v>34</v>
      </c>
      <c r="D4299" t="s">
        <v>22</v>
      </c>
      <c r="E4299" t="s">
        <v>23</v>
      </c>
      <c r="F4299" t="s">
        <v>288</v>
      </c>
      <c r="G4299" t="s">
        <v>25</v>
      </c>
      <c r="H4299" t="s">
        <v>43</v>
      </c>
      <c r="I4299" t="s">
        <v>27</v>
      </c>
      <c r="J4299" t="s">
        <v>7257</v>
      </c>
      <c r="K4299" t="s">
        <v>28</v>
      </c>
      <c r="L4299" t="s">
        <v>28</v>
      </c>
      <c r="M4299">
        <v>242</v>
      </c>
      <c r="N4299" t="s">
        <v>29</v>
      </c>
      <c r="O4299" t="s">
        <v>63</v>
      </c>
      <c r="P4299" t="s">
        <v>31</v>
      </c>
      <c r="Q4299">
        <v>3</v>
      </c>
      <c r="R4299" t="s">
        <v>37</v>
      </c>
      <c r="S4299">
        <v>1</v>
      </c>
      <c r="T4299" t="s">
        <v>6239</v>
      </c>
    </row>
    <row r="4300" spans="1:20" x14ac:dyDescent="0.3">
      <c r="A4300" t="s">
        <v>4427</v>
      </c>
      <c r="B4300" t="s">
        <v>7383</v>
      </c>
      <c r="C4300" t="s">
        <v>39</v>
      </c>
      <c r="D4300" t="s">
        <v>22</v>
      </c>
      <c r="E4300" t="s">
        <v>40</v>
      </c>
      <c r="F4300" t="s">
        <v>174</v>
      </c>
      <c r="G4300" t="s">
        <v>42</v>
      </c>
      <c r="H4300" t="s">
        <v>26</v>
      </c>
      <c r="I4300" t="s">
        <v>27</v>
      </c>
      <c r="J4300" t="s">
        <v>7383</v>
      </c>
      <c r="K4300" t="s">
        <v>28</v>
      </c>
      <c r="L4300" t="s">
        <v>28</v>
      </c>
      <c r="M4300">
        <v>951</v>
      </c>
      <c r="N4300" t="s">
        <v>29</v>
      </c>
      <c r="O4300" t="s">
        <v>63</v>
      </c>
      <c r="P4300" t="s">
        <v>31</v>
      </c>
      <c r="Q4300">
        <v>3</v>
      </c>
      <c r="R4300" t="s">
        <v>37</v>
      </c>
      <c r="S4300">
        <v>3</v>
      </c>
      <c r="T4300" t="s">
        <v>6426</v>
      </c>
    </row>
    <row r="4301" spans="1:20" x14ac:dyDescent="0.3">
      <c r="A4301" t="s">
        <v>4428</v>
      </c>
      <c r="B4301" t="s">
        <v>6874</v>
      </c>
      <c r="C4301" t="s">
        <v>46</v>
      </c>
      <c r="D4301" t="s">
        <v>22</v>
      </c>
      <c r="E4301" t="s">
        <v>40</v>
      </c>
      <c r="F4301" t="s">
        <v>143</v>
      </c>
      <c r="G4301" t="s">
        <v>48</v>
      </c>
      <c r="H4301" t="s">
        <v>43</v>
      </c>
      <c r="I4301" t="s">
        <v>27</v>
      </c>
      <c r="J4301" t="s">
        <v>6874</v>
      </c>
      <c r="K4301" t="s">
        <v>28</v>
      </c>
      <c r="L4301" t="s">
        <v>28</v>
      </c>
      <c r="M4301">
        <v>287</v>
      </c>
      <c r="N4301" t="s">
        <v>29</v>
      </c>
      <c r="O4301" t="s">
        <v>43</v>
      </c>
      <c r="P4301" t="s">
        <v>107</v>
      </c>
      <c r="Q4301">
        <v>4</v>
      </c>
      <c r="R4301" t="s">
        <v>32</v>
      </c>
      <c r="S4301">
        <v>1</v>
      </c>
      <c r="T4301" t="s">
        <v>6196</v>
      </c>
    </row>
    <row r="4302" spans="1:20" x14ac:dyDescent="0.3">
      <c r="A4302" t="s">
        <v>4429</v>
      </c>
      <c r="B4302" t="s">
        <v>6356</v>
      </c>
      <c r="C4302" t="s">
        <v>55</v>
      </c>
      <c r="D4302" t="s">
        <v>56</v>
      </c>
      <c r="E4302" t="s">
        <v>23</v>
      </c>
      <c r="F4302" t="s">
        <v>57</v>
      </c>
      <c r="G4302" t="s">
        <v>58</v>
      </c>
      <c r="H4302" t="s">
        <v>43</v>
      </c>
      <c r="I4302" t="s">
        <v>27</v>
      </c>
      <c r="J4302" t="s">
        <v>6356</v>
      </c>
      <c r="K4302" t="s">
        <v>28</v>
      </c>
      <c r="L4302" t="s">
        <v>28</v>
      </c>
      <c r="M4302">
        <v>617</v>
      </c>
      <c r="N4302" t="s">
        <v>29</v>
      </c>
      <c r="O4302" t="s">
        <v>30</v>
      </c>
      <c r="P4302" t="s">
        <v>44</v>
      </c>
      <c r="Q4302">
        <v>3</v>
      </c>
      <c r="R4302" t="s">
        <v>37</v>
      </c>
      <c r="S4302">
        <v>2</v>
      </c>
      <c r="T4302" t="s">
        <v>6178</v>
      </c>
    </row>
    <row r="4303" spans="1:20" x14ac:dyDescent="0.3">
      <c r="A4303" t="s">
        <v>4430</v>
      </c>
      <c r="B4303" t="s">
        <v>6614</v>
      </c>
      <c r="C4303" t="s">
        <v>60</v>
      </c>
      <c r="D4303" t="s">
        <v>56</v>
      </c>
      <c r="E4303" t="s">
        <v>40</v>
      </c>
      <c r="F4303" t="s">
        <v>147</v>
      </c>
      <c r="G4303" t="s">
        <v>58</v>
      </c>
      <c r="H4303" t="s">
        <v>26</v>
      </c>
      <c r="I4303" t="s">
        <v>27</v>
      </c>
      <c r="J4303" t="s">
        <v>6614</v>
      </c>
      <c r="K4303" t="s">
        <v>28</v>
      </c>
      <c r="L4303" t="s">
        <v>28</v>
      </c>
      <c r="M4303">
        <v>145</v>
      </c>
      <c r="N4303" t="s">
        <v>52</v>
      </c>
      <c r="O4303" t="s">
        <v>63</v>
      </c>
      <c r="P4303" t="s">
        <v>31</v>
      </c>
      <c r="Q4303" t="s">
        <v>95</v>
      </c>
      <c r="R4303" t="s">
        <v>28</v>
      </c>
      <c r="S4303">
        <v>0</v>
      </c>
      <c r="T4303" t="s">
        <v>6163</v>
      </c>
    </row>
    <row r="4304" spans="1:20" x14ac:dyDescent="0.3">
      <c r="A4304" t="s">
        <v>4431</v>
      </c>
      <c r="B4304" t="s">
        <v>6529</v>
      </c>
      <c r="C4304" t="s">
        <v>66</v>
      </c>
      <c r="D4304" t="s">
        <v>56</v>
      </c>
      <c r="E4304" t="s">
        <v>67</v>
      </c>
      <c r="F4304" t="s">
        <v>68</v>
      </c>
      <c r="G4304" t="s">
        <v>69</v>
      </c>
      <c r="H4304" t="s">
        <v>26</v>
      </c>
      <c r="I4304" t="s">
        <v>27</v>
      </c>
      <c r="J4304" t="s">
        <v>6529</v>
      </c>
      <c r="K4304" t="s">
        <v>28</v>
      </c>
      <c r="L4304" t="s">
        <v>28</v>
      </c>
      <c r="M4304">
        <v>716</v>
      </c>
      <c r="N4304" t="s">
        <v>52</v>
      </c>
      <c r="O4304" t="s">
        <v>105</v>
      </c>
      <c r="P4304" t="s">
        <v>31</v>
      </c>
      <c r="Q4304">
        <v>4</v>
      </c>
      <c r="R4304" t="s">
        <v>32</v>
      </c>
      <c r="S4304">
        <v>2</v>
      </c>
      <c r="T4304" t="s">
        <v>6363</v>
      </c>
    </row>
    <row r="4305" spans="1:20" x14ac:dyDescent="0.3">
      <c r="A4305" t="s">
        <v>4432</v>
      </c>
      <c r="B4305" t="s">
        <v>7236</v>
      </c>
      <c r="C4305" t="s">
        <v>71</v>
      </c>
      <c r="D4305" t="s">
        <v>72</v>
      </c>
      <c r="E4305" t="s">
        <v>23</v>
      </c>
      <c r="F4305" t="s">
        <v>129</v>
      </c>
      <c r="G4305" t="s">
        <v>74</v>
      </c>
      <c r="H4305" t="s">
        <v>43</v>
      </c>
      <c r="I4305" t="s">
        <v>27</v>
      </c>
      <c r="J4305" t="s">
        <v>7236</v>
      </c>
      <c r="K4305" t="s">
        <v>28</v>
      </c>
      <c r="L4305" t="s">
        <v>28</v>
      </c>
      <c r="M4305">
        <v>886</v>
      </c>
      <c r="N4305" t="s">
        <v>75</v>
      </c>
      <c r="O4305" t="s">
        <v>30</v>
      </c>
      <c r="P4305" t="s">
        <v>133</v>
      </c>
      <c r="Q4305">
        <v>4</v>
      </c>
      <c r="R4305" t="s">
        <v>32</v>
      </c>
      <c r="S4305">
        <v>2</v>
      </c>
      <c r="T4305" t="s">
        <v>6601</v>
      </c>
    </row>
    <row r="4306" spans="1:20" x14ac:dyDescent="0.3">
      <c r="A4306" t="s">
        <v>4433</v>
      </c>
      <c r="B4306" t="s">
        <v>7451</v>
      </c>
      <c r="C4306" t="s">
        <v>77</v>
      </c>
      <c r="D4306" t="s">
        <v>72</v>
      </c>
      <c r="E4306" t="s">
        <v>40</v>
      </c>
      <c r="F4306" t="s">
        <v>93</v>
      </c>
      <c r="G4306" t="s">
        <v>94</v>
      </c>
      <c r="H4306" t="s">
        <v>26</v>
      </c>
      <c r="I4306" t="s">
        <v>27</v>
      </c>
      <c r="J4306" t="s">
        <v>7451</v>
      </c>
      <c r="K4306" t="s">
        <v>28</v>
      </c>
      <c r="L4306" t="s">
        <v>28</v>
      </c>
      <c r="M4306">
        <v>626</v>
      </c>
      <c r="N4306" t="s">
        <v>122</v>
      </c>
      <c r="O4306" t="s">
        <v>63</v>
      </c>
      <c r="P4306" t="s">
        <v>31</v>
      </c>
      <c r="Q4306">
        <v>2</v>
      </c>
      <c r="R4306" t="s">
        <v>53</v>
      </c>
      <c r="S4306">
        <v>2</v>
      </c>
      <c r="T4306" t="s">
        <v>6202</v>
      </c>
    </row>
    <row r="4307" spans="1:20" x14ac:dyDescent="0.3">
      <c r="A4307" t="s">
        <v>4434</v>
      </c>
      <c r="B4307" t="s">
        <v>6287</v>
      </c>
      <c r="C4307" t="s">
        <v>81</v>
      </c>
      <c r="D4307" t="s">
        <v>72</v>
      </c>
      <c r="E4307" t="s">
        <v>23</v>
      </c>
      <c r="F4307" t="s">
        <v>154</v>
      </c>
      <c r="G4307" t="s">
        <v>83</v>
      </c>
      <c r="H4307" t="s">
        <v>43</v>
      </c>
      <c r="I4307" t="s">
        <v>27</v>
      </c>
      <c r="J4307" t="s">
        <v>6287</v>
      </c>
      <c r="K4307" t="s">
        <v>28</v>
      </c>
      <c r="L4307" t="s">
        <v>28</v>
      </c>
      <c r="M4307">
        <v>611</v>
      </c>
      <c r="N4307" t="s">
        <v>140</v>
      </c>
      <c r="O4307" t="s">
        <v>30</v>
      </c>
      <c r="P4307" t="s">
        <v>44</v>
      </c>
      <c r="Q4307">
        <v>2</v>
      </c>
      <c r="R4307" t="s">
        <v>53</v>
      </c>
      <c r="S4307">
        <v>2</v>
      </c>
      <c r="T4307" t="s">
        <v>6298</v>
      </c>
    </row>
    <row r="4308" spans="1:20" x14ac:dyDescent="0.3">
      <c r="A4308" t="s">
        <v>4435</v>
      </c>
      <c r="B4308" t="s">
        <v>6861</v>
      </c>
      <c r="C4308" t="s">
        <v>86</v>
      </c>
      <c r="D4308" t="s">
        <v>87</v>
      </c>
      <c r="E4308" t="s">
        <v>67</v>
      </c>
      <c r="F4308" t="s">
        <v>116</v>
      </c>
      <c r="G4308" t="s">
        <v>89</v>
      </c>
      <c r="H4308" t="s">
        <v>26</v>
      </c>
      <c r="I4308" t="s">
        <v>50</v>
      </c>
      <c r="J4308" t="s">
        <v>6861</v>
      </c>
      <c r="K4308" t="s">
        <v>6612</v>
      </c>
      <c r="L4308" t="s">
        <v>51</v>
      </c>
      <c r="M4308">
        <v>317</v>
      </c>
      <c r="N4308" t="s">
        <v>75</v>
      </c>
      <c r="O4308" t="s">
        <v>105</v>
      </c>
      <c r="P4308" t="s">
        <v>133</v>
      </c>
      <c r="Q4308">
        <v>3</v>
      </c>
      <c r="R4308" t="s">
        <v>37</v>
      </c>
      <c r="S4308">
        <v>1</v>
      </c>
      <c r="T4308" t="s">
        <v>6134</v>
      </c>
    </row>
    <row r="4309" spans="1:20" x14ac:dyDescent="0.3">
      <c r="A4309" t="s">
        <v>4436</v>
      </c>
      <c r="B4309" t="s">
        <v>6634</v>
      </c>
      <c r="C4309" t="s">
        <v>91</v>
      </c>
      <c r="D4309" t="s">
        <v>87</v>
      </c>
      <c r="E4309" t="s">
        <v>92</v>
      </c>
      <c r="F4309" t="s">
        <v>114</v>
      </c>
      <c r="G4309" t="s">
        <v>94</v>
      </c>
      <c r="H4309" t="s">
        <v>43</v>
      </c>
      <c r="I4309" t="s">
        <v>27</v>
      </c>
      <c r="J4309" t="s">
        <v>6634</v>
      </c>
      <c r="K4309" t="s">
        <v>28</v>
      </c>
      <c r="L4309" t="s">
        <v>28</v>
      </c>
      <c r="M4309">
        <v>237</v>
      </c>
      <c r="N4309" t="s">
        <v>29</v>
      </c>
      <c r="O4309" t="s">
        <v>63</v>
      </c>
      <c r="P4309" t="s">
        <v>64</v>
      </c>
      <c r="Q4309">
        <v>3</v>
      </c>
      <c r="R4309" t="s">
        <v>37</v>
      </c>
      <c r="S4309">
        <v>1</v>
      </c>
      <c r="T4309" t="s">
        <v>6293</v>
      </c>
    </row>
    <row r="4310" spans="1:20" x14ac:dyDescent="0.3">
      <c r="A4310" t="s">
        <v>4437</v>
      </c>
      <c r="B4310" t="s">
        <v>7074</v>
      </c>
      <c r="C4310" t="s">
        <v>21</v>
      </c>
      <c r="D4310" t="s">
        <v>22</v>
      </c>
      <c r="E4310" t="s">
        <v>23</v>
      </c>
      <c r="F4310" t="s">
        <v>121</v>
      </c>
      <c r="G4310" t="s">
        <v>25</v>
      </c>
      <c r="H4310" t="s">
        <v>49</v>
      </c>
      <c r="I4310" t="s">
        <v>50</v>
      </c>
      <c r="J4310" t="s">
        <v>7074</v>
      </c>
      <c r="K4310" t="s">
        <v>6224</v>
      </c>
      <c r="L4310" t="s">
        <v>159</v>
      </c>
      <c r="M4310">
        <v>269</v>
      </c>
      <c r="N4310" t="s">
        <v>29</v>
      </c>
      <c r="O4310" t="s">
        <v>43</v>
      </c>
      <c r="P4310" t="s">
        <v>64</v>
      </c>
      <c r="Q4310">
        <v>3</v>
      </c>
      <c r="R4310" t="s">
        <v>37</v>
      </c>
      <c r="S4310">
        <v>1</v>
      </c>
      <c r="T4310" t="s">
        <v>6879</v>
      </c>
    </row>
    <row r="4311" spans="1:20" x14ac:dyDescent="0.3">
      <c r="A4311" t="s">
        <v>4438</v>
      </c>
      <c r="B4311" t="s">
        <v>6636</v>
      </c>
      <c r="C4311" t="s">
        <v>34</v>
      </c>
      <c r="D4311" t="s">
        <v>22</v>
      </c>
      <c r="E4311" t="s">
        <v>23</v>
      </c>
      <c r="F4311" t="s">
        <v>35</v>
      </c>
      <c r="G4311" t="s">
        <v>36</v>
      </c>
      <c r="H4311" t="s">
        <v>26</v>
      </c>
      <c r="I4311" t="s">
        <v>27</v>
      </c>
      <c r="J4311" t="s">
        <v>6636</v>
      </c>
      <c r="K4311" t="s">
        <v>28</v>
      </c>
      <c r="L4311" t="s">
        <v>28</v>
      </c>
      <c r="M4311">
        <v>1091</v>
      </c>
      <c r="N4311" t="s">
        <v>29</v>
      </c>
      <c r="O4311" t="s">
        <v>63</v>
      </c>
      <c r="P4311" t="s">
        <v>107</v>
      </c>
      <c r="Q4311">
        <v>3</v>
      </c>
      <c r="R4311" t="s">
        <v>37</v>
      </c>
      <c r="S4311">
        <v>3</v>
      </c>
      <c r="T4311" t="s">
        <v>6262</v>
      </c>
    </row>
    <row r="4312" spans="1:20" x14ac:dyDescent="0.3">
      <c r="A4312" t="s">
        <v>4439</v>
      </c>
      <c r="B4312" t="s">
        <v>6486</v>
      </c>
      <c r="C4312" t="s">
        <v>39</v>
      </c>
      <c r="D4312" t="s">
        <v>22</v>
      </c>
      <c r="E4312" t="s">
        <v>40</v>
      </c>
      <c r="F4312" t="s">
        <v>138</v>
      </c>
      <c r="G4312" t="s">
        <v>36</v>
      </c>
      <c r="H4312" t="s">
        <v>43</v>
      </c>
      <c r="I4312" t="s">
        <v>27</v>
      </c>
      <c r="J4312" t="s">
        <v>6486</v>
      </c>
      <c r="K4312" t="s">
        <v>28</v>
      </c>
      <c r="L4312" t="s">
        <v>28</v>
      </c>
      <c r="M4312">
        <v>319</v>
      </c>
      <c r="N4312" t="s">
        <v>75</v>
      </c>
      <c r="O4312" t="s">
        <v>30</v>
      </c>
      <c r="P4312" t="s">
        <v>64</v>
      </c>
      <c r="Q4312">
        <v>3</v>
      </c>
      <c r="R4312" t="s">
        <v>37</v>
      </c>
      <c r="S4312">
        <v>1</v>
      </c>
      <c r="T4312" t="s">
        <v>6138</v>
      </c>
    </row>
    <row r="4313" spans="1:20" x14ac:dyDescent="0.3">
      <c r="A4313" t="s">
        <v>4440</v>
      </c>
      <c r="B4313" t="s">
        <v>7285</v>
      </c>
      <c r="C4313" t="s">
        <v>46</v>
      </c>
      <c r="D4313" t="s">
        <v>22</v>
      </c>
      <c r="E4313" t="s">
        <v>40</v>
      </c>
      <c r="F4313" t="s">
        <v>101</v>
      </c>
      <c r="G4313" t="s">
        <v>48</v>
      </c>
      <c r="H4313" t="s">
        <v>26</v>
      </c>
      <c r="I4313" t="s">
        <v>27</v>
      </c>
      <c r="J4313" t="s">
        <v>7285</v>
      </c>
      <c r="K4313" t="s">
        <v>28</v>
      </c>
      <c r="L4313" t="s">
        <v>28</v>
      </c>
      <c r="M4313">
        <v>987</v>
      </c>
      <c r="N4313" t="s">
        <v>122</v>
      </c>
      <c r="O4313" t="s">
        <v>43</v>
      </c>
      <c r="P4313" t="s">
        <v>31</v>
      </c>
      <c r="Q4313">
        <v>4</v>
      </c>
      <c r="R4313" t="s">
        <v>32</v>
      </c>
      <c r="S4313">
        <v>3</v>
      </c>
      <c r="T4313" t="s">
        <v>6136</v>
      </c>
    </row>
    <row r="4314" spans="1:20" x14ac:dyDescent="0.3">
      <c r="A4314" t="s">
        <v>4441</v>
      </c>
      <c r="B4314" t="s">
        <v>6137</v>
      </c>
      <c r="C4314" t="s">
        <v>55</v>
      </c>
      <c r="D4314" t="s">
        <v>56</v>
      </c>
      <c r="E4314" t="s">
        <v>23</v>
      </c>
      <c r="F4314" t="s">
        <v>190</v>
      </c>
      <c r="G4314" t="s">
        <v>58</v>
      </c>
      <c r="H4314" t="s">
        <v>49</v>
      </c>
      <c r="I4314" t="s">
        <v>27</v>
      </c>
      <c r="J4314" t="s">
        <v>6137</v>
      </c>
      <c r="K4314" t="s">
        <v>28</v>
      </c>
      <c r="L4314" t="s">
        <v>28</v>
      </c>
      <c r="M4314">
        <v>694</v>
      </c>
      <c r="N4314" t="s">
        <v>52</v>
      </c>
      <c r="O4314" t="s">
        <v>43</v>
      </c>
      <c r="P4314" t="s">
        <v>133</v>
      </c>
      <c r="Q4314">
        <v>2</v>
      </c>
      <c r="R4314" t="s">
        <v>53</v>
      </c>
      <c r="S4314">
        <v>2</v>
      </c>
      <c r="T4314" t="s">
        <v>6859</v>
      </c>
    </row>
    <row r="4315" spans="1:20" x14ac:dyDescent="0.3">
      <c r="A4315" t="s">
        <v>4442</v>
      </c>
      <c r="B4315" t="s">
        <v>7238</v>
      </c>
      <c r="C4315" t="s">
        <v>60</v>
      </c>
      <c r="D4315" t="s">
        <v>56</v>
      </c>
      <c r="E4315" t="s">
        <v>40</v>
      </c>
      <c r="F4315" t="s">
        <v>104</v>
      </c>
      <c r="G4315" t="s">
        <v>62</v>
      </c>
      <c r="H4315" t="s">
        <v>43</v>
      </c>
      <c r="I4315" t="s">
        <v>27</v>
      </c>
      <c r="J4315" t="s">
        <v>7238</v>
      </c>
      <c r="K4315" t="s">
        <v>28</v>
      </c>
      <c r="L4315" t="s">
        <v>28</v>
      </c>
      <c r="M4315">
        <v>475</v>
      </c>
      <c r="N4315" t="s">
        <v>29</v>
      </c>
      <c r="O4315" t="s">
        <v>30</v>
      </c>
      <c r="P4315" t="s">
        <v>107</v>
      </c>
      <c r="Q4315">
        <v>5</v>
      </c>
      <c r="R4315" t="s">
        <v>119</v>
      </c>
      <c r="S4315">
        <v>1</v>
      </c>
      <c r="T4315" t="s">
        <v>6155</v>
      </c>
    </row>
    <row r="4316" spans="1:20" x14ac:dyDescent="0.3">
      <c r="A4316" t="s">
        <v>4443</v>
      </c>
      <c r="B4316" t="s">
        <v>7088</v>
      </c>
      <c r="C4316" t="s">
        <v>66</v>
      </c>
      <c r="D4316" t="s">
        <v>56</v>
      </c>
      <c r="E4316" t="s">
        <v>67</v>
      </c>
      <c r="F4316" t="s">
        <v>68</v>
      </c>
      <c r="G4316" t="s">
        <v>69</v>
      </c>
      <c r="H4316" t="s">
        <v>26</v>
      </c>
      <c r="I4316" t="s">
        <v>27</v>
      </c>
      <c r="J4316" t="s">
        <v>7088</v>
      </c>
      <c r="K4316" t="s">
        <v>28</v>
      </c>
      <c r="L4316" t="s">
        <v>28</v>
      </c>
      <c r="M4316">
        <v>619</v>
      </c>
      <c r="N4316" t="s">
        <v>75</v>
      </c>
      <c r="O4316" t="s">
        <v>30</v>
      </c>
      <c r="P4316" t="s">
        <v>107</v>
      </c>
      <c r="Q4316">
        <v>2</v>
      </c>
      <c r="R4316" t="s">
        <v>53</v>
      </c>
      <c r="S4316">
        <v>2</v>
      </c>
      <c r="T4316" t="s">
        <v>6476</v>
      </c>
    </row>
    <row r="4317" spans="1:20" x14ac:dyDescent="0.3">
      <c r="A4317" t="s">
        <v>4444</v>
      </c>
      <c r="B4317" t="s">
        <v>6909</v>
      </c>
      <c r="C4317" t="s">
        <v>71</v>
      </c>
      <c r="D4317" t="s">
        <v>72</v>
      </c>
      <c r="E4317" t="s">
        <v>23</v>
      </c>
      <c r="F4317" t="s">
        <v>150</v>
      </c>
      <c r="G4317" t="s">
        <v>74</v>
      </c>
      <c r="H4317" t="s">
        <v>26</v>
      </c>
      <c r="I4317" t="s">
        <v>27</v>
      </c>
      <c r="J4317" t="s">
        <v>6909</v>
      </c>
      <c r="K4317" t="s">
        <v>28</v>
      </c>
      <c r="L4317" t="s">
        <v>28</v>
      </c>
      <c r="M4317">
        <v>885</v>
      </c>
      <c r="N4317" t="s">
        <v>52</v>
      </c>
      <c r="O4317" t="s">
        <v>30</v>
      </c>
      <c r="P4317" t="s">
        <v>107</v>
      </c>
      <c r="Q4317">
        <v>3</v>
      </c>
      <c r="R4317" t="s">
        <v>37</v>
      </c>
      <c r="S4317">
        <v>2</v>
      </c>
      <c r="T4317" t="s">
        <v>6204</v>
      </c>
    </row>
    <row r="4318" spans="1:20" x14ac:dyDescent="0.3">
      <c r="A4318" t="s">
        <v>4445</v>
      </c>
      <c r="B4318" t="s">
        <v>7149</v>
      </c>
      <c r="C4318" t="s">
        <v>77</v>
      </c>
      <c r="D4318" t="s">
        <v>72</v>
      </c>
      <c r="E4318" t="s">
        <v>40</v>
      </c>
      <c r="F4318" t="s">
        <v>78</v>
      </c>
      <c r="G4318" t="s">
        <v>79</v>
      </c>
      <c r="H4318" t="s">
        <v>49</v>
      </c>
      <c r="I4318" t="s">
        <v>27</v>
      </c>
      <c r="J4318" t="s">
        <v>7149</v>
      </c>
      <c r="K4318" t="s">
        <v>28</v>
      </c>
      <c r="L4318" t="s">
        <v>28</v>
      </c>
      <c r="M4318">
        <v>575</v>
      </c>
      <c r="N4318" t="s">
        <v>29</v>
      </c>
      <c r="O4318" t="s">
        <v>63</v>
      </c>
      <c r="P4318" t="s">
        <v>107</v>
      </c>
      <c r="Q4318">
        <v>2</v>
      </c>
      <c r="R4318" t="s">
        <v>53</v>
      </c>
      <c r="S4318">
        <v>2</v>
      </c>
      <c r="T4318" t="s">
        <v>6286</v>
      </c>
    </row>
    <row r="4319" spans="1:20" x14ac:dyDescent="0.3">
      <c r="A4319" t="s">
        <v>4446</v>
      </c>
      <c r="B4319" t="s">
        <v>6907</v>
      </c>
      <c r="C4319" t="s">
        <v>81</v>
      </c>
      <c r="D4319" t="s">
        <v>72</v>
      </c>
      <c r="E4319" t="s">
        <v>23</v>
      </c>
      <c r="F4319" t="s">
        <v>223</v>
      </c>
      <c r="G4319" t="s">
        <v>83</v>
      </c>
      <c r="H4319" t="s">
        <v>49</v>
      </c>
      <c r="I4319" t="s">
        <v>27</v>
      </c>
      <c r="J4319" t="s">
        <v>6907</v>
      </c>
      <c r="K4319" t="s">
        <v>28</v>
      </c>
      <c r="L4319" t="s">
        <v>28</v>
      </c>
      <c r="M4319">
        <v>102</v>
      </c>
      <c r="N4319" t="s">
        <v>29</v>
      </c>
      <c r="O4319" t="s">
        <v>30</v>
      </c>
      <c r="P4319" t="s">
        <v>31</v>
      </c>
      <c r="Q4319" t="s">
        <v>95</v>
      </c>
      <c r="R4319" t="s">
        <v>28</v>
      </c>
      <c r="S4319">
        <v>0</v>
      </c>
      <c r="T4319" t="s">
        <v>6879</v>
      </c>
    </row>
    <row r="4320" spans="1:20" x14ac:dyDescent="0.3">
      <c r="A4320" t="s">
        <v>4447</v>
      </c>
      <c r="B4320" t="s">
        <v>7268</v>
      </c>
      <c r="C4320" t="s">
        <v>86</v>
      </c>
      <c r="D4320" t="s">
        <v>87</v>
      </c>
      <c r="E4320" t="s">
        <v>67</v>
      </c>
      <c r="F4320" t="s">
        <v>88</v>
      </c>
      <c r="G4320" t="s">
        <v>89</v>
      </c>
      <c r="H4320" t="s">
        <v>49</v>
      </c>
      <c r="I4320" t="s">
        <v>27</v>
      </c>
      <c r="J4320" t="s">
        <v>7268</v>
      </c>
      <c r="K4320" t="s">
        <v>28</v>
      </c>
      <c r="L4320" t="s">
        <v>28</v>
      </c>
      <c r="M4320">
        <v>1066</v>
      </c>
      <c r="N4320" t="s">
        <v>29</v>
      </c>
      <c r="O4320" t="s">
        <v>63</v>
      </c>
      <c r="P4320" t="s">
        <v>107</v>
      </c>
      <c r="Q4320">
        <v>3</v>
      </c>
      <c r="R4320" t="s">
        <v>37</v>
      </c>
      <c r="S4320">
        <v>3</v>
      </c>
      <c r="T4320" t="s">
        <v>6938</v>
      </c>
    </row>
    <row r="4321" spans="1:20" x14ac:dyDescent="0.3">
      <c r="A4321" t="s">
        <v>4448</v>
      </c>
      <c r="B4321" t="s">
        <v>6356</v>
      </c>
      <c r="C4321" t="s">
        <v>91</v>
      </c>
      <c r="D4321" t="s">
        <v>87</v>
      </c>
      <c r="E4321" t="s">
        <v>92</v>
      </c>
      <c r="F4321" t="s">
        <v>114</v>
      </c>
      <c r="G4321" t="s">
        <v>94</v>
      </c>
      <c r="H4321" t="s">
        <v>43</v>
      </c>
      <c r="I4321" t="s">
        <v>27</v>
      </c>
      <c r="J4321" t="s">
        <v>6356</v>
      </c>
      <c r="K4321" t="s">
        <v>28</v>
      </c>
      <c r="L4321" t="s">
        <v>28</v>
      </c>
      <c r="M4321">
        <v>617</v>
      </c>
      <c r="N4321" t="s">
        <v>29</v>
      </c>
      <c r="O4321" t="s">
        <v>63</v>
      </c>
      <c r="P4321" t="s">
        <v>64</v>
      </c>
      <c r="Q4321">
        <v>2</v>
      </c>
      <c r="R4321" t="s">
        <v>53</v>
      </c>
      <c r="S4321">
        <v>2</v>
      </c>
      <c r="T4321" t="s">
        <v>6209</v>
      </c>
    </row>
    <row r="4322" spans="1:20" x14ac:dyDescent="0.3">
      <c r="A4322" t="s">
        <v>4449</v>
      </c>
      <c r="B4322" t="s">
        <v>6878</v>
      </c>
      <c r="C4322" t="s">
        <v>21</v>
      </c>
      <c r="D4322" t="s">
        <v>22</v>
      </c>
      <c r="E4322" t="s">
        <v>23</v>
      </c>
      <c r="F4322" t="s">
        <v>138</v>
      </c>
      <c r="G4322" t="s">
        <v>36</v>
      </c>
      <c r="H4322" t="s">
        <v>43</v>
      </c>
      <c r="I4322" t="s">
        <v>27</v>
      </c>
      <c r="J4322" t="s">
        <v>6878</v>
      </c>
      <c r="K4322" t="s">
        <v>28</v>
      </c>
      <c r="L4322" t="s">
        <v>28</v>
      </c>
      <c r="M4322">
        <v>914</v>
      </c>
      <c r="N4322" t="s">
        <v>29</v>
      </c>
      <c r="O4322" t="s">
        <v>105</v>
      </c>
      <c r="P4322" t="s">
        <v>64</v>
      </c>
      <c r="Q4322">
        <v>4</v>
      </c>
      <c r="R4322" t="s">
        <v>32</v>
      </c>
      <c r="S4322">
        <v>3</v>
      </c>
      <c r="T4322" t="s">
        <v>6172</v>
      </c>
    </row>
    <row r="4323" spans="1:20" x14ac:dyDescent="0.3">
      <c r="A4323" t="s">
        <v>4450</v>
      </c>
      <c r="B4323" t="s">
        <v>6339</v>
      </c>
      <c r="C4323" t="s">
        <v>34</v>
      </c>
      <c r="D4323" t="s">
        <v>22</v>
      </c>
      <c r="E4323" t="s">
        <v>23</v>
      </c>
      <c r="F4323" t="s">
        <v>99</v>
      </c>
      <c r="G4323" t="s">
        <v>36</v>
      </c>
      <c r="H4323" t="s">
        <v>49</v>
      </c>
      <c r="I4323" t="s">
        <v>27</v>
      </c>
      <c r="J4323" t="s">
        <v>6339</v>
      </c>
      <c r="K4323" t="s">
        <v>28</v>
      </c>
      <c r="L4323" t="s">
        <v>28</v>
      </c>
      <c r="M4323">
        <v>682</v>
      </c>
      <c r="N4323" t="s">
        <v>29</v>
      </c>
      <c r="O4323" t="s">
        <v>30</v>
      </c>
      <c r="P4323" t="s">
        <v>64</v>
      </c>
      <c r="Q4323">
        <v>4</v>
      </c>
      <c r="R4323" t="s">
        <v>32</v>
      </c>
      <c r="S4323">
        <v>2</v>
      </c>
      <c r="T4323" t="s">
        <v>6595</v>
      </c>
    </row>
    <row r="4324" spans="1:20" x14ac:dyDescent="0.3">
      <c r="A4324" t="s">
        <v>4451</v>
      </c>
      <c r="B4324" t="s">
        <v>6966</v>
      </c>
      <c r="C4324" t="s">
        <v>39</v>
      </c>
      <c r="D4324" t="s">
        <v>22</v>
      </c>
      <c r="E4324" t="s">
        <v>40</v>
      </c>
      <c r="F4324" t="s">
        <v>99</v>
      </c>
      <c r="G4324" t="s">
        <v>36</v>
      </c>
      <c r="H4324" t="s">
        <v>49</v>
      </c>
      <c r="I4324" t="s">
        <v>27</v>
      </c>
      <c r="J4324" t="s">
        <v>6966</v>
      </c>
      <c r="K4324" t="s">
        <v>28</v>
      </c>
      <c r="L4324" t="s">
        <v>28</v>
      </c>
      <c r="M4324">
        <v>972</v>
      </c>
      <c r="N4324" t="s">
        <v>52</v>
      </c>
      <c r="O4324" t="s">
        <v>63</v>
      </c>
      <c r="P4324" t="s">
        <v>44</v>
      </c>
      <c r="Q4324">
        <v>3</v>
      </c>
      <c r="R4324" t="s">
        <v>37</v>
      </c>
      <c r="S4324">
        <v>3</v>
      </c>
      <c r="T4324" t="s">
        <v>6551</v>
      </c>
    </row>
    <row r="4325" spans="1:20" x14ac:dyDescent="0.3">
      <c r="A4325" t="s">
        <v>4452</v>
      </c>
      <c r="B4325" t="s">
        <v>7176</v>
      </c>
      <c r="C4325" t="s">
        <v>46</v>
      </c>
      <c r="D4325" t="s">
        <v>22</v>
      </c>
      <c r="E4325" t="s">
        <v>40</v>
      </c>
      <c r="F4325" t="s">
        <v>41</v>
      </c>
      <c r="G4325" t="s">
        <v>42</v>
      </c>
      <c r="H4325" t="s">
        <v>43</v>
      </c>
      <c r="I4325" t="s">
        <v>27</v>
      </c>
      <c r="J4325" t="s">
        <v>7176</v>
      </c>
      <c r="K4325" t="s">
        <v>28</v>
      </c>
      <c r="L4325" t="s">
        <v>28</v>
      </c>
      <c r="M4325">
        <v>143</v>
      </c>
      <c r="N4325" t="s">
        <v>29</v>
      </c>
      <c r="O4325" t="s">
        <v>30</v>
      </c>
      <c r="P4325" t="s">
        <v>107</v>
      </c>
      <c r="Q4325" t="s">
        <v>95</v>
      </c>
      <c r="R4325" t="s">
        <v>28</v>
      </c>
      <c r="S4325">
        <v>0</v>
      </c>
      <c r="T4325" t="s">
        <v>6209</v>
      </c>
    </row>
    <row r="4326" spans="1:20" x14ac:dyDescent="0.3">
      <c r="A4326" t="s">
        <v>4453</v>
      </c>
      <c r="B4326" t="s">
        <v>6350</v>
      </c>
      <c r="C4326" t="s">
        <v>55</v>
      </c>
      <c r="D4326" t="s">
        <v>56</v>
      </c>
      <c r="E4326" t="s">
        <v>23</v>
      </c>
      <c r="F4326" t="s">
        <v>190</v>
      </c>
      <c r="G4326" t="s">
        <v>58</v>
      </c>
      <c r="H4326" t="s">
        <v>49</v>
      </c>
      <c r="I4326" t="s">
        <v>50</v>
      </c>
      <c r="J4326" t="s">
        <v>6350</v>
      </c>
      <c r="K4326" t="s">
        <v>6871</v>
      </c>
      <c r="L4326" t="s">
        <v>159</v>
      </c>
      <c r="M4326">
        <v>157</v>
      </c>
      <c r="N4326" t="s">
        <v>29</v>
      </c>
      <c r="O4326" t="s">
        <v>63</v>
      </c>
      <c r="P4326" t="s">
        <v>133</v>
      </c>
      <c r="Q4326" t="s">
        <v>95</v>
      </c>
      <c r="R4326" t="s">
        <v>28</v>
      </c>
      <c r="S4326">
        <v>0</v>
      </c>
      <c r="T4326" t="s">
        <v>6665</v>
      </c>
    </row>
    <row r="4327" spans="1:20" x14ac:dyDescent="0.3">
      <c r="A4327" t="s">
        <v>4454</v>
      </c>
      <c r="B4327" t="s">
        <v>7023</v>
      </c>
      <c r="C4327" t="s">
        <v>60</v>
      </c>
      <c r="D4327" t="s">
        <v>56</v>
      </c>
      <c r="E4327" t="s">
        <v>40</v>
      </c>
      <c r="F4327" t="s">
        <v>104</v>
      </c>
      <c r="G4327" t="s">
        <v>62</v>
      </c>
      <c r="H4327" t="s">
        <v>43</v>
      </c>
      <c r="I4327" t="s">
        <v>27</v>
      </c>
      <c r="J4327" t="s">
        <v>7023</v>
      </c>
      <c r="K4327" t="s">
        <v>28</v>
      </c>
      <c r="L4327" t="s">
        <v>28</v>
      </c>
      <c r="M4327">
        <v>420</v>
      </c>
      <c r="N4327" t="s">
        <v>122</v>
      </c>
      <c r="O4327" t="s">
        <v>63</v>
      </c>
      <c r="P4327" t="s">
        <v>31</v>
      </c>
      <c r="Q4327">
        <v>3</v>
      </c>
      <c r="R4327" t="s">
        <v>37</v>
      </c>
      <c r="S4327">
        <v>1</v>
      </c>
      <c r="T4327" t="s">
        <v>6196</v>
      </c>
    </row>
    <row r="4328" spans="1:20" x14ac:dyDescent="0.3">
      <c r="A4328" t="s">
        <v>4455</v>
      </c>
      <c r="B4328" t="s">
        <v>6815</v>
      </c>
      <c r="C4328" t="s">
        <v>66</v>
      </c>
      <c r="D4328" t="s">
        <v>56</v>
      </c>
      <c r="E4328" t="s">
        <v>67</v>
      </c>
      <c r="F4328" t="s">
        <v>68</v>
      </c>
      <c r="G4328" t="s">
        <v>69</v>
      </c>
      <c r="H4328" t="s">
        <v>26</v>
      </c>
      <c r="I4328" t="s">
        <v>27</v>
      </c>
      <c r="J4328" t="s">
        <v>6815</v>
      </c>
      <c r="K4328" t="s">
        <v>28</v>
      </c>
      <c r="L4328" t="s">
        <v>28</v>
      </c>
      <c r="M4328">
        <v>174</v>
      </c>
      <c r="N4328" t="s">
        <v>75</v>
      </c>
      <c r="O4328" t="s">
        <v>30</v>
      </c>
      <c r="P4328" t="s">
        <v>31</v>
      </c>
      <c r="Q4328" t="s">
        <v>95</v>
      </c>
      <c r="R4328" t="s">
        <v>28</v>
      </c>
      <c r="S4328">
        <v>0</v>
      </c>
      <c r="T4328" t="s">
        <v>6187</v>
      </c>
    </row>
    <row r="4329" spans="1:20" x14ac:dyDescent="0.3">
      <c r="A4329" t="s">
        <v>4456</v>
      </c>
      <c r="B4329" t="s">
        <v>6957</v>
      </c>
      <c r="C4329" t="s">
        <v>71</v>
      </c>
      <c r="D4329" t="s">
        <v>72</v>
      </c>
      <c r="E4329" t="s">
        <v>23</v>
      </c>
      <c r="F4329" t="s">
        <v>129</v>
      </c>
      <c r="G4329" t="s">
        <v>74</v>
      </c>
      <c r="H4329" t="s">
        <v>43</v>
      </c>
      <c r="I4329" t="s">
        <v>27</v>
      </c>
      <c r="J4329" t="s">
        <v>6957</v>
      </c>
      <c r="K4329" t="s">
        <v>28</v>
      </c>
      <c r="L4329" t="s">
        <v>28</v>
      </c>
      <c r="M4329">
        <v>621</v>
      </c>
      <c r="N4329" t="s">
        <v>29</v>
      </c>
      <c r="O4329" t="s">
        <v>30</v>
      </c>
      <c r="P4329" t="s">
        <v>107</v>
      </c>
      <c r="Q4329">
        <v>3</v>
      </c>
      <c r="R4329" t="s">
        <v>37</v>
      </c>
      <c r="S4329">
        <v>2</v>
      </c>
      <c r="T4329" t="s">
        <v>6663</v>
      </c>
    </row>
    <row r="4330" spans="1:20" x14ac:dyDescent="0.3">
      <c r="A4330" t="s">
        <v>4457</v>
      </c>
      <c r="B4330" t="s">
        <v>6278</v>
      </c>
      <c r="C4330" t="s">
        <v>77</v>
      </c>
      <c r="D4330" t="s">
        <v>72</v>
      </c>
      <c r="E4330" t="s">
        <v>40</v>
      </c>
      <c r="F4330" t="s">
        <v>112</v>
      </c>
      <c r="G4330" t="s">
        <v>79</v>
      </c>
      <c r="H4330" t="s">
        <v>43</v>
      </c>
      <c r="I4330" t="s">
        <v>27</v>
      </c>
      <c r="J4330" t="s">
        <v>6278</v>
      </c>
      <c r="K4330" t="s">
        <v>28</v>
      </c>
      <c r="L4330" t="s">
        <v>28</v>
      </c>
      <c r="M4330">
        <v>747</v>
      </c>
      <c r="N4330" t="s">
        <v>75</v>
      </c>
      <c r="O4330" t="s">
        <v>63</v>
      </c>
      <c r="P4330" t="s">
        <v>64</v>
      </c>
      <c r="Q4330">
        <v>5</v>
      </c>
      <c r="R4330" t="s">
        <v>119</v>
      </c>
      <c r="S4330">
        <v>2</v>
      </c>
      <c r="T4330" t="s">
        <v>6440</v>
      </c>
    </row>
    <row r="4331" spans="1:20" x14ac:dyDescent="0.3">
      <c r="A4331" t="s">
        <v>4458</v>
      </c>
      <c r="B4331" t="s">
        <v>7328</v>
      </c>
      <c r="C4331" t="s">
        <v>81</v>
      </c>
      <c r="D4331" t="s">
        <v>72</v>
      </c>
      <c r="E4331" t="s">
        <v>23</v>
      </c>
      <c r="F4331" t="s">
        <v>223</v>
      </c>
      <c r="G4331" t="s">
        <v>83</v>
      </c>
      <c r="H4331" t="s">
        <v>49</v>
      </c>
      <c r="I4331" t="s">
        <v>50</v>
      </c>
      <c r="J4331" t="s">
        <v>7328</v>
      </c>
      <c r="K4331" t="s">
        <v>7373</v>
      </c>
      <c r="L4331" t="s">
        <v>159</v>
      </c>
      <c r="M4331">
        <v>512</v>
      </c>
      <c r="N4331" t="s">
        <v>29</v>
      </c>
      <c r="O4331" t="s">
        <v>63</v>
      </c>
      <c r="P4331" t="s">
        <v>133</v>
      </c>
      <c r="Q4331">
        <v>2</v>
      </c>
      <c r="R4331" t="s">
        <v>53</v>
      </c>
      <c r="S4331">
        <v>1</v>
      </c>
      <c r="T4331" t="s">
        <v>6518</v>
      </c>
    </row>
    <row r="4332" spans="1:20" x14ac:dyDescent="0.3">
      <c r="A4332" t="s">
        <v>4459</v>
      </c>
      <c r="B4332" t="s">
        <v>7337</v>
      </c>
      <c r="C4332" t="s">
        <v>86</v>
      </c>
      <c r="D4332" t="s">
        <v>87</v>
      </c>
      <c r="E4332" t="s">
        <v>67</v>
      </c>
      <c r="F4332" t="s">
        <v>93</v>
      </c>
      <c r="G4332" t="s">
        <v>94</v>
      </c>
      <c r="H4332" t="s">
        <v>26</v>
      </c>
      <c r="I4332" t="s">
        <v>27</v>
      </c>
      <c r="J4332" t="s">
        <v>7337</v>
      </c>
      <c r="K4332" t="s">
        <v>28</v>
      </c>
      <c r="L4332" t="s">
        <v>28</v>
      </c>
      <c r="M4332">
        <v>765</v>
      </c>
      <c r="N4332" t="s">
        <v>122</v>
      </c>
      <c r="O4332" t="s">
        <v>30</v>
      </c>
      <c r="P4332" t="s">
        <v>64</v>
      </c>
      <c r="Q4332">
        <v>3</v>
      </c>
      <c r="R4332" t="s">
        <v>37</v>
      </c>
      <c r="S4332">
        <v>2</v>
      </c>
      <c r="T4332" t="s">
        <v>6159</v>
      </c>
    </row>
    <row r="4333" spans="1:20" x14ac:dyDescent="0.3">
      <c r="A4333" t="s">
        <v>4460</v>
      </c>
      <c r="B4333" t="s">
        <v>6453</v>
      </c>
      <c r="C4333" t="s">
        <v>91</v>
      </c>
      <c r="D4333" t="s">
        <v>87</v>
      </c>
      <c r="E4333" t="s">
        <v>92</v>
      </c>
      <c r="F4333" t="s">
        <v>114</v>
      </c>
      <c r="G4333" t="s">
        <v>94</v>
      </c>
      <c r="H4333" t="s">
        <v>43</v>
      </c>
      <c r="I4333" t="s">
        <v>27</v>
      </c>
      <c r="J4333" t="s">
        <v>6453</v>
      </c>
      <c r="K4333" t="s">
        <v>28</v>
      </c>
      <c r="L4333" t="s">
        <v>28</v>
      </c>
      <c r="M4333">
        <v>677</v>
      </c>
      <c r="N4333" t="s">
        <v>52</v>
      </c>
      <c r="O4333" t="s">
        <v>105</v>
      </c>
      <c r="P4333" t="s">
        <v>64</v>
      </c>
      <c r="Q4333">
        <v>4</v>
      </c>
      <c r="R4333" t="s">
        <v>32</v>
      </c>
      <c r="S4333">
        <v>2</v>
      </c>
      <c r="T4333" t="s">
        <v>6178</v>
      </c>
    </row>
    <row r="4334" spans="1:20" x14ac:dyDescent="0.3">
      <c r="A4334" t="s">
        <v>4461</v>
      </c>
      <c r="B4334" t="s">
        <v>6362</v>
      </c>
      <c r="C4334" t="s">
        <v>21</v>
      </c>
      <c r="D4334" t="s">
        <v>22</v>
      </c>
      <c r="E4334" t="s">
        <v>23</v>
      </c>
      <c r="F4334" t="s">
        <v>288</v>
      </c>
      <c r="G4334" t="s">
        <v>25</v>
      </c>
      <c r="H4334" t="s">
        <v>43</v>
      </c>
      <c r="I4334" t="s">
        <v>27</v>
      </c>
      <c r="J4334" t="s">
        <v>6362</v>
      </c>
      <c r="K4334" t="s">
        <v>28</v>
      </c>
      <c r="L4334" t="s">
        <v>28</v>
      </c>
      <c r="M4334">
        <v>649</v>
      </c>
      <c r="N4334" t="s">
        <v>122</v>
      </c>
      <c r="O4334" t="s">
        <v>43</v>
      </c>
      <c r="P4334" t="s">
        <v>107</v>
      </c>
      <c r="Q4334">
        <v>3</v>
      </c>
      <c r="R4334" t="s">
        <v>37</v>
      </c>
      <c r="S4334">
        <v>2</v>
      </c>
      <c r="T4334" t="s">
        <v>6465</v>
      </c>
    </row>
    <row r="4335" spans="1:20" x14ac:dyDescent="0.3">
      <c r="A4335" t="s">
        <v>4462</v>
      </c>
      <c r="B4335" t="s">
        <v>6177</v>
      </c>
      <c r="C4335" t="s">
        <v>34</v>
      </c>
      <c r="D4335" t="s">
        <v>22</v>
      </c>
      <c r="E4335" t="s">
        <v>23</v>
      </c>
      <c r="F4335" t="s">
        <v>99</v>
      </c>
      <c r="G4335" t="s">
        <v>36</v>
      </c>
      <c r="H4335" t="s">
        <v>49</v>
      </c>
      <c r="I4335" t="s">
        <v>27</v>
      </c>
      <c r="J4335" t="s">
        <v>6177</v>
      </c>
      <c r="K4335" t="s">
        <v>28</v>
      </c>
      <c r="L4335" t="s">
        <v>28</v>
      </c>
      <c r="M4335">
        <v>267</v>
      </c>
      <c r="N4335" t="s">
        <v>75</v>
      </c>
      <c r="O4335" t="s">
        <v>63</v>
      </c>
      <c r="P4335" t="s">
        <v>133</v>
      </c>
      <c r="Q4335">
        <v>5</v>
      </c>
      <c r="R4335" t="s">
        <v>119</v>
      </c>
      <c r="S4335">
        <v>1</v>
      </c>
      <c r="T4335" t="s">
        <v>6321</v>
      </c>
    </row>
    <row r="4336" spans="1:20" x14ac:dyDescent="0.3">
      <c r="A4336" t="s">
        <v>4463</v>
      </c>
      <c r="B4336" t="s">
        <v>6747</v>
      </c>
      <c r="C4336" t="s">
        <v>39</v>
      </c>
      <c r="D4336" t="s">
        <v>22</v>
      </c>
      <c r="E4336" t="s">
        <v>40</v>
      </c>
      <c r="F4336" t="s">
        <v>215</v>
      </c>
      <c r="G4336" t="s">
        <v>42</v>
      </c>
      <c r="H4336" t="s">
        <v>49</v>
      </c>
      <c r="I4336" t="s">
        <v>27</v>
      </c>
      <c r="J4336" t="s">
        <v>6747</v>
      </c>
      <c r="K4336" t="s">
        <v>28</v>
      </c>
      <c r="L4336" t="s">
        <v>28</v>
      </c>
      <c r="M4336">
        <v>689</v>
      </c>
      <c r="N4336" t="s">
        <v>29</v>
      </c>
      <c r="O4336" t="s">
        <v>30</v>
      </c>
      <c r="P4336" t="s">
        <v>64</v>
      </c>
      <c r="Q4336">
        <v>3</v>
      </c>
      <c r="R4336" t="s">
        <v>37</v>
      </c>
      <c r="S4336">
        <v>2</v>
      </c>
      <c r="T4336" t="s">
        <v>7083</v>
      </c>
    </row>
    <row r="4337" spans="1:20" x14ac:dyDescent="0.3">
      <c r="A4337" t="s">
        <v>4464</v>
      </c>
      <c r="B4337" t="s">
        <v>7191</v>
      </c>
      <c r="C4337" t="s">
        <v>46</v>
      </c>
      <c r="D4337" t="s">
        <v>22</v>
      </c>
      <c r="E4337" t="s">
        <v>40</v>
      </c>
      <c r="F4337" t="s">
        <v>174</v>
      </c>
      <c r="G4337" t="s">
        <v>42</v>
      </c>
      <c r="H4337" t="s">
        <v>26</v>
      </c>
      <c r="I4337" t="s">
        <v>27</v>
      </c>
      <c r="J4337" t="s">
        <v>7191</v>
      </c>
      <c r="K4337" t="s">
        <v>28</v>
      </c>
      <c r="L4337" t="s">
        <v>28</v>
      </c>
      <c r="M4337">
        <v>763</v>
      </c>
      <c r="N4337" t="s">
        <v>29</v>
      </c>
      <c r="O4337" t="s">
        <v>43</v>
      </c>
      <c r="P4337" t="s">
        <v>133</v>
      </c>
      <c r="Q4337">
        <v>4</v>
      </c>
      <c r="R4337" t="s">
        <v>32</v>
      </c>
      <c r="S4337">
        <v>2</v>
      </c>
      <c r="T4337" t="s">
        <v>6476</v>
      </c>
    </row>
    <row r="4338" spans="1:20" x14ac:dyDescent="0.3">
      <c r="A4338" t="s">
        <v>4465</v>
      </c>
      <c r="B4338" t="s">
        <v>6197</v>
      </c>
      <c r="C4338" t="s">
        <v>55</v>
      </c>
      <c r="D4338" t="s">
        <v>56</v>
      </c>
      <c r="E4338" t="s">
        <v>23</v>
      </c>
      <c r="F4338" t="s">
        <v>147</v>
      </c>
      <c r="G4338" t="s">
        <v>58</v>
      </c>
      <c r="H4338" t="s">
        <v>26</v>
      </c>
      <c r="I4338" t="s">
        <v>27</v>
      </c>
      <c r="J4338" t="s">
        <v>6197</v>
      </c>
      <c r="K4338" t="s">
        <v>28</v>
      </c>
      <c r="L4338" t="s">
        <v>28</v>
      </c>
      <c r="M4338">
        <v>364</v>
      </c>
      <c r="N4338" t="s">
        <v>52</v>
      </c>
      <c r="O4338" t="s">
        <v>63</v>
      </c>
      <c r="P4338" t="s">
        <v>107</v>
      </c>
      <c r="Q4338">
        <v>4</v>
      </c>
      <c r="R4338" t="s">
        <v>32</v>
      </c>
      <c r="S4338">
        <v>1</v>
      </c>
      <c r="T4338" t="s">
        <v>6321</v>
      </c>
    </row>
    <row r="4339" spans="1:20" x14ac:dyDescent="0.3">
      <c r="A4339" t="s">
        <v>4466</v>
      </c>
      <c r="B4339" t="s">
        <v>7094</v>
      </c>
      <c r="C4339" t="s">
        <v>60</v>
      </c>
      <c r="D4339" t="s">
        <v>56</v>
      </c>
      <c r="E4339" t="s">
        <v>40</v>
      </c>
      <c r="F4339" t="s">
        <v>57</v>
      </c>
      <c r="G4339" t="s">
        <v>58</v>
      </c>
      <c r="H4339" t="s">
        <v>43</v>
      </c>
      <c r="I4339" t="s">
        <v>27</v>
      </c>
      <c r="J4339" t="s">
        <v>7094</v>
      </c>
      <c r="K4339" t="s">
        <v>28</v>
      </c>
      <c r="L4339" t="s">
        <v>28</v>
      </c>
      <c r="M4339">
        <v>1080</v>
      </c>
      <c r="N4339" t="s">
        <v>29</v>
      </c>
      <c r="O4339" t="s">
        <v>63</v>
      </c>
      <c r="P4339" t="s">
        <v>31</v>
      </c>
      <c r="Q4339">
        <v>3</v>
      </c>
      <c r="R4339" t="s">
        <v>37</v>
      </c>
      <c r="S4339">
        <v>3</v>
      </c>
      <c r="T4339" t="s">
        <v>6200</v>
      </c>
    </row>
    <row r="4340" spans="1:20" x14ac:dyDescent="0.3">
      <c r="A4340" t="s">
        <v>4467</v>
      </c>
      <c r="B4340" t="s">
        <v>6347</v>
      </c>
      <c r="C4340" t="s">
        <v>66</v>
      </c>
      <c r="D4340" t="s">
        <v>56</v>
      </c>
      <c r="E4340" t="s">
        <v>67</v>
      </c>
      <c r="F4340" t="s">
        <v>99</v>
      </c>
      <c r="G4340" t="s">
        <v>36</v>
      </c>
      <c r="H4340" t="s">
        <v>49</v>
      </c>
      <c r="I4340" t="s">
        <v>27</v>
      </c>
      <c r="J4340" t="s">
        <v>6347</v>
      </c>
      <c r="K4340" t="s">
        <v>28</v>
      </c>
      <c r="L4340" t="s">
        <v>28</v>
      </c>
      <c r="M4340">
        <v>781</v>
      </c>
      <c r="N4340" t="s">
        <v>29</v>
      </c>
      <c r="O4340" t="s">
        <v>43</v>
      </c>
      <c r="P4340" t="s">
        <v>31</v>
      </c>
      <c r="Q4340">
        <v>3</v>
      </c>
      <c r="R4340" t="s">
        <v>37</v>
      </c>
      <c r="S4340">
        <v>2</v>
      </c>
      <c r="T4340" t="s">
        <v>6423</v>
      </c>
    </row>
    <row r="4341" spans="1:20" x14ac:dyDescent="0.3">
      <c r="A4341" t="s">
        <v>4468</v>
      </c>
      <c r="B4341" t="s">
        <v>7185</v>
      </c>
      <c r="C4341" t="s">
        <v>71</v>
      </c>
      <c r="D4341" t="s">
        <v>72</v>
      </c>
      <c r="E4341" t="s">
        <v>23</v>
      </c>
      <c r="F4341" t="s">
        <v>150</v>
      </c>
      <c r="G4341" t="s">
        <v>74</v>
      </c>
      <c r="H4341" t="s">
        <v>26</v>
      </c>
      <c r="I4341" t="s">
        <v>27</v>
      </c>
      <c r="J4341" t="s">
        <v>7185</v>
      </c>
      <c r="K4341" t="s">
        <v>28</v>
      </c>
      <c r="L4341" t="s">
        <v>28</v>
      </c>
      <c r="M4341">
        <v>562</v>
      </c>
      <c r="N4341" t="s">
        <v>75</v>
      </c>
      <c r="O4341" t="s">
        <v>105</v>
      </c>
      <c r="P4341" t="s">
        <v>64</v>
      </c>
      <c r="Q4341">
        <v>2</v>
      </c>
      <c r="R4341" t="s">
        <v>53</v>
      </c>
      <c r="S4341">
        <v>2</v>
      </c>
      <c r="T4341" t="s">
        <v>6241</v>
      </c>
    </row>
    <row r="4342" spans="1:20" x14ac:dyDescent="0.3">
      <c r="A4342" t="s">
        <v>4469</v>
      </c>
      <c r="B4342" t="s">
        <v>7114</v>
      </c>
      <c r="C4342" t="s">
        <v>77</v>
      </c>
      <c r="D4342" t="s">
        <v>72</v>
      </c>
      <c r="E4342" t="s">
        <v>40</v>
      </c>
      <c r="F4342" t="s">
        <v>93</v>
      </c>
      <c r="G4342" t="s">
        <v>94</v>
      </c>
      <c r="H4342" t="s">
        <v>26</v>
      </c>
      <c r="I4342" t="s">
        <v>27</v>
      </c>
      <c r="J4342" t="s">
        <v>7114</v>
      </c>
      <c r="K4342" t="s">
        <v>28</v>
      </c>
      <c r="L4342" t="s">
        <v>28</v>
      </c>
      <c r="M4342">
        <v>870</v>
      </c>
      <c r="N4342" t="s">
        <v>29</v>
      </c>
      <c r="O4342" t="s">
        <v>63</v>
      </c>
      <c r="P4342" t="s">
        <v>107</v>
      </c>
      <c r="Q4342">
        <v>1</v>
      </c>
      <c r="R4342" t="s">
        <v>53</v>
      </c>
      <c r="S4342">
        <v>2</v>
      </c>
      <c r="T4342" t="s">
        <v>6159</v>
      </c>
    </row>
    <row r="4343" spans="1:20" x14ac:dyDescent="0.3">
      <c r="A4343" t="s">
        <v>4470</v>
      </c>
      <c r="B4343" t="s">
        <v>6839</v>
      </c>
      <c r="C4343" t="s">
        <v>81</v>
      </c>
      <c r="D4343" t="s">
        <v>72</v>
      </c>
      <c r="E4343" t="s">
        <v>23</v>
      </c>
      <c r="F4343" t="s">
        <v>154</v>
      </c>
      <c r="G4343" t="s">
        <v>83</v>
      </c>
      <c r="H4343" t="s">
        <v>43</v>
      </c>
      <c r="I4343" t="s">
        <v>27</v>
      </c>
      <c r="J4343" t="s">
        <v>6839</v>
      </c>
      <c r="K4343" t="s">
        <v>28</v>
      </c>
      <c r="L4343" t="s">
        <v>28</v>
      </c>
      <c r="M4343">
        <v>954</v>
      </c>
      <c r="N4343" t="s">
        <v>122</v>
      </c>
      <c r="O4343" t="s">
        <v>63</v>
      </c>
      <c r="P4343" t="s">
        <v>107</v>
      </c>
      <c r="Q4343">
        <v>4</v>
      </c>
      <c r="R4343" t="s">
        <v>32</v>
      </c>
      <c r="S4343">
        <v>3</v>
      </c>
      <c r="T4343" t="s">
        <v>6354</v>
      </c>
    </row>
    <row r="4344" spans="1:20" x14ac:dyDescent="0.3">
      <c r="A4344" t="s">
        <v>4471</v>
      </c>
      <c r="B4344" t="s">
        <v>6330</v>
      </c>
      <c r="C4344" t="s">
        <v>86</v>
      </c>
      <c r="D4344" t="s">
        <v>87</v>
      </c>
      <c r="E4344" t="s">
        <v>67</v>
      </c>
      <c r="F4344" t="s">
        <v>116</v>
      </c>
      <c r="G4344" t="s">
        <v>89</v>
      </c>
      <c r="H4344" t="s">
        <v>26</v>
      </c>
      <c r="I4344" t="s">
        <v>27</v>
      </c>
      <c r="J4344" t="s">
        <v>6330</v>
      </c>
      <c r="K4344" t="s">
        <v>28</v>
      </c>
      <c r="L4344" t="s">
        <v>28</v>
      </c>
      <c r="M4344">
        <v>389</v>
      </c>
      <c r="N4344" t="s">
        <v>29</v>
      </c>
      <c r="O4344" t="s">
        <v>63</v>
      </c>
      <c r="P4344" t="s">
        <v>133</v>
      </c>
      <c r="Q4344">
        <v>3</v>
      </c>
      <c r="R4344" t="s">
        <v>37</v>
      </c>
      <c r="S4344">
        <v>1</v>
      </c>
      <c r="T4344" t="s">
        <v>6448</v>
      </c>
    </row>
    <row r="4345" spans="1:20" x14ac:dyDescent="0.3">
      <c r="A4345" t="s">
        <v>4472</v>
      </c>
      <c r="B4345" t="s">
        <v>7440</v>
      </c>
      <c r="C4345" t="s">
        <v>91</v>
      </c>
      <c r="D4345" t="s">
        <v>87</v>
      </c>
      <c r="E4345" t="s">
        <v>92</v>
      </c>
      <c r="F4345" t="s">
        <v>138</v>
      </c>
      <c r="G4345" t="s">
        <v>36</v>
      </c>
      <c r="H4345" t="s">
        <v>43</v>
      </c>
      <c r="I4345" t="s">
        <v>27</v>
      </c>
      <c r="J4345" t="s">
        <v>7440</v>
      </c>
      <c r="K4345" t="s">
        <v>28</v>
      </c>
      <c r="L4345" t="s">
        <v>28</v>
      </c>
      <c r="M4345">
        <v>227</v>
      </c>
      <c r="N4345" t="s">
        <v>29</v>
      </c>
      <c r="O4345" t="s">
        <v>30</v>
      </c>
      <c r="P4345" t="s">
        <v>64</v>
      </c>
      <c r="Q4345">
        <v>4</v>
      </c>
      <c r="R4345" t="s">
        <v>32</v>
      </c>
      <c r="S4345">
        <v>1</v>
      </c>
      <c r="T4345" t="s">
        <v>6516</v>
      </c>
    </row>
    <row r="4346" spans="1:20" x14ac:dyDescent="0.3">
      <c r="A4346" t="s">
        <v>4473</v>
      </c>
      <c r="B4346" t="s">
        <v>7374</v>
      </c>
      <c r="C4346" t="s">
        <v>21</v>
      </c>
      <c r="D4346" t="s">
        <v>22</v>
      </c>
      <c r="E4346" t="s">
        <v>23</v>
      </c>
      <c r="F4346" t="s">
        <v>121</v>
      </c>
      <c r="G4346" t="s">
        <v>25</v>
      </c>
      <c r="H4346" t="s">
        <v>49</v>
      </c>
      <c r="I4346" t="s">
        <v>27</v>
      </c>
      <c r="J4346" t="s">
        <v>7374</v>
      </c>
      <c r="K4346" t="s">
        <v>28</v>
      </c>
      <c r="L4346" t="s">
        <v>28</v>
      </c>
      <c r="M4346">
        <v>534</v>
      </c>
      <c r="N4346" t="s">
        <v>29</v>
      </c>
      <c r="O4346" t="s">
        <v>30</v>
      </c>
      <c r="P4346" t="s">
        <v>44</v>
      </c>
      <c r="Q4346">
        <v>3</v>
      </c>
      <c r="R4346" t="s">
        <v>37</v>
      </c>
      <c r="S4346">
        <v>1</v>
      </c>
      <c r="T4346" t="s">
        <v>6321</v>
      </c>
    </row>
    <row r="4347" spans="1:20" x14ac:dyDescent="0.3">
      <c r="A4347" t="s">
        <v>4474</v>
      </c>
      <c r="B4347" t="s">
        <v>6953</v>
      </c>
      <c r="C4347" t="s">
        <v>34</v>
      </c>
      <c r="D4347" t="s">
        <v>22</v>
      </c>
      <c r="E4347" t="s">
        <v>23</v>
      </c>
      <c r="F4347" t="s">
        <v>35</v>
      </c>
      <c r="G4347" t="s">
        <v>36</v>
      </c>
      <c r="H4347" t="s">
        <v>26</v>
      </c>
      <c r="I4347" t="s">
        <v>27</v>
      </c>
      <c r="J4347" t="s">
        <v>6953</v>
      </c>
      <c r="K4347" t="s">
        <v>28</v>
      </c>
      <c r="L4347" t="s">
        <v>28</v>
      </c>
      <c r="M4347">
        <v>350</v>
      </c>
      <c r="N4347" t="s">
        <v>29</v>
      </c>
      <c r="O4347" t="s">
        <v>63</v>
      </c>
      <c r="P4347" t="s">
        <v>133</v>
      </c>
      <c r="Q4347">
        <v>5</v>
      </c>
      <c r="R4347" t="s">
        <v>119</v>
      </c>
      <c r="S4347">
        <v>1</v>
      </c>
      <c r="T4347" t="s">
        <v>6254</v>
      </c>
    </row>
    <row r="4348" spans="1:20" x14ac:dyDescent="0.3">
      <c r="A4348" t="s">
        <v>4475</v>
      </c>
      <c r="B4348" t="s">
        <v>7421</v>
      </c>
      <c r="C4348" t="s">
        <v>39</v>
      </c>
      <c r="D4348" t="s">
        <v>22</v>
      </c>
      <c r="E4348" t="s">
        <v>40</v>
      </c>
      <c r="F4348" t="s">
        <v>215</v>
      </c>
      <c r="G4348" t="s">
        <v>42</v>
      </c>
      <c r="H4348" t="s">
        <v>49</v>
      </c>
      <c r="I4348" t="s">
        <v>27</v>
      </c>
      <c r="J4348" t="s">
        <v>7421</v>
      </c>
      <c r="K4348" t="s">
        <v>28</v>
      </c>
      <c r="L4348" t="s">
        <v>28</v>
      </c>
      <c r="M4348">
        <v>712</v>
      </c>
      <c r="N4348" t="s">
        <v>75</v>
      </c>
      <c r="O4348" t="s">
        <v>63</v>
      </c>
      <c r="P4348" t="s">
        <v>64</v>
      </c>
      <c r="Q4348">
        <v>3</v>
      </c>
      <c r="R4348" t="s">
        <v>37</v>
      </c>
      <c r="S4348">
        <v>2</v>
      </c>
      <c r="T4348" t="s">
        <v>6165</v>
      </c>
    </row>
    <row r="4349" spans="1:20" x14ac:dyDescent="0.3">
      <c r="A4349" t="s">
        <v>4476</v>
      </c>
      <c r="B4349" t="s">
        <v>7400</v>
      </c>
      <c r="C4349" t="s">
        <v>46</v>
      </c>
      <c r="D4349" t="s">
        <v>22</v>
      </c>
      <c r="E4349" t="s">
        <v>40</v>
      </c>
      <c r="F4349" t="s">
        <v>101</v>
      </c>
      <c r="G4349" t="s">
        <v>48</v>
      </c>
      <c r="H4349" t="s">
        <v>26</v>
      </c>
      <c r="I4349" t="s">
        <v>27</v>
      </c>
      <c r="J4349" t="s">
        <v>7400</v>
      </c>
      <c r="K4349" t="s">
        <v>28</v>
      </c>
      <c r="L4349" t="s">
        <v>28</v>
      </c>
      <c r="M4349">
        <v>128</v>
      </c>
      <c r="N4349" t="s">
        <v>122</v>
      </c>
      <c r="O4349" t="s">
        <v>63</v>
      </c>
      <c r="P4349" t="s">
        <v>31</v>
      </c>
      <c r="Q4349" t="s">
        <v>95</v>
      </c>
      <c r="R4349" t="s">
        <v>28</v>
      </c>
      <c r="S4349">
        <v>0</v>
      </c>
      <c r="T4349" t="s">
        <v>6150</v>
      </c>
    </row>
    <row r="4350" spans="1:20" x14ac:dyDescent="0.3">
      <c r="A4350" t="s">
        <v>4477</v>
      </c>
      <c r="B4350" t="s">
        <v>7374</v>
      </c>
      <c r="C4350" t="s">
        <v>55</v>
      </c>
      <c r="D4350" t="s">
        <v>56</v>
      </c>
      <c r="E4350" t="s">
        <v>23</v>
      </c>
      <c r="F4350" t="s">
        <v>147</v>
      </c>
      <c r="G4350" t="s">
        <v>58</v>
      </c>
      <c r="H4350" t="s">
        <v>26</v>
      </c>
      <c r="I4350" t="s">
        <v>27</v>
      </c>
      <c r="J4350" t="s">
        <v>7374</v>
      </c>
      <c r="K4350" t="s">
        <v>28</v>
      </c>
      <c r="L4350" t="s">
        <v>28</v>
      </c>
      <c r="M4350">
        <v>534</v>
      </c>
      <c r="N4350" t="s">
        <v>52</v>
      </c>
      <c r="O4350" t="s">
        <v>43</v>
      </c>
      <c r="P4350" t="s">
        <v>64</v>
      </c>
      <c r="Q4350">
        <v>3</v>
      </c>
      <c r="R4350" t="s">
        <v>37</v>
      </c>
      <c r="S4350">
        <v>1</v>
      </c>
      <c r="T4350" t="s">
        <v>6150</v>
      </c>
    </row>
    <row r="4351" spans="1:20" x14ac:dyDescent="0.3">
      <c r="A4351" t="s">
        <v>4478</v>
      </c>
      <c r="B4351" t="s">
        <v>6519</v>
      </c>
      <c r="C4351" t="s">
        <v>60</v>
      </c>
      <c r="D4351" t="s">
        <v>56</v>
      </c>
      <c r="E4351" t="s">
        <v>40</v>
      </c>
      <c r="F4351" t="s">
        <v>57</v>
      </c>
      <c r="G4351" t="s">
        <v>58</v>
      </c>
      <c r="H4351" t="s">
        <v>43</v>
      </c>
      <c r="I4351" t="s">
        <v>27</v>
      </c>
      <c r="J4351" t="s">
        <v>6519</v>
      </c>
      <c r="K4351" t="s">
        <v>28</v>
      </c>
      <c r="L4351" t="s">
        <v>28</v>
      </c>
      <c r="M4351">
        <v>380</v>
      </c>
      <c r="N4351" t="s">
        <v>52</v>
      </c>
      <c r="O4351" t="s">
        <v>63</v>
      </c>
      <c r="P4351" t="s">
        <v>133</v>
      </c>
      <c r="Q4351">
        <v>3</v>
      </c>
      <c r="R4351" t="s">
        <v>37</v>
      </c>
      <c r="S4351">
        <v>1</v>
      </c>
      <c r="T4351" t="s">
        <v>6200</v>
      </c>
    </row>
    <row r="4352" spans="1:20" x14ac:dyDescent="0.3">
      <c r="A4352" t="s">
        <v>4479</v>
      </c>
      <c r="B4352" t="s">
        <v>6941</v>
      </c>
      <c r="C4352" t="s">
        <v>66</v>
      </c>
      <c r="D4352" t="s">
        <v>56</v>
      </c>
      <c r="E4352" t="s">
        <v>67</v>
      </c>
      <c r="F4352" t="s">
        <v>193</v>
      </c>
      <c r="G4352" t="s">
        <v>69</v>
      </c>
      <c r="H4352" t="s">
        <v>43</v>
      </c>
      <c r="I4352" t="s">
        <v>27</v>
      </c>
      <c r="J4352" t="s">
        <v>6941</v>
      </c>
      <c r="K4352" t="s">
        <v>28</v>
      </c>
      <c r="L4352" t="s">
        <v>28</v>
      </c>
      <c r="M4352">
        <v>979</v>
      </c>
      <c r="N4352" t="s">
        <v>52</v>
      </c>
      <c r="O4352" t="s">
        <v>63</v>
      </c>
      <c r="P4352" t="s">
        <v>64</v>
      </c>
      <c r="Q4352">
        <v>2</v>
      </c>
      <c r="R4352" t="s">
        <v>53</v>
      </c>
      <c r="S4352">
        <v>3</v>
      </c>
      <c r="T4352" t="s">
        <v>6138</v>
      </c>
    </row>
    <row r="4353" spans="1:20" x14ac:dyDescent="0.3">
      <c r="A4353" t="s">
        <v>4480</v>
      </c>
      <c r="B4353" t="s">
        <v>6941</v>
      </c>
      <c r="C4353" t="s">
        <v>71</v>
      </c>
      <c r="D4353" t="s">
        <v>72</v>
      </c>
      <c r="E4353" t="s">
        <v>23</v>
      </c>
      <c r="F4353" t="s">
        <v>1047</v>
      </c>
      <c r="G4353" t="s">
        <v>74</v>
      </c>
      <c r="H4353" t="s">
        <v>110</v>
      </c>
      <c r="I4353" t="s">
        <v>27</v>
      </c>
      <c r="J4353" t="s">
        <v>6941</v>
      </c>
      <c r="K4353" t="s">
        <v>28</v>
      </c>
      <c r="L4353" t="s">
        <v>28</v>
      </c>
      <c r="M4353">
        <v>979</v>
      </c>
      <c r="N4353" t="s">
        <v>29</v>
      </c>
      <c r="O4353" t="s">
        <v>43</v>
      </c>
      <c r="P4353" t="s">
        <v>107</v>
      </c>
      <c r="Q4353">
        <v>4</v>
      </c>
      <c r="R4353" t="s">
        <v>32</v>
      </c>
      <c r="S4353">
        <v>3</v>
      </c>
      <c r="T4353" t="s">
        <v>7323</v>
      </c>
    </row>
    <row r="4354" spans="1:20" x14ac:dyDescent="0.3">
      <c r="A4354" t="s">
        <v>4481</v>
      </c>
      <c r="B4354" t="s">
        <v>7288</v>
      </c>
      <c r="C4354" t="s">
        <v>77</v>
      </c>
      <c r="D4354" t="s">
        <v>72</v>
      </c>
      <c r="E4354" t="s">
        <v>40</v>
      </c>
      <c r="F4354" t="s">
        <v>131</v>
      </c>
      <c r="G4354" t="s">
        <v>79</v>
      </c>
      <c r="H4354" t="s">
        <v>26</v>
      </c>
      <c r="I4354" t="s">
        <v>27</v>
      </c>
      <c r="J4354" t="s">
        <v>7288</v>
      </c>
      <c r="K4354" t="s">
        <v>28</v>
      </c>
      <c r="L4354" t="s">
        <v>28</v>
      </c>
      <c r="M4354">
        <v>403</v>
      </c>
      <c r="N4354" t="s">
        <v>52</v>
      </c>
      <c r="O4354" t="s">
        <v>30</v>
      </c>
      <c r="P4354" t="s">
        <v>107</v>
      </c>
      <c r="Q4354">
        <v>3</v>
      </c>
      <c r="R4354" t="s">
        <v>37</v>
      </c>
      <c r="S4354">
        <v>1</v>
      </c>
      <c r="T4354" t="s">
        <v>6606</v>
      </c>
    </row>
    <row r="4355" spans="1:20" x14ac:dyDescent="0.3">
      <c r="A4355" t="s">
        <v>4482</v>
      </c>
      <c r="B4355" t="s">
        <v>7228</v>
      </c>
      <c r="C4355" t="s">
        <v>81</v>
      </c>
      <c r="D4355" t="s">
        <v>72</v>
      </c>
      <c r="E4355" t="s">
        <v>23</v>
      </c>
      <c r="F4355" t="s">
        <v>152</v>
      </c>
      <c r="G4355" t="s">
        <v>94</v>
      </c>
      <c r="H4355" t="s">
        <v>49</v>
      </c>
      <c r="I4355" t="s">
        <v>27</v>
      </c>
      <c r="J4355" t="s">
        <v>7228</v>
      </c>
      <c r="K4355" t="s">
        <v>28</v>
      </c>
      <c r="L4355" t="s">
        <v>28</v>
      </c>
      <c r="M4355">
        <v>492</v>
      </c>
      <c r="N4355" t="s">
        <v>75</v>
      </c>
      <c r="O4355" t="s">
        <v>30</v>
      </c>
      <c r="P4355" t="s">
        <v>64</v>
      </c>
      <c r="Q4355">
        <v>1</v>
      </c>
      <c r="R4355" t="s">
        <v>53</v>
      </c>
      <c r="S4355">
        <v>1</v>
      </c>
      <c r="T4355" t="s">
        <v>6163</v>
      </c>
    </row>
    <row r="4356" spans="1:20" x14ac:dyDescent="0.3">
      <c r="A4356" t="s">
        <v>4483</v>
      </c>
      <c r="B4356" t="s">
        <v>6568</v>
      </c>
      <c r="C4356" t="s">
        <v>86</v>
      </c>
      <c r="D4356" t="s">
        <v>87</v>
      </c>
      <c r="E4356" t="s">
        <v>67</v>
      </c>
      <c r="F4356" t="s">
        <v>116</v>
      </c>
      <c r="G4356" t="s">
        <v>89</v>
      </c>
      <c r="H4356" t="s">
        <v>26</v>
      </c>
      <c r="I4356" t="s">
        <v>50</v>
      </c>
      <c r="J4356" t="s">
        <v>6568</v>
      </c>
      <c r="K4356" t="s">
        <v>7000</v>
      </c>
      <c r="L4356" t="s">
        <v>51</v>
      </c>
      <c r="M4356">
        <v>176</v>
      </c>
      <c r="N4356" t="s">
        <v>52</v>
      </c>
      <c r="O4356" t="s">
        <v>43</v>
      </c>
      <c r="P4356" t="s">
        <v>133</v>
      </c>
      <c r="Q4356" t="s">
        <v>95</v>
      </c>
      <c r="R4356" t="s">
        <v>28</v>
      </c>
      <c r="S4356">
        <v>0</v>
      </c>
      <c r="T4356" t="s">
        <v>6381</v>
      </c>
    </row>
    <row r="4357" spans="1:20" x14ac:dyDescent="0.3">
      <c r="A4357" t="s">
        <v>4484</v>
      </c>
      <c r="B4357" t="s">
        <v>6583</v>
      </c>
      <c r="C4357" t="s">
        <v>91</v>
      </c>
      <c r="D4357" t="s">
        <v>87</v>
      </c>
      <c r="E4357" t="s">
        <v>92</v>
      </c>
      <c r="F4357" t="s">
        <v>93</v>
      </c>
      <c r="G4357" t="s">
        <v>94</v>
      </c>
      <c r="H4357" t="s">
        <v>26</v>
      </c>
      <c r="I4357" t="s">
        <v>27</v>
      </c>
      <c r="J4357" t="s">
        <v>6583</v>
      </c>
      <c r="K4357" t="s">
        <v>28</v>
      </c>
      <c r="L4357" t="s">
        <v>28</v>
      </c>
      <c r="M4357">
        <v>302</v>
      </c>
      <c r="N4357" t="s">
        <v>29</v>
      </c>
      <c r="O4357" t="s">
        <v>170</v>
      </c>
      <c r="P4357" t="s">
        <v>133</v>
      </c>
      <c r="Q4357">
        <v>3</v>
      </c>
      <c r="R4357" t="s">
        <v>37</v>
      </c>
      <c r="S4357">
        <v>1</v>
      </c>
      <c r="T4357" t="s">
        <v>6145</v>
      </c>
    </row>
    <row r="4358" spans="1:20" x14ac:dyDescent="0.3">
      <c r="A4358" t="s">
        <v>4485</v>
      </c>
      <c r="B4358" t="s">
        <v>6816</v>
      </c>
      <c r="C4358" t="s">
        <v>21</v>
      </c>
      <c r="D4358" t="s">
        <v>22</v>
      </c>
      <c r="E4358" t="s">
        <v>23</v>
      </c>
      <c r="F4358" t="s">
        <v>99</v>
      </c>
      <c r="G4358" t="s">
        <v>36</v>
      </c>
      <c r="H4358" t="s">
        <v>49</v>
      </c>
      <c r="I4358" t="s">
        <v>50</v>
      </c>
      <c r="J4358" t="s">
        <v>6816</v>
      </c>
      <c r="K4358" t="s">
        <v>7405</v>
      </c>
      <c r="L4358" t="s">
        <v>51</v>
      </c>
      <c r="M4358">
        <v>96</v>
      </c>
      <c r="N4358" t="s">
        <v>29</v>
      </c>
      <c r="O4358" t="s">
        <v>63</v>
      </c>
      <c r="P4358" t="s">
        <v>44</v>
      </c>
      <c r="Q4358" t="s">
        <v>95</v>
      </c>
      <c r="R4358" t="s">
        <v>28</v>
      </c>
      <c r="S4358">
        <v>0</v>
      </c>
      <c r="T4358" t="s">
        <v>6544</v>
      </c>
    </row>
    <row r="4359" spans="1:20" x14ac:dyDescent="0.3">
      <c r="A4359" t="s">
        <v>4486</v>
      </c>
      <c r="B4359" t="s">
        <v>6277</v>
      </c>
      <c r="C4359" t="s">
        <v>34</v>
      </c>
      <c r="D4359" t="s">
        <v>22</v>
      </c>
      <c r="E4359" t="s">
        <v>23</v>
      </c>
      <c r="F4359" t="s">
        <v>288</v>
      </c>
      <c r="G4359" t="s">
        <v>25</v>
      </c>
      <c r="H4359" t="s">
        <v>43</v>
      </c>
      <c r="I4359" t="s">
        <v>27</v>
      </c>
      <c r="J4359" t="s">
        <v>6277</v>
      </c>
      <c r="K4359" t="s">
        <v>28</v>
      </c>
      <c r="L4359" t="s">
        <v>28</v>
      </c>
      <c r="M4359">
        <v>168</v>
      </c>
      <c r="N4359" t="s">
        <v>52</v>
      </c>
      <c r="O4359" t="s">
        <v>30</v>
      </c>
      <c r="P4359" t="s">
        <v>107</v>
      </c>
      <c r="Q4359" t="s">
        <v>95</v>
      </c>
      <c r="R4359" t="s">
        <v>28</v>
      </c>
      <c r="S4359">
        <v>0</v>
      </c>
      <c r="T4359" t="s">
        <v>6293</v>
      </c>
    </row>
    <row r="4360" spans="1:20" x14ac:dyDescent="0.3">
      <c r="A4360" t="s">
        <v>4487</v>
      </c>
      <c r="B4360" t="s">
        <v>6599</v>
      </c>
      <c r="C4360" t="s">
        <v>39</v>
      </c>
      <c r="D4360" t="s">
        <v>22</v>
      </c>
      <c r="E4360" t="s">
        <v>40</v>
      </c>
      <c r="F4360" t="s">
        <v>174</v>
      </c>
      <c r="G4360" t="s">
        <v>42</v>
      </c>
      <c r="H4360" t="s">
        <v>26</v>
      </c>
      <c r="I4360" t="s">
        <v>27</v>
      </c>
      <c r="J4360" t="s">
        <v>6599</v>
      </c>
      <c r="K4360" t="s">
        <v>28</v>
      </c>
      <c r="L4360" t="s">
        <v>28</v>
      </c>
      <c r="M4360">
        <v>431</v>
      </c>
      <c r="N4360" t="s">
        <v>122</v>
      </c>
      <c r="O4360" t="s">
        <v>105</v>
      </c>
      <c r="P4360" t="s">
        <v>107</v>
      </c>
      <c r="Q4360">
        <v>2</v>
      </c>
      <c r="R4360" t="s">
        <v>53</v>
      </c>
      <c r="S4360">
        <v>1</v>
      </c>
      <c r="T4360" t="s">
        <v>6161</v>
      </c>
    </row>
    <row r="4361" spans="1:20" x14ac:dyDescent="0.3">
      <c r="A4361" t="s">
        <v>4488</v>
      </c>
      <c r="B4361" t="s">
        <v>7108</v>
      </c>
      <c r="C4361" t="s">
        <v>46</v>
      </c>
      <c r="D4361" t="s">
        <v>22</v>
      </c>
      <c r="E4361" t="s">
        <v>40</v>
      </c>
      <c r="F4361" t="s">
        <v>47</v>
      </c>
      <c r="G4361" t="s">
        <v>48</v>
      </c>
      <c r="H4361" t="s">
        <v>49</v>
      </c>
      <c r="I4361" t="s">
        <v>27</v>
      </c>
      <c r="J4361" t="s">
        <v>7108</v>
      </c>
      <c r="K4361" t="s">
        <v>28</v>
      </c>
      <c r="L4361" t="s">
        <v>28</v>
      </c>
      <c r="M4361">
        <v>1067</v>
      </c>
      <c r="N4361" t="s">
        <v>29</v>
      </c>
      <c r="O4361" t="s">
        <v>63</v>
      </c>
      <c r="P4361" t="s">
        <v>31</v>
      </c>
      <c r="Q4361">
        <v>3</v>
      </c>
      <c r="R4361" t="s">
        <v>37</v>
      </c>
      <c r="S4361">
        <v>3</v>
      </c>
      <c r="T4361" t="s">
        <v>6592</v>
      </c>
    </row>
    <row r="4362" spans="1:20" x14ac:dyDescent="0.3">
      <c r="A4362" t="s">
        <v>4489</v>
      </c>
      <c r="B4362" t="s">
        <v>6188</v>
      </c>
      <c r="C4362" t="s">
        <v>55</v>
      </c>
      <c r="D4362" t="s">
        <v>56</v>
      </c>
      <c r="E4362" t="s">
        <v>23</v>
      </c>
      <c r="F4362" t="s">
        <v>190</v>
      </c>
      <c r="G4362" t="s">
        <v>58</v>
      </c>
      <c r="H4362" t="s">
        <v>49</v>
      </c>
      <c r="I4362" t="s">
        <v>27</v>
      </c>
      <c r="J4362" t="s">
        <v>6188</v>
      </c>
      <c r="K4362" t="s">
        <v>28</v>
      </c>
      <c r="L4362" t="s">
        <v>28</v>
      </c>
      <c r="M4362">
        <v>272</v>
      </c>
      <c r="N4362" t="s">
        <v>29</v>
      </c>
      <c r="O4362" t="s">
        <v>105</v>
      </c>
      <c r="P4362" t="s">
        <v>31</v>
      </c>
      <c r="Q4362">
        <v>4</v>
      </c>
      <c r="R4362" t="s">
        <v>32</v>
      </c>
      <c r="S4362">
        <v>1</v>
      </c>
      <c r="T4362" t="s">
        <v>6635</v>
      </c>
    </row>
    <row r="4363" spans="1:20" x14ac:dyDescent="0.3">
      <c r="A4363" t="s">
        <v>4490</v>
      </c>
      <c r="B4363" t="s">
        <v>7418</v>
      </c>
      <c r="C4363" t="s">
        <v>60</v>
      </c>
      <c r="D4363" t="s">
        <v>56</v>
      </c>
      <c r="E4363" t="s">
        <v>40</v>
      </c>
      <c r="F4363" t="s">
        <v>307</v>
      </c>
      <c r="G4363" t="s">
        <v>62</v>
      </c>
      <c r="H4363" t="s">
        <v>110</v>
      </c>
      <c r="I4363" t="s">
        <v>27</v>
      </c>
      <c r="J4363" t="s">
        <v>7418</v>
      </c>
      <c r="K4363" t="s">
        <v>28</v>
      </c>
      <c r="L4363" t="s">
        <v>28</v>
      </c>
      <c r="M4363">
        <v>97</v>
      </c>
      <c r="N4363" t="s">
        <v>29</v>
      </c>
      <c r="O4363" t="s">
        <v>63</v>
      </c>
      <c r="P4363" t="s">
        <v>64</v>
      </c>
      <c r="Q4363" t="s">
        <v>95</v>
      </c>
      <c r="R4363" t="s">
        <v>28</v>
      </c>
      <c r="S4363">
        <v>0</v>
      </c>
      <c r="T4363" t="s">
        <v>6189</v>
      </c>
    </row>
    <row r="4364" spans="1:20" x14ac:dyDescent="0.3">
      <c r="A4364" t="s">
        <v>4491</v>
      </c>
      <c r="B4364" t="s">
        <v>6513</v>
      </c>
      <c r="C4364" t="s">
        <v>66</v>
      </c>
      <c r="D4364" t="s">
        <v>56</v>
      </c>
      <c r="E4364" t="s">
        <v>67</v>
      </c>
      <c r="F4364" t="s">
        <v>193</v>
      </c>
      <c r="G4364" t="s">
        <v>69</v>
      </c>
      <c r="H4364" t="s">
        <v>43</v>
      </c>
      <c r="I4364" t="s">
        <v>27</v>
      </c>
      <c r="J4364" t="s">
        <v>6513</v>
      </c>
      <c r="K4364" t="s">
        <v>28</v>
      </c>
      <c r="L4364" t="s">
        <v>28</v>
      </c>
      <c r="M4364">
        <v>371</v>
      </c>
      <c r="N4364" t="s">
        <v>122</v>
      </c>
      <c r="O4364" t="s">
        <v>63</v>
      </c>
      <c r="P4364" t="s">
        <v>133</v>
      </c>
      <c r="Q4364">
        <v>3</v>
      </c>
      <c r="R4364" t="s">
        <v>37</v>
      </c>
      <c r="S4364">
        <v>1</v>
      </c>
      <c r="T4364" t="s">
        <v>6455</v>
      </c>
    </row>
    <row r="4365" spans="1:20" x14ac:dyDescent="0.3">
      <c r="A4365" t="s">
        <v>4492</v>
      </c>
      <c r="B4365" t="s">
        <v>7282</v>
      </c>
      <c r="C4365" t="s">
        <v>71</v>
      </c>
      <c r="D4365" t="s">
        <v>72</v>
      </c>
      <c r="E4365" t="s">
        <v>23</v>
      </c>
      <c r="F4365" t="s">
        <v>129</v>
      </c>
      <c r="G4365" t="s">
        <v>74</v>
      </c>
      <c r="H4365" t="s">
        <v>43</v>
      </c>
      <c r="I4365" t="s">
        <v>27</v>
      </c>
      <c r="J4365" t="s">
        <v>7282</v>
      </c>
      <c r="K4365" t="s">
        <v>28</v>
      </c>
      <c r="L4365" t="s">
        <v>28</v>
      </c>
      <c r="M4365">
        <v>705</v>
      </c>
      <c r="N4365" t="s">
        <v>75</v>
      </c>
      <c r="O4365" t="s">
        <v>30</v>
      </c>
      <c r="P4365" t="s">
        <v>31</v>
      </c>
      <c r="Q4365">
        <v>5</v>
      </c>
      <c r="R4365" t="s">
        <v>119</v>
      </c>
      <c r="S4365">
        <v>2</v>
      </c>
      <c r="T4365" t="s">
        <v>6667</v>
      </c>
    </row>
    <row r="4366" spans="1:20" x14ac:dyDescent="0.3">
      <c r="A4366" t="s">
        <v>4493</v>
      </c>
      <c r="B4366" t="s">
        <v>6866</v>
      </c>
      <c r="C4366" t="s">
        <v>77</v>
      </c>
      <c r="D4366" t="s">
        <v>72</v>
      </c>
      <c r="E4366" t="s">
        <v>40</v>
      </c>
      <c r="F4366" t="s">
        <v>114</v>
      </c>
      <c r="G4366" t="s">
        <v>94</v>
      </c>
      <c r="H4366" t="s">
        <v>43</v>
      </c>
      <c r="I4366" t="s">
        <v>50</v>
      </c>
      <c r="J4366" t="s">
        <v>6866</v>
      </c>
      <c r="K4366" t="s">
        <v>7440</v>
      </c>
      <c r="L4366" t="s">
        <v>51</v>
      </c>
      <c r="M4366">
        <v>476</v>
      </c>
      <c r="N4366" t="s">
        <v>29</v>
      </c>
      <c r="O4366" t="s">
        <v>30</v>
      </c>
      <c r="P4366" t="s">
        <v>64</v>
      </c>
      <c r="Q4366">
        <v>3</v>
      </c>
      <c r="R4366" t="s">
        <v>37</v>
      </c>
      <c r="S4366">
        <v>1</v>
      </c>
      <c r="T4366" t="s">
        <v>6391</v>
      </c>
    </row>
    <row r="4367" spans="1:20" x14ac:dyDescent="0.3">
      <c r="A4367" t="s">
        <v>4494</v>
      </c>
      <c r="B4367" t="s">
        <v>7371</v>
      </c>
      <c r="C4367" t="s">
        <v>81</v>
      </c>
      <c r="D4367" t="s">
        <v>72</v>
      </c>
      <c r="E4367" t="s">
        <v>23</v>
      </c>
      <c r="F4367" t="s">
        <v>223</v>
      </c>
      <c r="G4367" t="s">
        <v>83</v>
      </c>
      <c r="H4367" t="s">
        <v>49</v>
      </c>
      <c r="I4367" t="s">
        <v>27</v>
      </c>
      <c r="J4367" t="s">
        <v>7371</v>
      </c>
      <c r="K4367" t="s">
        <v>28</v>
      </c>
      <c r="L4367" t="s">
        <v>28</v>
      </c>
      <c r="M4367">
        <v>933</v>
      </c>
      <c r="N4367" t="s">
        <v>29</v>
      </c>
      <c r="O4367" t="s">
        <v>30</v>
      </c>
      <c r="P4367" t="s">
        <v>64</v>
      </c>
      <c r="Q4367">
        <v>3</v>
      </c>
      <c r="R4367" t="s">
        <v>37</v>
      </c>
      <c r="S4367">
        <v>3</v>
      </c>
      <c r="T4367" t="s">
        <v>6446</v>
      </c>
    </row>
    <row r="4368" spans="1:20" x14ac:dyDescent="0.3">
      <c r="A4368" t="s">
        <v>4495</v>
      </c>
      <c r="B4368" t="s">
        <v>6272</v>
      </c>
      <c r="C4368" t="s">
        <v>86</v>
      </c>
      <c r="D4368" t="s">
        <v>87</v>
      </c>
      <c r="E4368" t="s">
        <v>67</v>
      </c>
      <c r="F4368" t="s">
        <v>135</v>
      </c>
      <c r="G4368" t="s">
        <v>89</v>
      </c>
      <c r="H4368" t="s">
        <v>43</v>
      </c>
      <c r="I4368" t="s">
        <v>27</v>
      </c>
      <c r="J4368" t="s">
        <v>6272</v>
      </c>
      <c r="K4368" t="s">
        <v>28</v>
      </c>
      <c r="L4368" t="s">
        <v>28</v>
      </c>
      <c r="M4368">
        <v>746</v>
      </c>
      <c r="N4368" t="s">
        <v>29</v>
      </c>
      <c r="O4368" t="s">
        <v>170</v>
      </c>
      <c r="P4368" t="s">
        <v>64</v>
      </c>
      <c r="Q4368">
        <v>3</v>
      </c>
      <c r="R4368" t="s">
        <v>37</v>
      </c>
      <c r="S4368">
        <v>2</v>
      </c>
      <c r="T4368" t="s">
        <v>6202</v>
      </c>
    </row>
    <row r="4369" spans="1:20" x14ac:dyDescent="0.3">
      <c r="A4369" t="s">
        <v>4496</v>
      </c>
      <c r="B4369" t="s">
        <v>7079</v>
      </c>
      <c r="C4369" t="s">
        <v>91</v>
      </c>
      <c r="D4369" t="s">
        <v>87</v>
      </c>
      <c r="E4369" t="s">
        <v>92</v>
      </c>
      <c r="F4369" t="s">
        <v>286</v>
      </c>
      <c r="G4369" t="s">
        <v>94</v>
      </c>
      <c r="H4369" t="s">
        <v>110</v>
      </c>
      <c r="I4369" t="s">
        <v>27</v>
      </c>
      <c r="J4369" t="s">
        <v>7079</v>
      </c>
      <c r="K4369" t="s">
        <v>28</v>
      </c>
      <c r="L4369" t="s">
        <v>28</v>
      </c>
      <c r="M4369">
        <v>915</v>
      </c>
      <c r="N4369" t="s">
        <v>122</v>
      </c>
      <c r="O4369" t="s">
        <v>30</v>
      </c>
      <c r="P4369" t="s">
        <v>107</v>
      </c>
      <c r="Q4369">
        <v>3</v>
      </c>
      <c r="R4369" t="s">
        <v>37</v>
      </c>
      <c r="S4369">
        <v>3</v>
      </c>
      <c r="T4369" t="s">
        <v>6859</v>
      </c>
    </row>
    <row r="4370" spans="1:20" x14ac:dyDescent="0.3">
      <c r="A4370" t="s">
        <v>4497</v>
      </c>
      <c r="B4370" t="s">
        <v>6801</v>
      </c>
      <c r="C4370" t="s">
        <v>21</v>
      </c>
      <c r="D4370" t="s">
        <v>22</v>
      </c>
      <c r="E4370" t="s">
        <v>23</v>
      </c>
      <c r="F4370" t="s">
        <v>35</v>
      </c>
      <c r="G4370" t="s">
        <v>36</v>
      </c>
      <c r="H4370" t="s">
        <v>26</v>
      </c>
      <c r="I4370" t="s">
        <v>27</v>
      </c>
      <c r="J4370" t="s">
        <v>6801</v>
      </c>
      <c r="K4370" t="s">
        <v>28</v>
      </c>
      <c r="L4370" t="s">
        <v>28</v>
      </c>
      <c r="M4370">
        <v>172</v>
      </c>
      <c r="N4370" t="s">
        <v>140</v>
      </c>
      <c r="O4370" t="s">
        <v>63</v>
      </c>
      <c r="P4370" t="s">
        <v>31</v>
      </c>
      <c r="Q4370" t="s">
        <v>95</v>
      </c>
      <c r="R4370" t="s">
        <v>28</v>
      </c>
      <c r="S4370">
        <v>0</v>
      </c>
      <c r="T4370" t="s">
        <v>6202</v>
      </c>
    </row>
    <row r="4371" spans="1:20" x14ac:dyDescent="0.3">
      <c r="A4371" t="s">
        <v>4498</v>
      </c>
      <c r="B4371" t="s">
        <v>6488</v>
      </c>
      <c r="C4371" t="s">
        <v>34</v>
      </c>
      <c r="D4371" t="s">
        <v>22</v>
      </c>
      <c r="E4371" t="s">
        <v>23</v>
      </c>
      <c r="F4371" t="s">
        <v>138</v>
      </c>
      <c r="G4371" t="s">
        <v>36</v>
      </c>
      <c r="H4371" t="s">
        <v>43</v>
      </c>
      <c r="I4371" t="s">
        <v>27</v>
      </c>
      <c r="J4371" t="s">
        <v>6488</v>
      </c>
      <c r="K4371" t="s">
        <v>28</v>
      </c>
      <c r="L4371" t="s">
        <v>28</v>
      </c>
      <c r="M4371">
        <v>167</v>
      </c>
      <c r="N4371" t="s">
        <v>75</v>
      </c>
      <c r="O4371" t="s">
        <v>30</v>
      </c>
      <c r="P4371" t="s">
        <v>107</v>
      </c>
      <c r="Q4371" t="s">
        <v>95</v>
      </c>
      <c r="R4371" t="s">
        <v>28</v>
      </c>
      <c r="S4371">
        <v>0</v>
      </c>
      <c r="T4371" t="s">
        <v>6204</v>
      </c>
    </row>
    <row r="4372" spans="1:20" x14ac:dyDescent="0.3">
      <c r="A4372" t="s">
        <v>4499</v>
      </c>
      <c r="B4372" t="s">
        <v>6197</v>
      </c>
      <c r="C4372" t="s">
        <v>39</v>
      </c>
      <c r="D4372" t="s">
        <v>22</v>
      </c>
      <c r="E4372" t="s">
        <v>40</v>
      </c>
      <c r="F4372" t="s">
        <v>174</v>
      </c>
      <c r="G4372" t="s">
        <v>42</v>
      </c>
      <c r="H4372" t="s">
        <v>26</v>
      </c>
      <c r="I4372" t="s">
        <v>27</v>
      </c>
      <c r="J4372" t="s">
        <v>6197</v>
      </c>
      <c r="K4372" t="s">
        <v>28</v>
      </c>
      <c r="L4372" t="s">
        <v>28</v>
      </c>
      <c r="M4372">
        <v>364</v>
      </c>
      <c r="N4372" t="s">
        <v>52</v>
      </c>
      <c r="O4372" t="s">
        <v>63</v>
      </c>
      <c r="P4372" t="s">
        <v>44</v>
      </c>
      <c r="Q4372">
        <v>4</v>
      </c>
      <c r="R4372" t="s">
        <v>32</v>
      </c>
      <c r="S4372">
        <v>1</v>
      </c>
      <c r="T4372" t="s">
        <v>6143</v>
      </c>
    </row>
    <row r="4373" spans="1:20" x14ac:dyDescent="0.3">
      <c r="A4373" t="s">
        <v>4500</v>
      </c>
      <c r="B4373" t="s">
        <v>6247</v>
      </c>
      <c r="C4373" t="s">
        <v>46</v>
      </c>
      <c r="D4373" t="s">
        <v>22</v>
      </c>
      <c r="E4373" t="s">
        <v>40</v>
      </c>
      <c r="F4373" t="s">
        <v>292</v>
      </c>
      <c r="G4373" t="s">
        <v>48</v>
      </c>
      <c r="H4373" t="s">
        <v>110</v>
      </c>
      <c r="I4373" t="s">
        <v>27</v>
      </c>
      <c r="J4373" t="s">
        <v>6247</v>
      </c>
      <c r="K4373" t="s">
        <v>28</v>
      </c>
      <c r="L4373" t="s">
        <v>28</v>
      </c>
      <c r="M4373">
        <v>156</v>
      </c>
      <c r="N4373" t="s">
        <v>52</v>
      </c>
      <c r="O4373" t="s">
        <v>105</v>
      </c>
      <c r="P4373" t="s">
        <v>31</v>
      </c>
      <c r="Q4373" t="s">
        <v>95</v>
      </c>
      <c r="R4373" t="s">
        <v>28</v>
      </c>
      <c r="S4373">
        <v>0</v>
      </c>
      <c r="T4373" t="s">
        <v>7041</v>
      </c>
    </row>
    <row r="4374" spans="1:20" x14ac:dyDescent="0.3">
      <c r="A4374" t="s">
        <v>4501</v>
      </c>
      <c r="B4374" t="s">
        <v>7396</v>
      </c>
      <c r="C4374" t="s">
        <v>55</v>
      </c>
      <c r="D4374" t="s">
        <v>56</v>
      </c>
      <c r="E4374" t="s">
        <v>23</v>
      </c>
      <c r="F4374" t="s">
        <v>57</v>
      </c>
      <c r="G4374" t="s">
        <v>58</v>
      </c>
      <c r="H4374" t="s">
        <v>43</v>
      </c>
      <c r="I4374" t="s">
        <v>27</v>
      </c>
      <c r="J4374" t="s">
        <v>7396</v>
      </c>
      <c r="K4374" t="s">
        <v>28</v>
      </c>
      <c r="L4374" t="s">
        <v>28</v>
      </c>
      <c r="M4374">
        <v>1006</v>
      </c>
      <c r="N4374" t="s">
        <v>75</v>
      </c>
      <c r="O4374" t="s">
        <v>30</v>
      </c>
      <c r="P4374" t="s">
        <v>64</v>
      </c>
      <c r="Q4374">
        <v>3</v>
      </c>
      <c r="R4374" t="s">
        <v>37</v>
      </c>
      <c r="S4374">
        <v>3</v>
      </c>
      <c r="T4374" t="s">
        <v>6172</v>
      </c>
    </row>
    <row r="4375" spans="1:20" x14ac:dyDescent="0.3">
      <c r="A4375" t="s">
        <v>4502</v>
      </c>
      <c r="B4375" t="s">
        <v>6469</v>
      </c>
      <c r="C4375" t="s">
        <v>60</v>
      </c>
      <c r="D4375" t="s">
        <v>56</v>
      </c>
      <c r="E4375" t="s">
        <v>40</v>
      </c>
      <c r="F4375" t="s">
        <v>145</v>
      </c>
      <c r="G4375" t="s">
        <v>62</v>
      </c>
      <c r="H4375" t="s">
        <v>49</v>
      </c>
      <c r="I4375" t="s">
        <v>27</v>
      </c>
      <c r="J4375" t="s">
        <v>6469</v>
      </c>
      <c r="K4375" t="s">
        <v>28</v>
      </c>
      <c r="L4375" t="s">
        <v>28</v>
      </c>
      <c r="M4375">
        <v>1011</v>
      </c>
      <c r="N4375" t="s">
        <v>122</v>
      </c>
      <c r="O4375" t="s">
        <v>30</v>
      </c>
      <c r="P4375" t="s">
        <v>107</v>
      </c>
      <c r="Q4375">
        <v>2</v>
      </c>
      <c r="R4375" t="s">
        <v>53</v>
      </c>
      <c r="S4375">
        <v>3</v>
      </c>
      <c r="T4375" t="s">
        <v>6910</v>
      </c>
    </row>
    <row r="4376" spans="1:20" x14ac:dyDescent="0.3">
      <c r="A4376" t="s">
        <v>4503</v>
      </c>
      <c r="B4376" t="s">
        <v>7239</v>
      </c>
      <c r="C4376" t="s">
        <v>66</v>
      </c>
      <c r="D4376" t="s">
        <v>56</v>
      </c>
      <c r="E4376" t="s">
        <v>67</v>
      </c>
      <c r="F4376" t="s">
        <v>358</v>
      </c>
      <c r="G4376" t="s">
        <v>69</v>
      </c>
      <c r="H4376" t="s">
        <v>49</v>
      </c>
      <c r="I4376" t="s">
        <v>50</v>
      </c>
      <c r="J4376" t="s">
        <v>7239</v>
      </c>
      <c r="K4376" t="s">
        <v>7190</v>
      </c>
      <c r="L4376" t="s">
        <v>84</v>
      </c>
      <c r="M4376">
        <v>433</v>
      </c>
      <c r="N4376" t="s">
        <v>52</v>
      </c>
      <c r="O4376" t="s">
        <v>63</v>
      </c>
      <c r="P4376" t="s">
        <v>64</v>
      </c>
      <c r="Q4376">
        <v>3</v>
      </c>
      <c r="R4376" t="s">
        <v>37</v>
      </c>
      <c r="S4376">
        <v>1</v>
      </c>
      <c r="T4376" t="s">
        <v>6859</v>
      </c>
    </row>
    <row r="4377" spans="1:20" x14ac:dyDescent="0.3">
      <c r="A4377" t="s">
        <v>4504</v>
      </c>
      <c r="B4377" t="s">
        <v>6773</v>
      </c>
      <c r="C4377" t="s">
        <v>71</v>
      </c>
      <c r="D4377" t="s">
        <v>72</v>
      </c>
      <c r="E4377" t="s">
        <v>23</v>
      </c>
      <c r="F4377" t="s">
        <v>35</v>
      </c>
      <c r="G4377" t="s">
        <v>36</v>
      </c>
      <c r="H4377" t="s">
        <v>26</v>
      </c>
      <c r="I4377" t="s">
        <v>27</v>
      </c>
      <c r="J4377" t="s">
        <v>6773</v>
      </c>
      <c r="K4377" t="s">
        <v>28</v>
      </c>
      <c r="L4377" t="s">
        <v>28</v>
      </c>
      <c r="M4377">
        <v>924</v>
      </c>
      <c r="N4377" t="s">
        <v>122</v>
      </c>
      <c r="O4377" t="s">
        <v>63</v>
      </c>
      <c r="P4377" t="s">
        <v>31</v>
      </c>
      <c r="Q4377">
        <v>5</v>
      </c>
      <c r="R4377" t="s">
        <v>119</v>
      </c>
      <c r="S4377">
        <v>3</v>
      </c>
      <c r="T4377" t="s">
        <v>6611</v>
      </c>
    </row>
    <row r="4378" spans="1:20" x14ac:dyDescent="0.3">
      <c r="A4378" t="s">
        <v>4505</v>
      </c>
      <c r="B4378" t="s">
        <v>6168</v>
      </c>
      <c r="C4378" t="s">
        <v>77</v>
      </c>
      <c r="D4378" t="s">
        <v>72</v>
      </c>
      <c r="E4378" t="s">
        <v>40</v>
      </c>
      <c r="F4378" t="s">
        <v>131</v>
      </c>
      <c r="G4378" t="s">
        <v>79</v>
      </c>
      <c r="H4378" t="s">
        <v>26</v>
      </c>
      <c r="I4378" t="s">
        <v>27</v>
      </c>
      <c r="J4378" t="s">
        <v>6168</v>
      </c>
      <c r="K4378" t="s">
        <v>28</v>
      </c>
      <c r="L4378" t="s">
        <v>28</v>
      </c>
      <c r="M4378">
        <v>123</v>
      </c>
      <c r="N4378" t="s">
        <v>75</v>
      </c>
      <c r="O4378" t="s">
        <v>105</v>
      </c>
      <c r="P4378" t="s">
        <v>31</v>
      </c>
      <c r="Q4378" t="s">
        <v>95</v>
      </c>
      <c r="R4378" t="s">
        <v>28</v>
      </c>
      <c r="S4378">
        <v>0</v>
      </c>
      <c r="T4378" t="s">
        <v>6395</v>
      </c>
    </row>
    <row r="4379" spans="1:20" x14ac:dyDescent="0.3">
      <c r="A4379" t="s">
        <v>4506</v>
      </c>
      <c r="B4379" t="s">
        <v>6918</v>
      </c>
      <c r="C4379" t="s">
        <v>81</v>
      </c>
      <c r="D4379" t="s">
        <v>72</v>
      </c>
      <c r="E4379" t="s">
        <v>23</v>
      </c>
      <c r="F4379" t="s">
        <v>114</v>
      </c>
      <c r="G4379" t="s">
        <v>94</v>
      </c>
      <c r="H4379" t="s">
        <v>43</v>
      </c>
      <c r="I4379" t="s">
        <v>27</v>
      </c>
      <c r="J4379" t="s">
        <v>6918</v>
      </c>
      <c r="K4379" t="s">
        <v>28</v>
      </c>
      <c r="L4379" t="s">
        <v>28</v>
      </c>
      <c r="M4379">
        <v>1086</v>
      </c>
      <c r="N4379" t="s">
        <v>29</v>
      </c>
      <c r="O4379" t="s">
        <v>63</v>
      </c>
      <c r="P4379" t="s">
        <v>64</v>
      </c>
      <c r="Q4379">
        <v>4</v>
      </c>
      <c r="R4379" t="s">
        <v>32</v>
      </c>
      <c r="S4379">
        <v>3</v>
      </c>
      <c r="T4379" t="s">
        <v>6178</v>
      </c>
    </row>
    <row r="4380" spans="1:20" x14ac:dyDescent="0.3">
      <c r="A4380" t="s">
        <v>4507</v>
      </c>
      <c r="B4380" t="s">
        <v>7161</v>
      </c>
      <c r="C4380" t="s">
        <v>86</v>
      </c>
      <c r="D4380" t="s">
        <v>87</v>
      </c>
      <c r="E4380" t="s">
        <v>67</v>
      </c>
      <c r="F4380" t="s">
        <v>286</v>
      </c>
      <c r="G4380" t="s">
        <v>94</v>
      </c>
      <c r="H4380" t="s">
        <v>110</v>
      </c>
      <c r="I4380" t="s">
        <v>50</v>
      </c>
      <c r="J4380" t="s">
        <v>7161</v>
      </c>
      <c r="K4380" t="s">
        <v>6253</v>
      </c>
      <c r="L4380" t="s">
        <v>159</v>
      </c>
      <c r="M4380">
        <v>118</v>
      </c>
      <c r="N4380" t="s">
        <v>75</v>
      </c>
      <c r="O4380" t="s">
        <v>30</v>
      </c>
      <c r="P4380" t="s">
        <v>133</v>
      </c>
      <c r="Q4380" t="s">
        <v>95</v>
      </c>
      <c r="R4380" t="s">
        <v>28</v>
      </c>
      <c r="S4380">
        <v>0</v>
      </c>
      <c r="T4380" t="s">
        <v>7091</v>
      </c>
    </row>
    <row r="4381" spans="1:20" x14ac:dyDescent="0.3">
      <c r="A4381" t="s">
        <v>4508</v>
      </c>
      <c r="B4381" t="s">
        <v>6411</v>
      </c>
      <c r="C4381" t="s">
        <v>91</v>
      </c>
      <c r="D4381" t="s">
        <v>87</v>
      </c>
      <c r="E4381" t="s">
        <v>92</v>
      </c>
      <c r="F4381" t="s">
        <v>152</v>
      </c>
      <c r="G4381" t="s">
        <v>94</v>
      </c>
      <c r="H4381" t="s">
        <v>49</v>
      </c>
      <c r="I4381" t="s">
        <v>27</v>
      </c>
      <c r="J4381" t="s">
        <v>6411</v>
      </c>
      <c r="K4381" t="s">
        <v>28</v>
      </c>
      <c r="L4381" t="s">
        <v>28</v>
      </c>
      <c r="M4381">
        <v>802</v>
      </c>
      <c r="N4381" t="s">
        <v>122</v>
      </c>
      <c r="O4381" t="s">
        <v>63</v>
      </c>
      <c r="P4381" t="s">
        <v>31</v>
      </c>
      <c r="Q4381">
        <v>5</v>
      </c>
      <c r="R4381" t="s">
        <v>119</v>
      </c>
      <c r="S4381">
        <v>2</v>
      </c>
      <c r="T4381" t="s">
        <v>6157</v>
      </c>
    </row>
    <row r="4382" spans="1:20" x14ac:dyDescent="0.3">
      <c r="A4382" t="s">
        <v>4509</v>
      </c>
      <c r="B4382" t="s">
        <v>7345</v>
      </c>
      <c r="C4382" t="s">
        <v>21</v>
      </c>
      <c r="D4382" t="s">
        <v>22</v>
      </c>
      <c r="E4382" t="s">
        <v>23</v>
      </c>
      <c r="F4382" t="s">
        <v>121</v>
      </c>
      <c r="G4382" t="s">
        <v>25</v>
      </c>
      <c r="H4382" t="s">
        <v>49</v>
      </c>
      <c r="I4382" t="s">
        <v>27</v>
      </c>
      <c r="J4382" t="s">
        <v>7345</v>
      </c>
      <c r="K4382" t="s">
        <v>28</v>
      </c>
      <c r="L4382" t="s">
        <v>28</v>
      </c>
      <c r="M4382">
        <v>1094</v>
      </c>
      <c r="N4382" t="s">
        <v>52</v>
      </c>
      <c r="O4382" t="s">
        <v>105</v>
      </c>
      <c r="P4382" t="s">
        <v>133</v>
      </c>
      <c r="Q4382">
        <v>4</v>
      </c>
      <c r="R4382" t="s">
        <v>32</v>
      </c>
      <c r="S4382">
        <v>3</v>
      </c>
      <c r="T4382" t="s">
        <v>6724</v>
      </c>
    </row>
    <row r="4383" spans="1:20" x14ac:dyDescent="0.3">
      <c r="A4383" t="s">
        <v>4510</v>
      </c>
      <c r="B4383" t="s">
        <v>6158</v>
      </c>
      <c r="C4383" t="s">
        <v>34</v>
      </c>
      <c r="D4383" t="s">
        <v>22</v>
      </c>
      <c r="E4383" t="s">
        <v>23</v>
      </c>
      <c r="F4383" t="s">
        <v>138</v>
      </c>
      <c r="G4383" t="s">
        <v>36</v>
      </c>
      <c r="H4383" t="s">
        <v>43</v>
      </c>
      <c r="I4383" t="s">
        <v>27</v>
      </c>
      <c r="J4383" t="s">
        <v>6158</v>
      </c>
      <c r="K4383" t="s">
        <v>28</v>
      </c>
      <c r="L4383" t="s">
        <v>28</v>
      </c>
      <c r="M4383">
        <v>140</v>
      </c>
      <c r="N4383" t="s">
        <v>29</v>
      </c>
      <c r="O4383" t="s">
        <v>63</v>
      </c>
      <c r="P4383" t="s">
        <v>107</v>
      </c>
      <c r="Q4383" t="s">
        <v>95</v>
      </c>
      <c r="R4383" t="s">
        <v>28</v>
      </c>
      <c r="S4383">
        <v>0</v>
      </c>
      <c r="T4383" t="s">
        <v>6233</v>
      </c>
    </row>
    <row r="4384" spans="1:20" x14ac:dyDescent="0.3">
      <c r="A4384" t="s">
        <v>4511</v>
      </c>
      <c r="B4384" t="s">
        <v>6556</v>
      </c>
      <c r="C4384" t="s">
        <v>39</v>
      </c>
      <c r="D4384" t="s">
        <v>22</v>
      </c>
      <c r="E4384" t="s">
        <v>40</v>
      </c>
      <c r="F4384" t="s">
        <v>143</v>
      </c>
      <c r="G4384" t="s">
        <v>48</v>
      </c>
      <c r="H4384" t="s">
        <v>43</v>
      </c>
      <c r="I4384" t="s">
        <v>27</v>
      </c>
      <c r="J4384" t="s">
        <v>6556</v>
      </c>
      <c r="K4384" t="s">
        <v>28</v>
      </c>
      <c r="L4384" t="s">
        <v>28</v>
      </c>
      <c r="M4384">
        <v>1010</v>
      </c>
      <c r="N4384" t="s">
        <v>75</v>
      </c>
      <c r="O4384" t="s">
        <v>63</v>
      </c>
      <c r="P4384" t="s">
        <v>64</v>
      </c>
      <c r="Q4384">
        <v>4</v>
      </c>
      <c r="R4384" t="s">
        <v>32</v>
      </c>
      <c r="S4384">
        <v>3</v>
      </c>
      <c r="T4384" t="s">
        <v>6249</v>
      </c>
    </row>
    <row r="4385" spans="1:20" x14ac:dyDescent="0.3">
      <c r="A4385" t="s">
        <v>4512</v>
      </c>
      <c r="B4385" t="s">
        <v>6287</v>
      </c>
      <c r="C4385" t="s">
        <v>46</v>
      </c>
      <c r="D4385" t="s">
        <v>22</v>
      </c>
      <c r="E4385" t="s">
        <v>40</v>
      </c>
      <c r="F4385" t="s">
        <v>292</v>
      </c>
      <c r="G4385" t="s">
        <v>48</v>
      </c>
      <c r="H4385" t="s">
        <v>110</v>
      </c>
      <c r="I4385" t="s">
        <v>27</v>
      </c>
      <c r="J4385" t="s">
        <v>6287</v>
      </c>
      <c r="K4385" t="s">
        <v>28</v>
      </c>
      <c r="L4385" t="s">
        <v>28</v>
      </c>
      <c r="M4385">
        <v>611</v>
      </c>
      <c r="N4385" t="s">
        <v>29</v>
      </c>
      <c r="O4385" t="s">
        <v>43</v>
      </c>
      <c r="P4385" t="s">
        <v>107</v>
      </c>
      <c r="Q4385">
        <v>2</v>
      </c>
      <c r="R4385" t="s">
        <v>53</v>
      </c>
      <c r="S4385">
        <v>2</v>
      </c>
      <c r="T4385" t="s">
        <v>6942</v>
      </c>
    </row>
    <row r="4386" spans="1:20" x14ac:dyDescent="0.3">
      <c r="A4386" t="s">
        <v>4513</v>
      </c>
      <c r="B4386" t="s">
        <v>6781</v>
      </c>
      <c r="C4386" t="s">
        <v>55</v>
      </c>
      <c r="D4386" t="s">
        <v>56</v>
      </c>
      <c r="E4386" t="s">
        <v>23</v>
      </c>
      <c r="F4386" t="s">
        <v>57</v>
      </c>
      <c r="G4386" t="s">
        <v>58</v>
      </c>
      <c r="H4386" t="s">
        <v>43</v>
      </c>
      <c r="I4386" t="s">
        <v>27</v>
      </c>
      <c r="J4386" t="s">
        <v>6781</v>
      </c>
      <c r="K4386" t="s">
        <v>28</v>
      </c>
      <c r="L4386" t="s">
        <v>28</v>
      </c>
      <c r="M4386">
        <v>867</v>
      </c>
      <c r="N4386" t="s">
        <v>140</v>
      </c>
      <c r="O4386" t="s">
        <v>43</v>
      </c>
      <c r="P4386" t="s">
        <v>133</v>
      </c>
      <c r="Q4386">
        <v>5</v>
      </c>
      <c r="R4386" t="s">
        <v>119</v>
      </c>
      <c r="S4386">
        <v>2</v>
      </c>
      <c r="T4386" t="s">
        <v>6212</v>
      </c>
    </row>
    <row r="4387" spans="1:20" x14ac:dyDescent="0.3">
      <c r="A4387" t="s">
        <v>4514</v>
      </c>
      <c r="B4387" t="s">
        <v>6633</v>
      </c>
      <c r="C4387" t="s">
        <v>60</v>
      </c>
      <c r="D4387" t="s">
        <v>56</v>
      </c>
      <c r="E4387" t="s">
        <v>40</v>
      </c>
      <c r="F4387" t="s">
        <v>61</v>
      </c>
      <c r="G4387" t="s">
        <v>62</v>
      </c>
      <c r="H4387" t="s">
        <v>26</v>
      </c>
      <c r="I4387" t="s">
        <v>27</v>
      </c>
      <c r="J4387" t="s">
        <v>6633</v>
      </c>
      <c r="K4387" t="s">
        <v>28</v>
      </c>
      <c r="L4387" t="s">
        <v>28</v>
      </c>
      <c r="M4387">
        <v>896</v>
      </c>
      <c r="N4387" t="s">
        <v>52</v>
      </c>
      <c r="O4387" t="s">
        <v>63</v>
      </c>
      <c r="P4387" t="s">
        <v>107</v>
      </c>
      <c r="Q4387">
        <v>3</v>
      </c>
      <c r="R4387" t="s">
        <v>37</v>
      </c>
      <c r="S4387">
        <v>2</v>
      </c>
      <c r="T4387" t="s">
        <v>6321</v>
      </c>
    </row>
    <row r="4388" spans="1:20" x14ac:dyDescent="0.3">
      <c r="A4388" t="s">
        <v>4515</v>
      </c>
      <c r="B4388" t="s">
        <v>6357</v>
      </c>
      <c r="C4388" t="s">
        <v>66</v>
      </c>
      <c r="D4388" t="s">
        <v>56</v>
      </c>
      <c r="E4388" t="s">
        <v>67</v>
      </c>
      <c r="F4388" t="s">
        <v>193</v>
      </c>
      <c r="G4388" t="s">
        <v>69</v>
      </c>
      <c r="H4388" t="s">
        <v>43</v>
      </c>
      <c r="I4388" t="s">
        <v>27</v>
      </c>
      <c r="J4388" t="s">
        <v>6357</v>
      </c>
      <c r="K4388" t="s">
        <v>28</v>
      </c>
      <c r="L4388" t="s">
        <v>28</v>
      </c>
      <c r="M4388">
        <v>971</v>
      </c>
      <c r="N4388" t="s">
        <v>52</v>
      </c>
      <c r="O4388" t="s">
        <v>30</v>
      </c>
      <c r="P4388" t="s">
        <v>64</v>
      </c>
      <c r="Q4388">
        <v>4</v>
      </c>
      <c r="R4388" t="s">
        <v>32</v>
      </c>
      <c r="S4388">
        <v>3</v>
      </c>
      <c r="T4388" t="s">
        <v>6293</v>
      </c>
    </row>
    <row r="4389" spans="1:20" x14ac:dyDescent="0.3">
      <c r="A4389" t="s">
        <v>4516</v>
      </c>
      <c r="B4389" t="s">
        <v>7198</v>
      </c>
      <c r="C4389" t="s">
        <v>71</v>
      </c>
      <c r="D4389" t="s">
        <v>72</v>
      </c>
      <c r="E4389" t="s">
        <v>23</v>
      </c>
      <c r="F4389" t="s">
        <v>73</v>
      </c>
      <c r="G4389" t="s">
        <v>74</v>
      </c>
      <c r="H4389" t="s">
        <v>49</v>
      </c>
      <c r="I4389" t="s">
        <v>27</v>
      </c>
      <c r="J4389" t="s">
        <v>7198</v>
      </c>
      <c r="K4389" t="s">
        <v>28</v>
      </c>
      <c r="L4389" t="s">
        <v>28</v>
      </c>
      <c r="M4389">
        <v>351</v>
      </c>
      <c r="N4389" t="s">
        <v>29</v>
      </c>
      <c r="O4389" t="s">
        <v>30</v>
      </c>
      <c r="P4389" t="s">
        <v>64</v>
      </c>
      <c r="Q4389">
        <v>3</v>
      </c>
      <c r="R4389" t="s">
        <v>37</v>
      </c>
      <c r="S4389">
        <v>1</v>
      </c>
      <c r="T4389" t="s">
        <v>7030</v>
      </c>
    </row>
    <row r="4390" spans="1:20" x14ac:dyDescent="0.3">
      <c r="A4390" t="s">
        <v>4517</v>
      </c>
      <c r="B4390" t="s">
        <v>6749</v>
      </c>
      <c r="C4390" t="s">
        <v>77</v>
      </c>
      <c r="D4390" t="s">
        <v>72</v>
      </c>
      <c r="E4390" t="s">
        <v>40</v>
      </c>
      <c r="F4390" t="s">
        <v>93</v>
      </c>
      <c r="G4390" t="s">
        <v>94</v>
      </c>
      <c r="H4390" t="s">
        <v>26</v>
      </c>
      <c r="I4390" t="s">
        <v>27</v>
      </c>
      <c r="J4390" t="s">
        <v>6749</v>
      </c>
      <c r="K4390" t="s">
        <v>28</v>
      </c>
      <c r="L4390" t="s">
        <v>28</v>
      </c>
      <c r="M4390">
        <v>622</v>
      </c>
      <c r="N4390" t="s">
        <v>122</v>
      </c>
      <c r="O4390" t="s">
        <v>105</v>
      </c>
      <c r="P4390" t="s">
        <v>31</v>
      </c>
      <c r="Q4390">
        <v>3</v>
      </c>
      <c r="R4390" t="s">
        <v>37</v>
      </c>
      <c r="S4390">
        <v>2</v>
      </c>
      <c r="T4390" t="s">
        <v>6187</v>
      </c>
    </row>
    <row r="4391" spans="1:20" x14ac:dyDescent="0.3">
      <c r="A4391" t="s">
        <v>4518</v>
      </c>
      <c r="B4391" t="s">
        <v>7321</v>
      </c>
      <c r="C4391" t="s">
        <v>81</v>
      </c>
      <c r="D4391" t="s">
        <v>72</v>
      </c>
      <c r="E4391" t="s">
        <v>23</v>
      </c>
      <c r="F4391" t="s">
        <v>223</v>
      </c>
      <c r="G4391" t="s">
        <v>83</v>
      </c>
      <c r="H4391" t="s">
        <v>49</v>
      </c>
      <c r="I4391" t="s">
        <v>27</v>
      </c>
      <c r="J4391" t="s">
        <v>7321</v>
      </c>
      <c r="K4391" t="s">
        <v>28</v>
      </c>
      <c r="L4391" t="s">
        <v>28</v>
      </c>
      <c r="M4391">
        <v>894</v>
      </c>
      <c r="N4391" t="s">
        <v>52</v>
      </c>
      <c r="O4391" t="s">
        <v>170</v>
      </c>
      <c r="P4391" t="s">
        <v>31</v>
      </c>
      <c r="Q4391">
        <v>3</v>
      </c>
      <c r="R4391" t="s">
        <v>37</v>
      </c>
      <c r="S4391">
        <v>2</v>
      </c>
      <c r="T4391" t="s">
        <v>6446</v>
      </c>
    </row>
    <row r="4392" spans="1:20" x14ac:dyDescent="0.3">
      <c r="A4392" t="s">
        <v>4519</v>
      </c>
      <c r="B4392" t="s">
        <v>6351</v>
      </c>
      <c r="C4392" t="s">
        <v>86</v>
      </c>
      <c r="D4392" t="s">
        <v>87</v>
      </c>
      <c r="E4392" t="s">
        <v>67</v>
      </c>
      <c r="F4392" t="s">
        <v>116</v>
      </c>
      <c r="G4392" t="s">
        <v>89</v>
      </c>
      <c r="H4392" t="s">
        <v>26</v>
      </c>
      <c r="I4392" t="s">
        <v>27</v>
      </c>
      <c r="J4392" t="s">
        <v>6351</v>
      </c>
      <c r="K4392" t="s">
        <v>28</v>
      </c>
      <c r="L4392" t="s">
        <v>28</v>
      </c>
      <c r="M4392">
        <v>661</v>
      </c>
      <c r="N4392" t="s">
        <v>29</v>
      </c>
      <c r="O4392" t="s">
        <v>30</v>
      </c>
      <c r="P4392" t="s">
        <v>31</v>
      </c>
      <c r="Q4392">
        <v>1</v>
      </c>
      <c r="R4392" t="s">
        <v>53</v>
      </c>
      <c r="S4392">
        <v>2</v>
      </c>
      <c r="T4392" t="s">
        <v>6542</v>
      </c>
    </row>
    <row r="4393" spans="1:20" x14ac:dyDescent="0.3">
      <c r="A4393" t="s">
        <v>4520</v>
      </c>
      <c r="B4393" t="s">
        <v>6656</v>
      </c>
      <c r="C4393" t="s">
        <v>91</v>
      </c>
      <c r="D4393" t="s">
        <v>87</v>
      </c>
      <c r="E4393" t="s">
        <v>92</v>
      </c>
      <c r="F4393" t="s">
        <v>152</v>
      </c>
      <c r="G4393" t="s">
        <v>94</v>
      </c>
      <c r="H4393" t="s">
        <v>49</v>
      </c>
      <c r="I4393" t="s">
        <v>27</v>
      </c>
      <c r="J4393" t="s">
        <v>6656</v>
      </c>
      <c r="K4393" t="s">
        <v>28</v>
      </c>
      <c r="L4393" t="s">
        <v>28</v>
      </c>
      <c r="M4393">
        <v>1035</v>
      </c>
      <c r="N4393" t="s">
        <v>29</v>
      </c>
      <c r="O4393" t="s">
        <v>63</v>
      </c>
      <c r="P4393" t="s">
        <v>64</v>
      </c>
      <c r="Q4393">
        <v>3</v>
      </c>
      <c r="R4393" t="s">
        <v>37</v>
      </c>
      <c r="S4393">
        <v>3</v>
      </c>
      <c r="T4393" t="s">
        <v>7083</v>
      </c>
    </row>
    <row r="4394" spans="1:20" x14ac:dyDescent="0.3">
      <c r="A4394" t="s">
        <v>4521</v>
      </c>
      <c r="B4394" t="s">
        <v>6257</v>
      </c>
      <c r="C4394" t="s">
        <v>21</v>
      </c>
      <c r="D4394" t="s">
        <v>22</v>
      </c>
      <c r="E4394" t="s">
        <v>23</v>
      </c>
      <c r="F4394" t="s">
        <v>288</v>
      </c>
      <c r="G4394" t="s">
        <v>25</v>
      </c>
      <c r="H4394" t="s">
        <v>43</v>
      </c>
      <c r="I4394" t="s">
        <v>27</v>
      </c>
      <c r="J4394" t="s">
        <v>6257</v>
      </c>
      <c r="K4394" t="s">
        <v>28</v>
      </c>
      <c r="L4394" t="s">
        <v>28</v>
      </c>
      <c r="M4394">
        <v>436</v>
      </c>
      <c r="N4394" t="s">
        <v>122</v>
      </c>
      <c r="O4394" t="s">
        <v>63</v>
      </c>
      <c r="P4394" t="s">
        <v>64</v>
      </c>
      <c r="Q4394">
        <v>4</v>
      </c>
      <c r="R4394" t="s">
        <v>32</v>
      </c>
      <c r="S4394">
        <v>1</v>
      </c>
      <c r="T4394" t="s">
        <v>6143</v>
      </c>
    </row>
    <row r="4395" spans="1:20" x14ac:dyDescent="0.3">
      <c r="A4395" t="s">
        <v>4522</v>
      </c>
      <c r="B4395" t="s">
        <v>7045</v>
      </c>
      <c r="C4395" t="s">
        <v>34</v>
      </c>
      <c r="D4395" t="s">
        <v>22</v>
      </c>
      <c r="E4395" t="s">
        <v>23</v>
      </c>
      <c r="F4395" t="s">
        <v>35</v>
      </c>
      <c r="G4395" t="s">
        <v>36</v>
      </c>
      <c r="H4395" t="s">
        <v>26</v>
      </c>
      <c r="I4395" t="s">
        <v>27</v>
      </c>
      <c r="J4395" t="s">
        <v>7045</v>
      </c>
      <c r="K4395" t="s">
        <v>28</v>
      </c>
      <c r="L4395" t="s">
        <v>28</v>
      </c>
      <c r="M4395">
        <v>459</v>
      </c>
      <c r="N4395" t="s">
        <v>29</v>
      </c>
      <c r="O4395" t="s">
        <v>30</v>
      </c>
      <c r="P4395" t="s">
        <v>107</v>
      </c>
      <c r="Q4395">
        <v>3</v>
      </c>
      <c r="R4395" t="s">
        <v>37</v>
      </c>
      <c r="S4395">
        <v>1</v>
      </c>
      <c r="T4395" t="s">
        <v>6143</v>
      </c>
    </row>
    <row r="4396" spans="1:20" x14ac:dyDescent="0.3">
      <c r="A4396" t="s">
        <v>4523</v>
      </c>
      <c r="B4396" t="s">
        <v>6181</v>
      </c>
      <c r="C4396" t="s">
        <v>39</v>
      </c>
      <c r="D4396" t="s">
        <v>22</v>
      </c>
      <c r="E4396" t="s">
        <v>40</v>
      </c>
      <c r="F4396" t="s">
        <v>174</v>
      </c>
      <c r="G4396" t="s">
        <v>42</v>
      </c>
      <c r="H4396" t="s">
        <v>26</v>
      </c>
      <c r="I4396" t="s">
        <v>27</v>
      </c>
      <c r="J4396" t="s">
        <v>6181</v>
      </c>
      <c r="K4396" t="s">
        <v>28</v>
      </c>
      <c r="L4396" t="s">
        <v>28</v>
      </c>
      <c r="M4396">
        <v>521</v>
      </c>
      <c r="N4396" t="s">
        <v>140</v>
      </c>
      <c r="O4396" t="s">
        <v>30</v>
      </c>
      <c r="P4396" t="s">
        <v>107</v>
      </c>
      <c r="Q4396">
        <v>2</v>
      </c>
      <c r="R4396" t="s">
        <v>53</v>
      </c>
      <c r="S4396">
        <v>1</v>
      </c>
      <c r="T4396" t="s">
        <v>6136</v>
      </c>
    </row>
    <row r="4397" spans="1:20" x14ac:dyDescent="0.3">
      <c r="A4397" t="s">
        <v>4524</v>
      </c>
      <c r="B4397" t="s">
        <v>7068</v>
      </c>
      <c r="C4397" t="s">
        <v>46</v>
      </c>
      <c r="D4397" t="s">
        <v>22</v>
      </c>
      <c r="E4397" t="s">
        <v>40</v>
      </c>
      <c r="F4397" t="s">
        <v>101</v>
      </c>
      <c r="G4397" t="s">
        <v>48</v>
      </c>
      <c r="H4397" t="s">
        <v>26</v>
      </c>
      <c r="I4397" t="s">
        <v>50</v>
      </c>
      <c r="J4397" t="s">
        <v>7068</v>
      </c>
      <c r="K4397" t="s">
        <v>6382</v>
      </c>
      <c r="L4397" t="s">
        <v>159</v>
      </c>
      <c r="M4397">
        <v>563</v>
      </c>
      <c r="N4397" t="s">
        <v>52</v>
      </c>
      <c r="O4397" t="s">
        <v>63</v>
      </c>
      <c r="P4397" t="s">
        <v>64</v>
      </c>
      <c r="Q4397">
        <v>5</v>
      </c>
      <c r="R4397" t="s">
        <v>119</v>
      </c>
      <c r="S4397">
        <v>2</v>
      </c>
      <c r="T4397" t="s">
        <v>6539</v>
      </c>
    </row>
    <row r="4398" spans="1:20" x14ac:dyDescent="0.3">
      <c r="A4398" t="s">
        <v>4525</v>
      </c>
      <c r="B4398" t="s">
        <v>7306</v>
      </c>
      <c r="C4398" t="s">
        <v>55</v>
      </c>
      <c r="D4398" t="s">
        <v>56</v>
      </c>
      <c r="E4398" t="s">
        <v>23</v>
      </c>
      <c r="F4398" t="s">
        <v>57</v>
      </c>
      <c r="G4398" t="s">
        <v>58</v>
      </c>
      <c r="H4398" t="s">
        <v>43</v>
      </c>
      <c r="I4398" t="s">
        <v>27</v>
      </c>
      <c r="J4398" t="s">
        <v>7306</v>
      </c>
      <c r="K4398" t="s">
        <v>28</v>
      </c>
      <c r="L4398" t="s">
        <v>28</v>
      </c>
      <c r="M4398">
        <v>776</v>
      </c>
      <c r="N4398" t="s">
        <v>52</v>
      </c>
      <c r="O4398" t="s">
        <v>30</v>
      </c>
      <c r="P4398" t="s">
        <v>31</v>
      </c>
      <c r="Q4398">
        <v>2</v>
      </c>
      <c r="R4398" t="s">
        <v>53</v>
      </c>
      <c r="S4398">
        <v>2</v>
      </c>
      <c r="T4398" t="s">
        <v>6283</v>
      </c>
    </row>
    <row r="4399" spans="1:20" x14ac:dyDescent="0.3">
      <c r="A4399" t="s">
        <v>4526</v>
      </c>
      <c r="B4399" t="s">
        <v>7240</v>
      </c>
      <c r="C4399" t="s">
        <v>60</v>
      </c>
      <c r="D4399" t="s">
        <v>56</v>
      </c>
      <c r="E4399" t="s">
        <v>40</v>
      </c>
      <c r="F4399" t="s">
        <v>104</v>
      </c>
      <c r="G4399" t="s">
        <v>62</v>
      </c>
      <c r="H4399" t="s">
        <v>43</v>
      </c>
      <c r="I4399" t="s">
        <v>27</v>
      </c>
      <c r="J4399" t="s">
        <v>7240</v>
      </c>
      <c r="K4399" t="s">
        <v>28</v>
      </c>
      <c r="L4399" t="s">
        <v>28</v>
      </c>
      <c r="M4399">
        <v>1049</v>
      </c>
      <c r="N4399" t="s">
        <v>29</v>
      </c>
      <c r="O4399" t="s">
        <v>30</v>
      </c>
      <c r="P4399" t="s">
        <v>133</v>
      </c>
      <c r="Q4399">
        <v>3</v>
      </c>
      <c r="R4399" t="s">
        <v>37</v>
      </c>
      <c r="S4399">
        <v>3</v>
      </c>
      <c r="T4399" t="s">
        <v>6169</v>
      </c>
    </row>
    <row r="4400" spans="1:20" x14ac:dyDescent="0.3">
      <c r="A4400" t="s">
        <v>4527</v>
      </c>
      <c r="B4400" t="s">
        <v>7268</v>
      </c>
      <c r="C4400" t="s">
        <v>66</v>
      </c>
      <c r="D4400" t="s">
        <v>56</v>
      </c>
      <c r="E4400" t="s">
        <v>67</v>
      </c>
      <c r="F4400" t="s">
        <v>99</v>
      </c>
      <c r="G4400" t="s">
        <v>36</v>
      </c>
      <c r="H4400" t="s">
        <v>49</v>
      </c>
      <c r="I4400" t="s">
        <v>27</v>
      </c>
      <c r="J4400" t="s">
        <v>7268</v>
      </c>
      <c r="K4400" t="s">
        <v>28</v>
      </c>
      <c r="L4400" t="s">
        <v>28</v>
      </c>
      <c r="M4400">
        <v>1066</v>
      </c>
      <c r="N4400" t="s">
        <v>75</v>
      </c>
      <c r="O4400" t="s">
        <v>43</v>
      </c>
      <c r="P4400" t="s">
        <v>31</v>
      </c>
      <c r="Q4400">
        <v>3</v>
      </c>
      <c r="R4400" t="s">
        <v>37</v>
      </c>
      <c r="S4400">
        <v>3</v>
      </c>
      <c r="T4400" t="s">
        <v>6975</v>
      </c>
    </row>
    <row r="4401" spans="1:20" x14ac:dyDescent="0.3">
      <c r="A4401" t="s">
        <v>4528</v>
      </c>
      <c r="B4401" t="s">
        <v>6847</v>
      </c>
      <c r="C4401" t="s">
        <v>71</v>
      </c>
      <c r="D4401" t="s">
        <v>72</v>
      </c>
      <c r="E4401" t="s">
        <v>23</v>
      </c>
      <c r="F4401" t="s">
        <v>73</v>
      </c>
      <c r="G4401" t="s">
        <v>74</v>
      </c>
      <c r="H4401" t="s">
        <v>49</v>
      </c>
      <c r="I4401" t="s">
        <v>27</v>
      </c>
      <c r="J4401" t="s">
        <v>6847</v>
      </c>
      <c r="K4401" t="s">
        <v>28</v>
      </c>
      <c r="L4401" t="s">
        <v>28</v>
      </c>
      <c r="M4401">
        <v>192</v>
      </c>
      <c r="N4401" t="s">
        <v>52</v>
      </c>
      <c r="O4401" t="s">
        <v>63</v>
      </c>
      <c r="P4401" t="s">
        <v>64</v>
      </c>
      <c r="Q4401">
        <v>5</v>
      </c>
      <c r="R4401" t="s">
        <v>119</v>
      </c>
      <c r="S4401">
        <v>1</v>
      </c>
      <c r="T4401" t="s">
        <v>6381</v>
      </c>
    </row>
    <row r="4402" spans="1:20" x14ac:dyDescent="0.3">
      <c r="A4402" t="s">
        <v>4529</v>
      </c>
      <c r="B4402" t="s">
        <v>6589</v>
      </c>
      <c r="C4402" t="s">
        <v>77</v>
      </c>
      <c r="D4402" t="s">
        <v>72</v>
      </c>
      <c r="E4402" t="s">
        <v>40</v>
      </c>
      <c r="F4402" t="s">
        <v>152</v>
      </c>
      <c r="G4402" t="s">
        <v>94</v>
      </c>
      <c r="H4402" t="s">
        <v>49</v>
      </c>
      <c r="I4402" t="s">
        <v>27</v>
      </c>
      <c r="J4402" t="s">
        <v>6589</v>
      </c>
      <c r="K4402" t="s">
        <v>28</v>
      </c>
      <c r="L4402" t="s">
        <v>28</v>
      </c>
      <c r="M4402">
        <v>743</v>
      </c>
      <c r="N4402" t="s">
        <v>75</v>
      </c>
      <c r="O4402" t="s">
        <v>63</v>
      </c>
      <c r="P4402" t="s">
        <v>64</v>
      </c>
      <c r="Q4402">
        <v>3</v>
      </c>
      <c r="R4402" t="s">
        <v>37</v>
      </c>
      <c r="S4402">
        <v>2</v>
      </c>
      <c r="T4402" t="s">
        <v>6258</v>
      </c>
    </row>
    <row r="4403" spans="1:20" x14ac:dyDescent="0.3">
      <c r="A4403" t="s">
        <v>4530</v>
      </c>
      <c r="B4403" t="s">
        <v>7459</v>
      </c>
      <c r="C4403" t="s">
        <v>81</v>
      </c>
      <c r="D4403" t="s">
        <v>72</v>
      </c>
      <c r="E4403" t="s">
        <v>23</v>
      </c>
      <c r="F4403" t="s">
        <v>223</v>
      </c>
      <c r="G4403" t="s">
        <v>83</v>
      </c>
      <c r="H4403" t="s">
        <v>49</v>
      </c>
      <c r="I4403" t="s">
        <v>27</v>
      </c>
      <c r="J4403" t="s">
        <v>7459</v>
      </c>
      <c r="K4403" t="s">
        <v>28</v>
      </c>
      <c r="L4403" t="s">
        <v>28</v>
      </c>
      <c r="M4403">
        <v>506</v>
      </c>
      <c r="N4403" t="s">
        <v>52</v>
      </c>
      <c r="O4403" t="s">
        <v>63</v>
      </c>
      <c r="P4403" t="s">
        <v>44</v>
      </c>
      <c r="Q4403">
        <v>3</v>
      </c>
      <c r="R4403" t="s">
        <v>37</v>
      </c>
      <c r="S4403">
        <v>1</v>
      </c>
      <c r="T4403" t="s">
        <v>6319</v>
      </c>
    </row>
    <row r="4404" spans="1:20" x14ac:dyDescent="0.3">
      <c r="A4404" t="s">
        <v>4531</v>
      </c>
      <c r="B4404" t="s">
        <v>6957</v>
      </c>
      <c r="C4404" t="s">
        <v>86</v>
      </c>
      <c r="D4404" t="s">
        <v>87</v>
      </c>
      <c r="E4404" t="s">
        <v>67</v>
      </c>
      <c r="F4404" t="s">
        <v>88</v>
      </c>
      <c r="G4404" t="s">
        <v>89</v>
      </c>
      <c r="H4404" t="s">
        <v>49</v>
      </c>
      <c r="I4404" t="s">
        <v>27</v>
      </c>
      <c r="J4404" t="s">
        <v>6957</v>
      </c>
      <c r="K4404" t="s">
        <v>28</v>
      </c>
      <c r="L4404" t="s">
        <v>28</v>
      </c>
      <c r="M4404">
        <v>621</v>
      </c>
      <c r="N4404" t="s">
        <v>75</v>
      </c>
      <c r="O4404" t="s">
        <v>63</v>
      </c>
      <c r="P4404" t="s">
        <v>31</v>
      </c>
      <c r="Q4404">
        <v>1</v>
      </c>
      <c r="R4404" t="s">
        <v>53</v>
      </c>
      <c r="S4404">
        <v>2</v>
      </c>
      <c r="T4404" t="s">
        <v>6385</v>
      </c>
    </row>
    <row r="4405" spans="1:20" x14ac:dyDescent="0.3">
      <c r="A4405" t="s">
        <v>4532</v>
      </c>
      <c r="B4405" t="s">
        <v>6943</v>
      </c>
      <c r="C4405" t="s">
        <v>91</v>
      </c>
      <c r="D4405" t="s">
        <v>87</v>
      </c>
      <c r="E4405" t="s">
        <v>92</v>
      </c>
      <c r="F4405" t="s">
        <v>114</v>
      </c>
      <c r="G4405" t="s">
        <v>94</v>
      </c>
      <c r="H4405" t="s">
        <v>43</v>
      </c>
      <c r="I4405" t="s">
        <v>50</v>
      </c>
      <c r="J4405" t="s">
        <v>6943</v>
      </c>
      <c r="K4405" t="s">
        <v>6402</v>
      </c>
      <c r="L4405" t="s">
        <v>51</v>
      </c>
      <c r="M4405">
        <v>154</v>
      </c>
      <c r="N4405" t="s">
        <v>75</v>
      </c>
      <c r="O4405" t="s">
        <v>63</v>
      </c>
      <c r="P4405" t="s">
        <v>31</v>
      </c>
      <c r="Q4405" t="s">
        <v>95</v>
      </c>
      <c r="R4405" t="s">
        <v>28</v>
      </c>
      <c r="S4405">
        <v>0</v>
      </c>
      <c r="T4405" t="s">
        <v>6207</v>
      </c>
    </row>
    <row r="4406" spans="1:20" x14ac:dyDescent="0.3">
      <c r="A4406" t="s">
        <v>4533</v>
      </c>
      <c r="B4406" t="s">
        <v>6717</v>
      </c>
      <c r="C4406" t="s">
        <v>21</v>
      </c>
      <c r="D4406" t="s">
        <v>22</v>
      </c>
      <c r="E4406" t="s">
        <v>23</v>
      </c>
      <c r="F4406" t="s">
        <v>24</v>
      </c>
      <c r="G4406" t="s">
        <v>25</v>
      </c>
      <c r="H4406" t="s">
        <v>26</v>
      </c>
      <c r="I4406" t="s">
        <v>27</v>
      </c>
      <c r="J4406" t="s">
        <v>6717</v>
      </c>
      <c r="K4406" t="s">
        <v>28</v>
      </c>
      <c r="L4406" t="s">
        <v>28</v>
      </c>
      <c r="M4406">
        <v>408</v>
      </c>
      <c r="N4406" t="s">
        <v>29</v>
      </c>
      <c r="O4406" t="s">
        <v>63</v>
      </c>
      <c r="P4406" t="s">
        <v>107</v>
      </c>
      <c r="Q4406">
        <v>3</v>
      </c>
      <c r="R4406" t="s">
        <v>37</v>
      </c>
      <c r="S4406">
        <v>1</v>
      </c>
      <c r="T4406" t="s">
        <v>6444</v>
      </c>
    </row>
    <row r="4407" spans="1:20" x14ac:dyDescent="0.3">
      <c r="A4407" t="s">
        <v>4534</v>
      </c>
      <c r="B4407" t="s">
        <v>7282</v>
      </c>
      <c r="C4407" t="s">
        <v>34</v>
      </c>
      <c r="D4407" t="s">
        <v>22</v>
      </c>
      <c r="E4407" t="s">
        <v>23</v>
      </c>
      <c r="F4407" t="s">
        <v>138</v>
      </c>
      <c r="G4407" t="s">
        <v>36</v>
      </c>
      <c r="H4407" t="s">
        <v>43</v>
      </c>
      <c r="I4407" t="s">
        <v>27</v>
      </c>
      <c r="J4407" t="s">
        <v>7282</v>
      </c>
      <c r="K4407" t="s">
        <v>28</v>
      </c>
      <c r="L4407" t="s">
        <v>28</v>
      </c>
      <c r="M4407">
        <v>705</v>
      </c>
      <c r="N4407" t="s">
        <v>122</v>
      </c>
      <c r="O4407" t="s">
        <v>30</v>
      </c>
      <c r="P4407" t="s">
        <v>31</v>
      </c>
      <c r="Q4407">
        <v>4</v>
      </c>
      <c r="R4407" t="s">
        <v>32</v>
      </c>
      <c r="S4407">
        <v>2</v>
      </c>
      <c r="T4407" t="s">
        <v>6479</v>
      </c>
    </row>
    <row r="4408" spans="1:20" x14ac:dyDescent="0.3">
      <c r="A4408" t="s">
        <v>4535</v>
      </c>
      <c r="B4408" t="s">
        <v>6948</v>
      </c>
      <c r="C4408" t="s">
        <v>39</v>
      </c>
      <c r="D4408" t="s">
        <v>22</v>
      </c>
      <c r="E4408" t="s">
        <v>40</v>
      </c>
      <c r="F4408" t="s">
        <v>215</v>
      </c>
      <c r="G4408" t="s">
        <v>42</v>
      </c>
      <c r="H4408" t="s">
        <v>49</v>
      </c>
      <c r="I4408" t="s">
        <v>27</v>
      </c>
      <c r="J4408" t="s">
        <v>6948</v>
      </c>
      <c r="K4408" t="s">
        <v>28</v>
      </c>
      <c r="L4408" t="s">
        <v>28</v>
      </c>
      <c r="M4408">
        <v>719</v>
      </c>
      <c r="N4408" t="s">
        <v>52</v>
      </c>
      <c r="O4408" t="s">
        <v>63</v>
      </c>
      <c r="P4408" t="s">
        <v>31</v>
      </c>
      <c r="Q4408">
        <v>3</v>
      </c>
      <c r="R4408" t="s">
        <v>37</v>
      </c>
      <c r="S4408">
        <v>2</v>
      </c>
      <c r="T4408" t="s">
        <v>6645</v>
      </c>
    </row>
    <row r="4409" spans="1:20" x14ac:dyDescent="0.3">
      <c r="A4409" t="s">
        <v>4536</v>
      </c>
      <c r="B4409" t="s">
        <v>7087</v>
      </c>
      <c r="C4409" t="s">
        <v>46</v>
      </c>
      <c r="D4409" t="s">
        <v>22</v>
      </c>
      <c r="E4409" t="s">
        <v>40</v>
      </c>
      <c r="F4409" t="s">
        <v>143</v>
      </c>
      <c r="G4409" t="s">
        <v>48</v>
      </c>
      <c r="H4409" t="s">
        <v>43</v>
      </c>
      <c r="I4409" t="s">
        <v>27</v>
      </c>
      <c r="J4409" t="s">
        <v>7087</v>
      </c>
      <c r="K4409" t="s">
        <v>28</v>
      </c>
      <c r="L4409" t="s">
        <v>28</v>
      </c>
      <c r="M4409">
        <v>769</v>
      </c>
      <c r="N4409" t="s">
        <v>29</v>
      </c>
      <c r="O4409" t="s">
        <v>30</v>
      </c>
      <c r="P4409" t="s">
        <v>133</v>
      </c>
      <c r="Q4409">
        <v>3</v>
      </c>
      <c r="R4409" t="s">
        <v>37</v>
      </c>
      <c r="S4409">
        <v>2</v>
      </c>
      <c r="T4409" t="s">
        <v>6298</v>
      </c>
    </row>
    <row r="4410" spans="1:20" x14ac:dyDescent="0.3">
      <c r="A4410" t="s">
        <v>4537</v>
      </c>
      <c r="B4410" t="s">
        <v>6730</v>
      </c>
      <c r="C4410" t="s">
        <v>55</v>
      </c>
      <c r="D4410" t="s">
        <v>56</v>
      </c>
      <c r="E4410" t="s">
        <v>23</v>
      </c>
      <c r="F4410" t="s">
        <v>307</v>
      </c>
      <c r="G4410" t="s">
        <v>62</v>
      </c>
      <c r="H4410" t="s">
        <v>110</v>
      </c>
      <c r="I4410" t="s">
        <v>27</v>
      </c>
      <c r="J4410" t="s">
        <v>6730</v>
      </c>
      <c r="K4410" t="s">
        <v>28</v>
      </c>
      <c r="L4410" t="s">
        <v>28</v>
      </c>
      <c r="M4410">
        <v>893</v>
      </c>
      <c r="N4410" t="s">
        <v>29</v>
      </c>
      <c r="O4410" t="s">
        <v>105</v>
      </c>
      <c r="P4410" t="s">
        <v>64</v>
      </c>
      <c r="Q4410">
        <v>4</v>
      </c>
      <c r="R4410" t="s">
        <v>32</v>
      </c>
      <c r="S4410">
        <v>2</v>
      </c>
      <c r="T4410" t="s">
        <v>7460</v>
      </c>
    </row>
    <row r="4411" spans="1:20" x14ac:dyDescent="0.3">
      <c r="A4411" t="s">
        <v>4538</v>
      </c>
      <c r="B4411" t="s">
        <v>7259</v>
      </c>
      <c r="C4411" t="s">
        <v>60</v>
      </c>
      <c r="D4411" t="s">
        <v>56</v>
      </c>
      <c r="E4411" t="s">
        <v>40</v>
      </c>
      <c r="F4411" t="s">
        <v>104</v>
      </c>
      <c r="G4411" t="s">
        <v>62</v>
      </c>
      <c r="H4411" t="s">
        <v>43</v>
      </c>
      <c r="I4411" t="s">
        <v>27</v>
      </c>
      <c r="J4411" t="s">
        <v>7259</v>
      </c>
      <c r="K4411" t="s">
        <v>28</v>
      </c>
      <c r="L4411" t="s">
        <v>28</v>
      </c>
      <c r="M4411">
        <v>860</v>
      </c>
      <c r="N4411" t="s">
        <v>52</v>
      </c>
      <c r="O4411" t="s">
        <v>63</v>
      </c>
      <c r="P4411" t="s">
        <v>64</v>
      </c>
      <c r="Q4411">
        <v>3</v>
      </c>
      <c r="R4411" t="s">
        <v>37</v>
      </c>
      <c r="S4411">
        <v>2</v>
      </c>
      <c r="T4411" t="s">
        <v>6582</v>
      </c>
    </row>
    <row r="4412" spans="1:20" x14ac:dyDescent="0.3">
      <c r="A4412" t="s">
        <v>4539</v>
      </c>
      <c r="B4412" t="s">
        <v>6430</v>
      </c>
      <c r="C4412" t="s">
        <v>66</v>
      </c>
      <c r="D4412" t="s">
        <v>56</v>
      </c>
      <c r="E4412" t="s">
        <v>67</v>
      </c>
      <c r="F4412" t="s">
        <v>193</v>
      </c>
      <c r="G4412" t="s">
        <v>69</v>
      </c>
      <c r="H4412" t="s">
        <v>43</v>
      </c>
      <c r="I4412" t="s">
        <v>27</v>
      </c>
      <c r="J4412" t="s">
        <v>6430</v>
      </c>
      <c r="K4412" t="s">
        <v>28</v>
      </c>
      <c r="L4412" t="s">
        <v>28</v>
      </c>
      <c r="M4412">
        <v>314</v>
      </c>
      <c r="N4412" t="s">
        <v>29</v>
      </c>
      <c r="O4412" t="s">
        <v>43</v>
      </c>
      <c r="P4412" t="s">
        <v>107</v>
      </c>
      <c r="Q4412">
        <v>4</v>
      </c>
      <c r="R4412" t="s">
        <v>32</v>
      </c>
      <c r="S4412">
        <v>1</v>
      </c>
      <c r="T4412" t="s">
        <v>6180</v>
      </c>
    </row>
    <row r="4413" spans="1:20" x14ac:dyDescent="0.3">
      <c r="A4413" t="s">
        <v>4540</v>
      </c>
      <c r="B4413" t="s">
        <v>6359</v>
      </c>
      <c r="C4413" t="s">
        <v>71</v>
      </c>
      <c r="D4413" t="s">
        <v>72</v>
      </c>
      <c r="E4413" t="s">
        <v>23</v>
      </c>
      <c r="F4413" t="s">
        <v>73</v>
      </c>
      <c r="G4413" t="s">
        <v>74</v>
      </c>
      <c r="H4413" t="s">
        <v>49</v>
      </c>
      <c r="I4413" t="s">
        <v>50</v>
      </c>
      <c r="J4413" t="s">
        <v>6359</v>
      </c>
      <c r="K4413" t="s">
        <v>6545</v>
      </c>
      <c r="L4413" t="s">
        <v>51</v>
      </c>
      <c r="M4413">
        <v>132</v>
      </c>
      <c r="N4413" t="s">
        <v>29</v>
      </c>
      <c r="O4413" t="s">
        <v>63</v>
      </c>
      <c r="P4413" t="s">
        <v>64</v>
      </c>
      <c r="Q4413" t="s">
        <v>95</v>
      </c>
      <c r="R4413" t="s">
        <v>28</v>
      </c>
      <c r="S4413">
        <v>0</v>
      </c>
      <c r="T4413" t="s">
        <v>6141</v>
      </c>
    </row>
    <row r="4414" spans="1:20" x14ac:dyDescent="0.3">
      <c r="A4414" t="s">
        <v>4541</v>
      </c>
      <c r="B4414" t="s">
        <v>7193</v>
      </c>
      <c r="C4414" t="s">
        <v>77</v>
      </c>
      <c r="D4414" t="s">
        <v>72</v>
      </c>
      <c r="E4414" t="s">
        <v>40</v>
      </c>
      <c r="F4414" t="s">
        <v>112</v>
      </c>
      <c r="G4414" t="s">
        <v>79</v>
      </c>
      <c r="H4414" t="s">
        <v>43</v>
      </c>
      <c r="I4414" t="s">
        <v>27</v>
      </c>
      <c r="J4414" t="s">
        <v>7193</v>
      </c>
      <c r="K4414" t="s">
        <v>28</v>
      </c>
      <c r="L4414" t="s">
        <v>28</v>
      </c>
      <c r="M4414">
        <v>926</v>
      </c>
      <c r="N4414" t="s">
        <v>29</v>
      </c>
      <c r="O4414" t="s">
        <v>63</v>
      </c>
      <c r="P4414" t="s">
        <v>31</v>
      </c>
      <c r="Q4414">
        <v>2</v>
      </c>
      <c r="R4414" t="s">
        <v>53</v>
      </c>
      <c r="S4414">
        <v>3</v>
      </c>
      <c r="T4414" t="s">
        <v>6391</v>
      </c>
    </row>
    <row r="4415" spans="1:20" x14ac:dyDescent="0.3">
      <c r="A4415" t="s">
        <v>4542</v>
      </c>
      <c r="B4415" t="s">
        <v>6827</v>
      </c>
      <c r="C4415" t="s">
        <v>81</v>
      </c>
      <c r="D4415" t="s">
        <v>72</v>
      </c>
      <c r="E4415" t="s">
        <v>23</v>
      </c>
      <c r="F4415" t="s">
        <v>82</v>
      </c>
      <c r="G4415" t="s">
        <v>83</v>
      </c>
      <c r="H4415" t="s">
        <v>26</v>
      </c>
      <c r="I4415" t="s">
        <v>27</v>
      </c>
      <c r="J4415" t="s">
        <v>6827</v>
      </c>
      <c r="K4415" t="s">
        <v>28</v>
      </c>
      <c r="L4415" t="s">
        <v>28</v>
      </c>
      <c r="M4415">
        <v>846</v>
      </c>
      <c r="N4415" t="s">
        <v>52</v>
      </c>
      <c r="O4415" t="s">
        <v>63</v>
      </c>
      <c r="P4415" t="s">
        <v>44</v>
      </c>
      <c r="Q4415">
        <v>3</v>
      </c>
      <c r="R4415" t="s">
        <v>37</v>
      </c>
      <c r="S4415">
        <v>2</v>
      </c>
      <c r="T4415" t="s">
        <v>6623</v>
      </c>
    </row>
    <row r="4416" spans="1:20" x14ac:dyDescent="0.3">
      <c r="A4416" t="s">
        <v>4543</v>
      </c>
      <c r="B4416" t="s">
        <v>6636</v>
      </c>
      <c r="C4416" t="s">
        <v>86</v>
      </c>
      <c r="D4416" t="s">
        <v>87</v>
      </c>
      <c r="E4416" t="s">
        <v>67</v>
      </c>
      <c r="F4416" t="s">
        <v>116</v>
      </c>
      <c r="G4416" t="s">
        <v>89</v>
      </c>
      <c r="H4416" t="s">
        <v>26</v>
      </c>
      <c r="I4416" t="s">
        <v>27</v>
      </c>
      <c r="J4416" t="s">
        <v>6636</v>
      </c>
      <c r="K4416" t="s">
        <v>28</v>
      </c>
      <c r="L4416" t="s">
        <v>28</v>
      </c>
      <c r="M4416">
        <v>1091</v>
      </c>
      <c r="N4416" t="s">
        <v>52</v>
      </c>
      <c r="O4416" t="s">
        <v>170</v>
      </c>
      <c r="P4416" t="s">
        <v>107</v>
      </c>
      <c r="Q4416">
        <v>3</v>
      </c>
      <c r="R4416" t="s">
        <v>37</v>
      </c>
      <c r="S4416">
        <v>3</v>
      </c>
      <c r="T4416" t="s">
        <v>6304</v>
      </c>
    </row>
    <row r="4417" spans="1:20" x14ac:dyDescent="0.3">
      <c r="A4417" t="s">
        <v>4544</v>
      </c>
      <c r="B4417" t="s">
        <v>6397</v>
      </c>
      <c r="C4417" t="s">
        <v>91</v>
      </c>
      <c r="D4417" t="s">
        <v>87</v>
      </c>
      <c r="E4417" t="s">
        <v>92</v>
      </c>
      <c r="F4417" t="s">
        <v>35</v>
      </c>
      <c r="G4417" t="s">
        <v>36</v>
      </c>
      <c r="H4417" t="s">
        <v>26</v>
      </c>
      <c r="I4417" t="s">
        <v>27</v>
      </c>
      <c r="J4417" t="s">
        <v>6397</v>
      </c>
      <c r="K4417" t="s">
        <v>28</v>
      </c>
      <c r="L4417" t="s">
        <v>28</v>
      </c>
      <c r="M4417">
        <v>693</v>
      </c>
      <c r="N4417" t="s">
        <v>29</v>
      </c>
      <c r="O4417" t="s">
        <v>63</v>
      </c>
      <c r="P4417" t="s">
        <v>107</v>
      </c>
      <c r="Q4417">
        <v>3</v>
      </c>
      <c r="R4417" t="s">
        <v>37</v>
      </c>
      <c r="S4417">
        <v>2</v>
      </c>
      <c r="T4417" t="s">
        <v>6426</v>
      </c>
    </row>
    <row r="4418" spans="1:20" x14ac:dyDescent="0.3">
      <c r="A4418" t="s">
        <v>4545</v>
      </c>
      <c r="B4418" t="s">
        <v>7142</v>
      </c>
      <c r="C4418" t="s">
        <v>21</v>
      </c>
      <c r="D4418" t="s">
        <v>22</v>
      </c>
      <c r="E4418" t="s">
        <v>23</v>
      </c>
      <c r="F4418" t="s">
        <v>35</v>
      </c>
      <c r="G4418" t="s">
        <v>36</v>
      </c>
      <c r="H4418" t="s">
        <v>26</v>
      </c>
      <c r="I4418" t="s">
        <v>27</v>
      </c>
      <c r="J4418" t="s">
        <v>7142</v>
      </c>
      <c r="K4418" t="s">
        <v>28</v>
      </c>
      <c r="L4418" t="s">
        <v>28</v>
      </c>
      <c r="M4418">
        <v>777</v>
      </c>
      <c r="N4418" t="s">
        <v>75</v>
      </c>
      <c r="O4418" t="s">
        <v>63</v>
      </c>
      <c r="P4418" t="s">
        <v>31</v>
      </c>
      <c r="Q4418">
        <v>3</v>
      </c>
      <c r="R4418" t="s">
        <v>37</v>
      </c>
      <c r="S4418">
        <v>2</v>
      </c>
      <c r="T4418" t="s">
        <v>6187</v>
      </c>
    </row>
    <row r="4419" spans="1:20" x14ac:dyDescent="0.3">
      <c r="A4419" t="s">
        <v>4546</v>
      </c>
      <c r="B4419" t="s">
        <v>6754</v>
      </c>
      <c r="C4419" t="s">
        <v>34</v>
      </c>
      <c r="D4419" t="s">
        <v>22</v>
      </c>
      <c r="E4419" t="s">
        <v>23</v>
      </c>
      <c r="F4419" t="s">
        <v>138</v>
      </c>
      <c r="G4419" t="s">
        <v>36</v>
      </c>
      <c r="H4419" t="s">
        <v>43</v>
      </c>
      <c r="I4419" t="s">
        <v>27</v>
      </c>
      <c r="J4419" t="s">
        <v>6754</v>
      </c>
      <c r="K4419" t="s">
        <v>28</v>
      </c>
      <c r="L4419" t="s">
        <v>28</v>
      </c>
      <c r="M4419">
        <v>821</v>
      </c>
      <c r="N4419" t="s">
        <v>52</v>
      </c>
      <c r="O4419" t="s">
        <v>30</v>
      </c>
      <c r="P4419" t="s">
        <v>107</v>
      </c>
      <c r="Q4419">
        <v>3</v>
      </c>
      <c r="R4419" t="s">
        <v>37</v>
      </c>
      <c r="S4419">
        <v>2</v>
      </c>
      <c r="T4419" t="s">
        <v>6354</v>
      </c>
    </row>
    <row r="4420" spans="1:20" x14ac:dyDescent="0.3">
      <c r="A4420" t="s">
        <v>4547</v>
      </c>
      <c r="B4420" t="s">
        <v>6895</v>
      </c>
      <c r="C4420" t="s">
        <v>39</v>
      </c>
      <c r="D4420" t="s">
        <v>22</v>
      </c>
      <c r="E4420" t="s">
        <v>40</v>
      </c>
      <c r="F4420" t="s">
        <v>41</v>
      </c>
      <c r="G4420" t="s">
        <v>42</v>
      </c>
      <c r="H4420" t="s">
        <v>43</v>
      </c>
      <c r="I4420" t="s">
        <v>27</v>
      </c>
      <c r="J4420" t="s">
        <v>6895</v>
      </c>
      <c r="K4420" t="s">
        <v>28</v>
      </c>
      <c r="L4420" t="s">
        <v>28</v>
      </c>
      <c r="M4420">
        <v>704</v>
      </c>
      <c r="N4420" t="s">
        <v>75</v>
      </c>
      <c r="O4420" t="s">
        <v>43</v>
      </c>
      <c r="P4420" t="s">
        <v>64</v>
      </c>
      <c r="Q4420">
        <v>4</v>
      </c>
      <c r="R4420" t="s">
        <v>32</v>
      </c>
      <c r="S4420">
        <v>2</v>
      </c>
      <c r="T4420" t="s">
        <v>6484</v>
      </c>
    </row>
    <row r="4421" spans="1:20" x14ac:dyDescent="0.3">
      <c r="A4421" t="s">
        <v>4548</v>
      </c>
      <c r="B4421" t="s">
        <v>7227</v>
      </c>
      <c r="C4421" t="s">
        <v>46</v>
      </c>
      <c r="D4421" t="s">
        <v>22</v>
      </c>
      <c r="E4421" t="s">
        <v>40</v>
      </c>
      <c r="F4421" t="s">
        <v>215</v>
      </c>
      <c r="G4421" t="s">
        <v>42</v>
      </c>
      <c r="H4421" t="s">
        <v>49</v>
      </c>
      <c r="I4421" t="s">
        <v>27</v>
      </c>
      <c r="J4421" t="s">
        <v>7227</v>
      </c>
      <c r="K4421" t="s">
        <v>28</v>
      </c>
      <c r="L4421" t="s">
        <v>28</v>
      </c>
      <c r="M4421">
        <v>523</v>
      </c>
      <c r="N4421" t="s">
        <v>52</v>
      </c>
      <c r="O4421" t="s">
        <v>170</v>
      </c>
      <c r="P4421" t="s">
        <v>107</v>
      </c>
      <c r="Q4421">
        <v>3</v>
      </c>
      <c r="R4421" t="s">
        <v>37</v>
      </c>
      <c r="S4421">
        <v>1</v>
      </c>
      <c r="T4421" t="s">
        <v>6385</v>
      </c>
    </row>
    <row r="4422" spans="1:20" x14ac:dyDescent="0.3">
      <c r="A4422" t="s">
        <v>4549</v>
      </c>
      <c r="B4422" t="s">
        <v>7348</v>
      </c>
      <c r="C4422" t="s">
        <v>55</v>
      </c>
      <c r="D4422" t="s">
        <v>56</v>
      </c>
      <c r="E4422" t="s">
        <v>23</v>
      </c>
      <c r="F4422" t="s">
        <v>217</v>
      </c>
      <c r="G4422" t="s">
        <v>58</v>
      </c>
      <c r="H4422" t="s">
        <v>110</v>
      </c>
      <c r="I4422" t="s">
        <v>27</v>
      </c>
      <c r="J4422" t="s">
        <v>7348</v>
      </c>
      <c r="K4422" t="s">
        <v>28</v>
      </c>
      <c r="L4422" t="s">
        <v>28</v>
      </c>
      <c r="M4422">
        <v>888</v>
      </c>
      <c r="N4422" t="s">
        <v>140</v>
      </c>
      <c r="O4422" t="s">
        <v>63</v>
      </c>
      <c r="P4422" t="s">
        <v>107</v>
      </c>
      <c r="Q4422">
        <v>5</v>
      </c>
      <c r="R4422" t="s">
        <v>119</v>
      </c>
      <c r="S4422">
        <v>2</v>
      </c>
      <c r="T4422" t="s">
        <v>6910</v>
      </c>
    </row>
    <row r="4423" spans="1:20" x14ac:dyDescent="0.3">
      <c r="A4423" t="s">
        <v>4550</v>
      </c>
      <c r="B4423" t="s">
        <v>6990</v>
      </c>
      <c r="C4423" t="s">
        <v>60</v>
      </c>
      <c r="D4423" t="s">
        <v>56</v>
      </c>
      <c r="E4423" t="s">
        <v>40</v>
      </c>
      <c r="F4423" t="s">
        <v>147</v>
      </c>
      <c r="G4423" t="s">
        <v>58</v>
      </c>
      <c r="H4423" t="s">
        <v>26</v>
      </c>
      <c r="I4423" t="s">
        <v>50</v>
      </c>
      <c r="J4423" t="s">
        <v>6990</v>
      </c>
      <c r="K4423" t="s">
        <v>7407</v>
      </c>
      <c r="L4423" t="s">
        <v>84</v>
      </c>
      <c r="M4423">
        <v>156</v>
      </c>
      <c r="N4423" t="s">
        <v>122</v>
      </c>
      <c r="O4423" t="s">
        <v>170</v>
      </c>
      <c r="P4423" t="s">
        <v>107</v>
      </c>
      <c r="Q4423" t="s">
        <v>95</v>
      </c>
      <c r="R4423" t="s">
        <v>28</v>
      </c>
      <c r="S4423">
        <v>0</v>
      </c>
      <c r="T4423" t="s">
        <v>6808</v>
      </c>
    </row>
    <row r="4424" spans="1:20" x14ac:dyDescent="0.3">
      <c r="A4424" t="s">
        <v>4551</v>
      </c>
      <c r="B4424" t="s">
        <v>6431</v>
      </c>
      <c r="C4424" t="s">
        <v>66</v>
      </c>
      <c r="D4424" t="s">
        <v>56</v>
      </c>
      <c r="E4424" t="s">
        <v>67</v>
      </c>
      <c r="F4424" t="s">
        <v>138</v>
      </c>
      <c r="G4424" t="s">
        <v>36</v>
      </c>
      <c r="H4424" t="s">
        <v>43</v>
      </c>
      <c r="I4424" t="s">
        <v>27</v>
      </c>
      <c r="J4424" t="s">
        <v>6431</v>
      </c>
      <c r="K4424" t="s">
        <v>28</v>
      </c>
      <c r="L4424" t="s">
        <v>28</v>
      </c>
      <c r="M4424">
        <v>1093</v>
      </c>
      <c r="N4424" t="s">
        <v>29</v>
      </c>
      <c r="O4424" t="s">
        <v>63</v>
      </c>
      <c r="P4424" t="s">
        <v>44</v>
      </c>
      <c r="Q4424">
        <v>1</v>
      </c>
      <c r="R4424" t="s">
        <v>53</v>
      </c>
      <c r="S4424">
        <v>3</v>
      </c>
      <c r="T4424" t="s">
        <v>6663</v>
      </c>
    </row>
    <row r="4425" spans="1:20" x14ac:dyDescent="0.3">
      <c r="A4425" t="s">
        <v>4552</v>
      </c>
      <c r="B4425" t="s">
        <v>7087</v>
      </c>
      <c r="C4425" t="s">
        <v>71</v>
      </c>
      <c r="D4425" t="s">
        <v>72</v>
      </c>
      <c r="E4425" t="s">
        <v>23</v>
      </c>
      <c r="F4425" t="s">
        <v>150</v>
      </c>
      <c r="G4425" t="s">
        <v>74</v>
      </c>
      <c r="H4425" t="s">
        <v>26</v>
      </c>
      <c r="I4425" t="s">
        <v>50</v>
      </c>
      <c r="J4425" t="s">
        <v>7087</v>
      </c>
      <c r="K4425" t="s">
        <v>6815</v>
      </c>
      <c r="L4425" t="s">
        <v>84</v>
      </c>
      <c r="M4425">
        <v>595</v>
      </c>
      <c r="N4425" t="s">
        <v>52</v>
      </c>
      <c r="O4425" t="s">
        <v>30</v>
      </c>
      <c r="P4425" t="s">
        <v>31</v>
      </c>
      <c r="Q4425">
        <v>3</v>
      </c>
      <c r="R4425" t="s">
        <v>37</v>
      </c>
      <c r="S4425">
        <v>2</v>
      </c>
      <c r="T4425" t="s">
        <v>6219</v>
      </c>
    </row>
    <row r="4426" spans="1:20" x14ac:dyDescent="0.3">
      <c r="A4426" t="s">
        <v>4553</v>
      </c>
      <c r="B4426" t="s">
        <v>7359</v>
      </c>
      <c r="C4426" t="s">
        <v>77</v>
      </c>
      <c r="D4426" t="s">
        <v>72</v>
      </c>
      <c r="E4426" t="s">
        <v>40</v>
      </c>
      <c r="F4426" t="s">
        <v>114</v>
      </c>
      <c r="G4426" t="s">
        <v>94</v>
      </c>
      <c r="H4426" t="s">
        <v>43</v>
      </c>
      <c r="I4426" t="s">
        <v>27</v>
      </c>
      <c r="J4426" t="s">
        <v>7359</v>
      </c>
      <c r="K4426" t="s">
        <v>28</v>
      </c>
      <c r="L4426" t="s">
        <v>28</v>
      </c>
      <c r="M4426">
        <v>384</v>
      </c>
      <c r="N4426" t="s">
        <v>75</v>
      </c>
      <c r="O4426" t="s">
        <v>170</v>
      </c>
      <c r="P4426" t="s">
        <v>44</v>
      </c>
      <c r="Q4426">
        <v>3</v>
      </c>
      <c r="R4426" t="s">
        <v>37</v>
      </c>
      <c r="S4426">
        <v>1</v>
      </c>
      <c r="T4426" t="s">
        <v>6432</v>
      </c>
    </row>
    <row r="4427" spans="1:20" x14ac:dyDescent="0.3">
      <c r="A4427" t="s">
        <v>4554</v>
      </c>
      <c r="B4427" t="s">
        <v>6245</v>
      </c>
      <c r="C4427" t="s">
        <v>81</v>
      </c>
      <c r="D4427" t="s">
        <v>72</v>
      </c>
      <c r="E4427" t="s">
        <v>23</v>
      </c>
      <c r="F4427" t="s">
        <v>154</v>
      </c>
      <c r="G4427" t="s">
        <v>83</v>
      </c>
      <c r="H4427" t="s">
        <v>43</v>
      </c>
      <c r="I4427" t="s">
        <v>27</v>
      </c>
      <c r="J4427" t="s">
        <v>6245</v>
      </c>
      <c r="K4427" t="s">
        <v>28</v>
      </c>
      <c r="L4427" t="s">
        <v>28</v>
      </c>
      <c r="M4427">
        <v>165</v>
      </c>
      <c r="N4427" t="s">
        <v>140</v>
      </c>
      <c r="O4427" t="s">
        <v>63</v>
      </c>
      <c r="P4427" t="s">
        <v>64</v>
      </c>
      <c r="Q4427" t="s">
        <v>95</v>
      </c>
      <c r="R4427" t="s">
        <v>28</v>
      </c>
      <c r="S4427">
        <v>0</v>
      </c>
      <c r="T4427" t="s">
        <v>6476</v>
      </c>
    </row>
    <row r="4428" spans="1:20" x14ac:dyDescent="0.3">
      <c r="A4428" t="s">
        <v>4555</v>
      </c>
      <c r="B4428" t="s">
        <v>6908</v>
      </c>
      <c r="C4428" t="s">
        <v>86</v>
      </c>
      <c r="D4428" t="s">
        <v>87</v>
      </c>
      <c r="E4428" t="s">
        <v>67</v>
      </c>
      <c r="F4428" t="s">
        <v>93</v>
      </c>
      <c r="G4428" t="s">
        <v>94</v>
      </c>
      <c r="H4428" t="s">
        <v>26</v>
      </c>
      <c r="I4428" t="s">
        <v>27</v>
      </c>
      <c r="J4428" t="s">
        <v>6908</v>
      </c>
      <c r="K4428" t="s">
        <v>28</v>
      </c>
      <c r="L4428" t="s">
        <v>28</v>
      </c>
      <c r="M4428">
        <v>725</v>
      </c>
      <c r="N4428" t="s">
        <v>52</v>
      </c>
      <c r="O4428" t="s">
        <v>170</v>
      </c>
      <c r="P4428" t="s">
        <v>133</v>
      </c>
      <c r="Q4428">
        <v>2</v>
      </c>
      <c r="R4428" t="s">
        <v>53</v>
      </c>
      <c r="S4428">
        <v>2</v>
      </c>
      <c r="T4428" t="s">
        <v>6219</v>
      </c>
    </row>
    <row r="4429" spans="1:20" x14ac:dyDescent="0.3">
      <c r="A4429" t="s">
        <v>4556</v>
      </c>
      <c r="B4429" t="s">
        <v>6632</v>
      </c>
      <c r="C4429" t="s">
        <v>91</v>
      </c>
      <c r="D4429" t="s">
        <v>87</v>
      </c>
      <c r="E4429" t="s">
        <v>92</v>
      </c>
      <c r="F4429" t="s">
        <v>35</v>
      </c>
      <c r="G4429" t="s">
        <v>36</v>
      </c>
      <c r="H4429" t="s">
        <v>26</v>
      </c>
      <c r="I4429" t="s">
        <v>27</v>
      </c>
      <c r="J4429" t="s">
        <v>6632</v>
      </c>
      <c r="K4429" t="s">
        <v>28</v>
      </c>
      <c r="L4429" t="s">
        <v>28</v>
      </c>
      <c r="M4429">
        <v>878</v>
      </c>
      <c r="N4429" t="s">
        <v>29</v>
      </c>
      <c r="O4429" t="s">
        <v>63</v>
      </c>
      <c r="P4429" t="s">
        <v>133</v>
      </c>
      <c r="Q4429">
        <v>3</v>
      </c>
      <c r="R4429" t="s">
        <v>37</v>
      </c>
      <c r="S4429">
        <v>2</v>
      </c>
      <c r="T4429" t="s">
        <v>6298</v>
      </c>
    </row>
    <row r="4430" spans="1:20" x14ac:dyDescent="0.3">
      <c r="A4430" t="s">
        <v>4557</v>
      </c>
      <c r="B4430" t="s">
        <v>6581</v>
      </c>
      <c r="C4430" t="s">
        <v>21</v>
      </c>
      <c r="D4430" t="s">
        <v>22</v>
      </c>
      <c r="E4430" t="s">
        <v>23</v>
      </c>
      <c r="F4430" t="s">
        <v>24</v>
      </c>
      <c r="G4430" t="s">
        <v>25</v>
      </c>
      <c r="H4430" t="s">
        <v>26</v>
      </c>
      <c r="I4430" t="s">
        <v>27</v>
      </c>
      <c r="J4430" t="s">
        <v>6581</v>
      </c>
      <c r="K4430" t="s">
        <v>28</v>
      </c>
      <c r="L4430" t="s">
        <v>28</v>
      </c>
      <c r="M4430">
        <v>126</v>
      </c>
      <c r="N4430" t="s">
        <v>122</v>
      </c>
      <c r="O4430" t="s">
        <v>30</v>
      </c>
      <c r="P4430" t="s">
        <v>64</v>
      </c>
      <c r="Q4430" t="s">
        <v>95</v>
      </c>
      <c r="R4430" t="s">
        <v>28</v>
      </c>
      <c r="S4430">
        <v>0</v>
      </c>
      <c r="T4430" t="s">
        <v>6167</v>
      </c>
    </row>
    <row r="4431" spans="1:20" x14ac:dyDescent="0.3">
      <c r="A4431" t="s">
        <v>4558</v>
      </c>
      <c r="B4431" t="s">
        <v>7204</v>
      </c>
      <c r="C4431" t="s">
        <v>34</v>
      </c>
      <c r="D4431" t="s">
        <v>22</v>
      </c>
      <c r="E4431" t="s">
        <v>23</v>
      </c>
      <c r="F4431" t="s">
        <v>99</v>
      </c>
      <c r="G4431" t="s">
        <v>36</v>
      </c>
      <c r="H4431" t="s">
        <v>49</v>
      </c>
      <c r="I4431" t="s">
        <v>27</v>
      </c>
      <c r="J4431" t="s">
        <v>7204</v>
      </c>
      <c r="K4431" t="s">
        <v>28</v>
      </c>
      <c r="L4431" t="s">
        <v>28</v>
      </c>
      <c r="M4431">
        <v>905</v>
      </c>
      <c r="N4431" t="s">
        <v>29</v>
      </c>
      <c r="O4431" t="s">
        <v>43</v>
      </c>
      <c r="P4431" t="s">
        <v>64</v>
      </c>
      <c r="Q4431">
        <v>2</v>
      </c>
      <c r="R4431" t="s">
        <v>53</v>
      </c>
      <c r="S4431">
        <v>2</v>
      </c>
      <c r="T4431" t="s">
        <v>6176</v>
      </c>
    </row>
    <row r="4432" spans="1:20" x14ac:dyDescent="0.3">
      <c r="A4432" t="s">
        <v>4559</v>
      </c>
      <c r="B4432" t="s">
        <v>6527</v>
      </c>
      <c r="C4432" t="s">
        <v>39</v>
      </c>
      <c r="D4432" t="s">
        <v>22</v>
      </c>
      <c r="E4432" t="s">
        <v>40</v>
      </c>
      <c r="F4432" t="s">
        <v>99</v>
      </c>
      <c r="G4432" t="s">
        <v>36</v>
      </c>
      <c r="H4432" t="s">
        <v>49</v>
      </c>
      <c r="I4432" t="s">
        <v>50</v>
      </c>
      <c r="J4432" t="s">
        <v>6527</v>
      </c>
      <c r="K4432" t="s">
        <v>6308</v>
      </c>
      <c r="L4432" t="s">
        <v>51</v>
      </c>
      <c r="M4432">
        <v>619</v>
      </c>
      <c r="N4432" t="s">
        <v>52</v>
      </c>
      <c r="O4432" t="s">
        <v>63</v>
      </c>
      <c r="P4432" t="s">
        <v>107</v>
      </c>
      <c r="Q4432">
        <v>4</v>
      </c>
      <c r="R4432" t="s">
        <v>32</v>
      </c>
      <c r="S4432">
        <v>2</v>
      </c>
      <c r="T4432" t="s">
        <v>6910</v>
      </c>
    </row>
    <row r="4433" spans="1:20" x14ac:dyDescent="0.3">
      <c r="A4433" t="s">
        <v>4560</v>
      </c>
      <c r="B4433" t="s">
        <v>7238</v>
      </c>
      <c r="C4433" t="s">
        <v>46</v>
      </c>
      <c r="D4433" t="s">
        <v>22</v>
      </c>
      <c r="E4433" t="s">
        <v>40</v>
      </c>
      <c r="F4433" t="s">
        <v>101</v>
      </c>
      <c r="G4433" t="s">
        <v>48</v>
      </c>
      <c r="H4433" t="s">
        <v>26</v>
      </c>
      <c r="I4433" t="s">
        <v>27</v>
      </c>
      <c r="J4433" t="s">
        <v>7238</v>
      </c>
      <c r="K4433" t="s">
        <v>28</v>
      </c>
      <c r="L4433" t="s">
        <v>28</v>
      </c>
      <c r="M4433">
        <v>475</v>
      </c>
      <c r="N4433" t="s">
        <v>75</v>
      </c>
      <c r="O4433" t="s">
        <v>63</v>
      </c>
      <c r="P4433" t="s">
        <v>44</v>
      </c>
      <c r="Q4433">
        <v>4</v>
      </c>
      <c r="R4433" t="s">
        <v>32</v>
      </c>
      <c r="S4433">
        <v>1</v>
      </c>
      <c r="T4433" t="s">
        <v>6143</v>
      </c>
    </row>
    <row r="4434" spans="1:20" x14ac:dyDescent="0.3">
      <c r="A4434" t="s">
        <v>4561</v>
      </c>
      <c r="B4434" t="s">
        <v>6335</v>
      </c>
      <c r="C4434" t="s">
        <v>55</v>
      </c>
      <c r="D4434" t="s">
        <v>56</v>
      </c>
      <c r="E4434" t="s">
        <v>23</v>
      </c>
      <c r="F4434" t="s">
        <v>57</v>
      </c>
      <c r="G4434" t="s">
        <v>58</v>
      </c>
      <c r="H4434" t="s">
        <v>43</v>
      </c>
      <c r="I4434" t="s">
        <v>27</v>
      </c>
      <c r="J4434" t="s">
        <v>6335</v>
      </c>
      <c r="K4434" t="s">
        <v>28</v>
      </c>
      <c r="L4434" t="s">
        <v>28</v>
      </c>
      <c r="M4434">
        <v>164</v>
      </c>
      <c r="N4434" t="s">
        <v>52</v>
      </c>
      <c r="O4434" t="s">
        <v>63</v>
      </c>
      <c r="P4434" t="s">
        <v>133</v>
      </c>
      <c r="Q4434" t="s">
        <v>95</v>
      </c>
      <c r="R4434" t="s">
        <v>28</v>
      </c>
      <c r="S4434">
        <v>0</v>
      </c>
      <c r="T4434" t="s">
        <v>6233</v>
      </c>
    </row>
    <row r="4435" spans="1:20" x14ac:dyDescent="0.3">
      <c r="A4435" t="s">
        <v>4562</v>
      </c>
      <c r="B4435" t="s">
        <v>7156</v>
      </c>
      <c r="C4435" t="s">
        <v>60</v>
      </c>
      <c r="D4435" t="s">
        <v>56</v>
      </c>
      <c r="E4435" t="s">
        <v>40</v>
      </c>
      <c r="F4435" t="s">
        <v>307</v>
      </c>
      <c r="G4435" t="s">
        <v>62</v>
      </c>
      <c r="H4435" t="s">
        <v>110</v>
      </c>
      <c r="I4435" t="s">
        <v>27</v>
      </c>
      <c r="J4435" t="s">
        <v>7156</v>
      </c>
      <c r="K4435" t="s">
        <v>28</v>
      </c>
      <c r="L4435" t="s">
        <v>28</v>
      </c>
      <c r="M4435">
        <v>535</v>
      </c>
      <c r="N4435" t="s">
        <v>122</v>
      </c>
      <c r="O4435" t="s">
        <v>63</v>
      </c>
      <c r="P4435" t="s">
        <v>64</v>
      </c>
      <c r="Q4435">
        <v>4</v>
      </c>
      <c r="R4435" t="s">
        <v>32</v>
      </c>
      <c r="S4435">
        <v>1</v>
      </c>
      <c r="T4435" t="s">
        <v>6845</v>
      </c>
    </row>
    <row r="4436" spans="1:20" x14ac:dyDescent="0.3">
      <c r="A4436" t="s">
        <v>4563</v>
      </c>
      <c r="B4436" t="s">
        <v>6922</v>
      </c>
      <c r="C4436" t="s">
        <v>66</v>
      </c>
      <c r="D4436" t="s">
        <v>56</v>
      </c>
      <c r="E4436" t="s">
        <v>67</v>
      </c>
      <c r="F4436" t="s">
        <v>99</v>
      </c>
      <c r="G4436" t="s">
        <v>36</v>
      </c>
      <c r="H4436" t="s">
        <v>49</v>
      </c>
      <c r="I4436" t="s">
        <v>27</v>
      </c>
      <c r="J4436" t="s">
        <v>6922</v>
      </c>
      <c r="K4436" t="s">
        <v>28</v>
      </c>
      <c r="L4436" t="s">
        <v>28</v>
      </c>
      <c r="M4436">
        <v>817</v>
      </c>
      <c r="N4436" t="s">
        <v>122</v>
      </c>
      <c r="O4436" t="s">
        <v>43</v>
      </c>
      <c r="P4436" t="s">
        <v>133</v>
      </c>
      <c r="Q4436">
        <v>4</v>
      </c>
      <c r="R4436" t="s">
        <v>32</v>
      </c>
      <c r="S4436">
        <v>2</v>
      </c>
      <c r="T4436" t="s">
        <v>6429</v>
      </c>
    </row>
    <row r="4437" spans="1:20" x14ac:dyDescent="0.3">
      <c r="A4437" t="s">
        <v>4564</v>
      </c>
      <c r="B4437" t="s">
        <v>7279</v>
      </c>
      <c r="C4437" t="s">
        <v>71</v>
      </c>
      <c r="D4437" t="s">
        <v>72</v>
      </c>
      <c r="E4437" t="s">
        <v>23</v>
      </c>
      <c r="F4437" t="s">
        <v>129</v>
      </c>
      <c r="G4437" t="s">
        <v>74</v>
      </c>
      <c r="H4437" t="s">
        <v>43</v>
      </c>
      <c r="I4437" t="s">
        <v>27</v>
      </c>
      <c r="J4437" t="s">
        <v>7279</v>
      </c>
      <c r="K4437" t="s">
        <v>28</v>
      </c>
      <c r="L4437" t="s">
        <v>28</v>
      </c>
      <c r="M4437">
        <v>764</v>
      </c>
      <c r="N4437" t="s">
        <v>29</v>
      </c>
      <c r="O4437" t="s">
        <v>43</v>
      </c>
      <c r="P4437" t="s">
        <v>107</v>
      </c>
      <c r="Q4437">
        <v>3</v>
      </c>
      <c r="R4437" t="s">
        <v>37</v>
      </c>
      <c r="S4437">
        <v>2</v>
      </c>
      <c r="T4437" t="s">
        <v>6296</v>
      </c>
    </row>
    <row r="4438" spans="1:20" x14ac:dyDescent="0.3">
      <c r="A4438" t="s">
        <v>4565</v>
      </c>
      <c r="B4438" t="s">
        <v>6242</v>
      </c>
      <c r="C4438" t="s">
        <v>77</v>
      </c>
      <c r="D4438" t="s">
        <v>72</v>
      </c>
      <c r="E4438" t="s">
        <v>40</v>
      </c>
      <c r="F4438" t="s">
        <v>112</v>
      </c>
      <c r="G4438" t="s">
        <v>79</v>
      </c>
      <c r="H4438" t="s">
        <v>43</v>
      </c>
      <c r="I4438" t="s">
        <v>27</v>
      </c>
      <c r="J4438" t="s">
        <v>6242</v>
      </c>
      <c r="K4438" t="s">
        <v>28</v>
      </c>
      <c r="L4438" t="s">
        <v>28</v>
      </c>
      <c r="M4438">
        <v>614</v>
      </c>
      <c r="N4438" t="s">
        <v>75</v>
      </c>
      <c r="O4438" t="s">
        <v>63</v>
      </c>
      <c r="P4438" t="s">
        <v>107</v>
      </c>
      <c r="Q4438">
        <v>3</v>
      </c>
      <c r="R4438" t="s">
        <v>37</v>
      </c>
      <c r="S4438">
        <v>2</v>
      </c>
      <c r="T4438" t="s">
        <v>6354</v>
      </c>
    </row>
    <row r="4439" spans="1:20" x14ac:dyDescent="0.3">
      <c r="A4439" t="s">
        <v>4566</v>
      </c>
      <c r="B4439" t="s">
        <v>6836</v>
      </c>
      <c r="C4439" t="s">
        <v>81</v>
      </c>
      <c r="D4439" t="s">
        <v>72</v>
      </c>
      <c r="E4439" t="s">
        <v>23</v>
      </c>
      <c r="F4439" t="s">
        <v>286</v>
      </c>
      <c r="G4439" t="s">
        <v>94</v>
      </c>
      <c r="H4439" t="s">
        <v>110</v>
      </c>
      <c r="I4439" t="s">
        <v>27</v>
      </c>
      <c r="J4439" t="s">
        <v>6836</v>
      </c>
      <c r="K4439" t="s">
        <v>28</v>
      </c>
      <c r="L4439" t="s">
        <v>28</v>
      </c>
      <c r="M4439">
        <v>538</v>
      </c>
      <c r="N4439" t="s">
        <v>52</v>
      </c>
      <c r="O4439" t="s">
        <v>63</v>
      </c>
      <c r="P4439" t="s">
        <v>31</v>
      </c>
      <c r="Q4439">
        <v>4</v>
      </c>
      <c r="R4439" t="s">
        <v>32</v>
      </c>
      <c r="S4439">
        <v>1</v>
      </c>
      <c r="T4439" t="s">
        <v>7254</v>
      </c>
    </row>
    <row r="4440" spans="1:20" x14ac:dyDescent="0.3">
      <c r="A4440" t="s">
        <v>4567</v>
      </c>
      <c r="B4440" t="s">
        <v>7198</v>
      </c>
      <c r="C4440" t="s">
        <v>86</v>
      </c>
      <c r="D4440" t="s">
        <v>87</v>
      </c>
      <c r="E4440" t="s">
        <v>67</v>
      </c>
      <c r="F4440" t="s">
        <v>152</v>
      </c>
      <c r="G4440" t="s">
        <v>94</v>
      </c>
      <c r="H4440" t="s">
        <v>49</v>
      </c>
      <c r="I4440" t="s">
        <v>27</v>
      </c>
      <c r="J4440" t="s">
        <v>7198</v>
      </c>
      <c r="K4440" t="s">
        <v>28</v>
      </c>
      <c r="L4440" t="s">
        <v>28</v>
      </c>
      <c r="M4440">
        <v>351</v>
      </c>
      <c r="N4440" t="s">
        <v>29</v>
      </c>
      <c r="O4440" t="s">
        <v>63</v>
      </c>
      <c r="P4440" t="s">
        <v>31</v>
      </c>
      <c r="Q4440">
        <v>2</v>
      </c>
      <c r="R4440" t="s">
        <v>53</v>
      </c>
      <c r="S4440">
        <v>1</v>
      </c>
      <c r="T4440" t="s">
        <v>6373</v>
      </c>
    </row>
    <row r="4441" spans="1:20" x14ac:dyDescent="0.3">
      <c r="A4441" t="s">
        <v>4568</v>
      </c>
      <c r="B4441" t="s">
        <v>6858</v>
      </c>
      <c r="C4441" t="s">
        <v>91</v>
      </c>
      <c r="D4441" t="s">
        <v>87</v>
      </c>
      <c r="E4441" t="s">
        <v>92</v>
      </c>
      <c r="F4441" t="s">
        <v>152</v>
      </c>
      <c r="G4441" t="s">
        <v>94</v>
      </c>
      <c r="H4441" t="s">
        <v>49</v>
      </c>
      <c r="I4441" t="s">
        <v>27</v>
      </c>
      <c r="J4441" t="s">
        <v>6858</v>
      </c>
      <c r="K4441" t="s">
        <v>28</v>
      </c>
      <c r="L4441" t="s">
        <v>28</v>
      </c>
      <c r="M4441">
        <v>468</v>
      </c>
      <c r="N4441" t="s">
        <v>52</v>
      </c>
      <c r="O4441" t="s">
        <v>63</v>
      </c>
      <c r="P4441" t="s">
        <v>31</v>
      </c>
      <c r="Q4441">
        <v>3</v>
      </c>
      <c r="R4441" t="s">
        <v>37</v>
      </c>
      <c r="S4441">
        <v>1</v>
      </c>
      <c r="T4441" t="s">
        <v>6852</v>
      </c>
    </row>
    <row r="4442" spans="1:20" x14ac:dyDescent="0.3">
      <c r="A4442" t="s">
        <v>4569</v>
      </c>
      <c r="B4442" t="s">
        <v>6668</v>
      </c>
      <c r="C4442" t="s">
        <v>21</v>
      </c>
      <c r="D4442" t="s">
        <v>22</v>
      </c>
      <c r="E4442" t="s">
        <v>23</v>
      </c>
      <c r="F4442" t="s">
        <v>121</v>
      </c>
      <c r="G4442" t="s">
        <v>25</v>
      </c>
      <c r="H4442" t="s">
        <v>49</v>
      </c>
      <c r="I4442" t="s">
        <v>27</v>
      </c>
      <c r="J4442" t="s">
        <v>6668</v>
      </c>
      <c r="K4442" t="s">
        <v>28</v>
      </c>
      <c r="L4442" t="s">
        <v>28</v>
      </c>
      <c r="M4442">
        <v>875</v>
      </c>
      <c r="N4442" t="s">
        <v>140</v>
      </c>
      <c r="O4442" t="s">
        <v>63</v>
      </c>
      <c r="P4442" t="s">
        <v>31</v>
      </c>
      <c r="Q4442">
        <v>5</v>
      </c>
      <c r="R4442" t="s">
        <v>119</v>
      </c>
      <c r="S4442">
        <v>2</v>
      </c>
      <c r="T4442" t="s">
        <v>6772</v>
      </c>
    </row>
    <row r="4443" spans="1:20" x14ac:dyDescent="0.3">
      <c r="A4443" t="s">
        <v>4570</v>
      </c>
      <c r="B4443" t="s">
        <v>7393</v>
      </c>
      <c r="C4443" t="s">
        <v>34</v>
      </c>
      <c r="D4443" t="s">
        <v>22</v>
      </c>
      <c r="E4443" t="s">
        <v>23</v>
      </c>
      <c r="F4443" t="s">
        <v>121</v>
      </c>
      <c r="G4443" t="s">
        <v>25</v>
      </c>
      <c r="H4443" t="s">
        <v>49</v>
      </c>
      <c r="I4443" t="s">
        <v>27</v>
      </c>
      <c r="J4443" t="s">
        <v>7393</v>
      </c>
      <c r="K4443" t="s">
        <v>28</v>
      </c>
      <c r="L4443" t="s">
        <v>28</v>
      </c>
      <c r="M4443">
        <v>1077</v>
      </c>
      <c r="N4443" t="s">
        <v>29</v>
      </c>
      <c r="O4443" t="s">
        <v>63</v>
      </c>
      <c r="P4443" t="s">
        <v>64</v>
      </c>
      <c r="Q4443">
        <v>3</v>
      </c>
      <c r="R4443" t="s">
        <v>37</v>
      </c>
      <c r="S4443">
        <v>3</v>
      </c>
      <c r="T4443" t="s">
        <v>6571</v>
      </c>
    </row>
    <row r="4444" spans="1:20" x14ac:dyDescent="0.3">
      <c r="A4444" t="s">
        <v>4571</v>
      </c>
      <c r="B4444" t="s">
        <v>6689</v>
      </c>
      <c r="C4444" t="s">
        <v>39</v>
      </c>
      <c r="D4444" t="s">
        <v>22</v>
      </c>
      <c r="E4444" t="s">
        <v>40</v>
      </c>
      <c r="F4444" t="s">
        <v>215</v>
      </c>
      <c r="G4444" t="s">
        <v>42</v>
      </c>
      <c r="H4444" t="s">
        <v>49</v>
      </c>
      <c r="I4444" t="s">
        <v>27</v>
      </c>
      <c r="J4444" t="s">
        <v>6689</v>
      </c>
      <c r="K4444" t="s">
        <v>28</v>
      </c>
      <c r="L4444" t="s">
        <v>28</v>
      </c>
      <c r="M4444">
        <v>706</v>
      </c>
      <c r="N4444" t="s">
        <v>122</v>
      </c>
      <c r="O4444" t="s">
        <v>105</v>
      </c>
      <c r="P4444" t="s">
        <v>107</v>
      </c>
      <c r="Q4444">
        <v>3</v>
      </c>
      <c r="R4444" t="s">
        <v>37</v>
      </c>
      <c r="S4444">
        <v>2</v>
      </c>
      <c r="T4444" t="s">
        <v>6163</v>
      </c>
    </row>
    <row r="4445" spans="1:20" x14ac:dyDescent="0.3">
      <c r="A4445" t="s">
        <v>4572</v>
      </c>
      <c r="B4445" t="s">
        <v>6880</v>
      </c>
      <c r="C4445" t="s">
        <v>46</v>
      </c>
      <c r="D4445" t="s">
        <v>22</v>
      </c>
      <c r="E4445" t="s">
        <v>40</v>
      </c>
      <c r="F4445" t="s">
        <v>143</v>
      </c>
      <c r="G4445" t="s">
        <v>48</v>
      </c>
      <c r="H4445" t="s">
        <v>43</v>
      </c>
      <c r="I4445" t="s">
        <v>27</v>
      </c>
      <c r="J4445" t="s">
        <v>6880</v>
      </c>
      <c r="K4445" t="s">
        <v>28</v>
      </c>
      <c r="L4445" t="s">
        <v>28</v>
      </c>
      <c r="M4445">
        <v>1087</v>
      </c>
      <c r="N4445" t="s">
        <v>29</v>
      </c>
      <c r="O4445" t="s">
        <v>63</v>
      </c>
      <c r="P4445" t="s">
        <v>107</v>
      </c>
      <c r="Q4445">
        <v>4</v>
      </c>
      <c r="R4445" t="s">
        <v>32</v>
      </c>
      <c r="S4445">
        <v>3</v>
      </c>
      <c r="T4445" t="s">
        <v>6207</v>
      </c>
    </row>
    <row r="4446" spans="1:20" x14ac:dyDescent="0.3">
      <c r="A4446" t="s">
        <v>4573</v>
      </c>
      <c r="B4446" t="s">
        <v>6485</v>
      </c>
      <c r="C4446" t="s">
        <v>55</v>
      </c>
      <c r="D4446" t="s">
        <v>56</v>
      </c>
      <c r="E4446" t="s">
        <v>23</v>
      </c>
      <c r="F4446" t="s">
        <v>57</v>
      </c>
      <c r="G4446" t="s">
        <v>58</v>
      </c>
      <c r="H4446" t="s">
        <v>43</v>
      </c>
      <c r="I4446" t="s">
        <v>50</v>
      </c>
      <c r="J4446" t="s">
        <v>6485</v>
      </c>
      <c r="K4446" t="s">
        <v>6894</v>
      </c>
      <c r="L4446" t="s">
        <v>51</v>
      </c>
      <c r="M4446">
        <v>373</v>
      </c>
      <c r="N4446" t="s">
        <v>122</v>
      </c>
      <c r="O4446" t="s">
        <v>63</v>
      </c>
      <c r="P4446" t="s">
        <v>31</v>
      </c>
      <c r="Q4446">
        <v>5</v>
      </c>
      <c r="R4446" t="s">
        <v>119</v>
      </c>
      <c r="S4446">
        <v>1</v>
      </c>
      <c r="T4446" t="s">
        <v>6504</v>
      </c>
    </row>
    <row r="4447" spans="1:20" x14ac:dyDescent="0.3">
      <c r="A4447" t="s">
        <v>4574</v>
      </c>
      <c r="B4447" t="s">
        <v>6600</v>
      </c>
      <c r="C4447" t="s">
        <v>60</v>
      </c>
      <c r="D4447" t="s">
        <v>56</v>
      </c>
      <c r="E4447" t="s">
        <v>40</v>
      </c>
      <c r="F4447" t="s">
        <v>61</v>
      </c>
      <c r="G4447" t="s">
        <v>62</v>
      </c>
      <c r="H4447" t="s">
        <v>26</v>
      </c>
      <c r="I4447" t="s">
        <v>27</v>
      </c>
      <c r="J4447" t="s">
        <v>6600</v>
      </c>
      <c r="K4447" t="s">
        <v>28</v>
      </c>
      <c r="L4447" t="s">
        <v>28</v>
      </c>
      <c r="M4447">
        <v>288</v>
      </c>
      <c r="N4447" t="s">
        <v>140</v>
      </c>
      <c r="O4447" t="s">
        <v>63</v>
      </c>
      <c r="P4447" t="s">
        <v>64</v>
      </c>
      <c r="Q4447">
        <v>4</v>
      </c>
      <c r="R4447" t="s">
        <v>32</v>
      </c>
      <c r="S4447">
        <v>1</v>
      </c>
      <c r="T4447" t="s">
        <v>6159</v>
      </c>
    </row>
    <row r="4448" spans="1:20" x14ac:dyDescent="0.3">
      <c r="A4448" t="s">
        <v>4575</v>
      </c>
      <c r="B4448" t="s">
        <v>6713</v>
      </c>
      <c r="C4448" t="s">
        <v>66</v>
      </c>
      <c r="D4448" t="s">
        <v>56</v>
      </c>
      <c r="E4448" t="s">
        <v>67</v>
      </c>
      <c r="F4448" t="s">
        <v>358</v>
      </c>
      <c r="G4448" t="s">
        <v>69</v>
      </c>
      <c r="H4448" t="s">
        <v>49</v>
      </c>
      <c r="I4448" t="s">
        <v>27</v>
      </c>
      <c r="J4448" t="s">
        <v>6713</v>
      </c>
      <c r="K4448" t="s">
        <v>28</v>
      </c>
      <c r="L4448" t="s">
        <v>28</v>
      </c>
      <c r="M4448">
        <v>474</v>
      </c>
      <c r="N4448" t="s">
        <v>29</v>
      </c>
      <c r="O4448" t="s">
        <v>63</v>
      </c>
      <c r="P4448" t="s">
        <v>31</v>
      </c>
      <c r="Q4448">
        <v>4</v>
      </c>
      <c r="R4448" t="s">
        <v>32</v>
      </c>
      <c r="S4448">
        <v>1</v>
      </c>
      <c r="T4448" t="s">
        <v>6891</v>
      </c>
    </row>
    <row r="4449" spans="1:20" x14ac:dyDescent="0.3">
      <c r="A4449" t="s">
        <v>4576</v>
      </c>
      <c r="B4449" t="s">
        <v>7315</v>
      </c>
      <c r="C4449" t="s">
        <v>71</v>
      </c>
      <c r="D4449" t="s">
        <v>72</v>
      </c>
      <c r="E4449" t="s">
        <v>23</v>
      </c>
      <c r="F4449" t="s">
        <v>129</v>
      </c>
      <c r="G4449" t="s">
        <v>74</v>
      </c>
      <c r="H4449" t="s">
        <v>43</v>
      </c>
      <c r="I4449" t="s">
        <v>27</v>
      </c>
      <c r="J4449" t="s">
        <v>7315</v>
      </c>
      <c r="K4449" t="s">
        <v>28</v>
      </c>
      <c r="L4449" t="s">
        <v>28</v>
      </c>
      <c r="M4449">
        <v>696</v>
      </c>
      <c r="N4449" t="s">
        <v>29</v>
      </c>
      <c r="O4449" t="s">
        <v>43</v>
      </c>
      <c r="P4449" t="s">
        <v>64</v>
      </c>
      <c r="Q4449">
        <v>3</v>
      </c>
      <c r="R4449" t="s">
        <v>37</v>
      </c>
      <c r="S4449">
        <v>2</v>
      </c>
      <c r="T4449" t="s">
        <v>6369</v>
      </c>
    </row>
    <row r="4450" spans="1:20" x14ac:dyDescent="0.3">
      <c r="A4450" t="s">
        <v>4577</v>
      </c>
      <c r="B4450" t="s">
        <v>7071</v>
      </c>
      <c r="C4450" t="s">
        <v>77</v>
      </c>
      <c r="D4450" t="s">
        <v>72</v>
      </c>
      <c r="E4450" t="s">
        <v>40</v>
      </c>
      <c r="F4450" t="s">
        <v>114</v>
      </c>
      <c r="G4450" t="s">
        <v>94</v>
      </c>
      <c r="H4450" t="s">
        <v>43</v>
      </c>
      <c r="I4450" t="s">
        <v>27</v>
      </c>
      <c r="J4450" t="s">
        <v>7071</v>
      </c>
      <c r="K4450" t="s">
        <v>28</v>
      </c>
      <c r="L4450" t="s">
        <v>28</v>
      </c>
      <c r="M4450">
        <v>994</v>
      </c>
      <c r="N4450" t="s">
        <v>52</v>
      </c>
      <c r="O4450" t="s">
        <v>105</v>
      </c>
      <c r="P4450" t="s">
        <v>107</v>
      </c>
      <c r="Q4450">
        <v>3</v>
      </c>
      <c r="R4450" t="s">
        <v>37</v>
      </c>
      <c r="S4450">
        <v>3</v>
      </c>
      <c r="T4450" t="s">
        <v>6172</v>
      </c>
    </row>
    <row r="4451" spans="1:20" x14ac:dyDescent="0.3">
      <c r="A4451" t="s">
        <v>4578</v>
      </c>
      <c r="B4451" t="s">
        <v>6550</v>
      </c>
      <c r="C4451" t="s">
        <v>81</v>
      </c>
      <c r="D4451" t="s">
        <v>72</v>
      </c>
      <c r="E4451" t="s">
        <v>23</v>
      </c>
      <c r="F4451" t="s">
        <v>82</v>
      </c>
      <c r="G4451" t="s">
        <v>83</v>
      </c>
      <c r="H4451" t="s">
        <v>26</v>
      </c>
      <c r="I4451" t="s">
        <v>50</v>
      </c>
      <c r="J4451" t="s">
        <v>6550</v>
      </c>
      <c r="K4451" t="s">
        <v>6201</v>
      </c>
      <c r="L4451" t="s">
        <v>51</v>
      </c>
      <c r="M4451">
        <v>199</v>
      </c>
      <c r="N4451" t="s">
        <v>122</v>
      </c>
      <c r="O4451" t="s">
        <v>43</v>
      </c>
      <c r="P4451" t="s">
        <v>133</v>
      </c>
      <c r="Q4451">
        <v>3</v>
      </c>
      <c r="R4451" t="s">
        <v>37</v>
      </c>
      <c r="S4451">
        <v>1</v>
      </c>
      <c r="T4451" t="s">
        <v>6163</v>
      </c>
    </row>
    <row r="4452" spans="1:20" x14ac:dyDescent="0.3">
      <c r="A4452" t="s">
        <v>4579</v>
      </c>
      <c r="B4452" t="s">
        <v>6188</v>
      </c>
      <c r="C4452" t="s">
        <v>86</v>
      </c>
      <c r="D4452" t="s">
        <v>87</v>
      </c>
      <c r="E4452" t="s">
        <v>67</v>
      </c>
      <c r="F4452" t="s">
        <v>88</v>
      </c>
      <c r="G4452" t="s">
        <v>89</v>
      </c>
      <c r="H4452" t="s">
        <v>49</v>
      </c>
      <c r="I4452" t="s">
        <v>27</v>
      </c>
      <c r="J4452" t="s">
        <v>6188</v>
      </c>
      <c r="K4452" t="s">
        <v>28</v>
      </c>
      <c r="L4452" t="s">
        <v>28</v>
      </c>
      <c r="M4452">
        <v>272</v>
      </c>
      <c r="N4452" t="s">
        <v>75</v>
      </c>
      <c r="O4452" t="s">
        <v>63</v>
      </c>
      <c r="P4452" t="s">
        <v>64</v>
      </c>
      <c r="Q4452">
        <v>2</v>
      </c>
      <c r="R4452" t="s">
        <v>53</v>
      </c>
      <c r="S4452">
        <v>1</v>
      </c>
      <c r="T4452" t="s">
        <v>6566</v>
      </c>
    </row>
    <row r="4453" spans="1:20" x14ac:dyDescent="0.3">
      <c r="A4453" t="s">
        <v>4580</v>
      </c>
      <c r="B4453" t="s">
        <v>6394</v>
      </c>
      <c r="C4453" t="s">
        <v>91</v>
      </c>
      <c r="D4453" t="s">
        <v>87</v>
      </c>
      <c r="E4453" t="s">
        <v>92</v>
      </c>
      <c r="F4453" t="s">
        <v>114</v>
      </c>
      <c r="G4453" t="s">
        <v>94</v>
      </c>
      <c r="H4453" t="s">
        <v>43</v>
      </c>
      <c r="I4453" t="s">
        <v>27</v>
      </c>
      <c r="J4453" t="s">
        <v>6394</v>
      </c>
      <c r="K4453" t="s">
        <v>28</v>
      </c>
      <c r="L4453" t="s">
        <v>28</v>
      </c>
      <c r="M4453">
        <v>544</v>
      </c>
      <c r="N4453" t="s">
        <v>75</v>
      </c>
      <c r="O4453" t="s">
        <v>30</v>
      </c>
      <c r="P4453" t="s">
        <v>107</v>
      </c>
      <c r="Q4453">
        <v>3</v>
      </c>
      <c r="R4453" t="s">
        <v>37</v>
      </c>
      <c r="S4453">
        <v>1</v>
      </c>
      <c r="T4453" t="s">
        <v>6229</v>
      </c>
    </row>
    <row r="4454" spans="1:20" x14ac:dyDescent="0.3">
      <c r="A4454" t="s">
        <v>4581</v>
      </c>
      <c r="B4454" t="s">
        <v>7310</v>
      </c>
      <c r="C4454" t="s">
        <v>21</v>
      </c>
      <c r="D4454" t="s">
        <v>22</v>
      </c>
      <c r="E4454" t="s">
        <v>23</v>
      </c>
      <c r="F4454" t="s">
        <v>35</v>
      </c>
      <c r="G4454" t="s">
        <v>36</v>
      </c>
      <c r="H4454" t="s">
        <v>26</v>
      </c>
      <c r="I4454" t="s">
        <v>50</v>
      </c>
      <c r="J4454" t="s">
        <v>7310</v>
      </c>
      <c r="K4454" t="s">
        <v>7283</v>
      </c>
      <c r="L4454" t="s">
        <v>51</v>
      </c>
      <c r="M4454">
        <v>575</v>
      </c>
      <c r="N4454" t="s">
        <v>52</v>
      </c>
      <c r="O4454" t="s">
        <v>30</v>
      </c>
      <c r="P4454" t="s">
        <v>31</v>
      </c>
      <c r="Q4454">
        <v>3</v>
      </c>
      <c r="R4454" t="s">
        <v>37</v>
      </c>
      <c r="S4454">
        <v>2</v>
      </c>
      <c r="T4454" t="s">
        <v>6592</v>
      </c>
    </row>
    <row r="4455" spans="1:20" x14ac:dyDescent="0.3">
      <c r="A4455" t="s">
        <v>4582</v>
      </c>
      <c r="B4455" t="s">
        <v>7294</v>
      </c>
      <c r="C4455" t="s">
        <v>34</v>
      </c>
      <c r="D4455" t="s">
        <v>22</v>
      </c>
      <c r="E4455" t="s">
        <v>23</v>
      </c>
      <c r="F4455" t="s">
        <v>288</v>
      </c>
      <c r="G4455" t="s">
        <v>25</v>
      </c>
      <c r="H4455" t="s">
        <v>43</v>
      </c>
      <c r="I4455" t="s">
        <v>50</v>
      </c>
      <c r="J4455" t="s">
        <v>7294</v>
      </c>
      <c r="K4455" t="s">
        <v>6926</v>
      </c>
      <c r="L4455" t="s">
        <v>159</v>
      </c>
      <c r="M4455">
        <v>492</v>
      </c>
      <c r="N4455" t="s">
        <v>29</v>
      </c>
      <c r="O4455" t="s">
        <v>30</v>
      </c>
      <c r="P4455" t="s">
        <v>64</v>
      </c>
      <c r="Q4455">
        <v>2</v>
      </c>
      <c r="R4455" t="s">
        <v>53</v>
      </c>
      <c r="S4455">
        <v>1</v>
      </c>
      <c r="T4455" t="s">
        <v>6440</v>
      </c>
    </row>
    <row r="4456" spans="1:20" x14ac:dyDescent="0.3">
      <c r="A4456" t="s">
        <v>4583</v>
      </c>
      <c r="B4456" t="s">
        <v>7217</v>
      </c>
      <c r="C4456" t="s">
        <v>39</v>
      </c>
      <c r="D4456" t="s">
        <v>22</v>
      </c>
      <c r="E4456" t="s">
        <v>40</v>
      </c>
      <c r="F4456" t="s">
        <v>174</v>
      </c>
      <c r="G4456" t="s">
        <v>42</v>
      </c>
      <c r="H4456" t="s">
        <v>26</v>
      </c>
      <c r="I4456" t="s">
        <v>27</v>
      </c>
      <c r="J4456" t="s">
        <v>7217</v>
      </c>
      <c r="K4456" t="s">
        <v>28</v>
      </c>
      <c r="L4456" t="s">
        <v>28</v>
      </c>
      <c r="M4456">
        <v>1079</v>
      </c>
      <c r="N4456" t="s">
        <v>140</v>
      </c>
      <c r="O4456" t="s">
        <v>30</v>
      </c>
      <c r="P4456" t="s">
        <v>31</v>
      </c>
      <c r="Q4456">
        <v>3</v>
      </c>
      <c r="R4456" t="s">
        <v>37</v>
      </c>
      <c r="S4456">
        <v>3</v>
      </c>
      <c r="T4456" t="s">
        <v>6539</v>
      </c>
    </row>
    <row r="4457" spans="1:20" x14ac:dyDescent="0.3">
      <c r="A4457" t="s">
        <v>4584</v>
      </c>
      <c r="B4457" t="s">
        <v>6989</v>
      </c>
      <c r="C4457" t="s">
        <v>46</v>
      </c>
      <c r="D4457" t="s">
        <v>22</v>
      </c>
      <c r="E4457" t="s">
        <v>40</v>
      </c>
      <c r="F4457" t="s">
        <v>174</v>
      </c>
      <c r="G4457" t="s">
        <v>42</v>
      </c>
      <c r="H4457" t="s">
        <v>26</v>
      </c>
      <c r="I4457" t="s">
        <v>27</v>
      </c>
      <c r="J4457" t="s">
        <v>6989</v>
      </c>
      <c r="K4457" t="s">
        <v>28</v>
      </c>
      <c r="L4457" t="s">
        <v>28</v>
      </c>
      <c r="M4457">
        <v>429</v>
      </c>
      <c r="N4457" t="s">
        <v>52</v>
      </c>
      <c r="O4457" t="s">
        <v>30</v>
      </c>
      <c r="P4457" t="s">
        <v>133</v>
      </c>
      <c r="Q4457">
        <v>4</v>
      </c>
      <c r="R4457" t="s">
        <v>32</v>
      </c>
      <c r="S4457">
        <v>1</v>
      </c>
      <c r="T4457" t="s">
        <v>6457</v>
      </c>
    </row>
    <row r="4458" spans="1:20" x14ac:dyDescent="0.3">
      <c r="A4458" t="s">
        <v>4585</v>
      </c>
      <c r="B4458" t="s">
        <v>6670</v>
      </c>
      <c r="C4458" t="s">
        <v>55</v>
      </c>
      <c r="D4458" t="s">
        <v>56</v>
      </c>
      <c r="E4458" t="s">
        <v>23</v>
      </c>
      <c r="F4458" t="s">
        <v>57</v>
      </c>
      <c r="G4458" t="s">
        <v>58</v>
      </c>
      <c r="H4458" t="s">
        <v>43</v>
      </c>
      <c r="I4458" t="s">
        <v>27</v>
      </c>
      <c r="J4458" t="s">
        <v>6670</v>
      </c>
      <c r="K4458" t="s">
        <v>28</v>
      </c>
      <c r="L4458" t="s">
        <v>28</v>
      </c>
      <c r="M4458">
        <v>250</v>
      </c>
      <c r="N4458" t="s">
        <v>29</v>
      </c>
      <c r="O4458" t="s">
        <v>63</v>
      </c>
      <c r="P4458" t="s">
        <v>31</v>
      </c>
      <c r="Q4458">
        <v>4</v>
      </c>
      <c r="R4458" t="s">
        <v>32</v>
      </c>
      <c r="S4458">
        <v>1</v>
      </c>
      <c r="T4458" t="s">
        <v>6582</v>
      </c>
    </row>
    <row r="4459" spans="1:20" x14ac:dyDescent="0.3">
      <c r="A4459" t="s">
        <v>4586</v>
      </c>
      <c r="B4459" t="s">
        <v>7048</v>
      </c>
      <c r="C4459" t="s">
        <v>60</v>
      </c>
      <c r="D4459" t="s">
        <v>56</v>
      </c>
      <c r="E4459" t="s">
        <v>40</v>
      </c>
      <c r="F4459" t="s">
        <v>307</v>
      </c>
      <c r="G4459" t="s">
        <v>62</v>
      </c>
      <c r="H4459" t="s">
        <v>110</v>
      </c>
      <c r="I4459" t="s">
        <v>27</v>
      </c>
      <c r="J4459" t="s">
        <v>7048</v>
      </c>
      <c r="K4459" t="s">
        <v>28</v>
      </c>
      <c r="L4459" t="s">
        <v>28</v>
      </c>
      <c r="M4459">
        <v>1027</v>
      </c>
      <c r="N4459" t="s">
        <v>29</v>
      </c>
      <c r="O4459" t="s">
        <v>63</v>
      </c>
      <c r="P4459" t="s">
        <v>64</v>
      </c>
      <c r="Q4459">
        <v>4</v>
      </c>
      <c r="R4459" t="s">
        <v>32</v>
      </c>
      <c r="S4459">
        <v>3</v>
      </c>
      <c r="T4459" t="s">
        <v>6588</v>
      </c>
    </row>
    <row r="4460" spans="1:20" x14ac:dyDescent="0.3">
      <c r="A4460" t="s">
        <v>4587</v>
      </c>
      <c r="B4460" t="s">
        <v>6913</v>
      </c>
      <c r="C4460" t="s">
        <v>66</v>
      </c>
      <c r="D4460" t="s">
        <v>56</v>
      </c>
      <c r="E4460" t="s">
        <v>67</v>
      </c>
      <c r="F4460" t="s">
        <v>358</v>
      </c>
      <c r="G4460" t="s">
        <v>69</v>
      </c>
      <c r="H4460" t="s">
        <v>49</v>
      </c>
      <c r="I4460" t="s">
        <v>27</v>
      </c>
      <c r="J4460" t="s">
        <v>6913</v>
      </c>
      <c r="K4460" t="s">
        <v>28</v>
      </c>
      <c r="L4460" t="s">
        <v>28</v>
      </c>
      <c r="M4460">
        <v>483</v>
      </c>
      <c r="N4460" t="s">
        <v>29</v>
      </c>
      <c r="O4460" t="s">
        <v>43</v>
      </c>
      <c r="P4460" t="s">
        <v>133</v>
      </c>
      <c r="Q4460">
        <v>3</v>
      </c>
      <c r="R4460" t="s">
        <v>37</v>
      </c>
      <c r="S4460">
        <v>1</v>
      </c>
      <c r="T4460" t="s">
        <v>6803</v>
      </c>
    </row>
    <row r="4461" spans="1:20" x14ac:dyDescent="0.3">
      <c r="A4461" t="s">
        <v>4588</v>
      </c>
      <c r="B4461" t="s">
        <v>6689</v>
      </c>
      <c r="C4461" t="s">
        <v>71</v>
      </c>
      <c r="D4461" t="s">
        <v>72</v>
      </c>
      <c r="E4461" t="s">
        <v>23</v>
      </c>
      <c r="F4461" t="s">
        <v>73</v>
      </c>
      <c r="G4461" t="s">
        <v>74</v>
      </c>
      <c r="H4461" t="s">
        <v>49</v>
      </c>
      <c r="I4461" t="s">
        <v>50</v>
      </c>
      <c r="J4461" t="s">
        <v>6689</v>
      </c>
      <c r="K4461" t="s">
        <v>7303</v>
      </c>
      <c r="L4461" t="s">
        <v>51</v>
      </c>
      <c r="M4461">
        <v>370</v>
      </c>
      <c r="N4461" t="s">
        <v>52</v>
      </c>
      <c r="O4461" t="s">
        <v>105</v>
      </c>
      <c r="P4461" t="s">
        <v>31</v>
      </c>
      <c r="Q4461">
        <v>4</v>
      </c>
      <c r="R4461" t="s">
        <v>32</v>
      </c>
      <c r="S4461">
        <v>1</v>
      </c>
      <c r="T4461" t="s">
        <v>6446</v>
      </c>
    </row>
    <row r="4462" spans="1:20" x14ac:dyDescent="0.3">
      <c r="A4462" t="s">
        <v>4589</v>
      </c>
      <c r="B4462" t="s">
        <v>7415</v>
      </c>
      <c r="C4462" t="s">
        <v>77</v>
      </c>
      <c r="D4462" t="s">
        <v>72</v>
      </c>
      <c r="E4462" t="s">
        <v>40</v>
      </c>
      <c r="F4462" t="s">
        <v>131</v>
      </c>
      <c r="G4462" t="s">
        <v>79</v>
      </c>
      <c r="H4462" t="s">
        <v>26</v>
      </c>
      <c r="I4462" t="s">
        <v>50</v>
      </c>
      <c r="J4462" t="s">
        <v>7415</v>
      </c>
      <c r="K4462" t="s">
        <v>6743</v>
      </c>
      <c r="L4462" t="s">
        <v>51</v>
      </c>
      <c r="M4462">
        <v>476</v>
      </c>
      <c r="N4462" t="s">
        <v>52</v>
      </c>
      <c r="O4462" t="s">
        <v>30</v>
      </c>
      <c r="P4462" t="s">
        <v>64</v>
      </c>
      <c r="Q4462">
        <v>4</v>
      </c>
      <c r="R4462" t="s">
        <v>32</v>
      </c>
      <c r="S4462">
        <v>1</v>
      </c>
      <c r="T4462" t="s">
        <v>6426</v>
      </c>
    </row>
    <row r="4463" spans="1:20" x14ac:dyDescent="0.3">
      <c r="A4463" t="s">
        <v>4590</v>
      </c>
      <c r="B4463" t="s">
        <v>7415</v>
      </c>
      <c r="C4463" t="s">
        <v>81</v>
      </c>
      <c r="D4463" t="s">
        <v>72</v>
      </c>
      <c r="E4463" t="s">
        <v>23</v>
      </c>
      <c r="F4463" t="s">
        <v>82</v>
      </c>
      <c r="G4463" t="s">
        <v>83</v>
      </c>
      <c r="H4463" t="s">
        <v>26</v>
      </c>
      <c r="I4463" t="s">
        <v>27</v>
      </c>
      <c r="J4463" t="s">
        <v>7415</v>
      </c>
      <c r="K4463" t="s">
        <v>28</v>
      </c>
      <c r="L4463" t="s">
        <v>28</v>
      </c>
      <c r="M4463">
        <v>658</v>
      </c>
      <c r="N4463" t="s">
        <v>29</v>
      </c>
      <c r="O4463" t="s">
        <v>30</v>
      </c>
      <c r="P4463" t="s">
        <v>64</v>
      </c>
      <c r="Q4463">
        <v>4</v>
      </c>
      <c r="R4463" t="s">
        <v>32</v>
      </c>
      <c r="S4463">
        <v>2</v>
      </c>
      <c r="T4463" t="s">
        <v>6191</v>
      </c>
    </row>
    <row r="4464" spans="1:20" x14ac:dyDescent="0.3">
      <c r="A4464" t="s">
        <v>4591</v>
      </c>
      <c r="B4464" t="s">
        <v>7365</v>
      </c>
      <c r="C4464" t="s">
        <v>86</v>
      </c>
      <c r="D4464" t="s">
        <v>87</v>
      </c>
      <c r="E4464" t="s">
        <v>67</v>
      </c>
      <c r="F4464" t="s">
        <v>116</v>
      </c>
      <c r="G4464" t="s">
        <v>89</v>
      </c>
      <c r="H4464" t="s">
        <v>26</v>
      </c>
      <c r="I4464" t="s">
        <v>27</v>
      </c>
      <c r="J4464" t="s">
        <v>7365</v>
      </c>
      <c r="K4464" t="s">
        <v>28</v>
      </c>
      <c r="L4464" t="s">
        <v>28</v>
      </c>
      <c r="M4464">
        <v>670</v>
      </c>
      <c r="N4464" t="s">
        <v>29</v>
      </c>
      <c r="O4464" t="s">
        <v>63</v>
      </c>
      <c r="P4464" t="s">
        <v>31</v>
      </c>
      <c r="Q4464">
        <v>3</v>
      </c>
      <c r="R4464" t="s">
        <v>37</v>
      </c>
      <c r="S4464">
        <v>2</v>
      </c>
      <c r="T4464" t="s">
        <v>6444</v>
      </c>
    </row>
    <row r="4465" spans="1:20" x14ac:dyDescent="0.3">
      <c r="A4465" t="s">
        <v>4592</v>
      </c>
      <c r="B4465" t="s">
        <v>6615</v>
      </c>
      <c r="C4465" t="s">
        <v>91</v>
      </c>
      <c r="D4465" t="s">
        <v>87</v>
      </c>
      <c r="E4465" t="s">
        <v>92</v>
      </c>
      <c r="F4465" t="s">
        <v>93</v>
      </c>
      <c r="G4465" t="s">
        <v>94</v>
      </c>
      <c r="H4465" t="s">
        <v>26</v>
      </c>
      <c r="I4465" t="s">
        <v>27</v>
      </c>
      <c r="J4465" t="s">
        <v>6615</v>
      </c>
      <c r="K4465" t="s">
        <v>28</v>
      </c>
      <c r="L4465" t="s">
        <v>28</v>
      </c>
      <c r="M4465">
        <v>683</v>
      </c>
      <c r="N4465" t="s">
        <v>29</v>
      </c>
      <c r="O4465" t="s">
        <v>30</v>
      </c>
      <c r="P4465" t="s">
        <v>31</v>
      </c>
      <c r="Q4465">
        <v>4</v>
      </c>
      <c r="R4465" t="s">
        <v>32</v>
      </c>
      <c r="S4465">
        <v>2</v>
      </c>
      <c r="T4465" t="s">
        <v>6321</v>
      </c>
    </row>
    <row r="4466" spans="1:20" x14ac:dyDescent="0.3">
      <c r="A4466" t="s">
        <v>4593</v>
      </c>
      <c r="B4466" t="s">
        <v>6708</v>
      </c>
      <c r="C4466" t="s">
        <v>21</v>
      </c>
      <c r="D4466" t="s">
        <v>22</v>
      </c>
      <c r="E4466" t="s">
        <v>23</v>
      </c>
      <c r="F4466" t="s">
        <v>288</v>
      </c>
      <c r="G4466" t="s">
        <v>25</v>
      </c>
      <c r="H4466" t="s">
        <v>43</v>
      </c>
      <c r="I4466" t="s">
        <v>50</v>
      </c>
      <c r="J4466" t="s">
        <v>6708</v>
      </c>
      <c r="K4466" t="s">
        <v>7354</v>
      </c>
      <c r="L4466" t="s">
        <v>51</v>
      </c>
      <c r="M4466">
        <v>488</v>
      </c>
      <c r="N4466" t="s">
        <v>52</v>
      </c>
      <c r="O4466" t="s">
        <v>30</v>
      </c>
      <c r="P4466" t="s">
        <v>64</v>
      </c>
      <c r="Q4466">
        <v>3</v>
      </c>
      <c r="R4466" t="s">
        <v>37</v>
      </c>
      <c r="S4466">
        <v>1</v>
      </c>
      <c r="T4466" t="s">
        <v>6354</v>
      </c>
    </row>
    <row r="4467" spans="1:20" x14ac:dyDescent="0.3">
      <c r="A4467" t="s">
        <v>4594</v>
      </c>
      <c r="B4467" t="s">
        <v>6713</v>
      </c>
      <c r="C4467" t="s">
        <v>34</v>
      </c>
      <c r="D4467" t="s">
        <v>22</v>
      </c>
      <c r="E4467" t="s">
        <v>23</v>
      </c>
      <c r="F4467" t="s">
        <v>121</v>
      </c>
      <c r="G4467" t="s">
        <v>25</v>
      </c>
      <c r="H4467" t="s">
        <v>49</v>
      </c>
      <c r="I4467" t="s">
        <v>50</v>
      </c>
      <c r="J4467" t="s">
        <v>6713</v>
      </c>
      <c r="K4467" t="s">
        <v>7289</v>
      </c>
      <c r="L4467" t="s">
        <v>51</v>
      </c>
      <c r="M4467">
        <v>443</v>
      </c>
      <c r="N4467" t="s">
        <v>122</v>
      </c>
      <c r="O4467" t="s">
        <v>63</v>
      </c>
      <c r="P4467" t="s">
        <v>31</v>
      </c>
      <c r="Q4467">
        <v>3</v>
      </c>
      <c r="R4467" t="s">
        <v>37</v>
      </c>
      <c r="S4467">
        <v>1</v>
      </c>
      <c r="T4467" t="s">
        <v>6376</v>
      </c>
    </row>
    <row r="4468" spans="1:20" x14ac:dyDescent="0.3">
      <c r="A4468" t="s">
        <v>4595</v>
      </c>
      <c r="B4468" t="s">
        <v>6359</v>
      </c>
      <c r="C4468" t="s">
        <v>39</v>
      </c>
      <c r="D4468" t="s">
        <v>22</v>
      </c>
      <c r="E4468" t="s">
        <v>40</v>
      </c>
      <c r="F4468" t="s">
        <v>215</v>
      </c>
      <c r="G4468" t="s">
        <v>42</v>
      </c>
      <c r="H4468" t="s">
        <v>49</v>
      </c>
      <c r="I4468" t="s">
        <v>27</v>
      </c>
      <c r="J4468" t="s">
        <v>6359</v>
      </c>
      <c r="K4468" t="s">
        <v>28</v>
      </c>
      <c r="L4468" t="s">
        <v>28</v>
      </c>
      <c r="M4468">
        <v>916</v>
      </c>
      <c r="N4468" t="s">
        <v>75</v>
      </c>
      <c r="O4468" t="s">
        <v>30</v>
      </c>
      <c r="P4468" t="s">
        <v>107</v>
      </c>
      <c r="Q4468">
        <v>5</v>
      </c>
      <c r="R4468" t="s">
        <v>119</v>
      </c>
      <c r="S4468">
        <v>3</v>
      </c>
      <c r="T4468" t="s">
        <v>6586</v>
      </c>
    </row>
    <row r="4469" spans="1:20" x14ac:dyDescent="0.3">
      <c r="A4469" t="s">
        <v>4596</v>
      </c>
      <c r="B4469" t="s">
        <v>6686</v>
      </c>
      <c r="C4469" t="s">
        <v>46</v>
      </c>
      <c r="D4469" t="s">
        <v>22</v>
      </c>
      <c r="E4469" t="s">
        <v>40</v>
      </c>
      <c r="F4469" t="s">
        <v>101</v>
      </c>
      <c r="G4469" t="s">
        <v>48</v>
      </c>
      <c r="H4469" t="s">
        <v>26</v>
      </c>
      <c r="I4469" t="s">
        <v>27</v>
      </c>
      <c r="J4469" t="s">
        <v>6686</v>
      </c>
      <c r="K4469" t="s">
        <v>28</v>
      </c>
      <c r="L4469" t="s">
        <v>28</v>
      </c>
      <c r="M4469">
        <v>942</v>
      </c>
      <c r="N4469" t="s">
        <v>52</v>
      </c>
      <c r="O4469" t="s">
        <v>30</v>
      </c>
      <c r="P4469" t="s">
        <v>64</v>
      </c>
      <c r="Q4469">
        <v>3</v>
      </c>
      <c r="R4469" t="s">
        <v>37</v>
      </c>
      <c r="S4469">
        <v>3</v>
      </c>
      <c r="T4469" t="s">
        <v>6182</v>
      </c>
    </row>
    <row r="4470" spans="1:20" x14ac:dyDescent="0.3">
      <c r="A4470" t="s">
        <v>4597</v>
      </c>
      <c r="B4470" t="s">
        <v>6530</v>
      </c>
      <c r="C4470" t="s">
        <v>55</v>
      </c>
      <c r="D4470" t="s">
        <v>56</v>
      </c>
      <c r="E4470" t="s">
        <v>23</v>
      </c>
      <c r="F4470" t="s">
        <v>217</v>
      </c>
      <c r="G4470" t="s">
        <v>58</v>
      </c>
      <c r="H4470" t="s">
        <v>110</v>
      </c>
      <c r="I4470" t="s">
        <v>27</v>
      </c>
      <c r="J4470" t="s">
        <v>6530</v>
      </c>
      <c r="K4470" t="s">
        <v>28</v>
      </c>
      <c r="L4470" t="s">
        <v>28</v>
      </c>
      <c r="M4470">
        <v>187</v>
      </c>
      <c r="N4470" t="s">
        <v>75</v>
      </c>
      <c r="O4470" t="s">
        <v>170</v>
      </c>
      <c r="P4470" t="s">
        <v>107</v>
      </c>
      <c r="Q4470">
        <v>2</v>
      </c>
      <c r="R4470" t="s">
        <v>53</v>
      </c>
      <c r="S4470">
        <v>1</v>
      </c>
      <c r="T4470" t="s">
        <v>7449</v>
      </c>
    </row>
    <row r="4471" spans="1:20" x14ac:dyDescent="0.3">
      <c r="A4471" t="s">
        <v>4598</v>
      </c>
      <c r="B4471" t="s">
        <v>6679</v>
      </c>
      <c r="C4471" t="s">
        <v>60</v>
      </c>
      <c r="D4471" t="s">
        <v>56</v>
      </c>
      <c r="E4471" t="s">
        <v>40</v>
      </c>
      <c r="F4471" t="s">
        <v>145</v>
      </c>
      <c r="G4471" t="s">
        <v>62</v>
      </c>
      <c r="H4471" t="s">
        <v>49</v>
      </c>
      <c r="I4471" t="s">
        <v>27</v>
      </c>
      <c r="J4471" t="s">
        <v>6679</v>
      </c>
      <c r="K4471" t="s">
        <v>28</v>
      </c>
      <c r="L4471" t="s">
        <v>28</v>
      </c>
      <c r="M4471">
        <v>934</v>
      </c>
      <c r="N4471" t="s">
        <v>52</v>
      </c>
      <c r="O4471" t="s">
        <v>43</v>
      </c>
      <c r="P4471" t="s">
        <v>64</v>
      </c>
      <c r="Q4471">
        <v>3</v>
      </c>
      <c r="R4471" t="s">
        <v>37</v>
      </c>
      <c r="S4471">
        <v>3</v>
      </c>
      <c r="T4471" t="s">
        <v>6611</v>
      </c>
    </row>
    <row r="4472" spans="1:20" x14ac:dyDescent="0.3">
      <c r="A4472" t="s">
        <v>4599</v>
      </c>
      <c r="B4472" t="s">
        <v>7224</v>
      </c>
      <c r="C4472" t="s">
        <v>66</v>
      </c>
      <c r="D4472" t="s">
        <v>56</v>
      </c>
      <c r="E4472" t="s">
        <v>67</v>
      </c>
      <c r="F4472" t="s">
        <v>68</v>
      </c>
      <c r="G4472" t="s">
        <v>69</v>
      </c>
      <c r="H4472" t="s">
        <v>26</v>
      </c>
      <c r="I4472" t="s">
        <v>50</v>
      </c>
      <c r="J4472" t="s">
        <v>7224</v>
      </c>
      <c r="K4472" t="s">
        <v>6331</v>
      </c>
      <c r="L4472" t="s">
        <v>51</v>
      </c>
      <c r="M4472">
        <v>190</v>
      </c>
      <c r="N4472" t="s">
        <v>140</v>
      </c>
      <c r="O4472" t="s">
        <v>30</v>
      </c>
      <c r="P4472" t="s">
        <v>133</v>
      </c>
      <c r="Q4472">
        <v>3</v>
      </c>
      <c r="R4472" t="s">
        <v>37</v>
      </c>
      <c r="S4472">
        <v>1</v>
      </c>
      <c r="T4472" t="s">
        <v>6198</v>
      </c>
    </row>
    <row r="4473" spans="1:20" x14ac:dyDescent="0.3">
      <c r="A4473" t="s">
        <v>4600</v>
      </c>
      <c r="B4473" t="s">
        <v>6963</v>
      </c>
      <c r="C4473" t="s">
        <v>71</v>
      </c>
      <c r="D4473" t="s">
        <v>72</v>
      </c>
      <c r="E4473" t="s">
        <v>23</v>
      </c>
      <c r="F4473" t="s">
        <v>150</v>
      </c>
      <c r="G4473" t="s">
        <v>74</v>
      </c>
      <c r="H4473" t="s">
        <v>26</v>
      </c>
      <c r="I4473" t="s">
        <v>27</v>
      </c>
      <c r="J4473" t="s">
        <v>6963</v>
      </c>
      <c r="K4473" t="s">
        <v>28</v>
      </c>
      <c r="L4473" t="s">
        <v>28</v>
      </c>
      <c r="M4473">
        <v>628</v>
      </c>
      <c r="N4473" t="s">
        <v>75</v>
      </c>
      <c r="O4473" t="s">
        <v>63</v>
      </c>
      <c r="P4473" t="s">
        <v>133</v>
      </c>
      <c r="Q4473">
        <v>4</v>
      </c>
      <c r="R4473" t="s">
        <v>32</v>
      </c>
      <c r="S4473">
        <v>2</v>
      </c>
      <c r="T4473" t="s">
        <v>6429</v>
      </c>
    </row>
    <row r="4474" spans="1:20" x14ac:dyDescent="0.3">
      <c r="A4474" t="s">
        <v>4601</v>
      </c>
      <c r="B4474" t="s">
        <v>6164</v>
      </c>
      <c r="C4474" t="s">
        <v>77</v>
      </c>
      <c r="D4474" t="s">
        <v>72</v>
      </c>
      <c r="E4474" t="s">
        <v>40</v>
      </c>
      <c r="F4474" t="s">
        <v>152</v>
      </c>
      <c r="G4474" t="s">
        <v>94</v>
      </c>
      <c r="H4474" t="s">
        <v>49</v>
      </c>
      <c r="I4474" t="s">
        <v>50</v>
      </c>
      <c r="J4474" t="s">
        <v>6164</v>
      </c>
      <c r="K4474" t="s">
        <v>7366</v>
      </c>
      <c r="L4474" t="s">
        <v>51</v>
      </c>
      <c r="M4474">
        <v>586</v>
      </c>
      <c r="N4474" t="s">
        <v>52</v>
      </c>
      <c r="O4474" t="s">
        <v>63</v>
      </c>
      <c r="P4474" t="s">
        <v>31</v>
      </c>
      <c r="Q4474">
        <v>3</v>
      </c>
      <c r="R4474" t="s">
        <v>37</v>
      </c>
      <c r="S4474">
        <v>2</v>
      </c>
      <c r="T4474" t="s">
        <v>6499</v>
      </c>
    </row>
    <row r="4475" spans="1:20" x14ac:dyDescent="0.3">
      <c r="A4475" t="s">
        <v>4602</v>
      </c>
      <c r="B4475" t="s">
        <v>6396</v>
      </c>
      <c r="C4475" t="s">
        <v>81</v>
      </c>
      <c r="D4475" t="s">
        <v>72</v>
      </c>
      <c r="E4475" t="s">
        <v>23</v>
      </c>
      <c r="F4475" t="s">
        <v>82</v>
      </c>
      <c r="G4475" t="s">
        <v>83</v>
      </c>
      <c r="H4475" t="s">
        <v>26</v>
      </c>
      <c r="I4475" t="s">
        <v>50</v>
      </c>
      <c r="J4475" t="s">
        <v>6396</v>
      </c>
      <c r="K4475" t="s">
        <v>6336</v>
      </c>
      <c r="L4475" t="s">
        <v>51</v>
      </c>
      <c r="M4475">
        <v>186</v>
      </c>
      <c r="N4475" t="s">
        <v>75</v>
      </c>
      <c r="O4475" t="s">
        <v>63</v>
      </c>
      <c r="P4475" t="s">
        <v>31</v>
      </c>
      <c r="Q4475">
        <v>3</v>
      </c>
      <c r="R4475" t="s">
        <v>37</v>
      </c>
      <c r="S4475">
        <v>1</v>
      </c>
      <c r="T4475" t="s">
        <v>6212</v>
      </c>
    </row>
    <row r="4476" spans="1:20" x14ac:dyDescent="0.3">
      <c r="A4476" t="s">
        <v>4603</v>
      </c>
      <c r="B4476" t="s">
        <v>7265</v>
      </c>
      <c r="C4476" t="s">
        <v>86</v>
      </c>
      <c r="D4476" t="s">
        <v>87</v>
      </c>
      <c r="E4476" t="s">
        <v>67</v>
      </c>
      <c r="F4476" t="s">
        <v>135</v>
      </c>
      <c r="G4476" t="s">
        <v>89</v>
      </c>
      <c r="H4476" t="s">
        <v>43</v>
      </c>
      <c r="I4476" t="s">
        <v>27</v>
      </c>
      <c r="J4476" t="s">
        <v>7265</v>
      </c>
      <c r="K4476" t="s">
        <v>28</v>
      </c>
      <c r="L4476" t="s">
        <v>28</v>
      </c>
      <c r="M4476">
        <v>729</v>
      </c>
      <c r="N4476" t="s">
        <v>52</v>
      </c>
      <c r="O4476" t="s">
        <v>30</v>
      </c>
      <c r="P4476" t="s">
        <v>44</v>
      </c>
      <c r="Q4476">
        <v>4</v>
      </c>
      <c r="R4476" t="s">
        <v>32</v>
      </c>
      <c r="S4476">
        <v>2</v>
      </c>
      <c r="T4476" t="s">
        <v>6212</v>
      </c>
    </row>
    <row r="4477" spans="1:20" x14ac:dyDescent="0.3">
      <c r="A4477" t="s">
        <v>4604</v>
      </c>
      <c r="B4477" t="s">
        <v>6341</v>
      </c>
      <c r="C4477" t="s">
        <v>91</v>
      </c>
      <c r="D4477" t="s">
        <v>87</v>
      </c>
      <c r="E4477" t="s">
        <v>92</v>
      </c>
      <c r="F4477" t="s">
        <v>152</v>
      </c>
      <c r="G4477" t="s">
        <v>94</v>
      </c>
      <c r="H4477" t="s">
        <v>49</v>
      </c>
      <c r="I4477" t="s">
        <v>27</v>
      </c>
      <c r="J4477" t="s">
        <v>6341</v>
      </c>
      <c r="K4477" t="s">
        <v>28</v>
      </c>
      <c r="L4477" t="s">
        <v>28</v>
      </c>
      <c r="M4477">
        <v>1002</v>
      </c>
      <c r="N4477" t="s">
        <v>75</v>
      </c>
      <c r="O4477" t="s">
        <v>63</v>
      </c>
      <c r="P4477" t="s">
        <v>64</v>
      </c>
      <c r="Q4477">
        <v>4</v>
      </c>
      <c r="R4477" t="s">
        <v>32</v>
      </c>
      <c r="S4477">
        <v>3</v>
      </c>
      <c r="T4477" t="s">
        <v>6691</v>
      </c>
    </row>
    <row r="4478" spans="1:20" x14ac:dyDescent="0.3">
      <c r="A4478" t="s">
        <v>4605</v>
      </c>
      <c r="B4478" t="s">
        <v>6804</v>
      </c>
      <c r="C4478" t="s">
        <v>21</v>
      </c>
      <c r="D4478" t="s">
        <v>22</v>
      </c>
      <c r="E4478" t="s">
        <v>23</v>
      </c>
      <c r="F4478" t="s">
        <v>727</v>
      </c>
      <c r="G4478" t="s">
        <v>25</v>
      </c>
      <c r="H4478" t="s">
        <v>110</v>
      </c>
      <c r="I4478" t="s">
        <v>27</v>
      </c>
      <c r="J4478" t="s">
        <v>6804</v>
      </c>
      <c r="K4478" t="s">
        <v>28</v>
      </c>
      <c r="L4478" t="s">
        <v>28</v>
      </c>
      <c r="M4478">
        <v>547</v>
      </c>
      <c r="N4478" t="s">
        <v>75</v>
      </c>
      <c r="O4478" t="s">
        <v>105</v>
      </c>
      <c r="P4478" t="s">
        <v>31</v>
      </c>
      <c r="Q4478">
        <v>4</v>
      </c>
      <c r="R4478" t="s">
        <v>32</v>
      </c>
      <c r="S4478">
        <v>2</v>
      </c>
      <c r="T4478" t="s">
        <v>7447</v>
      </c>
    </row>
    <row r="4479" spans="1:20" x14ac:dyDescent="0.3">
      <c r="A4479" t="s">
        <v>4606</v>
      </c>
      <c r="B4479" t="s">
        <v>7049</v>
      </c>
      <c r="C4479" t="s">
        <v>34</v>
      </c>
      <c r="D4479" t="s">
        <v>22</v>
      </c>
      <c r="E4479" t="s">
        <v>23</v>
      </c>
      <c r="F4479" t="s">
        <v>99</v>
      </c>
      <c r="G4479" t="s">
        <v>36</v>
      </c>
      <c r="H4479" t="s">
        <v>49</v>
      </c>
      <c r="I4479" t="s">
        <v>27</v>
      </c>
      <c r="J4479" t="s">
        <v>7049</v>
      </c>
      <c r="K4479" t="s">
        <v>28</v>
      </c>
      <c r="L4479" t="s">
        <v>28</v>
      </c>
      <c r="M4479">
        <v>657</v>
      </c>
      <c r="N4479" t="s">
        <v>52</v>
      </c>
      <c r="O4479" t="s">
        <v>30</v>
      </c>
      <c r="P4479" t="s">
        <v>31</v>
      </c>
      <c r="Q4479">
        <v>3</v>
      </c>
      <c r="R4479" t="s">
        <v>37</v>
      </c>
      <c r="S4479">
        <v>2</v>
      </c>
      <c r="T4479" t="s">
        <v>6803</v>
      </c>
    </row>
    <row r="4480" spans="1:20" x14ac:dyDescent="0.3">
      <c r="A4480" t="s">
        <v>4607</v>
      </c>
      <c r="B4480" t="s">
        <v>7419</v>
      </c>
      <c r="C4480" t="s">
        <v>39</v>
      </c>
      <c r="D4480" t="s">
        <v>22</v>
      </c>
      <c r="E4480" t="s">
        <v>40</v>
      </c>
      <c r="F4480" t="s">
        <v>138</v>
      </c>
      <c r="G4480" t="s">
        <v>36</v>
      </c>
      <c r="H4480" t="s">
        <v>43</v>
      </c>
      <c r="I4480" t="s">
        <v>27</v>
      </c>
      <c r="J4480" t="s">
        <v>7419</v>
      </c>
      <c r="K4480" t="s">
        <v>28</v>
      </c>
      <c r="L4480" t="s">
        <v>28</v>
      </c>
      <c r="M4480">
        <v>842</v>
      </c>
      <c r="N4480" t="s">
        <v>29</v>
      </c>
      <c r="O4480" t="s">
        <v>43</v>
      </c>
      <c r="P4480" t="s">
        <v>64</v>
      </c>
      <c r="Q4480">
        <v>4</v>
      </c>
      <c r="R4480" t="s">
        <v>32</v>
      </c>
      <c r="S4480">
        <v>2</v>
      </c>
      <c r="T4480" t="s">
        <v>6180</v>
      </c>
    </row>
    <row r="4481" spans="1:20" x14ac:dyDescent="0.3">
      <c r="A4481" t="s">
        <v>4608</v>
      </c>
      <c r="B4481" t="s">
        <v>7288</v>
      </c>
      <c r="C4481" t="s">
        <v>46</v>
      </c>
      <c r="D4481" t="s">
        <v>22</v>
      </c>
      <c r="E4481" t="s">
        <v>40</v>
      </c>
      <c r="F4481" t="s">
        <v>143</v>
      </c>
      <c r="G4481" t="s">
        <v>48</v>
      </c>
      <c r="H4481" t="s">
        <v>43</v>
      </c>
      <c r="I4481" t="s">
        <v>27</v>
      </c>
      <c r="J4481" t="s">
        <v>7288</v>
      </c>
      <c r="K4481" t="s">
        <v>28</v>
      </c>
      <c r="L4481" t="s">
        <v>28</v>
      </c>
      <c r="M4481">
        <v>403</v>
      </c>
      <c r="N4481" t="s">
        <v>52</v>
      </c>
      <c r="O4481" t="s">
        <v>30</v>
      </c>
      <c r="P4481" t="s">
        <v>44</v>
      </c>
      <c r="Q4481">
        <v>3</v>
      </c>
      <c r="R4481" t="s">
        <v>37</v>
      </c>
      <c r="S4481">
        <v>1</v>
      </c>
      <c r="T4481" t="s">
        <v>6202</v>
      </c>
    </row>
    <row r="4482" spans="1:20" x14ac:dyDescent="0.3">
      <c r="A4482" t="s">
        <v>4609</v>
      </c>
      <c r="B4482" t="s">
        <v>6977</v>
      </c>
      <c r="C4482" t="s">
        <v>55</v>
      </c>
      <c r="D4482" t="s">
        <v>56</v>
      </c>
      <c r="E4482" t="s">
        <v>23</v>
      </c>
      <c r="F4482" t="s">
        <v>147</v>
      </c>
      <c r="G4482" t="s">
        <v>58</v>
      </c>
      <c r="H4482" t="s">
        <v>26</v>
      </c>
      <c r="I4482" t="s">
        <v>27</v>
      </c>
      <c r="J4482" t="s">
        <v>6977</v>
      </c>
      <c r="K4482" t="s">
        <v>28</v>
      </c>
      <c r="L4482" t="s">
        <v>28</v>
      </c>
      <c r="M4482">
        <v>496</v>
      </c>
      <c r="N4482" t="s">
        <v>75</v>
      </c>
      <c r="O4482" t="s">
        <v>170</v>
      </c>
      <c r="P4482" t="s">
        <v>64</v>
      </c>
      <c r="Q4482">
        <v>3</v>
      </c>
      <c r="R4482" t="s">
        <v>37</v>
      </c>
      <c r="S4482">
        <v>1</v>
      </c>
      <c r="T4482" t="s">
        <v>6808</v>
      </c>
    </row>
    <row r="4483" spans="1:20" x14ac:dyDescent="0.3">
      <c r="A4483" t="s">
        <v>4610</v>
      </c>
      <c r="B4483" t="s">
        <v>6445</v>
      </c>
      <c r="C4483" t="s">
        <v>60</v>
      </c>
      <c r="D4483" t="s">
        <v>56</v>
      </c>
      <c r="E4483" t="s">
        <v>40</v>
      </c>
      <c r="F4483" t="s">
        <v>61</v>
      </c>
      <c r="G4483" t="s">
        <v>62</v>
      </c>
      <c r="H4483" t="s">
        <v>26</v>
      </c>
      <c r="I4483" t="s">
        <v>27</v>
      </c>
      <c r="J4483" t="s">
        <v>6445</v>
      </c>
      <c r="K4483" t="s">
        <v>28</v>
      </c>
      <c r="L4483" t="s">
        <v>28</v>
      </c>
      <c r="M4483">
        <v>721</v>
      </c>
      <c r="N4483" t="s">
        <v>29</v>
      </c>
      <c r="O4483" t="s">
        <v>43</v>
      </c>
      <c r="P4483" t="s">
        <v>64</v>
      </c>
      <c r="Q4483">
        <v>2</v>
      </c>
      <c r="R4483" t="s">
        <v>53</v>
      </c>
      <c r="S4483">
        <v>2</v>
      </c>
      <c r="T4483" t="s">
        <v>6235</v>
      </c>
    </row>
    <row r="4484" spans="1:20" x14ac:dyDescent="0.3">
      <c r="A4484" t="s">
        <v>4611</v>
      </c>
      <c r="B4484" t="s">
        <v>6668</v>
      </c>
      <c r="C4484" t="s">
        <v>66</v>
      </c>
      <c r="D4484" t="s">
        <v>56</v>
      </c>
      <c r="E4484" t="s">
        <v>67</v>
      </c>
      <c r="F4484" t="s">
        <v>99</v>
      </c>
      <c r="G4484" t="s">
        <v>36</v>
      </c>
      <c r="H4484" t="s">
        <v>49</v>
      </c>
      <c r="I4484" t="s">
        <v>27</v>
      </c>
      <c r="J4484" t="s">
        <v>6668</v>
      </c>
      <c r="K4484" t="s">
        <v>28</v>
      </c>
      <c r="L4484" t="s">
        <v>28</v>
      </c>
      <c r="M4484">
        <v>875</v>
      </c>
      <c r="N4484" t="s">
        <v>29</v>
      </c>
      <c r="O4484" t="s">
        <v>170</v>
      </c>
      <c r="P4484" t="s">
        <v>107</v>
      </c>
      <c r="Q4484">
        <v>3</v>
      </c>
      <c r="R4484" t="s">
        <v>37</v>
      </c>
      <c r="S4484">
        <v>2</v>
      </c>
      <c r="T4484" t="s">
        <v>6222</v>
      </c>
    </row>
    <row r="4485" spans="1:20" x14ac:dyDescent="0.3">
      <c r="A4485" t="s">
        <v>4612</v>
      </c>
      <c r="B4485" t="s">
        <v>6961</v>
      </c>
      <c r="C4485" t="s">
        <v>71</v>
      </c>
      <c r="D4485" t="s">
        <v>72</v>
      </c>
      <c r="E4485" t="s">
        <v>23</v>
      </c>
      <c r="F4485" t="s">
        <v>138</v>
      </c>
      <c r="G4485" t="s">
        <v>36</v>
      </c>
      <c r="H4485" t="s">
        <v>43</v>
      </c>
      <c r="I4485" t="s">
        <v>27</v>
      </c>
      <c r="J4485" t="s">
        <v>6961</v>
      </c>
      <c r="K4485" t="s">
        <v>28</v>
      </c>
      <c r="L4485" t="s">
        <v>28</v>
      </c>
      <c r="M4485">
        <v>717</v>
      </c>
      <c r="N4485" t="s">
        <v>29</v>
      </c>
      <c r="O4485" t="s">
        <v>30</v>
      </c>
      <c r="P4485" t="s">
        <v>31</v>
      </c>
      <c r="Q4485">
        <v>4</v>
      </c>
      <c r="R4485" t="s">
        <v>32</v>
      </c>
      <c r="S4485">
        <v>2</v>
      </c>
      <c r="T4485" t="s">
        <v>6209</v>
      </c>
    </row>
    <row r="4486" spans="1:20" x14ac:dyDescent="0.3">
      <c r="A4486" t="s">
        <v>4613</v>
      </c>
      <c r="B4486" t="s">
        <v>6585</v>
      </c>
      <c r="C4486" t="s">
        <v>77</v>
      </c>
      <c r="D4486" t="s">
        <v>72</v>
      </c>
      <c r="E4486" t="s">
        <v>40</v>
      </c>
      <c r="F4486" t="s">
        <v>93</v>
      </c>
      <c r="G4486" t="s">
        <v>94</v>
      </c>
      <c r="H4486" t="s">
        <v>26</v>
      </c>
      <c r="I4486" t="s">
        <v>27</v>
      </c>
      <c r="J4486" t="s">
        <v>6585</v>
      </c>
      <c r="K4486" t="s">
        <v>28</v>
      </c>
      <c r="L4486" t="s">
        <v>28</v>
      </c>
      <c r="M4486">
        <v>526</v>
      </c>
      <c r="N4486" t="s">
        <v>29</v>
      </c>
      <c r="O4486" t="s">
        <v>105</v>
      </c>
      <c r="P4486" t="s">
        <v>64</v>
      </c>
      <c r="Q4486">
        <v>3</v>
      </c>
      <c r="R4486" t="s">
        <v>37</v>
      </c>
      <c r="S4486">
        <v>1</v>
      </c>
      <c r="T4486" t="s">
        <v>6457</v>
      </c>
    </row>
    <row r="4487" spans="1:20" x14ac:dyDescent="0.3">
      <c r="A4487" t="s">
        <v>4614</v>
      </c>
      <c r="B4487" t="s">
        <v>6456</v>
      </c>
      <c r="C4487" t="s">
        <v>81</v>
      </c>
      <c r="D4487" t="s">
        <v>72</v>
      </c>
      <c r="E4487" t="s">
        <v>23</v>
      </c>
      <c r="F4487" t="s">
        <v>152</v>
      </c>
      <c r="G4487" t="s">
        <v>94</v>
      </c>
      <c r="H4487" t="s">
        <v>49</v>
      </c>
      <c r="I4487" t="s">
        <v>27</v>
      </c>
      <c r="J4487" t="s">
        <v>6456</v>
      </c>
      <c r="K4487" t="s">
        <v>28</v>
      </c>
      <c r="L4487" t="s">
        <v>28</v>
      </c>
      <c r="M4487">
        <v>889</v>
      </c>
      <c r="N4487" t="s">
        <v>29</v>
      </c>
      <c r="O4487" t="s">
        <v>63</v>
      </c>
      <c r="P4487" t="s">
        <v>64</v>
      </c>
      <c r="Q4487">
        <v>5</v>
      </c>
      <c r="R4487" t="s">
        <v>119</v>
      </c>
      <c r="S4487">
        <v>2</v>
      </c>
      <c r="T4487" t="s">
        <v>6258</v>
      </c>
    </row>
    <row r="4488" spans="1:20" x14ac:dyDescent="0.3">
      <c r="A4488" t="s">
        <v>4615</v>
      </c>
      <c r="B4488" t="s">
        <v>6263</v>
      </c>
      <c r="C4488" t="s">
        <v>86</v>
      </c>
      <c r="D4488" t="s">
        <v>87</v>
      </c>
      <c r="E4488" t="s">
        <v>67</v>
      </c>
      <c r="F4488" t="s">
        <v>114</v>
      </c>
      <c r="G4488" t="s">
        <v>94</v>
      </c>
      <c r="H4488" t="s">
        <v>43</v>
      </c>
      <c r="I4488" t="s">
        <v>27</v>
      </c>
      <c r="J4488" t="s">
        <v>6263</v>
      </c>
      <c r="K4488" t="s">
        <v>28</v>
      </c>
      <c r="L4488" t="s">
        <v>28</v>
      </c>
      <c r="M4488">
        <v>653</v>
      </c>
      <c r="N4488" t="s">
        <v>29</v>
      </c>
      <c r="O4488" t="s">
        <v>63</v>
      </c>
      <c r="P4488" t="s">
        <v>31</v>
      </c>
      <c r="Q4488">
        <v>3</v>
      </c>
      <c r="R4488" t="s">
        <v>37</v>
      </c>
      <c r="S4488">
        <v>2</v>
      </c>
      <c r="T4488" t="s">
        <v>6393</v>
      </c>
    </row>
    <row r="4489" spans="1:20" x14ac:dyDescent="0.3">
      <c r="A4489" t="s">
        <v>4616</v>
      </c>
      <c r="B4489" t="s">
        <v>6252</v>
      </c>
      <c r="C4489" t="s">
        <v>91</v>
      </c>
      <c r="D4489" t="s">
        <v>87</v>
      </c>
      <c r="E4489" t="s">
        <v>92</v>
      </c>
      <c r="F4489" t="s">
        <v>114</v>
      </c>
      <c r="G4489" t="s">
        <v>94</v>
      </c>
      <c r="H4489" t="s">
        <v>43</v>
      </c>
      <c r="I4489" t="s">
        <v>27</v>
      </c>
      <c r="J4489" t="s">
        <v>6252</v>
      </c>
      <c r="K4489" t="s">
        <v>28</v>
      </c>
      <c r="L4489" t="s">
        <v>28</v>
      </c>
      <c r="M4489">
        <v>1000</v>
      </c>
      <c r="N4489" t="s">
        <v>52</v>
      </c>
      <c r="O4489" t="s">
        <v>43</v>
      </c>
      <c r="P4489" t="s">
        <v>64</v>
      </c>
      <c r="Q4489">
        <v>2</v>
      </c>
      <c r="R4489" t="s">
        <v>53</v>
      </c>
      <c r="S4489">
        <v>3</v>
      </c>
      <c r="T4489" t="s">
        <v>6316</v>
      </c>
    </row>
    <row r="4490" spans="1:20" x14ac:dyDescent="0.3">
      <c r="A4490" t="s">
        <v>4617</v>
      </c>
      <c r="B4490" t="s">
        <v>7216</v>
      </c>
      <c r="C4490" t="s">
        <v>21</v>
      </c>
      <c r="D4490" t="s">
        <v>22</v>
      </c>
      <c r="E4490" t="s">
        <v>23</v>
      </c>
      <c r="F4490" t="s">
        <v>288</v>
      </c>
      <c r="G4490" t="s">
        <v>25</v>
      </c>
      <c r="H4490" t="s">
        <v>43</v>
      </c>
      <c r="I4490" t="s">
        <v>27</v>
      </c>
      <c r="J4490" t="s">
        <v>7216</v>
      </c>
      <c r="K4490" t="s">
        <v>28</v>
      </c>
      <c r="L4490" t="s">
        <v>28</v>
      </c>
      <c r="M4490">
        <v>446</v>
      </c>
      <c r="N4490" t="s">
        <v>52</v>
      </c>
      <c r="O4490" t="s">
        <v>105</v>
      </c>
      <c r="P4490" t="s">
        <v>64</v>
      </c>
      <c r="Q4490">
        <v>5</v>
      </c>
      <c r="R4490" t="s">
        <v>119</v>
      </c>
      <c r="S4490">
        <v>1</v>
      </c>
      <c r="T4490" t="s">
        <v>6204</v>
      </c>
    </row>
    <row r="4491" spans="1:20" x14ac:dyDescent="0.3">
      <c r="A4491" t="s">
        <v>4618</v>
      </c>
      <c r="B4491" t="s">
        <v>7290</v>
      </c>
      <c r="C4491" t="s">
        <v>34</v>
      </c>
      <c r="D4491" t="s">
        <v>22</v>
      </c>
      <c r="E4491" t="s">
        <v>23</v>
      </c>
      <c r="F4491" t="s">
        <v>288</v>
      </c>
      <c r="G4491" t="s">
        <v>25</v>
      </c>
      <c r="H4491" t="s">
        <v>43</v>
      </c>
      <c r="I4491" t="s">
        <v>27</v>
      </c>
      <c r="J4491" t="s">
        <v>7290</v>
      </c>
      <c r="K4491" t="s">
        <v>28</v>
      </c>
      <c r="L4491" t="s">
        <v>28</v>
      </c>
      <c r="M4491">
        <v>973</v>
      </c>
      <c r="N4491" t="s">
        <v>52</v>
      </c>
      <c r="O4491" t="s">
        <v>170</v>
      </c>
      <c r="P4491" t="s">
        <v>31</v>
      </c>
      <c r="Q4491">
        <v>2</v>
      </c>
      <c r="R4491" t="s">
        <v>53</v>
      </c>
      <c r="S4491">
        <v>3</v>
      </c>
      <c r="T4491" t="s">
        <v>6138</v>
      </c>
    </row>
    <row r="4492" spans="1:20" x14ac:dyDescent="0.3">
      <c r="A4492" t="s">
        <v>4619</v>
      </c>
      <c r="B4492" t="s">
        <v>6744</v>
      </c>
      <c r="C4492" t="s">
        <v>39</v>
      </c>
      <c r="D4492" t="s">
        <v>22</v>
      </c>
      <c r="E4492" t="s">
        <v>40</v>
      </c>
      <c r="F4492" t="s">
        <v>41</v>
      </c>
      <c r="G4492" t="s">
        <v>42</v>
      </c>
      <c r="H4492" t="s">
        <v>43</v>
      </c>
      <c r="I4492" t="s">
        <v>27</v>
      </c>
      <c r="J4492" t="s">
        <v>6744</v>
      </c>
      <c r="K4492" t="s">
        <v>28</v>
      </c>
      <c r="L4492" t="s">
        <v>28</v>
      </c>
      <c r="M4492">
        <v>728</v>
      </c>
      <c r="N4492" t="s">
        <v>75</v>
      </c>
      <c r="O4492" t="s">
        <v>43</v>
      </c>
      <c r="P4492" t="s">
        <v>107</v>
      </c>
      <c r="Q4492">
        <v>4</v>
      </c>
      <c r="R4492" t="s">
        <v>32</v>
      </c>
      <c r="S4492">
        <v>2</v>
      </c>
      <c r="T4492" t="s">
        <v>6207</v>
      </c>
    </row>
    <row r="4493" spans="1:20" x14ac:dyDescent="0.3">
      <c r="A4493" t="s">
        <v>4620</v>
      </c>
      <c r="B4493" t="s">
        <v>6351</v>
      </c>
      <c r="C4493" t="s">
        <v>46</v>
      </c>
      <c r="D4493" t="s">
        <v>22</v>
      </c>
      <c r="E4493" t="s">
        <v>40</v>
      </c>
      <c r="F4493" t="s">
        <v>174</v>
      </c>
      <c r="G4493" t="s">
        <v>42</v>
      </c>
      <c r="H4493" t="s">
        <v>26</v>
      </c>
      <c r="I4493" t="s">
        <v>27</v>
      </c>
      <c r="J4493" t="s">
        <v>6351</v>
      </c>
      <c r="K4493" t="s">
        <v>28</v>
      </c>
      <c r="L4493" t="s">
        <v>28</v>
      </c>
      <c r="M4493">
        <v>661</v>
      </c>
      <c r="N4493" t="s">
        <v>140</v>
      </c>
      <c r="O4493" t="s">
        <v>30</v>
      </c>
      <c r="P4493" t="s">
        <v>31</v>
      </c>
      <c r="Q4493">
        <v>3</v>
      </c>
      <c r="R4493" t="s">
        <v>37</v>
      </c>
      <c r="S4493">
        <v>2</v>
      </c>
      <c r="T4493" t="s">
        <v>6143</v>
      </c>
    </row>
    <row r="4494" spans="1:20" x14ac:dyDescent="0.3">
      <c r="A4494" t="s">
        <v>4621</v>
      </c>
      <c r="B4494" t="s">
        <v>7043</v>
      </c>
      <c r="C4494" t="s">
        <v>55</v>
      </c>
      <c r="D4494" t="s">
        <v>56</v>
      </c>
      <c r="E4494" t="s">
        <v>23</v>
      </c>
      <c r="F4494" t="s">
        <v>147</v>
      </c>
      <c r="G4494" t="s">
        <v>58</v>
      </c>
      <c r="H4494" t="s">
        <v>26</v>
      </c>
      <c r="I4494" t="s">
        <v>27</v>
      </c>
      <c r="J4494" t="s">
        <v>7043</v>
      </c>
      <c r="K4494" t="s">
        <v>28</v>
      </c>
      <c r="L4494" t="s">
        <v>28</v>
      </c>
      <c r="M4494">
        <v>471</v>
      </c>
      <c r="N4494" t="s">
        <v>75</v>
      </c>
      <c r="O4494" t="s">
        <v>43</v>
      </c>
      <c r="P4494" t="s">
        <v>64</v>
      </c>
      <c r="Q4494">
        <v>4</v>
      </c>
      <c r="R4494" t="s">
        <v>32</v>
      </c>
      <c r="S4494">
        <v>1</v>
      </c>
      <c r="T4494" t="s">
        <v>6285</v>
      </c>
    </row>
    <row r="4495" spans="1:20" x14ac:dyDescent="0.3">
      <c r="A4495" t="s">
        <v>4622</v>
      </c>
      <c r="B4495" t="s">
        <v>7284</v>
      </c>
      <c r="C4495" t="s">
        <v>60</v>
      </c>
      <c r="D4495" t="s">
        <v>56</v>
      </c>
      <c r="E4495" t="s">
        <v>40</v>
      </c>
      <c r="F4495" t="s">
        <v>104</v>
      </c>
      <c r="G4495" t="s">
        <v>62</v>
      </c>
      <c r="H4495" t="s">
        <v>43</v>
      </c>
      <c r="I4495" t="s">
        <v>50</v>
      </c>
      <c r="J4495" t="s">
        <v>7284</v>
      </c>
      <c r="K4495" t="s">
        <v>7309</v>
      </c>
      <c r="L4495" t="s">
        <v>159</v>
      </c>
      <c r="M4495">
        <v>125</v>
      </c>
      <c r="N4495" t="s">
        <v>75</v>
      </c>
      <c r="O4495" t="s">
        <v>105</v>
      </c>
      <c r="P4495" t="s">
        <v>44</v>
      </c>
      <c r="Q4495" t="s">
        <v>95</v>
      </c>
      <c r="R4495" t="s">
        <v>28</v>
      </c>
      <c r="S4495">
        <v>0</v>
      </c>
      <c r="T4495" t="s">
        <v>6582</v>
      </c>
    </row>
    <row r="4496" spans="1:20" x14ac:dyDescent="0.3">
      <c r="A4496" t="s">
        <v>4623</v>
      </c>
      <c r="B4496" t="s">
        <v>6335</v>
      </c>
      <c r="C4496" t="s">
        <v>66</v>
      </c>
      <c r="D4496" t="s">
        <v>56</v>
      </c>
      <c r="E4496" t="s">
        <v>67</v>
      </c>
      <c r="F4496" t="s">
        <v>68</v>
      </c>
      <c r="G4496" t="s">
        <v>69</v>
      </c>
      <c r="H4496" t="s">
        <v>26</v>
      </c>
      <c r="I4496" t="s">
        <v>27</v>
      </c>
      <c r="J4496" t="s">
        <v>6335</v>
      </c>
      <c r="K4496" t="s">
        <v>28</v>
      </c>
      <c r="L4496" t="s">
        <v>28</v>
      </c>
      <c r="M4496">
        <v>164</v>
      </c>
      <c r="N4496" t="s">
        <v>29</v>
      </c>
      <c r="O4496" t="s">
        <v>30</v>
      </c>
      <c r="P4496" t="s">
        <v>133</v>
      </c>
      <c r="Q4496" t="s">
        <v>95</v>
      </c>
      <c r="R4496" t="s">
        <v>28</v>
      </c>
      <c r="S4496">
        <v>0</v>
      </c>
      <c r="T4496" t="s">
        <v>6304</v>
      </c>
    </row>
    <row r="4497" spans="1:20" x14ac:dyDescent="0.3">
      <c r="A4497" t="s">
        <v>4624</v>
      </c>
      <c r="B4497" t="s">
        <v>7332</v>
      </c>
      <c r="C4497" t="s">
        <v>71</v>
      </c>
      <c r="D4497" t="s">
        <v>72</v>
      </c>
      <c r="E4497" t="s">
        <v>23</v>
      </c>
      <c r="F4497" t="s">
        <v>138</v>
      </c>
      <c r="G4497" t="s">
        <v>36</v>
      </c>
      <c r="H4497" t="s">
        <v>43</v>
      </c>
      <c r="I4497" t="s">
        <v>27</v>
      </c>
      <c r="J4497" t="s">
        <v>7332</v>
      </c>
      <c r="K4497" t="s">
        <v>28</v>
      </c>
      <c r="L4497" t="s">
        <v>28</v>
      </c>
      <c r="M4497">
        <v>1003</v>
      </c>
      <c r="N4497" t="s">
        <v>122</v>
      </c>
      <c r="O4497" t="s">
        <v>105</v>
      </c>
      <c r="P4497" t="s">
        <v>64</v>
      </c>
      <c r="Q4497">
        <v>4</v>
      </c>
      <c r="R4497" t="s">
        <v>32</v>
      </c>
      <c r="S4497">
        <v>3</v>
      </c>
      <c r="T4497" t="s">
        <v>6209</v>
      </c>
    </row>
    <row r="4498" spans="1:20" x14ac:dyDescent="0.3">
      <c r="A4498" t="s">
        <v>4625</v>
      </c>
      <c r="B4498" t="s">
        <v>6456</v>
      </c>
      <c r="C4498" t="s">
        <v>77</v>
      </c>
      <c r="D4498" t="s">
        <v>72</v>
      </c>
      <c r="E4498" t="s">
        <v>40</v>
      </c>
      <c r="F4498" t="s">
        <v>78</v>
      </c>
      <c r="G4498" t="s">
        <v>79</v>
      </c>
      <c r="H4498" t="s">
        <v>49</v>
      </c>
      <c r="I4498" t="s">
        <v>27</v>
      </c>
      <c r="J4498" t="s">
        <v>6456</v>
      </c>
      <c r="K4498" t="s">
        <v>28</v>
      </c>
      <c r="L4498" t="s">
        <v>28</v>
      </c>
      <c r="M4498">
        <v>889</v>
      </c>
      <c r="N4498" t="s">
        <v>52</v>
      </c>
      <c r="O4498" t="s">
        <v>30</v>
      </c>
      <c r="P4498" t="s">
        <v>107</v>
      </c>
      <c r="Q4498">
        <v>5</v>
      </c>
      <c r="R4498" t="s">
        <v>119</v>
      </c>
      <c r="S4498">
        <v>2</v>
      </c>
      <c r="T4498" t="s">
        <v>6165</v>
      </c>
    </row>
    <row r="4499" spans="1:20" x14ac:dyDescent="0.3">
      <c r="A4499" t="s">
        <v>4626</v>
      </c>
      <c r="B4499" t="s">
        <v>6355</v>
      </c>
      <c r="C4499" t="s">
        <v>81</v>
      </c>
      <c r="D4499" t="s">
        <v>72</v>
      </c>
      <c r="E4499" t="s">
        <v>23</v>
      </c>
      <c r="F4499" t="s">
        <v>82</v>
      </c>
      <c r="G4499" t="s">
        <v>83</v>
      </c>
      <c r="H4499" t="s">
        <v>26</v>
      </c>
      <c r="I4499" t="s">
        <v>27</v>
      </c>
      <c r="J4499" t="s">
        <v>6355</v>
      </c>
      <c r="K4499" t="s">
        <v>28</v>
      </c>
      <c r="L4499" t="s">
        <v>28</v>
      </c>
      <c r="M4499">
        <v>184</v>
      </c>
      <c r="N4499" t="s">
        <v>75</v>
      </c>
      <c r="O4499" t="s">
        <v>43</v>
      </c>
      <c r="P4499" t="s">
        <v>31</v>
      </c>
      <c r="Q4499">
        <v>2</v>
      </c>
      <c r="R4499" t="s">
        <v>53</v>
      </c>
      <c r="S4499">
        <v>1</v>
      </c>
      <c r="T4499" t="s">
        <v>6204</v>
      </c>
    </row>
    <row r="4500" spans="1:20" x14ac:dyDescent="0.3">
      <c r="A4500" t="s">
        <v>4627</v>
      </c>
      <c r="B4500" t="s">
        <v>6838</v>
      </c>
      <c r="C4500" t="s">
        <v>86</v>
      </c>
      <c r="D4500" t="s">
        <v>87</v>
      </c>
      <c r="E4500" t="s">
        <v>67</v>
      </c>
      <c r="F4500" t="s">
        <v>135</v>
      </c>
      <c r="G4500" t="s">
        <v>89</v>
      </c>
      <c r="H4500" t="s">
        <v>43</v>
      </c>
      <c r="I4500" t="s">
        <v>27</v>
      </c>
      <c r="J4500" t="s">
        <v>6838</v>
      </c>
      <c r="K4500" t="s">
        <v>28</v>
      </c>
      <c r="L4500" t="s">
        <v>28</v>
      </c>
      <c r="M4500">
        <v>417</v>
      </c>
      <c r="N4500" t="s">
        <v>75</v>
      </c>
      <c r="O4500" t="s">
        <v>63</v>
      </c>
      <c r="P4500" t="s">
        <v>133</v>
      </c>
      <c r="Q4500">
        <v>3</v>
      </c>
      <c r="R4500" t="s">
        <v>37</v>
      </c>
      <c r="S4500">
        <v>1</v>
      </c>
      <c r="T4500" t="s">
        <v>6202</v>
      </c>
    </row>
    <row r="4501" spans="1:20" x14ac:dyDescent="0.3">
      <c r="A4501" t="s">
        <v>4628</v>
      </c>
      <c r="B4501" t="s">
        <v>7185</v>
      </c>
      <c r="C4501" t="s">
        <v>91</v>
      </c>
      <c r="D4501" t="s">
        <v>87</v>
      </c>
      <c r="E4501" t="s">
        <v>92</v>
      </c>
      <c r="F4501" t="s">
        <v>93</v>
      </c>
      <c r="G4501" t="s">
        <v>94</v>
      </c>
      <c r="H4501" t="s">
        <v>26</v>
      </c>
      <c r="I4501" t="s">
        <v>27</v>
      </c>
      <c r="J4501" t="s">
        <v>7185</v>
      </c>
      <c r="K4501" t="s">
        <v>28</v>
      </c>
      <c r="L4501" t="s">
        <v>28</v>
      </c>
      <c r="M4501">
        <v>562</v>
      </c>
      <c r="N4501" t="s">
        <v>75</v>
      </c>
      <c r="O4501" t="s">
        <v>43</v>
      </c>
      <c r="P4501" t="s">
        <v>31</v>
      </c>
      <c r="Q4501">
        <v>2</v>
      </c>
      <c r="R4501" t="s">
        <v>53</v>
      </c>
      <c r="S4501">
        <v>2</v>
      </c>
      <c r="T4501" t="s">
        <v>6560</v>
      </c>
    </row>
    <row r="4502" spans="1:20" x14ac:dyDescent="0.3">
      <c r="A4502" t="s">
        <v>4629</v>
      </c>
      <c r="B4502" t="s">
        <v>7383</v>
      </c>
      <c r="C4502" t="s">
        <v>21</v>
      </c>
      <c r="D4502" t="s">
        <v>22</v>
      </c>
      <c r="E4502" t="s">
        <v>23</v>
      </c>
      <c r="F4502" t="s">
        <v>138</v>
      </c>
      <c r="G4502" t="s">
        <v>36</v>
      </c>
      <c r="H4502" t="s">
        <v>43</v>
      </c>
      <c r="I4502" t="s">
        <v>50</v>
      </c>
      <c r="J4502" t="s">
        <v>7383</v>
      </c>
      <c r="K4502" t="s">
        <v>6356</v>
      </c>
      <c r="L4502" t="s">
        <v>159</v>
      </c>
      <c r="M4502">
        <v>334</v>
      </c>
      <c r="N4502" t="s">
        <v>29</v>
      </c>
      <c r="O4502" t="s">
        <v>43</v>
      </c>
      <c r="P4502" t="s">
        <v>64</v>
      </c>
      <c r="Q4502">
        <v>4</v>
      </c>
      <c r="R4502" t="s">
        <v>32</v>
      </c>
      <c r="S4502">
        <v>1</v>
      </c>
      <c r="T4502" t="s">
        <v>6582</v>
      </c>
    </row>
    <row r="4503" spans="1:20" x14ac:dyDescent="0.3">
      <c r="A4503" t="s">
        <v>4630</v>
      </c>
      <c r="B4503" t="s">
        <v>7204</v>
      </c>
      <c r="C4503" t="s">
        <v>34</v>
      </c>
      <c r="D4503" t="s">
        <v>22</v>
      </c>
      <c r="E4503" t="s">
        <v>23</v>
      </c>
      <c r="F4503" t="s">
        <v>35</v>
      </c>
      <c r="G4503" t="s">
        <v>36</v>
      </c>
      <c r="H4503" t="s">
        <v>26</v>
      </c>
      <c r="I4503" t="s">
        <v>50</v>
      </c>
      <c r="J4503" t="s">
        <v>7204</v>
      </c>
      <c r="K4503" t="s">
        <v>6901</v>
      </c>
      <c r="L4503" t="s">
        <v>51</v>
      </c>
      <c r="M4503">
        <v>229</v>
      </c>
      <c r="N4503" t="s">
        <v>52</v>
      </c>
      <c r="O4503" t="s">
        <v>63</v>
      </c>
      <c r="P4503" t="s">
        <v>107</v>
      </c>
      <c r="Q4503">
        <v>5</v>
      </c>
      <c r="R4503" t="s">
        <v>119</v>
      </c>
      <c r="S4503">
        <v>1</v>
      </c>
      <c r="T4503" t="s">
        <v>6448</v>
      </c>
    </row>
    <row r="4504" spans="1:20" x14ac:dyDescent="0.3">
      <c r="A4504" t="s">
        <v>4631</v>
      </c>
      <c r="B4504" t="s">
        <v>6445</v>
      </c>
      <c r="C4504" t="s">
        <v>39</v>
      </c>
      <c r="D4504" t="s">
        <v>22</v>
      </c>
      <c r="E4504" t="s">
        <v>40</v>
      </c>
      <c r="F4504" t="s">
        <v>174</v>
      </c>
      <c r="G4504" t="s">
        <v>42</v>
      </c>
      <c r="H4504" t="s">
        <v>26</v>
      </c>
      <c r="I4504" t="s">
        <v>27</v>
      </c>
      <c r="J4504" t="s">
        <v>6445</v>
      </c>
      <c r="K4504" t="s">
        <v>28</v>
      </c>
      <c r="L4504" t="s">
        <v>28</v>
      </c>
      <c r="M4504">
        <v>721</v>
      </c>
      <c r="N4504" t="s">
        <v>29</v>
      </c>
      <c r="O4504" t="s">
        <v>63</v>
      </c>
      <c r="P4504" t="s">
        <v>107</v>
      </c>
      <c r="Q4504">
        <v>1</v>
      </c>
      <c r="R4504" t="s">
        <v>53</v>
      </c>
      <c r="S4504">
        <v>2</v>
      </c>
      <c r="T4504" t="s">
        <v>6150</v>
      </c>
    </row>
    <row r="4505" spans="1:20" x14ac:dyDescent="0.3">
      <c r="A4505" t="s">
        <v>4632</v>
      </c>
      <c r="B4505" t="s">
        <v>7050</v>
      </c>
      <c r="C4505" t="s">
        <v>46</v>
      </c>
      <c r="D4505" t="s">
        <v>22</v>
      </c>
      <c r="E4505" t="s">
        <v>40</v>
      </c>
      <c r="F4505" t="s">
        <v>143</v>
      </c>
      <c r="G4505" t="s">
        <v>48</v>
      </c>
      <c r="H4505" t="s">
        <v>43</v>
      </c>
      <c r="I4505" t="s">
        <v>27</v>
      </c>
      <c r="J4505" t="s">
        <v>7050</v>
      </c>
      <c r="K4505" t="s">
        <v>28</v>
      </c>
      <c r="L4505" t="s">
        <v>28</v>
      </c>
      <c r="M4505">
        <v>906</v>
      </c>
      <c r="N4505" t="s">
        <v>52</v>
      </c>
      <c r="O4505" t="s">
        <v>63</v>
      </c>
      <c r="P4505" t="s">
        <v>31</v>
      </c>
      <c r="Q4505">
        <v>3</v>
      </c>
      <c r="R4505" t="s">
        <v>37</v>
      </c>
      <c r="S4505">
        <v>2</v>
      </c>
      <c r="T4505" t="s">
        <v>6393</v>
      </c>
    </row>
    <row r="4506" spans="1:20" x14ac:dyDescent="0.3">
      <c r="A4506" t="s">
        <v>4633</v>
      </c>
      <c r="B4506" t="s">
        <v>7130</v>
      </c>
      <c r="C4506" t="s">
        <v>55</v>
      </c>
      <c r="D4506" t="s">
        <v>56</v>
      </c>
      <c r="E4506" t="s">
        <v>23</v>
      </c>
      <c r="F4506" t="s">
        <v>190</v>
      </c>
      <c r="G4506" t="s">
        <v>58</v>
      </c>
      <c r="H4506" t="s">
        <v>49</v>
      </c>
      <c r="I4506" t="s">
        <v>27</v>
      </c>
      <c r="J4506" t="s">
        <v>7130</v>
      </c>
      <c r="K4506" t="s">
        <v>28</v>
      </c>
      <c r="L4506" t="s">
        <v>28</v>
      </c>
      <c r="M4506">
        <v>890</v>
      </c>
      <c r="N4506" t="s">
        <v>29</v>
      </c>
      <c r="O4506" t="s">
        <v>63</v>
      </c>
      <c r="P4506" t="s">
        <v>31</v>
      </c>
      <c r="Q4506">
        <v>4</v>
      </c>
      <c r="R4506" t="s">
        <v>32</v>
      </c>
      <c r="S4506">
        <v>2</v>
      </c>
      <c r="T4506" t="s">
        <v>6826</v>
      </c>
    </row>
    <row r="4507" spans="1:20" x14ac:dyDescent="0.3">
      <c r="A4507" t="s">
        <v>4634</v>
      </c>
      <c r="B4507" t="s">
        <v>6806</v>
      </c>
      <c r="C4507" t="s">
        <v>60</v>
      </c>
      <c r="D4507" t="s">
        <v>56</v>
      </c>
      <c r="E4507" t="s">
        <v>40</v>
      </c>
      <c r="F4507" t="s">
        <v>104</v>
      </c>
      <c r="G4507" t="s">
        <v>62</v>
      </c>
      <c r="H4507" t="s">
        <v>43</v>
      </c>
      <c r="I4507" t="s">
        <v>50</v>
      </c>
      <c r="J4507" t="s">
        <v>6806</v>
      </c>
      <c r="K4507" t="s">
        <v>6531</v>
      </c>
      <c r="L4507" t="s">
        <v>51</v>
      </c>
      <c r="M4507">
        <v>101</v>
      </c>
      <c r="N4507" t="s">
        <v>75</v>
      </c>
      <c r="O4507" t="s">
        <v>30</v>
      </c>
      <c r="P4507" t="s">
        <v>64</v>
      </c>
      <c r="Q4507" t="s">
        <v>95</v>
      </c>
      <c r="R4507" t="s">
        <v>28</v>
      </c>
      <c r="S4507">
        <v>0</v>
      </c>
      <c r="T4507" t="s">
        <v>6582</v>
      </c>
    </row>
    <row r="4508" spans="1:20" x14ac:dyDescent="0.3">
      <c r="A4508" t="s">
        <v>4635</v>
      </c>
      <c r="B4508" t="s">
        <v>6649</v>
      </c>
      <c r="C4508" t="s">
        <v>66</v>
      </c>
      <c r="D4508" t="s">
        <v>56</v>
      </c>
      <c r="E4508" t="s">
        <v>67</v>
      </c>
      <c r="F4508" t="s">
        <v>68</v>
      </c>
      <c r="G4508" t="s">
        <v>69</v>
      </c>
      <c r="H4508" t="s">
        <v>26</v>
      </c>
      <c r="I4508" t="s">
        <v>27</v>
      </c>
      <c r="J4508" t="s">
        <v>6649</v>
      </c>
      <c r="K4508" t="s">
        <v>28</v>
      </c>
      <c r="L4508" t="s">
        <v>28</v>
      </c>
      <c r="M4508">
        <v>718</v>
      </c>
      <c r="N4508" t="s">
        <v>29</v>
      </c>
      <c r="O4508" t="s">
        <v>30</v>
      </c>
      <c r="P4508" t="s">
        <v>44</v>
      </c>
      <c r="Q4508">
        <v>3</v>
      </c>
      <c r="R4508" t="s">
        <v>37</v>
      </c>
      <c r="S4508">
        <v>2</v>
      </c>
      <c r="T4508" t="s">
        <v>6159</v>
      </c>
    </row>
    <row r="4509" spans="1:20" x14ac:dyDescent="0.3">
      <c r="A4509" t="s">
        <v>4636</v>
      </c>
      <c r="B4509" t="s">
        <v>6368</v>
      </c>
      <c r="C4509" t="s">
        <v>71</v>
      </c>
      <c r="D4509" t="s">
        <v>72</v>
      </c>
      <c r="E4509" t="s">
        <v>23</v>
      </c>
      <c r="F4509" t="s">
        <v>73</v>
      </c>
      <c r="G4509" t="s">
        <v>74</v>
      </c>
      <c r="H4509" t="s">
        <v>49</v>
      </c>
      <c r="I4509" t="s">
        <v>27</v>
      </c>
      <c r="J4509" t="s">
        <v>6368</v>
      </c>
      <c r="K4509" t="s">
        <v>28</v>
      </c>
      <c r="L4509" t="s">
        <v>28</v>
      </c>
      <c r="M4509">
        <v>96</v>
      </c>
      <c r="N4509" t="s">
        <v>29</v>
      </c>
      <c r="O4509" t="s">
        <v>63</v>
      </c>
      <c r="P4509" t="s">
        <v>44</v>
      </c>
      <c r="Q4509" t="s">
        <v>95</v>
      </c>
      <c r="R4509" t="s">
        <v>28</v>
      </c>
      <c r="S4509">
        <v>0</v>
      </c>
      <c r="T4509" t="s">
        <v>6795</v>
      </c>
    </row>
    <row r="4510" spans="1:20" x14ac:dyDescent="0.3">
      <c r="A4510" t="s">
        <v>4637</v>
      </c>
      <c r="B4510" t="s">
        <v>6953</v>
      </c>
      <c r="C4510" t="s">
        <v>77</v>
      </c>
      <c r="D4510" t="s">
        <v>72</v>
      </c>
      <c r="E4510" t="s">
        <v>40</v>
      </c>
      <c r="F4510" t="s">
        <v>78</v>
      </c>
      <c r="G4510" t="s">
        <v>79</v>
      </c>
      <c r="H4510" t="s">
        <v>49</v>
      </c>
      <c r="I4510" t="s">
        <v>27</v>
      </c>
      <c r="J4510" t="s">
        <v>6953</v>
      </c>
      <c r="K4510" t="s">
        <v>28</v>
      </c>
      <c r="L4510" t="s">
        <v>28</v>
      </c>
      <c r="M4510">
        <v>350</v>
      </c>
      <c r="N4510" t="s">
        <v>52</v>
      </c>
      <c r="O4510" t="s">
        <v>63</v>
      </c>
      <c r="P4510" t="s">
        <v>64</v>
      </c>
      <c r="Q4510">
        <v>5</v>
      </c>
      <c r="R4510" t="s">
        <v>119</v>
      </c>
      <c r="S4510">
        <v>1</v>
      </c>
      <c r="T4510" t="s">
        <v>6616</v>
      </c>
    </row>
    <row r="4511" spans="1:20" x14ac:dyDescent="0.3">
      <c r="A4511" t="s">
        <v>4638</v>
      </c>
      <c r="B4511" t="s">
        <v>6813</v>
      </c>
      <c r="C4511" t="s">
        <v>81</v>
      </c>
      <c r="D4511" t="s">
        <v>72</v>
      </c>
      <c r="E4511" t="s">
        <v>23</v>
      </c>
      <c r="F4511" t="s">
        <v>114</v>
      </c>
      <c r="G4511" t="s">
        <v>94</v>
      </c>
      <c r="H4511" t="s">
        <v>43</v>
      </c>
      <c r="I4511" t="s">
        <v>27</v>
      </c>
      <c r="J4511" t="s">
        <v>6813</v>
      </c>
      <c r="K4511" t="s">
        <v>28</v>
      </c>
      <c r="L4511" t="s">
        <v>28</v>
      </c>
      <c r="M4511">
        <v>541</v>
      </c>
      <c r="N4511" t="s">
        <v>29</v>
      </c>
      <c r="O4511" t="s">
        <v>43</v>
      </c>
      <c r="P4511" t="s">
        <v>31</v>
      </c>
      <c r="Q4511">
        <v>2</v>
      </c>
      <c r="R4511" t="s">
        <v>53</v>
      </c>
      <c r="S4511">
        <v>1</v>
      </c>
      <c r="T4511" t="s">
        <v>6138</v>
      </c>
    </row>
    <row r="4512" spans="1:20" x14ac:dyDescent="0.3">
      <c r="A4512" t="s">
        <v>4639</v>
      </c>
      <c r="B4512" t="s">
        <v>6906</v>
      </c>
      <c r="C4512" t="s">
        <v>86</v>
      </c>
      <c r="D4512" t="s">
        <v>87</v>
      </c>
      <c r="E4512" t="s">
        <v>67</v>
      </c>
      <c r="F4512" t="s">
        <v>93</v>
      </c>
      <c r="G4512" t="s">
        <v>94</v>
      </c>
      <c r="H4512" t="s">
        <v>26</v>
      </c>
      <c r="I4512" t="s">
        <v>27</v>
      </c>
      <c r="J4512" t="s">
        <v>6906</v>
      </c>
      <c r="K4512" t="s">
        <v>28</v>
      </c>
      <c r="L4512" t="s">
        <v>28</v>
      </c>
      <c r="M4512">
        <v>500</v>
      </c>
      <c r="N4512" t="s">
        <v>52</v>
      </c>
      <c r="O4512" t="s">
        <v>30</v>
      </c>
      <c r="P4512" t="s">
        <v>133</v>
      </c>
      <c r="Q4512">
        <v>3</v>
      </c>
      <c r="R4512" t="s">
        <v>37</v>
      </c>
      <c r="S4512">
        <v>1</v>
      </c>
      <c r="T4512" t="s">
        <v>6285</v>
      </c>
    </row>
    <row r="4513" spans="1:20" x14ac:dyDescent="0.3">
      <c r="A4513" t="s">
        <v>4640</v>
      </c>
      <c r="B4513" t="s">
        <v>7044</v>
      </c>
      <c r="C4513" t="s">
        <v>91</v>
      </c>
      <c r="D4513" t="s">
        <v>87</v>
      </c>
      <c r="E4513" t="s">
        <v>92</v>
      </c>
      <c r="F4513" t="s">
        <v>114</v>
      </c>
      <c r="G4513" t="s">
        <v>94</v>
      </c>
      <c r="H4513" t="s">
        <v>43</v>
      </c>
      <c r="I4513" t="s">
        <v>50</v>
      </c>
      <c r="J4513" t="s">
        <v>7044</v>
      </c>
      <c r="K4513" t="s">
        <v>6731</v>
      </c>
      <c r="L4513" t="s">
        <v>51</v>
      </c>
      <c r="M4513">
        <v>345</v>
      </c>
      <c r="N4513" t="s">
        <v>52</v>
      </c>
      <c r="O4513" t="s">
        <v>63</v>
      </c>
      <c r="P4513" t="s">
        <v>107</v>
      </c>
      <c r="Q4513">
        <v>4</v>
      </c>
      <c r="R4513" t="s">
        <v>32</v>
      </c>
      <c r="S4513">
        <v>1</v>
      </c>
      <c r="T4513" t="s">
        <v>6266</v>
      </c>
    </row>
    <row r="4514" spans="1:20" x14ac:dyDescent="0.3">
      <c r="A4514" t="s">
        <v>4641</v>
      </c>
      <c r="B4514" t="s">
        <v>7180</v>
      </c>
      <c r="C4514" t="s">
        <v>21</v>
      </c>
      <c r="D4514" t="s">
        <v>22</v>
      </c>
      <c r="E4514" t="s">
        <v>23</v>
      </c>
      <c r="F4514" t="s">
        <v>41</v>
      </c>
      <c r="G4514" t="s">
        <v>42</v>
      </c>
      <c r="H4514" t="s">
        <v>43</v>
      </c>
      <c r="I4514" t="s">
        <v>27</v>
      </c>
      <c r="J4514" t="s">
        <v>7180</v>
      </c>
      <c r="K4514" t="s">
        <v>28</v>
      </c>
      <c r="L4514" t="s">
        <v>28</v>
      </c>
      <c r="M4514">
        <v>835</v>
      </c>
      <c r="N4514" t="s">
        <v>52</v>
      </c>
      <c r="O4514" t="s">
        <v>105</v>
      </c>
      <c r="P4514" t="s">
        <v>64</v>
      </c>
      <c r="Q4514">
        <v>1</v>
      </c>
      <c r="R4514" t="s">
        <v>53</v>
      </c>
      <c r="S4514">
        <v>2</v>
      </c>
      <c r="T4514" t="s">
        <v>6239</v>
      </c>
    </row>
    <row r="4515" spans="1:20" x14ac:dyDescent="0.3">
      <c r="A4515" t="s">
        <v>4642</v>
      </c>
      <c r="B4515" t="s">
        <v>7033</v>
      </c>
      <c r="C4515" t="s">
        <v>34</v>
      </c>
      <c r="D4515" t="s">
        <v>22</v>
      </c>
      <c r="E4515" t="s">
        <v>23</v>
      </c>
      <c r="F4515" t="s">
        <v>35</v>
      </c>
      <c r="G4515" t="s">
        <v>36</v>
      </c>
      <c r="H4515" t="s">
        <v>26</v>
      </c>
      <c r="I4515" t="s">
        <v>50</v>
      </c>
      <c r="J4515" t="s">
        <v>7033</v>
      </c>
      <c r="K4515" t="s">
        <v>7271</v>
      </c>
      <c r="L4515" t="s">
        <v>51</v>
      </c>
      <c r="M4515">
        <v>125</v>
      </c>
      <c r="N4515" t="s">
        <v>29</v>
      </c>
      <c r="O4515" t="s">
        <v>105</v>
      </c>
      <c r="P4515" t="s">
        <v>107</v>
      </c>
      <c r="Q4515" t="s">
        <v>95</v>
      </c>
      <c r="R4515" t="s">
        <v>28</v>
      </c>
      <c r="S4515">
        <v>0</v>
      </c>
      <c r="T4515" t="s">
        <v>6482</v>
      </c>
    </row>
    <row r="4516" spans="1:20" x14ac:dyDescent="0.3">
      <c r="A4516" t="s">
        <v>4643</v>
      </c>
      <c r="B4516" t="s">
        <v>6217</v>
      </c>
      <c r="C4516" t="s">
        <v>39</v>
      </c>
      <c r="D4516" t="s">
        <v>22</v>
      </c>
      <c r="E4516" t="s">
        <v>40</v>
      </c>
      <c r="F4516" t="s">
        <v>174</v>
      </c>
      <c r="G4516" t="s">
        <v>42</v>
      </c>
      <c r="H4516" t="s">
        <v>26</v>
      </c>
      <c r="I4516" t="s">
        <v>27</v>
      </c>
      <c r="J4516" t="s">
        <v>6217</v>
      </c>
      <c r="K4516" t="s">
        <v>28</v>
      </c>
      <c r="L4516" t="s">
        <v>28</v>
      </c>
      <c r="M4516">
        <v>710</v>
      </c>
      <c r="N4516" t="s">
        <v>75</v>
      </c>
      <c r="O4516" t="s">
        <v>170</v>
      </c>
      <c r="P4516" t="s">
        <v>64</v>
      </c>
      <c r="Q4516">
        <v>3</v>
      </c>
      <c r="R4516" t="s">
        <v>37</v>
      </c>
      <c r="S4516">
        <v>2</v>
      </c>
      <c r="T4516" t="s">
        <v>6466</v>
      </c>
    </row>
    <row r="4517" spans="1:20" x14ac:dyDescent="0.3">
      <c r="A4517" t="s">
        <v>4644</v>
      </c>
      <c r="B4517" t="s">
        <v>6443</v>
      </c>
      <c r="C4517" t="s">
        <v>46</v>
      </c>
      <c r="D4517" t="s">
        <v>22</v>
      </c>
      <c r="E4517" t="s">
        <v>40</v>
      </c>
      <c r="F4517" t="s">
        <v>292</v>
      </c>
      <c r="G4517" t="s">
        <v>48</v>
      </c>
      <c r="H4517" t="s">
        <v>110</v>
      </c>
      <c r="I4517" t="s">
        <v>27</v>
      </c>
      <c r="J4517" t="s">
        <v>6443</v>
      </c>
      <c r="K4517" t="s">
        <v>28</v>
      </c>
      <c r="L4517" t="s">
        <v>28</v>
      </c>
      <c r="M4517">
        <v>822</v>
      </c>
      <c r="N4517" t="s">
        <v>52</v>
      </c>
      <c r="O4517" t="s">
        <v>63</v>
      </c>
      <c r="P4517" t="s">
        <v>31</v>
      </c>
      <c r="Q4517">
        <v>4</v>
      </c>
      <c r="R4517" t="s">
        <v>32</v>
      </c>
      <c r="S4517">
        <v>2</v>
      </c>
      <c r="T4517" t="s">
        <v>6141</v>
      </c>
    </row>
    <row r="4518" spans="1:20" x14ac:dyDescent="0.3">
      <c r="A4518" t="s">
        <v>4645</v>
      </c>
      <c r="B4518" t="s">
        <v>7078</v>
      </c>
      <c r="C4518" t="s">
        <v>55</v>
      </c>
      <c r="D4518" t="s">
        <v>56</v>
      </c>
      <c r="E4518" t="s">
        <v>23</v>
      </c>
      <c r="F4518" t="s">
        <v>147</v>
      </c>
      <c r="G4518" t="s">
        <v>58</v>
      </c>
      <c r="H4518" t="s">
        <v>26</v>
      </c>
      <c r="I4518" t="s">
        <v>27</v>
      </c>
      <c r="J4518" t="s">
        <v>7078</v>
      </c>
      <c r="K4518" t="s">
        <v>28</v>
      </c>
      <c r="L4518" t="s">
        <v>28</v>
      </c>
      <c r="M4518">
        <v>831</v>
      </c>
      <c r="N4518" t="s">
        <v>122</v>
      </c>
      <c r="O4518" t="s">
        <v>63</v>
      </c>
      <c r="P4518" t="s">
        <v>64</v>
      </c>
      <c r="Q4518">
        <v>4</v>
      </c>
      <c r="R4518" t="s">
        <v>32</v>
      </c>
      <c r="S4518">
        <v>2</v>
      </c>
      <c r="T4518" t="s">
        <v>6285</v>
      </c>
    </row>
    <row r="4519" spans="1:20" x14ac:dyDescent="0.3">
      <c r="A4519" t="s">
        <v>4646</v>
      </c>
      <c r="B4519" t="s">
        <v>6302</v>
      </c>
      <c r="C4519" t="s">
        <v>60</v>
      </c>
      <c r="D4519" t="s">
        <v>56</v>
      </c>
      <c r="E4519" t="s">
        <v>40</v>
      </c>
      <c r="F4519" t="s">
        <v>104</v>
      </c>
      <c r="G4519" t="s">
        <v>62</v>
      </c>
      <c r="H4519" t="s">
        <v>43</v>
      </c>
      <c r="I4519" t="s">
        <v>27</v>
      </c>
      <c r="J4519" t="s">
        <v>6302</v>
      </c>
      <c r="K4519" t="s">
        <v>28</v>
      </c>
      <c r="L4519" t="s">
        <v>28</v>
      </c>
      <c r="M4519">
        <v>620</v>
      </c>
      <c r="N4519" t="s">
        <v>140</v>
      </c>
      <c r="O4519" t="s">
        <v>170</v>
      </c>
      <c r="P4519" t="s">
        <v>44</v>
      </c>
      <c r="Q4519">
        <v>3</v>
      </c>
      <c r="R4519" t="s">
        <v>37</v>
      </c>
      <c r="S4519">
        <v>2</v>
      </c>
      <c r="T4519" t="s">
        <v>6212</v>
      </c>
    </row>
    <row r="4520" spans="1:20" x14ac:dyDescent="0.3">
      <c r="A4520" t="s">
        <v>4647</v>
      </c>
      <c r="B4520" t="s">
        <v>6966</v>
      </c>
      <c r="C4520" t="s">
        <v>66</v>
      </c>
      <c r="D4520" t="s">
        <v>56</v>
      </c>
      <c r="E4520" t="s">
        <v>67</v>
      </c>
      <c r="F4520" t="s">
        <v>35</v>
      </c>
      <c r="G4520" t="s">
        <v>36</v>
      </c>
      <c r="H4520" t="s">
        <v>26</v>
      </c>
      <c r="I4520" t="s">
        <v>50</v>
      </c>
      <c r="J4520" t="s">
        <v>6966</v>
      </c>
      <c r="K4520" t="s">
        <v>6804</v>
      </c>
      <c r="L4520" t="s">
        <v>159</v>
      </c>
      <c r="M4520">
        <v>425</v>
      </c>
      <c r="N4520" t="s">
        <v>52</v>
      </c>
      <c r="O4520" t="s">
        <v>105</v>
      </c>
      <c r="P4520" t="s">
        <v>31</v>
      </c>
      <c r="Q4520">
        <v>3</v>
      </c>
      <c r="R4520" t="s">
        <v>37</v>
      </c>
      <c r="S4520">
        <v>1</v>
      </c>
      <c r="T4520" t="s">
        <v>6167</v>
      </c>
    </row>
    <row r="4521" spans="1:20" x14ac:dyDescent="0.3">
      <c r="A4521" t="s">
        <v>4648</v>
      </c>
      <c r="B4521" t="s">
        <v>6523</v>
      </c>
      <c r="C4521" t="s">
        <v>71</v>
      </c>
      <c r="D4521" t="s">
        <v>72</v>
      </c>
      <c r="E4521" t="s">
        <v>23</v>
      </c>
      <c r="F4521" t="s">
        <v>129</v>
      </c>
      <c r="G4521" t="s">
        <v>74</v>
      </c>
      <c r="H4521" t="s">
        <v>43</v>
      </c>
      <c r="I4521" t="s">
        <v>27</v>
      </c>
      <c r="J4521" t="s">
        <v>6523</v>
      </c>
      <c r="K4521" t="s">
        <v>28</v>
      </c>
      <c r="L4521" t="s">
        <v>28</v>
      </c>
      <c r="M4521">
        <v>285</v>
      </c>
      <c r="N4521" t="s">
        <v>75</v>
      </c>
      <c r="O4521" t="s">
        <v>63</v>
      </c>
      <c r="P4521" t="s">
        <v>107</v>
      </c>
      <c r="Q4521">
        <v>3</v>
      </c>
      <c r="R4521" t="s">
        <v>37</v>
      </c>
      <c r="S4521">
        <v>1</v>
      </c>
      <c r="T4521" t="s">
        <v>6207</v>
      </c>
    </row>
    <row r="4522" spans="1:20" x14ac:dyDescent="0.3">
      <c r="A4522" t="s">
        <v>4649</v>
      </c>
      <c r="B4522" t="s">
        <v>6347</v>
      </c>
      <c r="C4522" t="s">
        <v>77</v>
      </c>
      <c r="D4522" t="s">
        <v>72</v>
      </c>
      <c r="E4522" t="s">
        <v>40</v>
      </c>
      <c r="F4522" t="s">
        <v>93</v>
      </c>
      <c r="G4522" t="s">
        <v>94</v>
      </c>
      <c r="H4522" t="s">
        <v>26</v>
      </c>
      <c r="I4522" t="s">
        <v>27</v>
      </c>
      <c r="J4522" t="s">
        <v>6347</v>
      </c>
      <c r="K4522" t="s">
        <v>28</v>
      </c>
      <c r="L4522" t="s">
        <v>28</v>
      </c>
      <c r="M4522">
        <v>781</v>
      </c>
      <c r="N4522" t="s">
        <v>29</v>
      </c>
      <c r="O4522" t="s">
        <v>63</v>
      </c>
      <c r="P4522" t="s">
        <v>31</v>
      </c>
      <c r="Q4522">
        <v>3</v>
      </c>
      <c r="R4522" t="s">
        <v>37</v>
      </c>
      <c r="S4522">
        <v>2</v>
      </c>
      <c r="T4522" t="s">
        <v>6258</v>
      </c>
    </row>
    <row r="4523" spans="1:20" x14ac:dyDescent="0.3">
      <c r="A4523" t="s">
        <v>4650</v>
      </c>
      <c r="B4523" t="s">
        <v>7213</v>
      </c>
      <c r="C4523" t="s">
        <v>81</v>
      </c>
      <c r="D4523" t="s">
        <v>72</v>
      </c>
      <c r="E4523" t="s">
        <v>23</v>
      </c>
      <c r="F4523" t="s">
        <v>82</v>
      </c>
      <c r="G4523" t="s">
        <v>83</v>
      </c>
      <c r="H4523" t="s">
        <v>26</v>
      </c>
      <c r="I4523" t="s">
        <v>27</v>
      </c>
      <c r="J4523" t="s">
        <v>7213</v>
      </c>
      <c r="K4523" t="s">
        <v>28</v>
      </c>
      <c r="L4523" t="s">
        <v>28</v>
      </c>
      <c r="M4523">
        <v>837</v>
      </c>
      <c r="N4523" t="s">
        <v>52</v>
      </c>
      <c r="O4523" t="s">
        <v>43</v>
      </c>
      <c r="P4523" t="s">
        <v>107</v>
      </c>
      <c r="Q4523">
        <v>3</v>
      </c>
      <c r="R4523" t="s">
        <v>37</v>
      </c>
      <c r="S4523">
        <v>2</v>
      </c>
      <c r="T4523" t="s">
        <v>6448</v>
      </c>
    </row>
    <row r="4524" spans="1:20" x14ac:dyDescent="0.3">
      <c r="A4524" t="s">
        <v>4651</v>
      </c>
      <c r="B4524" t="s">
        <v>6454</v>
      </c>
      <c r="C4524" t="s">
        <v>86</v>
      </c>
      <c r="D4524" t="s">
        <v>87</v>
      </c>
      <c r="E4524" t="s">
        <v>67</v>
      </c>
      <c r="F4524" t="s">
        <v>116</v>
      </c>
      <c r="G4524" t="s">
        <v>89</v>
      </c>
      <c r="H4524" t="s">
        <v>26</v>
      </c>
      <c r="I4524" t="s">
        <v>27</v>
      </c>
      <c r="J4524" t="s">
        <v>6454</v>
      </c>
      <c r="K4524" t="s">
        <v>28</v>
      </c>
      <c r="L4524" t="s">
        <v>28</v>
      </c>
      <c r="M4524">
        <v>344</v>
      </c>
      <c r="N4524" t="s">
        <v>75</v>
      </c>
      <c r="O4524" t="s">
        <v>63</v>
      </c>
      <c r="P4524" t="s">
        <v>31</v>
      </c>
      <c r="Q4524">
        <v>1</v>
      </c>
      <c r="R4524" t="s">
        <v>53</v>
      </c>
      <c r="S4524">
        <v>1</v>
      </c>
      <c r="T4524" t="s">
        <v>6542</v>
      </c>
    </row>
    <row r="4525" spans="1:20" x14ac:dyDescent="0.3">
      <c r="A4525" t="s">
        <v>4652</v>
      </c>
      <c r="B4525" t="s">
        <v>6572</v>
      </c>
      <c r="C4525" t="s">
        <v>91</v>
      </c>
      <c r="D4525" t="s">
        <v>87</v>
      </c>
      <c r="E4525" t="s">
        <v>92</v>
      </c>
      <c r="F4525" t="s">
        <v>138</v>
      </c>
      <c r="G4525" t="s">
        <v>36</v>
      </c>
      <c r="H4525" t="s">
        <v>43</v>
      </c>
      <c r="I4525" t="s">
        <v>27</v>
      </c>
      <c r="J4525" t="s">
        <v>6572</v>
      </c>
      <c r="K4525" t="s">
        <v>28</v>
      </c>
      <c r="L4525" t="s">
        <v>28</v>
      </c>
      <c r="M4525">
        <v>998</v>
      </c>
      <c r="N4525" t="s">
        <v>29</v>
      </c>
      <c r="O4525" t="s">
        <v>105</v>
      </c>
      <c r="P4525" t="s">
        <v>64</v>
      </c>
      <c r="Q4525">
        <v>3</v>
      </c>
      <c r="R4525" t="s">
        <v>37</v>
      </c>
      <c r="S4525">
        <v>3</v>
      </c>
      <c r="T4525" t="s">
        <v>6476</v>
      </c>
    </row>
    <row r="4526" spans="1:20" x14ac:dyDescent="0.3">
      <c r="A4526" t="s">
        <v>4653</v>
      </c>
      <c r="B4526" t="s">
        <v>6312</v>
      </c>
      <c r="C4526" t="s">
        <v>21</v>
      </c>
      <c r="D4526" t="s">
        <v>22</v>
      </c>
      <c r="E4526" t="s">
        <v>23</v>
      </c>
      <c r="F4526" t="s">
        <v>24</v>
      </c>
      <c r="G4526" t="s">
        <v>25</v>
      </c>
      <c r="H4526" t="s">
        <v>26</v>
      </c>
      <c r="I4526" t="s">
        <v>50</v>
      </c>
      <c r="J4526" t="s">
        <v>6312</v>
      </c>
      <c r="K4526" t="s">
        <v>6270</v>
      </c>
      <c r="L4526" t="s">
        <v>51</v>
      </c>
      <c r="M4526">
        <v>163</v>
      </c>
      <c r="N4526" t="s">
        <v>29</v>
      </c>
      <c r="O4526" t="s">
        <v>43</v>
      </c>
      <c r="P4526" t="s">
        <v>64</v>
      </c>
      <c r="Q4526" t="s">
        <v>95</v>
      </c>
      <c r="R4526" t="s">
        <v>28</v>
      </c>
      <c r="S4526">
        <v>0</v>
      </c>
      <c r="T4526" t="s">
        <v>6592</v>
      </c>
    </row>
    <row r="4527" spans="1:20" x14ac:dyDescent="0.3">
      <c r="A4527" t="s">
        <v>4654</v>
      </c>
      <c r="B4527" t="s">
        <v>6558</v>
      </c>
      <c r="C4527" t="s">
        <v>34</v>
      </c>
      <c r="D4527" t="s">
        <v>22</v>
      </c>
      <c r="E4527" t="s">
        <v>23</v>
      </c>
      <c r="F4527" t="s">
        <v>35</v>
      </c>
      <c r="G4527" t="s">
        <v>36</v>
      </c>
      <c r="H4527" t="s">
        <v>26</v>
      </c>
      <c r="I4527" t="s">
        <v>27</v>
      </c>
      <c r="J4527" t="s">
        <v>6558</v>
      </c>
      <c r="K4527" t="s">
        <v>28</v>
      </c>
      <c r="L4527" t="s">
        <v>28</v>
      </c>
      <c r="M4527">
        <v>410</v>
      </c>
      <c r="N4527" t="s">
        <v>29</v>
      </c>
      <c r="O4527" t="s">
        <v>30</v>
      </c>
      <c r="P4527" t="s">
        <v>44</v>
      </c>
      <c r="Q4527">
        <v>2</v>
      </c>
      <c r="R4527" t="s">
        <v>53</v>
      </c>
      <c r="S4527">
        <v>1</v>
      </c>
      <c r="T4527" t="s">
        <v>6241</v>
      </c>
    </row>
    <row r="4528" spans="1:20" x14ac:dyDescent="0.3">
      <c r="A4528" t="s">
        <v>4655</v>
      </c>
      <c r="B4528" t="s">
        <v>7234</v>
      </c>
      <c r="C4528" t="s">
        <v>39</v>
      </c>
      <c r="D4528" t="s">
        <v>22</v>
      </c>
      <c r="E4528" t="s">
        <v>40</v>
      </c>
      <c r="F4528" t="s">
        <v>215</v>
      </c>
      <c r="G4528" t="s">
        <v>42</v>
      </c>
      <c r="H4528" t="s">
        <v>49</v>
      </c>
      <c r="I4528" t="s">
        <v>50</v>
      </c>
      <c r="J4528" t="s">
        <v>7234</v>
      </c>
      <c r="K4528" t="s">
        <v>6638</v>
      </c>
      <c r="L4528" t="s">
        <v>51</v>
      </c>
      <c r="M4528">
        <v>407</v>
      </c>
      <c r="N4528" t="s">
        <v>75</v>
      </c>
      <c r="O4528" t="s">
        <v>30</v>
      </c>
      <c r="P4528" t="s">
        <v>44</v>
      </c>
      <c r="Q4528">
        <v>3</v>
      </c>
      <c r="R4528" t="s">
        <v>37</v>
      </c>
      <c r="S4528">
        <v>1</v>
      </c>
      <c r="T4528" t="s">
        <v>7412</v>
      </c>
    </row>
    <row r="4529" spans="1:20" x14ac:dyDescent="0.3">
      <c r="A4529" t="s">
        <v>4656</v>
      </c>
      <c r="B4529" t="s">
        <v>6858</v>
      </c>
      <c r="C4529" t="s">
        <v>46</v>
      </c>
      <c r="D4529" t="s">
        <v>22</v>
      </c>
      <c r="E4529" t="s">
        <v>40</v>
      </c>
      <c r="F4529" t="s">
        <v>41</v>
      </c>
      <c r="G4529" t="s">
        <v>42</v>
      </c>
      <c r="H4529" t="s">
        <v>43</v>
      </c>
      <c r="I4529" t="s">
        <v>50</v>
      </c>
      <c r="J4529" t="s">
        <v>6858</v>
      </c>
      <c r="K4529" t="s">
        <v>6472</v>
      </c>
      <c r="L4529" t="s">
        <v>51</v>
      </c>
      <c r="M4529">
        <v>405</v>
      </c>
      <c r="N4529" t="s">
        <v>29</v>
      </c>
      <c r="O4529" t="s">
        <v>43</v>
      </c>
      <c r="P4529" t="s">
        <v>64</v>
      </c>
      <c r="Q4529">
        <v>3</v>
      </c>
      <c r="R4529" t="s">
        <v>37</v>
      </c>
      <c r="S4529">
        <v>1</v>
      </c>
      <c r="T4529" t="s">
        <v>6484</v>
      </c>
    </row>
    <row r="4530" spans="1:20" x14ac:dyDescent="0.3">
      <c r="A4530" t="s">
        <v>4657</v>
      </c>
      <c r="B4530" t="s">
        <v>7049</v>
      </c>
      <c r="C4530" t="s">
        <v>55</v>
      </c>
      <c r="D4530" t="s">
        <v>56</v>
      </c>
      <c r="E4530" t="s">
        <v>23</v>
      </c>
      <c r="F4530" t="s">
        <v>57</v>
      </c>
      <c r="G4530" t="s">
        <v>58</v>
      </c>
      <c r="H4530" t="s">
        <v>43</v>
      </c>
      <c r="I4530" t="s">
        <v>50</v>
      </c>
      <c r="J4530" t="s">
        <v>7049</v>
      </c>
      <c r="K4530" t="s">
        <v>6256</v>
      </c>
      <c r="L4530" t="s">
        <v>51</v>
      </c>
      <c r="M4530">
        <v>542</v>
      </c>
      <c r="N4530" t="s">
        <v>75</v>
      </c>
      <c r="O4530" t="s">
        <v>30</v>
      </c>
      <c r="P4530" t="s">
        <v>31</v>
      </c>
      <c r="Q4530">
        <v>5</v>
      </c>
      <c r="R4530" t="s">
        <v>119</v>
      </c>
      <c r="S4530">
        <v>1</v>
      </c>
      <c r="T4530" t="s">
        <v>6667</v>
      </c>
    </row>
    <row r="4531" spans="1:20" x14ac:dyDescent="0.3">
      <c r="A4531" t="s">
        <v>4658</v>
      </c>
      <c r="B4531" t="s">
        <v>6511</v>
      </c>
      <c r="C4531" t="s">
        <v>60</v>
      </c>
      <c r="D4531" t="s">
        <v>56</v>
      </c>
      <c r="E4531" t="s">
        <v>40</v>
      </c>
      <c r="F4531" t="s">
        <v>61</v>
      </c>
      <c r="G4531" t="s">
        <v>62</v>
      </c>
      <c r="H4531" t="s">
        <v>26</v>
      </c>
      <c r="I4531" t="s">
        <v>27</v>
      </c>
      <c r="J4531" t="s">
        <v>6511</v>
      </c>
      <c r="K4531" t="s">
        <v>28</v>
      </c>
      <c r="L4531" t="s">
        <v>28</v>
      </c>
      <c r="M4531">
        <v>807</v>
      </c>
      <c r="N4531" t="s">
        <v>29</v>
      </c>
      <c r="O4531" t="s">
        <v>30</v>
      </c>
      <c r="P4531" t="s">
        <v>31</v>
      </c>
      <c r="Q4531">
        <v>4</v>
      </c>
      <c r="R4531" t="s">
        <v>32</v>
      </c>
      <c r="S4531">
        <v>2</v>
      </c>
      <c r="T4531" t="s">
        <v>6167</v>
      </c>
    </row>
    <row r="4532" spans="1:20" x14ac:dyDescent="0.3">
      <c r="A4532" t="s">
        <v>4659</v>
      </c>
      <c r="B4532" t="s">
        <v>6215</v>
      </c>
      <c r="C4532" t="s">
        <v>66</v>
      </c>
      <c r="D4532" t="s">
        <v>56</v>
      </c>
      <c r="E4532" t="s">
        <v>67</v>
      </c>
      <c r="F4532" t="s">
        <v>358</v>
      </c>
      <c r="G4532" t="s">
        <v>69</v>
      </c>
      <c r="H4532" t="s">
        <v>49</v>
      </c>
      <c r="I4532" t="s">
        <v>50</v>
      </c>
      <c r="J4532" t="s">
        <v>6215</v>
      </c>
      <c r="K4532" t="s">
        <v>6767</v>
      </c>
      <c r="L4532" t="s">
        <v>51</v>
      </c>
      <c r="M4532">
        <v>91</v>
      </c>
      <c r="N4532" t="s">
        <v>29</v>
      </c>
      <c r="O4532" t="s">
        <v>63</v>
      </c>
      <c r="P4532" t="s">
        <v>133</v>
      </c>
      <c r="Q4532" t="s">
        <v>95</v>
      </c>
      <c r="R4532" t="s">
        <v>28</v>
      </c>
      <c r="S4532">
        <v>0</v>
      </c>
      <c r="T4532" t="s">
        <v>6246</v>
      </c>
    </row>
    <row r="4533" spans="1:20" x14ac:dyDescent="0.3">
      <c r="A4533" t="s">
        <v>4660</v>
      </c>
      <c r="B4533" t="s">
        <v>7153</v>
      </c>
      <c r="C4533" t="s">
        <v>71</v>
      </c>
      <c r="D4533" t="s">
        <v>72</v>
      </c>
      <c r="E4533" t="s">
        <v>23</v>
      </c>
      <c r="F4533" t="s">
        <v>109</v>
      </c>
      <c r="G4533" t="s">
        <v>36</v>
      </c>
      <c r="H4533" t="s">
        <v>110</v>
      </c>
      <c r="I4533" t="s">
        <v>27</v>
      </c>
      <c r="J4533" t="s">
        <v>7153</v>
      </c>
      <c r="K4533" t="s">
        <v>28</v>
      </c>
      <c r="L4533" t="s">
        <v>28</v>
      </c>
      <c r="M4533">
        <v>969</v>
      </c>
      <c r="N4533" t="s">
        <v>75</v>
      </c>
      <c r="O4533" t="s">
        <v>43</v>
      </c>
      <c r="P4533" t="s">
        <v>31</v>
      </c>
      <c r="Q4533">
        <v>3</v>
      </c>
      <c r="R4533" t="s">
        <v>37</v>
      </c>
      <c r="S4533">
        <v>3</v>
      </c>
      <c r="T4533" t="s">
        <v>7040</v>
      </c>
    </row>
    <row r="4534" spans="1:20" x14ac:dyDescent="0.3">
      <c r="A4534" t="s">
        <v>4661</v>
      </c>
      <c r="B4534" t="s">
        <v>7287</v>
      </c>
      <c r="C4534" t="s">
        <v>77</v>
      </c>
      <c r="D4534" t="s">
        <v>72</v>
      </c>
      <c r="E4534" t="s">
        <v>40</v>
      </c>
      <c r="F4534" t="s">
        <v>131</v>
      </c>
      <c r="G4534" t="s">
        <v>79</v>
      </c>
      <c r="H4534" t="s">
        <v>26</v>
      </c>
      <c r="I4534" t="s">
        <v>27</v>
      </c>
      <c r="J4534" t="s">
        <v>7287</v>
      </c>
      <c r="K4534" t="s">
        <v>28</v>
      </c>
      <c r="L4534" t="s">
        <v>28</v>
      </c>
      <c r="M4534">
        <v>1089</v>
      </c>
      <c r="N4534" t="s">
        <v>29</v>
      </c>
      <c r="O4534" t="s">
        <v>105</v>
      </c>
      <c r="P4534" t="s">
        <v>44</v>
      </c>
      <c r="Q4534">
        <v>3</v>
      </c>
      <c r="R4534" t="s">
        <v>37</v>
      </c>
      <c r="S4534">
        <v>3</v>
      </c>
      <c r="T4534" t="s">
        <v>6298</v>
      </c>
    </row>
    <row r="4535" spans="1:20" x14ac:dyDescent="0.3">
      <c r="A4535" t="s">
        <v>4662</v>
      </c>
      <c r="B4535" t="s">
        <v>7321</v>
      </c>
      <c r="C4535" t="s">
        <v>81</v>
      </c>
      <c r="D4535" t="s">
        <v>72</v>
      </c>
      <c r="E4535" t="s">
        <v>23</v>
      </c>
      <c r="F4535" t="s">
        <v>154</v>
      </c>
      <c r="G4535" t="s">
        <v>83</v>
      </c>
      <c r="H4535" t="s">
        <v>43</v>
      </c>
      <c r="I4535" t="s">
        <v>50</v>
      </c>
      <c r="J4535" t="s">
        <v>7321</v>
      </c>
      <c r="K4535" t="s">
        <v>7139</v>
      </c>
      <c r="L4535" t="s">
        <v>51</v>
      </c>
      <c r="M4535">
        <v>364</v>
      </c>
      <c r="N4535" t="s">
        <v>75</v>
      </c>
      <c r="O4535" t="s">
        <v>43</v>
      </c>
      <c r="P4535" t="s">
        <v>107</v>
      </c>
      <c r="Q4535">
        <v>1</v>
      </c>
      <c r="R4535" t="s">
        <v>53</v>
      </c>
      <c r="S4535">
        <v>1</v>
      </c>
      <c r="T4535" t="s">
        <v>6344</v>
      </c>
    </row>
    <row r="4536" spans="1:20" x14ac:dyDescent="0.3">
      <c r="A4536" t="s">
        <v>4663</v>
      </c>
      <c r="B4536" t="s">
        <v>6282</v>
      </c>
      <c r="C4536" t="s">
        <v>86</v>
      </c>
      <c r="D4536" t="s">
        <v>87</v>
      </c>
      <c r="E4536" t="s">
        <v>67</v>
      </c>
      <c r="F4536" t="s">
        <v>135</v>
      </c>
      <c r="G4536" t="s">
        <v>89</v>
      </c>
      <c r="H4536" t="s">
        <v>43</v>
      </c>
      <c r="I4536" t="s">
        <v>27</v>
      </c>
      <c r="J4536" t="s">
        <v>6282</v>
      </c>
      <c r="K4536" t="s">
        <v>28</v>
      </c>
      <c r="L4536" t="s">
        <v>28</v>
      </c>
      <c r="M4536">
        <v>487</v>
      </c>
      <c r="N4536" t="s">
        <v>52</v>
      </c>
      <c r="O4536" t="s">
        <v>43</v>
      </c>
      <c r="P4536" t="s">
        <v>31</v>
      </c>
      <c r="Q4536">
        <v>4</v>
      </c>
      <c r="R4536" t="s">
        <v>32</v>
      </c>
      <c r="S4536">
        <v>1</v>
      </c>
      <c r="T4536" t="s">
        <v>6239</v>
      </c>
    </row>
    <row r="4537" spans="1:20" x14ac:dyDescent="0.3">
      <c r="A4537" t="s">
        <v>4664</v>
      </c>
      <c r="B4537" t="s">
        <v>7023</v>
      </c>
      <c r="C4537" t="s">
        <v>91</v>
      </c>
      <c r="D4537" t="s">
        <v>87</v>
      </c>
      <c r="E4537" t="s">
        <v>92</v>
      </c>
      <c r="F4537" t="s">
        <v>152</v>
      </c>
      <c r="G4537" t="s">
        <v>94</v>
      </c>
      <c r="H4537" t="s">
        <v>49</v>
      </c>
      <c r="I4537" t="s">
        <v>50</v>
      </c>
      <c r="J4537" t="s">
        <v>7023</v>
      </c>
      <c r="K4537" t="s">
        <v>7391</v>
      </c>
      <c r="L4537" t="s">
        <v>51</v>
      </c>
      <c r="M4537">
        <v>96</v>
      </c>
      <c r="N4537" t="s">
        <v>122</v>
      </c>
      <c r="O4537" t="s">
        <v>63</v>
      </c>
      <c r="P4537" t="s">
        <v>31</v>
      </c>
      <c r="Q4537" t="s">
        <v>95</v>
      </c>
      <c r="R4537" t="s">
        <v>28</v>
      </c>
      <c r="S4537">
        <v>0</v>
      </c>
      <c r="T4537" t="s">
        <v>6161</v>
      </c>
    </row>
    <row r="4538" spans="1:20" x14ac:dyDescent="0.3">
      <c r="A4538" t="s">
        <v>4665</v>
      </c>
      <c r="B4538" t="s">
        <v>7013</v>
      </c>
      <c r="C4538" t="s">
        <v>21</v>
      </c>
      <c r="D4538" t="s">
        <v>22</v>
      </c>
      <c r="E4538" t="s">
        <v>23</v>
      </c>
      <c r="F4538" t="s">
        <v>24</v>
      </c>
      <c r="G4538" t="s">
        <v>25</v>
      </c>
      <c r="H4538" t="s">
        <v>26</v>
      </c>
      <c r="I4538" t="s">
        <v>27</v>
      </c>
      <c r="J4538" t="s">
        <v>7013</v>
      </c>
      <c r="K4538" t="s">
        <v>28</v>
      </c>
      <c r="L4538" t="s">
        <v>28</v>
      </c>
      <c r="M4538">
        <v>1061</v>
      </c>
      <c r="N4538" t="s">
        <v>75</v>
      </c>
      <c r="O4538" t="s">
        <v>43</v>
      </c>
      <c r="P4538" t="s">
        <v>64</v>
      </c>
      <c r="Q4538">
        <v>3</v>
      </c>
      <c r="R4538" t="s">
        <v>37</v>
      </c>
      <c r="S4538">
        <v>3</v>
      </c>
      <c r="T4538" t="s">
        <v>6198</v>
      </c>
    </row>
    <row r="4539" spans="1:20" x14ac:dyDescent="0.3">
      <c r="A4539" t="s">
        <v>4666</v>
      </c>
      <c r="B4539" t="s">
        <v>6153</v>
      </c>
      <c r="C4539" t="s">
        <v>34</v>
      </c>
      <c r="D4539" t="s">
        <v>22</v>
      </c>
      <c r="E4539" t="s">
        <v>23</v>
      </c>
      <c r="F4539" t="s">
        <v>109</v>
      </c>
      <c r="G4539" t="s">
        <v>36</v>
      </c>
      <c r="H4539" t="s">
        <v>110</v>
      </c>
      <c r="I4539" t="s">
        <v>27</v>
      </c>
      <c r="J4539" t="s">
        <v>6153</v>
      </c>
      <c r="K4539" t="s">
        <v>28</v>
      </c>
      <c r="L4539" t="s">
        <v>28</v>
      </c>
      <c r="M4539">
        <v>625</v>
      </c>
      <c r="N4539" t="s">
        <v>52</v>
      </c>
      <c r="O4539" t="s">
        <v>63</v>
      </c>
      <c r="P4539" t="s">
        <v>31</v>
      </c>
      <c r="Q4539">
        <v>3</v>
      </c>
      <c r="R4539" t="s">
        <v>37</v>
      </c>
      <c r="S4539">
        <v>2</v>
      </c>
      <c r="T4539" t="s">
        <v>6797</v>
      </c>
    </row>
    <row r="4540" spans="1:20" x14ac:dyDescent="0.3">
      <c r="A4540" t="s">
        <v>4667</v>
      </c>
      <c r="B4540" t="s">
        <v>6987</v>
      </c>
      <c r="C4540" t="s">
        <v>39</v>
      </c>
      <c r="D4540" t="s">
        <v>22</v>
      </c>
      <c r="E4540" t="s">
        <v>40</v>
      </c>
      <c r="F4540" t="s">
        <v>41</v>
      </c>
      <c r="G4540" t="s">
        <v>42</v>
      </c>
      <c r="H4540" t="s">
        <v>43</v>
      </c>
      <c r="I4540" t="s">
        <v>27</v>
      </c>
      <c r="J4540" t="s">
        <v>6987</v>
      </c>
      <c r="K4540" t="s">
        <v>28</v>
      </c>
      <c r="L4540" t="s">
        <v>28</v>
      </c>
      <c r="M4540">
        <v>166</v>
      </c>
      <c r="N4540" t="s">
        <v>29</v>
      </c>
      <c r="O4540" t="s">
        <v>30</v>
      </c>
      <c r="P4540" t="s">
        <v>107</v>
      </c>
      <c r="Q4540" t="s">
        <v>95</v>
      </c>
      <c r="R4540" t="s">
        <v>28</v>
      </c>
      <c r="S4540">
        <v>0</v>
      </c>
      <c r="T4540" t="s">
        <v>6440</v>
      </c>
    </row>
    <row r="4541" spans="1:20" x14ac:dyDescent="0.3">
      <c r="A4541" t="s">
        <v>4668</v>
      </c>
      <c r="B4541" t="s">
        <v>7433</v>
      </c>
      <c r="C4541" t="s">
        <v>46</v>
      </c>
      <c r="D4541" t="s">
        <v>22</v>
      </c>
      <c r="E4541" t="s">
        <v>40</v>
      </c>
      <c r="F4541" t="s">
        <v>47</v>
      </c>
      <c r="G4541" t="s">
        <v>48</v>
      </c>
      <c r="H4541" t="s">
        <v>49</v>
      </c>
      <c r="I4541" t="s">
        <v>27</v>
      </c>
      <c r="J4541" t="s">
        <v>7433</v>
      </c>
      <c r="K4541" t="s">
        <v>28</v>
      </c>
      <c r="L4541" t="s">
        <v>28</v>
      </c>
      <c r="M4541">
        <v>630</v>
      </c>
      <c r="N4541" t="s">
        <v>29</v>
      </c>
      <c r="O4541" t="s">
        <v>170</v>
      </c>
      <c r="P4541" t="s">
        <v>107</v>
      </c>
      <c r="Q4541">
        <v>3</v>
      </c>
      <c r="R4541" t="s">
        <v>37</v>
      </c>
      <c r="S4541">
        <v>2</v>
      </c>
      <c r="T4541" t="s">
        <v>6522</v>
      </c>
    </row>
    <row r="4542" spans="1:20" x14ac:dyDescent="0.3">
      <c r="A4542" t="s">
        <v>4669</v>
      </c>
      <c r="B4542" t="s">
        <v>6394</v>
      </c>
      <c r="C4542" t="s">
        <v>55</v>
      </c>
      <c r="D4542" t="s">
        <v>56</v>
      </c>
      <c r="E4542" t="s">
        <v>23</v>
      </c>
      <c r="F4542" t="s">
        <v>57</v>
      </c>
      <c r="G4542" t="s">
        <v>58</v>
      </c>
      <c r="H4542" t="s">
        <v>43</v>
      </c>
      <c r="I4542" t="s">
        <v>27</v>
      </c>
      <c r="J4542" t="s">
        <v>6394</v>
      </c>
      <c r="K4542" t="s">
        <v>28</v>
      </c>
      <c r="L4542" t="s">
        <v>28</v>
      </c>
      <c r="M4542">
        <v>544</v>
      </c>
      <c r="N4542" t="s">
        <v>29</v>
      </c>
      <c r="O4542" t="s">
        <v>63</v>
      </c>
      <c r="P4542" t="s">
        <v>31</v>
      </c>
      <c r="Q4542">
        <v>4</v>
      </c>
      <c r="R4542" t="s">
        <v>32</v>
      </c>
      <c r="S4542">
        <v>1</v>
      </c>
      <c r="T4542" t="s">
        <v>6479</v>
      </c>
    </row>
    <row r="4543" spans="1:20" x14ac:dyDescent="0.3">
      <c r="A4543" t="s">
        <v>4670</v>
      </c>
      <c r="B4543" t="s">
        <v>7048</v>
      </c>
      <c r="C4543" t="s">
        <v>60</v>
      </c>
      <c r="D4543" t="s">
        <v>56</v>
      </c>
      <c r="E4543" t="s">
        <v>40</v>
      </c>
      <c r="F4543" t="s">
        <v>104</v>
      </c>
      <c r="G4543" t="s">
        <v>62</v>
      </c>
      <c r="H4543" t="s">
        <v>43</v>
      </c>
      <c r="I4543" t="s">
        <v>27</v>
      </c>
      <c r="J4543" t="s">
        <v>7048</v>
      </c>
      <c r="K4543" t="s">
        <v>28</v>
      </c>
      <c r="L4543" t="s">
        <v>28</v>
      </c>
      <c r="M4543">
        <v>1027</v>
      </c>
      <c r="N4543" t="s">
        <v>52</v>
      </c>
      <c r="O4543" t="s">
        <v>105</v>
      </c>
      <c r="P4543" t="s">
        <v>31</v>
      </c>
      <c r="Q4543">
        <v>3</v>
      </c>
      <c r="R4543" t="s">
        <v>37</v>
      </c>
      <c r="S4543">
        <v>3</v>
      </c>
      <c r="T4543" t="s">
        <v>6143</v>
      </c>
    </row>
    <row r="4544" spans="1:20" x14ac:dyDescent="0.3">
      <c r="A4544" t="s">
        <v>4671</v>
      </c>
      <c r="B4544" t="s">
        <v>6506</v>
      </c>
      <c r="C4544" t="s">
        <v>66</v>
      </c>
      <c r="D4544" t="s">
        <v>56</v>
      </c>
      <c r="E4544" t="s">
        <v>67</v>
      </c>
      <c r="F4544" t="s">
        <v>358</v>
      </c>
      <c r="G4544" t="s">
        <v>69</v>
      </c>
      <c r="H4544" t="s">
        <v>49</v>
      </c>
      <c r="I4544" t="s">
        <v>27</v>
      </c>
      <c r="J4544" t="s">
        <v>6506</v>
      </c>
      <c r="K4544" t="s">
        <v>28</v>
      </c>
      <c r="L4544" t="s">
        <v>28</v>
      </c>
      <c r="M4544">
        <v>675</v>
      </c>
      <c r="N4544" t="s">
        <v>52</v>
      </c>
      <c r="O4544" t="s">
        <v>63</v>
      </c>
      <c r="P4544" t="s">
        <v>64</v>
      </c>
      <c r="Q4544">
        <v>4</v>
      </c>
      <c r="R4544" t="s">
        <v>32</v>
      </c>
      <c r="S4544">
        <v>2</v>
      </c>
      <c r="T4544" t="s">
        <v>6933</v>
      </c>
    </row>
    <row r="4545" spans="1:20" x14ac:dyDescent="0.3">
      <c r="A4545" t="s">
        <v>4672</v>
      </c>
      <c r="B4545" t="s">
        <v>7374</v>
      </c>
      <c r="C4545" t="s">
        <v>71</v>
      </c>
      <c r="D4545" t="s">
        <v>72</v>
      </c>
      <c r="E4545" t="s">
        <v>23</v>
      </c>
      <c r="F4545" t="s">
        <v>150</v>
      </c>
      <c r="G4545" t="s">
        <v>74</v>
      </c>
      <c r="H4545" t="s">
        <v>26</v>
      </c>
      <c r="I4545" t="s">
        <v>27</v>
      </c>
      <c r="J4545" t="s">
        <v>7374</v>
      </c>
      <c r="K4545" t="s">
        <v>28</v>
      </c>
      <c r="L4545" t="s">
        <v>28</v>
      </c>
      <c r="M4545">
        <v>534</v>
      </c>
      <c r="N4545" t="s">
        <v>52</v>
      </c>
      <c r="O4545" t="s">
        <v>43</v>
      </c>
      <c r="P4545" t="s">
        <v>31</v>
      </c>
      <c r="Q4545">
        <v>3</v>
      </c>
      <c r="R4545" t="s">
        <v>37</v>
      </c>
      <c r="S4545">
        <v>1</v>
      </c>
      <c r="T4545" t="s">
        <v>6198</v>
      </c>
    </row>
    <row r="4546" spans="1:20" x14ac:dyDescent="0.3">
      <c r="A4546" t="s">
        <v>4673</v>
      </c>
      <c r="B4546" t="s">
        <v>6408</v>
      </c>
      <c r="C4546" t="s">
        <v>77</v>
      </c>
      <c r="D4546" t="s">
        <v>72</v>
      </c>
      <c r="E4546" t="s">
        <v>40</v>
      </c>
      <c r="F4546" t="s">
        <v>131</v>
      </c>
      <c r="G4546" t="s">
        <v>79</v>
      </c>
      <c r="H4546" t="s">
        <v>26</v>
      </c>
      <c r="I4546" t="s">
        <v>27</v>
      </c>
      <c r="J4546" t="s">
        <v>6408</v>
      </c>
      <c r="K4546" t="s">
        <v>28</v>
      </c>
      <c r="L4546" t="s">
        <v>28</v>
      </c>
      <c r="M4546">
        <v>1052</v>
      </c>
      <c r="N4546" t="s">
        <v>29</v>
      </c>
      <c r="O4546" t="s">
        <v>63</v>
      </c>
      <c r="P4546" t="s">
        <v>107</v>
      </c>
      <c r="Q4546">
        <v>4</v>
      </c>
      <c r="R4546" t="s">
        <v>32</v>
      </c>
      <c r="S4546">
        <v>3</v>
      </c>
      <c r="T4546" t="s">
        <v>6616</v>
      </c>
    </row>
    <row r="4547" spans="1:20" x14ac:dyDescent="0.3">
      <c r="A4547" t="s">
        <v>4674</v>
      </c>
      <c r="B4547" t="s">
        <v>7008</v>
      </c>
      <c r="C4547" t="s">
        <v>81</v>
      </c>
      <c r="D4547" t="s">
        <v>72</v>
      </c>
      <c r="E4547" t="s">
        <v>23</v>
      </c>
      <c r="F4547" t="s">
        <v>154</v>
      </c>
      <c r="G4547" t="s">
        <v>83</v>
      </c>
      <c r="H4547" t="s">
        <v>43</v>
      </c>
      <c r="I4547" t="s">
        <v>27</v>
      </c>
      <c r="J4547" t="s">
        <v>7008</v>
      </c>
      <c r="K4547" t="s">
        <v>28</v>
      </c>
      <c r="L4547" t="s">
        <v>28</v>
      </c>
      <c r="M4547">
        <v>539</v>
      </c>
      <c r="N4547" t="s">
        <v>29</v>
      </c>
      <c r="O4547" t="s">
        <v>170</v>
      </c>
      <c r="P4547" t="s">
        <v>133</v>
      </c>
      <c r="Q4547">
        <v>4</v>
      </c>
      <c r="R4547" t="s">
        <v>32</v>
      </c>
      <c r="S4547">
        <v>1</v>
      </c>
      <c r="T4547" t="s">
        <v>6465</v>
      </c>
    </row>
    <row r="4548" spans="1:20" x14ac:dyDescent="0.3">
      <c r="A4548" t="s">
        <v>4675</v>
      </c>
      <c r="B4548" t="s">
        <v>6380</v>
      </c>
      <c r="C4548" t="s">
        <v>86</v>
      </c>
      <c r="D4548" t="s">
        <v>87</v>
      </c>
      <c r="E4548" t="s">
        <v>67</v>
      </c>
      <c r="F4548" t="s">
        <v>116</v>
      </c>
      <c r="G4548" t="s">
        <v>89</v>
      </c>
      <c r="H4548" t="s">
        <v>26</v>
      </c>
      <c r="I4548" t="s">
        <v>27</v>
      </c>
      <c r="J4548" t="s">
        <v>6380</v>
      </c>
      <c r="K4548" t="s">
        <v>28</v>
      </c>
      <c r="L4548" t="s">
        <v>28</v>
      </c>
      <c r="M4548">
        <v>213</v>
      </c>
      <c r="N4548" t="s">
        <v>140</v>
      </c>
      <c r="O4548" t="s">
        <v>30</v>
      </c>
      <c r="P4548" t="s">
        <v>31</v>
      </c>
      <c r="Q4548">
        <v>2</v>
      </c>
      <c r="R4548" t="s">
        <v>53</v>
      </c>
      <c r="S4548">
        <v>1</v>
      </c>
      <c r="T4548" t="s">
        <v>6367</v>
      </c>
    </row>
    <row r="4549" spans="1:20" x14ac:dyDescent="0.3">
      <c r="A4549" t="s">
        <v>4676</v>
      </c>
      <c r="B4549" t="s">
        <v>6533</v>
      </c>
      <c r="C4549" t="s">
        <v>91</v>
      </c>
      <c r="D4549" t="s">
        <v>87</v>
      </c>
      <c r="E4549" t="s">
        <v>92</v>
      </c>
      <c r="F4549" t="s">
        <v>114</v>
      </c>
      <c r="G4549" t="s">
        <v>94</v>
      </c>
      <c r="H4549" t="s">
        <v>43</v>
      </c>
      <c r="I4549" t="s">
        <v>27</v>
      </c>
      <c r="J4549" t="s">
        <v>6533</v>
      </c>
      <c r="K4549" t="s">
        <v>28</v>
      </c>
      <c r="L4549" t="s">
        <v>28</v>
      </c>
      <c r="M4549">
        <v>517</v>
      </c>
      <c r="N4549" t="s">
        <v>29</v>
      </c>
      <c r="O4549" t="s">
        <v>63</v>
      </c>
      <c r="P4549" t="s">
        <v>64</v>
      </c>
      <c r="Q4549">
        <v>5</v>
      </c>
      <c r="R4549" t="s">
        <v>119</v>
      </c>
      <c r="S4549">
        <v>1</v>
      </c>
      <c r="T4549" t="s">
        <v>6169</v>
      </c>
    </row>
    <row r="4550" spans="1:20" x14ac:dyDescent="0.3">
      <c r="A4550" t="s">
        <v>4677</v>
      </c>
      <c r="B4550" t="s">
        <v>6470</v>
      </c>
      <c r="C4550" t="s">
        <v>21</v>
      </c>
      <c r="D4550" t="s">
        <v>22</v>
      </c>
      <c r="E4550" t="s">
        <v>23</v>
      </c>
      <c r="F4550" t="s">
        <v>288</v>
      </c>
      <c r="G4550" t="s">
        <v>25</v>
      </c>
      <c r="H4550" t="s">
        <v>43</v>
      </c>
      <c r="I4550" t="s">
        <v>27</v>
      </c>
      <c r="J4550" t="s">
        <v>6470</v>
      </c>
      <c r="K4550" t="s">
        <v>28</v>
      </c>
      <c r="L4550" t="s">
        <v>28</v>
      </c>
      <c r="M4550">
        <v>226</v>
      </c>
      <c r="N4550" t="s">
        <v>52</v>
      </c>
      <c r="O4550" t="s">
        <v>63</v>
      </c>
      <c r="P4550" t="s">
        <v>107</v>
      </c>
      <c r="Q4550">
        <v>3</v>
      </c>
      <c r="R4550" t="s">
        <v>37</v>
      </c>
      <c r="S4550">
        <v>1</v>
      </c>
      <c r="T4550" t="s">
        <v>6298</v>
      </c>
    </row>
    <row r="4551" spans="1:20" x14ac:dyDescent="0.3">
      <c r="A4551" t="s">
        <v>4678</v>
      </c>
      <c r="B4551" t="s">
        <v>6543</v>
      </c>
      <c r="C4551" t="s">
        <v>34</v>
      </c>
      <c r="D4551" t="s">
        <v>22</v>
      </c>
      <c r="E4551" t="s">
        <v>23</v>
      </c>
      <c r="F4551" t="s">
        <v>35</v>
      </c>
      <c r="G4551" t="s">
        <v>36</v>
      </c>
      <c r="H4551" t="s">
        <v>26</v>
      </c>
      <c r="I4551" t="s">
        <v>27</v>
      </c>
      <c r="J4551" t="s">
        <v>6543</v>
      </c>
      <c r="K4551" t="s">
        <v>28</v>
      </c>
      <c r="L4551" t="s">
        <v>28</v>
      </c>
      <c r="M4551">
        <v>798</v>
      </c>
      <c r="N4551" t="s">
        <v>29</v>
      </c>
      <c r="O4551" t="s">
        <v>30</v>
      </c>
      <c r="P4551" t="s">
        <v>31</v>
      </c>
      <c r="Q4551">
        <v>4</v>
      </c>
      <c r="R4551" t="s">
        <v>32</v>
      </c>
      <c r="S4551">
        <v>2</v>
      </c>
      <c r="T4551" t="s">
        <v>6254</v>
      </c>
    </row>
    <row r="4552" spans="1:20" x14ac:dyDescent="0.3">
      <c r="A4552" t="s">
        <v>4679</v>
      </c>
      <c r="B4552" t="s">
        <v>6458</v>
      </c>
      <c r="C4552" t="s">
        <v>39</v>
      </c>
      <c r="D4552" t="s">
        <v>22</v>
      </c>
      <c r="E4552" t="s">
        <v>40</v>
      </c>
      <c r="F4552" t="s">
        <v>174</v>
      </c>
      <c r="G4552" t="s">
        <v>42</v>
      </c>
      <c r="H4552" t="s">
        <v>26</v>
      </c>
      <c r="I4552" t="s">
        <v>27</v>
      </c>
      <c r="J4552" t="s">
        <v>6458</v>
      </c>
      <c r="K4552" t="s">
        <v>28</v>
      </c>
      <c r="L4552" t="s">
        <v>28</v>
      </c>
      <c r="M4552">
        <v>722</v>
      </c>
      <c r="N4552" t="s">
        <v>29</v>
      </c>
      <c r="O4552" t="s">
        <v>63</v>
      </c>
      <c r="P4552" t="s">
        <v>31</v>
      </c>
      <c r="Q4552">
        <v>5</v>
      </c>
      <c r="R4552" t="s">
        <v>119</v>
      </c>
      <c r="S4552">
        <v>2</v>
      </c>
      <c r="T4552" t="s">
        <v>6212</v>
      </c>
    </row>
    <row r="4553" spans="1:20" x14ac:dyDescent="0.3">
      <c r="A4553" t="s">
        <v>4680</v>
      </c>
      <c r="B4553" t="s">
        <v>7445</v>
      </c>
      <c r="C4553" t="s">
        <v>46</v>
      </c>
      <c r="D4553" t="s">
        <v>22</v>
      </c>
      <c r="E4553" t="s">
        <v>40</v>
      </c>
      <c r="F4553" t="s">
        <v>47</v>
      </c>
      <c r="G4553" t="s">
        <v>48</v>
      </c>
      <c r="H4553" t="s">
        <v>49</v>
      </c>
      <c r="I4553" t="s">
        <v>27</v>
      </c>
      <c r="J4553" t="s">
        <v>7445</v>
      </c>
      <c r="K4553" t="s">
        <v>28</v>
      </c>
      <c r="L4553" t="s">
        <v>28</v>
      </c>
      <c r="M4553">
        <v>652</v>
      </c>
      <c r="N4553" t="s">
        <v>29</v>
      </c>
      <c r="O4553" t="s">
        <v>170</v>
      </c>
      <c r="P4553" t="s">
        <v>44</v>
      </c>
      <c r="Q4553">
        <v>4</v>
      </c>
      <c r="R4553" t="s">
        <v>32</v>
      </c>
      <c r="S4553">
        <v>2</v>
      </c>
      <c r="T4553" t="s">
        <v>6381</v>
      </c>
    </row>
    <row r="4554" spans="1:20" x14ac:dyDescent="0.3">
      <c r="A4554" t="s">
        <v>4681</v>
      </c>
      <c r="B4554" t="s">
        <v>6335</v>
      </c>
      <c r="C4554" t="s">
        <v>55</v>
      </c>
      <c r="D4554" t="s">
        <v>56</v>
      </c>
      <c r="E4554" t="s">
        <v>23</v>
      </c>
      <c r="F4554" t="s">
        <v>57</v>
      </c>
      <c r="G4554" t="s">
        <v>58</v>
      </c>
      <c r="H4554" t="s">
        <v>43</v>
      </c>
      <c r="I4554" t="s">
        <v>27</v>
      </c>
      <c r="J4554" t="s">
        <v>6335</v>
      </c>
      <c r="K4554" t="s">
        <v>28</v>
      </c>
      <c r="L4554" t="s">
        <v>28</v>
      </c>
      <c r="M4554">
        <v>164</v>
      </c>
      <c r="N4554" t="s">
        <v>29</v>
      </c>
      <c r="O4554" t="s">
        <v>105</v>
      </c>
      <c r="P4554" t="s">
        <v>31</v>
      </c>
      <c r="Q4554" t="s">
        <v>95</v>
      </c>
      <c r="R4554" t="s">
        <v>28</v>
      </c>
      <c r="S4554">
        <v>0</v>
      </c>
      <c r="T4554" t="s">
        <v>6180</v>
      </c>
    </row>
    <row r="4555" spans="1:20" x14ac:dyDescent="0.3">
      <c r="A4555" t="s">
        <v>4682</v>
      </c>
      <c r="B4555" t="s">
        <v>6876</v>
      </c>
      <c r="C4555" t="s">
        <v>60</v>
      </c>
      <c r="D4555" t="s">
        <v>56</v>
      </c>
      <c r="E4555" t="s">
        <v>40</v>
      </c>
      <c r="F4555" t="s">
        <v>104</v>
      </c>
      <c r="G4555" t="s">
        <v>62</v>
      </c>
      <c r="H4555" t="s">
        <v>43</v>
      </c>
      <c r="I4555" t="s">
        <v>27</v>
      </c>
      <c r="J4555" t="s">
        <v>6876</v>
      </c>
      <c r="K4555" t="s">
        <v>28</v>
      </c>
      <c r="L4555" t="s">
        <v>28</v>
      </c>
      <c r="M4555">
        <v>221</v>
      </c>
      <c r="N4555" t="s">
        <v>29</v>
      </c>
      <c r="O4555" t="s">
        <v>30</v>
      </c>
      <c r="P4555" t="s">
        <v>31</v>
      </c>
      <c r="Q4555">
        <v>3</v>
      </c>
      <c r="R4555" t="s">
        <v>37</v>
      </c>
      <c r="S4555">
        <v>1</v>
      </c>
      <c r="T4555" t="s">
        <v>6663</v>
      </c>
    </row>
    <row r="4556" spans="1:20" x14ac:dyDescent="0.3">
      <c r="A4556" t="s">
        <v>4683</v>
      </c>
      <c r="B4556" t="s">
        <v>6773</v>
      </c>
      <c r="C4556" t="s">
        <v>66</v>
      </c>
      <c r="D4556" t="s">
        <v>56</v>
      </c>
      <c r="E4556" t="s">
        <v>67</v>
      </c>
      <c r="F4556" t="s">
        <v>193</v>
      </c>
      <c r="G4556" t="s">
        <v>69</v>
      </c>
      <c r="H4556" t="s">
        <v>43</v>
      </c>
      <c r="I4556" t="s">
        <v>50</v>
      </c>
      <c r="J4556" t="s">
        <v>6773</v>
      </c>
      <c r="K4556" t="s">
        <v>6671</v>
      </c>
      <c r="L4556" t="s">
        <v>51</v>
      </c>
      <c r="M4556">
        <v>292</v>
      </c>
      <c r="N4556" t="s">
        <v>52</v>
      </c>
      <c r="O4556" t="s">
        <v>63</v>
      </c>
      <c r="P4556" t="s">
        <v>31</v>
      </c>
      <c r="Q4556">
        <v>4</v>
      </c>
      <c r="R4556" t="s">
        <v>32</v>
      </c>
      <c r="S4556">
        <v>1</v>
      </c>
      <c r="T4556" t="s">
        <v>6601</v>
      </c>
    </row>
    <row r="4557" spans="1:20" x14ac:dyDescent="0.3">
      <c r="A4557" t="s">
        <v>4684</v>
      </c>
      <c r="B4557" t="s">
        <v>6583</v>
      </c>
      <c r="C4557" t="s">
        <v>71</v>
      </c>
      <c r="D4557" t="s">
        <v>72</v>
      </c>
      <c r="E4557" t="s">
        <v>23</v>
      </c>
      <c r="F4557" t="s">
        <v>150</v>
      </c>
      <c r="G4557" t="s">
        <v>74</v>
      </c>
      <c r="H4557" t="s">
        <v>26</v>
      </c>
      <c r="I4557" t="s">
        <v>27</v>
      </c>
      <c r="J4557" t="s">
        <v>6583</v>
      </c>
      <c r="K4557" t="s">
        <v>28</v>
      </c>
      <c r="L4557" t="s">
        <v>28</v>
      </c>
      <c r="M4557">
        <v>302</v>
      </c>
      <c r="N4557" t="s">
        <v>140</v>
      </c>
      <c r="O4557" t="s">
        <v>63</v>
      </c>
      <c r="P4557" t="s">
        <v>44</v>
      </c>
      <c r="Q4557">
        <v>2</v>
      </c>
      <c r="R4557" t="s">
        <v>53</v>
      </c>
      <c r="S4557">
        <v>1</v>
      </c>
      <c r="T4557" t="s">
        <v>6237</v>
      </c>
    </row>
    <row r="4558" spans="1:20" x14ac:dyDescent="0.3">
      <c r="A4558" t="s">
        <v>4685</v>
      </c>
      <c r="B4558" t="s">
        <v>7383</v>
      </c>
      <c r="C4558" t="s">
        <v>77</v>
      </c>
      <c r="D4558" t="s">
        <v>72</v>
      </c>
      <c r="E4558" t="s">
        <v>40</v>
      </c>
      <c r="F4558" t="s">
        <v>131</v>
      </c>
      <c r="G4558" t="s">
        <v>79</v>
      </c>
      <c r="H4558" t="s">
        <v>26</v>
      </c>
      <c r="I4558" t="s">
        <v>27</v>
      </c>
      <c r="J4558" t="s">
        <v>7383</v>
      </c>
      <c r="K4558" t="s">
        <v>28</v>
      </c>
      <c r="L4558" t="s">
        <v>28</v>
      </c>
      <c r="M4558">
        <v>951</v>
      </c>
      <c r="N4558" t="s">
        <v>29</v>
      </c>
      <c r="O4558" t="s">
        <v>63</v>
      </c>
      <c r="P4558" t="s">
        <v>64</v>
      </c>
      <c r="Q4558">
        <v>2</v>
      </c>
      <c r="R4558" t="s">
        <v>53</v>
      </c>
      <c r="S4558">
        <v>3</v>
      </c>
      <c r="T4558" t="s">
        <v>6134</v>
      </c>
    </row>
    <row r="4559" spans="1:20" x14ac:dyDescent="0.3">
      <c r="A4559" t="s">
        <v>4686</v>
      </c>
      <c r="B4559" t="s">
        <v>6245</v>
      </c>
      <c r="C4559" t="s">
        <v>81</v>
      </c>
      <c r="D4559" t="s">
        <v>72</v>
      </c>
      <c r="E4559" t="s">
        <v>23</v>
      </c>
      <c r="F4559" t="s">
        <v>434</v>
      </c>
      <c r="G4559" t="s">
        <v>83</v>
      </c>
      <c r="H4559" t="s">
        <v>110</v>
      </c>
      <c r="I4559" t="s">
        <v>27</v>
      </c>
      <c r="J4559" t="s">
        <v>6245</v>
      </c>
      <c r="K4559" t="s">
        <v>28</v>
      </c>
      <c r="L4559" t="s">
        <v>28</v>
      </c>
      <c r="M4559">
        <v>165</v>
      </c>
      <c r="N4559" t="s">
        <v>52</v>
      </c>
      <c r="O4559" t="s">
        <v>30</v>
      </c>
      <c r="P4559" t="s">
        <v>64</v>
      </c>
      <c r="Q4559" t="s">
        <v>95</v>
      </c>
      <c r="R4559" t="s">
        <v>28</v>
      </c>
      <c r="S4559">
        <v>0</v>
      </c>
      <c r="T4559" t="s">
        <v>7177</v>
      </c>
    </row>
    <row r="4560" spans="1:20" x14ac:dyDescent="0.3">
      <c r="A4560" t="s">
        <v>4687</v>
      </c>
      <c r="B4560" t="s">
        <v>6946</v>
      </c>
      <c r="C4560" t="s">
        <v>86</v>
      </c>
      <c r="D4560" t="s">
        <v>87</v>
      </c>
      <c r="E4560" t="s">
        <v>67</v>
      </c>
      <c r="F4560" t="s">
        <v>116</v>
      </c>
      <c r="G4560" t="s">
        <v>89</v>
      </c>
      <c r="H4560" t="s">
        <v>26</v>
      </c>
      <c r="I4560" t="s">
        <v>27</v>
      </c>
      <c r="J4560" t="s">
        <v>6946</v>
      </c>
      <c r="K4560" t="s">
        <v>28</v>
      </c>
      <c r="L4560" t="s">
        <v>28</v>
      </c>
      <c r="M4560">
        <v>137</v>
      </c>
      <c r="N4560" t="s">
        <v>52</v>
      </c>
      <c r="O4560" t="s">
        <v>105</v>
      </c>
      <c r="P4560" t="s">
        <v>107</v>
      </c>
      <c r="Q4560" t="s">
        <v>95</v>
      </c>
      <c r="R4560" t="s">
        <v>28</v>
      </c>
      <c r="S4560">
        <v>0</v>
      </c>
      <c r="T4560" t="s">
        <v>6606</v>
      </c>
    </row>
    <row r="4561" spans="1:20" x14ac:dyDescent="0.3">
      <c r="A4561" t="s">
        <v>4688</v>
      </c>
      <c r="B4561" t="s">
        <v>7332</v>
      </c>
      <c r="C4561" t="s">
        <v>91</v>
      </c>
      <c r="D4561" t="s">
        <v>87</v>
      </c>
      <c r="E4561" t="s">
        <v>92</v>
      </c>
      <c r="F4561" t="s">
        <v>114</v>
      </c>
      <c r="G4561" t="s">
        <v>94</v>
      </c>
      <c r="H4561" t="s">
        <v>43</v>
      </c>
      <c r="I4561" t="s">
        <v>27</v>
      </c>
      <c r="J4561" t="s">
        <v>7332</v>
      </c>
      <c r="K4561" t="s">
        <v>28</v>
      </c>
      <c r="L4561" t="s">
        <v>28</v>
      </c>
      <c r="M4561">
        <v>1003</v>
      </c>
      <c r="N4561" t="s">
        <v>52</v>
      </c>
      <c r="O4561" t="s">
        <v>30</v>
      </c>
      <c r="P4561" t="s">
        <v>31</v>
      </c>
      <c r="Q4561">
        <v>4</v>
      </c>
      <c r="R4561" t="s">
        <v>32</v>
      </c>
      <c r="S4561">
        <v>3</v>
      </c>
      <c r="T4561" t="s">
        <v>6432</v>
      </c>
    </row>
    <row r="4562" spans="1:20" x14ac:dyDescent="0.3">
      <c r="A4562" t="s">
        <v>4689</v>
      </c>
      <c r="B4562" t="s">
        <v>7039</v>
      </c>
      <c r="C4562" t="s">
        <v>21</v>
      </c>
      <c r="D4562" t="s">
        <v>22</v>
      </c>
      <c r="E4562" t="s">
        <v>23</v>
      </c>
      <c r="F4562" t="s">
        <v>121</v>
      </c>
      <c r="G4562" t="s">
        <v>25</v>
      </c>
      <c r="H4562" t="s">
        <v>49</v>
      </c>
      <c r="I4562" t="s">
        <v>27</v>
      </c>
      <c r="J4562" t="s">
        <v>7039</v>
      </c>
      <c r="K4562" t="s">
        <v>28</v>
      </c>
      <c r="L4562" t="s">
        <v>28</v>
      </c>
      <c r="M4562">
        <v>790</v>
      </c>
      <c r="N4562" t="s">
        <v>29</v>
      </c>
      <c r="O4562" t="s">
        <v>63</v>
      </c>
      <c r="P4562" t="s">
        <v>44</v>
      </c>
      <c r="Q4562">
        <v>3</v>
      </c>
      <c r="R4562" t="s">
        <v>37</v>
      </c>
      <c r="S4562">
        <v>2</v>
      </c>
      <c r="T4562" t="s">
        <v>6592</v>
      </c>
    </row>
    <row r="4563" spans="1:20" x14ac:dyDescent="0.3">
      <c r="A4563" t="s">
        <v>4690</v>
      </c>
      <c r="B4563" t="s">
        <v>6756</v>
      </c>
      <c r="C4563" t="s">
        <v>34</v>
      </c>
      <c r="D4563" t="s">
        <v>22</v>
      </c>
      <c r="E4563" t="s">
        <v>23</v>
      </c>
      <c r="F4563" t="s">
        <v>35</v>
      </c>
      <c r="G4563" t="s">
        <v>36</v>
      </c>
      <c r="H4563" t="s">
        <v>26</v>
      </c>
      <c r="I4563" t="s">
        <v>27</v>
      </c>
      <c r="J4563" t="s">
        <v>6756</v>
      </c>
      <c r="K4563" t="s">
        <v>28</v>
      </c>
      <c r="L4563" t="s">
        <v>28</v>
      </c>
      <c r="M4563">
        <v>944</v>
      </c>
      <c r="N4563" t="s">
        <v>52</v>
      </c>
      <c r="O4563" t="s">
        <v>170</v>
      </c>
      <c r="P4563" t="s">
        <v>64</v>
      </c>
      <c r="Q4563">
        <v>4</v>
      </c>
      <c r="R4563" t="s">
        <v>32</v>
      </c>
      <c r="S4563">
        <v>3</v>
      </c>
      <c r="T4563" t="s">
        <v>6363</v>
      </c>
    </row>
    <row r="4564" spans="1:20" x14ac:dyDescent="0.3">
      <c r="A4564" t="s">
        <v>4691</v>
      </c>
      <c r="B4564" t="s">
        <v>6956</v>
      </c>
      <c r="C4564" t="s">
        <v>39</v>
      </c>
      <c r="D4564" t="s">
        <v>22</v>
      </c>
      <c r="E4564" t="s">
        <v>40</v>
      </c>
      <c r="F4564" t="s">
        <v>215</v>
      </c>
      <c r="G4564" t="s">
        <v>42</v>
      </c>
      <c r="H4564" t="s">
        <v>49</v>
      </c>
      <c r="I4564" t="s">
        <v>27</v>
      </c>
      <c r="J4564" t="s">
        <v>6956</v>
      </c>
      <c r="K4564" t="s">
        <v>28</v>
      </c>
      <c r="L4564" t="s">
        <v>28</v>
      </c>
      <c r="M4564">
        <v>1034</v>
      </c>
      <c r="N4564" t="s">
        <v>29</v>
      </c>
      <c r="O4564" t="s">
        <v>63</v>
      </c>
      <c r="P4564" t="s">
        <v>107</v>
      </c>
      <c r="Q4564">
        <v>3</v>
      </c>
      <c r="R4564" t="s">
        <v>37</v>
      </c>
      <c r="S4564">
        <v>3</v>
      </c>
      <c r="T4564" t="s">
        <v>6461</v>
      </c>
    </row>
    <row r="4565" spans="1:20" x14ac:dyDescent="0.3">
      <c r="A4565" t="s">
        <v>4692</v>
      </c>
      <c r="B4565" t="s">
        <v>6327</v>
      </c>
      <c r="C4565" t="s">
        <v>46</v>
      </c>
      <c r="D4565" t="s">
        <v>22</v>
      </c>
      <c r="E4565" t="s">
        <v>40</v>
      </c>
      <c r="F4565" t="s">
        <v>101</v>
      </c>
      <c r="G4565" t="s">
        <v>48</v>
      </c>
      <c r="H4565" t="s">
        <v>26</v>
      </c>
      <c r="I4565" t="s">
        <v>27</v>
      </c>
      <c r="J4565" t="s">
        <v>6327</v>
      </c>
      <c r="K4565" t="s">
        <v>28</v>
      </c>
      <c r="L4565" t="s">
        <v>28</v>
      </c>
      <c r="M4565">
        <v>861</v>
      </c>
      <c r="N4565" t="s">
        <v>52</v>
      </c>
      <c r="O4565" t="s">
        <v>30</v>
      </c>
      <c r="P4565" t="s">
        <v>64</v>
      </c>
      <c r="Q4565">
        <v>3</v>
      </c>
      <c r="R4565" t="s">
        <v>37</v>
      </c>
      <c r="S4565">
        <v>2</v>
      </c>
      <c r="T4565" t="s">
        <v>6196</v>
      </c>
    </row>
    <row r="4566" spans="1:20" x14ac:dyDescent="0.3">
      <c r="A4566" t="s">
        <v>4693</v>
      </c>
      <c r="B4566" t="s">
        <v>6660</v>
      </c>
      <c r="C4566" t="s">
        <v>55</v>
      </c>
      <c r="D4566" t="s">
        <v>56</v>
      </c>
      <c r="E4566" t="s">
        <v>23</v>
      </c>
      <c r="F4566" t="s">
        <v>57</v>
      </c>
      <c r="G4566" t="s">
        <v>58</v>
      </c>
      <c r="H4566" t="s">
        <v>43</v>
      </c>
      <c r="I4566" t="s">
        <v>27</v>
      </c>
      <c r="J4566" t="s">
        <v>6660</v>
      </c>
      <c r="K4566" t="s">
        <v>28</v>
      </c>
      <c r="L4566" t="s">
        <v>28</v>
      </c>
      <c r="M4566">
        <v>201</v>
      </c>
      <c r="N4566" t="s">
        <v>52</v>
      </c>
      <c r="O4566" t="s">
        <v>105</v>
      </c>
      <c r="P4566" t="s">
        <v>107</v>
      </c>
      <c r="Q4566">
        <v>3</v>
      </c>
      <c r="R4566" t="s">
        <v>37</v>
      </c>
      <c r="S4566">
        <v>1</v>
      </c>
      <c r="T4566" t="s">
        <v>6354</v>
      </c>
    </row>
    <row r="4567" spans="1:20" x14ac:dyDescent="0.3">
      <c r="A4567" t="s">
        <v>4694</v>
      </c>
      <c r="B4567" t="s">
        <v>6230</v>
      </c>
      <c r="C4567" t="s">
        <v>60</v>
      </c>
      <c r="D4567" t="s">
        <v>56</v>
      </c>
      <c r="E4567" t="s">
        <v>40</v>
      </c>
      <c r="F4567" t="s">
        <v>104</v>
      </c>
      <c r="G4567" t="s">
        <v>62</v>
      </c>
      <c r="H4567" t="s">
        <v>43</v>
      </c>
      <c r="I4567" t="s">
        <v>27</v>
      </c>
      <c r="J4567" t="s">
        <v>6230</v>
      </c>
      <c r="K4567" t="s">
        <v>28</v>
      </c>
      <c r="L4567" t="s">
        <v>28</v>
      </c>
      <c r="M4567">
        <v>655</v>
      </c>
      <c r="N4567" t="s">
        <v>140</v>
      </c>
      <c r="O4567" t="s">
        <v>43</v>
      </c>
      <c r="P4567" t="s">
        <v>107</v>
      </c>
      <c r="Q4567">
        <v>4</v>
      </c>
      <c r="R4567" t="s">
        <v>32</v>
      </c>
      <c r="S4567">
        <v>2</v>
      </c>
      <c r="T4567" t="s">
        <v>6476</v>
      </c>
    </row>
    <row r="4568" spans="1:20" x14ac:dyDescent="0.3">
      <c r="A4568" t="s">
        <v>4695</v>
      </c>
      <c r="B4568" t="s">
        <v>6477</v>
      </c>
      <c r="C4568" t="s">
        <v>66</v>
      </c>
      <c r="D4568" t="s">
        <v>56</v>
      </c>
      <c r="E4568" t="s">
        <v>67</v>
      </c>
      <c r="F4568" t="s">
        <v>99</v>
      </c>
      <c r="G4568" t="s">
        <v>36</v>
      </c>
      <c r="H4568" t="s">
        <v>49</v>
      </c>
      <c r="I4568" t="s">
        <v>50</v>
      </c>
      <c r="J4568" t="s">
        <v>6477</v>
      </c>
      <c r="K4568" t="s">
        <v>7045</v>
      </c>
      <c r="L4568" t="s">
        <v>159</v>
      </c>
      <c r="M4568">
        <v>271</v>
      </c>
      <c r="N4568" t="s">
        <v>52</v>
      </c>
      <c r="O4568" t="s">
        <v>63</v>
      </c>
      <c r="P4568" t="s">
        <v>133</v>
      </c>
      <c r="Q4568">
        <v>3</v>
      </c>
      <c r="R4568" t="s">
        <v>37</v>
      </c>
      <c r="S4568">
        <v>1</v>
      </c>
      <c r="T4568" t="s">
        <v>6891</v>
      </c>
    </row>
    <row r="4569" spans="1:20" x14ac:dyDescent="0.3">
      <c r="A4569" t="s">
        <v>4696</v>
      </c>
      <c r="B4569" t="s">
        <v>6343</v>
      </c>
      <c r="C4569" t="s">
        <v>71</v>
      </c>
      <c r="D4569" t="s">
        <v>72</v>
      </c>
      <c r="E4569" t="s">
        <v>23</v>
      </c>
      <c r="F4569" t="s">
        <v>129</v>
      </c>
      <c r="G4569" t="s">
        <v>74</v>
      </c>
      <c r="H4569" t="s">
        <v>43</v>
      </c>
      <c r="I4569" t="s">
        <v>27</v>
      </c>
      <c r="J4569" t="s">
        <v>6343</v>
      </c>
      <c r="K4569" t="s">
        <v>28</v>
      </c>
      <c r="L4569" t="s">
        <v>28</v>
      </c>
      <c r="M4569">
        <v>346</v>
      </c>
      <c r="N4569" t="s">
        <v>122</v>
      </c>
      <c r="O4569" t="s">
        <v>30</v>
      </c>
      <c r="P4569" t="s">
        <v>107</v>
      </c>
      <c r="Q4569">
        <v>4</v>
      </c>
      <c r="R4569" t="s">
        <v>32</v>
      </c>
      <c r="S4569">
        <v>1</v>
      </c>
      <c r="T4569" t="s">
        <v>6484</v>
      </c>
    </row>
    <row r="4570" spans="1:20" x14ac:dyDescent="0.3">
      <c r="A4570" t="s">
        <v>4697</v>
      </c>
      <c r="B4570" t="s">
        <v>7029</v>
      </c>
      <c r="C4570" t="s">
        <v>77</v>
      </c>
      <c r="D4570" t="s">
        <v>72</v>
      </c>
      <c r="E4570" t="s">
        <v>40</v>
      </c>
      <c r="F4570" t="s">
        <v>114</v>
      </c>
      <c r="G4570" t="s">
        <v>94</v>
      </c>
      <c r="H4570" t="s">
        <v>43</v>
      </c>
      <c r="I4570" t="s">
        <v>27</v>
      </c>
      <c r="J4570" t="s">
        <v>7029</v>
      </c>
      <c r="K4570" t="s">
        <v>28</v>
      </c>
      <c r="L4570" t="s">
        <v>28</v>
      </c>
      <c r="M4570">
        <v>358</v>
      </c>
      <c r="N4570" t="s">
        <v>52</v>
      </c>
      <c r="O4570" t="s">
        <v>30</v>
      </c>
      <c r="P4570" t="s">
        <v>44</v>
      </c>
      <c r="Q4570">
        <v>3</v>
      </c>
      <c r="R4570" t="s">
        <v>37</v>
      </c>
      <c r="S4570">
        <v>1</v>
      </c>
      <c r="T4570" t="s">
        <v>6266</v>
      </c>
    </row>
    <row r="4571" spans="1:20" x14ac:dyDescent="0.3">
      <c r="A4571" t="s">
        <v>4698</v>
      </c>
      <c r="B4571" t="s">
        <v>7192</v>
      </c>
      <c r="C4571" t="s">
        <v>81</v>
      </c>
      <c r="D4571" t="s">
        <v>72</v>
      </c>
      <c r="E4571" t="s">
        <v>23</v>
      </c>
      <c r="F4571" t="s">
        <v>223</v>
      </c>
      <c r="G4571" t="s">
        <v>83</v>
      </c>
      <c r="H4571" t="s">
        <v>49</v>
      </c>
      <c r="I4571" t="s">
        <v>50</v>
      </c>
      <c r="J4571" t="s">
        <v>7192</v>
      </c>
      <c r="K4571" t="s">
        <v>6302</v>
      </c>
      <c r="L4571" t="s">
        <v>51</v>
      </c>
      <c r="M4571">
        <v>425</v>
      </c>
      <c r="N4571" t="s">
        <v>75</v>
      </c>
      <c r="O4571" t="s">
        <v>63</v>
      </c>
      <c r="P4571" t="s">
        <v>107</v>
      </c>
      <c r="Q4571">
        <v>4</v>
      </c>
      <c r="R4571" t="s">
        <v>32</v>
      </c>
      <c r="S4571">
        <v>1</v>
      </c>
      <c r="T4571" t="s">
        <v>6795</v>
      </c>
    </row>
    <row r="4572" spans="1:20" x14ac:dyDescent="0.3">
      <c r="A4572" t="s">
        <v>4699</v>
      </c>
      <c r="B4572" t="s">
        <v>7116</v>
      </c>
      <c r="C4572" t="s">
        <v>86</v>
      </c>
      <c r="D4572" t="s">
        <v>87</v>
      </c>
      <c r="E4572" t="s">
        <v>67</v>
      </c>
      <c r="F4572" t="s">
        <v>116</v>
      </c>
      <c r="G4572" t="s">
        <v>89</v>
      </c>
      <c r="H4572" t="s">
        <v>26</v>
      </c>
      <c r="I4572" t="s">
        <v>27</v>
      </c>
      <c r="J4572" t="s">
        <v>7116</v>
      </c>
      <c r="K4572" t="s">
        <v>28</v>
      </c>
      <c r="L4572" t="s">
        <v>28</v>
      </c>
      <c r="M4572">
        <v>109</v>
      </c>
      <c r="N4572" t="s">
        <v>122</v>
      </c>
      <c r="O4572" t="s">
        <v>43</v>
      </c>
      <c r="P4572" t="s">
        <v>31</v>
      </c>
      <c r="Q4572" t="s">
        <v>95</v>
      </c>
      <c r="R4572" t="s">
        <v>28</v>
      </c>
      <c r="S4572">
        <v>0</v>
      </c>
      <c r="T4572" t="s">
        <v>6182</v>
      </c>
    </row>
    <row r="4573" spans="1:20" x14ac:dyDescent="0.3">
      <c r="A4573" t="s">
        <v>4700</v>
      </c>
      <c r="B4573" t="s">
        <v>6874</v>
      </c>
      <c r="C4573" t="s">
        <v>91</v>
      </c>
      <c r="D4573" t="s">
        <v>87</v>
      </c>
      <c r="E4573" t="s">
        <v>92</v>
      </c>
      <c r="F4573" t="s">
        <v>114</v>
      </c>
      <c r="G4573" t="s">
        <v>94</v>
      </c>
      <c r="H4573" t="s">
        <v>43</v>
      </c>
      <c r="I4573" t="s">
        <v>27</v>
      </c>
      <c r="J4573" t="s">
        <v>6874</v>
      </c>
      <c r="K4573" t="s">
        <v>28</v>
      </c>
      <c r="L4573" t="s">
        <v>28</v>
      </c>
      <c r="M4573">
        <v>287</v>
      </c>
      <c r="N4573" t="s">
        <v>52</v>
      </c>
      <c r="O4573" t="s">
        <v>43</v>
      </c>
      <c r="P4573" t="s">
        <v>64</v>
      </c>
      <c r="Q4573">
        <v>3</v>
      </c>
      <c r="R4573" t="s">
        <v>37</v>
      </c>
      <c r="S4573">
        <v>1</v>
      </c>
      <c r="T4573" t="s">
        <v>6196</v>
      </c>
    </row>
    <row r="4574" spans="1:20" x14ac:dyDescent="0.3">
      <c r="A4574" t="s">
        <v>4701</v>
      </c>
      <c r="B4574" t="s">
        <v>6474</v>
      </c>
      <c r="C4574" t="s">
        <v>21</v>
      </c>
      <c r="D4574" t="s">
        <v>22</v>
      </c>
      <c r="E4574" t="s">
        <v>23</v>
      </c>
      <c r="F4574" t="s">
        <v>24</v>
      </c>
      <c r="G4574" t="s">
        <v>25</v>
      </c>
      <c r="H4574" t="s">
        <v>26</v>
      </c>
      <c r="I4574" t="s">
        <v>27</v>
      </c>
      <c r="J4574" t="s">
        <v>6474</v>
      </c>
      <c r="K4574" t="s">
        <v>28</v>
      </c>
      <c r="L4574" t="s">
        <v>28</v>
      </c>
      <c r="M4574">
        <v>113</v>
      </c>
      <c r="N4574" t="s">
        <v>52</v>
      </c>
      <c r="O4574" t="s">
        <v>63</v>
      </c>
      <c r="P4574" t="s">
        <v>64</v>
      </c>
      <c r="Q4574" t="s">
        <v>95</v>
      </c>
      <c r="R4574" t="s">
        <v>28</v>
      </c>
      <c r="S4574">
        <v>0</v>
      </c>
      <c r="T4574" t="s">
        <v>6482</v>
      </c>
    </row>
    <row r="4575" spans="1:20" x14ac:dyDescent="0.3">
      <c r="A4575" t="s">
        <v>4702</v>
      </c>
      <c r="B4575" t="s">
        <v>7418</v>
      </c>
      <c r="C4575" t="s">
        <v>34</v>
      </c>
      <c r="D4575" t="s">
        <v>22</v>
      </c>
      <c r="E4575" t="s">
        <v>23</v>
      </c>
      <c r="F4575" t="s">
        <v>109</v>
      </c>
      <c r="G4575" t="s">
        <v>36</v>
      </c>
      <c r="H4575" t="s">
        <v>110</v>
      </c>
      <c r="I4575" t="s">
        <v>27</v>
      </c>
      <c r="J4575" t="s">
        <v>7418</v>
      </c>
      <c r="K4575" t="s">
        <v>28</v>
      </c>
      <c r="L4575" t="s">
        <v>28</v>
      </c>
      <c r="M4575">
        <v>97</v>
      </c>
      <c r="N4575" t="s">
        <v>29</v>
      </c>
      <c r="O4575" t="s">
        <v>30</v>
      </c>
      <c r="P4575" t="s">
        <v>44</v>
      </c>
      <c r="Q4575" t="s">
        <v>95</v>
      </c>
      <c r="R4575" t="s">
        <v>28</v>
      </c>
      <c r="S4575">
        <v>0</v>
      </c>
      <c r="T4575" t="s">
        <v>6852</v>
      </c>
    </row>
    <row r="4576" spans="1:20" x14ac:dyDescent="0.3">
      <c r="A4576" t="s">
        <v>4703</v>
      </c>
      <c r="B4576" t="s">
        <v>6469</v>
      </c>
      <c r="C4576" t="s">
        <v>39</v>
      </c>
      <c r="D4576" t="s">
        <v>22</v>
      </c>
      <c r="E4576" t="s">
        <v>40</v>
      </c>
      <c r="F4576" t="s">
        <v>138</v>
      </c>
      <c r="G4576" t="s">
        <v>36</v>
      </c>
      <c r="H4576" t="s">
        <v>43</v>
      </c>
      <c r="I4576" t="s">
        <v>27</v>
      </c>
      <c r="J4576" t="s">
        <v>6469</v>
      </c>
      <c r="K4576" t="s">
        <v>28</v>
      </c>
      <c r="L4576" t="s">
        <v>28</v>
      </c>
      <c r="M4576">
        <v>1011</v>
      </c>
      <c r="N4576" t="s">
        <v>52</v>
      </c>
      <c r="O4576" t="s">
        <v>63</v>
      </c>
      <c r="P4576" t="s">
        <v>107</v>
      </c>
      <c r="Q4576">
        <v>4</v>
      </c>
      <c r="R4576" t="s">
        <v>32</v>
      </c>
      <c r="S4576">
        <v>3</v>
      </c>
      <c r="T4576" t="s">
        <v>6663</v>
      </c>
    </row>
    <row r="4577" spans="1:20" x14ac:dyDescent="0.3">
      <c r="A4577" t="s">
        <v>4704</v>
      </c>
      <c r="B4577" t="s">
        <v>7006</v>
      </c>
      <c r="C4577" t="s">
        <v>46</v>
      </c>
      <c r="D4577" t="s">
        <v>22</v>
      </c>
      <c r="E4577" t="s">
        <v>40</v>
      </c>
      <c r="F4577" t="s">
        <v>101</v>
      </c>
      <c r="G4577" t="s">
        <v>48</v>
      </c>
      <c r="H4577" t="s">
        <v>26</v>
      </c>
      <c r="I4577" t="s">
        <v>50</v>
      </c>
      <c r="J4577" t="s">
        <v>7006</v>
      </c>
      <c r="K4577" t="s">
        <v>6403</v>
      </c>
      <c r="L4577" t="s">
        <v>51</v>
      </c>
      <c r="M4577">
        <v>172</v>
      </c>
      <c r="N4577" t="s">
        <v>29</v>
      </c>
      <c r="O4577" t="s">
        <v>63</v>
      </c>
      <c r="P4577" t="s">
        <v>107</v>
      </c>
      <c r="Q4577" t="s">
        <v>95</v>
      </c>
      <c r="R4577" t="s">
        <v>28</v>
      </c>
      <c r="S4577">
        <v>0</v>
      </c>
      <c r="T4577" t="s">
        <v>6606</v>
      </c>
    </row>
    <row r="4578" spans="1:20" x14ac:dyDescent="0.3">
      <c r="A4578" t="s">
        <v>4705</v>
      </c>
      <c r="B4578" t="s">
        <v>7181</v>
      </c>
      <c r="C4578" t="s">
        <v>55</v>
      </c>
      <c r="D4578" t="s">
        <v>56</v>
      </c>
      <c r="E4578" t="s">
        <v>23</v>
      </c>
      <c r="F4578" t="s">
        <v>57</v>
      </c>
      <c r="G4578" t="s">
        <v>58</v>
      </c>
      <c r="H4578" t="s">
        <v>43</v>
      </c>
      <c r="I4578" t="s">
        <v>27</v>
      </c>
      <c r="J4578" t="s">
        <v>7181</v>
      </c>
      <c r="K4578" t="s">
        <v>28</v>
      </c>
      <c r="L4578" t="s">
        <v>28</v>
      </c>
      <c r="M4578">
        <v>684</v>
      </c>
      <c r="N4578" t="s">
        <v>29</v>
      </c>
      <c r="O4578" t="s">
        <v>30</v>
      </c>
      <c r="P4578" t="s">
        <v>107</v>
      </c>
      <c r="Q4578">
        <v>3</v>
      </c>
      <c r="R4578" t="s">
        <v>37</v>
      </c>
      <c r="S4578">
        <v>2</v>
      </c>
      <c r="T4578" t="s">
        <v>6667</v>
      </c>
    </row>
    <row r="4579" spans="1:20" x14ac:dyDescent="0.3">
      <c r="A4579" t="s">
        <v>4706</v>
      </c>
      <c r="B4579" t="s">
        <v>6383</v>
      </c>
      <c r="C4579" t="s">
        <v>60</v>
      </c>
      <c r="D4579" t="s">
        <v>56</v>
      </c>
      <c r="E4579" t="s">
        <v>40</v>
      </c>
      <c r="F4579" t="s">
        <v>307</v>
      </c>
      <c r="G4579" t="s">
        <v>62</v>
      </c>
      <c r="H4579" t="s">
        <v>110</v>
      </c>
      <c r="I4579" t="s">
        <v>27</v>
      </c>
      <c r="J4579" t="s">
        <v>6383</v>
      </c>
      <c r="K4579" t="s">
        <v>28</v>
      </c>
      <c r="L4579" t="s">
        <v>28</v>
      </c>
      <c r="M4579">
        <v>775</v>
      </c>
      <c r="N4579" t="s">
        <v>140</v>
      </c>
      <c r="O4579" t="s">
        <v>63</v>
      </c>
      <c r="P4579" t="s">
        <v>44</v>
      </c>
      <c r="Q4579">
        <v>3</v>
      </c>
      <c r="R4579" t="s">
        <v>37</v>
      </c>
      <c r="S4579">
        <v>2</v>
      </c>
      <c r="T4579" t="s">
        <v>6414</v>
      </c>
    </row>
    <row r="4580" spans="1:20" x14ac:dyDescent="0.3">
      <c r="A4580" t="s">
        <v>4707</v>
      </c>
      <c r="B4580" t="s">
        <v>6179</v>
      </c>
      <c r="C4580" t="s">
        <v>66</v>
      </c>
      <c r="D4580" t="s">
        <v>56</v>
      </c>
      <c r="E4580" t="s">
        <v>67</v>
      </c>
      <c r="F4580" t="s">
        <v>358</v>
      </c>
      <c r="G4580" t="s">
        <v>69</v>
      </c>
      <c r="H4580" t="s">
        <v>49</v>
      </c>
      <c r="I4580" t="s">
        <v>27</v>
      </c>
      <c r="J4580" t="s">
        <v>6179</v>
      </c>
      <c r="K4580" t="s">
        <v>28</v>
      </c>
      <c r="L4580" t="s">
        <v>28</v>
      </c>
      <c r="M4580">
        <v>772</v>
      </c>
      <c r="N4580" t="s">
        <v>122</v>
      </c>
      <c r="O4580" t="s">
        <v>43</v>
      </c>
      <c r="P4580" t="s">
        <v>64</v>
      </c>
      <c r="Q4580">
        <v>2</v>
      </c>
      <c r="R4580" t="s">
        <v>53</v>
      </c>
      <c r="S4580">
        <v>2</v>
      </c>
      <c r="T4580" t="s">
        <v>6525</v>
      </c>
    </row>
    <row r="4581" spans="1:20" x14ac:dyDescent="0.3">
      <c r="A4581" t="s">
        <v>4708</v>
      </c>
      <c r="B4581" t="s">
        <v>7032</v>
      </c>
      <c r="C4581" t="s">
        <v>71</v>
      </c>
      <c r="D4581" t="s">
        <v>72</v>
      </c>
      <c r="E4581" t="s">
        <v>23</v>
      </c>
      <c r="F4581" t="s">
        <v>129</v>
      </c>
      <c r="G4581" t="s">
        <v>74</v>
      </c>
      <c r="H4581" t="s">
        <v>43</v>
      </c>
      <c r="I4581" t="s">
        <v>27</v>
      </c>
      <c r="J4581" t="s">
        <v>7032</v>
      </c>
      <c r="K4581" t="s">
        <v>28</v>
      </c>
      <c r="L4581" t="s">
        <v>28</v>
      </c>
      <c r="M4581">
        <v>1013</v>
      </c>
      <c r="N4581" t="s">
        <v>29</v>
      </c>
      <c r="O4581" t="s">
        <v>30</v>
      </c>
      <c r="P4581" t="s">
        <v>64</v>
      </c>
      <c r="Q4581">
        <v>2</v>
      </c>
      <c r="R4581" t="s">
        <v>53</v>
      </c>
      <c r="S4581">
        <v>3</v>
      </c>
      <c r="T4581" t="s">
        <v>6138</v>
      </c>
    </row>
    <row r="4582" spans="1:20" x14ac:dyDescent="0.3">
      <c r="A4582" t="s">
        <v>4709</v>
      </c>
      <c r="B4582" t="s">
        <v>6322</v>
      </c>
      <c r="C4582" t="s">
        <v>77</v>
      </c>
      <c r="D4582" t="s">
        <v>72</v>
      </c>
      <c r="E4582" t="s">
        <v>40</v>
      </c>
      <c r="F4582" t="s">
        <v>131</v>
      </c>
      <c r="G4582" t="s">
        <v>79</v>
      </c>
      <c r="H4582" t="s">
        <v>26</v>
      </c>
      <c r="I4582" t="s">
        <v>27</v>
      </c>
      <c r="J4582" t="s">
        <v>6322</v>
      </c>
      <c r="K4582" t="s">
        <v>28</v>
      </c>
      <c r="L4582" t="s">
        <v>28</v>
      </c>
      <c r="M4582">
        <v>811</v>
      </c>
      <c r="N4582" t="s">
        <v>29</v>
      </c>
      <c r="O4582" t="s">
        <v>63</v>
      </c>
      <c r="P4582" t="s">
        <v>31</v>
      </c>
      <c r="Q4582">
        <v>4</v>
      </c>
      <c r="R4582" t="s">
        <v>32</v>
      </c>
      <c r="S4582">
        <v>2</v>
      </c>
      <c r="T4582" t="s">
        <v>6360</v>
      </c>
    </row>
    <row r="4583" spans="1:20" x14ac:dyDescent="0.3">
      <c r="A4583" t="s">
        <v>4710</v>
      </c>
      <c r="B4583" t="s">
        <v>6973</v>
      </c>
      <c r="C4583" t="s">
        <v>81</v>
      </c>
      <c r="D4583" t="s">
        <v>72</v>
      </c>
      <c r="E4583" t="s">
        <v>23</v>
      </c>
      <c r="F4583" t="s">
        <v>82</v>
      </c>
      <c r="G4583" t="s">
        <v>83</v>
      </c>
      <c r="H4583" t="s">
        <v>26</v>
      </c>
      <c r="I4583" t="s">
        <v>27</v>
      </c>
      <c r="J4583" t="s">
        <v>6973</v>
      </c>
      <c r="K4583" t="s">
        <v>28</v>
      </c>
      <c r="L4583" t="s">
        <v>28</v>
      </c>
      <c r="M4583">
        <v>423</v>
      </c>
      <c r="N4583" t="s">
        <v>75</v>
      </c>
      <c r="O4583" t="s">
        <v>105</v>
      </c>
      <c r="P4583" t="s">
        <v>133</v>
      </c>
      <c r="Q4583">
        <v>3</v>
      </c>
      <c r="R4583" t="s">
        <v>37</v>
      </c>
      <c r="S4583">
        <v>1</v>
      </c>
      <c r="T4583" t="s">
        <v>6574</v>
      </c>
    </row>
    <row r="4584" spans="1:20" x14ac:dyDescent="0.3">
      <c r="A4584" t="s">
        <v>4711</v>
      </c>
      <c r="B4584" t="s">
        <v>7052</v>
      </c>
      <c r="C4584" t="s">
        <v>86</v>
      </c>
      <c r="D4584" t="s">
        <v>87</v>
      </c>
      <c r="E4584" t="s">
        <v>67</v>
      </c>
      <c r="F4584" t="s">
        <v>116</v>
      </c>
      <c r="G4584" t="s">
        <v>89</v>
      </c>
      <c r="H4584" t="s">
        <v>26</v>
      </c>
      <c r="I4584" t="s">
        <v>50</v>
      </c>
      <c r="J4584" t="s">
        <v>7052</v>
      </c>
      <c r="K4584" t="s">
        <v>6379</v>
      </c>
      <c r="L4584" t="s">
        <v>51</v>
      </c>
      <c r="M4584">
        <v>364</v>
      </c>
      <c r="N4584" t="s">
        <v>29</v>
      </c>
      <c r="O4584" t="s">
        <v>30</v>
      </c>
      <c r="P4584" t="s">
        <v>107</v>
      </c>
      <c r="Q4584">
        <v>3</v>
      </c>
      <c r="R4584" t="s">
        <v>37</v>
      </c>
      <c r="S4584">
        <v>1</v>
      </c>
      <c r="T4584" t="s">
        <v>6606</v>
      </c>
    </row>
    <row r="4585" spans="1:20" x14ac:dyDescent="0.3">
      <c r="A4585" t="s">
        <v>4712</v>
      </c>
      <c r="B4585" t="s">
        <v>6435</v>
      </c>
      <c r="C4585" t="s">
        <v>91</v>
      </c>
      <c r="D4585" t="s">
        <v>87</v>
      </c>
      <c r="E4585" t="s">
        <v>92</v>
      </c>
      <c r="F4585" t="s">
        <v>138</v>
      </c>
      <c r="G4585" t="s">
        <v>36</v>
      </c>
      <c r="H4585" t="s">
        <v>43</v>
      </c>
      <c r="I4585" t="s">
        <v>27</v>
      </c>
      <c r="J4585" t="s">
        <v>6435</v>
      </c>
      <c r="K4585" t="s">
        <v>28</v>
      </c>
      <c r="L4585" t="s">
        <v>28</v>
      </c>
      <c r="M4585">
        <v>101</v>
      </c>
      <c r="N4585" t="s">
        <v>122</v>
      </c>
      <c r="O4585" t="s">
        <v>63</v>
      </c>
      <c r="P4585" t="s">
        <v>133</v>
      </c>
      <c r="Q4585" t="s">
        <v>95</v>
      </c>
      <c r="R4585" t="s">
        <v>28</v>
      </c>
      <c r="S4585">
        <v>0</v>
      </c>
      <c r="T4585" t="s">
        <v>6667</v>
      </c>
    </row>
    <row r="4586" spans="1:20" x14ac:dyDescent="0.3">
      <c r="A4586" t="s">
        <v>4713</v>
      </c>
      <c r="B4586" t="s">
        <v>6322</v>
      </c>
      <c r="C4586" t="s">
        <v>21</v>
      </c>
      <c r="D4586" t="s">
        <v>22</v>
      </c>
      <c r="E4586" t="s">
        <v>23</v>
      </c>
      <c r="F4586" t="s">
        <v>41</v>
      </c>
      <c r="G4586" t="s">
        <v>42</v>
      </c>
      <c r="H4586" t="s">
        <v>43</v>
      </c>
      <c r="I4586" t="s">
        <v>27</v>
      </c>
      <c r="J4586" t="s">
        <v>6322</v>
      </c>
      <c r="K4586" t="s">
        <v>28</v>
      </c>
      <c r="L4586" t="s">
        <v>28</v>
      </c>
      <c r="M4586">
        <v>811</v>
      </c>
      <c r="N4586" t="s">
        <v>122</v>
      </c>
      <c r="O4586" t="s">
        <v>43</v>
      </c>
      <c r="P4586" t="s">
        <v>133</v>
      </c>
      <c r="Q4586">
        <v>3</v>
      </c>
      <c r="R4586" t="s">
        <v>37</v>
      </c>
      <c r="S4586">
        <v>2</v>
      </c>
      <c r="T4586" t="s">
        <v>6229</v>
      </c>
    </row>
    <row r="4587" spans="1:20" x14ac:dyDescent="0.3">
      <c r="A4587" t="s">
        <v>4714</v>
      </c>
      <c r="B4587" t="s">
        <v>7227</v>
      </c>
      <c r="C4587" t="s">
        <v>34</v>
      </c>
      <c r="D4587" t="s">
        <v>22</v>
      </c>
      <c r="E4587" t="s">
        <v>23</v>
      </c>
      <c r="F4587" t="s">
        <v>35</v>
      </c>
      <c r="G4587" t="s">
        <v>36</v>
      </c>
      <c r="H4587" t="s">
        <v>26</v>
      </c>
      <c r="I4587" t="s">
        <v>27</v>
      </c>
      <c r="J4587" t="s">
        <v>7227</v>
      </c>
      <c r="K4587" t="s">
        <v>28</v>
      </c>
      <c r="L4587" t="s">
        <v>28</v>
      </c>
      <c r="M4587">
        <v>523</v>
      </c>
      <c r="N4587" t="s">
        <v>29</v>
      </c>
      <c r="O4587" t="s">
        <v>30</v>
      </c>
      <c r="P4587" t="s">
        <v>133</v>
      </c>
      <c r="Q4587">
        <v>2</v>
      </c>
      <c r="R4587" t="s">
        <v>53</v>
      </c>
      <c r="S4587">
        <v>1</v>
      </c>
      <c r="T4587" t="s">
        <v>6147</v>
      </c>
    </row>
    <row r="4588" spans="1:20" x14ac:dyDescent="0.3">
      <c r="A4588" t="s">
        <v>4715</v>
      </c>
      <c r="B4588" t="s">
        <v>6603</v>
      </c>
      <c r="C4588" t="s">
        <v>39</v>
      </c>
      <c r="D4588" t="s">
        <v>22</v>
      </c>
      <c r="E4588" t="s">
        <v>40</v>
      </c>
      <c r="F4588" t="s">
        <v>174</v>
      </c>
      <c r="G4588" t="s">
        <v>42</v>
      </c>
      <c r="H4588" t="s">
        <v>26</v>
      </c>
      <c r="I4588" t="s">
        <v>27</v>
      </c>
      <c r="J4588" t="s">
        <v>6603</v>
      </c>
      <c r="K4588" t="s">
        <v>28</v>
      </c>
      <c r="L4588" t="s">
        <v>28</v>
      </c>
      <c r="M4588">
        <v>1050</v>
      </c>
      <c r="N4588" t="s">
        <v>75</v>
      </c>
      <c r="O4588" t="s">
        <v>43</v>
      </c>
      <c r="P4588" t="s">
        <v>107</v>
      </c>
      <c r="Q4588">
        <v>3</v>
      </c>
      <c r="R4588" t="s">
        <v>37</v>
      </c>
      <c r="S4588">
        <v>3</v>
      </c>
      <c r="T4588" t="s">
        <v>6309</v>
      </c>
    </row>
    <row r="4589" spans="1:20" x14ac:dyDescent="0.3">
      <c r="A4589" t="s">
        <v>4716</v>
      </c>
      <c r="B4589" t="s">
        <v>6407</v>
      </c>
      <c r="C4589" t="s">
        <v>46</v>
      </c>
      <c r="D4589" t="s">
        <v>22</v>
      </c>
      <c r="E4589" t="s">
        <v>40</v>
      </c>
      <c r="F4589" t="s">
        <v>47</v>
      </c>
      <c r="G4589" t="s">
        <v>48</v>
      </c>
      <c r="H4589" t="s">
        <v>49</v>
      </c>
      <c r="I4589" t="s">
        <v>27</v>
      </c>
      <c r="J4589" t="s">
        <v>6407</v>
      </c>
      <c r="K4589" t="s">
        <v>28</v>
      </c>
      <c r="L4589" t="s">
        <v>28</v>
      </c>
      <c r="M4589">
        <v>549</v>
      </c>
      <c r="N4589" t="s">
        <v>75</v>
      </c>
      <c r="O4589" t="s">
        <v>30</v>
      </c>
      <c r="P4589" t="s">
        <v>31</v>
      </c>
      <c r="Q4589">
        <v>2</v>
      </c>
      <c r="R4589" t="s">
        <v>53</v>
      </c>
      <c r="S4589">
        <v>2</v>
      </c>
      <c r="T4589" t="s">
        <v>6381</v>
      </c>
    </row>
    <row r="4590" spans="1:20" x14ac:dyDescent="0.3">
      <c r="A4590" t="s">
        <v>4717</v>
      </c>
      <c r="B4590" t="s">
        <v>7130</v>
      </c>
      <c r="C4590" t="s">
        <v>55</v>
      </c>
      <c r="D4590" t="s">
        <v>56</v>
      </c>
      <c r="E4590" t="s">
        <v>23</v>
      </c>
      <c r="F4590" t="s">
        <v>145</v>
      </c>
      <c r="G4590" t="s">
        <v>62</v>
      </c>
      <c r="H4590" t="s">
        <v>49</v>
      </c>
      <c r="I4590" t="s">
        <v>27</v>
      </c>
      <c r="J4590" t="s">
        <v>7130</v>
      </c>
      <c r="K4590" t="s">
        <v>28</v>
      </c>
      <c r="L4590" t="s">
        <v>28</v>
      </c>
      <c r="M4590">
        <v>890</v>
      </c>
      <c r="N4590" t="s">
        <v>52</v>
      </c>
      <c r="O4590" t="s">
        <v>63</v>
      </c>
      <c r="P4590" t="s">
        <v>31</v>
      </c>
      <c r="Q4590">
        <v>4</v>
      </c>
      <c r="R4590" t="s">
        <v>32</v>
      </c>
      <c r="S4590">
        <v>2</v>
      </c>
      <c r="T4590" t="s">
        <v>6321</v>
      </c>
    </row>
    <row r="4591" spans="1:20" x14ac:dyDescent="0.3">
      <c r="A4591" t="s">
        <v>4718</v>
      </c>
      <c r="B4591" t="s">
        <v>6960</v>
      </c>
      <c r="C4591" t="s">
        <v>60</v>
      </c>
      <c r="D4591" t="s">
        <v>56</v>
      </c>
      <c r="E4591" t="s">
        <v>40</v>
      </c>
      <c r="F4591" t="s">
        <v>147</v>
      </c>
      <c r="G4591" t="s">
        <v>58</v>
      </c>
      <c r="H4591" t="s">
        <v>26</v>
      </c>
      <c r="I4591" t="s">
        <v>27</v>
      </c>
      <c r="J4591" t="s">
        <v>6960</v>
      </c>
      <c r="K4591" t="s">
        <v>28</v>
      </c>
      <c r="L4591" t="s">
        <v>28</v>
      </c>
      <c r="M4591">
        <v>935</v>
      </c>
      <c r="N4591" t="s">
        <v>29</v>
      </c>
      <c r="O4591" t="s">
        <v>170</v>
      </c>
      <c r="P4591" t="s">
        <v>31</v>
      </c>
      <c r="Q4591">
        <v>4</v>
      </c>
      <c r="R4591" t="s">
        <v>32</v>
      </c>
      <c r="S4591">
        <v>3</v>
      </c>
      <c r="T4591" t="s">
        <v>6334</v>
      </c>
    </row>
    <row r="4592" spans="1:20" x14ac:dyDescent="0.3">
      <c r="A4592" t="s">
        <v>4719</v>
      </c>
      <c r="B4592" t="s">
        <v>6436</v>
      </c>
      <c r="C4592" t="s">
        <v>66</v>
      </c>
      <c r="D4592" t="s">
        <v>56</v>
      </c>
      <c r="E4592" t="s">
        <v>67</v>
      </c>
      <c r="F4592" t="s">
        <v>35</v>
      </c>
      <c r="G4592" t="s">
        <v>36</v>
      </c>
      <c r="H4592" t="s">
        <v>26</v>
      </c>
      <c r="I4592" t="s">
        <v>27</v>
      </c>
      <c r="J4592" t="s">
        <v>6436</v>
      </c>
      <c r="K4592" t="s">
        <v>28</v>
      </c>
      <c r="L4592" t="s">
        <v>28</v>
      </c>
      <c r="M4592">
        <v>230</v>
      </c>
      <c r="N4592" t="s">
        <v>122</v>
      </c>
      <c r="O4592" t="s">
        <v>30</v>
      </c>
      <c r="P4592" t="s">
        <v>133</v>
      </c>
      <c r="Q4592">
        <v>3</v>
      </c>
      <c r="R4592" t="s">
        <v>37</v>
      </c>
      <c r="S4592">
        <v>1</v>
      </c>
      <c r="T4592" t="s">
        <v>6574</v>
      </c>
    </row>
    <row r="4593" spans="1:20" x14ac:dyDescent="0.3">
      <c r="A4593" t="s">
        <v>4720</v>
      </c>
      <c r="B4593" t="s">
        <v>6512</v>
      </c>
      <c r="C4593" t="s">
        <v>71</v>
      </c>
      <c r="D4593" t="s">
        <v>72</v>
      </c>
      <c r="E4593" t="s">
        <v>23</v>
      </c>
      <c r="F4593" t="s">
        <v>138</v>
      </c>
      <c r="G4593" t="s">
        <v>36</v>
      </c>
      <c r="H4593" t="s">
        <v>43</v>
      </c>
      <c r="I4593" t="s">
        <v>27</v>
      </c>
      <c r="J4593" t="s">
        <v>6512</v>
      </c>
      <c r="K4593" t="s">
        <v>28</v>
      </c>
      <c r="L4593" t="s">
        <v>28</v>
      </c>
      <c r="M4593">
        <v>642</v>
      </c>
      <c r="N4593" t="s">
        <v>52</v>
      </c>
      <c r="O4593" t="s">
        <v>170</v>
      </c>
      <c r="P4593" t="s">
        <v>64</v>
      </c>
      <c r="Q4593">
        <v>3</v>
      </c>
      <c r="R4593" t="s">
        <v>37</v>
      </c>
      <c r="S4593">
        <v>2</v>
      </c>
      <c r="T4593" t="s">
        <v>6432</v>
      </c>
    </row>
    <row r="4594" spans="1:20" x14ac:dyDescent="0.3">
      <c r="A4594" t="s">
        <v>4721</v>
      </c>
      <c r="B4594" t="s">
        <v>6279</v>
      </c>
      <c r="C4594" t="s">
        <v>77</v>
      </c>
      <c r="D4594" t="s">
        <v>72</v>
      </c>
      <c r="E4594" t="s">
        <v>40</v>
      </c>
      <c r="F4594" t="s">
        <v>131</v>
      </c>
      <c r="G4594" t="s">
        <v>79</v>
      </c>
      <c r="H4594" t="s">
        <v>26</v>
      </c>
      <c r="I4594" t="s">
        <v>27</v>
      </c>
      <c r="J4594" t="s">
        <v>6279</v>
      </c>
      <c r="K4594" t="s">
        <v>28</v>
      </c>
      <c r="L4594" t="s">
        <v>28</v>
      </c>
      <c r="M4594">
        <v>396</v>
      </c>
      <c r="N4594" t="s">
        <v>140</v>
      </c>
      <c r="O4594" t="s">
        <v>105</v>
      </c>
      <c r="P4594" t="s">
        <v>44</v>
      </c>
      <c r="Q4594">
        <v>3</v>
      </c>
      <c r="R4594" t="s">
        <v>37</v>
      </c>
      <c r="S4594">
        <v>1</v>
      </c>
      <c r="T4594" t="s">
        <v>6418</v>
      </c>
    </row>
    <row r="4595" spans="1:20" x14ac:dyDescent="0.3">
      <c r="A4595" t="s">
        <v>4722</v>
      </c>
      <c r="B4595" t="s">
        <v>6651</v>
      </c>
      <c r="C4595" t="s">
        <v>81</v>
      </c>
      <c r="D4595" t="s">
        <v>72</v>
      </c>
      <c r="E4595" t="s">
        <v>23</v>
      </c>
      <c r="F4595" t="s">
        <v>82</v>
      </c>
      <c r="G4595" t="s">
        <v>83</v>
      </c>
      <c r="H4595" t="s">
        <v>26</v>
      </c>
      <c r="I4595" t="s">
        <v>27</v>
      </c>
      <c r="J4595" t="s">
        <v>6651</v>
      </c>
      <c r="K4595" t="s">
        <v>28</v>
      </c>
      <c r="L4595" t="s">
        <v>28</v>
      </c>
      <c r="M4595">
        <v>176</v>
      </c>
      <c r="N4595" t="s">
        <v>52</v>
      </c>
      <c r="O4595" t="s">
        <v>63</v>
      </c>
      <c r="P4595" t="s">
        <v>107</v>
      </c>
      <c r="Q4595" t="s">
        <v>95</v>
      </c>
      <c r="R4595" t="s">
        <v>28</v>
      </c>
      <c r="S4595">
        <v>0</v>
      </c>
      <c r="T4595" t="s">
        <v>6304</v>
      </c>
    </row>
    <row r="4596" spans="1:20" x14ac:dyDescent="0.3">
      <c r="A4596" t="s">
        <v>4723</v>
      </c>
      <c r="B4596" t="s">
        <v>7126</v>
      </c>
      <c r="C4596" t="s">
        <v>86</v>
      </c>
      <c r="D4596" t="s">
        <v>87</v>
      </c>
      <c r="E4596" t="s">
        <v>67</v>
      </c>
      <c r="F4596" t="s">
        <v>152</v>
      </c>
      <c r="G4596" t="s">
        <v>94</v>
      </c>
      <c r="H4596" t="s">
        <v>49</v>
      </c>
      <c r="I4596" t="s">
        <v>50</v>
      </c>
      <c r="J4596" t="s">
        <v>7126</v>
      </c>
      <c r="K4596" t="s">
        <v>6250</v>
      </c>
      <c r="L4596" t="s">
        <v>51</v>
      </c>
      <c r="M4596">
        <v>402</v>
      </c>
      <c r="N4596" t="s">
        <v>29</v>
      </c>
      <c r="O4596" t="s">
        <v>30</v>
      </c>
      <c r="P4596" t="s">
        <v>133</v>
      </c>
      <c r="Q4596">
        <v>5</v>
      </c>
      <c r="R4596" t="s">
        <v>119</v>
      </c>
      <c r="S4596">
        <v>1</v>
      </c>
      <c r="T4596" t="s">
        <v>6645</v>
      </c>
    </row>
    <row r="4597" spans="1:20" x14ac:dyDescent="0.3">
      <c r="A4597" t="s">
        <v>4724</v>
      </c>
      <c r="B4597" t="s">
        <v>6788</v>
      </c>
      <c r="C4597" t="s">
        <v>91</v>
      </c>
      <c r="D4597" t="s">
        <v>87</v>
      </c>
      <c r="E4597" t="s">
        <v>92</v>
      </c>
      <c r="F4597" t="s">
        <v>114</v>
      </c>
      <c r="G4597" t="s">
        <v>94</v>
      </c>
      <c r="H4597" t="s">
        <v>43</v>
      </c>
      <c r="I4597" t="s">
        <v>27</v>
      </c>
      <c r="J4597" t="s">
        <v>6788</v>
      </c>
      <c r="K4597" t="s">
        <v>28</v>
      </c>
      <c r="L4597" t="s">
        <v>28</v>
      </c>
      <c r="M4597">
        <v>482</v>
      </c>
      <c r="N4597" t="s">
        <v>75</v>
      </c>
      <c r="O4597" t="s">
        <v>63</v>
      </c>
      <c r="P4597" t="s">
        <v>107</v>
      </c>
      <c r="Q4597">
        <v>3</v>
      </c>
      <c r="R4597" t="s">
        <v>37</v>
      </c>
      <c r="S4597">
        <v>1</v>
      </c>
      <c r="T4597" t="s">
        <v>6432</v>
      </c>
    </row>
    <row r="4598" spans="1:20" x14ac:dyDescent="0.3">
      <c r="A4598" t="s">
        <v>4725</v>
      </c>
      <c r="B4598" t="s">
        <v>6358</v>
      </c>
      <c r="C4598" t="s">
        <v>21</v>
      </c>
      <c r="D4598" t="s">
        <v>22</v>
      </c>
      <c r="E4598" t="s">
        <v>23</v>
      </c>
      <c r="F4598" t="s">
        <v>24</v>
      </c>
      <c r="G4598" t="s">
        <v>25</v>
      </c>
      <c r="H4598" t="s">
        <v>26</v>
      </c>
      <c r="I4598" t="s">
        <v>50</v>
      </c>
      <c r="J4598" t="s">
        <v>6358</v>
      </c>
      <c r="K4598" t="s">
        <v>7176</v>
      </c>
      <c r="L4598" t="s">
        <v>51</v>
      </c>
      <c r="M4598">
        <v>114</v>
      </c>
      <c r="N4598" t="s">
        <v>52</v>
      </c>
      <c r="O4598" t="s">
        <v>30</v>
      </c>
      <c r="P4598" t="s">
        <v>44</v>
      </c>
      <c r="Q4598" t="s">
        <v>95</v>
      </c>
      <c r="R4598" t="s">
        <v>28</v>
      </c>
      <c r="S4598">
        <v>0</v>
      </c>
      <c r="T4598" t="s">
        <v>6241</v>
      </c>
    </row>
    <row r="4599" spans="1:20" x14ac:dyDescent="0.3">
      <c r="A4599" t="s">
        <v>4726</v>
      </c>
      <c r="B4599" t="s">
        <v>7236</v>
      </c>
      <c r="C4599" t="s">
        <v>34</v>
      </c>
      <c r="D4599" t="s">
        <v>22</v>
      </c>
      <c r="E4599" t="s">
        <v>23</v>
      </c>
      <c r="F4599" t="s">
        <v>109</v>
      </c>
      <c r="G4599" t="s">
        <v>36</v>
      </c>
      <c r="H4599" t="s">
        <v>110</v>
      </c>
      <c r="I4599" t="s">
        <v>27</v>
      </c>
      <c r="J4599" t="s">
        <v>7236</v>
      </c>
      <c r="K4599" t="s">
        <v>28</v>
      </c>
      <c r="L4599" t="s">
        <v>28</v>
      </c>
      <c r="M4599">
        <v>886</v>
      </c>
      <c r="N4599" t="s">
        <v>29</v>
      </c>
      <c r="O4599" t="s">
        <v>63</v>
      </c>
      <c r="P4599" t="s">
        <v>31</v>
      </c>
      <c r="Q4599">
        <v>3</v>
      </c>
      <c r="R4599" t="s">
        <v>37</v>
      </c>
      <c r="S4599">
        <v>2</v>
      </c>
      <c r="T4599" t="s">
        <v>6645</v>
      </c>
    </row>
    <row r="4600" spans="1:20" x14ac:dyDescent="0.3">
      <c r="A4600" t="s">
        <v>4727</v>
      </c>
      <c r="B4600" t="s">
        <v>7217</v>
      </c>
      <c r="C4600" t="s">
        <v>39</v>
      </c>
      <c r="D4600" t="s">
        <v>22</v>
      </c>
      <c r="E4600" t="s">
        <v>40</v>
      </c>
      <c r="F4600" t="s">
        <v>174</v>
      </c>
      <c r="G4600" t="s">
        <v>42</v>
      </c>
      <c r="H4600" t="s">
        <v>26</v>
      </c>
      <c r="I4600" t="s">
        <v>27</v>
      </c>
      <c r="J4600" t="s">
        <v>7217</v>
      </c>
      <c r="K4600" t="s">
        <v>28</v>
      </c>
      <c r="L4600" t="s">
        <v>28</v>
      </c>
      <c r="M4600">
        <v>1079</v>
      </c>
      <c r="N4600" t="s">
        <v>75</v>
      </c>
      <c r="O4600" t="s">
        <v>63</v>
      </c>
      <c r="P4600" t="s">
        <v>31</v>
      </c>
      <c r="Q4600">
        <v>4</v>
      </c>
      <c r="R4600" t="s">
        <v>32</v>
      </c>
      <c r="S4600">
        <v>3</v>
      </c>
      <c r="T4600" t="s">
        <v>6381</v>
      </c>
    </row>
    <row r="4601" spans="1:20" x14ac:dyDescent="0.3">
      <c r="A4601" t="s">
        <v>4728</v>
      </c>
      <c r="B4601" t="s">
        <v>7120</v>
      </c>
      <c r="C4601" t="s">
        <v>46</v>
      </c>
      <c r="D4601" t="s">
        <v>22</v>
      </c>
      <c r="E4601" t="s">
        <v>40</v>
      </c>
      <c r="F4601" t="s">
        <v>101</v>
      </c>
      <c r="G4601" t="s">
        <v>48</v>
      </c>
      <c r="H4601" t="s">
        <v>26</v>
      </c>
      <c r="I4601" t="s">
        <v>27</v>
      </c>
      <c r="J4601" t="s">
        <v>7120</v>
      </c>
      <c r="K4601" t="s">
        <v>28</v>
      </c>
      <c r="L4601" t="s">
        <v>28</v>
      </c>
      <c r="M4601">
        <v>640</v>
      </c>
      <c r="N4601" t="s">
        <v>29</v>
      </c>
      <c r="O4601" t="s">
        <v>63</v>
      </c>
      <c r="P4601" t="s">
        <v>44</v>
      </c>
      <c r="Q4601">
        <v>3</v>
      </c>
      <c r="R4601" t="s">
        <v>37</v>
      </c>
      <c r="S4601">
        <v>2</v>
      </c>
      <c r="T4601" t="s">
        <v>6309</v>
      </c>
    </row>
    <row r="4602" spans="1:20" x14ac:dyDescent="0.3">
      <c r="A4602" t="s">
        <v>4729</v>
      </c>
      <c r="B4602" t="s">
        <v>6688</v>
      </c>
      <c r="C4602" t="s">
        <v>55</v>
      </c>
      <c r="D4602" t="s">
        <v>56</v>
      </c>
      <c r="E4602" t="s">
        <v>23</v>
      </c>
      <c r="F4602" t="s">
        <v>190</v>
      </c>
      <c r="G4602" t="s">
        <v>58</v>
      </c>
      <c r="H4602" t="s">
        <v>49</v>
      </c>
      <c r="I4602" t="s">
        <v>27</v>
      </c>
      <c r="J4602" t="s">
        <v>6688</v>
      </c>
      <c r="K4602" t="s">
        <v>28</v>
      </c>
      <c r="L4602" t="s">
        <v>28</v>
      </c>
      <c r="M4602">
        <v>816</v>
      </c>
      <c r="N4602" t="s">
        <v>29</v>
      </c>
      <c r="O4602" t="s">
        <v>63</v>
      </c>
      <c r="P4602" t="s">
        <v>31</v>
      </c>
      <c r="Q4602">
        <v>3</v>
      </c>
      <c r="R4602" t="s">
        <v>37</v>
      </c>
      <c r="S4602">
        <v>2</v>
      </c>
      <c r="T4602" t="s">
        <v>6795</v>
      </c>
    </row>
    <row r="4603" spans="1:20" x14ac:dyDescent="0.3">
      <c r="A4603" t="s">
        <v>4730</v>
      </c>
      <c r="B4603" t="s">
        <v>7125</v>
      </c>
      <c r="C4603" t="s">
        <v>60</v>
      </c>
      <c r="D4603" t="s">
        <v>56</v>
      </c>
      <c r="E4603" t="s">
        <v>40</v>
      </c>
      <c r="F4603" t="s">
        <v>61</v>
      </c>
      <c r="G4603" t="s">
        <v>62</v>
      </c>
      <c r="H4603" t="s">
        <v>26</v>
      </c>
      <c r="I4603" t="s">
        <v>27</v>
      </c>
      <c r="J4603" t="s">
        <v>7125</v>
      </c>
      <c r="K4603" t="s">
        <v>28</v>
      </c>
      <c r="L4603" t="s">
        <v>28</v>
      </c>
      <c r="M4603">
        <v>181</v>
      </c>
      <c r="N4603" t="s">
        <v>75</v>
      </c>
      <c r="O4603" t="s">
        <v>43</v>
      </c>
      <c r="P4603" t="s">
        <v>107</v>
      </c>
      <c r="Q4603">
        <v>3</v>
      </c>
      <c r="R4603" t="s">
        <v>37</v>
      </c>
      <c r="S4603">
        <v>1</v>
      </c>
      <c r="T4603" t="s">
        <v>6136</v>
      </c>
    </row>
    <row r="4604" spans="1:20" x14ac:dyDescent="0.3">
      <c r="A4604" t="s">
        <v>4731</v>
      </c>
      <c r="B4604" t="s">
        <v>7433</v>
      </c>
      <c r="C4604" t="s">
        <v>66</v>
      </c>
      <c r="D4604" t="s">
        <v>56</v>
      </c>
      <c r="E4604" t="s">
        <v>67</v>
      </c>
      <c r="F4604" t="s">
        <v>99</v>
      </c>
      <c r="G4604" t="s">
        <v>36</v>
      </c>
      <c r="H4604" t="s">
        <v>49</v>
      </c>
      <c r="I4604" t="s">
        <v>27</v>
      </c>
      <c r="J4604" t="s">
        <v>7433</v>
      </c>
      <c r="K4604" t="s">
        <v>28</v>
      </c>
      <c r="L4604" t="s">
        <v>28</v>
      </c>
      <c r="M4604">
        <v>630</v>
      </c>
      <c r="N4604" t="s">
        <v>52</v>
      </c>
      <c r="O4604" t="s">
        <v>63</v>
      </c>
      <c r="P4604" t="s">
        <v>31</v>
      </c>
      <c r="Q4604">
        <v>3</v>
      </c>
      <c r="R4604" t="s">
        <v>37</v>
      </c>
      <c r="S4604">
        <v>2</v>
      </c>
      <c r="T4604" t="s">
        <v>6525</v>
      </c>
    </row>
    <row r="4605" spans="1:20" x14ac:dyDescent="0.3">
      <c r="A4605" t="s">
        <v>4732</v>
      </c>
      <c r="B4605" t="s">
        <v>6306</v>
      </c>
      <c r="C4605" t="s">
        <v>71</v>
      </c>
      <c r="D4605" t="s">
        <v>72</v>
      </c>
      <c r="E4605" t="s">
        <v>23</v>
      </c>
      <c r="F4605" t="s">
        <v>129</v>
      </c>
      <c r="G4605" t="s">
        <v>74</v>
      </c>
      <c r="H4605" t="s">
        <v>43</v>
      </c>
      <c r="I4605" t="s">
        <v>27</v>
      </c>
      <c r="J4605" t="s">
        <v>6306</v>
      </c>
      <c r="K4605" t="s">
        <v>28</v>
      </c>
      <c r="L4605" t="s">
        <v>28</v>
      </c>
      <c r="M4605">
        <v>598</v>
      </c>
      <c r="N4605" t="s">
        <v>122</v>
      </c>
      <c r="O4605" t="s">
        <v>30</v>
      </c>
      <c r="P4605" t="s">
        <v>107</v>
      </c>
      <c r="Q4605">
        <v>4</v>
      </c>
      <c r="R4605" t="s">
        <v>32</v>
      </c>
      <c r="S4605">
        <v>2</v>
      </c>
      <c r="T4605" t="s">
        <v>6143</v>
      </c>
    </row>
    <row r="4606" spans="1:20" x14ac:dyDescent="0.3">
      <c r="A4606" t="s">
        <v>4733</v>
      </c>
      <c r="B4606" t="s">
        <v>7136</v>
      </c>
      <c r="C4606" t="s">
        <v>77</v>
      </c>
      <c r="D4606" t="s">
        <v>72</v>
      </c>
      <c r="E4606" t="s">
        <v>40</v>
      </c>
      <c r="F4606" t="s">
        <v>114</v>
      </c>
      <c r="G4606" t="s">
        <v>94</v>
      </c>
      <c r="H4606" t="s">
        <v>43</v>
      </c>
      <c r="I4606" t="s">
        <v>27</v>
      </c>
      <c r="J4606" t="s">
        <v>7136</v>
      </c>
      <c r="K4606" t="s">
        <v>28</v>
      </c>
      <c r="L4606" t="s">
        <v>28</v>
      </c>
      <c r="M4606">
        <v>651</v>
      </c>
      <c r="N4606" t="s">
        <v>52</v>
      </c>
      <c r="O4606" t="s">
        <v>30</v>
      </c>
      <c r="P4606" t="s">
        <v>133</v>
      </c>
      <c r="Q4606">
        <v>5</v>
      </c>
      <c r="R4606" t="s">
        <v>119</v>
      </c>
      <c r="S4606">
        <v>2</v>
      </c>
      <c r="T4606" t="s">
        <v>6209</v>
      </c>
    </row>
    <row r="4607" spans="1:20" x14ac:dyDescent="0.3">
      <c r="A4607" t="s">
        <v>4734</v>
      </c>
      <c r="B4607" t="s">
        <v>7303</v>
      </c>
      <c r="C4607" t="s">
        <v>81</v>
      </c>
      <c r="D4607" t="s">
        <v>72</v>
      </c>
      <c r="E4607" t="s">
        <v>23</v>
      </c>
      <c r="F4607" t="s">
        <v>82</v>
      </c>
      <c r="G4607" t="s">
        <v>83</v>
      </c>
      <c r="H4607" t="s">
        <v>26</v>
      </c>
      <c r="I4607" t="s">
        <v>27</v>
      </c>
      <c r="J4607" t="s">
        <v>7303</v>
      </c>
      <c r="K4607" t="s">
        <v>28</v>
      </c>
      <c r="L4607" t="s">
        <v>28</v>
      </c>
      <c r="M4607">
        <v>336</v>
      </c>
      <c r="N4607" t="s">
        <v>29</v>
      </c>
      <c r="O4607" t="s">
        <v>170</v>
      </c>
      <c r="P4607" t="s">
        <v>107</v>
      </c>
      <c r="Q4607">
        <v>4</v>
      </c>
      <c r="R4607" t="s">
        <v>32</v>
      </c>
      <c r="S4607">
        <v>1</v>
      </c>
      <c r="T4607" t="s">
        <v>6204</v>
      </c>
    </row>
    <row r="4608" spans="1:20" x14ac:dyDescent="0.3">
      <c r="A4608" t="s">
        <v>4735</v>
      </c>
      <c r="B4608" t="s">
        <v>6529</v>
      </c>
      <c r="C4608" t="s">
        <v>86</v>
      </c>
      <c r="D4608" t="s">
        <v>87</v>
      </c>
      <c r="E4608" t="s">
        <v>67</v>
      </c>
      <c r="F4608" t="s">
        <v>88</v>
      </c>
      <c r="G4608" t="s">
        <v>89</v>
      </c>
      <c r="H4608" t="s">
        <v>49</v>
      </c>
      <c r="I4608" t="s">
        <v>27</v>
      </c>
      <c r="J4608" t="s">
        <v>6529</v>
      </c>
      <c r="K4608" t="s">
        <v>28</v>
      </c>
      <c r="L4608" t="s">
        <v>28</v>
      </c>
      <c r="M4608">
        <v>716</v>
      </c>
      <c r="N4608" t="s">
        <v>75</v>
      </c>
      <c r="O4608" t="s">
        <v>63</v>
      </c>
      <c r="P4608" t="s">
        <v>64</v>
      </c>
      <c r="Q4608">
        <v>3</v>
      </c>
      <c r="R4608" t="s">
        <v>37</v>
      </c>
      <c r="S4608">
        <v>2</v>
      </c>
      <c r="T4608" t="s">
        <v>6635</v>
      </c>
    </row>
    <row r="4609" spans="1:20" x14ac:dyDescent="0.3">
      <c r="A4609" t="s">
        <v>4736</v>
      </c>
      <c r="B4609" t="s">
        <v>6943</v>
      </c>
      <c r="C4609" t="s">
        <v>91</v>
      </c>
      <c r="D4609" t="s">
        <v>87</v>
      </c>
      <c r="E4609" t="s">
        <v>92</v>
      </c>
      <c r="F4609" t="s">
        <v>152</v>
      </c>
      <c r="G4609" t="s">
        <v>94</v>
      </c>
      <c r="H4609" t="s">
        <v>49</v>
      </c>
      <c r="I4609" t="s">
        <v>50</v>
      </c>
      <c r="J4609" t="s">
        <v>6943</v>
      </c>
      <c r="K4609" t="s">
        <v>7461</v>
      </c>
      <c r="L4609" t="s">
        <v>159</v>
      </c>
      <c r="M4609">
        <v>132</v>
      </c>
      <c r="N4609" t="s">
        <v>52</v>
      </c>
      <c r="O4609" t="s">
        <v>63</v>
      </c>
      <c r="P4609" t="s">
        <v>107</v>
      </c>
      <c r="Q4609" t="s">
        <v>95</v>
      </c>
      <c r="R4609" t="s">
        <v>28</v>
      </c>
      <c r="S4609">
        <v>0</v>
      </c>
      <c r="T4609" t="s">
        <v>6276</v>
      </c>
    </row>
    <row r="4610" spans="1:20" x14ac:dyDescent="0.3">
      <c r="A4610" t="s">
        <v>4737</v>
      </c>
      <c r="B4610" t="s">
        <v>6752</v>
      </c>
      <c r="C4610" t="s">
        <v>21</v>
      </c>
      <c r="D4610" t="s">
        <v>22</v>
      </c>
      <c r="E4610" t="s">
        <v>23</v>
      </c>
      <c r="F4610" t="s">
        <v>121</v>
      </c>
      <c r="G4610" t="s">
        <v>25</v>
      </c>
      <c r="H4610" t="s">
        <v>49</v>
      </c>
      <c r="I4610" t="s">
        <v>27</v>
      </c>
      <c r="J4610" t="s">
        <v>6752</v>
      </c>
      <c r="K4610" t="s">
        <v>28</v>
      </c>
      <c r="L4610" t="s">
        <v>28</v>
      </c>
      <c r="M4610">
        <v>337</v>
      </c>
      <c r="N4610" t="s">
        <v>29</v>
      </c>
      <c r="O4610" t="s">
        <v>43</v>
      </c>
      <c r="P4610" t="s">
        <v>107</v>
      </c>
      <c r="Q4610">
        <v>3</v>
      </c>
      <c r="R4610" t="s">
        <v>37</v>
      </c>
      <c r="S4610">
        <v>1</v>
      </c>
      <c r="T4610" t="s">
        <v>6182</v>
      </c>
    </row>
    <row r="4611" spans="1:20" x14ac:dyDescent="0.3">
      <c r="A4611" t="s">
        <v>4738</v>
      </c>
      <c r="B4611" t="s">
        <v>6260</v>
      </c>
      <c r="C4611" t="s">
        <v>34</v>
      </c>
      <c r="D4611" t="s">
        <v>22</v>
      </c>
      <c r="E4611" t="s">
        <v>23</v>
      </c>
      <c r="F4611" t="s">
        <v>35</v>
      </c>
      <c r="G4611" t="s">
        <v>36</v>
      </c>
      <c r="H4611" t="s">
        <v>26</v>
      </c>
      <c r="I4611" t="s">
        <v>27</v>
      </c>
      <c r="J4611" t="s">
        <v>6260</v>
      </c>
      <c r="K4611" t="s">
        <v>28</v>
      </c>
      <c r="L4611" t="s">
        <v>28</v>
      </c>
      <c r="M4611">
        <v>581</v>
      </c>
      <c r="N4611" t="s">
        <v>75</v>
      </c>
      <c r="O4611" t="s">
        <v>30</v>
      </c>
      <c r="P4611" t="s">
        <v>107</v>
      </c>
      <c r="Q4611">
        <v>4</v>
      </c>
      <c r="R4611" t="s">
        <v>32</v>
      </c>
      <c r="S4611">
        <v>2</v>
      </c>
      <c r="T4611" t="s">
        <v>6466</v>
      </c>
    </row>
    <row r="4612" spans="1:20" x14ac:dyDescent="0.3">
      <c r="A4612" t="s">
        <v>4739</v>
      </c>
      <c r="B4612" t="s">
        <v>7046</v>
      </c>
      <c r="C4612" t="s">
        <v>39</v>
      </c>
      <c r="D4612" t="s">
        <v>22</v>
      </c>
      <c r="E4612" t="s">
        <v>40</v>
      </c>
      <c r="F4612" t="s">
        <v>215</v>
      </c>
      <c r="G4612" t="s">
        <v>42</v>
      </c>
      <c r="H4612" t="s">
        <v>49</v>
      </c>
      <c r="I4612" t="s">
        <v>27</v>
      </c>
      <c r="J4612" t="s">
        <v>7046</v>
      </c>
      <c r="K4612" t="s">
        <v>28</v>
      </c>
      <c r="L4612" t="s">
        <v>28</v>
      </c>
      <c r="M4612">
        <v>664</v>
      </c>
      <c r="N4612" t="s">
        <v>29</v>
      </c>
      <c r="O4612" t="s">
        <v>30</v>
      </c>
      <c r="P4612" t="s">
        <v>107</v>
      </c>
      <c r="Q4612">
        <v>2</v>
      </c>
      <c r="R4612" t="s">
        <v>53</v>
      </c>
      <c r="S4612">
        <v>2</v>
      </c>
      <c r="T4612" t="s">
        <v>6611</v>
      </c>
    </row>
    <row r="4613" spans="1:20" x14ac:dyDescent="0.3">
      <c r="A4613" t="s">
        <v>4740</v>
      </c>
      <c r="B4613" t="s">
        <v>7126</v>
      </c>
      <c r="C4613" t="s">
        <v>46</v>
      </c>
      <c r="D4613" t="s">
        <v>22</v>
      </c>
      <c r="E4613" t="s">
        <v>40</v>
      </c>
      <c r="F4613" t="s">
        <v>143</v>
      </c>
      <c r="G4613" t="s">
        <v>48</v>
      </c>
      <c r="H4613" t="s">
        <v>43</v>
      </c>
      <c r="I4613" t="s">
        <v>27</v>
      </c>
      <c r="J4613" t="s">
        <v>7126</v>
      </c>
      <c r="K4613" t="s">
        <v>28</v>
      </c>
      <c r="L4613" t="s">
        <v>28</v>
      </c>
      <c r="M4613">
        <v>607</v>
      </c>
      <c r="N4613" t="s">
        <v>29</v>
      </c>
      <c r="O4613" t="s">
        <v>63</v>
      </c>
      <c r="P4613" t="s">
        <v>44</v>
      </c>
      <c r="Q4613">
        <v>3</v>
      </c>
      <c r="R4613" t="s">
        <v>37</v>
      </c>
      <c r="S4613">
        <v>2</v>
      </c>
      <c r="T4613" t="s">
        <v>6212</v>
      </c>
    </row>
    <row r="4614" spans="1:20" x14ac:dyDescent="0.3">
      <c r="A4614" t="s">
        <v>4741</v>
      </c>
      <c r="B4614" t="s">
        <v>6330</v>
      </c>
      <c r="C4614" t="s">
        <v>55</v>
      </c>
      <c r="D4614" t="s">
        <v>56</v>
      </c>
      <c r="E4614" t="s">
        <v>23</v>
      </c>
      <c r="F4614" t="s">
        <v>57</v>
      </c>
      <c r="G4614" t="s">
        <v>58</v>
      </c>
      <c r="H4614" t="s">
        <v>43</v>
      </c>
      <c r="I4614" t="s">
        <v>27</v>
      </c>
      <c r="J4614" t="s">
        <v>6330</v>
      </c>
      <c r="K4614" t="s">
        <v>28</v>
      </c>
      <c r="L4614" t="s">
        <v>28</v>
      </c>
      <c r="M4614">
        <v>389</v>
      </c>
      <c r="N4614" t="s">
        <v>52</v>
      </c>
      <c r="O4614" t="s">
        <v>30</v>
      </c>
      <c r="P4614" t="s">
        <v>107</v>
      </c>
      <c r="Q4614">
        <v>3</v>
      </c>
      <c r="R4614" t="s">
        <v>37</v>
      </c>
      <c r="S4614">
        <v>1</v>
      </c>
      <c r="T4614" t="s">
        <v>6293</v>
      </c>
    </row>
    <row r="4615" spans="1:20" x14ac:dyDescent="0.3">
      <c r="A4615" t="s">
        <v>4742</v>
      </c>
      <c r="B4615" t="s">
        <v>6201</v>
      </c>
      <c r="C4615" t="s">
        <v>60</v>
      </c>
      <c r="D4615" t="s">
        <v>56</v>
      </c>
      <c r="E4615" t="s">
        <v>40</v>
      </c>
      <c r="F4615" t="s">
        <v>57</v>
      </c>
      <c r="G4615" t="s">
        <v>58</v>
      </c>
      <c r="H4615" t="s">
        <v>43</v>
      </c>
      <c r="I4615" t="s">
        <v>27</v>
      </c>
      <c r="J4615" t="s">
        <v>6201</v>
      </c>
      <c r="K4615" t="s">
        <v>28</v>
      </c>
      <c r="L4615" t="s">
        <v>28</v>
      </c>
      <c r="M4615">
        <v>479</v>
      </c>
      <c r="N4615" t="s">
        <v>29</v>
      </c>
      <c r="O4615" t="s">
        <v>105</v>
      </c>
      <c r="P4615" t="s">
        <v>133</v>
      </c>
      <c r="Q4615">
        <v>5</v>
      </c>
      <c r="R4615" t="s">
        <v>119</v>
      </c>
      <c r="S4615">
        <v>1</v>
      </c>
      <c r="T4615" t="s">
        <v>6233</v>
      </c>
    </row>
    <row r="4616" spans="1:20" x14ac:dyDescent="0.3">
      <c r="A4616" t="s">
        <v>4743</v>
      </c>
      <c r="B4616" t="s">
        <v>6553</v>
      </c>
      <c r="C4616" t="s">
        <v>66</v>
      </c>
      <c r="D4616" t="s">
        <v>56</v>
      </c>
      <c r="E4616" t="s">
        <v>67</v>
      </c>
      <c r="F4616" t="s">
        <v>138</v>
      </c>
      <c r="G4616" t="s">
        <v>36</v>
      </c>
      <c r="H4616" t="s">
        <v>43</v>
      </c>
      <c r="I4616" t="s">
        <v>27</v>
      </c>
      <c r="J4616" t="s">
        <v>6553</v>
      </c>
      <c r="K4616" t="s">
        <v>28</v>
      </c>
      <c r="L4616" t="s">
        <v>28</v>
      </c>
      <c r="M4616">
        <v>1072</v>
      </c>
      <c r="N4616" t="s">
        <v>52</v>
      </c>
      <c r="O4616" t="s">
        <v>63</v>
      </c>
      <c r="P4616" t="s">
        <v>64</v>
      </c>
      <c r="Q4616">
        <v>4</v>
      </c>
      <c r="R4616" t="s">
        <v>32</v>
      </c>
      <c r="S4616">
        <v>3</v>
      </c>
      <c r="T4616" t="s">
        <v>6354</v>
      </c>
    </row>
    <row r="4617" spans="1:20" x14ac:dyDescent="0.3">
      <c r="A4617" t="s">
        <v>4744</v>
      </c>
      <c r="B4617" t="s">
        <v>7398</v>
      </c>
      <c r="C4617" t="s">
        <v>71</v>
      </c>
      <c r="D4617" t="s">
        <v>72</v>
      </c>
      <c r="E4617" t="s">
        <v>23</v>
      </c>
      <c r="F4617" t="s">
        <v>129</v>
      </c>
      <c r="G4617" t="s">
        <v>74</v>
      </c>
      <c r="H4617" t="s">
        <v>43</v>
      </c>
      <c r="I4617" t="s">
        <v>27</v>
      </c>
      <c r="J4617" t="s">
        <v>7398</v>
      </c>
      <c r="K4617" t="s">
        <v>28</v>
      </c>
      <c r="L4617" t="s">
        <v>28</v>
      </c>
      <c r="M4617">
        <v>442</v>
      </c>
      <c r="N4617" t="s">
        <v>29</v>
      </c>
      <c r="O4617" t="s">
        <v>30</v>
      </c>
      <c r="P4617" t="s">
        <v>64</v>
      </c>
      <c r="Q4617">
        <v>4</v>
      </c>
      <c r="R4617" t="s">
        <v>32</v>
      </c>
      <c r="S4617">
        <v>1</v>
      </c>
      <c r="T4617" t="s">
        <v>6283</v>
      </c>
    </row>
    <row r="4618" spans="1:20" x14ac:dyDescent="0.3">
      <c r="A4618" t="s">
        <v>4745</v>
      </c>
      <c r="B4618" t="s">
        <v>7280</v>
      </c>
      <c r="C4618" t="s">
        <v>77</v>
      </c>
      <c r="D4618" t="s">
        <v>72</v>
      </c>
      <c r="E4618" t="s">
        <v>40</v>
      </c>
      <c r="F4618" t="s">
        <v>114</v>
      </c>
      <c r="G4618" t="s">
        <v>94</v>
      </c>
      <c r="H4618" t="s">
        <v>43</v>
      </c>
      <c r="I4618" t="s">
        <v>27</v>
      </c>
      <c r="J4618" t="s">
        <v>7280</v>
      </c>
      <c r="K4618" t="s">
        <v>28</v>
      </c>
      <c r="L4618" t="s">
        <v>28</v>
      </c>
      <c r="M4618">
        <v>425</v>
      </c>
      <c r="N4618" t="s">
        <v>52</v>
      </c>
      <c r="O4618" t="s">
        <v>63</v>
      </c>
      <c r="P4618" t="s">
        <v>107</v>
      </c>
      <c r="Q4618">
        <v>3</v>
      </c>
      <c r="R4618" t="s">
        <v>37</v>
      </c>
      <c r="S4618">
        <v>1</v>
      </c>
      <c r="T4618" t="s">
        <v>6316</v>
      </c>
    </row>
    <row r="4619" spans="1:20" x14ac:dyDescent="0.3">
      <c r="A4619" t="s">
        <v>4746</v>
      </c>
      <c r="B4619" t="s">
        <v>6684</v>
      </c>
      <c r="C4619" t="s">
        <v>81</v>
      </c>
      <c r="D4619" t="s">
        <v>72</v>
      </c>
      <c r="E4619" t="s">
        <v>23</v>
      </c>
      <c r="F4619" t="s">
        <v>223</v>
      </c>
      <c r="G4619" t="s">
        <v>83</v>
      </c>
      <c r="H4619" t="s">
        <v>49</v>
      </c>
      <c r="I4619" t="s">
        <v>27</v>
      </c>
      <c r="J4619" t="s">
        <v>6684</v>
      </c>
      <c r="K4619" t="s">
        <v>28</v>
      </c>
      <c r="L4619" t="s">
        <v>28</v>
      </c>
      <c r="M4619">
        <v>920</v>
      </c>
      <c r="N4619" t="s">
        <v>75</v>
      </c>
      <c r="O4619" t="s">
        <v>43</v>
      </c>
      <c r="P4619" t="s">
        <v>64</v>
      </c>
      <c r="Q4619">
        <v>2</v>
      </c>
      <c r="R4619" t="s">
        <v>53</v>
      </c>
      <c r="S4619">
        <v>3</v>
      </c>
      <c r="T4619" t="s">
        <v>6286</v>
      </c>
    </row>
    <row r="4620" spans="1:20" x14ac:dyDescent="0.3">
      <c r="A4620" t="s">
        <v>4747</v>
      </c>
      <c r="B4620" t="s">
        <v>7376</v>
      </c>
      <c r="C4620" t="s">
        <v>86</v>
      </c>
      <c r="D4620" t="s">
        <v>87</v>
      </c>
      <c r="E4620" t="s">
        <v>67</v>
      </c>
      <c r="F4620" t="s">
        <v>88</v>
      </c>
      <c r="G4620" t="s">
        <v>89</v>
      </c>
      <c r="H4620" t="s">
        <v>49</v>
      </c>
      <c r="I4620" t="s">
        <v>27</v>
      </c>
      <c r="J4620" t="s">
        <v>7376</v>
      </c>
      <c r="K4620" t="s">
        <v>28</v>
      </c>
      <c r="L4620" t="s">
        <v>28</v>
      </c>
      <c r="M4620">
        <v>568</v>
      </c>
      <c r="N4620" t="s">
        <v>140</v>
      </c>
      <c r="O4620" t="s">
        <v>30</v>
      </c>
      <c r="P4620" t="s">
        <v>107</v>
      </c>
      <c r="Q4620">
        <v>5</v>
      </c>
      <c r="R4620" t="s">
        <v>119</v>
      </c>
      <c r="S4620">
        <v>2</v>
      </c>
      <c r="T4620" t="s">
        <v>6724</v>
      </c>
    </row>
    <row r="4621" spans="1:20" x14ac:dyDescent="0.3">
      <c r="A4621" t="s">
        <v>4748</v>
      </c>
      <c r="B4621" t="s">
        <v>7027</v>
      </c>
      <c r="C4621" t="s">
        <v>91</v>
      </c>
      <c r="D4621" t="s">
        <v>87</v>
      </c>
      <c r="E4621" t="s">
        <v>92</v>
      </c>
      <c r="F4621" t="s">
        <v>138</v>
      </c>
      <c r="G4621" t="s">
        <v>36</v>
      </c>
      <c r="H4621" t="s">
        <v>43</v>
      </c>
      <c r="I4621" t="s">
        <v>27</v>
      </c>
      <c r="J4621" t="s">
        <v>7027</v>
      </c>
      <c r="K4621" t="s">
        <v>28</v>
      </c>
      <c r="L4621" t="s">
        <v>28</v>
      </c>
      <c r="M4621">
        <v>104</v>
      </c>
      <c r="N4621" t="s">
        <v>29</v>
      </c>
      <c r="O4621" t="s">
        <v>63</v>
      </c>
      <c r="P4621" t="s">
        <v>107</v>
      </c>
      <c r="Q4621" t="s">
        <v>95</v>
      </c>
      <c r="R4621" t="s">
        <v>28</v>
      </c>
      <c r="S4621">
        <v>0</v>
      </c>
      <c r="T4621" t="s">
        <v>6298</v>
      </c>
    </row>
    <row r="4622" spans="1:20" x14ac:dyDescent="0.3">
      <c r="A4622" t="s">
        <v>4749</v>
      </c>
      <c r="B4622" t="s">
        <v>6887</v>
      </c>
      <c r="C4622" t="s">
        <v>21</v>
      </c>
      <c r="D4622" t="s">
        <v>22</v>
      </c>
      <c r="E4622" t="s">
        <v>23</v>
      </c>
      <c r="F4622" t="s">
        <v>24</v>
      </c>
      <c r="G4622" t="s">
        <v>25</v>
      </c>
      <c r="H4622" t="s">
        <v>26</v>
      </c>
      <c r="I4622" t="s">
        <v>27</v>
      </c>
      <c r="J4622" t="s">
        <v>6887</v>
      </c>
      <c r="K4622" t="s">
        <v>28</v>
      </c>
      <c r="L4622" t="s">
        <v>28</v>
      </c>
      <c r="M4622">
        <v>823</v>
      </c>
      <c r="N4622" t="s">
        <v>29</v>
      </c>
      <c r="O4622" t="s">
        <v>63</v>
      </c>
      <c r="P4622" t="s">
        <v>107</v>
      </c>
      <c r="Q4622">
        <v>1</v>
      </c>
      <c r="R4622" t="s">
        <v>53</v>
      </c>
      <c r="S4622">
        <v>2</v>
      </c>
      <c r="T4622" t="s">
        <v>6720</v>
      </c>
    </row>
    <row r="4623" spans="1:20" x14ac:dyDescent="0.3">
      <c r="A4623" t="s">
        <v>4750</v>
      </c>
      <c r="B4623" t="s">
        <v>7155</v>
      </c>
      <c r="C4623" t="s">
        <v>34</v>
      </c>
      <c r="D4623" t="s">
        <v>22</v>
      </c>
      <c r="E4623" t="s">
        <v>23</v>
      </c>
      <c r="F4623" t="s">
        <v>35</v>
      </c>
      <c r="G4623" t="s">
        <v>36</v>
      </c>
      <c r="H4623" t="s">
        <v>26</v>
      </c>
      <c r="I4623" t="s">
        <v>27</v>
      </c>
      <c r="J4623" t="s">
        <v>7155</v>
      </c>
      <c r="K4623" t="s">
        <v>28</v>
      </c>
      <c r="L4623" t="s">
        <v>28</v>
      </c>
      <c r="M4623">
        <v>585</v>
      </c>
      <c r="N4623" t="s">
        <v>29</v>
      </c>
      <c r="O4623" t="s">
        <v>63</v>
      </c>
      <c r="P4623" t="s">
        <v>107</v>
      </c>
      <c r="Q4623">
        <v>3</v>
      </c>
      <c r="R4623" t="s">
        <v>37</v>
      </c>
      <c r="S4623">
        <v>2</v>
      </c>
      <c r="T4623" t="s">
        <v>6264</v>
      </c>
    </row>
    <row r="4624" spans="1:20" x14ac:dyDescent="0.3">
      <c r="A4624" t="s">
        <v>4751</v>
      </c>
      <c r="B4624" t="s">
        <v>6356</v>
      </c>
      <c r="C4624" t="s">
        <v>39</v>
      </c>
      <c r="D4624" t="s">
        <v>22</v>
      </c>
      <c r="E4624" t="s">
        <v>40</v>
      </c>
      <c r="F4624" t="s">
        <v>174</v>
      </c>
      <c r="G4624" t="s">
        <v>42</v>
      </c>
      <c r="H4624" t="s">
        <v>26</v>
      </c>
      <c r="I4624" t="s">
        <v>27</v>
      </c>
      <c r="J4624" t="s">
        <v>6356</v>
      </c>
      <c r="K4624" t="s">
        <v>28</v>
      </c>
      <c r="L4624" t="s">
        <v>28</v>
      </c>
      <c r="M4624">
        <v>617</v>
      </c>
      <c r="N4624" t="s">
        <v>122</v>
      </c>
      <c r="O4624" t="s">
        <v>105</v>
      </c>
      <c r="P4624" t="s">
        <v>133</v>
      </c>
      <c r="Q4624">
        <v>1</v>
      </c>
      <c r="R4624" t="s">
        <v>53</v>
      </c>
      <c r="S4624">
        <v>2</v>
      </c>
      <c r="T4624" t="s">
        <v>6285</v>
      </c>
    </row>
    <row r="4625" spans="1:20" x14ac:dyDescent="0.3">
      <c r="A4625" t="s">
        <v>4752</v>
      </c>
      <c r="B4625" t="s">
        <v>6558</v>
      </c>
      <c r="C4625" t="s">
        <v>46</v>
      </c>
      <c r="D4625" t="s">
        <v>22</v>
      </c>
      <c r="E4625" t="s">
        <v>40</v>
      </c>
      <c r="F4625" t="s">
        <v>215</v>
      </c>
      <c r="G4625" t="s">
        <v>42</v>
      </c>
      <c r="H4625" t="s">
        <v>49</v>
      </c>
      <c r="I4625" t="s">
        <v>50</v>
      </c>
      <c r="J4625" t="s">
        <v>6558</v>
      </c>
      <c r="K4625" t="s">
        <v>7027</v>
      </c>
      <c r="L4625" t="s">
        <v>159</v>
      </c>
      <c r="M4625">
        <v>306</v>
      </c>
      <c r="N4625" t="s">
        <v>52</v>
      </c>
      <c r="O4625" t="s">
        <v>30</v>
      </c>
      <c r="P4625" t="s">
        <v>31</v>
      </c>
      <c r="Q4625">
        <v>1</v>
      </c>
      <c r="R4625" t="s">
        <v>53</v>
      </c>
      <c r="S4625">
        <v>1</v>
      </c>
      <c r="T4625" t="s">
        <v>6251</v>
      </c>
    </row>
    <row r="4626" spans="1:20" x14ac:dyDescent="0.3">
      <c r="A4626" t="s">
        <v>4753</v>
      </c>
      <c r="B4626" t="s">
        <v>6833</v>
      </c>
      <c r="C4626" t="s">
        <v>55</v>
      </c>
      <c r="D4626" t="s">
        <v>56</v>
      </c>
      <c r="E4626" t="s">
        <v>23</v>
      </c>
      <c r="F4626" t="s">
        <v>190</v>
      </c>
      <c r="G4626" t="s">
        <v>58</v>
      </c>
      <c r="H4626" t="s">
        <v>49</v>
      </c>
      <c r="I4626" t="s">
        <v>50</v>
      </c>
      <c r="J4626" t="s">
        <v>6833</v>
      </c>
      <c r="K4626" t="s">
        <v>7437</v>
      </c>
      <c r="L4626" t="s">
        <v>51</v>
      </c>
      <c r="M4626">
        <v>350</v>
      </c>
      <c r="N4626" t="s">
        <v>75</v>
      </c>
      <c r="O4626" t="s">
        <v>63</v>
      </c>
      <c r="P4626" t="s">
        <v>31</v>
      </c>
      <c r="Q4626">
        <v>3</v>
      </c>
      <c r="R4626" t="s">
        <v>37</v>
      </c>
      <c r="S4626">
        <v>1</v>
      </c>
      <c r="T4626" t="s">
        <v>6586</v>
      </c>
    </row>
    <row r="4627" spans="1:20" x14ac:dyDescent="0.3">
      <c r="A4627" t="s">
        <v>4754</v>
      </c>
      <c r="B4627" t="s">
        <v>6495</v>
      </c>
      <c r="C4627" t="s">
        <v>60</v>
      </c>
      <c r="D4627" t="s">
        <v>56</v>
      </c>
      <c r="E4627" t="s">
        <v>40</v>
      </c>
      <c r="F4627" t="s">
        <v>104</v>
      </c>
      <c r="G4627" t="s">
        <v>62</v>
      </c>
      <c r="H4627" t="s">
        <v>43</v>
      </c>
      <c r="I4627" t="s">
        <v>27</v>
      </c>
      <c r="J4627" t="s">
        <v>6495</v>
      </c>
      <c r="K4627" t="s">
        <v>28</v>
      </c>
      <c r="L4627" t="s">
        <v>28</v>
      </c>
      <c r="M4627">
        <v>898</v>
      </c>
      <c r="N4627" t="s">
        <v>140</v>
      </c>
      <c r="O4627" t="s">
        <v>63</v>
      </c>
      <c r="P4627" t="s">
        <v>107</v>
      </c>
      <c r="Q4627">
        <v>2</v>
      </c>
      <c r="R4627" t="s">
        <v>53</v>
      </c>
      <c r="S4627">
        <v>2</v>
      </c>
      <c r="T4627" t="s">
        <v>6667</v>
      </c>
    </row>
    <row r="4628" spans="1:20" x14ac:dyDescent="0.3">
      <c r="A4628" t="s">
        <v>4755</v>
      </c>
      <c r="B4628" t="s">
        <v>7377</v>
      </c>
      <c r="C4628" t="s">
        <v>66</v>
      </c>
      <c r="D4628" t="s">
        <v>56</v>
      </c>
      <c r="E4628" t="s">
        <v>67</v>
      </c>
      <c r="F4628" t="s">
        <v>35</v>
      </c>
      <c r="G4628" t="s">
        <v>36</v>
      </c>
      <c r="H4628" t="s">
        <v>26</v>
      </c>
      <c r="I4628" t="s">
        <v>27</v>
      </c>
      <c r="J4628" t="s">
        <v>7377</v>
      </c>
      <c r="K4628" t="s">
        <v>28</v>
      </c>
      <c r="L4628" t="s">
        <v>28</v>
      </c>
      <c r="M4628">
        <v>99</v>
      </c>
      <c r="N4628" t="s">
        <v>52</v>
      </c>
      <c r="O4628" t="s">
        <v>63</v>
      </c>
      <c r="P4628" t="s">
        <v>44</v>
      </c>
      <c r="Q4628" t="s">
        <v>95</v>
      </c>
      <c r="R4628" t="s">
        <v>28</v>
      </c>
      <c r="S4628">
        <v>0</v>
      </c>
      <c r="T4628" t="s">
        <v>6155</v>
      </c>
    </row>
    <row r="4629" spans="1:20" x14ac:dyDescent="0.3">
      <c r="A4629" t="s">
        <v>4756</v>
      </c>
      <c r="B4629" t="s">
        <v>6971</v>
      </c>
      <c r="C4629" t="s">
        <v>71</v>
      </c>
      <c r="D4629" t="s">
        <v>72</v>
      </c>
      <c r="E4629" t="s">
        <v>23</v>
      </c>
      <c r="F4629" t="s">
        <v>73</v>
      </c>
      <c r="G4629" t="s">
        <v>74</v>
      </c>
      <c r="H4629" t="s">
        <v>49</v>
      </c>
      <c r="I4629" t="s">
        <v>50</v>
      </c>
      <c r="J4629" t="s">
        <v>6971</v>
      </c>
      <c r="K4629" t="s">
        <v>6818</v>
      </c>
      <c r="L4629" t="s">
        <v>159</v>
      </c>
      <c r="M4629">
        <v>760</v>
      </c>
      <c r="N4629" t="s">
        <v>75</v>
      </c>
      <c r="O4629" t="s">
        <v>63</v>
      </c>
      <c r="P4629" t="s">
        <v>31</v>
      </c>
      <c r="Q4629">
        <v>3</v>
      </c>
      <c r="R4629" t="s">
        <v>37</v>
      </c>
      <c r="S4629">
        <v>2</v>
      </c>
      <c r="T4629" t="s">
        <v>6627</v>
      </c>
    </row>
    <row r="4630" spans="1:20" x14ac:dyDescent="0.3">
      <c r="A4630" t="s">
        <v>4757</v>
      </c>
      <c r="B4630" t="s">
        <v>6762</v>
      </c>
      <c r="C4630" t="s">
        <v>77</v>
      </c>
      <c r="D4630" t="s">
        <v>72</v>
      </c>
      <c r="E4630" t="s">
        <v>40</v>
      </c>
      <c r="F4630" t="s">
        <v>152</v>
      </c>
      <c r="G4630" t="s">
        <v>94</v>
      </c>
      <c r="H4630" t="s">
        <v>49</v>
      </c>
      <c r="I4630" t="s">
        <v>27</v>
      </c>
      <c r="J4630" t="s">
        <v>6762</v>
      </c>
      <c r="K4630" t="s">
        <v>28</v>
      </c>
      <c r="L4630" t="s">
        <v>28</v>
      </c>
      <c r="M4630">
        <v>233</v>
      </c>
      <c r="N4630" t="s">
        <v>29</v>
      </c>
      <c r="O4630" t="s">
        <v>170</v>
      </c>
      <c r="P4630" t="s">
        <v>107</v>
      </c>
      <c r="Q4630">
        <v>1</v>
      </c>
      <c r="R4630" t="s">
        <v>53</v>
      </c>
      <c r="S4630">
        <v>1</v>
      </c>
      <c r="T4630" t="s">
        <v>6254</v>
      </c>
    </row>
    <row r="4631" spans="1:20" x14ac:dyDescent="0.3">
      <c r="A4631" t="s">
        <v>4758</v>
      </c>
      <c r="B4631" t="s">
        <v>6383</v>
      </c>
      <c r="C4631" t="s">
        <v>81</v>
      </c>
      <c r="D4631" t="s">
        <v>72</v>
      </c>
      <c r="E4631" t="s">
        <v>23</v>
      </c>
      <c r="F4631" t="s">
        <v>154</v>
      </c>
      <c r="G4631" t="s">
        <v>83</v>
      </c>
      <c r="H4631" t="s">
        <v>43</v>
      </c>
      <c r="I4631" t="s">
        <v>50</v>
      </c>
      <c r="J4631" t="s">
        <v>6383</v>
      </c>
      <c r="K4631" t="s">
        <v>6639</v>
      </c>
      <c r="L4631" t="s">
        <v>51</v>
      </c>
      <c r="M4631">
        <v>172</v>
      </c>
      <c r="N4631" t="s">
        <v>29</v>
      </c>
      <c r="O4631" t="s">
        <v>105</v>
      </c>
      <c r="P4631" t="s">
        <v>64</v>
      </c>
      <c r="Q4631" t="s">
        <v>95</v>
      </c>
      <c r="R4631" t="s">
        <v>28</v>
      </c>
      <c r="S4631">
        <v>0</v>
      </c>
      <c r="T4631" t="s">
        <v>6266</v>
      </c>
    </row>
    <row r="4632" spans="1:20" x14ac:dyDescent="0.3">
      <c r="A4632" t="s">
        <v>4759</v>
      </c>
      <c r="B4632" t="s">
        <v>6820</v>
      </c>
      <c r="C4632" t="s">
        <v>86</v>
      </c>
      <c r="D4632" t="s">
        <v>87</v>
      </c>
      <c r="E4632" t="s">
        <v>67</v>
      </c>
      <c r="F4632" t="s">
        <v>135</v>
      </c>
      <c r="G4632" t="s">
        <v>89</v>
      </c>
      <c r="H4632" t="s">
        <v>43</v>
      </c>
      <c r="I4632" t="s">
        <v>27</v>
      </c>
      <c r="J4632" t="s">
        <v>6820</v>
      </c>
      <c r="K4632" t="s">
        <v>28</v>
      </c>
      <c r="L4632" t="s">
        <v>28</v>
      </c>
      <c r="M4632">
        <v>134</v>
      </c>
      <c r="N4632" t="s">
        <v>29</v>
      </c>
      <c r="O4632" t="s">
        <v>63</v>
      </c>
      <c r="P4632" t="s">
        <v>64</v>
      </c>
      <c r="Q4632" t="s">
        <v>95</v>
      </c>
      <c r="R4632" t="s">
        <v>28</v>
      </c>
      <c r="S4632">
        <v>0</v>
      </c>
      <c r="T4632" t="s">
        <v>6178</v>
      </c>
    </row>
    <row r="4633" spans="1:20" x14ac:dyDescent="0.3">
      <c r="A4633" t="s">
        <v>4760</v>
      </c>
      <c r="B4633" t="s">
        <v>7044</v>
      </c>
      <c r="C4633" t="s">
        <v>91</v>
      </c>
      <c r="D4633" t="s">
        <v>87</v>
      </c>
      <c r="E4633" t="s">
        <v>92</v>
      </c>
      <c r="F4633" t="s">
        <v>114</v>
      </c>
      <c r="G4633" t="s">
        <v>94</v>
      </c>
      <c r="H4633" t="s">
        <v>43</v>
      </c>
      <c r="I4633" t="s">
        <v>50</v>
      </c>
      <c r="J4633" t="s">
        <v>7044</v>
      </c>
      <c r="K4633" t="s">
        <v>6934</v>
      </c>
      <c r="L4633" t="s">
        <v>159</v>
      </c>
      <c r="M4633">
        <v>337</v>
      </c>
      <c r="N4633" t="s">
        <v>29</v>
      </c>
      <c r="O4633" t="s">
        <v>63</v>
      </c>
      <c r="P4633" t="s">
        <v>31</v>
      </c>
      <c r="Q4633">
        <v>2</v>
      </c>
      <c r="R4633" t="s">
        <v>53</v>
      </c>
      <c r="S4633">
        <v>1</v>
      </c>
      <c r="T4633" t="s">
        <v>6233</v>
      </c>
    </row>
    <row r="4634" spans="1:20" x14ac:dyDescent="0.3">
      <c r="A4634" t="s">
        <v>4761</v>
      </c>
      <c r="B4634" t="s">
        <v>6477</v>
      </c>
      <c r="C4634" t="s">
        <v>21</v>
      </c>
      <c r="D4634" t="s">
        <v>22</v>
      </c>
      <c r="E4634" t="s">
        <v>23</v>
      </c>
      <c r="F4634" t="s">
        <v>24</v>
      </c>
      <c r="G4634" t="s">
        <v>25</v>
      </c>
      <c r="H4634" t="s">
        <v>26</v>
      </c>
      <c r="I4634" t="s">
        <v>27</v>
      </c>
      <c r="J4634" t="s">
        <v>6477</v>
      </c>
      <c r="K4634" t="s">
        <v>28</v>
      </c>
      <c r="L4634" t="s">
        <v>28</v>
      </c>
      <c r="M4634">
        <v>730</v>
      </c>
      <c r="N4634" t="s">
        <v>52</v>
      </c>
      <c r="O4634" t="s">
        <v>63</v>
      </c>
      <c r="P4634" t="s">
        <v>64</v>
      </c>
      <c r="Q4634">
        <v>3</v>
      </c>
      <c r="R4634" t="s">
        <v>37</v>
      </c>
      <c r="S4634">
        <v>2</v>
      </c>
      <c r="T4634" t="s">
        <v>6241</v>
      </c>
    </row>
    <row r="4635" spans="1:20" x14ac:dyDescent="0.3">
      <c r="A4635" t="s">
        <v>4762</v>
      </c>
      <c r="B4635" t="s">
        <v>6716</v>
      </c>
      <c r="C4635" t="s">
        <v>34</v>
      </c>
      <c r="D4635" t="s">
        <v>22</v>
      </c>
      <c r="E4635" t="s">
        <v>23</v>
      </c>
      <c r="F4635" t="s">
        <v>138</v>
      </c>
      <c r="G4635" t="s">
        <v>36</v>
      </c>
      <c r="H4635" t="s">
        <v>43</v>
      </c>
      <c r="I4635" t="s">
        <v>27</v>
      </c>
      <c r="J4635" t="s">
        <v>6716</v>
      </c>
      <c r="K4635" t="s">
        <v>28</v>
      </c>
      <c r="L4635" t="s">
        <v>28</v>
      </c>
      <c r="M4635">
        <v>593</v>
      </c>
      <c r="N4635" t="s">
        <v>29</v>
      </c>
      <c r="O4635" t="s">
        <v>63</v>
      </c>
      <c r="P4635" t="s">
        <v>31</v>
      </c>
      <c r="Q4635">
        <v>2</v>
      </c>
      <c r="R4635" t="s">
        <v>53</v>
      </c>
      <c r="S4635">
        <v>2</v>
      </c>
      <c r="T4635" t="s">
        <v>6675</v>
      </c>
    </row>
    <row r="4636" spans="1:20" x14ac:dyDescent="0.3">
      <c r="A4636" t="s">
        <v>4763</v>
      </c>
      <c r="B4636" t="s">
        <v>7099</v>
      </c>
      <c r="C4636" t="s">
        <v>39</v>
      </c>
      <c r="D4636" t="s">
        <v>22</v>
      </c>
      <c r="E4636" t="s">
        <v>40</v>
      </c>
      <c r="F4636" t="s">
        <v>35</v>
      </c>
      <c r="G4636" t="s">
        <v>36</v>
      </c>
      <c r="H4636" t="s">
        <v>26</v>
      </c>
      <c r="I4636" t="s">
        <v>27</v>
      </c>
      <c r="J4636" t="s">
        <v>7099</v>
      </c>
      <c r="K4636" t="s">
        <v>28</v>
      </c>
      <c r="L4636" t="s">
        <v>28</v>
      </c>
      <c r="M4636">
        <v>669</v>
      </c>
      <c r="N4636" t="s">
        <v>29</v>
      </c>
      <c r="O4636" t="s">
        <v>63</v>
      </c>
      <c r="P4636" t="s">
        <v>31</v>
      </c>
      <c r="Q4636">
        <v>2</v>
      </c>
      <c r="R4636" t="s">
        <v>53</v>
      </c>
      <c r="S4636">
        <v>2</v>
      </c>
      <c r="T4636" t="s">
        <v>6560</v>
      </c>
    </row>
    <row r="4637" spans="1:20" x14ac:dyDescent="0.3">
      <c r="A4637" t="s">
        <v>4764</v>
      </c>
      <c r="B4637" t="s">
        <v>6289</v>
      </c>
      <c r="C4637" t="s">
        <v>46</v>
      </c>
      <c r="D4637" t="s">
        <v>22</v>
      </c>
      <c r="E4637" t="s">
        <v>40</v>
      </c>
      <c r="F4637" t="s">
        <v>174</v>
      </c>
      <c r="G4637" t="s">
        <v>42</v>
      </c>
      <c r="H4637" t="s">
        <v>26</v>
      </c>
      <c r="I4637" t="s">
        <v>50</v>
      </c>
      <c r="J4637" t="s">
        <v>6289</v>
      </c>
      <c r="K4637" t="s">
        <v>6156</v>
      </c>
      <c r="L4637" t="s">
        <v>51</v>
      </c>
      <c r="M4637">
        <v>256</v>
      </c>
      <c r="N4637" t="s">
        <v>52</v>
      </c>
      <c r="O4637" t="s">
        <v>63</v>
      </c>
      <c r="P4637" t="s">
        <v>31</v>
      </c>
      <c r="Q4637">
        <v>3</v>
      </c>
      <c r="R4637" t="s">
        <v>37</v>
      </c>
      <c r="S4637">
        <v>1</v>
      </c>
      <c r="T4637" t="s">
        <v>6444</v>
      </c>
    </row>
    <row r="4638" spans="1:20" x14ac:dyDescent="0.3">
      <c r="A4638" t="s">
        <v>4765</v>
      </c>
      <c r="B4638" t="s">
        <v>6821</v>
      </c>
      <c r="C4638" t="s">
        <v>55</v>
      </c>
      <c r="D4638" t="s">
        <v>56</v>
      </c>
      <c r="E4638" t="s">
        <v>23</v>
      </c>
      <c r="F4638" t="s">
        <v>217</v>
      </c>
      <c r="G4638" t="s">
        <v>58</v>
      </c>
      <c r="H4638" t="s">
        <v>110</v>
      </c>
      <c r="I4638" t="s">
        <v>27</v>
      </c>
      <c r="J4638" t="s">
        <v>6821</v>
      </c>
      <c r="K4638" t="s">
        <v>28</v>
      </c>
      <c r="L4638" t="s">
        <v>28</v>
      </c>
      <c r="M4638">
        <v>367</v>
      </c>
      <c r="N4638" t="s">
        <v>75</v>
      </c>
      <c r="O4638" t="s">
        <v>63</v>
      </c>
      <c r="P4638" t="s">
        <v>64</v>
      </c>
      <c r="Q4638">
        <v>3</v>
      </c>
      <c r="R4638" t="s">
        <v>37</v>
      </c>
      <c r="S4638">
        <v>1</v>
      </c>
      <c r="T4638" t="s">
        <v>7438</v>
      </c>
    </row>
    <row r="4639" spans="1:20" x14ac:dyDescent="0.3">
      <c r="A4639" t="s">
        <v>4766</v>
      </c>
      <c r="B4639" t="s">
        <v>6580</v>
      </c>
      <c r="C4639" t="s">
        <v>60</v>
      </c>
      <c r="D4639" t="s">
        <v>56</v>
      </c>
      <c r="E4639" t="s">
        <v>40</v>
      </c>
      <c r="F4639" t="s">
        <v>104</v>
      </c>
      <c r="G4639" t="s">
        <v>62</v>
      </c>
      <c r="H4639" t="s">
        <v>43</v>
      </c>
      <c r="I4639" t="s">
        <v>27</v>
      </c>
      <c r="J4639" t="s">
        <v>6580</v>
      </c>
      <c r="K4639" t="s">
        <v>28</v>
      </c>
      <c r="L4639" t="s">
        <v>28</v>
      </c>
      <c r="M4639">
        <v>1037</v>
      </c>
      <c r="N4639" t="s">
        <v>52</v>
      </c>
      <c r="O4639" t="s">
        <v>30</v>
      </c>
      <c r="P4639" t="s">
        <v>44</v>
      </c>
      <c r="Q4639">
        <v>3</v>
      </c>
      <c r="R4639" t="s">
        <v>37</v>
      </c>
      <c r="S4639">
        <v>3</v>
      </c>
      <c r="T4639" t="s">
        <v>6504</v>
      </c>
    </row>
    <row r="4640" spans="1:20" x14ac:dyDescent="0.3">
      <c r="A4640" t="s">
        <v>4767</v>
      </c>
      <c r="B4640" t="s">
        <v>6647</v>
      </c>
      <c r="C4640" t="s">
        <v>66</v>
      </c>
      <c r="D4640" t="s">
        <v>56</v>
      </c>
      <c r="E4640" t="s">
        <v>67</v>
      </c>
      <c r="F4640" t="s">
        <v>35</v>
      </c>
      <c r="G4640" t="s">
        <v>36</v>
      </c>
      <c r="H4640" t="s">
        <v>26</v>
      </c>
      <c r="I4640" t="s">
        <v>27</v>
      </c>
      <c r="J4640" t="s">
        <v>6647</v>
      </c>
      <c r="K4640" t="s">
        <v>28</v>
      </c>
      <c r="L4640" t="s">
        <v>28</v>
      </c>
      <c r="M4640">
        <v>1039</v>
      </c>
      <c r="N4640" t="s">
        <v>29</v>
      </c>
      <c r="O4640" t="s">
        <v>63</v>
      </c>
      <c r="P4640" t="s">
        <v>107</v>
      </c>
      <c r="Q4640">
        <v>2</v>
      </c>
      <c r="R4640" t="s">
        <v>53</v>
      </c>
      <c r="S4640">
        <v>3</v>
      </c>
      <c r="T4640" t="s">
        <v>6574</v>
      </c>
    </row>
    <row r="4641" spans="1:20" x14ac:dyDescent="0.3">
      <c r="A4641" t="s">
        <v>4768</v>
      </c>
      <c r="B4641" t="s">
        <v>7149</v>
      </c>
      <c r="C4641" t="s">
        <v>71</v>
      </c>
      <c r="D4641" t="s">
        <v>72</v>
      </c>
      <c r="E4641" t="s">
        <v>23</v>
      </c>
      <c r="F4641" t="s">
        <v>150</v>
      </c>
      <c r="G4641" t="s">
        <v>74</v>
      </c>
      <c r="H4641" t="s">
        <v>26</v>
      </c>
      <c r="I4641" t="s">
        <v>27</v>
      </c>
      <c r="J4641" t="s">
        <v>7149</v>
      </c>
      <c r="K4641" t="s">
        <v>28</v>
      </c>
      <c r="L4641" t="s">
        <v>28</v>
      </c>
      <c r="M4641">
        <v>575</v>
      </c>
      <c r="N4641" t="s">
        <v>52</v>
      </c>
      <c r="O4641" t="s">
        <v>43</v>
      </c>
      <c r="P4641" t="s">
        <v>31</v>
      </c>
      <c r="Q4641">
        <v>3</v>
      </c>
      <c r="R4641" t="s">
        <v>37</v>
      </c>
      <c r="S4641">
        <v>2</v>
      </c>
      <c r="T4641" t="s">
        <v>6202</v>
      </c>
    </row>
    <row r="4642" spans="1:20" x14ac:dyDescent="0.3">
      <c r="A4642" t="s">
        <v>4769</v>
      </c>
      <c r="B4642" t="s">
        <v>6622</v>
      </c>
      <c r="C4642" t="s">
        <v>77</v>
      </c>
      <c r="D4642" t="s">
        <v>72</v>
      </c>
      <c r="E4642" t="s">
        <v>40</v>
      </c>
      <c r="F4642" t="s">
        <v>114</v>
      </c>
      <c r="G4642" t="s">
        <v>94</v>
      </c>
      <c r="H4642" t="s">
        <v>43</v>
      </c>
      <c r="I4642" t="s">
        <v>27</v>
      </c>
      <c r="J4642" t="s">
        <v>6622</v>
      </c>
      <c r="K4642" t="s">
        <v>28</v>
      </c>
      <c r="L4642" t="s">
        <v>28</v>
      </c>
      <c r="M4642">
        <v>150</v>
      </c>
      <c r="N4642" t="s">
        <v>75</v>
      </c>
      <c r="O4642" t="s">
        <v>63</v>
      </c>
      <c r="P4642" t="s">
        <v>107</v>
      </c>
      <c r="Q4642" t="s">
        <v>95</v>
      </c>
      <c r="R4642" t="s">
        <v>28</v>
      </c>
      <c r="S4642">
        <v>0</v>
      </c>
      <c r="T4642" t="s">
        <v>6293</v>
      </c>
    </row>
    <row r="4643" spans="1:20" x14ac:dyDescent="0.3">
      <c r="A4643" t="s">
        <v>4770</v>
      </c>
      <c r="B4643" t="s">
        <v>6425</v>
      </c>
      <c r="C4643" t="s">
        <v>81</v>
      </c>
      <c r="D4643" t="s">
        <v>72</v>
      </c>
      <c r="E4643" t="s">
        <v>23</v>
      </c>
      <c r="F4643" t="s">
        <v>82</v>
      </c>
      <c r="G4643" t="s">
        <v>83</v>
      </c>
      <c r="H4643" t="s">
        <v>26</v>
      </c>
      <c r="I4643" t="s">
        <v>27</v>
      </c>
      <c r="J4643" t="s">
        <v>6425</v>
      </c>
      <c r="K4643" t="s">
        <v>28</v>
      </c>
      <c r="L4643" t="s">
        <v>28</v>
      </c>
      <c r="M4643">
        <v>744</v>
      </c>
      <c r="N4643" t="s">
        <v>29</v>
      </c>
      <c r="O4643" t="s">
        <v>30</v>
      </c>
      <c r="P4643" t="s">
        <v>31</v>
      </c>
      <c r="Q4643">
        <v>4</v>
      </c>
      <c r="R4643" t="s">
        <v>32</v>
      </c>
      <c r="S4643">
        <v>2</v>
      </c>
      <c r="T4643" t="s">
        <v>6196</v>
      </c>
    </row>
    <row r="4644" spans="1:20" x14ac:dyDescent="0.3">
      <c r="A4644" t="s">
        <v>4771</v>
      </c>
      <c r="B4644" t="s">
        <v>6220</v>
      </c>
      <c r="C4644" t="s">
        <v>86</v>
      </c>
      <c r="D4644" t="s">
        <v>87</v>
      </c>
      <c r="E4644" t="s">
        <v>67</v>
      </c>
      <c r="F4644" t="s">
        <v>116</v>
      </c>
      <c r="G4644" t="s">
        <v>89</v>
      </c>
      <c r="H4644" t="s">
        <v>26</v>
      </c>
      <c r="I4644" t="s">
        <v>27</v>
      </c>
      <c r="J4644" t="s">
        <v>6220</v>
      </c>
      <c r="K4644" t="s">
        <v>28</v>
      </c>
      <c r="L4644" t="s">
        <v>28</v>
      </c>
      <c r="M4644">
        <v>376</v>
      </c>
      <c r="N4644" t="s">
        <v>52</v>
      </c>
      <c r="O4644" t="s">
        <v>63</v>
      </c>
      <c r="P4644" t="s">
        <v>64</v>
      </c>
      <c r="Q4644">
        <v>3</v>
      </c>
      <c r="R4644" t="s">
        <v>37</v>
      </c>
      <c r="S4644">
        <v>1</v>
      </c>
      <c r="T4644" t="s">
        <v>6611</v>
      </c>
    </row>
    <row r="4645" spans="1:20" x14ac:dyDescent="0.3">
      <c r="A4645" t="s">
        <v>4772</v>
      </c>
      <c r="B4645" t="s">
        <v>6192</v>
      </c>
      <c r="C4645" t="s">
        <v>91</v>
      </c>
      <c r="D4645" t="s">
        <v>87</v>
      </c>
      <c r="E4645" t="s">
        <v>92</v>
      </c>
      <c r="F4645" t="s">
        <v>114</v>
      </c>
      <c r="G4645" t="s">
        <v>94</v>
      </c>
      <c r="H4645" t="s">
        <v>43</v>
      </c>
      <c r="I4645" t="s">
        <v>27</v>
      </c>
      <c r="J4645" t="s">
        <v>6192</v>
      </c>
      <c r="K4645" t="s">
        <v>28</v>
      </c>
      <c r="L4645" t="s">
        <v>28</v>
      </c>
      <c r="M4645">
        <v>133</v>
      </c>
      <c r="N4645" t="s">
        <v>75</v>
      </c>
      <c r="O4645" t="s">
        <v>63</v>
      </c>
      <c r="P4645" t="s">
        <v>31</v>
      </c>
      <c r="Q4645" t="s">
        <v>95</v>
      </c>
      <c r="R4645" t="s">
        <v>28</v>
      </c>
      <c r="S4645">
        <v>0</v>
      </c>
      <c r="T4645" t="s">
        <v>6432</v>
      </c>
    </row>
    <row r="4646" spans="1:20" x14ac:dyDescent="0.3">
      <c r="A4646" t="s">
        <v>4773</v>
      </c>
      <c r="B4646" t="s">
        <v>6284</v>
      </c>
      <c r="C4646" t="s">
        <v>21</v>
      </c>
      <c r="D4646" t="s">
        <v>22</v>
      </c>
      <c r="E4646" t="s">
        <v>23</v>
      </c>
      <c r="F4646" t="s">
        <v>727</v>
      </c>
      <c r="G4646" t="s">
        <v>25</v>
      </c>
      <c r="H4646" t="s">
        <v>110</v>
      </c>
      <c r="I4646" t="s">
        <v>27</v>
      </c>
      <c r="J4646" t="s">
        <v>6284</v>
      </c>
      <c r="K4646" t="s">
        <v>28</v>
      </c>
      <c r="L4646" t="s">
        <v>28</v>
      </c>
      <c r="M4646">
        <v>209</v>
      </c>
      <c r="N4646" t="s">
        <v>29</v>
      </c>
      <c r="O4646" t="s">
        <v>63</v>
      </c>
      <c r="P4646" t="s">
        <v>64</v>
      </c>
      <c r="Q4646">
        <v>3</v>
      </c>
      <c r="R4646" t="s">
        <v>37</v>
      </c>
      <c r="S4646">
        <v>1</v>
      </c>
      <c r="T4646" t="s">
        <v>6286</v>
      </c>
    </row>
    <row r="4647" spans="1:20" x14ac:dyDescent="0.3">
      <c r="A4647" t="s">
        <v>4774</v>
      </c>
      <c r="B4647" t="s">
        <v>6179</v>
      </c>
      <c r="C4647" t="s">
        <v>34</v>
      </c>
      <c r="D4647" t="s">
        <v>22</v>
      </c>
      <c r="E4647" t="s">
        <v>23</v>
      </c>
      <c r="F4647" t="s">
        <v>35</v>
      </c>
      <c r="G4647" t="s">
        <v>36</v>
      </c>
      <c r="H4647" t="s">
        <v>26</v>
      </c>
      <c r="I4647" t="s">
        <v>27</v>
      </c>
      <c r="J4647" t="s">
        <v>6179</v>
      </c>
      <c r="K4647" t="s">
        <v>28</v>
      </c>
      <c r="L4647" t="s">
        <v>28</v>
      </c>
      <c r="M4647">
        <v>772</v>
      </c>
      <c r="N4647" t="s">
        <v>29</v>
      </c>
      <c r="O4647" t="s">
        <v>43</v>
      </c>
      <c r="P4647" t="s">
        <v>64</v>
      </c>
      <c r="Q4647">
        <v>4</v>
      </c>
      <c r="R4647" t="s">
        <v>32</v>
      </c>
      <c r="S4647">
        <v>2</v>
      </c>
      <c r="T4647" t="s">
        <v>6395</v>
      </c>
    </row>
    <row r="4648" spans="1:20" x14ac:dyDescent="0.3">
      <c r="A4648" t="s">
        <v>4775</v>
      </c>
      <c r="B4648" t="s">
        <v>7033</v>
      </c>
      <c r="C4648" t="s">
        <v>39</v>
      </c>
      <c r="D4648" t="s">
        <v>22</v>
      </c>
      <c r="E4648" t="s">
        <v>40</v>
      </c>
      <c r="F4648" t="s">
        <v>174</v>
      </c>
      <c r="G4648" t="s">
        <v>42</v>
      </c>
      <c r="H4648" t="s">
        <v>26</v>
      </c>
      <c r="I4648" t="s">
        <v>27</v>
      </c>
      <c r="J4648" t="s">
        <v>7033</v>
      </c>
      <c r="K4648" t="s">
        <v>28</v>
      </c>
      <c r="L4648" t="s">
        <v>28</v>
      </c>
      <c r="M4648">
        <v>434</v>
      </c>
      <c r="N4648" t="s">
        <v>29</v>
      </c>
      <c r="O4648" t="s">
        <v>43</v>
      </c>
      <c r="P4648" t="s">
        <v>64</v>
      </c>
      <c r="Q4648">
        <v>3</v>
      </c>
      <c r="R4648" t="s">
        <v>37</v>
      </c>
      <c r="S4648">
        <v>1</v>
      </c>
      <c r="T4648" t="s">
        <v>6560</v>
      </c>
    </row>
    <row r="4649" spans="1:20" x14ac:dyDescent="0.3">
      <c r="A4649" t="s">
        <v>4776</v>
      </c>
      <c r="B4649" t="s">
        <v>6559</v>
      </c>
      <c r="C4649" t="s">
        <v>46</v>
      </c>
      <c r="D4649" t="s">
        <v>22</v>
      </c>
      <c r="E4649" t="s">
        <v>40</v>
      </c>
      <c r="F4649" t="s">
        <v>143</v>
      </c>
      <c r="G4649" t="s">
        <v>48</v>
      </c>
      <c r="H4649" t="s">
        <v>43</v>
      </c>
      <c r="I4649" t="s">
        <v>27</v>
      </c>
      <c r="J4649" t="s">
        <v>6559</v>
      </c>
      <c r="K4649" t="s">
        <v>28</v>
      </c>
      <c r="L4649" t="s">
        <v>28</v>
      </c>
      <c r="M4649">
        <v>560</v>
      </c>
      <c r="N4649" t="s">
        <v>29</v>
      </c>
      <c r="O4649" t="s">
        <v>170</v>
      </c>
      <c r="P4649" t="s">
        <v>107</v>
      </c>
      <c r="Q4649">
        <v>2</v>
      </c>
      <c r="R4649" t="s">
        <v>53</v>
      </c>
      <c r="S4649">
        <v>2</v>
      </c>
      <c r="T4649" t="s">
        <v>6200</v>
      </c>
    </row>
    <row r="4650" spans="1:20" x14ac:dyDescent="0.3">
      <c r="A4650" t="s">
        <v>4777</v>
      </c>
      <c r="B4650" t="s">
        <v>7141</v>
      </c>
      <c r="C4650" t="s">
        <v>55</v>
      </c>
      <c r="D4650" t="s">
        <v>56</v>
      </c>
      <c r="E4650" t="s">
        <v>23</v>
      </c>
      <c r="F4650" t="s">
        <v>57</v>
      </c>
      <c r="G4650" t="s">
        <v>58</v>
      </c>
      <c r="H4650" t="s">
        <v>43</v>
      </c>
      <c r="I4650" t="s">
        <v>27</v>
      </c>
      <c r="J4650" t="s">
        <v>7141</v>
      </c>
      <c r="K4650" t="s">
        <v>28</v>
      </c>
      <c r="L4650" t="s">
        <v>28</v>
      </c>
      <c r="M4650">
        <v>310</v>
      </c>
      <c r="N4650" t="s">
        <v>75</v>
      </c>
      <c r="O4650" t="s">
        <v>30</v>
      </c>
      <c r="P4650" t="s">
        <v>64</v>
      </c>
      <c r="Q4650">
        <v>4</v>
      </c>
      <c r="R4650" t="s">
        <v>32</v>
      </c>
      <c r="S4650">
        <v>1</v>
      </c>
      <c r="T4650" t="s">
        <v>6200</v>
      </c>
    </row>
    <row r="4651" spans="1:20" x14ac:dyDescent="0.3">
      <c r="A4651" t="s">
        <v>4778</v>
      </c>
      <c r="B4651" t="s">
        <v>7117</v>
      </c>
      <c r="C4651" t="s">
        <v>60</v>
      </c>
      <c r="D4651" t="s">
        <v>56</v>
      </c>
      <c r="E4651" t="s">
        <v>40</v>
      </c>
      <c r="F4651" t="s">
        <v>145</v>
      </c>
      <c r="G4651" t="s">
        <v>62</v>
      </c>
      <c r="H4651" t="s">
        <v>49</v>
      </c>
      <c r="I4651" t="s">
        <v>27</v>
      </c>
      <c r="J4651" t="s">
        <v>7117</v>
      </c>
      <c r="K4651" t="s">
        <v>28</v>
      </c>
      <c r="L4651" t="s">
        <v>28</v>
      </c>
      <c r="M4651">
        <v>1032</v>
      </c>
      <c r="N4651" t="s">
        <v>29</v>
      </c>
      <c r="O4651" t="s">
        <v>170</v>
      </c>
      <c r="P4651" t="s">
        <v>133</v>
      </c>
      <c r="Q4651">
        <v>2</v>
      </c>
      <c r="R4651" t="s">
        <v>53</v>
      </c>
      <c r="S4651">
        <v>3</v>
      </c>
      <c r="T4651" t="s">
        <v>6157</v>
      </c>
    </row>
    <row r="4652" spans="1:20" x14ac:dyDescent="0.3">
      <c r="A4652" t="s">
        <v>4779</v>
      </c>
      <c r="B4652" t="s">
        <v>6867</v>
      </c>
      <c r="C4652" t="s">
        <v>66</v>
      </c>
      <c r="D4652" t="s">
        <v>56</v>
      </c>
      <c r="E4652" t="s">
        <v>67</v>
      </c>
      <c r="F4652" t="s">
        <v>193</v>
      </c>
      <c r="G4652" t="s">
        <v>69</v>
      </c>
      <c r="H4652" t="s">
        <v>43</v>
      </c>
      <c r="I4652" t="s">
        <v>27</v>
      </c>
      <c r="J4652" t="s">
        <v>6867</v>
      </c>
      <c r="K4652" t="s">
        <v>28</v>
      </c>
      <c r="L4652" t="s">
        <v>28</v>
      </c>
      <c r="M4652">
        <v>572</v>
      </c>
      <c r="N4652" t="s">
        <v>122</v>
      </c>
      <c r="O4652" t="s">
        <v>30</v>
      </c>
      <c r="P4652" t="s">
        <v>31</v>
      </c>
      <c r="Q4652">
        <v>3</v>
      </c>
      <c r="R4652" t="s">
        <v>37</v>
      </c>
      <c r="S4652">
        <v>2</v>
      </c>
      <c r="T4652" t="s">
        <v>6476</v>
      </c>
    </row>
    <row r="4653" spans="1:20" x14ac:dyDescent="0.3">
      <c r="A4653" t="s">
        <v>4780</v>
      </c>
      <c r="B4653" t="s">
        <v>7010</v>
      </c>
      <c r="C4653" t="s">
        <v>71</v>
      </c>
      <c r="D4653" t="s">
        <v>72</v>
      </c>
      <c r="E4653" t="s">
        <v>23</v>
      </c>
      <c r="F4653" t="s">
        <v>35</v>
      </c>
      <c r="G4653" t="s">
        <v>36</v>
      </c>
      <c r="H4653" t="s">
        <v>26</v>
      </c>
      <c r="I4653" t="s">
        <v>27</v>
      </c>
      <c r="J4653" t="s">
        <v>7010</v>
      </c>
      <c r="K4653" t="s">
        <v>28</v>
      </c>
      <c r="L4653" t="s">
        <v>28</v>
      </c>
      <c r="M4653">
        <v>633</v>
      </c>
      <c r="N4653" t="s">
        <v>140</v>
      </c>
      <c r="O4653" t="s">
        <v>63</v>
      </c>
      <c r="P4653" t="s">
        <v>31</v>
      </c>
      <c r="Q4653">
        <v>4</v>
      </c>
      <c r="R4653" t="s">
        <v>32</v>
      </c>
      <c r="S4653">
        <v>2</v>
      </c>
      <c r="T4653" t="s">
        <v>6448</v>
      </c>
    </row>
    <row r="4654" spans="1:20" x14ac:dyDescent="0.3">
      <c r="A4654" t="s">
        <v>4781</v>
      </c>
      <c r="B4654" t="s">
        <v>6218</v>
      </c>
      <c r="C4654" t="s">
        <v>77</v>
      </c>
      <c r="D4654" t="s">
        <v>72</v>
      </c>
      <c r="E4654" t="s">
        <v>40</v>
      </c>
      <c r="F4654" t="s">
        <v>131</v>
      </c>
      <c r="G4654" t="s">
        <v>79</v>
      </c>
      <c r="H4654" t="s">
        <v>26</v>
      </c>
      <c r="I4654" t="s">
        <v>27</v>
      </c>
      <c r="J4654" t="s">
        <v>6218</v>
      </c>
      <c r="K4654" t="s">
        <v>28</v>
      </c>
      <c r="L4654" t="s">
        <v>28</v>
      </c>
      <c r="M4654">
        <v>504</v>
      </c>
      <c r="N4654" t="s">
        <v>29</v>
      </c>
      <c r="O4654" t="s">
        <v>63</v>
      </c>
      <c r="P4654" t="s">
        <v>44</v>
      </c>
      <c r="Q4654">
        <v>4</v>
      </c>
      <c r="R4654" t="s">
        <v>32</v>
      </c>
      <c r="S4654">
        <v>1</v>
      </c>
      <c r="T4654" t="s">
        <v>6482</v>
      </c>
    </row>
    <row r="4655" spans="1:20" x14ac:dyDescent="0.3">
      <c r="A4655" t="s">
        <v>4782</v>
      </c>
      <c r="B4655" t="s">
        <v>7046</v>
      </c>
      <c r="C4655" t="s">
        <v>81</v>
      </c>
      <c r="D4655" t="s">
        <v>72</v>
      </c>
      <c r="E4655" t="s">
        <v>23</v>
      </c>
      <c r="F4655" t="s">
        <v>286</v>
      </c>
      <c r="G4655" t="s">
        <v>94</v>
      </c>
      <c r="H4655" t="s">
        <v>110</v>
      </c>
      <c r="I4655" t="s">
        <v>27</v>
      </c>
      <c r="J4655" t="s">
        <v>7046</v>
      </c>
      <c r="K4655" t="s">
        <v>28</v>
      </c>
      <c r="L4655" t="s">
        <v>28</v>
      </c>
      <c r="M4655">
        <v>664</v>
      </c>
      <c r="N4655" t="s">
        <v>52</v>
      </c>
      <c r="O4655" t="s">
        <v>63</v>
      </c>
      <c r="P4655" t="s">
        <v>44</v>
      </c>
      <c r="Q4655">
        <v>4</v>
      </c>
      <c r="R4655" t="s">
        <v>32</v>
      </c>
      <c r="S4655">
        <v>2</v>
      </c>
      <c r="T4655" t="s">
        <v>6319</v>
      </c>
    </row>
    <row r="4656" spans="1:20" x14ac:dyDescent="0.3">
      <c r="A4656" t="s">
        <v>4783</v>
      </c>
      <c r="B4656" t="s">
        <v>6263</v>
      </c>
      <c r="C4656" t="s">
        <v>86</v>
      </c>
      <c r="D4656" t="s">
        <v>87</v>
      </c>
      <c r="E4656" t="s">
        <v>67</v>
      </c>
      <c r="F4656" t="s">
        <v>116</v>
      </c>
      <c r="G4656" t="s">
        <v>89</v>
      </c>
      <c r="H4656" t="s">
        <v>26</v>
      </c>
      <c r="I4656" t="s">
        <v>27</v>
      </c>
      <c r="J4656" t="s">
        <v>6263</v>
      </c>
      <c r="K4656" t="s">
        <v>28</v>
      </c>
      <c r="L4656" t="s">
        <v>28</v>
      </c>
      <c r="M4656">
        <v>653</v>
      </c>
      <c r="N4656" t="s">
        <v>52</v>
      </c>
      <c r="O4656" t="s">
        <v>43</v>
      </c>
      <c r="P4656" t="s">
        <v>133</v>
      </c>
      <c r="Q4656">
        <v>1</v>
      </c>
      <c r="R4656" t="s">
        <v>53</v>
      </c>
      <c r="S4656">
        <v>2</v>
      </c>
      <c r="T4656" t="s">
        <v>6264</v>
      </c>
    </row>
    <row r="4657" spans="1:20" x14ac:dyDescent="0.3">
      <c r="A4657" t="s">
        <v>4784</v>
      </c>
      <c r="B4657" t="s">
        <v>7181</v>
      </c>
      <c r="C4657" t="s">
        <v>91</v>
      </c>
      <c r="D4657" t="s">
        <v>87</v>
      </c>
      <c r="E4657" t="s">
        <v>92</v>
      </c>
      <c r="F4657" t="s">
        <v>114</v>
      </c>
      <c r="G4657" t="s">
        <v>94</v>
      </c>
      <c r="H4657" t="s">
        <v>43</v>
      </c>
      <c r="I4657" t="s">
        <v>27</v>
      </c>
      <c r="J4657" t="s">
        <v>7181</v>
      </c>
      <c r="K4657" t="s">
        <v>28</v>
      </c>
      <c r="L4657" t="s">
        <v>28</v>
      </c>
      <c r="M4657">
        <v>684</v>
      </c>
      <c r="N4657" t="s">
        <v>122</v>
      </c>
      <c r="O4657" t="s">
        <v>170</v>
      </c>
      <c r="P4657" t="s">
        <v>107</v>
      </c>
      <c r="Q4657">
        <v>4</v>
      </c>
      <c r="R4657" t="s">
        <v>32</v>
      </c>
      <c r="S4657">
        <v>2</v>
      </c>
      <c r="T4657" t="s">
        <v>6200</v>
      </c>
    </row>
    <row r="4658" spans="1:20" x14ac:dyDescent="0.3">
      <c r="A4658" t="s">
        <v>4785</v>
      </c>
      <c r="B4658" t="s">
        <v>6662</v>
      </c>
      <c r="C4658" t="s">
        <v>21</v>
      </c>
      <c r="D4658" t="s">
        <v>22</v>
      </c>
      <c r="E4658" t="s">
        <v>23</v>
      </c>
      <c r="F4658" t="s">
        <v>121</v>
      </c>
      <c r="G4658" t="s">
        <v>25</v>
      </c>
      <c r="H4658" t="s">
        <v>49</v>
      </c>
      <c r="I4658" t="s">
        <v>50</v>
      </c>
      <c r="J4658" t="s">
        <v>6662</v>
      </c>
      <c r="K4658" t="s">
        <v>6705</v>
      </c>
      <c r="L4658" t="s">
        <v>84</v>
      </c>
      <c r="M4658">
        <v>91</v>
      </c>
      <c r="N4658" t="s">
        <v>29</v>
      </c>
      <c r="O4658" t="s">
        <v>43</v>
      </c>
      <c r="P4658" t="s">
        <v>31</v>
      </c>
      <c r="Q4658" t="s">
        <v>95</v>
      </c>
      <c r="R4658" t="s">
        <v>28</v>
      </c>
      <c r="S4658">
        <v>0</v>
      </c>
      <c r="T4658" t="s">
        <v>6616</v>
      </c>
    </row>
    <row r="4659" spans="1:20" x14ac:dyDescent="0.3">
      <c r="A4659" t="s">
        <v>4786</v>
      </c>
      <c r="B4659" t="s">
        <v>6415</v>
      </c>
      <c r="C4659" t="s">
        <v>34</v>
      </c>
      <c r="D4659" t="s">
        <v>22</v>
      </c>
      <c r="E4659" t="s">
        <v>23</v>
      </c>
      <c r="F4659" t="s">
        <v>99</v>
      </c>
      <c r="G4659" t="s">
        <v>36</v>
      </c>
      <c r="H4659" t="s">
        <v>49</v>
      </c>
      <c r="I4659" t="s">
        <v>27</v>
      </c>
      <c r="J4659" t="s">
        <v>6415</v>
      </c>
      <c r="K4659" t="s">
        <v>28</v>
      </c>
      <c r="L4659" t="s">
        <v>28</v>
      </c>
      <c r="M4659">
        <v>1014</v>
      </c>
      <c r="N4659" t="s">
        <v>29</v>
      </c>
      <c r="O4659" t="s">
        <v>63</v>
      </c>
      <c r="P4659" t="s">
        <v>44</v>
      </c>
      <c r="Q4659">
        <v>4</v>
      </c>
      <c r="R4659" t="s">
        <v>32</v>
      </c>
      <c r="S4659">
        <v>3</v>
      </c>
      <c r="T4659" t="s">
        <v>7030</v>
      </c>
    </row>
    <row r="4660" spans="1:20" x14ac:dyDescent="0.3">
      <c r="A4660" t="s">
        <v>4787</v>
      </c>
      <c r="B4660" t="s">
        <v>6971</v>
      </c>
      <c r="C4660" t="s">
        <v>39</v>
      </c>
      <c r="D4660" t="s">
        <v>22</v>
      </c>
      <c r="E4660" t="s">
        <v>40</v>
      </c>
      <c r="F4660" t="s">
        <v>215</v>
      </c>
      <c r="G4660" t="s">
        <v>42</v>
      </c>
      <c r="H4660" t="s">
        <v>49</v>
      </c>
      <c r="I4660" t="s">
        <v>27</v>
      </c>
      <c r="J4660" t="s">
        <v>6971</v>
      </c>
      <c r="K4660" t="s">
        <v>28</v>
      </c>
      <c r="L4660" t="s">
        <v>28</v>
      </c>
      <c r="M4660">
        <v>902</v>
      </c>
      <c r="N4660" t="s">
        <v>52</v>
      </c>
      <c r="O4660" t="s">
        <v>63</v>
      </c>
      <c r="P4660" t="s">
        <v>64</v>
      </c>
      <c r="Q4660">
        <v>3</v>
      </c>
      <c r="R4660" t="s">
        <v>37</v>
      </c>
      <c r="S4660">
        <v>2</v>
      </c>
      <c r="T4660" t="s">
        <v>6852</v>
      </c>
    </row>
    <row r="4661" spans="1:20" x14ac:dyDescent="0.3">
      <c r="A4661" t="s">
        <v>4788</v>
      </c>
      <c r="B4661" t="s">
        <v>7014</v>
      </c>
      <c r="C4661" t="s">
        <v>46</v>
      </c>
      <c r="D4661" t="s">
        <v>22</v>
      </c>
      <c r="E4661" t="s">
        <v>40</v>
      </c>
      <c r="F4661" t="s">
        <v>101</v>
      </c>
      <c r="G4661" t="s">
        <v>48</v>
      </c>
      <c r="H4661" t="s">
        <v>26</v>
      </c>
      <c r="I4661" t="s">
        <v>27</v>
      </c>
      <c r="J4661" t="s">
        <v>7014</v>
      </c>
      <c r="K4661" t="s">
        <v>28</v>
      </c>
      <c r="L4661" t="s">
        <v>28</v>
      </c>
      <c r="M4661">
        <v>849</v>
      </c>
      <c r="N4661" t="s">
        <v>29</v>
      </c>
      <c r="O4661" t="s">
        <v>63</v>
      </c>
      <c r="P4661" t="s">
        <v>133</v>
      </c>
      <c r="Q4661">
        <v>3</v>
      </c>
      <c r="R4661" t="s">
        <v>37</v>
      </c>
      <c r="S4661">
        <v>2</v>
      </c>
      <c r="T4661" t="s">
        <v>6685</v>
      </c>
    </row>
    <row r="4662" spans="1:20" x14ac:dyDescent="0.3">
      <c r="A4662" t="s">
        <v>4789</v>
      </c>
      <c r="B4662" t="s">
        <v>7313</v>
      </c>
      <c r="C4662" t="s">
        <v>55</v>
      </c>
      <c r="D4662" t="s">
        <v>56</v>
      </c>
      <c r="E4662" t="s">
        <v>23</v>
      </c>
      <c r="F4662" t="s">
        <v>147</v>
      </c>
      <c r="G4662" t="s">
        <v>58</v>
      </c>
      <c r="H4662" t="s">
        <v>26</v>
      </c>
      <c r="I4662" t="s">
        <v>27</v>
      </c>
      <c r="J4662" t="s">
        <v>7313</v>
      </c>
      <c r="K4662" t="s">
        <v>28</v>
      </c>
      <c r="L4662" t="s">
        <v>28</v>
      </c>
      <c r="M4662">
        <v>741</v>
      </c>
      <c r="N4662" t="s">
        <v>29</v>
      </c>
      <c r="O4662" t="s">
        <v>170</v>
      </c>
      <c r="P4662" t="s">
        <v>44</v>
      </c>
      <c r="Q4662">
        <v>5</v>
      </c>
      <c r="R4662" t="s">
        <v>119</v>
      </c>
      <c r="S4662">
        <v>2</v>
      </c>
      <c r="T4662" t="s">
        <v>6685</v>
      </c>
    </row>
    <row r="4663" spans="1:20" x14ac:dyDescent="0.3">
      <c r="A4663" t="s">
        <v>4790</v>
      </c>
      <c r="B4663" t="s">
        <v>7099</v>
      </c>
      <c r="C4663" t="s">
        <v>60</v>
      </c>
      <c r="D4663" t="s">
        <v>56</v>
      </c>
      <c r="E4663" t="s">
        <v>40</v>
      </c>
      <c r="F4663" t="s">
        <v>61</v>
      </c>
      <c r="G4663" t="s">
        <v>62</v>
      </c>
      <c r="H4663" t="s">
        <v>26</v>
      </c>
      <c r="I4663" t="s">
        <v>50</v>
      </c>
      <c r="J4663" t="s">
        <v>7099</v>
      </c>
      <c r="K4663" t="s">
        <v>7309</v>
      </c>
      <c r="L4663" t="s">
        <v>51</v>
      </c>
      <c r="M4663">
        <v>228</v>
      </c>
      <c r="N4663" t="s">
        <v>75</v>
      </c>
      <c r="O4663" t="s">
        <v>63</v>
      </c>
      <c r="P4663" t="s">
        <v>133</v>
      </c>
      <c r="Q4663">
        <v>3</v>
      </c>
      <c r="R4663" t="s">
        <v>37</v>
      </c>
      <c r="S4663">
        <v>1</v>
      </c>
      <c r="T4663" t="s">
        <v>6258</v>
      </c>
    </row>
    <row r="4664" spans="1:20" x14ac:dyDescent="0.3">
      <c r="A4664" t="s">
        <v>4791</v>
      </c>
      <c r="B4664" t="s">
        <v>7156</v>
      </c>
      <c r="C4664" t="s">
        <v>66</v>
      </c>
      <c r="D4664" t="s">
        <v>56</v>
      </c>
      <c r="E4664" t="s">
        <v>67</v>
      </c>
      <c r="F4664" t="s">
        <v>99</v>
      </c>
      <c r="G4664" t="s">
        <v>36</v>
      </c>
      <c r="H4664" t="s">
        <v>49</v>
      </c>
      <c r="I4664" t="s">
        <v>50</v>
      </c>
      <c r="J4664" t="s">
        <v>7156</v>
      </c>
      <c r="K4664" t="s">
        <v>7023</v>
      </c>
      <c r="L4664" t="s">
        <v>51</v>
      </c>
      <c r="M4664">
        <v>115</v>
      </c>
      <c r="N4664" t="s">
        <v>29</v>
      </c>
      <c r="O4664" t="s">
        <v>63</v>
      </c>
      <c r="P4664" t="s">
        <v>133</v>
      </c>
      <c r="Q4664" t="s">
        <v>95</v>
      </c>
      <c r="R4664" t="s">
        <v>28</v>
      </c>
      <c r="S4664">
        <v>0</v>
      </c>
      <c r="T4664" t="s">
        <v>6586</v>
      </c>
    </row>
    <row r="4665" spans="1:20" x14ac:dyDescent="0.3">
      <c r="A4665" t="s">
        <v>4792</v>
      </c>
      <c r="B4665" t="s">
        <v>7207</v>
      </c>
      <c r="C4665" t="s">
        <v>71</v>
      </c>
      <c r="D4665" t="s">
        <v>72</v>
      </c>
      <c r="E4665" t="s">
        <v>23</v>
      </c>
      <c r="F4665" t="s">
        <v>129</v>
      </c>
      <c r="G4665" t="s">
        <v>74</v>
      </c>
      <c r="H4665" t="s">
        <v>43</v>
      </c>
      <c r="I4665" t="s">
        <v>27</v>
      </c>
      <c r="J4665" t="s">
        <v>7207</v>
      </c>
      <c r="K4665" t="s">
        <v>28</v>
      </c>
      <c r="L4665" t="s">
        <v>28</v>
      </c>
      <c r="M4665">
        <v>818</v>
      </c>
      <c r="N4665" t="s">
        <v>29</v>
      </c>
      <c r="O4665" t="s">
        <v>63</v>
      </c>
      <c r="P4665" t="s">
        <v>107</v>
      </c>
      <c r="Q4665">
        <v>4</v>
      </c>
      <c r="R4665" t="s">
        <v>32</v>
      </c>
      <c r="S4665">
        <v>2</v>
      </c>
      <c r="T4665" t="s">
        <v>6185</v>
      </c>
    </row>
    <row r="4666" spans="1:20" x14ac:dyDescent="0.3">
      <c r="A4666" t="s">
        <v>4793</v>
      </c>
      <c r="B4666" t="s">
        <v>6422</v>
      </c>
      <c r="C4666" t="s">
        <v>77</v>
      </c>
      <c r="D4666" t="s">
        <v>72</v>
      </c>
      <c r="E4666" t="s">
        <v>40</v>
      </c>
      <c r="F4666" t="s">
        <v>78</v>
      </c>
      <c r="G4666" t="s">
        <v>79</v>
      </c>
      <c r="H4666" t="s">
        <v>49</v>
      </c>
      <c r="I4666" t="s">
        <v>50</v>
      </c>
      <c r="J4666" t="s">
        <v>6422</v>
      </c>
      <c r="K4666" t="s">
        <v>6721</v>
      </c>
      <c r="L4666" t="s">
        <v>51</v>
      </c>
      <c r="M4666">
        <v>173</v>
      </c>
      <c r="N4666" t="s">
        <v>29</v>
      </c>
      <c r="O4666" t="s">
        <v>30</v>
      </c>
      <c r="P4666" t="s">
        <v>64</v>
      </c>
      <c r="Q4666" t="s">
        <v>95</v>
      </c>
      <c r="R4666" t="s">
        <v>28</v>
      </c>
      <c r="S4666">
        <v>0</v>
      </c>
      <c r="T4666" t="s">
        <v>6136</v>
      </c>
    </row>
    <row r="4667" spans="1:20" x14ac:dyDescent="0.3">
      <c r="A4667" t="s">
        <v>4794</v>
      </c>
      <c r="B4667" t="s">
        <v>6213</v>
      </c>
      <c r="C4667" t="s">
        <v>81</v>
      </c>
      <c r="D4667" t="s">
        <v>72</v>
      </c>
      <c r="E4667" t="s">
        <v>23</v>
      </c>
      <c r="F4667" t="s">
        <v>93</v>
      </c>
      <c r="G4667" t="s">
        <v>94</v>
      </c>
      <c r="H4667" t="s">
        <v>26</v>
      </c>
      <c r="I4667" t="s">
        <v>27</v>
      </c>
      <c r="J4667" t="s">
        <v>6213</v>
      </c>
      <c r="K4667" t="s">
        <v>28</v>
      </c>
      <c r="L4667" t="s">
        <v>28</v>
      </c>
      <c r="M4667">
        <v>760</v>
      </c>
      <c r="N4667" t="s">
        <v>52</v>
      </c>
      <c r="O4667" t="s">
        <v>63</v>
      </c>
      <c r="P4667" t="s">
        <v>31</v>
      </c>
      <c r="Q4667">
        <v>3</v>
      </c>
      <c r="R4667" t="s">
        <v>37</v>
      </c>
      <c r="S4667">
        <v>2</v>
      </c>
      <c r="T4667" t="s">
        <v>6426</v>
      </c>
    </row>
    <row r="4668" spans="1:20" x14ac:dyDescent="0.3">
      <c r="A4668" t="s">
        <v>4795</v>
      </c>
      <c r="B4668" t="s">
        <v>6416</v>
      </c>
      <c r="C4668" t="s">
        <v>86</v>
      </c>
      <c r="D4668" t="s">
        <v>87</v>
      </c>
      <c r="E4668" t="s">
        <v>67</v>
      </c>
      <c r="F4668" t="s">
        <v>135</v>
      </c>
      <c r="G4668" t="s">
        <v>89</v>
      </c>
      <c r="H4668" t="s">
        <v>43</v>
      </c>
      <c r="I4668" t="s">
        <v>27</v>
      </c>
      <c r="J4668" t="s">
        <v>6416</v>
      </c>
      <c r="K4668" t="s">
        <v>28</v>
      </c>
      <c r="L4668" t="s">
        <v>28</v>
      </c>
      <c r="M4668">
        <v>608</v>
      </c>
      <c r="N4668" t="s">
        <v>29</v>
      </c>
      <c r="O4668" t="s">
        <v>30</v>
      </c>
      <c r="P4668" t="s">
        <v>44</v>
      </c>
      <c r="Q4668">
        <v>3</v>
      </c>
      <c r="R4668" t="s">
        <v>37</v>
      </c>
      <c r="S4668">
        <v>2</v>
      </c>
      <c r="T4668" t="s">
        <v>6172</v>
      </c>
    </row>
    <row r="4669" spans="1:20" x14ac:dyDescent="0.3">
      <c r="A4669" t="s">
        <v>4796</v>
      </c>
      <c r="B4669" t="s">
        <v>7213</v>
      </c>
      <c r="C4669" t="s">
        <v>91</v>
      </c>
      <c r="D4669" t="s">
        <v>87</v>
      </c>
      <c r="E4669" t="s">
        <v>92</v>
      </c>
      <c r="F4669" t="s">
        <v>152</v>
      </c>
      <c r="G4669" t="s">
        <v>94</v>
      </c>
      <c r="H4669" t="s">
        <v>49</v>
      </c>
      <c r="I4669" t="s">
        <v>27</v>
      </c>
      <c r="J4669" t="s">
        <v>7213</v>
      </c>
      <c r="K4669" t="s">
        <v>28</v>
      </c>
      <c r="L4669" t="s">
        <v>28</v>
      </c>
      <c r="M4669">
        <v>837</v>
      </c>
      <c r="N4669" t="s">
        <v>29</v>
      </c>
      <c r="O4669" t="s">
        <v>63</v>
      </c>
      <c r="P4669" t="s">
        <v>31</v>
      </c>
      <c r="Q4669">
        <v>2</v>
      </c>
      <c r="R4669" t="s">
        <v>53</v>
      </c>
      <c r="S4669">
        <v>2</v>
      </c>
      <c r="T4669" t="s">
        <v>6251</v>
      </c>
    </row>
    <row r="4670" spans="1:20" x14ac:dyDescent="0.3">
      <c r="A4670" t="s">
        <v>4797</v>
      </c>
      <c r="B4670" t="s">
        <v>7042</v>
      </c>
      <c r="C4670" t="s">
        <v>21</v>
      </c>
      <c r="D4670" t="s">
        <v>22</v>
      </c>
      <c r="E4670" t="s">
        <v>23</v>
      </c>
      <c r="F4670" t="s">
        <v>288</v>
      </c>
      <c r="G4670" t="s">
        <v>25</v>
      </c>
      <c r="H4670" t="s">
        <v>43</v>
      </c>
      <c r="I4670" t="s">
        <v>27</v>
      </c>
      <c r="J4670" t="s">
        <v>7042</v>
      </c>
      <c r="K4670" t="s">
        <v>28</v>
      </c>
      <c r="L4670" t="s">
        <v>28</v>
      </c>
      <c r="M4670">
        <v>465</v>
      </c>
      <c r="N4670" t="s">
        <v>52</v>
      </c>
      <c r="O4670" t="s">
        <v>30</v>
      </c>
      <c r="P4670" t="s">
        <v>107</v>
      </c>
      <c r="Q4670">
        <v>3</v>
      </c>
      <c r="R4670" t="s">
        <v>37</v>
      </c>
      <c r="S4670">
        <v>1</v>
      </c>
      <c r="T4670" t="s">
        <v>6479</v>
      </c>
    </row>
    <row r="4671" spans="1:20" x14ac:dyDescent="0.3">
      <c r="A4671" t="s">
        <v>4798</v>
      </c>
      <c r="B4671" t="s">
        <v>6515</v>
      </c>
      <c r="C4671" t="s">
        <v>34</v>
      </c>
      <c r="D4671" t="s">
        <v>22</v>
      </c>
      <c r="E4671" t="s">
        <v>23</v>
      </c>
      <c r="F4671" t="s">
        <v>138</v>
      </c>
      <c r="G4671" t="s">
        <v>36</v>
      </c>
      <c r="H4671" t="s">
        <v>43</v>
      </c>
      <c r="I4671" t="s">
        <v>50</v>
      </c>
      <c r="J4671" t="s">
        <v>6515</v>
      </c>
      <c r="K4671" t="s">
        <v>7245</v>
      </c>
      <c r="L4671" t="s">
        <v>159</v>
      </c>
      <c r="M4671">
        <v>633</v>
      </c>
      <c r="N4671" t="s">
        <v>29</v>
      </c>
      <c r="O4671" t="s">
        <v>63</v>
      </c>
      <c r="P4671" t="s">
        <v>64</v>
      </c>
      <c r="Q4671">
        <v>3</v>
      </c>
      <c r="R4671" t="s">
        <v>37</v>
      </c>
      <c r="S4671">
        <v>2</v>
      </c>
      <c r="T4671" t="s">
        <v>6465</v>
      </c>
    </row>
    <row r="4672" spans="1:20" x14ac:dyDescent="0.3">
      <c r="A4672" t="s">
        <v>4799</v>
      </c>
      <c r="B4672" t="s">
        <v>6680</v>
      </c>
      <c r="C4672" t="s">
        <v>39</v>
      </c>
      <c r="D4672" t="s">
        <v>22</v>
      </c>
      <c r="E4672" t="s">
        <v>40</v>
      </c>
      <c r="F4672" t="s">
        <v>174</v>
      </c>
      <c r="G4672" t="s">
        <v>42</v>
      </c>
      <c r="H4672" t="s">
        <v>26</v>
      </c>
      <c r="I4672" t="s">
        <v>27</v>
      </c>
      <c r="J4672" t="s">
        <v>6680</v>
      </c>
      <c r="K4672" t="s">
        <v>28</v>
      </c>
      <c r="L4672" t="s">
        <v>28</v>
      </c>
      <c r="M4672">
        <v>1044</v>
      </c>
      <c r="N4672" t="s">
        <v>122</v>
      </c>
      <c r="O4672" t="s">
        <v>43</v>
      </c>
      <c r="P4672" t="s">
        <v>31</v>
      </c>
      <c r="Q4672">
        <v>4</v>
      </c>
      <c r="R4672" t="s">
        <v>32</v>
      </c>
      <c r="S4672">
        <v>3</v>
      </c>
      <c r="T4672" t="s">
        <v>6476</v>
      </c>
    </row>
    <row r="4673" spans="1:20" x14ac:dyDescent="0.3">
      <c r="A4673" t="s">
        <v>4800</v>
      </c>
      <c r="B4673" t="s">
        <v>6378</v>
      </c>
      <c r="C4673" t="s">
        <v>46</v>
      </c>
      <c r="D4673" t="s">
        <v>22</v>
      </c>
      <c r="E4673" t="s">
        <v>40</v>
      </c>
      <c r="F4673" t="s">
        <v>47</v>
      </c>
      <c r="G4673" t="s">
        <v>48</v>
      </c>
      <c r="H4673" t="s">
        <v>49</v>
      </c>
      <c r="I4673" t="s">
        <v>27</v>
      </c>
      <c r="J4673" t="s">
        <v>6378</v>
      </c>
      <c r="K4673" t="s">
        <v>28</v>
      </c>
      <c r="L4673" t="s">
        <v>28</v>
      </c>
      <c r="M4673">
        <v>276</v>
      </c>
      <c r="N4673" t="s">
        <v>75</v>
      </c>
      <c r="O4673" t="s">
        <v>30</v>
      </c>
      <c r="P4673" t="s">
        <v>107</v>
      </c>
      <c r="Q4673">
        <v>5</v>
      </c>
      <c r="R4673" t="s">
        <v>119</v>
      </c>
      <c r="S4673">
        <v>1</v>
      </c>
      <c r="T4673" t="s">
        <v>6136</v>
      </c>
    </row>
    <row r="4674" spans="1:20" x14ac:dyDescent="0.3">
      <c r="A4674" t="s">
        <v>4801</v>
      </c>
      <c r="B4674" t="s">
        <v>6716</v>
      </c>
      <c r="C4674" t="s">
        <v>55</v>
      </c>
      <c r="D4674" t="s">
        <v>56</v>
      </c>
      <c r="E4674" t="s">
        <v>23</v>
      </c>
      <c r="F4674" t="s">
        <v>190</v>
      </c>
      <c r="G4674" t="s">
        <v>58</v>
      </c>
      <c r="H4674" t="s">
        <v>49</v>
      </c>
      <c r="I4674" t="s">
        <v>27</v>
      </c>
      <c r="J4674" t="s">
        <v>6716</v>
      </c>
      <c r="K4674" t="s">
        <v>28</v>
      </c>
      <c r="L4674" t="s">
        <v>28</v>
      </c>
      <c r="M4674">
        <v>593</v>
      </c>
      <c r="N4674" t="s">
        <v>52</v>
      </c>
      <c r="O4674" t="s">
        <v>63</v>
      </c>
      <c r="P4674" t="s">
        <v>133</v>
      </c>
      <c r="Q4674">
        <v>3</v>
      </c>
      <c r="R4674" t="s">
        <v>37</v>
      </c>
      <c r="S4674">
        <v>2</v>
      </c>
      <c r="T4674" t="s">
        <v>6910</v>
      </c>
    </row>
    <row r="4675" spans="1:20" x14ac:dyDescent="0.3">
      <c r="A4675" t="s">
        <v>4802</v>
      </c>
      <c r="B4675" t="s">
        <v>7212</v>
      </c>
      <c r="C4675" t="s">
        <v>60</v>
      </c>
      <c r="D4675" t="s">
        <v>56</v>
      </c>
      <c r="E4675" t="s">
        <v>40</v>
      </c>
      <c r="F4675" t="s">
        <v>217</v>
      </c>
      <c r="G4675" t="s">
        <v>58</v>
      </c>
      <c r="H4675" t="s">
        <v>110</v>
      </c>
      <c r="I4675" t="s">
        <v>27</v>
      </c>
      <c r="J4675" t="s">
        <v>7212</v>
      </c>
      <c r="K4675" t="s">
        <v>28</v>
      </c>
      <c r="L4675" t="s">
        <v>28</v>
      </c>
      <c r="M4675">
        <v>613</v>
      </c>
      <c r="N4675" t="s">
        <v>52</v>
      </c>
      <c r="O4675" t="s">
        <v>43</v>
      </c>
      <c r="P4675" t="s">
        <v>31</v>
      </c>
      <c r="Q4675">
        <v>3</v>
      </c>
      <c r="R4675" t="s">
        <v>37</v>
      </c>
      <c r="S4675">
        <v>2</v>
      </c>
      <c r="T4675" t="s">
        <v>7364</v>
      </c>
    </row>
    <row r="4676" spans="1:20" x14ac:dyDescent="0.3">
      <c r="A4676" t="s">
        <v>4803</v>
      </c>
      <c r="B4676" t="s">
        <v>6676</v>
      </c>
      <c r="C4676" t="s">
        <v>66</v>
      </c>
      <c r="D4676" t="s">
        <v>56</v>
      </c>
      <c r="E4676" t="s">
        <v>67</v>
      </c>
      <c r="F4676" t="s">
        <v>35</v>
      </c>
      <c r="G4676" t="s">
        <v>36</v>
      </c>
      <c r="H4676" t="s">
        <v>26</v>
      </c>
      <c r="I4676" t="s">
        <v>27</v>
      </c>
      <c r="J4676" t="s">
        <v>6676</v>
      </c>
      <c r="K4676" t="s">
        <v>28</v>
      </c>
      <c r="L4676" t="s">
        <v>28</v>
      </c>
      <c r="M4676">
        <v>766</v>
      </c>
      <c r="N4676" t="s">
        <v>75</v>
      </c>
      <c r="O4676" t="s">
        <v>63</v>
      </c>
      <c r="P4676" t="s">
        <v>31</v>
      </c>
      <c r="Q4676">
        <v>1</v>
      </c>
      <c r="R4676" t="s">
        <v>53</v>
      </c>
      <c r="S4676">
        <v>2</v>
      </c>
      <c r="T4676" t="s">
        <v>6204</v>
      </c>
    </row>
    <row r="4677" spans="1:20" x14ac:dyDescent="0.3">
      <c r="A4677" t="s">
        <v>4804</v>
      </c>
      <c r="B4677" t="s">
        <v>6203</v>
      </c>
      <c r="C4677" t="s">
        <v>71</v>
      </c>
      <c r="D4677" t="s">
        <v>72</v>
      </c>
      <c r="E4677" t="s">
        <v>23</v>
      </c>
      <c r="F4677" t="s">
        <v>138</v>
      </c>
      <c r="G4677" t="s">
        <v>36</v>
      </c>
      <c r="H4677" t="s">
        <v>43</v>
      </c>
      <c r="I4677" t="s">
        <v>27</v>
      </c>
      <c r="J4677" t="s">
        <v>6203</v>
      </c>
      <c r="K4677" t="s">
        <v>28</v>
      </c>
      <c r="L4677" t="s">
        <v>28</v>
      </c>
      <c r="M4677">
        <v>149</v>
      </c>
      <c r="N4677" t="s">
        <v>52</v>
      </c>
      <c r="O4677" t="s">
        <v>63</v>
      </c>
      <c r="P4677" t="s">
        <v>31</v>
      </c>
      <c r="Q4677" t="s">
        <v>95</v>
      </c>
      <c r="R4677" t="s">
        <v>28</v>
      </c>
      <c r="S4677">
        <v>0</v>
      </c>
      <c r="T4677" t="s">
        <v>6138</v>
      </c>
    </row>
    <row r="4678" spans="1:20" x14ac:dyDescent="0.3">
      <c r="A4678" t="s">
        <v>4805</v>
      </c>
      <c r="B4678" t="s">
        <v>6203</v>
      </c>
      <c r="C4678" t="s">
        <v>77</v>
      </c>
      <c r="D4678" t="s">
        <v>72</v>
      </c>
      <c r="E4678" t="s">
        <v>40</v>
      </c>
      <c r="F4678" t="s">
        <v>93</v>
      </c>
      <c r="G4678" t="s">
        <v>94</v>
      </c>
      <c r="H4678" t="s">
        <v>26</v>
      </c>
      <c r="I4678" t="s">
        <v>27</v>
      </c>
      <c r="J4678" t="s">
        <v>6203</v>
      </c>
      <c r="K4678" t="s">
        <v>28</v>
      </c>
      <c r="L4678" t="s">
        <v>28</v>
      </c>
      <c r="M4678">
        <v>149</v>
      </c>
      <c r="N4678" t="s">
        <v>29</v>
      </c>
      <c r="O4678" t="s">
        <v>63</v>
      </c>
      <c r="P4678" t="s">
        <v>107</v>
      </c>
      <c r="Q4678" t="s">
        <v>95</v>
      </c>
      <c r="R4678" t="s">
        <v>28</v>
      </c>
      <c r="S4678">
        <v>0</v>
      </c>
      <c r="T4678" t="s">
        <v>6482</v>
      </c>
    </row>
    <row r="4679" spans="1:20" x14ac:dyDescent="0.3">
      <c r="A4679" t="s">
        <v>4806</v>
      </c>
      <c r="B4679" t="s">
        <v>6748</v>
      </c>
      <c r="C4679" t="s">
        <v>81</v>
      </c>
      <c r="D4679" t="s">
        <v>72</v>
      </c>
      <c r="E4679" t="s">
        <v>23</v>
      </c>
      <c r="F4679" t="s">
        <v>82</v>
      </c>
      <c r="G4679" t="s">
        <v>83</v>
      </c>
      <c r="H4679" t="s">
        <v>26</v>
      </c>
      <c r="I4679" t="s">
        <v>27</v>
      </c>
      <c r="J4679" t="s">
        <v>6748</v>
      </c>
      <c r="K4679" t="s">
        <v>28</v>
      </c>
      <c r="L4679" t="s">
        <v>28</v>
      </c>
      <c r="M4679">
        <v>1073</v>
      </c>
      <c r="N4679" t="s">
        <v>29</v>
      </c>
      <c r="O4679" t="s">
        <v>63</v>
      </c>
      <c r="P4679" t="s">
        <v>64</v>
      </c>
      <c r="Q4679">
        <v>3</v>
      </c>
      <c r="R4679" t="s">
        <v>37</v>
      </c>
      <c r="S4679">
        <v>3</v>
      </c>
      <c r="T4679" t="s">
        <v>6367</v>
      </c>
    </row>
    <row r="4680" spans="1:20" x14ac:dyDescent="0.3">
      <c r="A4680" t="s">
        <v>4807</v>
      </c>
      <c r="B4680" t="s">
        <v>6854</v>
      </c>
      <c r="C4680" t="s">
        <v>86</v>
      </c>
      <c r="D4680" t="s">
        <v>87</v>
      </c>
      <c r="E4680" t="s">
        <v>67</v>
      </c>
      <c r="F4680" t="s">
        <v>135</v>
      </c>
      <c r="G4680" t="s">
        <v>89</v>
      </c>
      <c r="H4680" t="s">
        <v>43</v>
      </c>
      <c r="I4680" t="s">
        <v>27</v>
      </c>
      <c r="J4680" t="s">
        <v>6854</v>
      </c>
      <c r="K4680" t="s">
        <v>28</v>
      </c>
      <c r="L4680" t="s">
        <v>28</v>
      </c>
      <c r="M4680">
        <v>891</v>
      </c>
      <c r="N4680" t="s">
        <v>52</v>
      </c>
      <c r="O4680" t="s">
        <v>105</v>
      </c>
      <c r="P4680" t="s">
        <v>31</v>
      </c>
      <c r="Q4680">
        <v>3</v>
      </c>
      <c r="R4680" t="s">
        <v>37</v>
      </c>
      <c r="S4680">
        <v>2</v>
      </c>
      <c r="T4680" t="s">
        <v>6354</v>
      </c>
    </row>
    <row r="4681" spans="1:20" x14ac:dyDescent="0.3">
      <c r="A4681" t="s">
        <v>4808</v>
      </c>
      <c r="B4681" t="s">
        <v>6863</v>
      </c>
      <c r="C4681" t="s">
        <v>91</v>
      </c>
      <c r="D4681" t="s">
        <v>87</v>
      </c>
      <c r="E4681" t="s">
        <v>92</v>
      </c>
      <c r="F4681" t="s">
        <v>152</v>
      </c>
      <c r="G4681" t="s">
        <v>94</v>
      </c>
      <c r="H4681" t="s">
        <v>49</v>
      </c>
      <c r="I4681" t="s">
        <v>27</v>
      </c>
      <c r="J4681" t="s">
        <v>6863</v>
      </c>
      <c r="K4681" t="s">
        <v>28</v>
      </c>
      <c r="L4681" t="s">
        <v>28</v>
      </c>
      <c r="M4681">
        <v>180</v>
      </c>
      <c r="N4681" t="s">
        <v>122</v>
      </c>
      <c r="O4681" t="s">
        <v>63</v>
      </c>
      <c r="P4681" t="s">
        <v>64</v>
      </c>
      <c r="Q4681">
        <v>3</v>
      </c>
      <c r="R4681" t="s">
        <v>37</v>
      </c>
      <c r="S4681">
        <v>1</v>
      </c>
      <c r="T4681" t="s">
        <v>6595</v>
      </c>
    </row>
    <row r="4682" spans="1:20" x14ac:dyDescent="0.3">
      <c r="A4682" t="s">
        <v>4809</v>
      </c>
      <c r="B4682" t="s">
        <v>6883</v>
      </c>
      <c r="C4682" t="s">
        <v>21</v>
      </c>
      <c r="D4682" t="s">
        <v>22</v>
      </c>
      <c r="E4682" t="s">
        <v>23</v>
      </c>
      <c r="F4682" t="s">
        <v>24</v>
      </c>
      <c r="G4682" t="s">
        <v>25</v>
      </c>
      <c r="H4682" t="s">
        <v>26</v>
      </c>
      <c r="I4682" t="s">
        <v>27</v>
      </c>
      <c r="J4682" t="s">
        <v>6883</v>
      </c>
      <c r="K4682" t="s">
        <v>28</v>
      </c>
      <c r="L4682" t="s">
        <v>28</v>
      </c>
      <c r="M4682">
        <v>312</v>
      </c>
      <c r="N4682" t="s">
        <v>29</v>
      </c>
      <c r="O4682" t="s">
        <v>63</v>
      </c>
      <c r="P4682" t="s">
        <v>64</v>
      </c>
      <c r="Q4682">
        <v>4</v>
      </c>
      <c r="R4682" t="s">
        <v>32</v>
      </c>
      <c r="S4682">
        <v>1</v>
      </c>
      <c r="T4682" t="s">
        <v>6161</v>
      </c>
    </row>
    <row r="4683" spans="1:20" x14ac:dyDescent="0.3">
      <c r="A4683" t="s">
        <v>4810</v>
      </c>
      <c r="B4683" t="s">
        <v>7056</v>
      </c>
      <c r="C4683" t="s">
        <v>34</v>
      </c>
      <c r="D4683" t="s">
        <v>22</v>
      </c>
      <c r="E4683" t="s">
        <v>23</v>
      </c>
      <c r="F4683" t="s">
        <v>138</v>
      </c>
      <c r="G4683" t="s">
        <v>36</v>
      </c>
      <c r="H4683" t="s">
        <v>43</v>
      </c>
      <c r="I4683" t="s">
        <v>50</v>
      </c>
      <c r="J4683" t="s">
        <v>7056</v>
      </c>
      <c r="K4683" t="s">
        <v>7101</v>
      </c>
      <c r="L4683" t="s">
        <v>51</v>
      </c>
      <c r="M4683">
        <v>128</v>
      </c>
      <c r="N4683" t="s">
        <v>75</v>
      </c>
      <c r="O4683" t="s">
        <v>105</v>
      </c>
      <c r="P4683" t="s">
        <v>44</v>
      </c>
      <c r="Q4683" t="s">
        <v>95</v>
      </c>
      <c r="R4683" t="s">
        <v>28</v>
      </c>
      <c r="S4683">
        <v>0</v>
      </c>
      <c r="T4683" t="s">
        <v>6455</v>
      </c>
    </row>
    <row r="4684" spans="1:20" x14ac:dyDescent="0.3">
      <c r="A4684" t="s">
        <v>4811</v>
      </c>
      <c r="B4684" t="s">
        <v>7086</v>
      </c>
      <c r="C4684" t="s">
        <v>39</v>
      </c>
      <c r="D4684" t="s">
        <v>22</v>
      </c>
      <c r="E4684" t="s">
        <v>40</v>
      </c>
      <c r="F4684" t="s">
        <v>292</v>
      </c>
      <c r="G4684" t="s">
        <v>48</v>
      </c>
      <c r="H4684" t="s">
        <v>110</v>
      </c>
      <c r="I4684" t="s">
        <v>27</v>
      </c>
      <c r="J4684" t="s">
        <v>7086</v>
      </c>
      <c r="K4684" t="s">
        <v>28</v>
      </c>
      <c r="L4684" t="s">
        <v>28</v>
      </c>
      <c r="M4684">
        <v>733</v>
      </c>
      <c r="N4684" t="s">
        <v>75</v>
      </c>
      <c r="O4684" t="s">
        <v>63</v>
      </c>
      <c r="P4684" t="s">
        <v>107</v>
      </c>
      <c r="Q4684">
        <v>3</v>
      </c>
      <c r="R4684" t="s">
        <v>37</v>
      </c>
      <c r="S4684">
        <v>2</v>
      </c>
      <c r="T4684" t="s">
        <v>6968</v>
      </c>
    </row>
    <row r="4685" spans="1:20" x14ac:dyDescent="0.3">
      <c r="A4685" t="s">
        <v>4812</v>
      </c>
      <c r="B4685" t="s">
        <v>6464</v>
      </c>
      <c r="C4685" t="s">
        <v>46</v>
      </c>
      <c r="D4685" t="s">
        <v>22</v>
      </c>
      <c r="E4685" t="s">
        <v>40</v>
      </c>
      <c r="F4685" t="s">
        <v>292</v>
      </c>
      <c r="G4685" t="s">
        <v>48</v>
      </c>
      <c r="H4685" t="s">
        <v>110</v>
      </c>
      <c r="I4685" t="s">
        <v>27</v>
      </c>
      <c r="J4685" t="s">
        <v>6464</v>
      </c>
      <c r="K4685" t="s">
        <v>28</v>
      </c>
      <c r="L4685" t="s">
        <v>28</v>
      </c>
      <c r="M4685">
        <v>759</v>
      </c>
      <c r="N4685" t="s">
        <v>52</v>
      </c>
      <c r="O4685" t="s">
        <v>63</v>
      </c>
      <c r="P4685" t="s">
        <v>31</v>
      </c>
      <c r="Q4685">
        <v>1</v>
      </c>
      <c r="R4685" t="s">
        <v>53</v>
      </c>
      <c r="S4685">
        <v>2</v>
      </c>
      <c r="T4685" t="s">
        <v>7380</v>
      </c>
    </row>
    <row r="4686" spans="1:20" x14ac:dyDescent="0.3">
      <c r="A4686" t="s">
        <v>4813</v>
      </c>
      <c r="B4686" t="s">
        <v>7110</v>
      </c>
      <c r="C4686" t="s">
        <v>55</v>
      </c>
      <c r="D4686" t="s">
        <v>56</v>
      </c>
      <c r="E4686" t="s">
        <v>23</v>
      </c>
      <c r="F4686" t="s">
        <v>190</v>
      </c>
      <c r="G4686" t="s">
        <v>58</v>
      </c>
      <c r="H4686" t="s">
        <v>49</v>
      </c>
      <c r="I4686" t="s">
        <v>50</v>
      </c>
      <c r="J4686" t="s">
        <v>7110</v>
      </c>
      <c r="K4686" t="s">
        <v>6335</v>
      </c>
      <c r="L4686" t="s">
        <v>51</v>
      </c>
      <c r="M4686">
        <v>99</v>
      </c>
      <c r="N4686" t="s">
        <v>75</v>
      </c>
      <c r="O4686" t="s">
        <v>170</v>
      </c>
      <c r="P4686" t="s">
        <v>133</v>
      </c>
      <c r="Q4686" t="s">
        <v>95</v>
      </c>
      <c r="R4686" t="s">
        <v>28</v>
      </c>
      <c r="S4686">
        <v>0</v>
      </c>
      <c r="T4686" t="s">
        <v>6189</v>
      </c>
    </row>
    <row r="4687" spans="1:20" x14ac:dyDescent="0.3">
      <c r="A4687" t="s">
        <v>4814</v>
      </c>
      <c r="B4687" t="s">
        <v>6980</v>
      </c>
      <c r="C4687" t="s">
        <v>60</v>
      </c>
      <c r="D4687" t="s">
        <v>56</v>
      </c>
      <c r="E4687" t="s">
        <v>40</v>
      </c>
      <c r="F4687" t="s">
        <v>104</v>
      </c>
      <c r="G4687" t="s">
        <v>62</v>
      </c>
      <c r="H4687" t="s">
        <v>43</v>
      </c>
      <c r="I4687" t="s">
        <v>27</v>
      </c>
      <c r="J4687" t="s">
        <v>6980</v>
      </c>
      <c r="K4687" t="s">
        <v>28</v>
      </c>
      <c r="L4687" t="s">
        <v>28</v>
      </c>
      <c r="M4687">
        <v>493</v>
      </c>
      <c r="N4687" t="s">
        <v>29</v>
      </c>
      <c r="O4687" t="s">
        <v>105</v>
      </c>
      <c r="P4687" t="s">
        <v>107</v>
      </c>
      <c r="Q4687">
        <v>2</v>
      </c>
      <c r="R4687" t="s">
        <v>53</v>
      </c>
      <c r="S4687">
        <v>1</v>
      </c>
      <c r="T4687" t="s">
        <v>6455</v>
      </c>
    </row>
    <row r="4688" spans="1:20" x14ac:dyDescent="0.3">
      <c r="A4688" t="s">
        <v>4815</v>
      </c>
      <c r="B4688" t="s">
        <v>6160</v>
      </c>
      <c r="C4688" t="s">
        <v>66</v>
      </c>
      <c r="D4688" t="s">
        <v>56</v>
      </c>
      <c r="E4688" t="s">
        <v>67</v>
      </c>
      <c r="F4688" t="s">
        <v>358</v>
      </c>
      <c r="G4688" t="s">
        <v>69</v>
      </c>
      <c r="H4688" t="s">
        <v>49</v>
      </c>
      <c r="I4688" t="s">
        <v>27</v>
      </c>
      <c r="J4688" t="s">
        <v>6160</v>
      </c>
      <c r="K4688" t="s">
        <v>28</v>
      </c>
      <c r="L4688" t="s">
        <v>28</v>
      </c>
      <c r="M4688">
        <v>749</v>
      </c>
      <c r="N4688" t="s">
        <v>52</v>
      </c>
      <c r="O4688" t="s">
        <v>63</v>
      </c>
      <c r="P4688" t="s">
        <v>64</v>
      </c>
      <c r="Q4688">
        <v>2</v>
      </c>
      <c r="R4688" t="s">
        <v>53</v>
      </c>
      <c r="S4688">
        <v>2</v>
      </c>
      <c r="T4688" t="s">
        <v>6800</v>
      </c>
    </row>
    <row r="4689" spans="1:20" x14ac:dyDescent="0.3">
      <c r="A4689" t="s">
        <v>4816</v>
      </c>
      <c r="B4689" t="s">
        <v>6284</v>
      </c>
      <c r="C4689" t="s">
        <v>71</v>
      </c>
      <c r="D4689" t="s">
        <v>72</v>
      </c>
      <c r="E4689" t="s">
        <v>23</v>
      </c>
      <c r="F4689" t="s">
        <v>35</v>
      </c>
      <c r="G4689" t="s">
        <v>36</v>
      </c>
      <c r="H4689" t="s">
        <v>26</v>
      </c>
      <c r="I4689" t="s">
        <v>27</v>
      </c>
      <c r="J4689" t="s">
        <v>6284</v>
      </c>
      <c r="K4689" t="s">
        <v>28</v>
      </c>
      <c r="L4689" t="s">
        <v>28</v>
      </c>
      <c r="M4689">
        <v>209</v>
      </c>
      <c r="N4689" t="s">
        <v>29</v>
      </c>
      <c r="O4689" t="s">
        <v>170</v>
      </c>
      <c r="P4689" t="s">
        <v>31</v>
      </c>
      <c r="Q4689">
        <v>4</v>
      </c>
      <c r="R4689" t="s">
        <v>32</v>
      </c>
      <c r="S4689">
        <v>1</v>
      </c>
      <c r="T4689" t="s">
        <v>6685</v>
      </c>
    </row>
    <row r="4690" spans="1:20" x14ac:dyDescent="0.3">
      <c r="A4690" t="s">
        <v>4817</v>
      </c>
      <c r="B4690" t="s">
        <v>7315</v>
      </c>
      <c r="C4690" t="s">
        <v>77</v>
      </c>
      <c r="D4690" t="s">
        <v>72</v>
      </c>
      <c r="E4690" t="s">
        <v>40</v>
      </c>
      <c r="F4690" t="s">
        <v>131</v>
      </c>
      <c r="G4690" t="s">
        <v>79</v>
      </c>
      <c r="H4690" t="s">
        <v>26</v>
      </c>
      <c r="I4690" t="s">
        <v>27</v>
      </c>
      <c r="J4690" t="s">
        <v>7315</v>
      </c>
      <c r="K4690" t="s">
        <v>28</v>
      </c>
      <c r="L4690" t="s">
        <v>28</v>
      </c>
      <c r="M4690">
        <v>696</v>
      </c>
      <c r="N4690" t="s">
        <v>29</v>
      </c>
      <c r="O4690" t="s">
        <v>43</v>
      </c>
      <c r="P4690" t="s">
        <v>31</v>
      </c>
      <c r="Q4690">
        <v>2</v>
      </c>
      <c r="R4690" t="s">
        <v>53</v>
      </c>
      <c r="S4690">
        <v>2</v>
      </c>
      <c r="T4690" t="s">
        <v>6616</v>
      </c>
    </row>
    <row r="4691" spans="1:20" x14ac:dyDescent="0.3">
      <c r="A4691" t="s">
        <v>4818</v>
      </c>
      <c r="B4691" t="s">
        <v>7340</v>
      </c>
      <c r="C4691" t="s">
        <v>81</v>
      </c>
      <c r="D4691" t="s">
        <v>72</v>
      </c>
      <c r="E4691" t="s">
        <v>23</v>
      </c>
      <c r="F4691" t="s">
        <v>154</v>
      </c>
      <c r="G4691" t="s">
        <v>83</v>
      </c>
      <c r="H4691" t="s">
        <v>43</v>
      </c>
      <c r="I4691" t="s">
        <v>27</v>
      </c>
      <c r="J4691" t="s">
        <v>7340</v>
      </c>
      <c r="K4691" t="s">
        <v>28</v>
      </c>
      <c r="L4691" t="s">
        <v>28</v>
      </c>
      <c r="M4691">
        <v>761</v>
      </c>
      <c r="N4691" t="s">
        <v>122</v>
      </c>
      <c r="O4691" t="s">
        <v>30</v>
      </c>
      <c r="P4691" t="s">
        <v>31</v>
      </c>
      <c r="Q4691">
        <v>2</v>
      </c>
      <c r="R4691" t="s">
        <v>53</v>
      </c>
      <c r="S4691">
        <v>2</v>
      </c>
      <c r="T4691" t="s">
        <v>6675</v>
      </c>
    </row>
    <row r="4692" spans="1:20" x14ac:dyDescent="0.3">
      <c r="A4692" t="s">
        <v>4819</v>
      </c>
      <c r="B4692" t="s">
        <v>6831</v>
      </c>
      <c r="C4692" t="s">
        <v>86</v>
      </c>
      <c r="D4692" t="s">
        <v>87</v>
      </c>
      <c r="E4692" t="s">
        <v>67</v>
      </c>
      <c r="F4692" t="s">
        <v>116</v>
      </c>
      <c r="G4692" t="s">
        <v>89</v>
      </c>
      <c r="H4692" t="s">
        <v>26</v>
      </c>
      <c r="I4692" t="s">
        <v>27</v>
      </c>
      <c r="J4692" t="s">
        <v>6831</v>
      </c>
      <c r="K4692" t="s">
        <v>28</v>
      </c>
      <c r="L4692" t="s">
        <v>28</v>
      </c>
      <c r="M4692">
        <v>108</v>
      </c>
      <c r="N4692" t="s">
        <v>29</v>
      </c>
      <c r="O4692" t="s">
        <v>63</v>
      </c>
      <c r="P4692" t="s">
        <v>107</v>
      </c>
      <c r="Q4692" t="s">
        <v>95</v>
      </c>
      <c r="R4692" t="s">
        <v>28</v>
      </c>
      <c r="S4692">
        <v>0</v>
      </c>
      <c r="T4692" t="s">
        <v>6304</v>
      </c>
    </row>
    <row r="4693" spans="1:20" x14ac:dyDescent="0.3">
      <c r="A4693" t="s">
        <v>4820</v>
      </c>
      <c r="B4693" t="s">
        <v>6228</v>
      </c>
      <c r="C4693" t="s">
        <v>91</v>
      </c>
      <c r="D4693" t="s">
        <v>87</v>
      </c>
      <c r="E4693" t="s">
        <v>92</v>
      </c>
      <c r="F4693" t="s">
        <v>93</v>
      </c>
      <c r="G4693" t="s">
        <v>94</v>
      </c>
      <c r="H4693" t="s">
        <v>26</v>
      </c>
      <c r="I4693" t="s">
        <v>27</v>
      </c>
      <c r="J4693" t="s">
        <v>6228</v>
      </c>
      <c r="K4693" t="s">
        <v>28</v>
      </c>
      <c r="L4693" t="s">
        <v>28</v>
      </c>
      <c r="M4693">
        <v>992</v>
      </c>
      <c r="N4693" t="s">
        <v>122</v>
      </c>
      <c r="O4693" t="s">
        <v>63</v>
      </c>
      <c r="P4693" t="s">
        <v>133</v>
      </c>
      <c r="Q4693">
        <v>4</v>
      </c>
      <c r="R4693" t="s">
        <v>32</v>
      </c>
      <c r="S4693">
        <v>3</v>
      </c>
      <c r="T4693" t="s">
        <v>6395</v>
      </c>
    </row>
    <row r="4694" spans="1:20" x14ac:dyDescent="0.3">
      <c r="A4694" t="s">
        <v>4821</v>
      </c>
      <c r="B4694" t="s">
        <v>6948</v>
      </c>
      <c r="C4694" t="s">
        <v>21</v>
      </c>
      <c r="D4694" t="s">
        <v>22</v>
      </c>
      <c r="E4694" t="s">
        <v>23</v>
      </c>
      <c r="F4694" t="s">
        <v>288</v>
      </c>
      <c r="G4694" t="s">
        <v>25</v>
      </c>
      <c r="H4694" t="s">
        <v>43</v>
      </c>
      <c r="I4694" t="s">
        <v>27</v>
      </c>
      <c r="J4694" t="s">
        <v>6948</v>
      </c>
      <c r="K4694" t="s">
        <v>28</v>
      </c>
      <c r="L4694" t="s">
        <v>28</v>
      </c>
      <c r="M4694">
        <v>719</v>
      </c>
      <c r="N4694" t="s">
        <v>29</v>
      </c>
      <c r="O4694" t="s">
        <v>43</v>
      </c>
      <c r="P4694" t="s">
        <v>107</v>
      </c>
      <c r="Q4694">
        <v>2</v>
      </c>
      <c r="R4694" t="s">
        <v>53</v>
      </c>
      <c r="S4694">
        <v>2</v>
      </c>
      <c r="T4694" t="s">
        <v>6440</v>
      </c>
    </row>
    <row r="4695" spans="1:20" x14ac:dyDescent="0.3">
      <c r="A4695" t="s">
        <v>4822</v>
      </c>
      <c r="B4695" t="s">
        <v>6759</v>
      </c>
      <c r="C4695" t="s">
        <v>34</v>
      </c>
      <c r="D4695" t="s">
        <v>22</v>
      </c>
      <c r="E4695" t="s">
        <v>23</v>
      </c>
      <c r="F4695" t="s">
        <v>24</v>
      </c>
      <c r="G4695" t="s">
        <v>25</v>
      </c>
      <c r="H4695" t="s">
        <v>26</v>
      </c>
      <c r="I4695" t="s">
        <v>27</v>
      </c>
      <c r="J4695" t="s">
        <v>6759</v>
      </c>
      <c r="K4695" t="s">
        <v>28</v>
      </c>
      <c r="L4695" t="s">
        <v>28</v>
      </c>
      <c r="M4695">
        <v>342</v>
      </c>
      <c r="N4695" t="s">
        <v>52</v>
      </c>
      <c r="O4695" t="s">
        <v>43</v>
      </c>
      <c r="P4695" t="s">
        <v>44</v>
      </c>
      <c r="Q4695">
        <v>3</v>
      </c>
      <c r="R4695" t="s">
        <v>37</v>
      </c>
      <c r="S4695">
        <v>1</v>
      </c>
      <c r="T4695" t="s">
        <v>6606</v>
      </c>
    </row>
    <row r="4696" spans="1:20" x14ac:dyDescent="0.3">
      <c r="A4696" t="s">
        <v>4823</v>
      </c>
      <c r="B4696" t="s">
        <v>7249</v>
      </c>
      <c r="C4696" t="s">
        <v>39</v>
      </c>
      <c r="D4696" t="s">
        <v>22</v>
      </c>
      <c r="E4696" t="s">
        <v>40</v>
      </c>
      <c r="F4696" t="s">
        <v>138</v>
      </c>
      <c r="G4696" t="s">
        <v>36</v>
      </c>
      <c r="H4696" t="s">
        <v>43</v>
      </c>
      <c r="I4696" t="s">
        <v>27</v>
      </c>
      <c r="J4696" t="s">
        <v>7249</v>
      </c>
      <c r="K4696" t="s">
        <v>28</v>
      </c>
      <c r="L4696" t="s">
        <v>28</v>
      </c>
      <c r="M4696">
        <v>858</v>
      </c>
      <c r="N4696" t="s">
        <v>75</v>
      </c>
      <c r="O4696" t="s">
        <v>30</v>
      </c>
      <c r="P4696" t="s">
        <v>133</v>
      </c>
      <c r="Q4696">
        <v>3</v>
      </c>
      <c r="R4696" t="s">
        <v>37</v>
      </c>
      <c r="S4696">
        <v>2</v>
      </c>
      <c r="T4696" t="s">
        <v>6143</v>
      </c>
    </row>
    <row r="4697" spans="1:20" x14ac:dyDescent="0.3">
      <c r="A4697" t="s">
        <v>4824</v>
      </c>
      <c r="B4697" t="s">
        <v>6372</v>
      </c>
      <c r="C4697" t="s">
        <v>46</v>
      </c>
      <c r="D4697" t="s">
        <v>22</v>
      </c>
      <c r="E4697" t="s">
        <v>40</v>
      </c>
      <c r="F4697" t="s">
        <v>174</v>
      </c>
      <c r="G4697" t="s">
        <v>42</v>
      </c>
      <c r="H4697" t="s">
        <v>26</v>
      </c>
      <c r="I4697" t="s">
        <v>50</v>
      </c>
      <c r="J4697" t="s">
        <v>6372</v>
      </c>
      <c r="K4697" t="s">
        <v>7253</v>
      </c>
      <c r="L4697" t="s">
        <v>51</v>
      </c>
      <c r="M4697">
        <v>110</v>
      </c>
      <c r="N4697" t="s">
        <v>29</v>
      </c>
      <c r="O4697" t="s">
        <v>105</v>
      </c>
      <c r="P4697" t="s">
        <v>44</v>
      </c>
      <c r="Q4697" t="s">
        <v>95</v>
      </c>
      <c r="R4697" t="s">
        <v>28</v>
      </c>
      <c r="S4697">
        <v>0</v>
      </c>
      <c r="T4697" t="s">
        <v>6202</v>
      </c>
    </row>
    <row r="4698" spans="1:20" x14ac:dyDescent="0.3">
      <c r="A4698" t="s">
        <v>4825</v>
      </c>
      <c r="B4698" t="s">
        <v>6439</v>
      </c>
      <c r="C4698" t="s">
        <v>55</v>
      </c>
      <c r="D4698" t="s">
        <v>56</v>
      </c>
      <c r="E4698" t="s">
        <v>23</v>
      </c>
      <c r="F4698" t="s">
        <v>190</v>
      </c>
      <c r="G4698" t="s">
        <v>58</v>
      </c>
      <c r="H4698" t="s">
        <v>49</v>
      </c>
      <c r="I4698" t="s">
        <v>27</v>
      </c>
      <c r="J4698" t="s">
        <v>6439</v>
      </c>
      <c r="K4698" t="s">
        <v>28</v>
      </c>
      <c r="L4698" t="s">
        <v>28</v>
      </c>
      <c r="M4698">
        <v>961</v>
      </c>
      <c r="N4698" t="s">
        <v>52</v>
      </c>
      <c r="O4698" t="s">
        <v>63</v>
      </c>
      <c r="P4698" t="s">
        <v>107</v>
      </c>
      <c r="Q4698">
        <v>3</v>
      </c>
      <c r="R4698" t="s">
        <v>37</v>
      </c>
      <c r="S4698">
        <v>3</v>
      </c>
      <c r="T4698" t="s">
        <v>6826</v>
      </c>
    </row>
    <row r="4699" spans="1:20" x14ac:dyDescent="0.3">
      <c r="A4699" t="s">
        <v>4826</v>
      </c>
      <c r="B4699" t="s">
        <v>6865</v>
      </c>
      <c r="C4699" t="s">
        <v>60</v>
      </c>
      <c r="D4699" t="s">
        <v>56</v>
      </c>
      <c r="E4699" t="s">
        <v>40</v>
      </c>
      <c r="F4699" t="s">
        <v>61</v>
      </c>
      <c r="G4699" t="s">
        <v>62</v>
      </c>
      <c r="H4699" t="s">
        <v>26</v>
      </c>
      <c r="I4699" t="s">
        <v>27</v>
      </c>
      <c r="J4699" t="s">
        <v>6865</v>
      </c>
      <c r="K4699" t="s">
        <v>28</v>
      </c>
      <c r="L4699" t="s">
        <v>28</v>
      </c>
      <c r="M4699">
        <v>753</v>
      </c>
      <c r="N4699" t="s">
        <v>52</v>
      </c>
      <c r="O4699" t="s">
        <v>63</v>
      </c>
      <c r="P4699" t="s">
        <v>64</v>
      </c>
      <c r="Q4699">
        <v>3</v>
      </c>
      <c r="R4699" t="s">
        <v>37</v>
      </c>
      <c r="S4699">
        <v>2</v>
      </c>
      <c r="T4699" t="s">
        <v>6254</v>
      </c>
    </row>
    <row r="4700" spans="1:20" x14ac:dyDescent="0.3">
      <c r="A4700" t="s">
        <v>4827</v>
      </c>
      <c r="B4700" t="s">
        <v>6892</v>
      </c>
      <c r="C4700" t="s">
        <v>66</v>
      </c>
      <c r="D4700" t="s">
        <v>56</v>
      </c>
      <c r="E4700" t="s">
        <v>67</v>
      </c>
      <c r="F4700" t="s">
        <v>68</v>
      </c>
      <c r="G4700" t="s">
        <v>69</v>
      </c>
      <c r="H4700" t="s">
        <v>26</v>
      </c>
      <c r="I4700" t="s">
        <v>50</v>
      </c>
      <c r="J4700" t="s">
        <v>6892</v>
      </c>
      <c r="K4700" t="s">
        <v>6792</v>
      </c>
      <c r="L4700" t="s">
        <v>51</v>
      </c>
      <c r="M4700">
        <v>386</v>
      </c>
      <c r="N4700" t="s">
        <v>29</v>
      </c>
      <c r="O4700" t="s">
        <v>63</v>
      </c>
      <c r="P4700" t="s">
        <v>64</v>
      </c>
      <c r="Q4700">
        <v>3</v>
      </c>
      <c r="R4700" t="s">
        <v>37</v>
      </c>
      <c r="S4700">
        <v>1</v>
      </c>
      <c r="T4700" t="s">
        <v>6623</v>
      </c>
    </row>
    <row r="4701" spans="1:20" x14ac:dyDescent="0.3">
      <c r="A4701" t="s">
        <v>4828</v>
      </c>
      <c r="B4701" t="s">
        <v>6857</v>
      </c>
      <c r="C4701" t="s">
        <v>71</v>
      </c>
      <c r="D4701" t="s">
        <v>72</v>
      </c>
      <c r="E4701" t="s">
        <v>23</v>
      </c>
      <c r="F4701" t="s">
        <v>150</v>
      </c>
      <c r="G4701" t="s">
        <v>74</v>
      </c>
      <c r="H4701" t="s">
        <v>26</v>
      </c>
      <c r="I4701" t="s">
        <v>50</v>
      </c>
      <c r="J4701" t="s">
        <v>6857</v>
      </c>
      <c r="K4701" t="s">
        <v>6799</v>
      </c>
      <c r="L4701" t="s">
        <v>51</v>
      </c>
      <c r="M4701">
        <v>930</v>
      </c>
      <c r="N4701" t="s">
        <v>122</v>
      </c>
      <c r="O4701" t="s">
        <v>30</v>
      </c>
      <c r="P4701" t="s">
        <v>64</v>
      </c>
      <c r="Q4701">
        <v>4</v>
      </c>
      <c r="R4701" t="s">
        <v>32</v>
      </c>
      <c r="S4701">
        <v>3</v>
      </c>
      <c r="T4701" t="s">
        <v>6258</v>
      </c>
    </row>
    <row r="4702" spans="1:20" x14ac:dyDescent="0.3">
      <c r="A4702" t="s">
        <v>4829</v>
      </c>
      <c r="B4702" t="s">
        <v>6471</v>
      </c>
      <c r="C4702" t="s">
        <v>77</v>
      </c>
      <c r="D4702" t="s">
        <v>72</v>
      </c>
      <c r="E4702" t="s">
        <v>40</v>
      </c>
      <c r="F4702" t="s">
        <v>112</v>
      </c>
      <c r="G4702" t="s">
        <v>79</v>
      </c>
      <c r="H4702" t="s">
        <v>43</v>
      </c>
      <c r="I4702" t="s">
        <v>27</v>
      </c>
      <c r="J4702" t="s">
        <v>6471</v>
      </c>
      <c r="K4702" t="s">
        <v>28</v>
      </c>
      <c r="L4702" t="s">
        <v>28</v>
      </c>
      <c r="M4702">
        <v>292</v>
      </c>
      <c r="N4702" t="s">
        <v>29</v>
      </c>
      <c r="O4702" t="s">
        <v>63</v>
      </c>
      <c r="P4702" t="s">
        <v>107</v>
      </c>
      <c r="Q4702">
        <v>2</v>
      </c>
      <c r="R4702" t="s">
        <v>53</v>
      </c>
      <c r="S4702">
        <v>1</v>
      </c>
      <c r="T4702" t="s">
        <v>6180</v>
      </c>
    </row>
    <row r="4703" spans="1:20" x14ac:dyDescent="0.3">
      <c r="A4703" t="s">
        <v>4830</v>
      </c>
      <c r="B4703" t="s">
        <v>6749</v>
      </c>
      <c r="C4703" t="s">
        <v>81</v>
      </c>
      <c r="D4703" t="s">
        <v>72</v>
      </c>
      <c r="E4703" t="s">
        <v>23</v>
      </c>
      <c r="F4703" t="s">
        <v>152</v>
      </c>
      <c r="G4703" t="s">
        <v>94</v>
      </c>
      <c r="H4703" t="s">
        <v>49</v>
      </c>
      <c r="I4703" t="s">
        <v>27</v>
      </c>
      <c r="J4703" t="s">
        <v>6749</v>
      </c>
      <c r="K4703" t="s">
        <v>28</v>
      </c>
      <c r="L4703" t="s">
        <v>28</v>
      </c>
      <c r="M4703">
        <v>622</v>
      </c>
      <c r="N4703" t="s">
        <v>52</v>
      </c>
      <c r="O4703" t="s">
        <v>63</v>
      </c>
      <c r="P4703" t="s">
        <v>31</v>
      </c>
      <c r="Q4703">
        <v>5</v>
      </c>
      <c r="R4703" t="s">
        <v>119</v>
      </c>
      <c r="S4703">
        <v>2</v>
      </c>
      <c r="T4703" t="s">
        <v>6258</v>
      </c>
    </row>
    <row r="4704" spans="1:20" x14ac:dyDescent="0.3">
      <c r="A4704" t="s">
        <v>4831</v>
      </c>
      <c r="B4704" t="s">
        <v>6860</v>
      </c>
      <c r="C4704" t="s">
        <v>86</v>
      </c>
      <c r="D4704" t="s">
        <v>87</v>
      </c>
      <c r="E4704" t="s">
        <v>67</v>
      </c>
      <c r="F4704" t="s">
        <v>135</v>
      </c>
      <c r="G4704" t="s">
        <v>89</v>
      </c>
      <c r="H4704" t="s">
        <v>43</v>
      </c>
      <c r="I4704" t="s">
        <v>27</v>
      </c>
      <c r="J4704" t="s">
        <v>6860</v>
      </c>
      <c r="K4704" t="s">
        <v>28</v>
      </c>
      <c r="L4704" t="s">
        <v>28</v>
      </c>
      <c r="M4704">
        <v>988</v>
      </c>
      <c r="N4704" t="s">
        <v>52</v>
      </c>
      <c r="O4704" t="s">
        <v>63</v>
      </c>
      <c r="P4704" t="s">
        <v>31</v>
      </c>
      <c r="Q4704">
        <v>3</v>
      </c>
      <c r="R4704" t="s">
        <v>37</v>
      </c>
      <c r="S4704">
        <v>3</v>
      </c>
      <c r="T4704" t="s">
        <v>6298</v>
      </c>
    </row>
    <row r="4705" spans="1:20" x14ac:dyDescent="0.3">
      <c r="A4705" t="s">
        <v>4832</v>
      </c>
      <c r="B4705" t="s">
        <v>6920</v>
      </c>
      <c r="C4705" t="s">
        <v>91</v>
      </c>
      <c r="D4705" t="s">
        <v>87</v>
      </c>
      <c r="E4705" t="s">
        <v>92</v>
      </c>
      <c r="F4705" t="s">
        <v>138</v>
      </c>
      <c r="G4705" t="s">
        <v>36</v>
      </c>
      <c r="H4705" t="s">
        <v>43</v>
      </c>
      <c r="I4705" t="s">
        <v>27</v>
      </c>
      <c r="J4705" t="s">
        <v>6920</v>
      </c>
      <c r="K4705" t="s">
        <v>28</v>
      </c>
      <c r="L4705" t="s">
        <v>28</v>
      </c>
      <c r="M4705">
        <v>261</v>
      </c>
      <c r="N4705" t="s">
        <v>29</v>
      </c>
      <c r="O4705" t="s">
        <v>43</v>
      </c>
      <c r="P4705" t="s">
        <v>107</v>
      </c>
      <c r="Q4705">
        <v>4</v>
      </c>
      <c r="R4705" t="s">
        <v>32</v>
      </c>
      <c r="S4705">
        <v>1</v>
      </c>
      <c r="T4705" t="s">
        <v>6233</v>
      </c>
    </row>
    <row r="4706" spans="1:20" x14ac:dyDescent="0.3">
      <c r="A4706" t="s">
        <v>4833</v>
      </c>
      <c r="B4706" t="s">
        <v>7393</v>
      </c>
      <c r="C4706" t="s">
        <v>21</v>
      </c>
      <c r="D4706" t="s">
        <v>22</v>
      </c>
      <c r="E4706" t="s">
        <v>23</v>
      </c>
      <c r="F4706" t="s">
        <v>24</v>
      </c>
      <c r="G4706" t="s">
        <v>25</v>
      </c>
      <c r="H4706" t="s">
        <v>26</v>
      </c>
      <c r="I4706" t="s">
        <v>27</v>
      </c>
      <c r="J4706" t="s">
        <v>7393</v>
      </c>
      <c r="K4706" t="s">
        <v>28</v>
      </c>
      <c r="L4706" t="s">
        <v>28</v>
      </c>
      <c r="M4706">
        <v>1077</v>
      </c>
      <c r="N4706" t="s">
        <v>29</v>
      </c>
      <c r="O4706" t="s">
        <v>63</v>
      </c>
      <c r="P4706" t="s">
        <v>31</v>
      </c>
      <c r="Q4706">
        <v>3</v>
      </c>
      <c r="R4706" t="s">
        <v>37</v>
      </c>
      <c r="S4706">
        <v>3</v>
      </c>
      <c r="T4706" t="s">
        <v>6196</v>
      </c>
    </row>
    <row r="4707" spans="1:20" x14ac:dyDescent="0.3">
      <c r="A4707" t="s">
        <v>4834</v>
      </c>
      <c r="B4707" t="s">
        <v>6526</v>
      </c>
      <c r="C4707" t="s">
        <v>34</v>
      </c>
      <c r="D4707" t="s">
        <v>22</v>
      </c>
      <c r="E4707" t="s">
        <v>23</v>
      </c>
      <c r="F4707" t="s">
        <v>35</v>
      </c>
      <c r="G4707" t="s">
        <v>36</v>
      </c>
      <c r="H4707" t="s">
        <v>26</v>
      </c>
      <c r="I4707" t="s">
        <v>50</v>
      </c>
      <c r="J4707" t="s">
        <v>6526</v>
      </c>
      <c r="K4707" t="s">
        <v>6769</v>
      </c>
      <c r="L4707" t="s">
        <v>51</v>
      </c>
      <c r="M4707">
        <v>488</v>
      </c>
      <c r="N4707" t="s">
        <v>29</v>
      </c>
      <c r="O4707" t="s">
        <v>30</v>
      </c>
      <c r="P4707" t="s">
        <v>107</v>
      </c>
      <c r="Q4707">
        <v>4</v>
      </c>
      <c r="R4707" t="s">
        <v>32</v>
      </c>
      <c r="S4707">
        <v>1</v>
      </c>
      <c r="T4707" t="s">
        <v>6367</v>
      </c>
    </row>
    <row r="4708" spans="1:20" x14ac:dyDescent="0.3">
      <c r="A4708" t="s">
        <v>4835</v>
      </c>
      <c r="B4708" t="s">
        <v>6218</v>
      </c>
      <c r="C4708" t="s">
        <v>39</v>
      </c>
      <c r="D4708" t="s">
        <v>22</v>
      </c>
      <c r="E4708" t="s">
        <v>40</v>
      </c>
      <c r="F4708" t="s">
        <v>41</v>
      </c>
      <c r="G4708" t="s">
        <v>42</v>
      </c>
      <c r="H4708" t="s">
        <v>43</v>
      </c>
      <c r="I4708" t="s">
        <v>50</v>
      </c>
      <c r="J4708" t="s">
        <v>6218</v>
      </c>
      <c r="K4708" t="s">
        <v>6929</v>
      </c>
      <c r="L4708" t="s">
        <v>51</v>
      </c>
      <c r="M4708">
        <v>181</v>
      </c>
      <c r="N4708" t="s">
        <v>52</v>
      </c>
      <c r="O4708" t="s">
        <v>63</v>
      </c>
      <c r="P4708" t="s">
        <v>44</v>
      </c>
      <c r="Q4708">
        <v>2</v>
      </c>
      <c r="R4708" t="s">
        <v>53</v>
      </c>
      <c r="S4708">
        <v>1</v>
      </c>
      <c r="T4708" t="s">
        <v>6663</v>
      </c>
    </row>
    <row r="4709" spans="1:20" x14ac:dyDescent="0.3">
      <c r="A4709" t="s">
        <v>4836</v>
      </c>
      <c r="B4709" t="s">
        <v>6874</v>
      </c>
      <c r="C4709" t="s">
        <v>46</v>
      </c>
      <c r="D4709" t="s">
        <v>22</v>
      </c>
      <c r="E4709" t="s">
        <v>40</v>
      </c>
      <c r="F4709" t="s">
        <v>143</v>
      </c>
      <c r="G4709" t="s">
        <v>48</v>
      </c>
      <c r="H4709" t="s">
        <v>43</v>
      </c>
      <c r="I4709" t="s">
        <v>27</v>
      </c>
      <c r="J4709" t="s">
        <v>6874</v>
      </c>
      <c r="K4709" t="s">
        <v>28</v>
      </c>
      <c r="L4709" t="s">
        <v>28</v>
      </c>
      <c r="M4709">
        <v>287</v>
      </c>
      <c r="N4709" t="s">
        <v>52</v>
      </c>
      <c r="O4709" t="s">
        <v>43</v>
      </c>
      <c r="P4709" t="s">
        <v>107</v>
      </c>
      <c r="Q4709">
        <v>5</v>
      </c>
      <c r="R4709" t="s">
        <v>119</v>
      </c>
      <c r="S4709">
        <v>1</v>
      </c>
      <c r="T4709" t="s">
        <v>6138</v>
      </c>
    </row>
    <row r="4710" spans="1:20" x14ac:dyDescent="0.3">
      <c r="A4710" t="s">
        <v>4837</v>
      </c>
      <c r="B4710" t="s">
        <v>6621</v>
      </c>
      <c r="C4710" t="s">
        <v>55</v>
      </c>
      <c r="D4710" t="s">
        <v>56</v>
      </c>
      <c r="E4710" t="s">
        <v>23</v>
      </c>
      <c r="F4710" t="s">
        <v>147</v>
      </c>
      <c r="G4710" t="s">
        <v>58</v>
      </c>
      <c r="H4710" t="s">
        <v>26</v>
      </c>
      <c r="I4710" t="s">
        <v>27</v>
      </c>
      <c r="J4710" t="s">
        <v>6621</v>
      </c>
      <c r="K4710" t="s">
        <v>28</v>
      </c>
      <c r="L4710" t="s">
        <v>28</v>
      </c>
      <c r="M4710">
        <v>306</v>
      </c>
      <c r="N4710" t="s">
        <v>52</v>
      </c>
      <c r="O4710" t="s">
        <v>105</v>
      </c>
      <c r="P4710" t="s">
        <v>64</v>
      </c>
      <c r="Q4710">
        <v>4</v>
      </c>
      <c r="R4710" t="s">
        <v>32</v>
      </c>
      <c r="S4710">
        <v>1</v>
      </c>
      <c r="T4710" t="s">
        <v>6606</v>
      </c>
    </row>
    <row r="4711" spans="1:20" x14ac:dyDescent="0.3">
      <c r="A4711" t="s">
        <v>4838</v>
      </c>
      <c r="B4711" t="s">
        <v>6175</v>
      </c>
      <c r="C4711" t="s">
        <v>60</v>
      </c>
      <c r="D4711" t="s">
        <v>56</v>
      </c>
      <c r="E4711" t="s">
        <v>40</v>
      </c>
      <c r="F4711" t="s">
        <v>147</v>
      </c>
      <c r="G4711" t="s">
        <v>58</v>
      </c>
      <c r="H4711" t="s">
        <v>26</v>
      </c>
      <c r="I4711" t="s">
        <v>27</v>
      </c>
      <c r="J4711" t="s">
        <v>6175</v>
      </c>
      <c r="K4711" t="s">
        <v>28</v>
      </c>
      <c r="L4711" t="s">
        <v>28</v>
      </c>
      <c r="M4711">
        <v>388</v>
      </c>
      <c r="N4711" t="s">
        <v>52</v>
      </c>
      <c r="O4711" t="s">
        <v>63</v>
      </c>
      <c r="P4711" t="s">
        <v>31</v>
      </c>
      <c r="Q4711">
        <v>3</v>
      </c>
      <c r="R4711" t="s">
        <v>37</v>
      </c>
      <c r="S4711">
        <v>1</v>
      </c>
      <c r="T4711" t="s">
        <v>6196</v>
      </c>
    </row>
    <row r="4712" spans="1:20" x14ac:dyDescent="0.3">
      <c r="A4712" t="s">
        <v>4839</v>
      </c>
      <c r="B4712" t="s">
        <v>6962</v>
      </c>
      <c r="C4712" t="s">
        <v>66</v>
      </c>
      <c r="D4712" t="s">
        <v>56</v>
      </c>
      <c r="E4712" t="s">
        <v>67</v>
      </c>
      <c r="F4712" t="s">
        <v>35</v>
      </c>
      <c r="G4712" t="s">
        <v>36</v>
      </c>
      <c r="H4712" t="s">
        <v>26</v>
      </c>
      <c r="I4712" t="s">
        <v>27</v>
      </c>
      <c r="J4712" t="s">
        <v>6962</v>
      </c>
      <c r="K4712" t="s">
        <v>28</v>
      </c>
      <c r="L4712" t="s">
        <v>28</v>
      </c>
      <c r="M4712">
        <v>779</v>
      </c>
      <c r="N4712" t="s">
        <v>29</v>
      </c>
      <c r="O4712" t="s">
        <v>30</v>
      </c>
      <c r="P4712" t="s">
        <v>31</v>
      </c>
      <c r="Q4712">
        <v>2</v>
      </c>
      <c r="R4712" t="s">
        <v>53</v>
      </c>
      <c r="S4712">
        <v>2</v>
      </c>
      <c r="T4712" t="s">
        <v>6720</v>
      </c>
    </row>
    <row r="4713" spans="1:20" x14ac:dyDescent="0.3">
      <c r="A4713" t="s">
        <v>4840</v>
      </c>
      <c r="B4713" t="s">
        <v>7210</v>
      </c>
      <c r="C4713" t="s">
        <v>71</v>
      </c>
      <c r="D4713" t="s">
        <v>72</v>
      </c>
      <c r="E4713" t="s">
        <v>23</v>
      </c>
      <c r="F4713" t="s">
        <v>150</v>
      </c>
      <c r="G4713" t="s">
        <v>74</v>
      </c>
      <c r="H4713" t="s">
        <v>26</v>
      </c>
      <c r="I4713" t="s">
        <v>27</v>
      </c>
      <c r="J4713" t="s">
        <v>7210</v>
      </c>
      <c r="K4713" t="s">
        <v>28</v>
      </c>
      <c r="L4713" t="s">
        <v>28</v>
      </c>
      <c r="M4713">
        <v>686</v>
      </c>
      <c r="N4713" t="s">
        <v>29</v>
      </c>
      <c r="O4713" t="s">
        <v>43</v>
      </c>
      <c r="P4713" t="s">
        <v>31</v>
      </c>
      <c r="Q4713">
        <v>3</v>
      </c>
      <c r="R4713" t="s">
        <v>37</v>
      </c>
      <c r="S4713">
        <v>2</v>
      </c>
      <c r="T4713" t="s">
        <v>6204</v>
      </c>
    </row>
    <row r="4714" spans="1:20" x14ac:dyDescent="0.3">
      <c r="A4714" t="s">
        <v>4841</v>
      </c>
      <c r="B4714" t="s">
        <v>7175</v>
      </c>
      <c r="C4714" t="s">
        <v>77</v>
      </c>
      <c r="D4714" t="s">
        <v>72</v>
      </c>
      <c r="E4714" t="s">
        <v>40</v>
      </c>
      <c r="F4714" t="s">
        <v>131</v>
      </c>
      <c r="G4714" t="s">
        <v>79</v>
      </c>
      <c r="H4714" t="s">
        <v>26</v>
      </c>
      <c r="I4714" t="s">
        <v>27</v>
      </c>
      <c r="J4714" t="s">
        <v>7175</v>
      </c>
      <c r="K4714" t="s">
        <v>28</v>
      </c>
      <c r="L4714" t="s">
        <v>28</v>
      </c>
      <c r="M4714">
        <v>393</v>
      </c>
      <c r="N4714" t="s">
        <v>52</v>
      </c>
      <c r="O4714" t="s">
        <v>105</v>
      </c>
      <c r="P4714" t="s">
        <v>107</v>
      </c>
      <c r="Q4714">
        <v>3</v>
      </c>
      <c r="R4714" t="s">
        <v>37</v>
      </c>
      <c r="S4714">
        <v>1</v>
      </c>
      <c r="T4714" t="s">
        <v>6239</v>
      </c>
    </row>
    <row r="4715" spans="1:20" x14ac:dyDescent="0.3">
      <c r="A4715" t="s">
        <v>4842</v>
      </c>
      <c r="B4715" t="s">
        <v>7140</v>
      </c>
      <c r="C4715" t="s">
        <v>81</v>
      </c>
      <c r="D4715" t="s">
        <v>72</v>
      </c>
      <c r="E4715" t="s">
        <v>23</v>
      </c>
      <c r="F4715" t="s">
        <v>82</v>
      </c>
      <c r="G4715" t="s">
        <v>83</v>
      </c>
      <c r="H4715" t="s">
        <v>26</v>
      </c>
      <c r="I4715" t="s">
        <v>27</v>
      </c>
      <c r="J4715" t="s">
        <v>7140</v>
      </c>
      <c r="K4715" t="s">
        <v>28</v>
      </c>
      <c r="L4715" t="s">
        <v>28</v>
      </c>
      <c r="M4715">
        <v>588</v>
      </c>
      <c r="N4715" t="s">
        <v>29</v>
      </c>
      <c r="O4715" t="s">
        <v>105</v>
      </c>
      <c r="P4715" t="s">
        <v>44</v>
      </c>
      <c r="Q4715">
        <v>3</v>
      </c>
      <c r="R4715" t="s">
        <v>37</v>
      </c>
      <c r="S4715">
        <v>2</v>
      </c>
      <c r="T4715" t="s">
        <v>6155</v>
      </c>
    </row>
    <row r="4716" spans="1:20" x14ac:dyDescent="0.3">
      <c r="A4716" t="s">
        <v>4843</v>
      </c>
      <c r="B4716" t="s">
        <v>6929</v>
      </c>
      <c r="C4716" t="s">
        <v>86</v>
      </c>
      <c r="D4716" t="s">
        <v>87</v>
      </c>
      <c r="E4716" t="s">
        <v>67</v>
      </c>
      <c r="F4716" t="s">
        <v>114</v>
      </c>
      <c r="G4716" t="s">
        <v>94</v>
      </c>
      <c r="H4716" t="s">
        <v>43</v>
      </c>
      <c r="I4716" t="s">
        <v>27</v>
      </c>
      <c r="J4716" t="s">
        <v>6929</v>
      </c>
      <c r="K4716" t="s">
        <v>28</v>
      </c>
      <c r="L4716" t="s">
        <v>28</v>
      </c>
      <c r="M4716">
        <v>323</v>
      </c>
      <c r="N4716" t="s">
        <v>29</v>
      </c>
      <c r="O4716" t="s">
        <v>30</v>
      </c>
      <c r="P4716" t="s">
        <v>107</v>
      </c>
      <c r="Q4716">
        <v>2</v>
      </c>
      <c r="R4716" t="s">
        <v>53</v>
      </c>
      <c r="S4716">
        <v>1</v>
      </c>
      <c r="T4716" t="s">
        <v>6391</v>
      </c>
    </row>
    <row r="4717" spans="1:20" x14ac:dyDescent="0.3">
      <c r="A4717" t="s">
        <v>4844</v>
      </c>
      <c r="B4717" t="s">
        <v>6313</v>
      </c>
      <c r="C4717" t="s">
        <v>91</v>
      </c>
      <c r="D4717" t="s">
        <v>87</v>
      </c>
      <c r="E4717" t="s">
        <v>92</v>
      </c>
      <c r="F4717" t="s">
        <v>99</v>
      </c>
      <c r="G4717" t="s">
        <v>36</v>
      </c>
      <c r="H4717" t="s">
        <v>49</v>
      </c>
      <c r="I4717" t="s">
        <v>27</v>
      </c>
      <c r="J4717" t="s">
        <v>6313</v>
      </c>
      <c r="K4717" t="s">
        <v>28</v>
      </c>
      <c r="L4717" t="s">
        <v>28</v>
      </c>
      <c r="M4717">
        <v>1056</v>
      </c>
      <c r="N4717" t="s">
        <v>29</v>
      </c>
      <c r="O4717" t="s">
        <v>30</v>
      </c>
      <c r="P4717" t="s">
        <v>44</v>
      </c>
      <c r="Q4717">
        <v>3</v>
      </c>
      <c r="R4717" t="s">
        <v>37</v>
      </c>
      <c r="S4717">
        <v>3</v>
      </c>
      <c r="T4717" t="s">
        <v>6193</v>
      </c>
    </row>
    <row r="4718" spans="1:20" x14ac:dyDescent="0.3">
      <c r="A4718" t="s">
        <v>4845</v>
      </c>
      <c r="B4718" t="s">
        <v>6294</v>
      </c>
      <c r="C4718" t="s">
        <v>21</v>
      </c>
      <c r="D4718" t="s">
        <v>22</v>
      </c>
      <c r="E4718" t="s">
        <v>23</v>
      </c>
      <c r="F4718" t="s">
        <v>121</v>
      </c>
      <c r="G4718" t="s">
        <v>25</v>
      </c>
      <c r="H4718" t="s">
        <v>49</v>
      </c>
      <c r="I4718" t="s">
        <v>27</v>
      </c>
      <c r="J4718" t="s">
        <v>6294</v>
      </c>
      <c r="K4718" t="s">
        <v>28</v>
      </c>
      <c r="L4718" t="s">
        <v>28</v>
      </c>
      <c r="M4718">
        <v>984</v>
      </c>
      <c r="N4718" t="s">
        <v>52</v>
      </c>
      <c r="O4718" t="s">
        <v>63</v>
      </c>
      <c r="P4718" t="s">
        <v>133</v>
      </c>
      <c r="Q4718">
        <v>3</v>
      </c>
      <c r="R4718" t="s">
        <v>37</v>
      </c>
      <c r="S4718">
        <v>3</v>
      </c>
      <c r="T4718" t="s">
        <v>6691</v>
      </c>
    </row>
    <row r="4719" spans="1:20" x14ac:dyDescent="0.3">
      <c r="A4719" t="s">
        <v>4846</v>
      </c>
      <c r="B4719" t="s">
        <v>6719</v>
      </c>
      <c r="C4719" t="s">
        <v>34</v>
      </c>
      <c r="D4719" t="s">
        <v>22</v>
      </c>
      <c r="E4719" t="s">
        <v>23</v>
      </c>
      <c r="F4719" t="s">
        <v>35</v>
      </c>
      <c r="G4719" t="s">
        <v>36</v>
      </c>
      <c r="H4719" t="s">
        <v>26</v>
      </c>
      <c r="I4719" t="s">
        <v>27</v>
      </c>
      <c r="J4719" t="s">
        <v>6719</v>
      </c>
      <c r="K4719" t="s">
        <v>28</v>
      </c>
      <c r="L4719" t="s">
        <v>28</v>
      </c>
      <c r="M4719">
        <v>645</v>
      </c>
      <c r="N4719" t="s">
        <v>52</v>
      </c>
      <c r="O4719" t="s">
        <v>105</v>
      </c>
      <c r="P4719" t="s">
        <v>133</v>
      </c>
      <c r="Q4719">
        <v>2</v>
      </c>
      <c r="R4719" t="s">
        <v>53</v>
      </c>
      <c r="S4719">
        <v>2</v>
      </c>
      <c r="T4719" t="s">
        <v>6167</v>
      </c>
    </row>
    <row r="4720" spans="1:20" x14ac:dyDescent="0.3">
      <c r="A4720" t="s">
        <v>4847</v>
      </c>
      <c r="B4720" t="s">
        <v>7413</v>
      </c>
      <c r="C4720" t="s">
        <v>39</v>
      </c>
      <c r="D4720" t="s">
        <v>22</v>
      </c>
      <c r="E4720" t="s">
        <v>40</v>
      </c>
      <c r="F4720" t="s">
        <v>143</v>
      </c>
      <c r="G4720" t="s">
        <v>48</v>
      </c>
      <c r="H4720" t="s">
        <v>43</v>
      </c>
      <c r="I4720" t="s">
        <v>27</v>
      </c>
      <c r="J4720" t="s">
        <v>7413</v>
      </c>
      <c r="K4720" t="s">
        <v>28</v>
      </c>
      <c r="L4720" t="s">
        <v>28</v>
      </c>
      <c r="M4720">
        <v>1085</v>
      </c>
      <c r="N4720" t="s">
        <v>29</v>
      </c>
      <c r="O4720" t="s">
        <v>63</v>
      </c>
      <c r="P4720" t="s">
        <v>31</v>
      </c>
      <c r="Q4720">
        <v>3</v>
      </c>
      <c r="R4720" t="s">
        <v>37</v>
      </c>
      <c r="S4720">
        <v>3</v>
      </c>
      <c r="T4720" t="s">
        <v>6675</v>
      </c>
    </row>
    <row r="4721" spans="1:20" x14ac:dyDescent="0.3">
      <c r="A4721" t="s">
        <v>4848</v>
      </c>
      <c r="B4721" t="s">
        <v>6830</v>
      </c>
      <c r="C4721" t="s">
        <v>46</v>
      </c>
      <c r="D4721" t="s">
        <v>22</v>
      </c>
      <c r="E4721" t="s">
        <v>40</v>
      </c>
      <c r="F4721" t="s">
        <v>47</v>
      </c>
      <c r="G4721" t="s">
        <v>48</v>
      </c>
      <c r="H4721" t="s">
        <v>49</v>
      </c>
      <c r="I4721" t="s">
        <v>50</v>
      </c>
      <c r="J4721" t="s">
        <v>6830</v>
      </c>
      <c r="K4721" t="s">
        <v>6452</v>
      </c>
      <c r="L4721" t="s">
        <v>51</v>
      </c>
      <c r="M4721">
        <v>220</v>
      </c>
      <c r="N4721" t="s">
        <v>29</v>
      </c>
      <c r="O4721" t="s">
        <v>63</v>
      </c>
      <c r="P4721" t="s">
        <v>64</v>
      </c>
      <c r="Q4721">
        <v>4</v>
      </c>
      <c r="R4721" t="s">
        <v>32</v>
      </c>
      <c r="S4721">
        <v>1</v>
      </c>
      <c r="T4721" t="s">
        <v>6254</v>
      </c>
    </row>
    <row r="4722" spans="1:20" x14ac:dyDescent="0.3">
      <c r="A4722" t="s">
        <v>4849</v>
      </c>
      <c r="B4722" t="s">
        <v>6556</v>
      </c>
      <c r="C4722" t="s">
        <v>55</v>
      </c>
      <c r="D4722" t="s">
        <v>56</v>
      </c>
      <c r="E4722" t="s">
        <v>23</v>
      </c>
      <c r="F4722" t="s">
        <v>190</v>
      </c>
      <c r="G4722" t="s">
        <v>58</v>
      </c>
      <c r="H4722" t="s">
        <v>49</v>
      </c>
      <c r="I4722" t="s">
        <v>27</v>
      </c>
      <c r="J4722" t="s">
        <v>6556</v>
      </c>
      <c r="K4722" t="s">
        <v>28</v>
      </c>
      <c r="L4722" t="s">
        <v>28</v>
      </c>
      <c r="M4722">
        <v>1010</v>
      </c>
      <c r="N4722" t="s">
        <v>140</v>
      </c>
      <c r="O4722" t="s">
        <v>105</v>
      </c>
      <c r="P4722" t="s">
        <v>64</v>
      </c>
      <c r="Q4722">
        <v>4</v>
      </c>
      <c r="R4722" t="s">
        <v>32</v>
      </c>
      <c r="S4722">
        <v>3</v>
      </c>
      <c r="T4722" t="s">
        <v>6497</v>
      </c>
    </row>
    <row r="4723" spans="1:20" x14ac:dyDescent="0.3">
      <c r="A4723" t="s">
        <v>4850</v>
      </c>
      <c r="B4723" t="s">
        <v>6540</v>
      </c>
      <c r="C4723" t="s">
        <v>60</v>
      </c>
      <c r="D4723" t="s">
        <v>56</v>
      </c>
      <c r="E4723" t="s">
        <v>40</v>
      </c>
      <c r="F4723" t="s">
        <v>104</v>
      </c>
      <c r="G4723" t="s">
        <v>62</v>
      </c>
      <c r="H4723" t="s">
        <v>43</v>
      </c>
      <c r="I4723" t="s">
        <v>50</v>
      </c>
      <c r="J4723" t="s">
        <v>6540</v>
      </c>
      <c r="K4723" t="s">
        <v>7326</v>
      </c>
      <c r="L4723" t="s">
        <v>51</v>
      </c>
      <c r="M4723">
        <v>215</v>
      </c>
      <c r="N4723" t="s">
        <v>52</v>
      </c>
      <c r="O4723" t="s">
        <v>63</v>
      </c>
      <c r="P4723" t="s">
        <v>31</v>
      </c>
      <c r="Q4723">
        <v>3</v>
      </c>
      <c r="R4723" t="s">
        <v>37</v>
      </c>
      <c r="S4723">
        <v>1</v>
      </c>
      <c r="T4723" t="s">
        <v>6479</v>
      </c>
    </row>
    <row r="4724" spans="1:20" x14ac:dyDescent="0.3">
      <c r="A4724" t="s">
        <v>4851</v>
      </c>
      <c r="B4724" t="s">
        <v>6575</v>
      </c>
      <c r="C4724" t="s">
        <v>66</v>
      </c>
      <c r="D4724" t="s">
        <v>56</v>
      </c>
      <c r="E4724" t="s">
        <v>67</v>
      </c>
      <c r="F4724" t="s">
        <v>193</v>
      </c>
      <c r="G4724" t="s">
        <v>69</v>
      </c>
      <c r="H4724" t="s">
        <v>43</v>
      </c>
      <c r="I4724" t="s">
        <v>27</v>
      </c>
      <c r="J4724" t="s">
        <v>6575</v>
      </c>
      <c r="K4724" t="s">
        <v>28</v>
      </c>
      <c r="L4724" t="s">
        <v>28</v>
      </c>
      <c r="M4724">
        <v>939</v>
      </c>
      <c r="N4724" t="s">
        <v>52</v>
      </c>
      <c r="O4724" t="s">
        <v>43</v>
      </c>
      <c r="P4724" t="s">
        <v>64</v>
      </c>
      <c r="Q4724">
        <v>3</v>
      </c>
      <c r="R4724" t="s">
        <v>37</v>
      </c>
      <c r="S4724">
        <v>3</v>
      </c>
      <c r="T4724" t="s">
        <v>6196</v>
      </c>
    </row>
    <row r="4725" spans="1:20" x14ac:dyDescent="0.3">
      <c r="A4725" t="s">
        <v>4852</v>
      </c>
      <c r="B4725" t="s">
        <v>6764</v>
      </c>
      <c r="C4725" t="s">
        <v>71</v>
      </c>
      <c r="D4725" t="s">
        <v>72</v>
      </c>
      <c r="E4725" t="s">
        <v>23</v>
      </c>
      <c r="F4725" t="s">
        <v>150</v>
      </c>
      <c r="G4725" t="s">
        <v>74</v>
      </c>
      <c r="H4725" t="s">
        <v>26</v>
      </c>
      <c r="I4725" t="s">
        <v>50</v>
      </c>
      <c r="J4725" t="s">
        <v>6764</v>
      </c>
      <c r="K4725" t="s">
        <v>6988</v>
      </c>
      <c r="L4725" t="s">
        <v>51</v>
      </c>
      <c r="M4725">
        <v>591</v>
      </c>
      <c r="N4725" t="s">
        <v>29</v>
      </c>
      <c r="O4725" t="s">
        <v>63</v>
      </c>
      <c r="P4725" t="s">
        <v>31</v>
      </c>
      <c r="Q4725">
        <v>3</v>
      </c>
      <c r="R4725" t="s">
        <v>37</v>
      </c>
      <c r="S4725">
        <v>2</v>
      </c>
      <c r="T4725" t="s">
        <v>6163</v>
      </c>
    </row>
    <row r="4726" spans="1:20" x14ac:dyDescent="0.3">
      <c r="A4726" t="s">
        <v>4853</v>
      </c>
      <c r="B4726" t="s">
        <v>6882</v>
      </c>
      <c r="C4726" t="s">
        <v>77</v>
      </c>
      <c r="D4726" t="s">
        <v>72</v>
      </c>
      <c r="E4726" t="s">
        <v>40</v>
      </c>
      <c r="F4726" t="s">
        <v>78</v>
      </c>
      <c r="G4726" t="s">
        <v>79</v>
      </c>
      <c r="H4726" t="s">
        <v>49</v>
      </c>
      <c r="I4726" t="s">
        <v>27</v>
      </c>
      <c r="J4726" t="s">
        <v>6882</v>
      </c>
      <c r="K4726" t="s">
        <v>28</v>
      </c>
      <c r="L4726" t="s">
        <v>28</v>
      </c>
      <c r="M4726">
        <v>453</v>
      </c>
      <c r="N4726" t="s">
        <v>29</v>
      </c>
      <c r="O4726" t="s">
        <v>63</v>
      </c>
      <c r="P4726" t="s">
        <v>31</v>
      </c>
      <c r="Q4726">
        <v>3</v>
      </c>
      <c r="R4726" t="s">
        <v>37</v>
      </c>
      <c r="S4726">
        <v>1</v>
      </c>
      <c r="T4726" t="s">
        <v>6373</v>
      </c>
    </row>
    <row r="4727" spans="1:20" x14ac:dyDescent="0.3">
      <c r="A4727" t="s">
        <v>4854</v>
      </c>
      <c r="B4727" t="s">
        <v>7415</v>
      </c>
      <c r="C4727" t="s">
        <v>81</v>
      </c>
      <c r="D4727" t="s">
        <v>72</v>
      </c>
      <c r="E4727" t="s">
        <v>23</v>
      </c>
      <c r="F4727" t="s">
        <v>223</v>
      </c>
      <c r="G4727" t="s">
        <v>83</v>
      </c>
      <c r="H4727" t="s">
        <v>49</v>
      </c>
      <c r="I4727" t="s">
        <v>27</v>
      </c>
      <c r="J4727" t="s">
        <v>7415</v>
      </c>
      <c r="K4727" t="s">
        <v>28</v>
      </c>
      <c r="L4727" t="s">
        <v>28</v>
      </c>
      <c r="M4727">
        <v>658</v>
      </c>
      <c r="N4727" t="s">
        <v>75</v>
      </c>
      <c r="O4727" t="s">
        <v>63</v>
      </c>
      <c r="P4727" t="s">
        <v>31</v>
      </c>
      <c r="Q4727">
        <v>3</v>
      </c>
      <c r="R4727" t="s">
        <v>37</v>
      </c>
      <c r="S4727">
        <v>2</v>
      </c>
      <c r="T4727" t="s">
        <v>6497</v>
      </c>
    </row>
    <row r="4728" spans="1:20" x14ac:dyDescent="0.3">
      <c r="A4728" t="s">
        <v>4855</v>
      </c>
      <c r="B4728" t="s">
        <v>6925</v>
      </c>
      <c r="C4728" t="s">
        <v>86</v>
      </c>
      <c r="D4728" t="s">
        <v>87</v>
      </c>
      <c r="E4728" t="s">
        <v>67</v>
      </c>
      <c r="F4728" t="s">
        <v>135</v>
      </c>
      <c r="G4728" t="s">
        <v>89</v>
      </c>
      <c r="H4728" t="s">
        <v>43</v>
      </c>
      <c r="I4728" t="s">
        <v>27</v>
      </c>
      <c r="J4728" t="s">
        <v>6925</v>
      </c>
      <c r="K4728" t="s">
        <v>28</v>
      </c>
      <c r="L4728" t="s">
        <v>28</v>
      </c>
      <c r="M4728">
        <v>1078</v>
      </c>
      <c r="N4728" t="s">
        <v>52</v>
      </c>
      <c r="O4728" t="s">
        <v>170</v>
      </c>
      <c r="P4728" t="s">
        <v>31</v>
      </c>
      <c r="Q4728">
        <v>5</v>
      </c>
      <c r="R4728" t="s">
        <v>119</v>
      </c>
      <c r="S4728">
        <v>3</v>
      </c>
      <c r="T4728" t="s">
        <v>6316</v>
      </c>
    </row>
    <row r="4729" spans="1:20" x14ac:dyDescent="0.3">
      <c r="A4729" t="s">
        <v>4856</v>
      </c>
      <c r="B4729" t="s">
        <v>6951</v>
      </c>
      <c r="C4729" t="s">
        <v>91</v>
      </c>
      <c r="D4729" t="s">
        <v>87</v>
      </c>
      <c r="E4729" t="s">
        <v>92</v>
      </c>
      <c r="F4729" t="s">
        <v>152</v>
      </c>
      <c r="G4729" t="s">
        <v>94</v>
      </c>
      <c r="H4729" t="s">
        <v>49</v>
      </c>
      <c r="I4729" t="s">
        <v>27</v>
      </c>
      <c r="J4729" t="s">
        <v>6951</v>
      </c>
      <c r="K4729" t="s">
        <v>28</v>
      </c>
      <c r="L4729" t="s">
        <v>28</v>
      </c>
      <c r="M4729">
        <v>962</v>
      </c>
      <c r="N4729" t="s">
        <v>52</v>
      </c>
      <c r="O4729" t="s">
        <v>30</v>
      </c>
      <c r="P4729" t="s">
        <v>64</v>
      </c>
      <c r="Q4729">
        <v>1</v>
      </c>
      <c r="R4729" t="s">
        <v>53</v>
      </c>
      <c r="S4729">
        <v>3</v>
      </c>
      <c r="T4729" t="s">
        <v>6566</v>
      </c>
    </row>
    <row r="4730" spans="1:20" x14ac:dyDescent="0.3">
      <c r="A4730" t="s">
        <v>4857</v>
      </c>
      <c r="B4730" t="s">
        <v>6506</v>
      </c>
      <c r="C4730" t="s">
        <v>21</v>
      </c>
      <c r="D4730" t="s">
        <v>22</v>
      </c>
      <c r="E4730" t="s">
        <v>23</v>
      </c>
      <c r="F4730" t="s">
        <v>121</v>
      </c>
      <c r="G4730" t="s">
        <v>25</v>
      </c>
      <c r="H4730" t="s">
        <v>49</v>
      </c>
      <c r="I4730" t="s">
        <v>27</v>
      </c>
      <c r="J4730" t="s">
        <v>6506</v>
      </c>
      <c r="K4730" t="s">
        <v>28</v>
      </c>
      <c r="L4730" t="s">
        <v>28</v>
      </c>
      <c r="M4730">
        <v>675</v>
      </c>
      <c r="N4730" t="s">
        <v>75</v>
      </c>
      <c r="O4730" t="s">
        <v>170</v>
      </c>
      <c r="P4730" t="s">
        <v>44</v>
      </c>
      <c r="Q4730">
        <v>2</v>
      </c>
      <c r="R4730" t="s">
        <v>53</v>
      </c>
      <c r="S4730">
        <v>2</v>
      </c>
      <c r="T4730" t="s">
        <v>6724</v>
      </c>
    </row>
    <row r="4731" spans="1:20" x14ac:dyDescent="0.3">
      <c r="A4731" t="s">
        <v>4858</v>
      </c>
      <c r="B4731" t="s">
        <v>7027</v>
      </c>
      <c r="C4731" t="s">
        <v>34</v>
      </c>
      <c r="D4731" t="s">
        <v>22</v>
      </c>
      <c r="E4731" t="s">
        <v>23</v>
      </c>
      <c r="F4731" t="s">
        <v>35</v>
      </c>
      <c r="G4731" t="s">
        <v>36</v>
      </c>
      <c r="H4731" t="s">
        <v>26</v>
      </c>
      <c r="I4731" t="s">
        <v>27</v>
      </c>
      <c r="J4731" t="s">
        <v>7027</v>
      </c>
      <c r="K4731" t="s">
        <v>28</v>
      </c>
      <c r="L4731" t="s">
        <v>28</v>
      </c>
      <c r="M4731">
        <v>104</v>
      </c>
      <c r="N4731" t="s">
        <v>75</v>
      </c>
      <c r="O4731" t="s">
        <v>30</v>
      </c>
      <c r="P4731" t="s">
        <v>31</v>
      </c>
      <c r="Q4731" t="s">
        <v>95</v>
      </c>
      <c r="R4731" t="s">
        <v>28</v>
      </c>
      <c r="S4731">
        <v>0</v>
      </c>
      <c r="T4731" t="s">
        <v>6212</v>
      </c>
    </row>
    <row r="4732" spans="1:20" x14ac:dyDescent="0.3">
      <c r="A4732" t="s">
        <v>4859</v>
      </c>
      <c r="B4732" t="s">
        <v>6210</v>
      </c>
      <c r="C4732" t="s">
        <v>39</v>
      </c>
      <c r="D4732" t="s">
        <v>22</v>
      </c>
      <c r="E4732" t="s">
        <v>40</v>
      </c>
      <c r="F4732" t="s">
        <v>41</v>
      </c>
      <c r="G4732" t="s">
        <v>42</v>
      </c>
      <c r="H4732" t="s">
        <v>43</v>
      </c>
      <c r="I4732" t="s">
        <v>27</v>
      </c>
      <c r="J4732" t="s">
        <v>6210</v>
      </c>
      <c r="K4732" t="s">
        <v>28</v>
      </c>
      <c r="L4732" t="s">
        <v>28</v>
      </c>
      <c r="M4732">
        <v>1051</v>
      </c>
      <c r="N4732" t="s">
        <v>75</v>
      </c>
      <c r="O4732" t="s">
        <v>170</v>
      </c>
      <c r="P4732" t="s">
        <v>107</v>
      </c>
      <c r="Q4732">
        <v>4</v>
      </c>
      <c r="R4732" t="s">
        <v>32</v>
      </c>
      <c r="S4732">
        <v>3</v>
      </c>
      <c r="T4732" t="s">
        <v>6283</v>
      </c>
    </row>
    <row r="4733" spans="1:20" x14ac:dyDescent="0.3">
      <c r="A4733" t="s">
        <v>4860</v>
      </c>
      <c r="B4733" t="s">
        <v>6224</v>
      </c>
      <c r="C4733" t="s">
        <v>46</v>
      </c>
      <c r="D4733" t="s">
        <v>22</v>
      </c>
      <c r="E4733" t="s">
        <v>40</v>
      </c>
      <c r="F4733" t="s">
        <v>101</v>
      </c>
      <c r="G4733" t="s">
        <v>48</v>
      </c>
      <c r="H4733" t="s">
        <v>26</v>
      </c>
      <c r="I4733" t="s">
        <v>27</v>
      </c>
      <c r="J4733" t="s">
        <v>6224</v>
      </c>
      <c r="K4733" t="s">
        <v>28</v>
      </c>
      <c r="L4733" t="s">
        <v>28</v>
      </c>
      <c r="M4733">
        <v>333</v>
      </c>
      <c r="N4733" t="s">
        <v>122</v>
      </c>
      <c r="O4733" t="s">
        <v>63</v>
      </c>
      <c r="P4733" t="s">
        <v>64</v>
      </c>
      <c r="Q4733">
        <v>3</v>
      </c>
      <c r="R4733" t="s">
        <v>37</v>
      </c>
      <c r="S4733">
        <v>1</v>
      </c>
      <c r="T4733" t="s">
        <v>6542</v>
      </c>
    </row>
    <row r="4734" spans="1:20" x14ac:dyDescent="0.3">
      <c r="A4734" t="s">
        <v>4861</v>
      </c>
      <c r="B4734" t="s">
        <v>6341</v>
      </c>
      <c r="C4734" t="s">
        <v>55</v>
      </c>
      <c r="D4734" t="s">
        <v>56</v>
      </c>
      <c r="E4734" t="s">
        <v>23</v>
      </c>
      <c r="F4734" t="s">
        <v>190</v>
      </c>
      <c r="G4734" t="s">
        <v>58</v>
      </c>
      <c r="H4734" t="s">
        <v>49</v>
      </c>
      <c r="I4734" t="s">
        <v>27</v>
      </c>
      <c r="J4734" t="s">
        <v>6341</v>
      </c>
      <c r="K4734" t="s">
        <v>28</v>
      </c>
      <c r="L4734" t="s">
        <v>28</v>
      </c>
      <c r="M4734">
        <v>1002</v>
      </c>
      <c r="N4734" t="s">
        <v>29</v>
      </c>
      <c r="O4734" t="s">
        <v>63</v>
      </c>
      <c r="P4734" t="s">
        <v>64</v>
      </c>
      <c r="Q4734">
        <v>3</v>
      </c>
      <c r="R4734" t="s">
        <v>37</v>
      </c>
      <c r="S4734">
        <v>3</v>
      </c>
      <c r="T4734" t="s">
        <v>6222</v>
      </c>
    </row>
    <row r="4735" spans="1:20" x14ac:dyDescent="0.3">
      <c r="A4735" t="s">
        <v>4862</v>
      </c>
      <c r="B4735" t="s">
        <v>6284</v>
      </c>
      <c r="C4735" t="s">
        <v>60</v>
      </c>
      <c r="D4735" t="s">
        <v>56</v>
      </c>
      <c r="E4735" t="s">
        <v>40</v>
      </c>
      <c r="F4735" t="s">
        <v>61</v>
      </c>
      <c r="G4735" t="s">
        <v>62</v>
      </c>
      <c r="H4735" t="s">
        <v>26</v>
      </c>
      <c r="I4735" t="s">
        <v>27</v>
      </c>
      <c r="J4735" t="s">
        <v>6284</v>
      </c>
      <c r="K4735" t="s">
        <v>28</v>
      </c>
      <c r="L4735" t="s">
        <v>28</v>
      </c>
      <c r="M4735">
        <v>209</v>
      </c>
      <c r="N4735" t="s">
        <v>52</v>
      </c>
      <c r="O4735" t="s">
        <v>30</v>
      </c>
      <c r="P4735" t="s">
        <v>107</v>
      </c>
      <c r="Q4735">
        <v>3</v>
      </c>
      <c r="R4735" t="s">
        <v>37</v>
      </c>
      <c r="S4735">
        <v>1</v>
      </c>
      <c r="T4735" t="s">
        <v>6163</v>
      </c>
    </row>
    <row r="4736" spans="1:20" x14ac:dyDescent="0.3">
      <c r="A4736" t="s">
        <v>4863</v>
      </c>
      <c r="B4736" t="s">
        <v>7209</v>
      </c>
      <c r="C4736" t="s">
        <v>66</v>
      </c>
      <c r="D4736" t="s">
        <v>56</v>
      </c>
      <c r="E4736" t="s">
        <v>67</v>
      </c>
      <c r="F4736" t="s">
        <v>358</v>
      </c>
      <c r="G4736" t="s">
        <v>69</v>
      </c>
      <c r="H4736" t="s">
        <v>49</v>
      </c>
      <c r="I4736" t="s">
        <v>27</v>
      </c>
      <c r="J4736" t="s">
        <v>7209</v>
      </c>
      <c r="K4736" t="s">
        <v>28</v>
      </c>
      <c r="L4736" t="s">
        <v>28</v>
      </c>
      <c r="M4736">
        <v>996</v>
      </c>
      <c r="N4736" t="s">
        <v>122</v>
      </c>
      <c r="O4736" t="s">
        <v>63</v>
      </c>
      <c r="P4736" t="s">
        <v>64</v>
      </c>
      <c r="Q4736">
        <v>4</v>
      </c>
      <c r="R4736" t="s">
        <v>32</v>
      </c>
      <c r="S4736">
        <v>3</v>
      </c>
      <c r="T4736" t="s">
        <v>6800</v>
      </c>
    </row>
    <row r="4737" spans="1:20" x14ac:dyDescent="0.3">
      <c r="A4737" t="s">
        <v>4864</v>
      </c>
      <c r="B4737" t="s">
        <v>6135</v>
      </c>
      <c r="C4737" t="s">
        <v>71</v>
      </c>
      <c r="D4737" t="s">
        <v>72</v>
      </c>
      <c r="E4737" t="s">
        <v>23</v>
      </c>
      <c r="F4737" t="s">
        <v>150</v>
      </c>
      <c r="G4737" t="s">
        <v>74</v>
      </c>
      <c r="H4737" t="s">
        <v>26</v>
      </c>
      <c r="I4737" t="s">
        <v>50</v>
      </c>
      <c r="J4737" t="s">
        <v>6135</v>
      </c>
      <c r="K4737" t="s">
        <v>6818</v>
      </c>
      <c r="L4737" t="s">
        <v>51</v>
      </c>
      <c r="M4737">
        <v>740</v>
      </c>
      <c r="N4737" t="s">
        <v>52</v>
      </c>
      <c r="O4737" t="s">
        <v>30</v>
      </c>
      <c r="P4737" t="s">
        <v>31</v>
      </c>
      <c r="Q4737">
        <v>4</v>
      </c>
      <c r="R4737" t="s">
        <v>32</v>
      </c>
      <c r="S4737">
        <v>2</v>
      </c>
      <c r="T4737" t="s">
        <v>6235</v>
      </c>
    </row>
    <row r="4738" spans="1:20" x14ac:dyDescent="0.3">
      <c r="A4738" t="s">
        <v>4865</v>
      </c>
      <c r="B4738" t="s">
        <v>6884</v>
      </c>
      <c r="C4738" t="s">
        <v>77</v>
      </c>
      <c r="D4738" t="s">
        <v>72</v>
      </c>
      <c r="E4738" t="s">
        <v>40</v>
      </c>
      <c r="F4738" t="s">
        <v>78</v>
      </c>
      <c r="G4738" t="s">
        <v>79</v>
      </c>
      <c r="H4738" t="s">
        <v>49</v>
      </c>
      <c r="I4738" t="s">
        <v>27</v>
      </c>
      <c r="J4738" t="s">
        <v>6884</v>
      </c>
      <c r="K4738" t="s">
        <v>28</v>
      </c>
      <c r="L4738" t="s">
        <v>28</v>
      </c>
      <c r="M4738">
        <v>659</v>
      </c>
      <c r="N4738" t="s">
        <v>122</v>
      </c>
      <c r="O4738" t="s">
        <v>43</v>
      </c>
      <c r="P4738" t="s">
        <v>64</v>
      </c>
      <c r="Q4738">
        <v>3</v>
      </c>
      <c r="R4738" t="s">
        <v>37</v>
      </c>
      <c r="S4738">
        <v>2</v>
      </c>
      <c r="T4738" t="s">
        <v>6367</v>
      </c>
    </row>
    <row r="4739" spans="1:20" x14ac:dyDescent="0.3">
      <c r="A4739" t="s">
        <v>4866</v>
      </c>
      <c r="B4739" t="s">
        <v>6359</v>
      </c>
      <c r="C4739" t="s">
        <v>81</v>
      </c>
      <c r="D4739" t="s">
        <v>72</v>
      </c>
      <c r="E4739" t="s">
        <v>23</v>
      </c>
      <c r="F4739" t="s">
        <v>82</v>
      </c>
      <c r="G4739" t="s">
        <v>83</v>
      </c>
      <c r="H4739" t="s">
        <v>26</v>
      </c>
      <c r="I4739" t="s">
        <v>50</v>
      </c>
      <c r="J4739" t="s">
        <v>6359</v>
      </c>
      <c r="K4739" t="s">
        <v>6978</v>
      </c>
      <c r="L4739" t="s">
        <v>159</v>
      </c>
      <c r="M4739">
        <v>244</v>
      </c>
      <c r="N4739" t="s">
        <v>29</v>
      </c>
      <c r="O4739" t="s">
        <v>30</v>
      </c>
      <c r="P4739" t="s">
        <v>31</v>
      </c>
      <c r="Q4739">
        <v>4</v>
      </c>
      <c r="R4739" t="s">
        <v>32</v>
      </c>
      <c r="S4739">
        <v>1</v>
      </c>
      <c r="T4739" t="s">
        <v>6159</v>
      </c>
    </row>
    <row r="4740" spans="1:20" x14ac:dyDescent="0.3">
      <c r="A4740" t="s">
        <v>4867</v>
      </c>
      <c r="B4740" t="s">
        <v>6748</v>
      </c>
      <c r="C4740" t="s">
        <v>86</v>
      </c>
      <c r="D4740" t="s">
        <v>87</v>
      </c>
      <c r="E4740" t="s">
        <v>67</v>
      </c>
      <c r="F4740" t="s">
        <v>135</v>
      </c>
      <c r="G4740" t="s">
        <v>89</v>
      </c>
      <c r="H4740" t="s">
        <v>43</v>
      </c>
      <c r="I4740" t="s">
        <v>27</v>
      </c>
      <c r="J4740" t="s">
        <v>6748</v>
      </c>
      <c r="K4740" t="s">
        <v>28</v>
      </c>
      <c r="L4740" t="s">
        <v>28</v>
      </c>
      <c r="M4740">
        <v>1073</v>
      </c>
      <c r="N4740" t="s">
        <v>52</v>
      </c>
      <c r="O4740" t="s">
        <v>30</v>
      </c>
      <c r="P4740" t="s">
        <v>64</v>
      </c>
      <c r="Q4740">
        <v>4</v>
      </c>
      <c r="R4740" t="s">
        <v>32</v>
      </c>
      <c r="S4740">
        <v>3</v>
      </c>
      <c r="T4740" t="s">
        <v>6233</v>
      </c>
    </row>
    <row r="4741" spans="1:20" x14ac:dyDescent="0.3">
      <c r="A4741" t="s">
        <v>4868</v>
      </c>
      <c r="B4741" t="s">
        <v>6493</v>
      </c>
      <c r="C4741" t="s">
        <v>91</v>
      </c>
      <c r="D4741" t="s">
        <v>87</v>
      </c>
      <c r="E4741" t="s">
        <v>92</v>
      </c>
      <c r="F4741" t="s">
        <v>35</v>
      </c>
      <c r="G4741" t="s">
        <v>36</v>
      </c>
      <c r="H4741" t="s">
        <v>26</v>
      </c>
      <c r="I4741" t="s">
        <v>27</v>
      </c>
      <c r="J4741" t="s">
        <v>6493</v>
      </c>
      <c r="K4741" t="s">
        <v>28</v>
      </c>
      <c r="L4741" t="s">
        <v>28</v>
      </c>
      <c r="M4741">
        <v>1053</v>
      </c>
      <c r="N4741" t="s">
        <v>122</v>
      </c>
      <c r="O4741" t="s">
        <v>63</v>
      </c>
      <c r="P4741" t="s">
        <v>64</v>
      </c>
      <c r="Q4741">
        <v>2</v>
      </c>
      <c r="R4741" t="s">
        <v>53</v>
      </c>
      <c r="S4741">
        <v>3</v>
      </c>
      <c r="T4741" t="s">
        <v>6161</v>
      </c>
    </row>
    <row r="4742" spans="1:20" x14ac:dyDescent="0.3">
      <c r="A4742" t="s">
        <v>4869</v>
      </c>
      <c r="B4742" t="s">
        <v>6900</v>
      </c>
      <c r="C4742" t="s">
        <v>21</v>
      </c>
      <c r="D4742" t="s">
        <v>22</v>
      </c>
      <c r="E4742" t="s">
        <v>23</v>
      </c>
      <c r="F4742" t="s">
        <v>24</v>
      </c>
      <c r="G4742" t="s">
        <v>25</v>
      </c>
      <c r="H4742" t="s">
        <v>26</v>
      </c>
      <c r="I4742" t="s">
        <v>27</v>
      </c>
      <c r="J4742" t="s">
        <v>6900</v>
      </c>
      <c r="K4742" t="s">
        <v>28</v>
      </c>
      <c r="L4742" t="s">
        <v>28</v>
      </c>
      <c r="M4742">
        <v>616</v>
      </c>
      <c r="N4742" t="s">
        <v>29</v>
      </c>
      <c r="O4742" t="s">
        <v>105</v>
      </c>
      <c r="P4742" t="s">
        <v>107</v>
      </c>
      <c r="Q4742">
        <v>3</v>
      </c>
      <c r="R4742" t="s">
        <v>37</v>
      </c>
      <c r="S4742">
        <v>2</v>
      </c>
      <c r="T4742" t="s">
        <v>6219</v>
      </c>
    </row>
    <row r="4743" spans="1:20" x14ac:dyDescent="0.3">
      <c r="A4743" t="s">
        <v>4870</v>
      </c>
      <c r="B4743" t="s">
        <v>6705</v>
      </c>
      <c r="C4743" t="s">
        <v>34</v>
      </c>
      <c r="D4743" t="s">
        <v>22</v>
      </c>
      <c r="E4743" t="s">
        <v>23</v>
      </c>
      <c r="F4743" t="s">
        <v>121</v>
      </c>
      <c r="G4743" t="s">
        <v>25</v>
      </c>
      <c r="H4743" t="s">
        <v>49</v>
      </c>
      <c r="I4743" t="s">
        <v>50</v>
      </c>
      <c r="J4743" t="s">
        <v>6705</v>
      </c>
      <c r="K4743" t="s">
        <v>6256</v>
      </c>
      <c r="L4743" t="s">
        <v>51</v>
      </c>
      <c r="M4743">
        <v>129</v>
      </c>
      <c r="N4743" t="s">
        <v>29</v>
      </c>
      <c r="O4743" t="s">
        <v>63</v>
      </c>
      <c r="P4743" t="s">
        <v>64</v>
      </c>
      <c r="Q4743" t="s">
        <v>95</v>
      </c>
      <c r="R4743" t="s">
        <v>28</v>
      </c>
      <c r="S4743">
        <v>0</v>
      </c>
      <c r="T4743" t="s">
        <v>6222</v>
      </c>
    </row>
    <row r="4744" spans="1:20" x14ac:dyDescent="0.3">
      <c r="A4744" t="s">
        <v>4871</v>
      </c>
      <c r="B4744" t="s">
        <v>6976</v>
      </c>
      <c r="C4744" t="s">
        <v>39</v>
      </c>
      <c r="D4744" t="s">
        <v>22</v>
      </c>
      <c r="E4744" t="s">
        <v>40</v>
      </c>
      <c r="F4744" t="s">
        <v>174</v>
      </c>
      <c r="G4744" t="s">
        <v>42</v>
      </c>
      <c r="H4744" t="s">
        <v>26</v>
      </c>
      <c r="I4744" t="s">
        <v>50</v>
      </c>
      <c r="J4744" t="s">
        <v>6976</v>
      </c>
      <c r="K4744" t="s">
        <v>6462</v>
      </c>
      <c r="L4744" t="s">
        <v>159</v>
      </c>
      <c r="M4744">
        <v>97</v>
      </c>
      <c r="N4744" t="s">
        <v>29</v>
      </c>
      <c r="O4744" t="s">
        <v>63</v>
      </c>
      <c r="P4744" t="s">
        <v>31</v>
      </c>
      <c r="Q4744" t="s">
        <v>95</v>
      </c>
      <c r="R4744" t="s">
        <v>28</v>
      </c>
      <c r="S4744">
        <v>0</v>
      </c>
      <c r="T4744" t="s">
        <v>6150</v>
      </c>
    </row>
    <row r="4745" spans="1:20" x14ac:dyDescent="0.3">
      <c r="A4745" t="s">
        <v>4872</v>
      </c>
      <c r="B4745" t="s">
        <v>7213</v>
      </c>
      <c r="C4745" t="s">
        <v>46</v>
      </c>
      <c r="D4745" t="s">
        <v>22</v>
      </c>
      <c r="E4745" t="s">
        <v>40</v>
      </c>
      <c r="F4745" t="s">
        <v>47</v>
      </c>
      <c r="G4745" t="s">
        <v>48</v>
      </c>
      <c r="H4745" t="s">
        <v>49</v>
      </c>
      <c r="I4745" t="s">
        <v>27</v>
      </c>
      <c r="J4745" t="s">
        <v>7213</v>
      </c>
      <c r="K4745" t="s">
        <v>28</v>
      </c>
      <c r="L4745" t="s">
        <v>28</v>
      </c>
      <c r="M4745">
        <v>837</v>
      </c>
      <c r="N4745" t="s">
        <v>52</v>
      </c>
      <c r="O4745" t="s">
        <v>63</v>
      </c>
      <c r="P4745" t="s">
        <v>133</v>
      </c>
      <c r="Q4745">
        <v>4</v>
      </c>
      <c r="R4745" t="s">
        <v>32</v>
      </c>
      <c r="S4745">
        <v>2</v>
      </c>
      <c r="T4745" t="s">
        <v>6319</v>
      </c>
    </row>
    <row r="4746" spans="1:20" x14ac:dyDescent="0.3">
      <c r="A4746" t="s">
        <v>4873</v>
      </c>
      <c r="B4746" t="s">
        <v>6292</v>
      </c>
      <c r="C4746" t="s">
        <v>55</v>
      </c>
      <c r="D4746" t="s">
        <v>56</v>
      </c>
      <c r="E4746" t="s">
        <v>23</v>
      </c>
      <c r="F4746" t="s">
        <v>57</v>
      </c>
      <c r="G4746" t="s">
        <v>58</v>
      </c>
      <c r="H4746" t="s">
        <v>43</v>
      </c>
      <c r="I4746" t="s">
        <v>27</v>
      </c>
      <c r="J4746" t="s">
        <v>6292</v>
      </c>
      <c r="K4746" t="s">
        <v>28</v>
      </c>
      <c r="L4746" t="s">
        <v>28</v>
      </c>
      <c r="M4746">
        <v>723</v>
      </c>
      <c r="N4746" t="s">
        <v>29</v>
      </c>
      <c r="O4746" t="s">
        <v>43</v>
      </c>
      <c r="P4746" t="s">
        <v>64</v>
      </c>
      <c r="Q4746">
        <v>3</v>
      </c>
      <c r="R4746" t="s">
        <v>37</v>
      </c>
      <c r="S4746">
        <v>2</v>
      </c>
      <c r="T4746" t="s">
        <v>6316</v>
      </c>
    </row>
    <row r="4747" spans="1:20" x14ac:dyDescent="0.3">
      <c r="A4747" t="s">
        <v>4874</v>
      </c>
      <c r="B4747" t="s">
        <v>6893</v>
      </c>
      <c r="C4747" t="s">
        <v>60</v>
      </c>
      <c r="D4747" t="s">
        <v>56</v>
      </c>
      <c r="E4747" t="s">
        <v>40</v>
      </c>
      <c r="F4747" t="s">
        <v>61</v>
      </c>
      <c r="G4747" t="s">
        <v>62</v>
      </c>
      <c r="H4747" t="s">
        <v>26</v>
      </c>
      <c r="I4747" t="s">
        <v>50</v>
      </c>
      <c r="J4747" t="s">
        <v>6893</v>
      </c>
      <c r="K4747" t="s">
        <v>6618</v>
      </c>
      <c r="L4747" t="s">
        <v>84</v>
      </c>
      <c r="M4747">
        <v>176</v>
      </c>
      <c r="N4747" t="s">
        <v>75</v>
      </c>
      <c r="O4747" t="s">
        <v>105</v>
      </c>
      <c r="P4747" t="s">
        <v>107</v>
      </c>
      <c r="Q4747" t="s">
        <v>95</v>
      </c>
      <c r="R4747" t="s">
        <v>28</v>
      </c>
      <c r="S4747">
        <v>0</v>
      </c>
      <c r="T4747" t="s">
        <v>6623</v>
      </c>
    </row>
    <row r="4748" spans="1:20" x14ac:dyDescent="0.3">
      <c r="A4748" t="s">
        <v>4875</v>
      </c>
      <c r="B4748" t="s">
        <v>6428</v>
      </c>
      <c r="C4748" t="s">
        <v>66</v>
      </c>
      <c r="D4748" t="s">
        <v>56</v>
      </c>
      <c r="E4748" t="s">
        <v>67</v>
      </c>
      <c r="F4748" t="s">
        <v>109</v>
      </c>
      <c r="G4748" t="s">
        <v>36</v>
      </c>
      <c r="H4748" t="s">
        <v>110</v>
      </c>
      <c r="I4748" t="s">
        <v>27</v>
      </c>
      <c r="J4748" t="s">
        <v>6428</v>
      </c>
      <c r="K4748" t="s">
        <v>28</v>
      </c>
      <c r="L4748" t="s">
        <v>28</v>
      </c>
      <c r="M4748">
        <v>825</v>
      </c>
      <c r="N4748" t="s">
        <v>122</v>
      </c>
      <c r="O4748" t="s">
        <v>30</v>
      </c>
      <c r="P4748" t="s">
        <v>107</v>
      </c>
      <c r="Q4748">
        <v>3</v>
      </c>
      <c r="R4748" t="s">
        <v>37</v>
      </c>
      <c r="S4748">
        <v>2</v>
      </c>
      <c r="T4748" t="s">
        <v>6546</v>
      </c>
    </row>
    <row r="4749" spans="1:20" x14ac:dyDescent="0.3">
      <c r="A4749" t="s">
        <v>4876</v>
      </c>
      <c r="B4749" t="s">
        <v>6413</v>
      </c>
      <c r="C4749" t="s">
        <v>71</v>
      </c>
      <c r="D4749" t="s">
        <v>72</v>
      </c>
      <c r="E4749" t="s">
        <v>23</v>
      </c>
      <c r="F4749" t="s">
        <v>129</v>
      </c>
      <c r="G4749" t="s">
        <v>74</v>
      </c>
      <c r="H4749" t="s">
        <v>43</v>
      </c>
      <c r="I4749" t="s">
        <v>27</v>
      </c>
      <c r="J4749" t="s">
        <v>6413</v>
      </c>
      <c r="K4749" t="s">
        <v>28</v>
      </c>
      <c r="L4749" t="s">
        <v>28</v>
      </c>
      <c r="M4749">
        <v>1023</v>
      </c>
      <c r="N4749" t="s">
        <v>52</v>
      </c>
      <c r="O4749" t="s">
        <v>30</v>
      </c>
      <c r="P4749" t="s">
        <v>64</v>
      </c>
      <c r="Q4749">
        <v>3</v>
      </c>
      <c r="R4749" t="s">
        <v>37</v>
      </c>
      <c r="S4749">
        <v>3</v>
      </c>
      <c r="T4749" t="s">
        <v>6298</v>
      </c>
    </row>
    <row r="4750" spans="1:20" x14ac:dyDescent="0.3">
      <c r="A4750" t="s">
        <v>4877</v>
      </c>
      <c r="B4750" t="s">
        <v>6447</v>
      </c>
      <c r="C4750" t="s">
        <v>77</v>
      </c>
      <c r="D4750" t="s">
        <v>72</v>
      </c>
      <c r="E4750" t="s">
        <v>40</v>
      </c>
      <c r="F4750" t="s">
        <v>78</v>
      </c>
      <c r="G4750" t="s">
        <v>79</v>
      </c>
      <c r="H4750" t="s">
        <v>49</v>
      </c>
      <c r="I4750" t="s">
        <v>27</v>
      </c>
      <c r="J4750" t="s">
        <v>6447</v>
      </c>
      <c r="K4750" t="s">
        <v>28</v>
      </c>
      <c r="L4750" t="s">
        <v>28</v>
      </c>
      <c r="M4750">
        <v>908</v>
      </c>
      <c r="N4750" t="s">
        <v>75</v>
      </c>
      <c r="O4750" t="s">
        <v>30</v>
      </c>
      <c r="P4750" t="s">
        <v>31</v>
      </c>
      <c r="Q4750">
        <v>3</v>
      </c>
      <c r="R4750" t="s">
        <v>37</v>
      </c>
      <c r="S4750">
        <v>2</v>
      </c>
      <c r="T4750" t="s">
        <v>6334</v>
      </c>
    </row>
    <row r="4751" spans="1:20" x14ac:dyDescent="0.3">
      <c r="A4751" t="s">
        <v>4878</v>
      </c>
      <c r="B4751" t="s">
        <v>6558</v>
      </c>
      <c r="C4751" t="s">
        <v>81</v>
      </c>
      <c r="D4751" t="s">
        <v>72</v>
      </c>
      <c r="E4751" t="s">
        <v>23</v>
      </c>
      <c r="F4751" t="s">
        <v>82</v>
      </c>
      <c r="G4751" t="s">
        <v>83</v>
      </c>
      <c r="H4751" t="s">
        <v>26</v>
      </c>
      <c r="I4751" t="s">
        <v>27</v>
      </c>
      <c r="J4751" t="s">
        <v>6558</v>
      </c>
      <c r="K4751" t="s">
        <v>28</v>
      </c>
      <c r="L4751" t="s">
        <v>28</v>
      </c>
      <c r="M4751">
        <v>410</v>
      </c>
      <c r="N4751" t="s">
        <v>52</v>
      </c>
      <c r="O4751" t="s">
        <v>30</v>
      </c>
      <c r="P4751" t="s">
        <v>107</v>
      </c>
      <c r="Q4751">
        <v>1</v>
      </c>
      <c r="R4751" t="s">
        <v>53</v>
      </c>
      <c r="S4751">
        <v>1</v>
      </c>
      <c r="T4751" t="s">
        <v>6457</v>
      </c>
    </row>
    <row r="4752" spans="1:20" x14ac:dyDescent="0.3">
      <c r="A4752" t="s">
        <v>4879</v>
      </c>
      <c r="B4752" t="s">
        <v>7165</v>
      </c>
      <c r="C4752" t="s">
        <v>86</v>
      </c>
      <c r="D4752" t="s">
        <v>87</v>
      </c>
      <c r="E4752" t="s">
        <v>67</v>
      </c>
      <c r="F4752" t="s">
        <v>116</v>
      </c>
      <c r="G4752" t="s">
        <v>89</v>
      </c>
      <c r="H4752" t="s">
        <v>26</v>
      </c>
      <c r="I4752" t="s">
        <v>27</v>
      </c>
      <c r="J4752" t="s">
        <v>7165</v>
      </c>
      <c r="K4752" t="s">
        <v>28</v>
      </c>
      <c r="L4752" t="s">
        <v>28</v>
      </c>
      <c r="M4752">
        <v>773</v>
      </c>
      <c r="N4752" t="s">
        <v>52</v>
      </c>
      <c r="O4752" t="s">
        <v>170</v>
      </c>
      <c r="P4752" t="s">
        <v>31</v>
      </c>
      <c r="Q4752">
        <v>3</v>
      </c>
      <c r="R4752" t="s">
        <v>37</v>
      </c>
      <c r="S4752">
        <v>2</v>
      </c>
      <c r="T4752" t="s">
        <v>6269</v>
      </c>
    </row>
    <row r="4753" spans="1:20" x14ac:dyDescent="0.3">
      <c r="A4753" t="s">
        <v>4880</v>
      </c>
      <c r="B4753" t="s">
        <v>6368</v>
      </c>
      <c r="C4753" t="s">
        <v>91</v>
      </c>
      <c r="D4753" t="s">
        <v>87</v>
      </c>
      <c r="E4753" t="s">
        <v>92</v>
      </c>
      <c r="F4753" t="s">
        <v>99</v>
      </c>
      <c r="G4753" t="s">
        <v>36</v>
      </c>
      <c r="H4753" t="s">
        <v>49</v>
      </c>
      <c r="I4753" t="s">
        <v>27</v>
      </c>
      <c r="J4753" t="s">
        <v>6368</v>
      </c>
      <c r="K4753" t="s">
        <v>28</v>
      </c>
      <c r="L4753" t="s">
        <v>28</v>
      </c>
      <c r="M4753">
        <v>96</v>
      </c>
      <c r="N4753" t="s">
        <v>75</v>
      </c>
      <c r="O4753" t="s">
        <v>30</v>
      </c>
      <c r="P4753" t="s">
        <v>31</v>
      </c>
      <c r="Q4753" t="s">
        <v>95</v>
      </c>
      <c r="R4753" t="s">
        <v>28</v>
      </c>
      <c r="S4753">
        <v>0</v>
      </c>
      <c r="T4753" t="s">
        <v>7412</v>
      </c>
    </row>
    <row r="4754" spans="1:20" x14ac:dyDescent="0.3">
      <c r="A4754" t="s">
        <v>4881</v>
      </c>
      <c r="B4754" t="s">
        <v>6491</v>
      </c>
      <c r="C4754" t="s">
        <v>21</v>
      </c>
      <c r="D4754" t="s">
        <v>22</v>
      </c>
      <c r="E4754" t="s">
        <v>23</v>
      </c>
      <c r="F4754" t="s">
        <v>121</v>
      </c>
      <c r="G4754" t="s">
        <v>25</v>
      </c>
      <c r="H4754" t="s">
        <v>49</v>
      </c>
      <c r="I4754" t="s">
        <v>50</v>
      </c>
      <c r="J4754" t="s">
        <v>6491</v>
      </c>
      <c r="K4754" t="s">
        <v>6281</v>
      </c>
      <c r="L4754" t="s">
        <v>51</v>
      </c>
      <c r="M4754">
        <v>675</v>
      </c>
      <c r="N4754" t="s">
        <v>52</v>
      </c>
      <c r="O4754" t="s">
        <v>105</v>
      </c>
      <c r="P4754" t="s">
        <v>31</v>
      </c>
      <c r="Q4754">
        <v>3</v>
      </c>
      <c r="R4754" t="s">
        <v>37</v>
      </c>
      <c r="S4754">
        <v>2</v>
      </c>
      <c r="T4754" t="s">
        <v>6616</v>
      </c>
    </row>
    <row r="4755" spans="1:20" x14ac:dyDescent="0.3">
      <c r="A4755" t="s">
        <v>4882</v>
      </c>
      <c r="B4755" t="s">
        <v>7213</v>
      </c>
      <c r="C4755" t="s">
        <v>34</v>
      </c>
      <c r="D4755" t="s">
        <v>22</v>
      </c>
      <c r="E4755" t="s">
        <v>23</v>
      </c>
      <c r="F4755" t="s">
        <v>99</v>
      </c>
      <c r="G4755" t="s">
        <v>36</v>
      </c>
      <c r="H4755" t="s">
        <v>49</v>
      </c>
      <c r="I4755" t="s">
        <v>27</v>
      </c>
      <c r="J4755" t="s">
        <v>7213</v>
      </c>
      <c r="K4755" t="s">
        <v>28</v>
      </c>
      <c r="L4755" t="s">
        <v>28</v>
      </c>
      <c r="M4755">
        <v>837</v>
      </c>
      <c r="N4755" t="s">
        <v>75</v>
      </c>
      <c r="O4755" t="s">
        <v>63</v>
      </c>
      <c r="P4755" t="s">
        <v>31</v>
      </c>
      <c r="Q4755">
        <v>3</v>
      </c>
      <c r="R4755" t="s">
        <v>37</v>
      </c>
      <c r="S4755">
        <v>2</v>
      </c>
      <c r="T4755" t="s">
        <v>6826</v>
      </c>
    </row>
    <row r="4756" spans="1:20" x14ac:dyDescent="0.3">
      <c r="A4756" t="s">
        <v>4883</v>
      </c>
      <c r="B4756" t="s">
        <v>7216</v>
      </c>
      <c r="C4756" t="s">
        <v>39</v>
      </c>
      <c r="D4756" t="s">
        <v>22</v>
      </c>
      <c r="E4756" t="s">
        <v>40</v>
      </c>
      <c r="F4756" t="s">
        <v>174</v>
      </c>
      <c r="G4756" t="s">
        <v>42</v>
      </c>
      <c r="H4756" t="s">
        <v>26</v>
      </c>
      <c r="I4756" t="s">
        <v>50</v>
      </c>
      <c r="J4756" t="s">
        <v>7216</v>
      </c>
      <c r="K4756" t="s">
        <v>7237</v>
      </c>
      <c r="L4756" t="s">
        <v>51</v>
      </c>
      <c r="M4756">
        <v>300</v>
      </c>
      <c r="N4756" t="s">
        <v>122</v>
      </c>
      <c r="O4756" t="s">
        <v>63</v>
      </c>
      <c r="P4756" t="s">
        <v>107</v>
      </c>
      <c r="Q4756">
        <v>3</v>
      </c>
      <c r="R4756" t="s">
        <v>37</v>
      </c>
      <c r="S4756">
        <v>1</v>
      </c>
      <c r="T4756" t="s">
        <v>6182</v>
      </c>
    </row>
    <row r="4757" spans="1:20" x14ac:dyDescent="0.3">
      <c r="A4757" t="s">
        <v>4884</v>
      </c>
      <c r="B4757" t="s">
        <v>7305</v>
      </c>
      <c r="C4757" t="s">
        <v>46</v>
      </c>
      <c r="D4757" t="s">
        <v>22</v>
      </c>
      <c r="E4757" t="s">
        <v>40</v>
      </c>
      <c r="F4757" t="s">
        <v>47</v>
      </c>
      <c r="G4757" t="s">
        <v>48</v>
      </c>
      <c r="H4757" t="s">
        <v>49</v>
      </c>
      <c r="I4757" t="s">
        <v>27</v>
      </c>
      <c r="J4757" t="s">
        <v>7305</v>
      </c>
      <c r="K4757" t="s">
        <v>28</v>
      </c>
      <c r="L4757" t="s">
        <v>28</v>
      </c>
      <c r="M4757">
        <v>872</v>
      </c>
      <c r="N4757" t="s">
        <v>29</v>
      </c>
      <c r="O4757" t="s">
        <v>63</v>
      </c>
      <c r="P4757" t="s">
        <v>44</v>
      </c>
      <c r="Q4757">
        <v>3</v>
      </c>
      <c r="R4757" t="s">
        <v>37</v>
      </c>
      <c r="S4757">
        <v>2</v>
      </c>
      <c r="T4757" t="s">
        <v>6367</v>
      </c>
    </row>
    <row r="4758" spans="1:20" x14ac:dyDescent="0.3">
      <c r="A4758" t="s">
        <v>4885</v>
      </c>
      <c r="B4758" t="s">
        <v>6250</v>
      </c>
      <c r="C4758" t="s">
        <v>55</v>
      </c>
      <c r="D4758" t="s">
        <v>56</v>
      </c>
      <c r="E4758" t="s">
        <v>23</v>
      </c>
      <c r="F4758" t="s">
        <v>57</v>
      </c>
      <c r="G4758" t="s">
        <v>58</v>
      </c>
      <c r="H4758" t="s">
        <v>43</v>
      </c>
      <c r="I4758" t="s">
        <v>27</v>
      </c>
      <c r="J4758" t="s">
        <v>6250</v>
      </c>
      <c r="K4758" t="s">
        <v>28</v>
      </c>
      <c r="L4758" t="s">
        <v>28</v>
      </c>
      <c r="M4758">
        <v>205</v>
      </c>
      <c r="N4758" t="s">
        <v>52</v>
      </c>
      <c r="O4758" t="s">
        <v>30</v>
      </c>
      <c r="P4758" t="s">
        <v>64</v>
      </c>
      <c r="Q4758">
        <v>3</v>
      </c>
      <c r="R4758" t="s">
        <v>37</v>
      </c>
      <c r="S4758">
        <v>1</v>
      </c>
      <c r="T4758" t="s">
        <v>6484</v>
      </c>
    </row>
    <row r="4759" spans="1:20" x14ac:dyDescent="0.3">
      <c r="A4759" t="s">
        <v>4886</v>
      </c>
      <c r="B4759" t="s">
        <v>6901</v>
      </c>
      <c r="C4759" t="s">
        <v>60</v>
      </c>
      <c r="D4759" t="s">
        <v>56</v>
      </c>
      <c r="E4759" t="s">
        <v>40</v>
      </c>
      <c r="F4759" t="s">
        <v>145</v>
      </c>
      <c r="G4759" t="s">
        <v>62</v>
      </c>
      <c r="H4759" t="s">
        <v>49</v>
      </c>
      <c r="I4759" t="s">
        <v>50</v>
      </c>
      <c r="J4759" t="s">
        <v>6901</v>
      </c>
      <c r="K4759" t="s">
        <v>6564</v>
      </c>
      <c r="L4759" t="s">
        <v>159</v>
      </c>
      <c r="M4759">
        <v>647</v>
      </c>
      <c r="N4759" t="s">
        <v>52</v>
      </c>
      <c r="O4759" t="s">
        <v>43</v>
      </c>
      <c r="P4759" t="s">
        <v>31</v>
      </c>
      <c r="Q4759">
        <v>3</v>
      </c>
      <c r="R4759" t="s">
        <v>37</v>
      </c>
      <c r="S4759">
        <v>2</v>
      </c>
      <c r="T4759" t="s">
        <v>6879</v>
      </c>
    </row>
    <row r="4760" spans="1:20" x14ac:dyDescent="0.3">
      <c r="A4760" t="s">
        <v>4887</v>
      </c>
      <c r="B4760" t="s">
        <v>7250</v>
      </c>
      <c r="C4760" t="s">
        <v>66</v>
      </c>
      <c r="D4760" t="s">
        <v>56</v>
      </c>
      <c r="E4760" t="s">
        <v>67</v>
      </c>
      <c r="F4760" t="s">
        <v>68</v>
      </c>
      <c r="G4760" t="s">
        <v>69</v>
      </c>
      <c r="H4760" t="s">
        <v>26</v>
      </c>
      <c r="I4760" t="s">
        <v>27</v>
      </c>
      <c r="J4760" t="s">
        <v>7250</v>
      </c>
      <c r="K4760" t="s">
        <v>28</v>
      </c>
      <c r="L4760" t="s">
        <v>28</v>
      </c>
      <c r="M4760">
        <v>792</v>
      </c>
      <c r="N4760" t="s">
        <v>122</v>
      </c>
      <c r="O4760" t="s">
        <v>30</v>
      </c>
      <c r="P4760" t="s">
        <v>64</v>
      </c>
      <c r="Q4760">
        <v>3</v>
      </c>
      <c r="R4760" t="s">
        <v>37</v>
      </c>
      <c r="S4760">
        <v>2</v>
      </c>
      <c r="T4760" t="s">
        <v>6363</v>
      </c>
    </row>
    <row r="4761" spans="1:20" x14ac:dyDescent="0.3">
      <c r="A4761" t="s">
        <v>4888</v>
      </c>
      <c r="B4761" t="s">
        <v>6837</v>
      </c>
      <c r="C4761" t="s">
        <v>71</v>
      </c>
      <c r="D4761" t="s">
        <v>72</v>
      </c>
      <c r="E4761" t="s">
        <v>23</v>
      </c>
      <c r="F4761" t="s">
        <v>99</v>
      </c>
      <c r="G4761" t="s">
        <v>36</v>
      </c>
      <c r="H4761" t="s">
        <v>49</v>
      </c>
      <c r="I4761" t="s">
        <v>27</v>
      </c>
      <c r="J4761" t="s">
        <v>6837</v>
      </c>
      <c r="K4761" t="s">
        <v>28</v>
      </c>
      <c r="L4761" t="s">
        <v>28</v>
      </c>
      <c r="M4761">
        <v>589</v>
      </c>
      <c r="N4761" t="s">
        <v>29</v>
      </c>
      <c r="O4761" t="s">
        <v>63</v>
      </c>
      <c r="P4761" t="s">
        <v>31</v>
      </c>
      <c r="Q4761">
        <v>4</v>
      </c>
      <c r="R4761" t="s">
        <v>32</v>
      </c>
      <c r="S4761">
        <v>2</v>
      </c>
      <c r="T4761" t="s">
        <v>6891</v>
      </c>
    </row>
    <row r="4762" spans="1:20" x14ac:dyDescent="0.3">
      <c r="A4762" t="s">
        <v>4889</v>
      </c>
      <c r="B4762" t="s">
        <v>7416</v>
      </c>
      <c r="C4762" t="s">
        <v>77</v>
      </c>
      <c r="D4762" t="s">
        <v>72</v>
      </c>
      <c r="E4762" t="s">
        <v>40</v>
      </c>
      <c r="F4762" t="s">
        <v>131</v>
      </c>
      <c r="G4762" t="s">
        <v>79</v>
      </c>
      <c r="H4762" t="s">
        <v>26</v>
      </c>
      <c r="I4762" t="s">
        <v>50</v>
      </c>
      <c r="J4762" t="s">
        <v>7416</v>
      </c>
      <c r="K4762" t="s">
        <v>6718</v>
      </c>
      <c r="L4762" t="s">
        <v>51</v>
      </c>
      <c r="M4762">
        <v>376</v>
      </c>
      <c r="N4762" t="s">
        <v>52</v>
      </c>
      <c r="O4762" t="s">
        <v>63</v>
      </c>
      <c r="P4762" t="s">
        <v>31</v>
      </c>
      <c r="Q4762">
        <v>3</v>
      </c>
      <c r="R4762" t="s">
        <v>37</v>
      </c>
      <c r="S4762">
        <v>1</v>
      </c>
      <c r="T4762" t="s">
        <v>6616</v>
      </c>
    </row>
    <row r="4763" spans="1:20" x14ac:dyDescent="0.3">
      <c r="A4763" t="s">
        <v>4890</v>
      </c>
      <c r="B4763" t="s">
        <v>6478</v>
      </c>
      <c r="C4763" t="s">
        <v>81</v>
      </c>
      <c r="D4763" t="s">
        <v>72</v>
      </c>
      <c r="E4763" t="s">
        <v>23</v>
      </c>
      <c r="F4763" t="s">
        <v>82</v>
      </c>
      <c r="G4763" t="s">
        <v>83</v>
      </c>
      <c r="H4763" t="s">
        <v>26</v>
      </c>
      <c r="I4763" t="s">
        <v>27</v>
      </c>
      <c r="J4763" t="s">
        <v>6478</v>
      </c>
      <c r="K4763" t="s">
        <v>28</v>
      </c>
      <c r="L4763" t="s">
        <v>28</v>
      </c>
      <c r="M4763">
        <v>444</v>
      </c>
      <c r="N4763" t="s">
        <v>75</v>
      </c>
      <c r="O4763" t="s">
        <v>63</v>
      </c>
      <c r="P4763" t="s">
        <v>64</v>
      </c>
      <c r="Q4763">
        <v>1</v>
      </c>
      <c r="R4763" t="s">
        <v>53</v>
      </c>
      <c r="S4763">
        <v>1</v>
      </c>
      <c r="T4763" t="s">
        <v>6209</v>
      </c>
    </row>
    <row r="4764" spans="1:20" x14ac:dyDescent="0.3">
      <c r="A4764" t="s">
        <v>4891</v>
      </c>
      <c r="B4764" t="s">
        <v>6453</v>
      </c>
      <c r="C4764" t="s">
        <v>86</v>
      </c>
      <c r="D4764" t="s">
        <v>87</v>
      </c>
      <c r="E4764" t="s">
        <v>67</v>
      </c>
      <c r="F4764" t="s">
        <v>88</v>
      </c>
      <c r="G4764" t="s">
        <v>89</v>
      </c>
      <c r="H4764" t="s">
        <v>49</v>
      </c>
      <c r="I4764" t="s">
        <v>27</v>
      </c>
      <c r="J4764" t="s">
        <v>6453</v>
      </c>
      <c r="K4764" t="s">
        <v>28</v>
      </c>
      <c r="L4764" t="s">
        <v>28</v>
      </c>
      <c r="M4764">
        <v>677</v>
      </c>
      <c r="N4764" t="s">
        <v>29</v>
      </c>
      <c r="O4764" t="s">
        <v>63</v>
      </c>
      <c r="P4764" t="s">
        <v>64</v>
      </c>
      <c r="Q4764">
        <v>4</v>
      </c>
      <c r="R4764" t="s">
        <v>32</v>
      </c>
      <c r="S4764">
        <v>2</v>
      </c>
      <c r="T4764" t="s">
        <v>6891</v>
      </c>
    </row>
    <row r="4765" spans="1:20" x14ac:dyDescent="0.3">
      <c r="A4765" t="s">
        <v>4892</v>
      </c>
      <c r="B4765" t="s">
        <v>7117</v>
      </c>
      <c r="C4765" t="s">
        <v>91</v>
      </c>
      <c r="D4765" t="s">
        <v>87</v>
      </c>
      <c r="E4765" t="s">
        <v>92</v>
      </c>
      <c r="F4765" t="s">
        <v>93</v>
      </c>
      <c r="G4765" t="s">
        <v>94</v>
      </c>
      <c r="H4765" t="s">
        <v>26</v>
      </c>
      <c r="I4765" t="s">
        <v>27</v>
      </c>
      <c r="J4765" t="s">
        <v>7117</v>
      </c>
      <c r="K4765" t="s">
        <v>28</v>
      </c>
      <c r="L4765" t="s">
        <v>28</v>
      </c>
      <c r="M4765">
        <v>1032</v>
      </c>
      <c r="N4765" t="s">
        <v>52</v>
      </c>
      <c r="O4765" t="s">
        <v>30</v>
      </c>
      <c r="P4765" t="s">
        <v>107</v>
      </c>
      <c r="Q4765">
        <v>3</v>
      </c>
      <c r="R4765" t="s">
        <v>37</v>
      </c>
      <c r="S4765">
        <v>3</v>
      </c>
      <c r="T4765" t="s">
        <v>6196</v>
      </c>
    </row>
    <row r="4766" spans="1:20" x14ac:dyDescent="0.3">
      <c r="A4766" t="s">
        <v>4893</v>
      </c>
      <c r="B4766" t="s">
        <v>6259</v>
      </c>
      <c r="C4766" t="s">
        <v>21</v>
      </c>
      <c r="D4766" t="s">
        <v>22</v>
      </c>
      <c r="E4766" t="s">
        <v>23</v>
      </c>
      <c r="F4766" t="s">
        <v>24</v>
      </c>
      <c r="G4766" t="s">
        <v>25</v>
      </c>
      <c r="H4766" t="s">
        <v>26</v>
      </c>
      <c r="I4766" t="s">
        <v>27</v>
      </c>
      <c r="J4766" t="s">
        <v>6259</v>
      </c>
      <c r="K4766" t="s">
        <v>28</v>
      </c>
      <c r="L4766" t="s">
        <v>28</v>
      </c>
      <c r="M4766">
        <v>277</v>
      </c>
      <c r="N4766" t="s">
        <v>52</v>
      </c>
      <c r="O4766" t="s">
        <v>43</v>
      </c>
      <c r="P4766" t="s">
        <v>64</v>
      </c>
      <c r="Q4766">
        <v>3</v>
      </c>
      <c r="R4766" t="s">
        <v>37</v>
      </c>
      <c r="S4766">
        <v>1</v>
      </c>
      <c r="T4766" t="s">
        <v>6560</v>
      </c>
    </row>
    <row r="4767" spans="1:20" x14ac:dyDescent="0.3">
      <c r="A4767" t="s">
        <v>4894</v>
      </c>
      <c r="B4767" t="s">
        <v>7376</v>
      </c>
      <c r="C4767" t="s">
        <v>34</v>
      </c>
      <c r="D4767" t="s">
        <v>22</v>
      </c>
      <c r="E4767" t="s">
        <v>23</v>
      </c>
      <c r="F4767" t="s">
        <v>24</v>
      </c>
      <c r="G4767" t="s">
        <v>25</v>
      </c>
      <c r="H4767" t="s">
        <v>26</v>
      </c>
      <c r="I4767" t="s">
        <v>27</v>
      </c>
      <c r="J4767" t="s">
        <v>7376</v>
      </c>
      <c r="K4767" t="s">
        <v>28</v>
      </c>
      <c r="L4767" t="s">
        <v>28</v>
      </c>
      <c r="M4767">
        <v>568</v>
      </c>
      <c r="N4767" t="s">
        <v>52</v>
      </c>
      <c r="O4767" t="s">
        <v>63</v>
      </c>
      <c r="P4767" t="s">
        <v>31</v>
      </c>
      <c r="Q4767">
        <v>5</v>
      </c>
      <c r="R4767" t="s">
        <v>119</v>
      </c>
      <c r="S4767">
        <v>2</v>
      </c>
      <c r="T4767" t="s">
        <v>6444</v>
      </c>
    </row>
    <row r="4768" spans="1:20" x14ac:dyDescent="0.3">
      <c r="A4768" t="s">
        <v>4895</v>
      </c>
      <c r="B4768" t="s">
        <v>6604</v>
      </c>
      <c r="C4768" t="s">
        <v>39</v>
      </c>
      <c r="D4768" t="s">
        <v>22</v>
      </c>
      <c r="E4768" t="s">
        <v>40</v>
      </c>
      <c r="F4768" t="s">
        <v>174</v>
      </c>
      <c r="G4768" t="s">
        <v>42</v>
      </c>
      <c r="H4768" t="s">
        <v>26</v>
      </c>
      <c r="I4768" t="s">
        <v>27</v>
      </c>
      <c r="J4768" t="s">
        <v>6604</v>
      </c>
      <c r="K4768" t="s">
        <v>28</v>
      </c>
      <c r="L4768" t="s">
        <v>28</v>
      </c>
      <c r="M4768">
        <v>903</v>
      </c>
      <c r="N4768" t="s">
        <v>29</v>
      </c>
      <c r="O4768" t="s">
        <v>63</v>
      </c>
      <c r="P4768" t="s">
        <v>44</v>
      </c>
      <c r="Q4768">
        <v>3</v>
      </c>
      <c r="R4768" t="s">
        <v>37</v>
      </c>
      <c r="S4768">
        <v>2</v>
      </c>
      <c r="T4768" t="s">
        <v>6258</v>
      </c>
    </row>
    <row r="4769" spans="1:20" x14ac:dyDescent="0.3">
      <c r="A4769" t="s">
        <v>4896</v>
      </c>
      <c r="B4769" t="s">
        <v>7035</v>
      </c>
      <c r="C4769" t="s">
        <v>46</v>
      </c>
      <c r="D4769" t="s">
        <v>22</v>
      </c>
      <c r="E4769" t="s">
        <v>40</v>
      </c>
      <c r="F4769" t="s">
        <v>143</v>
      </c>
      <c r="G4769" t="s">
        <v>48</v>
      </c>
      <c r="H4769" t="s">
        <v>43</v>
      </c>
      <c r="I4769" t="s">
        <v>50</v>
      </c>
      <c r="J4769" t="s">
        <v>7035</v>
      </c>
      <c r="K4769" t="s">
        <v>7018</v>
      </c>
      <c r="L4769" t="s">
        <v>51</v>
      </c>
      <c r="M4769">
        <v>114</v>
      </c>
      <c r="N4769" t="s">
        <v>29</v>
      </c>
      <c r="O4769" t="s">
        <v>63</v>
      </c>
      <c r="P4769" t="s">
        <v>107</v>
      </c>
      <c r="Q4769" t="s">
        <v>95</v>
      </c>
      <c r="R4769" t="s">
        <v>28</v>
      </c>
      <c r="S4769">
        <v>0</v>
      </c>
      <c r="T4769" t="s">
        <v>6296</v>
      </c>
    </row>
    <row r="4770" spans="1:20" x14ac:dyDescent="0.3">
      <c r="A4770" t="s">
        <v>4897</v>
      </c>
      <c r="B4770" t="s">
        <v>6580</v>
      </c>
      <c r="C4770" t="s">
        <v>55</v>
      </c>
      <c r="D4770" t="s">
        <v>56</v>
      </c>
      <c r="E4770" t="s">
        <v>23</v>
      </c>
      <c r="F4770" t="s">
        <v>57</v>
      </c>
      <c r="G4770" t="s">
        <v>58</v>
      </c>
      <c r="H4770" t="s">
        <v>43</v>
      </c>
      <c r="I4770" t="s">
        <v>27</v>
      </c>
      <c r="J4770" t="s">
        <v>6580</v>
      </c>
      <c r="K4770" t="s">
        <v>28</v>
      </c>
      <c r="L4770" t="s">
        <v>28</v>
      </c>
      <c r="M4770">
        <v>1037</v>
      </c>
      <c r="N4770" t="s">
        <v>29</v>
      </c>
      <c r="O4770" t="s">
        <v>63</v>
      </c>
      <c r="P4770" t="s">
        <v>64</v>
      </c>
      <c r="Q4770">
        <v>3</v>
      </c>
      <c r="R4770" t="s">
        <v>37</v>
      </c>
      <c r="S4770">
        <v>3</v>
      </c>
      <c r="T4770" t="s">
        <v>6229</v>
      </c>
    </row>
    <row r="4771" spans="1:20" x14ac:dyDescent="0.3">
      <c r="A4771" t="s">
        <v>4898</v>
      </c>
      <c r="B4771" t="s">
        <v>6713</v>
      </c>
      <c r="C4771" t="s">
        <v>60</v>
      </c>
      <c r="D4771" t="s">
        <v>56</v>
      </c>
      <c r="E4771" t="s">
        <v>40</v>
      </c>
      <c r="F4771" t="s">
        <v>145</v>
      </c>
      <c r="G4771" t="s">
        <v>62</v>
      </c>
      <c r="H4771" t="s">
        <v>49</v>
      </c>
      <c r="I4771" t="s">
        <v>27</v>
      </c>
      <c r="J4771" t="s">
        <v>6713</v>
      </c>
      <c r="K4771" t="s">
        <v>28</v>
      </c>
      <c r="L4771" t="s">
        <v>28</v>
      </c>
      <c r="M4771">
        <v>474</v>
      </c>
      <c r="N4771" t="s">
        <v>29</v>
      </c>
      <c r="O4771" t="s">
        <v>63</v>
      </c>
      <c r="P4771" t="s">
        <v>31</v>
      </c>
      <c r="Q4771">
        <v>5</v>
      </c>
      <c r="R4771" t="s">
        <v>119</v>
      </c>
      <c r="S4771">
        <v>1</v>
      </c>
      <c r="T4771" t="s">
        <v>6852</v>
      </c>
    </row>
    <row r="4772" spans="1:20" x14ac:dyDescent="0.3">
      <c r="A4772" t="s">
        <v>4899</v>
      </c>
      <c r="B4772" t="s">
        <v>6954</v>
      </c>
      <c r="C4772" t="s">
        <v>66</v>
      </c>
      <c r="D4772" t="s">
        <v>56</v>
      </c>
      <c r="E4772" t="s">
        <v>67</v>
      </c>
      <c r="F4772" t="s">
        <v>99</v>
      </c>
      <c r="G4772" t="s">
        <v>36</v>
      </c>
      <c r="H4772" t="s">
        <v>49</v>
      </c>
      <c r="I4772" t="s">
        <v>27</v>
      </c>
      <c r="J4772" t="s">
        <v>6954</v>
      </c>
      <c r="K4772" t="s">
        <v>28</v>
      </c>
      <c r="L4772" t="s">
        <v>28</v>
      </c>
      <c r="M4772">
        <v>720</v>
      </c>
      <c r="N4772" t="s">
        <v>29</v>
      </c>
      <c r="O4772" t="s">
        <v>30</v>
      </c>
      <c r="P4772" t="s">
        <v>44</v>
      </c>
      <c r="Q4772">
        <v>3</v>
      </c>
      <c r="R4772" t="s">
        <v>37</v>
      </c>
      <c r="S4772">
        <v>2</v>
      </c>
      <c r="T4772" t="s">
        <v>6381</v>
      </c>
    </row>
    <row r="4773" spans="1:20" x14ac:dyDescent="0.3">
      <c r="A4773" t="s">
        <v>4900</v>
      </c>
      <c r="B4773" t="s">
        <v>6250</v>
      </c>
      <c r="C4773" t="s">
        <v>71</v>
      </c>
      <c r="D4773" t="s">
        <v>72</v>
      </c>
      <c r="E4773" t="s">
        <v>23</v>
      </c>
      <c r="F4773" t="s">
        <v>150</v>
      </c>
      <c r="G4773" t="s">
        <v>74</v>
      </c>
      <c r="H4773" t="s">
        <v>26</v>
      </c>
      <c r="I4773" t="s">
        <v>27</v>
      </c>
      <c r="J4773" t="s">
        <v>6250</v>
      </c>
      <c r="K4773" t="s">
        <v>28</v>
      </c>
      <c r="L4773" t="s">
        <v>28</v>
      </c>
      <c r="M4773">
        <v>205</v>
      </c>
      <c r="N4773" t="s">
        <v>122</v>
      </c>
      <c r="O4773" t="s">
        <v>63</v>
      </c>
      <c r="P4773" t="s">
        <v>107</v>
      </c>
      <c r="Q4773">
        <v>3</v>
      </c>
      <c r="R4773" t="s">
        <v>37</v>
      </c>
      <c r="S4773">
        <v>1</v>
      </c>
      <c r="T4773" t="s">
        <v>6418</v>
      </c>
    </row>
    <row r="4774" spans="1:20" x14ac:dyDescent="0.3">
      <c r="A4774" t="s">
        <v>4901</v>
      </c>
      <c r="B4774" t="s">
        <v>6756</v>
      </c>
      <c r="C4774" t="s">
        <v>77</v>
      </c>
      <c r="D4774" t="s">
        <v>72</v>
      </c>
      <c r="E4774" t="s">
        <v>40</v>
      </c>
      <c r="F4774" t="s">
        <v>78</v>
      </c>
      <c r="G4774" t="s">
        <v>79</v>
      </c>
      <c r="H4774" t="s">
        <v>49</v>
      </c>
      <c r="I4774" t="s">
        <v>27</v>
      </c>
      <c r="J4774" t="s">
        <v>6756</v>
      </c>
      <c r="K4774" t="s">
        <v>28</v>
      </c>
      <c r="L4774" t="s">
        <v>28</v>
      </c>
      <c r="M4774">
        <v>944</v>
      </c>
      <c r="N4774" t="s">
        <v>140</v>
      </c>
      <c r="O4774" t="s">
        <v>43</v>
      </c>
      <c r="P4774" t="s">
        <v>107</v>
      </c>
      <c r="Q4774">
        <v>3</v>
      </c>
      <c r="R4774" t="s">
        <v>37</v>
      </c>
      <c r="S4774">
        <v>3</v>
      </c>
      <c r="T4774" t="s">
        <v>6134</v>
      </c>
    </row>
    <row r="4775" spans="1:20" x14ac:dyDescent="0.3">
      <c r="A4775" t="s">
        <v>4902</v>
      </c>
      <c r="B4775" t="s">
        <v>6670</v>
      </c>
      <c r="C4775" t="s">
        <v>81</v>
      </c>
      <c r="D4775" t="s">
        <v>72</v>
      </c>
      <c r="E4775" t="s">
        <v>23</v>
      </c>
      <c r="F4775" t="s">
        <v>82</v>
      </c>
      <c r="G4775" t="s">
        <v>83</v>
      </c>
      <c r="H4775" t="s">
        <v>26</v>
      </c>
      <c r="I4775" t="s">
        <v>27</v>
      </c>
      <c r="J4775" t="s">
        <v>6670</v>
      </c>
      <c r="K4775" t="s">
        <v>28</v>
      </c>
      <c r="L4775" t="s">
        <v>28</v>
      </c>
      <c r="M4775">
        <v>250</v>
      </c>
      <c r="N4775" t="s">
        <v>52</v>
      </c>
      <c r="O4775" t="s">
        <v>30</v>
      </c>
      <c r="P4775" t="s">
        <v>31</v>
      </c>
      <c r="Q4775">
        <v>2</v>
      </c>
      <c r="R4775" t="s">
        <v>53</v>
      </c>
      <c r="S4775">
        <v>1</v>
      </c>
      <c r="T4775" t="s">
        <v>6395</v>
      </c>
    </row>
    <row r="4776" spans="1:20" x14ac:dyDescent="0.3">
      <c r="A4776" t="s">
        <v>4903</v>
      </c>
      <c r="B4776" t="s">
        <v>7094</v>
      </c>
      <c r="C4776" t="s">
        <v>86</v>
      </c>
      <c r="D4776" t="s">
        <v>87</v>
      </c>
      <c r="E4776" t="s">
        <v>67</v>
      </c>
      <c r="F4776" t="s">
        <v>135</v>
      </c>
      <c r="G4776" t="s">
        <v>89</v>
      </c>
      <c r="H4776" t="s">
        <v>43</v>
      </c>
      <c r="I4776" t="s">
        <v>27</v>
      </c>
      <c r="J4776" t="s">
        <v>7094</v>
      </c>
      <c r="K4776" t="s">
        <v>28</v>
      </c>
      <c r="L4776" t="s">
        <v>28</v>
      </c>
      <c r="M4776">
        <v>1080</v>
      </c>
      <c r="N4776" t="s">
        <v>122</v>
      </c>
      <c r="O4776" t="s">
        <v>30</v>
      </c>
      <c r="P4776" t="s">
        <v>133</v>
      </c>
      <c r="Q4776">
        <v>3</v>
      </c>
      <c r="R4776" t="s">
        <v>37</v>
      </c>
      <c r="S4776">
        <v>3</v>
      </c>
      <c r="T4776" t="s">
        <v>6805</v>
      </c>
    </row>
    <row r="4777" spans="1:20" x14ac:dyDescent="0.3">
      <c r="A4777" t="s">
        <v>4904</v>
      </c>
      <c r="B4777" t="s">
        <v>6220</v>
      </c>
      <c r="C4777" t="s">
        <v>91</v>
      </c>
      <c r="D4777" t="s">
        <v>87</v>
      </c>
      <c r="E4777" t="s">
        <v>92</v>
      </c>
      <c r="F4777" t="s">
        <v>35</v>
      </c>
      <c r="G4777" t="s">
        <v>36</v>
      </c>
      <c r="H4777" t="s">
        <v>26</v>
      </c>
      <c r="I4777" t="s">
        <v>27</v>
      </c>
      <c r="J4777" t="s">
        <v>6220</v>
      </c>
      <c r="K4777" t="s">
        <v>28</v>
      </c>
      <c r="L4777" t="s">
        <v>28</v>
      </c>
      <c r="M4777">
        <v>376</v>
      </c>
      <c r="N4777" t="s">
        <v>29</v>
      </c>
      <c r="O4777" t="s">
        <v>105</v>
      </c>
      <c r="P4777" t="s">
        <v>107</v>
      </c>
      <c r="Q4777">
        <v>4</v>
      </c>
      <c r="R4777" t="s">
        <v>32</v>
      </c>
      <c r="S4777">
        <v>1</v>
      </c>
      <c r="T4777" t="s">
        <v>6143</v>
      </c>
    </row>
    <row r="4778" spans="1:20" x14ac:dyDescent="0.3">
      <c r="A4778" t="s">
        <v>4905</v>
      </c>
      <c r="B4778" t="s">
        <v>6584</v>
      </c>
      <c r="C4778" t="s">
        <v>21</v>
      </c>
      <c r="D4778" t="s">
        <v>22</v>
      </c>
      <c r="E4778" t="s">
        <v>23</v>
      </c>
      <c r="F4778" t="s">
        <v>288</v>
      </c>
      <c r="G4778" t="s">
        <v>25</v>
      </c>
      <c r="H4778" t="s">
        <v>43</v>
      </c>
      <c r="I4778" t="s">
        <v>27</v>
      </c>
      <c r="J4778" t="s">
        <v>6584</v>
      </c>
      <c r="K4778" t="s">
        <v>28</v>
      </c>
      <c r="L4778" t="s">
        <v>28</v>
      </c>
      <c r="M4778">
        <v>636</v>
      </c>
      <c r="N4778" t="s">
        <v>52</v>
      </c>
      <c r="O4778" t="s">
        <v>105</v>
      </c>
      <c r="P4778" t="s">
        <v>31</v>
      </c>
      <c r="Q4778">
        <v>1</v>
      </c>
      <c r="R4778" t="s">
        <v>53</v>
      </c>
      <c r="S4778">
        <v>2</v>
      </c>
      <c r="T4778" t="s">
        <v>6504</v>
      </c>
    </row>
    <row r="4779" spans="1:20" x14ac:dyDescent="0.3">
      <c r="A4779" t="s">
        <v>4906</v>
      </c>
      <c r="B4779" t="s">
        <v>7012</v>
      </c>
      <c r="C4779" t="s">
        <v>34</v>
      </c>
      <c r="D4779" t="s">
        <v>22</v>
      </c>
      <c r="E4779" t="s">
        <v>23</v>
      </c>
      <c r="F4779" t="s">
        <v>99</v>
      </c>
      <c r="G4779" t="s">
        <v>36</v>
      </c>
      <c r="H4779" t="s">
        <v>49</v>
      </c>
      <c r="I4779" t="s">
        <v>27</v>
      </c>
      <c r="J4779" t="s">
        <v>7012</v>
      </c>
      <c r="K4779" t="s">
        <v>28</v>
      </c>
      <c r="L4779" t="s">
        <v>28</v>
      </c>
      <c r="M4779">
        <v>795</v>
      </c>
      <c r="N4779" t="s">
        <v>52</v>
      </c>
      <c r="O4779" t="s">
        <v>43</v>
      </c>
      <c r="P4779" t="s">
        <v>133</v>
      </c>
      <c r="Q4779">
        <v>5</v>
      </c>
      <c r="R4779" t="s">
        <v>119</v>
      </c>
      <c r="S4779">
        <v>2</v>
      </c>
      <c r="T4779" t="s">
        <v>6385</v>
      </c>
    </row>
    <row r="4780" spans="1:20" x14ac:dyDescent="0.3">
      <c r="A4780" t="s">
        <v>4907</v>
      </c>
      <c r="B4780" t="s">
        <v>6779</v>
      </c>
      <c r="C4780" t="s">
        <v>39</v>
      </c>
      <c r="D4780" t="s">
        <v>22</v>
      </c>
      <c r="E4780" t="s">
        <v>40</v>
      </c>
      <c r="F4780" t="s">
        <v>174</v>
      </c>
      <c r="G4780" t="s">
        <v>42</v>
      </c>
      <c r="H4780" t="s">
        <v>26</v>
      </c>
      <c r="I4780" t="s">
        <v>27</v>
      </c>
      <c r="J4780" t="s">
        <v>6779</v>
      </c>
      <c r="K4780" t="s">
        <v>28</v>
      </c>
      <c r="L4780" t="s">
        <v>28</v>
      </c>
      <c r="M4780">
        <v>219</v>
      </c>
      <c r="N4780" t="s">
        <v>52</v>
      </c>
      <c r="O4780" t="s">
        <v>63</v>
      </c>
      <c r="P4780" t="s">
        <v>64</v>
      </c>
      <c r="Q4780">
        <v>1</v>
      </c>
      <c r="R4780" t="s">
        <v>53</v>
      </c>
      <c r="S4780">
        <v>1</v>
      </c>
      <c r="T4780" t="s">
        <v>6606</v>
      </c>
    </row>
    <row r="4781" spans="1:20" x14ac:dyDescent="0.3">
      <c r="A4781" t="s">
        <v>4908</v>
      </c>
      <c r="B4781" t="s">
        <v>6399</v>
      </c>
      <c r="C4781" t="s">
        <v>46</v>
      </c>
      <c r="D4781" t="s">
        <v>22</v>
      </c>
      <c r="E4781" t="s">
        <v>40</v>
      </c>
      <c r="F4781" t="s">
        <v>143</v>
      </c>
      <c r="G4781" t="s">
        <v>48</v>
      </c>
      <c r="H4781" t="s">
        <v>43</v>
      </c>
      <c r="I4781" t="s">
        <v>27</v>
      </c>
      <c r="J4781" t="s">
        <v>6399</v>
      </c>
      <c r="K4781" t="s">
        <v>28</v>
      </c>
      <c r="L4781" t="s">
        <v>28</v>
      </c>
      <c r="M4781">
        <v>299</v>
      </c>
      <c r="N4781" t="s">
        <v>75</v>
      </c>
      <c r="O4781" t="s">
        <v>63</v>
      </c>
      <c r="P4781" t="s">
        <v>133</v>
      </c>
      <c r="Q4781">
        <v>5</v>
      </c>
      <c r="R4781" t="s">
        <v>119</v>
      </c>
      <c r="S4781">
        <v>1</v>
      </c>
      <c r="T4781" t="s">
        <v>6200</v>
      </c>
    </row>
    <row r="4782" spans="1:20" x14ac:dyDescent="0.3">
      <c r="A4782" t="s">
        <v>4909</v>
      </c>
      <c r="B4782" t="s">
        <v>6341</v>
      </c>
      <c r="C4782" t="s">
        <v>55</v>
      </c>
      <c r="D4782" t="s">
        <v>56</v>
      </c>
      <c r="E4782" t="s">
        <v>23</v>
      </c>
      <c r="F4782" t="s">
        <v>190</v>
      </c>
      <c r="G4782" t="s">
        <v>58</v>
      </c>
      <c r="H4782" t="s">
        <v>49</v>
      </c>
      <c r="I4782" t="s">
        <v>27</v>
      </c>
      <c r="J4782" t="s">
        <v>6341</v>
      </c>
      <c r="K4782" t="s">
        <v>28</v>
      </c>
      <c r="L4782" t="s">
        <v>28</v>
      </c>
      <c r="M4782">
        <v>1002</v>
      </c>
      <c r="N4782" t="s">
        <v>52</v>
      </c>
      <c r="O4782" t="s">
        <v>63</v>
      </c>
      <c r="P4782" t="s">
        <v>107</v>
      </c>
      <c r="Q4782">
        <v>4</v>
      </c>
      <c r="R4782" t="s">
        <v>32</v>
      </c>
      <c r="S4782">
        <v>3</v>
      </c>
      <c r="T4782" t="s">
        <v>6938</v>
      </c>
    </row>
    <row r="4783" spans="1:20" x14ac:dyDescent="0.3">
      <c r="A4783" t="s">
        <v>4910</v>
      </c>
      <c r="B4783" t="s">
        <v>6680</v>
      </c>
      <c r="C4783" t="s">
        <v>60</v>
      </c>
      <c r="D4783" t="s">
        <v>56</v>
      </c>
      <c r="E4783" t="s">
        <v>40</v>
      </c>
      <c r="F4783" t="s">
        <v>307</v>
      </c>
      <c r="G4783" t="s">
        <v>62</v>
      </c>
      <c r="H4783" t="s">
        <v>110</v>
      </c>
      <c r="I4783" t="s">
        <v>27</v>
      </c>
      <c r="J4783" t="s">
        <v>6680</v>
      </c>
      <c r="K4783" t="s">
        <v>28</v>
      </c>
      <c r="L4783" t="s">
        <v>28</v>
      </c>
      <c r="M4783">
        <v>1044</v>
      </c>
      <c r="N4783" t="s">
        <v>52</v>
      </c>
      <c r="O4783" t="s">
        <v>105</v>
      </c>
      <c r="P4783" t="s">
        <v>107</v>
      </c>
      <c r="Q4783">
        <v>3</v>
      </c>
      <c r="R4783" t="s">
        <v>37</v>
      </c>
      <c r="S4783">
        <v>3</v>
      </c>
      <c r="T4783" t="s">
        <v>7300</v>
      </c>
    </row>
    <row r="4784" spans="1:20" x14ac:dyDescent="0.3">
      <c r="A4784" t="s">
        <v>4911</v>
      </c>
      <c r="B4784" t="s">
        <v>6425</v>
      </c>
      <c r="C4784" t="s">
        <v>66</v>
      </c>
      <c r="D4784" t="s">
        <v>56</v>
      </c>
      <c r="E4784" t="s">
        <v>67</v>
      </c>
      <c r="F4784" t="s">
        <v>358</v>
      </c>
      <c r="G4784" t="s">
        <v>69</v>
      </c>
      <c r="H4784" t="s">
        <v>49</v>
      </c>
      <c r="I4784" t="s">
        <v>27</v>
      </c>
      <c r="J4784" t="s">
        <v>6425</v>
      </c>
      <c r="K4784" t="s">
        <v>28</v>
      </c>
      <c r="L4784" t="s">
        <v>28</v>
      </c>
      <c r="M4784">
        <v>744</v>
      </c>
      <c r="N4784" t="s">
        <v>52</v>
      </c>
      <c r="O4784" t="s">
        <v>30</v>
      </c>
      <c r="P4784" t="s">
        <v>107</v>
      </c>
      <c r="Q4784">
        <v>3</v>
      </c>
      <c r="R4784" t="s">
        <v>37</v>
      </c>
      <c r="S4784">
        <v>2</v>
      </c>
      <c r="T4784" t="s">
        <v>6566</v>
      </c>
    </row>
    <row r="4785" spans="1:20" x14ac:dyDescent="0.3">
      <c r="A4785" t="s">
        <v>4912</v>
      </c>
      <c r="B4785" t="s">
        <v>6833</v>
      </c>
      <c r="C4785" t="s">
        <v>71</v>
      </c>
      <c r="D4785" t="s">
        <v>72</v>
      </c>
      <c r="E4785" t="s">
        <v>23</v>
      </c>
      <c r="F4785" t="s">
        <v>35</v>
      </c>
      <c r="G4785" t="s">
        <v>36</v>
      </c>
      <c r="H4785" t="s">
        <v>26</v>
      </c>
      <c r="I4785" t="s">
        <v>27</v>
      </c>
      <c r="J4785" t="s">
        <v>6833</v>
      </c>
      <c r="K4785" t="s">
        <v>28</v>
      </c>
      <c r="L4785" t="s">
        <v>28</v>
      </c>
      <c r="M4785">
        <v>407</v>
      </c>
      <c r="N4785" t="s">
        <v>52</v>
      </c>
      <c r="O4785" t="s">
        <v>63</v>
      </c>
      <c r="P4785" t="s">
        <v>31</v>
      </c>
      <c r="Q4785">
        <v>3</v>
      </c>
      <c r="R4785" t="s">
        <v>37</v>
      </c>
      <c r="S4785">
        <v>1</v>
      </c>
      <c r="T4785" t="s">
        <v>6381</v>
      </c>
    </row>
    <row r="4786" spans="1:20" x14ac:dyDescent="0.3">
      <c r="A4786" t="s">
        <v>4913</v>
      </c>
      <c r="B4786" t="s">
        <v>7331</v>
      </c>
      <c r="C4786" t="s">
        <v>77</v>
      </c>
      <c r="D4786" t="s">
        <v>72</v>
      </c>
      <c r="E4786" t="s">
        <v>40</v>
      </c>
      <c r="F4786" t="s">
        <v>131</v>
      </c>
      <c r="G4786" t="s">
        <v>79</v>
      </c>
      <c r="H4786" t="s">
        <v>26</v>
      </c>
      <c r="I4786" t="s">
        <v>27</v>
      </c>
      <c r="J4786" t="s">
        <v>7331</v>
      </c>
      <c r="K4786" t="s">
        <v>28</v>
      </c>
      <c r="L4786" t="s">
        <v>28</v>
      </c>
      <c r="M4786">
        <v>477</v>
      </c>
      <c r="N4786" t="s">
        <v>29</v>
      </c>
      <c r="O4786" t="s">
        <v>105</v>
      </c>
      <c r="P4786" t="s">
        <v>64</v>
      </c>
      <c r="Q4786">
        <v>3</v>
      </c>
      <c r="R4786" t="s">
        <v>37</v>
      </c>
      <c r="S4786">
        <v>1</v>
      </c>
      <c r="T4786" t="s">
        <v>6167</v>
      </c>
    </row>
    <row r="4787" spans="1:20" x14ac:dyDescent="0.3">
      <c r="A4787" t="s">
        <v>4914</v>
      </c>
      <c r="B4787" t="s">
        <v>6231</v>
      </c>
      <c r="C4787" t="s">
        <v>81</v>
      </c>
      <c r="D4787" t="s">
        <v>72</v>
      </c>
      <c r="E4787" t="s">
        <v>23</v>
      </c>
      <c r="F4787" t="s">
        <v>286</v>
      </c>
      <c r="G4787" t="s">
        <v>94</v>
      </c>
      <c r="H4787" t="s">
        <v>110</v>
      </c>
      <c r="I4787" t="s">
        <v>27</v>
      </c>
      <c r="J4787" t="s">
        <v>6231</v>
      </c>
      <c r="K4787" t="s">
        <v>28</v>
      </c>
      <c r="L4787" t="s">
        <v>28</v>
      </c>
      <c r="M4787">
        <v>377</v>
      </c>
      <c r="N4787" t="s">
        <v>29</v>
      </c>
      <c r="O4787" t="s">
        <v>63</v>
      </c>
      <c r="P4787" t="s">
        <v>31</v>
      </c>
      <c r="Q4787">
        <v>3</v>
      </c>
      <c r="R4787" t="s">
        <v>37</v>
      </c>
      <c r="S4787">
        <v>1</v>
      </c>
      <c r="T4787" t="s">
        <v>7462</v>
      </c>
    </row>
    <row r="4788" spans="1:20" x14ac:dyDescent="0.3">
      <c r="A4788" t="s">
        <v>4915</v>
      </c>
      <c r="B4788" t="s">
        <v>6602</v>
      </c>
      <c r="C4788" t="s">
        <v>86</v>
      </c>
      <c r="D4788" t="s">
        <v>87</v>
      </c>
      <c r="E4788" t="s">
        <v>67</v>
      </c>
      <c r="F4788" t="s">
        <v>152</v>
      </c>
      <c r="G4788" t="s">
        <v>94</v>
      </c>
      <c r="H4788" t="s">
        <v>49</v>
      </c>
      <c r="I4788" t="s">
        <v>27</v>
      </c>
      <c r="J4788" t="s">
        <v>6602</v>
      </c>
      <c r="K4788" t="s">
        <v>28</v>
      </c>
      <c r="L4788" t="s">
        <v>28</v>
      </c>
      <c r="M4788">
        <v>190</v>
      </c>
      <c r="N4788" t="s">
        <v>29</v>
      </c>
      <c r="O4788" t="s">
        <v>30</v>
      </c>
      <c r="P4788" t="s">
        <v>64</v>
      </c>
      <c r="Q4788">
        <v>3</v>
      </c>
      <c r="R4788" t="s">
        <v>37</v>
      </c>
      <c r="S4788">
        <v>1</v>
      </c>
      <c r="T4788" t="s">
        <v>7030</v>
      </c>
    </row>
    <row r="4789" spans="1:20" x14ac:dyDescent="0.3">
      <c r="A4789" t="s">
        <v>4916</v>
      </c>
      <c r="B4789" t="s">
        <v>7463</v>
      </c>
      <c r="C4789" t="s">
        <v>91</v>
      </c>
      <c r="D4789" t="s">
        <v>87</v>
      </c>
      <c r="E4789" t="s">
        <v>92</v>
      </c>
      <c r="F4789" t="s">
        <v>114</v>
      </c>
      <c r="G4789" t="s">
        <v>94</v>
      </c>
      <c r="H4789" t="s">
        <v>43</v>
      </c>
      <c r="I4789" t="s">
        <v>27</v>
      </c>
      <c r="J4789" t="s">
        <v>7463</v>
      </c>
      <c r="K4789" t="s">
        <v>28</v>
      </c>
      <c r="L4789" t="s">
        <v>28</v>
      </c>
      <c r="M4789">
        <v>847</v>
      </c>
      <c r="N4789" t="s">
        <v>52</v>
      </c>
      <c r="O4789" t="s">
        <v>63</v>
      </c>
      <c r="P4789" t="s">
        <v>107</v>
      </c>
      <c r="Q4789">
        <v>2</v>
      </c>
      <c r="R4789" t="s">
        <v>53</v>
      </c>
      <c r="S4789">
        <v>2</v>
      </c>
      <c r="T4789" t="s">
        <v>6209</v>
      </c>
    </row>
    <row r="4790" spans="1:20" x14ac:dyDescent="0.3">
      <c r="A4790" t="s">
        <v>4917</v>
      </c>
      <c r="B4790" t="s">
        <v>6696</v>
      </c>
      <c r="C4790" t="s">
        <v>21</v>
      </c>
      <c r="D4790" t="s">
        <v>22</v>
      </c>
      <c r="E4790" t="s">
        <v>23</v>
      </c>
      <c r="F4790" t="s">
        <v>138</v>
      </c>
      <c r="G4790" t="s">
        <v>36</v>
      </c>
      <c r="H4790" t="s">
        <v>43</v>
      </c>
      <c r="I4790" t="s">
        <v>27</v>
      </c>
      <c r="J4790" t="s">
        <v>6696</v>
      </c>
      <c r="K4790" t="s">
        <v>28</v>
      </c>
      <c r="L4790" t="s">
        <v>28</v>
      </c>
      <c r="M4790">
        <v>498</v>
      </c>
      <c r="N4790" t="s">
        <v>52</v>
      </c>
      <c r="O4790" t="s">
        <v>63</v>
      </c>
      <c r="P4790" t="s">
        <v>133</v>
      </c>
      <c r="Q4790">
        <v>4</v>
      </c>
      <c r="R4790" t="s">
        <v>32</v>
      </c>
      <c r="S4790">
        <v>1</v>
      </c>
      <c r="T4790" t="s">
        <v>6293</v>
      </c>
    </row>
    <row r="4791" spans="1:20" x14ac:dyDescent="0.3">
      <c r="A4791" t="s">
        <v>4918</v>
      </c>
      <c r="B4791" t="s">
        <v>6904</v>
      </c>
      <c r="C4791" t="s">
        <v>34</v>
      </c>
      <c r="D4791" t="s">
        <v>22</v>
      </c>
      <c r="E4791" t="s">
        <v>23</v>
      </c>
      <c r="F4791" t="s">
        <v>121</v>
      </c>
      <c r="G4791" t="s">
        <v>25</v>
      </c>
      <c r="H4791" t="s">
        <v>49</v>
      </c>
      <c r="I4791" t="s">
        <v>27</v>
      </c>
      <c r="J4791" t="s">
        <v>6904</v>
      </c>
      <c r="K4791" t="s">
        <v>28</v>
      </c>
      <c r="L4791" t="s">
        <v>28</v>
      </c>
      <c r="M4791">
        <v>774</v>
      </c>
      <c r="N4791" t="s">
        <v>122</v>
      </c>
      <c r="O4791" t="s">
        <v>63</v>
      </c>
      <c r="P4791" t="s">
        <v>107</v>
      </c>
      <c r="Q4791">
        <v>5</v>
      </c>
      <c r="R4791" t="s">
        <v>119</v>
      </c>
      <c r="S4791">
        <v>2</v>
      </c>
      <c r="T4791" t="s">
        <v>6616</v>
      </c>
    </row>
    <row r="4792" spans="1:20" x14ac:dyDescent="0.3">
      <c r="A4792" t="s">
        <v>4919</v>
      </c>
      <c r="B4792" t="s">
        <v>6495</v>
      </c>
      <c r="C4792" t="s">
        <v>39</v>
      </c>
      <c r="D4792" t="s">
        <v>22</v>
      </c>
      <c r="E4792" t="s">
        <v>40</v>
      </c>
      <c r="F4792" t="s">
        <v>41</v>
      </c>
      <c r="G4792" t="s">
        <v>42</v>
      </c>
      <c r="H4792" t="s">
        <v>43</v>
      </c>
      <c r="I4792" t="s">
        <v>27</v>
      </c>
      <c r="J4792" t="s">
        <v>6495</v>
      </c>
      <c r="K4792" t="s">
        <v>28</v>
      </c>
      <c r="L4792" t="s">
        <v>28</v>
      </c>
      <c r="M4792">
        <v>898</v>
      </c>
      <c r="N4792" t="s">
        <v>52</v>
      </c>
      <c r="O4792" t="s">
        <v>63</v>
      </c>
      <c r="P4792" t="s">
        <v>133</v>
      </c>
      <c r="Q4792">
        <v>2</v>
      </c>
      <c r="R4792" t="s">
        <v>53</v>
      </c>
      <c r="S4792">
        <v>2</v>
      </c>
      <c r="T4792" t="s">
        <v>6663</v>
      </c>
    </row>
    <row r="4793" spans="1:20" x14ac:dyDescent="0.3">
      <c r="A4793" t="s">
        <v>4920</v>
      </c>
      <c r="B4793" t="s">
        <v>7295</v>
      </c>
      <c r="C4793" t="s">
        <v>46</v>
      </c>
      <c r="D4793" t="s">
        <v>22</v>
      </c>
      <c r="E4793" t="s">
        <v>40</v>
      </c>
      <c r="F4793" t="s">
        <v>143</v>
      </c>
      <c r="G4793" t="s">
        <v>48</v>
      </c>
      <c r="H4793" t="s">
        <v>43</v>
      </c>
      <c r="I4793" t="s">
        <v>50</v>
      </c>
      <c r="J4793" t="s">
        <v>7295</v>
      </c>
      <c r="K4793" t="s">
        <v>6194</v>
      </c>
      <c r="L4793" t="s">
        <v>51</v>
      </c>
      <c r="M4793">
        <v>173</v>
      </c>
      <c r="N4793" t="s">
        <v>75</v>
      </c>
      <c r="O4793" t="s">
        <v>30</v>
      </c>
      <c r="P4793" t="s">
        <v>31</v>
      </c>
      <c r="Q4793" t="s">
        <v>95</v>
      </c>
      <c r="R4793" t="s">
        <v>28</v>
      </c>
      <c r="S4793">
        <v>0</v>
      </c>
      <c r="T4793" t="s">
        <v>6233</v>
      </c>
    </row>
    <row r="4794" spans="1:20" x14ac:dyDescent="0.3">
      <c r="A4794" t="s">
        <v>4921</v>
      </c>
      <c r="B4794" t="s">
        <v>7430</v>
      </c>
      <c r="C4794" t="s">
        <v>55</v>
      </c>
      <c r="D4794" t="s">
        <v>56</v>
      </c>
      <c r="E4794" t="s">
        <v>23</v>
      </c>
      <c r="F4794" t="s">
        <v>217</v>
      </c>
      <c r="G4794" t="s">
        <v>58</v>
      </c>
      <c r="H4794" t="s">
        <v>110</v>
      </c>
      <c r="I4794" t="s">
        <v>50</v>
      </c>
      <c r="J4794" t="s">
        <v>7430</v>
      </c>
      <c r="K4794" t="s">
        <v>6577</v>
      </c>
      <c r="L4794" t="s">
        <v>51</v>
      </c>
      <c r="M4794">
        <v>499</v>
      </c>
      <c r="N4794" t="s">
        <v>75</v>
      </c>
      <c r="O4794" t="s">
        <v>105</v>
      </c>
      <c r="P4794" t="s">
        <v>107</v>
      </c>
      <c r="Q4794">
        <v>3</v>
      </c>
      <c r="R4794" t="s">
        <v>37</v>
      </c>
      <c r="S4794">
        <v>1</v>
      </c>
      <c r="T4794" t="s">
        <v>7464</v>
      </c>
    </row>
    <row r="4795" spans="1:20" x14ac:dyDescent="0.3">
      <c r="A4795" t="s">
        <v>4922</v>
      </c>
      <c r="B4795" t="s">
        <v>6768</v>
      </c>
      <c r="C4795" t="s">
        <v>60</v>
      </c>
      <c r="D4795" t="s">
        <v>56</v>
      </c>
      <c r="E4795" t="s">
        <v>40</v>
      </c>
      <c r="F4795" t="s">
        <v>145</v>
      </c>
      <c r="G4795" t="s">
        <v>62</v>
      </c>
      <c r="H4795" t="s">
        <v>49</v>
      </c>
      <c r="I4795" t="s">
        <v>27</v>
      </c>
      <c r="J4795" t="s">
        <v>6768</v>
      </c>
      <c r="K4795" t="s">
        <v>28</v>
      </c>
      <c r="L4795" t="s">
        <v>28</v>
      </c>
      <c r="M4795">
        <v>948</v>
      </c>
      <c r="N4795" t="s">
        <v>29</v>
      </c>
      <c r="O4795" t="s">
        <v>30</v>
      </c>
      <c r="P4795" t="s">
        <v>31</v>
      </c>
      <c r="Q4795">
        <v>3</v>
      </c>
      <c r="R4795" t="s">
        <v>37</v>
      </c>
      <c r="S4795">
        <v>3</v>
      </c>
      <c r="T4795" t="s">
        <v>6826</v>
      </c>
    </row>
    <row r="4796" spans="1:20" x14ac:dyDescent="0.3">
      <c r="A4796" t="s">
        <v>4923</v>
      </c>
      <c r="B4796" t="s">
        <v>6427</v>
      </c>
      <c r="C4796" t="s">
        <v>66</v>
      </c>
      <c r="D4796" t="s">
        <v>56</v>
      </c>
      <c r="E4796" t="s">
        <v>67</v>
      </c>
      <c r="F4796" t="s">
        <v>68</v>
      </c>
      <c r="G4796" t="s">
        <v>69</v>
      </c>
      <c r="H4796" t="s">
        <v>26</v>
      </c>
      <c r="I4796" t="s">
        <v>50</v>
      </c>
      <c r="J4796" t="s">
        <v>6427</v>
      </c>
      <c r="K4796" t="s">
        <v>6512</v>
      </c>
      <c r="L4796" t="s">
        <v>51</v>
      </c>
      <c r="M4796">
        <v>357</v>
      </c>
      <c r="N4796" t="s">
        <v>29</v>
      </c>
      <c r="O4796" t="s">
        <v>63</v>
      </c>
      <c r="P4796" t="s">
        <v>64</v>
      </c>
      <c r="Q4796">
        <v>5</v>
      </c>
      <c r="R4796" t="s">
        <v>119</v>
      </c>
      <c r="S4796">
        <v>1</v>
      </c>
      <c r="T4796" t="s">
        <v>6367</v>
      </c>
    </row>
    <row r="4797" spans="1:20" x14ac:dyDescent="0.3">
      <c r="A4797" t="s">
        <v>4924</v>
      </c>
      <c r="B4797" t="s">
        <v>7239</v>
      </c>
      <c r="C4797" t="s">
        <v>71</v>
      </c>
      <c r="D4797" t="s">
        <v>72</v>
      </c>
      <c r="E4797" t="s">
        <v>23</v>
      </c>
      <c r="F4797" t="s">
        <v>73</v>
      </c>
      <c r="G4797" t="s">
        <v>74</v>
      </c>
      <c r="H4797" t="s">
        <v>49</v>
      </c>
      <c r="I4797" t="s">
        <v>50</v>
      </c>
      <c r="J4797" t="s">
        <v>7239</v>
      </c>
      <c r="K4797" t="s">
        <v>7088</v>
      </c>
      <c r="L4797" t="s">
        <v>51</v>
      </c>
      <c r="M4797">
        <v>398</v>
      </c>
      <c r="N4797" t="s">
        <v>122</v>
      </c>
      <c r="O4797" t="s">
        <v>30</v>
      </c>
      <c r="P4797" t="s">
        <v>44</v>
      </c>
      <c r="Q4797">
        <v>3</v>
      </c>
      <c r="R4797" t="s">
        <v>37</v>
      </c>
      <c r="S4797">
        <v>1</v>
      </c>
      <c r="T4797" t="s">
        <v>6367</v>
      </c>
    </row>
    <row r="4798" spans="1:20" x14ac:dyDescent="0.3">
      <c r="A4798" t="s">
        <v>4925</v>
      </c>
      <c r="B4798" t="s">
        <v>6642</v>
      </c>
      <c r="C4798" t="s">
        <v>77</v>
      </c>
      <c r="D4798" t="s">
        <v>72</v>
      </c>
      <c r="E4798" t="s">
        <v>40</v>
      </c>
      <c r="F4798" t="s">
        <v>131</v>
      </c>
      <c r="G4798" t="s">
        <v>79</v>
      </c>
      <c r="H4798" t="s">
        <v>26</v>
      </c>
      <c r="I4798" t="s">
        <v>27</v>
      </c>
      <c r="J4798" t="s">
        <v>6642</v>
      </c>
      <c r="K4798" t="s">
        <v>28</v>
      </c>
      <c r="L4798" t="s">
        <v>28</v>
      </c>
      <c r="M4798">
        <v>103</v>
      </c>
      <c r="N4798" t="s">
        <v>52</v>
      </c>
      <c r="O4798" t="s">
        <v>43</v>
      </c>
      <c r="P4798" t="s">
        <v>44</v>
      </c>
      <c r="Q4798" t="s">
        <v>95</v>
      </c>
      <c r="R4798" t="s">
        <v>28</v>
      </c>
      <c r="S4798">
        <v>0</v>
      </c>
      <c r="T4798" t="s">
        <v>6155</v>
      </c>
    </row>
    <row r="4799" spans="1:20" x14ac:dyDescent="0.3">
      <c r="A4799" t="s">
        <v>4926</v>
      </c>
      <c r="B4799" t="s">
        <v>7080</v>
      </c>
      <c r="C4799" t="s">
        <v>81</v>
      </c>
      <c r="D4799" t="s">
        <v>72</v>
      </c>
      <c r="E4799" t="s">
        <v>23</v>
      </c>
      <c r="F4799" t="s">
        <v>223</v>
      </c>
      <c r="G4799" t="s">
        <v>83</v>
      </c>
      <c r="H4799" t="s">
        <v>49</v>
      </c>
      <c r="I4799" t="s">
        <v>27</v>
      </c>
      <c r="J4799" t="s">
        <v>7080</v>
      </c>
      <c r="K4799" t="s">
        <v>28</v>
      </c>
      <c r="L4799" t="s">
        <v>28</v>
      </c>
      <c r="M4799">
        <v>592</v>
      </c>
      <c r="N4799" t="s">
        <v>52</v>
      </c>
      <c r="O4799" t="s">
        <v>63</v>
      </c>
      <c r="P4799" t="s">
        <v>44</v>
      </c>
      <c r="Q4799">
        <v>3</v>
      </c>
      <c r="R4799" t="s">
        <v>37</v>
      </c>
      <c r="S4799">
        <v>2</v>
      </c>
      <c r="T4799" t="s">
        <v>6795</v>
      </c>
    </row>
    <row r="4800" spans="1:20" x14ac:dyDescent="0.3">
      <c r="A4800" t="s">
        <v>4927</v>
      </c>
      <c r="B4800" t="s">
        <v>7396</v>
      </c>
      <c r="C4800" t="s">
        <v>86</v>
      </c>
      <c r="D4800" t="s">
        <v>87</v>
      </c>
      <c r="E4800" t="s">
        <v>67</v>
      </c>
      <c r="F4800" t="s">
        <v>116</v>
      </c>
      <c r="G4800" t="s">
        <v>89</v>
      </c>
      <c r="H4800" t="s">
        <v>26</v>
      </c>
      <c r="I4800" t="s">
        <v>27</v>
      </c>
      <c r="J4800" t="s">
        <v>7396</v>
      </c>
      <c r="K4800" t="s">
        <v>28</v>
      </c>
      <c r="L4800" t="s">
        <v>28</v>
      </c>
      <c r="M4800">
        <v>1006</v>
      </c>
      <c r="N4800" t="s">
        <v>29</v>
      </c>
      <c r="O4800" t="s">
        <v>63</v>
      </c>
      <c r="P4800" t="s">
        <v>64</v>
      </c>
      <c r="Q4800">
        <v>3</v>
      </c>
      <c r="R4800" t="s">
        <v>37</v>
      </c>
      <c r="S4800">
        <v>3</v>
      </c>
      <c r="T4800" t="s">
        <v>6182</v>
      </c>
    </row>
    <row r="4801" spans="1:20" x14ac:dyDescent="0.3">
      <c r="A4801" t="s">
        <v>4928</v>
      </c>
      <c r="B4801" t="s">
        <v>6543</v>
      </c>
      <c r="C4801" t="s">
        <v>91</v>
      </c>
      <c r="D4801" t="s">
        <v>87</v>
      </c>
      <c r="E4801" t="s">
        <v>92</v>
      </c>
      <c r="F4801" t="s">
        <v>114</v>
      </c>
      <c r="G4801" t="s">
        <v>94</v>
      </c>
      <c r="H4801" t="s">
        <v>43</v>
      </c>
      <c r="I4801" t="s">
        <v>27</v>
      </c>
      <c r="J4801" t="s">
        <v>6543</v>
      </c>
      <c r="K4801" t="s">
        <v>28</v>
      </c>
      <c r="L4801" t="s">
        <v>28</v>
      </c>
      <c r="M4801">
        <v>798</v>
      </c>
      <c r="N4801" t="s">
        <v>52</v>
      </c>
      <c r="O4801" t="s">
        <v>30</v>
      </c>
      <c r="P4801" t="s">
        <v>107</v>
      </c>
      <c r="Q4801">
        <v>4</v>
      </c>
      <c r="R4801" t="s">
        <v>32</v>
      </c>
      <c r="S4801">
        <v>2</v>
      </c>
      <c r="T4801" t="s">
        <v>6200</v>
      </c>
    </row>
    <row r="4802" spans="1:20" x14ac:dyDescent="0.3">
      <c r="A4802" t="s">
        <v>4929</v>
      </c>
      <c r="B4802" t="s">
        <v>6197</v>
      </c>
      <c r="C4802" t="s">
        <v>21</v>
      </c>
      <c r="D4802" t="s">
        <v>22</v>
      </c>
      <c r="E4802" t="s">
        <v>23</v>
      </c>
      <c r="F4802" t="s">
        <v>288</v>
      </c>
      <c r="G4802" t="s">
        <v>25</v>
      </c>
      <c r="H4802" t="s">
        <v>43</v>
      </c>
      <c r="I4802" t="s">
        <v>50</v>
      </c>
      <c r="J4802" t="s">
        <v>6197</v>
      </c>
      <c r="K4802" t="s">
        <v>7293</v>
      </c>
      <c r="L4802" t="s">
        <v>51</v>
      </c>
      <c r="M4802">
        <v>144</v>
      </c>
      <c r="N4802" t="s">
        <v>52</v>
      </c>
      <c r="O4802" t="s">
        <v>30</v>
      </c>
      <c r="P4802" t="s">
        <v>31</v>
      </c>
      <c r="Q4802" t="s">
        <v>95</v>
      </c>
      <c r="R4802" t="s">
        <v>28</v>
      </c>
      <c r="S4802">
        <v>0</v>
      </c>
      <c r="T4802" t="s">
        <v>6504</v>
      </c>
    </row>
    <row r="4803" spans="1:20" x14ac:dyDescent="0.3">
      <c r="A4803" t="s">
        <v>4930</v>
      </c>
      <c r="B4803" t="s">
        <v>6281</v>
      </c>
      <c r="C4803" t="s">
        <v>34</v>
      </c>
      <c r="D4803" t="s">
        <v>22</v>
      </c>
      <c r="E4803" t="s">
        <v>23</v>
      </c>
      <c r="F4803" t="s">
        <v>99</v>
      </c>
      <c r="G4803" t="s">
        <v>36</v>
      </c>
      <c r="H4803" t="s">
        <v>49</v>
      </c>
      <c r="I4803" t="s">
        <v>27</v>
      </c>
      <c r="J4803" t="s">
        <v>6281</v>
      </c>
      <c r="K4803" t="s">
        <v>28</v>
      </c>
      <c r="L4803" t="s">
        <v>28</v>
      </c>
      <c r="M4803">
        <v>208</v>
      </c>
      <c r="N4803" t="s">
        <v>52</v>
      </c>
      <c r="O4803" t="s">
        <v>63</v>
      </c>
      <c r="P4803" t="s">
        <v>31</v>
      </c>
      <c r="Q4803">
        <v>3</v>
      </c>
      <c r="R4803" t="s">
        <v>37</v>
      </c>
      <c r="S4803">
        <v>1</v>
      </c>
      <c r="T4803" t="s">
        <v>6161</v>
      </c>
    </row>
    <row r="4804" spans="1:20" x14ac:dyDescent="0.3">
      <c r="A4804" t="s">
        <v>4931</v>
      </c>
      <c r="B4804" t="s">
        <v>7209</v>
      </c>
      <c r="C4804" t="s">
        <v>39</v>
      </c>
      <c r="D4804" t="s">
        <v>22</v>
      </c>
      <c r="E4804" t="s">
        <v>40</v>
      </c>
      <c r="F4804" t="s">
        <v>35</v>
      </c>
      <c r="G4804" t="s">
        <v>36</v>
      </c>
      <c r="H4804" t="s">
        <v>26</v>
      </c>
      <c r="I4804" t="s">
        <v>50</v>
      </c>
      <c r="J4804" t="s">
        <v>7209</v>
      </c>
      <c r="K4804" t="s">
        <v>6871</v>
      </c>
      <c r="L4804" t="s">
        <v>51</v>
      </c>
      <c r="M4804">
        <v>454</v>
      </c>
      <c r="N4804" t="s">
        <v>29</v>
      </c>
      <c r="O4804" t="s">
        <v>43</v>
      </c>
      <c r="P4804" t="s">
        <v>107</v>
      </c>
      <c r="Q4804">
        <v>2</v>
      </c>
      <c r="R4804" t="s">
        <v>53</v>
      </c>
      <c r="S4804">
        <v>1</v>
      </c>
      <c r="T4804" t="s">
        <v>6418</v>
      </c>
    </row>
    <row r="4805" spans="1:20" x14ac:dyDescent="0.3">
      <c r="A4805" t="s">
        <v>4932</v>
      </c>
      <c r="B4805" t="s">
        <v>6596</v>
      </c>
      <c r="C4805" t="s">
        <v>46</v>
      </c>
      <c r="D4805" t="s">
        <v>22</v>
      </c>
      <c r="E4805" t="s">
        <v>40</v>
      </c>
      <c r="F4805" t="s">
        <v>101</v>
      </c>
      <c r="G4805" t="s">
        <v>48</v>
      </c>
      <c r="H4805" t="s">
        <v>26</v>
      </c>
      <c r="I4805" t="s">
        <v>27</v>
      </c>
      <c r="J4805" t="s">
        <v>6596</v>
      </c>
      <c r="K4805" t="s">
        <v>28</v>
      </c>
      <c r="L4805" t="s">
        <v>28</v>
      </c>
      <c r="M4805">
        <v>424</v>
      </c>
      <c r="N4805" t="s">
        <v>75</v>
      </c>
      <c r="O4805" t="s">
        <v>63</v>
      </c>
      <c r="P4805" t="s">
        <v>107</v>
      </c>
      <c r="Q4805">
        <v>1</v>
      </c>
      <c r="R4805" t="s">
        <v>53</v>
      </c>
      <c r="S4805">
        <v>1</v>
      </c>
      <c r="T4805" t="s">
        <v>6685</v>
      </c>
    </row>
    <row r="4806" spans="1:20" x14ac:dyDescent="0.3">
      <c r="A4806" t="s">
        <v>4933</v>
      </c>
      <c r="B4806" t="s">
        <v>6550</v>
      </c>
      <c r="C4806" t="s">
        <v>55</v>
      </c>
      <c r="D4806" t="s">
        <v>56</v>
      </c>
      <c r="E4806" t="s">
        <v>23</v>
      </c>
      <c r="F4806" t="s">
        <v>147</v>
      </c>
      <c r="G4806" t="s">
        <v>58</v>
      </c>
      <c r="H4806" t="s">
        <v>26</v>
      </c>
      <c r="I4806" t="s">
        <v>50</v>
      </c>
      <c r="J4806" t="s">
        <v>6550</v>
      </c>
      <c r="K4806" t="s">
        <v>6702</v>
      </c>
      <c r="L4806" t="s">
        <v>51</v>
      </c>
      <c r="M4806">
        <v>412</v>
      </c>
      <c r="N4806" t="s">
        <v>29</v>
      </c>
      <c r="O4806" t="s">
        <v>63</v>
      </c>
      <c r="P4806" t="s">
        <v>31</v>
      </c>
      <c r="Q4806">
        <v>3</v>
      </c>
      <c r="R4806" t="s">
        <v>37</v>
      </c>
      <c r="S4806">
        <v>1</v>
      </c>
      <c r="T4806" t="s">
        <v>6298</v>
      </c>
    </row>
    <row r="4807" spans="1:20" x14ac:dyDescent="0.3">
      <c r="A4807" t="s">
        <v>4934</v>
      </c>
      <c r="B4807" t="s">
        <v>7122</v>
      </c>
      <c r="C4807" t="s">
        <v>60</v>
      </c>
      <c r="D4807" t="s">
        <v>56</v>
      </c>
      <c r="E4807" t="s">
        <v>40</v>
      </c>
      <c r="F4807" t="s">
        <v>104</v>
      </c>
      <c r="G4807" t="s">
        <v>62</v>
      </c>
      <c r="H4807" t="s">
        <v>43</v>
      </c>
      <c r="I4807" t="s">
        <v>27</v>
      </c>
      <c r="J4807" t="s">
        <v>7122</v>
      </c>
      <c r="K4807" t="s">
        <v>28</v>
      </c>
      <c r="L4807" t="s">
        <v>28</v>
      </c>
      <c r="M4807">
        <v>601</v>
      </c>
      <c r="N4807" t="s">
        <v>52</v>
      </c>
      <c r="O4807" t="s">
        <v>105</v>
      </c>
      <c r="P4807" t="s">
        <v>44</v>
      </c>
      <c r="Q4807">
        <v>3</v>
      </c>
      <c r="R4807" t="s">
        <v>37</v>
      </c>
      <c r="S4807">
        <v>2</v>
      </c>
      <c r="T4807" t="s">
        <v>6476</v>
      </c>
    </row>
    <row r="4808" spans="1:20" x14ac:dyDescent="0.3">
      <c r="A4808" t="s">
        <v>4935</v>
      </c>
      <c r="B4808" t="s">
        <v>7306</v>
      </c>
      <c r="C4808" t="s">
        <v>66</v>
      </c>
      <c r="D4808" t="s">
        <v>56</v>
      </c>
      <c r="E4808" t="s">
        <v>67</v>
      </c>
      <c r="F4808" t="s">
        <v>68</v>
      </c>
      <c r="G4808" t="s">
        <v>69</v>
      </c>
      <c r="H4808" t="s">
        <v>26</v>
      </c>
      <c r="I4808" t="s">
        <v>50</v>
      </c>
      <c r="J4808" t="s">
        <v>7306</v>
      </c>
      <c r="K4808" t="s">
        <v>6498</v>
      </c>
      <c r="L4808" t="s">
        <v>159</v>
      </c>
      <c r="M4808">
        <v>530</v>
      </c>
      <c r="N4808" t="s">
        <v>52</v>
      </c>
      <c r="O4808" t="s">
        <v>30</v>
      </c>
      <c r="P4808" t="s">
        <v>64</v>
      </c>
      <c r="Q4808">
        <v>4</v>
      </c>
      <c r="R4808" t="s">
        <v>32</v>
      </c>
      <c r="S4808">
        <v>1</v>
      </c>
      <c r="T4808" t="s">
        <v>6285</v>
      </c>
    </row>
    <row r="4809" spans="1:20" x14ac:dyDescent="0.3">
      <c r="A4809" t="s">
        <v>4936</v>
      </c>
      <c r="B4809" t="s">
        <v>6846</v>
      </c>
      <c r="C4809" t="s">
        <v>71</v>
      </c>
      <c r="D4809" t="s">
        <v>72</v>
      </c>
      <c r="E4809" t="s">
        <v>23</v>
      </c>
      <c r="F4809" t="s">
        <v>150</v>
      </c>
      <c r="G4809" t="s">
        <v>74</v>
      </c>
      <c r="H4809" t="s">
        <v>26</v>
      </c>
      <c r="I4809" t="s">
        <v>27</v>
      </c>
      <c r="J4809" t="s">
        <v>6846</v>
      </c>
      <c r="K4809" t="s">
        <v>28</v>
      </c>
      <c r="L4809" t="s">
        <v>28</v>
      </c>
      <c r="M4809">
        <v>112</v>
      </c>
      <c r="N4809" t="s">
        <v>29</v>
      </c>
      <c r="O4809" t="s">
        <v>63</v>
      </c>
      <c r="P4809" t="s">
        <v>133</v>
      </c>
      <c r="Q4809" t="s">
        <v>95</v>
      </c>
      <c r="R4809" t="s">
        <v>28</v>
      </c>
      <c r="S4809">
        <v>0</v>
      </c>
      <c r="T4809" t="s">
        <v>6381</v>
      </c>
    </row>
    <row r="4810" spans="1:20" x14ac:dyDescent="0.3">
      <c r="A4810" t="s">
        <v>4937</v>
      </c>
      <c r="B4810" t="s">
        <v>6144</v>
      </c>
      <c r="C4810" t="s">
        <v>77</v>
      </c>
      <c r="D4810" t="s">
        <v>72</v>
      </c>
      <c r="E4810" t="s">
        <v>40</v>
      </c>
      <c r="F4810" t="s">
        <v>112</v>
      </c>
      <c r="G4810" t="s">
        <v>79</v>
      </c>
      <c r="H4810" t="s">
        <v>43</v>
      </c>
      <c r="I4810" t="s">
        <v>50</v>
      </c>
      <c r="J4810" t="s">
        <v>6144</v>
      </c>
      <c r="K4810" t="s">
        <v>6336</v>
      </c>
      <c r="L4810" t="s">
        <v>51</v>
      </c>
      <c r="M4810">
        <v>273</v>
      </c>
      <c r="N4810" t="s">
        <v>122</v>
      </c>
      <c r="O4810" t="s">
        <v>30</v>
      </c>
      <c r="P4810" t="s">
        <v>64</v>
      </c>
      <c r="Q4810">
        <v>3</v>
      </c>
      <c r="R4810" t="s">
        <v>37</v>
      </c>
      <c r="S4810">
        <v>1</v>
      </c>
      <c r="T4810" t="s">
        <v>6484</v>
      </c>
    </row>
    <row r="4811" spans="1:20" x14ac:dyDescent="0.3">
      <c r="A4811" t="s">
        <v>4938</v>
      </c>
      <c r="B4811" t="s">
        <v>7350</v>
      </c>
      <c r="C4811" t="s">
        <v>81</v>
      </c>
      <c r="D4811" t="s">
        <v>72</v>
      </c>
      <c r="E4811" t="s">
        <v>23</v>
      </c>
      <c r="F4811" t="s">
        <v>82</v>
      </c>
      <c r="G4811" t="s">
        <v>83</v>
      </c>
      <c r="H4811" t="s">
        <v>26</v>
      </c>
      <c r="I4811" t="s">
        <v>27</v>
      </c>
      <c r="J4811" t="s">
        <v>7350</v>
      </c>
      <c r="K4811" t="s">
        <v>28</v>
      </c>
      <c r="L4811" t="s">
        <v>28</v>
      </c>
      <c r="M4811">
        <v>605</v>
      </c>
      <c r="N4811" t="s">
        <v>75</v>
      </c>
      <c r="O4811" t="s">
        <v>63</v>
      </c>
      <c r="P4811" t="s">
        <v>107</v>
      </c>
      <c r="Q4811">
        <v>4</v>
      </c>
      <c r="R4811" t="s">
        <v>32</v>
      </c>
      <c r="S4811">
        <v>2</v>
      </c>
      <c r="T4811" t="s">
        <v>6466</v>
      </c>
    </row>
    <row r="4812" spans="1:20" x14ac:dyDescent="0.3">
      <c r="A4812" t="s">
        <v>4939</v>
      </c>
      <c r="B4812" t="s">
        <v>6353</v>
      </c>
      <c r="C4812" t="s">
        <v>86</v>
      </c>
      <c r="D4812" t="s">
        <v>87</v>
      </c>
      <c r="E4812" t="s">
        <v>67</v>
      </c>
      <c r="F4812" t="s">
        <v>135</v>
      </c>
      <c r="G4812" t="s">
        <v>89</v>
      </c>
      <c r="H4812" t="s">
        <v>43</v>
      </c>
      <c r="I4812" t="s">
        <v>50</v>
      </c>
      <c r="J4812" t="s">
        <v>6353</v>
      </c>
      <c r="K4812" t="s">
        <v>6179</v>
      </c>
      <c r="L4812" t="s">
        <v>159</v>
      </c>
      <c r="M4812">
        <v>158</v>
      </c>
      <c r="N4812" t="s">
        <v>52</v>
      </c>
      <c r="O4812" t="s">
        <v>63</v>
      </c>
      <c r="P4812" t="s">
        <v>107</v>
      </c>
      <c r="Q4812" t="s">
        <v>95</v>
      </c>
      <c r="R4812" t="s">
        <v>28</v>
      </c>
      <c r="S4812">
        <v>0</v>
      </c>
      <c r="T4812" t="s">
        <v>6196</v>
      </c>
    </row>
    <row r="4813" spans="1:20" x14ac:dyDescent="0.3">
      <c r="A4813" t="s">
        <v>4940</v>
      </c>
      <c r="B4813" t="s">
        <v>6967</v>
      </c>
      <c r="C4813" t="s">
        <v>91</v>
      </c>
      <c r="D4813" t="s">
        <v>87</v>
      </c>
      <c r="E4813" t="s">
        <v>92</v>
      </c>
      <c r="F4813" t="s">
        <v>114</v>
      </c>
      <c r="G4813" t="s">
        <v>94</v>
      </c>
      <c r="H4813" t="s">
        <v>43</v>
      </c>
      <c r="I4813" t="s">
        <v>27</v>
      </c>
      <c r="J4813" t="s">
        <v>6967</v>
      </c>
      <c r="K4813" t="s">
        <v>28</v>
      </c>
      <c r="L4813" t="s">
        <v>28</v>
      </c>
      <c r="M4813">
        <v>964</v>
      </c>
      <c r="N4813" t="s">
        <v>122</v>
      </c>
      <c r="O4813" t="s">
        <v>63</v>
      </c>
      <c r="P4813" t="s">
        <v>107</v>
      </c>
      <c r="Q4813">
        <v>3</v>
      </c>
      <c r="R4813" t="s">
        <v>37</v>
      </c>
      <c r="S4813">
        <v>3</v>
      </c>
      <c r="T4813" t="s">
        <v>6283</v>
      </c>
    </row>
    <row r="4814" spans="1:20" x14ac:dyDescent="0.3">
      <c r="A4814" t="s">
        <v>4941</v>
      </c>
      <c r="B4814" t="s">
        <v>6955</v>
      </c>
      <c r="C4814" t="s">
        <v>21</v>
      </c>
      <c r="D4814" t="s">
        <v>22</v>
      </c>
      <c r="E4814" t="s">
        <v>23</v>
      </c>
      <c r="F4814" t="s">
        <v>727</v>
      </c>
      <c r="G4814" t="s">
        <v>25</v>
      </c>
      <c r="H4814" t="s">
        <v>110</v>
      </c>
      <c r="I4814" t="s">
        <v>50</v>
      </c>
      <c r="J4814" t="s">
        <v>6955</v>
      </c>
      <c r="K4814" t="s">
        <v>7399</v>
      </c>
      <c r="L4814" t="s">
        <v>51</v>
      </c>
      <c r="M4814">
        <v>442</v>
      </c>
      <c r="N4814" t="s">
        <v>29</v>
      </c>
      <c r="O4814" t="s">
        <v>30</v>
      </c>
      <c r="P4814" t="s">
        <v>107</v>
      </c>
      <c r="Q4814">
        <v>3</v>
      </c>
      <c r="R4814" t="s">
        <v>37</v>
      </c>
      <c r="S4814">
        <v>1</v>
      </c>
      <c r="T4814" t="s">
        <v>6912</v>
      </c>
    </row>
    <row r="4815" spans="1:20" x14ac:dyDescent="0.3">
      <c r="A4815" t="s">
        <v>4942</v>
      </c>
      <c r="B4815" t="s">
        <v>6932</v>
      </c>
      <c r="C4815" t="s">
        <v>34</v>
      </c>
      <c r="D4815" t="s">
        <v>22</v>
      </c>
      <c r="E4815" t="s">
        <v>23</v>
      </c>
      <c r="F4815" t="s">
        <v>99</v>
      </c>
      <c r="G4815" t="s">
        <v>36</v>
      </c>
      <c r="H4815" t="s">
        <v>49</v>
      </c>
      <c r="I4815" t="s">
        <v>27</v>
      </c>
      <c r="J4815" t="s">
        <v>6932</v>
      </c>
      <c r="K4815" t="s">
        <v>28</v>
      </c>
      <c r="L4815" t="s">
        <v>28</v>
      </c>
      <c r="M4815">
        <v>368</v>
      </c>
      <c r="N4815" t="s">
        <v>29</v>
      </c>
      <c r="O4815" t="s">
        <v>43</v>
      </c>
      <c r="P4815" t="s">
        <v>107</v>
      </c>
      <c r="Q4815">
        <v>3</v>
      </c>
      <c r="R4815" t="s">
        <v>37</v>
      </c>
      <c r="S4815">
        <v>1</v>
      </c>
      <c r="T4815" t="s">
        <v>6645</v>
      </c>
    </row>
    <row r="4816" spans="1:20" x14ac:dyDescent="0.3">
      <c r="A4816" t="s">
        <v>4943</v>
      </c>
      <c r="B4816" t="s">
        <v>6681</v>
      </c>
      <c r="C4816" t="s">
        <v>39</v>
      </c>
      <c r="D4816" t="s">
        <v>22</v>
      </c>
      <c r="E4816" t="s">
        <v>40</v>
      </c>
      <c r="F4816" t="s">
        <v>47</v>
      </c>
      <c r="G4816" t="s">
        <v>48</v>
      </c>
      <c r="H4816" t="s">
        <v>49</v>
      </c>
      <c r="I4816" t="s">
        <v>27</v>
      </c>
      <c r="J4816" t="s">
        <v>6681</v>
      </c>
      <c r="K4816" t="s">
        <v>28</v>
      </c>
      <c r="L4816" t="s">
        <v>28</v>
      </c>
      <c r="M4816">
        <v>254</v>
      </c>
      <c r="N4816" t="s">
        <v>75</v>
      </c>
      <c r="O4816" t="s">
        <v>30</v>
      </c>
      <c r="P4816" t="s">
        <v>107</v>
      </c>
      <c r="Q4816">
        <v>4</v>
      </c>
      <c r="R4816" t="s">
        <v>32</v>
      </c>
      <c r="S4816">
        <v>1</v>
      </c>
      <c r="T4816" t="s">
        <v>6136</v>
      </c>
    </row>
    <row r="4817" spans="1:20" x14ac:dyDescent="0.3">
      <c r="A4817" t="s">
        <v>4944</v>
      </c>
      <c r="B4817" t="s">
        <v>7058</v>
      </c>
      <c r="C4817" t="s">
        <v>46</v>
      </c>
      <c r="D4817" t="s">
        <v>22</v>
      </c>
      <c r="E4817" t="s">
        <v>40</v>
      </c>
      <c r="F4817" t="s">
        <v>101</v>
      </c>
      <c r="G4817" t="s">
        <v>48</v>
      </c>
      <c r="H4817" t="s">
        <v>26</v>
      </c>
      <c r="I4817" t="s">
        <v>50</v>
      </c>
      <c r="J4817" t="s">
        <v>7058</v>
      </c>
      <c r="K4817" t="s">
        <v>7461</v>
      </c>
      <c r="L4817" t="s">
        <v>51</v>
      </c>
      <c r="M4817">
        <v>168</v>
      </c>
      <c r="N4817" t="s">
        <v>29</v>
      </c>
      <c r="O4817" t="s">
        <v>43</v>
      </c>
      <c r="P4817" t="s">
        <v>107</v>
      </c>
      <c r="Q4817" t="s">
        <v>95</v>
      </c>
      <c r="R4817" t="s">
        <v>28</v>
      </c>
      <c r="S4817">
        <v>0</v>
      </c>
      <c r="T4817" t="s">
        <v>6360</v>
      </c>
    </row>
    <row r="4818" spans="1:20" x14ac:dyDescent="0.3">
      <c r="A4818" t="s">
        <v>4945</v>
      </c>
      <c r="B4818" t="s">
        <v>6557</v>
      </c>
      <c r="C4818" t="s">
        <v>55</v>
      </c>
      <c r="D4818" t="s">
        <v>56</v>
      </c>
      <c r="E4818" t="s">
        <v>23</v>
      </c>
      <c r="F4818" t="s">
        <v>147</v>
      </c>
      <c r="G4818" t="s">
        <v>58</v>
      </c>
      <c r="H4818" t="s">
        <v>26</v>
      </c>
      <c r="I4818" t="s">
        <v>27</v>
      </c>
      <c r="J4818" t="s">
        <v>6557</v>
      </c>
      <c r="K4818" t="s">
        <v>28</v>
      </c>
      <c r="L4818" t="s">
        <v>28</v>
      </c>
      <c r="M4818">
        <v>865</v>
      </c>
      <c r="N4818" t="s">
        <v>29</v>
      </c>
      <c r="O4818" t="s">
        <v>63</v>
      </c>
      <c r="P4818" t="s">
        <v>31</v>
      </c>
      <c r="Q4818">
        <v>3</v>
      </c>
      <c r="R4818" t="s">
        <v>37</v>
      </c>
      <c r="S4818">
        <v>2</v>
      </c>
      <c r="T4818" t="s">
        <v>6235</v>
      </c>
    </row>
    <row r="4819" spans="1:20" x14ac:dyDescent="0.3">
      <c r="A4819" t="s">
        <v>4946</v>
      </c>
      <c r="B4819" t="s">
        <v>6234</v>
      </c>
      <c r="C4819" t="s">
        <v>60</v>
      </c>
      <c r="D4819" t="s">
        <v>56</v>
      </c>
      <c r="E4819" t="s">
        <v>40</v>
      </c>
      <c r="F4819" t="s">
        <v>61</v>
      </c>
      <c r="G4819" t="s">
        <v>62</v>
      </c>
      <c r="H4819" t="s">
        <v>26</v>
      </c>
      <c r="I4819" t="s">
        <v>27</v>
      </c>
      <c r="J4819" t="s">
        <v>6234</v>
      </c>
      <c r="K4819" t="s">
        <v>28</v>
      </c>
      <c r="L4819" t="s">
        <v>28</v>
      </c>
      <c r="M4819">
        <v>1063</v>
      </c>
      <c r="N4819" t="s">
        <v>75</v>
      </c>
      <c r="O4819" t="s">
        <v>63</v>
      </c>
      <c r="P4819" t="s">
        <v>107</v>
      </c>
      <c r="Q4819">
        <v>3</v>
      </c>
      <c r="R4819" t="s">
        <v>37</v>
      </c>
      <c r="S4819">
        <v>3</v>
      </c>
      <c r="T4819" t="s">
        <v>6198</v>
      </c>
    </row>
    <row r="4820" spans="1:20" x14ac:dyDescent="0.3">
      <c r="A4820" t="s">
        <v>4947</v>
      </c>
      <c r="B4820" t="s">
        <v>7445</v>
      </c>
      <c r="C4820" t="s">
        <v>66</v>
      </c>
      <c r="D4820" t="s">
        <v>56</v>
      </c>
      <c r="E4820" t="s">
        <v>67</v>
      </c>
      <c r="F4820" t="s">
        <v>358</v>
      </c>
      <c r="G4820" t="s">
        <v>69</v>
      </c>
      <c r="H4820" t="s">
        <v>49</v>
      </c>
      <c r="I4820" t="s">
        <v>27</v>
      </c>
      <c r="J4820" t="s">
        <v>7445</v>
      </c>
      <c r="K4820" t="s">
        <v>28</v>
      </c>
      <c r="L4820" t="s">
        <v>28</v>
      </c>
      <c r="M4820">
        <v>652</v>
      </c>
      <c r="N4820" t="s">
        <v>29</v>
      </c>
      <c r="O4820" t="s">
        <v>43</v>
      </c>
      <c r="P4820" t="s">
        <v>31</v>
      </c>
      <c r="Q4820">
        <v>3</v>
      </c>
      <c r="R4820" t="s">
        <v>37</v>
      </c>
      <c r="S4820">
        <v>2</v>
      </c>
      <c r="T4820" t="s">
        <v>6645</v>
      </c>
    </row>
    <row r="4821" spans="1:20" x14ac:dyDescent="0.3">
      <c r="A4821" t="s">
        <v>4948</v>
      </c>
      <c r="B4821" t="s">
        <v>7420</v>
      </c>
      <c r="C4821" t="s">
        <v>71</v>
      </c>
      <c r="D4821" t="s">
        <v>72</v>
      </c>
      <c r="E4821" t="s">
        <v>23</v>
      </c>
      <c r="F4821" t="s">
        <v>129</v>
      </c>
      <c r="G4821" t="s">
        <v>74</v>
      </c>
      <c r="H4821" t="s">
        <v>43</v>
      </c>
      <c r="I4821" t="s">
        <v>27</v>
      </c>
      <c r="J4821" t="s">
        <v>7420</v>
      </c>
      <c r="K4821" t="s">
        <v>28</v>
      </c>
      <c r="L4821" t="s">
        <v>28</v>
      </c>
      <c r="M4821">
        <v>92</v>
      </c>
      <c r="N4821" t="s">
        <v>52</v>
      </c>
      <c r="O4821" t="s">
        <v>63</v>
      </c>
      <c r="P4821" t="s">
        <v>133</v>
      </c>
      <c r="Q4821" t="s">
        <v>95</v>
      </c>
      <c r="R4821" t="s">
        <v>28</v>
      </c>
      <c r="S4821">
        <v>0</v>
      </c>
      <c r="T4821" t="s">
        <v>6432</v>
      </c>
    </row>
    <row r="4822" spans="1:20" x14ac:dyDescent="0.3">
      <c r="A4822" t="s">
        <v>4949</v>
      </c>
      <c r="B4822" t="s">
        <v>6217</v>
      </c>
      <c r="C4822" t="s">
        <v>77</v>
      </c>
      <c r="D4822" t="s">
        <v>72</v>
      </c>
      <c r="E4822" t="s">
        <v>40</v>
      </c>
      <c r="F4822" t="s">
        <v>112</v>
      </c>
      <c r="G4822" t="s">
        <v>79</v>
      </c>
      <c r="H4822" t="s">
        <v>43</v>
      </c>
      <c r="I4822" t="s">
        <v>27</v>
      </c>
      <c r="J4822" t="s">
        <v>6217</v>
      </c>
      <c r="K4822" t="s">
        <v>28</v>
      </c>
      <c r="L4822" t="s">
        <v>28</v>
      </c>
      <c r="M4822">
        <v>710</v>
      </c>
      <c r="N4822" t="s">
        <v>29</v>
      </c>
      <c r="O4822" t="s">
        <v>63</v>
      </c>
      <c r="P4822" t="s">
        <v>44</v>
      </c>
      <c r="Q4822">
        <v>4</v>
      </c>
      <c r="R4822" t="s">
        <v>32</v>
      </c>
      <c r="S4822">
        <v>2</v>
      </c>
      <c r="T4822" t="s">
        <v>6202</v>
      </c>
    </row>
    <row r="4823" spans="1:20" x14ac:dyDescent="0.3">
      <c r="A4823" t="s">
        <v>4950</v>
      </c>
      <c r="B4823" t="s">
        <v>6726</v>
      </c>
      <c r="C4823" t="s">
        <v>81</v>
      </c>
      <c r="D4823" t="s">
        <v>72</v>
      </c>
      <c r="E4823" t="s">
        <v>23</v>
      </c>
      <c r="F4823" t="s">
        <v>82</v>
      </c>
      <c r="G4823" t="s">
        <v>83</v>
      </c>
      <c r="H4823" t="s">
        <v>26</v>
      </c>
      <c r="I4823" t="s">
        <v>27</v>
      </c>
      <c r="J4823" t="s">
        <v>6726</v>
      </c>
      <c r="K4823" t="s">
        <v>28</v>
      </c>
      <c r="L4823" t="s">
        <v>28</v>
      </c>
      <c r="M4823">
        <v>235</v>
      </c>
      <c r="N4823" t="s">
        <v>140</v>
      </c>
      <c r="O4823" t="s">
        <v>63</v>
      </c>
      <c r="P4823" t="s">
        <v>107</v>
      </c>
      <c r="Q4823">
        <v>3</v>
      </c>
      <c r="R4823" t="s">
        <v>37</v>
      </c>
      <c r="S4823">
        <v>1</v>
      </c>
      <c r="T4823" t="s">
        <v>6167</v>
      </c>
    </row>
    <row r="4824" spans="1:20" x14ac:dyDescent="0.3">
      <c r="A4824" t="s">
        <v>4951</v>
      </c>
      <c r="B4824" t="s">
        <v>7451</v>
      </c>
      <c r="C4824" t="s">
        <v>86</v>
      </c>
      <c r="D4824" t="s">
        <v>87</v>
      </c>
      <c r="E4824" t="s">
        <v>67</v>
      </c>
      <c r="F4824" t="s">
        <v>116</v>
      </c>
      <c r="G4824" t="s">
        <v>89</v>
      </c>
      <c r="H4824" t="s">
        <v>26</v>
      </c>
      <c r="I4824" t="s">
        <v>27</v>
      </c>
      <c r="J4824" t="s">
        <v>7451</v>
      </c>
      <c r="K4824" t="s">
        <v>28</v>
      </c>
      <c r="L4824" t="s">
        <v>28</v>
      </c>
      <c r="M4824">
        <v>626</v>
      </c>
      <c r="N4824" t="s">
        <v>29</v>
      </c>
      <c r="O4824" t="s">
        <v>63</v>
      </c>
      <c r="P4824" t="s">
        <v>31</v>
      </c>
      <c r="Q4824">
        <v>3</v>
      </c>
      <c r="R4824" t="s">
        <v>37</v>
      </c>
      <c r="S4824">
        <v>2</v>
      </c>
      <c r="T4824" t="s">
        <v>6560</v>
      </c>
    </row>
    <row r="4825" spans="1:20" x14ac:dyDescent="0.3">
      <c r="A4825" t="s">
        <v>4952</v>
      </c>
      <c r="B4825" t="s">
        <v>6345</v>
      </c>
      <c r="C4825" t="s">
        <v>91</v>
      </c>
      <c r="D4825" t="s">
        <v>87</v>
      </c>
      <c r="E4825" t="s">
        <v>92</v>
      </c>
      <c r="F4825" t="s">
        <v>93</v>
      </c>
      <c r="G4825" t="s">
        <v>94</v>
      </c>
      <c r="H4825" t="s">
        <v>26</v>
      </c>
      <c r="I4825" t="s">
        <v>50</v>
      </c>
      <c r="J4825" t="s">
        <v>6345</v>
      </c>
      <c r="K4825" t="s">
        <v>7291</v>
      </c>
      <c r="L4825" t="s">
        <v>51</v>
      </c>
      <c r="M4825">
        <v>225</v>
      </c>
      <c r="N4825" t="s">
        <v>75</v>
      </c>
      <c r="O4825" t="s">
        <v>63</v>
      </c>
      <c r="P4825" t="s">
        <v>64</v>
      </c>
      <c r="Q4825">
        <v>3</v>
      </c>
      <c r="R4825" t="s">
        <v>37</v>
      </c>
      <c r="S4825">
        <v>1</v>
      </c>
      <c r="T4825" t="s">
        <v>6254</v>
      </c>
    </row>
    <row r="4826" spans="1:20" x14ac:dyDescent="0.3">
      <c r="A4826" t="s">
        <v>4953</v>
      </c>
      <c r="B4826" t="s">
        <v>7387</v>
      </c>
      <c r="C4826" t="s">
        <v>21</v>
      </c>
      <c r="D4826" t="s">
        <v>22</v>
      </c>
      <c r="E4826" t="s">
        <v>23</v>
      </c>
      <c r="F4826" t="s">
        <v>288</v>
      </c>
      <c r="G4826" t="s">
        <v>25</v>
      </c>
      <c r="H4826" t="s">
        <v>43</v>
      </c>
      <c r="I4826" t="s">
        <v>27</v>
      </c>
      <c r="J4826" t="s">
        <v>7387</v>
      </c>
      <c r="K4826" t="s">
        <v>28</v>
      </c>
      <c r="L4826" t="s">
        <v>28</v>
      </c>
      <c r="M4826">
        <v>510</v>
      </c>
      <c r="N4826" t="s">
        <v>52</v>
      </c>
      <c r="O4826" t="s">
        <v>43</v>
      </c>
      <c r="P4826" t="s">
        <v>107</v>
      </c>
      <c r="Q4826">
        <v>3</v>
      </c>
      <c r="R4826" t="s">
        <v>37</v>
      </c>
      <c r="S4826">
        <v>1</v>
      </c>
      <c r="T4826" t="s">
        <v>6180</v>
      </c>
    </row>
    <row r="4827" spans="1:20" x14ac:dyDescent="0.3">
      <c r="A4827" t="s">
        <v>4954</v>
      </c>
      <c r="B4827" t="s">
        <v>6192</v>
      </c>
      <c r="C4827" t="s">
        <v>34</v>
      </c>
      <c r="D4827" t="s">
        <v>22</v>
      </c>
      <c r="E4827" t="s">
        <v>23</v>
      </c>
      <c r="F4827" t="s">
        <v>138</v>
      </c>
      <c r="G4827" t="s">
        <v>36</v>
      </c>
      <c r="H4827" t="s">
        <v>43</v>
      </c>
      <c r="I4827" t="s">
        <v>27</v>
      </c>
      <c r="J4827" t="s">
        <v>6192</v>
      </c>
      <c r="K4827" t="s">
        <v>28</v>
      </c>
      <c r="L4827" t="s">
        <v>28</v>
      </c>
      <c r="M4827">
        <v>133</v>
      </c>
      <c r="N4827" t="s">
        <v>52</v>
      </c>
      <c r="O4827" t="s">
        <v>63</v>
      </c>
      <c r="P4827" t="s">
        <v>133</v>
      </c>
      <c r="Q4827" t="s">
        <v>95</v>
      </c>
      <c r="R4827" t="s">
        <v>28</v>
      </c>
      <c r="S4827">
        <v>0</v>
      </c>
      <c r="T4827" t="s">
        <v>6298</v>
      </c>
    </row>
    <row r="4828" spans="1:20" x14ac:dyDescent="0.3">
      <c r="A4828" t="s">
        <v>4955</v>
      </c>
      <c r="B4828" t="s">
        <v>6747</v>
      </c>
      <c r="C4828" t="s">
        <v>39</v>
      </c>
      <c r="D4828" t="s">
        <v>22</v>
      </c>
      <c r="E4828" t="s">
        <v>40</v>
      </c>
      <c r="F4828" t="s">
        <v>138</v>
      </c>
      <c r="G4828" t="s">
        <v>36</v>
      </c>
      <c r="H4828" t="s">
        <v>43</v>
      </c>
      <c r="I4828" t="s">
        <v>27</v>
      </c>
      <c r="J4828" t="s">
        <v>6747</v>
      </c>
      <c r="K4828" t="s">
        <v>28</v>
      </c>
      <c r="L4828" t="s">
        <v>28</v>
      </c>
      <c r="M4828">
        <v>689</v>
      </c>
      <c r="N4828" t="s">
        <v>75</v>
      </c>
      <c r="O4828" t="s">
        <v>63</v>
      </c>
      <c r="P4828" t="s">
        <v>64</v>
      </c>
      <c r="Q4828">
        <v>3</v>
      </c>
      <c r="R4828" t="s">
        <v>37</v>
      </c>
      <c r="S4828">
        <v>2</v>
      </c>
      <c r="T4828" t="s">
        <v>6316</v>
      </c>
    </row>
    <row r="4829" spans="1:20" x14ac:dyDescent="0.3">
      <c r="A4829" t="s">
        <v>4956</v>
      </c>
      <c r="B4829" t="s">
        <v>7013</v>
      </c>
      <c r="C4829" t="s">
        <v>46</v>
      </c>
      <c r="D4829" t="s">
        <v>22</v>
      </c>
      <c r="E4829" t="s">
        <v>40</v>
      </c>
      <c r="F4829" t="s">
        <v>174</v>
      </c>
      <c r="G4829" t="s">
        <v>42</v>
      </c>
      <c r="H4829" t="s">
        <v>26</v>
      </c>
      <c r="I4829" t="s">
        <v>27</v>
      </c>
      <c r="J4829" t="s">
        <v>7013</v>
      </c>
      <c r="K4829" t="s">
        <v>28</v>
      </c>
      <c r="L4829" t="s">
        <v>28</v>
      </c>
      <c r="M4829">
        <v>1061</v>
      </c>
      <c r="N4829" t="s">
        <v>52</v>
      </c>
      <c r="O4829" t="s">
        <v>63</v>
      </c>
      <c r="P4829" t="s">
        <v>44</v>
      </c>
      <c r="Q4829">
        <v>3</v>
      </c>
      <c r="R4829" t="s">
        <v>37</v>
      </c>
      <c r="S4829">
        <v>3</v>
      </c>
      <c r="T4829" t="s">
        <v>6264</v>
      </c>
    </row>
    <row r="4830" spans="1:20" x14ac:dyDescent="0.3">
      <c r="A4830" t="s">
        <v>4957</v>
      </c>
      <c r="B4830" t="s">
        <v>6486</v>
      </c>
      <c r="C4830" t="s">
        <v>55</v>
      </c>
      <c r="D4830" t="s">
        <v>56</v>
      </c>
      <c r="E4830" t="s">
        <v>23</v>
      </c>
      <c r="F4830" t="s">
        <v>57</v>
      </c>
      <c r="G4830" t="s">
        <v>58</v>
      </c>
      <c r="H4830" t="s">
        <v>43</v>
      </c>
      <c r="I4830" t="s">
        <v>27</v>
      </c>
      <c r="J4830" t="s">
        <v>6486</v>
      </c>
      <c r="K4830" t="s">
        <v>28</v>
      </c>
      <c r="L4830" t="s">
        <v>28</v>
      </c>
      <c r="M4830">
        <v>319</v>
      </c>
      <c r="N4830" t="s">
        <v>29</v>
      </c>
      <c r="O4830" t="s">
        <v>63</v>
      </c>
      <c r="P4830" t="s">
        <v>31</v>
      </c>
      <c r="Q4830">
        <v>3</v>
      </c>
      <c r="R4830" t="s">
        <v>37</v>
      </c>
      <c r="S4830">
        <v>1</v>
      </c>
      <c r="T4830" t="s">
        <v>6172</v>
      </c>
    </row>
    <row r="4831" spans="1:20" x14ac:dyDescent="0.3">
      <c r="A4831" t="s">
        <v>4958</v>
      </c>
      <c r="B4831" t="s">
        <v>7409</v>
      </c>
      <c r="C4831" t="s">
        <v>60</v>
      </c>
      <c r="D4831" t="s">
        <v>56</v>
      </c>
      <c r="E4831" t="s">
        <v>40</v>
      </c>
      <c r="F4831" t="s">
        <v>104</v>
      </c>
      <c r="G4831" t="s">
        <v>62</v>
      </c>
      <c r="H4831" t="s">
        <v>43</v>
      </c>
      <c r="I4831" t="s">
        <v>27</v>
      </c>
      <c r="J4831" t="s">
        <v>7409</v>
      </c>
      <c r="K4831" t="s">
        <v>28</v>
      </c>
      <c r="L4831" t="s">
        <v>28</v>
      </c>
      <c r="M4831">
        <v>421</v>
      </c>
      <c r="N4831" t="s">
        <v>29</v>
      </c>
      <c r="O4831" t="s">
        <v>43</v>
      </c>
      <c r="P4831" t="s">
        <v>107</v>
      </c>
      <c r="Q4831">
        <v>4</v>
      </c>
      <c r="R4831" t="s">
        <v>32</v>
      </c>
      <c r="S4831">
        <v>1</v>
      </c>
      <c r="T4831" t="s">
        <v>6283</v>
      </c>
    </row>
    <row r="4832" spans="1:20" x14ac:dyDescent="0.3">
      <c r="A4832" t="s">
        <v>4959</v>
      </c>
      <c r="B4832" t="s">
        <v>7088</v>
      </c>
      <c r="C4832" t="s">
        <v>66</v>
      </c>
      <c r="D4832" t="s">
        <v>56</v>
      </c>
      <c r="E4832" t="s">
        <v>67</v>
      </c>
      <c r="F4832" t="s">
        <v>193</v>
      </c>
      <c r="G4832" t="s">
        <v>69</v>
      </c>
      <c r="H4832" t="s">
        <v>43</v>
      </c>
      <c r="I4832" t="s">
        <v>27</v>
      </c>
      <c r="J4832" t="s">
        <v>7088</v>
      </c>
      <c r="K4832" t="s">
        <v>28</v>
      </c>
      <c r="L4832" t="s">
        <v>28</v>
      </c>
      <c r="M4832">
        <v>619</v>
      </c>
      <c r="N4832" t="s">
        <v>75</v>
      </c>
      <c r="O4832" t="s">
        <v>30</v>
      </c>
      <c r="P4832" t="s">
        <v>64</v>
      </c>
      <c r="Q4832">
        <v>3</v>
      </c>
      <c r="R4832" t="s">
        <v>37</v>
      </c>
      <c r="S4832">
        <v>2</v>
      </c>
      <c r="T4832" t="s">
        <v>6202</v>
      </c>
    </row>
    <row r="4833" spans="1:20" x14ac:dyDescent="0.3">
      <c r="A4833" t="s">
        <v>4960</v>
      </c>
      <c r="B4833" t="s">
        <v>6873</v>
      </c>
      <c r="C4833" t="s">
        <v>71</v>
      </c>
      <c r="D4833" t="s">
        <v>72</v>
      </c>
      <c r="E4833" t="s">
        <v>23</v>
      </c>
      <c r="F4833" t="s">
        <v>138</v>
      </c>
      <c r="G4833" t="s">
        <v>36</v>
      </c>
      <c r="H4833" t="s">
        <v>43</v>
      </c>
      <c r="I4833" t="s">
        <v>27</v>
      </c>
      <c r="J4833" t="s">
        <v>6873</v>
      </c>
      <c r="K4833" t="s">
        <v>28</v>
      </c>
      <c r="L4833" t="s">
        <v>28</v>
      </c>
      <c r="M4833">
        <v>1092</v>
      </c>
      <c r="N4833" t="s">
        <v>29</v>
      </c>
      <c r="O4833" t="s">
        <v>30</v>
      </c>
      <c r="P4833" t="s">
        <v>64</v>
      </c>
      <c r="Q4833">
        <v>4</v>
      </c>
      <c r="R4833" t="s">
        <v>32</v>
      </c>
      <c r="S4833">
        <v>3</v>
      </c>
      <c r="T4833" t="s">
        <v>6432</v>
      </c>
    </row>
    <row r="4834" spans="1:20" x14ac:dyDescent="0.3">
      <c r="A4834" t="s">
        <v>4961</v>
      </c>
      <c r="B4834" t="s">
        <v>6230</v>
      </c>
      <c r="C4834" t="s">
        <v>77</v>
      </c>
      <c r="D4834" t="s">
        <v>72</v>
      </c>
      <c r="E4834" t="s">
        <v>40</v>
      </c>
      <c r="F4834" t="s">
        <v>112</v>
      </c>
      <c r="G4834" t="s">
        <v>79</v>
      </c>
      <c r="H4834" t="s">
        <v>43</v>
      </c>
      <c r="I4834" t="s">
        <v>50</v>
      </c>
      <c r="J4834" t="s">
        <v>6230</v>
      </c>
      <c r="K4834" t="s">
        <v>6660</v>
      </c>
      <c r="L4834" t="s">
        <v>159</v>
      </c>
      <c r="M4834">
        <v>454</v>
      </c>
      <c r="N4834" t="s">
        <v>75</v>
      </c>
      <c r="O4834" t="s">
        <v>105</v>
      </c>
      <c r="P4834" t="s">
        <v>31</v>
      </c>
      <c r="Q4834">
        <v>4</v>
      </c>
      <c r="R4834" t="s">
        <v>32</v>
      </c>
      <c r="S4834">
        <v>1</v>
      </c>
      <c r="T4834" t="s">
        <v>6476</v>
      </c>
    </row>
    <row r="4835" spans="1:20" x14ac:dyDescent="0.3">
      <c r="A4835" t="s">
        <v>4962</v>
      </c>
      <c r="B4835" t="s">
        <v>6728</v>
      </c>
      <c r="C4835" t="s">
        <v>81</v>
      </c>
      <c r="D4835" t="s">
        <v>72</v>
      </c>
      <c r="E4835" t="s">
        <v>23</v>
      </c>
      <c r="F4835" t="s">
        <v>154</v>
      </c>
      <c r="G4835" t="s">
        <v>83</v>
      </c>
      <c r="H4835" t="s">
        <v>43</v>
      </c>
      <c r="I4835" t="s">
        <v>27</v>
      </c>
      <c r="J4835" t="s">
        <v>6728</v>
      </c>
      <c r="K4835" t="s">
        <v>28</v>
      </c>
      <c r="L4835" t="s">
        <v>28</v>
      </c>
      <c r="M4835">
        <v>826</v>
      </c>
      <c r="N4835" t="s">
        <v>140</v>
      </c>
      <c r="O4835" t="s">
        <v>63</v>
      </c>
      <c r="P4835" t="s">
        <v>64</v>
      </c>
      <c r="Q4835">
        <v>5</v>
      </c>
      <c r="R4835" t="s">
        <v>119</v>
      </c>
      <c r="S4835">
        <v>2</v>
      </c>
      <c r="T4835" t="s">
        <v>6200</v>
      </c>
    </row>
    <row r="4836" spans="1:20" x14ac:dyDescent="0.3">
      <c r="A4836" t="s">
        <v>4963</v>
      </c>
      <c r="B4836" t="s">
        <v>6272</v>
      </c>
      <c r="C4836" t="s">
        <v>86</v>
      </c>
      <c r="D4836" t="s">
        <v>87</v>
      </c>
      <c r="E4836" t="s">
        <v>67</v>
      </c>
      <c r="F4836" t="s">
        <v>325</v>
      </c>
      <c r="G4836" t="s">
        <v>89</v>
      </c>
      <c r="H4836" t="s">
        <v>110</v>
      </c>
      <c r="I4836" t="s">
        <v>27</v>
      </c>
      <c r="J4836" t="s">
        <v>6272</v>
      </c>
      <c r="K4836" t="s">
        <v>28</v>
      </c>
      <c r="L4836" t="s">
        <v>28</v>
      </c>
      <c r="M4836">
        <v>746</v>
      </c>
      <c r="N4836" t="s">
        <v>52</v>
      </c>
      <c r="O4836" t="s">
        <v>63</v>
      </c>
      <c r="P4836" t="s">
        <v>133</v>
      </c>
      <c r="Q4836">
        <v>3</v>
      </c>
      <c r="R4836" t="s">
        <v>37</v>
      </c>
      <c r="S4836">
        <v>2</v>
      </c>
      <c r="T4836" t="s">
        <v>6216</v>
      </c>
    </row>
    <row r="4837" spans="1:20" x14ac:dyDescent="0.3">
      <c r="A4837" t="s">
        <v>4964</v>
      </c>
      <c r="B4837" t="s">
        <v>6181</v>
      </c>
      <c r="C4837" t="s">
        <v>91</v>
      </c>
      <c r="D4837" t="s">
        <v>87</v>
      </c>
      <c r="E4837" t="s">
        <v>92</v>
      </c>
      <c r="F4837" t="s">
        <v>138</v>
      </c>
      <c r="G4837" t="s">
        <v>36</v>
      </c>
      <c r="H4837" t="s">
        <v>43</v>
      </c>
      <c r="I4837" t="s">
        <v>50</v>
      </c>
      <c r="J4837" t="s">
        <v>6181</v>
      </c>
      <c r="K4837" t="s">
        <v>7391</v>
      </c>
      <c r="L4837" t="s">
        <v>51</v>
      </c>
      <c r="M4837">
        <v>197</v>
      </c>
      <c r="N4837" t="s">
        <v>29</v>
      </c>
      <c r="O4837" t="s">
        <v>63</v>
      </c>
      <c r="P4837" t="s">
        <v>133</v>
      </c>
      <c r="Q4837">
        <v>3</v>
      </c>
      <c r="R4837" t="s">
        <v>37</v>
      </c>
      <c r="S4837">
        <v>1</v>
      </c>
      <c r="T4837" t="s">
        <v>6155</v>
      </c>
    </row>
    <row r="4838" spans="1:20" x14ac:dyDescent="0.3">
      <c r="A4838" t="s">
        <v>4965</v>
      </c>
      <c r="B4838" t="s">
        <v>7435</v>
      </c>
      <c r="C4838" t="s">
        <v>21</v>
      </c>
      <c r="D4838" t="s">
        <v>22</v>
      </c>
      <c r="E4838" t="s">
        <v>23</v>
      </c>
      <c r="F4838" t="s">
        <v>35</v>
      </c>
      <c r="G4838" t="s">
        <v>36</v>
      </c>
      <c r="H4838" t="s">
        <v>26</v>
      </c>
      <c r="I4838" t="s">
        <v>27</v>
      </c>
      <c r="J4838" t="s">
        <v>7435</v>
      </c>
      <c r="K4838" t="s">
        <v>28</v>
      </c>
      <c r="L4838" t="s">
        <v>28</v>
      </c>
      <c r="M4838">
        <v>1047</v>
      </c>
      <c r="N4838" t="s">
        <v>52</v>
      </c>
      <c r="O4838" t="s">
        <v>30</v>
      </c>
      <c r="P4838" t="s">
        <v>107</v>
      </c>
      <c r="Q4838">
        <v>2</v>
      </c>
      <c r="R4838" t="s">
        <v>53</v>
      </c>
      <c r="S4838">
        <v>3</v>
      </c>
      <c r="T4838" t="s">
        <v>6395</v>
      </c>
    </row>
    <row r="4839" spans="1:20" x14ac:dyDescent="0.3">
      <c r="A4839" t="s">
        <v>4966</v>
      </c>
      <c r="B4839" t="s">
        <v>6956</v>
      </c>
      <c r="C4839" t="s">
        <v>34</v>
      </c>
      <c r="D4839" t="s">
        <v>22</v>
      </c>
      <c r="E4839" t="s">
        <v>23</v>
      </c>
      <c r="F4839" t="s">
        <v>24</v>
      </c>
      <c r="G4839" t="s">
        <v>25</v>
      </c>
      <c r="H4839" t="s">
        <v>26</v>
      </c>
      <c r="I4839" t="s">
        <v>50</v>
      </c>
      <c r="J4839" t="s">
        <v>6956</v>
      </c>
      <c r="K4839" t="s">
        <v>7035</v>
      </c>
      <c r="L4839" t="s">
        <v>84</v>
      </c>
      <c r="M4839">
        <v>845</v>
      </c>
      <c r="N4839" t="s">
        <v>52</v>
      </c>
      <c r="O4839" t="s">
        <v>30</v>
      </c>
      <c r="P4839" t="s">
        <v>107</v>
      </c>
      <c r="Q4839">
        <v>5</v>
      </c>
      <c r="R4839" t="s">
        <v>119</v>
      </c>
      <c r="S4839">
        <v>2</v>
      </c>
      <c r="T4839" t="s">
        <v>6808</v>
      </c>
    </row>
    <row r="4840" spans="1:20" x14ac:dyDescent="0.3">
      <c r="A4840" t="s">
        <v>4967</v>
      </c>
      <c r="B4840" t="s">
        <v>6643</v>
      </c>
      <c r="C4840" t="s">
        <v>39</v>
      </c>
      <c r="D4840" t="s">
        <v>22</v>
      </c>
      <c r="E4840" t="s">
        <v>40</v>
      </c>
      <c r="F4840" t="s">
        <v>35</v>
      </c>
      <c r="G4840" t="s">
        <v>36</v>
      </c>
      <c r="H4840" t="s">
        <v>26</v>
      </c>
      <c r="I4840" t="s">
        <v>27</v>
      </c>
      <c r="J4840" t="s">
        <v>6643</v>
      </c>
      <c r="K4840" t="s">
        <v>28</v>
      </c>
      <c r="L4840" t="s">
        <v>28</v>
      </c>
      <c r="M4840">
        <v>1057</v>
      </c>
      <c r="N4840" t="s">
        <v>122</v>
      </c>
      <c r="O4840" t="s">
        <v>63</v>
      </c>
      <c r="P4840" t="s">
        <v>133</v>
      </c>
      <c r="Q4840">
        <v>3</v>
      </c>
      <c r="R4840" t="s">
        <v>37</v>
      </c>
      <c r="S4840">
        <v>3</v>
      </c>
      <c r="T4840" t="s">
        <v>6254</v>
      </c>
    </row>
    <row r="4841" spans="1:20" x14ac:dyDescent="0.3">
      <c r="A4841" t="s">
        <v>4968</v>
      </c>
      <c r="B4841" t="s">
        <v>7359</v>
      </c>
      <c r="C4841" t="s">
        <v>46</v>
      </c>
      <c r="D4841" t="s">
        <v>22</v>
      </c>
      <c r="E4841" t="s">
        <v>40</v>
      </c>
      <c r="F4841" t="s">
        <v>101</v>
      </c>
      <c r="G4841" t="s">
        <v>48</v>
      </c>
      <c r="H4841" t="s">
        <v>26</v>
      </c>
      <c r="I4841" t="s">
        <v>27</v>
      </c>
      <c r="J4841" t="s">
        <v>7359</v>
      </c>
      <c r="K4841" t="s">
        <v>28</v>
      </c>
      <c r="L4841" t="s">
        <v>28</v>
      </c>
      <c r="M4841">
        <v>384</v>
      </c>
      <c r="N4841" t="s">
        <v>122</v>
      </c>
      <c r="O4841" t="s">
        <v>43</v>
      </c>
      <c r="P4841" t="s">
        <v>64</v>
      </c>
      <c r="Q4841">
        <v>3</v>
      </c>
      <c r="R4841" t="s">
        <v>37</v>
      </c>
      <c r="S4841">
        <v>1</v>
      </c>
      <c r="T4841" t="s">
        <v>6285</v>
      </c>
    </row>
    <row r="4842" spans="1:20" x14ac:dyDescent="0.3">
      <c r="A4842" t="s">
        <v>4969</v>
      </c>
      <c r="B4842" t="s">
        <v>7262</v>
      </c>
      <c r="C4842" t="s">
        <v>55</v>
      </c>
      <c r="D4842" t="s">
        <v>56</v>
      </c>
      <c r="E4842" t="s">
        <v>23</v>
      </c>
      <c r="F4842" t="s">
        <v>147</v>
      </c>
      <c r="G4842" t="s">
        <v>58</v>
      </c>
      <c r="H4842" t="s">
        <v>26</v>
      </c>
      <c r="I4842" t="s">
        <v>27</v>
      </c>
      <c r="J4842" t="s">
        <v>7262</v>
      </c>
      <c r="K4842" t="s">
        <v>28</v>
      </c>
      <c r="L4842" t="s">
        <v>28</v>
      </c>
      <c r="M4842">
        <v>952</v>
      </c>
      <c r="N4842" t="s">
        <v>29</v>
      </c>
      <c r="O4842" t="s">
        <v>63</v>
      </c>
      <c r="P4842" t="s">
        <v>31</v>
      </c>
      <c r="Q4842">
        <v>4</v>
      </c>
      <c r="R4842" t="s">
        <v>32</v>
      </c>
      <c r="S4842">
        <v>3</v>
      </c>
      <c r="T4842" t="s">
        <v>6134</v>
      </c>
    </row>
    <row r="4843" spans="1:20" x14ac:dyDescent="0.3">
      <c r="A4843" t="s">
        <v>4970</v>
      </c>
      <c r="B4843" t="s">
        <v>7151</v>
      </c>
      <c r="C4843" t="s">
        <v>60</v>
      </c>
      <c r="D4843" t="s">
        <v>56</v>
      </c>
      <c r="E4843" t="s">
        <v>40</v>
      </c>
      <c r="F4843" t="s">
        <v>61</v>
      </c>
      <c r="G4843" t="s">
        <v>62</v>
      </c>
      <c r="H4843" t="s">
        <v>26</v>
      </c>
      <c r="I4843" t="s">
        <v>27</v>
      </c>
      <c r="J4843" t="s">
        <v>7151</v>
      </c>
      <c r="K4843" t="s">
        <v>28</v>
      </c>
      <c r="L4843" t="s">
        <v>28</v>
      </c>
      <c r="M4843">
        <v>1058</v>
      </c>
      <c r="N4843" t="s">
        <v>52</v>
      </c>
      <c r="O4843" t="s">
        <v>63</v>
      </c>
      <c r="P4843" t="s">
        <v>31</v>
      </c>
      <c r="Q4843">
        <v>2</v>
      </c>
      <c r="R4843" t="s">
        <v>53</v>
      </c>
      <c r="S4843">
        <v>3</v>
      </c>
      <c r="T4843" t="s">
        <v>6482</v>
      </c>
    </row>
    <row r="4844" spans="1:20" x14ac:dyDescent="0.3">
      <c r="A4844" t="s">
        <v>4971</v>
      </c>
      <c r="B4844" t="s">
        <v>6958</v>
      </c>
      <c r="C4844" t="s">
        <v>66</v>
      </c>
      <c r="D4844" t="s">
        <v>56</v>
      </c>
      <c r="E4844" t="s">
        <v>67</v>
      </c>
      <c r="F4844" t="s">
        <v>193</v>
      </c>
      <c r="G4844" t="s">
        <v>69</v>
      </c>
      <c r="H4844" t="s">
        <v>43</v>
      </c>
      <c r="I4844" t="s">
        <v>27</v>
      </c>
      <c r="J4844" t="s">
        <v>6958</v>
      </c>
      <c r="K4844" t="s">
        <v>28</v>
      </c>
      <c r="L4844" t="s">
        <v>28</v>
      </c>
      <c r="M4844">
        <v>666</v>
      </c>
      <c r="N4844" t="s">
        <v>29</v>
      </c>
      <c r="O4844" t="s">
        <v>63</v>
      </c>
      <c r="P4844" t="s">
        <v>31</v>
      </c>
      <c r="Q4844">
        <v>4</v>
      </c>
      <c r="R4844" t="s">
        <v>32</v>
      </c>
      <c r="S4844">
        <v>2</v>
      </c>
      <c r="T4844" t="s">
        <v>6178</v>
      </c>
    </row>
    <row r="4845" spans="1:20" x14ac:dyDescent="0.3">
      <c r="A4845" t="s">
        <v>4972</v>
      </c>
      <c r="B4845" t="s">
        <v>7073</v>
      </c>
      <c r="C4845" t="s">
        <v>71</v>
      </c>
      <c r="D4845" t="s">
        <v>72</v>
      </c>
      <c r="E4845" t="s">
        <v>23</v>
      </c>
      <c r="F4845" t="s">
        <v>150</v>
      </c>
      <c r="G4845" t="s">
        <v>74</v>
      </c>
      <c r="H4845" t="s">
        <v>26</v>
      </c>
      <c r="I4845" t="s">
        <v>27</v>
      </c>
      <c r="J4845" t="s">
        <v>7073</v>
      </c>
      <c r="K4845" t="s">
        <v>28</v>
      </c>
      <c r="L4845" t="s">
        <v>28</v>
      </c>
      <c r="M4845">
        <v>533</v>
      </c>
      <c r="N4845" t="s">
        <v>29</v>
      </c>
      <c r="O4845" t="s">
        <v>63</v>
      </c>
      <c r="P4845" t="s">
        <v>133</v>
      </c>
      <c r="Q4845">
        <v>3</v>
      </c>
      <c r="R4845" t="s">
        <v>37</v>
      </c>
      <c r="S4845">
        <v>1</v>
      </c>
      <c r="T4845" t="s">
        <v>6476</v>
      </c>
    </row>
    <row r="4846" spans="1:20" x14ac:dyDescent="0.3">
      <c r="A4846" t="s">
        <v>4973</v>
      </c>
      <c r="B4846" t="s">
        <v>7186</v>
      </c>
      <c r="C4846" t="s">
        <v>77</v>
      </c>
      <c r="D4846" t="s">
        <v>72</v>
      </c>
      <c r="E4846" t="s">
        <v>40</v>
      </c>
      <c r="F4846" t="s">
        <v>131</v>
      </c>
      <c r="G4846" t="s">
        <v>79</v>
      </c>
      <c r="H4846" t="s">
        <v>26</v>
      </c>
      <c r="I4846" t="s">
        <v>27</v>
      </c>
      <c r="J4846" t="s">
        <v>7186</v>
      </c>
      <c r="K4846" t="s">
        <v>28</v>
      </c>
      <c r="L4846" t="s">
        <v>28</v>
      </c>
      <c r="M4846">
        <v>1028</v>
      </c>
      <c r="N4846" t="s">
        <v>29</v>
      </c>
      <c r="O4846" t="s">
        <v>63</v>
      </c>
      <c r="P4846" t="s">
        <v>107</v>
      </c>
      <c r="Q4846">
        <v>3</v>
      </c>
      <c r="R4846" t="s">
        <v>37</v>
      </c>
      <c r="S4846">
        <v>3</v>
      </c>
      <c r="T4846" t="s">
        <v>6623</v>
      </c>
    </row>
    <row r="4847" spans="1:20" x14ac:dyDescent="0.3">
      <c r="A4847" t="s">
        <v>4974</v>
      </c>
      <c r="B4847" t="s">
        <v>6485</v>
      </c>
      <c r="C4847" t="s">
        <v>81</v>
      </c>
      <c r="D4847" t="s">
        <v>72</v>
      </c>
      <c r="E4847" t="s">
        <v>23</v>
      </c>
      <c r="F4847" t="s">
        <v>154</v>
      </c>
      <c r="G4847" t="s">
        <v>83</v>
      </c>
      <c r="H4847" t="s">
        <v>43</v>
      </c>
      <c r="I4847" t="s">
        <v>27</v>
      </c>
      <c r="J4847" t="s">
        <v>6485</v>
      </c>
      <c r="K4847" t="s">
        <v>28</v>
      </c>
      <c r="L4847" t="s">
        <v>28</v>
      </c>
      <c r="M4847">
        <v>609</v>
      </c>
      <c r="N4847" t="s">
        <v>52</v>
      </c>
      <c r="O4847" t="s">
        <v>63</v>
      </c>
      <c r="P4847" t="s">
        <v>64</v>
      </c>
      <c r="Q4847">
        <v>4</v>
      </c>
      <c r="R4847" t="s">
        <v>32</v>
      </c>
      <c r="S4847">
        <v>2</v>
      </c>
      <c r="T4847" t="s">
        <v>6479</v>
      </c>
    </row>
    <row r="4848" spans="1:20" x14ac:dyDescent="0.3">
      <c r="A4848" t="s">
        <v>4975</v>
      </c>
      <c r="B4848" t="s">
        <v>6827</v>
      </c>
      <c r="C4848" t="s">
        <v>86</v>
      </c>
      <c r="D4848" t="s">
        <v>87</v>
      </c>
      <c r="E4848" t="s">
        <v>67</v>
      </c>
      <c r="F4848" t="s">
        <v>135</v>
      </c>
      <c r="G4848" t="s">
        <v>89</v>
      </c>
      <c r="H4848" t="s">
        <v>43</v>
      </c>
      <c r="I4848" t="s">
        <v>27</v>
      </c>
      <c r="J4848" t="s">
        <v>6827</v>
      </c>
      <c r="K4848" t="s">
        <v>28</v>
      </c>
      <c r="L4848" t="s">
        <v>28</v>
      </c>
      <c r="M4848">
        <v>846</v>
      </c>
      <c r="N4848" t="s">
        <v>52</v>
      </c>
      <c r="O4848" t="s">
        <v>170</v>
      </c>
      <c r="P4848" t="s">
        <v>64</v>
      </c>
      <c r="Q4848">
        <v>4</v>
      </c>
      <c r="R4848" t="s">
        <v>32</v>
      </c>
      <c r="S4848">
        <v>2</v>
      </c>
      <c r="T4848" t="s">
        <v>6582</v>
      </c>
    </row>
    <row r="4849" spans="1:20" x14ac:dyDescent="0.3">
      <c r="A4849" t="s">
        <v>4976</v>
      </c>
      <c r="B4849" t="s">
        <v>6815</v>
      </c>
      <c r="C4849" t="s">
        <v>91</v>
      </c>
      <c r="D4849" t="s">
        <v>87</v>
      </c>
      <c r="E4849" t="s">
        <v>92</v>
      </c>
      <c r="F4849" t="s">
        <v>35</v>
      </c>
      <c r="G4849" t="s">
        <v>36</v>
      </c>
      <c r="H4849" t="s">
        <v>26</v>
      </c>
      <c r="I4849" t="s">
        <v>27</v>
      </c>
      <c r="J4849" t="s">
        <v>6815</v>
      </c>
      <c r="K4849" t="s">
        <v>28</v>
      </c>
      <c r="L4849" t="s">
        <v>28</v>
      </c>
      <c r="M4849">
        <v>174</v>
      </c>
      <c r="N4849" t="s">
        <v>29</v>
      </c>
      <c r="O4849" t="s">
        <v>63</v>
      </c>
      <c r="P4849" t="s">
        <v>31</v>
      </c>
      <c r="Q4849" t="s">
        <v>95</v>
      </c>
      <c r="R4849" t="s">
        <v>28</v>
      </c>
      <c r="S4849">
        <v>0</v>
      </c>
      <c r="T4849" t="s">
        <v>6298</v>
      </c>
    </row>
    <row r="4850" spans="1:20" x14ac:dyDescent="0.3">
      <c r="A4850" t="s">
        <v>4977</v>
      </c>
      <c r="B4850" t="s">
        <v>6290</v>
      </c>
      <c r="C4850" t="s">
        <v>21</v>
      </c>
      <c r="D4850" t="s">
        <v>22</v>
      </c>
      <c r="E4850" t="s">
        <v>23</v>
      </c>
      <c r="F4850" t="s">
        <v>288</v>
      </c>
      <c r="G4850" t="s">
        <v>25</v>
      </c>
      <c r="H4850" t="s">
        <v>43</v>
      </c>
      <c r="I4850" t="s">
        <v>27</v>
      </c>
      <c r="J4850" t="s">
        <v>6290</v>
      </c>
      <c r="K4850" t="s">
        <v>28</v>
      </c>
      <c r="L4850" t="s">
        <v>28</v>
      </c>
      <c r="M4850">
        <v>782</v>
      </c>
      <c r="N4850" t="s">
        <v>122</v>
      </c>
      <c r="O4850" t="s">
        <v>170</v>
      </c>
      <c r="P4850" t="s">
        <v>31</v>
      </c>
      <c r="Q4850">
        <v>4</v>
      </c>
      <c r="R4850" t="s">
        <v>32</v>
      </c>
      <c r="S4850">
        <v>2</v>
      </c>
      <c r="T4850" t="s">
        <v>6196</v>
      </c>
    </row>
    <row r="4851" spans="1:20" x14ac:dyDescent="0.3">
      <c r="A4851" t="s">
        <v>4978</v>
      </c>
      <c r="B4851" t="s">
        <v>7365</v>
      </c>
      <c r="C4851" t="s">
        <v>34</v>
      </c>
      <c r="D4851" t="s">
        <v>22</v>
      </c>
      <c r="E4851" t="s">
        <v>23</v>
      </c>
      <c r="F4851" t="s">
        <v>24</v>
      </c>
      <c r="G4851" t="s">
        <v>25</v>
      </c>
      <c r="H4851" t="s">
        <v>26</v>
      </c>
      <c r="I4851" t="s">
        <v>27</v>
      </c>
      <c r="J4851" t="s">
        <v>7365</v>
      </c>
      <c r="K4851" t="s">
        <v>28</v>
      </c>
      <c r="L4851" t="s">
        <v>28</v>
      </c>
      <c r="M4851">
        <v>670</v>
      </c>
      <c r="N4851" t="s">
        <v>29</v>
      </c>
      <c r="O4851" t="s">
        <v>63</v>
      </c>
      <c r="P4851" t="s">
        <v>44</v>
      </c>
      <c r="Q4851">
        <v>4</v>
      </c>
      <c r="R4851" t="s">
        <v>32</v>
      </c>
      <c r="S4851">
        <v>2</v>
      </c>
      <c r="T4851" t="s">
        <v>6412</v>
      </c>
    </row>
    <row r="4852" spans="1:20" x14ac:dyDescent="0.3">
      <c r="A4852" t="s">
        <v>4979</v>
      </c>
      <c r="B4852" t="s">
        <v>7433</v>
      </c>
      <c r="C4852" t="s">
        <v>39</v>
      </c>
      <c r="D4852" t="s">
        <v>22</v>
      </c>
      <c r="E4852" t="s">
        <v>40</v>
      </c>
      <c r="F4852" t="s">
        <v>35</v>
      </c>
      <c r="G4852" t="s">
        <v>36</v>
      </c>
      <c r="H4852" t="s">
        <v>26</v>
      </c>
      <c r="I4852" t="s">
        <v>27</v>
      </c>
      <c r="J4852" t="s">
        <v>7433</v>
      </c>
      <c r="K4852" t="s">
        <v>28</v>
      </c>
      <c r="L4852" t="s">
        <v>28</v>
      </c>
      <c r="M4852">
        <v>630</v>
      </c>
      <c r="N4852" t="s">
        <v>75</v>
      </c>
      <c r="O4852" t="s">
        <v>63</v>
      </c>
      <c r="P4852" t="s">
        <v>31</v>
      </c>
      <c r="Q4852">
        <v>4</v>
      </c>
      <c r="R4852" t="s">
        <v>32</v>
      </c>
      <c r="S4852">
        <v>2</v>
      </c>
      <c r="T4852" t="s">
        <v>6808</v>
      </c>
    </row>
    <row r="4853" spans="1:20" x14ac:dyDescent="0.3">
      <c r="A4853" t="s">
        <v>4980</v>
      </c>
      <c r="B4853" t="s">
        <v>6702</v>
      </c>
      <c r="C4853" t="s">
        <v>46</v>
      </c>
      <c r="D4853" t="s">
        <v>22</v>
      </c>
      <c r="E4853" t="s">
        <v>40</v>
      </c>
      <c r="F4853" t="s">
        <v>143</v>
      </c>
      <c r="G4853" t="s">
        <v>48</v>
      </c>
      <c r="H4853" t="s">
        <v>43</v>
      </c>
      <c r="I4853" t="s">
        <v>27</v>
      </c>
      <c r="J4853" t="s">
        <v>6702</v>
      </c>
      <c r="K4853" t="s">
        <v>28</v>
      </c>
      <c r="L4853" t="s">
        <v>28</v>
      </c>
      <c r="M4853">
        <v>266</v>
      </c>
      <c r="N4853" t="s">
        <v>29</v>
      </c>
      <c r="O4853" t="s">
        <v>63</v>
      </c>
      <c r="P4853" t="s">
        <v>44</v>
      </c>
      <c r="Q4853">
        <v>3</v>
      </c>
      <c r="R4853" t="s">
        <v>37</v>
      </c>
      <c r="S4853">
        <v>1</v>
      </c>
      <c r="T4853" t="s">
        <v>6155</v>
      </c>
    </row>
    <row r="4854" spans="1:20" x14ac:dyDescent="0.3">
      <c r="A4854" t="s">
        <v>4981</v>
      </c>
      <c r="B4854" t="s">
        <v>6935</v>
      </c>
      <c r="C4854" t="s">
        <v>55</v>
      </c>
      <c r="D4854" t="s">
        <v>56</v>
      </c>
      <c r="E4854" t="s">
        <v>23</v>
      </c>
      <c r="F4854" t="s">
        <v>57</v>
      </c>
      <c r="G4854" t="s">
        <v>58</v>
      </c>
      <c r="H4854" t="s">
        <v>43</v>
      </c>
      <c r="I4854" t="s">
        <v>27</v>
      </c>
      <c r="J4854" t="s">
        <v>6935</v>
      </c>
      <c r="K4854" t="s">
        <v>28</v>
      </c>
      <c r="L4854" t="s">
        <v>28</v>
      </c>
      <c r="M4854">
        <v>685</v>
      </c>
      <c r="N4854" t="s">
        <v>29</v>
      </c>
      <c r="O4854" t="s">
        <v>63</v>
      </c>
      <c r="P4854" t="s">
        <v>133</v>
      </c>
      <c r="Q4854">
        <v>3</v>
      </c>
      <c r="R4854" t="s">
        <v>37</v>
      </c>
      <c r="S4854">
        <v>2</v>
      </c>
      <c r="T4854" t="s">
        <v>6465</v>
      </c>
    </row>
    <row r="4855" spans="1:20" x14ac:dyDescent="0.3">
      <c r="A4855" t="s">
        <v>4982</v>
      </c>
      <c r="B4855" t="s">
        <v>6932</v>
      </c>
      <c r="C4855" t="s">
        <v>60</v>
      </c>
      <c r="D4855" t="s">
        <v>56</v>
      </c>
      <c r="E4855" t="s">
        <v>40</v>
      </c>
      <c r="F4855" t="s">
        <v>104</v>
      </c>
      <c r="G4855" t="s">
        <v>62</v>
      </c>
      <c r="H4855" t="s">
        <v>43</v>
      </c>
      <c r="I4855" t="s">
        <v>27</v>
      </c>
      <c r="J4855" t="s">
        <v>6932</v>
      </c>
      <c r="K4855" t="s">
        <v>28</v>
      </c>
      <c r="L4855" t="s">
        <v>28</v>
      </c>
      <c r="M4855">
        <v>368</v>
      </c>
      <c r="N4855" t="s">
        <v>52</v>
      </c>
      <c r="O4855" t="s">
        <v>63</v>
      </c>
      <c r="P4855" t="s">
        <v>31</v>
      </c>
      <c r="Q4855">
        <v>2</v>
      </c>
      <c r="R4855" t="s">
        <v>53</v>
      </c>
      <c r="S4855">
        <v>1</v>
      </c>
      <c r="T4855" t="s">
        <v>6465</v>
      </c>
    </row>
    <row r="4856" spans="1:20" x14ac:dyDescent="0.3">
      <c r="A4856" t="s">
        <v>4983</v>
      </c>
      <c r="B4856" t="s">
        <v>7172</v>
      </c>
      <c r="C4856" t="s">
        <v>66</v>
      </c>
      <c r="D4856" t="s">
        <v>56</v>
      </c>
      <c r="E4856" t="s">
        <v>67</v>
      </c>
      <c r="F4856" t="s">
        <v>193</v>
      </c>
      <c r="G4856" t="s">
        <v>69</v>
      </c>
      <c r="H4856" t="s">
        <v>43</v>
      </c>
      <c r="I4856" t="s">
        <v>27</v>
      </c>
      <c r="J4856" t="s">
        <v>7172</v>
      </c>
      <c r="K4856" t="s">
        <v>28</v>
      </c>
      <c r="L4856" t="s">
        <v>28</v>
      </c>
      <c r="M4856">
        <v>990</v>
      </c>
      <c r="N4856" t="s">
        <v>52</v>
      </c>
      <c r="O4856" t="s">
        <v>63</v>
      </c>
      <c r="P4856" t="s">
        <v>64</v>
      </c>
      <c r="Q4856">
        <v>3</v>
      </c>
      <c r="R4856" t="s">
        <v>37</v>
      </c>
      <c r="S4856">
        <v>3</v>
      </c>
      <c r="T4856" t="s">
        <v>6138</v>
      </c>
    </row>
    <row r="4857" spans="1:20" x14ac:dyDescent="0.3">
      <c r="A4857" t="s">
        <v>4984</v>
      </c>
      <c r="B4857" t="s">
        <v>6669</v>
      </c>
      <c r="C4857" t="s">
        <v>71</v>
      </c>
      <c r="D4857" t="s">
        <v>72</v>
      </c>
      <c r="E4857" t="s">
        <v>23</v>
      </c>
      <c r="F4857" t="s">
        <v>73</v>
      </c>
      <c r="G4857" t="s">
        <v>74</v>
      </c>
      <c r="H4857" t="s">
        <v>49</v>
      </c>
      <c r="I4857" t="s">
        <v>27</v>
      </c>
      <c r="J4857" t="s">
        <v>6669</v>
      </c>
      <c r="K4857" t="s">
        <v>28</v>
      </c>
      <c r="L4857" t="s">
        <v>28</v>
      </c>
      <c r="M4857">
        <v>868</v>
      </c>
      <c r="N4857" t="s">
        <v>52</v>
      </c>
      <c r="O4857" t="s">
        <v>170</v>
      </c>
      <c r="P4857" t="s">
        <v>64</v>
      </c>
      <c r="Q4857">
        <v>2</v>
      </c>
      <c r="R4857" t="s">
        <v>53</v>
      </c>
      <c r="S4857">
        <v>2</v>
      </c>
      <c r="T4857" t="s">
        <v>6852</v>
      </c>
    </row>
    <row r="4858" spans="1:20" x14ac:dyDescent="0.3">
      <c r="A4858" t="s">
        <v>4985</v>
      </c>
      <c r="B4858" t="s">
        <v>7303</v>
      </c>
      <c r="C4858" t="s">
        <v>77</v>
      </c>
      <c r="D4858" t="s">
        <v>72</v>
      </c>
      <c r="E4858" t="s">
        <v>40</v>
      </c>
      <c r="F4858" t="s">
        <v>112</v>
      </c>
      <c r="G4858" t="s">
        <v>79</v>
      </c>
      <c r="H4858" t="s">
        <v>43</v>
      </c>
      <c r="I4858" t="s">
        <v>27</v>
      </c>
      <c r="J4858" t="s">
        <v>7303</v>
      </c>
      <c r="K4858" t="s">
        <v>28</v>
      </c>
      <c r="L4858" t="s">
        <v>28</v>
      </c>
      <c r="M4858">
        <v>336</v>
      </c>
      <c r="N4858" t="s">
        <v>52</v>
      </c>
      <c r="O4858" t="s">
        <v>63</v>
      </c>
      <c r="P4858" t="s">
        <v>31</v>
      </c>
      <c r="Q4858">
        <v>3</v>
      </c>
      <c r="R4858" t="s">
        <v>37</v>
      </c>
      <c r="S4858">
        <v>1</v>
      </c>
      <c r="T4858" t="s">
        <v>6212</v>
      </c>
    </row>
    <row r="4859" spans="1:20" x14ac:dyDescent="0.3">
      <c r="A4859" t="s">
        <v>4986</v>
      </c>
      <c r="B4859" t="s">
        <v>6924</v>
      </c>
      <c r="C4859" t="s">
        <v>81</v>
      </c>
      <c r="D4859" t="s">
        <v>72</v>
      </c>
      <c r="E4859" t="s">
        <v>23</v>
      </c>
      <c r="F4859" t="s">
        <v>223</v>
      </c>
      <c r="G4859" t="s">
        <v>83</v>
      </c>
      <c r="H4859" t="s">
        <v>49</v>
      </c>
      <c r="I4859" t="s">
        <v>27</v>
      </c>
      <c r="J4859" t="s">
        <v>6924</v>
      </c>
      <c r="K4859" t="s">
        <v>28</v>
      </c>
      <c r="L4859" t="s">
        <v>28</v>
      </c>
      <c r="M4859">
        <v>983</v>
      </c>
      <c r="N4859" t="s">
        <v>29</v>
      </c>
      <c r="O4859" t="s">
        <v>63</v>
      </c>
      <c r="P4859" t="s">
        <v>44</v>
      </c>
      <c r="Q4859">
        <v>4</v>
      </c>
      <c r="R4859" t="s">
        <v>32</v>
      </c>
      <c r="S4859">
        <v>3</v>
      </c>
      <c r="T4859" t="s">
        <v>6645</v>
      </c>
    </row>
    <row r="4860" spans="1:20" x14ac:dyDescent="0.3">
      <c r="A4860" t="s">
        <v>4987</v>
      </c>
      <c r="B4860" t="s">
        <v>6890</v>
      </c>
      <c r="C4860" t="s">
        <v>86</v>
      </c>
      <c r="D4860" t="s">
        <v>87</v>
      </c>
      <c r="E4860" t="s">
        <v>67</v>
      </c>
      <c r="F4860" t="s">
        <v>116</v>
      </c>
      <c r="G4860" t="s">
        <v>89</v>
      </c>
      <c r="H4860" t="s">
        <v>26</v>
      </c>
      <c r="I4860" t="s">
        <v>27</v>
      </c>
      <c r="J4860" t="s">
        <v>6890</v>
      </c>
      <c r="K4860" t="s">
        <v>28</v>
      </c>
      <c r="L4860" t="s">
        <v>28</v>
      </c>
      <c r="M4860">
        <v>879</v>
      </c>
      <c r="N4860" t="s">
        <v>29</v>
      </c>
      <c r="O4860" t="s">
        <v>170</v>
      </c>
      <c r="P4860" t="s">
        <v>31</v>
      </c>
      <c r="Q4860">
        <v>3</v>
      </c>
      <c r="R4860" t="s">
        <v>37</v>
      </c>
      <c r="S4860">
        <v>2</v>
      </c>
      <c r="T4860" t="s">
        <v>6687</v>
      </c>
    </row>
    <row r="4861" spans="1:20" x14ac:dyDescent="0.3">
      <c r="A4861" t="s">
        <v>4988</v>
      </c>
      <c r="B4861" t="s">
        <v>6277</v>
      </c>
      <c r="C4861" t="s">
        <v>91</v>
      </c>
      <c r="D4861" t="s">
        <v>87</v>
      </c>
      <c r="E4861" t="s">
        <v>92</v>
      </c>
      <c r="F4861" t="s">
        <v>73</v>
      </c>
      <c r="G4861" t="s">
        <v>74</v>
      </c>
      <c r="H4861" t="s">
        <v>49</v>
      </c>
      <c r="I4861" t="s">
        <v>50</v>
      </c>
      <c r="J4861" t="s">
        <v>6277</v>
      </c>
      <c r="K4861" t="s">
        <v>6521</v>
      </c>
      <c r="L4861" t="s">
        <v>51</v>
      </c>
      <c r="M4861">
        <v>124</v>
      </c>
      <c r="N4861" t="s">
        <v>52</v>
      </c>
      <c r="O4861" t="s">
        <v>43</v>
      </c>
      <c r="P4861" t="s">
        <v>107</v>
      </c>
      <c r="Q4861" t="s">
        <v>95</v>
      </c>
      <c r="R4861" t="s">
        <v>28</v>
      </c>
      <c r="S4861">
        <v>0</v>
      </c>
      <c r="T4861" t="s">
        <v>6134</v>
      </c>
    </row>
    <row r="4862" spans="1:20" x14ac:dyDescent="0.3">
      <c r="A4862" t="s">
        <v>4989</v>
      </c>
      <c r="B4862" t="s">
        <v>6390</v>
      </c>
      <c r="C4862" t="s">
        <v>21</v>
      </c>
      <c r="D4862" t="s">
        <v>22</v>
      </c>
      <c r="E4862" t="s">
        <v>23</v>
      </c>
      <c r="F4862" t="s">
        <v>24</v>
      </c>
      <c r="G4862" t="s">
        <v>25</v>
      </c>
      <c r="H4862" t="s">
        <v>26</v>
      </c>
      <c r="I4862" t="s">
        <v>27</v>
      </c>
      <c r="J4862" t="s">
        <v>6390</v>
      </c>
      <c r="K4862" t="s">
        <v>28</v>
      </c>
      <c r="L4862" t="s">
        <v>28</v>
      </c>
      <c r="M4862">
        <v>690</v>
      </c>
      <c r="N4862" t="s">
        <v>52</v>
      </c>
      <c r="O4862" t="s">
        <v>63</v>
      </c>
      <c r="P4862" t="s">
        <v>31</v>
      </c>
      <c r="Q4862">
        <v>3</v>
      </c>
      <c r="R4862" t="s">
        <v>37</v>
      </c>
      <c r="S4862">
        <v>2</v>
      </c>
      <c r="T4862" t="s">
        <v>6202</v>
      </c>
    </row>
    <row r="4863" spans="1:20" x14ac:dyDescent="0.3">
      <c r="A4863" t="s">
        <v>4990</v>
      </c>
      <c r="B4863" t="s">
        <v>6904</v>
      </c>
      <c r="C4863" t="s">
        <v>34</v>
      </c>
      <c r="D4863" t="s">
        <v>22</v>
      </c>
      <c r="E4863" t="s">
        <v>23</v>
      </c>
      <c r="F4863" t="s">
        <v>24</v>
      </c>
      <c r="G4863" t="s">
        <v>25</v>
      </c>
      <c r="H4863" t="s">
        <v>26</v>
      </c>
      <c r="I4863" t="s">
        <v>27</v>
      </c>
      <c r="J4863" t="s">
        <v>6904</v>
      </c>
      <c r="K4863" t="s">
        <v>28</v>
      </c>
      <c r="L4863" t="s">
        <v>28</v>
      </c>
      <c r="M4863">
        <v>774</v>
      </c>
      <c r="N4863" t="s">
        <v>29</v>
      </c>
      <c r="O4863" t="s">
        <v>63</v>
      </c>
      <c r="P4863" t="s">
        <v>107</v>
      </c>
      <c r="Q4863">
        <v>3</v>
      </c>
      <c r="R4863" t="s">
        <v>37</v>
      </c>
      <c r="S4863">
        <v>2</v>
      </c>
      <c r="T4863" t="s">
        <v>6611</v>
      </c>
    </row>
    <row r="4864" spans="1:20" x14ac:dyDescent="0.3">
      <c r="A4864" t="s">
        <v>4991</v>
      </c>
      <c r="B4864" t="s">
        <v>6823</v>
      </c>
      <c r="C4864" t="s">
        <v>39</v>
      </c>
      <c r="D4864" t="s">
        <v>22</v>
      </c>
      <c r="E4864" t="s">
        <v>40</v>
      </c>
      <c r="F4864" t="s">
        <v>215</v>
      </c>
      <c r="G4864" t="s">
        <v>42</v>
      </c>
      <c r="H4864" t="s">
        <v>49</v>
      </c>
      <c r="I4864" t="s">
        <v>27</v>
      </c>
      <c r="J4864" t="s">
        <v>6823</v>
      </c>
      <c r="K4864" t="s">
        <v>28</v>
      </c>
      <c r="L4864" t="s">
        <v>28</v>
      </c>
      <c r="M4864">
        <v>198</v>
      </c>
      <c r="N4864" t="s">
        <v>29</v>
      </c>
      <c r="O4864" t="s">
        <v>43</v>
      </c>
      <c r="P4864" t="s">
        <v>64</v>
      </c>
      <c r="Q4864">
        <v>3</v>
      </c>
      <c r="R4864" t="s">
        <v>37</v>
      </c>
      <c r="S4864">
        <v>1</v>
      </c>
      <c r="T4864" t="s">
        <v>6879</v>
      </c>
    </row>
    <row r="4865" spans="1:20" x14ac:dyDescent="0.3">
      <c r="A4865" t="s">
        <v>4992</v>
      </c>
      <c r="B4865" t="s">
        <v>6742</v>
      </c>
      <c r="C4865" t="s">
        <v>46</v>
      </c>
      <c r="D4865" t="s">
        <v>22</v>
      </c>
      <c r="E4865" t="s">
        <v>40</v>
      </c>
      <c r="F4865" t="s">
        <v>101</v>
      </c>
      <c r="G4865" t="s">
        <v>48</v>
      </c>
      <c r="H4865" t="s">
        <v>26</v>
      </c>
      <c r="I4865" t="s">
        <v>27</v>
      </c>
      <c r="J4865" t="s">
        <v>6742</v>
      </c>
      <c r="K4865" t="s">
        <v>28</v>
      </c>
      <c r="L4865" t="s">
        <v>28</v>
      </c>
      <c r="M4865">
        <v>571</v>
      </c>
      <c r="N4865" t="s">
        <v>29</v>
      </c>
      <c r="O4865" t="s">
        <v>105</v>
      </c>
      <c r="P4865" t="s">
        <v>107</v>
      </c>
      <c r="Q4865">
        <v>3</v>
      </c>
      <c r="R4865" t="s">
        <v>37</v>
      </c>
      <c r="S4865">
        <v>2</v>
      </c>
      <c r="T4865" t="s">
        <v>6363</v>
      </c>
    </row>
    <row r="4866" spans="1:20" x14ac:dyDescent="0.3">
      <c r="A4866" t="s">
        <v>4993</v>
      </c>
      <c r="B4866" t="s">
        <v>7079</v>
      </c>
      <c r="C4866" t="s">
        <v>55</v>
      </c>
      <c r="D4866" t="s">
        <v>56</v>
      </c>
      <c r="E4866" t="s">
        <v>23</v>
      </c>
      <c r="F4866" t="s">
        <v>190</v>
      </c>
      <c r="G4866" t="s">
        <v>58</v>
      </c>
      <c r="H4866" t="s">
        <v>49</v>
      </c>
      <c r="I4866" t="s">
        <v>27</v>
      </c>
      <c r="J4866" t="s">
        <v>7079</v>
      </c>
      <c r="K4866" t="s">
        <v>28</v>
      </c>
      <c r="L4866" t="s">
        <v>28</v>
      </c>
      <c r="M4866">
        <v>915</v>
      </c>
      <c r="N4866" t="s">
        <v>52</v>
      </c>
      <c r="O4866" t="s">
        <v>30</v>
      </c>
      <c r="P4866" t="s">
        <v>133</v>
      </c>
      <c r="Q4866">
        <v>1</v>
      </c>
      <c r="R4866" t="s">
        <v>53</v>
      </c>
      <c r="S4866">
        <v>3</v>
      </c>
      <c r="T4866" t="s">
        <v>6595</v>
      </c>
    </row>
    <row r="4867" spans="1:20" x14ac:dyDescent="0.3">
      <c r="A4867" t="s">
        <v>4994</v>
      </c>
      <c r="B4867" t="s">
        <v>7353</v>
      </c>
      <c r="C4867" t="s">
        <v>60</v>
      </c>
      <c r="D4867" t="s">
        <v>56</v>
      </c>
      <c r="E4867" t="s">
        <v>40</v>
      </c>
      <c r="F4867" t="s">
        <v>145</v>
      </c>
      <c r="G4867" t="s">
        <v>62</v>
      </c>
      <c r="H4867" t="s">
        <v>49</v>
      </c>
      <c r="I4867" t="s">
        <v>27</v>
      </c>
      <c r="J4867" t="s">
        <v>7353</v>
      </c>
      <c r="K4867" t="s">
        <v>28</v>
      </c>
      <c r="L4867" t="s">
        <v>28</v>
      </c>
      <c r="M4867">
        <v>463</v>
      </c>
      <c r="N4867" t="s">
        <v>29</v>
      </c>
      <c r="O4867" t="s">
        <v>30</v>
      </c>
      <c r="P4867" t="s">
        <v>133</v>
      </c>
      <c r="Q4867">
        <v>4</v>
      </c>
      <c r="R4867" t="s">
        <v>32</v>
      </c>
      <c r="S4867">
        <v>1</v>
      </c>
      <c r="T4867" t="s">
        <v>6525</v>
      </c>
    </row>
    <row r="4868" spans="1:20" x14ac:dyDescent="0.3">
      <c r="A4868" t="s">
        <v>4995</v>
      </c>
      <c r="B4868" t="s">
        <v>7189</v>
      </c>
      <c r="C4868" t="s">
        <v>66</v>
      </c>
      <c r="D4868" t="s">
        <v>56</v>
      </c>
      <c r="E4868" t="s">
        <v>67</v>
      </c>
      <c r="F4868" t="s">
        <v>193</v>
      </c>
      <c r="G4868" t="s">
        <v>69</v>
      </c>
      <c r="H4868" t="s">
        <v>43</v>
      </c>
      <c r="I4868" t="s">
        <v>27</v>
      </c>
      <c r="J4868" t="s">
        <v>7189</v>
      </c>
      <c r="K4868" t="s">
        <v>28</v>
      </c>
      <c r="L4868" t="s">
        <v>28</v>
      </c>
      <c r="M4868">
        <v>949</v>
      </c>
      <c r="N4868" t="s">
        <v>29</v>
      </c>
      <c r="O4868" t="s">
        <v>30</v>
      </c>
      <c r="P4868" t="s">
        <v>44</v>
      </c>
      <c r="Q4868">
        <v>3</v>
      </c>
      <c r="R4868" t="s">
        <v>37</v>
      </c>
      <c r="S4868">
        <v>3</v>
      </c>
      <c r="T4868" t="s">
        <v>6207</v>
      </c>
    </row>
    <row r="4869" spans="1:20" x14ac:dyDescent="0.3">
      <c r="A4869" t="s">
        <v>4996</v>
      </c>
      <c r="B4869" t="s">
        <v>6756</v>
      </c>
      <c r="C4869" t="s">
        <v>71</v>
      </c>
      <c r="D4869" t="s">
        <v>72</v>
      </c>
      <c r="E4869" t="s">
        <v>23</v>
      </c>
      <c r="F4869" t="s">
        <v>138</v>
      </c>
      <c r="G4869" t="s">
        <v>36</v>
      </c>
      <c r="H4869" t="s">
        <v>43</v>
      </c>
      <c r="I4869" t="s">
        <v>27</v>
      </c>
      <c r="J4869" t="s">
        <v>6756</v>
      </c>
      <c r="K4869" t="s">
        <v>28</v>
      </c>
      <c r="L4869" t="s">
        <v>28</v>
      </c>
      <c r="M4869">
        <v>944</v>
      </c>
      <c r="N4869" t="s">
        <v>52</v>
      </c>
      <c r="O4869" t="s">
        <v>43</v>
      </c>
      <c r="P4869" t="s">
        <v>64</v>
      </c>
      <c r="Q4869">
        <v>4</v>
      </c>
      <c r="R4869" t="s">
        <v>32</v>
      </c>
      <c r="S4869">
        <v>3</v>
      </c>
      <c r="T4869" t="s">
        <v>6582</v>
      </c>
    </row>
    <row r="4870" spans="1:20" x14ac:dyDescent="0.3">
      <c r="A4870" t="s">
        <v>4997</v>
      </c>
      <c r="B4870" t="s">
        <v>7195</v>
      </c>
      <c r="C4870" t="s">
        <v>77</v>
      </c>
      <c r="D4870" t="s">
        <v>72</v>
      </c>
      <c r="E4870" t="s">
        <v>40</v>
      </c>
      <c r="F4870" t="s">
        <v>152</v>
      </c>
      <c r="G4870" t="s">
        <v>94</v>
      </c>
      <c r="H4870" t="s">
        <v>49</v>
      </c>
      <c r="I4870" t="s">
        <v>27</v>
      </c>
      <c r="J4870" t="s">
        <v>7195</v>
      </c>
      <c r="K4870" t="s">
        <v>28</v>
      </c>
      <c r="L4870" t="s">
        <v>28</v>
      </c>
      <c r="M4870">
        <v>327</v>
      </c>
      <c r="N4870" t="s">
        <v>29</v>
      </c>
      <c r="O4870" t="s">
        <v>30</v>
      </c>
      <c r="P4870" t="s">
        <v>107</v>
      </c>
      <c r="Q4870">
        <v>3</v>
      </c>
      <c r="R4870" t="s">
        <v>37</v>
      </c>
      <c r="S4870">
        <v>1</v>
      </c>
      <c r="T4870" t="s">
        <v>6244</v>
      </c>
    </row>
    <row r="4871" spans="1:20" x14ac:dyDescent="0.3">
      <c r="A4871" t="s">
        <v>4998</v>
      </c>
      <c r="B4871" t="s">
        <v>7070</v>
      </c>
      <c r="C4871" t="s">
        <v>81</v>
      </c>
      <c r="D4871" t="s">
        <v>72</v>
      </c>
      <c r="E4871" t="s">
        <v>23</v>
      </c>
      <c r="F4871" t="s">
        <v>152</v>
      </c>
      <c r="G4871" t="s">
        <v>94</v>
      </c>
      <c r="H4871" t="s">
        <v>49</v>
      </c>
      <c r="I4871" t="s">
        <v>27</v>
      </c>
      <c r="J4871" t="s">
        <v>7070</v>
      </c>
      <c r="K4871" t="s">
        <v>28</v>
      </c>
      <c r="L4871" t="s">
        <v>28</v>
      </c>
      <c r="M4871">
        <v>845</v>
      </c>
      <c r="N4871" t="s">
        <v>75</v>
      </c>
      <c r="O4871" t="s">
        <v>170</v>
      </c>
      <c r="P4871" t="s">
        <v>31</v>
      </c>
      <c r="Q4871">
        <v>3</v>
      </c>
      <c r="R4871" t="s">
        <v>37</v>
      </c>
      <c r="S4871">
        <v>2</v>
      </c>
      <c r="T4871" t="s">
        <v>6595</v>
      </c>
    </row>
    <row r="4872" spans="1:20" x14ac:dyDescent="0.3">
      <c r="A4872" t="s">
        <v>4999</v>
      </c>
      <c r="B4872" t="s">
        <v>7284</v>
      </c>
      <c r="C4872" t="s">
        <v>86</v>
      </c>
      <c r="D4872" t="s">
        <v>87</v>
      </c>
      <c r="E4872" t="s">
        <v>67</v>
      </c>
      <c r="F4872" t="s">
        <v>88</v>
      </c>
      <c r="G4872" t="s">
        <v>89</v>
      </c>
      <c r="H4872" t="s">
        <v>49</v>
      </c>
      <c r="I4872" t="s">
        <v>27</v>
      </c>
      <c r="J4872" t="s">
        <v>7284</v>
      </c>
      <c r="K4872" t="s">
        <v>28</v>
      </c>
      <c r="L4872" t="s">
        <v>28</v>
      </c>
      <c r="M4872">
        <v>566</v>
      </c>
      <c r="N4872" t="s">
        <v>52</v>
      </c>
      <c r="O4872" t="s">
        <v>63</v>
      </c>
      <c r="P4872" t="s">
        <v>133</v>
      </c>
      <c r="Q4872">
        <v>3</v>
      </c>
      <c r="R4872" t="s">
        <v>37</v>
      </c>
      <c r="S4872">
        <v>2</v>
      </c>
      <c r="T4872" t="s">
        <v>6254</v>
      </c>
    </row>
    <row r="4873" spans="1:20" x14ac:dyDescent="0.3">
      <c r="A4873" t="s">
        <v>5000</v>
      </c>
      <c r="B4873" t="s">
        <v>6452</v>
      </c>
      <c r="C4873" t="s">
        <v>91</v>
      </c>
      <c r="D4873" t="s">
        <v>87</v>
      </c>
      <c r="E4873" t="s">
        <v>92</v>
      </c>
      <c r="F4873" t="s">
        <v>114</v>
      </c>
      <c r="G4873" t="s">
        <v>94</v>
      </c>
      <c r="H4873" t="s">
        <v>43</v>
      </c>
      <c r="I4873" t="s">
        <v>27</v>
      </c>
      <c r="J4873" t="s">
        <v>6452</v>
      </c>
      <c r="K4873" t="s">
        <v>28</v>
      </c>
      <c r="L4873" t="s">
        <v>28</v>
      </c>
      <c r="M4873">
        <v>451</v>
      </c>
      <c r="N4873" t="s">
        <v>29</v>
      </c>
      <c r="O4873" t="s">
        <v>30</v>
      </c>
      <c r="P4873" t="s">
        <v>44</v>
      </c>
      <c r="Q4873">
        <v>4</v>
      </c>
      <c r="R4873" t="s">
        <v>32</v>
      </c>
      <c r="S4873">
        <v>1</v>
      </c>
      <c r="T4873" t="s">
        <v>6675</v>
      </c>
    </row>
    <row r="4874" spans="1:20" x14ac:dyDescent="0.3">
      <c r="A4874" t="s">
        <v>5001</v>
      </c>
      <c r="B4874" t="s">
        <v>7073</v>
      </c>
      <c r="C4874" t="s">
        <v>21</v>
      </c>
      <c r="D4874" t="s">
        <v>22</v>
      </c>
      <c r="E4874" t="s">
        <v>23</v>
      </c>
      <c r="F4874" t="s">
        <v>24</v>
      </c>
      <c r="G4874" t="s">
        <v>25</v>
      </c>
      <c r="H4874" t="s">
        <v>26</v>
      </c>
      <c r="I4874" t="s">
        <v>50</v>
      </c>
      <c r="J4874" t="s">
        <v>7073</v>
      </c>
      <c r="K4874" t="s">
        <v>6939</v>
      </c>
      <c r="L4874" t="s">
        <v>51</v>
      </c>
      <c r="M4874">
        <v>111</v>
      </c>
      <c r="N4874" t="s">
        <v>29</v>
      </c>
      <c r="O4874" t="s">
        <v>170</v>
      </c>
      <c r="P4874" t="s">
        <v>107</v>
      </c>
      <c r="Q4874" t="s">
        <v>95</v>
      </c>
      <c r="R4874" t="s">
        <v>28</v>
      </c>
      <c r="S4874">
        <v>0</v>
      </c>
      <c r="T4874" t="s">
        <v>6298</v>
      </c>
    </row>
    <row r="4875" spans="1:20" x14ac:dyDescent="0.3">
      <c r="A4875" t="s">
        <v>5002</v>
      </c>
      <c r="B4875" t="s">
        <v>7136</v>
      </c>
      <c r="C4875" t="s">
        <v>34</v>
      </c>
      <c r="D4875" t="s">
        <v>22</v>
      </c>
      <c r="E4875" t="s">
        <v>23</v>
      </c>
      <c r="F4875" t="s">
        <v>99</v>
      </c>
      <c r="G4875" t="s">
        <v>36</v>
      </c>
      <c r="H4875" t="s">
        <v>49</v>
      </c>
      <c r="I4875" t="s">
        <v>27</v>
      </c>
      <c r="J4875" t="s">
        <v>7136</v>
      </c>
      <c r="K4875" t="s">
        <v>28</v>
      </c>
      <c r="L4875" t="s">
        <v>28</v>
      </c>
      <c r="M4875">
        <v>651</v>
      </c>
      <c r="N4875" t="s">
        <v>75</v>
      </c>
      <c r="O4875" t="s">
        <v>30</v>
      </c>
      <c r="P4875" t="s">
        <v>31</v>
      </c>
      <c r="Q4875">
        <v>4</v>
      </c>
      <c r="R4875" t="s">
        <v>32</v>
      </c>
      <c r="S4875">
        <v>2</v>
      </c>
      <c r="T4875" t="s">
        <v>6803</v>
      </c>
    </row>
    <row r="4876" spans="1:20" x14ac:dyDescent="0.3">
      <c r="A4876" t="s">
        <v>5003</v>
      </c>
      <c r="B4876" t="s">
        <v>6591</v>
      </c>
      <c r="C4876" t="s">
        <v>39</v>
      </c>
      <c r="D4876" t="s">
        <v>22</v>
      </c>
      <c r="E4876" t="s">
        <v>40</v>
      </c>
      <c r="F4876" t="s">
        <v>35</v>
      </c>
      <c r="G4876" t="s">
        <v>36</v>
      </c>
      <c r="H4876" t="s">
        <v>26</v>
      </c>
      <c r="I4876" t="s">
        <v>27</v>
      </c>
      <c r="J4876" t="s">
        <v>6591</v>
      </c>
      <c r="K4876" t="s">
        <v>28</v>
      </c>
      <c r="L4876" t="s">
        <v>28</v>
      </c>
      <c r="M4876">
        <v>1048</v>
      </c>
      <c r="N4876" t="s">
        <v>75</v>
      </c>
      <c r="O4876" t="s">
        <v>63</v>
      </c>
      <c r="P4876" t="s">
        <v>64</v>
      </c>
      <c r="Q4876">
        <v>3</v>
      </c>
      <c r="R4876" t="s">
        <v>37</v>
      </c>
      <c r="S4876">
        <v>3</v>
      </c>
      <c r="T4876" t="s">
        <v>6191</v>
      </c>
    </row>
    <row r="4877" spans="1:20" x14ac:dyDescent="0.3">
      <c r="A4877" t="s">
        <v>5004</v>
      </c>
      <c r="B4877" t="s">
        <v>6506</v>
      </c>
      <c r="C4877" t="s">
        <v>46</v>
      </c>
      <c r="D4877" t="s">
        <v>22</v>
      </c>
      <c r="E4877" t="s">
        <v>40</v>
      </c>
      <c r="F4877" t="s">
        <v>174</v>
      </c>
      <c r="G4877" t="s">
        <v>42</v>
      </c>
      <c r="H4877" t="s">
        <v>26</v>
      </c>
      <c r="I4877" t="s">
        <v>27</v>
      </c>
      <c r="J4877" t="s">
        <v>6506</v>
      </c>
      <c r="K4877" t="s">
        <v>28</v>
      </c>
      <c r="L4877" t="s">
        <v>28</v>
      </c>
      <c r="M4877">
        <v>675</v>
      </c>
      <c r="N4877" t="s">
        <v>29</v>
      </c>
      <c r="O4877" t="s">
        <v>30</v>
      </c>
      <c r="P4877" t="s">
        <v>133</v>
      </c>
      <c r="Q4877">
        <v>4</v>
      </c>
      <c r="R4877" t="s">
        <v>32</v>
      </c>
      <c r="S4877">
        <v>2</v>
      </c>
      <c r="T4877" t="s">
        <v>6466</v>
      </c>
    </row>
    <row r="4878" spans="1:20" x14ac:dyDescent="0.3">
      <c r="A4878" t="s">
        <v>5005</v>
      </c>
      <c r="B4878" t="s">
        <v>7425</v>
      </c>
      <c r="C4878" t="s">
        <v>55</v>
      </c>
      <c r="D4878" t="s">
        <v>56</v>
      </c>
      <c r="E4878" t="s">
        <v>23</v>
      </c>
      <c r="F4878" t="s">
        <v>147</v>
      </c>
      <c r="G4878" t="s">
        <v>58</v>
      </c>
      <c r="H4878" t="s">
        <v>26</v>
      </c>
      <c r="I4878" t="s">
        <v>27</v>
      </c>
      <c r="J4878" t="s">
        <v>7425</v>
      </c>
      <c r="K4878" t="s">
        <v>28</v>
      </c>
      <c r="L4878" t="s">
        <v>28</v>
      </c>
      <c r="M4878">
        <v>812</v>
      </c>
      <c r="N4878" t="s">
        <v>52</v>
      </c>
      <c r="O4878" t="s">
        <v>105</v>
      </c>
      <c r="P4878" t="s">
        <v>133</v>
      </c>
      <c r="Q4878">
        <v>3</v>
      </c>
      <c r="R4878" t="s">
        <v>37</v>
      </c>
      <c r="S4878">
        <v>2</v>
      </c>
      <c r="T4878" t="s">
        <v>6269</v>
      </c>
    </row>
    <row r="4879" spans="1:20" x14ac:dyDescent="0.3">
      <c r="A4879" t="s">
        <v>5006</v>
      </c>
      <c r="B4879" t="s">
        <v>7321</v>
      </c>
      <c r="C4879" t="s">
        <v>60</v>
      </c>
      <c r="D4879" t="s">
        <v>56</v>
      </c>
      <c r="E4879" t="s">
        <v>40</v>
      </c>
      <c r="F4879" t="s">
        <v>147</v>
      </c>
      <c r="G4879" t="s">
        <v>58</v>
      </c>
      <c r="H4879" t="s">
        <v>26</v>
      </c>
      <c r="I4879" t="s">
        <v>27</v>
      </c>
      <c r="J4879" t="s">
        <v>7321</v>
      </c>
      <c r="K4879" t="s">
        <v>28</v>
      </c>
      <c r="L4879" t="s">
        <v>28</v>
      </c>
      <c r="M4879">
        <v>894</v>
      </c>
      <c r="N4879" t="s">
        <v>52</v>
      </c>
      <c r="O4879" t="s">
        <v>63</v>
      </c>
      <c r="P4879" t="s">
        <v>64</v>
      </c>
      <c r="Q4879">
        <v>2</v>
      </c>
      <c r="R4879" t="s">
        <v>53</v>
      </c>
      <c r="S4879">
        <v>2</v>
      </c>
      <c r="T4879" t="s">
        <v>6429</v>
      </c>
    </row>
    <row r="4880" spans="1:20" x14ac:dyDescent="0.3">
      <c r="A4880" t="s">
        <v>5007</v>
      </c>
      <c r="B4880" t="s">
        <v>6201</v>
      </c>
      <c r="C4880" t="s">
        <v>66</v>
      </c>
      <c r="D4880" t="s">
        <v>56</v>
      </c>
      <c r="E4880" t="s">
        <v>67</v>
      </c>
      <c r="F4880" t="s">
        <v>138</v>
      </c>
      <c r="G4880" t="s">
        <v>36</v>
      </c>
      <c r="H4880" t="s">
        <v>43</v>
      </c>
      <c r="I4880" t="s">
        <v>27</v>
      </c>
      <c r="J4880" t="s">
        <v>6201</v>
      </c>
      <c r="K4880" t="s">
        <v>28</v>
      </c>
      <c r="L4880" t="s">
        <v>28</v>
      </c>
      <c r="M4880">
        <v>479</v>
      </c>
      <c r="N4880" t="s">
        <v>140</v>
      </c>
      <c r="O4880" t="s">
        <v>30</v>
      </c>
      <c r="P4880" t="s">
        <v>44</v>
      </c>
      <c r="Q4880">
        <v>3</v>
      </c>
      <c r="R4880" t="s">
        <v>37</v>
      </c>
      <c r="S4880">
        <v>1</v>
      </c>
      <c r="T4880" t="s">
        <v>6296</v>
      </c>
    </row>
    <row r="4881" spans="1:20" x14ac:dyDescent="0.3">
      <c r="A4881" t="s">
        <v>5008</v>
      </c>
      <c r="B4881" t="s">
        <v>6793</v>
      </c>
      <c r="C4881" t="s">
        <v>71</v>
      </c>
      <c r="D4881" t="s">
        <v>72</v>
      </c>
      <c r="E4881" t="s">
        <v>23</v>
      </c>
      <c r="F4881" t="s">
        <v>129</v>
      </c>
      <c r="G4881" t="s">
        <v>74</v>
      </c>
      <c r="H4881" t="s">
        <v>43</v>
      </c>
      <c r="I4881" t="s">
        <v>27</v>
      </c>
      <c r="J4881" t="s">
        <v>6793</v>
      </c>
      <c r="K4881" t="s">
        <v>28</v>
      </c>
      <c r="L4881" t="s">
        <v>28</v>
      </c>
      <c r="M4881">
        <v>600</v>
      </c>
      <c r="N4881" t="s">
        <v>29</v>
      </c>
      <c r="O4881" t="s">
        <v>170</v>
      </c>
      <c r="P4881" t="s">
        <v>64</v>
      </c>
      <c r="Q4881">
        <v>1</v>
      </c>
      <c r="R4881" t="s">
        <v>53</v>
      </c>
      <c r="S4881">
        <v>2</v>
      </c>
      <c r="T4881" t="s">
        <v>6393</v>
      </c>
    </row>
    <row r="4882" spans="1:20" x14ac:dyDescent="0.3">
      <c r="A4882" t="s">
        <v>5009</v>
      </c>
      <c r="B4882" t="s">
        <v>7171</v>
      </c>
      <c r="C4882" t="s">
        <v>77</v>
      </c>
      <c r="D4882" t="s">
        <v>72</v>
      </c>
      <c r="E4882" t="s">
        <v>40</v>
      </c>
      <c r="F4882" t="s">
        <v>112</v>
      </c>
      <c r="G4882" t="s">
        <v>79</v>
      </c>
      <c r="H4882" t="s">
        <v>43</v>
      </c>
      <c r="I4882" t="s">
        <v>27</v>
      </c>
      <c r="J4882" t="s">
        <v>7171</v>
      </c>
      <c r="K4882" t="s">
        <v>28</v>
      </c>
      <c r="L4882" t="s">
        <v>28</v>
      </c>
      <c r="M4882">
        <v>864</v>
      </c>
      <c r="N4882" t="s">
        <v>75</v>
      </c>
      <c r="O4882" t="s">
        <v>63</v>
      </c>
      <c r="P4882" t="s">
        <v>31</v>
      </c>
      <c r="Q4882">
        <v>4</v>
      </c>
      <c r="R4882" t="s">
        <v>32</v>
      </c>
      <c r="S4882">
        <v>2</v>
      </c>
      <c r="T4882" t="s">
        <v>6504</v>
      </c>
    </row>
    <row r="4883" spans="1:20" x14ac:dyDescent="0.3">
      <c r="A4883" t="s">
        <v>5010</v>
      </c>
      <c r="B4883" t="s">
        <v>7332</v>
      </c>
      <c r="C4883" t="s">
        <v>81</v>
      </c>
      <c r="D4883" t="s">
        <v>72</v>
      </c>
      <c r="E4883" t="s">
        <v>23</v>
      </c>
      <c r="F4883" t="s">
        <v>114</v>
      </c>
      <c r="G4883" t="s">
        <v>94</v>
      </c>
      <c r="H4883" t="s">
        <v>43</v>
      </c>
      <c r="I4883" t="s">
        <v>27</v>
      </c>
      <c r="J4883" t="s">
        <v>7332</v>
      </c>
      <c r="K4883" t="s">
        <v>28</v>
      </c>
      <c r="L4883" t="s">
        <v>28</v>
      </c>
      <c r="M4883">
        <v>1003</v>
      </c>
      <c r="N4883" t="s">
        <v>29</v>
      </c>
      <c r="O4883" t="s">
        <v>63</v>
      </c>
      <c r="P4883" t="s">
        <v>64</v>
      </c>
      <c r="Q4883">
        <v>3</v>
      </c>
      <c r="R4883" t="s">
        <v>37</v>
      </c>
      <c r="S4883">
        <v>3</v>
      </c>
      <c r="T4883" t="s">
        <v>6212</v>
      </c>
    </row>
    <row r="4884" spans="1:20" x14ac:dyDescent="0.3">
      <c r="A4884" t="s">
        <v>5011</v>
      </c>
      <c r="B4884" t="s">
        <v>6142</v>
      </c>
      <c r="C4884" t="s">
        <v>86</v>
      </c>
      <c r="D4884" t="s">
        <v>87</v>
      </c>
      <c r="E4884" t="s">
        <v>67</v>
      </c>
      <c r="F4884" t="s">
        <v>116</v>
      </c>
      <c r="G4884" t="s">
        <v>89</v>
      </c>
      <c r="H4884" t="s">
        <v>26</v>
      </c>
      <c r="I4884" t="s">
        <v>27</v>
      </c>
      <c r="J4884" t="s">
        <v>6142</v>
      </c>
      <c r="K4884" t="s">
        <v>28</v>
      </c>
      <c r="L4884" t="s">
        <v>28</v>
      </c>
      <c r="M4884">
        <v>748</v>
      </c>
      <c r="N4884" t="s">
        <v>140</v>
      </c>
      <c r="O4884" t="s">
        <v>63</v>
      </c>
      <c r="P4884" t="s">
        <v>31</v>
      </c>
      <c r="Q4884">
        <v>4</v>
      </c>
      <c r="R4884" t="s">
        <v>32</v>
      </c>
      <c r="S4884">
        <v>2</v>
      </c>
      <c r="T4884" t="s">
        <v>6229</v>
      </c>
    </row>
    <row r="4885" spans="1:20" x14ac:dyDescent="0.3">
      <c r="A4885" t="s">
        <v>5012</v>
      </c>
      <c r="B4885" t="s">
        <v>6898</v>
      </c>
      <c r="C4885" t="s">
        <v>91</v>
      </c>
      <c r="D4885" t="s">
        <v>87</v>
      </c>
      <c r="E4885" t="s">
        <v>92</v>
      </c>
      <c r="F4885" t="s">
        <v>286</v>
      </c>
      <c r="G4885" t="s">
        <v>94</v>
      </c>
      <c r="H4885" t="s">
        <v>110</v>
      </c>
      <c r="I4885" t="s">
        <v>27</v>
      </c>
      <c r="J4885" t="s">
        <v>6898</v>
      </c>
      <c r="K4885" t="s">
        <v>28</v>
      </c>
      <c r="L4885" t="s">
        <v>28</v>
      </c>
      <c r="M4885">
        <v>1065</v>
      </c>
      <c r="N4885" t="s">
        <v>52</v>
      </c>
      <c r="O4885" t="s">
        <v>30</v>
      </c>
      <c r="P4885" t="s">
        <v>133</v>
      </c>
      <c r="Q4885">
        <v>1</v>
      </c>
      <c r="R4885" t="s">
        <v>53</v>
      </c>
      <c r="S4885">
        <v>3</v>
      </c>
      <c r="T4885" t="s">
        <v>7465</v>
      </c>
    </row>
    <row r="4886" spans="1:20" x14ac:dyDescent="0.3">
      <c r="A4886" t="s">
        <v>5013</v>
      </c>
      <c r="B4886" t="s">
        <v>7156</v>
      </c>
      <c r="C4886" t="s">
        <v>21</v>
      </c>
      <c r="D4886" t="s">
        <v>22</v>
      </c>
      <c r="E4886" t="s">
        <v>23</v>
      </c>
      <c r="F4886" t="s">
        <v>24</v>
      </c>
      <c r="G4886" t="s">
        <v>25</v>
      </c>
      <c r="H4886" t="s">
        <v>26</v>
      </c>
      <c r="I4886" t="s">
        <v>50</v>
      </c>
      <c r="J4886" t="s">
        <v>7156</v>
      </c>
      <c r="K4886" t="s">
        <v>6139</v>
      </c>
      <c r="L4886" t="s">
        <v>51</v>
      </c>
      <c r="M4886">
        <v>116</v>
      </c>
      <c r="N4886" t="s">
        <v>122</v>
      </c>
      <c r="O4886" t="s">
        <v>105</v>
      </c>
      <c r="P4886" t="s">
        <v>107</v>
      </c>
      <c r="Q4886" t="s">
        <v>95</v>
      </c>
      <c r="R4886" t="s">
        <v>28</v>
      </c>
      <c r="S4886">
        <v>0</v>
      </c>
      <c r="T4886" t="s">
        <v>6237</v>
      </c>
    </row>
    <row r="4887" spans="1:20" x14ac:dyDescent="0.3">
      <c r="A4887" t="s">
        <v>5014</v>
      </c>
      <c r="B4887" t="s">
        <v>7085</v>
      </c>
      <c r="C4887" t="s">
        <v>34</v>
      </c>
      <c r="D4887" t="s">
        <v>22</v>
      </c>
      <c r="E4887" t="s">
        <v>23</v>
      </c>
      <c r="F4887" t="s">
        <v>138</v>
      </c>
      <c r="G4887" t="s">
        <v>36</v>
      </c>
      <c r="H4887" t="s">
        <v>43</v>
      </c>
      <c r="I4887" t="s">
        <v>27</v>
      </c>
      <c r="J4887" t="s">
        <v>7085</v>
      </c>
      <c r="K4887" t="s">
        <v>28</v>
      </c>
      <c r="L4887" t="s">
        <v>28</v>
      </c>
      <c r="M4887">
        <v>546</v>
      </c>
      <c r="N4887" t="s">
        <v>122</v>
      </c>
      <c r="O4887" t="s">
        <v>63</v>
      </c>
      <c r="P4887" t="s">
        <v>64</v>
      </c>
      <c r="Q4887">
        <v>4</v>
      </c>
      <c r="R4887" t="s">
        <v>32</v>
      </c>
      <c r="S4887">
        <v>2</v>
      </c>
      <c r="T4887" t="s">
        <v>6237</v>
      </c>
    </row>
    <row r="4888" spans="1:20" x14ac:dyDescent="0.3">
      <c r="A4888" t="s">
        <v>5015</v>
      </c>
      <c r="B4888" t="s">
        <v>6415</v>
      </c>
      <c r="C4888" t="s">
        <v>39</v>
      </c>
      <c r="D4888" t="s">
        <v>22</v>
      </c>
      <c r="E4888" t="s">
        <v>40</v>
      </c>
      <c r="F4888" t="s">
        <v>41</v>
      </c>
      <c r="G4888" t="s">
        <v>42</v>
      </c>
      <c r="H4888" t="s">
        <v>43</v>
      </c>
      <c r="I4888" t="s">
        <v>27</v>
      </c>
      <c r="J4888" t="s">
        <v>6415</v>
      </c>
      <c r="K4888" t="s">
        <v>28</v>
      </c>
      <c r="L4888" t="s">
        <v>28</v>
      </c>
      <c r="M4888">
        <v>1014</v>
      </c>
      <c r="N4888" t="s">
        <v>29</v>
      </c>
      <c r="O4888" t="s">
        <v>63</v>
      </c>
      <c r="P4888" t="s">
        <v>64</v>
      </c>
      <c r="Q4888">
        <v>3</v>
      </c>
      <c r="R4888" t="s">
        <v>37</v>
      </c>
      <c r="S4888">
        <v>3</v>
      </c>
      <c r="T4888" t="s">
        <v>6266</v>
      </c>
    </row>
    <row r="4889" spans="1:20" x14ac:dyDescent="0.3">
      <c r="A4889" t="s">
        <v>5016</v>
      </c>
      <c r="B4889" t="s">
        <v>7138</v>
      </c>
      <c r="C4889" t="s">
        <v>46</v>
      </c>
      <c r="D4889" t="s">
        <v>22</v>
      </c>
      <c r="E4889" t="s">
        <v>40</v>
      </c>
      <c r="F4889" t="s">
        <v>101</v>
      </c>
      <c r="G4889" t="s">
        <v>48</v>
      </c>
      <c r="H4889" t="s">
        <v>26</v>
      </c>
      <c r="I4889" t="s">
        <v>50</v>
      </c>
      <c r="J4889" t="s">
        <v>7138</v>
      </c>
      <c r="K4889" t="s">
        <v>6806</v>
      </c>
      <c r="L4889" t="s">
        <v>51</v>
      </c>
      <c r="M4889">
        <v>778</v>
      </c>
      <c r="N4889" t="s">
        <v>29</v>
      </c>
      <c r="O4889" t="s">
        <v>170</v>
      </c>
      <c r="P4889" t="s">
        <v>107</v>
      </c>
      <c r="Q4889">
        <v>3</v>
      </c>
      <c r="R4889" t="s">
        <v>37</v>
      </c>
      <c r="S4889">
        <v>2</v>
      </c>
      <c r="T4889" t="s">
        <v>6687</v>
      </c>
    </row>
    <row r="4890" spans="1:20" x14ac:dyDescent="0.3">
      <c r="A4890" t="s">
        <v>5017</v>
      </c>
      <c r="B4890" t="s">
        <v>7435</v>
      </c>
      <c r="C4890" t="s">
        <v>55</v>
      </c>
      <c r="D4890" t="s">
        <v>56</v>
      </c>
      <c r="E4890" t="s">
        <v>23</v>
      </c>
      <c r="F4890" t="s">
        <v>57</v>
      </c>
      <c r="G4890" t="s">
        <v>58</v>
      </c>
      <c r="H4890" t="s">
        <v>43</v>
      </c>
      <c r="I4890" t="s">
        <v>27</v>
      </c>
      <c r="J4890" t="s">
        <v>7435</v>
      </c>
      <c r="K4890" t="s">
        <v>28</v>
      </c>
      <c r="L4890" t="s">
        <v>28</v>
      </c>
      <c r="M4890">
        <v>1047</v>
      </c>
      <c r="N4890" t="s">
        <v>122</v>
      </c>
      <c r="O4890" t="s">
        <v>170</v>
      </c>
      <c r="P4890" t="s">
        <v>64</v>
      </c>
      <c r="Q4890">
        <v>4</v>
      </c>
      <c r="R4890" t="s">
        <v>32</v>
      </c>
      <c r="S4890">
        <v>3</v>
      </c>
      <c r="T4890" t="s">
        <v>6316</v>
      </c>
    </row>
    <row r="4891" spans="1:20" x14ac:dyDescent="0.3">
      <c r="A4891" t="s">
        <v>5018</v>
      </c>
      <c r="B4891" t="s">
        <v>6760</v>
      </c>
      <c r="C4891" t="s">
        <v>60</v>
      </c>
      <c r="D4891" t="s">
        <v>56</v>
      </c>
      <c r="E4891" t="s">
        <v>40</v>
      </c>
      <c r="F4891" t="s">
        <v>61</v>
      </c>
      <c r="G4891" t="s">
        <v>62</v>
      </c>
      <c r="H4891" t="s">
        <v>26</v>
      </c>
      <c r="I4891" t="s">
        <v>27</v>
      </c>
      <c r="J4891" t="s">
        <v>6760</v>
      </c>
      <c r="K4891" t="s">
        <v>28</v>
      </c>
      <c r="L4891" t="s">
        <v>28</v>
      </c>
      <c r="M4891">
        <v>397</v>
      </c>
      <c r="N4891" t="s">
        <v>52</v>
      </c>
      <c r="O4891" t="s">
        <v>63</v>
      </c>
      <c r="P4891" t="s">
        <v>31</v>
      </c>
      <c r="Q4891">
        <v>5</v>
      </c>
      <c r="R4891" t="s">
        <v>119</v>
      </c>
      <c r="S4891">
        <v>1</v>
      </c>
      <c r="T4891" t="s">
        <v>6367</v>
      </c>
    </row>
    <row r="4892" spans="1:20" x14ac:dyDescent="0.3">
      <c r="A4892" t="s">
        <v>5019</v>
      </c>
      <c r="B4892" t="s">
        <v>7421</v>
      </c>
      <c r="C4892" t="s">
        <v>66</v>
      </c>
      <c r="D4892" t="s">
        <v>56</v>
      </c>
      <c r="E4892" t="s">
        <v>67</v>
      </c>
      <c r="F4892" t="s">
        <v>358</v>
      </c>
      <c r="G4892" t="s">
        <v>69</v>
      </c>
      <c r="H4892" t="s">
        <v>49</v>
      </c>
      <c r="I4892" t="s">
        <v>50</v>
      </c>
      <c r="J4892" t="s">
        <v>7421</v>
      </c>
      <c r="K4892" t="s">
        <v>6245</v>
      </c>
      <c r="L4892" t="s">
        <v>51</v>
      </c>
      <c r="M4892">
        <v>547</v>
      </c>
      <c r="N4892" t="s">
        <v>122</v>
      </c>
      <c r="O4892" t="s">
        <v>170</v>
      </c>
      <c r="P4892" t="s">
        <v>64</v>
      </c>
      <c r="Q4892">
        <v>2</v>
      </c>
      <c r="R4892" t="s">
        <v>53</v>
      </c>
      <c r="S4892">
        <v>2</v>
      </c>
      <c r="T4892" t="s">
        <v>6349</v>
      </c>
    </row>
    <row r="4893" spans="1:20" x14ac:dyDescent="0.3">
      <c r="A4893" t="s">
        <v>5020</v>
      </c>
      <c r="B4893" t="s">
        <v>6247</v>
      </c>
      <c r="C4893" t="s">
        <v>71</v>
      </c>
      <c r="D4893" t="s">
        <v>72</v>
      </c>
      <c r="E4893" t="s">
        <v>23</v>
      </c>
      <c r="F4893" t="s">
        <v>73</v>
      </c>
      <c r="G4893" t="s">
        <v>74</v>
      </c>
      <c r="H4893" t="s">
        <v>49</v>
      </c>
      <c r="I4893" t="s">
        <v>27</v>
      </c>
      <c r="J4893" t="s">
        <v>6247</v>
      </c>
      <c r="K4893" t="s">
        <v>28</v>
      </c>
      <c r="L4893" t="s">
        <v>28</v>
      </c>
      <c r="M4893">
        <v>156</v>
      </c>
      <c r="N4893" t="s">
        <v>122</v>
      </c>
      <c r="O4893" t="s">
        <v>63</v>
      </c>
      <c r="P4893" t="s">
        <v>133</v>
      </c>
      <c r="Q4893" t="s">
        <v>95</v>
      </c>
      <c r="R4893" t="s">
        <v>28</v>
      </c>
      <c r="S4893">
        <v>0</v>
      </c>
      <c r="T4893" t="s">
        <v>6334</v>
      </c>
    </row>
    <row r="4894" spans="1:20" x14ac:dyDescent="0.3">
      <c r="A4894" t="s">
        <v>5021</v>
      </c>
      <c r="B4894" t="s">
        <v>6137</v>
      </c>
      <c r="C4894" t="s">
        <v>77</v>
      </c>
      <c r="D4894" t="s">
        <v>72</v>
      </c>
      <c r="E4894" t="s">
        <v>40</v>
      </c>
      <c r="F4894" t="s">
        <v>112</v>
      </c>
      <c r="G4894" t="s">
        <v>79</v>
      </c>
      <c r="H4894" t="s">
        <v>43</v>
      </c>
      <c r="I4894" t="s">
        <v>27</v>
      </c>
      <c r="J4894" t="s">
        <v>6137</v>
      </c>
      <c r="K4894" t="s">
        <v>28</v>
      </c>
      <c r="L4894" t="s">
        <v>28</v>
      </c>
      <c r="M4894">
        <v>694</v>
      </c>
      <c r="N4894" t="s">
        <v>29</v>
      </c>
      <c r="O4894" t="s">
        <v>63</v>
      </c>
      <c r="P4894" t="s">
        <v>31</v>
      </c>
      <c r="Q4894">
        <v>3</v>
      </c>
      <c r="R4894" t="s">
        <v>37</v>
      </c>
      <c r="S4894">
        <v>2</v>
      </c>
      <c r="T4894" t="s">
        <v>6138</v>
      </c>
    </row>
    <row r="4895" spans="1:20" x14ac:dyDescent="0.3">
      <c r="A4895" t="s">
        <v>5022</v>
      </c>
      <c r="B4895" t="s">
        <v>7027</v>
      </c>
      <c r="C4895" t="s">
        <v>81</v>
      </c>
      <c r="D4895" t="s">
        <v>72</v>
      </c>
      <c r="E4895" t="s">
        <v>23</v>
      </c>
      <c r="F4895" t="s">
        <v>223</v>
      </c>
      <c r="G4895" t="s">
        <v>83</v>
      </c>
      <c r="H4895" t="s">
        <v>49</v>
      </c>
      <c r="I4895" t="s">
        <v>27</v>
      </c>
      <c r="J4895" t="s">
        <v>7027</v>
      </c>
      <c r="K4895" t="s">
        <v>28</v>
      </c>
      <c r="L4895" t="s">
        <v>28</v>
      </c>
      <c r="M4895">
        <v>104</v>
      </c>
      <c r="N4895" t="s">
        <v>29</v>
      </c>
      <c r="O4895" t="s">
        <v>30</v>
      </c>
      <c r="P4895" t="s">
        <v>44</v>
      </c>
      <c r="Q4895" t="s">
        <v>95</v>
      </c>
      <c r="R4895" t="s">
        <v>28</v>
      </c>
      <c r="S4895">
        <v>0</v>
      </c>
      <c r="T4895" t="s">
        <v>6468</v>
      </c>
    </row>
    <row r="4896" spans="1:20" x14ac:dyDescent="0.3">
      <c r="A4896" t="s">
        <v>5023</v>
      </c>
      <c r="B4896" t="s">
        <v>6817</v>
      </c>
      <c r="C4896" t="s">
        <v>86</v>
      </c>
      <c r="D4896" t="s">
        <v>87</v>
      </c>
      <c r="E4896" t="s">
        <v>67</v>
      </c>
      <c r="F4896" t="s">
        <v>135</v>
      </c>
      <c r="G4896" t="s">
        <v>89</v>
      </c>
      <c r="H4896" t="s">
        <v>43</v>
      </c>
      <c r="I4896" t="s">
        <v>27</v>
      </c>
      <c r="J4896" t="s">
        <v>6817</v>
      </c>
      <c r="K4896" t="s">
        <v>28</v>
      </c>
      <c r="L4896" t="s">
        <v>28</v>
      </c>
      <c r="M4896">
        <v>995</v>
      </c>
      <c r="N4896" t="s">
        <v>122</v>
      </c>
      <c r="O4896" t="s">
        <v>63</v>
      </c>
      <c r="P4896" t="s">
        <v>64</v>
      </c>
      <c r="Q4896">
        <v>3</v>
      </c>
      <c r="R4896" t="s">
        <v>37</v>
      </c>
      <c r="S4896">
        <v>3</v>
      </c>
      <c r="T4896" t="s">
        <v>6504</v>
      </c>
    </row>
    <row r="4897" spans="1:20" x14ac:dyDescent="0.3">
      <c r="A4897" t="s">
        <v>5024</v>
      </c>
      <c r="B4897" t="s">
        <v>6257</v>
      </c>
      <c r="C4897" t="s">
        <v>91</v>
      </c>
      <c r="D4897" t="s">
        <v>87</v>
      </c>
      <c r="E4897" t="s">
        <v>92</v>
      </c>
      <c r="F4897" t="s">
        <v>93</v>
      </c>
      <c r="G4897" t="s">
        <v>94</v>
      </c>
      <c r="H4897" t="s">
        <v>26</v>
      </c>
      <c r="I4897" t="s">
        <v>27</v>
      </c>
      <c r="J4897" t="s">
        <v>6257</v>
      </c>
      <c r="K4897" t="s">
        <v>28</v>
      </c>
      <c r="L4897" t="s">
        <v>28</v>
      </c>
      <c r="M4897">
        <v>436</v>
      </c>
      <c r="N4897" t="s">
        <v>52</v>
      </c>
      <c r="O4897" t="s">
        <v>63</v>
      </c>
      <c r="P4897" t="s">
        <v>64</v>
      </c>
      <c r="Q4897">
        <v>3</v>
      </c>
      <c r="R4897" t="s">
        <v>37</v>
      </c>
      <c r="S4897">
        <v>1</v>
      </c>
      <c r="T4897" t="s">
        <v>6426</v>
      </c>
    </row>
    <row r="4898" spans="1:20" x14ac:dyDescent="0.3">
      <c r="A4898" t="s">
        <v>5025</v>
      </c>
      <c r="B4898" t="s">
        <v>6682</v>
      </c>
      <c r="C4898" t="s">
        <v>21</v>
      </c>
      <c r="D4898" t="s">
        <v>22</v>
      </c>
      <c r="E4898" t="s">
        <v>23</v>
      </c>
      <c r="F4898" t="s">
        <v>24</v>
      </c>
      <c r="G4898" t="s">
        <v>25</v>
      </c>
      <c r="H4898" t="s">
        <v>26</v>
      </c>
      <c r="I4898" t="s">
        <v>27</v>
      </c>
      <c r="J4898" t="s">
        <v>6682</v>
      </c>
      <c r="K4898" t="s">
        <v>28</v>
      </c>
      <c r="L4898" t="s">
        <v>28</v>
      </c>
      <c r="M4898">
        <v>947</v>
      </c>
      <c r="N4898" t="s">
        <v>52</v>
      </c>
      <c r="O4898" t="s">
        <v>63</v>
      </c>
      <c r="P4898" t="s">
        <v>64</v>
      </c>
      <c r="Q4898">
        <v>3</v>
      </c>
      <c r="R4898" t="s">
        <v>37</v>
      </c>
      <c r="S4898">
        <v>3</v>
      </c>
      <c r="T4898" t="s">
        <v>6209</v>
      </c>
    </row>
    <row r="4899" spans="1:20" x14ac:dyDescent="0.3">
      <c r="A4899" t="s">
        <v>5026</v>
      </c>
      <c r="B4899" t="s">
        <v>6375</v>
      </c>
      <c r="C4899" t="s">
        <v>34</v>
      </c>
      <c r="D4899" t="s">
        <v>22</v>
      </c>
      <c r="E4899" t="s">
        <v>23</v>
      </c>
      <c r="F4899" t="s">
        <v>99</v>
      </c>
      <c r="G4899" t="s">
        <v>36</v>
      </c>
      <c r="H4899" t="s">
        <v>49</v>
      </c>
      <c r="I4899" t="s">
        <v>27</v>
      </c>
      <c r="J4899" t="s">
        <v>6375</v>
      </c>
      <c r="K4899" t="s">
        <v>28</v>
      </c>
      <c r="L4899" t="s">
        <v>28</v>
      </c>
      <c r="M4899">
        <v>789</v>
      </c>
      <c r="N4899" t="s">
        <v>29</v>
      </c>
      <c r="O4899" t="s">
        <v>30</v>
      </c>
      <c r="P4899" t="s">
        <v>64</v>
      </c>
      <c r="Q4899">
        <v>3</v>
      </c>
      <c r="R4899" t="s">
        <v>37</v>
      </c>
      <c r="S4899">
        <v>2</v>
      </c>
      <c r="T4899" t="s">
        <v>6134</v>
      </c>
    </row>
    <row r="4900" spans="1:20" x14ac:dyDescent="0.3">
      <c r="A4900" t="s">
        <v>5027</v>
      </c>
      <c r="B4900" t="s">
        <v>6302</v>
      </c>
      <c r="C4900" t="s">
        <v>39</v>
      </c>
      <c r="D4900" t="s">
        <v>22</v>
      </c>
      <c r="E4900" t="s">
        <v>40</v>
      </c>
      <c r="F4900" t="s">
        <v>215</v>
      </c>
      <c r="G4900" t="s">
        <v>42</v>
      </c>
      <c r="H4900" t="s">
        <v>49</v>
      </c>
      <c r="I4900" t="s">
        <v>27</v>
      </c>
      <c r="J4900" t="s">
        <v>6302</v>
      </c>
      <c r="K4900" t="s">
        <v>28</v>
      </c>
      <c r="L4900" t="s">
        <v>28</v>
      </c>
      <c r="M4900">
        <v>620</v>
      </c>
      <c r="N4900" t="s">
        <v>52</v>
      </c>
      <c r="O4900" t="s">
        <v>43</v>
      </c>
      <c r="P4900" t="s">
        <v>64</v>
      </c>
      <c r="Q4900">
        <v>4</v>
      </c>
      <c r="R4900" t="s">
        <v>32</v>
      </c>
      <c r="S4900">
        <v>2</v>
      </c>
      <c r="T4900" t="s">
        <v>6910</v>
      </c>
    </row>
    <row r="4901" spans="1:20" x14ac:dyDescent="0.3">
      <c r="A4901" t="s">
        <v>5028</v>
      </c>
      <c r="B4901" t="s">
        <v>6734</v>
      </c>
      <c r="C4901" t="s">
        <v>46</v>
      </c>
      <c r="D4901" t="s">
        <v>22</v>
      </c>
      <c r="E4901" t="s">
        <v>40</v>
      </c>
      <c r="F4901" t="s">
        <v>143</v>
      </c>
      <c r="G4901" t="s">
        <v>48</v>
      </c>
      <c r="H4901" t="s">
        <v>43</v>
      </c>
      <c r="I4901" t="s">
        <v>27</v>
      </c>
      <c r="J4901" t="s">
        <v>6734</v>
      </c>
      <c r="K4901" t="s">
        <v>28</v>
      </c>
      <c r="L4901" t="s">
        <v>28</v>
      </c>
      <c r="M4901">
        <v>778</v>
      </c>
      <c r="N4901" t="s">
        <v>29</v>
      </c>
      <c r="O4901" t="s">
        <v>30</v>
      </c>
      <c r="P4901" t="s">
        <v>31</v>
      </c>
      <c r="Q4901">
        <v>3</v>
      </c>
      <c r="R4901" t="s">
        <v>37</v>
      </c>
      <c r="S4901">
        <v>2</v>
      </c>
      <c r="T4901" t="s">
        <v>6239</v>
      </c>
    </row>
    <row r="4902" spans="1:20" x14ac:dyDescent="0.3">
      <c r="A4902" t="s">
        <v>5029</v>
      </c>
      <c r="B4902" t="s">
        <v>6225</v>
      </c>
      <c r="C4902" t="s">
        <v>55</v>
      </c>
      <c r="D4902" t="s">
        <v>56</v>
      </c>
      <c r="E4902" t="s">
        <v>23</v>
      </c>
      <c r="F4902" t="s">
        <v>190</v>
      </c>
      <c r="G4902" t="s">
        <v>58</v>
      </c>
      <c r="H4902" t="s">
        <v>49</v>
      </c>
      <c r="I4902" t="s">
        <v>27</v>
      </c>
      <c r="J4902" t="s">
        <v>6225</v>
      </c>
      <c r="K4902" t="s">
        <v>28</v>
      </c>
      <c r="L4902" t="s">
        <v>28</v>
      </c>
      <c r="M4902">
        <v>794</v>
      </c>
      <c r="N4902" t="s">
        <v>52</v>
      </c>
      <c r="O4902" t="s">
        <v>63</v>
      </c>
      <c r="P4902" t="s">
        <v>64</v>
      </c>
      <c r="Q4902">
        <v>4</v>
      </c>
      <c r="R4902" t="s">
        <v>32</v>
      </c>
      <c r="S4902">
        <v>2</v>
      </c>
      <c r="T4902" t="s">
        <v>6376</v>
      </c>
    </row>
    <row r="4903" spans="1:20" x14ac:dyDescent="0.3">
      <c r="A4903" t="s">
        <v>5030</v>
      </c>
      <c r="B4903" t="s">
        <v>6430</v>
      </c>
      <c r="C4903" t="s">
        <v>60</v>
      </c>
      <c r="D4903" t="s">
        <v>56</v>
      </c>
      <c r="E4903" t="s">
        <v>40</v>
      </c>
      <c r="F4903" t="s">
        <v>57</v>
      </c>
      <c r="G4903" t="s">
        <v>58</v>
      </c>
      <c r="H4903" t="s">
        <v>43</v>
      </c>
      <c r="I4903" t="s">
        <v>27</v>
      </c>
      <c r="J4903" t="s">
        <v>6430</v>
      </c>
      <c r="K4903" t="s">
        <v>28</v>
      </c>
      <c r="L4903" t="s">
        <v>28</v>
      </c>
      <c r="M4903">
        <v>314</v>
      </c>
      <c r="N4903" t="s">
        <v>29</v>
      </c>
      <c r="O4903" t="s">
        <v>63</v>
      </c>
      <c r="P4903" t="s">
        <v>31</v>
      </c>
      <c r="Q4903">
        <v>5</v>
      </c>
      <c r="R4903" t="s">
        <v>119</v>
      </c>
      <c r="S4903">
        <v>1</v>
      </c>
      <c r="T4903" t="s">
        <v>6155</v>
      </c>
    </row>
    <row r="4904" spans="1:20" x14ac:dyDescent="0.3">
      <c r="A4904" t="s">
        <v>5031</v>
      </c>
      <c r="B4904" t="s">
        <v>7365</v>
      </c>
      <c r="C4904" t="s">
        <v>66</v>
      </c>
      <c r="D4904" t="s">
        <v>56</v>
      </c>
      <c r="E4904" t="s">
        <v>67</v>
      </c>
      <c r="F4904" t="s">
        <v>358</v>
      </c>
      <c r="G4904" t="s">
        <v>69</v>
      </c>
      <c r="H4904" t="s">
        <v>49</v>
      </c>
      <c r="I4904" t="s">
        <v>27</v>
      </c>
      <c r="J4904" t="s">
        <v>7365</v>
      </c>
      <c r="K4904" t="s">
        <v>28</v>
      </c>
      <c r="L4904" t="s">
        <v>28</v>
      </c>
      <c r="M4904">
        <v>670</v>
      </c>
      <c r="N4904" t="s">
        <v>29</v>
      </c>
      <c r="O4904" t="s">
        <v>63</v>
      </c>
      <c r="P4904" t="s">
        <v>31</v>
      </c>
      <c r="Q4904">
        <v>3</v>
      </c>
      <c r="R4904" t="s">
        <v>37</v>
      </c>
      <c r="S4904">
        <v>2</v>
      </c>
      <c r="T4904" t="s">
        <v>6182</v>
      </c>
    </row>
    <row r="4905" spans="1:20" x14ac:dyDescent="0.3">
      <c r="A4905" t="s">
        <v>5032</v>
      </c>
      <c r="B4905" t="s">
        <v>6225</v>
      </c>
      <c r="C4905" t="s">
        <v>71</v>
      </c>
      <c r="D4905" t="s">
        <v>72</v>
      </c>
      <c r="E4905" t="s">
        <v>23</v>
      </c>
      <c r="F4905" t="s">
        <v>73</v>
      </c>
      <c r="G4905" t="s">
        <v>74</v>
      </c>
      <c r="H4905" t="s">
        <v>49</v>
      </c>
      <c r="I4905" t="s">
        <v>27</v>
      </c>
      <c r="J4905" t="s">
        <v>6225</v>
      </c>
      <c r="K4905" t="s">
        <v>28</v>
      </c>
      <c r="L4905" t="s">
        <v>28</v>
      </c>
      <c r="M4905">
        <v>794</v>
      </c>
      <c r="N4905" t="s">
        <v>52</v>
      </c>
      <c r="O4905" t="s">
        <v>43</v>
      </c>
      <c r="P4905" t="s">
        <v>64</v>
      </c>
      <c r="Q4905">
        <v>3</v>
      </c>
      <c r="R4905" t="s">
        <v>37</v>
      </c>
      <c r="S4905">
        <v>2</v>
      </c>
      <c r="T4905" t="s">
        <v>7083</v>
      </c>
    </row>
    <row r="4906" spans="1:20" x14ac:dyDescent="0.3">
      <c r="A4906" t="s">
        <v>5033</v>
      </c>
      <c r="B4906" t="s">
        <v>6142</v>
      </c>
      <c r="C4906" t="s">
        <v>77</v>
      </c>
      <c r="D4906" t="s">
        <v>72</v>
      </c>
      <c r="E4906" t="s">
        <v>40</v>
      </c>
      <c r="F4906" t="s">
        <v>131</v>
      </c>
      <c r="G4906" t="s">
        <v>79</v>
      </c>
      <c r="H4906" t="s">
        <v>26</v>
      </c>
      <c r="I4906" t="s">
        <v>27</v>
      </c>
      <c r="J4906" t="s">
        <v>6142</v>
      </c>
      <c r="K4906" t="s">
        <v>28</v>
      </c>
      <c r="L4906" t="s">
        <v>28</v>
      </c>
      <c r="M4906">
        <v>748</v>
      </c>
      <c r="N4906" t="s">
        <v>75</v>
      </c>
      <c r="O4906" t="s">
        <v>63</v>
      </c>
      <c r="P4906" t="s">
        <v>107</v>
      </c>
      <c r="Q4906">
        <v>3</v>
      </c>
      <c r="R4906" t="s">
        <v>37</v>
      </c>
      <c r="S4906">
        <v>2</v>
      </c>
      <c r="T4906" t="s">
        <v>6163</v>
      </c>
    </row>
    <row r="4907" spans="1:20" x14ac:dyDescent="0.3">
      <c r="A4907" t="s">
        <v>5034</v>
      </c>
      <c r="B4907" t="s">
        <v>7350</v>
      </c>
      <c r="C4907" t="s">
        <v>81</v>
      </c>
      <c r="D4907" t="s">
        <v>72</v>
      </c>
      <c r="E4907" t="s">
        <v>23</v>
      </c>
      <c r="F4907" t="s">
        <v>114</v>
      </c>
      <c r="G4907" t="s">
        <v>94</v>
      </c>
      <c r="H4907" t="s">
        <v>43</v>
      </c>
      <c r="I4907" t="s">
        <v>27</v>
      </c>
      <c r="J4907" t="s">
        <v>7350</v>
      </c>
      <c r="K4907" t="s">
        <v>28</v>
      </c>
      <c r="L4907" t="s">
        <v>28</v>
      </c>
      <c r="M4907">
        <v>605</v>
      </c>
      <c r="N4907" t="s">
        <v>52</v>
      </c>
      <c r="O4907" t="s">
        <v>30</v>
      </c>
      <c r="P4907" t="s">
        <v>107</v>
      </c>
      <c r="Q4907">
        <v>4</v>
      </c>
      <c r="R4907" t="s">
        <v>32</v>
      </c>
      <c r="S4907">
        <v>2</v>
      </c>
      <c r="T4907" t="s">
        <v>6180</v>
      </c>
    </row>
    <row r="4908" spans="1:20" x14ac:dyDescent="0.3">
      <c r="A4908" t="s">
        <v>5035</v>
      </c>
      <c r="B4908" t="s">
        <v>6265</v>
      </c>
      <c r="C4908" t="s">
        <v>86</v>
      </c>
      <c r="D4908" t="s">
        <v>87</v>
      </c>
      <c r="E4908" t="s">
        <v>67</v>
      </c>
      <c r="F4908" t="s">
        <v>325</v>
      </c>
      <c r="G4908" t="s">
        <v>89</v>
      </c>
      <c r="H4908" t="s">
        <v>110</v>
      </c>
      <c r="I4908" t="s">
        <v>27</v>
      </c>
      <c r="J4908" t="s">
        <v>6265</v>
      </c>
      <c r="K4908" t="s">
        <v>28</v>
      </c>
      <c r="L4908" t="s">
        <v>28</v>
      </c>
      <c r="M4908">
        <v>315</v>
      </c>
      <c r="N4908" t="s">
        <v>29</v>
      </c>
      <c r="O4908" t="s">
        <v>105</v>
      </c>
      <c r="P4908" t="s">
        <v>107</v>
      </c>
      <c r="Q4908">
        <v>3</v>
      </c>
      <c r="R4908" t="s">
        <v>37</v>
      </c>
      <c r="S4908">
        <v>1</v>
      </c>
      <c r="T4908" t="s">
        <v>7330</v>
      </c>
    </row>
    <row r="4909" spans="1:20" x14ac:dyDescent="0.3">
      <c r="A4909" t="s">
        <v>5036</v>
      </c>
      <c r="B4909" t="s">
        <v>6312</v>
      </c>
      <c r="C4909" t="s">
        <v>91</v>
      </c>
      <c r="D4909" t="s">
        <v>87</v>
      </c>
      <c r="E4909" t="s">
        <v>92</v>
      </c>
      <c r="F4909" t="s">
        <v>93</v>
      </c>
      <c r="G4909" t="s">
        <v>94</v>
      </c>
      <c r="H4909" t="s">
        <v>26</v>
      </c>
      <c r="I4909" t="s">
        <v>27</v>
      </c>
      <c r="J4909" t="s">
        <v>6312</v>
      </c>
      <c r="K4909" t="s">
        <v>28</v>
      </c>
      <c r="L4909" t="s">
        <v>28</v>
      </c>
      <c r="M4909">
        <v>348</v>
      </c>
      <c r="N4909" t="s">
        <v>29</v>
      </c>
      <c r="O4909" t="s">
        <v>30</v>
      </c>
      <c r="P4909" t="s">
        <v>107</v>
      </c>
      <c r="Q4909">
        <v>4</v>
      </c>
      <c r="R4909" t="s">
        <v>32</v>
      </c>
      <c r="S4909">
        <v>1</v>
      </c>
      <c r="T4909" t="s">
        <v>6235</v>
      </c>
    </row>
    <row r="4910" spans="1:20" x14ac:dyDescent="0.3">
      <c r="A4910" t="s">
        <v>5037</v>
      </c>
      <c r="B4910" t="s">
        <v>6980</v>
      </c>
      <c r="C4910" t="s">
        <v>21</v>
      </c>
      <c r="D4910" t="s">
        <v>22</v>
      </c>
      <c r="E4910" t="s">
        <v>23</v>
      </c>
      <c r="F4910" t="s">
        <v>138</v>
      </c>
      <c r="G4910" t="s">
        <v>36</v>
      </c>
      <c r="H4910" t="s">
        <v>43</v>
      </c>
      <c r="I4910" t="s">
        <v>50</v>
      </c>
      <c r="J4910" t="s">
        <v>6980</v>
      </c>
      <c r="K4910" t="s">
        <v>6279</v>
      </c>
      <c r="L4910" t="s">
        <v>159</v>
      </c>
      <c r="M4910">
        <v>97</v>
      </c>
      <c r="N4910" t="s">
        <v>29</v>
      </c>
      <c r="O4910" t="s">
        <v>63</v>
      </c>
      <c r="P4910" t="s">
        <v>107</v>
      </c>
      <c r="Q4910" t="s">
        <v>95</v>
      </c>
      <c r="R4910" t="s">
        <v>28</v>
      </c>
      <c r="S4910">
        <v>0</v>
      </c>
      <c r="T4910" t="s">
        <v>6601</v>
      </c>
    </row>
    <row r="4911" spans="1:20" x14ac:dyDescent="0.3">
      <c r="A4911" t="s">
        <v>5038</v>
      </c>
      <c r="B4911" t="s">
        <v>7174</v>
      </c>
      <c r="C4911" t="s">
        <v>34</v>
      </c>
      <c r="D4911" t="s">
        <v>22</v>
      </c>
      <c r="E4911" t="s">
        <v>23</v>
      </c>
      <c r="F4911" t="s">
        <v>35</v>
      </c>
      <c r="G4911" t="s">
        <v>36</v>
      </c>
      <c r="H4911" t="s">
        <v>26</v>
      </c>
      <c r="I4911" t="s">
        <v>27</v>
      </c>
      <c r="J4911" t="s">
        <v>7174</v>
      </c>
      <c r="K4911" t="s">
        <v>28</v>
      </c>
      <c r="L4911" t="s">
        <v>28</v>
      </c>
      <c r="M4911">
        <v>345</v>
      </c>
      <c r="N4911" t="s">
        <v>29</v>
      </c>
      <c r="O4911" t="s">
        <v>63</v>
      </c>
      <c r="P4911" t="s">
        <v>64</v>
      </c>
      <c r="Q4911">
        <v>4</v>
      </c>
      <c r="R4911" t="s">
        <v>32</v>
      </c>
      <c r="S4911">
        <v>1</v>
      </c>
      <c r="T4911" t="s">
        <v>6426</v>
      </c>
    </row>
    <row r="4912" spans="1:20" x14ac:dyDescent="0.3">
      <c r="A4912" t="s">
        <v>5039</v>
      </c>
      <c r="B4912" t="s">
        <v>6998</v>
      </c>
      <c r="C4912" t="s">
        <v>39</v>
      </c>
      <c r="D4912" t="s">
        <v>22</v>
      </c>
      <c r="E4912" t="s">
        <v>40</v>
      </c>
      <c r="F4912" t="s">
        <v>35</v>
      </c>
      <c r="G4912" t="s">
        <v>36</v>
      </c>
      <c r="H4912" t="s">
        <v>26</v>
      </c>
      <c r="I4912" t="s">
        <v>27</v>
      </c>
      <c r="J4912" t="s">
        <v>6998</v>
      </c>
      <c r="K4912" t="s">
        <v>28</v>
      </c>
      <c r="L4912" t="s">
        <v>28</v>
      </c>
      <c r="M4912">
        <v>275</v>
      </c>
      <c r="N4912" t="s">
        <v>75</v>
      </c>
      <c r="O4912" t="s">
        <v>170</v>
      </c>
      <c r="P4912" t="s">
        <v>31</v>
      </c>
      <c r="Q4912">
        <v>2</v>
      </c>
      <c r="R4912" t="s">
        <v>53</v>
      </c>
      <c r="S4912">
        <v>1</v>
      </c>
      <c r="T4912" t="s">
        <v>6448</v>
      </c>
    </row>
    <row r="4913" spans="1:20" x14ac:dyDescent="0.3">
      <c r="A4913" t="s">
        <v>5040</v>
      </c>
      <c r="B4913" t="s">
        <v>6358</v>
      </c>
      <c r="C4913" t="s">
        <v>46</v>
      </c>
      <c r="D4913" t="s">
        <v>22</v>
      </c>
      <c r="E4913" t="s">
        <v>40</v>
      </c>
      <c r="F4913" t="s">
        <v>101</v>
      </c>
      <c r="G4913" t="s">
        <v>48</v>
      </c>
      <c r="H4913" t="s">
        <v>26</v>
      </c>
      <c r="I4913" t="s">
        <v>50</v>
      </c>
      <c r="J4913" t="s">
        <v>6358</v>
      </c>
      <c r="K4913" t="s">
        <v>6950</v>
      </c>
      <c r="L4913" t="s">
        <v>51</v>
      </c>
      <c r="M4913">
        <v>210</v>
      </c>
      <c r="N4913" t="s">
        <v>29</v>
      </c>
      <c r="O4913" t="s">
        <v>63</v>
      </c>
      <c r="P4913" t="s">
        <v>31</v>
      </c>
      <c r="Q4913">
        <v>2</v>
      </c>
      <c r="R4913" t="s">
        <v>53</v>
      </c>
      <c r="S4913">
        <v>1</v>
      </c>
      <c r="T4913" t="s">
        <v>6360</v>
      </c>
    </row>
    <row r="4914" spans="1:20" x14ac:dyDescent="0.3">
      <c r="A4914" t="s">
        <v>5041</v>
      </c>
      <c r="B4914" t="s">
        <v>6339</v>
      </c>
      <c r="C4914" t="s">
        <v>55</v>
      </c>
      <c r="D4914" t="s">
        <v>56</v>
      </c>
      <c r="E4914" t="s">
        <v>23</v>
      </c>
      <c r="F4914" t="s">
        <v>61</v>
      </c>
      <c r="G4914" t="s">
        <v>62</v>
      </c>
      <c r="H4914" t="s">
        <v>26</v>
      </c>
      <c r="I4914" t="s">
        <v>27</v>
      </c>
      <c r="J4914" t="s">
        <v>6339</v>
      </c>
      <c r="K4914" t="s">
        <v>28</v>
      </c>
      <c r="L4914" t="s">
        <v>28</v>
      </c>
      <c r="M4914">
        <v>682</v>
      </c>
      <c r="N4914" t="s">
        <v>29</v>
      </c>
      <c r="O4914" t="s">
        <v>63</v>
      </c>
      <c r="P4914" t="s">
        <v>64</v>
      </c>
      <c r="Q4914">
        <v>3</v>
      </c>
      <c r="R4914" t="s">
        <v>37</v>
      </c>
      <c r="S4914">
        <v>2</v>
      </c>
      <c r="T4914" t="s">
        <v>6167</v>
      </c>
    </row>
    <row r="4915" spans="1:20" x14ac:dyDescent="0.3">
      <c r="A4915" t="s">
        <v>5042</v>
      </c>
      <c r="B4915" t="s">
        <v>7106</v>
      </c>
      <c r="C4915" t="s">
        <v>60</v>
      </c>
      <c r="D4915" t="s">
        <v>56</v>
      </c>
      <c r="E4915" t="s">
        <v>40</v>
      </c>
      <c r="F4915" t="s">
        <v>61</v>
      </c>
      <c r="G4915" t="s">
        <v>62</v>
      </c>
      <c r="H4915" t="s">
        <v>26</v>
      </c>
      <c r="I4915" t="s">
        <v>27</v>
      </c>
      <c r="J4915" t="s">
        <v>7106</v>
      </c>
      <c r="K4915" t="s">
        <v>28</v>
      </c>
      <c r="L4915" t="s">
        <v>28</v>
      </c>
      <c r="M4915">
        <v>1095</v>
      </c>
      <c r="N4915" t="s">
        <v>52</v>
      </c>
      <c r="O4915" t="s">
        <v>63</v>
      </c>
      <c r="P4915" t="s">
        <v>31</v>
      </c>
      <c r="Q4915">
        <v>3</v>
      </c>
      <c r="R4915" t="s">
        <v>37</v>
      </c>
      <c r="S4915">
        <v>3</v>
      </c>
      <c r="T4915" t="s">
        <v>6196</v>
      </c>
    </row>
    <row r="4916" spans="1:20" x14ac:dyDescent="0.3">
      <c r="A4916" t="s">
        <v>5043</v>
      </c>
      <c r="B4916" t="s">
        <v>7347</v>
      </c>
      <c r="C4916" t="s">
        <v>66</v>
      </c>
      <c r="D4916" t="s">
        <v>56</v>
      </c>
      <c r="E4916" t="s">
        <v>67</v>
      </c>
      <c r="F4916" t="s">
        <v>138</v>
      </c>
      <c r="G4916" t="s">
        <v>36</v>
      </c>
      <c r="H4916" t="s">
        <v>43</v>
      </c>
      <c r="I4916" t="s">
        <v>27</v>
      </c>
      <c r="J4916" t="s">
        <v>7347</v>
      </c>
      <c r="K4916" t="s">
        <v>28</v>
      </c>
      <c r="L4916" t="s">
        <v>28</v>
      </c>
      <c r="M4916">
        <v>832</v>
      </c>
      <c r="N4916" t="s">
        <v>52</v>
      </c>
      <c r="O4916" t="s">
        <v>63</v>
      </c>
      <c r="P4916" t="s">
        <v>31</v>
      </c>
      <c r="Q4916">
        <v>2</v>
      </c>
      <c r="R4916" t="s">
        <v>53</v>
      </c>
      <c r="S4916">
        <v>2</v>
      </c>
      <c r="T4916" t="s">
        <v>6196</v>
      </c>
    </row>
    <row r="4917" spans="1:20" x14ac:dyDescent="0.3">
      <c r="A4917" t="s">
        <v>5044</v>
      </c>
      <c r="B4917" t="s">
        <v>7344</v>
      </c>
      <c r="C4917" t="s">
        <v>71</v>
      </c>
      <c r="D4917" t="s">
        <v>72</v>
      </c>
      <c r="E4917" t="s">
        <v>23</v>
      </c>
      <c r="F4917" t="s">
        <v>150</v>
      </c>
      <c r="G4917" t="s">
        <v>74</v>
      </c>
      <c r="H4917" t="s">
        <v>26</v>
      </c>
      <c r="I4917" t="s">
        <v>27</v>
      </c>
      <c r="J4917" t="s">
        <v>7344</v>
      </c>
      <c r="K4917" t="s">
        <v>28</v>
      </c>
      <c r="L4917" t="s">
        <v>28</v>
      </c>
      <c r="M4917">
        <v>1069</v>
      </c>
      <c r="N4917" t="s">
        <v>29</v>
      </c>
      <c r="O4917" t="s">
        <v>63</v>
      </c>
      <c r="P4917" t="s">
        <v>64</v>
      </c>
      <c r="Q4917">
        <v>5</v>
      </c>
      <c r="R4917" t="s">
        <v>119</v>
      </c>
      <c r="S4917">
        <v>3</v>
      </c>
      <c r="T4917" t="s">
        <v>6321</v>
      </c>
    </row>
    <row r="4918" spans="1:20" x14ac:dyDescent="0.3">
      <c r="A4918" t="s">
        <v>5045</v>
      </c>
      <c r="B4918" t="s">
        <v>7042</v>
      </c>
      <c r="C4918" t="s">
        <v>77</v>
      </c>
      <c r="D4918" t="s">
        <v>72</v>
      </c>
      <c r="E4918" t="s">
        <v>40</v>
      </c>
      <c r="F4918" t="s">
        <v>112</v>
      </c>
      <c r="G4918" t="s">
        <v>79</v>
      </c>
      <c r="H4918" t="s">
        <v>43</v>
      </c>
      <c r="I4918" t="s">
        <v>50</v>
      </c>
      <c r="J4918" t="s">
        <v>7042</v>
      </c>
      <c r="K4918" t="s">
        <v>6486</v>
      </c>
      <c r="L4918" t="s">
        <v>51</v>
      </c>
      <c r="M4918">
        <v>146</v>
      </c>
      <c r="N4918" t="s">
        <v>52</v>
      </c>
      <c r="O4918" t="s">
        <v>30</v>
      </c>
      <c r="P4918" t="s">
        <v>31</v>
      </c>
      <c r="Q4918" t="s">
        <v>95</v>
      </c>
      <c r="R4918" t="s">
        <v>28</v>
      </c>
      <c r="S4918">
        <v>0</v>
      </c>
      <c r="T4918" t="s">
        <v>6432</v>
      </c>
    </row>
    <row r="4919" spans="1:20" x14ac:dyDescent="0.3">
      <c r="A4919" t="s">
        <v>5046</v>
      </c>
      <c r="B4919" t="s">
        <v>6474</v>
      </c>
      <c r="C4919" t="s">
        <v>81</v>
      </c>
      <c r="D4919" t="s">
        <v>72</v>
      </c>
      <c r="E4919" t="s">
        <v>23</v>
      </c>
      <c r="F4919" t="s">
        <v>82</v>
      </c>
      <c r="G4919" t="s">
        <v>83</v>
      </c>
      <c r="H4919" t="s">
        <v>26</v>
      </c>
      <c r="I4919" t="s">
        <v>27</v>
      </c>
      <c r="J4919" t="s">
        <v>6474</v>
      </c>
      <c r="K4919" t="s">
        <v>28</v>
      </c>
      <c r="L4919" t="s">
        <v>28</v>
      </c>
      <c r="M4919">
        <v>113</v>
      </c>
      <c r="N4919" t="s">
        <v>29</v>
      </c>
      <c r="O4919" t="s">
        <v>43</v>
      </c>
      <c r="P4919" t="s">
        <v>107</v>
      </c>
      <c r="Q4919" t="s">
        <v>95</v>
      </c>
      <c r="R4919" t="s">
        <v>28</v>
      </c>
      <c r="S4919">
        <v>0</v>
      </c>
      <c r="T4919" t="s">
        <v>6258</v>
      </c>
    </row>
    <row r="4920" spans="1:20" x14ac:dyDescent="0.3">
      <c r="A4920" t="s">
        <v>5047</v>
      </c>
      <c r="B4920" t="s">
        <v>7153</v>
      </c>
      <c r="C4920" t="s">
        <v>86</v>
      </c>
      <c r="D4920" t="s">
        <v>87</v>
      </c>
      <c r="E4920" t="s">
        <v>67</v>
      </c>
      <c r="F4920" t="s">
        <v>88</v>
      </c>
      <c r="G4920" t="s">
        <v>89</v>
      </c>
      <c r="H4920" t="s">
        <v>49</v>
      </c>
      <c r="I4920" t="s">
        <v>27</v>
      </c>
      <c r="J4920" t="s">
        <v>7153</v>
      </c>
      <c r="K4920" t="s">
        <v>28</v>
      </c>
      <c r="L4920" t="s">
        <v>28</v>
      </c>
      <c r="M4920">
        <v>969</v>
      </c>
      <c r="N4920" t="s">
        <v>75</v>
      </c>
      <c r="O4920" t="s">
        <v>43</v>
      </c>
      <c r="P4920" t="s">
        <v>64</v>
      </c>
      <c r="Q4920">
        <v>3</v>
      </c>
      <c r="R4920" t="s">
        <v>37</v>
      </c>
      <c r="S4920">
        <v>3</v>
      </c>
      <c r="T4920" t="s">
        <v>6376</v>
      </c>
    </row>
    <row r="4921" spans="1:20" x14ac:dyDescent="0.3">
      <c r="A4921" t="s">
        <v>5048</v>
      </c>
      <c r="B4921" t="s">
        <v>6851</v>
      </c>
      <c r="C4921" t="s">
        <v>91</v>
      </c>
      <c r="D4921" t="s">
        <v>87</v>
      </c>
      <c r="E4921" t="s">
        <v>92</v>
      </c>
      <c r="F4921" t="s">
        <v>138</v>
      </c>
      <c r="G4921" t="s">
        <v>36</v>
      </c>
      <c r="H4921" t="s">
        <v>43</v>
      </c>
      <c r="I4921" t="s">
        <v>27</v>
      </c>
      <c r="J4921" t="s">
        <v>6851</v>
      </c>
      <c r="K4921" t="s">
        <v>28</v>
      </c>
      <c r="L4921" t="s">
        <v>28</v>
      </c>
      <c r="M4921">
        <v>814</v>
      </c>
      <c r="N4921" t="s">
        <v>29</v>
      </c>
      <c r="O4921" t="s">
        <v>63</v>
      </c>
      <c r="P4921" t="s">
        <v>64</v>
      </c>
      <c r="Q4921">
        <v>4</v>
      </c>
      <c r="R4921" t="s">
        <v>32</v>
      </c>
      <c r="S4921">
        <v>2</v>
      </c>
      <c r="T4921" t="s">
        <v>6484</v>
      </c>
    </row>
    <row r="4922" spans="1:20" x14ac:dyDescent="0.3">
      <c r="A4922" t="s">
        <v>5049</v>
      </c>
      <c r="B4922" t="s">
        <v>7037</v>
      </c>
      <c r="C4922" t="s">
        <v>21</v>
      </c>
      <c r="D4922" t="s">
        <v>22</v>
      </c>
      <c r="E4922" t="s">
        <v>23</v>
      </c>
      <c r="F4922" t="s">
        <v>35</v>
      </c>
      <c r="G4922" t="s">
        <v>36</v>
      </c>
      <c r="H4922" t="s">
        <v>26</v>
      </c>
      <c r="I4922" t="s">
        <v>50</v>
      </c>
      <c r="J4922" t="s">
        <v>7037</v>
      </c>
      <c r="K4922" t="s">
        <v>7000</v>
      </c>
      <c r="L4922" t="s">
        <v>51</v>
      </c>
      <c r="M4922">
        <v>789</v>
      </c>
      <c r="N4922" t="s">
        <v>29</v>
      </c>
      <c r="O4922" t="s">
        <v>43</v>
      </c>
      <c r="P4922" t="s">
        <v>107</v>
      </c>
      <c r="Q4922">
        <v>5</v>
      </c>
      <c r="R4922" t="s">
        <v>119</v>
      </c>
      <c r="S4922">
        <v>2</v>
      </c>
      <c r="T4922" t="s">
        <v>6150</v>
      </c>
    </row>
    <row r="4923" spans="1:20" x14ac:dyDescent="0.3">
      <c r="A4923" t="s">
        <v>5050</v>
      </c>
      <c r="B4923" t="s">
        <v>6881</v>
      </c>
      <c r="C4923" t="s">
        <v>34</v>
      </c>
      <c r="D4923" t="s">
        <v>22</v>
      </c>
      <c r="E4923" t="s">
        <v>23</v>
      </c>
      <c r="F4923" t="s">
        <v>99</v>
      </c>
      <c r="G4923" t="s">
        <v>36</v>
      </c>
      <c r="H4923" t="s">
        <v>49</v>
      </c>
      <c r="I4923" t="s">
        <v>27</v>
      </c>
      <c r="J4923" t="s">
        <v>6881</v>
      </c>
      <c r="K4923" t="s">
        <v>28</v>
      </c>
      <c r="L4923" t="s">
        <v>28</v>
      </c>
      <c r="M4923">
        <v>405</v>
      </c>
      <c r="N4923" t="s">
        <v>140</v>
      </c>
      <c r="O4923" t="s">
        <v>63</v>
      </c>
      <c r="P4923" t="s">
        <v>107</v>
      </c>
      <c r="Q4923">
        <v>3</v>
      </c>
      <c r="R4923" t="s">
        <v>37</v>
      </c>
      <c r="S4923">
        <v>1</v>
      </c>
      <c r="T4923" t="s">
        <v>6699</v>
      </c>
    </row>
    <row r="4924" spans="1:20" x14ac:dyDescent="0.3">
      <c r="A4924" t="s">
        <v>5051</v>
      </c>
      <c r="B4924" t="s">
        <v>7139</v>
      </c>
      <c r="C4924" t="s">
        <v>39</v>
      </c>
      <c r="D4924" t="s">
        <v>22</v>
      </c>
      <c r="E4924" t="s">
        <v>40</v>
      </c>
      <c r="F4924" t="s">
        <v>41</v>
      </c>
      <c r="G4924" t="s">
        <v>42</v>
      </c>
      <c r="H4924" t="s">
        <v>43</v>
      </c>
      <c r="I4924" t="s">
        <v>27</v>
      </c>
      <c r="J4924" t="s">
        <v>7139</v>
      </c>
      <c r="K4924" t="s">
        <v>28</v>
      </c>
      <c r="L4924" t="s">
        <v>28</v>
      </c>
      <c r="M4924">
        <v>530</v>
      </c>
      <c r="N4924" t="s">
        <v>122</v>
      </c>
      <c r="O4924" t="s">
        <v>63</v>
      </c>
      <c r="P4924" t="s">
        <v>64</v>
      </c>
      <c r="Q4924">
        <v>3</v>
      </c>
      <c r="R4924" t="s">
        <v>37</v>
      </c>
      <c r="S4924">
        <v>1</v>
      </c>
      <c r="T4924" t="s">
        <v>6582</v>
      </c>
    </row>
    <row r="4925" spans="1:20" x14ac:dyDescent="0.3">
      <c r="A4925" t="s">
        <v>5052</v>
      </c>
      <c r="B4925" t="s">
        <v>6850</v>
      </c>
      <c r="C4925" t="s">
        <v>46</v>
      </c>
      <c r="D4925" t="s">
        <v>22</v>
      </c>
      <c r="E4925" t="s">
        <v>40</v>
      </c>
      <c r="F4925" t="s">
        <v>47</v>
      </c>
      <c r="G4925" t="s">
        <v>48</v>
      </c>
      <c r="H4925" t="s">
        <v>49</v>
      </c>
      <c r="I4925" t="s">
        <v>27</v>
      </c>
      <c r="J4925" t="s">
        <v>6850</v>
      </c>
      <c r="K4925" t="s">
        <v>28</v>
      </c>
      <c r="L4925" t="s">
        <v>28</v>
      </c>
      <c r="M4925">
        <v>514</v>
      </c>
      <c r="N4925" t="s">
        <v>29</v>
      </c>
      <c r="O4925" t="s">
        <v>63</v>
      </c>
      <c r="P4925" t="s">
        <v>31</v>
      </c>
      <c r="Q4925">
        <v>3</v>
      </c>
      <c r="R4925" t="s">
        <v>37</v>
      </c>
      <c r="S4925">
        <v>1</v>
      </c>
      <c r="T4925" t="s">
        <v>6134</v>
      </c>
    </row>
    <row r="4926" spans="1:20" x14ac:dyDescent="0.3">
      <c r="A4926" t="s">
        <v>5053</v>
      </c>
      <c r="B4926" t="s">
        <v>6890</v>
      </c>
      <c r="C4926" t="s">
        <v>55</v>
      </c>
      <c r="D4926" t="s">
        <v>56</v>
      </c>
      <c r="E4926" t="s">
        <v>23</v>
      </c>
      <c r="F4926" t="s">
        <v>57</v>
      </c>
      <c r="G4926" t="s">
        <v>58</v>
      </c>
      <c r="H4926" t="s">
        <v>43</v>
      </c>
      <c r="I4926" t="s">
        <v>27</v>
      </c>
      <c r="J4926" t="s">
        <v>6890</v>
      </c>
      <c r="K4926" t="s">
        <v>28</v>
      </c>
      <c r="L4926" t="s">
        <v>28</v>
      </c>
      <c r="M4926">
        <v>879</v>
      </c>
      <c r="N4926" t="s">
        <v>29</v>
      </c>
      <c r="O4926" t="s">
        <v>30</v>
      </c>
      <c r="P4926" t="s">
        <v>133</v>
      </c>
      <c r="Q4926">
        <v>3</v>
      </c>
      <c r="R4926" t="s">
        <v>37</v>
      </c>
      <c r="S4926">
        <v>2</v>
      </c>
      <c r="T4926" t="s">
        <v>6369</v>
      </c>
    </row>
    <row r="4927" spans="1:20" x14ac:dyDescent="0.3">
      <c r="A4927" t="s">
        <v>5054</v>
      </c>
      <c r="B4927" t="s">
        <v>6372</v>
      </c>
      <c r="C4927" t="s">
        <v>60</v>
      </c>
      <c r="D4927" t="s">
        <v>56</v>
      </c>
      <c r="E4927" t="s">
        <v>40</v>
      </c>
      <c r="F4927" t="s">
        <v>57</v>
      </c>
      <c r="G4927" t="s">
        <v>58</v>
      </c>
      <c r="H4927" t="s">
        <v>43</v>
      </c>
      <c r="I4927" t="s">
        <v>27</v>
      </c>
      <c r="J4927" t="s">
        <v>6372</v>
      </c>
      <c r="K4927" t="s">
        <v>28</v>
      </c>
      <c r="L4927" t="s">
        <v>28</v>
      </c>
      <c r="M4927">
        <v>163</v>
      </c>
      <c r="N4927" t="s">
        <v>52</v>
      </c>
      <c r="O4927" t="s">
        <v>105</v>
      </c>
      <c r="P4927" t="s">
        <v>107</v>
      </c>
      <c r="Q4927" t="s">
        <v>95</v>
      </c>
      <c r="R4927" t="s">
        <v>28</v>
      </c>
      <c r="S4927">
        <v>0</v>
      </c>
      <c r="T4927" t="s">
        <v>6516</v>
      </c>
    </row>
    <row r="4928" spans="1:20" x14ac:dyDescent="0.3">
      <c r="A4928" t="s">
        <v>5055</v>
      </c>
      <c r="B4928" t="s">
        <v>6732</v>
      </c>
      <c r="C4928" t="s">
        <v>66</v>
      </c>
      <c r="D4928" t="s">
        <v>56</v>
      </c>
      <c r="E4928" t="s">
        <v>67</v>
      </c>
      <c r="F4928" t="s">
        <v>193</v>
      </c>
      <c r="G4928" t="s">
        <v>69</v>
      </c>
      <c r="H4928" t="s">
        <v>43</v>
      </c>
      <c r="I4928" t="s">
        <v>27</v>
      </c>
      <c r="J4928" t="s">
        <v>6732</v>
      </c>
      <c r="K4928" t="s">
        <v>28</v>
      </c>
      <c r="L4928" t="s">
        <v>28</v>
      </c>
      <c r="M4928">
        <v>127</v>
      </c>
      <c r="N4928" t="s">
        <v>52</v>
      </c>
      <c r="O4928" t="s">
        <v>63</v>
      </c>
      <c r="P4928" t="s">
        <v>44</v>
      </c>
      <c r="Q4928" t="s">
        <v>95</v>
      </c>
      <c r="R4928" t="s">
        <v>28</v>
      </c>
      <c r="S4928">
        <v>0</v>
      </c>
      <c r="T4928" t="s">
        <v>6393</v>
      </c>
    </row>
    <row r="4929" spans="1:20" x14ac:dyDescent="0.3">
      <c r="A4929" t="s">
        <v>5056</v>
      </c>
      <c r="B4929" t="s">
        <v>7466</v>
      </c>
      <c r="C4929" t="s">
        <v>71</v>
      </c>
      <c r="D4929" t="s">
        <v>72</v>
      </c>
      <c r="E4929" t="s">
        <v>23</v>
      </c>
      <c r="F4929" t="s">
        <v>73</v>
      </c>
      <c r="G4929" t="s">
        <v>74</v>
      </c>
      <c r="H4929" t="s">
        <v>49</v>
      </c>
      <c r="I4929" t="s">
        <v>27</v>
      </c>
      <c r="J4929" t="s">
        <v>7466</v>
      </c>
      <c r="K4929" t="s">
        <v>28</v>
      </c>
      <c r="L4929" t="s">
        <v>28</v>
      </c>
      <c r="M4929">
        <v>1090</v>
      </c>
      <c r="N4929" t="s">
        <v>52</v>
      </c>
      <c r="O4929" t="s">
        <v>30</v>
      </c>
      <c r="P4929" t="s">
        <v>133</v>
      </c>
      <c r="Q4929">
        <v>3</v>
      </c>
      <c r="R4929" t="s">
        <v>37</v>
      </c>
      <c r="S4929">
        <v>3</v>
      </c>
      <c r="T4929" t="s">
        <v>6176</v>
      </c>
    </row>
    <row r="4930" spans="1:20" x14ac:dyDescent="0.3">
      <c r="A4930" t="s">
        <v>5057</v>
      </c>
      <c r="B4930" t="s">
        <v>7419</v>
      </c>
      <c r="C4930" t="s">
        <v>77</v>
      </c>
      <c r="D4930" t="s">
        <v>72</v>
      </c>
      <c r="E4930" t="s">
        <v>40</v>
      </c>
      <c r="F4930" t="s">
        <v>112</v>
      </c>
      <c r="G4930" t="s">
        <v>79</v>
      </c>
      <c r="H4930" t="s">
        <v>43</v>
      </c>
      <c r="I4930" t="s">
        <v>27</v>
      </c>
      <c r="J4930" t="s">
        <v>7419</v>
      </c>
      <c r="K4930" t="s">
        <v>28</v>
      </c>
      <c r="L4930" t="s">
        <v>28</v>
      </c>
      <c r="M4930">
        <v>842</v>
      </c>
      <c r="N4930" t="s">
        <v>52</v>
      </c>
      <c r="O4930" t="s">
        <v>63</v>
      </c>
      <c r="P4930" t="s">
        <v>64</v>
      </c>
      <c r="Q4930">
        <v>5</v>
      </c>
      <c r="R4930" t="s">
        <v>119</v>
      </c>
      <c r="S4930">
        <v>2</v>
      </c>
      <c r="T4930" t="s">
        <v>6465</v>
      </c>
    </row>
    <row r="4931" spans="1:20" x14ac:dyDescent="0.3">
      <c r="A4931" t="s">
        <v>5058</v>
      </c>
      <c r="B4931" t="s">
        <v>7102</v>
      </c>
      <c r="C4931" t="s">
        <v>81</v>
      </c>
      <c r="D4931" t="s">
        <v>72</v>
      </c>
      <c r="E4931" t="s">
        <v>23</v>
      </c>
      <c r="F4931" t="s">
        <v>223</v>
      </c>
      <c r="G4931" t="s">
        <v>83</v>
      </c>
      <c r="H4931" t="s">
        <v>49</v>
      </c>
      <c r="I4931" t="s">
        <v>27</v>
      </c>
      <c r="J4931" t="s">
        <v>7102</v>
      </c>
      <c r="K4931" t="s">
        <v>28</v>
      </c>
      <c r="L4931" t="s">
        <v>28</v>
      </c>
      <c r="M4931">
        <v>1004</v>
      </c>
      <c r="N4931" t="s">
        <v>29</v>
      </c>
      <c r="O4931" t="s">
        <v>63</v>
      </c>
      <c r="P4931" t="s">
        <v>107</v>
      </c>
      <c r="Q4931">
        <v>2</v>
      </c>
      <c r="R4931" t="s">
        <v>53</v>
      </c>
      <c r="S4931">
        <v>3</v>
      </c>
      <c r="T4931" t="s">
        <v>6891</v>
      </c>
    </row>
    <row r="4932" spans="1:20" x14ac:dyDescent="0.3">
      <c r="A4932" t="s">
        <v>5059</v>
      </c>
      <c r="B4932" t="s">
        <v>6738</v>
      </c>
      <c r="C4932" t="s">
        <v>86</v>
      </c>
      <c r="D4932" t="s">
        <v>87</v>
      </c>
      <c r="E4932" t="s">
        <v>67</v>
      </c>
      <c r="F4932" t="s">
        <v>135</v>
      </c>
      <c r="G4932" t="s">
        <v>89</v>
      </c>
      <c r="H4932" t="s">
        <v>43</v>
      </c>
      <c r="I4932" t="s">
        <v>50</v>
      </c>
      <c r="J4932" t="s">
        <v>6738</v>
      </c>
      <c r="K4932" t="s">
        <v>7222</v>
      </c>
      <c r="L4932" t="s">
        <v>51</v>
      </c>
      <c r="M4932">
        <v>262</v>
      </c>
      <c r="N4932" t="s">
        <v>75</v>
      </c>
      <c r="O4932" t="s">
        <v>63</v>
      </c>
      <c r="P4932" t="s">
        <v>31</v>
      </c>
      <c r="Q4932">
        <v>3</v>
      </c>
      <c r="R4932" t="s">
        <v>37</v>
      </c>
      <c r="S4932">
        <v>1</v>
      </c>
      <c r="T4932" t="s">
        <v>6509</v>
      </c>
    </row>
    <row r="4933" spans="1:20" x14ac:dyDescent="0.3">
      <c r="A4933" t="s">
        <v>5060</v>
      </c>
      <c r="B4933" t="s">
        <v>7179</v>
      </c>
      <c r="C4933" t="s">
        <v>91</v>
      </c>
      <c r="D4933" t="s">
        <v>87</v>
      </c>
      <c r="E4933" t="s">
        <v>92</v>
      </c>
      <c r="F4933" t="s">
        <v>114</v>
      </c>
      <c r="G4933" t="s">
        <v>94</v>
      </c>
      <c r="H4933" t="s">
        <v>43</v>
      </c>
      <c r="I4933" t="s">
        <v>27</v>
      </c>
      <c r="J4933" t="s">
        <v>7179</v>
      </c>
      <c r="K4933" t="s">
        <v>28</v>
      </c>
      <c r="L4933" t="s">
        <v>28</v>
      </c>
      <c r="M4933">
        <v>125</v>
      </c>
      <c r="N4933" t="s">
        <v>29</v>
      </c>
      <c r="O4933" t="s">
        <v>30</v>
      </c>
      <c r="P4933" t="s">
        <v>64</v>
      </c>
      <c r="Q4933" t="s">
        <v>95</v>
      </c>
      <c r="R4933" t="s">
        <v>28</v>
      </c>
      <c r="S4933">
        <v>0</v>
      </c>
      <c r="T4933" t="s">
        <v>6229</v>
      </c>
    </row>
    <row r="4934" spans="1:20" x14ac:dyDescent="0.3">
      <c r="A4934" t="s">
        <v>5061</v>
      </c>
      <c r="B4934" t="s">
        <v>7050</v>
      </c>
      <c r="C4934" t="s">
        <v>21</v>
      </c>
      <c r="D4934" t="s">
        <v>22</v>
      </c>
      <c r="E4934" t="s">
        <v>23</v>
      </c>
      <c r="F4934" t="s">
        <v>288</v>
      </c>
      <c r="G4934" t="s">
        <v>25</v>
      </c>
      <c r="H4934" t="s">
        <v>43</v>
      </c>
      <c r="I4934" t="s">
        <v>50</v>
      </c>
      <c r="J4934" t="s">
        <v>7050</v>
      </c>
      <c r="K4934" t="s">
        <v>6871</v>
      </c>
      <c r="L4934" t="s">
        <v>84</v>
      </c>
      <c r="M4934">
        <v>364</v>
      </c>
      <c r="N4934" t="s">
        <v>29</v>
      </c>
      <c r="O4934" t="s">
        <v>63</v>
      </c>
      <c r="P4934" t="s">
        <v>107</v>
      </c>
      <c r="Q4934">
        <v>5</v>
      </c>
      <c r="R4934" t="s">
        <v>119</v>
      </c>
      <c r="S4934">
        <v>1</v>
      </c>
      <c r="T4934" t="s">
        <v>6239</v>
      </c>
    </row>
    <row r="4935" spans="1:20" x14ac:dyDescent="0.3">
      <c r="A4935" t="s">
        <v>5062</v>
      </c>
      <c r="B4935" t="s">
        <v>6668</v>
      </c>
      <c r="C4935" t="s">
        <v>34</v>
      </c>
      <c r="D4935" t="s">
        <v>22</v>
      </c>
      <c r="E4935" t="s">
        <v>23</v>
      </c>
      <c r="F4935" t="s">
        <v>35</v>
      </c>
      <c r="G4935" t="s">
        <v>36</v>
      </c>
      <c r="H4935" t="s">
        <v>26</v>
      </c>
      <c r="I4935" t="s">
        <v>27</v>
      </c>
      <c r="J4935" t="s">
        <v>6668</v>
      </c>
      <c r="K4935" t="s">
        <v>28</v>
      </c>
      <c r="L4935" t="s">
        <v>28</v>
      </c>
      <c r="M4935">
        <v>875</v>
      </c>
      <c r="N4935" t="s">
        <v>29</v>
      </c>
      <c r="O4935" t="s">
        <v>30</v>
      </c>
      <c r="P4935" t="s">
        <v>64</v>
      </c>
      <c r="Q4935">
        <v>2</v>
      </c>
      <c r="R4935" t="s">
        <v>53</v>
      </c>
      <c r="S4935">
        <v>2</v>
      </c>
      <c r="T4935" t="s">
        <v>6196</v>
      </c>
    </row>
    <row r="4936" spans="1:20" x14ac:dyDescent="0.3">
      <c r="A4936" t="s">
        <v>5063</v>
      </c>
      <c r="B4936" t="s">
        <v>6948</v>
      </c>
      <c r="C4936" t="s">
        <v>39</v>
      </c>
      <c r="D4936" t="s">
        <v>22</v>
      </c>
      <c r="E4936" t="s">
        <v>40</v>
      </c>
      <c r="F4936" t="s">
        <v>215</v>
      </c>
      <c r="G4936" t="s">
        <v>42</v>
      </c>
      <c r="H4936" t="s">
        <v>49</v>
      </c>
      <c r="I4936" t="s">
        <v>27</v>
      </c>
      <c r="J4936" t="s">
        <v>6948</v>
      </c>
      <c r="K4936" t="s">
        <v>28</v>
      </c>
      <c r="L4936" t="s">
        <v>28</v>
      </c>
      <c r="M4936">
        <v>719</v>
      </c>
      <c r="N4936" t="s">
        <v>75</v>
      </c>
      <c r="O4936" t="s">
        <v>63</v>
      </c>
      <c r="P4936" t="s">
        <v>31</v>
      </c>
      <c r="Q4936">
        <v>3</v>
      </c>
      <c r="R4936" t="s">
        <v>37</v>
      </c>
      <c r="S4936">
        <v>2</v>
      </c>
      <c r="T4936" t="s">
        <v>6975</v>
      </c>
    </row>
    <row r="4937" spans="1:20" x14ac:dyDescent="0.3">
      <c r="A4937" t="s">
        <v>5064</v>
      </c>
      <c r="B4937" t="s">
        <v>6374</v>
      </c>
      <c r="C4937" t="s">
        <v>46</v>
      </c>
      <c r="D4937" t="s">
        <v>22</v>
      </c>
      <c r="E4937" t="s">
        <v>40</v>
      </c>
      <c r="F4937" t="s">
        <v>143</v>
      </c>
      <c r="G4937" t="s">
        <v>48</v>
      </c>
      <c r="H4937" t="s">
        <v>43</v>
      </c>
      <c r="I4937" t="s">
        <v>27</v>
      </c>
      <c r="J4937" t="s">
        <v>6374</v>
      </c>
      <c r="K4937" t="s">
        <v>28</v>
      </c>
      <c r="L4937" t="s">
        <v>28</v>
      </c>
      <c r="M4937">
        <v>495</v>
      </c>
      <c r="N4937" t="s">
        <v>75</v>
      </c>
      <c r="O4937" t="s">
        <v>63</v>
      </c>
      <c r="P4937" t="s">
        <v>31</v>
      </c>
      <c r="Q4937">
        <v>4</v>
      </c>
      <c r="R4937" t="s">
        <v>32</v>
      </c>
      <c r="S4937">
        <v>1</v>
      </c>
      <c r="T4937" t="s">
        <v>6298</v>
      </c>
    </row>
    <row r="4938" spans="1:20" x14ac:dyDescent="0.3">
      <c r="A4938" t="s">
        <v>5065</v>
      </c>
      <c r="B4938" t="s">
        <v>6756</v>
      </c>
      <c r="C4938" t="s">
        <v>55</v>
      </c>
      <c r="D4938" t="s">
        <v>56</v>
      </c>
      <c r="E4938" t="s">
        <v>23</v>
      </c>
      <c r="F4938" t="s">
        <v>57</v>
      </c>
      <c r="G4938" t="s">
        <v>58</v>
      </c>
      <c r="H4938" t="s">
        <v>43</v>
      </c>
      <c r="I4938" t="s">
        <v>27</v>
      </c>
      <c r="J4938" t="s">
        <v>6756</v>
      </c>
      <c r="K4938" t="s">
        <v>28</v>
      </c>
      <c r="L4938" t="s">
        <v>28</v>
      </c>
      <c r="M4938">
        <v>944</v>
      </c>
      <c r="N4938" t="s">
        <v>52</v>
      </c>
      <c r="O4938" t="s">
        <v>43</v>
      </c>
      <c r="P4938" t="s">
        <v>44</v>
      </c>
      <c r="Q4938">
        <v>4</v>
      </c>
      <c r="R4938" t="s">
        <v>32</v>
      </c>
      <c r="S4938">
        <v>3</v>
      </c>
      <c r="T4938" t="s">
        <v>6298</v>
      </c>
    </row>
    <row r="4939" spans="1:20" x14ac:dyDescent="0.3">
      <c r="A4939" t="s">
        <v>5066</v>
      </c>
      <c r="B4939" t="s">
        <v>7155</v>
      </c>
      <c r="C4939" t="s">
        <v>60</v>
      </c>
      <c r="D4939" t="s">
        <v>56</v>
      </c>
      <c r="E4939" t="s">
        <v>40</v>
      </c>
      <c r="F4939" t="s">
        <v>147</v>
      </c>
      <c r="G4939" t="s">
        <v>58</v>
      </c>
      <c r="H4939" t="s">
        <v>26</v>
      </c>
      <c r="I4939" t="s">
        <v>50</v>
      </c>
      <c r="J4939" t="s">
        <v>7155</v>
      </c>
      <c r="K4939" t="s">
        <v>6300</v>
      </c>
      <c r="L4939" t="s">
        <v>84</v>
      </c>
      <c r="M4939">
        <v>467</v>
      </c>
      <c r="N4939" t="s">
        <v>29</v>
      </c>
      <c r="O4939" t="s">
        <v>63</v>
      </c>
      <c r="P4939" t="s">
        <v>64</v>
      </c>
      <c r="Q4939">
        <v>3</v>
      </c>
      <c r="R4939" t="s">
        <v>37</v>
      </c>
      <c r="S4939">
        <v>1</v>
      </c>
      <c r="T4939" t="s">
        <v>6304</v>
      </c>
    </row>
    <row r="4940" spans="1:20" x14ac:dyDescent="0.3">
      <c r="A4940" t="s">
        <v>5067</v>
      </c>
      <c r="B4940" t="s">
        <v>7322</v>
      </c>
      <c r="C4940" t="s">
        <v>66</v>
      </c>
      <c r="D4940" t="s">
        <v>56</v>
      </c>
      <c r="E4940" t="s">
        <v>67</v>
      </c>
      <c r="F4940" t="s">
        <v>68</v>
      </c>
      <c r="G4940" t="s">
        <v>69</v>
      </c>
      <c r="H4940" t="s">
        <v>26</v>
      </c>
      <c r="I4940" t="s">
        <v>27</v>
      </c>
      <c r="J4940" t="s">
        <v>7322</v>
      </c>
      <c r="K4940" t="s">
        <v>28</v>
      </c>
      <c r="L4940" t="s">
        <v>28</v>
      </c>
      <c r="M4940">
        <v>98</v>
      </c>
      <c r="N4940" t="s">
        <v>29</v>
      </c>
      <c r="O4940" t="s">
        <v>63</v>
      </c>
      <c r="P4940" t="s">
        <v>64</v>
      </c>
      <c r="Q4940" t="s">
        <v>95</v>
      </c>
      <c r="R4940" t="s">
        <v>28</v>
      </c>
      <c r="S4940">
        <v>0</v>
      </c>
      <c r="T4940" t="s">
        <v>6623</v>
      </c>
    </row>
    <row r="4941" spans="1:20" x14ac:dyDescent="0.3">
      <c r="A4941" t="s">
        <v>5068</v>
      </c>
      <c r="B4941" t="s">
        <v>7245</v>
      </c>
      <c r="C4941" t="s">
        <v>71</v>
      </c>
      <c r="D4941" t="s">
        <v>72</v>
      </c>
      <c r="E4941" t="s">
        <v>23</v>
      </c>
      <c r="F4941" t="s">
        <v>73</v>
      </c>
      <c r="G4941" t="s">
        <v>74</v>
      </c>
      <c r="H4941" t="s">
        <v>49</v>
      </c>
      <c r="I4941" t="s">
        <v>27</v>
      </c>
      <c r="J4941" t="s">
        <v>7245</v>
      </c>
      <c r="K4941" t="s">
        <v>28</v>
      </c>
      <c r="L4941" t="s">
        <v>28</v>
      </c>
      <c r="M4941">
        <v>170</v>
      </c>
      <c r="N4941" t="s">
        <v>75</v>
      </c>
      <c r="O4941" t="s">
        <v>43</v>
      </c>
      <c r="P4941" t="s">
        <v>107</v>
      </c>
      <c r="Q4941" t="s">
        <v>95</v>
      </c>
      <c r="R4941" t="s">
        <v>28</v>
      </c>
      <c r="S4941">
        <v>0</v>
      </c>
      <c r="T4941" t="s">
        <v>6373</v>
      </c>
    </row>
    <row r="4942" spans="1:20" x14ac:dyDescent="0.3">
      <c r="A4942" t="s">
        <v>5069</v>
      </c>
      <c r="B4942" t="s">
        <v>6640</v>
      </c>
      <c r="C4942" t="s">
        <v>77</v>
      </c>
      <c r="D4942" t="s">
        <v>72</v>
      </c>
      <c r="E4942" t="s">
        <v>40</v>
      </c>
      <c r="F4942" t="s">
        <v>131</v>
      </c>
      <c r="G4942" t="s">
        <v>79</v>
      </c>
      <c r="H4942" t="s">
        <v>26</v>
      </c>
      <c r="I4942" t="s">
        <v>27</v>
      </c>
      <c r="J4942" t="s">
        <v>6640</v>
      </c>
      <c r="K4942" t="s">
        <v>28</v>
      </c>
      <c r="L4942" t="s">
        <v>28</v>
      </c>
      <c r="M4942">
        <v>234</v>
      </c>
      <c r="N4942" t="s">
        <v>29</v>
      </c>
      <c r="O4942" t="s">
        <v>63</v>
      </c>
      <c r="P4942" t="s">
        <v>64</v>
      </c>
      <c r="Q4942">
        <v>3</v>
      </c>
      <c r="R4942" t="s">
        <v>37</v>
      </c>
      <c r="S4942">
        <v>1</v>
      </c>
      <c r="T4942" t="s">
        <v>6147</v>
      </c>
    </row>
    <row r="4943" spans="1:20" x14ac:dyDescent="0.3">
      <c r="A4943" t="s">
        <v>5070</v>
      </c>
      <c r="B4943" t="s">
        <v>6598</v>
      </c>
      <c r="C4943" t="s">
        <v>81</v>
      </c>
      <c r="D4943" t="s">
        <v>72</v>
      </c>
      <c r="E4943" t="s">
        <v>23</v>
      </c>
      <c r="F4943" t="s">
        <v>82</v>
      </c>
      <c r="G4943" t="s">
        <v>83</v>
      </c>
      <c r="H4943" t="s">
        <v>26</v>
      </c>
      <c r="I4943" t="s">
        <v>27</v>
      </c>
      <c r="J4943" t="s">
        <v>6598</v>
      </c>
      <c r="K4943" t="s">
        <v>28</v>
      </c>
      <c r="L4943" t="s">
        <v>28</v>
      </c>
      <c r="M4943">
        <v>928</v>
      </c>
      <c r="N4943" t="s">
        <v>75</v>
      </c>
      <c r="O4943" t="s">
        <v>63</v>
      </c>
      <c r="P4943" t="s">
        <v>31</v>
      </c>
      <c r="Q4943">
        <v>4</v>
      </c>
      <c r="R4943" t="s">
        <v>32</v>
      </c>
      <c r="S4943">
        <v>3</v>
      </c>
      <c r="T4943" t="s">
        <v>6309</v>
      </c>
    </row>
    <row r="4944" spans="1:20" x14ac:dyDescent="0.3">
      <c r="A4944" t="s">
        <v>5071</v>
      </c>
      <c r="B4944" t="s">
        <v>6359</v>
      </c>
      <c r="C4944" t="s">
        <v>86</v>
      </c>
      <c r="D4944" t="s">
        <v>87</v>
      </c>
      <c r="E4944" t="s">
        <v>67</v>
      </c>
      <c r="F4944" t="s">
        <v>114</v>
      </c>
      <c r="G4944" t="s">
        <v>94</v>
      </c>
      <c r="H4944" t="s">
        <v>43</v>
      </c>
      <c r="I4944" t="s">
        <v>27</v>
      </c>
      <c r="J4944" t="s">
        <v>6359</v>
      </c>
      <c r="K4944" t="s">
        <v>28</v>
      </c>
      <c r="L4944" t="s">
        <v>28</v>
      </c>
      <c r="M4944">
        <v>916</v>
      </c>
      <c r="N4944" t="s">
        <v>29</v>
      </c>
      <c r="O4944" t="s">
        <v>63</v>
      </c>
      <c r="P4944" t="s">
        <v>44</v>
      </c>
      <c r="Q4944">
        <v>3</v>
      </c>
      <c r="R4944" t="s">
        <v>37</v>
      </c>
      <c r="S4944">
        <v>3</v>
      </c>
      <c r="T4944" t="s">
        <v>6172</v>
      </c>
    </row>
    <row r="4945" spans="1:20" x14ac:dyDescent="0.3">
      <c r="A4945" t="s">
        <v>5072</v>
      </c>
      <c r="B4945" t="s">
        <v>6234</v>
      </c>
      <c r="C4945" t="s">
        <v>91</v>
      </c>
      <c r="D4945" t="s">
        <v>87</v>
      </c>
      <c r="E4945" t="s">
        <v>92</v>
      </c>
      <c r="F4945" t="s">
        <v>114</v>
      </c>
      <c r="G4945" t="s">
        <v>94</v>
      </c>
      <c r="H4945" t="s">
        <v>43</v>
      </c>
      <c r="I4945" t="s">
        <v>27</v>
      </c>
      <c r="J4945" t="s">
        <v>6234</v>
      </c>
      <c r="K4945" t="s">
        <v>28</v>
      </c>
      <c r="L4945" t="s">
        <v>28</v>
      </c>
      <c r="M4945">
        <v>1063</v>
      </c>
      <c r="N4945" t="s">
        <v>75</v>
      </c>
      <c r="O4945" t="s">
        <v>43</v>
      </c>
      <c r="P4945" t="s">
        <v>64</v>
      </c>
      <c r="Q4945">
        <v>3</v>
      </c>
      <c r="R4945" t="s">
        <v>37</v>
      </c>
      <c r="S4945">
        <v>3</v>
      </c>
      <c r="T4945" t="s">
        <v>6298</v>
      </c>
    </row>
    <row r="4946" spans="1:20" x14ac:dyDescent="0.3">
      <c r="A4946" t="s">
        <v>5073</v>
      </c>
      <c r="B4946" t="s">
        <v>7035</v>
      </c>
      <c r="C4946" t="s">
        <v>21</v>
      </c>
      <c r="D4946" t="s">
        <v>22</v>
      </c>
      <c r="E4946" t="s">
        <v>23</v>
      </c>
      <c r="F4946" t="s">
        <v>288</v>
      </c>
      <c r="G4946" t="s">
        <v>25</v>
      </c>
      <c r="H4946" t="s">
        <v>43</v>
      </c>
      <c r="I4946" t="s">
        <v>27</v>
      </c>
      <c r="J4946" t="s">
        <v>7035</v>
      </c>
      <c r="K4946" t="s">
        <v>28</v>
      </c>
      <c r="L4946" t="s">
        <v>28</v>
      </c>
      <c r="M4946">
        <v>189</v>
      </c>
      <c r="N4946" t="s">
        <v>75</v>
      </c>
      <c r="O4946" t="s">
        <v>63</v>
      </c>
      <c r="P4946" t="s">
        <v>31</v>
      </c>
      <c r="Q4946">
        <v>4</v>
      </c>
      <c r="R4946" t="s">
        <v>32</v>
      </c>
      <c r="S4946">
        <v>1</v>
      </c>
      <c r="T4946" t="s">
        <v>6202</v>
      </c>
    </row>
    <row r="4947" spans="1:20" x14ac:dyDescent="0.3">
      <c r="A4947" t="s">
        <v>5074</v>
      </c>
      <c r="B4947" t="s">
        <v>6540</v>
      </c>
      <c r="C4947" t="s">
        <v>34</v>
      </c>
      <c r="D4947" t="s">
        <v>22</v>
      </c>
      <c r="E4947" t="s">
        <v>23</v>
      </c>
      <c r="F4947" t="s">
        <v>138</v>
      </c>
      <c r="G4947" t="s">
        <v>36</v>
      </c>
      <c r="H4947" t="s">
        <v>43</v>
      </c>
      <c r="I4947" t="s">
        <v>27</v>
      </c>
      <c r="J4947" t="s">
        <v>6540</v>
      </c>
      <c r="K4947" t="s">
        <v>28</v>
      </c>
      <c r="L4947" t="s">
        <v>28</v>
      </c>
      <c r="M4947">
        <v>282</v>
      </c>
      <c r="N4947" t="s">
        <v>29</v>
      </c>
      <c r="O4947" t="s">
        <v>63</v>
      </c>
      <c r="P4947" t="s">
        <v>64</v>
      </c>
      <c r="Q4947">
        <v>5</v>
      </c>
      <c r="R4947" t="s">
        <v>119</v>
      </c>
      <c r="S4947">
        <v>1</v>
      </c>
      <c r="T4947" t="s">
        <v>6805</v>
      </c>
    </row>
    <row r="4948" spans="1:20" x14ac:dyDescent="0.3">
      <c r="A4948" t="s">
        <v>5075</v>
      </c>
      <c r="B4948" t="s">
        <v>6649</v>
      </c>
      <c r="C4948" t="s">
        <v>39</v>
      </c>
      <c r="D4948" t="s">
        <v>22</v>
      </c>
      <c r="E4948" t="s">
        <v>40</v>
      </c>
      <c r="F4948" t="s">
        <v>47</v>
      </c>
      <c r="G4948" t="s">
        <v>48</v>
      </c>
      <c r="H4948" t="s">
        <v>49</v>
      </c>
      <c r="I4948" t="s">
        <v>27</v>
      </c>
      <c r="J4948" t="s">
        <v>6649</v>
      </c>
      <c r="K4948" t="s">
        <v>28</v>
      </c>
      <c r="L4948" t="s">
        <v>28</v>
      </c>
      <c r="M4948">
        <v>718</v>
      </c>
      <c r="N4948" t="s">
        <v>52</v>
      </c>
      <c r="O4948" t="s">
        <v>63</v>
      </c>
      <c r="P4948" t="s">
        <v>31</v>
      </c>
      <c r="Q4948">
        <v>5</v>
      </c>
      <c r="R4948" t="s">
        <v>119</v>
      </c>
      <c r="S4948">
        <v>2</v>
      </c>
      <c r="T4948" t="s">
        <v>6468</v>
      </c>
    </row>
    <row r="4949" spans="1:20" x14ac:dyDescent="0.3">
      <c r="A4949" t="s">
        <v>5076</v>
      </c>
      <c r="B4949" t="s">
        <v>6877</v>
      </c>
      <c r="C4949" t="s">
        <v>46</v>
      </c>
      <c r="D4949" t="s">
        <v>22</v>
      </c>
      <c r="E4949" t="s">
        <v>40</v>
      </c>
      <c r="F4949" t="s">
        <v>41</v>
      </c>
      <c r="G4949" t="s">
        <v>42</v>
      </c>
      <c r="H4949" t="s">
        <v>43</v>
      </c>
      <c r="I4949" t="s">
        <v>27</v>
      </c>
      <c r="J4949" t="s">
        <v>6877</v>
      </c>
      <c r="K4949" t="s">
        <v>28</v>
      </c>
      <c r="L4949" t="s">
        <v>28</v>
      </c>
      <c r="M4949">
        <v>991</v>
      </c>
      <c r="N4949" t="s">
        <v>29</v>
      </c>
      <c r="O4949" t="s">
        <v>63</v>
      </c>
      <c r="P4949" t="s">
        <v>64</v>
      </c>
      <c r="Q4949">
        <v>5</v>
      </c>
      <c r="R4949" t="s">
        <v>119</v>
      </c>
      <c r="S4949">
        <v>3</v>
      </c>
      <c r="T4949" t="s">
        <v>6239</v>
      </c>
    </row>
    <row r="4950" spans="1:20" x14ac:dyDescent="0.3">
      <c r="A4950" t="s">
        <v>5077</v>
      </c>
      <c r="B4950" t="s">
        <v>7208</v>
      </c>
      <c r="C4950" t="s">
        <v>55</v>
      </c>
      <c r="D4950" t="s">
        <v>56</v>
      </c>
      <c r="E4950" t="s">
        <v>23</v>
      </c>
      <c r="F4950" t="s">
        <v>190</v>
      </c>
      <c r="G4950" t="s">
        <v>58</v>
      </c>
      <c r="H4950" t="s">
        <v>49</v>
      </c>
      <c r="I4950" t="s">
        <v>27</v>
      </c>
      <c r="J4950" t="s">
        <v>7208</v>
      </c>
      <c r="K4950" t="s">
        <v>28</v>
      </c>
      <c r="L4950" t="s">
        <v>28</v>
      </c>
      <c r="M4950">
        <v>238</v>
      </c>
      <c r="N4950" t="s">
        <v>52</v>
      </c>
      <c r="O4950" t="s">
        <v>63</v>
      </c>
      <c r="P4950" t="s">
        <v>31</v>
      </c>
      <c r="Q4950">
        <v>4</v>
      </c>
      <c r="R4950" t="s">
        <v>32</v>
      </c>
      <c r="S4950">
        <v>1</v>
      </c>
      <c r="T4950" t="s">
        <v>6387</v>
      </c>
    </row>
    <row r="4951" spans="1:20" x14ac:dyDescent="0.3">
      <c r="A4951" t="s">
        <v>5078</v>
      </c>
      <c r="B4951" t="s">
        <v>7058</v>
      </c>
      <c r="C4951" t="s">
        <v>60</v>
      </c>
      <c r="D4951" t="s">
        <v>56</v>
      </c>
      <c r="E4951" t="s">
        <v>40</v>
      </c>
      <c r="F4951" t="s">
        <v>104</v>
      </c>
      <c r="G4951" t="s">
        <v>62</v>
      </c>
      <c r="H4951" t="s">
        <v>43</v>
      </c>
      <c r="I4951" t="s">
        <v>27</v>
      </c>
      <c r="J4951" t="s">
        <v>7058</v>
      </c>
      <c r="K4951" t="s">
        <v>28</v>
      </c>
      <c r="L4951" t="s">
        <v>28</v>
      </c>
      <c r="M4951">
        <v>248</v>
      </c>
      <c r="N4951" t="s">
        <v>29</v>
      </c>
      <c r="O4951" t="s">
        <v>63</v>
      </c>
      <c r="P4951" t="s">
        <v>31</v>
      </c>
      <c r="Q4951">
        <v>5</v>
      </c>
      <c r="R4951" t="s">
        <v>119</v>
      </c>
      <c r="S4951">
        <v>1</v>
      </c>
      <c r="T4951" t="s">
        <v>6180</v>
      </c>
    </row>
    <row r="4952" spans="1:20" x14ac:dyDescent="0.3">
      <c r="A4952" t="s">
        <v>5079</v>
      </c>
      <c r="B4952" t="s">
        <v>6392</v>
      </c>
      <c r="C4952" t="s">
        <v>66</v>
      </c>
      <c r="D4952" t="s">
        <v>56</v>
      </c>
      <c r="E4952" t="s">
        <v>67</v>
      </c>
      <c r="F4952" t="s">
        <v>193</v>
      </c>
      <c r="G4952" t="s">
        <v>69</v>
      </c>
      <c r="H4952" t="s">
        <v>43</v>
      </c>
      <c r="I4952" t="s">
        <v>27</v>
      </c>
      <c r="J4952" t="s">
        <v>6392</v>
      </c>
      <c r="K4952" t="s">
        <v>28</v>
      </c>
      <c r="L4952" t="s">
        <v>28</v>
      </c>
      <c r="M4952">
        <v>963</v>
      </c>
      <c r="N4952" t="s">
        <v>75</v>
      </c>
      <c r="O4952" t="s">
        <v>63</v>
      </c>
      <c r="P4952" t="s">
        <v>31</v>
      </c>
      <c r="Q4952">
        <v>4</v>
      </c>
      <c r="R4952" t="s">
        <v>32</v>
      </c>
      <c r="S4952">
        <v>3</v>
      </c>
      <c r="T4952" t="s">
        <v>6296</v>
      </c>
    </row>
    <row r="4953" spans="1:20" x14ac:dyDescent="0.3">
      <c r="A4953" t="s">
        <v>5080</v>
      </c>
      <c r="B4953" t="s">
        <v>6338</v>
      </c>
      <c r="C4953" t="s">
        <v>71</v>
      </c>
      <c r="D4953" t="s">
        <v>72</v>
      </c>
      <c r="E4953" t="s">
        <v>23</v>
      </c>
      <c r="F4953" t="s">
        <v>129</v>
      </c>
      <c r="G4953" t="s">
        <v>74</v>
      </c>
      <c r="H4953" t="s">
        <v>43</v>
      </c>
      <c r="I4953" t="s">
        <v>27</v>
      </c>
      <c r="J4953" t="s">
        <v>6338</v>
      </c>
      <c r="K4953" t="s">
        <v>28</v>
      </c>
      <c r="L4953" t="s">
        <v>28</v>
      </c>
      <c r="M4953">
        <v>264</v>
      </c>
      <c r="N4953" t="s">
        <v>29</v>
      </c>
      <c r="O4953" t="s">
        <v>63</v>
      </c>
      <c r="P4953" t="s">
        <v>64</v>
      </c>
      <c r="Q4953">
        <v>4</v>
      </c>
      <c r="R4953" t="s">
        <v>32</v>
      </c>
      <c r="S4953">
        <v>1</v>
      </c>
      <c r="T4953" t="s">
        <v>6391</v>
      </c>
    </row>
    <row r="4954" spans="1:20" x14ac:dyDescent="0.3">
      <c r="A4954" t="s">
        <v>5081</v>
      </c>
      <c r="B4954" t="s">
        <v>6361</v>
      </c>
      <c r="C4954" t="s">
        <v>77</v>
      </c>
      <c r="D4954" t="s">
        <v>72</v>
      </c>
      <c r="E4954" t="s">
        <v>40</v>
      </c>
      <c r="F4954" t="s">
        <v>112</v>
      </c>
      <c r="G4954" t="s">
        <v>79</v>
      </c>
      <c r="H4954" t="s">
        <v>43</v>
      </c>
      <c r="I4954" t="s">
        <v>27</v>
      </c>
      <c r="J4954" t="s">
        <v>6361</v>
      </c>
      <c r="K4954" t="s">
        <v>28</v>
      </c>
      <c r="L4954" t="s">
        <v>28</v>
      </c>
      <c r="M4954">
        <v>470</v>
      </c>
      <c r="N4954" t="s">
        <v>29</v>
      </c>
      <c r="O4954" t="s">
        <v>43</v>
      </c>
      <c r="P4954" t="s">
        <v>44</v>
      </c>
      <c r="Q4954">
        <v>4</v>
      </c>
      <c r="R4954" t="s">
        <v>32</v>
      </c>
      <c r="S4954">
        <v>1</v>
      </c>
      <c r="T4954" t="s">
        <v>6354</v>
      </c>
    </row>
    <row r="4955" spans="1:20" x14ac:dyDescent="0.3">
      <c r="A4955" t="s">
        <v>5082</v>
      </c>
      <c r="B4955" t="s">
        <v>7146</v>
      </c>
      <c r="C4955" t="s">
        <v>81</v>
      </c>
      <c r="D4955" t="s">
        <v>72</v>
      </c>
      <c r="E4955" t="s">
        <v>23</v>
      </c>
      <c r="F4955" t="s">
        <v>154</v>
      </c>
      <c r="G4955" t="s">
        <v>83</v>
      </c>
      <c r="H4955" t="s">
        <v>43</v>
      </c>
      <c r="I4955" t="s">
        <v>27</v>
      </c>
      <c r="J4955" t="s">
        <v>7146</v>
      </c>
      <c r="K4955" t="s">
        <v>28</v>
      </c>
      <c r="L4955" t="s">
        <v>28</v>
      </c>
      <c r="M4955">
        <v>157</v>
      </c>
      <c r="N4955" t="s">
        <v>75</v>
      </c>
      <c r="O4955" t="s">
        <v>63</v>
      </c>
      <c r="P4955" t="s">
        <v>64</v>
      </c>
      <c r="Q4955" t="s">
        <v>95</v>
      </c>
      <c r="R4955" t="s">
        <v>28</v>
      </c>
      <c r="S4955">
        <v>0</v>
      </c>
      <c r="T4955" t="s">
        <v>6172</v>
      </c>
    </row>
    <row r="4956" spans="1:20" x14ac:dyDescent="0.3">
      <c r="A4956" t="s">
        <v>5083</v>
      </c>
      <c r="B4956" t="s">
        <v>6690</v>
      </c>
      <c r="C4956" t="s">
        <v>86</v>
      </c>
      <c r="D4956" t="s">
        <v>87</v>
      </c>
      <c r="E4956" t="s">
        <v>67</v>
      </c>
      <c r="F4956" t="s">
        <v>135</v>
      </c>
      <c r="G4956" t="s">
        <v>89</v>
      </c>
      <c r="H4956" t="s">
        <v>43</v>
      </c>
      <c r="I4956" t="s">
        <v>27</v>
      </c>
      <c r="J4956" t="s">
        <v>6690</v>
      </c>
      <c r="K4956" t="s">
        <v>28</v>
      </c>
      <c r="L4956" t="s">
        <v>28</v>
      </c>
      <c r="M4956">
        <v>426</v>
      </c>
      <c r="N4956" t="s">
        <v>29</v>
      </c>
      <c r="O4956" t="s">
        <v>30</v>
      </c>
      <c r="P4956" t="s">
        <v>31</v>
      </c>
      <c r="Q4956">
        <v>4</v>
      </c>
      <c r="R4956" t="s">
        <v>32</v>
      </c>
      <c r="S4956">
        <v>1</v>
      </c>
      <c r="T4956" t="s">
        <v>6516</v>
      </c>
    </row>
    <row r="4957" spans="1:20" x14ac:dyDescent="0.3">
      <c r="A4957" t="s">
        <v>5084</v>
      </c>
      <c r="B4957" t="s">
        <v>6594</v>
      </c>
      <c r="C4957" t="s">
        <v>91</v>
      </c>
      <c r="D4957" t="s">
        <v>87</v>
      </c>
      <c r="E4957" t="s">
        <v>92</v>
      </c>
      <c r="F4957" t="s">
        <v>114</v>
      </c>
      <c r="G4957" t="s">
        <v>94</v>
      </c>
      <c r="H4957" t="s">
        <v>43</v>
      </c>
      <c r="I4957" t="s">
        <v>27</v>
      </c>
      <c r="J4957" t="s">
        <v>6594</v>
      </c>
      <c r="K4957" t="s">
        <v>28</v>
      </c>
      <c r="L4957" t="s">
        <v>28</v>
      </c>
      <c r="M4957">
        <v>1075</v>
      </c>
      <c r="N4957" t="s">
        <v>29</v>
      </c>
      <c r="O4957" t="s">
        <v>30</v>
      </c>
      <c r="P4957" t="s">
        <v>107</v>
      </c>
      <c r="Q4957">
        <v>4</v>
      </c>
      <c r="R4957" t="s">
        <v>32</v>
      </c>
      <c r="S4957">
        <v>3</v>
      </c>
      <c r="T4957" t="s">
        <v>6465</v>
      </c>
    </row>
    <row r="4958" spans="1:20" x14ac:dyDescent="0.3">
      <c r="A4958" t="s">
        <v>5085</v>
      </c>
      <c r="B4958" t="s">
        <v>6995</v>
      </c>
      <c r="C4958" t="s">
        <v>21</v>
      </c>
      <c r="D4958" t="s">
        <v>22</v>
      </c>
      <c r="E4958" t="s">
        <v>23</v>
      </c>
      <c r="F4958" t="s">
        <v>174</v>
      </c>
      <c r="G4958" t="s">
        <v>42</v>
      </c>
      <c r="H4958" t="s">
        <v>26</v>
      </c>
      <c r="I4958" t="s">
        <v>27</v>
      </c>
      <c r="J4958" t="s">
        <v>6995</v>
      </c>
      <c r="K4958" t="s">
        <v>28</v>
      </c>
      <c r="L4958" t="s">
        <v>28</v>
      </c>
      <c r="M4958">
        <v>604</v>
      </c>
      <c r="N4958" t="s">
        <v>122</v>
      </c>
      <c r="O4958" t="s">
        <v>30</v>
      </c>
      <c r="P4958" t="s">
        <v>133</v>
      </c>
      <c r="Q4958">
        <v>4</v>
      </c>
      <c r="R4958" t="s">
        <v>32</v>
      </c>
      <c r="S4958">
        <v>2</v>
      </c>
      <c r="T4958" t="s">
        <v>6262</v>
      </c>
    </row>
    <row r="4959" spans="1:20" x14ac:dyDescent="0.3">
      <c r="A4959" t="s">
        <v>5086</v>
      </c>
      <c r="B4959" t="s">
        <v>7402</v>
      </c>
      <c r="C4959" t="s">
        <v>34</v>
      </c>
      <c r="D4959" t="s">
        <v>22</v>
      </c>
      <c r="E4959" t="s">
        <v>23</v>
      </c>
      <c r="F4959" t="s">
        <v>138</v>
      </c>
      <c r="G4959" t="s">
        <v>36</v>
      </c>
      <c r="H4959" t="s">
        <v>43</v>
      </c>
      <c r="I4959" t="s">
        <v>50</v>
      </c>
      <c r="J4959" t="s">
        <v>7402</v>
      </c>
      <c r="K4959" t="s">
        <v>6596</v>
      </c>
      <c r="L4959" t="s">
        <v>51</v>
      </c>
      <c r="M4959">
        <v>534</v>
      </c>
      <c r="N4959" t="s">
        <v>52</v>
      </c>
      <c r="O4959" t="s">
        <v>63</v>
      </c>
      <c r="P4959" t="s">
        <v>44</v>
      </c>
      <c r="Q4959">
        <v>3</v>
      </c>
      <c r="R4959" t="s">
        <v>37</v>
      </c>
      <c r="S4959">
        <v>1</v>
      </c>
      <c r="T4959" t="s">
        <v>6209</v>
      </c>
    </row>
    <row r="4960" spans="1:20" x14ac:dyDescent="0.3">
      <c r="A4960" t="s">
        <v>5087</v>
      </c>
      <c r="B4960" t="s">
        <v>6456</v>
      </c>
      <c r="C4960" t="s">
        <v>39</v>
      </c>
      <c r="D4960" t="s">
        <v>22</v>
      </c>
      <c r="E4960" t="s">
        <v>40</v>
      </c>
      <c r="F4960" t="s">
        <v>215</v>
      </c>
      <c r="G4960" t="s">
        <v>42</v>
      </c>
      <c r="H4960" t="s">
        <v>49</v>
      </c>
      <c r="I4960" t="s">
        <v>27</v>
      </c>
      <c r="J4960" t="s">
        <v>6456</v>
      </c>
      <c r="K4960" t="s">
        <v>28</v>
      </c>
      <c r="L4960" t="s">
        <v>28</v>
      </c>
      <c r="M4960">
        <v>889</v>
      </c>
      <c r="N4960" t="s">
        <v>29</v>
      </c>
      <c r="O4960" t="s">
        <v>105</v>
      </c>
      <c r="P4960" t="s">
        <v>31</v>
      </c>
      <c r="Q4960">
        <v>2</v>
      </c>
      <c r="R4960" t="s">
        <v>53</v>
      </c>
      <c r="S4960">
        <v>2</v>
      </c>
      <c r="T4960" t="s">
        <v>6141</v>
      </c>
    </row>
    <row r="4961" spans="1:20" x14ac:dyDescent="0.3">
      <c r="A4961" t="s">
        <v>5088</v>
      </c>
      <c r="B4961" t="s">
        <v>6923</v>
      </c>
      <c r="C4961" t="s">
        <v>46</v>
      </c>
      <c r="D4961" t="s">
        <v>22</v>
      </c>
      <c r="E4961" t="s">
        <v>40</v>
      </c>
      <c r="F4961" t="s">
        <v>174</v>
      </c>
      <c r="G4961" t="s">
        <v>42</v>
      </c>
      <c r="H4961" t="s">
        <v>26</v>
      </c>
      <c r="I4961" t="s">
        <v>27</v>
      </c>
      <c r="J4961" t="s">
        <v>6923</v>
      </c>
      <c r="K4961" t="s">
        <v>28</v>
      </c>
      <c r="L4961" t="s">
        <v>28</v>
      </c>
      <c r="M4961">
        <v>278</v>
      </c>
      <c r="N4961" t="s">
        <v>29</v>
      </c>
      <c r="O4961" t="s">
        <v>30</v>
      </c>
      <c r="P4961" t="s">
        <v>64</v>
      </c>
      <c r="Q4961">
        <v>3</v>
      </c>
      <c r="R4961" t="s">
        <v>37</v>
      </c>
      <c r="S4961">
        <v>1</v>
      </c>
      <c r="T4961" t="s">
        <v>6309</v>
      </c>
    </row>
    <row r="4962" spans="1:20" x14ac:dyDescent="0.3">
      <c r="A4962" t="s">
        <v>5089</v>
      </c>
      <c r="B4962" t="s">
        <v>6407</v>
      </c>
      <c r="C4962" t="s">
        <v>55</v>
      </c>
      <c r="D4962" t="s">
        <v>56</v>
      </c>
      <c r="E4962" t="s">
        <v>23</v>
      </c>
      <c r="F4962" t="s">
        <v>147</v>
      </c>
      <c r="G4962" t="s">
        <v>58</v>
      </c>
      <c r="H4962" t="s">
        <v>26</v>
      </c>
      <c r="I4962" t="s">
        <v>27</v>
      </c>
      <c r="J4962" t="s">
        <v>6407</v>
      </c>
      <c r="K4962" t="s">
        <v>28</v>
      </c>
      <c r="L4962" t="s">
        <v>28</v>
      </c>
      <c r="M4962">
        <v>549</v>
      </c>
      <c r="N4962" t="s">
        <v>29</v>
      </c>
      <c r="O4962" t="s">
        <v>63</v>
      </c>
      <c r="P4962" t="s">
        <v>31</v>
      </c>
      <c r="Q4962">
        <v>2</v>
      </c>
      <c r="R4962" t="s">
        <v>53</v>
      </c>
      <c r="S4962">
        <v>2</v>
      </c>
      <c r="T4962" t="s">
        <v>6155</v>
      </c>
    </row>
    <row r="4963" spans="1:20" x14ac:dyDescent="0.3">
      <c r="A4963" t="s">
        <v>5090</v>
      </c>
      <c r="B4963" t="s">
        <v>6930</v>
      </c>
      <c r="C4963" t="s">
        <v>60</v>
      </c>
      <c r="D4963" t="s">
        <v>56</v>
      </c>
      <c r="E4963" t="s">
        <v>40</v>
      </c>
      <c r="F4963" t="s">
        <v>61</v>
      </c>
      <c r="G4963" t="s">
        <v>62</v>
      </c>
      <c r="H4963" t="s">
        <v>26</v>
      </c>
      <c r="I4963" t="s">
        <v>27</v>
      </c>
      <c r="J4963" t="s">
        <v>6930</v>
      </c>
      <c r="K4963" t="s">
        <v>28</v>
      </c>
      <c r="L4963" t="s">
        <v>28</v>
      </c>
      <c r="M4963">
        <v>615</v>
      </c>
      <c r="N4963" t="s">
        <v>29</v>
      </c>
      <c r="O4963" t="s">
        <v>63</v>
      </c>
      <c r="P4963" t="s">
        <v>107</v>
      </c>
      <c r="Q4963">
        <v>4</v>
      </c>
      <c r="R4963" t="s">
        <v>32</v>
      </c>
      <c r="S4963">
        <v>2</v>
      </c>
      <c r="T4963" t="s">
        <v>6145</v>
      </c>
    </row>
    <row r="4964" spans="1:20" x14ac:dyDescent="0.3">
      <c r="A4964" t="s">
        <v>5091</v>
      </c>
      <c r="B4964" t="s">
        <v>6841</v>
      </c>
      <c r="C4964" t="s">
        <v>66</v>
      </c>
      <c r="D4964" t="s">
        <v>56</v>
      </c>
      <c r="E4964" t="s">
        <v>67</v>
      </c>
      <c r="F4964" t="s">
        <v>588</v>
      </c>
      <c r="G4964" t="s">
        <v>69</v>
      </c>
      <c r="H4964" t="s">
        <v>110</v>
      </c>
      <c r="I4964" t="s">
        <v>27</v>
      </c>
      <c r="J4964" t="s">
        <v>6841</v>
      </c>
      <c r="K4964" t="s">
        <v>28</v>
      </c>
      <c r="L4964" t="s">
        <v>28</v>
      </c>
      <c r="M4964">
        <v>253</v>
      </c>
      <c r="N4964" t="s">
        <v>29</v>
      </c>
      <c r="O4964" t="s">
        <v>30</v>
      </c>
      <c r="P4964" t="s">
        <v>31</v>
      </c>
      <c r="Q4964">
        <v>1</v>
      </c>
      <c r="R4964" t="s">
        <v>53</v>
      </c>
      <c r="S4964">
        <v>1</v>
      </c>
      <c r="T4964" t="s">
        <v>7467</v>
      </c>
    </row>
    <row r="4965" spans="1:20" x14ac:dyDescent="0.3">
      <c r="A4965" t="s">
        <v>5092</v>
      </c>
      <c r="B4965" t="s">
        <v>6883</v>
      </c>
      <c r="C4965" t="s">
        <v>71</v>
      </c>
      <c r="D4965" t="s">
        <v>72</v>
      </c>
      <c r="E4965" t="s">
        <v>23</v>
      </c>
      <c r="F4965" t="s">
        <v>129</v>
      </c>
      <c r="G4965" t="s">
        <v>74</v>
      </c>
      <c r="H4965" t="s">
        <v>43</v>
      </c>
      <c r="I4965" t="s">
        <v>27</v>
      </c>
      <c r="J4965" t="s">
        <v>6883</v>
      </c>
      <c r="K4965" t="s">
        <v>28</v>
      </c>
      <c r="L4965" t="s">
        <v>28</v>
      </c>
      <c r="M4965">
        <v>312</v>
      </c>
      <c r="N4965" t="s">
        <v>52</v>
      </c>
      <c r="O4965" t="s">
        <v>63</v>
      </c>
      <c r="P4965" t="s">
        <v>107</v>
      </c>
      <c r="Q4965">
        <v>3</v>
      </c>
      <c r="R4965" t="s">
        <v>37</v>
      </c>
      <c r="S4965">
        <v>1</v>
      </c>
      <c r="T4965" t="s">
        <v>6237</v>
      </c>
    </row>
    <row r="4966" spans="1:20" x14ac:dyDescent="0.3">
      <c r="A4966" t="s">
        <v>5093</v>
      </c>
      <c r="B4966" t="s">
        <v>6865</v>
      </c>
      <c r="C4966" t="s">
        <v>77</v>
      </c>
      <c r="D4966" t="s">
        <v>72</v>
      </c>
      <c r="E4966" t="s">
        <v>40</v>
      </c>
      <c r="F4966" t="s">
        <v>112</v>
      </c>
      <c r="G4966" t="s">
        <v>79</v>
      </c>
      <c r="H4966" t="s">
        <v>43</v>
      </c>
      <c r="I4966" t="s">
        <v>27</v>
      </c>
      <c r="J4966" t="s">
        <v>6865</v>
      </c>
      <c r="K4966" t="s">
        <v>28</v>
      </c>
      <c r="L4966" t="s">
        <v>28</v>
      </c>
      <c r="M4966">
        <v>753</v>
      </c>
      <c r="N4966" t="s">
        <v>29</v>
      </c>
      <c r="O4966" t="s">
        <v>63</v>
      </c>
      <c r="P4966" t="s">
        <v>64</v>
      </c>
      <c r="Q4966">
        <v>4</v>
      </c>
      <c r="R4966" t="s">
        <v>32</v>
      </c>
      <c r="S4966">
        <v>2</v>
      </c>
      <c r="T4966" t="s">
        <v>6169</v>
      </c>
    </row>
    <row r="4967" spans="1:20" x14ac:dyDescent="0.3">
      <c r="A4967" t="s">
        <v>5094</v>
      </c>
      <c r="B4967" t="s">
        <v>6489</v>
      </c>
      <c r="C4967" t="s">
        <v>81</v>
      </c>
      <c r="D4967" t="s">
        <v>72</v>
      </c>
      <c r="E4967" t="s">
        <v>23</v>
      </c>
      <c r="F4967" t="s">
        <v>154</v>
      </c>
      <c r="G4967" t="s">
        <v>83</v>
      </c>
      <c r="H4967" t="s">
        <v>43</v>
      </c>
      <c r="I4967" t="s">
        <v>27</v>
      </c>
      <c r="J4967" t="s">
        <v>6489</v>
      </c>
      <c r="K4967" t="s">
        <v>28</v>
      </c>
      <c r="L4967" t="s">
        <v>28</v>
      </c>
      <c r="M4967">
        <v>338</v>
      </c>
      <c r="N4967" t="s">
        <v>140</v>
      </c>
      <c r="O4967" t="s">
        <v>63</v>
      </c>
      <c r="P4967" t="s">
        <v>133</v>
      </c>
      <c r="Q4967">
        <v>3</v>
      </c>
      <c r="R4967" t="s">
        <v>37</v>
      </c>
      <c r="S4967">
        <v>1</v>
      </c>
      <c r="T4967" t="s">
        <v>6476</v>
      </c>
    </row>
    <row r="4968" spans="1:20" x14ac:dyDescent="0.3">
      <c r="A4968" t="s">
        <v>5095</v>
      </c>
      <c r="B4968" t="s">
        <v>6589</v>
      </c>
      <c r="C4968" t="s">
        <v>86</v>
      </c>
      <c r="D4968" t="s">
        <v>87</v>
      </c>
      <c r="E4968" t="s">
        <v>67</v>
      </c>
      <c r="F4968" t="s">
        <v>116</v>
      </c>
      <c r="G4968" t="s">
        <v>89</v>
      </c>
      <c r="H4968" t="s">
        <v>26</v>
      </c>
      <c r="I4968" t="s">
        <v>27</v>
      </c>
      <c r="J4968" t="s">
        <v>6589</v>
      </c>
      <c r="K4968" t="s">
        <v>28</v>
      </c>
      <c r="L4968" t="s">
        <v>28</v>
      </c>
      <c r="M4968">
        <v>743</v>
      </c>
      <c r="N4968" t="s">
        <v>52</v>
      </c>
      <c r="O4968" t="s">
        <v>63</v>
      </c>
      <c r="P4968" t="s">
        <v>64</v>
      </c>
      <c r="Q4968">
        <v>4</v>
      </c>
      <c r="R4968" t="s">
        <v>32</v>
      </c>
      <c r="S4968">
        <v>2</v>
      </c>
      <c r="T4968" t="s">
        <v>6219</v>
      </c>
    </row>
    <row r="4969" spans="1:20" x14ac:dyDescent="0.3">
      <c r="A4969" t="s">
        <v>5096</v>
      </c>
      <c r="B4969" t="s">
        <v>6213</v>
      </c>
      <c r="C4969" t="s">
        <v>91</v>
      </c>
      <c r="D4969" t="s">
        <v>87</v>
      </c>
      <c r="E4969" t="s">
        <v>92</v>
      </c>
      <c r="F4969" t="s">
        <v>35</v>
      </c>
      <c r="G4969" t="s">
        <v>36</v>
      </c>
      <c r="H4969" t="s">
        <v>26</v>
      </c>
      <c r="I4969" t="s">
        <v>27</v>
      </c>
      <c r="J4969" t="s">
        <v>6213</v>
      </c>
      <c r="K4969" t="s">
        <v>28</v>
      </c>
      <c r="L4969" t="s">
        <v>28</v>
      </c>
      <c r="M4969">
        <v>760</v>
      </c>
      <c r="N4969" t="s">
        <v>29</v>
      </c>
      <c r="O4969" t="s">
        <v>43</v>
      </c>
      <c r="P4969" t="s">
        <v>31</v>
      </c>
      <c r="Q4969">
        <v>5</v>
      </c>
      <c r="R4969" t="s">
        <v>119</v>
      </c>
      <c r="S4969">
        <v>2</v>
      </c>
      <c r="T4969" t="s">
        <v>6685</v>
      </c>
    </row>
    <row r="4970" spans="1:20" x14ac:dyDescent="0.3">
      <c r="A4970" t="s">
        <v>5097</v>
      </c>
      <c r="B4970" t="s">
        <v>6503</v>
      </c>
      <c r="C4970" t="s">
        <v>21</v>
      </c>
      <c r="D4970" t="s">
        <v>22</v>
      </c>
      <c r="E4970" t="s">
        <v>23</v>
      </c>
      <c r="F4970" t="s">
        <v>288</v>
      </c>
      <c r="G4970" t="s">
        <v>25</v>
      </c>
      <c r="H4970" t="s">
        <v>43</v>
      </c>
      <c r="I4970" t="s">
        <v>27</v>
      </c>
      <c r="J4970" t="s">
        <v>6503</v>
      </c>
      <c r="K4970" t="s">
        <v>28</v>
      </c>
      <c r="L4970" t="s">
        <v>28</v>
      </c>
      <c r="M4970">
        <v>512</v>
      </c>
      <c r="N4970" t="s">
        <v>29</v>
      </c>
      <c r="O4970" t="s">
        <v>63</v>
      </c>
      <c r="P4970" t="s">
        <v>31</v>
      </c>
      <c r="Q4970">
        <v>3</v>
      </c>
      <c r="R4970" t="s">
        <v>37</v>
      </c>
      <c r="S4970">
        <v>1</v>
      </c>
      <c r="T4970" t="s">
        <v>6143</v>
      </c>
    </row>
    <row r="4971" spans="1:20" x14ac:dyDescent="0.3">
      <c r="A4971" t="s">
        <v>5098</v>
      </c>
      <c r="B4971" t="s">
        <v>6342</v>
      </c>
      <c r="C4971" t="s">
        <v>34</v>
      </c>
      <c r="D4971" t="s">
        <v>22</v>
      </c>
      <c r="E4971" t="s">
        <v>23</v>
      </c>
      <c r="F4971" t="s">
        <v>138</v>
      </c>
      <c r="G4971" t="s">
        <v>36</v>
      </c>
      <c r="H4971" t="s">
        <v>43</v>
      </c>
      <c r="I4971" t="s">
        <v>27</v>
      </c>
      <c r="J4971" t="s">
        <v>6342</v>
      </c>
      <c r="K4971" t="s">
        <v>28</v>
      </c>
      <c r="L4971" t="s">
        <v>28</v>
      </c>
      <c r="M4971">
        <v>713</v>
      </c>
      <c r="N4971" t="s">
        <v>75</v>
      </c>
      <c r="O4971" t="s">
        <v>63</v>
      </c>
      <c r="P4971" t="s">
        <v>31</v>
      </c>
      <c r="Q4971">
        <v>2</v>
      </c>
      <c r="R4971" t="s">
        <v>53</v>
      </c>
      <c r="S4971">
        <v>2</v>
      </c>
      <c r="T4971" t="s">
        <v>6479</v>
      </c>
    </row>
    <row r="4972" spans="1:20" x14ac:dyDescent="0.3">
      <c r="A4972" t="s">
        <v>5099</v>
      </c>
      <c r="B4972" t="s">
        <v>7309</v>
      </c>
      <c r="C4972" t="s">
        <v>39</v>
      </c>
      <c r="D4972" t="s">
        <v>22</v>
      </c>
      <c r="E4972" t="s">
        <v>40</v>
      </c>
      <c r="F4972" t="s">
        <v>174</v>
      </c>
      <c r="G4972" t="s">
        <v>42</v>
      </c>
      <c r="H4972" t="s">
        <v>26</v>
      </c>
      <c r="I4972" t="s">
        <v>27</v>
      </c>
      <c r="J4972" t="s">
        <v>7309</v>
      </c>
      <c r="K4972" t="s">
        <v>28</v>
      </c>
      <c r="L4972" t="s">
        <v>28</v>
      </c>
      <c r="M4972">
        <v>441</v>
      </c>
      <c r="N4972" t="s">
        <v>29</v>
      </c>
      <c r="O4972" t="s">
        <v>43</v>
      </c>
      <c r="P4972" t="s">
        <v>107</v>
      </c>
      <c r="Q4972">
        <v>3</v>
      </c>
      <c r="R4972" t="s">
        <v>37</v>
      </c>
      <c r="S4972">
        <v>1</v>
      </c>
      <c r="T4972" t="s">
        <v>6229</v>
      </c>
    </row>
    <row r="4973" spans="1:20" x14ac:dyDescent="0.3">
      <c r="A4973" t="s">
        <v>5100</v>
      </c>
      <c r="B4973" t="s">
        <v>6816</v>
      </c>
      <c r="C4973" t="s">
        <v>46</v>
      </c>
      <c r="D4973" t="s">
        <v>22</v>
      </c>
      <c r="E4973" t="s">
        <v>40</v>
      </c>
      <c r="F4973" t="s">
        <v>215</v>
      </c>
      <c r="G4973" t="s">
        <v>42</v>
      </c>
      <c r="H4973" t="s">
        <v>49</v>
      </c>
      <c r="I4973" t="s">
        <v>27</v>
      </c>
      <c r="J4973" t="s">
        <v>6816</v>
      </c>
      <c r="K4973" t="s">
        <v>28</v>
      </c>
      <c r="L4973" t="s">
        <v>28</v>
      </c>
      <c r="M4973">
        <v>478</v>
      </c>
      <c r="N4973" t="s">
        <v>52</v>
      </c>
      <c r="O4973" t="s">
        <v>30</v>
      </c>
      <c r="P4973" t="s">
        <v>64</v>
      </c>
      <c r="Q4973">
        <v>3</v>
      </c>
      <c r="R4973" t="s">
        <v>37</v>
      </c>
      <c r="S4973">
        <v>1</v>
      </c>
      <c r="T4973" t="s">
        <v>6518</v>
      </c>
    </row>
    <row r="4974" spans="1:20" x14ac:dyDescent="0.3">
      <c r="A4974" t="s">
        <v>5101</v>
      </c>
      <c r="B4974" t="s">
        <v>7459</v>
      </c>
      <c r="C4974" t="s">
        <v>55</v>
      </c>
      <c r="D4974" t="s">
        <v>56</v>
      </c>
      <c r="E4974" t="s">
        <v>23</v>
      </c>
      <c r="F4974" t="s">
        <v>57</v>
      </c>
      <c r="G4974" t="s">
        <v>58</v>
      </c>
      <c r="H4974" t="s">
        <v>43</v>
      </c>
      <c r="I4974" t="s">
        <v>27</v>
      </c>
      <c r="J4974" t="s">
        <v>7459</v>
      </c>
      <c r="K4974" t="s">
        <v>28</v>
      </c>
      <c r="L4974" t="s">
        <v>28</v>
      </c>
      <c r="M4974">
        <v>506</v>
      </c>
      <c r="N4974" t="s">
        <v>29</v>
      </c>
      <c r="O4974" t="s">
        <v>30</v>
      </c>
      <c r="P4974" t="s">
        <v>133</v>
      </c>
      <c r="Q4974">
        <v>5</v>
      </c>
      <c r="R4974" t="s">
        <v>119</v>
      </c>
      <c r="S4974">
        <v>1</v>
      </c>
      <c r="T4974" t="s">
        <v>6237</v>
      </c>
    </row>
    <row r="4975" spans="1:20" x14ac:dyDescent="0.3">
      <c r="A4975" t="s">
        <v>5102</v>
      </c>
      <c r="B4975" t="s">
        <v>6228</v>
      </c>
      <c r="C4975" t="s">
        <v>60</v>
      </c>
      <c r="D4975" t="s">
        <v>56</v>
      </c>
      <c r="E4975" t="s">
        <v>40</v>
      </c>
      <c r="F4975" t="s">
        <v>307</v>
      </c>
      <c r="G4975" t="s">
        <v>62</v>
      </c>
      <c r="H4975" t="s">
        <v>110</v>
      </c>
      <c r="I4975" t="s">
        <v>27</v>
      </c>
      <c r="J4975" t="s">
        <v>6228</v>
      </c>
      <c r="K4975" t="s">
        <v>28</v>
      </c>
      <c r="L4975" t="s">
        <v>28</v>
      </c>
      <c r="M4975">
        <v>992</v>
      </c>
      <c r="N4975" t="s">
        <v>29</v>
      </c>
      <c r="O4975" t="s">
        <v>43</v>
      </c>
      <c r="P4975" t="s">
        <v>107</v>
      </c>
      <c r="Q4975">
        <v>3</v>
      </c>
      <c r="R4975" t="s">
        <v>37</v>
      </c>
      <c r="S4975">
        <v>3</v>
      </c>
      <c r="T4975" t="s">
        <v>7124</v>
      </c>
    </row>
    <row r="4976" spans="1:20" x14ac:dyDescent="0.3">
      <c r="A4976" t="s">
        <v>5103</v>
      </c>
      <c r="B4976" t="s">
        <v>7274</v>
      </c>
      <c r="C4976" t="s">
        <v>66</v>
      </c>
      <c r="D4976" t="s">
        <v>56</v>
      </c>
      <c r="E4976" t="s">
        <v>67</v>
      </c>
      <c r="F4976" t="s">
        <v>193</v>
      </c>
      <c r="G4976" t="s">
        <v>69</v>
      </c>
      <c r="H4976" t="s">
        <v>43</v>
      </c>
      <c r="I4976" t="s">
        <v>27</v>
      </c>
      <c r="J4976" t="s">
        <v>7274</v>
      </c>
      <c r="K4976" t="s">
        <v>28</v>
      </c>
      <c r="L4976" t="s">
        <v>28</v>
      </c>
      <c r="M4976">
        <v>124</v>
      </c>
      <c r="N4976" t="s">
        <v>52</v>
      </c>
      <c r="O4976" t="s">
        <v>63</v>
      </c>
      <c r="P4976" t="s">
        <v>64</v>
      </c>
      <c r="Q4976" t="s">
        <v>95</v>
      </c>
      <c r="R4976" t="s">
        <v>28</v>
      </c>
      <c r="S4976">
        <v>0</v>
      </c>
      <c r="T4976" t="s">
        <v>6344</v>
      </c>
    </row>
    <row r="4977" spans="1:20" x14ac:dyDescent="0.3">
      <c r="A4977" t="s">
        <v>5104</v>
      </c>
      <c r="B4977" t="s">
        <v>6841</v>
      </c>
      <c r="C4977" t="s">
        <v>71</v>
      </c>
      <c r="D4977" t="s">
        <v>72</v>
      </c>
      <c r="E4977" t="s">
        <v>23</v>
      </c>
      <c r="F4977" t="s">
        <v>150</v>
      </c>
      <c r="G4977" t="s">
        <v>74</v>
      </c>
      <c r="H4977" t="s">
        <v>26</v>
      </c>
      <c r="I4977" t="s">
        <v>50</v>
      </c>
      <c r="J4977" t="s">
        <v>6841</v>
      </c>
      <c r="K4977" t="s">
        <v>6192</v>
      </c>
      <c r="L4977" t="s">
        <v>51</v>
      </c>
      <c r="M4977">
        <v>120</v>
      </c>
      <c r="N4977" t="s">
        <v>29</v>
      </c>
      <c r="O4977" t="s">
        <v>63</v>
      </c>
      <c r="P4977" t="s">
        <v>44</v>
      </c>
      <c r="Q4977" t="s">
        <v>95</v>
      </c>
      <c r="R4977" t="s">
        <v>28</v>
      </c>
      <c r="S4977">
        <v>0</v>
      </c>
      <c r="T4977" t="s">
        <v>6191</v>
      </c>
    </row>
    <row r="4978" spans="1:20" x14ac:dyDescent="0.3">
      <c r="A4978" t="s">
        <v>5105</v>
      </c>
      <c r="B4978" t="s">
        <v>6716</v>
      </c>
      <c r="C4978" t="s">
        <v>77</v>
      </c>
      <c r="D4978" t="s">
        <v>72</v>
      </c>
      <c r="E4978" t="s">
        <v>40</v>
      </c>
      <c r="F4978" t="s">
        <v>112</v>
      </c>
      <c r="G4978" t="s">
        <v>79</v>
      </c>
      <c r="H4978" t="s">
        <v>43</v>
      </c>
      <c r="I4978" t="s">
        <v>27</v>
      </c>
      <c r="J4978" t="s">
        <v>6716</v>
      </c>
      <c r="K4978" t="s">
        <v>28</v>
      </c>
      <c r="L4978" t="s">
        <v>28</v>
      </c>
      <c r="M4978">
        <v>593</v>
      </c>
      <c r="N4978" t="s">
        <v>29</v>
      </c>
      <c r="O4978" t="s">
        <v>63</v>
      </c>
      <c r="P4978" t="s">
        <v>107</v>
      </c>
      <c r="Q4978">
        <v>1</v>
      </c>
      <c r="R4978" t="s">
        <v>53</v>
      </c>
      <c r="S4978">
        <v>2</v>
      </c>
      <c r="T4978" t="s">
        <v>6298</v>
      </c>
    </row>
    <row r="4979" spans="1:20" x14ac:dyDescent="0.3">
      <c r="A4979" t="s">
        <v>5106</v>
      </c>
      <c r="B4979" t="s">
        <v>6865</v>
      </c>
      <c r="C4979" t="s">
        <v>81</v>
      </c>
      <c r="D4979" t="s">
        <v>72</v>
      </c>
      <c r="E4979" t="s">
        <v>23</v>
      </c>
      <c r="F4979" t="s">
        <v>82</v>
      </c>
      <c r="G4979" t="s">
        <v>83</v>
      </c>
      <c r="H4979" t="s">
        <v>26</v>
      </c>
      <c r="I4979" t="s">
        <v>50</v>
      </c>
      <c r="J4979" t="s">
        <v>6865</v>
      </c>
      <c r="K4979" t="s">
        <v>6651</v>
      </c>
      <c r="L4979" t="s">
        <v>51</v>
      </c>
      <c r="M4979">
        <v>577</v>
      </c>
      <c r="N4979" t="s">
        <v>29</v>
      </c>
      <c r="O4979" t="s">
        <v>63</v>
      </c>
      <c r="P4979" t="s">
        <v>133</v>
      </c>
      <c r="Q4979">
        <v>4</v>
      </c>
      <c r="R4979" t="s">
        <v>32</v>
      </c>
      <c r="S4979">
        <v>2</v>
      </c>
      <c r="T4979" t="s">
        <v>6235</v>
      </c>
    </row>
    <row r="4980" spans="1:20" x14ac:dyDescent="0.3">
      <c r="A4980" t="s">
        <v>5107</v>
      </c>
      <c r="B4980" t="s">
        <v>6633</v>
      </c>
      <c r="C4980" t="s">
        <v>86</v>
      </c>
      <c r="D4980" t="s">
        <v>87</v>
      </c>
      <c r="E4980" t="s">
        <v>67</v>
      </c>
      <c r="F4980" t="s">
        <v>116</v>
      </c>
      <c r="G4980" t="s">
        <v>89</v>
      </c>
      <c r="H4980" t="s">
        <v>26</v>
      </c>
      <c r="I4980" t="s">
        <v>27</v>
      </c>
      <c r="J4980" t="s">
        <v>6633</v>
      </c>
      <c r="K4980" t="s">
        <v>28</v>
      </c>
      <c r="L4980" t="s">
        <v>28</v>
      </c>
      <c r="M4980">
        <v>896</v>
      </c>
      <c r="N4980" t="s">
        <v>29</v>
      </c>
      <c r="O4980" t="s">
        <v>63</v>
      </c>
      <c r="P4980" t="s">
        <v>31</v>
      </c>
      <c r="Q4980">
        <v>2</v>
      </c>
      <c r="R4980" t="s">
        <v>53</v>
      </c>
      <c r="S4980">
        <v>2</v>
      </c>
      <c r="T4980" t="s">
        <v>6418</v>
      </c>
    </row>
    <row r="4981" spans="1:20" x14ac:dyDescent="0.3">
      <c r="A4981" t="s">
        <v>5108</v>
      </c>
      <c r="B4981" t="s">
        <v>7223</v>
      </c>
      <c r="C4981" t="s">
        <v>91</v>
      </c>
      <c r="D4981" t="s">
        <v>87</v>
      </c>
      <c r="E4981" t="s">
        <v>92</v>
      </c>
      <c r="F4981" t="s">
        <v>93</v>
      </c>
      <c r="G4981" t="s">
        <v>94</v>
      </c>
      <c r="H4981" t="s">
        <v>26</v>
      </c>
      <c r="I4981" t="s">
        <v>27</v>
      </c>
      <c r="J4981" t="s">
        <v>7223</v>
      </c>
      <c r="K4981" t="s">
        <v>28</v>
      </c>
      <c r="L4981" t="s">
        <v>28</v>
      </c>
      <c r="M4981">
        <v>912</v>
      </c>
      <c r="N4981" t="s">
        <v>52</v>
      </c>
      <c r="O4981" t="s">
        <v>105</v>
      </c>
      <c r="P4981" t="s">
        <v>31</v>
      </c>
      <c r="Q4981">
        <v>3</v>
      </c>
      <c r="R4981" t="s">
        <v>37</v>
      </c>
      <c r="S4981">
        <v>3</v>
      </c>
      <c r="T4981" t="s">
        <v>6196</v>
      </c>
    </row>
    <row r="4982" spans="1:20" x14ac:dyDescent="0.3">
      <c r="A4982" t="s">
        <v>5109</v>
      </c>
      <c r="B4982" t="s">
        <v>7408</v>
      </c>
      <c r="C4982" t="s">
        <v>21</v>
      </c>
      <c r="D4982" t="s">
        <v>22</v>
      </c>
      <c r="E4982" t="s">
        <v>23</v>
      </c>
      <c r="F4982" t="s">
        <v>121</v>
      </c>
      <c r="G4982" t="s">
        <v>25</v>
      </c>
      <c r="H4982" t="s">
        <v>49</v>
      </c>
      <c r="I4982" t="s">
        <v>27</v>
      </c>
      <c r="J4982" t="s">
        <v>7408</v>
      </c>
      <c r="K4982" t="s">
        <v>28</v>
      </c>
      <c r="L4982" t="s">
        <v>28</v>
      </c>
      <c r="M4982">
        <v>481</v>
      </c>
      <c r="N4982" t="s">
        <v>29</v>
      </c>
      <c r="O4982" t="s">
        <v>63</v>
      </c>
      <c r="P4982" t="s">
        <v>107</v>
      </c>
      <c r="Q4982">
        <v>3</v>
      </c>
      <c r="R4982" t="s">
        <v>37</v>
      </c>
      <c r="S4982">
        <v>1</v>
      </c>
      <c r="T4982" t="s">
        <v>6975</v>
      </c>
    </row>
    <row r="4983" spans="1:20" x14ac:dyDescent="0.3">
      <c r="A4983" t="s">
        <v>5110</v>
      </c>
      <c r="B4983" t="s">
        <v>7081</v>
      </c>
      <c r="C4983" t="s">
        <v>34</v>
      </c>
      <c r="D4983" t="s">
        <v>22</v>
      </c>
      <c r="E4983" t="s">
        <v>23</v>
      </c>
      <c r="F4983" t="s">
        <v>35</v>
      </c>
      <c r="G4983" t="s">
        <v>36</v>
      </c>
      <c r="H4983" t="s">
        <v>26</v>
      </c>
      <c r="I4983" t="s">
        <v>27</v>
      </c>
      <c r="J4983" t="s">
        <v>7081</v>
      </c>
      <c r="K4983" t="s">
        <v>28</v>
      </c>
      <c r="L4983" t="s">
        <v>28</v>
      </c>
      <c r="M4983">
        <v>876</v>
      </c>
      <c r="N4983" t="s">
        <v>52</v>
      </c>
      <c r="O4983" t="s">
        <v>43</v>
      </c>
      <c r="P4983" t="s">
        <v>64</v>
      </c>
      <c r="Q4983">
        <v>3</v>
      </c>
      <c r="R4983" t="s">
        <v>37</v>
      </c>
      <c r="S4983">
        <v>2</v>
      </c>
      <c r="T4983" t="s">
        <v>6560</v>
      </c>
    </row>
    <row r="4984" spans="1:20" x14ac:dyDescent="0.3">
      <c r="A4984" t="s">
        <v>5111</v>
      </c>
      <c r="B4984" t="s">
        <v>7279</v>
      </c>
      <c r="C4984" t="s">
        <v>39</v>
      </c>
      <c r="D4984" t="s">
        <v>22</v>
      </c>
      <c r="E4984" t="s">
        <v>40</v>
      </c>
      <c r="F4984" t="s">
        <v>41</v>
      </c>
      <c r="G4984" t="s">
        <v>42</v>
      </c>
      <c r="H4984" t="s">
        <v>43</v>
      </c>
      <c r="I4984" t="s">
        <v>27</v>
      </c>
      <c r="J4984" t="s">
        <v>7279</v>
      </c>
      <c r="K4984" t="s">
        <v>28</v>
      </c>
      <c r="L4984" t="s">
        <v>28</v>
      </c>
      <c r="M4984">
        <v>764</v>
      </c>
      <c r="N4984" t="s">
        <v>140</v>
      </c>
      <c r="O4984" t="s">
        <v>63</v>
      </c>
      <c r="P4984" t="s">
        <v>44</v>
      </c>
      <c r="Q4984">
        <v>5</v>
      </c>
      <c r="R4984" t="s">
        <v>119</v>
      </c>
      <c r="S4984">
        <v>2</v>
      </c>
      <c r="T4984" t="s">
        <v>6479</v>
      </c>
    </row>
    <row r="4985" spans="1:20" x14ac:dyDescent="0.3">
      <c r="A4985" t="s">
        <v>5112</v>
      </c>
      <c r="B4985" t="s">
        <v>6748</v>
      </c>
      <c r="C4985" t="s">
        <v>46</v>
      </c>
      <c r="D4985" t="s">
        <v>22</v>
      </c>
      <c r="E4985" t="s">
        <v>40</v>
      </c>
      <c r="F4985" t="s">
        <v>101</v>
      </c>
      <c r="G4985" t="s">
        <v>48</v>
      </c>
      <c r="H4985" t="s">
        <v>26</v>
      </c>
      <c r="I4985" t="s">
        <v>27</v>
      </c>
      <c r="J4985" t="s">
        <v>6748</v>
      </c>
      <c r="K4985" t="s">
        <v>28</v>
      </c>
      <c r="L4985" t="s">
        <v>28</v>
      </c>
      <c r="M4985">
        <v>1073</v>
      </c>
      <c r="N4985" t="s">
        <v>29</v>
      </c>
      <c r="O4985" t="s">
        <v>63</v>
      </c>
      <c r="P4985" t="s">
        <v>64</v>
      </c>
      <c r="Q4985">
        <v>2</v>
      </c>
      <c r="R4985" t="s">
        <v>53</v>
      </c>
      <c r="S4985">
        <v>3</v>
      </c>
      <c r="T4985" t="s">
        <v>6363</v>
      </c>
    </row>
    <row r="4986" spans="1:20" x14ac:dyDescent="0.3">
      <c r="A4986" t="s">
        <v>5113</v>
      </c>
      <c r="B4986" t="s">
        <v>6824</v>
      </c>
      <c r="C4986" t="s">
        <v>55</v>
      </c>
      <c r="D4986" t="s">
        <v>56</v>
      </c>
      <c r="E4986" t="s">
        <v>23</v>
      </c>
      <c r="F4986" t="s">
        <v>190</v>
      </c>
      <c r="G4986" t="s">
        <v>58</v>
      </c>
      <c r="H4986" t="s">
        <v>49</v>
      </c>
      <c r="I4986" t="s">
        <v>27</v>
      </c>
      <c r="J4986" t="s">
        <v>6824</v>
      </c>
      <c r="K4986" t="s">
        <v>28</v>
      </c>
      <c r="L4986" t="s">
        <v>28</v>
      </c>
      <c r="M4986">
        <v>1001</v>
      </c>
      <c r="N4986" t="s">
        <v>29</v>
      </c>
      <c r="O4986" t="s">
        <v>63</v>
      </c>
      <c r="P4986" t="s">
        <v>64</v>
      </c>
      <c r="Q4986">
        <v>4</v>
      </c>
      <c r="R4986" t="s">
        <v>32</v>
      </c>
      <c r="S4986">
        <v>3</v>
      </c>
      <c r="T4986" t="s">
        <v>6661</v>
      </c>
    </row>
    <row r="4987" spans="1:20" x14ac:dyDescent="0.3">
      <c r="A4987" t="s">
        <v>5114</v>
      </c>
      <c r="B4987" t="s">
        <v>6513</v>
      </c>
      <c r="C4987" t="s">
        <v>60</v>
      </c>
      <c r="D4987" t="s">
        <v>56</v>
      </c>
      <c r="E4987" t="s">
        <v>40</v>
      </c>
      <c r="F4987" t="s">
        <v>145</v>
      </c>
      <c r="G4987" t="s">
        <v>62</v>
      </c>
      <c r="H4987" t="s">
        <v>49</v>
      </c>
      <c r="I4987" t="s">
        <v>50</v>
      </c>
      <c r="J4987" t="s">
        <v>6513</v>
      </c>
      <c r="K4987" t="s">
        <v>6856</v>
      </c>
      <c r="L4987" t="s">
        <v>159</v>
      </c>
      <c r="M4987">
        <v>336</v>
      </c>
      <c r="N4987" t="s">
        <v>29</v>
      </c>
      <c r="O4987" t="s">
        <v>63</v>
      </c>
      <c r="P4987" t="s">
        <v>107</v>
      </c>
      <c r="Q4987">
        <v>2</v>
      </c>
      <c r="R4987" t="s">
        <v>53</v>
      </c>
      <c r="S4987">
        <v>1</v>
      </c>
      <c r="T4987" t="s">
        <v>6219</v>
      </c>
    </row>
    <row r="4988" spans="1:20" x14ac:dyDescent="0.3">
      <c r="A4988" t="s">
        <v>5115</v>
      </c>
      <c r="B4988" t="s">
        <v>6578</v>
      </c>
      <c r="C4988" t="s">
        <v>66</v>
      </c>
      <c r="D4988" t="s">
        <v>56</v>
      </c>
      <c r="E4988" t="s">
        <v>67</v>
      </c>
      <c r="F4988" t="s">
        <v>68</v>
      </c>
      <c r="G4988" t="s">
        <v>69</v>
      </c>
      <c r="H4988" t="s">
        <v>26</v>
      </c>
      <c r="I4988" t="s">
        <v>27</v>
      </c>
      <c r="J4988" t="s">
        <v>6578</v>
      </c>
      <c r="K4988" t="s">
        <v>28</v>
      </c>
      <c r="L4988" t="s">
        <v>28</v>
      </c>
      <c r="M4988">
        <v>892</v>
      </c>
      <c r="N4988" t="s">
        <v>140</v>
      </c>
      <c r="O4988" t="s">
        <v>30</v>
      </c>
      <c r="P4988" t="s">
        <v>64</v>
      </c>
      <c r="Q4988">
        <v>3</v>
      </c>
      <c r="R4988" t="s">
        <v>37</v>
      </c>
      <c r="S4988">
        <v>2</v>
      </c>
      <c r="T4988" t="s">
        <v>6448</v>
      </c>
    </row>
    <row r="4989" spans="1:20" x14ac:dyDescent="0.3">
      <c r="A4989" t="s">
        <v>5116</v>
      </c>
      <c r="B4989" t="s">
        <v>6830</v>
      </c>
      <c r="C4989" t="s">
        <v>71</v>
      </c>
      <c r="D4989" t="s">
        <v>72</v>
      </c>
      <c r="E4989" t="s">
        <v>23</v>
      </c>
      <c r="F4989" t="s">
        <v>129</v>
      </c>
      <c r="G4989" t="s">
        <v>74</v>
      </c>
      <c r="H4989" t="s">
        <v>43</v>
      </c>
      <c r="I4989" t="s">
        <v>27</v>
      </c>
      <c r="J4989" t="s">
        <v>6830</v>
      </c>
      <c r="K4989" t="s">
        <v>28</v>
      </c>
      <c r="L4989" t="s">
        <v>28</v>
      </c>
      <c r="M4989">
        <v>671</v>
      </c>
      <c r="N4989" t="s">
        <v>75</v>
      </c>
      <c r="O4989" t="s">
        <v>63</v>
      </c>
      <c r="P4989" t="s">
        <v>64</v>
      </c>
      <c r="Q4989">
        <v>3</v>
      </c>
      <c r="R4989" t="s">
        <v>37</v>
      </c>
      <c r="S4989">
        <v>2</v>
      </c>
      <c r="T4989" t="s">
        <v>6601</v>
      </c>
    </row>
    <row r="4990" spans="1:20" x14ac:dyDescent="0.3">
      <c r="A4990" t="s">
        <v>5117</v>
      </c>
      <c r="B4990" t="s">
        <v>7176</v>
      </c>
      <c r="C4990" t="s">
        <v>77</v>
      </c>
      <c r="D4990" t="s">
        <v>72</v>
      </c>
      <c r="E4990" t="s">
        <v>40</v>
      </c>
      <c r="F4990" t="s">
        <v>112</v>
      </c>
      <c r="G4990" t="s">
        <v>79</v>
      </c>
      <c r="H4990" t="s">
        <v>43</v>
      </c>
      <c r="I4990" t="s">
        <v>27</v>
      </c>
      <c r="J4990" t="s">
        <v>7176</v>
      </c>
      <c r="K4990" t="s">
        <v>28</v>
      </c>
      <c r="L4990" t="s">
        <v>28</v>
      </c>
      <c r="M4990">
        <v>143</v>
      </c>
      <c r="N4990" t="s">
        <v>75</v>
      </c>
      <c r="O4990" t="s">
        <v>63</v>
      </c>
      <c r="P4990" t="s">
        <v>44</v>
      </c>
      <c r="Q4990" t="s">
        <v>95</v>
      </c>
      <c r="R4990" t="s">
        <v>28</v>
      </c>
      <c r="S4990">
        <v>0</v>
      </c>
      <c r="T4990" t="s">
        <v>6354</v>
      </c>
    </row>
    <row r="4991" spans="1:20" x14ac:dyDescent="0.3">
      <c r="A4991" t="s">
        <v>5118</v>
      </c>
      <c r="B4991" t="s">
        <v>6194</v>
      </c>
      <c r="C4991" t="s">
        <v>81</v>
      </c>
      <c r="D4991" t="s">
        <v>72</v>
      </c>
      <c r="E4991" t="s">
        <v>23</v>
      </c>
      <c r="F4991" t="s">
        <v>223</v>
      </c>
      <c r="G4991" t="s">
        <v>83</v>
      </c>
      <c r="H4991" t="s">
        <v>49</v>
      </c>
      <c r="I4991" t="s">
        <v>27</v>
      </c>
      <c r="J4991" t="s">
        <v>6194</v>
      </c>
      <c r="K4991" t="s">
        <v>28</v>
      </c>
      <c r="L4991" t="s">
        <v>28</v>
      </c>
      <c r="M4991">
        <v>577</v>
      </c>
      <c r="N4991" t="s">
        <v>122</v>
      </c>
      <c r="O4991" t="s">
        <v>30</v>
      </c>
      <c r="P4991" t="s">
        <v>133</v>
      </c>
      <c r="Q4991">
        <v>3</v>
      </c>
      <c r="R4991" t="s">
        <v>37</v>
      </c>
      <c r="S4991">
        <v>2</v>
      </c>
      <c r="T4991" t="s">
        <v>6665</v>
      </c>
    </row>
    <row r="4992" spans="1:20" x14ac:dyDescent="0.3">
      <c r="A4992" t="s">
        <v>5119</v>
      </c>
      <c r="B4992" t="s">
        <v>6801</v>
      </c>
      <c r="C4992" t="s">
        <v>86</v>
      </c>
      <c r="D4992" t="s">
        <v>87</v>
      </c>
      <c r="E4992" t="s">
        <v>67</v>
      </c>
      <c r="F4992" t="s">
        <v>88</v>
      </c>
      <c r="G4992" t="s">
        <v>89</v>
      </c>
      <c r="H4992" t="s">
        <v>49</v>
      </c>
      <c r="I4992" t="s">
        <v>27</v>
      </c>
      <c r="J4992" t="s">
        <v>6801</v>
      </c>
      <c r="K4992" t="s">
        <v>28</v>
      </c>
      <c r="L4992" t="s">
        <v>28</v>
      </c>
      <c r="M4992">
        <v>172</v>
      </c>
      <c r="N4992" t="s">
        <v>29</v>
      </c>
      <c r="O4992" t="s">
        <v>63</v>
      </c>
      <c r="P4992" t="s">
        <v>64</v>
      </c>
      <c r="Q4992" t="s">
        <v>95</v>
      </c>
      <c r="R4992" t="s">
        <v>28</v>
      </c>
      <c r="S4992">
        <v>0</v>
      </c>
      <c r="T4992" t="s">
        <v>6724</v>
      </c>
    </row>
    <row r="4993" spans="1:20" x14ac:dyDescent="0.3">
      <c r="A4993" t="s">
        <v>5120</v>
      </c>
      <c r="B4993" t="s">
        <v>6927</v>
      </c>
      <c r="C4993" t="s">
        <v>91</v>
      </c>
      <c r="D4993" t="s">
        <v>87</v>
      </c>
      <c r="E4993" t="s">
        <v>92</v>
      </c>
      <c r="F4993" t="s">
        <v>114</v>
      </c>
      <c r="G4993" t="s">
        <v>94</v>
      </c>
      <c r="H4993" t="s">
        <v>43</v>
      </c>
      <c r="I4993" t="s">
        <v>27</v>
      </c>
      <c r="J4993" t="s">
        <v>6927</v>
      </c>
      <c r="K4993" t="s">
        <v>28</v>
      </c>
      <c r="L4993" t="s">
        <v>28</v>
      </c>
      <c r="M4993">
        <v>206</v>
      </c>
      <c r="N4993" t="s">
        <v>29</v>
      </c>
      <c r="O4993" t="s">
        <v>63</v>
      </c>
      <c r="P4993" t="s">
        <v>133</v>
      </c>
      <c r="Q4993">
        <v>5</v>
      </c>
      <c r="R4993" t="s">
        <v>119</v>
      </c>
      <c r="S4993">
        <v>1</v>
      </c>
      <c r="T4993" t="s">
        <v>6233</v>
      </c>
    </row>
    <row r="4994" spans="1:20" x14ac:dyDescent="0.3">
      <c r="A4994" t="s">
        <v>5121</v>
      </c>
      <c r="B4994" t="s">
        <v>7398</v>
      </c>
      <c r="C4994" t="s">
        <v>21</v>
      </c>
      <c r="D4994" t="s">
        <v>22</v>
      </c>
      <c r="E4994" t="s">
        <v>23</v>
      </c>
      <c r="F4994" t="s">
        <v>35</v>
      </c>
      <c r="G4994" t="s">
        <v>36</v>
      </c>
      <c r="H4994" t="s">
        <v>26</v>
      </c>
      <c r="I4994" t="s">
        <v>50</v>
      </c>
      <c r="J4994" t="s">
        <v>7398</v>
      </c>
      <c r="K4994" t="s">
        <v>6998</v>
      </c>
      <c r="L4994" t="s">
        <v>159</v>
      </c>
      <c r="M4994">
        <v>167</v>
      </c>
      <c r="N4994" t="s">
        <v>29</v>
      </c>
      <c r="O4994" t="s">
        <v>30</v>
      </c>
      <c r="P4994" t="s">
        <v>107</v>
      </c>
      <c r="Q4994" t="s">
        <v>95</v>
      </c>
      <c r="R4994" t="s">
        <v>28</v>
      </c>
      <c r="S4994">
        <v>0</v>
      </c>
      <c r="T4994" t="s">
        <v>6150</v>
      </c>
    </row>
    <row r="4995" spans="1:20" x14ac:dyDescent="0.3">
      <c r="A4995" t="s">
        <v>5122</v>
      </c>
      <c r="B4995" t="s">
        <v>6683</v>
      </c>
      <c r="C4995" t="s">
        <v>34</v>
      </c>
      <c r="D4995" t="s">
        <v>22</v>
      </c>
      <c r="E4995" t="s">
        <v>23</v>
      </c>
      <c r="F4995" t="s">
        <v>288</v>
      </c>
      <c r="G4995" t="s">
        <v>25</v>
      </c>
      <c r="H4995" t="s">
        <v>43</v>
      </c>
      <c r="I4995" t="s">
        <v>27</v>
      </c>
      <c r="J4995" t="s">
        <v>6683</v>
      </c>
      <c r="K4995" t="s">
        <v>28</v>
      </c>
      <c r="L4995" t="s">
        <v>28</v>
      </c>
      <c r="M4995">
        <v>679</v>
      </c>
      <c r="N4995" t="s">
        <v>29</v>
      </c>
      <c r="O4995" t="s">
        <v>63</v>
      </c>
      <c r="P4995" t="s">
        <v>133</v>
      </c>
      <c r="Q4995">
        <v>4</v>
      </c>
      <c r="R4995" t="s">
        <v>32</v>
      </c>
      <c r="S4995">
        <v>2</v>
      </c>
      <c r="T4995" t="s">
        <v>6209</v>
      </c>
    </row>
    <row r="4996" spans="1:20" x14ac:dyDescent="0.3">
      <c r="A4996" t="s">
        <v>5123</v>
      </c>
      <c r="B4996" t="s">
        <v>7310</v>
      </c>
      <c r="C4996" t="s">
        <v>39</v>
      </c>
      <c r="D4996" t="s">
        <v>22</v>
      </c>
      <c r="E4996" t="s">
        <v>40</v>
      </c>
      <c r="F4996" t="s">
        <v>174</v>
      </c>
      <c r="G4996" t="s">
        <v>42</v>
      </c>
      <c r="H4996" t="s">
        <v>26</v>
      </c>
      <c r="I4996" t="s">
        <v>27</v>
      </c>
      <c r="J4996" t="s">
        <v>7310</v>
      </c>
      <c r="K4996" t="s">
        <v>28</v>
      </c>
      <c r="L4996" t="s">
        <v>28</v>
      </c>
      <c r="M4996">
        <v>599</v>
      </c>
      <c r="N4996" t="s">
        <v>29</v>
      </c>
      <c r="O4996" t="s">
        <v>30</v>
      </c>
      <c r="P4996" t="s">
        <v>107</v>
      </c>
      <c r="Q4996">
        <v>3</v>
      </c>
      <c r="R4996" t="s">
        <v>37</v>
      </c>
      <c r="S4996">
        <v>2</v>
      </c>
      <c r="T4996" t="s">
        <v>6321</v>
      </c>
    </row>
    <row r="4997" spans="1:20" x14ac:dyDescent="0.3">
      <c r="A4997" t="s">
        <v>5124</v>
      </c>
      <c r="B4997" t="s">
        <v>6965</v>
      </c>
      <c r="C4997" t="s">
        <v>46</v>
      </c>
      <c r="D4997" t="s">
        <v>22</v>
      </c>
      <c r="E4997" t="s">
        <v>40</v>
      </c>
      <c r="F4997" t="s">
        <v>143</v>
      </c>
      <c r="G4997" t="s">
        <v>48</v>
      </c>
      <c r="H4997" t="s">
        <v>43</v>
      </c>
      <c r="I4997" t="s">
        <v>50</v>
      </c>
      <c r="J4997" t="s">
        <v>6965</v>
      </c>
      <c r="K4997" t="s">
        <v>6364</v>
      </c>
      <c r="L4997" t="s">
        <v>159</v>
      </c>
      <c r="M4997">
        <v>256</v>
      </c>
      <c r="N4997" t="s">
        <v>29</v>
      </c>
      <c r="O4997" t="s">
        <v>30</v>
      </c>
      <c r="P4997" t="s">
        <v>64</v>
      </c>
      <c r="Q4997">
        <v>3</v>
      </c>
      <c r="R4997" t="s">
        <v>37</v>
      </c>
      <c r="S4997">
        <v>1</v>
      </c>
      <c r="T4997" t="s">
        <v>6393</v>
      </c>
    </row>
    <row r="4998" spans="1:20" x14ac:dyDescent="0.3">
      <c r="A4998" t="s">
        <v>5125</v>
      </c>
      <c r="B4998" t="s">
        <v>6350</v>
      </c>
      <c r="C4998" t="s">
        <v>55</v>
      </c>
      <c r="D4998" t="s">
        <v>56</v>
      </c>
      <c r="E4998" t="s">
        <v>23</v>
      </c>
      <c r="F4998" t="s">
        <v>57</v>
      </c>
      <c r="G4998" t="s">
        <v>58</v>
      </c>
      <c r="H4998" t="s">
        <v>43</v>
      </c>
      <c r="I4998" t="s">
        <v>27</v>
      </c>
      <c r="J4998" t="s">
        <v>6350</v>
      </c>
      <c r="K4998" t="s">
        <v>28</v>
      </c>
      <c r="L4998" t="s">
        <v>28</v>
      </c>
      <c r="M4998">
        <v>699</v>
      </c>
      <c r="N4998" t="s">
        <v>122</v>
      </c>
      <c r="O4998" t="s">
        <v>63</v>
      </c>
      <c r="P4998" t="s">
        <v>107</v>
      </c>
      <c r="Q4998">
        <v>3</v>
      </c>
      <c r="R4998" t="s">
        <v>37</v>
      </c>
      <c r="S4998">
        <v>2</v>
      </c>
      <c r="T4998" t="s">
        <v>6155</v>
      </c>
    </row>
    <row r="4999" spans="1:20" x14ac:dyDescent="0.3">
      <c r="A4999" t="s">
        <v>5126</v>
      </c>
      <c r="B4999" t="s">
        <v>6578</v>
      </c>
      <c r="C4999" t="s">
        <v>60</v>
      </c>
      <c r="D4999" t="s">
        <v>56</v>
      </c>
      <c r="E4999" t="s">
        <v>40</v>
      </c>
      <c r="F4999" t="s">
        <v>145</v>
      </c>
      <c r="G4999" t="s">
        <v>62</v>
      </c>
      <c r="H4999" t="s">
        <v>49</v>
      </c>
      <c r="I4999" t="s">
        <v>27</v>
      </c>
      <c r="J4999" t="s">
        <v>6578</v>
      </c>
      <c r="K4999" t="s">
        <v>28</v>
      </c>
      <c r="L4999" t="s">
        <v>28</v>
      </c>
      <c r="M4999">
        <v>892</v>
      </c>
      <c r="N4999" t="s">
        <v>52</v>
      </c>
      <c r="O4999" t="s">
        <v>63</v>
      </c>
      <c r="P4999" t="s">
        <v>31</v>
      </c>
      <c r="Q4999">
        <v>4</v>
      </c>
      <c r="R4999" t="s">
        <v>32</v>
      </c>
      <c r="S4999">
        <v>2</v>
      </c>
      <c r="T4999" t="s">
        <v>6544</v>
      </c>
    </row>
    <row r="5000" spans="1:20" x14ac:dyDescent="0.3">
      <c r="A5000" t="s">
        <v>5127</v>
      </c>
      <c r="B5000" t="s">
        <v>6268</v>
      </c>
      <c r="C5000" t="s">
        <v>66</v>
      </c>
      <c r="D5000" t="s">
        <v>56</v>
      </c>
      <c r="E5000" t="s">
        <v>67</v>
      </c>
      <c r="F5000" t="s">
        <v>99</v>
      </c>
      <c r="G5000" t="s">
        <v>36</v>
      </c>
      <c r="H5000" t="s">
        <v>49</v>
      </c>
      <c r="I5000" t="s">
        <v>27</v>
      </c>
      <c r="J5000" t="s">
        <v>6268</v>
      </c>
      <c r="K5000" t="s">
        <v>28</v>
      </c>
      <c r="L5000" t="s">
        <v>28</v>
      </c>
      <c r="M5000">
        <v>578</v>
      </c>
      <c r="N5000" t="s">
        <v>122</v>
      </c>
      <c r="O5000" t="s">
        <v>63</v>
      </c>
      <c r="P5000" t="s">
        <v>64</v>
      </c>
      <c r="Q5000">
        <v>4</v>
      </c>
      <c r="R5000" t="s">
        <v>32</v>
      </c>
      <c r="S5000">
        <v>2</v>
      </c>
      <c r="T5000" t="s">
        <v>6592</v>
      </c>
    </row>
    <row r="5001" spans="1:20" x14ac:dyDescent="0.3">
      <c r="A5001" t="s">
        <v>5128</v>
      </c>
      <c r="B5001" t="s">
        <v>7052</v>
      </c>
      <c r="C5001" t="s">
        <v>71</v>
      </c>
      <c r="D5001" t="s">
        <v>72</v>
      </c>
      <c r="E5001" t="s">
        <v>23</v>
      </c>
      <c r="F5001" t="s">
        <v>150</v>
      </c>
      <c r="G5001" t="s">
        <v>74</v>
      </c>
      <c r="H5001" t="s">
        <v>26</v>
      </c>
      <c r="I5001" t="s">
        <v>27</v>
      </c>
      <c r="J5001" t="s">
        <v>7052</v>
      </c>
      <c r="K5001" t="s">
        <v>28</v>
      </c>
      <c r="L5001" t="s">
        <v>28</v>
      </c>
      <c r="M5001">
        <v>982</v>
      </c>
      <c r="N5001" t="s">
        <v>29</v>
      </c>
      <c r="O5001" t="s">
        <v>30</v>
      </c>
      <c r="P5001" t="s">
        <v>107</v>
      </c>
      <c r="Q5001">
        <v>4</v>
      </c>
      <c r="R5001" t="s">
        <v>32</v>
      </c>
      <c r="S5001">
        <v>3</v>
      </c>
      <c r="T5001" t="s">
        <v>6360</v>
      </c>
    </row>
    <row r="5002" spans="1:20" x14ac:dyDescent="0.3">
      <c r="A5002" t="s">
        <v>5129</v>
      </c>
      <c r="B5002" t="s">
        <v>6577</v>
      </c>
      <c r="C5002" t="s">
        <v>77</v>
      </c>
      <c r="D5002" t="s">
        <v>72</v>
      </c>
      <c r="E5002" t="s">
        <v>40</v>
      </c>
      <c r="F5002" t="s">
        <v>112</v>
      </c>
      <c r="G5002" t="s">
        <v>79</v>
      </c>
      <c r="H5002" t="s">
        <v>43</v>
      </c>
      <c r="I5002" t="s">
        <v>50</v>
      </c>
      <c r="J5002" t="s">
        <v>6577</v>
      </c>
      <c r="K5002" t="s">
        <v>6563</v>
      </c>
      <c r="L5002" t="s">
        <v>51</v>
      </c>
      <c r="M5002">
        <v>111</v>
      </c>
      <c r="N5002" t="s">
        <v>75</v>
      </c>
      <c r="O5002" t="s">
        <v>105</v>
      </c>
      <c r="P5002" t="s">
        <v>133</v>
      </c>
      <c r="Q5002" t="s">
        <v>95</v>
      </c>
      <c r="R5002" t="s">
        <v>28</v>
      </c>
      <c r="S5002">
        <v>0</v>
      </c>
      <c r="T5002" t="s">
        <v>6237</v>
      </c>
    </row>
    <row r="5003" spans="1:20" x14ac:dyDescent="0.3">
      <c r="A5003" t="s">
        <v>5130</v>
      </c>
      <c r="B5003" t="s">
        <v>7279</v>
      </c>
      <c r="C5003" t="s">
        <v>81</v>
      </c>
      <c r="D5003" t="s">
        <v>72</v>
      </c>
      <c r="E5003" t="s">
        <v>23</v>
      </c>
      <c r="F5003" t="s">
        <v>154</v>
      </c>
      <c r="G5003" t="s">
        <v>83</v>
      </c>
      <c r="H5003" t="s">
        <v>43</v>
      </c>
      <c r="I5003" t="s">
        <v>27</v>
      </c>
      <c r="J5003" t="s">
        <v>7279</v>
      </c>
      <c r="K5003" t="s">
        <v>28</v>
      </c>
      <c r="L5003" t="s">
        <v>28</v>
      </c>
      <c r="M5003">
        <v>764</v>
      </c>
      <c r="N5003" t="s">
        <v>52</v>
      </c>
      <c r="O5003" t="s">
        <v>105</v>
      </c>
      <c r="P5003" t="s">
        <v>31</v>
      </c>
      <c r="Q5003">
        <v>4</v>
      </c>
      <c r="R5003" t="s">
        <v>32</v>
      </c>
      <c r="S5003">
        <v>2</v>
      </c>
      <c r="T5003" t="s">
        <v>6663</v>
      </c>
    </row>
    <row r="5004" spans="1:20" x14ac:dyDescent="0.3">
      <c r="A5004" t="s">
        <v>5131</v>
      </c>
      <c r="B5004" t="s">
        <v>7140</v>
      </c>
      <c r="C5004" t="s">
        <v>86</v>
      </c>
      <c r="D5004" t="s">
        <v>87</v>
      </c>
      <c r="E5004" t="s">
        <v>67</v>
      </c>
      <c r="F5004" t="s">
        <v>88</v>
      </c>
      <c r="G5004" t="s">
        <v>89</v>
      </c>
      <c r="H5004" t="s">
        <v>49</v>
      </c>
      <c r="I5004" t="s">
        <v>27</v>
      </c>
      <c r="J5004" t="s">
        <v>7140</v>
      </c>
      <c r="K5004" t="s">
        <v>28</v>
      </c>
      <c r="L5004" t="s">
        <v>28</v>
      </c>
      <c r="M5004">
        <v>588</v>
      </c>
      <c r="N5004" t="s">
        <v>29</v>
      </c>
      <c r="O5004" t="s">
        <v>30</v>
      </c>
      <c r="P5004" t="s">
        <v>31</v>
      </c>
      <c r="Q5004">
        <v>3</v>
      </c>
      <c r="R5004" t="s">
        <v>37</v>
      </c>
      <c r="S5004">
        <v>2</v>
      </c>
      <c r="T5004" t="s">
        <v>6376</v>
      </c>
    </row>
    <row r="5005" spans="1:20" x14ac:dyDescent="0.3">
      <c r="A5005" t="s">
        <v>5132</v>
      </c>
      <c r="B5005" t="s">
        <v>6329</v>
      </c>
      <c r="C5005" t="s">
        <v>91</v>
      </c>
      <c r="D5005" t="s">
        <v>87</v>
      </c>
      <c r="E5005" t="s">
        <v>92</v>
      </c>
      <c r="F5005" t="s">
        <v>114</v>
      </c>
      <c r="G5005" t="s">
        <v>94</v>
      </c>
      <c r="H5005" t="s">
        <v>43</v>
      </c>
      <c r="I5005" t="s">
        <v>50</v>
      </c>
      <c r="J5005" t="s">
        <v>6329</v>
      </c>
      <c r="K5005" t="s">
        <v>6270</v>
      </c>
      <c r="L5005" t="s">
        <v>159</v>
      </c>
      <c r="M5005">
        <v>406</v>
      </c>
      <c r="N5005" t="s">
        <v>29</v>
      </c>
      <c r="O5005" t="s">
        <v>63</v>
      </c>
      <c r="P5005" t="s">
        <v>107</v>
      </c>
      <c r="Q5005">
        <v>3</v>
      </c>
      <c r="R5005" t="s">
        <v>37</v>
      </c>
      <c r="S5005">
        <v>1</v>
      </c>
      <c r="T5005" t="s">
        <v>6185</v>
      </c>
    </row>
    <row r="5006" spans="1:20" x14ac:dyDescent="0.3">
      <c r="A5006" t="s">
        <v>5133</v>
      </c>
      <c r="B5006" t="s">
        <v>6956</v>
      </c>
      <c r="C5006" t="s">
        <v>21</v>
      </c>
      <c r="D5006" t="s">
        <v>22</v>
      </c>
      <c r="E5006" t="s">
        <v>23</v>
      </c>
      <c r="F5006" t="s">
        <v>288</v>
      </c>
      <c r="G5006" t="s">
        <v>25</v>
      </c>
      <c r="H5006" t="s">
        <v>43</v>
      </c>
      <c r="I5006" t="s">
        <v>27</v>
      </c>
      <c r="J5006" t="s">
        <v>6956</v>
      </c>
      <c r="K5006" t="s">
        <v>28</v>
      </c>
      <c r="L5006" t="s">
        <v>28</v>
      </c>
      <c r="M5006">
        <v>1034</v>
      </c>
      <c r="N5006" t="s">
        <v>52</v>
      </c>
      <c r="O5006" t="s">
        <v>63</v>
      </c>
      <c r="P5006" t="s">
        <v>64</v>
      </c>
      <c r="Q5006">
        <v>3</v>
      </c>
      <c r="R5006" t="s">
        <v>37</v>
      </c>
      <c r="S5006">
        <v>3</v>
      </c>
      <c r="T5006" t="s">
        <v>6298</v>
      </c>
    </row>
    <row r="5007" spans="1:20" x14ac:dyDescent="0.3">
      <c r="A5007" t="s">
        <v>5134</v>
      </c>
      <c r="B5007" t="s">
        <v>6205</v>
      </c>
      <c r="C5007" t="s">
        <v>34</v>
      </c>
      <c r="D5007" t="s">
        <v>22</v>
      </c>
      <c r="E5007" t="s">
        <v>23</v>
      </c>
      <c r="F5007" t="s">
        <v>138</v>
      </c>
      <c r="G5007" t="s">
        <v>36</v>
      </c>
      <c r="H5007" t="s">
        <v>43</v>
      </c>
      <c r="I5007" t="s">
        <v>27</v>
      </c>
      <c r="J5007" t="s">
        <v>6205</v>
      </c>
      <c r="K5007" t="s">
        <v>28</v>
      </c>
      <c r="L5007" t="s">
        <v>28</v>
      </c>
      <c r="M5007">
        <v>228</v>
      </c>
      <c r="N5007" t="s">
        <v>29</v>
      </c>
      <c r="O5007" t="s">
        <v>105</v>
      </c>
      <c r="P5007" t="s">
        <v>31</v>
      </c>
      <c r="Q5007">
        <v>3</v>
      </c>
      <c r="R5007" t="s">
        <v>37</v>
      </c>
      <c r="S5007">
        <v>1</v>
      </c>
      <c r="T5007" t="s">
        <v>6316</v>
      </c>
    </row>
    <row r="5008" spans="1:20" x14ac:dyDescent="0.3">
      <c r="A5008" t="s">
        <v>5135</v>
      </c>
      <c r="B5008" t="s">
        <v>6439</v>
      </c>
      <c r="C5008" t="s">
        <v>39</v>
      </c>
      <c r="D5008" t="s">
        <v>22</v>
      </c>
      <c r="E5008" t="s">
        <v>40</v>
      </c>
      <c r="F5008" t="s">
        <v>41</v>
      </c>
      <c r="G5008" t="s">
        <v>42</v>
      </c>
      <c r="H5008" t="s">
        <v>43</v>
      </c>
      <c r="I5008" t="s">
        <v>50</v>
      </c>
      <c r="J5008" t="s">
        <v>6439</v>
      </c>
      <c r="K5008" t="s">
        <v>6989</v>
      </c>
      <c r="L5008" t="s">
        <v>51</v>
      </c>
      <c r="M5008">
        <v>532</v>
      </c>
      <c r="N5008" t="s">
        <v>52</v>
      </c>
      <c r="O5008" t="s">
        <v>43</v>
      </c>
      <c r="P5008" t="s">
        <v>64</v>
      </c>
      <c r="Q5008">
        <v>3</v>
      </c>
      <c r="R5008" t="s">
        <v>37</v>
      </c>
      <c r="S5008">
        <v>1</v>
      </c>
      <c r="T5008" t="s">
        <v>6172</v>
      </c>
    </row>
    <row r="5009" spans="1:20" x14ac:dyDescent="0.3">
      <c r="A5009" t="s">
        <v>5136</v>
      </c>
      <c r="B5009" t="s">
        <v>7287</v>
      </c>
      <c r="C5009" t="s">
        <v>46</v>
      </c>
      <c r="D5009" t="s">
        <v>22</v>
      </c>
      <c r="E5009" t="s">
        <v>40</v>
      </c>
      <c r="F5009" t="s">
        <v>187</v>
      </c>
      <c r="G5009" t="s">
        <v>42</v>
      </c>
      <c r="H5009" t="s">
        <v>110</v>
      </c>
      <c r="I5009" t="s">
        <v>27</v>
      </c>
      <c r="J5009" t="s">
        <v>7287</v>
      </c>
      <c r="K5009" t="s">
        <v>28</v>
      </c>
      <c r="L5009" t="s">
        <v>28</v>
      </c>
      <c r="M5009">
        <v>1089</v>
      </c>
      <c r="N5009" t="s">
        <v>122</v>
      </c>
      <c r="O5009" t="s">
        <v>63</v>
      </c>
      <c r="P5009" t="s">
        <v>64</v>
      </c>
      <c r="Q5009">
        <v>3</v>
      </c>
      <c r="R5009" t="s">
        <v>37</v>
      </c>
      <c r="S5009">
        <v>3</v>
      </c>
      <c r="T5009" t="s">
        <v>7462</v>
      </c>
    </row>
    <row r="5010" spans="1:20" x14ac:dyDescent="0.3">
      <c r="A5010" t="s">
        <v>5137</v>
      </c>
      <c r="B5010" t="s">
        <v>7429</v>
      </c>
      <c r="C5010" t="s">
        <v>55</v>
      </c>
      <c r="D5010" t="s">
        <v>56</v>
      </c>
      <c r="E5010" t="s">
        <v>23</v>
      </c>
      <c r="F5010" t="s">
        <v>57</v>
      </c>
      <c r="G5010" t="s">
        <v>58</v>
      </c>
      <c r="H5010" t="s">
        <v>43</v>
      </c>
      <c r="I5010" t="s">
        <v>27</v>
      </c>
      <c r="J5010" t="s">
        <v>7429</v>
      </c>
      <c r="K5010" t="s">
        <v>28</v>
      </c>
      <c r="L5010" t="s">
        <v>28</v>
      </c>
      <c r="M5010">
        <v>925</v>
      </c>
      <c r="N5010" t="s">
        <v>52</v>
      </c>
      <c r="O5010" t="s">
        <v>63</v>
      </c>
      <c r="P5010" t="s">
        <v>107</v>
      </c>
      <c r="Q5010">
        <v>2</v>
      </c>
      <c r="R5010" t="s">
        <v>53</v>
      </c>
      <c r="S5010">
        <v>3</v>
      </c>
      <c r="T5010" t="s">
        <v>6237</v>
      </c>
    </row>
    <row r="5011" spans="1:20" x14ac:dyDescent="0.3">
      <c r="A5011" t="s">
        <v>5138</v>
      </c>
      <c r="B5011" t="s">
        <v>6621</v>
      </c>
      <c r="C5011" t="s">
        <v>60</v>
      </c>
      <c r="D5011" t="s">
        <v>56</v>
      </c>
      <c r="E5011" t="s">
        <v>40</v>
      </c>
      <c r="F5011" t="s">
        <v>104</v>
      </c>
      <c r="G5011" t="s">
        <v>62</v>
      </c>
      <c r="H5011" t="s">
        <v>43</v>
      </c>
      <c r="I5011" t="s">
        <v>27</v>
      </c>
      <c r="J5011" t="s">
        <v>6621</v>
      </c>
      <c r="K5011" t="s">
        <v>28</v>
      </c>
      <c r="L5011" t="s">
        <v>28</v>
      </c>
      <c r="M5011">
        <v>306</v>
      </c>
      <c r="N5011" t="s">
        <v>29</v>
      </c>
      <c r="O5011" t="s">
        <v>63</v>
      </c>
      <c r="P5011" t="s">
        <v>107</v>
      </c>
      <c r="Q5011">
        <v>1</v>
      </c>
      <c r="R5011" t="s">
        <v>53</v>
      </c>
      <c r="S5011">
        <v>1</v>
      </c>
      <c r="T5011" t="s">
        <v>6393</v>
      </c>
    </row>
    <row r="5012" spans="1:20" x14ac:dyDescent="0.3">
      <c r="A5012" t="s">
        <v>5139</v>
      </c>
      <c r="B5012" t="s">
        <v>6617</v>
      </c>
      <c r="C5012" t="s">
        <v>66</v>
      </c>
      <c r="D5012" t="s">
        <v>56</v>
      </c>
      <c r="E5012" t="s">
        <v>67</v>
      </c>
      <c r="F5012" t="s">
        <v>68</v>
      </c>
      <c r="G5012" t="s">
        <v>69</v>
      </c>
      <c r="H5012" t="s">
        <v>26</v>
      </c>
      <c r="I5012" t="s">
        <v>27</v>
      </c>
      <c r="J5012" t="s">
        <v>6617</v>
      </c>
      <c r="K5012" t="s">
        <v>28</v>
      </c>
      <c r="L5012" t="s">
        <v>28</v>
      </c>
      <c r="M5012">
        <v>317</v>
      </c>
      <c r="N5012" t="s">
        <v>29</v>
      </c>
      <c r="O5012" t="s">
        <v>170</v>
      </c>
      <c r="P5012" t="s">
        <v>31</v>
      </c>
      <c r="Q5012">
        <v>4</v>
      </c>
      <c r="R5012" t="s">
        <v>32</v>
      </c>
      <c r="S5012">
        <v>1</v>
      </c>
      <c r="T5012" t="s">
        <v>6363</v>
      </c>
    </row>
    <row r="5013" spans="1:20" x14ac:dyDescent="0.3">
      <c r="A5013" t="s">
        <v>5140</v>
      </c>
      <c r="B5013" t="s">
        <v>6142</v>
      </c>
      <c r="C5013" t="s">
        <v>71</v>
      </c>
      <c r="D5013" t="s">
        <v>72</v>
      </c>
      <c r="E5013" t="s">
        <v>23</v>
      </c>
      <c r="F5013" t="s">
        <v>73</v>
      </c>
      <c r="G5013" t="s">
        <v>74</v>
      </c>
      <c r="H5013" t="s">
        <v>49</v>
      </c>
      <c r="I5013" t="s">
        <v>27</v>
      </c>
      <c r="J5013" t="s">
        <v>6142</v>
      </c>
      <c r="K5013" t="s">
        <v>28</v>
      </c>
      <c r="L5013" t="s">
        <v>28</v>
      </c>
      <c r="M5013">
        <v>748</v>
      </c>
      <c r="N5013" t="s">
        <v>52</v>
      </c>
      <c r="O5013" t="s">
        <v>30</v>
      </c>
      <c r="P5013" t="s">
        <v>31</v>
      </c>
      <c r="Q5013">
        <v>5</v>
      </c>
      <c r="R5013" t="s">
        <v>119</v>
      </c>
      <c r="S5013">
        <v>2</v>
      </c>
      <c r="T5013" t="s">
        <v>6376</v>
      </c>
    </row>
    <row r="5014" spans="1:20" x14ac:dyDescent="0.3">
      <c r="A5014" t="s">
        <v>5141</v>
      </c>
      <c r="B5014" t="s">
        <v>6411</v>
      </c>
      <c r="C5014" t="s">
        <v>77</v>
      </c>
      <c r="D5014" t="s">
        <v>72</v>
      </c>
      <c r="E5014" t="s">
        <v>40</v>
      </c>
      <c r="F5014" t="s">
        <v>112</v>
      </c>
      <c r="G5014" t="s">
        <v>79</v>
      </c>
      <c r="H5014" t="s">
        <v>43</v>
      </c>
      <c r="I5014" t="s">
        <v>27</v>
      </c>
      <c r="J5014" t="s">
        <v>6411</v>
      </c>
      <c r="K5014" t="s">
        <v>28</v>
      </c>
      <c r="L5014" t="s">
        <v>28</v>
      </c>
      <c r="M5014">
        <v>802</v>
      </c>
      <c r="N5014" t="s">
        <v>29</v>
      </c>
      <c r="O5014" t="s">
        <v>30</v>
      </c>
      <c r="P5014" t="s">
        <v>44</v>
      </c>
      <c r="Q5014">
        <v>3</v>
      </c>
      <c r="R5014" t="s">
        <v>37</v>
      </c>
      <c r="S5014">
        <v>2</v>
      </c>
      <c r="T5014" t="s">
        <v>6233</v>
      </c>
    </row>
    <row r="5015" spans="1:20" x14ac:dyDescent="0.3">
      <c r="A5015" t="s">
        <v>5142</v>
      </c>
      <c r="B5015" t="s">
        <v>6966</v>
      </c>
      <c r="C5015" t="s">
        <v>81</v>
      </c>
      <c r="D5015" t="s">
        <v>72</v>
      </c>
      <c r="E5015" t="s">
        <v>23</v>
      </c>
      <c r="F5015" t="s">
        <v>223</v>
      </c>
      <c r="G5015" t="s">
        <v>83</v>
      </c>
      <c r="H5015" t="s">
        <v>49</v>
      </c>
      <c r="I5015" t="s">
        <v>27</v>
      </c>
      <c r="J5015" t="s">
        <v>6966</v>
      </c>
      <c r="K5015" t="s">
        <v>28</v>
      </c>
      <c r="L5015" t="s">
        <v>28</v>
      </c>
      <c r="M5015">
        <v>972</v>
      </c>
      <c r="N5015" t="s">
        <v>52</v>
      </c>
      <c r="O5015" t="s">
        <v>30</v>
      </c>
      <c r="P5015" t="s">
        <v>107</v>
      </c>
      <c r="Q5015">
        <v>3</v>
      </c>
      <c r="R5015" t="s">
        <v>37</v>
      </c>
      <c r="S5015">
        <v>3</v>
      </c>
      <c r="T5015" t="s">
        <v>6134</v>
      </c>
    </row>
    <row r="5016" spans="1:20" x14ac:dyDescent="0.3">
      <c r="A5016" t="s">
        <v>5143</v>
      </c>
      <c r="B5016" t="s">
        <v>6846</v>
      </c>
      <c r="C5016" t="s">
        <v>86</v>
      </c>
      <c r="D5016" t="s">
        <v>87</v>
      </c>
      <c r="E5016" t="s">
        <v>67</v>
      </c>
      <c r="F5016" t="s">
        <v>116</v>
      </c>
      <c r="G5016" t="s">
        <v>89</v>
      </c>
      <c r="H5016" t="s">
        <v>26</v>
      </c>
      <c r="I5016" t="s">
        <v>27</v>
      </c>
      <c r="J5016" t="s">
        <v>6846</v>
      </c>
      <c r="K5016" t="s">
        <v>28</v>
      </c>
      <c r="L5016" t="s">
        <v>28</v>
      </c>
      <c r="M5016">
        <v>112</v>
      </c>
      <c r="N5016" t="s">
        <v>29</v>
      </c>
      <c r="O5016" t="s">
        <v>30</v>
      </c>
      <c r="P5016" t="s">
        <v>64</v>
      </c>
      <c r="Q5016" t="s">
        <v>95</v>
      </c>
      <c r="R5016" t="s">
        <v>28</v>
      </c>
      <c r="S5016">
        <v>0</v>
      </c>
      <c r="T5016" t="s">
        <v>6145</v>
      </c>
    </row>
    <row r="5017" spans="1:20" x14ac:dyDescent="0.3">
      <c r="A5017" t="s">
        <v>5144</v>
      </c>
      <c r="B5017" t="s">
        <v>6394</v>
      </c>
      <c r="C5017" t="s">
        <v>91</v>
      </c>
      <c r="D5017" t="s">
        <v>87</v>
      </c>
      <c r="E5017" t="s">
        <v>92</v>
      </c>
      <c r="F5017" t="s">
        <v>93</v>
      </c>
      <c r="G5017" t="s">
        <v>94</v>
      </c>
      <c r="H5017" t="s">
        <v>26</v>
      </c>
      <c r="I5017" t="s">
        <v>27</v>
      </c>
      <c r="J5017" t="s">
        <v>6394</v>
      </c>
      <c r="K5017" t="s">
        <v>28</v>
      </c>
      <c r="L5017" t="s">
        <v>28</v>
      </c>
      <c r="M5017">
        <v>544</v>
      </c>
      <c r="N5017" t="s">
        <v>140</v>
      </c>
      <c r="O5017" t="s">
        <v>63</v>
      </c>
      <c r="P5017" t="s">
        <v>133</v>
      </c>
      <c r="Q5017">
        <v>4</v>
      </c>
      <c r="R5017" t="s">
        <v>32</v>
      </c>
      <c r="S5017">
        <v>1</v>
      </c>
      <c r="T5017" t="s">
        <v>6616</v>
      </c>
    </row>
    <row r="5018" spans="1:20" x14ac:dyDescent="0.3">
      <c r="A5018" t="s">
        <v>5145</v>
      </c>
      <c r="B5018" t="s">
        <v>6744</v>
      </c>
      <c r="C5018" t="s">
        <v>21</v>
      </c>
      <c r="D5018" t="s">
        <v>22</v>
      </c>
      <c r="E5018" t="s">
        <v>23</v>
      </c>
      <c r="F5018" t="s">
        <v>121</v>
      </c>
      <c r="G5018" t="s">
        <v>25</v>
      </c>
      <c r="H5018" t="s">
        <v>49</v>
      </c>
      <c r="I5018" t="s">
        <v>27</v>
      </c>
      <c r="J5018" t="s">
        <v>6744</v>
      </c>
      <c r="K5018" t="s">
        <v>28</v>
      </c>
      <c r="L5018" t="s">
        <v>28</v>
      </c>
      <c r="M5018">
        <v>728</v>
      </c>
      <c r="N5018" t="s">
        <v>52</v>
      </c>
      <c r="O5018" t="s">
        <v>63</v>
      </c>
      <c r="P5018" t="s">
        <v>44</v>
      </c>
      <c r="Q5018">
        <v>4</v>
      </c>
      <c r="R5018" t="s">
        <v>32</v>
      </c>
      <c r="S5018">
        <v>2</v>
      </c>
      <c r="T5018" t="s">
        <v>6387</v>
      </c>
    </row>
    <row r="5019" spans="1:20" x14ac:dyDescent="0.3">
      <c r="A5019" t="s">
        <v>5146</v>
      </c>
      <c r="B5019" t="s">
        <v>7243</v>
      </c>
      <c r="C5019" t="s">
        <v>34</v>
      </c>
      <c r="D5019" t="s">
        <v>22</v>
      </c>
      <c r="E5019" t="s">
        <v>23</v>
      </c>
      <c r="F5019" t="s">
        <v>138</v>
      </c>
      <c r="G5019" t="s">
        <v>36</v>
      </c>
      <c r="H5019" t="s">
        <v>43</v>
      </c>
      <c r="I5019" t="s">
        <v>27</v>
      </c>
      <c r="J5019" t="s">
        <v>7243</v>
      </c>
      <c r="K5019" t="s">
        <v>28</v>
      </c>
      <c r="L5019" t="s">
        <v>28</v>
      </c>
      <c r="M5019">
        <v>853</v>
      </c>
      <c r="N5019" t="s">
        <v>52</v>
      </c>
      <c r="O5019" t="s">
        <v>30</v>
      </c>
      <c r="P5019" t="s">
        <v>64</v>
      </c>
      <c r="Q5019">
        <v>3</v>
      </c>
      <c r="R5019" t="s">
        <v>37</v>
      </c>
      <c r="S5019">
        <v>2</v>
      </c>
      <c r="T5019" t="s">
        <v>6233</v>
      </c>
    </row>
    <row r="5020" spans="1:20" x14ac:dyDescent="0.3">
      <c r="A5020" t="s">
        <v>5147</v>
      </c>
      <c r="B5020" t="s">
        <v>6812</v>
      </c>
      <c r="C5020" t="s">
        <v>39</v>
      </c>
      <c r="D5020" t="s">
        <v>22</v>
      </c>
      <c r="E5020" t="s">
        <v>40</v>
      </c>
      <c r="F5020" t="s">
        <v>174</v>
      </c>
      <c r="G5020" t="s">
        <v>42</v>
      </c>
      <c r="H5020" t="s">
        <v>26</v>
      </c>
      <c r="I5020" t="s">
        <v>27</v>
      </c>
      <c r="J5020" t="s">
        <v>6812</v>
      </c>
      <c r="K5020" t="s">
        <v>28</v>
      </c>
      <c r="L5020" t="s">
        <v>28</v>
      </c>
      <c r="M5020">
        <v>193</v>
      </c>
      <c r="N5020" t="s">
        <v>122</v>
      </c>
      <c r="O5020" t="s">
        <v>63</v>
      </c>
      <c r="P5020" t="s">
        <v>44</v>
      </c>
      <c r="Q5020">
        <v>3</v>
      </c>
      <c r="R5020" t="s">
        <v>37</v>
      </c>
      <c r="S5020">
        <v>1</v>
      </c>
      <c r="T5020" t="s">
        <v>6198</v>
      </c>
    </row>
    <row r="5021" spans="1:20" x14ac:dyDescent="0.3">
      <c r="A5021" t="s">
        <v>5148</v>
      </c>
      <c r="B5021" t="s">
        <v>7081</v>
      </c>
      <c r="C5021" t="s">
        <v>46</v>
      </c>
      <c r="D5021" t="s">
        <v>22</v>
      </c>
      <c r="E5021" t="s">
        <v>40</v>
      </c>
      <c r="F5021" t="s">
        <v>143</v>
      </c>
      <c r="G5021" t="s">
        <v>48</v>
      </c>
      <c r="H5021" t="s">
        <v>43</v>
      </c>
      <c r="I5021" t="s">
        <v>27</v>
      </c>
      <c r="J5021" t="s">
        <v>7081</v>
      </c>
      <c r="K5021" t="s">
        <v>28</v>
      </c>
      <c r="L5021" t="s">
        <v>28</v>
      </c>
      <c r="M5021">
        <v>876</v>
      </c>
      <c r="N5021" t="s">
        <v>122</v>
      </c>
      <c r="O5021" t="s">
        <v>43</v>
      </c>
      <c r="P5021" t="s">
        <v>133</v>
      </c>
      <c r="Q5021">
        <v>4</v>
      </c>
      <c r="R5021" t="s">
        <v>32</v>
      </c>
      <c r="S5021">
        <v>2</v>
      </c>
      <c r="T5021" t="s">
        <v>6393</v>
      </c>
    </row>
    <row r="5022" spans="1:20" x14ac:dyDescent="0.3">
      <c r="A5022" t="s">
        <v>5149</v>
      </c>
      <c r="B5022" t="s">
        <v>7194</v>
      </c>
      <c r="C5022" t="s">
        <v>55</v>
      </c>
      <c r="D5022" t="s">
        <v>56</v>
      </c>
      <c r="E5022" t="s">
        <v>23</v>
      </c>
      <c r="F5022" t="s">
        <v>147</v>
      </c>
      <c r="G5022" t="s">
        <v>58</v>
      </c>
      <c r="H5022" t="s">
        <v>26</v>
      </c>
      <c r="I5022" t="s">
        <v>27</v>
      </c>
      <c r="J5022" t="s">
        <v>7194</v>
      </c>
      <c r="K5022" t="s">
        <v>28</v>
      </c>
      <c r="L5022" t="s">
        <v>28</v>
      </c>
      <c r="M5022">
        <v>840</v>
      </c>
      <c r="N5022" t="s">
        <v>29</v>
      </c>
      <c r="O5022" t="s">
        <v>63</v>
      </c>
      <c r="P5022" t="s">
        <v>64</v>
      </c>
      <c r="Q5022">
        <v>5</v>
      </c>
      <c r="R5022" t="s">
        <v>119</v>
      </c>
      <c r="S5022">
        <v>2</v>
      </c>
      <c r="T5022" t="s">
        <v>6808</v>
      </c>
    </row>
    <row r="5023" spans="1:20" x14ac:dyDescent="0.3">
      <c r="A5023" t="s">
        <v>5150</v>
      </c>
      <c r="B5023" t="s">
        <v>6177</v>
      </c>
      <c r="C5023" t="s">
        <v>60</v>
      </c>
      <c r="D5023" t="s">
        <v>56</v>
      </c>
      <c r="E5023" t="s">
        <v>40</v>
      </c>
      <c r="F5023" t="s">
        <v>61</v>
      </c>
      <c r="G5023" t="s">
        <v>62</v>
      </c>
      <c r="H5023" t="s">
        <v>26</v>
      </c>
      <c r="I5023" t="s">
        <v>50</v>
      </c>
      <c r="J5023" t="s">
        <v>6177</v>
      </c>
      <c r="K5023" t="s">
        <v>6277</v>
      </c>
      <c r="L5023" t="s">
        <v>51</v>
      </c>
      <c r="M5023">
        <v>99</v>
      </c>
      <c r="N5023" t="s">
        <v>29</v>
      </c>
      <c r="O5023" t="s">
        <v>30</v>
      </c>
      <c r="P5023" t="s">
        <v>44</v>
      </c>
      <c r="Q5023" t="s">
        <v>95</v>
      </c>
      <c r="R5023" t="s">
        <v>28</v>
      </c>
      <c r="S5023">
        <v>0</v>
      </c>
      <c r="T5023" t="s">
        <v>6235</v>
      </c>
    </row>
    <row r="5024" spans="1:20" x14ac:dyDescent="0.3">
      <c r="A5024" t="s">
        <v>5151</v>
      </c>
      <c r="B5024" t="s">
        <v>6295</v>
      </c>
      <c r="C5024" t="s">
        <v>66</v>
      </c>
      <c r="D5024" t="s">
        <v>56</v>
      </c>
      <c r="E5024" t="s">
        <v>67</v>
      </c>
      <c r="F5024" t="s">
        <v>358</v>
      </c>
      <c r="G5024" t="s">
        <v>69</v>
      </c>
      <c r="H5024" t="s">
        <v>49</v>
      </c>
      <c r="I5024" t="s">
        <v>27</v>
      </c>
      <c r="J5024" t="s">
        <v>6295</v>
      </c>
      <c r="K5024" t="s">
        <v>28</v>
      </c>
      <c r="L5024" t="s">
        <v>28</v>
      </c>
      <c r="M5024">
        <v>981</v>
      </c>
      <c r="N5024" t="s">
        <v>122</v>
      </c>
      <c r="O5024" t="s">
        <v>63</v>
      </c>
      <c r="P5024" t="s">
        <v>133</v>
      </c>
      <c r="Q5024">
        <v>4</v>
      </c>
      <c r="R5024" t="s">
        <v>32</v>
      </c>
      <c r="S5024">
        <v>3</v>
      </c>
      <c r="T5024" t="s">
        <v>6691</v>
      </c>
    </row>
    <row r="5025" spans="1:20" x14ac:dyDescent="0.3">
      <c r="A5025" t="s">
        <v>5152</v>
      </c>
      <c r="B5025" t="s">
        <v>6288</v>
      </c>
      <c r="C5025" t="s">
        <v>71</v>
      </c>
      <c r="D5025" t="s">
        <v>72</v>
      </c>
      <c r="E5025" t="s">
        <v>23</v>
      </c>
      <c r="F5025" t="s">
        <v>129</v>
      </c>
      <c r="G5025" t="s">
        <v>74</v>
      </c>
      <c r="H5025" t="s">
        <v>43</v>
      </c>
      <c r="I5025" t="s">
        <v>27</v>
      </c>
      <c r="J5025" t="s">
        <v>6288</v>
      </c>
      <c r="K5025" t="s">
        <v>28</v>
      </c>
      <c r="L5025" t="s">
        <v>28</v>
      </c>
      <c r="M5025">
        <v>318</v>
      </c>
      <c r="N5025" t="s">
        <v>140</v>
      </c>
      <c r="O5025" t="s">
        <v>63</v>
      </c>
      <c r="P5025" t="s">
        <v>64</v>
      </c>
      <c r="Q5025">
        <v>4</v>
      </c>
      <c r="R5025" t="s">
        <v>32</v>
      </c>
      <c r="S5025">
        <v>1</v>
      </c>
      <c r="T5025" t="s">
        <v>6484</v>
      </c>
    </row>
    <row r="5026" spans="1:20" x14ac:dyDescent="0.3">
      <c r="A5026" t="s">
        <v>5153</v>
      </c>
      <c r="B5026" t="s">
        <v>6650</v>
      </c>
      <c r="C5026" t="s">
        <v>77</v>
      </c>
      <c r="D5026" t="s">
        <v>72</v>
      </c>
      <c r="E5026" t="s">
        <v>40</v>
      </c>
      <c r="F5026" t="s">
        <v>131</v>
      </c>
      <c r="G5026" t="s">
        <v>79</v>
      </c>
      <c r="H5026" t="s">
        <v>26</v>
      </c>
      <c r="I5026" t="s">
        <v>50</v>
      </c>
      <c r="J5026" t="s">
        <v>6650</v>
      </c>
      <c r="K5026" t="s">
        <v>7461</v>
      </c>
      <c r="L5026" t="s">
        <v>51</v>
      </c>
      <c r="M5026">
        <v>122</v>
      </c>
      <c r="N5026" t="s">
        <v>29</v>
      </c>
      <c r="O5026" t="s">
        <v>63</v>
      </c>
      <c r="P5026" t="s">
        <v>44</v>
      </c>
      <c r="Q5026" t="s">
        <v>95</v>
      </c>
      <c r="R5026" t="s">
        <v>28</v>
      </c>
      <c r="S5026">
        <v>0</v>
      </c>
      <c r="T5026" t="s">
        <v>6134</v>
      </c>
    </row>
    <row r="5027" spans="1:20" x14ac:dyDescent="0.3">
      <c r="A5027" t="s">
        <v>5154</v>
      </c>
      <c r="B5027" t="s">
        <v>6153</v>
      </c>
      <c r="C5027" t="s">
        <v>81</v>
      </c>
      <c r="D5027" t="s">
        <v>72</v>
      </c>
      <c r="E5027" t="s">
        <v>23</v>
      </c>
      <c r="F5027" t="s">
        <v>154</v>
      </c>
      <c r="G5027" t="s">
        <v>83</v>
      </c>
      <c r="H5027" t="s">
        <v>43</v>
      </c>
      <c r="I5027" t="s">
        <v>50</v>
      </c>
      <c r="J5027" t="s">
        <v>6153</v>
      </c>
      <c r="K5027" t="s">
        <v>6940</v>
      </c>
      <c r="L5027" t="s">
        <v>51</v>
      </c>
      <c r="M5027">
        <v>426</v>
      </c>
      <c r="N5027" t="s">
        <v>29</v>
      </c>
      <c r="O5027" t="s">
        <v>170</v>
      </c>
      <c r="P5027" t="s">
        <v>107</v>
      </c>
      <c r="Q5027">
        <v>4</v>
      </c>
      <c r="R5027" t="s">
        <v>32</v>
      </c>
      <c r="S5027">
        <v>1</v>
      </c>
      <c r="T5027" t="s">
        <v>6504</v>
      </c>
    </row>
    <row r="5028" spans="1:20" x14ac:dyDescent="0.3">
      <c r="A5028" t="s">
        <v>5155</v>
      </c>
      <c r="B5028" t="s">
        <v>7138</v>
      </c>
      <c r="C5028" t="s">
        <v>86</v>
      </c>
      <c r="D5028" t="s">
        <v>87</v>
      </c>
      <c r="E5028" t="s">
        <v>67</v>
      </c>
      <c r="F5028" t="s">
        <v>116</v>
      </c>
      <c r="G5028" t="s">
        <v>89</v>
      </c>
      <c r="H5028" t="s">
        <v>26</v>
      </c>
      <c r="I5028" t="s">
        <v>27</v>
      </c>
      <c r="J5028" t="s">
        <v>7138</v>
      </c>
      <c r="K5028" t="s">
        <v>28</v>
      </c>
      <c r="L5028" t="s">
        <v>28</v>
      </c>
      <c r="M5028">
        <v>919</v>
      </c>
      <c r="N5028" t="s">
        <v>29</v>
      </c>
      <c r="O5028" t="s">
        <v>63</v>
      </c>
      <c r="P5028" t="s">
        <v>44</v>
      </c>
      <c r="Q5028">
        <v>2</v>
      </c>
      <c r="R5028" t="s">
        <v>53</v>
      </c>
      <c r="S5028">
        <v>3</v>
      </c>
      <c r="T5028" t="s">
        <v>6159</v>
      </c>
    </row>
    <row r="5029" spans="1:20" x14ac:dyDescent="0.3">
      <c r="A5029" t="s">
        <v>5156</v>
      </c>
      <c r="B5029" t="s">
        <v>6221</v>
      </c>
      <c r="C5029" t="s">
        <v>91</v>
      </c>
      <c r="D5029" t="s">
        <v>87</v>
      </c>
      <c r="E5029" t="s">
        <v>92</v>
      </c>
      <c r="F5029" t="s">
        <v>114</v>
      </c>
      <c r="G5029" t="s">
        <v>94</v>
      </c>
      <c r="H5029" t="s">
        <v>43</v>
      </c>
      <c r="I5029" t="s">
        <v>27</v>
      </c>
      <c r="J5029" t="s">
        <v>6221</v>
      </c>
      <c r="K5029" t="s">
        <v>28</v>
      </c>
      <c r="L5029" t="s">
        <v>28</v>
      </c>
      <c r="M5029">
        <v>454</v>
      </c>
      <c r="N5029" t="s">
        <v>75</v>
      </c>
      <c r="O5029" t="s">
        <v>63</v>
      </c>
      <c r="P5029" t="s">
        <v>64</v>
      </c>
      <c r="Q5029">
        <v>2</v>
      </c>
      <c r="R5029" t="s">
        <v>53</v>
      </c>
      <c r="S5029">
        <v>1</v>
      </c>
      <c r="T5029" t="s">
        <v>6185</v>
      </c>
    </row>
    <row r="5030" spans="1:20" x14ac:dyDescent="0.3">
      <c r="A5030" t="s">
        <v>5157</v>
      </c>
      <c r="B5030" t="s">
        <v>7141</v>
      </c>
      <c r="C5030" t="s">
        <v>21</v>
      </c>
      <c r="D5030" t="s">
        <v>22</v>
      </c>
      <c r="E5030" t="s">
        <v>23</v>
      </c>
      <c r="F5030" t="s">
        <v>174</v>
      </c>
      <c r="G5030" t="s">
        <v>42</v>
      </c>
      <c r="H5030" t="s">
        <v>26</v>
      </c>
      <c r="I5030" t="s">
        <v>27</v>
      </c>
      <c r="J5030" t="s">
        <v>7141</v>
      </c>
      <c r="K5030" t="s">
        <v>28</v>
      </c>
      <c r="L5030" t="s">
        <v>28</v>
      </c>
      <c r="M5030">
        <v>310</v>
      </c>
      <c r="N5030" t="s">
        <v>29</v>
      </c>
      <c r="O5030" t="s">
        <v>170</v>
      </c>
      <c r="P5030" t="s">
        <v>31</v>
      </c>
      <c r="Q5030">
        <v>3</v>
      </c>
      <c r="R5030" t="s">
        <v>37</v>
      </c>
      <c r="S5030">
        <v>1</v>
      </c>
      <c r="T5030" t="s">
        <v>6134</v>
      </c>
    </row>
    <row r="5031" spans="1:20" x14ac:dyDescent="0.3">
      <c r="A5031" t="s">
        <v>5158</v>
      </c>
      <c r="B5031" t="s">
        <v>7185</v>
      </c>
      <c r="C5031" t="s">
        <v>34</v>
      </c>
      <c r="D5031" t="s">
        <v>22</v>
      </c>
      <c r="E5031" t="s">
        <v>23</v>
      </c>
      <c r="F5031" t="s">
        <v>138</v>
      </c>
      <c r="G5031" t="s">
        <v>36</v>
      </c>
      <c r="H5031" t="s">
        <v>43</v>
      </c>
      <c r="I5031" t="s">
        <v>50</v>
      </c>
      <c r="J5031" t="s">
        <v>7185</v>
      </c>
      <c r="K5031" t="s">
        <v>7407</v>
      </c>
      <c r="L5031" t="s">
        <v>51</v>
      </c>
      <c r="M5031">
        <v>221</v>
      </c>
      <c r="N5031" t="s">
        <v>52</v>
      </c>
      <c r="O5031" t="s">
        <v>43</v>
      </c>
      <c r="P5031" t="s">
        <v>107</v>
      </c>
      <c r="Q5031">
        <v>4</v>
      </c>
      <c r="R5031" t="s">
        <v>32</v>
      </c>
      <c r="S5031">
        <v>1</v>
      </c>
      <c r="T5031" t="s">
        <v>6663</v>
      </c>
    </row>
    <row r="5032" spans="1:20" x14ac:dyDescent="0.3">
      <c r="A5032" t="s">
        <v>5159</v>
      </c>
      <c r="B5032" t="s">
        <v>6913</v>
      </c>
      <c r="C5032" t="s">
        <v>39</v>
      </c>
      <c r="D5032" t="s">
        <v>22</v>
      </c>
      <c r="E5032" t="s">
        <v>40</v>
      </c>
      <c r="F5032" t="s">
        <v>41</v>
      </c>
      <c r="G5032" t="s">
        <v>42</v>
      </c>
      <c r="H5032" t="s">
        <v>43</v>
      </c>
      <c r="I5032" t="s">
        <v>27</v>
      </c>
      <c r="J5032" t="s">
        <v>6913</v>
      </c>
      <c r="K5032" t="s">
        <v>28</v>
      </c>
      <c r="L5032" t="s">
        <v>28</v>
      </c>
      <c r="M5032">
        <v>483</v>
      </c>
      <c r="N5032" t="s">
        <v>29</v>
      </c>
      <c r="O5032" t="s">
        <v>63</v>
      </c>
      <c r="P5032" t="s">
        <v>107</v>
      </c>
      <c r="Q5032">
        <v>3</v>
      </c>
      <c r="R5032" t="s">
        <v>37</v>
      </c>
      <c r="S5032">
        <v>1</v>
      </c>
      <c r="T5032" t="s">
        <v>6169</v>
      </c>
    </row>
    <row r="5033" spans="1:20" x14ac:dyDescent="0.3">
      <c r="A5033" t="s">
        <v>5160</v>
      </c>
      <c r="B5033" t="s">
        <v>6971</v>
      </c>
      <c r="C5033" t="s">
        <v>46</v>
      </c>
      <c r="D5033" t="s">
        <v>22</v>
      </c>
      <c r="E5033" t="s">
        <v>40</v>
      </c>
      <c r="F5033" t="s">
        <v>101</v>
      </c>
      <c r="G5033" t="s">
        <v>48</v>
      </c>
      <c r="H5033" t="s">
        <v>26</v>
      </c>
      <c r="I5033" t="s">
        <v>27</v>
      </c>
      <c r="J5033" t="s">
        <v>6971</v>
      </c>
      <c r="K5033" t="s">
        <v>28</v>
      </c>
      <c r="L5033" t="s">
        <v>28</v>
      </c>
      <c r="M5033">
        <v>902</v>
      </c>
      <c r="N5033" t="s">
        <v>29</v>
      </c>
      <c r="O5033" t="s">
        <v>63</v>
      </c>
      <c r="P5033" t="s">
        <v>31</v>
      </c>
      <c r="Q5033">
        <v>2</v>
      </c>
      <c r="R5033" t="s">
        <v>53</v>
      </c>
      <c r="S5033">
        <v>2</v>
      </c>
      <c r="T5033" t="s">
        <v>6720</v>
      </c>
    </row>
    <row r="5034" spans="1:20" x14ac:dyDescent="0.3">
      <c r="A5034" t="s">
        <v>5161</v>
      </c>
      <c r="B5034" t="s">
        <v>6257</v>
      </c>
      <c r="C5034" t="s">
        <v>55</v>
      </c>
      <c r="D5034" t="s">
        <v>56</v>
      </c>
      <c r="E5034" t="s">
        <v>23</v>
      </c>
      <c r="F5034" t="s">
        <v>57</v>
      </c>
      <c r="G5034" t="s">
        <v>58</v>
      </c>
      <c r="H5034" t="s">
        <v>43</v>
      </c>
      <c r="I5034" t="s">
        <v>27</v>
      </c>
      <c r="J5034" t="s">
        <v>6257</v>
      </c>
      <c r="K5034" t="s">
        <v>28</v>
      </c>
      <c r="L5034" t="s">
        <v>28</v>
      </c>
      <c r="M5034">
        <v>436</v>
      </c>
      <c r="N5034" t="s">
        <v>29</v>
      </c>
      <c r="O5034" t="s">
        <v>63</v>
      </c>
      <c r="P5034" t="s">
        <v>64</v>
      </c>
      <c r="Q5034">
        <v>4</v>
      </c>
      <c r="R5034" t="s">
        <v>32</v>
      </c>
      <c r="S5034">
        <v>1</v>
      </c>
      <c r="T5034" t="s">
        <v>6293</v>
      </c>
    </row>
    <row r="5035" spans="1:20" x14ac:dyDescent="0.3">
      <c r="A5035" t="s">
        <v>5162</v>
      </c>
      <c r="B5035" t="s">
        <v>6133</v>
      </c>
      <c r="C5035" t="s">
        <v>60</v>
      </c>
      <c r="D5035" t="s">
        <v>56</v>
      </c>
      <c r="E5035" t="s">
        <v>40</v>
      </c>
      <c r="F5035" t="s">
        <v>61</v>
      </c>
      <c r="G5035" t="s">
        <v>62</v>
      </c>
      <c r="H5035" t="s">
        <v>26</v>
      </c>
      <c r="I5035" t="s">
        <v>27</v>
      </c>
      <c r="J5035" t="s">
        <v>6133</v>
      </c>
      <c r="K5035" t="s">
        <v>28</v>
      </c>
      <c r="L5035" t="s">
        <v>28</v>
      </c>
      <c r="M5035">
        <v>240</v>
      </c>
      <c r="N5035" t="s">
        <v>75</v>
      </c>
      <c r="O5035" t="s">
        <v>30</v>
      </c>
      <c r="P5035" t="s">
        <v>107</v>
      </c>
      <c r="Q5035">
        <v>4</v>
      </c>
      <c r="R5035" t="s">
        <v>32</v>
      </c>
      <c r="S5035">
        <v>1</v>
      </c>
      <c r="T5035" t="s">
        <v>6264</v>
      </c>
    </row>
    <row r="5036" spans="1:20" x14ac:dyDescent="0.3">
      <c r="A5036" t="s">
        <v>5163</v>
      </c>
      <c r="B5036" t="s">
        <v>7406</v>
      </c>
      <c r="C5036" t="s">
        <v>66</v>
      </c>
      <c r="D5036" t="s">
        <v>56</v>
      </c>
      <c r="E5036" t="s">
        <v>67</v>
      </c>
      <c r="F5036" t="s">
        <v>358</v>
      </c>
      <c r="G5036" t="s">
        <v>69</v>
      </c>
      <c r="H5036" t="s">
        <v>49</v>
      </c>
      <c r="I5036" t="s">
        <v>27</v>
      </c>
      <c r="J5036" t="s">
        <v>7406</v>
      </c>
      <c r="K5036" t="s">
        <v>28</v>
      </c>
      <c r="L5036" t="s">
        <v>28</v>
      </c>
      <c r="M5036">
        <v>698</v>
      </c>
      <c r="N5036" t="s">
        <v>122</v>
      </c>
      <c r="O5036" t="s">
        <v>30</v>
      </c>
      <c r="P5036" t="s">
        <v>107</v>
      </c>
      <c r="Q5036">
        <v>4</v>
      </c>
      <c r="R5036" t="s">
        <v>32</v>
      </c>
      <c r="S5036">
        <v>2</v>
      </c>
      <c r="T5036" t="s">
        <v>6157</v>
      </c>
    </row>
    <row r="5037" spans="1:20" x14ac:dyDescent="0.3">
      <c r="A5037" t="s">
        <v>5164</v>
      </c>
      <c r="B5037" t="s">
        <v>6988</v>
      </c>
      <c r="C5037" t="s">
        <v>71</v>
      </c>
      <c r="D5037" t="s">
        <v>72</v>
      </c>
      <c r="E5037" t="s">
        <v>23</v>
      </c>
      <c r="F5037" t="s">
        <v>73</v>
      </c>
      <c r="G5037" t="s">
        <v>74</v>
      </c>
      <c r="H5037" t="s">
        <v>49</v>
      </c>
      <c r="I5037" t="s">
        <v>27</v>
      </c>
      <c r="J5037" t="s">
        <v>6988</v>
      </c>
      <c r="K5037" t="s">
        <v>28</v>
      </c>
      <c r="L5037" t="s">
        <v>28</v>
      </c>
      <c r="M5037">
        <v>322</v>
      </c>
      <c r="N5037" t="s">
        <v>29</v>
      </c>
      <c r="O5037" t="s">
        <v>63</v>
      </c>
      <c r="P5037" t="s">
        <v>31</v>
      </c>
      <c r="Q5037">
        <v>3</v>
      </c>
      <c r="R5037" t="s">
        <v>37</v>
      </c>
      <c r="S5037">
        <v>1</v>
      </c>
      <c r="T5037" t="s">
        <v>6258</v>
      </c>
    </row>
    <row r="5038" spans="1:20" x14ac:dyDescent="0.3">
      <c r="A5038" t="s">
        <v>5165</v>
      </c>
      <c r="B5038" t="s">
        <v>6618</v>
      </c>
      <c r="C5038" t="s">
        <v>77</v>
      </c>
      <c r="D5038" t="s">
        <v>72</v>
      </c>
      <c r="E5038" t="s">
        <v>40</v>
      </c>
      <c r="F5038" t="s">
        <v>112</v>
      </c>
      <c r="G5038" t="s">
        <v>79</v>
      </c>
      <c r="H5038" t="s">
        <v>43</v>
      </c>
      <c r="I5038" t="s">
        <v>27</v>
      </c>
      <c r="J5038" t="s">
        <v>6618</v>
      </c>
      <c r="K5038" t="s">
        <v>28</v>
      </c>
      <c r="L5038" t="s">
        <v>28</v>
      </c>
      <c r="M5038">
        <v>144</v>
      </c>
      <c r="N5038" t="s">
        <v>122</v>
      </c>
      <c r="O5038" t="s">
        <v>43</v>
      </c>
      <c r="P5038" t="s">
        <v>64</v>
      </c>
      <c r="Q5038" t="s">
        <v>95</v>
      </c>
      <c r="R5038" t="s">
        <v>28</v>
      </c>
      <c r="S5038">
        <v>0</v>
      </c>
      <c r="T5038" t="s">
        <v>6143</v>
      </c>
    </row>
    <row r="5039" spans="1:20" x14ac:dyDescent="0.3">
      <c r="A5039" t="s">
        <v>5166</v>
      </c>
      <c r="B5039" t="s">
        <v>6168</v>
      </c>
      <c r="C5039" t="s">
        <v>81</v>
      </c>
      <c r="D5039" t="s">
        <v>72</v>
      </c>
      <c r="E5039" t="s">
        <v>23</v>
      </c>
      <c r="F5039" t="s">
        <v>154</v>
      </c>
      <c r="G5039" t="s">
        <v>83</v>
      </c>
      <c r="H5039" t="s">
        <v>43</v>
      </c>
      <c r="I5039" t="s">
        <v>27</v>
      </c>
      <c r="J5039" t="s">
        <v>6168</v>
      </c>
      <c r="K5039" t="s">
        <v>28</v>
      </c>
      <c r="L5039" t="s">
        <v>28</v>
      </c>
      <c r="M5039">
        <v>123</v>
      </c>
      <c r="N5039" t="s">
        <v>140</v>
      </c>
      <c r="O5039" t="s">
        <v>63</v>
      </c>
      <c r="P5039" t="s">
        <v>31</v>
      </c>
      <c r="Q5039" t="s">
        <v>95</v>
      </c>
      <c r="R5039" t="s">
        <v>28</v>
      </c>
      <c r="S5039">
        <v>0</v>
      </c>
      <c r="T5039" t="s">
        <v>6516</v>
      </c>
    </row>
    <row r="5040" spans="1:20" x14ac:dyDescent="0.3">
      <c r="A5040" t="s">
        <v>5167</v>
      </c>
      <c r="B5040" t="s">
        <v>6507</v>
      </c>
      <c r="C5040" t="s">
        <v>86</v>
      </c>
      <c r="D5040" t="s">
        <v>87</v>
      </c>
      <c r="E5040" t="s">
        <v>67</v>
      </c>
      <c r="F5040" t="s">
        <v>325</v>
      </c>
      <c r="G5040" t="s">
        <v>89</v>
      </c>
      <c r="H5040" t="s">
        <v>110</v>
      </c>
      <c r="I5040" t="s">
        <v>27</v>
      </c>
      <c r="J5040" t="s">
        <v>6507</v>
      </c>
      <c r="K5040" t="s">
        <v>28</v>
      </c>
      <c r="L5040" t="s">
        <v>28</v>
      </c>
      <c r="M5040">
        <v>399</v>
      </c>
      <c r="N5040" t="s">
        <v>29</v>
      </c>
      <c r="O5040" t="s">
        <v>43</v>
      </c>
      <c r="P5040" t="s">
        <v>31</v>
      </c>
      <c r="Q5040">
        <v>4</v>
      </c>
      <c r="R5040" t="s">
        <v>32</v>
      </c>
      <c r="S5040">
        <v>1</v>
      </c>
      <c r="T5040" t="s">
        <v>7404</v>
      </c>
    </row>
    <row r="5041" spans="1:20" x14ac:dyDescent="0.3">
      <c r="A5041" t="s">
        <v>5168</v>
      </c>
      <c r="B5041" t="s">
        <v>6669</v>
      </c>
      <c r="C5041" t="s">
        <v>91</v>
      </c>
      <c r="D5041" t="s">
        <v>87</v>
      </c>
      <c r="E5041" t="s">
        <v>92</v>
      </c>
      <c r="F5041" t="s">
        <v>93</v>
      </c>
      <c r="G5041" t="s">
        <v>94</v>
      </c>
      <c r="H5041" t="s">
        <v>26</v>
      </c>
      <c r="I5041" t="s">
        <v>27</v>
      </c>
      <c r="J5041" t="s">
        <v>6669</v>
      </c>
      <c r="K5041" t="s">
        <v>28</v>
      </c>
      <c r="L5041" t="s">
        <v>28</v>
      </c>
      <c r="M5041">
        <v>868</v>
      </c>
      <c r="N5041" t="s">
        <v>52</v>
      </c>
      <c r="O5041" t="s">
        <v>63</v>
      </c>
      <c r="P5041" t="s">
        <v>44</v>
      </c>
      <c r="Q5041">
        <v>3</v>
      </c>
      <c r="R5041" t="s">
        <v>37</v>
      </c>
      <c r="S5041">
        <v>2</v>
      </c>
      <c r="T5041" t="s">
        <v>6182</v>
      </c>
    </row>
    <row r="5042" spans="1:20" x14ac:dyDescent="0.3">
      <c r="A5042" t="s">
        <v>5169</v>
      </c>
      <c r="B5042" t="s">
        <v>6778</v>
      </c>
      <c r="C5042" t="s">
        <v>21</v>
      </c>
      <c r="D5042" t="s">
        <v>22</v>
      </c>
      <c r="E5042" t="s">
        <v>23</v>
      </c>
      <c r="F5042" t="s">
        <v>288</v>
      </c>
      <c r="G5042" t="s">
        <v>25</v>
      </c>
      <c r="H5042" t="s">
        <v>43</v>
      </c>
      <c r="I5042" t="s">
        <v>50</v>
      </c>
      <c r="J5042" t="s">
        <v>6778</v>
      </c>
      <c r="K5042" t="s">
        <v>6590</v>
      </c>
      <c r="L5042" t="s">
        <v>159</v>
      </c>
      <c r="M5042">
        <v>368</v>
      </c>
      <c r="N5042" t="s">
        <v>122</v>
      </c>
      <c r="O5042" t="s">
        <v>63</v>
      </c>
      <c r="P5042" t="s">
        <v>44</v>
      </c>
      <c r="Q5042">
        <v>4</v>
      </c>
      <c r="R5042" t="s">
        <v>32</v>
      </c>
      <c r="S5042">
        <v>1</v>
      </c>
      <c r="T5042" t="s">
        <v>6293</v>
      </c>
    </row>
    <row r="5043" spans="1:20" x14ac:dyDescent="0.3">
      <c r="A5043" t="s">
        <v>5170</v>
      </c>
      <c r="B5043" t="s">
        <v>7045</v>
      </c>
      <c r="C5043" t="s">
        <v>34</v>
      </c>
      <c r="D5043" t="s">
        <v>22</v>
      </c>
      <c r="E5043" t="s">
        <v>23</v>
      </c>
      <c r="F5043" t="s">
        <v>109</v>
      </c>
      <c r="G5043" t="s">
        <v>36</v>
      </c>
      <c r="H5043" t="s">
        <v>110</v>
      </c>
      <c r="I5043" t="s">
        <v>27</v>
      </c>
      <c r="J5043" t="s">
        <v>7045</v>
      </c>
      <c r="K5043" t="s">
        <v>28</v>
      </c>
      <c r="L5043" t="s">
        <v>28</v>
      </c>
      <c r="M5043">
        <v>459</v>
      </c>
      <c r="N5043" t="s">
        <v>29</v>
      </c>
      <c r="O5043" t="s">
        <v>43</v>
      </c>
      <c r="P5043" t="s">
        <v>107</v>
      </c>
      <c r="Q5043">
        <v>4</v>
      </c>
      <c r="R5043" t="s">
        <v>32</v>
      </c>
      <c r="S5043">
        <v>1</v>
      </c>
      <c r="T5043" t="s">
        <v>7252</v>
      </c>
    </row>
    <row r="5044" spans="1:20" x14ac:dyDescent="0.3">
      <c r="A5044" t="s">
        <v>5171</v>
      </c>
      <c r="B5044" t="s">
        <v>6764</v>
      </c>
      <c r="C5044" t="s">
        <v>39</v>
      </c>
      <c r="D5044" t="s">
        <v>22</v>
      </c>
      <c r="E5044" t="s">
        <v>40</v>
      </c>
      <c r="F5044" t="s">
        <v>101</v>
      </c>
      <c r="G5044" t="s">
        <v>48</v>
      </c>
      <c r="H5044" t="s">
        <v>26</v>
      </c>
      <c r="I5044" t="s">
        <v>50</v>
      </c>
      <c r="J5044" t="s">
        <v>6764</v>
      </c>
      <c r="K5044" t="s">
        <v>6744</v>
      </c>
      <c r="L5044" t="s">
        <v>51</v>
      </c>
      <c r="M5044">
        <v>185</v>
      </c>
      <c r="N5044" t="s">
        <v>52</v>
      </c>
      <c r="O5044" t="s">
        <v>63</v>
      </c>
      <c r="P5044" t="s">
        <v>133</v>
      </c>
      <c r="Q5044">
        <v>2</v>
      </c>
      <c r="R5044" t="s">
        <v>53</v>
      </c>
      <c r="S5044">
        <v>1</v>
      </c>
      <c r="T5044" t="s">
        <v>6198</v>
      </c>
    </row>
    <row r="5045" spans="1:20" x14ac:dyDescent="0.3">
      <c r="A5045" t="s">
        <v>5172</v>
      </c>
      <c r="B5045" t="s">
        <v>6895</v>
      </c>
      <c r="C5045" t="s">
        <v>46</v>
      </c>
      <c r="D5045" t="s">
        <v>22</v>
      </c>
      <c r="E5045" t="s">
        <v>40</v>
      </c>
      <c r="F5045" t="s">
        <v>47</v>
      </c>
      <c r="G5045" t="s">
        <v>48</v>
      </c>
      <c r="H5045" t="s">
        <v>49</v>
      </c>
      <c r="I5045" t="s">
        <v>27</v>
      </c>
      <c r="J5045" t="s">
        <v>6895</v>
      </c>
      <c r="K5045" t="s">
        <v>28</v>
      </c>
      <c r="L5045" t="s">
        <v>28</v>
      </c>
      <c r="M5045">
        <v>704</v>
      </c>
      <c r="N5045" t="s">
        <v>140</v>
      </c>
      <c r="O5045" t="s">
        <v>30</v>
      </c>
      <c r="P5045" t="s">
        <v>31</v>
      </c>
      <c r="Q5045">
        <v>5</v>
      </c>
      <c r="R5045" t="s">
        <v>119</v>
      </c>
      <c r="S5045">
        <v>2</v>
      </c>
      <c r="T5045" t="s">
        <v>6222</v>
      </c>
    </row>
    <row r="5046" spans="1:20" x14ac:dyDescent="0.3">
      <c r="A5046" t="s">
        <v>5173</v>
      </c>
      <c r="B5046" t="s">
        <v>6676</v>
      </c>
      <c r="C5046" t="s">
        <v>55</v>
      </c>
      <c r="D5046" t="s">
        <v>56</v>
      </c>
      <c r="E5046" t="s">
        <v>23</v>
      </c>
      <c r="F5046" t="s">
        <v>57</v>
      </c>
      <c r="G5046" t="s">
        <v>58</v>
      </c>
      <c r="H5046" t="s">
        <v>43</v>
      </c>
      <c r="I5046" t="s">
        <v>50</v>
      </c>
      <c r="J5046" t="s">
        <v>6676</v>
      </c>
      <c r="K5046" t="s">
        <v>7045</v>
      </c>
      <c r="L5046" t="s">
        <v>51</v>
      </c>
      <c r="M5046">
        <v>307</v>
      </c>
      <c r="N5046" t="s">
        <v>29</v>
      </c>
      <c r="O5046" t="s">
        <v>170</v>
      </c>
      <c r="P5046" t="s">
        <v>31</v>
      </c>
      <c r="Q5046">
        <v>3</v>
      </c>
      <c r="R5046" t="s">
        <v>37</v>
      </c>
      <c r="S5046">
        <v>1</v>
      </c>
      <c r="T5046" t="s">
        <v>6465</v>
      </c>
    </row>
    <row r="5047" spans="1:20" x14ac:dyDescent="0.3">
      <c r="A5047" t="s">
        <v>5174</v>
      </c>
      <c r="B5047" t="s">
        <v>6701</v>
      </c>
      <c r="C5047" t="s">
        <v>60</v>
      </c>
      <c r="D5047" t="s">
        <v>56</v>
      </c>
      <c r="E5047" t="s">
        <v>40</v>
      </c>
      <c r="F5047" t="s">
        <v>61</v>
      </c>
      <c r="G5047" t="s">
        <v>62</v>
      </c>
      <c r="H5047" t="s">
        <v>26</v>
      </c>
      <c r="I5047" t="s">
        <v>27</v>
      </c>
      <c r="J5047" t="s">
        <v>6701</v>
      </c>
      <c r="K5047" t="s">
        <v>28</v>
      </c>
      <c r="L5047" t="s">
        <v>28</v>
      </c>
      <c r="M5047">
        <v>476</v>
      </c>
      <c r="N5047" t="s">
        <v>75</v>
      </c>
      <c r="O5047" t="s">
        <v>43</v>
      </c>
      <c r="P5047" t="s">
        <v>31</v>
      </c>
      <c r="Q5047">
        <v>3</v>
      </c>
      <c r="R5047" t="s">
        <v>37</v>
      </c>
      <c r="S5047">
        <v>1</v>
      </c>
      <c r="T5047" t="s">
        <v>6262</v>
      </c>
    </row>
    <row r="5048" spans="1:20" x14ac:dyDescent="0.3">
      <c r="A5048" t="s">
        <v>5175</v>
      </c>
      <c r="B5048" t="s">
        <v>6764</v>
      </c>
      <c r="C5048" t="s">
        <v>66</v>
      </c>
      <c r="D5048" t="s">
        <v>56</v>
      </c>
      <c r="E5048" t="s">
        <v>67</v>
      </c>
      <c r="F5048" t="s">
        <v>588</v>
      </c>
      <c r="G5048" t="s">
        <v>69</v>
      </c>
      <c r="H5048" t="s">
        <v>110</v>
      </c>
      <c r="I5048" t="s">
        <v>27</v>
      </c>
      <c r="J5048" t="s">
        <v>6764</v>
      </c>
      <c r="K5048" t="s">
        <v>28</v>
      </c>
      <c r="L5048" t="s">
        <v>28</v>
      </c>
      <c r="M5048">
        <v>913</v>
      </c>
      <c r="N5048" t="s">
        <v>122</v>
      </c>
      <c r="O5048" t="s">
        <v>105</v>
      </c>
      <c r="P5048" t="s">
        <v>44</v>
      </c>
      <c r="Q5048">
        <v>3</v>
      </c>
      <c r="R5048" t="s">
        <v>37</v>
      </c>
      <c r="S5048">
        <v>3</v>
      </c>
      <c r="T5048" t="s">
        <v>7456</v>
      </c>
    </row>
    <row r="5049" spans="1:20" x14ac:dyDescent="0.3">
      <c r="A5049" t="s">
        <v>5176</v>
      </c>
      <c r="B5049" t="s">
        <v>6640</v>
      </c>
      <c r="C5049" t="s">
        <v>71</v>
      </c>
      <c r="D5049" t="s">
        <v>72</v>
      </c>
      <c r="E5049" t="s">
        <v>23</v>
      </c>
      <c r="F5049" t="s">
        <v>73</v>
      </c>
      <c r="G5049" t="s">
        <v>74</v>
      </c>
      <c r="H5049" t="s">
        <v>49</v>
      </c>
      <c r="I5049" t="s">
        <v>27</v>
      </c>
      <c r="J5049" t="s">
        <v>6640</v>
      </c>
      <c r="K5049" t="s">
        <v>28</v>
      </c>
      <c r="L5049" t="s">
        <v>28</v>
      </c>
      <c r="M5049">
        <v>234</v>
      </c>
      <c r="N5049" t="s">
        <v>52</v>
      </c>
      <c r="O5049" t="s">
        <v>43</v>
      </c>
      <c r="P5049" t="s">
        <v>107</v>
      </c>
      <c r="Q5049">
        <v>3</v>
      </c>
      <c r="R5049" t="s">
        <v>37</v>
      </c>
      <c r="S5049">
        <v>1</v>
      </c>
      <c r="T5049" t="s">
        <v>6933</v>
      </c>
    </row>
    <row r="5050" spans="1:20" x14ac:dyDescent="0.3">
      <c r="A5050" t="s">
        <v>5177</v>
      </c>
      <c r="B5050" t="s">
        <v>6681</v>
      </c>
      <c r="C5050" t="s">
        <v>77</v>
      </c>
      <c r="D5050" t="s">
        <v>72</v>
      </c>
      <c r="E5050" t="s">
        <v>40</v>
      </c>
      <c r="F5050" t="s">
        <v>112</v>
      </c>
      <c r="G5050" t="s">
        <v>79</v>
      </c>
      <c r="H5050" t="s">
        <v>43</v>
      </c>
      <c r="I5050" t="s">
        <v>27</v>
      </c>
      <c r="J5050" t="s">
        <v>6681</v>
      </c>
      <c r="K5050" t="s">
        <v>28</v>
      </c>
      <c r="L5050" t="s">
        <v>28</v>
      </c>
      <c r="M5050">
        <v>254</v>
      </c>
      <c r="N5050" t="s">
        <v>29</v>
      </c>
      <c r="O5050" t="s">
        <v>105</v>
      </c>
      <c r="P5050" t="s">
        <v>133</v>
      </c>
      <c r="Q5050">
        <v>3</v>
      </c>
      <c r="R5050" t="s">
        <v>37</v>
      </c>
      <c r="S5050">
        <v>1</v>
      </c>
      <c r="T5050" t="s">
        <v>6298</v>
      </c>
    </row>
    <row r="5051" spans="1:20" x14ac:dyDescent="0.3">
      <c r="A5051" t="s">
        <v>5178</v>
      </c>
      <c r="B5051" t="s">
        <v>6626</v>
      </c>
      <c r="C5051" t="s">
        <v>81</v>
      </c>
      <c r="D5051" t="s">
        <v>72</v>
      </c>
      <c r="E5051" t="s">
        <v>23</v>
      </c>
      <c r="F5051" t="s">
        <v>82</v>
      </c>
      <c r="G5051" t="s">
        <v>83</v>
      </c>
      <c r="H5051" t="s">
        <v>26</v>
      </c>
      <c r="I5051" t="s">
        <v>27</v>
      </c>
      <c r="J5051" t="s">
        <v>6626</v>
      </c>
      <c r="K5051" t="s">
        <v>28</v>
      </c>
      <c r="L5051" t="s">
        <v>28</v>
      </c>
      <c r="M5051">
        <v>1082</v>
      </c>
      <c r="N5051" t="s">
        <v>29</v>
      </c>
      <c r="O5051" t="s">
        <v>63</v>
      </c>
      <c r="P5051" t="s">
        <v>64</v>
      </c>
      <c r="Q5051">
        <v>4</v>
      </c>
      <c r="R5051" t="s">
        <v>32</v>
      </c>
      <c r="S5051">
        <v>3</v>
      </c>
      <c r="T5051" t="s">
        <v>6145</v>
      </c>
    </row>
    <row r="5052" spans="1:20" x14ac:dyDescent="0.3">
      <c r="A5052" t="s">
        <v>5179</v>
      </c>
      <c r="B5052" t="s">
        <v>6811</v>
      </c>
      <c r="C5052" t="s">
        <v>86</v>
      </c>
      <c r="D5052" t="s">
        <v>87</v>
      </c>
      <c r="E5052" t="s">
        <v>67</v>
      </c>
      <c r="F5052" t="s">
        <v>116</v>
      </c>
      <c r="G5052" t="s">
        <v>89</v>
      </c>
      <c r="H5052" t="s">
        <v>26</v>
      </c>
      <c r="I5052" t="s">
        <v>50</v>
      </c>
      <c r="J5052" t="s">
        <v>6811</v>
      </c>
      <c r="K5052" t="s">
        <v>6170</v>
      </c>
      <c r="L5052" t="s">
        <v>51</v>
      </c>
      <c r="M5052">
        <v>427</v>
      </c>
      <c r="N5052" t="s">
        <v>122</v>
      </c>
      <c r="O5052" t="s">
        <v>30</v>
      </c>
      <c r="P5052" t="s">
        <v>64</v>
      </c>
      <c r="Q5052">
        <v>3</v>
      </c>
      <c r="R5052" t="s">
        <v>37</v>
      </c>
      <c r="S5052">
        <v>1</v>
      </c>
      <c r="T5052" t="s">
        <v>6611</v>
      </c>
    </row>
    <row r="5053" spans="1:20" x14ac:dyDescent="0.3">
      <c r="A5053" t="s">
        <v>5180</v>
      </c>
      <c r="B5053" t="s">
        <v>6409</v>
      </c>
      <c r="C5053" t="s">
        <v>91</v>
      </c>
      <c r="D5053" t="s">
        <v>87</v>
      </c>
      <c r="E5053" t="s">
        <v>92</v>
      </c>
      <c r="F5053" t="s">
        <v>114</v>
      </c>
      <c r="G5053" t="s">
        <v>94</v>
      </c>
      <c r="H5053" t="s">
        <v>43</v>
      </c>
      <c r="I5053" t="s">
        <v>27</v>
      </c>
      <c r="J5053" t="s">
        <v>6409</v>
      </c>
      <c r="K5053" t="s">
        <v>28</v>
      </c>
      <c r="L5053" t="s">
        <v>28</v>
      </c>
      <c r="M5053">
        <v>829</v>
      </c>
      <c r="N5053" t="s">
        <v>52</v>
      </c>
      <c r="O5053" t="s">
        <v>43</v>
      </c>
      <c r="P5053" t="s">
        <v>31</v>
      </c>
      <c r="Q5053">
        <v>2</v>
      </c>
      <c r="R5053" t="s">
        <v>53</v>
      </c>
      <c r="S5053">
        <v>2</v>
      </c>
      <c r="T5053" t="s">
        <v>6212</v>
      </c>
    </row>
    <row r="5054" spans="1:20" x14ac:dyDescent="0.3">
      <c r="A5054" t="s">
        <v>5181</v>
      </c>
      <c r="B5054" t="s">
        <v>6811</v>
      </c>
      <c r="C5054" t="s">
        <v>21</v>
      </c>
      <c r="D5054" t="s">
        <v>22</v>
      </c>
      <c r="E5054" t="s">
        <v>23</v>
      </c>
      <c r="F5054" t="s">
        <v>24</v>
      </c>
      <c r="G5054" t="s">
        <v>25</v>
      </c>
      <c r="H5054" t="s">
        <v>26</v>
      </c>
      <c r="I5054" t="s">
        <v>27</v>
      </c>
      <c r="J5054" t="s">
        <v>6811</v>
      </c>
      <c r="K5054" t="s">
        <v>28</v>
      </c>
      <c r="L5054" t="s">
        <v>28</v>
      </c>
      <c r="M5054">
        <v>1062</v>
      </c>
      <c r="N5054" t="s">
        <v>29</v>
      </c>
      <c r="O5054" t="s">
        <v>43</v>
      </c>
      <c r="P5054" t="s">
        <v>64</v>
      </c>
      <c r="Q5054">
        <v>3</v>
      </c>
      <c r="R5054" t="s">
        <v>37</v>
      </c>
      <c r="S5054">
        <v>3</v>
      </c>
      <c r="T5054" t="s">
        <v>6363</v>
      </c>
    </row>
    <row r="5055" spans="1:20" x14ac:dyDescent="0.3">
      <c r="A5055" t="s">
        <v>5182</v>
      </c>
      <c r="B5055" t="s">
        <v>6918</v>
      </c>
      <c r="C5055" t="s">
        <v>34</v>
      </c>
      <c r="D5055" t="s">
        <v>22</v>
      </c>
      <c r="E5055" t="s">
        <v>23</v>
      </c>
      <c r="F5055" t="s">
        <v>35</v>
      </c>
      <c r="G5055" t="s">
        <v>36</v>
      </c>
      <c r="H5055" t="s">
        <v>26</v>
      </c>
      <c r="I5055" t="s">
        <v>27</v>
      </c>
      <c r="J5055" t="s">
        <v>6918</v>
      </c>
      <c r="K5055" t="s">
        <v>28</v>
      </c>
      <c r="L5055" t="s">
        <v>28</v>
      </c>
      <c r="M5055">
        <v>1086</v>
      </c>
      <c r="N5055" t="s">
        <v>52</v>
      </c>
      <c r="O5055" t="s">
        <v>63</v>
      </c>
      <c r="P5055" t="s">
        <v>31</v>
      </c>
      <c r="Q5055">
        <v>4</v>
      </c>
      <c r="R5055" t="s">
        <v>32</v>
      </c>
      <c r="S5055">
        <v>3</v>
      </c>
      <c r="T5055" t="s">
        <v>6209</v>
      </c>
    </row>
    <row r="5056" spans="1:20" x14ac:dyDescent="0.3">
      <c r="A5056" t="s">
        <v>5183</v>
      </c>
      <c r="B5056" t="s">
        <v>6458</v>
      </c>
      <c r="C5056" t="s">
        <v>39</v>
      </c>
      <c r="D5056" t="s">
        <v>22</v>
      </c>
      <c r="E5056" t="s">
        <v>40</v>
      </c>
      <c r="F5056" t="s">
        <v>138</v>
      </c>
      <c r="G5056" t="s">
        <v>36</v>
      </c>
      <c r="H5056" t="s">
        <v>43</v>
      </c>
      <c r="I5056" t="s">
        <v>50</v>
      </c>
      <c r="J5056" t="s">
        <v>6458</v>
      </c>
      <c r="K5056" t="s">
        <v>7352</v>
      </c>
      <c r="L5056" t="s">
        <v>51</v>
      </c>
      <c r="M5056">
        <v>258</v>
      </c>
      <c r="N5056" t="s">
        <v>75</v>
      </c>
      <c r="O5056" t="s">
        <v>63</v>
      </c>
      <c r="P5056" t="s">
        <v>64</v>
      </c>
      <c r="Q5056">
        <v>3</v>
      </c>
      <c r="R5056" t="s">
        <v>37</v>
      </c>
      <c r="S5056">
        <v>1</v>
      </c>
      <c r="T5056" t="s">
        <v>6207</v>
      </c>
    </row>
    <row r="5057" spans="1:20" x14ac:dyDescent="0.3">
      <c r="A5057" t="s">
        <v>5184</v>
      </c>
      <c r="B5057" t="s">
        <v>6678</v>
      </c>
      <c r="C5057" t="s">
        <v>46</v>
      </c>
      <c r="D5057" t="s">
        <v>22</v>
      </c>
      <c r="E5057" t="s">
        <v>40</v>
      </c>
      <c r="F5057" t="s">
        <v>143</v>
      </c>
      <c r="G5057" t="s">
        <v>48</v>
      </c>
      <c r="H5057" t="s">
        <v>43</v>
      </c>
      <c r="I5057" t="s">
        <v>27</v>
      </c>
      <c r="J5057" t="s">
        <v>6678</v>
      </c>
      <c r="K5057" t="s">
        <v>28</v>
      </c>
      <c r="L5057" t="s">
        <v>28</v>
      </c>
      <c r="M5057">
        <v>907</v>
      </c>
      <c r="N5057" t="s">
        <v>29</v>
      </c>
      <c r="O5057" t="s">
        <v>63</v>
      </c>
      <c r="P5057" t="s">
        <v>31</v>
      </c>
      <c r="Q5057">
        <v>3</v>
      </c>
      <c r="R5057" t="s">
        <v>37</v>
      </c>
      <c r="S5057">
        <v>2</v>
      </c>
      <c r="T5057" t="s">
        <v>6465</v>
      </c>
    </row>
    <row r="5058" spans="1:20" x14ac:dyDescent="0.3">
      <c r="A5058" t="s">
        <v>5185</v>
      </c>
      <c r="B5058" t="s">
        <v>6352</v>
      </c>
      <c r="C5058" t="s">
        <v>55</v>
      </c>
      <c r="D5058" t="s">
        <v>56</v>
      </c>
      <c r="E5058" t="s">
        <v>23</v>
      </c>
      <c r="F5058" t="s">
        <v>104</v>
      </c>
      <c r="G5058" t="s">
        <v>62</v>
      </c>
      <c r="H5058" t="s">
        <v>43</v>
      </c>
      <c r="I5058" t="s">
        <v>27</v>
      </c>
      <c r="J5058" t="s">
        <v>6352</v>
      </c>
      <c r="K5058" t="s">
        <v>28</v>
      </c>
      <c r="L5058" t="s">
        <v>28</v>
      </c>
      <c r="M5058">
        <v>366</v>
      </c>
      <c r="N5058" t="s">
        <v>29</v>
      </c>
      <c r="O5058" t="s">
        <v>63</v>
      </c>
      <c r="P5058" t="s">
        <v>64</v>
      </c>
      <c r="Q5058">
        <v>3</v>
      </c>
      <c r="R5058" t="s">
        <v>37</v>
      </c>
      <c r="S5058">
        <v>1</v>
      </c>
      <c r="T5058" t="s">
        <v>6293</v>
      </c>
    </row>
    <row r="5059" spans="1:20" x14ac:dyDescent="0.3">
      <c r="A5059" t="s">
        <v>5186</v>
      </c>
      <c r="B5059" t="s">
        <v>6980</v>
      </c>
      <c r="C5059" t="s">
        <v>60</v>
      </c>
      <c r="D5059" t="s">
        <v>56</v>
      </c>
      <c r="E5059" t="s">
        <v>40</v>
      </c>
      <c r="F5059" t="s">
        <v>104</v>
      </c>
      <c r="G5059" t="s">
        <v>62</v>
      </c>
      <c r="H5059" t="s">
        <v>43</v>
      </c>
      <c r="I5059" t="s">
        <v>27</v>
      </c>
      <c r="J5059" t="s">
        <v>6980</v>
      </c>
      <c r="K5059" t="s">
        <v>28</v>
      </c>
      <c r="L5059" t="s">
        <v>28</v>
      </c>
      <c r="M5059">
        <v>493</v>
      </c>
      <c r="N5059" t="s">
        <v>29</v>
      </c>
      <c r="O5059" t="s">
        <v>63</v>
      </c>
      <c r="P5059" t="s">
        <v>31</v>
      </c>
      <c r="Q5059">
        <v>3</v>
      </c>
      <c r="R5059" t="s">
        <v>37</v>
      </c>
      <c r="S5059">
        <v>1</v>
      </c>
      <c r="T5059" t="s">
        <v>6143</v>
      </c>
    </row>
    <row r="5060" spans="1:20" x14ac:dyDescent="0.3">
      <c r="A5060" t="s">
        <v>5187</v>
      </c>
      <c r="B5060" t="s">
        <v>6221</v>
      </c>
      <c r="C5060" t="s">
        <v>66</v>
      </c>
      <c r="D5060" t="s">
        <v>56</v>
      </c>
      <c r="E5060" t="s">
        <v>67</v>
      </c>
      <c r="F5060" t="s">
        <v>35</v>
      </c>
      <c r="G5060" t="s">
        <v>36</v>
      </c>
      <c r="H5060" t="s">
        <v>26</v>
      </c>
      <c r="I5060" t="s">
        <v>27</v>
      </c>
      <c r="J5060" t="s">
        <v>6221</v>
      </c>
      <c r="K5060" t="s">
        <v>28</v>
      </c>
      <c r="L5060" t="s">
        <v>28</v>
      </c>
      <c r="M5060">
        <v>454</v>
      </c>
      <c r="N5060" t="s">
        <v>52</v>
      </c>
      <c r="O5060" t="s">
        <v>63</v>
      </c>
      <c r="P5060" t="s">
        <v>44</v>
      </c>
      <c r="Q5060">
        <v>3</v>
      </c>
      <c r="R5060" t="s">
        <v>37</v>
      </c>
      <c r="S5060">
        <v>1</v>
      </c>
      <c r="T5060" t="s">
        <v>6134</v>
      </c>
    </row>
    <row r="5061" spans="1:20" x14ac:dyDescent="0.3">
      <c r="A5061" t="s">
        <v>5188</v>
      </c>
      <c r="B5061" t="s">
        <v>7114</v>
      </c>
      <c r="C5061" t="s">
        <v>71</v>
      </c>
      <c r="D5061" t="s">
        <v>72</v>
      </c>
      <c r="E5061" t="s">
        <v>23</v>
      </c>
      <c r="F5061" t="s">
        <v>73</v>
      </c>
      <c r="G5061" t="s">
        <v>74</v>
      </c>
      <c r="H5061" t="s">
        <v>49</v>
      </c>
      <c r="I5061" t="s">
        <v>27</v>
      </c>
      <c r="J5061" t="s">
        <v>7114</v>
      </c>
      <c r="K5061" t="s">
        <v>28</v>
      </c>
      <c r="L5061" t="s">
        <v>28</v>
      </c>
      <c r="M5061">
        <v>870</v>
      </c>
      <c r="N5061" t="s">
        <v>29</v>
      </c>
      <c r="O5061" t="s">
        <v>30</v>
      </c>
      <c r="P5061" t="s">
        <v>64</v>
      </c>
      <c r="Q5061">
        <v>5</v>
      </c>
      <c r="R5061" t="s">
        <v>119</v>
      </c>
      <c r="S5061">
        <v>2</v>
      </c>
      <c r="T5061" t="s">
        <v>6627</v>
      </c>
    </row>
    <row r="5062" spans="1:20" x14ac:dyDescent="0.3">
      <c r="A5062" t="s">
        <v>5189</v>
      </c>
      <c r="B5062" t="s">
        <v>6828</v>
      </c>
      <c r="C5062" t="s">
        <v>77</v>
      </c>
      <c r="D5062" t="s">
        <v>72</v>
      </c>
      <c r="E5062" t="s">
        <v>40</v>
      </c>
      <c r="F5062" t="s">
        <v>112</v>
      </c>
      <c r="G5062" t="s">
        <v>79</v>
      </c>
      <c r="H5062" t="s">
        <v>43</v>
      </c>
      <c r="I5062" t="s">
        <v>27</v>
      </c>
      <c r="J5062" t="s">
        <v>6828</v>
      </c>
      <c r="K5062" t="s">
        <v>28</v>
      </c>
      <c r="L5062" t="s">
        <v>28</v>
      </c>
      <c r="M5062">
        <v>975</v>
      </c>
      <c r="N5062" t="s">
        <v>29</v>
      </c>
      <c r="O5062" t="s">
        <v>63</v>
      </c>
      <c r="P5062" t="s">
        <v>44</v>
      </c>
      <c r="Q5062">
        <v>4</v>
      </c>
      <c r="R5062" t="s">
        <v>32</v>
      </c>
      <c r="S5062">
        <v>3</v>
      </c>
      <c r="T5062" t="s">
        <v>6476</v>
      </c>
    </row>
    <row r="5063" spans="1:20" x14ac:dyDescent="0.3">
      <c r="A5063" t="s">
        <v>5190</v>
      </c>
      <c r="B5063" t="s">
        <v>7351</v>
      </c>
      <c r="C5063" t="s">
        <v>81</v>
      </c>
      <c r="D5063" t="s">
        <v>72</v>
      </c>
      <c r="E5063" t="s">
        <v>23</v>
      </c>
      <c r="F5063" t="s">
        <v>154</v>
      </c>
      <c r="G5063" t="s">
        <v>83</v>
      </c>
      <c r="H5063" t="s">
        <v>43</v>
      </c>
      <c r="I5063" t="s">
        <v>27</v>
      </c>
      <c r="J5063" t="s">
        <v>7351</v>
      </c>
      <c r="K5063" t="s">
        <v>28</v>
      </c>
      <c r="L5063" t="s">
        <v>28</v>
      </c>
      <c r="M5063">
        <v>946</v>
      </c>
      <c r="N5063" t="s">
        <v>29</v>
      </c>
      <c r="O5063" t="s">
        <v>63</v>
      </c>
      <c r="P5063" t="s">
        <v>133</v>
      </c>
      <c r="Q5063">
        <v>2</v>
      </c>
      <c r="R5063" t="s">
        <v>53</v>
      </c>
      <c r="S5063">
        <v>3</v>
      </c>
      <c r="T5063" t="s">
        <v>6169</v>
      </c>
    </row>
    <row r="5064" spans="1:20" x14ac:dyDescent="0.3">
      <c r="A5064" t="s">
        <v>5191</v>
      </c>
      <c r="B5064" t="s">
        <v>6377</v>
      </c>
      <c r="C5064" t="s">
        <v>86</v>
      </c>
      <c r="D5064" t="s">
        <v>87</v>
      </c>
      <c r="E5064" t="s">
        <v>67</v>
      </c>
      <c r="F5064" t="s">
        <v>152</v>
      </c>
      <c r="G5064" t="s">
        <v>94</v>
      </c>
      <c r="H5064" t="s">
        <v>49</v>
      </c>
      <c r="I5064" t="s">
        <v>27</v>
      </c>
      <c r="J5064" t="s">
        <v>6377</v>
      </c>
      <c r="K5064" t="s">
        <v>28</v>
      </c>
      <c r="L5064" t="s">
        <v>28</v>
      </c>
      <c r="M5064">
        <v>762</v>
      </c>
      <c r="N5064" t="s">
        <v>29</v>
      </c>
      <c r="O5064" t="s">
        <v>30</v>
      </c>
      <c r="P5064" t="s">
        <v>107</v>
      </c>
      <c r="Q5064">
        <v>4</v>
      </c>
      <c r="R5064" t="s">
        <v>32</v>
      </c>
      <c r="S5064">
        <v>2</v>
      </c>
      <c r="T5064" t="s">
        <v>6334</v>
      </c>
    </row>
    <row r="5065" spans="1:20" x14ac:dyDescent="0.3">
      <c r="A5065" t="s">
        <v>5192</v>
      </c>
      <c r="B5065" t="s">
        <v>6255</v>
      </c>
      <c r="C5065" t="s">
        <v>91</v>
      </c>
      <c r="D5065" t="s">
        <v>87</v>
      </c>
      <c r="E5065" t="s">
        <v>92</v>
      </c>
      <c r="F5065" t="s">
        <v>138</v>
      </c>
      <c r="G5065" t="s">
        <v>36</v>
      </c>
      <c r="H5065" t="s">
        <v>43</v>
      </c>
      <c r="I5065" t="s">
        <v>27</v>
      </c>
      <c r="J5065" t="s">
        <v>6255</v>
      </c>
      <c r="K5065" t="s">
        <v>28</v>
      </c>
      <c r="L5065" t="s">
        <v>28</v>
      </c>
      <c r="M5065">
        <v>1025</v>
      </c>
      <c r="N5065" t="s">
        <v>29</v>
      </c>
      <c r="O5065" t="s">
        <v>105</v>
      </c>
      <c r="P5065" t="s">
        <v>64</v>
      </c>
      <c r="Q5065">
        <v>3</v>
      </c>
      <c r="R5065" t="s">
        <v>37</v>
      </c>
      <c r="S5065">
        <v>3</v>
      </c>
      <c r="T5065" t="s">
        <v>6440</v>
      </c>
    </row>
    <row r="5066" spans="1:20" x14ac:dyDescent="0.3">
      <c r="A5066" t="s">
        <v>5193</v>
      </c>
      <c r="B5066" t="s">
        <v>7058</v>
      </c>
      <c r="C5066" t="s">
        <v>21</v>
      </c>
      <c r="D5066" t="s">
        <v>22</v>
      </c>
      <c r="E5066" t="s">
        <v>23</v>
      </c>
      <c r="F5066" t="s">
        <v>24</v>
      </c>
      <c r="G5066" t="s">
        <v>25</v>
      </c>
      <c r="H5066" t="s">
        <v>26</v>
      </c>
      <c r="I5066" t="s">
        <v>27</v>
      </c>
      <c r="J5066" t="s">
        <v>7058</v>
      </c>
      <c r="K5066" t="s">
        <v>28</v>
      </c>
      <c r="L5066" t="s">
        <v>28</v>
      </c>
      <c r="M5066">
        <v>248</v>
      </c>
      <c r="N5066" t="s">
        <v>29</v>
      </c>
      <c r="O5066" t="s">
        <v>30</v>
      </c>
      <c r="P5066" t="s">
        <v>64</v>
      </c>
      <c r="Q5066">
        <v>2</v>
      </c>
      <c r="R5066" t="s">
        <v>53</v>
      </c>
      <c r="S5066">
        <v>1</v>
      </c>
      <c r="T5066" t="s">
        <v>6560</v>
      </c>
    </row>
    <row r="5067" spans="1:20" x14ac:dyDescent="0.3">
      <c r="A5067" t="s">
        <v>5194</v>
      </c>
      <c r="B5067" t="s">
        <v>7087</v>
      </c>
      <c r="C5067" t="s">
        <v>34</v>
      </c>
      <c r="D5067" t="s">
        <v>22</v>
      </c>
      <c r="E5067" t="s">
        <v>23</v>
      </c>
      <c r="F5067" t="s">
        <v>109</v>
      </c>
      <c r="G5067" t="s">
        <v>36</v>
      </c>
      <c r="H5067" t="s">
        <v>110</v>
      </c>
      <c r="I5067" t="s">
        <v>27</v>
      </c>
      <c r="J5067" t="s">
        <v>7087</v>
      </c>
      <c r="K5067" t="s">
        <v>28</v>
      </c>
      <c r="L5067" t="s">
        <v>28</v>
      </c>
      <c r="M5067">
        <v>769</v>
      </c>
      <c r="N5067" t="s">
        <v>29</v>
      </c>
      <c r="O5067" t="s">
        <v>63</v>
      </c>
      <c r="P5067" t="s">
        <v>31</v>
      </c>
      <c r="Q5067">
        <v>2</v>
      </c>
      <c r="R5067" t="s">
        <v>53</v>
      </c>
      <c r="S5067">
        <v>2</v>
      </c>
      <c r="T5067" t="s">
        <v>7233</v>
      </c>
    </row>
    <row r="5068" spans="1:20" x14ac:dyDescent="0.3">
      <c r="A5068" t="s">
        <v>5195</v>
      </c>
      <c r="B5068" t="s">
        <v>6569</v>
      </c>
      <c r="C5068" t="s">
        <v>39</v>
      </c>
      <c r="D5068" t="s">
        <v>22</v>
      </c>
      <c r="E5068" t="s">
        <v>40</v>
      </c>
      <c r="F5068" t="s">
        <v>174</v>
      </c>
      <c r="G5068" t="s">
        <v>42</v>
      </c>
      <c r="H5068" t="s">
        <v>26</v>
      </c>
      <c r="I5068" t="s">
        <v>27</v>
      </c>
      <c r="J5068" t="s">
        <v>6569</v>
      </c>
      <c r="K5068" t="s">
        <v>28</v>
      </c>
      <c r="L5068" t="s">
        <v>28</v>
      </c>
      <c r="M5068">
        <v>160</v>
      </c>
      <c r="N5068" t="s">
        <v>140</v>
      </c>
      <c r="O5068" t="s">
        <v>63</v>
      </c>
      <c r="P5068" t="s">
        <v>107</v>
      </c>
      <c r="Q5068" t="s">
        <v>95</v>
      </c>
      <c r="R5068" t="s">
        <v>28</v>
      </c>
      <c r="S5068">
        <v>0</v>
      </c>
      <c r="T5068" t="s">
        <v>6191</v>
      </c>
    </row>
    <row r="5069" spans="1:20" x14ac:dyDescent="0.3">
      <c r="A5069" t="s">
        <v>5196</v>
      </c>
      <c r="B5069" t="s">
        <v>7426</v>
      </c>
      <c r="C5069" t="s">
        <v>46</v>
      </c>
      <c r="D5069" t="s">
        <v>22</v>
      </c>
      <c r="E5069" t="s">
        <v>40</v>
      </c>
      <c r="F5069" t="s">
        <v>47</v>
      </c>
      <c r="G5069" t="s">
        <v>48</v>
      </c>
      <c r="H5069" t="s">
        <v>49</v>
      </c>
      <c r="I5069" t="s">
        <v>27</v>
      </c>
      <c r="J5069" t="s">
        <v>7426</v>
      </c>
      <c r="K5069" t="s">
        <v>28</v>
      </c>
      <c r="L5069" t="s">
        <v>28</v>
      </c>
      <c r="M5069">
        <v>631</v>
      </c>
      <c r="N5069" t="s">
        <v>52</v>
      </c>
      <c r="O5069" t="s">
        <v>63</v>
      </c>
      <c r="P5069" t="s">
        <v>64</v>
      </c>
      <c r="Q5069">
        <v>4</v>
      </c>
      <c r="R5069" t="s">
        <v>32</v>
      </c>
      <c r="S5069">
        <v>2</v>
      </c>
      <c r="T5069" t="s">
        <v>7083</v>
      </c>
    </row>
    <row r="5070" spans="1:20" x14ac:dyDescent="0.3">
      <c r="A5070" t="s">
        <v>5197</v>
      </c>
      <c r="B5070" t="s">
        <v>7063</v>
      </c>
      <c r="C5070" t="s">
        <v>55</v>
      </c>
      <c r="D5070" t="s">
        <v>56</v>
      </c>
      <c r="E5070" t="s">
        <v>23</v>
      </c>
      <c r="F5070" t="s">
        <v>57</v>
      </c>
      <c r="G5070" t="s">
        <v>58</v>
      </c>
      <c r="H5070" t="s">
        <v>43</v>
      </c>
      <c r="I5070" t="s">
        <v>27</v>
      </c>
      <c r="J5070" t="s">
        <v>7063</v>
      </c>
      <c r="K5070" t="s">
        <v>28</v>
      </c>
      <c r="L5070" t="s">
        <v>28</v>
      </c>
      <c r="M5070">
        <v>107</v>
      </c>
      <c r="N5070" t="s">
        <v>29</v>
      </c>
      <c r="O5070" t="s">
        <v>63</v>
      </c>
      <c r="P5070" t="s">
        <v>44</v>
      </c>
      <c r="Q5070" t="s">
        <v>95</v>
      </c>
      <c r="R5070" t="s">
        <v>28</v>
      </c>
      <c r="S5070">
        <v>0</v>
      </c>
      <c r="T5070" t="s">
        <v>6484</v>
      </c>
    </row>
    <row r="5071" spans="1:20" x14ac:dyDescent="0.3">
      <c r="A5071" t="s">
        <v>5198</v>
      </c>
      <c r="B5071" t="s">
        <v>6916</v>
      </c>
      <c r="C5071" t="s">
        <v>60</v>
      </c>
      <c r="D5071" t="s">
        <v>56</v>
      </c>
      <c r="E5071" t="s">
        <v>40</v>
      </c>
      <c r="F5071" t="s">
        <v>61</v>
      </c>
      <c r="G5071" t="s">
        <v>62</v>
      </c>
      <c r="H5071" t="s">
        <v>26</v>
      </c>
      <c r="I5071" t="s">
        <v>50</v>
      </c>
      <c r="J5071" t="s">
        <v>6916</v>
      </c>
      <c r="K5071" t="s">
        <v>6419</v>
      </c>
      <c r="L5071" t="s">
        <v>51</v>
      </c>
      <c r="M5071">
        <v>527</v>
      </c>
      <c r="N5071" t="s">
        <v>52</v>
      </c>
      <c r="O5071" t="s">
        <v>105</v>
      </c>
      <c r="P5071" t="s">
        <v>31</v>
      </c>
      <c r="Q5071">
        <v>4</v>
      </c>
      <c r="R5071" t="s">
        <v>32</v>
      </c>
      <c r="S5071">
        <v>1</v>
      </c>
      <c r="T5071" t="s">
        <v>6150</v>
      </c>
    </row>
    <row r="5072" spans="1:20" x14ac:dyDescent="0.3">
      <c r="A5072" t="s">
        <v>5199</v>
      </c>
      <c r="B5072" t="s">
        <v>6926</v>
      </c>
      <c r="C5072" t="s">
        <v>66</v>
      </c>
      <c r="D5072" t="s">
        <v>56</v>
      </c>
      <c r="E5072" t="s">
        <v>67</v>
      </c>
      <c r="F5072" t="s">
        <v>193</v>
      </c>
      <c r="G5072" t="s">
        <v>69</v>
      </c>
      <c r="H5072" t="s">
        <v>43</v>
      </c>
      <c r="I5072" t="s">
        <v>27</v>
      </c>
      <c r="J5072" t="s">
        <v>6926</v>
      </c>
      <c r="K5072" t="s">
        <v>28</v>
      </c>
      <c r="L5072" t="s">
        <v>28</v>
      </c>
      <c r="M5072">
        <v>321</v>
      </c>
      <c r="N5072" t="s">
        <v>140</v>
      </c>
      <c r="O5072" t="s">
        <v>170</v>
      </c>
      <c r="P5072" t="s">
        <v>107</v>
      </c>
      <c r="Q5072">
        <v>4</v>
      </c>
      <c r="R5072" t="s">
        <v>32</v>
      </c>
      <c r="S5072">
        <v>1</v>
      </c>
      <c r="T5072" t="s">
        <v>6204</v>
      </c>
    </row>
    <row r="5073" spans="1:20" x14ac:dyDescent="0.3">
      <c r="A5073" t="s">
        <v>5200</v>
      </c>
      <c r="B5073" t="s">
        <v>6226</v>
      </c>
      <c r="C5073" t="s">
        <v>71</v>
      </c>
      <c r="D5073" t="s">
        <v>72</v>
      </c>
      <c r="E5073" t="s">
        <v>23</v>
      </c>
      <c r="F5073" t="s">
        <v>129</v>
      </c>
      <c r="G5073" t="s">
        <v>74</v>
      </c>
      <c r="H5073" t="s">
        <v>43</v>
      </c>
      <c r="I5073" t="s">
        <v>27</v>
      </c>
      <c r="J5073" t="s">
        <v>6226</v>
      </c>
      <c r="K5073" t="s">
        <v>28</v>
      </c>
      <c r="L5073" t="s">
        <v>28</v>
      </c>
      <c r="M5073">
        <v>502</v>
      </c>
      <c r="N5073" t="s">
        <v>29</v>
      </c>
      <c r="O5073" t="s">
        <v>63</v>
      </c>
      <c r="P5073" t="s">
        <v>133</v>
      </c>
      <c r="Q5073">
        <v>4</v>
      </c>
      <c r="R5073" t="s">
        <v>32</v>
      </c>
      <c r="S5073">
        <v>1</v>
      </c>
      <c r="T5073" t="s">
        <v>6476</v>
      </c>
    </row>
    <row r="5074" spans="1:20" x14ac:dyDescent="0.3">
      <c r="A5074" t="s">
        <v>5201</v>
      </c>
      <c r="B5074" t="s">
        <v>6865</v>
      </c>
      <c r="C5074" t="s">
        <v>77</v>
      </c>
      <c r="D5074" t="s">
        <v>72</v>
      </c>
      <c r="E5074" t="s">
        <v>40</v>
      </c>
      <c r="F5074" t="s">
        <v>78</v>
      </c>
      <c r="G5074" t="s">
        <v>79</v>
      </c>
      <c r="H5074" t="s">
        <v>49</v>
      </c>
      <c r="I5074" t="s">
        <v>50</v>
      </c>
      <c r="J5074" t="s">
        <v>6865</v>
      </c>
      <c r="K5074" t="s">
        <v>6399</v>
      </c>
      <c r="L5074" t="s">
        <v>51</v>
      </c>
      <c r="M5074">
        <v>454</v>
      </c>
      <c r="N5074" t="s">
        <v>29</v>
      </c>
      <c r="O5074" t="s">
        <v>63</v>
      </c>
      <c r="P5074" t="s">
        <v>107</v>
      </c>
      <c r="Q5074">
        <v>3</v>
      </c>
      <c r="R5074" t="s">
        <v>37</v>
      </c>
      <c r="S5074">
        <v>1</v>
      </c>
      <c r="T5074" t="s">
        <v>6691</v>
      </c>
    </row>
    <row r="5075" spans="1:20" x14ac:dyDescent="0.3">
      <c r="A5075" t="s">
        <v>5202</v>
      </c>
      <c r="B5075" t="s">
        <v>6883</v>
      </c>
      <c r="C5075" t="s">
        <v>81</v>
      </c>
      <c r="D5075" t="s">
        <v>72</v>
      </c>
      <c r="E5075" t="s">
        <v>23</v>
      </c>
      <c r="F5075" t="s">
        <v>223</v>
      </c>
      <c r="G5075" t="s">
        <v>83</v>
      </c>
      <c r="H5075" t="s">
        <v>49</v>
      </c>
      <c r="I5075" t="s">
        <v>27</v>
      </c>
      <c r="J5075" t="s">
        <v>6883</v>
      </c>
      <c r="K5075" t="s">
        <v>28</v>
      </c>
      <c r="L5075" t="s">
        <v>28</v>
      </c>
      <c r="M5075">
        <v>312</v>
      </c>
      <c r="N5075" t="s">
        <v>52</v>
      </c>
      <c r="O5075" t="s">
        <v>63</v>
      </c>
      <c r="P5075" t="s">
        <v>31</v>
      </c>
      <c r="Q5075">
        <v>4</v>
      </c>
      <c r="R5075" t="s">
        <v>32</v>
      </c>
      <c r="S5075">
        <v>1</v>
      </c>
      <c r="T5075" t="s">
        <v>6161</v>
      </c>
    </row>
    <row r="5076" spans="1:20" x14ac:dyDescent="0.3">
      <c r="A5076" t="s">
        <v>5203</v>
      </c>
      <c r="B5076" t="s">
        <v>6350</v>
      </c>
      <c r="C5076" t="s">
        <v>86</v>
      </c>
      <c r="D5076" t="s">
        <v>87</v>
      </c>
      <c r="E5076" t="s">
        <v>67</v>
      </c>
      <c r="F5076" t="s">
        <v>88</v>
      </c>
      <c r="G5076" t="s">
        <v>89</v>
      </c>
      <c r="H5076" t="s">
        <v>49</v>
      </c>
      <c r="I5076" t="s">
        <v>27</v>
      </c>
      <c r="J5076" t="s">
        <v>6350</v>
      </c>
      <c r="K5076" t="s">
        <v>28</v>
      </c>
      <c r="L5076" t="s">
        <v>28</v>
      </c>
      <c r="M5076">
        <v>699</v>
      </c>
      <c r="N5076" t="s">
        <v>140</v>
      </c>
      <c r="O5076" t="s">
        <v>30</v>
      </c>
      <c r="P5076" t="s">
        <v>31</v>
      </c>
      <c r="Q5076">
        <v>3</v>
      </c>
      <c r="R5076" t="s">
        <v>37</v>
      </c>
      <c r="S5076">
        <v>2</v>
      </c>
      <c r="T5076" t="s">
        <v>6366</v>
      </c>
    </row>
    <row r="5077" spans="1:20" x14ac:dyDescent="0.3">
      <c r="A5077" t="s">
        <v>5204</v>
      </c>
      <c r="B5077" t="s">
        <v>6932</v>
      </c>
      <c r="C5077" t="s">
        <v>91</v>
      </c>
      <c r="D5077" t="s">
        <v>87</v>
      </c>
      <c r="E5077" t="s">
        <v>92</v>
      </c>
      <c r="F5077" t="s">
        <v>93</v>
      </c>
      <c r="G5077" t="s">
        <v>94</v>
      </c>
      <c r="H5077" t="s">
        <v>26</v>
      </c>
      <c r="I5077" t="s">
        <v>27</v>
      </c>
      <c r="J5077" t="s">
        <v>6932</v>
      </c>
      <c r="K5077" t="s">
        <v>28</v>
      </c>
      <c r="L5077" t="s">
        <v>28</v>
      </c>
      <c r="M5077">
        <v>368</v>
      </c>
      <c r="N5077" t="s">
        <v>75</v>
      </c>
      <c r="O5077" t="s">
        <v>63</v>
      </c>
      <c r="P5077" t="s">
        <v>64</v>
      </c>
      <c r="Q5077">
        <v>4</v>
      </c>
      <c r="R5077" t="s">
        <v>32</v>
      </c>
      <c r="S5077">
        <v>1</v>
      </c>
      <c r="T5077" t="s">
        <v>6258</v>
      </c>
    </row>
    <row r="5078" spans="1:20" x14ac:dyDescent="0.3">
      <c r="A5078" t="s">
        <v>5205</v>
      </c>
      <c r="B5078" t="s">
        <v>7098</v>
      </c>
      <c r="C5078" t="s">
        <v>21</v>
      </c>
      <c r="D5078" t="s">
        <v>22</v>
      </c>
      <c r="E5078" t="s">
        <v>23</v>
      </c>
      <c r="F5078" t="s">
        <v>24</v>
      </c>
      <c r="G5078" t="s">
        <v>25</v>
      </c>
      <c r="H5078" t="s">
        <v>26</v>
      </c>
      <c r="I5078" t="s">
        <v>27</v>
      </c>
      <c r="J5078" t="s">
        <v>7098</v>
      </c>
      <c r="K5078" t="s">
        <v>28</v>
      </c>
      <c r="L5078" t="s">
        <v>28</v>
      </c>
      <c r="M5078">
        <v>806</v>
      </c>
      <c r="N5078" t="s">
        <v>75</v>
      </c>
      <c r="O5078" t="s">
        <v>170</v>
      </c>
      <c r="P5078" t="s">
        <v>31</v>
      </c>
      <c r="Q5078">
        <v>3</v>
      </c>
      <c r="R5078" t="s">
        <v>37</v>
      </c>
      <c r="S5078">
        <v>2</v>
      </c>
      <c r="T5078" t="s">
        <v>6466</v>
      </c>
    </row>
    <row r="5079" spans="1:20" x14ac:dyDescent="0.3">
      <c r="A5079" t="s">
        <v>5206</v>
      </c>
      <c r="B5079" t="s">
        <v>6619</v>
      </c>
      <c r="C5079" t="s">
        <v>34</v>
      </c>
      <c r="D5079" t="s">
        <v>22</v>
      </c>
      <c r="E5079" t="s">
        <v>23</v>
      </c>
      <c r="F5079" t="s">
        <v>109</v>
      </c>
      <c r="G5079" t="s">
        <v>36</v>
      </c>
      <c r="H5079" t="s">
        <v>110</v>
      </c>
      <c r="I5079" t="s">
        <v>27</v>
      </c>
      <c r="J5079" t="s">
        <v>6619</v>
      </c>
      <c r="K5079" t="s">
        <v>28</v>
      </c>
      <c r="L5079" t="s">
        <v>28</v>
      </c>
      <c r="M5079">
        <v>385</v>
      </c>
      <c r="N5079" t="s">
        <v>29</v>
      </c>
      <c r="O5079" t="s">
        <v>43</v>
      </c>
      <c r="P5079" t="s">
        <v>107</v>
      </c>
      <c r="Q5079">
        <v>3</v>
      </c>
      <c r="R5079" t="s">
        <v>37</v>
      </c>
      <c r="S5079">
        <v>1</v>
      </c>
      <c r="T5079" t="s">
        <v>6737</v>
      </c>
    </row>
    <row r="5080" spans="1:20" x14ac:dyDescent="0.3">
      <c r="A5080" t="s">
        <v>5207</v>
      </c>
      <c r="B5080" t="s">
        <v>6315</v>
      </c>
      <c r="C5080" t="s">
        <v>39</v>
      </c>
      <c r="D5080" t="s">
        <v>22</v>
      </c>
      <c r="E5080" t="s">
        <v>40</v>
      </c>
      <c r="F5080" t="s">
        <v>187</v>
      </c>
      <c r="G5080" t="s">
        <v>42</v>
      </c>
      <c r="H5080" t="s">
        <v>110</v>
      </c>
      <c r="I5080" t="s">
        <v>27</v>
      </c>
      <c r="J5080" t="s">
        <v>6315</v>
      </c>
      <c r="K5080" t="s">
        <v>28</v>
      </c>
      <c r="L5080" t="s">
        <v>28</v>
      </c>
      <c r="M5080">
        <v>268</v>
      </c>
      <c r="N5080" t="s">
        <v>52</v>
      </c>
      <c r="O5080" t="s">
        <v>63</v>
      </c>
      <c r="P5080" t="s">
        <v>64</v>
      </c>
      <c r="Q5080">
        <v>4</v>
      </c>
      <c r="R5080" t="s">
        <v>32</v>
      </c>
      <c r="S5080">
        <v>1</v>
      </c>
      <c r="T5080" t="s">
        <v>6423</v>
      </c>
    </row>
    <row r="5081" spans="1:20" x14ac:dyDescent="0.3">
      <c r="A5081" t="s">
        <v>5208</v>
      </c>
      <c r="B5081" t="s">
        <v>6918</v>
      </c>
      <c r="C5081" t="s">
        <v>46</v>
      </c>
      <c r="D5081" t="s">
        <v>22</v>
      </c>
      <c r="E5081" t="s">
        <v>40</v>
      </c>
      <c r="F5081" t="s">
        <v>292</v>
      </c>
      <c r="G5081" t="s">
        <v>48</v>
      </c>
      <c r="H5081" t="s">
        <v>110</v>
      </c>
      <c r="I5081" t="s">
        <v>27</v>
      </c>
      <c r="J5081" t="s">
        <v>6918</v>
      </c>
      <c r="K5081" t="s">
        <v>28</v>
      </c>
      <c r="L5081" t="s">
        <v>28</v>
      </c>
      <c r="M5081">
        <v>1086</v>
      </c>
      <c r="N5081" t="s">
        <v>75</v>
      </c>
      <c r="O5081" t="s">
        <v>170</v>
      </c>
      <c r="P5081" t="s">
        <v>107</v>
      </c>
      <c r="Q5081">
        <v>3</v>
      </c>
      <c r="R5081" t="s">
        <v>37</v>
      </c>
      <c r="S5081">
        <v>3</v>
      </c>
      <c r="T5081" t="s">
        <v>7183</v>
      </c>
    </row>
    <row r="5082" spans="1:20" x14ac:dyDescent="0.3">
      <c r="A5082" t="s">
        <v>5209</v>
      </c>
      <c r="B5082" t="s">
        <v>6507</v>
      </c>
      <c r="C5082" t="s">
        <v>55</v>
      </c>
      <c r="D5082" t="s">
        <v>56</v>
      </c>
      <c r="E5082" t="s">
        <v>23</v>
      </c>
      <c r="F5082" t="s">
        <v>57</v>
      </c>
      <c r="G5082" t="s">
        <v>58</v>
      </c>
      <c r="H5082" t="s">
        <v>43</v>
      </c>
      <c r="I5082" t="s">
        <v>27</v>
      </c>
      <c r="J5082" t="s">
        <v>6507</v>
      </c>
      <c r="K5082" t="s">
        <v>28</v>
      </c>
      <c r="L5082" t="s">
        <v>28</v>
      </c>
      <c r="M5082">
        <v>399</v>
      </c>
      <c r="N5082" t="s">
        <v>52</v>
      </c>
      <c r="O5082" t="s">
        <v>63</v>
      </c>
      <c r="P5082" t="s">
        <v>31</v>
      </c>
      <c r="Q5082">
        <v>3</v>
      </c>
      <c r="R5082" t="s">
        <v>37</v>
      </c>
      <c r="S5082">
        <v>1</v>
      </c>
      <c r="T5082" t="s">
        <v>6138</v>
      </c>
    </row>
    <row r="5083" spans="1:20" x14ac:dyDescent="0.3">
      <c r="A5083" t="s">
        <v>5210</v>
      </c>
      <c r="B5083" t="s">
        <v>7229</v>
      </c>
      <c r="C5083" t="s">
        <v>60</v>
      </c>
      <c r="D5083" t="s">
        <v>56</v>
      </c>
      <c r="E5083" t="s">
        <v>40</v>
      </c>
      <c r="F5083" t="s">
        <v>190</v>
      </c>
      <c r="G5083" t="s">
        <v>58</v>
      </c>
      <c r="H5083" t="s">
        <v>49</v>
      </c>
      <c r="I5083" t="s">
        <v>27</v>
      </c>
      <c r="J5083" t="s">
        <v>7229</v>
      </c>
      <c r="K5083" t="s">
        <v>28</v>
      </c>
      <c r="L5083" t="s">
        <v>28</v>
      </c>
      <c r="M5083">
        <v>922</v>
      </c>
      <c r="N5083" t="s">
        <v>29</v>
      </c>
      <c r="O5083" t="s">
        <v>43</v>
      </c>
      <c r="P5083" t="s">
        <v>107</v>
      </c>
      <c r="Q5083">
        <v>2</v>
      </c>
      <c r="R5083" t="s">
        <v>53</v>
      </c>
      <c r="S5083">
        <v>3</v>
      </c>
      <c r="T5083" t="s">
        <v>6385</v>
      </c>
    </row>
    <row r="5084" spans="1:20" x14ac:dyDescent="0.3">
      <c r="A5084" t="s">
        <v>5211</v>
      </c>
      <c r="B5084" t="s">
        <v>7423</v>
      </c>
      <c r="C5084" t="s">
        <v>66</v>
      </c>
      <c r="D5084" t="s">
        <v>56</v>
      </c>
      <c r="E5084" t="s">
        <v>67</v>
      </c>
      <c r="F5084" t="s">
        <v>193</v>
      </c>
      <c r="G5084" t="s">
        <v>69</v>
      </c>
      <c r="H5084" t="s">
        <v>43</v>
      </c>
      <c r="I5084" t="s">
        <v>27</v>
      </c>
      <c r="J5084" t="s">
        <v>7423</v>
      </c>
      <c r="K5084" t="s">
        <v>28</v>
      </c>
      <c r="L5084" t="s">
        <v>28</v>
      </c>
      <c r="M5084">
        <v>1033</v>
      </c>
      <c r="N5084" t="s">
        <v>29</v>
      </c>
      <c r="O5084" t="s">
        <v>63</v>
      </c>
      <c r="P5084" t="s">
        <v>31</v>
      </c>
      <c r="Q5084">
        <v>3</v>
      </c>
      <c r="R5084" t="s">
        <v>37</v>
      </c>
      <c r="S5084">
        <v>3</v>
      </c>
      <c r="T5084" t="s">
        <v>6229</v>
      </c>
    </row>
    <row r="5085" spans="1:20" x14ac:dyDescent="0.3">
      <c r="A5085" t="s">
        <v>5212</v>
      </c>
      <c r="B5085" t="s">
        <v>6878</v>
      </c>
      <c r="C5085" t="s">
        <v>71</v>
      </c>
      <c r="D5085" t="s">
        <v>72</v>
      </c>
      <c r="E5085" t="s">
        <v>23</v>
      </c>
      <c r="F5085" t="s">
        <v>129</v>
      </c>
      <c r="G5085" t="s">
        <v>74</v>
      </c>
      <c r="H5085" t="s">
        <v>43</v>
      </c>
      <c r="I5085" t="s">
        <v>27</v>
      </c>
      <c r="J5085" t="s">
        <v>6878</v>
      </c>
      <c r="K5085" t="s">
        <v>28</v>
      </c>
      <c r="L5085" t="s">
        <v>28</v>
      </c>
      <c r="M5085">
        <v>914</v>
      </c>
      <c r="N5085" t="s">
        <v>29</v>
      </c>
      <c r="O5085" t="s">
        <v>170</v>
      </c>
      <c r="P5085" t="s">
        <v>31</v>
      </c>
      <c r="Q5085">
        <v>2</v>
      </c>
      <c r="R5085" t="s">
        <v>53</v>
      </c>
      <c r="S5085">
        <v>3</v>
      </c>
      <c r="T5085" t="s">
        <v>6296</v>
      </c>
    </row>
    <row r="5086" spans="1:20" x14ac:dyDescent="0.3">
      <c r="A5086" t="s">
        <v>5213</v>
      </c>
      <c r="B5086" t="s">
        <v>6815</v>
      </c>
      <c r="C5086" t="s">
        <v>77</v>
      </c>
      <c r="D5086" t="s">
        <v>72</v>
      </c>
      <c r="E5086" t="s">
        <v>40</v>
      </c>
      <c r="F5086" t="s">
        <v>131</v>
      </c>
      <c r="G5086" t="s">
        <v>79</v>
      </c>
      <c r="H5086" t="s">
        <v>26</v>
      </c>
      <c r="I5086" t="s">
        <v>27</v>
      </c>
      <c r="J5086" t="s">
        <v>6815</v>
      </c>
      <c r="K5086" t="s">
        <v>28</v>
      </c>
      <c r="L5086" t="s">
        <v>28</v>
      </c>
      <c r="M5086">
        <v>174</v>
      </c>
      <c r="N5086" t="s">
        <v>75</v>
      </c>
      <c r="O5086" t="s">
        <v>105</v>
      </c>
      <c r="P5086" t="s">
        <v>107</v>
      </c>
      <c r="Q5086" t="s">
        <v>95</v>
      </c>
      <c r="R5086" t="s">
        <v>28</v>
      </c>
      <c r="S5086">
        <v>0</v>
      </c>
      <c r="T5086" t="s">
        <v>6159</v>
      </c>
    </row>
    <row r="5087" spans="1:20" x14ac:dyDescent="0.3">
      <c r="A5087" t="s">
        <v>5214</v>
      </c>
      <c r="B5087" t="s">
        <v>6580</v>
      </c>
      <c r="C5087" t="s">
        <v>81</v>
      </c>
      <c r="D5087" t="s">
        <v>72</v>
      </c>
      <c r="E5087" t="s">
        <v>23</v>
      </c>
      <c r="F5087" t="s">
        <v>93</v>
      </c>
      <c r="G5087" t="s">
        <v>94</v>
      </c>
      <c r="H5087" t="s">
        <v>26</v>
      </c>
      <c r="I5087" t="s">
        <v>27</v>
      </c>
      <c r="J5087" t="s">
        <v>6580</v>
      </c>
      <c r="K5087" t="s">
        <v>28</v>
      </c>
      <c r="L5087" t="s">
        <v>28</v>
      </c>
      <c r="M5087">
        <v>1037</v>
      </c>
      <c r="N5087" t="s">
        <v>122</v>
      </c>
      <c r="O5087" t="s">
        <v>30</v>
      </c>
      <c r="P5087" t="s">
        <v>31</v>
      </c>
      <c r="Q5087">
        <v>2</v>
      </c>
      <c r="R5087" t="s">
        <v>53</v>
      </c>
      <c r="S5087">
        <v>3</v>
      </c>
      <c r="T5087" t="s">
        <v>6476</v>
      </c>
    </row>
    <row r="5088" spans="1:20" x14ac:dyDescent="0.3">
      <c r="A5088" t="s">
        <v>5215</v>
      </c>
      <c r="B5088" t="s">
        <v>6712</v>
      </c>
      <c r="C5088" t="s">
        <v>86</v>
      </c>
      <c r="D5088" t="s">
        <v>87</v>
      </c>
      <c r="E5088" t="s">
        <v>67</v>
      </c>
      <c r="F5088" t="s">
        <v>135</v>
      </c>
      <c r="G5088" t="s">
        <v>89</v>
      </c>
      <c r="H5088" t="s">
        <v>43</v>
      </c>
      <c r="I5088" t="s">
        <v>27</v>
      </c>
      <c r="J5088" t="s">
        <v>6712</v>
      </c>
      <c r="K5088" t="s">
        <v>28</v>
      </c>
      <c r="L5088" t="s">
        <v>28</v>
      </c>
      <c r="M5088">
        <v>732</v>
      </c>
      <c r="N5088" t="s">
        <v>140</v>
      </c>
      <c r="O5088" t="s">
        <v>63</v>
      </c>
      <c r="P5088" t="s">
        <v>107</v>
      </c>
      <c r="Q5088">
        <v>3</v>
      </c>
      <c r="R5088" t="s">
        <v>37</v>
      </c>
      <c r="S5088">
        <v>2</v>
      </c>
      <c r="T5088" t="s">
        <v>6663</v>
      </c>
    </row>
    <row r="5089" spans="1:20" x14ac:dyDescent="0.3">
      <c r="A5089" t="s">
        <v>5216</v>
      </c>
      <c r="B5089" t="s">
        <v>6436</v>
      </c>
      <c r="C5089" t="s">
        <v>91</v>
      </c>
      <c r="D5089" t="s">
        <v>87</v>
      </c>
      <c r="E5089" t="s">
        <v>92</v>
      </c>
      <c r="F5089" t="s">
        <v>286</v>
      </c>
      <c r="G5089" t="s">
        <v>94</v>
      </c>
      <c r="H5089" t="s">
        <v>110</v>
      </c>
      <c r="I5089" t="s">
        <v>50</v>
      </c>
      <c r="J5089" t="s">
        <v>6436</v>
      </c>
      <c r="K5089" t="s">
        <v>6907</v>
      </c>
      <c r="L5089" t="s">
        <v>84</v>
      </c>
      <c r="M5089">
        <v>128</v>
      </c>
      <c r="N5089" t="s">
        <v>75</v>
      </c>
      <c r="O5089" t="s">
        <v>105</v>
      </c>
      <c r="P5089" t="s">
        <v>31</v>
      </c>
      <c r="Q5089" t="s">
        <v>95</v>
      </c>
      <c r="R5089" t="s">
        <v>28</v>
      </c>
      <c r="S5089">
        <v>0</v>
      </c>
      <c r="T5089" t="s">
        <v>7314</v>
      </c>
    </row>
    <row r="5090" spans="1:20" x14ac:dyDescent="0.3">
      <c r="A5090" t="s">
        <v>5217</v>
      </c>
      <c r="B5090" t="s">
        <v>6830</v>
      </c>
      <c r="C5090" t="s">
        <v>21</v>
      </c>
      <c r="D5090" t="s">
        <v>22</v>
      </c>
      <c r="E5090" t="s">
        <v>23</v>
      </c>
      <c r="F5090" t="s">
        <v>288</v>
      </c>
      <c r="G5090" t="s">
        <v>25</v>
      </c>
      <c r="H5090" t="s">
        <v>43</v>
      </c>
      <c r="I5090" t="s">
        <v>27</v>
      </c>
      <c r="J5090" t="s">
        <v>6830</v>
      </c>
      <c r="K5090" t="s">
        <v>28</v>
      </c>
      <c r="L5090" t="s">
        <v>28</v>
      </c>
      <c r="M5090">
        <v>671</v>
      </c>
      <c r="N5090" t="s">
        <v>29</v>
      </c>
      <c r="O5090" t="s">
        <v>63</v>
      </c>
      <c r="P5090" t="s">
        <v>64</v>
      </c>
      <c r="Q5090">
        <v>4</v>
      </c>
      <c r="R5090" t="s">
        <v>32</v>
      </c>
      <c r="S5090">
        <v>2</v>
      </c>
      <c r="T5090" t="s">
        <v>6169</v>
      </c>
    </row>
    <row r="5091" spans="1:20" x14ac:dyDescent="0.3">
      <c r="A5091" t="s">
        <v>5218</v>
      </c>
      <c r="B5091" t="s">
        <v>7356</v>
      </c>
      <c r="C5091" t="s">
        <v>34</v>
      </c>
      <c r="D5091" t="s">
        <v>22</v>
      </c>
      <c r="E5091" t="s">
        <v>23</v>
      </c>
      <c r="F5091" t="s">
        <v>35</v>
      </c>
      <c r="G5091" t="s">
        <v>36</v>
      </c>
      <c r="H5091" t="s">
        <v>26</v>
      </c>
      <c r="I5091" t="s">
        <v>50</v>
      </c>
      <c r="J5091" t="s">
        <v>7356</v>
      </c>
      <c r="K5091" t="s">
        <v>6577</v>
      </c>
      <c r="L5091" t="s">
        <v>51</v>
      </c>
      <c r="M5091">
        <v>437</v>
      </c>
      <c r="N5091" t="s">
        <v>29</v>
      </c>
      <c r="O5091" t="s">
        <v>30</v>
      </c>
      <c r="P5091" t="s">
        <v>31</v>
      </c>
      <c r="Q5091">
        <v>3</v>
      </c>
      <c r="R5091" t="s">
        <v>37</v>
      </c>
      <c r="S5091">
        <v>1</v>
      </c>
      <c r="T5091" t="s">
        <v>6187</v>
      </c>
    </row>
    <row r="5092" spans="1:20" x14ac:dyDescent="0.3">
      <c r="A5092" t="s">
        <v>5219</v>
      </c>
      <c r="B5092" t="s">
        <v>6142</v>
      </c>
      <c r="C5092" t="s">
        <v>39</v>
      </c>
      <c r="D5092" t="s">
        <v>22</v>
      </c>
      <c r="E5092" t="s">
        <v>40</v>
      </c>
      <c r="F5092" t="s">
        <v>215</v>
      </c>
      <c r="G5092" t="s">
        <v>42</v>
      </c>
      <c r="H5092" t="s">
        <v>49</v>
      </c>
      <c r="I5092" t="s">
        <v>27</v>
      </c>
      <c r="J5092" t="s">
        <v>6142</v>
      </c>
      <c r="K5092" t="s">
        <v>28</v>
      </c>
      <c r="L5092" t="s">
        <v>28</v>
      </c>
      <c r="M5092">
        <v>748</v>
      </c>
      <c r="N5092" t="s">
        <v>29</v>
      </c>
      <c r="O5092" t="s">
        <v>63</v>
      </c>
      <c r="P5092" t="s">
        <v>133</v>
      </c>
      <c r="Q5092">
        <v>3</v>
      </c>
      <c r="R5092" t="s">
        <v>37</v>
      </c>
      <c r="S5092">
        <v>2</v>
      </c>
      <c r="T5092" t="s">
        <v>6539</v>
      </c>
    </row>
    <row r="5093" spans="1:20" x14ac:dyDescent="0.3">
      <c r="A5093" t="s">
        <v>5220</v>
      </c>
      <c r="B5093" t="s">
        <v>6557</v>
      </c>
      <c r="C5093" t="s">
        <v>46</v>
      </c>
      <c r="D5093" t="s">
        <v>22</v>
      </c>
      <c r="E5093" t="s">
        <v>40</v>
      </c>
      <c r="F5093" t="s">
        <v>174</v>
      </c>
      <c r="G5093" t="s">
        <v>42</v>
      </c>
      <c r="H5093" t="s">
        <v>26</v>
      </c>
      <c r="I5093" t="s">
        <v>27</v>
      </c>
      <c r="J5093" t="s">
        <v>6557</v>
      </c>
      <c r="K5093" t="s">
        <v>28</v>
      </c>
      <c r="L5093" t="s">
        <v>28</v>
      </c>
      <c r="M5093">
        <v>865</v>
      </c>
      <c r="N5093" t="s">
        <v>29</v>
      </c>
      <c r="O5093" t="s">
        <v>43</v>
      </c>
      <c r="P5093" t="s">
        <v>31</v>
      </c>
      <c r="Q5093">
        <v>3</v>
      </c>
      <c r="R5093" t="s">
        <v>37</v>
      </c>
      <c r="S5093">
        <v>2</v>
      </c>
      <c r="T5093" t="s">
        <v>6136</v>
      </c>
    </row>
    <row r="5094" spans="1:20" x14ac:dyDescent="0.3">
      <c r="A5094" t="s">
        <v>5221</v>
      </c>
      <c r="B5094" t="s">
        <v>6885</v>
      </c>
      <c r="C5094" t="s">
        <v>55</v>
      </c>
      <c r="D5094" t="s">
        <v>56</v>
      </c>
      <c r="E5094" t="s">
        <v>23</v>
      </c>
      <c r="F5094" t="s">
        <v>190</v>
      </c>
      <c r="G5094" t="s">
        <v>58</v>
      </c>
      <c r="H5094" t="s">
        <v>49</v>
      </c>
      <c r="I5094" t="s">
        <v>50</v>
      </c>
      <c r="J5094" t="s">
        <v>6885</v>
      </c>
      <c r="K5094" t="s">
        <v>6934</v>
      </c>
      <c r="L5094" t="s">
        <v>51</v>
      </c>
      <c r="M5094">
        <v>114</v>
      </c>
      <c r="N5094" t="s">
        <v>122</v>
      </c>
      <c r="O5094" t="s">
        <v>63</v>
      </c>
      <c r="P5094" t="s">
        <v>31</v>
      </c>
      <c r="Q5094" t="s">
        <v>95</v>
      </c>
      <c r="R5094" t="s">
        <v>28</v>
      </c>
      <c r="S5094">
        <v>0</v>
      </c>
      <c r="T5094" t="s">
        <v>6800</v>
      </c>
    </row>
    <row r="5095" spans="1:20" x14ac:dyDescent="0.3">
      <c r="A5095" t="s">
        <v>5222</v>
      </c>
      <c r="B5095" t="s">
        <v>7151</v>
      </c>
      <c r="C5095" t="s">
        <v>60</v>
      </c>
      <c r="D5095" t="s">
        <v>56</v>
      </c>
      <c r="E5095" t="s">
        <v>40</v>
      </c>
      <c r="F5095" t="s">
        <v>104</v>
      </c>
      <c r="G5095" t="s">
        <v>62</v>
      </c>
      <c r="H5095" t="s">
        <v>43</v>
      </c>
      <c r="I5095" t="s">
        <v>50</v>
      </c>
      <c r="J5095" t="s">
        <v>7151</v>
      </c>
      <c r="K5095" t="s">
        <v>7270</v>
      </c>
      <c r="L5095" t="s">
        <v>51</v>
      </c>
      <c r="M5095">
        <v>129</v>
      </c>
      <c r="N5095" t="s">
        <v>52</v>
      </c>
      <c r="O5095" t="s">
        <v>63</v>
      </c>
      <c r="P5095" t="s">
        <v>107</v>
      </c>
      <c r="Q5095" t="s">
        <v>95</v>
      </c>
      <c r="R5095" t="s">
        <v>28</v>
      </c>
      <c r="S5095">
        <v>0</v>
      </c>
      <c r="T5095" t="s">
        <v>6296</v>
      </c>
    </row>
    <row r="5096" spans="1:20" x14ac:dyDescent="0.3">
      <c r="A5096" t="s">
        <v>5223</v>
      </c>
      <c r="B5096" t="s">
        <v>7372</v>
      </c>
      <c r="C5096" t="s">
        <v>66</v>
      </c>
      <c r="D5096" t="s">
        <v>56</v>
      </c>
      <c r="E5096" t="s">
        <v>67</v>
      </c>
      <c r="F5096" t="s">
        <v>193</v>
      </c>
      <c r="G5096" t="s">
        <v>69</v>
      </c>
      <c r="H5096" t="s">
        <v>43</v>
      </c>
      <c r="I5096" t="s">
        <v>50</v>
      </c>
      <c r="J5096" t="s">
        <v>7372</v>
      </c>
      <c r="K5096" t="s">
        <v>6907</v>
      </c>
      <c r="L5096" t="s">
        <v>51</v>
      </c>
      <c r="M5096">
        <v>304</v>
      </c>
      <c r="N5096" t="s">
        <v>29</v>
      </c>
      <c r="O5096" t="s">
        <v>43</v>
      </c>
      <c r="P5096" t="s">
        <v>31</v>
      </c>
      <c r="Q5096">
        <v>3</v>
      </c>
      <c r="R5096" t="s">
        <v>37</v>
      </c>
      <c r="S5096">
        <v>1</v>
      </c>
      <c r="T5096" t="s">
        <v>6504</v>
      </c>
    </row>
    <row r="5097" spans="1:20" x14ac:dyDescent="0.3">
      <c r="A5097" t="s">
        <v>5224</v>
      </c>
      <c r="B5097" t="s">
        <v>7201</v>
      </c>
      <c r="C5097" t="s">
        <v>71</v>
      </c>
      <c r="D5097" t="s">
        <v>72</v>
      </c>
      <c r="E5097" t="s">
        <v>23</v>
      </c>
      <c r="F5097" t="s">
        <v>150</v>
      </c>
      <c r="G5097" t="s">
        <v>74</v>
      </c>
      <c r="H5097" t="s">
        <v>26</v>
      </c>
      <c r="I5097" t="s">
        <v>27</v>
      </c>
      <c r="J5097" t="s">
        <v>7201</v>
      </c>
      <c r="K5097" t="s">
        <v>28</v>
      </c>
      <c r="L5097" t="s">
        <v>28</v>
      </c>
      <c r="M5097">
        <v>751</v>
      </c>
      <c r="N5097" t="s">
        <v>52</v>
      </c>
      <c r="O5097" t="s">
        <v>63</v>
      </c>
      <c r="P5097" t="s">
        <v>107</v>
      </c>
      <c r="Q5097">
        <v>2</v>
      </c>
      <c r="R5097" t="s">
        <v>53</v>
      </c>
      <c r="S5097">
        <v>2</v>
      </c>
      <c r="T5097" t="s">
        <v>6145</v>
      </c>
    </row>
    <row r="5098" spans="1:20" x14ac:dyDescent="0.3">
      <c r="A5098" t="s">
        <v>5225</v>
      </c>
      <c r="B5098" t="s">
        <v>7341</v>
      </c>
      <c r="C5098" t="s">
        <v>77</v>
      </c>
      <c r="D5098" t="s">
        <v>72</v>
      </c>
      <c r="E5098" t="s">
        <v>40</v>
      </c>
      <c r="F5098" t="s">
        <v>93</v>
      </c>
      <c r="G5098" t="s">
        <v>94</v>
      </c>
      <c r="H5098" t="s">
        <v>26</v>
      </c>
      <c r="I5098" t="s">
        <v>27</v>
      </c>
      <c r="J5098" t="s">
        <v>7341</v>
      </c>
      <c r="K5098" t="s">
        <v>28</v>
      </c>
      <c r="L5098" t="s">
        <v>28</v>
      </c>
      <c r="M5098">
        <v>830</v>
      </c>
      <c r="N5098" t="s">
        <v>29</v>
      </c>
      <c r="O5098" t="s">
        <v>63</v>
      </c>
      <c r="P5098" t="s">
        <v>133</v>
      </c>
      <c r="Q5098">
        <v>4</v>
      </c>
      <c r="R5098" t="s">
        <v>32</v>
      </c>
      <c r="S5098">
        <v>2</v>
      </c>
      <c r="T5098" t="s">
        <v>6321</v>
      </c>
    </row>
    <row r="5099" spans="1:20" x14ac:dyDescent="0.3">
      <c r="A5099" t="s">
        <v>5226</v>
      </c>
      <c r="B5099" t="s">
        <v>6553</v>
      </c>
      <c r="C5099" t="s">
        <v>81</v>
      </c>
      <c r="D5099" t="s">
        <v>72</v>
      </c>
      <c r="E5099" t="s">
        <v>23</v>
      </c>
      <c r="F5099" t="s">
        <v>154</v>
      </c>
      <c r="G5099" t="s">
        <v>83</v>
      </c>
      <c r="H5099" t="s">
        <v>43</v>
      </c>
      <c r="I5099" t="s">
        <v>27</v>
      </c>
      <c r="J5099" t="s">
        <v>6553</v>
      </c>
      <c r="K5099" t="s">
        <v>28</v>
      </c>
      <c r="L5099" t="s">
        <v>28</v>
      </c>
      <c r="M5099">
        <v>1072</v>
      </c>
      <c r="N5099" t="s">
        <v>75</v>
      </c>
      <c r="O5099" t="s">
        <v>30</v>
      </c>
      <c r="P5099" t="s">
        <v>107</v>
      </c>
      <c r="Q5099">
        <v>3</v>
      </c>
      <c r="R5099" t="s">
        <v>37</v>
      </c>
      <c r="S5099">
        <v>3</v>
      </c>
      <c r="T5099" t="s">
        <v>6354</v>
      </c>
    </row>
    <row r="5100" spans="1:20" x14ac:dyDescent="0.3">
      <c r="A5100" t="s">
        <v>5227</v>
      </c>
      <c r="B5100" t="s">
        <v>6600</v>
      </c>
      <c r="C5100" t="s">
        <v>86</v>
      </c>
      <c r="D5100" t="s">
        <v>87</v>
      </c>
      <c r="E5100" t="s">
        <v>67</v>
      </c>
      <c r="F5100" t="s">
        <v>116</v>
      </c>
      <c r="G5100" t="s">
        <v>89</v>
      </c>
      <c r="H5100" t="s">
        <v>26</v>
      </c>
      <c r="I5100" t="s">
        <v>27</v>
      </c>
      <c r="J5100" t="s">
        <v>6600</v>
      </c>
      <c r="K5100" t="s">
        <v>28</v>
      </c>
      <c r="L5100" t="s">
        <v>28</v>
      </c>
      <c r="M5100">
        <v>288</v>
      </c>
      <c r="N5100" t="s">
        <v>29</v>
      </c>
      <c r="O5100" t="s">
        <v>63</v>
      </c>
      <c r="P5100" t="s">
        <v>133</v>
      </c>
      <c r="Q5100">
        <v>2</v>
      </c>
      <c r="R5100" t="s">
        <v>53</v>
      </c>
      <c r="S5100">
        <v>1</v>
      </c>
      <c r="T5100" t="s">
        <v>6298</v>
      </c>
    </row>
    <row r="5101" spans="1:20" x14ac:dyDescent="0.3">
      <c r="A5101" t="s">
        <v>5228</v>
      </c>
      <c r="B5101" t="s">
        <v>7087</v>
      </c>
      <c r="C5101" t="s">
        <v>91</v>
      </c>
      <c r="D5101" t="s">
        <v>87</v>
      </c>
      <c r="E5101" t="s">
        <v>92</v>
      </c>
      <c r="F5101" t="s">
        <v>114</v>
      </c>
      <c r="G5101" t="s">
        <v>94</v>
      </c>
      <c r="H5101" t="s">
        <v>43</v>
      </c>
      <c r="I5101" t="s">
        <v>27</v>
      </c>
      <c r="J5101" t="s">
        <v>7087</v>
      </c>
      <c r="K5101" t="s">
        <v>28</v>
      </c>
      <c r="L5101" t="s">
        <v>28</v>
      </c>
      <c r="M5101">
        <v>769</v>
      </c>
      <c r="N5101" t="s">
        <v>122</v>
      </c>
      <c r="O5101" t="s">
        <v>63</v>
      </c>
      <c r="P5101" t="s">
        <v>31</v>
      </c>
      <c r="Q5101">
        <v>3</v>
      </c>
      <c r="R5101" t="s">
        <v>37</v>
      </c>
      <c r="S5101">
        <v>2</v>
      </c>
      <c r="T5101" t="s">
        <v>6805</v>
      </c>
    </row>
    <row r="5102" spans="1:20" x14ac:dyDescent="0.3">
      <c r="A5102" t="s">
        <v>5229</v>
      </c>
      <c r="B5102" t="s">
        <v>7178</v>
      </c>
      <c r="C5102" t="s">
        <v>21</v>
      </c>
      <c r="D5102" t="s">
        <v>22</v>
      </c>
      <c r="E5102" t="s">
        <v>23</v>
      </c>
      <c r="F5102" t="s">
        <v>121</v>
      </c>
      <c r="G5102" t="s">
        <v>25</v>
      </c>
      <c r="H5102" t="s">
        <v>49</v>
      </c>
      <c r="I5102" t="s">
        <v>27</v>
      </c>
      <c r="J5102" t="s">
        <v>7178</v>
      </c>
      <c r="K5102" t="s">
        <v>28</v>
      </c>
      <c r="L5102" t="s">
        <v>28</v>
      </c>
      <c r="M5102">
        <v>1055</v>
      </c>
      <c r="N5102" t="s">
        <v>52</v>
      </c>
      <c r="O5102" t="s">
        <v>63</v>
      </c>
      <c r="P5102" t="s">
        <v>31</v>
      </c>
      <c r="Q5102">
        <v>4</v>
      </c>
      <c r="R5102" t="s">
        <v>32</v>
      </c>
      <c r="S5102">
        <v>3</v>
      </c>
      <c r="T5102" t="s">
        <v>6497</v>
      </c>
    </row>
    <row r="5103" spans="1:20" x14ac:dyDescent="0.3">
      <c r="A5103" t="s">
        <v>5230</v>
      </c>
      <c r="B5103" t="s">
        <v>7099</v>
      </c>
      <c r="C5103" t="s">
        <v>34</v>
      </c>
      <c r="D5103" t="s">
        <v>22</v>
      </c>
      <c r="E5103" t="s">
        <v>23</v>
      </c>
      <c r="F5103" t="s">
        <v>99</v>
      </c>
      <c r="G5103" t="s">
        <v>36</v>
      </c>
      <c r="H5103" t="s">
        <v>49</v>
      </c>
      <c r="I5103" t="s">
        <v>27</v>
      </c>
      <c r="J5103" t="s">
        <v>7099</v>
      </c>
      <c r="K5103" t="s">
        <v>28</v>
      </c>
      <c r="L5103" t="s">
        <v>28</v>
      </c>
      <c r="M5103">
        <v>669</v>
      </c>
      <c r="N5103" t="s">
        <v>75</v>
      </c>
      <c r="O5103" t="s">
        <v>43</v>
      </c>
      <c r="P5103" t="s">
        <v>133</v>
      </c>
      <c r="Q5103">
        <v>3</v>
      </c>
      <c r="R5103" t="s">
        <v>37</v>
      </c>
      <c r="S5103">
        <v>2</v>
      </c>
      <c r="T5103" t="s">
        <v>6829</v>
      </c>
    </row>
    <row r="5104" spans="1:20" x14ac:dyDescent="0.3">
      <c r="A5104" t="s">
        <v>5231</v>
      </c>
      <c r="B5104" t="s">
        <v>7163</v>
      </c>
      <c r="C5104" t="s">
        <v>39</v>
      </c>
      <c r="D5104" t="s">
        <v>22</v>
      </c>
      <c r="E5104" t="s">
        <v>40</v>
      </c>
      <c r="F5104" t="s">
        <v>174</v>
      </c>
      <c r="G5104" t="s">
        <v>42</v>
      </c>
      <c r="H5104" t="s">
        <v>26</v>
      </c>
      <c r="I5104" t="s">
        <v>27</v>
      </c>
      <c r="J5104" t="s">
        <v>7163</v>
      </c>
      <c r="K5104" t="s">
        <v>28</v>
      </c>
      <c r="L5104" t="s">
        <v>28</v>
      </c>
      <c r="M5104">
        <v>574</v>
      </c>
      <c r="N5104" t="s">
        <v>52</v>
      </c>
      <c r="O5104" t="s">
        <v>30</v>
      </c>
      <c r="P5104" t="s">
        <v>44</v>
      </c>
      <c r="Q5104">
        <v>3</v>
      </c>
      <c r="R5104" t="s">
        <v>37</v>
      </c>
      <c r="S5104">
        <v>2</v>
      </c>
      <c r="T5104" t="s">
        <v>6254</v>
      </c>
    </row>
    <row r="5105" spans="1:20" x14ac:dyDescent="0.3">
      <c r="A5105" t="s">
        <v>5232</v>
      </c>
      <c r="B5105" t="s">
        <v>7012</v>
      </c>
      <c r="C5105" t="s">
        <v>46</v>
      </c>
      <c r="D5105" t="s">
        <v>22</v>
      </c>
      <c r="E5105" t="s">
        <v>40</v>
      </c>
      <c r="F5105" t="s">
        <v>101</v>
      </c>
      <c r="G5105" t="s">
        <v>48</v>
      </c>
      <c r="H5105" t="s">
        <v>26</v>
      </c>
      <c r="I5105" t="s">
        <v>27</v>
      </c>
      <c r="J5105" t="s">
        <v>7012</v>
      </c>
      <c r="K5105" t="s">
        <v>28</v>
      </c>
      <c r="L5105" t="s">
        <v>28</v>
      </c>
      <c r="M5105">
        <v>795</v>
      </c>
      <c r="N5105" t="s">
        <v>75</v>
      </c>
      <c r="O5105" t="s">
        <v>30</v>
      </c>
      <c r="P5105" t="s">
        <v>64</v>
      </c>
      <c r="Q5105">
        <v>3</v>
      </c>
      <c r="R5105" t="s">
        <v>37</v>
      </c>
      <c r="S5105">
        <v>2</v>
      </c>
      <c r="T5105" t="s">
        <v>6611</v>
      </c>
    </row>
    <row r="5106" spans="1:20" x14ac:dyDescent="0.3">
      <c r="A5106" t="s">
        <v>5233</v>
      </c>
      <c r="B5106" t="s">
        <v>6937</v>
      </c>
      <c r="C5106" t="s">
        <v>55</v>
      </c>
      <c r="D5106" t="s">
        <v>56</v>
      </c>
      <c r="E5106" t="s">
        <v>23</v>
      </c>
      <c r="F5106" t="s">
        <v>147</v>
      </c>
      <c r="G5106" t="s">
        <v>58</v>
      </c>
      <c r="H5106" t="s">
        <v>26</v>
      </c>
      <c r="I5106" t="s">
        <v>27</v>
      </c>
      <c r="J5106" t="s">
        <v>6937</v>
      </c>
      <c r="K5106" t="s">
        <v>28</v>
      </c>
      <c r="L5106" t="s">
        <v>28</v>
      </c>
      <c r="M5106">
        <v>662</v>
      </c>
      <c r="N5106" t="s">
        <v>122</v>
      </c>
      <c r="O5106" t="s">
        <v>170</v>
      </c>
      <c r="P5106" t="s">
        <v>31</v>
      </c>
      <c r="Q5106">
        <v>4</v>
      </c>
      <c r="R5106" t="s">
        <v>32</v>
      </c>
      <c r="S5106">
        <v>2</v>
      </c>
      <c r="T5106" t="s">
        <v>6155</v>
      </c>
    </row>
    <row r="5107" spans="1:20" x14ac:dyDescent="0.3">
      <c r="A5107" t="s">
        <v>5234</v>
      </c>
      <c r="B5107" t="s">
        <v>7388</v>
      </c>
      <c r="C5107" t="s">
        <v>60</v>
      </c>
      <c r="D5107" t="s">
        <v>56</v>
      </c>
      <c r="E5107" t="s">
        <v>40</v>
      </c>
      <c r="F5107" t="s">
        <v>61</v>
      </c>
      <c r="G5107" t="s">
        <v>62</v>
      </c>
      <c r="H5107" t="s">
        <v>26</v>
      </c>
      <c r="I5107" t="s">
        <v>27</v>
      </c>
      <c r="J5107" t="s">
        <v>7388</v>
      </c>
      <c r="K5107" t="s">
        <v>28</v>
      </c>
      <c r="L5107" t="s">
        <v>28</v>
      </c>
      <c r="M5107">
        <v>700</v>
      </c>
      <c r="N5107" t="s">
        <v>140</v>
      </c>
      <c r="O5107" t="s">
        <v>30</v>
      </c>
      <c r="P5107" t="s">
        <v>133</v>
      </c>
      <c r="Q5107">
        <v>5</v>
      </c>
      <c r="R5107" t="s">
        <v>119</v>
      </c>
      <c r="S5107">
        <v>2</v>
      </c>
      <c r="T5107" t="s">
        <v>6444</v>
      </c>
    </row>
    <row r="5108" spans="1:20" x14ac:dyDescent="0.3">
      <c r="A5108" t="s">
        <v>5235</v>
      </c>
      <c r="B5108" t="s">
        <v>6532</v>
      </c>
      <c r="C5108" t="s">
        <v>66</v>
      </c>
      <c r="D5108" t="s">
        <v>56</v>
      </c>
      <c r="E5108" t="s">
        <v>67</v>
      </c>
      <c r="F5108" t="s">
        <v>193</v>
      </c>
      <c r="G5108" t="s">
        <v>69</v>
      </c>
      <c r="H5108" t="s">
        <v>43</v>
      </c>
      <c r="I5108" t="s">
        <v>27</v>
      </c>
      <c r="J5108" t="s">
        <v>6532</v>
      </c>
      <c r="K5108" t="s">
        <v>28</v>
      </c>
      <c r="L5108" t="s">
        <v>28</v>
      </c>
      <c r="M5108">
        <v>576</v>
      </c>
      <c r="N5108" t="s">
        <v>29</v>
      </c>
      <c r="O5108" t="s">
        <v>105</v>
      </c>
      <c r="P5108" t="s">
        <v>31</v>
      </c>
      <c r="Q5108">
        <v>3</v>
      </c>
      <c r="R5108" t="s">
        <v>37</v>
      </c>
      <c r="S5108">
        <v>2</v>
      </c>
      <c r="T5108" t="s">
        <v>6204</v>
      </c>
    </row>
    <row r="5109" spans="1:20" x14ac:dyDescent="0.3">
      <c r="A5109" t="s">
        <v>5236</v>
      </c>
      <c r="B5109" t="s">
        <v>6261</v>
      </c>
      <c r="C5109" t="s">
        <v>71</v>
      </c>
      <c r="D5109" t="s">
        <v>72</v>
      </c>
      <c r="E5109" t="s">
        <v>23</v>
      </c>
      <c r="F5109" t="s">
        <v>150</v>
      </c>
      <c r="G5109" t="s">
        <v>74</v>
      </c>
      <c r="H5109" t="s">
        <v>26</v>
      </c>
      <c r="I5109" t="s">
        <v>50</v>
      </c>
      <c r="J5109" t="s">
        <v>6261</v>
      </c>
      <c r="K5109" t="s">
        <v>6799</v>
      </c>
      <c r="L5109" t="s">
        <v>51</v>
      </c>
      <c r="M5109">
        <v>95</v>
      </c>
      <c r="N5109" t="s">
        <v>52</v>
      </c>
      <c r="O5109" t="s">
        <v>63</v>
      </c>
      <c r="P5109" t="s">
        <v>107</v>
      </c>
      <c r="Q5109" t="s">
        <v>95</v>
      </c>
      <c r="R5109" t="s">
        <v>28</v>
      </c>
      <c r="S5109">
        <v>0</v>
      </c>
      <c r="T5109" t="s">
        <v>6623</v>
      </c>
    </row>
    <row r="5110" spans="1:20" x14ac:dyDescent="0.3">
      <c r="A5110" t="s">
        <v>5237</v>
      </c>
      <c r="B5110" t="s">
        <v>6454</v>
      </c>
      <c r="C5110" t="s">
        <v>77</v>
      </c>
      <c r="D5110" t="s">
        <v>72</v>
      </c>
      <c r="E5110" t="s">
        <v>40</v>
      </c>
      <c r="F5110" t="s">
        <v>112</v>
      </c>
      <c r="G5110" t="s">
        <v>79</v>
      </c>
      <c r="H5110" t="s">
        <v>43</v>
      </c>
      <c r="I5110" t="s">
        <v>27</v>
      </c>
      <c r="J5110" t="s">
        <v>6454</v>
      </c>
      <c r="K5110" t="s">
        <v>28</v>
      </c>
      <c r="L5110" t="s">
        <v>28</v>
      </c>
      <c r="M5110">
        <v>344</v>
      </c>
      <c r="N5110" t="s">
        <v>122</v>
      </c>
      <c r="O5110" t="s">
        <v>63</v>
      </c>
      <c r="P5110" t="s">
        <v>107</v>
      </c>
      <c r="Q5110">
        <v>1</v>
      </c>
      <c r="R5110" t="s">
        <v>53</v>
      </c>
      <c r="S5110">
        <v>1</v>
      </c>
      <c r="T5110" t="s">
        <v>6504</v>
      </c>
    </row>
    <row r="5111" spans="1:20" x14ac:dyDescent="0.3">
      <c r="A5111" t="s">
        <v>5238</v>
      </c>
      <c r="B5111" t="s">
        <v>6301</v>
      </c>
      <c r="C5111" t="s">
        <v>81</v>
      </c>
      <c r="D5111" t="s">
        <v>72</v>
      </c>
      <c r="E5111" t="s">
        <v>23</v>
      </c>
      <c r="F5111" t="s">
        <v>93</v>
      </c>
      <c r="G5111" t="s">
        <v>94</v>
      </c>
      <c r="H5111" t="s">
        <v>26</v>
      </c>
      <c r="I5111" t="s">
        <v>50</v>
      </c>
      <c r="J5111" t="s">
        <v>6301</v>
      </c>
      <c r="K5111" t="s">
        <v>7274</v>
      </c>
      <c r="L5111" t="s">
        <v>51</v>
      </c>
      <c r="M5111">
        <v>183</v>
      </c>
      <c r="N5111" t="s">
        <v>29</v>
      </c>
      <c r="O5111" t="s">
        <v>63</v>
      </c>
      <c r="P5111" t="s">
        <v>44</v>
      </c>
      <c r="Q5111">
        <v>3</v>
      </c>
      <c r="R5111" t="s">
        <v>37</v>
      </c>
      <c r="S5111">
        <v>1</v>
      </c>
      <c r="T5111" t="s">
        <v>6321</v>
      </c>
    </row>
    <row r="5112" spans="1:20" x14ac:dyDescent="0.3">
      <c r="A5112" t="s">
        <v>5239</v>
      </c>
      <c r="B5112" t="s">
        <v>6507</v>
      </c>
      <c r="C5112" t="s">
        <v>86</v>
      </c>
      <c r="D5112" t="s">
        <v>87</v>
      </c>
      <c r="E5112" t="s">
        <v>67</v>
      </c>
      <c r="F5112" t="s">
        <v>93</v>
      </c>
      <c r="G5112" t="s">
        <v>94</v>
      </c>
      <c r="H5112" t="s">
        <v>26</v>
      </c>
      <c r="I5112" t="s">
        <v>27</v>
      </c>
      <c r="J5112" t="s">
        <v>6507</v>
      </c>
      <c r="K5112" t="s">
        <v>28</v>
      </c>
      <c r="L5112" t="s">
        <v>28</v>
      </c>
      <c r="M5112">
        <v>399</v>
      </c>
      <c r="N5112" t="s">
        <v>29</v>
      </c>
      <c r="O5112" t="s">
        <v>63</v>
      </c>
      <c r="P5112" t="s">
        <v>64</v>
      </c>
      <c r="Q5112">
        <v>3</v>
      </c>
      <c r="R5112" t="s">
        <v>37</v>
      </c>
      <c r="S5112">
        <v>1</v>
      </c>
      <c r="T5112" t="s">
        <v>6412</v>
      </c>
    </row>
    <row r="5113" spans="1:20" x14ac:dyDescent="0.3">
      <c r="A5113" t="s">
        <v>5240</v>
      </c>
      <c r="B5113" t="s">
        <v>7213</v>
      </c>
      <c r="C5113" t="s">
        <v>91</v>
      </c>
      <c r="D5113" t="s">
        <v>87</v>
      </c>
      <c r="E5113" t="s">
        <v>92</v>
      </c>
      <c r="F5113" t="s">
        <v>138</v>
      </c>
      <c r="G5113" t="s">
        <v>36</v>
      </c>
      <c r="H5113" t="s">
        <v>43</v>
      </c>
      <c r="I5113" t="s">
        <v>27</v>
      </c>
      <c r="J5113" t="s">
        <v>7213</v>
      </c>
      <c r="K5113" t="s">
        <v>28</v>
      </c>
      <c r="L5113" t="s">
        <v>28</v>
      </c>
      <c r="M5113">
        <v>837</v>
      </c>
      <c r="N5113" t="s">
        <v>52</v>
      </c>
      <c r="O5113" t="s">
        <v>30</v>
      </c>
      <c r="P5113" t="s">
        <v>64</v>
      </c>
      <c r="Q5113">
        <v>2</v>
      </c>
      <c r="R5113" t="s">
        <v>53</v>
      </c>
      <c r="S5113">
        <v>2</v>
      </c>
      <c r="T5113" t="s">
        <v>6202</v>
      </c>
    </row>
    <row r="5114" spans="1:20" x14ac:dyDescent="0.3">
      <c r="A5114" t="s">
        <v>5241</v>
      </c>
      <c r="B5114" t="s">
        <v>7306</v>
      </c>
      <c r="C5114" t="s">
        <v>21</v>
      </c>
      <c r="D5114" t="s">
        <v>22</v>
      </c>
      <c r="E5114" t="s">
        <v>23</v>
      </c>
      <c r="F5114" t="s">
        <v>727</v>
      </c>
      <c r="G5114" t="s">
        <v>25</v>
      </c>
      <c r="H5114" t="s">
        <v>110</v>
      </c>
      <c r="I5114" t="s">
        <v>27</v>
      </c>
      <c r="J5114" t="s">
        <v>7306</v>
      </c>
      <c r="K5114" t="s">
        <v>28</v>
      </c>
      <c r="L5114" t="s">
        <v>28</v>
      </c>
      <c r="M5114">
        <v>776</v>
      </c>
      <c r="N5114" t="s">
        <v>52</v>
      </c>
      <c r="O5114" t="s">
        <v>170</v>
      </c>
      <c r="P5114" t="s">
        <v>64</v>
      </c>
      <c r="Q5114">
        <v>4</v>
      </c>
      <c r="R5114" t="s">
        <v>32</v>
      </c>
      <c r="S5114">
        <v>2</v>
      </c>
      <c r="T5114" t="s">
        <v>6461</v>
      </c>
    </row>
    <row r="5115" spans="1:20" x14ac:dyDescent="0.3">
      <c r="A5115" t="s">
        <v>5242</v>
      </c>
      <c r="B5115" t="s">
        <v>6991</v>
      </c>
      <c r="C5115" t="s">
        <v>34</v>
      </c>
      <c r="D5115" t="s">
        <v>22</v>
      </c>
      <c r="E5115" t="s">
        <v>23</v>
      </c>
      <c r="F5115" t="s">
        <v>121</v>
      </c>
      <c r="G5115" t="s">
        <v>25</v>
      </c>
      <c r="H5115" t="s">
        <v>49</v>
      </c>
      <c r="I5115" t="s">
        <v>27</v>
      </c>
      <c r="J5115" t="s">
        <v>6991</v>
      </c>
      <c r="K5115" t="s">
        <v>28</v>
      </c>
      <c r="L5115" t="s">
        <v>28</v>
      </c>
      <c r="M5115">
        <v>251</v>
      </c>
      <c r="N5115" t="s">
        <v>140</v>
      </c>
      <c r="O5115" t="s">
        <v>63</v>
      </c>
      <c r="P5115" t="s">
        <v>44</v>
      </c>
      <c r="Q5115">
        <v>4</v>
      </c>
      <c r="R5115" t="s">
        <v>32</v>
      </c>
      <c r="S5115">
        <v>1</v>
      </c>
      <c r="T5115" t="s">
        <v>6134</v>
      </c>
    </row>
    <row r="5116" spans="1:20" x14ac:dyDescent="0.3">
      <c r="A5116" t="s">
        <v>5243</v>
      </c>
      <c r="B5116" t="s">
        <v>7295</v>
      </c>
      <c r="C5116" t="s">
        <v>39</v>
      </c>
      <c r="D5116" t="s">
        <v>22</v>
      </c>
      <c r="E5116" t="s">
        <v>40</v>
      </c>
      <c r="F5116" t="s">
        <v>138</v>
      </c>
      <c r="G5116" t="s">
        <v>36</v>
      </c>
      <c r="H5116" t="s">
        <v>43</v>
      </c>
      <c r="I5116" t="s">
        <v>27</v>
      </c>
      <c r="J5116" t="s">
        <v>7295</v>
      </c>
      <c r="K5116" t="s">
        <v>28</v>
      </c>
      <c r="L5116" t="s">
        <v>28</v>
      </c>
      <c r="M5116">
        <v>750</v>
      </c>
      <c r="N5116" t="s">
        <v>140</v>
      </c>
      <c r="O5116" t="s">
        <v>105</v>
      </c>
      <c r="P5116" t="s">
        <v>107</v>
      </c>
      <c r="Q5116">
        <v>2</v>
      </c>
      <c r="R5116" t="s">
        <v>53</v>
      </c>
      <c r="S5116">
        <v>2</v>
      </c>
      <c r="T5116" t="s">
        <v>6369</v>
      </c>
    </row>
    <row r="5117" spans="1:20" x14ac:dyDescent="0.3">
      <c r="A5117" t="s">
        <v>5244</v>
      </c>
      <c r="B5117" t="s">
        <v>6287</v>
      </c>
      <c r="C5117" t="s">
        <v>46</v>
      </c>
      <c r="D5117" t="s">
        <v>22</v>
      </c>
      <c r="E5117" t="s">
        <v>40</v>
      </c>
      <c r="F5117" t="s">
        <v>41</v>
      </c>
      <c r="G5117" t="s">
        <v>42</v>
      </c>
      <c r="H5117" t="s">
        <v>43</v>
      </c>
      <c r="I5117" t="s">
        <v>27</v>
      </c>
      <c r="J5117" t="s">
        <v>6287</v>
      </c>
      <c r="K5117" t="s">
        <v>28</v>
      </c>
      <c r="L5117" t="s">
        <v>28</v>
      </c>
      <c r="M5117">
        <v>611</v>
      </c>
      <c r="N5117" t="s">
        <v>52</v>
      </c>
      <c r="O5117" t="s">
        <v>30</v>
      </c>
      <c r="P5117" t="s">
        <v>107</v>
      </c>
      <c r="Q5117">
        <v>4</v>
      </c>
      <c r="R5117" t="s">
        <v>32</v>
      </c>
      <c r="S5117">
        <v>2</v>
      </c>
      <c r="T5117" t="s">
        <v>6204</v>
      </c>
    </row>
    <row r="5118" spans="1:20" x14ac:dyDescent="0.3">
      <c r="A5118" t="s">
        <v>5245</v>
      </c>
      <c r="B5118" t="s">
        <v>6980</v>
      </c>
      <c r="C5118" t="s">
        <v>55</v>
      </c>
      <c r="D5118" t="s">
        <v>56</v>
      </c>
      <c r="E5118" t="s">
        <v>23</v>
      </c>
      <c r="F5118" t="s">
        <v>147</v>
      </c>
      <c r="G5118" t="s">
        <v>58</v>
      </c>
      <c r="H5118" t="s">
        <v>26</v>
      </c>
      <c r="I5118" t="s">
        <v>27</v>
      </c>
      <c r="J5118" t="s">
        <v>6980</v>
      </c>
      <c r="K5118" t="s">
        <v>28</v>
      </c>
      <c r="L5118" t="s">
        <v>28</v>
      </c>
      <c r="M5118">
        <v>493</v>
      </c>
      <c r="N5118" t="s">
        <v>29</v>
      </c>
      <c r="O5118" t="s">
        <v>63</v>
      </c>
      <c r="P5118" t="s">
        <v>44</v>
      </c>
      <c r="Q5118">
        <v>4</v>
      </c>
      <c r="R5118" t="s">
        <v>32</v>
      </c>
      <c r="S5118">
        <v>1</v>
      </c>
      <c r="T5118" t="s">
        <v>6167</v>
      </c>
    </row>
    <row r="5119" spans="1:20" x14ac:dyDescent="0.3">
      <c r="A5119" t="s">
        <v>5246</v>
      </c>
      <c r="B5119" t="s">
        <v>7351</v>
      </c>
      <c r="C5119" t="s">
        <v>60</v>
      </c>
      <c r="D5119" t="s">
        <v>56</v>
      </c>
      <c r="E5119" t="s">
        <v>40</v>
      </c>
      <c r="F5119" t="s">
        <v>61</v>
      </c>
      <c r="G5119" t="s">
        <v>62</v>
      </c>
      <c r="H5119" t="s">
        <v>26</v>
      </c>
      <c r="I5119" t="s">
        <v>27</v>
      </c>
      <c r="J5119" t="s">
        <v>7351</v>
      </c>
      <c r="K5119" t="s">
        <v>28</v>
      </c>
      <c r="L5119" t="s">
        <v>28</v>
      </c>
      <c r="M5119">
        <v>946</v>
      </c>
      <c r="N5119" t="s">
        <v>75</v>
      </c>
      <c r="O5119" t="s">
        <v>105</v>
      </c>
      <c r="P5119" t="s">
        <v>31</v>
      </c>
      <c r="Q5119">
        <v>4</v>
      </c>
      <c r="R5119" t="s">
        <v>32</v>
      </c>
      <c r="S5119">
        <v>3</v>
      </c>
      <c r="T5119" t="s">
        <v>6616</v>
      </c>
    </row>
    <row r="5120" spans="1:20" x14ac:dyDescent="0.3">
      <c r="A5120" t="s">
        <v>5247</v>
      </c>
      <c r="B5120" t="s">
        <v>7103</v>
      </c>
      <c r="C5120" t="s">
        <v>66</v>
      </c>
      <c r="D5120" t="s">
        <v>56</v>
      </c>
      <c r="E5120" t="s">
        <v>67</v>
      </c>
      <c r="F5120" t="s">
        <v>358</v>
      </c>
      <c r="G5120" t="s">
        <v>69</v>
      </c>
      <c r="H5120" t="s">
        <v>49</v>
      </c>
      <c r="I5120" t="s">
        <v>27</v>
      </c>
      <c r="J5120" t="s">
        <v>7103</v>
      </c>
      <c r="K5120" t="s">
        <v>28</v>
      </c>
      <c r="L5120" t="s">
        <v>28</v>
      </c>
      <c r="M5120">
        <v>1009</v>
      </c>
      <c r="N5120" t="s">
        <v>75</v>
      </c>
      <c r="O5120" t="s">
        <v>63</v>
      </c>
      <c r="P5120" t="s">
        <v>64</v>
      </c>
      <c r="Q5120">
        <v>4</v>
      </c>
      <c r="R5120" t="s">
        <v>32</v>
      </c>
      <c r="S5120">
        <v>3</v>
      </c>
      <c r="T5120" t="s">
        <v>6254</v>
      </c>
    </row>
    <row r="5121" spans="1:20" x14ac:dyDescent="0.3">
      <c r="A5121" t="s">
        <v>5248</v>
      </c>
      <c r="B5121" t="s">
        <v>6487</v>
      </c>
      <c r="C5121" t="s">
        <v>71</v>
      </c>
      <c r="D5121" t="s">
        <v>72</v>
      </c>
      <c r="E5121" t="s">
        <v>23</v>
      </c>
      <c r="F5121" t="s">
        <v>150</v>
      </c>
      <c r="G5121" t="s">
        <v>74</v>
      </c>
      <c r="H5121" t="s">
        <v>26</v>
      </c>
      <c r="I5121" t="s">
        <v>27</v>
      </c>
      <c r="J5121" t="s">
        <v>6487</v>
      </c>
      <c r="K5121" t="s">
        <v>28</v>
      </c>
      <c r="L5121" t="s">
        <v>28</v>
      </c>
      <c r="M5121">
        <v>824</v>
      </c>
      <c r="N5121" t="s">
        <v>52</v>
      </c>
      <c r="O5121" t="s">
        <v>43</v>
      </c>
      <c r="P5121" t="s">
        <v>31</v>
      </c>
      <c r="Q5121">
        <v>3</v>
      </c>
      <c r="R5121" t="s">
        <v>37</v>
      </c>
      <c r="S5121">
        <v>2</v>
      </c>
      <c r="T5121" t="s">
        <v>6202</v>
      </c>
    </row>
    <row r="5122" spans="1:20" x14ac:dyDescent="0.3">
      <c r="A5122" t="s">
        <v>5249</v>
      </c>
      <c r="B5122" t="s">
        <v>6902</v>
      </c>
      <c r="C5122" t="s">
        <v>77</v>
      </c>
      <c r="D5122" t="s">
        <v>72</v>
      </c>
      <c r="E5122" t="s">
        <v>40</v>
      </c>
      <c r="F5122" t="s">
        <v>131</v>
      </c>
      <c r="G5122" t="s">
        <v>79</v>
      </c>
      <c r="H5122" t="s">
        <v>26</v>
      </c>
      <c r="I5122" t="s">
        <v>27</v>
      </c>
      <c r="J5122" t="s">
        <v>6902</v>
      </c>
      <c r="K5122" t="s">
        <v>28</v>
      </c>
      <c r="L5122" t="s">
        <v>28</v>
      </c>
      <c r="M5122">
        <v>387</v>
      </c>
      <c r="N5122" t="s">
        <v>29</v>
      </c>
      <c r="O5122" t="s">
        <v>63</v>
      </c>
      <c r="P5122" t="s">
        <v>31</v>
      </c>
      <c r="Q5122">
        <v>2</v>
      </c>
      <c r="R5122" t="s">
        <v>53</v>
      </c>
      <c r="S5122">
        <v>1</v>
      </c>
      <c r="T5122" t="s">
        <v>6687</v>
      </c>
    </row>
    <row r="5123" spans="1:20" x14ac:dyDescent="0.3">
      <c r="A5123" t="s">
        <v>5250</v>
      </c>
      <c r="B5123" t="s">
        <v>7180</v>
      </c>
      <c r="C5123" t="s">
        <v>81</v>
      </c>
      <c r="D5123" t="s">
        <v>72</v>
      </c>
      <c r="E5123" t="s">
        <v>23</v>
      </c>
      <c r="F5123" t="s">
        <v>154</v>
      </c>
      <c r="G5123" t="s">
        <v>83</v>
      </c>
      <c r="H5123" t="s">
        <v>43</v>
      </c>
      <c r="I5123" t="s">
        <v>27</v>
      </c>
      <c r="J5123" t="s">
        <v>7180</v>
      </c>
      <c r="K5123" t="s">
        <v>28</v>
      </c>
      <c r="L5123" t="s">
        <v>28</v>
      </c>
      <c r="M5123">
        <v>835</v>
      </c>
      <c r="N5123" t="s">
        <v>29</v>
      </c>
      <c r="O5123" t="s">
        <v>105</v>
      </c>
      <c r="P5123" t="s">
        <v>64</v>
      </c>
      <c r="Q5123">
        <v>4</v>
      </c>
      <c r="R5123" t="s">
        <v>32</v>
      </c>
      <c r="S5123">
        <v>2</v>
      </c>
      <c r="T5123" t="s">
        <v>6169</v>
      </c>
    </row>
    <row r="5124" spans="1:20" x14ac:dyDescent="0.3">
      <c r="A5124" t="s">
        <v>5251</v>
      </c>
      <c r="B5124" t="s">
        <v>6917</v>
      </c>
      <c r="C5124" t="s">
        <v>86</v>
      </c>
      <c r="D5124" t="s">
        <v>87</v>
      </c>
      <c r="E5124" t="s">
        <v>67</v>
      </c>
      <c r="F5124" t="s">
        <v>325</v>
      </c>
      <c r="G5124" t="s">
        <v>89</v>
      </c>
      <c r="H5124" t="s">
        <v>110</v>
      </c>
      <c r="I5124" t="s">
        <v>27</v>
      </c>
      <c r="J5124" t="s">
        <v>6917</v>
      </c>
      <c r="K5124" t="s">
        <v>28</v>
      </c>
      <c r="L5124" t="s">
        <v>28</v>
      </c>
      <c r="M5124">
        <v>895</v>
      </c>
      <c r="N5124" t="s">
        <v>52</v>
      </c>
      <c r="O5124" t="s">
        <v>105</v>
      </c>
      <c r="P5124" t="s">
        <v>31</v>
      </c>
      <c r="Q5124">
        <v>4</v>
      </c>
      <c r="R5124" t="s">
        <v>32</v>
      </c>
      <c r="S5124">
        <v>2</v>
      </c>
      <c r="T5124" t="s">
        <v>7468</v>
      </c>
    </row>
    <row r="5125" spans="1:20" x14ac:dyDescent="0.3">
      <c r="A5125" t="s">
        <v>5252</v>
      </c>
      <c r="B5125" t="s">
        <v>6626</v>
      </c>
      <c r="C5125" t="s">
        <v>91</v>
      </c>
      <c r="D5125" t="s">
        <v>87</v>
      </c>
      <c r="E5125" t="s">
        <v>92</v>
      </c>
      <c r="F5125" t="s">
        <v>114</v>
      </c>
      <c r="G5125" t="s">
        <v>94</v>
      </c>
      <c r="H5125" t="s">
        <v>43</v>
      </c>
      <c r="I5125" t="s">
        <v>27</v>
      </c>
      <c r="J5125" t="s">
        <v>6626</v>
      </c>
      <c r="K5125" t="s">
        <v>28</v>
      </c>
      <c r="L5125" t="s">
        <v>28</v>
      </c>
      <c r="M5125">
        <v>1082</v>
      </c>
      <c r="N5125" t="s">
        <v>52</v>
      </c>
      <c r="O5125" t="s">
        <v>63</v>
      </c>
      <c r="P5125" t="s">
        <v>44</v>
      </c>
      <c r="Q5125">
        <v>1</v>
      </c>
      <c r="R5125" t="s">
        <v>53</v>
      </c>
      <c r="S5125">
        <v>3</v>
      </c>
      <c r="T5125" t="s">
        <v>6440</v>
      </c>
    </row>
    <row r="5126" spans="1:20" x14ac:dyDescent="0.3">
      <c r="A5126" t="s">
        <v>5253</v>
      </c>
      <c r="B5126" t="s">
        <v>7123</v>
      </c>
      <c r="C5126" t="s">
        <v>21</v>
      </c>
      <c r="D5126" t="s">
        <v>22</v>
      </c>
      <c r="E5126" t="s">
        <v>23</v>
      </c>
      <c r="F5126" t="s">
        <v>727</v>
      </c>
      <c r="G5126" t="s">
        <v>25</v>
      </c>
      <c r="H5126" t="s">
        <v>110</v>
      </c>
      <c r="I5126" t="s">
        <v>50</v>
      </c>
      <c r="J5126" t="s">
        <v>7123</v>
      </c>
      <c r="K5126" t="s">
        <v>6335</v>
      </c>
      <c r="L5126" t="s">
        <v>159</v>
      </c>
      <c r="M5126">
        <v>126</v>
      </c>
      <c r="N5126" t="s">
        <v>122</v>
      </c>
      <c r="O5126" t="s">
        <v>43</v>
      </c>
      <c r="P5126" t="s">
        <v>64</v>
      </c>
      <c r="Q5126" t="s">
        <v>95</v>
      </c>
      <c r="R5126" t="s">
        <v>28</v>
      </c>
      <c r="S5126">
        <v>0</v>
      </c>
      <c r="T5126" t="s">
        <v>7041</v>
      </c>
    </row>
    <row r="5127" spans="1:20" x14ac:dyDescent="0.3">
      <c r="A5127" t="s">
        <v>5254</v>
      </c>
      <c r="B5127" t="s">
        <v>6190</v>
      </c>
      <c r="C5127" t="s">
        <v>34</v>
      </c>
      <c r="D5127" t="s">
        <v>22</v>
      </c>
      <c r="E5127" t="s">
        <v>23</v>
      </c>
      <c r="F5127" t="s">
        <v>138</v>
      </c>
      <c r="G5127" t="s">
        <v>36</v>
      </c>
      <c r="H5127" t="s">
        <v>43</v>
      </c>
      <c r="I5127" t="s">
        <v>27</v>
      </c>
      <c r="J5127" t="s">
        <v>6190</v>
      </c>
      <c r="K5127" t="s">
        <v>28</v>
      </c>
      <c r="L5127" t="s">
        <v>28</v>
      </c>
      <c r="M5127">
        <v>918</v>
      </c>
      <c r="N5127" t="s">
        <v>52</v>
      </c>
      <c r="O5127" t="s">
        <v>30</v>
      </c>
      <c r="P5127" t="s">
        <v>31</v>
      </c>
      <c r="Q5127">
        <v>3</v>
      </c>
      <c r="R5127" t="s">
        <v>37</v>
      </c>
      <c r="S5127">
        <v>3</v>
      </c>
      <c r="T5127" t="s">
        <v>6354</v>
      </c>
    </row>
    <row r="5128" spans="1:20" x14ac:dyDescent="0.3">
      <c r="A5128" t="s">
        <v>5255</v>
      </c>
      <c r="B5128" t="s">
        <v>6626</v>
      </c>
      <c r="C5128" t="s">
        <v>39</v>
      </c>
      <c r="D5128" t="s">
        <v>22</v>
      </c>
      <c r="E5128" t="s">
        <v>40</v>
      </c>
      <c r="F5128" t="s">
        <v>138</v>
      </c>
      <c r="G5128" t="s">
        <v>36</v>
      </c>
      <c r="H5128" t="s">
        <v>43</v>
      </c>
      <c r="I5128" t="s">
        <v>27</v>
      </c>
      <c r="J5128" t="s">
        <v>6626</v>
      </c>
      <c r="K5128" t="s">
        <v>28</v>
      </c>
      <c r="L5128" t="s">
        <v>28</v>
      </c>
      <c r="M5128">
        <v>1082</v>
      </c>
      <c r="N5128" t="s">
        <v>52</v>
      </c>
      <c r="O5128" t="s">
        <v>105</v>
      </c>
      <c r="P5128" t="s">
        <v>31</v>
      </c>
      <c r="Q5128">
        <v>3</v>
      </c>
      <c r="R5128" t="s">
        <v>37</v>
      </c>
      <c r="S5128">
        <v>3</v>
      </c>
      <c r="T5128" t="s">
        <v>6200</v>
      </c>
    </row>
    <row r="5129" spans="1:20" x14ac:dyDescent="0.3">
      <c r="A5129" t="s">
        <v>5256</v>
      </c>
      <c r="B5129" t="s">
        <v>6760</v>
      </c>
      <c r="C5129" t="s">
        <v>46</v>
      </c>
      <c r="D5129" t="s">
        <v>22</v>
      </c>
      <c r="E5129" t="s">
        <v>40</v>
      </c>
      <c r="F5129" t="s">
        <v>143</v>
      </c>
      <c r="G5129" t="s">
        <v>48</v>
      </c>
      <c r="H5129" t="s">
        <v>43</v>
      </c>
      <c r="I5129" t="s">
        <v>27</v>
      </c>
      <c r="J5129" t="s">
        <v>6760</v>
      </c>
      <c r="K5129" t="s">
        <v>28</v>
      </c>
      <c r="L5129" t="s">
        <v>28</v>
      </c>
      <c r="M5129">
        <v>397</v>
      </c>
      <c r="N5129" t="s">
        <v>52</v>
      </c>
      <c r="O5129" t="s">
        <v>63</v>
      </c>
      <c r="P5129" t="s">
        <v>44</v>
      </c>
      <c r="Q5129">
        <v>4</v>
      </c>
      <c r="R5129" t="s">
        <v>32</v>
      </c>
      <c r="S5129">
        <v>1</v>
      </c>
      <c r="T5129" t="s">
        <v>6516</v>
      </c>
    </row>
    <row r="5130" spans="1:20" x14ac:dyDescent="0.3">
      <c r="A5130" t="s">
        <v>5257</v>
      </c>
      <c r="B5130" t="s">
        <v>7066</v>
      </c>
      <c r="C5130" t="s">
        <v>55</v>
      </c>
      <c r="D5130" t="s">
        <v>56</v>
      </c>
      <c r="E5130" t="s">
        <v>23</v>
      </c>
      <c r="F5130" t="s">
        <v>57</v>
      </c>
      <c r="G5130" t="s">
        <v>58</v>
      </c>
      <c r="H5130" t="s">
        <v>43</v>
      </c>
      <c r="I5130" t="s">
        <v>50</v>
      </c>
      <c r="J5130" t="s">
        <v>7066</v>
      </c>
      <c r="K5130" t="s">
        <v>6605</v>
      </c>
      <c r="L5130" t="s">
        <v>51</v>
      </c>
      <c r="M5130">
        <v>608</v>
      </c>
      <c r="N5130" t="s">
        <v>75</v>
      </c>
      <c r="O5130" t="s">
        <v>63</v>
      </c>
      <c r="P5130" t="s">
        <v>133</v>
      </c>
      <c r="Q5130">
        <v>4</v>
      </c>
      <c r="R5130" t="s">
        <v>32</v>
      </c>
      <c r="S5130">
        <v>2</v>
      </c>
      <c r="T5130" t="s">
        <v>6204</v>
      </c>
    </row>
    <row r="5131" spans="1:20" x14ac:dyDescent="0.3">
      <c r="A5131" t="s">
        <v>5258</v>
      </c>
      <c r="B5131" t="s">
        <v>7387</v>
      </c>
      <c r="C5131" t="s">
        <v>60</v>
      </c>
      <c r="D5131" t="s">
        <v>56</v>
      </c>
      <c r="E5131" t="s">
        <v>40</v>
      </c>
      <c r="F5131" t="s">
        <v>61</v>
      </c>
      <c r="G5131" t="s">
        <v>62</v>
      </c>
      <c r="H5131" t="s">
        <v>26</v>
      </c>
      <c r="I5131" t="s">
        <v>27</v>
      </c>
      <c r="J5131" t="s">
        <v>7387</v>
      </c>
      <c r="K5131" t="s">
        <v>28</v>
      </c>
      <c r="L5131" t="s">
        <v>28</v>
      </c>
      <c r="M5131">
        <v>510</v>
      </c>
      <c r="N5131" t="s">
        <v>52</v>
      </c>
      <c r="O5131" t="s">
        <v>63</v>
      </c>
      <c r="P5131" t="s">
        <v>31</v>
      </c>
      <c r="Q5131">
        <v>3</v>
      </c>
      <c r="R5131" t="s">
        <v>37</v>
      </c>
      <c r="S5131">
        <v>1</v>
      </c>
      <c r="T5131" t="s">
        <v>6241</v>
      </c>
    </row>
    <row r="5132" spans="1:20" x14ac:dyDescent="0.3">
      <c r="A5132" t="s">
        <v>5259</v>
      </c>
      <c r="B5132" t="s">
        <v>6569</v>
      </c>
      <c r="C5132" t="s">
        <v>66</v>
      </c>
      <c r="D5132" t="s">
        <v>56</v>
      </c>
      <c r="E5132" t="s">
        <v>67</v>
      </c>
      <c r="F5132" t="s">
        <v>588</v>
      </c>
      <c r="G5132" t="s">
        <v>69</v>
      </c>
      <c r="H5132" t="s">
        <v>110</v>
      </c>
      <c r="I5132" t="s">
        <v>27</v>
      </c>
      <c r="J5132" t="s">
        <v>6569</v>
      </c>
      <c r="K5132" t="s">
        <v>28</v>
      </c>
      <c r="L5132" t="s">
        <v>28</v>
      </c>
      <c r="M5132">
        <v>160</v>
      </c>
      <c r="N5132" t="s">
        <v>52</v>
      </c>
      <c r="O5132" t="s">
        <v>105</v>
      </c>
      <c r="P5132" t="s">
        <v>44</v>
      </c>
      <c r="Q5132" t="s">
        <v>95</v>
      </c>
      <c r="R5132" t="s">
        <v>28</v>
      </c>
      <c r="S5132">
        <v>0</v>
      </c>
      <c r="T5132" t="s">
        <v>7300</v>
      </c>
    </row>
    <row r="5133" spans="1:20" x14ac:dyDescent="0.3">
      <c r="A5133" t="s">
        <v>5260</v>
      </c>
      <c r="B5133" t="s">
        <v>6421</v>
      </c>
      <c r="C5133" t="s">
        <v>71</v>
      </c>
      <c r="D5133" t="s">
        <v>72</v>
      </c>
      <c r="E5133" t="s">
        <v>23</v>
      </c>
      <c r="F5133" t="s">
        <v>150</v>
      </c>
      <c r="G5133" t="s">
        <v>74</v>
      </c>
      <c r="H5133" t="s">
        <v>26</v>
      </c>
      <c r="I5133" t="s">
        <v>27</v>
      </c>
      <c r="J5133" t="s">
        <v>6421</v>
      </c>
      <c r="K5133" t="s">
        <v>28</v>
      </c>
      <c r="L5133" t="s">
        <v>28</v>
      </c>
      <c r="M5133">
        <v>520</v>
      </c>
      <c r="N5133" t="s">
        <v>52</v>
      </c>
      <c r="O5133" t="s">
        <v>30</v>
      </c>
      <c r="P5133" t="s">
        <v>64</v>
      </c>
      <c r="Q5133">
        <v>5</v>
      </c>
      <c r="R5133" t="s">
        <v>119</v>
      </c>
      <c r="S5133">
        <v>1</v>
      </c>
      <c r="T5133" t="s">
        <v>6623</v>
      </c>
    </row>
    <row r="5134" spans="1:20" x14ac:dyDescent="0.3">
      <c r="A5134" t="s">
        <v>5261</v>
      </c>
      <c r="B5134" t="s">
        <v>6598</v>
      </c>
      <c r="C5134" t="s">
        <v>77</v>
      </c>
      <c r="D5134" t="s">
        <v>72</v>
      </c>
      <c r="E5134" t="s">
        <v>40</v>
      </c>
      <c r="F5134" t="s">
        <v>78</v>
      </c>
      <c r="G5134" t="s">
        <v>79</v>
      </c>
      <c r="H5134" t="s">
        <v>49</v>
      </c>
      <c r="I5134" t="s">
        <v>27</v>
      </c>
      <c r="J5134" t="s">
        <v>6598</v>
      </c>
      <c r="K5134" t="s">
        <v>28</v>
      </c>
      <c r="L5134" t="s">
        <v>28</v>
      </c>
      <c r="M5134">
        <v>928</v>
      </c>
      <c r="N5134" t="s">
        <v>75</v>
      </c>
      <c r="O5134" t="s">
        <v>63</v>
      </c>
      <c r="P5134" t="s">
        <v>107</v>
      </c>
      <c r="Q5134">
        <v>2</v>
      </c>
      <c r="R5134" t="s">
        <v>53</v>
      </c>
      <c r="S5134">
        <v>3</v>
      </c>
      <c r="T5134" t="s">
        <v>6334</v>
      </c>
    </row>
    <row r="5135" spans="1:20" x14ac:dyDescent="0.3">
      <c r="A5135" t="s">
        <v>5262</v>
      </c>
      <c r="B5135" t="s">
        <v>6330</v>
      </c>
      <c r="C5135" t="s">
        <v>81</v>
      </c>
      <c r="D5135" t="s">
        <v>72</v>
      </c>
      <c r="E5135" t="s">
        <v>23</v>
      </c>
      <c r="F5135" t="s">
        <v>223</v>
      </c>
      <c r="G5135" t="s">
        <v>83</v>
      </c>
      <c r="H5135" t="s">
        <v>49</v>
      </c>
      <c r="I5135" t="s">
        <v>27</v>
      </c>
      <c r="J5135" t="s">
        <v>6330</v>
      </c>
      <c r="K5135" t="s">
        <v>28</v>
      </c>
      <c r="L5135" t="s">
        <v>28</v>
      </c>
      <c r="M5135">
        <v>389</v>
      </c>
      <c r="N5135" t="s">
        <v>122</v>
      </c>
      <c r="O5135" t="s">
        <v>63</v>
      </c>
      <c r="P5135" t="s">
        <v>133</v>
      </c>
      <c r="Q5135">
        <v>4</v>
      </c>
      <c r="R5135" t="s">
        <v>32</v>
      </c>
      <c r="S5135">
        <v>1</v>
      </c>
      <c r="T5135" t="s">
        <v>6566</v>
      </c>
    </row>
    <row r="5136" spans="1:20" x14ac:dyDescent="0.3">
      <c r="A5136" t="s">
        <v>5263</v>
      </c>
      <c r="B5136" t="s">
        <v>6736</v>
      </c>
      <c r="C5136" t="s">
        <v>86</v>
      </c>
      <c r="D5136" t="s">
        <v>87</v>
      </c>
      <c r="E5136" t="s">
        <v>67</v>
      </c>
      <c r="F5136" t="s">
        <v>116</v>
      </c>
      <c r="G5136" t="s">
        <v>89</v>
      </c>
      <c r="H5136" t="s">
        <v>26</v>
      </c>
      <c r="I5136" t="s">
        <v>27</v>
      </c>
      <c r="J5136" t="s">
        <v>6736</v>
      </c>
      <c r="K5136" t="s">
        <v>28</v>
      </c>
      <c r="L5136" t="s">
        <v>28</v>
      </c>
      <c r="M5136">
        <v>740</v>
      </c>
      <c r="N5136" t="s">
        <v>29</v>
      </c>
      <c r="O5136" t="s">
        <v>63</v>
      </c>
      <c r="P5136" t="s">
        <v>64</v>
      </c>
      <c r="Q5136">
        <v>5</v>
      </c>
      <c r="R5136" t="s">
        <v>119</v>
      </c>
      <c r="S5136">
        <v>2</v>
      </c>
      <c r="T5136" t="s">
        <v>6143</v>
      </c>
    </row>
    <row r="5137" spans="1:20" x14ac:dyDescent="0.3">
      <c r="A5137" t="s">
        <v>5264</v>
      </c>
      <c r="B5137" t="s">
        <v>7032</v>
      </c>
      <c r="C5137" t="s">
        <v>91</v>
      </c>
      <c r="D5137" t="s">
        <v>87</v>
      </c>
      <c r="E5137" t="s">
        <v>92</v>
      </c>
      <c r="F5137" t="s">
        <v>286</v>
      </c>
      <c r="G5137" t="s">
        <v>94</v>
      </c>
      <c r="H5137" t="s">
        <v>110</v>
      </c>
      <c r="I5137" t="s">
        <v>27</v>
      </c>
      <c r="J5137" t="s">
        <v>7032</v>
      </c>
      <c r="K5137" t="s">
        <v>28</v>
      </c>
      <c r="L5137" t="s">
        <v>28</v>
      </c>
      <c r="M5137">
        <v>1013</v>
      </c>
      <c r="N5137" t="s">
        <v>29</v>
      </c>
      <c r="O5137" t="s">
        <v>170</v>
      </c>
      <c r="P5137" t="s">
        <v>64</v>
      </c>
      <c r="Q5137">
        <v>4</v>
      </c>
      <c r="R5137" t="s">
        <v>32</v>
      </c>
      <c r="S5137">
        <v>3</v>
      </c>
      <c r="T5137" t="s">
        <v>7468</v>
      </c>
    </row>
    <row r="5138" spans="1:20" x14ac:dyDescent="0.3">
      <c r="A5138" t="s">
        <v>5265</v>
      </c>
      <c r="B5138" t="s">
        <v>6404</v>
      </c>
      <c r="C5138" t="s">
        <v>21</v>
      </c>
      <c r="D5138" t="s">
        <v>22</v>
      </c>
      <c r="E5138" t="s">
        <v>23</v>
      </c>
      <c r="F5138" t="s">
        <v>121</v>
      </c>
      <c r="G5138" t="s">
        <v>25</v>
      </c>
      <c r="H5138" t="s">
        <v>49</v>
      </c>
      <c r="I5138" t="s">
        <v>27</v>
      </c>
      <c r="J5138" t="s">
        <v>6404</v>
      </c>
      <c r="K5138" t="s">
        <v>28</v>
      </c>
      <c r="L5138" t="s">
        <v>28</v>
      </c>
      <c r="M5138">
        <v>447</v>
      </c>
      <c r="N5138" t="s">
        <v>52</v>
      </c>
      <c r="O5138" t="s">
        <v>30</v>
      </c>
      <c r="P5138" t="s">
        <v>64</v>
      </c>
      <c r="Q5138">
        <v>2</v>
      </c>
      <c r="R5138" t="s">
        <v>53</v>
      </c>
      <c r="S5138">
        <v>1</v>
      </c>
      <c r="T5138" t="s">
        <v>6157</v>
      </c>
    </row>
    <row r="5139" spans="1:20" x14ac:dyDescent="0.3">
      <c r="A5139" t="s">
        <v>5266</v>
      </c>
      <c r="B5139" t="s">
        <v>7360</v>
      </c>
      <c r="C5139" t="s">
        <v>34</v>
      </c>
      <c r="D5139" t="s">
        <v>22</v>
      </c>
      <c r="E5139" t="s">
        <v>23</v>
      </c>
      <c r="F5139" t="s">
        <v>35</v>
      </c>
      <c r="G5139" t="s">
        <v>36</v>
      </c>
      <c r="H5139" t="s">
        <v>26</v>
      </c>
      <c r="I5139" t="s">
        <v>27</v>
      </c>
      <c r="J5139" t="s">
        <v>7360</v>
      </c>
      <c r="K5139" t="s">
        <v>28</v>
      </c>
      <c r="L5139" t="s">
        <v>28</v>
      </c>
      <c r="M5139">
        <v>196</v>
      </c>
      <c r="N5139" t="s">
        <v>52</v>
      </c>
      <c r="O5139" t="s">
        <v>30</v>
      </c>
      <c r="P5139" t="s">
        <v>31</v>
      </c>
      <c r="Q5139">
        <v>2</v>
      </c>
      <c r="R5139" t="s">
        <v>53</v>
      </c>
      <c r="S5139">
        <v>1</v>
      </c>
      <c r="T5139" t="s">
        <v>6304</v>
      </c>
    </row>
    <row r="5140" spans="1:20" x14ac:dyDescent="0.3">
      <c r="A5140" t="s">
        <v>5267</v>
      </c>
      <c r="B5140" t="s">
        <v>6876</v>
      </c>
      <c r="C5140" t="s">
        <v>39</v>
      </c>
      <c r="D5140" t="s">
        <v>22</v>
      </c>
      <c r="E5140" t="s">
        <v>40</v>
      </c>
      <c r="F5140" t="s">
        <v>41</v>
      </c>
      <c r="G5140" t="s">
        <v>42</v>
      </c>
      <c r="H5140" t="s">
        <v>43</v>
      </c>
      <c r="I5140" t="s">
        <v>27</v>
      </c>
      <c r="J5140" t="s">
        <v>6876</v>
      </c>
      <c r="K5140" t="s">
        <v>28</v>
      </c>
      <c r="L5140" t="s">
        <v>28</v>
      </c>
      <c r="M5140">
        <v>221</v>
      </c>
      <c r="N5140" t="s">
        <v>52</v>
      </c>
      <c r="O5140" t="s">
        <v>63</v>
      </c>
      <c r="P5140" t="s">
        <v>31</v>
      </c>
      <c r="Q5140">
        <v>3</v>
      </c>
      <c r="R5140" t="s">
        <v>37</v>
      </c>
      <c r="S5140">
        <v>1</v>
      </c>
      <c r="T5140" t="s">
        <v>6180</v>
      </c>
    </row>
    <row r="5141" spans="1:20" x14ac:dyDescent="0.3">
      <c r="A5141" t="s">
        <v>5268</v>
      </c>
      <c r="B5141" t="s">
        <v>6170</v>
      </c>
      <c r="C5141" t="s">
        <v>46</v>
      </c>
      <c r="D5141" t="s">
        <v>22</v>
      </c>
      <c r="E5141" t="s">
        <v>40</v>
      </c>
      <c r="F5141" t="s">
        <v>101</v>
      </c>
      <c r="G5141" t="s">
        <v>48</v>
      </c>
      <c r="H5141" t="s">
        <v>26</v>
      </c>
      <c r="I5141" t="s">
        <v>27</v>
      </c>
      <c r="J5141" t="s">
        <v>6170</v>
      </c>
      <c r="K5141" t="s">
        <v>28</v>
      </c>
      <c r="L5141" t="s">
        <v>28</v>
      </c>
      <c r="M5141">
        <v>635</v>
      </c>
      <c r="N5141" t="s">
        <v>29</v>
      </c>
      <c r="O5141" t="s">
        <v>30</v>
      </c>
      <c r="P5141" t="s">
        <v>107</v>
      </c>
      <c r="Q5141">
        <v>5</v>
      </c>
      <c r="R5141" t="s">
        <v>119</v>
      </c>
      <c r="S5141">
        <v>2</v>
      </c>
      <c r="T5141" t="s">
        <v>6229</v>
      </c>
    </row>
    <row r="5142" spans="1:20" x14ac:dyDescent="0.3">
      <c r="A5142" t="s">
        <v>5269</v>
      </c>
      <c r="B5142" t="s">
        <v>6676</v>
      </c>
      <c r="C5142" t="s">
        <v>55</v>
      </c>
      <c r="D5142" t="s">
        <v>56</v>
      </c>
      <c r="E5142" t="s">
        <v>23</v>
      </c>
      <c r="F5142" t="s">
        <v>61</v>
      </c>
      <c r="G5142" t="s">
        <v>62</v>
      </c>
      <c r="H5142" t="s">
        <v>26</v>
      </c>
      <c r="I5142" t="s">
        <v>27</v>
      </c>
      <c r="J5142" t="s">
        <v>6676</v>
      </c>
      <c r="K5142" t="s">
        <v>28</v>
      </c>
      <c r="L5142" t="s">
        <v>28</v>
      </c>
      <c r="M5142">
        <v>766</v>
      </c>
      <c r="N5142" t="s">
        <v>52</v>
      </c>
      <c r="O5142" t="s">
        <v>63</v>
      </c>
      <c r="P5142" t="s">
        <v>31</v>
      </c>
      <c r="Q5142">
        <v>4</v>
      </c>
      <c r="R5142" t="s">
        <v>32</v>
      </c>
      <c r="S5142">
        <v>2</v>
      </c>
      <c r="T5142" t="s">
        <v>6412</v>
      </c>
    </row>
    <row r="5143" spans="1:20" x14ac:dyDescent="0.3">
      <c r="A5143" t="s">
        <v>5270</v>
      </c>
      <c r="B5143" t="s">
        <v>6142</v>
      </c>
      <c r="C5143" t="s">
        <v>60</v>
      </c>
      <c r="D5143" t="s">
        <v>56</v>
      </c>
      <c r="E5143" t="s">
        <v>40</v>
      </c>
      <c r="F5143" t="s">
        <v>57</v>
      </c>
      <c r="G5143" t="s">
        <v>58</v>
      </c>
      <c r="H5143" t="s">
        <v>43</v>
      </c>
      <c r="I5143" t="s">
        <v>27</v>
      </c>
      <c r="J5143" t="s">
        <v>6142</v>
      </c>
      <c r="K5143" t="s">
        <v>28</v>
      </c>
      <c r="L5143" t="s">
        <v>28</v>
      </c>
      <c r="M5143">
        <v>748</v>
      </c>
      <c r="N5143" t="s">
        <v>52</v>
      </c>
      <c r="O5143" t="s">
        <v>63</v>
      </c>
      <c r="P5143" t="s">
        <v>107</v>
      </c>
      <c r="Q5143">
        <v>3</v>
      </c>
      <c r="R5143" t="s">
        <v>37</v>
      </c>
      <c r="S5143">
        <v>2</v>
      </c>
      <c r="T5143" t="s">
        <v>6180</v>
      </c>
    </row>
    <row r="5144" spans="1:20" x14ac:dyDescent="0.3">
      <c r="A5144" t="s">
        <v>5271</v>
      </c>
      <c r="B5144" t="s">
        <v>6832</v>
      </c>
      <c r="C5144" t="s">
        <v>66</v>
      </c>
      <c r="D5144" t="s">
        <v>56</v>
      </c>
      <c r="E5144" t="s">
        <v>67</v>
      </c>
      <c r="F5144" t="s">
        <v>68</v>
      </c>
      <c r="G5144" t="s">
        <v>69</v>
      </c>
      <c r="H5144" t="s">
        <v>26</v>
      </c>
      <c r="I5144" t="s">
        <v>27</v>
      </c>
      <c r="J5144" t="s">
        <v>6832</v>
      </c>
      <c r="K5144" t="s">
        <v>28</v>
      </c>
      <c r="L5144" t="s">
        <v>28</v>
      </c>
      <c r="M5144">
        <v>457</v>
      </c>
      <c r="N5144" t="s">
        <v>52</v>
      </c>
      <c r="O5144" t="s">
        <v>63</v>
      </c>
      <c r="P5144" t="s">
        <v>31</v>
      </c>
      <c r="Q5144">
        <v>3</v>
      </c>
      <c r="R5144" t="s">
        <v>37</v>
      </c>
      <c r="S5144">
        <v>1</v>
      </c>
      <c r="T5144" t="s">
        <v>6198</v>
      </c>
    </row>
    <row r="5145" spans="1:20" x14ac:dyDescent="0.3">
      <c r="A5145" t="s">
        <v>5272</v>
      </c>
      <c r="B5145" t="s">
        <v>6823</v>
      </c>
      <c r="C5145" t="s">
        <v>71</v>
      </c>
      <c r="D5145" t="s">
        <v>72</v>
      </c>
      <c r="E5145" t="s">
        <v>23</v>
      </c>
      <c r="F5145" t="s">
        <v>150</v>
      </c>
      <c r="G5145" t="s">
        <v>74</v>
      </c>
      <c r="H5145" t="s">
        <v>26</v>
      </c>
      <c r="I5145" t="s">
        <v>50</v>
      </c>
      <c r="J5145" t="s">
        <v>6823</v>
      </c>
      <c r="K5145" t="s">
        <v>6346</v>
      </c>
      <c r="L5145" t="s">
        <v>51</v>
      </c>
      <c r="M5145">
        <v>185</v>
      </c>
      <c r="N5145" t="s">
        <v>52</v>
      </c>
      <c r="O5145" t="s">
        <v>30</v>
      </c>
      <c r="P5145" t="s">
        <v>107</v>
      </c>
      <c r="Q5145">
        <v>3</v>
      </c>
      <c r="R5145" t="s">
        <v>37</v>
      </c>
      <c r="S5145">
        <v>1</v>
      </c>
      <c r="T5145" t="s">
        <v>6685</v>
      </c>
    </row>
    <row r="5146" spans="1:20" x14ac:dyDescent="0.3">
      <c r="A5146" t="s">
        <v>5273</v>
      </c>
      <c r="B5146" t="s">
        <v>7180</v>
      </c>
      <c r="C5146" t="s">
        <v>77</v>
      </c>
      <c r="D5146" t="s">
        <v>72</v>
      </c>
      <c r="E5146" t="s">
        <v>40</v>
      </c>
      <c r="F5146" t="s">
        <v>78</v>
      </c>
      <c r="G5146" t="s">
        <v>79</v>
      </c>
      <c r="H5146" t="s">
        <v>49</v>
      </c>
      <c r="I5146" t="s">
        <v>27</v>
      </c>
      <c r="J5146" t="s">
        <v>7180</v>
      </c>
      <c r="K5146" t="s">
        <v>28</v>
      </c>
      <c r="L5146" t="s">
        <v>28</v>
      </c>
      <c r="M5146">
        <v>835</v>
      </c>
      <c r="N5146" t="s">
        <v>75</v>
      </c>
      <c r="O5146" t="s">
        <v>170</v>
      </c>
      <c r="P5146" t="s">
        <v>31</v>
      </c>
      <c r="Q5146">
        <v>4</v>
      </c>
      <c r="R5146" t="s">
        <v>32</v>
      </c>
      <c r="S5146">
        <v>2</v>
      </c>
      <c r="T5146" t="s">
        <v>6859</v>
      </c>
    </row>
    <row r="5147" spans="1:20" x14ac:dyDescent="0.3">
      <c r="A5147" t="s">
        <v>5274</v>
      </c>
      <c r="B5147" t="s">
        <v>6666</v>
      </c>
      <c r="C5147" t="s">
        <v>81</v>
      </c>
      <c r="D5147" t="s">
        <v>72</v>
      </c>
      <c r="E5147" t="s">
        <v>23</v>
      </c>
      <c r="F5147" t="s">
        <v>82</v>
      </c>
      <c r="G5147" t="s">
        <v>83</v>
      </c>
      <c r="H5147" t="s">
        <v>26</v>
      </c>
      <c r="I5147" t="s">
        <v>27</v>
      </c>
      <c r="J5147" t="s">
        <v>6666</v>
      </c>
      <c r="K5147" t="s">
        <v>28</v>
      </c>
      <c r="L5147" t="s">
        <v>28</v>
      </c>
      <c r="M5147">
        <v>480</v>
      </c>
      <c r="N5147" t="s">
        <v>75</v>
      </c>
      <c r="O5147" t="s">
        <v>170</v>
      </c>
      <c r="P5147" t="s">
        <v>64</v>
      </c>
      <c r="Q5147">
        <v>2</v>
      </c>
      <c r="R5147" t="s">
        <v>53</v>
      </c>
      <c r="S5147">
        <v>1</v>
      </c>
      <c r="T5147" t="s">
        <v>6298</v>
      </c>
    </row>
    <row r="5148" spans="1:20" x14ac:dyDescent="0.3">
      <c r="A5148" t="s">
        <v>5275</v>
      </c>
      <c r="B5148" t="s">
        <v>6839</v>
      </c>
      <c r="C5148" t="s">
        <v>86</v>
      </c>
      <c r="D5148" t="s">
        <v>87</v>
      </c>
      <c r="E5148" t="s">
        <v>67</v>
      </c>
      <c r="F5148" t="s">
        <v>325</v>
      </c>
      <c r="G5148" t="s">
        <v>89</v>
      </c>
      <c r="H5148" t="s">
        <v>110</v>
      </c>
      <c r="I5148" t="s">
        <v>27</v>
      </c>
      <c r="J5148" t="s">
        <v>6839</v>
      </c>
      <c r="K5148" t="s">
        <v>28</v>
      </c>
      <c r="L5148" t="s">
        <v>28</v>
      </c>
      <c r="M5148">
        <v>954</v>
      </c>
      <c r="N5148" t="s">
        <v>29</v>
      </c>
      <c r="O5148" t="s">
        <v>63</v>
      </c>
      <c r="P5148" t="s">
        <v>133</v>
      </c>
      <c r="Q5148">
        <v>3</v>
      </c>
      <c r="R5148" t="s">
        <v>37</v>
      </c>
      <c r="S5148">
        <v>3</v>
      </c>
      <c r="T5148" t="s">
        <v>7233</v>
      </c>
    </row>
    <row r="5149" spans="1:20" x14ac:dyDescent="0.3">
      <c r="A5149" t="s">
        <v>5276</v>
      </c>
      <c r="B5149" t="s">
        <v>7143</v>
      </c>
      <c r="C5149" t="s">
        <v>91</v>
      </c>
      <c r="D5149" t="s">
        <v>87</v>
      </c>
      <c r="E5149" t="s">
        <v>92</v>
      </c>
      <c r="F5149" t="s">
        <v>93</v>
      </c>
      <c r="G5149" t="s">
        <v>94</v>
      </c>
      <c r="H5149" t="s">
        <v>26</v>
      </c>
      <c r="I5149" t="s">
        <v>27</v>
      </c>
      <c r="J5149" t="s">
        <v>7143</v>
      </c>
      <c r="K5149" t="s">
        <v>28</v>
      </c>
      <c r="L5149" t="s">
        <v>28</v>
      </c>
      <c r="M5149">
        <v>1064</v>
      </c>
      <c r="N5149" t="s">
        <v>52</v>
      </c>
      <c r="O5149" t="s">
        <v>63</v>
      </c>
      <c r="P5149" t="s">
        <v>31</v>
      </c>
      <c r="Q5149">
        <v>5</v>
      </c>
      <c r="R5149" t="s">
        <v>119</v>
      </c>
      <c r="S5149">
        <v>3</v>
      </c>
      <c r="T5149" t="s">
        <v>6198</v>
      </c>
    </row>
    <row r="5150" spans="1:20" x14ac:dyDescent="0.3">
      <c r="A5150" t="s">
        <v>5277</v>
      </c>
      <c r="B5150" t="s">
        <v>6488</v>
      </c>
      <c r="C5150" t="s">
        <v>21</v>
      </c>
      <c r="D5150" t="s">
        <v>22</v>
      </c>
      <c r="E5150" t="s">
        <v>23</v>
      </c>
      <c r="F5150" t="s">
        <v>288</v>
      </c>
      <c r="G5150" t="s">
        <v>25</v>
      </c>
      <c r="H5150" t="s">
        <v>43</v>
      </c>
      <c r="I5150" t="s">
        <v>27</v>
      </c>
      <c r="J5150" t="s">
        <v>6488</v>
      </c>
      <c r="K5150" t="s">
        <v>28</v>
      </c>
      <c r="L5150" t="s">
        <v>28</v>
      </c>
      <c r="M5150">
        <v>167</v>
      </c>
      <c r="N5150" t="s">
        <v>29</v>
      </c>
      <c r="O5150" t="s">
        <v>63</v>
      </c>
      <c r="P5150" t="s">
        <v>44</v>
      </c>
      <c r="Q5150" t="s">
        <v>95</v>
      </c>
      <c r="R5150" t="s">
        <v>28</v>
      </c>
      <c r="S5150">
        <v>0</v>
      </c>
      <c r="T5150" t="s">
        <v>6391</v>
      </c>
    </row>
    <row r="5151" spans="1:20" x14ac:dyDescent="0.3">
      <c r="A5151" t="s">
        <v>5278</v>
      </c>
      <c r="B5151" t="s">
        <v>6436</v>
      </c>
      <c r="C5151" t="s">
        <v>34</v>
      </c>
      <c r="D5151" t="s">
        <v>22</v>
      </c>
      <c r="E5151" t="s">
        <v>23</v>
      </c>
      <c r="F5151" t="s">
        <v>35</v>
      </c>
      <c r="G5151" t="s">
        <v>36</v>
      </c>
      <c r="H5151" t="s">
        <v>26</v>
      </c>
      <c r="I5151" t="s">
        <v>50</v>
      </c>
      <c r="J5151" t="s">
        <v>6436</v>
      </c>
      <c r="K5151" t="s">
        <v>7291</v>
      </c>
      <c r="L5151" t="s">
        <v>51</v>
      </c>
      <c r="M5151">
        <v>139</v>
      </c>
      <c r="N5151" t="s">
        <v>29</v>
      </c>
      <c r="O5151" t="s">
        <v>63</v>
      </c>
      <c r="P5151" t="s">
        <v>44</v>
      </c>
      <c r="Q5151" t="s">
        <v>95</v>
      </c>
      <c r="R5151" t="s">
        <v>28</v>
      </c>
      <c r="S5151">
        <v>0</v>
      </c>
      <c r="T5151" t="s">
        <v>6542</v>
      </c>
    </row>
    <row r="5152" spans="1:20" x14ac:dyDescent="0.3">
      <c r="A5152" t="s">
        <v>5279</v>
      </c>
      <c r="B5152" t="s">
        <v>7466</v>
      </c>
      <c r="C5152" t="s">
        <v>39</v>
      </c>
      <c r="D5152" t="s">
        <v>22</v>
      </c>
      <c r="E5152" t="s">
        <v>40</v>
      </c>
      <c r="F5152" t="s">
        <v>101</v>
      </c>
      <c r="G5152" t="s">
        <v>48</v>
      </c>
      <c r="H5152" t="s">
        <v>26</v>
      </c>
      <c r="I5152" t="s">
        <v>27</v>
      </c>
      <c r="J5152" t="s">
        <v>7466</v>
      </c>
      <c r="K5152" t="s">
        <v>28</v>
      </c>
      <c r="L5152" t="s">
        <v>28</v>
      </c>
      <c r="M5152">
        <v>1090</v>
      </c>
      <c r="N5152" t="s">
        <v>122</v>
      </c>
      <c r="O5152" t="s">
        <v>30</v>
      </c>
      <c r="P5152" t="s">
        <v>64</v>
      </c>
      <c r="Q5152">
        <v>5</v>
      </c>
      <c r="R5152" t="s">
        <v>119</v>
      </c>
      <c r="S5152">
        <v>3</v>
      </c>
      <c r="T5152" t="s">
        <v>6720</v>
      </c>
    </row>
    <row r="5153" spans="1:20" x14ac:dyDescent="0.3">
      <c r="A5153" t="s">
        <v>5280</v>
      </c>
      <c r="B5153" t="s">
        <v>6712</v>
      </c>
      <c r="C5153" t="s">
        <v>46</v>
      </c>
      <c r="D5153" t="s">
        <v>22</v>
      </c>
      <c r="E5153" t="s">
        <v>40</v>
      </c>
      <c r="F5153" t="s">
        <v>101</v>
      </c>
      <c r="G5153" t="s">
        <v>48</v>
      </c>
      <c r="H5153" t="s">
        <v>26</v>
      </c>
      <c r="I5153" t="s">
        <v>27</v>
      </c>
      <c r="J5153" t="s">
        <v>6712</v>
      </c>
      <c r="K5153" t="s">
        <v>28</v>
      </c>
      <c r="L5153" t="s">
        <v>28</v>
      </c>
      <c r="M5153">
        <v>732</v>
      </c>
      <c r="N5153" t="s">
        <v>75</v>
      </c>
      <c r="O5153" t="s">
        <v>63</v>
      </c>
      <c r="P5153" t="s">
        <v>107</v>
      </c>
      <c r="Q5153">
        <v>2</v>
      </c>
      <c r="R5153" t="s">
        <v>53</v>
      </c>
      <c r="S5153">
        <v>2</v>
      </c>
      <c r="T5153" t="s">
        <v>6147</v>
      </c>
    </row>
    <row r="5154" spans="1:20" x14ac:dyDescent="0.3">
      <c r="A5154" t="s">
        <v>5281</v>
      </c>
      <c r="B5154" t="s">
        <v>6989</v>
      </c>
      <c r="C5154" t="s">
        <v>55</v>
      </c>
      <c r="D5154" t="s">
        <v>56</v>
      </c>
      <c r="E5154" t="s">
        <v>23</v>
      </c>
      <c r="F5154" t="s">
        <v>104</v>
      </c>
      <c r="G5154" t="s">
        <v>62</v>
      </c>
      <c r="H5154" t="s">
        <v>43</v>
      </c>
      <c r="I5154" t="s">
        <v>27</v>
      </c>
      <c r="J5154" t="s">
        <v>6989</v>
      </c>
      <c r="K5154" t="s">
        <v>28</v>
      </c>
      <c r="L5154" t="s">
        <v>28</v>
      </c>
      <c r="M5154">
        <v>429</v>
      </c>
      <c r="N5154" t="s">
        <v>52</v>
      </c>
      <c r="O5154" t="s">
        <v>63</v>
      </c>
      <c r="P5154" t="s">
        <v>31</v>
      </c>
      <c r="Q5154">
        <v>4</v>
      </c>
      <c r="R5154" t="s">
        <v>32</v>
      </c>
      <c r="S5154">
        <v>1</v>
      </c>
      <c r="T5154" t="s">
        <v>6504</v>
      </c>
    </row>
    <row r="5155" spans="1:20" x14ac:dyDescent="0.3">
      <c r="A5155" t="s">
        <v>5282</v>
      </c>
      <c r="B5155" t="s">
        <v>7217</v>
      </c>
      <c r="C5155" t="s">
        <v>60</v>
      </c>
      <c r="D5155" t="s">
        <v>56</v>
      </c>
      <c r="E5155" t="s">
        <v>40</v>
      </c>
      <c r="F5155" t="s">
        <v>145</v>
      </c>
      <c r="G5155" t="s">
        <v>62</v>
      </c>
      <c r="H5155" t="s">
        <v>49</v>
      </c>
      <c r="I5155" t="s">
        <v>27</v>
      </c>
      <c r="J5155" t="s">
        <v>7217</v>
      </c>
      <c r="K5155" t="s">
        <v>28</v>
      </c>
      <c r="L5155" t="s">
        <v>28</v>
      </c>
      <c r="M5155">
        <v>1079</v>
      </c>
      <c r="N5155" t="s">
        <v>52</v>
      </c>
      <c r="O5155" t="s">
        <v>43</v>
      </c>
      <c r="P5155" t="s">
        <v>133</v>
      </c>
      <c r="Q5155">
        <v>2</v>
      </c>
      <c r="R5155" t="s">
        <v>53</v>
      </c>
      <c r="S5155">
        <v>3</v>
      </c>
      <c r="T5155" t="s">
        <v>7030</v>
      </c>
    </row>
    <row r="5156" spans="1:20" x14ac:dyDescent="0.3">
      <c r="A5156" t="s">
        <v>5283</v>
      </c>
      <c r="B5156" t="s">
        <v>6508</v>
      </c>
      <c r="C5156" t="s">
        <v>66</v>
      </c>
      <c r="D5156" t="s">
        <v>56</v>
      </c>
      <c r="E5156" t="s">
        <v>67</v>
      </c>
      <c r="F5156" t="s">
        <v>68</v>
      </c>
      <c r="G5156" t="s">
        <v>69</v>
      </c>
      <c r="H5156" t="s">
        <v>26</v>
      </c>
      <c r="I5156" t="s">
        <v>27</v>
      </c>
      <c r="J5156" t="s">
        <v>6508</v>
      </c>
      <c r="K5156" t="s">
        <v>28</v>
      </c>
      <c r="L5156" t="s">
        <v>28</v>
      </c>
      <c r="M5156">
        <v>518</v>
      </c>
      <c r="N5156" t="s">
        <v>52</v>
      </c>
      <c r="O5156" t="s">
        <v>63</v>
      </c>
      <c r="P5156" t="s">
        <v>31</v>
      </c>
      <c r="Q5156">
        <v>2</v>
      </c>
      <c r="R5156" t="s">
        <v>53</v>
      </c>
      <c r="S5156">
        <v>1</v>
      </c>
      <c r="T5156" t="s">
        <v>6720</v>
      </c>
    </row>
    <row r="5157" spans="1:20" x14ac:dyDescent="0.3">
      <c r="A5157" t="s">
        <v>5284</v>
      </c>
      <c r="B5157" t="s">
        <v>7073</v>
      </c>
      <c r="C5157" t="s">
        <v>71</v>
      </c>
      <c r="D5157" t="s">
        <v>72</v>
      </c>
      <c r="E5157" t="s">
        <v>23</v>
      </c>
      <c r="F5157" t="s">
        <v>35</v>
      </c>
      <c r="G5157" t="s">
        <v>36</v>
      </c>
      <c r="H5157" t="s">
        <v>26</v>
      </c>
      <c r="I5157" t="s">
        <v>27</v>
      </c>
      <c r="J5157" t="s">
        <v>7073</v>
      </c>
      <c r="K5157" t="s">
        <v>28</v>
      </c>
      <c r="L5157" t="s">
        <v>28</v>
      </c>
      <c r="M5157">
        <v>533</v>
      </c>
      <c r="N5157" t="s">
        <v>75</v>
      </c>
      <c r="O5157" t="s">
        <v>30</v>
      </c>
      <c r="P5157" t="s">
        <v>107</v>
      </c>
      <c r="Q5157">
        <v>3</v>
      </c>
      <c r="R5157" t="s">
        <v>37</v>
      </c>
      <c r="S5157">
        <v>1</v>
      </c>
      <c r="T5157" t="s">
        <v>6367</v>
      </c>
    </row>
    <row r="5158" spans="1:20" x14ac:dyDescent="0.3">
      <c r="A5158" t="s">
        <v>5285</v>
      </c>
      <c r="B5158" t="s">
        <v>6785</v>
      </c>
      <c r="C5158" t="s">
        <v>77</v>
      </c>
      <c r="D5158" t="s">
        <v>72</v>
      </c>
      <c r="E5158" t="s">
        <v>40</v>
      </c>
      <c r="F5158" t="s">
        <v>286</v>
      </c>
      <c r="G5158" t="s">
        <v>94</v>
      </c>
      <c r="H5158" t="s">
        <v>110</v>
      </c>
      <c r="I5158" t="s">
        <v>50</v>
      </c>
      <c r="J5158" t="s">
        <v>6785</v>
      </c>
      <c r="K5158" t="s">
        <v>6558</v>
      </c>
      <c r="L5158" t="s">
        <v>51</v>
      </c>
      <c r="M5158">
        <v>146</v>
      </c>
      <c r="N5158" t="s">
        <v>75</v>
      </c>
      <c r="O5158" t="s">
        <v>63</v>
      </c>
      <c r="P5158" t="s">
        <v>107</v>
      </c>
      <c r="Q5158" t="s">
        <v>95</v>
      </c>
      <c r="R5158" t="s">
        <v>28</v>
      </c>
      <c r="S5158">
        <v>0</v>
      </c>
      <c r="T5158" t="s">
        <v>6371</v>
      </c>
    </row>
    <row r="5159" spans="1:20" x14ac:dyDescent="0.3">
      <c r="A5159" t="s">
        <v>5286</v>
      </c>
      <c r="B5159" t="s">
        <v>7273</v>
      </c>
      <c r="C5159" t="s">
        <v>81</v>
      </c>
      <c r="D5159" t="s">
        <v>72</v>
      </c>
      <c r="E5159" t="s">
        <v>23</v>
      </c>
      <c r="F5159" t="s">
        <v>223</v>
      </c>
      <c r="G5159" t="s">
        <v>83</v>
      </c>
      <c r="H5159" t="s">
        <v>49</v>
      </c>
      <c r="I5159" t="s">
        <v>27</v>
      </c>
      <c r="J5159" t="s">
        <v>7273</v>
      </c>
      <c r="K5159" t="s">
        <v>28</v>
      </c>
      <c r="L5159" t="s">
        <v>28</v>
      </c>
      <c r="M5159">
        <v>545</v>
      </c>
      <c r="N5159" t="s">
        <v>75</v>
      </c>
      <c r="O5159" t="s">
        <v>43</v>
      </c>
      <c r="P5159" t="s">
        <v>31</v>
      </c>
      <c r="Q5159">
        <v>3</v>
      </c>
      <c r="R5159" t="s">
        <v>37</v>
      </c>
      <c r="S5159">
        <v>2</v>
      </c>
      <c r="T5159" t="s">
        <v>6910</v>
      </c>
    </row>
    <row r="5160" spans="1:20" x14ac:dyDescent="0.3">
      <c r="A5160" t="s">
        <v>5287</v>
      </c>
      <c r="B5160" t="s">
        <v>6620</v>
      </c>
      <c r="C5160" t="s">
        <v>86</v>
      </c>
      <c r="D5160" t="s">
        <v>87</v>
      </c>
      <c r="E5160" t="s">
        <v>67</v>
      </c>
      <c r="F5160" t="s">
        <v>116</v>
      </c>
      <c r="G5160" t="s">
        <v>89</v>
      </c>
      <c r="H5160" t="s">
        <v>26</v>
      </c>
      <c r="I5160" t="s">
        <v>50</v>
      </c>
      <c r="J5160" t="s">
        <v>6620</v>
      </c>
      <c r="K5160" t="s">
        <v>7257</v>
      </c>
      <c r="L5160" t="s">
        <v>51</v>
      </c>
      <c r="M5160">
        <v>514</v>
      </c>
      <c r="N5160" t="s">
        <v>122</v>
      </c>
      <c r="O5160" t="s">
        <v>30</v>
      </c>
      <c r="P5160" t="s">
        <v>107</v>
      </c>
      <c r="Q5160">
        <v>4</v>
      </c>
      <c r="R5160" t="s">
        <v>32</v>
      </c>
      <c r="S5160">
        <v>1</v>
      </c>
      <c r="T5160" t="s">
        <v>6539</v>
      </c>
    </row>
    <row r="5161" spans="1:20" x14ac:dyDescent="0.3">
      <c r="A5161" t="s">
        <v>5288</v>
      </c>
      <c r="B5161" t="s">
        <v>6294</v>
      </c>
      <c r="C5161" t="s">
        <v>91</v>
      </c>
      <c r="D5161" t="s">
        <v>87</v>
      </c>
      <c r="E5161" t="s">
        <v>92</v>
      </c>
      <c r="F5161" t="s">
        <v>152</v>
      </c>
      <c r="G5161" t="s">
        <v>94</v>
      </c>
      <c r="H5161" t="s">
        <v>49</v>
      </c>
      <c r="I5161" t="s">
        <v>50</v>
      </c>
      <c r="J5161" t="s">
        <v>6294</v>
      </c>
      <c r="K5161" t="s">
        <v>7272</v>
      </c>
      <c r="L5161" t="s">
        <v>51</v>
      </c>
      <c r="M5161">
        <v>401</v>
      </c>
      <c r="N5161" t="s">
        <v>75</v>
      </c>
      <c r="O5161" t="s">
        <v>63</v>
      </c>
      <c r="P5161" t="s">
        <v>64</v>
      </c>
      <c r="Q5161">
        <v>5</v>
      </c>
      <c r="R5161" t="s">
        <v>119</v>
      </c>
      <c r="S5161">
        <v>1</v>
      </c>
      <c r="T5161" t="s">
        <v>6176</v>
      </c>
    </row>
    <row r="5162" spans="1:20" x14ac:dyDescent="0.3">
      <c r="A5162" t="s">
        <v>5289</v>
      </c>
      <c r="B5162" t="s">
        <v>7216</v>
      </c>
      <c r="C5162" t="s">
        <v>21</v>
      </c>
      <c r="D5162" t="s">
        <v>22</v>
      </c>
      <c r="E5162" t="s">
        <v>23</v>
      </c>
      <c r="F5162" t="s">
        <v>35</v>
      </c>
      <c r="G5162" t="s">
        <v>36</v>
      </c>
      <c r="H5162" t="s">
        <v>26</v>
      </c>
      <c r="I5162" t="s">
        <v>27</v>
      </c>
      <c r="J5162" t="s">
        <v>7216</v>
      </c>
      <c r="K5162" t="s">
        <v>28</v>
      </c>
      <c r="L5162" t="s">
        <v>28</v>
      </c>
      <c r="M5162">
        <v>446</v>
      </c>
      <c r="N5162" t="s">
        <v>29</v>
      </c>
      <c r="O5162" t="s">
        <v>63</v>
      </c>
      <c r="P5162" t="s">
        <v>107</v>
      </c>
      <c r="Q5162">
        <v>2</v>
      </c>
      <c r="R5162" t="s">
        <v>53</v>
      </c>
      <c r="S5162">
        <v>1</v>
      </c>
      <c r="T5162" t="s">
        <v>6685</v>
      </c>
    </row>
    <row r="5163" spans="1:20" x14ac:dyDescent="0.3">
      <c r="A5163" t="s">
        <v>5290</v>
      </c>
      <c r="B5163" t="s">
        <v>6485</v>
      </c>
      <c r="C5163" t="s">
        <v>34</v>
      </c>
      <c r="D5163" t="s">
        <v>22</v>
      </c>
      <c r="E5163" t="s">
        <v>23</v>
      </c>
      <c r="F5163" t="s">
        <v>99</v>
      </c>
      <c r="G5163" t="s">
        <v>36</v>
      </c>
      <c r="H5163" t="s">
        <v>49</v>
      </c>
      <c r="I5163" t="s">
        <v>27</v>
      </c>
      <c r="J5163" t="s">
        <v>6485</v>
      </c>
      <c r="K5163" t="s">
        <v>28</v>
      </c>
      <c r="L5163" t="s">
        <v>28</v>
      </c>
      <c r="M5163">
        <v>609</v>
      </c>
      <c r="N5163" t="s">
        <v>29</v>
      </c>
      <c r="O5163" t="s">
        <v>30</v>
      </c>
      <c r="P5163" t="s">
        <v>64</v>
      </c>
      <c r="Q5163">
        <v>3</v>
      </c>
      <c r="R5163" t="s">
        <v>37</v>
      </c>
      <c r="S5163">
        <v>2</v>
      </c>
      <c r="T5163" t="s">
        <v>6246</v>
      </c>
    </row>
    <row r="5164" spans="1:20" x14ac:dyDescent="0.3">
      <c r="A5164" t="s">
        <v>5291</v>
      </c>
      <c r="B5164" t="s">
        <v>6761</v>
      </c>
      <c r="C5164" t="s">
        <v>39</v>
      </c>
      <c r="D5164" t="s">
        <v>22</v>
      </c>
      <c r="E5164" t="s">
        <v>40</v>
      </c>
      <c r="F5164" t="s">
        <v>35</v>
      </c>
      <c r="G5164" t="s">
        <v>36</v>
      </c>
      <c r="H5164" t="s">
        <v>26</v>
      </c>
      <c r="I5164" t="s">
        <v>27</v>
      </c>
      <c r="J5164" t="s">
        <v>6761</v>
      </c>
      <c r="K5164" t="s">
        <v>28</v>
      </c>
      <c r="L5164" t="s">
        <v>28</v>
      </c>
      <c r="M5164">
        <v>362</v>
      </c>
      <c r="N5164" t="s">
        <v>29</v>
      </c>
      <c r="O5164" t="s">
        <v>43</v>
      </c>
      <c r="P5164" t="s">
        <v>44</v>
      </c>
      <c r="Q5164">
        <v>4</v>
      </c>
      <c r="R5164" t="s">
        <v>32</v>
      </c>
      <c r="S5164">
        <v>1</v>
      </c>
      <c r="T5164" t="s">
        <v>6539</v>
      </c>
    </row>
    <row r="5165" spans="1:20" x14ac:dyDescent="0.3">
      <c r="A5165" t="s">
        <v>5292</v>
      </c>
      <c r="B5165" t="s">
        <v>6353</v>
      </c>
      <c r="C5165" t="s">
        <v>46</v>
      </c>
      <c r="D5165" t="s">
        <v>22</v>
      </c>
      <c r="E5165" t="s">
        <v>40</v>
      </c>
      <c r="F5165" t="s">
        <v>101</v>
      </c>
      <c r="G5165" t="s">
        <v>48</v>
      </c>
      <c r="H5165" t="s">
        <v>26</v>
      </c>
      <c r="I5165" t="s">
        <v>27</v>
      </c>
      <c r="J5165" t="s">
        <v>6353</v>
      </c>
      <c r="K5165" t="s">
        <v>28</v>
      </c>
      <c r="L5165" t="s">
        <v>28</v>
      </c>
      <c r="M5165">
        <v>930</v>
      </c>
      <c r="N5165" t="s">
        <v>29</v>
      </c>
      <c r="O5165" t="s">
        <v>30</v>
      </c>
      <c r="P5165" t="s">
        <v>64</v>
      </c>
      <c r="Q5165">
        <v>3</v>
      </c>
      <c r="R5165" t="s">
        <v>37</v>
      </c>
      <c r="S5165">
        <v>3</v>
      </c>
      <c r="T5165" t="s">
        <v>6808</v>
      </c>
    </row>
    <row r="5166" spans="1:20" x14ac:dyDescent="0.3">
      <c r="A5166" t="s">
        <v>5293</v>
      </c>
      <c r="B5166" t="s">
        <v>6738</v>
      </c>
      <c r="C5166" t="s">
        <v>55</v>
      </c>
      <c r="D5166" t="s">
        <v>56</v>
      </c>
      <c r="E5166" t="s">
        <v>23</v>
      </c>
      <c r="F5166" t="s">
        <v>217</v>
      </c>
      <c r="G5166" t="s">
        <v>58</v>
      </c>
      <c r="H5166" t="s">
        <v>110</v>
      </c>
      <c r="I5166" t="s">
        <v>50</v>
      </c>
      <c r="J5166" t="s">
        <v>6738</v>
      </c>
      <c r="K5166" t="s">
        <v>6874</v>
      </c>
      <c r="L5166" t="s">
        <v>51</v>
      </c>
      <c r="M5166">
        <v>572</v>
      </c>
      <c r="N5166" t="s">
        <v>52</v>
      </c>
      <c r="O5166" t="s">
        <v>105</v>
      </c>
      <c r="P5166" t="s">
        <v>31</v>
      </c>
      <c r="Q5166">
        <v>3</v>
      </c>
      <c r="R5166" t="s">
        <v>37</v>
      </c>
      <c r="S5166">
        <v>2</v>
      </c>
      <c r="T5166" t="s">
        <v>7469</v>
      </c>
    </row>
    <row r="5167" spans="1:20" x14ac:dyDescent="0.3">
      <c r="A5167" t="s">
        <v>5294</v>
      </c>
      <c r="B5167" t="s">
        <v>6971</v>
      </c>
      <c r="C5167" t="s">
        <v>60</v>
      </c>
      <c r="D5167" t="s">
        <v>56</v>
      </c>
      <c r="E5167" t="s">
        <v>40</v>
      </c>
      <c r="F5167" t="s">
        <v>104</v>
      </c>
      <c r="G5167" t="s">
        <v>62</v>
      </c>
      <c r="H5167" t="s">
        <v>43</v>
      </c>
      <c r="I5167" t="s">
        <v>27</v>
      </c>
      <c r="J5167" t="s">
        <v>6971</v>
      </c>
      <c r="K5167" t="s">
        <v>28</v>
      </c>
      <c r="L5167" t="s">
        <v>28</v>
      </c>
      <c r="M5167">
        <v>902</v>
      </c>
      <c r="N5167" t="s">
        <v>75</v>
      </c>
      <c r="O5167" t="s">
        <v>63</v>
      </c>
      <c r="P5167" t="s">
        <v>64</v>
      </c>
      <c r="Q5167">
        <v>3</v>
      </c>
      <c r="R5167" t="s">
        <v>37</v>
      </c>
      <c r="S5167">
        <v>2</v>
      </c>
      <c r="T5167" t="s">
        <v>6202</v>
      </c>
    </row>
    <row r="5168" spans="1:20" x14ac:dyDescent="0.3">
      <c r="A5168" t="s">
        <v>5295</v>
      </c>
      <c r="B5168" t="s">
        <v>6736</v>
      </c>
      <c r="C5168" t="s">
        <v>66</v>
      </c>
      <c r="D5168" t="s">
        <v>56</v>
      </c>
      <c r="E5168" t="s">
        <v>67</v>
      </c>
      <c r="F5168" t="s">
        <v>193</v>
      </c>
      <c r="G5168" t="s">
        <v>69</v>
      </c>
      <c r="H5168" t="s">
        <v>43</v>
      </c>
      <c r="I5168" t="s">
        <v>27</v>
      </c>
      <c r="J5168" t="s">
        <v>6736</v>
      </c>
      <c r="K5168" t="s">
        <v>28</v>
      </c>
      <c r="L5168" t="s">
        <v>28</v>
      </c>
      <c r="M5168">
        <v>740</v>
      </c>
      <c r="N5168" t="s">
        <v>29</v>
      </c>
      <c r="O5168" t="s">
        <v>30</v>
      </c>
      <c r="P5168" t="s">
        <v>31</v>
      </c>
      <c r="Q5168">
        <v>3</v>
      </c>
      <c r="R5168" t="s">
        <v>37</v>
      </c>
      <c r="S5168">
        <v>2</v>
      </c>
      <c r="T5168" t="s">
        <v>6805</v>
      </c>
    </row>
    <row r="5169" spans="1:20" x14ac:dyDescent="0.3">
      <c r="A5169" t="s">
        <v>5296</v>
      </c>
      <c r="B5169" t="s">
        <v>7044</v>
      </c>
      <c r="C5169" t="s">
        <v>71</v>
      </c>
      <c r="D5169" t="s">
        <v>72</v>
      </c>
      <c r="E5169" t="s">
        <v>23</v>
      </c>
      <c r="F5169" t="s">
        <v>129</v>
      </c>
      <c r="G5169" t="s">
        <v>74</v>
      </c>
      <c r="H5169" t="s">
        <v>43</v>
      </c>
      <c r="I5169" t="s">
        <v>27</v>
      </c>
      <c r="J5169" t="s">
        <v>7044</v>
      </c>
      <c r="K5169" t="s">
        <v>28</v>
      </c>
      <c r="L5169" t="s">
        <v>28</v>
      </c>
      <c r="M5169">
        <v>430</v>
      </c>
      <c r="N5169" t="s">
        <v>122</v>
      </c>
      <c r="O5169" t="s">
        <v>30</v>
      </c>
      <c r="P5169" t="s">
        <v>31</v>
      </c>
      <c r="Q5169">
        <v>3</v>
      </c>
      <c r="R5169" t="s">
        <v>37</v>
      </c>
      <c r="S5169">
        <v>1</v>
      </c>
      <c r="T5169" t="s">
        <v>6296</v>
      </c>
    </row>
    <row r="5170" spans="1:20" x14ac:dyDescent="0.3">
      <c r="A5170" t="s">
        <v>5297</v>
      </c>
      <c r="B5170" t="s">
        <v>6683</v>
      </c>
      <c r="C5170" t="s">
        <v>77</v>
      </c>
      <c r="D5170" t="s">
        <v>72</v>
      </c>
      <c r="E5170" t="s">
        <v>40</v>
      </c>
      <c r="F5170" t="s">
        <v>93</v>
      </c>
      <c r="G5170" t="s">
        <v>94</v>
      </c>
      <c r="H5170" t="s">
        <v>26</v>
      </c>
      <c r="I5170" t="s">
        <v>27</v>
      </c>
      <c r="J5170" t="s">
        <v>6683</v>
      </c>
      <c r="K5170" t="s">
        <v>28</v>
      </c>
      <c r="L5170" t="s">
        <v>28</v>
      </c>
      <c r="M5170">
        <v>679</v>
      </c>
      <c r="N5170" t="s">
        <v>52</v>
      </c>
      <c r="O5170" t="s">
        <v>30</v>
      </c>
      <c r="P5170" t="s">
        <v>64</v>
      </c>
      <c r="Q5170">
        <v>5</v>
      </c>
      <c r="R5170" t="s">
        <v>119</v>
      </c>
      <c r="S5170">
        <v>2</v>
      </c>
      <c r="T5170" t="s">
        <v>6542</v>
      </c>
    </row>
    <row r="5171" spans="1:20" x14ac:dyDescent="0.3">
      <c r="A5171" t="s">
        <v>5298</v>
      </c>
      <c r="B5171" t="s">
        <v>7230</v>
      </c>
      <c r="C5171" t="s">
        <v>81</v>
      </c>
      <c r="D5171" t="s">
        <v>72</v>
      </c>
      <c r="E5171" t="s">
        <v>23</v>
      </c>
      <c r="F5171" t="s">
        <v>114</v>
      </c>
      <c r="G5171" t="s">
        <v>94</v>
      </c>
      <c r="H5171" t="s">
        <v>43</v>
      </c>
      <c r="I5171" t="s">
        <v>50</v>
      </c>
      <c r="J5171" t="s">
        <v>7230</v>
      </c>
      <c r="K5171" t="s">
        <v>7390</v>
      </c>
      <c r="L5171" t="s">
        <v>51</v>
      </c>
      <c r="M5171">
        <v>1001</v>
      </c>
      <c r="N5171" t="s">
        <v>29</v>
      </c>
      <c r="O5171" t="s">
        <v>43</v>
      </c>
      <c r="P5171" t="s">
        <v>133</v>
      </c>
      <c r="Q5171">
        <v>1</v>
      </c>
      <c r="R5171" t="s">
        <v>53</v>
      </c>
      <c r="S5171">
        <v>3</v>
      </c>
      <c r="T5171" t="s">
        <v>6455</v>
      </c>
    </row>
    <row r="5172" spans="1:20" x14ac:dyDescent="0.3">
      <c r="A5172" t="s">
        <v>5299</v>
      </c>
      <c r="B5172" t="s">
        <v>6483</v>
      </c>
      <c r="C5172" t="s">
        <v>86</v>
      </c>
      <c r="D5172" t="s">
        <v>87</v>
      </c>
      <c r="E5172" t="s">
        <v>67</v>
      </c>
      <c r="F5172" t="s">
        <v>325</v>
      </c>
      <c r="G5172" t="s">
        <v>89</v>
      </c>
      <c r="H5172" t="s">
        <v>110</v>
      </c>
      <c r="I5172" t="s">
        <v>50</v>
      </c>
      <c r="J5172" t="s">
        <v>6483</v>
      </c>
      <c r="K5172" t="s">
        <v>6875</v>
      </c>
      <c r="L5172" t="s">
        <v>51</v>
      </c>
      <c r="M5172">
        <v>418</v>
      </c>
      <c r="N5172" t="s">
        <v>52</v>
      </c>
      <c r="O5172" t="s">
        <v>43</v>
      </c>
      <c r="P5172" t="s">
        <v>31</v>
      </c>
      <c r="Q5172">
        <v>4</v>
      </c>
      <c r="R5172" t="s">
        <v>32</v>
      </c>
      <c r="S5172">
        <v>1</v>
      </c>
      <c r="T5172" t="s">
        <v>7449</v>
      </c>
    </row>
    <row r="5173" spans="1:20" x14ac:dyDescent="0.3">
      <c r="A5173" t="s">
        <v>5300</v>
      </c>
      <c r="B5173" t="s">
        <v>7325</v>
      </c>
      <c r="C5173" t="s">
        <v>91</v>
      </c>
      <c r="D5173" t="s">
        <v>87</v>
      </c>
      <c r="E5173" t="s">
        <v>92</v>
      </c>
      <c r="F5173" t="s">
        <v>286</v>
      </c>
      <c r="G5173" t="s">
        <v>94</v>
      </c>
      <c r="H5173" t="s">
        <v>110</v>
      </c>
      <c r="I5173" t="s">
        <v>27</v>
      </c>
      <c r="J5173" t="s">
        <v>7325</v>
      </c>
      <c r="K5173" t="s">
        <v>28</v>
      </c>
      <c r="L5173" t="s">
        <v>28</v>
      </c>
      <c r="M5173">
        <v>511</v>
      </c>
      <c r="N5173" t="s">
        <v>52</v>
      </c>
      <c r="O5173" t="s">
        <v>30</v>
      </c>
      <c r="P5173" t="s">
        <v>107</v>
      </c>
      <c r="Q5173">
        <v>5</v>
      </c>
      <c r="R5173" t="s">
        <v>119</v>
      </c>
      <c r="S5173">
        <v>1</v>
      </c>
      <c r="T5173" t="s">
        <v>6468</v>
      </c>
    </row>
    <row r="5174" spans="1:20" x14ac:dyDescent="0.3">
      <c r="A5174" t="s">
        <v>5301</v>
      </c>
      <c r="B5174" t="s">
        <v>7052</v>
      </c>
      <c r="C5174" t="s">
        <v>21</v>
      </c>
      <c r="D5174" t="s">
        <v>22</v>
      </c>
      <c r="E5174" t="s">
        <v>23</v>
      </c>
      <c r="F5174" t="s">
        <v>138</v>
      </c>
      <c r="G5174" t="s">
        <v>36</v>
      </c>
      <c r="H5174" t="s">
        <v>43</v>
      </c>
      <c r="I5174" t="s">
        <v>27</v>
      </c>
      <c r="J5174" t="s">
        <v>7052</v>
      </c>
      <c r="K5174" t="s">
        <v>28</v>
      </c>
      <c r="L5174" t="s">
        <v>28</v>
      </c>
      <c r="M5174">
        <v>982</v>
      </c>
      <c r="N5174" t="s">
        <v>52</v>
      </c>
      <c r="O5174" t="s">
        <v>63</v>
      </c>
      <c r="P5174" t="s">
        <v>133</v>
      </c>
      <c r="Q5174">
        <v>4</v>
      </c>
      <c r="R5174" t="s">
        <v>32</v>
      </c>
      <c r="S5174">
        <v>3</v>
      </c>
      <c r="T5174" t="s">
        <v>6663</v>
      </c>
    </row>
    <row r="5175" spans="1:20" x14ac:dyDescent="0.3">
      <c r="A5175" t="s">
        <v>5302</v>
      </c>
      <c r="B5175" t="s">
        <v>6880</v>
      </c>
      <c r="C5175" t="s">
        <v>34</v>
      </c>
      <c r="D5175" t="s">
        <v>22</v>
      </c>
      <c r="E5175" t="s">
        <v>23</v>
      </c>
      <c r="F5175" t="s">
        <v>24</v>
      </c>
      <c r="G5175" t="s">
        <v>25</v>
      </c>
      <c r="H5175" t="s">
        <v>26</v>
      </c>
      <c r="I5175" t="s">
        <v>27</v>
      </c>
      <c r="J5175" t="s">
        <v>6880</v>
      </c>
      <c r="K5175" t="s">
        <v>28</v>
      </c>
      <c r="L5175" t="s">
        <v>28</v>
      </c>
      <c r="M5175">
        <v>1087</v>
      </c>
      <c r="N5175" t="s">
        <v>29</v>
      </c>
      <c r="O5175" t="s">
        <v>30</v>
      </c>
      <c r="P5175" t="s">
        <v>44</v>
      </c>
      <c r="Q5175">
        <v>2</v>
      </c>
      <c r="R5175" t="s">
        <v>53</v>
      </c>
      <c r="S5175">
        <v>3</v>
      </c>
      <c r="T5175" t="s">
        <v>6360</v>
      </c>
    </row>
    <row r="5176" spans="1:20" x14ac:dyDescent="0.3">
      <c r="A5176" t="s">
        <v>5303</v>
      </c>
      <c r="B5176" t="s">
        <v>6640</v>
      </c>
      <c r="C5176" t="s">
        <v>39</v>
      </c>
      <c r="D5176" t="s">
        <v>22</v>
      </c>
      <c r="E5176" t="s">
        <v>40</v>
      </c>
      <c r="F5176" t="s">
        <v>174</v>
      </c>
      <c r="G5176" t="s">
        <v>42</v>
      </c>
      <c r="H5176" t="s">
        <v>26</v>
      </c>
      <c r="I5176" t="s">
        <v>27</v>
      </c>
      <c r="J5176" t="s">
        <v>6640</v>
      </c>
      <c r="K5176" t="s">
        <v>28</v>
      </c>
      <c r="L5176" t="s">
        <v>28</v>
      </c>
      <c r="M5176">
        <v>234</v>
      </c>
      <c r="N5176" t="s">
        <v>29</v>
      </c>
      <c r="O5176" t="s">
        <v>63</v>
      </c>
      <c r="P5176" t="s">
        <v>31</v>
      </c>
      <c r="Q5176">
        <v>4</v>
      </c>
      <c r="R5176" t="s">
        <v>32</v>
      </c>
      <c r="S5176">
        <v>1</v>
      </c>
      <c r="T5176" t="s">
        <v>6134</v>
      </c>
    </row>
    <row r="5177" spans="1:20" x14ac:dyDescent="0.3">
      <c r="A5177" t="s">
        <v>5304</v>
      </c>
      <c r="B5177" t="s">
        <v>7277</v>
      </c>
      <c r="C5177" t="s">
        <v>46</v>
      </c>
      <c r="D5177" t="s">
        <v>22</v>
      </c>
      <c r="E5177" t="s">
        <v>40</v>
      </c>
      <c r="F5177" t="s">
        <v>215</v>
      </c>
      <c r="G5177" t="s">
        <v>42</v>
      </c>
      <c r="H5177" t="s">
        <v>49</v>
      </c>
      <c r="I5177" t="s">
        <v>27</v>
      </c>
      <c r="J5177" t="s">
        <v>7277</v>
      </c>
      <c r="K5177" t="s">
        <v>28</v>
      </c>
      <c r="L5177" t="s">
        <v>28</v>
      </c>
      <c r="M5177">
        <v>524</v>
      </c>
      <c r="N5177" t="s">
        <v>29</v>
      </c>
      <c r="O5177" t="s">
        <v>63</v>
      </c>
      <c r="P5177" t="s">
        <v>107</v>
      </c>
      <c r="Q5177">
        <v>3</v>
      </c>
      <c r="R5177" t="s">
        <v>37</v>
      </c>
      <c r="S5177">
        <v>1</v>
      </c>
      <c r="T5177" t="s">
        <v>6176</v>
      </c>
    </row>
    <row r="5178" spans="1:20" x14ac:dyDescent="0.3">
      <c r="A5178" t="s">
        <v>5305</v>
      </c>
      <c r="B5178" t="s">
        <v>6199</v>
      </c>
      <c r="C5178" t="s">
        <v>55</v>
      </c>
      <c r="D5178" t="s">
        <v>56</v>
      </c>
      <c r="E5178" t="s">
        <v>23</v>
      </c>
      <c r="F5178" t="s">
        <v>57</v>
      </c>
      <c r="G5178" t="s">
        <v>58</v>
      </c>
      <c r="H5178" t="s">
        <v>43</v>
      </c>
      <c r="I5178" t="s">
        <v>27</v>
      </c>
      <c r="J5178" t="s">
        <v>6199</v>
      </c>
      <c r="K5178" t="s">
        <v>28</v>
      </c>
      <c r="L5178" t="s">
        <v>28</v>
      </c>
      <c r="M5178">
        <v>1026</v>
      </c>
      <c r="N5178" t="s">
        <v>140</v>
      </c>
      <c r="O5178" t="s">
        <v>63</v>
      </c>
      <c r="P5178" t="s">
        <v>64</v>
      </c>
      <c r="Q5178">
        <v>4</v>
      </c>
      <c r="R5178" t="s">
        <v>32</v>
      </c>
      <c r="S5178">
        <v>3</v>
      </c>
      <c r="T5178" t="s">
        <v>6180</v>
      </c>
    </row>
    <row r="5179" spans="1:20" x14ac:dyDescent="0.3">
      <c r="A5179" t="s">
        <v>5306</v>
      </c>
      <c r="B5179" t="s">
        <v>6625</v>
      </c>
      <c r="C5179" t="s">
        <v>60</v>
      </c>
      <c r="D5179" t="s">
        <v>56</v>
      </c>
      <c r="E5179" t="s">
        <v>40</v>
      </c>
      <c r="F5179" t="s">
        <v>61</v>
      </c>
      <c r="G5179" t="s">
        <v>62</v>
      </c>
      <c r="H5179" t="s">
        <v>26</v>
      </c>
      <c r="I5179" t="s">
        <v>50</v>
      </c>
      <c r="J5179" t="s">
        <v>6625</v>
      </c>
      <c r="K5179" t="s">
        <v>7251</v>
      </c>
      <c r="L5179" t="s">
        <v>51</v>
      </c>
      <c r="M5179">
        <v>113</v>
      </c>
      <c r="N5179" t="s">
        <v>140</v>
      </c>
      <c r="O5179" t="s">
        <v>30</v>
      </c>
      <c r="P5179" t="s">
        <v>133</v>
      </c>
      <c r="Q5179" t="s">
        <v>95</v>
      </c>
      <c r="R5179" t="s">
        <v>28</v>
      </c>
      <c r="S5179">
        <v>0</v>
      </c>
      <c r="T5179" t="s">
        <v>6163</v>
      </c>
    </row>
    <row r="5180" spans="1:20" x14ac:dyDescent="0.3">
      <c r="A5180" t="s">
        <v>5307</v>
      </c>
      <c r="B5180" t="s">
        <v>7120</v>
      </c>
      <c r="C5180" t="s">
        <v>66</v>
      </c>
      <c r="D5180" t="s">
        <v>56</v>
      </c>
      <c r="E5180" t="s">
        <v>67</v>
      </c>
      <c r="F5180" t="s">
        <v>193</v>
      </c>
      <c r="G5180" t="s">
        <v>69</v>
      </c>
      <c r="H5180" t="s">
        <v>43</v>
      </c>
      <c r="I5180" t="s">
        <v>27</v>
      </c>
      <c r="J5180" t="s">
        <v>7120</v>
      </c>
      <c r="K5180" t="s">
        <v>28</v>
      </c>
      <c r="L5180" t="s">
        <v>28</v>
      </c>
      <c r="M5180">
        <v>640</v>
      </c>
      <c r="N5180" t="s">
        <v>29</v>
      </c>
      <c r="O5180" t="s">
        <v>105</v>
      </c>
      <c r="P5180" t="s">
        <v>44</v>
      </c>
      <c r="Q5180">
        <v>4</v>
      </c>
      <c r="R5180" t="s">
        <v>32</v>
      </c>
      <c r="S5180">
        <v>2</v>
      </c>
      <c r="T5180" t="s">
        <v>6516</v>
      </c>
    </row>
    <row r="5181" spans="1:20" x14ac:dyDescent="0.3">
      <c r="A5181" t="s">
        <v>5308</v>
      </c>
      <c r="B5181" t="s">
        <v>6748</v>
      </c>
      <c r="C5181" t="s">
        <v>71</v>
      </c>
      <c r="D5181" t="s">
        <v>72</v>
      </c>
      <c r="E5181" t="s">
        <v>23</v>
      </c>
      <c r="F5181" t="s">
        <v>129</v>
      </c>
      <c r="G5181" t="s">
        <v>74</v>
      </c>
      <c r="H5181" t="s">
        <v>43</v>
      </c>
      <c r="I5181" t="s">
        <v>27</v>
      </c>
      <c r="J5181" t="s">
        <v>6748</v>
      </c>
      <c r="K5181" t="s">
        <v>28</v>
      </c>
      <c r="L5181" t="s">
        <v>28</v>
      </c>
      <c r="M5181">
        <v>1073</v>
      </c>
      <c r="N5181" t="s">
        <v>52</v>
      </c>
      <c r="O5181" t="s">
        <v>170</v>
      </c>
      <c r="P5181" t="s">
        <v>107</v>
      </c>
      <c r="Q5181">
        <v>3</v>
      </c>
      <c r="R5181" t="s">
        <v>37</v>
      </c>
      <c r="S5181">
        <v>3</v>
      </c>
      <c r="T5181" t="s">
        <v>6207</v>
      </c>
    </row>
    <row r="5182" spans="1:20" x14ac:dyDescent="0.3">
      <c r="A5182" t="s">
        <v>5309</v>
      </c>
      <c r="B5182" t="s">
        <v>6403</v>
      </c>
      <c r="C5182" t="s">
        <v>77</v>
      </c>
      <c r="D5182" t="s">
        <v>72</v>
      </c>
      <c r="E5182" t="s">
        <v>40</v>
      </c>
      <c r="F5182" t="s">
        <v>112</v>
      </c>
      <c r="G5182" t="s">
        <v>79</v>
      </c>
      <c r="H5182" t="s">
        <v>43</v>
      </c>
      <c r="I5182" t="s">
        <v>27</v>
      </c>
      <c r="J5182" t="s">
        <v>6403</v>
      </c>
      <c r="K5182" t="s">
        <v>28</v>
      </c>
      <c r="L5182" t="s">
        <v>28</v>
      </c>
      <c r="M5182">
        <v>379</v>
      </c>
      <c r="N5182" t="s">
        <v>75</v>
      </c>
      <c r="O5182" t="s">
        <v>43</v>
      </c>
      <c r="P5182" t="s">
        <v>44</v>
      </c>
      <c r="Q5182">
        <v>4</v>
      </c>
      <c r="R5182" t="s">
        <v>32</v>
      </c>
      <c r="S5182">
        <v>1</v>
      </c>
      <c r="T5182" t="s">
        <v>6354</v>
      </c>
    </row>
    <row r="5183" spans="1:20" x14ac:dyDescent="0.3">
      <c r="A5183" t="s">
        <v>5310</v>
      </c>
      <c r="B5183" t="s">
        <v>6940</v>
      </c>
      <c r="C5183" t="s">
        <v>81</v>
      </c>
      <c r="D5183" t="s">
        <v>72</v>
      </c>
      <c r="E5183" t="s">
        <v>23</v>
      </c>
      <c r="F5183" t="s">
        <v>154</v>
      </c>
      <c r="G5183" t="s">
        <v>83</v>
      </c>
      <c r="H5183" t="s">
        <v>43</v>
      </c>
      <c r="I5183" t="s">
        <v>50</v>
      </c>
      <c r="J5183" t="s">
        <v>6940</v>
      </c>
      <c r="K5183" t="s">
        <v>7241</v>
      </c>
      <c r="L5183" t="s">
        <v>51</v>
      </c>
      <c r="M5183">
        <v>163</v>
      </c>
      <c r="N5183" t="s">
        <v>52</v>
      </c>
      <c r="O5183" t="s">
        <v>43</v>
      </c>
      <c r="P5183" t="s">
        <v>64</v>
      </c>
      <c r="Q5183" t="s">
        <v>95</v>
      </c>
      <c r="R5183" t="s">
        <v>28</v>
      </c>
      <c r="S5183">
        <v>0</v>
      </c>
      <c r="T5183" t="s">
        <v>6296</v>
      </c>
    </row>
    <row r="5184" spans="1:20" x14ac:dyDescent="0.3">
      <c r="A5184" t="s">
        <v>5311</v>
      </c>
      <c r="B5184" t="s">
        <v>6303</v>
      </c>
      <c r="C5184" t="s">
        <v>86</v>
      </c>
      <c r="D5184" t="s">
        <v>87</v>
      </c>
      <c r="E5184" t="s">
        <v>67</v>
      </c>
      <c r="F5184" t="s">
        <v>135</v>
      </c>
      <c r="G5184" t="s">
        <v>89</v>
      </c>
      <c r="H5184" t="s">
        <v>43</v>
      </c>
      <c r="I5184" t="s">
        <v>27</v>
      </c>
      <c r="J5184" t="s">
        <v>6303</v>
      </c>
      <c r="K5184" t="s">
        <v>28</v>
      </c>
      <c r="L5184" t="s">
        <v>28</v>
      </c>
      <c r="M5184">
        <v>281</v>
      </c>
      <c r="N5184" t="s">
        <v>52</v>
      </c>
      <c r="O5184" t="s">
        <v>30</v>
      </c>
      <c r="P5184" t="s">
        <v>133</v>
      </c>
      <c r="Q5184">
        <v>4</v>
      </c>
      <c r="R5184" t="s">
        <v>32</v>
      </c>
      <c r="S5184">
        <v>1</v>
      </c>
      <c r="T5184" t="s">
        <v>6180</v>
      </c>
    </row>
    <row r="5185" spans="1:20" x14ac:dyDescent="0.3">
      <c r="A5185" t="s">
        <v>5312</v>
      </c>
      <c r="B5185" t="s">
        <v>6906</v>
      </c>
      <c r="C5185" t="s">
        <v>91</v>
      </c>
      <c r="D5185" t="s">
        <v>87</v>
      </c>
      <c r="E5185" t="s">
        <v>92</v>
      </c>
      <c r="F5185" t="s">
        <v>93</v>
      </c>
      <c r="G5185" t="s">
        <v>94</v>
      </c>
      <c r="H5185" t="s">
        <v>26</v>
      </c>
      <c r="I5185" t="s">
        <v>27</v>
      </c>
      <c r="J5185" t="s">
        <v>6906</v>
      </c>
      <c r="K5185" t="s">
        <v>28</v>
      </c>
      <c r="L5185" t="s">
        <v>28</v>
      </c>
      <c r="M5185">
        <v>500</v>
      </c>
      <c r="N5185" t="s">
        <v>52</v>
      </c>
      <c r="O5185" t="s">
        <v>63</v>
      </c>
      <c r="P5185" t="s">
        <v>133</v>
      </c>
      <c r="Q5185">
        <v>1</v>
      </c>
      <c r="R5185" t="s">
        <v>53</v>
      </c>
      <c r="S5185">
        <v>1</v>
      </c>
      <c r="T5185" t="s">
        <v>6147</v>
      </c>
    </row>
    <row r="5186" spans="1:20" x14ac:dyDescent="0.3">
      <c r="A5186" t="s">
        <v>5313</v>
      </c>
      <c r="B5186" t="s">
        <v>6526</v>
      </c>
      <c r="C5186" t="s">
        <v>21</v>
      </c>
      <c r="D5186" t="s">
        <v>22</v>
      </c>
      <c r="E5186" t="s">
        <v>23</v>
      </c>
      <c r="F5186" t="s">
        <v>35</v>
      </c>
      <c r="G5186" t="s">
        <v>36</v>
      </c>
      <c r="H5186" t="s">
        <v>26</v>
      </c>
      <c r="I5186" t="s">
        <v>27</v>
      </c>
      <c r="J5186" t="s">
        <v>6526</v>
      </c>
      <c r="K5186" t="s">
        <v>28</v>
      </c>
      <c r="L5186" t="s">
        <v>28</v>
      </c>
      <c r="M5186">
        <v>564</v>
      </c>
      <c r="N5186" t="s">
        <v>29</v>
      </c>
      <c r="O5186" t="s">
        <v>63</v>
      </c>
      <c r="P5186" t="s">
        <v>64</v>
      </c>
      <c r="Q5186">
        <v>2</v>
      </c>
      <c r="R5186" t="s">
        <v>53</v>
      </c>
      <c r="S5186">
        <v>2</v>
      </c>
      <c r="T5186" t="s">
        <v>6687</v>
      </c>
    </row>
    <row r="5187" spans="1:20" x14ac:dyDescent="0.3">
      <c r="A5187" t="s">
        <v>5314</v>
      </c>
      <c r="B5187" t="s">
        <v>6224</v>
      </c>
      <c r="C5187" t="s">
        <v>34</v>
      </c>
      <c r="D5187" t="s">
        <v>22</v>
      </c>
      <c r="E5187" t="s">
        <v>23</v>
      </c>
      <c r="F5187" t="s">
        <v>99</v>
      </c>
      <c r="G5187" t="s">
        <v>36</v>
      </c>
      <c r="H5187" t="s">
        <v>49</v>
      </c>
      <c r="I5187" t="s">
        <v>27</v>
      </c>
      <c r="J5187" t="s">
        <v>6224</v>
      </c>
      <c r="K5187" t="s">
        <v>28</v>
      </c>
      <c r="L5187" t="s">
        <v>28</v>
      </c>
      <c r="M5187">
        <v>333</v>
      </c>
      <c r="N5187" t="s">
        <v>52</v>
      </c>
      <c r="O5187" t="s">
        <v>63</v>
      </c>
      <c r="P5187" t="s">
        <v>64</v>
      </c>
      <c r="Q5187">
        <v>3</v>
      </c>
      <c r="R5187" t="s">
        <v>37</v>
      </c>
      <c r="S5187">
        <v>1</v>
      </c>
      <c r="T5187" t="s">
        <v>6193</v>
      </c>
    </row>
    <row r="5188" spans="1:20" x14ac:dyDescent="0.3">
      <c r="A5188" t="s">
        <v>5315</v>
      </c>
      <c r="B5188" t="s">
        <v>6918</v>
      </c>
      <c r="C5188" t="s">
        <v>39</v>
      </c>
      <c r="D5188" t="s">
        <v>22</v>
      </c>
      <c r="E5188" t="s">
        <v>40</v>
      </c>
      <c r="F5188" t="s">
        <v>41</v>
      </c>
      <c r="G5188" t="s">
        <v>42</v>
      </c>
      <c r="H5188" t="s">
        <v>43</v>
      </c>
      <c r="I5188" t="s">
        <v>50</v>
      </c>
      <c r="J5188" t="s">
        <v>6918</v>
      </c>
      <c r="K5188" t="s">
        <v>6578</v>
      </c>
      <c r="L5188" t="s">
        <v>51</v>
      </c>
      <c r="M5188">
        <v>194</v>
      </c>
      <c r="N5188" t="s">
        <v>29</v>
      </c>
      <c r="O5188" t="s">
        <v>43</v>
      </c>
      <c r="P5188" t="s">
        <v>107</v>
      </c>
      <c r="Q5188">
        <v>1</v>
      </c>
      <c r="R5188" t="s">
        <v>53</v>
      </c>
      <c r="S5188">
        <v>1</v>
      </c>
      <c r="T5188" t="s">
        <v>6805</v>
      </c>
    </row>
    <row r="5189" spans="1:20" x14ac:dyDescent="0.3">
      <c r="A5189" t="s">
        <v>5316</v>
      </c>
      <c r="B5189" t="s">
        <v>7382</v>
      </c>
      <c r="C5189" t="s">
        <v>46</v>
      </c>
      <c r="D5189" t="s">
        <v>22</v>
      </c>
      <c r="E5189" t="s">
        <v>40</v>
      </c>
      <c r="F5189" t="s">
        <v>215</v>
      </c>
      <c r="G5189" t="s">
        <v>42</v>
      </c>
      <c r="H5189" t="s">
        <v>49</v>
      </c>
      <c r="I5189" t="s">
        <v>27</v>
      </c>
      <c r="J5189" t="s">
        <v>7382</v>
      </c>
      <c r="K5189" t="s">
        <v>28</v>
      </c>
      <c r="L5189" t="s">
        <v>28</v>
      </c>
      <c r="M5189">
        <v>1068</v>
      </c>
      <c r="N5189" t="s">
        <v>52</v>
      </c>
      <c r="O5189" t="s">
        <v>63</v>
      </c>
      <c r="P5189" t="s">
        <v>31</v>
      </c>
      <c r="Q5189">
        <v>3</v>
      </c>
      <c r="R5189" t="s">
        <v>37</v>
      </c>
      <c r="S5189">
        <v>3</v>
      </c>
      <c r="T5189" t="s">
        <v>6834</v>
      </c>
    </row>
    <row r="5190" spans="1:20" x14ac:dyDescent="0.3">
      <c r="A5190" t="s">
        <v>5317</v>
      </c>
      <c r="B5190" t="s">
        <v>6753</v>
      </c>
      <c r="C5190" t="s">
        <v>55</v>
      </c>
      <c r="D5190" t="s">
        <v>56</v>
      </c>
      <c r="E5190" t="s">
        <v>23</v>
      </c>
      <c r="F5190" t="s">
        <v>145</v>
      </c>
      <c r="G5190" t="s">
        <v>62</v>
      </c>
      <c r="H5190" t="s">
        <v>49</v>
      </c>
      <c r="I5190" t="s">
        <v>27</v>
      </c>
      <c r="J5190" t="s">
        <v>6753</v>
      </c>
      <c r="K5190" t="s">
        <v>28</v>
      </c>
      <c r="L5190" t="s">
        <v>28</v>
      </c>
      <c r="M5190">
        <v>1007</v>
      </c>
      <c r="N5190" t="s">
        <v>122</v>
      </c>
      <c r="O5190" t="s">
        <v>63</v>
      </c>
      <c r="P5190" t="s">
        <v>133</v>
      </c>
      <c r="Q5190">
        <v>4</v>
      </c>
      <c r="R5190" t="s">
        <v>32</v>
      </c>
      <c r="S5190">
        <v>3</v>
      </c>
      <c r="T5190" t="s">
        <v>6592</v>
      </c>
    </row>
    <row r="5191" spans="1:20" x14ac:dyDescent="0.3">
      <c r="A5191" t="s">
        <v>5318</v>
      </c>
      <c r="B5191" t="s">
        <v>7372</v>
      </c>
      <c r="C5191" t="s">
        <v>60</v>
      </c>
      <c r="D5191" t="s">
        <v>56</v>
      </c>
      <c r="E5191" t="s">
        <v>40</v>
      </c>
      <c r="F5191" t="s">
        <v>145</v>
      </c>
      <c r="G5191" t="s">
        <v>62</v>
      </c>
      <c r="H5191" t="s">
        <v>49</v>
      </c>
      <c r="I5191" t="s">
        <v>27</v>
      </c>
      <c r="J5191" t="s">
        <v>7372</v>
      </c>
      <c r="K5191" t="s">
        <v>28</v>
      </c>
      <c r="L5191" t="s">
        <v>28</v>
      </c>
      <c r="M5191">
        <v>406</v>
      </c>
      <c r="N5191" t="s">
        <v>140</v>
      </c>
      <c r="O5191" t="s">
        <v>43</v>
      </c>
      <c r="P5191" t="s">
        <v>31</v>
      </c>
      <c r="Q5191">
        <v>1</v>
      </c>
      <c r="R5191" t="s">
        <v>53</v>
      </c>
      <c r="S5191">
        <v>1</v>
      </c>
      <c r="T5191" t="s">
        <v>6525</v>
      </c>
    </row>
    <row r="5192" spans="1:20" x14ac:dyDescent="0.3">
      <c r="A5192" t="s">
        <v>5319</v>
      </c>
      <c r="B5192" t="s">
        <v>6524</v>
      </c>
      <c r="C5192" t="s">
        <v>66</v>
      </c>
      <c r="D5192" t="s">
        <v>56</v>
      </c>
      <c r="E5192" t="s">
        <v>67</v>
      </c>
      <c r="F5192" t="s">
        <v>68</v>
      </c>
      <c r="G5192" t="s">
        <v>69</v>
      </c>
      <c r="H5192" t="s">
        <v>26</v>
      </c>
      <c r="I5192" t="s">
        <v>50</v>
      </c>
      <c r="J5192" t="s">
        <v>6524</v>
      </c>
      <c r="K5192" t="s">
        <v>7349</v>
      </c>
      <c r="L5192" t="s">
        <v>159</v>
      </c>
      <c r="M5192">
        <v>111</v>
      </c>
      <c r="N5192" t="s">
        <v>29</v>
      </c>
      <c r="O5192" t="s">
        <v>43</v>
      </c>
      <c r="P5192" t="s">
        <v>31</v>
      </c>
      <c r="Q5192" t="s">
        <v>95</v>
      </c>
      <c r="R5192" t="s">
        <v>28</v>
      </c>
      <c r="S5192">
        <v>0</v>
      </c>
      <c r="T5192" t="s">
        <v>6808</v>
      </c>
    </row>
    <row r="5193" spans="1:20" x14ac:dyDescent="0.3">
      <c r="A5193" t="s">
        <v>5320</v>
      </c>
      <c r="B5193" t="s">
        <v>7365</v>
      </c>
      <c r="C5193" t="s">
        <v>71</v>
      </c>
      <c r="D5193" t="s">
        <v>72</v>
      </c>
      <c r="E5193" t="s">
        <v>23</v>
      </c>
      <c r="F5193" t="s">
        <v>150</v>
      </c>
      <c r="G5193" t="s">
        <v>74</v>
      </c>
      <c r="H5193" t="s">
        <v>26</v>
      </c>
      <c r="I5193" t="s">
        <v>50</v>
      </c>
      <c r="J5193" t="s">
        <v>7365</v>
      </c>
      <c r="K5193" t="s">
        <v>7168</v>
      </c>
      <c r="L5193" t="s">
        <v>51</v>
      </c>
      <c r="M5193">
        <v>591</v>
      </c>
      <c r="N5193" t="s">
        <v>75</v>
      </c>
      <c r="O5193" t="s">
        <v>43</v>
      </c>
      <c r="P5193" t="s">
        <v>31</v>
      </c>
      <c r="Q5193">
        <v>3</v>
      </c>
      <c r="R5193" t="s">
        <v>37</v>
      </c>
      <c r="S5193">
        <v>2</v>
      </c>
      <c r="T5193" t="s">
        <v>6363</v>
      </c>
    </row>
    <row r="5194" spans="1:20" x14ac:dyDescent="0.3">
      <c r="A5194" t="s">
        <v>5321</v>
      </c>
      <c r="B5194" t="s">
        <v>7023</v>
      </c>
      <c r="C5194" t="s">
        <v>77</v>
      </c>
      <c r="D5194" t="s">
        <v>72</v>
      </c>
      <c r="E5194" t="s">
        <v>40</v>
      </c>
      <c r="F5194" t="s">
        <v>112</v>
      </c>
      <c r="G5194" t="s">
        <v>79</v>
      </c>
      <c r="H5194" t="s">
        <v>43</v>
      </c>
      <c r="I5194" t="s">
        <v>27</v>
      </c>
      <c r="J5194" t="s">
        <v>7023</v>
      </c>
      <c r="K5194" t="s">
        <v>28</v>
      </c>
      <c r="L5194" t="s">
        <v>28</v>
      </c>
      <c r="M5194">
        <v>420</v>
      </c>
      <c r="N5194" t="s">
        <v>29</v>
      </c>
      <c r="O5194" t="s">
        <v>170</v>
      </c>
      <c r="P5194" t="s">
        <v>107</v>
      </c>
      <c r="Q5194">
        <v>3</v>
      </c>
      <c r="R5194" t="s">
        <v>37</v>
      </c>
      <c r="S5194">
        <v>1</v>
      </c>
      <c r="T5194" t="s">
        <v>6180</v>
      </c>
    </row>
    <row r="5195" spans="1:20" x14ac:dyDescent="0.3">
      <c r="A5195" t="s">
        <v>5322</v>
      </c>
      <c r="B5195" t="s">
        <v>6626</v>
      </c>
      <c r="C5195" t="s">
        <v>81</v>
      </c>
      <c r="D5195" t="s">
        <v>72</v>
      </c>
      <c r="E5195" t="s">
        <v>23</v>
      </c>
      <c r="F5195" t="s">
        <v>154</v>
      </c>
      <c r="G5195" t="s">
        <v>83</v>
      </c>
      <c r="H5195" t="s">
        <v>43</v>
      </c>
      <c r="I5195" t="s">
        <v>27</v>
      </c>
      <c r="J5195" t="s">
        <v>6626</v>
      </c>
      <c r="K5195" t="s">
        <v>28</v>
      </c>
      <c r="L5195" t="s">
        <v>28</v>
      </c>
      <c r="M5195">
        <v>1082</v>
      </c>
      <c r="N5195" t="s">
        <v>29</v>
      </c>
      <c r="O5195" t="s">
        <v>105</v>
      </c>
      <c r="P5195" t="s">
        <v>64</v>
      </c>
      <c r="Q5195">
        <v>3</v>
      </c>
      <c r="R5195" t="s">
        <v>37</v>
      </c>
      <c r="S5195">
        <v>3</v>
      </c>
      <c r="T5195" t="s">
        <v>6582</v>
      </c>
    </row>
    <row r="5196" spans="1:20" x14ac:dyDescent="0.3">
      <c r="A5196" t="s">
        <v>5323</v>
      </c>
      <c r="B5196" t="s">
        <v>7315</v>
      </c>
      <c r="C5196" t="s">
        <v>86</v>
      </c>
      <c r="D5196" t="s">
        <v>87</v>
      </c>
      <c r="E5196" t="s">
        <v>67</v>
      </c>
      <c r="F5196" t="s">
        <v>135</v>
      </c>
      <c r="G5196" t="s">
        <v>89</v>
      </c>
      <c r="H5196" t="s">
        <v>43</v>
      </c>
      <c r="I5196" t="s">
        <v>27</v>
      </c>
      <c r="J5196" t="s">
        <v>7315</v>
      </c>
      <c r="K5196" t="s">
        <v>28</v>
      </c>
      <c r="L5196" t="s">
        <v>28</v>
      </c>
      <c r="M5196">
        <v>696</v>
      </c>
      <c r="N5196" t="s">
        <v>29</v>
      </c>
      <c r="O5196" t="s">
        <v>30</v>
      </c>
      <c r="P5196" t="s">
        <v>44</v>
      </c>
      <c r="Q5196">
        <v>3</v>
      </c>
      <c r="R5196" t="s">
        <v>37</v>
      </c>
      <c r="S5196">
        <v>2</v>
      </c>
      <c r="T5196" t="s">
        <v>6484</v>
      </c>
    </row>
    <row r="5197" spans="1:20" x14ac:dyDescent="0.3">
      <c r="A5197" t="s">
        <v>5324</v>
      </c>
      <c r="B5197" t="s">
        <v>6232</v>
      </c>
      <c r="C5197" t="s">
        <v>91</v>
      </c>
      <c r="D5197" t="s">
        <v>87</v>
      </c>
      <c r="E5197" t="s">
        <v>92</v>
      </c>
      <c r="F5197" t="s">
        <v>129</v>
      </c>
      <c r="G5197" t="s">
        <v>74</v>
      </c>
      <c r="H5197" t="s">
        <v>43</v>
      </c>
      <c r="I5197" t="s">
        <v>27</v>
      </c>
      <c r="J5197" t="s">
        <v>6232</v>
      </c>
      <c r="K5197" t="s">
        <v>28</v>
      </c>
      <c r="L5197" t="s">
        <v>28</v>
      </c>
      <c r="M5197">
        <v>1083</v>
      </c>
      <c r="N5197" t="s">
        <v>52</v>
      </c>
      <c r="O5197" t="s">
        <v>63</v>
      </c>
      <c r="P5197" t="s">
        <v>107</v>
      </c>
      <c r="Q5197">
        <v>3</v>
      </c>
      <c r="R5197" t="s">
        <v>37</v>
      </c>
      <c r="S5197">
        <v>3</v>
      </c>
      <c r="T5197" t="s">
        <v>6200</v>
      </c>
    </row>
    <row r="5198" spans="1:20" x14ac:dyDescent="0.3">
      <c r="A5198" t="s">
        <v>5325</v>
      </c>
      <c r="B5198" t="s">
        <v>7209</v>
      </c>
      <c r="C5198" t="s">
        <v>21</v>
      </c>
      <c r="D5198" t="s">
        <v>22</v>
      </c>
      <c r="E5198" t="s">
        <v>23</v>
      </c>
      <c r="F5198" t="s">
        <v>24</v>
      </c>
      <c r="G5198" t="s">
        <v>25</v>
      </c>
      <c r="H5198" t="s">
        <v>26</v>
      </c>
      <c r="I5198" t="s">
        <v>27</v>
      </c>
      <c r="J5198" t="s">
        <v>7209</v>
      </c>
      <c r="K5198" t="s">
        <v>28</v>
      </c>
      <c r="L5198" t="s">
        <v>28</v>
      </c>
      <c r="M5198">
        <v>996</v>
      </c>
      <c r="N5198" t="s">
        <v>75</v>
      </c>
      <c r="O5198" t="s">
        <v>63</v>
      </c>
      <c r="P5198" t="s">
        <v>64</v>
      </c>
      <c r="Q5198">
        <v>3</v>
      </c>
      <c r="R5198" t="s">
        <v>37</v>
      </c>
      <c r="S5198">
        <v>3</v>
      </c>
      <c r="T5198" t="s">
        <v>6150</v>
      </c>
    </row>
    <row r="5199" spans="1:20" x14ac:dyDescent="0.3">
      <c r="A5199" t="s">
        <v>5326</v>
      </c>
      <c r="B5199" t="s">
        <v>6514</v>
      </c>
      <c r="C5199" t="s">
        <v>34</v>
      </c>
      <c r="D5199" t="s">
        <v>22</v>
      </c>
      <c r="E5199" t="s">
        <v>23</v>
      </c>
      <c r="F5199" t="s">
        <v>138</v>
      </c>
      <c r="G5199" t="s">
        <v>36</v>
      </c>
      <c r="H5199" t="s">
        <v>43</v>
      </c>
      <c r="I5199" t="s">
        <v>27</v>
      </c>
      <c r="J5199" t="s">
        <v>6514</v>
      </c>
      <c r="K5199" t="s">
        <v>28</v>
      </c>
      <c r="L5199" t="s">
        <v>28</v>
      </c>
      <c r="M5199">
        <v>381</v>
      </c>
      <c r="N5199" t="s">
        <v>75</v>
      </c>
      <c r="O5199" t="s">
        <v>63</v>
      </c>
      <c r="P5199" t="s">
        <v>64</v>
      </c>
      <c r="Q5199">
        <v>3</v>
      </c>
      <c r="R5199" t="s">
        <v>37</v>
      </c>
      <c r="S5199">
        <v>1</v>
      </c>
      <c r="T5199" t="s">
        <v>6143</v>
      </c>
    </row>
    <row r="5200" spans="1:20" x14ac:dyDescent="0.3">
      <c r="A5200" t="s">
        <v>5327</v>
      </c>
      <c r="B5200" t="s">
        <v>6961</v>
      </c>
      <c r="C5200" t="s">
        <v>39</v>
      </c>
      <c r="D5200" t="s">
        <v>22</v>
      </c>
      <c r="E5200" t="s">
        <v>40</v>
      </c>
      <c r="F5200" t="s">
        <v>35</v>
      </c>
      <c r="G5200" t="s">
        <v>36</v>
      </c>
      <c r="H5200" t="s">
        <v>26</v>
      </c>
      <c r="I5200" t="s">
        <v>50</v>
      </c>
      <c r="J5200" t="s">
        <v>6961</v>
      </c>
      <c r="K5200" t="s">
        <v>6818</v>
      </c>
      <c r="L5200" t="s">
        <v>51</v>
      </c>
      <c r="M5200">
        <v>575</v>
      </c>
      <c r="N5200" t="s">
        <v>29</v>
      </c>
      <c r="O5200" t="s">
        <v>63</v>
      </c>
      <c r="P5200" t="s">
        <v>64</v>
      </c>
      <c r="Q5200">
        <v>2</v>
      </c>
      <c r="R5200" t="s">
        <v>53</v>
      </c>
      <c r="S5200">
        <v>2</v>
      </c>
      <c r="T5200" t="s">
        <v>6237</v>
      </c>
    </row>
    <row r="5201" spans="1:20" x14ac:dyDescent="0.3">
      <c r="A5201" t="s">
        <v>5328</v>
      </c>
      <c r="B5201" t="s">
        <v>6761</v>
      </c>
      <c r="C5201" t="s">
        <v>46</v>
      </c>
      <c r="D5201" t="s">
        <v>22</v>
      </c>
      <c r="E5201" t="s">
        <v>40</v>
      </c>
      <c r="F5201" t="s">
        <v>101</v>
      </c>
      <c r="G5201" t="s">
        <v>48</v>
      </c>
      <c r="H5201" t="s">
        <v>26</v>
      </c>
      <c r="I5201" t="s">
        <v>27</v>
      </c>
      <c r="J5201" t="s">
        <v>6761</v>
      </c>
      <c r="K5201" t="s">
        <v>28</v>
      </c>
      <c r="L5201" t="s">
        <v>28</v>
      </c>
      <c r="M5201">
        <v>362</v>
      </c>
      <c r="N5201" t="s">
        <v>29</v>
      </c>
      <c r="O5201" t="s">
        <v>63</v>
      </c>
      <c r="P5201" t="s">
        <v>31</v>
      </c>
      <c r="Q5201">
        <v>3</v>
      </c>
      <c r="R5201" t="s">
        <v>37</v>
      </c>
      <c r="S5201">
        <v>1</v>
      </c>
      <c r="T5201" t="s">
        <v>6304</v>
      </c>
    </row>
    <row r="5202" spans="1:20" x14ac:dyDescent="0.3">
      <c r="A5202" t="s">
        <v>5329</v>
      </c>
      <c r="B5202" t="s">
        <v>6653</v>
      </c>
      <c r="C5202" t="s">
        <v>55</v>
      </c>
      <c r="D5202" t="s">
        <v>56</v>
      </c>
      <c r="E5202" t="s">
        <v>23</v>
      </c>
      <c r="F5202" t="s">
        <v>57</v>
      </c>
      <c r="G5202" t="s">
        <v>58</v>
      </c>
      <c r="H5202" t="s">
        <v>43</v>
      </c>
      <c r="I5202" t="s">
        <v>50</v>
      </c>
      <c r="J5202" t="s">
        <v>6653</v>
      </c>
      <c r="K5202" t="s">
        <v>7170</v>
      </c>
      <c r="L5202" t="s">
        <v>51</v>
      </c>
      <c r="M5202">
        <v>207</v>
      </c>
      <c r="N5202" t="s">
        <v>29</v>
      </c>
      <c r="O5202" t="s">
        <v>63</v>
      </c>
      <c r="P5202" t="s">
        <v>31</v>
      </c>
      <c r="Q5202">
        <v>2</v>
      </c>
      <c r="R5202" t="s">
        <v>53</v>
      </c>
      <c r="S5202">
        <v>1</v>
      </c>
      <c r="T5202" t="s">
        <v>6155</v>
      </c>
    </row>
    <row r="5203" spans="1:20" x14ac:dyDescent="0.3">
      <c r="A5203" t="s">
        <v>5330</v>
      </c>
      <c r="B5203" t="s">
        <v>6947</v>
      </c>
      <c r="C5203" t="s">
        <v>60</v>
      </c>
      <c r="D5203" t="s">
        <v>56</v>
      </c>
      <c r="E5203" t="s">
        <v>40</v>
      </c>
      <c r="F5203" t="s">
        <v>190</v>
      </c>
      <c r="G5203" t="s">
        <v>58</v>
      </c>
      <c r="H5203" t="s">
        <v>49</v>
      </c>
      <c r="I5203" t="s">
        <v>27</v>
      </c>
      <c r="J5203" t="s">
        <v>6947</v>
      </c>
      <c r="K5203" t="s">
        <v>28</v>
      </c>
      <c r="L5203" t="s">
        <v>28</v>
      </c>
      <c r="M5203">
        <v>177</v>
      </c>
      <c r="N5203" t="s">
        <v>29</v>
      </c>
      <c r="O5203" t="s">
        <v>63</v>
      </c>
      <c r="P5203" t="s">
        <v>64</v>
      </c>
      <c r="Q5203" t="s">
        <v>95</v>
      </c>
      <c r="R5203" t="s">
        <v>28</v>
      </c>
      <c r="S5203">
        <v>0</v>
      </c>
      <c r="T5203" t="s">
        <v>6161</v>
      </c>
    </row>
    <row r="5204" spans="1:20" x14ac:dyDescent="0.3">
      <c r="A5204" t="s">
        <v>5331</v>
      </c>
      <c r="B5204" t="s">
        <v>7266</v>
      </c>
      <c r="C5204" t="s">
        <v>66</v>
      </c>
      <c r="D5204" t="s">
        <v>56</v>
      </c>
      <c r="E5204" t="s">
        <v>67</v>
      </c>
      <c r="F5204" t="s">
        <v>68</v>
      </c>
      <c r="G5204" t="s">
        <v>69</v>
      </c>
      <c r="H5204" t="s">
        <v>26</v>
      </c>
      <c r="I5204" t="s">
        <v>27</v>
      </c>
      <c r="J5204" t="s">
        <v>7266</v>
      </c>
      <c r="K5204" t="s">
        <v>28</v>
      </c>
      <c r="L5204" t="s">
        <v>28</v>
      </c>
      <c r="M5204">
        <v>255</v>
      </c>
      <c r="N5204" t="s">
        <v>122</v>
      </c>
      <c r="O5204" t="s">
        <v>43</v>
      </c>
      <c r="P5204" t="s">
        <v>44</v>
      </c>
      <c r="Q5204">
        <v>3</v>
      </c>
      <c r="R5204" t="s">
        <v>37</v>
      </c>
      <c r="S5204">
        <v>1</v>
      </c>
      <c r="T5204" t="s">
        <v>6187</v>
      </c>
    </row>
    <row r="5205" spans="1:20" x14ac:dyDescent="0.3">
      <c r="A5205" t="s">
        <v>5332</v>
      </c>
      <c r="B5205" t="s">
        <v>6359</v>
      </c>
      <c r="C5205" t="s">
        <v>71</v>
      </c>
      <c r="D5205" t="s">
        <v>72</v>
      </c>
      <c r="E5205" t="s">
        <v>23</v>
      </c>
      <c r="F5205" t="s">
        <v>129</v>
      </c>
      <c r="G5205" t="s">
        <v>74</v>
      </c>
      <c r="H5205" t="s">
        <v>43</v>
      </c>
      <c r="I5205" t="s">
        <v>27</v>
      </c>
      <c r="J5205" t="s">
        <v>6359</v>
      </c>
      <c r="K5205" t="s">
        <v>28</v>
      </c>
      <c r="L5205" t="s">
        <v>28</v>
      </c>
      <c r="M5205">
        <v>916</v>
      </c>
      <c r="N5205" t="s">
        <v>29</v>
      </c>
      <c r="O5205" t="s">
        <v>43</v>
      </c>
      <c r="P5205" t="s">
        <v>44</v>
      </c>
      <c r="Q5205">
        <v>3</v>
      </c>
      <c r="R5205" t="s">
        <v>37</v>
      </c>
      <c r="S5205">
        <v>3</v>
      </c>
      <c r="T5205" t="s">
        <v>6432</v>
      </c>
    </row>
    <row r="5206" spans="1:20" x14ac:dyDescent="0.3">
      <c r="A5206" t="s">
        <v>5333</v>
      </c>
      <c r="B5206" t="s">
        <v>6882</v>
      </c>
      <c r="C5206" t="s">
        <v>77</v>
      </c>
      <c r="D5206" t="s">
        <v>72</v>
      </c>
      <c r="E5206" t="s">
        <v>40</v>
      </c>
      <c r="F5206" t="s">
        <v>131</v>
      </c>
      <c r="G5206" t="s">
        <v>79</v>
      </c>
      <c r="H5206" t="s">
        <v>26</v>
      </c>
      <c r="I5206" t="s">
        <v>27</v>
      </c>
      <c r="J5206" t="s">
        <v>6882</v>
      </c>
      <c r="K5206" t="s">
        <v>28</v>
      </c>
      <c r="L5206" t="s">
        <v>28</v>
      </c>
      <c r="M5206">
        <v>453</v>
      </c>
      <c r="N5206" t="s">
        <v>29</v>
      </c>
      <c r="O5206" t="s">
        <v>43</v>
      </c>
      <c r="P5206" t="s">
        <v>64</v>
      </c>
      <c r="Q5206">
        <v>3</v>
      </c>
      <c r="R5206" t="s">
        <v>37</v>
      </c>
      <c r="S5206">
        <v>1</v>
      </c>
      <c r="T5206" t="s">
        <v>6204</v>
      </c>
    </row>
    <row r="5207" spans="1:20" x14ac:dyDescent="0.3">
      <c r="A5207" t="s">
        <v>5334</v>
      </c>
      <c r="B5207" t="s">
        <v>6899</v>
      </c>
      <c r="C5207" t="s">
        <v>81</v>
      </c>
      <c r="D5207" t="s">
        <v>72</v>
      </c>
      <c r="E5207" t="s">
        <v>23</v>
      </c>
      <c r="F5207" t="s">
        <v>82</v>
      </c>
      <c r="G5207" t="s">
        <v>83</v>
      </c>
      <c r="H5207" t="s">
        <v>26</v>
      </c>
      <c r="I5207" t="s">
        <v>50</v>
      </c>
      <c r="J5207" t="s">
        <v>6899</v>
      </c>
      <c r="K5207" t="s">
        <v>6370</v>
      </c>
      <c r="L5207" t="s">
        <v>159</v>
      </c>
      <c r="M5207">
        <v>467</v>
      </c>
      <c r="N5207" t="s">
        <v>29</v>
      </c>
      <c r="O5207" t="s">
        <v>30</v>
      </c>
      <c r="P5207" t="s">
        <v>64</v>
      </c>
      <c r="Q5207">
        <v>4</v>
      </c>
      <c r="R5207" t="s">
        <v>32</v>
      </c>
      <c r="S5207">
        <v>1</v>
      </c>
      <c r="T5207" t="s">
        <v>6269</v>
      </c>
    </row>
    <row r="5208" spans="1:20" x14ac:dyDescent="0.3">
      <c r="A5208" t="s">
        <v>5335</v>
      </c>
      <c r="B5208" t="s">
        <v>6822</v>
      </c>
      <c r="C5208" t="s">
        <v>86</v>
      </c>
      <c r="D5208" t="s">
        <v>87</v>
      </c>
      <c r="E5208" t="s">
        <v>67</v>
      </c>
      <c r="F5208" t="s">
        <v>116</v>
      </c>
      <c r="G5208" t="s">
        <v>89</v>
      </c>
      <c r="H5208" t="s">
        <v>26</v>
      </c>
      <c r="I5208" t="s">
        <v>27</v>
      </c>
      <c r="J5208" t="s">
        <v>6822</v>
      </c>
      <c r="K5208" t="s">
        <v>28</v>
      </c>
      <c r="L5208" t="s">
        <v>28</v>
      </c>
      <c r="M5208">
        <v>796</v>
      </c>
      <c r="N5208" t="s">
        <v>29</v>
      </c>
      <c r="O5208" t="s">
        <v>63</v>
      </c>
      <c r="P5208" t="s">
        <v>64</v>
      </c>
      <c r="Q5208">
        <v>4</v>
      </c>
      <c r="R5208" t="s">
        <v>32</v>
      </c>
      <c r="S5208">
        <v>2</v>
      </c>
      <c r="T5208" t="s">
        <v>6476</v>
      </c>
    </row>
    <row r="5209" spans="1:20" x14ac:dyDescent="0.3">
      <c r="A5209" t="s">
        <v>5336</v>
      </c>
      <c r="B5209" t="s">
        <v>7377</v>
      </c>
      <c r="C5209" t="s">
        <v>91</v>
      </c>
      <c r="D5209" t="s">
        <v>87</v>
      </c>
      <c r="E5209" t="s">
        <v>92</v>
      </c>
      <c r="F5209" t="s">
        <v>114</v>
      </c>
      <c r="G5209" t="s">
        <v>94</v>
      </c>
      <c r="H5209" t="s">
        <v>43</v>
      </c>
      <c r="I5209" t="s">
        <v>27</v>
      </c>
      <c r="J5209" t="s">
        <v>7377</v>
      </c>
      <c r="K5209" t="s">
        <v>28</v>
      </c>
      <c r="L5209" t="s">
        <v>28</v>
      </c>
      <c r="M5209">
        <v>99</v>
      </c>
      <c r="N5209" t="s">
        <v>29</v>
      </c>
      <c r="O5209" t="s">
        <v>30</v>
      </c>
      <c r="P5209" t="s">
        <v>64</v>
      </c>
      <c r="Q5209" t="s">
        <v>95</v>
      </c>
      <c r="R5209" t="s">
        <v>28</v>
      </c>
      <c r="S5209">
        <v>0</v>
      </c>
      <c r="T5209" t="s">
        <v>6155</v>
      </c>
    </row>
    <row r="5210" spans="1:20" x14ac:dyDescent="0.3">
      <c r="A5210" t="s">
        <v>5337</v>
      </c>
      <c r="B5210" t="s">
        <v>6989</v>
      </c>
      <c r="C5210" t="s">
        <v>21</v>
      </c>
      <c r="D5210" t="s">
        <v>22</v>
      </c>
      <c r="E5210" t="s">
        <v>23</v>
      </c>
      <c r="F5210" t="s">
        <v>24</v>
      </c>
      <c r="G5210" t="s">
        <v>25</v>
      </c>
      <c r="H5210" t="s">
        <v>26</v>
      </c>
      <c r="I5210" t="s">
        <v>27</v>
      </c>
      <c r="J5210" t="s">
        <v>6989</v>
      </c>
      <c r="K5210" t="s">
        <v>28</v>
      </c>
      <c r="L5210" t="s">
        <v>28</v>
      </c>
      <c r="M5210">
        <v>429</v>
      </c>
      <c r="N5210" t="s">
        <v>29</v>
      </c>
      <c r="O5210" t="s">
        <v>63</v>
      </c>
      <c r="P5210" t="s">
        <v>31</v>
      </c>
      <c r="Q5210">
        <v>3</v>
      </c>
      <c r="R5210" t="s">
        <v>37</v>
      </c>
      <c r="S5210">
        <v>1</v>
      </c>
      <c r="T5210" t="s">
        <v>6187</v>
      </c>
    </row>
    <row r="5211" spans="1:20" x14ac:dyDescent="0.3">
      <c r="A5211" t="s">
        <v>5338</v>
      </c>
      <c r="B5211" t="s">
        <v>6978</v>
      </c>
      <c r="C5211" t="s">
        <v>34</v>
      </c>
      <c r="D5211" t="s">
        <v>22</v>
      </c>
      <c r="E5211" t="s">
        <v>23</v>
      </c>
      <c r="F5211" t="s">
        <v>35</v>
      </c>
      <c r="G5211" t="s">
        <v>36</v>
      </c>
      <c r="H5211" t="s">
        <v>26</v>
      </c>
      <c r="I5211" t="s">
        <v>27</v>
      </c>
      <c r="J5211" t="s">
        <v>6978</v>
      </c>
      <c r="K5211" t="s">
        <v>28</v>
      </c>
      <c r="L5211" t="s">
        <v>28</v>
      </c>
      <c r="M5211">
        <v>672</v>
      </c>
      <c r="N5211" t="s">
        <v>29</v>
      </c>
      <c r="O5211" t="s">
        <v>63</v>
      </c>
      <c r="P5211" t="s">
        <v>107</v>
      </c>
      <c r="Q5211">
        <v>5</v>
      </c>
      <c r="R5211" t="s">
        <v>119</v>
      </c>
      <c r="S5211">
        <v>2</v>
      </c>
      <c r="T5211" t="s">
        <v>6145</v>
      </c>
    </row>
    <row r="5212" spans="1:20" x14ac:dyDescent="0.3">
      <c r="A5212" t="s">
        <v>5339</v>
      </c>
      <c r="B5212" t="s">
        <v>6802</v>
      </c>
      <c r="C5212" t="s">
        <v>39</v>
      </c>
      <c r="D5212" t="s">
        <v>22</v>
      </c>
      <c r="E5212" t="s">
        <v>40</v>
      </c>
      <c r="F5212" t="s">
        <v>35</v>
      </c>
      <c r="G5212" t="s">
        <v>36</v>
      </c>
      <c r="H5212" t="s">
        <v>26</v>
      </c>
      <c r="I5212" t="s">
        <v>27</v>
      </c>
      <c r="J5212" t="s">
        <v>6802</v>
      </c>
      <c r="K5212" t="s">
        <v>28</v>
      </c>
      <c r="L5212" t="s">
        <v>28</v>
      </c>
      <c r="M5212">
        <v>394</v>
      </c>
      <c r="N5212" t="s">
        <v>29</v>
      </c>
      <c r="O5212" t="s">
        <v>170</v>
      </c>
      <c r="P5212" t="s">
        <v>31</v>
      </c>
      <c r="Q5212">
        <v>4</v>
      </c>
      <c r="R5212" t="s">
        <v>32</v>
      </c>
      <c r="S5212">
        <v>1</v>
      </c>
      <c r="T5212" t="s">
        <v>6163</v>
      </c>
    </row>
    <row r="5213" spans="1:20" x14ac:dyDescent="0.3">
      <c r="A5213" t="s">
        <v>5340</v>
      </c>
      <c r="B5213" t="s">
        <v>6848</v>
      </c>
      <c r="C5213" t="s">
        <v>46</v>
      </c>
      <c r="D5213" t="s">
        <v>22</v>
      </c>
      <c r="E5213" t="s">
        <v>40</v>
      </c>
      <c r="F5213" t="s">
        <v>47</v>
      </c>
      <c r="G5213" t="s">
        <v>48</v>
      </c>
      <c r="H5213" t="s">
        <v>49</v>
      </c>
      <c r="I5213" t="s">
        <v>27</v>
      </c>
      <c r="J5213" t="s">
        <v>6848</v>
      </c>
      <c r="K5213" t="s">
        <v>28</v>
      </c>
      <c r="L5213" t="s">
        <v>28</v>
      </c>
      <c r="M5213">
        <v>353</v>
      </c>
      <c r="N5213" t="s">
        <v>52</v>
      </c>
      <c r="O5213" t="s">
        <v>63</v>
      </c>
      <c r="P5213" t="s">
        <v>107</v>
      </c>
      <c r="Q5213">
        <v>4</v>
      </c>
      <c r="R5213" t="s">
        <v>32</v>
      </c>
      <c r="S5213">
        <v>1</v>
      </c>
      <c r="T5213" t="s">
        <v>6286</v>
      </c>
    </row>
    <row r="5214" spans="1:20" x14ac:dyDescent="0.3">
      <c r="A5214" t="s">
        <v>5341</v>
      </c>
      <c r="B5214" t="s">
        <v>7008</v>
      </c>
      <c r="C5214" t="s">
        <v>55</v>
      </c>
      <c r="D5214" t="s">
        <v>56</v>
      </c>
      <c r="E5214" t="s">
        <v>23</v>
      </c>
      <c r="F5214" t="s">
        <v>104</v>
      </c>
      <c r="G5214" t="s">
        <v>62</v>
      </c>
      <c r="H5214" t="s">
        <v>43</v>
      </c>
      <c r="I5214" t="s">
        <v>27</v>
      </c>
      <c r="J5214" t="s">
        <v>7008</v>
      </c>
      <c r="K5214" t="s">
        <v>28</v>
      </c>
      <c r="L5214" t="s">
        <v>28</v>
      </c>
      <c r="M5214">
        <v>539</v>
      </c>
      <c r="N5214" t="s">
        <v>75</v>
      </c>
      <c r="O5214" t="s">
        <v>63</v>
      </c>
      <c r="P5214" t="s">
        <v>107</v>
      </c>
      <c r="Q5214">
        <v>4</v>
      </c>
      <c r="R5214" t="s">
        <v>32</v>
      </c>
      <c r="S5214">
        <v>1</v>
      </c>
      <c r="T5214" t="s">
        <v>6455</v>
      </c>
    </row>
    <row r="5215" spans="1:20" x14ac:dyDescent="0.3">
      <c r="A5215" t="s">
        <v>5342</v>
      </c>
      <c r="B5215" t="s">
        <v>6710</v>
      </c>
      <c r="C5215" t="s">
        <v>60</v>
      </c>
      <c r="D5215" t="s">
        <v>56</v>
      </c>
      <c r="E5215" t="s">
        <v>40</v>
      </c>
      <c r="F5215" t="s">
        <v>61</v>
      </c>
      <c r="G5215" t="s">
        <v>62</v>
      </c>
      <c r="H5215" t="s">
        <v>26</v>
      </c>
      <c r="I5215" t="s">
        <v>27</v>
      </c>
      <c r="J5215" t="s">
        <v>6710</v>
      </c>
      <c r="K5215" t="s">
        <v>28</v>
      </c>
      <c r="L5215" t="s">
        <v>28</v>
      </c>
      <c r="M5215">
        <v>884</v>
      </c>
      <c r="N5215" t="s">
        <v>29</v>
      </c>
      <c r="O5215" t="s">
        <v>63</v>
      </c>
      <c r="P5215" t="s">
        <v>64</v>
      </c>
      <c r="Q5215">
        <v>3</v>
      </c>
      <c r="R5215" t="s">
        <v>37</v>
      </c>
      <c r="S5215">
        <v>2</v>
      </c>
      <c r="T5215" t="s">
        <v>6212</v>
      </c>
    </row>
    <row r="5216" spans="1:20" x14ac:dyDescent="0.3">
      <c r="A5216" t="s">
        <v>5343</v>
      </c>
      <c r="B5216" t="s">
        <v>7287</v>
      </c>
      <c r="C5216" t="s">
        <v>66</v>
      </c>
      <c r="D5216" t="s">
        <v>56</v>
      </c>
      <c r="E5216" t="s">
        <v>67</v>
      </c>
      <c r="F5216" t="s">
        <v>68</v>
      </c>
      <c r="G5216" t="s">
        <v>69</v>
      </c>
      <c r="H5216" t="s">
        <v>26</v>
      </c>
      <c r="I5216" t="s">
        <v>50</v>
      </c>
      <c r="J5216" t="s">
        <v>7287</v>
      </c>
      <c r="K5216" t="s">
        <v>7366</v>
      </c>
      <c r="L5216" t="s">
        <v>159</v>
      </c>
      <c r="M5216">
        <v>1029</v>
      </c>
      <c r="N5216" t="s">
        <v>52</v>
      </c>
      <c r="O5216" t="s">
        <v>43</v>
      </c>
      <c r="P5216" t="s">
        <v>31</v>
      </c>
      <c r="Q5216">
        <v>3</v>
      </c>
      <c r="R5216" t="s">
        <v>37</v>
      </c>
      <c r="S5216">
        <v>3</v>
      </c>
      <c r="T5216" t="s">
        <v>6264</v>
      </c>
    </row>
    <row r="5217" spans="1:20" x14ac:dyDescent="0.3">
      <c r="A5217" t="s">
        <v>5344</v>
      </c>
      <c r="B5217" t="s">
        <v>6215</v>
      </c>
      <c r="C5217" t="s">
        <v>71</v>
      </c>
      <c r="D5217" t="s">
        <v>72</v>
      </c>
      <c r="E5217" t="s">
        <v>23</v>
      </c>
      <c r="F5217" t="s">
        <v>35</v>
      </c>
      <c r="G5217" t="s">
        <v>36</v>
      </c>
      <c r="H5217" t="s">
        <v>26</v>
      </c>
      <c r="I5217" t="s">
        <v>27</v>
      </c>
      <c r="J5217" t="s">
        <v>6215</v>
      </c>
      <c r="K5217" t="s">
        <v>28</v>
      </c>
      <c r="L5217" t="s">
        <v>28</v>
      </c>
      <c r="M5217">
        <v>245</v>
      </c>
      <c r="N5217" t="s">
        <v>52</v>
      </c>
      <c r="O5217" t="s">
        <v>63</v>
      </c>
      <c r="P5217" t="s">
        <v>31</v>
      </c>
      <c r="Q5217">
        <v>2</v>
      </c>
      <c r="R5217" t="s">
        <v>53</v>
      </c>
      <c r="S5217">
        <v>1</v>
      </c>
      <c r="T5217" t="s">
        <v>6134</v>
      </c>
    </row>
    <row r="5218" spans="1:20" x14ac:dyDescent="0.3">
      <c r="A5218" t="s">
        <v>5345</v>
      </c>
      <c r="B5218" t="s">
        <v>7433</v>
      </c>
      <c r="C5218" t="s">
        <v>77</v>
      </c>
      <c r="D5218" t="s">
        <v>72</v>
      </c>
      <c r="E5218" t="s">
        <v>40</v>
      </c>
      <c r="F5218" t="s">
        <v>114</v>
      </c>
      <c r="G5218" t="s">
        <v>94</v>
      </c>
      <c r="H5218" t="s">
        <v>43</v>
      </c>
      <c r="I5218" t="s">
        <v>27</v>
      </c>
      <c r="J5218" t="s">
        <v>7433</v>
      </c>
      <c r="K5218" t="s">
        <v>28</v>
      </c>
      <c r="L5218" t="s">
        <v>28</v>
      </c>
      <c r="M5218">
        <v>630</v>
      </c>
      <c r="N5218" t="s">
        <v>75</v>
      </c>
      <c r="O5218" t="s">
        <v>43</v>
      </c>
      <c r="P5218" t="s">
        <v>31</v>
      </c>
      <c r="Q5218">
        <v>4</v>
      </c>
      <c r="R5218" t="s">
        <v>32</v>
      </c>
      <c r="S5218">
        <v>2</v>
      </c>
      <c r="T5218" t="s">
        <v>6509</v>
      </c>
    </row>
    <row r="5219" spans="1:20" x14ac:dyDescent="0.3">
      <c r="A5219" t="s">
        <v>5346</v>
      </c>
      <c r="B5219" t="s">
        <v>7453</v>
      </c>
      <c r="C5219" t="s">
        <v>81</v>
      </c>
      <c r="D5219" t="s">
        <v>72</v>
      </c>
      <c r="E5219" t="s">
        <v>23</v>
      </c>
      <c r="F5219" t="s">
        <v>82</v>
      </c>
      <c r="G5219" t="s">
        <v>83</v>
      </c>
      <c r="H5219" t="s">
        <v>26</v>
      </c>
      <c r="I5219" t="s">
        <v>27</v>
      </c>
      <c r="J5219" t="s">
        <v>7453</v>
      </c>
      <c r="K5219" t="s">
        <v>28</v>
      </c>
      <c r="L5219" t="s">
        <v>28</v>
      </c>
      <c r="M5219">
        <v>874</v>
      </c>
      <c r="N5219" t="s">
        <v>29</v>
      </c>
      <c r="O5219" t="s">
        <v>63</v>
      </c>
      <c r="P5219" t="s">
        <v>64</v>
      </c>
      <c r="Q5219">
        <v>1</v>
      </c>
      <c r="R5219" t="s">
        <v>53</v>
      </c>
      <c r="S5219">
        <v>2</v>
      </c>
      <c r="T5219" t="s">
        <v>6182</v>
      </c>
    </row>
    <row r="5220" spans="1:20" x14ac:dyDescent="0.3">
      <c r="A5220" t="s">
        <v>5347</v>
      </c>
      <c r="B5220" t="s">
        <v>6970</v>
      </c>
      <c r="C5220" t="s">
        <v>86</v>
      </c>
      <c r="D5220" t="s">
        <v>87</v>
      </c>
      <c r="E5220" t="s">
        <v>67</v>
      </c>
      <c r="F5220" t="s">
        <v>325</v>
      </c>
      <c r="G5220" t="s">
        <v>89</v>
      </c>
      <c r="H5220" t="s">
        <v>110</v>
      </c>
      <c r="I5220" t="s">
        <v>27</v>
      </c>
      <c r="J5220" t="s">
        <v>6970</v>
      </c>
      <c r="K5220" t="s">
        <v>28</v>
      </c>
      <c r="L5220" t="s">
        <v>28</v>
      </c>
      <c r="M5220">
        <v>901</v>
      </c>
      <c r="N5220" t="s">
        <v>122</v>
      </c>
      <c r="O5220" t="s">
        <v>30</v>
      </c>
      <c r="P5220" t="s">
        <v>44</v>
      </c>
      <c r="Q5220">
        <v>3</v>
      </c>
      <c r="R5220" t="s">
        <v>37</v>
      </c>
      <c r="S5220">
        <v>2</v>
      </c>
      <c r="T5220" t="s">
        <v>6385</v>
      </c>
    </row>
    <row r="5221" spans="1:20" x14ac:dyDescent="0.3">
      <c r="A5221" t="s">
        <v>5348</v>
      </c>
      <c r="B5221" t="s">
        <v>6534</v>
      </c>
      <c r="C5221" t="s">
        <v>91</v>
      </c>
      <c r="D5221" t="s">
        <v>87</v>
      </c>
      <c r="E5221" t="s">
        <v>92</v>
      </c>
      <c r="F5221" t="s">
        <v>93</v>
      </c>
      <c r="G5221" t="s">
        <v>94</v>
      </c>
      <c r="H5221" t="s">
        <v>26</v>
      </c>
      <c r="I5221" t="s">
        <v>50</v>
      </c>
      <c r="J5221" t="s">
        <v>6534</v>
      </c>
      <c r="K5221" t="s">
        <v>6531</v>
      </c>
      <c r="L5221" t="s">
        <v>51</v>
      </c>
      <c r="M5221">
        <v>246</v>
      </c>
      <c r="N5221" t="s">
        <v>29</v>
      </c>
      <c r="O5221" t="s">
        <v>30</v>
      </c>
      <c r="P5221" t="s">
        <v>133</v>
      </c>
      <c r="Q5221">
        <v>2</v>
      </c>
      <c r="R5221" t="s">
        <v>53</v>
      </c>
      <c r="S5221">
        <v>1</v>
      </c>
      <c r="T5221" t="s">
        <v>6457</v>
      </c>
    </row>
    <row r="5222" spans="1:20" x14ac:dyDescent="0.3">
      <c r="A5222" t="s">
        <v>5349</v>
      </c>
      <c r="B5222" t="s">
        <v>7069</v>
      </c>
      <c r="C5222" t="s">
        <v>21</v>
      </c>
      <c r="D5222" t="s">
        <v>22</v>
      </c>
      <c r="E5222" t="s">
        <v>23</v>
      </c>
      <c r="F5222" t="s">
        <v>121</v>
      </c>
      <c r="G5222" t="s">
        <v>25</v>
      </c>
      <c r="H5222" t="s">
        <v>49</v>
      </c>
      <c r="I5222" t="s">
        <v>27</v>
      </c>
      <c r="J5222" t="s">
        <v>7069</v>
      </c>
      <c r="K5222" t="s">
        <v>28</v>
      </c>
      <c r="L5222" t="s">
        <v>28</v>
      </c>
      <c r="M5222">
        <v>945</v>
      </c>
      <c r="N5222" t="s">
        <v>75</v>
      </c>
      <c r="O5222" t="s">
        <v>30</v>
      </c>
      <c r="P5222" t="s">
        <v>31</v>
      </c>
      <c r="Q5222">
        <v>5</v>
      </c>
      <c r="R5222" t="s">
        <v>119</v>
      </c>
      <c r="S5222">
        <v>3</v>
      </c>
      <c r="T5222" t="s">
        <v>6834</v>
      </c>
    </row>
    <row r="5223" spans="1:20" x14ac:dyDescent="0.3">
      <c r="A5223" t="s">
        <v>5350</v>
      </c>
      <c r="B5223" t="s">
        <v>6902</v>
      </c>
      <c r="C5223" t="s">
        <v>34</v>
      </c>
      <c r="D5223" t="s">
        <v>22</v>
      </c>
      <c r="E5223" t="s">
        <v>23</v>
      </c>
      <c r="F5223" t="s">
        <v>24</v>
      </c>
      <c r="G5223" t="s">
        <v>25</v>
      </c>
      <c r="H5223" t="s">
        <v>26</v>
      </c>
      <c r="I5223" t="s">
        <v>50</v>
      </c>
      <c r="J5223" t="s">
        <v>6902</v>
      </c>
      <c r="K5223" t="s">
        <v>6318</v>
      </c>
      <c r="L5223" t="s">
        <v>51</v>
      </c>
      <c r="M5223">
        <v>271</v>
      </c>
      <c r="N5223" t="s">
        <v>52</v>
      </c>
      <c r="O5223" t="s">
        <v>30</v>
      </c>
      <c r="P5223" t="s">
        <v>133</v>
      </c>
      <c r="Q5223">
        <v>5</v>
      </c>
      <c r="R5223" t="s">
        <v>119</v>
      </c>
      <c r="S5223">
        <v>1</v>
      </c>
      <c r="T5223" t="s">
        <v>6147</v>
      </c>
    </row>
    <row r="5224" spans="1:20" x14ac:dyDescent="0.3">
      <c r="A5224" t="s">
        <v>5351</v>
      </c>
      <c r="B5224" t="s">
        <v>7434</v>
      </c>
      <c r="C5224" t="s">
        <v>39</v>
      </c>
      <c r="D5224" t="s">
        <v>22</v>
      </c>
      <c r="E5224" t="s">
        <v>40</v>
      </c>
      <c r="F5224" t="s">
        <v>174</v>
      </c>
      <c r="G5224" t="s">
        <v>42</v>
      </c>
      <c r="H5224" t="s">
        <v>26</v>
      </c>
      <c r="I5224" t="s">
        <v>27</v>
      </c>
      <c r="J5224" t="s">
        <v>7434</v>
      </c>
      <c r="K5224" t="s">
        <v>28</v>
      </c>
      <c r="L5224" t="s">
        <v>28</v>
      </c>
      <c r="M5224">
        <v>1022</v>
      </c>
      <c r="N5224" t="s">
        <v>75</v>
      </c>
      <c r="O5224" t="s">
        <v>63</v>
      </c>
      <c r="P5224" t="s">
        <v>133</v>
      </c>
      <c r="Q5224">
        <v>2</v>
      </c>
      <c r="R5224" t="s">
        <v>53</v>
      </c>
      <c r="S5224">
        <v>3</v>
      </c>
      <c r="T5224" t="s">
        <v>6239</v>
      </c>
    </row>
    <row r="5225" spans="1:20" x14ac:dyDescent="0.3">
      <c r="A5225" t="s">
        <v>5352</v>
      </c>
      <c r="B5225" t="s">
        <v>6989</v>
      </c>
      <c r="C5225" t="s">
        <v>46</v>
      </c>
      <c r="D5225" t="s">
        <v>22</v>
      </c>
      <c r="E5225" t="s">
        <v>40</v>
      </c>
      <c r="F5225" t="s">
        <v>101</v>
      </c>
      <c r="G5225" t="s">
        <v>48</v>
      </c>
      <c r="H5225" t="s">
        <v>26</v>
      </c>
      <c r="I5225" t="s">
        <v>50</v>
      </c>
      <c r="J5225" t="s">
        <v>6989</v>
      </c>
      <c r="K5225" t="s">
        <v>6907</v>
      </c>
      <c r="L5225" t="s">
        <v>51</v>
      </c>
      <c r="M5225">
        <v>327</v>
      </c>
      <c r="N5225" t="s">
        <v>52</v>
      </c>
      <c r="O5225" t="s">
        <v>63</v>
      </c>
      <c r="P5225" t="s">
        <v>31</v>
      </c>
      <c r="Q5225">
        <v>1</v>
      </c>
      <c r="R5225" t="s">
        <v>53</v>
      </c>
      <c r="S5225">
        <v>1</v>
      </c>
      <c r="T5225" t="s">
        <v>6381</v>
      </c>
    </row>
    <row r="5226" spans="1:20" x14ac:dyDescent="0.3">
      <c r="A5226" t="s">
        <v>5353</v>
      </c>
      <c r="B5226" t="s">
        <v>6313</v>
      </c>
      <c r="C5226" t="s">
        <v>55</v>
      </c>
      <c r="D5226" t="s">
        <v>56</v>
      </c>
      <c r="E5226" t="s">
        <v>23</v>
      </c>
      <c r="F5226" t="s">
        <v>190</v>
      </c>
      <c r="G5226" t="s">
        <v>58</v>
      </c>
      <c r="H5226" t="s">
        <v>49</v>
      </c>
      <c r="I5226" t="s">
        <v>50</v>
      </c>
      <c r="J5226" t="s">
        <v>6313</v>
      </c>
      <c r="K5226" t="s">
        <v>7123</v>
      </c>
      <c r="L5226" t="s">
        <v>51</v>
      </c>
      <c r="M5226">
        <v>766</v>
      </c>
      <c r="N5226" t="s">
        <v>29</v>
      </c>
      <c r="O5226" t="s">
        <v>63</v>
      </c>
      <c r="P5226" t="s">
        <v>107</v>
      </c>
      <c r="Q5226">
        <v>5</v>
      </c>
      <c r="R5226" t="s">
        <v>119</v>
      </c>
      <c r="S5226">
        <v>2</v>
      </c>
      <c r="T5226" t="s">
        <v>6975</v>
      </c>
    </row>
    <row r="5227" spans="1:20" x14ac:dyDescent="0.3">
      <c r="A5227" t="s">
        <v>5354</v>
      </c>
      <c r="B5227" t="s">
        <v>7035</v>
      </c>
      <c r="C5227" t="s">
        <v>60</v>
      </c>
      <c r="D5227" t="s">
        <v>56</v>
      </c>
      <c r="E5227" t="s">
        <v>40</v>
      </c>
      <c r="F5227" t="s">
        <v>145</v>
      </c>
      <c r="G5227" t="s">
        <v>62</v>
      </c>
      <c r="H5227" t="s">
        <v>49</v>
      </c>
      <c r="I5227" t="s">
        <v>27</v>
      </c>
      <c r="J5227" t="s">
        <v>7035</v>
      </c>
      <c r="K5227" t="s">
        <v>28</v>
      </c>
      <c r="L5227" t="s">
        <v>28</v>
      </c>
      <c r="M5227">
        <v>189</v>
      </c>
      <c r="N5227" t="s">
        <v>122</v>
      </c>
      <c r="O5227" t="s">
        <v>63</v>
      </c>
      <c r="P5227" t="s">
        <v>31</v>
      </c>
      <c r="Q5227">
        <v>3</v>
      </c>
      <c r="R5227" t="s">
        <v>37</v>
      </c>
      <c r="S5227">
        <v>1</v>
      </c>
      <c r="T5227" t="s">
        <v>6645</v>
      </c>
    </row>
    <row r="5228" spans="1:20" x14ac:dyDescent="0.3">
      <c r="A5228" t="s">
        <v>5355</v>
      </c>
      <c r="B5228" t="s">
        <v>6173</v>
      </c>
      <c r="C5228" t="s">
        <v>66</v>
      </c>
      <c r="D5228" t="s">
        <v>56</v>
      </c>
      <c r="E5228" t="s">
        <v>67</v>
      </c>
      <c r="F5228" t="s">
        <v>35</v>
      </c>
      <c r="G5228" t="s">
        <v>36</v>
      </c>
      <c r="H5228" t="s">
        <v>26</v>
      </c>
      <c r="I5228" t="s">
        <v>50</v>
      </c>
      <c r="J5228" t="s">
        <v>6173</v>
      </c>
      <c r="K5228" t="s">
        <v>7055</v>
      </c>
      <c r="L5228" t="s">
        <v>159</v>
      </c>
      <c r="M5228">
        <v>250</v>
      </c>
      <c r="N5228" t="s">
        <v>52</v>
      </c>
      <c r="O5228" t="s">
        <v>63</v>
      </c>
      <c r="P5228" t="s">
        <v>31</v>
      </c>
      <c r="Q5228">
        <v>1</v>
      </c>
      <c r="R5228" t="s">
        <v>53</v>
      </c>
      <c r="S5228">
        <v>1</v>
      </c>
      <c r="T5228" t="s">
        <v>6150</v>
      </c>
    </row>
    <row r="5229" spans="1:20" x14ac:dyDescent="0.3">
      <c r="A5229" t="s">
        <v>5356</v>
      </c>
      <c r="B5229" t="s">
        <v>6727</v>
      </c>
      <c r="C5229" t="s">
        <v>71</v>
      </c>
      <c r="D5229" t="s">
        <v>72</v>
      </c>
      <c r="E5229" t="s">
        <v>23</v>
      </c>
      <c r="F5229" t="s">
        <v>1047</v>
      </c>
      <c r="G5229" t="s">
        <v>74</v>
      </c>
      <c r="H5229" t="s">
        <v>110</v>
      </c>
      <c r="I5229" t="s">
        <v>27</v>
      </c>
      <c r="J5229" t="s">
        <v>6727</v>
      </c>
      <c r="K5229" t="s">
        <v>28</v>
      </c>
      <c r="L5229" t="s">
        <v>28</v>
      </c>
      <c r="M5229">
        <v>94</v>
      </c>
      <c r="N5229" t="s">
        <v>29</v>
      </c>
      <c r="O5229" t="s">
        <v>43</v>
      </c>
      <c r="P5229" t="s">
        <v>44</v>
      </c>
      <c r="Q5229" t="s">
        <v>95</v>
      </c>
      <c r="R5229" t="s">
        <v>28</v>
      </c>
      <c r="S5229">
        <v>0</v>
      </c>
      <c r="T5229" t="s">
        <v>6546</v>
      </c>
    </row>
    <row r="5230" spans="1:20" x14ac:dyDescent="0.3">
      <c r="A5230" t="s">
        <v>5357</v>
      </c>
      <c r="B5230" t="s">
        <v>6796</v>
      </c>
      <c r="C5230" t="s">
        <v>77</v>
      </c>
      <c r="D5230" t="s">
        <v>72</v>
      </c>
      <c r="E5230" t="s">
        <v>40</v>
      </c>
      <c r="F5230" t="s">
        <v>112</v>
      </c>
      <c r="G5230" t="s">
        <v>79</v>
      </c>
      <c r="H5230" t="s">
        <v>43</v>
      </c>
      <c r="I5230" t="s">
        <v>27</v>
      </c>
      <c r="J5230" t="s">
        <v>6796</v>
      </c>
      <c r="K5230" t="s">
        <v>28</v>
      </c>
      <c r="L5230" t="s">
        <v>28</v>
      </c>
      <c r="M5230">
        <v>390</v>
      </c>
      <c r="N5230" t="s">
        <v>29</v>
      </c>
      <c r="O5230" t="s">
        <v>63</v>
      </c>
      <c r="P5230" t="s">
        <v>107</v>
      </c>
      <c r="Q5230">
        <v>3</v>
      </c>
      <c r="R5230" t="s">
        <v>37</v>
      </c>
      <c r="S5230">
        <v>1</v>
      </c>
      <c r="T5230" t="s">
        <v>6143</v>
      </c>
    </row>
    <row r="5231" spans="1:20" x14ac:dyDescent="0.3">
      <c r="A5231" t="s">
        <v>5358</v>
      </c>
      <c r="B5231" t="s">
        <v>6817</v>
      </c>
      <c r="C5231" t="s">
        <v>81</v>
      </c>
      <c r="D5231" t="s">
        <v>72</v>
      </c>
      <c r="E5231" t="s">
        <v>23</v>
      </c>
      <c r="F5231" t="s">
        <v>82</v>
      </c>
      <c r="G5231" t="s">
        <v>83</v>
      </c>
      <c r="H5231" t="s">
        <v>26</v>
      </c>
      <c r="I5231" t="s">
        <v>27</v>
      </c>
      <c r="J5231" t="s">
        <v>6817</v>
      </c>
      <c r="K5231" t="s">
        <v>28</v>
      </c>
      <c r="L5231" t="s">
        <v>28</v>
      </c>
      <c r="M5231">
        <v>995</v>
      </c>
      <c r="N5231" t="s">
        <v>52</v>
      </c>
      <c r="O5231" t="s">
        <v>63</v>
      </c>
      <c r="P5231" t="s">
        <v>64</v>
      </c>
      <c r="Q5231">
        <v>2</v>
      </c>
      <c r="R5231" t="s">
        <v>53</v>
      </c>
      <c r="S5231">
        <v>3</v>
      </c>
      <c r="T5231" t="s">
        <v>6147</v>
      </c>
    </row>
    <row r="5232" spans="1:20" x14ac:dyDescent="0.3">
      <c r="A5232" t="s">
        <v>5359</v>
      </c>
      <c r="B5232" t="s">
        <v>6577</v>
      </c>
      <c r="C5232" t="s">
        <v>86</v>
      </c>
      <c r="D5232" t="s">
        <v>87</v>
      </c>
      <c r="E5232" t="s">
        <v>67</v>
      </c>
      <c r="F5232" t="s">
        <v>93</v>
      </c>
      <c r="G5232" t="s">
        <v>94</v>
      </c>
      <c r="H5232" t="s">
        <v>26</v>
      </c>
      <c r="I5232" t="s">
        <v>27</v>
      </c>
      <c r="J5232" t="s">
        <v>6577</v>
      </c>
      <c r="K5232" t="s">
        <v>28</v>
      </c>
      <c r="L5232" t="s">
        <v>28</v>
      </c>
      <c r="M5232">
        <v>243</v>
      </c>
      <c r="N5232" t="s">
        <v>29</v>
      </c>
      <c r="O5232" t="s">
        <v>63</v>
      </c>
      <c r="P5232" t="s">
        <v>133</v>
      </c>
      <c r="Q5232">
        <v>2</v>
      </c>
      <c r="R5232" t="s">
        <v>53</v>
      </c>
      <c r="S5232">
        <v>1</v>
      </c>
      <c r="T5232" t="s">
        <v>6150</v>
      </c>
    </row>
    <row r="5233" spans="1:20" x14ac:dyDescent="0.3">
      <c r="A5233" t="s">
        <v>5360</v>
      </c>
      <c r="B5233" t="s">
        <v>6871</v>
      </c>
      <c r="C5233" t="s">
        <v>91</v>
      </c>
      <c r="D5233" t="s">
        <v>87</v>
      </c>
      <c r="E5233" t="s">
        <v>92</v>
      </c>
      <c r="F5233" t="s">
        <v>152</v>
      </c>
      <c r="G5233" t="s">
        <v>94</v>
      </c>
      <c r="H5233" t="s">
        <v>49</v>
      </c>
      <c r="I5233" t="s">
        <v>27</v>
      </c>
      <c r="J5233" t="s">
        <v>6871</v>
      </c>
      <c r="K5233" t="s">
        <v>28</v>
      </c>
      <c r="L5233" t="s">
        <v>28</v>
      </c>
      <c r="M5233">
        <v>542</v>
      </c>
      <c r="N5233" t="s">
        <v>75</v>
      </c>
      <c r="O5233" t="s">
        <v>30</v>
      </c>
      <c r="P5233" t="s">
        <v>64</v>
      </c>
      <c r="Q5233">
        <v>3</v>
      </c>
      <c r="R5233" t="s">
        <v>37</v>
      </c>
      <c r="S5233">
        <v>1</v>
      </c>
      <c r="T5233" t="s">
        <v>6586</v>
      </c>
    </row>
    <row r="5234" spans="1:20" x14ac:dyDescent="0.3">
      <c r="A5234" t="s">
        <v>5361</v>
      </c>
      <c r="B5234" t="s">
        <v>6464</v>
      </c>
      <c r="C5234" t="s">
        <v>21</v>
      </c>
      <c r="D5234" t="s">
        <v>22</v>
      </c>
      <c r="E5234" t="s">
        <v>23</v>
      </c>
      <c r="F5234" t="s">
        <v>288</v>
      </c>
      <c r="G5234" t="s">
        <v>25</v>
      </c>
      <c r="H5234" t="s">
        <v>43</v>
      </c>
      <c r="I5234" t="s">
        <v>27</v>
      </c>
      <c r="J5234" t="s">
        <v>6464</v>
      </c>
      <c r="K5234" t="s">
        <v>28</v>
      </c>
      <c r="L5234" t="s">
        <v>28</v>
      </c>
      <c r="M5234">
        <v>759</v>
      </c>
      <c r="N5234" t="s">
        <v>75</v>
      </c>
      <c r="O5234" t="s">
        <v>63</v>
      </c>
      <c r="P5234" t="s">
        <v>44</v>
      </c>
      <c r="Q5234">
        <v>1</v>
      </c>
      <c r="R5234" t="s">
        <v>53</v>
      </c>
      <c r="S5234">
        <v>2</v>
      </c>
      <c r="T5234" t="s">
        <v>6432</v>
      </c>
    </row>
    <row r="5235" spans="1:20" x14ac:dyDescent="0.3">
      <c r="A5235" t="s">
        <v>5362</v>
      </c>
      <c r="B5235" t="s">
        <v>6624</v>
      </c>
      <c r="C5235" t="s">
        <v>34</v>
      </c>
      <c r="D5235" t="s">
        <v>22</v>
      </c>
      <c r="E5235" t="s">
        <v>23</v>
      </c>
      <c r="F5235" t="s">
        <v>138</v>
      </c>
      <c r="G5235" t="s">
        <v>36</v>
      </c>
      <c r="H5235" t="s">
        <v>43</v>
      </c>
      <c r="I5235" t="s">
        <v>27</v>
      </c>
      <c r="J5235" t="s">
        <v>6624</v>
      </c>
      <c r="K5235" t="s">
        <v>28</v>
      </c>
      <c r="L5235" t="s">
        <v>28</v>
      </c>
      <c r="M5235">
        <v>708</v>
      </c>
      <c r="N5235" t="s">
        <v>29</v>
      </c>
      <c r="O5235" t="s">
        <v>30</v>
      </c>
      <c r="P5235" t="s">
        <v>107</v>
      </c>
      <c r="Q5235">
        <v>3</v>
      </c>
      <c r="R5235" t="s">
        <v>37</v>
      </c>
      <c r="S5235">
        <v>2</v>
      </c>
      <c r="T5235" t="s">
        <v>6667</v>
      </c>
    </row>
    <row r="5236" spans="1:20" x14ac:dyDescent="0.3">
      <c r="A5236" t="s">
        <v>5363</v>
      </c>
      <c r="B5236" t="s">
        <v>6498</v>
      </c>
      <c r="C5236" t="s">
        <v>39</v>
      </c>
      <c r="D5236" t="s">
        <v>22</v>
      </c>
      <c r="E5236" t="s">
        <v>40</v>
      </c>
      <c r="F5236" t="s">
        <v>174</v>
      </c>
      <c r="G5236" t="s">
        <v>42</v>
      </c>
      <c r="H5236" t="s">
        <v>26</v>
      </c>
      <c r="I5236" t="s">
        <v>50</v>
      </c>
      <c r="J5236" t="s">
        <v>6498</v>
      </c>
      <c r="K5236" t="s">
        <v>6714</v>
      </c>
      <c r="L5236" t="s">
        <v>51</v>
      </c>
      <c r="M5236">
        <v>226</v>
      </c>
      <c r="N5236" t="s">
        <v>29</v>
      </c>
      <c r="O5236" t="s">
        <v>30</v>
      </c>
      <c r="P5236" t="s">
        <v>31</v>
      </c>
      <c r="Q5236">
        <v>3</v>
      </c>
      <c r="R5236" t="s">
        <v>37</v>
      </c>
      <c r="S5236">
        <v>1</v>
      </c>
      <c r="T5236" t="s">
        <v>6254</v>
      </c>
    </row>
    <row r="5237" spans="1:20" x14ac:dyDescent="0.3">
      <c r="A5237" t="s">
        <v>5364</v>
      </c>
      <c r="B5237" t="s">
        <v>6469</v>
      </c>
      <c r="C5237" t="s">
        <v>46</v>
      </c>
      <c r="D5237" t="s">
        <v>22</v>
      </c>
      <c r="E5237" t="s">
        <v>40</v>
      </c>
      <c r="F5237" t="s">
        <v>47</v>
      </c>
      <c r="G5237" t="s">
        <v>48</v>
      </c>
      <c r="H5237" t="s">
        <v>49</v>
      </c>
      <c r="I5237" t="s">
        <v>50</v>
      </c>
      <c r="J5237" t="s">
        <v>6469</v>
      </c>
      <c r="K5237" t="s">
        <v>7294</v>
      </c>
      <c r="L5237" t="s">
        <v>159</v>
      </c>
      <c r="M5237">
        <v>198</v>
      </c>
      <c r="N5237" t="s">
        <v>52</v>
      </c>
      <c r="O5237" t="s">
        <v>63</v>
      </c>
      <c r="P5237" t="s">
        <v>64</v>
      </c>
      <c r="Q5237">
        <v>4</v>
      </c>
      <c r="R5237" t="s">
        <v>32</v>
      </c>
      <c r="S5237">
        <v>1</v>
      </c>
      <c r="T5237" t="s">
        <v>6661</v>
      </c>
    </row>
    <row r="5238" spans="1:20" x14ac:dyDescent="0.3">
      <c r="A5238" t="s">
        <v>5365</v>
      </c>
      <c r="B5238" t="s">
        <v>6817</v>
      </c>
      <c r="C5238" t="s">
        <v>55</v>
      </c>
      <c r="D5238" t="s">
        <v>56</v>
      </c>
      <c r="E5238" t="s">
        <v>23</v>
      </c>
      <c r="F5238" t="s">
        <v>190</v>
      </c>
      <c r="G5238" t="s">
        <v>58</v>
      </c>
      <c r="H5238" t="s">
        <v>49</v>
      </c>
      <c r="I5238" t="s">
        <v>27</v>
      </c>
      <c r="J5238" t="s">
        <v>6817</v>
      </c>
      <c r="K5238" t="s">
        <v>28</v>
      </c>
      <c r="L5238" t="s">
        <v>28</v>
      </c>
      <c r="M5238">
        <v>995</v>
      </c>
      <c r="N5238" t="s">
        <v>29</v>
      </c>
      <c r="O5238" t="s">
        <v>30</v>
      </c>
      <c r="P5238" t="s">
        <v>107</v>
      </c>
      <c r="Q5238">
        <v>3</v>
      </c>
      <c r="R5238" t="s">
        <v>37</v>
      </c>
      <c r="S5238">
        <v>3</v>
      </c>
      <c r="T5238" t="s">
        <v>6646</v>
      </c>
    </row>
    <row r="5239" spans="1:20" x14ac:dyDescent="0.3">
      <c r="A5239" t="s">
        <v>5366</v>
      </c>
      <c r="B5239" t="s">
        <v>7459</v>
      </c>
      <c r="C5239" t="s">
        <v>60</v>
      </c>
      <c r="D5239" t="s">
        <v>56</v>
      </c>
      <c r="E5239" t="s">
        <v>40</v>
      </c>
      <c r="F5239" t="s">
        <v>104</v>
      </c>
      <c r="G5239" t="s">
        <v>62</v>
      </c>
      <c r="H5239" t="s">
        <v>43</v>
      </c>
      <c r="I5239" t="s">
        <v>27</v>
      </c>
      <c r="J5239" t="s">
        <v>7459</v>
      </c>
      <c r="K5239" t="s">
        <v>28</v>
      </c>
      <c r="L5239" t="s">
        <v>28</v>
      </c>
      <c r="M5239">
        <v>506</v>
      </c>
      <c r="N5239" t="s">
        <v>52</v>
      </c>
      <c r="O5239" t="s">
        <v>63</v>
      </c>
      <c r="P5239" t="s">
        <v>31</v>
      </c>
      <c r="Q5239">
        <v>3</v>
      </c>
      <c r="R5239" t="s">
        <v>37</v>
      </c>
      <c r="S5239">
        <v>1</v>
      </c>
      <c r="T5239" t="s">
        <v>6432</v>
      </c>
    </row>
    <row r="5240" spans="1:20" x14ac:dyDescent="0.3">
      <c r="A5240" t="s">
        <v>5367</v>
      </c>
      <c r="B5240" t="s">
        <v>7137</v>
      </c>
      <c r="C5240" t="s">
        <v>66</v>
      </c>
      <c r="D5240" t="s">
        <v>56</v>
      </c>
      <c r="E5240" t="s">
        <v>67</v>
      </c>
      <c r="F5240" t="s">
        <v>68</v>
      </c>
      <c r="G5240" t="s">
        <v>69</v>
      </c>
      <c r="H5240" t="s">
        <v>26</v>
      </c>
      <c r="I5240" t="s">
        <v>50</v>
      </c>
      <c r="J5240" t="s">
        <v>7137</v>
      </c>
      <c r="K5240" t="s">
        <v>6175</v>
      </c>
      <c r="L5240" t="s">
        <v>51</v>
      </c>
      <c r="M5240">
        <v>128</v>
      </c>
      <c r="N5240" t="s">
        <v>29</v>
      </c>
      <c r="O5240" t="s">
        <v>63</v>
      </c>
      <c r="P5240" t="s">
        <v>31</v>
      </c>
      <c r="Q5240" t="s">
        <v>95</v>
      </c>
      <c r="R5240" t="s">
        <v>28</v>
      </c>
      <c r="S5240">
        <v>0</v>
      </c>
      <c r="T5240" t="s">
        <v>6623</v>
      </c>
    </row>
    <row r="5241" spans="1:20" x14ac:dyDescent="0.3">
      <c r="A5241" t="s">
        <v>5368</v>
      </c>
      <c r="B5241" t="s">
        <v>6502</v>
      </c>
      <c r="C5241" t="s">
        <v>71</v>
      </c>
      <c r="D5241" t="s">
        <v>72</v>
      </c>
      <c r="E5241" t="s">
        <v>23</v>
      </c>
      <c r="F5241" t="s">
        <v>129</v>
      </c>
      <c r="G5241" t="s">
        <v>74</v>
      </c>
      <c r="H5241" t="s">
        <v>43</v>
      </c>
      <c r="I5241" t="s">
        <v>27</v>
      </c>
      <c r="J5241" t="s">
        <v>6502</v>
      </c>
      <c r="K5241" t="s">
        <v>28</v>
      </c>
      <c r="L5241" t="s">
        <v>28</v>
      </c>
      <c r="M5241">
        <v>279</v>
      </c>
      <c r="N5241" t="s">
        <v>29</v>
      </c>
      <c r="O5241" t="s">
        <v>105</v>
      </c>
      <c r="P5241" t="s">
        <v>107</v>
      </c>
      <c r="Q5241">
        <v>4</v>
      </c>
      <c r="R5241" t="s">
        <v>32</v>
      </c>
      <c r="S5241">
        <v>1</v>
      </c>
      <c r="T5241" t="s">
        <v>6138</v>
      </c>
    </row>
    <row r="5242" spans="1:20" x14ac:dyDescent="0.3">
      <c r="A5242" t="s">
        <v>5369</v>
      </c>
      <c r="B5242" t="s">
        <v>7413</v>
      </c>
      <c r="C5242" t="s">
        <v>77</v>
      </c>
      <c r="D5242" t="s">
        <v>72</v>
      </c>
      <c r="E5242" t="s">
        <v>40</v>
      </c>
      <c r="F5242" t="s">
        <v>93</v>
      </c>
      <c r="G5242" t="s">
        <v>94</v>
      </c>
      <c r="H5242" t="s">
        <v>26</v>
      </c>
      <c r="I5242" t="s">
        <v>50</v>
      </c>
      <c r="J5242" t="s">
        <v>7413</v>
      </c>
      <c r="K5242" t="s">
        <v>6425</v>
      </c>
      <c r="L5242" t="s">
        <v>51</v>
      </c>
      <c r="M5242">
        <v>341</v>
      </c>
      <c r="N5242" t="s">
        <v>122</v>
      </c>
      <c r="O5242" t="s">
        <v>43</v>
      </c>
      <c r="P5242" t="s">
        <v>44</v>
      </c>
      <c r="Q5242">
        <v>3</v>
      </c>
      <c r="R5242" t="s">
        <v>37</v>
      </c>
      <c r="S5242">
        <v>1</v>
      </c>
      <c r="T5242" t="s">
        <v>6808</v>
      </c>
    </row>
    <row r="5243" spans="1:20" x14ac:dyDescent="0.3">
      <c r="A5243" t="s">
        <v>5370</v>
      </c>
      <c r="B5243" t="s">
        <v>6701</v>
      </c>
      <c r="C5243" t="s">
        <v>81</v>
      </c>
      <c r="D5243" t="s">
        <v>72</v>
      </c>
      <c r="E5243" t="s">
        <v>23</v>
      </c>
      <c r="F5243" t="s">
        <v>82</v>
      </c>
      <c r="G5243" t="s">
        <v>83</v>
      </c>
      <c r="H5243" t="s">
        <v>26</v>
      </c>
      <c r="I5243" t="s">
        <v>27</v>
      </c>
      <c r="J5243" t="s">
        <v>6701</v>
      </c>
      <c r="K5243" t="s">
        <v>28</v>
      </c>
      <c r="L5243" t="s">
        <v>28</v>
      </c>
      <c r="M5243">
        <v>476</v>
      </c>
      <c r="N5243" t="s">
        <v>52</v>
      </c>
      <c r="O5243" t="s">
        <v>63</v>
      </c>
      <c r="P5243" t="s">
        <v>44</v>
      </c>
      <c r="Q5243">
        <v>4</v>
      </c>
      <c r="R5243" t="s">
        <v>32</v>
      </c>
      <c r="S5243">
        <v>1</v>
      </c>
      <c r="T5243" t="s">
        <v>6434</v>
      </c>
    </row>
    <row r="5244" spans="1:20" x14ac:dyDescent="0.3">
      <c r="A5244" t="s">
        <v>5371</v>
      </c>
      <c r="B5244" t="s">
        <v>7262</v>
      </c>
      <c r="C5244" t="s">
        <v>86</v>
      </c>
      <c r="D5244" t="s">
        <v>87</v>
      </c>
      <c r="E5244" t="s">
        <v>67</v>
      </c>
      <c r="F5244" t="s">
        <v>88</v>
      </c>
      <c r="G5244" t="s">
        <v>89</v>
      </c>
      <c r="H5244" t="s">
        <v>49</v>
      </c>
      <c r="I5244" t="s">
        <v>27</v>
      </c>
      <c r="J5244" t="s">
        <v>7262</v>
      </c>
      <c r="K5244" t="s">
        <v>28</v>
      </c>
      <c r="L5244" t="s">
        <v>28</v>
      </c>
      <c r="M5244">
        <v>952</v>
      </c>
      <c r="N5244" t="s">
        <v>29</v>
      </c>
      <c r="O5244" t="s">
        <v>63</v>
      </c>
      <c r="P5244" t="s">
        <v>31</v>
      </c>
      <c r="Q5244">
        <v>3</v>
      </c>
      <c r="R5244" t="s">
        <v>37</v>
      </c>
      <c r="S5244">
        <v>3</v>
      </c>
      <c r="T5244" t="s">
        <v>6772</v>
      </c>
    </row>
    <row r="5245" spans="1:20" x14ac:dyDescent="0.3">
      <c r="A5245" t="s">
        <v>5372</v>
      </c>
      <c r="B5245" t="s">
        <v>7433</v>
      </c>
      <c r="C5245" t="s">
        <v>91</v>
      </c>
      <c r="D5245" t="s">
        <v>87</v>
      </c>
      <c r="E5245" t="s">
        <v>92</v>
      </c>
      <c r="F5245" t="s">
        <v>152</v>
      </c>
      <c r="G5245" t="s">
        <v>94</v>
      </c>
      <c r="H5245" t="s">
        <v>49</v>
      </c>
      <c r="I5245" t="s">
        <v>27</v>
      </c>
      <c r="J5245" t="s">
        <v>7433</v>
      </c>
      <c r="K5245" t="s">
        <v>28</v>
      </c>
      <c r="L5245" t="s">
        <v>28</v>
      </c>
      <c r="M5245">
        <v>630</v>
      </c>
      <c r="N5245" t="s">
        <v>52</v>
      </c>
      <c r="O5245" t="s">
        <v>63</v>
      </c>
      <c r="P5245" t="s">
        <v>107</v>
      </c>
      <c r="Q5245">
        <v>4</v>
      </c>
      <c r="R5245" t="s">
        <v>32</v>
      </c>
      <c r="S5245">
        <v>2</v>
      </c>
      <c r="T5245" t="s">
        <v>6340</v>
      </c>
    </row>
    <row r="5246" spans="1:20" x14ac:dyDescent="0.3">
      <c r="A5246" t="s">
        <v>5373</v>
      </c>
      <c r="B5246" t="s">
        <v>6242</v>
      </c>
      <c r="C5246" t="s">
        <v>21</v>
      </c>
      <c r="D5246" t="s">
        <v>22</v>
      </c>
      <c r="E5246" t="s">
        <v>23</v>
      </c>
      <c r="F5246" t="s">
        <v>174</v>
      </c>
      <c r="G5246" t="s">
        <v>42</v>
      </c>
      <c r="H5246" t="s">
        <v>26</v>
      </c>
      <c r="I5246" t="s">
        <v>27</v>
      </c>
      <c r="J5246" t="s">
        <v>6242</v>
      </c>
      <c r="K5246" t="s">
        <v>28</v>
      </c>
      <c r="L5246" t="s">
        <v>28</v>
      </c>
      <c r="M5246">
        <v>614</v>
      </c>
      <c r="N5246" t="s">
        <v>75</v>
      </c>
      <c r="O5246" t="s">
        <v>63</v>
      </c>
      <c r="P5246" t="s">
        <v>64</v>
      </c>
      <c r="Q5246">
        <v>2</v>
      </c>
      <c r="R5246" t="s">
        <v>53</v>
      </c>
      <c r="S5246">
        <v>2</v>
      </c>
      <c r="T5246" t="s">
        <v>6241</v>
      </c>
    </row>
    <row r="5247" spans="1:20" x14ac:dyDescent="0.3">
      <c r="A5247" t="s">
        <v>5374</v>
      </c>
      <c r="B5247" t="s">
        <v>6648</v>
      </c>
      <c r="C5247" t="s">
        <v>34</v>
      </c>
      <c r="D5247" t="s">
        <v>22</v>
      </c>
      <c r="E5247" t="s">
        <v>23</v>
      </c>
      <c r="F5247" t="s">
        <v>109</v>
      </c>
      <c r="G5247" t="s">
        <v>36</v>
      </c>
      <c r="H5247" t="s">
        <v>110</v>
      </c>
      <c r="I5247" t="s">
        <v>27</v>
      </c>
      <c r="J5247" t="s">
        <v>6648</v>
      </c>
      <c r="K5247" t="s">
        <v>28</v>
      </c>
      <c r="L5247" t="s">
        <v>28</v>
      </c>
      <c r="M5247">
        <v>623</v>
      </c>
      <c r="N5247" t="s">
        <v>75</v>
      </c>
      <c r="O5247" t="s">
        <v>170</v>
      </c>
      <c r="P5247" t="s">
        <v>31</v>
      </c>
      <c r="Q5247">
        <v>1</v>
      </c>
      <c r="R5247" t="s">
        <v>53</v>
      </c>
      <c r="S5247">
        <v>2</v>
      </c>
      <c r="T5247" t="s">
        <v>7090</v>
      </c>
    </row>
    <row r="5248" spans="1:20" x14ac:dyDescent="0.3">
      <c r="A5248" t="s">
        <v>5375</v>
      </c>
      <c r="B5248" t="s">
        <v>7136</v>
      </c>
      <c r="C5248" t="s">
        <v>39</v>
      </c>
      <c r="D5248" t="s">
        <v>22</v>
      </c>
      <c r="E5248" t="s">
        <v>40</v>
      </c>
      <c r="F5248" t="s">
        <v>41</v>
      </c>
      <c r="G5248" t="s">
        <v>42</v>
      </c>
      <c r="H5248" t="s">
        <v>43</v>
      </c>
      <c r="I5248" t="s">
        <v>27</v>
      </c>
      <c r="J5248" t="s">
        <v>7136</v>
      </c>
      <c r="K5248" t="s">
        <v>28</v>
      </c>
      <c r="L5248" t="s">
        <v>28</v>
      </c>
      <c r="M5248">
        <v>651</v>
      </c>
      <c r="N5248" t="s">
        <v>52</v>
      </c>
      <c r="O5248" t="s">
        <v>63</v>
      </c>
      <c r="P5248" t="s">
        <v>64</v>
      </c>
      <c r="Q5248">
        <v>4</v>
      </c>
      <c r="R5248" t="s">
        <v>32</v>
      </c>
      <c r="S5248">
        <v>2</v>
      </c>
      <c r="T5248" t="s">
        <v>6805</v>
      </c>
    </row>
    <row r="5249" spans="1:20" x14ac:dyDescent="0.3">
      <c r="A5249" t="s">
        <v>5376</v>
      </c>
      <c r="B5249" t="s">
        <v>7470</v>
      </c>
      <c r="C5249" t="s">
        <v>46</v>
      </c>
      <c r="D5249" t="s">
        <v>22</v>
      </c>
      <c r="E5249" t="s">
        <v>40</v>
      </c>
      <c r="F5249" t="s">
        <v>215</v>
      </c>
      <c r="G5249" t="s">
        <v>42</v>
      </c>
      <c r="H5249" t="s">
        <v>49</v>
      </c>
      <c r="I5249" t="s">
        <v>27</v>
      </c>
      <c r="J5249" t="s">
        <v>7470</v>
      </c>
      <c r="K5249" t="s">
        <v>28</v>
      </c>
      <c r="L5249" t="s">
        <v>28</v>
      </c>
      <c r="M5249">
        <v>355</v>
      </c>
      <c r="N5249" t="s">
        <v>29</v>
      </c>
      <c r="O5249" t="s">
        <v>30</v>
      </c>
      <c r="P5249" t="s">
        <v>44</v>
      </c>
      <c r="Q5249">
        <v>3</v>
      </c>
      <c r="R5249" t="s">
        <v>37</v>
      </c>
      <c r="S5249">
        <v>1</v>
      </c>
      <c r="T5249" t="s">
        <v>6165</v>
      </c>
    </row>
    <row r="5250" spans="1:20" x14ac:dyDescent="0.3">
      <c r="A5250" t="s">
        <v>5377</v>
      </c>
      <c r="B5250" t="s">
        <v>6416</v>
      </c>
      <c r="C5250" t="s">
        <v>55</v>
      </c>
      <c r="D5250" t="s">
        <v>56</v>
      </c>
      <c r="E5250" t="s">
        <v>23</v>
      </c>
      <c r="F5250" t="s">
        <v>190</v>
      </c>
      <c r="G5250" t="s">
        <v>58</v>
      </c>
      <c r="H5250" t="s">
        <v>49</v>
      </c>
      <c r="I5250" t="s">
        <v>27</v>
      </c>
      <c r="J5250" t="s">
        <v>6416</v>
      </c>
      <c r="K5250" t="s">
        <v>28</v>
      </c>
      <c r="L5250" t="s">
        <v>28</v>
      </c>
      <c r="M5250">
        <v>608</v>
      </c>
      <c r="N5250" t="s">
        <v>122</v>
      </c>
      <c r="O5250" t="s">
        <v>170</v>
      </c>
      <c r="P5250" t="s">
        <v>64</v>
      </c>
      <c r="Q5250">
        <v>3</v>
      </c>
      <c r="R5250" t="s">
        <v>37</v>
      </c>
      <c r="S5250">
        <v>2</v>
      </c>
      <c r="T5250" t="s">
        <v>6176</v>
      </c>
    </row>
    <row r="5251" spans="1:20" x14ac:dyDescent="0.3">
      <c r="A5251" t="s">
        <v>5378</v>
      </c>
      <c r="B5251" t="s">
        <v>7067</v>
      </c>
      <c r="C5251" t="s">
        <v>60</v>
      </c>
      <c r="D5251" t="s">
        <v>56</v>
      </c>
      <c r="E5251" t="s">
        <v>40</v>
      </c>
      <c r="F5251" t="s">
        <v>61</v>
      </c>
      <c r="G5251" t="s">
        <v>62</v>
      </c>
      <c r="H5251" t="s">
        <v>26</v>
      </c>
      <c r="I5251" t="s">
        <v>27</v>
      </c>
      <c r="J5251" t="s">
        <v>7067</v>
      </c>
      <c r="K5251" t="s">
        <v>28</v>
      </c>
      <c r="L5251" t="s">
        <v>28</v>
      </c>
      <c r="M5251">
        <v>503</v>
      </c>
      <c r="N5251" t="s">
        <v>52</v>
      </c>
      <c r="O5251" t="s">
        <v>170</v>
      </c>
      <c r="P5251" t="s">
        <v>64</v>
      </c>
      <c r="Q5251">
        <v>5</v>
      </c>
      <c r="R5251" t="s">
        <v>119</v>
      </c>
      <c r="S5251">
        <v>1</v>
      </c>
      <c r="T5251" t="s">
        <v>6212</v>
      </c>
    </row>
    <row r="5252" spans="1:20" x14ac:dyDescent="0.3">
      <c r="A5252" t="s">
        <v>5379</v>
      </c>
      <c r="B5252" t="s">
        <v>7358</v>
      </c>
      <c r="C5252" t="s">
        <v>66</v>
      </c>
      <c r="D5252" t="s">
        <v>56</v>
      </c>
      <c r="E5252" t="s">
        <v>67</v>
      </c>
      <c r="F5252" t="s">
        <v>68</v>
      </c>
      <c r="G5252" t="s">
        <v>69</v>
      </c>
      <c r="H5252" t="s">
        <v>26</v>
      </c>
      <c r="I5252" t="s">
        <v>50</v>
      </c>
      <c r="J5252" t="s">
        <v>7358</v>
      </c>
      <c r="K5252" t="s">
        <v>6486</v>
      </c>
      <c r="L5252" t="s">
        <v>51</v>
      </c>
      <c r="M5252">
        <v>517</v>
      </c>
      <c r="N5252" t="s">
        <v>29</v>
      </c>
      <c r="O5252" t="s">
        <v>30</v>
      </c>
      <c r="P5252" t="s">
        <v>133</v>
      </c>
      <c r="Q5252">
        <v>3</v>
      </c>
      <c r="R5252" t="s">
        <v>37</v>
      </c>
      <c r="S5252">
        <v>1</v>
      </c>
      <c r="T5252" t="s">
        <v>6219</v>
      </c>
    </row>
    <row r="5253" spans="1:20" x14ac:dyDescent="0.3">
      <c r="A5253" t="s">
        <v>5380</v>
      </c>
      <c r="B5253" t="s">
        <v>6610</v>
      </c>
      <c r="C5253" t="s">
        <v>71</v>
      </c>
      <c r="D5253" t="s">
        <v>72</v>
      </c>
      <c r="E5253" t="s">
        <v>23</v>
      </c>
      <c r="F5253" t="s">
        <v>1047</v>
      </c>
      <c r="G5253" t="s">
        <v>74</v>
      </c>
      <c r="H5253" t="s">
        <v>110</v>
      </c>
      <c r="I5253" t="s">
        <v>50</v>
      </c>
      <c r="J5253" t="s">
        <v>6610</v>
      </c>
      <c r="K5253" t="s">
        <v>7097</v>
      </c>
      <c r="L5253" t="s">
        <v>159</v>
      </c>
      <c r="M5253">
        <v>193</v>
      </c>
      <c r="N5253" t="s">
        <v>29</v>
      </c>
      <c r="O5253" t="s">
        <v>43</v>
      </c>
      <c r="P5253" t="s">
        <v>31</v>
      </c>
      <c r="Q5253">
        <v>4</v>
      </c>
      <c r="R5253" t="s">
        <v>32</v>
      </c>
      <c r="S5253">
        <v>1</v>
      </c>
      <c r="T5253" t="s">
        <v>6423</v>
      </c>
    </row>
    <row r="5254" spans="1:20" x14ac:dyDescent="0.3">
      <c r="A5254" t="s">
        <v>5381</v>
      </c>
      <c r="B5254" t="s">
        <v>6945</v>
      </c>
      <c r="C5254" t="s">
        <v>77</v>
      </c>
      <c r="D5254" t="s">
        <v>72</v>
      </c>
      <c r="E5254" t="s">
        <v>40</v>
      </c>
      <c r="F5254" t="s">
        <v>78</v>
      </c>
      <c r="G5254" t="s">
        <v>79</v>
      </c>
      <c r="H5254" t="s">
        <v>49</v>
      </c>
      <c r="I5254" t="s">
        <v>27</v>
      </c>
      <c r="J5254" t="s">
        <v>6945</v>
      </c>
      <c r="K5254" t="s">
        <v>28</v>
      </c>
      <c r="L5254" t="s">
        <v>28</v>
      </c>
      <c r="M5254">
        <v>373</v>
      </c>
      <c r="N5254" t="s">
        <v>29</v>
      </c>
      <c r="O5254" t="s">
        <v>170</v>
      </c>
      <c r="P5254" t="s">
        <v>31</v>
      </c>
      <c r="Q5254">
        <v>3</v>
      </c>
      <c r="R5254" t="s">
        <v>37</v>
      </c>
      <c r="S5254">
        <v>1</v>
      </c>
      <c r="T5254" t="s">
        <v>6665</v>
      </c>
    </row>
    <row r="5255" spans="1:20" x14ac:dyDescent="0.3">
      <c r="A5255" t="s">
        <v>5382</v>
      </c>
      <c r="B5255" t="s">
        <v>6485</v>
      </c>
      <c r="C5255" t="s">
        <v>81</v>
      </c>
      <c r="D5255" t="s">
        <v>72</v>
      </c>
      <c r="E5255" t="s">
        <v>23</v>
      </c>
      <c r="F5255" t="s">
        <v>154</v>
      </c>
      <c r="G5255" t="s">
        <v>83</v>
      </c>
      <c r="H5255" t="s">
        <v>43</v>
      </c>
      <c r="I5255" t="s">
        <v>27</v>
      </c>
      <c r="J5255" t="s">
        <v>6485</v>
      </c>
      <c r="K5255" t="s">
        <v>28</v>
      </c>
      <c r="L5255" t="s">
        <v>28</v>
      </c>
      <c r="M5255">
        <v>609</v>
      </c>
      <c r="N5255" t="s">
        <v>29</v>
      </c>
      <c r="O5255" t="s">
        <v>43</v>
      </c>
      <c r="P5255" t="s">
        <v>133</v>
      </c>
      <c r="Q5255">
        <v>3</v>
      </c>
      <c r="R5255" t="s">
        <v>37</v>
      </c>
      <c r="S5255">
        <v>2</v>
      </c>
      <c r="T5255" t="s">
        <v>6455</v>
      </c>
    </row>
    <row r="5256" spans="1:20" x14ac:dyDescent="0.3">
      <c r="A5256" t="s">
        <v>5383</v>
      </c>
      <c r="B5256" t="s">
        <v>6700</v>
      </c>
      <c r="C5256" t="s">
        <v>86</v>
      </c>
      <c r="D5256" t="s">
        <v>87</v>
      </c>
      <c r="E5256" t="s">
        <v>67</v>
      </c>
      <c r="F5256" t="s">
        <v>93</v>
      </c>
      <c r="G5256" t="s">
        <v>94</v>
      </c>
      <c r="H5256" t="s">
        <v>26</v>
      </c>
      <c r="I5256" t="s">
        <v>27</v>
      </c>
      <c r="J5256" t="s">
        <v>6700</v>
      </c>
      <c r="K5256" t="s">
        <v>28</v>
      </c>
      <c r="L5256" t="s">
        <v>28</v>
      </c>
      <c r="M5256">
        <v>674</v>
      </c>
      <c r="N5256" t="s">
        <v>52</v>
      </c>
      <c r="O5256" t="s">
        <v>63</v>
      </c>
      <c r="P5256" t="s">
        <v>107</v>
      </c>
      <c r="Q5256">
        <v>3</v>
      </c>
      <c r="R5256" t="s">
        <v>37</v>
      </c>
      <c r="S5256">
        <v>2</v>
      </c>
      <c r="T5256" t="s">
        <v>6285</v>
      </c>
    </row>
    <row r="5257" spans="1:20" x14ac:dyDescent="0.3">
      <c r="A5257" t="s">
        <v>5384</v>
      </c>
      <c r="B5257" t="s">
        <v>6757</v>
      </c>
      <c r="C5257" t="s">
        <v>91</v>
      </c>
      <c r="D5257" t="s">
        <v>87</v>
      </c>
      <c r="E5257" t="s">
        <v>92</v>
      </c>
      <c r="F5257" t="s">
        <v>35</v>
      </c>
      <c r="G5257" t="s">
        <v>36</v>
      </c>
      <c r="H5257" t="s">
        <v>26</v>
      </c>
      <c r="I5257" t="s">
        <v>27</v>
      </c>
      <c r="J5257" t="s">
        <v>6757</v>
      </c>
      <c r="K5257" t="s">
        <v>28</v>
      </c>
      <c r="L5257" t="s">
        <v>28</v>
      </c>
      <c r="M5257">
        <v>110</v>
      </c>
      <c r="N5257" t="s">
        <v>122</v>
      </c>
      <c r="O5257" t="s">
        <v>63</v>
      </c>
      <c r="P5257" t="s">
        <v>64</v>
      </c>
      <c r="Q5257" t="s">
        <v>95</v>
      </c>
      <c r="R5257" t="s">
        <v>28</v>
      </c>
      <c r="S5257">
        <v>0</v>
      </c>
      <c r="T5257" t="s">
        <v>6204</v>
      </c>
    </row>
    <row r="5258" spans="1:20" x14ac:dyDescent="0.3">
      <c r="A5258" t="s">
        <v>5385</v>
      </c>
      <c r="B5258" t="s">
        <v>7179</v>
      </c>
      <c r="C5258" t="s">
        <v>21</v>
      </c>
      <c r="D5258" t="s">
        <v>22</v>
      </c>
      <c r="E5258" t="s">
        <v>23</v>
      </c>
      <c r="F5258" t="s">
        <v>288</v>
      </c>
      <c r="G5258" t="s">
        <v>25</v>
      </c>
      <c r="H5258" t="s">
        <v>43</v>
      </c>
      <c r="I5258" t="s">
        <v>27</v>
      </c>
      <c r="J5258" t="s">
        <v>7179</v>
      </c>
      <c r="K5258" t="s">
        <v>28</v>
      </c>
      <c r="L5258" t="s">
        <v>28</v>
      </c>
      <c r="M5258">
        <v>125</v>
      </c>
      <c r="N5258" t="s">
        <v>122</v>
      </c>
      <c r="O5258" t="s">
        <v>30</v>
      </c>
      <c r="P5258" t="s">
        <v>133</v>
      </c>
      <c r="Q5258" t="s">
        <v>95</v>
      </c>
      <c r="R5258" t="s">
        <v>28</v>
      </c>
      <c r="S5258">
        <v>0</v>
      </c>
      <c r="T5258" t="s">
        <v>6296</v>
      </c>
    </row>
    <row r="5259" spans="1:20" x14ac:dyDescent="0.3">
      <c r="A5259" t="s">
        <v>5386</v>
      </c>
      <c r="B5259" t="s">
        <v>7258</v>
      </c>
      <c r="C5259" t="s">
        <v>34</v>
      </c>
      <c r="D5259" t="s">
        <v>22</v>
      </c>
      <c r="E5259" t="s">
        <v>23</v>
      </c>
      <c r="F5259" t="s">
        <v>138</v>
      </c>
      <c r="G5259" t="s">
        <v>36</v>
      </c>
      <c r="H5259" t="s">
        <v>43</v>
      </c>
      <c r="I5259" t="s">
        <v>27</v>
      </c>
      <c r="J5259" t="s">
        <v>7258</v>
      </c>
      <c r="K5259" t="s">
        <v>28</v>
      </c>
      <c r="L5259" t="s">
        <v>28</v>
      </c>
      <c r="M5259">
        <v>586</v>
      </c>
      <c r="N5259" t="s">
        <v>52</v>
      </c>
      <c r="O5259" t="s">
        <v>63</v>
      </c>
      <c r="P5259" t="s">
        <v>64</v>
      </c>
      <c r="Q5259">
        <v>3</v>
      </c>
      <c r="R5259" t="s">
        <v>37</v>
      </c>
      <c r="S5259">
        <v>2</v>
      </c>
      <c r="T5259" t="s">
        <v>6209</v>
      </c>
    </row>
    <row r="5260" spans="1:20" x14ac:dyDescent="0.3">
      <c r="A5260" t="s">
        <v>5387</v>
      </c>
      <c r="B5260" t="s">
        <v>6197</v>
      </c>
      <c r="C5260" t="s">
        <v>39</v>
      </c>
      <c r="D5260" t="s">
        <v>22</v>
      </c>
      <c r="E5260" t="s">
        <v>40</v>
      </c>
      <c r="F5260" t="s">
        <v>41</v>
      </c>
      <c r="G5260" t="s">
        <v>42</v>
      </c>
      <c r="H5260" t="s">
        <v>43</v>
      </c>
      <c r="I5260" t="s">
        <v>27</v>
      </c>
      <c r="J5260" t="s">
        <v>6197</v>
      </c>
      <c r="K5260" t="s">
        <v>28</v>
      </c>
      <c r="L5260" t="s">
        <v>28</v>
      </c>
      <c r="M5260">
        <v>364</v>
      </c>
      <c r="N5260" t="s">
        <v>52</v>
      </c>
      <c r="O5260" t="s">
        <v>63</v>
      </c>
      <c r="P5260" t="s">
        <v>107</v>
      </c>
      <c r="Q5260">
        <v>5</v>
      </c>
      <c r="R5260" t="s">
        <v>119</v>
      </c>
      <c r="S5260">
        <v>1</v>
      </c>
      <c r="T5260" t="s">
        <v>6296</v>
      </c>
    </row>
    <row r="5261" spans="1:20" x14ac:dyDescent="0.3">
      <c r="A5261" t="s">
        <v>5388</v>
      </c>
      <c r="B5261" t="s">
        <v>7296</v>
      </c>
      <c r="C5261" t="s">
        <v>46</v>
      </c>
      <c r="D5261" t="s">
        <v>22</v>
      </c>
      <c r="E5261" t="s">
        <v>40</v>
      </c>
      <c r="F5261" t="s">
        <v>215</v>
      </c>
      <c r="G5261" t="s">
        <v>42</v>
      </c>
      <c r="H5261" t="s">
        <v>49</v>
      </c>
      <c r="I5261" t="s">
        <v>50</v>
      </c>
      <c r="J5261" t="s">
        <v>7296</v>
      </c>
      <c r="K5261" t="s">
        <v>7274</v>
      </c>
      <c r="L5261" t="s">
        <v>159</v>
      </c>
      <c r="M5261">
        <v>549</v>
      </c>
      <c r="N5261" t="s">
        <v>52</v>
      </c>
      <c r="O5261" t="s">
        <v>30</v>
      </c>
      <c r="P5261" t="s">
        <v>31</v>
      </c>
      <c r="Q5261">
        <v>3</v>
      </c>
      <c r="R5261" t="s">
        <v>37</v>
      </c>
      <c r="S5261">
        <v>2</v>
      </c>
      <c r="T5261" t="s">
        <v>6566</v>
      </c>
    </row>
    <row r="5262" spans="1:20" x14ac:dyDescent="0.3">
      <c r="A5262" t="s">
        <v>5389</v>
      </c>
      <c r="B5262" t="s">
        <v>6703</v>
      </c>
      <c r="C5262" t="s">
        <v>55</v>
      </c>
      <c r="D5262" t="s">
        <v>56</v>
      </c>
      <c r="E5262" t="s">
        <v>23</v>
      </c>
      <c r="F5262" t="s">
        <v>57</v>
      </c>
      <c r="G5262" t="s">
        <v>58</v>
      </c>
      <c r="H5262" t="s">
        <v>43</v>
      </c>
      <c r="I5262" t="s">
        <v>27</v>
      </c>
      <c r="J5262" t="s">
        <v>6703</v>
      </c>
      <c r="K5262" t="s">
        <v>28</v>
      </c>
      <c r="L5262" t="s">
        <v>28</v>
      </c>
      <c r="M5262">
        <v>365</v>
      </c>
      <c r="N5262" t="s">
        <v>29</v>
      </c>
      <c r="O5262" t="s">
        <v>63</v>
      </c>
      <c r="P5262" t="s">
        <v>44</v>
      </c>
      <c r="Q5262">
        <v>1</v>
      </c>
      <c r="R5262" t="s">
        <v>53</v>
      </c>
      <c r="S5262">
        <v>1</v>
      </c>
      <c r="T5262" t="s">
        <v>6202</v>
      </c>
    </row>
    <row r="5263" spans="1:20" x14ac:dyDescent="0.3">
      <c r="A5263" t="s">
        <v>5390</v>
      </c>
      <c r="B5263" t="s">
        <v>7313</v>
      </c>
      <c r="C5263" t="s">
        <v>60</v>
      </c>
      <c r="D5263" t="s">
        <v>56</v>
      </c>
      <c r="E5263" t="s">
        <v>40</v>
      </c>
      <c r="F5263" t="s">
        <v>61</v>
      </c>
      <c r="G5263" t="s">
        <v>62</v>
      </c>
      <c r="H5263" t="s">
        <v>26</v>
      </c>
      <c r="I5263" t="s">
        <v>27</v>
      </c>
      <c r="J5263" t="s">
        <v>7313</v>
      </c>
      <c r="K5263" t="s">
        <v>28</v>
      </c>
      <c r="L5263" t="s">
        <v>28</v>
      </c>
      <c r="M5263">
        <v>741</v>
      </c>
      <c r="N5263" t="s">
        <v>52</v>
      </c>
      <c r="O5263" t="s">
        <v>43</v>
      </c>
      <c r="P5263" t="s">
        <v>107</v>
      </c>
      <c r="Q5263">
        <v>5</v>
      </c>
      <c r="R5263" t="s">
        <v>119</v>
      </c>
      <c r="S5263">
        <v>2</v>
      </c>
      <c r="T5263" t="s">
        <v>6363</v>
      </c>
    </row>
    <row r="5264" spans="1:20" x14ac:dyDescent="0.3">
      <c r="A5264" t="s">
        <v>5391</v>
      </c>
      <c r="B5264" t="s">
        <v>6681</v>
      </c>
      <c r="C5264" t="s">
        <v>66</v>
      </c>
      <c r="D5264" t="s">
        <v>56</v>
      </c>
      <c r="E5264" t="s">
        <v>67</v>
      </c>
      <c r="F5264" t="s">
        <v>68</v>
      </c>
      <c r="G5264" t="s">
        <v>69</v>
      </c>
      <c r="H5264" t="s">
        <v>26</v>
      </c>
      <c r="I5264" t="s">
        <v>27</v>
      </c>
      <c r="J5264" t="s">
        <v>6681</v>
      </c>
      <c r="K5264" t="s">
        <v>28</v>
      </c>
      <c r="L5264" t="s">
        <v>28</v>
      </c>
      <c r="M5264">
        <v>254</v>
      </c>
      <c r="N5264" t="s">
        <v>52</v>
      </c>
      <c r="O5264" t="s">
        <v>63</v>
      </c>
      <c r="P5264" t="s">
        <v>31</v>
      </c>
      <c r="Q5264">
        <v>3</v>
      </c>
      <c r="R5264" t="s">
        <v>37</v>
      </c>
      <c r="S5264">
        <v>1</v>
      </c>
      <c r="T5264" t="s">
        <v>6241</v>
      </c>
    </row>
    <row r="5265" spans="1:20" x14ac:dyDescent="0.3">
      <c r="A5265" t="s">
        <v>5392</v>
      </c>
      <c r="B5265" t="s">
        <v>7234</v>
      </c>
      <c r="C5265" t="s">
        <v>71</v>
      </c>
      <c r="D5265" t="s">
        <v>72</v>
      </c>
      <c r="E5265" t="s">
        <v>23</v>
      </c>
      <c r="F5265" t="s">
        <v>150</v>
      </c>
      <c r="G5265" t="s">
        <v>74</v>
      </c>
      <c r="H5265" t="s">
        <v>26</v>
      </c>
      <c r="I5265" t="s">
        <v>27</v>
      </c>
      <c r="J5265" t="s">
        <v>7234</v>
      </c>
      <c r="K5265" t="s">
        <v>28</v>
      </c>
      <c r="L5265" t="s">
        <v>28</v>
      </c>
      <c r="M5265">
        <v>445</v>
      </c>
      <c r="N5265" t="s">
        <v>52</v>
      </c>
      <c r="O5265" t="s">
        <v>105</v>
      </c>
      <c r="P5265" t="s">
        <v>107</v>
      </c>
      <c r="Q5265">
        <v>2</v>
      </c>
      <c r="R5265" t="s">
        <v>53</v>
      </c>
      <c r="S5265">
        <v>1</v>
      </c>
      <c r="T5265" t="s">
        <v>6685</v>
      </c>
    </row>
    <row r="5266" spans="1:20" x14ac:dyDescent="0.3">
      <c r="A5266" t="s">
        <v>5393</v>
      </c>
      <c r="B5266" t="s">
        <v>7411</v>
      </c>
      <c r="C5266" t="s">
        <v>77</v>
      </c>
      <c r="D5266" t="s">
        <v>72</v>
      </c>
      <c r="E5266" t="s">
        <v>40</v>
      </c>
      <c r="F5266" t="s">
        <v>131</v>
      </c>
      <c r="G5266" t="s">
        <v>79</v>
      </c>
      <c r="H5266" t="s">
        <v>26</v>
      </c>
      <c r="I5266" t="s">
        <v>27</v>
      </c>
      <c r="J5266" t="s">
        <v>7411</v>
      </c>
      <c r="K5266" t="s">
        <v>28</v>
      </c>
      <c r="L5266" t="s">
        <v>28</v>
      </c>
      <c r="M5266">
        <v>731</v>
      </c>
      <c r="N5266" t="s">
        <v>29</v>
      </c>
      <c r="O5266" t="s">
        <v>63</v>
      </c>
      <c r="P5266" t="s">
        <v>64</v>
      </c>
      <c r="Q5266">
        <v>4</v>
      </c>
      <c r="R5266" t="s">
        <v>32</v>
      </c>
      <c r="S5266">
        <v>2</v>
      </c>
      <c r="T5266" t="s">
        <v>6239</v>
      </c>
    </row>
    <row r="5267" spans="1:20" x14ac:dyDescent="0.3">
      <c r="A5267" t="s">
        <v>5394</v>
      </c>
      <c r="B5267" t="s">
        <v>6603</v>
      </c>
      <c r="C5267" t="s">
        <v>81</v>
      </c>
      <c r="D5267" t="s">
        <v>72</v>
      </c>
      <c r="E5267" t="s">
        <v>23</v>
      </c>
      <c r="F5267" t="s">
        <v>82</v>
      </c>
      <c r="G5267" t="s">
        <v>83</v>
      </c>
      <c r="H5267" t="s">
        <v>26</v>
      </c>
      <c r="I5267" t="s">
        <v>27</v>
      </c>
      <c r="J5267" t="s">
        <v>6603</v>
      </c>
      <c r="K5267" t="s">
        <v>28</v>
      </c>
      <c r="L5267" t="s">
        <v>28</v>
      </c>
      <c r="M5267">
        <v>1050</v>
      </c>
      <c r="N5267" t="s">
        <v>75</v>
      </c>
      <c r="O5267" t="s">
        <v>63</v>
      </c>
      <c r="P5267" t="s">
        <v>133</v>
      </c>
      <c r="Q5267">
        <v>4</v>
      </c>
      <c r="R5267" t="s">
        <v>32</v>
      </c>
      <c r="S5267">
        <v>3</v>
      </c>
      <c r="T5267" t="s">
        <v>6202</v>
      </c>
    </row>
    <row r="5268" spans="1:20" x14ac:dyDescent="0.3">
      <c r="A5268" t="s">
        <v>5395</v>
      </c>
      <c r="B5268" t="s">
        <v>6146</v>
      </c>
      <c r="C5268" t="s">
        <v>86</v>
      </c>
      <c r="D5268" t="s">
        <v>87</v>
      </c>
      <c r="E5268" t="s">
        <v>67</v>
      </c>
      <c r="F5268" t="s">
        <v>116</v>
      </c>
      <c r="G5268" t="s">
        <v>89</v>
      </c>
      <c r="H5268" t="s">
        <v>26</v>
      </c>
      <c r="I5268" t="s">
        <v>27</v>
      </c>
      <c r="J5268" t="s">
        <v>6146</v>
      </c>
      <c r="K5268" t="s">
        <v>28</v>
      </c>
      <c r="L5268" t="s">
        <v>28</v>
      </c>
      <c r="M5268">
        <v>375</v>
      </c>
      <c r="N5268" t="s">
        <v>52</v>
      </c>
      <c r="O5268" t="s">
        <v>63</v>
      </c>
      <c r="P5268" t="s">
        <v>64</v>
      </c>
      <c r="Q5268">
        <v>3</v>
      </c>
      <c r="R5268" t="s">
        <v>37</v>
      </c>
      <c r="S5268">
        <v>1</v>
      </c>
      <c r="T5268" t="s">
        <v>6198</v>
      </c>
    </row>
    <row r="5269" spans="1:20" x14ac:dyDescent="0.3">
      <c r="A5269" t="s">
        <v>5396</v>
      </c>
      <c r="B5269" t="s">
        <v>6364</v>
      </c>
      <c r="C5269" t="s">
        <v>91</v>
      </c>
      <c r="D5269" t="s">
        <v>87</v>
      </c>
      <c r="E5269" t="s">
        <v>92</v>
      </c>
      <c r="F5269" t="s">
        <v>99</v>
      </c>
      <c r="G5269" t="s">
        <v>36</v>
      </c>
      <c r="H5269" t="s">
        <v>49</v>
      </c>
      <c r="I5269" t="s">
        <v>27</v>
      </c>
      <c r="J5269" t="s">
        <v>6364</v>
      </c>
      <c r="K5269" t="s">
        <v>28</v>
      </c>
      <c r="L5269" t="s">
        <v>28</v>
      </c>
      <c r="M5269">
        <v>548</v>
      </c>
      <c r="N5269" t="s">
        <v>52</v>
      </c>
      <c r="O5269" t="s">
        <v>63</v>
      </c>
      <c r="P5269" t="s">
        <v>44</v>
      </c>
      <c r="Q5269">
        <v>4</v>
      </c>
      <c r="R5269" t="s">
        <v>32</v>
      </c>
      <c r="S5269">
        <v>2</v>
      </c>
      <c r="T5269" t="s">
        <v>6800</v>
      </c>
    </row>
    <row r="5270" spans="1:20" x14ac:dyDescent="0.3">
      <c r="A5270" t="s">
        <v>5397</v>
      </c>
      <c r="B5270" t="s">
        <v>7146</v>
      </c>
      <c r="C5270" t="s">
        <v>21</v>
      </c>
      <c r="D5270" t="s">
        <v>22</v>
      </c>
      <c r="E5270" t="s">
        <v>23</v>
      </c>
      <c r="F5270" t="s">
        <v>24</v>
      </c>
      <c r="G5270" t="s">
        <v>25</v>
      </c>
      <c r="H5270" t="s">
        <v>26</v>
      </c>
      <c r="I5270" t="s">
        <v>27</v>
      </c>
      <c r="J5270" t="s">
        <v>7146</v>
      </c>
      <c r="K5270" t="s">
        <v>28</v>
      </c>
      <c r="L5270" t="s">
        <v>28</v>
      </c>
      <c r="M5270">
        <v>157</v>
      </c>
      <c r="N5270" t="s">
        <v>140</v>
      </c>
      <c r="O5270" t="s">
        <v>63</v>
      </c>
      <c r="P5270" t="s">
        <v>31</v>
      </c>
      <c r="Q5270" t="s">
        <v>95</v>
      </c>
      <c r="R5270" t="s">
        <v>28</v>
      </c>
      <c r="S5270">
        <v>0</v>
      </c>
      <c r="T5270" t="s">
        <v>6476</v>
      </c>
    </row>
    <row r="5271" spans="1:20" x14ac:dyDescent="0.3">
      <c r="A5271" t="s">
        <v>5398</v>
      </c>
      <c r="B5271" t="s">
        <v>7235</v>
      </c>
      <c r="C5271" t="s">
        <v>34</v>
      </c>
      <c r="D5271" t="s">
        <v>22</v>
      </c>
      <c r="E5271" t="s">
        <v>23</v>
      </c>
      <c r="F5271" t="s">
        <v>138</v>
      </c>
      <c r="G5271" t="s">
        <v>36</v>
      </c>
      <c r="H5271" t="s">
        <v>43</v>
      </c>
      <c r="I5271" t="s">
        <v>27</v>
      </c>
      <c r="J5271" t="s">
        <v>7235</v>
      </c>
      <c r="K5271" t="s">
        <v>28</v>
      </c>
      <c r="L5271" t="s">
        <v>28</v>
      </c>
      <c r="M5271">
        <v>354</v>
      </c>
      <c r="N5271" t="s">
        <v>29</v>
      </c>
      <c r="O5271" t="s">
        <v>30</v>
      </c>
      <c r="P5271" t="s">
        <v>107</v>
      </c>
      <c r="Q5271">
        <v>3</v>
      </c>
      <c r="R5271" t="s">
        <v>37</v>
      </c>
      <c r="S5271">
        <v>1</v>
      </c>
      <c r="T5271" t="s">
        <v>6432</v>
      </c>
    </row>
    <row r="5272" spans="1:20" x14ac:dyDescent="0.3">
      <c r="A5272" t="s">
        <v>5399</v>
      </c>
      <c r="B5272" t="s">
        <v>6640</v>
      </c>
      <c r="C5272" t="s">
        <v>39</v>
      </c>
      <c r="D5272" t="s">
        <v>22</v>
      </c>
      <c r="E5272" t="s">
        <v>40</v>
      </c>
      <c r="F5272" t="s">
        <v>35</v>
      </c>
      <c r="G5272" t="s">
        <v>36</v>
      </c>
      <c r="H5272" t="s">
        <v>26</v>
      </c>
      <c r="I5272" t="s">
        <v>27</v>
      </c>
      <c r="J5272" t="s">
        <v>6640</v>
      </c>
      <c r="K5272" t="s">
        <v>28</v>
      </c>
      <c r="L5272" t="s">
        <v>28</v>
      </c>
      <c r="M5272">
        <v>234</v>
      </c>
      <c r="N5272" t="s">
        <v>29</v>
      </c>
      <c r="O5272" t="s">
        <v>63</v>
      </c>
      <c r="P5272" t="s">
        <v>64</v>
      </c>
      <c r="Q5272">
        <v>3</v>
      </c>
      <c r="R5272" t="s">
        <v>37</v>
      </c>
      <c r="S5272">
        <v>1</v>
      </c>
      <c r="T5272" t="s">
        <v>6167</v>
      </c>
    </row>
    <row r="5273" spans="1:20" x14ac:dyDescent="0.3">
      <c r="A5273" t="s">
        <v>5400</v>
      </c>
      <c r="B5273" t="s">
        <v>6272</v>
      </c>
      <c r="C5273" t="s">
        <v>46</v>
      </c>
      <c r="D5273" t="s">
        <v>22</v>
      </c>
      <c r="E5273" t="s">
        <v>40</v>
      </c>
      <c r="F5273" t="s">
        <v>41</v>
      </c>
      <c r="G5273" t="s">
        <v>42</v>
      </c>
      <c r="H5273" t="s">
        <v>43</v>
      </c>
      <c r="I5273" t="s">
        <v>27</v>
      </c>
      <c r="J5273" t="s">
        <v>6272</v>
      </c>
      <c r="K5273" t="s">
        <v>28</v>
      </c>
      <c r="L5273" t="s">
        <v>28</v>
      </c>
      <c r="M5273">
        <v>746</v>
      </c>
      <c r="N5273" t="s">
        <v>29</v>
      </c>
      <c r="O5273" t="s">
        <v>170</v>
      </c>
      <c r="P5273" t="s">
        <v>107</v>
      </c>
      <c r="Q5273">
        <v>3</v>
      </c>
      <c r="R5273" t="s">
        <v>37</v>
      </c>
      <c r="S5273">
        <v>2</v>
      </c>
      <c r="T5273" t="s">
        <v>6805</v>
      </c>
    </row>
    <row r="5274" spans="1:20" x14ac:dyDescent="0.3">
      <c r="A5274" t="s">
        <v>5401</v>
      </c>
      <c r="B5274" t="s">
        <v>6739</v>
      </c>
      <c r="C5274" t="s">
        <v>55</v>
      </c>
      <c r="D5274" t="s">
        <v>56</v>
      </c>
      <c r="E5274" t="s">
        <v>23</v>
      </c>
      <c r="F5274" t="s">
        <v>147</v>
      </c>
      <c r="G5274" t="s">
        <v>58</v>
      </c>
      <c r="H5274" t="s">
        <v>26</v>
      </c>
      <c r="I5274" t="s">
        <v>27</v>
      </c>
      <c r="J5274" t="s">
        <v>6739</v>
      </c>
      <c r="K5274" t="s">
        <v>28</v>
      </c>
      <c r="L5274" t="s">
        <v>28</v>
      </c>
      <c r="M5274">
        <v>857</v>
      </c>
      <c r="N5274" t="s">
        <v>29</v>
      </c>
      <c r="O5274" t="s">
        <v>63</v>
      </c>
      <c r="P5274" t="s">
        <v>64</v>
      </c>
      <c r="Q5274">
        <v>4</v>
      </c>
      <c r="R5274" t="s">
        <v>32</v>
      </c>
      <c r="S5274">
        <v>2</v>
      </c>
      <c r="T5274" t="s">
        <v>6539</v>
      </c>
    </row>
    <row r="5275" spans="1:20" x14ac:dyDescent="0.3">
      <c r="A5275" t="s">
        <v>5402</v>
      </c>
      <c r="B5275" t="s">
        <v>7341</v>
      </c>
      <c r="C5275" t="s">
        <v>60</v>
      </c>
      <c r="D5275" t="s">
        <v>56</v>
      </c>
      <c r="E5275" t="s">
        <v>40</v>
      </c>
      <c r="F5275" t="s">
        <v>61</v>
      </c>
      <c r="G5275" t="s">
        <v>62</v>
      </c>
      <c r="H5275" t="s">
        <v>26</v>
      </c>
      <c r="I5275" t="s">
        <v>50</v>
      </c>
      <c r="J5275" t="s">
        <v>7341</v>
      </c>
      <c r="K5275" t="s">
        <v>6709</v>
      </c>
      <c r="L5275" t="s">
        <v>51</v>
      </c>
      <c r="M5275">
        <v>672</v>
      </c>
      <c r="N5275" t="s">
        <v>52</v>
      </c>
      <c r="O5275" t="s">
        <v>105</v>
      </c>
      <c r="P5275" t="s">
        <v>31</v>
      </c>
      <c r="Q5275">
        <v>3</v>
      </c>
      <c r="R5275" t="s">
        <v>37</v>
      </c>
      <c r="S5275">
        <v>2</v>
      </c>
      <c r="T5275" t="s">
        <v>6136</v>
      </c>
    </row>
    <row r="5276" spans="1:20" x14ac:dyDescent="0.3">
      <c r="A5276" t="s">
        <v>5403</v>
      </c>
      <c r="B5276" t="s">
        <v>6866</v>
      </c>
      <c r="C5276" t="s">
        <v>66</v>
      </c>
      <c r="D5276" t="s">
        <v>56</v>
      </c>
      <c r="E5276" t="s">
        <v>67</v>
      </c>
      <c r="F5276" t="s">
        <v>193</v>
      </c>
      <c r="G5276" t="s">
        <v>69</v>
      </c>
      <c r="H5276" t="s">
        <v>43</v>
      </c>
      <c r="I5276" t="s">
        <v>50</v>
      </c>
      <c r="J5276" t="s">
        <v>6866</v>
      </c>
      <c r="K5276" t="s">
        <v>6433</v>
      </c>
      <c r="L5276" t="s">
        <v>51</v>
      </c>
      <c r="M5276">
        <v>371</v>
      </c>
      <c r="N5276" t="s">
        <v>122</v>
      </c>
      <c r="O5276" t="s">
        <v>63</v>
      </c>
      <c r="P5276" t="s">
        <v>31</v>
      </c>
      <c r="Q5276">
        <v>3</v>
      </c>
      <c r="R5276" t="s">
        <v>37</v>
      </c>
      <c r="S5276">
        <v>1</v>
      </c>
      <c r="T5276" t="s">
        <v>6484</v>
      </c>
    </row>
    <row r="5277" spans="1:20" x14ac:dyDescent="0.3">
      <c r="A5277" t="s">
        <v>5404</v>
      </c>
      <c r="B5277" t="s">
        <v>7304</v>
      </c>
      <c r="C5277" t="s">
        <v>71</v>
      </c>
      <c r="D5277" t="s">
        <v>72</v>
      </c>
      <c r="E5277" t="s">
        <v>23</v>
      </c>
      <c r="F5277" t="s">
        <v>138</v>
      </c>
      <c r="G5277" t="s">
        <v>36</v>
      </c>
      <c r="H5277" t="s">
        <v>43</v>
      </c>
      <c r="I5277" t="s">
        <v>27</v>
      </c>
      <c r="J5277" t="s">
        <v>7304</v>
      </c>
      <c r="K5277" t="s">
        <v>28</v>
      </c>
      <c r="L5277" t="s">
        <v>28</v>
      </c>
      <c r="M5277">
        <v>370</v>
      </c>
      <c r="N5277" t="s">
        <v>140</v>
      </c>
      <c r="O5277" t="s">
        <v>170</v>
      </c>
      <c r="P5277" t="s">
        <v>107</v>
      </c>
      <c r="Q5277">
        <v>5</v>
      </c>
      <c r="R5277" t="s">
        <v>119</v>
      </c>
      <c r="S5277">
        <v>1</v>
      </c>
      <c r="T5277" t="s">
        <v>6293</v>
      </c>
    </row>
    <row r="5278" spans="1:20" x14ac:dyDescent="0.3">
      <c r="A5278" t="s">
        <v>5405</v>
      </c>
      <c r="B5278" t="s">
        <v>6282</v>
      </c>
      <c r="C5278" t="s">
        <v>77</v>
      </c>
      <c r="D5278" t="s">
        <v>72</v>
      </c>
      <c r="E5278" t="s">
        <v>40</v>
      </c>
      <c r="F5278" t="s">
        <v>78</v>
      </c>
      <c r="G5278" t="s">
        <v>79</v>
      </c>
      <c r="H5278" t="s">
        <v>49</v>
      </c>
      <c r="I5278" t="s">
        <v>27</v>
      </c>
      <c r="J5278" t="s">
        <v>6282</v>
      </c>
      <c r="K5278" t="s">
        <v>28</v>
      </c>
      <c r="L5278" t="s">
        <v>28</v>
      </c>
      <c r="M5278">
        <v>487</v>
      </c>
      <c r="N5278" t="s">
        <v>29</v>
      </c>
      <c r="O5278" t="s">
        <v>43</v>
      </c>
      <c r="P5278" t="s">
        <v>64</v>
      </c>
      <c r="Q5278">
        <v>4</v>
      </c>
      <c r="R5278" t="s">
        <v>32</v>
      </c>
      <c r="S5278">
        <v>1</v>
      </c>
      <c r="T5278" t="s">
        <v>7020</v>
      </c>
    </row>
    <row r="5279" spans="1:20" x14ac:dyDescent="0.3">
      <c r="A5279" t="s">
        <v>5406</v>
      </c>
      <c r="B5279" t="s">
        <v>6954</v>
      </c>
      <c r="C5279" t="s">
        <v>81</v>
      </c>
      <c r="D5279" t="s">
        <v>72</v>
      </c>
      <c r="E5279" t="s">
        <v>23</v>
      </c>
      <c r="F5279" t="s">
        <v>154</v>
      </c>
      <c r="G5279" t="s">
        <v>83</v>
      </c>
      <c r="H5279" t="s">
        <v>43</v>
      </c>
      <c r="I5279" t="s">
        <v>27</v>
      </c>
      <c r="J5279" t="s">
        <v>6954</v>
      </c>
      <c r="K5279" t="s">
        <v>28</v>
      </c>
      <c r="L5279" t="s">
        <v>28</v>
      </c>
      <c r="M5279">
        <v>720</v>
      </c>
      <c r="N5279" t="s">
        <v>122</v>
      </c>
      <c r="O5279" t="s">
        <v>63</v>
      </c>
      <c r="P5279" t="s">
        <v>31</v>
      </c>
      <c r="Q5279">
        <v>2</v>
      </c>
      <c r="R5279" t="s">
        <v>53</v>
      </c>
      <c r="S5279">
        <v>2</v>
      </c>
      <c r="T5279" t="s">
        <v>6516</v>
      </c>
    </row>
    <row r="5280" spans="1:20" x14ac:dyDescent="0.3">
      <c r="A5280" t="s">
        <v>5407</v>
      </c>
      <c r="B5280" t="s">
        <v>6728</v>
      </c>
      <c r="C5280" t="s">
        <v>86</v>
      </c>
      <c r="D5280" t="s">
        <v>87</v>
      </c>
      <c r="E5280" t="s">
        <v>67</v>
      </c>
      <c r="F5280" t="s">
        <v>135</v>
      </c>
      <c r="G5280" t="s">
        <v>89</v>
      </c>
      <c r="H5280" t="s">
        <v>43</v>
      </c>
      <c r="I5280" t="s">
        <v>27</v>
      </c>
      <c r="J5280" t="s">
        <v>6728</v>
      </c>
      <c r="K5280" t="s">
        <v>28</v>
      </c>
      <c r="L5280" t="s">
        <v>28</v>
      </c>
      <c r="M5280">
        <v>826</v>
      </c>
      <c r="N5280" t="s">
        <v>29</v>
      </c>
      <c r="O5280" t="s">
        <v>63</v>
      </c>
      <c r="P5280" t="s">
        <v>107</v>
      </c>
      <c r="Q5280">
        <v>3</v>
      </c>
      <c r="R5280" t="s">
        <v>37</v>
      </c>
      <c r="S5280">
        <v>2</v>
      </c>
      <c r="T5280" t="s">
        <v>6296</v>
      </c>
    </row>
    <row r="5281" spans="1:20" x14ac:dyDescent="0.3">
      <c r="A5281" t="s">
        <v>5408</v>
      </c>
      <c r="B5281" t="s">
        <v>7453</v>
      </c>
      <c r="C5281" t="s">
        <v>91</v>
      </c>
      <c r="D5281" t="s">
        <v>87</v>
      </c>
      <c r="E5281" t="s">
        <v>92</v>
      </c>
      <c r="F5281" t="s">
        <v>114</v>
      </c>
      <c r="G5281" t="s">
        <v>94</v>
      </c>
      <c r="H5281" t="s">
        <v>43</v>
      </c>
      <c r="I5281" t="s">
        <v>27</v>
      </c>
      <c r="J5281" t="s">
        <v>7453</v>
      </c>
      <c r="K5281" t="s">
        <v>28</v>
      </c>
      <c r="L5281" t="s">
        <v>28</v>
      </c>
      <c r="M5281">
        <v>874</v>
      </c>
      <c r="N5281" t="s">
        <v>29</v>
      </c>
      <c r="O5281" t="s">
        <v>63</v>
      </c>
      <c r="P5281" t="s">
        <v>107</v>
      </c>
      <c r="Q5281">
        <v>2</v>
      </c>
      <c r="R5281" t="s">
        <v>53</v>
      </c>
      <c r="S5281">
        <v>2</v>
      </c>
      <c r="T5281" t="s">
        <v>6476</v>
      </c>
    </row>
    <row r="5282" spans="1:20" x14ac:dyDescent="0.3">
      <c r="A5282" t="s">
        <v>5409</v>
      </c>
      <c r="B5282" t="s">
        <v>7067</v>
      </c>
      <c r="C5282" t="s">
        <v>21</v>
      </c>
      <c r="D5282" t="s">
        <v>22</v>
      </c>
      <c r="E5282" t="s">
        <v>23</v>
      </c>
      <c r="F5282" t="s">
        <v>35</v>
      </c>
      <c r="G5282" t="s">
        <v>36</v>
      </c>
      <c r="H5282" t="s">
        <v>26</v>
      </c>
      <c r="I5282" t="s">
        <v>27</v>
      </c>
      <c r="J5282" t="s">
        <v>7067</v>
      </c>
      <c r="K5282" t="s">
        <v>28</v>
      </c>
      <c r="L5282" t="s">
        <v>28</v>
      </c>
      <c r="M5282">
        <v>503</v>
      </c>
      <c r="N5282" t="s">
        <v>140</v>
      </c>
      <c r="O5282" t="s">
        <v>30</v>
      </c>
      <c r="P5282" t="s">
        <v>44</v>
      </c>
      <c r="Q5282">
        <v>3</v>
      </c>
      <c r="R5282" t="s">
        <v>37</v>
      </c>
      <c r="S5282">
        <v>1</v>
      </c>
      <c r="T5282" t="s">
        <v>6285</v>
      </c>
    </row>
    <row r="5283" spans="1:20" x14ac:dyDescent="0.3">
      <c r="A5283" t="s">
        <v>5410</v>
      </c>
      <c r="B5283" t="s">
        <v>6135</v>
      </c>
      <c r="C5283" t="s">
        <v>34</v>
      </c>
      <c r="D5283" t="s">
        <v>22</v>
      </c>
      <c r="E5283" t="s">
        <v>23</v>
      </c>
      <c r="F5283" t="s">
        <v>138</v>
      </c>
      <c r="G5283" t="s">
        <v>36</v>
      </c>
      <c r="H5283" t="s">
        <v>43</v>
      </c>
      <c r="I5283" t="s">
        <v>27</v>
      </c>
      <c r="J5283" t="s">
        <v>6135</v>
      </c>
      <c r="K5283" t="s">
        <v>28</v>
      </c>
      <c r="L5283" t="s">
        <v>28</v>
      </c>
      <c r="M5283">
        <v>882</v>
      </c>
      <c r="N5283" t="s">
        <v>52</v>
      </c>
      <c r="O5283" t="s">
        <v>170</v>
      </c>
      <c r="P5283" t="s">
        <v>44</v>
      </c>
      <c r="Q5283">
        <v>4</v>
      </c>
      <c r="R5283" t="s">
        <v>32</v>
      </c>
      <c r="S5283">
        <v>2</v>
      </c>
      <c r="T5283" t="s">
        <v>6667</v>
      </c>
    </row>
    <row r="5284" spans="1:20" x14ac:dyDescent="0.3">
      <c r="A5284" t="s">
        <v>5411</v>
      </c>
      <c r="B5284" t="s">
        <v>7191</v>
      </c>
      <c r="C5284" t="s">
        <v>39</v>
      </c>
      <c r="D5284" t="s">
        <v>22</v>
      </c>
      <c r="E5284" t="s">
        <v>40</v>
      </c>
      <c r="F5284" t="s">
        <v>187</v>
      </c>
      <c r="G5284" t="s">
        <v>42</v>
      </c>
      <c r="H5284" t="s">
        <v>110</v>
      </c>
      <c r="I5284" t="s">
        <v>27</v>
      </c>
      <c r="J5284" t="s">
        <v>7191</v>
      </c>
      <c r="K5284" t="s">
        <v>28</v>
      </c>
      <c r="L5284" t="s">
        <v>28</v>
      </c>
      <c r="M5284">
        <v>763</v>
      </c>
      <c r="N5284" t="s">
        <v>29</v>
      </c>
      <c r="O5284" t="s">
        <v>30</v>
      </c>
      <c r="P5284" t="s">
        <v>44</v>
      </c>
      <c r="Q5284">
        <v>4</v>
      </c>
      <c r="R5284" t="s">
        <v>32</v>
      </c>
      <c r="S5284">
        <v>2</v>
      </c>
      <c r="T5284" t="s">
        <v>7053</v>
      </c>
    </row>
    <row r="5285" spans="1:20" x14ac:dyDescent="0.3">
      <c r="A5285" t="s">
        <v>5412</v>
      </c>
      <c r="B5285" t="s">
        <v>6490</v>
      </c>
      <c r="C5285" t="s">
        <v>46</v>
      </c>
      <c r="D5285" t="s">
        <v>22</v>
      </c>
      <c r="E5285" t="s">
        <v>40</v>
      </c>
      <c r="F5285" t="s">
        <v>47</v>
      </c>
      <c r="G5285" t="s">
        <v>48</v>
      </c>
      <c r="H5285" t="s">
        <v>49</v>
      </c>
      <c r="I5285" t="s">
        <v>27</v>
      </c>
      <c r="J5285" t="s">
        <v>6490</v>
      </c>
      <c r="K5285" t="s">
        <v>28</v>
      </c>
      <c r="L5285" t="s">
        <v>28</v>
      </c>
      <c r="M5285">
        <v>1018</v>
      </c>
      <c r="N5285" t="s">
        <v>52</v>
      </c>
      <c r="O5285" t="s">
        <v>105</v>
      </c>
      <c r="P5285" t="s">
        <v>64</v>
      </c>
      <c r="Q5285">
        <v>3</v>
      </c>
      <c r="R5285" t="s">
        <v>37</v>
      </c>
      <c r="S5285">
        <v>3</v>
      </c>
      <c r="T5285" t="s">
        <v>6176</v>
      </c>
    </row>
    <row r="5286" spans="1:20" x14ac:dyDescent="0.3">
      <c r="A5286" t="s">
        <v>5413</v>
      </c>
      <c r="B5286" t="s">
        <v>7160</v>
      </c>
      <c r="C5286" t="s">
        <v>55</v>
      </c>
      <c r="D5286" t="s">
        <v>56</v>
      </c>
      <c r="E5286" t="s">
        <v>23</v>
      </c>
      <c r="F5286" t="s">
        <v>57</v>
      </c>
      <c r="G5286" t="s">
        <v>58</v>
      </c>
      <c r="H5286" t="s">
        <v>43</v>
      </c>
      <c r="I5286" t="s">
        <v>27</v>
      </c>
      <c r="J5286" t="s">
        <v>7160</v>
      </c>
      <c r="K5286" t="s">
        <v>28</v>
      </c>
      <c r="L5286" t="s">
        <v>28</v>
      </c>
      <c r="M5286">
        <v>507</v>
      </c>
      <c r="N5286" t="s">
        <v>29</v>
      </c>
      <c r="O5286" t="s">
        <v>63</v>
      </c>
      <c r="P5286" t="s">
        <v>64</v>
      </c>
      <c r="Q5286">
        <v>3</v>
      </c>
      <c r="R5286" t="s">
        <v>37</v>
      </c>
      <c r="S5286">
        <v>1</v>
      </c>
      <c r="T5286" t="s">
        <v>6516</v>
      </c>
    </row>
    <row r="5287" spans="1:20" x14ac:dyDescent="0.3">
      <c r="A5287" t="s">
        <v>5414</v>
      </c>
      <c r="B5287" t="s">
        <v>6365</v>
      </c>
      <c r="C5287" t="s">
        <v>60</v>
      </c>
      <c r="D5287" t="s">
        <v>56</v>
      </c>
      <c r="E5287" t="s">
        <v>40</v>
      </c>
      <c r="F5287" t="s">
        <v>104</v>
      </c>
      <c r="G5287" t="s">
        <v>62</v>
      </c>
      <c r="H5287" t="s">
        <v>43</v>
      </c>
      <c r="I5287" t="s">
        <v>27</v>
      </c>
      <c r="J5287" t="s">
        <v>6365</v>
      </c>
      <c r="K5287" t="s">
        <v>28</v>
      </c>
      <c r="L5287" t="s">
        <v>28</v>
      </c>
      <c r="M5287">
        <v>360</v>
      </c>
      <c r="N5287" t="s">
        <v>140</v>
      </c>
      <c r="O5287" t="s">
        <v>63</v>
      </c>
      <c r="P5287" t="s">
        <v>64</v>
      </c>
      <c r="Q5287">
        <v>3</v>
      </c>
      <c r="R5287" t="s">
        <v>37</v>
      </c>
      <c r="S5287">
        <v>1</v>
      </c>
      <c r="T5287" t="s">
        <v>6667</v>
      </c>
    </row>
    <row r="5288" spans="1:20" x14ac:dyDescent="0.3">
      <c r="A5288" t="s">
        <v>5415</v>
      </c>
      <c r="B5288" t="s">
        <v>6364</v>
      </c>
      <c r="C5288" t="s">
        <v>66</v>
      </c>
      <c r="D5288" t="s">
        <v>56</v>
      </c>
      <c r="E5288" t="s">
        <v>67</v>
      </c>
      <c r="F5288" t="s">
        <v>193</v>
      </c>
      <c r="G5288" t="s">
        <v>69</v>
      </c>
      <c r="H5288" t="s">
        <v>43</v>
      </c>
      <c r="I5288" t="s">
        <v>27</v>
      </c>
      <c r="J5288" t="s">
        <v>6364</v>
      </c>
      <c r="K5288" t="s">
        <v>28</v>
      </c>
      <c r="L5288" t="s">
        <v>28</v>
      </c>
      <c r="M5288">
        <v>548</v>
      </c>
      <c r="N5288" t="s">
        <v>52</v>
      </c>
      <c r="O5288" t="s">
        <v>63</v>
      </c>
      <c r="P5288" t="s">
        <v>64</v>
      </c>
      <c r="Q5288">
        <v>3</v>
      </c>
      <c r="R5288" t="s">
        <v>37</v>
      </c>
      <c r="S5288">
        <v>2</v>
      </c>
      <c r="T5288" t="s">
        <v>6229</v>
      </c>
    </row>
    <row r="5289" spans="1:20" x14ac:dyDescent="0.3">
      <c r="A5289" t="s">
        <v>5416</v>
      </c>
      <c r="B5289" t="s">
        <v>7321</v>
      </c>
      <c r="C5289" t="s">
        <v>71</v>
      </c>
      <c r="D5289" t="s">
        <v>72</v>
      </c>
      <c r="E5289" t="s">
        <v>23</v>
      </c>
      <c r="F5289" t="s">
        <v>35</v>
      </c>
      <c r="G5289" t="s">
        <v>36</v>
      </c>
      <c r="H5289" t="s">
        <v>26</v>
      </c>
      <c r="I5289" t="s">
        <v>27</v>
      </c>
      <c r="J5289" t="s">
        <v>7321</v>
      </c>
      <c r="K5289" t="s">
        <v>28</v>
      </c>
      <c r="L5289" t="s">
        <v>28</v>
      </c>
      <c r="M5289">
        <v>894</v>
      </c>
      <c r="N5289" t="s">
        <v>29</v>
      </c>
      <c r="O5289" t="s">
        <v>63</v>
      </c>
      <c r="P5289" t="s">
        <v>64</v>
      </c>
      <c r="Q5289">
        <v>4</v>
      </c>
      <c r="R5289" t="s">
        <v>32</v>
      </c>
      <c r="S5289">
        <v>2</v>
      </c>
      <c r="T5289" t="s">
        <v>6482</v>
      </c>
    </row>
    <row r="5290" spans="1:20" x14ac:dyDescent="0.3">
      <c r="A5290" t="s">
        <v>5417</v>
      </c>
      <c r="B5290" t="s">
        <v>6971</v>
      </c>
      <c r="C5290" t="s">
        <v>77</v>
      </c>
      <c r="D5290" t="s">
        <v>72</v>
      </c>
      <c r="E5290" t="s">
        <v>40</v>
      </c>
      <c r="F5290" t="s">
        <v>131</v>
      </c>
      <c r="G5290" t="s">
        <v>79</v>
      </c>
      <c r="H5290" t="s">
        <v>26</v>
      </c>
      <c r="I5290" t="s">
        <v>27</v>
      </c>
      <c r="J5290" t="s">
        <v>6971</v>
      </c>
      <c r="K5290" t="s">
        <v>28</v>
      </c>
      <c r="L5290" t="s">
        <v>28</v>
      </c>
      <c r="M5290">
        <v>902</v>
      </c>
      <c r="N5290" t="s">
        <v>52</v>
      </c>
      <c r="O5290" t="s">
        <v>30</v>
      </c>
      <c r="P5290" t="s">
        <v>31</v>
      </c>
      <c r="Q5290">
        <v>4</v>
      </c>
      <c r="R5290" t="s">
        <v>32</v>
      </c>
      <c r="S5290">
        <v>2</v>
      </c>
      <c r="T5290" t="s">
        <v>6209</v>
      </c>
    </row>
    <row r="5291" spans="1:20" x14ac:dyDescent="0.3">
      <c r="A5291" t="s">
        <v>5418</v>
      </c>
      <c r="B5291" t="s">
        <v>6851</v>
      </c>
      <c r="C5291" t="s">
        <v>81</v>
      </c>
      <c r="D5291" t="s">
        <v>72</v>
      </c>
      <c r="E5291" t="s">
        <v>23</v>
      </c>
      <c r="F5291" t="s">
        <v>434</v>
      </c>
      <c r="G5291" t="s">
        <v>83</v>
      </c>
      <c r="H5291" t="s">
        <v>110</v>
      </c>
      <c r="I5291" t="s">
        <v>27</v>
      </c>
      <c r="J5291" t="s">
        <v>6851</v>
      </c>
      <c r="K5291" t="s">
        <v>28</v>
      </c>
      <c r="L5291" t="s">
        <v>28</v>
      </c>
      <c r="M5291">
        <v>814</v>
      </c>
      <c r="N5291" t="s">
        <v>29</v>
      </c>
      <c r="O5291" t="s">
        <v>105</v>
      </c>
      <c r="P5291" t="s">
        <v>107</v>
      </c>
      <c r="Q5291">
        <v>5</v>
      </c>
      <c r="R5291" t="s">
        <v>119</v>
      </c>
      <c r="S5291">
        <v>2</v>
      </c>
      <c r="T5291" t="s">
        <v>6845</v>
      </c>
    </row>
    <row r="5292" spans="1:20" x14ac:dyDescent="0.3">
      <c r="A5292" t="s">
        <v>5419</v>
      </c>
      <c r="B5292" t="s">
        <v>7279</v>
      </c>
      <c r="C5292" t="s">
        <v>86</v>
      </c>
      <c r="D5292" t="s">
        <v>87</v>
      </c>
      <c r="E5292" t="s">
        <v>67</v>
      </c>
      <c r="F5292" t="s">
        <v>116</v>
      </c>
      <c r="G5292" t="s">
        <v>89</v>
      </c>
      <c r="H5292" t="s">
        <v>26</v>
      </c>
      <c r="I5292" t="s">
        <v>27</v>
      </c>
      <c r="J5292" t="s">
        <v>7279</v>
      </c>
      <c r="K5292" t="s">
        <v>28</v>
      </c>
      <c r="L5292" t="s">
        <v>28</v>
      </c>
      <c r="M5292">
        <v>764</v>
      </c>
      <c r="N5292" t="s">
        <v>52</v>
      </c>
      <c r="O5292" t="s">
        <v>63</v>
      </c>
      <c r="P5292" t="s">
        <v>64</v>
      </c>
      <c r="Q5292">
        <v>3</v>
      </c>
      <c r="R5292" t="s">
        <v>37</v>
      </c>
      <c r="S5292">
        <v>2</v>
      </c>
      <c r="T5292" t="s">
        <v>6606</v>
      </c>
    </row>
    <row r="5293" spans="1:20" x14ac:dyDescent="0.3">
      <c r="A5293" t="s">
        <v>5420</v>
      </c>
      <c r="B5293" t="s">
        <v>6492</v>
      </c>
      <c r="C5293" t="s">
        <v>91</v>
      </c>
      <c r="D5293" t="s">
        <v>87</v>
      </c>
      <c r="E5293" t="s">
        <v>92</v>
      </c>
      <c r="F5293" t="s">
        <v>93</v>
      </c>
      <c r="G5293" t="s">
        <v>94</v>
      </c>
      <c r="H5293" t="s">
        <v>26</v>
      </c>
      <c r="I5293" t="s">
        <v>50</v>
      </c>
      <c r="J5293" t="s">
        <v>6492</v>
      </c>
      <c r="K5293" t="s">
        <v>7289</v>
      </c>
      <c r="L5293" t="s">
        <v>51</v>
      </c>
      <c r="M5293">
        <v>128</v>
      </c>
      <c r="N5293" t="s">
        <v>29</v>
      </c>
      <c r="O5293" t="s">
        <v>43</v>
      </c>
      <c r="P5293" t="s">
        <v>64</v>
      </c>
      <c r="Q5293" t="s">
        <v>95</v>
      </c>
      <c r="R5293" t="s">
        <v>28</v>
      </c>
      <c r="S5293">
        <v>0</v>
      </c>
      <c r="T5293" t="s">
        <v>6196</v>
      </c>
    </row>
    <row r="5294" spans="1:20" x14ac:dyDescent="0.3">
      <c r="A5294" t="s">
        <v>5421</v>
      </c>
      <c r="B5294" t="s">
        <v>6648</v>
      </c>
      <c r="C5294" t="s">
        <v>21</v>
      </c>
      <c r="D5294" t="s">
        <v>22</v>
      </c>
      <c r="E5294" t="s">
        <v>23</v>
      </c>
      <c r="F5294" t="s">
        <v>24</v>
      </c>
      <c r="G5294" t="s">
        <v>25</v>
      </c>
      <c r="H5294" t="s">
        <v>26</v>
      </c>
      <c r="I5294" t="s">
        <v>27</v>
      </c>
      <c r="J5294" t="s">
        <v>6648</v>
      </c>
      <c r="K5294" t="s">
        <v>28</v>
      </c>
      <c r="L5294" t="s">
        <v>28</v>
      </c>
      <c r="M5294">
        <v>623</v>
      </c>
      <c r="N5294" t="s">
        <v>52</v>
      </c>
      <c r="O5294" t="s">
        <v>105</v>
      </c>
      <c r="P5294" t="s">
        <v>31</v>
      </c>
      <c r="Q5294">
        <v>2</v>
      </c>
      <c r="R5294" t="s">
        <v>53</v>
      </c>
      <c r="S5294">
        <v>2</v>
      </c>
      <c r="T5294" t="s">
        <v>6623</v>
      </c>
    </row>
    <row r="5295" spans="1:20" x14ac:dyDescent="0.3">
      <c r="A5295" t="s">
        <v>5422</v>
      </c>
      <c r="B5295" t="s">
        <v>6498</v>
      </c>
      <c r="C5295" t="s">
        <v>34</v>
      </c>
      <c r="D5295" t="s">
        <v>22</v>
      </c>
      <c r="E5295" t="s">
        <v>23</v>
      </c>
      <c r="F5295" t="s">
        <v>35</v>
      </c>
      <c r="G5295" t="s">
        <v>36</v>
      </c>
      <c r="H5295" t="s">
        <v>26</v>
      </c>
      <c r="I5295" t="s">
        <v>27</v>
      </c>
      <c r="J5295" t="s">
        <v>6498</v>
      </c>
      <c r="K5295" t="s">
        <v>28</v>
      </c>
      <c r="L5295" t="s">
        <v>28</v>
      </c>
      <c r="M5295">
        <v>246</v>
      </c>
      <c r="N5295" t="s">
        <v>122</v>
      </c>
      <c r="O5295" t="s">
        <v>63</v>
      </c>
      <c r="P5295" t="s">
        <v>31</v>
      </c>
      <c r="Q5295">
        <v>3</v>
      </c>
      <c r="R5295" t="s">
        <v>37</v>
      </c>
      <c r="S5295">
        <v>1</v>
      </c>
      <c r="T5295" t="s">
        <v>6147</v>
      </c>
    </row>
    <row r="5296" spans="1:20" x14ac:dyDescent="0.3">
      <c r="A5296" t="s">
        <v>5423</v>
      </c>
      <c r="B5296" t="s">
        <v>6596</v>
      </c>
      <c r="C5296" t="s">
        <v>39</v>
      </c>
      <c r="D5296" t="s">
        <v>22</v>
      </c>
      <c r="E5296" t="s">
        <v>40</v>
      </c>
      <c r="F5296" t="s">
        <v>41</v>
      </c>
      <c r="G5296" t="s">
        <v>42</v>
      </c>
      <c r="H5296" t="s">
        <v>43</v>
      </c>
      <c r="I5296" t="s">
        <v>27</v>
      </c>
      <c r="J5296" t="s">
        <v>6596</v>
      </c>
      <c r="K5296" t="s">
        <v>28</v>
      </c>
      <c r="L5296" t="s">
        <v>28</v>
      </c>
      <c r="M5296">
        <v>424</v>
      </c>
      <c r="N5296" t="s">
        <v>140</v>
      </c>
      <c r="O5296" t="s">
        <v>63</v>
      </c>
      <c r="P5296" t="s">
        <v>107</v>
      </c>
      <c r="Q5296">
        <v>3</v>
      </c>
      <c r="R5296" t="s">
        <v>37</v>
      </c>
      <c r="S5296">
        <v>1</v>
      </c>
      <c r="T5296" t="s">
        <v>6391</v>
      </c>
    </row>
    <row r="5297" spans="1:20" x14ac:dyDescent="0.3">
      <c r="A5297" t="s">
        <v>5424</v>
      </c>
      <c r="B5297" t="s">
        <v>6703</v>
      </c>
      <c r="C5297" t="s">
        <v>46</v>
      </c>
      <c r="D5297" t="s">
        <v>22</v>
      </c>
      <c r="E5297" t="s">
        <v>40</v>
      </c>
      <c r="F5297" t="s">
        <v>101</v>
      </c>
      <c r="G5297" t="s">
        <v>48</v>
      </c>
      <c r="H5297" t="s">
        <v>26</v>
      </c>
      <c r="I5297" t="s">
        <v>50</v>
      </c>
      <c r="J5297" t="s">
        <v>6703</v>
      </c>
      <c r="K5297" t="s">
        <v>7075</v>
      </c>
      <c r="L5297" t="s">
        <v>51</v>
      </c>
      <c r="M5297">
        <v>245</v>
      </c>
      <c r="N5297" t="s">
        <v>29</v>
      </c>
      <c r="O5297" t="s">
        <v>43</v>
      </c>
      <c r="P5297" t="s">
        <v>107</v>
      </c>
      <c r="Q5297">
        <v>3</v>
      </c>
      <c r="R5297" t="s">
        <v>37</v>
      </c>
      <c r="S5297">
        <v>1</v>
      </c>
      <c r="T5297" t="s">
        <v>6136</v>
      </c>
    </row>
    <row r="5298" spans="1:20" x14ac:dyDescent="0.3">
      <c r="A5298" t="s">
        <v>5425</v>
      </c>
      <c r="B5298" t="s">
        <v>6277</v>
      </c>
      <c r="C5298" t="s">
        <v>55</v>
      </c>
      <c r="D5298" t="s">
        <v>56</v>
      </c>
      <c r="E5298" t="s">
        <v>23</v>
      </c>
      <c r="F5298" t="s">
        <v>190</v>
      </c>
      <c r="G5298" t="s">
        <v>58</v>
      </c>
      <c r="H5298" t="s">
        <v>49</v>
      </c>
      <c r="I5298" t="s">
        <v>27</v>
      </c>
      <c r="J5298" t="s">
        <v>6277</v>
      </c>
      <c r="K5298" t="s">
        <v>28</v>
      </c>
      <c r="L5298" t="s">
        <v>28</v>
      </c>
      <c r="M5298">
        <v>168</v>
      </c>
      <c r="N5298" t="s">
        <v>52</v>
      </c>
      <c r="O5298" t="s">
        <v>63</v>
      </c>
      <c r="P5298" t="s">
        <v>64</v>
      </c>
      <c r="Q5298" t="s">
        <v>95</v>
      </c>
      <c r="R5298" t="s">
        <v>28</v>
      </c>
      <c r="S5298">
        <v>0</v>
      </c>
      <c r="T5298" t="s">
        <v>6141</v>
      </c>
    </row>
    <row r="5299" spans="1:20" x14ac:dyDescent="0.3">
      <c r="A5299" t="s">
        <v>5426</v>
      </c>
      <c r="B5299" t="s">
        <v>7442</v>
      </c>
      <c r="C5299" t="s">
        <v>60</v>
      </c>
      <c r="D5299" t="s">
        <v>56</v>
      </c>
      <c r="E5299" t="s">
        <v>40</v>
      </c>
      <c r="F5299" t="s">
        <v>104</v>
      </c>
      <c r="G5299" t="s">
        <v>62</v>
      </c>
      <c r="H5299" t="s">
        <v>43</v>
      </c>
      <c r="I5299" t="s">
        <v>27</v>
      </c>
      <c r="J5299" t="s">
        <v>7442</v>
      </c>
      <c r="K5299" t="s">
        <v>28</v>
      </c>
      <c r="L5299" t="s">
        <v>28</v>
      </c>
      <c r="M5299">
        <v>326</v>
      </c>
      <c r="N5299" t="s">
        <v>75</v>
      </c>
      <c r="O5299" t="s">
        <v>63</v>
      </c>
      <c r="P5299" t="s">
        <v>44</v>
      </c>
      <c r="Q5299">
        <v>3</v>
      </c>
      <c r="R5299" t="s">
        <v>37</v>
      </c>
      <c r="S5299">
        <v>1</v>
      </c>
      <c r="T5299" t="s">
        <v>6393</v>
      </c>
    </row>
    <row r="5300" spans="1:20" x14ac:dyDescent="0.3">
      <c r="A5300" t="s">
        <v>5427</v>
      </c>
      <c r="B5300" t="s">
        <v>6287</v>
      </c>
      <c r="C5300" t="s">
        <v>66</v>
      </c>
      <c r="D5300" t="s">
        <v>56</v>
      </c>
      <c r="E5300" t="s">
        <v>67</v>
      </c>
      <c r="F5300" t="s">
        <v>193</v>
      </c>
      <c r="G5300" t="s">
        <v>69</v>
      </c>
      <c r="H5300" t="s">
        <v>43</v>
      </c>
      <c r="I5300" t="s">
        <v>27</v>
      </c>
      <c r="J5300" t="s">
        <v>6287</v>
      </c>
      <c r="K5300" t="s">
        <v>28</v>
      </c>
      <c r="L5300" t="s">
        <v>28</v>
      </c>
      <c r="M5300">
        <v>611</v>
      </c>
      <c r="N5300" t="s">
        <v>29</v>
      </c>
      <c r="O5300" t="s">
        <v>43</v>
      </c>
      <c r="P5300" t="s">
        <v>133</v>
      </c>
      <c r="Q5300">
        <v>2</v>
      </c>
      <c r="R5300" t="s">
        <v>53</v>
      </c>
      <c r="S5300">
        <v>2</v>
      </c>
      <c r="T5300" t="s">
        <v>6212</v>
      </c>
    </row>
    <row r="5301" spans="1:20" x14ac:dyDescent="0.3">
      <c r="A5301" t="s">
        <v>5428</v>
      </c>
      <c r="B5301" t="s">
        <v>7163</v>
      </c>
      <c r="C5301" t="s">
        <v>71</v>
      </c>
      <c r="D5301" t="s">
        <v>72</v>
      </c>
      <c r="E5301" t="s">
        <v>23</v>
      </c>
      <c r="F5301" t="s">
        <v>150</v>
      </c>
      <c r="G5301" t="s">
        <v>74</v>
      </c>
      <c r="H5301" t="s">
        <v>26</v>
      </c>
      <c r="I5301" t="s">
        <v>27</v>
      </c>
      <c r="J5301" t="s">
        <v>7163</v>
      </c>
      <c r="K5301" t="s">
        <v>28</v>
      </c>
      <c r="L5301" t="s">
        <v>28</v>
      </c>
      <c r="M5301">
        <v>574</v>
      </c>
      <c r="N5301" t="s">
        <v>122</v>
      </c>
      <c r="O5301" t="s">
        <v>105</v>
      </c>
      <c r="P5301" t="s">
        <v>64</v>
      </c>
      <c r="Q5301">
        <v>3</v>
      </c>
      <c r="R5301" t="s">
        <v>37</v>
      </c>
      <c r="S5301">
        <v>2</v>
      </c>
      <c r="T5301" t="s">
        <v>6444</v>
      </c>
    </row>
    <row r="5302" spans="1:20" x14ac:dyDescent="0.3">
      <c r="A5302" t="s">
        <v>5429</v>
      </c>
      <c r="B5302" t="s">
        <v>6738</v>
      </c>
      <c r="C5302" t="s">
        <v>77</v>
      </c>
      <c r="D5302" t="s">
        <v>72</v>
      </c>
      <c r="E5302" t="s">
        <v>40</v>
      </c>
      <c r="F5302" t="s">
        <v>131</v>
      </c>
      <c r="G5302" t="s">
        <v>79</v>
      </c>
      <c r="H5302" t="s">
        <v>26</v>
      </c>
      <c r="I5302" t="s">
        <v>27</v>
      </c>
      <c r="J5302" t="s">
        <v>6738</v>
      </c>
      <c r="K5302" t="s">
        <v>28</v>
      </c>
      <c r="L5302" t="s">
        <v>28</v>
      </c>
      <c r="M5302">
        <v>859</v>
      </c>
      <c r="N5302" t="s">
        <v>52</v>
      </c>
      <c r="O5302" t="s">
        <v>30</v>
      </c>
      <c r="P5302" t="s">
        <v>31</v>
      </c>
      <c r="Q5302">
        <v>3</v>
      </c>
      <c r="R5302" t="s">
        <v>37</v>
      </c>
      <c r="S5302">
        <v>2</v>
      </c>
      <c r="T5302" t="s">
        <v>6145</v>
      </c>
    </row>
    <row r="5303" spans="1:20" x14ac:dyDescent="0.3">
      <c r="A5303" t="s">
        <v>5430</v>
      </c>
      <c r="B5303" t="s">
        <v>7017</v>
      </c>
      <c r="C5303" t="s">
        <v>81</v>
      </c>
      <c r="D5303" t="s">
        <v>72</v>
      </c>
      <c r="E5303" t="s">
        <v>23</v>
      </c>
      <c r="F5303" t="s">
        <v>82</v>
      </c>
      <c r="G5303" t="s">
        <v>83</v>
      </c>
      <c r="H5303" t="s">
        <v>26</v>
      </c>
      <c r="I5303" t="s">
        <v>50</v>
      </c>
      <c r="J5303" t="s">
        <v>7017</v>
      </c>
      <c r="K5303" t="s">
        <v>6982</v>
      </c>
      <c r="L5303" t="s">
        <v>51</v>
      </c>
      <c r="M5303">
        <v>185</v>
      </c>
      <c r="N5303" t="s">
        <v>75</v>
      </c>
      <c r="O5303" t="s">
        <v>105</v>
      </c>
      <c r="P5303" t="s">
        <v>133</v>
      </c>
      <c r="Q5303">
        <v>3</v>
      </c>
      <c r="R5303" t="s">
        <v>37</v>
      </c>
      <c r="S5303">
        <v>1</v>
      </c>
      <c r="T5303" t="s">
        <v>6304</v>
      </c>
    </row>
    <row r="5304" spans="1:20" x14ac:dyDescent="0.3">
      <c r="A5304" t="s">
        <v>5431</v>
      </c>
      <c r="B5304" t="s">
        <v>6759</v>
      </c>
      <c r="C5304" t="s">
        <v>86</v>
      </c>
      <c r="D5304" t="s">
        <v>87</v>
      </c>
      <c r="E5304" t="s">
        <v>67</v>
      </c>
      <c r="F5304" t="s">
        <v>135</v>
      </c>
      <c r="G5304" t="s">
        <v>89</v>
      </c>
      <c r="H5304" t="s">
        <v>43</v>
      </c>
      <c r="I5304" t="s">
        <v>27</v>
      </c>
      <c r="J5304" t="s">
        <v>6759</v>
      </c>
      <c r="K5304" t="s">
        <v>28</v>
      </c>
      <c r="L5304" t="s">
        <v>28</v>
      </c>
      <c r="M5304">
        <v>342</v>
      </c>
      <c r="N5304" t="s">
        <v>29</v>
      </c>
      <c r="O5304" t="s">
        <v>30</v>
      </c>
      <c r="P5304" t="s">
        <v>64</v>
      </c>
      <c r="Q5304">
        <v>4</v>
      </c>
      <c r="R5304" t="s">
        <v>32</v>
      </c>
      <c r="S5304">
        <v>1</v>
      </c>
      <c r="T5304" t="s">
        <v>6155</v>
      </c>
    </row>
    <row r="5305" spans="1:20" x14ac:dyDescent="0.3">
      <c r="A5305" t="s">
        <v>5432</v>
      </c>
      <c r="B5305" t="s">
        <v>7086</v>
      </c>
      <c r="C5305" t="s">
        <v>91</v>
      </c>
      <c r="D5305" t="s">
        <v>87</v>
      </c>
      <c r="E5305" t="s">
        <v>92</v>
      </c>
      <c r="F5305" t="s">
        <v>35</v>
      </c>
      <c r="G5305" t="s">
        <v>36</v>
      </c>
      <c r="H5305" t="s">
        <v>26</v>
      </c>
      <c r="I5305" t="s">
        <v>27</v>
      </c>
      <c r="J5305" t="s">
        <v>7086</v>
      </c>
      <c r="K5305" t="s">
        <v>28</v>
      </c>
      <c r="L5305" t="s">
        <v>28</v>
      </c>
      <c r="M5305">
        <v>733</v>
      </c>
      <c r="N5305" t="s">
        <v>52</v>
      </c>
      <c r="O5305" t="s">
        <v>63</v>
      </c>
      <c r="P5305" t="s">
        <v>107</v>
      </c>
      <c r="Q5305">
        <v>3</v>
      </c>
      <c r="R5305" t="s">
        <v>37</v>
      </c>
      <c r="S5305">
        <v>2</v>
      </c>
      <c r="T5305" t="s">
        <v>6298</v>
      </c>
    </row>
    <row r="5306" spans="1:20" x14ac:dyDescent="0.3">
      <c r="A5306" t="s">
        <v>5433</v>
      </c>
      <c r="B5306" t="s">
        <v>7121</v>
      </c>
      <c r="C5306" t="s">
        <v>21</v>
      </c>
      <c r="D5306" t="s">
        <v>22</v>
      </c>
      <c r="E5306" t="s">
        <v>23</v>
      </c>
      <c r="F5306" t="s">
        <v>41</v>
      </c>
      <c r="G5306" t="s">
        <v>42</v>
      </c>
      <c r="H5306" t="s">
        <v>43</v>
      </c>
      <c r="I5306" t="s">
        <v>27</v>
      </c>
      <c r="J5306" t="s">
        <v>7121</v>
      </c>
      <c r="K5306" t="s">
        <v>28</v>
      </c>
      <c r="L5306" t="s">
        <v>28</v>
      </c>
      <c r="M5306">
        <v>1016</v>
      </c>
      <c r="N5306" t="s">
        <v>52</v>
      </c>
      <c r="O5306" t="s">
        <v>63</v>
      </c>
      <c r="P5306" t="s">
        <v>107</v>
      </c>
      <c r="Q5306">
        <v>1</v>
      </c>
      <c r="R5306" t="s">
        <v>53</v>
      </c>
      <c r="S5306">
        <v>3</v>
      </c>
      <c r="T5306" t="s">
        <v>6316</v>
      </c>
    </row>
    <row r="5307" spans="1:20" x14ac:dyDescent="0.3">
      <c r="A5307" t="s">
        <v>5434</v>
      </c>
      <c r="B5307" t="s">
        <v>7363</v>
      </c>
      <c r="C5307" t="s">
        <v>34</v>
      </c>
      <c r="D5307" t="s">
        <v>22</v>
      </c>
      <c r="E5307" t="s">
        <v>23</v>
      </c>
      <c r="F5307" t="s">
        <v>24</v>
      </c>
      <c r="G5307" t="s">
        <v>25</v>
      </c>
      <c r="H5307" t="s">
        <v>26</v>
      </c>
      <c r="I5307" t="s">
        <v>27</v>
      </c>
      <c r="J5307" t="s">
        <v>7363</v>
      </c>
      <c r="K5307" t="s">
        <v>28</v>
      </c>
      <c r="L5307" t="s">
        <v>28</v>
      </c>
      <c r="M5307">
        <v>334</v>
      </c>
      <c r="N5307" t="s">
        <v>75</v>
      </c>
      <c r="O5307" t="s">
        <v>30</v>
      </c>
      <c r="P5307" t="s">
        <v>133</v>
      </c>
      <c r="Q5307">
        <v>3</v>
      </c>
      <c r="R5307" t="s">
        <v>37</v>
      </c>
      <c r="S5307">
        <v>1</v>
      </c>
      <c r="T5307" t="s">
        <v>6611</v>
      </c>
    </row>
    <row r="5308" spans="1:20" x14ac:dyDescent="0.3">
      <c r="A5308" t="s">
        <v>5435</v>
      </c>
      <c r="B5308" t="s">
        <v>7151</v>
      </c>
      <c r="C5308" t="s">
        <v>39</v>
      </c>
      <c r="D5308" t="s">
        <v>22</v>
      </c>
      <c r="E5308" t="s">
        <v>40</v>
      </c>
      <c r="F5308" t="s">
        <v>187</v>
      </c>
      <c r="G5308" t="s">
        <v>42</v>
      </c>
      <c r="H5308" t="s">
        <v>110</v>
      </c>
      <c r="I5308" t="s">
        <v>27</v>
      </c>
      <c r="J5308" t="s">
        <v>7151</v>
      </c>
      <c r="K5308" t="s">
        <v>28</v>
      </c>
      <c r="L5308" t="s">
        <v>28</v>
      </c>
      <c r="M5308">
        <v>1058</v>
      </c>
      <c r="N5308" t="s">
        <v>75</v>
      </c>
      <c r="O5308" t="s">
        <v>43</v>
      </c>
      <c r="P5308" t="s">
        <v>133</v>
      </c>
      <c r="Q5308">
        <v>2</v>
      </c>
      <c r="R5308" t="s">
        <v>53</v>
      </c>
      <c r="S5308">
        <v>3</v>
      </c>
      <c r="T5308" t="s">
        <v>6635</v>
      </c>
    </row>
    <row r="5309" spans="1:20" x14ac:dyDescent="0.3">
      <c r="A5309" t="s">
        <v>5436</v>
      </c>
      <c r="B5309" t="s">
        <v>7381</v>
      </c>
      <c r="C5309" t="s">
        <v>46</v>
      </c>
      <c r="D5309" t="s">
        <v>22</v>
      </c>
      <c r="E5309" t="s">
        <v>40</v>
      </c>
      <c r="F5309" t="s">
        <v>143</v>
      </c>
      <c r="G5309" t="s">
        <v>48</v>
      </c>
      <c r="H5309" t="s">
        <v>43</v>
      </c>
      <c r="I5309" t="s">
        <v>27</v>
      </c>
      <c r="J5309" t="s">
        <v>7381</v>
      </c>
      <c r="K5309" t="s">
        <v>28</v>
      </c>
      <c r="L5309" t="s">
        <v>28</v>
      </c>
      <c r="M5309">
        <v>432</v>
      </c>
      <c r="N5309" t="s">
        <v>52</v>
      </c>
      <c r="O5309" t="s">
        <v>63</v>
      </c>
      <c r="P5309" t="s">
        <v>64</v>
      </c>
      <c r="Q5309">
        <v>3</v>
      </c>
      <c r="R5309" t="s">
        <v>37</v>
      </c>
      <c r="S5309">
        <v>1</v>
      </c>
      <c r="T5309" t="s">
        <v>6212</v>
      </c>
    </row>
    <row r="5310" spans="1:20" x14ac:dyDescent="0.3">
      <c r="A5310" t="s">
        <v>5437</v>
      </c>
      <c r="B5310" t="s">
        <v>6545</v>
      </c>
      <c r="C5310" t="s">
        <v>55</v>
      </c>
      <c r="D5310" t="s">
        <v>56</v>
      </c>
      <c r="E5310" t="s">
        <v>23</v>
      </c>
      <c r="F5310" t="s">
        <v>145</v>
      </c>
      <c r="G5310" t="s">
        <v>62</v>
      </c>
      <c r="H5310" t="s">
        <v>49</v>
      </c>
      <c r="I5310" t="s">
        <v>27</v>
      </c>
      <c r="J5310" t="s">
        <v>6545</v>
      </c>
      <c r="K5310" t="s">
        <v>28</v>
      </c>
      <c r="L5310" t="s">
        <v>28</v>
      </c>
      <c r="M5310">
        <v>784</v>
      </c>
      <c r="N5310" t="s">
        <v>29</v>
      </c>
      <c r="O5310" t="s">
        <v>30</v>
      </c>
      <c r="P5310" t="s">
        <v>64</v>
      </c>
      <c r="Q5310">
        <v>4</v>
      </c>
      <c r="R5310" t="s">
        <v>32</v>
      </c>
      <c r="S5310">
        <v>2</v>
      </c>
      <c r="T5310" t="s">
        <v>6165</v>
      </c>
    </row>
    <row r="5311" spans="1:20" x14ac:dyDescent="0.3">
      <c r="A5311" t="s">
        <v>5438</v>
      </c>
      <c r="B5311" t="s">
        <v>7285</v>
      </c>
      <c r="C5311" t="s">
        <v>60</v>
      </c>
      <c r="D5311" t="s">
        <v>56</v>
      </c>
      <c r="E5311" t="s">
        <v>40</v>
      </c>
      <c r="F5311" t="s">
        <v>104</v>
      </c>
      <c r="G5311" t="s">
        <v>62</v>
      </c>
      <c r="H5311" t="s">
        <v>43</v>
      </c>
      <c r="I5311" t="s">
        <v>27</v>
      </c>
      <c r="J5311" t="s">
        <v>7285</v>
      </c>
      <c r="K5311" t="s">
        <v>28</v>
      </c>
      <c r="L5311" t="s">
        <v>28</v>
      </c>
      <c r="M5311">
        <v>987</v>
      </c>
      <c r="N5311" t="s">
        <v>140</v>
      </c>
      <c r="O5311" t="s">
        <v>30</v>
      </c>
      <c r="P5311" t="s">
        <v>64</v>
      </c>
      <c r="Q5311">
        <v>3</v>
      </c>
      <c r="R5311" t="s">
        <v>37</v>
      </c>
      <c r="S5311">
        <v>3</v>
      </c>
      <c r="T5311" t="s">
        <v>6200</v>
      </c>
    </row>
    <row r="5312" spans="1:20" x14ac:dyDescent="0.3">
      <c r="A5312" t="s">
        <v>5439</v>
      </c>
      <c r="B5312" t="s">
        <v>6431</v>
      </c>
      <c r="C5312" t="s">
        <v>66</v>
      </c>
      <c r="D5312" t="s">
        <v>56</v>
      </c>
      <c r="E5312" t="s">
        <v>67</v>
      </c>
      <c r="F5312" t="s">
        <v>68</v>
      </c>
      <c r="G5312" t="s">
        <v>69</v>
      </c>
      <c r="H5312" t="s">
        <v>26</v>
      </c>
      <c r="I5312" t="s">
        <v>27</v>
      </c>
      <c r="J5312" t="s">
        <v>6431</v>
      </c>
      <c r="K5312" t="s">
        <v>28</v>
      </c>
      <c r="L5312" t="s">
        <v>28</v>
      </c>
      <c r="M5312">
        <v>1093</v>
      </c>
      <c r="N5312" t="s">
        <v>52</v>
      </c>
      <c r="O5312" t="s">
        <v>30</v>
      </c>
      <c r="P5312" t="s">
        <v>133</v>
      </c>
      <c r="Q5312">
        <v>2</v>
      </c>
      <c r="R5312" t="s">
        <v>53</v>
      </c>
      <c r="S5312">
        <v>3</v>
      </c>
      <c r="T5312" t="s">
        <v>6360</v>
      </c>
    </row>
    <row r="5313" spans="1:20" x14ac:dyDescent="0.3">
      <c r="A5313" t="s">
        <v>5440</v>
      </c>
      <c r="B5313" t="s">
        <v>6704</v>
      </c>
      <c r="C5313" t="s">
        <v>71</v>
      </c>
      <c r="D5313" t="s">
        <v>72</v>
      </c>
      <c r="E5313" t="s">
        <v>23</v>
      </c>
      <c r="F5313" t="s">
        <v>129</v>
      </c>
      <c r="G5313" t="s">
        <v>74</v>
      </c>
      <c r="H5313" t="s">
        <v>43</v>
      </c>
      <c r="I5313" t="s">
        <v>27</v>
      </c>
      <c r="J5313" t="s">
        <v>6704</v>
      </c>
      <c r="K5313" t="s">
        <v>28</v>
      </c>
      <c r="L5313" t="s">
        <v>28</v>
      </c>
      <c r="M5313">
        <v>473</v>
      </c>
      <c r="N5313" t="s">
        <v>75</v>
      </c>
      <c r="O5313" t="s">
        <v>30</v>
      </c>
      <c r="P5313" t="s">
        <v>64</v>
      </c>
      <c r="Q5313">
        <v>3</v>
      </c>
      <c r="R5313" t="s">
        <v>37</v>
      </c>
      <c r="S5313">
        <v>1</v>
      </c>
      <c r="T5313" t="s">
        <v>6432</v>
      </c>
    </row>
    <row r="5314" spans="1:20" x14ac:dyDescent="0.3">
      <c r="A5314" t="s">
        <v>5441</v>
      </c>
      <c r="B5314" t="s">
        <v>7213</v>
      </c>
      <c r="C5314" t="s">
        <v>77</v>
      </c>
      <c r="D5314" t="s">
        <v>72</v>
      </c>
      <c r="E5314" t="s">
        <v>40</v>
      </c>
      <c r="F5314" t="s">
        <v>78</v>
      </c>
      <c r="G5314" t="s">
        <v>79</v>
      </c>
      <c r="H5314" t="s">
        <v>49</v>
      </c>
      <c r="I5314" t="s">
        <v>27</v>
      </c>
      <c r="J5314" t="s">
        <v>7213</v>
      </c>
      <c r="K5314" t="s">
        <v>28</v>
      </c>
      <c r="L5314" t="s">
        <v>28</v>
      </c>
      <c r="M5314">
        <v>837</v>
      </c>
      <c r="N5314" t="s">
        <v>29</v>
      </c>
      <c r="O5314" t="s">
        <v>30</v>
      </c>
      <c r="P5314" t="s">
        <v>64</v>
      </c>
      <c r="Q5314">
        <v>3</v>
      </c>
      <c r="R5314" t="s">
        <v>37</v>
      </c>
      <c r="S5314">
        <v>2</v>
      </c>
      <c r="T5314" t="s">
        <v>6157</v>
      </c>
    </row>
    <row r="5315" spans="1:20" x14ac:dyDescent="0.3">
      <c r="A5315" t="s">
        <v>5442</v>
      </c>
      <c r="B5315" t="s">
        <v>6137</v>
      </c>
      <c r="C5315" t="s">
        <v>81</v>
      </c>
      <c r="D5315" t="s">
        <v>72</v>
      </c>
      <c r="E5315" t="s">
        <v>23</v>
      </c>
      <c r="F5315" t="s">
        <v>154</v>
      </c>
      <c r="G5315" t="s">
        <v>83</v>
      </c>
      <c r="H5315" t="s">
        <v>43</v>
      </c>
      <c r="I5315" t="s">
        <v>27</v>
      </c>
      <c r="J5315" t="s">
        <v>6137</v>
      </c>
      <c r="K5315" t="s">
        <v>28</v>
      </c>
      <c r="L5315" t="s">
        <v>28</v>
      </c>
      <c r="M5315">
        <v>694</v>
      </c>
      <c r="N5315" t="s">
        <v>75</v>
      </c>
      <c r="O5315" t="s">
        <v>30</v>
      </c>
      <c r="P5315" t="s">
        <v>133</v>
      </c>
      <c r="Q5315">
        <v>4</v>
      </c>
      <c r="R5315" t="s">
        <v>32</v>
      </c>
      <c r="S5315">
        <v>2</v>
      </c>
      <c r="T5315" t="s">
        <v>6283</v>
      </c>
    </row>
    <row r="5316" spans="1:20" x14ac:dyDescent="0.3">
      <c r="A5316" t="s">
        <v>5443</v>
      </c>
      <c r="B5316" t="s">
        <v>7156</v>
      </c>
      <c r="C5316" t="s">
        <v>86</v>
      </c>
      <c r="D5316" t="s">
        <v>87</v>
      </c>
      <c r="E5316" t="s">
        <v>67</v>
      </c>
      <c r="F5316" t="s">
        <v>135</v>
      </c>
      <c r="G5316" t="s">
        <v>89</v>
      </c>
      <c r="H5316" t="s">
        <v>43</v>
      </c>
      <c r="I5316" t="s">
        <v>50</v>
      </c>
      <c r="J5316" t="s">
        <v>7156</v>
      </c>
      <c r="K5316" t="s">
        <v>6856</v>
      </c>
      <c r="L5316" t="s">
        <v>51</v>
      </c>
      <c r="M5316">
        <v>500</v>
      </c>
      <c r="N5316" t="s">
        <v>29</v>
      </c>
      <c r="O5316" t="s">
        <v>63</v>
      </c>
      <c r="P5316" t="s">
        <v>107</v>
      </c>
      <c r="Q5316">
        <v>3</v>
      </c>
      <c r="R5316" t="s">
        <v>37</v>
      </c>
      <c r="S5316">
        <v>1</v>
      </c>
      <c r="T5316" t="s">
        <v>6283</v>
      </c>
    </row>
    <row r="5317" spans="1:20" x14ac:dyDescent="0.3">
      <c r="A5317" t="s">
        <v>5444</v>
      </c>
      <c r="B5317" t="s">
        <v>6325</v>
      </c>
      <c r="C5317" t="s">
        <v>91</v>
      </c>
      <c r="D5317" t="s">
        <v>87</v>
      </c>
      <c r="E5317" t="s">
        <v>92</v>
      </c>
      <c r="F5317" t="s">
        <v>114</v>
      </c>
      <c r="G5317" t="s">
        <v>94</v>
      </c>
      <c r="H5317" t="s">
        <v>43</v>
      </c>
      <c r="I5317" t="s">
        <v>27</v>
      </c>
      <c r="J5317" t="s">
        <v>6325</v>
      </c>
      <c r="K5317" t="s">
        <v>28</v>
      </c>
      <c r="L5317" t="s">
        <v>28</v>
      </c>
      <c r="M5317">
        <v>953</v>
      </c>
      <c r="N5317" t="s">
        <v>140</v>
      </c>
      <c r="O5317" t="s">
        <v>43</v>
      </c>
      <c r="P5317" t="s">
        <v>133</v>
      </c>
      <c r="Q5317">
        <v>5</v>
      </c>
      <c r="R5317" t="s">
        <v>119</v>
      </c>
      <c r="S5317">
        <v>3</v>
      </c>
      <c r="T5317" t="s">
        <v>6138</v>
      </c>
    </row>
    <row r="5318" spans="1:20" x14ac:dyDescent="0.3">
      <c r="A5318" t="s">
        <v>5445</v>
      </c>
      <c r="B5318" t="s">
        <v>6436</v>
      </c>
      <c r="C5318" t="s">
        <v>21</v>
      </c>
      <c r="D5318" t="s">
        <v>22</v>
      </c>
      <c r="E5318" t="s">
        <v>23</v>
      </c>
      <c r="F5318" t="s">
        <v>121</v>
      </c>
      <c r="G5318" t="s">
        <v>25</v>
      </c>
      <c r="H5318" t="s">
        <v>49</v>
      </c>
      <c r="I5318" t="s">
        <v>27</v>
      </c>
      <c r="J5318" t="s">
        <v>6436</v>
      </c>
      <c r="K5318" t="s">
        <v>28</v>
      </c>
      <c r="L5318" t="s">
        <v>28</v>
      </c>
      <c r="M5318">
        <v>230</v>
      </c>
      <c r="N5318" t="s">
        <v>29</v>
      </c>
      <c r="O5318" t="s">
        <v>105</v>
      </c>
      <c r="P5318" t="s">
        <v>31</v>
      </c>
      <c r="Q5318">
        <v>3</v>
      </c>
      <c r="R5318" t="s">
        <v>37</v>
      </c>
      <c r="S5318">
        <v>1</v>
      </c>
      <c r="T5318" t="s">
        <v>6134</v>
      </c>
    </row>
    <row r="5319" spans="1:20" x14ac:dyDescent="0.3">
      <c r="A5319" t="s">
        <v>5446</v>
      </c>
      <c r="B5319" t="s">
        <v>7142</v>
      </c>
      <c r="C5319" t="s">
        <v>34</v>
      </c>
      <c r="D5319" t="s">
        <v>22</v>
      </c>
      <c r="E5319" t="s">
        <v>23</v>
      </c>
      <c r="F5319" t="s">
        <v>288</v>
      </c>
      <c r="G5319" t="s">
        <v>25</v>
      </c>
      <c r="H5319" t="s">
        <v>43</v>
      </c>
      <c r="I5319" t="s">
        <v>50</v>
      </c>
      <c r="J5319" t="s">
        <v>7142</v>
      </c>
      <c r="K5319" t="s">
        <v>7055</v>
      </c>
      <c r="L5319" t="s">
        <v>51</v>
      </c>
      <c r="M5319">
        <v>227</v>
      </c>
      <c r="N5319" t="s">
        <v>52</v>
      </c>
      <c r="O5319" t="s">
        <v>30</v>
      </c>
      <c r="P5319" t="s">
        <v>107</v>
      </c>
      <c r="Q5319">
        <v>2</v>
      </c>
      <c r="R5319" t="s">
        <v>53</v>
      </c>
      <c r="S5319">
        <v>1</v>
      </c>
      <c r="T5319" t="s">
        <v>6178</v>
      </c>
    </row>
    <row r="5320" spans="1:20" x14ac:dyDescent="0.3">
      <c r="A5320" t="s">
        <v>5447</v>
      </c>
      <c r="B5320" t="s">
        <v>6336</v>
      </c>
      <c r="C5320" t="s">
        <v>39</v>
      </c>
      <c r="D5320" t="s">
        <v>22</v>
      </c>
      <c r="E5320" t="s">
        <v>40</v>
      </c>
      <c r="F5320" t="s">
        <v>41</v>
      </c>
      <c r="G5320" t="s">
        <v>42</v>
      </c>
      <c r="H5320" t="s">
        <v>43</v>
      </c>
      <c r="I5320" t="s">
        <v>27</v>
      </c>
      <c r="J5320" t="s">
        <v>6336</v>
      </c>
      <c r="K5320" t="s">
        <v>28</v>
      </c>
      <c r="L5320" t="s">
        <v>28</v>
      </c>
      <c r="M5320">
        <v>122</v>
      </c>
      <c r="N5320" t="s">
        <v>52</v>
      </c>
      <c r="O5320" t="s">
        <v>63</v>
      </c>
      <c r="P5320" t="s">
        <v>44</v>
      </c>
      <c r="Q5320" t="s">
        <v>95</v>
      </c>
      <c r="R5320" t="s">
        <v>28</v>
      </c>
      <c r="S5320">
        <v>0</v>
      </c>
      <c r="T5320" t="s">
        <v>6675</v>
      </c>
    </row>
    <row r="5321" spans="1:20" x14ac:dyDescent="0.3">
      <c r="A5321" t="s">
        <v>5448</v>
      </c>
      <c r="B5321" t="s">
        <v>6809</v>
      </c>
      <c r="C5321" t="s">
        <v>46</v>
      </c>
      <c r="D5321" t="s">
        <v>22</v>
      </c>
      <c r="E5321" t="s">
        <v>40</v>
      </c>
      <c r="F5321" t="s">
        <v>101</v>
      </c>
      <c r="G5321" t="s">
        <v>48</v>
      </c>
      <c r="H5321" t="s">
        <v>26</v>
      </c>
      <c r="I5321" t="s">
        <v>50</v>
      </c>
      <c r="J5321" t="s">
        <v>6809</v>
      </c>
      <c r="K5321" t="s">
        <v>6721</v>
      </c>
      <c r="L5321" t="s">
        <v>51</v>
      </c>
      <c r="M5321">
        <v>151</v>
      </c>
      <c r="N5321" t="s">
        <v>122</v>
      </c>
      <c r="O5321" t="s">
        <v>63</v>
      </c>
      <c r="P5321" t="s">
        <v>107</v>
      </c>
      <c r="Q5321" t="s">
        <v>95</v>
      </c>
      <c r="R5321" t="s">
        <v>28</v>
      </c>
      <c r="S5321">
        <v>0</v>
      </c>
      <c r="T5321" t="s">
        <v>6429</v>
      </c>
    </row>
    <row r="5322" spans="1:20" x14ac:dyDescent="0.3">
      <c r="A5322" t="s">
        <v>5449</v>
      </c>
      <c r="B5322" t="s">
        <v>7383</v>
      </c>
      <c r="C5322" t="s">
        <v>55</v>
      </c>
      <c r="D5322" t="s">
        <v>56</v>
      </c>
      <c r="E5322" t="s">
        <v>23</v>
      </c>
      <c r="F5322" t="s">
        <v>217</v>
      </c>
      <c r="G5322" t="s">
        <v>58</v>
      </c>
      <c r="H5322" t="s">
        <v>110</v>
      </c>
      <c r="I5322" t="s">
        <v>27</v>
      </c>
      <c r="J5322" t="s">
        <v>7383</v>
      </c>
      <c r="K5322" t="s">
        <v>28</v>
      </c>
      <c r="L5322" t="s">
        <v>28</v>
      </c>
      <c r="M5322">
        <v>951</v>
      </c>
      <c r="N5322" t="s">
        <v>29</v>
      </c>
      <c r="O5322" t="s">
        <v>63</v>
      </c>
      <c r="P5322" t="s">
        <v>107</v>
      </c>
      <c r="Q5322">
        <v>1</v>
      </c>
      <c r="R5322" t="s">
        <v>53</v>
      </c>
      <c r="S5322">
        <v>3</v>
      </c>
      <c r="T5322" t="s">
        <v>7417</v>
      </c>
    </row>
    <row r="5323" spans="1:20" x14ac:dyDescent="0.3">
      <c r="A5323" t="s">
        <v>5450</v>
      </c>
      <c r="B5323" t="s">
        <v>7321</v>
      </c>
      <c r="C5323" t="s">
        <v>60</v>
      </c>
      <c r="D5323" t="s">
        <v>56</v>
      </c>
      <c r="E5323" t="s">
        <v>40</v>
      </c>
      <c r="F5323" t="s">
        <v>104</v>
      </c>
      <c r="G5323" t="s">
        <v>62</v>
      </c>
      <c r="H5323" t="s">
        <v>43</v>
      </c>
      <c r="I5323" t="s">
        <v>27</v>
      </c>
      <c r="J5323" t="s">
        <v>7321</v>
      </c>
      <c r="K5323" t="s">
        <v>28</v>
      </c>
      <c r="L5323" t="s">
        <v>28</v>
      </c>
      <c r="M5323">
        <v>894</v>
      </c>
      <c r="N5323" t="s">
        <v>29</v>
      </c>
      <c r="O5323" t="s">
        <v>30</v>
      </c>
      <c r="P5323" t="s">
        <v>107</v>
      </c>
      <c r="Q5323">
        <v>3</v>
      </c>
      <c r="R5323" t="s">
        <v>37</v>
      </c>
      <c r="S5323">
        <v>2</v>
      </c>
      <c r="T5323" t="s">
        <v>6476</v>
      </c>
    </row>
    <row r="5324" spans="1:20" x14ac:dyDescent="0.3">
      <c r="A5324" t="s">
        <v>5451</v>
      </c>
      <c r="B5324" t="s">
        <v>6192</v>
      </c>
      <c r="C5324" t="s">
        <v>66</v>
      </c>
      <c r="D5324" t="s">
        <v>56</v>
      </c>
      <c r="E5324" t="s">
        <v>67</v>
      </c>
      <c r="F5324" t="s">
        <v>193</v>
      </c>
      <c r="G5324" t="s">
        <v>69</v>
      </c>
      <c r="H5324" t="s">
        <v>43</v>
      </c>
      <c r="I5324" t="s">
        <v>27</v>
      </c>
      <c r="J5324" t="s">
        <v>6192</v>
      </c>
      <c r="K5324" t="s">
        <v>28</v>
      </c>
      <c r="L5324" t="s">
        <v>28</v>
      </c>
      <c r="M5324">
        <v>133</v>
      </c>
      <c r="N5324" t="s">
        <v>52</v>
      </c>
      <c r="O5324" t="s">
        <v>105</v>
      </c>
      <c r="P5324" t="s">
        <v>44</v>
      </c>
      <c r="Q5324" t="s">
        <v>95</v>
      </c>
      <c r="R5324" t="s">
        <v>28</v>
      </c>
      <c r="S5324">
        <v>0</v>
      </c>
      <c r="T5324" t="s">
        <v>6476</v>
      </c>
    </row>
    <row r="5325" spans="1:20" x14ac:dyDescent="0.3">
      <c r="A5325" t="s">
        <v>5452</v>
      </c>
      <c r="B5325" t="s">
        <v>7122</v>
      </c>
      <c r="C5325" t="s">
        <v>71</v>
      </c>
      <c r="D5325" t="s">
        <v>72</v>
      </c>
      <c r="E5325" t="s">
        <v>23</v>
      </c>
      <c r="F5325" t="s">
        <v>129</v>
      </c>
      <c r="G5325" t="s">
        <v>74</v>
      </c>
      <c r="H5325" t="s">
        <v>43</v>
      </c>
      <c r="I5325" t="s">
        <v>27</v>
      </c>
      <c r="J5325" t="s">
        <v>7122</v>
      </c>
      <c r="K5325" t="s">
        <v>28</v>
      </c>
      <c r="L5325" t="s">
        <v>28</v>
      </c>
      <c r="M5325">
        <v>601</v>
      </c>
      <c r="N5325" t="s">
        <v>52</v>
      </c>
      <c r="O5325" t="s">
        <v>30</v>
      </c>
      <c r="P5325" t="s">
        <v>133</v>
      </c>
      <c r="Q5325">
        <v>3</v>
      </c>
      <c r="R5325" t="s">
        <v>37</v>
      </c>
      <c r="S5325">
        <v>2</v>
      </c>
      <c r="T5325" t="s">
        <v>6391</v>
      </c>
    </row>
    <row r="5326" spans="1:20" x14ac:dyDescent="0.3">
      <c r="A5326" t="s">
        <v>5453</v>
      </c>
      <c r="B5326" t="s">
        <v>6947</v>
      </c>
      <c r="C5326" t="s">
        <v>77</v>
      </c>
      <c r="D5326" t="s">
        <v>72</v>
      </c>
      <c r="E5326" t="s">
        <v>40</v>
      </c>
      <c r="F5326" t="s">
        <v>78</v>
      </c>
      <c r="G5326" t="s">
        <v>79</v>
      </c>
      <c r="H5326" t="s">
        <v>49</v>
      </c>
      <c r="I5326" t="s">
        <v>27</v>
      </c>
      <c r="J5326" t="s">
        <v>6947</v>
      </c>
      <c r="K5326" t="s">
        <v>28</v>
      </c>
      <c r="L5326" t="s">
        <v>28</v>
      </c>
      <c r="M5326">
        <v>177</v>
      </c>
      <c r="N5326" t="s">
        <v>122</v>
      </c>
      <c r="O5326" t="s">
        <v>105</v>
      </c>
      <c r="P5326" t="s">
        <v>133</v>
      </c>
      <c r="Q5326" t="s">
        <v>95</v>
      </c>
      <c r="R5326" t="s">
        <v>28</v>
      </c>
      <c r="S5326">
        <v>0</v>
      </c>
      <c r="T5326" t="s">
        <v>6174</v>
      </c>
    </row>
    <row r="5327" spans="1:20" x14ac:dyDescent="0.3">
      <c r="A5327" t="s">
        <v>5454</v>
      </c>
      <c r="B5327" t="s">
        <v>6361</v>
      </c>
      <c r="C5327" t="s">
        <v>81</v>
      </c>
      <c r="D5327" t="s">
        <v>72</v>
      </c>
      <c r="E5327" t="s">
        <v>23</v>
      </c>
      <c r="F5327" t="s">
        <v>93</v>
      </c>
      <c r="G5327" t="s">
        <v>94</v>
      </c>
      <c r="H5327" t="s">
        <v>26</v>
      </c>
      <c r="I5327" t="s">
        <v>50</v>
      </c>
      <c r="J5327" t="s">
        <v>6361</v>
      </c>
      <c r="K5327" t="s">
        <v>7397</v>
      </c>
      <c r="L5327" t="s">
        <v>84</v>
      </c>
      <c r="M5327">
        <v>431</v>
      </c>
      <c r="N5327" t="s">
        <v>75</v>
      </c>
      <c r="O5327" t="s">
        <v>63</v>
      </c>
      <c r="P5327" t="s">
        <v>44</v>
      </c>
      <c r="Q5327">
        <v>3</v>
      </c>
      <c r="R5327" t="s">
        <v>37</v>
      </c>
      <c r="S5327">
        <v>1</v>
      </c>
      <c r="T5327" t="s">
        <v>6147</v>
      </c>
    </row>
    <row r="5328" spans="1:20" x14ac:dyDescent="0.3">
      <c r="A5328" t="s">
        <v>5455</v>
      </c>
      <c r="B5328" t="s">
        <v>7322</v>
      </c>
      <c r="C5328" t="s">
        <v>86</v>
      </c>
      <c r="D5328" t="s">
        <v>87</v>
      </c>
      <c r="E5328" t="s">
        <v>67</v>
      </c>
      <c r="F5328" t="s">
        <v>135</v>
      </c>
      <c r="G5328" t="s">
        <v>89</v>
      </c>
      <c r="H5328" t="s">
        <v>43</v>
      </c>
      <c r="I5328" t="s">
        <v>27</v>
      </c>
      <c r="J5328" t="s">
        <v>7322</v>
      </c>
      <c r="K5328" t="s">
        <v>28</v>
      </c>
      <c r="L5328" t="s">
        <v>28</v>
      </c>
      <c r="M5328">
        <v>98</v>
      </c>
      <c r="N5328" t="s">
        <v>52</v>
      </c>
      <c r="O5328" t="s">
        <v>105</v>
      </c>
      <c r="P5328" t="s">
        <v>44</v>
      </c>
      <c r="Q5328" t="s">
        <v>95</v>
      </c>
      <c r="R5328" t="s">
        <v>28</v>
      </c>
      <c r="S5328">
        <v>0</v>
      </c>
      <c r="T5328" t="s">
        <v>6391</v>
      </c>
    </row>
    <row r="5329" spans="1:20" x14ac:dyDescent="0.3">
      <c r="A5329" t="s">
        <v>5456</v>
      </c>
      <c r="B5329" t="s">
        <v>6604</v>
      </c>
      <c r="C5329" t="s">
        <v>91</v>
      </c>
      <c r="D5329" t="s">
        <v>87</v>
      </c>
      <c r="E5329" t="s">
        <v>92</v>
      </c>
      <c r="F5329" t="s">
        <v>93</v>
      </c>
      <c r="G5329" t="s">
        <v>94</v>
      </c>
      <c r="H5329" t="s">
        <v>26</v>
      </c>
      <c r="I5329" t="s">
        <v>27</v>
      </c>
      <c r="J5329" t="s">
        <v>6604</v>
      </c>
      <c r="K5329" t="s">
        <v>28</v>
      </c>
      <c r="L5329" t="s">
        <v>28</v>
      </c>
      <c r="M5329">
        <v>903</v>
      </c>
      <c r="N5329" t="s">
        <v>29</v>
      </c>
      <c r="O5329" t="s">
        <v>63</v>
      </c>
      <c r="P5329" t="s">
        <v>64</v>
      </c>
      <c r="Q5329">
        <v>3</v>
      </c>
      <c r="R5329" t="s">
        <v>37</v>
      </c>
      <c r="S5329">
        <v>2</v>
      </c>
      <c r="T5329" t="s">
        <v>6367</v>
      </c>
    </row>
    <row r="5330" spans="1:20" x14ac:dyDescent="0.3">
      <c r="A5330" t="s">
        <v>5457</v>
      </c>
      <c r="B5330" t="s">
        <v>6439</v>
      </c>
      <c r="C5330" t="s">
        <v>21</v>
      </c>
      <c r="D5330" t="s">
        <v>22</v>
      </c>
      <c r="E5330" t="s">
        <v>23</v>
      </c>
      <c r="F5330" t="s">
        <v>41</v>
      </c>
      <c r="G5330" t="s">
        <v>42</v>
      </c>
      <c r="H5330" t="s">
        <v>43</v>
      </c>
      <c r="I5330" t="s">
        <v>27</v>
      </c>
      <c r="J5330" t="s">
        <v>6439</v>
      </c>
      <c r="K5330" t="s">
        <v>28</v>
      </c>
      <c r="L5330" t="s">
        <v>28</v>
      </c>
      <c r="M5330">
        <v>961</v>
      </c>
      <c r="N5330" t="s">
        <v>122</v>
      </c>
      <c r="O5330" t="s">
        <v>30</v>
      </c>
      <c r="P5330" t="s">
        <v>64</v>
      </c>
      <c r="Q5330">
        <v>1</v>
      </c>
      <c r="R5330" t="s">
        <v>53</v>
      </c>
      <c r="S5330">
        <v>3</v>
      </c>
      <c r="T5330" t="s">
        <v>6465</v>
      </c>
    </row>
    <row r="5331" spans="1:20" x14ac:dyDescent="0.3">
      <c r="A5331" t="s">
        <v>5458</v>
      </c>
      <c r="B5331" t="s">
        <v>7005</v>
      </c>
      <c r="C5331" t="s">
        <v>34</v>
      </c>
      <c r="D5331" t="s">
        <v>22</v>
      </c>
      <c r="E5331" t="s">
        <v>23</v>
      </c>
      <c r="F5331" t="s">
        <v>99</v>
      </c>
      <c r="G5331" t="s">
        <v>36</v>
      </c>
      <c r="H5331" t="s">
        <v>49</v>
      </c>
      <c r="I5331" t="s">
        <v>27</v>
      </c>
      <c r="J5331" t="s">
        <v>7005</v>
      </c>
      <c r="K5331" t="s">
        <v>28</v>
      </c>
      <c r="L5331" t="s">
        <v>28</v>
      </c>
      <c r="M5331">
        <v>752</v>
      </c>
      <c r="N5331" t="s">
        <v>75</v>
      </c>
      <c r="O5331" t="s">
        <v>30</v>
      </c>
      <c r="P5331" t="s">
        <v>64</v>
      </c>
      <c r="Q5331">
        <v>3</v>
      </c>
      <c r="R5331" t="s">
        <v>37</v>
      </c>
      <c r="S5331">
        <v>2</v>
      </c>
      <c r="T5331" t="s">
        <v>6193</v>
      </c>
    </row>
    <row r="5332" spans="1:20" x14ac:dyDescent="0.3">
      <c r="A5332" t="s">
        <v>5459</v>
      </c>
      <c r="B5332" t="s">
        <v>6689</v>
      </c>
      <c r="C5332" t="s">
        <v>39</v>
      </c>
      <c r="D5332" t="s">
        <v>22</v>
      </c>
      <c r="E5332" t="s">
        <v>40</v>
      </c>
      <c r="F5332" t="s">
        <v>174</v>
      </c>
      <c r="G5332" t="s">
        <v>42</v>
      </c>
      <c r="H5332" t="s">
        <v>26</v>
      </c>
      <c r="I5332" t="s">
        <v>27</v>
      </c>
      <c r="J5332" t="s">
        <v>6689</v>
      </c>
      <c r="K5332" t="s">
        <v>28</v>
      </c>
      <c r="L5332" t="s">
        <v>28</v>
      </c>
      <c r="M5332">
        <v>706</v>
      </c>
      <c r="N5332" t="s">
        <v>122</v>
      </c>
      <c r="O5332" t="s">
        <v>63</v>
      </c>
      <c r="P5332" t="s">
        <v>107</v>
      </c>
      <c r="Q5332">
        <v>4</v>
      </c>
      <c r="R5332" t="s">
        <v>32</v>
      </c>
      <c r="S5332">
        <v>2</v>
      </c>
      <c r="T5332" t="s">
        <v>6720</v>
      </c>
    </row>
    <row r="5333" spans="1:20" x14ac:dyDescent="0.3">
      <c r="A5333" t="s">
        <v>5460</v>
      </c>
      <c r="B5333" t="s">
        <v>6833</v>
      </c>
      <c r="C5333" t="s">
        <v>46</v>
      </c>
      <c r="D5333" t="s">
        <v>22</v>
      </c>
      <c r="E5333" t="s">
        <v>40</v>
      </c>
      <c r="F5333" t="s">
        <v>215</v>
      </c>
      <c r="G5333" t="s">
        <v>42</v>
      </c>
      <c r="H5333" t="s">
        <v>49</v>
      </c>
      <c r="I5333" t="s">
        <v>27</v>
      </c>
      <c r="J5333" t="s">
        <v>6833</v>
      </c>
      <c r="K5333" t="s">
        <v>28</v>
      </c>
      <c r="L5333" t="s">
        <v>28</v>
      </c>
      <c r="M5333">
        <v>407</v>
      </c>
      <c r="N5333" t="s">
        <v>75</v>
      </c>
      <c r="O5333" t="s">
        <v>30</v>
      </c>
      <c r="P5333" t="s">
        <v>44</v>
      </c>
      <c r="Q5333">
        <v>4</v>
      </c>
      <c r="R5333" t="s">
        <v>32</v>
      </c>
      <c r="S5333">
        <v>1</v>
      </c>
      <c r="T5333" t="s">
        <v>6420</v>
      </c>
    </row>
    <row r="5334" spans="1:20" x14ac:dyDescent="0.3">
      <c r="A5334" t="s">
        <v>5461</v>
      </c>
      <c r="B5334" t="s">
        <v>6333</v>
      </c>
      <c r="C5334" t="s">
        <v>55</v>
      </c>
      <c r="D5334" t="s">
        <v>56</v>
      </c>
      <c r="E5334" t="s">
        <v>23</v>
      </c>
      <c r="F5334" t="s">
        <v>190</v>
      </c>
      <c r="G5334" t="s">
        <v>58</v>
      </c>
      <c r="H5334" t="s">
        <v>49</v>
      </c>
      <c r="I5334" t="s">
        <v>27</v>
      </c>
      <c r="J5334" t="s">
        <v>6333</v>
      </c>
      <c r="K5334" t="s">
        <v>28</v>
      </c>
      <c r="L5334" t="s">
        <v>28</v>
      </c>
      <c r="M5334">
        <v>709</v>
      </c>
      <c r="N5334" t="s">
        <v>75</v>
      </c>
      <c r="O5334" t="s">
        <v>30</v>
      </c>
      <c r="P5334" t="s">
        <v>133</v>
      </c>
      <c r="Q5334">
        <v>2</v>
      </c>
      <c r="R5334" t="s">
        <v>53</v>
      </c>
      <c r="S5334">
        <v>2</v>
      </c>
      <c r="T5334" t="s">
        <v>6152</v>
      </c>
    </row>
    <row r="5335" spans="1:20" x14ac:dyDescent="0.3">
      <c r="A5335" t="s">
        <v>5462</v>
      </c>
      <c r="B5335" t="s">
        <v>6877</v>
      </c>
      <c r="C5335" t="s">
        <v>60</v>
      </c>
      <c r="D5335" t="s">
        <v>56</v>
      </c>
      <c r="E5335" t="s">
        <v>40</v>
      </c>
      <c r="F5335" t="s">
        <v>61</v>
      </c>
      <c r="G5335" t="s">
        <v>62</v>
      </c>
      <c r="H5335" t="s">
        <v>26</v>
      </c>
      <c r="I5335" t="s">
        <v>27</v>
      </c>
      <c r="J5335" t="s">
        <v>6877</v>
      </c>
      <c r="K5335" t="s">
        <v>28</v>
      </c>
      <c r="L5335" t="s">
        <v>28</v>
      </c>
      <c r="M5335">
        <v>991</v>
      </c>
      <c r="N5335" t="s">
        <v>52</v>
      </c>
      <c r="O5335" t="s">
        <v>63</v>
      </c>
      <c r="P5335" t="s">
        <v>64</v>
      </c>
      <c r="Q5335">
        <v>4</v>
      </c>
      <c r="R5335" t="s">
        <v>32</v>
      </c>
      <c r="S5335">
        <v>3</v>
      </c>
      <c r="T5335" t="s">
        <v>6476</v>
      </c>
    </row>
    <row r="5336" spans="1:20" x14ac:dyDescent="0.3">
      <c r="A5336" t="s">
        <v>5463</v>
      </c>
      <c r="B5336" t="s">
        <v>6153</v>
      </c>
      <c r="C5336" t="s">
        <v>66</v>
      </c>
      <c r="D5336" t="s">
        <v>56</v>
      </c>
      <c r="E5336" t="s">
        <v>67</v>
      </c>
      <c r="F5336" t="s">
        <v>35</v>
      </c>
      <c r="G5336" t="s">
        <v>36</v>
      </c>
      <c r="H5336" t="s">
        <v>26</v>
      </c>
      <c r="I5336" t="s">
        <v>27</v>
      </c>
      <c r="J5336" t="s">
        <v>6153</v>
      </c>
      <c r="K5336" t="s">
        <v>28</v>
      </c>
      <c r="L5336" t="s">
        <v>28</v>
      </c>
      <c r="M5336">
        <v>625</v>
      </c>
      <c r="N5336" t="s">
        <v>29</v>
      </c>
      <c r="O5336" t="s">
        <v>63</v>
      </c>
      <c r="P5336" t="s">
        <v>31</v>
      </c>
      <c r="Q5336">
        <v>4</v>
      </c>
      <c r="R5336" t="s">
        <v>32</v>
      </c>
      <c r="S5336">
        <v>2</v>
      </c>
      <c r="T5336" t="s">
        <v>6685</v>
      </c>
    </row>
    <row r="5337" spans="1:20" x14ac:dyDescent="0.3">
      <c r="A5337" t="s">
        <v>5464</v>
      </c>
      <c r="B5337" t="s">
        <v>7301</v>
      </c>
      <c r="C5337" t="s">
        <v>71</v>
      </c>
      <c r="D5337" t="s">
        <v>72</v>
      </c>
      <c r="E5337" t="s">
        <v>23</v>
      </c>
      <c r="F5337" t="s">
        <v>150</v>
      </c>
      <c r="G5337" t="s">
        <v>74</v>
      </c>
      <c r="H5337" t="s">
        <v>26</v>
      </c>
      <c r="I5337" t="s">
        <v>27</v>
      </c>
      <c r="J5337" t="s">
        <v>7301</v>
      </c>
      <c r="K5337" t="s">
        <v>28</v>
      </c>
      <c r="L5337" t="s">
        <v>28</v>
      </c>
      <c r="M5337">
        <v>340</v>
      </c>
      <c r="N5337" t="s">
        <v>52</v>
      </c>
      <c r="O5337" t="s">
        <v>105</v>
      </c>
      <c r="P5337" t="s">
        <v>133</v>
      </c>
      <c r="Q5337">
        <v>5</v>
      </c>
      <c r="R5337" t="s">
        <v>119</v>
      </c>
      <c r="S5337">
        <v>1</v>
      </c>
      <c r="T5337" t="s">
        <v>6204</v>
      </c>
    </row>
    <row r="5338" spans="1:20" x14ac:dyDescent="0.3">
      <c r="A5338" t="s">
        <v>5465</v>
      </c>
      <c r="B5338" t="s">
        <v>6966</v>
      </c>
      <c r="C5338" t="s">
        <v>77</v>
      </c>
      <c r="D5338" t="s">
        <v>72</v>
      </c>
      <c r="E5338" t="s">
        <v>40</v>
      </c>
      <c r="F5338" t="s">
        <v>112</v>
      </c>
      <c r="G5338" t="s">
        <v>79</v>
      </c>
      <c r="H5338" t="s">
        <v>43</v>
      </c>
      <c r="I5338" t="s">
        <v>27</v>
      </c>
      <c r="J5338" t="s">
        <v>6966</v>
      </c>
      <c r="K5338" t="s">
        <v>28</v>
      </c>
      <c r="L5338" t="s">
        <v>28</v>
      </c>
      <c r="M5338">
        <v>972</v>
      </c>
      <c r="N5338" t="s">
        <v>29</v>
      </c>
      <c r="O5338" t="s">
        <v>43</v>
      </c>
      <c r="P5338" t="s">
        <v>64</v>
      </c>
      <c r="Q5338">
        <v>3</v>
      </c>
      <c r="R5338" t="s">
        <v>37</v>
      </c>
      <c r="S5338">
        <v>3</v>
      </c>
      <c r="T5338" t="s">
        <v>6209</v>
      </c>
    </row>
    <row r="5339" spans="1:20" x14ac:dyDescent="0.3">
      <c r="A5339" t="s">
        <v>5466</v>
      </c>
      <c r="B5339" t="s">
        <v>6218</v>
      </c>
      <c r="C5339" t="s">
        <v>81</v>
      </c>
      <c r="D5339" t="s">
        <v>72</v>
      </c>
      <c r="E5339" t="s">
        <v>23</v>
      </c>
      <c r="F5339" t="s">
        <v>154</v>
      </c>
      <c r="G5339" t="s">
        <v>83</v>
      </c>
      <c r="H5339" t="s">
        <v>43</v>
      </c>
      <c r="I5339" t="s">
        <v>27</v>
      </c>
      <c r="J5339" t="s">
        <v>6218</v>
      </c>
      <c r="K5339" t="s">
        <v>28</v>
      </c>
      <c r="L5339" t="s">
        <v>28</v>
      </c>
      <c r="M5339">
        <v>504</v>
      </c>
      <c r="N5339" t="s">
        <v>29</v>
      </c>
      <c r="O5339" t="s">
        <v>30</v>
      </c>
      <c r="P5339" t="s">
        <v>107</v>
      </c>
      <c r="Q5339">
        <v>4</v>
      </c>
      <c r="R5339" t="s">
        <v>32</v>
      </c>
      <c r="S5339">
        <v>1</v>
      </c>
      <c r="T5339" t="s">
        <v>6200</v>
      </c>
    </row>
    <row r="5340" spans="1:20" x14ac:dyDescent="0.3">
      <c r="A5340" t="s">
        <v>5467</v>
      </c>
      <c r="B5340" t="s">
        <v>7334</v>
      </c>
      <c r="C5340" t="s">
        <v>86</v>
      </c>
      <c r="D5340" t="s">
        <v>87</v>
      </c>
      <c r="E5340" t="s">
        <v>67</v>
      </c>
      <c r="F5340" t="s">
        <v>116</v>
      </c>
      <c r="G5340" t="s">
        <v>89</v>
      </c>
      <c r="H5340" t="s">
        <v>26</v>
      </c>
      <c r="I5340" t="s">
        <v>27</v>
      </c>
      <c r="J5340" t="s">
        <v>7334</v>
      </c>
      <c r="K5340" t="s">
        <v>28</v>
      </c>
      <c r="L5340" t="s">
        <v>28</v>
      </c>
      <c r="M5340">
        <v>809</v>
      </c>
      <c r="N5340" t="s">
        <v>122</v>
      </c>
      <c r="O5340" t="s">
        <v>30</v>
      </c>
      <c r="P5340" t="s">
        <v>64</v>
      </c>
      <c r="Q5340">
        <v>3</v>
      </c>
      <c r="R5340" t="s">
        <v>37</v>
      </c>
      <c r="S5340">
        <v>2</v>
      </c>
      <c r="T5340" t="s">
        <v>6429</v>
      </c>
    </row>
    <row r="5341" spans="1:20" x14ac:dyDescent="0.3">
      <c r="A5341" t="s">
        <v>5468</v>
      </c>
      <c r="B5341" t="s">
        <v>7277</v>
      </c>
      <c r="C5341" t="s">
        <v>91</v>
      </c>
      <c r="D5341" t="s">
        <v>87</v>
      </c>
      <c r="E5341" t="s">
        <v>92</v>
      </c>
      <c r="F5341" t="s">
        <v>138</v>
      </c>
      <c r="G5341" t="s">
        <v>36</v>
      </c>
      <c r="H5341" t="s">
        <v>43</v>
      </c>
      <c r="I5341" t="s">
        <v>27</v>
      </c>
      <c r="J5341" t="s">
        <v>7277</v>
      </c>
      <c r="K5341" t="s">
        <v>28</v>
      </c>
      <c r="L5341" t="s">
        <v>28</v>
      </c>
      <c r="M5341">
        <v>524</v>
      </c>
      <c r="N5341" t="s">
        <v>29</v>
      </c>
      <c r="O5341" t="s">
        <v>105</v>
      </c>
      <c r="P5341" t="s">
        <v>44</v>
      </c>
      <c r="Q5341">
        <v>2</v>
      </c>
      <c r="R5341" t="s">
        <v>53</v>
      </c>
      <c r="S5341">
        <v>1</v>
      </c>
      <c r="T5341" t="s">
        <v>6169</v>
      </c>
    </row>
    <row r="5342" spans="1:20" x14ac:dyDescent="0.3">
      <c r="A5342" t="s">
        <v>5469</v>
      </c>
      <c r="B5342" t="s">
        <v>6806</v>
      </c>
      <c r="C5342" t="s">
        <v>21</v>
      </c>
      <c r="D5342" t="s">
        <v>22</v>
      </c>
      <c r="E5342" t="s">
        <v>23</v>
      </c>
      <c r="F5342" t="s">
        <v>138</v>
      </c>
      <c r="G5342" t="s">
        <v>36</v>
      </c>
      <c r="H5342" t="s">
        <v>43</v>
      </c>
      <c r="I5342" t="s">
        <v>27</v>
      </c>
      <c r="J5342" t="s">
        <v>6806</v>
      </c>
      <c r="K5342" t="s">
        <v>28</v>
      </c>
      <c r="L5342" t="s">
        <v>28</v>
      </c>
      <c r="M5342">
        <v>141</v>
      </c>
      <c r="N5342" t="s">
        <v>75</v>
      </c>
      <c r="O5342" t="s">
        <v>30</v>
      </c>
      <c r="P5342" t="s">
        <v>31</v>
      </c>
      <c r="Q5342" t="s">
        <v>95</v>
      </c>
      <c r="R5342" t="s">
        <v>28</v>
      </c>
      <c r="S5342">
        <v>0</v>
      </c>
      <c r="T5342" t="s">
        <v>6298</v>
      </c>
    </row>
    <row r="5343" spans="1:20" x14ac:dyDescent="0.3">
      <c r="A5343" t="s">
        <v>5470</v>
      </c>
      <c r="B5343" t="s">
        <v>6878</v>
      </c>
      <c r="C5343" t="s">
        <v>34</v>
      </c>
      <c r="D5343" t="s">
        <v>22</v>
      </c>
      <c r="E5343" t="s">
        <v>23</v>
      </c>
      <c r="F5343" t="s">
        <v>138</v>
      </c>
      <c r="G5343" t="s">
        <v>36</v>
      </c>
      <c r="H5343" t="s">
        <v>43</v>
      </c>
      <c r="I5343" t="s">
        <v>27</v>
      </c>
      <c r="J5343" t="s">
        <v>6878</v>
      </c>
      <c r="K5343" t="s">
        <v>28</v>
      </c>
      <c r="L5343" t="s">
        <v>28</v>
      </c>
      <c r="M5343">
        <v>914</v>
      </c>
      <c r="N5343" t="s">
        <v>29</v>
      </c>
      <c r="O5343" t="s">
        <v>43</v>
      </c>
      <c r="P5343" t="s">
        <v>64</v>
      </c>
      <c r="Q5343">
        <v>4</v>
      </c>
      <c r="R5343" t="s">
        <v>32</v>
      </c>
      <c r="S5343">
        <v>3</v>
      </c>
      <c r="T5343" t="s">
        <v>6509</v>
      </c>
    </row>
    <row r="5344" spans="1:20" x14ac:dyDescent="0.3">
      <c r="A5344" t="s">
        <v>5471</v>
      </c>
      <c r="B5344" t="s">
        <v>7353</v>
      </c>
      <c r="C5344" t="s">
        <v>39</v>
      </c>
      <c r="D5344" t="s">
        <v>22</v>
      </c>
      <c r="E5344" t="s">
        <v>40</v>
      </c>
      <c r="F5344" t="s">
        <v>41</v>
      </c>
      <c r="G5344" t="s">
        <v>42</v>
      </c>
      <c r="H5344" t="s">
        <v>43</v>
      </c>
      <c r="I5344" t="s">
        <v>50</v>
      </c>
      <c r="J5344" t="s">
        <v>7353</v>
      </c>
      <c r="K5344" t="s">
        <v>6523</v>
      </c>
      <c r="L5344" t="s">
        <v>51</v>
      </c>
      <c r="M5344">
        <v>178</v>
      </c>
      <c r="N5344" t="s">
        <v>75</v>
      </c>
      <c r="O5344" t="s">
        <v>63</v>
      </c>
      <c r="P5344" t="s">
        <v>31</v>
      </c>
      <c r="Q5344" t="s">
        <v>95</v>
      </c>
      <c r="R5344" t="s">
        <v>28</v>
      </c>
      <c r="S5344">
        <v>0</v>
      </c>
      <c r="T5344" t="s">
        <v>6805</v>
      </c>
    </row>
    <row r="5345" spans="1:20" x14ac:dyDescent="0.3">
      <c r="A5345" t="s">
        <v>5472</v>
      </c>
      <c r="B5345" t="s">
        <v>6553</v>
      </c>
      <c r="C5345" t="s">
        <v>46</v>
      </c>
      <c r="D5345" t="s">
        <v>22</v>
      </c>
      <c r="E5345" t="s">
        <v>40</v>
      </c>
      <c r="F5345" t="s">
        <v>174</v>
      </c>
      <c r="G5345" t="s">
        <v>42</v>
      </c>
      <c r="H5345" t="s">
        <v>26</v>
      </c>
      <c r="I5345" t="s">
        <v>27</v>
      </c>
      <c r="J5345" t="s">
        <v>6553</v>
      </c>
      <c r="K5345" t="s">
        <v>28</v>
      </c>
      <c r="L5345" t="s">
        <v>28</v>
      </c>
      <c r="M5345">
        <v>1072</v>
      </c>
      <c r="N5345" t="s">
        <v>75</v>
      </c>
      <c r="O5345" t="s">
        <v>63</v>
      </c>
      <c r="P5345" t="s">
        <v>64</v>
      </c>
      <c r="Q5345">
        <v>4</v>
      </c>
      <c r="R5345" t="s">
        <v>32</v>
      </c>
      <c r="S5345">
        <v>3</v>
      </c>
      <c r="T5345" t="s">
        <v>6560</v>
      </c>
    </row>
    <row r="5346" spans="1:20" x14ac:dyDescent="0.3">
      <c r="A5346" t="s">
        <v>5473</v>
      </c>
      <c r="B5346" t="s">
        <v>6653</v>
      </c>
      <c r="C5346" t="s">
        <v>55</v>
      </c>
      <c r="D5346" t="s">
        <v>56</v>
      </c>
      <c r="E5346" t="s">
        <v>23</v>
      </c>
      <c r="F5346" t="s">
        <v>57</v>
      </c>
      <c r="G5346" t="s">
        <v>58</v>
      </c>
      <c r="H5346" t="s">
        <v>43</v>
      </c>
      <c r="I5346" t="s">
        <v>27</v>
      </c>
      <c r="J5346" t="s">
        <v>6653</v>
      </c>
      <c r="K5346" t="s">
        <v>28</v>
      </c>
      <c r="L5346" t="s">
        <v>28</v>
      </c>
      <c r="M5346">
        <v>1008</v>
      </c>
      <c r="N5346" t="s">
        <v>75</v>
      </c>
      <c r="O5346" t="s">
        <v>63</v>
      </c>
      <c r="P5346" t="s">
        <v>64</v>
      </c>
      <c r="Q5346">
        <v>3</v>
      </c>
      <c r="R5346" t="s">
        <v>37</v>
      </c>
      <c r="S5346">
        <v>3</v>
      </c>
      <c r="T5346" t="s">
        <v>6283</v>
      </c>
    </row>
    <row r="5347" spans="1:20" x14ac:dyDescent="0.3">
      <c r="A5347" t="s">
        <v>5474</v>
      </c>
      <c r="B5347" t="s">
        <v>6181</v>
      </c>
      <c r="C5347" t="s">
        <v>60</v>
      </c>
      <c r="D5347" t="s">
        <v>56</v>
      </c>
      <c r="E5347" t="s">
        <v>40</v>
      </c>
      <c r="F5347" t="s">
        <v>61</v>
      </c>
      <c r="G5347" t="s">
        <v>62</v>
      </c>
      <c r="H5347" t="s">
        <v>26</v>
      </c>
      <c r="I5347" t="s">
        <v>27</v>
      </c>
      <c r="J5347" t="s">
        <v>6181</v>
      </c>
      <c r="K5347" t="s">
        <v>28</v>
      </c>
      <c r="L5347" t="s">
        <v>28</v>
      </c>
      <c r="M5347">
        <v>521</v>
      </c>
      <c r="N5347" t="s">
        <v>52</v>
      </c>
      <c r="O5347" t="s">
        <v>30</v>
      </c>
      <c r="P5347" t="s">
        <v>107</v>
      </c>
      <c r="Q5347">
        <v>4</v>
      </c>
      <c r="R5347" t="s">
        <v>32</v>
      </c>
      <c r="S5347">
        <v>1</v>
      </c>
      <c r="T5347" t="s">
        <v>6155</v>
      </c>
    </row>
    <row r="5348" spans="1:20" x14ac:dyDescent="0.3">
      <c r="A5348" t="s">
        <v>5475</v>
      </c>
      <c r="B5348" t="s">
        <v>6781</v>
      </c>
      <c r="C5348" t="s">
        <v>66</v>
      </c>
      <c r="D5348" t="s">
        <v>56</v>
      </c>
      <c r="E5348" t="s">
        <v>67</v>
      </c>
      <c r="F5348" t="s">
        <v>193</v>
      </c>
      <c r="G5348" t="s">
        <v>69</v>
      </c>
      <c r="H5348" t="s">
        <v>43</v>
      </c>
      <c r="I5348" t="s">
        <v>27</v>
      </c>
      <c r="J5348" t="s">
        <v>6781</v>
      </c>
      <c r="K5348" t="s">
        <v>28</v>
      </c>
      <c r="L5348" t="s">
        <v>28</v>
      </c>
      <c r="M5348">
        <v>867</v>
      </c>
      <c r="N5348" t="s">
        <v>52</v>
      </c>
      <c r="O5348" t="s">
        <v>63</v>
      </c>
      <c r="P5348" t="s">
        <v>44</v>
      </c>
      <c r="Q5348">
        <v>4</v>
      </c>
      <c r="R5348" t="s">
        <v>32</v>
      </c>
      <c r="S5348">
        <v>2</v>
      </c>
      <c r="T5348" t="s">
        <v>6178</v>
      </c>
    </row>
    <row r="5349" spans="1:20" x14ac:dyDescent="0.3">
      <c r="A5349" t="s">
        <v>5476</v>
      </c>
      <c r="B5349" t="s">
        <v>7151</v>
      </c>
      <c r="C5349" t="s">
        <v>71</v>
      </c>
      <c r="D5349" t="s">
        <v>72</v>
      </c>
      <c r="E5349" t="s">
        <v>23</v>
      </c>
      <c r="F5349" t="s">
        <v>73</v>
      </c>
      <c r="G5349" t="s">
        <v>74</v>
      </c>
      <c r="H5349" t="s">
        <v>49</v>
      </c>
      <c r="I5349" t="s">
        <v>27</v>
      </c>
      <c r="J5349" t="s">
        <v>7151</v>
      </c>
      <c r="K5349" t="s">
        <v>28</v>
      </c>
      <c r="L5349" t="s">
        <v>28</v>
      </c>
      <c r="M5349">
        <v>1058</v>
      </c>
      <c r="N5349" t="s">
        <v>52</v>
      </c>
      <c r="O5349" t="s">
        <v>170</v>
      </c>
      <c r="P5349" t="s">
        <v>31</v>
      </c>
      <c r="Q5349">
        <v>3</v>
      </c>
      <c r="R5349" t="s">
        <v>37</v>
      </c>
      <c r="S5349">
        <v>3</v>
      </c>
      <c r="T5349" t="s">
        <v>6376</v>
      </c>
    </row>
    <row r="5350" spans="1:20" x14ac:dyDescent="0.3">
      <c r="A5350" t="s">
        <v>5477</v>
      </c>
      <c r="B5350" t="s">
        <v>6587</v>
      </c>
      <c r="C5350" t="s">
        <v>77</v>
      </c>
      <c r="D5350" t="s">
        <v>72</v>
      </c>
      <c r="E5350" t="s">
        <v>40</v>
      </c>
      <c r="F5350" t="s">
        <v>112</v>
      </c>
      <c r="G5350" t="s">
        <v>79</v>
      </c>
      <c r="H5350" t="s">
        <v>43</v>
      </c>
      <c r="I5350" t="s">
        <v>50</v>
      </c>
      <c r="J5350" t="s">
        <v>6587</v>
      </c>
      <c r="K5350" t="s">
        <v>6436</v>
      </c>
      <c r="L5350" t="s">
        <v>51</v>
      </c>
      <c r="M5350">
        <v>414</v>
      </c>
      <c r="N5350" t="s">
        <v>29</v>
      </c>
      <c r="O5350" t="s">
        <v>170</v>
      </c>
      <c r="P5350" t="s">
        <v>107</v>
      </c>
      <c r="Q5350">
        <v>3</v>
      </c>
      <c r="R5350" t="s">
        <v>37</v>
      </c>
      <c r="S5350">
        <v>1</v>
      </c>
      <c r="T5350" t="s">
        <v>6354</v>
      </c>
    </row>
    <row r="5351" spans="1:20" x14ac:dyDescent="0.3">
      <c r="A5351" t="s">
        <v>5478</v>
      </c>
      <c r="B5351" t="s">
        <v>7189</v>
      </c>
      <c r="C5351" t="s">
        <v>81</v>
      </c>
      <c r="D5351" t="s">
        <v>72</v>
      </c>
      <c r="E5351" t="s">
        <v>23</v>
      </c>
      <c r="F5351" t="s">
        <v>223</v>
      </c>
      <c r="G5351" t="s">
        <v>83</v>
      </c>
      <c r="H5351" t="s">
        <v>49</v>
      </c>
      <c r="I5351" t="s">
        <v>27</v>
      </c>
      <c r="J5351" t="s">
        <v>7189</v>
      </c>
      <c r="K5351" t="s">
        <v>28</v>
      </c>
      <c r="L5351" t="s">
        <v>28</v>
      </c>
      <c r="M5351">
        <v>949</v>
      </c>
      <c r="N5351" t="s">
        <v>29</v>
      </c>
      <c r="O5351" t="s">
        <v>63</v>
      </c>
      <c r="P5351" t="s">
        <v>44</v>
      </c>
      <c r="Q5351">
        <v>2</v>
      </c>
      <c r="R5351" t="s">
        <v>53</v>
      </c>
      <c r="S5351">
        <v>3</v>
      </c>
      <c r="T5351" t="s">
        <v>6803</v>
      </c>
    </row>
    <row r="5352" spans="1:20" x14ac:dyDescent="0.3">
      <c r="A5352" t="s">
        <v>5479</v>
      </c>
      <c r="B5352" t="s">
        <v>7398</v>
      </c>
      <c r="C5352" t="s">
        <v>86</v>
      </c>
      <c r="D5352" t="s">
        <v>87</v>
      </c>
      <c r="E5352" t="s">
        <v>67</v>
      </c>
      <c r="F5352" t="s">
        <v>135</v>
      </c>
      <c r="G5352" t="s">
        <v>89</v>
      </c>
      <c r="H5352" t="s">
        <v>43</v>
      </c>
      <c r="I5352" t="s">
        <v>27</v>
      </c>
      <c r="J5352" t="s">
        <v>7398</v>
      </c>
      <c r="K5352" t="s">
        <v>28</v>
      </c>
      <c r="L5352" t="s">
        <v>28</v>
      </c>
      <c r="M5352">
        <v>442</v>
      </c>
      <c r="N5352" t="s">
        <v>122</v>
      </c>
      <c r="O5352" t="s">
        <v>43</v>
      </c>
      <c r="P5352" t="s">
        <v>64</v>
      </c>
      <c r="Q5352">
        <v>3</v>
      </c>
      <c r="R5352" t="s">
        <v>37</v>
      </c>
      <c r="S5352">
        <v>1</v>
      </c>
      <c r="T5352" t="s">
        <v>6293</v>
      </c>
    </row>
    <row r="5353" spans="1:20" x14ac:dyDescent="0.3">
      <c r="A5353" t="s">
        <v>5480</v>
      </c>
      <c r="B5353" t="s">
        <v>6581</v>
      </c>
      <c r="C5353" t="s">
        <v>91</v>
      </c>
      <c r="D5353" t="s">
        <v>87</v>
      </c>
      <c r="E5353" t="s">
        <v>92</v>
      </c>
      <c r="F5353" t="s">
        <v>114</v>
      </c>
      <c r="G5353" t="s">
        <v>94</v>
      </c>
      <c r="H5353" t="s">
        <v>43</v>
      </c>
      <c r="I5353" t="s">
        <v>27</v>
      </c>
      <c r="J5353" t="s">
        <v>6581</v>
      </c>
      <c r="K5353" t="s">
        <v>28</v>
      </c>
      <c r="L5353" t="s">
        <v>28</v>
      </c>
      <c r="M5353">
        <v>126</v>
      </c>
      <c r="N5353" t="s">
        <v>29</v>
      </c>
      <c r="O5353" t="s">
        <v>63</v>
      </c>
      <c r="P5353" t="s">
        <v>107</v>
      </c>
      <c r="Q5353" t="s">
        <v>95</v>
      </c>
      <c r="R5353" t="s">
        <v>28</v>
      </c>
      <c r="S5353">
        <v>0</v>
      </c>
      <c r="T5353" t="s">
        <v>6663</v>
      </c>
    </row>
    <row r="5354" spans="1:20" x14ac:dyDescent="0.3">
      <c r="A5354" t="s">
        <v>5481</v>
      </c>
      <c r="B5354" t="s">
        <v>6815</v>
      </c>
      <c r="C5354" t="s">
        <v>21</v>
      </c>
      <c r="D5354" t="s">
        <v>22</v>
      </c>
      <c r="E5354" t="s">
        <v>23</v>
      </c>
      <c r="F5354" t="s">
        <v>138</v>
      </c>
      <c r="G5354" t="s">
        <v>36</v>
      </c>
      <c r="H5354" t="s">
        <v>43</v>
      </c>
      <c r="I5354" t="s">
        <v>50</v>
      </c>
      <c r="J5354" t="s">
        <v>6815</v>
      </c>
      <c r="K5354" t="s">
        <v>7471</v>
      </c>
      <c r="L5354" t="s">
        <v>51</v>
      </c>
      <c r="M5354">
        <v>131</v>
      </c>
      <c r="N5354" t="s">
        <v>52</v>
      </c>
      <c r="O5354" t="s">
        <v>63</v>
      </c>
      <c r="P5354" t="s">
        <v>31</v>
      </c>
      <c r="Q5354" t="s">
        <v>95</v>
      </c>
      <c r="R5354" t="s">
        <v>28</v>
      </c>
      <c r="S5354">
        <v>0</v>
      </c>
      <c r="T5354" t="s">
        <v>6237</v>
      </c>
    </row>
    <row r="5355" spans="1:20" x14ac:dyDescent="0.3">
      <c r="A5355" t="s">
        <v>5482</v>
      </c>
      <c r="B5355" t="s">
        <v>6171</v>
      </c>
      <c r="C5355" t="s">
        <v>34</v>
      </c>
      <c r="D5355" t="s">
        <v>22</v>
      </c>
      <c r="E5355" t="s">
        <v>23</v>
      </c>
      <c r="F5355" t="s">
        <v>35</v>
      </c>
      <c r="G5355" t="s">
        <v>36</v>
      </c>
      <c r="H5355" t="s">
        <v>26</v>
      </c>
      <c r="I5355" t="s">
        <v>27</v>
      </c>
      <c r="J5355" t="s">
        <v>6171</v>
      </c>
      <c r="K5355" t="s">
        <v>28</v>
      </c>
      <c r="L5355" t="s">
        <v>28</v>
      </c>
      <c r="M5355">
        <v>352</v>
      </c>
      <c r="N5355" t="s">
        <v>75</v>
      </c>
      <c r="O5355" t="s">
        <v>63</v>
      </c>
      <c r="P5355" t="s">
        <v>107</v>
      </c>
      <c r="Q5355">
        <v>3</v>
      </c>
      <c r="R5355" t="s">
        <v>37</v>
      </c>
      <c r="S5355">
        <v>1</v>
      </c>
      <c r="T5355" t="s">
        <v>6334</v>
      </c>
    </row>
    <row r="5356" spans="1:20" x14ac:dyDescent="0.3">
      <c r="A5356" t="s">
        <v>5483</v>
      </c>
      <c r="B5356" t="s">
        <v>6878</v>
      </c>
      <c r="C5356" t="s">
        <v>39</v>
      </c>
      <c r="D5356" t="s">
        <v>22</v>
      </c>
      <c r="E5356" t="s">
        <v>40</v>
      </c>
      <c r="F5356" t="s">
        <v>99</v>
      </c>
      <c r="G5356" t="s">
        <v>36</v>
      </c>
      <c r="H5356" t="s">
        <v>49</v>
      </c>
      <c r="I5356" t="s">
        <v>50</v>
      </c>
      <c r="J5356" t="s">
        <v>6878</v>
      </c>
      <c r="K5356" t="s">
        <v>6248</v>
      </c>
      <c r="L5356" t="s">
        <v>84</v>
      </c>
      <c r="M5356">
        <v>887</v>
      </c>
      <c r="N5356" t="s">
        <v>75</v>
      </c>
      <c r="O5356" t="s">
        <v>63</v>
      </c>
      <c r="P5356" t="s">
        <v>64</v>
      </c>
      <c r="Q5356">
        <v>3</v>
      </c>
      <c r="R5356" t="s">
        <v>37</v>
      </c>
      <c r="S5356">
        <v>2</v>
      </c>
      <c r="T5356" t="s">
        <v>6165</v>
      </c>
    </row>
    <row r="5357" spans="1:20" x14ac:dyDescent="0.3">
      <c r="A5357" t="s">
        <v>5484</v>
      </c>
      <c r="B5357" t="s">
        <v>6280</v>
      </c>
      <c r="C5357" t="s">
        <v>46</v>
      </c>
      <c r="D5357" t="s">
        <v>22</v>
      </c>
      <c r="E5357" t="s">
        <v>40</v>
      </c>
      <c r="F5357" t="s">
        <v>47</v>
      </c>
      <c r="G5357" t="s">
        <v>48</v>
      </c>
      <c r="H5357" t="s">
        <v>49</v>
      </c>
      <c r="I5357" t="s">
        <v>27</v>
      </c>
      <c r="J5357" t="s">
        <v>6280</v>
      </c>
      <c r="K5357" t="s">
        <v>28</v>
      </c>
      <c r="L5357" t="s">
        <v>28</v>
      </c>
      <c r="M5357">
        <v>152</v>
      </c>
      <c r="N5357" t="s">
        <v>52</v>
      </c>
      <c r="O5357" t="s">
        <v>63</v>
      </c>
      <c r="P5357" t="s">
        <v>31</v>
      </c>
      <c r="Q5357" t="s">
        <v>95</v>
      </c>
      <c r="R5357" t="s">
        <v>28</v>
      </c>
      <c r="S5357">
        <v>0</v>
      </c>
      <c r="T5357" t="s">
        <v>6219</v>
      </c>
    </row>
    <row r="5358" spans="1:20" x14ac:dyDescent="0.3">
      <c r="A5358" t="s">
        <v>5485</v>
      </c>
      <c r="B5358" t="s">
        <v>7426</v>
      </c>
      <c r="C5358" t="s">
        <v>55</v>
      </c>
      <c r="D5358" t="s">
        <v>56</v>
      </c>
      <c r="E5358" t="s">
        <v>23</v>
      </c>
      <c r="F5358" t="s">
        <v>57</v>
      </c>
      <c r="G5358" t="s">
        <v>58</v>
      </c>
      <c r="H5358" t="s">
        <v>43</v>
      </c>
      <c r="I5358" t="s">
        <v>27</v>
      </c>
      <c r="J5358" t="s">
        <v>7426</v>
      </c>
      <c r="K5358" t="s">
        <v>28</v>
      </c>
      <c r="L5358" t="s">
        <v>28</v>
      </c>
      <c r="M5358">
        <v>631</v>
      </c>
      <c r="N5358" t="s">
        <v>52</v>
      </c>
      <c r="O5358" t="s">
        <v>63</v>
      </c>
      <c r="P5358" t="s">
        <v>64</v>
      </c>
      <c r="Q5358">
        <v>3</v>
      </c>
      <c r="R5358" t="s">
        <v>37</v>
      </c>
      <c r="S5358">
        <v>2</v>
      </c>
      <c r="T5358" t="s">
        <v>6172</v>
      </c>
    </row>
    <row r="5359" spans="1:20" x14ac:dyDescent="0.3">
      <c r="A5359" t="s">
        <v>5486</v>
      </c>
      <c r="B5359" t="s">
        <v>7222</v>
      </c>
      <c r="C5359" t="s">
        <v>60</v>
      </c>
      <c r="D5359" t="s">
        <v>56</v>
      </c>
      <c r="E5359" t="s">
        <v>40</v>
      </c>
      <c r="F5359" t="s">
        <v>61</v>
      </c>
      <c r="G5359" t="s">
        <v>62</v>
      </c>
      <c r="H5359" t="s">
        <v>26</v>
      </c>
      <c r="I5359" t="s">
        <v>50</v>
      </c>
      <c r="J5359" t="s">
        <v>7222</v>
      </c>
      <c r="K5359" t="s">
        <v>6786</v>
      </c>
      <c r="L5359" t="s">
        <v>51</v>
      </c>
      <c r="M5359">
        <v>375</v>
      </c>
      <c r="N5359" t="s">
        <v>140</v>
      </c>
      <c r="O5359" t="s">
        <v>30</v>
      </c>
      <c r="P5359" t="s">
        <v>64</v>
      </c>
      <c r="Q5359">
        <v>3</v>
      </c>
      <c r="R5359" t="s">
        <v>37</v>
      </c>
      <c r="S5359">
        <v>1</v>
      </c>
      <c r="T5359" t="s">
        <v>6147</v>
      </c>
    </row>
    <row r="5360" spans="1:20" x14ac:dyDescent="0.3">
      <c r="A5360" t="s">
        <v>5487</v>
      </c>
      <c r="B5360" t="s">
        <v>7044</v>
      </c>
      <c r="C5360" t="s">
        <v>66</v>
      </c>
      <c r="D5360" t="s">
        <v>56</v>
      </c>
      <c r="E5360" t="s">
        <v>67</v>
      </c>
      <c r="F5360" t="s">
        <v>68</v>
      </c>
      <c r="G5360" t="s">
        <v>69</v>
      </c>
      <c r="H5360" t="s">
        <v>26</v>
      </c>
      <c r="I5360" t="s">
        <v>27</v>
      </c>
      <c r="J5360" t="s">
        <v>7044</v>
      </c>
      <c r="K5360" t="s">
        <v>28</v>
      </c>
      <c r="L5360" t="s">
        <v>28</v>
      </c>
      <c r="M5360">
        <v>430</v>
      </c>
      <c r="N5360" t="s">
        <v>29</v>
      </c>
      <c r="O5360" t="s">
        <v>43</v>
      </c>
      <c r="P5360" t="s">
        <v>31</v>
      </c>
      <c r="Q5360">
        <v>2</v>
      </c>
      <c r="R5360" t="s">
        <v>53</v>
      </c>
      <c r="S5360">
        <v>1</v>
      </c>
      <c r="T5360" t="s">
        <v>6482</v>
      </c>
    </row>
    <row r="5361" spans="1:20" x14ac:dyDescent="0.3">
      <c r="A5361" t="s">
        <v>5488</v>
      </c>
      <c r="B5361" t="s">
        <v>6660</v>
      </c>
      <c r="C5361" t="s">
        <v>71</v>
      </c>
      <c r="D5361" t="s">
        <v>72</v>
      </c>
      <c r="E5361" t="s">
        <v>23</v>
      </c>
      <c r="F5361" t="s">
        <v>150</v>
      </c>
      <c r="G5361" t="s">
        <v>74</v>
      </c>
      <c r="H5361" t="s">
        <v>26</v>
      </c>
      <c r="I5361" t="s">
        <v>27</v>
      </c>
      <c r="J5361" t="s">
        <v>6660</v>
      </c>
      <c r="K5361" t="s">
        <v>28</v>
      </c>
      <c r="L5361" t="s">
        <v>28</v>
      </c>
      <c r="M5361">
        <v>201</v>
      </c>
      <c r="N5361" t="s">
        <v>122</v>
      </c>
      <c r="O5361" t="s">
        <v>43</v>
      </c>
      <c r="P5361" t="s">
        <v>31</v>
      </c>
      <c r="Q5361">
        <v>3</v>
      </c>
      <c r="R5361" t="s">
        <v>37</v>
      </c>
      <c r="S5361">
        <v>1</v>
      </c>
      <c r="T5361" t="s">
        <v>6542</v>
      </c>
    </row>
    <row r="5362" spans="1:20" x14ac:dyDescent="0.3">
      <c r="A5362" t="s">
        <v>5489</v>
      </c>
      <c r="B5362" t="s">
        <v>7141</v>
      </c>
      <c r="C5362" t="s">
        <v>77</v>
      </c>
      <c r="D5362" t="s">
        <v>72</v>
      </c>
      <c r="E5362" t="s">
        <v>40</v>
      </c>
      <c r="F5362" t="s">
        <v>112</v>
      </c>
      <c r="G5362" t="s">
        <v>79</v>
      </c>
      <c r="H5362" t="s">
        <v>43</v>
      </c>
      <c r="I5362" t="s">
        <v>27</v>
      </c>
      <c r="J5362" t="s">
        <v>7141</v>
      </c>
      <c r="K5362" t="s">
        <v>28</v>
      </c>
      <c r="L5362" t="s">
        <v>28</v>
      </c>
      <c r="M5362">
        <v>310</v>
      </c>
      <c r="N5362" t="s">
        <v>52</v>
      </c>
      <c r="O5362" t="s">
        <v>63</v>
      </c>
      <c r="P5362" t="s">
        <v>31</v>
      </c>
      <c r="Q5362">
        <v>3</v>
      </c>
      <c r="R5362" t="s">
        <v>37</v>
      </c>
      <c r="S5362">
        <v>1</v>
      </c>
      <c r="T5362" t="s">
        <v>6204</v>
      </c>
    </row>
    <row r="5363" spans="1:20" x14ac:dyDescent="0.3">
      <c r="A5363" t="s">
        <v>5490</v>
      </c>
      <c r="B5363" t="s">
        <v>6951</v>
      </c>
      <c r="C5363" t="s">
        <v>81</v>
      </c>
      <c r="D5363" t="s">
        <v>72</v>
      </c>
      <c r="E5363" t="s">
        <v>23</v>
      </c>
      <c r="F5363" t="s">
        <v>223</v>
      </c>
      <c r="G5363" t="s">
        <v>83</v>
      </c>
      <c r="H5363" t="s">
        <v>49</v>
      </c>
      <c r="I5363" t="s">
        <v>27</v>
      </c>
      <c r="J5363" t="s">
        <v>6951</v>
      </c>
      <c r="K5363" t="s">
        <v>28</v>
      </c>
      <c r="L5363" t="s">
        <v>28</v>
      </c>
      <c r="M5363">
        <v>962</v>
      </c>
      <c r="N5363" t="s">
        <v>29</v>
      </c>
      <c r="O5363" t="s">
        <v>63</v>
      </c>
      <c r="P5363" t="s">
        <v>107</v>
      </c>
      <c r="Q5363">
        <v>3</v>
      </c>
      <c r="R5363" t="s">
        <v>37</v>
      </c>
      <c r="S5363">
        <v>3</v>
      </c>
      <c r="T5363" t="s">
        <v>6376</v>
      </c>
    </row>
    <row r="5364" spans="1:20" x14ac:dyDescent="0.3">
      <c r="A5364" t="s">
        <v>5491</v>
      </c>
      <c r="B5364" t="s">
        <v>6510</v>
      </c>
      <c r="C5364" t="s">
        <v>86</v>
      </c>
      <c r="D5364" t="s">
        <v>87</v>
      </c>
      <c r="E5364" t="s">
        <v>67</v>
      </c>
      <c r="F5364" t="s">
        <v>116</v>
      </c>
      <c r="G5364" t="s">
        <v>89</v>
      </c>
      <c r="H5364" t="s">
        <v>26</v>
      </c>
      <c r="I5364" t="s">
        <v>27</v>
      </c>
      <c r="J5364" t="s">
        <v>6510</v>
      </c>
      <c r="K5364" t="s">
        <v>28</v>
      </c>
      <c r="L5364" t="s">
        <v>28</v>
      </c>
      <c r="M5364">
        <v>491</v>
      </c>
      <c r="N5364" t="s">
        <v>29</v>
      </c>
      <c r="O5364" t="s">
        <v>170</v>
      </c>
      <c r="P5364" t="s">
        <v>31</v>
      </c>
      <c r="Q5364">
        <v>3</v>
      </c>
      <c r="R5364" t="s">
        <v>37</v>
      </c>
      <c r="S5364">
        <v>1</v>
      </c>
      <c r="T5364" t="s">
        <v>6381</v>
      </c>
    </row>
    <row r="5365" spans="1:20" x14ac:dyDescent="0.3">
      <c r="A5365" t="s">
        <v>5492</v>
      </c>
      <c r="B5365" t="s">
        <v>6493</v>
      </c>
      <c r="C5365" t="s">
        <v>91</v>
      </c>
      <c r="D5365" t="s">
        <v>87</v>
      </c>
      <c r="E5365" t="s">
        <v>92</v>
      </c>
      <c r="F5365" t="s">
        <v>152</v>
      </c>
      <c r="G5365" t="s">
        <v>94</v>
      </c>
      <c r="H5365" t="s">
        <v>49</v>
      </c>
      <c r="I5365" t="s">
        <v>50</v>
      </c>
      <c r="J5365" t="s">
        <v>6493</v>
      </c>
      <c r="K5365" t="s">
        <v>6368</v>
      </c>
      <c r="L5365" t="s">
        <v>51</v>
      </c>
      <c r="M5365">
        <v>957</v>
      </c>
      <c r="N5365" t="s">
        <v>52</v>
      </c>
      <c r="O5365" t="s">
        <v>30</v>
      </c>
      <c r="P5365" t="s">
        <v>31</v>
      </c>
      <c r="Q5365">
        <v>4</v>
      </c>
      <c r="R5365" t="s">
        <v>32</v>
      </c>
      <c r="S5365">
        <v>3</v>
      </c>
      <c r="T5365" t="s">
        <v>6251</v>
      </c>
    </row>
    <row r="5366" spans="1:20" x14ac:dyDescent="0.3">
      <c r="A5366" t="s">
        <v>5493</v>
      </c>
      <c r="B5366" t="s">
        <v>7150</v>
      </c>
      <c r="C5366" t="s">
        <v>21</v>
      </c>
      <c r="D5366" t="s">
        <v>22</v>
      </c>
      <c r="E5366" t="s">
        <v>23</v>
      </c>
      <c r="F5366" t="s">
        <v>99</v>
      </c>
      <c r="G5366" t="s">
        <v>36</v>
      </c>
      <c r="H5366" t="s">
        <v>49</v>
      </c>
      <c r="I5366" t="s">
        <v>27</v>
      </c>
      <c r="J5366" t="s">
        <v>7150</v>
      </c>
      <c r="K5366" t="s">
        <v>28</v>
      </c>
      <c r="L5366" t="s">
        <v>28</v>
      </c>
      <c r="M5366">
        <v>799</v>
      </c>
      <c r="N5366" t="s">
        <v>29</v>
      </c>
      <c r="O5366" t="s">
        <v>43</v>
      </c>
      <c r="P5366" t="s">
        <v>31</v>
      </c>
      <c r="Q5366">
        <v>4</v>
      </c>
      <c r="R5366" t="s">
        <v>32</v>
      </c>
      <c r="S5366">
        <v>2</v>
      </c>
      <c r="T5366" t="s">
        <v>6645</v>
      </c>
    </row>
    <row r="5367" spans="1:20" x14ac:dyDescent="0.3">
      <c r="A5367" t="s">
        <v>5494</v>
      </c>
      <c r="B5367" t="s">
        <v>6768</v>
      </c>
      <c r="C5367" t="s">
        <v>34</v>
      </c>
      <c r="D5367" t="s">
        <v>22</v>
      </c>
      <c r="E5367" t="s">
        <v>23</v>
      </c>
      <c r="F5367" t="s">
        <v>35</v>
      </c>
      <c r="G5367" t="s">
        <v>36</v>
      </c>
      <c r="H5367" t="s">
        <v>26</v>
      </c>
      <c r="I5367" t="s">
        <v>50</v>
      </c>
      <c r="J5367" t="s">
        <v>6768</v>
      </c>
      <c r="K5367" t="s">
        <v>6931</v>
      </c>
      <c r="L5367" t="s">
        <v>51</v>
      </c>
      <c r="M5367">
        <v>314</v>
      </c>
      <c r="N5367" t="s">
        <v>52</v>
      </c>
      <c r="O5367" t="s">
        <v>30</v>
      </c>
      <c r="P5367" t="s">
        <v>31</v>
      </c>
      <c r="Q5367">
        <v>3</v>
      </c>
      <c r="R5367" t="s">
        <v>37</v>
      </c>
      <c r="S5367">
        <v>1</v>
      </c>
      <c r="T5367" t="s">
        <v>6167</v>
      </c>
    </row>
    <row r="5368" spans="1:20" x14ac:dyDescent="0.3">
      <c r="A5368" t="s">
        <v>5495</v>
      </c>
      <c r="B5368" t="s">
        <v>6930</v>
      </c>
      <c r="C5368" t="s">
        <v>39</v>
      </c>
      <c r="D5368" t="s">
        <v>22</v>
      </c>
      <c r="E5368" t="s">
        <v>40</v>
      </c>
      <c r="F5368" t="s">
        <v>99</v>
      </c>
      <c r="G5368" t="s">
        <v>36</v>
      </c>
      <c r="H5368" t="s">
        <v>49</v>
      </c>
      <c r="I5368" t="s">
        <v>27</v>
      </c>
      <c r="J5368" t="s">
        <v>6930</v>
      </c>
      <c r="K5368" t="s">
        <v>28</v>
      </c>
      <c r="L5368" t="s">
        <v>28</v>
      </c>
      <c r="M5368">
        <v>615</v>
      </c>
      <c r="N5368" t="s">
        <v>29</v>
      </c>
      <c r="O5368" t="s">
        <v>105</v>
      </c>
      <c r="P5368" t="s">
        <v>64</v>
      </c>
      <c r="Q5368">
        <v>3</v>
      </c>
      <c r="R5368" t="s">
        <v>37</v>
      </c>
      <c r="S5368">
        <v>2</v>
      </c>
      <c r="T5368" t="s">
        <v>6321</v>
      </c>
    </row>
    <row r="5369" spans="1:20" x14ac:dyDescent="0.3">
      <c r="A5369" t="s">
        <v>5496</v>
      </c>
      <c r="B5369" t="s">
        <v>6662</v>
      </c>
      <c r="C5369" t="s">
        <v>46</v>
      </c>
      <c r="D5369" t="s">
        <v>22</v>
      </c>
      <c r="E5369" t="s">
        <v>40</v>
      </c>
      <c r="F5369" t="s">
        <v>101</v>
      </c>
      <c r="G5369" t="s">
        <v>48</v>
      </c>
      <c r="H5369" t="s">
        <v>26</v>
      </c>
      <c r="I5369" t="s">
        <v>27</v>
      </c>
      <c r="J5369" t="s">
        <v>6662</v>
      </c>
      <c r="K5369" t="s">
        <v>28</v>
      </c>
      <c r="L5369" t="s">
        <v>28</v>
      </c>
      <c r="M5369">
        <v>335</v>
      </c>
      <c r="N5369" t="s">
        <v>75</v>
      </c>
      <c r="O5369" t="s">
        <v>43</v>
      </c>
      <c r="P5369" t="s">
        <v>31</v>
      </c>
      <c r="Q5369">
        <v>2</v>
      </c>
      <c r="R5369" t="s">
        <v>53</v>
      </c>
      <c r="S5369">
        <v>1</v>
      </c>
      <c r="T5369" t="s">
        <v>6616</v>
      </c>
    </row>
    <row r="5370" spans="1:20" x14ac:dyDescent="0.3">
      <c r="A5370" t="s">
        <v>5497</v>
      </c>
      <c r="B5370" t="s">
        <v>6799</v>
      </c>
      <c r="C5370" t="s">
        <v>55</v>
      </c>
      <c r="D5370" t="s">
        <v>56</v>
      </c>
      <c r="E5370" t="s">
        <v>23</v>
      </c>
      <c r="F5370" t="s">
        <v>61</v>
      </c>
      <c r="G5370" t="s">
        <v>62</v>
      </c>
      <c r="H5370" t="s">
        <v>26</v>
      </c>
      <c r="I5370" t="s">
        <v>27</v>
      </c>
      <c r="J5370" t="s">
        <v>6799</v>
      </c>
      <c r="K5370" t="s">
        <v>28</v>
      </c>
      <c r="L5370" t="s">
        <v>28</v>
      </c>
      <c r="M5370">
        <v>130</v>
      </c>
      <c r="N5370" t="s">
        <v>75</v>
      </c>
      <c r="O5370" t="s">
        <v>170</v>
      </c>
      <c r="P5370" t="s">
        <v>31</v>
      </c>
      <c r="Q5370" t="s">
        <v>95</v>
      </c>
      <c r="R5370" t="s">
        <v>28</v>
      </c>
      <c r="S5370">
        <v>0</v>
      </c>
      <c r="T5370" t="s">
        <v>6285</v>
      </c>
    </row>
    <row r="5371" spans="1:20" x14ac:dyDescent="0.3">
      <c r="A5371" t="s">
        <v>5498</v>
      </c>
      <c r="B5371" t="s">
        <v>6467</v>
      </c>
      <c r="C5371" t="s">
        <v>60</v>
      </c>
      <c r="D5371" t="s">
        <v>56</v>
      </c>
      <c r="E5371" t="s">
        <v>40</v>
      </c>
      <c r="F5371" t="s">
        <v>145</v>
      </c>
      <c r="G5371" t="s">
        <v>62</v>
      </c>
      <c r="H5371" t="s">
        <v>49</v>
      </c>
      <c r="I5371" t="s">
        <v>27</v>
      </c>
      <c r="J5371" t="s">
        <v>6467</v>
      </c>
      <c r="K5371" t="s">
        <v>28</v>
      </c>
      <c r="L5371" t="s">
        <v>28</v>
      </c>
      <c r="M5371">
        <v>191</v>
      </c>
      <c r="N5371" t="s">
        <v>52</v>
      </c>
      <c r="O5371" t="s">
        <v>105</v>
      </c>
      <c r="P5371" t="s">
        <v>64</v>
      </c>
      <c r="Q5371">
        <v>2</v>
      </c>
      <c r="R5371" t="s">
        <v>53</v>
      </c>
      <c r="S5371">
        <v>1</v>
      </c>
      <c r="T5371" t="s">
        <v>6544</v>
      </c>
    </row>
    <row r="5372" spans="1:20" x14ac:dyDescent="0.3">
      <c r="A5372" t="s">
        <v>5499</v>
      </c>
      <c r="B5372" t="s">
        <v>7470</v>
      </c>
      <c r="C5372" t="s">
        <v>66</v>
      </c>
      <c r="D5372" t="s">
        <v>56</v>
      </c>
      <c r="E5372" t="s">
        <v>67</v>
      </c>
      <c r="F5372" t="s">
        <v>68</v>
      </c>
      <c r="G5372" t="s">
        <v>69</v>
      </c>
      <c r="H5372" t="s">
        <v>26</v>
      </c>
      <c r="I5372" t="s">
        <v>27</v>
      </c>
      <c r="J5372" t="s">
        <v>7470</v>
      </c>
      <c r="K5372" t="s">
        <v>28</v>
      </c>
      <c r="L5372" t="s">
        <v>28</v>
      </c>
      <c r="M5372">
        <v>355</v>
      </c>
      <c r="N5372" t="s">
        <v>29</v>
      </c>
      <c r="O5372" t="s">
        <v>63</v>
      </c>
      <c r="P5372" t="s">
        <v>31</v>
      </c>
      <c r="Q5372">
        <v>5</v>
      </c>
      <c r="R5372" t="s">
        <v>119</v>
      </c>
      <c r="S5372">
        <v>1</v>
      </c>
      <c r="T5372" t="s">
        <v>6145</v>
      </c>
    </row>
    <row r="5373" spans="1:20" x14ac:dyDescent="0.3">
      <c r="A5373" t="s">
        <v>5500</v>
      </c>
      <c r="B5373" t="s">
        <v>7268</v>
      </c>
      <c r="C5373" t="s">
        <v>71</v>
      </c>
      <c r="D5373" t="s">
        <v>72</v>
      </c>
      <c r="E5373" t="s">
        <v>23</v>
      </c>
      <c r="F5373" t="s">
        <v>150</v>
      </c>
      <c r="G5373" t="s">
        <v>74</v>
      </c>
      <c r="H5373" t="s">
        <v>26</v>
      </c>
      <c r="I5373" t="s">
        <v>27</v>
      </c>
      <c r="J5373" t="s">
        <v>7268</v>
      </c>
      <c r="K5373" t="s">
        <v>28</v>
      </c>
      <c r="L5373" t="s">
        <v>28</v>
      </c>
      <c r="M5373">
        <v>1066</v>
      </c>
      <c r="N5373" t="s">
        <v>52</v>
      </c>
      <c r="O5373" t="s">
        <v>63</v>
      </c>
      <c r="P5373" t="s">
        <v>44</v>
      </c>
      <c r="Q5373">
        <v>3</v>
      </c>
      <c r="R5373" t="s">
        <v>37</v>
      </c>
      <c r="S5373">
        <v>3</v>
      </c>
      <c r="T5373" t="s">
        <v>6167</v>
      </c>
    </row>
    <row r="5374" spans="1:20" x14ac:dyDescent="0.3">
      <c r="A5374" t="s">
        <v>5501</v>
      </c>
      <c r="B5374" t="s">
        <v>7128</v>
      </c>
      <c r="C5374" t="s">
        <v>77</v>
      </c>
      <c r="D5374" t="s">
        <v>72</v>
      </c>
      <c r="E5374" t="s">
        <v>40</v>
      </c>
      <c r="F5374" t="s">
        <v>152</v>
      </c>
      <c r="G5374" t="s">
        <v>94</v>
      </c>
      <c r="H5374" t="s">
        <v>49</v>
      </c>
      <c r="I5374" t="s">
        <v>27</v>
      </c>
      <c r="J5374" t="s">
        <v>7128</v>
      </c>
      <c r="K5374" t="s">
        <v>28</v>
      </c>
      <c r="L5374" t="s">
        <v>28</v>
      </c>
      <c r="M5374">
        <v>590</v>
      </c>
      <c r="N5374" t="s">
        <v>122</v>
      </c>
      <c r="O5374" t="s">
        <v>63</v>
      </c>
      <c r="P5374" t="s">
        <v>107</v>
      </c>
      <c r="Q5374">
        <v>4</v>
      </c>
      <c r="R5374" t="s">
        <v>32</v>
      </c>
      <c r="S5374">
        <v>2</v>
      </c>
      <c r="T5374" t="s">
        <v>6291</v>
      </c>
    </row>
    <row r="5375" spans="1:20" x14ac:dyDescent="0.3">
      <c r="A5375" t="s">
        <v>5502</v>
      </c>
      <c r="B5375" t="s">
        <v>7105</v>
      </c>
      <c r="C5375" t="s">
        <v>81</v>
      </c>
      <c r="D5375" t="s">
        <v>72</v>
      </c>
      <c r="E5375" t="s">
        <v>23</v>
      </c>
      <c r="F5375" t="s">
        <v>154</v>
      </c>
      <c r="G5375" t="s">
        <v>83</v>
      </c>
      <c r="H5375" t="s">
        <v>43</v>
      </c>
      <c r="I5375" t="s">
        <v>50</v>
      </c>
      <c r="J5375" t="s">
        <v>7105</v>
      </c>
      <c r="K5375" t="s">
        <v>7231</v>
      </c>
      <c r="L5375" t="s">
        <v>159</v>
      </c>
      <c r="M5375">
        <v>122</v>
      </c>
      <c r="N5375" t="s">
        <v>122</v>
      </c>
      <c r="O5375" t="s">
        <v>63</v>
      </c>
      <c r="P5375" t="s">
        <v>31</v>
      </c>
      <c r="Q5375" t="s">
        <v>95</v>
      </c>
      <c r="R5375" t="s">
        <v>28</v>
      </c>
      <c r="S5375">
        <v>0</v>
      </c>
      <c r="T5375" t="s">
        <v>6155</v>
      </c>
    </row>
    <row r="5376" spans="1:20" x14ac:dyDescent="0.3">
      <c r="A5376" t="s">
        <v>5503</v>
      </c>
      <c r="B5376" t="s">
        <v>6311</v>
      </c>
      <c r="C5376" t="s">
        <v>86</v>
      </c>
      <c r="D5376" t="s">
        <v>87</v>
      </c>
      <c r="E5376" t="s">
        <v>67</v>
      </c>
      <c r="F5376" t="s">
        <v>116</v>
      </c>
      <c r="G5376" t="s">
        <v>89</v>
      </c>
      <c r="H5376" t="s">
        <v>26</v>
      </c>
      <c r="I5376" t="s">
        <v>27</v>
      </c>
      <c r="J5376" t="s">
        <v>6311</v>
      </c>
      <c r="K5376" t="s">
        <v>28</v>
      </c>
      <c r="L5376" t="s">
        <v>28</v>
      </c>
      <c r="M5376">
        <v>357</v>
      </c>
      <c r="N5376" t="s">
        <v>52</v>
      </c>
      <c r="O5376" t="s">
        <v>43</v>
      </c>
      <c r="P5376" t="s">
        <v>31</v>
      </c>
      <c r="Q5376">
        <v>1</v>
      </c>
      <c r="R5376" t="s">
        <v>53</v>
      </c>
      <c r="S5376">
        <v>1</v>
      </c>
      <c r="T5376" t="s">
        <v>6159</v>
      </c>
    </row>
    <row r="5377" spans="1:20" x14ac:dyDescent="0.3">
      <c r="A5377" t="s">
        <v>5504</v>
      </c>
      <c r="B5377" t="s">
        <v>6926</v>
      </c>
      <c r="C5377" t="s">
        <v>91</v>
      </c>
      <c r="D5377" t="s">
        <v>87</v>
      </c>
      <c r="E5377" t="s">
        <v>92</v>
      </c>
      <c r="F5377" t="s">
        <v>93</v>
      </c>
      <c r="G5377" t="s">
        <v>94</v>
      </c>
      <c r="H5377" t="s">
        <v>26</v>
      </c>
      <c r="I5377" t="s">
        <v>27</v>
      </c>
      <c r="J5377" t="s">
        <v>6926</v>
      </c>
      <c r="K5377" t="s">
        <v>28</v>
      </c>
      <c r="L5377" t="s">
        <v>28</v>
      </c>
      <c r="M5377">
        <v>321</v>
      </c>
      <c r="N5377" t="s">
        <v>29</v>
      </c>
      <c r="O5377" t="s">
        <v>63</v>
      </c>
      <c r="P5377" t="s">
        <v>107</v>
      </c>
      <c r="Q5377">
        <v>3</v>
      </c>
      <c r="R5377" t="s">
        <v>37</v>
      </c>
      <c r="S5377">
        <v>1</v>
      </c>
      <c r="T5377" t="s">
        <v>6155</v>
      </c>
    </row>
    <row r="5378" spans="1:20" x14ac:dyDescent="0.3">
      <c r="A5378" t="s">
        <v>5505</v>
      </c>
      <c r="B5378" t="s">
        <v>6341</v>
      </c>
      <c r="C5378" t="s">
        <v>21</v>
      </c>
      <c r="D5378" t="s">
        <v>22</v>
      </c>
      <c r="E5378" t="s">
        <v>23</v>
      </c>
      <c r="F5378" t="s">
        <v>121</v>
      </c>
      <c r="G5378" t="s">
        <v>25</v>
      </c>
      <c r="H5378" t="s">
        <v>49</v>
      </c>
      <c r="I5378" t="s">
        <v>27</v>
      </c>
      <c r="J5378" t="s">
        <v>6341</v>
      </c>
      <c r="K5378" t="s">
        <v>28</v>
      </c>
      <c r="L5378" t="s">
        <v>28</v>
      </c>
      <c r="M5378">
        <v>1002</v>
      </c>
      <c r="N5378" t="s">
        <v>122</v>
      </c>
      <c r="O5378" t="s">
        <v>43</v>
      </c>
      <c r="P5378" t="s">
        <v>133</v>
      </c>
      <c r="Q5378">
        <v>4</v>
      </c>
      <c r="R5378" t="s">
        <v>32</v>
      </c>
      <c r="S5378">
        <v>3</v>
      </c>
      <c r="T5378" t="s">
        <v>6349</v>
      </c>
    </row>
    <row r="5379" spans="1:20" x14ac:dyDescent="0.3">
      <c r="A5379" t="s">
        <v>5506</v>
      </c>
      <c r="B5379" t="s">
        <v>6407</v>
      </c>
      <c r="C5379" t="s">
        <v>34</v>
      </c>
      <c r="D5379" t="s">
        <v>22</v>
      </c>
      <c r="E5379" t="s">
        <v>23</v>
      </c>
      <c r="F5379" t="s">
        <v>99</v>
      </c>
      <c r="G5379" t="s">
        <v>36</v>
      </c>
      <c r="H5379" t="s">
        <v>49</v>
      </c>
      <c r="I5379" t="s">
        <v>27</v>
      </c>
      <c r="J5379" t="s">
        <v>6407</v>
      </c>
      <c r="K5379" t="s">
        <v>28</v>
      </c>
      <c r="L5379" t="s">
        <v>28</v>
      </c>
      <c r="M5379">
        <v>549</v>
      </c>
      <c r="N5379" t="s">
        <v>75</v>
      </c>
      <c r="O5379" t="s">
        <v>43</v>
      </c>
      <c r="P5379" t="s">
        <v>31</v>
      </c>
      <c r="Q5379">
        <v>5</v>
      </c>
      <c r="R5379" t="s">
        <v>119</v>
      </c>
      <c r="S5379">
        <v>2</v>
      </c>
      <c r="T5379" t="s">
        <v>6321</v>
      </c>
    </row>
    <row r="5380" spans="1:20" x14ac:dyDescent="0.3">
      <c r="A5380" t="s">
        <v>5507</v>
      </c>
      <c r="B5380" t="s">
        <v>6712</v>
      </c>
      <c r="C5380" t="s">
        <v>39</v>
      </c>
      <c r="D5380" t="s">
        <v>22</v>
      </c>
      <c r="E5380" t="s">
        <v>40</v>
      </c>
      <c r="F5380" t="s">
        <v>187</v>
      </c>
      <c r="G5380" t="s">
        <v>42</v>
      </c>
      <c r="H5380" t="s">
        <v>110</v>
      </c>
      <c r="I5380" t="s">
        <v>27</v>
      </c>
      <c r="J5380" t="s">
        <v>6712</v>
      </c>
      <c r="K5380" t="s">
        <v>28</v>
      </c>
      <c r="L5380" t="s">
        <v>28</v>
      </c>
      <c r="M5380">
        <v>732</v>
      </c>
      <c r="N5380" t="s">
        <v>29</v>
      </c>
      <c r="O5380" t="s">
        <v>30</v>
      </c>
      <c r="P5380" t="s">
        <v>31</v>
      </c>
      <c r="Q5380">
        <v>2</v>
      </c>
      <c r="R5380" t="s">
        <v>53</v>
      </c>
      <c r="S5380">
        <v>2</v>
      </c>
      <c r="T5380" t="s">
        <v>7417</v>
      </c>
    </row>
    <row r="5381" spans="1:20" x14ac:dyDescent="0.3">
      <c r="A5381" t="s">
        <v>5508</v>
      </c>
      <c r="B5381" t="s">
        <v>7116</v>
      </c>
      <c r="C5381" t="s">
        <v>46</v>
      </c>
      <c r="D5381" t="s">
        <v>22</v>
      </c>
      <c r="E5381" t="s">
        <v>40</v>
      </c>
      <c r="F5381" t="s">
        <v>143</v>
      </c>
      <c r="G5381" t="s">
        <v>48</v>
      </c>
      <c r="H5381" t="s">
        <v>43</v>
      </c>
      <c r="I5381" t="s">
        <v>27</v>
      </c>
      <c r="J5381" t="s">
        <v>7116</v>
      </c>
      <c r="K5381" t="s">
        <v>28</v>
      </c>
      <c r="L5381" t="s">
        <v>28</v>
      </c>
      <c r="M5381">
        <v>109</v>
      </c>
      <c r="N5381" t="s">
        <v>140</v>
      </c>
      <c r="O5381" t="s">
        <v>63</v>
      </c>
      <c r="P5381" t="s">
        <v>31</v>
      </c>
      <c r="Q5381" t="s">
        <v>95</v>
      </c>
      <c r="R5381" t="s">
        <v>28</v>
      </c>
      <c r="S5381">
        <v>0</v>
      </c>
      <c r="T5381" t="s">
        <v>6582</v>
      </c>
    </row>
    <row r="5382" spans="1:20" x14ac:dyDescent="0.3">
      <c r="A5382" t="s">
        <v>5509</v>
      </c>
      <c r="B5382" t="s">
        <v>6668</v>
      </c>
      <c r="C5382" t="s">
        <v>55</v>
      </c>
      <c r="D5382" t="s">
        <v>56</v>
      </c>
      <c r="E5382" t="s">
        <v>23</v>
      </c>
      <c r="F5382" t="s">
        <v>147</v>
      </c>
      <c r="G5382" t="s">
        <v>58</v>
      </c>
      <c r="H5382" t="s">
        <v>26</v>
      </c>
      <c r="I5382" t="s">
        <v>27</v>
      </c>
      <c r="J5382" t="s">
        <v>6668</v>
      </c>
      <c r="K5382" t="s">
        <v>28</v>
      </c>
      <c r="L5382" t="s">
        <v>28</v>
      </c>
      <c r="M5382">
        <v>875</v>
      </c>
      <c r="N5382" t="s">
        <v>29</v>
      </c>
      <c r="O5382" t="s">
        <v>63</v>
      </c>
      <c r="P5382" t="s">
        <v>64</v>
      </c>
      <c r="Q5382">
        <v>3</v>
      </c>
      <c r="R5382" t="s">
        <v>37</v>
      </c>
      <c r="S5382">
        <v>2</v>
      </c>
      <c r="T5382" t="s">
        <v>6262</v>
      </c>
    </row>
    <row r="5383" spans="1:20" x14ac:dyDescent="0.3">
      <c r="A5383" t="s">
        <v>5510</v>
      </c>
      <c r="B5383" t="s">
        <v>6556</v>
      </c>
      <c r="C5383" t="s">
        <v>60</v>
      </c>
      <c r="D5383" t="s">
        <v>56</v>
      </c>
      <c r="E5383" t="s">
        <v>40</v>
      </c>
      <c r="F5383" t="s">
        <v>61</v>
      </c>
      <c r="G5383" t="s">
        <v>62</v>
      </c>
      <c r="H5383" t="s">
        <v>26</v>
      </c>
      <c r="I5383" t="s">
        <v>50</v>
      </c>
      <c r="J5383" t="s">
        <v>6556</v>
      </c>
      <c r="K5383" t="s">
        <v>6382</v>
      </c>
      <c r="L5383" t="s">
        <v>51</v>
      </c>
      <c r="M5383">
        <v>786</v>
      </c>
      <c r="N5383" t="s">
        <v>29</v>
      </c>
      <c r="O5383" t="s">
        <v>63</v>
      </c>
      <c r="P5383" t="s">
        <v>44</v>
      </c>
      <c r="Q5383">
        <v>2</v>
      </c>
      <c r="R5383" t="s">
        <v>53</v>
      </c>
      <c r="S5383">
        <v>2</v>
      </c>
      <c r="T5383" t="s">
        <v>6219</v>
      </c>
    </row>
    <row r="5384" spans="1:20" x14ac:dyDescent="0.3">
      <c r="A5384" t="s">
        <v>5511</v>
      </c>
      <c r="B5384" t="s">
        <v>6866</v>
      </c>
      <c r="C5384" t="s">
        <v>66</v>
      </c>
      <c r="D5384" t="s">
        <v>56</v>
      </c>
      <c r="E5384" t="s">
        <v>67</v>
      </c>
      <c r="F5384" t="s">
        <v>138</v>
      </c>
      <c r="G5384" t="s">
        <v>36</v>
      </c>
      <c r="H5384" t="s">
        <v>43</v>
      </c>
      <c r="I5384" t="s">
        <v>27</v>
      </c>
      <c r="J5384" t="s">
        <v>6866</v>
      </c>
      <c r="K5384" t="s">
        <v>28</v>
      </c>
      <c r="L5384" t="s">
        <v>28</v>
      </c>
      <c r="M5384">
        <v>703</v>
      </c>
      <c r="N5384" t="s">
        <v>29</v>
      </c>
      <c r="O5384" t="s">
        <v>63</v>
      </c>
      <c r="P5384" t="s">
        <v>64</v>
      </c>
      <c r="Q5384">
        <v>2</v>
      </c>
      <c r="R5384" t="s">
        <v>53</v>
      </c>
      <c r="S5384">
        <v>2</v>
      </c>
      <c r="T5384" t="s">
        <v>6354</v>
      </c>
    </row>
    <row r="5385" spans="1:20" x14ac:dyDescent="0.3">
      <c r="A5385" t="s">
        <v>5512</v>
      </c>
      <c r="B5385" t="s">
        <v>7059</v>
      </c>
      <c r="C5385" t="s">
        <v>71</v>
      </c>
      <c r="D5385" t="s">
        <v>72</v>
      </c>
      <c r="E5385" t="s">
        <v>23</v>
      </c>
      <c r="F5385" t="s">
        <v>150</v>
      </c>
      <c r="G5385" t="s">
        <v>74</v>
      </c>
      <c r="H5385" t="s">
        <v>26</v>
      </c>
      <c r="I5385" t="s">
        <v>27</v>
      </c>
      <c r="J5385" t="s">
        <v>7059</v>
      </c>
      <c r="K5385" t="s">
        <v>28</v>
      </c>
      <c r="L5385" t="s">
        <v>28</v>
      </c>
      <c r="M5385">
        <v>197</v>
      </c>
      <c r="N5385" t="s">
        <v>52</v>
      </c>
      <c r="O5385" t="s">
        <v>30</v>
      </c>
      <c r="P5385" t="s">
        <v>64</v>
      </c>
      <c r="Q5385">
        <v>4</v>
      </c>
      <c r="R5385" t="s">
        <v>32</v>
      </c>
      <c r="S5385">
        <v>1</v>
      </c>
      <c r="T5385" t="s">
        <v>6457</v>
      </c>
    </row>
    <row r="5386" spans="1:20" x14ac:dyDescent="0.3">
      <c r="A5386" t="s">
        <v>5513</v>
      </c>
      <c r="B5386" t="s">
        <v>6181</v>
      </c>
      <c r="C5386" t="s">
        <v>77</v>
      </c>
      <c r="D5386" t="s">
        <v>72</v>
      </c>
      <c r="E5386" t="s">
        <v>40</v>
      </c>
      <c r="F5386" t="s">
        <v>78</v>
      </c>
      <c r="G5386" t="s">
        <v>79</v>
      </c>
      <c r="H5386" t="s">
        <v>49</v>
      </c>
      <c r="I5386" t="s">
        <v>27</v>
      </c>
      <c r="J5386" t="s">
        <v>6181</v>
      </c>
      <c r="K5386" t="s">
        <v>28</v>
      </c>
      <c r="L5386" t="s">
        <v>28</v>
      </c>
      <c r="M5386">
        <v>521</v>
      </c>
      <c r="N5386" t="s">
        <v>29</v>
      </c>
      <c r="O5386" t="s">
        <v>63</v>
      </c>
      <c r="P5386" t="s">
        <v>107</v>
      </c>
      <c r="Q5386">
        <v>3</v>
      </c>
      <c r="R5386" t="s">
        <v>37</v>
      </c>
      <c r="S5386">
        <v>1</v>
      </c>
      <c r="T5386" t="s">
        <v>7020</v>
      </c>
    </row>
    <row r="5387" spans="1:20" x14ac:dyDescent="0.3">
      <c r="A5387" t="s">
        <v>5514</v>
      </c>
      <c r="B5387" t="s">
        <v>6954</v>
      </c>
      <c r="C5387" t="s">
        <v>81</v>
      </c>
      <c r="D5387" t="s">
        <v>72</v>
      </c>
      <c r="E5387" t="s">
        <v>23</v>
      </c>
      <c r="F5387" t="s">
        <v>82</v>
      </c>
      <c r="G5387" t="s">
        <v>83</v>
      </c>
      <c r="H5387" t="s">
        <v>26</v>
      </c>
      <c r="I5387" t="s">
        <v>27</v>
      </c>
      <c r="J5387" t="s">
        <v>6954</v>
      </c>
      <c r="K5387" t="s">
        <v>28</v>
      </c>
      <c r="L5387" t="s">
        <v>28</v>
      </c>
      <c r="M5387">
        <v>720</v>
      </c>
      <c r="N5387" t="s">
        <v>29</v>
      </c>
      <c r="O5387" t="s">
        <v>170</v>
      </c>
      <c r="P5387" t="s">
        <v>44</v>
      </c>
      <c r="Q5387">
        <v>3</v>
      </c>
      <c r="R5387" t="s">
        <v>37</v>
      </c>
      <c r="S5387">
        <v>2</v>
      </c>
      <c r="T5387" t="s">
        <v>6209</v>
      </c>
    </row>
    <row r="5388" spans="1:20" x14ac:dyDescent="0.3">
      <c r="A5388" t="s">
        <v>5515</v>
      </c>
      <c r="B5388" t="s">
        <v>6974</v>
      </c>
      <c r="C5388" t="s">
        <v>86</v>
      </c>
      <c r="D5388" t="s">
        <v>87</v>
      </c>
      <c r="E5388" t="s">
        <v>67</v>
      </c>
      <c r="F5388" t="s">
        <v>114</v>
      </c>
      <c r="G5388" t="s">
        <v>94</v>
      </c>
      <c r="H5388" t="s">
        <v>43</v>
      </c>
      <c r="I5388" t="s">
        <v>27</v>
      </c>
      <c r="J5388" t="s">
        <v>6974</v>
      </c>
      <c r="K5388" t="s">
        <v>28</v>
      </c>
      <c r="L5388" t="s">
        <v>28</v>
      </c>
      <c r="M5388">
        <v>151</v>
      </c>
      <c r="N5388" t="s">
        <v>75</v>
      </c>
      <c r="O5388" t="s">
        <v>63</v>
      </c>
      <c r="P5388" t="s">
        <v>107</v>
      </c>
      <c r="Q5388" t="s">
        <v>95</v>
      </c>
      <c r="R5388" t="s">
        <v>28</v>
      </c>
      <c r="S5388">
        <v>0</v>
      </c>
      <c r="T5388" t="s">
        <v>6479</v>
      </c>
    </row>
    <row r="5389" spans="1:20" x14ac:dyDescent="0.3">
      <c r="A5389" t="s">
        <v>5516</v>
      </c>
      <c r="B5389" t="s">
        <v>7223</v>
      </c>
      <c r="C5389" t="s">
        <v>91</v>
      </c>
      <c r="D5389" t="s">
        <v>87</v>
      </c>
      <c r="E5389" t="s">
        <v>92</v>
      </c>
      <c r="F5389" t="s">
        <v>114</v>
      </c>
      <c r="G5389" t="s">
        <v>94</v>
      </c>
      <c r="H5389" t="s">
        <v>43</v>
      </c>
      <c r="I5389" t="s">
        <v>27</v>
      </c>
      <c r="J5389" t="s">
        <v>7223</v>
      </c>
      <c r="K5389" t="s">
        <v>28</v>
      </c>
      <c r="L5389" t="s">
        <v>28</v>
      </c>
      <c r="M5389">
        <v>912</v>
      </c>
      <c r="N5389" t="s">
        <v>75</v>
      </c>
      <c r="O5389" t="s">
        <v>63</v>
      </c>
      <c r="P5389" t="s">
        <v>107</v>
      </c>
      <c r="Q5389">
        <v>3</v>
      </c>
      <c r="R5389" t="s">
        <v>37</v>
      </c>
      <c r="S5389">
        <v>3</v>
      </c>
      <c r="T5389" t="s">
        <v>6233</v>
      </c>
    </row>
    <row r="5390" spans="1:20" x14ac:dyDescent="0.3">
      <c r="A5390" t="s">
        <v>5517</v>
      </c>
      <c r="B5390" t="s">
        <v>6540</v>
      </c>
      <c r="C5390" t="s">
        <v>21</v>
      </c>
      <c r="D5390" t="s">
        <v>22</v>
      </c>
      <c r="E5390" t="s">
        <v>23</v>
      </c>
      <c r="F5390" t="s">
        <v>24</v>
      </c>
      <c r="G5390" t="s">
        <v>25</v>
      </c>
      <c r="H5390" t="s">
        <v>26</v>
      </c>
      <c r="I5390" t="s">
        <v>27</v>
      </c>
      <c r="J5390" t="s">
        <v>6540</v>
      </c>
      <c r="K5390" t="s">
        <v>28</v>
      </c>
      <c r="L5390" t="s">
        <v>28</v>
      </c>
      <c r="M5390">
        <v>282</v>
      </c>
      <c r="N5390" t="s">
        <v>52</v>
      </c>
      <c r="O5390" t="s">
        <v>43</v>
      </c>
      <c r="P5390" t="s">
        <v>107</v>
      </c>
      <c r="Q5390">
        <v>3</v>
      </c>
      <c r="R5390" t="s">
        <v>37</v>
      </c>
      <c r="S5390">
        <v>1</v>
      </c>
      <c r="T5390" t="s">
        <v>6198</v>
      </c>
    </row>
    <row r="5391" spans="1:20" x14ac:dyDescent="0.3">
      <c r="A5391" t="s">
        <v>5518</v>
      </c>
      <c r="B5391" t="s">
        <v>7237</v>
      </c>
      <c r="C5391" t="s">
        <v>34</v>
      </c>
      <c r="D5391" t="s">
        <v>22</v>
      </c>
      <c r="E5391" t="s">
        <v>23</v>
      </c>
      <c r="F5391" t="s">
        <v>35</v>
      </c>
      <c r="G5391" t="s">
        <v>36</v>
      </c>
      <c r="H5391" t="s">
        <v>26</v>
      </c>
      <c r="I5391" t="s">
        <v>50</v>
      </c>
      <c r="J5391" t="s">
        <v>7237</v>
      </c>
      <c r="K5391" t="s">
        <v>6714</v>
      </c>
      <c r="L5391" t="s">
        <v>159</v>
      </c>
      <c r="M5391">
        <v>126</v>
      </c>
      <c r="N5391" t="s">
        <v>75</v>
      </c>
      <c r="O5391" t="s">
        <v>105</v>
      </c>
      <c r="P5391" t="s">
        <v>44</v>
      </c>
      <c r="Q5391" t="s">
        <v>95</v>
      </c>
      <c r="R5391" t="s">
        <v>28</v>
      </c>
      <c r="S5391">
        <v>0</v>
      </c>
      <c r="T5391" t="s">
        <v>6623</v>
      </c>
    </row>
    <row r="5392" spans="1:20" x14ac:dyDescent="0.3">
      <c r="A5392" t="s">
        <v>5519</v>
      </c>
      <c r="B5392" t="s">
        <v>7195</v>
      </c>
      <c r="C5392" t="s">
        <v>39</v>
      </c>
      <c r="D5392" t="s">
        <v>22</v>
      </c>
      <c r="E5392" t="s">
        <v>40</v>
      </c>
      <c r="F5392" t="s">
        <v>174</v>
      </c>
      <c r="G5392" t="s">
        <v>42</v>
      </c>
      <c r="H5392" t="s">
        <v>26</v>
      </c>
      <c r="I5392" t="s">
        <v>27</v>
      </c>
      <c r="J5392" t="s">
        <v>7195</v>
      </c>
      <c r="K5392" t="s">
        <v>28</v>
      </c>
      <c r="L5392" t="s">
        <v>28</v>
      </c>
      <c r="M5392">
        <v>327</v>
      </c>
      <c r="N5392" t="s">
        <v>52</v>
      </c>
      <c r="O5392" t="s">
        <v>43</v>
      </c>
      <c r="P5392" t="s">
        <v>31</v>
      </c>
      <c r="Q5392">
        <v>4</v>
      </c>
      <c r="R5392" t="s">
        <v>32</v>
      </c>
      <c r="S5392">
        <v>1</v>
      </c>
      <c r="T5392" t="s">
        <v>6363</v>
      </c>
    </row>
    <row r="5393" spans="1:20" x14ac:dyDescent="0.3">
      <c r="A5393" t="s">
        <v>5520</v>
      </c>
      <c r="B5393" t="s">
        <v>7371</v>
      </c>
      <c r="C5393" t="s">
        <v>46</v>
      </c>
      <c r="D5393" t="s">
        <v>22</v>
      </c>
      <c r="E5393" t="s">
        <v>40</v>
      </c>
      <c r="F5393" t="s">
        <v>101</v>
      </c>
      <c r="G5393" t="s">
        <v>48</v>
      </c>
      <c r="H5393" t="s">
        <v>26</v>
      </c>
      <c r="I5393" t="s">
        <v>27</v>
      </c>
      <c r="J5393" t="s">
        <v>7371</v>
      </c>
      <c r="K5393" t="s">
        <v>28</v>
      </c>
      <c r="L5393" t="s">
        <v>28</v>
      </c>
      <c r="M5393">
        <v>933</v>
      </c>
      <c r="N5393" t="s">
        <v>75</v>
      </c>
      <c r="O5393" t="s">
        <v>105</v>
      </c>
      <c r="P5393" t="s">
        <v>64</v>
      </c>
      <c r="Q5393">
        <v>5</v>
      </c>
      <c r="R5393" t="s">
        <v>119</v>
      </c>
      <c r="S5393">
        <v>3</v>
      </c>
      <c r="T5393" t="s">
        <v>6309</v>
      </c>
    </row>
    <row r="5394" spans="1:20" x14ac:dyDescent="0.3">
      <c r="A5394" t="s">
        <v>5521</v>
      </c>
      <c r="B5394" t="s">
        <v>6240</v>
      </c>
      <c r="C5394" t="s">
        <v>55</v>
      </c>
      <c r="D5394" t="s">
        <v>56</v>
      </c>
      <c r="E5394" t="s">
        <v>23</v>
      </c>
      <c r="F5394" t="s">
        <v>147</v>
      </c>
      <c r="G5394" t="s">
        <v>58</v>
      </c>
      <c r="H5394" t="s">
        <v>26</v>
      </c>
      <c r="I5394" t="s">
        <v>27</v>
      </c>
      <c r="J5394" t="s">
        <v>6240</v>
      </c>
      <c r="K5394" t="s">
        <v>28</v>
      </c>
      <c r="L5394" t="s">
        <v>28</v>
      </c>
      <c r="M5394">
        <v>218</v>
      </c>
      <c r="N5394" t="s">
        <v>75</v>
      </c>
      <c r="O5394" t="s">
        <v>63</v>
      </c>
      <c r="P5394" t="s">
        <v>31</v>
      </c>
      <c r="Q5394">
        <v>3</v>
      </c>
      <c r="R5394" t="s">
        <v>37</v>
      </c>
      <c r="S5394">
        <v>1</v>
      </c>
      <c r="T5394" t="s">
        <v>6304</v>
      </c>
    </row>
    <row r="5395" spans="1:20" x14ac:dyDescent="0.3">
      <c r="A5395" t="s">
        <v>5522</v>
      </c>
      <c r="B5395" t="s">
        <v>6257</v>
      </c>
      <c r="C5395" t="s">
        <v>60</v>
      </c>
      <c r="D5395" t="s">
        <v>56</v>
      </c>
      <c r="E5395" t="s">
        <v>40</v>
      </c>
      <c r="F5395" t="s">
        <v>61</v>
      </c>
      <c r="G5395" t="s">
        <v>62</v>
      </c>
      <c r="H5395" t="s">
        <v>26</v>
      </c>
      <c r="I5395" t="s">
        <v>27</v>
      </c>
      <c r="J5395" t="s">
        <v>6257</v>
      </c>
      <c r="K5395" t="s">
        <v>28</v>
      </c>
      <c r="L5395" t="s">
        <v>28</v>
      </c>
      <c r="M5395">
        <v>436</v>
      </c>
      <c r="N5395" t="s">
        <v>52</v>
      </c>
      <c r="O5395" t="s">
        <v>43</v>
      </c>
      <c r="P5395" t="s">
        <v>107</v>
      </c>
      <c r="Q5395">
        <v>3</v>
      </c>
      <c r="R5395" t="s">
        <v>37</v>
      </c>
      <c r="S5395">
        <v>1</v>
      </c>
      <c r="T5395" t="s">
        <v>6321</v>
      </c>
    </row>
    <row r="5396" spans="1:20" x14ac:dyDescent="0.3">
      <c r="A5396" t="s">
        <v>5523</v>
      </c>
      <c r="B5396" t="s">
        <v>6701</v>
      </c>
      <c r="C5396" t="s">
        <v>66</v>
      </c>
      <c r="D5396" t="s">
        <v>56</v>
      </c>
      <c r="E5396" t="s">
        <v>67</v>
      </c>
      <c r="F5396" t="s">
        <v>358</v>
      </c>
      <c r="G5396" t="s">
        <v>69</v>
      </c>
      <c r="H5396" t="s">
        <v>49</v>
      </c>
      <c r="I5396" t="s">
        <v>27</v>
      </c>
      <c r="J5396" t="s">
        <v>6701</v>
      </c>
      <c r="K5396" t="s">
        <v>28</v>
      </c>
      <c r="L5396" t="s">
        <v>28</v>
      </c>
      <c r="M5396">
        <v>476</v>
      </c>
      <c r="N5396" t="s">
        <v>29</v>
      </c>
      <c r="O5396" t="s">
        <v>30</v>
      </c>
      <c r="P5396" t="s">
        <v>31</v>
      </c>
      <c r="Q5396">
        <v>4</v>
      </c>
      <c r="R5396" t="s">
        <v>32</v>
      </c>
      <c r="S5396">
        <v>1</v>
      </c>
      <c r="T5396" t="s">
        <v>6244</v>
      </c>
    </row>
    <row r="5397" spans="1:20" x14ac:dyDescent="0.3">
      <c r="A5397" t="s">
        <v>5524</v>
      </c>
      <c r="B5397" t="s">
        <v>6578</v>
      </c>
      <c r="C5397" t="s">
        <v>71</v>
      </c>
      <c r="D5397" t="s">
        <v>72</v>
      </c>
      <c r="E5397" t="s">
        <v>23</v>
      </c>
      <c r="F5397" t="s">
        <v>129</v>
      </c>
      <c r="G5397" t="s">
        <v>74</v>
      </c>
      <c r="H5397" t="s">
        <v>43</v>
      </c>
      <c r="I5397" t="s">
        <v>27</v>
      </c>
      <c r="J5397" t="s">
        <v>6578</v>
      </c>
      <c r="K5397" t="s">
        <v>28</v>
      </c>
      <c r="L5397" t="s">
        <v>28</v>
      </c>
      <c r="M5397">
        <v>892</v>
      </c>
      <c r="N5397" t="s">
        <v>75</v>
      </c>
      <c r="O5397" t="s">
        <v>63</v>
      </c>
      <c r="P5397" t="s">
        <v>64</v>
      </c>
      <c r="Q5397">
        <v>4</v>
      </c>
      <c r="R5397" t="s">
        <v>32</v>
      </c>
      <c r="S5397">
        <v>2</v>
      </c>
      <c r="T5397" t="s">
        <v>6344</v>
      </c>
    </row>
    <row r="5398" spans="1:20" x14ac:dyDescent="0.3">
      <c r="A5398" t="s">
        <v>5525</v>
      </c>
      <c r="B5398" t="s">
        <v>7007</v>
      </c>
      <c r="C5398" t="s">
        <v>77</v>
      </c>
      <c r="D5398" t="s">
        <v>72</v>
      </c>
      <c r="E5398" t="s">
        <v>40</v>
      </c>
      <c r="F5398" t="s">
        <v>114</v>
      </c>
      <c r="G5398" t="s">
        <v>94</v>
      </c>
      <c r="H5398" t="s">
        <v>43</v>
      </c>
      <c r="I5398" t="s">
        <v>27</v>
      </c>
      <c r="J5398" t="s">
        <v>7007</v>
      </c>
      <c r="K5398" t="s">
        <v>28</v>
      </c>
      <c r="L5398" t="s">
        <v>28</v>
      </c>
      <c r="M5398">
        <v>179</v>
      </c>
      <c r="N5398" t="s">
        <v>52</v>
      </c>
      <c r="O5398" t="s">
        <v>63</v>
      </c>
      <c r="P5398" t="s">
        <v>107</v>
      </c>
      <c r="Q5398" t="s">
        <v>95</v>
      </c>
      <c r="R5398" t="s">
        <v>28</v>
      </c>
      <c r="S5398">
        <v>0</v>
      </c>
      <c r="T5398" t="s">
        <v>6172</v>
      </c>
    </row>
    <row r="5399" spans="1:20" x14ac:dyDescent="0.3">
      <c r="A5399" t="s">
        <v>5526</v>
      </c>
      <c r="B5399" t="s">
        <v>7189</v>
      </c>
      <c r="C5399" t="s">
        <v>81</v>
      </c>
      <c r="D5399" t="s">
        <v>72</v>
      </c>
      <c r="E5399" t="s">
        <v>23</v>
      </c>
      <c r="F5399" t="s">
        <v>223</v>
      </c>
      <c r="G5399" t="s">
        <v>83</v>
      </c>
      <c r="H5399" t="s">
        <v>49</v>
      </c>
      <c r="I5399" t="s">
        <v>27</v>
      </c>
      <c r="J5399" t="s">
        <v>7189</v>
      </c>
      <c r="K5399" t="s">
        <v>28</v>
      </c>
      <c r="L5399" t="s">
        <v>28</v>
      </c>
      <c r="M5399">
        <v>949</v>
      </c>
      <c r="N5399" t="s">
        <v>52</v>
      </c>
      <c r="O5399" t="s">
        <v>30</v>
      </c>
      <c r="P5399" t="s">
        <v>133</v>
      </c>
      <c r="Q5399">
        <v>3</v>
      </c>
      <c r="R5399" t="s">
        <v>37</v>
      </c>
      <c r="S5399">
        <v>3</v>
      </c>
      <c r="T5399" t="s">
        <v>6772</v>
      </c>
    </row>
    <row r="5400" spans="1:20" x14ac:dyDescent="0.3">
      <c r="A5400" t="s">
        <v>5527</v>
      </c>
      <c r="B5400" t="s">
        <v>6937</v>
      </c>
      <c r="C5400" t="s">
        <v>86</v>
      </c>
      <c r="D5400" t="s">
        <v>87</v>
      </c>
      <c r="E5400" t="s">
        <v>67</v>
      </c>
      <c r="F5400" t="s">
        <v>93</v>
      </c>
      <c r="G5400" t="s">
        <v>94</v>
      </c>
      <c r="H5400" t="s">
        <v>26</v>
      </c>
      <c r="I5400" t="s">
        <v>27</v>
      </c>
      <c r="J5400" t="s">
        <v>6937</v>
      </c>
      <c r="K5400" t="s">
        <v>28</v>
      </c>
      <c r="L5400" t="s">
        <v>28</v>
      </c>
      <c r="M5400">
        <v>662</v>
      </c>
      <c r="N5400" t="s">
        <v>29</v>
      </c>
      <c r="O5400" t="s">
        <v>30</v>
      </c>
      <c r="P5400" t="s">
        <v>44</v>
      </c>
      <c r="Q5400">
        <v>3</v>
      </c>
      <c r="R5400" t="s">
        <v>37</v>
      </c>
      <c r="S5400">
        <v>2</v>
      </c>
      <c r="T5400" t="s">
        <v>6448</v>
      </c>
    </row>
    <row r="5401" spans="1:20" x14ac:dyDescent="0.3">
      <c r="A5401" t="s">
        <v>5528</v>
      </c>
      <c r="B5401" t="s">
        <v>6503</v>
      </c>
      <c r="C5401" t="s">
        <v>91</v>
      </c>
      <c r="D5401" t="s">
        <v>87</v>
      </c>
      <c r="E5401" t="s">
        <v>92</v>
      </c>
      <c r="F5401" t="s">
        <v>114</v>
      </c>
      <c r="G5401" t="s">
        <v>94</v>
      </c>
      <c r="H5401" t="s">
        <v>43</v>
      </c>
      <c r="I5401" t="s">
        <v>27</v>
      </c>
      <c r="J5401" t="s">
        <v>6503</v>
      </c>
      <c r="K5401" t="s">
        <v>28</v>
      </c>
      <c r="L5401" t="s">
        <v>28</v>
      </c>
      <c r="M5401">
        <v>512</v>
      </c>
      <c r="N5401" t="s">
        <v>29</v>
      </c>
      <c r="O5401" t="s">
        <v>43</v>
      </c>
      <c r="P5401" t="s">
        <v>133</v>
      </c>
      <c r="Q5401">
        <v>2</v>
      </c>
      <c r="R5401" t="s">
        <v>53</v>
      </c>
      <c r="S5401">
        <v>1</v>
      </c>
      <c r="T5401" t="s">
        <v>6233</v>
      </c>
    </row>
    <row r="5402" spans="1:20" x14ac:dyDescent="0.3">
      <c r="A5402" t="s">
        <v>5529</v>
      </c>
      <c r="B5402" t="s">
        <v>7154</v>
      </c>
      <c r="C5402" t="s">
        <v>21</v>
      </c>
      <c r="D5402" t="s">
        <v>22</v>
      </c>
      <c r="E5402" t="s">
        <v>23</v>
      </c>
      <c r="F5402" t="s">
        <v>24</v>
      </c>
      <c r="G5402" t="s">
        <v>25</v>
      </c>
      <c r="H5402" t="s">
        <v>26</v>
      </c>
      <c r="I5402" t="s">
        <v>27</v>
      </c>
      <c r="J5402" t="s">
        <v>7154</v>
      </c>
      <c r="K5402" t="s">
        <v>28</v>
      </c>
      <c r="L5402" t="s">
        <v>28</v>
      </c>
      <c r="M5402">
        <v>691</v>
      </c>
      <c r="N5402" t="s">
        <v>52</v>
      </c>
      <c r="O5402" t="s">
        <v>170</v>
      </c>
      <c r="P5402" t="s">
        <v>107</v>
      </c>
      <c r="Q5402">
        <v>1</v>
      </c>
      <c r="R5402" t="s">
        <v>53</v>
      </c>
      <c r="S5402">
        <v>2</v>
      </c>
      <c r="T5402" t="s">
        <v>6229</v>
      </c>
    </row>
    <row r="5403" spans="1:20" x14ac:dyDescent="0.3">
      <c r="A5403" t="s">
        <v>5530</v>
      </c>
      <c r="B5403" t="s">
        <v>6153</v>
      </c>
      <c r="C5403" t="s">
        <v>34</v>
      </c>
      <c r="D5403" t="s">
        <v>22</v>
      </c>
      <c r="E5403" t="s">
        <v>23</v>
      </c>
      <c r="F5403" t="s">
        <v>99</v>
      </c>
      <c r="G5403" t="s">
        <v>36</v>
      </c>
      <c r="H5403" t="s">
        <v>49</v>
      </c>
      <c r="I5403" t="s">
        <v>27</v>
      </c>
      <c r="J5403" t="s">
        <v>6153</v>
      </c>
      <c r="K5403" t="s">
        <v>28</v>
      </c>
      <c r="L5403" t="s">
        <v>28</v>
      </c>
      <c r="M5403">
        <v>625</v>
      </c>
      <c r="N5403" t="s">
        <v>75</v>
      </c>
      <c r="O5403" t="s">
        <v>43</v>
      </c>
      <c r="P5403" t="s">
        <v>133</v>
      </c>
      <c r="Q5403">
        <v>1</v>
      </c>
      <c r="R5403" t="s">
        <v>53</v>
      </c>
      <c r="S5403">
        <v>2</v>
      </c>
      <c r="T5403" t="s">
        <v>6157</v>
      </c>
    </row>
    <row r="5404" spans="1:20" x14ac:dyDescent="0.3">
      <c r="A5404" t="s">
        <v>5531</v>
      </c>
      <c r="B5404" t="s">
        <v>7051</v>
      </c>
      <c r="C5404" t="s">
        <v>39</v>
      </c>
      <c r="D5404" t="s">
        <v>22</v>
      </c>
      <c r="E5404" t="s">
        <v>40</v>
      </c>
      <c r="F5404" t="s">
        <v>174</v>
      </c>
      <c r="G5404" t="s">
        <v>42</v>
      </c>
      <c r="H5404" t="s">
        <v>26</v>
      </c>
      <c r="I5404" t="s">
        <v>27</v>
      </c>
      <c r="J5404" t="s">
        <v>7051</v>
      </c>
      <c r="K5404" t="s">
        <v>28</v>
      </c>
      <c r="L5404" t="s">
        <v>28</v>
      </c>
      <c r="M5404">
        <v>667</v>
      </c>
      <c r="N5404" t="s">
        <v>140</v>
      </c>
      <c r="O5404" t="s">
        <v>43</v>
      </c>
      <c r="P5404" t="s">
        <v>44</v>
      </c>
      <c r="Q5404">
        <v>4</v>
      </c>
      <c r="R5404" t="s">
        <v>32</v>
      </c>
      <c r="S5404">
        <v>2</v>
      </c>
      <c r="T5404" t="s">
        <v>6592</v>
      </c>
    </row>
    <row r="5405" spans="1:20" x14ac:dyDescent="0.3">
      <c r="A5405" t="s">
        <v>5532</v>
      </c>
      <c r="B5405" t="s">
        <v>6372</v>
      </c>
      <c r="C5405" t="s">
        <v>46</v>
      </c>
      <c r="D5405" t="s">
        <v>22</v>
      </c>
      <c r="E5405" t="s">
        <v>40</v>
      </c>
      <c r="F5405" t="s">
        <v>143</v>
      </c>
      <c r="G5405" t="s">
        <v>48</v>
      </c>
      <c r="H5405" t="s">
        <v>43</v>
      </c>
      <c r="I5405" t="s">
        <v>27</v>
      </c>
      <c r="J5405" t="s">
        <v>6372</v>
      </c>
      <c r="K5405" t="s">
        <v>28</v>
      </c>
      <c r="L5405" t="s">
        <v>28</v>
      </c>
      <c r="M5405">
        <v>163</v>
      </c>
      <c r="N5405" t="s">
        <v>122</v>
      </c>
      <c r="O5405" t="s">
        <v>105</v>
      </c>
      <c r="P5405" t="s">
        <v>31</v>
      </c>
      <c r="Q5405" t="s">
        <v>95</v>
      </c>
      <c r="R5405" t="s">
        <v>28</v>
      </c>
      <c r="S5405">
        <v>0</v>
      </c>
      <c r="T5405" t="s">
        <v>6316</v>
      </c>
    </row>
    <row r="5406" spans="1:20" x14ac:dyDescent="0.3">
      <c r="A5406" t="s">
        <v>5533</v>
      </c>
      <c r="B5406" t="s">
        <v>7140</v>
      </c>
      <c r="C5406" t="s">
        <v>55</v>
      </c>
      <c r="D5406" t="s">
        <v>56</v>
      </c>
      <c r="E5406" t="s">
        <v>23</v>
      </c>
      <c r="F5406" t="s">
        <v>104</v>
      </c>
      <c r="G5406" t="s">
        <v>62</v>
      </c>
      <c r="H5406" t="s">
        <v>43</v>
      </c>
      <c r="I5406" t="s">
        <v>27</v>
      </c>
      <c r="J5406" t="s">
        <v>7140</v>
      </c>
      <c r="K5406" t="s">
        <v>28</v>
      </c>
      <c r="L5406" t="s">
        <v>28</v>
      </c>
      <c r="M5406">
        <v>588</v>
      </c>
      <c r="N5406" t="s">
        <v>29</v>
      </c>
      <c r="O5406" t="s">
        <v>63</v>
      </c>
      <c r="P5406" t="s">
        <v>133</v>
      </c>
      <c r="Q5406">
        <v>4</v>
      </c>
      <c r="R5406" t="s">
        <v>32</v>
      </c>
      <c r="S5406">
        <v>2</v>
      </c>
      <c r="T5406" t="s">
        <v>6601</v>
      </c>
    </row>
    <row r="5407" spans="1:20" x14ac:dyDescent="0.3">
      <c r="A5407" t="s">
        <v>5534</v>
      </c>
      <c r="B5407" t="s">
        <v>7066</v>
      </c>
      <c r="C5407" t="s">
        <v>60</v>
      </c>
      <c r="D5407" t="s">
        <v>56</v>
      </c>
      <c r="E5407" t="s">
        <v>40</v>
      </c>
      <c r="F5407" t="s">
        <v>61</v>
      </c>
      <c r="G5407" t="s">
        <v>62</v>
      </c>
      <c r="H5407" t="s">
        <v>26</v>
      </c>
      <c r="I5407" t="s">
        <v>27</v>
      </c>
      <c r="J5407" t="s">
        <v>7066</v>
      </c>
      <c r="K5407" t="s">
        <v>28</v>
      </c>
      <c r="L5407" t="s">
        <v>28</v>
      </c>
      <c r="M5407">
        <v>873</v>
      </c>
      <c r="N5407" t="s">
        <v>52</v>
      </c>
      <c r="O5407" t="s">
        <v>63</v>
      </c>
      <c r="P5407" t="s">
        <v>44</v>
      </c>
      <c r="Q5407">
        <v>3</v>
      </c>
      <c r="R5407" t="s">
        <v>37</v>
      </c>
      <c r="S5407">
        <v>2</v>
      </c>
      <c r="T5407" t="s">
        <v>6285</v>
      </c>
    </row>
    <row r="5408" spans="1:20" x14ac:dyDescent="0.3">
      <c r="A5408" t="s">
        <v>5535</v>
      </c>
      <c r="B5408" t="s">
        <v>6368</v>
      </c>
      <c r="C5408" t="s">
        <v>66</v>
      </c>
      <c r="D5408" t="s">
        <v>56</v>
      </c>
      <c r="E5408" t="s">
        <v>67</v>
      </c>
      <c r="F5408" t="s">
        <v>193</v>
      </c>
      <c r="G5408" t="s">
        <v>69</v>
      </c>
      <c r="H5408" t="s">
        <v>43</v>
      </c>
      <c r="I5408" t="s">
        <v>27</v>
      </c>
      <c r="J5408" t="s">
        <v>6368</v>
      </c>
      <c r="K5408" t="s">
        <v>28</v>
      </c>
      <c r="L5408" t="s">
        <v>28</v>
      </c>
      <c r="M5408">
        <v>96</v>
      </c>
      <c r="N5408" t="s">
        <v>29</v>
      </c>
      <c r="O5408" t="s">
        <v>30</v>
      </c>
      <c r="P5408" t="s">
        <v>133</v>
      </c>
      <c r="Q5408" t="s">
        <v>95</v>
      </c>
      <c r="R5408" t="s">
        <v>28</v>
      </c>
      <c r="S5408">
        <v>0</v>
      </c>
      <c r="T5408" t="s">
        <v>6296</v>
      </c>
    </row>
    <row r="5409" spans="1:20" x14ac:dyDescent="0.3">
      <c r="A5409" t="s">
        <v>5536</v>
      </c>
      <c r="B5409" t="s">
        <v>6739</v>
      </c>
      <c r="C5409" t="s">
        <v>71</v>
      </c>
      <c r="D5409" t="s">
        <v>72</v>
      </c>
      <c r="E5409" t="s">
        <v>23</v>
      </c>
      <c r="F5409" t="s">
        <v>150</v>
      </c>
      <c r="G5409" t="s">
        <v>74</v>
      </c>
      <c r="H5409" t="s">
        <v>26</v>
      </c>
      <c r="I5409" t="s">
        <v>27</v>
      </c>
      <c r="J5409" t="s">
        <v>6739</v>
      </c>
      <c r="K5409" t="s">
        <v>28</v>
      </c>
      <c r="L5409" t="s">
        <v>28</v>
      </c>
      <c r="M5409">
        <v>857</v>
      </c>
      <c r="N5409" t="s">
        <v>29</v>
      </c>
      <c r="O5409" t="s">
        <v>63</v>
      </c>
      <c r="P5409" t="s">
        <v>31</v>
      </c>
      <c r="Q5409">
        <v>3</v>
      </c>
      <c r="R5409" t="s">
        <v>37</v>
      </c>
      <c r="S5409">
        <v>2</v>
      </c>
      <c r="T5409" t="s">
        <v>6367</v>
      </c>
    </row>
    <row r="5410" spans="1:20" x14ac:dyDescent="0.3">
      <c r="A5410" t="s">
        <v>5537</v>
      </c>
      <c r="B5410" t="s">
        <v>6868</v>
      </c>
      <c r="C5410" t="s">
        <v>77</v>
      </c>
      <c r="D5410" t="s">
        <v>72</v>
      </c>
      <c r="E5410" t="s">
        <v>40</v>
      </c>
      <c r="F5410" t="s">
        <v>112</v>
      </c>
      <c r="G5410" t="s">
        <v>79</v>
      </c>
      <c r="H5410" t="s">
        <v>43</v>
      </c>
      <c r="I5410" t="s">
        <v>27</v>
      </c>
      <c r="J5410" t="s">
        <v>6868</v>
      </c>
      <c r="K5410" t="s">
        <v>28</v>
      </c>
      <c r="L5410" t="s">
        <v>28</v>
      </c>
      <c r="M5410">
        <v>443</v>
      </c>
      <c r="N5410" t="s">
        <v>52</v>
      </c>
      <c r="O5410" t="s">
        <v>170</v>
      </c>
      <c r="P5410" t="s">
        <v>64</v>
      </c>
      <c r="Q5410">
        <v>5</v>
      </c>
      <c r="R5410" t="s">
        <v>119</v>
      </c>
      <c r="S5410">
        <v>1</v>
      </c>
      <c r="T5410" t="s">
        <v>6509</v>
      </c>
    </row>
    <row r="5411" spans="1:20" x14ac:dyDescent="0.3">
      <c r="A5411" t="s">
        <v>5538</v>
      </c>
      <c r="B5411" t="s">
        <v>6904</v>
      </c>
      <c r="C5411" t="s">
        <v>81</v>
      </c>
      <c r="D5411" t="s">
        <v>72</v>
      </c>
      <c r="E5411" t="s">
        <v>23</v>
      </c>
      <c r="F5411" t="s">
        <v>82</v>
      </c>
      <c r="G5411" t="s">
        <v>83</v>
      </c>
      <c r="H5411" t="s">
        <v>26</v>
      </c>
      <c r="I5411" t="s">
        <v>27</v>
      </c>
      <c r="J5411" t="s">
        <v>6904</v>
      </c>
      <c r="K5411" t="s">
        <v>28</v>
      </c>
      <c r="L5411" t="s">
        <v>28</v>
      </c>
      <c r="M5411">
        <v>774</v>
      </c>
      <c r="N5411" t="s">
        <v>122</v>
      </c>
      <c r="O5411" t="s">
        <v>30</v>
      </c>
      <c r="P5411" t="s">
        <v>64</v>
      </c>
      <c r="Q5411">
        <v>4</v>
      </c>
      <c r="R5411" t="s">
        <v>32</v>
      </c>
      <c r="S5411">
        <v>2</v>
      </c>
      <c r="T5411" t="s">
        <v>6344</v>
      </c>
    </row>
    <row r="5412" spans="1:20" x14ac:dyDescent="0.3">
      <c r="A5412" t="s">
        <v>5539</v>
      </c>
      <c r="B5412" t="s">
        <v>6140</v>
      </c>
      <c r="C5412" t="s">
        <v>86</v>
      </c>
      <c r="D5412" t="s">
        <v>87</v>
      </c>
      <c r="E5412" t="s">
        <v>67</v>
      </c>
      <c r="F5412" t="s">
        <v>88</v>
      </c>
      <c r="G5412" t="s">
        <v>89</v>
      </c>
      <c r="H5412" t="s">
        <v>49</v>
      </c>
      <c r="I5412" t="s">
        <v>27</v>
      </c>
      <c r="J5412" t="s">
        <v>6140</v>
      </c>
      <c r="K5412" t="s">
        <v>28</v>
      </c>
      <c r="L5412" t="s">
        <v>28</v>
      </c>
      <c r="M5412">
        <v>217</v>
      </c>
      <c r="N5412" t="s">
        <v>122</v>
      </c>
      <c r="O5412" t="s">
        <v>63</v>
      </c>
      <c r="P5412" t="s">
        <v>107</v>
      </c>
      <c r="Q5412">
        <v>4</v>
      </c>
      <c r="R5412" t="s">
        <v>32</v>
      </c>
      <c r="S5412">
        <v>1</v>
      </c>
      <c r="T5412" t="s">
        <v>6933</v>
      </c>
    </row>
    <row r="5413" spans="1:20" x14ac:dyDescent="0.3">
      <c r="A5413" t="s">
        <v>5540</v>
      </c>
      <c r="B5413" t="s">
        <v>6247</v>
      </c>
      <c r="C5413" t="s">
        <v>91</v>
      </c>
      <c r="D5413" t="s">
        <v>87</v>
      </c>
      <c r="E5413" t="s">
        <v>92</v>
      </c>
      <c r="F5413" t="s">
        <v>93</v>
      </c>
      <c r="G5413" t="s">
        <v>94</v>
      </c>
      <c r="H5413" t="s">
        <v>26</v>
      </c>
      <c r="I5413" t="s">
        <v>27</v>
      </c>
      <c r="J5413" t="s">
        <v>6247</v>
      </c>
      <c r="K5413" t="s">
        <v>28</v>
      </c>
      <c r="L5413" t="s">
        <v>28</v>
      </c>
      <c r="M5413">
        <v>156</v>
      </c>
      <c r="N5413" t="s">
        <v>75</v>
      </c>
      <c r="O5413" t="s">
        <v>30</v>
      </c>
      <c r="P5413" t="s">
        <v>64</v>
      </c>
      <c r="Q5413" t="s">
        <v>95</v>
      </c>
      <c r="R5413" t="s">
        <v>28</v>
      </c>
      <c r="S5413">
        <v>0</v>
      </c>
      <c r="T5413" t="s">
        <v>6476</v>
      </c>
    </row>
    <row r="5414" spans="1:20" x14ac:dyDescent="0.3">
      <c r="A5414" t="s">
        <v>5541</v>
      </c>
      <c r="B5414" t="s">
        <v>6755</v>
      </c>
      <c r="C5414" t="s">
        <v>21</v>
      </c>
      <c r="D5414" t="s">
        <v>22</v>
      </c>
      <c r="E5414" t="s">
        <v>23</v>
      </c>
      <c r="F5414" t="s">
        <v>24</v>
      </c>
      <c r="G5414" t="s">
        <v>25</v>
      </c>
      <c r="H5414" t="s">
        <v>26</v>
      </c>
      <c r="I5414" t="s">
        <v>27</v>
      </c>
      <c r="J5414" t="s">
        <v>6755</v>
      </c>
      <c r="K5414" t="s">
        <v>28</v>
      </c>
      <c r="L5414" t="s">
        <v>28</v>
      </c>
      <c r="M5414">
        <v>610</v>
      </c>
      <c r="N5414" t="s">
        <v>29</v>
      </c>
      <c r="O5414" t="s">
        <v>30</v>
      </c>
      <c r="P5414" t="s">
        <v>31</v>
      </c>
      <c r="Q5414">
        <v>2</v>
      </c>
      <c r="R5414" t="s">
        <v>53</v>
      </c>
      <c r="S5414">
        <v>2</v>
      </c>
      <c r="T5414" t="s">
        <v>6574</v>
      </c>
    </row>
    <row r="5415" spans="1:20" x14ac:dyDescent="0.3">
      <c r="A5415" t="s">
        <v>5542</v>
      </c>
      <c r="B5415" t="s">
        <v>6958</v>
      </c>
      <c r="C5415" t="s">
        <v>34</v>
      </c>
      <c r="D5415" t="s">
        <v>22</v>
      </c>
      <c r="E5415" t="s">
        <v>23</v>
      </c>
      <c r="F5415" t="s">
        <v>35</v>
      </c>
      <c r="G5415" t="s">
        <v>36</v>
      </c>
      <c r="H5415" t="s">
        <v>26</v>
      </c>
      <c r="I5415" t="s">
        <v>27</v>
      </c>
      <c r="J5415" t="s">
        <v>6958</v>
      </c>
      <c r="K5415" t="s">
        <v>28</v>
      </c>
      <c r="L5415" t="s">
        <v>28</v>
      </c>
      <c r="M5415">
        <v>666</v>
      </c>
      <c r="N5415" t="s">
        <v>140</v>
      </c>
      <c r="O5415" t="s">
        <v>43</v>
      </c>
      <c r="P5415" t="s">
        <v>107</v>
      </c>
      <c r="Q5415">
        <v>4</v>
      </c>
      <c r="R5415" t="s">
        <v>32</v>
      </c>
      <c r="S5415">
        <v>2</v>
      </c>
      <c r="T5415" t="s">
        <v>6476</v>
      </c>
    </row>
    <row r="5416" spans="1:20" x14ac:dyDescent="0.3">
      <c r="A5416" t="s">
        <v>5543</v>
      </c>
      <c r="B5416" t="s">
        <v>6399</v>
      </c>
      <c r="C5416" t="s">
        <v>39</v>
      </c>
      <c r="D5416" t="s">
        <v>22</v>
      </c>
      <c r="E5416" t="s">
        <v>40</v>
      </c>
      <c r="F5416" t="s">
        <v>174</v>
      </c>
      <c r="G5416" t="s">
        <v>42</v>
      </c>
      <c r="H5416" t="s">
        <v>26</v>
      </c>
      <c r="I5416" t="s">
        <v>27</v>
      </c>
      <c r="J5416" t="s">
        <v>6399</v>
      </c>
      <c r="K5416" t="s">
        <v>28</v>
      </c>
      <c r="L5416" t="s">
        <v>28</v>
      </c>
      <c r="M5416">
        <v>299</v>
      </c>
      <c r="N5416" t="s">
        <v>29</v>
      </c>
      <c r="O5416" t="s">
        <v>63</v>
      </c>
      <c r="P5416" t="s">
        <v>133</v>
      </c>
      <c r="Q5416">
        <v>4</v>
      </c>
      <c r="R5416" t="s">
        <v>32</v>
      </c>
      <c r="S5416">
        <v>1</v>
      </c>
      <c r="T5416" t="s">
        <v>6155</v>
      </c>
    </row>
    <row r="5417" spans="1:20" x14ac:dyDescent="0.3">
      <c r="A5417" t="s">
        <v>5544</v>
      </c>
      <c r="B5417" t="s">
        <v>6927</v>
      </c>
      <c r="C5417" t="s">
        <v>46</v>
      </c>
      <c r="D5417" t="s">
        <v>22</v>
      </c>
      <c r="E5417" t="s">
        <v>40</v>
      </c>
      <c r="F5417" t="s">
        <v>47</v>
      </c>
      <c r="G5417" t="s">
        <v>48</v>
      </c>
      <c r="H5417" t="s">
        <v>49</v>
      </c>
      <c r="I5417" t="s">
        <v>27</v>
      </c>
      <c r="J5417" t="s">
        <v>6927</v>
      </c>
      <c r="K5417" t="s">
        <v>28</v>
      </c>
      <c r="L5417" t="s">
        <v>28</v>
      </c>
      <c r="M5417">
        <v>206</v>
      </c>
      <c r="N5417" t="s">
        <v>122</v>
      </c>
      <c r="O5417" t="s">
        <v>30</v>
      </c>
      <c r="P5417" t="s">
        <v>31</v>
      </c>
      <c r="Q5417">
        <v>5</v>
      </c>
      <c r="R5417" t="s">
        <v>119</v>
      </c>
      <c r="S5417">
        <v>1</v>
      </c>
      <c r="T5417" t="s">
        <v>6891</v>
      </c>
    </row>
    <row r="5418" spans="1:20" x14ac:dyDescent="0.3">
      <c r="A5418" t="s">
        <v>5545</v>
      </c>
      <c r="B5418" t="s">
        <v>6292</v>
      </c>
      <c r="C5418" t="s">
        <v>55</v>
      </c>
      <c r="D5418" t="s">
        <v>56</v>
      </c>
      <c r="E5418" t="s">
        <v>23</v>
      </c>
      <c r="F5418" t="s">
        <v>57</v>
      </c>
      <c r="G5418" t="s">
        <v>58</v>
      </c>
      <c r="H5418" t="s">
        <v>43</v>
      </c>
      <c r="I5418" t="s">
        <v>50</v>
      </c>
      <c r="J5418" t="s">
        <v>6292</v>
      </c>
      <c r="K5418" t="s">
        <v>6503</v>
      </c>
      <c r="L5418" t="s">
        <v>51</v>
      </c>
      <c r="M5418">
        <v>211</v>
      </c>
      <c r="N5418" t="s">
        <v>140</v>
      </c>
      <c r="O5418" t="s">
        <v>43</v>
      </c>
      <c r="P5418" t="s">
        <v>31</v>
      </c>
      <c r="Q5418">
        <v>4</v>
      </c>
      <c r="R5418" t="s">
        <v>32</v>
      </c>
      <c r="S5418">
        <v>1</v>
      </c>
      <c r="T5418" t="s">
        <v>6667</v>
      </c>
    </row>
    <row r="5419" spans="1:20" x14ac:dyDescent="0.3">
      <c r="A5419" t="s">
        <v>5546</v>
      </c>
      <c r="B5419" t="s">
        <v>6407</v>
      </c>
      <c r="C5419" t="s">
        <v>60</v>
      </c>
      <c r="D5419" t="s">
        <v>56</v>
      </c>
      <c r="E5419" t="s">
        <v>40</v>
      </c>
      <c r="F5419" t="s">
        <v>147</v>
      </c>
      <c r="G5419" t="s">
        <v>58</v>
      </c>
      <c r="H5419" t="s">
        <v>26</v>
      </c>
      <c r="I5419" t="s">
        <v>27</v>
      </c>
      <c r="J5419" t="s">
        <v>6407</v>
      </c>
      <c r="K5419" t="s">
        <v>28</v>
      </c>
      <c r="L5419" t="s">
        <v>28</v>
      </c>
      <c r="M5419">
        <v>549</v>
      </c>
      <c r="N5419" t="s">
        <v>29</v>
      </c>
      <c r="O5419" t="s">
        <v>105</v>
      </c>
      <c r="P5419" t="s">
        <v>133</v>
      </c>
      <c r="Q5419">
        <v>2</v>
      </c>
      <c r="R5419" t="s">
        <v>53</v>
      </c>
      <c r="S5419">
        <v>2</v>
      </c>
      <c r="T5419" t="s">
        <v>6161</v>
      </c>
    </row>
    <row r="5420" spans="1:20" x14ac:dyDescent="0.3">
      <c r="A5420" t="s">
        <v>5547</v>
      </c>
      <c r="B5420" t="s">
        <v>6530</v>
      </c>
      <c r="C5420" t="s">
        <v>66</v>
      </c>
      <c r="D5420" t="s">
        <v>56</v>
      </c>
      <c r="E5420" t="s">
        <v>67</v>
      </c>
      <c r="F5420" t="s">
        <v>35</v>
      </c>
      <c r="G5420" t="s">
        <v>36</v>
      </c>
      <c r="H5420" t="s">
        <v>26</v>
      </c>
      <c r="I5420" t="s">
        <v>27</v>
      </c>
      <c r="J5420" t="s">
        <v>6530</v>
      </c>
      <c r="K5420" t="s">
        <v>28</v>
      </c>
      <c r="L5420" t="s">
        <v>28</v>
      </c>
      <c r="M5420">
        <v>187</v>
      </c>
      <c r="N5420" t="s">
        <v>52</v>
      </c>
      <c r="O5420" t="s">
        <v>30</v>
      </c>
      <c r="P5420" t="s">
        <v>64</v>
      </c>
      <c r="Q5420">
        <v>3</v>
      </c>
      <c r="R5420" t="s">
        <v>37</v>
      </c>
      <c r="S5420">
        <v>1</v>
      </c>
      <c r="T5420" t="s">
        <v>6808</v>
      </c>
    </row>
    <row r="5421" spans="1:20" x14ac:dyDescent="0.3">
      <c r="A5421" t="s">
        <v>5548</v>
      </c>
      <c r="B5421" t="s">
        <v>6339</v>
      </c>
      <c r="C5421" t="s">
        <v>71</v>
      </c>
      <c r="D5421" t="s">
        <v>72</v>
      </c>
      <c r="E5421" t="s">
        <v>23</v>
      </c>
      <c r="F5421" t="s">
        <v>129</v>
      </c>
      <c r="G5421" t="s">
        <v>74</v>
      </c>
      <c r="H5421" t="s">
        <v>43</v>
      </c>
      <c r="I5421" t="s">
        <v>27</v>
      </c>
      <c r="J5421" t="s">
        <v>6339</v>
      </c>
      <c r="K5421" t="s">
        <v>28</v>
      </c>
      <c r="L5421" t="s">
        <v>28</v>
      </c>
      <c r="M5421">
        <v>682</v>
      </c>
      <c r="N5421" t="s">
        <v>29</v>
      </c>
      <c r="O5421" t="s">
        <v>43</v>
      </c>
      <c r="P5421" t="s">
        <v>64</v>
      </c>
      <c r="Q5421">
        <v>3</v>
      </c>
      <c r="R5421" t="s">
        <v>37</v>
      </c>
      <c r="S5421">
        <v>2</v>
      </c>
      <c r="T5421" t="s">
        <v>6369</v>
      </c>
    </row>
    <row r="5422" spans="1:20" x14ac:dyDescent="0.3">
      <c r="A5422" t="s">
        <v>5549</v>
      </c>
      <c r="B5422" t="s">
        <v>7200</v>
      </c>
      <c r="C5422" t="s">
        <v>77</v>
      </c>
      <c r="D5422" t="s">
        <v>72</v>
      </c>
      <c r="E5422" t="s">
        <v>40</v>
      </c>
      <c r="F5422" t="s">
        <v>112</v>
      </c>
      <c r="G5422" t="s">
        <v>79</v>
      </c>
      <c r="H5422" t="s">
        <v>43</v>
      </c>
      <c r="I5422" t="s">
        <v>27</v>
      </c>
      <c r="J5422" t="s">
        <v>7200</v>
      </c>
      <c r="K5422" t="s">
        <v>28</v>
      </c>
      <c r="L5422" t="s">
        <v>28</v>
      </c>
      <c r="M5422">
        <v>329</v>
      </c>
      <c r="N5422" t="s">
        <v>52</v>
      </c>
      <c r="O5422" t="s">
        <v>63</v>
      </c>
      <c r="P5422" t="s">
        <v>31</v>
      </c>
      <c r="Q5422">
        <v>3</v>
      </c>
      <c r="R5422" t="s">
        <v>37</v>
      </c>
      <c r="S5422">
        <v>1</v>
      </c>
      <c r="T5422" t="s">
        <v>6516</v>
      </c>
    </row>
    <row r="5423" spans="1:20" x14ac:dyDescent="0.3">
      <c r="A5423" t="s">
        <v>5550</v>
      </c>
      <c r="B5423" t="s">
        <v>7229</v>
      </c>
      <c r="C5423" t="s">
        <v>81</v>
      </c>
      <c r="D5423" t="s">
        <v>72</v>
      </c>
      <c r="E5423" t="s">
        <v>23</v>
      </c>
      <c r="F5423" t="s">
        <v>82</v>
      </c>
      <c r="G5423" t="s">
        <v>83</v>
      </c>
      <c r="H5423" t="s">
        <v>26</v>
      </c>
      <c r="I5423" t="s">
        <v>27</v>
      </c>
      <c r="J5423" t="s">
        <v>7229</v>
      </c>
      <c r="K5423" t="s">
        <v>28</v>
      </c>
      <c r="L5423" t="s">
        <v>28</v>
      </c>
      <c r="M5423">
        <v>922</v>
      </c>
      <c r="N5423" t="s">
        <v>29</v>
      </c>
      <c r="O5423" t="s">
        <v>30</v>
      </c>
      <c r="P5423" t="s">
        <v>31</v>
      </c>
      <c r="Q5423">
        <v>3</v>
      </c>
      <c r="R5423" t="s">
        <v>37</v>
      </c>
      <c r="S5423">
        <v>3</v>
      </c>
      <c r="T5423" t="s">
        <v>6262</v>
      </c>
    </row>
    <row r="5424" spans="1:20" x14ac:dyDescent="0.3">
      <c r="A5424" t="s">
        <v>5551</v>
      </c>
      <c r="B5424" t="s">
        <v>6961</v>
      </c>
      <c r="C5424" t="s">
        <v>86</v>
      </c>
      <c r="D5424" t="s">
        <v>87</v>
      </c>
      <c r="E5424" t="s">
        <v>67</v>
      </c>
      <c r="F5424" t="s">
        <v>88</v>
      </c>
      <c r="G5424" t="s">
        <v>89</v>
      </c>
      <c r="H5424" t="s">
        <v>49</v>
      </c>
      <c r="I5424" t="s">
        <v>27</v>
      </c>
      <c r="J5424" t="s">
        <v>6961</v>
      </c>
      <c r="K5424" t="s">
        <v>28</v>
      </c>
      <c r="L5424" t="s">
        <v>28</v>
      </c>
      <c r="M5424">
        <v>717</v>
      </c>
      <c r="N5424" t="s">
        <v>29</v>
      </c>
      <c r="O5424" t="s">
        <v>63</v>
      </c>
      <c r="P5424" t="s">
        <v>107</v>
      </c>
      <c r="Q5424">
        <v>5</v>
      </c>
      <c r="R5424" t="s">
        <v>119</v>
      </c>
      <c r="S5424">
        <v>2</v>
      </c>
      <c r="T5424" t="s">
        <v>6910</v>
      </c>
    </row>
    <row r="5425" spans="1:20" x14ac:dyDescent="0.3">
      <c r="A5425" t="s">
        <v>5552</v>
      </c>
      <c r="B5425" t="s">
        <v>6517</v>
      </c>
      <c r="C5425" t="s">
        <v>91</v>
      </c>
      <c r="D5425" t="s">
        <v>87</v>
      </c>
      <c r="E5425" t="s">
        <v>92</v>
      </c>
      <c r="F5425" t="s">
        <v>93</v>
      </c>
      <c r="G5425" t="s">
        <v>94</v>
      </c>
      <c r="H5425" t="s">
        <v>26</v>
      </c>
      <c r="I5425" t="s">
        <v>27</v>
      </c>
      <c r="J5425" t="s">
        <v>6517</v>
      </c>
      <c r="K5425" t="s">
        <v>28</v>
      </c>
      <c r="L5425" t="s">
        <v>28</v>
      </c>
      <c r="M5425">
        <v>105</v>
      </c>
      <c r="N5425" t="s">
        <v>29</v>
      </c>
      <c r="O5425" t="s">
        <v>63</v>
      </c>
      <c r="P5425" t="s">
        <v>64</v>
      </c>
      <c r="Q5425" t="s">
        <v>95</v>
      </c>
      <c r="R5425" t="s">
        <v>28</v>
      </c>
      <c r="S5425">
        <v>0</v>
      </c>
      <c r="T5425" t="s">
        <v>6235</v>
      </c>
    </row>
    <row r="5426" spans="1:20" x14ac:dyDescent="0.3">
      <c r="A5426" t="s">
        <v>5553</v>
      </c>
      <c r="B5426" t="s">
        <v>6555</v>
      </c>
      <c r="C5426" t="s">
        <v>21</v>
      </c>
      <c r="D5426" t="s">
        <v>22</v>
      </c>
      <c r="E5426" t="s">
        <v>23</v>
      </c>
      <c r="F5426" t="s">
        <v>41</v>
      </c>
      <c r="G5426" t="s">
        <v>42</v>
      </c>
      <c r="H5426" t="s">
        <v>43</v>
      </c>
      <c r="I5426" t="s">
        <v>27</v>
      </c>
      <c r="J5426" t="s">
        <v>6555</v>
      </c>
      <c r="K5426" t="s">
        <v>28</v>
      </c>
      <c r="L5426" t="s">
        <v>28</v>
      </c>
      <c r="M5426">
        <v>1043</v>
      </c>
      <c r="N5426" t="s">
        <v>29</v>
      </c>
      <c r="O5426" t="s">
        <v>63</v>
      </c>
      <c r="P5426" t="s">
        <v>64</v>
      </c>
      <c r="Q5426">
        <v>3</v>
      </c>
      <c r="R5426" t="s">
        <v>37</v>
      </c>
      <c r="S5426">
        <v>3</v>
      </c>
      <c r="T5426" t="s">
        <v>6504</v>
      </c>
    </row>
    <row r="5427" spans="1:20" x14ac:dyDescent="0.3">
      <c r="A5427" t="s">
        <v>5554</v>
      </c>
      <c r="B5427" t="s">
        <v>7266</v>
      </c>
      <c r="C5427" t="s">
        <v>34</v>
      </c>
      <c r="D5427" t="s">
        <v>22</v>
      </c>
      <c r="E5427" t="s">
        <v>23</v>
      </c>
      <c r="F5427" t="s">
        <v>288</v>
      </c>
      <c r="G5427" t="s">
        <v>25</v>
      </c>
      <c r="H5427" t="s">
        <v>43</v>
      </c>
      <c r="I5427" t="s">
        <v>27</v>
      </c>
      <c r="J5427" t="s">
        <v>7266</v>
      </c>
      <c r="K5427" t="s">
        <v>28</v>
      </c>
      <c r="L5427" t="s">
        <v>28</v>
      </c>
      <c r="M5427">
        <v>255</v>
      </c>
      <c r="N5427" t="s">
        <v>75</v>
      </c>
      <c r="O5427" t="s">
        <v>63</v>
      </c>
      <c r="P5427" t="s">
        <v>31</v>
      </c>
      <c r="Q5427">
        <v>1</v>
      </c>
      <c r="R5427" t="s">
        <v>53</v>
      </c>
      <c r="S5427">
        <v>1</v>
      </c>
      <c r="T5427" t="s">
        <v>6344</v>
      </c>
    </row>
    <row r="5428" spans="1:20" x14ac:dyDescent="0.3">
      <c r="A5428" t="s">
        <v>5555</v>
      </c>
      <c r="B5428" t="s">
        <v>6935</v>
      </c>
      <c r="C5428" t="s">
        <v>39</v>
      </c>
      <c r="D5428" t="s">
        <v>22</v>
      </c>
      <c r="E5428" t="s">
        <v>40</v>
      </c>
      <c r="F5428" t="s">
        <v>215</v>
      </c>
      <c r="G5428" t="s">
        <v>42</v>
      </c>
      <c r="H5428" t="s">
        <v>49</v>
      </c>
      <c r="I5428" t="s">
        <v>50</v>
      </c>
      <c r="J5428" t="s">
        <v>6935</v>
      </c>
      <c r="K5428" t="s">
        <v>6275</v>
      </c>
      <c r="L5428" t="s">
        <v>51</v>
      </c>
      <c r="M5428">
        <v>568</v>
      </c>
      <c r="N5428" t="s">
        <v>29</v>
      </c>
      <c r="O5428" t="s">
        <v>63</v>
      </c>
      <c r="P5428" t="s">
        <v>31</v>
      </c>
      <c r="Q5428">
        <v>2</v>
      </c>
      <c r="R5428" t="s">
        <v>53</v>
      </c>
      <c r="S5428">
        <v>2</v>
      </c>
      <c r="T5428" t="s">
        <v>6800</v>
      </c>
    </row>
    <row r="5429" spans="1:20" x14ac:dyDescent="0.3">
      <c r="A5429" t="s">
        <v>5556</v>
      </c>
      <c r="B5429" t="s">
        <v>7321</v>
      </c>
      <c r="C5429" t="s">
        <v>46</v>
      </c>
      <c r="D5429" t="s">
        <v>22</v>
      </c>
      <c r="E5429" t="s">
        <v>40</v>
      </c>
      <c r="F5429" t="s">
        <v>143</v>
      </c>
      <c r="G5429" t="s">
        <v>48</v>
      </c>
      <c r="H5429" t="s">
        <v>43</v>
      </c>
      <c r="I5429" t="s">
        <v>27</v>
      </c>
      <c r="J5429" t="s">
        <v>7321</v>
      </c>
      <c r="K5429" t="s">
        <v>28</v>
      </c>
      <c r="L5429" t="s">
        <v>28</v>
      </c>
      <c r="M5429">
        <v>894</v>
      </c>
      <c r="N5429" t="s">
        <v>52</v>
      </c>
      <c r="O5429" t="s">
        <v>63</v>
      </c>
      <c r="P5429" t="s">
        <v>44</v>
      </c>
      <c r="Q5429">
        <v>3</v>
      </c>
      <c r="R5429" t="s">
        <v>37</v>
      </c>
      <c r="S5429">
        <v>2</v>
      </c>
      <c r="T5429" t="s">
        <v>6663</v>
      </c>
    </row>
    <row r="5430" spans="1:20" x14ac:dyDescent="0.3">
      <c r="A5430" t="s">
        <v>5557</v>
      </c>
      <c r="B5430" t="s">
        <v>7327</v>
      </c>
      <c r="C5430" t="s">
        <v>55</v>
      </c>
      <c r="D5430" t="s">
        <v>56</v>
      </c>
      <c r="E5430" t="s">
        <v>23</v>
      </c>
      <c r="F5430" t="s">
        <v>57</v>
      </c>
      <c r="G5430" t="s">
        <v>58</v>
      </c>
      <c r="H5430" t="s">
        <v>43</v>
      </c>
      <c r="I5430" t="s">
        <v>27</v>
      </c>
      <c r="J5430" t="s">
        <v>7327</v>
      </c>
      <c r="K5430" t="s">
        <v>28</v>
      </c>
      <c r="L5430" t="s">
        <v>28</v>
      </c>
      <c r="M5430">
        <v>325</v>
      </c>
      <c r="N5430" t="s">
        <v>52</v>
      </c>
      <c r="O5430" t="s">
        <v>63</v>
      </c>
      <c r="P5430" t="s">
        <v>64</v>
      </c>
      <c r="Q5430">
        <v>3</v>
      </c>
      <c r="R5430" t="s">
        <v>37</v>
      </c>
      <c r="S5430">
        <v>1</v>
      </c>
      <c r="T5430" t="s">
        <v>6207</v>
      </c>
    </row>
    <row r="5431" spans="1:20" x14ac:dyDescent="0.3">
      <c r="A5431" t="s">
        <v>5558</v>
      </c>
      <c r="B5431" t="s">
        <v>6686</v>
      </c>
      <c r="C5431" t="s">
        <v>60</v>
      </c>
      <c r="D5431" t="s">
        <v>56</v>
      </c>
      <c r="E5431" t="s">
        <v>40</v>
      </c>
      <c r="F5431" t="s">
        <v>61</v>
      </c>
      <c r="G5431" t="s">
        <v>62</v>
      </c>
      <c r="H5431" t="s">
        <v>26</v>
      </c>
      <c r="I5431" t="s">
        <v>27</v>
      </c>
      <c r="J5431" t="s">
        <v>6686</v>
      </c>
      <c r="K5431" t="s">
        <v>28</v>
      </c>
      <c r="L5431" t="s">
        <v>28</v>
      </c>
      <c r="M5431">
        <v>942</v>
      </c>
      <c r="N5431" t="s">
        <v>140</v>
      </c>
      <c r="O5431" t="s">
        <v>30</v>
      </c>
      <c r="P5431" t="s">
        <v>133</v>
      </c>
      <c r="Q5431">
        <v>3</v>
      </c>
      <c r="R5431" t="s">
        <v>37</v>
      </c>
      <c r="S5431">
        <v>3</v>
      </c>
      <c r="T5431" t="s">
        <v>6448</v>
      </c>
    </row>
    <row r="5432" spans="1:20" x14ac:dyDescent="0.3">
      <c r="A5432" t="s">
        <v>5559</v>
      </c>
      <c r="B5432" t="s">
        <v>7382</v>
      </c>
      <c r="C5432" t="s">
        <v>66</v>
      </c>
      <c r="D5432" t="s">
        <v>56</v>
      </c>
      <c r="E5432" t="s">
        <v>67</v>
      </c>
      <c r="F5432" t="s">
        <v>358</v>
      </c>
      <c r="G5432" t="s">
        <v>69</v>
      </c>
      <c r="H5432" t="s">
        <v>49</v>
      </c>
      <c r="I5432" t="s">
        <v>27</v>
      </c>
      <c r="J5432" t="s">
        <v>7382</v>
      </c>
      <c r="K5432" t="s">
        <v>28</v>
      </c>
      <c r="L5432" t="s">
        <v>28</v>
      </c>
      <c r="M5432">
        <v>1068</v>
      </c>
      <c r="N5432" t="s">
        <v>52</v>
      </c>
      <c r="O5432" t="s">
        <v>63</v>
      </c>
      <c r="P5432" t="s">
        <v>31</v>
      </c>
      <c r="Q5432">
        <v>3</v>
      </c>
      <c r="R5432" t="s">
        <v>37</v>
      </c>
      <c r="S5432">
        <v>3</v>
      </c>
      <c r="T5432" t="s">
        <v>6246</v>
      </c>
    </row>
    <row r="5433" spans="1:20" x14ac:dyDescent="0.3">
      <c r="A5433" t="s">
        <v>5560</v>
      </c>
      <c r="B5433" t="s">
        <v>6524</v>
      </c>
      <c r="C5433" t="s">
        <v>71</v>
      </c>
      <c r="D5433" t="s">
        <v>72</v>
      </c>
      <c r="E5433" t="s">
        <v>23</v>
      </c>
      <c r="F5433" t="s">
        <v>73</v>
      </c>
      <c r="G5433" t="s">
        <v>74</v>
      </c>
      <c r="H5433" t="s">
        <v>49</v>
      </c>
      <c r="I5433" t="s">
        <v>27</v>
      </c>
      <c r="J5433" t="s">
        <v>6524</v>
      </c>
      <c r="K5433" t="s">
        <v>28</v>
      </c>
      <c r="L5433" t="s">
        <v>28</v>
      </c>
      <c r="M5433">
        <v>136</v>
      </c>
      <c r="N5433" t="s">
        <v>52</v>
      </c>
      <c r="O5433" t="s">
        <v>43</v>
      </c>
      <c r="P5433" t="s">
        <v>64</v>
      </c>
      <c r="Q5433" t="s">
        <v>95</v>
      </c>
      <c r="R5433" t="s">
        <v>28</v>
      </c>
      <c r="S5433">
        <v>0</v>
      </c>
      <c r="T5433" t="s">
        <v>6381</v>
      </c>
    </row>
    <row r="5434" spans="1:20" x14ac:dyDescent="0.3">
      <c r="A5434" t="s">
        <v>5561</v>
      </c>
      <c r="B5434" t="s">
        <v>6149</v>
      </c>
      <c r="C5434" t="s">
        <v>77</v>
      </c>
      <c r="D5434" t="s">
        <v>72</v>
      </c>
      <c r="E5434" t="s">
        <v>40</v>
      </c>
      <c r="F5434" t="s">
        <v>131</v>
      </c>
      <c r="G5434" t="s">
        <v>79</v>
      </c>
      <c r="H5434" t="s">
        <v>26</v>
      </c>
      <c r="I5434" t="s">
        <v>27</v>
      </c>
      <c r="J5434" t="s">
        <v>6149</v>
      </c>
      <c r="K5434" t="s">
        <v>28</v>
      </c>
      <c r="L5434" t="s">
        <v>28</v>
      </c>
      <c r="M5434">
        <v>289</v>
      </c>
      <c r="N5434" t="s">
        <v>75</v>
      </c>
      <c r="O5434" t="s">
        <v>30</v>
      </c>
      <c r="P5434" t="s">
        <v>107</v>
      </c>
      <c r="Q5434">
        <v>4</v>
      </c>
      <c r="R5434" t="s">
        <v>32</v>
      </c>
      <c r="S5434">
        <v>1</v>
      </c>
      <c r="T5434" t="s">
        <v>6429</v>
      </c>
    </row>
    <row r="5435" spans="1:20" x14ac:dyDescent="0.3">
      <c r="A5435" t="s">
        <v>5562</v>
      </c>
      <c r="B5435" t="s">
        <v>7387</v>
      </c>
      <c r="C5435" t="s">
        <v>81</v>
      </c>
      <c r="D5435" t="s">
        <v>72</v>
      </c>
      <c r="E5435" t="s">
        <v>23</v>
      </c>
      <c r="F5435" t="s">
        <v>82</v>
      </c>
      <c r="G5435" t="s">
        <v>83</v>
      </c>
      <c r="H5435" t="s">
        <v>26</v>
      </c>
      <c r="I5435" t="s">
        <v>50</v>
      </c>
      <c r="J5435" t="s">
        <v>7387</v>
      </c>
      <c r="K5435" t="s">
        <v>7060</v>
      </c>
      <c r="L5435" t="s">
        <v>51</v>
      </c>
      <c r="M5435">
        <v>212</v>
      </c>
      <c r="N5435" t="s">
        <v>52</v>
      </c>
      <c r="O5435" t="s">
        <v>63</v>
      </c>
      <c r="P5435" t="s">
        <v>44</v>
      </c>
      <c r="Q5435">
        <v>3</v>
      </c>
      <c r="R5435" t="s">
        <v>37</v>
      </c>
      <c r="S5435">
        <v>1</v>
      </c>
      <c r="T5435" t="s">
        <v>6606</v>
      </c>
    </row>
    <row r="5436" spans="1:20" x14ac:dyDescent="0.3">
      <c r="A5436" t="s">
        <v>5563</v>
      </c>
      <c r="B5436" t="s">
        <v>6252</v>
      </c>
      <c r="C5436" t="s">
        <v>86</v>
      </c>
      <c r="D5436" t="s">
        <v>87</v>
      </c>
      <c r="E5436" t="s">
        <v>67</v>
      </c>
      <c r="F5436" t="s">
        <v>116</v>
      </c>
      <c r="G5436" t="s">
        <v>89</v>
      </c>
      <c r="H5436" t="s">
        <v>26</v>
      </c>
      <c r="I5436" t="s">
        <v>27</v>
      </c>
      <c r="J5436" t="s">
        <v>6252</v>
      </c>
      <c r="K5436" t="s">
        <v>28</v>
      </c>
      <c r="L5436" t="s">
        <v>28</v>
      </c>
      <c r="M5436">
        <v>1000</v>
      </c>
      <c r="N5436" t="s">
        <v>52</v>
      </c>
      <c r="O5436" t="s">
        <v>43</v>
      </c>
      <c r="P5436" t="s">
        <v>133</v>
      </c>
      <c r="Q5436">
        <v>1</v>
      </c>
      <c r="R5436" t="s">
        <v>53</v>
      </c>
      <c r="S5436">
        <v>3</v>
      </c>
      <c r="T5436" t="s">
        <v>6412</v>
      </c>
    </row>
    <row r="5437" spans="1:20" x14ac:dyDescent="0.3">
      <c r="A5437" t="s">
        <v>5564</v>
      </c>
      <c r="B5437" t="s">
        <v>6963</v>
      </c>
      <c r="C5437" t="s">
        <v>91</v>
      </c>
      <c r="D5437" t="s">
        <v>87</v>
      </c>
      <c r="E5437" t="s">
        <v>92</v>
      </c>
      <c r="F5437" t="s">
        <v>152</v>
      </c>
      <c r="G5437" t="s">
        <v>94</v>
      </c>
      <c r="H5437" t="s">
        <v>49</v>
      </c>
      <c r="I5437" t="s">
        <v>27</v>
      </c>
      <c r="J5437" t="s">
        <v>6963</v>
      </c>
      <c r="K5437" t="s">
        <v>28</v>
      </c>
      <c r="L5437" t="s">
        <v>28</v>
      </c>
      <c r="M5437">
        <v>628</v>
      </c>
      <c r="N5437" t="s">
        <v>52</v>
      </c>
      <c r="O5437" t="s">
        <v>63</v>
      </c>
      <c r="P5437" t="s">
        <v>64</v>
      </c>
      <c r="Q5437">
        <v>3</v>
      </c>
      <c r="R5437" t="s">
        <v>37</v>
      </c>
      <c r="S5437">
        <v>2</v>
      </c>
      <c r="T5437" t="s">
        <v>6499</v>
      </c>
    </row>
    <row r="5438" spans="1:20" x14ac:dyDescent="0.3">
      <c r="A5438" t="s">
        <v>5565</v>
      </c>
      <c r="B5438" t="s">
        <v>6602</v>
      </c>
      <c r="C5438" t="s">
        <v>21</v>
      </c>
      <c r="D5438" t="s">
        <v>22</v>
      </c>
      <c r="E5438" t="s">
        <v>23</v>
      </c>
      <c r="F5438" t="s">
        <v>24</v>
      </c>
      <c r="G5438" t="s">
        <v>25</v>
      </c>
      <c r="H5438" t="s">
        <v>26</v>
      </c>
      <c r="I5438" t="s">
        <v>27</v>
      </c>
      <c r="J5438" t="s">
        <v>6602</v>
      </c>
      <c r="K5438" t="s">
        <v>28</v>
      </c>
      <c r="L5438" t="s">
        <v>28</v>
      </c>
      <c r="M5438">
        <v>190</v>
      </c>
      <c r="N5438" t="s">
        <v>75</v>
      </c>
      <c r="O5438" t="s">
        <v>30</v>
      </c>
      <c r="P5438" t="s">
        <v>31</v>
      </c>
      <c r="Q5438">
        <v>4</v>
      </c>
      <c r="R5438" t="s">
        <v>32</v>
      </c>
      <c r="S5438">
        <v>1</v>
      </c>
      <c r="T5438" t="s">
        <v>6426</v>
      </c>
    </row>
    <row r="5439" spans="1:20" x14ac:dyDescent="0.3">
      <c r="A5439" t="s">
        <v>5566</v>
      </c>
      <c r="B5439" t="s">
        <v>6217</v>
      </c>
      <c r="C5439" t="s">
        <v>34</v>
      </c>
      <c r="D5439" t="s">
        <v>22</v>
      </c>
      <c r="E5439" t="s">
        <v>23</v>
      </c>
      <c r="F5439" t="s">
        <v>35</v>
      </c>
      <c r="G5439" t="s">
        <v>36</v>
      </c>
      <c r="H5439" t="s">
        <v>26</v>
      </c>
      <c r="I5439" t="s">
        <v>27</v>
      </c>
      <c r="J5439" t="s">
        <v>6217</v>
      </c>
      <c r="K5439" t="s">
        <v>28</v>
      </c>
      <c r="L5439" t="s">
        <v>28</v>
      </c>
      <c r="M5439">
        <v>710</v>
      </c>
      <c r="N5439" t="s">
        <v>29</v>
      </c>
      <c r="O5439" t="s">
        <v>63</v>
      </c>
      <c r="P5439" t="s">
        <v>64</v>
      </c>
      <c r="Q5439">
        <v>3</v>
      </c>
      <c r="R5439" t="s">
        <v>37</v>
      </c>
      <c r="S5439">
        <v>2</v>
      </c>
      <c r="T5439" t="s">
        <v>6367</v>
      </c>
    </row>
    <row r="5440" spans="1:20" x14ac:dyDescent="0.3">
      <c r="A5440" t="s">
        <v>5567</v>
      </c>
      <c r="B5440" t="s">
        <v>6587</v>
      </c>
      <c r="C5440" t="s">
        <v>39</v>
      </c>
      <c r="D5440" t="s">
        <v>22</v>
      </c>
      <c r="E5440" t="s">
        <v>40</v>
      </c>
      <c r="F5440" t="s">
        <v>215</v>
      </c>
      <c r="G5440" t="s">
        <v>42</v>
      </c>
      <c r="H5440" t="s">
        <v>49</v>
      </c>
      <c r="I5440" t="s">
        <v>50</v>
      </c>
      <c r="J5440" t="s">
        <v>6587</v>
      </c>
      <c r="K5440" t="s">
        <v>6421</v>
      </c>
      <c r="L5440" t="s">
        <v>51</v>
      </c>
      <c r="M5440">
        <v>124</v>
      </c>
      <c r="N5440" t="s">
        <v>29</v>
      </c>
      <c r="O5440" t="s">
        <v>105</v>
      </c>
      <c r="P5440" t="s">
        <v>107</v>
      </c>
      <c r="Q5440" t="s">
        <v>95</v>
      </c>
      <c r="R5440" t="s">
        <v>28</v>
      </c>
      <c r="S5440">
        <v>0</v>
      </c>
      <c r="T5440" t="s">
        <v>6134</v>
      </c>
    </row>
    <row r="5441" spans="1:20" x14ac:dyDescent="0.3">
      <c r="A5441" t="s">
        <v>5568</v>
      </c>
      <c r="B5441" t="s">
        <v>6526</v>
      </c>
      <c r="C5441" t="s">
        <v>46</v>
      </c>
      <c r="D5441" t="s">
        <v>22</v>
      </c>
      <c r="E5441" t="s">
        <v>40</v>
      </c>
      <c r="F5441" t="s">
        <v>215</v>
      </c>
      <c r="G5441" t="s">
        <v>42</v>
      </c>
      <c r="H5441" t="s">
        <v>49</v>
      </c>
      <c r="I5441" t="s">
        <v>27</v>
      </c>
      <c r="J5441" t="s">
        <v>6526</v>
      </c>
      <c r="K5441" t="s">
        <v>28</v>
      </c>
      <c r="L5441" t="s">
        <v>28</v>
      </c>
      <c r="M5441">
        <v>564</v>
      </c>
      <c r="N5441" t="s">
        <v>52</v>
      </c>
      <c r="O5441" t="s">
        <v>30</v>
      </c>
      <c r="P5441" t="s">
        <v>133</v>
      </c>
      <c r="Q5441">
        <v>4</v>
      </c>
      <c r="R5441" t="s">
        <v>32</v>
      </c>
      <c r="S5441">
        <v>2</v>
      </c>
      <c r="T5441" t="s">
        <v>6826</v>
      </c>
    </row>
    <row r="5442" spans="1:20" x14ac:dyDescent="0.3">
      <c r="A5442" t="s">
        <v>5569</v>
      </c>
      <c r="B5442" t="s">
        <v>7192</v>
      </c>
      <c r="C5442" t="s">
        <v>55</v>
      </c>
      <c r="D5442" t="s">
        <v>56</v>
      </c>
      <c r="E5442" t="s">
        <v>23</v>
      </c>
      <c r="F5442" t="s">
        <v>57</v>
      </c>
      <c r="G5442" t="s">
        <v>58</v>
      </c>
      <c r="H5442" t="s">
        <v>43</v>
      </c>
      <c r="I5442" t="s">
        <v>27</v>
      </c>
      <c r="J5442" t="s">
        <v>7192</v>
      </c>
      <c r="K5442" t="s">
        <v>28</v>
      </c>
      <c r="L5442" t="s">
        <v>28</v>
      </c>
      <c r="M5442">
        <v>1045</v>
      </c>
      <c r="N5442" t="s">
        <v>29</v>
      </c>
      <c r="O5442" t="s">
        <v>105</v>
      </c>
      <c r="P5442" t="s">
        <v>64</v>
      </c>
      <c r="Q5442">
        <v>5</v>
      </c>
      <c r="R5442" t="s">
        <v>119</v>
      </c>
      <c r="S5442">
        <v>3</v>
      </c>
      <c r="T5442" t="s">
        <v>6369</v>
      </c>
    </row>
    <row r="5443" spans="1:20" x14ac:dyDescent="0.3">
      <c r="A5443" t="s">
        <v>5570</v>
      </c>
      <c r="B5443" t="s">
        <v>6821</v>
      </c>
      <c r="C5443" t="s">
        <v>60</v>
      </c>
      <c r="D5443" t="s">
        <v>56</v>
      </c>
      <c r="E5443" t="s">
        <v>40</v>
      </c>
      <c r="F5443" t="s">
        <v>61</v>
      </c>
      <c r="G5443" t="s">
        <v>62</v>
      </c>
      <c r="H5443" t="s">
        <v>26</v>
      </c>
      <c r="I5443" t="s">
        <v>27</v>
      </c>
      <c r="J5443" t="s">
        <v>6821</v>
      </c>
      <c r="K5443" t="s">
        <v>28</v>
      </c>
      <c r="L5443" t="s">
        <v>28</v>
      </c>
      <c r="M5443">
        <v>367</v>
      </c>
      <c r="N5443" t="s">
        <v>75</v>
      </c>
      <c r="O5443" t="s">
        <v>30</v>
      </c>
      <c r="P5443" t="s">
        <v>31</v>
      </c>
      <c r="Q5443">
        <v>2</v>
      </c>
      <c r="R5443" t="s">
        <v>53</v>
      </c>
      <c r="S5443">
        <v>1</v>
      </c>
      <c r="T5443" t="s">
        <v>6136</v>
      </c>
    </row>
    <row r="5444" spans="1:20" x14ac:dyDescent="0.3">
      <c r="A5444" t="s">
        <v>5571</v>
      </c>
      <c r="B5444" t="s">
        <v>6306</v>
      </c>
      <c r="C5444" t="s">
        <v>66</v>
      </c>
      <c r="D5444" t="s">
        <v>56</v>
      </c>
      <c r="E5444" t="s">
        <v>67</v>
      </c>
      <c r="F5444" t="s">
        <v>68</v>
      </c>
      <c r="G5444" t="s">
        <v>69</v>
      </c>
      <c r="H5444" t="s">
        <v>26</v>
      </c>
      <c r="I5444" t="s">
        <v>50</v>
      </c>
      <c r="J5444" t="s">
        <v>6306</v>
      </c>
      <c r="K5444" t="s">
        <v>6674</v>
      </c>
      <c r="L5444" t="s">
        <v>159</v>
      </c>
      <c r="M5444">
        <v>303</v>
      </c>
      <c r="N5444" t="s">
        <v>75</v>
      </c>
      <c r="O5444" t="s">
        <v>63</v>
      </c>
      <c r="P5444" t="s">
        <v>133</v>
      </c>
      <c r="Q5444">
        <v>3</v>
      </c>
      <c r="R5444" t="s">
        <v>37</v>
      </c>
      <c r="S5444">
        <v>1</v>
      </c>
      <c r="T5444" t="s">
        <v>6212</v>
      </c>
    </row>
    <row r="5445" spans="1:20" x14ac:dyDescent="0.3">
      <c r="A5445" t="s">
        <v>5572</v>
      </c>
      <c r="B5445" t="s">
        <v>6619</v>
      </c>
      <c r="C5445" t="s">
        <v>71</v>
      </c>
      <c r="D5445" t="s">
        <v>72</v>
      </c>
      <c r="E5445" t="s">
        <v>23</v>
      </c>
      <c r="F5445" t="s">
        <v>73</v>
      </c>
      <c r="G5445" t="s">
        <v>74</v>
      </c>
      <c r="H5445" t="s">
        <v>49</v>
      </c>
      <c r="I5445" t="s">
        <v>27</v>
      </c>
      <c r="J5445" t="s">
        <v>6619</v>
      </c>
      <c r="K5445" t="s">
        <v>28</v>
      </c>
      <c r="L5445" t="s">
        <v>28</v>
      </c>
      <c r="M5445">
        <v>385</v>
      </c>
      <c r="N5445" t="s">
        <v>29</v>
      </c>
      <c r="O5445" t="s">
        <v>30</v>
      </c>
      <c r="P5445" t="s">
        <v>107</v>
      </c>
      <c r="Q5445">
        <v>3</v>
      </c>
      <c r="R5445" t="s">
        <v>37</v>
      </c>
      <c r="S5445">
        <v>1</v>
      </c>
      <c r="T5445" t="s">
        <v>7412</v>
      </c>
    </row>
    <row r="5446" spans="1:20" x14ac:dyDescent="0.3">
      <c r="A5446" t="s">
        <v>5573</v>
      </c>
      <c r="B5446" t="s">
        <v>7458</v>
      </c>
      <c r="C5446" t="s">
        <v>77</v>
      </c>
      <c r="D5446" t="s">
        <v>72</v>
      </c>
      <c r="E5446" t="s">
        <v>40</v>
      </c>
      <c r="F5446" t="s">
        <v>114</v>
      </c>
      <c r="G5446" t="s">
        <v>94</v>
      </c>
      <c r="H5446" t="s">
        <v>43</v>
      </c>
      <c r="I5446" t="s">
        <v>50</v>
      </c>
      <c r="J5446" t="s">
        <v>7458</v>
      </c>
      <c r="K5446" t="s">
        <v>6815</v>
      </c>
      <c r="L5446" t="s">
        <v>51</v>
      </c>
      <c r="M5446">
        <v>242</v>
      </c>
      <c r="N5446" t="s">
        <v>29</v>
      </c>
      <c r="O5446" t="s">
        <v>105</v>
      </c>
      <c r="P5446" t="s">
        <v>31</v>
      </c>
      <c r="Q5446">
        <v>4</v>
      </c>
      <c r="R5446" t="s">
        <v>32</v>
      </c>
      <c r="S5446">
        <v>1</v>
      </c>
      <c r="T5446" t="s">
        <v>6440</v>
      </c>
    </row>
    <row r="5447" spans="1:20" x14ac:dyDescent="0.3">
      <c r="A5447" t="s">
        <v>5574</v>
      </c>
      <c r="B5447" t="s">
        <v>7382</v>
      </c>
      <c r="C5447" t="s">
        <v>81</v>
      </c>
      <c r="D5447" t="s">
        <v>72</v>
      </c>
      <c r="E5447" t="s">
        <v>23</v>
      </c>
      <c r="F5447" t="s">
        <v>154</v>
      </c>
      <c r="G5447" t="s">
        <v>83</v>
      </c>
      <c r="H5447" t="s">
        <v>43</v>
      </c>
      <c r="I5447" t="s">
        <v>27</v>
      </c>
      <c r="J5447" t="s">
        <v>7382</v>
      </c>
      <c r="K5447" t="s">
        <v>28</v>
      </c>
      <c r="L5447" t="s">
        <v>28</v>
      </c>
      <c r="M5447">
        <v>1068</v>
      </c>
      <c r="N5447" t="s">
        <v>75</v>
      </c>
      <c r="O5447" t="s">
        <v>30</v>
      </c>
      <c r="P5447" t="s">
        <v>64</v>
      </c>
      <c r="Q5447">
        <v>2</v>
      </c>
      <c r="R5447" t="s">
        <v>53</v>
      </c>
      <c r="S5447">
        <v>3</v>
      </c>
      <c r="T5447" t="s">
        <v>6476</v>
      </c>
    </row>
    <row r="5448" spans="1:20" x14ac:dyDescent="0.3">
      <c r="A5448" t="s">
        <v>5575</v>
      </c>
      <c r="B5448" t="s">
        <v>6190</v>
      </c>
      <c r="C5448" t="s">
        <v>86</v>
      </c>
      <c r="D5448" t="s">
        <v>87</v>
      </c>
      <c r="E5448" t="s">
        <v>67</v>
      </c>
      <c r="F5448" t="s">
        <v>88</v>
      </c>
      <c r="G5448" t="s">
        <v>89</v>
      </c>
      <c r="H5448" t="s">
        <v>49</v>
      </c>
      <c r="I5448" t="s">
        <v>27</v>
      </c>
      <c r="J5448" t="s">
        <v>6190</v>
      </c>
      <c r="K5448" t="s">
        <v>28</v>
      </c>
      <c r="L5448" t="s">
        <v>28</v>
      </c>
      <c r="M5448">
        <v>918</v>
      </c>
      <c r="N5448" t="s">
        <v>29</v>
      </c>
      <c r="O5448" t="s">
        <v>63</v>
      </c>
      <c r="P5448" t="s">
        <v>107</v>
      </c>
      <c r="Q5448">
        <v>4</v>
      </c>
      <c r="R5448" t="s">
        <v>32</v>
      </c>
      <c r="S5448">
        <v>3</v>
      </c>
      <c r="T5448" t="s">
        <v>6933</v>
      </c>
    </row>
    <row r="5449" spans="1:20" x14ac:dyDescent="0.3">
      <c r="A5449" t="s">
        <v>5576</v>
      </c>
      <c r="B5449" t="s">
        <v>6259</v>
      </c>
      <c r="C5449" t="s">
        <v>91</v>
      </c>
      <c r="D5449" t="s">
        <v>87</v>
      </c>
      <c r="E5449" t="s">
        <v>92</v>
      </c>
      <c r="F5449" t="s">
        <v>93</v>
      </c>
      <c r="G5449" t="s">
        <v>94</v>
      </c>
      <c r="H5449" t="s">
        <v>26</v>
      </c>
      <c r="I5449" t="s">
        <v>27</v>
      </c>
      <c r="J5449" t="s">
        <v>6259</v>
      </c>
      <c r="K5449" t="s">
        <v>28</v>
      </c>
      <c r="L5449" t="s">
        <v>28</v>
      </c>
      <c r="M5449">
        <v>277</v>
      </c>
      <c r="N5449" t="s">
        <v>122</v>
      </c>
      <c r="O5449" t="s">
        <v>105</v>
      </c>
      <c r="P5449" t="s">
        <v>107</v>
      </c>
      <c r="Q5449">
        <v>3</v>
      </c>
      <c r="R5449" t="s">
        <v>37</v>
      </c>
      <c r="S5449">
        <v>1</v>
      </c>
      <c r="T5449" t="s">
        <v>6134</v>
      </c>
    </row>
    <row r="5450" spans="1:20" x14ac:dyDescent="0.3">
      <c r="A5450" t="s">
        <v>5577</v>
      </c>
      <c r="B5450" t="s">
        <v>6746</v>
      </c>
      <c r="C5450" t="s">
        <v>21</v>
      </c>
      <c r="D5450" t="s">
        <v>22</v>
      </c>
      <c r="E5450" t="s">
        <v>23</v>
      </c>
      <c r="F5450" t="s">
        <v>24</v>
      </c>
      <c r="G5450" t="s">
        <v>25</v>
      </c>
      <c r="H5450" t="s">
        <v>26</v>
      </c>
      <c r="I5450" t="s">
        <v>27</v>
      </c>
      <c r="J5450" t="s">
        <v>6746</v>
      </c>
      <c r="K5450" t="s">
        <v>28</v>
      </c>
      <c r="L5450" t="s">
        <v>28</v>
      </c>
      <c r="M5450">
        <v>904</v>
      </c>
      <c r="N5450" t="s">
        <v>29</v>
      </c>
      <c r="O5450" t="s">
        <v>63</v>
      </c>
      <c r="P5450" t="s">
        <v>31</v>
      </c>
      <c r="Q5450">
        <v>4</v>
      </c>
      <c r="R5450" t="s">
        <v>32</v>
      </c>
      <c r="S5450">
        <v>2</v>
      </c>
      <c r="T5450" t="s">
        <v>6219</v>
      </c>
    </row>
    <row r="5451" spans="1:20" x14ac:dyDescent="0.3">
      <c r="A5451" t="s">
        <v>5578</v>
      </c>
      <c r="B5451" t="s">
        <v>7005</v>
      </c>
      <c r="C5451" t="s">
        <v>34</v>
      </c>
      <c r="D5451" t="s">
        <v>22</v>
      </c>
      <c r="E5451" t="s">
        <v>23</v>
      </c>
      <c r="F5451" t="s">
        <v>99</v>
      </c>
      <c r="G5451" t="s">
        <v>36</v>
      </c>
      <c r="H5451" t="s">
        <v>49</v>
      </c>
      <c r="I5451" t="s">
        <v>50</v>
      </c>
      <c r="J5451" t="s">
        <v>7005</v>
      </c>
      <c r="K5451" t="s">
        <v>6474</v>
      </c>
      <c r="L5451" t="s">
        <v>51</v>
      </c>
      <c r="M5451">
        <v>639</v>
      </c>
      <c r="N5451" t="s">
        <v>52</v>
      </c>
      <c r="O5451" t="s">
        <v>63</v>
      </c>
      <c r="P5451" t="s">
        <v>133</v>
      </c>
      <c r="Q5451">
        <v>3</v>
      </c>
      <c r="R5451" t="s">
        <v>37</v>
      </c>
      <c r="S5451">
        <v>2</v>
      </c>
      <c r="T5451" t="s">
        <v>6227</v>
      </c>
    </row>
    <row r="5452" spans="1:20" x14ac:dyDescent="0.3">
      <c r="A5452" t="s">
        <v>5579</v>
      </c>
      <c r="B5452" t="s">
        <v>6960</v>
      </c>
      <c r="C5452" t="s">
        <v>39</v>
      </c>
      <c r="D5452" t="s">
        <v>22</v>
      </c>
      <c r="E5452" t="s">
        <v>40</v>
      </c>
      <c r="F5452" t="s">
        <v>138</v>
      </c>
      <c r="G5452" t="s">
        <v>36</v>
      </c>
      <c r="H5452" t="s">
        <v>43</v>
      </c>
      <c r="I5452" t="s">
        <v>27</v>
      </c>
      <c r="J5452" t="s">
        <v>6960</v>
      </c>
      <c r="K5452" t="s">
        <v>28</v>
      </c>
      <c r="L5452" t="s">
        <v>28</v>
      </c>
      <c r="M5452">
        <v>935</v>
      </c>
      <c r="N5452" t="s">
        <v>52</v>
      </c>
      <c r="O5452" t="s">
        <v>43</v>
      </c>
      <c r="P5452" t="s">
        <v>107</v>
      </c>
      <c r="Q5452">
        <v>4</v>
      </c>
      <c r="R5452" t="s">
        <v>32</v>
      </c>
      <c r="S5452">
        <v>3</v>
      </c>
      <c r="T5452" t="s">
        <v>6293</v>
      </c>
    </row>
    <row r="5453" spans="1:20" x14ac:dyDescent="0.3">
      <c r="A5453" t="s">
        <v>5580</v>
      </c>
      <c r="B5453" t="s">
        <v>6431</v>
      </c>
      <c r="C5453" t="s">
        <v>46</v>
      </c>
      <c r="D5453" t="s">
        <v>22</v>
      </c>
      <c r="E5453" t="s">
        <v>40</v>
      </c>
      <c r="F5453" t="s">
        <v>143</v>
      </c>
      <c r="G5453" t="s">
        <v>48</v>
      </c>
      <c r="H5453" t="s">
        <v>43</v>
      </c>
      <c r="I5453" t="s">
        <v>27</v>
      </c>
      <c r="J5453" t="s">
        <v>6431</v>
      </c>
      <c r="K5453" t="s">
        <v>28</v>
      </c>
      <c r="L5453" t="s">
        <v>28</v>
      </c>
      <c r="M5453">
        <v>1093</v>
      </c>
      <c r="N5453" t="s">
        <v>75</v>
      </c>
      <c r="O5453" t="s">
        <v>30</v>
      </c>
      <c r="P5453" t="s">
        <v>31</v>
      </c>
      <c r="Q5453">
        <v>3</v>
      </c>
      <c r="R5453" t="s">
        <v>37</v>
      </c>
      <c r="S5453">
        <v>3</v>
      </c>
      <c r="T5453" t="s">
        <v>6316</v>
      </c>
    </row>
    <row r="5454" spans="1:20" x14ac:dyDescent="0.3">
      <c r="A5454" t="s">
        <v>5581</v>
      </c>
      <c r="B5454" t="s">
        <v>7304</v>
      </c>
      <c r="C5454" t="s">
        <v>55</v>
      </c>
      <c r="D5454" t="s">
        <v>56</v>
      </c>
      <c r="E5454" t="s">
        <v>23</v>
      </c>
      <c r="F5454" t="s">
        <v>57</v>
      </c>
      <c r="G5454" t="s">
        <v>58</v>
      </c>
      <c r="H5454" t="s">
        <v>43</v>
      </c>
      <c r="I5454" t="s">
        <v>27</v>
      </c>
      <c r="J5454" t="s">
        <v>7304</v>
      </c>
      <c r="K5454" t="s">
        <v>28</v>
      </c>
      <c r="L5454" t="s">
        <v>28</v>
      </c>
      <c r="M5454">
        <v>370</v>
      </c>
      <c r="N5454" t="s">
        <v>52</v>
      </c>
      <c r="O5454" t="s">
        <v>63</v>
      </c>
      <c r="P5454" t="s">
        <v>133</v>
      </c>
      <c r="Q5454">
        <v>2</v>
      </c>
      <c r="R5454" t="s">
        <v>53</v>
      </c>
      <c r="S5454">
        <v>1</v>
      </c>
      <c r="T5454" t="s">
        <v>6249</v>
      </c>
    </row>
    <row r="5455" spans="1:20" x14ac:dyDescent="0.3">
      <c r="A5455" t="s">
        <v>5582</v>
      </c>
      <c r="B5455" t="s">
        <v>7472</v>
      </c>
      <c r="C5455" t="s">
        <v>60</v>
      </c>
      <c r="D5455" t="s">
        <v>56</v>
      </c>
      <c r="E5455" t="s">
        <v>40</v>
      </c>
      <c r="F5455" t="s">
        <v>147</v>
      </c>
      <c r="G5455" t="s">
        <v>58</v>
      </c>
      <c r="H5455" t="s">
        <v>26</v>
      </c>
      <c r="I5455" t="s">
        <v>27</v>
      </c>
      <c r="J5455" t="s">
        <v>7472</v>
      </c>
      <c r="K5455" t="s">
        <v>28</v>
      </c>
      <c r="L5455" t="s">
        <v>28</v>
      </c>
      <c r="M5455">
        <v>413</v>
      </c>
      <c r="N5455" t="s">
        <v>75</v>
      </c>
      <c r="O5455" t="s">
        <v>105</v>
      </c>
      <c r="P5455" t="s">
        <v>64</v>
      </c>
      <c r="Q5455">
        <v>5</v>
      </c>
      <c r="R5455" t="s">
        <v>119</v>
      </c>
      <c r="S5455">
        <v>1</v>
      </c>
      <c r="T5455" t="s">
        <v>6412</v>
      </c>
    </row>
    <row r="5456" spans="1:20" x14ac:dyDescent="0.3">
      <c r="A5456" t="s">
        <v>5583</v>
      </c>
      <c r="B5456" t="s">
        <v>7415</v>
      </c>
      <c r="C5456" t="s">
        <v>66</v>
      </c>
      <c r="D5456" t="s">
        <v>56</v>
      </c>
      <c r="E5456" t="s">
        <v>67</v>
      </c>
      <c r="F5456" t="s">
        <v>138</v>
      </c>
      <c r="G5456" t="s">
        <v>36</v>
      </c>
      <c r="H5456" t="s">
        <v>43</v>
      </c>
      <c r="I5456" t="s">
        <v>27</v>
      </c>
      <c r="J5456" t="s">
        <v>7415</v>
      </c>
      <c r="K5456" t="s">
        <v>28</v>
      </c>
      <c r="L5456" t="s">
        <v>28</v>
      </c>
      <c r="M5456">
        <v>658</v>
      </c>
      <c r="N5456" t="s">
        <v>29</v>
      </c>
      <c r="O5456" t="s">
        <v>30</v>
      </c>
      <c r="P5456" t="s">
        <v>64</v>
      </c>
      <c r="Q5456">
        <v>3</v>
      </c>
      <c r="R5456" t="s">
        <v>37</v>
      </c>
      <c r="S5456">
        <v>2</v>
      </c>
      <c r="T5456" t="s">
        <v>6663</v>
      </c>
    </row>
    <row r="5457" spans="1:20" x14ac:dyDescent="0.3">
      <c r="A5457" t="s">
        <v>5584</v>
      </c>
      <c r="B5457" t="s">
        <v>6696</v>
      </c>
      <c r="C5457" t="s">
        <v>71</v>
      </c>
      <c r="D5457" t="s">
        <v>72</v>
      </c>
      <c r="E5457" t="s">
        <v>23</v>
      </c>
      <c r="F5457" t="s">
        <v>73</v>
      </c>
      <c r="G5457" t="s">
        <v>74</v>
      </c>
      <c r="H5457" t="s">
        <v>49</v>
      </c>
      <c r="I5457" t="s">
        <v>27</v>
      </c>
      <c r="J5457" t="s">
        <v>6696</v>
      </c>
      <c r="K5457" t="s">
        <v>28</v>
      </c>
      <c r="L5457" t="s">
        <v>28</v>
      </c>
      <c r="M5457">
        <v>498</v>
      </c>
      <c r="N5457" t="s">
        <v>52</v>
      </c>
      <c r="O5457" t="s">
        <v>30</v>
      </c>
      <c r="P5457" t="s">
        <v>107</v>
      </c>
      <c r="Q5457">
        <v>3</v>
      </c>
      <c r="R5457" t="s">
        <v>37</v>
      </c>
      <c r="S5457">
        <v>1</v>
      </c>
      <c r="T5457" t="s">
        <v>6525</v>
      </c>
    </row>
    <row r="5458" spans="1:20" x14ac:dyDescent="0.3">
      <c r="A5458" t="s">
        <v>5585</v>
      </c>
      <c r="B5458" t="s">
        <v>6144</v>
      </c>
      <c r="C5458" t="s">
        <v>77</v>
      </c>
      <c r="D5458" t="s">
        <v>72</v>
      </c>
      <c r="E5458" t="s">
        <v>40</v>
      </c>
      <c r="F5458" t="s">
        <v>131</v>
      </c>
      <c r="G5458" t="s">
        <v>79</v>
      </c>
      <c r="H5458" t="s">
        <v>26</v>
      </c>
      <c r="I5458" t="s">
        <v>27</v>
      </c>
      <c r="J5458" t="s">
        <v>6144</v>
      </c>
      <c r="K5458" t="s">
        <v>28</v>
      </c>
      <c r="L5458" t="s">
        <v>28</v>
      </c>
      <c r="M5458">
        <v>395</v>
      </c>
      <c r="N5458" t="s">
        <v>52</v>
      </c>
      <c r="O5458" t="s">
        <v>43</v>
      </c>
      <c r="P5458" t="s">
        <v>31</v>
      </c>
      <c r="Q5458">
        <v>3</v>
      </c>
      <c r="R5458" t="s">
        <v>37</v>
      </c>
      <c r="S5458">
        <v>1</v>
      </c>
      <c r="T5458" t="s">
        <v>6560</v>
      </c>
    </row>
    <row r="5459" spans="1:20" x14ac:dyDescent="0.3">
      <c r="A5459" t="s">
        <v>5586</v>
      </c>
      <c r="B5459" t="s">
        <v>6358</v>
      </c>
      <c r="C5459" t="s">
        <v>81</v>
      </c>
      <c r="D5459" t="s">
        <v>72</v>
      </c>
      <c r="E5459" t="s">
        <v>23</v>
      </c>
      <c r="F5459" t="s">
        <v>223</v>
      </c>
      <c r="G5459" t="s">
        <v>83</v>
      </c>
      <c r="H5459" t="s">
        <v>49</v>
      </c>
      <c r="I5459" t="s">
        <v>27</v>
      </c>
      <c r="J5459" t="s">
        <v>6358</v>
      </c>
      <c r="K5459" t="s">
        <v>28</v>
      </c>
      <c r="L5459" t="s">
        <v>28</v>
      </c>
      <c r="M5459">
        <v>257</v>
      </c>
      <c r="N5459" t="s">
        <v>52</v>
      </c>
      <c r="O5459" t="s">
        <v>105</v>
      </c>
      <c r="P5459" t="s">
        <v>31</v>
      </c>
      <c r="Q5459">
        <v>3</v>
      </c>
      <c r="R5459" t="s">
        <v>37</v>
      </c>
      <c r="S5459">
        <v>1</v>
      </c>
      <c r="T5459" t="s">
        <v>6381</v>
      </c>
    </row>
    <row r="5460" spans="1:20" x14ac:dyDescent="0.3">
      <c r="A5460" t="s">
        <v>5587</v>
      </c>
      <c r="B5460" t="s">
        <v>6640</v>
      </c>
      <c r="C5460" t="s">
        <v>86</v>
      </c>
      <c r="D5460" t="s">
        <v>87</v>
      </c>
      <c r="E5460" t="s">
        <v>67</v>
      </c>
      <c r="F5460" t="s">
        <v>135</v>
      </c>
      <c r="G5460" t="s">
        <v>89</v>
      </c>
      <c r="H5460" t="s">
        <v>43</v>
      </c>
      <c r="I5460" t="s">
        <v>27</v>
      </c>
      <c r="J5460" t="s">
        <v>6640</v>
      </c>
      <c r="K5460" t="s">
        <v>28</v>
      </c>
      <c r="L5460" t="s">
        <v>28</v>
      </c>
      <c r="M5460">
        <v>234</v>
      </c>
      <c r="N5460" t="s">
        <v>52</v>
      </c>
      <c r="O5460" t="s">
        <v>30</v>
      </c>
      <c r="P5460" t="s">
        <v>31</v>
      </c>
      <c r="Q5460">
        <v>4</v>
      </c>
      <c r="R5460" t="s">
        <v>32</v>
      </c>
      <c r="S5460">
        <v>1</v>
      </c>
      <c r="T5460" t="s">
        <v>6239</v>
      </c>
    </row>
    <row r="5461" spans="1:20" x14ac:dyDescent="0.3">
      <c r="A5461" t="s">
        <v>5588</v>
      </c>
      <c r="B5461" t="s">
        <v>6958</v>
      </c>
      <c r="C5461" t="s">
        <v>91</v>
      </c>
      <c r="D5461" t="s">
        <v>87</v>
      </c>
      <c r="E5461" t="s">
        <v>92</v>
      </c>
      <c r="F5461" t="s">
        <v>114</v>
      </c>
      <c r="G5461" t="s">
        <v>94</v>
      </c>
      <c r="H5461" t="s">
        <v>43</v>
      </c>
      <c r="I5461" t="s">
        <v>27</v>
      </c>
      <c r="J5461" t="s">
        <v>6958</v>
      </c>
      <c r="K5461" t="s">
        <v>28</v>
      </c>
      <c r="L5461" t="s">
        <v>28</v>
      </c>
      <c r="M5461">
        <v>666</v>
      </c>
      <c r="N5461" t="s">
        <v>52</v>
      </c>
      <c r="O5461" t="s">
        <v>63</v>
      </c>
      <c r="P5461" t="s">
        <v>107</v>
      </c>
      <c r="Q5461">
        <v>3</v>
      </c>
      <c r="R5461" t="s">
        <v>37</v>
      </c>
      <c r="S5461">
        <v>2</v>
      </c>
      <c r="T5461" t="s">
        <v>6455</v>
      </c>
    </row>
    <row r="5462" spans="1:20" x14ac:dyDescent="0.3">
      <c r="A5462" t="s">
        <v>5589</v>
      </c>
      <c r="B5462" t="s">
        <v>6775</v>
      </c>
      <c r="C5462" t="s">
        <v>21</v>
      </c>
      <c r="D5462" t="s">
        <v>22</v>
      </c>
      <c r="E5462" t="s">
        <v>23</v>
      </c>
      <c r="F5462" t="s">
        <v>288</v>
      </c>
      <c r="G5462" t="s">
        <v>25</v>
      </c>
      <c r="H5462" t="s">
        <v>43</v>
      </c>
      <c r="I5462" t="s">
        <v>27</v>
      </c>
      <c r="J5462" t="s">
        <v>6775</v>
      </c>
      <c r="K5462" t="s">
        <v>28</v>
      </c>
      <c r="L5462" t="s">
        <v>28</v>
      </c>
      <c r="M5462">
        <v>851</v>
      </c>
      <c r="N5462" t="s">
        <v>29</v>
      </c>
      <c r="O5462" t="s">
        <v>63</v>
      </c>
      <c r="P5462" t="s">
        <v>31</v>
      </c>
      <c r="Q5462">
        <v>3</v>
      </c>
      <c r="R5462" t="s">
        <v>37</v>
      </c>
      <c r="S5462">
        <v>2</v>
      </c>
      <c r="T5462" t="s">
        <v>6229</v>
      </c>
    </row>
    <row r="5463" spans="1:20" x14ac:dyDescent="0.3">
      <c r="A5463" t="s">
        <v>5590</v>
      </c>
      <c r="B5463" t="s">
        <v>6994</v>
      </c>
      <c r="C5463" t="s">
        <v>34</v>
      </c>
      <c r="D5463" t="s">
        <v>22</v>
      </c>
      <c r="E5463" t="s">
        <v>23</v>
      </c>
      <c r="F5463" t="s">
        <v>138</v>
      </c>
      <c r="G5463" t="s">
        <v>36</v>
      </c>
      <c r="H5463" t="s">
        <v>43</v>
      </c>
      <c r="I5463" t="s">
        <v>27</v>
      </c>
      <c r="J5463" t="s">
        <v>6994</v>
      </c>
      <c r="K5463" t="s">
        <v>28</v>
      </c>
      <c r="L5463" t="s">
        <v>28</v>
      </c>
      <c r="M5463">
        <v>173</v>
      </c>
      <c r="N5463" t="s">
        <v>75</v>
      </c>
      <c r="O5463" t="s">
        <v>105</v>
      </c>
      <c r="P5463" t="s">
        <v>31</v>
      </c>
      <c r="Q5463" t="s">
        <v>95</v>
      </c>
      <c r="R5463" t="s">
        <v>28</v>
      </c>
      <c r="S5463">
        <v>0</v>
      </c>
      <c r="T5463" t="s">
        <v>6196</v>
      </c>
    </row>
    <row r="5464" spans="1:20" x14ac:dyDescent="0.3">
      <c r="A5464" t="s">
        <v>5591</v>
      </c>
      <c r="B5464" t="s">
        <v>7436</v>
      </c>
      <c r="C5464" t="s">
        <v>39</v>
      </c>
      <c r="D5464" t="s">
        <v>22</v>
      </c>
      <c r="E5464" t="s">
        <v>40</v>
      </c>
      <c r="F5464" t="s">
        <v>215</v>
      </c>
      <c r="G5464" t="s">
        <v>42</v>
      </c>
      <c r="H5464" t="s">
        <v>49</v>
      </c>
      <c r="I5464" t="s">
        <v>27</v>
      </c>
      <c r="J5464" t="s">
        <v>7436</v>
      </c>
      <c r="K5464" t="s">
        <v>28</v>
      </c>
      <c r="L5464" t="s">
        <v>28</v>
      </c>
      <c r="M5464">
        <v>745</v>
      </c>
      <c r="N5464" t="s">
        <v>52</v>
      </c>
      <c r="O5464" t="s">
        <v>30</v>
      </c>
      <c r="P5464" t="s">
        <v>107</v>
      </c>
      <c r="Q5464">
        <v>4</v>
      </c>
      <c r="R5464" t="s">
        <v>32</v>
      </c>
      <c r="S5464">
        <v>2</v>
      </c>
      <c r="T5464" t="s">
        <v>6334</v>
      </c>
    </row>
    <row r="5465" spans="1:20" x14ac:dyDescent="0.3">
      <c r="A5465" t="s">
        <v>5592</v>
      </c>
      <c r="B5465" t="s">
        <v>6410</v>
      </c>
      <c r="C5465" t="s">
        <v>46</v>
      </c>
      <c r="D5465" t="s">
        <v>22</v>
      </c>
      <c r="E5465" t="s">
        <v>40</v>
      </c>
      <c r="F5465" t="s">
        <v>143</v>
      </c>
      <c r="G5465" t="s">
        <v>48</v>
      </c>
      <c r="H5465" t="s">
        <v>43</v>
      </c>
      <c r="I5465" t="s">
        <v>50</v>
      </c>
      <c r="J5465" t="s">
        <v>6410</v>
      </c>
      <c r="K5465" t="s">
        <v>6540</v>
      </c>
      <c r="L5465" t="s">
        <v>51</v>
      </c>
      <c r="M5465">
        <v>179</v>
      </c>
      <c r="N5465" t="s">
        <v>75</v>
      </c>
      <c r="O5465" t="s">
        <v>63</v>
      </c>
      <c r="P5465" t="s">
        <v>31</v>
      </c>
      <c r="Q5465" t="s">
        <v>95</v>
      </c>
      <c r="R5465" t="s">
        <v>28</v>
      </c>
      <c r="S5465">
        <v>0</v>
      </c>
      <c r="T5465" t="s">
        <v>6180</v>
      </c>
    </row>
    <row r="5466" spans="1:20" x14ac:dyDescent="0.3">
      <c r="A5466" t="s">
        <v>5593</v>
      </c>
      <c r="B5466" t="s">
        <v>6671</v>
      </c>
      <c r="C5466" t="s">
        <v>55</v>
      </c>
      <c r="D5466" t="s">
        <v>56</v>
      </c>
      <c r="E5466" t="s">
        <v>23</v>
      </c>
      <c r="F5466" t="s">
        <v>217</v>
      </c>
      <c r="G5466" t="s">
        <v>58</v>
      </c>
      <c r="H5466" t="s">
        <v>110</v>
      </c>
      <c r="I5466" t="s">
        <v>27</v>
      </c>
      <c r="J5466" t="s">
        <v>6671</v>
      </c>
      <c r="K5466" t="s">
        <v>28</v>
      </c>
      <c r="L5466" t="s">
        <v>28</v>
      </c>
      <c r="M5466">
        <v>632</v>
      </c>
      <c r="N5466" t="s">
        <v>122</v>
      </c>
      <c r="O5466" t="s">
        <v>43</v>
      </c>
      <c r="P5466" t="s">
        <v>44</v>
      </c>
      <c r="Q5466">
        <v>3</v>
      </c>
      <c r="R5466" t="s">
        <v>37</v>
      </c>
      <c r="S5466">
        <v>2</v>
      </c>
      <c r="T5466" t="s">
        <v>6371</v>
      </c>
    </row>
    <row r="5467" spans="1:20" x14ac:dyDescent="0.3">
      <c r="A5467" t="s">
        <v>5594</v>
      </c>
      <c r="B5467" t="s">
        <v>6255</v>
      </c>
      <c r="C5467" t="s">
        <v>60</v>
      </c>
      <c r="D5467" t="s">
        <v>56</v>
      </c>
      <c r="E5467" t="s">
        <v>40</v>
      </c>
      <c r="F5467" t="s">
        <v>61</v>
      </c>
      <c r="G5467" t="s">
        <v>62</v>
      </c>
      <c r="H5467" t="s">
        <v>26</v>
      </c>
      <c r="I5467" t="s">
        <v>27</v>
      </c>
      <c r="J5467" t="s">
        <v>6255</v>
      </c>
      <c r="K5467" t="s">
        <v>28</v>
      </c>
      <c r="L5467" t="s">
        <v>28</v>
      </c>
      <c r="M5467">
        <v>1025</v>
      </c>
      <c r="N5467" t="s">
        <v>52</v>
      </c>
      <c r="O5467" t="s">
        <v>63</v>
      </c>
      <c r="P5467" t="s">
        <v>44</v>
      </c>
      <c r="Q5467">
        <v>4</v>
      </c>
      <c r="R5467" t="s">
        <v>32</v>
      </c>
      <c r="S5467">
        <v>3</v>
      </c>
      <c r="T5467" t="s">
        <v>6237</v>
      </c>
    </row>
    <row r="5468" spans="1:20" x14ac:dyDescent="0.3">
      <c r="A5468" t="s">
        <v>5595</v>
      </c>
      <c r="B5468" t="s">
        <v>6520</v>
      </c>
      <c r="C5468" t="s">
        <v>66</v>
      </c>
      <c r="D5468" t="s">
        <v>56</v>
      </c>
      <c r="E5468" t="s">
        <v>67</v>
      </c>
      <c r="F5468" t="s">
        <v>193</v>
      </c>
      <c r="G5468" t="s">
        <v>69</v>
      </c>
      <c r="H5468" t="s">
        <v>43</v>
      </c>
      <c r="I5468" t="s">
        <v>27</v>
      </c>
      <c r="J5468" t="s">
        <v>6520</v>
      </c>
      <c r="K5468" t="s">
        <v>28</v>
      </c>
      <c r="L5468" t="s">
        <v>28</v>
      </c>
      <c r="M5468">
        <v>162</v>
      </c>
      <c r="N5468" t="s">
        <v>52</v>
      </c>
      <c r="O5468" t="s">
        <v>43</v>
      </c>
      <c r="P5468" t="s">
        <v>107</v>
      </c>
      <c r="Q5468" t="s">
        <v>95</v>
      </c>
      <c r="R5468" t="s">
        <v>28</v>
      </c>
      <c r="S5468">
        <v>0</v>
      </c>
      <c r="T5468" t="s">
        <v>6354</v>
      </c>
    </row>
    <row r="5469" spans="1:20" x14ac:dyDescent="0.3">
      <c r="A5469" t="s">
        <v>5596</v>
      </c>
      <c r="B5469" t="s">
        <v>7388</v>
      </c>
      <c r="C5469" t="s">
        <v>71</v>
      </c>
      <c r="D5469" t="s">
        <v>72</v>
      </c>
      <c r="E5469" t="s">
        <v>23</v>
      </c>
      <c r="F5469" t="s">
        <v>73</v>
      </c>
      <c r="G5469" t="s">
        <v>74</v>
      </c>
      <c r="H5469" t="s">
        <v>49</v>
      </c>
      <c r="I5469" t="s">
        <v>27</v>
      </c>
      <c r="J5469" t="s">
        <v>7388</v>
      </c>
      <c r="K5469" t="s">
        <v>28</v>
      </c>
      <c r="L5469" t="s">
        <v>28</v>
      </c>
      <c r="M5469">
        <v>700</v>
      </c>
      <c r="N5469" t="s">
        <v>29</v>
      </c>
      <c r="O5469" t="s">
        <v>43</v>
      </c>
      <c r="P5469" t="s">
        <v>64</v>
      </c>
      <c r="Q5469">
        <v>2</v>
      </c>
      <c r="R5469" t="s">
        <v>53</v>
      </c>
      <c r="S5469">
        <v>2</v>
      </c>
      <c r="T5469" t="s">
        <v>6307</v>
      </c>
    </row>
    <row r="5470" spans="1:20" x14ac:dyDescent="0.3">
      <c r="A5470" t="s">
        <v>5597</v>
      </c>
      <c r="B5470" t="s">
        <v>6763</v>
      </c>
      <c r="C5470" t="s">
        <v>77</v>
      </c>
      <c r="D5470" t="s">
        <v>72</v>
      </c>
      <c r="E5470" t="s">
        <v>40</v>
      </c>
      <c r="F5470" t="s">
        <v>112</v>
      </c>
      <c r="G5470" t="s">
        <v>79</v>
      </c>
      <c r="H5470" t="s">
        <v>43</v>
      </c>
      <c r="I5470" t="s">
        <v>27</v>
      </c>
      <c r="J5470" t="s">
        <v>6763</v>
      </c>
      <c r="K5470" t="s">
        <v>28</v>
      </c>
      <c r="L5470" t="s">
        <v>28</v>
      </c>
      <c r="M5470">
        <v>1041</v>
      </c>
      <c r="N5470" t="s">
        <v>29</v>
      </c>
      <c r="O5470" t="s">
        <v>30</v>
      </c>
      <c r="P5470" t="s">
        <v>31</v>
      </c>
      <c r="Q5470">
        <v>3</v>
      </c>
      <c r="R5470" t="s">
        <v>37</v>
      </c>
      <c r="S5470">
        <v>3</v>
      </c>
      <c r="T5470" t="s">
        <v>6266</v>
      </c>
    </row>
    <row r="5471" spans="1:20" x14ac:dyDescent="0.3">
      <c r="A5471" t="s">
        <v>5598</v>
      </c>
      <c r="B5471" t="s">
        <v>7450</v>
      </c>
      <c r="C5471" t="s">
        <v>81</v>
      </c>
      <c r="D5471" t="s">
        <v>72</v>
      </c>
      <c r="E5471" t="s">
        <v>23</v>
      </c>
      <c r="F5471" t="s">
        <v>82</v>
      </c>
      <c r="G5471" t="s">
        <v>83</v>
      </c>
      <c r="H5471" t="s">
        <v>26</v>
      </c>
      <c r="I5471" t="s">
        <v>27</v>
      </c>
      <c r="J5471" t="s">
        <v>7450</v>
      </c>
      <c r="K5471" t="s">
        <v>28</v>
      </c>
      <c r="L5471" t="s">
        <v>28</v>
      </c>
      <c r="M5471">
        <v>509</v>
      </c>
      <c r="N5471" t="s">
        <v>29</v>
      </c>
      <c r="O5471" t="s">
        <v>30</v>
      </c>
      <c r="P5471" t="s">
        <v>133</v>
      </c>
      <c r="Q5471">
        <v>3</v>
      </c>
      <c r="R5471" t="s">
        <v>37</v>
      </c>
      <c r="S5471">
        <v>1</v>
      </c>
      <c r="T5471" t="s">
        <v>6344</v>
      </c>
    </row>
    <row r="5472" spans="1:20" x14ac:dyDescent="0.3">
      <c r="A5472" t="s">
        <v>5599</v>
      </c>
      <c r="B5472" t="s">
        <v>7422</v>
      </c>
      <c r="C5472" t="s">
        <v>86</v>
      </c>
      <c r="D5472" t="s">
        <v>87</v>
      </c>
      <c r="E5472" t="s">
        <v>67</v>
      </c>
      <c r="F5472" t="s">
        <v>135</v>
      </c>
      <c r="G5472" t="s">
        <v>89</v>
      </c>
      <c r="H5472" t="s">
        <v>43</v>
      </c>
      <c r="I5472" t="s">
        <v>27</v>
      </c>
      <c r="J5472" t="s">
        <v>7422</v>
      </c>
      <c r="K5472" t="s">
        <v>28</v>
      </c>
      <c r="L5472" t="s">
        <v>28</v>
      </c>
      <c r="M5472">
        <v>805</v>
      </c>
      <c r="N5472" t="s">
        <v>52</v>
      </c>
      <c r="O5472" t="s">
        <v>63</v>
      </c>
      <c r="P5472" t="s">
        <v>64</v>
      </c>
      <c r="Q5472">
        <v>4</v>
      </c>
      <c r="R5472" t="s">
        <v>32</v>
      </c>
      <c r="S5472">
        <v>2</v>
      </c>
      <c r="T5472" t="s">
        <v>6344</v>
      </c>
    </row>
    <row r="5473" spans="1:20" x14ac:dyDescent="0.3">
      <c r="A5473" t="s">
        <v>5600</v>
      </c>
      <c r="B5473" t="s">
        <v>6688</v>
      </c>
      <c r="C5473" t="s">
        <v>91</v>
      </c>
      <c r="D5473" t="s">
        <v>87</v>
      </c>
      <c r="E5473" t="s">
        <v>92</v>
      </c>
      <c r="F5473" t="s">
        <v>93</v>
      </c>
      <c r="G5473" t="s">
        <v>94</v>
      </c>
      <c r="H5473" t="s">
        <v>26</v>
      </c>
      <c r="I5473" t="s">
        <v>50</v>
      </c>
      <c r="J5473" t="s">
        <v>6688</v>
      </c>
      <c r="K5473" t="s">
        <v>6957</v>
      </c>
      <c r="L5473" t="s">
        <v>159</v>
      </c>
      <c r="M5473">
        <v>195</v>
      </c>
      <c r="N5473" t="s">
        <v>52</v>
      </c>
      <c r="O5473" t="s">
        <v>63</v>
      </c>
      <c r="P5473" t="s">
        <v>107</v>
      </c>
      <c r="Q5473">
        <v>3</v>
      </c>
      <c r="R5473" t="s">
        <v>37</v>
      </c>
      <c r="S5473">
        <v>1</v>
      </c>
      <c r="T5473" t="s">
        <v>6623</v>
      </c>
    </row>
    <row r="5474" spans="1:20" x14ac:dyDescent="0.3">
      <c r="A5474" t="s">
        <v>5601</v>
      </c>
      <c r="B5474" t="s">
        <v>6280</v>
      </c>
      <c r="C5474" t="s">
        <v>21</v>
      </c>
      <c r="D5474" t="s">
        <v>22</v>
      </c>
      <c r="E5474" t="s">
        <v>23</v>
      </c>
      <c r="F5474" t="s">
        <v>288</v>
      </c>
      <c r="G5474" t="s">
        <v>25</v>
      </c>
      <c r="H5474" t="s">
        <v>43</v>
      </c>
      <c r="I5474" t="s">
        <v>27</v>
      </c>
      <c r="J5474" t="s">
        <v>6280</v>
      </c>
      <c r="K5474" t="s">
        <v>28</v>
      </c>
      <c r="L5474" t="s">
        <v>28</v>
      </c>
      <c r="M5474">
        <v>152</v>
      </c>
      <c r="N5474" t="s">
        <v>29</v>
      </c>
      <c r="O5474" t="s">
        <v>105</v>
      </c>
      <c r="P5474" t="s">
        <v>44</v>
      </c>
      <c r="Q5474" t="s">
        <v>95</v>
      </c>
      <c r="R5474" t="s">
        <v>28</v>
      </c>
      <c r="S5474">
        <v>0</v>
      </c>
      <c r="T5474" t="s">
        <v>6344</v>
      </c>
    </row>
    <row r="5475" spans="1:20" x14ac:dyDescent="0.3">
      <c r="A5475" t="s">
        <v>5602</v>
      </c>
      <c r="B5475" t="s">
        <v>6277</v>
      </c>
      <c r="C5475" t="s">
        <v>34</v>
      </c>
      <c r="D5475" t="s">
        <v>22</v>
      </c>
      <c r="E5475" t="s">
        <v>23</v>
      </c>
      <c r="F5475" t="s">
        <v>138</v>
      </c>
      <c r="G5475" t="s">
        <v>36</v>
      </c>
      <c r="H5475" t="s">
        <v>43</v>
      </c>
      <c r="I5475" t="s">
        <v>50</v>
      </c>
      <c r="J5475" t="s">
        <v>6277</v>
      </c>
      <c r="K5475" t="s">
        <v>6698</v>
      </c>
      <c r="L5475" t="s">
        <v>51</v>
      </c>
      <c r="M5475">
        <v>97</v>
      </c>
      <c r="N5475" t="s">
        <v>52</v>
      </c>
      <c r="O5475" t="s">
        <v>170</v>
      </c>
      <c r="P5475" t="s">
        <v>64</v>
      </c>
      <c r="Q5475" t="s">
        <v>95</v>
      </c>
      <c r="R5475" t="s">
        <v>28</v>
      </c>
      <c r="S5475">
        <v>0</v>
      </c>
      <c r="T5475" t="s">
        <v>6663</v>
      </c>
    </row>
    <row r="5476" spans="1:20" x14ac:dyDescent="0.3">
      <c r="A5476" t="s">
        <v>5603</v>
      </c>
      <c r="B5476" t="s">
        <v>6417</v>
      </c>
      <c r="C5476" t="s">
        <v>39</v>
      </c>
      <c r="D5476" t="s">
        <v>22</v>
      </c>
      <c r="E5476" t="s">
        <v>40</v>
      </c>
      <c r="F5476" t="s">
        <v>215</v>
      </c>
      <c r="G5476" t="s">
        <v>42</v>
      </c>
      <c r="H5476" t="s">
        <v>49</v>
      </c>
      <c r="I5476" t="s">
        <v>27</v>
      </c>
      <c r="J5476" t="s">
        <v>6417</v>
      </c>
      <c r="K5476" t="s">
        <v>28</v>
      </c>
      <c r="L5476" t="s">
        <v>28</v>
      </c>
      <c r="M5476">
        <v>1076</v>
      </c>
      <c r="N5476" t="s">
        <v>52</v>
      </c>
      <c r="O5476" t="s">
        <v>63</v>
      </c>
      <c r="P5476" t="s">
        <v>44</v>
      </c>
      <c r="Q5476">
        <v>3</v>
      </c>
      <c r="R5476" t="s">
        <v>37</v>
      </c>
      <c r="S5476">
        <v>3</v>
      </c>
      <c r="T5476" t="s">
        <v>6525</v>
      </c>
    </row>
    <row r="5477" spans="1:20" x14ac:dyDescent="0.3">
      <c r="A5477" t="s">
        <v>5604</v>
      </c>
      <c r="B5477" t="s">
        <v>6768</v>
      </c>
      <c r="C5477" t="s">
        <v>46</v>
      </c>
      <c r="D5477" t="s">
        <v>22</v>
      </c>
      <c r="E5477" t="s">
        <v>40</v>
      </c>
      <c r="F5477" t="s">
        <v>41</v>
      </c>
      <c r="G5477" t="s">
        <v>42</v>
      </c>
      <c r="H5477" t="s">
        <v>43</v>
      </c>
      <c r="I5477" t="s">
        <v>27</v>
      </c>
      <c r="J5477" t="s">
        <v>6768</v>
      </c>
      <c r="K5477" t="s">
        <v>28</v>
      </c>
      <c r="L5477" t="s">
        <v>28</v>
      </c>
      <c r="M5477">
        <v>948</v>
      </c>
      <c r="N5477" t="s">
        <v>29</v>
      </c>
      <c r="O5477" t="s">
        <v>170</v>
      </c>
      <c r="P5477" t="s">
        <v>64</v>
      </c>
      <c r="Q5477">
        <v>4</v>
      </c>
      <c r="R5477" t="s">
        <v>32</v>
      </c>
      <c r="S5477">
        <v>3</v>
      </c>
      <c r="T5477" t="s">
        <v>6204</v>
      </c>
    </row>
    <row r="5478" spans="1:20" x14ac:dyDescent="0.3">
      <c r="A5478" t="s">
        <v>5605</v>
      </c>
      <c r="B5478" t="s">
        <v>6848</v>
      </c>
      <c r="C5478" t="s">
        <v>55</v>
      </c>
      <c r="D5478" t="s">
        <v>56</v>
      </c>
      <c r="E5478" t="s">
        <v>23</v>
      </c>
      <c r="F5478" t="s">
        <v>61</v>
      </c>
      <c r="G5478" t="s">
        <v>62</v>
      </c>
      <c r="H5478" t="s">
        <v>26</v>
      </c>
      <c r="I5478" t="s">
        <v>27</v>
      </c>
      <c r="J5478" t="s">
        <v>6848</v>
      </c>
      <c r="K5478" t="s">
        <v>28</v>
      </c>
      <c r="L5478" t="s">
        <v>28</v>
      </c>
      <c r="M5478">
        <v>353</v>
      </c>
      <c r="N5478" t="s">
        <v>52</v>
      </c>
      <c r="O5478" t="s">
        <v>43</v>
      </c>
      <c r="P5478" t="s">
        <v>64</v>
      </c>
      <c r="Q5478">
        <v>3</v>
      </c>
      <c r="R5478" t="s">
        <v>37</v>
      </c>
      <c r="S5478">
        <v>1</v>
      </c>
      <c r="T5478" t="s">
        <v>6145</v>
      </c>
    </row>
    <row r="5479" spans="1:20" x14ac:dyDescent="0.3">
      <c r="A5479" t="s">
        <v>5606</v>
      </c>
      <c r="B5479" t="s">
        <v>6981</v>
      </c>
      <c r="C5479" t="s">
        <v>60</v>
      </c>
      <c r="D5479" t="s">
        <v>56</v>
      </c>
      <c r="E5479" t="s">
        <v>40</v>
      </c>
      <c r="F5479" t="s">
        <v>104</v>
      </c>
      <c r="G5479" t="s">
        <v>62</v>
      </c>
      <c r="H5479" t="s">
        <v>43</v>
      </c>
      <c r="I5479" t="s">
        <v>50</v>
      </c>
      <c r="J5479" t="s">
        <v>6981</v>
      </c>
      <c r="K5479" t="s">
        <v>6534</v>
      </c>
      <c r="L5479" t="s">
        <v>159</v>
      </c>
      <c r="M5479">
        <v>215</v>
      </c>
      <c r="N5479" t="s">
        <v>52</v>
      </c>
      <c r="O5479" t="s">
        <v>63</v>
      </c>
      <c r="P5479" t="s">
        <v>107</v>
      </c>
      <c r="Q5479">
        <v>3</v>
      </c>
      <c r="R5479" t="s">
        <v>37</v>
      </c>
      <c r="S5479">
        <v>1</v>
      </c>
      <c r="T5479" t="s">
        <v>6155</v>
      </c>
    </row>
    <row r="5480" spans="1:20" x14ac:dyDescent="0.3">
      <c r="A5480" t="s">
        <v>5607</v>
      </c>
      <c r="B5480" t="s">
        <v>6443</v>
      </c>
      <c r="C5480" t="s">
        <v>66</v>
      </c>
      <c r="D5480" t="s">
        <v>56</v>
      </c>
      <c r="E5480" t="s">
        <v>67</v>
      </c>
      <c r="F5480" t="s">
        <v>358</v>
      </c>
      <c r="G5480" t="s">
        <v>69</v>
      </c>
      <c r="H5480" t="s">
        <v>49</v>
      </c>
      <c r="I5480" t="s">
        <v>27</v>
      </c>
      <c r="J5480" t="s">
        <v>6443</v>
      </c>
      <c r="K5480" t="s">
        <v>28</v>
      </c>
      <c r="L5480" t="s">
        <v>28</v>
      </c>
      <c r="M5480">
        <v>822</v>
      </c>
      <c r="N5480" t="s">
        <v>140</v>
      </c>
      <c r="O5480" t="s">
        <v>30</v>
      </c>
      <c r="P5480" t="s">
        <v>31</v>
      </c>
      <c r="Q5480">
        <v>4</v>
      </c>
      <c r="R5480" t="s">
        <v>32</v>
      </c>
      <c r="S5480">
        <v>2</v>
      </c>
      <c r="T5480" t="s">
        <v>6518</v>
      </c>
    </row>
    <row r="5481" spans="1:20" x14ac:dyDescent="0.3">
      <c r="A5481" t="s">
        <v>5608</v>
      </c>
      <c r="B5481" t="s">
        <v>6920</v>
      </c>
      <c r="C5481" t="s">
        <v>71</v>
      </c>
      <c r="D5481" t="s">
        <v>72</v>
      </c>
      <c r="E5481" t="s">
        <v>23</v>
      </c>
      <c r="F5481" t="s">
        <v>129</v>
      </c>
      <c r="G5481" t="s">
        <v>74</v>
      </c>
      <c r="H5481" t="s">
        <v>43</v>
      </c>
      <c r="I5481" t="s">
        <v>50</v>
      </c>
      <c r="J5481" t="s">
        <v>6920</v>
      </c>
      <c r="K5481" t="s">
        <v>6318</v>
      </c>
      <c r="L5481" t="s">
        <v>159</v>
      </c>
      <c r="M5481">
        <v>145</v>
      </c>
      <c r="N5481" t="s">
        <v>29</v>
      </c>
      <c r="O5481" t="s">
        <v>43</v>
      </c>
      <c r="P5481" t="s">
        <v>31</v>
      </c>
      <c r="Q5481" t="s">
        <v>95</v>
      </c>
      <c r="R5481" t="s">
        <v>28</v>
      </c>
      <c r="S5481">
        <v>0</v>
      </c>
      <c r="T5481" t="s">
        <v>6663</v>
      </c>
    </row>
    <row r="5482" spans="1:20" x14ac:dyDescent="0.3">
      <c r="A5482" t="s">
        <v>5609</v>
      </c>
      <c r="B5482" t="s">
        <v>7238</v>
      </c>
      <c r="C5482" t="s">
        <v>77</v>
      </c>
      <c r="D5482" t="s">
        <v>72</v>
      </c>
      <c r="E5482" t="s">
        <v>40</v>
      </c>
      <c r="F5482" t="s">
        <v>78</v>
      </c>
      <c r="G5482" t="s">
        <v>79</v>
      </c>
      <c r="H5482" t="s">
        <v>49</v>
      </c>
      <c r="I5482" t="s">
        <v>27</v>
      </c>
      <c r="J5482" t="s">
        <v>7238</v>
      </c>
      <c r="K5482" t="s">
        <v>28</v>
      </c>
      <c r="L5482" t="s">
        <v>28</v>
      </c>
      <c r="M5482">
        <v>475</v>
      </c>
      <c r="N5482" t="s">
        <v>75</v>
      </c>
      <c r="O5482" t="s">
        <v>63</v>
      </c>
      <c r="P5482" t="s">
        <v>107</v>
      </c>
      <c r="Q5482">
        <v>5</v>
      </c>
      <c r="R5482" t="s">
        <v>119</v>
      </c>
      <c r="S5482">
        <v>1</v>
      </c>
      <c r="T5482" t="s">
        <v>6385</v>
      </c>
    </row>
    <row r="5483" spans="1:20" x14ac:dyDescent="0.3">
      <c r="A5483" t="s">
        <v>5610</v>
      </c>
      <c r="B5483" t="s">
        <v>7433</v>
      </c>
      <c r="C5483" t="s">
        <v>81</v>
      </c>
      <c r="D5483" t="s">
        <v>72</v>
      </c>
      <c r="E5483" t="s">
        <v>23</v>
      </c>
      <c r="F5483" t="s">
        <v>154</v>
      </c>
      <c r="G5483" t="s">
        <v>83</v>
      </c>
      <c r="H5483" t="s">
        <v>43</v>
      </c>
      <c r="I5483" t="s">
        <v>50</v>
      </c>
      <c r="J5483" t="s">
        <v>7433</v>
      </c>
      <c r="K5483" t="s">
        <v>6372</v>
      </c>
      <c r="L5483" t="s">
        <v>51</v>
      </c>
      <c r="M5483">
        <v>467</v>
      </c>
      <c r="N5483" t="s">
        <v>52</v>
      </c>
      <c r="O5483" t="s">
        <v>63</v>
      </c>
      <c r="P5483" t="s">
        <v>31</v>
      </c>
      <c r="Q5483">
        <v>5</v>
      </c>
      <c r="R5483" t="s">
        <v>119</v>
      </c>
      <c r="S5483">
        <v>1</v>
      </c>
      <c r="T5483" t="s">
        <v>6296</v>
      </c>
    </row>
    <row r="5484" spans="1:20" x14ac:dyDescent="0.3">
      <c r="A5484" t="s">
        <v>5611</v>
      </c>
      <c r="B5484" t="s">
        <v>7114</v>
      </c>
      <c r="C5484" t="s">
        <v>86</v>
      </c>
      <c r="D5484" t="s">
        <v>87</v>
      </c>
      <c r="E5484" t="s">
        <v>67</v>
      </c>
      <c r="F5484" t="s">
        <v>135</v>
      </c>
      <c r="G5484" t="s">
        <v>89</v>
      </c>
      <c r="H5484" t="s">
        <v>43</v>
      </c>
      <c r="I5484" t="s">
        <v>27</v>
      </c>
      <c r="J5484" t="s">
        <v>7114</v>
      </c>
      <c r="K5484" t="s">
        <v>28</v>
      </c>
      <c r="L5484" t="s">
        <v>28</v>
      </c>
      <c r="M5484">
        <v>870</v>
      </c>
      <c r="N5484" t="s">
        <v>75</v>
      </c>
      <c r="O5484" t="s">
        <v>170</v>
      </c>
      <c r="P5484" t="s">
        <v>107</v>
      </c>
      <c r="Q5484">
        <v>5</v>
      </c>
      <c r="R5484" t="s">
        <v>119</v>
      </c>
      <c r="S5484">
        <v>2</v>
      </c>
      <c r="T5484" t="s">
        <v>6675</v>
      </c>
    </row>
    <row r="5485" spans="1:20" x14ac:dyDescent="0.3">
      <c r="A5485" t="s">
        <v>5612</v>
      </c>
      <c r="B5485" t="s">
        <v>7371</v>
      </c>
      <c r="C5485" t="s">
        <v>91</v>
      </c>
      <c r="D5485" t="s">
        <v>87</v>
      </c>
      <c r="E5485" t="s">
        <v>92</v>
      </c>
      <c r="F5485" t="s">
        <v>93</v>
      </c>
      <c r="G5485" t="s">
        <v>94</v>
      </c>
      <c r="H5485" t="s">
        <v>26</v>
      </c>
      <c r="I5485" t="s">
        <v>50</v>
      </c>
      <c r="J5485" t="s">
        <v>7371</v>
      </c>
      <c r="K5485" t="s">
        <v>6218</v>
      </c>
      <c r="L5485" t="s">
        <v>51</v>
      </c>
      <c r="M5485">
        <v>429</v>
      </c>
      <c r="N5485" t="s">
        <v>29</v>
      </c>
      <c r="O5485" t="s">
        <v>30</v>
      </c>
      <c r="P5485" t="s">
        <v>107</v>
      </c>
      <c r="Q5485">
        <v>5</v>
      </c>
      <c r="R5485" t="s">
        <v>119</v>
      </c>
      <c r="S5485">
        <v>1</v>
      </c>
      <c r="T5485" t="s">
        <v>6539</v>
      </c>
    </row>
    <row r="5486" spans="1:20" x14ac:dyDescent="0.3">
      <c r="A5486" t="s">
        <v>5613</v>
      </c>
      <c r="B5486" t="s">
        <v>6389</v>
      </c>
      <c r="C5486" t="s">
        <v>21</v>
      </c>
      <c r="D5486" t="s">
        <v>22</v>
      </c>
      <c r="E5486" t="s">
        <v>23</v>
      </c>
      <c r="F5486" t="s">
        <v>35</v>
      </c>
      <c r="G5486" t="s">
        <v>36</v>
      </c>
      <c r="H5486" t="s">
        <v>26</v>
      </c>
      <c r="I5486" t="s">
        <v>27</v>
      </c>
      <c r="J5486" t="s">
        <v>6389</v>
      </c>
      <c r="K5486" t="s">
        <v>28</v>
      </c>
      <c r="L5486" t="s">
        <v>28</v>
      </c>
      <c r="M5486">
        <v>561</v>
      </c>
      <c r="N5486" t="s">
        <v>52</v>
      </c>
      <c r="O5486" t="s">
        <v>105</v>
      </c>
      <c r="P5486" t="s">
        <v>133</v>
      </c>
      <c r="Q5486">
        <v>2</v>
      </c>
      <c r="R5486" t="s">
        <v>53</v>
      </c>
      <c r="S5486">
        <v>2</v>
      </c>
      <c r="T5486" t="s">
        <v>6616</v>
      </c>
    </row>
    <row r="5487" spans="1:20" x14ac:dyDescent="0.3">
      <c r="A5487" t="s">
        <v>5614</v>
      </c>
      <c r="B5487" t="s">
        <v>6958</v>
      </c>
      <c r="C5487" t="s">
        <v>34</v>
      </c>
      <c r="D5487" t="s">
        <v>22</v>
      </c>
      <c r="E5487" t="s">
        <v>23</v>
      </c>
      <c r="F5487" t="s">
        <v>138</v>
      </c>
      <c r="G5487" t="s">
        <v>36</v>
      </c>
      <c r="H5487" t="s">
        <v>43</v>
      </c>
      <c r="I5487" t="s">
        <v>27</v>
      </c>
      <c r="J5487" t="s">
        <v>6958</v>
      </c>
      <c r="K5487" t="s">
        <v>28</v>
      </c>
      <c r="L5487" t="s">
        <v>28</v>
      </c>
      <c r="M5487">
        <v>666</v>
      </c>
      <c r="N5487" t="s">
        <v>29</v>
      </c>
      <c r="O5487" t="s">
        <v>30</v>
      </c>
      <c r="P5487" t="s">
        <v>44</v>
      </c>
      <c r="Q5487">
        <v>4</v>
      </c>
      <c r="R5487" t="s">
        <v>32</v>
      </c>
      <c r="S5487">
        <v>2</v>
      </c>
      <c r="T5487" t="s">
        <v>6354</v>
      </c>
    </row>
    <row r="5488" spans="1:20" x14ac:dyDescent="0.3">
      <c r="A5488" t="s">
        <v>5615</v>
      </c>
      <c r="B5488" t="s">
        <v>6735</v>
      </c>
      <c r="C5488" t="s">
        <v>39</v>
      </c>
      <c r="D5488" t="s">
        <v>22</v>
      </c>
      <c r="E5488" t="s">
        <v>40</v>
      </c>
      <c r="F5488" t="s">
        <v>35</v>
      </c>
      <c r="G5488" t="s">
        <v>36</v>
      </c>
      <c r="H5488" t="s">
        <v>26</v>
      </c>
      <c r="I5488" t="s">
        <v>27</v>
      </c>
      <c r="J5488" t="s">
        <v>6735</v>
      </c>
      <c r="K5488" t="s">
        <v>28</v>
      </c>
      <c r="L5488" t="s">
        <v>28</v>
      </c>
      <c r="M5488">
        <v>869</v>
      </c>
      <c r="N5488" t="s">
        <v>75</v>
      </c>
      <c r="O5488" t="s">
        <v>63</v>
      </c>
      <c r="P5488" t="s">
        <v>107</v>
      </c>
      <c r="Q5488">
        <v>5</v>
      </c>
      <c r="R5488" t="s">
        <v>119</v>
      </c>
      <c r="S5488">
        <v>2</v>
      </c>
      <c r="T5488" t="s">
        <v>6161</v>
      </c>
    </row>
    <row r="5489" spans="1:20" x14ac:dyDescent="0.3">
      <c r="A5489" t="s">
        <v>5616</v>
      </c>
      <c r="B5489" t="s">
        <v>6153</v>
      </c>
      <c r="C5489" t="s">
        <v>46</v>
      </c>
      <c r="D5489" t="s">
        <v>22</v>
      </c>
      <c r="E5489" t="s">
        <v>40</v>
      </c>
      <c r="F5489" t="s">
        <v>143</v>
      </c>
      <c r="G5489" t="s">
        <v>48</v>
      </c>
      <c r="H5489" t="s">
        <v>43</v>
      </c>
      <c r="I5489" t="s">
        <v>27</v>
      </c>
      <c r="J5489" t="s">
        <v>6153</v>
      </c>
      <c r="K5489" t="s">
        <v>28</v>
      </c>
      <c r="L5489" t="s">
        <v>28</v>
      </c>
      <c r="M5489">
        <v>625</v>
      </c>
      <c r="N5489" t="s">
        <v>29</v>
      </c>
      <c r="O5489" t="s">
        <v>63</v>
      </c>
      <c r="P5489" t="s">
        <v>31</v>
      </c>
      <c r="Q5489">
        <v>4</v>
      </c>
      <c r="R5489" t="s">
        <v>32</v>
      </c>
      <c r="S5489">
        <v>2</v>
      </c>
      <c r="T5489" t="s">
        <v>6180</v>
      </c>
    </row>
    <row r="5490" spans="1:20" x14ac:dyDescent="0.3">
      <c r="A5490" t="s">
        <v>5617</v>
      </c>
      <c r="B5490" t="s">
        <v>7371</v>
      </c>
      <c r="C5490" t="s">
        <v>55</v>
      </c>
      <c r="D5490" t="s">
        <v>56</v>
      </c>
      <c r="E5490" t="s">
        <v>23</v>
      </c>
      <c r="F5490" t="s">
        <v>145</v>
      </c>
      <c r="G5490" t="s">
        <v>62</v>
      </c>
      <c r="H5490" t="s">
        <v>49</v>
      </c>
      <c r="I5490" t="s">
        <v>27</v>
      </c>
      <c r="J5490" t="s">
        <v>7371</v>
      </c>
      <c r="K5490" t="s">
        <v>28</v>
      </c>
      <c r="L5490" t="s">
        <v>28</v>
      </c>
      <c r="M5490">
        <v>933</v>
      </c>
      <c r="N5490" t="s">
        <v>52</v>
      </c>
      <c r="O5490" t="s">
        <v>43</v>
      </c>
      <c r="P5490" t="s">
        <v>64</v>
      </c>
      <c r="Q5490">
        <v>3</v>
      </c>
      <c r="R5490" t="s">
        <v>37</v>
      </c>
      <c r="S5490">
        <v>3</v>
      </c>
      <c r="T5490" t="s">
        <v>6219</v>
      </c>
    </row>
    <row r="5491" spans="1:20" x14ac:dyDescent="0.3">
      <c r="A5491" t="s">
        <v>5618</v>
      </c>
      <c r="B5491" t="s">
        <v>7034</v>
      </c>
      <c r="C5491" t="s">
        <v>60</v>
      </c>
      <c r="D5491" t="s">
        <v>56</v>
      </c>
      <c r="E5491" t="s">
        <v>40</v>
      </c>
      <c r="F5491" t="s">
        <v>217</v>
      </c>
      <c r="G5491" t="s">
        <v>58</v>
      </c>
      <c r="H5491" t="s">
        <v>110</v>
      </c>
      <c r="I5491" t="s">
        <v>27</v>
      </c>
      <c r="J5491" t="s">
        <v>7034</v>
      </c>
      <c r="K5491" t="s">
        <v>28</v>
      </c>
      <c r="L5491" t="s">
        <v>28</v>
      </c>
      <c r="M5491">
        <v>978</v>
      </c>
      <c r="N5491" t="s">
        <v>140</v>
      </c>
      <c r="O5491" t="s">
        <v>63</v>
      </c>
      <c r="P5491" t="s">
        <v>133</v>
      </c>
      <c r="Q5491">
        <v>4</v>
      </c>
      <c r="R5491" t="s">
        <v>32</v>
      </c>
      <c r="S5491">
        <v>3</v>
      </c>
      <c r="T5491" t="s">
        <v>6449</v>
      </c>
    </row>
    <row r="5492" spans="1:20" x14ac:dyDescent="0.3">
      <c r="A5492" t="s">
        <v>5619</v>
      </c>
      <c r="B5492" t="s">
        <v>6999</v>
      </c>
      <c r="C5492" t="s">
        <v>66</v>
      </c>
      <c r="D5492" t="s">
        <v>56</v>
      </c>
      <c r="E5492" t="s">
        <v>67</v>
      </c>
      <c r="F5492" t="s">
        <v>358</v>
      </c>
      <c r="G5492" t="s">
        <v>69</v>
      </c>
      <c r="H5492" t="s">
        <v>49</v>
      </c>
      <c r="I5492" t="s">
        <v>27</v>
      </c>
      <c r="J5492" t="s">
        <v>6999</v>
      </c>
      <c r="K5492" t="s">
        <v>28</v>
      </c>
      <c r="L5492" t="s">
        <v>28</v>
      </c>
      <c r="M5492">
        <v>627</v>
      </c>
      <c r="N5492" t="s">
        <v>75</v>
      </c>
      <c r="O5492" t="s">
        <v>30</v>
      </c>
      <c r="P5492" t="s">
        <v>31</v>
      </c>
      <c r="Q5492">
        <v>2</v>
      </c>
      <c r="R5492" t="s">
        <v>53</v>
      </c>
      <c r="S5492">
        <v>2</v>
      </c>
      <c r="T5492" t="s">
        <v>6381</v>
      </c>
    </row>
    <row r="5493" spans="1:20" x14ac:dyDescent="0.3">
      <c r="A5493" t="s">
        <v>5620</v>
      </c>
      <c r="B5493" t="s">
        <v>6618</v>
      </c>
      <c r="C5493" t="s">
        <v>71</v>
      </c>
      <c r="D5493" t="s">
        <v>72</v>
      </c>
      <c r="E5493" t="s">
        <v>23</v>
      </c>
      <c r="F5493" t="s">
        <v>35</v>
      </c>
      <c r="G5493" t="s">
        <v>36</v>
      </c>
      <c r="H5493" t="s">
        <v>26</v>
      </c>
      <c r="I5493" t="s">
        <v>27</v>
      </c>
      <c r="J5493" t="s">
        <v>6618</v>
      </c>
      <c r="K5493" t="s">
        <v>28</v>
      </c>
      <c r="L5493" t="s">
        <v>28</v>
      </c>
      <c r="M5493">
        <v>144</v>
      </c>
      <c r="N5493" t="s">
        <v>140</v>
      </c>
      <c r="O5493" t="s">
        <v>105</v>
      </c>
      <c r="P5493" t="s">
        <v>107</v>
      </c>
      <c r="Q5493" t="s">
        <v>95</v>
      </c>
      <c r="R5493" t="s">
        <v>28</v>
      </c>
      <c r="S5493">
        <v>0</v>
      </c>
      <c r="T5493" t="s">
        <v>6155</v>
      </c>
    </row>
    <row r="5494" spans="1:20" x14ac:dyDescent="0.3">
      <c r="A5494" t="s">
        <v>5621</v>
      </c>
      <c r="B5494" t="s">
        <v>6625</v>
      </c>
      <c r="C5494" t="s">
        <v>77</v>
      </c>
      <c r="D5494" t="s">
        <v>72</v>
      </c>
      <c r="E5494" t="s">
        <v>40</v>
      </c>
      <c r="F5494" t="s">
        <v>152</v>
      </c>
      <c r="G5494" t="s">
        <v>94</v>
      </c>
      <c r="H5494" t="s">
        <v>49</v>
      </c>
      <c r="I5494" t="s">
        <v>27</v>
      </c>
      <c r="J5494" t="s">
        <v>6625</v>
      </c>
      <c r="K5494" t="s">
        <v>28</v>
      </c>
      <c r="L5494" t="s">
        <v>28</v>
      </c>
      <c r="M5494">
        <v>155</v>
      </c>
      <c r="N5494" t="s">
        <v>122</v>
      </c>
      <c r="O5494" t="s">
        <v>43</v>
      </c>
      <c r="P5494" t="s">
        <v>64</v>
      </c>
      <c r="Q5494" t="s">
        <v>95</v>
      </c>
      <c r="R5494" t="s">
        <v>28</v>
      </c>
      <c r="S5494">
        <v>0</v>
      </c>
      <c r="T5494" t="s">
        <v>6251</v>
      </c>
    </row>
    <row r="5495" spans="1:20" x14ac:dyDescent="0.3">
      <c r="A5495" t="s">
        <v>5622</v>
      </c>
      <c r="B5495" t="s">
        <v>6696</v>
      </c>
      <c r="C5495" t="s">
        <v>81</v>
      </c>
      <c r="D5495" t="s">
        <v>72</v>
      </c>
      <c r="E5495" t="s">
        <v>23</v>
      </c>
      <c r="F5495" t="s">
        <v>223</v>
      </c>
      <c r="G5495" t="s">
        <v>83</v>
      </c>
      <c r="H5495" t="s">
        <v>49</v>
      </c>
      <c r="I5495" t="s">
        <v>27</v>
      </c>
      <c r="J5495" t="s">
        <v>6696</v>
      </c>
      <c r="K5495" t="s">
        <v>28</v>
      </c>
      <c r="L5495" t="s">
        <v>28</v>
      </c>
      <c r="M5495">
        <v>498</v>
      </c>
      <c r="N5495" t="s">
        <v>52</v>
      </c>
      <c r="O5495" t="s">
        <v>43</v>
      </c>
      <c r="P5495" t="s">
        <v>64</v>
      </c>
      <c r="Q5495">
        <v>3</v>
      </c>
      <c r="R5495" t="s">
        <v>37</v>
      </c>
      <c r="S5495">
        <v>1</v>
      </c>
      <c r="T5495" t="s">
        <v>7412</v>
      </c>
    </row>
    <row r="5496" spans="1:20" x14ac:dyDescent="0.3">
      <c r="A5496" t="s">
        <v>5623</v>
      </c>
      <c r="B5496" t="s">
        <v>6631</v>
      </c>
      <c r="C5496" t="s">
        <v>86</v>
      </c>
      <c r="D5496" t="s">
        <v>87</v>
      </c>
      <c r="E5496" t="s">
        <v>67</v>
      </c>
      <c r="F5496" t="s">
        <v>116</v>
      </c>
      <c r="G5496" t="s">
        <v>89</v>
      </c>
      <c r="H5496" t="s">
        <v>26</v>
      </c>
      <c r="I5496" t="s">
        <v>27</v>
      </c>
      <c r="J5496" t="s">
        <v>6631</v>
      </c>
      <c r="K5496" t="s">
        <v>28</v>
      </c>
      <c r="L5496" t="s">
        <v>28</v>
      </c>
      <c r="M5496">
        <v>349</v>
      </c>
      <c r="N5496" t="s">
        <v>29</v>
      </c>
      <c r="O5496" t="s">
        <v>63</v>
      </c>
      <c r="P5496" t="s">
        <v>31</v>
      </c>
      <c r="Q5496">
        <v>3</v>
      </c>
      <c r="R5496" t="s">
        <v>37</v>
      </c>
      <c r="S5496">
        <v>1</v>
      </c>
      <c r="T5496" t="s">
        <v>6466</v>
      </c>
    </row>
    <row r="5497" spans="1:20" x14ac:dyDescent="0.3">
      <c r="A5497" t="s">
        <v>5624</v>
      </c>
      <c r="B5497" t="s">
        <v>6809</v>
      </c>
      <c r="C5497" t="s">
        <v>91</v>
      </c>
      <c r="D5497" t="s">
        <v>87</v>
      </c>
      <c r="E5497" t="s">
        <v>92</v>
      </c>
      <c r="F5497" t="s">
        <v>129</v>
      </c>
      <c r="G5497" t="s">
        <v>74</v>
      </c>
      <c r="H5497" t="s">
        <v>43</v>
      </c>
      <c r="I5497" t="s">
        <v>27</v>
      </c>
      <c r="J5497" t="s">
        <v>6809</v>
      </c>
      <c r="K5497" t="s">
        <v>28</v>
      </c>
      <c r="L5497" t="s">
        <v>28</v>
      </c>
      <c r="M5497">
        <v>210</v>
      </c>
      <c r="N5497" t="s">
        <v>29</v>
      </c>
      <c r="O5497" t="s">
        <v>105</v>
      </c>
      <c r="P5497" t="s">
        <v>31</v>
      </c>
      <c r="Q5497">
        <v>4</v>
      </c>
      <c r="R5497" t="s">
        <v>32</v>
      </c>
      <c r="S5497">
        <v>1</v>
      </c>
      <c r="T5497" t="s">
        <v>6298</v>
      </c>
    </row>
    <row r="5498" spans="1:20" x14ac:dyDescent="0.3">
      <c r="A5498" t="s">
        <v>5625</v>
      </c>
      <c r="B5498" t="s">
        <v>7176</v>
      </c>
      <c r="C5498" t="s">
        <v>21</v>
      </c>
      <c r="D5498" t="s">
        <v>22</v>
      </c>
      <c r="E5498" t="s">
        <v>23</v>
      </c>
      <c r="F5498" t="s">
        <v>24</v>
      </c>
      <c r="G5498" t="s">
        <v>25</v>
      </c>
      <c r="H5498" t="s">
        <v>26</v>
      </c>
      <c r="I5498" t="s">
        <v>27</v>
      </c>
      <c r="J5498" t="s">
        <v>7176</v>
      </c>
      <c r="K5498" t="s">
        <v>28</v>
      </c>
      <c r="L5498" t="s">
        <v>28</v>
      </c>
      <c r="M5498">
        <v>143</v>
      </c>
      <c r="N5498" t="s">
        <v>75</v>
      </c>
      <c r="O5498" t="s">
        <v>63</v>
      </c>
      <c r="P5498" t="s">
        <v>107</v>
      </c>
      <c r="Q5498" t="s">
        <v>95</v>
      </c>
      <c r="R5498" t="s">
        <v>28</v>
      </c>
      <c r="S5498">
        <v>0</v>
      </c>
      <c r="T5498" t="s">
        <v>6143</v>
      </c>
    </row>
    <row r="5499" spans="1:20" x14ac:dyDescent="0.3">
      <c r="A5499" t="s">
        <v>5626</v>
      </c>
      <c r="B5499" t="s">
        <v>7062</v>
      </c>
      <c r="C5499" t="s">
        <v>34</v>
      </c>
      <c r="D5499" t="s">
        <v>22</v>
      </c>
      <c r="E5499" t="s">
        <v>23</v>
      </c>
      <c r="F5499" t="s">
        <v>138</v>
      </c>
      <c r="G5499" t="s">
        <v>36</v>
      </c>
      <c r="H5499" t="s">
        <v>43</v>
      </c>
      <c r="I5499" t="s">
        <v>27</v>
      </c>
      <c r="J5499" t="s">
        <v>7062</v>
      </c>
      <c r="K5499" t="s">
        <v>28</v>
      </c>
      <c r="L5499" t="s">
        <v>28</v>
      </c>
      <c r="M5499">
        <v>711</v>
      </c>
      <c r="N5499" t="s">
        <v>29</v>
      </c>
      <c r="O5499" t="s">
        <v>30</v>
      </c>
      <c r="P5499" t="s">
        <v>31</v>
      </c>
      <c r="Q5499">
        <v>1</v>
      </c>
      <c r="R5499" t="s">
        <v>53</v>
      </c>
      <c r="S5499">
        <v>2</v>
      </c>
      <c r="T5499" t="s">
        <v>6185</v>
      </c>
    </row>
    <row r="5500" spans="1:20" x14ac:dyDescent="0.3">
      <c r="A5500" t="s">
        <v>5627</v>
      </c>
      <c r="B5500" t="s">
        <v>6848</v>
      </c>
      <c r="C5500" t="s">
        <v>39</v>
      </c>
      <c r="D5500" t="s">
        <v>22</v>
      </c>
      <c r="E5500" t="s">
        <v>40</v>
      </c>
      <c r="F5500" t="s">
        <v>174</v>
      </c>
      <c r="G5500" t="s">
        <v>42</v>
      </c>
      <c r="H5500" t="s">
        <v>26</v>
      </c>
      <c r="I5500" t="s">
        <v>27</v>
      </c>
      <c r="J5500" t="s">
        <v>6848</v>
      </c>
      <c r="K5500" t="s">
        <v>28</v>
      </c>
      <c r="L5500" t="s">
        <v>28</v>
      </c>
      <c r="M5500">
        <v>353</v>
      </c>
      <c r="N5500" t="s">
        <v>29</v>
      </c>
      <c r="O5500" t="s">
        <v>63</v>
      </c>
      <c r="P5500" t="s">
        <v>107</v>
      </c>
      <c r="Q5500">
        <v>2</v>
      </c>
      <c r="R5500" t="s">
        <v>53</v>
      </c>
      <c r="S5500">
        <v>1</v>
      </c>
      <c r="T5500" t="s">
        <v>6363</v>
      </c>
    </row>
    <row r="5501" spans="1:20" x14ac:dyDescent="0.3">
      <c r="A5501" t="s">
        <v>5628</v>
      </c>
      <c r="B5501" t="s">
        <v>7070</v>
      </c>
      <c r="C5501" t="s">
        <v>46</v>
      </c>
      <c r="D5501" t="s">
        <v>22</v>
      </c>
      <c r="E5501" t="s">
        <v>40</v>
      </c>
      <c r="F5501" t="s">
        <v>47</v>
      </c>
      <c r="G5501" t="s">
        <v>48</v>
      </c>
      <c r="H5501" t="s">
        <v>49</v>
      </c>
      <c r="I5501" t="s">
        <v>27</v>
      </c>
      <c r="J5501" t="s">
        <v>7070</v>
      </c>
      <c r="K5501" t="s">
        <v>28</v>
      </c>
      <c r="L5501" t="s">
        <v>28</v>
      </c>
      <c r="M5501">
        <v>845</v>
      </c>
      <c r="N5501" t="s">
        <v>29</v>
      </c>
      <c r="O5501" t="s">
        <v>105</v>
      </c>
      <c r="P5501" t="s">
        <v>31</v>
      </c>
      <c r="Q5501">
        <v>3</v>
      </c>
      <c r="R5501" t="s">
        <v>37</v>
      </c>
      <c r="S5501">
        <v>2</v>
      </c>
      <c r="T5501" t="s">
        <v>6891</v>
      </c>
    </row>
    <row r="5502" spans="1:20" x14ac:dyDescent="0.3">
      <c r="A5502" t="s">
        <v>5629</v>
      </c>
      <c r="B5502" t="s">
        <v>7129</v>
      </c>
      <c r="C5502" t="s">
        <v>55</v>
      </c>
      <c r="D5502" t="s">
        <v>56</v>
      </c>
      <c r="E5502" t="s">
        <v>23</v>
      </c>
      <c r="F5502" t="s">
        <v>217</v>
      </c>
      <c r="G5502" t="s">
        <v>58</v>
      </c>
      <c r="H5502" t="s">
        <v>110</v>
      </c>
      <c r="I5502" t="s">
        <v>27</v>
      </c>
      <c r="J5502" t="s">
        <v>7129</v>
      </c>
      <c r="K5502" t="s">
        <v>28</v>
      </c>
      <c r="L5502" t="s">
        <v>28</v>
      </c>
      <c r="M5502">
        <v>505</v>
      </c>
      <c r="N5502" t="s">
        <v>52</v>
      </c>
      <c r="O5502" t="s">
        <v>43</v>
      </c>
      <c r="P5502" t="s">
        <v>64</v>
      </c>
      <c r="Q5502">
        <v>4</v>
      </c>
      <c r="R5502" t="s">
        <v>32</v>
      </c>
      <c r="S5502">
        <v>1</v>
      </c>
      <c r="T5502" t="s">
        <v>6152</v>
      </c>
    </row>
    <row r="5503" spans="1:20" x14ac:dyDescent="0.3">
      <c r="A5503" t="s">
        <v>5630</v>
      </c>
      <c r="B5503" t="s">
        <v>6600</v>
      </c>
      <c r="C5503" t="s">
        <v>60</v>
      </c>
      <c r="D5503" t="s">
        <v>56</v>
      </c>
      <c r="E5503" t="s">
        <v>40</v>
      </c>
      <c r="F5503" t="s">
        <v>145</v>
      </c>
      <c r="G5503" t="s">
        <v>62</v>
      </c>
      <c r="H5503" t="s">
        <v>49</v>
      </c>
      <c r="I5503" t="s">
        <v>50</v>
      </c>
      <c r="J5503" t="s">
        <v>6600</v>
      </c>
      <c r="K5503" t="s">
        <v>7232</v>
      </c>
      <c r="L5503" t="s">
        <v>159</v>
      </c>
      <c r="M5503">
        <v>262</v>
      </c>
      <c r="N5503" t="s">
        <v>140</v>
      </c>
      <c r="O5503" t="s">
        <v>30</v>
      </c>
      <c r="P5503" t="s">
        <v>31</v>
      </c>
      <c r="Q5503">
        <v>4</v>
      </c>
      <c r="R5503" t="s">
        <v>32</v>
      </c>
      <c r="S5503">
        <v>1</v>
      </c>
      <c r="T5503" t="s">
        <v>6157</v>
      </c>
    </row>
    <row r="5504" spans="1:20" x14ac:dyDescent="0.3">
      <c r="A5504" t="s">
        <v>5631</v>
      </c>
      <c r="B5504" t="s">
        <v>6902</v>
      </c>
      <c r="C5504" t="s">
        <v>66</v>
      </c>
      <c r="D5504" t="s">
        <v>56</v>
      </c>
      <c r="E5504" t="s">
        <v>67</v>
      </c>
      <c r="F5504" t="s">
        <v>358</v>
      </c>
      <c r="G5504" t="s">
        <v>69</v>
      </c>
      <c r="H5504" t="s">
        <v>49</v>
      </c>
      <c r="I5504" t="s">
        <v>27</v>
      </c>
      <c r="J5504" t="s">
        <v>6902</v>
      </c>
      <c r="K5504" t="s">
        <v>28</v>
      </c>
      <c r="L5504" t="s">
        <v>28</v>
      </c>
      <c r="M5504">
        <v>387</v>
      </c>
      <c r="N5504" t="s">
        <v>75</v>
      </c>
      <c r="O5504" t="s">
        <v>63</v>
      </c>
      <c r="P5504" t="s">
        <v>64</v>
      </c>
      <c r="Q5504">
        <v>4</v>
      </c>
      <c r="R5504" t="s">
        <v>32</v>
      </c>
      <c r="S5504">
        <v>1</v>
      </c>
      <c r="T5504" t="s">
        <v>6321</v>
      </c>
    </row>
    <row r="5505" spans="1:20" x14ac:dyDescent="0.3">
      <c r="A5505" t="s">
        <v>5632</v>
      </c>
      <c r="B5505" t="s">
        <v>7166</v>
      </c>
      <c r="C5505" t="s">
        <v>71</v>
      </c>
      <c r="D5505" t="s">
        <v>72</v>
      </c>
      <c r="E5505" t="s">
        <v>23</v>
      </c>
      <c r="F5505" t="s">
        <v>150</v>
      </c>
      <c r="G5505" t="s">
        <v>74</v>
      </c>
      <c r="H5505" t="s">
        <v>26</v>
      </c>
      <c r="I5505" t="s">
        <v>27</v>
      </c>
      <c r="J5505" t="s">
        <v>7166</v>
      </c>
      <c r="K5505" t="s">
        <v>28</v>
      </c>
      <c r="L5505" t="s">
        <v>28</v>
      </c>
      <c r="M5505">
        <v>280</v>
      </c>
      <c r="N5505" t="s">
        <v>29</v>
      </c>
      <c r="O5505" t="s">
        <v>43</v>
      </c>
      <c r="P5505" t="s">
        <v>31</v>
      </c>
      <c r="Q5505">
        <v>4</v>
      </c>
      <c r="R5505" t="s">
        <v>32</v>
      </c>
      <c r="S5505">
        <v>1</v>
      </c>
      <c r="T5505" t="s">
        <v>6196</v>
      </c>
    </row>
    <row r="5506" spans="1:20" x14ac:dyDescent="0.3">
      <c r="A5506" t="s">
        <v>5633</v>
      </c>
      <c r="B5506" t="s">
        <v>6811</v>
      </c>
      <c r="C5506" t="s">
        <v>77</v>
      </c>
      <c r="D5506" t="s">
        <v>72</v>
      </c>
      <c r="E5506" t="s">
        <v>40</v>
      </c>
      <c r="F5506" t="s">
        <v>131</v>
      </c>
      <c r="G5506" t="s">
        <v>79</v>
      </c>
      <c r="H5506" t="s">
        <v>26</v>
      </c>
      <c r="I5506" t="s">
        <v>27</v>
      </c>
      <c r="J5506" t="s">
        <v>6811</v>
      </c>
      <c r="K5506" t="s">
        <v>28</v>
      </c>
      <c r="L5506" t="s">
        <v>28</v>
      </c>
      <c r="M5506">
        <v>1062</v>
      </c>
      <c r="N5506" t="s">
        <v>122</v>
      </c>
      <c r="O5506" t="s">
        <v>63</v>
      </c>
      <c r="P5506" t="s">
        <v>133</v>
      </c>
      <c r="Q5506">
        <v>5</v>
      </c>
      <c r="R5506" t="s">
        <v>119</v>
      </c>
      <c r="S5506">
        <v>3</v>
      </c>
      <c r="T5506" t="s">
        <v>6161</v>
      </c>
    </row>
    <row r="5507" spans="1:20" x14ac:dyDescent="0.3">
      <c r="A5507" t="s">
        <v>5634</v>
      </c>
      <c r="B5507" t="s">
        <v>7388</v>
      </c>
      <c r="C5507" t="s">
        <v>81</v>
      </c>
      <c r="D5507" t="s">
        <v>72</v>
      </c>
      <c r="E5507" t="s">
        <v>23</v>
      </c>
      <c r="F5507" t="s">
        <v>82</v>
      </c>
      <c r="G5507" t="s">
        <v>83</v>
      </c>
      <c r="H5507" t="s">
        <v>26</v>
      </c>
      <c r="I5507" t="s">
        <v>27</v>
      </c>
      <c r="J5507" t="s">
        <v>7388</v>
      </c>
      <c r="K5507" t="s">
        <v>28</v>
      </c>
      <c r="L5507" t="s">
        <v>28</v>
      </c>
      <c r="M5507">
        <v>700</v>
      </c>
      <c r="N5507" t="s">
        <v>52</v>
      </c>
      <c r="O5507" t="s">
        <v>63</v>
      </c>
      <c r="P5507" t="s">
        <v>31</v>
      </c>
      <c r="Q5507">
        <v>4</v>
      </c>
      <c r="R5507" t="s">
        <v>32</v>
      </c>
      <c r="S5507">
        <v>2</v>
      </c>
      <c r="T5507" t="s">
        <v>6542</v>
      </c>
    </row>
    <row r="5508" spans="1:20" x14ac:dyDescent="0.3">
      <c r="A5508" t="s">
        <v>5635</v>
      </c>
      <c r="B5508" t="s">
        <v>6703</v>
      </c>
      <c r="C5508" t="s">
        <v>86</v>
      </c>
      <c r="D5508" t="s">
        <v>87</v>
      </c>
      <c r="E5508" t="s">
        <v>67</v>
      </c>
      <c r="F5508" t="s">
        <v>116</v>
      </c>
      <c r="G5508" t="s">
        <v>89</v>
      </c>
      <c r="H5508" t="s">
        <v>26</v>
      </c>
      <c r="I5508" t="s">
        <v>27</v>
      </c>
      <c r="J5508" t="s">
        <v>6703</v>
      </c>
      <c r="K5508" t="s">
        <v>28</v>
      </c>
      <c r="L5508" t="s">
        <v>28</v>
      </c>
      <c r="M5508">
        <v>365</v>
      </c>
      <c r="N5508" t="s">
        <v>52</v>
      </c>
      <c r="O5508" t="s">
        <v>43</v>
      </c>
      <c r="P5508" t="s">
        <v>31</v>
      </c>
      <c r="Q5508">
        <v>3</v>
      </c>
      <c r="R5508" t="s">
        <v>37</v>
      </c>
      <c r="S5508">
        <v>1</v>
      </c>
      <c r="T5508" t="s">
        <v>6150</v>
      </c>
    </row>
    <row r="5509" spans="1:20" x14ac:dyDescent="0.3">
      <c r="A5509" t="s">
        <v>5636</v>
      </c>
      <c r="B5509" t="s">
        <v>6361</v>
      </c>
      <c r="C5509" t="s">
        <v>91</v>
      </c>
      <c r="D5509" t="s">
        <v>87</v>
      </c>
      <c r="E5509" t="s">
        <v>92</v>
      </c>
      <c r="F5509" t="s">
        <v>152</v>
      </c>
      <c r="G5509" t="s">
        <v>94</v>
      </c>
      <c r="H5509" t="s">
        <v>49</v>
      </c>
      <c r="I5509" t="s">
        <v>27</v>
      </c>
      <c r="J5509" t="s">
        <v>6361</v>
      </c>
      <c r="K5509" t="s">
        <v>28</v>
      </c>
      <c r="L5509" t="s">
        <v>28</v>
      </c>
      <c r="M5509">
        <v>470</v>
      </c>
      <c r="N5509" t="s">
        <v>75</v>
      </c>
      <c r="O5509" t="s">
        <v>105</v>
      </c>
      <c r="P5509" t="s">
        <v>107</v>
      </c>
      <c r="Q5509">
        <v>4</v>
      </c>
      <c r="R5509" t="s">
        <v>32</v>
      </c>
      <c r="S5509">
        <v>1</v>
      </c>
      <c r="T5509" t="s">
        <v>6803</v>
      </c>
    </row>
    <row r="5510" spans="1:20" x14ac:dyDescent="0.3">
      <c r="A5510" t="s">
        <v>5637</v>
      </c>
      <c r="B5510" t="s">
        <v>6575</v>
      </c>
      <c r="C5510" t="s">
        <v>21</v>
      </c>
      <c r="D5510" t="s">
        <v>22</v>
      </c>
      <c r="E5510" t="s">
        <v>23</v>
      </c>
      <c r="F5510" t="s">
        <v>24</v>
      </c>
      <c r="G5510" t="s">
        <v>25</v>
      </c>
      <c r="H5510" t="s">
        <v>26</v>
      </c>
      <c r="I5510" t="s">
        <v>50</v>
      </c>
      <c r="J5510" t="s">
        <v>6575</v>
      </c>
      <c r="K5510" t="s">
        <v>6535</v>
      </c>
      <c r="L5510" t="s">
        <v>51</v>
      </c>
      <c r="M5510">
        <v>345</v>
      </c>
      <c r="N5510" t="s">
        <v>29</v>
      </c>
      <c r="O5510" t="s">
        <v>63</v>
      </c>
      <c r="P5510" t="s">
        <v>44</v>
      </c>
      <c r="Q5510">
        <v>3</v>
      </c>
      <c r="R5510" t="s">
        <v>37</v>
      </c>
      <c r="S5510">
        <v>1</v>
      </c>
      <c r="T5510" t="s">
        <v>6237</v>
      </c>
    </row>
    <row r="5511" spans="1:20" x14ac:dyDescent="0.3">
      <c r="A5511" t="s">
        <v>5638</v>
      </c>
      <c r="B5511" t="s">
        <v>7275</v>
      </c>
      <c r="C5511" t="s">
        <v>34</v>
      </c>
      <c r="D5511" t="s">
        <v>22</v>
      </c>
      <c r="E5511" t="s">
        <v>23</v>
      </c>
      <c r="F5511" t="s">
        <v>35</v>
      </c>
      <c r="G5511" t="s">
        <v>36</v>
      </c>
      <c r="H5511" t="s">
        <v>26</v>
      </c>
      <c r="I5511" t="s">
        <v>27</v>
      </c>
      <c r="J5511" t="s">
        <v>7275</v>
      </c>
      <c r="K5511" t="s">
        <v>28</v>
      </c>
      <c r="L5511" t="s">
        <v>28</v>
      </c>
      <c r="M5511">
        <v>1012</v>
      </c>
      <c r="N5511" t="s">
        <v>122</v>
      </c>
      <c r="O5511" t="s">
        <v>63</v>
      </c>
      <c r="P5511" t="s">
        <v>107</v>
      </c>
      <c r="Q5511">
        <v>3</v>
      </c>
      <c r="R5511" t="s">
        <v>37</v>
      </c>
      <c r="S5511">
        <v>3</v>
      </c>
      <c r="T5511" t="s">
        <v>6143</v>
      </c>
    </row>
    <row r="5512" spans="1:20" x14ac:dyDescent="0.3">
      <c r="A5512" t="s">
        <v>5639</v>
      </c>
      <c r="B5512" t="s">
        <v>6671</v>
      </c>
      <c r="C5512" t="s">
        <v>39</v>
      </c>
      <c r="D5512" t="s">
        <v>22</v>
      </c>
      <c r="E5512" t="s">
        <v>40</v>
      </c>
      <c r="F5512" t="s">
        <v>138</v>
      </c>
      <c r="G5512" t="s">
        <v>36</v>
      </c>
      <c r="H5512" t="s">
        <v>43</v>
      </c>
      <c r="I5512" t="s">
        <v>27</v>
      </c>
      <c r="J5512" t="s">
        <v>6671</v>
      </c>
      <c r="K5512" t="s">
        <v>28</v>
      </c>
      <c r="L5512" t="s">
        <v>28</v>
      </c>
      <c r="M5512">
        <v>632</v>
      </c>
      <c r="N5512" t="s">
        <v>29</v>
      </c>
      <c r="O5512" t="s">
        <v>63</v>
      </c>
      <c r="P5512" t="s">
        <v>31</v>
      </c>
      <c r="Q5512">
        <v>2</v>
      </c>
      <c r="R5512" t="s">
        <v>53</v>
      </c>
      <c r="S5512">
        <v>2</v>
      </c>
      <c r="T5512" t="s">
        <v>6143</v>
      </c>
    </row>
    <row r="5513" spans="1:20" x14ac:dyDescent="0.3">
      <c r="A5513" t="s">
        <v>5640</v>
      </c>
      <c r="B5513" t="s">
        <v>7238</v>
      </c>
      <c r="C5513" t="s">
        <v>46</v>
      </c>
      <c r="D5513" t="s">
        <v>22</v>
      </c>
      <c r="E5513" t="s">
        <v>40</v>
      </c>
      <c r="F5513" t="s">
        <v>47</v>
      </c>
      <c r="G5513" t="s">
        <v>48</v>
      </c>
      <c r="H5513" t="s">
        <v>49</v>
      </c>
      <c r="I5513" t="s">
        <v>50</v>
      </c>
      <c r="J5513" t="s">
        <v>7238</v>
      </c>
      <c r="K5513" t="s">
        <v>6562</v>
      </c>
      <c r="L5513" t="s">
        <v>51</v>
      </c>
      <c r="M5513">
        <v>213</v>
      </c>
      <c r="N5513" t="s">
        <v>52</v>
      </c>
      <c r="O5513" t="s">
        <v>30</v>
      </c>
      <c r="P5513" t="s">
        <v>31</v>
      </c>
      <c r="Q5513">
        <v>3</v>
      </c>
      <c r="R5513" t="s">
        <v>37</v>
      </c>
      <c r="S5513">
        <v>1</v>
      </c>
      <c r="T5513" t="s">
        <v>6933</v>
      </c>
    </row>
    <row r="5514" spans="1:20" x14ac:dyDescent="0.3">
      <c r="A5514" t="s">
        <v>5641</v>
      </c>
      <c r="B5514" t="s">
        <v>6411</v>
      </c>
      <c r="C5514" t="s">
        <v>55</v>
      </c>
      <c r="D5514" t="s">
        <v>56</v>
      </c>
      <c r="E5514" t="s">
        <v>23</v>
      </c>
      <c r="F5514" t="s">
        <v>190</v>
      </c>
      <c r="G5514" t="s">
        <v>58</v>
      </c>
      <c r="H5514" t="s">
        <v>49</v>
      </c>
      <c r="I5514" t="s">
        <v>27</v>
      </c>
      <c r="J5514" t="s">
        <v>6411</v>
      </c>
      <c r="K5514" t="s">
        <v>28</v>
      </c>
      <c r="L5514" t="s">
        <v>28</v>
      </c>
      <c r="M5514">
        <v>802</v>
      </c>
      <c r="N5514" t="s">
        <v>29</v>
      </c>
      <c r="O5514" t="s">
        <v>30</v>
      </c>
      <c r="P5514" t="s">
        <v>64</v>
      </c>
      <c r="Q5514">
        <v>2</v>
      </c>
      <c r="R5514" t="s">
        <v>53</v>
      </c>
      <c r="S5514">
        <v>2</v>
      </c>
      <c r="T5514" t="s">
        <v>6525</v>
      </c>
    </row>
    <row r="5515" spans="1:20" x14ac:dyDescent="0.3">
      <c r="A5515" t="s">
        <v>5642</v>
      </c>
      <c r="B5515" t="s">
        <v>6700</v>
      </c>
      <c r="C5515" t="s">
        <v>60</v>
      </c>
      <c r="D5515" t="s">
        <v>56</v>
      </c>
      <c r="E5515" t="s">
        <v>40</v>
      </c>
      <c r="F5515" t="s">
        <v>147</v>
      </c>
      <c r="G5515" t="s">
        <v>58</v>
      </c>
      <c r="H5515" t="s">
        <v>26</v>
      </c>
      <c r="I5515" t="s">
        <v>27</v>
      </c>
      <c r="J5515" t="s">
        <v>6700</v>
      </c>
      <c r="K5515" t="s">
        <v>28</v>
      </c>
      <c r="L5515" t="s">
        <v>28</v>
      </c>
      <c r="M5515">
        <v>674</v>
      </c>
      <c r="N5515" t="s">
        <v>52</v>
      </c>
      <c r="O5515" t="s">
        <v>63</v>
      </c>
      <c r="P5515" t="s">
        <v>133</v>
      </c>
      <c r="Q5515">
        <v>3</v>
      </c>
      <c r="R5515" t="s">
        <v>37</v>
      </c>
      <c r="S5515">
        <v>2</v>
      </c>
      <c r="T5515" t="s">
        <v>6344</v>
      </c>
    </row>
    <row r="5516" spans="1:20" x14ac:dyDescent="0.3">
      <c r="A5516" t="s">
        <v>5643</v>
      </c>
      <c r="B5516" t="s">
        <v>6277</v>
      </c>
      <c r="C5516" t="s">
        <v>66</v>
      </c>
      <c r="D5516" t="s">
        <v>56</v>
      </c>
      <c r="E5516" t="s">
        <v>67</v>
      </c>
      <c r="F5516" t="s">
        <v>35</v>
      </c>
      <c r="G5516" t="s">
        <v>36</v>
      </c>
      <c r="H5516" t="s">
        <v>26</v>
      </c>
      <c r="I5516" t="s">
        <v>27</v>
      </c>
      <c r="J5516" t="s">
        <v>6277</v>
      </c>
      <c r="K5516" t="s">
        <v>28</v>
      </c>
      <c r="L5516" t="s">
        <v>28</v>
      </c>
      <c r="M5516">
        <v>168</v>
      </c>
      <c r="N5516" t="s">
        <v>29</v>
      </c>
      <c r="O5516" t="s">
        <v>43</v>
      </c>
      <c r="P5516" t="s">
        <v>31</v>
      </c>
      <c r="Q5516" t="s">
        <v>95</v>
      </c>
      <c r="R5516" t="s">
        <v>28</v>
      </c>
      <c r="S5516">
        <v>0</v>
      </c>
      <c r="T5516" t="s">
        <v>6191</v>
      </c>
    </row>
    <row r="5517" spans="1:20" x14ac:dyDescent="0.3">
      <c r="A5517" t="s">
        <v>5644</v>
      </c>
      <c r="B5517" t="s">
        <v>7359</v>
      </c>
      <c r="C5517" t="s">
        <v>71</v>
      </c>
      <c r="D5517" t="s">
        <v>72</v>
      </c>
      <c r="E5517" t="s">
        <v>23</v>
      </c>
      <c r="F5517" t="s">
        <v>150</v>
      </c>
      <c r="G5517" t="s">
        <v>74</v>
      </c>
      <c r="H5517" t="s">
        <v>26</v>
      </c>
      <c r="I5517" t="s">
        <v>27</v>
      </c>
      <c r="J5517" t="s">
        <v>7359</v>
      </c>
      <c r="K5517" t="s">
        <v>28</v>
      </c>
      <c r="L5517" t="s">
        <v>28</v>
      </c>
      <c r="M5517">
        <v>384</v>
      </c>
      <c r="N5517" t="s">
        <v>29</v>
      </c>
      <c r="O5517" t="s">
        <v>170</v>
      </c>
      <c r="P5517" t="s">
        <v>31</v>
      </c>
      <c r="Q5517">
        <v>1</v>
      </c>
      <c r="R5517" t="s">
        <v>53</v>
      </c>
      <c r="S5517">
        <v>1</v>
      </c>
      <c r="T5517" t="s">
        <v>6574</v>
      </c>
    </row>
    <row r="5518" spans="1:20" x14ac:dyDescent="0.3">
      <c r="A5518" t="s">
        <v>5645</v>
      </c>
      <c r="B5518" t="s">
        <v>7116</v>
      </c>
      <c r="C5518" t="s">
        <v>77</v>
      </c>
      <c r="D5518" t="s">
        <v>72</v>
      </c>
      <c r="E5518" t="s">
        <v>40</v>
      </c>
      <c r="F5518" t="s">
        <v>112</v>
      </c>
      <c r="G5518" t="s">
        <v>79</v>
      </c>
      <c r="H5518" t="s">
        <v>43</v>
      </c>
      <c r="I5518" t="s">
        <v>27</v>
      </c>
      <c r="J5518" t="s">
        <v>7116</v>
      </c>
      <c r="K5518" t="s">
        <v>28</v>
      </c>
      <c r="L5518" t="s">
        <v>28</v>
      </c>
      <c r="M5518">
        <v>109</v>
      </c>
      <c r="N5518" t="s">
        <v>52</v>
      </c>
      <c r="O5518" t="s">
        <v>30</v>
      </c>
      <c r="P5518" t="s">
        <v>64</v>
      </c>
      <c r="Q5518" t="s">
        <v>95</v>
      </c>
      <c r="R5518" t="s">
        <v>28</v>
      </c>
      <c r="S5518">
        <v>0</v>
      </c>
      <c r="T5518" t="s">
        <v>6601</v>
      </c>
    </row>
    <row r="5519" spans="1:20" x14ac:dyDescent="0.3">
      <c r="A5519" t="s">
        <v>5646</v>
      </c>
      <c r="B5519" t="s">
        <v>7021</v>
      </c>
      <c r="C5519" t="s">
        <v>81</v>
      </c>
      <c r="D5519" t="s">
        <v>72</v>
      </c>
      <c r="E5519" t="s">
        <v>23</v>
      </c>
      <c r="F5519" t="s">
        <v>82</v>
      </c>
      <c r="G5519" t="s">
        <v>83</v>
      </c>
      <c r="H5519" t="s">
        <v>26</v>
      </c>
      <c r="I5519" t="s">
        <v>27</v>
      </c>
      <c r="J5519" t="s">
        <v>7021</v>
      </c>
      <c r="K5519" t="s">
        <v>28</v>
      </c>
      <c r="L5519" t="s">
        <v>28</v>
      </c>
      <c r="M5519">
        <v>296</v>
      </c>
      <c r="N5519" t="s">
        <v>52</v>
      </c>
      <c r="O5519" t="s">
        <v>105</v>
      </c>
      <c r="P5519" t="s">
        <v>133</v>
      </c>
      <c r="Q5519">
        <v>4</v>
      </c>
      <c r="R5519" t="s">
        <v>32</v>
      </c>
      <c r="S5519">
        <v>1</v>
      </c>
      <c r="T5519" t="s">
        <v>6209</v>
      </c>
    </row>
    <row r="5520" spans="1:20" x14ac:dyDescent="0.3">
      <c r="A5520" t="s">
        <v>5647</v>
      </c>
      <c r="B5520" t="s">
        <v>6746</v>
      </c>
      <c r="C5520" t="s">
        <v>86</v>
      </c>
      <c r="D5520" t="s">
        <v>87</v>
      </c>
      <c r="E5520" t="s">
        <v>67</v>
      </c>
      <c r="F5520" t="s">
        <v>114</v>
      </c>
      <c r="G5520" t="s">
        <v>94</v>
      </c>
      <c r="H5520" t="s">
        <v>43</v>
      </c>
      <c r="I5520" t="s">
        <v>27</v>
      </c>
      <c r="J5520" t="s">
        <v>6746</v>
      </c>
      <c r="K5520" t="s">
        <v>28</v>
      </c>
      <c r="L5520" t="s">
        <v>28</v>
      </c>
      <c r="M5520">
        <v>904</v>
      </c>
      <c r="N5520" t="s">
        <v>122</v>
      </c>
      <c r="O5520" t="s">
        <v>43</v>
      </c>
      <c r="P5520" t="s">
        <v>64</v>
      </c>
      <c r="Q5520">
        <v>3</v>
      </c>
      <c r="R5520" t="s">
        <v>37</v>
      </c>
      <c r="S5520">
        <v>2</v>
      </c>
      <c r="T5520" t="s">
        <v>6298</v>
      </c>
    </row>
    <row r="5521" spans="1:20" x14ac:dyDescent="0.3">
      <c r="A5521" t="s">
        <v>5648</v>
      </c>
      <c r="B5521" t="s">
        <v>6832</v>
      </c>
      <c r="C5521" t="s">
        <v>91</v>
      </c>
      <c r="D5521" t="s">
        <v>87</v>
      </c>
      <c r="E5521" t="s">
        <v>92</v>
      </c>
      <c r="F5521" t="s">
        <v>93</v>
      </c>
      <c r="G5521" t="s">
        <v>94</v>
      </c>
      <c r="H5521" t="s">
        <v>26</v>
      </c>
      <c r="I5521" t="s">
        <v>27</v>
      </c>
      <c r="J5521" t="s">
        <v>6832</v>
      </c>
      <c r="K5521" t="s">
        <v>28</v>
      </c>
      <c r="L5521" t="s">
        <v>28</v>
      </c>
      <c r="M5521">
        <v>457</v>
      </c>
      <c r="N5521" t="s">
        <v>122</v>
      </c>
      <c r="O5521" t="s">
        <v>63</v>
      </c>
      <c r="P5521" t="s">
        <v>31</v>
      </c>
      <c r="Q5521">
        <v>2</v>
      </c>
      <c r="R5521" t="s">
        <v>53</v>
      </c>
      <c r="S5521">
        <v>1</v>
      </c>
      <c r="T5521" t="s">
        <v>6209</v>
      </c>
    </row>
    <row r="5522" spans="1:20" x14ac:dyDescent="0.3">
      <c r="A5522" t="s">
        <v>5649</v>
      </c>
      <c r="B5522" t="s">
        <v>6403</v>
      </c>
      <c r="C5522" t="s">
        <v>21</v>
      </c>
      <c r="D5522" t="s">
        <v>22</v>
      </c>
      <c r="E5522" t="s">
        <v>23</v>
      </c>
      <c r="F5522" t="s">
        <v>24</v>
      </c>
      <c r="G5522" t="s">
        <v>25</v>
      </c>
      <c r="H5522" t="s">
        <v>26</v>
      </c>
      <c r="I5522" t="s">
        <v>27</v>
      </c>
      <c r="J5522" t="s">
        <v>6403</v>
      </c>
      <c r="K5522" t="s">
        <v>28</v>
      </c>
      <c r="L5522" t="s">
        <v>28</v>
      </c>
      <c r="M5522">
        <v>379</v>
      </c>
      <c r="N5522" t="s">
        <v>52</v>
      </c>
      <c r="O5522" t="s">
        <v>105</v>
      </c>
      <c r="P5522" t="s">
        <v>44</v>
      </c>
      <c r="Q5522">
        <v>3</v>
      </c>
      <c r="R5522" t="s">
        <v>37</v>
      </c>
      <c r="S5522">
        <v>1</v>
      </c>
      <c r="T5522" t="s">
        <v>6606</v>
      </c>
    </row>
    <row r="5523" spans="1:20" x14ac:dyDescent="0.3">
      <c r="A5523" t="s">
        <v>5650</v>
      </c>
      <c r="B5523" t="s">
        <v>6378</v>
      </c>
      <c r="C5523" t="s">
        <v>34</v>
      </c>
      <c r="D5523" t="s">
        <v>22</v>
      </c>
      <c r="E5523" t="s">
        <v>23</v>
      </c>
      <c r="F5523" t="s">
        <v>99</v>
      </c>
      <c r="G5523" t="s">
        <v>36</v>
      </c>
      <c r="H5523" t="s">
        <v>49</v>
      </c>
      <c r="I5523" t="s">
        <v>27</v>
      </c>
      <c r="J5523" t="s">
        <v>6378</v>
      </c>
      <c r="K5523" t="s">
        <v>28</v>
      </c>
      <c r="L5523" t="s">
        <v>28</v>
      </c>
      <c r="M5523">
        <v>276</v>
      </c>
      <c r="N5523" t="s">
        <v>29</v>
      </c>
      <c r="O5523" t="s">
        <v>63</v>
      </c>
      <c r="P5523" t="s">
        <v>107</v>
      </c>
      <c r="Q5523">
        <v>2</v>
      </c>
      <c r="R5523" t="s">
        <v>53</v>
      </c>
      <c r="S5523">
        <v>1</v>
      </c>
      <c r="T5523" t="s">
        <v>6468</v>
      </c>
    </row>
    <row r="5524" spans="1:20" x14ac:dyDescent="0.3">
      <c r="A5524" t="s">
        <v>5651</v>
      </c>
      <c r="B5524" t="s">
        <v>6540</v>
      </c>
      <c r="C5524" t="s">
        <v>39</v>
      </c>
      <c r="D5524" t="s">
        <v>22</v>
      </c>
      <c r="E5524" t="s">
        <v>40</v>
      </c>
      <c r="F5524" t="s">
        <v>41</v>
      </c>
      <c r="G5524" t="s">
        <v>42</v>
      </c>
      <c r="H5524" t="s">
        <v>43</v>
      </c>
      <c r="I5524" t="s">
        <v>27</v>
      </c>
      <c r="J5524" t="s">
        <v>6540</v>
      </c>
      <c r="K5524" t="s">
        <v>28</v>
      </c>
      <c r="L5524" t="s">
        <v>28</v>
      </c>
      <c r="M5524">
        <v>282</v>
      </c>
      <c r="N5524" t="s">
        <v>140</v>
      </c>
      <c r="O5524" t="s">
        <v>170</v>
      </c>
      <c r="P5524" t="s">
        <v>31</v>
      </c>
      <c r="Q5524">
        <v>4</v>
      </c>
      <c r="R5524" t="s">
        <v>32</v>
      </c>
      <c r="S5524">
        <v>1</v>
      </c>
      <c r="T5524" t="s">
        <v>6155</v>
      </c>
    </row>
    <row r="5525" spans="1:20" x14ac:dyDescent="0.3">
      <c r="A5525" t="s">
        <v>5652</v>
      </c>
      <c r="B5525" t="s">
        <v>7242</v>
      </c>
      <c r="C5525" t="s">
        <v>46</v>
      </c>
      <c r="D5525" t="s">
        <v>22</v>
      </c>
      <c r="E5525" t="s">
        <v>40</v>
      </c>
      <c r="F5525" t="s">
        <v>143</v>
      </c>
      <c r="G5525" t="s">
        <v>48</v>
      </c>
      <c r="H5525" t="s">
        <v>43</v>
      </c>
      <c r="I5525" t="s">
        <v>27</v>
      </c>
      <c r="J5525" t="s">
        <v>7242</v>
      </c>
      <c r="K5525" t="s">
        <v>28</v>
      </c>
      <c r="L5525" t="s">
        <v>28</v>
      </c>
      <c r="M5525">
        <v>1059</v>
      </c>
      <c r="N5525" t="s">
        <v>140</v>
      </c>
      <c r="O5525" t="s">
        <v>63</v>
      </c>
      <c r="P5525" t="s">
        <v>133</v>
      </c>
      <c r="Q5525">
        <v>3</v>
      </c>
      <c r="R5525" t="s">
        <v>37</v>
      </c>
      <c r="S5525">
        <v>3</v>
      </c>
      <c r="T5525" t="s">
        <v>6465</v>
      </c>
    </row>
    <row r="5526" spans="1:20" x14ac:dyDescent="0.3">
      <c r="A5526" t="s">
        <v>5653</v>
      </c>
      <c r="B5526" t="s">
        <v>7033</v>
      </c>
      <c r="C5526" t="s">
        <v>55</v>
      </c>
      <c r="D5526" t="s">
        <v>56</v>
      </c>
      <c r="E5526" t="s">
        <v>23</v>
      </c>
      <c r="F5526" t="s">
        <v>190</v>
      </c>
      <c r="G5526" t="s">
        <v>58</v>
      </c>
      <c r="H5526" t="s">
        <v>49</v>
      </c>
      <c r="I5526" t="s">
        <v>27</v>
      </c>
      <c r="J5526" t="s">
        <v>7033</v>
      </c>
      <c r="K5526" t="s">
        <v>28</v>
      </c>
      <c r="L5526" t="s">
        <v>28</v>
      </c>
      <c r="M5526">
        <v>434</v>
      </c>
      <c r="N5526" t="s">
        <v>75</v>
      </c>
      <c r="O5526" t="s">
        <v>30</v>
      </c>
      <c r="P5526" t="s">
        <v>31</v>
      </c>
      <c r="Q5526">
        <v>2</v>
      </c>
      <c r="R5526" t="s">
        <v>53</v>
      </c>
      <c r="S5526">
        <v>1</v>
      </c>
      <c r="T5526" t="s">
        <v>6373</v>
      </c>
    </row>
    <row r="5527" spans="1:20" x14ac:dyDescent="0.3">
      <c r="A5527" t="s">
        <v>5654</v>
      </c>
      <c r="B5527" t="s">
        <v>6328</v>
      </c>
      <c r="C5527" t="s">
        <v>60</v>
      </c>
      <c r="D5527" t="s">
        <v>56</v>
      </c>
      <c r="E5527" t="s">
        <v>40</v>
      </c>
      <c r="F5527" t="s">
        <v>147</v>
      </c>
      <c r="G5527" t="s">
        <v>58</v>
      </c>
      <c r="H5527" t="s">
        <v>26</v>
      </c>
      <c r="I5527" t="s">
        <v>27</v>
      </c>
      <c r="J5527" t="s">
        <v>6328</v>
      </c>
      <c r="K5527" t="s">
        <v>28</v>
      </c>
      <c r="L5527" t="s">
        <v>28</v>
      </c>
      <c r="M5527">
        <v>819</v>
      </c>
      <c r="N5527" t="s">
        <v>29</v>
      </c>
      <c r="O5527" t="s">
        <v>63</v>
      </c>
      <c r="P5527" t="s">
        <v>31</v>
      </c>
      <c r="Q5527">
        <v>4</v>
      </c>
      <c r="R5527" t="s">
        <v>32</v>
      </c>
      <c r="S5527">
        <v>2</v>
      </c>
      <c r="T5527" t="s">
        <v>6606</v>
      </c>
    </row>
    <row r="5528" spans="1:20" x14ac:dyDescent="0.3">
      <c r="A5528" t="s">
        <v>5655</v>
      </c>
      <c r="B5528" t="s">
        <v>7398</v>
      </c>
      <c r="C5528" t="s">
        <v>66</v>
      </c>
      <c r="D5528" t="s">
        <v>56</v>
      </c>
      <c r="E5528" t="s">
        <v>67</v>
      </c>
      <c r="F5528" t="s">
        <v>68</v>
      </c>
      <c r="G5528" t="s">
        <v>69</v>
      </c>
      <c r="H5528" t="s">
        <v>26</v>
      </c>
      <c r="I5528" t="s">
        <v>27</v>
      </c>
      <c r="J5528" t="s">
        <v>7398</v>
      </c>
      <c r="K5528" t="s">
        <v>28</v>
      </c>
      <c r="L5528" t="s">
        <v>28</v>
      </c>
      <c r="M5528">
        <v>442</v>
      </c>
      <c r="N5528" t="s">
        <v>29</v>
      </c>
      <c r="O5528" t="s">
        <v>30</v>
      </c>
      <c r="P5528" t="s">
        <v>44</v>
      </c>
      <c r="Q5528">
        <v>2</v>
      </c>
      <c r="R5528" t="s">
        <v>53</v>
      </c>
      <c r="S5528">
        <v>1</v>
      </c>
      <c r="T5528" t="s">
        <v>6235</v>
      </c>
    </row>
    <row r="5529" spans="1:20" x14ac:dyDescent="0.3">
      <c r="A5529" t="s">
        <v>5656</v>
      </c>
      <c r="B5529" t="s">
        <v>7017</v>
      </c>
      <c r="C5529" t="s">
        <v>71</v>
      </c>
      <c r="D5529" t="s">
        <v>72</v>
      </c>
      <c r="E5529" t="s">
        <v>23</v>
      </c>
      <c r="F5529" t="s">
        <v>73</v>
      </c>
      <c r="G5529" t="s">
        <v>74</v>
      </c>
      <c r="H5529" t="s">
        <v>49</v>
      </c>
      <c r="I5529" t="s">
        <v>27</v>
      </c>
      <c r="J5529" t="s">
        <v>7017</v>
      </c>
      <c r="K5529" t="s">
        <v>28</v>
      </c>
      <c r="L5529" t="s">
        <v>28</v>
      </c>
      <c r="M5529">
        <v>271</v>
      </c>
      <c r="N5529" t="s">
        <v>29</v>
      </c>
      <c r="O5529" t="s">
        <v>63</v>
      </c>
      <c r="P5529" t="s">
        <v>31</v>
      </c>
      <c r="Q5529">
        <v>3</v>
      </c>
      <c r="R5529" t="s">
        <v>37</v>
      </c>
      <c r="S5529">
        <v>1</v>
      </c>
      <c r="T5529" t="s">
        <v>7308</v>
      </c>
    </row>
    <row r="5530" spans="1:20" x14ac:dyDescent="0.3">
      <c r="A5530" t="s">
        <v>5657</v>
      </c>
      <c r="B5530" t="s">
        <v>6757</v>
      </c>
      <c r="C5530" t="s">
        <v>77</v>
      </c>
      <c r="D5530" t="s">
        <v>72</v>
      </c>
      <c r="E5530" t="s">
        <v>40</v>
      </c>
      <c r="F5530" t="s">
        <v>152</v>
      </c>
      <c r="G5530" t="s">
        <v>94</v>
      </c>
      <c r="H5530" t="s">
        <v>49</v>
      </c>
      <c r="I5530" t="s">
        <v>27</v>
      </c>
      <c r="J5530" t="s">
        <v>6757</v>
      </c>
      <c r="K5530" t="s">
        <v>28</v>
      </c>
      <c r="L5530" t="s">
        <v>28</v>
      </c>
      <c r="M5530">
        <v>110</v>
      </c>
      <c r="N5530" t="s">
        <v>29</v>
      </c>
      <c r="O5530" t="s">
        <v>30</v>
      </c>
      <c r="P5530" t="s">
        <v>133</v>
      </c>
      <c r="Q5530" t="s">
        <v>95</v>
      </c>
      <c r="R5530" t="s">
        <v>28</v>
      </c>
      <c r="S5530">
        <v>0</v>
      </c>
      <c r="T5530" t="s">
        <v>6319</v>
      </c>
    </row>
    <row r="5531" spans="1:20" x14ac:dyDescent="0.3">
      <c r="A5531" t="s">
        <v>5658</v>
      </c>
      <c r="B5531" t="s">
        <v>7012</v>
      </c>
      <c r="C5531" t="s">
        <v>81</v>
      </c>
      <c r="D5531" t="s">
        <v>72</v>
      </c>
      <c r="E5531" t="s">
        <v>23</v>
      </c>
      <c r="F5531" t="s">
        <v>223</v>
      </c>
      <c r="G5531" t="s">
        <v>83</v>
      </c>
      <c r="H5531" t="s">
        <v>49</v>
      </c>
      <c r="I5531" t="s">
        <v>27</v>
      </c>
      <c r="J5531" t="s">
        <v>7012</v>
      </c>
      <c r="K5531" t="s">
        <v>28</v>
      </c>
      <c r="L5531" t="s">
        <v>28</v>
      </c>
      <c r="M5531">
        <v>795</v>
      </c>
      <c r="N5531" t="s">
        <v>75</v>
      </c>
      <c r="O5531" t="s">
        <v>63</v>
      </c>
      <c r="P5531" t="s">
        <v>31</v>
      </c>
      <c r="Q5531">
        <v>3</v>
      </c>
      <c r="R5531" t="s">
        <v>37</v>
      </c>
      <c r="S5531">
        <v>2</v>
      </c>
      <c r="T5531" t="s">
        <v>6586</v>
      </c>
    </row>
    <row r="5532" spans="1:20" x14ac:dyDescent="0.3">
      <c r="A5532" t="s">
        <v>5659</v>
      </c>
      <c r="B5532" t="s">
        <v>7034</v>
      </c>
      <c r="C5532" t="s">
        <v>86</v>
      </c>
      <c r="D5532" t="s">
        <v>87</v>
      </c>
      <c r="E5532" t="s">
        <v>67</v>
      </c>
      <c r="F5532" t="s">
        <v>114</v>
      </c>
      <c r="G5532" t="s">
        <v>94</v>
      </c>
      <c r="H5532" t="s">
        <v>43</v>
      </c>
      <c r="I5532" t="s">
        <v>27</v>
      </c>
      <c r="J5532" t="s">
        <v>7034</v>
      </c>
      <c r="K5532" t="s">
        <v>28</v>
      </c>
      <c r="L5532" t="s">
        <v>28</v>
      </c>
      <c r="M5532">
        <v>978</v>
      </c>
      <c r="N5532" t="s">
        <v>75</v>
      </c>
      <c r="O5532" t="s">
        <v>105</v>
      </c>
      <c r="P5532" t="s">
        <v>133</v>
      </c>
      <c r="Q5532">
        <v>3</v>
      </c>
      <c r="R5532" t="s">
        <v>37</v>
      </c>
      <c r="S5532">
        <v>3</v>
      </c>
      <c r="T5532" t="s">
        <v>6667</v>
      </c>
    </row>
    <row r="5533" spans="1:20" x14ac:dyDescent="0.3">
      <c r="A5533" t="s">
        <v>5660</v>
      </c>
      <c r="B5533" t="s">
        <v>6890</v>
      </c>
      <c r="C5533" t="s">
        <v>91</v>
      </c>
      <c r="D5533" t="s">
        <v>87</v>
      </c>
      <c r="E5533" t="s">
        <v>92</v>
      </c>
      <c r="F5533" t="s">
        <v>152</v>
      </c>
      <c r="G5533" t="s">
        <v>94</v>
      </c>
      <c r="H5533" t="s">
        <v>49</v>
      </c>
      <c r="I5533" t="s">
        <v>27</v>
      </c>
      <c r="J5533" t="s">
        <v>6890</v>
      </c>
      <c r="K5533" t="s">
        <v>28</v>
      </c>
      <c r="L5533" t="s">
        <v>28</v>
      </c>
      <c r="M5533">
        <v>879</v>
      </c>
      <c r="N5533" t="s">
        <v>29</v>
      </c>
      <c r="O5533" t="s">
        <v>43</v>
      </c>
      <c r="P5533" t="s">
        <v>64</v>
      </c>
      <c r="Q5533">
        <v>3</v>
      </c>
      <c r="R5533" t="s">
        <v>37</v>
      </c>
      <c r="S5533">
        <v>2</v>
      </c>
      <c r="T5533" t="s">
        <v>6795</v>
      </c>
    </row>
    <row r="5534" spans="1:20" x14ac:dyDescent="0.3">
      <c r="A5534" t="s">
        <v>5661</v>
      </c>
      <c r="B5534" t="s">
        <v>7063</v>
      </c>
      <c r="C5534" t="s">
        <v>21</v>
      </c>
      <c r="D5534" t="s">
        <v>22</v>
      </c>
      <c r="E5534" t="s">
        <v>23</v>
      </c>
      <c r="F5534" t="s">
        <v>288</v>
      </c>
      <c r="G5534" t="s">
        <v>25</v>
      </c>
      <c r="H5534" t="s">
        <v>43</v>
      </c>
      <c r="I5534" t="s">
        <v>27</v>
      </c>
      <c r="J5534" t="s">
        <v>7063</v>
      </c>
      <c r="K5534" t="s">
        <v>28</v>
      </c>
      <c r="L5534" t="s">
        <v>28</v>
      </c>
      <c r="M5534">
        <v>107</v>
      </c>
      <c r="N5534" t="s">
        <v>29</v>
      </c>
      <c r="O5534" t="s">
        <v>43</v>
      </c>
      <c r="P5534" t="s">
        <v>133</v>
      </c>
      <c r="Q5534" t="s">
        <v>95</v>
      </c>
      <c r="R5534" t="s">
        <v>28</v>
      </c>
      <c r="S5534">
        <v>0</v>
      </c>
      <c r="T5534" t="s">
        <v>6805</v>
      </c>
    </row>
    <row r="5535" spans="1:20" x14ac:dyDescent="0.3">
      <c r="A5535" t="s">
        <v>5662</v>
      </c>
      <c r="B5535" t="s">
        <v>7279</v>
      </c>
      <c r="C5535" t="s">
        <v>34</v>
      </c>
      <c r="D5535" t="s">
        <v>22</v>
      </c>
      <c r="E5535" t="s">
        <v>23</v>
      </c>
      <c r="F5535" t="s">
        <v>35</v>
      </c>
      <c r="G5535" t="s">
        <v>36</v>
      </c>
      <c r="H5535" t="s">
        <v>26</v>
      </c>
      <c r="I5535" t="s">
        <v>27</v>
      </c>
      <c r="J5535" t="s">
        <v>7279</v>
      </c>
      <c r="K5535" t="s">
        <v>28</v>
      </c>
      <c r="L5535" t="s">
        <v>28</v>
      </c>
      <c r="M5535">
        <v>764</v>
      </c>
      <c r="N5535" t="s">
        <v>122</v>
      </c>
      <c r="O5535" t="s">
        <v>63</v>
      </c>
      <c r="P5535" t="s">
        <v>31</v>
      </c>
      <c r="Q5535">
        <v>3</v>
      </c>
      <c r="R5535" t="s">
        <v>37</v>
      </c>
      <c r="S5535">
        <v>2</v>
      </c>
      <c r="T5535" t="s">
        <v>6611</v>
      </c>
    </row>
    <row r="5536" spans="1:20" x14ac:dyDescent="0.3">
      <c r="A5536" t="s">
        <v>5663</v>
      </c>
      <c r="B5536" t="s">
        <v>6573</v>
      </c>
      <c r="C5536" t="s">
        <v>39</v>
      </c>
      <c r="D5536" t="s">
        <v>22</v>
      </c>
      <c r="E5536" t="s">
        <v>40</v>
      </c>
      <c r="F5536" t="s">
        <v>138</v>
      </c>
      <c r="G5536" t="s">
        <v>36</v>
      </c>
      <c r="H5536" t="s">
        <v>43</v>
      </c>
      <c r="I5536" t="s">
        <v>27</v>
      </c>
      <c r="J5536" t="s">
        <v>6573</v>
      </c>
      <c r="K5536" t="s">
        <v>28</v>
      </c>
      <c r="L5536" t="s">
        <v>28</v>
      </c>
      <c r="M5536">
        <v>735</v>
      </c>
      <c r="N5536" t="s">
        <v>52</v>
      </c>
      <c r="O5536" t="s">
        <v>63</v>
      </c>
      <c r="P5536" t="s">
        <v>64</v>
      </c>
      <c r="Q5536">
        <v>4</v>
      </c>
      <c r="R5536" t="s">
        <v>32</v>
      </c>
      <c r="S5536">
        <v>2</v>
      </c>
      <c r="T5536" t="s">
        <v>6504</v>
      </c>
    </row>
    <row r="5537" spans="1:20" x14ac:dyDescent="0.3">
      <c r="A5537" t="s">
        <v>5664</v>
      </c>
      <c r="B5537" t="s">
        <v>7292</v>
      </c>
      <c r="C5537" t="s">
        <v>46</v>
      </c>
      <c r="D5537" t="s">
        <v>22</v>
      </c>
      <c r="E5537" t="s">
        <v>40</v>
      </c>
      <c r="F5537" t="s">
        <v>101</v>
      </c>
      <c r="G5537" t="s">
        <v>48</v>
      </c>
      <c r="H5537" t="s">
        <v>26</v>
      </c>
      <c r="I5537" t="s">
        <v>27</v>
      </c>
      <c r="J5537" t="s">
        <v>7292</v>
      </c>
      <c r="K5537" t="s">
        <v>28</v>
      </c>
      <c r="L5537" t="s">
        <v>28</v>
      </c>
      <c r="M5537">
        <v>757</v>
      </c>
      <c r="N5537" t="s">
        <v>75</v>
      </c>
      <c r="O5537" t="s">
        <v>30</v>
      </c>
      <c r="P5537" t="s">
        <v>107</v>
      </c>
      <c r="Q5537">
        <v>3</v>
      </c>
      <c r="R5537" t="s">
        <v>37</v>
      </c>
      <c r="S5537">
        <v>2</v>
      </c>
      <c r="T5537" t="s">
        <v>6448</v>
      </c>
    </row>
    <row r="5538" spans="1:20" x14ac:dyDescent="0.3">
      <c r="A5538" t="s">
        <v>5665</v>
      </c>
      <c r="B5538" t="s">
        <v>7138</v>
      </c>
      <c r="C5538" t="s">
        <v>55</v>
      </c>
      <c r="D5538" t="s">
        <v>56</v>
      </c>
      <c r="E5538" t="s">
        <v>23</v>
      </c>
      <c r="F5538" t="s">
        <v>190</v>
      </c>
      <c r="G5538" t="s">
        <v>58</v>
      </c>
      <c r="H5538" t="s">
        <v>49</v>
      </c>
      <c r="I5538" t="s">
        <v>27</v>
      </c>
      <c r="J5538" t="s">
        <v>7138</v>
      </c>
      <c r="K5538" t="s">
        <v>28</v>
      </c>
      <c r="L5538" t="s">
        <v>28</v>
      </c>
      <c r="M5538">
        <v>919</v>
      </c>
      <c r="N5538" t="s">
        <v>52</v>
      </c>
      <c r="O5538" t="s">
        <v>63</v>
      </c>
      <c r="P5538" t="s">
        <v>31</v>
      </c>
      <c r="Q5538">
        <v>3</v>
      </c>
      <c r="R5538" t="s">
        <v>37</v>
      </c>
      <c r="S5538">
        <v>3</v>
      </c>
      <c r="T5538" t="s">
        <v>6319</v>
      </c>
    </row>
    <row r="5539" spans="1:20" x14ac:dyDescent="0.3">
      <c r="A5539" t="s">
        <v>5666</v>
      </c>
      <c r="B5539" t="s">
        <v>6913</v>
      </c>
      <c r="C5539" t="s">
        <v>60</v>
      </c>
      <c r="D5539" t="s">
        <v>56</v>
      </c>
      <c r="E5539" t="s">
        <v>40</v>
      </c>
      <c r="F5539" t="s">
        <v>61</v>
      </c>
      <c r="G5539" t="s">
        <v>62</v>
      </c>
      <c r="H5539" t="s">
        <v>26</v>
      </c>
      <c r="I5539" t="s">
        <v>27</v>
      </c>
      <c r="J5539" t="s">
        <v>6913</v>
      </c>
      <c r="K5539" t="s">
        <v>28</v>
      </c>
      <c r="L5539" t="s">
        <v>28</v>
      </c>
      <c r="M5539">
        <v>483</v>
      </c>
      <c r="N5539" t="s">
        <v>29</v>
      </c>
      <c r="O5539" t="s">
        <v>63</v>
      </c>
      <c r="P5539" t="s">
        <v>64</v>
      </c>
      <c r="Q5539">
        <v>3</v>
      </c>
      <c r="R5539" t="s">
        <v>37</v>
      </c>
      <c r="S5539">
        <v>1</v>
      </c>
      <c r="T5539" t="s">
        <v>6448</v>
      </c>
    </row>
    <row r="5540" spans="1:20" x14ac:dyDescent="0.3">
      <c r="A5540" t="s">
        <v>5667</v>
      </c>
      <c r="B5540" t="s">
        <v>7299</v>
      </c>
      <c r="C5540" t="s">
        <v>66</v>
      </c>
      <c r="D5540" t="s">
        <v>56</v>
      </c>
      <c r="E5540" t="s">
        <v>67</v>
      </c>
      <c r="F5540" t="s">
        <v>138</v>
      </c>
      <c r="G5540" t="s">
        <v>36</v>
      </c>
      <c r="H5540" t="s">
        <v>43</v>
      </c>
      <c r="I5540" t="s">
        <v>27</v>
      </c>
      <c r="J5540" t="s">
        <v>7299</v>
      </c>
      <c r="K5540" t="s">
        <v>28</v>
      </c>
      <c r="L5540" t="s">
        <v>28</v>
      </c>
      <c r="M5540">
        <v>936</v>
      </c>
      <c r="N5540" t="s">
        <v>75</v>
      </c>
      <c r="O5540" t="s">
        <v>30</v>
      </c>
      <c r="P5540" t="s">
        <v>31</v>
      </c>
      <c r="Q5540">
        <v>3</v>
      </c>
      <c r="R5540" t="s">
        <v>37</v>
      </c>
      <c r="S5540">
        <v>3</v>
      </c>
      <c r="T5540" t="s">
        <v>6369</v>
      </c>
    </row>
    <row r="5541" spans="1:20" x14ac:dyDescent="0.3">
      <c r="A5541" t="s">
        <v>5668</v>
      </c>
      <c r="B5541" t="s">
        <v>6674</v>
      </c>
      <c r="C5541" t="s">
        <v>71</v>
      </c>
      <c r="D5541" t="s">
        <v>72</v>
      </c>
      <c r="E5541" t="s">
        <v>23</v>
      </c>
      <c r="F5541" t="s">
        <v>73</v>
      </c>
      <c r="G5541" t="s">
        <v>74</v>
      </c>
      <c r="H5541" t="s">
        <v>49</v>
      </c>
      <c r="I5541" t="s">
        <v>27</v>
      </c>
      <c r="J5541" t="s">
        <v>6674</v>
      </c>
      <c r="K5541" t="s">
        <v>28</v>
      </c>
      <c r="L5541" t="s">
        <v>28</v>
      </c>
      <c r="M5541">
        <v>295</v>
      </c>
      <c r="N5541" t="s">
        <v>52</v>
      </c>
      <c r="O5541" t="s">
        <v>63</v>
      </c>
      <c r="P5541" t="s">
        <v>31</v>
      </c>
      <c r="Q5541">
        <v>5</v>
      </c>
      <c r="R5541" t="s">
        <v>119</v>
      </c>
      <c r="S5541">
        <v>1</v>
      </c>
      <c r="T5541" t="s">
        <v>6161</v>
      </c>
    </row>
    <row r="5542" spans="1:20" x14ac:dyDescent="0.3">
      <c r="A5542" t="s">
        <v>5669</v>
      </c>
      <c r="B5542" t="s">
        <v>7472</v>
      </c>
      <c r="C5542" t="s">
        <v>77</v>
      </c>
      <c r="D5542" t="s">
        <v>72</v>
      </c>
      <c r="E5542" t="s">
        <v>40</v>
      </c>
      <c r="F5542" t="s">
        <v>131</v>
      </c>
      <c r="G5542" t="s">
        <v>79</v>
      </c>
      <c r="H5542" t="s">
        <v>26</v>
      </c>
      <c r="I5542" t="s">
        <v>50</v>
      </c>
      <c r="J5542" t="s">
        <v>7472</v>
      </c>
      <c r="K5542" t="s">
        <v>6277</v>
      </c>
      <c r="L5542" t="s">
        <v>51</v>
      </c>
      <c r="M5542">
        <v>245</v>
      </c>
      <c r="N5542" t="s">
        <v>29</v>
      </c>
      <c r="O5542" t="s">
        <v>63</v>
      </c>
      <c r="P5542" t="s">
        <v>31</v>
      </c>
      <c r="Q5542">
        <v>4</v>
      </c>
      <c r="R5542" t="s">
        <v>32</v>
      </c>
      <c r="S5542">
        <v>1</v>
      </c>
      <c r="T5542" t="s">
        <v>6363</v>
      </c>
    </row>
    <row r="5543" spans="1:20" x14ac:dyDescent="0.3">
      <c r="A5543" t="s">
        <v>5670</v>
      </c>
      <c r="B5543" t="s">
        <v>6937</v>
      </c>
      <c r="C5543" t="s">
        <v>81</v>
      </c>
      <c r="D5543" t="s">
        <v>72</v>
      </c>
      <c r="E5543" t="s">
        <v>23</v>
      </c>
      <c r="F5543" t="s">
        <v>223</v>
      </c>
      <c r="G5543" t="s">
        <v>83</v>
      </c>
      <c r="H5543" t="s">
        <v>49</v>
      </c>
      <c r="I5543" t="s">
        <v>27</v>
      </c>
      <c r="J5543" t="s">
        <v>6937</v>
      </c>
      <c r="K5543" t="s">
        <v>28</v>
      </c>
      <c r="L5543" t="s">
        <v>28</v>
      </c>
      <c r="M5543">
        <v>662</v>
      </c>
      <c r="N5543" t="s">
        <v>52</v>
      </c>
      <c r="O5543" t="s">
        <v>63</v>
      </c>
      <c r="P5543" t="s">
        <v>31</v>
      </c>
      <c r="Q5543">
        <v>2</v>
      </c>
      <c r="R5543" t="s">
        <v>53</v>
      </c>
      <c r="S5543">
        <v>2</v>
      </c>
      <c r="T5543" t="s">
        <v>6251</v>
      </c>
    </row>
    <row r="5544" spans="1:20" x14ac:dyDescent="0.3">
      <c r="A5544" t="s">
        <v>5671</v>
      </c>
      <c r="B5544" t="s">
        <v>7266</v>
      </c>
      <c r="C5544" t="s">
        <v>86</v>
      </c>
      <c r="D5544" t="s">
        <v>87</v>
      </c>
      <c r="E5544" t="s">
        <v>67</v>
      </c>
      <c r="F5544" t="s">
        <v>116</v>
      </c>
      <c r="G5544" t="s">
        <v>89</v>
      </c>
      <c r="H5544" t="s">
        <v>26</v>
      </c>
      <c r="I5544" t="s">
        <v>27</v>
      </c>
      <c r="J5544" t="s">
        <v>7266</v>
      </c>
      <c r="K5544" t="s">
        <v>28</v>
      </c>
      <c r="L5544" t="s">
        <v>28</v>
      </c>
      <c r="M5544">
        <v>255</v>
      </c>
      <c r="N5544" t="s">
        <v>29</v>
      </c>
      <c r="O5544" t="s">
        <v>30</v>
      </c>
      <c r="P5544" t="s">
        <v>31</v>
      </c>
      <c r="Q5544">
        <v>4</v>
      </c>
      <c r="R5544" t="s">
        <v>32</v>
      </c>
      <c r="S5544">
        <v>1</v>
      </c>
      <c r="T5544" t="s">
        <v>6143</v>
      </c>
    </row>
    <row r="5545" spans="1:20" x14ac:dyDescent="0.3">
      <c r="A5545" t="s">
        <v>5672</v>
      </c>
      <c r="B5545" t="s">
        <v>7136</v>
      </c>
      <c r="C5545" t="s">
        <v>91</v>
      </c>
      <c r="D5545" t="s">
        <v>87</v>
      </c>
      <c r="E5545" t="s">
        <v>92</v>
      </c>
      <c r="F5545" t="s">
        <v>93</v>
      </c>
      <c r="G5545" t="s">
        <v>94</v>
      </c>
      <c r="H5545" t="s">
        <v>26</v>
      </c>
      <c r="I5545" t="s">
        <v>50</v>
      </c>
      <c r="J5545" t="s">
        <v>7136</v>
      </c>
      <c r="K5545" t="s">
        <v>6696</v>
      </c>
      <c r="L5545" t="s">
        <v>51</v>
      </c>
      <c r="M5545">
        <v>153</v>
      </c>
      <c r="N5545" t="s">
        <v>52</v>
      </c>
      <c r="O5545" t="s">
        <v>63</v>
      </c>
      <c r="P5545" t="s">
        <v>44</v>
      </c>
      <c r="Q5545" t="s">
        <v>95</v>
      </c>
      <c r="R5545" t="s">
        <v>28</v>
      </c>
      <c r="S5545">
        <v>0</v>
      </c>
      <c r="T5545" t="s">
        <v>6344</v>
      </c>
    </row>
    <row r="5546" spans="1:20" x14ac:dyDescent="0.3">
      <c r="A5546" t="s">
        <v>5673</v>
      </c>
      <c r="B5546" t="s">
        <v>6386</v>
      </c>
      <c r="C5546" t="s">
        <v>21</v>
      </c>
      <c r="D5546" t="s">
        <v>22</v>
      </c>
      <c r="E5546" t="s">
        <v>23</v>
      </c>
      <c r="F5546" t="s">
        <v>24</v>
      </c>
      <c r="G5546" t="s">
        <v>25</v>
      </c>
      <c r="H5546" t="s">
        <v>26</v>
      </c>
      <c r="I5546" t="s">
        <v>27</v>
      </c>
      <c r="J5546" t="s">
        <v>6386</v>
      </c>
      <c r="K5546" t="s">
        <v>28</v>
      </c>
      <c r="L5546" t="s">
        <v>28</v>
      </c>
      <c r="M5546">
        <v>656</v>
      </c>
      <c r="N5546" t="s">
        <v>29</v>
      </c>
      <c r="O5546" t="s">
        <v>105</v>
      </c>
      <c r="P5546" t="s">
        <v>64</v>
      </c>
      <c r="Q5546">
        <v>3</v>
      </c>
      <c r="R5546" t="s">
        <v>37</v>
      </c>
      <c r="S5546">
        <v>2</v>
      </c>
      <c r="T5546" t="s">
        <v>6167</v>
      </c>
    </row>
    <row r="5547" spans="1:20" x14ac:dyDescent="0.3">
      <c r="A5547" t="s">
        <v>5674</v>
      </c>
      <c r="B5547" t="s">
        <v>7472</v>
      </c>
      <c r="C5547" t="s">
        <v>34</v>
      </c>
      <c r="D5547" t="s">
        <v>22</v>
      </c>
      <c r="E5547" t="s">
        <v>23</v>
      </c>
      <c r="F5547" t="s">
        <v>288</v>
      </c>
      <c r="G5547" t="s">
        <v>25</v>
      </c>
      <c r="H5547" t="s">
        <v>43</v>
      </c>
      <c r="I5547" t="s">
        <v>50</v>
      </c>
      <c r="J5547" t="s">
        <v>7472</v>
      </c>
      <c r="K5547" t="s">
        <v>7035</v>
      </c>
      <c r="L5547" t="s">
        <v>51</v>
      </c>
      <c r="M5547">
        <v>224</v>
      </c>
      <c r="N5547" t="s">
        <v>52</v>
      </c>
      <c r="O5547" t="s">
        <v>30</v>
      </c>
      <c r="P5547" t="s">
        <v>107</v>
      </c>
      <c r="Q5547">
        <v>3</v>
      </c>
      <c r="R5547" t="s">
        <v>37</v>
      </c>
      <c r="S5547">
        <v>1</v>
      </c>
      <c r="T5547" t="s">
        <v>6455</v>
      </c>
    </row>
    <row r="5548" spans="1:20" x14ac:dyDescent="0.3">
      <c r="A5548" t="s">
        <v>5675</v>
      </c>
      <c r="B5548" t="s">
        <v>7217</v>
      </c>
      <c r="C5548" t="s">
        <v>39</v>
      </c>
      <c r="D5548" t="s">
        <v>22</v>
      </c>
      <c r="E5548" t="s">
        <v>40</v>
      </c>
      <c r="F5548" t="s">
        <v>41</v>
      </c>
      <c r="G5548" t="s">
        <v>42</v>
      </c>
      <c r="H5548" t="s">
        <v>43</v>
      </c>
      <c r="I5548" t="s">
        <v>27</v>
      </c>
      <c r="J5548" t="s">
        <v>7217</v>
      </c>
      <c r="K5548" t="s">
        <v>28</v>
      </c>
      <c r="L5548" t="s">
        <v>28</v>
      </c>
      <c r="M5548">
        <v>1079</v>
      </c>
      <c r="N5548" t="s">
        <v>140</v>
      </c>
      <c r="O5548" t="s">
        <v>63</v>
      </c>
      <c r="P5548" t="s">
        <v>31</v>
      </c>
      <c r="Q5548">
        <v>3</v>
      </c>
      <c r="R5548" t="s">
        <v>37</v>
      </c>
      <c r="S5548">
        <v>3</v>
      </c>
      <c r="T5548" t="s">
        <v>6207</v>
      </c>
    </row>
    <row r="5549" spans="1:20" x14ac:dyDescent="0.3">
      <c r="A5549" t="s">
        <v>5676</v>
      </c>
      <c r="B5549" t="s">
        <v>6993</v>
      </c>
      <c r="C5549" t="s">
        <v>46</v>
      </c>
      <c r="D5549" t="s">
        <v>22</v>
      </c>
      <c r="E5549" t="s">
        <v>40</v>
      </c>
      <c r="F5549" t="s">
        <v>41</v>
      </c>
      <c r="G5549" t="s">
        <v>42</v>
      </c>
      <c r="H5549" t="s">
        <v>43</v>
      </c>
      <c r="I5549" t="s">
        <v>27</v>
      </c>
      <c r="J5549" t="s">
        <v>6993</v>
      </c>
      <c r="K5549" t="s">
        <v>28</v>
      </c>
      <c r="L5549" t="s">
        <v>28</v>
      </c>
      <c r="M5549">
        <v>401</v>
      </c>
      <c r="N5549" t="s">
        <v>29</v>
      </c>
      <c r="O5549" t="s">
        <v>30</v>
      </c>
      <c r="P5549" t="s">
        <v>31</v>
      </c>
      <c r="Q5549">
        <v>4</v>
      </c>
      <c r="R5549" t="s">
        <v>32</v>
      </c>
      <c r="S5549">
        <v>1</v>
      </c>
      <c r="T5549" t="s">
        <v>6249</v>
      </c>
    </row>
    <row r="5550" spans="1:20" x14ac:dyDescent="0.3">
      <c r="A5550" t="s">
        <v>5677</v>
      </c>
      <c r="B5550" t="s">
        <v>6240</v>
      </c>
      <c r="C5550" t="s">
        <v>55</v>
      </c>
      <c r="D5550" t="s">
        <v>56</v>
      </c>
      <c r="E5550" t="s">
        <v>23</v>
      </c>
      <c r="F5550" t="s">
        <v>145</v>
      </c>
      <c r="G5550" t="s">
        <v>62</v>
      </c>
      <c r="H5550" t="s">
        <v>49</v>
      </c>
      <c r="I5550" t="s">
        <v>27</v>
      </c>
      <c r="J5550" t="s">
        <v>6240</v>
      </c>
      <c r="K5550" t="s">
        <v>28</v>
      </c>
      <c r="L5550" t="s">
        <v>28</v>
      </c>
      <c r="M5550">
        <v>218</v>
      </c>
      <c r="N5550" t="s">
        <v>29</v>
      </c>
      <c r="O5550" t="s">
        <v>63</v>
      </c>
      <c r="P5550" t="s">
        <v>31</v>
      </c>
      <c r="Q5550">
        <v>4</v>
      </c>
      <c r="R5550" t="s">
        <v>32</v>
      </c>
      <c r="S5550">
        <v>1</v>
      </c>
      <c r="T5550" t="s">
        <v>6254</v>
      </c>
    </row>
    <row r="5551" spans="1:20" x14ac:dyDescent="0.3">
      <c r="A5551" t="s">
        <v>5678</v>
      </c>
      <c r="B5551" t="s">
        <v>6902</v>
      </c>
      <c r="C5551" t="s">
        <v>60</v>
      </c>
      <c r="D5551" t="s">
        <v>56</v>
      </c>
      <c r="E5551" t="s">
        <v>40</v>
      </c>
      <c r="F5551" t="s">
        <v>104</v>
      </c>
      <c r="G5551" t="s">
        <v>62</v>
      </c>
      <c r="H5551" t="s">
        <v>43</v>
      </c>
      <c r="I5551" t="s">
        <v>27</v>
      </c>
      <c r="J5551" t="s">
        <v>6902</v>
      </c>
      <c r="K5551" t="s">
        <v>28</v>
      </c>
      <c r="L5551" t="s">
        <v>28</v>
      </c>
      <c r="M5551">
        <v>387</v>
      </c>
      <c r="N5551" t="s">
        <v>75</v>
      </c>
      <c r="O5551" t="s">
        <v>30</v>
      </c>
      <c r="P5551" t="s">
        <v>64</v>
      </c>
      <c r="Q5551">
        <v>3</v>
      </c>
      <c r="R5551" t="s">
        <v>37</v>
      </c>
      <c r="S5551">
        <v>1</v>
      </c>
      <c r="T5551" t="s">
        <v>6233</v>
      </c>
    </row>
    <row r="5552" spans="1:20" x14ac:dyDescent="0.3">
      <c r="A5552" t="s">
        <v>5679</v>
      </c>
      <c r="B5552" t="s">
        <v>6322</v>
      </c>
      <c r="C5552" t="s">
        <v>66</v>
      </c>
      <c r="D5552" t="s">
        <v>56</v>
      </c>
      <c r="E5552" t="s">
        <v>67</v>
      </c>
      <c r="F5552" t="s">
        <v>68</v>
      </c>
      <c r="G5552" t="s">
        <v>69</v>
      </c>
      <c r="H5552" t="s">
        <v>26</v>
      </c>
      <c r="I5552" t="s">
        <v>27</v>
      </c>
      <c r="J5552" t="s">
        <v>6322</v>
      </c>
      <c r="K5552" t="s">
        <v>28</v>
      </c>
      <c r="L5552" t="s">
        <v>28</v>
      </c>
      <c r="M5552">
        <v>811</v>
      </c>
      <c r="N5552" t="s">
        <v>122</v>
      </c>
      <c r="O5552" t="s">
        <v>63</v>
      </c>
      <c r="P5552" t="s">
        <v>44</v>
      </c>
      <c r="Q5552">
        <v>4</v>
      </c>
      <c r="R5552" t="s">
        <v>32</v>
      </c>
      <c r="S5552">
        <v>2</v>
      </c>
      <c r="T5552" t="s">
        <v>6616</v>
      </c>
    </row>
    <row r="5553" spans="1:20" x14ac:dyDescent="0.3">
      <c r="A5553" t="s">
        <v>5680</v>
      </c>
      <c r="B5553" t="s">
        <v>7088</v>
      </c>
      <c r="C5553" t="s">
        <v>71</v>
      </c>
      <c r="D5553" t="s">
        <v>72</v>
      </c>
      <c r="E5553" t="s">
        <v>23</v>
      </c>
      <c r="F5553" t="s">
        <v>35</v>
      </c>
      <c r="G5553" t="s">
        <v>36</v>
      </c>
      <c r="H5553" t="s">
        <v>26</v>
      </c>
      <c r="I5553" t="s">
        <v>27</v>
      </c>
      <c r="J5553" t="s">
        <v>7088</v>
      </c>
      <c r="K5553" t="s">
        <v>28</v>
      </c>
      <c r="L5553" t="s">
        <v>28</v>
      </c>
      <c r="M5553">
        <v>619</v>
      </c>
      <c r="N5553" t="s">
        <v>29</v>
      </c>
      <c r="O5553" t="s">
        <v>43</v>
      </c>
      <c r="P5553" t="s">
        <v>44</v>
      </c>
      <c r="Q5553">
        <v>2</v>
      </c>
      <c r="R5553" t="s">
        <v>53</v>
      </c>
      <c r="S5553">
        <v>2</v>
      </c>
      <c r="T5553" t="s">
        <v>6304</v>
      </c>
    </row>
    <row r="5554" spans="1:20" x14ac:dyDescent="0.3">
      <c r="A5554" t="s">
        <v>5681</v>
      </c>
      <c r="B5554" t="s">
        <v>6610</v>
      </c>
      <c r="C5554" t="s">
        <v>77</v>
      </c>
      <c r="D5554" t="s">
        <v>72</v>
      </c>
      <c r="E5554" t="s">
        <v>40</v>
      </c>
      <c r="F5554" t="s">
        <v>78</v>
      </c>
      <c r="G5554" t="s">
        <v>79</v>
      </c>
      <c r="H5554" t="s">
        <v>49</v>
      </c>
      <c r="I5554" t="s">
        <v>27</v>
      </c>
      <c r="J5554" t="s">
        <v>6610</v>
      </c>
      <c r="K5554" t="s">
        <v>28</v>
      </c>
      <c r="L5554" t="s">
        <v>28</v>
      </c>
      <c r="M5554">
        <v>462</v>
      </c>
      <c r="N5554" t="s">
        <v>29</v>
      </c>
      <c r="O5554" t="s">
        <v>30</v>
      </c>
      <c r="P5554" t="s">
        <v>31</v>
      </c>
      <c r="Q5554">
        <v>4</v>
      </c>
      <c r="R5554" t="s">
        <v>32</v>
      </c>
      <c r="S5554">
        <v>1</v>
      </c>
      <c r="T5554" t="s">
        <v>6193</v>
      </c>
    </row>
    <row r="5555" spans="1:20" x14ac:dyDescent="0.3">
      <c r="A5555" t="s">
        <v>5682</v>
      </c>
      <c r="B5555" t="s">
        <v>7198</v>
      </c>
      <c r="C5555" t="s">
        <v>81</v>
      </c>
      <c r="D5555" t="s">
        <v>72</v>
      </c>
      <c r="E5555" t="s">
        <v>23</v>
      </c>
      <c r="F5555" t="s">
        <v>114</v>
      </c>
      <c r="G5555" t="s">
        <v>94</v>
      </c>
      <c r="H5555" t="s">
        <v>43</v>
      </c>
      <c r="I5555" t="s">
        <v>27</v>
      </c>
      <c r="J5555" t="s">
        <v>7198</v>
      </c>
      <c r="K5555" t="s">
        <v>28</v>
      </c>
      <c r="L5555" t="s">
        <v>28</v>
      </c>
      <c r="M5555">
        <v>351</v>
      </c>
      <c r="N5555" t="s">
        <v>52</v>
      </c>
      <c r="O5555" t="s">
        <v>63</v>
      </c>
      <c r="P5555" t="s">
        <v>64</v>
      </c>
      <c r="Q5555">
        <v>4</v>
      </c>
      <c r="R5555" t="s">
        <v>32</v>
      </c>
      <c r="S5555">
        <v>1</v>
      </c>
      <c r="T5555" t="s">
        <v>6316</v>
      </c>
    </row>
    <row r="5556" spans="1:20" x14ac:dyDescent="0.3">
      <c r="A5556" t="s">
        <v>5683</v>
      </c>
      <c r="B5556" t="s">
        <v>7025</v>
      </c>
      <c r="C5556" t="s">
        <v>86</v>
      </c>
      <c r="D5556" t="s">
        <v>87</v>
      </c>
      <c r="E5556" t="s">
        <v>67</v>
      </c>
      <c r="F5556" t="s">
        <v>116</v>
      </c>
      <c r="G5556" t="s">
        <v>89</v>
      </c>
      <c r="H5556" t="s">
        <v>26</v>
      </c>
      <c r="I5556" t="s">
        <v>27</v>
      </c>
      <c r="J5556" t="s">
        <v>7025</v>
      </c>
      <c r="K5556" t="s">
        <v>28</v>
      </c>
      <c r="L5556" t="s">
        <v>28</v>
      </c>
      <c r="M5556">
        <v>974</v>
      </c>
      <c r="N5556" t="s">
        <v>75</v>
      </c>
      <c r="O5556" t="s">
        <v>30</v>
      </c>
      <c r="P5556" t="s">
        <v>64</v>
      </c>
      <c r="Q5556">
        <v>3</v>
      </c>
      <c r="R5556" t="s">
        <v>37</v>
      </c>
      <c r="S5556">
        <v>3</v>
      </c>
      <c r="T5556" t="s">
        <v>6143</v>
      </c>
    </row>
    <row r="5557" spans="1:20" x14ac:dyDescent="0.3">
      <c r="A5557" t="s">
        <v>5684</v>
      </c>
      <c r="B5557" t="s">
        <v>6529</v>
      </c>
      <c r="C5557" t="s">
        <v>91</v>
      </c>
      <c r="D5557" t="s">
        <v>87</v>
      </c>
      <c r="E5557" t="s">
        <v>92</v>
      </c>
      <c r="F5557" t="s">
        <v>99</v>
      </c>
      <c r="G5557" t="s">
        <v>36</v>
      </c>
      <c r="H5557" t="s">
        <v>49</v>
      </c>
      <c r="I5557" t="s">
        <v>27</v>
      </c>
      <c r="J5557" t="s">
        <v>6529</v>
      </c>
      <c r="K5557" t="s">
        <v>28</v>
      </c>
      <c r="L5557" t="s">
        <v>28</v>
      </c>
      <c r="M5557">
        <v>716</v>
      </c>
      <c r="N5557" t="s">
        <v>29</v>
      </c>
      <c r="O5557" t="s">
        <v>63</v>
      </c>
      <c r="P5557" t="s">
        <v>31</v>
      </c>
      <c r="Q5557">
        <v>5</v>
      </c>
      <c r="R5557" t="s">
        <v>119</v>
      </c>
      <c r="S5557">
        <v>2</v>
      </c>
      <c r="T5557" t="s">
        <v>6216</v>
      </c>
    </row>
    <row r="5558" spans="1:20" x14ac:dyDescent="0.3">
      <c r="A5558" t="s">
        <v>5685</v>
      </c>
      <c r="B5558" t="s">
        <v>6636</v>
      </c>
      <c r="C5558" t="s">
        <v>21</v>
      </c>
      <c r="D5558" t="s">
        <v>22</v>
      </c>
      <c r="E5558" t="s">
        <v>23</v>
      </c>
      <c r="F5558" t="s">
        <v>727</v>
      </c>
      <c r="G5558" t="s">
        <v>25</v>
      </c>
      <c r="H5558" t="s">
        <v>110</v>
      </c>
      <c r="I5558" t="s">
        <v>27</v>
      </c>
      <c r="J5558" t="s">
        <v>6636</v>
      </c>
      <c r="K5558" t="s">
        <v>28</v>
      </c>
      <c r="L5558" t="s">
        <v>28</v>
      </c>
      <c r="M5558">
        <v>1091</v>
      </c>
      <c r="N5558" t="s">
        <v>140</v>
      </c>
      <c r="O5558" t="s">
        <v>30</v>
      </c>
      <c r="P5558" t="s">
        <v>64</v>
      </c>
      <c r="Q5558">
        <v>3</v>
      </c>
      <c r="R5558" t="s">
        <v>37</v>
      </c>
      <c r="S5558">
        <v>3</v>
      </c>
      <c r="T5558" t="s">
        <v>7330</v>
      </c>
    </row>
    <row r="5559" spans="1:20" x14ac:dyDescent="0.3">
      <c r="A5559" t="s">
        <v>5686</v>
      </c>
      <c r="B5559" t="s">
        <v>6754</v>
      </c>
      <c r="C5559" t="s">
        <v>34</v>
      </c>
      <c r="D5559" t="s">
        <v>22</v>
      </c>
      <c r="E5559" t="s">
        <v>23</v>
      </c>
      <c r="F5559" t="s">
        <v>138</v>
      </c>
      <c r="G5559" t="s">
        <v>36</v>
      </c>
      <c r="H5559" t="s">
        <v>43</v>
      </c>
      <c r="I5559" t="s">
        <v>27</v>
      </c>
      <c r="J5559" t="s">
        <v>6754</v>
      </c>
      <c r="K5559" t="s">
        <v>28</v>
      </c>
      <c r="L5559" t="s">
        <v>28</v>
      </c>
      <c r="M5559">
        <v>821</v>
      </c>
      <c r="N5559" t="s">
        <v>75</v>
      </c>
      <c r="O5559" t="s">
        <v>30</v>
      </c>
      <c r="P5559" t="s">
        <v>107</v>
      </c>
      <c r="Q5559">
        <v>4</v>
      </c>
      <c r="R5559" t="s">
        <v>32</v>
      </c>
      <c r="S5559">
        <v>2</v>
      </c>
      <c r="T5559" t="s">
        <v>6209</v>
      </c>
    </row>
    <row r="5560" spans="1:20" x14ac:dyDescent="0.3">
      <c r="A5560" t="s">
        <v>5687</v>
      </c>
      <c r="B5560" t="s">
        <v>6688</v>
      </c>
      <c r="C5560" t="s">
        <v>39</v>
      </c>
      <c r="D5560" t="s">
        <v>22</v>
      </c>
      <c r="E5560" t="s">
        <v>40</v>
      </c>
      <c r="F5560" t="s">
        <v>215</v>
      </c>
      <c r="G5560" t="s">
        <v>42</v>
      </c>
      <c r="H5560" t="s">
        <v>49</v>
      </c>
      <c r="I5560" t="s">
        <v>27</v>
      </c>
      <c r="J5560" t="s">
        <v>6688</v>
      </c>
      <c r="K5560" t="s">
        <v>28</v>
      </c>
      <c r="L5560" t="s">
        <v>28</v>
      </c>
      <c r="M5560">
        <v>816</v>
      </c>
      <c r="N5560" t="s">
        <v>29</v>
      </c>
      <c r="O5560" t="s">
        <v>30</v>
      </c>
      <c r="P5560" t="s">
        <v>64</v>
      </c>
      <c r="Q5560">
        <v>3</v>
      </c>
      <c r="R5560" t="s">
        <v>37</v>
      </c>
      <c r="S5560">
        <v>2</v>
      </c>
      <c r="T5560" t="s">
        <v>6429</v>
      </c>
    </row>
    <row r="5561" spans="1:20" x14ac:dyDescent="0.3">
      <c r="A5561" t="s">
        <v>5688</v>
      </c>
      <c r="B5561" t="s">
        <v>6255</v>
      </c>
      <c r="C5561" t="s">
        <v>46</v>
      </c>
      <c r="D5561" t="s">
        <v>22</v>
      </c>
      <c r="E5561" t="s">
        <v>40</v>
      </c>
      <c r="F5561" t="s">
        <v>143</v>
      </c>
      <c r="G5561" t="s">
        <v>48</v>
      </c>
      <c r="H5561" t="s">
        <v>43</v>
      </c>
      <c r="I5561" t="s">
        <v>27</v>
      </c>
      <c r="J5561" t="s">
        <v>6255</v>
      </c>
      <c r="K5561" t="s">
        <v>28</v>
      </c>
      <c r="L5561" t="s">
        <v>28</v>
      </c>
      <c r="M5561">
        <v>1025</v>
      </c>
      <c r="N5561" t="s">
        <v>52</v>
      </c>
      <c r="O5561" t="s">
        <v>63</v>
      </c>
      <c r="P5561" t="s">
        <v>107</v>
      </c>
      <c r="Q5561">
        <v>4</v>
      </c>
      <c r="R5561" t="s">
        <v>32</v>
      </c>
      <c r="S5561">
        <v>3</v>
      </c>
      <c r="T5561" t="s">
        <v>6229</v>
      </c>
    </row>
    <row r="5562" spans="1:20" x14ac:dyDescent="0.3">
      <c r="A5562" t="s">
        <v>5689</v>
      </c>
      <c r="B5562" t="s">
        <v>6541</v>
      </c>
      <c r="C5562" t="s">
        <v>55</v>
      </c>
      <c r="D5562" t="s">
        <v>56</v>
      </c>
      <c r="E5562" t="s">
        <v>23</v>
      </c>
      <c r="F5562" t="s">
        <v>190</v>
      </c>
      <c r="G5562" t="s">
        <v>58</v>
      </c>
      <c r="H5562" t="s">
        <v>49</v>
      </c>
      <c r="I5562" t="s">
        <v>27</v>
      </c>
      <c r="J5562" t="s">
        <v>6541</v>
      </c>
      <c r="K5562" t="s">
        <v>28</v>
      </c>
      <c r="L5562" t="s">
        <v>28</v>
      </c>
      <c r="M5562">
        <v>469</v>
      </c>
      <c r="N5562" t="s">
        <v>52</v>
      </c>
      <c r="O5562" t="s">
        <v>63</v>
      </c>
      <c r="P5562" t="s">
        <v>133</v>
      </c>
      <c r="Q5562">
        <v>3</v>
      </c>
      <c r="R5562" t="s">
        <v>37</v>
      </c>
      <c r="S5562">
        <v>1</v>
      </c>
      <c r="T5562" t="s">
        <v>6376</v>
      </c>
    </row>
    <row r="5563" spans="1:20" x14ac:dyDescent="0.3">
      <c r="A5563" t="s">
        <v>5690</v>
      </c>
      <c r="B5563" t="s">
        <v>6863</v>
      </c>
      <c r="C5563" t="s">
        <v>60</v>
      </c>
      <c r="D5563" t="s">
        <v>56</v>
      </c>
      <c r="E5563" t="s">
        <v>40</v>
      </c>
      <c r="F5563" t="s">
        <v>61</v>
      </c>
      <c r="G5563" t="s">
        <v>62</v>
      </c>
      <c r="H5563" t="s">
        <v>26</v>
      </c>
      <c r="I5563" t="s">
        <v>27</v>
      </c>
      <c r="J5563" t="s">
        <v>6863</v>
      </c>
      <c r="K5563" t="s">
        <v>28</v>
      </c>
      <c r="L5563" t="s">
        <v>28</v>
      </c>
      <c r="M5563">
        <v>180</v>
      </c>
      <c r="N5563" t="s">
        <v>29</v>
      </c>
      <c r="O5563" t="s">
        <v>30</v>
      </c>
      <c r="P5563" t="s">
        <v>64</v>
      </c>
      <c r="Q5563">
        <v>3</v>
      </c>
      <c r="R5563" t="s">
        <v>37</v>
      </c>
      <c r="S5563">
        <v>1</v>
      </c>
      <c r="T5563" t="s">
        <v>6136</v>
      </c>
    </row>
    <row r="5564" spans="1:20" x14ac:dyDescent="0.3">
      <c r="A5564" t="s">
        <v>5691</v>
      </c>
      <c r="B5564" t="s">
        <v>6350</v>
      </c>
      <c r="C5564" t="s">
        <v>66</v>
      </c>
      <c r="D5564" t="s">
        <v>56</v>
      </c>
      <c r="E5564" t="s">
        <v>67</v>
      </c>
      <c r="F5564" t="s">
        <v>68</v>
      </c>
      <c r="G5564" t="s">
        <v>69</v>
      </c>
      <c r="H5564" t="s">
        <v>26</v>
      </c>
      <c r="I5564" t="s">
        <v>50</v>
      </c>
      <c r="J5564" t="s">
        <v>6350</v>
      </c>
      <c r="K5564" t="s">
        <v>7141</v>
      </c>
      <c r="L5564" t="s">
        <v>159</v>
      </c>
      <c r="M5564">
        <v>389</v>
      </c>
      <c r="N5564" t="s">
        <v>52</v>
      </c>
      <c r="O5564" t="s">
        <v>105</v>
      </c>
      <c r="P5564" t="s">
        <v>133</v>
      </c>
      <c r="Q5564">
        <v>3</v>
      </c>
      <c r="R5564" t="s">
        <v>37</v>
      </c>
      <c r="S5564">
        <v>1</v>
      </c>
      <c r="T5564" t="s">
        <v>6145</v>
      </c>
    </row>
    <row r="5565" spans="1:20" x14ac:dyDescent="0.3">
      <c r="A5565" t="s">
        <v>5692</v>
      </c>
      <c r="B5565" t="s">
        <v>6668</v>
      </c>
      <c r="C5565" t="s">
        <v>71</v>
      </c>
      <c r="D5565" t="s">
        <v>72</v>
      </c>
      <c r="E5565" t="s">
        <v>23</v>
      </c>
      <c r="F5565" t="s">
        <v>73</v>
      </c>
      <c r="G5565" t="s">
        <v>74</v>
      </c>
      <c r="H5565" t="s">
        <v>49</v>
      </c>
      <c r="I5565" t="s">
        <v>27</v>
      </c>
      <c r="J5565" t="s">
        <v>6668</v>
      </c>
      <c r="K5565" t="s">
        <v>28</v>
      </c>
      <c r="L5565" t="s">
        <v>28</v>
      </c>
      <c r="M5565">
        <v>875</v>
      </c>
      <c r="N5565" t="s">
        <v>29</v>
      </c>
      <c r="O5565" t="s">
        <v>63</v>
      </c>
      <c r="P5565" t="s">
        <v>64</v>
      </c>
      <c r="Q5565">
        <v>4</v>
      </c>
      <c r="R5565" t="s">
        <v>32</v>
      </c>
      <c r="S5565">
        <v>2</v>
      </c>
      <c r="T5565" t="s">
        <v>6592</v>
      </c>
    </row>
    <row r="5566" spans="1:20" x14ac:dyDescent="0.3">
      <c r="A5566" t="s">
        <v>5693</v>
      </c>
      <c r="B5566" t="s">
        <v>6719</v>
      </c>
      <c r="C5566" t="s">
        <v>77</v>
      </c>
      <c r="D5566" t="s">
        <v>72</v>
      </c>
      <c r="E5566" t="s">
        <v>40</v>
      </c>
      <c r="F5566" t="s">
        <v>112</v>
      </c>
      <c r="G5566" t="s">
        <v>79</v>
      </c>
      <c r="H5566" t="s">
        <v>43</v>
      </c>
      <c r="I5566" t="s">
        <v>27</v>
      </c>
      <c r="J5566" t="s">
        <v>6719</v>
      </c>
      <c r="K5566" t="s">
        <v>28</v>
      </c>
      <c r="L5566" t="s">
        <v>28</v>
      </c>
      <c r="M5566">
        <v>645</v>
      </c>
      <c r="N5566" t="s">
        <v>29</v>
      </c>
      <c r="O5566" t="s">
        <v>105</v>
      </c>
      <c r="P5566" t="s">
        <v>107</v>
      </c>
      <c r="Q5566">
        <v>3</v>
      </c>
      <c r="R5566" t="s">
        <v>37</v>
      </c>
      <c r="S5566">
        <v>2</v>
      </c>
      <c r="T5566" t="s">
        <v>6509</v>
      </c>
    </row>
    <row r="5567" spans="1:20" x14ac:dyDescent="0.3">
      <c r="A5567" t="s">
        <v>5694</v>
      </c>
      <c r="B5567" t="s">
        <v>7365</v>
      </c>
      <c r="C5567" t="s">
        <v>81</v>
      </c>
      <c r="D5567" t="s">
        <v>72</v>
      </c>
      <c r="E5567" t="s">
        <v>23</v>
      </c>
      <c r="F5567" t="s">
        <v>152</v>
      </c>
      <c r="G5567" t="s">
        <v>94</v>
      </c>
      <c r="H5567" t="s">
        <v>49</v>
      </c>
      <c r="I5567" t="s">
        <v>27</v>
      </c>
      <c r="J5567" t="s">
        <v>7365</v>
      </c>
      <c r="K5567" t="s">
        <v>28</v>
      </c>
      <c r="L5567" t="s">
        <v>28</v>
      </c>
      <c r="M5567">
        <v>670</v>
      </c>
      <c r="N5567" t="s">
        <v>75</v>
      </c>
      <c r="O5567" t="s">
        <v>63</v>
      </c>
      <c r="P5567" t="s">
        <v>31</v>
      </c>
      <c r="Q5567">
        <v>3</v>
      </c>
      <c r="R5567" t="s">
        <v>37</v>
      </c>
      <c r="S5567">
        <v>2</v>
      </c>
      <c r="T5567" t="s">
        <v>6163</v>
      </c>
    </row>
    <row r="5568" spans="1:20" x14ac:dyDescent="0.3">
      <c r="A5568" t="s">
        <v>5695</v>
      </c>
      <c r="B5568" t="s">
        <v>6754</v>
      </c>
      <c r="C5568" t="s">
        <v>86</v>
      </c>
      <c r="D5568" t="s">
        <v>87</v>
      </c>
      <c r="E5568" t="s">
        <v>67</v>
      </c>
      <c r="F5568" t="s">
        <v>116</v>
      </c>
      <c r="G5568" t="s">
        <v>89</v>
      </c>
      <c r="H5568" t="s">
        <v>26</v>
      </c>
      <c r="I5568" t="s">
        <v>50</v>
      </c>
      <c r="J5568" t="s">
        <v>6754</v>
      </c>
      <c r="K5568" t="s">
        <v>7064</v>
      </c>
      <c r="L5568" t="s">
        <v>51</v>
      </c>
      <c r="M5568">
        <v>621</v>
      </c>
      <c r="N5568" t="s">
        <v>29</v>
      </c>
      <c r="O5568" t="s">
        <v>105</v>
      </c>
      <c r="P5568" t="s">
        <v>31</v>
      </c>
      <c r="Q5568">
        <v>3</v>
      </c>
      <c r="R5568" t="s">
        <v>37</v>
      </c>
      <c r="S5568">
        <v>2</v>
      </c>
      <c r="T5568" t="s">
        <v>6808</v>
      </c>
    </row>
    <row r="5569" spans="1:20" x14ac:dyDescent="0.3">
      <c r="A5569" t="s">
        <v>5696</v>
      </c>
      <c r="B5569" t="s">
        <v>6495</v>
      </c>
      <c r="C5569" t="s">
        <v>91</v>
      </c>
      <c r="D5569" t="s">
        <v>87</v>
      </c>
      <c r="E5569" t="s">
        <v>92</v>
      </c>
      <c r="F5569" t="s">
        <v>35</v>
      </c>
      <c r="G5569" t="s">
        <v>36</v>
      </c>
      <c r="H5569" t="s">
        <v>26</v>
      </c>
      <c r="I5569" t="s">
        <v>27</v>
      </c>
      <c r="J5569" t="s">
        <v>6495</v>
      </c>
      <c r="K5569" t="s">
        <v>28</v>
      </c>
      <c r="L5569" t="s">
        <v>28</v>
      </c>
      <c r="M5569">
        <v>898</v>
      </c>
      <c r="N5569" t="s">
        <v>122</v>
      </c>
      <c r="O5569" t="s">
        <v>63</v>
      </c>
      <c r="P5569" t="s">
        <v>31</v>
      </c>
      <c r="Q5569">
        <v>4</v>
      </c>
      <c r="R5569" t="s">
        <v>32</v>
      </c>
      <c r="S5569">
        <v>2</v>
      </c>
      <c r="T5569" t="s">
        <v>6258</v>
      </c>
    </row>
    <row r="5570" spans="1:20" x14ac:dyDescent="0.3">
      <c r="A5570" t="s">
        <v>5697</v>
      </c>
      <c r="B5570" t="s">
        <v>6517</v>
      </c>
      <c r="C5570" t="s">
        <v>21</v>
      </c>
      <c r="D5570" t="s">
        <v>22</v>
      </c>
      <c r="E5570" t="s">
        <v>23</v>
      </c>
      <c r="F5570" t="s">
        <v>288</v>
      </c>
      <c r="G5570" t="s">
        <v>25</v>
      </c>
      <c r="H5570" t="s">
        <v>43</v>
      </c>
      <c r="I5570" t="s">
        <v>27</v>
      </c>
      <c r="J5570" t="s">
        <v>6517</v>
      </c>
      <c r="K5570" t="s">
        <v>28</v>
      </c>
      <c r="L5570" t="s">
        <v>28</v>
      </c>
      <c r="M5570">
        <v>105</v>
      </c>
      <c r="N5570" t="s">
        <v>29</v>
      </c>
      <c r="O5570" t="s">
        <v>63</v>
      </c>
      <c r="P5570" t="s">
        <v>107</v>
      </c>
      <c r="Q5570" t="s">
        <v>95</v>
      </c>
      <c r="R5570" t="s">
        <v>28</v>
      </c>
      <c r="S5570">
        <v>0</v>
      </c>
      <c r="T5570" t="s">
        <v>6283</v>
      </c>
    </row>
    <row r="5571" spans="1:20" x14ac:dyDescent="0.3">
      <c r="A5571" t="s">
        <v>5698</v>
      </c>
      <c r="B5571" t="s">
        <v>6837</v>
      </c>
      <c r="C5571" t="s">
        <v>34</v>
      </c>
      <c r="D5571" t="s">
        <v>22</v>
      </c>
      <c r="E5571" t="s">
        <v>23</v>
      </c>
      <c r="F5571" t="s">
        <v>138</v>
      </c>
      <c r="G5571" t="s">
        <v>36</v>
      </c>
      <c r="H5571" t="s">
        <v>43</v>
      </c>
      <c r="I5571" t="s">
        <v>27</v>
      </c>
      <c r="J5571" t="s">
        <v>6837</v>
      </c>
      <c r="K5571" t="s">
        <v>28</v>
      </c>
      <c r="L5571" t="s">
        <v>28</v>
      </c>
      <c r="M5571">
        <v>589</v>
      </c>
      <c r="N5571" t="s">
        <v>52</v>
      </c>
      <c r="O5571" t="s">
        <v>30</v>
      </c>
      <c r="P5571" t="s">
        <v>31</v>
      </c>
      <c r="Q5571">
        <v>4</v>
      </c>
      <c r="R5571" t="s">
        <v>32</v>
      </c>
      <c r="S5571">
        <v>2</v>
      </c>
      <c r="T5571" t="s">
        <v>6667</v>
      </c>
    </row>
    <row r="5572" spans="1:20" x14ac:dyDescent="0.3">
      <c r="A5572" t="s">
        <v>5699</v>
      </c>
      <c r="B5572" t="s">
        <v>6836</v>
      </c>
      <c r="C5572" t="s">
        <v>39</v>
      </c>
      <c r="D5572" t="s">
        <v>22</v>
      </c>
      <c r="E5572" t="s">
        <v>40</v>
      </c>
      <c r="F5572" t="s">
        <v>99</v>
      </c>
      <c r="G5572" t="s">
        <v>36</v>
      </c>
      <c r="H5572" t="s">
        <v>49</v>
      </c>
      <c r="I5572" t="s">
        <v>27</v>
      </c>
      <c r="J5572" t="s">
        <v>6836</v>
      </c>
      <c r="K5572" t="s">
        <v>28</v>
      </c>
      <c r="L5572" t="s">
        <v>28</v>
      </c>
      <c r="M5572">
        <v>538</v>
      </c>
      <c r="N5572" t="s">
        <v>52</v>
      </c>
      <c r="O5572" t="s">
        <v>30</v>
      </c>
      <c r="P5572" t="s">
        <v>44</v>
      </c>
      <c r="Q5572">
        <v>4</v>
      </c>
      <c r="R5572" t="s">
        <v>32</v>
      </c>
      <c r="S5572">
        <v>1</v>
      </c>
      <c r="T5572" t="s">
        <v>6691</v>
      </c>
    </row>
    <row r="5573" spans="1:20" x14ac:dyDescent="0.3">
      <c r="A5573" t="s">
        <v>5700</v>
      </c>
      <c r="B5573" t="s">
        <v>6514</v>
      </c>
      <c r="C5573" t="s">
        <v>46</v>
      </c>
      <c r="D5573" t="s">
        <v>22</v>
      </c>
      <c r="E5573" t="s">
        <v>40</v>
      </c>
      <c r="F5573" t="s">
        <v>174</v>
      </c>
      <c r="G5573" t="s">
        <v>42</v>
      </c>
      <c r="H5573" t="s">
        <v>26</v>
      </c>
      <c r="I5573" t="s">
        <v>27</v>
      </c>
      <c r="J5573" t="s">
        <v>6514</v>
      </c>
      <c r="K5573" t="s">
        <v>28</v>
      </c>
      <c r="L5573" t="s">
        <v>28</v>
      </c>
      <c r="M5573">
        <v>381</v>
      </c>
      <c r="N5573" t="s">
        <v>29</v>
      </c>
      <c r="O5573" t="s">
        <v>63</v>
      </c>
      <c r="P5573" t="s">
        <v>31</v>
      </c>
      <c r="Q5573">
        <v>2</v>
      </c>
      <c r="R5573" t="s">
        <v>53</v>
      </c>
      <c r="S5573">
        <v>1</v>
      </c>
      <c r="T5573" t="s">
        <v>6395</v>
      </c>
    </row>
    <row r="5574" spans="1:20" x14ac:dyDescent="0.3">
      <c r="A5574" t="s">
        <v>5701</v>
      </c>
      <c r="B5574" t="s">
        <v>6901</v>
      </c>
      <c r="C5574" t="s">
        <v>55</v>
      </c>
      <c r="D5574" t="s">
        <v>56</v>
      </c>
      <c r="E5574" t="s">
        <v>23</v>
      </c>
      <c r="F5574" t="s">
        <v>57</v>
      </c>
      <c r="G5574" t="s">
        <v>58</v>
      </c>
      <c r="H5574" t="s">
        <v>43</v>
      </c>
      <c r="I5574" t="s">
        <v>27</v>
      </c>
      <c r="J5574" t="s">
        <v>6901</v>
      </c>
      <c r="K5574" t="s">
        <v>28</v>
      </c>
      <c r="L5574" t="s">
        <v>28</v>
      </c>
      <c r="M5574">
        <v>676</v>
      </c>
      <c r="N5574" t="s">
        <v>140</v>
      </c>
      <c r="O5574" t="s">
        <v>63</v>
      </c>
      <c r="P5574" t="s">
        <v>31</v>
      </c>
      <c r="Q5574">
        <v>5</v>
      </c>
      <c r="R5574" t="s">
        <v>119</v>
      </c>
      <c r="S5574">
        <v>2</v>
      </c>
      <c r="T5574" t="s">
        <v>6249</v>
      </c>
    </row>
    <row r="5575" spans="1:20" x14ac:dyDescent="0.3">
      <c r="A5575" t="s">
        <v>5702</v>
      </c>
      <c r="B5575" t="s">
        <v>6524</v>
      </c>
      <c r="C5575" t="s">
        <v>60</v>
      </c>
      <c r="D5575" t="s">
        <v>56</v>
      </c>
      <c r="E5575" t="s">
        <v>40</v>
      </c>
      <c r="F5575" t="s">
        <v>145</v>
      </c>
      <c r="G5575" t="s">
        <v>62</v>
      </c>
      <c r="H5575" t="s">
        <v>49</v>
      </c>
      <c r="I5575" t="s">
        <v>50</v>
      </c>
      <c r="J5575" t="s">
        <v>6524</v>
      </c>
      <c r="K5575" t="s">
        <v>7349</v>
      </c>
      <c r="L5575" t="s">
        <v>159</v>
      </c>
      <c r="M5575">
        <v>111</v>
      </c>
      <c r="N5575" t="s">
        <v>52</v>
      </c>
      <c r="O5575" t="s">
        <v>30</v>
      </c>
      <c r="P5575" t="s">
        <v>133</v>
      </c>
      <c r="Q5575" t="s">
        <v>95</v>
      </c>
      <c r="R5575" t="s">
        <v>28</v>
      </c>
      <c r="S5575">
        <v>0</v>
      </c>
      <c r="T5575" t="s">
        <v>6646</v>
      </c>
    </row>
    <row r="5576" spans="1:20" x14ac:dyDescent="0.3">
      <c r="A5576" t="s">
        <v>5703</v>
      </c>
      <c r="B5576" t="s">
        <v>7389</v>
      </c>
      <c r="C5576" t="s">
        <v>66</v>
      </c>
      <c r="D5576" t="s">
        <v>56</v>
      </c>
      <c r="E5576" t="s">
        <v>67</v>
      </c>
      <c r="F5576" t="s">
        <v>68</v>
      </c>
      <c r="G5576" t="s">
        <v>69</v>
      </c>
      <c r="H5576" t="s">
        <v>26</v>
      </c>
      <c r="I5576" t="s">
        <v>27</v>
      </c>
      <c r="J5576" t="s">
        <v>7389</v>
      </c>
      <c r="K5576" t="s">
        <v>28</v>
      </c>
      <c r="L5576" t="s">
        <v>28</v>
      </c>
      <c r="M5576">
        <v>527</v>
      </c>
      <c r="N5576" t="s">
        <v>52</v>
      </c>
      <c r="O5576" t="s">
        <v>30</v>
      </c>
      <c r="P5576" t="s">
        <v>31</v>
      </c>
      <c r="Q5576">
        <v>2</v>
      </c>
      <c r="R5576" t="s">
        <v>53</v>
      </c>
      <c r="S5576">
        <v>1</v>
      </c>
      <c r="T5576" t="s">
        <v>6457</v>
      </c>
    </row>
    <row r="5577" spans="1:20" x14ac:dyDescent="0.3">
      <c r="A5577" t="s">
        <v>5704</v>
      </c>
      <c r="B5577" t="s">
        <v>7360</v>
      </c>
      <c r="C5577" t="s">
        <v>71</v>
      </c>
      <c r="D5577" t="s">
        <v>72</v>
      </c>
      <c r="E5577" t="s">
        <v>23</v>
      </c>
      <c r="F5577" t="s">
        <v>150</v>
      </c>
      <c r="G5577" t="s">
        <v>74</v>
      </c>
      <c r="H5577" t="s">
        <v>26</v>
      </c>
      <c r="I5577" t="s">
        <v>50</v>
      </c>
      <c r="J5577" t="s">
        <v>7360</v>
      </c>
      <c r="K5577" t="s">
        <v>7131</v>
      </c>
      <c r="L5577" t="s">
        <v>51</v>
      </c>
      <c r="M5577">
        <v>141</v>
      </c>
      <c r="N5577" t="s">
        <v>52</v>
      </c>
      <c r="O5577" t="s">
        <v>63</v>
      </c>
      <c r="P5577" t="s">
        <v>64</v>
      </c>
      <c r="Q5577" t="s">
        <v>95</v>
      </c>
      <c r="R5577" t="s">
        <v>28</v>
      </c>
      <c r="S5577">
        <v>0</v>
      </c>
      <c r="T5577" t="s">
        <v>6482</v>
      </c>
    </row>
    <row r="5578" spans="1:20" x14ac:dyDescent="0.3">
      <c r="A5578" t="s">
        <v>5705</v>
      </c>
      <c r="B5578" t="s">
        <v>6700</v>
      </c>
      <c r="C5578" t="s">
        <v>77</v>
      </c>
      <c r="D5578" t="s">
        <v>72</v>
      </c>
      <c r="E5578" t="s">
        <v>40</v>
      </c>
      <c r="F5578" t="s">
        <v>131</v>
      </c>
      <c r="G5578" t="s">
        <v>79</v>
      </c>
      <c r="H5578" t="s">
        <v>26</v>
      </c>
      <c r="I5578" t="s">
        <v>27</v>
      </c>
      <c r="J5578" t="s">
        <v>6700</v>
      </c>
      <c r="K5578" t="s">
        <v>28</v>
      </c>
      <c r="L5578" t="s">
        <v>28</v>
      </c>
      <c r="M5578">
        <v>674</v>
      </c>
      <c r="N5578" t="s">
        <v>52</v>
      </c>
      <c r="O5578" t="s">
        <v>63</v>
      </c>
      <c r="P5578" t="s">
        <v>44</v>
      </c>
      <c r="Q5578">
        <v>3</v>
      </c>
      <c r="R5578" t="s">
        <v>37</v>
      </c>
      <c r="S5578">
        <v>2</v>
      </c>
      <c r="T5578" t="s">
        <v>6161</v>
      </c>
    </row>
    <row r="5579" spans="1:20" x14ac:dyDescent="0.3">
      <c r="A5579" t="s">
        <v>5706</v>
      </c>
      <c r="B5579" t="s">
        <v>6883</v>
      </c>
      <c r="C5579" t="s">
        <v>81</v>
      </c>
      <c r="D5579" t="s">
        <v>72</v>
      </c>
      <c r="E5579" t="s">
        <v>23</v>
      </c>
      <c r="F5579" t="s">
        <v>223</v>
      </c>
      <c r="G5579" t="s">
        <v>83</v>
      </c>
      <c r="H5579" t="s">
        <v>49</v>
      </c>
      <c r="I5579" t="s">
        <v>27</v>
      </c>
      <c r="J5579" t="s">
        <v>6883</v>
      </c>
      <c r="K5579" t="s">
        <v>28</v>
      </c>
      <c r="L5579" t="s">
        <v>28</v>
      </c>
      <c r="M5579">
        <v>312</v>
      </c>
      <c r="N5579" t="s">
        <v>29</v>
      </c>
      <c r="O5579" t="s">
        <v>63</v>
      </c>
      <c r="P5579" t="s">
        <v>44</v>
      </c>
      <c r="Q5579">
        <v>5</v>
      </c>
      <c r="R5579" t="s">
        <v>119</v>
      </c>
      <c r="S5579">
        <v>1</v>
      </c>
      <c r="T5579" t="s">
        <v>6592</v>
      </c>
    </row>
    <row r="5580" spans="1:20" x14ac:dyDescent="0.3">
      <c r="A5580" t="s">
        <v>5707</v>
      </c>
      <c r="B5580" t="s">
        <v>7026</v>
      </c>
      <c r="C5580" t="s">
        <v>86</v>
      </c>
      <c r="D5580" t="s">
        <v>87</v>
      </c>
      <c r="E5580" t="s">
        <v>67</v>
      </c>
      <c r="F5580" t="s">
        <v>116</v>
      </c>
      <c r="G5580" t="s">
        <v>89</v>
      </c>
      <c r="H5580" t="s">
        <v>26</v>
      </c>
      <c r="I5580" t="s">
        <v>27</v>
      </c>
      <c r="J5580" t="s">
        <v>7026</v>
      </c>
      <c r="K5580" t="s">
        <v>28</v>
      </c>
      <c r="L5580" t="s">
        <v>28</v>
      </c>
      <c r="M5580">
        <v>303</v>
      </c>
      <c r="N5580" t="s">
        <v>140</v>
      </c>
      <c r="O5580" t="s">
        <v>63</v>
      </c>
      <c r="P5580" t="s">
        <v>44</v>
      </c>
      <c r="Q5580">
        <v>4</v>
      </c>
      <c r="R5580" t="s">
        <v>32</v>
      </c>
      <c r="S5580">
        <v>1</v>
      </c>
      <c r="T5580" t="s">
        <v>6426</v>
      </c>
    </row>
    <row r="5581" spans="1:20" x14ac:dyDescent="0.3">
      <c r="A5581" t="s">
        <v>5708</v>
      </c>
      <c r="B5581" t="s">
        <v>6435</v>
      </c>
      <c r="C5581" t="s">
        <v>91</v>
      </c>
      <c r="D5581" t="s">
        <v>87</v>
      </c>
      <c r="E5581" t="s">
        <v>92</v>
      </c>
      <c r="F5581" t="s">
        <v>93</v>
      </c>
      <c r="G5581" t="s">
        <v>94</v>
      </c>
      <c r="H5581" t="s">
        <v>26</v>
      </c>
      <c r="I5581" t="s">
        <v>27</v>
      </c>
      <c r="J5581" t="s">
        <v>6435</v>
      </c>
      <c r="K5581" t="s">
        <v>28</v>
      </c>
      <c r="L5581" t="s">
        <v>28</v>
      </c>
      <c r="M5581">
        <v>101</v>
      </c>
      <c r="N5581" t="s">
        <v>29</v>
      </c>
      <c r="O5581" t="s">
        <v>30</v>
      </c>
      <c r="P5581" t="s">
        <v>107</v>
      </c>
      <c r="Q5581" t="s">
        <v>95</v>
      </c>
      <c r="R5581" t="s">
        <v>28</v>
      </c>
      <c r="S5581">
        <v>0</v>
      </c>
      <c r="T5581" t="s">
        <v>6808</v>
      </c>
    </row>
    <row r="5582" spans="1:20" x14ac:dyDescent="0.3">
      <c r="A5582" t="s">
        <v>5709</v>
      </c>
      <c r="B5582" t="s">
        <v>6502</v>
      </c>
      <c r="C5582" t="s">
        <v>21</v>
      </c>
      <c r="D5582" t="s">
        <v>22</v>
      </c>
      <c r="E5582" t="s">
        <v>23</v>
      </c>
      <c r="F5582" t="s">
        <v>99</v>
      </c>
      <c r="G5582" t="s">
        <v>36</v>
      </c>
      <c r="H5582" t="s">
        <v>49</v>
      </c>
      <c r="I5582" t="s">
        <v>27</v>
      </c>
      <c r="J5582" t="s">
        <v>6502</v>
      </c>
      <c r="K5582" t="s">
        <v>28</v>
      </c>
      <c r="L5582" t="s">
        <v>28</v>
      </c>
      <c r="M5582">
        <v>279</v>
      </c>
      <c r="N5582" t="s">
        <v>29</v>
      </c>
      <c r="O5582" t="s">
        <v>63</v>
      </c>
      <c r="P5582" t="s">
        <v>44</v>
      </c>
      <c r="Q5582">
        <v>5</v>
      </c>
      <c r="R5582" t="s">
        <v>119</v>
      </c>
      <c r="S5582">
        <v>1</v>
      </c>
      <c r="T5582" t="s">
        <v>6216</v>
      </c>
    </row>
    <row r="5583" spans="1:20" x14ac:dyDescent="0.3">
      <c r="A5583" t="s">
        <v>5710</v>
      </c>
      <c r="B5583" t="s">
        <v>7046</v>
      </c>
      <c r="C5583" t="s">
        <v>34</v>
      </c>
      <c r="D5583" t="s">
        <v>22</v>
      </c>
      <c r="E5583" t="s">
        <v>23</v>
      </c>
      <c r="F5583" t="s">
        <v>138</v>
      </c>
      <c r="G5583" t="s">
        <v>36</v>
      </c>
      <c r="H5583" t="s">
        <v>43</v>
      </c>
      <c r="I5583" t="s">
        <v>50</v>
      </c>
      <c r="J5583" t="s">
        <v>7046</v>
      </c>
      <c r="K5583" t="s">
        <v>6662</v>
      </c>
      <c r="L5583" t="s">
        <v>51</v>
      </c>
      <c r="M5583">
        <v>329</v>
      </c>
      <c r="N5583" t="s">
        <v>29</v>
      </c>
      <c r="O5583" t="s">
        <v>30</v>
      </c>
      <c r="P5583" t="s">
        <v>64</v>
      </c>
      <c r="Q5583">
        <v>3</v>
      </c>
      <c r="R5583" t="s">
        <v>37</v>
      </c>
      <c r="S5583">
        <v>1</v>
      </c>
      <c r="T5583" t="s">
        <v>6582</v>
      </c>
    </row>
    <row r="5584" spans="1:20" x14ac:dyDescent="0.3">
      <c r="A5584" t="s">
        <v>5711</v>
      </c>
      <c r="B5584" t="s">
        <v>6153</v>
      </c>
      <c r="C5584" t="s">
        <v>39</v>
      </c>
      <c r="D5584" t="s">
        <v>22</v>
      </c>
      <c r="E5584" t="s">
        <v>40</v>
      </c>
      <c r="F5584" t="s">
        <v>174</v>
      </c>
      <c r="G5584" t="s">
        <v>42</v>
      </c>
      <c r="H5584" t="s">
        <v>26</v>
      </c>
      <c r="I5584" t="s">
        <v>27</v>
      </c>
      <c r="J5584" t="s">
        <v>6153</v>
      </c>
      <c r="K5584" t="s">
        <v>28</v>
      </c>
      <c r="L5584" t="s">
        <v>28</v>
      </c>
      <c r="M5584">
        <v>625</v>
      </c>
      <c r="N5584" t="s">
        <v>75</v>
      </c>
      <c r="O5584" t="s">
        <v>63</v>
      </c>
      <c r="P5584" t="s">
        <v>31</v>
      </c>
      <c r="Q5584">
        <v>3</v>
      </c>
      <c r="R5584" t="s">
        <v>37</v>
      </c>
      <c r="S5584">
        <v>2</v>
      </c>
      <c r="T5584" t="s">
        <v>6448</v>
      </c>
    </row>
    <row r="5585" spans="1:20" x14ac:dyDescent="0.3">
      <c r="A5585" t="s">
        <v>5712</v>
      </c>
      <c r="B5585" t="s">
        <v>7292</v>
      </c>
      <c r="C5585" t="s">
        <v>46</v>
      </c>
      <c r="D5585" t="s">
        <v>22</v>
      </c>
      <c r="E5585" t="s">
        <v>40</v>
      </c>
      <c r="F5585" t="s">
        <v>101</v>
      </c>
      <c r="G5585" t="s">
        <v>48</v>
      </c>
      <c r="H5585" t="s">
        <v>26</v>
      </c>
      <c r="I5585" t="s">
        <v>27</v>
      </c>
      <c r="J5585" t="s">
        <v>7292</v>
      </c>
      <c r="K5585" t="s">
        <v>28</v>
      </c>
      <c r="L5585" t="s">
        <v>28</v>
      </c>
      <c r="M5585">
        <v>757</v>
      </c>
      <c r="N5585" t="s">
        <v>29</v>
      </c>
      <c r="O5585" t="s">
        <v>63</v>
      </c>
      <c r="P5585" t="s">
        <v>64</v>
      </c>
      <c r="Q5585">
        <v>3</v>
      </c>
      <c r="R5585" t="s">
        <v>37</v>
      </c>
      <c r="S5585">
        <v>2</v>
      </c>
      <c r="T5585" t="s">
        <v>6623</v>
      </c>
    </row>
    <row r="5586" spans="1:20" x14ac:dyDescent="0.3">
      <c r="A5586" t="s">
        <v>5713</v>
      </c>
      <c r="B5586" t="s">
        <v>6563</v>
      </c>
      <c r="C5586" t="s">
        <v>55</v>
      </c>
      <c r="D5586" t="s">
        <v>56</v>
      </c>
      <c r="E5586" t="s">
        <v>23</v>
      </c>
      <c r="F5586" t="s">
        <v>57</v>
      </c>
      <c r="G5586" t="s">
        <v>58</v>
      </c>
      <c r="H5586" t="s">
        <v>43</v>
      </c>
      <c r="I5586" t="s">
        <v>27</v>
      </c>
      <c r="J5586" t="s">
        <v>6563</v>
      </c>
      <c r="K5586" t="s">
        <v>28</v>
      </c>
      <c r="L5586" t="s">
        <v>28</v>
      </c>
      <c r="M5586">
        <v>132</v>
      </c>
      <c r="N5586" t="s">
        <v>29</v>
      </c>
      <c r="O5586" t="s">
        <v>170</v>
      </c>
      <c r="P5586" t="s">
        <v>64</v>
      </c>
      <c r="Q5586" t="s">
        <v>95</v>
      </c>
      <c r="R5586" t="s">
        <v>28</v>
      </c>
      <c r="S5586">
        <v>0</v>
      </c>
      <c r="T5586" t="s">
        <v>6369</v>
      </c>
    </row>
    <row r="5587" spans="1:20" x14ac:dyDescent="0.3">
      <c r="A5587" t="s">
        <v>5714</v>
      </c>
      <c r="B5587" t="s">
        <v>6708</v>
      </c>
      <c r="C5587" t="s">
        <v>60</v>
      </c>
      <c r="D5587" t="s">
        <v>56</v>
      </c>
      <c r="E5587" t="s">
        <v>40</v>
      </c>
      <c r="F5587" t="s">
        <v>61</v>
      </c>
      <c r="G5587" t="s">
        <v>62</v>
      </c>
      <c r="H5587" t="s">
        <v>26</v>
      </c>
      <c r="I5587" t="s">
        <v>50</v>
      </c>
      <c r="J5587" t="s">
        <v>6708</v>
      </c>
      <c r="K5587" t="s">
        <v>6919</v>
      </c>
      <c r="L5587" t="s">
        <v>51</v>
      </c>
      <c r="M5587">
        <v>703</v>
      </c>
      <c r="N5587" t="s">
        <v>52</v>
      </c>
      <c r="O5587" t="s">
        <v>170</v>
      </c>
      <c r="P5587" t="s">
        <v>107</v>
      </c>
      <c r="Q5587">
        <v>3</v>
      </c>
      <c r="R5587" t="s">
        <v>37</v>
      </c>
      <c r="S5587">
        <v>2</v>
      </c>
      <c r="T5587" t="s">
        <v>6262</v>
      </c>
    </row>
    <row r="5588" spans="1:20" x14ac:dyDescent="0.3">
      <c r="A5588" t="s">
        <v>5715</v>
      </c>
      <c r="B5588" t="s">
        <v>7026</v>
      </c>
      <c r="C5588" t="s">
        <v>66</v>
      </c>
      <c r="D5588" t="s">
        <v>56</v>
      </c>
      <c r="E5588" t="s">
        <v>67</v>
      </c>
      <c r="F5588" t="s">
        <v>99</v>
      </c>
      <c r="G5588" t="s">
        <v>36</v>
      </c>
      <c r="H5588" t="s">
        <v>49</v>
      </c>
      <c r="I5588" t="s">
        <v>27</v>
      </c>
      <c r="J5588" t="s">
        <v>7026</v>
      </c>
      <c r="K5588" t="s">
        <v>28</v>
      </c>
      <c r="L5588" t="s">
        <v>28</v>
      </c>
      <c r="M5588">
        <v>303</v>
      </c>
      <c r="N5588" t="s">
        <v>52</v>
      </c>
      <c r="O5588" t="s">
        <v>63</v>
      </c>
      <c r="P5588" t="s">
        <v>44</v>
      </c>
      <c r="Q5588">
        <v>1</v>
      </c>
      <c r="R5588" t="s">
        <v>53</v>
      </c>
      <c r="S5588">
        <v>1</v>
      </c>
      <c r="T5588" t="s">
        <v>7308</v>
      </c>
    </row>
    <row r="5589" spans="1:20" x14ac:dyDescent="0.3">
      <c r="A5589" t="s">
        <v>5716</v>
      </c>
      <c r="B5589" t="s">
        <v>6730</v>
      </c>
      <c r="C5589" t="s">
        <v>71</v>
      </c>
      <c r="D5589" t="s">
        <v>72</v>
      </c>
      <c r="E5589" t="s">
        <v>23</v>
      </c>
      <c r="F5589" t="s">
        <v>150</v>
      </c>
      <c r="G5589" t="s">
        <v>74</v>
      </c>
      <c r="H5589" t="s">
        <v>26</v>
      </c>
      <c r="I5589" t="s">
        <v>27</v>
      </c>
      <c r="J5589" t="s">
        <v>6730</v>
      </c>
      <c r="K5589" t="s">
        <v>28</v>
      </c>
      <c r="L5589" t="s">
        <v>28</v>
      </c>
      <c r="M5589">
        <v>893</v>
      </c>
      <c r="N5589" t="s">
        <v>52</v>
      </c>
      <c r="O5589" t="s">
        <v>43</v>
      </c>
      <c r="P5589" t="s">
        <v>64</v>
      </c>
      <c r="Q5589">
        <v>3</v>
      </c>
      <c r="R5589" t="s">
        <v>37</v>
      </c>
      <c r="S5589">
        <v>2</v>
      </c>
      <c r="T5589" t="s">
        <v>6159</v>
      </c>
    </row>
    <row r="5590" spans="1:20" x14ac:dyDescent="0.3">
      <c r="A5590" t="s">
        <v>5717</v>
      </c>
      <c r="B5590" t="s">
        <v>7024</v>
      </c>
      <c r="C5590" t="s">
        <v>77</v>
      </c>
      <c r="D5590" t="s">
        <v>72</v>
      </c>
      <c r="E5590" t="s">
        <v>40</v>
      </c>
      <c r="F5590" t="s">
        <v>112</v>
      </c>
      <c r="G5590" t="s">
        <v>79</v>
      </c>
      <c r="H5590" t="s">
        <v>43</v>
      </c>
      <c r="I5590" t="s">
        <v>27</v>
      </c>
      <c r="J5590" t="s">
        <v>7024</v>
      </c>
      <c r="K5590" t="s">
        <v>28</v>
      </c>
      <c r="L5590" t="s">
        <v>28</v>
      </c>
      <c r="M5590">
        <v>917</v>
      </c>
      <c r="N5590" t="s">
        <v>52</v>
      </c>
      <c r="O5590" t="s">
        <v>63</v>
      </c>
      <c r="P5590" t="s">
        <v>31</v>
      </c>
      <c r="Q5590">
        <v>3</v>
      </c>
      <c r="R5590" t="s">
        <v>37</v>
      </c>
      <c r="S5590">
        <v>3</v>
      </c>
      <c r="T5590" t="s">
        <v>6293</v>
      </c>
    </row>
    <row r="5591" spans="1:20" x14ac:dyDescent="0.3">
      <c r="A5591" t="s">
        <v>5718</v>
      </c>
      <c r="B5591" t="s">
        <v>7154</v>
      </c>
      <c r="C5591" t="s">
        <v>81</v>
      </c>
      <c r="D5591" t="s">
        <v>72</v>
      </c>
      <c r="E5591" t="s">
        <v>23</v>
      </c>
      <c r="F5591" t="s">
        <v>82</v>
      </c>
      <c r="G5591" t="s">
        <v>83</v>
      </c>
      <c r="H5591" t="s">
        <v>26</v>
      </c>
      <c r="I5591" t="s">
        <v>27</v>
      </c>
      <c r="J5591" t="s">
        <v>7154</v>
      </c>
      <c r="K5591" t="s">
        <v>28</v>
      </c>
      <c r="L5591" t="s">
        <v>28</v>
      </c>
      <c r="M5591">
        <v>691</v>
      </c>
      <c r="N5591" t="s">
        <v>122</v>
      </c>
      <c r="O5591" t="s">
        <v>105</v>
      </c>
      <c r="P5591" t="s">
        <v>107</v>
      </c>
      <c r="Q5591">
        <v>4</v>
      </c>
      <c r="R5591" t="s">
        <v>32</v>
      </c>
      <c r="S5591">
        <v>2</v>
      </c>
      <c r="T5591" t="s">
        <v>6163</v>
      </c>
    </row>
    <row r="5592" spans="1:20" x14ac:dyDescent="0.3">
      <c r="A5592" t="s">
        <v>5719</v>
      </c>
      <c r="B5592" t="s">
        <v>6148</v>
      </c>
      <c r="C5592" t="s">
        <v>86</v>
      </c>
      <c r="D5592" t="s">
        <v>87</v>
      </c>
      <c r="E5592" t="s">
        <v>67</v>
      </c>
      <c r="F5592" t="s">
        <v>88</v>
      </c>
      <c r="G5592" t="s">
        <v>89</v>
      </c>
      <c r="H5592" t="s">
        <v>49</v>
      </c>
      <c r="I5592" t="s">
        <v>27</v>
      </c>
      <c r="J5592" t="s">
        <v>6148</v>
      </c>
      <c r="K5592" t="s">
        <v>28</v>
      </c>
      <c r="L5592" t="s">
        <v>28</v>
      </c>
      <c r="M5592">
        <v>525</v>
      </c>
      <c r="N5592" t="s">
        <v>29</v>
      </c>
      <c r="O5592" t="s">
        <v>30</v>
      </c>
      <c r="P5592" t="s">
        <v>44</v>
      </c>
      <c r="Q5592">
        <v>1</v>
      </c>
      <c r="R5592" t="s">
        <v>53</v>
      </c>
      <c r="S5592">
        <v>1</v>
      </c>
      <c r="T5592" t="s">
        <v>7030</v>
      </c>
    </row>
    <row r="5593" spans="1:20" x14ac:dyDescent="0.3">
      <c r="A5593" t="s">
        <v>5720</v>
      </c>
      <c r="B5593" t="s">
        <v>7341</v>
      </c>
      <c r="C5593" t="s">
        <v>91</v>
      </c>
      <c r="D5593" t="s">
        <v>87</v>
      </c>
      <c r="E5593" t="s">
        <v>92</v>
      </c>
      <c r="F5593" t="s">
        <v>93</v>
      </c>
      <c r="G5593" t="s">
        <v>94</v>
      </c>
      <c r="H5593" t="s">
        <v>26</v>
      </c>
      <c r="I5593" t="s">
        <v>27</v>
      </c>
      <c r="J5593" t="s">
        <v>7341</v>
      </c>
      <c r="K5593" t="s">
        <v>28</v>
      </c>
      <c r="L5593" t="s">
        <v>28</v>
      </c>
      <c r="M5593">
        <v>830</v>
      </c>
      <c r="N5593" t="s">
        <v>75</v>
      </c>
      <c r="O5593" t="s">
        <v>63</v>
      </c>
      <c r="P5593" t="s">
        <v>107</v>
      </c>
      <c r="Q5593">
        <v>4</v>
      </c>
      <c r="R5593" t="s">
        <v>32</v>
      </c>
      <c r="S5593">
        <v>2</v>
      </c>
      <c r="T5593" t="s">
        <v>6395</v>
      </c>
    </row>
    <row r="5594" spans="1:20" x14ac:dyDescent="0.3">
      <c r="A5594" t="s">
        <v>5721</v>
      </c>
      <c r="B5594" t="s">
        <v>7309</v>
      </c>
      <c r="C5594" t="s">
        <v>21</v>
      </c>
      <c r="D5594" t="s">
        <v>22</v>
      </c>
      <c r="E5594" t="s">
        <v>23</v>
      </c>
      <c r="F5594" t="s">
        <v>35</v>
      </c>
      <c r="G5594" t="s">
        <v>36</v>
      </c>
      <c r="H5594" t="s">
        <v>26</v>
      </c>
      <c r="I5594" t="s">
        <v>27</v>
      </c>
      <c r="J5594" t="s">
        <v>7309</v>
      </c>
      <c r="K5594" t="s">
        <v>28</v>
      </c>
      <c r="L5594" t="s">
        <v>28</v>
      </c>
      <c r="M5594">
        <v>441</v>
      </c>
      <c r="N5594" t="s">
        <v>29</v>
      </c>
      <c r="O5594" t="s">
        <v>63</v>
      </c>
      <c r="P5594" t="s">
        <v>107</v>
      </c>
      <c r="Q5594">
        <v>3</v>
      </c>
      <c r="R5594" t="s">
        <v>37</v>
      </c>
      <c r="S5594">
        <v>1</v>
      </c>
      <c r="T5594" t="s">
        <v>6143</v>
      </c>
    </row>
    <row r="5595" spans="1:20" x14ac:dyDescent="0.3">
      <c r="A5595" t="s">
        <v>5722</v>
      </c>
      <c r="B5595" t="s">
        <v>6347</v>
      </c>
      <c r="C5595" t="s">
        <v>34</v>
      </c>
      <c r="D5595" t="s">
        <v>22</v>
      </c>
      <c r="E5595" t="s">
        <v>23</v>
      </c>
      <c r="F5595" t="s">
        <v>35</v>
      </c>
      <c r="G5595" t="s">
        <v>36</v>
      </c>
      <c r="H5595" t="s">
        <v>26</v>
      </c>
      <c r="I5595" t="s">
        <v>27</v>
      </c>
      <c r="J5595" t="s">
        <v>6347</v>
      </c>
      <c r="K5595" t="s">
        <v>28</v>
      </c>
      <c r="L5595" t="s">
        <v>28</v>
      </c>
      <c r="M5595">
        <v>781</v>
      </c>
      <c r="N5595" t="s">
        <v>29</v>
      </c>
      <c r="O5595" t="s">
        <v>63</v>
      </c>
      <c r="P5595" t="s">
        <v>31</v>
      </c>
      <c r="Q5595">
        <v>2</v>
      </c>
      <c r="R5595" t="s">
        <v>53</v>
      </c>
      <c r="S5595">
        <v>2</v>
      </c>
      <c r="T5595" t="s">
        <v>6448</v>
      </c>
    </row>
    <row r="5596" spans="1:20" x14ac:dyDescent="0.3">
      <c r="A5596" t="s">
        <v>5723</v>
      </c>
      <c r="B5596" t="s">
        <v>6315</v>
      </c>
      <c r="C5596" t="s">
        <v>39</v>
      </c>
      <c r="D5596" t="s">
        <v>22</v>
      </c>
      <c r="E5596" t="s">
        <v>40</v>
      </c>
      <c r="F5596" t="s">
        <v>41</v>
      </c>
      <c r="G5596" t="s">
        <v>42</v>
      </c>
      <c r="H5596" t="s">
        <v>43</v>
      </c>
      <c r="I5596" t="s">
        <v>27</v>
      </c>
      <c r="J5596" t="s">
        <v>6315</v>
      </c>
      <c r="K5596" t="s">
        <v>28</v>
      </c>
      <c r="L5596" t="s">
        <v>28</v>
      </c>
      <c r="M5596">
        <v>268</v>
      </c>
      <c r="N5596" t="s">
        <v>52</v>
      </c>
      <c r="O5596" t="s">
        <v>63</v>
      </c>
      <c r="P5596" t="s">
        <v>44</v>
      </c>
      <c r="Q5596">
        <v>4</v>
      </c>
      <c r="R5596" t="s">
        <v>32</v>
      </c>
      <c r="S5596">
        <v>1</v>
      </c>
      <c r="T5596" t="s">
        <v>6805</v>
      </c>
    </row>
    <row r="5597" spans="1:20" x14ac:dyDescent="0.3">
      <c r="A5597" t="s">
        <v>5724</v>
      </c>
      <c r="B5597" t="s">
        <v>7004</v>
      </c>
      <c r="C5597" t="s">
        <v>46</v>
      </c>
      <c r="D5597" t="s">
        <v>22</v>
      </c>
      <c r="E5597" t="s">
        <v>40</v>
      </c>
      <c r="F5597" t="s">
        <v>101</v>
      </c>
      <c r="G5597" t="s">
        <v>48</v>
      </c>
      <c r="H5597" t="s">
        <v>26</v>
      </c>
      <c r="I5597" t="s">
        <v>27</v>
      </c>
      <c r="J5597" t="s">
        <v>7004</v>
      </c>
      <c r="K5597" t="s">
        <v>28</v>
      </c>
      <c r="L5597" t="s">
        <v>28</v>
      </c>
      <c r="M5597">
        <v>536</v>
      </c>
      <c r="N5597" t="s">
        <v>52</v>
      </c>
      <c r="O5597" t="s">
        <v>30</v>
      </c>
      <c r="P5597" t="s">
        <v>31</v>
      </c>
      <c r="Q5597">
        <v>4</v>
      </c>
      <c r="R5597" t="s">
        <v>32</v>
      </c>
      <c r="S5597">
        <v>1</v>
      </c>
      <c r="T5597" t="s">
        <v>6143</v>
      </c>
    </row>
    <row r="5598" spans="1:20" x14ac:dyDescent="0.3">
      <c r="A5598" t="s">
        <v>5725</v>
      </c>
      <c r="B5598" t="s">
        <v>6995</v>
      </c>
      <c r="C5598" t="s">
        <v>55</v>
      </c>
      <c r="D5598" t="s">
        <v>56</v>
      </c>
      <c r="E5598" t="s">
        <v>23</v>
      </c>
      <c r="F5598" t="s">
        <v>57</v>
      </c>
      <c r="G5598" t="s">
        <v>58</v>
      </c>
      <c r="H5598" t="s">
        <v>43</v>
      </c>
      <c r="I5598" t="s">
        <v>27</v>
      </c>
      <c r="J5598" t="s">
        <v>6995</v>
      </c>
      <c r="K5598" t="s">
        <v>28</v>
      </c>
      <c r="L5598" t="s">
        <v>28</v>
      </c>
      <c r="M5598">
        <v>604</v>
      </c>
      <c r="N5598" t="s">
        <v>75</v>
      </c>
      <c r="O5598" t="s">
        <v>63</v>
      </c>
      <c r="P5598" t="s">
        <v>64</v>
      </c>
      <c r="Q5598">
        <v>4</v>
      </c>
      <c r="R5598" t="s">
        <v>32</v>
      </c>
      <c r="S5598">
        <v>2</v>
      </c>
      <c r="T5598" t="s">
        <v>6196</v>
      </c>
    </row>
    <row r="5599" spans="1:20" x14ac:dyDescent="0.3">
      <c r="A5599" t="s">
        <v>5726</v>
      </c>
      <c r="B5599" t="s">
        <v>7149</v>
      </c>
      <c r="C5599" t="s">
        <v>60</v>
      </c>
      <c r="D5599" t="s">
        <v>56</v>
      </c>
      <c r="E5599" t="s">
        <v>40</v>
      </c>
      <c r="F5599" t="s">
        <v>61</v>
      </c>
      <c r="G5599" t="s">
        <v>62</v>
      </c>
      <c r="H5599" t="s">
        <v>26</v>
      </c>
      <c r="I5599" t="s">
        <v>27</v>
      </c>
      <c r="J5599" t="s">
        <v>7149</v>
      </c>
      <c r="K5599" t="s">
        <v>28</v>
      </c>
      <c r="L5599" t="s">
        <v>28</v>
      </c>
      <c r="M5599">
        <v>575</v>
      </c>
      <c r="N5599" t="s">
        <v>29</v>
      </c>
      <c r="O5599" t="s">
        <v>63</v>
      </c>
      <c r="P5599" t="s">
        <v>64</v>
      </c>
      <c r="Q5599">
        <v>3</v>
      </c>
      <c r="R5599" t="s">
        <v>37</v>
      </c>
      <c r="S5599">
        <v>2</v>
      </c>
      <c r="T5599" t="s">
        <v>6616</v>
      </c>
    </row>
    <row r="5600" spans="1:20" x14ac:dyDescent="0.3">
      <c r="A5600" t="s">
        <v>5727</v>
      </c>
      <c r="B5600" t="s">
        <v>7354</v>
      </c>
      <c r="C5600" t="s">
        <v>66</v>
      </c>
      <c r="D5600" t="s">
        <v>56</v>
      </c>
      <c r="E5600" t="s">
        <v>67</v>
      </c>
      <c r="F5600" t="s">
        <v>99</v>
      </c>
      <c r="G5600" t="s">
        <v>36</v>
      </c>
      <c r="H5600" t="s">
        <v>49</v>
      </c>
      <c r="I5600" t="s">
        <v>27</v>
      </c>
      <c r="J5600" t="s">
        <v>7354</v>
      </c>
      <c r="K5600" t="s">
        <v>28</v>
      </c>
      <c r="L5600" t="s">
        <v>28</v>
      </c>
      <c r="M5600">
        <v>409</v>
      </c>
      <c r="N5600" t="s">
        <v>52</v>
      </c>
      <c r="O5600" t="s">
        <v>63</v>
      </c>
      <c r="P5600" t="s">
        <v>107</v>
      </c>
      <c r="Q5600">
        <v>3</v>
      </c>
      <c r="R5600" t="s">
        <v>37</v>
      </c>
      <c r="S5600">
        <v>1</v>
      </c>
      <c r="T5600" t="s">
        <v>7030</v>
      </c>
    </row>
    <row r="5601" spans="1:20" x14ac:dyDescent="0.3">
      <c r="A5601" t="s">
        <v>5728</v>
      </c>
      <c r="B5601" t="s">
        <v>7220</v>
      </c>
      <c r="C5601" t="s">
        <v>71</v>
      </c>
      <c r="D5601" t="s">
        <v>72</v>
      </c>
      <c r="E5601" t="s">
        <v>23</v>
      </c>
      <c r="F5601" t="s">
        <v>150</v>
      </c>
      <c r="G5601" t="s">
        <v>74</v>
      </c>
      <c r="H5601" t="s">
        <v>26</v>
      </c>
      <c r="I5601" t="s">
        <v>27</v>
      </c>
      <c r="J5601" t="s">
        <v>7220</v>
      </c>
      <c r="K5601" t="s">
        <v>28</v>
      </c>
      <c r="L5601" t="s">
        <v>28</v>
      </c>
      <c r="M5601">
        <v>943</v>
      </c>
      <c r="N5601" t="s">
        <v>29</v>
      </c>
      <c r="O5601" t="s">
        <v>63</v>
      </c>
      <c r="P5601" t="s">
        <v>44</v>
      </c>
      <c r="Q5601">
        <v>3</v>
      </c>
      <c r="R5601" t="s">
        <v>37</v>
      </c>
      <c r="S5601">
        <v>3</v>
      </c>
      <c r="T5601" t="s">
        <v>6367</v>
      </c>
    </row>
    <row r="5602" spans="1:20" x14ac:dyDescent="0.3">
      <c r="A5602" t="s">
        <v>5729</v>
      </c>
      <c r="B5602" t="s">
        <v>6494</v>
      </c>
      <c r="C5602" t="s">
        <v>77</v>
      </c>
      <c r="D5602" t="s">
        <v>72</v>
      </c>
      <c r="E5602" t="s">
        <v>40</v>
      </c>
      <c r="F5602" t="s">
        <v>78</v>
      </c>
      <c r="G5602" t="s">
        <v>79</v>
      </c>
      <c r="H5602" t="s">
        <v>49</v>
      </c>
      <c r="I5602" t="s">
        <v>50</v>
      </c>
      <c r="J5602" t="s">
        <v>6494</v>
      </c>
      <c r="K5602" t="s">
        <v>7391</v>
      </c>
      <c r="L5602" t="s">
        <v>159</v>
      </c>
      <c r="M5602">
        <v>256</v>
      </c>
      <c r="N5602" t="s">
        <v>52</v>
      </c>
      <c r="O5602" t="s">
        <v>30</v>
      </c>
      <c r="P5602" t="s">
        <v>64</v>
      </c>
      <c r="Q5602">
        <v>1</v>
      </c>
      <c r="R5602" t="s">
        <v>53</v>
      </c>
      <c r="S5602">
        <v>1</v>
      </c>
      <c r="T5602" t="s">
        <v>6276</v>
      </c>
    </row>
    <row r="5603" spans="1:20" x14ac:dyDescent="0.3">
      <c r="A5603" t="s">
        <v>5730</v>
      </c>
      <c r="B5603" t="s">
        <v>6603</v>
      </c>
      <c r="C5603" t="s">
        <v>81</v>
      </c>
      <c r="D5603" t="s">
        <v>72</v>
      </c>
      <c r="E5603" t="s">
        <v>23</v>
      </c>
      <c r="F5603" t="s">
        <v>154</v>
      </c>
      <c r="G5603" t="s">
        <v>83</v>
      </c>
      <c r="H5603" t="s">
        <v>43</v>
      </c>
      <c r="I5603" t="s">
        <v>27</v>
      </c>
      <c r="J5603" t="s">
        <v>6603</v>
      </c>
      <c r="K5603" t="s">
        <v>28</v>
      </c>
      <c r="L5603" t="s">
        <v>28</v>
      </c>
      <c r="M5603">
        <v>1050</v>
      </c>
      <c r="N5603" t="s">
        <v>29</v>
      </c>
      <c r="O5603" t="s">
        <v>30</v>
      </c>
      <c r="P5603" t="s">
        <v>44</v>
      </c>
      <c r="Q5603">
        <v>3</v>
      </c>
      <c r="R5603" t="s">
        <v>37</v>
      </c>
      <c r="S5603">
        <v>3</v>
      </c>
      <c r="T5603" t="s">
        <v>6504</v>
      </c>
    </row>
    <row r="5604" spans="1:20" x14ac:dyDescent="0.3">
      <c r="A5604" t="s">
        <v>5731</v>
      </c>
      <c r="B5604" t="s">
        <v>6779</v>
      </c>
      <c r="C5604" t="s">
        <v>86</v>
      </c>
      <c r="D5604" t="s">
        <v>87</v>
      </c>
      <c r="E5604" t="s">
        <v>67</v>
      </c>
      <c r="F5604" t="s">
        <v>135</v>
      </c>
      <c r="G5604" t="s">
        <v>89</v>
      </c>
      <c r="H5604" t="s">
        <v>43</v>
      </c>
      <c r="I5604" t="s">
        <v>27</v>
      </c>
      <c r="J5604" t="s">
        <v>6779</v>
      </c>
      <c r="K5604" t="s">
        <v>28</v>
      </c>
      <c r="L5604" t="s">
        <v>28</v>
      </c>
      <c r="M5604">
        <v>219</v>
      </c>
      <c r="N5604" t="s">
        <v>52</v>
      </c>
      <c r="O5604" t="s">
        <v>63</v>
      </c>
      <c r="P5604" t="s">
        <v>133</v>
      </c>
      <c r="Q5604">
        <v>3</v>
      </c>
      <c r="R5604" t="s">
        <v>37</v>
      </c>
      <c r="S5604">
        <v>1</v>
      </c>
      <c r="T5604" t="s">
        <v>6675</v>
      </c>
    </row>
    <row r="5605" spans="1:20" x14ac:dyDescent="0.3">
      <c r="A5605" t="s">
        <v>5732</v>
      </c>
      <c r="B5605" t="s">
        <v>7398</v>
      </c>
      <c r="C5605" t="s">
        <v>91</v>
      </c>
      <c r="D5605" t="s">
        <v>87</v>
      </c>
      <c r="E5605" t="s">
        <v>92</v>
      </c>
      <c r="F5605" t="s">
        <v>35</v>
      </c>
      <c r="G5605" t="s">
        <v>36</v>
      </c>
      <c r="H5605" t="s">
        <v>26</v>
      </c>
      <c r="I5605" t="s">
        <v>27</v>
      </c>
      <c r="J5605" t="s">
        <v>7398</v>
      </c>
      <c r="K5605" t="s">
        <v>28</v>
      </c>
      <c r="L5605" t="s">
        <v>28</v>
      </c>
      <c r="M5605">
        <v>442</v>
      </c>
      <c r="N5605" t="s">
        <v>122</v>
      </c>
      <c r="O5605" t="s">
        <v>105</v>
      </c>
      <c r="P5605" t="s">
        <v>64</v>
      </c>
      <c r="Q5605">
        <v>3</v>
      </c>
      <c r="R5605" t="s">
        <v>37</v>
      </c>
      <c r="S5605">
        <v>1</v>
      </c>
      <c r="T5605" t="s">
        <v>6412</v>
      </c>
    </row>
    <row r="5606" spans="1:20" x14ac:dyDescent="0.3">
      <c r="A5606" t="s">
        <v>5733</v>
      </c>
      <c r="B5606" t="s">
        <v>7263</v>
      </c>
      <c r="C5606" t="s">
        <v>21</v>
      </c>
      <c r="D5606" t="s">
        <v>22</v>
      </c>
      <c r="E5606" t="s">
        <v>23</v>
      </c>
      <c r="F5606" t="s">
        <v>109</v>
      </c>
      <c r="G5606" t="s">
        <v>36</v>
      </c>
      <c r="H5606" t="s">
        <v>110</v>
      </c>
      <c r="I5606" t="s">
        <v>27</v>
      </c>
      <c r="J5606" t="s">
        <v>7263</v>
      </c>
      <c r="K5606" t="s">
        <v>28</v>
      </c>
      <c r="L5606" t="s">
        <v>28</v>
      </c>
      <c r="M5606">
        <v>414</v>
      </c>
      <c r="N5606" t="s">
        <v>52</v>
      </c>
      <c r="O5606" t="s">
        <v>30</v>
      </c>
      <c r="P5606" t="s">
        <v>64</v>
      </c>
      <c r="Q5606">
        <v>4</v>
      </c>
      <c r="R5606" t="s">
        <v>32</v>
      </c>
      <c r="S5606">
        <v>1</v>
      </c>
      <c r="T5606" t="s">
        <v>7473</v>
      </c>
    </row>
    <row r="5607" spans="1:20" x14ac:dyDescent="0.3">
      <c r="A5607" t="s">
        <v>5734</v>
      </c>
      <c r="B5607" t="s">
        <v>6669</v>
      </c>
      <c r="C5607" t="s">
        <v>34</v>
      </c>
      <c r="D5607" t="s">
        <v>22</v>
      </c>
      <c r="E5607" t="s">
        <v>23</v>
      </c>
      <c r="F5607" t="s">
        <v>35</v>
      </c>
      <c r="G5607" t="s">
        <v>36</v>
      </c>
      <c r="H5607" t="s">
        <v>26</v>
      </c>
      <c r="I5607" t="s">
        <v>27</v>
      </c>
      <c r="J5607" t="s">
        <v>6669</v>
      </c>
      <c r="K5607" t="s">
        <v>28</v>
      </c>
      <c r="L5607" t="s">
        <v>28</v>
      </c>
      <c r="M5607">
        <v>868</v>
      </c>
      <c r="N5607" t="s">
        <v>52</v>
      </c>
      <c r="O5607" t="s">
        <v>30</v>
      </c>
      <c r="P5607" t="s">
        <v>31</v>
      </c>
      <c r="Q5607">
        <v>3</v>
      </c>
      <c r="R5607" t="s">
        <v>37</v>
      </c>
      <c r="S5607">
        <v>2</v>
      </c>
      <c r="T5607" t="s">
        <v>6285</v>
      </c>
    </row>
    <row r="5608" spans="1:20" x14ac:dyDescent="0.3">
      <c r="A5608" t="s">
        <v>5735</v>
      </c>
      <c r="B5608" t="s">
        <v>6613</v>
      </c>
      <c r="C5608" t="s">
        <v>39</v>
      </c>
      <c r="D5608" t="s">
        <v>22</v>
      </c>
      <c r="E5608" t="s">
        <v>40</v>
      </c>
      <c r="F5608" t="s">
        <v>187</v>
      </c>
      <c r="G5608" t="s">
        <v>42</v>
      </c>
      <c r="H5608" t="s">
        <v>110</v>
      </c>
      <c r="I5608" t="s">
        <v>50</v>
      </c>
      <c r="J5608" t="s">
        <v>6613</v>
      </c>
      <c r="K5608" t="s">
        <v>6517</v>
      </c>
      <c r="L5608" t="s">
        <v>51</v>
      </c>
      <c r="M5608">
        <v>723</v>
      </c>
      <c r="N5608" t="s">
        <v>75</v>
      </c>
      <c r="O5608" t="s">
        <v>63</v>
      </c>
      <c r="P5608" t="s">
        <v>64</v>
      </c>
      <c r="Q5608">
        <v>3</v>
      </c>
      <c r="R5608" t="s">
        <v>37</v>
      </c>
      <c r="S5608">
        <v>2</v>
      </c>
      <c r="T5608" t="s">
        <v>7300</v>
      </c>
    </row>
    <row r="5609" spans="1:20" x14ac:dyDescent="0.3">
      <c r="A5609" t="s">
        <v>5736</v>
      </c>
      <c r="B5609" t="s">
        <v>6368</v>
      </c>
      <c r="C5609" t="s">
        <v>46</v>
      </c>
      <c r="D5609" t="s">
        <v>22</v>
      </c>
      <c r="E5609" t="s">
        <v>40</v>
      </c>
      <c r="F5609" t="s">
        <v>174</v>
      </c>
      <c r="G5609" t="s">
        <v>42</v>
      </c>
      <c r="H5609" t="s">
        <v>26</v>
      </c>
      <c r="I5609" t="s">
        <v>27</v>
      </c>
      <c r="J5609" t="s">
        <v>6368</v>
      </c>
      <c r="K5609" t="s">
        <v>28</v>
      </c>
      <c r="L5609" t="s">
        <v>28</v>
      </c>
      <c r="M5609">
        <v>96</v>
      </c>
      <c r="N5609" t="s">
        <v>29</v>
      </c>
      <c r="O5609" t="s">
        <v>63</v>
      </c>
      <c r="P5609" t="s">
        <v>107</v>
      </c>
      <c r="Q5609" t="s">
        <v>95</v>
      </c>
      <c r="R5609" t="s">
        <v>28</v>
      </c>
      <c r="S5609">
        <v>0</v>
      </c>
      <c r="T5609" t="s">
        <v>6143</v>
      </c>
    </row>
    <row r="5610" spans="1:20" x14ac:dyDescent="0.3">
      <c r="A5610" t="s">
        <v>5737</v>
      </c>
      <c r="B5610" t="s">
        <v>6408</v>
      </c>
      <c r="C5610" t="s">
        <v>55</v>
      </c>
      <c r="D5610" t="s">
        <v>56</v>
      </c>
      <c r="E5610" t="s">
        <v>23</v>
      </c>
      <c r="F5610" t="s">
        <v>147</v>
      </c>
      <c r="G5610" t="s">
        <v>58</v>
      </c>
      <c r="H5610" t="s">
        <v>26</v>
      </c>
      <c r="I5610" t="s">
        <v>27</v>
      </c>
      <c r="J5610" t="s">
        <v>6408</v>
      </c>
      <c r="K5610" t="s">
        <v>28</v>
      </c>
      <c r="L5610" t="s">
        <v>28</v>
      </c>
      <c r="M5610">
        <v>1052</v>
      </c>
      <c r="N5610" t="s">
        <v>29</v>
      </c>
      <c r="O5610" t="s">
        <v>63</v>
      </c>
      <c r="P5610" t="s">
        <v>107</v>
      </c>
      <c r="Q5610">
        <v>5</v>
      </c>
      <c r="R5610" t="s">
        <v>119</v>
      </c>
      <c r="S5610">
        <v>3</v>
      </c>
      <c r="T5610" t="s">
        <v>6482</v>
      </c>
    </row>
    <row r="5611" spans="1:20" x14ac:dyDescent="0.3">
      <c r="A5611" t="s">
        <v>5738</v>
      </c>
      <c r="B5611" t="s">
        <v>7217</v>
      </c>
      <c r="C5611" t="s">
        <v>60</v>
      </c>
      <c r="D5611" t="s">
        <v>56</v>
      </c>
      <c r="E5611" t="s">
        <v>40</v>
      </c>
      <c r="F5611" t="s">
        <v>104</v>
      </c>
      <c r="G5611" t="s">
        <v>62</v>
      </c>
      <c r="H5611" t="s">
        <v>43</v>
      </c>
      <c r="I5611" t="s">
        <v>27</v>
      </c>
      <c r="J5611" t="s">
        <v>7217</v>
      </c>
      <c r="K5611" t="s">
        <v>28</v>
      </c>
      <c r="L5611" t="s">
        <v>28</v>
      </c>
      <c r="M5611">
        <v>1079</v>
      </c>
      <c r="N5611" t="s">
        <v>52</v>
      </c>
      <c r="O5611" t="s">
        <v>105</v>
      </c>
      <c r="P5611" t="s">
        <v>64</v>
      </c>
      <c r="Q5611">
        <v>2</v>
      </c>
      <c r="R5611" t="s">
        <v>53</v>
      </c>
      <c r="S5611">
        <v>3</v>
      </c>
      <c r="T5611" t="s">
        <v>6180</v>
      </c>
    </row>
    <row r="5612" spans="1:20" x14ac:dyDescent="0.3">
      <c r="A5612" t="s">
        <v>5739</v>
      </c>
      <c r="B5612" t="s">
        <v>7454</v>
      </c>
      <c r="C5612" t="s">
        <v>66</v>
      </c>
      <c r="D5612" t="s">
        <v>56</v>
      </c>
      <c r="E5612" t="s">
        <v>67</v>
      </c>
      <c r="F5612" t="s">
        <v>358</v>
      </c>
      <c r="G5612" t="s">
        <v>69</v>
      </c>
      <c r="H5612" t="s">
        <v>49</v>
      </c>
      <c r="I5612" t="s">
        <v>27</v>
      </c>
      <c r="J5612" t="s">
        <v>7454</v>
      </c>
      <c r="K5612" t="s">
        <v>28</v>
      </c>
      <c r="L5612" t="s">
        <v>28</v>
      </c>
      <c r="M5612">
        <v>871</v>
      </c>
      <c r="N5612" t="s">
        <v>29</v>
      </c>
      <c r="O5612" t="s">
        <v>63</v>
      </c>
      <c r="P5612" t="s">
        <v>31</v>
      </c>
      <c r="Q5612">
        <v>4</v>
      </c>
      <c r="R5612" t="s">
        <v>32</v>
      </c>
      <c r="S5612">
        <v>2</v>
      </c>
      <c r="T5612" t="s">
        <v>6665</v>
      </c>
    </row>
    <row r="5613" spans="1:20" x14ac:dyDescent="0.3">
      <c r="A5613" t="s">
        <v>5740</v>
      </c>
      <c r="B5613" t="s">
        <v>6898</v>
      </c>
      <c r="C5613" t="s">
        <v>71</v>
      </c>
      <c r="D5613" t="s">
        <v>72</v>
      </c>
      <c r="E5613" t="s">
        <v>23</v>
      </c>
      <c r="F5613" t="s">
        <v>73</v>
      </c>
      <c r="G5613" t="s">
        <v>74</v>
      </c>
      <c r="H5613" t="s">
        <v>49</v>
      </c>
      <c r="I5613" t="s">
        <v>50</v>
      </c>
      <c r="J5613" t="s">
        <v>6898</v>
      </c>
      <c r="K5613" t="s">
        <v>6738</v>
      </c>
      <c r="L5613" t="s">
        <v>51</v>
      </c>
      <c r="M5613">
        <v>206</v>
      </c>
      <c r="N5613" t="s">
        <v>52</v>
      </c>
      <c r="O5613" t="s">
        <v>63</v>
      </c>
      <c r="P5613" t="s">
        <v>107</v>
      </c>
      <c r="Q5613">
        <v>3</v>
      </c>
      <c r="R5613" t="s">
        <v>37</v>
      </c>
      <c r="S5613">
        <v>1</v>
      </c>
      <c r="T5613" t="s">
        <v>6468</v>
      </c>
    </row>
    <row r="5614" spans="1:20" x14ac:dyDescent="0.3">
      <c r="A5614" t="s">
        <v>5741</v>
      </c>
      <c r="B5614" t="s">
        <v>7231</v>
      </c>
      <c r="C5614" t="s">
        <v>77</v>
      </c>
      <c r="D5614" t="s">
        <v>72</v>
      </c>
      <c r="E5614" t="s">
        <v>40</v>
      </c>
      <c r="F5614" t="s">
        <v>131</v>
      </c>
      <c r="G5614" t="s">
        <v>79</v>
      </c>
      <c r="H5614" t="s">
        <v>26</v>
      </c>
      <c r="I5614" t="s">
        <v>27</v>
      </c>
      <c r="J5614" t="s">
        <v>7231</v>
      </c>
      <c r="K5614" t="s">
        <v>28</v>
      </c>
      <c r="L5614" t="s">
        <v>28</v>
      </c>
      <c r="M5614">
        <v>519</v>
      </c>
      <c r="N5614" t="s">
        <v>52</v>
      </c>
      <c r="O5614" t="s">
        <v>43</v>
      </c>
      <c r="P5614" t="s">
        <v>107</v>
      </c>
      <c r="Q5614">
        <v>5</v>
      </c>
      <c r="R5614" t="s">
        <v>119</v>
      </c>
      <c r="S5614">
        <v>1</v>
      </c>
      <c r="T5614" t="s">
        <v>6143</v>
      </c>
    </row>
    <row r="5615" spans="1:20" x14ac:dyDescent="0.3">
      <c r="A5615" t="s">
        <v>5742</v>
      </c>
      <c r="B5615" t="s">
        <v>7147</v>
      </c>
      <c r="C5615" t="s">
        <v>81</v>
      </c>
      <c r="D5615" t="s">
        <v>72</v>
      </c>
      <c r="E5615" t="s">
        <v>23</v>
      </c>
      <c r="F5615" t="s">
        <v>223</v>
      </c>
      <c r="G5615" t="s">
        <v>83</v>
      </c>
      <c r="H5615" t="s">
        <v>49</v>
      </c>
      <c r="I5615" t="s">
        <v>27</v>
      </c>
      <c r="J5615" t="s">
        <v>7147</v>
      </c>
      <c r="K5615" t="s">
        <v>28</v>
      </c>
      <c r="L5615" t="s">
        <v>28</v>
      </c>
      <c r="M5615">
        <v>573</v>
      </c>
      <c r="N5615" t="s">
        <v>29</v>
      </c>
      <c r="O5615" t="s">
        <v>30</v>
      </c>
      <c r="P5615" t="s">
        <v>31</v>
      </c>
      <c r="Q5615">
        <v>3</v>
      </c>
      <c r="R5615" t="s">
        <v>37</v>
      </c>
      <c r="S5615">
        <v>2</v>
      </c>
      <c r="T5615" t="s">
        <v>6387</v>
      </c>
    </row>
    <row r="5616" spans="1:20" x14ac:dyDescent="0.3">
      <c r="A5616" t="s">
        <v>5743</v>
      </c>
      <c r="B5616" t="s">
        <v>7217</v>
      </c>
      <c r="C5616" t="s">
        <v>86</v>
      </c>
      <c r="D5616" t="s">
        <v>87</v>
      </c>
      <c r="E5616" t="s">
        <v>67</v>
      </c>
      <c r="F5616" t="s">
        <v>93</v>
      </c>
      <c r="G5616" t="s">
        <v>94</v>
      </c>
      <c r="H5616" t="s">
        <v>26</v>
      </c>
      <c r="I5616" t="s">
        <v>27</v>
      </c>
      <c r="J5616" t="s">
        <v>7217</v>
      </c>
      <c r="K5616" t="s">
        <v>28</v>
      </c>
      <c r="L5616" t="s">
        <v>28</v>
      </c>
      <c r="M5616">
        <v>1079</v>
      </c>
      <c r="N5616" t="s">
        <v>52</v>
      </c>
      <c r="O5616" t="s">
        <v>63</v>
      </c>
      <c r="P5616" t="s">
        <v>64</v>
      </c>
      <c r="Q5616">
        <v>4</v>
      </c>
      <c r="R5616" t="s">
        <v>32</v>
      </c>
      <c r="S5616">
        <v>3</v>
      </c>
      <c r="T5616" t="s">
        <v>6198</v>
      </c>
    </row>
    <row r="5617" spans="1:20" x14ac:dyDescent="0.3">
      <c r="A5617" t="s">
        <v>5744</v>
      </c>
      <c r="B5617" t="s">
        <v>6260</v>
      </c>
      <c r="C5617" t="s">
        <v>91</v>
      </c>
      <c r="D5617" t="s">
        <v>87</v>
      </c>
      <c r="E5617" t="s">
        <v>92</v>
      </c>
      <c r="F5617" t="s">
        <v>35</v>
      </c>
      <c r="G5617" t="s">
        <v>36</v>
      </c>
      <c r="H5617" t="s">
        <v>26</v>
      </c>
      <c r="I5617" t="s">
        <v>27</v>
      </c>
      <c r="J5617" t="s">
        <v>6260</v>
      </c>
      <c r="K5617" t="s">
        <v>28</v>
      </c>
      <c r="L5617" t="s">
        <v>28</v>
      </c>
      <c r="M5617">
        <v>581</v>
      </c>
      <c r="N5617" t="s">
        <v>75</v>
      </c>
      <c r="O5617" t="s">
        <v>43</v>
      </c>
      <c r="P5617" t="s">
        <v>107</v>
      </c>
      <c r="Q5617">
        <v>4</v>
      </c>
      <c r="R5617" t="s">
        <v>32</v>
      </c>
      <c r="S5617">
        <v>2</v>
      </c>
      <c r="T5617" t="s">
        <v>6167</v>
      </c>
    </row>
    <row r="5618" spans="1:20" x14ac:dyDescent="0.3">
      <c r="A5618" t="s">
        <v>5745</v>
      </c>
      <c r="B5618" t="s">
        <v>6538</v>
      </c>
      <c r="C5618" t="s">
        <v>21</v>
      </c>
      <c r="D5618" t="s">
        <v>22</v>
      </c>
      <c r="E5618" t="s">
        <v>23</v>
      </c>
      <c r="F5618" t="s">
        <v>121</v>
      </c>
      <c r="G5618" t="s">
        <v>25</v>
      </c>
      <c r="H5618" t="s">
        <v>49</v>
      </c>
      <c r="I5618" t="s">
        <v>27</v>
      </c>
      <c r="J5618" t="s">
        <v>6538</v>
      </c>
      <c r="K5618" t="s">
        <v>28</v>
      </c>
      <c r="L5618" t="s">
        <v>28</v>
      </c>
      <c r="M5618">
        <v>1019</v>
      </c>
      <c r="N5618" t="s">
        <v>52</v>
      </c>
      <c r="O5618" t="s">
        <v>63</v>
      </c>
      <c r="P5618" t="s">
        <v>64</v>
      </c>
      <c r="Q5618">
        <v>2</v>
      </c>
      <c r="R5618" t="s">
        <v>53</v>
      </c>
      <c r="S5618">
        <v>3</v>
      </c>
      <c r="T5618" t="s">
        <v>6975</v>
      </c>
    </row>
    <row r="5619" spans="1:20" x14ac:dyDescent="0.3">
      <c r="A5619" t="s">
        <v>5746</v>
      </c>
      <c r="B5619" t="s">
        <v>6553</v>
      </c>
      <c r="C5619" t="s">
        <v>34</v>
      </c>
      <c r="D5619" t="s">
        <v>22</v>
      </c>
      <c r="E5619" t="s">
        <v>23</v>
      </c>
      <c r="F5619" t="s">
        <v>35</v>
      </c>
      <c r="G5619" t="s">
        <v>36</v>
      </c>
      <c r="H5619" t="s">
        <v>26</v>
      </c>
      <c r="I5619" t="s">
        <v>27</v>
      </c>
      <c r="J5619" t="s">
        <v>6553</v>
      </c>
      <c r="K5619" t="s">
        <v>28</v>
      </c>
      <c r="L5619" t="s">
        <v>28</v>
      </c>
      <c r="M5619">
        <v>1072</v>
      </c>
      <c r="N5619" t="s">
        <v>29</v>
      </c>
      <c r="O5619" t="s">
        <v>30</v>
      </c>
      <c r="P5619" t="s">
        <v>64</v>
      </c>
      <c r="Q5619">
        <v>4</v>
      </c>
      <c r="R5619" t="s">
        <v>32</v>
      </c>
      <c r="S5619">
        <v>3</v>
      </c>
      <c r="T5619" t="s">
        <v>6182</v>
      </c>
    </row>
    <row r="5620" spans="1:20" x14ac:dyDescent="0.3">
      <c r="A5620" t="s">
        <v>5747</v>
      </c>
      <c r="B5620" t="s">
        <v>7238</v>
      </c>
      <c r="C5620" t="s">
        <v>39</v>
      </c>
      <c r="D5620" t="s">
        <v>22</v>
      </c>
      <c r="E5620" t="s">
        <v>40</v>
      </c>
      <c r="F5620" t="s">
        <v>41</v>
      </c>
      <c r="G5620" t="s">
        <v>42</v>
      </c>
      <c r="H5620" t="s">
        <v>43</v>
      </c>
      <c r="I5620" t="s">
        <v>27</v>
      </c>
      <c r="J5620" t="s">
        <v>7238</v>
      </c>
      <c r="K5620" t="s">
        <v>28</v>
      </c>
      <c r="L5620" t="s">
        <v>28</v>
      </c>
      <c r="M5620">
        <v>475</v>
      </c>
      <c r="N5620" t="s">
        <v>29</v>
      </c>
      <c r="O5620" t="s">
        <v>63</v>
      </c>
      <c r="P5620" t="s">
        <v>107</v>
      </c>
      <c r="Q5620">
        <v>3</v>
      </c>
      <c r="R5620" t="s">
        <v>37</v>
      </c>
      <c r="S5620">
        <v>1</v>
      </c>
      <c r="T5620" t="s">
        <v>6233</v>
      </c>
    </row>
    <row r="5621" spans="1:20" x14ac:dyDescent="0.3">
      <c r="A5621" t="s">
        <v>5748</v>
      </c>
      <c r="B5621" t="s">
        <v>6926</v>
      </c>
      <c r="C5621" t="s">
        <v>46</v>
      </c>
      <c r="D5621" t="s">
        <v>22</v>
      </c>
      <c r="E5621" t="s">
        <v>40</v>
      </c>
      <c r="F5621" t="s">
        <v>174</v>
      </c>
      <c r="G5621" t="s">
        <v>42</v>
      </c>
      <c r="H5621" t="s">
        <v>26</v>
      </c>
      <c r="I5621" t="s">
        <v>27</v>
      </c>
      <c r="J5621" t="s">
        <v>6926</v>
      </c>
      <c r="K5621" t="s">
        <v>28</v>
      </c>
      <c r="L5621" t="s">
        <v>28</v>
      </c>
      <c r="M5621">
        <v>321</v>
      </c>
      <c r="N5621" t="s">
        <v>52</v>
      </c>
      <c r="O5621" t="s">
        <v>63</v>
      </c>
      <c r="P5621" t="s">
        <v>31</v>
      </c>
      <c r="Q5621">
        <v>4</v>
      </c>
      <c r="R5621" t="s">
        <v>32</v>
      </c>
      <c r="S5621">
        <v>1</v>
      </c>
      <c r="T5621" t="s">
        <v>6542</v>
      </c>
    </row>
    <row r="5622" spans="1:20" x14ac:dyDescent="0.3">
      <c r="A5622" t="s">
        <v>5749</v>
      </c>
      <c r="B5622" t="s">
        <v>6640</v>
      </c>
      <c r="C5622" t="s">
        <v>55</v>
      </c>
      <c r="D5622" t="s">
        <v>56</v>
      </c>
      <c r="E5622" t="s">
        <v>23</v>
      </c>
      <c r="F5622" t="s">
        <v>145</v>
      </c>
      <c r="G5622" t="s">
        <v>62</v>
      </c>
      <c r="H5622" t="s">
        <v>49</v>
      </c>
      <c r="I5622" t="s">
        <v>50</v>
      </c>
      <c r="J5622" t="s">
        <v>6640</v>
      </c>
      <c r="K5622" t="s">
        <v>7063</v>
      </c>
      <c r="L5622" t="s">
        <v>51</v>
      </c>
      <c r="M5622">
        <v>127</v>
      </c>
      <c r="N5622" t="s">
        <v>29</v>
      </c>
      <c r="O5622" t="s">
        <v>63</v>
      </c>
      <c r="P5622" t="s">
        <v>31</v>
      </c>
      <c r="Q5622" t="s">
        <v>95</v>
      </c>
      <c r="R5622" t="s">
        <v>28</v>
      </c>
      <c r="S5622">
        <v>0</v>
      </c>
      <c r="T5622" t="s">
        <v>6522</v>
      </c>
    </row>
    <row r="5623" spans="1:20" x14ac:dyDescent="0.3">
      <c r="A5623" t="s">
        <v>5750</v>
      </c>
      <c r="B5623" t="s">
        <v>6567</v>
      </c>
      <c r="C5623" t="s">
        <v>60</v>
      </c>
      <c r="D5623" t="s">
        <v>56</v>
      </c>
      <c r="E5623" t="s">
        <v>40</v>
      </c>
      <c r="F5623" t="s">
        <v>61</v>
      </c>
      <c r="G5623" t="s">
        <v>62</v>
      </c>
      <c r="H5623" t="s">
        <v>26</v>
      </c>
      <c r="I5623" t="s">
        <v>27</v>
      </c>
      <c r="J5623" t="s">
        <v>6567</v>
      </c>
      <c r="K5623" t="s">
        <v>28</v>
      </c>
      <c r="L5623" t="s">
        <v>28</v>
      </c>
      <c r="M5623">
        <v>186</v>
      </c>
      <c r="N5623" t="s">
        <v>52</v>
      </c>
      <c r="O5623" t="s">
        <v>63</v>
      </c>
      <c r="P5623" t="s">
        <v>107</v>
      </c>
      <c r="Q5623">
        <v>4</v>
      </c>
      <c r="R5623" t="s">
        <v>32</v>
      </c>
      <c r="S5623">
        <v>1</v>
      </c>
      <c r="T5623" t="s">
        <v>6395</v>
      </c>
    </row>
    <row r="5624" spans="1:20" x14ac:dyDescent="0.3">
      <c r="A5624" t="s">
        <v>5751</v>
      </c>
      <c r="B5624" t="s">
        <v>6911</v>
      </c>
      <c r="C5624" t="s">
        <v>66</v>
      </c>
      <c r="D5624" t="s">
        <v>56</v>
      </c>
      <c r="E5624" t="s">
        <v>67</v>
      </c>
      <c r="F5624" t="s">
        <v>138</v>
      </c>
      <c r="G5624" t="s">
        <v>36</v>
      </c>
      <c r="H5624" t="s">
        <v>43</v>
      </c>
      <c r="I5624" t="s">
        <v>27</v>
      </c>
      <c r="J5624" t="s">
        <v>6911</v>
      </c>
      <c r="K5624" t="s">
        <v>28</v>
      </c>
      <c r="L5624" t="s">
        <v>28</v>
      </c>
      <c r="M5624">
        <v>440</v>
      </c>
      <c r="N5624" t="s">
        <v>140</v>
      </c>
      <c r="O5624" t="s">
        <v>105</v>
      </c>
      <c r="P5624" t="s">
        <v>64</v>
      </c>
      <c r="Q5624">
        <v>5</v>
      </c>
      <c r="R5624" t="s">
        <v>119</v>
      </c>
      <c r="S5624">
        <v>1</v>
      </c>
      <c r="T5624" t="s">
        <v>6504</v>
      </c>
    </row>
    <row r="5625" spans="1:20" x14ac:dyDescent="0.3">
      <c r="A5625" t="s">
        <v>5752</v>
      </c>
      <c r="B5625" t="s">
        <v>6245</v>
      </c>
      <c r="C5625" t="s">
        <v>71</v>
      </c>
      <c r="D5625" t="s">
        <v>72</v>
      </c>
      <c r="E5625" t="s">
        <v>23</v>
      </c>
      <c r="F5625" t="s">
        <v>150</v>
      </c>
      <c r="G5625" t="s">
        <v>74</v>
      </c>
      <c r="H5625" t="s">
        <v>26</v>
      </c>
      <c r="I5625" t="s">
        <v>50</v>
      </c>
      <c r="J5625" t="s">
        <v>6245</v>
      </c>
      <c r="K5625" t="s">
        <v>6253</v>
      </c>
      <c r="L5625" t="s">
        <v>51</v>
      </c>
      <c r="M5625">
        <v>148</v>
      </c>
      <c r="N5625" t="s">
        <v>75</v>
      </c>
      <c r="O5625" t="s">
        <v>63</v>
      </c>
      <c r="P5625" t="s">
        <v>107</v>
      </c>
      <c r="Q5625" t="s">
        <v>95</v>
      </c>
      <c r="R5625" t="s">
        <v>28</v>
      </c>
      <c r="S5625">
        <v>0</v>
      </c>
      <c r="T5625" t="s">
        <v>6611</v>
      </c>
    </row>
    <row r="5626" spans="1:20" x14ac:dyDescent="0.3">
      <c r="A5626" t="s">
        <v>5753</v>
      </c>
      <c r="B5626" t="s">
        <v>6511</v>
      </c>
      <c r="C5626" t="s">
        <v>77</v>
      </c>
      <c r="D5626" t="s">
        <v>72</v>
      </c>
      <c r="E5626" t="s">
        <v>40</v>
      </c>
      <c r="F5626" t="s">
        <v>78</v>
      </c>
      <c r="G5626" t="s">
        <v>79</v>
      </c>
      <c r="H5626" t="s">
        <v>49</v>
      </c>
      <c r="I5626" t="s">
        <v>27</v>
      </c>
      <c r="J5626" t="s">
        <v>6511</v>
      </c>
      <c r="K5626" t="s">
        <v>28</v>
      </c>
      <c r="L5626" t="s">
        <v>28</v>
      </c>
      <c r="M5626">
        <v>807</v>
      </c>
      <c r="N5626" t="s">
        <v>75</v>
      </c>
      <c r="O5626" t="s">
        <v>63</v>
      </c>
      <c r="P5626" t="s">
        <v>64</v>
      </c>
      <c r="Q5626">
        <v>3</v>
      </c>
      <c r="R5626" t="s">
        <v>37</v>
      </c>
      <c r="S5626">
        <v>2</v>
      </c>
      <c r="T5626" t="s">
        <v>6525</v>
      </c>
    </row>
    <row r="5627" spans="1:20" x14ac:dyDescent="0.3">
      <c r="A5627" t="s">
        <v>5754</v>
      </c>
      <c r="B5627" t="s">
        <v>6908</v>
      </c>
      <c r="C5627" t="s">
        <v>81</v>
      </c>
      <c r="D5627" t="s">
        <v>72</v>
      </c>
      <c r="E5627" t="s">
        <v>23</v>
      </c>
      <c r="F5627" t="s">
        <v>82</v>
      </c>
      <c r="G5627" t="s">
        <v>83</v>
      </c>
      <c r="H5627" t="s">
        <v>26</v>
      </c>
      <c r="I5627" t="s">
        <v>27</v>
      </c>
      <c r="J5627" t="s">
        <v>6908</v>
      </c>
      <c r="K5627" t="s">
        <v>28</v>
      </c>
      <c r="L5627" t="s">
        <v>28</v>
      </c>
      <c r="M5627">
        <v>725</v>
      </c>
      <c r="N5627" t="s">
        <v>75</v>
      </c>
      <c r="O5627" t="s">
        <v>63</v>
      </c>
      <c r="P5627" t="s">
        <v>31</v>
      </c>
      <c r="Q5627">
        <v>4</v>
      </c>
      <c r="R5627" t="s">
        <v>32</v>
      </c>
      <c r="S5627">
        <v>2</v>
      </c>
      <c r="T5627" t="s">
        <v>6219</v>
      </c>
    </row>
    <row r="5628" spans="1:20" x14ac:dyDescent="0.3">
      <c r="A5628" t="s">
        <v>5755</v>
      </c>
      <c r="B5628" t="s">
        <v>7212</v>
      </c>
      <c r="C5628" t="s">
        <v>86</v>
      </c>
      <c r="D5628" t="s">
        <v>87</v>
      </c>
      <c r="E5628" t="s">
        <v>67</v>
      </c>
      <c r="F5628" t="s">
        <v>116</v>
      </c>
      <c r="G5628" t="s">
        <v>89</v>
      </c>
      <c r="H5628" t="s">
        <v>26</v>
      </c>
      <c r="I5628" t="s">
        <v>27</v>
      </c>
      <c r="J5628" t="s">
        <v>7212</v>
      </c>
      <c r="K5628" t="s">
        <v>28</v>
      </c>
      <c r="L5628" t="s">
        <v>28</v>
      </c>
      <c r="M5628">
        <v>613</v>
      </c>
      <c r="N5628" t="s">
        <v>29</v>
      </c>
      <c r="O5628" t="s">
        <v>63</v>
      </c>
      <c r="P5628" t="s">
        <v>31</v>
      </c>
      <c r="Q5628">
        <v>3</v>
      </c>
      <c r="R5628" t="s">
        <v>37</v>
      </c>
      <c r="S5628">
        <v>2</v>
      </c>
      <c r="T5628" t="s">
        <v>6685</v>
      </c>
    </row>
    <row r="5629" spans="1:20" x14ac:dyDescent="0.3">
      <c r="A5629" t="s">
        <v>5756</v>
      </c>
      <c r="B5629" t="s">
        <v>6452</v>
      </c>
      <c r="C5629" t="s">
        <v>91</v>
      </c>
      <c r="D5629" t="s">
        <v>87</v>
      </c>
      <c r="E5629" t="s">
        <v>92</v>
      </c>
      <c r="F5629" t="s">
        <v>93</v>
      </c>
      <c r="G5629" t="s">
        <v>94</v>
      </c>
      <c r="H5629" t="s">
        <v>26</v>
      </c>
      <c r="I5629" t="s">
        <v>27</v>
      </c>
      <c r="J5629" t="s">
        <v>6452</v>
      </c>
      <c r="K5629" t="s">
        <v>28</v>
      </c>
      <c r="L5629" t="s">
        <v>28</v>
      </c>
      <c r="M5629">
        <v>451</v>
      </c>
      <c r="N5629" t="s">
        <v>122</v>
      </c>
      <c r="O5629" t="s">
        <v>43</v>
      </c>
      <c r="P5629" t="s">
        <v>44</v>
      </c>
      <c r="Q5629">
        <v>4</v>
      </c>
      <c r="R5629" t="s">
        <v>32</v>
      </c>
      <c r="S5629">
        <v>1</v>
      </c>
      <c r="T5629" t="s">
        <v>6426</v>
      </c>
    </row>
    <row r="5630" spans="1:20" x14ac:dyDescent="0.3">
      <c r="A5630" t="s">
        <v>5757</v>
      </c>
      <c r="B5630" t="s">
        <v>6738</v>
      </c>
      <c r="C5630" t="s">
        <v>21</v>
      </c>
      <c r="D5630" t="s">
        <v>22</v>
      </c>
      <c r="E5630" t="s">
        <v>23</v>
      </c>
      <c r="F5630" t="s">
        <v>35</v>
      </c>
      <c r="G5630" t="s">
        <v>36</v>
      </c>
      <c r="H5630" t="s">
        <v>26</v>
      </c>
      <c r="I5630" t="s">
        <v>50</v>
      </c>
      <c r="J5630" t="s">
        <v>6738</v>
      </c>
      <c r="K5630" t="s">
        <v>6844</v>
      </c>
      <c r="L5630" t="s">
        <v>51</v>
      </c>
      <c r="M5630">
        <v>401</v>
      </c>
      <c r="N5630" t="s">
        <v>29</v>
      </c>
      <c r="O5630" t="s">
        <v>105</v>
      </c>
      <c r="P5630" t="s">
        <v>44</v>
      </c>
      <c r="Q5630">
        <v>4</v>
      </c>
      <c r="R5630" t="s">
        <v>32</v>
      </c>
      <c r="S5630">
        <v>1</v>
      </c>
      <c r="T5630" t="s">
        <v>6202</v>
      </c>
    </row>
    <row r="5631" spans="1:20" x14ac:dyDescent="0.3">
      <c r="A5631" t="s">
        <v>5758</v>
      </c>
      <c r="B5631" t="s">
        <v>6336</v>
      </c>
      <c r="C5631" t="s">
        <v>34</v>
      </c>
      <c r="D5631" t="s">
        <v>22</v>
      </c>
      <c r="E5631" t="s">
        <v>23</v>
      </c>
      <c r="F5631" t="s">
        <v>35</v>
      </c>
      <c r="G5631" t="s">
        <v>36</v>
      </c>
      <c r="H5631" t="s">
        <v>26</v>
      </c>
      <c r="I5631" t="s">
        <v>50</v>
      </c>
      <c r="J5631" t="s">
        <v>6336</v>
      </c>
      <c r="K5631" t="s">
        <v>7474</v>
      </c>
      <c r="L5631" t="s">
        <v>51</v>
      </c>
      <c r="M5631">
        <v>119</v>
      </c>
      <c r="N5631" t="s">
        <v>29</v>
      </c>
      <c r="O5631" t="s">
        <v>63</v>
      </c>
      <c r="P5631" t="s">
        <v>107</v>
      </c>
      <c r="Q5631" t="s">
        <v>95</v>
      </c>
      <c r="R5631" t="s">
        <v>28</v>
      </c>
      <c r="S5631">
        <v>0</v>
      </c>
      <c r="T5631" t="s">
        <v>6457</v>
      </c>
    </row>
    <row r="5632" spans="1:20" x14ac:dyDescent="0.3">
      <c r="A5632" t="s">
        <v>5759</v>
      </c>
      <c r="B5632" t="s">
        <v>7400</v>
      </c>
      <c r="C5632" t="s">
        <v>39</v>
      </c>
      <c r="D5632" t="s">
        <v>22</v>
      </c>
      <c r="E5632" t="s">
        <v>40</v>
      </c>
      <c r="F5632" t="s">
        <v>138</v>
      </c>
      <c r="G5632" t="s">
        <v>36</v>
      </c>
      <c r="H5632" t="s">
        <v>43</v>
      </c>
      <c r="I5632" t="s">
        <v>27</v>
      </c>
      <c r="J5632" t="s">
        <v>7400</v>
      </c>
      <c r="K5632" t="s">
        <v>28</v>
      </c>
      <c r="L5632" t="s">
        <v>28</v>
      </c>
      <c r="M5632">
        <v>128</v>
      </c>
      <c r="N5632" t="s">
        <v>122</v>
      </c>
      <c r="O5632" t="s">
        <v>63</v>
      </c>
      <c r="P5632" t="s">
        <v>107</v>
      </c>
      <c r="Q5632" t="s">
        <v>95</v>
      </c>
      <c r="R5632" t="s">
        <v>28</v>
      </c>
      <c r="S5632">
        <v>0</v>
      </c>
      <c r="T5632" t="s">
        <v>6391</v>
      </c>
    </row>
    <row r="5633" spans="1:20" x14ac:dyDescent="0.3">
      <c r="A5633" t="s">
        <v>5760</v>
      </c>
      <c r="B5633" t="s">
        <v>7420</v>
      </c>
      <c r="C5633" t="s">
        <v>46</v>
      </c>
      <c r="D5633" t="s">
        <v>22</v>
      </c>
      <c r="E5633" t="s">
        <v>40</v>
      </c>
      <c r="F5633" t="s">
        <v>143</v>
      </c>
      <c r="G5633" t="s">
        <v>48</v>
      </c>
      <c r="H5633" t="s">
        <v>43</v>
      </c>
      <c r="I5633" t="s">
        <v>27</v>
      </c>
      <c r="J5633" t="s">
        <v>7420</v>
      </c>
      <c r="K5633" t="s">
        <v>28</v>
      </c>
      <c r="L5633" t="s">
        <v>28</v>
      </c>
      <c r="M5633">
        <v>92</v>
      </c>
      <c r="N5633" t="s">
        <v>29</v>
      </c>
      <c r="O5633" t="s">
        <v>63</v>
      </c>
      <c r="P5633" t="s">
        <v>64</v>
      </c>
      <c r="Q5633" t="s">
        <v>95</v>
      </c>
      <c r="R5633" t="s">
        <v>28</v>
      </c>
      <c r="S5633">
        <v>0</v>
      </c>
      <c r="T5633" t="s">
        <v>6509</v>
      </c>
    </row>
    <row r="5634" spans="1:20" x14ac:dyDescent="0.3">
      <c r="A5634" t="s">
        <v>5761</v>
      </c>
      <c r="B5634" t="s">
        <v>6445</v>
      </c>
      <c r="C5634" t="s">
        <v>55</v>
      </c>
      <c r="D5634" t="s">
        <v>56</v>
      </c>
      <c r="E5634" t="s">
        <v>23</v>
      </c>
      <c r="F5634" t="s">
        <v>217</v>
      </c>
      <c r="G5634" t="s">
        <v>58</v>
      </c>
      <c r="H5634" t="s">
        <v>110</v>
      </c>
      <c r="I5634" t="s">
        <v>27</v>
      </c>
      <c r="J5634" t="s">
        <v>6445</v>
      </c>
      <c r="K5634" t="s">
        <v>28</v>
      </c>
      <c r="L5634" t="s">
        <v>28</v>
      </c>
      <c r="M5634">
        <v>721</v>
      </c>
      <c r="N5634" t="s">
        <v>52</v>
      </c>
      <c r="O5634" t="s">
        <v>63</v>
      </c>
      <c r="P5634" t="s">
        <v>107</v>
      </c>
      <c r="Q5634">
        <v>3</v>
      </c>
      <c r="R5634" t="s">
        <v>37</v>
      </c>
      <c r="S5634">
        <v>2</v>
      </c>
      <c r="T5634" t="s">
        <v>6438</v>
      </c>
    </row>
    <row r="5635" spans="1:20" x14ac:dyDescent="0.3">
      <c r="A5635" t="s">
        <v>5762</v>
      </c>
      <c r="B5635" t="s">
        <v>6529</v>
      </c>
      <c r="C5635" t="s">
        <v>60</v>
      </c>
      <c r="D5635" t="s">
        <v>56</v>
      </c>
      <c r="E5635" t="s">
        <v>40</v>
      </c>
      <c r="F5635" t="s">
        <v>104</v>
      </c>
      <c r="G5635" t="s">
        <v>62</v>
      </c>
      <c r="H5635" t="s">
        <v>43</v>
      </c>
      <c r="I5635" t="s">
        <v>50</v>
      </c>
      <c r="J5635" t="s">
        <v>6529</v>
      </c>
      <c r="K5635" t="s">
        <v>6301</v>
      </c>
      <c r="L5635" t="s">
        <v>51</v>
      </c>
      <c r="M5635">
        <v>409</v>
      </c>
      <c r="N5635" t="s">
        <v>52</v>
      </c>
      <c r="O5635" t="s">
        <v>63</v>
      </c>
      <c r="P5635" t="s">
        <v>64</v>
      </c>
      <c r="Q5635">
        <v>4</v>
      </c>
      <c r="R5635" t="s">
        <v>32</v>
      </c>
      <c r="S5635">
        <v>1</v>
      </c>
      <c r="T5635" t="s">
        <v>6391</v>
      </c>
    </row>
    <row r="5636" spans="1:20" x14ac:dyDescent="0.3">
      <c r="A5636" t="s">
        <v>5763</v>
      </c>
      <c r="B5636" t="s">
        <v>6142</v>
      </c>
      <c r="C5636" t="s">
        <v>66</v>
      </c>
      <c r="D5636" t="s">
        <v>56</v>
      </c>
      <c r="E5636" t="s">
        <v>67</v>
      </c>
      <c r="F5636" t="s">
        <v>138</v>
      </c>
      <c r="G5636" t="s">
        <v>36</v>
      </c>
      <c r="H5636" t="s">
        <v>43</v>
      </c>
      <c r="I5636" t="s">
        <v>27</v>
      </c>
      <c r="J5636" t="s">
        <v>6142</v>
      </c>
      <c r="K5636" t="s">
        <v>28</v>
      </c>
      <c r="L5636" t="s">
        <v>28</v>
      </c>
      <c r="M5636">
        <v>748</v>
      </c>
      <c r="N5636" t="s">
        <v>75</v>
      </c>
      <c r="O5636" t="s">
        <v>105</v>
      </c>
      <c r="P5636" t="s">
        <v>133</v>
      </c>
      <c r="Q5636">
        <v>3</v>
      </c>
      <c r="R5636" t="s">
        <v>37</v>
      </c>
      <c r="S5636">
        <v>2</v>
      </c>
      <c r="T5636" t="s">
        <v>6169</v>
      </c>
    </row>
    <row r="5637" spans="1:20" x14ac:dyDescent="0.3">
      <c r="A5637" t="s">
        <v>5764</v>
      </c>
      <c r="B5637" t="s">
        <v>7076</v>
      </c>
      <c r="C5637" t="s">
        <v>71</v>
      </c>
      <c r="D5637" t="s">
        <v>72</v>
      </c>
      <c r="E5637" t="s">
        <v>23</v>
      </c>
      <c r="F5637" t="s">
        <v>129</v>
      </c>
      <c r="G5637" t="s">
        <v>74</v>
      </c>
      <c r="H5637" t="s">
        <v>43</v>
      </c>
      <c r="I5637" t="s">
        <v>27</v>
      </c>
      <c r="J5637" t="s">
        <v>7076</v>
      </c>
      <c r="K5637" t="s">
        <v>28</v>
      </c>
      <c r="L5637" t="s">
        <v>28</v>
      </c>
      <c r="M5637">
        <v>428</v>
      </c>
      <c r="N5637" t="s">
        <v>75</v>
      </c>
      <c r="O5637" t="s">
        <v>105</v>
      </c>
      <c r="P5637" t="s">
        <v>64</v>
      </c>
      <c r="Q5637">
        <v>3</v>
      </c>
      <c r="R5637" t="s">
        <v>37</v>
      </c>
      <c r="S5637">
        <v>1</v>
      </c>
      <c r="T5637" t="s">
        <v>6155</v>
      </c>
    </row>
    <row r="5638" spans="1:20" x14ac:dyDescent="0.3">
      <c r="A5638" t="s">
        <v>5765</v>
      </c>
      <c r="B5638" t="s">
        <v>7284</v>
      </c>
      <c r="C5638" t="s">
        <v>77</v>
      </c>
      <c r="D5638" t="s">
        <v>72</v>
      </c>
      <c r="E5638" t="s">
        <v>40</v>
      </c>
      <c r="F5638" t="s">
        <v>152</v>
      </c>
      <c r="G5638" t="s">
        <v>94</v>
      </c>
      <c r="H5638" t="s">
        <v>49</v>
      </c>
      <c r="I5638" t="s">
        <v>27</v>
      </c>
      <c r="J5638" t="s">
        <v>7284</v>
      </c>
      <c r="K5638" t="s">
        <v>28</v>
      </c>
      <c r="L5638" t="s">
        <v>28</v>
      </c>
      <c r="M5638">
        <v>566</v>
      </c>
      <c r="N5638" t="s">
        <v>29</v>
      </c>
      <c r="O5638" t="s">
        <v>30</v>
      </c>
      <c r="P5638" t="s">
        <v>64</v>
      </c>
      <c r="Q5638">
        <v>4</v>
      </c>
      <c r="R5638" t="s">
        <v>32</v>
      </c>
      <c r="S5638">
        <v>2</v>
      </c>
      <c r="T5638" t="s">
        <v>6264</v>
      </c>
    </row>
    <row r="5639" spans="1:20" x14ac:dyDescent="0.3">
      <c r="A5639" t="s">
        <v>5766</v>
      </c>
      <c r="B5639" t="s">
        <v>7173</v>
      </c>
      <c r="C5639" t="s">
        <v>81</v>
      </c>
      <c r="D5639" t="s">
        <v>72</v>
      </c>
      <c r="E5639" t="s">
        <v>23</v>
      </c>
      <c r="F5639" t="s">
        <v>154</v>
      </c>
      <c r="G5639" t="s">
        <v>83</v>
      </c>
      <c r="H5639" t="s">
        <v>43</v>
      </c>
      <c r="I5639" t="s">
        <v>27</v>
      </c>
      <c r="J5639" t="s">
        <v>7173</v>
      </c>
      <c r="K5639" t="s">
        <v>28</v>
      </c>
      <c r="L5639" t="s">
        <v>28</v>
      </c>
      <c r="M5639">
        <v>438</v>
      </c>
      <c r="N5639" t="s">
        <v>75</v>
      </c>
      <c r="O5639" t="s">
        <v>63</v>
      </c>
      <c r="P5639" t="s">
        <v>31</v>
      </c>
      <c r="Q5639">
        <v>3</v>
      </c>
      <c r="R5639" t="s">
        <v>37</v>
      </c>
      <c r="S5639">
        <v>1</v>
      </c>
      <c r="T5639" t="s">
        <v>6432</v>
      </c>
    </row>
    <row r="5640" spans="1:20" x14ac:dyDescent="0.3">
      <c r="A5640" t="s">
        <v>5767</v>
      </c>
      <c r="B5640" t="s">
        <v>7080</v>
      </c>
      <c r="C5640" t="s">
        <v>86</v>
      </c>
      <c r="D5640" t="s">
        <v>87</v>
      </c>
      <c r="E5640" t="s">
        <v>67</v>
      </c>
      <c r="F5640" t="s">
        <v>116</v>
      </c>
      <c r="G5640" t="s">
        <v>89</v>
      </c>
      <c r="H5640" t="s">
        <v>26</v>
      </c>
      <c r="I5640" t="s">
        <v>27</v>
      </c>
      <c r="J5640" t="s">
        <v>7080</v>
      </c>
      <c r="K5640" t="s">
        <v>28</v>
      </c>
      <c r="L5640" t="s">
        <v>28</v>
      </c>
      <c r="M5640">
        <v>592</v>
      </c>
      <c r="N5640" t="s">
        <v>75</v>
      </c>
      <c r="O5640" t="s">
        <v>105</v>
      </c>
      <c r="P5640" t="s">
        <v>107</v>
      </c>
      <c r="Q5640">
        <v>4</v>
      </c>
      <c r="R5640" t="s">
        <v>32</v>
      </c>
      <c r="S5640">
        <v>2</v>
      </c>
      <c r="T5640" t="s">
        <v>6808</v>
      </c>
    </row>
    <row r="5641" spans="1:20" x14ac:dyDescent="0.3">
      <c r="A5641" t="s">
        <v>5768</v>
      </c>
      <c r="B5641" t="s">
        <v>6864</v>
      </c>
      <c r="C5641" t="s">
        <v>91</v>
      </c>
      <c r="D5641" t="s">
        <v>87</v>
      </c>
      <c r="E5641" t="s">
        <v>92</v>
      </c>
      <c r="F5641" t="s">
        <v>138</v>
      </c>
      <c r="G5641" t="s">
        <v>36</v>
      </c>
      <c r="H5641" t="s">
        <v>43</v>
      </c>
      <c r="I5641" t="s">
        <v>27</v>
      </c>
      <c r="J5641" t="s">
        <v>6864</v>
      </c>
      <c r="K5641" t="s">
        <v>28</v>
      </c>
      <c r="L5641" t="s">
        <v>28</v>
      </c>
      <c r="M5641">
        <v>665</v>
      </c>
      <c r="N5641" t="s">
        <v>29</v>
      </c>
      <c r="O5641" t="s">
        <v>63</v>
      </c>
      <c r="P5641" t="s">
        <v>133</v>
      </c>
      <c r="Q5641">
        <v>3</v>
      </c>
      <c r="R5641" t="s">
        <v>37</v>
      </c>
      <c r="S5641">
        <v>2</v>
      </c>
      <c r="T5641" t="s">
        <v>6354</v>
      </c>
    </row>
    <row r="5642" spans="1:20" x14ac:dyDescent="0.3">
      <c r="A5642" t="s">
        <v>5769</v>
      </c>
      <c r="B5642" t="s">
        <v>7236</v>
      </c>
      <c r="C5642" t="s">
        <v>21</v>
      </c>
      <c r="D5642" t="s">
        <v>22</v>
      </c>
      <c r="E5642" t="s">
        <v>23</v>
      </c>
      <c r="F5642" t="s">
        <v>24</v>
      </c>
      <c r="G5642" t="s">
        <v>25</v>
      </c>
      <c r="H5642" t="s">
        <v>26</v>
      </c>
      <c r="I5642" t="s">
        <v>27</v>
      </c>
      <c r="J5642" t="s">
        <v>7236</v>
      </c>
      <c r="K5642" t="s">
        <v>28</v>
      </c>
      <c r="L5642" t="s">
        <v>28</v>
      </c>
      <c r="M5642">
        <v>886</v>
      </c>
      <c r="N5642" t="s">
        <v>75</v>
      </c>
      <c r="O5642" t="s">
        <v>43</v>
      </c>
      <c r="P5642" t="s">
        <v>64</v>
      </c>
      <c r="Q5642">
        <v>2</v>
      </c>
      <c r="R5642" t="s">
        <v>53</v>
      </c>
      <c r="S5642">
        <v>2</v>
      </c>
      <c r="T5642" t="s">
        <v>6239</v>
      </c>
    </row>
    <row r="5643" spans="1:20" x14ac:dyDescent="0.3">
      <c r="A5643" t="s">
        <v>5770</v>
      </c>
      <c r="B5643" t="s">
        <v>7120</v>
      </c>
      <c r="C5643" t="s">
        <v>34</v>
      </c>
      <c r="D5643" t="s">
        <v>22</v>
      </c>
      <c r="E5643" t="s">
        <v>23</v>
      </c>
      <c r="F5643" t="s">
        <v>24</v>
      </c>
      <c r="G5643" t="s">
        <v>25</v>
      </c>
      <c r="H5643" t="s">
        <v>26</v>
      </c>
      <c r="I5643" t="s">
        <v>27</v>
      </c>
      <c r="J5643" t="s">
        <v>7120</v>
      </c>
      <c r="K5643" t="s">
        <v>28</v>
      </c>
      <c r="L5643" t="s">
        <v>28</v>
      </c>
      <c r="M5643">
        <v>640</v>
      </c>
      <c r="N5643" t="s">
        <v>52</v>
      </c>
      <c r="O5643" t="s">
        <v>105</v>
      </c>
      <c r="P5643" t="s">
        <v>64</v>
      </c>
      <c r="Q5643">
        <v>3</v>
      </c>
      <c r="R5643" t="s">
        <v>37</v>
      </c>
      <c r="S5643">
        <v>2</v>
      </c>
      <c r="T5643" t="s">
        <v>6560</v>
      </c>
    </row>
    <row r="5644" spans="1:20" x14ac:dyDescent="0.3">
      <c r="A5644" t="s">
        <v>5771</v>
      </c>
      <c r="B5644" t="s">
        <v>7054</v>
      </c>
      <c r="C5644" t="s">
        <v>39</v>
      </c>
      <c r="D5644" t="s">
        <v>22</v>
      </c>
      <c r="E5644" t="s">
        <v>40</v>
      </c>
      <c r="F5644" t="s">
        <v>215</v>
      </c>
      <c r="G5644" t="s">
        <v>42</v>
      </c>
      <c r="H5644" t="s">
        <v>49</v>
      </c>
      <c r="I5644" t="s">
        <v>50</v>
      </c>
      <c r="J5644" t="s">
        <v>7054</v>
      </c>
      <c r="K5644" t="s">
        <v>6714</v>
      </c>
      <c r="L5644" t="s">
        <v>51</v>
      </c>
      <c r="M5644">
        <v>372</v>
      </c>
      <c r="N5644" t="s">
        <v>29</v>
      </c>
      <c r="O5644" t="s">
        <v>63</v>
      </c>
      <c r="P5644" t="s">
        <v>31</v>
      </c>
      <c r="Q5644">
        <v>3</v>
      </c>
      <c r="R5644" t="s">
        <v>37</v>
      </c>
      <c r="S5644">
        <v>1</v>
      </c>
      <c r="T5644" t="s">
        <v>6340</v>
      </c>
    </row>
    <row r="5645" spans="1:20" x14ac:dyDescent="0.3">
      <c r="A5645" t="s">
        <v>5772</v>
      </c>
      <c r="B5645" t="s">
        <v>7270</v>
      </c>
      <c r="C5645" t="s">
        <v>46</v>
      </c>
      <c r="D5645" t="s">
        <v>22</v>
      </c>
      <c r="E5645" t="s">
        <v>40</v>
      </c>
      <c r="F5645" t="s">
        <v>47</v>
      </c>
      <c r="G5645" t="s">
        <v>48</v>
      </c>
      <c r="H5645" t="s">
        <v>49</v>
      </c>
      <c r="I5645" t="s">
        <v>27</v>
      </c>
      <c r="J5645" t="s">
        <v>7270</v>
      </c>
      <c r="K5645" t="s">
        <v>28</v>
      </c>
      <c r="L5645" t="s">
        <v>28</v>
      </c>
      <c r="M5645">
        <v>929</v>
      </c>
      <c r="N5645" t="s">
        <v>29</v>
      </c>
      <c r="O5645" t="s">
        <v>43</v>
      </c>
      <c r="P5645" t="s">
        <v>44</v>
      </c>
      <c r="Q5645">
        <v>2</v>
      </c>
      <c r="R5645" t="s">
        <v>53</v>
      </c>
      <c r="S5645">
        <v>3</v>
      </c>
      <c r="T5645" t="s">
        <v>6264</v>
      </c>
    </row>
    <row r="5646" spans="1:20" x14ac:dyDescent="0.3">
      <c r="A5646" t="s">
        <v>5773</v>
      </c>
      <c r="B5646" t="s">
        <v>7296</v>
      </c>
      <c r="C5646" t="s">
        <v>55</v>
      </c>
      <c r="D5646" t="s">
        <v>56</v>
      </c>
      <c r="E5646" t="s">
        <v>23</v>
      </c>
      <c r="F5646" t="s">
        <v>190</v>
      </c>
      <c r="G5646" t="s">
        <v>58</v>
      </c>
      <c r="H5646" t="s">
        <v>49</v>
      </c>
      <c r="I5646" t="s">
        <v>50</v>
      </c>
      <c r="J5646" t="s">
        <v>7296</v>
      </c>
      <c r="K5646" t="s">
        <v>6847</v>
      </c>
      <c r="L5646" t="s">
        <v>51</v>
      </c>
      <c r="M5646">
        <v>481</v>
      </c>
      <c r="N5646" t="s">
        <v>29</v>
      </c>
      <c r="O5646" t="s">
        <v>63</v>
      </c>
      <c r="P5646" t="s">
        <v>64</v>
      </c>
      <c r="Q5646">
        <v>3</v>
      </c>
      <c r="R5646" t="s">
        <v>37</v>
      </c>
      <c r="S5646">
        <v>1</v>
      </c>
      <c r="T5646" t="s">
        <v>6525</v>
      </c>
    </row>
    <row r="5647" spans="1:20" x14ac:dyDescent="0.3">
      <c r="A5647" t="s">
        <v>5774</v>
      </c>
      <c r="B5647" t="s">
        <v>7360</v>
      </c>
      <c r="C5647" t="s">
        <v>60</v>
      </c>
      <c r="D5647" t="s">
        <v>56</v>
      </c>
      <c r="E5647" t="s">
        <v>40</v>
      </c>
      <c r="F5647" t="s">
        <v>61</v>
      </c>
      <c r="G5647" t="s">
        <v>62</v>
      </c>
      <c r="H5647" t="s">
        <v>26</v>
      </c>
      <c r="I5647" t="s">
        <v>50</v>
      </c>
      <c r="J5647" t="s">
        <v>7360</v>
      </c>
      <c r="K5647" t="s">
        <v>7251</v>
      </c>
      <c r="L5647" t="s">
        <v>51</v>
      </c>
      <c r="M5647">
        <v>154</v>
      </c>
      <c r="N5647" t="s">
        <v>75</v>
      </c>
      <c r="O5647" t="s">
        <v>43</v>
      </c>
      <c r="P5647" t="s">
        <v>64</v>
      </c>
      <c r="Q5647" t="s">
        <v>95</v>
      </c>
      <c r="R5647" t="s">
        <v>28</v>
      </c>
      <c r="S5647">
        <v>0</v>
      </c>
      <c r="T5647" t="s">
        <v>6212</v>
      </c>
    </row>
    <row r="5648" spans="1:20" x14ac:dyDescent="0.3">
      <c r="A5648" t="s">
        <v>5775</v>
      </c>
      <c r="B5648" t="s">
        <v>7393</v>
      </c>
      <c r="C5648" t="s">
        <v>66</v>
      </c>
      <c r="D5648" t="s">
        <v>56</v>
      </c>
      <c r="E5648" t="s">
        <v>67</v>
      </c>
      <c r="F5648" t="s">
        <v>193</v>
      </c>
      <c r="G5648" t="s">
        <v>69</v>
      </c>
      <c r="H5648" t="s">
        <v>43</v>
      </c>
      <c r="I5648" t="s">
        <v>50</v>
      </c>
      <c r="J5648" t="s">
        <v>7393</v>
      </c>
      <c r="K5648" t="s">
        <v>7410</v>
      </c>
      <c r="L5648" t="s">
        <v>84</v>
      </c>
      <c r="M5648">
        <v>988</v>
      </c>
      <c r="N5648" t="s">
        <v>75</v>
      </c>
      <c r="O5648" t="s">
        <v>30</v>
      </c>
      <c r="P5648" t="s">
        <v>133</v>
      </c>
      <c r="Q5648">
        <v>4</v>
      </c>
      <c r="R5648" t="s">
        <v>32</v>
      </c>
      <c r="S5648">
        <v>3</v>
      </c>
      <c r="T5648" t="s">
        <v>6601</v>
      </c>
    </row>
    <row r="5649" spans="1:20" x14ac:dyDescent="0.3">
      <c r="A5649" t="s">
        <v>5776</v>
      </c>
      <c r="B5649" t="s">
        <v>6181</v>
      </c>
      <c r="C5649" t="s">
        <v>71</v>
      </c>
      <c r="D5649" t="s">
        <v>72</v>
      </c>
      <c r="E5649" t="s">
        <v>23</v>
      </c>
      <c r="F5649" t="s">
        <v>129</v>
      </c>
      <c r="G5649" t="s">
        <v>74</v>
      </c>
      <c r="H5649" t="s">
        <v>43</v>
      </c>
      <c r="I5649" t="s">
        <v>27</v>
      </c>
      <c r="J5649" t="s">
        <v>6181</v>
      </c>
      <c r="K5649" t="s">
        <v>28</v>
      </c>
      <c r="L5649" t="s">
        <v>28</v>
      </c>
      <c r="M5649">
        <v>521</v>
      </c>
      <c r="N5649" t="s">
        <v>29</v>
      </c>
      <c r="O5649" t="s">
        <v>63</v>
      </c>
      <c r="P5649" t="s">
        <v>133</v>
      </c>
      <c r="Q5649">
        <v>4</v>
      </c>
      <c r="R5649" t="s">
        <v>32</v>
      </c>
      <c r="S5649">
        <v>1</v>
      </c>
      <c r="T5649" t="s">
        <v>6185</v>
      </c>
    </row>
    <row r="5650" spans="1:20" x14ac:dyDescent="0.3">
      <c r="A5650" t="s">
        <v>5777</v>
      </c>
      <c r="B5650" t="s">
        <v>7338</v>
      </c>
      <c r="C5650" t="s">
        <v>77</v>
      </c>
      <c r="D5650" t="s">
        <v>72</v>
      </c>
      <c r="E5650" t="s">
        <v>40</v>
      </c>
      <c r="F5650" t="s">
        <v>112</v>
      </c>
      <c r="G5650" t="s">
        <v>79</v>
      </c>
      <c r="H5650" t="s">
        <v>43</v>
      </c>
      <c r="I5650" t="s">
        <v>27</v>
      </c>
      <c r="J5650" t="s">
        <v>7338</v>
      </c>
      <c r="K5650" t="s">
        <v>28</v>
      </c>
      <c r="L5650" t="s">
        <v>28</v>
      </c>
      <c r="M5650">
        <v>563</v>
      </c>
      <c r="N5650" t="s">
        <v>75</v>
      </c>
      <c r="O5650" t="s">
        <v>63</v>
      </c>
      <c r="P5650" t="s">
        <v>31</v>
      </c>
      <c r="Q5650">
        <v>4</v>
      </c>
      <c r="R5650" t="s">
        <v>32</v>
      </c>
      <c r="S5650">
        <v>2</v>
      </c>
      <c r="T5650" t="s">
        <v>6200</v>
      </c>
    </row>
    <row r="5651" spans="1:20" x14ac:dyDescent="0.3">
      <c r="A5651" t="s">
        <v>5778</v>
      </c>
      <c r="B5651" t="s">
        <v>7135</v>
      </c>
      <c r="C5651" t="s">
        <v>81</v>
      </c>
      <c r="D5651" t="s">
        <v>72</v>
      </c>
      <c r="E5651" t="s">
        <v>23</v>
      </c>
      <c r="F5651" t="s">
        <v>82</v>
      </c>
      <c r="G5651" t="s">
        <v>83</v>
      </c>
      <c r="H5651" t="s">
        <v>26</v>
      </c>
      <c r="I5651" t="s">
        <v>27</v>
      </c>
      <c r="J5651" t="s">
        <v>7135</v>
      </c>
      <c r="K5651" t="s">
        <v>28</v>
      </c>
      <c r="L5651" t="s">
        <v>28</v>
      </c>
      <c r="M5651">
        <v>412</v>
      </c>
      <c r="N5651" t="s">
        <v>29</v>
      </c>
      <c r="O5651" t="s">
        <v>63</v>
      </c>
      <c r="P5651" t="s">
        <v>31</v>
      </c>
      <c r="Q5651">
        <v>2</v>
      </c>
      <c r="R5651" t="s">
        <v>53</v>
      </c>
      <c r="S5651">
        <v>1</v>
      </c>
      <c r="T5651" t="s">
        <v>6150</v>
      </c>
    </row>
    <row r="5652" spans="1:20" x14ac:dyDescent="0.3">
      <c r="A5652" t="s">
        <v>5779</v>
      </c>
      <c r="B5652" t="s">
        <v>7450</v>
      </c>
      <c r="C5652" t="s">
        <v>86</v>
      </c>
      <c r="D5652" t="s">
        <v>87</v>
      </c>
      <c r="E5652" t="s">
        <v>67</v>
      </c>
      <c r="F5652" t="s">
        <v>88</v>
      </c>
      <c r="G5652" t="s">
        <v>89</v>
      </c>
      <c r="H5652" t="s">
        <v>49</v>
      </c>
      <c r="I5652" t="s">
        <v>27</v>
      </c>
      <c r="J5652" t="s">
        <v>7450</v>
      </c>
      <c r="K5652" t="s">
        <v>28</v>
      </c>
      <c r="L5652" t="s">
        <v>28</v>
      </c>
      <c r="M5652">
        <v>509</v>
      </c>
      <c r="N5652" t="s">
        <v>29</v>
      </c>
      <c r="O5652" t="s">
        <v>30</v>
      </c>
      <c r="P5652" t="s">
        <v>31</v>
      </c>
      <c r="Q5652">
        <v>3</v>
      </c>
      <c r="R5652" t="s">
        <v>37</v>
      </c>
      <c r="S5652">
        <v>1</v>
      </c>
      <c r="T5652" t="s">
        <v>6461</v>
      </c>
    </row>
    <row r="5653" spans="1:20" x14ac:dyDescent="0.3">
      <c r="A5653" t="s">
        <v>5780</v>
      </c>
      <c r="B5653" t="s">
        <v>6642</v>
      </c>
      <c r="C5653" t="s">
        <v>91</v>
      </c>
      <c r="D5653" t="s">
        <v>87</v>
      </c>
      <c r="E5653" t="s">
        <v>92</v>
      </c>
      <c r="F5653" t="s">
        <v>152</v>
      </c>
      <c r="G5653" t="s">
        <v>94</v>
      </c>
      <c r="H5653" t="s">
        <v>49</v>
      </c>
      <c r="I5653" t="s">
        <v>27</v>
      </c>
      <c r="J5653" t="s">
        <v>6642</v>
      </c>
      <c r="K5653" t="s">
        <v>28</v>
      </c>
      <c r="L5653" t="s">
        <v>28</v>
      </c>
      <c r="M5653">
        <v>103</v>
      </c>
      <c r="N5653" t="s">
        <v>29</v>
      </c>
      <c r="O5653" t="s">
        <v>30</v>
      </c>
      <c r="P5653" t="s">
        <v>133</v>
      </c>
      <c r="Q5653" t="s">
        <v>95</v>
      </c>
      <c r="R5653" t="s">
        <v>28</v>
      </c>
      <c r="S5653">
        <v>0</v>
      </c>
      <c r="T5653" t="s">
        <v>6795</v>
      </c>
    </row>
    <row r="5654" spans="1:20" x14ac:dyDescent="0.3">
      <c r="A5654" t="s">
        <v>5781</v>
      </c>
      <c r="B5654" t="s">
        <v>6495</v>
      </c>
      <c r="C5654" t="s">
        <v>21</v>
      </c>
      <c r="D5654" t="s">
        <v>22</v>
      </c>
      <c r="E5654" t="s">
        <v>23</v>
      </c>
      <c r="F5654" t="s">
        <v>24</v>
      </c>
      <c r="G5654" t="s">
        <v>25</v>
      </c>
      <c r="H5654" t="s">
        <v>26</v>
      </c>
      <c r="I5654" t="s">
        <v>27</v>
      </c>
      <c r="J5654" t="s">
        <v>6495</v>
      </c>
      <c r="K5654" t="s">
        <v>28</v>
      </c>
      <c r="L5654" t="s">
        <v>28</v>
      </c>
      <c r="M5654">
        <v>898</v>
      </c>
      <c r="N5654" t="s">
        <v>29</v>
      </c>
      <c r="O5654" t="s">
        <v>63</v>
      </c>
      <c r="P5654" t="s">
        <v>107</v>
      </c>
      <c r="Q5654">
        <v>4</v>
      </c>
      <c r="R5654" t="s">
        <v>32</v>
      </c>
      <c r="S5654">
        <v>2</v>
      </c>
      <c r="T5654" t="s">
        <v>6254</v>
      </c>
    </row>
    <row r="5655" spans="1:20" x14ac:dyDescent="0.3">
      <c r="A5655" t="s">
        <v>5782</v>
      </c>
      <c r="B5655" t="s">
        <v>7387</v>
      </c>
      <c r="C5655" t="s">
        <v>34</v>
      </c>
      <c r="D5655" t="s">
        <v>22</v>
      </c>
      <c r="E5655" t="s">
        <v>23</v>
      </c>
      <c r="F5655" t="s">
        <v>121</v>
      </c>
      <c r="G5655" t="s">
        <v>25</v>
      </c>
      <c r="H5655" t="s">
        <v>49</v>
      </c>
      <c r="I5655" t="s">
        <v>27</v>
      </c>
      <c r="J5655" t="s">
        <v>7387</v>
      </c>
      <c r="K5655" t="s">
        <v>28</v>
      </c>
      <c r="L5655" t="s">
        <v>28</v>
      </c>
      <c r="M5655">
        <v>510</v>
      </c>
      <c r="N5655" t="s">
        <v>52</v>
      </c>
      <c r="O5655" t="s">
        <v>30</v>
      </c>
      <c r="P5655" t="s">
        <v>107</v>
      </c>
      <c r="Q5655">
        <v>3</v>
      </c>
      <c r="R5655" t="s">
        <v>37</v>
      </c>
      <c r="S5655">
        <v>1</v>
      </c>
      <c r="T5655" t="s">
        <v>7308</v>
      </c>
    </row>
    <row r="5656" spans="1:20" x14ac:dyDescent="0.3">
      <c r="A5656" t="s">
        <v>5783</v>
      </c>
      <c r="B5656" t="s">
        <v>6299</v>
      </c>
      <c r="C5656" t="s">
        <v>39</v>
      </c>
      <c r="D5656" t="s">
        <v>22</v>
      </c>
      <c r="E5656" t="s">
        <v>40</v>
      </c>
      <c r="F5656" t="s">
        <v>101</v>
      </c>
      <c r="G5656" t="s">
        <v>48</v>
      </c>
      <c r="H5656" t="s">
        <v>26</v>
      </c>
      <c r="I5656" t="s">
        <v>27</v>
      </c>
      <c r="J5656" t="s">
        <v>6299</v>
      </c>
      <c r="K5656" t="s">
        <v>28</v>
      </c>
      <c r="L5656" t="s">
        <v>28</v>
      </c>
      <c r="M5656">
        <v>855</v>
      </c>
      <c r="N5656" t="s">
        <v>122</v>
      </c>
      <c r="O5656" t="s">
        <v>30</v>
      </c>
      <c r="P5656" t="s">
        <v>133</v>
      </c>
      <c r="Q5656">
        <v>4</v>
      </c>
      <c r="R5656" t="s">
        <v>32</v>
      </c>
      <c r="S5656">
        <v>2</v>
      </c>
      <c r="T5656" t="s">
        <v>6687</v>
      </c>
    </row>
    <row r="5657" spans="1:20" x14ac:dyDescent="0.3">
      <c r="A5657" t="s">
        <v>5784</v>
      </c>
      <c r="B5657" t="s">
        <v>6146</v>
      </c>
      <c r="C5657" t="s">
        <v>46</v>
      </c>
      <c r="D5657" t="s">
        <v>22</v>
      </c>
      <c r="E5657" t="s">
        <v>40</v>
      </c>
      <c r="F5657" t="s">
        <v>47</v>
      </c>
      <c r="G5657" t="s">
        <v>48</v>
      </c>
      <c r="H5657" t="s">
        <v>49</v>
      </c>
      <c r="I5657" t="s">
        <v>27</v>
      </c>
      <c r="J5657" t="s">
        <v>6146</v>
      </c>
      <c r="K5657" t="s">
        <v>28</v>
      </c>
      <c r="L5657" t="s">
        <v>28</v>
      </c>
      <c r="M5657">
        <v>375</v>
      </c>
      <c r="N5657" t="s">
        <v>29</v>
      </c>
      <c r="O5657" t="s">
        <v>170</v>
      </c>
      <c r="P5657" t="s">
        <v>107</v>
      </c>
      <c r="Q5657">
        <v>3</v>
      </c>
      <c r="R5657" t="s">
        <v>37</v>
      </c>
      <c r="S5657">
        <v>1</v>
      </c>
      <c r="T5657" t="s">
        <v>6525</v>
      </c>
    </row>
    <row r="5658" spans="1:20" x14ac:dyDescent="0.3">
      <c r="A5658" t="s">
        <v>5785</v>
      </c>
      <c r="B5658" t="s">
        <v>7027</v>
      </c>
      <c r="C5658" t="s">
        <v>55</v>
      </c>
      <c r="D5658" t="s">
        <v>56</v>
      </c>
      <c r="E5658" t="s">
        <v>23</v>
      </c>
      <c r="F5658" t="s">
        <v>190</v>
      </c>
      <c r="G5658" t="s">
        <v>58</v>
      </c>
      <c r="H5658" t="s">
        <v>49</v>
      </c>
      <c r="I5658" t="s">
        <v>27</v>
      </c>
      <c r="J5658" t="s">
        <v>7027</v>
      </c>
      <c r="K5658" t="s">
        <v>28</v>
      </c>
      <c r="L5658" t="s">
        <v>28</v>
      </c>
      <c r="M5658">
        <v>104</v>
      </c>
      <c r="N5658" t="s">
        <v>52</v>
      </c>
      <c r="O5658" t="s">
        <v>63</v>
      </c>
      <c r="P5658" t="s">
        <v>31</v>
      </c>
      <c r="Q5658" t="s">
        <v>95</v>
      </c>
      <c r="R5658" t="s">
        <v>28</v>
      </c>
      <c r="S5658">
        <v>0</v>
      </c>
      <c r="T5658" t="s">
        <v>6134</v>
      </c>
    </row>
    <row r="5659" spans="1:20" x14ac:dyDescent="0.3">
      <c r="A5659" t="s">
        <v>5786</v>
      </c>
      <c r="B5659" t="s">
        <v>6943</v>
      </c>
      <c r="C5659" t="s">
        <v>60</v>
      </c>
      <c r="D5659" t="s">
        <v>56</v>
      </c>
      <c r="E5659" t="s">
        <v>40</v>
      </c>
      <c r="F5659" t="s">
        <v>61</v>
      </c>
      <c r="G5659" t="s">
        <v>62</v>
      </c>
      <c r="H5659" t="s">
        <v>26</v>
      </c>
      <c r="I5659" t="s">
        <v>27</v>
      </c>
      <c r="J5659" t="s">
        <v>6943</v>
      </c>
      <c r="K5659" t="s">
        <v>28</v>
      </c>
      <c r="L5659" t="s">
        <v>28</v>
      </c>
      <c r="M5659">
        <v>212</v>
      </c>
      <c r="N5659" t="s">
        <v>52</v>
      </c>
      <c r="O5659" t="s">
        <v>30</v>
      </c>
      <c r="P5659" t="s">
        <v>31</v>
      </c>
      <c r="Q5659">
        <v>3</v>
      </c>
      <c r="R5659" t="s">
        <v>37</v>
      </c>
      <c r="S5659">
        <v>1</v>
      </c>
      <c r="T5659" t="s">
        <v>6685</v>
      </c>
    </row>
    <row r="5660" spans="1:20" x14ac:dyDescent="0.3">
      <c r="A5660" t="s">
        <v>5787</v>
      </c>
      <c r="B5660" t="s">
        <v>7013</v>
      </c>
      <c r="C5660" t="s">
        <v>66</v>
      </c>
      <c r="D5660" t="s">
        <v>56</v>
      </c>
      <c r="E5660" t="s">
        <v>67</v>
      </c>
      <c r="F5660" t="s">
        <v>68</v>
      </c>
      <c r="G5660" t="s">
        <v>69</v>
      </c>
      <c r="H5660" t="s">
        <v>26</v>
      </c>
      <c r="I5660" t="s">
        <v>27</v>
      </c>
      <c r="J5660" t="s">
        <v>7013</v>
      </c>
      <c r="K5660" t="s">
        <v>28</v>
      </c>
      <c r="L5660" t="s">
        <v>28</v>
      </c>
      <c r="M5660">
        <v>1061</v>
      </c>
      <c r="N5660" t="s">
        <v>29</v>
      </c>
      <c r="O5660" t="s">
        <v>63</v>
      </c>
      <c r="P5660" t="s">
        <v>44</v>
      </c>
      <c r="Q5660">
        <v>3</v>
      </c>
      <c r="R5660" t="s">
        <v>37</v>
      </c>
      <c r="S5660">
        <v>3</v>
      </c>
      <c r="T5660" t="s">
        <v>6344</v>
      </c>
    </row>
    <row r="5661" spans="1:20" x14ac:dyDescent="0.3">
      <c r="A5661" t="s">
        <v>5788</v>
      </c>
      <c r="B5661" t="s">
        <v>6613</v>
      </c>
      <c r="C5661" t="s">
        <v>71</v>
      </c>
      <c r="D5661" t="s">
        <v>72</v>
      </c>
      <c r="E5661" t="s">
        <v>23</v>
      </c>
      <c r="F5661" t="s">
        <v>73</v>
      </c>
      <c r="G5661" t="s">
        <v>74</v>
      </c>
      <c r="H5661" t="s">
        <v>49</v>
      </c>
      <c r="I5661" t="s">
        <v>27</v>
      </c>
      <c r="J5661" t="s">
        <v>6613</v>
      </c>
      <c r="K5661" t="s">
        <v>28</v>
      </c>
      <c r="L5661" t="s">
        <v>28</v>
      </c>
      <c r="M5661">
        <v>828</v>
      </c>
      <c r="N5661" t="s">
        <v>29</v>
      </c>
      <c r="O5661" t="s">
        <v>63</v>
      </c>
      <c r="P5661" t="s">
        <v>64</v>
      </c>
      <c r="Q5661">
        <v>3</v>
      </c>
      <c r="R5661" t="s">
        <v>37</v>
      </c>
      <c r="S5661">
        <v>2</v>
      </c>
      <c r="T5661" t="s">
        <v>6349</v>
      </c>
    </row>
    <row r="5662" spans="1:20" x14ac:dyDescent="0.3">
      <c r="A5662" t="s">
        <v>5789</v>
      </c>
      <c r="B5662" t="s">
        <v>6618</v>
      </c>
      <c r="C5662" t="s">
        <v>77</v>
      </c>
      <c r="D5662" t="s">
        <v>72</v>
      </c>
      <c r="E5662" t="s">
        <v>40</v>
      </c>
      <c r="F5662" t="s">
        <v>131</v>
      </c>
      <c r="G5662" t="s">
        <v>79</v>
      </c>
      <c r="H5662" t="s">
        <v>26</v>
      </c>
      <c r="I5662" t="s">
        <v>50</v>
      </c>
      <c r="J5662" t="s">
        <v>6618</v>
      </c>
      <c r="K5662" t="s">
        <v>7475</v>
      </c>
      <c r="L5662" t="s">
        <v>51</v>
      </c>
      <c r="M5662">
        <v>122</v>
      </c>
      <c r="N5662" t="s">
        <v>52</v>
      </c>
      <c r="O5662" t="s">
        <v>30</v>
      </c>
      <c r="P5662" t="s">
        <v>64</v>
      </c>
      <c r="Q5662" t="s">
        <v>95</v>
      </c>
      <c r="R5662" t="s">
        <v>28</v>
      </c>
      <c r="S5662">
        <v>0</v>
      </c>
      <c r="T5662" t="s">
        <v>6429</v>
      </c>
    </row>
    <row r="5663" spans="1:20" x14ac:dyDescent="0.3">
      <c r="A5663" t="s">
        <v>5790</v>
      </c>
      <c r="B5663" t="s">
        <v>6712</v>
      </c>
      <c r="C5663" t="s">
        <v>81</v>
      </c>
      <c r="D5663" t="s">
        <v>72</v>
      </c>
      <c r="E5663" t="s">
        <v>23</v>
      </c>
      <c r="F5663" t="s">
        <v>93</v>
      </c>
      <c r="G5663" t="s">
        <v>94</v>
      </c>
      <c r="H5663" t="s">
        <v>26</v>
      </c>
      <c r="I5663" t="s">
        <v>27</v>
      </c>
      <c r="J5663" t="s">
        <v>6712</v>
      </c>
      <c r="K5663" t="s">
        <v>28</v>
      </c>
      <c r="L5663" t="s">
        <v>28</v>
      </c>
      <c r="M5663">
        <v>732</v>
      </c>
      <c r="N5663" t="s">
        <v>52</v>
      </c>
      <c r="O5663" t="s">
        <v>105</v>
      </c>
      <c r="P5663" t="s">
        <v>44</v>
      </c>
      <c r="Q5663">
        <v>1</v>
      </c>
      <c r="R5663" t="s">
        <v>53</v>
      </c>
      <c r="S5663">
        <v>2</v>
      </c>
      <c r="T5663" t="s">
        <v>6241</v>
      </c>
    </row>
    <row r="5664" spans="1:20" x14ac:dyDescent="0.3">
      <c r="A5664" t="s">
        <v>5791</v>
      </c>
      <c r="B5664" t="s">
        <v>6895</v>
      </c>
      <c r="C5664" t="s">
        <v>86</v>
      </c>
      <c r="D5664" t="s">
        <v>87</v>
      </c>
      <c r="E5664" t="s">
        <v>67</v>
      </c>
      <c r="F5664" t="s">
        <v>116</v>
      </c>
      <c r="G5664" t="s">
        <v>89</v>
      </c>
      <c r="H5664" t="s">
        <v>26</v>
      </c>
      <c r="I5664" t="s">
        <v>27</v>
      </c>
      <c r="J5664" t="s">
        <v>6895</v>
      </c>
      <c r="K5664" t="s">
        <v>28</v>
      </c>
      <c r="L5664" t="s">
        <v>28</v>
      </c>
      <c r="M5664">
        <v>704</v>
      </c>
      <c r="N5664" t="s">
        <v>52</v>
      </c>
      <c r="O5664" t="s">
        <v>63</v>
      </c>
      <c r="P5664" t="s">
        <v>107</v>
      </c>
      <c r="Q5664">
        <v>2</v>
      </c>
      <c r="R5664" t="s">
        <v>53</v>
      </c>
      <c r="S5664">
        <v>2</v>
      </c>
      <c r="T5664" t="s">
        <v>6360</v>
      </c>
    </row>
    <row r="5665" spans="1:20" x14ac:dyDescent="0.3">
      <c r="A5665" t="s">
        <v>5792</v>
      </c>
      <c r="B5665" t="s">
        <v>7152</v>
      </c>
      <c r="C5665" t="s">
        <v>91</v>
      </c>
      <c r="D5665" t="s">
        <v>87</v>
      </c>
      <c r="E5665" t="s">
        <v>92</v>
      </c>
      <c r="F5665" t="s">
        <v>93</v>
      </c>
      <c r="G5665" t="s">
        <v>94</v>
      </c>
      <c r="H5665" t="s">
        <v>26</v>
      </c>
      <c r="I5665" t="s">
        <v>27</v>
      </c>
      <c r="J5665" t="s">
        <v>7152</v>
      </c>
      <c r="K5665" t="s">
        <v>28</v>
      </c>
      <c r="L5665" t="s">
        <v>28</v>
      </c>
      <c r="M5665">
        <v>1084</v>
      </c>
      <c r="N5665" t="s">
        <v>75</v>
      </c>
      <c r="O5665" t="s">
        <v>30</v>
      </c>
      <c r="P5665" t="s">
        <v>64</v>
      </c>
      <c r="Q5665">
        <v>4</v>
      </c>
      <c r="R5665" t="s">
        <v>32</v>
      </c>
      <c r="S5665">
        <v>3</v>
      </c>
      <c r="T5665" t="s">
        <v>6592</v>
      </c>
    </row>
    <row r="5666" spans="1:20" x14ac:dyDescent="0.3">
      <c r="A5666" t="s">
        <v>5793</v>
      </c>
      <c r="B5666" t="s">
        <v>7195</v>
      </c>
      <c r="C5666" t="s">
        <v>21</v>
      </c>
      <c r="D5666" t="s">
        <v>22</v>
      </c>
      <c r="E5666" t="s">
        <v>23</v>
      </c>
      <c r="F5666" t="s">
        <v>288</v>
      </c>
      <c r="G5666" t="s">
        <v>25</v>
      </c>
      <c r="H5666" t="s">
        <v>43</v>
      </c>
      <c r="I5666" t="s">
        <v>27</v>
      </c>
      <c r="J5666" t="s">
        <v>7195</v>
      </c>
      <c r="K5666" t="s">
        <v>28</v>
      </c>
      <c r="L5666" t="s">
        <v>28</v>
      </c>
      <c r="M5666">
        <v>327</v>
      </c>
      <c r="N5666" t="s">
        <v>52</v>
      </c>
      <c r="O5666" t="s">
        <v>43</v>
      </c>
      <c r="P5666" t="s">
        <v>107</v>
      </c>
      <c r="Q5666">
        <v>3</v>
      </c>
      <c r="R5666" t="s">
        <v>37</v>
      </c>
      <c r="S5666">
        <v>1</v>
      </c>
      <c r="T5666" t="s">
        <v>6354</v>
      </c>
    </row>
    <row r="5667" spans="1:20" x14ac:dyDescent="0.3">
      <c r="A5667" t="s">
        <v>5794</v>
      </c>
      <c r="B5667" t="s">
        <v>6146</v>
      </c>
      <c r="C5667" t="s">
        <v>34</v>
      </c>
      <c r="D5667" t="s">
        <v>22</v>
      </c>
      <c r="E5667" t="s">
        <v>23</v>
      </c>
      <c r="F5667" t="s">
        <v>35</v>
      </c>
      <c r="G5667" t="s">
        <v>36</v>
      </c>
      <c r="H5667" t="s">
        <v>26</v>
      </c>
      <c r="I5667" t="s">
        <v>27</v>
      </c>
      <c r="J5667" t="s">
        <v>6146</v>
      </c>
      <c r="K5667" t="s">
        <v>28</v>
      </c>
      <c r="L5667" t="s">
        <v>28</v>
      </c>
      <c r="M5667">
        <v>375</v>
      </c>
      <c r="N5667" t="s">
        <v>52</v>
      </c>
      <c r="O5667" t="s">
        <v>63</v>
      </c>
      <c r="P5667" t="s">
        <v>31</v>
      </c>
      <c r="Q5667">
        <v>3</v>
      </c>
      <c r="R5667" t="s">
        <v>37</v>
      </c>
      <c r="S5667">
        <v>1</v>
      </c>
      <c r="T5667" t="s">
        <v>6395</v>
      </c>
    </row>
    <row r="5668" spans="1:20" x14ac:dyDescent="0.3">
      <c r="A5668" t="s">
        <v>5795</v>
      </c>
      <c r="B5668" t="s">
        <v>6983</v>
      </c>
      <c r="C5668" t="s">
        <v>39</v>
      </c>
      <c r="D5668" t="s">
        <v>22</v>
      </c>
      <c r="E5668" t="s">
        <v>40</v>
      </c>
      <c r="F5668" t="s">
        <v>138</v>
      </c>
      <c r="G5668" t="s">
        <v>36</v>
      </c>
      <c r="H5668" t="s">
        <v>43</v>
      </c>
      <c r="I5668" t="s">
        <v>27</v>
      </c>
      <c r="J5668" t="s">
        <v>6983</v>
      </c>
      <c r="K5668" t="s">
        <v>28</v>
      </c>
      <c r="L5668" t="s">
        <v>28</v>
      </c>
      <c r="M5668">
        <v>203</v>
      </c>
      <c r="N5668" t="s">
        <v>52</v>
      </c>
      <c r="O5668" t="s">
        <v>63</v>
      </c>
      <c r="P5668" t="s">
        <v>64</v>
      </c>
      <c r="Q5668">
        <v>4</v>
      </c>
      <c r="R5668" t="s">
        <v>32</v>
      </c>
      <c r="S5668">
        <v>1</v>
      </c>
      <c r="T5668" t="s">
        <v>6369</v>
      </c>
    </row>
    <row r="5669" spans="1:20" x14ac:dyDescent="0.3">
      <c r="A5669" t="s">
        <v>5796</v>
      </c>
      <c r="B5669" t="s">
        <v>6860</v>
      </c>
      <c r="C5669" t="s">
        <v>46</v>
      </c>
      <c r="D5669" t="s">
        <v>22</v>
      </c>
      <c r="E5669" t="s">
        <v>40</v>
      </c>
      <c r="F5669" t="s">
        <v>215</v>
      </c>
      <c r="G5669" t="s">
        <v>42</v>
      </c>
      <c r="H5669" t="s">
        <v>49</v>
      </c>
      <c r="I5669" t="s">
        <v>27</v>
      </c>
      <c r="J5669" t="s">
        <v>6860</v>
      </c>
      <c r="K5669" t="s">
        <v>28</v>
      </c>
      <c r="L5669" t="s">
        <v>28</v>
      </c>
      <c r="M5669">
        <v>988</v>
      </c>
      <c r="N5669" t="s">
        <v>52</v>
      </c>
      <c r="O5669" t="s">
        <v>105</v>
      </c>
      <c r="P5669" t="s">
        <v>31</v>
      </c>
      <c r="Q5669">
        <v>3</v>
      </c>
      <c r="R5669" t="s">
        <v>37</v>
      </c>
      <c r="S5669">
        <v>3</v>
      </c>
      <c r="T5669" t="s">
        <v>6174</v>
      </c>
    </row>
    <row r="5670" spans="1:20" x14ac:dyDescent="0.3">
      <c r="A5670" t="s">
        <v>5797</v>
      </c>
      <c r="B5670" t="s">
        <v>6736</v>
      </c>
      <c r="C5670" t="s">
        <v>55</v>
      </c>
      <c r="D5670" t="s">
        <v>56</v>
      </c>
      <c r="E5670" t="s">
        <v>23</v>
      </c>
      <c r="F5670" t="s">
        <v>147</v>
      </c>
      <c r="G5670" t="s">
        <v>58</v>
      </c>
      <c r="H5670" t="s">
        <v>26</v>
      </c>
      <c r="I5670" t="s">
        <v>50</v>
      </c>
      <c r="J5670" t="s">
        <v>6736</v>
      </c>
      <c r="K5670" t="s">
        <v>6336</v>
      </c>
      <c r="L5670" t="s">
        <v>51</v>
      </c>
      <c r="M5670">
        <v>618</v>
      </c>
      <c r="N5670" t="s">
        <v>29</v>
      </c>
      <c r="O5670" t="s">
        <v>63</v>
      </c>
      <c r="P5670" t="s">
        <v>133</v>
      </c>
      <c r="Q5670">
        <v>3</v>
      </c>
      <c r="R5670" t="s">
        <v>37</v>
      </c>
      <c r="S5670">
        <v>2</v>
      </c>
      <c r="T5670" t="s">
        <v>6623</v>
      </c>
    </row>
    <row r="5671" spans="1:20" x14ac:dyDescent="0.3">
      <c r="A5671" t="s">
        <v>5798</v>
      </c>
      <c r="B5671" t="s">
        <v>7279</v>
      </c>
      <c r="C5671" t="s">
        <v>60</v>
      </c>
      <c r="D5671" t="s">
        <v>56</v>
      </c>
      <c r="E5671" t="s">
        <v>40</v>
      </c>
      <c r="F5671" t="s">
        <v>145</v>
      </c>
      <c r="G5671" t="s">
        <v>62</v>
      </c>
      <c r="H5671" t="s">
        <v>49</v>
      </c>
      <c r="I5671" t="s">
        <v>27</v>
      </c>
      <c r="J5671" t="s">
        <v>7279</v>
      </c>
      <c r="K5671" t="s">
        <v>28</v>
      </c>
      <c r="L5671" t="s">
        <v>28</v>
      </c>
      <c r="M5671">
        <v>764</v>
      </c>
      <c r="N5671" t="s">
        <v>29</v>
      </c>
      <c r="O5671" t="s">
        <v>63</v>
      </c>
      <c r="P5671" t="s">
        <v>31</v>
      </c>
      <c r="Q5671">
        <v>5</v>
      </c>
      <c r="R5671" t="s">
        <v>119</v>
      </c>
      <c r="S5671">
        <v>2</v>
      </c>
      <c r="T5671" t="s">
        <v>6829</v>
      </c>
    </row>
    <row r="5672" spans="1:20" x14ac:dyDescent="0.3">
      <c r="A5672" t="s">
        <v>5799</v>
      </c>
      <c r="B5672" t="s">
        <v>7286</v>
      </c>
      <c r="C5672" t="s">
        <v>66</v>
      </c>
      <c r="D5672" t="s">
        <v>56</v>
      </c>
      <c r="E5672" t="s">
        <v>67</v>
      </c>
      <c r="F5672" t="s">
        <v>68</v>
      </c>
      <c r="G5672" t="s">
        <v>69</v>
      </c>
      <c r="H5672" t="s">
        <v>26</v>
      </c>
      <c r="I5672" t="s">
        <v>27</v>
      </c>
      <c r="J5672" t="s">
        <v>7286</v>
      </c>
      <c r="K5672" t="s">
        <v>28</v>
      </c>
      <c r="L5672" t="s">
        <v>28</v>
      </c>
      <c r="M5672">
        <v>1070</v>
      </c>
      <c r="N5672" t="s">
        <v>122</v>
      </c>
      <c r="O5672" t="s">
        <v>63</v>
      </c>
      <c r="P5672" t="s">
        <v>133</v>
      </c>
      <c r="Q5672">
        <v>2</v>
      </c>
      <c r="R5672" t="s">
        <v>53</v>
      </c>
      <c r="S5672">
        <v>3</v>
      </c>
      <c r="T5672" t="s">
        <v>6426</v>
      </c>
    </row>
    <row r="5673" spans="1:20" x14ac:dyDescent="0.3">
      <c r="A5673" t="s">
        <v>5800</v>
      </c>
      <c r="B5673" t="s">
        <v>7284</v>
      </c>
      <c r="C5673" t="s">
        <v>71</v>
      </c>
      <c r="D5673" t="s">
        <v>72</v>
      </c>
      <c r="E5673" t="s">
        <v>23</v>
      </c>
      <c r="F5673" t="s">
        <v>99</v>
      </c>
      <c r="G5673" t="s">
        <v>36</v>
      </c>
      <c r="H5673" t="s">
        <v>49</v>
      </c>
      <c r="I5673" t="s">
        <v>27</v>
      </c>
      <c r="J5673" t="s">
        <v>7284</v>
      </c>
      <c r="K5673" t="s">
        <v>28</v>
      </c>
      <c r="L5673" t="s">
        <v>28</v>
      </c>
      <c r="M5673">
        <v>566</v>
      </c>
      <c r="N5673" t="s">
        <v>29</v>
      </c>
      <c r="O5673" t="s">
        <v>63</v>
      </c>
      <c r="P5673" t="s">
        <v>107</v>
      </c>
      <c r="Q5673">
        <v>3</v>
      </c>
      <c r="R5673" t="s">
        <v>37</v>
      </c>
      <c r="S5673">
        <v>2</v>
      </c>
      <c r="T5673" t="s">
        <v>6852</v>
      </c>
    </row>
    <row r="5674" spans="1:20" x14ac:dyDescent="0.3">
      <c r="A5674" t="s">
        <v>5801</v>
      </c>
      <c r="B5674" t="s">
        <v>7476</v>
      </c>
      <c r="C5674" t="s">
        <v>77</v>
      </c>
      <c r="D5674" t="s">
        <v>72</v>
      </c>
      <c r="E5674" t="s">
        <v>40</v>
      </c>
      <c r="F5674" t="s">
        <v>152</v>
      </c>
      <c r="G5674" t="s">
        <v>94</v>
      </c>
      <c r="H5674" t="s">
        <v>49</v>
      </c>
      <c r="I5674" t="s">
        <v>27</v>
      </c>
      <c r="J5674" t="s">
        <v>7476</v>
      </c>
      <c r="K5674" t="s">
        <v>28</v>
      </c>
      <c r="L5674" t="s">
        <v>28</v>
      </c>
      <c r="M5674">
        <v>815</v>
      </c>
      <c r="N5674" t="s">
        <v>75</v>
      </c>
      <c r="O5674" t="s">
        <v>170</v>
      </c>
      <c r="P5674" t="s">
        <v>133</v>
      </c>
      <c r="Q5674">
        <v>3</v>
      </c>
      <c r="R5674" t="s">
        <v>37</v>
      </c>
      <c r="S5674">
        <v>2</v>
      </c>
      <c r="T5674" t="s">
        <v>6468</v>
      </c>
    </row>
    <row r="5675" spans="1:20" x14ac:dyDescent="0.3">
      <c r="A5675" t="s">
        <v>5802</v>
      </c>
      <c r="B5675" t="s">
        <v>7206</v>
      </c>
      <c r="C5675" t="s">
        <v>81</v>
      </c>
      <c r="D5675" t="s">
        <v>72</v>
      </c>
      <c r="E5675" t="s">
        <v>23</v>
      </c>
      <c r="F5675" t="s">
        <v>93</v>
      </c>
      <c r="G5675" t="s">
        <v>94</v>
      </c>
      <c r="H5675" t="s">
        <v>26</v>
      </c>
      <c r="I5675" t="s">
        <v>27</v>
      </c>
      <c r="J5675" t="s">
        <v>7206</v>
      </c>
      <c r="K5675" t="s">
        <v>28</v>
      </c>
      <c r="L5675" t="s">
        <v>28</v>
      </c>
      <c r="M5675">
        <v>852</v>
      </c>
      <c r="N5675" t="s">
        <v>29</v>
      </c>
      <c r="O5675" t="s">
        <v>30</v>
      </c>
      <c r="P5675" t="s">
        <v>31</v>
      </c>
      <c r="Q5675">
        <v>4</v>
      </c>
      <c r="R5675" t="s">
        <v>32</v>
      </c>
      <c r="S5675">
        <v>2</v>
      </c>
      <c r="T5675" t="s">
        <v>6344</v>
      </c>
    </row>
    <row r="5676" spans="1:20" x14ac:dyDescent="0.3">
      <c r="A5676" t="s">
        <v>5803</v>
      </c>
      <c r="B5676" t="s">
        <v>6796</v>
      </c>
      <c r="C5676" t="s">
        <v>86</v>
      </c>
      <c r="D5676" t="s">
        <v>87</v>
      </c>
      <c r="E5676" t="s">
        <v>67</v>
      </c>
      <c r="F5676" t="s">
        <v>88</v>
      </c>
      <c r="G5676" t="s">
        <v>89</v>
      </c>
      <c r="H5676" t="s">
        <v>49</v>
      </c>
      <c r="I5676" t="s">
        <v>27</v>
      </c>
      <c r="J5676" t="s">
        <v>6796</v>
      </c>
      <c r="K5676" t="s">
        <v>28</v>
      </c>
      <c r="L5676" t="s">
        <v>28</v>
      </c>
      <c r="M5676">
        <v>390</v>
      </c>
      <c r="N5676" t="s">
        <v>29</v>
      </c>
      <c r="O5676" t="s">
        <v>30</v>
      </c>
      <c r="P5676" t="s">
        <v>31</v>
      </c>
      <c r="Q5676">
        <v>4</v>
      </c>
      <c r="R5676" t="s">
        <v>32</v>
      </c>
      <c r="S5676">
        <v>1</v>
      </c>
      <c r="T5676" t="s">
        <v>6227</v>
      </c>
    </row>
    <row r="5677" spans="1:20" x14ac:dyDescent="0.3">
      <c r="A5677" t="s">
        <v>5804</v>
      </c>
      <c r="B5677" t="s">
        <v>6506</v>
      </c>
      <c r="C5677" t="s">
        <v>91</v>
      </c>
      <c r="D5677" t="s">
        <v>87</v>
      </c>
      <c r="E5677" t="s">
        <v>92</v>
      </c>
      <c r="F5677" t="s">
        <v>152</v>
      </c>
      <c r="G5677" t="s">
        <v>94</v>
      </c>
      <c r="H5677" t="s">
        <v>49</v>
      </c>
      <c r="I5677" t="s">
        <v>50</v>
      </c>
      <c r="J5677" t="s">
        <v>6506</v>
      </c>
      <c r="K5677" t="s">
        <v>7427</v>
      </c>
      <c r="L5677" t="s">
        <v>51</v>
      </c>
      <c r="M5677">
        <v>647</v>
      </c>
      <c r="N5677" t="s">
        <v>29</v>
      </c>
      <c r="O5677" t="s">
        <v>63</v>
      </c>
      <c r="P5677" t="s">
        <v>31</v>
      </c>
      <c r="Q5677">
        <v>3</v>
      </c>
      <c r="R5677" t="s">
        <v>37</v>
      </c>
      <c r="S5677">
        <v>2</v>
      </c>
      <c r="T5677" t="s">
        <v>6461</v>
      </c>
    </row>
    <row r="5678" spans="1:20" x14ac:dyDescent="0.3">
      <c r="A5678" t="s">
        <v>5805</v>
      </c>
      <c r="B5678" t="s">
        <v>7025</v>
      </c>
      <c r="C5678" t="s">
        <v>21</v>
      </c>
      <c r="D5678" t="s">
        <v>22</v>
      </c>
      <c r="E5678" t="s">
        <v>23</v>
      </c>
      <c r="F5678" t="s">
        <v>99</v>
      </c>
      <c r="G5678" t="s">
        <v>36</v>
      </c>
      <c r="H5678" t="s">
        <v>49</v>
      </c>
      <c r="I5678" t="s">
        <v>27</v>
      </c>
      <c r="J5678" t="s">
        <v>7025</v>
      </c>
      <c r="K5678" t="s">
        <v>28</v>
      </c>
      <c r="L5678" t="s">
        <v>28</v>
      </c>
      <c r="M5678">
        <v>974</v>
      </c>
      <c r="N5678" t="s">
        <v>29</v>
      </c>
      <c r="O5678" t="s">
        <v>30</v>
      </c>
      <c r="P5678" t="s">
        <v>133</v>
      </c>
      <c r="Q5678">
        <v>2</v>
      </c>
      <c r="R5678" t="s">
        <v>53</v>
      </c>
      <c r="S5678">
        <v>3</v>
      </c>
      <c r="T5678" t="s">
        <v>6244</v>
      </c>
    </row>
    <row r="5679" spans="1:20" x14ac:dyDescent="0.3">
      <c r="A5679" t="s">
        <v>5806</v>
      </c>
      <c r="B5679" t="s">
        <v>6372</v>
      </c>
      <c r="C5679" t="s">
        <v>34</v>
      </c>
      <c r="D5679" t="s">
        <v>22</v>
      </c>
      <c r="E5679" t="s">
        <v>23</v>
      </c>
      <c r="F5679" t="s">
        <v>138</v>
      </c>
      <c r="G5679" t="s">
        <v>36</v>
      </c>
      <c r="H5679" t="s">
        <v>43</v>
      </c>
      <c r="I5679" t="s">
        <v>27</v>
      </c>
      <c r="J5679" t="s">
        <v>6372</v>
      </c>
      <c r="K5679" t="s">
        <v>28</v>
      </c>
      <c r="L5679" t="s">
        <v>28</v>
      </c>
      <c r="M5679">
        <v>163</v>
      </c>
      <c r="N5679" t="s">
        <v>52</v>
      </c>
      <c r="O5679" t="s">
        <v>30</v>
      </c>
      <c r="P5679" t="s">
        <v>133</v>
      </c>
      <c r="Q5679" t="s">
        <v>95</v>
      </c>
      <c r="R5679" t="s">
        <v>28</v>
      </c>
      <c r="S5679">
        <v>0</v>
      </c>
      <c r="T5679" t="s">
        <v>6172</v>
      </c>
    </row>
    <row r="5680" spans="1:20" x14ac:dyDescent="0.3">
      <c r="A5680" t="s">
        <v>5807</v>
      </c>
      <c r="B5680" t="s">
        <v>7149</v>
      </c>
      <c r="C5680" t="s">
        <v>39</v>
      </c>
      <c r="D5680" t="s">
        <v>22</v>
      </c>
      <c r="E5680" t="s">
        <v>40</v>
      </c>
      <c r="F5680" t="s">
        <v>41</v>
      </c>
      <c r="G5680" t="s">
        <v>42</v>
      </c>
      <c r="H5680" t="s">
        <v>43</v>
      </c>
      <c r="I5680" t="s">
        <v>27</v>
      </c>
      <c r="J5680" t="s">
        <v>7149</v>
      </c>
      <c r="K5680" t="s">
        <v>28</v>
      </c>
      <c r="L5680" t="s">
        <v>28</v>
      </c>
      <c r="M5680">
        <v>575</v>
      </c>
      <c r="N5680" t="s">
        <v>122</v>
      </c>
      <c r="O5680" t="s">
        <v>63</v>
      </c>
      <c r="P5680" t="s">
        <v>64</v>
      </c>
      <c r="Q5680">
        <v>3</v>
      </c>
      <c r="R5680" t="s">
        <v>37</v>
      </c>
      <c r="S5680">
        <v>2</v>
      </c>
      <c r="T5680" t="s">
        <v>6196</v>
      </c>
    </row>
    <row r="5681" spans="1:20" x14ac:dyDescent="0.3">
      <c r="A5681" t="s">
        <v>5808</v>
      </c>
      <c r="B5681" t="s">
        <v>6240</v>
      </c>
      <c r="C5681" t="s">
        <v>46</v>
      </c>
      <c r="D5681" t="s">
        <v>22</v>
      </c>
      <c r="E5681" t="s">
        <v>40</v>
      </c>
      <c r="F5681" t="s">
        <v>143</v>
      </c>
      <c r="G5681" t="s">
        <v>48</v>
      </c>
      <c r="H5681" t="s">
        <v>43</v>
      </c>
      <c r="I5681" t="s">
        <v>27</v>
      </c>
      <c r="J5681" t="s">
        <v>6240</v>
      </c>
      <c r="K5681" t="s">
        <v>28</v>
      </c>
      <c r="L5681" t="s">
        <v>28</v>
      </c>
      <c r="M5681">
        <v>218</v>
      </c>
      <c r="N5681" t="s">
        <v>29</v>
      </c>
      <c r="O5681" t="s">
        <v>30</v>
      </c>
      <c r="P5681" t="s">
        <v>31</v>
      </c>
      <c r="Q5681">
        <v>4</v>
      </c>
      <c r="R5681" t="s">
        <v>32</v>
      </c>
      <c r="S5681">
        <v>1</v>
      </c>
      <c r="T5681" t="s">
        <v>6393</v>
      </c>
    </row>
    <row r="5682" spans="1:20" x14ac:dyDescent="0.3">
      <c r="A5682" t="s">
        <v>5809</v>
      </c>
      <c r="B5682" t="s">
        <v>7429</v>
      </c>
      <c r="C5682" t="s">
        <v>55</v>
      </c>
      <c r="D5682" t="s">
        <v>56</v>
      </c>
      <c r="E5682" t="s">
        <v>23</v>
      </c>
      <c r="F5682" t="s">
        <v>147</v>
      </c>
      <c r="G5682" t="s">
        <v>58</v>
      </c>
      <c r="H5682" t="s">
        <v>26</v>
      </c>
      <c r="I5682" t="s">
        <v>27</v>
      </c>
      <c r="J5682" t="s">
        <v>7429</v>
      </c>
      <c r="K5682" t="s">
        <v>28</v>
      </c>
      <c r="L5682" t="s">
        <v>28</v>
      </c>
      <c r="M5682">
        <v>925</v>
      </c>
      <c r="N5682" t="s">
        <v>52</v>
      </c>
      <c r="O5682" t="s">
        <v>43</v>
      </c>
      <c r="P5682" t="s">
        <v>107</v>
      </c>
      <c r="Q5682">
        <v>2</v>
      </c>
      <c r="R5682" t="s">
        <v>53</v>
      </c>
      <c r="S5682">
        <v>3</v>
      </c>
      <c r="T5682" t="s">
        <v>6418</v>
      </c>
    </row>
    <row r="5683" spans="1:20" x14ac:dyDescent="0.3">
      <c r="A5683" t="s">
        <v>5810</v>
      </c>
      <c r="B5683" t="s">
        <v>6620</v>
      </c>
      <c r="C5683" t="s">
        <v>60</v>
      </c>
      <c r="D5683" t="s">
        <v>56</v>
      </c>
      <c r="E5683" t="s">
        <v>40</v>
      </c>
      <c r="F5683" t="s">
        <v>104</v>
      </c>
      <c r="G5683" t="s">
        <v>62</v>
      </c>
      <c r="H5683" t="s">
        <v>43</v>
      </c>
      <c r="I5683" t="s">
        <v>27</v>
      </c>
      <c r="J5683" t="s">
        <v>6620</v>
      </c>
      <c r="K5683" t="s">
        <v>28</v>
      </c>
      <c r="L5683" t="s">
        <v>28</v>
      </c>
      <c r="M5683">
        <v>756</v>
      </c>
      <c r="N5683" t="s">
        <v>52</v>
      </c>
      <c r="O5683" t="s">
        <v>63</v>
      </c>
      <c r="P5683" t="s">
        <v>44</v>
      </c>
      <c r="Q5683">
        <v>3</v>
      </c>
      <c r="R5683" t="s">
        <v>37</v>
      </c>
      <c r="S5683">
        <v>2</v>
      </c>
      <c r="T5683" t="s">
        <v>6432</v>
      </c>
    </row>
    <row r="5684" spans="1:20" x14ac:dyDescent="0.3">
      <c r="A5684" t="s">
        <v>5811</v>
      </c>
      <c r="B5684" t="s">
        <v>6865</v>
      </c>
      <c r="C5684" t="s">
        <v>66</v>
      </c>
      <c r="D5684" t="s">
        <v>56</v>
      </c>
      <c r="E5684" t="s">
        <v>67</v>
      </c>
      <c r="F5684" t="s">
        <v>193</v>
      </c>
      <c r="G5684" t="s">
        <v>69</v>
      </c>
      <c r="H5684" t="s">
        <v>43</v>
      </c>
      <c r="I5684" t="s">
        <v>27</v>
      </c>
      <c r="J5684" t="s">
        <v>6865</v>
      </c>
      <c r="K5684" t="s">
        <v>28</v>
      </c>
      <c r="L5684" t="s">
        <v>28</v>
      </c>
      <c r="M5684">
        <v>753</v>
      </c>
      <c r="N5684" t="s">
        <v>29</v>
      </c>
      <c r="O5684" t="s">
        <v>105</v>
      </c>
      <c r="P5684" t="s">
        <v>64</v>
      </c>
      <c r="Q5684">
        <v>3</v>
      </c>
      <c r="R5684" t="s">
        <v>37</v>
      </c>
      <c r="S5684">
        <v>2</v>
      </c>
      <c r="T5684" t="s">
        <v>6204</v>
      </c>
    </row>
    <row r="5685" spans="1:20" x14ac:dyDescent="0.3">
      <c r="A5685" t="s">
        <v>5812</v>
      </c>
      <c r="B5685" t="s">
        <v>6871</v>
      </c>
      <c r="C5685" t="s">
        <v>71</v>
      </c>
      <c r="D5685" t="s">
        <v>72</v>
      </c>
      <c r="E5685" t="s">
        <v>23</v>
      </c>
      <c r="F5685" t="s">
        <v>73</v>
      </c>
      <c r="G5685" t="s">
        <v>74</v>
      </c>
      <c r="H5685" t="s">
        <v>49</v>
      </c>
      <c r="I5685" t="s">
        <v>27</v>
      </c>
      <c r="J5685" t="s">
        <v>6871</v>
      </c>
      <c r="K5685" t="s">
        <v>28</v>
      </c>
      <c r="L5685" t="s">
        <v>28</v>
      </c>
      <c r="M5685">
        <v>542</v>
      </c>
      <c r="N5685" t="s">
        <v>140</v>
      </c>
      <c r="O5685" t="s">
        <v>63</v>
      </c>
      <c r="P5685" t="s">
        <v>31</v>
      </c>
      <c r="Q5685">
        <v>4</v>
      </c>
      <c r="R5685" t="s">
        <v>32</v>
      </c>
      <c r="S5685">
        <v>1</v>
      </c>
      <c r="T5685" t="s">
        <v>6938</v>
      </c>
    </row>
    <row r="5686" spans="1:20" x14ac:dyDescent="0.3">
      <c r="A5686" t="s">
        <v>5813</v>
      </c>
      <c r="B5686" t="s">
        <v>6195</v>
      </c>
      <c r="C5686" t="s">
        <v>77</v>
      </c>
      <c r="D5686" t="s">
        <v>72</v>
      </c>
      <c r="E5686" t="s">
        <v>40</v>
      </c>
      <c r="F5686" t="s">
        <v>78</v>
      </c>
      <c r="G5686" t="s">
        <v>79</v>
      </c>
      <c r="H5686" t="s">
        <v>49</v>
      </c>
      <c r="I5686" t="s">
        <v>27</v>
      </c>
      <c r="J5686" t="s">
        <v>6195</v>
      </c>
      <c r="K5686" t="s">
        <v>28</v>
      </c>
      <c r="L5686" t="s">
        <v>28</v>
      </c>
      <c r="M5686">
        <v>797</v>
      </c>
      <c r="N5686" t="s">
        <v>29</v>
      </c>
      <c r="O5686" t="s">
        <v>30</v>
      </c>
      <c r="P5686" t="s">
        <v>107</v>
      </c>
      <c r="Q5686">
        <v>3</v>
      </c>
      <c r="R5686" t="s">
        <v>37</v>
      </c>
      <c r="S5686">
        <v>2</v>
      </c>
      <c r="T5686" t="s">
        <v>6616</v>
      </c>
    </row>
    <row r="5687" spans="1:20" x14ac:dyDescent="0.3">
      <c r="A5687" t="s">
        <v>5814</v>
      </c>
      <c r="B5687" t="s">
        <v>6584</v>
      </c>
      <c r="C5687" t="s">
        <v>81</v>
      </c>
      <c r="D5687" t="s">
        <v>72</v>
      </c>
      <c r="E5687" t="s">
        <v>23</v>
      </c>
      <c r="F5687" t="s">
        <v>93</v>
      </c>
      <c r="G5687" t="s">
        <v>94</v>
      </c>
      <c r="H5687" t="s">
        <v>26</v>
      </c>
      <c r="I5687" t="s">
        <v>27</v>
      </c>
      <c r="J5687" t="s">
        <v>6584</v>
      </c>
      <c r="K5687" t="s">
        <v>28</v>
      </c>
      <c r="L5687" t="s">
        <v>28</v>
      </c>
      <c r="M5687">
        <v>636</v>
      </c>
      <c r="N5687" t="s">
        <v>52</v>
      </c>
      <c r="O5687" t="s">
        <v>43</v>
      </c>
      <c r="P5687" t="s">
        <v>64</v>
      </c>
      <c r="Q5687">
        <v>4</v>
      </c>
      <c r="R5687" t="s">
        <v>32</v>
      </c>
      <c r="S5687">
        <v>2</v>
      </c>
      <c r="T5687" t="s">
        <v>6150</v>
      </c>
    </row>
    <row r="5688" spans="1:20" x14ac:dyDescent="0.3">
      <c r="A5688" t="s">
        <v>5815</v>
      </c>
      <c r="B5688" t="s">
        <v>7070</v>
      </c>
      <c r="C5688" t="s">
        <v>86</v>
      </c>
      <c r="D5688" t="s">
        <v>87</v>
      </c>
      <c r="E5688" t="s">
        <v>67</v>
      </c>
      <c r="F5688" t="s">
        <v>88</v>
      </c>
      <c r="G5688" t="s">
        <v>89</v>
      </c>
      <c r="H5688" t="s">
        <v>49</v>
      </c>
      <c r="I5688" t="s">
        <v>50</v>
      </c>
      <c r="J5688" t="s">
        <v>7070</v>
      </c>
      <c r="K5688" t="s">
        <v>6380</v>
      </c>
      <c r="L5688" t="s">
        <v>51</v>
      </c>
      <c r="M5688">
        <v>632</v>
      </c>
      <c r="N5688" t="s">
        <v>29</v>
      </c>
      <c r="O5688" t="s">
        <v>30</v>
      </c>
      <c r="P5688" t="s">
        <v>31</v>
      </c>
      <c r="Q5688">
        <v>5</v>
      </c>
      <c r="R5688" t="s">
        <v>119</v>
      </c>
      <c r="S5688">
        <v>2</v>
      </c>
      <c r="T5688" t="s">
        <v>6423</v>
      </c>
    </row>
    <row r="5689" spans="1:20" x14ac:dyDescent="0.3">
      <c r="A5689" t="s">
        <v>5816</v>
      </c>
      <c r="B5689" t="s">
        <v>6827</v>
      </c>
      <c r="C5689" t="s">
        <v>91</v>
      </c>
      <c r="D5689" t="s">
        <v>87</v>
      </c>
      <c r="E5689" t="s">
        <v>92</v>
      </c>
      <c r="F5689" t="s">
        <v>93</v>
      </c>
      <c r="G5689" t="s">
        <v>94</v>
      </c>
      <c r="H5689" t="s">
        <v>26</v>
      </c>
      <c r="I5689" t="s">
        <v>27</v>
      </c>
      <c r="J5689" t="s">
        <v>6827</v>
      </c>
      <c r="K5689" t="s">
        <v>28</v>
      </c>
      <c r="L5689" t="s">
        <v>28</v>
      </c>
      <c r="M5689">
        <v>846</v>
      </c>
      <c r="N5689" t="s">
        <v>122</v>
      </c>
      <c r="O5689" t="s">
        <v>30</v>
      </c>
      <c r="P5689" t="s">
        <v>107</v>
      </c>
      <c r="Q5689">
        <v>3</v>
      </c>
      <c r="R5689" t="s">
        <v>37</v>
      </c>
      <c r="S5689">
        <v>2</v>
      </c>
      <c r="T5689" t="s">
        <v>6187</v>
      </c>
    </row>
    <row r="5690" spans="1:20" x14ac:dyDescent="0.3">
      <c r="A5690" t="s">
        <v>5817</v>
      </c>
      <c r="B5690" t="s">
        <v>7120</v>
      </c>
      <c r="C5690" t="s">
        <v>21</v>
      </c>
      <c r="D5690" t="s">
        <v>22</v>
      </c>
      <c r="E5690" t="s">
        <v>23</v>
      </c>
      <c r="F5690" t="s">
        <v>727</v>
      </c>
      <c r="G5690" t="s">
        <v>25</v>
      </c>
      <c r="H5690" t="s">
        <v>110</v>
      </c>
      <c r="I5690" t="s">
        <v>27</v>
      </c>
      <c r="J5690" t="s">
        <v>7120</v>
      </c>
      <c r="K5690" t="s">
        <v>28</v>
      </c>
      <c r="L5690" t="s">
        <v>28</v>
      </c>
      <c r="M5690">
        <v>640</v>
      </c>
      <c r="N5690" t="s">
        <v>29</v>
      </c>
      <c r="O5690" t="s">
        <v>63</v>
      </c>
      <c r="P5690" t="s">
        <v>31</v>
      </c>
      <c r="Q5690">
        <v>4</v>
      </c>
      <c r="R5690" t="s">
        <v>32</v>
      </c>
      <c r="S5690">
        <v>2</v>
      </c>
      <c r="T5690" t="s">
        <v>7197</v>
      </c>
    </row>
    <row r="5691" spans="1:20" x14ac:dyDescent="0.3">
      <c r="A5691" t="s">
        <v>5818</v>
      </c>
      <c r="B5691" t="s">
        <v>7073</v>
      </c>
      <c r="C5691" t="s">
        <v>34</v>
      </c>
      <c r="D5691" t="s">
        <v>22</v>
      </c>
      <c r="E5691" t="s">
        <v>23</v>
      </c>
      <c r="F5691" t="s">
        <v>138</v>
      </c>
      <c r="G5691" t="s">
        <v>36</v>
      </c>
      <c r="H5691" t="s">
        <v>43</v>
      </c>
      <c r="I5691" t="s">
        <v>27</v>
      </c>
      <c r="J5691" t="s">
        <v>7073</v>
      </c>
      <c r="K5691" t="s">
        <v>28</v>
      </c>
      <c r="L5691" t="s">
        <v>28</v>
      </c>
      <c r="M5691">
        <v>533</v>
      </c>
      <c r="N5691" t="s">
        <v>52</v>
      </c>
      <c r="O5691" t="s">
        <v>43</v>
      </c>
      <c r="P5691" t="s">
        <v>31</v>
      </c>
      <c r="Q5691">
        <v>4</v>
      </c>
      <c r="R5691" t="s">
        <v>32</v>
      </c>
      <c r="S5691">
        <v>1</v>
      </c>
      <c r="T5691" t="s">
        <v>6293</v>
      </c>
    </row>
    <row r="5692" spans="1:20" x14ac:dyDescent="0.3">
      <c r="A5692" t="s">
        <v>5819</v>
      </c>
      <c r="B5692" t="s">
        <v>6596</v>
      </c>
      <c r="C5692" t="s">
        <v>39</v>
      </c>
      <c r="D5692" t="s">
        <v>22</v>
      </c>
      <c r="E5692" t="s">
        <v>40</v>
      </c>
      <c r="F5692" t="s">
        <v>41</v>
      </c>
      <c r="G5692" t="s">
        <v>42</v>
      </c>
      <c r="H5692" t="s">
        <v>43</v>
      </c>
      <c r="I5692" t="s">
        <v>50</v>
      </c>
      <c r="J5692" t="s">
        <v>6596</v>
      </c>
      <c r="K5692" t="s">
        <v>6256</v>
      </c>
      <c r="L5692" t="s">
        <v>159</v>
      </c>
      <c r="M5692">
        <v>309</v>
      </c>
      <c r="N5692" t="s">
        <v>29</v>
      </c>
      <c r="O5692" t="s">
        <v>105</v>
      </c>
      <c r="P5692" t="s">
        <v>64</v>
      </c>
      <c r="Q5692">
        <v>3</v>
      </c>
      <c r="R5692" t="s">
        <v>37</v>
      </c>
      <c r="S5692">
        <v>1</v>
      </c>
      <c r="T5692" t="s">
        <v>6202</v>
      </c>
    </row>
    <row r="5693" spans="1:20" x14ac:dyDescent="0.3">
      <c r="A5693" t="s">
        <v>5820</v>
      </c>
      <c r="B5693" t="s">
        <v>6716</v>
      </c>
      <c r="C5693" t="s">
        <v>46</v>
      </c>
      <c r="D5693" t="s">
        <v>22</v>
      </c>
      <c r="E5693" t="s">
        <v>40</v>
      </c>
      <c r="F5693" t="s">
        <v>292</v>
      </c>
      <c r="G5693" t="s">
        <v>48</v>
      </c>
      <c r="H5693" t="s">
        <v>110</v>
      </c>
      <c r="I5693" t="s">
        <v>27</v>
      </c>
      <c r="J5693" t="s">
        <v>6716</v>
      </c>
      <c r="K5693" t="s">
        <v>28</v>
      </c>
      <c r="L5693" t="s">
        <v>28</v>
      </c>
      <c r="M5693">
        <v>593</v>
      </c>
      <c r="N5693" t="s">
        <v>122</v>
      </c>
      <c r="O5693" t="s">
        <v>63</v>
      </c>
      <c r="P5693" t="s">
        <v>31</v>
      </c>
      <c r="Q5693">
        <v>5</v>
      </c>
      <c r="R5693" t="s">
        <v>119</v>
      </c>
      <c r="S5693">
        <v>2</v>
      </c>
      <c r="T5693" t="s">
        <v>7431</v>
      </c>
    </row>
    <row r="5694" spans="1:20" x14ac:dyDescent="0.3">
      <c r="A5694" t="s">
        <v>5821</v>
      </c>
      <c r="B5694" t="s">
        <v>6837</v>
      </c>
      <c r="C5694" t="s">
        <v>55</v>
      </c>
      <c r="D5694" t="s">
        <v>56</v>
      </c>
      <c r="E5694" t="s">
        <v>23</v>
      </c>
      <c r="F5694" t="s">
        <v>61</v>
      </c>
      <c r="G5694" t="s">
        <v>62</v>
      </c>
      <c r="H5694" t="s">
        <v>26</v>
      </c>
      <c r="I5694" t="s">
        <v>27</v>
      </c>
      <c r="J5694" t="s">
        <v>6837</v>
      </c>
      <c r="K5694" t="s">
        <v>28</v>
      </c>
      <c r="L5694" t="s">
        <v>28</v>
      </c>
      <c r="M5694">
        <v>589</v>
      </c>
      <c r="N5694" t="s">
        <v>52</v>
      </c>
      <c r="O5694" t="s">
        <v>43</v>
      </c>
      <c r="P5694" t="s">
        <v>107</v>
      </c>
      <c r="Q5694">
        <v>2</v>
      </c>
      <c r="R5694" t="s">
        <v>53</v>
      </c>
      <c r="S5694">
        <v>2</v>
      </c>
      <c r="T5694" t="s">
        <v>6309</v>
      </c>
    </row>
    <row r="5695" spans="1:20" x14ac:dyDescent="0.3">
      <c r="A5695" t="s">
        <v>5822</v>
      </c>
      <c r="B5695" t="s">
        <v>7157</v>
      </c>
      <c r="C5695" t="s">
        <v>60</v>
      </c>
      <c r="D5695" t="s">
        <v>56</v>
      </c>
      <c r="E5695" t="s">
        <v>40</v>
      </c>
      <c r="F5695" t="s">
        <v>147</v>
      </c>
      <c r="G5695" t="s">
        <v>58</v>
      </c>
      <c r="H5695" t="s">
        <v>26</v>
      </c>
      <c r="I5695" t="s">
        <v>50</v>
      </c>
      <c r="J5695" t="s">
        <v>7157</v>
      </c>
      <c r="K5695" t="s">
        <v>7237</v>
      </c>
      <c r="L5695" t="s">
        <v>84</v>
      </c>
      <c r="M5695">
        <v>240</v>
      </c>
      <c r="N5695" t="s">
        <v>29</v>
      </c>
      <c r="O5695" t="s">
        <v>63</v>
      </c>
      <c r="P5695" t="s">
        <v>64</v>
      </c>
      <c r="Q5695">
        <v>4</v>
      </c>
      <c r="R5695" t="s">
        <v>32</v>
      </c>
      <c r="S5695">
        <v>1</v>
      </c>
      <c r="T5695" t="s">
        <v>6264</v>
      </c>
    </row>
    <row r="5696" spans="1:20" x14ac:dyDescent="0.3">
      <c r="A5696" t="s">
        <v>5823</v>
      </c>
      <c r="B5696" t="s">
        <v>6464</v>
      </c>
      <c r="C5696" t="s">
        <v>66</v>
      </c>
      <c r="D5696" t="s">
        <v>56</v>
      </c>
      <c r="E5696" t="s">
        <v>67</v>
      </c>
      <c r="F5696" t="s">
        <v>68</v>
      </c>
      <c r="G5696" t="s">
        <v>69</v>
      </c>
      <c r="H5696" t="s">
        <v>26</v>
      </c>
      <c r="I5696" t="s">
        <v>50</v>
      </c>
      <c r="J5696" t="s">
        <v>6464</v>
      </c>
      <c r="K5696" t="s">
        <v>6382</v>
      </c>
      <c r="L5696" t="s">
        <v>51</v>
      </c>
      <c r="M5696">
        <v>535</v>
      </c>
      <c r="N5696" t="s">
        <v>52</v>
      </c>
      <c r="O5696" t="s">
        <v>43</v>
      </c>
      <c r="P5696" t="s">
        <v>31</v>
      </c>
      <c r="Q5696">
        <v>2</v>
      </c>
      <c r="R5696" t="s">
        <v>53</v>
      </c>
      <c r="S5696">
        <v>1</v>
      </c>
      <c r="T5696" t="s">
        <v>6457</v>
      </c>
    </row>
    <row r="5697" spans="1:20" x14ac:dyDescent="0.3">
      <c r="A5697" t="s">
        <v>5824</v>
      </c>
      <c r="B5697" t="s">
        <v>6478</v>
      </c>
      <c r="C5697" t="s">
        <v>71</v>
      </c>
      <c r="D5697" t="s">
        <v>72</v>
      </c>
      <c r="E5697" t="s">
        <v>23</v>
      </c>
      <c r="F5697" t="s">
        <v>129</v>
      </c>
      <c r="G5697" t="s">
        <v>74</v>
      </c>
      <c r="H5697" t="s">
        <v>43</v>
      </c>
      <c r="I5697" t="s">
        <v>27</v>
      </c>
      <c r="J5697" t="s">
        <v>6478</v>
      </c>
      <c r="K5697" t="s">
        <v>28</v>
      </c>
      <c r="L5697" t="s">
        <v>28</v>
      </c>
      <c r="M5697">
        <v>444</v>
      </c>
      <c r="N5697" t="s">
        <v>29</v>
      </c>
      <c r="O5697" t="s">
        <v>105</v>
      </c>
      <c r="P5697" t="s">
        <v>44</v>
      </c>
      <c r="Q5697">
        <v>4</v>
      </c>
      <c r="R5697" t="s">
        <v>32</v>
      </c>
      <c r="S5697">
        <v>1</v>
      </c>
      <c r="T5697" t="s">
        <v>6212</v>
      </c>
    </row>
    <row r="5698" spans="1:20" x14ac:dyDescent="0.3">
      <c r="A5698" t="s">
        <v>5825</v>
      </c>
      <c r="B5698" t="s">
        <v>7178</v>
      </c>
      <c r="C5698" t="s">
        <v>77</v>
      </c>
      <c r="D5698" t="s">
        <v>72</v>
      </c>
      <c r="E5698" t="s">
        <v>40</v>
      </c>
      <c r="F5698" t="s">
        <v>78</v>
      </c>
      <c r="G5698" t="s">
        <v>79</v>
      </c>
      <c r="H5698" t="s">
        <v>49</v>
      </c>
      <c r="I5698" t="s">
        <v>27</v>
      </c>
      <c r="J5698" t="s">
        <v>7178</v>
      </c>
      <c r="K5698" t="s">
        <v>28</v>
      </c>
      <c r="L5698" t="s">
        <v>28</v>
      </c>
      <c r="M5698">
        <v>1055</v>
      </c>
      <c r="N5698" t="s">
        <v>140</v>
      </c>
      <c r="O5698" t="s">
        <v>30</v>
      </c>
      <c r="P5698" t="s">
        <v>133</v>
      </c>
      <c r="Q5698">
        <v>3</v>
      </c>
      <c r="R5698" t="s">
        <v>37</v>
      </c>
      <c r="S5698">
        <v>3</v>
      </c>
      <c r="T5698" t="s">
        <v>6193</v>
      </c>
    </row>
    <row r="5699" spans="1:20" x14ac:dyDescent="0.3">
      <c r="A5699" t="s">
        <v>5826</v>
      </c>
      <c r="B5699" t="s">
        <v>7180</v>
      </c>
      <c r="C5699" t="s">
        <v>81</v>
      </c>
      <c r="D5699" t="s">
        <v>72</v>
      </c>
      <c r="E5699" t="s">
        <v>23</v>
      </c>
      <c r="F5699" t="s">
        <v>223</v>
      </c>
      <c r="G5699" t="s">
        <v>83</v>
      </c>
      <c r="H5699" t="s">
        <v>49</v>
      </c>
      <c r="I5699" t="s">
        <v>27</v>
      </c>
      <c r="J5699" t="s">
        <v>7180</v>
      </c>
      <c r="K5699" t="s">
        <v>28</v>
      </c>
      <c r="L5699" t="s">
        <v>28</v>
      </c>
      <c r="M5699">
        <v>835</v>
      </c>
      <c r="N5699" t="s">
        <v>52</v>
      </c>
      <c r="O5699" t="s">
        <v>105</v>
      </c>
      <c r="P5699" t="s">
        <v>31</v>
      </c>
      <c r="Q5699">
        <v>4</v>
      </c>
      <c r="R5699" t="s">
        <v>32</v>
      </c>
      <c r="S5699">
        <v>2</v>
      </c>
      <c r="T5699" t="s">
        <v>6420</v>
      </c>
    </row>
    <row r="5700" spans="1:20" x14ac:dyDescent="0.3">
      <c r="A5700" t="s">
        <v>5827</v>
      </c>
      <c r="B5700" t="s">
        <v>6336</v>
      </c>
      <c r="C5700" t="s">
        <v>86</v>
      </c>
      <c r="D5700" t="s">
        <v>87</v>
      </c>
      <c r="E5700" t="s">
        <v>67</v>
      </c>
      <c r="F5700" t="s">
        <v>325</v>
      </c>
      <c r="G5700" t="s">
        <v>89</v>
      </c>
      <c r="H5700" t="s">
        <v>110</v>
      </c>
      <c r="I5700" t="s">
        <v>50</v>
      </c>
      <c r="J5700" t="s">
        <v>6336</v>
      </c>
      <c r="K5700" t="s">
        <v>7246</v>
      </c>
      <c r="L5700" t="s">
        <v>51</v>
      </c>
      <c r="M5700">
        <v>122</v>
      </c>
      <c r="N5700" t="s">
        <v>29</v>
      </c>
      <c r="O5700" t="s">
        <v>43</v>
      </c>
      <c r="P5700" t="s">
        <v>31</v>
      </c>
      <c r="Q5700" t="s">
        <v>95</v>
      </c>
      <c r="R5700" t="s">
        <v>28</v>
      </c>
      <c r="S5700">
        <v>0</v>
      </c>
      <c r="T5700" t="s">
        <v>6845</v>
      </c>
    </row>
    <row r="5701" spans="1:20" x14ac:dyDescent="0.3">
      <c r="A5701" t="s">
        <v>5828</v>
      </c>
      <c r="B5701" t="s">
        <v>6948</v>
      </c>
      <c r="C5701" t="s">
        <v>91</v>
      </c>
      <c r="D5701" t="s">
        <v>87</v>
      </c>
      <c r="E5701" t="s">
        <v>92</v>
      </c>
      <c r="F5701" t="s">
        <v>152</v>
      </c>
      <c r="G5701" t="s">
        <v>94</v>
      </c>
      <c r="H5701" t="s">
        <v>49</v>
      </c>
      <c r="I5701" t="s">
        <v>27</v>
      </c>
      <c r="J5701" t="s">
        <v>6948</v>
      </c>
      <c r="K5701" t="s">
        <v>28</v>
      </c>
      <c r="L5701" t="s">
        <v>28</v>
      </c>
      <c r="M5701">
        <v>719</v>
      </c>
      <c r="N5701" t="s">
        <v>52</v>
      </c>
      <c r="O5701" t="s">
        <v>63</v>
      </c>
      <c r="P5701" t="s">
        <v>64</v>
      </c>
      <c r="Q5701">
        <v>3</v>
      </c>
      <c r="R5701" t="s">
        <v>37</v>
      </c>
      <c r="S5701">
        <v>2</v>
      </c>
      <c r="T5701" t="s">
        <v>6219</v>
      </c>
    </row>
    <row r="5702" spans="1:20" x14ac:dyDescent="0.3">
      <c r="A5702" t="s">
        <v>5829</v>
      </c>
      <c r="B5702" t="s">
        <v>6812</v>
      </c>
      <c r="C5702" t="s">
        <v>21</v>
      </c>
      <c r="D5702" t="s">
        <v>22</v>
      </c>
      <c r="E5702" t="s">
        <v>23</v>
      </c>
      <c r="F5702" t="s">
        <v>138</v>
      </c>
      <c r="G5702" t="s">
        <v>36</v>
      </c>
      <c r="H5702" t="s">
        <v>43</v>
      </c>
      <c r="I5702" t="s">
        <v>27</v>
      </c>
      <c r="J5702" t="s">
        <v>6812</v>
      </c>
      <c r="K5702" t="s">
        <v>28</v>
      </c>
      <c r="L5702" t="s">
        <v>28</v>
      </c>
      <c r="M5702">
        <v>193</v>
      </c>
      <c r="N5702" t="s">
        <v>29</v>
      </c>
      <c r="O5702" t="s">
        <v>63</v>
      </c>
      <c r="P5702" t="s">
        <v>31</v>
      </c>
      <c r="Q5702">
        <v>4</v>
      </c>
      <c r="R5702" t="s">
        <v>32</v>
      </c>
      <c r="S5702">
        <v>1</v>
      </c>
      <c r="T5702" t="s">
        <v>6207</v>
      </c>
    </row>
    <row r="5703" spans="1:20" x14ac:dyDescent="0.3">
      <c r="A5703" t="s">
        <v>5830</v>
      </c>
      <c r="B5703" t="s">
        <v>6536</v>
      </c>
      <c r="C5703" t="s">
        <v>34</v>
      </c>
      <c r="D5703" t="s">
        <v>22</v>
      </c>
      <c r="E5703" t="s">
        <v>23</v>
      </c>
      <c r="F5703" t="s">
        <v>35</v>
      </c>
      <c r="G5703" t="s">
        <v>36</v>
      </c>
      <c r="H5703" t="s">
        <v>26</v>
      </c>
      <c r="I5703" t="s">
        <v>27</v>
      </c>
      <c r="J5703" t="s">
        <v>6536</v>
      </c>
      <c r="K5703" t="s">
        <v>28</v>
      </c>
      <c r="L5703" t="s">
        <v>28</v>
      </c>
      <c r="M5703">
        <v>989</v>
      </c>
      <c r="N5703" t="s">
        <v>52</v>
      </c>
      <c r="O5703" t="s">
        <v>170</v>
      </c>
      <c r="P5703" t="s">
        <v>64</v>
      </c>
      <c r="Q5703">
        <v>3</v>
      </c>
      <c r="R5703" t="s">
        <v>37</v>
      </c>
      <c r="S5703">
        <v>3</v>
      </c>
      <c r="T5703" t="s">
        <v>6592</v>
      </c>
    </row>
    <row r="5704" spans="1:20" x14ac:dyDescent="0.3">
      <c r="A5704" t="s">
        <v>5831</v>
      </c>
      <c r="B5704" t="s">
        <v>6983</v>
      </c>
      <c r="C5704" t="s">
        <v>39</v>
      </c>
      <c r="D5704" t="s">
        <v>22</v>
      </c>
      <c r="E5704" t="s">
        <v>40</v>
      </c>
      <c r="F5704" t="s">
        <v>41</v>
      </c>
      <c r="G5704" t="s">
        <v>42</v>
      </c>
      <c r="H5704" t="s">
        <v>43</v>
      </c>
      <c r="I5704" t="s">
        <v>27</v>
      </c>
      <c r="J5704" t="s">
        <v>6983</v>
      </c>
      <c r="K5704" t="s">
        <v>28</v>
      </c>
      <c r="L5704" t="s">
        <v>28</v>
      </c>
      <c r="M5704">
        <v>203</v>
      </c>
      <c r="N5704" t="s">
        <v>52</v>
      </c>
      <c r="O5704" t="s">
        <v>63</v>
      </c>
      <c r="P5704" t="s">
        <v>44</v>
      </c>
      <c r="Q5704">
        <v>3</v>
      </c>
      <c r="R5704" t="s">
        <v>37</v>
      </c>
      <c r="S5704">
        <v>1</v>
      </c>
      <c r="T5704" t="s">
        <v>6582</v>
      </c>
    </row>
    <row r="5705" spans="1:20" x14ac:dyDescent="0.3">
      <c r="A5705" t="s">
        <v>5832</v>
      </c>
      <c r="B5705" t="s">
        <v>7411</v>
      </c>
      <c r="C5705" t="s">
        <v>46</v>
      </c>
      <c r="D5705" t="s">
        <v>22</v>
      </c>
      <c r="E5705" t="s">
        <v>40</v>
      </c>
      <c r="F5705" t="s">
        <v>101</v>
      </c>
      <c r="G5705" t="s">
        <v>48</v>
      </c>
      <c r="H5705" t="s">
        <v>26</v>
      </c>
      <c r="I5705" t="s">
        <v>27</v>
      </c>
      <c r="J5705" t="s">
        <v>7411</v>
      </c>
      <c r="K5705" t="s">
        <v>28</v>
      </c>
      <c r="L5705" t="s">
        <v>28</v>
      </c>
      <c r="M5705">
        <v>731</v>
      </c>
      <c r="N5705" t="s">
        <v>29</v>
      </c>
      <c r="O5705" t="s">
        <v>105</v>
      </c>
      <c r="P5705" t="s">
        <v>107</v>
      </c>
      <c r="Q5705">
        <v>3</v>
      </c>
      <c r="R5705" t="s">
        <v>37</v>
      </c>
      <c r="S5705">
        <v>2</v>
      </c>
      <c r="T5705" t="s">
        <v>6344</v>
      </c>
    </row>
    <row r="5706" spans="1:20" x14ac:dyDescent="0.3">
      <c r="A5706" t="s">
        <v>5833</v>
      </c>
      <c r="B5706" t="s">
        <v>6679</v>
      </c>
      <c r="C5706" t="s">
        <v>55</v>
      </c>
      <c r="D5706" t="s">
        <v>56</v>
      </c>
      <c r="E5706" t="s">
        <v>23</v>
      </c>
      <c r="F5706" t="s">
        <v>57</v>
      </c>
      <c r="G5706" t="s">
        <v>58</v>
      </c>
      <c r="H5706" t="s">
        <v>43</v>
      </c>
      <c r="I5706" t="s">
        <v>27</v>
      </c>
      <c r="J5706" t="s">
        <v>6679</v>
      </c>
      <c r="K5706" t="s">
        <v>28</v>
      </c>
      <c r="L5706" t="s">
        <v>28</v>
      </c>
      <c r="M5706">
        <v>934</v>
      </c>
      <c r="N5706" t="s">
        <v>122</v>
      </c>
      <c r="O5706" t="s">
        <v>170</v>
      </c>
      <c r="P5706" t="s">
        <v>31</v>
      </c>
      <c r="Q5706">
        <v>1</v>
      </c>
      <c r="R5706" t="s">
        <v>53</v>
      </c>
      <c r="S5706">
        <v>3</v>
      </c>
      <c r="T5706" t="s">
        <v>6200</v>
      </c>
    </row>
    <row r="5707" spans="1:20" x14ac:dyDescent="0.3">
      <c r="A5707" t="s">
        <v>5834</v>
      </c>
      <c r="B5707" t="s">
        <v>6713</v>
      </c>
      <c r="C5707" t="s">
        <v>60</v>
      </c>
      <c r="D5707" t="s">
        <v>56</v>
      </c>
      <c r="E5707" t="s">
        <v>40</v>
      </c>
      <c r="F5707" t="s">
        <v>104</v>
      </c>
      <c r="G5707" t="s">
        <v>62</v>
      </c>
      <c r="H5707" t="s">
        <v>43</v>
      </c>
      <c r="I5707" t="s">
        <v>50</v>
      </c>
      <c r="J5707" t="s">
        <v>6713</v>
      </c>
      <c r="K5707" t="s">
        <v>6846</v>
      </c>
      <c r="L5707" t="s">
        <v>84</v>
      </c>
      <c r="M5707">
        <v>362</v>
      </c>
      <c r="N5707" t="s">
        <v>29</v>
      </c>
      <c r="O5707" t="s">
        <v>63</v>
      </c>
      <c r="P5707" t="s">
        <v>64</v>
      </c>
      <c r="Q5707">
        <v>3</v>
      </c>
      <c r="R5707" t="s">
        <v>37</v>
      </c>
      <c r="S5707">
        <v>1</v>
      </c>
      <c r="T5707" t="s">
        <v>6601</v>
      </c>
    </row>
    <row r="5708" spans="1:20" x14ac:dyDescent="0.3">
      <c r="A5708" t="s">
        <v>5835</v>
      </c>
      <c r="B5708" t="s">
        <v>6884</v>
      </c>
      <c r="C5708" t="s">
        <v>66</v>
      </c>
      <c r="D5708" t="s">
        <v>56</v>
      </c>
      <c r="E5708" t="s">
        <v>67</v>
      </c>
      <c r="F5708" t="s">
        <v>35</v>
      </c>
      <c r="G5708" t="s">
        <v>36</v>
      </c>
      <c r="H5708" t="s">
        <v>26</v>
      </c>
      <c r="I5708" t="s">
        <v>27</v>
      </c>
      <c r="J5708" t="s">
        <v>6884</v>
      </c>
      <c r="K5708" t="s">
        <v>28</v>
      </c>
      <c r="L5708" t="s">
        <v>28</v>
      </c>
      <c r="M5708">
        <v>659</v>
      </c>
      <c r="N5708" t="s">
        <v>29</v>
      </c>
      <c r="O5708" t="s">
        <v>30</v>
      </c>
      <c r="P5708" t="s">
        <v>107</v>
      </c>
      <c r="Q5708">
        <v>1</v>
      </c>
      <c r="R5708" t="s">
        <v>53</v>
      </c>
      <c r="S5708">
        <v>2</v>
      </c>
      <c r="T5708" t="s">
        <v>6155</v>
      </c>
    </row>
    <row r="5709" spans="1:20" x14ac:dyDescent="0.3">
      <c r="A5709" t="s">
        <v>5836</v>
      </c>
      <c r="B5709" t="s">
        <v>7315</v>
      </c>
      <c r="C5709" t="s">
        <v>71</v>
      </c>
      <c r="D5709" t="s">
        <v>72</v>
      </c>
      <c r="E5709" t="s">
        <v>23</v>
      </c>
      <c r="F5709" t="s">
        <v>150</v>
      </c>
      <c r="G5709" t="s">
        <v>74</v>
      </c>
      <c r="H5709" t="s">
        <v>26</v>
      </c>
      <c r="I5709" t="s">
        <v>27</v>
      </c>
      <c r="J5709" t="s">
        <v>7315</v>
      </c>
      <c r="K5709" t="s">
        <v>28</v>
      </c>
      <c r="L5709" t="s">
        <v>28</v>
      </c>
      <c r="M5709">
        <v>696</v>
      </c>
      <c r="N5709" t="s">
        <v>52</v>
      </c>
      <c r="O5709" t="s">
        <v>63</v>
      </c>
      <c r="P5709" t="s">
        <v>31</v>
      </c>
      <c r="Q5709">
        <v>2</v>
      </c>
      <c r="R5709" t="s">
        <v>53</v>
      </c>
      <c r="S5709">
        <v>2</v>
      </c>
      <c r="T5709" t="s">
        <v>6720</v>
      </c>
    </row>
    <row r="5710" spans="1:20" x14ac:dyDescent="0.3">
      <c r="A5710" t="s">
        <v>5837</v>
      </c>
      <c r="B5710" t="s">
        <v>6148</v>
      </c>
      <c r="C5710" t="s">
        <v>77</v>
      </c>
      <c r="D5710" t="s">
        <v>72</v>
      </c>
      <c r="E5710" t="s">
        <v>40</v>
      </c>
      <c r="F5710" t="s">
        <v>93</v>
      </c>
      <c r="G5710" t="s">
        <v>94</v>
      </c>
      <c r="H5710" t="s">
        <v>26</v>
      </c>
      <c r="I5710" t="s">
        <v>27</v>
      </c>
      <c r="J5710" t="s">
        <v>6148</v>
      </c>
      <c r="K5710" t="s">
        <v>28</v>
      </c>
      <c r="L5710" t="s">
        <v>28</v>
      </c>
      <c r="M5710">
        <v>525</v>
      </c>
      <c r="N5710" t="s">
        <v>29</v>
      </c>
      <c r="O5710" t="s">
        <v>30</v>
      </c>
      <c r="P5710" t="s">
        <v>64</v>
      </c>
      <c r="Q5710">
        <v>1</v>
      </c>
      <c r="R5710" t="s">
        <v>53</v>
      </c>
      <c r="S5710">
        <v>1</v>
      </c>
      <c r="T5710" t="s">
        <v>6685</v>
      </c>
    </row>
    <row r="5711" spans="1:20" x14ac:dyDescent="0.3">
      <c r="A5711" t="s">
        <v>5838</v>
      </c>
      <c r="B5711" t="s">
        <v>6988</v>
      </c>
      <c r="C5711" t="s">
        <v>81</v>
      </c>
      <c r="D5711" t="s">
        <v>72</v>
      </c>
      <c r="E5711" t="s">
        <v>23</v>
      </c>
      <c r="F5711" t="s">
        <v>82</v>
      </c>
      <c r="G5711" t="s">
        <v>83</v>
      </c>
      <c r="H5711" t="s">
        <v>26</v>
      </c>
      <c r="I5711" t="s">
        <v>50</v>
      </c>
      <c r="J5711" t="s">
        <v>6988</v>
      </c>
      <c r="K5711" t="s">
        <v>7461</v>
      </c>
      <c r="L5711" t="s">
        <v>159</v>
      </c>
      <c r="M5711">
        <v>242</v>
      </c>
      <c r="N5711" t="s">
        <v>29</v>
      </c>
      <c r="O5711" t="s">
        <v>63</v>
      </c>
      <c r="P5711" t="s">
        <v>44</v>
      </c>
      <c r="Q5711">
        <v>3</v>
      </c>
      <c r="R5711" t="s">
        <v>37</v>
      </c>
      <c r="S5711">
        <v>1</v>
      </c>
      <c r="T5711" t="s">
        <v>6219</v>
      </c>
    </row>
    <row r="5712" spans="1:20" x14ac:dyDescent="0.3">
      <c r="A5712" t="s">
        <v>5839</v>
      </c>
      <c r="B5712" t="s">
        <v>6261</v>
      </c>
      <c r="C5712" t="s">
        <v>86</v>
      </c>
      <c r="D5712" t="s">
        <v>87</v>
      </c>
      <c r="E5712" t="s">
        <v>67</v>
      </c>
      <c r="F5712" t="s">
        <v>135</v>
      </c>
      <c r="G5712" t="s">
        <v>89</v>
      </c>
      <c r="H5712" t="s">
        <v>43</v>
      </c>
      <c r="I5712" t="s">
        <v>27</v>
      </c>
      <c r="J5712" t="s">
        <v>6261</v>
      </c>
      <c r="K5712" t="s">
        <v>28</v>
      </c>
      <c r="L5712" t="s">
        <v>28</v>
      </c>
      <c r="M5712">
        <v>225</v>
      </c>
      <c r="N5712" t="s">
        <v>52</v>
      </c>
      <c r="O5712" t="s">
        <v>63</v>
      </c>
      <c r="P5712" t="s">
        <v>64</v>
      </c>
      <c r="Q5712">
        <v>3</v>
      </c>
      <c r="R5712" t="s">
        <v>37</v>
      </c>
      <c r="S5712">
        <v>1</v>
      </c>
      <c r="T5712" t="s">
        <v>6484</v>
      </c>
    </row>
    <row r="5713" spans="1:20" x14ac:dyDescent="0.3">
      <c r="A5713" t="s">
        <v>5840</v>
      </c>
      <c r="B5713" t="s">
        <v>7173</v>
      </c>
      <c r="C5713" t="s">
        <v>91</v>
      </c>
      <c r="D5713" t="s">
        <v>87</v>
      </c>
      <c r="E5713" t="s">
        <v>92</v>
      </c>
      <c r="F5713" t="s">
        <v>93</v>
      </c>
      <c r="G5713" t="s">
        <v>94</v>
      </c>
      <c r="H5713" t="s">
        <v>26</v>
      </c>
      <c r="I5713" t="s">
        <v>27</v>
      </c>
      <c r="J5713" t="s">
        <v>7173</v>
      </c>
      <c r="K5713" t="s">
        <v>28</v>
      </c>
      <c r="L5713" t="s">
        <v>28</v>
      </c>
      <c r="M5713">
        <v>438</v>
      </c>
      <c r="N5713" t="s">
        <v>52</v>
      </c>
      <c r="O5713" t="s">
        <v>43</v>
      </c>
      <c r="P5713" t="s">
        <v>31</v>
      </c>
      <c r="Q5713">
        <v>3</v>
      </c>
      <c r="R5713" t="s">
        <v>37</v>
      </c>
      <c r="S5713">
        <v>1</v>
      </c>
      <c r="T5713" t="s">
        <v>6560</v>
      </c>
    </row>
    <row r="5714" spans="1:20" x14ac:dyDescent="0.3">
      <c r="A5714" t="s">
        <v>5841</v>
      </c>
      <c r="B5714" t="s">
        <v>7062</v>
      </c>
      <c r="C5714" t="s">
        <v>21</v>
      </c>
      <c r="D5714" t="s">
        <v>22</v>
      </c>
      <c r="E5714" t="s">
        <v>23</v>
      </c>
      <c r="F5714" t="s">
        <v>138</v>
      </c>
      <c r="G5714" t="s">
        <v>36</v>
      </c>
      <c r="H5714" t="s">
        <v>43</v>
      </c>
      <c r="I5714" t="s">
        <v>27</v>
      </c>
      <c r="J5714" t="s">
        <v>7062</v>
      </c>
      <c r="K5714" t="s">
        <v>28</v>
      </c>
      <c r="L5714" t="s">
        <v>28</v>
      </c>
      <c r="M5714">
        <v>711</v>
      </c>
      <c r="N5714" t="s">
        <v>29</v>
      </c>
      <c r="O5714" t="s">
        <v>63</v>
      </c>
      <c r="P5714" t="s">
        <v>107</v>
      </c>
      <c r="Q5714">
        <v>4</v>
      </c>
      <c r="R5714" t="s">
        <v>32</v>
      </c>
      <c r="S5714">
        <v>2</v>
      </c>
      <c r="T5714" t="s">
        <v>6369</v>
      </c>
    </row>
    <row r="5715" spans="1:20" x14ac:dyDescent="0.3">
      <c r="A5715" t="s">
        <v>5842</v>
      </c>
      <c r="B5715" t="s">
        <v>6589</v>
      </c>
      <c r="C5715" t="s">
        <v>34</v>
      </c>
      <c r="D5715" t="s">
        <v>22</v>
      </c>
      <c r="E5715" t="s">
        <v>23</v>
      </c>
      <c r="F5715" t="s">
        <v>109</v>
      </c>
      <c r="G5715" t="s">
        <v>36</v>
      </c>
      <c r="H5715" t="s">
        <v>110</v>
      </c>
      <c r="I5715" t="s">
        <v>27</v>
      </c>
      <c r="J5715" t="s">
        <v>6589</v>
      </c>
      <c r="K5715" t="s">
        <v>28</v>
      </c>
      <c r="L5715" t="s">
        <v>28</v>
      </c>
      <c r="M5715">
        <v>743</v>
      </c>
      <c r="N5715" t="s">
        <v>122</v>
      </c>
      <c r="O5715" t="s">
        <v>30</v>
      </c>
      <c r="P5715" t="s">
        <v>133</v>
      </c>
      <c r="Q5715">
        <v>3</v>
      </c>
      <c r="R5715" t="s">
        <v>37</v>
      </c>
      <c r="S5715">
        <v>2</v>
      </c>
      <c r="T5715" t="s">
        <v>7404</v>
      </c>
    </row>
    <row r="5716" spans="1:20" x14ac:dyDescent="0.3">
      <c r="A5716" t="s">
        <v>5843</v>
      </c>
      <c r="B5716" t="s">
        <v>6192</v>
      </c>
      <c r="C5716" t="s">
        <v>39</v>
      </c>
      <c r="D5716" t="s">
        <v>22</v>
      </c>
      <c r="E5716" t="s">
        <v>40</v>
      </c>
      <c r="F5716" t="s">
        <v>138</v>
      </c>
      <c r="G5716" t="s">
        <v>36</v>
      </c>
      <c r="H5716" t="s">
        <v>43</v>
      </c>
      <c r="I5716" t="s">
        <v>27</v>
      </c>
      <c r="J5716" t="s">
        <v>6192</v>
      </c>
      <c r="K5716" t="s">
        <v>28</v>
      </c>
      <c r="L5716" t="s">
        <v>28</v>
      </c>
      <c r="M5716">
        <v>133</v>
      </c>
      <c r="N5716" t="s">
        <v>29</v>
      </c>
      <c r="O5716" t="s">
        <v>43</v>
      </c>
      <c r="P5716" t="s">
        <v>64</v>
      </c>
      <c r="Q5716" t="s">
        <v>95</v>
      </c>
      <c r="R5716" t="s">
        <v>28</v>
      </c>
      <c r="S5716">
        <v>0</v>
      </c>
      <c r="T5716" t="s">
        <v>6393</v>
      </c>
    </row>
    <row r="5717" spans="1:20" x14ac:dyDescent="0.3">
      <c r="A5717" t="s">
        <v>5844</v>
      </c>
      <c r="B5717" t="s">
        <v>7320</v>
      </c>
      <c r="C5717" t="s">
        <v>46</v>
      </c>
      <c r="D5717" t="s">
        <v>22</v>
      </c>
      <c r="E5717" t="s">
        <v>40</v>
      </c>
      <c r="F5717" t="s">
        <v>101</v>
      </c>
      <c r="G5717" t="s">
        <v>48</v>
      </c>
      <c r="H5717" t="s">
        <v>26</v>
      </c>
      <c r="I5717" t="s">
        <v>27</v>
      </c>
      <c r="J5717" t="s">
        <v>7320</v>
      </c>
      <c r="K5717" t="s">
        <v>28</v>
      </c>
      <c r="L5717" t="s">
        <v>28</v>
      </c>
      <c r="M5717">
        <v>595</v>
      </c>
      <c r="N5717" t="s">
        <v>52</v>
      </c>
      <c r="O5717" t="s">
        <v>63</v>
      </c>
      <c r="P5717" t="s">
        <v>31</v>
      </c>
      <c r="Q5717">
        <v>3</v>
      </c>
      <c r="R5717" t="s">
        <v>37</v>
      </c>
      <c r="S5717">
        <v>2</v>
      </c>
      <c r="T5717" t="s">
        <v>6418</v>
      </c>
    </row>
    <row r="5718" spans="1:20" x14ac:dyDescent="0.3">
      <c r="A5718" t="s">
        <v>5845</v>
      </c>
      <c r="B5718" t="s">
        <v>7134</v>
      </c>
      <c r="C5718" t="s">
        <v>55</v>
      </c>
      <c r="D5718" t="s">
        <v>56</v>
      </c>
      <c r="E5718" t="s">
        <v>23</v>
      </c>
      <c r="F5718" t="s">
        <v>57</v>
      </c>
      <c r="G5718" t="s">
        <v>58</v>
      </c>
      <c r="H5718" t="s">
        <v>43</v>
      </c>
      <c r="I5718" t="s">
        <v>27</v>
      </c>
      <c r="J5718" t="s">
        <v>7134</v>
      </c>
      <c r="K5718" t="s">
        <v>28</v>
      </c>
      <c r="L5718" t="s">
        <v>28</v>
      </c>
      <c r="M5718">
        <v>452</v>
      </c>
      <c r="N5718" t="s">
        <v>29</v>
      </c>
      <c r="O5718" t="s">
        <v>63</v>
      </c>
      <c r="P5718" t="s">
        <v>133</v>
      </c>
      <c r="Q5718">
        <v>3</v>
      </c>
      <c r="R5718" t="s">
        <v>37</v>
      </c>
      <c r="S5718">
        <v>1</v>
      </c>
      <c r="T5718" t="s">
        <v>6476</v>
      </c>
    </row>
    <row r="5719" spans="1:20" x14ac:dyDescent="0.3">
      <c r="A5719" t="s">
        <v>5846</v>
      </c>
      <c r="B5719" t="s">
        <v>7163</v>
      </c>
      <c r="C5719" t="s">
        <v>60</v>
      </c>
      <c r="D5719" t="s">
        <v>56</v>
      </c>
      <c r="E5719" t="s">
        <v>40</v>
      </c>
      <c r="F5719" t="s">
        <v>104</v>
      </c>
      <c r="G5719" t="s">
        <v>62</v>
      </c>
      <c r="H5719" t="s">
        <v>43</v>
      </c>
      <c r="I5719" t="s">
        <v>27</v>
      </c>
      <c r="J5719" t="s">
        <v>7163</v>
      </c>
      <c r="K5719" t="s">
        <v>28</v>
      </c>
      <c r="L5719" t="s">
        <v>28</v>
      </c>
      <c r="M5719">
        <v>574</v>
      </c>
      <c r="N5719" t="s">
        <v>52</v>
      </c>
      <c r="O5719" t="s">
        <v>170</v>
      </c>
      <c r="P5719" t="s">
        <v>107</v>
      </c>
      <c r="Q5719">
        <v>2</v>
      </c>
      <c r="R5719" t="s">
        <v>53</v>
      </c>
      <c r="S5719">
        <v>2</v>
      </c>
      <c r="T5719" t="s">
        <v>6185</v>
      </c>
    </row>
    <row r="5720" spans="1:20" x14ac:dyDescent="0.3">
      <c r="A5720" t="s">
        <v>5847</v>
      </c>
      <c r="B5720" t="s">
        <v>6744</v>
      </c>
      <c r="C5720" t="s">
        <v>66</v>
      </c>
      <c r="D5720" t="s">
        <v>56</v>
      </c>
      <c r="E5720" t="s">
        <v>67</v>
      </c>
      <c r="F5720" t="s">
        <v>358</v>
      </c>
      <c r="G5720" t="s">
        <v>69</v>
      </c>
      <c r="H5720" t="s">
        <v>49</v>
      </c>
      <c r="I5720" t="s">
        <v>27</v>
      </c>
      <c r="J5720" t="s">
        <v>6744</v>
      </c>
      <c r="K5720" t="s">
        <v>28</v>
      </c>
      <c r="L5720" t="s">
        <v>28</v>
      </c>
      <c r="M5720">
        <v>728</v>
      </c>
      <c r="N5720" t="s">
        <v>122</v>
      </c>
      <c r="O5720" t="s">
        <v>63</v>
      </c>
      <c r="P5720" t="s">
        <v>64</v>
      </c>
      <c r="Q5720">
        <v>3</v>
      </c>
      <c r="R5720" t="s">
        <v>37</v>
      </c>
      <c r="S5720">
        <v>2</v>
      </c>
      <c r="T5720" t="s">
        <v>6134</v>
      </c>
    </row>
    <row r="5721" spans="1:20" x14ac:dyDescent="0.3">
      <c r="A5721" t="s">
        <v>5848</v>
      </c>
      <c r="B5721" t="s">
        <v>7214</v>
      </c>
      <c r="C5721" t="s">
        <v>71</v>
      </c>
      <c r="D5721" t="s">
        <v>72</v>
      </c>
      <c r="E5721" t="s">
        <v>23</v>
      </c>
      <c r="F5721" t="s">
        <v>35</v>
      </c>
      <c r="G5721" t="s">
        <v>36</v>
      </c>
      <c r="H5721" t="s">
        <v>26</v>
      </c>
      <c r="I5721" t="s">
        <v>27</v>
      </c>
      <c r="J5721" t="s">
        <v>7214</v>
      </c>
      <c r="K5721" t="s">
        <v>28</v>
      </c>
      <c r="L5721" t="s">
        <v>28</v>
      </c>
      <c r="M5721">
        <v>940</v>
      </c>
      <c r="N5721" t="s">
        <v>29</v>
      </c>
      <c r="O5721" t="s">
        <v>105</v>
      </c>
      <c r="P5721" t="s">
        <v>107</v>
      </c>
      <c r="Q5721">
        <v>4</v>
      </c>
      <c r="R5721" t="s">
        <v>32</v>
      </c>
      <c r="S5721">
        <v>3</v>
      </c>
      <c r="T5721" t="s">
        <v>6367</v>
      </c>
    </row>
    <row r="5722" spans="1:20" x14ac:dyDescent="0.3">
      <c r="A5722" t="s">
        <v>5849</v>
      </c>
      <c r="B5722" t="s">
        <v>7062</v>
      </c>
      <c r="C5722" t="s">
        <v>77</v>
      </c>
      <c r="D5722" t="s">
        <v>72</v>
      </c>
      <c r="E5722" t="s">
        <v>40</v>
      </c>
      <c r="F5722" t="s">
        <v>131</v>
      </c>
      <c r="G5722" t="s">
        <v>79</v>
      </c>
      <c r="H5722" t="s">
        <v>26</v>
      </c>
      <c r="I5722" t="s">
        <v>27</v>
      </c>
      <c r="J5722" t="s">
        <v>7062</v>
      </c>
      <c r="K5722" t="s">
        <v>28</v>
      </c>
      <c r="L5722" t="s">
        <v>28</v>
      </c>
      <c r="M5722">
        <v>711</v>
      </c>
      <c r="N5722" t="s">
        <v>122</v>
      </c>
      <c r="O5722" t="s">
        <v>30</v>
      </c>
      <c r="P5722" t="s">
        <v>107</v>
      </c>
      <c r="Q5722">
        <v>5</v>
      </c>
      <c r="R5722" t="s">
        <v>119</v>
      </c>
      <c r="S5722">
        <v>2</v>
      </c>
      <c r="T5722" t="s">
        <v>6134</v>
      </c>
    </row>
    <row r="5723" spans="1:20" x14ac:dyDescent="0.3">
      <c r="A5723" t="s">
        <v>5850</v>
      </c>
      <c r="B5723" t="s">
        <v>7062</v>
      </c>
      <c r="C5723" t="s">
        <v>81</v>
      </c>
      <c r="D5723" t="s">
        <v>72</v>
      </c>
      <c r="E5723" t="s">
        <v>23</v>
      </c>
      <c r="F5723" t="s">
        <v>154</v>
      </c>
      <c r="G5723" t="s">
        <v>83</v>
      </c>
      <c r="H5723" t="s">
        <v>43</v>
      </c>
      <c r="I5723" t="s">
        <v>27</v>
      </c>
      <c r="J5723" t="s">
        <v>7062</v>
      </c>
      <c r="K5723" t="s">
        <v>28</v>
      </c>
      <c r="L5723" t="s">
        <v>28</v>
      </c>
      <c r="M5723">
        <v>711</v>
      </c>
      <c r="N5723" t="s">
        <v>52</v>
      </c>
      <c r="O5723" t="s">
        <v>30</v>
      </c>
      <c r="P5723" t="s">
        <v>64</v>
      </c>
      <c r="Q5723">
        <v>4</v>
      </c>
      <c r="R5723" t="s">
        <v>32</v>
      </c>
      <c r="S5723">
        <v>2</v>
      </c>
      <c r="T5723" t="s">
        <v>6316</v>
      </c>
    </row>
    <row r="5724" spans="1:20" x14ac:dyDescent="0.3">
      <c r="A5724" t="s">
        <v>5851</v>
      </c>
      <c r="B5724" t="s">
        <v>6948</v>
      </c>
      <c r="C5724" t="s">
        <v>86</v>
      </c>
      <c r="D5724" t="s">
        <v>87</v>
      </c>
      <c r="E5724" t="s">
        <v>67</v>
      </c>
      <c r="F5724" t="s">
        <v>116</v>
      </c>
      <c r="G5724" t="s">
        <v>89</v>
      </c>
      <c r="H5724" t="s">
        <v>26</v>
      </c>
      <c r="I5724" t="s">
        <v>27</v>
      </c>
      <c r="J5724" t="s">
        <v>6948</v>
      </c>
      <c r="K5724" t="s">
        <v>28</v>
      </c>
      <c r="L5724" t="s">
        <v>28</v>
      </c>
      <c r="M5724">
        <v>719</v>
      </c>
      <c r="N5724" t="s">
        <v>29</v>
      </c>
      <c r="O5724" t="s">
        <v>63</v>
      </c>
      <c r="P5724" t="s">
        <v>31</v>
      </c>
      <c r="Q5724">
        <v>2</v>
      </c>
      <c r="R5724" t="s">
        <v>53</v>
      </c>
      <c r="S5724">
        <v>2</v>
      </c>
      <c r="T5724" t="s">
        <v>6685</v>
      </c>
    </row>
    <row r="5725" spans="1:20" x14ac:dyDescent="0.3">
      <c r="A5725" t="s">
        <v>5852</v>
      </c>
      <c r="B5725" t="s">
        <v>6697</v>
      </c>
      <c r="C5725" t="s">
        <v>91</v>
      </c>
      <c r="D5725" t="s">
        <v>87</v>
      </c>
      <c r="E5725" t="s">
        <v>92</v>
      </c>
      <c r="F5725" t="s">
        <v>152</v>
      </c>
      <c r="G5725" t="s">
        <v>94</v>
      </c>
      <c r="H5725" t="s">
        <v>49</v>
      </c>
      <c r="I5725" t="s">
        <v>50</v>
      </c>
      <c r="J5725" t="s">
        <v>6697</v>
      </c>
      <c r="K5725" t="s">
        <v>7477</v>
      </c>
      <c r="L5725" t="s">
        <v>51</v>
      </c>
      <c r="M5725">
        <v>357</v>
      </c>
      <c r="N5725" t="s">
        <v>75</v>
      </c>
      <c r="O5725" t="s">
        <v>30</v>
      </c>
      <c r="P5725" t="s">
        <v>31</v>
      </c>
      <c r="Q5725">
        <v>3</v>
      </c>
      <c r="R5725" t="s">
        <v>37</v>
      </c>
      <c r="S5725">
        <v>1</v>
      </c>
      <c r="T5725" t="s">
        <v>6189</v>
      </c>
    </row>
    <row r="5726" spans="1:20" x14ac:dyDescent="0.3">
      <c r="A5726" t="s">
        <v>5853</v>
      </c>
      <c r="B5726" t="s">
        <v>7116</v>
      </c>
      <c r="C5726" t="s">
        <v>21</v>
      </c>
      <c r="D5726" t="s">
        <v>22</v>
      </c>
      <c r="E5726" t="s">
        <v>23</v>
      </c>
      <c r="F5726" t="s">
        <v>24</v>
      </c>
      <c r="G5726" t="s">
        <v>25</v>
      </c>
      <c r="H5726" t="s">
        <v>26</v>
      </c>
      <c r="I5726" t="s">
        <v>27</v>
      </c>
      <c r="J5726" t="s">
        <v>7116</v>
      </c>
      <c r="K5726" t="s">
        <v>28</v>
      </c>
      <c r="L5726" t="s">
        <v>28</v>
      </c>
      <c r="M5726">
        <v>109</v>
      </c>
      <c r="N5726" t="s">
        <v>52</v>
      </c>
      <c r="O5726" t="s">
        <v>63</v>
      </c>
      <c r="P5726" t="s">
        <v>64</v>
      </c>
      <c r="Q5726" t="s">
        <v>95</v>
      </c>
      <c r="R5726" t="s">
        <v>28</v>
      </c>
      <c r="S5726">
        <v>0</v>
      </c>
      <c r="T5726" t="s">
        <v>6560</v>
      </c>
    </row>
    <row r="5727" spans="1:20" x14ac:dyDescent="0.3">
      <c r="A5727" t="s">
        <v>5854</v>
      </c>
      <c r="B5727" t="s">
        <v>7423</v>
      </c>
      <c r="C5727" t="s">
        <v>34</v>
      </c>
      <c r="D5727" t="s">
        <v>22</v>
      </c>
      <c r="E5727" t="s">
        <v>23</v>
      </c>
      <c r="F5727" t="s">
        <v>121</v>
      </c>
      <c r="G5727" t="s">
        <v>25</v>
      </c>
      <c r="H5727" t="s">
        <v>49</v>
      </c>
      <c r="I5727" t="s">
        <v>27</v>
      </c>
      <c r="J5727" t="s">
        <v>7423</v>
      </c>
      <c r="K5727" t="s">
        <v>28</v>
      </c>
      <c r="L5727" t="s">
        <v>28</v>
      </c>
      <c r="M5727">
        <v>1033</v>
      </c>
      <c r="N5727" t="s">
        <v>29</v>
      </c>
      <c r="O5727" t="s">
        <v>63</v>
      </c>
      <c r="P5727" t="s">
        <v>133</v>
      </c>
      <c r="Q5727">
        <v>4</v>
      </c>
      <c r="R5727" t="s">
        <v>32</v>
      </c>
      <c r="S5727">
        <v>3</v>
      </c>
      <c r="T5727" t="s">
        <v>6340</v>
      </c>
    </row>
    <row r="5728" spans="1:20" x14ac:dyDescent="0.3">
      <c r="A5728" t="s">
        <v>5855</v>
      </c>
      <c r="B5728" t="s">
        <v>7126</v>
      </c>
      <c r="C5728" t="s">
        <v>39</v>
      </c>
      <c r="D5728" t="s">
        <v>22</v>
      </c>
      <c r="E5728" t="s">
        <v>40</v>
      </c>
      <c r="F5728" t="s">
        <v>174</v>
      </c>
      <c r="G5728" t="s">
        <v>42</v>
      </c>
      <c r="H5728" t="s">
        <v>26</v>
      </c>
      <c r="I5728" t="s">
        <v>50</v>
      </c>
      <c r="J5728" t="s">
        <v>7126</v>
      </c>
      <c r="K5728" t="s">
        <v>6597</v>
      </c>
      <c r="L5728" t="s">
        <v>51</v>
      </c>
      <c r="M5728">
        <v>306</v>
      </c>
      <c r="N5728" t="s">
        <v>140</v>
      </c>
      <c r="O5728" t="s">
        <v>105</v>
      </c>
      <c r="P5728" t="s">
        <v>31</v>
      </c>
      <c r="Q5728">
        <v>3</v>
      </c>
      <c r="R5728" t="s">
        <v>37</v>
      </c>
      <c r="S5728">
        <v>1</v>
      </c>
      <c r="T5728" t="s">
        <v>6239</v>
      </c>
    </row>
    <row r="5729" spans="1:20" x14ac:dyDescent="0.3">
      <c r="A5729" t="s">
        <v>5856</v>
      </c>
      <c r="B5729" t="s">
        <v>7230</v>
      </c>
      <c r="C5729" t="s">
        <v>46</v>
      </c>
      <c r="D5729" t="s">
        <v>22</v>
      </c>
      <c r="E5729" t="s">
        <v>40</v>
      </c>
      <c r="F5729" t="s">
        <v>101</v>
      </c>
      <c r="G5729" t="s">
        <v>48</v>
      </c>
      <c r="H5729" t="s">
        <v>26</v>
      </c>
      <c r="I5729" t="s">
        <v>50</v>
      </c>
      <c r="J5729" t="s">
        <v>7230</v>
      </c>
      <c r="K5729" t="s">
        <v>7405</v>
      </c>
      <c r="L5729" t="s">
        <v>51</v>
      </c>
      <c r="M5729">
        <v>664</v>
      </c>
      <c r="N5729" t="s">
        <v>75</v>
      </c>
      <c r="O5729" t="s">
        <v>63</v>
      </c>
      <c r="P5729" t="s">
        <v>107</v>
      </c>
      <c r="Q5729">
        <v>2</v>
      </c>
      <c r="R5729" t="s">
        <v>53</v>
      </c>
      <c r="S5729">
        <v>2</v>
      </c>
      <c r="T5729" t="s">
        <v>6163</v>
      </c>
    </row>
    <row r="5730" spans="1:20" x14ac:dyDescent="0.3">
      <c r="A5730" t="s">
        <v>5857</v>
      </c>
      <c r="B5730" t="s">
        <v>6755</v>
      </c>
      <c r="C5730" t="s">
        <v>55</v>
      </c>
      <c r="D5730" t="s">
        <v>56</v>
      </c>
      <c r="E5730" t="s">
        <v>23</v>
      </c>
      <c r="F5730" t="s">
        <v>190</v>
      </c>
      <c r="G5730" t="s">
        <v>58</v>
      </c>
      <c r="H5730" t="s">
        <v>49</v>
      </c>
      <c r="I5730" t="s">
        <v>27</v>
      </c>
      <c r="J5730" t="s">
        <v>6755</v>
      </c>
      <c r="K5730" t="s">
        <v>28</v>
      </c>
      <c r="L5730" t="s">
        <v>28</v>
      </c>
      <c r="M5730">
        <v>610</v>
      </c>
      <c r="N5730" t="s">
        <v>52</v>
      </c>
      <c r="O5730" t="s">
        <v>43</v>
      </c>
      <c r="P5730" t="s">
        <v>133</v>
      </c>
      <c r="Q5730">
        <v>5</v>
      </c>
      <c r="R5730" t="s">
        <v>119</v>
      </c>
      <c r="S5730">
        <v>2</v>
      </c>
      <c r="T5730" t="s">
        <v>6163</v>
      </c>
    </row>
    <row r="5731" spans="1:20" x14ac:dyDescent="0.3">
      <c r="A5731" t="s">
        <v>5858</v>
      </c>
      <c r="B5731" t="s">
        <v>6723</v>
      </c>
      <c r="C5731" t="s">
        <v>60</v>
      </c>
      <c r="D5731" t="s">
        <v>56</v>
      </c>
      <c r="E5731" t="s">
        <v>40</v>
      </c>
      <c r="F5731" t="s">
        <v>104</v>
      </c>
      <c r="G5731" t="s">
        <v>62</v>
      </c>
      <c r="H5731" t="s">
        <v>43</v>
      </c>
      <c r="I5731" t="s">
        <v>27</v>
      </c>
      <c r="J5731" t="s">
        <v>6723</v>
      </c>
      <c r="K5731" t="s">
        <v>28</v>
      </c>
      <c r="L5731" t="s">
        <v>28</v>
      </c>
      <c r="M5731">
        <v>270</v>
      </c>
      <c r="N5731" t="s">
        <v>140</v>
      </c>
      <c r="O5731" t="s">
        <v>105</v>
      </c>
      <c r="P5731" t="s">
        <v>31</v>
      </c>
      <c r="Q5731">
        <v>4</v>
      </c>
      <c r="R5731" t="s">
        <v>32</v>
      </c>
      <c r="S5731">
        <v>1</v>
      </c>
      <c r="T5731" t="s">
        <v>6369</v>
      </c>
    </row>
    <row r="5732" spans="1:20" x14ac:dyDescent="0.3">
      <c r="A5732" t="s">
        <v>5859</v>
      </c>
      <c r="B5732" t="s">
        <v>6336</v>
      </c>
      <c r="C5732" t="s">
        <v>66</v>
      </c>
      <c r="D5732" t="s">
        <v>56</v>
      </c>
      <c r="E5732" t="s">
        <v>67</v>
      </c>
      <c r="F5732" t="s">
        <v>68</v>
      </c>
      <c r="G5732" t="s">
        <v>69</v>
      </c>
      <c r="H5732" t="s">
        <v>26</v>
      </c>
      <c r="I5732" t="s">
        <v>27</v>
      </c>
      <c r="J5732" t="s">
        <v>6336</v>
      </c>
      <c r="K5732" t="s">
        <v>28</v>
      </c>
      <c r="L5732" t="s">
        <v>28</v>
      </c>
      <c r="M5732">
        <v>122</v>
      </c>
      <c r="N5732" t="s">
        <v>29</v>
      </c>
      <c r="O5732" t="s">
        <v>30</v>
      </c>
      <c r="P5732" t="s">
        <v>31</v>
      </c>
      <c r="Q5732" t="s">
        <v>95</v>
      </c>
      <c r="R5732" t="s">
        <v>28</v>
      </c>
      <c r="S5732">
        <v>0</v>
      </c>
      <c r="T5732" t="s">
        <v>6134</v>
      </c>
    </row>
    <row r="5733" spans="1:20" x14ac:dyDescent="0.3">
      <c r="A5733" t="s">
        <v>5860</v>
      </c>
      <c r="B5733" t="s">
        <v>7043</v>
      </c>
      <c r="C5733" t="s">
        <v>71</v>
      </c>
      <c r="D5733" t="s">
        <v>72</v>
      </c>
      <c r="E5733" t="s">
        <v>23</v>
      </c>
      <c r="F5733" t="s">
        <v>35</v>
      </c>
      <c r="G5733" t="s">
        <v>36</v>
      </c>
      <c r="H5733" t="s">
        <v>26</v>
      </c>
      <c r="I5733" t="s">
        <v>27</v>
      </c>
      <c r="J5733" t="s">
        <v>7043</v>
      </c>
      <c r="K5733" t="s">
        <v>28</v>
      </c>
      <c r="L5733" t="s">
        <v>28</v>
      </c>
      <c r="M5733">
        <v>471</v>
      </c>
      <c r="N5733" t="s">
        <v>52</v>
      </c>
      <c r="O5733" t="s">
        <v>30</v>
      </c>
      <c r="P5733" t="s">
        <v>44</v>
      </c>
      <c r="Q5733">
        <v>3</v>
      </c>
      <c r="R5733" t="s">
        <v>37</v>
      </c>
      <c r="S5733">
        <v>1</v>
      </c>
      <c r="T5733" t="s">
        <v>6134</v>
      </c>
    </row>
    <row r="5734" spans="1:20" x14ac:dyDescent="0.3">
      <c r="A5734" t="s">
        <v>5861</v>
      </c>
      <c r="B5734" t="s">
        <v>6302</v>
      </c>
      <c r="C5734" t="s">
        <v>77</v>
      </c>
      <c r="D5734" t="s">
        <v>72</v>
      </c>
      <c r="E5734" t="s">
        <v>40</v>
      </c>
      <c r="F5734" t="s">
        <v>112</v>
      </c>
      <c r="G5734" t="s">
        <v>79</v>
      </c>
      <c r="H5734" t="s">
        <v>43</v>
      </c>
      <c r="I5734" t="s">
        <v>50</v>
      </c>
      <c r="J5734" t="s">
        <v>6302</v>
      </c>
      <c r="K5734" t="s">
        <v>7288</v>
      </c>
      <c r="L5734" t="s">
        <v>51</v>
      </c>
      <c r="M5734">
        <v>217</v>
      </c>
      <c r="N5734" t="s">
        <v>29</v>
      </c>
      <c r="O5734" t="s">
        <v>105</v>
      </c>
      <c r="P5734" t="s">
        <v>31</v>
      </c>
      <c r="Q5734">
        <v>3</v>
      </c>
      <c r="R5734" t="s">
        <v>37</v>
      </c>
      <c r="S5734">
        <v>1</v>
      </c>
      <c r="T5734" t="s">
        <v>6354</v>
      </c>
    </row>
    <row r="5735" spans="1:20" x14ac:dyDescent="0.3">
      <c r="A5735" t="s">
        <v>5862</v>
      </c>
      <c r="B5735" t="s">
        <v>6411</v>
      </c>
      <c r="C5735" t="s">
        <v>81</v>
      </c>
      <c r="D5735" t="s">
        <v>72</v>
      </c>
      <c r="E5735" t="s">
        <v>23</v>
      </c>
      <c r="F5735" t="s">
        <v>154</v>
      </c>
      <c r="G5735" t="s">
        <v>83</v>
      </c>
      <c r="H5735" t="s">
        <v>43</v>
      </c>
      <c r="I5735" t="s">
        <v>27</v>
      </c>
      <c r="J5735" t="s">
        <v>6411</v>
      </c>
      <c r="K5735" t="s">
        <v>28</v>
      </c>
      <c r="L5735" t="s">
        <v>28</v>
      </c>
      <c r="M5735">
        <v>802</v>
      </c>
      <c r="N5735" t="s">
        <v>29</v>
      </c>
      <c r="O5735" t="s">
        <v>30</v>
      </c>
      <c r="P5735" t="s">
        <v>107</v>
      </c>
      <c r="Q5735">
        <v>4</v>
      </c>
      <c r="R5735" t="s">
        <v>32</v>
      </c>
      <c r="S5735">
        <v>2</v>
      </c>
      <c r="T5735" t="s">
        <v>6354</v>
      </c>
    </row>
    <row r="5736" spans="1:20" x14ac:dyDescent="0.3">
      <c r="A5736" t="s">
        <v>5863</v>
      </c>
      <c r="B5736" t="s">
        <v>6643</v>
      </c>
      <c r="C5736" t="s">
        <v>86</v>
      </c>
      <c r="D5736" t="s">
        <v>87</v>
      </c>
      <c r="E5736" t="s">
        <v>67</v>
      </c>
      <c r="F5736" t="s">
        <v>88</v>
      </c>
      <c r="G5736" t="s">
        <v>89</v>
      </c>
      <c r="H5736" t="s">
        <v>49</v>
      </c>
      <c r="I5736" t="s">
        <v>27</v>
      </c>
      <c r="J5736" t="s">
        <v>6643</v>
      </c>
      <c r="K5736" t="s">
        <v>28</v>
      </c>
      <c r="L5736" t="s">
        <v>28</v>
      </c>
      <c r="M5736">
        <v>1057</v>
      </c>
      <c r="N5736" t="s">
        <v>75</v>
      </c>
      <c r="O5736" t="s">
        <v>63</v>
      </c>
      <c r="P5736" t="s">
        <v>31</v>
      </c>
      <c r="Q5736">
        <v>5</v>
      </c>
      <c r="R5736" t="s">
        <v>119</v>
      </c>
      <c r="S5736">
        <v>3</v>
      </c>
      <c r="T5736" t="s">
        <v>6795</v>
      </c>
    </row>
    <row r="5737" spans="1:20" x14ac:dyDescent="0.3">
      <c r="A5737" t="s">
        <v>5864</v>
      </c>
      <c r="B5737" t="s">
        <v>7379</v>
      </c>
      <c r="C5737" t="s">
        <v>91</v>
      </c>
      <c r="D5737" t="s">
        <v>87</v>
      </c>
      <c r="E5737" t="s">
        <v>92</v>
      </c>
      <c r="F5737" t="s">
        <v>93</v>
      </c>
      <c r="G5737" t="s">
        <v>94</v>
      </c>
      <c r="H5737" t="s">
        <v>26</v>
      </c>
      <c r="I5737" t="s">
        <v>27</v>
      </c>
      <c r="J5737" t="s">
        <v>7379</v>
      </c>
      <c r="K5737" t="s">
        <v>28</v>
      </c>
      <c r="L5737" t="s">
        <v>28</v>
      </c>
      <c r="M5737">
        <v>391</v>
      </c>
      <c r="N5737" t="s">
        <v>52</v>
      </c>
      <c r="O5737" t="s">
        <v>63</v>
      </c>
      <c r="P5737" t="s">
        <v>31</v>
      </c>
      <c r="Q5737">
        <v>3</v>
      </c>
      <c r="R5737" t="s">
        <v>37</v>
      </c>
      <c r="S5737">
        <v>1</v>
      </c>
      <c r="T5737" t="s">
        <v>6611</v>
      </c>
    </row>
    <row r="5738" spans="1:20" x14ac:dyDescent="0.3">
      <c r="A5738" t="s">
        <v>5865</v>
      </c>
      <c r="B5738" t="s">
        <v>6974</v>
      </c>
      <c r="C5738" t="s">
        <v>21</v>
      </c>
      <c r="D5738" t="s">
        <v>22</v>
      </c>
      <c r="E5738" t="s">
        <v>23</v>
      </c>
      <c r="F5738" t="s">
        <v>24</v>
      </c>
      <c r="G5738" t="s">
        <v>25</v>
      </c>
      <c r="H5738" t="s">
        <v>26</v>
      </c>
      <c r="I5738" t="s">
        <v>27</v>
      </c>
      <c r="J5738" t="s">
        <v>6974</v>
      </c>
      <c r="K5738" t="s">
        <v>28</v>
      </c>
      <c r="L5738" t="s">
        <v>28</v>
      </c>
      <c r="M5738">
        <v>151</v>
      </c>
      <c r="N5738" t="s">
        <v>75</v>
      </c>
      <c r="O5738" t="s">
        <v>170</v>
      </c>
      <c r="P5738" t="s">
        <v>31</v>
      </c>
      <c r="Q5738" t="s">
        <v>95</v>
      </c>
      <c r="R5738" t="s">
        <v>28</v>
      </c>
      <c r="S5738">
        <v>0</v>
      </c>
      <c r="T5738" t="s">
        <v>6143</v>
      </c>
    </row>
    <row r="5739" spans="1:20" x14ac:dyDescent="0.3">
      <c r="A5739" t="s">
        <v>5866</v>
      </c>
      <c r="B5739" t="s">
        <v>6811</v>
      </c>
      <c r="C5739" t="s">
        <v>34</v>
      </c>
      <c r="D5739" t="s">
        <v>22</v>
      </c>
      <c r="E5739" t="s">
        <v>23</v>
      </c>
      <c r="F5739" t="s">
        <v>138</v>
      </c>
      <c r="G5739" t="s">
        <v>36</v>
      </c>
      <c r="H5739" t="s">
        <v>43</v>
      </c>
      <c r="I5739" t="s">
        <v>50</v>
      </c>
      <c r="J5739" t="s">
        <v>6811</v>
      </c>
      <c r="K5739" t="s">
        <v>7339</v>
      </c>
      <c r="L5739" t="s">
        <v>51</v>
      </c>
      <c r="M5739">
        <v>141</v>
      </c>
      <c r="N5739" t="s">
        <v>75</v>
      </c>
      <c r="O5739" t="s">
        <v>63</v>
      </c>
      <c r="P5739" t="s">
        <v>31</v>
      </c>
      <c r="Q5739" t="s">
        <v>95</v>
      </c>
      <c r="R5739" t="s">
        <v>28</v>
      </c>
      <c r="S5739">
        <v>0</v>
      </c>
      <c r="T5739" t="s">
        <v>6283</v>
      </c>
    </row>
    <row r="5740" spans="1:20" x14ac:dyDescent="0.3">
      <c r="A5740" t="s">
        <v>5867</v>
      </c>
      <c r="B5740" t="s">
        <v>6782</v>
      </c>
      <c r="C5740" t="s">
        <v>39</v>
      </c>
      <c r="D5740" t="s">
        <v>22</v>
      </c>
      <c r="E5740" t="s">
        <v>40</v>
      </c>
      <c r="F5740" t="s">
        <v>41</v>
      </c>
      <c r="G5740" t="s">
        <v>42</v>
      </c>
      <c r="H5740" t="s">
        <v>43</v>
      </c>
      <c r="I5740" t="s">
        <v>27</v>
      </c>
      <c r="J5740" t="s">
        <v>6782</v>
      </c>
      <c r="K5740" t="s">
        <v>28</v>
      </c>
      <c r="L5740" t="s">
        <v>28</v>
      </c>
      <c r="M5740">
        <v>111</v>
      </c>
      <c r="N5740" t="s">
        <v>52</v>
      </c>
      <c r="O5740" t="s">
        <v>63</v>
      </c>
      <c r="P5740" t="s">
        <v>64</v>
      </c>
      <c r="Q5740" t="s">
        <v>95</v>
      </c>
      <c r="R5740" t="s">
        <v>28</v>
      </c>
      <c r="S5740">
        <v>0</v>
      </c>
      <c r="T5740" t="s">
        <v>6354</v>
      </c>
    </row>
    <row r="5741" spans="1:20" x14ac:dyDescent="0.3">
      <c r="A5741" t="s">
        <v>5868</v>
      </c>
      <c r="B5741" t="s">
        <v>7243</v>
      </c>
      <c r="C5741" t="s">
        <v>46</v>
      </c>
      <c r="D5741" t="s">
        <v>22</v>
      </c>
      <c r="E5741" t="s">
        <v>40</v>
      </c>
      <c r="F5741" t="s">
        <v>143</v>
      </c>
      <c r="G5741" t="s">
        <v>48</v>
      </c>
      <c r="H5741" t="s">
        <v>43</v>
      </c>
      <c r="I5741" t="s">
        <v>27</v>
      </c>
      <c r="J5741" t="s">
        <v>7243</v>
      </c>
      <c r="K5741" t="s">
        <v>28</v>
      </c>
      <c r="L5741" t="s">
        <v>28</v>
      </c>
      <c r="M5741">
        <v>853</v>
      </c>
      <c r="N5741" t="s">
        <v>29</v>
      </c>
      <c r="O5741" t="s">
        <v>30</v>
      </c>
      <c r="P5741" t="s">
        <v>133</v>
      </c>
      <c r="Q5741">
        <v>3</v>
      </c>
      <c r="R5741" t="s">
        <v>37</v>
      </c>
      <c r="S5741">
        <v>2</v>
      </c>
      <c r="T5741" t="s">
        <v>6138</v>
      </c>
    </row>
    <row r="5742" spans="1:20" x14ac:dyDescent="0.3">
      <c r="A5742" t="s">
        <v>5869</v>
      </c>
      <c r="B5742" t="s">
        <v>6802</v>
      </c>
      <c r="C5742" t="s">
        <v>55</v>
      </c>
      <c r="D5742" t="s">
        <v>56</v>
      </c>
      <c r="E5742" t="s">
        <v>23</v>
      </c>
      <c r="F5742" t="s">
        <v>147</v>
      </c>
      <c r="G5742" t="s">
        <v>58</v>
      </c>
      <c r="H5742" t="s">
        <v>26</v>
      </c>
      <c r="I5742" t="s">
        <v>27</v>
      </c>
      <c r="J5742" t="s">
        <v>6802</v>
      </c>
      <c r="K5742" t="s">
        <v>28</v>
      </c>
      <c r="L5742" t="s">
        <v>28</v>
      </c>
      <c r="M5742">
        <v>394</v>
      </c>
      <c r="N5742" t="s">
        <v>52</v>
      </c>
      <c r="O5742" t="s">
        <v>105</v>
      </c>
      <c r="P5742" t="s">
        <v>64</v>
      </c>
      <c r="Q5742">
        <v>4</v>
      </c>
      <c r="R5742" t="s">
        <v>32</v>
      </c>
      <c r="S5742">
        <v>1</v>
      </c>
      <c r="T5742" t="s">
        <v>6685</v>
      </c>
    </row>
    <row r="5743" spans="1:20" x14ac:dyDescent="0.3">
      <c r="A5743" t="s">
        <v>5870</v>
      </c>
      <c r="B5743" t="s">
        <v>7401</v>
      </c>
      <c r="C5743" t="s">
        <v>60</v>
      </c>
      <c r="D5743" t="s">
        <v>56</v>
      </c>
      <c r="E5743" t="s">
        <v>40</v>
      </c>
      <c r="F5743" t="s">
        <v>145</v>
      </c>
      <c r="G5743" t="s">
        <v>62</v>
      </c>
      <c r="H5743" t="s">
        <v>49</v>
      </c>
      <c r="I5743" t="s">
        <v>27</v>
      </c>
      <c r="J5743" t="s">
        <v>7401</v>
      </c>
      <c r="K5743" t="s">
        <v>28</v>
      </c>
      <c r="L5743" t="s">
        <v>28</v>
      </c>
      <c r="M5743">
        <v>284</v>
      </c>
      <c r="N5743" t="s">
        <v>29</v>
      </c>
      <c r="O5743" t="s">
        <v>63</v>
      </c>
      <c r="P5743" t="s">
        <v>44</v>
      </c>
      <c r="Q5743">
        <v>3</v>
      </c>
      <c r="R5743" t="s">
        <v>37</v>
      </c>
      <c r="S5743">
        <v>1</v>
      </c>
      <c r="T5743" t="s">
        <v>6251</v>
      </c>
    </row>
    <row r="5744" spans="1:20" x14ac:dyDescent="0.3">
      <c r="A5744" t="s">
        <v>5871</v>
      </c>
      <c r="B5744" t="s">
        <v>6549</v>
      </c>
      <c r="C5744" t="s">
        <v>66</v>
      </c>
      <c r="D5744" t="s">
        <v>56</v>
      </c>
      <c r="E5744" t="s">
        <v>67</v>
      </c>
      <c r="F5744" t="s">
        <v>193</v>
      </c>
      <c r="G5744" t="s">
        <v>69</v>
      </c>
      <c r="H5744" t="s">
        <v>43</v>
      </c>
      <c r="I5744" t="s">
        <v>27</v>
      </c>
      <c r="J5744" t="s">
        <v>6549</v>
      </c>
      <c r="K5744" t="s">
        <v>28</v>
      </c>
      <c r="L5744" t="s">
        <v>28</v>
      </c>
      <c r="M5744">
        <v>734</v>
      </c>
      <c r="N5744" t="s">
        <v>52</v>
      </c>
      <c r="O5744" t="s">
        <v>170</v>
      </c>
      <c r="P5744" t="s">
        <v>64</v>
      </c>
      <c r="Q5744">
        <v>3</v>
      </c>
      <c r="R5744" t="s">
        <v>37</v>
      </c>
      <c r="S5744">
        <v>2</v>
      </c>
      <c r="T5744" t="s">
        <v>6172</v>
      </c>
    </row>
    <row r="5745" spans="1:20" x14ac:dyDescent="0.3">
      <c r="A5745" t="s">
        <v>5872</v>
      </c>
      <c r="B5745" t="s">
        <v>6534</v>
      </c>
      <c r="C5745" t="s">
        <v>71</v>
      </c>
      <c r="D5745" t="s">
        <v>72</v>
      </c>
      <c r="E5745" t="s">
        <v>23</v>
      </c>
      <c r="F5745" t="s">
        <v>73</v>
      </c>
      <c r="G5745" t="s">
        <v>74</v>
      </c>
      <c r="H5745" t="s">
        <v>49</v>
      </c>
      <c r="I5745" t="s">
        <v>27</v>
      </c>
      <c r="J5745" t="s">
        <v>6534</v>
      </c>
      <c r="K5745" t="s">
        <v>28</v>
      </c>
      <c r="L5745" t="s">
        <v>28</v>
      </c>
      <c r="M5745">
        <v>286</v>
      </c>
      <c r="N5745" t="s">
        <v>29</v>
      </c>
      <c r="O5745" t="s">
        <v>63</v>
      </c>
      <c r="P5745" t="s">
        <v>64</v>
      </c>
      <c r="Q5745">
        <v>3</v>
      </c>
      <c r="R5745" t="s">
        <v>37</v>
      </c>
      <c r="S5745">
        <v>1</v>
      </c>
      <c r="T5745" t="s">
        <v>6803</v>
      </c>
    </row>
    <row r="5746" spans="1:20" x14ac:dyDescent="0.3">
      <c r="A5746" t="s">
        <v>5873</v>
      </c>
      <c r="B5746" t="s">
        <v>6396</v>
      </c>
      <c r="C5746" t="s">
        <v>77</v>
      </c>
      <c r="D5746" t="s">
        <v>72</v>
      </c>
      <c r="E5746" t="s">
        <v>40</v>
      </c>
      <c r="F5746" t="s">
        <v>131</v>
      </c>
      <c r="G5746" t="s">
        <v>79</v>
      </c>
      <c r="H5746" t="s">
        <v>26</v>
      </c>
      <c r="I5746" t="s">
        <v>27</v>
      </c>
      <c r="J5746" t="s">
        <v>6396</v>
      </c>
      <c r="K5746" t="s">
        <v>28</v>
      </c>
      <c r="L5746" t="s">
        <v>28</v>
      </c>
      <c r="M5746">
        <v>308</v>
      </c>
      <c r="N5746" t="s">
        <v>29</v>
      </c>
      <c r="O5746" t="s">
        <v>105</v>
      </c>
      <c r="P5746" t="s">
        <v>107</v>
      </c>
      <c r="Q5746">
        <v>4</v>
      </c>
      <c r="R5746" t="s">
        <v>32</v>
      </c>
      <c r="S5746">
        <v>1</v>
      </c>
      <c r="T5746" t="s">
        <v>6145</v>
      </c>
    </row>
    <row r="5747" spans="1:20" x14ac:dyDescent="0.3">
      <c r="A5747" t="s">
        <v>5874</v>
      </c>
      <c r="B5747" t="s">
        <v>7052</v>
      </c>
      <c r="C5747" t="s">
        <v>81</v>
      </c>
      <c r="D5747" t="s">
        <v>72</v>
      </c>
      <c r="E5747" t="s">
        <v>23</v>
      </c>
      <c r="F5747" t="s">
        <v>223</v>
      </c>
      <c r="G5747" t="s">
        <v>83</v>
      </c>
      <c r="H5747" t="s">
        <v>49</v>
      </c>
      <c r="I5747" t="s">
        <v>27</v>
      </c>
      <c r="J5747" t="s">
        <v>7052</v>
      </c>
      <c r="K5747" t="s">
        <v>28</v>
      </c>
      <c r="L5747" t="s">
        <v>28</v>
      </c>
      <c r="M5747">
        <v>982</v>
      </c>
      <c r="N5747" t="s">
        <v>122</v>
      </c>
      <c r="O5747" t="s">
        <v>63</v>
      </c>
      <c r="P5747" t="s">
        <v>44</v>
      </c>
      <c r="Q5747">
        <v>1</v>
      </c>
      <c r="R5747" t="s">
        <v>53</v>
      </c>
      <c r="S5747">
        <v>3</v>
      </c>
      <c r="T5747" t="s">
        <v>6349</v>
      </c>
    </row>
    <row r="5748" spans="1:20" x14ac:dyDescent="0.3">
      <c r="A5748" t="s">
        <v>5875</v>
      </c>
      <c r="B5748" t="s">
        <v>6211</v>
      </c>
      <c r="C5748" t="s">
        <v>86</v>
      </c>
      <c r="D5748" t="s">
        <v>87</v>
      </c>
      <c r="E5748" t="s">
        <v>67</v>
      </c>
      <c r="F5748" t="s">
        <v>135</v>
      </c>
      <c r="G5748" t="s">
        <v>89</v>
      </c>
      <c r="H5748" t="s">
        <v>43</v>
      </c>
      <c r="I5748" t="s">
        <v>27</v>
      </c>
      <c r="J5748" t="s">
        <v>6211</v>
      </c>
      <c r="K5748" t="s">
        <v>28</v>
      </c>
      <c r="L5748" t="s">
        <v>28</v>
      </c>
      <c r="M5748">
        <v>834</v>
      </c>
      <c r="N5748" t="s">
        <v>75</v>
      </c>
      <c r="O5748" t="s">
        <v>63</v>
      </c>
      <c r="P5748" t="s">
        <v>64</v>
      </c>
      <c r="Q5748">
        <v>4</v>
      </c>
      <c r="R5748" t="s">
        <v>32</v>
      </c>
      <c r="S5748">
        <v>2</v>
      </c>
      <c r="T5748" t="s">
        <v>6455</v>
      </c>
    </row>
    <row r="5749" spans="1:20" x14ac:dyDescent="0.3">
      <c r="A5749" t="s">
        <v>5876</v>
      </c>
      <c r="B5749" t="s">
        <v>7036</v>
      </c>
      <c r="C5749" t="s">
        <v>91</v>
      </c>
      <c r="D5749" t="s">
        <v>87</v>
      </c>
      <c r="E5749" t="s">
        <v>92</v>
      </c>
      <c r="F5749" t="s">
        <v>93</v>
      </c>
      <c r="G5749" t="s">
        <v>94</v>
      </c>
      <c r="H5749" t="s">
        <v>26</v>
      </c>
      <c r="I5749" t="s">
        <v>27</v>
      </c>
      <c r="J5749" t="s">
        <v>7036</v>
      </c>
      <c r="K5749" t="s">
        <v>28</v>
      </c>
      <c r="L5749" t="s">
        <v>28</v>
      </c>
      <c r="M5749">
        <v>707</v>
      </c>
      <c r="N5749" t="s">
        <v>29</v>
      </c>
      <c r="O5749" t="s">
        <v>43</v>
      </c>
      <c r="P5749" t="s">
        <v>64</v>
      </c>
      <c r="Q5749">
        <v>4</v>
      </c>
      <c r="R5749" t="s">
        <v>32</v>
      </c>
      <c r="S5749">
        <v>2</v>
      </c>
      <c r="T5749" t="s">
        <v>6395</v>
      </c>
    </row>
    <row r="5750" spans="1:20" x14ac:dyDescent="0.3">
      <c r="A5750" t="s">
        <v>5877</v>
      </c>
      <c r="B5750" t="s">
        <v>6641</v>
      </c>
      <c r="C5750" t="s">
        <v>21</v>
      </c>
      <c r="D5750" t="s">
        <v>22</v>
      </c>
      <c r="E5750" t="s">
        <v>23</v>
      </c>
      <c r="F5750" t="s">
        <v>215</v>
      </c>
      <c r="G5750" t="s">
        <v>42</v>
      </c>
      <c r="H5750" t="s">
        <v>49</v>
      </c>
      <c r="I5750" t="s">
        <v>27</v>
      </c>
      <c r="J5750" t="s">
        <v>6641</v>
      </c>
      <c r="K5750" t="s">
        <v>28</v>
      </c>
      <c r="L5750" t="s">
        <v>28</v>
      </c>
      <c r="M5750">
        <v>439</v>
      </c>
      <c r="N5750" t="s">
        <v>52</v>
      </c>
      <c r="O5750" t="s">
        <v>30</v>
      </c>
      <c r="P5750" t="s">
        <v>31</v>
      </c>
      <c r="Q5750">
        <v>2</v>
      </c>
      <c r="R5750" t="s">
        <v>53</v>
      </c>
      <c r="S5750">
        <v>1</v>
      </c>
      <c r="T5750" t="s">
        <v>6497</v>
      </c>
    </row>
    <row r="5751" spans="1:20" x14ac:dyDescent="0.3">
      <c r="A5751" t="s">
        <v>5878</v>
      </c>
      <c r="B5751" t="s">
        <v>6489</v>
      </c>
      <c r="C5751" t="s">
        <v>34</v>
      </c>
      <c r="D5751" t="s">
        <v>22</v>
      </c>
      <c r="E5751" t="s">
        <v>23</v>
      </c>
      <c r="F5751" t="s">
        <v>138</v>
      </c>
      <c r="G5751" t="s">
        <v>36</v>
      </c>
      <c r="H5751" t="s">
        <v>43</v>
      </c>
      <c r="I5751" t="s">
        <v>27</v>
      </c>
      <c r="J5751" t="s">
        <v>6489</v>
      </c>
      <c r="K5751" t="s">
        <v>28</v>
      </c>
      <c r="L5751" t="s">
        <v>28</v>
      </c>
      <c r="M5751">
        <v>338</v>
      </c>
      <c r="N5751" t="s">
        <v>52</v>
      </c>
      <c r="O5751" t="s">
        <v>30</v>
      </c>
      <c r="P5751" t="s">
        <v>64</v>
      </c>
      <c r="Q5751">
        <v>4</v>
      </c>
      <c r="R5751" t="s">
        <v>32</v>
      </c>
      <c r="S5751">
        <v>1</v>
      </c>
      <c r="T5751" t="s">
        <v>6172</v>
      </c>
    </row>
    <row r="5752" spans="1:20" x14ac:dyDescent="0.3">
      <c r="A5752" t="s">
        <v>5879</v>
      </c>
      <c r="B5752" t="s">
        <v>6636</v>
      </c>
      <c r="C5752" t="s">
        <v>39</v>
      </c>
      <c r="D5752" t="s">
        <v>22</v>
      </c>
      <c r="E5752" t="s">
        <v>40</v>
      </c>
      <c r="F5752" t="s">
        <v>174</v>
      </c>
      <c r="G5752" t="s">
        <v>42</v>
      </c>
      <c r="H5752" t="s">
        <v>26</v>
      </c>
      <c r="I5752" t="s">
        <v>27</v>
      </c>
      <c r="J5752" t="s">
        <v>6636</v>
      </c>
      <c r="K5752" t="s">
        <v>28</v>
      </c>
      <c r="L5752" t="s">
        <v>28</v>
      </c>
      <c r="M5752">
        <v>1091</v>
      </c>
      <c r="N5752" t="s">
        <v>29</v>
      </c>
      <c r="O5752" t="s">
        <v>63</v>
      </c>
      <c r="P5752" t="s">
        <v>133</v>
      </c>
      <c r="Q5752">
        <v>3</v>
      </c>
      <c r="R5752" t="s">
        <v>37</v>
      </c>
      <c r="S5752">
        <v>3</v>
      </c>
      <c r="T5752" t="s">
        <v>6476</v>
      </c>
    </row>
    <row r="5753" spans="1:20" x14ac:dyDescent="0.3">
      <c r="A5753" t="s">
        <v>5880</v>
      </c>
      <c r="B5753" t="s">
        <v>6758</v>
      </c>
      <c r="C5753" t="s">
        <v>46</v>
      </c>
      <c r="D5753" t="s">
        <v>22</v>
      </c>
      <c r="E5753" t="s">
        <v>40</v>
      </c>
      <c r="F5753" t="s">
        <v>101</v>
      </c>
      <c r="G5753" t="s">
        <v>48</v>
      </c>
      <c r="H5753" t="s">
        <v>26</v>
      </c>
      <c r="I5753" t="s">
        <v>27</v>
      </c>
      <c r="J5753" t="s">
        <v>6758</v>
      </c>
      <c r="K5753" t="s">
        <v>28</v>
      </c>
      <c r="L5753" t="s">
        <v>28</v>
      </c>
      <c r="M5753">
        <v>839</v>
      </c>
      <c r="N5753" t="s">
        <v>75</v>
      </c>
      <c r="O5753" t="s">
        <v>30</v>
      </c>
      <c r="P5753" t="s">
        <v>64</v>
      </c>
      <c r="Q5753">
        <v>4</v>
      </c>
      <c r="R5753" t="s">
        <v>32</v>
      </c>
      <c r="S5753">
        <v>2</v>
      </c>
      <c r="T5753" t="s">
        <v>6187</v>
      </c>
    </row>
    <row r="5754" spans="1:20" x14ac:dyDescent="0.3">
      <c r="A5754" t="s">
        <v>5881</v>
      </c>
      <c r="B5754" t="s">
        <v>6292</v>
      </c>
      <c r="C5754" t="s">
        <v>55</v>
      </c>
      <c r="D5754" t="s">
        <v>56</v>
      </c>
      <c r="E5754" t="s">
        <v>23</v>
      </c>
      <c r="F5754" t="s">
        <v>217</v>
      </c>
      <c r="G5754" t="s">
        <v>58</v>
      </c>
      <c r="H5754" t="s">
        <v>110</v>
      </c>
      <c r="I5754" t="s">
        <v>27</v>
      </c>
      <c r="J5754" t="s">
        <v>6292</v>
      </c>
      <c r="K5754" t="s">
        <v>28</v>
      </c>
      <c r="L5754" t="s">
        <v>28</v>
      </c>
      <c r="M5754">
        <v>723</v>
      </c>
      <c r="N5754" t="s">
        <v>75</v>
      </c>
      <c r="O5754" t="s">
        <v>63</v>
      </c>
      <c r="P5754" t="s">
        <v>64</v>
      </c>
      <c r="Q5754">
        <v>3</v>
      </c>
      <c r="R5754" t="s">
        <v>37</v>
      </c>
      <c r="S5754">
        <v>2</v>
      </c>
      <c r="T5754" t="s">
        <v>6461</v>
      </c>
    </row>
    <row r="5755" spans="1:20" x14ac:dyDescent="0.3">
      <c r="A5755" t="s">
        <v>5882</v>
      </c>
      <c r="B5755" t="s">
        <v>7420</v>
      </c>
      <c r="C5755" t="s">
        <v>60</v>
      </c>
      <c r="D5755" t="s">
        <v>56</v>
      </c>
      <c r="E5755" t="s">
        <v>40</v>
      </c>
      <c r="F5755" t="s">
        <v>104</v>
      </c>
      <c r="G5755" t="s">
        <v>62</v>
      </c>
      <c r="H5755" t="s">
        <v>43</v>
      </c>
      <c r="I5755" t="s">
        <v>27</v>
      </c>
      <c r="J5755" t="s">
        <v>7420</v>
      </c>
      <c r="K5755" t="s">
        <v>28</v>
      </c>
      <c r="L5755" t="s">
        <v>28</v>
      </c>
      <c r="M5755">
        <v>92</v>
      </c>
      <c r="N5755" t="s">
        <v>75</v>
      </c>
      <c r="O5755" t="s">
        <v>30</v>
      </c>
      <c r="P5755" t="s">
        <v>107</v>
      </c>
      <c r="Q5755" t="s">
        <v>95</v>
      </c>
      <c r="R5755" t="s">
        <v>28</v>
      </c>
      <c r="S5755">
        <v>0</v>
      </c>
      <c r="T5755" t="s">
        <v>6582</v>
      </c>
    </row>
    <row r="5756" spans="1:20" x14ac:dyDescent="0.3">
      <c r="A5756" t="s">
        <v>5883</v>
      </c>
      <c r="B5756" t="s">
        <v>7086</v>
      </c>
      <c r="C5756" t="s">
        <v>66</v>
      </c>
      <c r="D5756" t="s">
        <v>56</v>
      </c>
      <c r="E5756" t="s">
        <v>67</v>
      </c>
      <c r="F5756" t="s">
        <v>193</v>
      </c>
      <c r="G5756" t="s">
        <v>69</v>
      </c>
      <c r="H5756" t="s">
        <v>43</v>
      </c>
      <c r="I5756" t="s">
        <v>50</v>
      </c>
      <c r="J5756" t="s">
        <v>7086</v>
      </c>
      <c r="K5756" t="s">
        <v>7283</v>
      </c>
      <c r="L5756" t="s">
        <v>159</v>
      </c>
      <c r="M5756">
        <v>709</v>
      </c>
      <c r="N5756" t="s">
        <v>29</v>
      </c>
      <c r="O5756" t="s">
        <v>63</v>
      </c>
      <c r="P5756" t="s">
        <v>31</v>
      </c>
      <c r="Q5756">
        <v>2</v>
      </c>
      <c r="R5756" t="s">
        <v>53</v>
      </c>
      <c r="S5756">
        <v>2</v>
      </c>
      <c r="T5756" t="s">
        <v>6582</v>
      </c>
    </row>
    <row r="5757" spans="1:20" x14ac:dyDescent="0.3">
      <c r="A5757" t="s">
        <v>5884</v>
      </c>
      <c r="B5757" t="s">
        <v>7344</v>
      </c>
      <c r="C5757" t="s">
        <v>71</v>
      </c>
      <c r="D5757" t="s">
        <v>72</v>
      </c>
      <c r="E5757" t="s">
        <v>23</v>
      </c>
      <c r="F5757" t="s">
        <v>35</v>
      </c>
      <c r="G5757" t="s">
        <v>36</v>
      </c>
      <c r="H5757" t="s">
        <v>26</v>
      </c>
      <c r="I5757" t="s">
        <v>27</v>
      </c>
      <c r="J5757" t="s">
        <v>7344</v>
      </c>
      <c r="K5757" t="s">
        <v>28</v>
      </c>
      <c r="L5757" t="s">
        <v>28</v>
      </c>
      <c r="M5757">
        <v>1069</v>
      </c>
      <c r="N5757" t="s">
        <v>52</v>
      </c>
      <c r="O5757" t="s">
        <v>105</v>
      </c>
      <c r="P5757" t="s">
        <v>64</v>
      </c>
      <c r="Q5757">
        <v>3</v>
      </c>
      <c r="R5757" t="s">
        <v>37</v>
      </c>
      <c r="S5757">
        <v>3</v>
      </c>
      <c r="T5757" t="s">
        <v>6163</v>
      </c>
    </row>
    <row r="5758" spans="1:20" x14ac:dyDescent="0.3">
      <c r="A5758" t="s">
        <v>5885</v>
      </c>
      <c r="B5758" t="s">
        <v>6228</v>
      </c>
      <c r="C5758" t="s">
        <v>77</v>
      </c>
      <c r="D5758" t="s">
        <v>72</v>
      </c>
      <c r="E5758" t="s">
        <v>40</v>
      </c>
      <c r="F5758" t="s">
        <v>1445</v>
      </c>
      <c r="G5758" t="s">
        <v>79</v>
      </c>
      <c r="H5758" t="s">
        <v>110</v>
      </c>
      <c r="I5758" t="s">
        <v>27</v>
      </c>
      <c r="J5758" t="s">
        <v>6228</v>
      </c>
      <c r="K5758" t="s">
        <v>28</v>
      </c>
      <c r="L5758" t="s">
        <v>28</v>
      </c>
      <c r="M5758">
        <v>992</v>
      </c>
      <c r="N5758" t="s">
        <v>75</v>
      </c>
      <c r="O5758" t="s">
        <v>63</v>
      </c>
      <c r="P5758" t="s">
        <v>64</v>
      </c>
      <c r="Q5758">
        <v>3</v>
      </c>
      <c r="R5758" t="s">
        <v>37</v>
      </c>
      <c r="S5758">
        <v>3</v>
      </c>
      <c r="T5758" t="s">
        <v>6246</v>
      </c>
    </row>
    <row r="5759" spans="1:20" x14ac:dyDescent="0.3">
      <c r="A5759" t="s">
        <v>5886</v>
      </c>
      <c r="B5759" t="s">
        <v>7230</v>
      </c>
      <c r="C5759" t="s">
        <v>81</v>
      </c>
      <c r="D5759" t="s">
        <v>72</v>
      </c>
      <c r="E5759" t="s">
        <v>23</v>
      </c>
      <c r="F5759" t="s">
        <v>154</v>
      </c>
      <c r="G5759" t="s">
        <v>83</v>
      </c>
      <c r="H5759" t="s">
        <v>43</v>
      </c>
      <c r="I5759" t="s">
        <v>27</v>
      </c>
      <c r="J5759" t="s">
        <v>7230</v>
      </c>
      <c r="K5759" t="s">
        <v>28</v>
      </c>
      <c r="L5759" t="s">
        <v>28</v>
      </c>
      <c r="M5759">
        <v>1046</v>
      </c>
      <c r="N5759" t="s">
        <v>75</v>
      </c>
      <c r="O5759" t="s">
        <v>30</v>
      </c>
      <c r="P5759" t="s">
        <v>64</v>
      </c>
      <c r="Q5759">
        <v>3</v>
      </c>
      <c r="R5759" t="s">
        <v>37</v>
      </c>
      <c r="S5759">
        <v>3</v>
      </c>
      <c r="T5759" t="s">
        <v>6249</v>
      </c>
    </row>
    <row r="5760" spans="1:20" x14ac:dyDescent="0.3">
      <c r="A5760" t="s">
        <v>5887</v>
      </c>
      <c r="B5760" t="s">
        <v>6867</v>
      </c>
      <c r="C5760" t="s">
        <v>86</v>
      </c>
      <c r="D5760" t="s">
        <v>87</v>
      </c>
      <c r="E5760" t="s">
        <v>67</v>
      </c>
      <c r="F5760" t="s">
        <v>135</v>
      </c>
      <c r="G5760" t="s">
        <v>89</v>
      </c>
      <c r="H5760" t="s">
        <v>43</v>
      </c>
      <c r="I5760" t="s">
        <v>27</v>
      </c>
      <c r="J5760" t="s">
        <v>6867</v>
      </c>
      <c r="K5760" t="s">
        <v>28</v>
      </c>
      <c r="L5760" t="s">
        <v>28</v>
      </c>
      <c r="M5760">
        <v>572</v>
      </c>
      <c r="N5760" t="s">
        <v>29</v>
      </c>
      <c r="O5760" t="s">
        <v>30</v>
      </c>
      <c r="P5760" t="s">
        <v>44</v>
      </c>
      <c r="Q5760">
        <v>3</v>
      </c>
      <c r="R5760" t="s">
        <v>37</v>
      </c>
      <c r="S5760">
        <v>2</v>
      </c>
      <c r="T5760" t="s">
        <v>6601</v>
      </c>
    </row>
    <row r="5761" spans="1:20" x14ac:dyDescent="0.3">
      <c r="A5761" t="s">
        <v>5888</v>
      </c>
      <c r="B5761" t="s">
        <v>6654</v>
      </c>
      <c r="C5761" t="s">
        <v>91</v>
      </c>
      <c r="D5761" t="s">
        <v>87</v>
      </c>
      <c r="E5761" t="s">
        <v>92</v>
      </c>
      <c r="F5761" t="s">
        <v>93</v>
      </c>
      <c r="G5761" t="s">
        <v>94</v>
      </c>
      <c r="H5761" t="s">
        <v>26</v>
      </c>
      <c r="I5761" t="s">
        <v>50</v>
      </c>
      <c r="J5761" t="s">
        <v>6654</v>
      </c>
      <c r="K5761" t="s">
        <v>7361</v>
      </c>
      <c r="L5761" t="s">
        <v>51</v>
      </c>
      <c r="M5761">
        <v>371</v>
      </c>
      <c r="N5761" t="s">
        <v>75</v>
      </c>
      <c r="O5761" t="s">
        <v>30</v>
      </c>
      <c r="P5761" t="s">
        <v>133</v>
      </c>
      <c r="Q5761">
        <v>3</v>
      </c>
      <c r="R5761" t="s">
        <v>37</v>
      </c>
      <c r="S5761">
        <v>1</v>
      </c>
      <c r="T5761" t="s">
        <v>6285</v>
      </c>
    </row>
    <row r="5762" spans="1:20" x14ac:dyDescent="0.3">
      <c r="A5762" t="s">
        <v>5889</v>
      </c>
      <c r="B5762" t="s">
        <v>7230</v>
      </c>
      <c r="C5762" t="s">
        <v>21</v>
      </c>
      <c r="D5762" t="s">
        <v>22</v>
      </c>
      <c r="E5762" t="s">
        <v>23</v>
      </c>
      <c r="F5762" t="s">
        <v>288</v>
      </c>
      <c r="G5762" t="s">
        <v>25</v>
      </c>
      <c r="H5762" t="s">
        <v>43</v>
      </c>
      <c r="I5762" t="s">
        <v>27</v>
      </c>
      <c r="J5762" t="s">
        <v>7230</v>
      </c>
      <c r="K5762" t="s">
        <v>28</v>
      </c>
      <c r="L5762" t="s">
        <v>28</v>
      </c>
      <c r="M5762">
        <v>1046</v>
      </c>
      <c r="N5762" t="s">
        <v>52</v>
      </c>
      <c r="O5762" t="s">
        <v>63</v>
      </c>
      <c r="P5762" t="s">
        <v>64</v>
      </c>
      <c r="Q5762">
        <v>4</v>
      </c>
      <c r="R5762" t="s">
        <v>32</v>
      </c>
      <c r="S5762">
        <v>3</v>
      </c>
      <c r="T5762" t="s">
        <v>6138</v>
      </c>
    </row>
    <row r="5763" spans="1:20" x14ac:dyDescent="0.3">
      <c r="A5763" t="s">
        <v>5890</v>
      </c>
      <c r="B5763" t="s">
        <v>6179</v>
      </c>
      <c r="C5763" t="s">
        <v>34</v>
      </c>
      <c r="D5763" t="s">
        <v>22</v>
      </c>
      <c r="E5763" t="s">
        <v>23</v>
      </c>
      <c r="F5763" t="s">
        <v>138</v>
      </c>
      <c r="G5763" t="s">
        <v>36</v>
      </c>
      <c r="H5763" t="s">
        <v>43</v>
      </c>
      <c r="I5763" t="s">
        <v>27</v>
      </c>
      <c r="J5763" t="s">
        <v>6179</v>
      </c>
      <c r="K5763" t="s">
        <v>28</v>
      </c>
      <c r="L5763" t="s">
        <v>28</v>
      </c>
      <c r="M5763">
        <v>772</v>
      </c>
      <c r="N5763" t="s">
        <v>29</v>
      </c>
      <c r="O5763" t="s">
        <v>63</v>
      </c>
      <c r="P5763" t="s">
        <v>44</v>
      </c>
      <c r="Q5763">
        <v>5</v>
      </c>
      <c r="R5763" t="s">
        <v>119</v>
      </c>
      <c r="S5763">
        <v>2</v>
      </c>
      <c r="T5763" t="s">
        <v>6202</v>
      </c>
    </row>
    <row r="5764" spans="1:20" x14ac:dyDescent="0.3">
      <c r="A5764" t="s">
        <v>5891</v>
      </c>
      <c r="B5764" t="s">
        <v>6265</v>
      </c>
      <c r="C5764" t="s">
        <v>39</v>
      </c>
      <c r="D5764" t="s">
        <v>22</v>
      </c>
      <c r="E5764" t="s">
        <v>40</v>
      </c>
      <c r="F5764" t="s">
        <v>174</v>
      </c>
      <c r="G5764" t="s">
        <v>42</v>
      </c>
      <c r="H5764" t="s">
        <v>26</v>
      </c>
      <c r="I5764" t="s">
        <v>50</v>
      </c>
      <c r="J5764" t="s">
        <v>6265</v>
      </c>
      <c r="K5764" t="s">
        <v>6520</v>
      </c>
      <c r="L5764" t="s">
        <v>51</v>
      </c>
      <c r="M5764">
        <v>153</v>
      </c>
      <c r="N5764" t="s">
        <v>52</v>
      </c>
      <c r="O5764" t="s">
        <v>30</v>
      </c>
      <c r="P5764" t="s">
        <v>64</v>
      </c>
      <c r="Q5764" t="s">
        <v>95</v>
      </c>
      <c r="R5764" t="s">
        <v>28</v>
      </c>
      <c r="S5764">
        <v>0</v>
      </c>
      <c r="T5764" t="s">
        <v>6262</v>
      </c>
    </row>
    <row r="5765" spans="1:20" x14ac:dyDescent="0.3">
      <c r="A5765" t="s">
        <v>5892</v>
      </c>
      <c r="B5765" t="s">
        <v>6278</v>
      </c>
      <c r="C5765" t="s">
        <v>46</v>
      </c>
      <c r="D5765" t="s">
        <v>22</v>
      </c>
      <c r="E5765" t="s">
        <v>40</v>
      </c>
      <c r="F5765" t="s">
        <v>101</v>
      </c>
      <c r="G5765" t="s">
        <v>48</v>
      </c>
      <c r="H5765" t="s">
        <v>26</v>
      </c>
      <c r="I5765" t="s">
        <v>27</v>
      </c>
      <c r="J5765" t="s">
        <v>6278</v>
      </c>
      <c r="K5765" t="s">
        <v>28</v>
      </c>
      <c r="L5765" t="s">
        <v>28</v>
      </c>
      <c r="M5765">
        <v>747</v>
      </c>
      <c r="N5765" t="s">
        <v>29</v>
      </c>
      <c r="O5765" t="s">
        <v>63</v>
      </c>
      <c r="P5765" t="s">
        <v>44</v>
      </c>
      <c r="Q5765">
        <v>3</v>
      </c>
      <c r="R5765" t="s">
        <v>37</v>
      </c>
      <c r="S5765">
        <v>2</v>
      </c>
      <c r="T5765" t="s">
        <v>6304</v>
      </c>
    </row>
    <row r="5766" spans="1:20" x14ac:dyDescent="0.3">
      <c r="A5766" t="s">
        <v>5893</v>
      </c>
      <c r="B5766" t="s">
        <v>7301</v>
      </c>
      <c r="C5766" t="s">
        <v>55</v>
      </c>
      <c r="D5766" t="s">
        <v>56</v>
      </c>
      <c r="E5766" t="s">
        <v>23</v>
      </c>
      <c r="F5766" t="s">
        <v>147</v>
      </c>
      <c r="G5766" t="s">
        <v>58</v>
      </c>
      <c r="H5766" t="s">
        <v>26</v>
      </c>
      <c r="I5766" t="s">
        <v>27</v>
      </c>
      <c r="J5766" t="s">
        <v>7301</v>
      </c>
      <c r="K5766" t="s">
        <v>28</v>
      </c>
      <c r="L5766" t="s">
        <v>28</v>
      </c>
      <c r="M5766">
        <v>340</v>
      </c>
      <c r="N5766" t="s">
        <v>29</v>
      </c>
      <c r="O5766" t="s">
        <v>30</v>
      </c>
      <c r="P5766" t="s">
        <v>64</v>
      </c>
      <c r="Q5766">
        <v>2</v>
      </c>
      <c r="R5766" t="s">
        <v>53</v>
      </c>
      <c r="S5766">
        <v>1</v>
      </c>
      <c r="T5766" t="s">
        <v>6434</v>
      </c>
    </row>
    <row r="5767" spans="1:20" x14ac:dyDescent="0.3">
      <c r="A5767" t="s">
        <v>5894</v>
      </c>
      <c r="B5767" t="s">
        <v>7209</v>
      </c>
      <c r="C5767" t="s">
        <v>60</v>
      </c>
      <c r="D5767" t="s">
        <v>56</v>
      </c>
      <c r="E5767" t="s">
        <v>40</v>
      </c>
      <c r="F5767" t="s">
        <v>61</v>
      </c>
      <c r="G5767" t="s">
        <v>62</v>
      </c>
      <c r="H5767" t="s">
        <v>26</v>
      </c>
      <c r="I5767" t="s">
        <v>27</v>
      </c>
      <c r="J5767" t="s">
        <v>7209</v>
      </c>
      <c r="K5767" t="s">
        <v>28</v>
      </c>
      <c r="L5767" t="s">
        <v>28</v>
      </c>
      <c r="M5767">
        <v>996</v>
      </c>
      <c r="N5767" t="s">
        <v>29</v>
      </c>
      <c r="O5767" t="s">
        <v>63</v>
      </c>
      <c r="P5767" t="s">
        <v>64</v>
      </c>
      <c r="Q5767">
        <v>5</v>
      </c>
      <c r="R5767" t="s">
        <v>119</v>
      </c>
      <c r="S5767">
        <v>3</v>
      </c>
      <c r="T5767" t="s">
        <v>6269</v>
      </c>
    </row>
    <row r="5768" spans="1:20" x14ac:dyDescent="0.3">
      <c r="A5768" t="s">
        <v>5895</v>
      </c>
      <c r="B5768" t="s">
        <v>7081</v>
      </c>
      <c r="C5768" t="s">
        <v>66</v>
      </c>
      <c r="D5768" t="s">
        <v>56</v>
      </c>
      <c r="E5768" t="s">
        <v>67</v>
      </c>
      <c r="F5768" t="s">
        <v>99</v>
      </c>
      <c r="G5768" t="s">
        <v>36</v>
      </c>
      <c r="H5768" t="s">
        <v>49</v>
      </c>
      <c r="I5768" t="s">
        <v>27</v>
      </c>
      <c r="J5768" t="s">
        <v>7081</v>
      </c>
      <c r="K5768" t="s">
        <v>28</v>
      </c>
      <c r="L5768" t="s">
        <v>28</v>
      </c>
      <c r="M5768">
        <v>876</v>
      </c>
      <c r="N5768" t="s">
        <v>75</v>
      </c>
      <c r="O5768" t="s">
        <v>63</v>
      </c>
      <c r="P5768" t="s">
        <v>31</v>
      </c>
      <c r="Q5768">
        <v>3</v>
      </c>
      <c r="R5768" t="s">
        <v>37</v>
      </c>
      <c r="S5768">
        <v>2</v>
      </c>
      <c r="T5768" t="s">
        <v>6661</v>
      </c>
    </row>
    <row r="5769" spans="1:20" x14ac:dyDescent="0.3">
      <c r="A5769" t="s">
        <v>5896</v>
      </c>
      <c r="B5769" t="s">
        <v>7423</v>
      </c>
      <c r="C5769" t="s">
        <v>71</v>
      </c>
      <c r="D5769" t="s">
        <v>72</v>
      </c>
      <c r="E5769" t="s">
        <v>23</v>
      </c>
      <c r="F5769" t="s">
        <v>150</v>
      </c>
      <c r="G5769" t="s">
        <v>74</v>
      </c>
      <c r="H5769" t="s">
        <v>26</v>
      </c>
      <c r="I5769" t="s">
        <v>27</v>
      </c>
      <c r="J5769" t="s">
        <v>7423</v>
      </c>
      <c r="K5769" t="s">
        <v>28</v>
      </c>
      <c r="L5769" t="s">
        <v>28</v>
      </c>
      <c r="M5769">
        <v>1033</v>
      </c>
      <c r="N5769" t="s">
        <v>122</v>
      </c>
      <c r="O5769" t="s">
        <v>63</v>
      </c>
      <c r="P5769" t="s">
        <v>64</v>
      </c>
      <c r="Q5769">
        <v>4</v>
      </c>
      <c r="R5769" t="s">
        <v>32</v>
      </c>
      <c r="S5769">
        <v>3</v>
      </c>
      <c r="T5769" t="s">
        <v>6344</v>
      </c>
    </row>
    <row r="5770" spans="1:20" x14ac:dyDescent="0.3">
      <c r="A5770" t="s">
        <v>5897</v>
      </c>
      <c r="B5770" t="s">
        <v>6875</v>
      </c>
      <c r="C5770" t="s">
        <v>77</v>
      </c>
      <c r="D5770" t="s">
        <v>72</v>
      </c>
      <c r="E5770" t="s">
        <v>40</v>
      </c>
      <c r="F5770" t="s">
        <v>112</v>
      </c>
      <c r="G5770" t="s">
        <v>79</v>
      </c>
      <c r="H5770" t="s">
        <v>43</v>
      </c>
      <c r="I5770" t="s">
        <v>27</v>
      </c>
      <c r="J5770" t="s">
        <v>6875</v>
      </c>
      <c r="K5770" t="s">
        <v>28</v>
      </c>
      <c r="L5770" t="s">
        <v>28</v>
      </c>
      <c r="M5770">
        <v>95</v>
      </c>
      <c r="N5770" t="s">
        <v>140</v>
      </c>
      <c r="O5770" t="s">
        <v>43</v>
      </c>
      <c r="P5770" t="s">
        <v>107</v>
      </c>
      <c r="Q5770" t="s">
        <v>95</v>
      </c>
      <c r="R5770" t="s">
        <v>28</v>
      </c>
      <c r="S5770">
        <v>0</v>
      </c>
      <c r="T5770" t="s">
        <v>6266</v>
      </c>
    </row>
    <row r="5771" spans="1:20" x14ac:dyDescent="0.3">
      <c r="A5771" t="s">
        <v>5898</v>
      </c>
      <c r="B5771" t="s">
        <v>6580</v>
      </c>
      <c r="C5771" t="s">
        <v>81</v>
      </c>
      <c r="D5771" t="s">
        <v>72</v>
      </c>
      <c r="E5771" t="s">
        <v>23</v>
      </c>
      <c r="F5771" t="s">
        <v>82</v>
      </c>
      <c r="G5771" t="s">
        <v>83</v>
      </c>
      <c r="H5771" t="s">
        <v>26</v>
      </c>
      <c r="I5771" t="s">
        <v>27</v>
      </c>
      <c r="J5771" t="s">
        <v>6580</v>
      </c>
      <c r="K5771" t="s">
        <v>28</v>
      </c>
      <c r="L5771" t="s">
        <v>28</v>
      </c>
      <c r="M5771">
        <v>1037</v>
      </c>
      <c r="N5771" t="s">
        <v>29</v>
      </c>
      <c r="O5771" t="s">
        <v>43</v>
      </c>
      <c r="P5771" t="s">
        <v>64</v>
      </c>
      <c r="Q5771">
        <v>3</v>
      </c>
      <c r="R5771" t="s">
        <v>37</v>
      </c>
      <c r="S5771">
        <v>3</v>
      </c>
      <c r="T5771" t="s">
        <v>6155</v>
      </c>
    </row>
    <row r="5772" spans="1:20" x14ac:dyDescent="0.3">
      <c r="A5772" t="s">
        <v>5899</v>
      </c>
      <c r="B5772" t="s">
        <v>7458</v>
      </c>
      <c r="C5772" t="s">
        <v>86</v>
      </c>
      <c r="D5772" t="s">
        <v>87</v>
      </c>
      <c r="E5772" t="s">
        <v>67</v>
      </c>
      <c r="F5772" t="s">
        <v>135</v>
      </c>
      <c r="G5772" t="s">
        <v>89</v>
      </c>
      <c r="H5772" t="s">
        <v>43</v>
      </c>
      <c r="I5772" t="s">
        <v>27</v>
      </c>
      <c r="J5772" t="s">
        <v>7458</v>
      </c>
      <c r="K5772" t="s">
        <v>28</v>
      </c>
      <c r="L5772" t="s">
        <v>28</v>
      </c>
      <c r="M5772">
        <v>416</v>
      </c>
      <c r="N5772" t="s">
        <v>29</v>
      </c>
      <c r="O5772" t="s">
        <v>43</v>
      </c>
      <c r="P5772" t="s">
        <v>64</v>
      </c>
      <c r="Q5772">
        <v>4</v>
      </c>
      <c r="R5772" t="s">
        <v>32</v>
      </c>
      <c r="S5772">
        <v>1</v>
      </c>
      <c r="T5772" t="s">
        <v>6180</v>
      </c>
    </row>
    <row r="5773" spans="1:20" x14ac:dyDescent="0.3">
      <c r="A5773" t="s">
        <v>5900</v>
      </c>
      <c r="B5773" t="s">
        <v>6717</v>
      </c>
      <c r="C5773" t="s">
        <v>91</v>
      </c>
      <c r="D5773" t="s">
        <v>87</v>
      </c>
      <c r="E5773" t="s">
        <v>92</v>
      </c>
      <c r="F5773" t="s">
        <v>114</v>
      </c>
      <c r="G5773" t="s">
        <v>94</v>
      </c>
      <c r="H5773" t="s">
        <v>43</v>
      </c>
      <c r="I5773" t="s">
        <v>27</v>
      </c>
      <c r="J5773" t="s">
        <v>6717</v>
      </c>
      <c r="K5773" t="s">
        <v>28</v>
      </c>
      <c r="L5773" t="s">
        <v>28</v>
      </c>
      <c r="M5773">
        <v>408</v>
      </c>
      <c r="N5773" t="s">
        <v>140</v>
      </c>
      <c r="O5773" t="s">
        <v>30</v>
      </c>
      <c r="P5773" t="s">
        <v>64</v>
      </c>
      <c r="Q5773">
        <v>1</v>
      </c>
      <c r="R5773" t="s">
        <v>53</v>
      </c>
      <c r="S5773">
        <v>1</v>
      </c>
      <c r="T5773" t="s">
        <v>6239</v>
      </c>
    </row>
    <row r="5774" spans="1:20" x14ac:dyDescent="0.3">
      <c r="A5774" t="s">
        <v>5901</v>
      </c>
      <c r="B5774" t="s">
        <v>6817</v>
      </c>
      <c r="C5774" t="s">
        <v>21</v>
      </c>
      <c r="D5774" t="s">
        <v>22</v>
      </c>
      <c r="E5774" t="s">
        <v>23</v>
      </c>
      <c r="F5774" t="s">
        <v>121</v>
      </c>
      <c r="G5774" t="s">
        <v>25</v>
      </c>
      <c r="H5774" t="s">
        <v>49</v>
      </c>
      <c r="I5774" t="s">
        <v>50</v>
      </c>
      <c r="J5774" t="s">
        <v>6817</v>
      </c>
      <c r="K5774" t="s">
        <v>6397</v>
      </c>
      <c r="L5774" t="s">
        <v>51</v>
      </c>
      <c r="M5774">
        <v>302</v>
      </c>
      <c r="N5774" t="s">
        <v>75</v>
      </c>
      <c r="O5774" t="s">
        <v>63</v>
      </c>
      <c r="P5774" t="s">
        <v>64</v>
      </c>
      <c r="Q5774">
        <v>3</v>
      </c>
      <c r="R5774" t="s">
        <v>37</v>
      </c>
      <c r="S5774">
        <v>1</v>
      </c>
      <c r="T5774" t="s">
        <v>6373</v>
      </c>
    </row>
    <row r="5775" spans="1:20" x14ac:dyDescent="0.3">
      <c r="A5775" t="s">
        <v>5902</v>
      </c>
      <c r="B5775" t="s">
        <v>7358</v>
      </c>
      <c r="C5775" t="s">
        <v>34</v>
      </c>
      <c r="D5775" t="s">
        <v>22</v>
      </c>
      <c r="E5775" t="s">
        <v>23</v>
      </c>
      <c r="F5775" t="s">
        <v>24</v>
      </c>
      <c r="G5775" t="s">
        <v>25</v>
      </c>
      <c r="H5775" t="s">
        <v>26</v>
      </c>
      <c r="I5775" t="s">
        <v>27</v>
      </c>
      <c r="J5775" t="s">
        <v>7358</v>
      </c>
      <c r="K5775" t="s">
        <v>28</v>
      </c>
      <c r="L5775" t="s">
        <v>28</v>
      </c>
      <c r="M5775">
        <v>836</v>
      </c>
      <c r="N5775" t="s">
        <v>29</v>
      </c>
      <c r="O5775" t="s">
        <v>43</v>
      </c>
      <c r="P5775" t="s">
        <v>44</v>
      </c>
      <c r="Q5775">
        <v>3</v>
      </c>
      <c r="R5775" t="s">
        <v>37</v>
      </c>
      <c r="S5775">
        <v>2</v>
      </c>
      <c r="T5775" t="s">
        <v>6258</v>
      </c>
    </row>
    <row r="5776" spans="1:20" x14ac:dyDescent="0.3">
      <c r="A5776" t="s">
        <v>5903</v>
      </c>
      <c r="B5776" t="s">
        <v>6506</v>
      </c>
      <c r="C5776" t="s">
        <v>39</v>
      </c>
      <c r="D5776" t="s">
        <v>22</v>
      </c>
      <c r="E5776" t="s">
        <v>40</v>
      </c>
      <c r="F5776" t="s">
        <v>101</v>
      </c>
      <c r="G5776" t="s">
        <v>48</v>
      </c>
      <c r="H5776" t="s">
        <v>26</v>
      </c>
      <c r="I5776" t="s">
        <v>27</v>
      </c>
      <c r="J5776" t="s">
        <v>6506</v>
      </c>
      <c r="K5776" t="s">
        <v>28</v>
      </c>
      <c r="L5776" t="s">
        <v>28</v>
      </c>
      <c r="M5776">
        <v>675</v>
      </c>
      <c r="N5776" t="s">
        <v>52</v>
      </c>
      <c r="O5776" t="s">
        <v>63</v>
      </c>
      <c r="P5776" t="s">
        <v>64</v>
      </c>
      <c r="Q5776">
        <v>4</v>
      </c>
      <c r="R5776" t="s">
        <v>32</v>
      </c>
      <c r="S5776">
        <v>2</v>
      </c>
      <c r="T5776" t="s">
        <v>6161</v>
      </c>
    </row>
    <row r="5777" spans="1:20" x14ac:dyDescent="0.3">
      <c r="A5777" t="s">
        <v>5904</v>
      </c>
      <c r="B5777" t="s">
        <v>7200</v>
      </c>
      <c r="C5777" t="s">
        <v>46</v>
      </c>
      <c r="D5777" t="s">
        <v>22</v>
      </c>
      <c r="E5777" t="s">
        <v>40</v>
      </c>
      <c r="F5777" t="s">
        <v>143</v>
      </c>
      <c r="G5777" t="s">
        <v>48</v>
      </c>
      <c r="H5777" t="s">
        <v>43</v>
      </c>
      <c r="I5777" t="s">
        <v>27</v>
      </c>
      <c r="J5777" t="s">
        <v>7200</v>
      </c>
      <c r="K5777" t="s">
        <v>28</v>
      </c>
      <c r="L5777" t="s">
        <v>28</v>
      </c>
      <c r="M5777">
        <v>329</v>
      </c>
      <c r="N5777" t="s">
        <v>29</v>
      </c>
      <c r="O5777" t="s">
        <v>105</v>
      </c>
      <c r="P5777" t="s">
        <v>107</v>
      </c>
      <c r="Q5777">
        <v>4</v>
      </c>
      <c r="R5777" t="s">
        <v>32</v>
      </c>
      <c r="S5777">
        <v>1</v>
      </c>
      <c r="T5777" t="s">
        <v>6391</v>
      </c>
    </row>
    <row r="5778" spans="1:20" x14ac:dyDescent="0.3">
      <c r="A5778" t="s">
        <v>5905</v>
      </c>
      <c r="B5778" t="s">
        <v>6821</v>
      </c>
      <c r="C5778" t="s">
        <v>55</v>
      </c>
      <c r="D5778" t="s">
        <v>56</v>
      </c>
      <c r="E5778" t="s">
        <v>23</v>
      </c>
      <c r="F5778" t="s">
        <v>61</v>
      </c>
      <c r="G5778" t="s">
        <v>62</v>
      </c>
      <c r="H5778" t="s">
        <v>26</v>
      </c>
      <c r="I5778" t="s">
        <v>27</v>
      </c>
      <c r="J5778" t="s">
        <v>6821</v>
      </c>
      <c r="K5778" t="s">
        <v>28</v>
      </c>
      <c r="L5778" t="s">
        <v>28</v>
      </c>
      <c r="M5778">
        <v>367</v>
      </c>
      <c r="N5778" t="s">
        <v>52</v>
      </c>
      <c r="O5778" t="s">
        <v>63</v>
      </c>
      <c r="P5778" t="s">
        <v>107</v>
      </c>
      <c r="Q5778">
        <v>3</v>
      </c>
      <c r="R5778" t="s">
        <v>37</v>
      </c>
      <c r="S5778">
        <v>1</v>
      </c>
      <c r="T5778" t="s">
        <v>6412</v>
      </c>
    </row>
    <row r="5779" spans="1:20" x14ac:dyDescent="0.3">
      <c r="A5779" t="s">
        <v>5906</v>
      </c>
      <c r="B5779" t="s">
        <v>6311</v>
      </c>
      <c r="C5779" t="s">
        <v>60</v>
      </c>
      <c r="D5779" t="s">
        <v>56</v>
      </c>
      <c r="E5779" t="s">
        <v>40</v>
      </c>
      <c r="F5779" t="s">
        <v>145</v>
      </c>
      <c r="G5779" t="s">
        <v>62</v>
      </c>
      <c r="H5779" t="s">
        <v>49</v>
      </c>
      <c r="I5779" t="s">
        <v>27</v>
      </c>
      <c r="J5779" t="s">
        <v>6311</v>
      </c>
      <c r="K5779" t="s">
        <v>28</v>
      </c>
      <c r="L5779" t="s">
        <v>28</v>
      </c>
      <c r="M5779">
        <v>357</v>
      </c>
      <c r="N5779" t="s">
        <v>52</v>
      </c>
      <c r="O5779" t="s">
        <v>30</v>
      </c>
      <c r="P5779" t="s">
        <v>31</v>
      </c>
      <c r="Q5779">
        <v>3</v>
      </c>
      <c r="R5779" t="s">
        <v>37</v>
      </c>
      <c r="S5779">
        <v>1</v>
      </c>
      <c r="T5779" t="s">
        <v>6645</v>
      </c>
    </row>
    <row r="5780" spans="1:20" x14ac:dyDescent="0.3">
      <c r="A5780" t="s">
        <v>5907</v>
      </c>
      <c r="B5780" t="s">
        <v>6835</v>
      </c>
      <c r="C5780" t="s">
        <v>66</v>
      </c>
      <c r="D5780" t="s">
        <v>56</v>
      </c>
      <c r="E5780" t="s">
        <v>67</v>
      </c>
      <c r="F5780" t="s">
        <v>358</v>
      </c>
      <c r="G5780" t="s">
        <v>69</v>
      </c>
      <c r="H5780" t="s">
        <v>49</v>
      </c>
      <c r="I5780" t="s">
        <v>27</v>
      </c>
      <c r="J5780" t="s">
        <v>6835</v>
      </c>
      <c r="K5780" t="s">
        <v>28</v>
      </c>
      <c r="L5780" t="s">
        <v>28</v>
      </c>
      <c r="M5780">
        <v>138</v>
      </c>
      <c r="N5780" t="s">
        <v>52</v>
      </c>
      <c r="O5780" t="s">
        <v>63</v>
      </c>
      <c r="P5780" t="s">
        <v>31</v>
      </c>
      <c r="Q5780" t="s">
        <v>95</v>
      </c>
      <c r="R5780" t="s">
        <v>28</v>
      </c>
      <c r="S5780">
        <v>0</v>
      </c>
      <c r="T5780" t="s">
        <v>6933</v>
      </c>
    </row>
    <row r="5781" spans="1:20" x14ac:dyDescent="0.3">
      <c r="A5781" t="s">
        <v>5908</v>
      </c>
      <c r="B5781" t="s">
        <v>6937</v>
      </c>
      <c r="C5781" t="s">
        <v>71</v>
      </c>
      <c r="D5781" t="s">
        <v>72</v>
      </c>
      <c r="E5781" t="s">
        <v>23</v>
      </c>
      <c r="F5781" t="s">
        <v>129</v>
      </c>
      <c r="G5781" t="s">
        <v>74</v>
      </c>
      <c r="H5781" t="s">
        <v>43</v>
      </c>
      <c r="I5781" t="s">
        <v>27</v>
      </c>
      <c r="J5781" t="s">
        <v>6937</v>
      </c>
      <c r="K5781" t="s">
        <v>28</v>
      </c>
      <c r="L5781" t="s">
        <v>28</v>
      </c>
      <c r="M5781">
        <v>662</v>
      </c>
      <c r="N5781" t="s">
        <v>52</v>
      </c>
      <c r="O5781" t="s">
        <v>63</v>
      </c>
      <c r="P5781" t="s">
        <v>31</v>
      </c>
      <c r="Q5781">
        <v>4</v>
      </c>
      <c r="R5781" t="s">
        <v>32</v>
      </c>
      <c r="S5781">
        <v>2</v>
      </c>
      <c r="T5781" t="s">
        <v>6229</v>
      </c>
    </row>
    <row r="5782" spans="1:20" x14ac:dyDescent="0.3">
      <c r="A5782" t="s">
        <v>5909</v>
      </c>
      <c r="B5782" t="s">
        <v>6605</v>
      </c>
      <c r="C5782" t="s">
        <v>77</v>
      </c>
      <c r="D5782" t="s">
        <v>72</v>
      </c>
      <c r="E5782" t="s">
        <v>40</v>
      </c>
      <c r="F5782" t="s">
        <v>112</v>
      </c>
      <c r="G5782" t="s">
        <v>79</v>
      </c>
      <c r="H5782" t="s">
        <v>43</v>
      </c>
      <c r="I5782" t="s">
        <v>27</v>
      </c>
      <c r="J5782" t="s">
        <v>6605</v>
      </c>
      <c r="K5782" t="s">
        <v>28</v>
      </c>
      <c r="L5782" t="s">
        <v>28</v>
      </c>
      <c r="M5782">
        <v>265</v>
      </c>
      <c r="N5782" t="s">
        <v>75</v>
      </c>
      <c r="O5782" t="s">
        <v>63</v>
      </c>
      <c r="P5782" t="s">
        <v>31</v>
      </c>
      <c r="Q5782">
        <v>5</v>
      </c>
      <c r="R5782" t="s">
        <v>119</v>
      </c>
      <c r="S5782">
        <v>1</v>
      </c>
      <c r="T5782" t="s">
        <v>6178</v>
      </c>
    </row>
    <row r="5783" spans="1:20" x14ac:dyDescent="0.3">
      <c r="A5783" t="s">
        <v>5910</v>
      </c>
      <c r="B5783" t="s">
        <v>7137</v>
      </c>
      <c r="C5783" t="s">
        <v>81</v>
      </c>
      <c r="D5783" t="s">
        <v>72</v>
      </c>
      <c r="E5783" t="s">
        <v>23</v>
      </c>
      <c r="F5783" t="s">
        <v>82</v>
      </c>
      <c r="G5783" t="s">
        <v>83</v>
      </c>
      <c r="H5783" t="s">
        <v>26</v>
      </c>
      <c r="I5783" t="s">
        <v>27</v>
      </c>
      <c r="J5783" t="s">
        <v>7137</v>
      </c>
      <c r="K5783" t="s">
        <v>28</v>
      </c>
      <c r="L5783" t="s">
        <v>28</v>
      </c>
      <c r="M5783">
        <v>516</v>
      </c>
      <c r="N5783" t="s">
        <v>52</v>
      </c>
      <c r="O5783" t="s">
        <v>170</v>
      </c>
      <c r="P5783" t="s">
        <v>107</v>
      </c>
      <c r="Q5783">
        <v>5</v>
      </c>
      <c r="R5783" t="s">
        <v>119</v>
      </c>
      <c r="S5783">
        <v>1</v>
      </c>
      <c r="T5783" t="s">
        <v>6143</v>
      </c>
    </row>
    <row r="5784" spans="1:20" x14ac:dyDescent="0.3">
      <c r="A5784" t="s">
        <v>5911</v>
      </c>
      <c r="B5784" t="s">
        <v>7011</v>
      </c>
      <c r="C5784" t="s">
        <v>86</v>
      </c>
      <c r="D5784" t="s">
        <v>87</v>
      </c>
      <c r="E5784" t="s">
        <v>67</v>
      </c>
      <c r="F5784" t="s">
        <v>135</v>
      </c>
      <c r="G5784" t="s">
        <v>89</v>
      </c>
      <c r="H5784" t="s">
        <v>43</v>
      </c>
      <c r="I5784" t="s">
        <v>27</v>
      </c>
      <c r="J5784" t="s">
        <v>7011</v>
      </c>
      <c r="K5784" t="s">
        <v>28</v>
      </c>
      <c r="L5784" t="s">
        <v>28</v>
      </c>
      <c r="M5784">
        <v>967</v>
      </c>
      <c r="N5784" t="s">
        <v>29</v>
      </c>
      <c r="O5784" t="s">
        <v>30</v>
      </c>
      <c r="P5784" t="s">
        <v>133</v>
      </c>
      <c r="Q5784">
        <v>1</v>
      </c>
      <c r="R5784" t="s">
        <v>53</v>
      </c>
      <c r="S5784">
        <v>3</v>
      </c>
      <c r="T5784" t="s">
        <v>6455</v>
      </c>
    </row>
    <row r="5785" spans="1:20" x14ac:dyDescent="0.3">
      <c r="A5785" t="s">
        <v>5912</v>
      </c>
      <c r="B5785" t="s">
        <v>7094</v>
      </c>
      <c r="C5785" t="s">
        <v>91</v>
      </c>
      <c r="D5785" t="s">
        <v>87</v>
      </c>
      <c r="E5785" t="s">
        <v>92</v>
      </c>
      <c r="F5785" t="s">
        <v>114</v>
      </c>
      <c r="G5785" t="s">
        <v>94</v>
      </c>
      <c r="H5785" t="s">
        <v>43</v>
      </c>
      <c r="I5785" t="s">
        <v>27</v>
      </c>
      <c r="J5785" t="s">
        <v>7094</v>
      </c>
      <c r="K5785" t="s">
        <v>28</v>
      </c>
      <c r="L5785" t="s">
        <v>28</v>
      </c>
      <c r="M5785">
        <v>1080</v>
      </c>
      <c r="N5785" t="s">
        <v>75</v>
      </c>
      <c r="O5785" t="s">
        <v>43</v>
      </c>
      <c r="P5785" t="s">
        <v>133</v>
      </c>
      <c r="Q5785">
        <v>3</v>
      </c>
      <c r="R5785" t="s">
        <v>37</v>
      </c>
      <c r="S5785">
        <v>3</v>
      </c>
      <c r="T5785" t="s">
        <v>6212</v>
      </c>
    </row>
    <row r="5786" spans="1:20" x14ac:dyDescent="0.3">
      <c r="A5786" t="s">
        <v>5913</v>
      </c>
      <c r="B5786" t="s">
        <v>6874</v>
      </c>
      <c r="C5786" t="s">
        <v>21</v>
      </c>
      <c r="D5786" t="s">
        <v>22</v>
      </c>
      <c r="E5786" t="s">
        <v>23</v>
      </c>
      <c r="F5786" t="s">
        <v>174</v>
      </c>
      <c r="G5786" t="s">
        <v>42</v>
      </c>
      <c r="H5786" t="s">
        <v>26</v>
      </c>
      <c r="I5786" t="s">
        <v>27</v>
      </c>
      <c r="J5786" t="s">
        <v>6874</v>
      </c>
      <c r="K5786" t="s">
        <v>28</v>
      </c>
      <c r="L5786" t="s">
        <v>28</v>
      </c>
      <c r="M5786">
        <v>287</v>
      </c>
      <c r="N5786" t="s">
        <v>29</v>
      </c>
      <c r="O5786" t="s">
        <v>105</v>
      </c>
      <c r="P5786" t="s">
        <v>44</v>
      </c>
      <c r="Q5786">
        <v>3</v>
      </c>
      <c r="R5786" t="s">
        <v>37</v>
      </c>
      <c r="S5786">
        <v>1</v>
      </c>
      <c r="T5786" t="s">
        <v>6448</v>
      </c>
    </row>
    <row r="5787" spans="1:20" x14ac:dyDescent="0.3">
      <c r="A5787" t="s">
        <v>5914</v>
      </c>
      <c r="B5787" t="s">
        <v>6626</v>
      </c>
      <c r="C5787" t="s">
        <v>34</v>
      </c>
      <c r="D5787" t="s">
        <v>22</v>
      </c>
      <c r="E5787" t="s">
        <v>23</v>
      </c>
      <c r="F5787" t="s">
        <v>24</v>
      </c>
      <c r="G5787" t="s">
        <v>25</v>
      </c>
      <c r="H5787" t="s">
        <v>26</v>
      </c>
      <c r="I5787" t="s">
        <v>50</v>
      </c>
      <c r="J5787" t="s">
        <v>6626</v>
      </c>
      <c r="K5787" t="s">
        <v>6478</v>
      </c>
      <c r="L5787" t="s">
        <v>159</v>
      </c>
      <c r="M5787">
        <v>638</v>
      </c>
      <c r="N5787" t="s">
        <v>52</v>
      </c>
      <c r="O5787" t="s">
        <v>63</v>
      </c>
      <c r="P5787" t="s">
        <v>133</v>
      </c>
      <c r="Q5787">
        <v>2</v>
      </c>
      <c r="R5787" t="s">
        <v>53</v>
      </c>
      <c r="S5787">
        <v>2</v>
      </c>
      <c r="T5787" t="s">
        <v>6134</v>
      </c>
    </row>
    <row r="5788" spans="1:20" x14ac:dyDescent="0.3">
      <c r="A5788" t="s">
        <v>5915</v>
      </c>
      <c r="B5788" t="s">
        <v>7298</v>
      </c>
      <c r="C5788" t="s">
        <v>39</v>
      </c>
      <c r="D5788" t="s">
        <v>22</v>
      </c>
      <c r="E5788" t="s">
        <v>40</v>
      </c>
      <c r="F5788" t="s">
        <v>99</v>
      </c>
      <c r="G5788" t="s">
        <v>36</v>
      </c>
      <c r="H5788" t="s">
        <v>49</v>
      </c>
      <c r="I5788" t="s">
        <v>27</v>
      </c>
      <c r="J5788" t="s">
        <v>7298</v>
      </c>
      <c r="K5788" t="s">
        <v>28</v>
      </c>
      <c r="L5788" t="s">
        <v>28</v>
      </c>
      <c r="M5788">
        <v>415</v>
      </c>
      <c r="N5788" t="s">
        <v>29</v>
      </c>
      <c r="O5788" t="s">
        <v>63</v>
      </c>
      <c r="P5788" t="s">
        <v>64</v>
      </c>
      <c r="Q5788">
        <v>2</v>
      </c>
      <c r="R5788" t="s">
        <v>53</v>
      </c>
      <c r="S5788">
        <v>1</v>
      </c>
      <c r="T5788" t="s">
        <v>6246</v>
      </c>
    </row>
    <row r="5789" spans="1:20" x14ac:dyDescent="0.3">
      <c r="A5789" t="s">
        <v>5916</v>
      </c>
      <c r="B5789" t="s">
        <v>6756</v>
      </c>
      <c r="C5789" t="s">
        <v>46</v>
      </c>
      <c r="D5789" t="s">
        <v>22</v>
      </c>
      <c r="E5789" t="s">
        <v>40</v>
      </c>
      <c r="F5789" t="s">
        <v>215</v>
      </c>
      <c r="G5789" t="s">
        <v>42</v>
      </c>
      <c r="H5789" t="s">
        <v>49</v>
      </c>
      <c r="I5789" t="s">
        <v>27</v>
      </c>
      <c r="J5789" t="s">
        <v>6756</v>
      </c>
      <c r="K5789" t="s">
        <v>28</v>
      </c>
      <c r="L5789" t="s">
        <v>28</v>
      </c>
      <c r="M5789">
        <v>944</v>
      </c>
      <c r="N5789" t="s">
        <v>52</v>
      </c>
      <c r="O5789" t="s">
        <v>30</v>
      </c>
      <c r="P5789" t="s">
        <v>64</v>
      </c>
      <c r="Q5789">
        <v>4</v>
      </c>
      <c r="R5789" t="s">
        <v>32</v>
      </c>
      <c r="S5789">
        <v>3</v>
      </c>
      <c r="T5789" t="s">
        <v>6193</v>
      </c>
    </row>
    <row r="5790" spans="1:20" x14ac:dyDescent="0.3">
      <c r="A5790" t="s">
        <v>5917</v>
      </c>
      <c r="B5790" t="s">
        <v>6928</v>
      </c>
      <c r="C5790" t="s">
        <v>55</v>
      </c>
      <c r="D5790" t="s">
        <v>56</v>
      </c>
      <c r="E5790" t="s">
        <v>23</v>
      </c>
      <c r="F5790" t="s">
        <v>190</v>
      </c>
      <c r="G5790" t="s">
        <v>58</v>
      </c>
      <c r="H5790" t="s">
        <v>49</v>
      </c>
      <c r="I5790" t="s">
        <v>27</v>
      </c>
      <c r="J5790" t="s">
        <v>6928</v>
      </c>
      <c r="K5790" t="s">
        <v>28</v>
      </c>
      <c r="L5790" t="s">
        <v>28</v>
      </c>
      <c r="M5790">
        <v>848</v>
      </c>
      <c r="N5790" t="s">
        <v>52</v>
      </c>
      <c r="O5790" t="s">
        <v>30</v>
      </c>
      <c r="P5790" t="s">
        <v>64</v>
      </c>
      <c r="Q5790">
        <v>3</v>
      </c>
      <c r="R5790" t="s">
        <v>37</v>
      </c>
      <c r="S5790">
        <v>2</v>
      </c>
      <c r="T5790" t="s">
        <v>6219</v>
      </c>
    </row>
    <row r="5791" spans="1:20" x14ac:dyDescent="0.3">
      <c r="A5791" t="s">
        <v>5918</v>
      </c>
      <c r="B5791" t="s">
        <v>6906</v>
      </c>
      <c r="C5791" t="s">
        <v>60</v>
      </c>
      <c r="D5791" t="s">
        <v>56</v>
      </c>
      <c r="E5791" t="s">
        <v>40</v>
      </c>
      <c r="F5791" t="s">
        <v>104</v>
      </c>
      <c r="G5791" t="s">
        <v>62</v>
      </c>
      <c r="H5791" t="s">
        <v>43</v>
      </c>
      <c r="I5791" t="s">
        <v>50</v>
      </c>
      <c r="J5791" t="s">
        <v>6906</v>
      </c>
      <c r="K5791" t="s">
        <v>6406</v>
      </c>
      <c r="L5791" t="s">
        <v>51</v>
      </c>
      <c r="M5791">
        <v>451</v>
      </c>
      <c r="N5791" t="s">
        <v>75</v>
      </c>
      <c r="O5791" t="s">
        <v>63</v>
      </c>
      <c r="P5791" t="s">
        <v>31</v>
      </c>
      <c r="Q5791">
        <v>2</v>
      </c>
      <c r="R5791" t="s">
        <v>53</v>
      </c>
      <c r="S5791">
        <v>1</v>
      </c>
      <c r="T5791" t="s">
        <v>6663</v>
      </c>
    </row>
    <row r="5792" spans="1:20" x14ac:dyDescent="0.3">
      <c r="A5792" t="s">
        <v>5919</v>
      </c>
      <c r="B5792" t="s">
        <v>7243</v>
      </c>
      <c r="C5792" t="s">
        <v>66</v>
      </c>
      <c r="D5792" t="s">
        <v>56</v>
      </c>
      <c r="E5792" t="s">
        <v>67</v>
      </c>
      <c r="F5792" t="s">
        <v>358</v>
      </c>
      <c r="G5792" t="s">
        <v>69</v>
      </c>
      <c r="H5792" t="s">
        <v>49</v>
      </c>
      <c r="I5792" t="s">
        <v>27</v>
      </c>
      <c r="J5792" t="s">
        <v>7243</v>
      </c>
      <c r="K5792" t="s">
        <v>28</v>
      </c>
      <c r="L5792" t="s">
        <v>28</v>
      </c>
      <c r="M5792">
        <v>853</v>
      </c>
      <c r="N5792" t="s">
        <v>29</v>
      </c>
      <c r="O5792" t="s">
        <v>30</v>
      </c>
      <c r="P5792" t="s">
        <v>107</v>
      </c>
      <c r="Q5792">
        <v>3</v>
      </c>
      <c r="R5792" t="s">
        <v>37</v>
      </c>
      <c r="S5792">
        <v>2</v>
      </c>
      <c r="T5792" t="s">
        <v>6803</v>
      </c>
    </row>
    <row r="5793" spans="1:20" x14ac:dyDescent="0.3">
      <c r="A5793" t="s">
        <v>5920</v>
      </c>
      <c r="B5793" t="s">
        <v>7399</v>
      </c>
      <c r="C5793" t="s">
        <v>71</v>
      </c>
      <c r="D5793" t="s">
        <v>72</v>
      </c>
      <c r="E5793" t="s">
        <v>23</v>
      </c>
      <c r="F5793" t="s">
        <v>129</v>
      </c>
      <c r="G5793" t="s">
        <v>74</v>
      </c>
      <c r="H5793" t="s">
        <v>43</v>
      </c>
      <c r="I5793" t="s">
        <v>50</v>
      </c>
      <c r="J5793" t="s">
        <v>7399</v>
      </c>
      <c r="K5793" t="s">
        <v>6929</v>
      </c>
      <c r="L5793" t="s">
        <v>51</v>
      </c>
      <c r="M5793">
        <v>273</v>
      </c>
      <c r="N5793" t="s">
        <v>29</v>
      </c>
      <c r="O5793" t="s">
        <v>63</v>
      </c>
      <c r="P5793" t="s">
        <v>133</v>
      </c>
      <c r="Q5793">
        <v>3</v>
      </c>
      <c r="R5793" t="s">
        <v>37</v>
      </c>
      <c r="S5793">
        <v>1</v>
      </c>
      <c r="T5793" t="s">
        <v>6296</v>
      </c>
    </row>
    <row r="5794" spans="1:20" x14ac:dyDescent="0.3">
      <c r="A5794" t="s">
        <v>5921</v>
      </c>
      <c r="B5794" t="s">
        <v>7038</v>
      </c>
      <c r="C5794" t="s">
        <v>77</v>
      </c>
      <c r="D5794" t="s">
        <v>72</v>
      </c>
      <c r="E5794" t="s">
        <v>40</v>
      </c>
      <c r="F5794" t="s">
        <v>131</v>
      </c>
      <c r="G5794" t="s">
        <v>79</v>
      </c>
      <c r="H5794" t="s">
        <v>26</v>
      </c>
      <c r="I5794" t="s">
        <v>27</v>
      </c>
      <c r="J5794" t="s">
        <v>7038</v>
      </c>
      <c r="K5794" t="s">
        <v>28</v>
      </c>
      <c r="L5794" t="s">
        <v>28</v>
      </c>
      <c r="M5794">
        <v>311</v>
      </c>
      <c r="N5794" t="s">
        <v>29</v>
      </c>
      <c r="O5794" t="s">
        <v>63</v>
      </c>
      <c r="P5794" t="s">
        <v>107</v>
      </c>
      <c r="Q5794">
        <v>3</v>
      </c>
      <c r="R5794" t="s">
        <v>37</v>
      </c>
      <c r="S5794">
        <v>1</v>
      </c>
      <c r="T5794" t="s">
        <v>6304</v>
      </c>
    </row>
    <row r="5795" spans="1:20" x14ac:dyDescent="0.3">
      <c r="A5795" t="s">
        <v>5922</v>
      </c>
      <c r="B5795" t="s">
        <v>7078</v>
      </c>
      <c r="C5795" t="s">
        <v>81</v>
      </c>
      <c r="D5795" t="s">
        <v>72</v>
      </c>
      <c r="E5795" t="s">
        <v>23</v>
      </c>
      <c r="F5795" t="s">
        <v>223</v>
      </c>
      <c r="G5795" t="s">
        <v>83</v>
      </c>
      <c r="H5795" t="s">
        <v>49</v>
      </c>
      <c r="I5795" t="s">
        <v>27</v>
      </c>
      <c r="J5795" t="s">
        <v>7078</v>
      </c>
      <c r="K5795" t="s">
        <v>28</v>
      </c>
      <c r="L5795" t="s">
        <v>28</v>
      </c>
      <c r="M5795">
        <v>831</v>
      </c>
      <c r="N5795" t="s">
        <v>29</v>
      </c>
      <c r="O5795" t="s">
        <v>63</v>
      </c>
      <c r="P5795" t="s">
        <v>107</v>
      </c>
      <c r="Q5795">
        <v>4</v>
      </c>
      <c r="R5795" t="s">
        <v>32</v>
      </c>
      <c r="S5795">
        <v>2</v>
      </c>
      <c r="T5795" t="s">
        <v>7030</v>
      </c>
    </row>
    <row r="5796" spans="1:20" x14ac:dyDescent="0.3">
      <c r="A5796" t="s">
        <v>5923</v>
      </c>
      <c r="B5796" t="s">
        <v>6767</v>
      </c>
      <c r="C5796" t="s">
        <v>86</v>
      </c>
      <c r="D5796" t="s">
        <v>87</v>
      </c>
      <c r="E5796" t="s">
        <v>67</v>
      </c>
      <c r="F5796" t="s">
        <v>152</v>
      </c>
      <c r="G5796" t="s">
        <v>94</v>
      </c>
      <c r="H5796" t="s">
        <v>49</v>
      </c>
      <c r="I5796" t="s">
        <v>27</v>
      </c>
      <c r="J5796" t="s">
        <v>6767</v>
      </c>
      <c r="K5796" t="s">
        <v>28</v>
      </c>
      <c r="L5796" t="s">
        <v>28</v>
      </c>
      <c r="M5796">
        <v>154</v>
      </c>
      <c r="N5796" t="s">
        <v>29</v>
      </c>
      <c r="O5796" t="s">
        <v>63</v>
      </c>
      <c r="P5796" t="s">
        <v>31</v>
      </c>
      <c r="Q5796" t="s">
        <v>95</v>
      </c>
      <c r="R5796" t="s">
        <v>28</v>
      </c>
      <c r="S5796">
        <v>0</v>
      </c>
      <c r="T5796" t="s">
        <v>7020</v>
      </c>
    </row>
    <row r="5797" spans="1:20" x14ac:dyDescent="0.3">
      <c r="A5797" t="s">
        <v>5924</v>
      </c>
      <c r="B5797" t="s">
        <v>7239</v>
      </c>
      <c r="C5797" t="s">
        <v>91</v>
      </c>
      <c r="D5797" t="s">
        <v>87</v>
      </c>
      <c r="E5797" t="s">
        <v>92</v>
      </c>
      <c r="F5797" t="s">
        <v>114</v>
      </c>
      <c r="G5797" t="s">
        <v>94</v>
      </c>
      <c r="H5797" t="s">
        <v>43</v>
      </c>
      <c r="I5797" t="s">
        <v>27</v>
      </c>
      <c r="J5797" t="s">
        <v>7239</v>
      </c>
      <c r="K5797" t="s">
        <v>28</v>
      </c>
      <c r="L5797" t="s">
        <v>28</v>
      </c>
      <c r="M5797">
        <v>1017</v>
      </c>
      <c r="N5797" t="s">
        <v>52</v>
      </c>
      <c r="O5797" t="s">
        <v>43</v>
      </c>
      <c r="P5797" t="s">
        <v>64</v>
      </c>
      <c r="Q5797">
        <v>1</v>
      </c>
      <c r="R5797" t="s">
        <v>53</v>
      </c>
      <c r="S5797">
        <v>3</v>
      </c>
      <c r="T5797" t="s">
        <v>6391</v>
      </c>
    </row>
    <row r="5798" spans="1:20" x14ac:dyDescent="0.3">
      <c r="A5798" t="s">
        <v>5925</v>
      </c>
      <c r="B5798" t="s">
        <v>6501</v>
      </c>
      <c r="C5798" t="s">
        <v>21</v>
      </c>
      <c r="D5798" t="s">
        <v>22</v>
      </c>
      <c r="E5798" t="s">
        <v>23</v>
      </c>
      <c r="F5798" t="s">
        <v>35</v>
      </c>
      <c r="G5798" t="s">
        <v>36</v>
      </c>
      <c r="H5798" t="s">
        <v>26</v>
      </c>
      <c r="I5798" t="s">
        <v>27</v>
      </c>
      <c r="J5798" t="s">
        <v>6501</v>
      </c>
      <c r="K5798" t="s">
        <v>28</v>
      </c>
      <c r="L5798" t="s">
        <v>28</v>
      </c>
      <c r="M5798">
        <v>343</v>
      </c>
      <c r="N5798" t="s">
        <v>52</v>
      </c>
      <c r="O5798" t="s">
        <v>63</v>
      </c>
      <c r="P5798" t="s">
        <v>31</v>
      </c>
      <c r="Q5798">
        <v>2</v>
      </c>
      <c r="R5798" t="s">
        <v>53</v>
      </c>
      <c r="S5798">
        <v>1</v>
      </c>
      <c r="T5798" t="s">
        <v>6367</v>
      </c>
    </row>
    <row r="5799" spans="1:20" x14ac:dyDescent="0.3">
      <c r="A5799" t="s">
        <v>5926</v>
      </c>
      <c r="B5799" t="s">
        <v>7128</v>
      </c>
      <c r="C5799" t="s">
        <v>34</v>
      </c>
      <c r="D5799" t="s">
        <v>22</v>
      </c>
      <c r="E5799" t="s">
        <v>23</v>
      </c>
      <c r="F5799" t="s">
        <v>138</v>
      </c>
      <c r="G5799" t="s">
        <v>36</v>
      </c>
      <c r="H5799" t="s">
        <v>43</v>
      </c>
      <c r="I5799" t="s">
        <v>27</v>
      </c>
      <c r="J5799" t="s">
        <v>7128</v>
      </c>
      <c r="K5799" t="s">
        <v>28</v>
      </c>
      <c r="L5799" t="s">
        <v>28</v>
      </c>
      <c r="M5799">
        <v>590</v>
      </c>
      <c r="N5799" t="s">
        <v>29</v>
      </c>
      <c r="O5799" t="s">
        <v>63</v>
      </c>
      <c r="P5799" t="s">
        <v>64</v>
      </c>
      <c r="Q5799">
        <v>4</v>
      </c>
      <c r="R5799" t="s">
        <v>32</v>
      </c>
      <c r="S5799">
        <v>2</v>
      </c>
      <c r="T5799" t="s">
        <v>6667</v>
      </c>
    </row>
    <row r="5800" spans="1:20" x14ac:dyDescent="0.3">
      <c r="A5800" t="s">
        <v>5927</v>
      </c>
      <c r="B5800" t="s">
        <v>7159</v>
      </c>
      <c r="C5800" t="s">
        <v>39</v>
      </c>
      <c r="D5800" t="s">
        <v>22</v>
      </c>
      <c r="E5800" t="s">
        <v>40</v>
      </c>
      <c r="F5800" t="s">
        <v>138</v>
      </c>
      <c r="G5800" t="s">
        <v>36</v>
      </c>
      <c r="H5800" t="s">
        <v>43</v>
      </c>
      <c r="I5800" t="s">
        <v>27</v>
      </c>
      <c r="J5800" t="s">
        <v>7159</v>
      </c>
      <c r="K5800" t="s">
        <v>28</v>
      </c>
      <c r="L5800" t="s">
        <v>28</v>
      </c>
      <c r="M5800">
        <v>980</v>
      </c>
      <c r="N5800" t="s">
        <v>29</v>
      </c>
      <c r="O5800" t="s">
        <v>105</v>
      </c>
      <c r="P5800" t="s">
        <v>107</v>
      </c>
      <c r="Q5800">
        <v>3</v>
      </c>
      <c r="R5800" t="s">
        <v>37</v>
      </c>
      <c r="S5800">
        <v>3</v>
      </c>
      <c r="T5800" t="s">
        <v>6601</v>
      </c>
    </row>
    <row r="5801" spans="1:20" x14ac:dyDescent="0.3">
      <c r="A5801" t="s">
        <v>5928</v>
      </c>
      <c r="B5801" t="s">
        <v>6529</v>
      </c>
      <c r="C5801" t="s">
        <v>46</v>
      </c>
      <c r="D5801" t="s">
        <v>22</v>
      </c>
      <c r="E5801" t="s">
        <v>40</v>
      </c>
      <c r="F5801" t="s">
        <v>101</v>
      </c>
      <c r="G5801" t="s">
        <v>48</v>
      </c>
      <c r="H5801" t="s">
        <v>26</v>
      </c>
      <c r="I5801" t="s">
        <v>27</v>
      </c>
      <c r="J5801" t="s">
        <v>6529</v>
      </c>
      <c r="K5801" t="s">
        <v>28</v>
      </c>
      <c r="L5801" t="s">
        <v>28</v>
      </c>
      <c r="M5801">
        <v>716</v>
      </c>
      <c r="N5801" t="s">
        <v>29</v>
      </c>
      <c r="O5801" t="s">
        <v>63</v>
      </c>
      <c r="P5801" t="s">
        <v>64</v>
      </c>
      <c r="Q5801">
        <v>4</v>
      </c>
      <c r="R5801" t="s">
        <v>32</v>
      </c>
      <c r="S5801">
        <v>2</v>
      </c>
      <c r="T5801" t="s">
        <v>6163</v>
      </c>
    </row>
    <row r="5802" spans="1:20" x14ac:dyDescent="0.3">
      <c r="A5802" t="s">
        <v>5929</v>
      </c>
      <c r="B5802" t="s">
        <v>7423</v>
      </c>
      <c r="C5802" t="s">
        <v>55</v>
      </c>
      <c r="D5802" t="s">
        <v>56</v>
      </c>
      <c r="E5802" t="s">
        <v>23</v>
      </c>
      <c r="F5802" t="s">
        <v>147</v>
      </c>
      <c r="G5802" t="s">
        <v>58</v>
      </c>
      <c r="H5802" t="s">
        <v>26</v>
      </c>
      <c r="I5802" t="s">
        <v>27</v>
      </c>
      <c r="J5802" t="s">
        <v>7423</v>
      </c>
      <c r="K5802" t="s">
        <v>28</v>
      </c>
      <c r="L5802" t="s">
        <v>28</v>
      </c>
      <c r="M5802">
        <v>1033</v>
      </c>
      <c r="N5802" t="s">
        <v>29</v>
      </c>
      <c r="O5802" t="s">
        <v>43</v>
      </c>
      <c r="P5802" t="s">
        <v>64</v>
      </c>
      <c r="Q5802">
        <v>4</v>
      </c>
      <c r="R5802" t="s">
        <v>32</v>
      </c>
      <c r="S5802">
        <v>3</v>
      </c>
      <c r="T5802" t="s">
        <v>6187</v>
      </c>
    </row>
    <row r="5803" spans="1:20" x14ac:dyDescent="0.3">
      <c r="A5803" t="s">
        <v>5930</v>
      </c>
      <c r="B5803" t="s">
        <v>6820</v>
      </c>
      <c r="C5803" t="s">
        <v>60</v>
      </c>
      <c r="D5803" t="s">
        <v>56</v>
      </c>
      <c r="E5803" t="s">
        <v>40</v>
      </c>
      <c r="F5803" t="s">
        <v>145</v>
      </c>
      <c r="G5803" t="s">
        <v>62</v>
      </c>
      <c r="H5803" t="s">
        <v>49</v>
      </c>
      <c r="I5803" t="s">
        <v>27</v>
      </c>
      <c r="J5803" t="s">
        <v>6820</v>
      </c>
      <c r="K5803" t="s">
        <v>28</v>
      </c>
      <c r="L5803" t="s">
        <v>28</v>
      </c>
      <c r="M5803">
        <v>134</v>
      </c>
      <c r="N5803" t="s">
        <v>29</v>
      </c>
      <c r="O5803" t="s">
        <v>63</v>
      </c>
      <c r="P5803" t="s">
        <v>44</v>
      </c>
      <c r="Q5803" t="s">
        <v>95</v>
      </c>
      <c r="R5803" t="s">
        <v>28</v>
      </c>
      <c r="S5803">
        <v>0</v>
      </c>
      <c r="T5803" t="s">
        <v>6264</v>
      </c>
    </row>
    <row r="5804" spans="1:20" x14ac:dyDescent="0.3">
      <c r="A5804" t="s">
        <v>5931</v>
      </c>
      <c r="B5804" t="s">
        <v>6947</v>
      </c>
      <c r="C5804" t="s">
        <v>66</v>
      </c>
      <c r="D5804" t="s">
        <v>56</v>
      </c>
      <c r="E5804" t="s">
        <v>67</v>
      </c>
      <c r="F5804" t="s">
        <v>193</v>
      </c>
      <c r="G5804" t="s">
        <v>69</v>
      </c>
      <c r="H5804" t="s">
        <v>43</v>
      </c>
      <c r="I5804" t="s">
        <v>50</v>
      </c>
      <c r="J5804" t="s">
        <v>6947</v>
      </c>
      <c r="K5804" t="s">
        <v>6638</v>
      </c>
      <c r="L5804" t="s">
        <v>51</v>
      </c>
      <c r="M5804">
        <v>139</v>
      </c>
      <c r="N5804" t="s">
        <v>29</v>
      </c>
      <c r="O5804" t="s">
        <v>63</v>
      </c>
      <c r="P5804" t="s">
        <v>31</v>
      </c>
      <c r="Q5804" t="s">
        <v>95</v>
      </c>
      <c r="R5804" t="s">
        <v>28</v>
      </c>
      <c r="S5804">
        <v>0</v>
      </c>
      <c r="T5804" t="s">
        <v>6391</v>
      </c>
    </row>
    <row r="5805" spans="1:20" x14ac:dyDescent="0.3">
      <c r="A5805" t="s">
        <v>5932</v>
      </c>
      <c r="B5805" t="s">
        <v>7174</v>
      </c>
      <c r="C5805" t="s">
        <v>71</v>
      </c>
      <c r="D5805" t="s">
        <v>72</v>
      </c>
      <c r="E5805" t="s">
        <v>23</v>
      </c>
      <c r="F5805" t="s">
        <v>73</v>
      </c>
      <c r="G5805" t="s">
        <v>74</v>
      </c>
      <c r="H5805" t="s">
        <v>49</v>
      </c>
      <c r="I5805" t="s">
        <v>27</v>
      </c>
      <c r="J5805" t="s">
        <v>7174</v>
      </c>
      <c r="K5805" t="s">
        <v>28</v>
      </c>
      <c r="L5805" t="s">
        <v>28</v>
      </c>
      <c r="M5805">
        <v>345</v>
      </c>
      <c r="N5805" t="s">
        <v>29</v>
      </c>
      <c r="O5805" t="s">
        <v>63</v>
      </c>
      <c r="P5805" t="s">
        <v>31</v>
      </c>
      <c r="Q5805">
        <v>3</v>
      </c>
      <c r="R5805" t="s">
        <v>37</v>
      </c>
      <c r="S5805">
        <v>1</v>
      </c>
      <c r="T5805" t="s">
        <v>6182</v>
      </c>
    </row>
    <row r="5806" spans="1:20" x14ac:dyDescent="0.3">
      <c r="A5806" t="s">
        <v>5933</v>
      </c>
      <c r="B5806" t="s">
        <v>6710</v>
      </c>
      <c r="C5806" t="s">
        <v>77</v>
      </c>
      <c r="D5806" t="s">
        <v>72</v>
      </c>
      <c r="E5806" t="s">
        <v>40</v>
      </c>
      <c r="F5806" t="s">
        <v>78</v>
      </c>
      <c r="G5806" t="s">
        <v>79</v>
      </c>
      <c r="H5806" t="s">
        <v>49</v>
      </c>
      <c r="I5806" t="s">
        <v>27</v>
      </c>
      <c r="J5806" t="s">
        <v>6710</v>
      </c>
      <c r="K5806" t="s">
        <v>28</v>
      </c>
      <c r="L5806" t="s">
        <v>28</v>
      </c>
      <c r="M5806">
        <v>884</v>
      </c>
      <c r="N5806" t="s">
        <v>122</v>
      </c>
      <c r="O5806" t="s">
        <v>63</v>
      </c>
      <c r="P5806" t="s">
        <v>133</v>
      </c>
      <c r="Q5806">
        <v>3</v>
      </c>
      <c r="R5806" t="s">
        <v>37</v>
      </c>
      <c r="S5806">
        <v>2</v>
      </c>
      <c r="T5806" t="s">
        <v>6616</v>
      </c>
    </row>
    <row r="5807" spans="1:20" x14ac:dyDescent="0.3">
      <c r="A5807" t="s">
        <v>5934</v>
      </c>
      <c r="B5807" t="s">
        <v>6671</v>
      </c>
      <c r="C5807" t="s">
        <v>81</v>
      </c>
      <c r="D5807" t="s">
        <v>72</v>
      </c>
      <c r="E5807" t="s">
        <v>23</v>
      </c>
      <c r="F5807" t="s">
        <v>82</v>
      </c>
      <c r="G5807" t="s">
        <v>83</v>
      </c>
      <c r="H5807" t="s">
        <v>26</v>
      </c>
      <c r="I5807" t="s">
        <v>27</v>
      </c>
      <c r="J5807" t="s">
        <v>6671</v>
      </c>
      <c r="K5807" t="s">
        <v>28</v>
      </c>
      <c r="L5807" t="s">
        <v>28</v>
      </c>
      <c r="M5807">
        <v>632</v>
      </c>
      <c r="N5807" t="s">
        <v>29</v>
      </c>
      <c r="O5807" t="s">
        <v>63</v>
      </c>
      <c r="P5807" t="s">
        <v>64</v>
      </c>
      <c r="Q5807">
        <v>4</v>
      </c>
      <c r="R5807" t="s">
        <v>32</v>
      </c>
      <c r="S5807">
        <v>2</v>
      </c>
      <c r="T5807" t="s">
        <v>6285</v>
      </c>
    </row>
    <row r="5808" spans="1:20" x14ac:dyDescent="0.3">
      <c r="A5808" t="s">
        <v>5935</v>
      </c>
      <c r="B5808" t="s">
        <v>7033</v>
      </c>
      <c r="C5808" t="s">
        <v>86</v>
      </c>
      <c r="D5808" t="s">
        <v>87</v>
      </c>
      <c r="E5808" t="s">
        <v>67</v>
      </c>
      <c r="F5808" t="s">
        <v>88</v>
      </c>
      <c r="G5808" t="s">
        <v>89</v>
      </c>
      <c r="H5808" t="s">
        <v>49</v>
      </c>
      <c r="I5808" t="s">
        <v>50</v>
      </c>
      <c r="J5808" t="s">
        <v>7033</v>
      </c>
      <c r="K5808" t="s">
        <v>6841</v>
      </c>
      <c r="L5808" t="s">
        <v>51</v>
      </c>
      <c r="M5808">
        <v>181</v>
      </c>
      <c r="N5808" t="s">
        <v>52</v>
      </c>
      <c r="O5808" t="s">
        <v>43</v>
      </c>
      <c r="P5808" t="s">
        <v>31</v>
      </c>
      <c r="Q5808">
        <v>4</v>
      </c>
      <c r="R5808" t="s">
        <v>32</v>
      </c>
      <c r="S5808">
        <v>1</v>
      </c>
      <c r="T5808" t="s">
        <v>7020</v>
      </c>
    </row>
    <row r="5809" spans="1:20" x14ac:dyDescent="0.3">
      <c r="A5809" t="s">
        <v>5936</v>
      </c>
      <c r="B5809" t="s">
        <v>6888</v>
      </c>
      <c r="C5809" t="s">
        <v>91</v>
      </c>
      <c r="D5809" t="s">
        <v>87</v>
      </c>
      <c r="E5809" t="s">
        <v>92</v>
      </c>
      <c r="F5809" t="s">
        <v>93</v>
      </c>
      <c r="G5809" t="s">
        <v>94</v>
      </c>
      <c r="H5809" t="s">
        <v>26</v>
      </c>
      <c r="I5809" t="s">
        <v>27</v>
      </c>
      <c r="J5809" t="s">
        <v>6888</v>
      </c>
      <c r="K5809" t="s">
        <v>28</v>
      </c>
      <c r="L5809" t="s">
        <v>28</v>
      </c>
      <c r="M5809">
        <v>231</v>
      </c>
      <c r="N5809" t="s">
        <v>122</v>
      </c>
      <c r="O5809" t="s">
        <v>30</v>
      </c>
      <c r="P5809" t="s">
        <v>133</v>
      </c>
      <c r="Q5809">
        <v>2</v>
      </c>
      <c r="R5809" t="s">
        <v>53</v>
      </c>
      <c r="S5809">
        <v>1</v>
      </c>
      <c r="T5809" t="s">
        <v>6155</v>
      </c>
    </row>
    <row r="5810" spans="1:20" x14ac:dyDescent="0.3">
      <c r="A5810" t="s">
        <v>5937</v>
      </c>
      <c r="B5810" t="s">
        <v>6710</v>
      </c>
      <c r="C5810" t="s">
        <v>21</v>
      </c>
      <c r="D5810" t="s">
        <v>22</v>
      </c>
      <c r="E5810" t="s">
        <v>23</v>
      </c>
      <c r="F5810" t="s">
        <v>174</v>
      </c>
      <c r="G5810" t="s">
        <v>42</v>
      </c>
      <c r="H5810" t="s">
        <v>26</v>
      </c>
      <c r="I5810" t="s">
        <v>27</v>
      </c>
      <c r="J5810" t="s">
        <v>6710</v>
      </c>
      <c r="K5810" t="s">
        <v>28</v>
      </c>
      <c r="L5810" t="s">
        <v>28</v>
      </c>
      <c r="M5810">
        <v>884</v>
      </c>
      <c r="N5810" t="s">
        <v>29</v>
      </c>
      <c r="O5810" t="s">
        <v>63</v>
      </c>
      <c r="P5810" t="s">
        <v>31</v>
      </c>
      <c r="Q5810">
        <v>1</v>
      </c>
      <c r="R5810" t="s">
        <v>53</v>
      </c>
      <c r="S5810">
        <v>2</v>
      </c>
      <c r="T5810" t="s">
        <v>6360</v>
      </c>
    </row>
    <row r="5811" spans="1:20" x14ac:dyDescent="0.3">
      <c r="A5811" t="s">
        <v>5938</v>
      </c>
      <c r="B5811" t="s">
        <v>7219</v>
      </c>
      <c r="C5811" t="s">
        <v>34</v>
      </c>
      <c r="D5811" t="s">
        <v>22</v>
      </c>
      <c r="E5811" t="s">
        <v>23</v>
      </c>
      <c r="F5811" t="s">
        <v>138</v>
      </c>
      <c r="G5811" t="s">
        <v>36</v>
      </c>
      <c r="H5811" t="s">
        <v>43</v>
      </c>
      <c r="I5811" t="s">
        <v>27</v>
      </c>
      <c r="J5811" t="s">
        <v>7219</v>
      </c>
      <c r="K5811" t="s">
        <v>28</v>
      </c>
      <c r="L5811" t="s">
        <v>28</v>
      </c>
      <c r="M5811">
        <v>139</v>
      </c>
      <c r="N5811" t="s">
        <v>52</v>
      </c>
      <c r="O5811" t="s">
        <v>43</v>
      </c>
      <c r="P5811" t="s">
        <v>44</v>
      </c>
      <c r="Q5811" t="s">
        <v>95</v>
      </c>
      <c r="R5811" t="s">
        <v>28</v>
      </c>
      <c r="S5811">
        <v>0</v>
      </c>
      <c r="T5811" t="s">
        <v>6516</v>
      </c>
    </row>
    <row r="5812" spans="1:20" x14ac:dyDescent="0.3">
      <c r="A5812" t="s">
        <v>5939</v>
      </c>
      <c r="B5812" t="s">
        <v>6142</v>
      </c>
      <c r="C5812" t="s">
        <v>39</v>
      </c>
      <c r="D5812" t="s">
        <v>22</v>
      </c>
      <c r="E5812" t="s">
        <v>40</v>
      </c>
      <c r="F5812" t="s">
        <v>35</v>
      </c>
      <c r="G5812" t="s">
        <v>36</v>
      </c>
      <c r="H5812" t="s">
        <v>26</v>
      </c>
      <c r="I5812" t="s">
        <v>27</v>
      </c>
      <c r="J5812" t="s">
        <v>6142</v>
      </c>
      <c r="K5812" t="s">
        <v>28</v>
      </c>
      <c r="L5812" t="s">
        <v>28</v>
      </c>
      <c r="M5812">
        <v>748</v>
      </c>
      <c r="N5812" t="s">
        <v>29</v>
      </c>
      <c r="O5812" t="s">
        <v>30</v>
      </c>
      <c r="P5812" t="s">
        <v>31</v>
      </c>
      <c r="Q5812">
        <v>3</v>
      </c>
      <c r="R5812" t="s">
        <v>37</v>
      </c>
      <c r="S5812">
        <v>2</v>
      </c>
      <c r="T5812" t="s">
        <v>6235</v>
      </c>
    </row>
    <row r="5813" spans="1:20" x14ac:dyDescent="0.3">
      <c r="A5813" t="s">
        <v>5940</v>
      </c>
      <c r="B5813" t="s">
        <v>6915</v>
      </c>
      <c r="C5813" t="s">
        <v>46</v>
      </c>
      <c r="D5813" t="s">
        <v>22</v>
      </c>
      <c r="E5813" t="s">
        <v>40</v>
      </c>
      <c r="F5813" t="s">
        <v>101</v>
      </c>
      <c r="G5813" t="s">
        <v>48</v>
      </c>
      <c r="H5813" t="s">
        <v>26</v>
      </c>
      <c r="I5813" t="s">
        <v>50</v>
      </c>
      <c r="J5813" t="s">
        <v>6915</v>
      </c>
      <c r="K5813" t="s">
        <v>6907</v>
      </c>
      <c r="L5813" t="s">
        <v>51</v>
      </c>
      <c r="M5813">
        <v>112</v>
      </c>
      <c r="N5813" t="s">
        <v>29</v>
      </c>
      <c r="O5813" t="s">
        <v>63</v>
      </c>
      <c r="P5813" t="s">
        <v>31</v>
      </c>
      <c r="Q5813" t="s">
        <v>95</v>
      </c>
      <c r="R5813" t="s">
        <v>28</v>
      </c>
      <c r="S5813">
        <v>0</v>
      </c>
      <c r="T5813" t="s">
        <v>6395</v>
      </c>
    </row>
    <row r="5814" spans="1:20" x14ac:dyDescent="0.3">
      <c r="A5814" t="s">
        <v>5941</v>
      </c>
      <c r="B5814" t="s">
        <v>6377</v>
      </c>
      <c r="C5814" t="s">
        <v>55</v>
      </c>
      <c r="D5814" t="s">
        <v>56</v>
      </c>
      <c r="E5814" t="s">
        <v>23</v>
      </c>
      <c r="F5814" t="s">
        <v>190</v>
      </c>
      <c r="G5814" t="s">
        <v>58</v>
      </c>
      <c r="H5814" t="s">
        <v>49</v>
      </c>
      <c r="I5814" t="s">
        <v>27</v>
      </c>
      <c r="J5814" t="s">
        <v>6377</v>
      </c>
      <c r="K5814" t="s">
        <v>28</v>
      </c>
      <c r="L5814" t="s">
        <v>28</v>
      </c>
      <c r="M5814">
        <v>762</v>
      </c>
      <c r="N5814" t="s">
        <v>122</v>
      </c>
      <c r="O5814" t="s">
        <v>63</v>
      </c>
      <c r="P5814" t="s">
        <v>64</v>
      </c>
      <c r="Q5814">
        <v>3</v>
      </c>
      <c r="R5814" t="s">
        <v>37</v>
      </c>
      <c r="S5814">
        <v>2</v>
      </c>
      <c r="T5814" t="s">
        <v>6499</v>
      </c>
    </row>
    <row r="5815" spans="1:20" x14ac:dyDescent="0.3">
      <c r="A5815" t="s">
        <v>5942</v>
      </c>
      <c r="B5815" t="s">
        <v>6990</v>
      </c>
      <c r="C5815" t="s">
        <v>60</v>
      </c>
      <c r="D5815" t="s">
        <v>56</v>
      </c>
      <c r="E5815" t="s">
        <v>40</v>
      </c>
      <c r="F5815" t="s">
        <v>61</v>
      </c>
      <c r="G5815" t="s">
        <v>62</v>
      </c>
      <c r="H5815" t="s">
        <v>26</v>
      </c>
      <c r="I5815" t="s">
        <v>27</v>
      </c>
      <c r="J5815" t="s">
        <v>6990</v>
      </c>
      <c r="K5815" t="s">
        <v>28</v>
      </c>
      <c r="L5815" t="s">
        <v>28</v>
      </c>
      <c r="M5815">
        <v>497</v>
      </c>
      <c r="N5815" t="s">
        <v>29</v>
      </c>
      <c r="O5815" t="s">
        <v>63</v>
      </c>
      <c r="P5815" t="s">
        <v>133</v>
      </c>
      <c r="Q5815">
        <v>4</v>
      </c>
      <c r="R5815" t="s">
        <v>32</v>
      </c>
      <c r="S5815">
        <v>1</v>
      </c>
      <c r="T5815" t="s">
        <v>6241</v>
      </c>
    </row>
    <row r="5816" spans="1:20" x14ac:dyDescent="0.3">
      <c r="A5816" t="s">
        <v>5943</v>
      </c>
      <c r="B5816" t="s">
        <v>6832</v>
      </c>
      <c r="C5816" t="s">
        <v>66</v>
      </c>
      <c r="D5816" t="s">
        <v>56</v>
      </c>
      <c r="E5816" t="s">
        <v>67</v>
      </c>
      <c r="F5816" t="s">
        <v>193</v>
      </c>
      <c r="G5816" t="s">
        <v>69</v>
      </c>
      <c r="H5816" t="s">
        <v>43</v>
      </c>
      <c r="I5816" t="s">
        <v>50</v>
      </c>
      <c r="J5816" t="s">
        <v>6832</v>
      </c>
      <c r="K5816" t="s">
        <v>7360</v>
      </c>
      <c r="L5816" t="s">
        <v>84</v>
      </c>
      <c r="M5816">
        <v>261</v>
      </c>
      <c r="N5816" t="s">
        <v>75</v>
      </c>
      <c r="O5816" t="s">
        <v>30</v>
      </c>
      <c r="P5816" t="s">
        <v>31</v>
      </c>
      <c r="Q5816">
        <v>3</v>
      </c>
      <c r="R5816" t="s">
        <v>37</v>
      </c>
      <c r="S5816">
        <v>1</v>
      </c>
      <c r="T5816" t="s">
        <v>6805</v>
      </c>
    </row>
    <row r="5817" spans="1:20" x14ac:dyDescent="0.3">
      <c r="A5817" t="s">
        <v>5944</v>
      </c>
      <c r="B5817" t="s">
        <v>7258</v>
      </c>
      <c r="C5817" t="s">
        <v>71</v>
      </c>
      <c r="D5817" t="s">
        <v>72</v>
      </c>
      <c r="E5817" t="s">
        <v>23</v>
      </c>
      <c r="F5817" t="s">
        <v>35</v>
      </c>
      <c r="G5817" t="s">
        <v>36</v>
      </c>
      <c r="H5817" t="s">
        <v>26</v>
      </c>
      <c r="I5817" t="s">
        <v>27</v>
      </c>
      <c r="J5817" t="s">
        <v>7258</v>
      </c>
      <c r="K5817" t="s">
        <v>28</v>
      </c>
      <c r="L5817" t="s">
        <v>28</v>
      </c>
      <c r="M5817">
        <v>586</v>
      </c>
      <c r="N5817" t="s">
        <v>52</v>
      </c>
      <c r="O5817" t="s">
        <v>63</v>
      </c>
      <c r="P5817" t="s">
        <v>64</v>
      </c>
      <c r="Q5817">
        <v>2</v>
      </c>
      <c r="R5817" t="s">
        <v>53</v>
      </c>
      <c r="S5817">
        <v>2</v>
      </c>
      <c r="T5817" t="s">
        <v>6219</v>
      </c>
    </row>
    <row r="5818" spans="1:20" x14ac:dyDescent="0.3">
      <c r="A5818" t="s">
        <v>5945</v>
      </c>
      <c r="B5818" t="s">
        <v>6788</v>
      </c>
      <c r="C5818" t="s">
        <v>77</v>
      </c>
      <c r="D5818" t="s">
        <v>72</v>
      </c>
      <c r="E5818" t="s">
        <v>40</v>
      </c>
      <c r="F5818" t="s">
        <v>78</v>
      </c>
      <c r="G5818" t="s">
        <v>79</v>
      </c>
      <c r="H5818" t="s">
        <v>49</v>
      </c>
      <c r="I5818" t="s">
        <v>27</v>
      </c>
      <c r="J5818" t="s">
        <v>6788</v>
      </c>
      <c r="K5818" t="s">
        <v>28</v>
      </c>
      <c r="L5818" t="s">
        <v>28</v>
      </c>
      <c r="M5818">
        <v>482</v>
      </c>
      <c r="N5818" t="s">
        <v>52</v>
      </c>
      <c r="O5818" t="s">
        <v>63</v>
      </c>
      <c r="P5818" t="s">
        <v>107</v>
      </c>
      <c r="Q5818">
        <v>3</v>
      </c>
      <c r="R5818" t="s">
        <v>37</v>
      </c>
      <c r="S5818">
        <v>1</v>
      </c>
      <c r="T5818" t="s">
        <v>6251</v>
      </c>
    </row>
    <row r="5819" spans="1:20" x14ac:dyDescent="0.3">
      <c r="A5819" t="s">
        <v>5946</v>
      </c>
      <c r="B5819" t="s">
        <v>6695</v>
      </c>
      <c r="C5819" t="s">
        <v>81</v>
      </c>
      <c r="D5819" t="s">
        <v>72</v>
      </c>
      <c r="E5819" t="s">
        <v>23</v>
      </c>
      <c r="F5819" t="s">
        <v>152</v>
      </c>
      <c r="G5819" t="s">
        <v>94</v>
      </c>
      <c r="H5819" t="s">
        <v>49</v>
      </c>
      <c r="I5819" t="s">
        <v>27</v>
      </c>
      <c r="J5819" t="s">
        <v>6695</v>
      </c>
      <c r="K5819" t="s">
        <v>28</v>
      </c>
      <c r="L5819" t="s">
        <v>28</v>
      </c>
      <c r="M5819">
        <v>771</v>
      </c>
      <c r="N5819" t="s">
        <v>75</v>
      </c>
      <c r="O5819" t="s">
        <v>30</v>
      </c>
      <c r="P5819" t="s">
        <v>31</v>
      </c>
      <c r="Q5819">
        <v>4</v>
      </c>
      <c r="R5819" t="s">
        <v>32</v>
      </c>
      <c r="S5819">
        <v>2</v>
      </c>
      <c r="T5819" t="s">
        <v>6645</v>
      </c>
    </row>
    <row r="5820" spans="1:20" x14ac:dyDescent="0.3">
      <c r="A5820" t="s">
        <v>5947</v>
      </c>
      <c r="B5820" t="s">
        <v>7344</v>
      </c>
      <c r="C5820" t="s">
        <v>86</v>
      </c>
      <c r="D5820" t="s">
        <v>87</v>
      </c>
      <c r="E5820" t="s">
        <v>67</v>
      </c>
      <c r="F5820" t="s">
        <v>116</v>
      </c>
      <c r="G5820" t="s">
        <v>89</v>
      </c>
      <c r="H5820" t="s">
        <v>26</v>
      </c>
      <c r="I5820" t="s">
        <v>27</v>
      </c>
      <c r="J5820" t="s">
        <v>7344</v>
      </c>
      <c r="K5820" t="s">
        <v>28</v>
      </c>
      <c r="L5820" t="s">
        <v>28</v>
      </c>
      <c r="M5820">
        <v>1069</v>
      </c>
      <c r="N5820" t="s">
        <v>29</v>
      </c>
      <c r="O5820" t="s">
        <v>63</v>
      </c>
      <c r="P5820" t="s">
        <v>107</v>
      </c>
      <c r="Q5820">
        <v>3</v>
      </c>
      <c r="R5820" t="s">
        <v>37</v>
      </c>
      <c r="S5820">
        <v>3</v>
      </c>
      <c r="T5820" t="s">
        <v>6147</v>
      </c>
    </row>
    <row r="5821" spans="1:20" x14ac:dyDescent="0.3">
      <c r="A5821" t="s">
        <v>5948</v>
      </c>
      <c r="B5821" t="s">
        <v>6565</v>
      </c>
      <c r="C5821" t="s">
        <v>91</v>
      </c>
      <c r="D5821" t="s">
        <v>87</v>
      </c>
      <c r="E5821" t="s">
        <v>92</v>
      </c>
      <c r="F5821" t="s">
        <v>152</v>
      </c>
      <c r="G5821" t="s">
        <v>94</v>
      </c>
      <c r="H5821" t="s">
        <v>49</v>
      </c>
      <c r="I5821" t="s">
        <v>27</v>
      </c>
      <c r="J5821" t="s">
        <v>6565</v>
      </c>
      <c r="K5821" t="s">
        <v>28</v>
      </c>
      <c r="L5821" t="s">
        <v>28</v>
      </c>
      <c r="M5821">
        <v>692</v>
      </c>
      <c r="N5821" t="s">
        <v>52</v>
      </c>
      <c r="O5821" t="s">
        <v>63</v>
      </c>
      <c r="P5821" t="s">
        <v>31</v>
      </c>
      <c r="Q5821">
        <v>3</v>
      </c>
      <c r="R5821" t="s">
        <v>37</v>
      </c>
      <c r="S5821">
        <v>2</v>
      </c>
      <c r="T5821" t="s">
        <v>6385</v>
      </c>
    </row>
    <row r="5822" spans="1:20" x14ac:dyDescent="0.3">
      <c r="A5822" t="s">
        <v>5949</v>
      </c>
      <c r="B5822" t="s">
        <v>6670</v>
      </c>
      <c r="C5822" t="s">
        <v>21</v>
      </c>
      <c r="D5822" t="s">
        <v>22</v>
      </c>
      <c r="E5822" t="s">
        <v>23</v>
      </c>
      <c r="F5822" t="s">
        <v>24</v>
      </c>
      <c r="G5822" t="s">
        <v>25</v>
      </c>
      <c r="H5822" t="s">
        <v>26</v>
      </c>
      <c r="I5822" t="s">
        <v>27</v>
      </c>
      <c r="J5822" t="s">
        <v>6670</v>
      </c>
      <c r="K5822" t="s">
        <v>28</v>
      </c>
      <c r="L5822" t="s">
        <v>28</v>
      </c>
      <c r="M5822">
        <v>250</v>
      </c>
      <c r="N5822" t="s">
        <v>29</v>
      </c>
      <c r="O5822" t="s">
        <v>63</v>
      </c>
      <c r="P5822" t="s">
        <v>31</v>
      </c>
      <c r="Q5822">
        <v>3</v>
      </c>
      <c r="R5822" t="s">
        <v>37</v>
      </c>
      <c r="S5822">
        <v>1</v>
      </c>
      <c r="T5822" t="s">
        <v>6344</v>
      </c>
    </row>
    <row r="5823" spans="1:20" x14ac:dyDescent="0.3">
      <c r="A5823" t="s">
        <v>5950</v>
      </c>
      <c r="B5823" t="s">
        <v>6763</v>
      </c>
      <c r="C5823" t="s">
        <v>34</v>
      </c>
      <c r="D5823" t="s">
        <v>22</v>
      </c>
      <c r="E5823" t="s">
        <v>23</v>
      </c>
      <c r="F5823" t="s">
        <v>138</v>
      </c>
      <c r="G5823" t="s">
        <v>36</v>
      </c>
      <c r="H5823" t="s">
        <v>43</v>
      </c>
      <c r="I5823" t="s">
        <v>27</v>
      </c>
      <c r="J5823" t="s">
        <v>6763</v>
      </c>
      <c r="K5823" t="s">
        <v>28</v>
      </c>
      <c r="L5823" t="s">
        <v>28</v>
      </c>
      <c r="M5823">
        <v>1041</v>
      </c>
      <c r="N5823" t="s">
        <v>52</v>
      </c>
      <c r="O5823" t="s">
        <v>30</v>
      </c>
      <c r="P5823" t="s">
        <v>44</v>
      </c>
      <c r="Q5823">
        <v>3</v>
      </c>
      <c r="R5823" t="s">
        <v>37</v>
      </c>
      <c r="S5823">
        <v>3</v>
      </c>
      <c r="T5823" t="s">
        <v>6465</v>
      </c>
    </row>
    <row r="5824" spans="1:20" x14ac:dyDescent="0.3">
      <c r="A5824" t="s">
        <v>5951</v>
      </c>
      <c r="B5824" t="s">
        <v>6734</v>
      </c>
      <c r="C5824" t="s">
        <v>39</v>
      </c>
      <c r="D5824" t="s">
        <v>22</v>
      </c>
      <c r="E5824" t="s">
        <v>40</v>
      </c>
      <c r="F5824" t="s">
        <v>215</v>
      </c>
      <c r="G5824" t="s">
        <v>42</v>
      </c>
      <c r="H5824" t="s">
        <v>49</v>
      </c>
      <c r="I5824" t="s">
        <v>50</v>
      </c>
      <c r="J5824" t="s">
        <v>6734</v>
      </c>
      <c r="K5824" t="s">
        <v>6893</v>
      </c>
      <c r="L5824" t="s">
        <v>51</v>
      </c>
      <c r="M5824">
        <v>458</v>
      </c>
      <c r="N5824" t="s">
        <v>29</v>
      </c>
      <c r="O5824" t="s">
        <v>43</v>
      </c>
      <c r="P5824" t="s">
        <v>107</v>
      </c>
      <c r="Q5824">
        <v>3</v>
      </c>
      <c r="R5824" t="s">
        <v>37</v>
      </c>
      <c r="S5824">
        <v>1</v>
      </c>
      <c r="T5824" t="s">
        <v>6227</v>
      </c>
    </row>
    <row r="5825" spans="1:20" x14ac:dyDescent="0.3">
      <c r="A5825" t="s">
        <v>5952</v>
      </c>
      <c r="B5825" t="s">
        <v>7321</v>
      </c>
      <c r="C5825" t="s">
        <v>46</v>
      </c>
      <c r="D5825" t="s">
        <v>22</v>
      </c>
      <c r="E5825" t="s">
        <v>40</v>
      </c>
      <c r="F5825" t="s">
        <v>101</v>
      </c>
      <c r="G5825" t="s">
        <v>48</v>
      </c>
      <c r="H5825" t="s">
        <v>26</v>
      </c>
      <c r="I5825" t="s">
        <v>50</v>
      </c>
      <c r="J5825" t="s">
        <v>7321</v>
      </c>
      <c r="K5825" t="s">
        <v>7322</v>
      </c>
      <c r="L5825" t="s">
        <v>51</v>
      </c>
      <c r="M5825">
        <v>796</v>
      </c>
      <c r="N5825" t="s">
        <v>29</v>
      </c>
      <c r="O5825" t="s">
        <v>105</v>
      </c>
      <c r="P5825" t="s">
        <v>64</v>
      </c>
      <c r="Q5825">
        <v>2</v>
      </c>
      <c r="R5825" t="s">
        <v>53</v>
      </c>
      <c r="S5825">
        <v>2</v>
      </c>
      <c r="T5825" t="s">
        <v>6219</v>
      </c>
    </row>
    <row r="5826" spans="1:20" x14ac:dyDescent="0.3">
      <c r="A5826" t="s">
        <v>5953</v>
      </c>
      <c r="B5826" t="s">
        <v>7242</v>
      </c>
      <c r="C5826" t="s">
        <v>55</v>
      </c>
      <c r="D5826" t="s">
        <v>56</v>
      </c>
      <c r="E5826" t="s">
        <v>23</v>
      </c>
      <c r="F5826" t="s">
        <v>147</v>
      </c>
      <c r="G5826" t="s">
        <v>58</v>
      </c>
      <c r="H5826" t="s">
        <v>26</v>
      </c>
      <c r="I5826" t="s">
        <v>27</v>
      </c>
      <c r="J5826" t="s">
        <v>7242</v>
      </c>
      <c r="K5826" t="s">
        <v>28</v>
      </c>
      <c r="L5826" t="s">
        <v>28</v>
      </c>
      <c r="M5826">
        <v>1059</v>
      </c>
      <c r="N5826" t="s">
        <v>52</v>
      </c>
      <c r="O5826" t="s">
        <v>63</v>
      </c>
      <c r="P5826" t="s">
        <v>107</v>
      </c>
      <c r="Q5826">
        <v>3</v>
      </c>
      <c r="R5826" t="s">
        <v>37</v>
      </c>
      <c r="S5826">
        <v>3</v>
      </c>
      <c r="T5826" t="s">
        <v>6429</v>
      </c>
    </row>
    <row r="5827" spans="1:20" x14ac:dyDescent="0.3">
      <c r="A5827" t="s">
        <v>5954</v>
      </c>
      <c r="B5827" t="s">
        <v>7195</v>
      </c>
      <c r="C5827" t="s">
        <v>60</v>
      </c>
      <c r="D5827" t="s">
        <v>56</v>
      </c>
      <c r="E5827" t="s">
        <v>40</v>
      </c>
      <c r="F5827" t="s">
        <v>104</v>
      </c>
      <c r="G5827" t="s">
        <v>62</v>
      </c>
      <c r="H5827" t="s">
        <v>43</v>
      </c>
      <c r="I5827" t="s">
        <v>27</v>
      </c>
      <c r="J5827" t="s">
        <v>7195</v>
      </c>
      <c r="K5827" t="s">
        <v>28</v>
      </c>
      <c r="L5827" t="s">
        <v>28</v>
      </c>
      <c r="M5827">
        <v>327</v>
      </c>
      <c r="N5827" t="s">
        <v>75</v>
      </c>
      <c r="O5827" t="s">
        <v>30</v>
      </c>
      <c r="P5827" t="s">
        <v>64</v>
      </c>
      <c r="Q5827">
        <v>3</v>
      </c>
      <c r="R5827" t="s">
        <v>37</v>
      </c>
      <c r="S5827">
        <v>1</v>
      </c>
      <c r="T5827" t="s">
        <v>6204</v>
      </c>
    </row>
    <row r="5828" spans="1:20" x14ac:dyDescent="0.3">
      <c r="A5828" t="s">
        <v>5955</v>
      </c>
      <c r="B5828" t="s">
        <v>6868</v>
      </c>
      <c r="C5828" t="s">
        <v>66</v>
      </c>
      <c r="D5828" t="s">
        <v>56</v>
      </c>
      <c r="E5828" t="s">
        <v>67</v>
      </c>
      <c r="F5828" t="s">
        <v>358</v>
      </c>
      <c r="G5828" t="s">
        <v>69</v>
      </c>
      <c r="H5828" t="s">
        <v>49</v>
      </c>
      <c r="I5828" t="s">
        <v>27</v>
      </c>
      <c r="J5828" t="s">
        <v>6868</v>
      </c>
      <c r="K5828" t="s">
        <v>28</v>
      </c>
      <c r="L5828" t="s">
        <v>28</v>
      </c>
      <c r="M5828">
        <v>443</v>
      </c>
      <c r="N5828" t="s">
        <v>29</v>
      </c>
      <c r="O5828" t="s">
        <v>43</v>
      </c>
      <c r="P5828" t="s">
        <v>31</v>
      </c>
      <c r="Q5828">
        <v>4</v>
      </c>
      <c r="R5828" t="s">
        <v>32</v>
      </c>
      <c r="S5828">
        <v>1</v>
      </c>
      <c r="T5828" t="s">
        <v>6174</v>
      </c>
    </row>
    <row r="5829" spans="1:20" x14ac:dyDescent="0.3">
      <c r="A5829" t="s">
        <v>5956</v>
      </c>
      <c r="B5829" t="s">
        <v>6655</v>
      </c>
      <c r="C5829" t="s">
        <v>71</v>
      </c>
      <c r="D5829" t="s">
        <v>72</v>
      </c>
      <c r="E5829" t="s">
        <v>23</v>
      </c>
      <c r="F5829" t="s">
        <v>138</v>
      </c>
      <c r="G5829" t="s">
        <v>36</v>
      </c>
      <c r="H5829" t="s">
        <v>43</v>
      </c>
      <c r="I5829" t="s">
        <v>27</v>
      </c>
      <c r="J5829" t="s">
        <v>6655</v>
      </c>
      <c r="K5829" t="s">
        <v>28</v>
      </c>
      <c r="L5829" t="s">
        <v>28</v>
      </c>
      <c r="M5829">
        <v>378</v>
      </c>
      <c r="N5829" t="s">
        <v>75</v>
      </c>
      <c r="O5829" t="s">
        <v>63</v>
      </c>
      <c r="P5829" t="s">
        <v>64</v>
      </c>
      <c r="Q5829">
        <v>3</v>
      </c>
      <c r="R5829" t="s">
        <v>37</v>
      </c>
      <c r="S5829">
        <v>1</v>
      </c>
      <c r="T5829" t="s">
        <v>6155</v>
      </c>
    </row>
    <row r="5830" spans="1:20" x14ac:dyDescent="0.3">
      <c r="A5830" t="s">
        <v>5957</v>
      </c>
      <c r="B5830" t="s">
        <v>6328</v>
      </c>
      <c r="C5830" t="s">
        <v>77</v>
      </c>
      <c r="D5830" t="s">
        <v>72</v>
      </c>
      <c r="E5830" t="s">
        <v>40</v>
      </c>
      <c r="F5830" t="s">
        <v>112</v>
      </c>
      <c r="G5830" t="s">
        <v>79</v>
      </c>
      <c r="H5830" t="s">
        <v>43</v>
      </c>
      <c r="I5830" t="s">
        <v>27</v>
      </c>
      <c r="J5830" t="s">
        <v>6328</v>
      </c>
      <c r="K5830" t="s">
        <v>28</v>
      </c>
      <c r="L5830" t="s">
        <v>28</v>
      </c>
      <c r="M5830">
        <v>819</v>
      </c>
      <c r="N5830" t="s">
        <v>52</v>
      </c>
      <c r="O5830" t="s">
        <v>30</v>
      </c>
      <c r="P5830" t="s">
        <v>64</v>
      </c>
      <c r="Q5830">
        <v>4</v>
      </c>
      <c r="R5830" t="s">
        <v>32</v>
      </c>
      <c r="S5830">
        <v>2</v>
      </c>
      <c r="T5830" t="s">
        <v>6316</v>
      </c>
    </row>
    <row r="5831" spans="1:20" x14ac:dyDescent="0.3">
      <c r="A5831" t="s">
        <v>5958</v>
      </c>
      <c r="B5831" t="s">
        <v>7403</v>
      </c>
      <c r="C5831" t="s">
        <v>81</v>
      </c>
      <c r="D5831" t="s">
        <v>72</v>
      </c>
      <c r="E5831" t="s">
        <v>23</v>
      </c>
      <c r="F5831" t="s">
        <v>82</v>
      </c>
      <c r="G5831" t="s">
        <v>83</v>
      </c>
      <c r="H5831" t="s">
        <v>26</v>
      </c>
      <c r="I5831" t="s">
        <v>27</v>
      </c>
      <c r="J5831" t="s">
        <v>7403</v>
      </c>
      <c r="K5831" t="s">
        <v>28</v>
      </c>
      <c r="L5831" t="s">
        <v>28</v>
      </c>
      <c r="M5831">
        <v>900</v>
      </c>
      <c r="N5831" t="s">
        <v>29</v>
      </c>
      <c r="O5831" t="s">
        <v>63</v>
      </c>
      <c r="P5831" t="s">
        <v>31</v>
      </c>
      <c r="Q5831">
        <v>3</v>
      </c>
      <c r="R5831" t="s">
        <v>37</v>
      </c>
      <c r="S5831">
        <v>2</v>
      </c>
      <c r="T5831" t="s">
        <v>6321</v>
      </c>
    </row>
    <row r="5832" spans="1:20" x14ac:dyDescent="0.3">
      <c r="A5832" t="s">
        <v>5959</v>
      </c>
      <c r="B5832" t="s">
        <v>7266</v>
      </c>
      <c r="C5832" t="s">
        <v>86</v>
      </c>
      <c r="D5832" t="s">
        <v>87</v>
      </c>
      <c r="E5832" t="s">
        <v>67</v>
      </c>
      <c r="F5832" t="s">
        <v>116</v>
      </c>
      <c r="G5832" t="s">
        <v>89</v>
      </c>
      <c r="H5832" t="s">
        <v>26</v>
      </c>
      <c r="I5832" t="s">
        <v>27</v>
      </c>
      <c r="J5832" t="s">
        <v>7266</v>
      </c>
      <c r="K5832" t="s">
        <v>28</v>
      </c>
      <c r="L5832" t="s">
        <v>28</v>
      </c>
      <c r="M5832">
        <v>255</v>
      </c>
      <c r="N5832" t="s">
        <v>29</v>
      </c>
      <c r="O5832" t="s">
        <v>63</v>
      </c>
      <c r="P5832" t="s">
        <v>44</v>
      </c>
      <c r="Q5832">
        <v>4</v>
      </c>
      <c r="R5832" t="s">
        <v>32</v>
      </c>
      <c r="S5832">
        <v>1</v>
      </c>
      <c r="T5832" t="s">
        <v>6204</v>
      </c>
    </row>
    <row r="5833" spans="1:20" x14ac:dyDescent="0.3">
      <c r="A5833" t="s">
        <v>5960</v>
      </c>
      <c r="B5833" t="s">
        <v>7092</v>
      </c>
      <c r="C5833" t="s">
        <v>91</v>
      </c>
      <c r="D5833" t="s">
        <v>87</v>
      </c>
      <c r="E5833" t="s">
        <v>92</v>
      </c>
      <c r="F5833" t="s">
        <v>114</v>
      </c>
      <c r="G5833" t="s">
        <v>94</v>
      </c>
      <c r="H5833" t="s">
        <v>43</v>
      </c>
      <c r="I5833" t="s">
        <v>27</v>
      </c>
      <c r="J5833" t="s">
        <v>7092</v>
      </c>
      <c r="K5833" t="s">
        <v>28</v>
      </c>
      <c r="L5833" t="s">
        <v>28</v>
      </c>
      <c r="M5833">
        <v>663</v>
      </c>
      <c r="N5833" t="s">
        <v>75</v>
      </c>
      <c r="O5833" t="s">
        <v>30</v>
      </c>
      <c r="P5833" t="s">
        <v>107</v>
      </c>
      <c r="Q5833">
        <v>3</v>
      </c>
      <c r="R5833" t="s">
        <v>37</v>
      </c>
      <c r="S5833">
        <v>2</v>
      </c>
      <c r="T5833" t="s">
        <v>6484</v>
      </c>
    </row>
    <row r="5834" spans="1:20" x14ac:dyDescent="0.3">
      <c r="A5834" t="s">
        <v>5961</v>
      </c>
      <c r="B5834" t="s">
        <v>6789</v>
      </c>
      <c r="C5834" t="s">
        <v>21</v>
      </c>
      <c r="D5834" t="s">
        <v>22</v>
      </c>
      <c r="E5834" t="s">
        <v>23</v>
      </c>
      <c r="F5834" t="s">
        <v>288</v>
      </c>
      <c r="G5834" t="s">
        <v>25</v>
      </c>
      <c r="H5834" t="s">
        <v>43</v>
      </c>
      <c r="I5834" t="s">
        <v>27</v>
      </c>
      <c r="J5834" t="s">
        <v>6789</v>
      </c>
      <c r="K5834" t="s">
        <v>28</v>
      </c>
      <c r="L5834" t="s">
        <v>28</v>
      </c>
      <c r="M5834">
        <v>841</v>
      </c>
      <c r="N5834" t="s">
        <v>52</v>
      </c>
      <c r="O5834" t="s">
        <v>63</v>
      </c>
      <c r="P5834" t="s">
        <v>44</v>
      </c>
      <c r="Q5834">
        <v>5</v>
      </c>
      <c r="R5834" t="s">
        <v>119</v>
      </c>
      <c r="S5834">
        <v>2</v>
      </c>
      <c r="T5834" t="s">
        <v>6667</v>
      </c>
    </row>
    <row r="5835" spans="1:20" x14ac:dyDescent="0.3">
      <c r="A5835" t="s">
        <v>5962</v>
      </c>
      <c r="B5835" t="s">
        <v>7305</v>
      </c>
      <c r="C5835" t="s">
        <v>34</v>
      </c>
      <c r="D5835" t="s">
        <v>22</v>
      </c>
      <c r="E5835" t="s">
        <v>23</v>
      </c>
      <c r="F5835" t="s">
        <v>138</v>
      </c>
      <c r="G5835" t="s">
        <v>36</v>
      </c>
      <c r="H5835" t="s">
        <v>43</v>
      </c>
      <c r="I5835" t="s">
        <v>27</v>
      </c>
      <c r="J5835" t="s">
        <v>7305</v>
      </c>
      <c r="K5835" t="s">
        <v>28</v>
      </c>
      <c r="L5835" t="s">
        <v>28</v>
      </c>
      <c r="M5835">
        <v>872</v>
      </c>
      <c r="N5835" t="s">
        <v>75</v>
      </c>
      <c r="O5835" t="s">
        <v>30</v>
      </c>
      <c r="P5835" t="s">
        <v>31</v>
      </c>
      <c r="Q5835">
        <v>5</v>
      </c>
      <c r="R5835" t="s">
        <v>119</v>
      </c>
      <c r="S5835">
        <v>2</v>
      </c>
      <c r="T5835" t="s">
        <v>6200</v>
      </c>
    </row>
    <row r="5836" spans="1:20" x14ac:dyDescent="0.3">
      <c r="A5836" t="s">
        <v>5963</v>
      </c>
      <c r="B5836" t="s">
        <v>6533</v>
      </c>
      <c r="C5836" t="s">
        <v>39</v>
      </c>
      <c r="D5836" t="s">
        <v>22</v>
      </c>
      <c r="E5836" t="s">
        <v>40</v>
      </c>
      <c r="F5836" t="s">
        <v>174</v>
      </c>
      <c r="G5836" t="s">
        <v>42</v>
      </c>
      <c r="H5836" t="s">
        <v>26</v>
      </c>
      <c r="I5836" t="s">
        <v>27</v>
      </c>
      <c r="J5836" t="s">
        <v>6533</v>
      </c>
      <c r="K5836" t="s">
        <v>28</v>
      </c>
      <c r="L5836" t="s">
        <v>28</v>
      </c>
      <c r="M5836">
        <v>517</v>
      </c>
      <c r="N5836" t="s">
        <v>122</v>
      </c>
      <c r="O5836" t="s">
        <v>63</v>
      </c>
      <c r="P5836" t="s">
        <v>133</v>
      </c>
      <c r="Q5836">
        <v>2</v>
      </c>
      <c r="R5836" t="s">
        <v>53</v>
      </c>
      <c r="S5836">
        <v>1</v>
      </c>
      <c r="T5836" t="s">
        <v>6143</v>
      </c>
    </row>
    <row r="5837" spans="1:20" x14ac:dyDescent="0.3">
      <c r="A5837" t="s">
        <v>5964</v>
      </c>
      <c r="B5837" t="s">
        <v>7201</v>
      </c>
      <c r="C5837" t="s">
        <v>46</v>
      </c>
      <c r="D5837" t="s">
        <v>22</v>
      </c>
      <c r="E5837" t="s">
        <v>40</v>
      </c>
      <c r="F5837" t="s">
        <v>41</v>
      </c>
      <c r="G5837" t="s">
        <v>42</v>
      </c>
      <c r="H5837" t="s">
        <v>43</v>
      </c>
      <c r="I5837" t="s">
        <v>50</v>
      </c>
      <c r="J5837" t="s">
        <v>7201</v>
      </c>
      <c r="K5837" t="s">
        <v>7089</v>
      </c>
      <c r="L5837" t="s">
        <v>159</v>
      </c>
      <c r="M5837">
        <v>502</v>
      </c>
      <c r="N5837" t="s">
        <v>75</v>
      </c>
      <c r="O5837" t="s">
        <v>170</v>
      </c>
      <c r="P5837" t="s">
        <v>64</v>
      </c>
      <c r="Q5837">
        <v>3</v>
      </c>
      <c r="R5837" t="s">
        <v>37</v>
      </c>
      <c r="S5837">
        <v>1</v>
      </c>
      <c r="T5837" t="s">
        <v>6479</v>
      </c>
    </row>
    <row r="5838" spans="1:20" x14ac:dyDescent="0.3">
      <c r="A5838" t="s">
        <v>5965</v>
      </c>
      <c r="B5838" t="s">
        <v>6485</v>
      </c>
      <c r="C5838" t="s">
        <v>55</v>
      </c>
      <c r="D5838" t="s">
        <v>56</v>
      </c>
      <c r="E5838" t="s">
        <v>23</v>
      </c>
      <c r="F5838" t="s">
        <v>145</v>
      </c>
      <c r="G5838" t="s">
        <v>62</v>
      </c>
      <c r="H5838" t="s">
        <v>49</v>
      </c>
      <c r="I5838" t="s">
        <v>27</v>
      </c>
      <c r="J5838" t="s">
        <v>6485</v>
      </c>
      <c r="K5838" t="s">
        <v>28</v>
      </c>
      <c r="L5838" t="s">
        <v>28</v>
      </c>
      <c r="M5838">
        <v>609</v>
      </c>
      <c r="N5838" t="s">
        <v>75</v>
      </c>
      <c r="O5838" t="s">
        <v>105</v>
      </c>
      <c r="P5838" t="s">
        <v>64</v>
      </c>
      <c r="Q5838">
        <v>2</v>
      </c>
      <c r="R5838" t="s">
        <v>53</v>
      </c>
      <c r="S5838">
        <v>2</v>
      </c>
      <c r="T5838" t="s">
        <v>6182</v>
      </c>
    </row>
    <row r="5839" spans="1:20" x14ac:dyDescent="0.3">
      <c r="A5839" t="s">
        <v>5966</v>
      </c>
      <c r="B5839" t="s">
        <v>6780</v>
      </c>
      <c r="C5839" t="s">
        <v>60</v>
      </c>
      <c r="D5839" t="s">
        <v>56</v>
      </c>
      <c r="E5839" t="s">
        <v>40</v>
      </c>
      <c r="F5839" t="s">
        <v>145</v>
      </c>
      <c r="G5839" t="s">
        <v>62</v>
      </c>
      <c r="H5839" t="s">
        <v>49</v>
      </c>
      <c r="I5839" t="s">
        <v>27</v>
      </c>
      <c r="J5839" t="s">
        <v>6780</v>
      </c>
      <c r="K5839" t="s">
        <v>28</v>
      </c>
      <c r="L5839" t="s">
        <v>28</v>
      </c>
      <c r="M5839">
        <v>810</v>
      </c>
      <c r="N5839" t="s">
        <v>29</v>
      </c>
      <c r="O5839" t="s">
        <v>63</v>
      </c>
      <c r="P5839" t="s">
        <v>107</v>
      </c>
      <c r="Q5839">
        <v>2</v>
      </c>
      <c r="R5839" t="s">
        <v>53</v>
      </c>
      <c r="S5839">
        <v>2</v>
      </c>
      <c r="T5839" t="s">
        <v>6321</v>
      </c>
    </row>
    <row r="5840" spans="1:20" x14ac:dyDescent="0.3">
      <c r="A5840" t="s">
        <v>5967</v>
      </c>
      <c r="B5840" t="s">
        <v>7274</v>
      </c>
      <c r="C5840" t="s">
        <v>66</v>
      </c>
      <c r="D5840" t="s">
        <v>56</v>
      </c>
      <c r="E5840" t="s">
        <v>67</v>
      </c>
      <c r="F5840" t="s">
        <v>193</v>
      </c>
      <c r="G5840" t="s">
        <v>69</v>
      </c>
      <c r="H5840" t="s">
        <v>43</v>
      </c>
      <c r="I5840" t="s">
        <v>27</v>
      </c>
      <c r="J5840" t="s">
        <v>7274</v>
      </c>
      <c r="K5840" t="s">
        <v>28</v>
      </c>
      <c r="L5840" t="s">
        <v>28</v>
      </c>
      <c r="M5840">
        <v>124</v>
      </c>
      <c r="N5840" t="s">
        <v>52</v>
      </c>
      <c r="O5840" t="s">
        <v>63</v>
      </c>
      <c r="P5840" t="s">
        <v>31</v>
      </c>
      <c r="Q5840" t="s">
        <v>95</v>
      </c>
      <c r="R5840" t="s">
        <v>28</v>
      </c>
      <c r="S5840">
        <v>0</v>
      </c>
      <c r="T5840" t="s">
        <v>6391</v>
      </c>
    </row>
    <row r="5841" spans="1:20" x14ac:dyDescent="0.3">
      <c r="A5841" t="s">
        <v>5968</v>
      </c>
      <c r="B5841" t="s">
        <v>6527</v>
      </c>
      <c r="C5841" t="s">
        <v>71</v>
      </c>
      <c r="D5841" t="s">
        <v>72</v>
      </c>
      <c r="E5841" t="s">
        <v>23</v>
      </c>
      <c r="F5841" t="s">
        <v>129</v>
      </c>
      <c r="G5841" t="s">
        <v>74</v>
      </c>
      <c r="H5841" t="s">
        <v>43</v>
      </c>
      <c r="I5841" t="s">
        <v>27</v>
      </c>
      <c r="J5841" t="s">
        <v>6527</v>
      </c>
      <c r="K5841" t="s">
        <v>28</v>
      </c>
      <c r="L5841" t="s">
        <v>28</v>
      </c>
      <c r="M5841">
        <v>966</v>
      </c>
      <c r="N5841" t="s">
        <v>29</v>
      </c>
      <c r="O5841" t="s">
        <v>43</v>
      </c>
      <c r="P5841" t="s">
        <v>107</v>
      </c>
      <c r="Q5841">
        <v>3</v>
      </c>
      <c r="R5841" t="s">
        <v>37</v>
      </c>
      <c r="S5841">
        <v>3</v>
      </c>
      <c r="T5841" t="s">
        <v>6369</v>
      </c>
    </row>
    <row r="5842" spans="1:20" x14ac:dyDescent="0.3">
      <c r="A5842" t="s">
        <v>5969</v>
      </c>
      <c r="B5842" t="s">
        <v>7123</v>
      </c>
      <c r="C5842" t="s">
        <v>77</v>
      </c>
      <c r="D5842" t="s">
        <v>72</v>
      </c>
      <c r="E5842" t="s">
        <v>40</v>
      </c>
      <c r="F5842" t="s">
        <v>93</v>
      </c>
      <c r="G5842" t="s">
        <v>94</v>
      </c>
      <c r="H5842" t="s">
        <v>26</v>
      </c>
      <c r="I5842" t="s">
        <v>27</v>
      </c>
      <c r="J5842" t="s">
        <v>7123</v>
      </c>
      <c r="K5842" t="s">
        <v>28</v>
      </c>
      <c r="L5842" t="s">
        <v>28</v>
      </c>
      <c r="M5842">
        <v>290</v>
      </c>
      <c r="N5842" t="s">
        <v>52</v>
      </c>
      <c r="O5842" t="s">
        <v>63</v>
      </c>
      <c r="P5842" t="s">
        <v>31</v>
      </c>
      <c r="Q5842">
        <v>3</v>
      </c>
      <c r="R5842" t="s">
        <v>37</v>
      </c>
      <c r="S5842">
        <v>1</v>
      </c>
      <c r="T5842" t="s">
        <v>6202</v>
      </c>
    </row>
    <row r="5843" spans="1:20" x14ac:dyDescent="0.3">
      <c r="A5843" t="s">
        <v>5970</v>
      </c>
      <c r="B5843" t="s">
        <v>7043</v>
      </c>
      <c r="C5843" t="s">
        <v>81</v>
      </c>
      <c r="D5843" t="s">
        <v>72</v>
      </c>
      <c r="E5843" t="s">
        <v>23</v>
      </c>
      <c r="F5843" t="s">
        <v>223</v>
      </c>
      <c r="G5843" t="s">
        <v>83</v>
      </c>
      <c r="H5843" t="s">
        <v>49</v>
      </c>
      <c r="I5843" t="s">
        <v>27</v>
      </c>
      <c r="J5843" t="s">
        <v>7043</v>
      </c>
      <c r="K5843" t="s">
        <v>28</v>
      </c>
      <c r="L5843" t="s">
        <v>28</v>
      </c>
      <c r="M5843">
        <v>471</v>
      </c>
      <c r="N5843" t="s">
        <v>75</v>
      </c>
      <c r="O5843" t="s">
        <v>63</v>
      </c>
      <c r="P5843" t="s">
        <v>107</v>
      </c>
      <c r="Q5843">
        <v>3</v>
      </c>
      <c r="R5843" t="s">
        <v>37</v>
      </c>
      <c r="S5843">
        <v>1</v>
      </c>
      <c r="T5843" t="s">
        <v>6332</v>
      </c>
    </row>
    <row r="5844" spans="1:20" x14ac:dyDescent="0.3">
      <c r="A5844" t="s">
        <v>5971</v>
      </c>
      <c r="B5844" t="s">
        <v>6300</v>
      </c>
      <c r="C5844" t="s">
        <v>86</v>
      </c>
      <c r="D5844" t="s">
        <v>87</v>
      </c>
      <c r="E5844" t="s">
        <v>67</v>
      </c>
      <c r="F5844" t="s">
        <v>116</v>
      </c>
      <c r="G5844" t="s">
        <v>89</v>
      </c>
      <c r="H5844" t="s">
        <v>26</v>
      </c>
      <c r="I5844" t="s">
        <v>27</v>
      </c>
      <c r="J5844" t="s">
        <v>6300</v>
      </c>
      <c r="K5844" t="s">
        <v>28</v>
      </c>
      <c r="L5844" t="s">
        <v>28</v>
      </c>
      <c r="M5844">
        <v>118</v>
      </c>
      <c r="N5844" t="s">
        <v>29</v>
      </c>
      <c r="O5844" t="s">
        <v>63</v>
      </c>
      <c r="P5844" t="s">
        <v>31</v>
      </c>
      <c r="Q5844" t="s">
        <v>95</v>
      </c>
      <c r="R5844" t="s">
        <v>28</v>
      </c>
      <c r="S5844">
        <v>0</v>
      </c>
      <c r="T5844" t="s">
        <v>6444</v>
      </c>
    </row>
    <row r="5845" spans="1:20" x14ac:dyDescent="0.3">
      <c r="A5845" t="s">
        <v>5972</v>
      </c>
      <c r="B5845" t="s">
        <v>6384</v>
      </c>
      <c r="C5845" t="s">
        <v>91</v>
      </c>
      <c r="D5845" t="s">
        <v>87</v>
      </c>
      <c r="E5845" t="s">
        <v>92</v>
      </c>
      <c r="F5845" t="s">
        <v>138</v>
      </c>
      <c r="G5845" t="s">
        <v>36</v>
      </c>
      <c r="H5845" t="s">
        <v>43</v>
      </c>
      <c r="I5845" t="s">
        <v>27</v>
      </c>
      <c r="J5845" t="s">
        <v>6384</v>
      </c>
      <c r="K5845" t="s">
        <v>28</v>
      </c>
      <c r="L5845" t="s">
        <v>28</v>
      </c>
      <c r="M5845">
        <v>1021</v>
      </c>
      <c r="N5845" t="s">
        <v>52</v>
      </c>
      <c r="O5845" t="s">
        <v>43</v>
      </c>
      <c r="P5845" t="s">
        <v>44</v>
      </c>
      <c r="Q5845">
        <v>4</v>
      </c>
      <c r="R5845" t="s">
        <v>32</v>
      </c>
      <c r="S5845">
        <v>3</v>
      </c>
      <c r="T5845" t="s">
        <v>6178</v>
      </c>
    </row>
    <row r="5846" spans="1:20" x14ac:dyDescent="0.3">
      <c r="A5846" t="s">
        <v>5973</v>
      </c>
      <c r="B5846" t="s">
        <v>6747</v>
      </c>
      <c r="C5846" t="s">
        <v>21</v>
      </c>
      <c r="D5846" t="s">
        <v>22</v>
      </c>
      <c r="E5846" t="s">
        <v>23</v>
      </c>
      <c r="F5846" t="s">
        <v>138</v>
      </c>
      <c r="G5846" t="s">
        <v>36</v>
      </c>
      <c r="H5846" t="s">
        <v>43</v>
      </c>
      <c r="I5846" t="s">
        <v>50</v>
      </c>
      <c r="J5846" t="s">
        <v>6747</v>
      </c>
      <c r="K5846" t="s">
        <v>6380</v>
      </c>
      <c r="L5846" t="s">
        <v>51</v>
      </c>
      <c r="M5846">
        <v>476</v>
      </c>
      <c r="N5846" t="s">
        <v>29</v>
      </c>
      <c r="O5846" t="s">
        <v>63</v>
      </c>
      <c r="P5846" t="s">
        <v>133</v>
      </c>
      <c r="Q5846">
        <v>5</v>
      </c>
      <c r="R5846" t="s">
        <v>119</v>
      </c>
      <c r="S5846">
        <v>1</v>
      </c>
      <c r="T5846" t="s">
        <v>6204</v>
      </c>
    </row>
    <row r="5847" spans="1:20" x14ac:dyDescent="0.3">
      <c r="A5847" t="s">
        <v>5974</v>
      </c>
      <c r="B5847" t="s">
        <v>6978</v>
      </c>
      <c r="C5847" t="s">
        <v>34</v>
      </c>
      <c r="D5847" t="s">
        <v>22</v>
      </c>
      <c r="E5847" t="s">
        <v>23</v>
      </c>
      <c r="F5847" t="s">
        <v>121</v>
      </c>
      <c r="G5847" t="s">
        <v>25</v>
      </c>
      <c r="H5847" t="s">
        <v>49</v>
      </c>
      <c r="I5847" t="s">
        <v>27</v>
      </c>
      <c r="J5847" t="s">
        <v>6978</v>
      </c>
      <c r="K5847" t="s">
        <v>28</v>
      </c>
      <c r="L5847" t="s">
        <v>28</v>
      </c>
      <c r="M5847">
        <v>672</v>
      </c>
      <c r="N5847" t="s">
        <v>29</v>
      </c>
      <c r="O5847" t="s">
        <v>105</v>
      </c>
      <c r="P5847" t="s">
        <v>44</v>
      </c>
      <c r="Q5847">
        <v>3</v>
      </c>
      <c r="R5847" t="s">
        <v>37</v>
      </c>
      <c r="S5847">
        <v>2</v>
      </c>
      <c r="T5847" t="s">
        <v>6222</v>
      </c>
    </row>
    <row r="5848" spans="1:20" x14ac:dyDescent="0.3">
      <c r="A5848" t="s">
        <v>5975</v>
      </c>
      <c r="B5848" t="s">
        <v>6512</v>
      </c>
      <c r="C5848" t="s">
        <v>39</v>
      </c>
      <c r="D5848" t="s">
        <v>22</v>
      </c>
      <c r="E5848" t="s">
        <v>40</v>
      </c>
      <c r="F5848" t="s">
        <v>215</v>
      </c>
      <c r="G5848" t="s">
        <v>42</v>
      </c>
      <c r="H5848" t="s">
        <v>49</v>
      </c>
      <c r="I5848" t="s">
        <v>27</v>
      </c>
      <c r="J5848" t="s">
        <v>6512</v>
      </c>
      <c r="K5848" t="s">
        <v>28</v>
      </c>
      <c r="L5848" t="s">
        <v>28</v>
      </c>
      <c r="M5848">
        <v>642</v>
      </c>
      <c r="N5848" t="s">
        <v>29</v>
      </c>
      <c r="O5848" t="s">
        <v>30</v>
      </c>
      <c r="P5848" t="s">
        <v>64</v>
      </c>
      <c r="Q5848">
        <v>2</v>
      </c>
      <c r="R5848" t="s">
        <v>53</v>
      </c>
      <c r="S5848">
        <v>2</v>
      </c>
      <c r="T5848" t="s">
        <v>6852</v>
      </c>
    </row>
    <row r="5849" spans="1:20" x14ac:dyDescent="0.3">
      <c r="A5849" t="s">
        <v>5976</v>
      </c>
      <c r="B5849" t="s">
        <v>6242</v>
      </c>
      <c r="C5849" t="s">
        <v>46</v>
      </c>
      <c r="D5849" t="s">
        <v>22</v>
      </c>
      <c r="E5849" t="s">
        <v>40</v>
      </c>
      <c r="F5849" t="s">
        <v>143</v>
      </c>
      <c r="G5849" t="s">
        <v>48</v>
      </c>
      <c r="H5849" t="s">
        <v>43</v>
      </c>
      <c r="I5849" t="s">
        <v>27</v>
      </c>
      <c r="J5849" t="s">
        <v>6242</v>
      </c>
      <c r="K5849" t="s">
        <v>28</v>
      </c>
      <c r="L5849" t="s">
        <v>28</v>
      </c>
      <c r="M5849">
        <v>614</v>
      </c>
      <c r="N5849" t="s">
        <v>75</v>
      </c>
      <c r="O5849" t="s">
        <v>30</v>
      </c>
      <c r="P5849" t="s">
        <v>64</v>
      </c>
      <c r="Q5849">
        <v>3</v>
      </c>
      <c r="R5849" t="s">
        <v>37</v>
      </c>
      <c r="S5849">
        <v>2</v>
      </c>
      <c r="T5849" t="s">
        <v>6663</v>
      </c>
    </row>
    <row r="5850" spans="1:20" x14ac:dyDescent="0.3">
      <c r="A5850" t="s">
        <v>5977</v>
      </c>
      <c r="B5850" t="s">
        <v>6662</v>
      </c>
      <c r="C5850" t="s">
        <v>55</v>
      </c>
      <c r="D5850" t="s">
        <v>56</v>
      </c>
      <c r="E5850" t="s">
        <v>23</v>
      </c>
      <c r="F5850" t="s">
        <v>147</v>
      </c>
      <c r="G5850" t="s">
        <v>58</v>
      </c>
      <c r="H5850" t="s">
        <v>26</v>
      </c>
      <c r="I5850" t="s">
        <v>27</v>
      </c>
      <c r="J5850" t="s">
        <v>6662</v>
      </c>
      <c r="K5850" t="s">
        <v>28</v>
      </c>
      <c r="L5850" t="s">
        <v>28</v>
      </c>
      <c r="M5850">
        <v>335</v>
      </c>
      <c r="N5850" t="s">
        <v>75</v>
      </c>
      <c r="O5850" t="s">
        <v>43</v>
      </c>
      <c r="P5850" t="s">
        <v>31</v>
      </c>
      <c r="Q5850">
        <v>3</v>
      </c>
      <c r="R5850" t="s">
        <v>37</v>
      </c>
      <c r="S5850">
        <v>1</v>
      </c>
      <c r="T5850" t="s">
        <v>6309</v>
      </c>
    </row>
    <row r="5851" spans="1:20" x14ac:dyDescent="0.3">
      <c r="A5851" t="s">
        <v>5978</v>
      </c>
      <c r="B5851" t="s">
        <v>6580</v>
      </c>
      <c r="C5851" t="s">
        <v>60</v>
      </c>
      <c r="D5851" t="s">
        <v>56</v>
      </c>
      <c r="E5851" t="s">
        <v>40</v>
      </c>
      <c r="F5851" t="s">
        <v>307</v>
      </c>
      <c r="G5851" t="s">
        <v>62</v>
      </c>
      <c r="H5851" t="s">
        <v>110</v>
      </c>
      <c r="I5851" t="s">
        <v>50</v>
      </c>
      <c r="J5851" t="s">
        <v>6580</v>
      </c>
      <c r="K5851" t="s">
        <v>7475</v>
      </c>
      <c r="L5851" t="s">
        <v>51</v>
      </c>
      <c r="M5851">
        <v>1015</v>
      </c>
      <c r="N5851" t="s">
        <v>52</v>
      </c>
      <c r="O5851" t="s">
        <v>30</v>
      </c>
      <c r="P5851" t="s">
        <v>31</v>
      </c>
      <c r="Q5851">
        <v>2</v>
      </c>
      <c r="R5851" t="s">
        <v>53</v>
      </c>
      <c r="S5851">
        <v>3</v>
      </c>
      <c r="T5851" t="s">
        <v>6797</v>
      </c>
    </row>
    <row r="5852" spans="1:20" x14ac:dyDescent="0.3">
      <c r="A5852" t="s">
        <v>5979</v>
      </c>
      <c r="B5852" t="s">
        <v>6974</v>
      </c>
      <c r="C5852" t="s">
        <v>66</v>
      </c>
      <c r="D5852" t="s">
        <v>56</v>
      </c>
      <c r="E5852" t="s">
        <v>67</v>
      </c>
      <c r="F5852" t="s">
        <v>193</v>
      </c>
      <c r="G5852" t="s">
        <v>69</v>
      </c>
      <c r="H5852" t="s">
        <v>43</v>
      </c>
      <c r="I5852" t="s">
        <v>27</v>
      </c>
      <c r="J5852" t="s">
        <v>6974</v>
      </c>
      <c r="K5852" t="s">
        <v>28</v>
      </c>
      <c r="L5852" t="s">
        <v>28</v>
      </c>
      <c r="M5852">
        <v>151</v>
      </c>
      <c r="N5852" t="s">
        <v>52</v>
      </c>
      <c r="O5852" t="s">
        <v>30</v>
      </c>
      <c r="P5852" t="s">
        <v>44</v>
      </c>
      <c r="Q5852" t="s">
        <v>95</v>
      </c>
      <c r="R5852" t="s">
        <v>28</v>
      </c>
      <c r="S5852">
        <v>0</v>
      </c>
      <c r="T5852" t="s">
        <v>6209</v>
      </c>
    </row>
    <row r="5853" spans="1:20" x14ac:dyDescent="0.3">
      <c r="A5853" t="s">
        <v>5980</v>
      </c>
      <c r="B5853" t="s">
        <v>7363</v>
      </c>
      <c r="C5853" t="s">
        <v>71</v>
      </c>
      <c r="D5853" t="s">
        <v>72</v>
      </c>
      <c r="E5853" t="s">
        <v>23</v>
      </c>
      <c r="F5853" t="s">
        <v>73</v>
      </c>
      <c r="G5853" t="s">
        <v>74</v>
      </c>
      <c r="H5853" t="s">
        <v>49</v>
      </c>
      <c r="I5853" t="s">
        <v>50</v>
      </c>
      <c r="J5853" t="s">
        <v>7363</v>
      </c>
      <c r="K5853" t="s">
        <v>6203</v>
      </c>
      <c r="L5853" t="s">
        <v>51</v>
      </c>
      <c r="M5853">
        <v>185</v>
      </c>
      <c r="N5853" t="s">
        <v>122</v>
      </c>
      <c r="O5853" t="s">
        <v>30</v>
      </c>
      <c r="P5853" t="s">
        <v>107</v>
      </c>
      <c r="Q5853">
        <v>3</v>
      </c>
      <c r="R5853" t="s">
        <v>37</v>
      </c>
      <c r="S5853">
        <v>1</v>
      </c>
      <c r="T5853" t="s">
        <v>6264</v>
      </c>
    </row>
    <row r="5854" spans="1:20" x14ac:dyDescent="0.3">
      <c r="A5854" t="s">
        <v>5981</v>
      </c>
      <c r="B5854" t="s">
        <v>6885</v>
      </c>
      <c r="C5854" t="s">
        <v>77</v>
      </c>
      <c r="D5854" t="s">
        <v>72</v>
      </c>
      <c r="E5854" t="s">
        <v>40</v>
      </c>
      <c r="F5854" t="s">
        <v>1445</v>
      </c>
      <c r="G5854" t="s">
        <v>79</v>
      </c>
      <c r="H5854" t="s">
        <v>110</v>
      </c>
      <c r="I5854" t="s">
        <v>27</v>
      </c>
      <c r="J5854" t="s">
        <v>6885</v>
      </c>
      <c r="K5854" t="s">
        <v>28</v>
      </c>
      <c r="L5854" t="s">
        <v>28</v>
      </c>
      <c r="M5854">
        <v>207</v>
      </c>
      <c r="N5854" t="s">
        <v>29</v>
      </c>
      <c r="O5854" t="s">
        <v>63</v>
      </c>
      <c r="P5854" t="s">
        <v>64</v>
      </c>
      <c r="Q5854">
        <v>4</v>
      </c>
      <c r="R5854" t="s">
        <v>32</v>
      </c>
      <c r="S5854">
        <v>1</v>
      </c>
      <c r="T5854" t="s">
        <v>7323</v>
      </c>
    </row>
    <row r="5855" spans="1:20" x14ac:dyDescent="0.3">
      <c r="A5855" t="s">
        <v>5982</v>
      </c>
      <c r="B5855" t="s">
        <v>7401</v>
      </c>
      <c r="C5855" t="s">
        <v>81</v>
      </c>
      <c r="D5855" t="s">
        <v>72</v>
      </c>
      <c r="E5855" t="s">
        <v>23</v>
      </c>
      <c r="F5855" t="s">
        <v>82</v>
      </c>
      <c r="G5855" t="s">
        <v>83</v>
      </c>
      <c r="H5855" t="s">
        <v>26</v>
      </c>
      <c r="I5855" t="s">
        <v>27</v>
      </c>
      <c r="J5855" t="s">
        <v>7401</v>
      </c>
      <c r="K5855" t="s">
        <v>28</v>
      </c>
      <c r="L5855" t="s">
        <v>28</v>
      </c>
      <c r="M5855">
        <v>284</v>
      </c>
      <c r="N5855" t="s">
        <v>29</v>
      </c>
      <c r="O5855" t="s">
        <v>43</v>
      </c>
      <c r="P5855" t="s">
        <v>31</v>
      </c>
      <c r="Q5855">
        <v>3</v>
      </c>
      <c r="R5855" t="s">
        <v>37</v>
      </c>
      <c r="S5855">
        <v>1</v>
      </c>
      <c r="T5855" t="s">
        <v>6136</v>
      </c>
    </row>
    <row r="5856" spans="1:20" x14ac:dyDescent="0.3">
      <c r="A5856" t="s">
        <v>5983</v>
      </c>
      <c r="B5856" t="s">
        <v>6960</v>
      </c>
      <c r="C5856" t="s">
        <v>86</v>
      </c>
      <c r="D5856" t="s">
        <v>87</v>
      </c>
      <c r="E5856" t="s">
        <v>67</v>
      </c>
      <c r="F5856" t="s">
        <v>116</v>
      </c>
      <c r="G5856" t="s">
        <v>89</v>
      </c>
      <c r="H5856" t="s">
        <v>26</v>
      </c>
      <c r="I5856" t="s">
        <v>50</v>
      </c>
      <c r="J5856" t="s">
        <v>6960</v>
      </c>
      <c r="K5856" t="s">
        <v>6485</v>
      </c>
      <c r="L5856" t="s">
        <v>51</v>
      </c>
      <c r="M5856">
        <v>326</v>
      </c>
      <c r="N5856" t="s">
        <v>52</v>
      </c>
      <c r="O5856" t="s">
        <v>105</v>
      </c>
      <c r="P5856" t="s">
        <v>107</v>
      </c>
      <c r="Q5856">
        <v>4</v>
      </c>
      <c r="R5856" t="s">
        <v>32</v>
      </c>
      <c r="S5856">
        <v>1</v>
      </c>
      <c r="T5856" t="s">
        <v>6616</v>
      </c>
    </row>
    <row r="5857" spans="1:20" x14ac:dyDescent="0.3">
      <c r="A5857" t="s">
        <v>5984</v>
      </c>
      <c r="B5857" t="s">
        <v>6417</v>
      </c>
      <c r="C5857" t="s">
        <v>91</v>
      </c>
      <c r="D5857" t="s">
        <v>87</v>
      </c>
      <c r="E5857" t="s">
        <v>92</v>
      </c>
      <c r="F5857" t="s">
        <v>129</v>
      </c>
      <c r="G5857" t="s">
        <v>74</v>
      </c>
      <c r="H5857" t="s">
        <v>43</v>
      </c>
      <c r="I5857" t="s">
        <v>27</v>
      </c>
      <c r="J5857" t="s">
        <v>6417</v>
      </c>
      <c r="K5857" t="s">
        <v>28</v>
      </c>
      <c r="L5857" t="s">
        <v>28</v>
      </c>
      <c r="M5857">
        <v>1076</v>
      </c>
      <c r="N5857" t="s">
        <v>52</v>
      </c>
      <c r="O5857" t="s">
        <v>30</v>
      </c>
      <c r="P5857" t="s">
        <v>44</v>
      </c>
      <c r="Q5857">
        <v>2</v>
      </c>
      <c r="R5857" t="s">
        <v>53</v>
      </c>
      <c r="S5857">
        <v>3</v>
      </c>
      <c r="T5857" t="s">
        <v>6484</v>
      </c>
    </row>
    <row r="5858" spans="1:20" x14ac:dyDescent="0.3">
      <c r="A5858" t="s">
        <v>5985</v>
      </c>
      <c r="B5858" t="s">
        <v>6913</v>
      </c>
      <c r="C5858" t="s">
        <v>21</v>
      </c>
      <c r="D5858" t="s">
        <v>22</v>
      </c>
      <c r="E5858" t="s">
        <v>23</v>
      </c>
      <c r="F5858" t="s">
        <v>727</v>
      </c>
      <c r="G5858" t="s">
        <v>25</v>
      </c>
      <c r="H5858" t="s">
        <v>110</v>
      </c>
      <c r="I5858" t="s">
        <v>27</v>
      </c>
      <c r="J5858" t="s">
        <v>6913</v>
      </c>
      <c r="K5858" t="s">
        <v>28</v>
      </c>
      <c r="L5858" t="s">
        <v>28</v>
      </c>
      <c r="M5858">
        <v>483</v>
      </c>
      <c r="N5858" t="s">
        <v>75</v>
      </c>
      <c r="O5858" t="s">
        <v>63</v>
      </c>
      <c r="P5858" t="s">
        <v>44</v>
      </c>
      <c r="Q5858">
        <v>2</v>
      </c>
      <c r="R5858" t="s">
        <v>53</v>
      </c>
      <c r="S5858">
        <v>1</v>
      </c>
      <c r="T5858" t="s">
        <v>6499</v>
      </c>
    </row>
    <row r="5859" spans="1:20" x14ac:dyDescent="0.3">
      <c r="A5859" t="s">
        <v>5986</v>
      </c>
      <c r="B5859" t="s">
        <v>7280</v>
      </c>
      <c r="C5859" t="s">
        <v>34</v>
      </c>
      <c r="D5859" t="s">
        <v>22</v>
      </c>
      <c r="E5859" t="s">
        <v>23</v>
      </c>
      <c r="F5859" t="s">
        <v>99</v>
      </c>
      <c r="G5859" t="s">
        <v>36</v>
      </c>
      <c r="H5859" t="s">
        <v>49</v>
      </c>
      <c r="I5859" t="s">
        <v>50</v>
      </c>
      <c r="J5859" t="s">
        <v>7280</v>
      </c>
      <c r="K5859" t="s">
        <v>6621</v>
      </c>
      <c r="L5859" t="s">
        <v>51</v>
      </c>
      <c r="M5859">
        <v>119</v>
      </c>
      <c r="N5859" t="s">
        <v>29</v>
      </c>
      <c r="O5859" t="s">
        <v>30</v>
      </c>
      <c r="P5859" t="s">
        <v>64</v>
      </c>
      <c r="Q5859" t="s">
        <v>95</v>
      </c>
      <c r="R5859" t="s">
        <v>28</v>
      </c>
      <c r="S5859">
        <v>0</v>
      </c>
      <c r="T5859" t="s">
        <v>6216</v>
      </c>
    </row>
    <row r="5860" spans="1:20" x14ac:dyDescent="0.3">
      <c r="A5860" t="s">
        <v>5987</v>
      </c>
      <c r="B5860" t="s">
        <v>6218</v>
      </c>
      <c r="C5860" t="s">
        <v>39</v>
      </c>
      <c r="D5860" t="s">
        <v>22</v>
      </c>
      <c r="E5860" t="s">
        <v>40</v>
      </c>
      <c r="F5860" t="s">
        <v>99</v>
      </c>
      <c r="G5860" t="s">
        <v>36</v>
      </c>
      <c r="H5860" t="s">
        <v>49</v>
      </c>
      <c r="I5860" t="s">
        <v>27</v>
      </c>
      <c r="J5860" t="s">
        <v>6218</v>
      </c>
      <c r="K5860" t="s">
        <v>28</v>
      </c>
      <c r="L5860" t="s">
        <v>28</v>
      </c>
      <c r="M5860">
        <v>504</v>
      </c>
      <c r="N5860" t="s">
        <v>29</v>
      </c>
      <c r="O5860" t="s">
        <v>170</v>
      </c>
      <c r="P5860" t="s">
        <v>31</v>
      </c>
      <c r="Q5860">
        <v>3</v>
      </c>
      <c r="R5860" t="s">
        <v>37</v>
      </c>
      <c r="S5860">
        <v>1</v>
      </c>
      <c r="T5860" t="s">
        <v>6975</v>
      </c>
    </row>
    <row r="5861" spans="1:20" x14ac:dyDescent="0.3">
      <c r="A5861" t="s">
        <v>5988</v>
      </c>
      <c r="B5861" t="s">
        <v>6520</v>
      </c>
      <c r="C5861" t="s">
        <v>46</v>
      </c>
      <c r="D5861" t="s">
        <v>22</v>
      </c>
      <c r="E5861" t="s">
        <v>40</v>
      </c>
      <c r="F5861" t="s">
        <v>143</v>
      </c>
      <c r="G5861" t="s">
        <v>48</v>
      </c>
      <c r="H5861" t="s">
        <v>43</v>
      </c>
      <c r="I5861" t="s">
        <v>27</v>
      </c>
      <c r="J5861" t="s">
        <v>6520</v>
      </c>
      <c r="K5861" t="s">
        <v>28</v>
      </c>
      <c r="L5861" t="s">
        <v>28</v>
      </c>
      <c r="M5861">
        <v>162</v>
      </c>
      <c r="N5861" t="s">
        <v>52</v>
      </c>
      <c r="O5861" t="s">
        <v>105</v>
      </c>
      <c r="P5861" t="s">
        <v>133</v>
      </c>
      <c r="Q5861" t="s">
        <v>95</v>
      </c>
      <c r="R5861" t="s">
        <v>28</v>
      </c>
      <c r="S5861">
        <v>0</v>
      </c>
      <c r="T5861" t="s">
        <v>6354</v>
      </c>
    </row>
    <row r="5862" spans="1:20" x14ac:dyDescent="0.3">
      <c r="A5862" t="s">
        <v>5989</v>
      </c>
      <c r="B5862" t="s">
        <v>6467</v>
      </c>
      <c r="C5862" t="s">
        <v>55</v>
      </c>
      <c r="D5862" t="s">
        <v>56</v>
      </c>
      <c r="E5862" t="s">
        <v>23</v>
      </c>
      <c r="F5862" t="s">
        <v>147</v>
      </c>
      <c r="G5862" t="s">
        <v>58</v>
      </c>
      <c r="H5862" t="s">
        <v>26</v>
      </c>
      <c r="I5862" t="s">
        <v>27</v>
      </c>
      <c r="J5862" t="s">
        <v>6467</v>
      </c>
      <c r="K5862" t="s">
        <v>28</v>
      </c>
      <c r="L5862" t="s">
        <v>28</v>
      </c>
      <c r="M5862">
        <v>191</v>
      </c>
      <c r="N5862" t="s">
        <v>52</v>
      </c>
      <c r="O5862" t="s">
        <v>170</v>
      </c>
      <c r="P5862" t="s">
        <v>31</v>
      </c>
      <c r="Q5862">
        <v>2</v>
      </c>
      <c r="R5862" t="s">
        <v>53</v>
      </c>
      <c r="S5862">
        <v>1</v>
      </c>
      <c r="T5862" t="s">
        <v>6426</v>
      </c>
    </row>
    <row r="5863" spans="1:20" x14ac:dyDescent="0.3">
      <c r="A5863" t="s">
        <v>5990</v>
      </c>
      <c r="B5863" t="s">
        <v>6327</v>
      </c>
      <c r="C5863" t="s">
        <v>60</v>
      </c>
      <c r="D5863" t="s">
        <v>56</v>
      </c>
      <c r="E5863" t="s">
        <v>40</v>
      </c>
      <c r="F5863" t="s">
        <v>104</v>
      </c>
      <c r="G5863" t="s">
        <v>62</v>
      </c>
      <c r="H5863" t="s">
        <v>43</v>
      </c>
      <c r="I5863" t="s">
        <v>50</v>
      </c>
      <c r="J5863" t="s">
        <v>6327</v>
      </c>
      <c r="K5863" t="s">
        <v>6617</v>
      </c>
      <c r="L5863" t="s">
        <v>159</v>
      </c>
      <c r="M5863">
        <v>544</v>
      </c>
      <c r="N5863" t="s">
        <v>75</v>
      </c>
      <c r="O5863" t="s">
        <v>170</v>
      </c>
      <c r="P5863" t="s">
        <v>107</v>
      </c>
      <c r="Q5863">
        <v>2</v>
      </c>
      <c r="R5863" t="s">
        <v>53</v>
      </c>
      <c r="S5863">
        <v>1</v>
      </c>
      <c r="T5863" t="s">
        <v>6209</v>
      </c>
    </row>
    <row r="5864" spans="1:20" x14ac:dyDescent="0.3">
      <c r="A5864" t="s">
        <v>5991</v>
      </c>
      <c r="B5864" t="s">
        <v>7115</v>
      </c>
      <c r="C5864" t="s">
        <v>66</v>
      </c>
      <c r="D5864" t="s">
        <v>56</v>
      </c>
      <c r="E5864" t="s">
        <v>67</v>
      </c>
      <c r="F5864" t="s">
        <v>138</v>
      </c>
      <c r="G5864" t="s">
        <v>36</v>
      </c>
      <c r="H5864" t="s">
        <v>43</v>
      </c>
      <c r="I5864" t="s">
        <v>50</v>
      </c>
      <c r="J5864" t="s">
        <v>7115</v>
      </c>
      <c r="K5864" t="s">
        <v>7154</v>
      </c>
      <c r="L5864" t="s">
        <v>51</v>
      </c>
      <c r="M5864">
        <v>100</v>
      </c>
      <c r="N5864" t="s">
        <v>29</v>
      </c>
      <c r="O5864" t="s">
        <v>63</v>
      </c>
      <c r="P5864" t="s">
        <v>107</v>
      </c>
      <c r="Q5864" t="s">
        <v>95</v>
      </c>
      <c r="R5864" t="s">
        <v>28</v>
      </c>
      <c r="S5864">
        <v>0</v>
      </c>
      <c r="T5864" t="s">
        <v>6476</v>
      </c>
    </row>
    <row r="5865" spans="1:20" x14ac:dyDescent="0.3">
      <c r="A5865" t="s">
        <v>5992</v>
      </c>
      <c r="B5865" t="s">
        <v>6607</v>
      </c>
      <c r="C5865" t="s">
        <v>71</v>
      </c>
      <c r="D5865" t="s">
        <v>72</v>
      </c>
      <c r="E5865" t="s">
        <v>23</v>
      </c>
      <c r="F5865" t="s">
        <v>150</v>
      </c>
      <c r="G5865" t="s">
        <v>74</v>
      </c>
      <c r="H5865" t="s">
        <v>26</v>
      </c>
      <c r="I5865" t="s">
        <v>27</v>
      </c>
      <c r="J5865" t="s">
        <v>6607</v>
      </c>
      <c r="K5865" t="s">
        <v>28</v>
      </c>
      <c r="L5865" t="s">
        <v>28</v>
      </c>
      <c r="M5865">
        <v>543</v>
      </c>
      <c r="N5865" t="s">
        <v>75</v>
      </c>
      <c r="O5865" t="s">
        <v>63</v>
      </c>
      <c r="P5865" t="s">
        <v>44</v>
      </c>
      <c r="Q5865">
        <v>3</v>
      </c>
      <c r="R5865" t="s">
        <v>37</v>
      </c>
      <c r="S5865">
        <v>1</v>
      </c>
      <c r="T5865" t="s">
        <v>6482</v>
      </c>
    </row>
    <row r="5866" spans="1:20" x14ac:dyDescent="0.3">
      <c r="A5866" t="s">
        <v>5993</v>
      </c>
      <c r="B5866" t="s">
        <v>6789</v>
      </c>
      <c r="C5866" t="s">
        <v>77</v>
      </c>
      <c r="D5866" t="s">
        <v>72</v>
      </c>
      <c r="E5866" t="s">
        <v>40</v>
      </c>
      <c r="F5866" t="s">
        <v>78</v>
      </c>
      <c r="G5866" t="s">
        <v>79</v>
      </c>
      <c r="H5866" t="s">
        <v>49</v>
      </c>
      <c r="I5866" t="s">
        <v>50</v>
      </c>
      <c r="J5866" t="s">
        <v>6789</v>
      </c>
      <c r="K5866" t="s">
        <v>7311</v>
      </c>
      <c r="L5866" t="s">
        <v>51</v>
      </c>
      <c r="M5866">
        <v>800</v>
      </c>
      <c r="N5866" t="s">
        <v>29</v>
      </c>
      <c r="O5866" t="s">
        <v>30</v>
      </c>
      <c r="P5866" t="s">
        <v>107</v>
      </c>
      <c r="Q5866">
        <v>3</v>
      </c>
      <c r="R5866" t="s">
        <v>37</v>
      </c>
      <c r="S5866">
        <v>2</v>
      </c>
      <c r="T5866" t="s">
        <v>6429</v>
      </c>
    </row>
    <row r="5867" spans="1:20" x14ac:dyDescent="0.3">
      <c r="A5867" t="s">
        <v>5994</v>
      </c>
      <c r="B5867" t="s">
        <v>7297</v>
      </c>
      <c r="C5867" t="s">
        <v>81</v>
      </c>
      <c r="D5867" t="s">
        <v>72</v>
      </c>
      <c r="E5867" t="s">
        <v>23</v>
      </c>
      <c r="F5867" t="s">
        <v>154</v>
      </c>
      <c r="G5867" t="s">
        <v>83</v>
      </c>
      <c r="H5867" t="s">
        <v>43</v>
      </c>
      <c r="I5867" t="s">
        <v>50</v>
      </c>
      <c r="J5867" t="s">
        <v>7297</v>
      </c>
      <c r="K5867" t="s">
        <v>7478</v>
      </c>
      <c r="L5867" t="s">
        <v>51</v>
      </c>
      <c r="M5867">
        <v>1033</v>
      </c>
      <c r="N5867" t="s">
        <v>52</v>
      </c>
      <c r="O5867" t="s">
        <v>30</v>
      </c>
      <c r="P5867" t="s">
        <v>64</v>
      </c>
      <c r="Q5867">
        <v>2</v>
      </c>
      <c r="R5867" t="s">
        <v>53</v>
      </c>
      <c r="S5867">
        <v>3</v>
      </c>
      <c r="T5867" t="s">
        <v>6504</v>
      </c>
    </row>
    <row r="5868" spans="1:20" x14ac:dyDescent="0.3">
      <c r="A5868" t="s">
        <v>5995</v>
      </c>
      <c r="B5868" t="s">
        <v>6487</v>
      </c>
      <c r="C5868" t="s">
        <v>86</v>
      </c>
      <c r="D5868" t="s">
        <v>87</v>
      </c>
      <c r="E5868" t="s">
        <v>67</v>
      </c>
      <c r="F5868" t="s">
        <v>116</v>
      </c>
      <c r="G5868" t="s">
        <v>89</v>
      </c>
      <c r="H5868" t="s">
        <v>26</v>
      </c>
      <c r="I5868" t="s">
        <v>50</v>
      </c>
      <c r="J5868" t="s">
        <v>6487</v>
      </c>
      <c r="K5868" t="s">
        <v>7097</v>
      </c>
      <c r="L5868" t="s">
        <v>51</v>
      </c>
      <c r="M5868">
        <v>555</v>
      </c>
      <c r="N5868" t="s">
        <v>29</v>
      </c>
      <c r="O5868" t="s">
        <v>63</v>
      </c>
      <c r="P5868" t="s">
        <v>44</v>
      </c>
      <c r="Q5868">
        <v>3</v>
      </c>
      <c r="R5868" t="s">
        <v>37</v>
      </c>
      <c r="S5868">
        <v>2</v>
      </c>
      <c r="T5868" t="s">
        <v>6254</v>
      </c>
    </row>
    <row r="5869" spans="1:20" x14ac:dyDescent="0.3">
      <c r="A5869" t="s">
        <v>5996</v>
      </c>
      <c r="B5869" t="s">
        <v>6280</v>
      </c>
      <c r="C5869" t="s">
        <v>91</v>
      </c>
      <c r="D5869" t="s">
        <v>87</v>
      </c>
      <c r="E5869" t="s">
        <v>92</v>
      </c>
      <c r="F5869" t="s">
        <v>138</v>
      </c>
      <c r="G5869" t="s">
        <v>36</v>
      </c>
      <c r="H5869" t="s">
        <v>43</v>
      </c>
      <c r="I5869" t="s">
        <v>27</v>
      </c>
      <c r="J5869" t="s">
        <v>6280</v>
      </c>
      <c r="K5869" t="s">
        <v>28</v>
      </c>
      <c r="L5869" t="s">
        <v>28</v>
      </c>
      <c r="M5869">
        <v>152</v>
      </c>
      <c r="N5869" t="s">
        <v>29</v>
      </c>
      <c r="O5869" t="s">
        <v>30</v>
      </c>
      <c r="P5869" t="s">
        <v>107</v>
      </c>
      <c r="Q5869" t="s">
        <v>95</v>
      </c>
      <c r="R5869" t="s">
        <v>28</v>
      </c>
      <c r="S5869">
        <v>0</v>
      </c>
      <c r="T5869" t="s">
        <v>6207</v>
      </c>
    </row>
    <row r="5870" spans="1:20" x14ac:dyDescent="0.3">
      <c r="A5870" t="s">
        <v>5997</v>
      </c>
      <c r="B5870" t="s">
        <v>6562</v>
      </c>
      <c r="C5870" t="s">
        <v>21</v>
      </c>
      <c r="D5870" t="s">
        <v>22</v>
      </c>
      <c r="E5870" t="s">
        <v>23</v>
      </c>
      <c r="F5870" t="s">
        <v>138</v>
      </c>
      <c r="G5870" t="s">
        <v>36</v>
      </c>
      <c r="H5870" t="s">
        <v>43</v>
      </c>
      <c r="I5870" t="s">
        <v>27</v>
      </c>
      <c r="J5870" t="s">
        <v>6562</v>
      </c>
      <c r="K5870" t="s">
        <v>28</v>
      </c>
      <c r="L5870" t="s">
        <v>28</v>
      </c>
      <c r="M5870">
        <v>262</v>
      </c>
      <c r="N5870" t="s">
        <v>140</v>
      </c>
      <c r="O5870" t="s">
        <v>43</v>
      </c>
      <c r="P5870" t="s">
        <v>133</v>
      </c>
      <c r="Q5870">
        <v>1</v>
      </c>
      <c r="R5870" t="s">
        <v>53</v>
      </c>
      <c r="S5870">
        <v>1</v>
      </c>
      <c r="T5870" t="s">
        <v>6172</v>
      </c>
    </row>
    <row r="5871" spans="1:20" x14ac:dyDescent="0.3">
      <c r="A5871" t="s">
        <v>5998</v>
      </c>
      <c r="B5871" t="s">
        <v>6524</v>
      </c>
      <c r="C5871" t="s">
        <v>34</v>
      </c>
      <c r="D5871" t="s">
        <v>22</v>
      </c>
      <c r="E5871" t="s">
        <v>23</v>
      </c>
      <c r="F5871" t="s">
        <v>24</v>
      </c>
      <c r="G5871" t="s">
        <v>25</v>
      </c>
      <c r="H5871" t="s">
        <v>26</v>
      </c>
      <c r="I5871" t="s">
        <v>27</v>
      </c>
      <c r="J5871" t="s">
        <v>6524</v>
      </c>
      <c r="K5871" t="s">
        <v>28</v>
      </c>
      <c r="L5871" t="s">
        <v>28</v>
      </c>
      <c r="M5871">
        <v>136</v>
      </c>
      <c r="N5871" t="s">
        <v>75</v>
      </c>
      <c r="O5871" t="s">
        <v>30</v>
      </c>
      <c r="P5871" t="s">
        <v>107</v>
      </c>
      <c r="Q5871" t="s">
        <v>95</v>
      </c>
      <c r="R5871" t="s">
        <v>28</v>
      </c>
      <c r="S5871">
        <v>0</v>
      </c>
      <c r="T5871" t="s">
        <v>6143</v>
      </c>
    </row>
    <row r="5872" spans="1:20" x14ac:dyDescent="0.3">
      <c r="A5872" t="s">
        <v>5999</v>
      </c>
      <c r="B5872" t="s">
        <v>7147</v>
      </c>
      <c r="C5872" t="s">
        <v>39</v>
      </c>
      <c r="D5872" t="s">
        <v>22</v>
      </c>
      <c r="E5872" t="s">
        <v>40</v>
      </c>
      <c r="F5872" t="s">
        <v>109</v>
      </c>
      <c r="G5872" t="s">
        <v>36</v>
      </c>
      <c r="H5872" t="s">
        <v>110</v>
      </c>
      <c r="I5872" t="s">
        <v>27</v>
      </c>
      <c r="J5872" t="s">
        <v>7147</v>
      </c>
      <c r="K5872" t="s">
        <v>28</v>
      </c>
      <c r="L5872" t="s">
        <v>28</v>
      </c>
      <c r="M5872">
        <v>573</v>
      </c>
      <c r="N5872" t="s">
        <v>29</v>
      </c>
      <c r="O5872" t="s">
        <v>30</v>
      </c>
      <c r="P5872" t="s">
        <v>64</v>
      </c>
      <c r="Q5872">
        <v>3</v>
      </c>
      <c r="R5872" t="s">
        <v>37</v>
      </c>
      <c r="S5872">
        <v>2</v>
      </c>
      <c r="T5872" t="s">
        <v>6968</v>
      </c>
    </row>
    <row r="5873" spans="1:20" x14ac:dyDescent="0.3">
      <c r="A5873" t="s">
        <v>6000</v>
      </c>
      <c r="B5873" t="s">
        <v>7062</v>
      </c>
      <c r="C5873" t="s">
        <v>46</v>
      </c>
      <c r="D5873" t="s">
        <v>22</v>
      </c>
      <c r="E5873" t="s">
        <v>40</v>
      </c>
      <c r="F5873" t="s">
        <v>174</v>
      </c>
      <c r="G5873" t="s">
        <v>42</v>
      </c>
      <c r="H5873" t="s">
        <v>26</v>
      </c>
      <c r="I5873" t="s">
        <v>27</v>
      </c>
      <c r="J5873" t="s">
        <v>7062</v>
      </c>
      <c r="K5873" t="s">
        <v>28</v>
      </c>
      <c r="L5873" t="s">
        <v>28</v>
      </c>
      <c r="M5873">
        <v>711</v>
      </c>
      <c r="N5873" t="s">
        <v>29</v>
      </c>
      <c r="O5873" t="s">
        <v>105</v>
      </c>
      <c r="P5873" t="s">
        <v>44</v>
      </c>
      <c r="Q5873">
        <v>3</v>
      </c>
      <c r="R5873" t="s">
        <v>37</v>
      </c>
      <c r="S5873">
        <v>2</v>
      </c>
      <c r="T5873" t="s">
        <v>6720</v>
      </c>
    </row>
    <row r="5874" spans="1:20" x14ac:dyDescent="0.3">
      <c r="A5874" t="s">
        <v>6001</v>
      </c>
      <c r="B5874" t="s">
        <v>6217</v>
      </c>
      <c r="C5874" t="s">
        <v>55</v>
      </c>
      <c r="D5874" t="s">
        <v>56</v>
      </c>
      <c r="E5874" t="s">
        <v>23</v>
      </c>
      <c r="F5874" t="s">
        <v>147</v>
      </c>
      <c r="G5874" t="s">
        <v>58</v>
      </c>
      <c r="H5874" t="s">
        <v>26</v>
      </c>
      <c r="I5874" t="s">
        <v>50</v>
      </c>
      <c r="J5874" t="s">
        <v>6217</v>
      </c>
      <c r="K5874" t="s">
        <v>7331</v>
      </c>
      <c r="L5874" t="s">
        <v>51</v>
      </c>
      <c r="M5874">
        <v>233</v>
      </c>
      <c r="N5874" t="s">
        <v>52</v>
      </c>
      <c r="O5874" t="s">
        <v>63</v>
      </c>
      <c r="P5874" t="s">
        <v>133</v>
      </c>
      <c r="Q5874">
        <v>4</v>
      </c>
      <c r="R5874" t="s">
        <v>32</v>
      </c>
      <c r="S5874">
        <v>1</v>
      </c>
      <c r="T5874" t="s">
        <v>6363</v>
      </c>
    </row>
    <row r="5875" spans="1:20" x14ac:dyDescent="0.3">
      <c r="A5875" t="s">
        <v>6002</v>
      </c>
      <c r="B5875" t="s">
        <v>6534</v>
      </c>
      <c r="C5875" t="s">
        <v>60</v>
      </c>
      <c r="D5875" t="s">
        <v>56</v>
      </c>
      <c r="E5875" t="s">
        <v>40</v>
      </c>
      <c r="F5875" t="s">
        <v>307</v>
      </c>
      <c r="G5875" t="s">
        <v>62</v>
      </c>
      <c r="H5875" t="s">
        <v>110</v>
      </c>
      <c r="I5875" t="s">
        <v>27</v>
      </c>
      <c r="J5875" t="s">
        <v>6534</v>
      </c>
      <c r="K5875" t="s">
        <v>28</v>
      </c>
      <c r="L5875" t="s">
        <v>28</v>
      </c>
      <c r="M5875">
        <v>286</v>
      </c>
      <c r="N5875" t="s">
        <v>52</v>
      </c>
      <c r="O5875" t="s">
        <v>105</v>
      </c>
      <c r="P5875" t="s">
        <v>64</v>
      </c>
      <c r="Q5875">
        <v>3</v>
      </c>
      <c r="R5875" t="s">
        <v>37</v>
      </c>
      <c r="S5875">
        <v>1</v>
      </c>
      <c r="T5875" t="s">
        <v>6227</v>
      </c>
    </row>
    <row r="5876" spans="1:20" x14ac:dyDescent="0.3">
      <c r="A5876" t="s">
        <v>6003</v>
      </c>
      <c r="B5876" t="s">
        <v>7265</v>
      </c>
      <c r="C5876" t="s">
        <v>66</v>
      </c>
      <c r="D5876" t="s">
        <v>56</v>
      </c>
      <c r="E5876" t="s">
        <v>67</v>
      </c>
      <c r="F5876" t="s">
        <v>68</v>
      </c>
      <c r="G5876" t="s">
        <v>69</v>
      </c>
      <c r="H5876" t="s">
        <v>26</v>
      </c>
      <c r="I5876" t="s">
        <v>50</v>
      </c>
      <c r="J5876" t="s">
        <v>7265</v>
      </c>
      <c r="K5876" t="s">
        <v>6308</v>
      </c>
      <c r="L5876" t="s">
        <v>51</v>
      </c>
      <c r="M5876">
        <v>382</v>
      </c>
      <c r="N5876" t="s">
        <v>140</v>
      </c>
      <c r="O5876" t="s">
        <v>30</v>
      </c>
      <c r="P5876" t="s">
        <v>44</v>
      </c>
      <c r="Q5876">
        <v>4</v>
      </c>
      <c r="R5876" t="s">
        <v>32</v>
      </c>
      <c r="S5876">
        <v>1</v>
      </c>
      <c r="T5876" t="s">
        <v>6466</v>
      </c>
    </row>
    <row r="5877" spans="1:20" x14ac:dyDescent="0.3">
      <c r="A5877" t="s">
        <v>6004</v>
      </c>
      <c r="B5877" t="s">
        <v>7118</v>
      </c>
      <c r="C5877" t="s">
        <v>71</v>
      </c>
      <c r="D5877" t="s">
        <v>72</v>
      </c>
      <c r="E5877" t="s">
        <v>23</v>
      </c>
      <c r="F5877" t="s">
        <v>138</v>
      </c>
      <c r="G5877" t="s">
        <v>36</v>
      </c>
      <c r="H5877" t="s">
        <v>43</v>
      </c>
      <c r="I5877" t="s">
        <v>27</v>
      </c>
      <c r="J5877" t="s">
        <v>7118</v>
      </c>
      <c r="K5877" t="s">
        <v>28</v>
      </c>
      <c r="L5877" t="s">
        <v>28</v>
      </c>
      <c r="M5877">
        <v>486</v>
      </c>
      <c r="N5877" t="s">
        <v>75</v>
      </c>
      <c r="O5877" t="s">
        <v>105</v>
      </c>
      <c r="P5877" t="s">
        <v>64</v>
      </c>
      <c r="Q5877">
        <v>3</v>
      </c>
      <c r="R5877" t="s">
        <v>37</v>
      </c>
      <c r="S5877">
        <v>1</v>
      </c>
      <c r="T5877" t="s">
        <v>6237</v>
      </c>
    </row>
    <row r="5878" spans="1:20" x14ac:dyDescent="0.3">
      <c r="A5878" t="s">
        <v>6005</v>
      </c>
      <c r="B5878" t="s">
        <v>7007</v>
      </c>
      <c r="C5878" t="s">
        <v>77</v>
      </c>
      <c r="D5878" t="s">
        <v>72</v>
      </c>
      <c r="E5878" t="s">
        <v>40</v>
      </c>
      <c r="F5878" t="s">
        <v>112</v>
      </c>
      <c r="G5878" t="s">
        <v>79</v>
      </c>
      <c r="H5878" t="s">
        <v>43</v>
      </c>
      <c r="I5878" t="s">
        <v>27</v>
      </c>
      <c r="J5878" t="s">
        <v>7007</v>
      </c>
      <c r="K5878" t="s">
        <v>28</v>
      </c>
      <c r="L5878" t="s">
        <v>28</v>
      </c>
      <c r="M5878">
        <v>179</v>
      </c>
      <c r="N5878" t="s">
        <v>52</v>
      </c>
      <c r="O5878" t="s">
        <v>63</v>
      </c>
      <c r="P5878" t="s">
        <v>133</v>
      </c>
      <c r="Q5878" t="s">
        <v>95</v>
      </c>
      <c r="R5878" t="s">
        <v>28</v>
      </c>
      <c r="S5878">
        <v>0</v>
      </c>
      <c r="T5878" t="s">
        <v>6212</v>
      </c>
    </row>
    <row r="5879" spans="1:20" x14ac:dyDescent="0.3">
      <c r="A5879" t="s">
        <v>6006</v>
      </c>
      <c r="B5879" t="s">
        <v>6428</v>
      </c>
      <c r="C5879" t="s">
        <v>81</v>
      </c>
      <c r="D5879" t="s">
        <v>72</v>
      </c>
      <c r="E5879" t="s">
        <v>23</v>
      </c>
      <c r="F5879" t="s">
        <v>223</v>
      </c>
      <c r="G5879" t="s">
        <v>83</v>
      </c>
      <c r="H5879" t="s">
        <v>49</v>
      </c>
      <c r="I5879" t="s">
        <v>27</v>
      </c>
      <c r="J5879" t="s">
        <v>6428</v>
      </c>
      <c r="K5879" t="s">
        <v>28</v>
      </c>
      <c r="L5879" t="s">
        <v>28</v>
      </c>
      <c r="M5879">
        <v>825</v>
      </c>
      <c r="N5879" t="s">
        <v>52</v>
      </c>
      <c r="O5879" t="s">
        <v>30</v>
      </c>
      <c r="P5879" t="s">
        <v>31</v>
      </c>
      <c r="Q5879">
        <v>3</v>
      </c>
      <c r="R5879" t="s">
        <v>37</v>
      </c>
      <c r="S5879">
        <v>2</v>
      </c>
      <c r="T5879" t="s">
        <v>6646</v>
      </c>
    </row>
    <row r="5880" spans="1:20" x14ac:dyDescent="0.3">
      <c r="A5880" t="s">
        <v>6007</v>
      </c>
      <c r="B5880" t="s">
        <v>7014</v>
      </c>
      <c r="C5880" t="s">
        <v>86</v>
      </c>
      <c r="D5880" t="s">
        <v>87</v>
      </c>
      <c r="E5880" t="s">
        <v>67</v>
      </c>
      <c r="F5880" t="s">
        <v>88</v>
      </c>
      <c r="G5880" t="s">
        <v>89</v>
      </c>
      <c r="H5880" t="s">
        <v>49</v>
      </c>
      <c r="I5880" t="s">
        <v>27</v>
      </c>
      <c r="J5880" t="s">
        <v>7014</v>
      </c>
      <c r="K5880" t="s">
        <v>28</v>
      </c>
      <c r="L5880" t="s">
        <v>28</v>
      </c>
      <c r="M5880">
        <v>849</v>
      </c>
      <c r="N5880" t="s">
        <v>140</v>
      </c>
      <c r="O5880" t="s">
        <v>30</v>
      </c>
      <c r="P5880" t="s">
        <v>31</v>
      </c>
      <c r="Q5880">
        <v>4</v>
      </c>
      <c r="R5880" t="s">
        <v>32</v>
      </c>
      <c r="S5880">
        <v>2</v>
      </c>
      <c r="T5880" t="s">
        <v>6134</v>
      </c>
    </row>
    <row r="5881" spans="1:20" x14ac:dyDescent="0.3">
      <c r="A5881" t="s">
        <v>6008</v>
      </c>
      <c r="B5881" t="s">
        <v>6979</v>
      </c>
      <c r="C5881" t="s">
        <v>91</v>
      </c>
      <c r="D5881" t="s">
        <v>87</v>
      </c>
      <c r="E5881" t="s">
        <v>92</v>
      </c>
      <c r="F5881" t="s">
        <v>152</v>
      </c>
      <c r="G5881" t="s">
        <v>94</v>
      </c>
      <c r="H5881" t="s">
        <v>49</v>
      </c>
      <c r="I5881" t="s">
        <v>27</v>
      </c>
      <c r="J5881" t="s">
        <v>6979</v>
      </c>
      <c r="K5881" t="s">
        <v>28</v>
      </c>
      <c r="L5881" t="s">
        <v>28</v>
      </c>
      <c r="M5881">
        <v>606</v>
      </c>
      <c r="N5881" t="s">
        <v>29</v>
      </c>
      <c r="O5881" t="s">
        <v>63</v>
      </c>
      <c r="P5881" t="s">
        <v>107</v>
      </c>
      <c r="Q5881">
        <v>3</v>
      </c>
      <c r="R5881" t="s">
        <v>37</v>
      </c>
      <c r="S5881">
        <v>2</v>
      </c>
      <c r="T5881" t="s">
        <v>6803</v>
      </c>
    </row>
    <row r="5882" spans="1:20" x14ac:dyDescent="0.3">
      <c r="A5882" t="s">
        <v>6009</v>
      </c>
      <c r="B5882" t="s">
        <v>7225</v>
      </c>
      <c r="C5882" t="s">
        <v>21</v>
      </c>
      <c r="D5882" t="s">
        <v>22</v>
      </c>
      <c r="E5882" t="s">
        <v>23</v>
      </c>
      <c r="F5882" t="s">
        <v>24</v>
      </c>
      <c r="G5882" t="s">
        <v>25</v>
      </c>
      <c r="H5882" t="s">
        <v>26</v>
      </c>
      <c r="I5882" t="s">
        <v>27</v>
      </c>
      <c r="J5882" t="s">
        <v>7225</v>
      </c>
      <c r="K5882" t="s">
        <v>28</v>
      </c>
      <c r="L5882" t="s">
        <v>28</v>
      </c>
      <c r="M5882">
        <v>843</v>
      </c>
      <c r="N5882" t="s">
        <v>52</v>
      </c>
      <c r="O5882" t="s">
        <v>30</v>
      </c>
      <c r="P5882" t="s">
        <v>107</v>
      </c>
      <c r="Q5882">
        <v>4</v>
      </c>
      <c r="R5882" t="s">
        <v>32</v>
      </c>
      <c r="S5882">
        <v>2</v>
      </c>
      <c r="T5882" t="s">
        <v>6448</v>
      </c>
    </row>
    <row r="5883" spans="1:20" x14ac:dyDescent="0.3">
      <c r="A5883" t="s">
        <v>6010</v>
      </c>
      <c r="B5883" t="s">
        <v>6213</v>
      </c>
      <c r="C5883" t="s">
        <v>34</v>
      </c>
      <c r="D5883" t="s">
        <v>22</v>
      </c>
      <c r="E5883" t="s">
        <v>23</v>
      </c>
      <c r="F5883" t="s">
        <v>288</v>
      </c>
      <c r="G5883" t="s">
        <v>25</v>
      </c>
      <c r="H5883" t="s">
        <v>43</v>
      </c>
      <c r="I5883" t="s">
        <v>27</v>
      </c>
      <c r="J5883" t="s">
        <v>6213</v>
      </c>
      <c r="K5883" t="s">
        <v>28</v>
      </c>
      <c r="L5883" t="s">
        <v>28</v>
      </c>
      <c r="M5883">
        <v>760</v>
      </c>
      <c r="N5883" t="s">
        <v>122</v>
      </c>
      <c r="O5883" t="s">
        <v>63</v>
      </c>
      <c r="P5883" t="s">
        <v>107</v>
      </c>
      <c r="Q5883">
        <v>4</v>
      </c>
      <c r="R5883" t="s">
        <v>32</v>
      </c>
      <c r="S5883">
        <v>2</v>
      </c>
      <c r="T5883" t="s">
        <v>6143</v>
      </c>
    </row>
    <row r="5884" spans="1:20" x14ac:dyDescent="0.3">
      <c r="A5884" t="s">
        <v>6011</v>
      </c>
      <c r="B5884" t="s">
        <v>7374</v>
      </c>
      <c r="C5884" t="s">
        <v>39</v>
      </c>
      <c r="D5884" t="s">
        <v>22</v>
      </c>
      <c r="E5884" t="s">
        <v>40</v>
      </c>
      <c r="F5884" t="s">
        <v>41</v>
      </c>
      <c r="G5884" t="s">
        <v>42</v>
      </c>
      <c r="H5884" t="s">
        <v>43</v>
      </c>
      <c r="I5884" t="s">
        <v>27</v>
      </c>
      <c r="J5884" t="s">
        <v>7374</v>
      </c>
      <c r="K5884" t="s">
        <v>28</v>
      </c>
      <c r="L5884" t="s">
        <v>28</v>
      </c>
      <c r="M5884">
        <v>534</v>
      </c>
      <c r="N5884" t="s">
        <v>52</v>
      </c>
      <c r="O5884" t="s">
        <v>170</v>
      </c>
      <c r="P5884" t="s">
        <v>31</v>
      </c>
      <c r="Q5884">
        <v>3</v>
      </c>
      <c r="R5884" t="s">
        <v>37</v>
      </c>
      <c r="S5884">
        <v>1</v>
      </c>
      <c r="T5884" t="s">
        <v>6237</v>
      </c>
    </row>
    <row r="5885" spans="1:20" x14ac:dyDescent="0.3">
      <c r="A5885" t="s">
        <v>6012</v>
      </c>
      <c r="B5885" t="s">
        <v>7287</v>
      </c>
      <c r="C5885" t="s">
        <v>46</v>
      </c>
      <c r="D5885" t="s">
        <v>22</v>
      </c>
      <c r="E5885" t="s">
        <v>40</v>
      </c>
      <c r="F5885" t="s">
        <v>143</v>
      </c>
      <c r="G5885" t="s">
        <v>48</v>
      </c>
      <c r="H5885" t="s">
        <v>43</v>
      </c>
      <c r="I5885" t="s">
        <v>27</v>
      </c>
      <c r="J5885" t="s">
        <v>7287</v>
      </c>
      <c r="K5885" t="s">
        <v>28</v>
      </c>
      <c r="L5885" t="s">
        <v>28</v>
      </c>
      <c r="M5885">
        <v>1089</v>
      </c>
      <c r="N5885" t="s">
        <v>75</v>
      </c>
      <c r="O5885" t="s">
        <v>63</v>
      </c>
      <c r="P5885" t="s">
        <v>64</v>
      </c>
      <c r="Q5885">
        <v>4</v>
      </c>
      <c r="R5885" t="s">
        <v>32</v>
      </c>
      <c r="S5885">
        <v>3</v>
      </c>
      <c r="T5885" t="s">
        <v>6212</v>
      </c>
    </row>
    <row r="5886" spans="1:20" x14ac:dyDescent="0.3">
      <c r="A5886" t="s">
        <v>6013</v>
      </c>
      <c r="B5886" t="s">
        <v>7424</v>
      </c>
      <c r="C5886" t="s">
        <v>55</v>
      </c>
      <c r="D5886" t="s">
        <v>56</v>
      </c>
      <c r="E5886" t="s">
        <v>23</v>
      </c>
      <c r="F5886" t="s">
        <v>104</v>
      </c>
      <c r="G5886" t="s">
        <v>62</v>
      </c>
      <c r="H5886" t="s">
        <v>43</v>
      </c>
      <c r="I5886" t="s">
        <v>27</v>
      </c>
      <c r="J5886" t="s">
        <v>7424</v>
      </c>
      <c r="K5886" t="s">
        <v>28</v>
      </c>
      <c r="L5886" t="s">
        <v>28</v>
      </c>
      <c r="M5886">
        <v>850</v>
      </c>
      <c r="N5886" t="s">
        <v>140</v>
      </c>
      <c r="O5886" t="s">
        <v>63</v>
      </c>
      <c r="P5886" t="s">
        <v>31</v>
      </c>
      <c r="Q5886">
        <v>3</v>
      </c>
      <c r="R5886" t="s">
        <v>37</v>
      </c>
      <c r="S5886">
        <v>2</v>
      </c>
      <c r="T5886" t="s">
        <v>6229</v>
      </c>
    </row>
    <row r="5887" spans="1:20" x14ac:dyDescent="0.3">
      <c r="A5887" t="s">
        <v>6014</v>
      </c>
      <c r="B5887" t="s">
        <v>6158</v>
      </c>
      <c r="C5887" t="s">
        <v>60</v>
      </c>
      <c r="D5887" t="s">
        <v>56</v>
      </c>
      <c r="E5887" t="s">
        <v>40</v>
      </c>
      <c r="F5887" t="s">
        <v>307</v>
      </c>
      <c r="G5887" t="s">
        <v>62</v>
      </c>
      <c r="H5887" t="s">
        <v>110</v>
      </c>
      <c r="I5887" t="s">
        <v>27</v>
      </c>
      <c r="J5887" t="s">
        <v>6158</v>
      </c>
      <c r="K5887" t="s">
        <v>28</v>
      </c>
      <c r="L5887" t="s">
        <v>28</v>
      </c>
      <c r="M5887">
        <v>140</v>
      </c>
      <c r="N5887" t="s">
        <v>29</v>
      </c>
      <c r="O5887" t="s">
        <v>170</v>
      </c>
      <c r="P5887" t="s">
        <v>31</v>
      </c>
      <c r="Q5887" t="s">
        <v>95</v>
      </c>
      <c r="R5887" t="s">
        <v>28</v>
      </c>
      <c r="S5887">
        <v>0</v>
      </c>
      <c r="T5887" t="s">
        <v>6673</v>
      </c>
    </row>
    <row r="5888" spans="1:20" x14ac:dyDescent="0.3">
      <c r="A5888" t="s">
        <v>6015</v>
      </c>
      <c r="B5888" t="s">
        <v>6379</v>
      </c>
      <c r="C5888" t="s">
        <v>66</v>
      </c>
      <c r="D5888" t="s">
        <v>56</v>
      </c>
      <c r="E5888" t="s">
        <v>67</v>
      </c>
      <c r="F5888" t="s">
        <v>193</v>
      </c>
      <c r="G5888" t="s">
        <v>69</v>
      </c>
      <c r="H5888" t="s">
        <v>43</v>
      </c>
      <c r="I5888" t="s">
        <v>27</v>
      </c>
      <c r="J5888" t="s">
        <v>6379</v>
      </c>
      <c r="K5888" t="s">
        <v>28</v>
      </c>
      <c r="L5888" t="s">
        <v>28</v>
      </c>
      <c r="M5888">
        <v>618</v>
      </c>
      <c r="N5888" t="s">
        <v>52</v>
      </c>
      <c r="O5888" t="s">
        <v>63</v>
      </c>
      <c r="P5888" t="s">
        <v>107</v>
      </c>
      <c r="Q5888">
        <v>2</v>
      </c>
      <c r="R5888" t="s">
        <v>53</v>
      </c>
      <c r="S5888">
        <v>2</v>
      </c>
      <c r="T5888" t="s">
        <v>6316</v>
      </c>
    </row>
    <row r="5889" spans="1:20" x14ac:dyDescent="0.3">
      <c r="A5889" t="s">
        <v>6016</v>
      </c>
      <c r="B5889" t="s">
        <v>6329</v>
      </c>
      <c r="C5889" t="s">
        <v>71</v>
      </c>
      <c r="D5889" t="s">
        <v>72</v>
      </c>
      <c r="E5889" t="s">
        <v>23</v>
      </c>
      <c r="F5889" t="s">
        <v>150</v>
      </c>
      <c r="G5889" t="s">
        <v>74</v>
      </c>
      <c r="H5889" t="s">
        <v>26</v>
      </c>
      <c r="I5889" t="s">
        <v>50</v>
      </c>
      <c r="J5889" t="s">
        <v>6329</v>
      </c>
      <c r="K5889" t="s">
        <v>7018</v>
      </c>
      <c r="L5889" t="s">
        <v>51</v>
      </c>
      <c r="M5889">
        <v>516</v>
      </c>
      <c r="N5889" t="s">
        <v>140</v>
      </c>
      <c r="O5889" t="s">
        <v>63</v>
      </c>
      <c r="P5889" t="s">
        <v>31</v>
      </c>
      <c r="Q5889">
        <v>3</v>
      </c>
      <c r="R5889" t="s">
        <v>37</v>
      </c>
      <c r="S5889">
        <v>1</v>
      </c>
      <c r="T5889" t="s">
        <v>6444</v>
      </c>
    </row>
    <row r="5890" spans="1:20" x14ac:dyDescent="0.3">
      <c r="A5890" t="s">
        <v>6017</v>
      </c>
      <c r="B5890" t="s">
        <v>6628</v>
      </c>
      <c r="C5890" t="s">
        <v>77</v>
      </c>
      <c r="D5890" t="s">
        <v>72</v>
      </c>
      <c r="E5890" t="s">
        <v>40</v>
      </c>
      <c r="F5890" t="s">
        <v>93</v>
      </c>
      <c r="G5890" t="s">
        <v>94</v>
      </c>
      <c r="H5890" t="s">
        <v>26</v>
      </c>
      <c r="I5890" t="s">
        <v>27</v>
      </c>
      <c r="J5890" t="s">
        <v>6628</v>
      </c>
      <c r="K5890" t="s">
        <v>28</v>
      </c>
      <c r="L5890" t="s">
        <v>28</v>
      </c>
      <c r="M5890">
        <v>171</v>
      </c>
      <c r="N5890" t="s">
        <v>52</v>
      </c>
      <c r="O5890" t="s">
        <v>30</v>
      </c>
      <c r="P5890" t="s">
        <v>107</v>
      </c>
      <c r="Q5890" t="s">
        <v>95</v>
      </c>
      <c r="R5890" t="s">
        <v>28</v>
      </c>
      <c r="S5890">
        <v>0</v>
      </c>
      <c r="T5890" t="s">
        <v>6264</v>
      </c>
    </row>
    <row r="5891" spans="1:20" x14ac:dyDescent="0.3">
      <c r="A5891" t="s">
        <v>6018</v>
      </c>
      <c r="B5891" t="s">
        <v>6396</v>
      </c>
      <c r="C5891" t="s">
        <v>81</v>
      </c>
      <c r="D5891" t="s">
        <v>72</v>
      </c>
      <c r="E5891" t="s">
        <v>23</v>
      </c>
      <c r="F5891" t="s">
        <v>434</v>
      </c>
      <c r="G5891" t="s">
        <v>83</v>
      </c>
      <c r="H5891" t="s">
        <v>110</v>
      </c>
      <c r="I5891" t="s">
        <v>27</v>
      </c>
      <c r="J5891" t="s">
        <v>6396</v>
      </c>
      <c r="K5891" t="s">
        <v>28</v>
      </c>
      <c r="L5891" t="s">
        <v>28</v>
      </c>
      <c r="M5891">
        <v>308</v>
      </c>
      <c r="N5891" t="s">
        <v>29</v>
      </c>
      <c r="O5891" t="s">
        <v>30</v>
      </c>
      <c r="P5891" t="s">
        <v>107</v>
      </c>
      <c r="Q5891">
        <v>4</v>
      </c>
      <c r="R5891" t="s">
        <v>32</v>
      </c>
      <c r="S5891">
        <v>1</v>
      </c>
      <c r="T5891" t="s">
        <v>7455</v>
      </c>
    </row>
    <row r="5892" spans="1:20" x14ac:dyDescent="0.3">
      <c r="A5892" t="s">
        <v>6019</v>
      </c>
      <c r="B5892" t="s">
        <v>7068</v>
      </c>
      <c r="C5892" t="s">
        <v>86</v>
      </c>
      <c r="D5892" t="s">
        <v>87</v>
      </c>
      <c r="E5892" t="s">
        <v>67</v>
      </c>
      <c r="F5892" t="s">
        <v>114</v>
      </c>
      <c r="G5892" t="s">
        <v>94</v>
      </c>
      <c r="H5892" t="s">
        <v>43</v>
      </c>
      <c r="I5892" t="s">
        <v>27</v>
      </c>
      <c r="J5892" t="s">
        <v>7068</v>
      </c>
      <c r="K5892" t="s">
        <v>28</v>
      </c>
      <c r="L5892" t="s">
        <v>28</v>
      </c>
      <c r="M5892">
        <v>787</v>
      </c>
      <c r="N5892" t="s">
        <v>29</v>
      </c>
      <c r="O5892" t="s">
        <v>63</v>
      </c>
      <c r="P5892" t="s">
        <v>64</v>
      </c>
      <c r="Q5892">
        <v>5</v>
      </c>
      <c r="R5892" t="s">
        <v>119</v>
      </c>
      <c r="S5892">
        <v>2</v>
      </c>
      <c r="T5892" t="s">
        <v>6266</v>
      </c>
    </row>
    <row r="5893" spans="1:20" x14ac:dyDescent="0.3">
      <c r="A5893" t="s">
        <v>6020</v>
      </c>
      <c r="B5893" t="s">
        <v>6162</v>
      </c>
      <c r="C5893" t="s">
        <v>91</v>
      </c>
      <c r="D5893" t="s">
        <v>87</v>
      </c>
      <c r="E5893" t="s">
        <v>92</v>
      </c>
      <c r="F5893" t="s">
        <v>138</v>
      </c>
      <c r="G5893" t="s">
        <v>36</v>
      </c>
      <c r="H5893" t="s">
        <v>43</v>
      </c>
      <c r="I5893" t="s">
        <v>27</v>
      </c>
      <c r="J5893" t="s">
        <v>6162</v>
      </c>
      <c r="K5893" t="s">
        <v>28</v>
      </c>
      <c r="L5893" t="s">
        <v>28</v>
      </c>
      <c r="M5893">
        <v>770</v>
      </c>
      <c r="N5893" t="s">
        <v>29</v>
      </c>
      <c r="O5893" t="s">
        <v>63</v>
      </c>
      <c r="P5893" t="s">
        <v>31</v>
      </c>
      <c r="Q5893">
        <v>3</v>
      </c>
      <c r="R5893" t="s">
        <v>37</v>
      </c>
      <c r="S5893">
        <v>2</v>
      </c>
      <c r="T5893" t="s">
        <v>6296</v>
      </c>
    </row>
    <row r="5894" spans="1:20" x14ac:dyDescent="0.3">
      <c r="A5894" t="s">
        <v>6021</v>
      </c>
      <c r="B5894" t="s">
        <v>7045</v>
      </c>
      <c r="C5894" t="s">
        <v>21</v>
      </c>
      <c r="D5894" t="s">
        <v>22</v>
      </c>
      <c r="E5894" t="s">
        <v>23</v>
      </c>
      <c r="F5894" t="s">
        <v>35</v>
      </c>
      <c r="G5894" t="s">
        <v>36</v>
      </c>
      <c r="H5894" t="s">
        <v>26</v>
      </c>
      <c r="I5894" t="s">
        <v>27</v>
      </c>
      <c r="J5894" t="s">
        <v>7045</v>
      </c>
      <c r="K5894" t="s">
        <v>28</v>
      </c>
      <c r="L5894" t="s">
        <v>28</v>
      </c>
      <c r="M5894">
        <v>459</v>
      </c>
      <c r="N5894" t="s">
        <v>29</v>
      </c>
      <c r="O5894" t="s">
        <v>63</v>
      </c>
      <c r="P5894" t="s">
        <v>107</v>
      </c>
      <c r="Q5894">
        <v>5</v>
      </c>
      <c r="R5894" t="s">
        <v>119</v>
      </c>
      <c r="S5894">
        <v>1</v>
      </c>
      <c r="T5894" t="s">
        <v>6808</v>
      </c>
    </row>
    <row r="5895" spans="1:20" x14ac:dyDescent="0.3">
      <c r="A5895" t="s">
        <v>6022</v>
      </c>
      <c r="B5895" t="s">
        <v>6148</v>
      </c>
      <c r="C5895" t="s">
        <v>34</v>
      </c>
      <c r="D5895" t="s">
        <v>22</v>
      </c>
      <c r="E5895" t="s">
        <v>23</v>
      </c>
      <c r="F5895" t="s">
        <v>138</v>
      </c>
      <c r="G5895" t="s">
        <v>36</v>
      </c>
      <c r="H5895" t="s">
        <v>43</v>
      </c>
      <c r="I5895" t="s">
        <v>27</v>
      </c>
      <c r="J5895" t="s">
        <v>6148</v>
      </c>
      <c r="K5895" t="s">
        <v>28</v>
      </c>
      <c r="L5895" t="s">
        <v>28</v>
      </c>
      <c r="M5895">
        <v>525</v>
      </c>
      <c r="N5895" t="s">
        <v>29</v>
      </c>
      <c r="O5895" t="s">
        <v>43</v>
      </c>
      <c r="P5895" t="s">
        <v>107</v>
      </c>
      <c r="Q5895">
        <v>2</v>
      </c>
      <c r="R5895" t="s">
        <v>53</v>
      </c>
      <c r="S5895">
        <v>1</v>
      </c>
      <c r="T5895" t="s">
        <v>6509</v>
      </c>
    </row>
    <row r="5896" spans="1:20" x14ac:dyDescent="0.3">
      <c r="A5896" t="s">
        <v>6023</v>
      </c>
      <c r="B5896" t="s">
        <v>6325</v>
      </c>
      <c r="C5896" t="s">
        <v>39</v>
      </c>
      <c r="D5896" t="s">
        <v>22</v>
      </c>
      <c r="E5896" t="s">
        <v>40</v>
      </c>
      <c r="F5896" t="s">
        <v>174</v>
      </c>
      <c r="G5896" t="s">
        <v>42</v>
      </c>
      <c r="H5896" t="s">
        <v>26</v>
      </c>
      <c r="I5896" t="s">
        <v>27</v>
      </c>
      <c r="J5896" t="s">
        <v>6325</v>
      </c>
      <c r="K5896" t="s">
        <v>28</v>
      </c>
      <c r="L5896" t="s">
        <v>28</v>
      </c>
      <c r="M5896">
        <v>953</v>
      </c>
      <c r="N5896" t="s">
        <v>29</v>
      </c>
      <c r="O5896" t="s">
        <v>43</v>
      </c>
      <c r="P5896" t="s">
        <v>107</v>
      </c>
      <c r="Q5896">
        <v>3</v>
      </c>
      <c r="R5896" t="s">
        <v>37</v>
      </c>
      <c r="S5896">
        <v>3</v>
      </c>
      <c r="T5896" t="s">
        <v>6542</v>
      </c>
    </row>
    <row r="5897" spans="1:20" x14ac:dyDescent="0.3">
      <c r="A5897" t="s">
        <v>6024</v>
      </c>
      <c r="B5897" t="s">
        <v>6922</v>
      </c>
      <c r="C5897" t="s">
        <v>46</v>
      </c>
      <c r="D5897" t="s">
        <v>22</v>
      </c>
      <c r="E5897" t="s">
        <v>40</v>
      </c>
      <c r="F5897" t="s">
        <v>143</v>
      </c>
      <c r="G5897" t="s">
        <v>48</v>
      </c>
      <c r="H5897" t="s">
        <v>43</v>
      </c>
      <c r="I5897" t="s">
        <v>27</v>
      </c>
      <c r="J5897" t="s">
        <v>6922</v>
      </c>
      <c r="K5897" t="s">
        <v>28</v>
      </c>
      <c r="L5897" t="s">
        <v>28</v>
      </c>
      <c r="M5897">
        <v>817</v>
      </c>
      <c r="N5897" t="s">
        <v>122</v>
      </c>
      <c r="O5897" t="s">
        <v>170</v>
      </c>
      <c r="P5897" t="s">
        <v>64</v>
      </c>
      <c r="Q5897">
        <v>3</v>
      </c>
      <c r="R5897" t="s">
        <v>37</v>
      </c>
      <c r="S5897">
        <v>2</v>
      </c>
      <c r="T5897" t="s">
        <v>6663</v>
      </c>
    </row>
    <row r="5898" spans="1:20" x14ac:dyDescent="0.3">
      <c r="A5898" t="s">
        <v>6025</v>
      </c>
      <c r="B5898" t="s">
        <v>7062</v>
      </c>
      <c r="C5898" t="s">
        <v>55</v>
      </c>
      <c r="D5898" t="s">
        <v>56</v>
      </c>
      <c r="E5898" t="s">
        <v>23</v>
      </c>
      <c r="F5898" t="s">
        <v>147</v>
      </c>
      <c r="G5898" t="s">
        <v>58</v>
      </c>
      <c r="H5898" t="s">
        <v>26</v>
      </c>
      <c r="I5898" t="s">
        <v>27</v>
      </c>
      <c r="J5898" t="s">
        <v>7062</v>
      </c>
      <c r="K5898" t="s">
        <v>28</v>
      </c>
      <c r="L5898" t="s">
        <v>28</v>
      </c>
      <c r="M5898">
        <v>711</v>
      </c>
      <c r="N5898" t="s">
        <v>52</v>
      </c>
      <c r="O5898" t="s">
        <v>105</v>
      </c>
      <c r="P5898" t="s">
        <v>64</v>
      </c>
      <c r="Q5898">
        <v>3</v>
      </c>
      <c r="R5898" t="s">
        <v>37</v>
      </c>
      <c r="S5898">
        <v>2</v>
      </c>
      <c r="T5898" t="s">
        <v>6161</v>
      </c>
    </row>
    <row r="5899" spans="1:20" x14ac:dyDescent="0.3">
      <c r="A5899" t="s">
        <v>6026</v>
      </c>
      <c r="B5899" t="s">
        <v>6681</v>
      </c>
      <c r="C5899" t="s">
        <v>60</v>
      </c>
      <c r="D5899" t="s">
        <v>56</v>
      </c>
      <c r="E5899" t="s">
        <v>40</v>
      </c>
      <c r="F5899" t="s">
        <v>145</v>
      </c>
      <c r="G5899" t="s">
        <v>62</v>
      </c>
      <c r="H5899" t="s">
        <v>49</v>
      </c>
      <c r="I5899" t="s">
        <v>27</v>
      </c>
      <c r="J5899" t="s">
        <v>6681</v>
      </c>
      <c r="K5899" t="s">
        <v>28</v>
      </c>
      <c r="L5899" t="s">
        <v>28</v>
      </c>
      <c r="M5899">
        <v>254</v>
      </c>
      <c r="N5899" t="s">
        <v>122</v>
      </c>
      <c r="O5899" t="s">
        <v>170</v>
      </c>
      <c r="P5899" t="s">
        <v>107</v>
      </c>
      <c r="Q5899">
        <v>3</v>
      </c>
      <c r="R5899" t="s">
        <v>37</v>
      </c>
      <c r="S5899">
        <v>1</v>
      </c>
      <c r="T5899" t="s">
        <v>6349</v>
      </c>
    </row>
    <row r="5900" spans="1:20" x14ac:dyDescent="0.3">
      <c r="A5900" t="s">
        <v>6027</v>
      </c>
      <c r="B5900" t="s">
        <v>7181</v>
      </c>
      <c r="C5900" t="s">
        <v>66</v>
      </c>
      <c r="D5900" t="s">
        <v>56</v>
      </c>
      <c r="E5900" t="s">
        <v>67</v>
      </c>
      <c r="F5900" t="s">
        <v>358</v>
      </c>
      <c r="G5900" t="s">
        <v>69</v>
      </c>
      <c r="H5900" t="s">
        <v>49</v>
      </c>
      <c r="I5900" t="s">
        <v>27</v>
      </c>
      <c r="J5900" t="s">
        <v>7181</v>
      </c>
      <c r="K5900" t="s">
        <v>28</v>
      </c>
      <c r="L5900" t="s">
        <v>28</v>
      </c>
      <c r="M5900">
        <v>684</v>
      </c>
      <c r="N5900" t="s">
        <v>29</v>
      </c>
      <c r="O5900" t="s">
        <v>43</v>
      </c>
      <c r="P5900" t="s">
        <v>107</v>
      </c>
      <c r="Q5900">
        <v>3</v>
      </c>
      <c r="R5900" t="s">
        <v>37</v>
      </c>
      <c r="S5900">
        <v>2</v>
      </c>
      <c r="T5900" t="s">
        <v>6258</v>
      </c>
    </row>
    <row r="5901" spans="1:20" x14ac:dyDescent="0.3">
      <c r="A5901" t="s">
        <v>6028</v>
      </c>
      <c r="B5901" t="s">
        <v>6382</v>
      </c>
      <c r="C5901" t="s">
        <v>71</v>
      </c>
      <c r="D5901" t="s">
        <v>72</v>
      </c>
      <c r="E5901" t="s">
        <v>23</v>
      </c>
      <c r="F5901" t="s">
        <v>73</v>
      </c>
      <c r="G5901" t="s">
        <v>74</v>
      </c>
      <c r="H5901" t="s">
        <v>49</v>
      </c>
      <c r="I5901" t="s">
        <v>27</v>
      </c>
      <c r="J5901" t="s">
        <v>6382</v>
      </c>
      <c r="K5901" t="s">
        <v>28</v>
      </c>
      <c r="L5901" t="s">
        <v>28</v>
      </c>
      <c r="M5901">
        <v>224</v>
      </c>
      <c r="N5901" t="s">
        <v>122</v>
      </c>
      <c r="O5901" t="s">
        <v>63</v>
      </c>
      <c r="P5901" t="s">
        <v>64</v>
      </c>
      <c r="Q5901">
        <v>4</v>
      </c>
      <c r="R5901" t="s">
        <v>32</v>
      </c>
      <c r="S5901">
        <v>1</v>
      </c>
      <c r="T5901" t="s">
        <v>6244</v>
      </c>
    </row>
    <row r="5902" spans="1:20" x14ac:dyDescent="0.3">
      <c r="A5902" t="s">
        <v>6029</v>
      </c>
      <c r="B5902" t="s">
        <v>7076</v>
      </c>
      <c r="C5902" t="s">
        <v>77</v>
      </c>
      <c r="D5902" t="s">
        <v>72</v>
      </c>
      <c r="E5902" t="s">
        <v>40</v>
      </c>
      <c r="F5902" t="s">
        <v>78</v>
      </c>
      <c r="G5902" t="s">
        <v>79</v>
      </c>
      <c r="H5902" t="s">
        <v>49</v>
      </c>
      <c r="I5902" t="s">
        <v>27</v>
      </c>
      <c r="J5902" t="s">
        <v>7076</v>
      </c>
      <c r="K5902" t="s">
        <v>28</v>
      </c>
      <c r="L5902" t="s">
        <v>28</v>
      </c>
      <c r="M5902">
        <v>428</v>
      </c>
      <c r="N5902" t="s">
        <v>29</v>
      </c>
      <c r="O5902" t="s">
        <v>105</v>
      </c>
      <c r="P5902" t="s">
        <v>107</v>
      </c>
      <c r="Q5902">
        <v>5</v>
      </c>
      <c r="R5902" t="s">
        <v>119</v>
      </c>
      <c r="S5902">
        <v>1</v>
      </c>
      <c r="T5902" t="s">
        <v>6258</v>
      </c>
    </row>
    <row r="5903" spans="1:20" x14ac:dyDescent="0.3">
      <c r="A5903" t="s">
        <v>6030</v>
      </c>
      <c r="B5903" t="s">
        <v>6377</v>
      </c>
      <c r="C5903" t="s">
        <v>81</v>
      </c>
      <c r="D5903" t="s">
        <v>72</v>
      </c>
      <c r="E5903" t="s">
        <v>23</v>
      </c>
      <c r="F5903" t="s">
        <v>82</v>
      </c>
      <c r="G5903" t="s">
        <v>83</v>
      </c>
      <c r="H5903" t="s">
        <v>26</v>
      </c>
      <c r="I5903" t="s">
        <v>27</v>
      </c>
      <c r="J5903" t="s">
        <v>6377</v>
      </c>
      <c r="K5903" t="s">
        <v>28</v>
      </c>
      <c r="L5903" t="s">
        <v>28</v>
      </c>
      <c r="M5903">
        <v>762</v>
      </c>
      <c r="N5903" t="s">
        <v>140</v>
      </c>
      <c r="O5903" t="s">
        <v>30</v>
      </c>
      <c r="P5903" t="s">
        <v>31</v>
      </c>
      <c r="Q5903">
        <v>4</v>
      </c>
      <c r="R5903" t="s">
        <v>32</v>
      </c>
      <c r="S5903">
        <v>2</v>
      </c>
      <c r="T5903" t="s">
        <v>6212</v>
      </c>
    </row>
    <row r="5904" spans="1:20" x14ac:dyDescent="0.3">
      <c r="A5904" t="s">
        <v>6031</v>
      </c>
      <c r="B5904" t="s">
        <v>7458</v>
      </c>
      <c r="C5904" t="s">
        <v>86</v>
      </c>
      <c r="D5904" t="s">
        <v>87</v>
      </c>
      <c r="E5904" t="s">
        <v>67</v>
      </c>
      <c r="F5904" t="s">
        <v>114</v>
      </c>
      <c r="G5904" t="s">
        <v>94</v>
      </c>
      <c r="H5904" t="s">
        <v>43</v>
      </c>
      <c r="I5904" t="s">
        <v>50</v>
      </c>
      <c r="J5904" t="s">
        <v>7458</v>
      </c>
      <c r="K5904" t="s">
        <v>7375</v>
      </c>
      <c r="L5904" t="s">
        <v>159</v>
      </c>
      <c r="M5904">
        <v>328</v>
      </c>
      <c r="N5904" t="s">
        <v>52</v>
      </c>
      <c r="O5904" t="s">
        <v>43</v>
      </c>
      <c r="P5904" t="s">
        <v>31</v>
      </c>
      <c r="Q5904">
        <v>3</v>
      </c>
      <c r="R5904" t="s">
        <v>37</v>
      </c>
      <c r="S5904">
        <v>1</v>
      </c>
      <c r="T5904" t="s">
        <v>6283</v>
      </c>
    </row>
    <row r="5905" spans="1:20" x14ac:dyDescent="0.3">
      <c r="A5905" t="s">
        <v>6032</v>
      </c>
      <c r="B5905" t="s">
        <v>6751</v>
      </c>
      <c r="C5905" t="s">
        <v>91</v>
      </c>
      <c r="D5905" t="s">
        <v>87</v>
      </c>
      <c r="E5905" t="s">
        <v>92</v>
      </c>
      <c r="F5905" t="s">
        <v>152</v>
      </c>
      <c r="G5905" t="s">
        <v>94</v>
      </c>
      <c r="H5905" t="s">
        <v>49</v>
      </c>
      <c r="I5905" t="s">
        <v>27</v>
      </c>
      <c r="J5905" t="s">
        <v>6751</v>
      </c>
      <c r="K5905" t="s">
        <v>28</v>
      </c>
      <c r="L5905" t="s">
        <v>28</v>
      </c>
      <c r="M5905">
        <v>273</v>
      </c>
      <c r="N5905" t="s">
        <v>75</v>
      </c>
      <c r="O5905" t="s">
        <v>43</v>
      </c>
      <c r="P5905" t="s">
        <v>133</v>
      </c>
      <c r="Q5905">
        <v>2</v>
      </c>
      <c r="R5905" t="s">
        <v>53</v>
      </c>
      <c r="S5905">
        <v>1</v>
      </c>
      <c r="T5905" t="s">
        <v>6176</v>
      </c>
    </row>
    <row r="5906" spans="1:20" x14ac:dyDescent="0.3">
      <c r="A5906" t="s">
        <v>6033</v>
      </c>
      <c r="B5906" t="s">
        <v>6850</v>
      </c>
      <c r="C5906" t="s">
        <v>21</v>
      </c>
      <c r="D5906" t="s">
        <v>22</v>
      </c>
      <c r="E5906" t="s">
        <v>23</v>
      </c>
      <c r="F5906" t="s">
        <v>24</v>
      </c>
      <c r="G5906" t="s">
        <v>25</v>
      </c>
      <c r="H5906" t="s">
        <v>26</v>
      </c>
      <c r="I5906" t="s">
        <v>27</v>
      </c>
      <c r="J5906" t="s">
        <v>6850</v>
      </c>
      <c r="K5906" t="s">
        <v>28</v>
      </c>
      <c r="L5906" t="s">
        <v>28</v>
      </c>
      <c r="M5906">
        <v>514</v>
      </c>
      <c r="N5906" t="s">
        <v>75</v>
      </c>
      <c r="O5906" t="s">
        <v>30</v>
      </c>
      <c r="P5906" t="s">
        <v>107</v>
      </c>
      <c r="Q5906">
        <v>3</v>
      </c>
      <c r="R5906" t="s">
        <v>37</v>
      </c>
      <c r="S5906">
        <v>1</v>
      </c>
      <c r="T5906" t="s">
        <v>6143</v>
      </c>
    </row>
    <row r="5907" spans="1:20" x14ac:dyDescent="0.3">
      <c r="A5907" t="s">
        <v>6034</v>
      </c>
      <c r="B5907" t="s">
        <v>6905</v>
      </c>
      <c r="C5907" t="s">
        <v>34</v>
      </c>
      <c r="D5907" t="s">
        <v>22</v>
      </c>
      <c r="E5907" t="s">
        <v>23</v>
      </c>
      <c r="F5907" t="s">
        <v>99</v>
      </c>
      <c r="G5907" t="s">
        <v>36</v>
      </c>
      <c r="H5907" t="s">
        <v>49</v>
      </c>
      <c r="I5907" t="s">
        <v>27</v>
      </c>
      <c r="J5907" t="s">
        <v>6905</v>
      </c>
      <c r="K5907" t="s">
        <v>28</v>
      </c>
      <c r="L5907" t="s">
        <v>28</v>
      </c>
      <c r="M5907">
        <v>570</v>
      </c>
      <c r="N5907" t="s">
        <v>29</v>
      </c>
      <c r="O5907" t="s">
        <v>30</v>
      </c>
      <c r="P5907" t="s">
        <v>133</v>
      </c>
      <c r="Q5907">
        <v>3</v>
      </c>
      <c r="R5907" t="s">
        <v>37</v>
      </c>
      <c r="S5907">
        <v>2</v>
      </c>
      <c r="T5907" t="s">
        <v>6216</v>
      </c>
    </row>
    <row r="5908" spans="1:20" x14ac:dyDescent="0.3">
      <c r="A5908" t="s">
        <v>6035</v>
      </c>
      <c r="B5908" t="s">
        <v>6526</v>
      </c>
      <c r="C5908" t="s">
        <v>39</v>
      </c>
      <c r="D5908" t="s">
        <v>22</v>
      </c>
      <c r="E5908" t="s">
        <v>40</v>
      </c>
      <c r="F5908" t="s">
        <v>138</v>
      </c>
      <c r="G5908" t="s">
        <v>36</v>
      </c>
      <c r="H5908" t="s">
        <v>43</v>
      </c>
      <c r="I5908" t="s">
        <v>27</v>
      </c>
      <c r="J5908" t="s">
        <v>6526</v>
      </c>
      <c r="K5908" t="s">
        <v>28</v>
      </c>
      <c r="L5908" t="s">
        <v>28</v>
      </c>
      <c r="M5908">
        <v>564</v>
      </c>
      <c r="N5908" t="s">
        <v>52</v>
      </c>
      <c r="O5908" t="s">
        <v>63</v>
      </c>
      <c r="P5908" t="s">
        <v>64</v>
      </c>
      <c r="Q5908">
        <v>3</v>
      </c>
      <c r="R5908" t="s">
        <v>37</v>
      </c>
      <c r="S5908">
        <v>2</v>
      </c>
      <c r="T5908" t="s">
        <v>6432</v>
      </c>
    </row>
    <row r="5909" spans="1:20" x14ac:dyDescent="0.3">
      <c r="A5909" t="s">
        <v>6036</v>
      </c>
      <c r="B5909" t="s">
        <v>6538</v>
      </c>
      <c r="C5909" t="s">
        <v>46</v>
      </c>
      <c r="D5909" t="s">
        <v>22</v>
      </c>
      <c r="E5909" t="s">
        <v>40</v>
      </c>
      <c r="F5909" t="s">
        <v>143</v>
      </c>
      <c r="G5909" t="s">
        <v>48</v>
      </c>
      <c r="H5909" t="s">
        <v>43</v>
      </c>
      <c r="I5909" t="s">
        <v>27</v>
      </c>
      <c r="J5909" t="s">
        <v>6538</v>
      </c>
      <c r="K5909" t="s">
        <v>28</v>
      </c>
      <c r="L5909" t="s">
        <v>28</v>
      </c>
      <c r="M5909">
        <v>1019</v>
      </c>
      <c r="N5909" t="s">
        <v>29</v>
      </c>
      <c r="O5909" t="s">
        <v>30</v>
      </c>
      <c r="P5909" t="s">
        <v>64</v>
      </c>
      <c r="Q5909">
        <v>4</v>
      </c>
      <c r="R5909" t="s">
        <v>32</v>
      </c>
      <c r="S5909">
        <v>3</v>
      </c>
      <c r="T5909" t="s">
        <v>6237</v>
      </c>
    </row>
    <row r="5910" spans="1:20" x14ac:dyDescent="0.3">
      <c r="A5910" t="s">
        <v>6037</v>
      </c>
      <c r="B5910" t="s">
        <v>7138</v>
      </c>
      <c r="C5910" t="s">
        <v>55</v>
      </c>
      <c r="D5910" t="s">
        <v>56</v>
      </c>
      <c r="E5910" t="s">
        <v>23</v>
      </c>
      <c r="F5910" t="s">
        <v>145</v>
      </c>
      <c r="G5910" t="s">
        <v>62</v>
      </c>
      <c r="H5910" t="s">
        <v>49</v>
      </c>
      <c r="I5910" t="s">
        <v>27</v>
      </c>
      <c r="J5910" t="s">
        <v>7138</v>
      </c>
      <c r="K5910" t="s">
        <v>28</v>
      </c>
      <c r="L5910" t="s">
        <v>28</v>
      </c>
      <c r="M5910">
        <v>919</v>
      </c>
      <c r="N5910" t="s">
        <v>29</v>
      </c>
      <c r="O5910" t="s">
        <v>63</v>
      </c>
      <c r="P5910" t="s">
        <v>44</v>
      </c>
      <c r="Q5910">
        <v>5</v>
      </c>
      <c r="R5910" t="s">
        <v>119</v>
      </c>
      <c r="S5910">
        <v>3</v>
      </c>
      <c r="T5910" t="s">
        <v>7083</v>
      </c>
    </row>
    <row r="5911" spans="1:20" x14ac:dyDescent="0.3">
      <c r="A5911" t="s">
        <v>6038</v>
      </c>
      <c r="B5911" t="s">
        <v>7025</v>
      </c>
      <c r="C5911" t="s">
        <v>60</v>
      </c>
      <c r="D5911" t="s">
        <v>56</v>
      </c>
      <c r="E5911" t="s">
        <v>40</v>
      </c>
      <c r="F5911" t="s">
        <v>57</v>
      </c>
      <c r="G5911" t="s">
        <v>58</v>
      </c>
      <c r="H5911" t="s">
        <v>43</v>
      </c>
      <c r="I5911" t="s">
        <v>50</v>
      </c>
      <c r="J5911" t="s">
        <v>7025</v>
      </c>
      <c r="K5911" t="s">
        <v>7338</v>
      </c>
      <c r="L5911" t="s">
        <v>51</v>
      </c>
      <c r="M5911">
        <v>411</v>
      </c>
      <c r="N5911" t="s">
        <v>52</v>
      </c>
      <c r="O5911" t="s">
        <v>63</v>
      </c>
      <c r="P5911" t="s">
        <v>31</v>
      </c>
      <c r="Q5911">
        <v>3</v>
      </c>
      <c r="R5911" t="s">
        <v>37</v>
      </c>
      <c r="S5911">
        <v>1</v>
      </c>
      <c r="T5911" t="s">
        <v>6155</v>
      </c>
    </row>
    <row r="5912" spans="1:20" x14ac:dyDescent="0.3">
      <c r="A5912" t="s">
        <v>6039</v>
      </c>
      <c r="B5912" t="s">
        <v>6734</v>
      </c>
      <c r="C5912" t="s">
        <v>66</v>
      </c>
      <c r="D5912" t="s">
        <v>56</v>
      </c>
      <c r="E5912" t="s">
        <v>67</v>
      </c>
      <c r="F5912" t="s">
        <v>193</v>
      </c>
      <c r="G5912" t="s">
        <v>69</v>
      </c>
      <c r="H5912" t="s">
        <v>43</v>
      </c>
      <c r="I5912" t="s">
        <v>27</v>
      </c>
      <c r="J5912" t="s">
        <v>6734</v>
      </c>
      <c r="K5912" t="s">
        <v>28</v>
      </c>
      <c r="L5912" t="s">
        <v>28</v>
      </c>
      <c r="M5912">
        <v>778</v>
      </c>
      <c r="N5912" t="s">
        <v>29</v>
      </c>
      <c r="O5912" t="s">
        <v>105</v>
      </c>
      <c r="P5912" t="s">
        <v>64</v>
      </c>
      <c r="Q5912">
        <v>5</v>
      </c>
      <c r="R5912" t="s">
        <v>119</v>
      </c>
      <c r="S5912">
        <v>2</v>
      </c>
      <c r="T5912" t="s">
        <v>6504</v>
      </c>
    </row>
    <row r="5913" spans="1:20" x14ac:dyDescent="0.3">
      <c r="A5913" t="s">
        <v>6040</v>
      </c>
      <c r="B5913" t="s">
        <v>7118</v>
      </c>
      <c r="C5913" t="s">
        <v>71</v>
      </c>
      <c r="D5913" t="s">
        <v>72</v>
      </c>
      <c r="E5913" t="s">
        <v>23</v>
      </c>
      <c r="F5913" t="s">
        <v>129</v>
      </c>
      <c r="G5913" t="s">
        <v>74</v>
      </c>
      <c r="H5913" t="s">
        <v>43</v>
      </c>
      <c r="I5913" t="s">
        <v>27</v>
      </c>
      <c r="J5913" t="s">
        <v>7118</v>
      </c>
      <c r="K5913" t="s">
        <v>28</v>
      </c>
      <c r="L5913" t="s">
        <v>28</v>
      </c>
      <c r="M5913">
        <v>486</v>
      </c>
      <c r="N5913" t="s">
        <v>29</v>
      </c>
      <c r="O5913" t="s">
        <v>63</v>
      </c>
      <c r="P5913" t="s">
        <v>64</v>
      </c>
      <c r="Q5913">
        <v>3</v>
      </c>
      <c r="R5913" t="s">
        <v>37</v>
      </c>
      <c r="S5913">
        <v>1</v>
      </c>
      <c r="T5913" t="s">
        <v>6169</v>
      </c>
    </row>
    <row r="5914" spans="1:20" x14ac:dyDescent="0.3">
      <c r="A5914" t="s">
        <v>6041</v>
      </c>
      <c r="B5914" t="s">
        <v>7310</v>
      </c>
      <c r="C5914" t="s">
        <v>77</v>
      </c>
      <c r="D5914" t="s">
        <v>72</v>
      </c>
      <c r="E5914" t="s">
        <v>40</v>
      </c>
      <c r="F5914" t="s">
        <v>78</v>
      </c>
      <c r="G5914" t="s">
        <v>79</v>
      </c>
      <c r="H5914" t="s">
        <v>49</v>
      </c>
      <c r="I5914" t="s">
        <v>27</v>
      </c>
      <c r="J5914" t="s">
        <v>7310</v>
      </c>
      <c r="K5914" t="s">
        <v>28</v>
      </c>
      <c r="L5914" t="s">
        <v>28</v>
      </c>
      <c r="M5914">
        <v>599</v>
      </c>
      <c r="N5914" t="s">
        <v>29</v>
      </c>
      <c r="O5914" t="s">
        <v>63</v>
      </c>
      <c r="P5914" t="s">
        <v>64</v>
      </c>
      <c r="Q5914">
        <v>3</v>
      </c>
      <c r="R5914" t="s">
        <v>37</v>
      </c>
      <c r="S5914">
        <v>2</v>
      </c>
      <c r="T5914" t="s">
        <v>6646</v>
      </c>
    </row>
    <row r="5915" spans="1:20" x14ac:dyDescent="0.3">
      <c r="A5915" t="s">
        <v>6042</v>
      </c>
      <c r="B5915" t="s">
        <v>6780</v>
      </c>
      <c r="C5915" t="s">
        <v>81</v>
      </c>
      <c r="D5915" t="s">
        <v>72</v>
      </c>
      <c r="E5915" t="s">
        <v>23</v>
      </c>
      <c r="F5915" t="s">
        <v>114</v>
      </c>
      <c r="G5915" t="s">
        <v>94</v>
      </c>
      <c r="H5915" t="s">
        <v>43</v>
      </c>
      <c r="I5915" t="s">
        <v>50</v>
      </c>
      <c r="J5915" t="s">
        <v>6780</v>
      </c>
      <c r="K5915" t="s">
        <v>6452</v>
      </c>
      <c r="L5915" t="s">
        <v>51</v>
      </c>
      <c r="M5915">
        <v>359</v>
      </c>
      <c r="N5915" t="s">
        <v>140</v>
      </c>
      <c r="O5915" t="s">
        <v>43</v>
      </c>
      <c r="P5915" t="s">
        <v>107</v>
      </c>
      <c r="Q5915">
        <v>4</v>
      </c>
      <c r="R5915" t="s">
        <v>32</v>
      </c>
      <c r="S5915">
        <v>1</v>
      </c>
      <c r="T5915" t="s">
        <v>6354</v>
      </c>
    </row>
    <row r="5916" spans="1:20" x14ac:dyDescent="0.3">
      <c r="A5916" t="s">
        <v>6043</v>
      </c>
      <c r="B5916" t="s">
        <v>6415</v>
      </c>
      <c r="C5916" t="s">
        <v>86</v>
      </c>
      <c r="D5916" t="s">
        <v>87</v>
      </c>
      <c r="E5916" t="s">
        <v>67</v>
      </c>
      <c r="F5916" t="s">
        <v>93</v>
      </c>
      <c r="G5916" t="s">
        <v>94</v>
      </c>
      <c r="H5916" t="s">
        <v>26</v>
      </c>
      <c r="I5916" t="s">
        <v>50</v>
      </c>
      <c r="J5916" t="s">
        <v>6415</v>
      </c>
      <c r="K5916" t="s">
        <v>6375</v>
      </c>
      <c r="L5916" t="s">
        <v>159</v>
      </c>
      <c r="M5916">
        <v>225</v>
      </c>
      <c r="N5916" t="s">
        <v>75</v>
      </c>
      <c r="O5916" t="s">
        <v>63</v>
      </c>
      <c r="P5916" t="s">
        <v>133</v>
      </c>
      <c r="Q5916">
        <v>3</v>
      </c>
      <c r="R5916" t="s">
        <v>37</v>
      </c>
      <c r="S5916">
        <v>1</v>
      </c>
      <c r="T5916" t="s">
        <v>6136</v>
      </c>
    </row>
    <row r="5917" spans="1:20" x14ac:dyDescent="0.3">
      <c r="A5917" t="s">
        <v>6044</v>
      </c>
      <c r="B5917" t="s">
        <v>7292</v>
      </c>
      <c r="C5917" t="s">
        <v>91</v>
      </c>
      <c r="D5917" t="s">
        <v>87</v>
      </c>
      <c r="E5917" t="s">
        <v>92</v>
      </c>
      <c r="F5917" t="s">
        <v>286</v>
      </c>
      <c r="G5917" t="s">
        <v>94</v>
      </c>
      <c r="H5917" t="s">
        <v>110</v>
      </c>
      <c r="I5917" t="s">
        <v>27</v>
      </c>
      <c r="J5917" t="s">
        <v>7292</v>
      </c>
      <c r="K5917" t="s">
        <v>28</v>
      </c>
      <c r="L5917" t="s">
        <v>28</v>
      </c>
      <c r="M5917">
        <v>757</v>
      </c>
      <c r="N5917" t="s">
        <v>29</v>
      </c>
      <c r="O5917" t="s">
        <v>170</v>
      </c>
      <c r="P5917" t="s">
        <v>107</v>
      </c>
      <c r="Q5917">
        <v>3</v>
      </c>
      <c r="R5917" t="s">
        <v>37</v>
      </c>
      <c r="S5917">
        <v>2</v>
      </c>
      <c r="T5917" t="s">
        <v>7479</v>
      </c>
    </row>
    <row r="5918" spans="1:20" x14ac:dyDescent="0.3">
      <c r="A5918" t="s">
        <v>6045</v>
      </c>
      <c r="B5918" t="s">
        <v>6806</v>
      </c>
      <c r="C5918" t="s">
        <v>21</v>
      </c>
      <c r="D5918" t="s">
        <v>22</v>
      </c>
      <c r="E5918" t="s">
        <v>23</v>
      </c>
      <c r="F5918" t="s">
        <v>727</v>
      </c>
      <c r="G5918" t="s">
        <v>25</v>
      </c>
      <c r="H5918" t="s">
        <v>110</v>
      </c>
      <c r="I5918" t="s">
        <v>27</v>
      </c>
      <c r="J5918" t="s">
        <v>6806</v>
      </c>
      <c r="K5918" t="s">
        <v>28</v>
      </c>
      <c r="L5918" t="s">
        <v>28</v>
      </c>
      <c r="M5918">
        <v>141</v>
      </c>
      <c r="N5918" t="s">
        <v>52</v>
      </c>
      <c r="O5918" t="s">
        <v>30</v>
      </c>
      <c r="P5918" t="s">
        <v>133</v>
      </c>
      <c r="Q5918" t="s">
        <v>95</v>
      </c>
      <c r="R5918" t="s">
        <v>28</v>
      </c>
      <c r="S5918">
        <v>0</v>
      </c>
      <c r="T5918" t="s">
        <v>6463</v>
      </c>
    </row>
    <row r="5919" spans="1:20" x14ac:dyDescent="0.3">
      <c r="A5919" t="s">
        <v>6046</v>
      </c>
      <c r="B5919" t="s">
        <v>7097</v>
      </c>
      <c r="C5919" t="s">
        <v>34</v>
      </c>
      <c r="D5919" t="s">
        <v>22</v>
      </c>
      <c r="E5919" t="s">
        <v>23</v>
      </c>
      <c r="F5919" t="s">
        <v>109</v>
      </c>
      <c r="G5919" t="s">
        <v>36</v>
      </c>
      <c r="H5919" t="s">
        <v>110</v>
      </c>
      <c r="I5919" t="s">
        <v>27</v>
      </c>
      <c r="J5919" t="s">
        <v>7097</v>
      </c>
      <c r="K5919" t="s">
        <v>28</v>
      </c>
      <c r="L5919" t="s">
        <v>28</v>
      </c>
      <c r="M5919">
        <v>269</v>
      </c>
      <c r="N5919" t="s">
        <v>75</v>
      </c>
      <c r="O5919" t="s">
        <v>105</v>
      </c>
      <c r="P5919" t="s">
        <v>31</v>
      </c>
      <c r="Q5919">
        <v>3</v>
      </c>
      <c r="R5919" t="s">
        <v>37</v>
      </c>
      <c r="S5919">
        <v>1</v>
      </c>
      <c r="T5919" t="s">
        <v>6800</v>
      </c>
    </row>
    <row r="5920" spans="1:20" x14ac:dyDescent="0.3">
      <c r="A5920" t="s">
        <v>6047</v>
      </c>
      <c r="B5920" t="s">
        <v>6218</v>
      </c>
      <c r="C5920" t="s">
        <v>39</v>
      </c>
      <c r="D5920" t="s">
        <v>22</v>
      </c>
      <c r="E5920" t="s">
        <v>40</v>
      </c>
      <c r="F5920" t="s">
        <v>174</v>
      </c>
      <c r="G5920" t="s">
        <v>42</v>
      </c>
      <c r="H5920" t="s">
        <v>26</v>
      </c>
      <c r="I5920" t="s">
        <v>27</v>
      </c>
      <c r="J5920" t="s">
        <v>6218</v>
      </c>
      <c r="K5920" t="s">
        <v>28</v>
      </c>
      <c r="L5920" t="s">
        <v>28</v>
      </c>
      <c r="M5920">
        <v>504</v>
      </c>
      <c r="N5920" t="s">
        <v>140</v>
      </c>
      <c r="O5920" t="s">
        <v>30</v>
      </c>
      <c r="P5920" t="s">
        <v>31</v>
      </c>
      <c r="Q5920">
        <v>3</v>
      </c>
      <c r="R5920" t="s">
        <v>37</v>
      </c>
      <c r="S5920">
        <v>1</v>
      </c>
      <c r="T5920" t="s">
        <v>6592</v>
      </c>
    </row>
    <row r="5921" spans="1:20" x14ac:dyDescent="0.3">
      <c r="A5921" t="s">
        <v>6048</v>
      </c>
      <c r="B5921" t="s">
        <v>7195</v>
      </c>
      <c r="C5921" t="s">
        <v>46</v>
      </c>
      <c r="D5921" t="s">
        <v>22</v>
      </c>
      <c r="E5921" t="s">
        <v>40</v>
      </c>
      <c r="F5921" t="s">
        <v>101</v>
      </c>
      <c r="G5921" t="s">
        <v>48</v>
      </c>
      <c r="H5921" t="s">
        <v>26</v>
      </c>
      <c r="I5921" t="s">
        <v>27</v>
      </c>
      <c r="J5921" t="s">
        <v>7195</v>
      </c>
      <c r="K5921" t="s">
        <v>28</v>
      </c>
      <c r="L5921" t="s">
        <v>28</v>
      </c>
      <c r="M5921">
        <v>327</v>
      </c>
      <c r="N5921" t="s">
        <v>29</v>
      </c>
      <c r="O5921" t="s">
        <v>63</v>
      </c>
      <c r="P5921" t="s">
        <v>107</v>
      </c>
      <c r="Q5921">
        <v>3</v>
      </c>
      <c r="R5921" t="s">
        <v>37</v>
      </c>
      <c r="S5921">
        <v>1</v>
      </c>
      <c r="T5921" t="s">
        <v>6808</v>
      </c>
    </row>
    <row r="5922" spans="1:20" x14ac:dyDescent="0.3">
      <c r="A5922" t="s">
        <v>6049</v>
      </c>
      <c r="B5922" t="s">
        <v>6686</v>
      </c>
      <c r="C5922" t="s">
        <v>55</v>
      </c>
      <c r="D5922" t="s">
        <v>56</v>
      </c>
      <c r="E5922" t="s">
        <v>23</v>
      </c>
      <c r="F5922" t="s">
        <v>57</v>
      </c>
      <c r="G5922" t="s">
        <v>58</v>
      </c>
      <c r="H5922" t="s">
        <v>43</v>
      </c>
      <c r="I5922" t="s">
        <v>27</v>
      </c>
      <c r="J5922" t="s">
        <v>6686</v>
      </c>
      <c r="K5922" t="s">
        <v>28</v>
      </c>
      <c r="L5922" t="s">
        <v>28</v>
      </c>
      <c r="M5922">
        <v>942</v>
      </c>
      <c r="N5922" t="s">
        <v>75</v>
      </c>
      <c r="O5922" t="s">
        <v>63</v>
      </c>
      <c r="P5922" t="s">
        <v>31</v>
      </c>
      <c r="Q5922">
        <v>3</v>
      </c>
      <c r="R5922" t="s">
        <v>37</v>
      </c>
      <c r="S5922">
        <v>3</v>
      </c>
      <c r="T5922" t="s">
        <v>6663</v>
      </c>
    </row>
    <row r="5923" spans="1:20" x14ac:dyDescent="0.3">
      <c r="A5923" t="s">
        <v>6050</v>
      </c>
      <c r="B5923" t="s">
        <v>6838</v>
      </c>
      <c r="C5923" t="s">
        <v>60</v>
      </c>
      <c r="D5923" t="s">
        <v>56</v>
      </c>
      <c r="E5923" t="s">
        <v>40</v>
      </c>
      <c r="F5923" t="s">
        <v>61</v>
      </c>
      <c r="G5923" t="s">
        <v>62</v>
      </c>
      <c r="H5923" t="s">
        <v>26</v>
      </c>
      <c r="I5923" t="s">
        <v>50</v>
      </c>
      <c r="J5923" t="s">
        <v>6838</v>
      </c>
      <c r="K5923" t="s">
        <v>7002</v>
      </c>
      <c r="L5923" t="s">
        <v>51</v>
      </c>
      <c r="M5923">
        <v>387</v>
      </c>
      <c r="N5923" t="s">
        <v>29</v>
      </c>
      <c r="O5923" t="s">
        <v>63</v>
      </c>
      <c r="P5923" t="s">
        <v>44</v>
      </c>
      <c r="Q5923">
        <v>3</v>
      </c>
      <c r="R5923" t="s">
        <v>37</v>
      </c>
      <c r="S5923">
        <v>1</v>
      </c>
      <c r="T5923" t="s">
        <v>6134</v>
      </c>
    </row>
    <row r="5924" spans="1:20" x14ac:dyDescent="0.3">
      <c r="A5924" t="s">
        <v>6051</v>
      </c>
      <c r="B5924" t="s">
        <v>6584</v>
      </c>
      <c r="C5924" t="s">
        <v>66</v>
      </c>
      <c r="D5924" t="s">
        <v>56</v>
      </c>
      <c r="E5924" t="s">
        <v>67</v>
      </c>
      <c r="F5924" t="s">
        <v>193</v>
      </c>
      <c r="G5924" t="s">
        <v>69</v>
      </c>
      <c r="H5924" t="s">
        <v>43</v>
      </c>
      <c r="I5924" t="s">
        <v>50</v>
      </c>
      <c r="J5924" t="s">
        <v>6584</v>
      </c>
      <c r="K5924" t="s">
        <v>7289</v>
      </c>
      <c r="L5924" t="s">
        <v>84</v>
      </c>
      <c r="M5924">
        <v>605</v>
      </c>
      <c r="N5924" t="s">
        <v>122</v>
      </c>
      <c r="O5924" t="s">
        <v>43</v>
      </c>
      <c r="P5924" t="s">
        <v>107</v>
      </c>
      <c r="Q5924">
        <v>2</v>
      </c>
      <c r="R5924" t="s">
        <v>53</v>
      </c>
      <c r="S5924">
        <v>2</v>
      </c>
      <c r="T5924" t="s">
        <v>6229</v>
      </c>
    </row>
    <row r="5925" spans="1:20" x14ac:dyDescent="0.3">
      <c r="A5925" t="s">
        <v>6052</v>
      </c>
      <c r="B5925" t="s">
        <v>6936</v>
      </c>
      <c r="C5925" t="s">
        <v>71</v>
      </c>
      <c r="D5925" t="s">
        <v>72</v>
      </c>
      <c r="E5925" t="s">
        <v>23</v>
      </c>
      <c r="F5925" t="s">
        <v>150</v>
      </c>
      <c r="G5925" t="s">
        <v>74</v>
      </c>
      <c r="H5925" t="s">
        <v>26</v>
      </c>
      <c r="I5925" t="s">
        <v>50</v>
      </c>
      <c r="J5925" t="s">
        <v>6936</v>
      </c>
      <c r="K5925" t="s">
        <v>6317</v>
      </c>
      <c r="L5925" t="s">
        <v>51</v>
      </c>
      <c r="M5925">
        <v>840</v>
      </c>
      <c r="N5925" t="s">
        <v>52</v>
      </c>
      <c r="O5925" t="s">
        <v>63</v>
      </c>
      <c r="P5925" t="s">
        <v>31</v>
      </c>
      <c r="Q5925">
        <v>3</v>
      </c>
      <c r="R5925" t="s">
        <v>37</v>
      </c>
      <c r="S5925">
        <v>2</v>
      </c>
      <c r="T5925" t="s">
        <v>6229</v>
      </c>
    </row>
    <row r="5926" spans="1:20" x14ac:dyDescent="0.3">
      <c r="A5926" t="s">
        <v>6053</v>
      </c>
      <c r="B5926" t="s">
        <v>7450</v>
      </c>
      <c r="C5926" t="s">
        <v>77</v>
      </c>
      <c r="D5926" t="s">
        <v>72</v>
      </c>
      <c r="E5926" t="s">
        <v>40</v>
      </c>
      <c r="F5926" t="s">
        <v>112</v>
      </c>
      <c r="G5926" t="s">
        <v>79</v>
      </c>
      <c r="H5926" t="s">
        <v>43</v>
      </c>
      <c r="I5926" t="s">
        <v>27</v>
      </c>
      <c r="J5926" t="s">
        <v>7450</v>
      </c>
      <c r="K5926" t="s">
        <v>28</v>
      </c>
      <c r="L5926" t="s">
        <v>28</v>
      </c>
      <c r="M5926">
        <v>509</v>
      </c>
      <c r="N5926" t="s">
        <v>75</v>
      </c>
      <c r="O5926" t="s">
        <v>63</v>
      </c>
      <c r="P5926" t="s">
        <v>31</v>
      </c>
      <c r="Q5926">
        <v>4</v>
      </c>
      <c r="R5926" t="s">
        <v>32</v>
      </c>
      <c r="S5926">
        <v>1</v>
      </c>
      <c r="T5926" t="s">
        <v>6209</v>
      </c>
    </row>
    <row r="5927" spans="1:20" x14ac:dyDescent="0.3">
      <c r="A5927" t="s">
        <v>6054</v>
      </c>
      <c r="B5927" t="s">
        <v>6313</v>
      </c>
      <c r="C5927" t="s">
        <v>81</v>
      </c>
      <c r="D5927" t="s">
        <v>72</v>
      </c>
      <c r="E5927" t="s">
        <v>23</v>
      </c>
      <c r="F5927" t="s">
        <v>223</v>
      </c>
      <c r="G5927" t="s">
        <v>83</v>
      </c>
      <c r="H5927" t="s">
        <v>49</v>
      </c>
      <c r="I5927" t="s">
        <v>27</v>
      </c>
      <c r="J5927" t="s">
        <v>6313</v>
      </c>
      <c r="K5927" t="s">
        <v>28</v>
      </c>
      <c r="L5927" t="s">
        <v>28</v>
      </c>
      <c r="M5927">
        <v>1056</v>
      </c>
      <c r="N5927" t="s">
        <v>75</v>
      </c>
      <c r="O5927" t="s">
        <v>63</v>
      </c>
      <c r="P5927" t="s">
        <v>64</v>
      </c>
      <c r="Q5927">
        <v>2</v>
      </c>
      <c r="R5927" t="s">
        <v>53</v>
      </c>
      <c r="S5927">
        <v>3</v>
      </c>
      <c r="T5927" t="s">
        <v>6264</v>
      </c>
    </row>
    <row r="5928" spans="1:20" x14ac:dyDescent="0.3">
      <c r="A5928" t="s">
        <v>6055</v>
      </c>
      <c r="B5928" t="s">
        <v>7096</v>
      </c>
      <c r="C5928" t="s">
        <v>86</v>
      </c>
      <c r="D5928" t="s">
        <v>87</v>
      </c>
      <c r="E5928" t="s">
        <v>67</v>
      </c>
      <c r="F5928" t="s">
        <v>135</v>
      </c>
      <c r="G5928" t="s">
        <v>89</v>
      </c>
      <c r="H5928" t="s">
        <v>43</v>
      </c>
      <c r="I5928" t="s">
        <v>27</v>
      </c>
      <c r="J5928" t="s">
        <v>7096</v>
      </c>
      <c r="K5928" t="s">
        <v>28</v>
      </c>
      <c r="L5928" t="s">
        <v>28</v>
      </c>
      <c r="M5928">
        <v>960</v>
      </c>
      <c r="N5928" t="s">
        <v>75</v>
      </c>
      <c r="O5928" t="s">
        <v>63</v>
      </c>
      <c r="P5928" t="s">
        <v>44</v>
      </c>
      <c r="Q5928">
        <v>3</v>
      </c>
      <c r="R5928" t="s">
        <v>37</v>
      </c>
      <c r="S5928">
        <v>3</v>
      </c>
      <c r="T5928" t="s">
        <v>6484</v>
      </c>
    </row>
    <row r="5929" spans="1:20" x14ac:dyDescent="0.3">
      <c r="A5929" t="s">
        <v>6056</v>
      </c>
      <c r="B5929" t="s">
        <v>7398</v>
      </c>
      <c r="C5929" t="s">
        <v>91</v>
      </c>
      <c r="D5929" t="s">
        <v>87</v>
      </c>
      <c r="E5929" t="s">
        <v>92</v>
      </c>
      <c r="F5929" t="s">
        <v>35</v>
      </c>
      <c r="G5929" t="s">
        <v>36</v>
      </c>
      <c r="H5929" t="s">
        <v>26</v>
      </c>
      <c r="I5929" t="s">
        <v>27</v>
      </c>
      <c r="J5929" t="s">
        <v>7398</v>
      </c>
      <c r="K5929" t="s">
        <v>28</v>
      </c>
      <c r="L5929" t="s">
        <v>28</v>
      </c>
      <c r="M5929">
        <v>442</v>
      </c>
      <c r="N5929" t="s">
        <v>29</v>
      </c>
      <c r="O5929" t="s">
        <v>63</v>
      </c>
      <c r="P5929" t="s">
        <v>107</v>
      </c>
      <c r="Q5929">
        <v>3</v>
      </c>
      <c r="R5929" t="s">
        <v>37</v>
      </c>
      <c r="S5929">
        <v>1</v>
      </c>
      <c r="T5929" t="s">
        <v>6434</v>
      </c>
    </row>
    <row r="5930" spans="1:20" x14ac:dyDescent="0.3">
      <c r="A5930" t="s">
        <v>6057</v>
      </c>
      <c r="B5930" t="s">
        <v>6794</v>
      </c>
      <c r="C5930" t="s">
        <v>21</v>
      </c>
      <c r="D5930" t="s">
        <v>22</v>
      </c>
      <c r="E5930" t="s">
        <v>23</v>
      </c>
      <c r="F5930" t="s">
        <v>174</v>
      </c>
      <c r="G5930" t="s">
        <v>42</v>
      </c>
      <c r="H5930" t="s">
        <v>26</v>
      </c>
      <c r="I5930" t="s">
        <v>27</v>
      </c>
      <c r="J5930" t="s">
        <v>6794</v>
      </c>
      <c r="K5930" t="s">
        <v>28</v>
      </c>
      <c r="L5930" t="s">
        <v>28</v>
      </c>
      <c r="M5930">
        <v>970</v>
      </c>
      <c r="N5930" t="s">
        <v>52</v>
      </c>
      <c r="O5930" t="s">
        <v>30</v>
      </c>
      <c r="P5930" t="s">
        <v>31</v>
      </c>
      <c r="Q5930">
        <v>4</v>
      </c>
      <c r="R5930" t="s">
        <v>32</v>
      </c>
      <c r="S5930">
        <v>3</v>
      </c>
      <c r="T5930" t="s">
        <v>6204</v>
      </c>
    </row>
    <row r="5931" spans="1:20" x14ac:dyDescent="0.3">
      <c r="A5931" t="s">
        <v>6058</v>
      </c>
      <c r="B5931" t="s">
        <v>6280</v>
      </c>
      <c r="C5931" t="s">
        <v>34</v>
      </c>
      <c r="D5931" t="s">
        <v>22</v>
      </c>
      <c r="E5931" t="s">
        <v>23</v>
      </c>
      <c r="F5931" t="s">
        <v>35</v>
      </c>
      <c r="G5931" t="s">
        <v>36</v>
      </c>
      <c r="H5931" t="s">
        <v>26</v>
      </c>
      <c r="I5931" t="s">
        <v>27</v>
      </c>
      <c r="J5931" t="s">
        <v>6280</v>
      </c>
      <c r="K5931" t="s">
        <v>28</v>
      </c>
      <c r="L5931" t="s">
        <v>28</v>
      </c>
      <c r="M5931">
        <v>152</v>
      </c>
      <c r="N5931" t="s">
        <v>122</v>
      </c>
      <c r="O5931" t="s">
        <v>105</v>
      </c>
      <c r="P5931" t="s">
        <v>64</v>
      </c>
      <c r="Q5931" t="s">
        <v>95</v>
      </c>
      <c r="R5931" t="s">
        <v>28</v>
      </c>
      <c r="S5931">
        <v>0</v>
      </c>
      <c r="T5931" t="s">
        <v>6237</v>
      </c>
    </row>
    <row r="5932" spans="1:20" x14ac:dyDescent="0.3">
      <c r="A5932" t="s">
        <v>6059</v>
      </c>
      <c r="B5932" t="s">
        <v>6909</v>
      </c>
      <c r="C5932" t="s">
        <v>39</v>
      </c>
      <c r="D5932" t="s">
        <v>22</v>
      </c>
      <c r="E5932" t="s">
        <v>40</v>
      </c>
      <c r="F5932" t="s">
        <v>138</v>
      </c>
      <c r="G5932" t="s">
        <v>36</v>
      </c>
      <c r="H5932" t="s">
        <v>43</v>
      </c>
      <c r="I5932" t="s">
        <v>27</v>
      </c>
      <c r="J5932" t="s">
        <v>6909</v>
      </c>
      <c r="K5932" t="s">
        <v>28</v>
      </c>
      <c r="L5932" t="s">
        <v>28</v>
      </c>
      <c r="M5932">
        <v>885</v>
      </c>
      <c r="N5932" t="s">
        <v>52</v>
      </c>
      <c r="O5932" t="s">
        <v>63</v>
      </c>
      <c r="P5932" t="s">
        <v>107</v>
      </c>
      <c r="Q5932">
        <v>3</v>
      </c>
      <c r="R5932" t="s">
        <v>37</v>
      </c>
      <c r="S5932">
        <v>2</v>
      </c>
      <c r="T5932" t="s">
        <v>6391</v>
      </c>
    </row>
    <row r="5933" spans="1:20" x14ac:dyDescent="0.3">
      <c r="A5933" t="s">
        <v>6060</v>
      </c>
      <c r="B5933" t="s">
        <v>6867</v>
      </c>
      <c r="C5933" t="s">
        <v>46</v>
      </c>
      <c r="D5933" t="s">
        <v>22</v>
      </c>
      <c r="E5933" t="s">
        <v>40</v>
      </c>
      <c r="F5933" t="s">
        <v>215</v>
      </c>
      <c r="G5933" t="s">
        <v>42</v>
      </c>
      <c r="H5933" t="s">
        <v>49</v>
      </c>
      <c r="I5933" t="s">
        <v>27</v>
      </c>
      <c r="J5933" t="s">
        <v>6867</v>
      </c>
      <c r="K5933" t="s">
        <v>28</v>
      </c>
      <c r="L5933" t="s">
        <v>28</v>
      </c>
      <c r="M5933">
        <v>572</v>
      </c>
      <c r="N5933" t="s">
        <v>29</v>
      </c>
      <c r="O5933" t="s">
        <v>43</v>
      </c>
      <c r="P5933" t="s">
        <v>64</v>
      </c>
      <c r="Q5933">
        <v>4</v>
      </c>
      <c r="R5933" t="s">
        <v>32</v>
      </c>
      <c r="S5933">
        <v>2</v>
      </c>
      <c r="T5933" t="s">
        <v>6189</v>
      </c>
    </row>
    <row r="5934" spans="1:20" x14ac:dyDescent="0.3">
      <c r="A5934" t="s">
        <v>6061</v>
      </c>
      <c r="B5934" t="s">
        <v>6486</v>
      </c>
      <c r="C5934" t="s">
        <v>55</v>
      </c>
      <c r="D5934" t="s">
        <v>56</v>
      </c>
      <c r="E5934" t="s">
        <v>23</v>
      </c>
      <c r="F5934" t="s">
        <v>190</v>
      </c>
      <c r="G5934" t="s">
        <v>58</v>
      </c>
      <c r="H5934" t="s">
        <v>49</v>
      </c>
      <c r="I5934" t="s">
        <v>27</v>
      </c>
      <c r="J5934" t="s">
        <v>6486</v>
      </c>
      <c r="K5934" t="s">
        <v>28</v>
      </c>
      <c r="L5934" t="s">
        <v>28</v>
      </c>
      <c r="M5934">
        <v>319</v>
      </c>
      <c r="N5934" t="s">
        <v>29</v>
      </c>
      <c r="O5934" t="s">
        <v>63</v>
      </c>
      <c r="P5934" t="s">
        <v>64</v>
      </c>
      <c r="Q5934">
        <v>3</v>
      </c>
      <c r="R5934" t="s">
        <v>37</v>
      </c>
      <c r="S5934">
        <v>1</v>
      </c>
      <c r="T5934" t="s">
        <v>6244</v>
      </c>
    </row>
    <row r="5935" spans="1:20" x14ac:dyDescent="0.3">
      <c r="A5935" t="s">
        <v>6062</v>
      </c>
      <c r="B5935" t="s">
        <v>7260</v>
      </c>
      <c r="C5935" t="s">
        <v>60</v>
      </c>
      <c r="D5935" t="s">
        <v>56</v>
      </c>
      <c r="E5935" t="s">
        <v>40</v>
      </c>
      <c r="F5935" t="s">
        <v>61</v>
      </c>
      <c r="G5935" t="s">
        <v>62</v>
      </c>
      <c r="H5935" t="s">
        <v>26</v>
      </c>
      <c r="I5935" t="s">
        <v>50</v>
      </c>
      <c r="J5935" t="s">
        <v>7260</v>
      </c>
      <c r="K5935" t="s">
        <v>6389</v>
      </c>
      <c r="L5935" t="s">
        <v>159</v>
      </c>
      <c r="M5935">
        <v>370</v>
      </c>
      <c r="N5935" t="s">
        <v>29</v>
      </c>
      <c r="O5935" t="s">
        <v>63</v>
      </c>
      <c r="P5935" t="s">
        <v>31</v>
      </c>
      <c r="Q5935">
        <v>1</v>
      </c>
      <c r="R5935" t="s">
        <v>53</v>
      </c>
      <c r="S5935">
        <v>1</v>
      </c>
      <c r="T5935" t="s">
        <v>6298</v>
      </c>
    </row>
    <row r="5936" spans="1:20" x14ac:dyDescent="0.3">
      <c r="A5936" t="s">
        <v>6063</v>
      </c>
      <c r="B5936" t="s">
        <v>6655</v>
      </c>
      <c r="C5936" t="s">
        <v>66</v>
      </c>
      <c r="D5936" t="s">
        <v>56</v>
      </c>
      <c r="E5936" t="s">
        <v>67</v>
      </c>
      <c r="F5936" t="s">
        <v>193</v>
      </c>
      <c r="G5936" t="s">
        <v>69</v>
      </c>
      <c r="H5936" t="s">
        <v>43</v>
      </c>
      <c r="I5936" t="s">
        <v>27</v>
      </c>
      <c r="J5936" t="s">
        <v>6655</v>
      </c>
      <c r="K5936" t="s">
        <v>28</v>
      </c>
      <c r="L5936" t="s">
        <v>28</v>
      </c>
      <c r="M5936">
        <v>378</v>
      </c>
      <c r="N5936" t="s">
        <v>52</v>
      </c>
      <c r="O5936" t="s">
        <v>43</v>
      </c>
      <c r="P5936" t="s">
        <v>44</v>
      </c>
      <c r="Q5936">
        <v>3</v>
      </c>
      <c r="R5936" t="s">
        <v>37</v>
      </c>
      <c r="S5936">
        <v>1</v>
      </c>
      <c r="T5936" t="s">
        <v>6484</v>
      </c>
    </row>
    <row r="5937" spans="1:20" x14ac:dyDescent="0.3">
      <c r="A5937" t="s">
        <v>6064</v>
      </c>
      <c r="B5937" t="s">
        <v>6791</v>
      </c>
      <c r="C5937" t="s">
        <v>71</v>
      </c>
      <c r="D5937" t="s">
        <v>72</v>
      </c>
      <c r="E5937" t="s">
        <v>23</v>
      </c>
      <c r="F5937" t="s">
        <v>129</v>
      </c>
      <c r="G5937" t="s">
        <v>74</v>
      </c>
      <c r="H5937" t="s">
        <v>43</v>
      </c>
      <c r="I5937" t="s">
        <v>50</v>
      </c>
      <c r="J5937" t="s">
        <v>6791</v>
      </c>
      <c r="K5937" t="s">
        <v>6312</v>
      </c>
      <c r="L5937" t="s">
        <v>51</v>
      </c>
      <c r="M5937">
        <v>561</v>
      </c>
      <c r="N5937" t="s">
        <v>52</v>
      </c>
      <c r="O5937" t="s">
        <v>63</v>
      </c>
      <c r="P5937" t="s">
        <v>133</v>
      </c>
      <c r="Q5937">
        <v>4</v>
      </c>
      <c r="R5937" t="s">
        <v>32</v>
      </c>
      <c r="S5937">
        <v>2</v>
      </c>
      <c r="T5937" t="s">
        <v>6266</v>
      </c>
    </row>
    <row r="5938" spans="1:20" x14ac:dyDescent="0.3">
      <c r="A5938" t="s">
        <v>6065</v>
      </c>
      <c r="B5938" t="s">
        <v>6386</v>
      </c>
      <c r="C5938" t="s">
        <v>77</v>
      </c>
      <c r="D5938" t="s">
        <v>72</v>
      </c>
      <c r="E5938" t="s">
        <v>40</v>
      </c>
      <c r="F5938" t="s">
        <v>78</v>
      </c>
      <c r="G5938" t="s">
        <v>79</v>
      </c>
      <c r="H5938" t="s">
        <v>49</v>
      </c>
      <c r="I5938" t="s">
        <v>27</v>
      </c>
      <c r="J5938" t="s">
        <v>6386</v>
      </c>
      <c r="K5938" t="s">
        <v>28</v>
      </c>
      <c r="L5938" t="s">
        <v>28</v>
      </c>
      <c r="M5938">
        <v>656</v>
      </c>
      <c r="N5938" t="s">
        <v>75</v>
      </c>
      <c r="O5938" t="s">
        <v>30</v>
      </c>
      <c r="P5938" t="s">
        <v>64</v>
      </c>
      <c r="Q5938">
        <v>4</v>
      </c>
      <c r="R5938" t="s">
        <v>32</v>
      </c>
      <c r="S5938">
        <v>2</v>
      </c>
      <c r="T5938" t="s">
        <v>6551</v>
      </c>
    </row>
    <row r="5939" spans="1:20" x14ac:dyDescent="0.3">
      <c r="A5939" t="s">
        <v>6066</v>
      </c>
      <c r="B5939" t="s">
        <v>7073</v>
      </c>
      <c r="C5939" t="s">
        <v>81</v>
      </c>
      <c r="D5939" t="s">
        <v>72</v>
      </c>
      <c r="E5939" t="s">
        <v>23</v>
      </c>
      <c r="F5939" t="s">
        <v>82</v>
      </c>
      <c r="G5939" t="s">
        <v>83</v>
      </c>
      <c r="H5939" t="s">
        <v>26</v>
      </c>
      <c r="I5939" t="s">
        <v>27</v>
      </c>
      <c r="J5939" t="s">
        <v>7073</v>
      </c>
      <c r="K5939" t="s">
        <v>28</v>
      </c>
      <c r="L5939" t="s">
        <v>28</v>
      </c>
      <c r="M5939">
        <v>533</v>
      </c>
      <c r="N5939" t="s">
        <v>52</v>
      </c>
      <c r="O5939" t="s">
        <v>43</v>
      </c>
      <c r="P5939" t="s">
        <v>107</v>
      </c>
      <c r="Q5939">
        <v>4</v>
      </c>
      <c r="R5939" t="s">
        <v>32</v>
      </c>
      <c r="S5939">
        <v>1</v>
      </c>
      <c r="T5939" t="s">
        <v>6237</v>
      </c>
    </row>
    <row r="5940" spans="1:20" x14ac:dyDescent="0.3">
      <c r="A5940" t="s">
        <v>6067</v>
      </c>
      <c r="B5940" t="s">
        <v>6806</v>
      </c>
      <c r="C5940" t="s">
        <v>86</v>
      </c>
      <c r="D5940" t="s">
        <v>87</v>
      </c>
      <c r="E5940" t="s">
        <v>67</v>
      </c>
      <c r="F5940" t="s">
        <v>325</v>
      </c>
      <c r="G5940" t="s">
        <v>89</v>
      </c>
      <c r="H5940" t="s">
        <v>110</v>
      </c>
      <c r="I5940" t="s">
        <v>27</v>
      </c>
      <c r="J5940" t="s">
        <v>6806</v>
      </c>
      <c r="K5940" t="s">
        <v>28</v>
      </c>
      <c r="L5940" t="s">
        <v>28</v>
      </c>
      <c r="M5940">
        <v>141</v>
      </c>
      <c r="N5940" t="s">
        <v>75</v>
      </c>
      <c r="O5940" t="s">
        <v>170</v>
      </c>
      <c r="P5940" t="s">
        <v>107</v>
      </c>
      <c r="Q5940" t="s">
        <v>95</v>
      </c>
      <c r="R5940" t="s">
        <v>28</v>
      </c>
      <c r="S5940">
        <v>0</v>
      </c>
      <c r="T5940" t="s">
        <v>6546</v>
      </c>
    </row>
    <row r="5941" spans="1:20" x14ac:dyDescent="0.3">
      <c r="A5941" t="s">
        <v>6068</v>
      </c>
      <c r="B5941" t="s">
        <v>6893</v>
      </c>
      <c r="C5941" t="s">
        <v>91</v>
      </c>
      <c r="D5941" t="s">
        <v>87</v>
      </c>
      <c r="E5941" t="s">
        <v>92</v>
      </c>
      <c r="F5941" t="s">
        <v>114</v>
      </c>
      <c r="G5941" t="s">
        <v>94</v>
      </c>
      <c r="H5941" t="s">
        <v>43</v>
      </c>
      <c r="I5941" t="s">
        <v>27</v>
      </c>
      <c r="J5941" t="s">
        <v>6893</v>
      </c>
      <c r="K5941" t="s">
        <v>28</v>
      </c>
      <c r="L5941" t="s">
        <v>28</v>
      </c>
      <c r="M5941">
        <v>320</v>
      </c>
      <c r="N5941" t="s">
        <v>75</v>
      </c>
      <c r="O5941" t="s">
        <v>63</v>
      </c>
      <c r="P5941" t="s">
        <v>64</v>
      </c>
      <c r="Q5941">
        <v>3</v>
      </c>
      <c r="R5941" t="s">
        <v>37</v>
      </c>
      <c r="S5941">
        <v>1</v>
      </c>
      <c r="T5941" t="s">
        <v>6172</v>
      </c>
    </row>
    <row r="5942" spans="1:20" x14ac:dyDescent="0.3">
      <c r="A5942" t="s">
        <v>6069</v>
      </c>
      <c r="B5942" t="s">
        <v>7176</v>
      </c>
      <c r="C5942" t="s">
        <v>21</v>
      </c>
      <c r="D5942" t="s">
        <v>22</v>
      </c>
      <c r="E5942" t="s">
        <v>23</v>
      </c>
      <c r="F5942" t="s">
        <v>288</v>
      </c>
      <c r="G5942" t="s">
        <v>25</v>
      </c>
      <c r="H5942" t="s">
        <v>43</v>
      </c>
      <c r="I5942" t="s">
        <v>27</v>
      </c>
      <c r="J5942" t="s">
        <v>7176</v>
      </c>
      <c r="K5942" t="s">
        <v>28</v>
      </c>
      <c r="L5942" t="s">
        <v>28</v>
      </c>
      <c r="M5942">
        <v>143</v>
      </c>
      <c r="N5942" t="s">
        <v>52</v>
      </c>
      <c r="O5942" t="s">
        <v>30</v>
      </c>
      <c r="P5942" t="s">
        <v>64</v>
      </c>
      <c r="Q5942" t="s">
        <v>95</v>
      </c>
      <c r="R5942" t="s">
        <v>28</v>
      </c>
      <c r="S5942">
        <v>0</v>
      </c>
      <c r="T5942" t="s">
        <v>6369</v>
      </c>
    </row>
    <row r="5943" spans="1:20" x14ac:dyDescent="0.3">
      <c r="A5943" t="s">
        <v>6070</v>
      </c>
      <c r="B5943" t="s">
        <v>6140</v>
      </c>
      <c r="C5943" t="s">
        <v>34</v>
      </c>
      <c r="D5943" t="s">
        <v>22</v>
      </c>
      <c r="E5943" t="s">
        <v>23</v>
      </c>
      <c r="F5943" t="s">
        <v>99</v>
      </c>
      <c r="G5943" t="s">
        <v>36</v>
      </c>
      <c r="H5943" t="s">
        <v>49</v>
      </c>
      <c r="I5943" t="s">
        <v>50</v>
      </c>
      <c r="J5943" t="s">
        <v>6140</v>
      </c>
      <c r="K5943" t="s">
        <v>7420</v>
      </c>
      <c r="L5943" t="s">
        <v>51</v>
      </c>
      <c r="M5943">
        <v>125</v>
      </c>
      <c r="N5943" t="s">
        <v>29</v>
      </c>
      <c r="O5943" t="s">
        <v>63</v>
      </c>
      <c r="P5943" t="s">
        <v>31</v>
      </c>
      <c r="Q5943" t="s">
        <v>95</v>
      </c>
      <c r="R5943" t="s">
        <v>28</v>
      </c>
      <c r="S5943">
        <v>0</v>
      </c>
      <c r="T5943" t="s">
        <v>6551</v>
      </c>
    </row>
    <row r="5944" spans="1:20" x14ac:dyDescent="0.3">
      <c r="A5944" t="s">
        <v>6071</v>
      </c>
      <c r="B5944" t="s">
        <v>6765</v>
      </c>
      <c r="C5944" t="s">
        <v>39</v>
      </c>
      <c r="D5944" t="s">
        <v>22</v>
      </c>
      <c r="E5944" t="s">
        <v>40</v>
      </c>
      <c r="F5944" t="s">
        <v>35</v>
      </c>
      <c r="G5944" t="s">
        <v>36</v>
      </c>
      <c r="H5944" t="s">
        <v>26</v>
      </c>
      <c r="I5944" t="s">
        <v>50</v>
      </c>
      <c r="J5944" t="s">
        <v>6765</v>
      </c>
      <c r="K5944" t="s">
        <v>6771</v>
      </c>
      <c r="L5944" t="s">
        <v>159</v>
      </c>
      <c r="M5944">
        <v>447</v>
      </c>
      <c r="N5944" t="s">
        <v>29</v>
      </c>
      <c r="O5944" t="s">
        <v>43</v>
      </c>
      <c r="P5944" t="s">
        <v>107</v>
      </c>
      <c r="Q5944">
        <v>3</v>
      </c>
      <c r="R5944" t="s">
        <v>37</v>
      </c>
      <c r="S5944">
        <v>1</v>
      </c>
      <c r="T5944" t="s">
        <v>6321</v>
      </c>
    </row>
    <row r="5945" spans="1:20" x14ac:dyDescent="0.3">
      <c r="A5945" t="s">
        <v>6072</v>
      </c>
      <c r="B5945" t="s">
        <v>6552</v>
      </c>
      <c r="C5945" t="s">
        <v>46</v>
      </c>
      <c r="D5945" t="s">
        <v>22</v>
      </c>
      <c r="E5945" t="s">
        <v>40</v>
      </c>
      <c r="F5945" t="s">
        <v>41</v>
      </c>
      <c r="G5945" t="s">
        <v>42</v>
      </c>
      <c r="H5945" t="s">
        <v>43</v>
      </c>
      <c r="I5945" t="s">
        <v>50</v>
      </c>
      <c r="J5945" t="s">
        <v>6552</v>
      </c>
      <c r="K5945" t="s">
        <v>6470</v>
      </c>
      <c r="L5945" t="s">
        <v>51</v>
      </c>
      <c r="M5945">
        <v>207</v>
      </c>
      <c r="N5945" t="s">
        <v>29</v>
      </c>
      <c r="O5945" t="s">
        <v>105</v>
      </c>
      <c r="P5945" t="s">
        <v>44</v>
      </c>
      <c r="Q5945">
        <v>4</v>
      </c>
      <c r="R5945" t="s">
        <v>32</v>
      </c>
      <c r="S5945">
        <v>1</v>
      </c>
      <c r="T5945" t="s">
        <v>6296</v>
      </c>
    </row>
    <row r="5946" spans="1:20" x14ac:dyDescent="0.3">
      <c r="A5946" t="s">
        <v>6073</v>
      </c>
      <c r="B5946" t="s">
        <v>7178</v>
      </c>
      <c r="C5946" t="s">
        <v>55</v>
      </c>
      <c r="D5946" t="s">
        <v>56</v>
      </c>
      <c r="E5946" t="s">
        <v>23</v>
      </c>
      <c r="F5946" t="s">
        <v>217</v>
      </c>
      <c r="G5946" t="s">
        <v>58</v>
      </c>
      <c r="H5946" t="s">
        <v>110</v>
      </c>
      <c r="I5946" t="s">
        <v>27</v>
      </c>
      <c r="J5946" t="s">
        <v>7178</v>
      </c>
      <c r="K5946" t="s">
        <v>28</v>
      </c>
      <c r="L5946" t="s">
        <v>28</v>
      </c>
      <c r="M5946">
        <v>1055</v>
      </c>
      <c r="N5946" t="s">
        <v>52</v>
      </c>
      <c r="O5946" t="s">
        <v>43</v>
      </c>
      <c r="P5946" t="s">
        <v>64</v>
      </c>
      <c r="Q5946">
        <v>3</v>
      </c>
      <c r="R5946" t="s">
        <v>37</v>
      </c>
      <c r="S5946">
        <v>3</v>
      </c>
      <c r="T5946" t="s">
        <v>7443</v>
      </c>
    </row>
    <row r="5947" spans="1:20" x14ac:dyDescent="0.3">
      <c r="A5947" t="s">
        <v>6074</v>
      </c>
      <c r="B5947" t="s">
        <v>7025</v>
      </c>
      <c r="C5947" t="s">
        <v>60</v>
      </c>
      <c r="D5947" t="s">
        <v>56</v>
      </c>
      <c r="E5947" t="s">
        <v>40</v>
      </c>
      <c r="F5947" t="s">
        <v>61</v>
      </c>
      <c r="G5947" t="s">
        <v>62</v>
      </c>
      <c r="H5947" t="s">
        <v>26</v>
      </c>
      <c r="I5947" t="s">
        <v>50</v>
      </c>
      <c r="J5947" t="s">
        <v>7025</v>
      </c>
      <c r="K5947" t="s">
        <v>7141</v>
      </c>
      <c r="L5947" t="s">
        <v>51</v>
      </c>
      <c r="M5947">
        <v>664</v>
      </c>
      <c r="N5947" t="s">
        <v>29</v>
      </c>
      <c r="O5947" t="s">
        <v>63</v>
      </c>
      <c r="P5947" t="s">
        <v>107</v>
      </c>
      <c r="Q5947">
        <v>3</v>
      </c>
      <c r="R5947" t="s">
        <v>37</v>
      </c>
      <c r="S5947">
        <v>2</v>
      </c>
      <c r="T5947" t="s">
        <v>6237</v>
      </c>
    </row>
    <row r="5948" spans="1:20" x14ac:dyDescent="0.3">
      <c r="A5948" t="s">
        <v>6075</v>
      </c>
      <c r="B5948" t="s">
        <v>6637</v>
      </c>
      <c r="C5948" t="s">
        <v>66</v>
      </c>
      <c r="D5948" t="s">
        <v>56</v>
      </c>
      <c r="E5948" t="s">
        <v>67</v>
      </c>
      <c r="F5948" t="s">
        <v>588</v>
      </c>
      <c r="G5948" t="s">
        <v>69</v>
      </c>
      <c r="H5948" t="s">
        <v>110</v>
      </c>
      <c r="I5948" t="s">
        <v>50</v>
      </c>
      <c r="J5948" t="s">
        <v>6637</v>
      </c>
      <c r="K5948" t="s">
        <v>6731</v>
      </c>
      <c r="L5948" t="s">
        <v>51</v>
      </c>
      <c r="M5948">
        <v>254</v>
      </c>
      <c r="N5948" t="s">
        <v>29</v>
      </c>
      <c r="O5948" t="s">
        <v>63</v>
      </c>
      <c r="P5948" t="s">
        <v>64</v>
      </c>
      <c r="Q5948">
        <v>3</v>
      </c>
      <c r="R5948" t="s">
        <v>37</v>
      </c>
      <c r="S5948">
        <v>1</v>
      </c>
      <c r="T5948" t="s">
        <v>6216</v>
      </c>
    </row>
    <row r="5949" spans="1:20" x14ac:dyDescent="0.3">
      <c r="A5949" t="s">
        <v>6076</v>
      </c>
      <c r="B5949" t="s">
        <v>6951</v>
      </c>
      <c r="C5949" t="s">
        <v>71</v>
      </c>
      <c r="D5949" t="s">
        <v>72</v>
      </c>
      <c r="E5949" t="s">
        <v>23</v>
      </c>
      <c r="F5949" t="s">
        <v>99</v>
      </c>
      <c r="G5949" t="s">
        <v>36</v>
      </c>
      <c r="H5949" t="s">
        <v>49</v>
      </c>
      <c r="I5949" t="s">
        <v>50</v>
      </c>
      <c r="J5949" t="s">
        <v>6951</v>
      </c>
      <c r="K5949" t="s">
        <v>6407</v>
      </c>
      <c r="L5949" t="s">
        <v>51</v>
      </c>
      <c r="M5949">
        <v>413</v>
      </c>
      <c r="N5949" t="s">
        <v>75</v>
      </c>
      <c r="O5949" t="s">
        <v>63</v>
      </c>
      <c r="P5949" t="s">
        <v>31</v>
      </c>
      <c r="Q5949">
        <v>4</v>
      </c>
      <c r="R5949" t="s">
        <v>32</v>
      </c>
      <c r="S5949">
        <v>1</v>
      </c>
      <c r="T5949" t="s">
        <v>6216</v>
      </c>
    </row>
    <row r="5950" spans="1:20" x14ac:dyDescent="0.3">
      <c r="A5950" t="s">
        <v>6077</v>
      </c>
      <c r="B5950" t="s">
        <v>7104</v>
      </c>
      <c r="C5950" t="s">
        <v>77</v>
      </c>
      <c r="D5950" t="s">
        <v>72</v>
      </c>
      <c r="E5950" t="s">
        <v>40</v>
      </c>
      <c r="F5950" t="s">
        <v>114</v>
      </c>
      <c r="G5950" t="s">
        <v>94</v>
      </c>
      <c r="H5950" t="s">
        <v>43</v>
      </c>
      <c r="I5950" t="s">
        <v>27</v>
      </c>
      <c r="J5950" t="s">
        <v>7104</v>
      </c>
      <c r="K5950" t="s">
        <v>28</v>
      </c>
      <c r="L5950" t="s">
        <v>28</v>
      </c>
      <c r="M5950">
        <v>532</v>
      </c>
      <c r="N5950" t="s">
        <v>75</v>
      </c>
      <c r="O5950" t="s">
        <v>63</v>
      </c>
      <c r="P5950" t="s">
        <v>107</v>
      </c>
      <c r="Q5950">
        <v>4</v>
      </c>
      <c r="R5950" t="s">
        <v>32</v>
      </c>
      <c r="S5950">
        <v>1</v>
      </c>
      <c r="T5950" t="s">
        <v>6180</v>
      </c>
    </row>
    <row r="5951" spans="1:20" x14ac:dyDescent="0.3">
      <c r="A5951" t="s">
        <v>6078</v>
      </c>
      <c r="B5951" t="s">
        <v>6489</v>
      </c>
      <c r="C5951" t="s">
        <v>81</v>
      </c>
      <c r="D5951" t="s">
        <v>72</v>
      </c>
      <c r="E5951" t="s">
        <v>23</v>
      </c>
      <c r="F5951" t="s">
        <v>154</v>
      </c>
      <c r="G5951" t="s">
        <v>83</v>
      </c>
      <c r="H5951" t="s">
        <v>43</v>
      </c>
      <c r="I5951" t="s">
        <v>27</v>
      </c>
      <c r="J5951" t="s">
        <v>6489</v>
      </c>
      <c r="K5951" t="s">
        <v>28</v>
      </c>
      <c r="L5951" t="s">
        <v>28</v>
      </c>
      <c r="M5951">
        <v>338</v>
      </c>
      <c r="N5951" t="s">
        <v>75</v>
      </c>
      <c r="O5951" t="s">
        <v>63</v>
      </c>
      <c r="P5951" t="s">
        <v>31</v>
      </c>
      <c r="Q5951">
        <v>2</v>
      </c>
      <c r="R5951" t="s">
        <v>53</v>
      </c>
      <c r="S5951">
        <v>1</v>
      </c>
      <c r="T5951" t="s">
        <v>6455</v>
      </c>
    </row>
    <row r="5952" spans="1:20" x14ac:dyDescent="0.3">
      <c r="A5952" t="s">
        <v>6079</v>
      </c>
      <c r="B5952" t="s">
        <v>7195</v>
      </c>
      <c r="C5952" t="s">
        <v>86</v>
      </c>
      <c r="D5952" t="s">
        <v>87</v>
      </c>
      <c r="E5952" t="s">
        <v>67</v>
      </c>
      <c r="F5952" t="s">
        <v>116</v>
      </c>
      <c r="G5952" t="s">
        <v>89</v>
      </c>
      <c r="H5952" t="s">
        <v>26</v>
      </c>
      <c r="I5952" t="s">
        <v>27</v>
      </c>
      <c r="J5952" t="s">
        <v>7195</v>
      </c>
      <c r="K5952" t="s">
        <v>28</v>
      </c>
      <c r="L5952" t="s">
        <v>28</v>
      </c>
      <c r="M5952">
        <v>327</v>
      </c>
      <c r="N5952" t="s">
        <v>29</v>
      </c>
      <c r="O5952" t="s">
        <v>43</v>
      </c>
      <c r="P5952" t="s">
        <v>44</v>
      </c>
      <c r="Q5952">
        <v>3</v>
      </c>
      <c r="R5952" t="s">
        <v>37</v>
      </c>
      <c r="S5952">
        <v>1</v>
      </c>
      <c r="T5952" t="s">
        <v>6198</v>
      </c>
    </row>
    <row r="5953" spans="1:20" x14ac:dyDescent="0.3">
      <c r="A5953" t="s">
        <v>6080</v>
      </c>
      <c r="B5953" t="s">
        <v>7298</v>
      </c>
      <c r="C5953" t="s">
        <v>91</v>
      </c>
      <c r="D5953" t="s">
        <v>87</v>
      </c>
      <c r="E5953" t="s">
        <v>92</v>
      </c>
      <c r="F5953" t="s">
        <v>93</v>
      </c>
      <c r="G5953" t="s">
        <v>94</v>
      </c>
      <c r="H5953" t="s">
        <v>26</v>
      </c>
      <c r="I5953" t="s">
        <v>50</v>
      </c>
      <c r="J5953" t="s">
        <v>7298</v>
      </c>
      <c r="K5953" t="s">
        <v>6846</v>
      </c>
      <c r="L5953" t="s">
        <v>51</v>
      </c>
      <c r="M5953">
        <v>303</v>
      </c>
      <c r="N5953" t="s">
        <v>52</v>
      </c>
      <c r="O5953" t="s">
        <v>63</v>
      </c>
      <c r="P5953" t="s">
        <v>31</v>
      </c>
      <c r="Q5953">
        <v>3</v>
      </c>
      <c r="R5953" t="s">
        <v>37</v>
      </c>
      <c r="S5953">
        <v>1</v>
      </c>
      <c r="T5953" t="s">
        <v>6145</v>
      </c>
    </row>
    <row r="5954" spans="1:20" x14ac:dyDescent="0.3">
      <c r="A5954" t="s">
        <v>6081</v>
      </c>
      <c r="B5954" t="s">
        <v>7294</v>
      </c>
      <c r="C5954" t="s">
        <v>21</v>
      </c>
      <c r="D5954" t="s">
        <v>22</v>
      </c>
      <c r="E5954" t="s">
        <v>23</v>
      </c>
      <c r="F5954" t="s">
        <v>288</v>
      </c>
      <c r="G5954" t="s">
        <v>25</v>
      </c>
      <c r="H5954" t="s">
        <v>43</v>
      </c>
      <c r="I5954" t="s">
        <v>27</v>
      </c>
      <c r="J5954" t="s">
        <v>7294</v>
      </c>
      <c r="K5954" t="s">
        <v>28</v>
      </c>
      <c r="L5954" t="s">
        <v>28</v>
      </c>
      <c r="M5954">
        <v>813</v>
      </c>
      <c r="N5954" t="s">
        <v>52</v>
      </c>
      <c r="O5954" t="s">
        <v>63</v>
      </c>
      <c r="P5954" t="s">
        <v>107</v>
      </c>
      <c r="Q5954">
        <v>3</v>
      </c>
      <c r="R5954" t="s">
        <v>37</v>
      </c>
      <c r="S5954">
        <v>2</v>
      </c>
      <c r="T5954" t="s">
        <v>6344</v>
      </c>
    </row>
    <row r="5955" spans="1:20" x14ac:dyDescent="0.3">
      <c r="A5955" t="s">
        <v>6082</v>
      </c>
      <c r="B5955" t="s">
        <v>6761</v>
      </c>
      <c r="C5955" t="s">
        <v>34</v>
      </c>
      <c r="D5955" t="s">
        <v>22</v>
      </c>
      <c r="E5955" t="s">
        <v>23</v>
      </c>
      <c r="F5955" t="s">
        <v>138</v>
      </c>
      <c r="G5955" t="s">
        <v>36</v>
      </c>
      <c r="H5955" t="s">
        <v>43</v>
      </c>
      <c r="I5955" t="s">
        <v>27</v>
      </c>
      <c r="J5955" t="s">
        <v>6761</v>
      </c>
      <c r="K5955" t="s">
        <v>28</v>
      </c>
      <c r="L5955" t="s">
        <v>28</v>
      </c>
      <c r="M5955">
        <v>362</v>
      </c>
      <c r="N5955" t="s">
        <v>29</v>
      </c>
      <c r="O5955" t="s">
        <v>63</v>
      </c>
      <c r="P5955" t="s">
        <v>64</v>
      </c>
      <c r="Q5955">
        <v>3</v>
      </c>
      <c r="R5955" t="s">
        <v>37</v>
      </c>
      <c r="S5955">
        <v>1</v>
      </c>
      <c r="T5955" t="s">
        <v>6465</v>
      </c>
    </row>
    <row r="5956" spans="1:20" x14ac:dyDescent="0.3">
      <c r="A5956" t="s">
        <v>6083</v>
      </c>
      <c r="B5956" t="s">
        <v>6689</v>
      </c>
      <c r="C5956" t="s">
        <v>39</v>
      </c>
      <c r="D5956" t="s">
        <v>22</v>
      </c>
      <c r="E5956" t="s">
        <v>40</v>
      </c>
      <c r="F5956" t="s">
        <v>215</v>
      </c>
      <c r="G5956" t="s">
        <v>42</v>
      </c>
      <c r="H5956" t="s">
        <v>49</v>
      </c>
      <c r="I5956" t="s">
        <v>50</v>
      </c>
      <c r="J5956" t="s">
        <v>6689</v>
      </c>
      <c r="K5956" t="s">
        <v>7373</v>
      </c>
      <c r="L5956" t="s">
        <v>51</v>
      </c>
      <c r="M5956">
        <v>687</v>
      </c>
      <c r="N5956" t="s">
        <v>29</v>
      </c>
      <c r="O5956" t="s">
        <v>63</v>
      </c>
      <c r="P5956" t="s">
        <v>107</v>
      </c>
      <c r="Q5956">
        <v>2</v>
      </c>
      <c r="R5956" t="s">
        <v>53</v>
      </c>
      <c r="S5956">
        <v>2</v>
      </c>
      <c r="T5956" t="s">
        <v>6219</v>
      </c>
    </row>
    <row r="5957" spans="1:20" x14ac:dyDescent="0.3">
      <c r="A5957" t="s">
        <v>6084</v>
      </c>
      <c r="B5957" t="s">
        <v>7208</v>
      </c>
      <c r="C5957" t="s">
        <v>46</v>
      </c>
      <c r="D5957" t="s">
        <v>22</v>
      </c>
      <c r="E5957" t="s">
        <v>40</v>
      </c>
      <c r="F5957" t="s">
        <v>143</v>
      </c>
      <c r="G5957" t="s">
        <v>48</v>
      </c>
      <c r="H5957" t="s">
        <v>43</v>
      </c>
      <c r="I5957" t="s">
        <v>27</v>
      </c>
      <c r="J5957" t="s">
        <v>7208</v>
      </c>
      <c r="K5957" t="s">
        <v>28</v>
      </c>
      <c r="L5957" t="s">
        <v>28</v>
      </c>
      <c r="M5957">
        <v>238</v>
      </c>
      <c r="N5957" t="s">
        <v>29</v>
      </c>
      <c r="O5957" t="s">
        <v>43</v>
      </c>
      <c r="P5957" t="s">
        <v>31</v>
      </c>
      <c r="Q5957">
        <v>4</v>
      </c>
      <c r="R5957" t="s">
        <v>32</v>
      </c>
      <c r="S5957">
        <v>1</v>
      </c>
      <c r="T5957" t="s">
        <v>6663</v>
      </c>
    </row>
    <row r="5958" spans="1:20" x14ac:dyDescent="0.3">
      <c r="A5958" t="s">
        <v>6085</v>
      </c>
      <c r="B5958" t="s">
        <v>6295</v>
      </c>
      <c r="C5958" t="s">
        <v>55</v>
      </c>
      <c r="D5958" t="s">
        <v>56</v>
      </c>
      <c r="E5958" t="s">
        <v>23</v>
      </c>
      <c r="F5958" t="s">
        <v>217</v>
      </c>
      <c r="G5958" t="s">
        <v>58</v>
      </c>
      <c r="H5958" t="s">
        <v>110</v>
      </c>
      <c r="I5958" t="s">
        <v>50</v>
      </c>
      <c r="J5958" t="s">
        <v>6295</v>
      </c>
      <c r="K5958" t="s">
        <v>6813</v>
      </c>
      <c r="L5958" t="s">
        <v>51</v>
      </c>
      <c r="M5958">
        <v>440</v>
      </c>
      <c r="N5958" t="s">
        <v>52</v>
      </c>
      <c r="O5958" t="s">
        <v>170</v>
      </c>
      <c r="P5958" t="s">
        <v>107</v>
      </c>
      <c r="Q5958">
        <v>2</v>
      </c>
      <c r="R5958" t="s">
        <v>53</v>
      </c>
      <c r="S5958">
        <v>1</v>
      </c>
      <c r="T5958" t="s">
        <v>6595</v>
      </c>
    </row>
    <row r="5959" spans="1:20" x14ac:dyDescent="0.3">
      <c r="A5959" t="s">
        <v>6086</v>
      </c>
      <c r="B5959" t="s">
        <v>7395</v>
      </c>
      <c r="C5959" t="s">
        <v>60</v>
      </c>
      <c r="D5959" t="s">
        <v>56</v>
      </c>
      <c r="E5959" t="s">
        <v>40</v>
      </c>
      <c r="F5959" t="s">
        <v>104</v>
      </c>
      <c r="G5959" t="s">
        <v>62</v>
      </c>
      <c r="H5959" t="s">
        <v>43</v>
      </c>
      <c r="I5959" t="s">
        <v>27</v>
      </c>
      <c r="J5959" t="s">
        <v>7395</v>
      </c>
      <c r="K5959" t="s">
        <v>28</v>
      </c>
      <c r="L5959" t="s">
        <v>28</v>
      </c>
      <c r="M5959">
        <v>494</v>
      </c>
      <c r="N5959" t="s">
        <v>52</v>
      </c>
      <c r="O5959" t="s">
        <v>63</v>
      </c>
      <c r="P5959" t="s">
        <v>31</v>
      </c>
      <c r="Q5959">
        <v>3</v>
      </c>
      <c r="R5959" t="s">
        <v>37</v>
      </c>
      <c r="S5959">
        <v>1</v>
      </c>
      <c r="T5959" t="s">
        <v>6296</v>
      </c>
    </row>
    <row r="5960" spans="1:20" x14ac:dyDescent="0.3">
      <c r="A5960" t="s">
        <v>6087</v>
      </c>
      <c r="B5960" t="s">
        <v>6550</v>
      </c>
      <c r="C5960" t="s">
        <v>66</v>
      </c>
      <c r="D5960" t="s">
        <v>56</v>
      </c>
      <c r="E5960" t="s">
        <v>67</v>
      </c>
      <c r="F5960" t="s">
        <v>193</v>
      </c>
      <c r="G5960" t="s">
        <v>69</v>
      </c>
      <c r="H5960" t="s">
        <v>43</v>
      </c>
      <c r="I5960" t="s">
        <v>27</v>
      </c>
      <c r="J5960" t="s">
        <v>6550</v>
      </c>
      <c r="K5960" t="s">
        <v>28</v>
      </c>
      <c r="L5960" t="s">
        <v>28</v>
      </c>
      <c r="M5960">
        <v>678</v>
      </c>
      <c r="N5960" t="s">
        <v>122</v>
      </c>
      <c r="O5960" t="s">
        <v>105</v>
      </c>
      <c r="P5960" t="s">
        <v>107</v>
      </c>
      <c r="Q5960">
        <v>3</v>
      </c>
      <c r="R5960" t="s">
        <v>37</v>
      </c>
      <c r="S5960">
        <v>2</v>
      </c>
      <c r="T5960" t="s">
        <v>6675</v>
      </c>
    </row>
    <row r="5961" spans="1:20" x14ac:dyDescent="0.3">
      <c r="A5961" t="s">
        <v>6088</v>
      </c>
      <c r="B5961" t="s">
        <v>6786</v>
      </c>
      <c r="C5961" t="s">
        <v>71</v>
      </c>
      <c r="D5961" t="s">
        <v>72</v>
      </c>
      <c r="E5961" t="s">
        <v>23</v>
      </c>
      <c r="F5961" t="s">
        <v>99</v>
      </c>
      <c r="G5961" t="s">
        <v>36</v>
      </c>
      <c r="H5961" t="s">
        <v>49</v>
      </c>
      <c r="I5961" t="s">
        <v>27</v>
      </c>
      <c r="J5961" t="s">
        <v>6786</v>
      </c>
      <c r="K5961" t="s">
        <v>28</v>
      </c>
      <c r="L5961" t="s">
        <v>28</v>
      </c>
      <c r="M5961">
        <v>222</v>
      </c>
      <c r="N5961" t="s">
        <v>29</v>
      </c>
      <c r="O5961" t="s">
        <v>105</v>
      </c>
      <c r="P5961" t="s">
        <v>64</v>
      </c>
      <c r="Q5961">
        <v>3</v>
      </c>
      <c r="R5961" t="s">
        <v>37</v>
      </c>
      <c r="S5961">
        <v>1</v>
      </c>
      <c r="T5961" t="s">
        <v>6216</v>
      </c>
    </row>
    <row r="5962" spans="1:20" x14ac:dyDescent="0.3">
      <c r="A5962" t="s">
        <v>6089</v>
      </c>
      <c r="B5962" t="s">
        <v>7301</v>
      </c>
      <c r="C5962" t="s">
        <v>77</v>
      </c>
      <c r="D5962" t="s">
        <v>72</v>
      </c>
      <c r="E5962" t="s">
        <v>40</v>
      </c>
      <c r="F5962" t="s">
        <v>114</v>
      </c>
      <c r="G5962" t="s">
        <v>94</v>
      </c>
      <c r="H5962" t="s">
        <v>43</v>
      </c>
      <c r="I5962" t="s">
        <v>27</v>
      </c>
      <c r="J5962" t="s">
        <v>7301</v>
      </c>
      <c r="K5962" t="s">
        <v>28</v>
      </c>
      <c r="L5962" t="s">
        <v>28</v>
      </c>
      <c r="M5962">
        <v>340</v>
      </c>
      <c r="N5962" t="s">
        <v>29</v>
      </c>
      <c r="O5962" t="s">
        <v>30</v>
      </c>
      <c r="P5962" t="s">
        <v>107</v>
      </c>
      <c r="Q5962">
        <v>4</v>
      </c>
      <c r="R5962" t="s">
        <v>32</v>
      </c>
      <c r="S5962">
        <v>1</v>
      </c>
      <c r="T5962" t="s">
        <v>6229</v>
      </c>
    </row>
    <row r="5963" spans="1:20" x14ac:dyDescent="0.3">
      <c r="A5963" t="s">
        <v>6090</v>
      </c>
      <c r="B5963" t="s">
        <v>7189</v>
      </c>
      <c r="C5963" t="s">
        <v>81</v>
      </c>
      <c r="D5963" t="s">
        <v>72</v>
      </c>
      <c r="E5963" t="s">
        <v>23</v>
      </c>
      <c r="F5963" t="s">
        <v>154</v>
      </c>
      <c r="G5963" t="s">
        <v>83</v>
      </c>
      <c r="H5963" t="s">
        <v>43</v>
      </c>
      <c r="I5963" t="s">
        <v>27</v>
      </c>
      <c r="J5963" t="s">
        <v>7189</v>
      </c>
      <c r="K5963" t="s">
        <v>28</v>
      </c>
      <c r="L5963" t="s">
        <v>28</v>
      </c>
      <c r="M5963">
        <v>949</v>
      </c>
      <c r="N5963" t="s">
        <v>75</v>
      </c>
      <c r="O5963" t="s">
        <v>63</v>
      </c>
      <c r="P5963" t="s">
        <v>44</v>
      </c>
      <c r="Q5963">
        <v>3</v>
      </c>
      <c r="R5963" t="s">
        <v>37</v>
      </c>
      <c r="S5963">
        <v>3</v>
      </c>
      <c r="T5963" t="s">
        <v>6675</v>
      </c>
    </row>
    <row r="5964" spans="1:20" x14ac:dyDescent="0.3">
      <c r="A5964" t="s">
        <v>6091</v>
      </c>
      <c r="B5964" t="s">
        <v>6764</v>
      </c>
      <c r="C5964" t="s">
        <v>86</v>
      </c>
      <c r="D5964" t="s">
        <v>87</v>
      </c>
      <c r="E5964" t="s">
        <v>67</v>
      </c>
      <c r="F5964" t="s">
        <v>116</v>
      </c>
      <c r="G5964" t="s">
        <v>89</v>
      </c>
      <c r="H5964" t="s">
        <v>26</v>
      </c>
      <c r="I5964" t="s">
        <v>27</v>
      </c>
      <c r="J5964" t="s">
        <v>6764</v>
      </c>
      <c r="K5964" t="s">
        <v>28</v>
      </c>
      <c r="L5964" t="s">
        <v>28</v>
      </c>
      <c r="M5964">
        <v>913</v>
      </c>
      <c r="N5964" t="s">
        <v>52</v>
      </c>
      <c r="O5964" t="s">
        <v>170</v>
      </c>
      <c r="P5964" t="s">
        <v>133</v>
      </c>
      <c r="Q5964">
        <v>2</v>
      </c>
      <c r="R5964" t="s">
        <v>53</v>
      </c>
      <c r="S5964">
        <v>3</v>
      </c>
      <c r="T5964" t="s">
        <v>6237</v>
      </c>
    </row>
    <row r="5965" spans="1:20" x14ac:dyDescent="0.3">
      <c r="A5965" t="s">
        <v>6092</v>
      </c>
      <c r="B5965" t="s">
        <v>6428</v>
      </c>
      <c r="C5965" t="s">
        <v>91</v>
      </c>
      <c r="D5965" t="s">
        <v>87</v>
      </c>
      <c r="E5965" t="s">
        <v>92</v>
      </c>
      <c r="F5965" t="s">
        <v>152</v>
      </c>
      <c r="G5965" t="s">
        <v>94</v>
      </c>
      <c r="H5965" t="s">
        <v>49</v>
      </c>
      <c r="I5965" t="s">
        <v>27</v>
      </c>
      <c r="J5965" t="s">
        <v>6428</v>
      </c>
      <c r="K5965" t="s">
        <v>28</v>
      </c>
      <c r="L5965" t="s">
        <v>28</v>
      </c>
      <c r="M5965">
        <v>825</v>
      </c>
      <c r="N5965" t="s">
        <v>29</v>
      </c>
      <c r="O5965" t="s">
        <v>63</v>
      </c>
      <c r="P5965" t="s">
        <v>44</v>
      </c>
      <c r="Q5965">
        <v>4</v>
      </c>
      <c r="R5965" t="s">
        <v>32</v>
      </c>
      <c r="S5965">
        <v>2</v>
      </c>
      <c r="T5965" t="s">
        <v>6244</v>
      </c>
    </row>
    <row r="5966" spans="1:20" x14ac:dyDescent="0.3">
      <c r="A5966" t="s">
        <v>6093</v>
      </c>
      <c r="B5966" t="s">
        <v>6738</v>
      </c>
      <c r="C5966" t="s">
        <v>21</v>
      </c>
      <c r="D5966" t="s">
        <v>22</v>
      </c>
      <c r="E5966" t="s">
        <v>23</v>
      </c>
      <c r="F5966" t="s">
        <v>24</v>
      </c>
      <c r="G5966" t="s">
        <v>25</v>
      </c>
      <c r="H5966" t="s">
        <v>26</v>
      </c>
      <c r="I5966" t="s">
        <v>27</v>
      </c>
      <c r="J5966" t="s">
        <v>6738</v>
      </c>
      <c r="K5966" t="s">
        <v>28</v>
      </c>
      <c r="L5966" t="s">
        <v>28</v>
      </c>
      <c r="M5966">
        <v>859</v>
      </c>
      <c r="N5966" t="s">
        <v>29</v>
      </c>
      <c r="O5966" t="s">
        <v>63</v>
      </c>
      <c r="P5966" t="s">
        <v>133</v>
      </c>
      <c r="Q5966">
        <v>3</v>
      </c>
      <c r="R5966" t="s">
        <v>37</v>
      </c>
      <c r="S5966">
        <v>2</v>
      </c>
      <c r="T5966" t="s">
        <v>6304</v>
      </c>
    </row>
    <row r="5967" spans="1:20" x14ac:dyDescent="0.3">
      <c r="A5967" t="s">
        <v>6094</v>
      </c>
      <c r="B5967" t="s">
        <v>6777</v>
      </c>
      <c r="C5967" t="s">
        <v>34</v>
      </c>
      <c r="D5967" t="s">
        <v>22</v>
      </c>
      <c r="E5967" t="s">
        <v>23</v>
      </c>
      <c r="F5967" t="s">
        <v>35</v>
      </c>
      <c r="G5967" t="s">
        <v>36</v>
      </c>
      <c r="H5967" t="s">
        <v>26</v>
      </c>
      <c r="I5967" t="s">
        <v>27</v>
      </c>
      <c r="J5967" t="s">
        <v>6777</v>
      </c>
      <c r="K5967" t="s">
        <v>28</v>
      </c>
      <c r="L5967" t="s">
        <v>28</v>
      </c>
      <c r="M5967">
        <v>965</v>
      </c>
      <c r="N5967" t="s">
        <v>52</v>
      </c>
      <c r="O5967" t="s">
        <v>63</v>
      </c>
      <c r="P5967" t="s">
        <v>64</v>
      </c>
      <c r="Q5967">
        <v>3</v>
      </c>
      <c r="R5967" t="s">
        <v>37</v>
      </c>
      <c r="S5967">
        <v>3</v>
      </c>
      <c r="T5967" t="s">
        <v>6611</v>
      </c>
    </row>
    <row r="5968" spans="1:20" x14ac:dyDescent="0.3">
      <c r="A5968" t="s">
        <v>6095</v>
      </c>
      <c r="B5968" t="s">
        <v>7115</v>
      </c>
      <c r="C5968" t="s">
        <v>39</v>
      </c>
      <c r="D5968" t="s">
        <v>22</v>
      </c>
      <c r="E5968" t="s">
        <v>40</v>
      </c>
      <c r="F5968" t="s">
        <v>35</v>
      </c>
      <c r="G5968" t="s">
        <v>36</v>
      </c>
      <c r="H5968" t="s">
        <v>26</v>
      </c>
      <c r="I5968" t="s">
        <v>27</v>
      </c>
      <c r="J5968" t="s">
        <v>7115</v>
      </c>
      <c r="K5968" t="s">
        <v>28</v>
      </c>
      <c r="L5968" t="s">
        <v>28</v>
      </c>
      <c r="M5968">
        <v>791</v>
      </c>
      <c r="N5968" t="s">
        <v>29</v>
      </c>
      <c r="O5968" t="s">
        <v>63</v>
      </c>
      <c r="P5968" t="s">
        <v>44</v>
      </c>
      <c r="Q5968">
        <v>1</v>
      </c>
      <c r="R5968" t="s">
        <v>53</v>
      </c>
      <c r="S5968">
        <v>2</v>
      </c>
      <c r="T5968" t="s">
        <v>6145</v>
      </c>
    </row>
    <row r="5969" spans="1:20" x14ac:dyDescent="0.3">
      <c r="A5969" t="s">
        <v>6096</v>
      </c>
      <c r="B5969" t="s">
        <v>6887</v>
      </c>
      <c r="C5969" t="s">
        <v>46</v>
      </c>
      <c r="D5969" t="s">
        <v>22</v>
      </c>
      <c r="E5969" t="s">
        <v>40</v>
      </c>
      <c r="F5969" t="s">
        <v>174</v>
      </c>
      <c r="G5969" t="s">
        <v>42</v>
      </c>
      <c r="H5969" t="s">
        <v>26</v>
      </c>
      <c r="I5969" t="s">
        <v>27</v>
      </c>
      <c r="J5969" t="s">
        <v>6887</v>
      </c>
      <c r="K5969" t="s">
        <v>28</v>
      </c>
      <c r="L5969" t="s">
        <v>28</v>
      </c>
      <c r="M5969">
        <v>823</v>
      </c>
      <c r="N5969" t="s">
        <v>29</v>
      </c>
      <c r="O5969" t="s">
        <v>30</v>
      </c>
      <c r="P5969" t="s">
        <v>64</v>
      </c>
      <c r="Q5969">
        <v>2</v>
      </c>
      <c r="R5969" t="s">
        <v>53</v>
      </c>
      <c r="S5969">
        <v>2</v>
      </c>
      <c r="T5969" t="s">
        <v>6187</v>
      </c>
    </row>
    <row r="5970" spans="1:20" x14ac:dyDescent="0.3">
      <c r="A5970" t="s">
        <v>6097</v>
      </c>
      <c r="B5970" t="s">
        <v>6325</v>
      </c>
      <c r="C5970" t="s">
        <v>55</v>
      </c>
      <c r="D5970" t="s">
        <v>56</v>
      </c>
      <c r="E5970" t="s">
        <v>23</v>
      </c>
      <c r="F5970" t="s">
        <v>57</v>
      </c>
      <c r="G5970" t="s">
        <v>58</v>
      </c>
      <c r="H5970" t="s">
        <v>43</v>
      </c>
      <c r="I5970" t="s">
        <v>27</v>
      </c>
      <c r="J5970" t="s">
        <v>6325</v>
      </c>
      <c r="K5970" t="s">
        <v>28</v>
      </c>
      <c r="L5970" t="s">
        <v>28</v>
      </c>
      <c r="M5970">
        <v>953</v>
      </c>
      <c r="N5970" t="s">
        <v>75</v>
      </c>
      <c r="O5970" t="s">
        <v>63</v>
      </c>
      <c r="P5970" t="s">
        <v>107</v>
      </c>
      <c r="Q5970">
        <v>3</v>
      </c>
      <c r="R5970" t="s">
        <v>37</v>
      </c>
      <c r="S5970">
        <v>3</v>
      </c>
      <c r="T5970" t="s">
        <v>6432</v>
      </c>
    </row>
    <row r="5971" spans="1:20" x14ac:dyDescent="0.3">
      <c r="A5971" t="s">
        <v>6098</v>
      </c>
      <c r="B5971" t="s">
        <v>6641</v>
      </c>
      <c r="C5971" t="s">
        <v>60</v>
      </c>
      <c r="D5971" t="s">
        <v>56</v>
      </c>
      <c r="E5971" t="s">
        <v>40</v>
      </c>
      <c r="F5971" t="s">
        <v>147</v>
      </c>
      <c r="G5971" t="s">
        <v>58</v>
      </c>
      <c r="H5971" t="s">
        <v>26</v>
      </c>
      <c r="I5971" t="s">
        <v>27</v>
      </c>
      <c r="J5971" t="s">
        <v>6641</v>
      </c>
      <c r="K5971" t="s">
        <v>28</v>
      </c>
      <c r="L5971" t="s">
        <v>28</v>
      </c>
      <c r="M5971">
        <v>439</v>
      </c>
      <c r="N5971" t="s">
        <v>29</v>
      </c>
      <c r="O5971" t="s">
        <v>30</v>
      </c>
      <c r="P5971" t="s">
        <v>107</v>
      </c>
      <c r="Q5971">
        <v>2</v>
      </c>
      <c r="R5971" t="s">
        <v>53</v>
      </c>
      <c r="S5971">
        <v>1</v>
      </c>
      <c r="T5971" t="s">
        <v>6720</v>
      </c>
    </row>
    <row r="5972" spans="1:20" x14ac:dyDescent="0.3">
      <c r="A5972" t="s">
        <v>6099</v>
      </c>
      <c r="B5972" t="s">
        <v>7277</v>
      </c>
      <c r="C5972" t="s">
        <v>66</v>
      </c>
      <c r="D5972" t="s">
        <v>56</v>
      </c>
      <c r="E5972" t="s">
        <v>67</v>
      </c>
      <c r="F5972" t="s">
        <v>68</v>
      </c>
      <c r="G5972" t="s">
        <v>69</v>
      </c>
      <c r="H5972" t="s">
        <v>26</v>
      </c>
      <c r="I5972" t="s">
        <v>27</v>
      </c>
      <c r="J5972" t="s">
        <v>7277</v>
      </c>
      <c r="K5972" t="s">
        <v>28</v>
      </c>
      <c r="L5972" t="s">
        <v>28</v>
      </c>
      <c r="M5972">
        <v>524</v>
      </c>
      <c r="N5972" t="s">
        <v>122</v>
      </c>
      <c r="O5972" t="s">
        <v>63</v>
      </c>
      <c r="P5972" t="s">
        <v>31</v>
      </c>
      <c r="Q5972">
        <v>3</v>
      </c>
      <c r="R5972" t="s">
        <v>37</v>
      </c>
      <c r="S5972">
        <v>1</v>
      </c>
      <c r="T5972" t="s">
        <v>6212</v>
      </c>
    </row>
    <row r="5973" spans="1:20" x14ac:dyDescent="0.3">
      <c r="A5973" t="s">
        <v>6100</v>
      </c>
      <c r="B5973" t="s">
        <v>7086</v>
      </c>
      <c r="C5973" t="s">
        <v>71</v>
      </c>
      <c r="D5973" t="s">
        <v>72</v>
      </c>
      <c r="E5973" t="s">
        <v>23</v>
      </c>
      <c r="F5973" t="s">
        <v>129</v>
      </c>
      <c r="G5973" t="s">
        <v>74</v>
      </c>
      <c r="H5973" t="s">
        <v>43</v>
      </c>
      <c r="I5973" t="s">
        <v>27</v>
      </c>
      <c r="J5973" t="s">
        <v>7086</v>
      </c>
      <c r="K5973" t="s">
        <v>28</v>
      </c>
      <c r="L5973" t="s">
        <v>28</v>
      </c>
      <c r="M5973">
        <v>733</v>
      </c>
      <c r="N5973" t="s">
        <v>29</v>
      </c>
      <c r="O5973" t="s">
        <v>63</v>
      </c>
      <c r="P5973" t="s">
        <v>44</v>
      </c>
      <c r="Q5973">
        <v>3</v>
      </c>
      <c r="R5973" t="s">
        <v>37</v>
      </c>
      <c r="S5973">
        <v>2</v>
      </c>
      <c r="T5973" t="s">
        <v>6484</v>
      </c>
    </row>
    <row r="5974" spans="1:20" x14ac:dyDescent="0.3">
      <c r="A5974" t="s">
        <v>6101</v>
      </c>
      <c r="B5974" t="s">
        <v>6399</v>
      </c>
      <c r="C5974" t="s">
        <v>77</v>
      </c>
      <c r="D5974" t="s">
        <v>72</v>
      </c>
      <c r="E5974" t="s">
        <v>40</v>
      </c>
      <c r="F5974" t="s">
        <v>1445</v>
      </c>
      <c r="G5974" t="s">
        <v>79</v>
      </c>
      <c r="H5974" t="s">
        <v>110</v>
      </c>
      <c r="I5974" t="s">
        <v>27</v>
      </c>
      <c r="J5974" t="s">
        <v>6399</v>
      </c>
      <c r="K5974" t="s">
        <v>28</v>
      </c>
      <c r="L5974" t="s">
        <v>28</v>
      </c>
      <c r="M5974">
        <v>299</v>
      </c>
      <c r="N5974" t="s">
        <v>29</v>
      </c>
      <c r="O5974" t="s">
        <v>30</v>
      </c>
      <c r="P5974" t="s">
        <v>133</v>
      </c>
      <c r="Q5974">
        <v>4</v>
      </c>
      <c r="R5974" t="s">
        <v>32</v>
      </c>
      <c r="S5974">
        <v>1</v>
      </c>
      <c r="T5974" t="s">
        <v>7233</v>
      </c>
    </row>
    <row r="5975" spans="1:20" x14ac:dyDescent="0.3">
      <c r="A5975" t="s">
        <v>6102</v>
      </c>
      <c r="B5975" t="s">
        <v>6359</v>
      </c>
      <c r="C5975" t="s">
        <v>81</v>
      </c>
      <c r="D5975" t="s">
        <v>72</v>
      </c>
      <c r="E5975" t="s">
        <v>23</v>
      </c>
      <c r="F5975" t="s">
        <v>154</v>
      </c>
      <c r="G5975" t="s">
        <v>83</v>
      </c>
      <c r="H5975" t="s">
        <v>43</v>
      </c>
      <c r="I5975" t="s">
        <v>27</v>
      </c>
      <c r="J5975" t="s">
        <v>6359</v>
      </c>
      <c r="K5975" t="s">
        <v>28</v>
      </c>
      <c r="L5975" t="s">
        <v>28</v>
      </c>
      <c r="M5975">
        <v>916</v>
      </c>
      <c r="N5975" t="s">
        <v>29</v>
      </c>
      <c r="O5975" t="s">
        <v>105</v>
      </c>
      <c r="P5975" t="s">
        <v>31</v>
      </c>
      <c r="Q5975">
        <v>3</v>
      </c>
      <c r="R5975" t="s">
        <v>37</v>
      </c>
      <c r="S5975">
        <v>3</v>
      </c>
      <c r="T5975" t="s">
        <v>6316</v>
      </c>
    </row>
    <row r="5976" spans="1:20" x14ac:dyDescent="0.3">
      <c r="A5976" t="s">
        <v>6103</v>
      </c>
      <c r="B5976" t="s">
        <v>6839</v>
      </c>
      <c r="C5976" t="s">
        <v>86</v>
      </c>
      <c r="D5976" t="s">
        <v>87</v>
      </c>
      <c r="E5976" t="s">
        <v>67</v>
      </c>
      <c r="F5976" t="s">
        <v>116</v>
      </c>
      <c r="G5976" t="s">
        <v>89</v>
      </c>
      <c r="H5976" t="s">
        <v>26</v>
      </c>
      <c r="I5976" t="s">
        <v>27</v>
      </c>
      <c r="J5976" t="s">
        <v>6839</v>
      </c>
      <c r="K5976" t="s">
        <v>28</v>
      </c>
      <c r="L5976" t="s">
        <v>28</v>
      </c>
      <c r="M5976">
        <v>954</v>
      </c>
      <c r="N5976" t="s">
        <v>140</v>
      </c>
      <c r="O5976" t="s">
        <v>30</v>
      </c>
      <c r="P5976" t="s">
        <v>64</v>
      </c>
      <c r="Q5976">
        <v>3</v>
      </c>
      <c r="R5976" t="s">
        <v>37</v>
      </c>
      <c r="S5976">
        <v>3</v>
      </c>
      <c r="T5976" t="s">
        <v>6198</v>
      </c>
    </row>
    <row r="5977" spans="1:20" x14ac:dyDescent="0.3">
      <c r="A5977" t="s">
        <v>6104</v>
      </c>
      <c r="B5977" t="s">
        <v>6700</v>
      </c>
      <c r="C5977" t="s">
        <v>91</v>
      </c>
      <c r="D5977" t="s">
        <v>87</v>
      </c>
      <c r="E5977" t="s">
        <v>92</v>
      </c>
      <c r="F5977" t="s">
        <v>99</v>
      </c>
      <c r="G5977" t="s">
        <v>36</v>
      </c>
      <c r="H5977" t="s">
        <v>49</v>
      </c>
      <c r="I5977" t="s">
        <v>27</v>
      </c>
      <c r="J5977" t="s">
        <v>6700</v>
      </c>
      <c r="K5977" t="s">
        <v>28</v>
      </c>
      <c r="L5977" t="s">
        <v>28</v>
      </c>
      <c r="M5977">
        <v>674</v>
      </c>
      <c r="N5977" t="s">
        <v>29</v>
      </c>
      <c r="O5977" t="s">
        <v>30</v>
      </c>
      <c r="P5977" t="s">
        <v>64</v>
      </c>
      <c r="Q5977">
        <v>2</v>
      </c>
      <c r="R5977" t="s">
        <v>53</v>
      </c>
      <c r="S5977">
        <v>2</v>
      </c>
      <c r="T5977" t="s">
        <v>6975</v>
      </c>
    </row>
    <row r="5978" spans="1:20" x14ac:dyDescent="0.3">
      <c r="A5978" t="s">
        <v>6105</v>
      </c>
      <c r="B5978" t="s">
        <v>7156</v>
      </c>
      <c r="C5978" t="s">
        <v>21</v>
      </c>
      <c r="D5978" t="s">
        <v>22</v>
      </c>
      <c r="E5978" t="s">
        <v>23</v>
      </c>
      <c r="F5978" t="s">
        <v>24</v>
      </c>
      <c r="G5978" t="s">
        <v>25</v>
      </c>
      <c r="H5978" t="s">
        <v>26</v>
      </c>
      <c r="I5978" t="s">
        <v>27</v>
      </c>
      <c r="J5978" t="s">
        <v>7156</v>
      </c>
      <c r="K5978" t="s">
        <v>28</v>
      </c>
      <c r="L5978" t="s">
        <v>28</v>
      </c>
      <c r="M5978">
        <v>535</v>
      </c>
      <c r="N5978" t="s">
        <v>52</v>
      </c>
      <c r="O5978" t="s">
        <v>63</v>
      </c>
      <c r="P5978" t="s">
        <v>31</v>
      </c>
      <c r="Q5978">
        <v>3</v>
      </c>
      <c r="R5978" t="s">
        <v>37</v>
      </c>
      <c r="S5978">
        <v>1</v>
      </c>
      <c r="T5978" t="s">
        <v>6334</v>
      </c>
    </row>
    <row r="5979" spans="1:20" x14ac:dyDescent="0.3">
      <c r="A5979" t="s">
        <v>6106</v>
      </c>
      <c r="B5979" t="s">
        <v>7133</v>
      </c>
      <c r="C5979" t="s">
        <v>34</v>
      </c>
      <c r="D5979" t="s">
        <v>22</v>
      </c>
      <c r="E5979" t="s">
        <v>23</v>
      </c>
      <c r="F5979" t="s">
        <v>109</v>
      </c>
      <c r="G5979" t="s">
        <v>36</v>
      </c>
      <c r="H5979" t="s">
        <v>110</v>
      </c>
      <c r="I5979" t="s">
        <v>27</v>
      </c>
      <c r="J5979" t="s">
        <v>7133</v>
      </c>
      <c r="K5979" t="s">
        <v>28</v>
      </c>
      <c r="L5979" t="s">
        <v>28</v>
      </c>
      <c r="M5979">
        <v>488</v>
      </c>
      <c r="N5979" t="s">
        <v>29</v>
      </c>
      <c r="O5979" t="s">
        <v>63</v>
      </c>
      <c r="P5979" t="s">
        <v>64</v>
      </c>
      <c r="Q5979">
        <v>4</v>
      </c>
      <c r="R5979" t="s">
        <v>32</v>
      </c>
      <c r="S5979">
        <v>1</v>
      </c>
      <c r="T5979" t="s">
        <v>7300</v>
      </c>
    </row>
    <row r="5980" spans="1:20" x14ac:dyDescent="0.3">
      <c r="A5980" t="s">
        <v>6107</v>
      </c>
      <c r="B5980" t="s">
        <v>6978</v>
      </c>
      <c r="C5980" t="s">
        <v>39</v>
      </c>
      <c r="D5980" t="s">
        <v>22</v>
      </c>
      <c r="E5980" t="s">
        <v>40</v>
      </c>
      <c r="F5980" t="s">
        <v>41</v>
      </c>
      <c r="G5980" t="s">
        <v>42</v>
      </c>
      <c r="H5980" t="s">
        <v>43</v>
      </c>
      <c r="I5980" t="s">
        <v>27</v>
      </c>
      <c r="J5980" t="s">
        <v>6978</v>
      </c>
      <c r="K5980" t="s">
        <v>28</v>
      </c>
      <c r="L5980" t="s">
        <v>28</v>
      </c>
      <c r="M5980">
        <v>672</v>
      </c>
      <c r="N5980" t="s">
        <v>29</v>
      </c>
      <c r="O5980" t="s">
        <v>63</v>
      </c>
      <c r="P5980" t="s">
        <v>133</v>
      </c>
      <c r="Q5980">
        <v>4</v>
      </c>
      <c r="R5980" t="s">
        <v>32</v>
      </c>
      <c r="S5980">
        <v>2</v>
      </c>
      <c r="T5980" t="s">
        <v>6249</v>
      </c>
    </row>
    <row r="5981" spans="1:20" x14ac:dyDescent="0.3">
      <c r="A5981" t="s">
        <v>6108</v>
      </c>
      <c r="B5981" t="s">
        <v>6681</v>
      </c>
      <c r="C5981" t="s">
        <v>46</v>
      </c>
      <c r="D5981" t="s">
        <v>22</v>
      </c>
      <c r="E5981" t="s">
        <v>40</v>
      </c>
      <c r="F5981" t="s">
        <v>292</v>
      </c>
      <c r="G5981" t="s">
        <v>48</v>
      </c>
      <c r="H5981" t="s">
        <v>110</v>
      </c>
      <c r="I5981" t="s">
        <v>27</v>
      </c>
      <c r="J5981" t="s">
        <v>6681</v>
      </c>
      <c r="K5981" t="s">
        <v>28</v>
      </c>
      <c r="L5981" t="s">
        <v>28</v>
      </c>
      <c r="M5981">
        <v>254</v>
      </c>
      <c r="N5981" t="s">
        <v>52</v>
      </c>
      <c r="O5981" t="s">
        <v>63</v>
      </c>
      <c r="P5981" t="s">
        <v>44</v>
      </c>
      <c r="Q5981">
        <v>3</v>
      </c>
      <c r="R5981" t="s">
        <v>37</v>
      </c>
      <c r="S5981">
        <v>1</v>
      </c>
      <c r="T5981" t="s">
        <v>7314</v>
      </c>
    </row>
    <row r="5982" spans="1:20" x14ac:dyDescent="0.3">
      <c r="A5982" t="s">
        <v>6109</v>
      </c>
      <c r="B5982" t="s">
        <v>7218</v>
      </c>
      <c r="C5982" t="s">
        <v>55</v>
      </c>
      <c r="D5982" t="s">
        <v>56</v>
      </c>
      <c r="E5982" t="s">
        <v>23</v>
      </c>
      <c r="F5982" t="s">
        <v>57</v>
      </c>
      <c r="G5982" t="s">
        <v>58</v>
      </c>
      <c r="H5982" t="s">
        <v>43</v>
      </c>
      <c r="I5982" t="s">
        <v>27</v>
      </c>
      <c r="J5982" t="s">
        <v>7218</v>
      </c>
      <c r="K5982" t="s">
        <v>28</v>
      </c>
      <c r="L5982" t="s">
        <v>28</v>
      </c>
      <c r="M5982">
        <v>844</v>
      </c>
      <c r="N5982" t="s">
        <v>29</v>
      </c>
      <c r="O5982" t="s">
        <v>30</v>
      </c>
      <c r="P5982" t="s">
        <v>133</v>
      </c>
      <c r="Q5982">
        <v>3</v>
      </c>
      <c r="R5982" t="s">
        <v>37</v>
      </c>
      <c r="S5982">
        <v>2</v>
      </c>
      <c r="T5982" t="s">
        <v>6138</v>
      </c>
    </row>
    <row r="5983" spans="1:20" x14ac:dyDescent="0.3">
      <c r="A5983" t="s">
        <v>6110</v>
      </c>
      <c r="B5983" t="s">
        <v>6493</v>
      </c>
      <c r="C5983" t="s">
        <v>60</v>
      </c>
      <c r="D5983" t="s">
        <v>56</v>
      </c>
      <c r="E5983" t="s">
        <v>40</v>
      </c>
      <c r="F5983" t="s">
        <v>61</v>
      </c>
      <c r="G5983" t="s">
        <v>62</v>
      </c>
      <c r="H5983" t="s">
        <v>26</v>
      </c>
      <c r="I5983" t="s">
        <v>27</v>
      </c>
      <c r="J5983" t="s">
        <v>6493</v>
      </c>
      <c r="K5983" t="s">
        <v>28</v>
      </c>
      <c r="L5983" t="s">
        <v>28</v>
      </c>
      <c r="M5983">
        <v>1053</v>
      </c>
      <c r="N5983" t="s">
        <v>140</v>
      </c>
      <c r="O5983" t="s">
        <v>30</v>
      </c>
      <c r="P5983" t="s">
        <v>44</v>
      </c>
      <c r="Q5983">
        <v>3</v>
      </c>
      <c r="R5983" t="s">
        <v>37</v>
      </c>
      <c r="S5983">
        <v>3</v>
      </c>
      <c r="T5983" t="s">
        <v>6163</v>
      </c>
    </row>
    <row r="5984" spans="1:20" x14ac:dyDescent="0.3">
      <c r="A5984" t="s">
        <v>6111</v>
      </c>
      <c r="B5984" t="s">
        <v>6990</v>
      </c>
      <c r="C5984" t="s">
        <v>66</v>
      </c>
      <c r="D5984" t="s">
        <v>56</v>
      </c>
      <c r="E5984" t="s">
        <v>67</v>
      </c>
      <c r="F5984" t="s">
        <v>588</v>
      </c>
      <c r="G5984" t="s">
        <v>69</v>
      </c>
      <c r="H5984" t="s">
        <v>110</v>
      </c>
      <c r="I5984" t="s">
        <v>27</v>
      </c>
      <c r="J5984" t="s">
        <v>6990</v>
      </c>
      <c r="K5984" t="s">
        <v>28</v>
      </c>
      <c r="L5984" t="s">
        <v>28</v>
      </c>
      <c r="M5984">
        <v>497</v>
      </c>
      <c r="N5984" t="s">
        <v>29</v>
      </c>
      <c r="O5984" t="s">
        <v>63</v>
      </c>
      <c r="P5984" t="s">
        <v>133</v>
      </c>
      <c r="Q5984">
        <v>3</v>
      </c>
      <c r="R5984" t="s">
        <v>37</v>
      </c>
      <c r="S5984">
        <v>1</v>
      </c>
      <c r="T5984" t="s">
        <v>6659</v>
      </c>
    </row>
    <row r="5985" spans="1:20" x14ac:dyDescent="0.3">
      <c r="A5985" t="s">
        <v>6112</v>
      </c>
      <c r="B5985" t="s">
        <v>6642</v>
      </c>
      <c r="C5985" t="s">
        <v>71</v>
      </c>
      <c r="D5985" t="s">
        <v>72</v>
      </c>
      <c r="E5985" t="s">
        <v>23</v>
      </c>
      <c r="F5985" t="s">
        <v>35</v>
      </c>
      <c r="G5985" t="s">
        <v>36</v>
      </c>
      <c r="H5985" t="s">
        <v>26</v>
      </c>
      <c r="I5985" t="s">
        <v>27</v>
      </c>
      <c r="J5985" t="s">
        <v>6642</v>
      </c>
      <c r="K5985" t="s">
        <v>28</v>
      </c>
      <c r="L5985" t="s">
        <v>28</v>
      </c>
      <c r="M5985">
        <v>103</v>
      </c>
      <c r="N5985" t="s">
        <v>140</v>
      </c>
      <c r="O5985" t="s">
        <v>43</v>
      </c>
      <c r="P5985" t="s">
        <v>107</v>
      </c>
      <c r="Q5985" t="s">
        <v>95</v>
      </c>
      <c r="R5985" t="s">
        <v>28</v>
      </c>
      <c r="S5985">
        <v>0</v>
      </c>
      <c r="T5985" t="s">
        <v>6262</v>
      </c>
    </row>
    <row r="5986" spans="1:20" x14ac:dyDescent="0.3">
      <c r="A5986" t="s">
        <v>6113</v>
      </c>
      <c r="B5986" t="s">
        <v>7059</v>
      </c>
      <c r="C5986" t="s">
        <v>77</v>
      </c>
      <c r="D5986" t="s">
        <v>72</v>
      </c>
      <c r="E5986" t="s">
        <v>40</v>
      </c>
      <c r="F5986" t="s">
        <v>93</v>
      </c>
      <c r="G5986" t="s">
        <v>94</v>
      </c>
      <c r="H5986" t="s">
        <v>26</v>
      </c>
      <c r="I5986" t="s">
        <v>27</v>
      </c>
      <c r="J5986" t="s">
        <v>7059</v>
      </c>
      <c r="K5986" t="s">
        <v>28</v>
      </c>
      <c r="L5986" t="s">
        <v>28</v>
      </c>
      <c r="M5986">
        <v>197</v>
      </c>
      <c r="N5986" t="s">
        <v>75</v>
      </c>
      <c r="O5986" t="s">
        <v>63</v>
      </c>
      <c r="P5986" t="s">
        <v>64</v>
      </c>
      <c r="Q5986">
        <v>3</v>
      </c>
      <c r="R5986" t="s">
        <v>37</v>
      </c>
      <c r="S5986">
        <v>1</v>
      </c>
      <c r="T5986" t="s">
        <v>6367</v>
      </c>
    </row>
    <row r="5987" spans="1:20" x14ac:dyDescent="0.3">
      <c r="A5987" t="s">
        <v>6114</v>
      </c>
      <c r="B5987" t="s">
        <v>6146</v>
      </c>
      <c r="C5987" t="s">
        <v>81</v>
      </c>
      <c r="D5987" t="s">
        <v>72</v>
      </c>
      <c r="E5987" t="s">
        <v>23</v>
      </c>
      <c r="F5987" t="s">
        <v>82</v>
      </c>
      <c r="G5987" t="s">
        <v>83</v>
      </c>
      <c r="H5987" t="s">
        <v>26</v>
      </c>
      <c r="I5987" t="s">
        <v>50</v>
      </c>
      <c r="J5987" t="s">
        <v>6146</v>
      </c>
      <c r="K5987" t="s">
        <v>7420</v>
      </c>
      <c r="L5987" t="s">
        <v>51</v>
      </c>
      <c r="M5987">
        <v>283</v>
      </c>
      <c r="N5987" t="s">
        <v>52</v>
      </c>
      <c r="O5987" t="s">
        <v>43</v>
      </c>
      <c r="P5987" t="s">
        <v>31</v>
      </c>
      <c r="Q5987">
        <v>2</v>
      </c>
      <c r="R5987" t="s">
        <v>53</v>
      </c>
      <c r="S5987">
        <v>1</v>
      </c>
      <c r="T5987" t="s">
        <v>6269</v>
      </c>
    </row>
    <row r="5988" spans="1:20" x14ac:dyDescent="0.3">
      <c r="A5988" t="s">
        <v>6115</v>
      </c>
      <c r="B5988" t="s">
        <v>6365</v>
      </c>
      <c r="C5988" t="s">
        <v>86</v>
      </c>
      <c r="D5988" t="s">
        <v>87</v>
      </c>
      <c r="E5988" t="s">
        <v>67</v>
      </c>
      <c r="F5988" t="s">
        <v>88</v>
      </c>
      <c r="G5988" t="s">
        <v>89</v>
      </c>
      <c r="H5988" t="s">
        <v>49</v>
      </c>
      <c r="I5988" t="s">
        <v>27</v>
      </c>
      <c r="J5988" t="s">
        <v>6365</v>
      </c>
      <c r="K5988" t="s">
        <v>28</v>
      </c>
      <c r="L5988" t="s">
        <v>28</v>
      </c>
      <c r="M5988">
        <v>360</v>
      </c>
      <c r="N5988" t="s">
        <v>140</v>
      </c>
      <c r="O5988" t="s">
        <v>63</v>
      </c>
      <c r="P5988" t="s">
        <v>44</v>
      </c>
      <c r="Q5988">
        <v>4</v>
      </c>
      <c r="R5988" t="s">
        <v>32</v>
      </c>
      <c r="S5988">
        <v>1</v>
      </c>
      <c r="T5988" t="s">
        <v>6340</v>
      </c>
    </row>
    <row r="5989" spans="1:20" x14ac:dyDescent="0.3">
      <c r="A5989" t="s">
        <v>6116</v>
      </c>
      <c r="B5989" t="s">
        <v>6618</v>
      </c>
      <c r="C5989" t="s">
        <v>91</v>
      </c>
      <c r="D5989" t="s">
        <v>87</v>
      </c>
      <c r="E5989" t="s">
        <v>92</v>
      </c>
      <c r="F5989" t="s">
        <v>114</v>
      </c>
      <c r="G5989" t="s">
        <v>94</v>
      </c>
      <c r="H5989" t="s">
        <v>43</v>
      </c>
      <c r="I5989" t="s">
        <v>50</v>
      </c>
      <c r="J5989" t="s">
        <v>6618</v>
      </c>
      <c r="K5989" t="s">
        <v>7162</v>
      </c>
      <c r="L5989" t="s">
        <v>159</v>
      </c>
      <c r="M5989">
        <v>136</v>
      </c>
      <c r="N5989" t="s">
        <v>122</v>
      </c>
      <c r="O5989" t="s">
        <v>63</v>
      </c>
      <c r="P5989" t="s">
        <v>107</v>
      </c>
      <c r="Q5989" t="s">
        <v>95</v>
      </c>
      <c r="R5989" t="s">
        <v>28</v>
      </c>
      <c r="S5989">
        <v>0</v>
      </c>
      <c r="T5989" t="s">
        <v>6138</v>
      </c>
    </row>
    <row r="5990" spans="1:20" x14ac:dyDescent="0.3">
      <c r="A5990" t="s">
        <v>6117</v>
      </c>
      <c r="B5990" t="s">
        <v>7008</v>
      </c>
      <c r="C5990" t="s">
        <v>21</v>
      </c>
      <c r="D5990" t="s">
        <v>22</v>
      </c>
      <c r="E5990" t="s">
        <v>23</v>
      </c>
      <c r="F5990" t="s">
        <v>288</v>
      </c>
      <c r="G5990" t="s">
        <v>25</v>
      </c>
      <c r="H5990" t="s">
        <v>43</v>
      </c>
      <c r="I5990" t="s">
        <v>27</v>
      </c>
      <c r="J5990" t="s">
        <v>7008</v>
      </c>
      <c r="K5990" t="s">
        <v>28</v>
      </c>
      <c r="L5990" t="s">
        <v>28</v>
      </c>
      <c r="M5990">
        <v>539</v>
      </c>
      <c r="N5990" t="s">
        <v>122</v>
      </c>
      <c r="O5990" t="s">
        <v>43</v>
      </c>
      <c r="P5990" t="s">
        <v>31</v>
      </c>
      <c r="Q5990">
        <v>2</v>
      </c>
      <c r="R5990" t="s">
        <v>53</v>
      </c>
      <c r="S5990">
        <v>1</v>
      </c>
      <c r="T5990" t="s">
        <v>6296</v>
      </c>
    </row>
    <row r="5991" spans="1:20" x14ac:dyDescent="0.3">
      <c r="A5991" t="s">
        <v>6118</v>
      </c>
      <c r="B5991" t="s">
        <v>6427</v>
      </c>
      <c r="C5991" t="s">
        <v>34</v>
      </c>
      <c r="D5991" t="s">
        <v>22</v>
      </c>
      <c r="E5991" t="s">
        <v>23</v>
      </c>
      <c r="F5991" t="s">
        <v>35</v>
      </c>
      <c r="G5991" t="s">
        <v>36</v>
      </c>
      <c r="H5991" t="s">
        <v>26</v>
      </c>
      <c r="I5991" t="s">
        <v>27</v>
      </c>
      <c r="J5991" t="s">
        <v>6427</v>
      </c>
      <c r="K5991" t="s">
        <v>28</v>
      </c>
      <c r="L5991" t="s">
        <v>28</v>
      </c>
      <c r="M5991">
        <v>999</v>
      </c>
      <c r="N5991" t="s">
        <v>29</v>
      </c>
      <c r="O5991" t="s">
        <v>105</v>
      </c>
      <c r="P5991" t="s">
        <v>31</v>
      </c>
      <c r="Q5991">
        <v>5</v>
      </c>
      <c r="R5991" t="s">
        <v>119</v>
      </c>
      <c r="S5991">
        <v>3</v>
      </c>
      <c r="T5991" t="s">
        <v>6363</v>
      </c>
    </row>
    <row r="5992" spans="1:20" x14ac:dyDescent="0.3">
      <c r="A5992" t="s">
        <v>6119</v>
      </c>
      <c r="B5992" t="s">
        <v>6569</v>
      </c>
      <c r="C5992" t="s">
        <v>39</v>
      </c>
      <c r="D5992" t="s">
        <v>22</v>
      </c>
      <c r="E5992" t="s">
        <v>40</v>
      </c>
      <c r="F5992" t="s">
        <v>174</v>
      </c>
      <c r="G5992" t="s">
        <v>42</v>
      </c>
      <c r="H5992" t="s">
        <v>26</v>
      </c>
      <c r="I5992" t="s">
        <v>27</v>
      </c>
      <c r="J5992" t="s">
        <v>6569</v>
      </c>
      <c r="K5992" t="s">
        <v>28</v>
      </c>
      <c r="L5992" t="s">
        <v>28</v>
      </c>
      <c r="M5992">
        <v>160</v>
      </c>
      <c r="N5992" t="s">
        <v>29</v>
      </c>
      <c r="O5992" t="s">
        <v>43</v>
      </c>
      <c r="P5992" t="s">
        <v>31</v>
      </c>
      <c r="Q5992" t="s">
        <v>95</v>
      </c>
      <c r="R5992" t="s">
        <v>28</v>
      </c>
      <c r="S5992">
        <v>0</v>
      </c>
      <c r="T5992" t="s">
        <v>6264</v>
      </c>
    </row>
    <row r="5993" spans="1:20" x14ac:dyDescent="0.3">
      <c r="A5993" t="s">
        <v>6120</v>
      </c>
      <c r="B5993" t="s">
        <v>6579</v>
      </c>
      <c r="C5993" t="s">
        <v>46</v>
      </c>
      <c r="D5993" t="s">
        <v>22</v>
      </c>
      <c r="E5993" t="s">
        <v>40</v>
      </c>
      <c r="F5993" t="s">
        <v>101</v>
      </c>
      <c r="G5993" t="s">
        <v>48</v>
      </c>
      <c r="H5993" t="s">
        <v>26</v>
      </c>
      <c r="I5993" t="s">
        <v>27</v>
      </c>
      <c r="J5993" t="s">
        <v>6579</v>
      </c>
      <c r="K5993" t="s">
        <v>28</v>
      </c>
      <c r="L5993" t="s">
        <v>28</v>
      </c>
      <c r="M5993">
        <v>1031</v>
      </c>
      <c r="N5993" t="s">
        <v>75</v>
      </c>
      <c r="O5993" t="s">
        <v>30</v>
      </c>
      <c r="P5993" t="s">
        <v>31</v>
      </c>
      <c r="Q5993">
        <v>3</v>
      </c>
      <c r="R5993" t="s">
        <v>37</v>
      </c>
      <c r="S5993">
        <v>3</v>
      </c>
      <c r="T5993" t="s">
        <v>6147</v>
      </c>
    </row>
    <row r="5994" spans="1:20" x14ac:dyDescent="0.3">
      <c r="A5994" t="s">
        <v>6121</v>
      </c>
      <c r="B5994" t="s">
        <v>6761</v>
      </c>
      <c r="C5994" t="s">
        <v>55</v>
      </c>
      <c r="D5994" t="s">
        <v>56</v>
      </c>
      <c r="E5994" t="s">
        <v>23</v>
      </c>
      <c r="F5994" t="s">
        <v>147</v>
      </c>
      <c r="G5994" t="s">
        <v>58</v>
      </c>
      <c r="H5994" t="s">
        <v>26</v>
      </c>
      <c r="I5994" t="s">
        <v>27</v>
      </c>
      <c r="J5994" t="s">
        <v>6761</v>
      </c>
      <c r="K5994" t="s">
        <v>28</v>
      </c>
      <c r="L5994" t="s">
        <v>28</v>
      </c>
      <c r="M5994">
        <v>362</v>
      </c>
      <c r="N5994" t="s">
        <v>29</v>
      </c>
      <c r="O5994" t="s">
        <v>43</v>
      </c>
      <c r="P5994" t="s">
        <v>44</v>
      </c>
      <c r="Q5994">
        <v>3</v>
      </c>
      <c r="R5994" t="s">
        <v>37</v>
      </c>
      <c r="S5994">
        <v>1</v>
      </c>
      <c r="T5994" t="s">
        <v>6426</v>
      </c>
    </row>
    <row r="5995" spans="1:20" x14ac:dyDescent="0.3">
      <c r="A5995" t="s">
        <v>6122</v>
      </c>
      <c r="B5995" t="s">
        <v>7117</v>
      </c>
      <c r="C5995" t="s">
        <v>60</v>
      </c>
      <c r="D5995" t="s">
        <v>56</v>
      </c>
      <c r="E5995" t="s">
        <v>40</v>
      </c>
      <c r="F5995" t="s">
        <v>145</v>
      </c>
      <c r="G5995" t="s">
        <v>62</v>
      </c>
      <c r="H5995" t="s">
        <v>49</v>
      </c>
      <c r="I5995" t="s">
        <v>27</v>
      </c>
      <c r="J5995" t="s">
        <v>7117</v>
      </c>
      <c r="K5995" t="s">
        <v>28</v>
      </c>
      <c r="L5995" t="s">
        <v>28</v>
      </c>
      <c r="M5995">
        <v>1032</v>
      </c>
      <c r="N5995" t="s">
        <v>29</v>
      </c>
      <c r="O5995" t="s">
        <v>30</v>
      </c>
      <c r="P5995" t="s">
        <v>31</v>
      </c>
      <c r="Q5995">
        <v>4</v>
      </c>
      <c r="R5995" t="s">
        <v>32</v>
      </c>
      <c r="S5995">
        <v>3</v>
      </c>
      <c r="T5995" t="s">
        <v>6423</v>
      </c>
    </row>
    <row r="5996" spans="1:20" x14ac:dyDescent="0.3">
      <c r="A5996" t="s">
        <v>6123</v>
      </c>
      <c r="B5996" t="s">
        <v>6758</v>
      </c>
      <c r="C5996" t="s">
        <v>66</v>
      </c>
      <c r="D5996" t="s">
        <v>56</v>
      </c>
      <c r="E5996" t="s">
        <v>67</v>
      </c>
      <c r="F5996" t="s">
        <v>35</v>
      </c>
      <c r="G5996" t="s">
        <v>36</v>
      </c>
      <c r="H5996" t="s">
        <v>26</v>
      </c>
      <c r="I5996" t="s">
        <v>27</v>
      </c>
      <c r="J5996" t="s">
        <v>6758</v>
      </c>
      <c r="K5996" t="s">
        <v>28</v>
      </c>
      <c r="L5996" t="s">
        <v>28</v>
      </c>
      <c r="M5996">
        <v>839</v>
      </c>
      <c r="N5996" t="s">
        <v>122</v>
      </c>
      <c r="O5996" t="s">
        <v>43</v>
      </c>
      <c r="P5996" t="s">
        <v>64</v>
      </c>
      <c r="Q5996">
        <v>3</v>
      </c>
      <c r="R5996" t="s">
        <v>37</v>
      </c>
      <c r="S5996">
        <v>2</v>
      </c>
      <c r="T5996" t="s">
        <v>6560</v>
      </c>
    </row>
    <row r="5997" spans="1:20" x14ac:dyDescent="0.3">
      <c r="A5997" t="s">
        <v>6124</v>
      </c>
      <c r="B5997" t="s">
        <v>7005</v>
      </c>
      <c r="C5997" t="s">
        <v>71</v>
      </c>
      <c r="D5997" t="s">
        <v>72</v>
      </c>
      <c r="E5997" t="s">
        <v>23</v>
      </c>
      <c r="F5997" t="s">
        <v>1047</v>
      </c>
      <c r="G5997" t="s">
        <v>74</v>
      </c>
      <c r="H5997" t="s">
        <v>110</v>
      </c>
      <c r="I5997" t="s">
        <v>27</v>
      </c>
      <c r="J5997" t="s">
        <v>7005</v>
      </c>
      <c r="K5997" t="s">
        <v>28</v>
      </c>
      <c r="L5997" t="s">
        <v>28</v>
      </c>
      <c r="M5997">
        <v>752</v>
      </c>
      <c r="N5997" t="s">
        <v>29</v>
      </c>
      <c r="O5997" t="s">
        <v>30</v>
      </c>
      <c r="P5997" t="s">
        <v>64</v>
      </c>
      <c r="Q5997">
        <v>4</v>
      </c>
      <c r="R5997" t="s">
        <v>32</v>
      </c>
      <c r="S5997">
        <v>2</v>
      </c>
      <c r="T5997" t="s">
        <v>6461</v>
      </c>
    </row>
    <row r="5998" spans="1:20" x14ac:dyDescent="0.3">
      <c r="A5998" t="s">
        <v>6125</v>
      </c>
      <c r="B5998" t="s">
        <v>7064</v>
      </c>
      <c r="C5998" t="s">
        <v>77</v>
      </c>
      <c r="D5998" t="s">
        <v>72</v>
      </c>
      <c r="E5998" t="s">
        <v>40</v>
      </c>
      <c r="F5998" t="s">
        <v>78</v>
      </c>
      <c r="G5998" t="s">
        <v>79</v>
      </c>
      <c r="H5998" t="s">
        <v>49</v>
      </c>
      <c r="I5998" t="s">
        <v>27</v>
      </c>
      <c r="J5998" t="s">
        <v>7064</v>
      </c>
      <c r="K5998" t="s">
        <v>28</v>
      </c>
      <c r="L5998" t="s">
        <v>28</v>
      </c>
      <c r="M5998">
        <v>200</v>
      </c>
      <c r="N5998" t="s">
        <v>29</v>
      </c>
      <c r="O5998" t="s">
        <v>63</v>
      </c>
      <c r="P5998" t="s">
        <v>133</v>
      </c>
      <c r="Q5998">
        <v>2</v>
      </c>
      <c r="R5998" t="s">
        <v>53</v>
      </c>
      <c r="S5998">
        <v>1</v>
      </c>
      <c r="T5998" t="s">
        <v>6829</v>
      </c>
    </row>
    <row r="5999" spans="1:20" x14ac:dyDescent="0.3">
      <c r="A5999" t="s">
        <v>6126</v>
      </c>
      <c r="B5999" t="s">
        <v>6639</v>
      </c>
      <c r="C5999" t="s">
        <v>81</v>
      </c>
      <c r="D5999" t="s">
        <v>72</v>
      </c>
      <c r="E5999" t="s">
        <v>23</v>
      </c>
      <c r="F5999" t="s">
        <v>223</v>
      </c>
      <c r="G5999" t="s">
        <v>83</v>
      </c>
      <c r="H5999" t="s">
        <v>49</v>
      </c>
      <c r="I5999" t="s">
        <v>27</v>
      </c>
      <c r="J5999" t="s">
        <v>6639</v>
      </c>
      <c r="K5999" t="s">
        <v>28</v>
      </c>
      <c r="L5999" t="s">
        <v>28</v>
      </c>
      <c r="M5999">
        <v>603</v>
      </c>
      <c r="N5999" t="s">
        <v>75</v>
      </c>
      <c r="O5999" t="s">
        <v>43</v>
      </c>
      <c r="P5999" t="s">
        <v>64</v>
      </c>
      <c r="Q5999">
        <v>3</v>
      </c>
      <c r="R5999" t="s">
        <v>37</v>
      </c>
      <c r="S5999">
        <v>2</v>
      </c>
      <c r="T5999" t="s">
        <v>6381</v>
      </c>
    </row>
    <row r="6000" spans="1:20" x14ac:dyDescent="0.3">
      <c r="A6000" t="s">
        <v>6127</v>
      </c>
      <c r="B6000" t="s">
        <v>6712</v>
      </c>
      <c r="C6000" t="s">
        <v>86</v>
      </c>
      <c r="D6000" t="s">
        <v>87</v>
      </c>
      <c r="E6000" t="s">
        <v>67</v>
      </c>
      <c r="F6000" t="s">
        <v>135</v>
      </c>
      <c r="G6000" t="s">
        <v>89</v>
      </c>
      <c r="H6000" t="s">
        <v>43</v>
      </c>
      <c r="I6000" t="s">
        <v>50</v>
      </c>
      <c r="J6000" t="s">
        <v>6712</v>
      </c>
      <c r="K6000" t="s">
        <v>6815</v>
      </c>
      <c r="L6000" t="s">
        <v>51</v>
      </c>
      <c r="M6000">
        <v>558</v>
      </c>
      <c r="N6000" t="s">
        <v>29</v>
      </c>
      <c r="O6000" t="s">
        <v>63</v>
      </c>
      <c r="P6000" t="s">
        <v>31</v>
      </c>
      <c r="Q6000">
        <v>3</v>
      </c>
      <c r="R6000" t="s">
        <v>37</v>
      </c>
      <c r="S6000">
        <v>2</v>
      </c>
      <c r="T6000" t="s">
        <v>6805</v>
      </c>
    </row>
    <row r="6001" spans="1:20" x14ac:dyDescent="0.3">
      <c r="A6001" t="s">
        <v>6128</v>
      </c>
      <c r="B6001" t="s">
        <v>7309</v>
      </c>
      <c r="C6001" t="s">
        <v>91</v>
      </c>
      <c r="D6001" t="s">
        <v>87</v>
      </c>
      <c r="E6001" t="s">
        <v>92</v>
      </c>
      <c r="F6001" t="s">
        <v>99</v>
      </c>
      <c r="G6001" t="s">
        <v>36</v>
      </c>
      <c r="H6001" t="s">
        <v>49</v>
      </c>
      <c r="I6001" t="s">
        <v>27</v>
      </c>
      <c r="J6001" t="s">
        <v>7309</v>
      </c>
      <c r="K6001" t="s">
        <v>28</v>
      </c>
      <c r="L6001" t="s">
        <v>28</v>
      </c>
      <c r="M6001">
        <v>441</v>
      </c>
      <c r="N6001" t="s">
        <v>29</v>
      </c>
      <c r="O6001" t="s">
        <v>63</v>
      </c>
      <c r="P6001" t="s">
        <v>64</v>
      </c>
      <c r="Q6001">
        <v>3</v>
      </c>
      <c r="R6001" t="s">
        <v>37</v>
      </c>
      <c r="S6001">
        <v>1</v>
      </c>
      <c r="T6001" t="s">
        <v>6366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64AE-88B7-4B5E-B89F-05B8A7F53B2C}">
  <dimension ref="A1:BHU6001"/>
  <sheetViews>
    <sheetView workbookViewId="0">
      <selection activeCell="BFY1" sqref="BFY1:BHU1"/>
    </sheetView>
  </sheetViews>
  <sheetFormatPr defaultRowHeight="14.4" x14ac:dyDescent="0.3"/>
  <cols>
    <col min="1" max="5" width="18.77734375" customWidth="1"/>
    <col min="6" max="6" width="32.21875" bestFit="1" customWidth="1"/>
    <col min="7" max="16" width="18.77734375" customWidth="1"/>
    <col min="17" max="17" width="19.77734375" bestFit="1" customWidth="1"/>
    <col min="18" max="18" width="22.5546875" bestFit="1" customWidth="1"/>
    <col min="19" max="20" width="18.77734375" customWidth="1"/>
    <col min="21" max="21" width="15" bestFit="1" customWidth="1"/>
    <col min="22" max="22" width="23.33203125" bestFit="1" customWidth="1"/>
    <col min="23" max="23" width="14.33203125" bestFit="1" customWidth="1"/>
    <col min="24" max="24" width="16.33203125" bestFit="1" customWidth="1"/>
    <col min="25" max="25" width="14.109375" bestFit="1" customWidth="1"/>
    <col min="26" max="26" width="13.77734375" bestFit="1" customWidth="1"/>
    <col min="27" max="27" width="13.44140625" bestFit="1" customWidth="1"/>
  </cols>
  <sheetData>
    <row r="1" spans="1:1581" s="26" customFormat="1" x14ac:dyDescent="0.3">
      <c r="A1" s="23"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5" t="s">
        <v>19</v>
      </c>
      <c r="U1" s="24" t="s">
        <v>7480</v>
      </c>
      <c r="V1" s="24" t="s">
        <v>7484</v>
      </c>
      <c r="W1" s="24" t="s">
        <v>7486</v>
      </c>
      <c r="X1" s="24" t="s">
        <v>7487</v>
      </c>
      <c r="Y1" s="24" t="s">
        <v>7488</v>
      </c>
      <c r="Z1" s="24" t="s">
        <v>7489</v>
      </c>
      <c r="AA1" s="24" t="s">
        <v>7490</v>
      </c>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row>
    <row r="2" spans="1:1581" ht="19.95" customHeight="1" x14ac:dyDescent="0.3">
      <c r="A2" s="4" t="s">
        <v>20</v>
      </c>
      <c r="B2" s="5">
        <v>45782</v>
      </c>
      <c r="C2" s="6" t="s">
        <v>21</v>
      </c>
      <c r="D2" s="6" t="s">
        <v>22</v>
      </c>
      <c r="E2" s="6" t="s">
        <v>23</v>
      </c>
      <c r="F2" s="6" t="s">
        <v>24</v>
      </c>
      <c r="G2" s="6" t="s">
        <v>25</v>
      </c>
      <c r="H2" s="6" t="s">
        <v>26</v>
      </c>
      <c r="I2" s="6" t="s">
        <v>27</v>
      </c>
      <c r="J2" s="5">
        <v>45782</v>
      </c>
      <c r="K2" s="5"/>
      <c r="L2" s="6" t="s">
        <v>28</v>
      </c>
      <c r="M2" s="6">
        <v>240</v>
      </c>
      <c r="N2" s="6" t="s">
        <v>29</v>
      </c>
      <c r="O2" s="6" t="s">
        <v>30</v>
      </c>
      <c r="P2" s="6" t="s">
        <v>31</v>
      </c>
      <c r="Q2" s="6">
        <v>4</v>
      </c>
      <c r="R2" s="6" t="s">
        <v>32</v>
      </c>
      <c r="S2" s="6">
        <v>1</v>
      </c>
      <c r="T2" s="7">
        <v>99500</v>
      </c>
      <c r="U2" t="str">
        <f t="shared" ref="U2:U65" si="0">IF(LOWER(TRIM(Q2&amp;""))="none","Not Reviewed","Reviewed")</f>
        <v>Reviewed</v>
      </c>
      <c r="V2" t="str">
        <f t="shared" ref="V2:V65" si="1">IF(OR(Q2="none",R2=""),"Not Reviewed",R2)</f>
        <v>exceeds</v>
      </c>
      <c r="W2">
        <f t="shared" ref="W2:W65" si="2">IF(I2="terminated",1,0)</f>
        <v>0</v>
      </c>
      <c r="X2" t="str">
        <f t="shared" ref="X2:X65" si="3">IF(I2="terminated","Attrited","Active")</f>
        <v>Active</v>
      </c>
      <c r="Y2">
        <f t="shared" ref="Y2:Y65" si="4">M2/365</f>
        <v>0.65753424657534243</v>
      </c>
      <c r="Z2" t="str">
        <f t="shared" ref="Z2:Z65" si="5">IF(Y2&lt;1,"&lt;1 Year",IF(Y2&lt;2,"1–2 Years",IF(Y2&lt;3,"2–3 Years","3+ Years")))</f>
        <v>&lt;1 Year</v>
      </c>
      <c r="AA2" t="str">
        <f t="shared" ref="AA2:AA65" si="6">IF(T2&lt;70000,"&lt;70K",IF(T2&lt;100000,"70K–99K",IF(T2&lt;130000,"100K–129K","130K+")))</f>
        <v>70K–99K</v>
      </c>
    </row>
    <row r="3" spans="1:1581" ht="19.95" customHeight="1" x14ac:dyDescent="0.3">
      <c r="A3" s="8" t="s">
        <v>33</v>
      </c>
      <c r="B3" s="9">
        <v>45140</v>
      </c>
      <c r="C3" s="1" t="s">
        <v>34</v>
      </c>
      <c r="D3" s="1" t="s">
        <v>22</v>
      </c>
      <c r="E3" s="1" t="s">
        <v>23</v>
      </c>
      <c r="F3" s="1" t="s">
        <v>35</v>
      </c>
      <c r="G3" s="1" t="s">
        <v>36</v>
      </c>
      <c r="H3" s="1" t="s">
        <v>26</v>
      </c>
      <c r="I3" s="1" t="s">
        <v>27</v>
      </c>
      <c r="J3" s="9">
        <v>45140</v>
      </c>
      <c r="K3" s="9"/>
      <c r="L3" s="1" t="s">
        <v>28</v>
      </c>
      <c r="M3" s="1">
        <v>882</v>
      </c>
      <c r="N3" s="1" t="s">
        <v>29</v>
      </c>
      <c r="O3" s="1" t="s">
        <v>30</v>
      </c>
      <c r="P3" s="1" t="s">
        <v>31</v>
      </c>
      <c r="Q3" s="1">
        <v>3</v>
      </c>
      <c r="R3" s="1" t="s">
        <v>37</v>
      </c>
      <c r="S3" s="1">
        <v>2</v>
      </c>
      <c r="T3" s="10">
        <v>98000</v>
      </c>
      <c r="U3" t="str">
        <f t="shared" si="0"/>
        <v>Reviewed</v>
      </c>
      <c r="V3" t="str">
        <f t="shared" si="1"/>
        <v>meets</v>
      </c>
      <c r="W3">
        <f t="shared" si="2"/>
        <v>0</v>
      </c>
      <c r="X3" t="str">
        <f t="shared" si="3"/>
        <v>Active</v>
      </c>
      <c r="Y3">
        <f t="shared" si="4"/>
        <v>2.4164383561643836</v>
      </c>
      <c r="Z3" t="str">
        <f t="shared" si="5"/>
        <v>2–3 Years</v>
      </c>
      <c r="AA3" t="str">
        <f t="shared" si="6"/>
        <v>70K–99K</v>
      </c>
    </row>
    <row r="4" spans="1:1581" ht="19.95" customHeight="1" x14ac:dyDescent="0.3">
      <c r="A4" s="4" t="s">
        <v>38</v>
      </c>
      <c r="B4" s="5">
        <v>45328</v>
      </c>
      <c r="C4" s="6" t="s">
        <v>39</v>
      </c>
      <c r="D4" s="6" t="s">
        <v>22</v>
      </c>
      <c r="E4" s="6" t="s">
        <v>40</v>
      </c>
      <c r="F4" s="6" t="s">
        <v>41</v>
      </c>
      <c r="G4" s="6" t="s">
        <v>42</v>
      </c>
      <c r="H4" s="6" t="s">
        <v>43</v>
      </c>
      <c r="I4" s="6" t="s">
        <v>27</v>
      </c>
      <c r="J4" s="5">
        <v>45328</v>
      </c>
      <c r="K4" s="5"/>
      <c r="L4" s="6" t="s">
        <v>28</v>
      </c>
      <c r="M4" s="6">
        <v>694</v>
      </c>
      <c r="N4" s="6" t="s">
        <v>29</v>
      </c>
      <c r="O4" s="6" t="s">
        <v>30</v>
      </c>
      <c r="P4" s="6" t="s">
        <v>44</v>
      </c>
      <c r="Q4" s="6">
        <v>3</v>
      </c>
      <c r="R4" s="6" t="s">
        <v>37</v>
      </c>
      <c r="S4" s="6">
        <v>2</v>
      </c>
      <c r="T4" s="7">
        <v>60000</v>
      </c>
      <c r="U4" t="str">
        <f t="shared" si="0"/>
        <v>Reviewed</v>
      </c>
      <c r="V4" t="str">
        <f t="shared" si="1"/>
        <v>meets</v>
      </c>
      <c r="W4">
        <f t="shared" si="2"/>
        <v>0</v>
      </c>
      <c r="X4" t="str">
        <f t="shared" si="3"/>
        <v>Active</v>
      </c>
      <c r="Y4">
        <f t="shared" si="4"/>
        <v>1.9013698630136986</v>
      </c>
      <c r="Z4" t="str">
        <f t="shared" si="5"/>
        <v>1–2 Years</v>
      </c>
      <c r="AA4" t="str">
        <f t="shared" si="6"/>
        <v>&lt;70K</v>
      </c>
    </row>
    <row r="5" spans="1:1581" ht="19.95" customHeight="1" x14ac:dyDescent="0.3">
      <c r="A5" s="8" t="s">
        <v>45</v>
      </c>
      <c r="B5" s="9">
        <v>45603</v>
      </c>
      <c r="C5" s="1" t="s">
        <v>46</v>
      </c>
      <c r="D5" s="1" t="s">
        <v>22</v>
      </c>
      <c r="E5" s="1" t="s">
        <v>40</v>
      </c>
      <c r="F5" s="1" t="s">
        <v>47</v>
      </c>
      <c r="G5" s="1" t="s">
        <v>48</v>
      </c>
      <c r="H5" s="1" t="s">
        <v>49</v>
      </c>
      <c r="I5" s="1" t="s">
        <v>50</v>
      </c>
      <c r="J5" s="9">
        <v>45603</v>
      </c>
      <c r="K5" s="9">
        <v>45805</v>
      </c>
      <c r="L5" s="1" t="s">
        <v>51</v>
      </c>
      <c r="M5" s="1">
        <v>202</v>
      </c>
      <c r="N5" s="1" t="s">
        <v>52</v>
      </c>
      <c r="O5" s="1" t="s">
        <v>30</v>
      </c>
      <c r="P5" s="1" t="s">
        <v>31</v>
      </c>
      <c r="Q5" s="1">
        <v>2</v>
      </c>
      <c r="R5" s="1" t="s">
        <v>53</v>
      </c>
      <c r="S5" s="1">
        <v>1</v>
      </c>
      <c r="T5" s="10">
        <v>132500</v>
      </c>
      <c r="U5" t="str">
        <f t="shared" si="0"/>
        <v>Reviewed</v>
      </c>
      <c r="V5" t="str">
        <f t="shared" si="1"/>
        <v>needs_support</v>
      </c>
      <c r="W5">
        <f t="shared" si="2"/>
        <v>1</v>
      </c>
      <c r="X5" t="str">
        <f t="shared" si="3"/>
        <v>Attrited</v>
      </c>
      <c r="Y5">
        <f t="shared" si="4"/>
        <v>0.55342465753424652</v>
      </c>
      <c r="Z5" t="str">
        <f t="shared" si="5"/>
        <v>&lt;1 Year</v>
      </c>
      <c r="AA5" t="str">
        <f t="shared" si="6"/>
        <v>130K+</v>
      </c>
    </row>
    <row r="6" spans="1:1581" ht="19.95" customHeight="1" x14ac:dyDescent="0.3">
      <c r="A6" s="4" t="s">
        <v>54</v>
      </c>
      <c r="B6" s="5">
        <v>45274</v>
      </c>
      <c r="C6" s="6" t="s">
        <v>55</v>
      </c>
      <c r="D6" s="6" t="s">
        <v>56</v>
      </c>
      <c r="E6" s="6" t="s">
        <v>23</v>
      </c>
      <c r="F6" s="6" t="s">
        <v>57</v>
      </c>
      <c r="G6" s="6" t="s">
        <v>58</v>
      </c>
      <c r="H6" s="6" t="s">
        <v>43</v>
      </c>
      <c r="I6" s="6" t="s">
        <v>27</v>
      </c>
      <c r="J6" s="5">
        <v>45274</v>
      </c>
      <c r="K6" s="5"/>
      <c r="L6" s="6" t="s">
        <v>28</v>
      </c>
      <c r="M6" s="6">
        <v>748</v>
      </c>
      <c r="N6" s="6" t="s">
        <v>29</v>
      </c>
      <c r="O6" s="6" t="s">
        <v>30</v>
      </c>
      <c r="P6" s="6" t="s">
        <v>31</v>
      </c>
      <c r="Q6" s="6">
        <v>3</v>
      </c>
      <c r="R6" s="6" t="s">
        <v>37</v>
      </c>
      <c r="S6" s="6">
        <v>2</v>
      </c>
      <c r="T6" s="7">
        <v>73500</v>
      </c>
      <c r="U6" t="str">
        <f t="shared" si="0"/>
        <v>Reviewed</v>
      </c>
      <c r="V6" t="str">
        <f t="shared" si="1"/>
        <v>meets</v>
      </c>
      <c r="W6">
        <f t="shared" si="2"/>
        <v>0</v>
      </c>
      <c r="X6" t="str">
        <f t="shared" si="3"/>
        <v>Active</v>
      </c>
      <c r="Y6">
        <f t="shared" si="4"/>
        <v>2.0493150684931507</v>
      </c>
      <c r="Z6" t="str">
        <f t="shared" si="5"/>
        <v>2–3 Years</v>
      </c>
      <c r="AA6" t="str">
        <f t="shared" si="6"/>
        <v>70K–99K</v>
      </c>
    </row>
    <row r="7" spans="1:1581" ht="19.95" customHeight="1" x14ac:dyDescent="0.3">
      <c r="A7" s="8" t="s">
        <v>59</v>
      </c>
      <c r="B7" s="9">
        <v>45627</v>
      </c>
      <c r="C7" s="1" t="s">
        <v>60</v>
      </c>
      <c r="D7" s="1" t="s">
        <v>56</v>
      </c>
      <c r="E7" s="1" t="s">
        <v>40</v>
      </c>
      <c r="F7" s="1" t="s">
        <v>61</v>
      </c>
      <c r="G7" s="1" t="s">
        <v>62</v>
      </c>
      <c r="H7" s="1" t="s">
        <v>26</v>
      </c>
      <c r="I7" s="1" t="s">
        <v>27</v>
      </c>
      <c r="J7" s="9">
        <v>45627</v>
      </c>
      <c r="K7" s="9"/>
      <c r="L7" s="1" t="s">
        <v>28</v>
      </c>
      <c r="M7" s="1">
        <v>395</v>
      </c>
      <c r="N7" s="1" t="s">
        <v>52</v>
      </c>
      <c r="O7" s="1" t="s">
        <v>63</v>
      </c>
      <c r="P7" s="1" t="s">
        <v>64</v>
      </c>
      <c r="Q7" s="1">
        <v>3</v>
      </c>
      <c r="R7" s="1" t="s">
        <v>37</v>
      </c>
      <c r="S7" s="1">
        <v>1</v>
      </c>
      <c r="T7" s="10">
        <v>81500</v>
      </c>
      <c r="U7" t="str">
        <f t="shared" si="0"/>
        <v>Reviewed</v>
      </c>
      <c r="V7" t="str">
        <f t="shared" si="1"/>
        <v>meets</v>
      </c>
      <c r="W7">
        <f t="shared" si="2"/>
        <v>0</v>
      </c>
      <c r="X7" t="str">
        <f t="shared" si="3"/>
        <v>Active</v>
      </c>
      <c r="Y7">
        <f t="shared" si="4"/>
        <v>1.0821917808219179</v>
      </c>
      <c r="Z7" t="str">
        <f t="shared" si="5"/>
        <v>1–2 Years</v>
      </c>
      <c r="AA7" t="str">
        <f t="shared" si="6"/>
        <v>70K–99K</v>
      </c>
    </row>
    <row r="8" spans="1:1581" ht="19.95" customHeight="1" x14ac:dyDescent="0.3">
      <c r="A8" s="4" t="s">
        <v>65</v>
      </c>
      <c r="B8" s="5">
        <v>45647</v>
      </c>
      <c r="C8" s="6" t="s">
        <v>66</v>
      </c>
      <c r="D8" s="6" t="s">
        <v>56</v>
      </c>
      <c r="E8" s="6" t="s">
        <v>67</v>
      </c>
      <c r="F8" s="6" t="s">
        <v>68</v>
      </c>
      <c r="G8" s="6" t="s">
        <v>69</v>
      </c>
      <c r="H8" s="6" t="s">
        <v>26</v>
      </c>
      <c r="I8" s="6" t="s">
        <v>27</v>
      </c>
      <c r="J8" s="5">
        <v>45647</v>
      </c>
      <c r="K8" s="5"/>
      <c r="L8" s="6" t="s">
        <v>28</v>
      </c>
      <c r="M8" s="6">
        <v>375</v>
      </c>
      <c r="N8" s="6" t="s">
        <v>29</v>
      </c>
      <c r="O8" s="6" t="s">
        <v>30</v>
      </c>
      <c r="P8" s="6" t="s">
        <v>31</v>
      </c>
      <c r="Q8" s="6">
        <v>2</v>
      </c>
      <c r="R8" s="6" t="s">
        <v>53</v>
      </c>
      <c r="S8" s="6">
        <v>1</v>
      </c>
      <c r="T8" s="7">
        <v>95000</v>
      </c>
      <c r="U8" t="str">
        <f t="shared" si="0"/>
        <v>Reviewed</v>
      </c>
      <c r="V8" t="str">
        <f t="shared" si="1"/>
        <v>needs_support</v>
      </c>
      <c r="W8">
        <f>IF(I8="terminated",1,0)</f>
        <v>0</v>
      </c>
      <c r="X8" t="str">
        <f t="shared" si="3"/>
        <v>Active</v>
      </c>
      <c r="Y8">
        <f t="shared" si="4"/>
        <v>1.0273972602739727</v>
      </c>
      <c r="Z8" t="str">
        <f t="shared" si="5"/>
        <v>1–2 Years</v>
      </c>
      <c r="AA8" t="str">
        <f t="shared" si="6"/>
        <v>70K–99K</v>
      </c>
    </row>
    <row r="9" spans="1:1581" ht="19.95" customHeight="1" x14ac:dyDescent="0.3">
      <c r="A9" s="8" t="s">
        <v>70</v>
      </c>
      <c r="B9" s="9">
        <v>45497</v>
      </c>
      <c r="C9" s="1" t="s">
        <v>71</v>
      </c>
      <c r="D9" s="1" t="s">
        <v>72</v>
      </c>
      <c r="E9" s="1" t="s">
        <v>23</v>
      </c>
      <c r="F9" s="1" t="s">
        <v>73</v>
      </c>
      <c r="G9" s="1" t="s">
        <v>74</v>
      </c>
      <c r="H9" s="1" t="s">
        <v>49</v>
      </c>
      <c r="I9" s="1" t="s">
        <v>50</v>
      </c>
      <c r="J9" s="9">
        <v>45497</v>
      </c>
      <c r="K9" s="9">
        <v>45733</v>
      </c>
      <c r="L9" s="1" t="s">
        <v>51</v>
      </c>
      <c r="M9" s="1">
        <v>236</v>
      </c>
      <c r="N9" s="1" t="s">
        <v>75</v>
      </c>
      <c r="O9" s="1" t="s">
        <v>30</v>
      </c>
      <c r="P9" s="1" t="s">
        <v>44</v>
      </c>
      <c r="Q9" s="1">
        <v>4</v>
      </c>
      <c r="R9" s="1" t="s">
        <v>32</v>
      </c>
      <c r="S9" s="1">
        <v>1</v>
      </c>
      <c r="T9" s="10">
        <v>103500</v>
      </c>
      <c r="U9" t="str">
        <f t="shared" si="0"/>
        <v>Reviewed</v>
      </c>
      <c r="V9" t="str">
        <f t="shared" si="1"/>
        <v>exceeds</v>
      </c>
      <c r="W9">
        <f t="shared" si="2"/>
        <v>1</v>
      </c>
      <c r="X9" t="str">
        <f t="shared" si="3"/>
        <v>Attrited</v>
      </c>
      <c r="Y9">
        <f t="shared" si="4"/>
        <v>0.64657534246575343</v>
      </c>
      <c r="Z9" t="str">
        <f t="shared" si="5"/>
        <v>&lt;1 Year</v>
      </c>
      <c r="AA9" t="str">
        <f t="shared" si="6"/>
        <v>100K–129K</v>
      </c>
    </row>
    <row r="10" spans="1:1581" ht="19.95" customHeight="1" x14ac:dyDescent="0.3">
      <c r="A10" s="4" t="s">
        <v>76</v>
      </c>
      <c r="B10" s="5">
        <v>45066</v>
      </c>
      <c r="C10" s="6" t="s">
        <v>77</v>
      </c>
      <c r="D10" s="6" t="s">
        <v>72</v>
      </c>
      <c r="E10" s="6" t="s">
        <v>40</v>
      </c>
      <c r="F10" s="6" t="s">
        <v>78</v>
      </c>
      <c r="G10" s="6" t="s">
        <v>79</v>
      </c>
      <c r="H10" s="6" t="s">
        <v>49</v>
      </c>
      <c r="I10" s="6" t="s">
        <v>27</v>
      </c>
      <c r="J10" s="5">
        <v>45066</v>
      </c>
      <c r="K10" s="5"/>
      <c r="L10" s="6" t="s">
        <v>28</v>
      </c>
      <c r="M10" s="6">
        <v>956</v>
      </c>
      <c r="N10" s="6" t="s">
        <v>52</v>
      </c>
      <c r="O10" s="6" t="s">
        <v>63</v>
      </c>
      <c r="P10" s="6" t="s">
        <v>44</v>
      </c>
      <c r="Q10" s="6">
        <v>2</v>
      </c>
      <c r="R10" s="6" t="s">
        <v>53</v>
      </c>
      <c r="S10" s="6">
        <v>3</v>
      </c>
      <c r="T10" s="7">
        <v>136000</v>
      </c>
      <c r="U10" t="str">
        <f t="shared" si="0"/>
        <v>Reviewed</v>
      </c>
      <c r="V10" t="str">
        <f t="shared" si="1"/>
        <v>needs_support</v>
      </c>
      <c r="W10">
        <f t="shared" si="2"/>
        <v>0</v>
      </c>
      <c r="X10" t="str">
        <f t="shared" si="3"/>
        <v>Active</v>
      </c>
      <c r="Y10">
        <f t="shared" si="4"/>
        <v>2.6191780821917807</v>
      </c>
      <c r="Z10" t="str">
        <f t="shared" si="5"/>
        <v>2–3 Years</v>
      </c>
      <c r="AA10" t="str">
        <f t="shared" si="6"/>
        <v>130K+</v>
      </c>
    </row>
    <row r="11" spans="1:1581" ht="19.95" customHeight="1" x14ac:dyDescent="0.3">
      <c r="A11" s="8" t="s">
        <v>80</v>
      </c>
      <c r="B11" s="9">
        <v>45397</v>
      </c>
      <c r="C11" s="1" t="s">
        <v>81</v>
      </c>
      <c r="D11" s="1" t="s">
        <v>72</v>
      </c>
      <c r="E11" s="1" t="s">
        <v>23</v>
      </c>
      <c r="F11" s="1" t="s">
        <v>82</v>
      </c>
      <c r="G11" s="1" t="s">
        <v>83</v>
      </c>
      <c r="H11" s="1" t="s">
        <v>26</v>
      </c>
      <c r="I11" s="1" t="s">
        <v>50</v>
      </c>
      <c r="J11" s="9">
        <v>45397</v>
      </c>
      <c r="K11" s="9">
        <v>45941</v>
      </c>
      <c r="L11" s="1" t="s">
        <v>84</v>
      </c>
      <c r="M11" s="1">
        <v>544</v>
      </c>
      <c r="N11" s="1" t="s">
        <v>29</v>
      </c>
      <c r="O11" s="1" t="s">
        <v>63</v>
      </c>
      <c r="P11" s="1" t="s">
        <v>31</v>
      </c>
      <c r="Q11" s="1">
        <v>4</v>
      </c>
      <c r="R11" s="1" t="s">
        <v>32</v>
      </c>
      <c r="S11" s="1">
        <v>1</v>
      </c>
      <c r="T11" s="10">
        <v>74000</v>
      </c>
      <c r="U11" t="str">
        <f t="shared" si="0"/>
        <v>Reviewed</v>
      </c>
      <c r="V11" t="str">
        <f t="shared" si="1"/>
        <v>exceeds</v>
      </c>
      <c r="W11">
        <f t="shared" si="2"/>
        <v>1</v>
      </c>
      <c r="X11" t="str">
        <f t="shared" si="3"/>
        <v>Attrited</v>
      </c>
      <c r="Y11">
        <f t="shared" si="4"/>
        <v>1.4904109589041097</v>
      </c>
      <c r="Z11" t="str">
        <f t="shared" si="5"/>
        <v>1–2 Years</v>
      </c>
      <c r="AA11" t="str">
        <f t="shared" si="6"/>
        <v>70K–99K</v>
      </c>
    </row>
    <row r="12" spans="1:1581" ht="19.95" customHeight="1" x14ac:dyDescent="0.3">
      <c r="A12" s="4" t="s">
        <v>85</v>
      </c>
      <c r="B12" s="5">
        <v>45639</v>
      </c>
      <c r="C12" s="6" t="s">
        <v>86</v>
      </c>
      <c r="D12" s="6" t="s">
        <v>87</v>
      </c>
      <c r="E12" s="6" t="s">
        <v>67</v>
      </c>
      <c r="F12" s="6" t="s">
        <v>88</v>
      </c>
      <c r="G12" s="6" t="s">
        <v>89</v>
      </c>
      <c r="H12" s="6" t="s">
        <v>49</v>
      </c>
      <c r="I12" s="6" t="s">
        <v>27</v>
      </c>
      <c r="J12" s="5">
        <v>45639</v>
      </c>
      <c r="K12" s="5"/>
      <c r="L12" s="6" t="s">
        <v>28</v>
      </c>
      <c r="M12" s="6">
        <v>383</v>
      </c>
      <c r="N12" s="6" t="s">
        <v>29</v>
      </c>
      <c r="O12" s="6" t="s">
        <v>63</v>
      </c>
      <c r="P12" s="6" t="s">
        <v>64</v>
      </c>
      <c r="Q12" s="6">
        <v>1</v>
      </c>
      <c r="R12" s="6" t="s">
        <v>53</v>
      </c>
      <c r="S12" s="6">
        <v>1</v>
      </c>
      <c r="T12" s="7">
        <v>118000</v>
      </c>
      <c r="U12" t="str">
        <f t="shared" si="0"/>
        <v>Reviewed</v>
      </c>
      <c r="V12" t="str">
        <f t="shared" si="1"/>
        <v>needs_support</v>
      </c>
      <c r="W12">
        <f t="shared" si="2"/>
        <v>0</v>
      </c>
      <c r="X12" t="str">
        <f t="shared" si="3"/>
        <v>Active</v>
      </c>
      <c r="Y12">
        <f t="shared" si="4"/>
        <v>1.0493150684931507</v>
      </c>
      <c r="Z12" t="str">
        <f t="shared" si="5"/>
        <v>1–2 Years</v>
      </c>
      <c r="AA12" t="str">
        <f t="shared" si="6"/>
        <v>100K–129K</v>
      </c>
    </row>
    <row r="13" spans="1:1581" ht="19.95" customHeight="1" x14ac:dyDescent="0.3">
      <c r="A13" s="8" t="s">
        <v>90</v>
      </c>
      <c r="B13" s="9">
        <v>45882</v>
      </c>
      <c r="C13" s="1" t="s">
        <v>91</v>
      </c>
      <c r="D13" s="1" t="s">
        <v>87</v>
      </c>
      <c r="E13" s="1" t="s">
        <v>92</v>
      </c>
      <c r="F13" s="1" t="s">
        <v>93</v>
      </c>
      <c r="G13" s="1" t="s">
        <v>94</v>
      </c>
      <c r="H13" s="1" t="s">
        <v>26</v>
      </c>
      <c r="I13" s="1" t="s">
        <v>27</v>
      </c>
      <c r="J13" s="9">
        <v>45882</v>
      </c>
      <c r="K13" s="9"/>
      <c r="L13" s="1" t="s">
        <v>28</v>
      </c>
      <c r="M13" s="1">
        <v>140</v>
      </c>
      <c r="N13" s="1" t="s">
        <v>29</v>
      </c>
      <c r="O13" s="1" t="s">
        <v>63</v>
      </c>
      <c r="P13" s="1" t="s">
        <v>64</v>
      </c>
      <c r="Q13" s="1" t="s">
        <v>95</v>
      </c>
      <c r="R13" s="1" t="s">
        <v>28</v>
      </c>
      <c r="S13" s="1">
        <v>0</v>
      </c>
      <c r="T13" s="10">
        <v>81000</v>
      </c>
      <c r="U13" t="str">
        <f t="shared" si="0"/>
        <v>Not Reviewed</v>
      </c>
      <c r="V13" t="str">
        <f t="shared" si="1"/>
        <v>Not Reviewed</v>
      </c>
      <c r="W13">
        <f t="shared" si="2"/>
        <v>0</v>
      </c>
      <c r="X13" t="str">
        <f t="shared" si="3"/>
        <v>Active</v>
      </c>
      <c r="Y13">
        <f t="shared" si="4"/>
        <v>0.38356164383561642</v>
      </c>
      <c r="Z13" t="str">
        <f t="shared" si="5"/>
        <v>&lt;1 Year</v>
      </c>
      <c r="AA13" t="str">
        <f t="shared" si="6"/>
        <v>70K–99K</v>
      </c>
    </row>
    <row r="14" spans="1:1581" ht="19.95" customHeight="1" x14ac:dyDescent="0.3">
      <c r="A14" s="4" t="s">
        <v>96</v>
      </c>
      <c r="B14" s="5">
        <v>45273</v>
      </c>
      <c r="C14" s="6" t="s">
        <v>21</v>
      </c>
      <c r="D14" s="6" t="s">
        <v>22</v>
      </c>
      <c r="E14" s="6" t="s">
        <v>23</v>
      </c>
      <c r="F14" s="6" t="s">
        <v>24</v>
      </c>
      <c r="G14" s="6" t="s">
        <v>25</v>
      </c>
      <c r="H14" s="6" t="s">
        <v>26</v>
      </c>
      <c r="I14" s="6" t="s">
        <v>27</v>
      </c>
      <c r="J14" s="5">
        <v>45273</v>
      </c>
      <c r="K14" s="5"/>
      <c r="L14" s="6" t="s">
        <v>28</v>
      </c>
      <c r="M14" s="6">
        <v>749</v>
      </c>
      <c r="N14" s="6" t="s">
        <v>52</v>
      </c>
      <c r="O14" s="6" t="s">
        <v>63</v>
      </c>
      <c r="P14" s="6" t="s">
        <v>44</v>
      </c>
      <c r="Q14" s="6">
        <v>4</v>
      </c>
      <c r="R14" s="6" t="s">
        <v>32</v>
      </c>
      <c r="S14" s="6">
        <v>2</v>
      </c>
      <c r="T14" s="7">
        <v>96000</v>
      </c>
      <c r="U14" t="str">
        <f t="shared" si="0"/>
        <v>Reviewed</v>
      </c>
      <c r="V14" t="str">
        <f t="shared" si="1"/>
        <v>exceeds</v>
      </c>
      <c r="W14">
        <f t="shared" si="2"/>
        <v>0</v>
      </c>
      <c r="X14" t="str">
        <f t="shared" si="3"/>
        <v>Active</v>
      </c>
      <c r="Y14">
        <f t="shared" si="4"/>
        <v>2.0520547945205481</v>
      </c>
      <c r="Z14" t="str">
        <f t="shared" si="5"/>
        <v>2–3 Years</v>
      </c>
      <c r="AA14" t="str">
        <f t="shared" si="6"/>
        <v>70K–99K</v>
      </c>
    </row>
    <row r="15" spans="1:1581" ht="19.95" customHeight="1" x14ac:dyDescent="0.3">
      <c r="A15" s="8" t="s">
        <v>97</v>
      </c>
      <c r="B15" s="9">
        <v>45252</v>
      </c>
      <c r="C15" s="1" t="s">
        <v>34</v>
      </c>
      <c r="D15" s="1" t="s">
        <v>22</v>
      </c>
      <c r="E15" s="1" t="s">
        <v>23</v>
      </c>
      <c r="F15" s="1" t="s">
        <v>35</v>
      </c>
      <c r="G15" s="1" t="s">
        <v>36</v>
      </c>
      <c r="H15" s="1" t="s">
        <v>26</v>
      </c>
      <c r="I15" s="1" t="s">
        <v>27</v>
      </c>
      <c r="J15" s="9">
        <v>45252</v>
      </c>
      <c r="K15" s="9"/>
      <c r="L15" s="1" t="s">
        <v>28</v>
      </c>
      <c r="M15" s="1">
        <v>770</v>
      </c>
      <c r="N15" s="1" t="s">
        <v>52</v>
      </c>
      <c r="O15" s="1" t="s">
        <v>43</v>
      </c>
      <c r="P15" s="1" t="s">
        <v>64</v>
      </c>
      <c r="Q15" s="1">
        <v>4</v>
      </c>
      <c r="R15" s="1" t="s">
        <v>32</v>
      </c>
      <c r="S15" s="1">
        <v>2</v>
      </c>
      <c r="T15" s="10">
        <v>100000</v>
      </c>
      <c r="U15" t="str">
        <f t="shared" si="0"/>
        <v>Reviewed</v>
      </c>
      <c r="V15" t="str">
        <f t="shared" si="1"/>
        <v>exceeds</v>
      </c>
      <c r="W15">
        <f t="shared" si="2"/>
        <v>0</v>
      </c>
      <c r="X15" t="str">
        <f t="shared" si="3"/>
        <v>Active</v>
      </c>
      <c r="Y15">
        <f t="shared" si="4"/>
        <v>2.1095890410958904</v>
      </c>
      <c r="Z15" t="str">
        <f t="shared" si="5"/>
        <v>2–3 Years</v>
      </c>
      <c r="AA15" t="str">
        <f t="shared" si="6"/>
        <v>100K–129K</v>
      </c>
    </row>
    <row r="16" spans="1:1581" ht="19.95" customHeight="1" x14ac:dyDescent="0.3">
      <c r="A16" s="4" t="s">
        <v>98</v>
      </c>
      <c r="B16" s="5">
        <v>45376</v>
      </c>
      <c r="C16" s="6" t="s">
        <v>39</v>
      </c>
      <c r="D16" s="6" t="s">
        <v>22</v>
      </c>
      <c r="E16" s="6" t="s">
        <v>40</v>
      </c>
      <c r="F16" s="6" t="s">
        <v>99</v>
      </c>
      <c r="G16" s="6" t="s">
        <v>36</v>
      </c>
      <c r="H16" s="6" t="s">
        <v>49</v>
      </c>
      <c r="I16" s="6" t="s">
        <v>27</v>
      </c>
      <c r="J16" s="5">
        <v>45376</v>
      </c>
      <c r="K16" s="5"/>
      <c r="L16" s="6" t="s">
        <v>28</v>
      </c>
      <c r="M16" s="6">
        <v>646</v>
      </c>
      <c r="N16" s="6" t="s">
        <v>75</v>
      </c>
      <c r="O16" s="6" t="s">
        <v>30</v>
      </c>
      <c r="P16" s="6" t="s">
        <v>64</v>
      </c>
      <c r="Q16" s="6">
        <v>2</v>
      </c>
      <c r="R16" s="6" t="s">
        <v>53</v>
      </c>
      <c r="S16" s="6">
        <v>2</v>
      </c>
      <c r="T16" s="7">
        <v>110500</v>
      </c>
      <c r="U16" t="str">
        <f t="shared" si="0"/>
        <v>Reviewed</v>
      </c>
      <c r="V16" t="str">
        <f t="shared" si="1"/>
        <v>needs_support</v>
      </c>
      <c r="W16">
        <f t="shared" si="2"/>
        <v>0</v>
      </c>
      <c r="X16" t="str">
        <f t="shared" si="3"/>
        <v>Active</v>
      </c>
      <c r="Y16">
        <f t="shared" si="4"/>
        <v>1.7698630136986302</v>
      </c>
      <c r="Z16" t="str">
        <f t="shared" si="5"/>
        <v>1–2 Years</v>
      </c>
      <c r="AA16" t="str">
        <f t="shared" si="6"/>
        <v>100K–129K</v>
      </c>
    </row>
    <row r="17" spans="1:27" ht="19.95" customHeight="1" x14ac:dyDescent="0.3">
      <c r="A17" s="8" t="s">
        <v>100</v>
      </c>
      <c r="B17" s="9">
        <v>45572</v>
      </c>
      <c r="C17" s="1" t="s">
        <v>46</v>
      </c>
      <c r="D17" s="1" t="s">
        <v>22</v>
      </c>
      <c r="E17" s="1" t="s">
        <v>40</v>
      </c>
      <c r="F17" s="1" t="s">
        <v>101</v>
      </c>
      <c r="G17" s="1" t="s">
        <v>48</v>
      </c>
      <c r="H17" s="1" t="s">
        <v>26</v>
      </c>
      <c r="I17" s="1" t="s">
        <v>27</v>
      </c>
      <c r="J17" s="9">
        <v>45572</v>
      </c>
      <c r="K17" s="9"/>
      <c r="L17" s="1" t="s">
        <v>28</v>
      </c>
      <c r="M17" s="1">
        <v>450</v>
      </c>
      <c r="N17" s="1" t="s">
        <v>52</v>
      </c>
      <c r="O17" s="1" t="s">
        <v>63</v>
      </c>
      <c r="P17" s="1" t="s">
        <v>31</v>
      </c>
      <c r="Q17" s="1">
        <v>3</v>
      </c>
      <c r="R17" s="1" t="s">
        <v>37</v>
      </c>
      <c r="S17" s="1">
        <v>1</v>
      </c>
      <c r="T17" s="10">
        <v>90500</v>
      </c>
      <c r="U17" t="str">
        <f t="shared" si="0"/>
        <v>Reviewed</v>
      </c>
      <c r="V17" t="str">
        <f t="shared" si="1"/>
        <v>meets</v>
      </c>
      <c r="W17">
        <f t="shared" si="2"/>
        <v>0</v>
      </c>
      <c r="X17" t="str">
        <f t="shared" si="3"/>
        <v>Active</v>
      </c>
      <c r="Y17">
        <f t="shared" si="4"/>
        <v>1.2328767123287672</v>
      </c>
      <c r="Z17" t="str">
        <f t="shared" si="5"/>
        <v>1–2 Years</v>
      </c>
      <c r="AA17" t="str">
        <f t="shared" si="6"/>
        <v>70K–99K</v>
      </c>
    </row>
    <row r="18" spans="1:27" ht="19.95" customHeight="1" x14ac:dyDescent="0.3">
      <c r="A18" s="4" t="s">
        <v>102</v>
      </c>
      <c r="B18" s="5">
        <v>45899</v>
      </c>
      <c r="C18" s="6" t="s">
        <v>55</v>
      </c>
      <c r="D18" s="6" t="s">
        <v>56</v>
      </c>
      <c r="E18" s="6" t="s">
        <v>23</v>
      </c>
      <c r="F18" s="6" t="s">
        <v>57</v>
      </c>
      <c r="G18" s="6" t="s">
        <v>58</v>
      </c>
      <c r="H18" s="6" t="s">
        <v>43</v>
      </c>
      <c r="I18" s="6" t="s">
        <v>27</v>
      </c>
      <c r="J18" s="5">
        <v>45899</v>
      </c>
      <c r="K18" s="5"/>
      <c r="L18" s="6" t="s">
        <v>28</v>
      </c>
      <c r="M18" s="6">
        <v>123</v>
      </c>
      <c r="N18" s="6" t="s">
        <v>29</v>
      </c>
      <c r="O18" s="6" t="s">
        <v>30</v>
      </c>
      <c r="P18" s="6" t="s">
        <v>64</v>
      </c>
      <c r="Q18" s="6" t="s">
        <v>95</v>
      </c>
      <c r="R18" s="6" t="s">
        <v>28</v>
      </c>
      <c r="S18" s="6">
        <v>0</v>
      </c>
      <c r="T18" s="7">
        <v>58000</v>
      </c>
      <c r="U18" t="str">
        <f t="shared" si="0"/>
        <v>Not Reviewed</v>
      </c>
      <c r="V18" t="str">
        <f t="shared" si="1"/>
        <v>Not Reviewed</v>
      </c>
      <c r="W18">
        <f t="shared" si="2"/>
        <v>0</v>
      </c>
      <c r="X18" t="str">
        <f t="shared" si="3"/>
        <v>Active</v>
      </c>
      <c r="Y18">
        <f t="shared" si="4"/>
        <v>0.33698630136986302</v>
      </c>
      <c r="Z18" t="str">
        <f t="shared" si="5"/>
        <v>&lt;1 Year</v>
      </c>
      <c r="AA18" t="str">
        <f t="shared" si="6"/>
        <v>&lt;70K</v>
      </c>
    </row>
    <row r="19" spans="1:27" ht="19.95" customHeight="1" x14ac:dyDescent="0.3">
      <c r="A19" s="8" t="s">
        <v>103</v>
      </c>
      <c r="B19" s="9">
        <v>45387</v>
      </c>
      <c r="C19" s="1" t="s">
        <v>60</v>
      </c>
      <c r="D19" s="1" t="s">
        <v>56</v>
      </c>
      <c r="E19" s="1" t="s">
        <v>40</v>
      </c>
      <c r="F19" s="1" t="s">
        <v>104</v>
      </c>
      <c r="G19" s="1" t="s">
        <v>62</v>
      </c>
      <c r="H19" s="1" t="s">
        <v>43</v>
      </c>
      <c r="I19" s="1" t="s">
        <v>50</v>
      </c>
      <c r="J19" s="9">
        <v>45387</v>
      </c>
      <c r="K19" s="9">
        <v>45670</v>
      </c>
      <c r="L19" s="1" t="s">
        <v>51</v>
      </c>
      <c r="M19" s="1">
        <v>283</v>
      </c>
      <c r="N19" s="1" t="s">
        <v>75</v>
      </c>
      <c r="O19" s="1" t="s">
        <v>105</v>
      </c>
      <c r="P19" s="1" t="s">
        <v>44</v>
      </c>
      <c r="Q19" s="1">
        <v>3</v>
      </c>
      <c r="R19" s="1" t="s">
        <v>37</v>
      </c>
      <c r="S19" s="1">
        <v>1</v>
      </c>
      <c r="T19" s="10">
        <v>59000</v>
      </c>
      <c r="U19" t="str">
        <f t="shared" si="0"/>
        <v>Reviewed</v>
      </c>
      <c r="V19" t="str">
        <f t="shared" si="1"/>
        <v>meets</v>
      </c>
      <c r="W19">
        <f t="shared" si="2"/>
        <v>1</v>
      </c>
      <c r="X19" t="str">
        <f t="shared" si="3"/>
        <v>Attrited</v>
      </c>
      <c r="Y19">
        <f t="shared" si="4"/>
        <v>0.77534246575342469</v>
      </c>
      <c r="Z19" t="str">
        <f t="shared" si="5"/>
        <v>&lt;1 Year</v>
      </c>
      <c r="AA19" t="str">
        <f t="shared" si="6"/>
        <v>&lt;70K</v>
      </c>
    </row>
    <row r="20" spans="1:27" ht="19.95" customHeight="1" x14ac:dyDescent="0.3">
      <c r="A20" s="4" t="s">
        <v>106</v>
      </c>
      <c r="B20" s="5">
        <v>45222</v>
      </c>
      <c r="C20" s="6" t="s">
        <v>66</v>
      </c>
      <c r="D20" s="6" t="s">
        <v>56</v>
      </c>
      <c r="E20" s="6" t="s">
        <v>67</v>
      </c>
      <c r="F20" s="6" t="s">
        <v>99</v>
      </c>
      <c r="G20" s="6" t="s">
        <v>36</v>
      </c>
      <c r="H20" s="6" t="s">
        <v>49</v>
      </c>
      <c r="I20" s="6" t="s">
        <v>27</v>
      </c>
      <c r="J20" s="5">
        <v>45222</v>
      </c>
      <c r="K20" s="5"/>
      <c r="L20" s="6" t="s">
        <v>28</v>
      </c>
      <c r="M20" s="6">
        <v>800</v>
      </c>
      <c r="N20" s="6" t="s">
        <v>52</v>
      </c>
      <c r="O20" s="6" t="s">
        <v>63</v>
      </c>
      <c r="P20" s="6" t="s">
        <v>107</v>
      </c>
      <c r="Q20" s="6">
        <v>3</v>
      </c>
      <c r="R20" s="6" t="s">
        <v>37</v>
      </c>
      <c r="S20" s="6">
        <v>2</v>
      </c>
      <c r="T20" s="7">
        <v>127000</v>
      </c>
      <c r="U20" t="str">
        <f t="shared" si="0"/>
        <v>Reviewed</v>
      </c>
      <c r="V20" t="str">
        <f t="shared" si="1"/>
        <v>meets</v>
      </c>
      <c r="W20">
        <f t="shared" si="2"/>
        <v>0</v>
      </c>
      <c r="X20" t="str">
        <f t="shared" si="3"/>
        <v>Active</v>
      </c>
      <c r="Y20">
        <f t="shared" si="4"/>
        <v>2.1917808219178081</v>
      </c>
      <c r="Z20" t="str">
        <f t="shared" si="5"/>
        <v>2–3 Years</v>
      </c>
      <c r="AA20" t="str">
        <f t="shared" si="6"/>
        <v>100K–129K</v>
      </c>
    </row>
    <row r="21" spans="1:27" ht="19.95" customHeight="1" x14ac:dyDescent="0.3">
      <c r="A21" s="8" t="s">
        <v>108</v>
      </c>
      <c r="B21" s="9">
        <v>45634</v>
      </c>
      <c r="C21" s="1" t="s">
        <v>71</v>
      </c>
      <c r="D21" s="1" t="s">
        <v>72</v>
      </c>
      <c r="E21" s="1" t="s">
        <v>23</v>
      </c>
      <c r="F21" s="1" t="s">
        <v>109</v>
      </c>
      <c r="G21" s="1" t="s">
        <v>36</v>
      </c>
      <c r="H21" s="1" t="s">
        <v>110</v>
      </c>
      <c r="I21" s="1" t="s">
        <v>27</v>
      </c>
      <c r="J21" s="9">
        <v>45634</v>
      </c>
      <c r="K21" s="9"/>
      <c r="L21" s="1" t="s">
        <v>28</v>
      </c>
      <c r="M21" s="1">
        <v>388</v>
      </c>
      <c r="N21" s="1" t="s">
        <v>29</v>
      </c>
      <c r="O21" s="1" t="s">
        <v>63</v>
      </c>
      <c r="P21" s="1" t="s">
        <v>107</v>
      </c>
      <c r="Q21" s="1">
        <v>3</v>
      </c>
      <c r="R21" s="1" t="s">
        <v>37</v>
      </c>
      <c r="S21" s="1">
        <v>1</v>
      </c>
      <c r="T21" s="10">
        <v>135000</v>
      </c>
      <c r="U21" t="str">
        <f t="shared" si="0"/>
        <v>Reviewed</v>
      </c>
      <c r="V21" t="str">
        <f t="shared" si="1"/>
        <v>meets</v>
      </c>
      <c r="W21">
        <f t="shared" si="2"/>
        <v>0</v>
      </c>
      <c r="X21" t="str">
        <f t="shared" si="3"/>
        <v>Active</v>
      </c>
      <c r="Y21">
        <f t="shared" si="4"/>
        <v>1.0630136986301371</v>
      </c>
      <c r="Z21" t="str">
        <f t="shared" si="5"/>
        <v>1–2 Years</v>
      </c>
      <c r="AA21" t="str">
        <f t="shared" si="6"/>
        <v>130K+</v>
      </c>
    </row>
    <row r="22" spans="1:27" ht="19.95" customHeight="1" x14ac:dyDescent="0.3">
      <c r="A22" s="4" t="s">
        <v>111</v>
      </c>
      <c r="B22" s="5">
        <v>45755</v>
      </c>
      <c r="C22" s="6" t="s">
        <v>77</v>
      </c>
      <c r="D22" s="6" t="s">
        <v>72</v>
      </c>
      <c r="E22" s="6" t="s">
        <v>40</v>
      </c>
      <c r="F22" s="6" t="s">
        <v>112</v>
      </c>
      <c r="G22" s="6" t="s">
        <v>79</v>
      </c>
      <c r="H22" s="6" t="s">
        <v>43</v>
      </c>
      <c r="I22" s="6" t="s">
        <v>27</v>
      </c>
      <c r="J22" s="5">
        <v>45755</v>
      </c>
      <c r="K22" s="5"/>
      <c r="L22" s="6" t="s">
        <v>28</v>
      </c>
      <c r="M22" s="6">
        <v>267</v>
      </c>
      <c r="N22" s="6" t="s">
        <v>29</v>
      </c>
      <c r="O22" s="6" t="s">
        <v>30</v>
      </c>
      <c r="P22" s="6" t="s">
        <v>64</v>
      </c>
      <c r="Q22" s="6">
        <v>3</v>
      </c>
      <c r="R22" s="6" t="s">
        <v>37</v>
      </c>
      <c r="S22" s="6">
        <v>1</v>
      </c>
      <c r="T22" s="7">
        <v>62000</v>
      </c>
      <c r="U22" t="str">
        <f t="shared" si="0"/>
        <v>Reviewed</v>
      </c>
      <c r="V22" t="str">
        <f t="shared" si="1"/>
        <v>meets</v>
      </c>
      <c r="W22">
        <f t="shared" si="2"/>
        <v>0</v>
      </c>
      <c r="X22" t="str">
        <f t="shared" si="3"/>
        <v>Active</v>
      </c>
      <c r="Y22">
        <f t="shared" si="4"/>
        <v>0.73150684931506849</v>
      </c>
      <c r="Z22" t="str">
        <f t="shared" si="5"/>
        <v>&lt;1 Year</v>
      </c>
      <c r="AA22" t="str">
        <f t="shared" si="6"/>
        <v>&lt;70K</v>
      </c>
    </row>
    <row r="23" spans="1:27" ht="19.95" customHeight="1" x14ac:dyDescent="0.3">
      <c r="A23" s="8" t="s">
        <v>113</v>
      </c>
      <c r="B23" s="9">
        <v>45250</v>
      </c>
      <c r="C23" s="1" t="s">
        <v>81</v>
      </c>
      <c r="D23" s="1" t="s">
        <v>72</v>
      </c>
      <c r="E23" s="1" t="s">
        <v>23</v>
      </c>
      <c r="F23" s="1" t="s">
        <v>114</v>
      </c>
      <c r="G23" s="1" t="s">
        <v>94</v>
      </c>
      <c r="H23" s="1" t="s">
        <v>43</v>
      </c>
      <c r="I23" s="1" t="s">
        <v>27</v>
      </c>
      <c r="J23" s="9">
        <v>45250</v>
      </c>
      <c r="K23" s="9"/>
      <c r="L23" s="1" t="s">
        <v>28</v>
      </c>
      <c r="M23" s="1">
        <v>772</v>
      </c>
      <c r="N23" s="1" t="s">
        <v>75</v>
      </c>
      <c r="O23" s="1" t="s">
        <v>30</v>
      </c>
      <c r="P23" s="1" t="s">
        <v>64</v>
      </c>
      <c r="Q23" s="1">
        <v>3</v>
      </c>
      <c r="R23" s="1" t="s">
        <v>37</v>
      </c>
      <c r="S23" s="1">
        <v>2</v>
      </c>
      <c r="T23" s="10">
        <v>61500</v>
      </c>
      <c r="U23" t="str">
        <f t="shared" si="0"/>
        <v>Reviewed</v>
      </c>
      <c r="V23" t="str">
        <f t="shared" si="1"/>
        <v>meets</v>
      </c>
      <c r="W23">
        <f t="shared" si="2"/>
        <v>0</v>
      </c>
      <c r="X23" t="str">
        <f t="shared" si="3"/>
        <v>Active</v>
      </c>
      <c r="Y23">
        <f t="shared" si="4"/>
        <v>2.1150684931506851</v>
      </c>
      <c r="Z23" t="str">
        <f t="shared" si="5"/>
        <v>2–3 Years</v>
      </c>
      <c r="AA23" t="str">
        <f t="shared" si="6"/>
        <v>&lt;70K</v>
      </c>
    </row>
    <row r="24" spans="1:27" ht="19.95" customHeight="1" x14ac:dyDescent="0.3">
      <c r="A24" s="4" t="s">
        <v>115</v>
      </c>
      <c r="B24" s="5">
        <v>45501</v>
      </c>
      <c r="C24" s="6" t="s">
        <v>86</v>
      </c>
      <c r="D24" s="6" t="s">
        <v>87</v>
      </c>
      <c r="E24" s="6" t="s">
        <v>67</v>
      </c>
      <c r="F24" s="6" t="s">
        <v>116</v>
      </c>
      <c r="G24" s="6" t="s">
        <v>89</v>
      </c>
      <c r="H24" s="6" t="s">
        <v>26</v>
      </c>
      <c r="I24" s="6" t="s">
        <v>27</v>
      </c>
      <c r="J24" s="5">
        <v>45501</v>
      </c>
      <c r="K24" s="5"/>
      <c r="L24" s="6" t="s">
        <v>28</v>
      </c>
      <c r="M24" s="6">
        <v>521</v>
      </c>
      <c r="N24" s="6" t="s">
        <v>29</v>
      </c>
      <c r="O24" s="6" t="s">
        <v>63</v>
      </c>
      <c r="P24" s="6" t="s">
        <v>31</v>
      </c>
      <c r="Q24" s="6">
        <v>1</v>
      </c>
      <c r="R24" s="6" t="s">
        <v>53</v>
      </c>
      <c r="S24" s="6">
        <v>1</v>
      </c>
      <c r="T24" s="7">
        <v>104500</v>
      </c>
      <c r="U24" t="str">
        <f t="shared" si="0"/>
        <v>Reviewed</v>
      </c>
      <c r="V24" t="str">
        <f t="shared" si="1"/>
        <v>needs_support</v>
      </c>
      <c r="W24">
        <f t="shared" si="2"/>
        <v>0</v>
      </c>
      <c r="X24" t="str">
        <f t="shared" si="3"/>
        <v>Active</v>
      </c>
      <c r="Y24">
        <f t="shared" si="4"/>
        <v>1.4273972602739726</v>
      </c>
      <c r="Z24" t="str">
        <f t="shared" si="5"/>
        <v>1–2 Years</v>
      </c>
      <c r="AA24" t="str">
        <f t="shared" si="6"/>
        <v>100K–129K</v>
      </c>
    </row>
    <row r="25" spans="1:27" ht="19.95" customHeight="1" x14ac:dyDescent="0.3">
      <c r="A25" s="8" t="s">
        <v>117</v>
      </c>
      <c r="B25" s="9">
        <v>45465</v>
      </c>
      <c r="C25" s="1" t="s">
        <v>91</v>
      </c>
      <c r="D25" s="1" t="s">
        <v>87</v>
      </c>
      <c r="E25" s="1" t="s">
        <v>92</v>
      </c>
      <c r="F25" s="1" t="s">
        <v>114</v>
      </c>
      <c r="G25" s="1" t="s">
        <v>94</v>
      </c>
      <c r="H25" s="1" t="s">
        <v>43</v>
      </c>
      <c r="I25" s="1" t="s">
        <v>50</v>
      </c>
      <c r="J25" s="9">
        <v>45465</v>
      </c>
      <c r="K25" s="9">
        <v>45731</v>
      </c>
      <c r="L25" s="1" t="s">
        <v>51</v>
      </c>
      <c r="M25" s="1">
        <v>266</v>
      </c>
      <c r="N25" s="1" t="s">
        <v>75</v>
      </c>
      <c r="O25" s="1" t="s">
        <v>63</v>
      </c>
      <c r="P25" s="1" t="s">
        <v>31</v>
      </c>
      <c r="Q25" s="1">
        <v>3</v>
      </c>
      <c r="R25" s="1" t="s">
        <v>37</v>
      </c>
      <c r="S25" s="1">
        <v>1</v>
      </c>
      <c r="T25" s="10">
        <v>65500</v>
      </c>
      <c r="U25" t="str">
        <f t="shared" si="0"/>
        <v>Reviewed</v>
      </c>
      <c r="V25" t="str">
        <f t="shared" si="1"/>
        <v>meets</v>
      </c>
      <c r="W25">
        <f t="shared" si="2"/>
        <v>1</v>
      </c>
      <c r="X25" t="str">
        <f t="shared" si="3"/>
        <v>Attrited</v>
      </c>
      <c r="Y25">
        <f t="shared" si="4"/>
        <v>0.72876712328767124</v>
      </c>
      <c r="Z25" t="str">
        <f t="shared" si="5"/>
        <v>&lt;1 Year</v>
      </c>
      <c r="AA25" t="str">
        <f t="shared" si="6"/>
        <v>&lt;70K</v>
      </c>
    </row>
    <row r="26" spans="1:27" ht="19.95" customHeight="1" x14ac:dyDescent="0.3">
      <c r="A26" s="4" t="s">
        <v>118</v>
      </c>
      <c r="B26" s="5">
        <v>45532</v>
      </c>
      <c r="C26" s="6" t="s">
        <v>21</v>
      </c>
      <c r="D26" s="6" t="s">
        <v>22</v>
      </c>
      <c r="E26" s="6" t="s">
        <v>23</v>
      </c>
      <c r="F26" s="6" t="s">
        <v>24</v>
      </c>
      <c r="G26" s="6" t="s">
        <v>25</v>
      </c>
      <c r="H26" s="6" t="s">
        <v>26</v>
      </c>
      <c r="I26" s="6" t="s">
        <v>27</v>
      </c>
      <c r="J26" s="5">
        <v>45532</v>
      </c>
      <c r="K26" s="5"/>
      <c r="L26" s="6" t="s">
        <v>28</v>
      </c>
      <c r="M26" s="6">
        <v>490</v>
      </c>
      <c r="N26" s="6" t="s">
        <v>52</v>
      </c>
      <c r="O26" s="6" t="s">
        <v>105</v>
      </c>
      <c r="P26" s="6" t="s">
        <v>64</v>
      </c>
      <c r="Q26" s="6">
        <v>5</v>
      </c>
      <c r="R26" s="6" t="s">
        <v>119</v>
      </c>
      <c r="S26" s="6">
        <v>1</v>
      </c>
      <c r="T26" s="7">
        <v>85000</v>
      </c>
      <c r="U26" t="str">
        <f t="shared" si="0"/>
        <v>Reviewed</v>
      </c>
      <c r="V26" t="str">
        <f t="shared" si="1"/>
        <v>outstanding</v>
      </c>
      <c r="W26">
        <f t="shared" si="2"/>
        <v>0</v>
      </c>
      <c r="X26" t="str">
        <f t="shared" si="3"/>
        <v>Active</v>
      </c>
      <c r="Y26">
        <f t="shared" si="4"/>
        <v>1.3424657534246576</v>
      </c>
      <c r="Z26" t="str">
        <f t="shared" si="5"/>
        <v>1–2 Years</v>
      </c>
      <c r="AA26" t="str">
        <f t="shared" si="6"/>
        <v>70K–99K</v>
      </c>
    </row>
    <row r="27" spans="1:27" ht="19.95" customHeight="1" x14ac:dyDescent="0.3">
      <c r="A27" s="8" t="s">
        <v>120</v>
      </c>
      <c r="B27" s="9">
        <v>45750</v>
      </c>
      <c r="C27" s="1" t="s">
        <v>34</v>
      </c>
      <c r="D27" s="1" t="s">
        <v>22</v>
      </c>
      <c r="E27" s="1" t="s">
        <v>23</v>
      </c>
      <c r="F27" s="1" t="s">
        <v>121</v>
      </c>
      <c r="G27" s="1" t="s">
        <v>25</v>
      </c>
      <c r="H27" s="1" t="s">
        <v>49</v>
      </c>
      <c r="I27" s="1" t="s">
        <v>27</v>
      </c>
      <c r="J27" s="9">
        <v>45750</v>
      </c>
      <c r="K27" s="9"/>
      <c r="L27" s="1" t="s">
        <v>28</v>
      </c>
      <c r="M27" s="1">
        <v>272</v>
      </c>
      <c r="N27" s="1" t="s">
        <v>122</v>
      </c>
      <c r="O27" s="1" t="s">
        <v>30</v>
      </c>
      <c r="P27" s="1" t="s">
        <v>64</v>
      </c>
      <c r="Q27" s="1">
        <v>4</v>
      </c>
      <c r="R27" s="1" t="s">
        <v>32</v>
      </c>
      <c r="S27" s="1">
        <v>1</v>
      </c>
      <c r="T27" s="10">
        <v>140000</v>
      </c>
      <c r="U27" t="str">
        <f t="shared" si="0"/>
        <v>Reviewed</v>
      </c>
      <c r="V27" t="str">
        <f t="shared" si="1"/>
        <v>exceeds</v>
      </c>
      <c r="W27">
        <f t="shared" si="2"/>
        <v>0</v>
      </c>
      <c r="X27" t="str">
        <f t="shared" si="3"/>
        <v>Active</v>
      </c>
      <c r="Y27">
        <f t="shared" si="4"/>
        <v>0.74520547945205484</v>
      </c>
      <c r="Z27" t="str">
        <f t="shared" si="5"/>
        <v>&lt;1 Year</v>
      </c>
      <c r="AA27" t="str">
        <f t="shared" si="6"/>
        <v>130K+</v>
      </c>
    </row>
    <row r="28" spans="1:27" ht="19.95" customHeight="1" x14ac:dyDescent="0.3">
      <c r="A28" s="4" t="s">
        <v>123</v>
      </c>
      <c r="B28" s="5">
        <v>45104</v>
      </c>
      <c r="C28" s="6" t="s">
        <v>39</v>
      </c>
      <c r="D28" s="6" t="s">
        <v>22</v>
      </c>
      <c r="E28" s="6" t="s">
        <v>40</v>
      </c>
      <c r="F28" s="6" t="s">
        <v>35</v>
      </c>
      <c r="G28" s="6" t="s">
        <v>36</v>
      </c>
      <c r="H28" s="6" t="s">
        <v>26</v>
      </c>
      <c r="I28" s="6" t="s">
        <v>27</v>
      </c>
      <c r="J28" s="5">
        <v>45104</v>
      </c>
      <c r="K28" s="5"/>
      <c r="L28" s="6" t="s">
        <v>28</v>
      </c>
      <c r="M28" s="6">
        <v>918</v>
      </c>
      <c r="N28" s="6" t="s">
        <v>29</v>
      </c>
      <c r="O28" s="6" t="s">
        <v>105</v>
      </c>
      <c r="P28" s="6" t="s">
        <v>64</v>
      </c>
      <c r="Q28" s="6">
        <v>3</v>
      </c>
      <c r="R28" s="6" t="s">
        <v>37</v>
      </c>
      <c r="S28" s="6">
        <v>3</v>
      </c>
      <c r="T28" s="7">
        <v>78500</v>
      </c>
      <c r="U28" t="str">
        <f t="shared" si="0"/>
        <v>Reviewed</v>
      </c>
      <c r="V28" t="str">
        <f t="shared" si="1"/>
        <v>meets</v>
      </c>
      <c r="W28">
        <f t="shared" si="2"/>
        <v>0</v>
      </c>
      <c r="X28" t="str">
        <f t="shared" si="3"/>
        <v>Active</v>
      </c>
      <c r="Y28">
        <f t="shared" si="4"/>
        <v>2.515068493150685</v>
      </c>
      <c r="Z28" t="str">
        <f t="shared" si="5"/>
        <v>2–3 Years</v>
      </c>
      <c r="AA28" t="str">
        <f t="shared" si="6"/>
        <v>70K–99K</v>
      </c>
    </row>
    <row r="29" spans="1:27" ht="19.95" customHeight="1" x14ac:dyDescent="0.3">
      <c r="A29" s="8" t="s">
        <v>124</v>
      </c>
      <c r="B29" s="9">
        <v>45889</v>
      </c>
      <c r="C29" s="1" t="s">
        <v>46</v>
      </c>
      <c r="D29" s="1" t="s">
        <v>22</v>
      </c>
      <c r="E29" s="1" t="s">
        <v>40</v>
      </c>
      <c r="F29" s="1" t="s">
        <v>47</v>
      </c>
      <c r="G29" s="1" t="s">
        <v>48</v>
      </c>
      <c r="H29" s="1" t="s">
        <v>49</v>
      </c>
      <c r="I29" s="1" t="s">
        <v>27</v>
      </c>
      <c r="J29" s="9">
        <v>45889</v>
      </c>
      <c r="K29" s="9"/>
      <c r="L29" s="1" t="s">
        <v>28</v>
      </c>
      <c r="M29" s="1">
        <v>133</v>
      </c>
      <c r="N29" s="1" t="s">
        <v>29</v>
      </c>
      <c r="O29" s="1" t="s">
        <v>30</v>
      </c>
      <c r="P29" s="1" t="s">
        <v>31</v>
      </c>
      <c r="Q29" s="1" t="s">
        <v>95</v>
      </c>
      <c r="R29" s="1" t="s">
        <v>28</v>
      </c>
      <c r="S29" s="1">
        <v>0</v>
      </c>
      <c r="T29" s="10">
        <v>140500</v>
      </c>
      <c r="U29" t="str">
        <f t="shared" si="0"/>
        <v>Not Reviewed</v>
      </c>
      <c r="V29" t="str">
        <f t="shared" si="1"/>
        <v>Not Reviewed</v>
      </c>
      <c r="W29">
        <f t="shared" si="2"/>
        <v>0</v>
      </c>
      <c r="X29" t="str">
        <f t="shared" si="3"/>
        <v>Active</v>
      </c>
      <c r="Y29">
        <f t="shared" si="4"/>
        <v>0.36438356164383562</v>
      </c>
      <c r="Z29" t="str">
        <f t="shared" si="5"/>
        <v>&lt;1 Year</v>
      </c>
      <c r="AA29" t="str">
        <f t="shared" si="6"/>
        <v>130K+</v>
      </c>
    </row>
    <row r="30" spans="1:27" ht="19.95" customHeight="1" x14ac:dyDescent="0.3">
      <c r="A30" s="4" t="s">
        <v>125</v>
      </c>
      <c r="B30" s="5">
        <v>45445</v>
      </c>
      <c r="C30" s="6" t="s">
        <v>55</v>
      </c>
      <c r="D30" s="6" t="s">
        <v>56</v>
      </c>
      <c r="E30" s="6" t="s">
        <v>23</v>
      </c>
      <c r="F30" s="6" t="s">
        <v>57</v>
      </c>
      <c r="G30" s="6" t="s">
        <v>58</v>
      </c>
      <c r="H30" s="6" t="s">
        <v>43</v>
      </c>
      <c r="I30" s="6" t="s">
        <v>27</v>
      </c>
      <c r="J30" s="5">
        <v>45445</v>
      </c>
      <c r="K30" s="5"/>
      <c r="L30" s="6" t="s">
        <v>28</v>
      </c>
      <c r="M30" s="6">
        <v>577</v>
      </c>
      <c r="N30" s="6" t="s">
        <v>52</v>
      </c>
      <c r="O30" s="6" t="s">
        <v>30</v>
      </c>
      <c r="P30" s="6" t="s">
        <v>64</v>
      </c>
      <c r="Q30" s="6">
        <v>3</v>
      </c>
      <c r="R30" s="6" t="s">
        <v>37</v>
      </c>
      <c r="S30" s="6">
        <v>2</v>
      </c>
      <c r="T30" s="7">
        <v>62000</v>
      </c>
      <c r="U30" t="str">
        <f t="shared" si="0"/>
        <v>Reviewed</v>
      </c>
      <c r="V30" t="str">
        <f t="shared" si="1"/>
        <v>meets</v>
      </c>
      <c r="W30">
        <f t="shared" si="2"/>
        <v>0</v>
      </c>
      <c r="X30" t="str">
        <f t="shared" si="3"/>
        <v>Active</v>
      </c>
      <c r="Y30">
        <f t="shared" si="4"/>
        <v>1.5808219178082192</v>
      </c>
      <c r="Z30" t="str">
        <f t="shared" si="5"/>
        <v>1–2 Years</v>
      </c>
      <c r="AA30" t="str">
        <f t="shared" si="6"/>
        <v>&lt;70K</v>
      </c>
    </row>
    <row r="31" spans="1:27" ht="19.95" customHeight="1" x14ac:dyDescent="0.3">
      <c r="A31" s="8" t="s">
        <v>126</v>
      </c>
      <c r="B31" s="9">
        <v>45225</v>
      </c>
      <c r="C31" s="1" t="s">
        <v>60</v>
      </c>
      <c r="D31" s="1" t="s">
        <v>56</v>
      </c>
      <c r="E31" s="1" t="s">
        <v>40</v>
      </c>
      <c r="F31" s="1" t="s">
        <v>61</v>
      </c>
      <c r="G31" s="1" t="s">
        <v>62</v>
      </c>
      <c r="H31" s="1" t="s">
        <v>26</v>
      </c>
      <c r="I31" s="1" t="s">
        <v>27</v>
      </c>
      <c r="J31" s="9">
        <v>45225</v>
      </c>
      <c r="K31" s="9"/>
      <c r="L31" s="1" t="s">
        <v>28</v>
      </c>
      <c r="M31" s="1">
        <v>797</v>
      </c>
      <c r="N31" s="1" t="s">
        <v>52</v>
      </c>
      <c r="O31" s="1" t="s">
        <v>43</v>
      </c>
      <c r="P31" s="1" t="s">
        <v>31</v>
      </c>
      <c r="Q31" s="1">
        <v>4</v>
      </c>
      <c r="R31" s="1" t="s">
        <v>32</v>
      </c>
      <c r="S31" s="1">
        <v>2</v>
      </c>
      <c r="T31" s="10">
        <v>77000</v>
      </c>
      <c r="U31" t="str">
        <f t="shared" si="0"/>
        <v>Reviewed</v>
      </c>
      <c r="V31" t="str">
        <f t="shared" si="1"/>
        <v>exceeds</v>
      </c>
      <c r="W31">
        <f t="shared" si="2"/>
        <v>0</v>
      </c>
      <c r="X31" t="str">
        <f t="shared" si="3"/>
        <v>Active</v>
      </c>
      <c r="Y31">
        <f t="shared" si="4"/>
        <v>2.1835616438356165</v>
      </c>
      <c r="Z31" t="str">
        <f t="shared" si="5"/>
        <v>2–3 Years</v>
      </c>
      <c r="AA31" t="str">
        <f t="shared" si="6"/>
        <v>70K–99K</v>
      </c>
    </row>
    <row r="32" spans="1:27" ht="19.95" customHeight="1" x14ac:dyDescent="0.3">
      <c r="A32" s="4" t="s">
        <v>127</v>
      </c>
      <c r="B32" s="5">
        <v>45658</v>
      </c>
      <c r="C32" s="6" t="s">
        <v>66</v>
      </c>
      <c r="D32" s="6" t="s">
        <v>56</v>
      </c>
      <c r="E32" s="6" t="s">
        <v>67</v>
      </c>
      <c r="F32" s="6" t="s">
        <v>68</v>
      </c>
      <c r="G32" s="6" t="s">
        <v>69</v>
      </c>
      <c r="H32" s="6" t="s">
        <v>26</v>
      </c>
      <c r="I32" s="6" t="s">
        <v>27</v>
      </c>
      <c r="J32" s="5">
        <v>45658</v>
      </c>
      <c r="K32" s="5"/>
      <c r="L32" s="6" t="s">
        <v>28</v>
      </c>
      <c r="M32" s="6">
        <v>364</v>
      </c>
      <c r="N32" s="6" t="s">
        <v>52</v>
      </c>
      <c r="O32" s="6" t="s">
        <v>63</v>
      </c>
      <c r="P32" s="6" t="s">
        <v>44</v>
      </c>
      <c r="Q32" s="6">
        <v>4</v>
      </c>
      <c r="R32" s="6" t="s">
        <v>32</v>
      </c>
      <c r="S32" s="6">
        <v>1</v>
      </c>
      <c r="T32" s="7">
        <v>89500</v>
      </c>
      <c r="U32" t="str">
        <f t="shared" si="0"/>
        <v>Reviewed</v>
      </c>
      <c r="V32" t="str">
        <f t="shared" si="1"/>
        <v>exceeds</v>
      </c>
      <c r="W32">
        <f t="shared" si="2"/>
        <v>0</v>
      </c>
      <c r="X32" t="str">
        <f t="shared" si="3"/>
        <v>Active</v>
      </c>
      <c r="Y32">
        <f t="shared" si="4"/>
        <v>0.99726027397260275</v>
      </c>
      <c r="Z32" t="str">
        <f t="shared" si="5"/>
        <v>&lt;1 Year</v>
      </c>
      <c r="AA32" t="str">
        <f t="shared" si="6"/>
        <v>70K–99K</v>
      </c>
    </row>
    <row r="33" spans="1:27" ht="19.95" customHeight="1" x14ac:dyDescent="0.3">
      <c r="A33" s="8" t="s">
        <v>128</v>
      </c>
      <c r="B33" s="9">
        <v>44996</v>
      </c>
      <c r="C33" s="1" t="s">
        <v>71</v>
      </c>
      <c r="D33" s="1" t="s">
        <v>72</v>
      </c>
      <c r="E33" s="1" t="s">
        <v>23</v>
      </c>
      <c r="F33" s="1" t="s">
        <v>129</v>
      </c>
      <c r="G33" s="1" t="s">
        <v>74</v>
      </c>
      <c r="H33" s="1" t="s">
        <v>43</v>
      </c>
      <c r="I33" s="1" t="s">
        <v>27</v>
      </c>
      <c r="J33" s="9">
        <v>44996</v>
      </c>
      <c r="K33" s="9"/>
      <c r="L33" s="1" t="s">
        <v>28</v>
      </c>
      <c r="M33" s="1">
        <v>1026</v>
      </c>
      <c r="N33" s="1" t="s">
        <v>122</v>
      </c>
      <c r="O33" s="1" t="s">
        <v>30</v>
      </c>
      <c r="P33" s="1" t="s">
        <v>64</v>
      </c>
      <c r="Q33" s="1">
        <v>2</v>
      </c>
      <c r="R33" s="1" t="s">
        <v>53</v>
      </c>
      <c r="S33" s="1">
        <v>3</v>
      </c>
      <c r="T33" s="10">
        <v>63000</v>
      </c>
      <c r="U33" t="str">
        <f t="shared" si="0"/>
        <v>Reviewed</v>
      </c>
      <c r="V33" t="str">
        <f t="shared" si="1"/>
        <v>needs_support</v>
      </c>
      <c r="W33">
        <f t="shared" si="2"/>
        <v>0</v>
      </c>
      <c r="X33" t="str">
        <f t="shared" si="3"/>
        <v>Active</v>
      </c>
      <c r="Y33">
        <f t="shared" si="4"/>
        <v>2.8109589041095893</v>
      </c>
      <c r="Z33" t="str">
        <f t="shared" si="5"/>
        <v>2–3 Years</v>
      </c>
      <c r="AA33" t="str">
        <f t="shared" si="6"/>
        <v>&lt;70K</v>
      </c>
    </row>
    <row r="34" spans="1:27" ht="19.95" customHeight="1" x14ac:dyDescent="0.3">
      <c r="A34" s="4" t="s">
        <v>130</v>
      </c>
      <c r="B34" s="5">
        <v>45543</v>
      </c>
      <c r="C34" s="6" t="s">
        <v>77</v>
      </c>
      <c r="D34" s="6" t="s">
        <v>72</v>
      </c>
      <c r="E34" s="6" t="s">
        <v>40</v>
      </c>
      <c r="F34" s="6" t="s">
        <v>131</v>
      </c>
      <c r="G34" s="6" t="s">
        <v>79</v>
      </c>
      <c r="H34" s="6" t="s">
        <v>26</v>
      </c>
      <c r="I34" s="6" t="s">
        <v>27</v>
      </c>
      <c r="J34" s="5">
        <v>45543</v>
      </c>
      <c r="K34" s="5"/>
      <c r="L34" s="6" t="s">
        <v>28</v>
      </c>
      <c r="M34" s="6">
        <v>479</v>
      </c>
      <c r="N34" s="6" t="s">
        <v>52</v>
      </c>
      <c r="O34" s="6" t="s">
        <v>105</v>
      </c>
      <c r="P34" s="6" t="s">
        <v>64</v>
      </c>
      <c r="Q34" s="6">
        <v>2</v>
      </c>
      <c r="R34" s="6" t="s">
        <v>53</v>
      </c>
      <c r="S34" s="6">
        <v>1</v>
      </c>
      <c r="T34" s="7">
        <v>72500</v>
      </c>
      <c r="U34" t="str">
        <f t="shared" si="0"/>
        <v>Reviewed</v>
      </c>
      <c r="V34" t="str">
        <f t="shared" si="1"/>
        <v>needs_support</v>
      </c>
      <c r="W34">
        <f t="shared" si="2"/>
        <v>0</v>
      </c>
      <c r="X34" t="str">
        <f t="shared" si="3"/>
        <v>Active</v>
      </c>
      <c r="Y34">
        <f t="shared" si="4"/>
        <v>1.3123287671232877</v>
      </c>
      <c r="Z34" t="str">
        <f t="shared" si="5"/>
        <v>1–2 Years</v>
      </c>
      <c r="AA34" t="str">
        <f t="shared" si="6"/>
        <v>70K–99K</v>
      </c>
    </row>
    <row r="35" spans="1:27" ht="19.95" customHeight="1" x14ac:dyDescent="0.3">
      <c r="A35" s="8" t="s">
        <v>132</v>
      </c>
      <c r="B35" s="9">
        <v>45873</v>
      </c>
      <c r="C35" s="1" t="s">
        <v>81</v>
      </c>
      <c r="D35" s="1" t="s">
        <v>72</v>
      </c>
      <c r="E35" s="1" t="s">
        <v>23</v>
      </c>
      <c r="F35" s="1" t="s">
        <v>82</v>
      </c>
      <c r="G35" s="1" t="s">
        <v>83</v>
      </c>
      <c r="H35" s="1" t="s">
        <v>26</v>
      </c>
      <c r="I35" s="1" t="s">
        <v>27</v>
      </c>
      <c r="J35" s="9">
        <v>45873</v>
      </c>
      <c r="K35" s="9"/>
      <c r="L35" s="1" t="s">
        <v>28</v>
      </c>
      <c r="M35" s="1">
        <v>149</v>
      </c>
      <c r="N35" s="1" t="s">
        <v>122</v>
      </c>
      <c r="O35" s="1" t="s">
        <v>43</v>
      </c>
      <c r="P35" s="1" t="s">
        <v>133</v>
      </c>
      <c r="Q35" s="1" t="s">
        <v>95</v>
      </c>
      <c r="R35" s="1" t="s">
        <v>28</v>
      </c>
      <c r="S35" s="1">
        <v>0</v>
      </c>
      <c r="T35" s="10">
        <v>77500</v>
      </c>
      <c r="U35" t="str">
        <f t="shared" si="0"/>
        <v>Not Reviewed</v>
      </c>
      <c r="V35" t="str">
        <f t="shared" si="1"/>
        <v>Not Reviewed</v>
      </c>
      <c r="W35">
        <f t="shared" si="2"/>
        <v>0</v>
      </c>
      <c r="X35" t="str">
        <f t="shared" si="3"/>
        <v>Active</v>
      </c>
      <c r="Y35">
        <f t="shared" si="4"/>
        <v>0.40821917808219177</v>
      </c>
      <c r="Z35" t="str">
        <f t="shared" si="5"/>
        <v>&lt;1 Year</v>
      </c>
      <c r="AA35" t="str">
        <f t="shared" si="6"/>
        <v>70K–99K</v>
      </c>
    </row>
    <row r="36" spans="1:27" ht="19.95" customHeight="1" x14ac:dyDescent="0.3">
      <c r="A36" s="4" t="s">
        <v>134</v>
      </c>
      <c r="B36" s="5">
        <v>45794</v>
      </c>
      <c r="C36" s="6" t="s">
        <v>86</v>
      </c>
      <c r="D36" s="6" t="s">
        <v>87</v>
      </c>
      <c r="E36" s="6" t="s">
        <v>67</v>
      </c>
      <c r="F36" s="6" t="s">
        <v>135</v>
      </c>
      <c r="G36" s="6" t="s">
        <v>89</v>
      </c>
      <c r="H36" s="6" t="s">
        <v>43</v>
      </c>
      <c r="I36" s="6" t="s">
        <v>27</v>
      </c>
      <c r="J36" s="5">
        <v>45794</v>
      </c>
      <c r="K36" s="5"/>
      <c r="L36" s="6" t="s">
        <v>28</v>
      </c>
      <c r="M36" s="6">
        <v>228</v>
      </c>
      <c r="N36" s="6" t="s">
        <v>122</v>
      </c>
      <c r="O36" s="6" t="s">
        <v>30</v>
      </c>
      <c r="P36" s="6" t="s">
        <v>107</v>
      </c>
      <c r="Q36" s="6">
        <v>4</v>
      </c>
      <c r="R36" s="6" t="s">
        <v>32</v>
      </c>
      <c r="S36" s="6">
        <v>1</v>
      </c>
      <c r="T36" s="7">
        <v>62000</v>
      </c>
      <c r="U36" t="str">
        <f t="shared" si="0"/>
        <v>Reviewed</v>
      </c>
      <c r="V36" t="str">
        <f t="shared" si="1"/>
        <v>exceeds</v>
      </c>
      <c r="W36">
        <f t="shared" si="2"/>
        <v>0</v>
      </c>
      <c r="X36" t="str">
        <f t="shared" si="3"/>
        <v>Active</v>
      </c>
      <c r="Y36">
        <f t="shared" si="4"/>
        <v>0.62465753424657533</v>
      </c>
      <c r="Z36" t="str">
        <f t="shared" si="5"/>
        <v>&lt;1 Year</v>
      </c>
      <c r="AA36" t="str">
        <f t="shared" si="6"/>
        <v>&lt;70K</v>
      </c>
    </row>
    <row r="37" spans="1:27" ht="19.95" customHeight="1" x14ac:dyDescent="0.3">
      <c r="A37" s="8" t="s">
        <v>136</v>
      </c>
      <c r="B37" s="9">
        <v>45325</v>
      </c>
      <c r="C37" s="1" t="s">
        <v>91</v>
      </c>
      <c r="D37" s="1" t="s">
        <v>87</v>
      </c>
      <c r="E37" s="1" t="s">
        <v>92</v>
      </c>
      <c r="F37" s="1" t="s">
        <v>114</v>
      </c>
      <c r="G37" s="1" t="s">
        <v>94</v>
      </c>
      <c r="H37" s="1" t="s">
        <v>43</v>
      </c>
      <c r="I37" s="1" t="s">
        <v>27</v>
      </c>
      <c r="J37" s="9">
        <v>45325</v>
      </c>
      <c r="K37" s="9"/>
      <c r="L37" s="1" t="s">
        <v>28</v>
      </c>
      <c r="M37" s="1">
        <v>697</v>
      </c>
      <c r="N37" s="1" t="s">
        <v>29</v>
      </c>
      <c r="O37" s="1" t="s">
        <v>63</v>
      </c>
      <c r="P37" s="1" t="s">
        <v>133</v>
      </c>
      <c r="Q37" s="1">
        <v>3</v>
      </c>
      <c r="R37" s="1" t="s">
        <v>37</v>
      </c>
      <c r="S37" s="1">
        <v>2</v>
      </c>
      <c r="T37" s="10">
        <v>56000</v>
      </c>
      <c r="U37" t="str">
        <f t="shared" si="0"/>
        <v>Reviewed</v>
      </c>
      <c r="V37" t="str">
        <f t="shared" si="1"/>
        <v>meets</v>
      </c>
      <c r="W37">
        <f t="shared" si="2"/>
        <v>0</v>
      </c>
      <c r="X37" t="str">
        <f t="shared" si="3"/>
        <v>Active</v>
      </c>
      <c r="Y37">
        <f t="shared" si="4"/>
        <v>1.9095890410958904</v>
      </c>
      <c r="Z37" t="str">
        <f t="shared" si="5"/>
        <v>1–2 Years</v>
      </c>
      <c r="AA37" t="str">
        <f t="shared" si="6"/>
        <v>&lt;70K</v>
      </c>
    </row>
    <row r="38" spans="1:27" ht="19.95" customHeight="1" x14ac:dyDescent="0.3">
      <c r="A38" s="4" t="s">
        <v>137</v>
      </c>
      <c r="B38" s="5">
        <v>44941</v>
      </c>
      <c r="C38" s="6" t="s">
        <v>21</v>
      </c>
      <c r="D38" s="6" t="s">
        <v>22</v>
      </c>
      <c r="E38" s="6" t="s">
        <v>23</v>
      </c>
      <c r="F38" s="6" t="s">
        <v>138</v>
      </c>
      <c r="G38" s="6" t="s">
        <v>36</v>
      </c>
      <c r="H38" s="6" t="s">
        <v>43</v>
      </c>
      <c r="I38" s="6" t="s">
        <v>27</v>
      </c>
      <c r="J38" s="5">
        <v>44941</v>
      </c>
      <c r="K38" s="5"/>
      <c r="L38" s="6" t="s">
        <v>28</v>
      </c>
      <c r="M38" s="6">
        <v>1081</v>
      </c>
      <c r="N38" s="6" t="s">
        <v>29</v>
      </c>
      <c r="O38" s="6" t="s">
        <v>105</v>
      </c>
      <c r="P38" s="6" t="s">
        <v>44</v>
      </c>
      <c r="Q38" s="6">
        <v>4</v>
      </c>
      <c r="R38" s="6" t="s">
        <v>32</v>
      </c>
      <c r="S38" s="6">
        <v>3</v>
      </c>
      <c r="T38" s="7">
        <v>76500</v>
      </c>
      <c r="U38" t="str">
        <f t="shared" si="0"/>
        <v>Reviewed</v>
      </c>
      <c r="V38" t="str">
        <f t="shared" si="1"/>
        <v>exceeds</v>
      </c>
      <c r="W38">
        <f t="shared" si="2"/>
        <v>0</v>
      </c>
      <c r="X38" t="str">
        <f t="shared" si="3"/>
        <v>Active</v>
      </c>
      <c r="Y38">
        <f t="shared" si="4"/>
        <v>2.9616438356164383</v>
      </c>
      <c r="Z38" t="str">
        <f t="shared" si="5"/>
        <v>2–3 Years</v>
      </c>
      <c r="AA38" t="str">
        <f t="shared" si="6"/>
        <v>70K–99K</v>
      </c>
    </row>
    <row r="39" spans="1:27" ht="19.95" customHeight="1" x14ac:dyDescent="0.3">
      <c r="A39" s="8" t="s">
        <v>139</v>
      </c>
      <c r="B39" s="9">
        <v>44971</v>
      </c>
      <c r="C39" s="1" t="s">
        <v>34</v>
      </c>
      <c r="D39" s="1" t="s">
        <v>22</v>
      </c>
      <c r="E39" s="1" t="s">
        <v>23</v>
      </c>
      <c r="F39" s="1" t="s">
        <v>35</v>
      </c>
      <c r="G39" s="1" t="s">
        <v>36</v>
      </c>
      <c r="H39" s="1" t="s">
        <v>26</v>
      </c>
      <c r="I39" s="1" t="s">
        <v>27</v>
      </c>
      <c r="J39" s="9">
        <v>44971</v>
      </c>
      <c r="K39" s="9"/>
      <c r="L39" s="1" t="s">
        <v>28</v>
      </c>
      <c r="M39" s="1">
        <v>1051</v>
      </c>
      <c r="N39" s="1" t="s">
        <v>140</v>
      </c>
      <c r="O39" s="1" t="s">
        <v>30</v>
      </c>
      <c r="P39" s="1" t="s">
        <v>133</v>
      </c>
      <c r="Q39" s="1">
        <v>3</v>
      </c>
      <c r="R39" s="1" t="s">
        <v>37</v>
      </c>
      <c r="S39" s="1">
        <v>3</v>
      </c>
      <c r="T39" s="10">
        <v>95000</v>
      </c>
      <c r="U39" t="str">
        <f t="shared" si="0"/>
        <v>Reviewed</v>
      </c>
      <c r="V39" t="str">
        <f t="shared" si="1"/>
        <v>meets</v>
      </c>
      <c r="W39">
        <f t="shared" si="2"/>
        <v>0</v>
      </c>
      <c r="X39" t="str">
        <f t="shared" si="3"/>
        <v>Active</v>
      </c>
      <c r="Y39">
        <f t="shared" si="4"/>
        <v>2.8794520547945206</v>
      </c>
      <c r="Z39" t="str">
        <f t="shared" si="5"/>
        <v>2–3 Years</v>
      </c>
      <c r="AA39" t="str">
        <f t="shared" si="6"/>
        <v>70K–99K</v>
      </c>
    </row>
    <row r="40" spans="1:27" ht="19.95" customHeight="1" x14ac:dyDescent="0.3">
      <c r="A40" s="4" t="s">
        <v>141</v>
      </c>
      <c r="B40" s="5">
        <v>45188</v>
      </c>
      <c r="C40" s="6" t="s">
        <v>39</v>
      </c>
      <c r="D40" s="6" t="s">
        <v>22</v>
      </c>
      <c r="E40" s="6" t="s">
        <v>40</v>
      </c>
      <c r="F40" s="6" t="s">
        <v>41</v>
      </c>
      <c r="G40" s="6" t="s">
        <v>42</v>
      </c>
      <c r="H40" s="6" t="s">
        <v>43</v>
      </c>
      <c r="I40" s="6" t="s">
        <v>27</v>
      </c>
      <c r="J40" s="5">
        <v>45188</v>
      </c>
      <c r="K40" s="5"/>
      <c r="L40" s="6" t="s">
        <v>28</v>
      </c>
      <c r="M40" s="6">
        <v>834</v>
      </c>
      <c r="N40" s="6" t="s">
        <v>29</v>
      </c>
      <c r="O40" s="6" t="s">
        <v>43</v>
      </c>
      <c r="P40" s="6" t="s">
        <v>31</v>
      </c>
      <c r="Q40" s="6">
        <v>3</v>
      </c>
      <c r="R40" s="6" t="s">
        <v>37</v>
      </c>
      <c r="S40" s="6">
        <v>2</v>
      </c>
      <c r="T40" s="7">
        <v>75500</v>
      </c>
      <c r="U40" t="str">
        <f t="shared" si="0"/>
        <v>Reviewed</v>
      </c>
      <c r="V40" t="str">
        <f t="shared" si="1"/>
        <v>meets</v>
      </c>
      <c r="W40">
        <f t="shared" si="2"/>
        <v>0</v>
      </c>
      <c r="X40" t="str">
        <f t="shared" si="3"/>
        <v>Active</v>
      </c>
      <c r="Y40">
        <f t="shared" si="4"/>
        <v>2.2849315068493152</v>
      </c>
      <c r="Z40" t="str">
        <f t="shared" si="5"/>
        <v>2–3 Years</v>
      </c>
      <c r="AA40" t="str">
        <f t="shared" si="6"/>
        <v>70K–99K</v>
      </c>
    </row>
    <row r="41" spans="1:27" ht="19.95" customHeight="1" x14ac:dyDescent="0.3">
      <c r="A41" s="8" t="s">
        <v>142</v>
      </c>
      <c r="B41" s="9">
        <v>45262</v>
      </c>
      <c r="C41" s="1" t="s">
        <v>46</v>
      </c>
      <c r="D41" s="1" t="s">
        <v>22</v>
      </c>
      <c r="E41" s="1" t="s">
        <v>40</v>
      </c>
      <c r="F41" s="1" t="s">
        <v>143</v>
      </c>
      <c r="G41" s="1" t="s">
        <v>48</v>
      </c>
      <c r="H41" s="1" t="s">
        <v>43</v>
      </c>
      <c r="I41" s="1" t="s">
        <v>27</v>
      </c>
      <c r="J41" s="9">
        <v>45262</v>
      </c>
      <c r="K41" s="9"/>
      <c r="L41" s="1" t="s">
        <v>28</v>
      </c>
      <c r="M41" s="1">
        <v>760</v>
      </c>
      <c r="N41" s="1" t="s">
        <v>52</v>
      </c>
      <c r="O41" s="1" t="s">
        <v>63</v>
      </c>
      <c r="P41" s="1" t="s">
        <v>64</v>
      </c>
      <c r="Q41" s="1">
        <v>2</v>
      </c>
      <c r="R41" s="1" t="s">
        <v>53</v>
      </c>
      <c r="S41" s="1">
        <v>2</v>
      </c>
      <c r="T41" s="10">
        <v>73500</v>
      </c>
      <c r="U41" t="str">
        <f t="shared" si="0"/>
        <v>Reviewed</v>
      </c>
      <c r="V41" t="str">
        <f t="shared" si="1"/>
        <v>needs_support</v>
      </c>
      <c r="W41">
        <f t="shared" si="2"/>
        <v>0</v>
      </c>
      <c r="X41" t="str">
        <f t="shared" si="3"/>
        <v>Active</v>
      </c>
      <c r="Y41">
        <f t="shared" si="4"/>
        <v>2.0821917808219177</v>
      </c>
      <c r="Z41" t="str">
        <f t="shared" si="5"/>
        <v>2–3 Years</v>
      </c>
      <c r="AA41" t="str">
        <f t="shared" si="6"/>
        <v>70K–99K</v>
      </c>
    </row>
    <row r="42" spans="1:27" ht="19.95" customHeight="1" x14ac:dyDescent="0.3">
      <c r="A42" s="4" t="s">
        <v>144</v>
      </c>
      <c r="B42" s="5">
        <v>45595</v>
      </c>
      <c r="C42" s="6" t="s">
        <v>55</v>
      </c>
      <c r="D42" s="6" t="s">
        <v>56</v>
      </c>
      <c r="E42" s="6" t="s">
        <v>23</v>
      </c>
      <c r="F42" s="6" t="s">
        <v>145</v>
      </c>
      <c r="G42" s="6" t="s">
        <v>62</v>
      </c>
      <c r="H42" s="6" t="s">
        <v>49</v>
      </c>
      <c r="I42" s="6" t="s">
        <v>50</v>
      </c>
      <c r="J42" s="5">
        <v>45595</v>
      </c>
      <c r="K42" s="5">
        <v>45777</v>
      </c>
      <c r="L42" s="6" t="s">
        <v>51</v>
      </c>
      <c r="M42" s="6">
        <v>182</v>
      </c>
      <c r="N42" s="6" t="s">
        <v>29</v>
      </c>
      <c r="O42" s="6" t="s">
        <v>63</v>
      </c>
      <c r="P42" s="6" t="s">
        <v>31</v>
      </c>
      <c r="Q42" s="6">
        <v>3</v>
      </c>
      <c r="R42" s="6" t="s">
        <v>37</v>
      </c>
      <c r="S42" s="6">
        <v>1</v>
      </c>
      <c r="T42" s="7">
        <v>135500</v>
      </c>
      <c r="U42" t="str">
        <f t="shared" si="0"/>
        <v>Reviewed</v>
      </c>
      <c r="V42" t="str">
        <f t="shared" si="1"/>
        <v>meets</v>
      </c>
      <c r="W42">
        <f t="shared" si="2"/>
        <v>1</v>
      </c>
      <c r="X42" t="str">
        <f t="shared" si="3"/>
        <v>Attrited</v>
      </c>
      <c r="Y42">
        <f t="shared" si="4"/>
        <v>0.49863013698630138</v>
      </c>
      <c r="Z42" t="str">
        <f t="shared" si="5"/>
        <v>&lt;1 Year</v>
      </c>
      <c r="AA42" t="str">
        <f t="shared" si="6"/>
        <v>130K+</v>
      </c>
    </row>
    <row r="43" spans="1:27" ht="19.95" customHeight="1" x14ac:dyDescent="0.3">
      <c r="A43" s="8" t="s">
        <v>146</v>
      </c>
      <c r="B43" s="9">
        <v>45312</v>
      </c>
      <c r="C43" s="1" t="s">
        <v>60</v>
      </c>
      <c r="D43" s="1" t="s">
        <v>56</v>
      </c>
      <c r="E43" s="1" t="s">
        <v>40</v>
      </c>
      <c r="F43" s="1" t="s">
        <v>147</v>
      </c>
      <c r="G43" s="1" t="s">
        <v>58</v>
      </c>
      <c r="H43" s="1" t="s">
        <v>26</v>
      </c>
      <c r="I43" s="1" t="s">
        <v>27</v>
      </c>
      <c r="J43" s="9">
        <v>45312</v>
      </c>
      <c r="K43" s="9"/>
      <c r="L43" s="1" t="s">
        <v>28</v>
      </c>
      <c r="M43" s="1">
        <v>710</v>
      </c>
      <c r="N43" s="1" t="s">
        <v>122</v>
      </c>
      <c r="O43" s="1" t="s">
        <v>63</v>
      </c>
      <c r="P43" s="1" t="s">
        <v>64</v>
      </c>
      <c r="Q43" s="1">
        <v>4</v>
      </c>
      <c r="R43" s="1" t="s">
        <v>32</v>
      </c>
      <c r="S43" s="1">
        <v>2</v>
      </c>
      <c r="T43" s="10">
        <v>76500</v>
      </c>
      <c r="U43" t="str">
        <f t="shared" si="0"/>
        <v>Reviewed</v>
      </c>
      <c r="V43" t="str">
        <f t="shared" si="1"/>
        <v>exceeds</v>
      </c>
      <c r="W43">
        <f t="shared" si="2"/>
        <v>0</v>
      </c>
      <c r="X43" t="str">
        <f t="shared" si="3"/>
        <v>Active</v>
      </c>
      <c r="Y43">
        <f t="shared" si="4"/>
        <v>1.9452054794520548</v>
      </c>
      <c r="Z43" t="str">
        <f t="shared" si="5"/>
        <v>1–2 Years</v>
      </c>
      <c r="AA43" t="str">
        <f t="shared" si="6"/>
        <v>70K–99K</v>
      </c>
    </row>
    <row r="44" spans="1:27" ht="19.95" customHeight="1" x14ac:dyDescent="0.3">
      <c r="A44" s="4" t="s">
        <v>148</v>
      </c>
      <c r="B44" s="5">
        <v>45518</v>
      </c>
      <c r="C44" s="6" t="s">
        <v>66</v>
      </c>
      <c r="D44" s="6" t="s">
        <v>56</v>
      </c>
      <c r="E44" s="6" t="s">
        <v>67</v>
      </c>
      <c r="F44" s="6" t="s">
        <v>68</v>
      </c>
      <c r="G44" s="6" t="s">
        <v>69</v>
      </c>
      <c r="H44" s="6" t="s">
        <v>26</v>
      </c>
      <c r="I44" s="6" t="s">
        <v>27</v>
      </c>
      <c r="J44" s="5">
        <v>45518</v>
      </c>
      <c r="K44" s="5"/>
      <c r="L44" s="6" t="s">
        <v>28</v>
      </c>
      <c r="M44" s="6">
        <v>504</v>
      </c>
      <c r="N44" s="6" t="s">
        <v>29</v>
      </c>
      <c r="O44" s="6" t="s">
        <v>63</v>
      </c>
      <c r="P44" s="6" t="s">
        <v>44</v>
      </c>
      <c r="Q44" s="6">
        <v>3</v>
      </c>
      <c r="R44" s="6" t="s">
        <v>37</v>
      </c>
      <c r="S44" s="6">
        <v>1</v>
      </c>
      <c r="T44" s="7">
        <v>97000</v>
      </c>
      <c r="U44" t="str">
        <f t="shared" si="0"/>
        <v>Reviewed</v>
      </c>
      <c r="V44" t="str">
        <f t="shared" si="1"/>
        <v>meets</v>
      </c>
      <c r="W44">
        <f t="shared" si="2"/>
        <v>0</v>
      </c>
      <c r="X44" t="str">
        <f t="shared" si="3"/>
        <v>Active</v>
      </c>
      <c r="Y44">
        <f t="shared" si="4"/>
        <v>1.3808219178082193</v>
      </c>
      <c r="Z44" t="str">
        <f t="shared" si="5"/>
        <v>1–2 Years</v>
      </c>
      <c r="AA44" t="str">
        <f t="shared" si="6"/>
        <v>70K–99K</v>
      </c>
    </row>
    <row r="45" spans="1:27" ht="19.95" customHeight="1" x14ac:dyDescent="0.3">
      <c r="A45" s="8" t="s">
        <v>149</v>
      </c>
      <c r="B45" s="9">
        <v>45646</v>
      </c>
      <c r="C45" s="1" t="s">
        <v>71</v>
      </c>
      <c r="D45" s="1" t="s">
        <v>72</v>
      </c>
      <c r="E45" s="1" t="s">
        <v>23</v>
      </c>
      <c r="F45" s="1" t="s">
        <v>150</v>
      </c>
      <c r="G45" s="1" t="s">
        <v>74</v>
      </c>
      <c r="H45" s="1" t="s">
        <v>26</v>
      </c>
      <c r="I45" s="1" t="s">
        <v>27</v>
      </c>
      <c r="J45" s="9">
        <v>45646</v>
      </c>
      <c r="K45" s="9"/>
      <c r="L45" s="1" t="s">
        <v>28</v>
      </c>
      <c r="M45" s="1">
        <v>376</v>
      </c>
      <c r="N45" s="1" t="s">
        <v>29</v>
      </c>
      <c r="O45" s="1" t="s">
        <v>63</v>
      </c>
      <c r="P45" s="1" t="s">
        <v>64</v>
      </c>
      <c r="Q45" s="1">
        <v>5</v>
      </c>
      <c r="R45" s="1" t="s">
        <v>119</v>
      </c>
      <c r="S45" s="1">
        <v>1</v>
      </c>
      <c r="T45" s="10">
        <v>89500</v>
      </c>
      <c r="U45" t="str">
        <f t="shared" si="0"/>
        <v>Reviewed</v>
      </c>
      <c r="V45" t="str">
        <f t="shared" si="1"/>
        <v>outstanding</v>
      </c>
      <c r="W45">
        <f t="shared" si="2"/>
        <v>0</v>
      </c>
      <c r="X45" t="str">
        <f t="shared" si="3"/>
        <v>Active</v>
      </c>
      <c r="Y45">
        <f t="shared" si="4"/>
        <v>1.0301369863013699</v>
      </c>
      <c r="Z45" t="str">
        <f t="shared" si="5"/>
        <v>1–2 Years</v>
      </c>
      <c r="AA45" t="str">
        <f t="shared" si="6"/>
        <v>70K–99K</v>
      </c>
    </row>
    <row r="46" spans="1:27" ht="19.95" customHeight="1" x14ac:dyDescent="0.3">
      <c r="A46" s="4" t="s">
        <v>151</v>
      </c>
      <c r="B46" s="5">
        <v>45568</v>
      </c>
      <c r="C46" s="6" t="s">
        <v>77</v>
      </c>
      <c r="D46" s="6" t="s">
        <v>72</v>
      </c>
      <c r="E46" s="6" t="s">
        <v>40</v>
      </c>
      <c r="F46" s="6" t="s">
        <v>152</v>
      </c>
      <c r="G46" s="6" t="s">
        <v>94</v>
      </c>
      <c r="H46" s="6" t="s">
        <v>49</v>
      </c>
      <c r="I46" s="6" t="s">
        <v>27</v>
      </c>
      <c r="J46" s="5">
        <v>45568</v>
      </c>
      <c r="K46" s="5"/>
      <c r="L46" s="6" t="s">
        <v>28</v>
      </c>
      <c r="M46" s="6">
        <v>454</v>
      </c>
      <c r="N46" s="6" t="s">
        <v>52</v>
      </c>
      <c r="O46" s="6" t="s">
        <v>43</v>
      </c>
      <c r="P46" s="6" t="s">
        <v>64</v>
      </c>
      <c r="Q46" s="6">
        <v>2</v>
      </c>
      <c r="R46" s="6" t="s">
        <v>53</v>
      </c>
      <c r="S46" s="6">
        <v>1</v>
      </c>
      <c r="T46" s="7">
        <v>107000</v>
      </c>
      <c r="U46" t="str">
        <f t="shared" si="0"/>
        <v>Reviewed</v>
      </c>
      <c r="V46" t="str">
        <f t="shared" si="1"/>
        <v>needs_support</v>
      </c>
      <c r="W46">
        <f t="shared" si="2"/>
        <v>0</v>
      </c>
      <c r="X46" t="str">
        <f t="shared" si="3"/>
        <v>Active</v>
      </c>
      <c r="Y46">
        <f t="shared" si="4"/>
        <v>1.2438356164383562</v>
      </c>
      <c r="Z46" t="str">
        <f t="shared" si="5"/>
        <v>1–2 Years</v>
      </c>
      <c r="AA46" t="str">
        <f t="shared" si="6"/>
        <v>100K–129K</v>
      </c>
    </row>
    <row r="47" spans="1:27" ht="19.95" customHeight="1" x14ac:dyDescent="0.3">
      <c r="A47" s="8" t="s">
        <v>153</v>
      </c>
      <c r="B47" s="9">
        <v>45254</v>
      </c>
      <c r="C47" s="1" t="s">
        <v>81</v>
      </c>
      <c r="D47" s="1" t="s">
        <v>72</v>
      </c>
      <c r="E47" s="1" t="s">
        <v>23</v>
      </c>
      <c r="F47" s="1" t="s">
        <v>154</v>
      </c>
      <c r="G47" s="1" t="s">
        <v>83</v>
      </c>
      <c r="H47" s="1" t="s">
        <v>43</v>
      </c>
      <c r="I47" s="1" t="s">
        <v>27</v>
      </c>
      <c r="J47" s="9">
        <v>45254</v>
      </c>
      <c r="K47" s="9"/>
      <c r="L47" s="1" t="s">
        <v>28</v>
      </c>
      <c r="M47" s="1">
        <v>768</v>
      </c>
      <c r="N47" s="1" t="s">
        <v>29</v>
      </c>
      <c r="O47" s="1" t="s">
        <v>105</v>
      </c>
      <c r="P47" s="1" t="s">
        <v>64</v>
      </c>
      <c r="Q47" s="1">
        <v>2</v>
      </c>
      <c r="R47" s="1" t="s">
        <v>53</v>
      </c>
      <c r="S47" s="1">
        <v>2</v>
      </c>
      <c r="T47" s="10">
        <v>62000</v>
      </c>
      <c r="U47" t="str">
        <f t="shared" si="0"/>
        <v>Reviewed</v>
      </c>
      <c r="V47" t="str">
        <f t="shared" si="1"/>
        <v>needs_support</v>
      </c>
      <c r="W47">
        <f t="shared" si="2"/>
        <v>0</v>
      </c>
      <c r="X47" t="str">
        <f t="shared" si="3"/>
        <v>Active</v>
      </c>
      <c r="Y47">
        <f t="shared" si="4"/>
        <v>2.1041095890410957</v>
      </c>
      <c r="Z47" t="str">
        <f t="shared" si="5"/>
        <v>2–3 Years</v>
      </c>
      <c r="AA47" t="str">
        <f t="shared" si="6"/>
        <v>&lt;70K</v>
      </c>
    </row>
    <row r="48" spans="1:27" ht="19.95" customHeight="1" x14ac:dyDescent="0.3">
      <c r="A48" s="4" t="s">
        <v>155</v>
      </c>
      <c r="B48" s="5">
        <v>45689</v>
      </c>
      <c r="C48" s="6" t="s">
        <v>86</v>
      </c>
      <c r="D48" s="6" t="s">
        <v>87</v>
      </c>
      <c r="E48" s="6" t="s">
        <v>67</v>
      </c>
      <c r="F48" s="6" t="s">
        <v>152</v>
      </c>
      <c r="G48" s="6" t="s">
        <v>94</v>
      </c>
      <c r="H48" s="6" t="s">
        <v>49</v>
      </c>
      <c r="I48" s="6" t="s">
        <v>27</v>
      </c>
      <c r="J48" s="5">
        <v>45689</v>
      </c>
      <c r="K48" s="5"/>
      <c r="L48" s="6" t="s">
        <v>28</v>
      </c>
      <c r="M48" s="6">
        <v>333</v>
      </c>
      <c r="N48" s="6" t="s">
        <v>29</v>
      </c>
      <c r="O48" s="6" t="s">
        <v>63</v>
      </c>
      <c r="P48" s="6" t="s">
        <v>133</v>
      </c>
      <c r="Q48" s="6">
        <v>3</v>
      </c>
      <c r="R48" s="6" t="s">
        <v>37</v>
      </c>
      <c r="S48" s="6">
        <v>1</v>
      </c>
      <c r="T48" s="7">
        <v>104500</v>
      </c>
      <c r="U48" t="str">
        <f t="shared" si="0"/>
        <v>Reviewed</v>
      </c>
      <c r="V48" t="str">
        <f t="shared" si="1"/>
        <v>meets</v>
      </c>
      <c r="W48">
        <f t="shared" si="2"/>
        <v>0</v>
      </c>
      <c r="X48" t="str">
        <f t="shared" si="3"/>
        <v>Active</v>
      </c>
      <c r="Y48">
        <f t="shared" si="4"/>
        <v>0.9123287671232877</v>
      </c>
      <c r="Z48" t="str">
        <f t="shared" si="5"/>
        <v>&lt;1 Year</v>
      </c>
      <c r="AA48" t="str">
        <f t="shared" si="6"/>
        <v>100K–129K</v>
      </c>
    </row>
    <row r="49" spans="1:27" ht="19.95" customHeight="1" x14ac:dyDescent="0.3">
      <c r="A49" s="8" t="s">
        <v>156</v>
      </c>
      <c r="B49" s="9">
        <v>45228</v>
      </c>
      <c r="C49" s="1" t="s">
        <v>91</v>
      </c>
      <c r="D49" s="1" t="s">
        <v>87</v>
      </c>
      <c r="E49" s="1" t="s">
        <v>92</v>
      </c>
      <c r="F49" s="1" t="s">
        <v>152</v>
      </c>
      <c r="G49" s="1" t="s">
        <v>94</v>
      </c>
      <c r="H49" s="1" t="s">
        <v>49</v>
      </c>
      <c r="I49" s="1" t="s">
        <v>50</v>
      </c>
      <c r="J49" s="9">
        <v>45228</v>
      </c>
      <c r="K49" s="9">
        <v>45520</v>
      </c>
      <c r="L49" s="1" t="s">
        <v>51</v>
      </c>
      <c r="M49" s="1">
        <v>292</v>
      </c>
      <c r="N49" s="1" t="s">
        <v>29</v>
      </c>
      <c r="O49" s="1" t="s">
        <v>63</v>
      </c>
      <c r="P49" s="1" t="s">
        <v>44</v>
      </c>
      <c r="Q49" s="1">
        <v>4</v>
      </c>
      <c r="R49" s="1" t="s">
        <v>32</v>
      </c>
      <c r="S49" s="1">
        <v>1</v>
      </c>
      <c r="T49" s="10">
        <v>130500</v>
      </c>
      <c r="U49" t="str">
        <f t="shared" si="0"/>
        <v>Reviewed</v>
      </c>
      <c r="V49" t="str">
        <f t="shared" si="1"/>
        <v>exceeds</v>
      </c>
      <c r="W49">
        <f t="shared" si="2"/>
        <v>1</v>
      </c>
      <c r="X49" t="str">
        <f t="shared" si="3"/>
        <v>Attrited</v>
      </c>
      <c r="Y49">
        <f t="shared" si="4"/>
        <v>0.8</v>
      </c>
      <c r="Z49" t="str">
        <f t="shared" si="5"/>
        <v>&lt;1 Year</v>
      </c>
      <c r="AA49" t="str">
        <f t="shared" si="6"/>
        <v>130K+</v>
      </c>
    </row>
    <row r="50" spans="1:27" ht="19.95" customHeight="1" x14ac:dyDescent="0.3">
      <c r="A50" s="4" t="s">
        <v>157</v>
      </c>
      <c r="B50" s="5">
        <v>45030</v>
      </c>
      <c r="C50" s="6" t="s">
        <v>21</v>
      </c>
      <c r="D50" s="6" t="s">
        <v>22</v>
      </c>
      <c r="E50" s="6" t="s">
        <v>23</v>
      </c>
      <c r="F50" s="6" t="s">
        <v>24</v>
      </c>
      <c r="G50" s="6" t="s">
        <v>25</v>
      </c>
      <c r="H50" s="6" t="s">
        <v>26</v>
      </c>
      <c r="I50" s="6" t="s">
        <v>27</v>
      </c>
      <c r="J50" s="5">
        <v>45030</v>
      </c>
      <c r="K50" s="5"/>
      <c r="L50" s="6" t="s">
        <v>28</v>
      </c>
      <c r="M50" s="6">
        <v>992</v>
      </c>
      <c r="N50" s="6" t="s">
        <v>75</v>
      </c>
      <c r="O50" s="6" t="s">
        <v>63</v>
      </c>
      <c r="P50" s="6" t="s">
        <v>133</v>
      </c>
      <c r="Q50" s="6">
        <v>3</v>
      </c>
      <c r="R50" s="6" t="s">
        <v>37</v>
      </c>
      <c r="S50" s="6">
        <v>3</v>
      </c>
      <c r="T50" s="7">
        <v>73000</v>
      </c>
      <c r="U50" t="str">
        <f t="shared" si="0"/>
        <v>Reviewed</v>
      </c>
      <c r="V50" t="str">
        <f t="shared" si="1"/>
        <v>meets</v>
      </c>
      <c r="W50">
        <f t="shared" si="2"/>
        <v>0</v>
      </c>
      <c r="X50" t="str">
        <f t="shared" si="3"/>
        <v>Active</v>
      </c>
      <c r="Y50">
        <f t="shared" si="4"/>
        <v>2.7178082191780821</v>
      </c>
      <c r="Z50" t="str">
        <f t="shared" si="5"/>
        <v>2–3 Years</v>
      </c>
      <c r="AA50" t="str">
        <f t="shared" si="6"/>
        <v>70K–99K</v>
      </c>
    </row>
    <row r="51" spans="1:27" ht="19.95" customHeight="1" x14ac:dyDescent="0.3">
      <c r="A51" s="8" t="s">
        <v>158</v>
      </c>
      <c r="B51" s="9">
        <v>45367</v>
      </c>
      <c r="C51" s="1" t="s">
        <v>34</v>
      </c>
      <c r="D51" s="1" t="s">
        <v>22</v>
      </c>
      <c r="E51" s="1" t="s">
        <v>23</v>
      </c>
      <c r="F51" s="1" t="s">
        <v>138</v>
      </c>
      <c r="G51" s="1" t="s">
        <v>36</v>
      </c>
      <c r="H51" s="1" t="s">
        <v>43</v>
      </c>
      <c r="I51" s="1" t="s">
        <v>50</v>
      </c>
      <c r="J51" s="9">
        <v>45367</v>
      </c>
      <c r="K51" s="9">
        <v>45645</v>
      </c>
      <c r="L51" s="1" t="s">
        <v>159</v>
      </c>
      <c r="M51" s="1">
        <v>278</v>
      </c>
      <c r="N51" s="1" t="s">
        <v>29</v>
      </c>
      <c r="O51" s="1" t="s">
        <v>63</v>
      </c>
      <c r="P51" s="1" t="s">
        <v>31</v>
      </c>
      <c r="Q51" s="1">
        <v>1</v>
      </c>
      <c r="R51" s="1" t="s">
        <v>53</v>
      </c>
      <c r="S51" s="1">
        <v>1</v>
      </c>
      <c r="T51" s="10">
        <v>75500</v>
      </c>
      <c r="U51" t="str">
        <f t="shared" si="0"/>
        <v>Reviewed</v>
      </c>
      <c r="V51" t="str">
        <f t="shared" si="1"/>
        <v>needs_support</v>
      </c>
      <c r="W51">
        <f t="shared" si="2"/>
        <v>1</v>
      </c>
      <c r="X51" t="str">
        <f t="shared" si="3"/>
        <v>Attrited</v>
      </c>
      <c r="Y51">
        <f t="shared" si="4"/>
        <v>0.76164383561643834</v>
      </c>
      <c r="Z51" t="str">
        <f t="shared" si="5"/>
        <v>&lt;1 Year</v>
      </c>
      <c r="AA51" t="str">
        <f t="shared" si="6"/>
        <v>70K–99K</v>
      </c>
    </row>
    <row r="52" spans="1:27" ht="19.95" customHeight="1" x14ac:dyDescent="0.3">
      <c r="A52" s="4" t="s">
        <v>160</v>
      </c>
      <c r="B52" s="5">
        <v>44939</v>
      </c>
      <c r="C52" s="6" t="s">
        <v>39</v>
      </c>
      <c r="D52" s="6" t="s">
        <v>22</v>
      </c>
      <c r="E52" s="6" t="s">
        <v>40</v>
      </c>
      <c r="F52" s="6" t="s">
        <v>41</v>
      </c>
      <c r="G52" s="6" t="s">
        <v>42</v>
      </c>
      <c r="H52" s="6" t="s">
        <v>43</v>
      </c>
      <c r="I52" s="6" t="s">
        <v>27</v>
      </c>
      <c r="J52" s="5">
        <v>44939</v>
      </c>
      <c r="K52" s="5"/>
      <c r="L52" s="6" t="s">
        <v>28</v>
      </c>
      <c r="M52" s="6">
        <v>1083</v>
      </c>
      <c r="N52" s="6" t="s">
        <v>29</v>
      </c>
      <c r="O52" s="6" t="s">
        <v>30</v>
      </c>
      <c r="P52" s="6" t="s">
        <v>107</v>
      </c>
      <c r="Q52" s="6">
        <v>3</v>
      </c>
      <c r="R52" s="6" t="s">
        <v>37</v>
      </c>
      <c r="S52" s="6">
        <v>3</v>
      </c>
      <c r="T52" s="7">
        <v>68500</v>
      </c>
      <c r="U52" t="str">
        <f t="shared" si="0"/>
        <v>Reviewed</v>
      </c>
      <c r="V52" t="str">
        <f t="shared" si="1"/>
        <v>meets</v>
      </c>
      <c r="W52">
        <f t="shared" si="2"/>
        <v>0</v>
      </c>
      <c r="X52" t="str">
        <f t="shared" si="3"/>
        <v>Active</v>
      </c>
      <c r="Y52">
        <f t="shared" si="4"/>
        <v>2.967123287671233</v>
      </c>
      <c r="Z52" t="str">
        <f t="shared" si="5"/>
        <v>2–3 Years</v>
      </c>
      <c r="AA52" t="str">
        <f t="shared" si="6"/>
        <v>&lt;70K</v>
      </c>
    </row>
    <row r="53" spans="1:27" ht="19.95" customHeight="1" x14ac:dyDescent="0.3">
      <c r="A53" s="8" t="s">
        <v>161</v>
      </c>
      <c r="B53" s="9">
        <v>44959</v>
      </c>
      <c r="C53" s="1" t="s">
        <v>46</v>
      </c>
      <c r="D53" s="1" t="s">
        <v>22</v>
      </c>
      <c r="E53" s="1" t="s">
        <v>40</v>
      </c>
      <c r="F53" s="1" t="s">
        <v>101</v>
      </c>
      <c r="G53" s="1" t="s">
        <v>48</v>
      </c>
      <c r="H53" s="1" t="s">
        <v>26</v>
      </c>
      <c r="I53" s="1" t="s">
        <v>27</v>
      </c>
      <c r="J53" s="9">
        <v>44959</v>
      </c>
      <c r="K53" s="9"/>
      <c r="L53" s="1" t="s">
        <v>28</v>
      </c>
      <c r="M53" s="1">
        <v>1063</v>
      </c>
      <c r="N53" s="1" t="s">
        <v>122</v>
      </c>
      <c r="O53" s="1" t="s">
        <v>63</v>
      </c>
      <c r="P53" s="1" t="s">
        <v>64</v>
      </c>
      <c r="Q53" s="1">
        <v>4</v>
      </c>
      <c r="R53" s="1" t="s">
        <v>32</v>
      </c>
      <c r="S53" s="1">
        <v>3</v>
      </c>
      <c r="T53" s="10">
        <v>92000</v>
      </c>
      <c r="U53" t="str">
        <f t="shared" si="0"/>
        <v>Reviewed</v>
      </c>
      <c r="V53" t="str">
        <f t="shared" si="1"/>
        <v>exceeds</v>
      </c>
      <c r="W53">
        <f t="shared" si="2"/>
        <v>0</v>
      </c>
      <c r="X53" t="str">
        <f t="shared" si="3"/>
        <v>Active</v>
      </c>
      <c r="Y53">
        <f t="shared" si="4"/>
        <v>2.9123287671232876</v>
      </c>
      <c r="Z53" t="str">
        <f t="shared" si="5"/>
        <v>2–3 Years</v>
      </c>
      <c r="AA53" t="str">
        <f t="shared" si="6"/>
        <v>70K–99K</v>
      </c>
    </row>
    <row r="54" spans="1:27" ht="19.95" customHeight="1" x14ac:dyDescent="0.3">
      <c r="A54" s="4" t="s">
        <v>162</v>
      </c>
      <c r="B54" s="5">
        <v>44982</v>
      </c>
      <c r="C54" s="6" t="s">
        <v>55</v>
      </c>
      <c r="D54" s="6" t="s">
        <v>56</v>
      </c>
      <c r="E54" s="6" t="s">
        <v>23</v>
      </c>
      <c r="F54" s="6" t="s">
        <v>57</v>
      </c>
      <c r="G54" s="6" t="s">
        <v>58</v>
      </c>
      <c r="H54" s="6" t="s">
        <v>43</v>
      </c>
      <c r="I54" s="6" t="s">
        <v>27</v>
      </c>
      <c r="J54" s="5">
        <v>44982</v>
      </c>
      <c r="K54" s="5"/>
      <c r="L54" s="6" t="s">
        <v>28</v>
      </c>
      <c r="M54" s="6">
        <v>1040</v>
      </c>
      <c r="N54" s="6" t="s">
        <v>29</v>
      </c>
      <c r="O54" s="6" t="s">
        <v>105</v>
      </c>
      <c r="P54" s="6" t="s">
        <v>64</v>
      </c>
      <c r="Q54" s="6">
        <v>3</v>
      </c>
      <c r="R54" s="6" t="s">
        <v>37</v>
      </c>
      <c r="S54" s="6">
        <v>3</v>
      </c>
      <c r="T54" s="7">
        <v>78000</v>
      </c>
      <c r="U54" t="str">
        <f t="shared" si="0"/>
        <v>Reviewed</v>
      </c>
      <c r="V54" t="str">
        <f t="shared" si="1"/>
        <v>meets</v>
      </c>
      <c r="W54">
        <f t="shared" si="2"/>
        <v>0</v>
      </c>
      <c r="X54" t="str">
        <f t="shared" si="3"/>
        <v>Active</v>
      </c>
      <c r="Y54">
        <f t="shared" si="4"/>
        <v>2.8493150684931505</v>
      </c>
      <c r="Z54" t="str">
        <f t="shared" si="5"/>
        <v>2–3 Years</v>
      </c>
      <c r="AA54" t="str">
        <f t="shared" si="6"/>
        <v>70K–99K</v>
      </c>
    </row>
    <row r="55" spans="1:27" ht="19.95" customHeight="1" x14ac:dyDescent="0.3">
      <c r="A55" s="8" t="s">
        <v>163</v>
      </c>
      <c r="B55" s="9">
        <v>45853</v>
      </c>
      <c r="C55" s="1" t="s">
        <v>60</v>
      </c>
      <c r="D55" s="1" t="s">
        <v>56</v>
      </c>
      <c r="E55" s="1" t="s">
        <v>40</v>
      </c>
      <c r="F55" s="1" t="s">
        <v>104</v>
      </c>
      <c r="G55" s="1" t="s">
        <v>62</v>
      </c>
      <c r="H55" s="1" t="s">
        <v>43</v>
      </c>
      <c r="I55" s="1" t="s">
        <v>27</v>
      </c>
      <c r="J55" s="9">
        <v>45853</v>
      </c>
      <c r="K55" s="9"/>
      <c r="L55" s="1" t="s">
        <v>28</v>
      </c>
      <c r="M55" s="1">
        <v>169</v>
      </c>
      <c r="N55" s="1" t="s">
        <v>29</v>
      </c>
      <c r="O55" s="1" t="s">
        <v>63</v>
      </c>
      <c r="P55" s="1" t="s">
        <v>133</v>
      </c>
      <c r="Q55" s="1" t="s">
        <v>95</v>
      </c>
      <c r="R55" s="1" t="s">
        <v>28</v>
      </c>
      <c r="S55" s="1">
        <v>0</v>
      </c>
      <c r="T55" s="10">
        <v>74500</v>
      </c>
      <c r="U55" t="str">
        <f t="shared" si="0"/>
        <v>Not Reviewed</v>
      </c>
      <c r="V55" t="str">
        <f t="shared" si="1"/>
        <v>Not Reviewed</v>
      </c>
      <c r="W55">
        <f t="shared" si="2"/>
        <v>0</v>
      </c>
      <c r="X55" t="str">
        <f t="shared" si="3"/>
        <v>Active</v>
      </c>
      <c r="Y55">
        <f t="shared" si="4"/>
        <v>0.46301369863013697</v>
      </c>
      <c r="Z55" t="str">
        <f t="shared" si="5"/>
        <v>&lt;1 Year</v>
      </c>
      <c r="AA55" t="str">
        <f t="shared" si="6"/>
        <v>70K–99K</v>
      </c>
    </row>
    <row r="56" spans="1:27" ht="19.95" customHeight="1" x14ac:dyDescent="0.3">
      <c r="A56" s="4" t="s">
        <v>164</v>
      </c>
      <c r="B56" s="5">
        <v>45804</v>
      </c>
      <c r="C56" s="6" t="s">
        <v>66</v>
      </c>
      <c r="D56" s="6" t="s">
        <v>56</v>
      </c>
      <c r="E56" s="6" t="s">
        <v>67</v>
      </c>
      <c r="F56" s="6" t="s">
        <v>68</v>
      </c>
      <c r="G56" s="6" t="s">
        <v>69</v>
      </c>
      <c r="H56" s="6" t="s">
        <v>26</v>
      </c>
      <c r="I56" s="6" t="s">
        <v>27</v>
      </c>
      <c r="J56" s="5">
        <v>45804</v>
      </c>
      <c r="K56" s="5"/>
      <c r="L56" s="6" t="s">
        <v>28</v>
      </c>
      <c r="M56" s="6">
        <v>218</v>
      </c>
      <c r="N56" s="6" t="s">
        <v>29</v>
      </c>
      <c r="O56" s="6" t="s">
        <v>105</v>
      </c>
      <c r="P56" s="6" t="s">
        <v>107</v>
      </c>
      <c r="Q56" s="6">
        <v>3</v>
      </c>
      <c r="R56" s="6" t="s">
        <v>37</v>
      </c>
      <c r="S56" s="6">
        <v>1</v>
      </c>
      <c r="T56" s="7">
        <v>90000</v>
      </c>
      <c r="U56" t="str">
        <f t="shared" si="0"/>
        <v>Reviewed</v>
      </c>
      <c r="V56" t="str">
        <f t="shared" si="1"/>
        <v>meets</v>
      </c>
      <c r="W56">
        <f t="shared" si="2"/>
        <v>0</v>
      </c>
      <c r="X56" t="str">
        <f t="shared" si="3"/>
        <v>Active</v>
      </c>
      <c r="Y56">
        <f t="shared" si="4"/>
        <v>0.59726027397260273</v>
      </c>
      <c r="Z56" t="str">
        <f t="shared" si="5"/>
        <v>&lt;1 Year</v>
      </c>
      <c r="AA56" t="str">
        <f t="shared" si="6"/>
        <v>70K–99K</v>
      </c>
    </row>
    <row r="57" spans="1:27" ht="19.95" customHeight="1" x14ac:dyDescent="0.3">
      <c r="A57" s="8" t="s">
        <v>165</v>
      </c>
      <c r="B57" s="9">
        <v>45408</v>
      </c>
      <c r="C57" s="1" t="s">
        <v>71</v>
      </c>
      <c r="D57" s="1" t="s">
        <v>72</v>
      </c>
      <c r="E57" s="1" t="s">
        <v>23</v>
      </c>
      <c r="F57" s="1" t="s">
        <v>138</v>
      </c>
      <c r="G57" s="1" t="s">
        <v>36</v>
      </c>
      <c r="H57" s="1" t="s">
        <v>43</v>
      </c>
      <c r="I57" s="1" t="s">
        <v>27</v>
      </c>
      <c r="J57" s="9">
        <v>45408</v>
      </c>
      <c r="K57" s="9"/>
      <c r="L57" s="1" t="s">
        <v>28</v>
      </c>
      <c r="M57" s="1">
        <v>614</v>
      </c>
      <c r="N57" s="1" t="s">
        <v>75</v>
      </c>
      <c r="O57" s="1" t="s">
        <v>30</v>
      </c>
      <c r="P57" s="1" t="s">
        <v>133</v>
      </c>
      <c r="Q57" s="1">
        <v>1</v>
      </c>
      <c r="R57" s="1" t="s">
        <v>53</v>
      </c>
      <c r="S57" s="1">
        <v>2</v>
      </c>
      <c r="T57" s="10">
        <v>73000</v>
      </c>
      <c r="U57" t="str">
        <f t="shared" si="0"/>
        <v>Reviewed</v>
      </c>
      <c r="V57" t="str">
        <f t="shared" si="1"/>
        <v>needs_support</v>
      </c>
      <c r="W57">
        <f t="shared" si="2"/>
        <v>0</v>
      </c>
      <c r="X57" t="str">
        <f t="shared" si="3"/>
        <v>Active</v>
      </c>
      <c r="Y57">
        <f t="shared" si="4"/>
        <v>1.6821917808219178</v>
      </c>
      <c r="Z57" t="str">
        <f t="shared" si="5"/>
        <v>1–2 Years</v>
      </c>
      <c r="AA57" t="str">
        <f t="shared" si="6"/>
        <v>70K–99K</v>
      </c>
    </row>
    <row r="58" spans="1:27" ht="19.95" customHeight="1" x14ac:dyDescent="0.3">
      <c r="A58" s="4" t="s">
        <v>166</v>
      </c>
      <c r="B58" s="5">
        <v>45781</v>
      </c>
      <c r="C58" s="6" t="s">
        <v>77</v>
      </c>
      <c r="D58" s="6" t="s">
        <v>72</v>
      </c>
      <c r="E58" s="6" t="s">
        <v>40</v>
      </c>
      <c r="F58" s="6" t="s">
        <v>152</v>
      </c>
      <c r="G58" s="6" t="s">
        <v>94</v>
      </c>
      <c r="H58" s="6" t="s">
        <v>49</v>
      </c>
      <c r="I58" s="6" t="s">
        <v>27</v>
      </c>
      <c r="J58" s="5">
        <v>45781</v>
      </c>
      <c r="K58" s="5"/>
      <c r="L58" s="6" t="s">
        <v>28</v>
      </c>
      <c r="M58" s="6">
        <v>241</v>
      </c>
      <c r="N58" s="6" t="s">
        <v>52</v>
      </c>
      <c r="O58" s="6" t="s">
        <v>105</v>
      </c>
      <c r="P58" s="6" t="s">
        <v>107</v>
      </c>
      <c r="Q58" s="6">
        <v>4</v>
      </c>
      <c r="R58" s="6" t="s">
        <v>32</v>
      </c>
      <c r="S58" s="6">
        <v>1</v>
      </c>
      <c r="T58" s="7">
        <v>111500</v>
      </c>
      <c r="U58" t="str">
        <f t="shared" si="0"/>
        <v>Reviewed</v>
      </c>
      <c r="V58" t="str">
        <f t="shared" si="1"/>
        <v>exceeds</v>
      </c>
      <c r="W58">
        <f t="shared" si="2"/>
        <v>0</v>
      </c>
      <c r="X58" t="str">
        <f t="shared" si="3"/>
        <v>Active</v>
      </c>
      <c r="Y58">
        <f t="shared" si="4"/>
        <v>0.66027397260273968</v>
      </c>
      <c r="Z58" t="str">
        <f t="shared" si="5"/>
        <v>&lt;1 Year</v>
      </c>
      <c r="AA58" t="str">
        <f t="shared" si="6"/>
        <v>100K–129K</v>
      </c>
    </row>
    <row r="59" spans="1:27" ht="19.95" customHeight="1" x14ac:dyDescent="0.3">
      <c r="A59" s="8" t="s">
        <v>167</v>
      </c>
      <c r="B59" s="9">
        <v>45328</v>
      </c>
      <c r="C59" s="1" t="s">
        <v>81</v>
      </c>
      <c r="D59" s="1" t="s">
        <v>72</v>
      </c>
      <c r="E59" s="1" t="s">
        <v>23</v>
      </c>
      <c r="F59" s="1" t="s">
        <v>154</v>
      </c>
      <c r="G59" s="1" t="s">
        <v>83</v>
      </c>
      <c r="H59" s="1" t="s">
        <v>43</v>
      </c>
      <c r="I59" s="1" t="s">
        <v>27</v>
      </c>
      <c r="J59" s="9">
        <v>45328</v>
      </c>
      <c r="K59" s="9"/>
      <c r="L59" s="1" t="s">
        <v>28</v>
      </c>
      <c r="M59" s="1">
        <v>694</v>
      </c>
      <c r="N59" s="1" t="s">
        <v>29</v>
      </c>
      <c r="O59" s="1" t="s">
        <v>63</v>
      </c>
      <c r="P59" s="1" t="s">
        <v>64</v>
      </c>
      <c r="Q59" s="1">
        <v>5</v>
      </c>
      <c r="R59" s="1" t="s">
        <v>119</v>
      </c>
      <c r="S59" s="1">
        <v>2</v>
      </c>
      <c r="T59" s="10">
        <v>61500</v>
      </c>
      <c r="U59" t="str">
        <f t="shared" si="0"/>
        <v>Reviewed</v>
      </c>
      <c r="V59" t="str">
        <f t="shared" si="1"/>
        <v>outstanding</v>
      </c>
      <c r="W59">
        <f t="shared" si="2"/>
        <v>0</v>
      </c>
      <c r="X59" t="str">
        <f t="shared" si="3"/>
        <v>Active</v>
      </c>
      <c r="Y59">
        <f t="shared" si="4"/>
        <v>1.9013698630136986</v>
      </c>
      <c r="Z59" t="str">
        <f t="shared" si="5"/>
        <v>1–2 Years</v>
      </c>
      <c r="AA59" t="str">
        <f t="shared" si="6"/>
        <v>&lt;70K</v>
      </c>
    </row>
    <row r="60" spans="1:27" ht="19.95" customHeight="1" x14ac:dyDescent="0.3">
      <c r="A60" s="4" t="s">
        <v>168</v>
      </c>
      <c r="B60" s="5">
        <v>45857</v>
      </c>
      <c r="C60" s="6" t="s">
        <v>86</v>
      </c>
      <c r="D60" s="6" t="s">
        <v>87</v>
      </c>
      <c r="E60" s="6" t="s">
        <v>67</v>
      </c>
      <c r="F60" s="6" t="s">
        <v>88</v>
      </c>
      <c r="G60" s="6" t="s">
        <v>89</v>
      </c>
      <c r="H60" s="6" t="s">
        <v>49</v>
      </c>
      <c r="I60" s="6" t="s">
        <v>27</v>
      </c>
      <c r="J60" s="5">
        <v>45857</v>
      </c>
      <c r="K60" s="5"/>
      <c r="L60" s="6" t="s">
        <v>28</v>
      </c>
      <c r="M60" s="6">
        <v>165</v>
      </c>
      <c r="N60" s="6" t="s">
        <v>122</v>
      </c>
      <c r="O60" s="6" t="s">
        <v>63</v>
      </c>
      <c r="P60" s="6" t="s">
        <v>107</v>
      </c>
      <c r="Q60" s="6" t="s">
        <v>95</v>
      </c>
      <c r="R60" s="6" t="s">
        <v>28</v>
      </c>
      <c r="S60" s="6">
        <v>0</v>
      </c>
      <c r="T60" s="7">
        <v>137000</v>
      </c>
      <c r="U60" t="str">
        <f t="shared" si="0"/>
        <v>Not Reviewed</v>
      </c>
      <c r="V60" t="str">
        <f t="shared" si="1"/>
        <v>Not Reviewed</v>
      </c>
      <c r="W60">
        <f t="shared" si="2"/>
        <v>0</v>
      </c>
      <c r="X60" t="str">
        <f t="shared" si="3"/>
        <v>Active</v>
      </c>
      <c r="Y60">
        <f t="shared" si="4"/>
        <v>0.45205479452054792</v>
      </c>
      <c r="Z60" t="str">
        <f t="shared" si="5"/>
        <v>&lt;1 Year</v>
      </c>
      <c r="AA60" t="str">
        <f t="shared" si="6"/>
        <v>130K+</v>
      </c>
    </row>
    <row r="61" spans="1:27" ht="19.95" customHeight="1" x14ac:dyDescent="0.3">
      <c r="A61" s="8" t="s">
        <v>169</v>
      </c>
      <c r="B61" s="9">
        <v>45866</v>
      </c>
      <c r="C61" s="1" t="s">
        <v>91</v>
      </c>
      <c r="D61" s="1" t="s">
        <v>87</v>
      </c>
      <c r="E61" s="1" t="s">
        <v>92</v>
      </c>
      <c r="F61" s="1" t="s">
        <v>114</v>
      </c>
      <c r="G61" s="1" t="s">
        <v>94</v>
      </c>
      <c r="H61" s="1" t="s">
        <v>43</v>
      </c>
      <c r="I61" s="1" t="s">
        <v>50</v>
      </c>
      <c r="J61" s="9">
        <v>45866</v>
      </c>
      <c r="K61" s="9">
        <v>45995</v>
      </c>
      <c r="L61" s="1" t="s">
        <v>159</v>
      </c>
      <c r="M61" s="1">
        <v>129</v>
      </c>
      <c r="N61" s="1" t="s">
        <v>52</v>
      </c>
      <c r="O61" s="1" t="s">
        <v>170</v>
      </c>
      <c r="P61" s="1" t="s">
        <v>64</v>
      </c>
      <c r="Q61" s="1" t="s">
        <v>95</v>
      </c>
      <c r="R61" s="1" t="s">
        <v>28</v>
      </c>
      <c r="S61" s="1">
        <v>0</v>
      </c>
      <c r="T61" s="10">
        <v>66000</v>
      </c>
      <c r="U61" t="str">
        <f t="shared" si="0"/>
        <v>Not Reviewed</v>
      </c>
      <c r="V61" t="str">
        <f t="shared" si="1"/>
        <v>Not Reviewed</v>
      </c>
      <c r="W61">
        <f t="shared" si="2"/>
        <v>1</v>
      </c>
      <c r="X61" t="str">
        <f t="shared" si="3"/>
        <v>Attrited</v>
      </c>
      <c r="Y61">
        <f t="shared" si="4"/>
        <v>0.35342465753424657</v>
      </c>
      <c r="Z61" t="str">
        <f t="shared" si="5"/>
        <v>&lt;1 Year</v>
      </c>
      <c r="AA61" t="str">
        <f t="shared" si="6"/>
        <v>&lt;70K</v>
      </c>
    </row>
    <row r="62" spans="1:27" ht="19.95" customHeight="1" x14ac:dyDescent="0.3">
      <c r="A62" s="4" t="s">
        <v>171</v>
      </c>
      <c r="B62" s="5">
        <v>45817</v>
      </c>
      <c r="C62" s="6" t="s">
        <v>21</v>
      </c>
      <c r="D62" s="6" t="s">
        <v>22</v>
      </c>
      <c r="E62" s="6" t="s">
        <v>23</v>
      </c>
      <c r="F62" s="6" t="s">
        <v>121</v>
      </c>
      <c r="G62" s="6" t="s">
        <v>25</v>
      </c>
      <c r="H62" s="6" t="s">
        <v>49</v>
      </c>
      <c r="I62" s="6" t="s">
        <v>27</v>
      </c>
      <c r="J62" s="5">
        <v>45817</v>
      </c>
      <c r="K62" s="5"/>
      <c r="L62" s="6" t="s">
        <v>28</v>
      </c>
      <c r="M62" s="6">
        <v>205</v>
      </c>
      <c r="N62" s="6" t="s">
        <v>29</v>
      </c>
      <c r="O62" s="6" t="s">
        <v>30</v>
      </c>
      <c r="P62" s="6" t="s">
        <v>64</v>
      </c>
      <c r="Q62" s="6">
        <v>2</v>
      </c>
      <c r="R62" s="6" t="s">
        <v>53</v>
      </c>
      <c r="S62" s="6">
        <v>1</v>
      </c>
      <c r="T62" s="7">
        <v>106500</v>
      </c>
      <c r="U62" t="str">
        <f t="shared" si="0"/>
        <v>Reviewed</v>
      </c>
      <c r="V62" t="str">
        <f t="shared" si="1"/>
        <v>needs_support</v>
      </c>
      <c r="W62">
        <f t="shared" si="2"/>
        <v>0</v>
      </c>
      <c r="X62" t="str">
        <f t="shared" si="3"/>
        <v>Active</v>
      </c>
      <c r="Y62">
        <f t="shared" si="4"/>
        <v>0.56164383561643838</v>
      </c>
      <c r="Z62" t="str">
        <f t="shared" si="5"/>
        <v>&lt;1 Year</v>
      </c>
      <c r="AA62" t="str">
        <f t="shared" si="6"/>
        <v>100K–129K</v>
      </c>
    </row>
    <row r="63" spans="1:27" ht="19.95" customHeight="1" x14ac:dyDescent="0.3">
      <c r="A63" s="8" t="s">
        <v>172</v>
      </c>
      <c r="B63" s="9">
        <v>45777</v>
      </c>
      <c r="C63" s="1" t="s">
        <v>34</v>
      </c>
      <c r="D63" s="1" t="s">
        <v>22</v>
      </c>
      <c r="E63" s="1" t="s">
        <v>23</v>
      </c>
      <c r="F63" s="1" t="s">
        <v>35</v>
      </c>
      <c r="G63" s="1" t="s">
        <v>36</v>
      </c>
      <c r="H63" s="1" t="s">
        <v>26</v>
      </c>
      <c r="I63" s="1" t="s">
        <v>27</v>
      </c>
      <c r="J63" s="9">
        <v>45777</v>
      </c>
      <c r="K63" s="9"/>
      <c r="L63" s="1" t="s">
        <v>28</v>
      </c>
      <c r="M63" s="1">
        <v>245</v>
      </c>
      <c r="N63" s="1" t="s">
        <v>29</v>
      </c>
      <c r="O63" s="1" t="s">
        <v>105</v>
      </c>
      <c r="P63" s="1" t="s">
        <v>107</v>
      </c>
      <c r="Q63" s="1">
        <v>3</v>
      </c>
      <c r="R63" s="1" t="s">
        <v>37</v>
      </c>
      <c r="S63" s="1">
        <v>1</v>
      </c>
      <c r="T63" s="10">
        <v>98000</v>
      </c>
      <c r="U63" t="str">
        <f t="shared" si="0"/>
        <v>Reviewed</v>
      </c>
      <c r="V63" t="str">
        <f t="shared" si="1"/>
        <v>meets</v>
      </c>
      <c r="W63">
        <f t="shared" si="2"/>
        <v>0</v>
      </c>
      <c r="X63" t="str">
        <f t="shared" si="3"/>
        <v>Active</v>
      </c>
      <c r="Y63">
        <f t="shared" si="4"/>
        <v>0.67123287671232879</v>
      </c>
      <c r="Z63" t="str">
        <f t="shared" si="5"/>
        <v>&lt;1 Year</v>
      </c>
      <c r="AA63" t="str">
        <f t="shared" si="6"/>
        <v>70K–99K</v>
      </c>
    </row>
    <row r="64" spans="1:27" ht="19.95" customHeight="1" x14ac:dyDescent="0.3">
      <c r="A64" s="4" t="s">
        <v>173</v>
      </c>
      <c r="B64" s="5">
        <v>45022</v>
      </c>
      <c r="C64" s="6" t="s">
        <v>39</v>
      </c>
      <c r="D64" s="6" t="s">
        <v>22</v>
      </c>
      <c r="E64" s="6" t="s">
        <v>40</v>
      </c>
      <c r="F64" s="6" t="s">
        <v>174</v>
      </c>
      <c r="G64" s="6" t="s">
        <v>42</v>
      </c>
      <c r="H64" s="6" t="s">
        <v>26</v>
      </c>
      <c r="I64" s="6" t="s">
        <v>50</v>
      </c>
      <c r="J64" s="5">
        <v>45022</v>
      </c>
      <c r="K64" s="5">
        <v>46005</v>
      </c>
      <c r="L64" s="6" t="s">
        <v>51</v>
      </c>
      <c r="M64" s="6">
        <v>983</v>
      </c>
      <c r="N64" s="6" t="s">
        <v>29</v>
      </c>
      <c r="O64" s="6" t="s">
        <v>170</v>
      </c>
      <c r="P64" s="6" t="s">
        <v>31</v>
      </c>
      <c r="Q64" s="6">
        <v>4</v>
      </c>
      <c r="R64" s="6" t="s">
        <v>32</v>
      </c>
      <c r="S64" s="6">
        <v>3</v>
      </c>
      <c r="T64" s="7">
        <v>101000</v>
      </c>
      <c r="U64" t="str">
        <f t="shared" si="0"/>
        <v>Reviewed</v>
      </c>
      <c r="V64" t="str">
        <f t="shared" si="1"/>
        <v>exceeds</v>
      </c>
      <c r="W64">
        <f t="shared" si="2"/>
        <v>1</v>
      </c>
      <c r="X64" t="str">
        <f t="shared" si="3"/>
        <v>Attrited</v>
      </c>
      <c r="Y64">
        <f t="shared" si="4"/>
        <v>2.6931506849315068</v>
      </c>
      <c r="Z64" t="str">
        <f t="shared" si="5"/>
        <v>2–3 Years</v>
      </c>
      <c r="AA64" t="str">
        <f t="shared" si="6"/>
        <v>100K–129K</v>
      </c>
    </row>
    <row r="65" spans="1:27" ht="19.95" customHeight="1" x14ac:dyDescent="0.3">
      <c r="A65" s="8" t="s">
        <v>175</v>
      </c>
      <c r="B65" s="9">
        <v>44997</v>
      </c>
      <c r="C65" s="1" t="s">
        <v>46</v>
      </c>
      <c r="D65" s="1" t="s">
        <v>22</v>
      </c>
      <c r="E65" s="1" t="s">
        <v>40</v>
      </c>
      <c r="F65" s="1" t="s">
        <v>143</v>
      </c>
      <c r="G65" s="1" t="s">
        <v>48</v>
      </c>
      <c r="H65" s="1" t="s">
        <v>43</v>
      </c>
      <c r="I65" s="1" t="s">
        <v>27</v>
      </c>
      <c r="J65" s="9">
        <v>44997</v>
      </c>
      <c r="K65" s="9"/>
      <c r="L65" s="1" t="s">
        <v>28</v>
      </c>
      <c r="M65" s="1">
        <v>1025</v>
      </c>
      <c r="N65" s="1" t="s">
        <v>29</v>
      </c>
      <c r="O65" s="1" t="s">
        <v>105</v>
      </c>
      <c r="P65" s="1" t="s">
        <v>31</v>
      </c>
      <c r="Q65" s="1">
        <v>4</v>
      </c>
      <c r="R65" s="1" t="s">
        <v>32</v>
      </c>
      <c r="S65" s="1">
        <v>3</v>
      </c>
      <c r="T65" s="10">
        <v>61500</v>
      </c>
      <c r="U65" t="str">
        <f t="shared" si="0"/>
        <v>Reviewed</v>
      </c>
      <c r="V65" t="str">
        <f t="shared" si="1"/>
        <v>exceeds</v>
      </c>
      <c r="W65">
        <f t="shared" si="2"/>
        <v>0</v>
      </c>
      <c r="X65" t="str">
        <f t="shared" si="3"/>
        <v>Active</v>
      </c>
      <c r="Y65">
        <f t="shared" si="4"/>
        <v>2.8082191780821919</v>
      </c>
      <c r="Z65" t="str">
        <f t="shared" si="5"/>
        <v>2–3 Years</v>
      </c>
      <c r="AA65" t="str">
        <f t="shared" si="6"/>
        <v>&lt;70K</v>
      </c>
    </row>
    <row r="66" spans="1:27" ht="19.95" customHeight="1" x14ac:dyDescent="0.3">
      <c r="A66" s="4" t="s">
        <v>176</v>
      </c>
      <c r="B66" s="5">
        <v>45907</v>
      </c>
      <c r="C66" s="6" t="s">
        <v>55</v>
      </c>
      <c r="D66" s="6" t="s">
        <v>56</v>
      </c>
      <c r="E66" s="6" t="s">
        <v>23</v>
      </c>
      <c r="F66" s="6" t="s">
        <v>147</v>
      </c>
      <c r="G66" s="6" t="s">
        <v>58</v>
      </c>
      <c r="H66" s="6" t="s">
        <v>26</v>
      </c>
      <c r="I66" s="6" t="s">
        <v>27</v>
      </c>
      <c r="J66" s="5">
        <v>45907</v>
      </c>
      <c r="K66" s="5"/>
      <c r="L66" s="6" t="s">
        <v>28</v>
      </c>
      <c r="M66" s="6">
        <v>115</v>
      </c>
      <c r="N66" s="6" t="s">
        <v>52</v>
      </c>
      <c r="O66" s="6" t="s">
        <v>63</v>
      </c>
      <c r="P66" s="6" t="s">
        <v>107</v>
      </c>
      <c r="Q66" s="6" t="s">
        <v>95</v>
      </c>
      <c r="R66" s="6" t="s">
        <v>28</v>
      </c>
      <c r="S66" s="6">
        <v>0</v>
      </c>
      <c r="T66" s="7">
        <v>73000</v>
      </c>
      <c r="U66" t="str">
        <f t="shared" ref="U66:U129" si="7">IF(LOWER(TRIM(Q66&amp;""))="none","Not Reviewed","Reviewed")</f>
        <v>Not Reviewed</v>
      </c>
      <c r="V66" t="str">
        <f t="shared" ref="V66:V129" si="8">IF(OR(Q66="none",R66=""),"Not Reviewed",R66)</f>
        <v>Not Reviewed</v>
      </c>
      <c r="W66">
        <f t="shared" ref="W66:W129" si="9">IF(I66="terminated",1,0)</f>
        <v>0</v>
      </c>
      <c r="X66" t="str">
        <f t="shared" ref="X66:X129" si="10">IF(I66="terminated","Attrited","Active")</f>
        <v>Active</v>
      </c>
      <c r="Y66">
        <f t="shared" ref="Y66:Y129" si="11">M66/365</f>
        <v>0.31506849315068491</v>
      </c>
      <c r="Z66" t="str">
        <f t="shared" ref="Z66:Z129" si="12">IF(Y66&lt;1,"&lt;1 Year",IF(Y66&lt;2,"1–2 Years",IF(Y66&lt;3,"2–3 Years","3+ Years")))</f>
        <v>&lt;1 Year</v>
      </c>
      <c r="AA66" t="str">
        <f t="shared" ref="AA66:AA129" si="13">IF(T66&lt;70000,"&lt;70K",IF(T66&lt;100000,"70K–99K",IF(T66&lt;130000,"100K–129K","130K+")))</f>
        <v>70K–99K</v>
      </c>
    </row>
    <row r="67" spans="1:27" ht="19.95" customHeight="1" x14ac:dyDescent="0.3">
      <c r="A67" s="8" t="s">
        <v>177</v>
      </c>
      <c r="B67" s="9">
        <v>45586</v>
      </c>
      <c r="C67" s="1" t="s">
        <v>60</v>
      </c>
      <c r="D67" s="1" t="s">
        <v>56</v>
      </c>
      <c r="E67" s="1" t="s">
        <v>40</v>
      </c>
      <c r="F67" s="1" t="s">
        <v>61</v>
      </c>
      <c r="G67" s="1" t="s">
        <v>62</v>
      </c>
      <c r="H67" s="1" t="s">
        <v>26</v>
      </c>
      <c r="I67" s="1" t="s">
        <v>27</v>
      </c>
      <c r="J67" s="9">
        <v>45586</v>
      </c>
      <c r="K67" s="9"/>
      <c r="L67" s="1" t="s">
        <v>28</v>
      </c>
      <c r="M67" s="1">
        <v>436</v>
      </c>
      <c r="N67" s="1" t="s">
        <v>29</v>
      </c>
      <c r="O67" s="1" t="s">
        <v>63</v>
      </c>
      <c r="P67" s="1" t="s">
        <v>107</v>
      </c>
      <c r="Q67" s="1">
        <v>2</v>
      </c>
      <c r="R67" s="1" t="s">
        <v>53</v>
      </c>
      <c r="S67" s="1">
        <v>1</v>
      </c>
      <c r="T67" s="10">
        <v>102000</v>
      </c>
      <c r="U67" t="str">
        <f t="shared" si="7"/>
        <v>Reviewed</v>
      </c>
      <c r="V67" t="str">
        <f t="shared" si="8"/>
        <v>needs_support</v>
      </c>
      <c r="W67">
        <f t="shared" si="9"/>
        <v>0</v>
      </c>
      <c r="X67" t="str">
        <f t="shared" si="10"/>
        <v>Active</v>
      </c>
      <c r="Y67">
        <f t="shared" si="11"/>
        <v>1.1945205479452055</v>
      </c>
      <c r="Z67" t="str">
        <f t="shared" si="12"/>
        <v>1–2 Years</v>
      </c>
      <c r="AA67" t="str">
        <f t="shared" si="13"/>
        <v>100K–129K</v>
      </c>
    </row>
    <row r="68" spans="1:27" ht="19.95" customHeight="1" x14ac:dyDescent="0.3">
      <c r="A68" s="4" t="s">
        <v>178</v>
      </c>
      <c r="B68" s="5">
        <v>45745</v>
      </c>
      <c r="C68" s="6" t="s">
        <v>66</v>
      </c>
      <c r="D68" s="6" t="s">
        <v>56</v>
      </c>
      <c r="E68" s="6" t="s">
        <v>67</v>
      </c>
      <c r="F68" s="6" t="s">
        <v>68</v>
      </c>
      <c r="G68" s="6" t="s">
        <v>69</v>
      </c>
      <c r="H68" s="6" t="s">
        <v>26</v>
      </c>
      <c r="I68" s="6" t="s">
        <v>27</v>
      </c>
      <c r="J68" s="5">
        <v>45745</v>
      </c>
      <c r="K68" s="5"/>
      <c r="L68" s="6" t="s">
        <v>28</v>
      </c>
      <c r="M68" s="6">
        <v>277</v>
      </c>
      <c r="N68" s="6" t="s">
        <v>140</v>
      </c>
      <c r="O68" s="6" t="s">
        <v>30</v>
      </c>
      <c r="P68" s="6" t="s">
        <v>64</v>
      </c>
      <c r="Q68" s="6">
        <v>3</v>
      </c>
      <c r="R68" s="6" t="s">
        <v>37</v>
      </c>
      <c r="S68" s="6">
        <v>1</v>
      </c>
      <c r="T68" s="7">
        <v>78500</v>
      </c>
      <c r="U68" t="str">
        <f t="shared" si="7"/>
        <v>Reviewed</v>
      </c>
      <c r="V68" t="str">
        <f t="shared" si="8"/>
        <v>meets</v>
      </c>
      <c r="W68">
        <f t="shared" si="9"/>
        <v>0</v>
      </c>
      <c r="X68" t="str">
        <f t="shared" si="10"/>
        <v>Active</v>
      </c>
      <c r="Y68">
        <f t="shared" si="11"/>
        <v>0.75890410958904109</v>
      </c>
      <c r="Z68" t="str">
        <f t="shared" si="12"/>
        <v>&lt;1 Year</v>
      </c>
      <c r="AA68" t="str">
        <f t="shared" si="13"/>
        <v>70K–99K</v>
      </c>
    </row>
    <row r="69" spans="1:27" ht="19.95" customHeight="1" x14ac:dyDescent="0.3">
      <c r="A69" s="8" t="s">
        <v>179</v>
      </c>
      <c r="B69" s="9">
        <v>45441</v>
      </c>
      <c r="C69" s="1" t="s">
        <v>71</v>
      </c>
      <c r="D69" s="1" t="s">
        <v>72</v>
      </c>
      <c r="E69" s="1" t="s">
        <v>23</v>
      </c>
      <c r="F69" s="1" t="s">
        <v>150</v>
      </c>
      <c r="G69" s="1" t="s">
        <v>74</v>
      </c>
      <c r="H69" s="1" t="s">
        <v>26</v>
      </c>
      <c r="I69" s="1" t="s">
        <v>27</v>
      </c>
      <c r="J69" s="9">
        <v>45441</v>
      </c>
      <c r="K69" s="9"/>
      <c r="L69" s="1" t="s">
        <v>28</v>
      </c>
      <c r="M69" s="1">
        <v>581</v>
      </c>
      <c r="N69" s="1" t="s">
        <v>29</v>
      </c>
      <c r="O69" s="1" t="s">
        <v>170</v>
      </c>
      <c r="P69" s="1" t="s">
        <v>64</v>
      </c>
      <c r="Q69" s="1">
        <v>5</v>
      </c>
      <c r="R69" s="1" t="s">
        <v>119</v>
      </c>
      <c r="S69" s="1">
        <v>2</v>
      </c>
      <c r="T69" s="10">
        <v>103500</v>
      </c>
      <c r="U69" t="str">
        <f t="shared" si="7"/>
        <v>Reviewed</v>
      </c>
      <c r="V69" t="str">
        <f t="shared" si="8"/>
        <v>outstanding</v>
      </c>
      <c r="W69">
        <f t="shared" si="9"/>
        <v>0</v>
      </c>
      <c r="X69" t="str">
        <f t="shared" si="10"/>
        <v>Active</v>
      </c>
      <c r="Y69">
        <f t="shared" si="11"/>
        <v>1.5917808219178082</v>
      </c>
      <c r="Z69" t="str">
        <f t="shared" si="12"/>
        <v>1–2 Years</v>
      </c>
      <c r="AA69" t="str">
        <f t="shared" si="13"/>
        <v>100K–129K</v>
      </c>
    </row>
    <row r="70" spans="1:27" ht="19.95" customHeight="1" x14ac:dyDescent="0.3">
      <c r="A70" s="4" t="s">
        <v>180</v>
      </c>
      <c r="B70" s="5">
        <v>45797</v>
      </c>
      <c r="C70" s="6" t="s">
        <v>77</v>
      </c>
      <c r="D70" s="6" t="s">
        <v>72</v>
      </c>
      <c r="E70" s="6" t="s">
        <v>40</v>
      </c>
      <c r="F70" s="6" t="s">
        <v>114</v>
      </c>
      <c r="G70" s="6" t="s">
        <v>94</v>
      </c>
      <c r="H70" s="6" t="s">
        <v>43</v>
      </c>
      <c r="I70" s="6" t="s">
        <v>27</v>
      </c>
      <c r="J70" s="5">
        <v>45797</v>
      </c>
      <c r="K70" s="5"/>
      <c r="L70" s="6" t="s">
        <v>28</v>
      </c>
      <c r="M70" s="6">
        <v>225</v>
      </c>
      <c r="N70" s="6" t="s">
        <v>52</v>
      </c>
      <c r="O70" s="6" t="s">
        <v>63</v>
      </c>
      <c r="P70" s="6" t="s">
        <v>31</v>
      </c>
      <c r="Q70" s="6">
        <v>2</v>
      </c>
      <c r="R70" s="6" t="s">
        <v>53</v>
      </c>
      <c r="S70" s="6">
        <v>1</v>
      </c>
      <c r="T70" s="7">
        <v>76500</v>
      </c>
      <c r="U70" t="str">
        <f t="shared" si="7"/>
        <v>Reviewed</v>
      </c>
      <c r="V70" t="str">
        <f t="shared" si="8"/>
        <v>needs_support</v>
      </c>
      <c r="W70">
        <f t="shared" si="9"/>
        <v>0</v>
      </c>
      <c r="X70" t="str">
        <f t="shared" si="10"/>
        <v>Active</v>
      </c>
      <c r="Y70">
        <f t="shared" si="11"/>
        <v>0.61643835616438358</v>
      </c>
      <c r="Z70" t="str">
        <f t="shared" si="12"/>
        <v>&lt;1 Year</v>
      </c>
      <c r="AA70" t="str">
        <f t="shared" si="13"/>
        <v>70K–99K</v>
      </c>
    </row>
    <row r="71" spans="1:27" ht="19.95" customHeight="1" x14ac:dyDescent="0.3">
      <c r="A71" s="8" t="s">
        <v>181</v>
      </c>
      <c r="B71" s="9">
        <v>44959</v>
      </c>
      <c r="C71" s="1" t="s">
        <v>81</v>
      </c>
      <c r="D71" s="1" t="s">
        <v>72</v>
      </c>
      <c r="E71" s="1" t="s">
        <v>23</v>
      </c>
      <c r="F71" s="1" t="s">
        <v>93</v>
      </c>
      <c r="G71" s="1" t="s">
        <v>94</v>
      </c>
      <c r="H71" s="1" t="s">
        <v>26</v>
      </c>
      <c r="I71" s="1" t="s">
        <v>27</v>
      </c>
      <c r="J71" s="9">
        <v>44959</v>
      </c>
      <c r="K71" s="9"/>
      <c r="L71" s="1" t="s">
        <v>28</v>
      </c>
      <c r="M71" s="1">
        <v>1063</v>
      </c>
      <c r="N71" s="1" t="s">
        <v>52</v>
      </c>
      <c r="O71" s="1" t="s">
        <v>105</v>
      </c>
      <c r="P71" s="1" t="s">
        <v>64</v>
      </c>
      <c r="Q71" s="1">
        <v>4</v>
      </c>
      <c r="R71" s="1" t="s">
        <v>32</v>
      </c>
      <c r="S71" s="1">
        <v>3</v>
      </c>
      <c r="T71" s="10">
        <v>85500</v>
      </c>
      <c r="U71" t="str">
        <f t="shared" si="7"/>
        <v>Reviewed</v>
      </c>
      <c r="V71" t="str">
        <f t="shared" si="8"/>
        <v>exceeds</v>
      </c>
      <c r="W71">
        <f t="shared" si="9"/>
        <v>0</v>
      </c>
      <c r="X71" t="str">
        <f t="shared" si="10"/>
        <v>Active</v>
      </c>
      <c r="Y71">
        <f t="shared" si="11"/>
        <v>2.9123287671232876</v>
      </c>
      <c r="Z71" t="str">
        <f t="shared" si="12"/>
        <v>2–3 Years</v>
      </c>
      <c r="AA71" t="str">
        <f t="shared" si="13"/>
        <v>70K–99K</v>
      </c>
    </row>
    <row r="72" spans="1:27" ht="19.95" customHeight="1" x14ac:dyDescent="0.3">
      <c r="A72" s="4" t="s">
        <v>182</v>
      </c>
      <c r="B72" s="5">
        <v>45369</v>
      </c>
      <c r="C72" s="6" t="s">
        <v>86</v>
      </c>
      <c r="D72" s="6" t="s">
        <v>87</v>
      </c>
      <c r="E72" s="6" t="s">
        <v>67</v>
      </c>
      <c r="F72" s="6" t="s">
        <v>116</v>
      </c>
      <c r="G72" s="6" t="s">
        <v>89</v>
      </c>
      <c r="H72" s="6" t="s">
        <v>26</v>
      </c>
      <c r="I72" s="6" t="s">
        <v>27</v>
      </c>
      <c r="J72" s="5">
        <v>45369</v>
      </c>
      <c r="K72" s="5"/>
      <c r="L72" s="6" t="s">
        <v>28</v>
      </c>
      <c r="M72" s="6">
        <v>653</v>
      </c>
      <c r="N72" s="6" t="s">
        <v>122</v>
      </c>
      <c r="O72" s="6" t="s">
        <v>43</v>
      </c>
      <c r="P72" s="6" t="s">
        <v>64</v>
      </c>
      <c r="Q72" s="6">
        <v>2</v>
      </c>
      <c r="R72" s="6" t="s">
        <v>53</v>
      </c>
      <c r="S72" s="6">
        <v>2</v>
      </c>
      <c r="T72" s="7">
        <v>103000</v>
      </c>
      <c r="U72" t="str">
        <f t="shared" si="7"/>
        <v>Reviewed</v>
      </c>
      <c r="V72" t="str">
        <f t="shared" si="8"/>
        <v>needs_support</v>
      </c>
      <c r="W72">
        <f t="shared" si="9"/>
        <v>0</v>
      </c>
      <c r="X72" t="str">
        <f t="shared" si="10"/>
        <v>Active</v>
      </c>
      <c r="Y72">
        <f t="shared" si="11"/>
        <v>1.789041095890411</v>
      </c>
      <c r="Z72" t="str">
        <f t="shared" si="12"/>
        <v>1–2 Years</v>
      </c>
      <c r="AA72" t="str">
        <f t="shared" si="13"/>
        <v>100K–129K</v>
      </c>
    </row>
    <row r="73" spans="1:27" ht="19.95" customHeight="1" x14ac:dyDescent="0.3">
      <c r="A73" s="8" t="s">
        <v>183</v>
      </c>
      <c r="B73" s="9">
        <v>45707</v>
      </c>
      <c r="C73" s="1" t="s">
        <v>91</v>
      </c>
      <c r="D73" s="1" t="s">
        <v>87</v>
      </c>
      <c r="E73" s="1" t="s">
        <v>92</v>
      </c>
      <c r="F73" s="1" t="s">
        <v>138</v>
      </c>
      <c r="G73" s="1" t="s">
        <v>36</v>
      </c>
      <c r="H73" s="1" t="s">
        <v>43</v>
      </c>
      <c r="I73" s="1" t="s">
        <v>27</v>
      </c>
      <c r="J73" s="9">
        <v>45707</v>
      </c>
      <c r="K73" s="9"/>
      <c r="L73" s="1" t="s">
        <v>28</v>
      </c>
      <c r="M73" s="1">
        <v>315</v>
      </c>
      <c r="N73" s="1" t="s">
        <v>29</v>
      </c>
      <c r="O73" s="1" t="s">
        <v>30</v>
      </c>
      <c r="P73" s="1" t="s">
        <v>107</v>
      </c>
      <c r="Q73" s="1">
        <v>4</v>
      </c>
      <c r="R73" s="1" t="s">
        <v>32</v>
      </c>
      <c r="S73" s="1">
        <v>1</v>
      </c>
      <c r="T73" s="10">
        <v>65000</v>
      </c>
      <c r="U73" t="str">
        <f t="shared" si="7"/>
        <v>Reviewed</v>
      </c>
      <c r="V73" t="str">
        <f t="shared" si="8"/>
        <v>exceeds</v>
      </c>
      <c r="W73">
        <f t="shared" si="9"/>
        <v>0</v>
      </c>
      <c r="X73" t="str">
        <f t="shared" si="10"/>
        <v>Active</v>
      </c>
      <c r="Y73">
        <f t="shared" si="11"/>
        <v>0.86301369863013699</v>
      </c>
      <c r="Z73" t="str">
        <f t="shared" si="12"/>
        <v>&lt;1 Year</v>
      </c>
      <c r="AA73" t="str">
        <f t="shared" si="13"/>
        <v>&lt;70K</v>
      </c>
    </row>
    <row r="74" spans="1:27" ht="19.95" customHeight="1" x14ac:dyDescent="0.3">
      <c r="A74" s="4" t="s">
        <v>184</v>
      </c>
      <c r="B74" s="5">
        <v>45286</v>
      </c>
      <c r="C74" s="6" t="s">
        <v>21</v>
      </c>
      <c r="D74" s="6" t="s">
        <v>22</v>
      </c>
      <c r="E74" s="6" t="s">
        <v>23</v>
      </c>
      <c r="F74" s="6" t="s">
        <v>24</v>
      </c>
      <c r="G74" s="6" t="s">
        <v>25</v>
      </c>
      <c r="H74" s="6" t="s">
        <v>26</v>
      </c>
      <c r="I74" s="6" t="s">
        <v>50</v>
      </c>
      <c r="J74" s="5">
        <v>45286</v>
      </c>
      <c r="K74" s="5">
        <v>45444</v>
      </c>
      <c r="L74" s="6" t="s">
        <v>51</v>
      </c>
      <c r="M74" s="6">
        <v>158</v>
      </c>
      <c r="N74" s="6" t="s">
        <v>29</v>
      </c>
      <c r="O74" s="6" t="s">
        <v>63</v>
      </c>
      <c r="P74" s="6" t="s">
        <v>133</v>
      </c>
      <c r="Q74" s="6" t="s">
        <v>95</v>
      </c>
      <c r="R74" s="6" t="s">
        <v>28</v>
      </c>
      <c r="S74" s="6">
        <v>0</v>
      </c>
      <c r="T74" s="7">
        <v>95500</v>
      </c>
      <c r="U74" t="str">
        <f t="shared" si="7"/>
        <v>Not Reviewed</v>
      </c>
      <c r="V74" t="str">
        <f t="shared" si="8"/>
        <v>Not Reviewed</v>
      </c>
      <c r="W74">
        <f t="shared" si="9"/>
        <v>1</v>
      </c>
      <c r="X74" t="str">
        <f t="shared" si="10"/>
        <v>Attrited</v>
      </c>
      <c r="Y74">
        <f t="shared" si="11"/>
        <v>0.43287671232876712</v>
      </c>
      <c r="Z74" t="str">
        <f t="shared" si="12"/>
        <v>&lt;1 Year</v>
      </c>
      <c r="AA74" t="str">
        <f t="shared" si="13"/>
        <v>70K–99K</v>
      </c>
    </row>
    <row r="75" spans="1:27" ht="19.95" customHeight="1" x14ac:dyDescent="0.3">
      <c r="A75" s="8" t="s">
        <v>185</v>
      </c>
      <c r="B75" s="9">
        <v>45837</v>
      </c>
      <c r="C75" s="1" t="s">
        <v>34</v>
      </c>
      <c r="D75" s="1" t="s">
        <v>22</v>
      </c>
      <c r="E75" s="1" t="s">
        <v>23</v>
      </c>
      <c r="F75" s="1" t="s">
        <v>35</v>
      </c>
      <c r="G75" s="1" t="s">
        <v>36</v>
      </c>
      <c r="H75" s="1" t="s">
        <v>26</v>
      </c>
      <c r="I75" s="1" t="s">
        <v>50</v>
      </c>
      <c r="J75" s="9">
        <v>45837</v>
      </c>
      <c r="K75" s="9">
        <v>46008</v>
      </c>
      <c r="L75" s="1" t="s">
        <v>84</v>
      </c>
      <c r="M75" s="1">
        <v>171</v>
      </c>
      <c r="N75" s="1" t="s">
        <v>29</v>
      </c>
      <c r="O75" s="1" t="s">
        <v>30</v>
      </c>
      <c r="P75" s="1" t="s">
        <v>31</v>
      </c>
      <c r="Q75" s="1" t="s">
        <v>95</v>
      </c>
      <c r="R75" s="1" t="s">
        <v>28</v>
      </c>
      <c r="S75" s="1">
        <v>0</v>
      </c>
      <c r="T75" s="10">
        <v>96000</v>
      </c>
      <c r="U75" t="str">
        <f t="shared" si="7"/>
        <v>Not Reviewed</v>
      </c>
      <c r="V75" t="str">
        <f t="shared" si="8"/>
        <v>Not Reviewed</v>
      </c>
      <c r="W75">
        <f t="shared" si="9"/>
        <v>1</v>
      </c>
      <c r="X75" t="str">
        <f t="shared" si="10"/>
        <v>Attrited</v>
      </c>
      <c r="Y75">
        <f t="shared" si="11"/>
        <v>0.46849315068493153</v>
      </c>
      <c r="Z75" t="str">
        <f t="shared" si="12"/>
        <v>&lt;1 Year</v>
      </c>
      <c r="AA75" t="str">
        <f t="shared" si="13"/>
        <v>70K–99K</v>
      </c>
    </row>
    <row r="76" spans="1:27" ht="19.95" customHeight="1" x14ac:dyDescent="0.3">
      <c r="A76" s="4" t="s">
        <v>186</v>
      </c>
      <c r="B76" s="5">
        <v>45276</v>
      </c>
      <c r="C76" s="6" t="s">
        <v>39</v>
      </c>
      <c r="D76" s="6" t="s">
        <v>22</v>
      </c>
      <c r="E76" s="6" t="s">
        <v>40</v>
      </c>
      <c r="F76" s="6" t="s">
        <v>187</v>
      </c>
      <c r="G76" s="6" t="s">
        <v>42</v>
      </c>
      <c r="H76" s="6" t="s">
        <v>110</v>
      </c>
      <c r="I76" s="6" t="s">
        <v>27</v>
      </c>
      <c r="J76" s="5">
        <v>45276</v>
      </c>
      <c r="K76" s="5"/>
      <c r="L76" s="6" t="s">
        <v>28</v>
      </c>
      <c r="M76" s="6">
        <v>746</v>
      </c>
      <c r="N76" s="6" t="s">
        <v>52</v>
      </c>
      <c r="O76" s="6" t="s">
        <v>170</v>
      </c>
      <c r="P76" s="6" t="s">
        <v>64</v>
      </c>
      <c r="Q76" s="6">
        <v>4</v>
      </c>
      <c r="R76" s="6" t="s">
        <v>32</v>
      </c>
      <c r="S76" s="6">
        <v>2</v>
      </c>
      <c r="T76" s="7">
        <v>169000</v>
      </c>
      <c r="U76" t="str">
        <f t="shared" si="7"/>
        <v>Reviewed</v>
      </c>
      <c r="V76" t="str">
        <f t="shared" si="8"/>
        <v>exceeds</v>
      </c>
      <c r="W76">
        <f t="shared" si="9"/>
        <v>0</v>
      </c>
      <c r="X76" t="str">
        <f t="shared" si="10"/>
        <v>Active</v>
      </c>
      <c r="Y76">
        <f t="shared" si="11"/>
        <v>2.043835616438356</v>
      </c>
      <c r="Z76" t="str">
        <f t="shared" si="12"/>
        <v>2–3 Years</v>
      </c>
      <c r="AA76" t="str">
        <f t="shared" si="13"/>
        <v>130K+</v>
      </c>
    </row>
    <row r="77" spans="1:27" ht="19.95" customHeight="1" x14ac:dyDescent="0.3">
      <c r="A77" s="8" t="s">
        <v>188</v>
      </c>
      <c r="B77" s="9">
        <v>45085</v>
      </c>
      <c r="C77" s="1" t="s">
        <v>46</v>
      </c>
      <c r="D77" s="1" t="s">
        <v>22</v>
      </c>
      <c r="E77" s="1" t="s">
        <v>40</v>
      </c>
      <c r="F77" s="1" t="s">
        <v>101</v>
      </c>
      <c r="G77" s="1" t="s">
        <v>48</v>
      </c>
      <c r="H77" s="1" t="s">
        <v>26</v>
      </c>
      <c r="I77" s="1" t="s">
        <v>27</v>
      </c>
      <c r="J77" s="9">
        <v>45085</v>
      </c>
      <c r="K77" s="9"/>
      <c r="L77" s="1" t="s">
        <v>28</v>
      </c>
      <c r="M77" s="1">
        <v>937</v>
      </c>
      <c r="N77" s="1" t="s">
        <v>122</v>
      </c>
      <c r="O77" s="1" t="s">
        <v>63</v>
      </c>
      <c r="P77" s="1" t="s">
        <v>64</v>
      </c>
      <c r="Q77" s="1">
        <v>3</v>
      </c>
      <c r="R77" s="1" t="s">
        <v>37</v>
      </c>
      <c r="S77" s="1">
        <v>3</v>
      </c>
      <c r="T77" s="10">
        <v>100000</v>
      </c>
      <c r="U77" t="str">
        <f t="shared" si="7"/>
        <v>Reviewed</v>
      </c>
      <c r="V77" t="str">
        <f t="shared" si="8"/>
        <v>meets</v>
      </c>
      <c r="W77">
        <f t="shared" si="9"/>
        <v>0</v>
      </c>
      <c r="X77" t="str">
        <f t="shared" si="10"/>
        <v>Active</v>
      </c>
      <c r="Y77">
        <f t="shared" si="11"/>
        <v>2.5671232876712327</v>
      </c>
      <c r="Z77" t="str">
        <f t="shared" si="12"/>
        <v>2–3 Years</v>
      </c>
      <c r="AA77" t="str">
        <f t="shared" si="13"/>
        <v>100K–129K</v>
      </c>
    </row>
    <row r="78" spans="1:27" ht="19.95" customHeight="1" x14ac:dyDescent="0.3">
      <c r="A78" s="4" t="s">
        <v>189</v>
      </c>
      <c r="B78" s="5">
        <v>45905</v>
      </c>
      <c r="C78" s="6" t="s">
        <v>55</v>
      </c>
      <c r="D78" s="6" t="s">
        <v>56</v>
      </c>
      <c r="E78" s="6" t="s">
        <v>23</v>
      </c>
      <c r="F78" s="6" t="s">
        <v>190</v>
      </c>
      <c r="G78" s="6" t="s">
        <v>58</v>
      </c>
      <c r="H78" s="6" t="s">
        <v>49</v>
      </c>
      <c r="I78" s="6" t="s">
        <v>27</v>
      </c>
      <c r="J78" s="5">
        <v>45905</v>
      </c>
      <c r="K78" s="5"/>
      <c r="L78" s="6" t="s">
        <v>28</v>
      </c>
      <c r="M78" s="6">
        <v>117</v>
      </c>
      <c r="N78" s="6" t="s">
        <v>29</v>
      </c>
      <c r="O78" s="6" t="s">
        <v>43</v>
      </c>
      <c r="P78" s="6" t="s">
        <v>31</v>
      </c>
      <c r="Q78" s="6" t="s">
        <v>95</v>
      </c>
      <c r="R78" s="6" t="s">
        <v>28</v>
      </c>
      <c r="S78" s="6">
        <v>0</v>
      </c>
      <c r="T78" s="7">
        <v>141000</v>
      </c>
      <c r="U78" t="str">
        <f t="shared" si="7"/>
        <v>Not Reviewed</v>
      </c>
      <c r="V78" t="str">
        <f t="shared" si="8"/>
        <v>Not Reviewed</v>
      </c>
      <c r="W78">
        <f t="shared" si="9"/>
        <v>0</v>
      </c>
      <c r="X78" t="str">
        <f t="shared" si="10"/>
        <v>Active</v>
      </c>
      <c r="Y78">
        <f t="shared" si="11"/>
        <v>0.32054794520547947</v>
      </c>
      <c r="Z78" t="str">
        <f t="shared" si="12"/>
        <v>&lt;1 Year</v>
      </c>
      <c r="AA78" t="str">
        <f t="shared" si="13"/>
        <v>130K+</v>
      </c>
    </row>
    <row r="79" spans="1:27" ht="19.95" customHeight="1" x14ac:dyDescent="0.3">
      <c r="A79" s="8" t="s">
        <v>191</v>
      </c>
      <c r="B79" s="9">
        <v>45854</v>
      </c>
      <c r="C79" s="1" t="s">
        <v>60</v>
      </c>
      <c r="D79" s="1" t="s">
        <v>56</v>
      </c>
      <c r="E79" s="1" t="s">
        <v>40</v>
      </c>
      <c r="F79" s="1" t="s">
        <v>104</v>
      </c>
      <c r="G79" s="1" t="s">
        <v>62</v>
      </c>
      <c r="H79" s="1" t="s">
        <v>43</v>
      </c>
      <c r="I79" s="1" t="s">
        <v>27</v>
      </c>
      <c r="J79" s="9">
        <v>45854</v>
      </c>
      <c r="K79" s="9"/>
      <c r="L79" s="1" t="s">
        <v>28</v>
      </c>
      <c r="M79" s="1">
        <v>168</v>
      </c>
      <c r="N79" s="1" t="s">
        <v>52</v>
      </c>
      <c r="O79" s="1" t="s">
        <v>105</v>
      </c>
      <c r="P79" s="1" t="s">
        <v>31</v>
      </c>
      <c r="Q79" s="1" t="s">
        <v>95</v>
      </c>
      <c r="R79" s="1" t="s">
        <v>28</v>
      </c>
      <c r="S79" s="1">
        <v>0</v>
      </c>
      <c r="T79" s="10">
        <v>76500</v>
      </c>
      <c r="U79" t="str">
        <f t="shared" si="7"/>
        <v>Not Reviewed</v>
      </c>
      <c r="V79" t="str">
        <f t="shared" si="8"/>
        <v>Not Reviewed</v>
      </c>
      <c r="W79">
        <f t="shared" si="9"/>
        <v>0</v>
      </c>
      <c r="X79" t="str">
        <f t="shared" si="10"/>
        <v>Active</v>
      </c>
      <c r="Y79">
        <f t="shared" si="11"/>
        <v>0.46027397260273972</v>
      </c>
      <c r="Z79" t="str">
        <f t="shared" si="12"/>
        <v>&lt;1 Year</v>
      </c>
      <c r="AA79" t="str">
        <f t="shared" si="13"/>
        <v>70K–99K</v>
      </c>
    </row>
    <row r="80" spans="1:27" ht="19.95" customHeight="1" x14ac:dyDescent="0.3">
      <c r="A80" s="4" t="s">
        <v>192</v>
      </c>
      <c r="B80" s="5">
        <v>45275</v>
      </c>
      <c r="C80" s="6" t="s">
        <v>66</v>
      </c>
      <c r="D80" s="6" t="s">
        <v>56</v>
      </c>
      <c r="E80" s="6" t="s">
        <v>67</v>
      </c>
      <c r="F80" s="6" t="s">
        <v>193</v>
      </c>
      <c r="G80" s="6" t="s">
        <v>69</v>
      </c>
      <c r="H80" s="6" t="s">
        <v>43</v>
      </c>
      <c r="I80" s="6" t="s">
        <v>27</v>
      </c>
      <c r="J80" s="5">
        <v>45275</v>
      </c>
      <c r="K80" s="5"/>
      <c r="L80" s="6" t="s">
        <v>28</v>
      </c>
      <c r="M80" s="6">
        <v>747</v>
      </c>
      <c r="N80" s="6" t="s">
        <v>52</v>
      </c>
      <c r="O80" s="6" t="s">
        <v>170</v>
      </c>
      <c r="P80" s="6" t="s">
        <v>133</v>
      </c>
      <c r="Q80" s="6">
        <v>3</v>
      </c>
      <c r="R80" s="6" t="s">
        <v>37</v>
      </c>
      <c r="S80" s="6">
        <v>2</v>
      </c>
      <c r="T80" s="7">
        <v>77000</v>
      </c>
      <c r="U80" t="str">
        <f t="shared" si="7"/>
        <v>Reviewed</v>
      </c>
      <c r="V80" t="str">
        <f t="shared" si="8"/>
        <v>meets</v>
      </c>
      <c r="W80">
        <f t="shared" si="9"/>
        <v>0</v>
      </c>
      <c r="X80" t="str">
        <f t="shared" si="10"/>
        <v>Active</v>
      </c>
      <c r="Y80">
        <f t="shared" si="11"/>
        <v>2.0465753424657533</v>
      </c>
      <c r="Z80" t="str">
        <f t="shared" si="12"/>
        <v>2–3 Years</v>
      </c>
      <c r="AA80" t="str">
        <f t="shared" si="13"/>
        <v>70K–99K</v>
      </c>
    </row>
    <row r="81" spans="1:27" ht="19.95" customHeight="1" x14ac:dyDescent="0.3">
      <c r="A81" s="8" t="s">
        <v>194</v>
      </c>
      <c r="B81" s="9">
        <v>45626</v>
      </c>
      <c r="C81" s="1" t="s">
        <v>71</v>
      </c>
      <c r="D81" s="1" t="s">
        <v>72</v>
      </c>
      <c r="E81" s="1" t="s">
        <v>23</v>
      </c>
      <c r="F81" s="1" t="s">
        <v>129</v>
      </c>
      <c r="G81" s="1" t="s">
        <v>74</v>
      </c>
      <c r="H81" s="1" t="s">
        <v>43</v>
      </c>
      <c r="I81" s="1" t="s">
        <v>50</v>
      </c>
      <c r="J81" s="9">
        <v>45626</v>
      </c>
      <c r="K81" s="9">
        <v>45870</v>
      </c>
      <c r="L81" s="1" t="s">
        <v>51</v>
      </c>
      <c r="M81" s="1">
        <v>244</v>
      </c>
      <c r="N81" s="1" t="s">
        <v>122</v>
      </c>
      <c r="O81" s="1" t="s">
        <v>63</v>
      </c>
      <c r="P81" s="1" t="s">
        <v>133</v>
      </c>
      <c r="Q81" s="1">
        <v>5</v>
      </c>
      <c r="R81" s="1" t="s">
        <v>119</v>
      </c>
      <c r="S81" s="1">
        <v>1</v>
      </c>
      <c r="T81" s="10">
        <v>73000</v>
      </c>
      <c r="U81" t="str">
        <f t="shared" si="7"/>
        <v>Reviewed</v>
      </c>
      <c r="V81" t="str">
        <f t="shared" si="8"/>
        <v>outstanding</v>
      </c>
      <c r="W81">
        <f t="shared" si="9"/>
        <v>1</v>
      </c>
      <c r="X81" t="str">
        <f t="shared" si="10"/>
        <v>Attrited</v>
      </c>
      <c r="Y81">
        <f t="shared" si="11"/>
        <v>0.66849315068493154</v>
      </c>
      <c r="Z81" t="str">
        <f t="shared" si="12"/>
        <v>&lt;1 Year</v>
      </c>
      <c r="AA81" t="str">
        <f t="shared" si="13"/>
        <v>70K–99K</v>
      </c>
    </row>
    <row r="82" spans="1:27" ht="19.95" customHeight="1" x14ac:dyDescent="0.3">
      <c r="A82" s="4" t="s">
        <v>195</v>
      </c>
      <c r="B82" s="5">
        <v>45814</v>
      </c>
      <c r="C82" s="6" t="s">
        <v>77</v>
      </c>
      <c r="D82" s="6" t="s">
        <v>72</v>
      </c>
      <c r="E82" s="6" t="s">
        <v>40</v>
      </c>
      <c r="F82" s="6" t="s">
        <v>131</v>
      </c>
      <c r="G82" s="6" t="s">
        <v>79</v>
      </c>
      <c r="H82" s="6" t="s">
        <v>26</v>
      </c>
      <c r="I82" s="6" t="s">
        <v>27</v>
      </c>
      <c r="J82" s="5">
        <v>45814</v>
      </c>
      <c r="K82" s="5"/>
      <c r="L82" s="6" t="s">
        <v>28</v>
      </c>
      <c r="M82" s="6">
        <v>208</v>
      </c>
      <c r="N82" s="6" t="s">
        <v>52</v>
      </c>
      <c r="O82" s="6" t="s">
        <v>30</v>
      </c>
      <c r="P82" s="6" t="s">
        <v>107</v>
      </c>
      <c r="Q82" s="6">
        <v>3</v>
      </c>
      <c r="R82" s="6" t="s">
        <v>37</v>
      </c>
      <c r="S82" s="6">
        <v>1</v>
      </c>
      <c r="T82" s="7">
        <v>73500</v>
      </c>
      <c r="U82" t="str">
        <f t="shared" si="7"/>
        <v>Reviewed</v>
      </c>
      <c r="V82" t="str">
        <f t="shared" si="8"/>
        <v>meets</v>
      </c>
      <c r="W82">
        <f t="shared" si="9"/>
        <v>0</v>
      </c>
      <c r="X82" t="str">
        <f t="shared" si="10"/>
        <v>Active</v>
      </c>
      <c r="Y82">
        <f t="shared" si="11"/>
        <v>0.56986301369863013</v>
      </c>
      <c r="Z82" t="str">
        <f t="shared" si="12"/>
        <v>&lt;1 Year</v>
      </c>
      <c r="AA82" t="str">
        <f t="shared" si="13"/>
        <v>70K–99K</v>
      </c>
    </row>
    <row r="83" spans="1:27" ht="19.95" customHeight="1" x14ac:dyDescent="0.3">
      <c r="A83" s="8" t="s">
        <v>196</v>
      </c>
      <c r="B83" s="9">
        <v>45535</v>
      </c>
      <c r="C83" s="1" t="s">
        <v>81</v>
      </c>
      <c r="D83" s="1" t="s">
        <v>72</v>
      </c>
      <c r="E83" s="1" t="s">
        <v>23</v>
      </c>
      <c r="F83" s="1" t="s">
        <v>154</v>
      </c>
      <c r="G83" s="1" t="s">
        <v>83</v>
      </c>
      <c r="H83" s="1" t="s">
        <v>43</v>
      </c>
      <c r="I83" s="1" t="s">
        <v>27</v>
      </c>
      <c r="J83" s="9">
        <v>45535</v>
      </c>
      <c r="K83" s="9"/>
      <c r="L83" s="1" t="s">
        <v>28</v>
      </c>
      <c r="M83" s="1">
        <v>487</v>
      </c>
      <c r="N83" s="1" t="s">
        <v>29</v>
      </c>
      <c r="O83" s="1" t="s">
        <v>105</v>
      </c>
      <c r="P83" s="1" t="s">
        <v>107</v>
      </c>
      <c r="Q83" s="1">
        <v>2</v>
      </c>
      <c r="R83" s="1" t="s">
        <v>53</v>
      </c>
      <c r="S83" s="1">
        <v>1</v>
      </c>
      <c r="T83" s="10">
        <v>58500</v>
      </c>
      <c r="U83" t="str">
        <f t="shared" si="7"/>
        <v>Reviewed</v>
      </c>
      <c r="V83" t="str">
        <f t="shared" si="8"/>
        <v>needs_support</v>
      </c>
      <c r="W83">
        <f t="shared" si="9"/>
        <v>0</v>
      </c>
      <c r="X83" t="str">
        <f t="shared" si="10"/>
        <v>Active</v>
      </c>
      <c r="Y83">
        <f t="shared" si="11"/>
        <v>1.3342465753424657</v>
      </c>
      <c r="Z83" t="str">
        <f t="shared" si="12"/>
        <v>1–2 Years</v>
      </c>
      <c r="AA83" t="str">
        <f t="shared" si="13"/>
        <v>&lt;70K</v>
      </c>
    </row>
    <row r="84" spans="1:27" ht="19.95" customHeight="1" x14ac:dyDescent="0.3">
      <c r="A84" s="4" t="s">
        <v>197</v>
      </c>
      <c r="B84" s="5">
        <v>45813</v>
      </c>
      <c r="C84" s="6" t="s">
        <v>86</v>
      </c>
      <c r="D84" s="6" t="s">
        <v>87</v>
      </c>
      <c r="E84" s="6" t="s">
        <v>67</v>
      </c>
      <c r="F84" s="6" t="s">
        <v>93</v>
      </c>
      <c r="G84" s="6" t="s">
        <v>94</v>
      </c>
      <c r="H84" s="6" t="s">
        <v>26</v>
      </c>
      <c r="I84" s="6" t="s">
        <v>27</v>
      </c>
      <c r="J84" s="5">
        <v>45813</v>
      </c>
      <c r="K84" s="5"/>
      <c r="L84" s="6" t="s">
        <v>28</v>
      </c>
      <c r="M84" s="6">
        <v>209</v>
      </c>
      <c r="N84" s="6" t="s">
        <v>122</v>
      </c>
      <c r="O84" s="6" t="s">
        <v>30</v>
      </c>
      <c r="P84" s="6" t="s">
        <v>31</v>
      </c>
      <c r="Q84" s="6">
        <v>4</v>
      </c>
      <c r="R84" s="6" t="s">
        <v>32</v>
      </c>
      <c r="S84" s="6">
        <v>1</v>
      </c>
      <c r="T84" s="7">
        <v>84500</v>
      </c>
      <c r="U84" t="str">
        <f t="shared" si="7"/>
        <v>Reviewed</v>
      </c>
      <c r="V84" t="str">
        <f t="shared" si="8"/>
        <v>exceeds</v>
      </c>
      <c r="W84">
        <f t="shared" si="9"/>
        <v>0</v>
      </c>
      <c r="X84" t="str">
        <f t="shared" si="10"/>
        <v>Active</v>
      </c>
      <c r="Y84">
        <f t="shared" si="11"/>
        <v>0.57260273972602738</v>
      </c>
      <c r="Z84" t="str">
        <f t="shared" si="12"/>
        <v>&lt;1 Year</v>
      </c>
      <c r="AA84" t="str">
        <f t="shared" si="13"/>
        <v>70K–99K</v>
      </c>
    </row>
    <row r="85" spans="1:27" ht="19.95" customHeight="1" x14ac:dyDescent="0.3">
      <c r="A85" s="8" t="s">
        <v>198</v>
      </c>
      <c r="B85" s="9">
        <v>45634</v>
      </c>
      <c r="C85" s="1" t="s">
        <v>91</v>
      </c>
      <c r="D85" s="1" t="s">
        <v>87</v>
      </c>
      <c r="E85" s="1" t="s">
        <v>92</v>
      </c>
      <c r="F85" s="1" t="s">
        <v>99</v>
      </c>
      <c r="G85" s="1" t="s">
        <v>36</v>
      </c>
      <c r="H85" s="1" t="s">
        <v>49</v>
      </c>
      <c r="I85" s="1" t="s">
        <v>27</v>
      </c>
      <c r="J85" s="9">
        <v>45634</v>
      </c>
      <c r="K85" s="9"/>
      <c r="L85" s="1" t="s">
        <v>28</v>
      </c>
      <c r="M85" s="1">
        <v>388</v>
      </c>
      <c r="N85" s="1" t="s">
        <v>29</v>
      </c>
      <c r="O85" s="1" t="s">
        <v>170</v>
      </c>
      <c r="P85" s="1" t="s">
        <v>44</v>
      </c>
      <c r="Q85" s="1">
        <v>2</v>
      </c>
      <c r="R85" s="1" t="s">
        <v>53</v>
      </c>
      <c r="S85" s="1">
        <v>1</v>
      </c>
      <c r="T85" s="10">
        <v>128000</v>
      </c>
      <c r="U85" t="str">
        <f t="shared" si="7"/>
        <v>Reviewed</v>
      </c>
      <c r="V85" t="str">
        <f t="shared" si="8"/>
        <v>needs_support</v>
      </c>
      <c r="W85">
        <f t="shared" si="9"/>
        <v>0</v>
      </c>
      <c r="X85" t="str">
        <f t="shared" si="10"/>
        <v>Active</v>
      </c>
      <c r="Y85">
        <f t="shared" si="11"/>
        <v>1.0630136986301371</v>
      </c>
      <c r="Z85" t="str">
        <f t="shared" si="12"/>
        <v>1–2 Years</v>
      </c>
      <c r="AA85" t="str">
        <f t="shared" si="13"/>
        <v>100K–129K</v>
      </c>
    </row>
    <row r="86" spans="1:27" ht="19.95" customHeight="1" x14ac:dyDescent="0.3">
      <c r="A86" s="4" t="s">
        <v>199</v>
      </c>
      <c r="B86" s="5">
        <v>45411</v>
      </c>
      <c r="C86" s="6" t="s">
        <v>21</v>
      </c>
      <c r="D86" s="6" t="s">
        <v>22</v>
      </c>
      <c r="E86" s="6" t="s">
        <v>23</v>
      </c>
      <c r="F86" s="6" t="s">
        <v>121</v>
      </c>
      <c r="G86" s="6" t="s">
        <v>25</v>
      </c>
      <c r="H86" s="6" t="s">
        <v>49</v>
      </c>
      <c r="I86" s="6" t="s">
        <v>27</v>
      </c>
      <c r="J86" s="5">
        <v>45411</v>
      </c>
      <c r="K86" s="5"/>
      <c r="L86" s="6" t="s">
        <v>28</v>
      </c>
      <c r="M86" s="6">
        <v>611</v>
      </c>
      <c r="N86" s="6" t="s">
        <v>52</v>
      </c>
      <c r="O86" s="6" t="s">
        <v>43</v>
      </c>
      <c r="P86" s="6" t="s">
        <v>107</v>
      </c>
      <c r="Q86" s="6">
        <v>3</v>
      </c>
      <c r="R86" s="6" t="s">
        <v>37</v>
      </c>
      <c r="S86" s="6">
        <v>2</v>
      </c>
      <c r="T86" s="7">
        <v>140500</v>
      </c>
      <c r="U86" t="str">
        <f t="shared" si="7"/>
        <v>Reviewed</v>
      </c>
      <c r="V86" t="str">
        <f t="shared" si="8"/>
        <v>meets</v>
      </c>
      <c r="W86">
        <f t="shared" si="9"/>
        <v>0</v>
      </c>
      <c r="X86" t="str">
        <f t="shared" si="10"/>
        <v>Active</v>
      </c>
      <c r="Y86">
        <f t="shared" si="11"/>
        <v>1.6739726027397259</v>
      </c>
      <c r="Z86" t="str">
        <f t="shared" si="12"/>
        <v>1–2 Years</v>
      </c>
      <c r="AA86" t="str">
        <f t="shared" si="13"/>
        <v>130K+</v>
      </c>
    </row>
    <row r="87" spans="1:27" ht="19.95" customHeight="1" x14ac:dyDescent="0.3">
      <c r="A87" s="8" t="s">
        <v>200</v>
      </c>
      <c r="B87" s="9">
        <v>45704</v>
      </c>
      <c r="C87" s="1" t="s">
        <v>34</v>
      </c>
      <c r="D87" s="1" t="s">
        <v>22</v>
      </c>
      <c r="E87" s="1" t="s">
        <v>23</v>
      </c>
      <c r="F87" s="1" t="s">
        <v>138</v>
      </c>
      <c r="G87" s="1" t="s">
        <v>36</v>
      </c>
      <c r="H87" s="1" t="s">
        <v>43</v>
      </c>
      <c r="I87" s="1" t="s">
        <v>27</v>
      </c>
      <c r="J87" s="9">
        <v>45704</v>
      </c>
      <c r="K87" s="9"/>
      <c r="L87" s="1" t="s">
        <v>28</v>
      </c>
      <c r="M87" s="1">
        <v>318</v>
      </c>
      <c r="N87" s="1" t="s">
        <v>29</v>
      </c>
      <c r="O87" s="1" t="s">
        <v>170</v>
      </c>
      <c r="P87" s="1" t="s">
        <v>133</v>
      </c>
      <c r="Q87" s="1">
        <v>5</v>
      </c>
      <c r="R87" s="1" t="s">
        <v>119</v>
      </c>
      <c r="S87" s="1">
        <v>1</v>
      </c>
      <c r="T87" s="10">
        <v>58000</v>
      </c>
      <c r="U87" t="str">
        <f t="shared" si="7"/>
        <v>Reviewed</v>
      </c>
      <c r="V87" t="str">
        <f t="shared" si="8"/>
        <v>outstanding</v>
      </c>
      <c r="W87">
        <f t="shared" si="9"/>
        <v>0</v>
      </c>
      <c r="X87" t="str">
        <f t="shared" si="10"/>
        <v>Active</v>
      </c>
      <c r="Y87">
        <f t="shared" si="11"/>
        <v>0.87123287671232874</v>
      </c>
      <c r="Z87" t="str">
        <f t="shared" si="12"/>
        <v>&lt;1 Year</v>
      </c>
      <c r="AA87" t="str">
        <f t="shared" si="13"/>
        <v>&lt;70K</v>
      </c>
    </row>
    <row r="88" spans="1:27" ht="19.95" customHeight="1" x14ac:dyDescent="0.3">
      <c r="A88" s="4" t="s">
        <v>201</v>
      </c>
      <c r="B88" s="5">
        <v>45383</v>
      </c>
      <c r="C88" s="6" t="s">
        <v>39</v>
      </c>
      <c r="D88" s="6" t="s">
        <v>22</v>
      </c>
      <c r="E88" s="6" t="s">
        <v>40</v>
      </c>
      <c r="F88" s="6" t="s">
        <v>174</v>
      </c>
      <c r="G88" s="6" t="s">
        <v>42</v>
      </c>
      <c r="H88" s="6" t="s">
        <v>26</v>
      </c>
      <c r="I88" s="6" t="s">
        <v>27</v>
      </c>
      <c r="J88" s="5">
        <v>45383</v>
      </c>
      <c r="K88" s="5"/>
      <c r="L88" s="6" t="s">
        <v>28</v>
      </c>
      <c r="M88" s="6">
        <v>639</v>
      </c>
      <c r="N88" s="6" t="s">
        <v>52</v>
      </c>
      <c r="O88" s="6" t="s">
        <v>63</v>
      </c>
      <c r="P88" s="6" t="s">
        <v>64</v>
      </c>
      <c r="Q88" s="6">
        <v>3</v>
      </c>
      <c r="R88" s="6" t="s">
        <v>37</v>
      </c>
      <c r="S88" s="6">
        <v>2</v>
      </c>
      <c r="T88" s="7">
        <v>73000</v>
      </c>
      <c r="U88" t="str">
        <f t="shared" si="7"/>
        <v>Reviewed</v>
      </c>
      <c r="V88" t="str">
        <f t="shared" si="8"/>
        <v>meets</v>
      </c>
      <c r="W88">
        <f t="shared" si="9"/>
        <v>0</v>
      </c>
      <c r="X88" t="str">
        <f t="shared" si="10"/>
        <v>Active</v>
      </c>
      <c r="Y88">
        <f t="shared" si="11"/>
        <v>1.7506849315068493</v>
      </c>
      <c r="Z88" t="str">
        <f t="shared" si="12"/>
        <v>1–2 Years</v>
      </c>
      <c r="AA88" t="str">
        <f t="shared" si="13"/>
        <v>70K–99K</v>
      </c>
    </row>
    <row r="89" spans="1:27" ht="19.95" customHeight="1" x14ac:dyDescent="0.3">
      <c r="A89" s="8" t="s">
        <v>202</v>
      </c>
      <c r="B89" s="9">
        <v>45240</v>
      </c>
      <c r="C89" s="1" t="s">
        <v>46</v>
      </c>
      <c r="D89" s="1" t="s">
        <v>22</v>
      </c>
      <c r="E89" s="1" t="s">
        <v>40</v>
      </c>
      <c r="F89" s="1" t="s">
        <v>47</v>
      </c>
      <c r="G89" s="1" t="s">
        <v>48</v>
      </c>
      <c r="H89" s="1" t="s">
        <v>49</v>
      </c>
      <c r="I89" s="1" t="s">
        <v>27</v>
      </c>
      <c r="J89" s="9">
        <v>45240</v>
      </c>
      <c r="K89" s="9"/>
      <c r="L89" s="1" t="s">
        <v>28</v>
      </c>
      <c r="M89" s="1">
        <v>782</v>
      </c>
      <c r="N89" s="1" t="s">
        <v>75</v>
      </c>
      <c r="O89" s="1" t="s">
        <v>63</v>
      </c>
      <c r="P89" s="1" t="s">
        <v>64</v>
      </c>
      <c r="Q89" s="1">
        <v>3</v>
      </c>
      <c r="R89" s="1" t="s">
        <v>37</v>
      </c>
      <c r="S89" s="1">
        <v>2</v>
      </c>
      <c r="T89" s="10">
        <v>107500</v>
      </c>
      <c r="U89" t="str">
        <f t="shared" si="7"/>
        <v>Reviewed</v>
      </c>
      <c r="V89" t="str">
        <f t="shared" si="8"/>
        <v>meets</v>
      </c>
      <c r="W89">
        <f t="shared" si="9"/>
        <v>0</v>
      </c>
      <c r="X89" t="str">
        <f t="shared" si="10"/>
        <v>Active</v>
      </c>
      <c r="Y89">
        <f t="shared" si="11"/>
        <v>2.1424657534246574</v>
      </c>
      <c r="Z89" t="str">
        <f t="shared" si="12"/>
        <v>2–3 Years</v>
      </c>
      <c r="AA89" t="str">
        <f t="shared" si="13"/>
        <v>100K–129K</v>
      </c>
    </row>
    <row r="90" spans="1:27" ht="19.95" customHeight="1" x14ac:dyDescent="0.3">
      <c r="A90" s="4" t="s">
        <v>203</v>
      </c>
      <c r="B90" s="5">
        <v>45299</v>
      </c>
      <c r="C90" s="6" t="s">
        <v>55</v>
      </c>
      <c r="D90" s="6" t="s">
        <v>56</v>
      </c>
      <c r="E90" s="6" t="s">
        <v>23</v>
      </c>
      <c r="F90" s="6" t="s">
        <v>57</v>
      </c>
      <c r="G90" s="6" t="s">
        <v>58</v>
      </c>
      <c r="H90" s="6" t="s">
        <v>43</v>
      </c>
      <c r="I90" s="6" t="s">
        <v>27</v>
      </c>
      <c r="J90" s="5">
        <v>45299</v>
      </c>
      <c r="K90" s="5"/>
      <c r="L90" s="6" t="s">
        <v>28</v>
      </c>
      <c r="M90" s="6">
        <v>723</v>
      </c>
      <c r="N90" s="6" t="s">
        <v>29</v>
      </c>
      <c r="O90" s="6" t="s">
        <v>170</v>
      </c>
      <c r="P90" s="6" t="s">
        <v>107</v>
      </c>
      <c r="Q90" s="6">
        <v>3</v>
      </c>
      <c r="R90" s="6" t="s">
        <v>37</v>
      </c>
      <c r="S90" s="6">
        <v>2</v>
      </c>
      <c r="T90" s="7">
        <v>63500</v>
      </c>
      <c r="U90" t="str">
        <f t="shared" si="7"/>
        <v>Reviewed</v>
      </c>
      <c r="V90" t="str">
        <f t="shared" si="8"/>
        <v>meets</v>
      </c>
      <c r="W90">
        <f t="shared" si="9"/>
        <v>0</v>
      </c>
      <c r="X90" t="str">
        <f t="shared" si="10"/>
        <v>Active</v>
      </c>
      <c r="Y90">
        <f t="shared" si="11"/>
        <v>1.9808219178082191</v>
      </c>
      <c r="Z90" t="str">
        <f t="shared" si="12"/>
        <v>1–2 Years</v>
      </c>
      <c r="AA90" t="str">
        <f t="shared" si="13"/>
        <v>&lt;70K</v>
      </c>
    </row>
    <row r="91" spans="1:27" ht="19.95" customHeight="1" x14ac:dyDescent="0.3">
      <c r="A91" s="8" t="s">
        <v>204</v>
      </c>
      <c r="B91" s="9">
        <v>45038</v>
      </c>
      <c r="C91" s="1" t="s">
        <v>60</v>
      </c>
      <c r="D91" s="1" t="s">
        <v>56</v>
      </c>
      <c r="E91" s="1" t="s">
        <v>40</v>
      </c>
      <c r="F91" s="1" t="s">
        <v>147</v>
      </c>
      <c r="G91" s="1" t="s">
        <v>58</v>
      </c>
      <c r="H91" s="1" t="s">
        <v>26</v>
      </c>
      <c r="I91" s="1" t="s">
        <v>27</v>
      </c>
      <c r="J91" s="9">
        <v>45038</v>
      </c>
      <c r="K91" s="9"/>
      <c r="L91" s="1" t="s">
        <v>28</v>
      </c>
      <c r="M91" s="1">
        <v>984</v>
      </c>
      <c r="N91" s="1" t="s">
        <v>29</v>
      </c>
      <c r="O91" s="1" t="s">
        <v>30</v>
      </c>
      <c r="P91" s="1" t="s">
        <v>31</v>
      </c>
      <c r="Q91" s="1">
        <v>3</v>
      </c>
      <c r="R91" s="1" t="s">
        <v>37</v>
      </c>
      <c r="S91" s="1">
        <v>3</v>
      </c>
      <c r="T91" s="10">
        <v>103000</v>
      </c>
      <c r="U91" t="str">
        <f t="shared" si="7"/>
        <v>Reviewed</v>
      </c>
      <c r="V91" t="str">
        <f t="shared" si="8"/>
        <v>meets</v>
      </c>
      <c r="W91">
        <f t="shared" si="9"/>
        <v>0</v>
      </c>
      <c r="X91" t="str">
        <f t="shared" si="10"/>
        <v>Active</v>
      </c>
      <c r="Y91">
        <f t="shared" si="11"/>
        <v>2.6958904109589041</v>
      </c>
      <c r="Z91" t="str">
        <f t="shared" si="12"/>
        <v>2–3 Years</v>
      </c>
      <c r="AA91" t="str">
        <f t="shared" si="13"/>
        <v>100K–129K</v>
      </c>
    </row>
    <row r="92" spans="1:27" ht="19.95" customHeight="1" x14ac:dyDescent="0.3">
      <c r="A92" s="4" t="s">
        <v>205</v>
      </c>
      <c r="B92" s="5">
        <v>45041</v>
      </c>
      <c r="C92" s="6" t="s">
        <v>66</v>
      </c>
      <c r="D92" s="6" t="s">
        <v>56</v>
      </c>
      <c r="E92" s="6" t="s">
        <v>67</v>
      </c>
      <c r="F92" s="6" t="s">
        <v>193</v>
      </c>
      <c r="G92" s="6" t="s">
        <v>69</v>
      </c>
      <c r="H92" s="6" t="s">
        <v>43</v>
      </c>
      <c r="I92" s="6" t="s">
        <v>27</v>
      </c>
      <c r="J92" s="5">
        <v>45041</v>
      </c>
      <c r="K92" s="5"/>
      <c r="L92" s="6" t="s">
        <v>28</v>
      </c>
      <c r="M92" s="6">
        <v>981</v>
      </c>
      <c r="N92" s="6" t="s">
        <v>29</v>
      </c>
      <c r="O92" s="6" t="s">
        <v>63</v>
      </c>
      <c r="P92" s="6" t="s">
        <v>44</v>
      </c>
      <c r="Q92" s="6">
        <v>3</v>
      </c>
      <c r="R92" s="6" t="s">
        <v>37</v>
      </c>
      <c r="S92" s="6">
        <v>3</v>
      </c>
      <c r="T92" s="7">
        <v>64500</v>
      </c>
      <c r="U92" t="str">
        <f t="shared" si="7"/>
        <v>Reviewed</v>
      </c>
      <c r="V92" t="str">
        <f t="shared" si="8"/>
        <v>meets</v>
      </c>
      <c r="W92">
        <f t="shared" si="9"/>
        <v>0</v>
      </c>
      <c r="X92" t="str">
        <f t="shared" si="10"/>
        <v>Active</v>
      </c>
      <c r="Y92">
        <f t="shared" si="11"/>
        <v>2.6876712328767125</v>
      </c>
      <c r="Z92" t="str">
        <f t="shared" si="12"/>
        <v>2–3 Years</v>
      </c>
      <c r="AA92" t="str">
        <f t="shared" si="13"/>
        <v>&lt;70K</v>
      </c>
    </row>
    <row r="93" spans="1:27" ht="19.95" customHeight="1" x14ac:dyDescent="0.3">
      <c r="A93" s="8" t="s">
        <v>206</v>
      </c>
      <c r="B93" s="9">
        <v>45063</v>
      </c>
      <c r="C93" s="1" t="s">
        <v>71</v>
      </c>
      <c r="D93" s="1" t="s">
        <v>72</v>
      </c>
      <c r="E93" s="1" t="s">
        <v>23</v>
      </c>
      <c r="F93" s="1" t="s">
        <v>129</v>
      </c>
      <c r="G93" s="1" t="s">
        <v>74</v>
      </c>
      <c r="H93" s="1" t="s">
        <v>43</v>
      </c>
      <c r="I93" s="1" t="s">
        <v>27</v>
      </c>
      <c r="J93" s="9">
        <v>45063</v>
      </c>
      <c r="K93" s="9"/>
      <c r="L93" s="1" t="s">
        <v>28</v>
      </c>
      <c r="M93" s="1">
        <v>959</v>
      </c>
      <c r="N93" s="1" t="s">
        <v>29</v>
      </c>
      <c r="O93" s="1" t="s">
        <v>30</v>
      </c>
      <c r="P93" s="1" t="s">
        <v>31</v>
      </c>
      <c r="Q93" s="1">
        <v>3</v>
      </c>
      <c r="R93" s="1" t="s">
        <v>37</v>
      </c>
      <c r="S93" s="1">
        <v>3</v>
      </c>
      <c r="T93" s="10">
        <v>75000</v>
      </c>
      <c r="U93" t="str">
        <f t="shared" si="7"/>
        <v>Reviewed</v>
      </c>
      <c r="V93" t="str">
        <f t="shared" si="8"/>
        <v>meets</v>
      </c>
      <c r="W93">
        <f t="shared" si="9"/>
        <v>0</v>
      </c>
      <c r="X93" t="str">
        <f t="shared" si="10"/>
        <v>Active</v>
      </c>
      <c r="Y93">
        <f t="shared" si="11"/>
        <v>2.6273972602739728</v>
      </c>
      <c r="Z93" t="str">
        <f t="shared" si="12"/>
        <v>2–3 Years</v>
      </c>
      <c r="AA93" t="str">
        <f t="shared" si="13"/>
        <v>70K–99K</v>
      </c>
    </row>
    <row r="94" spans="1:27" ht="19.95" customHeight="1" x14ac:dyDescent="0.3">
      <c r="A94" s="4" t="s">
        <v>207</v>
      </c>
      <c r="B94" s="5">
        <v>45167</v>
      </c>
      <c r="C94" s="6" t="s">
        <v>77</v>
      </c>
      <c r="D94" s="6" t="s">
        <v>72</v>
      </c>
      <c r="E94" s="6" t="s">
        <v>40</v>
      </c>
      <c r="F94" s="6" t="s">
        <v>152</v>
      </c>
      <c r="G94" s="6" t="s">
        <v>94</v>
      </c>
      <c r="H94" s="6" t="s">
        <v>49</v>
      </c>
      <c r="I94" s="6" t="s">
        <v>50</v>
      </c>
      <c r="J94" s="5">
        <v>45167</v>
      </c>
      <c r="K94" s="5">
        <v>45904</v>
      </c>
      <c r="L94" s="6" t="s">
        <v>159</v>
      </c>
      <c r="M94" s="6">
        <v>737</v>
      </c>
      <c r="N94" s="6" t="s">
        <v>52</v>
      </c>
      <c r="O94" s="6" t="s">
        <v>63</v>
      </c>
      <c r="P94" s="6" t="s">
        <v>64</v>
      </c>
      <c r="Q94" s="6">
        <v>3</v>
      </c>
      <c r="R94" s="6" t="s">
        <v>37</v>
      </c>
      <c r="S94" s="6">
        <v>2</v>
      </c>
      <c r="T94" s="7">
        <v>137000</v>
      </c>
      <c r="U94" t="str">
        <f t="shared" si="7"/>
        <v>Reviewed</v>
      </c>
      <c r="V94" t="str">
        <f t="shared" si="8"/>
        <v>meets</v>
      </c>
      <c r="W94">
        <f t="shared" si="9"/>
        <v>1</v>
      </c>
      <c r="X94" t="str">
        <f t="shared" si="10"/>
        <v>Attrited</v>
      </c>
      <c r="Y94">
        <f t="shared" si="11"/>
        <v>2.0191780821917806</v>
      </c>
      <c r="Z94" t="str">
        <f t="shared" si="12"/>
        <v>2–3 Years</v>
      </c>
      <c r="AA94" t="str">
        <f t="shared" si="13"/>
        <v>130K+</v>
      </c>
    </row>
    <row r="95" spans="1:27" ht="19.95" customHeight="1" x14ac:dyDescent="0.3">
      <c r="A95" s="8" t="s">
        <v>208</v>
      </c>
      <c r="B95" s="9">
        <v>45715</v>
      </c>
      <c r="C95" s="1" t="s">
        <v>81</v>
      </c>
      <c r="D95" s="1" t="s">
        <v>72</v>
      </c>
      <c r="E95" s="1" t="s">
        <v>23</v>
      </c>
      <c r="F95" s="1" t="s">
        <v>154</v>
      </c>
      <c r="G95" s="1" t="s">
        <v>83</v>
      </c>
      <c r="H95" s="1" t="s">
        <v>43</v>
      </c>
      <c r="I95" s="1" t="s">
        <v>27</v>
      </c>
      <c r="J95" s="9">
        <v>45715</v>
      </c>
      <c r="K95" s="9"/>
      <c r="L95" s="1" t="s">
        <v>28</v>
      </c>
      <c r="M95" s="1">
        <v>307</v>
      </c>
      <c r="N95" s="1" t="s">
        <v>75</v>
      </c>
      <c r="O95" s="1" t="s">
        <v>63</v>
      </c>
      <c r="P95" s="1" t="s">
        <v>107</v>
      </c>
      <c r="Q95" s="1">
        <v>4</v>
      </c>
      <c r="R95" s="1" t="s">
        <v>32</v>
      </c>
      <c r="S95" s="1">
        <v>1</v>
      </c>
      <c r="T95" s="10">
        <v>73000</v>
      </c>
      <c r="U95" t="str">
        <f t="shared" si="7"/>
        <v>Reviewed</v>
      </c>
      <c r="V95" t="str">
        <f t="shared" si="8"/>
        <v>exceeds</v>
      </c>
      <c r="W95">
        <f t="shared" si="9"/>
        <v>0</v>
      </c>
      <c r="X95" t="str">
        <f t="shared" si="10"/>
        <v>Active</v>
      </c>
      <c r="Y95">
        <f t="shared" si="11"/>
        <v>0.84109589041095889</v>
      </c>
      <c r="Z95" t="str">
        <f t="shared" si="12"/>
        <v>&lt;1 Year</v>
      </c>
      <c r="AA95" t="str">
        <f t="shared" si="13"/>
        <v>70K–99K</v>
      </c>
    </row>
    <row r="96" spans="1:27" ht="19.95" customHeight="1" x14ac:dyDescent="0.3">
      <c r="A96" s="4" t="s">
        <v>209</v>
      </c>
      <c r="B96" s="5">
        <v>45402</v>
      </c>
      <c r="C96" s="6" t="s">
        <v>86</v>
      </c>
      <c r="D96" s="6" t="s">
        <v>87</v>
      </c>
      <c r="E96" s="6" t="s">
        <v>67</v>
      </c>
      <c r="F96" s="6" t="s">
        <v>135</v>
      </c>
      <c r="G96" s="6" t="s">
        <v>89</v>
      </c>
      <c r="H96" s="6" t="s">
        <v>43</v>
      </c>
      <c r="I96" s="6" t="s">
        <v>27</v>
      </c>
      <c r="J96" s="5">
        <v>45402</v>
      </c>
      <c r="K96" s="5"/>
      <c r="L96" s="6" t="s">
        <v>28</v>
      </c>
      <c r="M96" s="6">
        <v>620</v>
      </c>
      <c r="N96" s="6" t="s">
        <v>122</v>
      </c>
      <c r="O96" s="6" t="s">
        <v>30</v>
      </c>
      <c r="P96" s="6" t="s">
        <v>44</v>
      </c>
      <c r="Q96" s="6">
        <v>3</v>
      </c>
      <c r="R96" s="6" t="s">
        <v>37</v>
      </c>
      <c r="S96" s="6">
        <v>2</v>
      </c>
      <c r="T96" s="7">
        <v>63000</v>
      </c>
      <c r="U96" t="str">
        <f t="shared" si="7"/>
        <v>Reviewed</v>
      </c>
      <c r="V96" t="str">
        <f t="shared" si="8"/>
        <v>meets</v>
      </c>
      <c r="W96">
        <f t="shared" si="9"/>
        <v>0</v>
      </c>
      <c r="X96" t="str">
        <f t="shared" si="10"/>
        <v>Active</v>
      </c>
      <c r="Y96">
        <f t="shared" si="11"/>
        <v>1.6986301369863013</v>
      </c>
      <c r="Z96" t="str">
        <f t="shared" si="12"/>
        <v>1–2 Years</v>
      </c>
      <c r="AA96" t="str">
        <f t="shared" si="13"/>
        <v>&lt;70K</v>
      </c>
    </row>
    <row r="97" spans="1:27" ht="19.95" customHeight="1" x14ac:dyDescent="0.3">
      <c r="A97" s="8" t="s">
        <v>210</v>
      </c>
      <c r="B97" s="9">
        <v>45741</v>
      </c>
      <c r="C97" s="1" t="s">
        <v>91</v>
      </c>
      <c r="D97" s="1" t="s">
        <v>87</v>
      </c>
      <c r="E97" s="1" t="s">
        <v>92</v>
      </c>
      <c r="F97" s="1" t="s">
        <v>93</v>
      </c>
      <c r="G97" s="1" t="s">
        <v>94</v>
      </c>
      <c r="H97" s="1" t="s">
        <v>26</v>
      </c>
      <c r="I97" s="1" t="s">
        <v>27</v>
      </c>
      <c r="J97" s="9">
        <v>45741</v>
      </c>
      <c r="K97" s="9"/>
      <c r="L97" s="1" t="s">
        <v>28</v>
      </c>
      <c r="M97" s="1">
        <v>281</v>
      </c>
      <c r="N97" s="1" t="s">
        <v>29</v>
      </c>
      <c r="O97" s="1" t="s">
        <v>63</v>
      </c>
      <c r="P97" s="1" t="s">
        <v>107</v>
      </c>
      <c r="Q97" s="1">
        <v>2</v>
      </c>
      <c r="R97" s="1" t="s">
        <v>53</v>
      </c>
      <c r="S97" s="1">
        <v>1</v>
      </c>
      <c r="T97" s="10">
        <v>88500</v>
      </c>
      <c r="U97" t="str">
        <f t="shared" si="7"/>
        <v>Reviewed</v>
      </c>
      <c r="V97" t="str">
        <f t="shared" si="8"/>
        <v>needs_support</v>
      </c>
      <c r="W97">
        <f t="shared" si="9"/>
        <v>0</v>
      </c>
      <c r="X97" t="str">
        <f t="shared" si="10"/>
        <v>Active</v>
      </c>
      <c r="Y97">
        <f t="shared" si="11"/>
        <v>0.76986301369863008</v>
      </c>
      <c r="Z97" t="str">
        <f t="shared" si="12"/>
        <v>&lt;1 Year</v>
      </c>
      <c r="AA97" t="str">
        <f t="shared" si="13"/>
        <v>70K–99K</v>
      </c>
    </row>
    <row r="98" spans="1:27" ht="19.95" customHeight="1" x14ac:dyDescent="0.3">
      <c r="A98" s="4" t="s">
        <v>211</v>
      </c>
      <c r="B98" s="5">
        <v>45159</v>
      </c>
      <c r="C98" s="6" t="s">
        <v>21</v>
      </c>
      <c r="D98" s="6" t="s">
        <v>22</v>
      </c>
      <c r="E98" s="6" t="s">
        <v>23</v>
      </c>
      <c r="F98" s="6" t="s">
        <v>121</v>
      </c>
      <c r="G98" s="6" t="s">
        <v>25</v>
      </c>
      <c r="H98" s="6" t="s">
        <v>49</v>
      </c>
      <c r="I98" s="6" t="s">
        <v>50</v>
      </c>
      <c r="J98" s="5">
        <v>45159</v>
      </c>
      <c r="K98" s="5">
        <v>45424</v>
      </c>
      <c r="L98" s="6" t="s">
        <v>51</v>
      </c>
      <c r="M98" s="6">
        <v>265</v>
      </c>
      <c r="N98" s="6" t="s">
        <v>29</v>
      </c>
      <c r="O98" s="6" t="s">
        <v>63</v>
      </c>
      <c r="P98" s="6" t="s">
        <v>31</v>
      </c>
      <c r="Q98" s="6">
        <v>3</v>
      </c>
      <c r="R98" s="6" t="s">
        <v>37</v>
      </c>
      <c r="S98" s="6">
        <v>1</v>
      </c>
      <c r="T98" s="7">
        <v>117500</v>
      </c>
      <c r="U98" t="str">
        <f t="shared" si="7"/>
        <v>Reviewed</v>
      </c>
      <c r="V98" t="str">
        <f t="shared" si="8"/>
        <v>meets</v>
      </c>
      <c r="W98">
        <f t="shared" si="9"/>
        <v>1</v>
      </c>
      <c r="X98" t="str">
        <f t="shared" si="10"/>
        <v>Attrited</v>
      </c>
      <c r="Y98">
        <f t="shared" si="11"/>
        <v>0.72602739726027399</v>
      </c>
      <c r="Z98" t="str">
        <f t="shared" si="12"/>
        <v>&lt;1 Year</v>
      </c>
      <c r="AA98" t="str">
        <f t="shared" si="13"/>
        <v>100K–129K</v>
      </c>
    </row>
    <row r="99" spans="1:27" ht="19.95" customHeight="1" x14ac:dyDescent="0.3">
      <c r="A99" s="8" t="s">
        <v>212</v>
      </c>
      <c r="B99" s="9">
        <v>45675</v>
      </c>
      <c r="C99" s="1" t="s">
        <v>34</v>
      </c>
      <c r="D99" s="1" t="s">
        <v>22</v>
      </c>
      <c r="E99" s="1" t="s">
        <v>23</v>
      </c>
      <c r="F99" s="1" t="s">
        <v>35</v>
      </c>
      <c r="G99" s="1" t="s">
        <v>36</v>
      </c>
      <c r="H99" s="1" t="s">
        <v>26</v>
      </c>
      <c r="I99" s="1" t="s">
        <v>27</v>
      </c>
      <c r="J99" s="9">
        <v>45675</v>
      </c>
      <c r="K99" s="9"/>
      <c r="L99" s="1" t="s">
        <v>28</v>
      </c>
      <c r="M99" s="1">
        <v>347</v>
      </c>
      <c r="N99" s="1" t="s">
        <v>29</v>
      </c>
      <c r="O99" s="1" t="s">
        <v>43</v>
      </c>
      <c r="P99" s="1" t="s">
        <v>31</v>
      </c>
      <c r="Q99" s="1">
        <v>3</v>
      </c>
      <c r="R99" s="1" t="s">
        <v>37</v>
      </c>
      <c r="S99" s="1">
        <v>1</v>
      </c>
      <c r="T99" s="10">
        <v>93000</v>
      </c>
      <c r="U99" t="str">
        <f t="shared" si="7"/>
        <v>Reviewed</v>
      </c>
      <c r="V99" t="str">
        <f t="shared" si="8"/>
        <v>meets</v>
      </c>
      <c r="W99">
        <f t="shared" si="9"/>
        <v>0</v>
      </c>
      <c r="X99" t="str">
        <f t="shared" si="10"/>
        <v>Active</v>
      </c>
      <c r="Y99">
        <f t="shared" si="11"/>
        <v>0.9506849315068493</v>
      </c>
      <c r="Z99" t="str">
        <f t="shared" si="12"/>
        <v>&lt;1 Year</v>
      </c>
      <c r="AA99" t="str">
        <f t="shared" si="13"/>
        <v>70K–99K</v>
      </c>
    </row>
    <row r="100" spans="1:27" ht="19.95" customHeight="1" x14ac:dyDescent="0.3">
      <c r="A100" s="4" t="s">
        <v>213</v>
      </c>
      <c r="B100" s="5">
        <v>45482</v>
      </c>
      <c r="C100" s="6" t="s">
        <v>39</v>
      </c>
      <c r="D100" s="6" t="s">
        <v>22</v>
      </c>
      <c r="E100" s="6" t="s">
        <v>40</v>
      </c>
      <c r="F100" s="6" t="s">
        <v>138</v>
      </c>
      <c r="G100" s="6" t="s">
        <v>36</v>
      </c>
      <c r="H100" s="6" t="s">
        <v>43</v>
      </c>
      <c r="I100" s="6" t="s">
        <v>50</v>
      </c>
      <c r="J100" s="5">
        <v>45482</v>
      </c>
      <c r="K100" s="5">
        <v>45665</v>
      </c>
      <c r="L100" s="6" t="s">
        <v>84</v>
      </c>
      <c r="M100" s="6">
        <v>183</v>
      </c>
      <c r="N100" s="6" t="s">
        <v>75</v>
      </c>
      <c r="O100" s="6" t="s">
        <v>170</v>
      </c>
      <c r="P100" s="6" t="s">
        <v>31</v>
      </c>
      <c r="Q100" s="6">
        <v>3</v>
      </c>
      <c r="R100" s="6" t="s">
        <v>37</v>
      </c>
      <c r="S100" s="6">
        <v>1</v>
      </c>
      <c r="T100" s="7">
        <v>63000</v>
      </c>
      <c r="U100" t="str">
        <f t="shared" si="7"/>
        <v>Reviewed</v>
      </c>
      <c r="V100" t="str">
        <f t="shared" si="8"/>
        <v>meets</v>
      </c>
      <c r="W100">
        <f t="shared" si="9"/>
        <v>1</v>
      </c>
      <c r="X100" t="str">
        <f t="shared" si="10"/>
        <v>Attrited</v>
      </c>
      <c r="Y100">
        <f t="shared" si="11"/>
        <v>0.50136986301369868</v>
      </c>
      <c r="Z100" t="str">
        <f t="shared" si="12"/>
        <v>&lt;1 Year</v>
      </c>
      <c r="AA100" t="str">
        <f t="shared" si="13"/>
        <v>&lt;70K</v>
      </c>
    </row>
    <row r="101" spans="1:27" ht="19.95" customHeight="1" x14ac:dyDescent="0.3">
      <c r="A101" s="8" t="s">
        <v>214</v>
      </c>
      <c r="B101" s="9">
        <v>45674</v>
      </c>
      <c r="C101" s="1" t="s">
        <v>46</v>
      </c>
      <c r="D101" s="1" t="s">
        <v>22</v>
      </c>
      <c r="E101" s="1" t="s">
        <v>40</v>
      </c>
      <c r="F101" s="1" t="s">
        <v>215</v>
      </c>
      <c r="G101" s="1" t="s">
        <v>42</v>
      </c>
      <c r="H101" s="1" t="s">
        <v>49</v>
      </c>
      <c r="I101" s="1" t="s">
        <v>27</v>
      </c>
      <c r="J101" s="9">
        <v>45674</v>
      </c>
      <c r="K101" s="9"/>
      <c r="L101" s="1" t="s">
        <v>28</v>
      </c>
      <c r="M101" s="1">
        <v>348</v>
      </c>
      <c r="N101" s="1" t="s">
        <v>52</v>
      </c>
      <c r="O101" s="1" t="s">
        <v>170</v>
      </c>
      <c r="P101" s="1" t="s">
        <v>64</v>
      </c>
      <c r="Q101" s="1">
        <v>4</v>
      </c>
      <c r="R101" s="1" t="s">
        <v>32</v>
      </c>
      <c r="S101" s="1">
        <v>1</v>
      </c>
      <c r="T101" s="10">
        <v>135500</v>
      </c>
      <c r="U101" t="str">
        <f t="shared" si="7"/>
        <v>Reviewed</v>
      </c>
      <c r="V101" t="str">
        <f t="shared" si="8"/>
        <v>exceeds</v>
      </c>
      <c r="W101">
        <f t="shared" si="9"/>
        <v>0</v>
      </c>
      <c r="X101" t="str">
        <f t="shared" si="10"/>
        <v>Active</v>
      </c>
      <c r="Y101">
        <f t="shared" si="11"/>
        <v>0.95342465753424654</v>
      </c>
      <c r="Z101" t="str">
        <f t="shared" si="12"/>
        <v>&lt;1 Year</v>
      </c>
      <c r="AA101" t="str">
        <f t="shared" si="13"/>
        <v>130K+</v>
      </c>
    </row>
    <row r="102" spans="1:27" ht="19.95" customHeight="1" x14ac:dyDescent="0.3">
      <c r="A102" s="4" t="s">
        <v>216</v>
      </c>
      <c r="B102" s="5">
        <v>44966</v>
      </c>
      <c r="C102" s="6" t="s">
        <v>55</v>
      </c>
      <c r="D102" s="6" t="s">
        <v>56</v>
      </c>
      <c r="E102" s="6" t="s">
        <v>23</v>
      </c>
      <c r="F102" s="6" t="s">
        <v>217</v>
      </c>
      <c r="G102" s="6" t="s">
        <v>58</v>
      </c>
      <c r="H102" s="6" t="s">
        <v>110</v>
      </c>
      <c r="I102" s="6" t="s">
        <v>27</v>
      </c>
      <c r="J102" s="5">
        <v>44966</v>
      </c>
      <c r="K102" s="5"/>
      <c r="L102" s="6" t="s">
        <v>28</v>
      </c>
      <c r="M102" s="6">
        <v>1056</v>
      </c>
      <c r="N102" s="6" t="s">
        <v>29</v>
      </c>
      <c r="O102" s="6" t="s">
        <v>30</v>
      </c>
      <c r="P102" s="6" t="s">
        <v>31</v>
      </c>
      <c r="Q102" s="6">
        <v>3</v>
      </c>
      <c r="R102" s="6" t="s">
        <v>37</v>
      </c>
      <c r="S102" s="6">
        <v>3</v>
      </c>
      <c r="T102" s="7">
        <v>176000</v>
      </c>
      <c r="U102" t="str">
        <f t="shared" si="7"/>
        <v>Reviewed</v>
      </c>
      <c r="V102" t="str">
        <f t="shared" si="8"/>
        <v>meets</v>
      </c>
      <c r="W102">
        <f t="shared" si="9"/>
        <v>0</v>
      </c>
      <c r="X102" t="str">
        <f t="shared" si="10"/>
        <v>Active</v>
      </c>
      <c r="Y102">
        <f t="shared" si="11"/>
        <v>2.893150684931507</v>
      </c>
      <c r="Z102" t="str">
        <f t="shared" si="12"/>
        <v>2–3 Years</v>
      </c>
      <c r="AA102" t="str">
        <f t="shared" si="13"/>
        <v>130K+</v>
      </c>
    </row>
    <row r="103" spans="1:27" ht="19.95" customHeight="1" x14ac:dyDescent="0.3">
      <c r="A103" s="8" t="s">
        <v>218</v>
      </c>
      <c r="B103" s="9">
        <v>45754</v>
      </c>
      <c r="C103" s="1" t="s">
        <v>60</v>
      </c>
      <c r="D103" s="1" t="s">
        <v>56</v>
      </c>
      <c r="E103" s="1" t="s">
        <v>40</v>
      </c>
      <c r="F103" s="1" t="s">
        <v>57</v>
      </c>
      <c r="G103" s="1" t="s">
        <v>58</v>
      </c>
      <c r="H103" s="1" t="s">
        <v>43</v>
      </c>
      <c r="I103" s="1" t="s">
        <v>27</v>
      </c>
      <c r="J103" s="9">
        <v>45754</v>
      </c>
      <c r="K103" s="9"/>
      <c r="L103" s="1" t="s">
        <v>28</v>
      </c>
      <c r="M103" s="1">
        <v>268</v>
      </c>
      <c r="N103" s="1" t="s">
        <v>29</v>
      </c>
      <c r="O103" s="1" t="s">
        <v>63</v>
      </c>
      <c r="P103" s="1" t="s">
        <v>107</v>
      </c>
      <c r="Q103" s="1">
        <v>1</v>
      </c>
      <c r="R103" s="1" t="s">
        <v>53</v>
      </c>
      <c r="S103" s="1">
        <v>1</v>
      </c>
      <c r="T103" s="10">
        <v>70500</v>
      </c>
      <c r="U103" t="str">
        <f t="shared" si="7"/>
        <v>Reviewed</v>
      </c>
      <c r="V103" t="str">
        <f t="shared" si="8"/>
        <v>needs_support</v>
      </c>
      <c r="W103">
        <f t="shared" si="9"/>
        <v>0</v>
      </c>
      <c r="X103" t="str">
        <f t="shared" si="10"/>
        <v>Active</v>
      </c>
      <c r="Y103">
        <f t="shared" si="11"/>
        <v>0.73424657534246573</v>
      </c>
      <c r="Z103" t="str">
        <f t="shared" si="12"/>
        <v>&lt;1 Year</v>
      </c>
      <c r="AA103" t="str">
        <f t="shared" si="13"/>
        <v>70K–99K</v>
      </c>
    </row>
    <row r="104" spans="1:27" ht="19.95" customHeight="1" x14ac:dyDescent="0.3">
      <c r="A104" s="4" t="s">
        <v>219</v>
      </c>
      <c r="B104" s="5">
        <v>45847</v>
      </c>
      <c r="C104" s="6" t="s">
        <v>66</v>
      </c>
      <c r="D104" s="6" t="s">
        <v>56</v>
      </c>
      <c r="E104" s="6" t="s">
        <v>67</v>
      </c>
      <c r="F104" s="6" t="s">
        <v>138</v>
      </c>
      <c r="G104" s="6" t="s">
        <v>36</v>
      </c>
      <c r="H104" s="6" t="s">
        <v>43</v>
      </c>
      <c r="I104" s="6" t="s">
        <v>27</v>
      </c>
      <c r="J104" s="5">
        <v>45847</v>
      </c>
      <c r="K104" s="5"/>
      <c r="L104" s="6" t="s">
        <v>28</v>
      </c>
      <c r="M104" s="6">
        <v>175</v>
      </c>
      <c r="N104" s="6" t="s">
        <v>52</v>
      </c>
      <c r="O104" s="6" t="s">
        <v>63</v>
      </c>
      <c r="P104" s="6" t="s">
        <v>31</v>
      </c>
      <c r="Q104" s="6" t="s">
        <v>95</v>
      </c>
      <c r="R104" s="6" t="s">
        <v>28</v>
      </c>
      <c r="S104" s="6">
        <v>0</v>
      </c>
      <c r="T104" s="7">
        <v>75500</v>
      </c>
      <c r="U104" t="str">
        <f t="shared" si="7"/>
        <v>Not Reviewed</v>
      </c>
      <c r="V104" t="str">
        <f t="shared" si="8"/>
        <v>Not Reviewed</v>
      </c>
      <c r="W104">
        <f t="shared" si="9"/>
        <v>0</v>
      </c>
      <c r="X104" t="str">
        <f t="shared" si="10"/>
        <v>Active</v>
      </c>
      <c r="Y104">
        <f t="shared" si="11"/>
        <v>0.47945205479452052</v>
      </c>
      <c r="Z104" t="str">
        <f t="shared" si="12"/>
        <v>&lt;1 Year</v>
      </c>
      <c r="AA104" t="str">
        <f t="shared" si="13"/>
        <v>70K–99K</v>
      </c>
    </row>
    <row r="105" spans="1:27" ht="19.95" customHeight="1" x14ac:dyDescent="0.3">
      <c r="A105" s="8" t="s">
        <v>220</v>
      </c>
      <c r="B105" s="9">
        <v>45906</v>
      </c>
      <c r="C105" s="1" t="s">
        <v>71</v>
      </c>
      <c r="D105" s="1" t="s">
        <v>72</v>
      </c>
      <c r="E105" s="1" t="s">
        <v>23</v>
      </c>
      <c r="F105" s="1" t="s">
        <v>99</v>
      </c>
      <c r="G105" s="1" t="s">
        <v>36</v>
      </c>
      <c r="H105" s="1" t="s">
        <v>49</v>
      </c>
      <c r="I105" s="1" t="s">
        <v>27</v>
      </c>
      <c r="J105" s="9">
        <v>45906</v>
      </c>
      <c r="K105" s="9"/>
      <c r="L105" s="1" t="s">
        <v>28</v>
      </c>
      <c r="M105" s="1">
        <v>116</v>
      </c>
      <c r="N105" s="1" t="s">
        <v>29</v>
      </c>
      <c r="O105" s="1" t="s">
        <v>63</v>
      </c>
      <c r="P105" s="1" t="s">
        <v>107</v>
      </c>
      <c r="Q105" s="1" t="s">
        <v>95</v>
      </c>
      <c r="R105" s="1" t="s">
        <v>28</v>
      </c>
      <c r="S105" s="1">
        <v>0</v>
      </c>
      <c r="T105" s="10">
        <v>133000</v>
      </c>
      <c r="U105" t="str">
        <f t="shared" si="7"/>
        <v>Not Reviewed</v>
      </c>
      <c r="V105" t="str">
        <f t="shared" si="8"/>
        <v>Not Reviewed</v>
      </c>
      <c r="W105">
        <f t="shared" si="9"/>
        <v>0</v>
      </c>
      <c r="X105" t="str">
        <f t="shared" si="10"/>
        <v>Active</v>
      </c>
      <c r="Y105">
        <f t="shared" si="11"/>
        <v>0.31780821917808222</v>
      </c>
      <c r="Z105" t="str">
        <f t="shared" si="12"/>
        <v>&lt;1 Year</v>
      </c>
      <c r="AA105" t="str">
        <f t="shared" si="13"/>
        <v>130K+</v>
      </c>
    </row>
    <row r="106" spans="1:27" ht="19.95" customHeight="1" x14ac:dyDescent="0.3">
      <c r="A106" s="4" t="s">
        <v>221</v>
      </c>
      <c r="B106" s="5">
        <v>45562</v>
      </c>
      <c r="C106" s="6" t="s">
        <v>77</v>
      </c>
      <c r="D106" s="6" t="s">
        <v>72</v>
      </c>
      <c r="E106" s="6" t="s">
        <v>40</v>
      </c>
      <c r="F106" s="6" t="s">
        <v>93</v>
      </c>
      <c r="G106" s="6" t="s">
        <v>94</v>
      </c>
      <c r="H106" s="6" t="s">
        <v>26</v>
      </c>
      <c r="I106" s="6" t="s">
        <v>27</v>
      </c>
      <c r="J106" s="5">
        <v>45562</v>
      </c>
      <c r="K106" s="5"/>
      <c r="L106" s="6" t="s">
        <v>28</v>
      </c>
      <c r="M106" s="6">
        <v>460</v>
      </c>
      <c r="N106" s="6" t="s">
        <v>52</v>
      </c>
      <c r="O106" s="6" t="s">
        <v>63</v>
      </c>
      <c r="P106" s="6" t="s">
        <v>44</v>
      </c>
      <c r="Q106" s="6">
        <v>3</v>
      </c>
      <c r="R106" s="6" t="s">
        <v>37</v>
      </c>
      <c r="S106" s="6">
        <v>1</v>
      </c>
      <c r="T106" s="7">
        <v>98500</v>
      </c>
      <c r="U106" t="str">
        <f t="shared" si="7"/>
        <v>Reviewed</v>
      </c>
      <c r="V106" t="str">
        <f t="shared" si="8"/>
        <v>meets</v>
      </c>
      <c r="W106">
        <f t="shared" si="9"/>
        <v>0</v>
      </c>
      <c r="X106" t="str">
        <f t="shared" si="10"/>
        <v>Active</v>
      </c>
      <c r="Y106">
        <f t="shared" si="11"/>
        <v>1.2602739726027397</v>
      </c>
      <c r="Z106" t="str">
        <f t="shared" si="12"/>
        <v>1–2 Years</v>
      </c>
      <c r="AA106" t="str">
        <f t="shared" si="13"/>
        <v>70K–99K</v>
      </c>
    </row>
    <row r="107" spans="1:27" ht="19.95" customHeight="1" x14ac:dyDescent="0.3">
      <c r="A107" s="8" t="s">
        <v>222</v>
      </c>
      <c r="B107" s="9">
        <v>45211</v>
      </c>
      <c r="C107" s="1" t="s">
        <v>81</v>
      </c>
      <c r="D107" s="1" t="s">
        <v>72</v>
      </c>
      <c r="E107" s="1" t="s">
        <v>23</v>
      </c>
      <c r="F107" s="1" t="s">
        <v>223</v>
      </c>
      <c r="G107" s="1" t="s">
        <v>83</v>
      </c>
      <c r="H107" s="1" t="s">
        <v>49</v>
      </c>
      <c r="I107" s="1" t="s">
        <v>27</v>
      </c>
      <c r="J107" s="9">
        <v>45211</v>
      </c>
      <c r="K107" s="9"/>
      <c r="L107" s="1" t="s">
        <v>28</v>
      </c>
      <c r="M107" s="1">
        <v>811</v>
      </c>
      <c r="N107" s="1" t="s">
        <v>52</v>
      </c>
      <c r="O107" s="1" t="s">
        <v>43</v>
      </c>
      <c r="P107" s="1" t="s">
        <v>64</v>
      </c>
      <c r="Q107" s="1">
        <v>4</v>
      </c>
      <c r="R107" s="1" t="s">
        <v>32</v>
      </c>
      <c r="S107" s="1">
        <v>2</v>
      </c>
      <c r="T107" s="10">
        <v>97000</v>
      </c>
      <c r="U107" t="str">
        <f t="shared" si="7"/>
        <v>Reviewed</v>
      </c>
      <c r="V107" t="str">
        <f t="shared" si="8"/>
        <v>exceeds</v>
      </c>
      <c r="W107">
        <f t="shared" si="9"/>
        <v>0</v>
      </c>
      <c r="X107" t="str">
        <f t="shared" si="10"/>
        <v>Active</v>
      </c>
      <c r="Y107">
        <f t="shared" si="11"/>
        <v>2.2219178082191782</v>
      </c>
      <c r="Z107" t="str">
        <f t="shared" si="12"/>
        <v>2–3 Years</v>
      </c>
      <c r="AA107" t="str">
        <f t="shared" si="13"/>
        <v>70K–99K</v>
      </c>
    </row>
    <row r="108" spans="1:27" ht="19.95" customHeight="1" x14ac:dyDescent="0.3">
      <c r="A108" s="4" t="s">
        <v>224</v>
      </c>
      <c r="B108" s="5">
        <v>45046</v>
      </c>
      <c r="C108" s="6" t="s">
        <v>86</v>
      </c>
      <c r="D108" s="6" t="s">
        <v>87</v>
      </c>
      <c r="E108" s="6" t="s">
        <v>67</v>
      </c>
      <c r="F108" s="6" t="s">
        <v>116</v>
      </c>
      <c r="G108" s="6" t="s">
        <v>89</v>
      </c>
      <c r="H108" s="6" t="s">
        <v>26</v>
      </c>
      <c r="I108" s="6" t="s">
        <v>27</v>
      </c>
      <c r="J108" s="5">
        <v>45046</v>
      </c>
      <c r="K108" s="5"/>
      <c r="L108" s="6" t="s">
        <v>28</v>
      </c>
      <c r="M108" s="6">
        <v>976</v>
      </c>
      <c r="N108" s="6" t="s">
        <v>29</v>
      </c>
      <c r="O108" s="6" t="s">
        <v>63</v>
      </c>
      <c r="P108" s="6" t="s">
        <v>31</v>
      </c>
      <c r="Q108" s="6">
        <v>3</v>
      </c>
      <c r="R108" s="6" t="s">
        <v>37</v>
      </c>
      <c r="S108" s="6">
        <v>3</v>
      </c>
      <c r="T108" s="7">
        <v>97000</v>
      </c>
      <c r="U108" t="str">
        <f t="shared" si="7"/>
        <v>Reviewed</v>
      </c>
      <c r="V108" t="str">
        <f t="shared" si="8"/>
        <v>meets</v>
      </c>
      <c r="W108">
        <f t="shared" si="9"/>
        <v>0</v>
      </c>
      <c r="X108" t="str">
        <f t="shared" si="10"/>
        <v>Active</v>
      </c>
      <c r="Y108">
        <f t="shared" si="11"/>
        <v>2.6739726027397261</v>
      </c>
      <c r="Z108" t="str">
        <f t="shared" si="12"/>
        <v>2–3 Years</v>
      </c>
      <c r="AA108" t="str">
        <f t="shared" si="13"/>
        <v>70K–99K</v>
      </c>
    </row>
    <row r="109" spans="1:27" ht="19.95" customHeight="1" x14ac:dyDescent="0.3">
      <c r="A109" s="8" t="s">
        <v>225</v>
      </c>
      <c r="B109" s="9">
        <v>45036</v>
      </c>
      <c r="C109" s="1" t="s">
        <v>91</v>
      </c>
      <c r="D109" s="1" t="s">
        <v>87</v>
      </c>
      <c r="E109" s="1" t="s">
        <v>92</v>
      </c>
      <c r="F109" s="1" t="s">
        <v>114</v>
      </c>
      <c r="G109" s="1" t="s">
        <v>94</v>
      </c>
      <c r="H109" s="1" t="s">
        <v>43</v>
      </c>
      <c r="I109" s="1" t="s">
        <v>27</v>
      </c>
      <c r="J109" s="9">
        <v>45036</v>
      </c>
      <c r="K109" s="9"/>
      <c r="L109" s="1" t="s">
        <v>28</v>
      </c>
      <c r="M109" s="1">
        <v>986</v>
      </c>
      <c r="N109" s="1" t="s">
        <v>140</v>
      </c>
      <c r="O109" s="1" t="s">
        <v>105</v>
      </c>
      <c r="P109" s="1" t="s">
        <v>31</v>
      </c>
      <c r="Q109" s="1">
        <v>2</v>
      </c>
      <c r="R109" s="1" t="s">
        <v>53</v>
      </c>
      <c r="S109" s="1">
        <v>3</v>
      </c>
      <c r="T109" s="10">
        <v>65000</v>
      </c>
      <c r="U109" t="str">
        <f t="shared" si="7"/>
        <v>Reviewed</v>
      </c>
      <c r="V109" t="str">
        <f t="shared" si="8"/>
        <v>needs_support</v>
      </c>
      <c r="W109">
        <f t="shared" si="9"/>
        <v>0</v>
      </c>
      <c r="X109" t="str">
        <f t="shared" si="10"/>
        <v>Active</v>
      </c>
      <c r="Y109">
        <f t="shared" si="11"/>
        <v>2.7013698630136984</v>
      </c>
      <c r="Z109" t="str">
        <f t="shared" si="12"/>
        <v>2–3 Years</v>
      </c>
      <c r="AA109" t="str">
        <f t="shared" si="13"/>
        <v>&lt;70K</v>
      </c>
    </row>
    <row r="110" spans="1:27" ht="19.95" customHeight="1" x14ac:dyDescent="0.3">
      <c r="A110" s="4" t="s">
        <v>226</v>
      </c>
      <c r="B110" s="5">
        <v>45069</v>
      </c>
      <c r="C110" s="6" t="s">
        <v>21</v>
      </c>
      <c r="D110" s="6" t="s">
        <v>22</v>
      </c>
      <c r="E110" s="6" t="s">
        <v>23</v>
      </c>
      <c r="F110" s="6" t="s">
        <v>24</v>
      </c>
      <c r="G110" s="6" t="s">
        <v>25</v>
      </c>
      <c r="H110" s="6" t="s">
        <v>26</v>
      </c>
      <c r="I110" s="6" t="s">
        <v>50</v>
      </c>
      <c r="J110" s="5">
        <v>45069</v>
      </c>
      <c r="K110" s="5">
        <v>45956</v>
      </c>
      <c r="L110" s="6" t="s">
        <v>51</v>
      </c>
      <c r="M110" s="6">
        <v>887</v>
      </c>
      <c r="N110" s="6" t="s">
        <v>122</v>
      </c>
      <c r="O110" s="6" t="s">
        <v>105</v>
      </c>
      <c r="P110" s="6" t="s">
        <v>31</v>
      </c>
      <c r="Q110" s="6">
        <v>3</v>
      </c>
      <c r="R110" s="6" t="s">
        <v>37</v>
      </c>
      <c r="S110" s="6">
        <v>2</v>
      </c>
      <c r="T110" s="7">
        <v>104500</v>
      </c>
      <c r="U110" t="str">
        <f t="shared" si="7"/>
        <v>Reviewed</v>
      </c>
      <c r="V110" t="str">
        <f t="shared" si="8"/>
        <v>meets</v>
      </c>
      <c r="W110">
        <f t="shared" si="9"/>
        <v>1</v>
      </c>
      <c r="X110" t="str">
        <f t="shared" si="10"/>
        <v>Attrited</v>
      </c>
      <c r="Y110">
        <f t="shared" si="11"/>
        <v>2.43013698630137</v>
      </c>
      <c r="Z110" t="str">
        <f t="shared" si="12"/>
        <v>2–3 Years</v>
      </c>
      <c r="AA110" t="str">
        <f t="shared" si="13"/>
        <v>100K–129K</v>
      </c>
    </row>
    <row r="111" spans="1:27" ht="19.95" customHeight="1" x14ac:dyDescent="0.3">
      <c r="A111" s="8" t="s">
        <v>227</v>
      </c>
      <c r="B111" s="9">
        <v>45161</v>
      </c>
      <c r="C111" s="1" t="s">
        <v>34</v>
      </c>
      <c r="D111" s="1" t="s">
        <v>22</v>
      </c>
      <c r="E111" s="1" t="s">
        <v>23</v>
      </c>
      <c r="F111" s="1" t="s">
        <v>35</v>
      </c>
      <c r="G111" s="1" t="s">
        <v>36</v>
      </c>
      <c r="H111" s="1" t="s">
        <v>26</v>
      </c>
      <c r="I111" s="1" t="s">
        <v>27</v>
      </c>
      <c r="J111" s="9">
        <v>45161</v>
      </c>
      <c r="K111" s="9"/>
      <c r="L111" s="1" t="s">
        <v>28</v>
      </c>
      <c r="M111" s="1">
        <v>861</v>
      </c>
      <c r="N111" s="1" t="s">
        <v>29</v>
      </c>
      <c r="O111" s="1" t="s">
        <v>63</v>
      </c>
      <c r="P111" s="1" t="s">
        <v>31</v>
      </c>
      <c r="Q111" s="1">
        <v>2</v>
      </c>
      <c r="R111" s="1" t="s">
        <v>53</v>
      </c>
      <c r="S111" s="1">
        <v>2</v>
      </c>
      <c r="T111" s="10">
        <v>78000</v>
      </c>
      <c r="U111" t="str">
        <f t="shared" si="7"/>
        <v>Reviewed</v>
      </c>
      <c r="V111" t="str">
        <f t="shared" si="8"/>
        <v>needs_support</v>
      </c>
      <c r="W111">
        <f t="shared" si="9"/>
        <v>0</v>
      </c>
      <c r="X111" t="str">
        <f t="shared" si="10"/>
        <v>Active</v>
      </c>
      <c r="Y111">
        <f t="shared" si="11"/>
        <v>2.3589041095890413</v>
      </c>
      <c r="Z111" t="str">
        <f t="shared" si="12"/>
        <v>2–3 Years</v>
      </c>
      <c r="AA111" t="str">
        <f t="shared" si="13"/>
        <v>70K–99K</v>
      </c>
    </row>
    <row r="112" spans="1:27" ht="19.95" customHeight="1" x14ac:dyDescent="0.3">
      <c r="A112" s="4" t="s">
        <v>228</v>
      </c>
      <c r="B112" s="5">
        <v>45203</v>
      </c>
      <c r="C112" s="6" t="s">
        <v>39</v>
      </c>
      <c r="D112" s="6" t="s">
        <v>22</v>
      </c>
      <c r="E112" s="6" t="s">
        <v>40</v>
      </c>
      <c r="F112" s="6" t="s">
        <v>35</v>
      </c>
      <c r="G112" s="6" t="s">
        <v>36</v>
      </c>
      <c r="H112" s="6" t="s">
        <v>26</v>
      </c>
      <c r="I112" s="6" t="s">
        <v>27</v>
      </c>
      <c r="J112" s="5">
        <v>45203</v>
      </c>
      <c r="K112" s="5"/>
      <c r="L112" s="6" t="s">
        <v>28</v>
      </c>
      <c r="M112" s="6">
        <v>819</v>
      </c>
      <c r="N112" s="6" t="s">
        <v>29</v>
      </c>
      <c r="O112" s="6" t="s">
        <v>63</v>
      </c>
      <c r="P112" s="6" t="s">
        <v>64</v>
      </c>
      <c r="Q112" s="6">
        <v>3</v>
      </c>
      <c r="R112" s="6" t="s">
        <v>37</v>
      </c>
      <c r="S112" s="6">
        <v>2</v>
      </c>
      <c r="T112" s="7">
        <v>73500</v>
      </c>
      <c r="U112" t="str">
        <f t="shared" si="7"/>
        <v>Reviewed</v>
      </c>
      <c r="V112" t="str">
        <f t="shared" si="8"/>
        <v>meets</v>
      </c>
      <c r="W112">
        <f t="shared" si="9"/>
        <v>0</v>
      </c>
      <c r="X112" t="str">
        <f t="shared" si="10"/>
        <v>Active</v>
      </c>
      <c r="Y112">
        <f t="shared" si="11"/>
        <v>2.2438356164383562</v>
      </c>
      <c r="Z112" t="str">
        <f t="shared" si="12"/>
        <v>2–3 Years</v>
      </c>
      <c r="AA112" t="str">
        <f t="shared" si="13"/>
        <v>70K–99K</v>
      </c>
    </row>
    <row r="113" spans="1:27" ht="19.95" customHeight="1" x14ac:dyDescent="0.3">
      <c r="A113" s="8" t="s">
        <v>229</v>
      </c>
      <c r="B113" s="9">
        <v>45431</v>
      </c>
      <c r="C113" s="1" t="s">
        <v>46</v>
      </c>
      <c r="D113" s="1" t="s">
        <v>22</v>
      </c>
      <c r="E113" s="1" t="s">
        <v>40</v>
      </c>
      <c r="F113" s="1" t="s">
        <v>143</v>
      </c>
      <c r="G113" s="1" t="s">
        <v>48</v>
      </c>
      <c r="H113" s="1" t="s">
        <v>43</v>
      </c>
      <c r="I113" s="1" t="s">
        <v>27</v>
      </c>
      <c r="J113" s="9">
        <v>45431</v>
      </c>
      <c r="K113" s="9"/>
      <c r="L113" s="1" t="s">
        <v>28</v>
      </c>
      <c r="M113" s="1">
        <v>591</v>
      </c>
      <c r="N113" s="1" t="s">
        <v>140</v>
      </c>
      <c r="O113" s="1" t="s">
        <v>63</v>
      </c>
      <c r="P113" s="1" t="s">
        <v>64</v>
      </c>
      <c r="Q113" s="1">
        <v>3</v>
      </c>
      <c r="R113" s="1" t="s">
        <v>37</v>
      </c>
      <c r="S113" s="1">
        <v>2</v>
      </c>
      <c r="T113" s="10">
        <v>72500</v>
      </c>
      <c r="U113" t="str">
        <f t="shared" si="7"/>
        <v>Reviewed</v>
      </c>
      <c r="V113" t="str">
        <f t="shared" si="8"/>
        <v>meets</v>
      </c>
      <c r="W113">
        <f t="shared" si="9"/>
        <v>0</v>
      </c>
      <c r="X113" t="str">
        <f t="shared" si="10"/>
        <v>Active</v>
      </c>
      <c r="Y113">
        <f t="shared" si="11"/>
        <v>1.6191780821917807</v>
      </c>
      <c r="Z113" t="str">
        <f t="shared" si="12"/>
        <v>1–2 Years</v>
      </c>
      <c r="AA113" t="str">
        <f t="shared" si="13"/>
        <v>70K–99K</v>
      </c>
    </row>
    <row r="114" spans="1:27" ht="19.95" customHeight="1" x14ac:dyDescent="0.3">
      <c r="A114" s="4" t="s">
        <v>230</v>
      </c>
      <c r="B114" s="5">
        <v>45633</v>
      </c>
      <c r="C114" s="6" t="s">
        <v>55</v>
      </c>
      <c r="D114" s="6" t="s">
        <v>56</v>
      </c>
      <c r="E114" s="6" t="s">
        <v>23</v>
      </c>
      <c r="F114" s="6" t="s">
        <v>190</v>
      </c>
      <c r="G114" s="6" t="s">
        <v>58</v>
      </c>
      <c r="H114" s="6" t="s">
        <v>49</v>
      </c>
      <c r="I114" s="6" t="s">
        <v>50</v>
      </c>
      <c r="J114" s="5">
        <v>45633</v>
      </c>
      <c r="K114" s="5">
        <v>45954</v>
      </c>
      <c r="L114" s="6" t="s">
        <v>51</v>
      </c>
      <c r="M114" s="6">
        <v>321</v>
      </c>
      <c r="N114" s="6" t="s">
        <v>52</v>
      </c>
      <c r="O114" s="6" t="s">
        <v>30</v>
      </c>
      <c r="P114" s="6" t="s">
        <v>31</v>
      </c>
      <c r="Q114" s="6">
        <v>2</v>
      </c>
      <c r="R114" s="6" t="s">
        <v>53</v>
      </c>
      <c r="S114" s="6">
        <v>1</v>
      </c>
      <c r="T114" s="7">
        <v>113500</v>
      </c>
      <c r="U114" t="str">
        <f t="shared" si="7"/>
        <v>Reviewed</v>
      </c>
      <c r="V114" t="str">
        <f t="shared" si="8"/>
        <v>needs_support</v>
      </c>
      <c r="W114">
        <f t="shared" si="9"/>
        <v>1</v>
      </c>
      <c r="X114" t="str">
        <f t="shared" si="10"/>
        <v>Attrited</v>
      </c>
      <c r="Y114">
        <f t="shared" si="11"/>
        <v>0.8794520547945206</v>
      </c>
      <c r="Z114" t="str">
        <f t="shared" si="12"/>
        <v>&lt;1 Year</v>
      </c>
      <c r="AA114" t="str">
        <f t="shared" si="13"/>
        <v>100K–129K</v>
      </c>
    </row>
    <row r="115" spans="1:27" ht="19.95" customHeight="1" x14ac:dyDescent="0.3">
      <c r="A115" s="8" t="s">
        <v>231</v>
      </c>
      <c r="B115" s="9">
        <v>45313</v>
      </c>
      <c r="C115" s="1" t="s">
        <v>60</v>
      </c>
      <c r="D115" s="1" t="s">
        <v>56</v>
      </c>
      <c r="E115" s="1" t="s">
        <v>40</v>
      </c>
      <c r="F115" s="1" t="s">
        <v>145</v>
      </c>
      <c r="G115" s="1" t="s">
        <v>62</v>
      </c>
      <c r="H115" s="1" t="s">
        <v>49</v>
      </c>
      <c r="I115" s="1" t="s">
        <v>27</v>
      </c>
      <c r="J115" s="9">
        <v>45313</v>
      </c>
      <c r="K115" s="9"/>
      <c r="L115" s="1" t="s">
        <v>28</v>
      </c>
      <c r="M115" s="1">
        <v>709</v>
      </c>
      <c r="N115" s="1" t="s">
        <v>52</v>
      </c>
      <c r="O115" s="1" t="s">
        <v>43</v>
      </c>
      <c r="P115" s="1" t="s">
        <v>31</v>
      </c>
      <c r="Q115" s="1">
        <v>3</v>
      </c>
      <c r="R115" s="1" t="s">
        <v>37</v>
      </c>
      <c r="S115" s="1">
        <v>2</v>
      </c>
      <c r="T115" s="10">
        <v>101500</v>
      </c>
      <c r="U115" t="str">
        <f t="shared" si="7"/>
        <v>Reviewed</v>
      </c>
      <c r="V115" t="str">
        <f t="shared" si="8"/>
        <v>meets</v>
      </c>
      <c r="W115">
        <f t="shared" si="9"/>
        <v>0</v>
      </c>
      <c r="X115" t="str">
        <f t="shared" si="10"/>
        <v>Active</v>
      </c>
      <c r="Y115">
        <f t="shared" si="11"/>
        <v>1.9424657534246574</v>
      </c>
      <c r="Z115" t="str">
        <f t="shared" si="12"/>
        <v>1–2 Years</v>
      </c>
      <c r="AA115" t="str">
        <f t="shared" si="13"/>
        <v>100K–129K</v>
      </c>
    </row>
    <row r="116" spans="1:27" ht="19.95" customHeight="1" x14ac:dyDescent="0.3">
      <c r="A116" s="4" t="s">
        <v>232</v>
      </c>
      <c r="B116" s="5">
        <v>45858</v>
      </c>
      <c r="C116" s="6" t="s">
        <v>66</v>
      </c>
      <c r="D116" s="6" t="s">
        <v>56</v>
      </c>
      <c r="E116" s="6" t="s">
        <v>67</v>
      </c>
      <c r="F116" s="6" t="s">
        <v>193</v>
      </c>
      <c r="G116" s="6" t="s">
        <v>69</v>
      </c>
      <c r="H116" s="6" t="s">
        <v>43</v>
      </c>
      <c r="I116" s="6" t="s">
        <v>27</v>
      </c>
      <c r="J116" s="5">
        <v>45858</v>
      </c>
      <c r="K116" s="5"/>
      <c r="L116" s="6" t="s">
        <v>28</v>
      </c>
      <c r="M116" s="6">
        <v>164</v>
      </c>
      <c r="N116" s="6" t="s">
        <v>52</v>
      </c>
      <c r="O116" s="6" t="s">
        <v>63</v>
      </c>
      <c r="P116" s="6" t="s">
        <v>107</v>
      </c>
      <c r="Q116" s="6" t="s">
        <v>95</v>
      </c>
      <c r="R116" s="6" t="s">
        <v>28</v>
      </c>
      <c r="S116" s="6">
        <v>0</v>
      </c>
      <c r="T116" s="7">
        <v>75000</v>
      </c>
      <c r="U116" t="str">
        <f t="shared" si="7"/>
        <v>Not Reviewed</v>
      </c>
      <c r="V116" t="str">
        <f t="shared" si="8"/>
        <v>Not Reviewed</v>
      </c>
      <c r="W116">
        <f t="shared" si="9"/>
        <v>0</v>
      </c>
      <c r="X116" t="str">
        <f t="shared" si="10"/>
        <v>Active</v>
      </c>
      <c r="Y116">
        <f t="shared" si="11"/>
        <v>0.44931506849315067</v>
      </c>
      <c r="Z116" t="str">
        <f t="shared" si="12"/>
        <v>&lt;1 Year</v>
      </c>
      <c r="AA116" t="str">
        <f t="shared" si="13"/>
        <v>70K–99K</v>
      </c>
    </row>
    <row r="117" spans="1:27" ht="19.95" customHeight="1" x14ac:dyDescent="0.3">
      <c r="A117" s="8" t="s">
        <v>233</v>
      </c>
      <c r="B117" s="9">
        <v>45387</v>
      </c>
      <c r="C117" s="1" t="s">
        <v>71</v>
      </c>
      <c r="D117" s="1" t="s">
        <v>72</v>
      </c>
      <c r="E117" s="1" t="s">
        <v>23</v>
      </c>
      <c r="F117" s="1" t="s">
        <v>150</v>
      </c>
      <c r="G117" s="1" t="s">
        <v>74</v>
      </c>
      <c r="H117" s="1" t="s">
        <v>26</v>
      </c>
      <c r="I117" s="1" t="s">
        <v>27</v>
      </c>
      <c r="J117" s="9">
        <v>45387</v>
      </c>
      <c r="K117" s="9"/>
      <c r="L117" s="1" t="s">
        <v>28</v>
      </c>
      <c r="M117" s="1">
        <v>635</v>
      </c>
      <c r="N117" s="1" t="s">
        <v>52</v>
      </c>
      <c r="O117" s="1" t="s">
        <v>63</v>
      </c>
      <c r="P117" s="1" t="s">
        <v>133</v>
      </c>
      <c r="Q117" s="1">
        <v>2</v>
      </c>
      <c r="R117" s="1" t="s">
        <v>53</v>
      </c>
      <c r="S117" s="1">
        <v>2</v>
      </c>
      <c r="T117" s="10">
        <v>73500</v>
      </c>
      <c r="U117" t="str">
        <f t="shared" si="7"/>
        <v>Reviewed</v>
      </c>
      <c r="V117" t="str">
        <f t="shared" si="8"/>
        <v>needs_support</v>
      </c>
      <c r="W117">
        <f t="shared" si="9"/>
        <v>0</v>
      </c>
      <c r="X117" t="str">
        <f t="shared" si="10"/>
        <v>Active</v>
      </c>
      <c r="Y117">
        <f t="shared" si="11"/>
        <v>1.7397260273972603</v>
      </c>
      <c r="Z117" t="str">
        <f t="shared" si="12"/>
        <v>1–2 Years</v>
      </c>
      <c r="AA117" t="str">
        <f t="shared" si="13"/>
        <v>70K–99K</v>
      </c>
    </row>
    <row r="118" spans="1:27" ht="19.95" customHeight="1" x14ac:dyDescent="0.3">
      <c r="A118" s="4" t="s">
        <v>234</v>
      </c>
      <c r="B118" s="5">
        <v>45900</v>
      </c>
      <c r="C118" s="6" t="s">
        <v>77</v>
      </c>
      <c r="D118" s="6" t="s">
        <v>72</v>
      </c>
      <c r="E118" s="6" t="s">
        <v>40</v>
      </c>
      <c r="F118" s="6" t="s">
        <v>131</v>
      </c>
      <c r="G118" s="6" t="s">
        <v>79</v>
      </c>
      <c r="H118" s="6" t="s">
        <v>26</v>
      </c>
      <c r="I118" s="6" t="s">
        <v>50</v>
      </c>
      <c r="J118" s="5">
        <v>45900</v>
      </c>
      <c r="K118" s="5">
        <v>46011</v>
      </c>
      <c r="L118" s="6" t="s">
        <v>84</v>
      </c>
      <c r="M118" s="6">
        <v>111</v>
      </c>
      <c r="N118" s="6" t="s">
        <v>52</v>
      </c>
      <c r="O118" s="6" t="s">
        <v>63</v>
      </c>
      <c r="P118" s="6" t="s">
        <v>31</v>
      </c>
      <c r="Q118" s="6" t="s">
        <v>95</v>
      </c>
      <c r="R118" s="6" t="s">
        <v>28</v>
      </c>
      <c r="S118" s="6">
        <v>0</v>
      </c>
      <c r="T118" s="7">
        <v>100000</v>
      </c>
      <c r="U118" t="str">
        <f t="shared" si="7"/>
        <v>Not Reviewed</v>
      </c>
      <c r="V118" t="str">
        <f t="shared" si="8"/>
        <v>Not Reviewed</v>
      </c>
      <c r="W118">
        <f t="shared" si="9"/>
        <v>1</v>
      </c>
      <c r="X118" t="str">
        <f t="shared" si="10"/>
        <v>Attrited</v>
      </c>
      <c r="Y118">
        <f t="shared" si="11"/>
        <v>0.30410958904109592</v>
      </c>
      <c r="Z118" t="str">
        <f t="shared" si="12"/>
        <v>&lt;1 Year</v>
      </c>
      <c r="AA118" t="str">
        <f t="shared" si="13"/>
        <v>100K–129K</v>
      </c>
    </row>
    <row r="119" spans="1:27" ht="19.95" customHeight="1" x14ac:dyDescent="0.3">
      <c r="A119" s="8" t="s">
        <v>235</v>
      </c>
      <c r="B119" s="9">
        <v>45758</v>
      </c>
      <c r="C119" s="1" t="s">
        <v>81</v>
      </c>
      <c r="D119" s="1" t="s">
        <v>72</v>
      </c>
      <c r="E119" s="1" t="s">
        <v>23</v>
      </c>
      <c r="F119" s="1" t="s">
        <v>82</v>
      </c>
      <c r="G119" s="1" t="s">
        <v>83</v>
      </c>
      <c r="H119" s="1" t="s">
        <v>26</v>
      </c>
      <c r="I119" s="1" t="s">
        <v>27</v>
      </c>
      <c r="J119" s="9">
        <v>45758</v>
      </c>
      <c r="K119" s="9"/>
      <c r="L119" s="1" t="s">
        <v>28</v>
      </c>
      <c r="M119" s="1">
        <v>264</v>
      </c>
      <c r="N119" s="1" t="s">
        <v>75</v>
      </c>
      <c r="O119" s="1" t="s">
        <v>43</v>
      </c>
      <c r="P119" s="1" t="s">
        <v>107</v>
      </c>
      <c r="Q119" s="1">
        <v>4</v>
      </c>
      <c r="R119" s="1" t="s">
        <v>32</v>
      </c>
      <c r="S119" s="1">
        <v>1</v>
      </c>
      <c r="T119" s="10">
        <v>103500</v>
      </c>
      <c r="U119" t="str">
        <f t="shared" si="7"/>
        <v>Reviewed</v>
      </c>
      <c r="V119" t="str">
        <f t="shared" si="8"/>
        <v>exceeds</v>
      </c>
      <c r="W119">
        <f t="shared" si="9"/>
        <v>0</v>
      </c>
      <c r="X119" t="str">
        <f t="shared" si="10"/>
        <v>Active</v>
      </c>
      <c r="Y119">
        <f t="shared" si="11"/>
        <v>0.72328767123287674</v>
      </c>
      <c r="Z119" t="str">
        <f t="shared" si="12"/>
        <v>&lt;1 Year</v>
      </c>
      <c r="AA119" t="str">
        <f t="shared" si="13"/>
        <v>100K–129K</v>
      </c>
    </row>
    <row r="120" spans="1:27" ht="19.95" customHeight="1" x14ac:dyDescent="0.3">
      <c r="A120" s="4" t="s">
        <v>236</v>
      </c>
      <c r="B120" s="5">
        <v>45340</v>
      </c>
      <c r="C120" s="6" t="s">
        <v>86</v>
      </c>
      <c r="D120" s="6" t="s">
        <v>87</v>
      </c>
      <c r="E120" s="6" t="s">
        <v>67</v>
      </c>
      <c r="F120" s="6" t="s">
        <v>152</v>
      </c>
      <c r="G120" s="6" t="s">
        <v>94</v>
      </c>
      <c r="H120" s="6" t="s">
        <v>49</v>
      </c>
      <c r="I120" s="6" t="s">
        <v>27</v>
      </c>
      <c r="J120" s="5">
        <v>45340</v>
      </c>
      <c r="K120" s="5"/>
      <c r="L120" s="6" t="s">
        <v>28</v>
      </c>
      <c r="M120" s="6">
        <v>682</v>
      </c>
      <c r="N120" s="6" t="s">
        <v>75</v>
      </c>
      <c r="O120" s="6" t="s">
        <v>30</v>
      </c>
      <c r="P120" s="6" t="s">
        <v>31</v>
      </c>
      <c r="Q120" s="6">
        <v>3</v>
      </c>
      <c r="R120" s="6" t="s">
        <v>37</v>
      </c>
      <c r="S120" s="6">
        <v>2</v>
      </c>
      <c r="T120" s="7">
        <v>122500</v>
      </c>
      <c r="U120" t="str">
        <f t="shared" si="7"/>
        <v>Reviewed</v>
      </c>
      <c r="V120" t="str">
        <f t="shared" si="8"/>
        <v>meets</v>
      </c>
      <c r="W120">
        <f t="shared" si="9"/>
        <v>0</v>
      </c>
      <c r="X120" t="str">
        <f t="shared" si="10"/>
        <v>Active</v>
      </c>
      <c r="Y120">
        <f t="shared" si="11"/>
        <v>1.8684931506849316</v>
      </c>
      <c r="Z120" t="str">
        <f t="shared" si="12"/>
        <v>1–2 Years</v>
      </c>
      <c r="AA120" t="str">
        <f t="shared" si="13"/>
        <v>100K–129K</v>
      </c>
    </row>
    <row r="121" spans="1:27" ht="19.95" customHeight="1" x14ac:dyDescent="0.3">
      <c r="A121" s="8" t="s">
        <v>237</v>
      </c>
      <c r="B121" s="9">
        <v>45020</v>
      </c>
      <c r="C121" s="1" t="s">
        <v>91</v>
      </c>
      <c r="D121" s="1" t="s">
        <v>87</v>
      </c>
      <c r="E121" s="1" t="s">
        <v>92</v>
      </c>
      <c r="F121" s="1" t="s">
        <v>138</v>
      </c>
      <c r="G121" s="1" t="s">
        <v>36</v>
      </c>
      <c r="H121" s="1" t="s">
        <v>43</v>
      </c>
      <c r="I121" s="1" t="s">
        <v>27</v>
      </c>
      <c r="J121" s="9">
        <v>45020</v>
      </c>
      <c r="K121" s="9"/>
      <c r="L121" s="1" t="s">
        <v>28</v>
      </c>
      <c r="M121" s="1">
        <v>1002</v>
      </c>
      <c r="N121" s="1" t="s">
        <v>29</v>
      </c>
      <c r="O121" s="1" t="s">
        <v>43</v>
      </c>
      <c r="P121" s="1" t="s">
        <v>31</v>
      </c>
      <c r="Q121" s="1">
        <v>4</v>
      </c>
      <c r="R121" s="1" t="s">
        <v>32</v>
      </c>
      <c r="S121" s="1">
        <v>3</v>
      </c>
      <c r="T121" s="10">
        <v>65000</v>
      </c>
      <c r="U121" t="str">
        <f t="shared" si="7"/>
        <v>Reviewed</v>
      </c>
      <c r="V121" t="str">
        <f t="shared" si="8"/>
        <v>exceeds</v>
      </c>
      <c r="W121">
        <f t="shared" si="9"/>
        <v>0</v>
      </c>
      <c r="X121" t="str">
        <f t="shared" si="10"/>
        <v>Active</v>
      </c>
      <c r="Y121">
        <f t="shared" si="11"/>
        <v>2.7452054794520548</v>
      </c>
      <c r="Z121" t="str">
        <f t="shared" si="12"/>
        <v>2–3 Years</v>
      </c>
      <c r="AA121" t="str">
        <f t="shared" si="13"/>
        <v>&lt;70K</v>
      </c>
    </row>
    <row r="122" spans="1:27" ht="19.95" customHeight="1" x14ac:dyDescent="0.3">
      <c r="A122" s="4" t="s">
        <v>238</v>
      </c>
      <c r="B122" s="5">
        <v>45309</v>
      </c>
      <c r="C122" s="6" t="s">
        <v>21</v>
      </c>
      <c r="D122" s="6" t="s">
        <v>22</v>
      </c>
      <c r="E122" s="6" t="s">
        <v>23</v>
      </c>
      <c r="F122" s="6" t="s">
        <v>24</v>
      </c>
      <c r="G122" s="6" t="s">
        <v>25</v>
      </c>
      <c r="H122" s="6" t="s">
        <v>26</v>
      </c>
      <c r="I122" s="6" t="s">
        <v>50</v>
      </c>
      <c r="J122" s="5">
        <v>45309</v>
      </c>
      <c r="K122" s="5">
        <v>45676</v>
      </c>
      <c r="L122" s="6" t="s">
        <v>51</v>
      </c>
      <c r="M122" s="6">
        <v>367</v>
      </c>
      <c r="N122" s="6" t="s">
        <v>29</v>
      </c>
      <c r="O122" s="6" t="s">
        <v>63</v>
      </c>
      <c r="P122" s="6" t="s">
        <v>64</v>
      </c>
      <c r="Q122" s="6">
        <v>4</v>
      </c>
      <c r="R122" s="6" t="s">
        <v>32</v>
      </c>
      <c r="S122" s="6">
        <v>1</v>
      </c>
      <c r="T122" s="7">
        <v>76000</v>
      </c>
      <c r="U122" t="str">
        <f t="shared" si="7"/>
        <v>Reviewed</v>
      </c>
      <c r="V122" t="str">
        <f t="shared" si="8"/>
        <v>exceeds</v>
      </c>
      <c r="W122">
        <f t="shared" si="9"/>
        <v>1</v>
      </c>
      <c r="X122" t="str">
        <f t="shared" si="10"/>
        <v>Attrited</v>
      </c>
      <c r="Y122">
        <f t="shared" si="11"/>
        <v>1.0054794520547945</v>
      </c>
      <c r="Z122" t="str">
        <f t="shared" si="12"/>
        <v>1–2 Years</v>
      </c>
      <c r="AA122" t="str">
        <f t="shared" si="13"/>
        <v>70K–99K</v>
      </c>
    </row>
    <row r="123" spans="1:27" ht="19.95" customHeight="1" x14ac:dyDescent="0.3">
      <c r="A123" s="8" t="s">
        <v>239</v>
      </c>
      <c r="B123" s="9">
        <v>45706</v>
      </c>
      <c r="C123" s="1" t="s">
        <v>34</v>
      </c>
      <c r="D123" s="1" t="s">
        <v>22</v>
      </c>
      <c r="E123" s="1" t="s">
        <v>23</v>
      </c>
      <c r="F123" s="1" t="s">
        <v>138</v>
      </c>
      <c r="G123" s="1" t="s">
        <v>36</v>
      </c>
      <c r="H123" s="1" t="s">
        <v>43</v>
      </c>
      <c r="I123" s="1" t="s">
        <v>50</v>
      </c>
      <c r="J123" s="9">
        <v>45706</v>
      </c>
      <c r="K123" s="9">
        <v>46009</v>
      </c>
      <c r="L123" s="1" t="s">
        <v>84</v>
      </c>
      <c r="M123" s="1">
        <v>303</v>
      </c>
      <c r="N123" s="1" t="s">
        <v>52</v>
      </c>
      <c r="O123" s="1" t="s">
        <v>30</v>
      </c>
      <c r="P123" s="1" t="s">
        <v>107</v>
      </c>
      <c r="Q123" s="1">
        <v>3</v>
      </c>
      <c r="R123" s="1" t="s">
        <v>37</v>
      </c>
      <c r="S123" s="1">
        <v>1</v>
      </c>
      <c r="T123" s="10">
        <v>73000</v>
      </c>
      <c r="U123" t="str">
        <f t="shared" si="7"/>
        <v>Reviewed</v>
      </c>
      <c r="V123" t="str">
        <f t="shared" si="8"/>
        <v>meets</v>
      </c>
      <c r="W123">
        <f t="shared" si="9"/>
        <v>1</v>
      </c>
      <c r="X123" t="str">
        <f t="shared" si="10"/>
        <v>Attrited</v>
      </c>
      <c r="Y123">
        <f t="shared" si="11"/>
        <v>0.83013698630136989</v>
      </c>
      <c r="Z123" t="str">
        <f t="shared" si="12"/>
        <v>&lt;1 Year</v>
      </c>
      <c r="AA123" t="str">
        <f t="shared" si="13"/>
        <v>70K–99K</v>
      </c>
    </row>
    <row r="124" spans="1:27" ht="19.95" customHeight="1" x14ac:dyDescent="0.3">
      <c r="A124" s="4" t="s">
        <v>240</v>
      </c>
      <c r="B124" s="5">
        <v>45241</v>
      </c>
      <c r="C124" s="6" t="s">
        <v>39</v>
      </c>
      <c r="D124" s="6" t="s">
        <v>22</v>
      </c>
      <c r="E124" s="6" t="s">
        <v>40</v>
      </c>
      <c r="F124" s="6" t="s">
        <v>215</v>
      </c>
      <c r="G124" s="6" t="s">
        <v>42</v>
      </c>
      <c r="H124" s="6" t="s">
        <v>49</v>
      </c>
      <c r="I124" s="6" t="s">
        <v>50</v>
      </c>
      <c r="J124" s="5">
        <v>45241</v>
      </c>
      <c r="K124" s="5">
        <v>45972</v>
      </c>
      <c r="L124" s="6" t="s">
        <v>51</v>
      </c>
      <c r="M124" s="6">
        <v>731</v>
      </c>
      <c r="N124" s="6" t="s">
        <v>52</v>
      </c>
      <c r="O124" s="6" t="s">
        <v>105</v>
      </c>
      <c r="P124" s="6" t="s">
        <v>64</v>
      </c>
      <c r="Q124" s="6">
        <v>2</v>
      </c>
      <c r="R124" s="6" t="s">
        <v>53</v>
      </c>
      <c r="S124" s="6">
        <v>2</v>
      </c>
      <c r="T124" s="7">
        <v>114500</v>
      </c>
      <c r="U124" t="str">
        <f t="shared" si="7"/>
        <v>Reviewed</v>
      </c>
      <c r="V124" t="str">
        <f t="shared" si="8"/>
        <v>needs_support</v>
      </c>
      <c r="W124">
        <f t="shared" si="9"/>
        <v>1</v>
      </c>
      <c r="X124" t="str">
        <f t="shared" si="10"/>
        <v>Attrited</v>
      </c>
      <c r="Y124">
        <f t="shared" si="11"/>
        <v>2.0027397260273974</v>
      </c>
      <c r="Z124" t="str">
        <f t="shared" si="12"/>
        <v>2–3 Years</v>
      </c>
      <c r="AA124" t="str">
        <f t="shared" si="13"/>
        <v>100K–129K</v>
      </c>
    </row>
    <row r="125" spans="1:27" ht="19.95" customHeight="1" x14ac:dyDescent="0.3">
      <c r="A125" s="8" t="s">
        <v>241</v>
      </c>
      <c r="B125" s="9">
        <v>45323</v>
      </c>
      <c r="C125" s="1" t="s">
        <v>46</v>
      </c>
      <c r="D125" s="1" t="s">
        <v>22</v>
      </c>
      <c r="E125" s="1" t="s">
        <v>40</v>
      </c>
      <c r="F125" s="1" t="s">
        <v>47</v>
      </c>
      <c r="G125" s="1" t="s">
        <v>48</v>
      </c>
      <c r="H125" s="1" t="s">
        <v>49</v>
      </c>
      <c r="I125" s="1" t="s">
        <v>27</v>
      </c>
      <c r="J125" s="9">
        <v>45323</v>
      </c>
      <c r="K125" s="9"/>
      <c r="L125" s="1" t="s">
        <v>28</v>
      </c>
      <c r="M125" s="1">
        <v>699</v>
      </c>
      <c r="N125" s="1" t="s">
        <v>52</v>
      </c>
      <c r="O125" s="1" t="s">
        <v>63</v>
      </c>
      <c r="P125" s="1" t="s">
        <v>64</v>
      </c>
      <c r="Q125" s="1">
        <v>3</v>
      </c>
      <c r="R125" s="1" t="s">
        <v>37</v>
      </c>
      <c r="S125" s="1">
        <v>2</v>
      </c>
      <c r="T125" s="10">
        <v>104500</v>
      </c>
      <c r="U125" t="str">
        <f t="shared" si="7"/>
        <v>Reviewed</v>
      </c>
      <c r="V125" t="str">
        <f t="shared" si="8"/>
        <v>meets</v>
      </c>
      <c r="W125">
        <f t="shared" si="9"/>
        <v>0</v>
      </c>
      <c r="X125" t="str">
        <f t="shared" si="10"/>
        <v>Active</v>
      </c>
      <c r="Y125">
        <f t="shared" si="11"/>
        <v>1.9150684931506849</v>
      </c>
      <c r="Z125" t="str">
        <f t="shared" si="12"/>
        <v>1–2 Years</v>
      </c>
      <c r="AA125" t="str">
        <f t="shared" si="13"/>
        <v>100K–129K</v>
      </c>
    </row>
    <row r="126" spans="1:27" ht="19.95" customHeight="1" x14ac:dyDescent="0.3">
      <c r="A126" s="4" t="s">
        <v>242</v>
      </c>
      <c r="B126" s="5">
        <v>45361</v>
      </c>
      <c r="C126" s="6" t="s">
        <v>55</v>
      </c>
      <c r="D126" s="6" t="s">
        <v>56</v>
      </c>
      <c r="E126" s="6" t="s">
        <v>23</v>
      </c>
      <c r="F126" s="6" t="s">
        <v>147</v>
      </c>
      <c r="G126" s="6" t="s">
        <v>58</v>
      </c>
      <c r="H126" s="6" t="s">
        <v>26</v>
      </c>
      <c r="I126" s="6" t="s">
        <v>50</v>
      </c>
      <c r="J126" s="5">
        <v>45361</v>
      </c>
      <c r="K126" s="5">
        <v>45656</v>
      </c>
      <c r="L126" s="6" t="s">
        <v>51</v>
      </c>
      <c r="M126" s="6">
        <v>295</v>
      </c>
      <c r="N126" s="6" t="s">
        <v>29</v>
      </c>
      <c r="O126" s="6" t="s">
        <v>43</v>
      </c>
      <c r="P126" s="6" t="s">
        <v>107</v>
      </c>
      <c r="Q126" s="6">
        <v>4</v>
      </c>
      <c r="R126" s="6" t="s">
        <v>32</v>
      </c>
      <c r="S126" s="6">
        <v>1</v>
      </c>
      <c r="T126" s="7">
        <v>74500</v>
      </c>
      <c r="U126" t="str">
        <f t="shared" si="7"/>
        <v>Reviewed</v>
      </c>
      <c r="V126" t="str">
        <f t="shared" si="8"/>
        <v>exceeds</v>
      </c>
      <c r="W126">
        <f t="shared" si="9"/>
        <v>1</v>
      </c>
      <c r="X126" t="str">
        <f t="shared" si="10"/>
        <v>Attrited</v>
      </c>
      <c r="Y126">
        <f t="shared" si="11"/>
        <v>0.80821917808219179</v>
      </c>
      <c r="Z126" t="str">
        <f t="shared" si="12"/>
        <v>&lt;1 Year</v>
      </c>
      <c r="AA126" t="str">
        <f t="shared" si="13"/>
        <v>70K–99K</v>
      </c>
    </row>
    <row r="127" spans="1:27" ht="19.95" customHeight="1" x14ac:dyDescent="0.3">
      <c r="A127" s="8" t="s">
        <v>243</v>
      </c>
      <c r="B127" s="9">
        <v>45092</v>
      </c>
      <c r="C127" s="1" t="s">
        <v>60</v>
      </c>
      <c r="D127" s="1" t="s">
        <v>56</v>
      </c>
      <c r="E127" s="1" t="s">
        <v>40</v>
      </c>
      <c r="F127" s="1" t="s">
        <v>104</v>
      </c>
      <c r="G127" s="1" t="s">
        <v>62</v>
      </c>
      <c r="H127" s="1" t="s">
        <v>43</v>
      </c>
      <c r="I127" s="1" t="s">
        <v>27</v>
      </c>
      <c r="J127" s="9">
        <v>45092</v>
      </c>
      <c r="K127" s="9"/>
      <c r="L127" s="1" t="s">
        <v>28</v>
      </c>
      <c r="M127" s="1">
        <v>930</v>
      </c>
      <c r="N127" s="1" t="s">
        <v>140</v>
      </c>
      <c r="O127" s="1" t="s">
        <v>43</v>
      </c>
      <c r="P127" s="1" t="s">
        <v>133</v>
      </c>
      <c r="Q127" s="1">
        <v>4</v>
      </c>
      <c r="R127" s="1" t="s">
        <v>32</v>
      </c>
      <c r="S127" s="1">
        <v>3</v>
      </c>
      <c r="T127" s="10">
        <v>71500</v>
      </c>
      <c r="U127" t="str">
        <f t="shared" si="7"/>
        <v>Reviewed</v>
      </c>
      <c r="V127" t="str">
        <f t="shared" si="8"/>
        <v>exceeds</v>
      </c>
      <c r="W127">
        <f t="shared" si="9"/>
        <v>0</v>
      </c>
      <c r="X127" t="str">
        <f t="shared" si="10"/>
        <v>Active</v>
      </c>
      <c r="Y127">
        <f t="shared" si="11"/>
        <v>2.547945205479452</v>
      </c>
      <c r="Z127" t="str">
        <f t="shared" si="12"/>
        <v>2–3 Years</v>
      </c>
      <c r="AA127" t="str">
        <f t="shared" si="13"/>
        <v>70K–99K</v>
      </c>
    </row>
    <row r="128" spans="1:27" ht="19.95" customHeight="1" x14ac:dyDescent="0.3">
      <c r="A128" s="4" t="s">
        <v>244</v>
      </c>
      <c r="B128" s="5">
        <v>45838</v>
      </c>
      <c r="C128" s="6" t="s">
        <v>66</v>
      </c>
      <c r="D128" s="6" t="s">
        <v>56</v>
      </c>
      <c r="E128" s="6" t="s">
        <v>67</v>
      </c>
      <c r="F128" s="6" t="s">
        <v>193</v>
      </c>
      <c r="G128" s="6" t="s">
        <v>69</v>
      </c>
      <c r="H128" s="6" t="s">
        <v>43</v>
      </c>
      <c r="I128" s="6" t="s">
        <v>27</v>
      </c>
      <c r="J128" s="5">
        <v>45838</v>
      </c>
      <c r="K128" s="5"/>
      <c r="L128" s="6" t="s">
        <v>28</v>
      </c>
      <c r="M128" s="6">
        <v>184</v>
      </c>
      <c r="N128" s="6" t="s">
        <v>29</v>
      </c>
      <c r="O128" s="6" t="s">
        <v>63</v>
      </c>
      <c r="P128" s="6" t="s">
        <v>64</v>
      </c>
      <c r="Q128" s="6">
        <v>4</v>
      </c>
      <c r="R128" s="6" t="s">
        <v>32</v>
      </c>
      <c r="S128" s="6">
        <v>1</v>
      </c>
      <c r="T128" s="7">
        <v>74000</v>
      </c>
      <c r="U128" t="str">
        <f t="shared" si="7"/>
        <v>Reviewed</v>
      </c>
      <c r="V128" t="str">
        <f t="shared" si="8"/>
        <v>exceeds</v>
      </c>
      <c r="W128">
        <f t="shared" si="9"/>
        <v>0</v>
      </c>
      <c r="X128" t="str">
        <f t="shared" si="10"/>
        <v>Active</v>
      </c>
      <c r="Y128">
        <f t="shared" si="11"/>
        <v>0.50410958904109593</v>
      </c>
      <c r="Z128" t="str">
        <f t="shared" si="12"/>
        <v>&lt;1 Year</v>
      </c>
      <c r="AA128" t="str">
        <f t="shared" si="13"/>
        <v>70K–99K</v>
      </c>
    </row>
    <row r="129" spans="1:27" ht="19.95" customHeight="1" x14ac:dyDescent="0.3">
      <c r="A129" s="8" t="s">
        <v>245</v>
      </c>
      <c r="B129" s="9">
        <v>45405</v>
      </c>
      <c r="C129" s="1" t="s">
        <v>71</v>
      </c>
      <c r="D129" s="1" t="s">
        <v>72</v>
      </c>
      <c r="E129" s="1" t="s">
        <v>23</v>
      </c>
      <c r="F129" s="1" t="s">
        <v>150</v>
      </c>
      <c r="G129" s="1" t="s">
        <v>74</v>
      </c>
      <c r="H129" s="1" t="s">
        <v>26</v>
      </c>
      <c r="I129" s="1" t="s">
        <v>27</v>
      </c>
      <c r="J129" s="9">
        <v>45405</v>
      </c>
      <c r="K129" s="9"/>
      <c r="L129" s="1" t="s">
        <v>28</v>
      </c>
      <c r="M129" s="1">
        <v>617</v>
      </c>
      <c r="N129" s="1" t="s">
        <v>122</v>
      </c>
      <c r="O129" s="1" t="s">
        <v>63</v>
      </c>
      <c r="P129" s="1" t="s">
        <v>64</v>
      </c>
      <c r="Q129" s="1">
        <v>4</v>
      </c>
      <c r="R129" s="1" t="s">
        <v>32</v>
      </c>
      <c r="S129" s="1">
        <v>2</v>
      </c>
      <c r="T129" s="10">
        <v>72500</v>
      </c>
      <c r="U129" t="str">
        <f t="shared" si="7"/>
        <v>Reviewed</v>
      </c>
      <c r="V129" t="str">
        <f t="shared" si="8"/>
        <v>exceeds</v>
      </c>
      <c r="W129">
        <f t="shared" si="9"/>
        <v>0</v>
      </c>
      <c r="X129" t="str">
        <f t="shared" si="10"/>
        <v>Active</v>
      </c>
      <c r="Y129">
        <f t="shared" si="11"/>
        <v>1.6904109589041096</v>
      </c>
      <c r="Z129" t="str">
        <f t="shared" si="12"/>
        <v>1–2 Years</v>
      </c>
      <c r="AA129" t="str">
        <f t="shared" si="13"/>
        <v>70K–99K</v>
      </c>
    </row>
    <row r="130" spans="1:27" ht="19.95" customHeight="1" x14ac:dyDescent="0.3">
      <c r="A130" s="4" t="s">
        <v>246</v>
      </c>
      <c r="B130" s="5">
        <v>45051</v>
      </c>
      <c r="C130" s="6" t="s">
        <v>77</v>
      </c>
      <c r="D130" s="6" t="s">
        <v>72</v>
      </c>
      <c r="E130" s="6" t="s">
        <v>40</v>
      </c>
      <c r="F130" s="6" t="s">
        <v>93</v>
      </c>
      <c r="G130" s="6" t="s">
        <v>94</v>
      </c>
      <c r="H130" s="6" t="s">
        <v>26</v>
      </c>
      <c r="I130" s="6" t="s">
        <v>27</v>
      </c>
      <c r="J130" s="5">
        <v>45051</v>
      </c>
      <c r="K130" s="5"/>
      <c r="L130" s="6" t="s">
        <v>28</v>
      </c>
      <c r="M130" s="6">
        <v>971</v>
      </c>
      <c r="N130" s="6" t="s">
        <v>140</v>
      </c>
      <c r="O130" s="6" t="s">
        <v>43</v>
      </c>
      <c r="P130" s="6" t="s">
        <v>107</v>
      </c>
      <c r="Q130" s="6">
        <v>3</v>
      </c>
      <c r="R130" s="6" t="s">
        <v>37</v>
      </c>
      <c r="S130" s="6">
        <v>3</v>
      </c>
      <c r="T130" s="7">
        <v>81000</v>
      </c>
      <c r="U130" t="str">
        <f t="shared" ref="U130:U193" si="14">IF(LOWER(TRIM(Q130&amp;""))="none","Not Reviewed","Reviewed")</f>
        <v>Reviewed</v>
      </c>
      <c r="V130" t="str">
        <f t="shared" ref="V130:V193" si="15">IF(OR(Q130="none",R130=""),"Not Reviewed",R130)</f>
        <v>meets</v>
      </c>
      <c r="W130">
        <f t="shared" ref="W130:W193" si="16">IF(I130="terminated",1,0)</f>
        <v>0</v>
      </c>
      <c r="X130" t="str">
        <f t="shared" ref="X130:X193" si="17">IF(I130="terminated","Attrited","Active")</f>
        <v>Active</v>
      </c>
      <c r="Y130">
        <f t="shared" ref="Y130:Y193" si="18">M130/365</f>
        <v>2.6602739726027398</v>
      </c>
      <c r="Z130" t="str">
        <f t="shared" ref="Z130:Z193" si="19">IF(Y130&lt;1,"&lt;1 Year",IF(Y130&lt;2,"1–2 Years",IF(Y130&lt;3,"2–3 Years","3+ Years")))</f>
        <v>2–3 Years</v>
      </c>
      <c r="AA130" t="str">
        <f t="shared" ref="AA130:AA193" si="20">IF(T130&lt;70000,"&lt;70K",IF(T130&lt;100000,"70K–99K",IF(T130&lt;130000,"100K–129K","130K+")))</f>
        <v>70K–99K</v>
      </c>
    </row>
    <row r="131" spans="1:27" ht="19.95" customHeight="1" x14ac:dyDescent="0.3">
      <c r="A131" s="8" t="s">
        <v>247</v>
      </c>
      <c r="B131" s="9">
        <v>45765</v>
      </c>
      <c r="C131" s="1" t="s">
        <v>81</v>
      </c>
      <c r="D131" s="1" t="s">
        <v>72</v>
      </c>
      <c r="E131" s="1" t="s">
        <v>23</v>
      </c>
      <c r="F131" s="1" t="s">
        <v>82</v>
      </c>
      <c r="G131" s="1" t="s">
        <v>83</v>
      </c>
      <c r="H131" s="1" t="s">
        <v>26</v>
      </c>
      <c r="I131" s="1" t="s">
        <v>27</v>
      </c>
      <c r="J131" s="9">
        <v>45765</v>
      </c>
      <c r="K131" s="9"/>
      <c r="L131" s="1" t="s">
        <v>28</v>
      </c>
      <c r="M131" s="1">
        <v>257</v>
      </c>
      <c r="N131" s="1" t="s">
        <v>29</v>
      </c>
      <c r="O131" s="1" t="s">
        <v>63</v>
      </c>
      <c r="P131" s="1" t="s">
        <v>31</v>
      </c>
      <c r="Q131" s="1">
        <v>3</v>
      </c>
      <c r="R131" s="1" t="s">
        <v>37</v>
      </c>
      <c r="S131" s="1">
        <v>1</v>
      </c>
      <c r="T131" s="10">
        <v>97000</v>
      </c>
      <c r="U131" t="str">
        <f t="shared" si="14"/>
        <v>Reviewed</v>
      </c>
      <c r="V131" t="str">
        <f t="shared" si="15"/>
        <v>meets</v>
      </c>
      <c r="W131">
        <f t="shared" si="16"/>
        <v>0</v>
      </c>
      <c r="X131" t="str">
        <f t="shared" si="17"/>
        <v>Active</v>
      </c>
      <c r="Y131">
        <f t="shared" si="18"/>
        <v>0.70410958904109588</v>
      </c>
      <c r="Z131" t="str">
        <f t="shared" si="19"/>
        <v>&lt;1 Year</v>
      </c>
      <c r="AA131" t="str">
        <f t="shared" si="20"/>
        <v>70K–99K</v>
      </c>
    </row>
    <row r="132" spans="1:27" ht="19.95" customHeight="1" x14ac:dyDescent="0.3">
      <c r="A132" s="4" t="s">
        <v>248</v>
      </c>
      <c r="B132" s="5">
        <v>45106</v>
      </c>
      <c r="C132" s="6" t="s">
        <v>86</v>
      </c>
      <c r="D132" s="6" t="s">
        <v>87</v>
      </c>
      <c r="E132" s="6" t="s">
        <v>67</v>
      </c>
      <c r="F132" s="6" t="s">
        <v>116</v>
      </c>
      <c r="G132" s="6" t="s">
        <v>89</v>
      </c>
      <c r="H132" s="6" t="s">
        <v>26</v>
      </c>
      <c r="I132" s="6" t="s">
        <v>27</v>
      </c>
      <c r="J132" s="5">
        <v>45106</v>
      </c>
      <c r="K132" s="5"/>
      <c r="L132" s="6" t="s">
        <v>28</v>
      </c>
      <c r="M132" s="6">
        <v>916</v>
      </c>
      <c r="N132" s="6" t="s">
        <v>52</v>
      </c>
      <c r="O132" s="6" t="s">
        <v>170</v>
      </c>
      <c r="P132" s="6" t="s">
        <v>64</v>
      </c>
      <c r="Q132" s="6">
        <v>5</v>
      </c>
      <c r="R132" s="6" t="s">
        <v>119</v>
      </c>
      <c r="S132" s="6">
        <v>3</v>
      </c>
      <c r="T132" s="7">
        <v>80500</v>
      </c>
      <c r="U132" t="str">
        <f t="shared" si="14"/>
        <v>Reviewed</v>
      </c>
      <c r="V132" t="str">
        <f t="shared" si="15"/>
        <v>outstanding</v>
      </c>
      <c r="W132">
        <f t="shared" si="16"/>
        <v>0</v>
      </c>
      <c r="X132" t="str">
        <f t="shared" si="17"/>
        <v>Active</v>
      </c>
      <c r="Y132">
        <f t="shared" si="18"/>
        <v>2.5095890410958903</v>
      </c>
      <c r="Z132" t="str">
        <f t="shared" si="19"/>
        <v>2–3 Years</v>
      </c>
      <c r="AA132" t="str">
        <f t="shared" si="20"/>
        <v>70K–99K</v>
      </c>
    </row>
    <row r="133" spans="1:27" ht="19.95" customHeight="1" x14ac:dyDescent="0.3">
      <c r="A133" s="8" t="s">
        <v>249</v>
      </c>
      <c r="B133" s="9">
        <v>45552</v>
      </c>
      <c r="C133" s="1" t="s">
        <v>91</v>
      </c>
      <c r="D133" s="1" t="s">
        <v>87</v>
      </c>
      <c r="E133" s="1" t="s">
        <v>92</v>
      </c>
      <c r="F133" s="1" t="s">
        <v>35</v>
      </c>
      <c r="G133" s="1" t="s">
        <v>36</v>
      </c>
      <c r="H133" s="1" t="s">
        <v>26</v>
      </c>
      <c r="I133" s="1" t="s">
        <v>27</v>
      </c>
      <c r="J133" s="9">
        <v>45552</v>
      </c>
      <c r="K133" s="9"/>
      <c r="L133" s="1" t="s">
        <v>28</v>
      </c>
      <c r="M133" s="1">
        <v>470</v>
      </c>
      <c r="N133" s="1" t="s">
        <v>122</v>
      </c>
      <c r="O133" s="1" t="s">
        <v>63</v>
      </c>
      <c r="P133" s="1" t="s">
        <v>31</v>
      </c>
      <c r="Q133" s="1">
        <v>4</v>
      </c>
      <c r="R133" s="1" t="s">
        <v>32</v>
      </c>
      <c r="S133" s="1">
        <v>1</v>
      </c>
      <c r="T133" s="10">
        <v>92000</v>
      </c>
      <c r="U133" t="str">
        <f t="shared" si="14"/>
        <v>Reviewed</v>
      </c>
      <c r="V133" t="str">
        <f t="shared" si="15"/>
        <v>exceeds</v>
      </c>
      <c r="W133">
        <f t="shared" si="16"/>
        <v>0</v>
      </c>
      <c r="X133" t="str">
        <f t="shared" si="17"/>
        <v>Active</v>
      </c>
      <c r="Y133">
        <f t="shared" si="18"/>
        <v>1.2876712328767124</v>
      </c>
      <c r="Z133" t="str">
        <f t="shared" si="19"/>
        <v>1–2 Years</v>
      </c>
      <c r="AA133" t="str">
        <f t="shared" si="20"/>
        <v>70K–99K</v>
      </c>
    </row>
    <row r="134" spans="1:27" ht="19.95" customHeight="1" x14ac:dyDescent="0.3">
      <c r="A134" s="4" t="s">
        <v>250</v>
      </c>
      <c r="B134" s="5">
        <v>44997</v>
      </c>
      <c r="C134" s="6" t="s">
        <v>21</v>
      </c>
      <c r="D134" s="6" t="s">
        <v>22</v>
      </c>
      <c r="E134" s="6" t="s">
        <v>23</v>
      </c>
      <c r="F134" s="6" t="s">
        <v>24</v>
      </c>
      <c r="G134" s="6" t="s">
        <v>25</v>
      </c>
      <c r="H134" s="6" t="s">
        <v>26</v>
      </c>
      <c r="I134" s="6" t="s">
        <v>50</v>
      </c>
      <c r="J134" s="5">
        <v>44997</v>
      </c>
      <c r="K134" s="5">
        <v>45373</v>
      </c>
      <c r="L134" s="6" t="s">
        <v>51</v>
      </c>
      <c r="M134" s="6">
        <v>376</v>
      </c>
      <c r="N134" s="6" t="s">
        <v>52</v>
      </c>
      <c r="O134" s="6" t="s">
        <v>43</v>
      </c>
      <c r="P134" s="6" t="s">
        <v>31</v>
      </c>
      <c r="Q134" s="6">
        <v>4</v>
      </c>
      <c r="R134" s="6" t="s">
        <v>32</v>
      </c>
      <c r="S134" s="6">
        <v>1</v>
      </c>
      <c r="T134" s="7">
        <v>89000</v>
      </c>
      <c r="U134" t="str">
        <f t="shared" si="14"/>
        <v>Reviewed</v>
      </c>
      <c r="V134" t="str">
        <f t="shared" si="15"/>
        <v>exceeds</v>
      </c>
      <c r="W134">
        <f t="shared" si="16"/>
        <v>1</v>
      </c>
      <c r="X134" t="str">
        <f t="shared" si="17"/>
        <v>Attrited</v>
      </c>
      <c r="Y134">
        <f t="shared" si="18"/>
        <v>1.0301369863013699</v>
      </c>
      <c r="Z134" t="str">
        <f t="shared" si="19"/>
        <v>1–2 Years</v>
      </c>
      <c r="AA134" t="str">
        <f t="shared" si="20"/>
        <v>70K–99K</v>
      </c>
    </row>
    <row r="135" spans="1:27" ht="19.95" customHeight="1" x14ac:dyDescent="0.3">
      <c r="A135" s="8" t="s">
        <v>251</v>
      </c>
      <c r="B135" s="9">
        <v>45474</v>
      </c>
      <c r="C135" s="1" t="s">
        <v>34</v>
      </c>
      <c r="D135" s="1" t="s">
        <v>22</v>
      </c>
      <c r="E135" s="1" t="s">
        <v>23</v>
      </c>
      <c r="F135" s="1" t="s">
        <v>99</v>
      </c>
      <c r="G135" s="1" t="s">
        <v>36</v>
      </c>
      <c r="H135" s="1" t="s">
        <v>49</v>
      </c>
      <c r="I135" s="1" t="s">
        <v>50</v>
      </c>
      <c r="J135" s="9">
        <v>45474</v>
      </c>
      <c r="K135" s="9">
        <v>45662</v>
      </c>
      <c r="L135" s="1" t="s">
        <v>51</v>
      </c>
      <c r="M135" s="1">
        <v>188</v>
      </c>
      <c r="N135" s="1" t="s">
        <v>122</v>
      </c>
      <c r="O135" s="1" t="s">
        <v>63</v>
      </c>
      <c r="P135" s="1" t="s">
        <v>31</v>
      </c>
      <c r="Q135" s="1">
        <v>3</v>
      </c>
      <c r="R135" s="1" t="s">
        <v>37</v>
      </c>
      <c r="S135" s="1">
        <v>1</v>
      </c>
      <c r="T135" s="10">
        <v>110000</v>
      </c>
      <c r="U135" t="str">
        <f t="shared" si="14"/>
        <v>Reviewed</v>
      </c>
      <c r="V135" t="str">
        <f t="shared" si="15"/>
        <v>meets</v>
      </c>
      <c r="W135">
        <f t="shared" si="16"/>
        <v>1</v>
      </c>
      <c r="X135" t="str">
        <f t="shared" si="17"/>
        <v>Attrited</v>
      </c>
      <c r="Y135">
        <f t="shared" si="18"/>
        <v>0.51506849315068493</v>
      </c>
      <c r="Z135" t="str">
        <f t="shared" si="19"/>
        <v>&lt;1 Year</v>
      </c>
      <c r="AA135" t="str">
        <f t="shared" si="20"/>
        <v>100K–129K</v>
      </c>
    </row>
    <row r="136" spans="1:27" ht="19.95" customHeight="1" x14ac:dyDescent="0.3">
      <c r="A136" s="4" t="s">
        <v>252</v>
      </c>
      <c r="B136" s="5">
        <v>44971</v>
      </c>
      <c r="C136" s="6" t="s">
        <v>39</v>
      </c>
      <c r="D136" s="6" t="s">
        <v>22</v>
      </c>
      <c r="E136" s="6" t="s">
        <v>40</v>
      </c>
      <c r="F136" s="6" t="s">
        <v>174</v>
      </c>
      <c r="G136" s="6" t="s">
        <v>42</v>
      </c>
      <c r="H136" s="6" t="s">
        <v>26</v>
      </c>
      <c r="I136" s="6" t="s">
        <v>27</v>
      </c>
      <c r="J136" s="5">
        <v>44971</v>
      </c>
      <c r="K136" s="5"/>
      <c r="L136" s="6" t="s">
        <v>28</v>
      </c>
      <c r="M136" s="6">
        <v>1051</v>
      </c>
      <c r="N136" s="6" t="s">
        <v>29</v>
      </c>
      <c r="O136" s="6" t="s">
        <v>63</v>
      </c>
      <c r="P136" s="6" t="s">
        <v>107</v>
      </c>
      <c r="Q136" s="6">
        <v>3</v>
      </c>
      <c r="R136" s="6" t="s">
        <v>37</v>
      </c>
      <c r="S136" s="6">
        <v>3</v>
      </c>
      <c r="T136" s="7">
        <v>96500</v>
      </c>
      <c r="U136" t="str">
        <f t="shared" si="14"/>
        <v>Reviewed</v>
      </c>
      <c r="V136" t="str">
        <f t="shared" si="15"/>
        <v>meets</v>
      </c>
      <c r="W136">
        <f t="shared" si="16"/>
        <v>0</v>
      </c>
      <c r="X136" t="str">
        <f t="shared" si="17"/>
        <v>Active</v>
      </c>
      <c r="Y136">
        <f t="shared" si="18"/>
        <v>2.8794520547945206</v>
      </c>
      <c r="Z136" t="str">
        <f t="shared" si="19"/>
        <v>2–3 Years</v>
      </c>
      <c r="AA136" t="str">
        <f t="shared" si="20"/>
        <v>70K–99K</v>
      </c>
    </row>
    <row r="137" spans="1:27" ht="19.95" customHeight="1" x14ac:dyDescent="0.3">
      <c r="A137" s="8" t="s">
        <v>253</v>
      </c>
      <c r="B137" s="9">
        <v>45482</v>
      </c>
      <c r="C137" s="1" t="s">
        <v>46</v>
      </c>
      <c r="D137" s="1" t="s">
        <v>22</v>
      </c>
      <c r="E137" s="1" t="s">
        <v>40</v>
      </c>
      <c r="F137" s="1" t="s">
        <v>143</v>
      </c>
      <c r="G137" s="1" t="s">
        <v>48</v>
      </c>
      <c r="H137" s="1" t="s">
        <v>43</v>
      </c>
      <c r="I137" s="1" t="s">
        <v>50</v>
      </c>
      <c r="J137" s="9">
        <v>45482</v>
      </c>
      <c r="K137" s="9">
        <v>45926</v>
      </c>
      <c r="L137" s="1" t="s">
        <v>51</v>
      </c>
      <c r="M137" s="1">
        <v>444</v>
      </c>
      <c r="N137" s="1" t="s">
        <v>52</v>
      </c>
      <c r="O137" s="1" t="s">
        <v>63</v>
      </c>
      <c r="P137" s="1" t="s">
        <v>107</v>
      </c>
      <c r="Q137" s="1">
        <v>3</v>
      </c>
      <c r="R137" s="1" t="s">
        <v>37</v>
      </c>
      <c r="S137" s="1">
        <v>1</v>
      </c>
      <c r="T137" s="10">
        <v>57500</v>
      </c>
      <c r="U137" t="str">
        <f t="shared" si="14"/>
        <v>Reviewed</v>
      </c>
      <c r="V137" t="str">
        <f t="shared" si="15"/>
        <v>meets</v>
      </c>
      <c r="W137">
        <f t="shared" si="16"/>
        <v>1</v>
      </c>
      <c r="X137" t="str">
        <f t="shared" si="17"/>
        <v>Attrited</v>
      </c>
      <c r="Y137">
        <f t="shared" si="18"/>
        <v>1.2164383561643837</v>
      </c>
      <c r="Z137" t="str">
        <f t="shared" si="19"/>
        <v>1–2 Years</v>
      </c>
      <c r="AA137" t="str">
        <f t="shared" si="20"/>
        <v>&lt;70K</v>
      </c>
    </row>
    <row r="138" spans="1:27" ht="19.95" customHeight="1" x14ac:dyDescent="0.3">
      <c r="A138" s="4" t="s">
        <v>254</v>
      </c>
      <c r="B138" s="5">
        <v>45709</v>
      </c>
      <c r="C138" s="6" t="s">
        <v>55</v>
      </c>
      <c r="D138" s="6" t="s">
        <v>56</v>
      </c>
      <c r="E138" s="6" t="s">
        <v>23</v>
      </c>
      <c r="F138" s="6" t="s">
        <v>190</v>
      </c>
      <c r="G138" s="6" t="s">
        <v>58</v>
      </c>
      <c r="H138" s="6" t="s">
        <v>49</v>
      </c>
      <c r="I138" s="6" t="s">
        <v>27</v>
      </c>
      <c r="J138" s="5">
        <v>45709</v>
      </c>
      <c r="K138" s="5"/>
      <c r="L138" s="6" t="s">
        <v>28</v>
      </c>
      <c r="M138" s="6">
        <v>313</v>
      </c>
      <c r="N138" s="6" t="s">
        <v>52</v>
      </c>
      <c r="O138" s="6" t="s">
        <v>30</v>
      </c>
      <c r="P138" s="6" t="s">
        <v>31</v>
      </c>
      <c r="Q138" s="6">
        <v>2</v>
      </c>
      <c r="R138" s="6" t="s">
        <v>53</v>
      </c>
      <c r="S138" s="6">
        <v>1</v>
      </c>
      <c r="T138" s="7">
        <v>132000</v>
      </c>
      <c r="U138" t="str">
        <f t="shared" si="14"/>
        <v>Reviewed</v>
      </c>
      <c r="V138" t="str">
        <f t="shared" si="15"/>
        <v>needs_support</v>
      </c>
      <c r="W138">
        <f t="shared" si="16"/>
        <v>0</v>
      </c>
      <c r="X138" t="str">
        <f t="shared" si="17"/>
        <v>Active</v>
      </c>
      <c r="Y138">
        <f t="shared" si="18"/>
        <v>0.8575342465753425</v>
      </c>
      <c r="Z138" t="str">
        <f t="shared" si="19"/>
        <v>&lt;1 Year</v>
      </c>
      <c r="AA138" t="str">
        <f t="shared" si="20"/>
        <v>130K+</v>
      </c>
    </row>
    <row r="139" spans="1:27" ht="19.95" customHeight="1" x14ac:dyDescent="0.3">
      <c r="A139" s="8" t="s">
        <v>255</v>
      </c>
      <c r="B139" s="9">
        <v>45859</v>
      </c>
      <c r="C139" s="1" t="s">
        <v>60</v>
      </c>
      <c r="D139" s="1" t="s">
        <v>56</v>
      </c>
      <c r="E139" s="1" t="s">
        <v>40</v>
      </c>
      <c r="F139" s="1" t="s">
        <v>190</v>
      </c>
      <c r="G139" s="1" t="s">
        <v>58</v>
      </c>
      <c r="H139" s="1" t="s">
        <v>49</v>
      </c>
      <c r="I139" s="1" t="s">
        <v>27</v>
      </c>
      <c r="J139" s="9">
        <v>45859</v>
      </c>
      <c r="K139" s="9"/>
      <c r="L139" s="1" t="s">
        <v>28</v>
      </c>
      <c r="M139" s="1">
        <v>163</v>
      </c>
      <c r="N139" s="1" t="s">
        <v>52</v>
      </c>
      <c r="O139" s="1" t="s">
        <v>63</v>
      </c>
      <c r="P139" s="1" t="s">
        <v>133</v>
      </c>
      <c r="Q139" s="1" t="s">
        <v>95</v>
      </c>
      <c r="R139" s="1" t="s">
        <v>28</v>
      </c>
      <c r="S139" s="1">
        <v>0</v>
      </c>
      <c r="T139" s="10">
        <v>120500</v>
      </c>
      <c r="U139" t="str">
        <f t="shared" si="14"/>
        <v>Not Reviewed</v>
      </c>
      <c r="V139" t="str">
        <f t="shared" si="15"/>
        <v>Not Reviewed</v>
      </c>
      <c r="W139">
        <f t="shared" si="16"/>
        <v>0</v>
      </c>
      <c r="X139" t="str">
        <f t="shared" si="17"/>
        <v>Active</v>
      </c>
      <c r="Y139">
        <f t="shared" si="18"/>
        <v>0.44657534246575342</v>
      </c>
      <c r="Z139" t="str">
        <f t="shared" si="19"/>
        <v>&lt;1 Year</v>
      </c>
      <c r="AA139" t="str">
        <f t="shared" si="20"/>
        <v>100K–129K</v>
      </c>
    </row>
    <row r="140" spans="1:27" ht="19.95" customHeight="1" x14ac:dyDescent="0.3">
      <c r="A140" s="4" t="s">
        <v>256</v>
      </c>
      <c r="B140" s="5">
        <v>45527</v>
      </c>
      <c r="C140" s="6" t="s">
        <v>66</v>
      </c>
      <c r="D140" s="6" t="s">
        <v>56</v>
      </c>
      <c r="E140" s="6" t="s">
        <v>67</v>
      </c>
      <c r="F140" s="6" t="s">
        <v>138</v>
      </c>
      <c r="G140" s="6" t="s">
        <v>36</v>
      </c>
      <c r="H140" s="6" t="s">
        <v>43</v>
      </c>
      <c r="I140" s="6" t="s">
        <v>27</v>
      </c>
      <c r="J140" s="5">
        <v>45527</v>
      </c>
      <c r="K140" s="5"/>
      <c r="L140" s="6" t="s">
        <v>28</v>
      </c>
      <c r="M140" s="6">
        <v>495</v>
      </c>
      <c r="N140" s="6" t="s">
        <v>52</v>
      </c>
      <c r="O140" s="6" t="s">
        <v>105</v>
      </c>
      <c r="P140" s="6" t="s">
        <v>44</v>
      </c>
      <c r="Q140" s="6">
        <v>2</v>
      </c>
      <c r="R140" s="6" t="s">
        <v>53</v>
      </c>
      <c r="S140" s="6">
        <v>1</v>
      </c>
      <c r="T140" s="7">
        <v>65500</v>
      </c>
      <c r="U140" t="str">
        <f t="shared" si="14"/>
        <v>Reviewed</v>
      </c>
      <c r="V140" t="str">
        <f t="shared" si="15"/>
        <v>needs_support</v>
      </c>
      <c r="W140">
        <f t="shared" si="16"/>
        <v>0</v>
      </c>
      <c r="X140" t="str">
        <f t="shared" si="17"/>
        <v>Active</v>
      </c>
      <c r="Y140">
        <f t="shared" si="18"/>
        <v>1.3561643835616439</v>
      </c>
      <c r="Z140" t="str">
        <f t="shared" si="19"/>
        <v>1–2 Years</v>
      </c>
      <c r="AA140" t="str">
        <f t="shared" si="20"/>
        <v>&lt;70K</v>
      </c>
    </row>
    <row r="141" spans="1:27" ht="19.95" customHeight="1" x14ac:dyDescent="0.3">
      <c r="A141" s="8" t="s">
        <v>257</v>
      </c>
      <c r="B141" s="9">
        <v>45233</v>
      </c>
      <c r="C141" s="1" t="s">
        <v>71</v>
      </c>
      <c r="D141" s="1" t="s">
        <v>72</v>
      </c>
      <c r="E141" s="1" t="s">
        <v>23</v>
      </c>
      <c r="F141" s="1" t="s">
        <v>73</v>
      </c>
      <c r="G141" s="1" t="s">
        <v>74</v>
      </c>
      <c r="H141" s="1" t="s">
        <v>49</v>
      </c>
      <c r="I141" s="1" t="s">
        <v>27</v>
      </c>
      <c r="J141" s="9">
        <v>45233</v>
      </c>
      <c r="K141" s="9"/>
      <c r="L141" s="1" t="s">
        <v>28</v>
      </c>
      <c r="M141" s="1">
        <v>789</v>
      </c>
      <c r="N141" s="1" t="s">
        <v>29</v>
      </c>
      <c r="O141" s="1" t="s">
        <v>170</v>
      </c>
      <c r="P141" s="1" t="s">
        <v>64</v>
      </c>
      <c r="Q141" s="1">
        <v>2</v>
      </c>
      <c r="R141" s="1" t="s">
        <v>53</v>
      </c>
      <c r="S141" s="1">
        <v>2</v>
      </c>
      <c r="T141" s="10">
        <v>137500</v>
      </c>
      <c r="U141" t="str">
        <f t="shared" si="14"/>
        <v>Reviewed</v>
      </c>
      <c r="V141" t="str">
        <f t="shared" si="15"/>
        <v>needs_support</v>
      </c>
      <c r="W141">
        <f t="shared" si="16"/>
        <v>0</v>
      </c>
      <c r="X141" t="str">
        <f t="shared" si="17"/>
        <v>Active</v>
      </c>
      <c r="Y141">
        <f t="shared" si="18"/>
        <v>2.1616438356164385</v>
      </c>
      <c r="Z141" t="str">
        <f t="shared" si="19"/>
        <v>2–3 Years</v>
      </c>
      <c r="AA141" t="str">
        <f t="shared" si="20"/>
        <v>130K+</v>
      </c>
    </row>
    <row r="142" spans="1:27" ht="19.95" customHeight="1" x14ac:dyDescent="0.3">
      <c r="A142" s="4" t="s">
        <v>258</v>
      </c>
      <c r="B142" s="5">
        <v>45233</v>
      </c>
      <c r="C142" s="6" t="s">
        <v>77</v>
      </c>
      <c r="D142" s="6" t="s">
        <v>72</v>
      </c>
      <c r="E142" s="6" t="s">
        <v>40</v>
      </c>
      <c r="F142" s="6" t="s">
        <v>131</v>
      </c>
      <c r="G142" s="6" t="s">
        <v>79</v>
      </c>
      <c r="H142" s="6" t="s">
        <v>26</v>
      </c>
      <c r="I142" s="6" t="s">
        <v>27</v>
      </c>
      <c r="J142" s="5">
        <v>45233</v>
      </c>
      <c r="K142" s="5"/>
      <c r="L142" s="6" t="s">
        <v>28</v>
      </c>
      <c r="M142" s="6">
        <v>789</v>
      </c>
      <c r="N142" s="6" t="s">
        <v>52</v>
      </c>
      <c r="O142" s="6" t="s">
        <v>30</v>
      </c>
      <c r="P142" s="6" t="s">
        <v>64</v>
      </c>
      <c r="Q142" s="6">
        <v>4</v>
      </c>
      <c r="R142" s="6" t="s">
        <v>32</v>
      </c>
      <c r="S142" s="6">
        <v>2</v>
      </c>
      <c r="T142" s="7">
        <v>80500</v>
      </c>
      <c r="U142" t="str">
        <f t="shared" si="14"/>
        <v>Reviewed</v>
      </c>
      <c r="V142" t="str">
        <f t="shared" si="15"/>
        <v>exceeds</v>
      </c>
      <c r="W142">
        <f t="shared" si="16"/>
        <v>0</v>
      </c>
      <c r="X142" t="str">
        <f t="shared" si="17"/>
        <v>Active</v>
      </c>
      <c r="Y142">
        <f t="shared" si="18"/>
        <v>2.1616438356164385</v>
      </c>
      <c r="Z142" t="str">
        <f t="shared" si="19"/>
        <v>2–3 Years</v>
      </c>
      <c r="AA142" t="str">
        <f t="shared" si="20"/>
        <v>70K–99K</v>
      </c>
    </row>
    <row r="143" spans="1:27" ht="19.95" customHeight="1" x14ac:dyDescent="0.3">
      <c r="A143" s="8" t="s">
        <v>259</v>
      </c>
      <c r="B143" s="9">
        <v>45260</v>
      </c>
      <c r="C143" s="1" t="s">
        <v>81</v>
      </c>
      <c r="D143" s="1" t="s">
        <v>72</v>
      </c>
      <c r="E143" s="1" t="s">
        <v>23</v>
      </c>
      <c r="F143" s="1" t="s">
        <v>154</v>
      </c>
      <c r="G143" s="1" t="s">
        <v>83</v>
      </c>
      <c r="H143" s="1" t="s">
        <v>43</v>
      </c>
      <c r="I143" s="1" t="s">
        <v>27</v>
      </c>
      <c r="J143" s="9">
        <v>45260</v>
      </c>
      <c r="K143" s="9"/>
      <c r="L143" s="1" t="s">
        <v>28</v>
      </c>
      <c r="M143" s="1">
        <v>762</v>
      </c>
      <c r="N143" s="1" t="s">
        <v>29</v>
      </c>
      <c r="O143" s="1" t="s">
        <v>63</v>
      </c>
      <c r="P143" s="1" t="s">
        <v>31</v>
      </c>
      <c r="Q143" s="1">
        <v>5</v>
      </c>
      <c r="R143" s="1" t="s">
        <v>119</v>
      </c>
      <c r="S143" s="1">
        <v>2</v>
      </c>
      <c r="T143" s="10">
        <v>62000</v>
      </c>
      <c r="U143" t="str">
        <f t="shared" si="14"/>
        <v>Reviewed</v>
      </c>
      <c r="V143" t="str">
        <f t="shared" si="15"/>
        <v>outstanding</v>
      </c>
      <c r="W143">
        <f t="shared" si="16"/>
        <v>0</v>
      </c>
      <c r="X143" t="str">
        <f t="shared" si="17"/>
        <v>Active</v>
      </c>
      <c r="Y143">
        <f t="shared" si="18"/>
        <v>2.0876712328767124</v>
      </c>
      <c r="Z143" t="str">
        <f t="shared" si="19"/>
        <v>2–3 Years</v>
      </c>
      <c r="AA143" t="str">
        <f t="shared" si="20"/>
        <v>&lt;70K</v>
      </c>
    </row>
    <row r="144" spans="1:27" ht="19.95" customHeight="1" x14ac:dyDescent="0.3">
      <c r="A144" s="4" t="s">
        <v>260</v>
      </c>
      <c r="B144" s="5">
        <v>45746</v>
      </c>
      <c r="C144" s="6" t="s">
        <v>86</v>
      </c>
      <c r="D144" s="6" t="s">
        <v>87</v>
      </c>
      <c r="E144" s="6" t="s">
        <v>67</v>
      </c>
      <c r="F144" s="6" t="s">
        <v>135</v>
      </c>
      <c r="G144" s="6" t="s">
        <v>89</v>
      </c>
      <c r="H144" s="6" t="s">
        <v>43</v>
      </c>
      <c r="I144" s="6" t="s">
        <v>50</v>
      </c>
      <c r="J144" s="5">
        <v>45746</v>
      </c>
      <c r="K144" s="5">
        <v>45956</v>
      </c>
      <c r="L144" s="6" t="s">
        <v>51</v>
      </c>
      <c r="M144" s="6">
        <v>210</v>
      </c>
      <c r="N144" s="6" t="s">
        <v>122</v>
      </c>
      <c r="O144" s="6" t="s">
        <v>63</v>
      </c>
      <c r="P144" s="6" t="s">
        <v>31</v>
      </c>
      <c r="Q144" s="6">
        <v>5</v>
      </c>
      <c r="R144" s="6" t="s">
        <v>119</v>
      </c>
      <c r="S144" s="6">
        <v>1</v>
      </c>
      <c r="T144" s="7">
        <v>60000</v>
      </c>
      <c r="U144" t="str">
        <f t="shared" si="14"/>
        <v>Reviewed</v>
      </c>
      <c r="V144" t="str">
        <f t="shared" si="15"/>
        <v>outstanding</v>
      </c>
      <c r="W144">
        <f t="shared" si="16"/>
        <v>1</v>
      </c>
      <c r="X144" t="str">
        <f t="shared" si="17"/>
        <v>Attrited</v>
      </c>
      <c r="Y144">
        <f t="shared" si="18"/>
        <v>0.57534246575342463</v>
      </c>
      <c r="Z144" t="str">
        <f t="shared" si="19"/>
        <v>&lt;1 Year</v>
      </c>
      <c r="AA144" t="str">
        <f t="shared" si="20"/>
        <v>&lt;70K</v>
      </c>
    </row>
    <row r="145" spans="1:27" ht="19.95" customHeight="1" x14ac:dyDescent="0.3">
      <c r="A145" s="8" t="s">
        <v>261</v>
      </c>
      <c r="B145" s="9">
        <v>45404</v>
      </c>
      <c r="C145" s="1" t="s">
        <v>91</v>
      </c>
      <c r="D145" s="1" t="s">
        <v>87</v>
      </c>
      <c r="E145" s="1" t="s">
        <v>92</v>
      </c>
      <c r="F145" s="1" t="s">
        <v>93</v>
      </c>
      <c r="G145" s="1" t="s">
        <v>94</v>
      </c>
      <c r="H145" s="1" t="s">
        <v>26</v>
      </c>
      <c r="I145" s="1" t="s">
        <v>50</v>
      </c>
      <c r="J145" s="9">
        <v>45404</v>
      </c>
      <c r="K145" s="9">
        <v>45809</v>
      </c>
      <c r="L145" s="1" t="s">
        <v>51</v>
      </c>
      <c r="M145" s="1">
        <v>405</v>
      </c>
      <c r="N145" s="1" t="s">
        <v>52</v>
      </c>
      <c r="O145" s="1" t="s">
        <v>43</v>
      </c>
      <c r="P145" s="1" t="s">
        <v>31</v>
      </c>
      <c r="Q145" s="1">
        <v>3</v>
      </c>
      <c r="R145" s="1" t="s">
        <v>37</v>
      </c>
      <c r="S145" s="1">
        <v>1</v>
      </c>
      <c r="T145" s="10">
        <v>97500</v>
      </c>
      <c r="U145" t="str">
        <f t="shared" si="14"/>
        <v>Reviewed</v>
      </c>
      <c r="V145" t="str">
        <f t="shared" si="15"/>
        <v>meets</v>
      </c>
      <c r="W145">
        <f t="shared" si="16"/>
        <v>1</v>
      </c>
      <c r="X145" t="str">
        <f t="shared" si="17"/>
        <v>Attrited</v>
      </c>
      <c r="Y145">
        <f t="shared" si="18"/>
        <v>1.1095890410958904</v>
      </c>
      <c r="Z145" t="str">
        <f t="shared" si="19"/>
        <v>1–2 Years</v>
      </c>
      <c r="AA145" t="str">
        <f t="shared" si="20"/>
        <v>70K–99K</v>
      </c>
    </row>
    <row r="146" spans="1:27" ht="19.95" customHeight="1" x14ac:dyDescent="0.3">
      <c r="A146" s="4" t="s">
        <v>262</v>
      </c>
      <c r="B146" s="5">
        <v>45798</v>
      </c>
      <c r="C146" s="6" t="s">
        <v>21</v>
      </c>
      <c r="D146" s="6" t="s">
        <v>22</v>
      </c>
      <c r="E146" s="6" t="s">
        <v>23</v>
      </c>
      <c r="F146" s="6" t="s">
        <v>121</v>
      </c>
      <c r="G146" s="6" t="s">
        <v>25</v>
      </c>
      <c r="H146" s="6" t="s">
        <v>49</v>
      </c>
      <c r="I146" s="6" t="s">
        <v>27</v>
      </c>
      <c r="J146" s="5">
        <v>45798</v>
      </c>
      <c r="K146" s="5"/>
      <c r="L146" s="6" t="s">
        <v>28</v>
      </c>
      <c r="M146" s="6">
        <v>224</v>
      </c>
      <c r="N146" s="6" t="s">
        <v>52</v>
      </c>
      <c r="O146" s="6" t="s">
        <v>30</v>
      </c>
      <c r="P146" s="6" t="s">
        <v>44</v>
      </c>
      <c r="Q146" s="6">
        <v>4</v>
      </c>
      <c r="R146" s="6" t="s">
        <v>32</v>
      </c>
      <c r="S146" s="6">
        <v>1</v>
      </c>
      <c r="T146" s="7">
        <v>107500</v>
      </c>
      <c r="U146" t="str">
        <f t="shared" si="14"/>
        <v>Reviewed</v>
      </c>
      <c r="V146" t="str">
        <f t="shared" si="15"/>
        <v>exceeds</v>
      </c>
      <c r="W146">
        <f t="shared" si="16"/>
        <v>0</v>
      </c>
      <c r="X146" t="str">
        <f t="shared" si="17"/>
        <v>Active</v>
      </c>
      <c r="Y146">
        <f t="shared" si="18"/>
        <v>0.61369863013698633</v>
      </c>
      <c r="Z146" t="str">
        <f t="shared" si="19"/>
        <v>&lt;1 Year</v>
      </c>
      <c r="AA146" t="str">
        <f t="shared" si="20"/>
        <v>100K–129K</v>
      </c>
    </row>
    <row r="147" spans="1:27" ht="19.95" customHeight="1" x14ac:dyDescent="0.3">
      <c r="A147" s="8" t="s">
        <v>263</v>
      </c>
      <c r="B147" s="9">
        <v>45247</v>
      </c>
      <c r="C147" s="1" t="s">
        <v>34</v>
      </c>
      <c r="D147" s="1" t="s">
        <v>22</v>
      </c>
      <c r="E147" s="1" t="s">
        <v>23</v>
      </c>
      <c r="F147" s="1" t="s">
        <v>35</v>
      </c>
      <c r="G147" s="1" t="s">
        <v>36</v>
      </c>
      <c r="H147" s="1" t="s">
        <v>26</v>
      </c>
      <c r="I147" s="1" t="s">
        <v>27</v>
      </c>
      <c r="J147" s="9">
        <v>45247</v>
      </c>
      <c r="K147" s="9"/>
      <c r="L147" s="1" t="s">
        <v>28</v>
      </c>
      <c r="M147" s="1">
        <v>775</v>
      </c>
      <c r="N147" s="1" t="s">
        <v>140</v>
      </c>
      <c r="O147" s="1" t="s">
        <v>63</v>
      </c>
      <c r="P147" s="1" t="s">
        <v>64</v>
      </c>
      <c r="Q147" s="1">
        <v>3</v>
      </c>
      <c r="R147" s="1" t="s">
        <v>37</v>
      </c>
      <c r="S147" s="1">
        <v>2</v>
      </c>
      <c r="T147" s="10">
        <v>73500</v>
      </c>
      <c r="U147" t="str">
        <f t="shared" si="14"/>
        <v>Reviewed</v>
      </c>
      <c r="V147" t="str">
        <f t="shared" si="15"/>
        <v>meets</v>
      </c>
      <c r="W147">
        <f t="shared" si="16"/>
        <v>0</v>
      </c>
      <c r="X147" t="str">
        <f t="shared" si="17"/>
        <v>Active</v>
      </c>
      <c r="Y147">
        <f t="shared" si="18"/>
        <v>2.1232876712328768</v>
      </c>
      <c r="Z147" t="str">
        <f t="shared" si="19"/>
        <v>2–3 Years</v>
      </c>
      <c r="AA147" t="str">
        <f t="shared" si="20"/>
        <v>70K–99K</v>
      </c>
    </row>
    <row r="148" spans="1:27" ht="19.95" customHeight="1" x14ac:dyDescent="0.3">
      <c r="A148" s="4" t="s">
        <v>264</v>
      </c>
      <c r="B148" s="5">
        <v>45001</v>
      </c>
      <c r="C148" s="6" t="s">
        <v>39</v>
      </c>
      <c r="D148" s="6" t="s">
        <v>22</v>
      </c>
      <c r="E148" s="6" t="s">
        <v>40</v>
      </c>
      <c r="F148" s="6" t="s">
        <v>187</v>
      </c>
      <c r="G148" s="6" t="s">
        <v>42</v>
      </c>
      <c r="H148" s="6" t="s">
        <v>110</v>
      </c>
      <c r="I148" s="6" t="s">
        <v>27</v>
      </c>
      <c r="J148" s="5">
        <v>45001</v>
      </c>
      <c r="K148" s="5"/>
      <c r="L148" s="6" t="s">
        <v>28</v>
      </c>
      <c r="M148" s="6">
        <v>1021</v>
      </c>
      <c r="N148" s="6" t="s">
        <v>29</v>
      </c>
      <c r="O148" s="6" t="s">
        <v>105</v>
      </c>
      <c r="P148" s="6" t="s">
        <v>31</v>
      </c>
      <c r="Q148" s="6">
        <v>2</v>
      </c>
      <c r="R148" s="6" t="s">
        <v>53</v>
      </c>
      <c r="S148" s="6">
        <v>3</v>
      </c>
      <c r="T148" s="7">
        <v>142000</v>
      </c>
      <c r="U148" t="str">
        <f t="shared" si="14"/>
        <v>Reviewed</v>
      </c>
      <c r="V148" t="str">
        <f t="shared" si="15"/>
        <v>needs_support</v>
      </c>
      <c r="W148">
        <f t="shared" si="16"/>
        <v>0</v>
      </c>
      <c r="X148" t="str">
        <f t="shared" si="17"/>
        <v>Active</v>
      </c>
      <c r="Y148">
        <f t="shared" si="18"/>
        <v>2.7972602739726029</v>
      </c>
      <c r="Z148" t="str">
        <f t="shared" si="19"/>
        <v>2–3 Years</v>
      </c>
      <c r="AA148" t="str">
        <f t="shared" si="20"/>
        <v>130K+</v>
      </c>
    </row>
    <row r="149" spans="1:27" ht="19.95" customHeight="1" x14ac:dyDescent="0.3">
      <c r="A149" s="8" t="s">
        <v>265</v>
      </c>
      <c r="B149" s="9">
        <v>45366</v>
      </c>
      <c r="C149" s="1" t="s">
        <v>46</v>
      </c>
      <c r="D149" s="1" t="s">
        <v>22</v>
      </c>
      <c r="E149" s="1" t="s">
        <v>40</v>
      </c>
      <c r="F149" s="1" t="s">
        <v>101</v>
      </c>
      <c r="G149" s="1" t="s">
        <v>48</v>
      </c>
      <c r="H149" s="1" t="s">
        <v>26</v>
      </c>
      <c r="I149" s="1" t="s">
        <v>27</v>
      </c>
      <c r="J149" s="9">
        <v>45366</v>
      </c>
      <c r="K149" s="9"/>
      <c r="L149" s="1" t="s">
        <v>28</v>
      </c>
      <c r="M149" s="1">
        <v>656</v>
      </c>
      <c r="N149" s="1" t="s">
        <v>29</v>
      </c>
      <c r="O149" s="1" t="s">
        <v>63</v>
      </c>
      <c r="P149" s="1" t="s">
        <v>31</v>
      </c>
      <c r="Q149" s="1">
        <v>3</v>
      </c>
      <c r="R149" s="1" t="s">
        <v>37</v>
      </c>
      <c r="S149" s="1">
        <v>2</v>
      </c>
      <c r="T149" s="10">
        <v>74500</v>
      </c>
      <c r="U149" t="str">
        <f t="shared" si="14"/>
        <v>Reviewed</v>
      </c>
      <c r="V149" t="str">
        <f t="shared" si="15"/>
        <v>meets</v>
      </c>
      <c r="W149">
        <f t="shared" si="16"/>
        <v>0</v>
      </c>
      <c r="X149" t="str">
        <f t="shared" si="17"/>
        <v>Active</v>
      </c>
      <c r="Y149">
        <f t="shared" si="18"/>
        <v>1.7972602739726027</v>
      </c>
      <c r="Z149" t="str">
        <f t="shared" si="19"/>
        <v>1–2 Years</v>
      </c>
      <c r="AA149" t="str">
        <f t="shared" si="20"/>
        <v>70K–99K</v>
      </c>
    </row>
    <row r="150" spans="1:27" ht="19.95" customHeight="1" x14ac:dyDescent="0.3">
      <c r="A150" s="4" t="s">
        <v>266</v>
      </c>
      <c r="B150" s="5">
        <v>44997</v>
      </c>
      <c r="C150" s="6" t="s">
        <v>55</v>
      </c>
      <c r="D150" s="6" t="s">
        <v>56</v>
      </c>
      <c r="E150" s="6" t="s">
        <v>23</v>
      </c>
      <c r="F150" s="6" t="s">
        <v>190</v>
      </c>
      <c r="G150" s="6" t="s">
        <v>58</v>
      </c>
      <c r="H150" s="6" t="s">
        <v>49</v>
      </c>
      <c r="I150" s="6" t="s">
        <v>27</v>
      </c>
      <c r="J150" s="5">
        <v>44997</v>
      </c>
      <c r="K150" s="5"/>
      <c r="L150" s="6" t="s">
        <v>28</v>
      </c>
      <c r="M150" s="6">
        <v>1025</v>
      </c>
      <c r="N150" s="6" t="s">
        <v>75</v>
      </c>
      <c r="O150" s="6" t="s">
        <v>30</v>
      </c>
      <c r="P150" s="6" t="s">
        <v>31</v>
      </c>
      <c r="Q150" s="6">
        <v>3</v>
      </c>
      <c r="R150" s="6" t="s">
        <v>37</v>
      </c>
      <c r="S150" s="6">
        <v>3</v>
      </c>
      <c r="T150" s="7">
        <v>119500</v>
      </c>
      <c r="U150" t="str">
        <f t="shared" si="14"/>
        <v>Reviewed</v>
      </c>
      <c r="V150" t="str">
        <f t="shared" si="15"/>
        <v>meets</v>
      </c>
      <c r="W150">
        <f t="shared" si="16"/>
        <v>0</v>
      </c>
      <c r="X150" t="str">
        <f t="shared" si="17"/>
        <v>Active</v>
      </c>
      <c r="Y150">
        <f t="shared" si="18"/>
        <v>2.8082191780821919</v>
      </c>
      <c r="Z150" t="str">
        <f t="shared" si="19"/>
        <v>2–3 Years</v>
      </c>
      <c r="AA150" t="str">
        <f t="shared" si="20"/>
        <v>100K–129K</v>
      </c>
    </row>
    <row r="151" spans="1:27" ht="19.95" customHeight="1" x14ac:dyDescent="0.3">
      <c r="A151" s="8" t="s">
        <v>267</v>
      </c>
      <c r="B151" s="9">
        <v>45189</v>
      </c>
      <c r="C151" s="1" t="s">
        <v>60</v>
      </c>
      <c r="D151" s="1" t="s">
        <v>56</v>
      </c>
      <c r="E151" s="1" t="s">
        <v>40</v>
      </c>
      <c r="F151" s="1" t="s">
        <v>104</v>
      </c>
      <c r="G151" s="1" t="s">
        <v>62</v>
      </c>
      <c r="H151" s="1" t="s">
        <v>43</v>
      </c>
      <c r="I151" s="1" t="s">
        <v>27</v>
      </c>
      <c r="J151" s="9">
        <v>45189</v>
      </c>
      <c r="K151" s="9"/>
      <c r="L151" s="1" t="s">
        <v>28</v>
      </c>
      <c r="M151" s="1">
        <v>833</v>
      </c>
      <c r="N151" s="1" t="s">
        <v>29</v>
      </c>
      <c r="O151" s="1" t="s">
        <v>30</v>
      </c>
      <c r="P151" s="1" t="s">
        <v>64</v>
      </c>
      <c r="Q151" s="1">
        <v>3</v>
      </c>
      <c r="R151" s="1" t="s">
        <v>37</v>
      </c>
      <c r="S151" s="1">
        <v>2</v>
      </c>
      <c r="T151" s="10">
        <v>62000</v>
      </c>
      <c r="U151" t="str">
        <f t="shared" si="14"/>
        <v>Reviewed</v>
      </c>
      <c r="V151" t="str">
        <f t="shared" si="15"/>
        <v>meets</v>
      </c>
      <c r="W151">
        <f t="shared" si="16"/>
        <v>0</v>
      </c>
      <c r="X151" t="str">
        <f t="shared" si="17"/>
        <v>Active</v>
      </c>
      <c r="Y151">
        <f t="shared" si="18"/>
        <v>2.2821917808219179</v>
      </c>
      <c r="Z151" t="str">
        <f t="shared" si="19"/>
        <v>2–3 Years</v>
      </c>
      <c r="AA151" t="str">
        <f t="shared" si="20"/>
        <v>&lt;70K</v>
      </c>
    </row>
    <row r="152" spans="1:27" ht="19.95" customHeight="1" x14ac:dyDescent="0.3">
      <c r="A152" s="4" t="s">
        <v>268</v>
      </c>
      <c r="B152" s="5">
        <v>45461</v>
      </c>
      <c r="C152" s="6" t="s">
        <v>66</v>
      </c>
      <c r="D152" s="6" t="s">
        <v>56</v>
      </c>
      <c r="E152" s="6" t="s">
        <v>67</v>
      </c>
      <c r="F152" s="6" t="s">
        <v>68</v>
      </c>
      <c r="G152" s="6" t="s">
        <v>69</v>
      </c>
      <c r="H152" s="6" t="s">
        <v>26</v>
      </c>
      <c r="I152" s="6" t="s">
        <v>27</v>
      </c>
      <c r="J152" s="5">
        <v>45461</v>
      </c>
      <c r="K152" s="5"/>
      <c r="L152" s="6" t="s">
        <v>28</v>
      </c>
      <c r="M152" s="6">
        <v>561</v>
      </c>
      <c r="N152" s="6" t="s">
        <v>52</v>
      </c>
      <c r="O152" s="6" t="s">
        <v>30</v>
      </c>
      <c r="P152" s="6" t="s">
        <v>44</v>
      </c>
      <c r="Q152" s="6">
        <v>3</v>
      </c>
      <c r="R152" s="6" t="s">
        <v>37</v>
      </c>
      <c r="S152" s="6">
        <v>2</v>
      </c>
      <c r="T152" s="7">
        <v>90000</v>
      </c>
      <c r="U152" t="str">
        <f t="shared" si="14"/>
        <v>Reviewed</v>
      </c>
      <c r="V152" t="str">
        <f t="shared" si="15"/>
        <v>meets</v>
      </c>
      <c r="W152">
        <f t="shared" si="16"/>
        <v>0</v>
      </c>
      <c r="X152" t="str">
        <f t="shared" si="17"/>
        <v>Active</v>
      </c>
      <c r="Y152">
        <f t="shared" si="18"/>
        <v>1.536986301369863</v>
      </c>
      <c r="Z152" t="str">
        <f t="shared" si="19"/>
        <v>1–2 Years</v>
      </c>
      <c r="AA152" t="str">
        <f t="shared" si="20"/>
        <v>70K–99K</v>
      </c>
    </row>
    <row r="153" spans="1:27" ht="19.95" customHeight="1" x14ac:dyDescent="0.3">
      <c r="A153" s="8" t="s">
        <v>269</v>
      </c>
      <c r="B153" s="9">
        <v>45332</v>
      </c>
      <c r="C153" s="1" t="s">
        <v>71</v>
      </c>
      <c r="D153" s="1" t="s">
        <v>72</v>
      </c>
      <c r="E153" s="1" t="s">
        <v>23</v>
      </c>
      <c r="F153" s="1" t="s">
        <v>129</v>
      </c>
      <c r="G153" s="1" t="s">
        <v>74</v>
      </c>
      <c r="H153" s="1" t="s">
        <v>43</v>
      </c>
      <c r="I153" s="1" t="s">
        <v>27</v>
      </c>
      <c r="J153" s="9">
        <v>45332</v>
      </c>
      <c r="K153" s="9"/>
      <c r="L153" s="1" t="s">
        <v>28</v>
      </c>
      <c r="M153" s="1">
        <v>690</v>
      </c>
      <c r="N153" s="1" t="s">
        <v>29</v>
      </c>
      <c r="O153" s="1" t="s">
        <v>30</v>
      </c>
      <c r="P153" s="1" t="s">
        <v>31</v>
      </c>
      <c r="Q153" s="1">
        <v>3</v>
      </c>
      <c r="R153" s="1" t="s">
        <v>37</v>
      </c>
      <c r="S153" s="1">
        <v>2</v>
      </c>
      <c r="T153" s="10">
        <v>64000</v>
      </c>
      <c r="U153" t="str">
        <f t="shared" si="14"/>
        <v>Reviewed</v>
      </c>
      <c r="V153" t="str">
        <f t="shared" si="15"/>
        <v>meets</v>
      </c>
      <c r="W153">
        <f t="shared" si="16"/>
        <v>0</v>
      </c>
      <c r="X153" t="str">
        <f t="shared" si="17"/>
        <v>Active</v>
      </c>
      <c r="Y153">
        <f t="shared" si="18"/>
        <v>1.8904109589041096</v>
      </c>
      <c r="Z153" t="str">
        <f t="shared" si="19"/>
        <v>1–2 Years</v>
      </c>
      <c r="AA153" t="str">
        <f t="shared" si="20"/>
        <v>&lt;70K</v>
      </c>
    </row>
    <row r="154" spans="1:27" ht="19.95" customHeight="1" x14ac:dyDescent="0.3">
      <c r="A154" s="4" t="s">
        <v>270</v>
      </c>
      <c r="B154" s="5">
        <v>45059</v>
      </c>
      <c r="C154" s="6" t="s">
        <v>77</v>
      </c>
      <c r="D154" s="6" t="s">
        <v>72</v>
      </c>
      <c r="E154" s="6" t="s">
        <v>40</v>
      </c>
      <c r="F154" s="6" t="s">
        <v>114</v>
      </c>
      <c r="G154" s="6" t="s">
        <v>94</v>
      </c>
      <c r="H154" s="6" t="s">
        <v>43</v>
      </c>
      <c r="I154" s="6" t="s">
        <v>27</v>
      </c>
      <c r="J154" s="5">
        <v>45059</v>
      </c>
      <c r="K154" s="5"/>
      <c r="L154" s="6" t="s">
        <v>28</v>
      </c>
      <c r="M154" s="6">
        <v>963</v>
      </c>
      <c r="N154" s="6" t="s">
        <v>29</v>
      </c>
      <c r="O154" s="6" t="s">
        <v>63</v>
      </c>
      <c r="P154" s="6" t="s">
        <v>64</v>
      </c>
      <c r="Q154" s="6">
        <v>4</v>
      </c>
      <c r="R154" s="6" t="s">
        <v>32</v>
      </c>
      <c r="S154" s="6">
        <v>3</v>
      </c>
      <c r="T154" s="7">
        <v>55000</v>
      </c>
      <c r="U154" t="str">
        <f t="shared" si="14"/>
        <v>Reviewed</v>
      </c>
      <c r="V154" t="str">
        <f t="shared" si="15"/>
        <v>exceeds</v>
      </c>
      <c r="W154">
        <f t="shared" si="16"/>
        <v>0</v>
      </c>
      <c r="X154" t="str">
        <f t="shared" si="17"/>
        <v>Active</v>
      </c>
      <c r="Y154">
        <f t="shared" si="18"/>
        <v>2.6383561643835618</v>
      </c>
      <c r="Z154" t="str">
        <f t="shared" si="19"/>
        <v>2–3 Years</v>
      </c>
      <c r="AA154" t="str">
        <f t="shared" si="20"/>
        <v>&lt;70K</v>
      </c>
    </row>
    <row r="155" spans="1:27" ht="19.95" customHeight="1" x14ac:dyDescent="0.3">
      <c r="A155" s="8" t="s">
        <v>271</v>
      </c>
      <c r="B155" s="9">
        <v>45478</v>
      </c>
      <c r="C155" s="1" t="s">
        <v>81</v>
      </c>
      <c r="D155" s="1" t="s">
        <v>72</v>
      </c>
      <c r="E155" s="1" t="s">
        <v>23</v>
      </c>
      <c r="F155" s="1" t="s">
        <v>82</v>
      </c>
      <c r="G155" s="1" t="s">
        <v>83</v>
      </c>
      <c r="H155" s="1" t="s">
        <v>26</v>
      </c>
      <c r="I155" s="1" t="s">
        <v>27</v>
      </c>
      <c r="J155" s="9">
        <v>45478</v>
      </c>
      <c r="K155" s="9"/>
      <c r="L155" s="1" t="s">
        <v>28</v>
      </c>
      <c r="M155" s="1">
        <v>544</v>
      </c>
      <c r="N155" s="1" t="s">
        <v>29</v>
      </c>
      <c r="O155" s="1" t="s">
        <v>63</v>
      </c>
      <c r="P155" s="1" t="s">
        <v>64</v>
      </c>
      <c r="Q155" s="1">
        <v>3</v>
      </c>
      <c r="R155" s="1" t="s">
        <v>37</v>
      </c>
      <c r="S155" s="1">
        <v>1</v>
      </c>
      <c r="T155" s="10">
        <v>84000</v>
      </c>
      <c r="U155" t="str">
        <f t="shared" si="14"/>
        <v>Reviewed</v>
      </c>
      <c r="V155" t="str">
        <f t="shared" si="15"/>
        <v>meets</v>
      </c>
      <c r="W155">
        <f t="shared" si="16"/>
        <v>0</v>
      </c>
      <c r="X155" t="str">
        <f t="shared" si="17"/>
        <v>Active</v>
      </c>
      <c r="Y155">
        <f t="shared" si="18"/>
        <v>1.4904109589041097</v>
      </c>
      <c r="Z155" t="str">
        <f t="shared" si="19"/>
        <v>1–2 Years</v>
      </c>
      <c r="AA155" t="str">
        <f t="shared" si="20"/>
        <v>70K–99K</v>
      </c>
    </row>
    <row r="156" spans="1:27" ht="19.95" customHeight="1" x14ac:dyDescent="0.3">
      <c r="A156" s="4" t="s">
        <v>272</v>
      </c>
      <c r="B156" s="5">
        <v>45714</v>
      </c>
      <c r="C156" s="6" t="s">
        <v>86</v>
      </c>
      <c r="D156" s="6" t="s">
        <v>87</v>
      </c>
      <c r="E156" s="6" t="s">
        <v>67</v>
      </c>
      <c r="F156" s="6" t="s">
        <v>135</v>
      </c>
      <c r="G156" s="6" t="s">
        <v>89</v>
      </c>
      <c r="H156" s="6" t="s">
        <v>43</v>
      </c>
      <c r="I156" s="6" t="s">
        <v>27</v>
      </c>
      <c r="J156" s="5">
        <v>45714</v>
      </c>
      <c r="K156" s="5"/>
      <c r="L156" s="6" t="s">
        <v>28</v>
      </c>
      <c r="M156" s="6">
        <v>308</v>
      </c>
      <c r="N156" s="6" t="s">
        <v>52</v>
      </c>
      <c r="O156" s="6" t="s">
        <v>30</v>
      </c>
      <c r="P156" s="6" t="s">
        <v>64</v>
      </c>
      <c r="Q156" s="6">
        <v>3</v>
      </c>
      <c r="R156" s="6" t="s">
        <v>37</v>
      </c>
      <c r="S156" s="6">
        <v>1</v>
      </c>
      <c r="T156" s="7">
        <v>74000</v>
      </c>
      <c r="U156" t="str">
        <f t="shared" si="14"/>
        <v>Reviewed</v>
      </c>
      <c r="V156" t="str">
        <f t="shared" si="15"/>
        <v>meets</v>
      </c>
      <c r="W156">
        <f t="shared" si="16"/>
        <v>0</v>
      </c>
      <c r="X156" t="str">
        <f t="shared" si="17"/>
        <v>Active</v>
      </c>
      <c r="Y156">
        <f t="shared" si="18"/>
        <v>0.84383561643835614</v>
      </c>
      <c r="Z156" t="str">
        <f t="shared" si="19"/>
        <v>&lt;1 Year</v>
      </c>
      <c r="AA156" t="str">
        <f t="shared" si="20"/>
        <v>70K–99K</v>
      </c>
    </row>
    <row r="157" spans="1:27" ht="19.95" customHeight="1" x14ac:dyDescent="0.3">
      <c r="A157" s="8" t="s">
        <v>273</v>
      </c>
      <c r="B157" s="9">
        <v>45847</v>
      </c>
      <c r="C157" s="1" t="s">
        <v>91</v>
      </c>
      <c r="D157" s="1" t="s">
        <v>87</v>
      </c>
      <c r="E157" s="1" t="s">
        <v>92</v>
      </c>
      <c r="F157" s="1" t="s">
        <v>93</v>
      </c>
      <c r="G157" s="1" t="s">
        <v>94</v>
      </c>
      <c r="H157" s="1" t="s">
        <v>26</v>
      </c>
      <c r="I157" s="1" t="s">
        <v>27</v>
      </c>
      <c r="J157" s="9">
        <v>45847</v>
      </c>
      <c r="K157" s="9"/>
      <c r="L157" s="1" t="s">
        <v>28</v>
      </c>
      <c r="M157" s="1">
        <v>175</v>
      </c>
      <c r="N157" s="1" t="s">
        <v>140</v>
      </c>
      <c r="O157" s="1" t="s">
        <v>30</v>
      </c>
      <c r="P157" s="1" t="s">
        <v>44</v>
      </c>
      <c r="Q157" s="1" t="s">
        <v>95</v>
      </c>
      <c r="R157" s="1" t="s">
        <v>28</v>
      </c>
      <c r="S157" s="1">
        <v>0</v>
      </c>
      <c r="T157" s="10">
        <v>81000</v>
      </c>
      <c r="U157" t="str">
        <f t="shared" si="14"/>
        <v>Not Reviewed</v>
      </c>
      <c r="V157" t="str">
        <f t="shared" si="15"/>
        <v>Not Reviewed</v>
      </c>
      <c r="W157">
        <f t="shared" si="16"/>
        <v>0</v>
      </c>
      <c r="X157" t="str">
        <f t="shared" si="17"/>
        <v>Active</v>
      </c>
      <c r="Y157">
        <f t="shared" si="18"/>
        <v>0.47945205479452052</v>
      </c>
      <c r="Z157" t="str">
        <f t="shared" si="19"/>
        <v>&lt;1 Year</v>
      </c>
      <c r="AA157" t="str">
        <f t="shared" si="20"/>
        <v>70K–99K</v>
      </c>
    </row>
    <row r="158" spans="1:27" ht="19.95" customHeight="1" x14ac:dyDescent="0.3">
      <c r="A158" s="4" t="s">
        <v>274</v>
      </c>
      <c r="B158" s="5">
        <v>45329</v>
      </c>
      <c r="C158" s="6" t="s">
        <v>21</v>
      </c>
      <c r="D158" s="6" t="s">
        <v>22</v>
      </c>
      <c r="E158" s="6" t="s">
        <v>23</v>
      </c>
      <c r="F158" s="6" t="s">
        <v>24</v>
      </c>
      <c r="G158" s="6" t="s">
        <v>25</v>
      </c>
      <c r="H158" s="6" t="s">
        <v>26</v>
      </c>
      <c r="I158" s="6" t="s">
        <v>50</v>
      </c>
      <c r="J158" s="5">
        <v>45329</v>
      </c>
      <c r="K158" s="5">
        <v>45550</v>
      </c>
      <c r="L158" s="6" t="s">
        <v>51</v>
      </c>
      <c r="M158" s="6">
        <v>221</v>
      </c>
      <c r="N158" s="6" t="s">
        <v>122</v>
      </c>
      <c r="O158" s="6" t="s">
        <v>63</v>
      </c>
      <c r="P158" s="6" t="s">
        <v>133</v>
      </c>
      <c r="Q158" s="6">
        <v>3</v>
      </c>
      <c r="R158" s="6" t="s">
        <v>37</v>
      </c>
      <c r="S158" s="6">
        <v>1</v>
      </c>
      <c r="T158" s="7">
        <v>77000</v>
      </c>
      <c r="U158" t="str">
        <f t="shared" si="14"/>
        <v>Reviewed</v>
      </c>
      <c r="V158" t="str">
        <f t="shared" si="15"/>
        <v>meets</v>
      </c>
      <c r="W158">
        <f t="shared" si="16"/>
        <v>1</v>
      </c>
      <c r="X158" t="str">
        <f t="shared" si="17"/>
        <v>Attrited</v>
      </c>
      <c r="Y158">
        <f t="shared" si="18"/>
        <v>0.60547945205479448</v>
      </c>
      <c r="Z158" t="str">
        <f t="shared" si="19"/>
        <v>&lt;1 Year</v>
      </c>
      <c r="AA158" t="str">
        <f t="shared" si="20"/>
        <v>70K–99K</v>
      </c>
    </row>
    <row r="159" spans="1:27" ht="19.95" customHeight="1" x14ac:dyDescent="0.3">
      <c r="A159" s="8" t="s">
        <v>275</v>
      </c>
      <c r="B159" s="9">
        <v>45723</v>
      </c>
      <c r="C159" s="1" t="s">
        <v>34</v>
      </c>
      <c r="D159" s="1" t="s">
        <v>22</v>
      </c>
      <c r="E159" s="1" t="s">
        <v>23</v>
      </c>
      <c r="F159" s="1" t="s">
        <v>24</v>
      </c>
      <c r="G159" s="1" t="s">
        <v>25</v>
      </c>
      <c r="H159" s="1" t="s">
        <v>26</v>
      </c>
      <c r="I159" s="1" t="s">
        <v>50</v>
      </c>
      <c r="J159" s="9">
        <v>45723</v>
      </c>
      <c r="K159" s="9">
        <v>45966</v>
      </c>
      <c r="L159" s="1" t="s">
        <v>51</v>
      </c>
      <c r="M159" s="1">
        <v>243</v>
      </c>
      <c r="N159" s="1" t="s">
        <v>29</v>
      </c>
      <c r="O159" s="1" t="s">
        <v>30</v>
      </c>
      <c r="P159" s="1" t="s">
        <v>31</v>
      </c>
      <c r="Q159" s="1">
        <v>3</v>
      </c>
      <c r="R159" s="1" t="s">
        <v>37</v>
      </c>
      <c r="S159" s="1">
        <v>1</v>
      </c>
      <c r="T159" s="10">
        <v>76000</v>
      </c>
      <c r="U159" t="str">
        <f t="shared" si="14"/>
        <v>Reviewed</v>
      </c>
      <c r="V159" t="str">
        <f t="shared" si="15"/>
        <v>meets</v>
      </c>
      <c r="W159">
        <f t="shared" si="16"/>
        <v>1</v>
      </c>
      <c r="X159" t="str">
        <f t="shared" si="17"/>
        <v>Attrited</v>
      </c>
      <c r="Y159">
        <f t="shared" si="18"/>
        <v>0.66575342465753429</v>
      </c>
      <c r="Z159" t="str">
        <f t="shared" si="19"/>
        <v>&lt;1 Year</v>
      </c>
      <c r="AA159" t="str">
        <f t="shared" si="20"/>
        <v>70K–99K</v>
      </c>
    </row>
    <row r="160" spans="1:27" ht="19.95" customHeight="1" x14ac:dyDescent="0.3">
      <c r="A160" s="4" t="s">
        <v>276</v>
      </c>
      <c r="B160" s="5">
        <v>45334</v>
      </c>
      <c r="C160" s="6" t="s">
        <v>39</v>
      </c>
      <c r="D160" s="6" t="s">
        <v>22</v>
      </c>
      <c r="E160" s="6" t="s">
        <v>40</v>
      </c>
      <c r="F160" s="6" t="s">
        <v>215</v>
      </c>
      <c r="G160" s="6" t="s">
        <v>42</v>
      </c>
      <c r="H160" s="6" t="s">
        <v>49</v>
      </c>
      <c r="I160" s="6" t="s">
        <v>50</v>
      </c>
      <c r="J160" s="5">
        <v>45334</v>
      </c>
      <c r="K160" s="5">
        <v>45964</v>
      </c>
      <c r="L160" s="6" t="s">
        <v>159</v>
      </c>
      <c r="M160" s="6">
        <v>630</v>
      </c>
      <c r="N160" s="6" t="s">
        <v>52</v>
      </c>
      <c r="O160" s="6" t="s">
        <v>30</v>
      </c>
      <c r="P160" s="6" t="s">
        <v>133</v>
      </c>
      <c r="Q160" s="6">
        <v>4</v>
      </c>
      <c r="R160" s="6" t="s">
        <v>32</v>
      </c>
      <c r="S160" s="6">
        <v>2</v>
      </c>
      <c r="T160" s="7">
        <v>102000</v>
      </c>
      <c r="U160" t="str">
        <f t="shared" si="14"/>
        <v>Reviewed</v>
      </c>
      <c r="V160" t="str">
        <f t="shared" si="15"/>
        <v>exceeds</v>
      </c>
      <c r="W160">
        <f t="shared" si="16"/>
        <v>1</v>
      </c>
      <c r="X160" t="str">
        <f t="shared" si="17"/>
        <v>Attrited</v>
      </c>
      <c r="Y160">
        <f t="shared" si="18"/>
        <v>1.726027397260274</v>
      </c>
      <c r="Z160" t="str">
        <f t="shared" si="19"/>
        <v>1–2 Years</v>
      </c>
      <c r="AA160" t="str">
        <f t="shared" si="20"/>
        <v>100K–129K</v>
      </c>
    </row>
    <row r="161" spans="1:27" ht="19.95" customHeight="1" x14ac:dyDescent="0.3">
      <c r="A161" s="8" t="s">
        <v>277</v>
      </c>
      <c r="B161" s="9">
        <v>45643</v>
      </c>
      <c r="C161" s="1" t="s">
        <v>46</v>
      </c>
      <c r="D161" s="1" t="s">
        <v>22</v>
      </c>
      <c r="E161" s="1" t="s">
        <v>40</v>
      </c>
      <c r="F161" s="1" t="s">
        <v>215</v>
      </c>
      <c r="G161" s="1" t="s">
        <v>42</v>
      </c>
      <c r="H161" s="1" t="s">
        <v>49</v>
      </c>
      <c r="I161" s="1" t="s">
        <v>27</v>
      </c>
      <c r="J161" s="9">
        <v>45643</v>
      </c>
      <c r="K161" s="9"/>
      <c r="L161" s="1" t="s">
        <v>28</v>
      </c>
      <c r="M161" s="1">
        <v>379</v>
      </c>
      <c r="N161" s="1" t="s">
        <v>29</v>
      </c>
      <c r="O161" s="1" t="s">
        <v>63</v>
      </c>
      <c r="P161" s="1" t="s">
        <v>133</v>
      </c>
      <c r="Q161" s="1">
        <v>3</v>
      </c>
      <c r="R161" s="1" t="s">
        <v>37</v>
      </c>
      <c r="S161" s="1">
        <v>1</v>
      </c>
      <c r="T161" s="10">
        <v>135000</v>
      </c>
      <c r="U161" t="str">
        <f t="shared" si="14"/>
        <v>Reviewed</v>
      </c>
      <c r="V161" t="str">
        <f t="shared" si="15"/>
        <v>meets</v>
      </c>
      <c r="W161">
        <f t="shared" si="16"/>
        <v>0</v>
      </c>
      <c r="X161" t="str">
        <f t="shared" si="17"/>
        <v>Active</v>
      </c>
      <c r="Y161">
        <f t="shared" si="18"/>
        <v>1.0383561643835617</v>
      </c>
      <c r="Z161" t="str">
        <f t="shared" si="19"/>
        <v>1–2 Years</v>
      </c>
      <c r="AA161" t="str">
        <f t="shared" si="20"/>
        <v>130K+</v>
      </c>
    </row>
    <row r="162" spans="1:27" ht="19.95" customHeight="1" x14ac:dyDescent="0.3">
      <c r="A162" s="4" t="s">
        <v>278</v>
      </c>
      <c r="B162" s="5">
        <v>45575</v>
      </c>
      <c r="C162" s="6" t="s">
        <v>55</v>
      </c>
      <c r="D162" s="6" t="s">
        <v>56</v>
      </c>
      <c r="E162" s="6" t="s">
        <v>23</v>
      </c>
      <c r="F162" s="6" t="s">
        <v>57</v>
      </c>
      <c r="G162" s="6" t="s">
        <v>58</v>
      </c>
      <c r="H162" s="6" t="s">
        <v>43</v>
      </c>
      <c r="I162" s="6" t="s">
        <v>27</v>
      </c>
      <c r="J162" s="5">
        <v>45575</v>
      </c>
      <c r="K162" s="5"/>
      <c r="L162" s="6" t="s">
        <v>28</v>
      </c>
      <c r="M162" s="6">
        <v>447</v>
      </c>
      <c r="N162" s="6" t="s">
        <v>29</v>
      </c>
      <c r="O162" s="6" t="s">
        <v>43</v>
      </c>
      <c r="P162" s="6" t="s">
        <v>64</v>
      </c>
      <c r="Q162" s="6">
        <v>5</v>
      </c>
      <c r="R162" s="6" t="s">
        <v>119</v>
      </c>
      <c r="S162" s="6">
        <v>1</v>
      </c>
      <c r="T162" s="7">
        <v>61500</v>
      </c>
      <c r="U162" t="str">
        <f t="shared" si="14"/>
        <v>Reviewed</v>
      </c>
      <c r="V162" t="str">
        <f t="shared" si="15"/>
        <v>outstanding</v>
      </c>
      <c r="W162">
        <f t="shared" si="16"/>
        <v>0</v>
      </c>
      <c r="X162" t="str">
        <f t="shared" si="17"/>
        <v>Active</v>
      </c>
      <c r="Y162">
        <f t="shared" si="18"/>
        <v>1.2246575342465753</v>
      </c>
      <c r="Z162" t="str">
        <f t="shared" si="19"/>
        <v>1–2 Years</v>
      </c>
      <c r="AA162" t="str">
        <f t="shared" si="20"/>
        <v>&lt;70K</v>
      </c>
    </row>
    <row r="163" spans="1:27" ht="19.95" customHeight="1" x14ac:dyDescent="0.3">
      <c r="A163" s="8" t="s">
        <v>279</v>
      </c>
      <c r="B163" s="9">
        <v>44997</v>
      </c>
      <c r="C163" s="1" t="s">
        <v>60</v>
      </c>
      <c r="D163" s="1" t="s">
        <v>56</v>
      </c>
      <c r="E163" s="1" t="s">
        <v>40</v>
      </c>
      <c r="F163" s="1" t="s">
        <v>147</v>
      </c>
      <c r="G163" s="1" t="s">
        <v>58</v>
      </c>
      <c r="H163" s="1" t="s">
        <v>26</v>
      </c>
      <c r="I163" s="1" t="s">
        <v>27</v>
      </c>
      <c r="J163" s="9">
        <v>44997</v>
      </c>
      <c r="K163" s="9"/>
      <c r="L163" s="1" t="s">
        <v>28</v>
      </c>
      <c r="M163" s="1">
        <v>1025</v>
      </c>
      <c r="N163" s="1" t="s">
        <v>52</v>
      </c>
      <c r="O163" s="1" t="s">
        <v>30</v>
      </c>
      <c r="P163" s="1" t="s">
        <v>31</v>
      </c>
      <c r="Q163" s="1">
        <v>4</v>
      </c>
      <c r="R163" s="1" t="s">
        <v>32</v>
      </c>
      <c r="S163" s="1">
        <v>3</v>
      </c>
      <c r="T163" s="10">
        <v>88500</v>
      </c>
      <c r="U163" t="str">
        <f t="shared" si="14"/>
        <v>Reviewed</v>
      </c>
      <c r="V163" t="str">
        <f t="shared" si="15"/>
        <v>exceeds</v>
      </c>
      <c r="W163">
        <f t="shared" si="16"/>
        <v>0</v>
      </c>
      <c r="X163" t="str">
        <f t="shared" si="17"/>
        <v>Active</v>
      </c>
      <c r="Y163">
        <f t="shared" si="18"/>
        <v>2.8082191780821919</v>
      </c>
      <c r="Z163" t="str">
        <f t="shared" si="19"/>
        <v>2–3 Years</v>
      </c>
      <c r="AA163" t="str">
        <f t="shared" si="20"/>
        <v>70K–99K</v>
      </c>
    </row>
    <row r="164" spans="1:27" ht="19.95" customHeight="1" x14ac:dyDescent="0.3">
      <c r="A164" s="4" t="s">
        <v>280</v>
      </c>
      <c r="B164" s="5">
        <v>45783</v>
      </c>
      <c r="C164" s="6" t="s">
        <v>66</v>
      </c>
      <c r="D164" s="6" t="s">
        <v>56</v>
      </c>
      <c r="E164" s="6" t="s">
        <v>67</v>
      </c>
      <c r="F164" s="6" t="s">
        <v>193</v>
      </c>
      <c r="G164" s="6" t="s">
        <v>69</v>
      </c>
      <c r="H164" s="6" t="s">
        <v>43</v>
      </c>
      <c r="I164" s="6" t="s">
        <v>50</v>
      </c>
      <c r="J164" s="5">
        <v>45783</v>
      </c>
      <c r="K164" s="5">
        <v>45973</v>
      </c>
      <c r="L164" s="6" t="s">
        <v>51</v>
      </c>
      <c r="M164" s="6">
        <v>190</v>
      </c>
      <c r="N164" s="6" t="s">
        <v>140</v>
      </c>
      <c r="O164" s="6" t="s">
        <v>63</v>
      </c>
      <c r="P164" s="6" t="s">
        <v>64</v>
      </c>
      <c r="Q164" s="6">
        <v>3</v>
      </c>
      <c r="R164" s="6" t="s">
        <v>37</v>
      </c>
      <c r="S164" s="6">
        <v>1</v>
      </c>
      <c r="T164" s="7">
        <v>59000</v>
      </c>
      <c r="U164" t="str">
        <f t="shared" si="14"/>
        <v>Reviewed</v>
      </c>
      <c r="V164" t="str">
        <f t="shared" si="15"/>
        <v>meets</v>
      </c>
      <c r="W164">
        <f t="shared" si="16"/>
        <v>1</v>
      </c>
      <c r="X164" t="str">
        <f t="shared" si="17"/>
        <v>Attrited</v>
      </c>
      <c r="Y164">
        <f t="shared" si="18"/>
        <v>0.52054794520547942</v>
      </c>
      <c r="Z164" t="str">
        <f t="shared" si="19"/>
        <v>&lt;1 Year</v>
      </c>
      <c r="AA164" t="str">
        <f t="shared" si="20"/>
        <v>&lt;70K</v>
      </c>
    </row>
    <row r="165" spans="1:27" ht="19.95" customHeight="1" x14ac:dyDescent="0.3">
      <c r="A165" s="8" t="s">
        <v>281</v>
      </c>
      <c r="B165" s="9">
        <v>45473</v>
      </c>
      <c r="C165" s="1" t="s">
        <v>71</v>
      </c>
      <c r="D165" s="1" t="s">
        <v>72</v>
      </c>
      <c r="E165" s="1" t="s">
        <v>23</v>
      </c>
      <c r="F165" s="1" t="s">
        <v>129</v>
      </c>
      <c r="G165" s="1" t="s">
        <v>74</v>
      </c>
      <c r="H165" s="1" t="s">
        <v>43</v>
      </c>
      <c r="I165" s="1" t="s">
        <v>27</v>
      </c>
      <c r="J165" s="9">
        <v>45473</v>
      </c>
      <c r="K165" s="9"/>
      <c r="L165" s="1" t="s">
        <v>28</v>
      </c>
      <c r="M165" s="1">
        <v>549</v>
      </c>
      <c r="N165" s="1" t="s">
        <v>29</v>
      </c>
      <c r="O165" s="1" t="s">
        <v>30</v>
      </c>
      <c r="P165" s="1" t="s">
        <v>64</v>
      </c>
      <c r="Q165" s="1">
        <v>3</v>
      </c>
      <c r="R165" s="1" t="s">
        <v>37</v>
      </c>
      <c r="S165" s="1">
        <v>2</v>
      </c>
      <c r="T165" s="10">
        <v>59000</v>
      </c>
      <c r="U165" t="str">
        <f t="shared" si="14"/>
        <v>Reviewed</v>
      </c>
      <c r="V165" t="str">
        <f t="shared" si="15"/>
        <v>meets</v>
      </c>
      <c r="W165">
        <f t="shared" si="16"/>
        <v>0</v>
      </c>
      <c r="X165" t="str">
        <f t="shared" si="17"/>
        <v>Active</v>
      </c>
      <c r="Y165">
        <f t="shared" si="18"/>
        <v>1.5041095890410958</v>
      </c>
      <c r="Z165" t="str">
        <f t="shared" si="19"/>
        <v>1–2 Years</v>
      </c>
      <c r="AA165" t="str">
        <f t="shared" si="20"/>
        <v>&lt;70K</v>
      </c>
    </row>
    <row r="166" spans="1:27" ht="19.95" customHeight="1" x14ac:dyDescent="0.3">
      <c r="A166" s="4" t="s">
        <v>282</v>
      </c>
      <c r="B166" s="5">
        <v>44970</v>
      </c>
      <c r="C166" s="6" t="s">
        <v>77</v>
      </c>
      <c r="D166" s="6" t="s">
        <v>72</v>
      </c>
      <c r="E166" s="6" t="s">
        <v>40</v>
      </c>
      <c r="F166" s="6" t="s">
        <v>114</v>
      </c>
      <c r="G166" s="6" t="s">
        <v>94</v>
      </c>
      <c r="H166" s="6" t="s">
        <v>43</v>
      </c>
      <c r="I166" s="6" t="s">
        <v>50</v>
      </c>
      <c r="J166" s="5">
        <v>44970</v>
      </c>
      <c r="K166" s="5">
        <v>45193</v>
      </c>
      <c r="L166" s="6" t="s">
        <v>51</v>
      </c>
      <c r="M166" s="6">
        <v>223</v>
      </c>
      <c r="N166" s="6" t="s">
        <v>75</v>
      </c>
      <c r="O166" s="6" t="s">
        <v>63</v>
      </c>
      <c r="P166" s="6" t="s">
        <v>107</v>
      </c>
      <c r="Q166" s="6">
        <v>4</v>
      </c>
      <c r="R166" s="6" t="s">
        <v>32</v>
      </c>
      <c r="S166" s="6">
        <v>1</v>
      </c>
      <c r="T166" s="7">
        <v>58000</v>
      </c>
      <c r="U166" t="str">
        <f t="shared" si="14"/>
        <v>Reviewed</v>
      </c>
      <c r="V166" t="str">
        <f t="shared" si="15"/>
        <v>exceeds</v>
      </c>
      <c r="W166">
        <f t="shared" si="16"/>
        <v>1</v>
      </c>
      <c r="X166" t="str">
        <f t="shared" si="17"/>
        <v>Attrited</v>
      </c>
      <c r="Y166">
        <f t="shared" si="18"/>
        <v>0.61095890410958908</v>
      </c>
      <c r="Z166" t="str">
        <f t="shared" si="19"/>
        <v>&lt;1 Year</v>
      </c>
      <c r="AA166" t="str">
        <f t="shared" si="20"/>
        <v>&lt;70K</v>
      </c>
    </row>
    <row r="167" spans="1:27" ht="19.95" customHeight="1" x14ac:dyDescent="0.3">
      <c r="A167" s="8" t="s">
        <v>283</v>
      </c>
      <c r="B167" s="9">
        <v>45561</v>
      </c>
      <c r="C167" s="1" t="s">
        <v>81</v>
      </c>
      <c r="D167" s="1" t="s">
        <v>72</v>
      </c>
      <c r="E167" s="1" t="s">
        <v>23</v>
      </c>
      <c r="F167" s="1" t="s">
        <v>154</v>
      </c>
      <c r="G167" s="1" t="s">
        <v>83</v>
      </c>
      <c r="H167" s="1" t="s">
        <v>43</v>
      </c>
      <c r="I167" s="1" t="s">
        <v>27</v>
      </c>
      <c r="J167" s="9">
        <v>45561</v>
      </c>
      <c r="K167" s="9"/>
      <c r="L167" s="1" t="s">
        <v>28</v>
      </c>
      <c r="M167" s="1">
        <v>461</v>
      </c>
      <c r="N167" s="1" t="s">
        <v>29</v>
      </c>
      <c r="O167" s="1" t="s">
        <v>63</v>
      </c>
      <c r="P167" s="1" t="s">
        <v>64</v>
      </c>
      <c r="Q167" s="1">
        <v>3</v>
      </c>
      <c r="R167" s="1" t="s">
        <v>37</v>
      </c>
      <c r="S167" s="1">
        <v>1</v>
      </c>
      <c r="T167" s="10">
        <v>74500</v>
      </c>
      <c r="U167" t="str">
        <f t="shared" si="14"/>
        <v>Reviewed</v>
      </c>
      <c r="V167" t="str">
        <f t="shared" si="15"/>
        <v>meets</v>
      </c>
      <c r="W167">
        <f t="shared" si="16"/>
        <v>0</v>
      </c>
      <c r="X167" t="str">
        <f t="shared" si="17"/>
        <v>Active</v>
      </c>
      <c r="Y167">
        <f t="shared" si="18"/>
        <v>1.263013698630137</v>
      </c>
      <c r="Z167" t="str">
        <f t="shared" si="19"/>
        <v>1–2 Years</v>
      </c>
      <c r="AA167" t="str">
        <f t="shared" si="20"/>
        <v>70K–99K</v>
      </c>
    </row>
    <row r="168" spans="1:27" ht="19.95" customHeight="1" x14ac:dyDescent="0.3">
      <c r="A168" s="4" t="s">
        <v>284</v>
      </c>
      <c r="B168" s="5">
        <v>45220</v>
      </c>
      <c r="C168" s="6" t="s">
        <v>86</v>
      </c>
      <c r="D168" s="6" t="s">
        <v>87</v>
      </c>
      <c r="E168" s="6" t="s">
        <v>67</v>
      </c>
      <c r="F168" s="6" t="s">
        <v>93</v>
      </c>
      <c r="G168" s="6" t="s">
        <v>94</v>
      </c>
      <c r="H168" s="6" t="s">
        <v>26</v>
      </c>
      <c r="I168" s="6" t="s">
        <v>27</v>
      </c>
      <c r="J168" s="5">
        <v>45220</v>
      </c>
      <c r="K168" s="5"/>
      <c r="L168" s="6" t="s">
        <v>28</v>
      </c>
      <c r="M168" s="6">
        <v>802</v>
      </c>
      <c r="N168" s="6" t="s">
        <v>52</v>
      </c>
      <c r="O168" s="6" t="s">
        <v>63</v>
      </c>
      <c r="P168" s="6" t="s">
        <v>64</v>
      </c>
      <c r="Q168" s="6">
        <v>5</v>
      </c>
      <c r="R168" s="6" t="s">
        <v>119</v>
      </c>
      <c r="S168" s="6">
        <v>2</v>
      </c>
      <c r="T168" s="7">
        <v>87500</v>
      </c>
      <c r="U168" t="str">
        <f t="shared" si="14"/>
        <v>Reviewed</v>
      </c>
      <c r="V168" t="str">
        <f t="shared" si="15"/>
        <v>outstanding</v>
      </c>
      <c r="W168">
        <f t="shared" si="16"/>
        <v>0</v>
      </c>
      <c r="X168" t="str">
        <f t="shared" si="17"/>
        <v>Active</v>
      </c>
      <c r="Y168">
        <f t="shared" si="18"/>
        <v>2.1972602739726028</v>
      </c>
      <c r="Z168" t="str">
        <f t="shared" si="19"/>
        <v>2–3 Years</v>
      </c>
      <c r="AA168" t="str">
        <f t="shared" si="20"/>
        <v>70K–99K</v>
      </c>
    </row>
    <row r="169" spans="1:27" ht="19.95" customHeight="1" x14ac:dyDescent="0.3">
      <c r="A169" s="8" t="s">
        <v>285</v>
      </c>
      <c r="B169" s="9">
        <v>44999</v>
      </c>
      <c r="C169" s="1" t="s">
        <v>91</v>
      </c>
      <c r="D169" s="1" t="s">
        <v>87</v>
      </c>
      <c r="E169" s="1" t="s">
        <v>92</v>
      </c>
      <c r="F169" s="1" t="s">
        <v>286</v>
      </c>
      <c r="G169" s="1" t="s">
        <v>94</v>
      </c>
      <c r="H169" s="1" t="s">
        <v>110</v>
      </c>
      <c r="I169" s="1" t="s">
        <v>27</v>
      </c>
      <c r="J169" s="9">
        <v>44999</v>
      </c>
      <c r="K169" s="9"/>
      <c r="L169" s="1" t="s">
        <v>28</v>
      </c>
      <c r="M169" s="1">
        <v>1023</v>
      </c>
      <c r="N169" s="1" t="s">
        <v>29</v>
      </c>
      <c r="O169" s="1" t="s">
        <v>30</v>
      </c>
      <c r="P169" s="1" t="s">
        <v>133</v>
      </c>
      <c r="Q169" s="1">
        <v>3</v>
      </c>
      <c r="R169" s="1" t="s">
        <v>37</v>
      </c>
      <c r="S169" s="1">
        <v>3</v>
      </c>
      <c r="T169" s="10">
        <v>170500</v>
      </c>
      <c r="U169" t="str">
        <f t="shared" si="14"/>
        <v>Reviewed</v>
      </c>
      <c r="V169" t="str">
        <f t="shared" si="15"/>
        <v>meets</v>
      </c>
      <c r="W169">
        <f t="shared" si="16"/>
        <v>0</v>
      </c>
      <c r="X169" t="str">
        <f t="shared" si="17"/>
        <v>Active</v>
      </c>
      <c r="Y169">
        <f t="shared" si="18"/>
        <v>2.8027397260273972</v>
      </c>
      <c r="Z169" t="str">
        <f t="shared" si="19"/>
        <v>2–3 Years</v>
      </c>
      <c r="AA169" t="str">
        <f t="shared" si="20"/>
        <v>130K+</v>
      </c>
    </row>
    <row r="170" spans="1:27" ht="19.95" customHeight="1" x14ac:dyDescent="0.3">
      <c r="A170" s="4" t="s">
        <v>287</v>
      </c>
      <c r="B170" s="5">
        <v>45008</v>
      </c>
      <c r="C170" s="6" t="s">
        <v>21</v>
      </c>
      <c r="D170" s="6" t="s">
        <v>22</v>
      </c>
      <c r="E170" s="6" t="s">
        <v>23</v>
      </c>
      <c r="F170" s="6" t="s">
        <v>288</v>
      </c>
      <c r="G170" s="6" t="s">
        <v>25</v>
      </c>
      <c r="H170" s="6" t="s">
        <v>43</v>
      </c>
      <c r="I170" s="6" t="s">
        <v>27</v>
      </c>
      <c r="J170" s="5">
        <v>45008</v>
      </c>
      <c r="K170" s="5"/>
      <c r="L170" s="6" t="s">
        <v>28</v>
      </c>
      <c r="M170" s="6">
        <v>1014</v>
      </c>
      <c r="N170" s="6" t="s">
        <v>52</v>
      </c>
      <c r="O170" s="6" t="s">
        <v>170</v>
      </c>
      <c r="P170" s="6" t="s">
        <v>31</v>
      </c>
      <c r="Q170" s="6">
        <v>3</v>
      </c>
      <c r="R170" s="6" t="s">
        <v>37</v>
      </c>
      <c r="S170" s="6">
        <v>3</v>
      </c>
      <c r="T170" s="7">
        <v>58000</v>
      </c>
      <c r="U170" t="str">
        <f t="shared" si="14"/>
        <v>Reviewed</v>
      </c>
      <c r="V170" t="str">
        <f t="shared" si="15"/>
        <v>meets</v>
      </c>
      <c r="W170">
        <f t="shared" si="16"/>
        <v>0</v>
      </c>
      <c r="X170" t="str">
        <f t="shared" si="17"/>
        <v>Active</v>
      </c>
      <c r="Y170">
        <f t="shared" si="18"/>
        <v>2.7780821917808218</v>
      </c>
      <c r="Z170" t="str">
        <f t="shared" si="19"/>
        <v>2–3 Years</v>
      </c>
      <c r="AA170" t="str">
        <f t="shared" si="20"/>
        <v>&lt;70K</v>
      </c>
    </row>
    <row r="171" spans="1:27" ht="19.95" customHeight="1" x14ac:dyDescent="0.3">
      <c r="A171" s="8" t="s">
        <v>289</v>
      </c>
      <c r="B171" s="9">
        <v>45414</v>
      </c>
      <c r="C171" s="1" t="s">
        <v>34</v>
      </c>
      <c r="D171" s="1" t="s">
        <v>22</v>
      </c>
      <c r="E171" s="1" t="s">
        <v>23</v>
      </c>
      <c r="F171" s="1" t="s">
        <v>99</v>
      </c>
      <c r="G171" s="1" t="s">
        <v>36</v>
      </c>
      <c r="H171" s="1" t="s">
        <v>49</v>
      </c>
      <c r="I171" s="1" t="s">
        <v>27</v>
      </c>
      <c r="J171" s="9">
        <v>45414</v>
      </c>
      <c r="K171" s="9"/>
      <c r="L171" s="1" t="s">
        <v>28</v>
      </c>
      <c r="M171" s="1">
        <v>608</v>
      </c>
      <c r="N171" s="1" t="s">
        <v>52</v>
      </c>
      <c r="O171" s="1" t="s">
        <v>30</v>
      </c>
      <c r="P171" s="1" t="s">
        <v>64</v>
      </c>
      <c r="Q171" s="1">
        <v>3</v>
      </c>
      <c r="R171" s="1" t="s">
        <v>37</v>
      </c>
      <c r="S171" s="1">
        <v>2</v>
      </c>
      <c r="T171" s="10">
        <v>103500</v>
      </c>
      <c r="U171" t="str">
        <f t="shared" si="14"/>
        <v>Reviewed</v>
      </c>
      <c r="V171" t="str">
        <f t="shared" si="15"/>
        <v>meets</v>
      </c>
      <c r="W171">
        <f t="shared" si="16"/>
        <v>0</v>
      </c>
      <c r="X171" t="str">
        <f t="shared" si="17"/>
        <v>Active</v>
      </c>
      <c r="Y171">
        <f t="shared" si="18"/>
        <v>1.6657534246575343</v>
      </c>
      <c r="Z171" t="str">
        <f t="shared" si="19"/>
        <v>1–2 Years</v>
      </c>
      <c r="AA171" t="str">
        <f t="shared" si="20"/>
        <v>100K–129K</v>
      </c>
    </row>
    <row r="172" spans="1:27" ht="19.95" customHeight="1" x14ac:dyDescent="0.3">
      <c r="A172" s="4" t="s">
        <v>290</v>
      </c>
      <c r="B172" s="5">
        <v>44946</v>
      </c>
      <c r="C172" s="6" t="s">
        <v>39</v>
      </c>
      <c r="D172" s="6" t="s">
        <v>22</v>
      </c>
      <c r="E172" s="6" t="s">
        <v>40</v>
      </c>
      <c r="F172" s="6" t="s">
        <v>174</v>
      </c>
      <c r="G172" s="6" t="s">
        <v>42</v>
      </c>
      <c r="H172" s="6" t="s">
        <v>26</v>
      </c>
      <c r="I172" s="6" t="s">
        <v>27</v>
      </c>
      <c r="J172" s="5">
        <v>44946</v>
      </c>
      <c r="K172" s="5"/>
      <c r="L172" s="6" t="s">
        <v>28</v>
      </c>
      <c r="M172" s="6">
        <v>1076</v>
      </c>
      <c r="N172" s="6" t="s">
        <v>52</v>
      </c>
      <c r="O172" s="6" t="s">
        <v>63</v>
      </c>
      <c r="P172" s="6" t="s">
        <v>31</v>
      </c>
      <c r="Q172" s="6">
        <v>3</v>
      </c>
      <c r="R172" s="6" t="s">
        <v>37</v>
      </c>
      <c r="S172" s="6">
        <v>3</v>
      </c>
      <c r="T172" s="7">
        <v>87000</v>
      </c>
      <c r="U172" t="str">
        <f t="shared" si="14"/>
        <v>Reviewed</v>
      </c>
      <c r="V172" t="str">
        <f t="shared" si="15"/>
        <v>meets</v>
      </c>
      <c r="W172">
        <f t="shared" si="16"/>
        <v>0</v>
      </c>
      <c r="X172" t="str">
        <f t="shared" si="17"/>
        <v>Active</v>
      </c>
      <c r="Y172">
        <f t="shared" si="18"/>
        <v>2.9479452054794519</v>
      </c>
      <c r="Z172" t="str">
        <f t="shared" si="19"/>
        <v>2–3 Years</v>
      </c>
      <c r="AA172" t="str">
        <f t="shared" si="20"/>
        <v>70K–99K</v>
      </c>
    </row>
    <row r="173" spans="1:27" ht="19.95" customHeight="1" x14ac:dyDescent="0.3">
      <c r="A173" s="8" t="s">
        <v>291</v>
      </c>
      <c r="B173" s="9">
        <v>45763</v>
      </c>
      <c r="C173" s="1" t="s">
        <v>46</v>
      </c>
      <c r="D173" s="1" t="s">
        <v>22</v>
      </c>
      <c r="E173" s="1" t="s">
        <v>40</v>
      </c>
      <c r="F173" s="1" t="s">
        <v>292</v>
      </c>
      <c r="G173" s="1" t="s">
        <v>48</v>
      </c>
      <c r="H173" s="1" t="s">
        <v>110</v>
      </c>
      <c r="I173" s="1" t="s">
        <v>27</v>
      </c>
      <c r="J173" s="9">
        <v>45763</v>
      </c>
      <c r="K173" s="9"/>
      <c r="L173" s="1" t="s">
        <v>28</v>
      </c>
      <c r="M173" s="1">
        <v>259</v>
      </c>
      <c r="N173" s="1" t="s">
        <v>52</v>
      </c>
      <c r="O173" s="1" t="s">
        <v>43</v>
      </c>
      <c r="P173" s="1" t="s">
        <v>31</v>
      </c>
      <c r="Q173" s="1">
        <v>3</v>
      </c>
      <c r="R173" s="1" t="s">
        <v>37</v>
      </c>
      <c r="S173" s="1">
        <v>1</v>
      </c>
      <c r="T173" s="10">
        <v>130000</v>
      </c>
      <c r="U173" t="str">
        <f t="shared" si="14"/>
        <v>Reviewed</v>
      </c>
      <c r="V173" t="str">
        <f t="shared" si="15"/>
        <v>meets</v>
      </c>
      <c r="W173">
        <f t="shared" si="16"/>
        <v>0</v>
      </c>
      <c r="X173" t="str">
        <f t="shared" si="17"/>
        <v>Active</v>
      </c>
      <c r="Y173">
        <f t="shared" si="18"/>
        <v>0.70958904109589038</v>
      </c>
      <c r="Z173" t="str">
        <f t="shared" si="19"/>
        <v>&lt;1 Year</v>
      </c>
      <c r="AA173" t="str">
        <f t="shared" si="20"/>
        <v>130K+</v>
      </c>
    </row>
    <row r="174" spans="1:27" ht="19.95" customHeight="1" x14ac:dyDescent="0.3">
      <c r="A174" s="4" t="s">
        <v>293</v>
      </c>
      <c r="B174" s="5">
        <v>45502</v>
      </c>
      <c r="C174" s="6" t="s">
        <v>55</v>
      </c>
      <c r="D174" s="6" t="s">
        <v>56</v>
      </c>
      <c r="E174" s="6" t="s">
        <v>23</v>
      </c>
      <c r="F174" s="6" t="s">
        <v>190</v>
      </c>
      <c r="G174" s="6" t="s">
        <v>58</v>
      </c>
      <c r="H174" s="6" t="s">
        <v>49</v>
      </c>
      <c r="I174" s="6" t="s">
        <v>50</v>
      </c>
      <c r="J174" s="5">
        <v>45502</v>
      </c>
      <c r="K174" s="5">
        <v>45790</v>
      </c>
      <c r="L174" s="6" t="s">
        <v>51</v>
      </c>
      <c r="M174" s="6">
        <v>288</v>
      </c>
      <c r="N174" s="6" t="s">
        <v>140</v>
      </c>
      <c r="O174" s="6" t="s">
        <v>63</v>
      </c>
      <c r="P174" s="6" t="s">
        <v>107</v>
      </c>
      <c r="Q174" s="6">
        <v>4</v>
      </c>
      <c r="R174" s="6" t="s">
        <v>32</v>
      </c>
      <c r="S174" s="6">
        <v>1</v>
      </c>
      <c r="T174" s="7">
        <v>134000</v>
      </c>
      <c r="U174" t="str">
        <f t="shared" si="14"/>
        <v>Reviewed</v>
      </c>
      <c r="V174" t="str">
        <f t="shared" si="15"/>
        <v>exceeds</v>
      </c>
      <c r="W174">
        <f t="shared" si="16"/>
        <v>1</v>
      </c>
      <c r="X174" t="str">
        <f t="shared" si="17"/>
        <v>Attrited</v>
      </c>
      <c r="Y174">
        <f t="shared" si="18"/>
        <v>0.78904109589041094</v>
      </c>
      <c r="Z174" t="str">
        <f t="shared" si="19"/>
        <v>&lt;1 Year</v>
      </c>
      <c r="AA174" t="str">
        <f t="shared" si="20"/>
        <v>130K+</v>
      </c>
    </row>
    <row r="175" spans="1:27" ht="19.95" customHeight="1" x14ac:dyDescent="0.3">
      <c r="A175" s="8" t="s">
        <v>294</v>
      </c>
      <c r="B175" s="9">
        <v>45656</v>
      </c>
      <c r="C175" s="1" t="s">
        <v>60</v>
      </c>
      <c r="D175" s="1" t="s">
        <v>56</v>
      </c>
      <c r="E175" s="1" t="s">
        <v>40</v>
      </c>
      <c r="F175" s="1" t="s">
        <v>104</v>
      </c>
      <c r="G175" s="1" t="s">
        <v>62</v>
      </c>
      <c r="H175" s="1" t="s">
        <v>43</v>
      </c>
      <c r="I175" s="1" t="s">
        <v>50</v>
      </c>
      <c r="J175" s="9">
        <v>45656</v>
      </c>
      <c r="K175" s="9">
        <v>45932</v>
      </c>
      <c r="L175" s="1" t="s">
        <v>51</v>
      </c>
      <c r="M175" s="1">
        <v>276</v>
      </c>
      <c r="N175" s="1" t="s">
        <v>29</v>
      </c>
      <c r="O175" s="1" t="s">
        <v>43</v>
      </c>
      <c r="P175" s="1" t="s">
        <v>31</v>
      </c>
      <c r="Q175" s="1">
        <v>3</v>
      </c>
      <c r="R175" s="1" t="s">
        <v>37</v>
      </c>
      <c r="S175" s="1">
        <v>1</v>
      </c>
      <c r="T175" s="10">
        <v>64500</v>
      </c>
      <c r="U175" t="str">
        <f t="shared" si="14"/>
        <v>Reviewed</v>
      </c>
      <c r="V175" t="str">
        <f t="shared" si="15"/>
        <v>meets</v>
      </c>
      <c r="W175">
        <f t="shared" si="16"/>
        <v>1</v>
      </c>
      <c r="X175" t="str">
        <f t="shared" si="17"/>
        <v>Attrited</v>
      </c>
      <c r="Y175">
        <f t="shared" si="18"/>
        <v>0.75616438356164384</v>
      </c>
      <c r="Z175" t="str">
        <f t="shared" si="19"/>
        <v>&lt;1 Year</v>
      </c>
      <c r="AA175" t="str">
        <f t="shared" si="20"/>
        <v>&lt;70K</v>
      </c>
    </row>
    <row r="176" spans="1:27" ht="19.95" customHeight="1" x14ac:dyDescent="0.3">
      <c r="A176" s="4" t="s">
        <v>295</v>
      </c>
      <c r="B176" s="5">
        <v>45586</v>
      </c>
      <c r="C176" s="6" t="s">
        <v>66</v>
      </c>
      <c r="D176" s="6" t="s">
        <v>56</v>
      </c>
      <c r="E176" s="6" t="s">
        <v>67</v>
      </c>
      <c r="F176" s="6" t="s">
        <v>193</v>
      </c>
      <c r="G176" s="6" t="s">
        <v>69</v>
      </c>
      <c r="H176" s="6" t="s">
        <v>43</v>
      </c>
      <c r="I176" s="6" t="s">
        <v>27</v>
      </c>
      <c r="J176" s="5">
        <v>45586</v>
      </c>
      <c r="K176" s="5"/>
      <c r="L176" s="6" t="s">
        <v>28</v>
      </c>
      <c r="M176" s="6">
        <v>436</v>
      </c>
      <c r="N176" s="6" t="s">
        <v>75</v>
      </c>
      <c r="O176" s="6" t="s">
        <v>63</v>
      </c>
      <c r="P176" s="6" t="s">
        <v>64</v>
      </c>
      <c r="Q176" s="6">
        <v>5</v>
      </c>
      <c r="R176" s="6" t="s">
        <v>119</v>
      </c>
      <c r="S176" s="6">
        <v>1</v>
      </c>
      <c r="T176" s="7">
        <v>70500</v>
      </c>
      <c r="U176" t="str">
        <f t="shared" si="14"/>
        <v>Reviewed</v>
      </c>
      <c r="V176" t="str">
        <f t="shared" si="15"/>
        <v>outstanding</v>
      </c>
      <c r="W176">
        <f t="shared" si="16"/>
        <v>0</v>
      </c>
      <c r="X176" t="str">
        <f t="shared" si="17"/>
        <v>Active</v>
      </c>
      <c r="Y176">
        <f t="shared" si="18"/>
        <v>1.1945205479452055</v>
      </c>
      <c r="Z176" t="str">
        <f t="shared" si="19"/>
        <v>1–2 Years</v>
      </c>
      <c r="AA176" t="str">
        <f t="shared" si="20"/>
        <v>70K–99K</v>
      </c>
    </row>
    <row r="177" spans="1:27" ht="19.95" customHeight="1" x14ac:dyDescent="0.3">
      <c r="A177" s="8" t="s">
        <v>296</v>
      </c>
      <c r="B177" s="9">
        <v>45278</v>
      </c>
      <c r="C177" s="1" t="s">
        <v>71</v>
      </c>
      <c r="D177" s="1" t="s">
        <v>72</v>
      </c>
      <c r="E177" s="1" t="s">
        <v>23</v>
      </c>
      <c r="F177" s="1" t="s">
        <v>150</v>
      </c>
      <c r="G177" s="1" t="s">
        <v>74</v>
      </c>
      <c r="H177" s="1" t="s">
        <v>26</v>
      </c>
      <c r="I177" s="1" t="s">
        <v>27</v>
      </c>
      <c r="J177" s="9">
        <v>45278</v>
      </c>
      <c r="K177" s="9"/>
      <c r="L177" s="1" t="s">
        <v>28</v>
      </c>
      <c r="M177" s="1">
        <v>744</v>
      </c>
      <c r="N177" s="1" t="s">
        <v>29</v>
      </c>
      <c r="O177" s="1" t="s">
        <v>63</v>
      </c>
      <c r="P177" s="1" t="s">
        <v>107</v>
      </c>
      <c r="Q177" s="1">
        <v>3</v>
      </c>
      <c r="R177" s="1" t="s">
        <v>37</v>
      </c>
      <c r="S177" s="1">
        <v>2</v>
      </c>
      <c r="T177" s="10">
        <v>91500</v>
      </c>
      <c r="U177" t="str">
        <f t="shared" si="14"/>
        <v>Reviewed</v>
      </c>
      <c r="V177" t="str">
        <f t="shared" si="15"/>
        <v>meets</v>
      </c>
      <c r="W177">
        <f t="shared" si="16"/>
        <v>0</v>
      </c>
      <c r="X177" t="str">
        <f t="shared" si="17"/>
        <v>Active</v>
      </c>
      <c r="Y177">
        <f t="shared" si="18"/>
        <v>2.0383561643835617</v>
      </c>
      <c r="Z177" t="str">
        <f t="shared" si="19"/>
        <v>2–3 Years</v>
      </c>
      <c r="AA177" t="str">
        <f t="shared" si="20"/>
        <v>70K–99K</v>
      </c>
    </row>
    <row r="178" spans="1:27" ht="19.95" customHeight="1" x14ac:dyDescent="0.3">
      <c r="A178" s="4" t="s">
        <v>297</v>
      </c>
      <c r="B178" s="5">
        <v>45023</v>
      </c>
      <c r="C178" s="6" t="s">
        <v>77</v>
      </c>
      <c r="D178" s="6" t="s">
        <v>72</v>
      </c>
      <c r="E178" s="6" t="s">
        <v>40</v>
      </c>
      <c r="F178" s="6" t="s">
        <v>131</v>
      </c>
      <c r="G178" s="6" t="s">
        <v>79</v>
      </c>
      <c r="H178" s="6" t="s">
        <v>26</v>
      </c>
      <c r="I178" s="6" t="s">
        <v>27</v>
      </c>
      <c r="J178" s="5">
        <v>45023</v>
      </c>
      <c r="K178" s="5"/>
      <c r="L178" s="6" t="s">
        <v>28</v>
      </c>
      <c r="M178" s="6">
        <v>999</v>
      </c>
      <c r="N178" s="6" t="s">
        <v>140</v>
      </c>
      <c r="O178" s="6" t="s">
        <v>63</v>
      </c>
      <c r="P178" s="6" t="s">
        <v>64</v>
      </c>
      <c r="Q178" s="6">
        <v>5</v>
      </c>
      <c r="R178" s="6" t="s">
        <v>119</v>
      </c>
      <c r="S178" s="6">
        <v>3</v>
      </c>
      <c r="T178" s="7">
        <v>95000</v>
      </c>
      <c r="U178" t="str">
        <f t="shared" si="14"/>
        <v>Reviewed</v>
      </c>
      <c r="V178" t="str">
        <f t="shared" si="15"/>
        <v>outstanding</v>
      </c>
      <c r="W178">
        <f t="shared" si="16"/>
        <v>0</v>
      </c>
      <c r="X178" t="str">
        <f t="shared" si="17"/>
        <v>Active</v>
      </c>
      <c r="Y178">
        <f t="shared" si="18"/>
        <v>2.7369863013698632</v>
      </c>
      <c r="Z178" t="str">
        <f t="shared" si="19"/>
        <v>2–3 Years</v>
      </c>
      <c r="AA178" t="str">
        <f t="shared" si="20"/>
        <v>70K–99K</v>
      </c>
    </row>
    <row r="179" spans="1:27" ht="19.95" customHeight="1" x14ac:dyDescent="0.3">
      <c r="A179" s="8" t="s">
        <v>298</v>
      </c>
      <c r="B179" s="9">
        <v>45197</v>
      </c>
      <c r="C179" s="1" t="s">
        <v>81</v>
      </c>
      <c r="D179" s="1" t="s">
        <v>72</v>
      </c>
      <c r="E179" s="1" t="s">
        <v>23</v>
      </c>
      <c r="F179" s="1" t="s">
        <v>82</v>
      </c>
      <c r="G179" s="1" t="s">
        <v>83</v>
      </c>
      <c r="H179" s="1" t="s">
        <v>26</v>
      </c>
      <c r="I179" s="1" t="s">
        <v>27</v>
      </c>
      <c r="J179" s="9">
        <v>45197</v>
      </c>
      <c r="K179" s="9"/>
      <c r="L179" s="1" t="s">
        <v>28</v>
      </c>
      <c r="M179" s="1">
        <v>825</v>
      </c>
      <c r="N179" s="1" t="s">
        <v>29</v>
      </c>
      <c r="O179" s="1" t="s">
        <v>63</v>
      </c>
      <c r="P179" s="1" t="s">
        <v>31</v>
      </c>
      <c r="Q179" s="1">
        <v>3</v>
      </c>
      <c r="R179" s="1" t="s">
        <v>37</v>
      </c>
      <c r="S179" s="1">
        <v>2</v>
      </c>
      <c r="T179" s="10">
        <v>104000</v>
      </c>
      <c r="U179" t="str">
        <f t="shared" si="14"/>
        <v>Reviewed</v>
      </c>
      <c r="V179" t="str">
        <f t="shared" si="15"/>
        <v>meets</v>
      </c>
      <c r="W179">
        <f t="shared" si="16"/>
        <v>0</v>
      </c>
      <c r="X179" t="str">
        <f t="shared" si="17"/>
        <v>Active</v>
      </c>
      <c r="Y179">
        <f t="shared" si="18"/>
        <v>2.2602739726027399</v>
      </c>
      <c r="Z179" t="str">
        <f t="shared" si="19"/>
        <v>2–3 Years</v>
      </c>
      <c r="AA179" t="str">
        <f t="shared" si="20"/>
        <v>100K–129K</v>
      </c>
    </row>
    <row r="180" spans="1:27" ht="19.95" customHeight="1" x14ac:dyDescent="0.3">
      <c r="A180" s="4" t="s">
        <v>299</v>
      </c>
      <c r="B180" s="5">
        <v>45708</v>
      </c>
      <c r="C180" s="6" t="s">
        <v>86</v>
      </c>
      <c r="D180" s="6" t="s">
        <v>87</v>
      </c>
      <c r="E180" s="6" t="s">
        <v>67</v>
      </c>
      <c r="F180" s="6" t="s">
        <v>135</v>
      </c>
      <c r="G180" s="6" t="s">
        <v>89</v>
      </c>
      <c r="H180" s="6" t="s">
        <v>43</v>
      </c>
      <c r="I180" s="6" t="s">
        <v>27</v>
      </c>
      <c r="J180" s="5">
        <v>45708</v>
      </c>
      <c r="K180" s="5"/>
      <c r="L180" s="6" t="s">
        <v>28</v>
      </c>
      <c r="M180" s="6">
        <v>314</v>
      </c>
      <c r="N180" s="6" t="s">
        <v>29</v>
      </c>
      <c r="O180" s="6" t="s">
        <v>63</v>
      </c>
      <c r="P180" s="6" t="s">
        <v>107</v>
      </c>
      <c r="Q180" s="6">
        <v>2</v>
      </c>
      <c r="R180" s="6" t="s">
        <v>53</v>
      </c>
      <c r="S180" s="6">
        <v>1</v>
      </c>
      <c r="T180" s="7">
        <v>74000</v>
      </c>
      <c r="U180" t="str">
        <f t="shared" si="14"/>
        <v>Reviewed</v>
      </c>
      <c r="V180" t="str">
        <f t="shared" si="15"/>
        <v>needs_support</v>
      </c>
      <c r="W180">
        <f t="shared" si="16"/>
        <v>0</v>
      </c>
      <c r="X180" t="str">
        <f t="shared" si="17"/>
        <v>Active</v>
      </c>
      <c r="Y180">
        <f t="shared" si="18"/>
        <v>0.86027397260273974</v>
      </c>
      <c r="Z180" t="str">
        <f t="shared" si="19"/>
        <v>&lt;1 Year</v>
      </c>
      <c r="AA180" t="str">
        <f t="shared" si="20"/>
        <v>70K–99K</v>
      </c>
    </row>
    <row r="181" spans="1:27" ht="19.95" customHeight="1" x14ac:dyDescent="0.3">
      <c r="A181" s="8" t="s">
        <v>300</v>
      </c>
      <c r="B181" s="9">
        <v>44929</v>
      </c>
      <c r="C181" s="1" t="s">
        <v>91</v>
      </c>
      <c r="D181" s="1" t="s">
        <v>87</v>
      </c>
      <c r="E181" s="1" t="s">
        <v>92</v>
      </c>
      <c r="F181" s="1" t="s">
        <v>114</v>
      </c>
      <c r="G181" s="1" t="s">
        <v>94</v>
      </c>
      <c r="H181" s="1" t="s">
        <v>43</v>
      </c>
      <c r="I181" s="1" t="s">
        <v>27</v>
      </c>
      <c r="J181" s="9">
        <v>44929</v>
      </c>
      <c r="K181" s="9"/>
      <c r="L181" s="1" t="s">
        <v>28</v>
      </c>
      <c r="M181" s="1">
        <v>1093</v>
      </c>
      <c r="N181" s="1" t="s">
        <v>122</v>
      </c>
      <c r="O181" s="1" t="s">
        <v>63</v>
      </c>
      <c r="P181" s="1" t="s">
        <v>64</v>
      </c>
      <c r="Q181" s="1">
        <v>3</v>
      </c>
      <c r="R181" s="1" t="s">
        <v>37</v>
      </c>
      <c r="S181" s="1">
        <v>3</v>
      </c>
      <c r="T181" s="10">
        <v>55500</v>
      </c>
      <c r="U181" t="str">
        <f t="shared" si="14"/>
        <v>Reviewed</v>
      </c>
      <c r="V181" t="str">
        <f t="shared" si="15"/>
        <v>meets</v>
      </c>
      <c r="W181">
        <f t="shared" si="16"/>
        <v>0</v>
      </c>
      <c r="X181" t="str">
        <f t="shared" si="17"/>
        <v>Active</v>
      </c>
      <c r="Y181">
        <f t="shared" si="18"/>
        <v>2.9945205479452053</v>
      </c>
      <c r="Z181" t="str">
        <f t="shared" si="19"/>
        <v>2–3 Years</v>
      </c>
      <c r="AA181" t="str">
        <f t="shared" si="20"/>
        <v>&lt;70K</v>
      </c>
    </row>
    <row r="182" spans="1:27" ht="19.95" customHeight="1" x14ac:dyDescent="0.3">
      <c r="A182" s="4" t="s">
        <v>301</v>
      </c>
      <c r="B182" s="5">
        <v>45690</v>
      </c>
      <c r="C182" s="6" t="s">
        <v>21</v>
      </c>
      <c r="D182" s="6" t="s">
        <v>22</v>
      </c>
      <c r="E182" s="6" t="s">
        <v>23</v>
      </c>
      <c r="F182" s="6" t="s">
        <v>24</v>
      </c>
      <c r="G182" s="6" t="s">
        <v>25</v>
      </c>
      <c r="H182" s="6" t="s">
        <v>26</v>
      </c>
      <c r="I182" s="6" t="s">
        <v>27</v>
      </c>
      <c r="J182" s="5">
        <v>45690</v>
      </c>
      <c r="K182" s="5"/>
      <c r="L182" s="6" t="s">
        <v>28</v>
      </c>
      <c r="M182" s="6">
        <v>332</v>
      </c>
      <c r="N182" s="6" t="s">
        <v>29</v>
      </c>
      <c r="O182" s="6" t="s">
        <v>63</v>
      </c>
      <c r="P182" s="6" t="s">
        <v>133</v>
      </c>
      <c r="Q182" s="6">
        <v>3</v>
      </c>
      <c r="R182" s="6" t="s">
        <v>37</v>
      </c>
      <c r="S182" s="6">
        <v>1</v>
      </c>
      <c r="T182" s="7">
        <v>88000</v>
      </c>
      <c r="U182" t="str">
        <f t="shared" si="14"/>
        <v>Reviewed</v>
      </c>
      <c r="V182" t="str">
        <f t="shared" si="15"/>
        <v>meets</v>
      </c>
      <c r="W182">
        <f t="shared" si="16"/>
        <v>0</v>
      </c>
      <c r="X182" t="str">
        <f t="shared" si="17"/>
        <v>Active</v>
      </c>
      <c r="Y182">
        <f t="shared" si="18"/>
        <v>0.90958904109589045</v>
      </c>
      <c r="Z182" t="str">
        <f t="shared" si="19"/>
        <v>&lt;1 Year</v>
      </c>
      <c r="AA182" t="str">
        <f t="shared" si="20"/>
        <v>70K–99K</v>
      </c>
    </row>
    <row r="183" spans="1:27" ht="19.95" customHeight="1" x14ac:dyDescent="0.3">
      <c r="A183" s="8" t="s">
        <v>302</v>
      </c>
      <c r="B183" s="9">
        <v>45921</v>
      </c>
      <c r="C183" s="1" t="s">
        <v>34</v>
      </c>
      <c r="D183" s="1" t="s">
        <v>22</v>
      </c>
      <c r="E183" s="1" t="s">
        <v>23</v>
      </c>
      <c r="F183" s="1" t="s">
        <v>121</v>
      </c>
      <c r="G183" s="1" t="s">
        <v>25</v>
      </c>
      <c r="H183" s="1" t="s">
        <v>49</v>
      </c>
      <c r="I183" s="1" t="s">
        <v>27</v>
      </c>
      <c r="J183" s="9">
        <v>45921</v>
      </c>
      <c r="K183" s="9"/>
      <c r="L183" s="1" t="s">
        <v>28</v>
      </c>
      <c r="M183" s="1">
        <v>101</v>
      </c>
      <c r="N183" s="1" t="s">
        <v>29</v>
      </c>
      <c r="O183" s="1" t="s">
        <v>30</v>
      </c>
      <c r="P183" s="1" t="s">
        <v>133</v>
      </c>
      <c r="Q183" s="1" t="s">
        <v>95</v>
      </c>
      <c r="R183" s="1" t="s">
        <v>28</v>
      </c>
      <c r="S183" s="1">
        <v>0</v>
      </c>
      <c r="T183" s="10">
        <v>107000</v>
      </c>
      <c r="U183" t="str">
        <f t="shared" si="14"/>
        <v>Not Reviewed</v>
      </c>
      <c r="V183" t="str">
        <f t="shared" si="15"/>
        <v>Not Reviewed</v>
      </c>
      <c r="W183">
        <f t="shared" si="16"/>
        <v>0</v>
      </c>
      <c r="X183" t="str">
        <f t="shared" si="17"/>
        <v>Active</v>
      </c>
      <c r="Y183">
        <f t="shared" si="18"/>
        <v>0.27671232876712326</v>
      </c>
      <c r="Z183" t="str">
        <f t="shared" si="19"/>
        <v>&lt;1 Year</v>
      </c>
      <c r="AA183" t="str">
        <f t="shared" si="20"/>
        <v>100K–129K</v>
      </c>
    </row>
    <row r="184" spans="1:27" ht="19.95" customHeight="1" x14ac:dyDescent="0.3">
      <c r="A184" s="4" t="s">
        <v>303</v>
      </c>
      <c r="B184" s="5">
        <v>45792</v>
      </c>
      <c r="C184" s="6" t="s">
        <v>39</v>
      </c>
      <c r="D184" s="6" t="s">
        <v>22</v>
      </c>
      <c r="E184" s="6" t="s">
        <v>40</v>
      </c>
      <c r="F184" s="6" t="s">
        <v>101</v>
      </c>
      <c r="G184" s="6" t="s">
        <v>48</v>
      </c>
      <c r="H184" s="6" t="s">
        <v>26</v>
      </c>
      <c r="I184" s="6" t="s">
        <v>27</v>
      </c>
      <c r="J184" s="5">
        <v>45792</v>
      </c>
      <c r="K184" s="5"/>
      <c r="L184" s="6" t="s">
        <v>28</v>
      </c>
      <c r="M184" s="6">
        <v>230</v>
      </c>
      <c r="N184" s="6" t="s">
        <v>29</v>
      </c>
      <c r="O184" s="6" t="s">
        <v>43</v>
      </c>
      <c r="P184" s="6" t="s">
        <v>107</v>
      </c>
      <c r="Q184" s="6">
        <v>4</v>
      </c>
      <c r="R184" s="6" t="s">
        <v>32</v>
      </c>
      <c r="S184" s="6">
        <v>1</v>
      </c>
      <c r="T184" s="7">
        <v>73000</v>
      </c>
      <c r="U184" t="str">
        <f t="shared" si="14"/>
        <v>Reviewed</v>
      </c>
      <c r="V184" t="str">
        <f t="shared" si="15"/>
        <v>exceeds</v>
      </c>
      <c r="W184">
        <f t="shared" si="16"/>
        <v>0</v>
      </c>
      <c r="X184" t="str">
        <f t="shared" si="17"/>
        <v>Active</v>
      </c>
      <c r="Y184">
        <f t="shared" si="18"/>
        <v>0.63013698630136983</v>
      </c>
      <c r="Z184" t="str">
        <f t="shared" si="19"/>
        <v>&lt;1 Year</v>
      </c>
      <c r="AA184" t="str">
        <f t="shared" si="20"/>
        <v>70K–99K</v>
      </c>
    </row>
    <row r="185" spans="1:27" ht="19.95" customHeight="1" x14ac:dyDescent="0.3">
      <c r="A185" s="8" t="s">
        <v>304</v>
      </c>
      <c r="B185" s="9">
        <v>45622</v>
      </c>
      <c r="C185" s="1" t="s">
        <v>46</v>
      </c>
      <c r="D185" s="1" t="s">
        <v>22</v>
      </c>
      <c r="E185" s="1" t="s">
        <v>40</v>
      </c>
      <c r="F185" s="1" t="s">
        <v>292</v>
      </c>
      <c r="G185" s="1" t="s">
        <v>48</v>
      </c>
      <c r="H185" s="1" t="s">
        <v>110</v>
      </c>
      <c r="I185" s="1" t="s">
        <v>27</v>
      </c>
      <c r="J185" s="9">
        <v>45622</v>
      </c>
      <c r="K185" s="9"/>
      <c r="L185" s="1" t="s">
        <v>28</v>
      </c>
      <c r="M185" s="1">
        <v>400</v>
      </c>
      <c r="N185" s="1" t="s">
        <v>52</v>
      </c>
      <c r="O185" s="1" t="s">
        <v>63</v>
      </c>
      <c r="P185" s="1" t="s">
        <v>31</v>
      </c>
      <c r="Q185" s="1">
        <v>3</v>
      </c>
      <c r="R185" s="1" t="s">
        <v>37</v>
      </c>
      <c r="S185" s="1">
        <v>1</v>
      </c>
      <c r="T185" s="10">
        <v>183500</v>
      </c>
      <c r="U185" t="str">
        <f t="shared" si="14"/>
        <v>Reviewed</v>
      </c>
      <c r="V185" t="str">
        <f t="shared" si="15"/>
        <v>meets</v>
      </c>
      <c r="W185">
        <f t="shared" si="16"/>
        <v>0</v>
      </c>
      <c r="X185" t="str">
        <f t="shared" si="17"/>
        <v>Active</v>
      </c>
      <c r="Y185">
        <f t="shared" si="18"/>
        <v>1.095890410958904</v>
      </c>
      <c r="Z185" t="str">
        <f t="shared" si="19"/>
        <v>1–2 Years</v>
      </c>
      <c r="AA185" t="str">
        <f t="shared" si="20"/>
        <v>130K+</v>
      </c>
    </row>
    <row r="186" spans="1:27" ht="19.95" customHeight="1" x14ac:dyDescent="0.3">
      <c r="A186" s="4" t="s">
        <v>305</v>
      </c>
      <c r="B186" s="5">
        <v>45061</v>
      </c>
      <c r="C186" s="6" t="s">
        <v>55</v>
      </c>
      <c r="D186" s="6" t="s">
        <v>56</v>
      </c>
      <c r="E186" s="6" t="s">
        <v>23</v>
      </c>
      <c r="F186" s="6" t="s">
        <v>57</v>
      </c>
      <c r="G186" s="6" t="s">
        <v>58</v>
      </c>
      <c r="H186" s="6" t="s">
        <v>43</v>
      </c>
      <c r="I186" s="6" t="s">
        <v>27</v>
      </c>
      <c r="J186" s="5">
        <v>45061</v>
      </c>
      <c r="K186" s="5"/>
      <c r="L186" s="6" t="s">
        <v>28</v>
      </c>
      <c r="M186" s="6">
        <v>961</v>
      </c>
      <c r="N186" s="6" t="s">
        <v>52</v>
      </c>
      <c r="O186" s="6" t="s">
        <v>63</v>
      </c>
      <c r="P186" s="6" t="s">
        <v>64</v>
      </c>
      <c r="Q186" s="6">
        <v>3</v>
      </c>
      <c r="R186" s="6" t="s">
        <v>37</v>
      </c>
      <c r="S186" s="6">
        <v>3</v>
      </c>
      <c r="T186" s="7">
        <v>60500</v>
      </c>
      <c r="U186" t="str">
        <f t="shared" si="14"/>
        <v>Reviewed</v>
      </c>
      <c r="V186" t="str">
        <f t="shared" si="15"/>
        <v>meets</v>
      </c>
      <c r="W186">
        <f t="shared" si="16"/>
        <v>0</v>
      </c>
      <c r="X186" t="str">
        <f t="shared" si="17"/>
        <v>Active</v>
      </c>
      <c r="Y186">
        <f t="shared" si="18"/>
        <v>2.6328767123287671</v>
      </c>
      <c r="Z186" t="str">
        <f t="shared" si="19"/>
        <v>2–3 Years</v>
      </c>
      <c r="AA186" t="str">
        <f t="shared" si="20"/>
        <v>&lt;70K</v>
      </c>
    </row>
    <row r="187" spans="1:27" ht="19.95" customHeight="1" x14ac:dyDescent="0.3">
      <c r="A187" s="8" t="s">
        <v>306</v>
      </c>
      <c r="B187" s="9">
        <v>45467</v>
      </c>
      <c r="C187" s="1" t="s">
        <v>60</v>
      </c>
      <c r="D187" s="1" t="s">
        <v>56</v>
      </c>
      <c r="E187" s="1" t="s">
        <v>40</v>
      </c>
      <c r="F187" s="1" t="s">
        <v>307</v>
      </c>
      <c r="G187" s="1" t="s">
        <v>62</v>
      </c>
      <c r="H187" s="1" t="s">
        <v>110</v>
      </c>
      <c r="I187" s="1" t="s">
        <v>27</v>
      </c>
      <c r="J187" s="9">
        <v>45467</v>
      </c>
      <c r="K187" s="9"/>
      <c r="L187" s="1" t="s">
        <v>28</v>
      </c>
      <c r="M187" s="1">
        <v>555</v>
      </c>
      <c r="N187" s="1" t="s">
        <v>29</v>
      </c>
      <c r="O187" s="1" t="s">
        <v>63</v>
      </c>
      <c r="P187" s="1" t="s">
        <v>107</v>
      </c>
      <c r="Q187" s="1">
        <v>3</v>
      </c>
      <c r="R187" s="1" t="s">
        <v>37</v>
      </c>
      <c r="S187" s="1">
        <v>2</v>
      </c>
      <c r="T187" s="10">
        <v>154500</v>
      </c>
      <c r="U187" t="str">
        <f t="shared" si="14"/>
        <v>Reviewed</v>
      </c>
      <c r="V187" t="str">
        <f t="shared" si="15"/>
        <v>meets</v>
      </c>
      <c r="W187">
        <f t="shared" si="16"/>
        <v>0</v>
      </c>
      <c r="X187" t="str">
        <f t="shared" si="17"/>
        <v>Active</v>
      </c>
      <c r="Y187">
        <f t="shared" si="18"/>
        <v>1.5205479452054795</v>
      </c>
      <c r="Z187" t="str">
        <f t="shared" si="19"/>
        <v>1–2 Years</v>
      </c>
      <c r="AA187" t="str">
        <f t="shared" si="20"/>
        <v>130K+</v>
      </c>
    </row>
    <row r="188" spans="1:27" ht="19.95" customHeight="1" x14ac:dyDescent="0.3">
      <c r="A188" s="4" t="s">
        <v>308</v>
      </c>
      <c r="B188" s="5">
        <v>45309</v>
      </c>
      <c r="C188" s="6" t="s">
        <v>66</v>
      </c>
      <c r="D188" s="6" t="s">
        <v>56</v>
      </c>
      <c r="E188" s="6" t="s">
        <v>67</v>
      </c>
      <c r="F188" s="6" t="s">
        <v>193</v>
      </c>
      <c r="G188" s="6" t="s">
        <v>69</v>
      </c>
      <c r="H188" s="6" t="s">
        <v>43</v>
      </c>
      <c r="I188" s="6" t="s">
        <v>27</v>
      </c>
      <c r="J188" s="5">
        <v>45309</v>
      </c>
      <c r="K188" s="5"/>
      <c r="L188" s="6" t="s">
        <v>28</v>
      </c>
      <c r="M188" s="6">
        <v>713</v>
      </c>
      <c r="N188" s="6" t="s">
        <v>122</v>
      </c>
      <c r="O188" s="6" t="s">
        <v>105</v>
      </c>
      <c r="P188" s="6" t="s">
        <v>133</v>
      </c>
      <c r="Q188" s="6">
        <v>2</v>
      </c>
      <c r="R188" s="6" t="s">
        <v>53</v>
      </c>
      <c r="S188" s="6">
        <v>2</v>
      </c>
      <c r="T188" s="7">
        <v>71500</v>
      </c>
      <c r="U188" t="str">
        <f t="shared" si="14"/>
        <v>Reviewed</v>
      </c>
      <c r="V188" t="str">
        <f t="shared" si="15"/>
        <v>needs_support</v>
      </c>
      <c r="W188">
        <f t="shared" si="16"/>
        <v>0</v>
      </c>
      <c r="X188" t="str">
        <f t="shared" si="17"/>
        <v>Active</v>
      </c>
      <c r="Y188">
        <f t="shared" si="18"/>
        <v>1.9534246575342467</v>
      </c>
      <c r="Z188" t="str">
        <f t="shared" si="19"/>
        <v>1–2 Years</v>
      </c>
      <c r="AA188" t="str">
        <f t="shared" si="20"/>
        <v>70K–99K</v>
      </c>
    </row>
    <row r="189" spans="1:27" ht="19.95" customHeight="1" x14ac:dyDescent="0.3">
      <c r="A189" s="8" t="s">
        <v>309</v>
      </c>
      <c r="B189" s="9">
        <v>45424</v>
      </c>
      <c r="C189" s="1" t="s">
        <v>71</v>
      </c>
      <c r="D189" s="1" t="s">
        <v>72</v>
      </c>
      <c r="E189" s="1" t="s">
        <v>23</v>
      </c>
      <c r="F189" s="1" t="s">
        <v>138</v>
      </c>
      <c r="G189" s="1" t="s">
        <v>36</v>
      </c>
      <c r="H189" s="1" t="s">
        <v>43</v>
      </c>
      <c r="I189" s="1" t="s">
        <v>27</v>
      </c>
      <c r="J189" s="9">
        <v>45424</v>
      </c>
      <c r="K189" s="9"/>
      <c r="L189" s="1" t="s">
        <v>28</v>
      </c>
      <c r="M189" s="1">
        <v>598</v>
      </c>
      <c r="N189" s="1" t="s">
        <v>140</v>
      </c>
      <c r="O189" s="1" t="s">
        <v>43</v>
      </c>
      <c r="P189" s="1" t="s">
        <v>64</v>
      </c>
      <c r="Q189" s="1">
        <v>3</v>
      </c>
      <c r="R189" s="1" t="s">
        <v>37</v>
      </c>
      <c r="S189" s="1">
        <v>2</v>
      </c>
      <c r="T189" s="10">
        <v>73000</v>
      </c>
      <c r="U189" t="str">
        <f t="shared" si="14"/>
        <v>Reviewed</v>
      </c>
      <c r="V189" t="str">
        <f t="shared" si="15"/>
        <v>meets</v>
      </c>
      <c r="W189">
        <f t="shared" si="16"/>
        <v>0</v>
      </c>
      <c r="X189" t="str">
        <f t="shared" si="17"/>
        <v>Active</v>
      </c>
      <c r="Y189">
        <f t="shared" si="18"/>
        <v>1.6383561643835616</v>
      </c>
      <c r="Z189" t="str">
        <f t="shared" si="19"/>
        <v>1–2 Years</v>
      </c>
      <c r="AA189" t="str">
        <f t="shared" si="20"/>
        <v>70K–99K</v>
      </c>
    </row>
    <row r="190" spans="1:27" ht="19.95" customHeight="1" x14ac:dyDescent="0.3">
      <c r="A190" s="4" t="s">
        <v>310</v>
      </c>
      <c r="B190" s="5">
        <v>45200</v>
      </c>
      <c r="C190" s="6" t="s">
        <v>77</v>
      </c>
      <c r="D190" s="6" t="s">
        <v>72</v>
      </c>
      <c r="E190" s="6" t="s">
        <v>40</v>
      </c>
      <c r="F190" s="6" t="s">
        <v>131</v>
      </c>
      <c r="G190" s="6" t="s">
        <v>79</v>
      </c>
      <c r="H190" s="6" t="s">
        <v>26</v>
      </c>
      <c r="I190" s="6" t="s">
        <v>27</v>
      </c>
      <c r="J190" s="5">
        <v>45200</v>
      </c>
      <c r="K190" s="5"/>
      <c r="L190" s="6" t="s">
        <v>28</v>
      </c>
      <c r="M190" s="6">
        <v>822</v>
      </c>
      <c r="N190" s="6" t="s">
        <v>29</v>
      </c>
      <c r="O190" s="6" t="s">
        <v>63</v>
      </c>
      <c r="P190" s="6" t="s">
        <v>133</v>
      </c>
      <c r="Q190" s="6">
        <v>3</v>
      </c>
      <c r="R190" s="6" t="s">
        <v>37</v>
      </c>
      <c r="S190" s="6">
        <v>2</v>
      </c>
      <c r="T190" s="7">
        <v>82500</v>
      </c>
      <c r="U190" t="str">
        <f t="shared" si="14"/>
        <v>Reviewed</v>
      </c>
      <c r="V190" t="str">
        <f t="shared" si="15"/>
        <v>meets</v>
      </c>
      <c r="W190">
        <f t="shared" si="16"/>
        <v>0</v>
      </c>
      <c r="X190" t="str">
        <f t="shared" si="17"/>
        <v>Active</v>
      </c>
      <c r="Y190">
        <f t="shared" si="18"/>
        <v>2.2520547945205478</v>
      </c>
      <c r="Z190" t="str">
        <f t="shared" si="19"/>
        <v>2–3 Years</v>
      </c>
      <c r="AA190" t="str">
        <f t="shared" si="20"/>
        <v>70K–99K</v>
      </c>
    </row>
    <row r="191" spans="1:27" ht="19.95" customHeight="1" x14ac:dyDescent="0.3">
      <c r="A191" s="8" t="s">
        <v>311</v>
      </c>
      <c r="B191" s="9">
        <v>45301</v>
      </c>
      <c r="C191" s="1" t="s">
        <v>81</v>
      </c>
      <c r="D191" s="1" t="s">
        <v>72</v>
      </c>
      <c r="E191" s="1" t="s">
        <v>23</v>
      </c>
      <c r="F191" s="1" t="s">
        <v>152</v>
      </c>
      <c r="G191" s="1" t="s">
        <v>94</v>
      </c>
      <c r="H191" s="1" t="s">
        <v>49</v>
      </c>
      <c r="I191" s="1" t="s">
        <v>27</v>
      </c>
      <c r="J191" s="9">
        <v>45301</v>
      </c>
      <c r="K191" s="9"/>
      <c r="L191" s="1" t="s">
        <v>28</v>
      </c>
      <c r="M191" s="1">
        <v>721</v>
      </c>
      <c r="N191" s="1" t="s">
        <v>29</v>
      </c>
      <c r="O191" s="1" t="s">
        <v>105</v>
      </c>
      <c r="P191" s="1" t="s">
        <v>107</v>
      </c>
      <c r="Q191" s="1">
        <v>4</v>
      </c>
      <c r="R191" s="1" t="s">
        <v>32</v>
      </c>
      <c r="S191" s="1">
        <v>2</v>
      </c>
      <c r="T191" s="10">
        <v>111000</v>
      </c>
      <c r="U191" t="str">
        <f t="shared" si="14"/>
        <v>Reviewed</v>
      </c>
      <c r="V191" t="str">
        <f t="shared" si="15"/>
        <v>exceeds</v>
      </c>
      <c r="W191">
        <f t="shared" si="16"/>
        <v>0</v>
      </c>
      <c r="X191" t="str">
        <f t="shared" si="17"/>
        <v>Active</v>
      </c>
      <c r="Y191">
        <f t="shared" si="18"/>
        <v>1.9753424657534246</v>
      </c>
      <c r="Z191" t="str">
        <f t="shared" si="19"/>
        <v>1–2 Years</v>
      </c>
      <c r="AA191" t="str">
        <f t="shared" si="20"/>
        <v>100K–129K</v>
      </c>
    </row>
    <row r="192" spans="1:27" ht="19.95" customHeight="1" x14ac:dyDescent="0.3">
      <c r="A192" s="4" t="s">
        <v>312</v>
      </c>
      <c r="B192" s="5">
        <v>45114</v>
      </c>
      <c r="C192" s="6" t="s">
        <v>86</v>
      </c>
      <c r="D192" s="6" t="s">
        <v>87</v>
      </c>
      <c r="E192" s="6" t="s">
        <v>67</v>
      </c>
      <c r="F192" s="6" t="s">
        <v>116</v>
      </c>
      <c r="G192" s="6" t="s">
        <v>89</v>
      </c>
      <c r="H192" s="6" t="s">
        <v>26</v>
      </c>
      <c r="I192" s="6" t="s">
        <v>27</v>
      </c>
      <c r="J192" s="5">
        <v>45114</v>
      </c>
      <c r="K192" s="5"/>
      <c r="L192" s="6" t="s">
        <v>28</v>
      </c>
      <c r="M192" s="6">
        <v>908</v>
      </c>
      <c r="N192" s="6" t="s">
        <v>122</v>
      </c>
      <c r="O192" s="6" t="s">
        <v>63</v>
      </c>
      <c r="P192" s="6" t="s">
        <v>64</v>
      </c>
      <c r="Q192" s="6">
        <v>4</v>
      </c>
      <c r="R192" s="6" t="s">
        <v>32</v>
      </c>
      <c r="S192" s="6">
        <v>2</v>
      </c>
      <c r="T192" s="7">
        <v>82000</v>
      </c>
      <c r="U192" t="str">
        <f t="shared" si="14"/>
        <v>Reviewed</v>
      </c>
      <c r="V192" t="str">
        <f t="shared" si="15"/>
        <v>exceeds</v>
      </c>
      <c r="W192">
        <f t="shared" si="16"/>
        <v>0</v>
      </c>
      <c r="X192" t="str">
        <f t="shared" si="17"/>
        <v>Active</v>
      </c>
      <c r="Y192">
        <f t="shared" si="18"/>
        <v>2.4876712328767123</v>
      </c>
      <c r="Z192" t="str">
        <f t="shared" si="19"/>
        <v>2–3 Years</v>
      </c>
      <c r="AA192" t="str">
        <f t="shared" si="20"/>
        <v>70K–99K</v>
      </c>
    </row>
    <row r="193" spans="1:27" ht="19.95" customHeight="1" x14ac:dyDescent="0.3">
      <c r="A193" s="8" t="s">
        <v>313</v>
      </c>
      <c r="B193" s="9">
        <v>45478</v>
      </c>
      <c r="C193" s="1" t="s">
        <v>91</v>
      </c>
      <c r="D193" s="1" t="s">
        <v>87</v>
      </c>
      <c r="E193" s="1" t="s">
        <v>92</v>
      </c>
      <c r="F193" s="1" t="s">
        <v>286</v>
      </c>
      <c r="G193" s="1" t="s">
        <v>94</v>
      </c>
      <c r="H193" s="1" t="s">
        <v>110</v>
      </c>
      <c r="I193" s="1" t="s">
        <v>27</v>
      </c>
      <c r="J193" s="9">
        <v>45478</v>
      </c>
      <c r="K193" s="9"/>
      <c r="L193" s="1" t="s">
        <v>28</v>
      </c>
      <c r="M193" s="1">
        <v>544</v>
      </c>
      <c r="N193" s="1" t="s">
        <v>29</v>
      </c>
      <c r="O193" s="1" t="s">
        <v>105</v>
      </c>
      <c r="P193" s="1" t="s">
        <v>31</v>
      </c>
      <c r="Q193" s="1">
        <v>3</v>
      </c>
      <c r="R193" s="1" t="s">
        <v>37</v>
      </c>
      <c r="S193" s="1">
        <v>1</v>
      </c>
      <c r="T193" s="10">
        <v>187500</v>
      </c>
      <c r="U193" t="str">
        <f t="shared" si="14"/>
        <v>Reviewed</v>
      </c>
      <c r="V193" t="str">
        <f t="shared" si="15"/>
        <v>meets</v>
      </c>
      <c r="W193">
        <f t="shared" si="16"/>
        <v>0</v>
      </c>
      <c r="X193" t="str">
        <f t="shared" si="17"/>
        <v>Active</v>
      </c>
      <c r="Y193">
        <f t="shared" si="18"/>
        <v>1.4904109589041097</v>
      </c>
      <c r="Z193" t="str">
        <f t="shared" si="19"/>
        <v>1–2 Years</v>
      </c>
      <c r="AA193" t="str">
        <f t="shared" si="20"/>
        <v>130K+</v>
      </c>
    </row>
    <row r="194" spans="1:27" ht="19.95" customHeight="1" x14ac:dyDescent="0.3">
      <c r="A194" s="4" t="s">
        <v>314</v>
      </c>
      <c r="B194" s="5">
        <v>45485</v>
      </c>
      <c r="C194" s="6" t="s">
        <v>21</v>
      </c>
      <c r="D194" s="6" t="s">
        <v>22</v>
      </c>
      <c r="E194" s="6" t="s">
        <v>23</v>
      </c>
      <c r="F194" s="6" t="s">
        <v>24</v>
      </c>
      <c r="G194" s="6" t="s">
        <v>25</v>
      </c>
      <c r="H194" s="6" t="s">
        <v>26</v>
      </c>
      <c r="I194" s="6" t="s">
        <v>27</v>
      </c>
      <c r="J194" s="5">
        <v>45485</v>
      </c>
      <c r="K194" s="5"/>
      <c r="L194" s="6" t="s">
        <v>28</v>
      </c>
      <c r="M194" s="6">
        <v>537</v>
      </c>
      <c r="N194" s="6" t="s">
        <v>52</v>
      </c>
      <c r="O194" s="6" t="s">
        <v>170</v>
      </c>
      <c r="P194" s="6" t="s">
        <v>31</v>
      </c>
      <c r="Q194" s="6">
        <v>3</v>
      </c>
      <c r="R194" s="6" t="s">
        <v>37</v>
      </c>
      <c r="S194" s="6">
        <v>1</v>
      </c>
      <c r="T194" s="7">
        <v>78000</v>
      </c>
      <c r="U194" t="str">
        <f t="shared" ref="U194:U257" si="21">IF(LOWER(TRIM(Q194&amp;""))="none","Not Reviewed","Reviewed")</f>
        <v>Reviewed</v>
      </c>
      <c r="V194" t="str">
        <f t="shared" ref="V194:V257" si="22">IF(OR(Q194="none",R194=""),"Not Reviewed",R194)</f>
        <v>meets</v>
      </c>
      <c r="W194">
        <f t="shared" ref="W194:W257" si="23">IF(I194="terminated",1,0)</f>
        <v>0</v>
      </c>
      <c r="X194" t="str">
        <f t="shared" ref="X194:X257" si="24">IF(I194="terminated","Attrited","Active")</f>
        <v>Active</v>
      </c>
      <c r="Y194">
        <f t="shared" ref="Y194:Y257" si="25">M194/365</f>
        <v>1.4712328767123288</v>
      </c>
      <c r="Z194" t="str">
        <f t="shared" ref="Z194:Z257" si="26">IF(Y194&lt;1,"&lt;1 Year",IF(Y194&lt;2,"1–2 Years",IF(Y194&lt;3,"2–3 Years","3+ Years")))</f>
        <v>1–2 Years</v>
      </c>
      <c r="AA194" t="str">
        <f t="shared" ref="AA194:AA257" si="27">IF(T194&lt;70000,"&lt;70K",IF(T194&lt;100000,"70K–99K",IF(T194&lt;130000,"100K–129K","130K+")))</f>
        <v>70K–99K</v>
      </c>
    </row>
    <row r="195" spans="1:27" ht="19.95" customHeight="1" x14ac:dyDescent="0.3">
      <c r="A195" s="8" t="s">
        <v>315</v>
      </c>
      <c r="B195" s="9">
        <v>45889</v>
      </c>
      <c r="C195" s="1" t="s">
        <v>34</v>
      </c>
      <c r="D195" s="1" t="s">
        <v>22</v>
      </c>
      <c r="E195" s="1" t="s">
        <v>23</v>
      </c>
      <c r="F195" s="1" t="s">
        <v>24</v>
      </c>
      <c r="G195" s="1" t="s">
        <v>25</v>
      </c>
      <c r="H195" s="1" t="s">
        <v>26</v>
      </c>
      <c r="I195" s="1" t="s">
        <v>27</v>
      </c>
      <c r="J195" s="9">
        <v>45889</v>
      </c>
      <c r="K195" s="9"/>
      <c r="L195" s="1" t="s">
        <v>28</v>
      </c>
      <c r="M195" s="1">
        <v>133</v>
      </c>
      <c r="N195" s="1" t="s">
        <v>29</v>
      </c>
      <c r="O195" s="1" t="s">
        <v>63</v>
      </c>
      <c r="P195" s="1" t="s">
        <v>31</v>
      </c>
      <c r="Q195" s="1" t="s">
        <v>95</v>
      </c>
      <c r="R195" s="1" t="s">
        <v>28</v>
      </c>
      <c r="S195" s="1">
        <v>0</v>
      </c>
      <c r="T195" s="10">
        <v>77000</v>
      </c>
      <c r="U195" t="str">
        <f t="shared" si="21"/>
        <v>Not Reviewed</v>
      </c>
      <c r="V195" t="str">
        <f t="shared" si="22"/>
        <v>Not Reviewed</v>
      </c>
      <c r="W195">
        <f t="shared" si="23"/>
        <v>0</v>
      </c>
      <c r="X195" t="str">
        <f t="shared" si="24"/>
        <v>Active</v>
      </c>
      <c r="Y195">
        <f t="shared" si="25"/>
        <v>0.36438356164383562</v>
      </c>
      <c r="Z195" t="str">
        <f t="shared" si="26"/>
        <v>&lt;1 Year</v>
      </c>
      <c r="AA195" t="str">
        <f t="shared" si="27"/>
        <v>70K–99K</v>
      </c>
    </row>
    <row r="196" spans="1:27" ht="19.95" customHeight="1" x14ac:dyDescent="0.3">
      <c r="A196" s="4" t="s">
        <v>316</v>
      </c>
      <c r="B196" s="5">
        <v>44992</v>
      </c>
      <c r="C196" s="6" t="s">
        <v>39</v>
      </c>
      <c r="D196" s="6" t="s">
        <v>22</v>
      </c>
      <c r="E196" s="6" t="s">
        <v>40</v>
      </c>
      <c r="F196" s="6" t="s">
        <v>215</v>
      </c>
      <c r="G196" s="6" t="s">
        <v>42</v>
      </c>
      <c r="H196" s="6" t="s">
        <v>49</v>
      </c>
      <c r="I196" s="6" t="s">
        <v>27</v>
      </c>
      <c r="J196" s="5">
        <v>44992</v>
      </c>
      <c r="K196" s="5"/>
      <c r="L196" s="6" t="s">
        <v>28</v>
      </c>
      <c r="M196" s="6">
        <v>1030</v>
      </c>
      <c r="N196" s="6" t="s">
        <v>52</v>
      </c>
      <c r="O196" s="6" t="s">
        <v>63</v>
      </c>
      <c r="P196" s="6" t="s">
        <v>133</v>
      </c>
      <c r="Q196" s="6">
        <v>3</v>
      </c>
      <c r="R196" s="6" t="s">
        <v>37</v>
      </c>
      <c r="S196" s="6">
        <v>3</v>
      </c>
      <c r="T196" s="7">
        <v>96500</v>
      </c>
      <c r="U196" t="str">
        <f t="shared" si="21"/>
        <v>Reviewed</v>
      </c>
      <c r="V196" t="str">
        <f t="shared" si="22"/>
        <v>meets</v>
      </c>
      <c r="W196">
        <f t="shared" si="23"/>
        <v>0</v>
      </c>
      <c r="X196" t="str">
        <f t="shared" si="24"/>
        <v>Active</v>
      </c>
      <c r="Y196">
        <f t="shared" si="25"/>
        <v>2.8219178082191783</v>
      </c>
      <c r="Z196" t="str">
        <f t="shared" si="26"/>
        <v>2–3 Years</v>
      </c>
      <c r="AA196" t="str">
        <f t="shared" si="27"/>
        <v>70K–99K</v>
      </c>
    </row>
    <row r="197" spans="1:27" ht="19.95" customHeight="1" x14ac:dyDescent="0.3">
      <c r="A197" s="8" t="s">
        <v>317</v>
      </c>
      <c r="B197" s="9">
        <v>45571</v>
      </c>
      <c r="C197" s="1" t="s">
        <v>46</v>
      </c>
      <c r="D197" s="1" t="s">
        <v>22</v>
      </c>
      <c r="E197" s="1" t="s">
        <v>40</v>
      </c>
      <c r="F197" s="1" t="s">
        <v>47</v>
      </c>
      <c r="G197" s="1" t="s">
        <v>48</v>
      </c>
      <c r="H197" s="1" t="s">
        <v>49</v>
      </c>
      <c r="I197" s="1" t="s">
        <v>27</v>
      </c>
      <c r="J197" s="9">
        <v>45571</v>
      </c>
      <c r="K197" s="9"/>
      <c r="L197" s="1" t="s">
        <v>28</v>
      </c>
      <c r="M197" s="1">
        <v>451</v>
      </c>
      <c r="N197" s="1" t="s">
        <v>75</v>
      </c>
      <c r="O197" s="1" t="s">
        <v>63</v>
      </c>
      <c r="P197" s="1" t="s">
        <v>64</v>
      </c>
      <c r="Q197" s="1">
        <v>3</v>
      </c>
      <c r="R197" s="1" t="s">
        <v>37</v>
      </c>
      <c r="S197" s="1">
        <v>1</v>
      </c>
      <c r="T197" s="10">
        <v>141000</v>
      </c>
      <c r="U197" t="str">
        <f t="shared" si="21"/>
        <v>Reviewed</v>
      </c>
      <c r="V197" t="str">
        <f t="shared" si="22"/>
        <v>meets</v>
      </c>
      <c r="W197">
        <f t="shared" si="23"/>
        <v>0</v>
      </c>
      <c r="X197" t="str">
        <f t="shared" si="24"/>
        <v>Active</v>
      </c>
      <c r="Y197">
        <f t="shared" si="25"/>
        <v>1.2356164383561643</v>
      </c>
      <c r="Z197" t="str">
        <f t="shared" si="26"/>
        <v>1–2 Years</v>
      </c>
      <c r="AA197" t="str">
        <f t="shared" si="27"/>
        <v>130K+</v>
      </c>
    </row>
    <row r="198" spans="1:27" ht="19.95" customHeight="1" x14ac:dyDescent="0.3">
      <c r="A198" s="4" t="s">
        <v>318</v>
      </c>
      <c r="B198" s="5">
        <v>45345</v>
      </c>
      <c r="C198" s="6" t="s">
        <v>55</v>
      </c>
      <c r="D198" s="6" t="s">
        <v>56</v>
      </c>
      <c r="E198" s="6" t="s">
        <v>23</v>
      </c>
      <c r="F198" s="6" t="s">
        <v>57</v>
      </c>
      <c r="G198" s="6" t="s">
        <v>58</v>
      </c>
      <c r="H198" s="6" t="s">
        <v>43</v>
      </c>
      <c r="I198" s="6" t="s">
        <v>27</v>
      </c>
      <c r="J198" s="5">
        <v>45345</v>
      </c>
      <c r="K198" s="5"/>
      <c r="L198" s="6" t="s">
        <v>28</v>
      </c>
      <c r="M198" s="6">
        <v>677</v>
      </c>
      <c r="N198" s="6" t="s">
        <v>52</v>
      </c>
      <c r="O198" s="6" t="s">
        <v>63</v>
      </c>
      <c r="P198" s="6" t="s">
        <v>64</v>
      </c>
      <c r="Q198" s="6">
        <v>4</v>
      </c>
      <c r="R198" s="6" t="s">
        <v>32</v>
      </c>
      <c r="S198" s="6">
        <v>2</v>
      </c>
      <c r="T198" s="7">
        <v>76500</v>
      </c>
      <c r="U198" t="str">
        <f t="shared" si="21"/>
        <v>Reviewed</v>
      </c>
      <c r="V198" t="str">
        <f t="shared" si="22"/>
        <v>exceeds</v>
      </c>
      <c r="W198">
        <f t="shared" si="23"/>
        <v>0</v>
      </c>
      <c r="X198" t="str">
        <f t="shared" si="24"/>
        <v>Active</v>
      </c>
      <c r="Y198">
        <f t="shared" si="25"/>
        <v>1.8547945205479452</v>
      </c>
      <c r="Z198" t="str">
        <f t="shared" si="26"/>
        <v>1–2 Years</v>
      </c>
      <c r="AA198" t="str">
        <f t="shared" si="27"/>
        <v>70K–99K</v>
      </c>
    </row>
    <row r="199" spans="1:27" ht="19.95" customHeight="1" x14ac:dyDescent="0.3">
      <c r="A199" s="8" t="s">
        <v>319</v>
      </c>
      <c r="B199" s="9">
        <v>45678</v>
      </c>
      <c r="C199" s="1" t="s">
        <v>60</v>
      </c>
      <c r="D199" s="1" t="s">
        <v>56</v>
      </c>
      <c r="E199" s="1" t="s">
        <v>40</v>
      </c>
      <c r="F199" s="1" t="s">
        <v>104</v>
      </c>
      <c r="G199" s="1" t="s">
        <v>62</v>
      </c>
      <c r="H199" s="1" t="s">
        <v>43</v>
      </c>
      <c r="I199" s="1" t="s">
        <v>27</v>
      </c>
      <c r="J199" s="9">
        <v>45678</v>
      </c>
      <c r="K199" s="9"/>
      <c r="L199" s="1" t="s">
        <v>28</v>
      </c>
      <c r="M199" s="1">
        <v>344</v>
      </c>
      <c r="N199" s="1" t="s">
        <v>122</v>
      </c>
      <c r="O199" s="1" t="s">
        <v>30</v>
      </c>
      <c r="P199" s="1" t="s">
        <v>31</v>
      </c>
      <c r="Q199" s="1">
        <v>3</v>
      </c>
      <c r="R199" s="1" t="s">
        <v>37</v>
      </c>
      <c r="S199" s="1">
        <v>1</v>
      </c>
      <c r="T199" s="10">
        <v>70000</v>
      </c>
      <c r="U199" t="str">
        <f t="shared" si="21"/>
        <v>Reviewed</v>
      </c>
      <c r="V199" t="str">
        <f t="shared" si="22"/>
        <v>meets</v>
      </c>
      <c r="W199">
        <f t="shared" si="23"/>
        <v>0</v>
      </c>
      <c r="X199" t="str">
        <f t="shared" si="24"/>
        <v>Active</v>
      </c>
      <c r="Y199">
        <f t="shared" si="25"/>
        <v>0.94246575342465755</v>
      </c>
      <c r="Z199" t="str">
        <f t="shared" si="26"/>
        <v>&lt;1 Year</v>
      </c>
      <c r="AA199" t="str">
        <f t="shared" si="27"/>
        <v>70K–99K</v>
      </c>
    </row>
    <row r="200" spans="1:27" ht="19.95" customHeight="1" x14ac:dyDescent="0.3">
      <c r="A200" s="4" t="s">
        <v>320</v>
      </c>
      <c r="B200" s="5">
        <v>45133</v>
      </c>
      <c r="C200" s="6" t="s">
        <v>66</v>
      </c>
      <c r="D200" s="6" t="s">
        <v>56</v>
      </c>
      <c r="E200" s="6" t="s">
        <v>67</v>
      </c>
      <c r="F200" s="6" t="s">
        <v>68</v>
      </c>
      <c r="G200" s="6" t="s">
        <v>69</v>
      </c>
      <c r="H200" s="6" t="s">
        <v>26</v>
      </c>
      <c r="I200" s="6" t="s">
        <v>27</v>
      </c>
      <c r="J200" s="5">
        <v>45133</v>
      </c>
      <c r="K200" s="5"/>
      <c r="L200" s="6" t="s">
        <v>28</v>
      </c>
      <c r="M200" s="6">
        <v>889</v>
      </c>
      <c r="N200" s="6" t="s">
        <v>29</v>
      </c>
      <c r="O200" s="6" t="s">
        <v>63</v>
      </c>
      <c r="P200" s="6" t="s">
        <v>107</v>
      </c>
      <c r="Q200" s="6">
        <v>4</v>
      </c>
      <c r="R200" s="6" t="s">
        <v>32</v>
      </c>
      <c r="S200" s="6">
        <v>2</v>
      </c>
      <c r="T200" s="7">
        <v>92500</v>
      </c>
      <c r="U200" t="str">
        <f t="shared" si="21"/>
        <v>Reviewed</v>
      </c>
      <c r="V200" t="str">
        <f t="shared" si="22"/>
        <v>exceeds</v>
      </c>
      <c r="W200">
        <f t="shared" si="23"/>
        <v>0</v>
      </c>
      <c r="X200" t="str">
        <f t="shared" si="24"/>
        <v>Active</v>
      </c>
      <c r="Y200">
        <f t="shared" si="25"/>
        <v>2.4356164383561643</v>
      </c>
      <c r="Z200" t="str">
        <f t="shared" si="26"/>
        <v>2–3 Years</v>
      </c>
      <c r="AA200" t="str">
        <f t="shared" si="27"/>
        <v>70K–99K</v>
      </c>
    </row>
    <row r="201" spans="1:27" ht="19.95" customHeight="1" x14ac:dyDescent="0.3">
      <c r="A201" s="8" t="s">
        <v>321</v>
      </c>
      <c r="B201" s="9">
        <v>45797</v>
      </c>
      <c r="C201" s="1" t="s">
        <v>71</v>
      </c>
      <c r="D201" s="1" t="s">
        <v>72</v>
      </c>
      <c r="E201" s="1" t="s">
        <v>23</v>
      </c>
      <c r="F201" s="1" t="s">
        <v>150</v>
      </c>
      <c r="G201" s="1" t="s">
        <v>74</v>
      </c>
      <c r="H201" s="1" t="s">
        <v>26</v>
      </c>
      <c r="I201" s="1" t="s">
        <v>27</v>
      </c>
      <c r="J201" s="9">
        <v>45797</v>
      </c>
      <c r="K201" s="9"/>
      <c r="L201" s="1" t="s">
        <v>28</v>
      </c>
      <c r="M201" s="1">
        <v>225</v>
      </c>
      <c r="N201" s="1" t="s">
        <v>75</v>
      </c>
      <c r="O201" s="1" t="s">
        <v>43</v>
      </c>
      <c r="P201" s="1" t="s">
        <v>31</v>
      </c>
      <c r="Q201" s="1">
        <v>3</v>
      </c>
      <c r="R201" s="1" t="s">
        <v>37</v>
      </c>
      <c r="S201" s="1">
        <v>1</v>
      </c>
      <c r="T201" s="10">
        <v>101000</v>
      </c>
      <c r="U201" t="str">
        <f t="shared" si="21"/>
        <v>Reviewed</v>
      </c>
      <c r="V201" t="str">
        <f t="shared" si="22"/>
        <v>meets</v>
      </c>
      <c r="W201">
        <f t="shared" si="23"/>
        <v>0</v>
      </c>
      <c r="X201" t="str">
        <f t="shared" si="24"/>
        <v>Active</v>
      </c>
      <c r="Y201">
        <f t="shared" si="25"/>
        <v>0.61643835616438358</v>
      </c>
      <c r="Z201" t="str">
        <f t="shared" si="26"/>
        <v>&lt;1 Year</v>
      </c>
      <c r="AA201" t="str">
        <f t="shared" si="27"/>
        <v>100K–129K</v>
      </c>
    </row>
    <row r="202" spans="1:27" ht="19.95" customHeight="1" x14ac:dyDescent="0.3">
      <c r="A202" s="4" t="s">
        <v>322</v>
      </c>
      <c r="B202" s="5">
        <v>45300</v>
      </c>
      <c r="C202" s="6" t="s">
        <v>77</v>
      </c>
      <c r="D202" s="6" t="s">
        <v>72</v>
      </c>
      <c r="E202" s="6" t="s">
        <v>40</v>
      </c>
      <c r="F202" s="6" t="s">
        <v>112</v>
      </c>
      <c r="G202" s="6" t="s">
        <v>79</v>
      </c>
      <c r="H202" s="6" t="s">
        <v>43</v>
      </c>
      <c r="I202" s="6" t="s">
        <v>27</v>
      </c>
      <c r="J202" s="5">
        <v>45300</v>
      </c>
      <c r="K202" s="5"/>
      <c r="L202" s="6" t="s">
        <v>28</v>
      </c>
      <c r="M202" s="6">
        <v>722</v>
      </c>
      <c r="N202" s="6" t="s">
        <v>52</v>
      </c>
      <c r="O202" s="6" t="s">
        <v>63</v>
      </c>
      <c r="P202" s="6" t="s">
        <v>64</v>
      </c>
      <c r="Q202" s="6">
        <v>5</v>
      </c>
      <c r="R202" s="6" t="s">
        <v>119</v>
      </c>
      <c r="S202" s="6">
        <v>2</v>
      </c>
      <c r="T202" s="7">
        <v>77000</v>
      </c>
      <c r="U202" t="str">
        <f t="shared" si="21"/>
        <v>Reviewed</v>
      </c>
      <c r="V202" t="str">
        <f t="shared" si="22"/>
        <v>outstanding</v>
      </c>
      <c r="W202">
        <f t="shared" si="23"/>
        <v>0</v>
      </c>
      <c r="X202" t="str">
        <f t="shared" si="24"/>
        <v>Active</v>
      </c>
      <c r="Y202">
        <f t="shared" si="25"/>
        <v>1.978082191780822</v>
      </c>
      <c r="Z202" t="str">
        <f t="shared" si="26"/>
        <v>1–2 Years</v>
      </c>
      <c r="AA202" t="str">
        <f t="shared" si="27"/>
        <v>70K–99K</v>
      </c>
    </row>
    <row r="203" spans="1:27" ht="19.95" customHeight="1" x14ac:dyDescent="0.3">
      <c r="A203" s="8" t="s">
        <v>323</v>
      </c>
      <c r="B203" s="9">
        <v>45264</v>
      </c>
      <c r="C203" s="1" t="s">
        <v>81</v>
      </c>
      <c r="D203" s="1" t="s">
        <v>72</v>
      </c>
      <c r="E203" s="1" t="s">
        <v>23</v>
      </c>
      <c r="F203" s="1" t="s">
        <v>223</v>
      </c>
      <c r="G203" s="1" t="s">
        <v>83</v>
      </c>
      <c r="H203" s="1" t="s">
        <v>49</v>
      </c>
      <c r="I203" s="1" t="s">
        <v>50</v>
      </c>
      <c r="J203" s="9">
        <v>45264</v>
      </c>
      <c r="K203" s="9">
        <v>45375</v>
      </c>
      <c r="L203" s="1" t="s">
        <v>159</v>
      </c>
      <c r="M203" s="1">
        <v>111</v>
      </c>
      <c r="N203" s="1" t="s">
        <v>52</v>
      </c>
      <c r="O203" s="1" t="s">
        <v>63</v>
      </c>
      <c r="P203" s="1" t="s">
        <v>31</v>
      </c>
      <c r="Q203" s="1" t="s">
        <v>95</v>
      </c>
      <c r="R203" s="1" t="s">
        <v>28</v>
      </c>
      <c r="S203" s="1">
        <v>0</v>
      </c>
      <c r="T203" s="10">
        <v>136500</v>
      </c>
      <c r="U203" t="str">
        <f t="shared" si="21"/>
        <v>Not Reviewed</v>
      </c>
      <c r="V203" t="str">
        <f t="shared" si="22"/>
        <v>Not Reviewed</v>
      </c>
      <c r="W203">
        <f t="shared" si="23"/>
        <v>1</v>
      </c>
      <c r="X203" t="str">
        <f t="shared" si="24"/>
        <v>Attrited</v>
      </c>
      <c r="Y203">
        <f t="shared" si="25"/>
        <v>0.30410958904109592</v>
      </c>
      <c r="Z203" t="str">
        <f t="shared" si="26"/>
        <v>&lt;1 Year</v>
      </c>
      <c r="AA203" t="str">
        <f t="shared" si="27"/>
        <v>130K+</v>
      </c>
    </row>
    <row r="204" spans="1:27" ht="19.95" customHeight="1" x14ac:dyDescent="0.3">
      <c r="A204" s="4" t="s">
        <v>324</v>
      </c>
      <c r="B204" s="5">
        <v>45717</v>
      </c>
      <c r="C204" s="6" t="s">
        <v>86</v>
      </c>
      <c r="D204" s="6" t="s">
        <v>87</v>
      </c>
      <c r="E204" s="6" t="s">
        <v>67</v>
      </c>
      <c r="F204" s="6" t="s">
        <v>325</v>
      </c>
      <c r="G204" s="6" t="s">
        <v>89</v>
      </c>
      <c r="H204" s="6" t="s">
        <v>110</v>
      </c>
      <c r="I204" s="6" t="s">
        <v>27</v>
      </c>
      <c r="J204" s="5">
        <v>45717</v>
      </c>
      <c r="K204" s="5"/>
      <c r="L204" s="6" t="s">
        <v>28</v>
      </c>
      <c r="M204" s="6">
        <v>305</v>
      </c>
      <c r="N204" s="6" t="s">
        <v>52</v>
      </c>
      <c r="O204" s="6" t="s">
        <v>43</v>
      </c>
      <c r="P204" s="6" t="s">
        <v>107</v>
      </c>
      <c r="Q204" s="6">
        <v>3</v>
      </c>
      <c r="R204" s="6" t="s">
        <v>37</v>
      </c>
      <c r="S204" s="6">
        <v>1</v>
      </c>
      <c r="T204" s="7">
        <v>154000</v>
      </c>
      <c r="U204" t="str">
        <f t="shared" si="21"/>
        <v>Reviewed</v>
      </c>
      <c r="V204" t="str">
        <f t="shared" si="22"/>
        <v>meets</v>
      </c>
      <c r="W204">
        <f t="shared" si="23"/>
        <v>0</v>
      </c>
      <c r="X204" t="str">
        <f t="shared" si="24"/>
        <v>Active</v>
      </c>
      <c r="Y204">
        <f t="shared" si="25"/>
        <v>0.83561643835616439</v>
      </c>
      <c r="Z204" t="str">
        <f t="shared" si="26"/>
        <v>&lt;1 Year</v>
      </c>
      <c r="AA204" t="str">
        <f t="shared" si="27"/>
        <v>130K+</v>
      </c>
    </row>
    <row r="205" spans="1:27" ht="19.95" customHeight="1" x14ac:dyDescent="0.3">
      <c r="A205" s="8" t="s">
        <v>326</v>
      </c>
      <c r="B205" s="9">
        <v>45263</v>
      </c>
      <c r="C205" s="1" t="s">
        <v>91</v>
      </c>
      <c r="D205" s="1" t="s">
        <v>87</v>
      </c>
      <c r="E205" s="1" t="s">
        <v>92</v>
      </c>
      <c r="F205" s="1" t="s">
        <v>114</v>
      </c>
      <c r="G205" s="1" t="s">
        <v>94</v>
      </c>
      <c r="H205" s="1" t="s">
        <v>43</v>
      </c>
      <c r="I205" s="1" t="s">
        <v>27</v>
      </c>
      <c r="J205" s="9">
        <v>45263</v>
      </c>
      <c r="K205" s="9"/>
      <c r="L205" s="1" t="s">
        <v>28</v>
      </c>
      <c r="M205" s="1">
        <v>759</v>
      </c>
      <c r="N205" s="1" t="s">
        <v>29</v>
      </c>
      <c r="O205" s="1" t="s">
        <v>105</v>
      </c>
      <c r="P205" s="1" t="s">
        <v>44</v>
      </c>
      <c r="Q205" s="1">
        <v>5</v>
      </c>
      <c r="R205" s="1" t="s">
        <v>119</v>
      </c>
      <c r="S205" s="1">
        <v>2</v>
      </c>
      <c r="T205" s="10">
        <v>69000</v>
      </c>
      <c r="U205" t="str">
        <f t="shared" si="21"/>
        <v>Reviewed</v>
      </c>
      <c r="V205" t="str">
        <f t="shared" si="22"/>
        <v>outstanding</v>
      </c>
      <c r="W205">
        <f t="shared" si="23"/>
        <v>0</v>
      </c>
      <c r="X205" t="str">
        <f t="shared" si="24"/>
        <v>Active</v>
      </c>
      <c r="Y205">
        <f t="shared" si="25"/>
        <v>2.0794520547945203</v>
      </c>
      <c r="Z205" t="str">
        <f t="shared" si="26"/>
        <v>2–3 Years</v>
      </c>
      <c r="AA205" t="str">
        <f t="shared" si="27"/>
        <v>&lt;70K</v>
      </c>
    </row>
    <row r="206" spans="1:27" ht="19.95" customHeight="1" x14ac:dyDescent="0.3">
      <c r="A206" s="4" t="s">
        <v>327</v>
      </c>
      <c r="B206" s="5">
        <v>45746</v>
      </c>
      <c r="C206" s="6" t="s">
        <v>21</v>
      </c>
      <c r="D206" s="6" t="s">
        <v>22</v>
      </c>
      <c r="E206" s="6" t="s">
        <v>23</v>
      </c>
      <c r="F206" s="6" t="s">
        <v>24</v>
      </c>
      <c r="G206" s="6" t="s">
        <v>25</v>
      </c>
      <c r="H206" s="6" t="s">
        <v>26</v>
      </c>
      <c r="I206" s="6" t="s">
        <v>27</v>
      </c>
      <c r="J206" s="5">
        <v>45746</v>
      </c>
      <c r="K206" s="5"/>
      <c r="L206" s="6" t="s">
        <v>28</v>
      </c>
      <c r="M206" s="6">
        <v>276</v>
      </c>
      <c r="N206" s="6" t="s">
        <v>52</v>
      </c>
      <c r="O206" s="6" t="s">
        <v>30</v>
      </c>
      <c r="P206" s="6" t="s">
        <v>64</v>
      </c>
      <c r="Q206" s="6">
        <v>5</v>
      </c>
      <c r="R206" s="6" t="s">
        <v>119</v>
      </c>
      <c r="S206" s="6">
        <v>1</v>
      </c>
      <c r="T206" s="7">
        <v>91000</v>
      </c>
      <c r="U206" t="str">
        <f t="shared" si="21"/>
        <v>Reviewed</v>
      </c>
      <c r="V206" t="str">
        <f t="shared" si="22"/>
        <v>outstanding</v>
      </c>
      <c r="W206">
        <f t="shared" si="23"/>
        <v>0</v>
      </c>
      <c r="X206" t="str">
        <f t="shared" si="24"/>
        <v>Active</v>
      </c>
      <c r="Y206">
        <f t="shared" si="25"/>
        <v>0.75616438356164384</v>
      </c>
      <c r="Z206" t="str">
        <f t="shared" si="26"/>
        <v>&lt;1 Year</v>
      </c>
      <c r="AA206" t="str">
        <f t="shared" si="27"/>
        <v>70K–99K</v>
      </c>
    </row>
    <row r="207" spans="1:27" ht="19.95" customHeight="1" x14ac:dyDescent="0.3">
      <c r="A207" s="8" t="s">
        <v>328</v>
      </c>
      <c r="B207" s="9">
        <v>45831</v>
      </c>
      <c r="C207" s="1" t="s">
        <v>34</v>
      </c>
      <c r="D207" s="1" t="s">
        <v>22</v>
      </c>
      <c r="E207" s="1" t="s">
        <v>23</v>
      </c>
      <c r="F207" s="1" t="s">
        <v>109</v>
      </c>
      <c r="G207" s="1" t="s">
        <v>36</v>
      </c>
      <c r="H207" s="1" t="s">
        <v>110</v>
      </c>
      <c r="I207" s="1" t="s">
        <v>27</v>
      </c>
      <c r="J207" s="9">
        <v>45831</v>
      </c>
      <c r="K207" s="9"/>
      <c r="L207" s="1" t="s">
        <v>28</v>
      </c>
      <c r="M207" s="1">
        <v>191</v>
      </c>
      <c r="N207" s="1" t="s">
        <v>52</v>
      </c>
      <c r="O207" s="1" t="s">
        <v>170</v>
      </c>
      <c r="P207" s="1" t="s">
        <v>107</v>
      </c>
      <c r="Q207" s="1">
        <v>5</v>
      </c>
      <c r="R207" s="1" t="s">
        <v>119</v>
      </c>
      <c r="S207" s="1">
        <v>1</v>
      </c>
      <c r="T207" s="10">
        <v>141500</v>
      </c>
      <c r="U207" t="str">
        <f t="shared" si="21"/>
        <v>Reviewed</v>
      </c>
      <c r="V207" t="str">
        <f t="shared" si="22"/>
        <v>outstanding</v>
      </c>
      <c r="W207">
        <f t="shared" si="23"/>
        <v>0</v>
      </c>
      <c r="X207" t="str">
        <f t="shared" si="24"/>
        <v>Active</v>
      </c>
      <c r="Y207">
        <f t="shared" si="25"/>
        <v>0.52328767123287667</v>
      </c>
      <c r="Z207" t="str">
        <f t="shared" si="26"/>
        <v>&lt;1 Year</v>
      </c>
      <c r="AA207" t="str">
        <f t="shared" si="27"/>
        <v>130K+</v>
      </c>
    </row>
    <row r="208" spans="1:27" ht="19.95" customHeight="1" x14ac:dyDescent="0.3">
      <c r="A208" s="4" t="s">
        <v>329</v>
      </c>
      <c r="B208" s="5">
        <v>45011</v>
      </c>
      <c r="C208" s="6" t="s">
        <v>39</v>
      </c>
      <c r="D208" s="6" t="s">
        <v>22</v>
      </c>
      <c r="E208" s="6" t="s">
        <v>40</v>
      </c>
      <c r="F208" s="6" t="s">
        <v>143</v>
      </c>
      <c r="G208" s="6" t="s">
        <v>48</v>
      </c>
      <c r="H208" s="6" t="s">
        <v>43</v>
      </c>
      <c r="I208" s="6" t="s">
        <v>27</v>
      </c>
      <c r="J208" s="5">
        <v>45011</v>
      </c>
      <c r="K208" s="5"/>
      <c r="L208" s="6" t="s">
        <v>28</v>
      </c>
      <c r="M208" s="6">
        <v>1011</v>
      </c>
      <c r="N208" s="6" t="s">
        <v>29</v>
      </c>
      <c r="O208" s="6" t="s">
        <v>105</v>
      </c>
      <c r="P208" s="6" t="s">
        <v>64</v>
      </c>
      <c r="Q208" s="6">
        <v>4</v>
      </c>
      <c r="R208" s="6" t="s">
        <v>32</v>
      </c>
      <c r="S208" s="6">
        <v>3</v>
      </c>
      <c r="T208" s="7">
        <v>75000</v>
      </c>
      <c r="U208" t="str">
        <f t="shared" si="21"/>
        <v>Reviewed</v>
      </c>
      <c r="V208" t="str">
        <f t="shared" si="22"/>
        <v>exceeds</v>
      </c>
      <c r="W208">
        <f t="shared" si="23"/>
        <v>0</v>
      </c>
      <c r="X208" t="str">
        <f t="shared" si="24"/>
        <v>Active</v>
      </c>
      <c r="Y208">
        <f t="shared" si="25"/>
        <v>2.7698630136986302</v>
      </c>
      <c r="Z208" t="str">
        <f t="shared" si="26"/>
        <v>2–3 Years</v>
      </c>
      <c r="AA208" t="str">
        <f t="shared" si="27"/>
        <v>70K–99K</v>
      </c>
    </row>
    <row r="209" spans="1:27" ht="19.95" customHeight="1" x14ac:dyDescent="0.3">
      <c r="A209" s="8" t="s">
        <v>330</v>
      </c>
      <c r="B209" s="9">
        <v>45676</v>
      </c>
      <c r="C209" s="1" t="s">
        <v>46</v>
      </c>
      <c r="D209" s="1" t="s">
        <v>22</v>
      </c>
      <c r="E209" s="1" t="s">
        <v>40</v>
      </c>
      <c r="F209" s="1" t="s">
        <v>101</v>
      </c>
      <c r="G209" s="1" t="s">
        <v>48</v>
      </c>
      <c r="H209" s="1" t="s">
        <v>26</v>
      </c>
      <c r="I209" s="1" t="s">
        <v>27</v>
      </c>
      <c r="J209" s="9">
        <v>45676</v>
      </c>
      <c r="K209" s="9"/>
      <c r="L209" s="1" t="s">
        <v>28</v>
      </c>
      <c r="M209" s="1">
        <v>346</v>
      </c>
      <c r="N209" s="1" t="s">
        <v>75</v>
      </c>
      <c r="O209" s="1" t="s">
        <v>30</v>
      </c>
      <c r="P209" s="1" t="s">
        <v>64</v>
      </c>
      <c r="Q209" s="1">
        <v>3</v>
      </c>
      <c r="R209" s="1" t="s">
        <v>37</v>
      </c>
      <c r="S209" s="1">
        <v>1</v>
      </c>
      <c r="T209" s="10">
        <v>81000</v>
      </c>
      <c r="U209" t="str">
        <f t="shared" si="21"/>
        <v>Reviewed</v>
      </c>
      <c r="V209" t="str">
        <f t="shared" si="22"/>
        <v>meets</v>
      </c>
      <c r="W209">
        <f t="shared" si="23"/>
        <v>0</v>
      </c>
      <c r="X209" t="str">
        <f t="shared" si="24"/>
        <v>Active</v>
      </c>
      <c r="Y209">
        <f t="shared" si="25"/>
        <v>0.94794520547945205</v>
      </c>
      <c r="Z209" t="str">
        <f t="shared" si="26"/>
        <v>&lt;1 Year</v>
      </c>
      <c r="AA209" t="str">
        <f t="shared" si="27"/>
        <v>70K–99K</v>
      </c>
    </row>
    <row r="210" spans="1:27" ht="19.95" customHeight="1" x14ac:dyDescent="0.3">
      <c r="A210" s="4" t="s">
        <v>331</v>
      </c>
      <c r="B210" s="5">
        <v>45796</v>
      </c>
      <c r="C210" s="6" t="s">
        <v>55</v>
      </c>
      <c r="D210" s="6" t="s">
        <v>56</v>
      </c>
      <c r="E210" s="6" t="s">
        <v>23</v>
      </c>
      <c r="F210" s="6" t="s">
        <v>190</v>
      </c>
      <c r="G210" s="6" t="s">
        <v>58</v>
      </c>
      <c r="H210" s="6" t="s">
        <v>49</v>
      </c>
      <c r="I210" s="6" t="s">
        <v>27</v>
      </c>
      <c r="J210" s="5">
        <v>45796</v>
      </c>
      <c r="K210" s="5"/>
      <c r="L210" s="6" t="s">
        <v>28</v>
      </c>
      <c r="M210" s="6">
        <v>226</v>
      </c>
      <c r="N210" s="6" t="s">
        <v>52</v>
      </c>
      <c r="O210" s="6" t="s">
        <v>63</v>
      </c>
      <c r="P210" s="6" t="s">
        <v>64</v>
      </c>
      <c r="Q210" s="6">
        <v>5</v>
      </c>
      <c r="R210" s="6" t="s">
        <v>119</v>
      </c>
      <c r="S210" s="6">
        <v>1</v>
      </c>
      <c r="T210" s="7">
        <v>97500</v>
      </c>
      <c r="U210" t="str">
        <f t="shared" si="21"/>
        <v>Reviewed</v>
      </c>
      <c r="V210" t="str">
        <f t="shared" si="22"/>
        <v>outstanding</v>
      </c>
      <c r="W210">
        <f t="shared" si="23"/>
        <v>0</v>
      </c>
      <c r="X210" t="str">
        <f t="shared" si="24"/>
        <v>Active</v>
      </c>
      <c r="Y210">
        <f t="shared" si="25"/>
        <v>0.61917808219178083</v>
      </c>
      <c r="Z210" t="str">
        <f t="shared" si="26"/>
        <v>&lt;1 Year</v>
      </c>
      <c r="AA210" t="str">
        <f t="shared" si="27"/>
        <v>70K–99K</v>
      </c>
    </row>
    <row r="211" spans="1:27" ht="19.95" customHeight="1" x14ac:dyDescent="0.3">
      <c r="A211" s="8" t="s">
        <v>332</v>
      </c>
      <c r="B211" s="9">
        <v>45023</v>
      </c>
      <c r="C211" s="1" t="s">
        <v>60</v>
      </c>
      <c r="D211" s="1" t="s">
        <v>56</v>
      </c>
      <c r="E211" s="1" t="s">
        <v>40</v>
      </c>
      <c r="F211" s="1" t="s">
        <v>61</v>
      </c>
      <c r="G211" s="1" t="s">
        <v>62</v>
      </c>
      <c r="H211" s="1" t="s">
        <v>26</v>
      </c>
      <c r="I211" s="1" t="s">
        <v>27</v>
      </c>
      <c r="J211" s="9">
        <v>45023</v>
      </c>
      <c r="K211" s="9"/>
      <c r="L211" s="1" t="s">
        <v>28</v>
      </c>
      <c r="M211" s="1">
        <v>999</v>
      </c>
      <c r="N211" s="1" t="s">
        <v>122</v>
      </c>
      <c r="O211" s="1" t="s">
        <v>105</v>
      </c>
      <c r="P211" s="1" t="s">
        <v>44</v>
      </c>
      <c r="Q211" s="1">
        <v>3</v>
      </c>
      <c r="R211" s="1" t="s">
        <v>37</v>
      </c>
      <c r="S211" s="1">
        <v>3</v>
      </c>
      <c r="T211" s="10">
        <v>103500</v>
      </c>
      <c r="U211" t="str">
        <f t="shared" si="21"/>
        <v>Reviewed</v>
      </c>
      <c r="V211" t="str">
        <f t="shared" si="22"/>
        <v>meets</v>
      </c>
      <c r="W211">
        <f t="shared" si="23"/>
        <v>0</v>
      </c>
      <c r="X211" t="str">
        <f t="shared" si="24"/>
        <v>Active</v>
      </c>
      <c r="Y211">
        <f t="shared" si="25"/>
        <v>2.7369863013698632</v>
      </c>
      <c r="Z211" t="str">
        <f t="shared" si="26"/>
        <v>2–3 Years</v>
      </c>
      <c r="AA211" t="str">
        <f t="shared" si="27"/>
        <v>100K–129K</v>
      </c>
    </row>
    <row r="212" spans="1:27" ht="19.95" customHeight="1" x14ac:dyDescent="0.3">
      <c r="A212" s="4" t="s">
        <v>333</v>
      </c>
      <c r="B212" s="5">
        <v>45730</v>
      </c>
      <c r="C212" s="6" t="s">
        <v>66</v>
      </c>
      <c r="D212" s="6" t="s">
        <v>56</v>
      </c>
      <c r="E212" s="6" t="s">
        <v>67</v>
      </c>
      <c r="F212" s="6" t="s">
        <v>68</v>
      </c>
      <c r="G212" s="6" t="s">
        <v>69</v>
      </c>
      <c r="H212" s="6" t="s">
        <v>26</v>
      </c>
      <c r="I212" s="6" t="s">
        <v>50</v>
      </c>
      <c r="J212" s="5">
        <v>45730</v>
      </c>
      <c r="K212" s="5">
        <v>45959</v>
      </c>
      <c r="L212" s="6" t="s">
        <v>51</v>
      </c>
      <c r="M212" s="6">
        <v>229</v>
      </c>
      <c r="N212" s="6" t="s">
        <v>122</v>
      </c>
      <c r="O212" s="6" t="s">
        <v>63</v>
      </c>
      <c r="P212" s="6" t="s">
        <v>107</v>
      </c>
      <c r="Q212" s="6">
        <v>3</v>
      </c>
      <c r="R212" s="6" t="s">
        <v>37</v>
      </c>
      <c r="S212" s="6">
        <v>1</v>
      </c>
      <c r="T212" s="7">
        <v>88500</v>
      </c>
      <c r="U212" t="str">
        <f t="shared" si="21"/>
        <v>Reviewed</v>
      </c>
      <c r="V212" t="str">
        <f t="shared" si="22"/>
        <v>meets</v>
      </c>
      <c r="W212">
        <f t="shared" si="23"/>
        <v>1</v>
      </c>
      <c r="X212" t="str">
        <f t="shared" si="24"/>
        <v>Attrited</v>
      </c>
      <c r="Y212">
        <f t="shared" si="25"/>
        <v>0.62739726027397258</v>
      </c>
      <c r="Z212" t="str">
        <f t="shared" si="26"/>
        <v>&lt;1 Year</v>
      </c>
      <c r="AA212" t="str">
        <f t="shared" si="27"/>
        <v>70K–99K</v>
      </c>
    </row>
    <row r="213" spans="1:27" ht="19.95" customHeight="1" x14ac:dyDescent="0.3">
      <c r="A213" s="8" t="s">
        <v>334</v>
      </c>
      <c r="B213" s="9">
        <v>45556</v>
      </c>
      <c r="C213" s="1" t="s">
        <v>71</v>
      </c>
      <c r="D213" s="1" t="s">
        <v>72</v>
      </c>
      <c r="E213" s="1" t="s">
        <v>23</v>
      </c>
      <c r="F213" s="1" t="s">
        <v>99</v>
      </c>
      <c r="G213" s="1" t="s">
        <v>36</v>
      </c>
      <c r="H213" s="1" t="s">
        <v>49</v>
      </c>
      <c r="I213" s="1" t="s">
        <v>50</v>
      </c>
      <c r="J213" s="9">
        <v>45556</v>
      </c>
      <c r="K213" s="9">
        <v>45909</v>
      </c>
      <c r="L213" s="1" t="s">
        <v>51</v>
      </c>
      <c r="M213" s="1">
        <v>353</v>
      </c>
      <c r="N213" s="1" t="s">
        <v>122</v>
      </c>
      <c r="O213" s="1" t="s">
        <v>170</v>
      </c>
      <c r="P213" s="1" t="s">
        <v>64</v>
      </c>
      <c r="Q213" s="1">
        <v>4</v>
      </c>
      <c r="R213" s="1" t="s">
        <v>32</v>
      </c>
      <c r="S213" s="1">
        <v>1</v>
      </c>
      <c r="T213" s="10">
        <v>114500</v>
      </c>
      <c r="U213" t="str">
        <f t="shared" si="21"/>
        <v>Reviewed</v>
      </c>
      <c r="V213" t="str">
        <f t="shared" si="22"/>
        <v>exceeds</v>
      </c>
      <c r="W213">
        <f t="shared" si="23"/>
        <v>1</v>
      </c>
      <c r="X213" t="str">
        <f t="shared" si="24"/>
        <v>Attrited</v>
      </c>
      <c r="Y213">
        <f t="shared" si="25"/>
        <v>0.9671232876712329</v>
      </c>
      <c r="Z213" t="str">
        <f t="shared" si="26"/>
        <v>&lt;1 Year</v>
      </c>
      <c r="AA213" t="str">
        <f t="shared" si="27"/>
        <v>100K–129K</v>
      </c>
    </row>
    <row r="214" spans="1:27" ht="19.95" customHeight="1" x14ac:dyDescent="0.3">
      <c r="A214" s="4" t="s">
        <v>335</v>
      </c>
      <c r="B214" s="5">
        <v>45335</v>
      </c>
      <c r="C214" s="6" t="s">
        <v>77</v>
      </c>
      <c r="D214" s="6" t="s">
        <v>72</v>
      </c>
      <c r="E214" s="6" t="s">
        <v>40</v>
      </c>
      <c r="F214" s="6" t="s">
        <v>114</v>
      </c>
      <c r="G214" s="6" t="s">
        <v>94</v>
      </c>
      <c r="H214" s="6" t="s">
        <v>43</v>
      </c>
      <c r="I214" s="6" t="s">
        <v>27</v>
      </c>
      <c r="J214" s="5">
        <v>45335</v>
      </c>
      <c r="K214" s="5"/>
      <c r="L214" s="6" t="s">
        <v>28</v>
      </c>
      <c r="M214" s="6">
        <v>687</v>
      </c>
      <c r="N214" s="6" t="s">
        <v>29</v>
      </c>
      <c r="O214" s="6" t="s">
        <v>105</v>
      </c>
      <c r="P214" s="6" t="s">
        <v>44</v>
      </c>
      <c r="Q214" s="6">
        <v>3</v>
      </c>
      <c r="R214" s="6" t="s">
        <v>37</v>
      </c>
      <c r="S214" s="6">
        <v>2</v>
      </c>
      <c r="T214" s="7">
        <v>72000</v>
      </c>
      <c r="U214" t="str">
        <f t="shared" si="21"/>
        <v>Reviewed</v>
      </c>
      <c r="V214" t="str">
        <f t="shared" si="22"/>
        <v>meets</v>
      </c>
      <c r="W214">
        <f t="shared" si="23"/>
        <v>0</v>
      </c>
      <c r="X214" t="str">
        <f t="shared" si="24"/>
        <v>Active</v>
      </c>
      <c r="Y214">
        <f t="shared" si="25"/>
        <v>1.8821917808219177</v>
      </c>
      <c r="Z214" t="str">
        <f t="shared" si="26"/>
        <v>1–2 Years</v>
      </c>
      <c r="AA214" t="str">
        <f t="shared" si="27"/>
        <v>70K–99K</v>
      </c>
    </row>
    <row r="215" spans="1:27" ht="19.95" customHeight="1" x14ac:dyDescent="0.3">
      <c r="A215" s="8" t="s">
        <v>336</v>
      </c>
      <c r="B215" s="9">
        <v>45292</v>
      </c>
      <c r="C215" s="1" t="s">
        <v>81</v>
      </c>
      <c r="D215" s="1" t="s">
        <v>72</v>
      </c>
      <c r="E215" s="1" t="s">
        <v>23</v>
      </c>
      <c r="F215" s="1" t="s">
        <v>154</v>
      </c>
      <c r="G215" s="1" t="s">
        <v>83</v>
      </c>
      <c r="H215" s="1" t="s">
        <v>43</v>
      </c>
      <c r="I215" s="1" t="s">
        <v>27</v>
      </c>
      <c r="J215" s="9">
        <v>45292</v>
      </c>
      <c r="K215" s="9"/>
      <c r="L215" s="1" t="s">
        <v>28</v>
      </c>
      <c r="M215" s="1">
        <v>730</v>
      </c>
      <c r="N215" s="1" t="s">
        <v>52</v>
      </c>
      <c r="O215" s="1" t="s">
        <v>30</v>
      </c>
      <c r="P215" s="1" t="s">
        <v>64</v>
      </c>
      <c r="Q215" s="1">
        <v>3</v>
      </c>
      <c r="R215" s="1" t="s">
        <v>37</v>
      </c>
      <c r="S215" s="1">
        <v>2</v>
      </c>
      <c r="T215" s="10">
        <v>70500</v>
      </c>
      <c r="U215" t="str">
        <f t="shared" si="21"/>
        <v>Reviewed</v>
      </c>
      <c r="V215" t="str">
        <f t="shared" si="22"/>
        <v>meets</v>
      </c>
      <c r="W215">
        <f t="shared" si="23"/>
        <v>0</v>
      </c>
      <c r="X215" t="str">
        <f t="shared" si="24"/>
        <v>Active</v>
      </c>
      <c r="Y215">
        <f t="shared" si="25"/>
        <v>2</v>
      </c>
      <c r="Z215" t="str">
        <f t="shared" si="26"/>
        <v>2–3 Years</v>
      </c>
      <c r="AA215" t="str">
        <f t="shared" si="27"/>
        <v>70K–99K</v>
      </c>
    </row>
    <row r="216" spans="1:27" ht="19.95" customHeight="1" x14ac:dyDescent="0.3">
      <c r="A216" s="4" t="s">
        <v>337</v>
      </c>
      <c r="B216" s="5">
        <v>45397</v>
      </c>
      <c r="C216" s="6" t="s">
        <v>86</v>
      </c>
      <c r="D216" s="6" t="s">
        <v>87</v>
      </c>
      <c r="E216" s="6" t="s">
        <v>67</v>
      </c>
      <c r="F216" s="6" t="s">
        <v>135</v>
      </c>
      <c r="G216" s="6" t="s">
        <v>89</v>
      </c>
      <c r="H216" s="6" t="s">
        <v>43</v>
      </c>
      <c r="I216" s="6" t="s">
        <v>27</v>
      </c>
      <c r="J216" s="5">
        <v>45397</v>
      </c>
      <c r="K216" s="5"/>
      <c r="L216" s="6" t="s">
        <v>28</v>
      </c>
      <c r="M216" s="6">
        <v>625</v>
      </c>
      <c r="N216" s="6" t="s">
        <v>75</v>
      </c>
      <c r="O216" s="6" t="s">
        <v>43</v>
      </c>
      <c r="P216" s="6" t="s">
        <v>44</v>
      </c>
      <c r="Q216" s="6">
        <v>3</v>
      </c>
      <c r="R216" s="6" t="s">
        <v>37</v>
      </c>
      <c r="S216" s="6">
        <v>2</v>
      </c>
      <c r="T216" s="7">
        <v>74000</v>
      </c>
      <c r="U216" t="str">
        <f t="shared" si="21"/>
        <v>Reviewed</v>
      </c>
      <c r="V216" t="str">
        <f t="shared" si="22"/>
        <v>meets</v>
      </c>
      <c r="W216">
        <f t="shared" si="23"/>
        <v>0</v>
      </c>
      <c r="X216" t="str">
        <f t="shared" si="24"/>
        <v>Active</v>
      </c>
      <c r="Y216">
        <f t="shared" si="25"/>
        <v>1.7123287671232876</v>
      </c>
      <c r="Z216" t="str">
        <f t="shared" si="26"/>
        <v>1–2 Years</v>
      </c>
      <c r="AA216" t="str">
        <f t="shared" si="27"/>
        <v>70K–99K</v>
      </c>
    </row>
    <row r="217" spans="1:27" ht="19.95" customHeight="1" x14ac:dyDescent="0.3">
      <c r="A217" s="8" t="s">
        <v>338</v>
      </c>
      <c r="B217" s="9">
        <v>45578</v>
      </c>
      <c r="C217" s="1" t="s">
        <v>91</v>
      </c>
      <c r="D217" s="1" t="s">
        <v>87</v>
      </c>
      <c r="E217" s="1" t="s">
        <v>92</v>
      </c>
      <c r="F217" s="1" t="s">
        <v>114</v>
      </c>
      <c r="G217" s="1" t="s">
        <v>94</v>
      </c>
      <c r="H217" s="1" t="s">
        <v>43</v>
      </c>
      <c r="I217" s="1" t="s">
        <v>27</v>
      </c>
      <c r="J217" s="9">
        <v>45578</v>
      </c>
      <c r="K217" s="9"/>
      <c r="L217" s="1" t="s">
        <v>28</v>
      </c>
      <c r="M217" s="1">
        <v>444</v>
      </c>
      <c r="N217" s="1" t="s">
        <v>75</v>
      </c>
      <c r="O217" s="1" t="s">
        <v>63</v>
      </c>
      <c r="P217" s="1" t="s">
        <v>133</v>
      </c>
      <c r="Q217" s="1">
        <v>4</v>
      </c>
      <c r="R217" s="1" t="s">
        <v>32</v>
      </c>
      <c r="S217" s="1">
        <v>1</v>
      </c>
      <c r="T217" s="10">
        <v>69500</v>
      </c>
      <c r="U217" t="str">
        <f t="shared" si="21"/>
        <v>Reviewed</v>
      </c>
      <c r="V217" t="str">
        <f t="shared" si="22"/>
        <v>exceeds</v>
      </c>
      <c r="W217">
        <f t="shared" si="23"/>
        <v>0</v>
      </c>
      <c r="X217" t="str">
        <f t="shared" si="24"/>
        <v>Active</v>
      </c>
      <c r="Y217">
        <f t="shared" si="25"/>
        <v>1.2164383561643837</v>
      </c>
      <c r="Z217" t="str">
        <f t="shared" si="26"/>
        <v>1–2 Years</v>
      </c>
      <c r="AA217" t="str">
        <f t="shared" si="27"/>
        <v>&lt;70K</v>
      </c>
    </row>
    <row r="218" spans="1:27" ht="19.95" customHeight="1" x14ac:dyDescent="0.3">
      <c r="A218" s="4" t="s">
        <v>339</v>
      </c>
      <c r="B218" s="5">
        <v>45903</v>
      </c>
      <c r="C218" s="6" t="s">
        <v>21</v>
      </c>
      <c r="D218" s="6" t="s">
        <v>22</v>
      </c>
      <c r="E218" s="6" t="s">
        <v>23</v>
      </c>
      <c r="F218" s="6" t="s">
        <v>288</v>
      </c>
      <c r="G218" s="6" t="s">
        <v>25</v>
      </c>
      <c r="H218" s="6" t="s">
        <v>43</v>
      </c>
      <c r="I218" s="6" t="s">
        <v>27</v>
      </c>
      <c r="J218" s="5">
        <v>45903</v>
      </c>
      <c r="K218" s="5"/>
      <c r="L218" s="6" t="s">
        <v>28</v>
      </c>
      <c r="M218" s="6">
        <v>119</v>
      </c>
      <c r="N218" s="6" t="s">
        <v>75</v>
      </c>
      <c r="O218" s="6" t="s">
        <v>105</v>
      </c>
      <c r="P218" s="6" t="s">
        <v>44</v>
      </c>
      <c r="Q218" s="6" t="s">
        <v>95</v>
      </c>
      <c r="R218" s="6" t="s">
        <v>28</v>
      </c>
      <c r="S218" s="6">
        <v>0</v>
      </c>
      <c r="T218" s="7">
        <v>73500</v>
      </c>
      <c r="U218" t="str">
        <f t="shared" si="21"/>
        <v>Not Reviewed</v>
      </c>
      <c r="V218" t="str">
        <f t="shared" si="22"/>
        <v>Not Reviewed</v>
      </c>
      <c r="W218">
        <f t="shared" si="23"/>
        <v>0</v>
      </c>
      <c r="X218" t="str">
        <f t="shared" si="24"/>
        <v>Active</v>
      </c>
      <c r="Y218">
        <f t="shared" si="25"/>
        <v>0.32602739726027397</v>
      </c>
      <c r="Z218" t="str">
        <f t="shared" si="26"/>
        <v>&lt;1 Year</v>
      </c>
      <c r="AA218" t="str">
        <f t="shared" si="27"/>
        <v>70K–99K</v>
      </c>
    </row>
    <row r="219" spans="1:27" ht="19.95" customHeight="1" x14ac:dyDescent="0.3">
      <c r="A219" s="8" t="s">
        <v>340</v>
      </c>
      <c r="B219" s="9">
        <v>45234</v>
      </c>
      <c r="C219" s="1" t="s">
        <v>34</v>
      </c>
      <c r="D219" s="1" t="s">
        <v>22</v>
      </c>
      <c r="E219" s="1" t="s">
        <v>23</v>
      </c>
      <c r="F219" s="1" t="s">
        <v>35</v>
      </c>
      <c r="G219" s="1" t="s">
        <v>36</v>
      </c>
      <c r="H219" s="1" t="s">
        <v>26</v>
      </c>
      <c r="I219" s="1" t="s">
        <v>27</v>
      </c>
      <c r="J219" s="9">
        <v>45234</v>
      </c>
      <c r="K219" s="9"/>
      <c r="L219" s="1" t="s">
        <v>28</v>
      </c>
      <c r="M219" s="1">
        <v>788</v>
      </c>
      <c r="N219" s="1" t="s">
        <v>75</v>
      </c>
      <c r="O219" s="1" t="s">
        <v>30</v>
      </c>
      <c r="P219" s="1" t="s">
        <v>64</v>
      </c>
      <c r="Q219" s="1">
        <v>4</v>
      </c>
      <c r="R219" s="1" t="s">
        <v>32</v>
      </c>
      <c r="S219" s="1">
        <v>2</v>
      </c>
      <c r="T219" s="10">
        <v>80000</v>
      </c>
      <c r="U219" t="str">
        <f t="shared" si="21"/>
        <v>Reviewed</v>
      </c>
      <c r="V219" t="str">
        <f t="shared" si="22"/>
        <v>exceeds</v>
      </c>
      <c r="W219">
        <f t="shared" si="23"/>
        <v>0</v>
      </c>
      <c r="X219" t="str">
        <f t="shared" si="24"/>
        <v>Active</v>
      </c>
      <c r="Y219">
        <f t="shared" si="25"/>
        <v>2.1589041095890411</v>
      </c>
      <c r="Z219" t="str">
        <f t="shared" si="26"/>
        <v>2–3 Years</v>
      </c>
      <c r="AA219" t="str">
        <f t="shared" si="27"/>
        <v>70K–99K</v>
      </c>
    </row>
    <row r="220" spans="1:27" ht="19.95" customHeight="1" x14ac:dyDescent="0.3">
      <c r="A220" s="4" t="s">
        <v>341</v>
      </c>
      <c r="B220" s="5">
        <v>45509</v>
      </c>
      <c r="C220" s="6" t="s">
        <v>39</v>
      </c>
      <c r="D220" s="6" t="s">
        <v>22</v>
      </c>
      <c r="E220" s="6" t="s">
        <v>40</v>
      </c>
      <c r="F220" s="6" t="s">
        <v>41</v>
      </c>
      <c r="G220" s="6" t="s">
        <v>42</v>
      </c>
      <c r="H220" s="6" t="s">
        <v>43</v>
      </c>
      <c r="I220" s="6" t="s">
        <v>27</v>
      </c>
      <c r="J220" s="5">
        <v>45509</v>
      </c>
      <c r="K220" s="5"/>
      <c r="L220" s="6" t="s">
        <v>28</v>
      </c>
      <c r="M220" s="6">
        <v>513</v>
      </c>
      <c r="N220" s="6" t="s">
        <v>52</v>
      </c>
      <c r="O220" s="6" t="s">
        <v>170</v>
      </c>
      <c r="P220" s="6" t="s">
        <v>31</v>
      </c>
      <c r="Q220" s="6">
        <v>3</v>
      </c>
      <c r="R220" s="6" t="s">
        <v>37</v>
      </c>
      <c r="S220" s="6">
        <v>1</v>
      </c>
      <c r="T220" s="7">
        <v>56500</v>
      </c>
      <c r="U220" t="str">
        <f t="shared" si="21"/>
        <v>Reviewed</v>
      </c>
      <c r="V220" t="str">
        <f t="shared" si="22"/>
        <v>meets</v>
      </c>
      <c r="W220">
        <f t="shared" si="23"/>
        <v>0</v>
      </c>
      <c r="X220" t="str">
        <f t="shared" si="24"/>
        <v>Active</v>
      </c>
      <c r="Y220">
        <f t="shared" si="25"/>
        <v>1.4054794520547946</v>
      </c>
      <c r="Z220" t="str">
        <f t="shared" si="26"/>
        <v>1–2 Years</v>
      </c>
      <c r="AA220" t="str">
        <f t="shared" si="27"/>
        <v>&lt;70K</v>
      </c>
    </row>
    <row r="221" spans="1:27" ht="19.95" customHeight="1" x14ac:dyDescent="0.3">
      <c r="A221" s="8" t="s">
        <v>342</v>
      </c>
      <c r="B221" s="9">
        <v>45413</v>
      </c>
      <c r="C221" s="1" t="s">
        <v>46</v>
      </c>
      <c r="D221" s="1" t="s">
        <v>22</v>
      </c>
      <c r="E221" s="1" t="s">
        <v>40</v>
      </c>
      <c r="F221" s="1" t="s">
        <v>47</v>
      </c>
      <c r="G221" s="1" t="s">
        <v>48</v>
      </c>
      <c r="H221" s="1" t="s">
        <v>49</v>
      </c>
      <c r="I221" s="1" t="s">
        <v>27</v>
      </c>
      <c r="J221" s="9">
        <v>45413</v>
      </c>
      <c r="K221" s="9"/>
      <c r="L221" s="1" t="s">
        <v>28</v>
      </c>
      <c r="M221" s="1">
        <v>609</v>
      </c>
      <c r="N221" s="1" t="s">
        <v>52</v>
      </c>
      <c r="O221" s="1" t="s">
        <v>63</v>
      </c>
      <c r="P221" s="1" t="s">
        <v>31</v>
      </c>
      <c r="Q221" s="1">
        <v>5</v>
      </c>
      <c r="R221" s="1" t="s">
        <v>119</v>
      </c>
      <c r="S221" s="1">
        <v>2</v>
      </c>
      <c r="T221" s="10">
        <v>103000</v>
      </c>
      <c r="U221" t="str">
        <f t="shared" si="21"/>
        <v>Reviewed</v>
      </c>
      <c r="V221" t="str">
        <f t="shared" si="22"/>
        <v>outstanding</v>
      </c>
      <c r="W221">
        <f t="shared" si="23"/>
        <v>0</v>
      </c>
      <c r="X221" t="str">
        <f t="shared" si="24"/>
        <v>Active</v>
      </c>
      <c r="Y221">
        <f t="shared" si="25"/>
        <v>1.6684931506849314</v>
      </c>
      <c r="Z221" t="str">
        <f t="shared" si="26"/>
        <v>1–2 Years</v>
      </c>
      <c r="AA221" t="str">
        <f t="shared" si="27"/>
        <v>100K–129K</v>
      </c>
    </row>
    <row r="222" spans="1:27" ht="19.95" customHeight="1" x14ac:dyDescent="0.3">
      <c r="A222" s="4" t="s">
        <v>343</v>
      </c>
      <c r="B222" s="5">
        <v>45234</v>
      </c>
      <c r="C222" s="6" t="s">
        <v>55</v>
      </c>
      <c r="D222" s="6" t="s">
        <v>56</v>
      </c>
      <c r="E222" s="6" t="s">
        <v>23</v>
      </c>
      <c r="F222" s="6" t="s">
        <v>190</v>
      </c>
      <c r="G222" s="6" t="s">
        <v>58</v>
      </c>
      <c r="H222" s="6" t="s">
        <v>49</v>
      </c>
      <c r="I222" s="6" t="s">
        <v>50</v>
      </c>
      <c r="J222" s="5">
        <v>45234</v>
      </c>
      <c r="K222" s="5">
        <v>45804</v>
      </c>
      <c r="L222" s="6" t="s">
        <v>159</v>
      </c>
      <c r="M222" s="6">
        <v>570</v>
      </c>
      <c r="N222" s="6" t="s">
        <v>75</v>
      </c>
      <c r="O222" s="6" t="s">
        <v>30</v>
      </c>
      <c r="P222" s="6" t="s">
        <v>44</v>
      </c>
      <c r="Q222" s="6">
        <v>3</v>
      </c>
      <c r="R222" s="6" t="s">
        <v>37</v>
      </c>
      <c r="S222" s="6">
        <v>2</v>
      </c>
      <c r="T222" s="7">
        <v>136000</v>
      </c>
      <c r="U222" t="str">
        <f t="shared" si="21"/>
        <v>Reviewed</v>
      </c>
      <c r="V222" t="str">
        <f t="shared" si="22"/>
        <v>meets</v>
      </c>
      <c r="W222">
        <f t="shared" si="23"/>
        <v>1</v>
      </c>
      <c r="X222" t="str">
        <f t="shared" si="24"/>
        <v>Attrited</v>
      </c>
      <c r="Y222">
        <f t="shared" si="25"/>
        <v>1.5616438356164384</v>
      </c>
      <c r="Z222" t="str">
        <f t="shared" si="26"/>
        <v>1–2 Years</v>
      </c>
      <c r="AA222" t="str">
        <f t="shared" si="27"/>
        <v>130K+</v>
      </c>
    </row>
    <row r="223" spans="1:27" ht="19.95" customHeight="1" x14ac:dyDescent="0.3">
      <c r="A223" s="8" t="s">
        <v>344</v>
      </c>
      <c r="B223" s="9">
        <v>45703</v>
      </c>
      <c r="C223" s="1" t="s">
        <v>60</v>
      </c>
      <c r="D223" s="1" t="s">
        <v>56</v>
      </c>
      <c r="E223" s="1" t="s">
        <v>40</v>
      </c>
      <c r="F223" s="1" t="s">
        <v>145</v>
      </c>
      <c r="G223" s="1" t="s">
        <v>62</v>
      </c>
      <c r="H223" s="1" t="s">
        <v>49</v>
      </c>
      <c r="I223" s="1" t="s">
        <v>27</v>
      </c>
      <c r="J223" s="9">
        <v>45703</v>
      </c>
      <c r="K223" s="9"/>
      <c r="L223" s="1" t="s">
        <v>28</v>
      </c>
      <c r="M223" s="1">
        <v>319</v>
      </c>
      <c r="N223" s="1" t="s">
        <v>29</v>
      </c>
      <c r="O223" s="1" t="s">
        <v>30</v>
      </c>
      <c r="P223" s="1" t="s">
        <v>31</v>
      </c>
      <c r="Q223" s="1">
        <v>5</v>
      </c>
      <c r="R223" s="1" t="s">
        <v>119</v>
      </c>
      <c r="S223" s="1">
        <v>1</v>
      </c>
      <c r="T223" s="10">
        <v>96500</v>
      </c>
      <c r="U223" t="str">
        <f t="shared" si="21"/>
        <v>Reviewed</v>
      </c>
      <c r="V223" t="str">
        <f t="shared" si="22"/>
        <v>outstanding</v>
      </c>
      <c r="W223">
        <f t="shared" si="23"/>
        <v>0</v>
      </c>
      <c r="X223" t="str">
        <f t="shared" si="24"/>
        <v>Active</v>
      </c>
      <c r="Y223">
        <f t="shared" si="25"/>
        <v>0.87397260273972599</v>
      </c>
      <c r="Z223" t="str">
        <f t="shared" si="26"/>
        <v>&lt;1 Year</v>
      </c>
      <c r="AA223" t="str">
        <f t="shared" si="27"/>
        <v>70K–99K</v>
      </c>
    </row>
    <row r="224" spans="1:27" ht="19.95" customHeight="1" x14ac:dyDescent="0.3">
      <c r="A224" s="4" t="s">
        <v>345</v>
      </c>
      <c r="B224" s="5">
        <v>45198</v>
      </c>
      <c r="C224" s="6" t="s">
        <v>66</v>
      </c>
      <c r="D224" s="6" t="s">
        <v>56</v>
      </c>
      <c r="E224" s="6" t="s">
        <v>67</v>
      </c>
      <c r="F224" s="6" t="s">
        <v>68</v>
      </c>
      <c r="G224" s="6" t="s">
        <v>69</v>
      </c>
      <c r="H224" s="6" t="s">
        <v>26</v>
      </c>
      <c r="I224" s="6" t="s">
        <v>27</v>
      </c>
      <c r="J224" s="5">
        <v>45198</v>
      </c>
      <c r="K224" s="5"/>
      <c r="L224" s="6" t="s">
        <v>28</v>
      </c>
      <c r="M224" s="6">
        <v>824</v>
      </c>
      <c r="N224" s="6" t="s">
        <v>75</v>
      </c>
      <c r="O224" s="6" t="s">
        <v>43</v>
      </c>
      <c r="P224" s="6" t="s">
        <v>64</v>
      </c>
      <c r="Q224" s="6">
        <v>5</v>
      </c>
      <c r="R224" s="6" t="s">
        <v>119</v>
      </c>
      <c r="S224" s="6">
        <v>2</v>
      </c>
      <c r="T224" s="7">
        <v>97500</v>
      </c>
      <c r="U224" t="str">
        <f t="shared" si="21"/>
        <v>Reviewed</v>
      </c>
      <c r="V224" t="str">
        <f t="shared" si="22"/>
        <v>outstanding</v>
      </c>
      <c r="W224">
        <f t="shared" si="23"/>
        <v>0</v>
      </c>
      <c r="X224" t="str">
        <f t="shared" si="24"/>
        <v>Active</v>
      </c>
      <c r="Y224">
        <f t="shared" si="25"/>
        <v>2.2575342465753425</v>
      </c>
      <c r="Z224" t="str">
        <f t="shared" si="26"/>
        <v>2–3 Years</v>
      </c>
      <c r="AA224" t="str">
        <f t="shared" si="27"/>
        <v>70K–99K</v>
      </c>
    </row>
    <row r="225" spans="1:27" ht="19.95" customHeight="1" x14ac:dyDescent="0.3">
      <c r="A225" s="8" t="s">
        <v>346</v>
      </c>
      <c r="B225" s="9">
        <v>45855</v>
      </c>
      <c r="C225" s="1" t="s">
        <v>71</v>
      </c>
      <c r="D225" s="1" t="s">
        <v>72</v>
      </c>
      <c r="E225" s="1" t="s">
        <v>23</v>
      </c>
      <c r="F225" s="1" t="s">
        <v>150</v>
      </c>
      <c r="G225" s="1" t="s">
        <v>74</v>
      </c>
      <c r="H225" s="1" t="s">
        <v>26</v>
      </c>
      <c r="I225" s="1" t="s">
        <v>27</v>
      </c>
      <c r="J225" s="9">
        <v>45855</v>
      </c>
      <c r="K225" s="9"/>
      <c r="L225" s="1" t="s">
        <v>28</v>
      </c>
      <c r="M225" s="1">
        <v>167</v>
      </c>
      <c r="N225" s="1" t="s">
        <v>29</v>
      </c>
      <c r="O225" s="1" t="s">
        <v>63</v>
      </c>
      <c r="P225" s="1" t="s">
        <v>133</v>
      </c>
      <c r="Q225" s="1" t="s">
        <v>95</v>
      </c>
      <c r="R225" s="1" t="s">
        <v>28</v>
      </c>
      <c r="S225" s="1">
        <v>0</v>
      </c>
      <c r="T225" s="10">
        <v>84000</v>
      </c>
      <c r="U225" t="str">
        <f t="shared" si="21"/>
        <v>Not Reviewed</v>
      </c>
      <c r="V225" t="str">
        <f t="shared" si="22"/>
        <v>Not Reviewed</v>
      </c>
      <c r="W225">
        <f t="shared" si="23"/>
        <v>0</v>
      </c>
      <c r="X225" t="str">
        <f t="shared" si="24"/>
        <v>Active</v>
      </c>
      <c r="Y225">
        <f t="shared" si="25"/>
        <v>0.45753424657534247</v>
      </c>
      <c r="Z225" t="str">
        <f t="shared" si="26"/>
        <v>&lt;1 Year</v>
      </c>
      <c r="AA225" t="str">
        <f t="shared" si="27"/>
        <v>70K–99K</v>
      </c>
    </row>
    <row r="226" spans="1:27" ht="19.95" customHeight="1" x14ac:dyDescent="0.3">
      <c r="A226" s="4" t="s">
        <v>347</v>
      </c>
      <c r="B226" s="5">
        <v>45684</v>
      </c>
      <c r="C226" s="6" t="s">
        <v>77</v>
      </c>
      <c r="D226" s="6" t="s">
        <v>72</v>
      </c>
      <c r="E226" s="6" t="s">
        <v>40</v>
      </c>
      <c r="F226" s="6" t="s">
        <v>131</v>
      </c>
      <c r="G226" s="6" t="s">
        <v>79</v>
      </c>
      <c r="H226" s="6" t="s">
        <v>26</v>
      </c>
      <c r="I226" s="6" t="s">
        <v>27</v>
      </c>
      <c r="J226" s="5">
        <v>45684</v>
      </c>
      <c r="K226" s="5"/>
      <c r="L226" s="6" t="s">
        <v>28</v>
      </c>
      <c r="M226" s="6">
        <v>338</v>
      </c>
      <c r="N226" s="6" t="s">
        <v>52</v>
      </c>
      <c r="O226" s="6" t="s">
        <v>43</v>
      </c>
      <c r="P226" s="6" t="s">
        <v>133</v>
      </c>
      <c r="Q226" s="6">
        <v>4</v>
      </c>
      <c r="R226" s="6" t="s">
        <v>32</v>
      </c>
      <c r="S226" s="6">
        <v>1</v>
      </c>
      <c r="T226" s="7">
        <v>103500</v>
      </c>
      <c r="U226" t="str">
        <f t="shared" si="21"/>
        <v>Reviewed</v>
      </c>
      <c r="V226" t="str">
        <f t="shared" si="22"/>
        <v>exceeds</v>
      </c>
      <c r="W226">
        <f t="shared" si="23"/>
        <v>0</v>
      </c>
      <c r="X226" t="str">
        <f t="shared" si="24"/>
        <v>Active</v>
      </c>
      <c r="Y226">
        <f t="shared" si="25"/>
        <v>0.92602739726027394</v>
      </c>
      <c r="Z226" t="str">
        <f t="shared" si="26"/>
        <v>&lt;1 Year</v>
      </c>
      <c r="AA226" t="str">
        <f t="shared" si="27"/>
        <v>100K–129K</v>
      </c>
    </row>
    <row r="227" spans="1:27" ht="19.95" customHeight="1" x14ac:dyDescent="0.3">
      <c r="A227" s="8" t="s">
        <v>348</v>
      </c>
      <c r="B227" s="9">
        <v>45004</v>
      </c>
      <c r="C227" s="1" t="s">
        <v>81</v>
      </c>
      <c r="D227" s="1" t="s">
        <v>72</v>
      </c>
      <c r="E227" s="1" t="s">
        <v>23</v>
      </c>
      <c r="F227" s="1" t="s">
        <v>223</v>
      </c>
      <c r="G227" s="1" t="s">
        <v>83</v>
      </c>
      <c r="H227" s="1" t="s">
        <v>49</v>
      </c>
      <c r="I227" s="1" t="s">
        <v>27</v>
      </c>
      <c r="J227" s="9">
        <v>45004</v>
      </c>
      <c r="K227" s="9"/>
      <c r="L227" s="1" t="s">
        <v>28</v>
      </c>
      <c r="M227" s="1">
        <v>1018</v>
      </c>
      <c r="N227" s="1" t="s">
        <v>29</v>
      </c>
      <c r="O227" s="1" t="s">
        <v>30</v>
      </c>
      <c r="P227" s="1" t="s">
        <v>107</v>
      </c>
      <c r="Q227" s="1">
        <v>4</v>
      </c>
      <c r="R227" s="1" t="s">
        <v>32</v>
      </c>
      <c r="S227" s="1">
        <v>3</v>
      </c>
      <c r="T227" s="10">
        <v>114500</v>
      </c>
      <c r="U227" t="str">
        <f t="shared" si="21"/>
        <v>Reviewed</v>
      </c>
      <c r="V227" t="str">
        <f t="shared" si="22"/>
        <v>exceeds</v>
      </c>
      <c r="W227">
        <f t="shared" si="23"/>
        <v>0</v>
      </c>
      <c r="X227" t="str">
        <f t="shared" si="24"/>
        <v>Active</v>
      </c>
      <c r="Y227">
        <f t="shared" si="25"/>
        <v>2.7890410958904108</v>
      </c>
      <c r="Z227" t="str">
        <f t="shared" si="26"/>
        <v>2–3 Years</v>
      </c>
      <c r="AA227" t="str">
        <f t="shared" si="27"/>
        <v>100K–129K</v>
      </c>
    </row>
    <row r="228" spans="1:27" ht="19.95" customHeight="1" x14ac:dyDescent="0.3">
      <c r="A228" s="4" t="s">
        <v>349</v>
      </c>
      <c r="B228" s="5">
        <v>45139</v>
      </c>
      <c r="C228" s="6" t="s">
        <v>86</v>
      </c>
      <c r="D228" s="6" t="s">
        <v>87</v>
      </c>
      <c r="E228" s="6" t="s">
        <v>67</v>
      </c>
      <c r="F228" s="6" t="s">
        <v>116</v>
      </c>
      <c r="G228" s="6" t="s">
        <v>89</v>
      </c>
      <c r="H228" s="6" t="s">
        <v>26</v>
      </c>
      <c r="I228" s="6" t="s">
        <v>27</v>
      </c>
      <c r="J228" s="5">
        <v>45139</v>
      </c>
      <c r="K228" s="5"/>
      <c r="L228" s="6" t="s">
        <v>28</v>
      </c>
      <c r="M228" s="6">
        <v>883</v>
      </c>
      <c r="N228" s="6" t="s">
        <v>75</v>
      </c>
      <c r="O228" s="6" t="s">
        <v>30</v>
      </c>
      <c r="P228" s="6" t="s">
        <v>107</v>
      </c>
      <c r="Q228" s="6">
        <v>5</v>
      </c>
      <c r="R228" s="6" t="s">
        <v>119</v>
      </c>
      <c r="S228" s="6">
        <v>2</v>
      </c>
      <c r="T228" s="7">
        <v>100000</v>
      </c>
      <c r="U228" t="str">
        <f t="shared" si="21"/>
        <v>Reviewed</v>
      </c>
      <c r="V228" t="str">
        <f t="shared" si="22"/>
        <v>outstanding</v>
      </c>
      <c r="W228">
        <f t="shared" si="23"/>
        <v>0</v>
      </c>
      <c r="X228" t="str">
        <f t="shared" si="24"/>
        <v>Active</v>
      </c>
      <c r="Y228">
        <f t="shared" si="25"/>
        <v>2.419178082191781</v>
      </c>
      <c r="Z228" t="str">
        <f t="shared" si="26"/>
        <v>2–3 Years</v>
      </c>
      <c r="AA228" t="str">
        <f t="shared" si="27"/>
        <v>100K–129K</v>
      </c>
    </row>
    <row r="229" spans="1:27" ht="19.95" customHeight="1" x14ac:dyDescent="0.3">
      <c r="A229" s="8" t="s">
        <v>350</v>
      </c>
      <c r="B229" s="9">
        <v>45863</v>
      </c>
      <c r="C229" s="1" t="s">
        <v>91</v>
      </c>
      <c r="D229" s="1" t="s">
        <v>87</v>
      </c>
      <c r="E229" s="1" t="s">
        <v>92</v>
      </c>
      <c r="F229" s="1" t="s">
        <v>114</v>
      </c>
      <c r="G229" s="1" t="s">
        <v>94</v>
      </c>
      <c r="H229" s="1" t="s">
        <v>43</v>
      </c>
      <c r="I229" s="1" t="s">
        <v>27</v>
      </c>
      <c r="J229" s="9">
        <v>45863</v>
      </c>
      <c r="K229" s="9"/>
      <c r="L229" s="1" t="s">
        <v>28</v>
      </c>
      <c r="M229" s="1">
        <v>159</v>
      </c>
      <c r="N229" s="1" t="s">
        <v>52</v>
      </c>
      <c r="O229" s="1" t="s">
        <v>63</v>
      </c>
      <c r="P229" s="1" t="s">
        <v>64</v>
      </c>
      <c r="Q229" s="1" t="s">
        <v>95</v>
      </c>
      <c r="R229" s="1" t="s">
        <v>28</v>
      </c>
      <c r="S229" s="1">
        <v>0</v>
      </c>
      <c r="T229" s="10">
        <v>75000</v>
      </c>
      <c r="U229" t="str">
        <f t="shared" si="21"/>
        <v>Not Reviewed</v>
      </c>
      <c r="V229" t="str">
        <f t="shared" si="22"/>
        <v>Not Reviewed</v>
      </c>
      <c r="W229">
        <f t="shared" si="23"/>
        <v>0</v>
      </c>
      <c r="X229" t="str">
        <f t="shared" si="24"/>
        <v>Active</v>
      </c>
      <c r="Y229">
        <f t="shared" si="25"/>
        <v>0.43561643835616437</v>
      </c>
      <c r="Z229" t="str">
        <f t="shared" si="26"/>
        <v>&lt;1 Year</v>
      </c>
      <c r="AA229" t="str">
        <f t="shared" si="27"/>
        <v>70K–99K</v>
      </c>
    </row>
    <row r="230" spans="1:27" ht="19.95" customHeight="1" x14ac:dyDescent="0.3">
      <c r="A230" s="4" t="s">
        <v>351</v>
      </c>
      <c r="B230" s="5">
        <v>44969</v>
      </c>
      <c r="C230" s="6" t="s">
        <v>21</v>
      </c>
      <c r="D230" s="6" t="s">
        <v>22</v>
      </c>
      <c r="E230" s="6" t="s">
        <v>23</v>
      </c>
      <c r="F230" s="6" t="s">
        <v>24</v>
      </c>
      <c r="G230" s="6" t="s">
        <v>25</v>
      </c>
      <c r="H230" s="6" t="s">
        <v>26</v>
      </c>
      <c r="I230" s="6" t="s">
        <v>50</v>
      </c>
      <c r="J230" s="5">
        <v>44969</v>
      </c>
      <c r="K230" s="5">
        <v>45442</v>
      </c>
      <c r="L230" s="6" t="s">
        <v>159</v>
      </c>
      <c r="M230" s="6">
        <v>473</v>
      </c>
      <c r="N230" s="6" t="s">
        <v>52</v>
      </c>
      <c r="O230" s="6" t="s">
        <v>30</v>
      </c>
      <c r="P230" s="6" t="s">
        <v>31</v>
      </c>
      <c r="Q230" s="6">
        <v>4</v>
      </c>
      <c r="R230" s="6" t="s">
        <v>32</v>
      </c>
      <c r="S230" s="6">
        <v>1</v>
      </c>
      <c r="T230" s="7">
        <v>77000</v>
      </c>
      <c r="U230" t="str">
        <f t="shared" si="21"/>
        <v>Reviewed</v>
      </c>
      <c r="V230" t="str">
        <f t="shared" si="22"/>
        <v>exceeds</v>
      </c>
      <c r="W230">
        <f t="shared" si="23"/>
        <v>1</v>
      </c>
      <c r="X230" t="str">
        <f t="shared" si="24"/>
        <v>Attrited</v>
      </c>
      <c r="Y230">
        <f t="shared" si="25"/>
        <v>1.295890410958904</v>
      </c>
      <c r="Z230" t="str">
        <f t="shared" si="26"/>
        <v>1–2 Years</v>
      </c>
      <c r="AA230" t="str">
        <f t="shared" si="27"/>
        <v>70K–99K</v>
      </c>
    </row>
    <row r="231" spans="1:27" ht="19.95" customHeight="1" x14ac:dyDescent="0.3">
      <c r="A231" s="8" t="s">
        <v>352</v>
      </c>
      <c r="B231" s="9">
        <v>45124</v>
      </c>
      <c r="C231" s="1" t="s">
        <v>34</v>
      </c>
      <c r="D231" s="1" t="s">
        <v>22</v>
      </c>
      <c r="E231" s="1" t="s">
        <v>23</v>
      </c>
      <c r="F231" s="1" t="s">
        <v>35</v>
      </c>
      <c r="G231" s="1" t="s">
        <v>36</v>
      </c>
      <c r="H231" s="1" t="s">
        <v>26</v>
      </c>
      <c r="I231" s="1" t="s">
        <v>27</v>
      </c>
      <c r="J231" s="9">
        <v>45124</v>
      </c>
      <c r="K231" s="9"/>
      <c r="L231" s="1" t="s">
        <v>28</v>
      </c>
      <c r="M231" s="1">
        <v>898</v>
      </c>
      <c r="N231" s="1" t="s">
        <v>75</v>
      </c>
      <c r="O231" s="1" t="s">
        <v>63</v>
      </c>
      <c r="P231" s="1" t="s">
        <v>64</v>
      </c>
      <c r="Q231" s="1">
        <v>2</v>
      </c>
      <c r="R231" s="1" t="s">
        <v>53</v>
      </c>
      <c r="S231" s="1">
        <v>2</v>
      </c>
      <c r="T231" s="10">
        <v>87000</v>
      </c>
      <c r="U231" t="str">
        <f t="shared" si="21"/>
        <v>Reviewed</v>
      </c>
      <c r="V231" t="str">
        <f t="shared" si="22"/>
        <v>needs_support</v>
      </c>
      <c r="W231">
        <f t="shared" si="23"/>
        <v>0</v>
      </c>
      <c r="X231" t="str">
        <f t="shared" si="24"/>
        <v>Active</v>
      </c>
      <c r="Y231">
        <f t="shared" si="25"/>
        <v>2.4602739726027396</v>
      </c>
      <c r="Z231" t="str">
        <f t="shared" si="26"/>
        <v>2–3 Years</v>
      </c>
      <c r="AA231" t="str">
        <f t="shared" si="27"/>
        <v>70K–99K</v>
      </c>
    </row>
    <row r="232" spans="1:27" ht="19.95" customHeight="1" x14ac:dyDescent="0.3">
      <c r="A232" s="4" t="s">
        <v>353</v>
      </c>
      <c r="B232" s="5">
        <v>45135</v>
      </c>
      <c r="C232" s="6" t="s">
        <v>39</v>
      </c>
      <c r="D232" s="6" t="s">
        <v>22</v>
      </c>
      <c r="E232" s="6" t="s">
        <v>40</v>
      </c>
      <c r="F232" s="6" t="s">
        <v>215</v>
      </c>
      <c r="G232" s="6" t="s">
        <v>42</v>
      </c>
      <c r="H232" s="6" t="s">
        <v>49</v>
      </c>
      <c r="I232" s="6" t="s">
        <v>27</v>
      </c>
      <c r="J232" s="5">
        <v>45135</v>
      </c>
      <c r="K232" s="5"/>
      <c r="L232" s="6" t="s">
        <v>28</v>
      </c>
      <c r="M232" s="6">
        <v>887</v>
      </c>
      <c r="N232" s="6" t="s">
        <v>29</v>
      </c>
      <c r="O232" s="6" t="s">
        <v>63</v>
      </c>
      <c r="P232" s="6" t="s">
        <v>133</v>
      </c>
      <c r="Q232" s="6">
        <v>4</v>
      </c>
      <c r="R232" s="6" t="s">
        <v>32</v>
      </c>
      <c r="S232" s="6">
        <v>2</v>
      </c>
      <c r="T232" s="7">
        <v>125000</v>
      </c>
      <c r="U232" t="str">
        <f t="shared" si="21"/>
        <v>Reviewed</v>
      </c>
      <c r="V232" t="str">
        <f t="shared" si="22"/>
        <v>exceeds</v>
      </c>
      <c r="W232">
        <f t="shared" si="23"/>
        <v>0</v>
      </c>
      <c r="X232" t="str">
        <f t="shared" si="24"/>
        <v>Active</v>
      </c>
      <c r="Y232">
        <f t="shared" si="25"/>
        <v>2.43013698630137</v>
      </c>
      <c r="Z232" t="str">
        <f t="shared" si="26"/>
        <v>2–3 Years</v>
      </c>
      <c r="AA232" t="str">
        <f t="shared" si="27"/>
        <v>100K–129K</v>
      </c>
    </row>
    <row r="233" spans="1:27" ht="19.95" customHeight="1" x14ac:dyDescent="0.3">
      <c r="A233" s="8" t="s">
        <v>354</v>
      </c>
      <c r="B233" s="9">
        <v>45776</v>
      </c>
      <c r="C233" s="1" t="s">
        <v>46</v>
      </c>
      <c r="D233" s="1" t="s">
        <v>22</v>
      </c>
      <c r="E233" s="1" t="s">
        <v>40</v>
      </c>
      <c r="F233" s="1" t="s">
        <v>47</v>
      </c>
      <c r="G233" s="1" t="s">
        <v>48</v>
      </c>
      <c r="H233" s="1" t="s">
        <v>49</v>
      </c>
      <c r="I233" s="1" t="s">
        <v>27</v>
      </c>
      <c r="J233" s="9">
        <v>45776</v>
      </c>
      <c r="K233" s="9"/>
      <c r="L233" s="1" t="s">
        <v>28</v>
      </c>
      <c r="M233" s="1">
        <v>246</v>
      </c>
      <c r="N233" s="1" t="s">
        <v>29</v>
      </c>
      <c r="O233" s="1" t="s">
        <v>30</v>
      </c>
      <c r="P233" s="1" t="s">
        <v>31</v>
      </c>
      <c r="Q233" s="1">
        <v>3</v>
      </c>
      <c r="R233" s="1" t="s">
        <v>37</v>
      </c>
      <c r="S233" s="1">
        <v>1</v>
      </c>
      <c r="T233" s="10">
        <v>138000</v>
      </c>
      <c r="U233" t="str">
        <f t="shared" si="21"/>
        <v>Reviewed</v>
      </c>
      <c r="V233" t="str">
        <f t="shared" si="22"/>
        <v>meets</v>
      </c>
      <c r="W233">
        <f t="shared" si="23"/>
        <v>0</v>
      </c>
      <c r="X233" t="str">
        <f t="shared" si="24"/>
        <v>Active</v>
      </c>
      <c r="Y233">
        <f t="shared" si="25"/>
        <v>0.67397260273972603</v>
      </c>
      <c r="Z233" t="str">
        <f t="shared" si="26"/>
        <v>&lt;1 Year</v>
      </c>
      <c r="AA233" t="str">
        <f t="shared" si="27"/>
        <v>130K+</v>
      </c>
    </row>
    <row r="234" spans="1:27" ht="19.95" customHeight="1" x14ac:dyDescent="0.3">
      <c r="A234" s="4" t="s">
        <v>355</v>
      </c>
      <c r="B234" s="5">
        <v>45453</v>
      </c>
      <c r="C234" s="6" t="s">
        <v>55</v>
      </c>
      <c r="D234" s="6" t="s">
        <v>56</v>
      </c>
      <c r="E234" s="6" t="s">
        <v>23</v>
      </c>
      <c r="F234" s="6" t="s">
        <v>57</v>
      </c>
      <c r="G234" s="6" t="s">
        <v>58</v>
      </c>
      <c r="H234" s="6" t="s">
        <v>43</v>
      </c>
      <c r="I234" s="6" t="s">
        <v>27</v>
      </c>
      <c r="J234" s="5">
        <v>45453</v>
      </c>
      <c r="K234" s="5"/>
      <c r="L234" s="6" t="s">
        <v>28</v>
      </c>
      <c r="M234" s="6">
        <v>569</v>
      </c>
      <c r="N234" s="6" t="s">
        <v>52</v>
      </c>
      <c r="O234" s="6" t="s">
        <v>43</v>
      </c>
      <c r="P234" s="6" t="s">
        <v>64</v>
      </c>
      <c r="Q234" s="6">
        <v>4</v>
      </c>
      <c r="R234" s="6" t="s">
        <v>32</v>
      </c>
      <c r="S234" s="6">
        <v>2</v>
      </c>
      <c r="T234" s="7">
        <v>71500</v>
      </c>
      <c r="U234" t="str">
        <f t="shared" si="21"/>
        <v>Reviewed</v>
      </c>
      <c r="V234" t="str">
        <f t="shared" si="22"/>
        <v>exceeds</v>
      </c>
      <c r="W234">
        <f t="shared" si="23"/>
        <v>0</v>
      </c>
      <c r="X234" t="str">
        <f t="shared" si="24"/>
        <v>Active</v>
      </c>
      <c r="Y234">
        <f t="shared" si="25"/>
        <v>1.558904109589041</v>
      </c>
      <c r="Z234" t="str">
        <f t="shared" si="26"/>
        <v>1–2 Years</v>
      </c>
      <c r="AA234" t="str">
        <f t="shared" si="27"/>
        <v>70K–99K</v>
      </c>
    </row>
    <row r="235" spans="1:27" ht="19.95" customHeight="1" x14ac:dyDescent="0.3">
      <c r="A235" s="8" t="s">
        <v>356</v>
      </c>
      <c r="B235" s="9">
        <v>45679</v>
      </c>
      <c r="C235" s="1" t="s">
        <v>60</v>
      </c>
      <c r="D235" s="1" t="s">
        <v>56</v>
      </c>
      <c r="E235" s="1" t="s">
        <v>40</v>
      </c>
      <c r="F235" s="1" t="s">
        <v>104</v>
      </c>
      <c r="G235" s="1" t="s">
        <v>62</v>
      </c>
      <c r="H235" s="1" t="s">
        <v>43</v>
      </c>
      <c r="I235" s="1" t="s">
        <v>27</v>
      </c>
      <c r="J235" s="9">
        <v>45679</v>
      </c>
      <c r="K235" s="9"/>
      <c r="L235" s="1" t="s">
        <v>28</v>
      </c>
      <c r="M235" s="1">
        <v>343</v>
      </c>
      <c r="N235" s="1" t="s">
        <v>29</v>
      </c>
      <c r="O235" s="1" t="s">
        <v>30</v>
      </c>
      <c r="P235" s="1" t="s">
        <v>64</v>
      </c>
      <c r="Q235" s="1">
        <v>3</v>
      </c>
      <c r="R235" s="1" t="s">
        <v>37</v>
      </c>
      <c r="S235" s="1">
        <v>1</v>
      </c>
      <c r="T235" s="10">
        <v>63000</v>
      </c>
      <c r="U235" t="str">
        <f t="shared" si="21"/>
        <v>Reviewed</v>
      </c>
      <c r="V235" t="str">
        <f t="shared" si="22"/>
        <v>meets</v>
      </c>
      <c r="W235">
        <f t="shared" si="23"/>
        <v>0</v>
      </c>
      <c r="X235" t="str">
        <f t="shared" si="24"/>
        <v>Active</v>
      </c>
      <c r="Y235">
        <f t="shared" si="25"/>
        <v>0.9397260273972603</v>
      </c>
      <c r="Z235" t="str">
        <f t="shared" si="26"/>
        <v>&lt;1 Year</v>
      </c>
      <c r="AA235" t="str">
        <f t="shared" si="27"/>
        <v>&lt;70K</v>
      </c>
    </row>
    <row r="236" spans="1:27" ht="19.95" customHeight="1" x14ac:dyDescent="0.3">
      <c r="A236" s="4" t="s">
        <v>357</v>
      </c>
      <c r="B236" s="5">
        <v>45743</v>
      </c>
      <c r="C236" s="6" t="s">
        <v>66</v>
      </c>
      <c r="D236" s="6" t="s">
        <v>56</v>
      </c>
      <c r="E236" s="6" t="s">
        <v>67</v>
      </c>
      <c r="F236" s="6" t="s">
        <v>358</v>
      </c>
      <c r="G236" s="6" t="s">
        <v>69</v>
      </c>
      <c r="H236" s="6" t="s">
        <v>49</v>
      </c>
      <c r="I236" s="6" t="s">
        <v>27</v>
      </c>
      <c r="J236" s="5">
        <v>45743</v>
      </c>
      <c r="K236" s="5"/>
      <c r="L236" s="6" t="s">
        <v>28</v>
      </c>
      <c r="M236" s="6">
        <v>279</v>
      </c>
      <c r="N236" s="6" t="s">
        <v>75</v>
      </c>
      <c r="O236" s="6" t="s">
        <v>30</v>
      </c>
      <c r="P236" s="6" t="s">
        <v>31</v>
      </c>
      <c r="Q236" s="6">
        <v>3</v>
      </c>
      <c r="R236" s="6" t="s">
        <v>37</v>
      </c>
      <c r="S236" s="6">
        <v>1</v>
      </c>
      <c r="T236" s="7">
        <v>114500</v>
      </c>
      <c r="U236" t="str">
        <f t="shared" si="21"/>
        <v>Reviewed</v>
      </c>
      <c r="V236" t="str">
        <f t="shared" si="22"/>
        <v>meets</v>
      </c>
      <c r="W236">
        <f t="shared" si="23"/>
        <v>0</v>
      </c>
      <c r="X236" t="str">
        <f t="shared" si="24"/>
        <v>Active</v>
      </c>
      <c r="Y236">
        <f t="shared" si="25"/>
        <v>0.76438356164383559</v>
      </c>
      <c r="Z236" t="str">
        <f t="shared" si="26"/>
        <v>&lt;1 Year</v>
      </c>
      <c r="AA236" t="str">
        <f t="shared" si="27"/>
        <v>100K–129K</v>
      </c>
    </row>
    <row r="237" spans="1:27" ht="19.95" customHeight="1" x14ac:dyDescent="0.3">
      <c r="A237" s="8" t="s">
        <v>359</v>
      </c>
      <c r="B237" s="9">
        <v>45717</v>
      </c>
      <c r="C237" s="1" t="s">
        <v>71</v>
      </c>
      <c r="D237" s="1" t="s">
        <v>72</v>
      </c>
      <c r="E237" s="1" t="s">
        <v>23</v>
      </c>
      <c r="F237" s="1" t="s">
        <v>73</v>
      </c>
      <c r="G237" s="1" t="s">
        <v>74</v>
      </c>
      <c r="H237" s="1" t="s">
        <v>49</v>
      </c>
      <c r="I237" s="1" t="s">
        <v>27</v>
      </c>
      <c r="J237" s="9">
        <v>45717</v>
      </c>
      <c r="K237" s="9"/>
      <c r="L237" s="1" t="s">
        <v>28</v>
      </c>
      <c r="M237" s="1">
        <v>305</v>
      </c>
      <c r="N237" s="1" t="s">
        <v>122</v>
      </c>
      <c r="O237" s="1" t="s">
        <v>30</v>
      </c>
      <c r="P237" s="1" t="s">
        <v>44</v>
      </c>
      <c r="Q237" s="1">
        <v>2</v>
      </c>
      <c r="R237" s="1" t="s">
        <v>53</v>
      </c>
      <c r="S237" s="1">
        <v>1</v>
      </c>
      <c r="T237" s="10">
        <v>106500</v>
      </c>
      <c r="U237" t="str">
        <f t="shared" si="21"/>
        <v>Reviewed</v>
      </c>
      <c r="V237" t="str">
        <f t="shared" si="22"/>
        <v>needs_support</v>
      </c>
      <c r="W237">
        <f t="shared" si="23"/>
        <v>0</v>
      </c>
      <c r="X237" t="str">
        <f t="shared" si="24"/>
        <v>Active</v>
      </c>
      <c r="Y237">
        <f t="shared" si="25"/>
        <v>0.83561643835616439</v>
      </c>
      <c r="Z237" t="str">
        <f t="shared" si="26"/>
        <v>&lt;1 Year</v>
      </c>
      <c r="AA237" t="str">
        <f t="shared" si="27"/>
        <v>100K–129K</v>
      </c>
    </row>
    <row r="238" spans="1:27" ht="19.95" customHeight="1" x14ac:dyDescent="0.3">
      <c r="A238" s="4" t="s">
        <v>360</v>
      </c>
      <c r="B238" s="5">
        <v>45510</v>
      </c>
      <c r="C238" s="6" t="s">
        <v>77</v>
      </c>
      <c r="D238" s="6" t="s">
        <v>72</v>
      </c>
      <c r="E238" s="6" t="s">
        <v>40</v>
      </c>
      <c r="F238" s="6" t="s">
        <v>114</v>
      </c>
      <c r="G238" s="6" t="s">
        <v>94</v>
      </c>
      <c r="H238" s="6" t="s">
        <v>43</v>
      </c>
      <c r="I238" s="6" t="s">
        <v>27</v>
      </c>
      <c r="J238" s="5">
        <v>45510</v>
      </c>
      <c r="K238" s="5"/>
      <c r="L238" s="6" t="s">
        <v>28</v>
      </c>
      <c r="M238" s="6">
        <v>512</v>
      </c>
      <c r="N238" s="6" t="s">
        <v>29</v>
      </c>
      <c r="O238" s="6" t="s">
        <v>30</v>
      </c>
      <c r="P238" s="6" t="s">
        <v>44</v>
      </c>
      <c r="Q238" s="6">
        <v>3</v>
      </c>
      <c r="R238" s="6" t="s">
        <v>37</v>
      </c>
      <c r="S238" s="6">
        <v>1</v>
      </c>
      <c r="T238" s="7">
        <v>59500</v>
      </c>
      <c r="U238" t="str">
        <f t="shared" si="21"/>
        <v>Reviewed</v>
      </c>
      <c r="V238" t="str">
        <f t="shared" si="22"/>
        <v>meets</v>
      </c>
      <c r="W238">
        <f t="shared" si="23"/>
        <v>0</v>
      </c>
      <c r="X238" t="str">
        <f t="shared" si="24"/>
        <v>Active</v>
      </c>
      <c r="Y238">
        <f t="shared" si="25"/>
        <v>1.4027397260273973</v>
      </c>
      <c r="Z238" t="str">
        <f t="shared" si="26"/>
        <v>1–2 Years</v>
      </c>
      <c r="AA238" t="str">
        <f t="shared" si="27"/>
        <v>&lt;70K</v>
      </c>
    </row>
    <row r="239" spans="1:27" ht="19.95" customHeight="1" x14ac:dyDescent="0.3">
      <c r="A239" s="8" t="s">
        <v>361</v>
      </c>
      <c r="B239" s="9">
        <v>45202</v>
      </c>
      <c r="C239" s="1" t="s">
        <v>81</v>
      </c>
      <c r="D239" s="1" t="s">
        <v>72</v>
      </c>
      <c r="E239" s="1" t="s">
        <v>23</v>
      </c>
      <c r="F239" s="1" t="s">
        <v>82</v>
      </c>
      <c r="G239" s="1" t="s">
        <v>83</v>
      </c>
      <c r="H239" s="1" t="s">
        <v>26</v>
      </c>
      <c r="I239" s="1" t="s">
        <v>27</v>
      </c>
      <c r="J239" s="9">
        <v>45202</v>
      </c>
      <c r="K239" s="9"/>
      <c r="L239" s="1" t="s">
        <v>28</v>
      </c>
      <c r="M239" s="1">
        <v>820</v>
      </c>
      <c r="N239" s="1" t="s">
        <v>52</v>
      </c>
      <c r="O239" s="1" t="s">
        <v>63</v>
      </c>
      <c r="P239" s="1" t="s">
        <v>64</v>
      </c>
      <c r="Q239" s="1">
        <v>3</v>
      </c>
      <c r="R239" s="1" t="s">
        <v>37</v>
      </c>
      <c r="S239" s="1">
        <v>2</v>
      </c>
      <c r="T239" s="10">
        <v>80000</v>
      </c>
      <c r="U239" t="str">
        <f t="shared" si="21"/>
        <v>Reviewed</v>
      </c>
      <c r="V239" t="str">
        <f t="shared" si="22"/>
        <v>meets</v>
      </c>
      <c r="W239">
        <f t="shared" si="23"/>
        <v>0</v>
      </c>
      <c r="X239" t="str">
        <f t="shared" si="24"/>
        <v>Active</v>
      </c>
      <c r="Y239">
        <f t="shared" si="25"/>
        <v>2.2465753424657535</v>
      </c>
      <c r="Z239" t="str">
        <f t="shared" si="26"/>
        <v>2–3 Years</v>
      </c>
      <c r="AA239" t="str">
        <f t="shared" si="27"/>
        <v>70K–99K</v>
      </c>
    </row>
    <row r="240" spans="1:27" ht="19.95" customHeight="1" x14ac:dyDescent="0.3">
      <c r="A240" s="4" t="s">
        <v>362</v>
      </c>
      <c r="B240" s="5">
        <v>45347</v>
      </c>
      <c r="C240" s="6" t="s">
        <v>86</v>
      </c>
      <c r="D240" s="6" t="s">
        <v>87</v>
      </c>
      <c r="E240" s="6" t="s">
        <v>67</v>
      </c>
      <c r="F240" s="6" t="s">
        <v>88</v>
      </c>
      <c r="G240" s="6" t="s">
        <v>89</v>
      </c>
      <c r="H240" s="6" t="s">
        <v>49</v>
      </c>
      <c r="I240" s="6" t="s">
        <v>50</v>
      </c>
      <c r="J240" s="5">
        <v>45347</v>
      </c>
      <c r="K240" s="5">
        <v>45623</v>
      </c>
      <c r="L240" s="6" t="s">
        <v>84</v>
      </c>
      <c r="M240" s="6">
        <v>276</v>
      </c>
      <c r="N240" s="6" t="s">
        <v>29</v>
      </c>
      <c r="O240" s="6" t="s">
        <v>43</v>
      </c>
      <c r="P240" s="6" t="s">
        <v>107</v>
      </c>
      <c r="Q240" s="6">
        <v>4</v>
      </c>
      <c r="R240" s="6" t="s">
        <v>32</v>
      </c>
      <c r="S240" s="6">
        <v>1</v>
      </c>
      <c r="T240" s="7">
        <v>125000</v>
      </c>
      <c r="U240" t="str">
        <f t="shared" si="21"/>
        <v>Reviewed</v>
      </c>
      <c r="V240" t="str">
        <f t="shared" si="22"/>
        <v>exceeds</v>
      </c>
      <c r="W240">
        <f t="shared" si="23"/>
        <v>1</v>
      </c>
      <c r="X240" t="str">
        <f t="shared" si="24"/>
        <v>Attrited</v>
      </c>
      <c r="Y240">
        <f t="shared" si="25"/>
        <v>0.75616438356164384</v>
      </c>
      <c r="Z240" t="str">
        <f t="shared" si="26"/>
        <v>&lt;1 Year</v>
      </c>
      <c r="AA240" t="str">
        <f t="shared" si="27"/>
        <v>100K–129K</v>
      </c>
    </row>
    <row r="241" spans="1:27" ht="19.95" customHeight="1" x14ac:dyDescent="0.3">
      <c r="A241" s="8" t="s">
        <v>363</v>
      </c>
      <c r="B241" s="9">
        <v>45504</v>
      </c>
      <c r="C241" s="1" t="s">
        <v>91</v>
      </c>
      <c r="D241" s="1" t="s">
        <v>87</v>
      </c>
      <c r="E241" s="1" t="s">
        <v>92</v>
      </c>
      <c r="F241" s="1" t="s">
        <v>114</v>
      </c>
      <c r="G241" s="1" t="s">
        <v>94</v>
      </c>
      <c r="H241" s="1" t="s">
        <v>43</v>
      </c>
      <c r="I241" s="1" t="s">
        <v>27</v>
      </c>
      <c r="J241" s="9">
        <v>45504</v>
      </c>
      <c r="K241" s="9"/>
      <c r="L241" s="1" t="s">
        <v>28</v>
      </c>
      <c r="M241" s="1">
        <v>518</v>
      </c>
      <c r="N241" s="1" t="s">
        <v>75</v>
      </c>
      <c r="O241" s="1" t="s">
        <v>105</v>
      </c>
      <c r="P241" s="1" t="s">
        <v>31</v>
      </c>
      <c r="Q241" s="1">
        <v>4</v>
      </c>
      <c r="R241" s="1" t="s">
        <v>32</v>
      </c>
      <c r="S241" s="1">
        <v>1</v>
      </c>
      <c r="T241" s="10">
        <v>67000</v>
      </c>
      <c r="U241" t="str">
        <f t="shared" si="21"/>
        <v>Reviewed</v>
      </c>
      <c r="V241" t="str">
        <f t="shared" si="22"/>
        <v>exceeds</v>
      </c>
      <c r="W241">
        <f t="shared" si="23"/>
        <v>0</v>
      </c>
      <c r="X241" t="str">
        <f t="shared" si="24"/>
        <v>Active</v>
      </c>
      <c r="Y241">
        <f t="shared" si="25"/>
        <v>1.4191780821917808</v>
      </c>
      <c r="Z241" t="str">
        <f t="shared" si="26"/>
        <v>1–2 Years</v>
      </c>
      <c r="AA241" t="str">
        <f t="shared" si="27"/>
        <v>&lt;70K</v>
      </c>
    </row>
    <row r="242" spans="1:27" ht="19.95" customHeight="1" x14ac:dyDescent="0.3">
      <c r="A242" s="4" t="s">
        <v>364</v>
      </c>
      <c r="B242" s="5">
        <v>45776</v>
      </c>
      <c r="C242" s="6" t="s">
        <v>21</v>
      </c>
      <c r="D242" s="6" t="s">
        <v>22</v>
      </c>
      <c r="E242" s="6" t="s">
        <v>23</v>
      </c>
      <c r="F242" s="6" t="s">
        <v>41</v>
      </c>
      <c r="G242" s="6" t="s">
        <v>42</v>
      </c>
      <c r="H242" s="6" t="s">
        <v>43</v>
      </c>
      <c r="I242" s="6" t="s">
        <v>27</v>
      </c>
      <c r="J242" s="5">
        <v>45776</v>
      </c>
      <c r="K242" s="5"/>
      <c r="L242" s="6" t="s">
        <v>28</v>
      </c>
      <c r="M242" s="6">
        <v>246</v>
      </c>
      <c r="N242" s="6" t="s">
        <v>75</v>
      </c>
      <c r="O242" s="6" t="s">
        <v>43</v>
      </c>
      <c r="P242" s="6" t="s">
        <v>64</v>
      </c>
      <c r="Q242" s="6">
        <v>5</v>
      </c>
      <c r="R242" s="6" t="s">
        <v>119</v>
      </c>
      <c r="S242" s="6">
        <v>1</v>
      </c>
      <c r="T242" s="7">
        <v>76000</v>
      </c>
      <c r="U242" t="str">
        <f t="shared" si="21"/>
        <v>Reviewed</v>
      </c>
      <c r="V242" t="str">
        <f t="shared" si="22"/>
        <v>outstanding</v>
      </c>
      <c r="W242">
        <f t="shared" si="23"/>
        <v>0</v>
      </c>
      <c r="X242" t="str">
        <f t="shared" si="24"/>
        <v>Active</v>
      </c>
      <c r="Y242">
        <f t="shared" si="25"/>
        <v>0.67397260273972603</v>
      </c>
      <c r="Z242" t="str">
        <f t="shared" si="26"/>
        <v>&lt;1 Year</v>
      </c>
      <c r="AA242" t="str">
        <f t="shared" si="27"/>
        <v>70K–99K</v>
      </c>
    </row>
    <row r="243" spans="1:27" ht="19.95" customHeight="1" x14ac:dyDescent="0.3">
      <c r="A243" s="8" t="s">
        <v>365</v>
      </c>
      <c r="B243" s="9">
        <v>45004</v>
      </c>
      <c r="C243" s="1" t="s">
        <v>34</v>
      </c>
      <c r="D243" s="1" t="s">
        <v>22</v>
      </c>
      <c r="E243" s="1" t="s">
        <v>23</v>
      </c>
      <c r="F243" s="1" t="s">
        <v>288</v>
      </c>
      <c r="G243" s="1" t="s">
        <v>25</v>
      </c>
      <c r="H243" s="1" t="s">
        <v>43</v>
      </c>
      <c r="I243" s="1" t="s">
        <v>27</v>
      </c>
      <c r="J243" s="9">
        <v>45004</v>
      </c>
      <c r="K243" s="9"/>
      <c r="L243" s="1" t="s">
        <v>28</v>
      </c>
      <c r="M243" s="1">
        <v>1018</v>
      </c>
      <c r="N243" s="1" t="s">
        <v>75</v>
      </c>
      <c r="O243" s="1" t="s">
        <v>30</v>
      </c>
      <c r="P243" s="1" t="s">
        <v>107</v>
      </c>
      <c r="Q243" s="1">
        <v>4</v>
      </c>
      <c r="R243" s="1" t="s">
        <v>32</v>
      </c>
      <c r="S243" s="1">
        <v>3</v>
      </c>
      <c r="T243" s="10">
        <v>77500</v>
      </c>
      <c r="U243" t="str">
        <f t="shared" si="21"/>
        <v>Reviewed</v>
      </c>
      <c r="V243" t="str">
        <f t="shared" si="22"/>
        <v>exceeds</v>
      </c>
      <c r="W243">
        <f t="shared" si="23"/>
        <v>0</v>
      </c>
      <c r="X243" t="str">
        <f t="shared" si="24"/>
        <v>Active</v>
      </c>
      <c r="Y243">
        <f t="shared" si="25"/>
        <v>2.7890410958904108</v>
      </c>
      <c r="Z243" t="str">
        <f t="shared" si="26"/>
        <v>2–3 Years</v>
      </c>
      <c r="AA243" t="str">
        <f t="shared" si="27"/>
        <v>70K–99K</v>
      </c>
    </row>
    <row r="244" spans="1:27" ht="19.95" customHeight="1" x14ac:dyDescent="0.3">
      <c r="A244" s="4" t="s">
        <v>366</v>
      </c>
      <c r="B244" s="5">
        <v>45531</v>
      </c>
      <c r="C244" s="6" t="s">
        <v>39</v>
      </c>
      <c r="D244" s="6" t="s">
        <v>22</v>
      </c>
      <c r="E244" s="6" t="s">
        <v>40</v>
      </c>
      <c r="F244" s="6" t="s">
        <v>215</v>
      </c>
      <c r="G244" s="6" t="s">
        <v>42</v>
      </c>
      <c r="H244" s="6" t="s">
        <v>49</v>
      </c>
      <c r="I244" s="6" t="s">
        <v>27</v>
      </c>
      <c r="J244" s="5">
        <v>45531</v>
      </c>
      <c r="K244" s="5"/>
      <c r="L244" s="6" t="s">
        <v>28</v>
      </c>
      <c r="M244" s="6">
        <v>491</v>
      </c>
      <c r="N244" s="6" t="s">
        <v>29</v>
      </c>
      <c r="O244" s="6" t="s">
        <v>105</v>
      </c>
      <c r="P244" s="6" t="s">
        <v>31</v>
      </c>
      <c r="Q244" s="6">
        <v>4</v>
      </c>
      <c r="R244" s="6" t="s">
        <v>32</v>
      </c>
      <c r="S244" s="6">
        <v>1</v>
      </c>
      <c r="T244" s="7">
        <v>107000</v>
      </c>
      <c r="U244" t="str">
        <f t="shared" si="21"/>
        <v>Reviewed</v>
      </c>
      <c r="V244" t="str">
        <f t="shared" si="22"/>
        <v>exceeds</v>
      </c>
      <c r="W244">
        <f t="shared" si="23"/>
        <v>0</v>
      </c>
      <c r="X244" t="str">
        <f t="shared" si="24"/>
        <v>Active</v>
      </c>
      <c r="Y244">
        <f t="shared" si="25"/>
        <v>1.3452054794520547</v>
      </c>
      <c r="Z244" t="str">
        <f t="shared" si="26"/>
        <v>1–2 Years</v>
      </c>
      <c r="AA244" t="str">
        <f t="shared" si="27"/>
        <v>100K–129K</v>
      </c>
    </row>
    <row r="245" spans="1:27" ht="19.95" customHeight="1" x14ac:dyDescent="0.3">
      <c r="A245" s="8" t="s">
        <v>367</v>
      </c>
      <c r="B245" s="9">
        <v>45453</v>
      </c>
      <c r="C245" s="1" t="s">
        <v>46</v>
      </c>
      <c r="D245" s="1" t="s">
        <v>22</v>
      </c>
      <c r="E245" s="1" t="s">
        <v>40</v>
      </c>
      <c r="F245" s="1" t="s">
        <v>143</v>
      </c>
      <c r="G245" s="1" t="s">
        <v>48</v>
      </c>
      <c r="H245" s="1" t="s">
        <v>43</v>
      </c>
      <c r="I245" s="1" t="s">
        <v>27</v>
      </c>
      <c r="J245" s="9">
        <v>45453</v>
      </c>
      <c r="K245" s="9"/>
      <c r="L245" s="1" t="s">
        <v>28</v>
      </c>
      <c r="M245" s="1">
        <v>569</v>
      </c>
      <c r="N245" s="1" t="s">
        <v>52</v>
      </c>
      <c r="O245" s="1" t="s">
        <v>30</v>
      </c>
      <c r="P245" s="1" t="s">
        <v>31</v>
      </c>
      <c r="Q245" s="1">
        <v>4</v>
      </c>
      <c r="R245" s="1" t="s">
        <v>32</v>
      </c>
      <c r="S245" s="1">
        <v>2</v>
      </c>
      <c r="T245" s="10">
        <v>78000</v>
      </c>
      <c r="U245" t="str">
        <f t="shared" si="21"/>
        <v>Reviewed</v>
      </c>
      <c r="V245" t="str">
        <f t="shared" si="22"/>
        <v>exceeds</v>
      </c>
      <c r="W245">
        <f t="shared" si="23"/>
        <v>0</v>
      </c>
      <c r="X245" t="str">
        <f t="shared" si="24"/>
        <v>Active</v>
      </c>
      <c r="Y245">
        <f t="shared" si="25"/>
        <v>1.558904109589041</v>
      </c>
      <c r="Z245" t="str">
        <f t="shared" si="26"/>
        <v>1–2 Years</v>
      </c>
      <c r="AA245" t="str">
        <f t="shared" si="27"/>
        <v>70K–99K</v>
      </c>
    </row>
    <row r="246" spans="1:27" ht="19.95" customHeight="1" x14ac:dyDescent="0.3">
      <c r="A246" s="4" t="s">
        <v>368</v>
      </c>
      <c r="B246" s="5">
        <v>45215</v>
      </c>
      <c r="C246" s="6" t="s">
        <v>55</v>
      </c>
      <c r="D246" s="6" t="s">
        <v>56</v>
      </c>
      <c r="E246" s="6" t="s">
        <v>23</v>
      </c>
      <c r="F246" s="6" t="s">
        <v>147</v>
      </c>
      <c r="G246" s="6" t="s">
        <v>58</v>
      </c>
      <c r="H246" s="6" t="s">
        <v>26</v>
      </c>
      <c r="I246" s="6" t="s">
        <v>27</v>
      </c>
      <c r="J246" s="5">
        <v>45215</v>
      </c>
      <c r="K246" s="5"/>
      <c r="L246" s="6" t="s">
        <v>28</v>
      </c>
      <c r="M246" s="6">
        <v>807</v>
      </c>
      <c r="N246" s="6" t="s">
        <v>29</v>
      </c>
      <c r="O246" s="6" t="s">
        <v>43</v>
      </c>
      <c r="P246" s="6" t="s">
        <v>64</v>
      </c>
      <c r="Q246" s="6">
        <v>5</v>
      </c>
      <c r="R246" s="6" t="s">
        <v>119</v>
      </c>
      <c r="S246" s="6">
        <v>2</v>
      </c>
      <c r="T246" s="7">
        <v>80000</v>
      </c>
      <c r="U246" t="str">
        <f t="shared" si="21"/>
        <v>Reviewed</v>
      </c>
      <c r="V246" t="str">
        <f t="shared" si="22"/>
        <v>outstanding</v>
      </c>
      <c r="W246">
        <f t="shared" si="23"/>
        <v>0</v>
      </c>
      <c r="X246" t="str">
        <f t="shared" si="24"/>
        <v>Active</v>
      </c>
      <c r="Y246">
        <f t="shared" si="25"/>
        <v>2.2109589041095892</v>
      </c>
      <c r="Z246" t="str">
        <f t="shared" si="26"/>
        <v>2–3 Years</v>
      </c>
      <c r="AA246" t="str">
        <f t="shared" si="27"/>
        <v>70K–99K</v>
      </c>
    </row>
    <row r="247" spans="1:27" ht="19.95" customHeight="1" x14ac:dyDescent="0.3">
      <c r="A247" s="8" t="s">
        <v>369</v>
      </c>
      <c r="B247" s="9">
        <v>45717</v>
      </c>
      <c r="C247" s="1" t="s">
        <v>60</v>
      </c>
      <c r="D247" s="1" t="s">
        <v>56</v>
      </c>
      <c r="E247" s="1" t="s">
        <v>40</v>
      </c>
      <c r="F247" s="1" t="s">
        <v>147</v>
      </c>
      <c r="G247" s="1" t="s">
        <v>58</v>
      </c>
      <c r="H247" s="1" t="s">
        <v>26</v>
      </c>
      <c r="I247" s="1" t="s">
        <v>50</v>
      </c>
      <c r="J247" s="9">
        <v>45717</v>
      </c>
      <c r="K247" s="9">
        <v>45966</v>
      </c>
      <c r="L247" s="1" t="s">
        <v>159</v>
      </c>
      <c r="M247" s="1">
        <v>249</v>
      </c>
      <c r="N247" s="1" t="s">
        <v>122</v>
      </c>
      <c r="O247" s="1" t="s">
        <v>63</v>
      </c>
      <c r="P247" s="1" t="s">
        <v>31</v>
      </c>
      <c r="Q247" s="1">
        <v>3</v>
      </c>
      <c r="R247" s="1" t="s">
        <v>37</v>
      </c>
      <c r="S247" s="1">
        <v>1</v>
      </c>
      <c r="T247" s="10">
        <v>80000</v>
      </c>
      <c r="U247" t="str">
        <f t="shared" si="21"/>
        <v>Reviewed</v>
      </c>
      <c r="V247" t="str">
        <f t="shared" si="22"/>
        <v>meets</v>
      </c>
      <c r="W247">
        <f t="shared" si="23"/>
        <v>1</v>
      </c>
      <c r="X247" t="str">
        <f t="shared" si="24"/>
        <v>Attrited</v>
      </c>
      <c r="Y247">
        <f t="shared" si="25"/>
        <v>0.68219178082191778</v>
      </c>
      <c r="Z247" t="str">
        <f t="shared" si="26"/>
        <v>&lt;1 Year</v>
      </c>
      <c r="AA247" t="str">
        <f t="shared" si="27"/>
        <v>70K–99K</v>
      </c>
    </row>
    <row r="248" spans="1:27" ht="19.95" customHeight="1" x14ac:dyDescent="0.3">
      <c r="A248" s="4" t="s">
        <v>370</v>
      </c>
      <c r="B248" s="5">
        <v>45380</v>
      </c>
      <c r="C248" s="6" t="s">
        <v>66</v>
      </c>
      <c r="D248" s="6" t="s">
        <v>56</v>
      </c>
      <c r="E248" s="6" t="s">
        <v>67</v>
      </c>
      <c r="F248" s="6" t="s">
        <v>193</v>
      </c>
      <c r="G248" s="6" t="s">
        <v>69</v>
      </c>
      <c r="H248" s="6" t="s">
        <v>43</v>
      </c>
      <c r="I248" s="6" t="s">
        <v>27</v>
      </c>
      <c r="J248" s="5">
        <v>45380</v>
      </c>
      <c r="K248" s="5"/>
      <c r="L248" s="6" t="s">
        <v>28</v>
      </c>
      <c r="M248" s="6">
        <v>642</v>
      </c>
      <c r="N248" s="6" t="s">
        <v>75</v>
      </c>
      <c r="O248" s="6" t="s">
        <v>105</v>
      </c>
      <c r="P248" s="6" t="s">
        <v>107</v>
      </c>
      <c r="Q248" s="6">
        <v>4</v>
      </c>
      <c r="R248" s="6" t="s">
        <v>32</v>
      </c>
      <c r="S248" s="6">
        <v>2</v>
      </c>
      <c r="T248" s="7">
        <v>60000</v>
      </c>
      <c r="U248" t="str">
        <f t="shared" si="21"/>
        <v>Reviewed</v>
      </c>
      <c r="V248" t="str">
        <f t="shared" si="22"/>
        <v>exceeds</v>
      </c>
      <c r="W248">
        <f t="shared" si="23"/>
        <v>0</v>
      </c>
      <c r="X248" t="str">
        <f t="shared" si="24"/>
        <v>Active</v>
      </c>
      <c r="Y248">
        <f t="shared" si="25"/>
        <v>1.7589041095890412</v>
      </c>
      <c r="Z248" t="str">
        <f t="shared" si="26"/>
        <v>1–2 Years</v>
      </c>
      <c r="AA248" t="str">
        <f t="shared" si="27"/>
        <v>&lt;70K</v>
      </c>
    </row>
    <row r="249" spans="1:27" ht="19.95" customHeight="1" x14ac:dyDescent="0.3">
      <c r="A249" s="8" t="s">
        <v>371</v>
      </c>
      <c r="B249" s="9">
        <v>45906</v>
      </c>
      <c r="C249" s="1" t="s">
        <v>71</v>
      </c>
      <c r="D249" s="1" t="s">
        <v>72</v>
      </c>
      <c r="E249" s="1" t="s">
        <v>23</v>
      </c>
      <c r="F249" s="1" t="s">
        <v>129</v>
      </c>
      <c r="G249" s="1" t="s">
        <v>74</v>
      </c>
      <c r="H249" s="1" t="s">
        <v>43</v>
      </c>
      <c r="I249" s="1" t="s">
        <v>27</v>
      </c>
      <c r="J249" s="9">
        <v>45906</v>
      </c>
      <c r="K249" s="9"/>
      <c r="L249" s="1" t="s">
        <v>28</v>
      </c>
      <c r="M249" s="1">
        <v>116</v>
      </c>
      <c r="N249" s="1" t="s">
        <v>52</v>
      </c>
      <c r="O249" s="1" t="s">
        <v>63</v>
      </c>
      <c r="P249" s="1" t="s">
        <v>31</v>
      </c>
      <c r="Q249" s="1" t="s">
        <v>95</v>
      </c>
      <c r="R249" s="1" t="s">
        <v>28</v>
      </c>
      <c r="S249" s="1">
        <v>0</v>
      </c>
      <c r="T249" s="10">
        <v>77500</v>
      </c>
      <c r="U249" t="str">
        <f t="shared" si="21"/>
        <v>Not Reviewed</v>
      </c>
      <c r="V249" t="str">
        <f t="shared" si="22"/>
        <v>Not Reviewed</v>
      </c>
      <c r="W249">
        <f t="shared" si="23"/>
        <v>0</v>
      </c>
      <c r="X249" t="str">
        <f t="shared" si="24"/>
        <v>Active</v>
      </c>
      <c r="Y249">
        <f t="shared" si="25"/>
        <v>0.31780821917808222</v>
      </c>
      <c r="Z249" t="str">
        <f t="shared" si="26"/>
        <v>&lt;1 Year</v>
      </c>
      <c r="AA249" t="str">
        <f t="shared" si="27"/>
        <v>70K–99K</v>
      </c>
    </row>
    <row r="250" spans="1:27" ht="19.95" customHeight="1" x14ac:dyDescent="0.3">
      <c r="A250" s="4" t="s">
        <v>372</v>
      </c>
      <c r="B250" s="5">
        <v>45651</v>
      </c>
      <c r="C250" s="6" t="s">
        <v>77</v>
      </c>
      <c r="D250" s="6" t="s">
        <v>72</v>
      </c>
      <c r="E250" s="6" t="s">
        <v>40</v>
      </c>
      <c r="F250" s="6" t="s">
        <v>112</v>
      </c>
      <c r="G250" s="6" t="s">
        <v>79</v>
      </c>
      <c r="H250" s="6" t="s">
        <v>43</v>
      </c>
      <c r="I250" s="6" t="s">
        <v>27</v>
      </c>
      <c r="J250" s="5">
        <v>45651</v>
      </c>
      <c r="K250" s="5"/>
      <c r="L250" s="6" t="s">
        <v>28</v>
      </c>
      <c r="M250" s="6">
        <v>371</v>
      </c>
      <c r="N250" s="6" t="s">
        <v>52</v>
      </c>
      <c r="O250" s="6" t="s">
        <v>63</v>
      </c>
      <c r="P250" s="6" t="s">
        <v>107</v>
      </c>
      <c r="Q250" s="6">
        <v>3</v>
      </c>
      <c r="R250" s="6" t="s">
        <v>37</v>
      </c>
      <c r="S250" s="6">
        <v>1</v>
      </c>
      <c r="T250" s="7">
        <v>59500</v>
      </c>
      <c r="U250" t="str">
        <f t="shared" si="21"/>
        <v>Reviewed</v>
      </c>
      <c r="V250" t="str">
        <f t="shared" si="22"/>
        <v>meets</v>
      </c>
      <c r="W250">
        <f t="shared" si="23"/>
        <v>0</v>
      </c>
      <c r="X250" t="str">
        <f t="shared" si="24"/>
        <v>Active</v>
      </c>
      <c r="Y250">
        <f t="shared" si="25"/>
        <v>1.0164383561643835</v>
      </c>
      <c r="Z250" t="str">
        <f t="shared" si="26"/>
        <v>1–2 Years</v>
      </c>
      <c r="AA250" t="str">
        <f t="shared" si="27"/>
        <v>&lt;70K</v>
      </c>
    </row>
    <row r="251" spans="1:27" ht="19.95" customHeight="1" x14ac:dyDescent="0.3">
      <c r="A251" s="8" t="s">
        <v>373</v>
      </c>
      <c r="B251" s="9">
        <v>45641</v>
      </c>
      <c r="C251" s="1" t="s">
        <v>81</v>
      </c>
      <c r="D251" s="1" t="s">
        <v>72</v>
      </c>
      <c r="E251" s="1" t="s">
        <v>23</v>
      </c>
      <c r="F251" s="1" t="s">
        <v>223</v>
      </c>
      <c r="G251" s="1" t="s">
        <v>83</v>
      </c>
      <c r="H251" s="1" t="s">
        <v>49</v>
      </c>
      <c r="I251" s="1" t="s">
        <v>27</v>
      </c>
      <c r="J251" s="9">
        <v>45641</v>
      </c>
      <c r="K251" s="9"/>
      <c r="L251" s="1" t="s">
        <v>28</v>
      </c>
      <c r="M251" s="1">
        <v>381</v>
      </c>
      <c r="N251" s="1" t="s">
        <v>75</v>
      </c>
      <c r="O251" s="1" t="s">
        <v>63</v>
      </c>
      <c r="P251" s="1" t="s">
        <v>64</v>
      </c>
      <c r="Q251" s="1">
        <v>3</v>
      </c>
      <c r="R251" s="1" t="s">
        <v>37</v>
      </c>
      <c r="S251" s="1">
        <v>1</v>
      </c>
      <c r="T251" s="10">
        <v>135500</v>
      </c>
      <c r="U251" t="str">
        <f t="shared" si="21"/>
        <v>Reviewed</v>
      </c>
      <c r="V251" t="str">
        <f t="shared" si="22"/>
        <v>meets</v>
      </c>
      <c r="W251">
        <f t="shared" si="23"/>
        <v>0</v>
      </c>
      <c r="X251" t="str">
        <f t="shared" si="24"/>
        <v>Active</v>
      </c>
      <c r="Y251">
        <f t="shared" si="25"/>
        <v>1.0438356164383562</v>
      </c>
      <c r="Z251" t="str">
        <f t="shared" si="26"/>
        <v>1–2 Years</v>
      </c>
      <c r="AA251" t="str">
        <f t="shared" si="27"/>
        <v>130K+</v>
      </c>
    </row>
    <row r="252" spans="1:27" ht="19.95" customHeight="1" x14ac:dyDescent="0.3">
      <c r="A252" s="4" t="s">
        <v>374</v>
      </c>
      <c r="B252" s="5">
        <v>45219</v>
      </c>
      <c r="C252" s="6" t="s">
        <v>86</v>
      </c>
      <c r="D252" s="6" t="s">
        <v>87</v>
      </c>
      <c r="E252" s="6" t="s">
        <v>67</v>
      </c>
      <c r="F252" s="6" t="s">
        <v>114</v>
      </c>
      <c r="G252" s="6" t="s">
        <v>94</v>
      </c>
      <c r="H252" s="6" t="s">
        <v>43</v>
      </c>
      <c r="I252" s="6" t="s">
        <v>27</v>
      </c>
      <c r="J252" s="5">
        <v>45219</v>
      </c>
      <c r="K252" s="5"/>
      <c r="L252" s="6" t="s">
        <v>28</v>
      </c>
      <c r="M252" s="6">
        <v>803</v>
      </c>
      <c r="N252" s="6" t="s">
        <v>29</v>
      </c>
      <c r="O252" s="6" t="s">
        <v>105</v>
      </c>
      <c r="P252" s="6" t="s">
        <v>31</v>
      </c>
      <c r="Q252" s="6">
        <v>4</v>
      </c>
      <c r="R252" s="6" t="s">
        <v>32</v>
      </c>
      <c r="S252" s="6">
        <v>2</v>
      </c>
      <c r="T252" s="7">
        <v>68000</v>
      </c>
      <c r="U252" t="str">
        <f t="shared" si="21"/>
        <v>Reviewed</v>
      </c>
      <c r="V252" t="str">
        <f t="shared" si="22"/>
        <v>exceeds</v>
      </c>
      <c r="W252">
        <f t="shared" si="23"/>
        <v>0</v>
      </c>
      <c r="X252" t="str">
        <f t="shared" si="24"/>
        <v>Active</v>
      </c>
      <c r="Y252">
        <f t="shared" si="25"/>
        <v>2.2000000000000002</v>
      </c>
      <c r="Z252" t="str">
        <f t="shared" si="26"/>
        <v>2–3 Years</v>
      </c>
      <c r="AA252" t="str">
        <f t="shared" si="27"/>
        <v>&lt;70K</v>
      </c>
    </row>
    <row r="253" spans="1:27" ht="19.95" customHeight="1" x14ac:dyDescent="0.3">
      <c r="A253" s="8" t="s">
        <v>375</v>
      </c>
      <c r="B253" s="9">
        <v>45805</v>
      </c>
      <c r="C253" s="1" t="s">
        <v>91</v>
      </c>
      <c r="D253" s="1" t="s">
        <v>87</v>
      </c>
      <c r="E253" s="1" t="s">
        <v>92</v>
      </c>
      <c r="F253" s="1" t="s">
        <v>99</v>
      </c>
      <c r="G253" s="1" t="s">
        <v>36</v>
      </c>
      <c r="H253" s="1" t="s">
        <v>49</v>
      </c>
      <c r="I253" s="1" t="s">
        <v>50</v>
      </c>
      <c r="J253" s="9">
        <v>45805</v>
      </c>
      <c r="K253" s="9">
        <v>45917</v>
      </c>
      <c r="L253" s="1" t="s">
        <v>159</v>
      </c>
      <c r="M253" s="1">
        <v>112</v>
      </c>
      <c r="N253" s="1" t="s">
        <v>29</v>
      </c>
      <c r="O253" s="1" t="s">
        <v>63</v>
      </c>
      <c r="P253" s="1" t="s">
        <v>31</v>
      </c>
      <c r="Q253" s="1" t="s">
        <v>95</v>
      </c>
      <c r="R253" s="1" t="s">
        <v>28</v>
      </c>
      <c r="S253" s="1">
        <v>0</v>
      </c>
      <c r="T253" s="10">
        <v>105500</v>
      </c>
      <c r="U253" t="str">
        <f t="shared" si="21"/>
        <v>Not Reviewed</v>
      </c>
      <c r="V253" t="str">
        <f t="shared" si="22"/>
        <v>Not Reviewed</v>
      </c>
      <c r="W253">
        <f t="shared" si="23"/>
        <v>1</v>
      </c>
      <c r="X253" t="str">
        <f t="shared" si="24"/>
        <v>Attrited</v>
      </c>
      <c r="Y253">
        <f t="shared" si="25"/>
        <v>0.30684931506849317</v>
      </c>
      <c r="Z253" t="str">
        <f t="shared" si="26"/>
        <v>&lt;1 Year</v>
      </c>
      <c r="AA253" t="str">
        <f t="shared" si="27"/>
        <v>100K–129K</v>
      </c>
    </row>
    <row r="254" spans="1:27" ht="19.95" customHeight="1" x14ac:dyDescent="0.3">
      <c r="A254" s="4" t="s">
        <v>376</v>
      </c>
      <c r="B254" s="5">
        <v>45642</v>
      </c>
      <c r="C254" s="6" t="s">
        <v>21</v>
      </c>
      <c r="D254" s="6" t="s">
        <v>22</v>
      </c>
      <c r="E254" s="6" t="s">
        <v>23</v>
      </c>
      <c r="F254" s="6" t="s">
        <v>288</v>
      </c>
      <c r="G254" s="6" t="s">
        <v>25</v>
      </c>
      <c r="H254" s="6" t="s">
        <v>43</v>
      </c>
      <c r="I254" s="6" t="s">
        <v>50</v>
      </c>
      <c r="J254" s="5">
        <v>45642</v>
      </c>
      <c r="K254" s="5">
        <v>45776</v>
      </c>
      <c r="L254" s="6" t="s">
        <v>159</v>
      </c>
      <c r="M254" s="6">
        <v>134</v>
      </c>
      <c r="N254" s="6" t="s">
        <v>52</v>
      </c>
      <c r="O254" s="6" t="s">
        <v>170</v>
      </c>
      <c r="P254" s="6" t="s">
        <v>31</v>
      </c>
      <c r="Q254" s="6" t="s">
        <v>95</v>
      </c>
      <c r="R254" s="6" t="s">
        <v>28</v>
      </c>
      <c r="S254" s="6">
        <v>0</v>
      </c>
      <c r="T254" s="7">
        <v>58000</v>
      </c>
      <c r="U254" t="str">
        <f t="shared" si="21"/>
        <v>Not Reviewed</v>
      </c>
      <c r="V254" t="str">
        <f t="shared" si="22"/>
        <v>Not Reviewed</v>
      </c>
      <c r="W254">
        <f t="shared" si="23"/>
        <v>1</v>
      </c>
      <c r="X254" t="str">
        <f t="shared" si="24"/>
        <v>Attrited</v>
      </c>
      <c r="Y254">
        <f t="shared" si="25"/>
        <v>0.36712328767123287</v>
      </c>
      <c r="Z254" t="str">
        <f t="shared" si="26"/>
        <v>&lt;1 Year</v>
      </c>
      <c r="AA254" t="str">
        <f t="shared" si="27"/>
        <v>&lt;70K</v>
      </c>
    </row>
    <row r="255" spans="1:27" ht="19.95" customHeight="1" x14ac:dyDescent="0.3">
      <c r="A255" s="8" t="s">
        <v>377</v>
      </c>
      <c r="B255" s="9">
        <v>45662</v>
      </c>
      <c r="C255" s="1" t="s">
        <v>34</v>
      </c>
      <c r="D255" s="1" t="s">
        <v>22</v>
      </c>
      <c r="E255" s="1" t="s">
        <v>23</v>
      </c>
      <c r="F255" s="1" t="s">
        <v>35</v>
      </c>
      <c r="G255" s="1" t="s">
        <v>36</v>
      </c>
      <c r="H255" s="1" t="s">
        <v>26</v>
      </c>
      <c r="I255" s="1" t="s">
        <v>27</v>
      </c>
      <c r="J255" s="9">
        <v>45662</v>
      </c>
      <c r="K255" s="9"/>
      <c r="L255" s="1" t="s">
        <v>28</v>
      </c>
      <c r="M255" s="1">
        <v>360</v>
      </c>
      <c r="N255" s="1" t="s">
        <v>52</v>
      </c>
      <c r="O255" s="1" t="s">
        <v>105</v>
      </c>
      <c r="P255" s="1" t="s">
        <v>31</v>
      </c>
      <c r="Q255" s="1">
        <v>3</v>
      </c>
      <c r="R255" s="1" t="s">
        <v>37</v>
      </c>
      <c r="S255" s="1">
        <v>1</v>
      </c>
      <c r="T255" s="10">
        <v>98000</v>
      </c>
      <c r="U255" t="str">
        <f t="shared" si="21"/>
        <v>Reviewed</v>
      </c>
      <c r="V255" t="str">
        <f t="shared" si="22"/>
        <v>meets</v>
      </c>
      <c r="W255">
        <f t="shared" si="23"/>
        <v>0</v>
      </c>
      <c r="X255" t="str">
        <f t="shared" si="24"/>
        <v>Active</v>
      </c>
      <c r="Y255">
        <f t="shared" si="25"/>
        <v>0.98630136986301364</v>
      </c>
      <c r="Z255" t="str">
        <f t="shared" si="26"/>
        <v>&lt;1 Year</v>
      </c>
      <c r="AA255" t="str">
        <f t="shared" si="27"/>
        <v>70K–99K</v>
      </c>
    </row>
    <row r="256" spans="1:27" ht="19.95" customHeight="1" x14ac:dyDescent="0.3">
      <c r="A256" s="4" t="s">
        <v>378</v>
      </c>
      <c r="B256" s="5">
        <v>45860</v>
      </c>
      <c r="C256" s="6" t="s">
        <v>39</v>
      </c>
      <c r="D256" s="6" t="s">
        <v>22</v>
      </c>
      <c r="E256" s="6" t="s">
        <v>40</v>
      </c>
      <c r="F256" s="6" t="s">
        <v>99</v>
      </c>
      <c r="G256" s="6" t="s">
        <v>36</v>
      </c>
      <c r="H256" s="6" t="s">
        <v>49</v>
      </c>
      <c r="I256" s="6" t="s">
        <v>50</v>
      </c>
      <c r="J256" s="5">
        <v>45860</v>
      </c>
      <c r="K256" s="5">
        <v>45978</v>
      </c>
      <c r="L256" s="6" t="s">
        <v>51</v>
      </c>
      <c r="M256" s="6">
        <v>118</v>
      </c>
      <c r="N256" s="6" t="s">
        <v>29</v>
      </c>
      <c r="O256" s="6" t="s">
        <v>63</v>
      </c>
      <c r="P256" s="6" t="s">
        <v>107</v>
      </c>
      <c r="Q256" s="6" t="s">
        <v>95</v>
      </c>
      <c r="R256" s="6" t="s">
        <v>28</v>
      </c>
      <c r="S256" s="6">
        <v>0</v>
      </c>
      <c r="T256" s="7">
        <v>122000</v>
      </c>
      <c r="U256" t="str">
        <f t="shared" si="21"/>
        <v>Not Reviewed</v>
      </c>
      <c r="V256" t="str">
        <f t="shared" si="22"/>
        <v>Not Reviewed</v>
      </c>
      <c r="W256">
        <f t="shared" si="23"/>
        <v>1</v>
      </c>
      <c r="X256" t="str">
        <f t="shared" si="24"/>
        <v>Attrited</v>
      </c>
      <c r="Y256">
        <f t="shared" si="25"/>
        <v>0.32328767123287672</v>
      </c>
      <c r="Z256" t="str">
        <f t="shared" si="26"/>
        <v>&lt;1 Year</v>
      </c>
      <c r="AA256" t="str">
        <f t="shared" si="27"/>
        <v>100K–129K</v>
      </c>
    </row>
    <row r="257" spans="1:27" ht="19.95" customHeight="1" x14ac:dyDescent="0.3">
      <c r="A257" s="8" t="s">
        <v>379</v>
      </c>
      <c r="B257" s="9">
        <v>45737</v>
      </c>
      <c r="C257" s="1" t="s">
        <v>46</v>
      </c>
      <c r="D257" s="1" t="s">
        <v>22</v>
      </c>
      <c r="E257" s="1" t="s">
        <v>40</v>
      </c>
      <c r="F257" s="1" t="s">
        <v>47</v>
      </c>
      <c r="G257" s="1" t="s">
        <v>48</v>
      </c>
      <c r="H257" s="1" t="s">
        <v>49</v>
      </c>
      <c r="I257" s="1" t="s">
        <v>50</v>
      </c>
      <c r="J257" s="9">
        <v>45737</v>
      </c>
      <c r="K257" s="9">
        <v>45886</v>
      </c>
      <c r="L257" s="1" t="s">
        <v>159</v>
      </c>
      <c r="M257" s="1">
        <v>149</v>
      </c>
      <c r="N257" s="1" t="s">
        <v>52</v>
      </c>
      <c r="O257" s="1" t="s">
        <v>63</v>
      </c>
      <c r="P257" s="1" t="s">
        <v>107</v>
      </c>
      <c r="Q257" s="1" t="s">
        <v>95</v>
      </c>
      <c r="R257" s="1" t="s">
        <v>28</v>
      </c>
      <c r="S257" s="1">
        <v>0</v>
      </c>
      <c r="T257" s="10">
        <v>117500</v>
      </c>
      <c r="U257" t="str">
        <f t="shared" si="21"/>
        <v>Not Reviewed</v>
      </c>
      <c r="V257" t="str">
        <f t="shared" si="22"/>
        <v>Not Reviewed</v>
      </c>
      <c r="W257">
        <f t="shared" si="23"/>
        <v>1</v>
      </c>
      <c r="X257" t="str">
        <f t="shared" si="24"/>
        <v>Attrited</v>
      </c>
      <c r="Y257">
        <f t="shared" si="25"/>
        <v>0.40821917808219177</v>
      </c>
      <c r="Z257" t="str">
        <f t="shared" si="26"/>
        <v>&lt;1 Year</v>
      </c>
      <c r="AA257" t="str">
        <f t="shared" si="27"/>
        <v>100K–129K</v>
      </c>
    </row>
    <row r="258" spans="1:27" ht="19.95" customHeight="1" x14ac:dyDescent="0.3">
      <c r="A258" s="4" t="s">
        <v>380</v>
      </c>
      <c r="B258" s="5">
        <v>45639</v>
      </c>
      <c r="C258" s="6" t="s">
        <v>55</v>
      </c>
      <c r="D258" s="6" t="s">
        <v>56</v>
      </c>
      <c r="E258" s="6" t="s">
        <v>23</v>
      </c>
      <c r="F258" s="6" t="s">
        <v>190</v>
      </c>
      <c r="G258" s="6" t="s">
        <v>58</v>
      </c>
      <c r="H258" s="6" t="s">
        <v>49</v>
      </c>
      <c r="I258" s="6" t="s">
        <v>27</v>
      </c>
      <c r="J258" s="5">
        <v>45639</v>
      </c>
      <c r="K258" s="5"/>
      <c r="L258" s="6" t="s">
        <v>28</v>
      </c>
      <c r="M258" s="6">
        <v>383</v>
      </c>
      <c r="N258" s="6" t="s">
        <v>52</v>
      </c>
      <c r="O258" s="6" t="s">
        <v>63</v>
      </c>
      <c r="P258" s="6" t="s">
        <v>64</v>
      </c>
      <c r="Q258" s="6">
        <v>3</v>
      </c>
      <c r="R258" s="6" t="s">
        <v>37</v>
      </c>
      <c r="S258" s="6">
        <v>1</v>
      </c>
      <c r="T258" s="7">
        <v>116000</v>
      </c>
      <c r="U258" t="str">
        <f t="shared" ref="U258:U321" si="28">IF(LOWER(TRIM(Q258&amp;""))="none","Not Reviewed","Reviewed")</f>
        <v>Reviewed</v>
      </c>
      <c r="V258" t="str">
        <f t="shared" ref="V258:V321" si="29">IF(OR(Q258="none",R258=""),"Not Reviewed",R258)</f>
        <v>meets</v>
      </c>
      <c r="W258">
        <f t="shared" ref="W258:W321" si="30">IF(I258="terminated",1,0)</f>
        <v>0</v>
      </c>
      <c r="X258" t="str">
        <f t="shared" ref="X258:X321" si="31">IF(I258="terminated","Attrited","Active")</f>
        <v>Active</v>
      </c>
      <c r="Y258">
        <f t="shared" ref="Y258:Y321" si="32">M258/365</f>
        <v>1.0493150684931507</v>
      </c>
      <c r="Z258" t="str">
        <f t="shared" ref="Z258:Z321" si="33">IF(Y258&lt;1,"&lt;1 Year",IF(Y258&lt;2,"1–2 Years",IF(Y258&lt;3,"2–3 Years","3+ Years")))</f>
        <v>1–2 Years</v>
      </c>
      <c r="AA258" t="str">
        <f t="shared" ref="AA258:AA321" si="34">IF(T258&lt;70000,"&lt;70K",IF(T258&lt;100000,"70K–99K",IF(T258&lt;130000,"100K–129K","130K+")))</f>
        <v>100K–129K</v>
      </c>
    </row>
    <row r="259" spans="1:27" ht="19.95" customHeight="1" x14ac:dyDescent="0.3">
      <c r="A259" s="8" t="s">
        <v>381</v>
      </c>
      <c r="B259" s="9">
        <v>45458</v>
      </c>
      <c r="C259" s="1" t="s">
        <v>60</v>
      </c>
      <c r="D259" s="1" t="s">
        <v>56</v>
      </c>
      <c r="E259" s="1" t="s">
        <v>40</v>
      </c>
      <c r="F259" s="1" t="s">
        <v>61</v>
      </c>
      <c r="G259" s="1" t="s">
        <v>62</v>
      </c>
      <c r="H259" s="1" t="s">
        <v>26</v>
      </c>
      <c r="I259" s="1" t="s">
        <v>27</v>
      </c>
      <c r="J259" s="9">
        <v>45458</v>
      </c>
      <c r="K259" s="9"/>
      <c r="L259" s="1" t="s">
        <v>28</v>
      </c>
      <c r="M259" s="1">
        <v>564</v>
      </c>
      <c r="N259" s="1" t="s">
        <v>29</v>
      </c>
      <c r="O259" s="1" t="s">
        <v>63</v>
      </c>
      <c r="P259" s="1" t="s">
        <v>107</v>
      </c>
      <c r="Q259" s="1">
        <v>3</v>
      </c>
      <c r="R259" s="1" t="s">
        <v>37</v>
      </c>
      <c r="S259" s="1">
        <v>2</v>
      </c>
      <c r="T259" s="10">
        <v>84500</v>
      </c>
      <c r="U259" t="str">
        <f t="shared" si="28"/>
        <v>Reviewed</v>
      </c>
      <c r="V259" t="str">
        <f t="shared" si="29"/>
        <v>meets</v>
      </c>
      <c r="W259">
        <f t="shared" si="30"/>
        <v>0</v>
      </c>
      <c r="X259" t="str">
        <f t="shared" si="31"/>
        <v>Active</v>
      </c>
      <c r="Y259">
        <f t="shared" si="32"/>
        <v>1.5452054794520549</v>
      </c>
      <c r="Z259" t="str">
        <f t="shared" si="33"/>
        <v>1–2 Years</v>
      </c>
      <c r="AA259" t="str">
        <f t="shared" si="34"/>
        <v>70K–99K</v>
      </c>
    </row>
    <row r="260" spans="1:27" ht="19.95" customHeight="1" x14ac:dyDescent="0.3">
      <c r="A260" s="4" t="s">
        <v>382</v>
      </c>
      <c r="B260" s="5">
        <v>45056</v>
      </c>
      <c r="C260" s="6" t="s">
        <v>66</v>
      </c>
      <c r="D260" s="6" t="s">
        <v>56</v>
      </c>
      <c r="E260" s="6" t="s">
        <v>67</v>
      </c>
      <c r="F260" s="6" t="s">
        <v>358</v>
      </c>
      <c r="G260" s="6" t="s">
        <v>69</v>
      </c>
      <c r="H260" s="6" t="s">
        <v>49</v>
      </c>
      <c r="I260" s="6" t="s">
        <v>27</v>
      </c>
      <c r="J260" s="5">
        <v>45056</v>
      </c>
      <c r="K260" s="5"/>
      <c r="L260" s="6" t="s">
        <v>28</v>
      </c>
      <c r="M260" s="6">
        <v>966</v>
      </c>
      <c r="N260" s="6" t="s">
        <v>52</v>
      </c>
      <c r="O260" s="6" t="s">
        <v>63</v>
      </c>
      <c r="P260" s="6" t="s">
        <v>64</v>
      </c>
      <c r="Q260" s="6">
        <v>3</v>
      </c>
      <c r="R260" s="6" t="s">
        <v>37</v>
      </c>
      <c r="S260" s="6">
        <v>3</v>
      </c>
      <c r="T260" s="7">
        <v>136000</v>
      </c>
      <c r="U260" t="str">
        <f t="shared" si="28"/>
        <v>Reviewed</v>
      </c>
      <c r="V260" t="str">
        <f t="shared" si="29"/>
        <v>meets</v>
      </c>
      <c r="W260">
        <f t="shared" si="30"/>
        <v>0</v>
      </c>
      <c r="X260" t="str">
        <f t="shared" si="31"/>
        <v>Active</v>
      </c>
      <c r="Y260">
        <f t="shared" si="32"/>
        <v>2.6465753424657534</v>
      </c>
      <c r="Z260" t="str">
        <f t="shared" si="33"/>
        <v>2–3 Years</v>
      </c>
      <c r="AA260" t="str">
        <f t="shared" si="34"/>
        <v>130K+</v>
      </c>
    </row>
    <row r="261" spans="1:27" ht="19.95" customHeight="1" x14ac:dyDescent="0.3">
      <c r="A261" s="8" t="s">
        <v>383</v>
      </c>
      <c r="B261" s="9">
        <v>45523</v>
      </c>
      <c r="C261" s="1" t="s">
        <v>71</v>
      </c>
      <c r="D261" s="1" t="s">
        <v>72</v>
      </c>
      <c r="E261" s="1" t="s">
        <v>23</v>
      </c>
      <c r="F261" s="1" t="s">
        <v>138</v>
      </c>
      <c r="G261" s="1" t="s">
        <v>36</v>
      </c>
      <c r="H261" s="1" t="s">
        <v>43</v>
      </c>
      <c r="I261" s="1" t="s">
        <v>27</v>
      </c>
      <c r="J261" s="9">
        <v>45523</v>
      </c>
      <c r="K261" s="9"/>
      <c r="L261" s="1" t="s">
        <v>28</v>
      </c>
      <c r="M261" s="1">
        <v>499</v>
      </c>
      <c r="N261" s="1" t="s">
        <v>52</v>
      </c>
      <c r="O261" s="1" t="s">
        <v>63</v>
      </c>
      <c r="P261" s="1" t="s">
        <v>133</v>
      </c>
      <c r="Q261" s="1">
        <v>3</v>
      </c>
      <c r="R261" s="1" t="s">
        <v>37</v>
      </c>
      <c r="S261" s="1">
        <v>1</v>
      </c>
      <c r="T261" s="10">
        <v>55500</v>
      </c>
      <c r="U261" t="str">
        <f t="shared" si="28"/>
        <v>Reviewed</v>
      </c>
      <c r="V261" t="str">
        <f t="shared" si="29"/>
        <v>meets</v>
      </c>
      <c r="W261">
        <f t="shared" si="30"/>
        <v>0</v>
      </c>
      <c r="X261" t="str">
        <f t="shared" si="31"/>
        <v>Active</v>
      </c>
      <c r="Y261">
        <f t="shared" si="32"/>
        <v>1.3671232876712329</v>
      </c>
      <c r="Z261" t="str">
        <f t="shared" si="33"/>
        <v>1–2 Years</v>
      </c>
      <c r="AA261" t="str">
        <f t="shared" si="34"/>
        <v>&lt;70K</v>
      </c>
    </row>
    <row r="262" spans="1:27" ht="19.95" customHeight="1" x14ac:dyDescent="0.3">
      <c r="A262" s="4" t="s">
        <v>384</v>
      </c>
      <c r="B262" s="5">
        <v>45306</v>
      </c>
      <c r="C262" s="6" t="s">
        <v>77</v>
      </c>
      <c r="D262" s="6" t="s">
        <v>72</v>
      </c>
      <c r="E262" s="6" t="s">
        <v>40</v>
      </c>
      <c r="F262" s="6" t="s">
        <v>112</v>
      </c>
      <c r="G262" s="6" t="s">
        <v>79</v>
      </c>
      <c r="H262" s="6" t="s">
        <v>43</v>
      </c>
      <c r="I262" s="6" t="s">
        <v>27</v>
      </c>
      <c r="J262" s="5">
        <v>45306</v>
      </c>
      <c r="K262" s="5"/>
      <c r="L262" s="6" t="s">
        <v>28</v>
      </c>
      <c r="M262" s="6">
        <v>716</v>
      </c>
      <c r="N262" s="6" t="s">
        <v>52</v>
      </c>
      <c r="O262" s="6" t="s">
        <v>170</v>
      </c>
      <c r="P262" s="6" t="s">
        <v>107</v>
      </c>
      <c r="Q262" s="6">
        <v>1</v>
      </c>
      <c r="R262" s="6" t="s">
        <v>53</v>
      </c>
      <c r="S262" s="6">
        <v>2</v>
      </c>
      <c r="T262" s="7">
        <v>78000</v>
      </c>
      <c r="U262" t="str">
        <f t="shared" si="28"/>
        <v>Reviewed</v>
      </c>
      <c r="V262" t="str">
        <f t="shared" si="29"/>
        <v>needs_support</v>
      </c>
      <c r="W262">
        <f t="shared" si="30"/>
        <v>0</v>
      </c>
      <c r="X262" t="str">
        <f t="shared" si="31"/>
        <v>Active</v>
      </c>
      <c r="Y262">
        <f t="shared" si="32"/>
        <v>1.9616438356164383</v>
      </c>
      <c r="Z262" t="str">
        <f t="shared" si="33"/>
        <v>1–2 Years</v>
      </c>
      <c r="AA262" t="str">
        <f t="shared" si="34"/>
        <v>70K–99K</v>
      </c>
    </row>
    <row r="263" spans="1:27" ht="19.95" customHeight="1" x14ac:dyDescent="0.3">
      <c r="A263" s="8" t="s">
        <v>385</v>
      </c>
      <c r="B263" s="9">
        <v>45835</v>
      </c>
      <c r="C263" s="1" t="s">
        <v>81</v>
      </c>
      <c r="D263" s="1" t="s">
        <v>72</v>
      </c>
      <c r="E263" s="1" t="s">
        <v>23</v>
      </c>
      <c r="F263" s="1" t="s">
        <v>154</v>
      </c>
      <c r="G263" s="1" t="s">
        <v>83</v>
      </c>
      <c r="H263" s="1" t="s">
        <v>43</v>
      </c>
      <c r="I263" s="1" t="s">
        <v>50</v>
      </c>
      <c r="J263" s="9">
        <v>45835</v>
      </c>
      <c r="K263" s="9">
        <v>45982</v>
      </c>
      <c r="L263" s="1" t="s">
        <v>84</v>
      </c>
      <c r="M263" s="1">
        <v>147</v>
      </c>
      <c r="N263" s="1" t="s">
        <v>52</v>
      </c>
      <c r="O263" s="1" t="s">
        <v>63</v>
      </c>
      <c r="P263" s="1" t="s">
        <v>31</v>
      </c>
      <c r="Q263" s="1" t="s">
        <v>95</v>
      </c>
      <c r="R263" s="1" t="s">
        <v>28</v>
      </c>
      <c r="S263" s="1">
        <v>0</v>
      </c>
      <c r="T263" s="10">
        <v>62000</v>
      </c>
      <c r="U263" t="str">
        <f t="shared" si="28"/>
        <v>Not Reviewed</v>
      </c>
      <c r="V263" t="str">
        <f t="shared" si="29"/>
        <v>Not Reviewed</v>
      </c>
      <c r="W263">
        <f t="shared" si="30"/>
        <v>1</v>
      </c>
      <c r="X263" t="str">
        <f t="shared" si="31"/>
        <v>Attrited</v>
      </c>
      <c r="Y263">
        <f t="shared" si="32"/>
        <v>0.40273972602739727</v>
      </c>
      <c r="Z263" t="str">
        <f t="shared" si="33"/>
        <v>&lt;1 Year</v>
      </c>
      <c r="AA263" t="str">
        <f t="shared" si="34"/>
        <v>&lt;70K</v>
      </c>
    </row>
    <row r="264" spans="1:27" ht="19.95" customHeight="1" x14ac:dyDescent="0.3">
      <c r="A264" s="4" t="s">
        <v>386</v>
      </c>
      <c r="B264" s="5">
        <v>45523</v>
      </c>
      <c r="C264" s="6" t="s">
        <v>86</v>
      </c>
      <c r="D264" s="6" t="s">
        <v>87</v>
      </c>
      <c r="E264" s="6" t="s">
        <v>67</v>
      </c>
      <c r="F264" s="6" t="s">
        <v>135</v>
      </c>
      <c r="G264" s="6" t="s">
        <v>89</v>
      </c>
      <c r="H264" s="6" t="s">
        <v>43</v>
      </c>
      <c r="I264" s="6" t="s">
        <v>27</v>
      </c>
      <c r="J264" s="5">
        <v>45523</v>
      </c>
      <c r="K264" s="5"/>
      <c r="L264" s="6" t="s">
        <v>28</v>
      </c>
      <c r="M264" s="6">
        <v>499</v>
      </c>
      <c r="N264" s="6" t="s">
        <v>29</v>
      </c>
      <c r="O264" s="6" t="s">
        <v>63</v>
      </c>
      <c r="P264" s="6" t="s">
        <v>44</v>
      </c>
      <c r="Q264" s="6">
        <v>4</v>
      </c>
      <c r="R264" s="6" t="s">
        <v>32</v>
      </c>
      <c r="S264" s="6">
        <v>1</v>
      </c>
      <c r="T264" s="7">
        <v>70000</v>
      </c>
      <c r="U264" t="str">
        <f t="shared" si="28"/>
        <v>Reviewed</v>
      </c>
      <c r="V264" t="str">
        <f t="shared" si="29"/>
        <v>exceeds</v>
      </c>
      <c r="W264">
        <f t="shared" si="30"/>
        <v>0</v>
      </c>
      <c r="X264" t="str">
        <f t="shared" si="31"/>
        <v>Active</v>
      </c>
      <c r="Y264">
        <f t="shared" si="32"/>
        <v>1.3671232876712329</v>
      </c>
      <c r="Z264" t="str">
        <f t="shared" si="33"/>
        <v>1–2 Years</v>
      </c>
      <c r="AA264" t="str">
        <f t="shared" si="34"/>
        <v>70K–99K</v>
      </c>
    </row>
    <row r="265" spans="1:27" ht="19.95" customHeight="1" x14ac:dyDescent="0.3">
      <c r="A265" s="8" t="s">
        <v>387</v>
      </c>
      <c r="B265" s="9">
        <v>45446</v>
      </c>
      <c r="C265" s="1" t="s">
        <v>91</v>
      </c>
      <c r="D265" s="1" t="s">
        <v>87</v>
      </c>
      <c r="E265" s="1" t="s">
        <v>92</v>
      </c>
      <c r="F265" s="1" t="s">
        <v>93</v>
      </c>
      <c r="G265" s="1" t="s">
        <v>94</v>
      </c>
      <c r="H265" s="1" t="s">
        <v>26</v>
      </c>
      <c r="I265" s="1" t="s">
        <v>27</v>
      </c>
      <c r="J265" s="9">
        <v>45446</v>
      </c>
      <c r="K265" s="9"/>
      <c r="L265" s="1" t="s">
        <v>28</v>
      </c>
      <c r="M265" s="1">
        <v>576</v>
      </c>
      <c r="N265" s="1" t="s">
        <v>52</v>
      </c>
      <c r="O265" s="1" t="s">
        <v>43</v>
      </c>
      <c r="P265" s="1" t="s">
        <v>133</v>
      </c>
      <c r="Q265" s="1">
        <v>3</v>
      </c>
      <c r="R265" s="1" t="s">
        <v>37</v>
      </c>
      <c r="S265" s="1">
        <v>2</v>
      </c>
      <c r="T265" s="10">
        <v>87000</v>
      </c>
      <c r="U265" t="str">
        <f t="shared" si="28"/>
        <v>Reviewed</v>
      </c>
      <c r="V265" t="str">
        <f t="shared" si="29"/>
        <v>meets</v>
      </c>
      <c r="W265">
        <f t="shared" si="30"/>
        <v>0</v>
      </c>
      <c r="X265" t="str">
        <f t="shared" si="31"/>
        <v>Active</v>
      </c>
      <c r="Y265">
        <f t="shared" si="32"/>
        <v>1.5780821917808219</v>
      </c>
      <c r="Z265" t="str">
        <f t="shared" si="33"/>
        <v>1–2 Years</v>
      </c>
      <c r="AA265" t="str">
        <f t="shared" si="34"/>
        <v>70K–99K</v>
      </c>
    </row>
    <row r="266" spans="1:27" ht="19.95" customHeight="1" x14ac:dyDescent="0.3">
      <c r="A266" s="4" t="s">
        <v>388</v>
      </c>
      <c r="B266" s="5">
        <v>45505</v>
      </c>
      <c r="C266" s="6" t="s">
        <v>21</v>
      </c>
      <c r="D266" s="6" t="s">
        <v>22</v>
      </c>
      <c r="E266" s="6" t="s">
        <v>23</v>
      </c>
      <c r="F266" s="6" t="s">
        <v>24</v>
      </c>
      <c r="G266" s="6" t="s">
        <v>25</v>
      </c>
      <c r="H266" s="6" t="s">
        <v>26</v>
      </c>
      <c r="I266" s="6" t="s">
        <v>50</v>
      </c>
      <c r="J266" s="5">
        <v>45505</v>
      </c>
      <c r="K266" s="5">
        <v>45736</v>
      </c>
      <c r="L266" s="6" t="s">
        <v>159</v>
      </c>
      <c r="M266" s="6">
        <v>231</v>
      </c>
      <c r="N266" s="6" t="s">
        <v>29</v>
      </c>
      <c r="O266" s="6" t="s">
        <v>170</v>
      </c>
      <c r="P266" s="6" t="s">
        <v>31</v>
      </c>
      <c r="Q266" s="6">
        <v>3</v>
      </c>
      <c r="R266" s="6" t="s">
        <v>37</v>
      </c>
      <c r="S266" s="6">
        <v>1</v>
      </c>
      <c r="T266" s="7">
        <v>87500</v>
      </c>
      <c r="U266" t="str">
        <f t="shared" si="28"/>
        <v>Reviewed</v>
      </c>
      <c r="V266" t="str">
        <f t="shared" si="29"/>
        <v>meets</v>
      </c>
      <c r="W266">
        <f t="shared" si="30"/>
        <v>1</v>
      </c>
      <c r="X266" t="str">
        <f t="shared" si="31"/>
        <v>Attrited</v>
      </c>
      <c r="Y266">
        <f t="shared" si="32"/>
        <v>0.63287671232876708</v>
      </c>
      <c r="Z266" t="str">
        <f t="shared" si="33"/>
        <v>&lt;1 Year</v>
      </c>
      <c r="AA266" t="str">
        <f t="shared" si="34"/>
        <v>70K–99K</v>
      </c>
    </row>
    <row r="267" spans="1:27" ht="19.95" customHeight="1" x14ac:dyDescent="0.3">
      <c r="A267" s="8" t="s">
        <v>389</v>
      </c>
      <c r="B267" s="9">
        <v>45428</v>
      </c>
      <c r="C267" s="1" t="s">
        <v>34</v>
      </c>
      <c r="D267" s="1" t="s">
        <v>22</v>
      </c>
      <c r="E267" s="1" t="s">
        <v>23</v>
      </c>
      <c r="F267" s="1" t="s">
        <v>24</v>
      </c>
      <c r="G267" s="1" t="s">
        <v>25</v>
      </c>
      <c r="H267" s="1" t="s">
        <v>26</v>
      </c>
      <c r="I267" s="1" t="s">
        <v>27</v>
      </c>
      <c r="J267" s="9">
        <v>45428</v>
      </c>
      <c r="K267" s="9"/>
      <c r="L267" s="1" t="s">
        <v>28</v>
      </c>
      <c r="M267" s="1">
        <v>594</v>
      </c>
      <c r="N267" s="1" t="s">
        <v>29</v>
      </c>
      <c r="O267" s="1" t="s">
        <v>63</v>
      </c>
      <c r="P267" s="1" t="s">
        <v>31</v>
      </c>
      <c r="Q267" s="1">
        <v>3</v>
      </c>
      <c r="R267" s="1" t="s">
        <v>37</v>
      </c>
      <c r="S267" s="1">
        <v>2</v>
      </c>
      <c r="T267" s="10">
        <v>84500</v>
      </c>
      <c r="U267" t="str">
        <f t="shared" si="28"/>
        <v>Reviewed</v>
      </c>
      <c r="V267" t="str">
        <f t="shared" si="29"/>
        <v>meets</v>
      </c>
      <c r="W267">
        <f t="shared" si="30"/>
        <v>0</v>
      </c>
      <c r="X267" t="str">
        <f t="shared" si="31"/>
        <v>Active</v>
      </c>
      <c r="Y267">
        <f t="shared" si="32"/>
        <v>1.6273972602739726</v>
      </c>
      <c r="Z267" t="str">
        <f t="shared" si="33"/>
        <v>1–2 Years</v>
      </c>
      <c r="AA267" t="str">
        <f t="shared" si="34"/>
        <v>70K–99K</v>
      </c>
    </row>
    <row r="268" spans="1:27" ht="19.95" customHeight="1" x14ac:dyDescent="0.3">
      <c r="A268" s="4" t="s">
        <v>390</v>
      </c>
      <c r="B268" s="5">
        <v>45033</v>
      </c>
      <c r="C268" s="6" t="s">
        <v>39</v>
      </c>
      <c r="D268" s="6" t="s">
        <v>22</v>
      </c>
      <c r="E268" s="6" t="s">
        <v>40</v>
      </c>
      <c r="F268" s="6" t="s">
        <v>41</v>
      </c>
      <c r="G268" s="6" t="s">
        <v>42</v>
      </c>
      <c r="H268" s="6" t="s">
        <v>43</v>
      </c>
      <c r="I268" s="6" t="s">
        <v>27</v>
      </c>
      <c r="J268" s="5">
        <v>45033</v>
      </c>
      <c r="K268" s="5"/>
      <c r="L268" s="6" t="s">
        <v>28</v>
      </c>
      <c r="M268" s="6">
        <v>989</v>
      </c>
      <c r="N268" s="6" t="s">
        <v>52</v>
      </c>
      <c r="O268" s="6" t="s">
        <v>63</v>
      </c>
      <c r="P268" s="6" t="s">
        <v>31</v>
      </c>
      <c r="Q268" s="6">
        <v>5</v>
      </c>
      <c r="R268" s="6" t="s">
        <v>119</v>
      </c>
      <c r="S268" s="6">
        <v>3</v>
      </c>
      <c r="T268" s="7">
        <v>59500</v>
      </c>
      <c r="U268" t="str">
        <f t="shared" si="28"/>
        <v>Reviewed</v>
      </c>
      <c r="V268" t="str">
        <f t="shared" si="29"/>
        <v>outstanding</v>
      </c>
      <c r="W268">
        <f t="shared" si="30"/>
        <v>0</v>
      </c>
      <c r="X268" t="str">
        <f t="shared" si="31"/>
        <v>Active</v>
      </c>
      <c r="Y268">
        <f t="shared" si="32"/>
        <v>2.7095890410958905</v>
      </c>
      <c r="Z268" t="str">
        <f t="shared" si="33"/>
        <v>2–3 Years</v>
      </c>
      <c r="AA268" t="str">
        <f t="shared" si="34"/>
        <v>&lt;70K</v>
      </c>
    </row>
    <row r="269" spans="1:27" ht="19.95" customHeight="1" x14ac:dyDescent="0.3">
      <c r="A269" s="8" t="s">
        <v>391</v>
      </c>
      <c r="B269" s="9">
        <v>45874</v>
      </c>
      <c r="C269" s="1" t="s">
        <v>46</v>
      </c>
      <c r="D269" s="1" t="s">
        <v>22</v>
      </c>
      <c r="E269" s="1" t="s">
        <v>40</v>
      </c>
      <c r="F269" s="1" t="s">
        <v>143</v>
      </c>
      <c r="G269" s="1" t="s">
        <v>48</v>
      </c>
      <c r="H269" s="1" t="s">
        <v>43</v>
      </c>
      <c r="I269" s="1" t="s">
        <v>27</v>
      </c>
      <c r="J269" s="9">
        <v>45874</v>
      </c>
      <c r="K269" s="9"/>
      <c r="L269" s="1" t="s">
        <v>28</v>
      </c>
      <c r="M269" s="1">
        <v>148</v>
      </c>
      <c r="N269" s="1" t="s">
        <v>52</v>
      </c>
      <c r="O269" s="1" t="s">
        <v>30</v>
      </c>
      <c r="P269" s="1" t="s">
        <v>44</v>
      </c>
      <c r="Q269" s="1" t="s">
        <v>95</v>
      </c>
      <c r="R269" s="1" t="s">
        <v>28</v>
      </c>
      <c r="S269" s="1">
        <v>0</v>
      </c>
      <c r="T269" s="10">
        <v>65000</v>
      </c>
      <c r="U269" t="str">
        <f t="shared" si="28"/>
        <v>Not Reviewed</v>
      </c>
      <c r="V269" t="str">
        <f t="shared" si="29"/>
        <v>Not Reviewed</v>
      </c>
      <c r="W269">
        <f t="shared" si="30"/>
        <v>0</v>
      </c>
      <c r="X269" t="str">
        <f t="shared" si="31"/>
        <v>Active</v>
      </c>
      <c r="Y269">
        <f t="shared" si="32"/>
        <v>0.40547945205479452</v>
      </c>
      <c r="Z269" t="str">
        <f t="shared" si="33"/>
        <v>&lt;1 Year</v>
      </c>
      <c r="AA269" t="str">
        <f t="shared" si="34"/>
        <v>&lt;70K</v>
      </c>
    </row>
    <row r="270" spans="1:27" ht="19.95" customHeight="1" x14ac:dyDescent="0.3">
      <c r="A270" s="4" t="s">
        <v>392</v>
      </c>
      <c r="B270" s="5">
        <v>45003</v>
      </c>
      <c r="C270" s="6" t="s">
        <v>55</v>
      </c>
      <c r="D270" s="6" t="s">
        <v>56</v>
      </c>
      <c r="E270" s="6" t="s">
        <v>23</v>
      </c>
      <c r="F270" s="6" t="s">
        <v>57</v>
      </c>
      <c r="G270" s="6" t="s">
        <v>58</v>
      </c>
      <c r="H270" s="6" t="s">
        <v>43</v>
      </c>
      <c r="I270" s="6" t="s">
        <v>27</v>
      </c>
      <c r="J270" s="5">
        <v>45003</v>
      </c>
      <c r="K270" s="5"/>
      <c r="L270" s="6" t="s">
        <v>28</v>
      </c>
      <c r="M270" s="6">
        <v>1019</v>
      </c>
      <c r="N270" s="6" t="s">
        <v>29</v>
      </c>
      <c r="O270" s="6" t="s">
        <v>105</v>
      </c>
      <c r="P270" s="6" t="s">
        <v>133</v>
      </c>
      <c r="Q270" s="6">
        <v>2</v>
      </c>
      <c r="R270" s="6" t="s">
        <v>53</v>
      </c>
      <c r="S270" s="6">
        <v>3</v>
      </c>
      <c r="T270" s="7">
        <v>77000</v>
      </c>
      <c r="U270" t="str">
        <f t="shared" si="28"/>
        <v>Reviewed</v>
      </c>
      <c r="V270" t="str">
        <f t="shared" si="29"/>
        <v>needs_support</v>
      </c>
      <c r="W270">
        <f t="shared" si="30"/>
        <v>0</v>
      </c>
      <c r="X270" t="str">
        <f t="shared" si="31"/>
        <v>Active</v>
      </c>
      <c r="Y270">
        <f t="shared" si="32"/>
        <v>2.7917808219178082</v>
      </c>
      <c r="Z270" t="str">
        <f t="shared" si="33"/>
        <v>2–3 Years</v>
      </c>
      <c r="AA270" t="str">
        <f t="shared" si="34"/>
        <v>70K–99K</v>
      </c>
    </row>
    <row r="271" spans="1:27" ht="19.95" customHeight="1" x14ac:dyDescent="0.3">
      <c r="A271" s="8" t="s">
        <v>393</v>
      </c>
      <c r="B271" s="9">
        <v>45428</v>
      </c>
      <c r="C271" s="1" t="s">
        <v>60</v>
      </c>
      <c r="D271" s="1" t="s">
        <v>56</v>
      </c>
      <c r="E271" s="1" t="s">
        <v>40</v>
      </c>
      <c r="F271" s="1" t="s">
        <v>61</v>
      </c>
      <c r="G271" s="1" t="s">
        <v>62</v>
      </c>
      <c r="H271" s="1" t="s">
        <v>26</v>
      </c>
      <c r="I271" s="1" t="s">
        <v>27</v>
      </c>
      <c r="J271" s="9">
        <v>45428</v>
      </c>
      <c r="K271" s="9"/>
      <c r="L271" s="1" t="s">
        <v>28</v>
      </c>
      <c r="M271" s="1">
        <v>594</v>
      </c>
      <c r="N271" s="1" t="s">
        <v>29</v>
      </c>
      <c r="O271" s="1" t="s">
        <v>63</v>
      </c>
      <c r="P271" s="1" t="s">
        <v>31</v>
      </c>
      <c r="Q271" s="1">
        <v>3</v>
      </c>
      <c r="R271" s="1" t="s">
        <v>37</v>
      </c>
      <c r="S271" s="1">
        <v>2</v>
      </c>
      <c r="T271" s="10">
        <v>102500</v>
      </c>
      <c r="U271" t="str">
        <f t="shared" si="28"/>
        <v>Reviewed</v>
      </c>
      <c r="V271" t="str">
        <f t="shared" si="29"/>
        <v>meets</v>
      </c>
      <c r="W271">
        <f t="shared" si="30"/>
        <v>0</v>
      </c>
      <c r="X271" t="str">
        <f t="shared" si="31"/>
        <v>Active</v>
      </c>
      <c r="Y271">
        <f t="shared" si="32"/>
        <v>1.6273972602739726</v>
      </c>
      <c r="Z271" t="str">
        <f t="shared" si="33"/>
        <v>1–2 Years</v>
      </c>
      <c r="AA271" t="str">
        <f t="shared" si="34"/>
        <v>100K–129K</v>
      </c>
    </row>
    <row r="272" spans="1:27" ht="19.95" customHeight="1" x14ac:dyDescent="0.3">
      <c r="A272" s="4" t="s">
        <v>394</v>
      </c>
      <c r="B272" s="5">
        <v>45334</v>
      </c>
      <c r="C272" s="6" t="s">
        <v>66</v>
      </c>
      <c r="D272" s="6" t="s">
        <v>56</v>
      </c>
      <c r="E272" s="6" t="s">
        <v>67</v>
      </c>
      <c r="F272" s="6" t="s">
        <v>68</v>
      </c>
      <c r="G272" s="6" t="s">
        <v>69</v>
      </c>
      <c r="H272" s="6" t="s">
        <v>26</v>
      </c>
      <c r="I272" s="6" t="s">
        <v>50</v>
      </c>
      <c r="J272" s="5">
        <v>45334</v>
      </c>
      <c r="K272" s="5">
        <v>45740</v>
      </c>
      <c r="L272" s="6" t="s">
        <v>159</v>
      </c>
      <c r="M272" s="6">
        <v>406</v>
      </c>
      <c r="N272" s="6" t="s">
        <v>29</v>
      </c>
      <c r="O272" s="6" t="s">
        <v>105</v>
      </c>
      <c r="P272" s="6" t="s">
        <v>64</v>
      </c>
      <c r="Q272" s="6">
        <v>3</v>
      </c>
      <c r="R272" s="6" t="s">
        <v>37</v>
      </c>
      <c r="S272" s="6">
        <v>1</v>
      </c>
      <c r="T272" s="7">
        <v>80000</v>
      </c>
      <c r="U272" t="str">
        <f t="shared" si="28"/>
        <v>Reviewed</v>
      </c>
      <c r="V272" t="str">
        <f t="shared" si="29"/>
        <v>meets</v>
      </c>
      <c r="W272">
        <f t="shared" si="30"/>
        <v>1</v>
      </c>
      <c r="X272" t="str">
        <f t="shared" si="31"/>
        <v>Attrited</v>
      </c>
      <c r="Y272">
        <f t="shared" si="32"/>
        <v>1.1123287671232878</v>
      </c>
      <c r="Z272" t="str">
        <f t="shared" si="33"/>
        <v>1–2 Years</v>
      </c>
      <c r="AA272" t="str">
        <f t="shared" si="34"/>
        <v>70K–99K</v>
      </c>
    </row>
    <row r="273" spans="1:27" ht="19.95" customHeight="1" x14ac:dyDescent="0.3">
      <c r="A273" s="8" t="s">
        <v>395</v>
      </c>
      <c r="B273" s="9">
        <v>45553</v>
      </c>
      <c r="C273" s="1" t="s">
        <v>71</v>
      </c>
      <c r="D273" s="1" t="s">
        <v>72</v>
      </c>
      <c r="E273" s="1" t="s">
        <v>23</v>
      </c>
      <c r="F273" s="1" t="s">
        <v>138</v>
      </c>
      <c r="G273" s="1" t="s">
        <v>36</v>
      </c>
      <c r="H273" s="1" t="s">
        <v>43</v>
      </c>
      <c r="I273" s="1" t="s">
        <v>27</v>
      </c>
      <c r="J273" s="9">
        <v>45553</v>
      </c>
      <c r="K273" s="9"/>
      <c r="L273" s="1" t="s">
        <v>28</v>
      </c>
      <c r="M273" s="1">
        <v>469</v>
      </c>
      <c r="N273" s="1" t="s">
        <v>75</v>
      </c>
      <c r="O273" s="1" t="s">
        <v>63</v>
      </c>
      <c r="P273" s="1" t="s">
        <v>64</v>
      </c>
      <c r="Q273" s="1">
        <v>3</v>
      </c>
      <c r="R273" s="1" t="s">
        <v>37</v>
      </c>
      <c r="S273" s="1">
        <v>1</v>
      </c>
      <c r="T273" s="10">
        <v>71500</v>
      </c>
      <c r="U273" t="str">
        <f t="shared" si="28"/>
        <v>Reviewed</v>
      </c>
      <c r="V273" t="str">
        <f t="shared" si="29"/>
        <v>meets</v>
      </c>
      <c r="W273">
        <f t="shared" si="30"/>
        <v>0</v>
      </c>
      <c r="X273" t="str">
        <f t="shared" si="31"/>
        <v>Active</v>
      </c>
      <c r="Y273">
        <f t="shared" si="32"/>
        <v>1.284931506849315</v>
      </c>
      <c r="Z273" t="str">
        <f t="shared" si="33"/>
        <v>1–2 Years</v>
      </c>
      <c r="AA273" t="str">
        <f t="shared" si="34"/>
        <v>70K–99K</v>
      </c>
    </row>
    <row r="274" spans="1:27" ht="19.95" customHeight="1" x14ac:dyDescent="0.3">
      <c r="A274" s="4" t="s">
        <v>396</v>
      </c>
      <c r="B274" s="5">
        <v>45670</v>
      </c>
      <c r="C274" s="6" t="s">
        <v>77</v>
      </c>
      <c r="D274" s="6" t="s">
        <v>72</v>
      </c>
      <c r="E274" s="6" t="s">
        <v>40</v>
      </c>
      <c r="F274" s="6" t="s">
        <v>93</v>
      </c>
      <c r="G274" s="6" t="s">
        <v>94</v>
      </c>
      <c r="H274" s="6" t="s">
        <v>26</v>
      </c>
      <c r="I274" s="6" t="s">
        <v>27</v>
      </c>
      <c r="J274" s="5">
        <v>45670</v>
      </c>
      <c r="K274" s="5"/>
      <c r="L274" s="6" t="s">
        <v>28</v>
      </c>
      <c r="M274" s="6">
        <v>352</v>
      </c>
      <c r="N274" s="6" t="s">
        <v>122</v>
      </c>
      <c r="O274" s="6" t="s">
        <v>63</v>
      </c>
      <c r="P274" s="6" t="s">
        <v>133</v>
      </c>
      <c r="Q274" s="6">
        <v>3</v>
      </c>
      <c r="R274" s="6" t="s">
        <v>37</v>
      </c>
      <c r="S274" s="6">
        <v>1</v>
      </c>
      <c r="T274" s="7">
        <v>83500</v>
      </c>
      <c r="U274" t="str">
        <f t="shared" si="28"/>
        <v>Reviewed</v>
      </c>
      <c r="V274" t="str">
        <f t="shared" si="29"/>
        <v>meets</v>
      </c>
      <c r="W274">
        <f t="shared" si="30"/>
        <v>0</v>
      </c>
      <c r="X274" t="str">
        <f t="shared" si="31"/>
        <v>Active</v>
      </c>
      <c r="Y274">
        <f t="shared" si="32"/>
        <v>0.96438356164383565</v>
      </c>
      <c r="Z274" t="str">
        <f t="shared" si="33"/>
        <v>&lt;1 Year</v>
      </c>
      <c r="AA274" t="str">
        <f t="shared" si="34"/>
        <v>70K–99K</v>
      </c>
    </row>
    <row r="275" spans="1:27" ht="19.95" customHeight="1" x14ac:dyDescent="0.3">
      <c r="A275" s="8" t="s">
        <v>397</v>
      </c>
      <c r="B275" s="9">
        <v>45224</v>
      </c>
      <c r="C275" s="1" t="s">
        <v>81</v>
      </c>
      <c r="D275" s="1" t="s">
        <v>72</v>
      </c>
      <c r="E275" s="1" t="s">
        <v>23</v>
      </c>
      <c r="F275" s="1" t="s">
        <v>82</v>
      </c>
      <c r="G275" s="1" t="s">
        <v>83</v>
      </c>
      <c r="H275" s="1" t="s">
        <v>26</v>
      </c>
      <c r="I275" s="1" t="s">
        <v>27</v>
      </c>
      <c r="J275" s="9">
        <v>45224</v>
      </c>
      <c r="K275" s="9"/>
      <c r="L275" s="1" t="s">
        <v>28</v>
      </c>
      <c r="M275" s="1">
        <v>798</v>
      </c>
      <c r="N275" s="1" t="s">
        <v>29</v>
      </c>
      <c r="O275" s="1" t="s">
        <v>43</v>
      </c>
      <c r="P275" s="1" t="s">
        <v>64</v>
      </c>
      <c r="Q275" s="1">
        <v>3</v>
      </c>
      <c r="R275" s="1" t="s">
        <v>37</v>
      </c>
      <c r="S275" s="1">
        <v>2</v>
      </c>
      <c r="T275" s="10">
        <v>80500</v>
      </c>
      <c r="U275" t="str">
        <f t="shared" si="28"/>
        <v>Reviewed</v>
      </c>
      <c r="V275" t="str">
        <f t="shared" si="29"/>
        <v>meets</v>
      </c>
      <c r="W275">
        <f t="shared" si="30"/>
        <v>0</v>
      </c>
      <c r="X275" t="str">
        <f t="shared" si="31"/>
        <v>Active</v>
      </c>
      <c r="Y275">
        <f t="shared" si="32"/>
        <v>2.1863013698630138</v>
      </c>
      <c r="Z275" t="str">
        <f t="shared" si="33"/>
        <v>2–3 Years</v>
      </c>
      <c r="AA275" t="str">
        <f t="shared" si="34"/>
        <v>70K–99K</v>
      </c>
    </row>
    <row r="276" spans="1:27" ht="19.95" customHeight="1" x14ac:dyDescent="0.3">
      <c r="A276" s="4" t="s">
        <v>398</v>
      </c>
      <c r="B276" s="5">
        <v>45870</v>
      </c>
      <c r="C276" s="6" t="s">
        <v>86</v>
      </c>
      <c r="D276" s="6" t="s">
        <v>87</v>
      </c>
      <c r="E276" s="6" t="s">
        <v>67</v>
      </c>
      <c r="F276" s="6" t="s">
        <v>88</v>
      </c>
      <c r="G276" s="6" t="s">
        <v>89</v>
      </c>
      <c r="H276" s="6" t="s">
        <v>49</v>
      </c>
      <c r="I276" s="6" t="s">
        <v>27</v>
      </c>
      <c r="J276" s="5">
        <v>45870</v>
      </c>
      <c r="K276" s="5"/>
      <c r="L276" s="6" t="s">
        <v>28</v>
      </c>
      <c r="M276" s="6">
        <v>152</v>
      </c>
      <c r="N276" s="6" t="s">
        <v>52</v>
      </c>
      <c r="O276" s="6" t="s">
        <v>30</v>
      </c>
      <c r="P276" s="6" t="s">
        <v>31</v>
      </c>
      <c r="Q276" s="6" t="s">
        <v>95</v>
      </c>
      <c r="R276" s="6" t="s">
        <v>28</v>
      </c>
      <c r="S276" s="6">
        <v>0</v>
      </c>
      <c r="T276" s="7">
        <v>115000</v>
      </c>
      <c r="U276" t="str">
        <f t="shared" si="28"/>
        <v>Not Reviewed</v>
      </c>
      <c r="V276" t="str">
        <f t="shared" si="29"/>
        <v>Not Reviewed</v>
      </c>
      <c r="W276">
        <f t="shared" si="30"/>
        <v>0</v>
      </c>
      <c r="X276" t="str">
        <f t="shared" si="31"/>
        <v>Active</v>
      </c>
      <c r="Y276">
        <f t="shared" si="32"/>
        <v>0.41643835616438357</v>
      </c>
      <c r="Z276" t="str">
        <f t="shared" si="33"/>
        <v>&lt;1 Year</v>
      </c>
      <c r="AA276" t="str">
        <f t="shared" si="34"/>
        <v>100K–129K</v>
      </c>
    </row>
    <row r="277" spans="1:27" ht="19.95" customHeight="1" x14ac:dyDescent="0.3">
      <c r="A277" s="8" t="s">
        <v>399</v>
      </c>
      <c r="B277" s="9">
        <v>45238</v>
      </c>
      <c r="C277" s="1" t="s">
        <v>91</v>
      </c>
      <c r="D277" s="1" t="s">
        <v>87</v>
      </c>
      <c r="E277" s="1" t="s">
        <v>92</v>
      </c>
      <c r="F277" s="1" t="s">
        <v>286</v>
      </c>
      <c r="G277" s="1" t="s">
        <v>94</v>
      </c>
      <c r="H277" s="1" t="s">
        <v>110</v>
      </c>
      <c r="I277" s="1" t="s">
        <v>27</v>
      </c>
      <c r="J277" s="9">
        <v>45238</v>
      </c>
      <c r="K277" s="9"/>
      <c r="L277" s="1" t="s">
        <v>28</v>
      </c>
      <c r="M277" s="1">
        <v>784</v>
      </c>
      <c r="N277" s="1" t="s">
        <v>52</v>
      </c>
      <c r="O277" s="1" t="s">
        <v>30</v>
      </c>
      <c r="P277" s="1" t="s">
        <v>31</v>
      </c>
      <c r="Q277" s="1">
        <v>4</v>
      </c>
      <c r="R277" s="1" t="s">
        <v>32</v>
      </c>
      <c r="S277" s="1">
        <v>2</v>
      </c>
      <c r="T277" s="10">
        <v>160000</v>
      </c>
      <c r="U277" t="str">
        <f t="shared" si="28"/>
        <v>Reviewed</v>
      </c>
      <c r="V277" t="str">
        <f t="shared" si="29"/>
        <v>exceeds</v>
      </c>
      <c r="W277">
        <f t="shared" si="30"/>
        <v>0</v>
      </c>
      <c r="X277" t="str">
        <f t="shared" si="31"/>
        <v>Active</v>
      </c>
      <c r="Y277">
        <f t="shared" si="32"/>
        <v>2.1479452054794521</v>
      </c>
      <c r="Z277" t="str">
        <f t="shared" si="33"/>
        <v>2–3 Years</v>
      </c>
      <c r="AA277" t="str">
        <f t="shared" si="34"/>
        <v>130K+</v>
      </c>
    </row>
    <row r="278" spans="1:27" ht="19.95" customHeight="1" x14ac:dyDescent="0.3">
      <c r="A278" s="4" t="s">
        <v>400</v>
      </c>
      <c r="B278" s="5">
        <v>45777</v>
      </c>
      <c r="C278" s="6" t="s">
        <v>21</v>
      </c>
      <c r="D278" s="6" t="s">
        <v>22</v>
      </c>
      <c r="E278" s="6" t="s">
        <v>23</v>
      </c>
      <c r="F278" s="6" t="s">
        <v>288</v>
      </c>
      <c r="G278" s="6" t="s">
        <v>25</v>
      </c>
      <c r="H278" s="6" t="s">
        <v>43</v>
      </c>
      <c r="I278" s="6" t="s">
        <v>27</v>
      </c>
      <c r="J278" s="5">
        <v>45777</v>
      </c>
      <c r="K278" s="5"/>
      <c r="L278" s="6" t="s">
        <v>28</v>
      </c>
      <c r="M278" s="6">
        <v>245</v>
      </c>
      <c r="N278" s="6" t="s">
        <v>29</v>
      </c>
      <c r="O278" s="6" t="s">
        <v>30</v>
      </c>
      <c r="P278" s="6" t="s">
        <v>64</v>
      </c>
      <c r="Q278" s="6">
        <v>4</v>
      </c>
      <c r="R278" s="6" t="s">
        <v>32</v>
      </c>
      <c r="S278" s="6">
        <v>1</v>
      </c>
      <c r="T278" s="7">
        <v>70000</v>
      </c>
      <c r="U278" t="str">
        <f t="shared" si="28"/>
        <v>Reviewed</v>
      </c>
      <c r="V278" t="str">
        <f t="shared" si="29"/>
        <v>exceeds</v>
      </c>
      <c r="W278">
        <f t="shared" si="30"/>
        <v>0</v>
      </c>
      <c r="X278" t="str">
        <f t="shared" si="31"/>
        <v>Active</v>
      </c>
      <c r="Y278">
        <f t="shared" si="32"/>
        <v>0.67123287671232879</v>
      </c>
      <c r="Z278" t="str">
        <f t="shared" si="33"/>
        <v>&lt;1 Year</v>
      </c>
      <c r="AA278" t="str">
        <f t="shared" si="34"/>
        <v>70K–99K</v>
      </c>
    </row>
    <row r="279" spans="1:27" ht="19.95" customHeight="1" x14ac:dyDescent="0.3">
      <c r="A279" s="8" t="s">
        <v>401</v>
      </c>
      <c r="B279" s="9">
        <v>45500</v>
      </c>
      <c r="C279" s="1" t="s">
        <v>34</v>
      </c>
      <c r="D279" s="1" t="s">
        <v>22</v>
      </c>
      <c r="E279" s="1" t="s">
        <v>23</v>
      </c>
      <c r="F279" s="1" t="s">
        <v>35</v>
      </c>
      <c r="G279" s="1" t="s">
        <v>36</v>
      </c>
      <c r="H279" s="1" t="s">
        <v>26</v>
      </c>
      <c r="I279" s="1" t="s">
        <v>27</v>
      </c>
      <c r="J279" s="9">
        <v>45500</v>
      </c>
      <c r="K279" s="9"/>
      <c r="L279" s="1" t="s">
        <v>28</v>
      </c>
      <c r="M279" s="1">
        <v>522</v>
      </c>
      <c r="N279" s="1" t="s">
        <v>52</v>
      </c>
      <c r="O279" s="1" t="s">
        <v>63</v>
      </c>
      <c r="P279" s="1" t="s">
        <v>64</v>
      </c>
      <c r="Q279" s="1">
        <v>3</v>
      </c>
      <c r="R279" s="1" t="s">
        <v>37</v>
      </c>
      <c r="S279" s="1">
        <v>1</v>
      </c>
      <c r="T279" s="10">
        <v>102000</v>
      </c>
      <c r="U279" t="str">
        <f t="shared" si="28"/>
        <v>Reviewed</v>
      </c>
      <c r="V279" t="str">
        <f t="shared" si="29"/>
        <v>meets</v>
      </c>
      <c r="W279">
        <f t="shared" si="30"/>
        <v>0</v>
      </c>
      <c r="X279" t="str">
        <f t="shared" si="31"/>
        <v>Active</v>
      </c>
      <c r="Y279">
        <f t="shared" si="32"/>
        <v>1.4301369863013698</v>
      </c>
      <c r="Z279" t="str">
        <f t="shared" si="33"/>
        <v>1–2 Years</v>
      </c>
      <c r="AA279" t="str">
        <f t="shared" si="34"/>
        <v>100K–129K</v>
      </c>
    </row>
    <row r="280" spans="1:27" ht="19.95" customHeight="1" x14ac:dyDescent="0.3">
      <c r="A280" s="4" t="s">
        <v>402</v>
      </c>
      <c r="B280" s="5">
        <v>45908</v>
      </c>
      <c r="C280" s="6" t="s">
        <v>39</v>
      </c>
      <c r="D280" s="6" t="s">
        <v>22</v>
      </c>
      <c r="E280" s="6" t="s">
        <v>40</v>
      </c>
      <c r="F280" s="6" t="s">
        <v>35</v>
      </c>
      <c r="G280" s="6" t="s">
        <v>36</v>
      </c>
      <c r="H280" s="6" t="s">
        <v>26</v>
      </c>
      <c r="I280" s="6" t="s">
        <v>27</v>
      </c>
      <c r="J280" s="5">
        <v>45908</v>
      </c>
      <c r="K280" s="5"/>
      <c r="L280" s="6" t="s">
        <v>28</v>
      </c>
      <c r="M280" s="6">
        <v>114</v>
      </c>
      <c r="N280" s="6" t="s">
        <v>122</v>
      </c>
      <c r="O280" s="6" t="s">
        <v>63</v>
      </c>
      <c r="P280" s="6" t="s">
        <v>31</v>
      </c>
      <c r="Q280" s="6" t="s">
        <v>95</v>
      </c>
      <c r="R280" s="6" t="s">
        <v>28</v>
      </c>
      <c r="S280" s="6">
        <v>0</v>
      </c>
      <c r="T280" s="7">
        <v>92500</v>
      </c>
      <c r="U280" t="str">
        <f t="shared" si="28"/>
        <v>Not Reviewed</v>
      </c>
      <c r="V280" t="str">
        <f t="shared" si="29"/>
        <v>Not Reviewed</v>
      </c>
      <c r="W280">
        <f t="shared" si="30"/>
        <v>0</v>
      </c>
      <c r="X280" t="str">
        <f t="shared" si="31"/>
        <v>Active</v>
      </c>
      <c r="Y280">
        <f t="shared" si="32"/>
        <v>0.31232876712328766</v>
      </c>
      <c r="Z280" t="str">
        <f t="shared" si="33"/>
        <v>&lt;1 Year</v>
      </c>
      <c r="AA280" t="str">
        <f t="shared" si="34"/>
        <v>70K–99K</v>
      </c>
    </row>
    <row r="281" spans="1:27" ht="19.95" customHeight="1" x14ac:dyDescent="0.3">
      <c r="A281" s="8" t="s">
        <v>403</v>
      </c>
      <c r="B281" s="9">
        <v>45288</v>
      </c>
      <c r="C281" s="1" t="s">
        <v>46</v>
      </c>
      <c r="D281" s="1" t="s">
        <v>22</v>
      </c>
      <c r="E281" s="1" t="s">
        <v>40</v>
      </c>
      <c r="F281" s="1" t="s">
        <v>143</v>
      </c>
      <c r="G281" s="1" t="s">
        <v>48</v>
      </c>
      <c r="H281" s="1" t="s">
        <v>43</v>
      </c>
      <c r="I281" s="1" t="s">
        <v>27</v>
      </c>
      <c r="J281" s="9">
        <v>45288</v>
      </c>
      <c r="K281" s="9"/>
      <c r="L281" s="1" t="s">
        <v>28</v>
      </c>
      <c r="M281" s="1">
        <v>734</v>
      </c>
      <c r="N281" s="1" t="s">
        <v>75</v>
      </c>
      <c r="O281" s="1" t="s">
        <v>30</v>
      </c>
      <c r="P281" s="1" t="s">
        <v>31</v>
      </c>
      <c r="Q281" s="1">
        <v>4</v>
      </c>
      <c r="R281" s="1" t="s">
        <v>32</v>
      </c>
      <c r="S281" s="1">
        <v>2</v>
      </c>
      <c r="T281" s="10">
        <v>77500</v>
      </c>
      <c r="U281" t="str">
        <f t="shared" si="28"/>
        <v>Reviewed</v>
      </c>
      <c r="V281" t="str">
        <f t="shared" si="29"/>
        <v>exceeds</v>
      </c>
      <c r="W281">
        <f t="shared" si="30"/>
        <v>0</v>
      </c>
      <c r="X281" t="str">
        <f t="shared" si="31"/>
        <v>Active</v>
      </c>
      <c r="Y281">
        <f t="shared" si="32"/>
        <v>2.010958904109589</v>
      </c>
      <c r="Z281" t="str">
        <f t="shared" si="33"/>
        <v>2–3 Years</v>
      </c>
      <c r="AA281" t="str">
        <f t="shared" si="34"/>
        <v>70K–99K</v>
      </c>
    </row>
    <row r="282" spans="1:27" ht="19.95" customHeight="1" x14ac:dyDescent="0.3">
      <c r="A282" s="4" t="s">
        <v>404</v>
      </c>
      <c r="B282" s="5">
        <v>45344</v>
      </c>
      <c r="C282" s="6" t="s">
        <v>55</v>
      </c>
      <c r="D282" s="6" t="s">
        <v>56</v>
      </c>
      <c r="E282" s="6" t="s">
        <v>23</v>
      </c>
      <c r="F282" s="6" t="s">
        <v>190</v>
      </c>
      <c r="G282" s="6" t="s">
        <v>58</v>
      </c>
      <c r="H282" s="6" t="s">
        <v>49</v>
      </c>
      <c r="I282" s="6" t="s">
        <v>27</v>
      </c>
      <c r="J282" s="5">
        <v>45344</v>
      </c>
      <c r="K282" s="5"/>
      <c r="L282" s="6" t="s">
        <v>28</v>
      </c>
      <c r="M282" s="6">
        <v>678</v>
      </c>
      <c r="N282" s="6" t="s">
        <v>29</v>
      </c>
      <c r="O282" s="6" t="s">
        <v>63</v>
      </c>
      <c r="P282" s="6" t="s">
        <v>107</v>
      </c>
      <c r="Q282" s="6">
        <v>4</v>
      </c>
      <c r="R282" s="6" t="s">
        <v>32</v>
      </c>
      <c r="S282" s="6">
        <v>2</v>
      </c>
      <c r="T282" s="7">
        <v>119000</v>
      </c>
      <c r="U282" t="str">
        <f t="shared" si="28"/>
        <v>Reviewed</v>
      </c>
      <c r="V282" t="str">
        <f t="shared" si="29"/>
        <v>exceeds</v>
      </c>
      <c r="W282">
        <f t="shared" si="30"/>
        <v>0</v>
      </c>
      <c r="X282" t="str">
        <f t="shared" si="31"/>
        <v>Active</v>
      </c>
      <c r="Y282">
        <f t="shared" si="32"/>
        <v>1.8575342465753424</v>
      </c>
      <c r="Z282" t="str">
        <f t="shared" si="33"/>
        <v>1–2 Years</v>
      </c>
      <c r="AA282" t="str">
        <f t="shared" si="34"/>
        <v>100K–129K</v>
      </c>
    </row>
    <row r="283" spans="1:27" ht="19.95" customHeight="1" x14ac:dyDescent="0.3">
      <c r="A283" s="8" t="s">
        <v>405</v>
      </c>
      <c r="B283" s="9">
        <v>45589</v>
      </c>
      <c r="C283" s="1" t="s">
        <v>60</v>
      </c>
      <c r="D283" s="1" t="s">
        <v>56</v>
      </c>
      <c r="E283" s="1" t="s">
        <v>40</v>
      </c>
      <c r="F283" s="1" t="s">
        <v>145</v>
      </c>
      <c r="G283" s="1" t="s">
        <v>62</v>
      </c>
      <c r="H283" s="1" t="s">
        <v>49</v>
      </c>
      <c r="I283" s="1" t="s">
        <v>27</v>
      </c>
      <c r="J283" s="9">
        <v>45589</v>
      </c>
      <c r="K283" s="9"/>
      <c r="L283" s="1" t="s">
        <v>28</v>
      </c>
      <c r="M283" s="1">
        <v>433</v>
      </c>
      <c r="N283" s="1" t="s">
        <v>52</v>
      </c>
      <c r="O283" s="1" t="s">
        <v>43</v>
      </c>
      <c r="P283" s="1" t="s">
        <v>133</v>
      </c>
      <c r="Q283" s="1">
        <v>3</v>
      </c>
      <c r="R283" s="1" t="s">
        <v>37</v>
      </c>
      <c r="S283" s="1">
        <v>1</v>
      </c>
      <c r="T283" s="10">
        <v>132000</v>
      </c>
      <c r="U283" t="str">
        <f t="shared" si="28"/>
        <v>Reviewed</v>
      </c>
      <c r="V283" t="str">
        <f t="shared" si="29"/>
        <v>meets</v>
      </c>
      <c r="W283">
        <f t="shared" si="30"/>
        <v>0</v>
      </c>
      <c r="X283" t="str">
        <f t="shared" si="31"/>
        <v>Active</v>
      </c>
      <c r="Y283">
        <f t="shared" si="32"/>
        <v>1.1863013698630136</v>
      </c>
      <c r="Z283" t="str">
        <f t="shared" si="33"/>
        <v>1–2 Years</v>
      </c>
      <c r="AA283" t="str">
        <f t="shared" si="34"/>
        <v>130K+</v>
      </c>
    </row>
    <row r="284" spans="1:27" ht="19.95" customHeight="1" x14ac:dyDescent="0.3">
      <c r="A284" s="4" t="s">
        <v>406</v>
      </c>
      <c r="B284" s="5">
        <v>44950</v>
      </c>
      <c r="C284" s="6" t="s">
        <v>66</v>
      </c>
      <c r="D284" s="6" t="s">
        <v>56</v>
      </c>
      <c r="E284" s="6" t="s">
        <v>67</v>
      </c>
      <c r="F284" s="6" t="s">
        <v>193</v>
      </c>
      <c r="G284" s="6" t="s">
        <v>69</v>
      </c>
      <c r="H284" s="6" t="s">
        <v>43</v>
      </c>
      <c r="I284" s="6" t="s">
        <v>27</v>
      </c>
      <c r="J284" s="5">
        <v>44950</v>
      </c>
      <c r="K284" s="5"/>
      <c r="L284" s="6" t="s">
        <v>28</v>
      </c>
      <c r="M284" s="6">
        <v>1072</v>
      </c>
      <c r="N284" s="6" t="s">
        <v>52</v>
      </c>
      <c r="O284" s="6" t="s">
        <v>63</v>
      </c>
      <c r="P284" s="6" t="s">
        <v>107</v>
      </c>
      <c r="Q284" s="6">
        <v>3</v>
      </c>
      <c r="R284" s="6" t="s">
        <v>37</v>
      </c>
      <c r="S284" s="6">
        <v>3</v>
      </c>
      <c r="T284" s="7">
        <v>68500</v>
      </c>
      <c r="U284" t="str">
        <f t="shared" si="28"/>
        <v>Reviewed</v>
      </c>
      <c r="V284" t="str">
        <f t="shared" si="29"/>
        <v>meets</v>
      </c>
      <c r="W284">
        <f t="shared" si="30"/>
        <v>0</v>
      </c>
      <c r="X284" t="str">
        <f t="shared" si="31"/>
        <v>Active</v>
      </c>
      <c r="Y284">
        <f t="shared" si="32"/>
        <v>2.9369863013698629</v>
      </c>
      <c r="Z284" t="str">
        <f t="shared" si="33"/>
        <v>2–3 Years</v>
      </c>
      <c r="AA284" t="str">
        <f t="shared" si="34"/>
        <v>&lt;70K</v>
      </c>
    </row>
    <row r="285" spans="1:27" ht="19.95" customHeight="1" x14ac:dyDescent="0.3">
      <c r="A285" s="8" t="s">
        <v>407</v>
      </c>
      <c r="B285" s="9">
        <v>45054</v>
      </c>
      <c r="C285" s="1" t="s">
        <v>71</v>
      </c>
      <c r="D285" s="1" t="s">
        <v>72</v>
      </c>
      <c r="E285" s="1" t="s">
        <v>23</v>
      </c>
      <c r="F285" s="1" t="s">
        <v>150</v>
      </c>
      <c r="G285" s="1" t="s">
        <v>74</v>
      </c>
      <c r="H285" s="1" t="s">
        <v>26</v>
      </c>
      <c r="I285" s="1" t="s">
        <v>27</v>
      </c>
      <c r="J285" s="9">
        <v>45054</v>
      </c>
      <c r="K285" s="9"/>
      <c r="L285" s="1" t="s">
        <v>28</v>
      </c>
      <c r="M285" s="1">
        <v>968</v>
      </c>
      <c r="N285" s="1" t="s">
        <v>75</v>
      </c>
      <c r="O285" s="1" t="s">
        <v>63</v>
      </c>
      <c r="P285" s="1" t="s">
        <v>107</v>
      </c>
      <c r="Q285" s="1">
        <v>4</v>
      </c>
      <c r="R285" s="1" t="s">
        <v>32</v>
      </c>
      <c r="S285" s="1">
        <v>3</v>
      </c>
      <c r="T285" s="10">
        <v>98000</v>
      </c>
      <c r="U285" t="str">
        <f t="shared" si="28"/>
        <v>Reviewed</v>
      </c>
      <c r="V285" t="str">
        <f t="shared" si="29"/>
        <v>exceeds</v>
      </c>
      <c r="W285">
        <f t="shared" si="30"/>
        <v>0</v>
      </c>
      <c r="X285" t="str">
        <f t="shared" si="31"/>
        <v>Active</v>
      </c>
      <c r="Y285">
        <f t="shared" si="32"/>
        <v>2.6520547945205482</v>
      </c>
      <c r="Z285" t="str">
        <f t="shared" si="33"/>
        <v>2–3 Years</v>
      </c>
      <c r="AA285" t="str">
        <f t="shared" si="34"/>
        <v>70K–99K</v>
      </c>
    </row>
    <row r="286" spans="1:27" ht="19.95" customHeight="1" x14ac:dyDescent="0.3">
      <c r="A286" s="4" t="s">
        <v>408</v>
      </c>
      <c r="B286" s="5">
        <v>44979</v>
      </c>
      <c r="C286" s="6" t="s">
        <v>77</v>
      </c>
      <c r="D286" s="6" t="s">
        <v>72</v>
      </c>
      <c r="E286" s="6" t="s">
        <v>40</v>
      </c>
      <c r="F286" s="6" t="s">
        <v>112</v>
      </c>
      <c r="G286" s="6" t="s">
        <v>79</v>
      </c>
      <c r="H286" s="6" t="s">
        <v>43</v>
      </c>
      <c r="I286" s="6" t="s">
        <v>27</v>
      </c>
      <c r="J286" s="5">
        <v>44979</v>
      </c>
      <c r="K286" s="5"/>
      <c r="L286" s="6" t="s">
        <v>28</v>
      </c>
      <c r="M286" s="6">
        <v>1043</v>
      </c>
      <c r="N286" s="6" t="s">
        <v>29</v>
      </c>
      <c r="O286" s="6" t="s">
        <v>63</v>
      </c>
      <c r="P286" s="6" t="s">
        <v>133</v>
      </c>
      <c r="Q286" s="6">
        <v>3</v>
      </c>
      <c r="R286" s="6" t="s">
        <v>37</v>
      </c>
      <c r="S286" s="6">
        <v>3</v>
      </c>
      <c r="T286" s="7">
        <v>75000</v>
      </c>
      <c r="U286" t="str">
        <f t="shared" si="28"/>
        <v>Reviewed</v>
      </c>
      <c r="V286" t="str">
        <f t="shared" si="29"/>
        <v>meets</v>
      </c>
      <c r="W286">
        <f t="shared" si="30"/>
        <v>0</v>
      </c>
      <c r="X286" t="str">
        <f t="shared" si="31"/>
        <v>Active</v>
      </c>
      <c r="Y286">
        <f t="shared" si="32"/>
        <v>2.8575342465753426</v>
      </c>
      <c r="Z286" t="str">
        <f t="shared" si="33"/>
        <v>2–3 Years</v>
      </c>
      <c r="AA286" t="str">
        <f t="shared" si="34"/>
        <v>70K–99K</v>
      </c>
    </row>
    <row r="287" spans="1:27" ht="19.95" customHeight="1" x14ac:dyDescent="0.3">
      <c r="A287" s="8" t="s">
        <v>409</v>
      </c>
      <c r="B287" s="9">
        <v>45012</v>
      </c>
      <c r="C287" s="1" t="s">
        <v>81</v>
      </c>
      <c r="D287" s="1" t="s">
        <v>72</v>
      </c>
      <c r="E287" s="1" t="s">
        <v>23</v>
      </c>
      <c r="F287" s="1" t="s">
        <v>154</v>
      </c>
      <c r="G287" s="1" t="s">
        <v>83</v>
      </c>
      <c r="H287" s="1" t="s">
        <v>43</v>
      </c>
      <c r="I287" s="1" t="s">
        <v>27</v>
      </c>
      <c r="J287" s="9">
        <v>45012</v>
      </c>
      <c r="K287" s="9"/>
      <c r="L287" s="1" t="s">
        <v>28</v>
      </c>
      <c r="M287" s="1">
        <v>1010</v>
      </c>
      <c r="N287" s="1" t="s">
        <v>75</v>
      </c>
      <c r="O287" s="1" t="s">
        <v>30</v>
      </c>
      <c r="P287" s="1" t="s">
        <v>64</v>
      </c>
      <c r="Q287" s="1">
        <v>1</v>
      </c>
      <c r="R287" s="1" t="s">
        <v>53</v>
      </c>
      <c r="S287" s="1">
        <v>3</v>
      </c>
      <c r="T287" s="10">
        <v>70000</v>
      </c>
      <c r="U287" t="str">
        <f t="shared" si="28"/>
        <v>Reviewed</v>
      </c>
      <c r="V287" t="str">
        <f t="shared" si="29"/>
        <v>needs_support</v>
      </c>
      <c r="W287">
        <f t="shared" si="30"/>
        <v>0</v>
      </c>
      <c r="X287" t="str">
        <f t="shared" si="31"/>
        <v>Active</v>
      </c>
      <c r="Y287">
        <f t="shared" si="32"/>
        <v>2.7671232876712328</v>
      </c>
      <c r="Z287" t="str">
        <f t="shared" si="33"/>
        <v>2–3 Years</v>
      </c>
      <c r="AA287" t="str">
        <f t="shared" si="34"/>
        <v>70K–99K</v>
      </c>
    </row>
    <row r="288" spans="1:27" ht="19.95" customHeight="1" x14ac:dyDescent="0.3">
      <c r="A288" s="4" t="s">
        <v>410</v>
      </c>
      <c r="B288" s="5">
        <v>45157</v>
      </c>
      <c r="C288" s="6" t="s">
        <v>86</v>
      </c>
      <c r="D288" s="6" t="s">
        <v>87</v>
      </c>
      <c r="E288" s="6" t="s">
        <v>67</v>
      </c>
      <c r="F288" s="6" t="s">
        <v>116</v>
      </c>
      <c r="G288" s="6" t="s">
        <v>89</v>
      </c>
      <c r="H288" s="6" t="s">
        <v>26</v>
      </c>
      <c r="I288" s="6" t="s">
        <v>50</v>
      </c>
      <c r="J288" s="5">
        <v>45157</v>
      </c>
      <c r="K288" s="5">
        <v>45612</v>
      </c>
      <c r="L288" s="6" t="s">
        <v>159</v>
      </c>
      <c r="M288" s="6">
        <v>455</v>
      </c>
      <c r="N288" s="6" t="s">
        <v>75</v>
      </c>
      <c r="O288" s="6" t="s">
        <v>63</v>
      </c>
      <c r="P288" s="6" t="s">
        <v>107</v>
      </c>
      <c r="Q288" s="6">
        <v>4</v>
      </c>
      <c r="R288" s="6" t="s">
        <v>32</v>
      </c>
      <c r="S288" s="6">
        <v>1</v>
      </c>
      <c r="T288" s="7">
        <v>85000</v>
      </c>
      <c r="U288" t="str">
        <f t="shared" si="28"/>
        <v>Reviewed</v>
      </c>
      <c r="V288" t="str">
        <f t="shared" si="29"/>
        <v>exceeds</v>
      </c>
      <c r="W288">
        <f t="shared" si="30"/>
        <v>1</v>
      </c>
      <c r="X288" t="str">
        <f t="shared" si="31"/>
        <v>Attrited</v>
      </c>
      <c r="Y288">
        <f t="shared" si="32"/>
        <v>1.2465753424657535</v>
      </c>
      <c r="Z288" t="str">
        <f t="shared" si="33"/>
        <v>1–2 Years</v>
      </c>
      <c r="AA288" t="str">
        <f t="shared" si="34"/>
        <v>70K–99K</v>
      </c>
    </row>
    <row r="289" spans="1:27" ht="19.95" customHeight="1" x14ac:dyDescent="0.3">
      <c r="A289" s="8" t="s">
        <v>411</v>
      </c>
      <c r="B289" s="9">
        <v>45462</v>
      </c>
      <c r="C289" s="1" t="s">
        <v>91</v>
      </c>
      <c r="D289" s="1" t="s">
        <v>87</v>
      </c>
      <c r="E289" s="1" t="s">
        <v>92</v>
      </c>
      <c r="F289" s="1" t="s">
        <v>93</v>
      </c>
      <c r="G289" s="1" t="s">
        <v>94</v>
      </c>
      <c r="H289" s="1" t="s">
        <v>26</v>
      </c>
      <c r="I289" s="1" t="s">
        <v>27</v>
      </c>
      <c r="J289" s="9">
        <v>45462</v>
      </c>
      <c r="K289" s="9"/>
      <c r="L289" s="1" t="s">
        <v>28</v>
      </c>
      <c r="M289" s="1">
        <v>560</v>
      </c>
      <c r="N289" s="1" t="s">
        <v>52</v>
      </c>
      <c r="O289" s="1" t="s">
        <v>63</v>
      </c>
      <c r="P289" s="1" t="s">
        <v>107</v>
      </c>
      <c r="Q289" s="1">
        <v>4</v>
      </c>
      <c r="R289" s="1" t="s">
        <v>32</v>
      </c>
      <c r="S289" s="1">
        <v>2</v>
      </c>
      <c r="T289" s="10">
        <v>83000</v>
      </c>
      <c r="U289" t="str">
        <f t="shared" si="28"/>
        <v>Reviewed</v>
      </c>
      <c r="V289" t="str">
        <f t="shared" si="29"/>
        <v>exceeds</v>
      </c>
      <c r="W289">
        <f t="shared" si="30"/>
        <v>0</v>
      </c>
      <c r="X289" t="str">
        <f t="shared" si="31"/>
        <v>Active</v>
      </c>
      <c r="Y289">
        <f t="shared" si="32"/>
        <v>1.5342465753424657</v>
      </c>
      <c r="Z289" t="str">
        <f t="shared" si="33"/>
        <v>1–2 Years</v>
      </c>
      <c r="AA289" t="str">
        <f t="shared" si="34"/>
        <v>70K–99K</v>
      </c>
    </row>
    <row r="290" spans="1:27" ht="19.95" customHeight="1" x14ac:dyDescent="0.3">
      <c r="A290" s="4" t="s">
        <v>412</v>
      </c>
      <c r="B290" s="5">
        <v>45296</v>
      </c>
      <c r="C290" s="6" t="s">
        <v>21</v>
      </c>
      <c r="D290" s="6" t="s">
        <v>22</v>
      </c>
      <c r="E290" s="6" t="s">
        <v>23</v>
      </c>
      <c r="F290" s="6" t="s">
        <v>24</v>
      </c>
      <c r="G290" s="6" t="s">
        <v>25</v>
      </c>
      <c r="H290" s="6" t="s">
        <v>26</v>
      </c>
      <c r="I290" s="6" t="s">
        <v>27</v>
      </c>
      <c r="J290" s="5">
        <v>45296</v>
      </c>
      <c r="K290" s="5"/>
      <c r="L290" s="6" t="s">
        <v>28</v>
      </c>
      <c r="M290" s="6">
        <v>726</v>
      </c>
      <c r="N290" s="6" t="s">
        <v>52</v>
      </c>
      <c r="O290" s="6" t="s">
        <v>30</v>
      </c>
      <c r="P290" s="6" t="s">
        <v>31</v>
      </c>
      <c r="Q290" s="6">
        <v>3</v>
      </c>
      <c r="R290" s="6" t="s">
        <v>37</v>
      </c>
      <c r="S290" s="6">
        <v>2</v>
      </c>
      <c r="T290" s="7">
        <v>87000</v>
      </c>
      <c r="U290" t="str">
        <f t="shared" si="28"/>
        <v>Reviewed</v>
      </c>
      <c r="V290" t="str">
        <f t="shared" si="29"/>
        <v>meets</v>
      </c>
      <c r="W290">
        <f t="shared" si="30"/>
        <v>0</v>
      </c>
      <c r="X290" t="str">
        <f t="shared" si="31"/>
        <v>Active</v>
      </c>
      <c r="Y290">
        <f t="shared" si="32"/>
        <v>1.989041095890411</v>
      </c>
      <c r="Z290" t="str">
        <f t="shared" si="33"/>
        <v>1–2 Years</v>
      </c>
      <c r="AA290" t="str">
        <f t="shared" si="34"/>
        <v>70K–99K</v>
      </c>
    </row>
    <row r="291" spans="1:27" ht="19.95" customHeight="1" x14ac:dyDescent="0.3">
      <c r="A291" s="8" t="s">
        <v>413</v>
      </c>
      <c r="B291" s="9">
        <v>45760</v>
      </c>
      <c r="C291" s="1" t="s">
        <v>34</v>
      </c>
      <c r="D291" s="1" t="s">
        <v>22</v>
      </c>
      <c r="E291" s="1" t="s">
        <v>23</v>
      </c>
      <c r="F291" s="1" t="s">
        <v>35</v>
      </c>
      <c r="G291" s="1" t="s">
        <v>36</v>
      </c>
      <c r="H291" s="1" t="s">
        <v>26</v>
      </c>
      <c r="I291" s="1" t="s">
        <v>27</v>
      </c>
      <c r="J291" s="9">
        <v>45760</v>
      </c>
      <c r="K291" s="9"/>
      <c r="L291" s="1" t="s">
        <v>28</v>
      </c>
      <c r="M291" s="1">
        <v>262</v>
      </c>
      <c r="N291" s="1" t="s">
        <v>52</v>
      </c>
      <c r="O291" s="1" t="s">
        <v>63</v>
      </c>
      <c r="P291" s="1" t="s">
        <v>64</v>
      </c>
      <c r="Q291" s="1">
        <v>2</v>
      </c>
      <c r="R291" s="1" t="s">
        <v>53</v>
      </c>
      <c r="S291" s="1">
        <v>1</v>
      </c>
      <c r="T291" s="10">
        <v>75000</v>
      </c>
      <c r="U291" t="str">
        <f t="shared" si="28"/>
        <v>Reviewed</v>
      </c>
      <c r="V291" t="str">
        <f t="shared" si="29"/>
        <v>needs_support</v>
      </c>
      <c r="W291">
        <f t="shared" si="30"/>
        <v>0</v>
      </c>
      <c r="X291" t="str">
        <f t="shared" si="31"/>
        <v>Active</v>
      </c>
      <c r="Y291">
        <f t="shared" si="32"/>
        <v>0.71780821917808224</v>
      </c>
      <c r="Z291" t="str">
        <f t="shared" si="33"/>
        <v>&lt;1 Year</v>
      </c>
      <c r="AA291" t="str">
        <f t="shared" si="34"/>
        <v>70K–99K</v>
      </c>
    </row>
    <row r="292" spans="1:27" ht="19.95" customHeight="1" x14ac:dyDescent="0.3">
      <c r="A292" s="4" t="s">
        <v>414</v>
      </c>
      <c r="B292" s="5">
        <v>45890</v>
      </c>
      <c r="C292" s="6" t="s">
        <v>39</v>
      </c>
      <c r="D292" s="6" t="s">
        <v>22</v>
      </c>
      <c r="E292" s="6" t="s">
        <v>40</v>
      </c>
      <c r="F292" s="6" t="s">
        <v>41</v>
      </c>
      <c r="G292" s="6" t="s">
        <v>42</v>
      </c>
      <c r="H292" s="6" t="s">
        <v>43</v>
      </c>
      <c r="I292" s="6" t="s">
        <v>50</v>
      </c>
      <c r="J292" s="5">
        <v>45890</v>
      </c>
      <c r="K292" s="5">
        <v>45993</v>
      </c>
      <c r="L292" s="6" t="s">
        <v>51</v>
      </c>
      <c r="M292" s="6">
        <v>103</v>
      </c>
      <c r="N292" s="6" t="s">
        <v>75</v>
      </c>
      <c r="O292" s="6" t="s">
        <v>63</v>
      </c>
      <c r="P292" s="6" t="s">
        <v>64</v>
      </c>
      <c r="Q292" s="6" t="s">
        <v>95</v>
      </c>
      <c r="R292" s="6" t="s">
        <v>28</v>
      </c>
      <c r="S292" s="6">
        <v>0</v>
      </c>
      <c r="T292" s="7">
        <v>72000</v>
      </c>
      <c r="U292" t="str">
        <f t="shared" si="28"/>
        <v>Not Reviewed</v>
      </c>
      <c r="V292" t="str">
        <f t="shared" si="29"/>
        <v>Not Reviewed</v>
      </c>
      <c r="W292">
        <f t="shared" si="30"/>
        <v>1</v>
      </c>
      <c r="X292" t="str">
        <f t="shared" si="31"/>
        <v>Attrited</v>
      </c>
      <c r="Y292">
        <f t="shared" si="32"/>
        <v>0.28219178082191781</v>
      </c>
      <c r="Z292" t="str">
        <f t="shared" si="33"/>
        <v>&lt;1 Year</v>
      </c>
      <c r="AA292" t="str">
        <f t="shared" si="34"/>
        <v>70K–99K</v>
      </c>
    </row>
    <row r="293" spans="1:27" ht="19.95" customHeight="1" x14ac:dyDescent="0.3">
      <c r="A293" s="8" t="s">
        <v>415</v>
      </c>
      <c r="B293" s="9">
        <v>45330</v>
      </c>
      <c r="C293" s="1" t="s">
        <v>46</v>
      </c>
      <c r="D293" s="1" t="s">
        <v>22</v>
      </c>
      <c r="E293" s="1" t="s">
        <v>40</v>
      </c>
      <c r="F293" s="1" t="s">
        <v>47</v>
      </c>
      <c r="G293" s="1" t="s">
        <v>48</v>
      </c>
      <c r="H293" s="1" t="s">
        <v>49</v>
      </c>
      <c r="I293" s="1" t="s">
        <v>27</v>
      </c>
      <c r="J293" s="9">
        <v>45330</v>
      </c>
      <c r="K293" s="9"/>
      <c r="L293" s="1" t="s">
        <v>28</v>
      </c>
      <c r="M293" s="1">
        <v>692</v>
      </c>
      <c r="N293" s="1" t="s">
        <v>52</v>
      </c>
      <c r="O293" s="1" t="s">
        <v>43</v>
      </c>
      <c r="P293" s="1" t="s">
        <v>44</v>
      </c>
      <c r="Q293" s="1">
        <v>4</v>
      </c>
      <c r="R293" s="1" t="s">
        <v>32</v>
      </c>
      <c r="S293" s="1">
        <v>2</v>
      </c>
      <c r="T293" s="10">
        <v>117000</v>
      </c>
      <c r="U293" t="str">
        <f t="shared" si="28"/>
        <v>Reviewed</v>
      </c>
      <c r="V293" t="str">
        <f t="shared" si="29"/>
        <v>exceeds</v>
      </c>
      <c r="W293">
        <f t="shared" si="30"/>
        <v>0</v>
      </c>
      <c r="X293" t="str">
        <f t="shared" si="31"/>
        <v>Active</v>
      </c>
      <c r="Y293">
        <f t="shared" si="32"/>
        <v>1.8958904109589041</v>
      </c>
      <c r="Z293" t="str">
        <f t="shared" si="33"/>
        <v>1–2 Years</v>
      </c>
      <c r="AA293" t="str">
        <f t="shared" si="34"/>
        <v>100K–129K</v>
      </c>
    </row>
    <row r="294" spans="1:27" ht="19.95" customHeight="1" x14ac:dyDescent="0.3">
      <c r="A294" s="4" t="s">
        <v>416</v>
      </c>
      <c r="B294" s="5">
        <v>45836</v>
      </c>
      <c r="C294" s="6" t="s">
        <v>55</v>
      </c>
      <c r="D294" s="6" t="s">
        <v>56</v>
      </c>
      <c r="E294" s="6" t="s">
        <v>23</v>
      </c>
      <c r="F294" s="6" t="s">
        <v>147</v>
      </c>
      <c r="G294" s="6" t="s">
        <v>58</v>
      </c>
      <c r="H294" s="6" t="s">
        <v>26</v>
      </c>
      <c r="I294" s="6" t="s">
        <v>27</v>
      </c>
      <c r="J294" s="5">
        <v>45836</v>
      </c>
      <c r="K294" s="5"/>
      <c r="L294" s="6" t="s">
        <v>28</v>
      </c>
      <c r="M294" s="6">
        <v>186</v>
      </c>
      <c r="N294" s="6" t="s">
        <v>75</v>
      </c>
      <c r="O294" s="6" t="s">
        <v>105</v>
      </c>
      <c r="P294" s="6" t="s">
        <v>64</v>
      </c>
      <c r="Q294" s="6">
        <v>3</v>
      </c>
      <c r="R294" s="6" t="s">
        <v>37</v>
      </c>
      <c r="S294" s="6">
        <v>1</v>
      </c>
      <c r="T294" s="7">
        <v>91500</v>
      </c>
      <c r="U294" t="str">
        <f t="shared" si="28"/>
        <v>Reviewed</v>
      </c>
      <c r="V294" t="str">
        <f t="shared" si="29"/>
        <v>meets</v>
      </c>
      <c r="W294">
        <f t="shared" si="30"/>
        <v>0</v>
      </c>
      <c r="X294" t="str">
        <f t="shared" si="31"/>
        <v>Active</v>
      </c>
      <c r="Y294">
        <f t="shared" si="32"/>
        <v>0.50958904109589043</v>
      </c>
      <c r="Z294" t="str">
        <f t="shared" si="33"/>
        <v>&lt;1 Year</v>
      </c>
      <c r="AA294" t="str">
        <f t="shared" si="34"/>
        <v>70K–99K</v>
      </c>
    </row>
    <row r="295" spans="1:27" ht="19.95" customHeight="1" x14ac:dyDescent="0.3">
      <c r="A295" s="8" t="s">
        <v>417</v>
      </c>
      <c r="B295" s="9">
        <v>45725</v>
      </c>
      <c r="C295" s="1" t="s">
        <v>60</v>
      </c>
      <c r="D295" s="1" t="s">
        <v>56</v>
      </c>
      <c r="E295" s="1" t="s">
        <v>40</v>
      </c>
      <c r="F295" s="1" t="s">
        <v>104</v>
      </c>
      <c r="G295" s="1" t="s">
        <v>62</v>
      </c>
      <c r="H295" s="1" t="s">
        <v>43</v>
      </c>
      <c r="I295" s="1" t="s">
        <v>27</v>
      </c>
      <c r="J295" s="9">
        <v>45725</v>
      </c>
      <c r="K295" s="9"/>
      <c r="L295" s="1" t="s">
        <v>28</v>
      </c>
      <c r="M295" s="1">
        <v>297</v>
      </c>
      <c r="N295" s="1" t="s">
        <v>122</v>
      </c>
      <c r="O295" s="1" t="s">
        <v>30</v>
      </c>
      <c r="P295" s="1" t="s">
        <v>64</v>
      </c>
      <c r="Q295" s="1">
        <v>2</v>
      </c>
      <c r="R295" s="1" t="s">
        <v>53</v>
      </c>
      <c r="S295" s="1">
        <v>1</v>
      </c>
      <c r="T295" s="10">
        <v>55000</v>
      </c>
      <c r="U295" t="str">
        <f t="shared" si="28"/>
        <v>Reviewed</v>
      </c>
      <c r="V295" t="str">
        <f t="shared" si="29"/>
        <v>needs_support</v>
      </c>
      <c r="W295">
        <f t="shared" si="30"/>
        <v>0</v>
      </c>
      <c r="X295" t="str">
        <f t="shared" si="31"/>
        <v>Active</v>
      </c>
      <c r="Y295">
        <f t="shared" si="32"/>
        <v>0.81369863013698629</v>
      </c>
      <c r="Z295" t="str">
        <f t="shared" si="33"/>
        <v>&lt;1 Year</v>
      </c>
      <c r="AA295" t="str">
        <f t="shared" si="34"/>
        <v>&lt;70K</v>
      </c>
    </row>
    <row r="296" spans="1:27" ht="19.95" customHeight="1" x14ac:dyDescent="0.3">
      <c r="A296" s="4" t="s">
        <v>418</v>
      </c>
      <c r="B296" s="5">
        <v>45862</v>
      </c>
      <c r="C296" s="6" t="s">
        <v>66</v>
      </c>
      <c r="D296" s="6" t="s">
        <v>56</v>
      </c>
      <c r="E296" s="6" t="s">
        <v>67</v>
      </c>
      <c r="F296" s="6" t="s">
        <v>99</v>
      </c>
      <c r="G296" s="6" t="s">
        <v>36</v>
      </c>
      <c r="H296" s="6" t="s">
        <v>49</v>
      </c>
      <c r="I296" s="6" t="s">
        <v>50</v>
      </c>
      <c r="J296" s="5">
        <v>45862</v>
      </c>
      <c r="K296" s="5">
        <v>45989</v>
      </c>
      <c r="L296" s="6" t="s">
        <v>51</v>
      </c>
      <c r="M296" s="6">
        <v>127</v>
      </c>
      <c r="N296" s="6" t="s">
        <v>29</v>
      </c>
      <c r="O296" s="6" t="s">
        <v>43</v>
      </c>
      <c r="P296" s="6" t="s">
        <v>133</v>
      </c>
      <c r="Q296" s="6" t="s">
        <v>95</v>
      </c>
      <c r="R296" s="6" t="s">
        <v>28</v>
      </c>
      <c r="S296" s="6">
        <v>0</v>
      </c>
      <c r="T296" s="7">
        <v>121000</v>
      </c>
      <c r="U296" t="str">
        <f t="shared" si="28"/>
        <v>Not Reviewed</v>
      </c>
      <c r="V296" t="str">
        <f t="shared" si="29"/>
        <v>Not Reviewed</v>
      </c>
      <c r="W296">
        <f t="shared" si="30"/>
        <v>1</v>
      </c>
      <c r="X296" t="str">
        <f t="shared" si="31"/>
        <v>Attrited</v>
      </c>
      <c r="Y296">
        <f t="shared" si="32"/>
        <v>0.34794520547945207</v>
      </c>
      <c r="Z296" t="str">
        <f t="shared" si="33"/>
        <v>&lt;1 Year</v>
      </c>
      <c r="AA296" t="str">
        <f t="shared" si="34"/>
        <v>100K–129K</v>
      </c>
    </row>
    <row r="297" spans="1:27" ht="19.95" customHeight="1" x14ac:dyDescent="0.3">
      <c r="A297" s="8" t="s">
        <v>419</v>
      </c>
      <c r="B297" s="9">
        <v>45024</v>
      </c>
      <c r="C297" s="1" t="s">
        <v>71</v>
      </c>
      <c r="D297" s="1" t="s">
        <v>72</v>
      </c>
      <c r="E297" s="1" t="s">
        <v>23</v>
      </c>
      <c r="F297" s="1" t="s">
        <v>150</v>
      </c>
      <c r="G297" s="1" t="s">
        <v>74</v>
      </c>
      <c r="H297" s="1" t="s">
        <v>26</v>
      </c>
      <c r="I297" s="1" t="s">
        <v>27</v>
      </c>
      <c r="J297" s="9">
        <v>45024</v>
      </c>
      <c r="K297" s="9"/>
      <c r="L297" s="1" t="s">
        <v>28</v>
      </c>
      <c r="M297" s="1">
        <v>998</v>
      </c>
      <c r="N297" s="1" t="s">
        <v>52</v>
      </c>
      <c r="O297" s="1" t="s">
        <v>43</v>
      </c>
      <c r="P297" s="1" t="s">
        <v>64</v>
      </c>
      <c r="Q297" s="1">
        <v>1</v>
      </c>
      <c r="R297" s="1" t="s">
        <v>53</v>
      </c>
      <c r="S297" s="1">
        <v>3</v>
      </c>
      <c r="T297" s="10">
        <v>77500</v>
      </c>
      <c r="U297" t="str">
        <f t="shared" si="28"/>
        <v>Reviewed</v>
      </c>
      <c r="V297" t="str">
        <f t="shared" si="29"/>
        <v>needs_support</v>
      </c>
      <c r="W297">
        <f t="shared" si="30"/>
        <v>0</v>
      </c>
      <c r="X297" t="str">
        <f t="shared" si="31"/>
        <v>Active</v>
      </c>
      <c r="Y297">
        <f t="shared" si="32"/>
        <v>2.7342465753424658</v>
      </c>
      <c r="Z297" t="str">
        <f t="shared" si="33"/>
        <v>2–3 Years</v>
      </c>
      <c r="AA297" t="str">
        <f t="shared" si="34"/>
        <v>70K–99K</v>
      </c>
    </row>
    <row r="298" spans="1:27" ht="19.95" customHeight="1" x14ac:dyDescent="0.3">
      <c r="A298" s="4" t="s">
        <v>420</v>
      </c>
      <c r="B298" s="5">
        <v>45287</v>
      </c>
      <c r="C298" s="6" t="s">
        <v>77</v>
      </c>
      <c r="D298" s="6" t="s">
        <v>72</v>
      </c>
      <c r="E298" s="6" t="s">
        <v>40</v>
      </c>
      <c r="F298" s="6" t="s">
        <v>131</v>
      </c>
      <c r="G298" s="6" t="s">
        <v>79</v>
      </c>
      <c r="H298" s="6" t="s">
        <v>26</v>
      </c>
      <c r="I298" s="6" t="s">
        <v>27</v>
      </c>
      <c r="J298" s="5">
        <v>45287</v>
      </c>
      <c r="K298" s="5"/>
      <c r="L298" s="6" t="s">
        <v>28</v>
      </c>
      <c r="M298" s="6">
        <v>735</v>
      </c>
      <c r="N298" s="6" t="s">
        <v>140</v>
      </c>
      <c r="O298" s="6" t="s">
        <v>63</v>
      </c>
      <c r="P298" s="6" t="s">
        <v>64</v>
      </c>
      <c r="Q298" s="6">
        <v>3</v>
      </c>
      <c r="R298" s="6" t="s">
        <v>37</v>
      </c>
      <c r="S298" s="6">
        <v>2</v>
      </c>
      <c r="T298" s="7">
        <v>97000</v>
      </c>
      <c r="U298" t="str">
        <f t="shared" si="28"/>
        <v>Reviewed</v>
      </c>
      <c r="V298" t="str">
        <f t="shared" si="29"/>
        <v>meets</v>
      </c>
      <c r="W298">
        <f t="shared" si="30"/>
        <v>0</v>
      </c>
      <c r="X298" t="str">
        <f t="shared" si="31"/>
        <v>Active</v>
      </c>
      <c r="Y298">
        <f t="shared" si="32"/>
        <v>2.0136986301369864</v>
      </c>
      <c r="Z298" t="str">
        <f t="shared" si="33"/>
        <v>2–3 Years</v>
      </c>
      <c r="AA298" t="str">
        <f t="shared" si="34"/>
        <v>70K–99K</v>
      </c>
    </row>
    <row r="299" spans="1:27" ht="19.95" customHeight="1" x14ac:dyDescent="0.3">
      <c r="A299" s="8" t="s">
        <v>421</v>
      </c>
      <c r="B299" s="9">
        <v>45781</v>
      </c>
      <c r="C299" s="1" t="s">
        <v>81</v>
      </c>
      <c r="D299" s="1" t="s">
        <v>72</v>
      </c>
      <c r="E299" s="1" t="s">
        <v>23</v>
      </c>
      <c r="F299" s="1" t="s">
        <v>93</v>
      </c>
      <c r="G299" s="1" t="s">
        <v>94</v>
      </c>
      <c r="H299" s="1" t="s">
        <v>26</v>
      </c>
      <c r="I299" s="1" t="s">
        <v>27</v>
      </c>
      <c r="J299" s="9">
        <v>45781</v>
      </c>
      <c r="K299" s="9"/>
      <c r="L299" s="1" t="s">
        <v>28</v>
      </c>
      <c r="M299" s="1">
        <v>241</v>
      </c>
      <c r="N299" s="1" t="s">
        <v>122</v>
      </c>
      <c r="O299" s="1" t="s">
        <v>63</v>
      </c>
      <c r="P299" s="1" t="s">
        <v>107</v>
      </c>
      <c r="Q299" s="1">
        <v>2</v>
      </c>
      <c r="R299" s="1" t="s">
        <v>53</v>
      </c>
      <c r="S299" s="1">
        <v>1</v>
      </c>
      <c r="T299" s="10">
        <v>86000</v>
      </c>
      <c r="U299" t="str">
        <f t="shared" si="28"/>
        <v>Reviewed</v>
      </c>
      <c r="V299" t="str">
        <f t="shared" si="29"/>
        <v>needs_support</v>
      </c>
      <c r="W299">
        <f t="shared" si="30"/>
        <v>0</v>
      </c>
      <c r="X299" t="str">
        <f t="shared" si="31"/>
        <v>Active</v>
      </c>
      <c r="Y299">
        <f t="shared" si="32"/>
        <v>0.66027397260273968</v>
      </c>
      <c r="Z299" t="str">
        <f t="shared" si="33"/>
        <v>&lt;1 Year</v>
      </c>
      <c r="AA299" t="str">
        <f t="shared" si="34"/>
        <v>70K–99K</v>
      </c>
    </row>
    <row r="300" spans="1:27" ht="19.95" customHeight="1" x14ac:dyDescent="0.3">
      <c r="A300" s="4" t="s">
        <v>422</v>
      </c>
      <c r="B300" s="5">
        <v>45083</v>
      </c>
      <c r="C300" s="6" t="s">
        <v>86</v>
      </c>
      <c r="D300" s="6" t="s">
        <v>87</v>
      </c>
      <c r="E300" s="6" t="s">
        <v>67</v>
      </c>
      <c r="F300" s="6" t="s">
        <v>135</v>
      </c>
      <c r="G300" s="6" t="s">
        <v>89</v>
      </c>
      <c r="H300" s="6" t="s">
        <v>43</v>
      </c>
      <c r="I300" s="6" t="s">
        <v>50</v>
      </c>
      <c r="J300" s="5">
        <v>45083</v>
      </c>
      <c r="K300" s="5">
        <v>46004</v>
      </c>
      <c r="L300" s="6" t="s">
        <v>51</v>
      </c>
      <c r="M300" s="6">
        <v>921</v>
      </c>
      <c r="N300" s="6" t="s">
        <v>29</v>
      </c>
      <c r="O300" s="6" t="s">
        <v>30</v>
      </c>
      <c r="P300" s="6" t="s">
        <v>44</v>
      </c>
      <c r="Q300" s="6">
        <v>4</v>
      </c>
      <c r="R300" s="6" t="s">
        <v>32</v>
      </c>
      <c r="S300" s="6">
        <v>3</v>
      </c>
      <c r="T300" s="7">
        <v>68500</v>
      </c>
      <c r="U300" t="str">
        <f t="shared" si="28"/>
        <v>Reviewed</v>
      </c>
      <c r="V300" t="str">
        <f t="shared" si="29"/>
        <v>exceeds</v>
      </c>
      <c r="W300">
        <f t="shared" si="30"/>
        <v>1</v>
      </c>
      <c r="X300" t="str">
        <f t="shared" si="31"/>
        <v>Attrited</v>
      </c>
      <c r="Y300">
        <f t="shared" si="32"/>
        <v>2.5232876712328767</v>
      </c>
      <c r="Z300" t="str">
        <f t="shared" si="33"/>
        <v>2–3 Years</v>
      </c>
      <c r="AA300" t="str">
        <f t="shared" si="34"/>
        <v>&lt;70K</v>
      </c>
    </row>
    <row r="301" spans="1:27" ht="19.95" customHeight="1" x14ac:dyDescent="0.3">
      <c r="A301" s="8" t="s">
        <v>423</v>
      </c>
      <c r="B301" s="9">
        <v>45779</v>
      </c>
      <c r="C301" s="1" t="s">
        <v>91</v>
      </c>
      <c r="D301" s="1" t="s">
        <v>87</v>
      </c>
      <c r="E301" s="1" t="s">
        <v>92</v>
      </c>
      <c r="F301" s="1" t="s">
        <v>114</v>
      </c>
      <c r="G301" s="1" t="s">
        <v>94</v>
      </c>
      <c r="H301" s="1" t="s">
        <v>43</v>
      </c>
      <c r="I301" s="1" t="s">
        <v>50</v>
      </c>
      <c r="J301" s="9">
        <v>45779</v>
      </c>
      <c r="K301" s="9">
        <v>46011</v>
      </c>
      <c r="L301" s="1" t="s">
        <v>51</v>
      </c>
      <c r="M301" s="1">
        <v>232</v>
      </c>
      <c r="N301" s="1" t="s">
        <v>75</v>
      </c>
      <c r="O301" s="1" t="s">
        <v>30</v>
      </c>
      <c r="P301" s="1" t="s">
        <v>31</v>
      </c>
      <c r="Q301" s="1">
        <v>3</v>
      </c>
      <c r="R301" s="1" t="s">
        <v>37</v>
      </c>
      <c r="S301" s="1">
        <v>1</v>
      </c>
      <c r="T301" s="10">
        <v>77500</v>
      </c>
      <c r="U301" t="str">
        <f t="shared" si="28"/>
        <v>Reviewed</v>
      </c>
      <c r="V301" t="str">
        <f t="shared" si="29"/>
        <v>meets</v>
      </c>
      <c r="W301">
        <f t="shared" si="30"/>
        <v>1</v>
      </c>
      <c r="X301" t="str">
        <f t="shared" si="31"/>
        <v>Attrited</v>
      </c>
      <c r="Y301">
        <f t="shared" si="32"/>
        <v>0.63561643835616444</v>
      </c>
      <c r="Z301" t="str">
        <f t="shared" si="33"/>
        <v>&lt;1 Year</v>
      </c>
      <c r="AA301" t="str">
        <f t="shared" si="34"/>
        <v>70K–99K</v>
      </c>
    </row>
    <row r="302" spans="1:27" ht="19.95" customHeight="1" x14ac:dyDescent="0.3">
      <c r="A302" s="4" t="s">
        <v>424</v>
      </c>
      <c r="B302" s="5">
        <v>45411</v>
      </c>
      <c r="C302" s="6" t="s">
        <v>21</v>
      </c>
      <c r="D302" s="6" t="s">
        <v>22</v>
      </c>
      <c r="E302" s="6" t="s">
        <v>23</v>
      </c>
      <c r="F302" s="6" t="s">
        <v>288</v>
      </c>
      <c r="G302" s="6" t="s">
        <v>25</v>
      </c>
      <c r="H302" s="6" t="s">
        <v>43</v>
      </c>
      <c r="I302" s="6" t="s">
        <v>27</v>
      </c>
      <c r="J302" s="5">
        <v>45411</v>
      </c>
      <c r="K302" s="5"/>
      <c r="L302" s="6" t="s">
        <v>28</v>
      </c>
      <c r="M302" s="6">
        <v>611</v>
      </c>
      <c r="N302" s="6" t="s">
        <v>122</v>
      </c>
      <c r="O302" s="6" t="s">
        <v>63</v>
      </c>
      <c r="P302" s="6" t="s">
        <v>64</v>
      </c>
      <c r="Q302" s="6">
        <v>2</v>
      </c>
      <c r="R302" s="6" t="s">
        <v>53</v>
      </c>
      <c r="S302" s="6">
        <v>2</v>
      </c>
      <c r="T302" s="7">
        <v>73500</v>
      </c>
      <c r="U302" t="str">
        <f t="shared" si="28"/>
        <v>Reviewed</v>
      </c>
      <c r="V302" t="str">
        <f t="shared" si="29"/>
        <v>needs_support</v>
      </c>
      <c r="W302">
        <f t="shared" si="30"/>
        <v>0</v>
      </c>
      <c r="X302" t="str">
        <f t="shared" si="31"/>
        <v>Active</v>
      </c>
      <c r="Y302">
        <f t="shared" si="32"/>
        <v>1.6739726027397259</v>
      </c>
      <c r="Z302" t="str">
        <f t="shared" si="33"/>
        <v>1–2 Years</v>
      </c>
      <c r="AA302" t="str">
        <f t="shared" si="34"/>
        <v>70K–99K</v>
      </c>
    </row>
    <row r="303" spans="1:27" ht="19.95" customHeight="1" x14ac:dyDescent="0.3">
      <c r="A303" s="8" t="s">
        <v>425</v>
      </c>
      <c r="B303" s="9">
        <v>45130</v>
      </c>
      <c r="C303" s="1" t="s">
        <v>34</v>
      </c>
      <c r="D303" s="1" t="s">
        <v>22</v>
      </c>
      <c r="E303" s="1" t="s">
        <v>23</v>
      </c>
      <c r="F303" s="1" t="s">
        <v>288</v>
      </c>
      <c r="G303" s="1" t="s">
        <v>25</v>
      </c>
      <c r="H303" s="1" t="s">
        <v>43</v>
      </c>
      <c r="I303" s="1" t="s">
        <v>27</v>
      </c>
      <c r="J303" s="9">
        <v>45130</v>
      </c>
      <c r="K303" s="9"/>
      <c r="L303" s="1" t="s">
        <v>28</v>
      </c>
      <c r="M303" s="1">
        <v>892</v>
      </c>
      <c r="N303" s="1" t="s">
        <v>29</v>
      </c>
      <c r="O303" s="1" t="s">
        <v>43</v>
      </c>
      <c r="P303" s="1" t="s">
        <v>31</v>
      </c>
      <c r="Q303" s="1">
        <v>4</v>
      </c>
      <c r="R303" s="1" t="s">
        <v>32</v>
      </c>
      <c r="S303" s="1">
        <v>2</v>
      </c>
      <c r="T303" s="10">
        <v>76500</v>
      </c>
      <c r="U303" t="str">
        <f t="shared" si="28"/>
        <v>Reviewed</v>
      </c>
      <c r="V303" t="str">
        <f t="shared" si="29"/>
        <v>exceeds</v>
      </c>
      <c r="W303">
        <f t="shared" si="30"/>
        <v>0</v>
      </c>
      <c r="X303" t="str">
        <f t="shared" si="31"/>
        <v>Active</v>
      </c>
      <c r="Y303">
        <f t="shared" si="32"/>
        <v>2.4438356164383563</v>
      </c>
      <c r="Z303" t="str">
        <f t="shared" si="33"/>
        <v>2–3 Years</v>
      </c>
      <c r="AA303" t="str">
        <f t="shared" si="34"/>
        <v>70K–99K</v>
      </c>
    </row>
    <row r="304" spans="1:27" ht="19.95" customHeight="1" x14ac:dyDescent="0.3">
      <c r="A304" s="4" t="s">
        <v>426</v>
      </c>
      <c r="B304" s="5">
        <v>44991</v>
      </c>
      <c r="C304" s="6" t="s">
        <v>39</v>
      </c>
      <c r="D304" s="6" t="s">
        <v>22</v>
      </c>
      <c r="E304" s="6" t="s">
        <v>40</v>
      </c>
      <c r="F304" s="6" t="s">
        <v>174</v>
      </c>
      <c r="G304" s="6" t="s">
        <v>42</v>
      </c>
      <c r="H304" s="6" t="s">
        <v>26</v>
      </c>
      <c r="I304" s="6" t="s">
        <v>27</v>
      </c>
      <c r="J304" s="5">
        <v>44991</v>
      </c>
      <c r="K304" s="5"/>
      <c r="L304" s="6" t="s">
        <v>28</v>
      </c>
      <c r="M304" s="6">
        <v>1031</v>
      </c>
      <c r="N304" s="6" t="s">
        <v>29</v>
      </c>
      <c r="O304" s="6" t="s">
        <v>63</v>
      </c>
      <c r="P304" s="6" t="s">
        <v>31</v>
      </c>
      <c r="Q304" s="6">
        <v>2</v>
      </c>
      <c r="R304" s="6" t="s">
        <v>53</v>
      </c>
      <c r="S304" s="6">
        <v>3</v>
      </c>
      <c r="T304" s="7">
        <v>91500</v>
      </c>
      <c r="U304" t="str">
        <f t="shared" si="28"/>
        <v>Reviewed</v>
      </c>
      <c r="V304" t="str">
        <f t="shared" si="29"/>
        <v>needs_support</v>
      </c>
      <c r="W304">
        <f t="shared" si="30"/>
        <v>0</v>
      </c>
      <c r="X304" t="str">
        <f t="shared" si="31"/>
        <v>Active</v>
      </c>
      <c r="Y304">
        <f t="shared" si="32"/>
        <v>2.8246575342465752</v>
      </c>
      <c r="Z304" t="str">
        <f t="shared" si="33"/>
        <v>2–3 Years</v>
      </c>
      <c r="AA304" t="str">
        <f t="shared" si="34"/>
        <v>70K–99K</v>
      </c>
    </row>
    <row r="305" spans="1:27" ht="19.95" customHeight="1" x14ac:dyDescent="0.3">
      <c r="A305" s="8" t="s">
        <v>427</v>
      </c>
      <c r="B305" s="9">
        <v>44985</v>
      </c>
      <c r="C305" s="1" t="s">
        <v>46</v>
      </c>
      <c r="D305" s="1" t="s">
        <v>22</v>
      </c>
      <c r="E305" s="1" t="s">
        <v>40</v>
      </c>
      <c r="F305" s="1" t="s">
        <v>143</v>
      </c>
      <c r="G305" s="1" t="s">
        <v>48</v>
      </c>
      <c r="H305" s="1" t="s">
        <v>43</v>
      </c>
      <c r="I305" s="1" t="s">
        <v>27</v>
      </c>
      <c r="J305" s="9">
        <v>44985</v>
      </c>
      <c r="K305" s="9"/>
      <c r="L305" s="1" t="s">
        <v>28</v>
      </c>
      <c r="M305" s="1">
        <v>1037</v>
      </c>
      <c r="N305" s="1" t="s">
        <v>29</v>
      </c>
      <c r="O305" s="1" t="s">
        <v>63</v>
      </c>
      <c r="P305" s="1" t="s">
        <v>64</v>
      </c>
      <c r="Q305" s="1">
        <v>4</v>
      </c>
      <c r="R305" s="1" t="s">
        <v>32</v>
      </c>
      <c r="S305" s="1">
        <v>3</v>
      </c>
      <c r="T305" s="10">
        <v>72000</v>
      </c>
      <c r="U305" t="str">
        <f t="shared" si="28"/>
        <v>Reviewed</v>
      </c>
      <c r="V305" t="str">
        <f t="shared" si="29"/>
        <v>exceeds</v>
      </c>
      <c r="W305">
        <f t="shared" si="30"/>
        <v>0</v>
      </c>
      <c r="X305" t="str">
        <f t="shared" si="31"/>
        <v>Active</v>
      </c>
      <c r="Y305">
        <f t="shared" si="32"/>
        <v>2.8410958904109589</v>
      </c>
      <c r="Z305" t="str">
        <f t="shared" si="33"/>
        <v>2–3 Years</v>
      </c>
      <c r="AA305" t="str">
        <f t="shared" si="34"/>
        <v>70K–99K</v>
      </c>
    </row>
    <row r="306" spans="1:27" ht="19.95" customHeight="1" x14ac:dyDescent="0.3">
      <c r="A306" s="4" t="s">
        <v>428</v>
      </c>
      <c r="B306" s="5">
        <v>45896</v>
      </c>
      <c r="C306" s="6" t="s">
        <v>55</v>
      </c>
      <c r="D306" s="6" t="s">
        <v>56</v>
      </c>
      <c r="E306" s="6" t="s">
        <v>23</v>
      </c>
      <c r="F306" s="6" t="s">
        <v>57</v>
      </c>
      <c r="G306" s="6" t="s">
        <v>58</v>
      </c>
      <c r="H306" s="6" t="s">
        <v>43</v>
      </c>
      <c r="I306" s="6" t="s">
        <v>27</v>
      </c>
      <c r="J306" s="5">
        <v>45896</v>
      </c>
      <c r="K306" s="5"/>
      <c r="L306" s="6" t="s">
        <v>28</v>
      </c>
      <c r="M306" s="6">
        <v>126</v>
      </c>
      <c r="N306" s="6" t="s">
        <v>29</v>
      </c>
      <c r="O306" s="6" t="s">
        <v>63</v>
      </c>
      <c r="P306" s="6" t="s">
        <v>107</v>
      </c>
      <c r="Q306" s="6" t="s">
        <v>95</v>
      </c>
      <c r="R306" s="6" t="s">
        <v>28</v>
      </c>
      <c r="S306" s="6">
        <v>0</v>
      </c>
      <c r="T306" s="7">
        <v>57000</v>
      </c>
      <c r="U306" t="str">
        <f t="shared" si="28"/>
        <v>Not Reviewed</v>
      </c>
      <c r="V306" t="str">
        <f t="shared" si="29"/>
        <v>Not Reviewed</v>
      </c>
      <c r="W306">
        <f t="shared" si="30"/>
        <v>0</v>
      </c>
      <c r="X306" t="str">
        <f t="shared" si="31"/>
        <v>Active</v>
      </c>
      <c r="Y306">
        <f t="shared" si="32"/>
        <v>0.34520547945205482</v>
      </c>
      <c r="Z306" t="str">
        <f t="shared" si="33"/>
        <v>&lt;1 Year</v>
      </c>
      <c r="AA306" t="str">
        <f t="shared" si="34"/>
        <v>&lt;70K</v>
      </c>
    </row>
    <row r="307" spans="1:27" ht="19.95" customHeight="1" x14ac:dyDescent="0.3">
      <c r="A307" s="8" t="s">
        <v>429</v>
      </c>
      <c r="B307" s="9">
        <v>45720</v>
      </c>
      <c r="C307" s="1" t="s">
        <v>60</v>
      </c>
      <c r="D307" s="1" t="s">
        <v>56</v>
      </c>
      <c r="E307" s="1" t="s">
        <v>40</v>
      </c>
      <c r="F307" s="1" t="s">
        <v>61</v>
      </c>
      <c r="G307" s="1" t="s">
        <v>62</v>
      </c>
      <c r="H307" s="1" t="s">
        <v>26</v>
      </c>
      <c r="I307" s="1" t="s">
        <v>27</v>
      </c>
      <c r="J307" s="9">
        <v>45720</v>
      </c>
      <c r="K307" s="9"/>
      <c r="L307" s="1" t="s">
        <v>28</v>
      </c>
      <c r="M307" s="1">
        <v>302</v>
      </c>
      <c r="N307" s="1" t="s">
        <v>52</v>
      </c>
      <c r="O307" s="1" t="s">
        <v>63</v>
      </c>
      <c r="P307" s="1" t="s">
        <v>133</v>
      </c>
      <c r="Q307" s="1">
        <v>3</v>
      </c>
      <c r="R307" s="1" t="s">
        <v>37</v>
      </c>
      <c r="S307" s="1">
        <v>1</v>
      </c>
      <c r="T307" s="10">
        <v>97000</v>
      </c>
      <c r="U307" t="str">
        <f t="shared" si="28"/>
        <v>Reviewed</v>
      </c>
      <c r="V307" t="str">
        <f t="shared" si="29"/>
        <v>meets</v>
      </c>
      <c r="W307">
        <f t="shared" si="30"/>
        <v>0</v>
      </c>
      <c r="X307" t="str">
        <f t="shared" si="31"/>
        <v>Active</v>
      </c>
      <c r="Y307">
        <f t="shared" si="32"/>
        <v>0.82739726027397265</v>
      </c>
      <c r="Z307" t="str">
        <f t="shared" si="33"/>
        <v>&lt;1 Year</v>
      </c>
      <c r="AA307" t="str">
        <f t="shared" si="34"/>
        <v>70K–99K</v>
      </c>
    </row>
    <row r="308" spans="1:27" ht="19.95" customHeight="1" x14ac:dyDescent="0.3">
      <c r="A308" s="4" t="s">
        <v>430</v>
      </c>
      <c r="B308" s="5">
        <v>45386</v>
      </c>
      <c r="C308" s="6" t="s">
        <v>66</v>
      </c>
      <c r="D308" s="6" t="s">
        <v>56</v>
      </c>
      <c r="E308" s="6" t="s">
        <v>67</v>
      </c>
      <c r="F308" s="6" t="s">
        <v>68</v>
      </c>
      <c r="G308" s="6" t="s">
        <v>69</v>
      </c>
      <c r="H308" s="6" t="s">
        <v>26</v>
      </c>
      <c r="I308" s="6" t="s">
        <v>27</v>
      </c>
      <c r="J308" s="5">
        <v>45386</v>
      </c>
      <c r="K308" s="5"/>
      <c r="L308" s="6" t="s">
        <v>28</v>
      </c>
      <c r="M308" s="6">
        <v>636</v>
      </c>
      <c r="N308" s="6" t="s">
        <v>52</v>
      </c>
      <c r="O308" s="6" t="s">
        <v>63</v>
      </c>
      <c r="P308" s="6" t="s">
        <v>107</v>
      </c>
      <c r="Q308" s="6">
        <v>3</v>
      </c>
      <c r="R308" s="6" t="s">
        <v>37</v>
      </c>
      <c r="S308" s="6">
        <v>2</v>
      </c>
      <c r="T308" s="7">
        <v>83500</v>
      </c>
      <c r="U308" t="str">
        <f t="shared" si="28"/>
        <v>Reviewed</v>
      </c>
      <c r="V308" t="str">
        <f t="shared" si="29"/>
        <v>meets</v>
      </c>
      <c r="W308">
        <f t="shared" si="30"/>
        <v>0</v>
      </c>
      <c r="X308" t="str">
        <f t="shared" si="31"/>
        <v>Active</v>
      </c>
      <c r="Y308">
        <f t="shared" si="32"/>
        <v>1.7424657534246575</v>
      </c>
      <c r="Z308" t="str">
        <f t="shared" si="33"/>
        <v>1–2 Years</v>
      </c>
      <c r="AA308" t="str">
        <f t="shared" si="34"/>
        <v>70K–99K</v>
      </c>
    </row>
    <row r="309" spans="1:27" ht="19.95" customHeight="1" x14ac:dyDescent="0.3">
      <c r="A309" s="8" t="s">
        <v>431</v>
      </c>
      <c r="B309" s="9">
        <v>45496</v>
      </c>
      <c r="C309" s="1" t="s">
        <v>71</v>
      </c>
      <c r="D309" s="1" t="s">
        <v>72</v>
      </c>
      <c r="E309" s="1" t="s">
        <v>23</v>
      </c>
      <c r="F309" s="1" t="s">
        <v>73</v>
      </c>
      <c r="G309" s="1" t="s">
        <v>74</v>
      </c>
      <c r="H309" s="1" t="s">
        <v>49</v>
      </c>
      <c r="I309" s="1" t="s">
        <v>50</v>
      </c>
      <c r="J309" s="9">
        <v>45496</v>
      </c>
      <c r="K309" s="9">
        <v>45704</v>
      </c>
      <c r="L309" s="1" t="s">
        <v>51</v>
      </c>
      <c r="M309" s="1">
        <v>208</v>
      </c>
      <c r="N309" s="1" t="s">
        <v>140</v>
      </c>
      <c r="O309" s="1" t="s">
        <v>63</v>
      </c>
      <c r="P309" s="1" t="s">
        <v>64</v>
      </c>
      <c r="Q309" s="1">
        <v>2</v>
      </c>
      <c r="R309" s="1" t="s">
        <v>53</v>
      </c>
      <c r="S309" s="1">
        <v>1</v>
      </c>
      <c r="T309" s="10">
        <v>127500</v>
      </c>
      <c r="U309" t="str">
        <f t="shared" si="28"/>
        <v>Reviewed</v>
      </c>
      <c r="V309" t="str">
        <f t="shared" si="29"/>
        <v>needs_support</v>
      </c>
      <c r="W309">
        <f t="shared" si="30"/>
        <v>1</v>
      </c>
      <c r="X309" t="str">
        <f t="shared" si="31"/>
        <v>Attrited</v>
      </c>
      <c r="Y309">
        <f t="shared" si="32"/>
        <v>0.56986301369863013</v>
      </c>
      <c r="Z309" t="str">
        <f t="shared" si="33"/>
        <v>&lt;1 Year</v>
      </c>
      <c r="AA309" t="str">
        <f t="shared" si="34"/>
        <v>100K–129K</v>
      </c>
    </row>
    <row r="310" spans="1:27" ht="19.95" customHeight="1" x14ac:dyDescent="0.3">
      <c r="A310" s="4" t="s">
        <v>432</v>
      </c>
      <c r="B310" s="5">
        <v>45378</v>
      </c>
      <c r="C310" s="6" t="s">
        <v>77</v>
      </c>
      <c r="D310" s="6" t="s">
        <v>72</v>
      </c>
      <c r="E310" s="6" t="s">
        <v>40</v>
      </c>
      <c r="F310" s="6" t="s">
        <v>131</v>
      </c>
      <c r="G310" s="6" t="s">
        <v>79</v>
      </c>
      <c r="H310" s="6" t="s">
        <v>26</v>
      </c>
      <c r="I310" s="6" t="s">
        <v>27</v>
      </c>
      <c r="J310" s="5">
        <v>45378</v>
      </c>
      <c r="K310" s="5"/>
      <c r="L310" s="6" t="s">
        <v>28</v>
      </c>
      <c r="M310" s="6">
        <v>644</v>
      </c>
      <c r="N310" s="6" t="s">
        <v>75</v>
      </c>
      <c r="O310" s="6" t="s">
        <v>63</v>
      </c>
      <c r="P310" s="6" t="s">
        <v>44</v>
      </c>
      <c r="Q310" s="6">
        <v>2</v>
      </c>
      <c r="R310" s="6" t="s">
        <v>53</v>
      </c>
      <c r="S310" s="6">
        <v>2</v>
      </c>
      <c r="T310" s="7">
        <v>92000</v>
      </c>
      <c r="U310" t="str">
        <f t="shared" si="28"/>
        <v>Reviewed</v>
      </c>
      <c r="V310" t="str">
        <f t="shared" si="29"/>
        <v>needs_support</v>
      </c>
      <c r="W310">
        <f t="shared" si="30"/>
        <v>0</v>
      </c>
      <c r="X310" t="str">
        <f t="shared" si="31"/>
        <v>Active</v>
      </c>
      <c r="Y310">
        <f t="shared" si="32"/>
        <v>1.7643835616438357</v>
      </c>
      <c r="Z310" t="str">
        <f t="shared" si="33"/>
        <v>1–2 Years</v>
      </c>
      <c r="AA310" t="str">
        <f t="shared" si="34"/>
        <v>70K–99K</v>
      </c>
    </row>
    <row r="311" spans="1:27" ht="19.95" customHeight="1" x14ac:dyDescent="0.3">
      <c r="A311" s="8" t="s">
        <v>433</v>
      </c>
      <c r="B311" s="9">
        <v>45926</v>
      </c>
      <c r="C311" s="1" t="s">
        <v>81</v>
      </c>
      <c r="D311" s="1" t="s">
        <v>72</v>
      </c>
      <c r="E311" s="1" t="s">
        <v>23</v>
      </c>
      <c r="F311" s="1" t="s">
        <v>434</v>
      </c>
      <c r="G311" s="1" t="s">
        <v>83</v>
      </c>
      <c r="H311" s="1" t="s">
        <v>110</v>
      </c>
      <c r="I311" s="1" t="s">
        <v>27</v>
      </c>
      <c r="J311" s="9">
        <v>45926</v>
      </c>
      <c r="K311" s="9"/>
      <c r="L311" s="1" t="s">
        <v>28</v>
      </c>
      <c r="M311" s="1">
        <v>96</v>
      </c>
      <c r="N311" s="1" t="s">
        <v>122</v>
      </c>
      <c r="O311" s="1" t="s">
        <v>170</v>
      </c>
      <c r="P311" s="1" t="s">
        <v>44</v>
      </c>
      <c r="Q311" s="1" t="s">
        <v>95</v>
      </c>
      <c r="R311" s="1" t="s">
        <v>28</v>
      </c>
      <c r="S311" s="1">
        <v>0</v>
      </c>
      <c r="T311" s="10">
        <v>156500</v>
      </c>
      <c r="U311" t="str">
        <f t="shared" si="28"/>
        <v>Not Reviewed</v>
      </c>
      <c r="V311" t="str">
        <f t="shared" si="29"/>
        <v>Not Reviewed</v>
      </c>
      <c r="W311">
        <f t="shared" si="30"/>
        <v>0</v>
      </c>
      <c r="X311" t="str">
        <f t="shared" si="31"/>
        <v>Active</v>
      </c>
      <c r="Y311">
        <f t="shared" si="32"/>
        <v>0.26301369863013696</v>
      </c>
      <c r="Z311" t="str">
        <f t="shared" si="33"/>
        <v>&lt;1 Year</v>
      </c>
      <c r="AA311" t="str">
        <f t="shared" si="34"/>
        <v>130K+</v>
      </c>
    </row>
    <row r="312" spans="1:27" ht="19.95" customHeight="1" x14ac:dyDescent="0.3">
      <c r="A312" s="4" t="s">
        <v>435</v>
      </c>
      <c r="B312" s="5">
        <v>45279</v>
      </c>
      <c r="C312" s="6" t="s">
        <v>86</v>
      </c>
      <c r="D312" s="6" t="s">
        <v>87</v>
      </c>
      <c r="E312" s="6" t="s">
        <v>67</v>
      </c>
      <c r="F312" s="6" t="s">
        <v>135</v>
      </c>
      <c r="G312" s="6" t="s">
        <v>89</v>
      </c>
      <c r="H312" s="6" t="s">
        <v>43</v>
      </c>
      <c r="I312" s="6" t="s">
        <v>50</v>
      </c>
      <c r="J312" s="5">
        <v>45279</v>
      </c>
      <c r="K312" s="5">
        <v>45766</v>
      </c>
      <c r="L312" s="6" t="s">
        <v>51</v>
      </c>
      <c r="M312" s="6">
        <v>487</v>
      </c>
      <c r="N312" s="6" t="s">
        <v>122</v>
      </c>
      <c r="O312" s="6" t="s">
        <v>43</v>
      </c>
      <c r="P312" s="6" t="s">
        <v>31</v>
      </c>
      <c r="Q312" s="6">
        <v>4</v>
      </c>
      <c r="R312" s="6" t="s">
        <v>32</v>
      </c>
      <c r="S312" s="6">
        <v>1</v>
      </c>
      <c r="T312" s="7">
        <v>55000</v>
      </c>
      <c r="U312" t="str">
        <f t="shared" si="28"/>
        <v>Reviewed</v>
      </c>
      <c r="V312" t="str">
        <f t="shared" si="29"/>
        <v>exceeds</v>
      </c>
      <c r="W312">
        <f t="shared" si="30"/>
        <v>1</v>
      </c>
      <c r="X312" t="str">
        <f t="shared" si="31"/>
        <v>Attrited</v>
      </c>
      <c r="Y312">
        <f t="shared" si="32"/>
        <v>1.3342465753424657</v>
      </c>
      <c r="Z312" t="str">
        <f t="shared" si="33"/>
        <v>1–2 Years</v>
      </c>
      <c r="AA312" t="str">
        <f t="shared" si="34"/>
        <v>&lt;70K</v>
      </c>
    </row>
    <row r="313" spans="1:27" ht="19.95" customHeight="1" x14ac:dyDescent="0.3">
      <c r="A313" s="8" t="s">
        <v>436</v>
      </c>
      <c r="B313" s="9">
        <v>44974</v>
      </c>
      <c r="C313" s="1" t="s">
        <v>91</v>
      </c>
      <c r="D313" s="1" t="s">
        <v>87</v>
      </c>
      <c r="E313" s="1" t="s">
        <v>92</v>
      </c>
      <c r="F313" s="1" t="s">
        <v>93</v>
      </c>
      <c r="G313" s="1" t="s">
        <v>94</v>
      </c>
      <c r="H313" s="1" t="s">
        <v>26</v>
      </c>
      <c r="I313" s="1" t="s">
        <v>27</v>
      </c>
      <c r="J313" s="9">
        <v>44974</v>
      </c>
      <c r="K313" s="9"/>
      <c r="L313" s="1" t="s">
        <v>28</v>
      </c>
      <c r="M313" s="1">
        <v>1048</v>
      </c>
      <c r="N313" s="1" t="s">
        <v>29</v>
      </c>
      <c r="O313" s="1" t="s">
        <v>43</v>
      </c>
      <c r="P313" s="1" t="s">
        <v>31</v>
      </c>
      <c r="Q313" s="1">
        <v>3</v>
      </c>
      <c r="R313" s="1" t="s">
        <v>37</v>
      </c>
      <c r="S313" s="1">
        <v>3</v>
      </c>
      <c r="T313" s="10">
        <v>99000</v>
      </c>
      <c r="U313" t="str">
        <f t="shared" si="28"/>
        <v>Reviewed</v>
      </c>
      <c r="V313" t="str">
        <f t="shared" si="29"/>
        <v>meets</v>
      </c>
      <c r="W313">
        <f t="shared" si="30"/>
        <v>0</v>
      </c>
      <c r="X313" t="str">
        <f t="shared" si="31"/>
        <v>Active</v>
      </c>
      <c r="Y313">
        <f t="shared" si="32"/>
        <v>2.871232876712329</v>
      </c>
      <c r="Z313" t="str">
        <f t="shared" si="33"/>
        <v>2–3 Years</v>
      </c>
      <c r="AA313" t="str">
        <f t="shared" si="34"/>
        <v>70K–99K</v>
      </c>
    </row>
    <row r="314" spans="1:27" ht="19.95" customHeight="1" x14ac:dyDescent="0.3">
      <c r="A314" s="4" t="s">
        <v>437</v>
      </c>
      <c r="B314" s="5">
        <v>45168</v>
      </c>
      <c r="C314" s="6" t="s">
        <v>21</v>
      </c>
      <c r="D314" s="6" t="s">
        <v>22</v>
      </c>
      <c r="E314" s="6" t="s">
        <v>23</v>
      </c>
      <c r="F314" s="6" t="s">
        <v>121</v>
      </c>
      <c r="G314" s="6" t="s">
        <v>25</v>
      </c>
      <c r="H314" s="6" t="s">
        <v>49</v>
      </c>
      <c r="I314" s="6" t="s">
        <v>27</v>
      </c>
      <c r="J314" s="5">
        <v>45168</v>
      </c>
      <c r="K314" s="5"/>
      <c r="L314" s="6" t="s">
        <v>28</v>
      </c>
      <c r="M314" s="6">
        <v>854</v>
      </c>
      <c r="N314" s="6" t="s">
        <v>75</v>
      </c>
      <c r="O314" s="6" t="s">
        <v>30</v>
      </c>
      <c r="P314" s="6" t="s">
        <v>64</v>
      </c>
      <c r="Q314" s="6">
        <v>3</v>
      </c>
      <c r="R314" s="6" t="s">
        <v>37</v>
      </c>
      <c r="S314" s="6">
        <v>2</v>
      </c>
      <c r="T314" s="7">
        <v>140000</v>
      </c>
      <c r="U314" t="str">
        <f t="shared" si="28"/>
        <v>Reviewed</v>
      </c>
      <c r="V314" t="str">
        <f t="shared" si="29"/>
        <v>meets</v>
      </c>
      <c r="W314">
        <f t="shared" si="30"/>
        <v>0</v>
      </c>
      <c r="X314" t="str">
        <f t="shared" si="31"/>
        <v>Active</v>
      </c>
      <c r="Y314">
        <f t="shared" si="32"/>
        <v>2.3397260273972602</v>
      </c>
      <c r="Z314" t="str">
        <f t="shared" si="33"/>
        <v>2–3 Years</v>
      </c>
      <c r="AA314" t="str">
        <f t="shared" si="34"/>
        <v>130K+</v>
      </c>
    </row>
    <row r="315" spans="1:27" ht="19.95" customHeight="1" x14ac:dyDescent="0.3">
      <c r="A315" s="8" t="s">
        <v>438</v>
      </c>
      <c r="B315" s="9">
        <v>44947</v>
      </c>
      <c r="C315" s="1" t="s">
        <v>34</v>
      </c>
      <c r="D315" s="1" t="s">
        <v>22</v>
      </c>
      <c r="E315" s="1" t="s">
        <v>23</v>
      </c>
      <c r="F315" s="1" t="s">
        <v>35</v>
      </c>
      <c r="G315" s="1" t="s">
        <v>36</v>
      </c>
      <c r="H315" s="1" t="s">
        <v>26</v>
      </c>
      <c r="I315" s="1" t="s">
        <v>27</v>
      </c>
      <c r="J315" s="9">
        <v>44947</v>
      </c>
      <c r="K315" s="9"/>
      <c r="L315" s="1" t="s">
        <v>28</v>
      </c>
      <c r="M315" s="1">
        <v>1075</v>
      </c>
      <c r="N315" s="1" t="s">
        <v>52</v>
      </c>
      <c r="O315" s="1" t="s">
        <v>30</v>
      </c>
      <c r="P315" s="1" t="s">
        <v>107</v>
      </c>
      <c r="Q315" s="1">
        <v>4</v>
      </c>
      <c r="R315" s="1" t="s">
        <v>32</v>
      </c>
      <c r="S315" s="1">
        <v>3</v>
      </c>
      <c r="T315" s="10">
        <v>73500</v>
      </c>
      <c r="U315" t="str">
        <f t="shared" si="28"/>
        <v>Reviewed</v>
      </c>
      <c r="V315" t="str">
        <f t="shared" si="29"/>
        <v>exceeds</v>
      </c>
      <c r="W315">
        <f t="shared" si="30"/>
        <v>0</v>
      </c>
      <c r="X315" t="str">
        <f t="shared" si="31"/>
        <v>Active</v>
      </c>
      <c r="Y315">
        <f t="shared" si="32"/>
        <v>2.9452054794520546</v>
      </c>
      <c r="Z315" t="str">
        <f t="shared" si="33"/>
        <v>2–3 Years</v>
      </c>
      <c r="AA315" t="str">
        <f t="shared" si="34"/>
        <v>70K–99K</v>
      </c>
    </row>
    <row r="316" spans="1:27" ht="19.95" customHeight="1" x14ac:dyDescent="0.3">
      <c r="A316" s="4" t="s">
        <v>439</v>
      </c>
      <c r="B316" s="5">
        <v>45860</v>
      </c>
      <c r="C316" s="6" t="s">
        <v>39</v>
      </c>
      <c r="D316" s="6" t="s">
        <v>22</v>
      </c>
      <c r="E316" s="6" t="s">
        <v>40</v>
      </c>
      <c r="F316" s="6" t="s">
        <v>215</v>
      </c>
      <c r="G316" s="6" t="s">
        <v>42</v>
      </c>
      <c r="H316" s="6" t="s">
        <v>49</v>
      </c>
      <c r="I316" s="6" t="s">
        <v>27</v>
      </c>
      <c r="J316" s="5">
        <v>45860</v>
      </c>
      <c r="K316" s="5"/>
      <c r="L316" s="6" t="s">
        <v>28</v>
      </c>
      <c r="M316" s="6">
        <v>162</v>
      </c>
      <c r="N316" s="6" t="s">
        <v>140</v>
      </c>
      <c r="O316" s="6" t="s">
        <v>63</v>
      </c>
      <c r="P316" s="6" t="s">
        <v>107</v>
      </c>
      <c r="Q316" s="6" t="s">
        <v>95</v>
      </c>
      <c r="R316" s="6" t="s">
        <v>28</v>
      </c>
      <c r="S316" s="6">
        <v>0</v>
      </c>
      <c r="T316" s="7">
        <v>138500</v>
      </c>
      <c r="U316" t="str">
        <f t="shared" si="28"/>
        <v>Not Reviewed</v>
      </c>
      <c r="V316" t="str">
        <f t="shared" si="29"/>
        <v>Not Reviewed</v>
      </c>
      <c r="W316">
        <f t="shared" si="30"/>
        <v>0</v>
      </c>
      <c r="X316" t="str">
        <f t="shared" si="31"/>
        <v>Active</v>
      </c>
      <c r="Y316">
        <f t="shared" si="32"/>
        <v>0.44383561643835617</v>
      </c>
      <c r="Z316" t="str">
        <f t="shared" si="33"/>
        <v>&lt;1 Year</v>
      </c>
      <c r="AA316" t="str">
        <f t="shared" si="34"/>
        <v>130K+</v>
      </c>
    </row>
    <row r="317" spans="1:27" ht="19.95" customHeight="1" x14ac:dyDescent="0.3">
      <c r="A317" s="8" t="s">
        <v>440</v>
      </c>
      <c r="B317" s="9">
        <v>45361</v>
      </c>
      <c r="C317" s="1" t="s">
        <v>46</v>
      </c>
      <c r="D317" s="1" t="s">
        <v>22</v>
      </c>
      <c r="E317" s="1" t="s">
        <v>40</v>
      </c>
      <c r="F317" s="1" t="s">
        <v>101</v>
      </c>
      <c r="G317" s="1" t="s">
        <v>48</v>
      </c>
      <c r="H317" s="1" t="s">
        <v>26</v>
      </c>
      <c r="I317" s="1" t="s">
        <v>27</v>
      </c>
      <c r="J317" s="9">
        <v>45361</v>
      </c>
      <c r="K317" s="9"/>
      <c r="L317" s="1" t="s">
        <v>28</v>
      </c>
      <c r="M317" s="1">
        <v>661</v>
      </c>
      <c r="N317" s="1" t="s">
        <v>29</v>
      </c>
      <c r="O317" s="1" t="s">
        <v>30</v>
      </c>
      <c r="P317" s="1" t="s">
        <v>64</v>
      </c>
      <c r="Q317" s="1">
        <v>3</v>
      </c>
      <c r="R317" s="1" t="s">
        <v>37</v>
      </c>
      <c r="S317" s="1">
        <v>2</v>
      </c>
      <c r="T317" s="10">
        <v>101500</v>
      </c>
      <c r="U317" t="str">
        <f t="shared" si="28"/>
        <v>Reviewed</v>
      </c>
      <c r="V317" t="str">
        <f t="shared" si="29"/>
        <v>meets</v>
      </c>
      <c r="W317">
        <f t="shared" si="30"/>
        <v>0</v>
      </c>
      <c r="X317" t="str">
        <f t="shared" si="31"/>
        <v>Active</v>
      </c>
      <c r="Y317">
        <f t="shared" si="32"/>
        <v>1.810958904109589</v>
      </c>
      <c r="Z317" t="str">
        <f t="shared" si="33"/>
        <v>1–2 Years</v>
      </c>
      <c r="AA317" t="str">
        <f t="shared" si="34"/>
        <v>100K–129K</v>
      </c>
    </row>
    <row r="318" spans="1:27" ht="19.95" customHeight="1" x14ac:dyDescent="0.3">
      <c r="A318" s="4" t="s">
        <v>441</v>
      </c>
      <c r="B318" s="5">
        <v>45598</v>
      </c>
      <c r="C318" s="6" t="s">
        <v>55</v>
      </c>
      <c r="D318" s="6" t="s">
        <v>56</v>
      </c>
      <c r="E318" s="6" t="s">
        <v>23</v>
      </c>
      <c r="F318" s="6" t="s">
        <v>147</v>
      </c>
      <c r="G318" s="6" t="s">
        <v>58</v>
      </c>
      <c r="H318" s="6" t="s">
        <v>26</v>
      </c>
      <c r="I318" s="6" t="s">
        <v>50</v>
      </c>
      <c r="J318" s="5">
        <v>45598</v>
      </c>
      <c r="K318" s="5">
        <v>45721</v>
      </c>
      <c r="L318" s="6" t="s">
        <v>51</v>
      </c>
      <c r="M318" s="6">
        <v>123</v>
      </c>
      <c r="N318" s="6" t="s">
        <v>122</v>
      </c>
      <c r="O318" s="6" t="s">
        <v>63</v>
      </c>
      <c r="P318" s="6" t="s">
        <v>133</v>
      </c>
      <c r="Q318" s="6" t="s">
        <v>95</v>
      </c>
      <c r="R318" s="6" t="s">
        <v>28</v>
      </c>
      <c r="S318" s="6">
        <v>0</v>
      </c>
      <c r="T318" s="7">
        <v>85000</v>
      </c>
      <c r="U318" t="str">
        <f t="shared" si="28"/>
        <v>Not Reviewed</v>
      </c>
      <c r="V318" t="str">
        <f t="shared" si="29"/>
        <v>Not Reviewed</v>
      </c>
      <c r="W318">
        <f t="shared" si="30"/>
        <v>1</v>
      </c>
      <c r="X318" t="str">
        <f t="shared" si="31"/>
        <v>Attrited</v>
      </c>
      <c r="Y318">
        <f t="shared" si="32"/>
        <v>0.33698630136986302</v>
      </c>
      <c r="Z318" t="str">
        <f t="shared" si="33"/>
        <v>&lt;1 Year</v>
      </c>
      <c r="AA318" t="str">
        <f t="shared" si="34"/>
        <v>70K–99K</v>
      </c>
    </row>
    <row r="319" spans="1:27" ht="19.95" customHeight="1" x14ac:dyDescent="0.3">
      <c r="A319" s="8" t="s">
        <v>442</v>
      </c>
      <c r="B319" s="9">
        <v>45094</v>
      </c>
      <c r="C319" s="1" t="s">
        <v>60</v>
      </c>
      <c r="D319" s="1" t="s">
        <v>56</v>
      </c>
      <c r="E319" s="1" t="s">
        <v>40</v>
      </c>
      <c r="F319" s="1" t="s">
        <v>147</v>
      </c>
      <c r="G319" s="1" t="s">
        <v>58</v>
      </c>
      <c r="H319" s="1" t="s">
        <v>26</v>
      </c>
      <c r="I319" s="1" t="s">
        <v>50</v>
      </c>
      <c r="J319" s="9">
        <v>45094</v>
      </c>
      <c r="K319" s="9">
        <v>45591</v>
      </c>
      <c r="L319" s="1" t="s">
        <v>51</v>
      </c>
      <c r="M319" s="1">
        <v>497</v>
      </c>
      <c r="N319" s="1" t="s">
        <v>29</v>
      </c>
      <c r="O319" s="1" t="s">
        <v>63</v>
      </c>
      <c r="P319" s="1" t="s">
        <v>64</v>
      </c>
      <c r="Q319" s="1">
        <v>3</v>
      </c>
      <c r="R319" s="1" t="s">
        <v>37</v>
      </c>
      <c r="S319" s="1">
        <v>1</v>
      </c>
      <c r="T319" s="10">
        <v>72500</v>
      </c>
      <c r="U319" t="str">
        <f t="shared" si="28"/>
        <v>Reviewed</v>
      </c>
      <c r="V319" t="str">
        <f t="shared" si="29"/>
        <v>meets</v>
      </c>
      <c r="W319">
        <f t="shared" si="30"/>
        <v>1</v>
      </c>
      <c r="X319" t="str">
        <f t="shared" si="31"/>
        <v>Attrited</v>
      </c>
      <c r="Y319">
        <f t="shared" si="32"/>
        <v>1.3616438356164384</v>
      </c>
      <c r="Z319" t="str">
        <f t="shared" si="33"/>
        <v>1–2 Years</v>
      </c>
      <c r="AA319" t="str">
        <f t="shared" si="34"/>
        <v>70K–99K</v>
      </c>
    </row>
    <row r="320" spans="1:27" ht="19.95" customHeight="1" x14ac:dyDescent="0.3">
      <c r="A320" s="4" t="s">
        <v>443</v>
      </c>
      <c r="B320" s="5">
        <v>45734</v>
      </c>
      <c r="C320" s="6" t="s">
        <v>66</v>
      </c>
      <c r="D320" s="6" t="s">
        <v>56</v>
      </c>
      <c r="E320" s="6" t="s">
        <v>67</v>
      </c>
      <c r="F320" s="6" t="s">
        <v>138</v>
      </c>
      <c r="G320" s="6" t="s">
        <v>36</v>
      </c>
      <c r="H320" s="6" t="s">
        <v>43</v>
      </c>
      <c r="I320" s="6" t="s">
        <v>27</v>
      </c>
      <c r="J320" s="5">
        <v>45734</v>
      </c>
      <c r="K320" s="5"/>
      <c r="L320" s="6" t="s">
        <v>28</v>
      </c>
      <c r="M320" s="6">
        <v>288</v>
      </c>
      <c r="N320" s="6" t="s">
        <v>52</v>
      </c>
      <c r="O320" s="6" t="s">
        <v>63</v>
      </c>
      <c r="P320" s="6" t="s">
        <v>31</v>
      </c>
      <c r="Q320" s="6">
        <v>3</v>
      </c>
      <c r="R320" s="6" t="s">
        <v>37</v>
      </c>
      <c r="S320" s="6">
        <v>1</v>
      </c>
      <c r="T320" s="7">
        <v>66500</v>
      </c>
      <c r="U320" t="str">
        <f t="shared" si="28"/>
        <v>Reviewed</v>
      </c>
      <c r="V320" t="str">
        <f t="shared" si="29"/>
        <v>meets</v>
      </c>
      <c r="W320">
        <f t="shared" si="30"/>
        <v>0</v>
      </c>
      <c r="X320" t="str">
        <f t="shared" si="31"/>
        <v>Active</v>
      </c>
      <c r="Y320">
        <f t="shared" si="32"/>
        <v>0.78904109589041094</v>
      </c>
      <c r="Z320" t="str">
        <f t="shared" si="33"/>
        <v>&lt;1 Year</v>
      </c>
      <c r="AA320" t="str">
        <f t="shared" si="34"/>
        <v>&lt;70K</v>
      </c>
    </row>
    <row r="321" spans="1:27" ht="19.95" customHeight="1" x14ac:dyDescent="0.3">
      <c r="A321" s="8" t="s">
        <v>444</v>
      </c>
      <c r="B321" s="9">
        <v>45832</v>
      </c>
      <c r="C321" s="1" t="s">
        <v>71</v>
      </c>
      <c r="D321" s="1" t="s">
        <v>72</v>
      </c>
      <c r="E321" s="1" t="s">
        <v>23</v>
      </c>
      <c r="F321" s="1" t="s">
        <v>129</v>
      </c>
      <c r="G321" s="1" t="s">
        <v>74</v>
      </c>
      <c r="H321" s="1" t="s">
        <v>43</v>
      </c>
      <c r="I321" s="1" t="s">
        <v>27</v>
      </c>
      <c r="J321" s="9">
        <v>45832</v>
      </c>
      <c r="K321" s="9"/>
      <c r="L321" s="1" t="s">
        <v>28</v>
      </c>
      <c r="M321" s="1">
        <v>190</v>
      </c>
      <c r="N321" s="1" t="s">
        <v>52</v>
      </c>
      <c r="O321" s="1" t="s">
        <v>63</v>
      </c>
      <c r="P321" s="1" t="s">
        <v>133</v>
      </c>
      <c r="Q321" s="1">
        <v>3</v>
      </c>
      <c r="R321" s="1" t="s">
        <v>37</v>
      </c>
      <c r="S321" s="1">
        <v>1</v>
      </c>
      <c r="T321" s="10">
        <v>58500</v>
      </c>
      <c r="U321" t="str">
        <f t="shared" si="28"/>
        <v>Reviewed</v>
      </c>
      <c r="V321" t="str">
        <f t="shared" si="29"/>
        <v>meets</v>
      </c>
      <c r="W321">
        <f t="shared" si="30"/>
        <v>0</v>
      </c>
      <c r="X321" t="str">
        <f t="shared" si="31"/>
        <v>Active</v>
      </c>
      <c r="Y321">
        <f t="shared" si="32"/>
        <v>0.52054794520547942</v>
      </c>
      <c r="Z321" t="str">
        <f t="shared" si="33"/>
        <v>&lt;1 Year</v>
      </c>
      <c r="AA321" t="str">
        <f t="shared" si="34"/>
        <v>&lt;70K</v>
      </c>
    </row>
    <row r="322" spans="1:27" ht="19.95" customHeight="1" x14ac:dyDescent="0.3">
      <c r="A322" s="4" t="s">
        <v>445</v>
      </c>
      <c r="B322" s="5">
        <v>44972</v>
      </c>
      <c r="C322" s="6" t="s">
        <v>77</v>
      </c>
      <c r="D322" s="6" t="s">
        <v>72</v>
      </c>
      <c r="E322" s="6" t="s">
        <v>40</v>
      </c>
      <c r="F322" s="6" t="s">
        <v>112</v>
      </c>
      <c r="G322" s="6" t="s">
        <v>79</v>
      </c>
      <c r="H322" s="6" t="s">
        <v>43</v>
      </c>
      <c r="I322" s="6" t="s">
        <v>27</v>
      </c>
      <c r="J322" s="5">
        <v>44972</v>
      </c>
      <c r="K322" s="5"/>
      <c r="L322" s="6" t="s">
        <v>28</v>
      </c>
      <c r="M322" s="6">
        <v>1050</v>
      </c>
      <c r="N322" s="6" t="s">
        <v>52</v>
      </c>
      <c r="O322" s="6" t="s">
        <v>30</v>
      </c>
      <c r="P322" s="6" t="s">
        <v>31</v>
      </c>
      <c r="Q322" s="6">
        <v>4</v>
      </c>
      <c r="R322" s="6" t="s">
        <v>32</v>
      </c>
      <c r="S322" s="6">
        <v>3</v>
      </c>
      <c r="T322" s="7">
        <v>63000</v>
      </c>
      <c r="U322" t="str">
        <f t="shared" ref="U322:U385" si="35">IF(LOWER(TRIM(Q322&amp;""))="none","Not Reviewed","Reviewed")</f>
        <v>Reviewed</v>
      </c>
      <c r="V322" t="str">
        <f t="shared" ref="V322:V385" si="36">IF(OR(Q322="none",R322=""),"Not Reviewed",R322)</f>
        <v>exceeds</v>
      </c>
      <c r="W322">
        <f t="shared" ref="W322:W385" si="37">IF(I322="terminated",1,0)</f>
        <v>0</v>
      </c>
      <c r="X322" t="str">
        <f t="shared" ref="X322:X385" si="38">IF(I322="terminated","Attrited","Active")</f>
        <v>Active</v>
      </c>
      <c r="Y322">
        <f t="shared" ref="Y322:Y385" si="39">M322/365</f>
        <v>2.8767123287671232</v>
      </c>
      <c r="Z322" t="str">
        <f t="shared" ref="Z322:Z385" si="40">IF(Y322&lt;1,"&lt;1 Year",IF(Y322&lt;2,"1–2 Years",IF(Y322&lt;3,"2–3 Years","3+ Years")))</f>
        <v>2–3 Years</v>
      </c>
      <c r="AA322" t="str">
        <f t="shared" ref="AA322:AA385" si="41">IF(T322&lt;70000,"&lt;70K",IF(T322&lt;100000,"70K–99K",IF(T322&lt;130000,"100K–129K","130K+")))</f>
        <v>&lt;70K</v>
      </c>
    </row>
    <row r="323" spans="1:27" ht="19.95" customHeight="1" x14ac:dyDescent="0.3">
      <c r="A323" s="8" t="s">
        <v>446</v>
      </c>
      <c r="B323" s="9">
        <v>45254</v>
      </c>
      <c r="C323" s="1" t="s">
        <v>81</v>
      </c>
      <c r="D323" s="1" t="s">
        <v>72</v>
      </c>
      <c r="E323" s="1" t="s">
        <v>23</v>
      </c>
      <c r="F323" s="1" t="s">
        <v>82</v>
      </c>
      <c r="G323" s="1" t="s">
        <v>83</v>
      </c>
      <c r="H323" s="1" t="s">
        <v>26</v>
      </c>
      <c r="I323" s="1" t="s">
        <v>27</v>
      </c>
      <c r="J323" s="9">
        <v>45254</v>
      </c>
      <c r="K323" s="9"/>
      <c r="L323" s="1" t="s">
        <v>28</v>
      </c>
      <c r="M323" s="1">
        <v>768</v>
      </c>
      <c r="N323" s="1" t="s">
        <v>52</v>
      </c>
      <c r="O323" s="1" t="s">
        <v>63</v>
      </c>
      <c r="P323" s="1" t="s">
        <v>44</v>
      </c>
      <c r="Q323" s="1">
        <v>4</v>
      </c>
      <c r="R323" s="1" t="s">
        <v>32</v>
      </c>
      <c r="S323" s="1">
        <v>2</v>
      </c>
      <c r="T323" s="10">
        <v>104500</v>
      </c>
      <c r="U323" t="str">
        <f t="shared" si="35"/>
        <v>Reviewed</v>
      </c>
      <c r="V323" t="str">
        <f t="shared" si="36"/>
        <v>exceeds</v>
      </c>
      <c r="W323">
        <f t="shared" si="37"/>
        <v>0</v>
      </c>
      <c r="X323" t="str">
        <f t="shared" si="38"/>
        <v>Active</v>
      </c>
      <c r="Y323">
        <f t="shared" si="39"/>
        <v>2.1041095890410957</v>
      </c>
      <c r="Z323" t="str">
        <f t="shared" si="40"/>
        <v>2–3 Years</v>
      </c>
      <c r="AA323" t="str">
        <f t="shared" si="41"/>
        <v>100K–129K</v>
      </c>
    </row>
    <row r="324" spans="1:27" ht="19.95" customHeight="1" x14ac:dyDescent="0.3">
      <c r="A324" s="4" t="s">
        <v>447</v>
      </c>
      <c r="B324" s="5">
        <v>45119</v>
      </c>
      <c r="C324" s="6" t="s">
        <v>86</v>
      </c>
      <c r="D324" s="6" t="s">
        <v>87</v>
      </c>
      <c r="E324" s="6" t="s">
        <v>67</v>
      </c>
      <c r="F324" s="6" t="s">
        <v>93</v>
      </c>
      <c r="G324" s="6" t="s">
        <v>94</v>
      </c>
      <c r="H324" s="6" t="s">
        <v>26</v>
      </c>
      <c r="I324" s="6" t="s">
        <v>27</v>
      </c>
      <c r="J324" s="5">
        <v>45119</v>
      </c>
      <c r="K324" s="5"/>
      <c r="L324" s="6" t="s">
        <v>28</v>
      </c>
      <c r="M324" s="6">
        <v>903</v>
      </c>
      <c r="N324" s="6" t="s">
        <v>52</v>
      </c>
      <c r="O324" s="6" t="s">
        <v>63</v>
      </c>
      <c r="P324" s="6" t="s">
        <v>64</v>
      </c>
      <c r="Q324" s="6">
        <v>4</v>
      </c>
      <c r="R324" s="6" t="s">
        <v>32</v>
      </c>
      <c r="S324" s="6">
        <v>2</v>
      </c>
      <c r="T324" s="7">
        <v>96500</v>
      </c>
      <c r="U324" t="str">
        <f t="shared" si="35"/>
        <v>Reviewed</v>
      </c>
      <c r="V324" t="str">
        <f t="shared" si="36"/>
        <v>exceeds</v>
      </c>
      <c r="W324">
        <f t="shared" si="37"/>
        <v>0</v>
      </c>
      <c r="X324" t="str">
        <f t="shared" si="38"/>
        <v>Active</v>
      </c>
      <c r="Y324">
        <f t="shared" si="39"/>
        <v>2.473972602739726</v>
      </c>
      <c r="Z324" t="str">
        <f t="shared" si="40"/>
        <v>2–3 Years</v>
      </c>
      <c r="AA324" t="str">
        <f t="shared" si="41"/>
        <v>70K–99K</v>
      </c>
    </row>
    <row r="325" spans="1:27" ht="19.95" customHeight="1" x14ac:dyDescent="0.3">
      <c r="A325" s="8" t="s">
        <v>448</v>
      </c>
      <c r="B325" s="9">
        <v>45404</v>
      </c>
      <c r="C325" s="1" t="s">
        <v>91</v>
      </c>
      <c r="D325" s="1" t="s">
        <v>87</v>
      </c>
      <c r="E325" s="1" t="s">
        <v>92</v>
      </c>
      <c r="F325" s="1" t="s">
        <v>114</v>
      </c>
      <c r="G325" s="1" t="s">
        <v>94</v>
      </c>
      <c r="H325" s="1" t="s">
        <v>43</v>
      </c>
      <c r="I325" s="1" t="s">
        <v>27</v>
      </c>
      <c r="J325" s="9">
        <v>45404</v>
      </c>
      <c r="K325" s="9"/>
      <c r="L325" s="1" t="s">
        <v>28</v>
      </c>
      <c r="M325" s="1">
        <v>618</v>
      </c>
      <c r="N325" s="1" t="s">
        <v>52</v>
      </c>
      <c r="O325" s="1" t="s">
        <v>63</v>
      </c>
      <c r="P325" s="1" t="s">
        <v>44</v>
      </c>
      <c r="Q325" s="1">
        <v>3</v>
      </c>
      <c r="R325" s="1" t="s">
        <v>37</v>
      </c>
      <c r="S325" s="1">
        <v>2</v>
      </c>
      <c r="T325" s="10">
        <v>57500</v>
      </c>
      <c r="U325" t="str">
        <f t="shared" si="35"/>
        <v>Reviewed</v>
      </c>
      <c r="V325" t="str">
        <f t="shared" si="36"/>
        <v>meets</v>
      </c>
      <c r="W325">
        <f t="shared" si="37"/>
        <v>0</v>
      </c>
      <c r="X325" t="str">
        <f t="shared" si="38"/>
        <v>Active</v>
      </c>
      <c r="Y325">
        <f t="shared" si="39"/>
        <v>1.6931506849315068</v>
      </c>
      <c r="Z325" t="str">
        <f t="shared" si="40"/>
        <v>1–2 Years</v>
      </c>
      <c r="AA325" t="str">
        <f t="shared" si="41"/>
        <v>&lt;70K</v>
      </c>
    </row>
    <row r="326" spans="1:27" ht="19.95" customHeight="1" x14ac:dyDescent="0.3">
      <c r="A326" s="4" t="s">
        <v>449</v>
      </c>
      <c r="B326" s="5">
        <v>45757</v>
      </c>
      <c r="C326" s="6" t="s">
        <v>21</v>
      </c>
      <c r="D326" s="6" t="s">
        <v>22</v>
      </c>
      <c r="E326" s="6" t="s">
        <v>23</v>
      </c>
      <c r="F326" s="6" t="s">
        <v>24</v>
      </c>
      <c r="G326" s="6" t="s">
        <v>25</v>
      </c>
      <c r="H326" s="6" t="s">
        <v>26</v>
      </c>
      <c r="I326" s="6" t="s">
        <v>27</v>
      </c>
      <c r="J326" s="5">
        <v>45757</v>
      </c>
      <c r="K326" s="5"/>
      <c r="L326" s="6" t="s">
        <v>28</v>
      </c>
      <c r="M326" s="6">
        <v>265</v>
      </c>
      <c r="N326" s="6" t="s">
        <v>52</v>
      </c>
      <c r="O326" s="6" t="s">
        <v>63</v>
      </c>
      <c r="P326" s="6" t="s">
        <v>31</v>
      </c>
      <c r="Q326" s="6">
        <v>2</v>
      </c>
      <c r="R326" s="6" t="s">
        <v>53</v>
      </c>
      <c r="S326" s="6">
        <v>1</v>
      </c>
      <c r="T326" s="7">
        <v>86500</v>
      </c>
      <c r="U326" t="str">
        <f t="shared" si="35"/>
        <v>Reviewed</v>
      </c>
      <c r="V326" t="str">
        <f t="shared" si="36"/>
        <v>needs_support</v>
      </c>
      <c r="W326">
        <f t="shared" si="37"/>
        <v>0</v>
      </c>
      <c r="X326" t="str">
        <f t="shared" si="38"/>
        <v>Active</v>
      </c>
      <c r="Y326">
        <f t="shared" si="39"/>
        <v>0.72602739726027399</v>
      </c>
      <c r="Z326" t="str">
        <f t="shared" si="40"/>
        <v>&lt;1 Year</v>
      </c>
      <c r="AA326" t="str">
        <f t="shared" si="41"/>
        <v>70K–99K</v>
      </c>
    </row>
    <row r="327" spans="1:27" ht="19.95" customHeight="1" x14ac:dyDescent="0.3">
      <c r="A327" s="8" t="s">
        <v>450</v>
      </c>
      <c r="B327" s="9">
        <v>45479</v>
      </c>
      <c r="C327" s="1" t="s">
        <v>34</v>
      </c>
      <c r="D327" s="1" t="s">
        <v>22</v>
      </c>
      <c r="E327" s="1" t="s">
        <v>23</v>
      </c>
      <c r="F327" s="1" t="s">
        <v>24</v>
      </c>
      <c r="G327" s="1" t="s">
        <v>25</v>
      </c>
      <c r="H327" s="1" t="s">
        <v>26</v>
      </c>
      <c r="I327" s="1" t="s">
        <v>27</v>
      </c>
      <c r="J327" s="9">
        <v>45479</v>
      </c>
      <c r="K327" s="9"/>
      <c r="L327" s="1" t="s">
        <v>28</v>
      </c>
      <c r="M327" s="1">
        <v>543</v>
      </c>
      <c r="N327" s="1" t="s">
        <v>29</v>
      </c>
      <c r="O327" s="1" t="s">
        <v>63</v>
      </c>
      <c r="P327" s="1" t="s">
        <v>64</v>
      </c>
      <c r="Q327" s="1">
        <v>3</v>
      </c>
      <c r="R327" s="1" t="s">
        <v>37</v>
      </c>
      <c r="S327" s="1">
        <v>1</v>
      </c>
      <c r="T327" s="10">
        <v>88000</v>
      </c>
      <c r="U327" t="str">
        <f t="shared" si="35"/>
        <v>Reviewed</v>
      </c>
      <c r="V327" t="str">
        <f t="shared" si="36"/>
        <v>meets</v>
      </c>
      <c r="W327">
        <f t="shared" si="37"/>
        <v>0</v>
      </c>
      <c r="X327" t="str">
        <f t="shared" si="38"/>
        <v>Active</v>
      </c>
      <c r="Y327">
        <f t="shared" si="39"/>
        <v>1.4876712328767123</v>
      </c>
      <c r="Z327" t="str">
        <f t="shared" si="40"/>
        <v>1–2 Years</v>
      </c>
      <c r="AA327" t="str">
        <f t="shared" si="41"/>
        <v>70K–99K</v>
      </c>
    </row>
    <row r="328" spans="1:27" ht="19.95" customHeight="1" x14ac:dyDescent="0.3">
      <c r="A328" s="4" t="s">
        <v>451</v>
      </c>
      <c r="B328" s="5">
        <v>45827</v>
      </c>
      <c r="C328" s="6" t="s">
        <v>39</v>
      </c>
      <c r="D328" s="6" t="s">
        <v>22</v>
      </c>
      <c r="E328" s="6" t="s">
        <v>40</v>
      </c>
      <c r="F328" s="6" t="s">
        <v>174</v>
      </c>
      <c r="G328" s="6" t="s">
        <v>42</v>
      </c>
      <c r="H328" s="6" t="s">
        <v>26</v>
      </c>
      <c r="I328" s="6" t="s">
        <v>27</v>
      </c>
      <c r="J328" s="5">
        <v>45827</v>
      </c>
      <c r="K328" s="5"/>
      <c r="L328" s="6" t="s">
        <v>28</v>
      </c>
      <c r="M328" s="6">
        <v>195</v>
      </c>
      <c r="N328" s="6" t="s">
        <v>52</v>
      </c>
      <c r="O328" s="6" t="s">
        <v>63</v>
      </c>
      <c r="P328" s="6" t="s">
        <v>64</v>
      </c>
      <c r="Q328" s="6">
        <v>4</v>
      </c>
      <c r="R328" s="6" t="s">
        <v>32</v>
      </c>
      <c r="S328" s="6">
        <v>1</v>
      </c>
      <c r="T328" s="7">
        <v>83500</v>
      </c>
      <c r="U328" t="str">
        <f t="shared" si="35"/>
        <v>Reviewed</v>
      </c>
      <c r="V328" t="str">
        <f t="shared" si="36"/>
        <v>exceeds</v>
      </c>
      <c r="W328">
        <f t="shared" si="37"/>
        <v>0</v>
      </c>
      <c r="X328" t="str">
        <f t="shared" si="38"/>
        <v>Active</v>
      </c>
      <c r="Y328">
        <f t="shared" si="39"/>
        <v>0.53424657534246578</v>
      </c>
      <c r="Z328" t="str">
        <f t="shared" si="40"/>
        <v>&lt;1 Year</v>
      </c>
      <c r="AA328" t="str">
        <f t="shared" si="41"/>
        <v>70K–99K</v>
      </c>
    </row>
    <row r="329" spans="1:27" ht="19.95" customHeight="1" x14ac:dyDescent="0.3">
      <c r="A329" s="8" t="s">
        <v>452</v>
      </c>
      <c r="B329" s="9">
        <v>45411</v>
      </c>
      <c r="C329" s="1" t="s">
        <v>46</v>
      </c>
      <c r="D329" s="1" t="s">
        <v>22</v>
      </c>
      <c r="E329" s="1" t="s">
        <v>40</v>
      </c>
      <c r="F329" s="1" t="s">
        <v>101</v>
      </c>
      <c r="G329" s="1" t="s">
        <v>48</v>
      </c>
      <c r="H329" s="1" t="s">
        <v>26</v>
      </c>
      <c r="I329" s="1" t="s">
        <v>27</v>
      </c>
      <c r="J329" s="9">
        <v>45411</v>
      </c>
      <c r="K329" s="9"/>
      <c r="L329" s="1" t="s">
        <v>28</v>
      </c>
      <c r="M329" s="1">
        <v>611</v>
      </c>
      <c r="N329" s="1" t="s">
        <v>75</v>
      </c>
      <c r="O329" s="1" t="s">
        <v>63</v>
      </c>
      <c r="P329" s="1" t="s">
        <v>133</v>
      </c>
      <c r="Q329" s="1">
        <v>1</v>
      </c>
      <c r="R329" s="1" t="s">
        <v>53</v>
      </c>
      <c r="S329" s="1">
        <v>2</v>
      </c>
      <c r="T329" s="10">
        <v>73500</v>
      </c>
      <c r="U329" t="str">
        <f t="shared" si="35"/>
        <v>Reviewed</v>
      </c>
      <c r="V329" t="str">
        <f t="shared" si="36"/>
        <v>needs_support</v>
      </c>
      <c r="W329">
        <f t="shared" si="37"/>
        <v>0</v>
      </c>
      <c r="X329" t="str">
        <f t="shared" si="38"/>
        <v>Active</v>
      </c>
      <c r="Y329">
        <f t="shared" si="39"/>
        <v>1.6739726027397259</v>
      </c>
      <c r="Z329" t="str">
        <f t="shared" si="40"/>
        <v>1–2 Years</v>
      </c>
      <c r="AA329" t="str">
        <f t="shared" si="41"/>
        <v>70K–99K</v>
      </c>
    </row>
    <row r="330" spans="1:27" ht="19.95" customHeight="1" x14ac:dyDescent="0.3">
      <c r="A330" s="4" t="s">
        <v>453</v>
      </c>
      <c r="B330" s="5">
        <v>45284</v>
      </c>
      <c r="C330" s="6" t="s">
        <v>55</v>
      </c>
      <c r="D330" s="6" t="s">
        <v>56</v>
      </c>
      <c r="E330" s="6" t="s">
        <v>23</v>
      </c>
      <c r="F330" s="6" t="s">
        <v>147</v>
      </c>
      <c r="G330" s="6" t="s">
        <v>58</v>
      </c>
      <c r="H330" s="6" t="s">
        <v>26</v>
      </c>
      <c r="I330" s="6" t="s">
        <v>27</v>
      </c>
      <c r="J330" s="5">
        <v>45284</v>
      </c>
      <c r="K330" s="5"/>
      <c r="L330" s="6" t="s">
        <v>28</v>
      </c>
      <c r="M330" s="6">
        <v>738</v>
      </c>
      <c r="N330" s="6" t="s">
        <v>122</v>
      </c>
      <c r="O330" s="6" t="s">
        <v>63</v>
      </c>
      <c r="P330" s="6" t="s">
        <v>31</v>
      </c>
      <c r="Q330" s="6">
        <v>4</v>
      </c>
      <c r="R330" s="6" t="s">
        <v>32</v>
      </c>
      <c r="S330" s="6">
        <v>2</v>
      </c>
      <c r="T330" s="7">
        <v>91000</v>
      </c>
      <c r="U330" t="str">
        <f t="shared" si="35"/>
        <v>Reviewed</v>
      </c>
      <c r="V330" t="str">
        <f t="shared" si="36"/>
        <v>exceeds</v>
      </c>
      <c r="W330">
        <f t="shared" si="37"/>
        <v>0</v>
      </c>
      <c r="X330" t="str">
        <f t="shared" si="38"/>
        <v>Active</v>
      </c>
      <c r="Y330">
        <f t="shared" si="39"/>
        <v>2.021917808219178</v>
      </c>
      <c r="Z330" t="str">
        <f t="shared" si="40"/>
        <v>2–3 Years</v>
      </c>
      <c r="AA330" t="str">
        <f t="shared" si="41"/>
        <v>70K–99K</v>
      </c>
    </row>
    <row r="331" spans="1:27" ht="19.95" customHeight="1" x14ac:dyDescent="0.3">
      <c r="A331" s="8" t="s">
        <v>454</v>
      </c>
      <c r="B331" s="9">
        <v>45866</v>
      </c>
      <c r="C331" s="1" t="s">
        <v>60</v>
      </c>
      <c r="D331" s="1" t="s">
        <v>56</v>
      </c>
      <c r="E331" s="1" t="s">
        <v>40</v>
      </c>
      <c r="F331" s="1" t="s">
        <v>61</v>
      </c>
      <c r="G331" s="1" t="s">
        <v>62</v>
      </c>
      <c r="H331" s="1" t="s">
        <v>26</v>
      </c>
      <c r="I331" s="1" t="s">
        <v>27</v>
      </c>
      <c r="J331" s="9">
        <v>45866</v>
      </c>
      <c r="K331" s="9"/>
      <c r="L331" s="1" t="s">
        <v>28</v>
      </c>
      <c r="M331" s="1">
        <v>156</v>
      </c>
      <c r="N331" s="1" t="s">
        <v>29</v>
      </c>
      <c r="O331" s="1" t="s">
        <v>63</v>
      </c>
      <c r="P331" s="1" t="s">
        <v>64</v>
      </c>
      <c r="Q331" s="1" t="s">
        <v>95</v>
      </c>
      <c r="R331" s="1" t="s">
        <v>28</v>
      </c>
      <c r="S331" s="1">
        <v>0</v>
      </c>
      <c r="T331" s="10">
        <v>103500</v>
      </c>
      <c r="U331" t="str">
        <f t="shared" si="35"/>
        <v>Not Reviewed</v>
      </c>
      <c r="V331" t="str">
        <f t="shared" si="36"/>
        <v>Not Reviewed</v>
      </c>
      <c r="W331">
        <f t="shared" si="37"/>
        <v>0</v>
      </c>
      <c r="X331" t="str">
        <f t="shared" si="38"/>
        <v>Active</v>
      </c>
      <c r="Y331">
        <f t="shared" si="39"/>
        <v>0.42739726027397262</v>
      </c>
      <c r="Z331" t="str">
        <f t="shared" si="40"/>
        <v>&lt;1 Year</v>
      </c>
      <c r="AA331" t="str">
        <f t="shared" si="41"/>
        <v>100K–129K</v>
      </c>
    </row>
    <row r="332" spans="1:27" ht="19.95" customHeight="1" x14ac:dyDescent="0.3">
      <c r="A332" s="4" t="s">
        <v>455</v>
      </c>
      <c r="B332" s="5">
        <v>45560</v>
      </c>
      <c r="C332" s="6" t="s">
        <v>66</v>
      </c>
      <c r="D332" s="6" t="s">
        <v>56</v>
      </c>
      <c r="E332" s="6" t="s">
        <v>67</v>
      </c>
      <c r="F332" s="6" t="s">
        <v>35</v>
      </c>
      <c r="G332" s="6" t="s">
        <v>36</v>
      </c>
      <c r="H332" s="6" t="s">
        <v>26</v>
      </c>
      <c r="I332" s="6" t="s">
        <v>27</v>
      </c>
      <c r="J332" s="5">
        <v>45560</v>
      </c>
      <c r="K332" s="5"/>
      <c r="L332" s="6" t="s">
        <v>28</v>
      </c>
      <c r="M332" s="6">
        <v>462</v>
      </c>
      <c r="N332" s="6" t="s">
        <v>122</v>
      </c>
      <c r="O332" s="6" t="s">
        <v>43</v>
      </c>
      <c r="P332" s="6" t="s">
        <v>31</v>
      </c>
      <c r="Q332" s="6">
        <v>3</v>
      </c>
      <c r="R332" s="6" t="s">
        <v>37</v>
      </c>
      <c r="S332" s="6">
        <v>1</v>
      </c>
      <c r="T332" s="7">
        <v>105000</v>
      </c>
      <c r="U332" t="str">
        <f t="shared" si="35"/>
        <v>Reviewed</v>
      </c>
      <c r="V332" t="str">
        <f t="shared" si="36"/>
        <v>meets</v>
      </c>
      <c r="W332">
        <f t="shared" si="37"/>
        <v>0</v>
      </c>
      <c r="X332" t="str">
        <f t="shared" si="38"/>
        <v>Active</v>
      </c>
      <c r="Y332">
        <f t="shared" si="39"/>
        <v>1.2657534246575342</v>
      </c>
      <c r="Z332" t="str">
        <f t="shared" si="40"/>
        <v>1–2 Years</v>
      </c>
      <c r="AA332" t="str">
        <f t="shared" si="41"/>
        <v>100K–129K</v>
      </c>
    </row>
    <row r="333" spans="1:27" ht="19.95" customHeight="1" x14ac:dyDescent="0.3">
      <c r="A333" s="8" t="s">
        <v>456</v>
      </c>
      <c r="B333" s="9">
        <v>45709</v>
      </c>
      <c r="C333" s="1" t="s">
        <v>71</v>
      </c>
      <c r="D333" s="1" t="s">
        <v>72</v>
      </c>
      <c r="E333" s="1" t="s">
        <v>23</v>
      </c>
      <c r="F333" s="1" t="s">
        <v>73</v>
      </c>
      <c r="G333" s="1" t="s">
        <v>74</v>
      </c>
      <c r="H333" s="1" t="s">
        <v>49</v>
      </c>
      <c r="I333" s="1" t="s">
        <v>50</v>
      </c>
      <c r="J333" s="9">
        <v>45709</v>
      </c>
      <c r="K333" s="9">
        <v>45976</v>
      </c>
      <c r="L333" s="1" t="s">
        <v>159</v>
      </c>
      <c r="M333" s="1">
        <v>267</v>
      </c>
      <c r="N333" s="1" t="s">
        <v>29</v>
      </c>
      <c r="O333" s="1" t="s">
        <v>43</v>
      </c>
      <c r="P333" s="1" t="s">
        <v>31</v>
      </c>
      <c r="Q333" s="1">
        <v>1</v>
      </c>
      <c r="R333" s="1" t="s">
        <v>53</v>
      </c>
      <c r="S333" s="1">
        <v>1</v>
      </c>
      <c r="T333" s="10">
        <v>99000</v>
      </c>
      <c r="U333" t="str">
        <f t="shared" si="35"/>
        <v>Reviewed</v>
      </c>
      <c r="V333" t="str">
        <f t="shared" si="36"/>
        <v>needs_support</v>
      </c>
      <c r="W333">
        <f t="shared" si="37"/>
        <v>1</v>
      </c>
      <c r="X333" t="str">
        <f t="shared" si="38"/>
        <v>Attrited</v>
      </c>
      <c r="Y333">
        <f t="shared" si="39"/>
        <v>0.73150684931506849</v>
      </c>
      <c r="Z333" t="str">
        <f t="shared" si="40"/>
        <v>&lt;1 Year</v>
      </c>
      <c r="AA333" t="str">
        <f t="shared" si="41"/>
        <v>70K–99K</v>
      </c>
    </row>
    <row r="334" spans="1:27" ht="19.95" customHeight="1" x14ac:dyDescent="0.3">
      <c r="A334" s="4" t="s">
        <v>457</v>
      </c>
      <c r="B334" s="5">
        <v>45194</v>
      </c>
      <c r="C334" s="6" t="s">
        <v>77</v>
      </c>
      <c r="D334" s="6" t="s">
        <v>72</v>
      </c>
      <c r="E334" s="6" t="s">
        <v>40</v>
      </c>
      <c r="F334" s="6" t="s">
        <v>112</v>
      </c>
      <c r="G334" s="6" t="s">
        <v>79</v>
      </c>
      <c r="H334" s="6" t="s">
        <v>43</v>
      </c>
      <c r="I334" s="6" t="s">
        <v>27</v>
      </c>
      <c r="J334" s="5">
        <v>45194</v>
      </c>
      <c r="K334" s="5"/>
      <c r="L334" s="6" t="s">
        <v>28</v>
      </c>
      <c r="M334" s="6">
        <v>828</v>
      </c>
      <c r="N334" s="6" t="s">
        <v>52</v>
      </c>
      <c r="O334" s="6" t="s">
        <v>30</v>
      </c>
      <c r="P334" s="6" t="s">
        <v>31</v>
      </c>
      <c r="Q334" s="6">
        <v>3</v>
      </c>
      <c r="R334" s="6" t="s">
        <v>37</v>
      </c>
      <c r="S334" s="6">
        <v>2</v>
      </c>
      <c r="T334" s="7">
        <v>70500</v>
      </c>
      <c r="U334" t="str">
        <f t="shared" si="35"/>
        <v>Reviewed</v>
      </c>
      <c r="V334" t="str">
        <f t="shared" si="36"/>
        <v>meets</v>
      </c>
      <c r="W334">
        <f t="shared" si="37"/>
        <v>0</v>
      </c>
      <c r="X334" t="str">
        <f t="shared" si="38"/>
        <v>Active</v>
      </c>
      <c r="Y334">
        <f t="shared" si="39"/>
        <v>2.2684931506849315</v>
      </c>
      <c r="Z334" t="str">
        <f t="shared" si="40"/>
        <v>2–3 Years</v>
      </c>
      <c r="AA334" t="str">
        <f t="shared" si="41"/>
        <v>70K–99K</v>
      </c>
    </row>
    <row r="335" spans="1:27" ht="19.95" customHeight="1" x14ac:dyDescent="0.3">
      <c r="A335" s="8" t="s">
        <v>458</v>
      </c>
      <c r="B335" s="9">
        <v>45926</v>
      </c>
      <c r="C335" s="1" t="s">
        <v>81</v>
      </c>
      <c r="D335" s="1" t="s">
        <v>72</v>
      </c>
      <c r="E335" s="1" t="s">
        <v>23</v>
      </c>
      <c r="F335" s="1" t="s">
        <v>223</v>
      </c>
      <c r="G335" s="1" t="s">
        <v>83</v>
      </c>
      <c r="H335" s="1" t="s">
        <v>49</v>
      </c>
      <c r="I335" s="1" t="s">
        <v>27</v>
      </c>
      <c r="J335" s="9">
        <v>45926</v>
      </c>
      <c r="K335" s="9"/>
      <c r="L335" s="1" t="s">
        <v>28</v>
      </c>
      <c r="M335" s="1">
        <v>96</v>
      </c>
      <c r="N335" s="1" t="s">
        <v>75</v>
      </c>
      <c r="O335" s="1" t="s">
        <v>63</v>
      </c>
      <c r="P335" s="1" t="s">
        <v>31</v>
      </c>
      <c r="Q335" s="1" t="s">
        <v>95</v>
      </c>
      <c r="R335" s="1" t="s">
        <v>28</v>
      </c>
      <c r="S335" s="1">
        <v>0</v>
      </c>
      <c r="T335" s="10">
        <v>97500</v>
      </c>
      <c r="U335" t="str">
        <f t="shared" si="35"/>
        <v>Not Reviewed</v>
      </c>
      <c r="V335" t="str">
        <f t="shared" si="36"/>
        <v>Not Reviewed</v>
      </c>
      <c r="W335">
        <f t="shared" si="37"/>
        <v>0</v>
      </c>
      <c r="X335" t="str">
        <f t="shared" si="38"/>
        <v>Active</v>
      </c>
      <c r="Y335">
        <f t="shared" si="39"/>
        <v>0.26301369863013696</v>
      </c>
      <c r="Z335" t="str">
        <f t="shared" si="40"/>
        <v>&lt;1 Year</v>
      </c>
      <c r="AA335" t="str">
        <f t="shared" si="41"/>
        <v>70K–99K</v>
      </c>
    </row>
    <row r="336" spans="1:27" ht="19.95" customHeight="1" x14ac:dyDescent="0.3">
      <c r="A336" s="4" t="s">
        <v>459</v>
      </c>
      <c r="B336" s="5">
        <v>45877</v>
      </c>
      <c r="C336" s="6" t="s">
        <v>86</v>
      </c>
      <c r="D336" s="6" t="s">
        <v>87</v>
      </c>
      <c r="E336" s="6" t="s">
        <v>67</v>
      </c>
      <c r="F336" s="6" t="s">
        <v>135</v>
      </c>
      <c r="G336" s="6" t="s">
        <v>89</v>
      </c>
      <c r="H336" s="6" t="s">
        <v>43</v>
      </c>
      <c r="I336" s="6" t="s">
        <v>27</v>
      </c>
      <c r="J336" s="5">
        <v>45877</v>
      </c>
      <c r="K336" s="5"/>
      <c r="L336" s="6" t="s">
        <v>28</v>
      </c>
      <c r="M336" s="6">
        <v>145</v>
      </c>
      <c r="N336" s="6" t="s">
        <v>29</v>
      </c>
      <c r="O336" s="6" t="s">
        <v>63</v>
      </c>
      <c r="P336" s="6" t="s">
        <v>64</v>
      </c>
      <c r="Q336" s="6" t="s">
        <v>95</v>
      </c>
      <c r="R336" s="6" t="s">
        <v>28</v>
      </c>
      <c r="S336" s="6">
        <v>0</v>
      </c>
      <c r="T336" s="7">
        <v>55000</v>
      </c>
      <c r="U336" t="str">
        <f t="shared" si="35"/>
        <v>Not Reviewed</v>
      </c>
      <c r="V336" t="str">
        <f t="shared" si="36"/>
        <v>Not Reviewed</v>
      </c>
      <c r="W336">
        <f t="shared" si="37"/>
        <v>0</v>
      </c>
      <c r="X336" t="str">
        <f t="shared" si="38"/>
        <v>Active</v>
      </c>
      <c r="Y336">
        <f t="shared" si="39"/>
        <v>0.39726027397260272</v>
      </c>
      <c r="Z336" t="str">
        <f t="shared" si="40"/>
        <v>&lt;1 Year</v>
      </c>
      <c r="AA336" t="str">
        <f t="shared" si="41"/>
        <v>&lt;70K</v>
      </c>
    </row>
    <row r="337" spans="1:27" ht="19.95" customHeight="1" x14ac:dyDescent="0.3">
      <c r="A337" s="8" t="s">
        <v>460</v>
      </c>
      <c r="B337" s="9">
        <v>45339</v>
      </c>
      <c r="C337" s="1" t="s">
        <v>91</v>
      </c>
      <c r="D337" s="1" t="s">
        <v>87</v>
      </c>
      <c r="E337" s="1" t="s">
        <v>92</v>
      </c>
      <c r="F337" s="1" t="s">
        <v>93</v>
      </c>
      <c r="G337" s="1" t="s">
        <v>94</v>
      </c>
      <c r="H337" s="1" t="s">
        <v>26</v>
      </c>
      <c r="I337" s="1" t="s">
        <v>27</v>
      </c>
      <c r="J337" s="9">
        <v>45339</v>
      </c>
      <c r="K337" s="9"/>
      <c r="L337" s="1" t="s">
        <v>28</v>
      </c>
      <c r="M337" s="1">
        <v>683</v>
      </c>
      <c r="N337" s="1" t="s">
        <v>29</v>
      </c>
      <c r="O337" s="1" t="s">
        <v>63</v>
      </c>
      <c r="P337" s="1" t="s">
        <v>107</v>
      </c>
      <c r="Q337" s="1">
        <v>3</v>
      </c>
      <c r="R337" s="1" t="s">
        <v>37</v>
      </c>
      <c r="S337" s="1">
        <v>2</v>
      </c>
      <c r="T337" s="10">
        <v>100500</v>
      </c>
      <c r="U337" t="str">
        <f t="shared" si="35"/>
        <v>Reviewed</v>
      </c>
      <c r="V337" t="str">
        <f t="shared" si="36"/>
        <v>meets</v>
      </c>
      <c r="W337">
        <f t="shared" si="37"/>
        <v>0</v>
      </c>
      <c r="X337" t="str">
        <f t="shared" si="38"/>
        <v>Active</v>
      </c>
      <c r="Y337">
        <f t="shared" si="39"/>
        <v>1.8712328767123287</v>
      </c>
      <c r="Z337" t="str">
        <f t="shared" si="40"/>
        <v>1–2 Years</v>
      </c>
      <c r="AA337" t="str">
        <f t="shared" si="41"/>
        <v>100K–129K</v>
      </c>
    </row>
    <row r="338" spans="1:27" ht="19.95" customHeight="1" x14ac:dyDescent="0.3">
      <c r="A338" s="4" t="s">
        <v>461</v>
      </c>
      <c r="B338" s="5">
        <v>45705</v>
      </c>
      <c r="C338" s="6" t="s">
        <v>21</v>
      </c>
      <c r="D338" s="6" t="s">
        <v>22</v>
      </c>
      <c r="E338" s="6" t="s">
        <v>23</v>
      </c>
      <c r="F338" s="6" t="s">
        <v>138</v>
      </c>
      <c r="G338" s="6" t="s">
        <v>36</v>
      </c>
      <c r="H338" s="6" t="s">
        <v>43</v>
      </c>
      <c r="I338" s="6" t="s">
        <v>50</v>
      </c>
      <c r="J338" s="5">
        <v>45705</v>
      </c>
      <c r="K338" s="5">
        <v>45878</v>
      </c>
      <c r="L338" s="6" t="s">
        <v>51</v>
      </c>
      <c r="M338" s="6">
        <v>173</v>
      </c>
      <c r="N338" s="6" t="s">
        <v>52</v>
      </c>
      <c r="O338" s="6" t="s">
        <v>63</v>
      </c>
      <c r="P338" s="6" t="s">
        <v>44</v>
      </c>
      <c r="Q338" s="6" t="s">
        <v>95</v>
      </c>
      <c r="R338" s="6" t="s">
        <v>28</v>
      </c>
      <c r="S338" s="6">
        <v>0</v>
      </c>
      <c r="T338" s="7">
        <v>57500</v>
      </c>
      <c r="U338" t="str">
        <f t="shared" si="35"/>
        <v>Not Reviewed</v>
      </c>
      <c r="V338" t="str">
        <f t="shared" si="36"/>
        <v>Not Reviewed</v>
      </c>
      <c r="W338">
        <f t="shared" si="37"/>
        <v>1</v>
      </c>
      <c r="X338" t="str">
        <f t="shared" si="38"/>
        <v>Attrited</v>
      </c>
      <c r="Y338">
        <f t="shared" si="39"/>
        <v>0.47397260273972602</v>
      </c>
      <c r="Z338" t="str">
        <f t="shared" si="40"/>
        <v>&lt;1 Year</v>
      </c>
      <c r="AA338" t="str">
        <f t="shared" si="41"/>
        <v>&lt;70K</v>
      </c>
    </row>
    <row r="339" spans="1:27" ht="19.95" customHeight="1" x14ac:dyDescent="0.3">
      <c r="A339" s="8" t="s">
        <v>462</v>
      </c>
      <c r="B339" s="9">
        <v>45684</v>
      </c>
      <c r="C339" s="1" t="s">
        <v>34</v>
      </c>
      <c r="D339" s="1" t="s">
        <v>22</v>
      </c>
      <c r="E339" s="1" t="s">
        <v>23</v>
      </c>
      <c r="F339" s="1" t="s">
        <v>121</v>
      </c>
      <c r="G339" s="1" t="s">
        <v>25</v>
      </c>
      <c r="H339" s="1" t="s">
        <v>49</v>
      </c>
      <c r="I339" s="1" t="s">
        <v>27</v>
      </c>
      <c r="J339" s="9">
        <v>45684</v>
      </c>
      <c r="K339" s="9"/>
      <c r="L339" s="1" t="s">
        <v>28</v>
      </c>
      <c r="M339" s="1">
        <v>338</v>
      </c>
      <c r="N339" s="1" t="s">
        <v>140</v>
      </c>
      <c r="O339" s="1" t="s">
        <v>170</v>
      </c>
      <c r="P339" s="1" t="s">
        <v>107</v>
      </c>
      <c r="Q339" s="1">
        <v>2</v>
      </c>
      <c r="R339" s="1" t="s">
        <v>53</v>
      </c>
      <c r="S339" s="1">
        <v>1</v>
      </c>
      <c r="T339" s="10">
        <v>105000</v>
      </c>
      <c r="U339" t="str">
        <f t="shared" si="35"/>
        <v>Reviewed</v>
      </c>
      <c r="V339" t="str">
        <f t="shared" si="36"/>
        <v>needs_support</v>
      </c>
      <c r="W339">
        <f t="shared" si="37"/>
        <v>0</v>
      </c>
      <c r="X339" t="str">
        <f t="shared" si="38"/>
        <v>Active</v>
      </c>
      <c r="Y339">
        <f t="shared" si="39"/>
        <v>0.92602739726027394</v>
      </c>
      <c r="Z339" t="str">
        <f t="shared" si="40"/>
        <v>&lt;1 Year</v>
      </c>
      <c r="AA339" t="str">
        <f t="shared" si="41"/>
        <v>100K–129K</v>
      </c>
    </row>
    <row r="340" spans="1:27" ht="19.95" customHeight="1" x14ac:dyDescent="0.3">
      <c r="A340" s="4" t="s">
        <v>463</v>
      </c>
      <c r="B340" s="5">
        <v>45637</v>
      </c>
      <c r="C340" s="6" t="s">
        <v>39</v>
      </c>
      <c r="D340" s="6" t="s">
        <v>22</v>
      </c>
      <c r="E340" s="6" t="s">
        <v>40</v>
      </c>
      <c r="F340" s="6" t="s">
        <v>174</v>
      </c>
      <c r="G340" s="6" t="s">
        <v>42</v>
      </c>
      <c r="H340" s="6" t="s">
        <v>26</v>
      </c>
      <c r="I340" s="6" t="s">
        <v>27</v>
      </c>
      <c r="J340" s="5">
        <v>45637</v>
      </c>
      <c r="K340" s="5"/>
      <c r="L340" s="6" t="s">
        <v>28</v>
      </c>
      <c r="M340" s="6">
        <v>385</v>
      </c>
      <c r="N340" s="6" t="s">
        <v>52</v>
      </c>
      <c r="O340" s="6" t="s">
        <v>105</v>
      </c>
      <c r="P340" s="6" t="s">
        <v>64</v>
      </c>
      <c r="Q340" s="6">
        <v>4</v>
      </c>
      <c r="R340" s="6" t="s">
        <v>32</v>
      </c>
      <c r="S340" s="6">
        <v>1</v>
      </c>
      <c r="T340" s="7">
        <v>85000</v>
      </c>
      <c r="U340" t="str">
        <f t="shared" si="35"/>
        <v>Reviewed</v>
      </c>
      <c r="V340" t="str">
        <f t="shared" si="36"/>
        <v>exceeds</v>
      </c>
      <c r="W340">
        <f t="shared" si="37"/>
        <v>0</v>
      </c>
      <c r="X340" t="str">
        <f t="shared" si="38"/>
        <v>Active</v>
      </c>
      <c r="Y340">
        <f t="shared" si="39"/>
        <v>1.0547945205479452</v>
      </c>
      <c r="Z340" t="str">
        <f t="shared" si="40"/>
        <v>1–2 Years</v>
      </c>
      <c r="AA340" t="str">
        <f t="shared" si="41"/>
        <v>70K–99K</v>
      </c>
    </row>
    <row r="341" spans="1:27" ht="19.95" customHeight="1" x14ac:dyDescent="0.3">
      <c r="A341" s="8" t="s">
        <v>464</v>
      </c>
      <c r="B341" s="9">
        <v>45266</v>
      </c>
      <c r="C341" s="1" t="s">
        <v>46</v>
      </c>
      <c r="D341" s="1" t="s">
        <v>22</v>
      </c>
      <c r="E341" s="1" t="s">
        <v>40</v>
      </c>
      <c r="F341" s="1" t="s">
        <v>143</v>
      </c>
      <c r="G341" s="1" t="s">
        <v>48</v>
      </c>
      <c r="H341" s="1" t="s">
        <v>43</v>
      </c>
      <c r="I341" s="1" t="s">
        <v>27</v>
      </c>
      <c r="J341" s="9">
        <v>45266</v>
      </c>
      <c r="K341" s="9"/>
      <c r="L341" s="1" t="s">
        <v>28</v>
      </c>
      <c r="M341" s="1">
        <v>756</v>
      </c>
      <c r="N341" s="1" t="s">
        <v>29</v>
      </c>
      <c r="O341" s="1" t="s">
        <v>63</v>
      </c>
      <c r="P341" s="1" t="s">
        <v>107</v>
      </c>
      <c r="Q341" s="1">
        <v>3</v>
      </c>
      <c r="R341" s="1" t="s">
        <v>37</v>
      </c>
      <c r="S341" s="1">
        <v>2</v>
      </c>
      <c r="T341" s="10">
        <v>72000</v>
      </c>
      <c r="U341" t="str">
        <f t="shared" si="35"/>
        <v>Reviewed</v>
      </c>
      <c r="V341" t="str">
        <f t="shared" si="36"/>
        <v>meets</v>
      </c>
      <c r="W341">
        <f t="shared" si="37"/>
        <v>0</v>
      </c>
      <c r="X341" t="str">
        <f t="shared" si="38"/>
        <v>Active</v>
      </c>
      <c r="Y341">
        <f t="shared" si="39"/>
        <v>2.0712328767123287</v>
      </c>
      <c r="Z341" t="str">
        <f t="shared" si="40"/>
        <v>2–3 Years</v>
      </c>
      <c r="AA341" t="str">
        <f t="shared" si="41"/>
        <v>70K–99K</v>
      </c>
    </row>
    <row r="342" spans="1:27" ht="19.95" customHeight="1" x14ac:dyDescent="0.3">
      <c r="A342" s="4" t="s">
        <v>465</v>
      </c>
      <c r="B342" s="5">
        <v>45716</v>
      </c>
      <c r="C342" s="6" t="s">
        <v>55</v>
      </c>
      <c r="D342" s="6" t="s">
        <v>56</v>
      </c>
      <c r="E342" s="6" t="s">
        <v>23</v>
      </c>
      <c r="F342" s="6" t="s">
        <v>57</v>
      </c>
      <c r="G342" s="6" t="s">
        <v>58</v>
      </c>
      <c r="H342" s="6" t="s">
        <v>43</v>
      </c>
      <c r="I342" s="6" t="s">
        <v>27</v>
      </c>
      <c r="J342" s="5">
        <v>45716</v>
      </c>
      <c r="K342" s="5"/>
      <c r="L342" s="6" t="s">
        <v>28</v>
      </c>
      <c r="M342" s="6">
        <v>306</v>
      </c>
      <c r="N342" s="6" t="s">
        <v>52</v>
      </c>
      <c r="O342" s="6" t="s">
        <v>30</v>
      </c>
      <c r="P342" s="6" t="s">
        <v>133</v>
      </c>
      <c r="Q342" s="6">
        <v>3</v>
      </c>
      <c r="R342" s="6" t="s">
        <v>37</v>
      </c>
      <c r="S342" s="6">
        <v>1</v>
      </c>
      <c r="T342" s="7">
        <v>65000</v>
      </c>
      <c r="U342" t="str">
        <f t="shared" si="35"/>
        <v>Reviewed</v>
      </c>
      <c r="V342" t="str">
        <f t="shared" si="36"/>
        <v>meets</v>
      </c>
      <c r="W342">
        <f t="shared" si="37"/>
        <v>0</v>
      </c>
      <c r="X342" t="str">
        <f t="shared" si="38"/>
        <v>Active</v>
      </c>
      <c r="Y342">
        <f t="shared" si="39"/>
        <v>0.83835616438356164</v>
      </c>
      <c r="Z342" t="str">
        <f t="shared" si="40"/>
        <v>&lt;1 Year</v>
      </c>
      <c r="AA342" t="str">
        <f t="shared" si="41"/>
        <v>&lt;70K</v>
      </c>
    </row>
    <row r="343" spans="1:27" ht="19.95" customHeight="1" x14ac:dyDescent="0.3">
      <c r="A343" s="8" t="s">
        <v>466</v>
      </c>
      <c r="B343" s="9">
        <v>45907</v>
      </c>
      <c r="C343" s="1" t="s">
        <v>60</v>
      </c>
      <c r="D343" s="1" t="s">
        <v>56</v>
      </c>
      <c r="E343" s="1" t="s">
        <v>40</v>
      </c>
      <c r="F343" s="1" t="s">
        <v>145</v>
      </c>
      <c r="G343" s="1" t="s">
        <v>62</v>
      </c>
      <c r="H343" s="1" t="s">
        <v>49</v>
      </c>
      <c r="I343" s="1" t="s">
        <v>27</v>
      </c>
      <c r="J343" s="9">
        <v>45907</v>
      </c>
      <c r="K343" s="9"/>
      <c r="L343" s="1" t="s">
        <v>28</v>
      </c>
      <c r="M343" s="1">
        <v>115</v>
      </c>
      <c r="N343" s="1" t="s">
        <v>29</v>
      </c>
      <c r="O343" s="1" t="s">
        <v>63</v>
      </c>
      <c r="P343" s="1" t="s">
        <v>107</v>
      </c>
      <c r="Q343" s="1" t="s">
        <v>95</v>
      </c>
      <c r="R343" s="1" t="s">
        <v>28</v>
      </c>
      <c r="S343" s="1">
        <v>0</v>
      </c>
      <c r="T343" s="10">
        <v>107000</v>
      </c>
      <c r="U343" t="str">
        <f t="shared" si="35"/>
        <v>Not Reviewed</v>
      </c>
      <c r="V343" t="str">
        <f t="shared" si="36"/>
        <v>Not Reviewed</v>
      </c>
      <c r="W343">
        <f t="shared" si="37"/>
        <v>0</v>
      </c>
      <c r="X343" t="str">
        <f t="shared" si="38"/>
        <v>Active</v>
      </c>
      <c r="Y343">
        <f t="shared" si="39"/>
        <v>0.31506849315068491</v>
      </c>
      <c r="Z343" t="str">
        <f t="shared" si="40"/>
        <v>&lt;1 Year</v>
      </c>
      <c r="AA343" t="str">
        <f t="shared" si="41"/>
        <v>100K–129K</v>
      </c>
    </row>
    <row r="344" spans="1:27" ht="19.95" customHeight="1" x14ac:dyDescent="0.3">
      <c r="A344" s="4" t="s">
        <v>467</v>
      </c>
      <c r="B344" s="5">
        <v>45872</v>
      </c>
      <c r="C344" s="6" t="s">
        <v>66</v>
      </c>
      <c r="D344" s="6" t="s">
        <v>56</v>
      </c>
      <c r="E344" s="6" t="s">
        <v>67</v>
      </c>
      <c r="F344" s="6" t="s">
        <v>35</v>
      </c>
      <c r="G344" s="6" t="s">
        <v>36</v>
      </c>
      <c r="H344" s="6" t="s">
        <v>26</v>
      </c>
      <c r="I344" s="6" t="s">
        <v>27</v>
      </c>
      <c r="J344" s="5">
        <v>45872</v>
      </c>
      <c r="K344" s="5"/>
      <c r="L344" s="6" t="s">
        <v>28</v>
      </c>
      <c r="M344" s="6">
        <v>150</v>
      </c>
      <c r="N344" s="6" t="s">
        <v>29</v>
      </c>
      <c r="O344" s="6" t="s">
        <v>63</v>
      </c>
      <c r="P344" s="6" t="s">
        <v>64</v>
      </c>
      <c r="Q344" s="6" t="s">
        <v>95</v>
      </c>
      <c r="R344" s="6" t="s">
        <v>28</v>
      </c>
      <c r="S344" s="6">
        <v>0</v>
      </c>
      <c r="T344" s="7">
        <v>94500</v>
      </c>
      <c r="U344" t="str">
        <f t="shared" si="35"/>
        <v>Not Reviewed</v>
      </c>
      <c r="V344" t="str">
        <f t="shared" si="36"/>
        <v>Not Reviewed</v>
      </c>
      <c r="W344">
        <f t="shared" si="37"/>
        <v>0</v>
      </c>
      <c r="X344" t="str">
        <f t="shared" si="38"/>
        <v>Active</v>
      </c>
      <c r="Y344">
        <f t="shared" si="39"/>
        <v>0.41095890410958902</v>
      </c>
      <c r="Z344" t="str">
        <f t="shared" si="40"/>
        <v>&lt;1 Year</v>
      </c>
      <c r="AA344" t="str">
        <f t="shared" si="41"/>
        <v>70K–99K</v>
      </c>
    </row>
    <row r="345" spans="1:27" ht="19.95" customHeight="1" x14ac:dyDescent="0.3">
      <c r="A345" s="8" t="s">
        <v>468</v>
      </c>
      <c r="B345" s="9">
        <v>45703</v>
      </c>
      <c r="C345" s="1" t="s">
        <v>71</v>
      </c>
      <c r="D345" s="1" t="s">
        <v>72</v>
      </c>
      <c r="E345" s="1" t="s">
        <v>23</v>
      </c>
      <c r="F345" s="1" t="s">
        <v>73</v>
      </c>
      <c r="G345" s="1" t="s">
        <v>74</v>
      </c>
      <c r="H345" s="1" t="s">
        <v>49</v>
      </c>
      <c r="I345" s="1" t="s">
        <v>27</v>
      </c>
      <c r="J345" s="9">
        <v>45703</v>
      </c>
      <c r="K345" s="9"/>
      <c r="L345" s="1" t="s">
        <v>28</v>
      </c>
      <c r="M345" s="1">
        <v>319</v>
      </c>
      <c r="N345" s="1" t="s">
        <v>122</v>
      </c>
      <c r="O345" s="1" t="s">
        <v>43</v>
      </c>
      <c r="P345" s="1" t="s">
        <v>31</v>
      </c>
      <c r="Q345" s="1">
        <v>3</v>
      </c>
      <c r="R345" s="1" t="s">
        <v>37</v>
      </c>
      <c r="S345" s="1">
        <v>1</v>
      </c>
      <c r="T345" s="10">
        <v>101500</v>
      </c>
      <c r="U345" t="str">
        <f t="shared" si="35"/>
        <v>Reviewed</v>
      </c>
      <c r="V345" t="str">
        <f t="shared" si="36"/>
        <v>meets</v>
      </c>
      <c r="W345">
        <f t="shared" si="37"/>
        <v>0</v>
      </c>
      <c r="X345" t="str">
        <f t="shared" si="38"/>
        <v>Active</v>
      </c>
      <c r="Y345">
        <f t="shared" si="39"/>
        <v>0.87397260273972599</v>
      </c>
      <c r="Z345" t="str">
        <f t="shared" si="40"/>
        <v>&lt;1 Year</v>
      </c>
      <c r="AA345" t="str">
        <f t="shared" si="41"/>
        <v>100K–129K</v>
      </c>
    </row>
    <row r="346" spans="1:27" ht="19.95" customHeight="1" x14ac:dyDescent="0.3">
      <c r="A346" s="4" t="s">
        <v>469</v>
      </c>
      <c r="B346" s="5">
        <v>45314</v>
      </c>
      <c r="C346" s="6" t="s">
        <v>77</v>
      </c>
      <c r="D346" s="6" t="s">
        <v>72</v>
      </c>
      <c r="E346" s="6" t="s">
        <v>40</v>
      </c>
      <c r="F346" s="6" t="s">
        <v>78</v>
      </c>
      <c r="G346" s="6" t="s">
        <v>79</v>
      </c>
      <c r="H346" s="6" t="s">
        <v>49</v>
      </c>
      <c r="I346" s="6" t="s">
        <v>50</v>
      </c>
      <c r="J346" s="5">
        <v>45314</v>
      </c>
      <c r="K346" s="5">
        <v>45867</v>
      </c>
      <c r="L346" s="6" t="s">
        <v>51</v>
      </c>
      <c r="M346" s="6">
        <v>553</v>
      </c>
      <c r="N346" s="6" t="s">
        <v>52</v>
      </c>
      <c r="O346" s="6" t="s">
        <v>30</v>
      </c>
      <c r="P346" s="6" t="s">
        <v>31</v>
      </c>
      <c r="Q346" s="6">
        <v>3</v>
      </c>
      <c r="R346" s="6" t="s">
        <v>37</v>
      </c>
      <c r="S346" s="6">
        <v>2</v>
      </c>
      <c r="T346" s="7">
        <v>96500</v>
      </c>
      <c r="U346" t="str">
        <f t="shared" si="35"/>
        <v>Reviewed</v>
      </c>
      <c r="V346" t="str">
        <f t="shared" si="36"/>
        <v>meets</v>
      </c>
      <c r="W346">
        <f t="shared" si="37"/>
        <v>1</v>
      </c>
      <c r="X346" t="str">
        <f t="shared" si="38"/>
        <v>Attrited</v>
      </c>
      <c r="Y346">
        <f t="shared" si="39"/>
        <v>1.515068493150685</v>
      </c>
      <c r="Z346" t="str">
        <f t="shared" si="40"/>
        <v>1–2 Years</v>
      </c>
      <c r="AA346" t="str">
        <f t="shared" si="41"/>
        <v>70K–99K</v>
      </c>
    </row>
    <row r="347" spans="1:27" ht="19.95" customHeight="1" x14ac:dyDescent="0.3">
      <c r="A347" s="8" t="s">
        <v>470</v>
      </c>
      <c r="B347" s="9">
        <v>44940</v>
      </c>
      <c r="C347" s="1" t="s">
        <v>81</v>
      </c>
      <c r="D347" s="1" t="s">
        <v>72</v>
      </c>
      <c r="E347" s="1" t="s">
        <v>23</v>
      </c>
      <c r="F347" s="1" t="s">
        <v>223</v>
      </c>
      <c r="G347" s="1" t="s">
        <v>83</v>
      </c>
      <c r="H347" s="1" t="s">
        <v>49</v>
      </c>
      <c r="I347" s="1" t="s">
        <v>27</v>
      </c>
      <c r="J347" s="9">
        <v>44940</v>
      </c>
      <c r="K347" s="9"/>
      <c r="L347" s="1" t="s">
        <v>28</v>
      </c>
      <c r="M347" s="1">
        <v>1082</v>
      </c>
      <c r="N347" s="1" t="s">
        <v>52</v>
      </c>
      <c r="O347" s="1" t="s">
        <v>63</v>
      </c>
      <c r="P347" s="1" t="s">
        <v>107</v>
      </c>
      <c r="Q347" s="1">
        <v>3</v>
      </c>
      <c r="R347" s="1" t="s">
        <v>37</v>
      </c>
      <c r="S347" s="1">
        <v>3</v>
      </c>
      <c r="T347" s="10">
        <v>109500</v>
      </c>
      <c r="U347" t="str">
        <f t="shared" si="35"/>
        <v>Reviewed</v>
      </c>
      <c r="V347" t="str">
        <f t="shared" si="36"/>
        <v>meets</v>
      </c>
      <c r="W347">
        <f t="shared" si="37"/>
        <v>0</v>
      </c>
      <c r="X347" t="str">
        <f t="shared" si="38"/>
        <v>Active</v>
      </c>
      <c r="Y347">
        <f t="shared" si="39"/>
        <v>2.9643835616438357</v>
      </c>
      <c r="Z347" t="str">
        <f t="shared" si="40"/>
        <v>2–3 Years</v>
      </c>
      <c r="AA347" t="str">
        <f t="shared" si="41"/>
        <v>100K–129K</v>
      </c>
    </row>
    <row r="348" spans="1:27" ht="19.95" customHeight="1" x14ac:dyDescent="0.3">
      <c r="A348" s="4" t="s">
        <v>471</v>
      </c>
      <c r="B348" s="5">
        <v>45851</v>
      </c>
      <c r="C348" s="6" t="s">
        <v>86</v>
      </c>
      <c r="D348" s="6" t="s">
        <v>87</v>
      </c>
      <c r="E348" s="6" t="s">
        <v>67</v>
      </c>
      <c r="F348" s="6" t="s">
        <v>116</v>
      </c>
      <c r="G348" s="6" t="s">
        <v>89</v>
      </c>
      <c r="H348" s="6" t="s">
        <v>26</v>
      </c>
      <c r="I348" s="6" t="s">
        <v>50</v>
      </c>
      <c r="J348" s="5">
        <v>45851</v>
      </c>
      <c r="K348" s="5">
        <v>46015</v>
      </c>
      <c r="L348" s="6" t="s">
        <v>159</v>
      </c>
      <c r="M348" s="6">
        <v>164</v>
      </c>
      <c r="N348" s="6" t="s">
        <v>52</v>
      </c>
      <c r="O348" s="6" t="s">
        <v>43</v>
      </c>
      <c r="P348" s="6" t="s">
        <v>64</v>
      </c>
      <c r="Q348" s="6" t="s">
        <v>95</v>
      </c>
      <c r="R348" s="6" t="s">
        <v>28</v>
      </c>
      <c r="S348" s="6">
        <v>0</v>
      </c>
      <c r="T348" s="7">
        <v>97500</v>
      </c>
      <c r="U348" t="str">
        <f t="shared" si="35"/>
        <v>Not Reviewed</v>
      </c>
      <c r="V348" t="str">
        <f t="shared" si="36"/>
        <v>Not Reviewed</v>
      </c>
      <c r="W348">
        <f t="shared" si="37"/>
        <v>1</v>
      </c>
      <c r="X348" t="str">
        <f t="shared" si="38"/>
        <v>Attrited</v>
      </c>
      <c r="Y348">
        <f t="shared" si="39"/>
        <v>0.44931506849315067</v>
      </c>
      <c r="Z348" t="str">
        <f t="shared" si="40"/>
        <v>&lt;1 Year</v>
      </c>
      <c r="AA348" t="str">
        <f t="shared" si="41"/>
        <v>70K–99K</v>
      </c>
    </row>
    <row r="349" spans="1:27" ht="19.95" customHeight="1" x14ac:dyDescent="0.3">
      <c r="A349" s="8" t="s">
        <v>472</v>
      </c>
      <c r="B349" s="9">
        <v>45283</v>
      </c>
      <c r="C349" s="1" t="s">
        <v>91</v>
      </c>
      <c r="D349" s="1" t="s">
        <v>87</v>
      </c>
      <c r="E349" s="1" t="s">
        <v>92</v>
      </c>
      <c r="F349" s="1" t="s">
        <v>114</v>
      </c>
      <c r="G349" s="1" t="s">
        <v>94</v>
      </c>
      <c r="H349" s="1" t="s">
        <v>43</v>
      </c>
      <c r="I349" s="1" t="s">
        <v>27</v>
      </c>
      <c r="J349" s="9">
        <v>45283</v>
      </c>
      <c r="K349" s="9"/>
      <c r="L349" s="1" t="s">
        <v>28</v>
      </c>
      <c r="M349" s="1">
        <v>739</v>
      </c>
      <c r="N349" s="1" t="s">
        <v>52</v>
      </c>
      <c r="O349" s="1" t="s">
        <v>63</v>
      </c>
      <c r="P349" s="1" t="s">
        <v>133</v>
      </c>
      <c r="Q349" s="1">
        <v>3</v>
      </c>
      <c r="R349" s="1" t="s">
        <v>37</v>
      </c>
      <c r="S349" s="1">
        <v>2</v>
      </c>
      <c r="T349" s="10">
        <v>77000</v>
      </c>
      <c r="U349" t="str">
        <f t="shared" si="35"/>
        <v>Reviewed</v>
      </c>
      <c r="V349" t="str">
        <f t="shared" si="36"/>
        <v>meets</v>
      </c>
      <c r="W349">
        <f t="shared" si="37"/>
        <v>0</v>
      </c>
      <c r="X349" t="str">
        <f t="shared" si="38"/>
        <v>Active</v>
      </c>
      <c r="Y349">
        <f t="shared" si="39"/>
        <v>2.0246575342465754</v>
      </c>
      <c r="Z349" t="str">
        <f t="shared" si="40"/>
        <v>2–3 Years</v>
      </c>
      <c r="AA349" t="str">
        <f t="shared" si="41"/>
        <v>70K–99K</v>
      </c>
    </row>
    <row r="350" spans="1:27" ht="19.95" customHeight="1" x14ac:dyDescent="0.3">
      <c r="A350" s="4" t="s">
        <v>473</v>
      </c>
      <c r="B350" s="5">
        <v>45673</v>
      </c>
      <c r="C350" s="6" t="s">
        <v>21</v>
      </c>
      <c r="D350" s="6" t="s">
        <v>22</v>
      </c>
      <c r="E350" s="6" t="s">
        <v>23</v>
      </c>
      <c r="F350" s="6" t="s">
        <v>35</v>
      </c>
      <c r="G350" s="6" t="s">
        <v>36</v>
      </c>
      <c r="H350" s="6" t="s">
        <v>26</v>
      </c>
      <c r="I350" s="6" t="s">
        <v>27</v>
      </c>
      <c r="J350" s="5">
        <v>45673</v>
      </c>
      <c r="K350" s="5"/>
      <c r="L350" s="6" t="s">
        <v>28</v>
      </c>
      <c r="M350" s="6">
        <v>349</v>
      </c>
      <c r="N350" s="6" t="s">
        <v>29</v>
      </c>
      <c r="O350" s="6" t="s">
        <v>63</v>
      </c>
      <c r="P350" s="6" t="s">
        <v>31</v>
      </c>
      <c r="Q350" s="6">
        <v>4</v>
      </c>
      <c r="R350" s="6" t="s">
        <v>32</v>
      </c>
      <c r="S350" s="6">
        <v>1</v>
      </c>
      <c r="T350" s="7">
        <v>85000</v>
      </c>
      <c r="U350" t="str">
        <f t="shared" si="35"/>
        <v>Reviewed</v>
      </c>
      <c r="V350" t="str">
        <f t="shared" si="36"/>
        <v>exceeds</v>
      </c>
      <c r="W350">
        <f t="shared" si="37"/>
        <v>0</v>
      </c>
      <c r="X350" t="str">
        <f t="shared" si="38"/>
        <v>Active</v>
      </c>
      <c r="Y350">
        <f t="shared" si="39"/>
        <v>0.95616438356164379</v>
      </c>
      <c r="Z350" t="str">
        <f t="shared" si="40"/>
        <v>&lt;1 Year</v>
      </c>
      <c r="AA350" t="str">
        <f t="shared" si="41"/>
        <v>70K–99K</v>
      </c>
    </row>
    <row r="351" spans="1:27" ht="19.95" customHeight="1" x14ac:dyDescent="0.3">
      <c r="A351" s="8" t="s">
        <v>474</v>
      </c>
      <c r="B351" s="9">
        <v>45144</v>
      </c>
      <c r="C351" s="1" t="s">
        <v>34</v>
      </c>
      <c r="D351" s="1" t="s">
        <v>22</v>
      </c>
      <c r="E351" s="1" t="s">
        <v>23</v>
      </c>
      <c r="F351" s="1" t="s">
        <v>35</v>
      </c>
      <c r="G351" s="1" t="s">
        <v>36</v>
      </c>
      <c r="H351" s="1" t="s">
        <v>26</v>
      </c>
      <c r="I351" s="1" t="s">
        <v>50</v>
      </c>
      <c r="J351" s="9">
        <v>45144</v>
      </c>
      <c r="K351" s="9">
        <v>45740</v>
      </c>
      <c r="L351" s="1" t="s">
        <v>51</v>
      </c>
      <c r="M351" s="1">
        <v>596</v>
      </c>
      <c r="N351" s="1" t="s">
        <v>52</v>
      </c>
      <c r="O351" s="1" t="s">
        <v>63</v>
      </c>
      <c r="P351" s="1" t="s">
        <v>44</v>
      </c>
      <c r="Q351" s="1">
        <v>3</v>
      </c>
      <c r="R351" s="1" t="s">
        <v>37</v>
      </c>
      <c r="S351" s="1">
        <v>2</v>
      </c>
      <c r="T351" s="10">
        <v>75500</v>
      </c>
      <c r="U351" t="str">
        <f t="shared" si="35"/>
        <v>Reviewed</v>
      </c>
      <c r="V351" t="str">
        <f t="shared" si="36"/>
        <v>meets</v>
      </c>
      <c r="W351">
        <f t="shared" si="37"/>
        <v>1</v>
      </c>
      <c r="X351" t="str">
        <f t="shared" si="38"/>
        <v>Attrited</v>
      </c>
      <c r="Y351">
        <f t="shared" si="39"/>
        <v>1.6328767123287671</v>
      </c>
      <c r="Z351" t="str">
        <f t="shared" si="40"/>
        <v>1–2 Years</v>
      </c>
      <c r="AA351" t="str">
        <f t="shared" si="41"/>
        <v>70K–99K</v>
      </c>
    </row>
    <row r="352" spans="1:27" ht="19.95" customHeight="1" x14ac:dyDescent="0.3">
      <c r="A352" s="4" t="s">
        <v>475</v>
      </c>
      <c r="B352" s="5">
        <v>45126</v>
      </c>
      <c r="C352" s="6" t="s">
        <v>39</v>
      </c>
      <c r="D352" s="6" t="s">
        <v>22</v>
      </c>
      <c r="E352" s="6" t="s">
        <v>40</v>
      </c>
      <c r="F352" s="6" t="s">
        <v>215</v>
      </c>
      <c r="G352" s="6" t="s">
        <v>42</v>
      </c>
      <c r="H352" s="6" t="s">
        <v>49</v>
      </c>
      <c r="I352" s="6" t="s">
        <v>27</v>
      </c>
      <c r="J352" s="5">
        <v>45126</v>
      </c>
      <c r="K352" s="5"/>
      <c r="L352" s="6" t="s">
        <v>28</v>
      </c>
      <c r="M352" s="6">
        <v>896</v>
      </c>
      <c r="N352" s="6" t="s">
        <v>29</v>
      </c>
      <c r="O352" s="6" t="s">
        <v>63</v>
      </c>
      <c r="P352" s="6" t="s">
        <v>64</v>
      </c>
      <c r="Q352" s="6">
        <v>4</v>
      </c>
      <c r="R352" s="6" t="s">
        <v>32</v>
      </c>
      <c r="S352" s="6">
        <v>2</v>
      </c>
      <c r="T352" s="7">
        <v>102000</v>
      </c>
      <c r="U352" t="str">
        <f t="shared" si="35"/>
        <v>Reviewed</v>
      </c>
      <c r="V352" t="str">
        <f t="shared" si="36"/>
        <v>exceeds</v>
      </c>
      <c r="W352">
        <f t="shared" si="37"/>
        <v>0</v>
      </c>
      <c r="X352" t="str">
        <f t="shared" si="38"/>
        <v>Active</v>
      </c>
      <c r="Y352">
        <f t="shared" si="39"/>
        <v>2.4547945205479453</v>
      </c>
      <c r="Z352" t="str">
        <f t="shared" si="40"/>
        <v>2–3 Years</v>
      </c>
      <c r="AA352" t="str">
        <f t="shared" si="41"/>
        <v>100K–129K</v>
      </c>
    </row>
    <row r="353" spans="1:27" ht="19.95" customHeight="1" x14ac:dyDescent="0.3">
      <c r="A353" s="8" t="s">
        <v>476</v>
      </c>
      <c r="B353" s="9">
        <v>45785</v>
      </c>
      <c r="C353" s="1" t="s">
        <v>46</v>
      </c>
      <c r="D353" s="1" t="s">
        <v>22</v>
      </c>
      <c r="E353" s="1" t="s">
        <v>40</v>
      </c>
      <c r="F353" s="1" t="s">
        <v>47</v>
      </c>
      <c r="G353" s="1" t="s">
        <v>48</v>
      </c>
      <c r="H353" s="1" t="s">
        <v>49</v>
      </c>
      <c r="I353" s="1" t="s">
        <v>27</v>
      </c>
      <c r="J353" s="9">
        <v>45785</v>
      </c>
      <c r="K353" s="9"/>
      <c r="L353" s="1" t="s">
        <v>28</v>
      </c>
      <c r="M353" s="1">
        <v>237</v>
      </c>
      <c r="N353" s="1" t="s">
        <v>75</v>
      </c>
      <c r="O353" s="1" t="s">
        <v>30</v>
      </c>
      <c r="P353" s="1" t="s">
        <v>31</v>
      </c>
      <c r="Q353" s="1">
        <v>3</v>
      </c>
      <c r="R353" s="1" t="s">
        <v>37</v>
      </c>
      <c r="S353" s="1">
        <v>1</v>
      </c>
      <c r="T353" s="10">
        <v>131000</v>
      </c>
      <c r="U353" t="str">
        <f t="shared" si="35"/>
        <v>Reviewed</v>
      </c>
      <c r="V353" t="str">
        <f t="shared" si="36"/>
        <v>meets</v>
      </c>
      <c r="W353">
        <f t="shared" si="37"/>
        <v>0</v>
      </c>
      <c r="X353" t="str">
        <f t="shared" si="38"/>
        <v>Active</v>
      </c>
      <c r="Y353">
        <f t="shared" si="39"/>
        <v>0.64931506849315068</v>
      </c>
      <c r="Z353" t="str">
        <f t="shared" si="40"/>
        <v>&lt;1 Year</v>
      </c>
      <c r="AA353" t="str">
        <f t="shared" si="41"/>
        <v>130K+</v>
      </c>
    </row>
    <row r="354" spans="1:27" ht="19.95" customHeight="1" x14ac:dyDescent="0.3">
      <c r="A354" s="4" t="s">
        <v>477</v>
      </c>
      <c r="B354" s="5">
        <v>44931</v>
      </c>
      <c r="C354" s="6" t="s">
        <v>55</v>
      </c>
      <c r="D354" s="6" t="s">
        <v>56</v>
      </c>
      <c r="E354" s="6" t="s">
        <v>23</v>
      </c>
      <c r="F354" s="6" t="s">
        <v>147</v>
      </c>
      <c r="G354" s="6" t="s">
        <v>58</v>
      </c>
      <c r="H354" s="6" t="s">
        <v>26</v>
      </c>
      <c r="I354" s="6" t="s">
        <v>27</v>
      </c>
      <c r="J354" s="5">
        <v>44931</v>
      </c>
      <c r="K354" s="5"/>
      <c r="L354" s="6" t="s">
        <v>28</v>
      </c>
      <c r="M354" s="6">
        <v>1091</v>
      </c>
      <c r="N354" s="6" t="s">
        <v>29</v>
      </c>
      <c r="O354" s="6" t="s">
        <v>105</v>
      </c>
      <c r="P354" s="6" t="s">
        <v>31</v>
      </c>
      <c r="Q354" s="6">
        <v>3</v>
      </c>
      <c r="R354" s="6" t="s">
        <v>37</v>
      </c>
      <c r="S354" s="6">
        <v>3</v>
      </c>
      <c r="T354" s="7">
        <v>72000</v>
      </c>
      <c r="U354" t="str">
        <f t="shared" si="35"/>
        <v>Reviewed</v>
      </c>
      <c r="V354" t="str">
        <f t="shared" si="36"/>
        <v>meets</v>
      </c>
      <c r="W354">
        <f t="shared" si="37"/>
        <v>0</v>
      </c>
      <c r="X354" t="str">
        <f t="shared" si="38"/>
        <v>Active</v>
      </c>
      <c r="Y354">
        <f t="shared" si="39"/>
        <v>2.989041095890411</v>
      </c>
      <c r="Z354" t="str">
        <f t="shared" si="40"/>
        <v>2–3 Years</v>
      </c>
      <c r="AA354" t="str">
        <f t="shared" si="41"/>
        <v>70K–99K</v>
      </c>
    </row>
    <row r="355" spans="1:27" ht="19.95" customHeight="1" x14ac:dyDescent="0.3">
      <c r="A355" s="8" t="s">
        <v>478</v>
      </c>
      <c r="B355" s="9">
        <v>45683</v>
      </c>
      <c r="C355" s="1" t="s">
        <v>60</v>
      </c>
      <c r="D355" s="1" t="s">
        <v>56</v>
      </c>
      <c r="E355" s="1" t="s">
        <v>40</v>
      </c>
      <c r="F355" s="1" t="s">
        <v>104</v>
      </c>
      <c r="G355" s="1" t="s">
        <v>62</v>
      </c>
      <c r="H355" s="1" t="s">
        <v>43</v>
      </c>
      <c r="I355" s="1" t="s">
        <v>50</v>
      </c>
      <c r="J355" s="9">
        <v>45683</v>
      </c>
      <c r="K355" s="9">
        <v>45984</v>
      </c>
      <c r="L355" s="1" t="s">
        <v>84</v>
      </c>
      <c r="M355" s="1">
        <v>301</v>
      </c>
      <c r="N355" s="1" t="s">
        <v>52</v>
      </c>
      <c r="O355" s="1" t="s">
        <v>105</v>
      </c>
      <c r="P355" s="1" t="s">
        <v>31</v>
      </c>
      <c r="Q355" s="1">
        <v>2</v>
      </c>
      <c r="R355" s="1" t="s">
        <v>53</v>
      </c>
      <c r="S355" s="1">
        <v>1</v>
      </c>
      <c r="T355" s="10">
        <v>59000</v>
      </c>
      <c r="U355" t="str">
        <f t="shared" si="35"/>
        <v>Reviewed</v>
      </c>
      <c r="V355" t="str">
        <f t="shared" si="36"/>
        <v>needs_support</v>
      </c>
      <c r="W355">
        <f t="shared" si="37"/>
        <v>1</v>
      </c>
      <c r="X355" t="str">
        <f t="shared" si="38"/>
        <v>Attrited</v>
      </c>
      <c r="Y355">
        <f t="shared" si="39"/>
        <v>0.8246575342465754</v>
      </c>
      <c r="Z355" t="str">
        <f t="shared" si="40"/>
        <v>&lt;1 Year</v>
      </c>
      <c r="AA355" t="str">
        <f t="shared" si="41"/>
        <v>&lt;70K</v>
      </c>
    </row>
    <row r="356" spans="1:27" ht="19.95" customHeight="1" x14ac:dyDescent="0.3">
      <c r="A356" s="4" t="s">
        <v>479</v>
      </c>
      <c r="B356" s="5">
        <v>45863</v>
      </c>
      <c r="C356" s="6" t="s">
        <v>66</v>
      </c>
      <c r="D356" s="6" t="s">
        <v>56</v>
      </c>
      <c r="E356" s="6" t="s">
        <v>67</v>
      </c>
      <c r="F356" s="6" t="s">
        <v>193</v>
      </c>
      <c r="G356" s="6" t="s">
        <v>69</v>
      </c>
      <c r="H356" s="6" t="s">
        <v>43</v>
      </c>
      <c r="I356" s="6" t="s">
        <v>27</v>
      </c>
      <c r="J356" s="5">
        <v>45863</v>
      </c>
      <c r="K356" s="5"/>
      <c r="L356" s="6" t="s">
        <v>28</v>
      </c>
      <c r="M356" s="6">
        <v>159</v>
      </c>
      <c r="N356" s="6" t="s">
        <v>52</v>
      </c>
      <c r="O356" s="6" t="s">
        <v>30</v>
      </c>
      <c r="P356" s="6" t="s">
        <v>31</v>
      </c>
      <c r="Q356" s="6" t="s">
        <v>95</v>
      </c>
      <c r="R356" s="6" t="s">
        <v>28</v>
      </c>
      <c r="S356" s="6">
        <v>0</v>
      </c>
      <c r="T356" s="7">
        <v>58500</v>
      </c>
      <c r="U356" t="str">
        <f t="shared" si="35"/>
        <v>Not Reviewed</v>
      </c>
      <c r="V356" t="str">
        <f t="shared" si="36"/>
        <v>Not Reviewed</v>
      </c>
      <c r="W356">
        <f t="shared" si="37"/>
        <v>0</v>
      </c>
      <c r="X356" t="str">
        <f t="shared" si="38"/>
        <v>Active</v>
      </c>
      <c r="Y356">
        <f t="shared" si="39"/>
        <v>0.43561643835616437</v>
      </c>
      <c r="Z356" t="str">
        <f t="shared" si="40"/>
        <v>&lt;1 Year</v>
      </c>
      <c r="AA356" t="str">
        <f t="shared" si="41"/>
        <v>&lt;70K</v>
      </c>
    </row>
    <row r="357" spans="1:27" ht="19.95" customHeight="1" x14ac:dyDescent="0.3">
      <c r="A357" s="8" t="s">
        <v>480</v>
      </c>
      <c r="B357" s="9">
        <v>45250</v>
      </c>
      <c r="C357" s="1" t="s">
        <v>71</v>
      </c>
      <c r="D357" s="1" t="s">
        <v>72</v>
      </c>
      <c r="E357" s="1" t="s">
        <v>23</v>
      </c>
      <c r="F357" s="1" t="s">
        <v>150</v>
      </c>
      <c r="G357" s="1" t="s">
        <v>74</v>
      </c>
      <c r="H357" s="1" t="s">
        <v>26</v>
      </c>
      <c r="I357" s="1" t="s">
        <v>27</v>
      </c>
      <c r="J357" s="9">
        <v>45250</v>
      </c>
      <c r="K357" s="9"/>
      <c r="L357" s="1" t="s">
        <v>28</v>
      </c>
      <c r="M357" s="1">
        <v>772</v>
      </c>
      <c r="N357" s="1" t="s">
        <v>29</v>
      </c>
      <c r="O357" s="1" t="s">
        <v>30</v>
      </c>
      <c r="P357" s="1" t="s">
        <v>64</v>
      </c>
      <c r="Q357" s="1">
        <v>3</v>
      </c>
      <c r="R357" s="1" t="s">
        <v>37</v>
      </c>
      <c r="S357" s="1">
        <v>2</v>
      </c>
      <c r="T357" s="10">
        <v>105000</v>
      </c>
      <c r="U357" t="str">
        <f t="shared" si="35"/>
        <v>Reviewed</v>
      </c>
      <c r="V357" t="str">
        <f t="shared" si="36"/>
        <v>meets</v>
      </c>
      <c r="W357">
        <f t="shared" si="37"/>
        <v>0</v>
      </c>
      <c r="X357" t="str">
        <f t="shared" si="38"/>
        <v>Active</v>
      </c>
      <c r="Y357">
        <f t="shared" si="39"/>
        <v>2.1150684931506851</v>
      </c>
      <c r="Z357" t="str">
        <f t="shared" si="40"/>
        <v>2–3 Years</v>
      </c>
      <c r="AA357" t="str">
        <f t="shared" si="41"/>
        <v>100K–129K</v>
      </c>
    </row>
    <row r="358" spans="1:27" ht="19.95" customHeight="1" x14ac:dyDescent="0.3">
      <c r="A358" s="4" t="s">
        <v>481</v>
      </c>
      <c r="B358" s="5">
        <v>45419</v>
      </c>
      <c r="C358" s="6" t="s">
        <v>77</v>
      </c>
      <c r="D358" s="6" t="s">
        <v>72</v>
      </c>
      <c r="E358" s="6" t="s">
        <v>40</v>
      </c>
      <c r="F358" s="6" t="s">
        <v>131</v>
      </c>
      <c r="G358" s="6" t="s">
        <v>79</v>
      </c>
      <c r="H358" s="6" t="s">
        <v>26</v>
      </c>
      <c r="I358" s="6" t="s">
        <v>27</v>
      </c>
      <c r="J358" s="5">
        <v>45419</v>
      </c>
      <c r="K358" s="5"/>
      <c r="L358" s="6" t="s">
        <v>28</v>
      </c>
      <c r="M358" s="6">
        <v>603</v>
      </c>
      <c r="N358" s="6" t="s">
        <v>29</v>
      </c>
      <c r="O358" s="6" t="s">
        <v>43</v>
      </c>
      <c r="P358" s="6" t="s">
        <v>64</v>
      </c>
      <c r="Q358" s="6">
        <v>4</v>
      </c>
      <c r="R358" s="6" t="s">
        <v>32</v>
      </c>
      <c r="S358" s="6">
        <v>2</v>
      </c>
      <c r="T358" s="7">
        <v>81500</v>
      </c>
      <c r="U358" t="str">
        <f t="shared" si="35"/>
        <v>Reviewed</v>
      </c>
      <c r="V358" t="str">
        <f t="shared" si="36"/>
        <v>exceeds</v>
      </c>
      <c r="W358">
        <f t="shared" si="37"/>
        <v>0</v>
      </c>
      <c r="X358" t="str">
        <f t="shared" si="38"/>
        <v>Active</v>
      </c>
      <c r="Y358">
        <f t="shared" si="39"/>
        <v>1.6520547945205479</v>
      </c>
      <c r="Z358" t="str">
        <f t="shared" si="40"/>
        <v>1–2 Years</v>
      </c>
      <c r="AA358" t="str">
        <f t="shared" si="41"/>
        <v>70K–99K</v>
      </c>
    </row>
    <row r="359" spans="1:27" ht="19.95" customHeight="1" x14ac:dyDescent="0.3">
      <c r="A359" s="8" t="s">
        <v>482</v>
      </c>
      <c r="B359" s="9">
        <v>45345</v>
      </c>
      <c r="C359" s="1" t="s">
        <v>81</v>
      </c>
      <c r="D359" s="1" t="s">
        <v>72</v>
      </c>
      <c r="E359" s="1" t="s">
        <v>23</v>
      </c>
      <c r="F359" s="1" t="s">
        <v>223</v>
      </c>
      <c r="G359" s="1" t="s">
        <v>83</v>
      </c>
      <c r="H359" s="1" t="s">
        <v>49</v>
      </c>
      <c r="I359" s="1" t="s">
        <v>27</v>
      </c>
      <c r="J359" s="9">
        <v>45345</v>
      </c>
      <c r="K359" s="9"/>
      <c r="L359" s="1" t="s">
        <v>28</v>
      </c>
      <c r="M359" s="1">
        <v>677</v>
      </c>
      <c r="N359" s="1" t="s">
        <v>29</v>
      </c>
      <c r="O359" s="1" t="s">
        <v>63</v>
      </c>
      <c r="P359" s="1" t="s">
        <v>133</v>
      </c>
      <c r="Q359" s="1">
        <v>3</v>
      </c>
      <c r="R359" s="1" t="s">
        <v>37</v>
      </c>
      <c r="S359" s="1">
        <v>2</v>
      </c>
      <c r="T359" s="10">
        <v>137000</v>
      </c>
      <c r="U359" t="str">
        <f t="shared" si="35"/>
        <v>Reviewed</v>
      </c>
      <c r="V359" t="str">
        <f t="shared" si="36"/>
        <v>meets</v>
      </c>
      <c r="W359">
        <f t="shared" si="37"/>
        <v>0</v>
      </c>
      <c r="X359" t="str">
        <f t="shared" si="38"/>
        <v>Active</v>
      </c>
      <c r="Y359">
        <f t="shared" si="39"/>
        <v>1.8547945205479452</v>
      </c>
      <c r="Z359" t="str">
        <f t="shared" si="40"/>
        <v>1–2 Years</v>
      </c>
      <c r="AA359" t="str">
        <f t="shared" si="41"/>
        <v>130K+</v>
      </c>
    </row>
    <row r="360" spans="1:27" ht="19.95" customHeight="1" x14ac:dyDescent="0.3">
      <c r="A360" s="4" t="s">
        <v>483</v>
      </c>
      <c r="B360" s="5">
        <v>45788</v>
      </c>
      <c r="C360" s="6" t="s">
        <v>86</v>
      </c>
      <c r="D360" s="6" t="s">
        <v>87</v>
      </c>
      <c r="E360" s="6" t="s">
        <v>67</v>
      </c>
      <c r="F360" s="6" t="s">
        <v>93</v>
      </c>
      <c r="G360" s="6" t="s">
        <v>94</v>
      </c>
      <c r="H360" s="6" t="s">
        <v>26</v>
      </c>
      <c r="I360" s="6" t="s">
        <v>27</v>
      </c>
      <c r="J360" s="5">
        <v>45788</v>
      </c>
      <c r="K360" s="5"/>
      <c r="L360" s="6" t="s">
        <v>28</v>
      </c>
      <c r="M360" s="6">
        <v>234</v>
      </c>
      <c r="N360" s="6" t="s">
        <v>122</v>
      </c>
      <c r="O360" s="6" t="s">
        <v>63</v>
      </c>
      <c r="P360" s="6" t="s">
        <v>107</v>
      </c>
      <c r="Q360" s="6">
        <v>3</v>
      </c>
      <c r="R360" s="6" t="s">
        <v>37</v>
      </c>
      <c r="S360" s="6">
        <v>1</v>
      </c>
      <c r="T360" s="7">
        <v>84500</v>
      </c>
      <c r="U360" t="str">
        <f t="shared" si="35"/>
        <v>Reviewed</v>
      </c>
      <c r="V360" t="str">
        <f t="shared" si="36"/>
        <v>meets</v>
      </c>
      <c r="W360">
        <f t="shared" si="37"/>
        <v>0</v>
      </c>
      <c r="X360" t="str">
        <f t="shared" si="38"/>
        <v>Active</v>
      </c>
      <c r="Y360">
        <f t="shared" si="39"/>
        <v>0.64109589041095894</v>
      </c>
      <c r="Z360" t="str">
        <f t="shared" si="40"/>
        <v>&lt;1 Year</v>
      </c>
      <c r="AA360" t="str">
        <f t="shared" si="41"/>
        <v>70K–99K</v>
      </c>
    </row>
    <row r="361" spans="1:27" ht="19.95" customHeight="1" x14ac:dyDescent="0.3">
      <c r="A361" s="8" t="s">
        <v>484</v>
      </c>
      <c r="B361" s="9">
        <v>45583</v>
      </c>
      <c r="C361" s="1" t="s">
        <v>91</v>
      </c>
      <c r="D361" s="1" t="s">
        <v>87</v>
      </c>
      <c r="E361" s="1" t="s">
        <v>92</v>
      </c>
      <c r="F361" s="1" t="s">
        <v>114</v>
      </c>
      <c r="G361" s="1" t="s">
        <v>94</v>
      </c>
      <c r="H361" s="1" t="s">
        <v>43</v>
      </c>
      <c r="I361" s="1" t="s">
        <v>27</v>
      </c>
      <c r="J361" s="9">
        <v>45583</v>
      </c>
      <c r="K361" s="9"/>
      <c r="L361" s="1" t="s">
        <v>28</v>
      </c>
      <c r="M361" s="1">
        <v>439</v>
      </c>
      <c r="N361" s="1" t="s">
        <v>29</v>
      </c>
      <c r="O361" s="1" t="s">
        <v>43</v>
      </c>
      <c r="P361" s="1" t="s">
        <v>107</v>
      </c>
      <c r="Q361" s="1">
        <v>1</v>
      </c>
      <c r="R361" s="1" t="s">
        <v>53</v>
      </c>
      <c r="S361" s="1">
        <v>1</v>
      </c>
      <c r="T361" s="10">
        <v>71500</v>
      </c>
      <c r="U361" t="str">
        <f t="shared" si="35"/>
        <v>Reviewed</v>
      </c>
      <c r="V361" t="str">
        <f t="shared" si="36"/>
        <v>needs_support</v>
      </c>
      <c r="W361">
        <f t="shared" si="37"/>
        <v>0</v>
      </c>
      <c r="X361" t="str">
        <f t="shared" si="38"/>
        <v>Active</v>
      </c>
      <c r="Y361">
        <f t="shared" si="39"/>
        <v>1.2027397260273973</v>
      </c>
      <c r="Z361" t="str">
        <f t="shared" si="40"/>
        <v>1–2 Years</v>
      </c>
      <c r="AA361" t="str">
        <f t="shared" si="41"/>
        <v>70K–99K</v>
      </c>
    </row>
    <row r="362" spans="1:27" ht="19.95" customHeight="1" x14ac:dyDescent="0.3">
      <c r="A362" s="4" t="s">
        <v>485</v>
      </c>
      <c r="B362" s="5">
        <v>45919</v>
      </c>
      <c r="C362" s="6" t="s">
        <v>21</v>
      </c>
      <c r="D362" s="6" t="s">
        <v>22</v>
      </c>
      <c r="E362" s="6" t="s">
        <v>23</v>
      </c>
      <c r="F362" s="6" t="s">
        <v>138</v>
      </c>
      <c r="G362" s="6" t="s">
        <v>36</v>
      </c>
      <c r="H362" s="6" t="s">
        <v>43</v>
      </c>
      <c r="I362" s="6" t="s">
        <v>27</v>
      </c>
      <c r="J362" s="5">
        <v>45919</v>
      </c>
      <c r="K362" s="5"/>
      <c r="L362" s="6" t="s">
        <v>28</v>
      </c>
      <c r="M362" s="6">
        <v>103</v>
      </c>
      <c r="N362" s="6" t="s">
        <v>29</v>
      </c>
      <c r="O362" s="6" t="s">
        <v>63</v>
      </c>
      <c r="P362" s="6" t="s">
        <v>133</v>
      </c>
      <c r="Q362" s="6" t="s">
        <v>95</v>
      </c>
      <c r="R362" s="6" t="s">
        <v>28</v>
      </c>
      <c r="S362" s="6">
        <v>0</v>
      </c>
      <c r="T362" s="7">
        <v>65000</v>
      </c>
      <c r="U362" t="str">
        <f t="shared" si="35"/>
        <v>Not Reviewed</v>
      </c>
      <c r="V362" t="str">
        <f t="shared" si="36"/>
        <v>Not Reviewed</v>
      </c>
      <c r="W362">
        <f t="shared" si="37"/>
        <v>0</v>
      </c>
      <c r="X362" t="str">
        <f t="shared" si="38"/>
        <v>Active</v>
      </c>
      <c r="Y362">
        <f t="shared" si="39"/>
        <v>0.28219178082191781</v>
      </c>
      <c r="Z362" t="str">
        <f t="shared" si="40"/>
        <v>&lt;1 Year</v>
      </c>
      <c r="AA362" t="str">
        <f t="shared" si="41"/>
        <v>&lt;70K</v>
      </c>
    </row>
    <row r="363" spans="1:27" ht="19.95" customHeight="1" x14ac:dyDescent="0.3">
      <c r="A363" s="8" t="s">
        <v>486</v>
      </c>
      <c r="B363" s="9">
        <v>44965</v>
      </c>
      <c r="C363" s="1" t="s">
        <v>34</v>
      </c>
      <c r="D363" s="1" t="s">
        <v>22</v>
      </c>
      <c r="E363" s="1" t="s">
        <v>23</v>
      </c>
      <c r="F363" s="1" t="s">
        <v>35</v>
      </c>
      <c r="G363" s="1" t="s">
        <v>36</v>
      </c>
      <c r="H363" s="1" t="s">
        <v>26</v>
      </c>
      <c r="I363" s="1" t="s">
        <v>27</v>
      </c>
      <c r="J363" s="9">
        <v>44965</v>
      </c>
      <c r="K363" s="9"/>
      <c r="L363" s="1" t="s">
        <v>28</v>
      </c>
      <c r="M363" s="1">
        <v>1057</v>
      </c>
      <c r="N363" s="1" t="s">
        <v>52</v>
      </c>
      <c r="O363" s="1" t="s">
        <v>30</v>
      </c>
      <c r="P363" s="1" t="s">
        <v>107</v>
      </c>
      <c r="Q363" s="1">
        <v>3</v>
      </c>
      <c r="R363" s="1" t="s">
        <v>37</v>
      </c>
      <c r="S363" s="1">
        <v>3</v>
      </c>
      <c r="T363" s="10">
        <v>89500</v>
      </c>
      <c r="U363" t="str">
        <f t="shared" si="35"/>
        <v>Reviewed</v>
      </c>
      <c r="V363" t="str">
        <f t="shared" si="36"/>
        <v>meets</v>
      </c>
      <c r="W363">
        <f t="shared" si="37"/>
        <v>0</v>
      </c>
      <c r="X363" t="str">
        <f t="shared" si="38"/>
        <v>Active</v>
      </c>
      <c r="Y363">
        <f t="shared" si="39"/>
        <v>2.8958904109589043</v>
      </c>
      <c r="Z363" t="str">
        <f t="shared" si="40"/>
        <v>2–3 Years</v>
      </c>
      <c r="AA363" t="str">
        <f t="shared" si="41"/>
        <v>70K–99K</v>
      </c>
    </row>
    <row r="364" spans="1:27" ht="19.95" customHeight="1" x14ac:dyDescent="0.3">
      <c r="A364" s="4" t="s">
        <v>487</v>
      </c>
      <c r="B364" s="5">
        <v>45440</v>
      </c>
      <c r="C364" s="6" t="s">
        <v>39</v>
      </c>
      <c r="D364" s="6" t="s">
        <v>22</v>
      </c>
      <c r="E364" s="6" t="s">
        <v>40</v>
      </c>
      <c r="F364" s="6" t="s">
        <v>292</v>
      </c>
      <c r="G364" s="6" t="s">
        <v>48</v>
      </c>
      <c r="H364" s="6" t="s">
        <v>110</v>
      </c>
      <c r="I364" s="6" t="s">
        <v>27</v>
      </c>
      <c r="J364" s="5">
        <v>45440</v>
      </c>
      <c r="K364" s="5"/>
      <c r="L364" s="6" t="s">
        <v>28</v>
      </c>
      <c r="M364" s="6">
        <v>582</v>
      </c>
      <c r="N364" s="6" t="s">
        <v>122</v>
      </c>
      <c r="O364" s="6" t="s">
        <v>30</v>
      </c>
      <c r="P364" s="6" t="s">
        <v>44</v>
      </c>
      <c r="Q364" s="6">
        <v>2</v>
      </c>
      <c r="R364" s="6" t="s">
        <v>53</v>
      </c>
      <c r="S364" s="6">
        <v>2</v>
      </c>
      <c r="T364" s="7">
        <v>129000</v>
      </c>
      <c r="U364" t="str">
        <f t="shared" si="35"/>
        <v>Reviewed</v>
      </c>
      <c r="V364" t="str">
        <f t="shared" si="36"/>
        <v>needs_support</v>
      </c>
      <c r="W364">
        <f t="shared" si="37"/>
        <v>0</v>
      </c>
      <c r="X364" t="str">
        <f t="shared" si="38"/>
        <v>Active</v>
      </c>
      <c r="Y364">
        <f t="shared" si="39"/>
        <v>1.5945205479452054</v>
      </c>
      <c r="Z364" t="str">
        <f t="shared" si="40"/>
        <v>1–2 Years</v>
      </c>
      <c r="AA364" t="str">
        <f t="shared" si="41"/>
        <v>100K–129K</v>
      </c>
    </row>
    <row r="365" spans="1:27" ht="19.95" customHeight="1" x14ac:dyDescent="0.3">
      <c r="A365" s="8" t="s">
        <v>488</v>
      </c>
      <c r="B365" s="9">
        <v>45036</v>
      </c>
      <c r="C365" s="1" t="s">
        <v>46</v>
      </c>
      <c r="D365" s="1" t="s">
        <v>22</v>
      </c>
      <c r="E365" s="1" t="s">
        <v>40</v>
      </c>
      <c r="F365" s="1" t="s">
        <v>47</v>
      </c>
      <c r="G365" s="1" t="s">
        <v>48</v>
      </c>
      <c r="H365" s="1" t="s">
        <v>49</v>
      </c>
      <c r="I365" s="1" t="s">
        <v>27</v>
      </c>
      <c r="J365" s="9">
        <v>45036</v>
      </c>
      <c r="K365" s="9"/>
      <c r="L365" s="1" t="s">
        <v>28</v>
      </c>
      <c r="M365" s="1">
        <v>986</v>
      </c>
      <c r="N365" s="1" t="s">
        <v>52</v>
      </c>
      <c r="O365" s="1" t="s">
        <v>63</v>
      </c>
      <c r="P365" s="1" t="s">
        <v>31</v>
      </c>
      <c r="Q365" s="1">
        <v>3</v>
      </c>
      <c r="R365" s="1" t="s">
        <v>37</v>
      </c>
      <c r="S365" s="1">
        <v>3</v>
      </c>
      <c r="T365" s="10">
        <v>139000</v>
      </c>
      <c r="U365" t="str">
        <f t="shared" si="35"/>
        <v>Reviewed</v>
      </c>
      <c r="V365" t="str">
        <f t="shared" si="36"/>
        <v>meets</v>
      </c>
      <c r="W365">
        <f t="shared" si="37"/>
        <v>0</v>
      </c>
      <c r="X365" t="str">
        <f t="shared" si="38"/>
        <v>Active</v>
      </c>
      <c r="Y365">
        <f t="shared" si="39"/>
        <v>2.7013698630136984</v>
      </c>
      <c r="Z365" t="str">
        <f t="shared" si="40"/>
        <v>2–3 Years</v>
      </c>
      <c r="AA365" t="str">
        <f t="shared" si="41"/>
        <v>130K+</v>
      </c>
    </row>
    <row r="366" spans="1:27" ht="19.95" customHeight="1" x14ac:dyDescent="0.3">
      <c r="A366" s="4" t="s">
        <v>489</v>
      </c>
      <c r="B366" s="5">
        <v>44983</v>
      </c>
      <c r="C366" s="6" t="s">
        <v>55</v>
      </c>
      <c r="D366" s="6" t="s">
        <v>56</v>
      </c>
      <c r="E366" s="6" t="s">
        <v>23</v>
      </c>
      <c r="F366" s="6" t="s">
        <v>57</v>
      </c>
      <c r="G366" s="6" t="s">
        <v>58</v>
      </c>
      <c r="H366" s="6" t="s">
        <v>43</v>
      </c>
      <c r="I366" s="6" t="s">
        <v>27</v>
      </c>
      <c r="J366" s="5">
        <v>44983</v>
      </c>
      <c r="K366" s="5"/>
      <c r="L366" s="6" t="s">
        <v>28</v>
      </c>
      <c r="M366" s="6">
        <v>1039</v>
      </c>
      <c r="N366" s="6" t="s">
        <v>52</v>
      </c>
      <c r="O366" s="6" t="s">
        <v>105</v>
      </c>
      <c r="P366" s="6" t="s">
        <v>31</v>
      </c>
      <c r="Q366" s="6">
        <v>4</v>
      </c>
      <c r="R366" s="6" t="s">
        <v>32</v>
      </c>
      <c r="S366" s="6">
        <v>3</v>
      </c>
      <c r="T366" s="7">
        <v>63000</v>
      </c>
      <c r="U366" t="str">
        <f t="shared" si="35"/>
        <v>Reviewed</v>
      </c>
      <c r="V366" t="str">
        <f t="shared" si="36"/>
        <v>exceeds</v>
      </c>
      <c r="W366">
        <f t="shared" si="37"/>
        <v>0</v>
      </c>
      <c r="X366" t="str">
        <f t="shared" si="38"/>
        <v>Active</v>
      </c>
      <c r="Y366">
        <f t="shared" si="39"/>
        <v>2.8465753424657536</v>
      </c>
      <c r="Z366" t="str">
        <f t="shared" si="40"/>
        <v>2–3 Years</v>
      </c>
      <c r="AA366" t="str">
        <f t="shared" si="41"/>
        <v>&lt;70K</v>
      </c>
    </row>
    <row r="367" spans="1:27" ht="19.95" customHeight="1" x14ac:dyDescent="0.3">
      <c r="A367" s="8" t="s">
        <v>490</v>
      </c>
      <c r="B367" s="9">
        <v>45399</v>
      </c>
      <c r="C367" s="1" t="s">
        <v>60</v>
      </c>
      <c r="D367" s="1" t="s">
        <v>56</v>
      </c>
      <c r="E367" s="1" t="s">
        <v>40</v>
      </c>
      <c r="F367" s="1" t="s">
        <v>61</v>
      </c>
      <c r="G367" s="1" t="s">
        <v>62</v>
      </c>
      <c r="H367" s="1" t="s">
        <v>26</v>
      </c>
      <c r="I367" s="1" t="s">
        <v>50</v>
      </c>
      <c r="J367" s="9">
        <v>45399</v>
      </c>
      <c r="K367" s="9">
        <v>45643</v>
      </c>
      <c r="L367" s="1" t="s">
        <v>159</v>
      </c>
      <c r="M367" s="1">
        <v>244</v>
      </c>
      <c r="N367" s="1" t="s">
        <v>75</v>
      </c>
      <c r="O367" s="1" t="s">
        <v>63</v>
      </c>
      <c r="P367" s="1" t="s">
        <v>31</v>
      </c>
      <c r="Q367" s="1">
        <v>5</v>
      </c>
      <c r="R367" s="1" t="s">
        <v>119</v>
      </c>
      <c r="S367" s="1">
        <v>1</v>
      </c>
      <c r="T367" s="10">
        <v>90500</v>
      </c>
      <c r="U367" t="str">
        <f t="shared" si="35"/>
        <v>Reviewed</v>
      </c>
      <c r="V367" t="str">
        <f t="shared" si="36"/>
        <v>outstanding</v>
      </c>
      <c r="W367">
        <f t="shared" si="37"/>
        <v>1</v>
      </c>
      <c r="X367" t="str">
        <f t="shared" si="38"/>
        <v>Attrited</v>
      </c>
      <c r="Y367">
        <f t="shared" si="39"/>
        <v>0.66849315068493154</v>
      </c>
      <c r="Z367" t="str">
        <f t="shared" si="40"/>
        <v>&lt;1 Year</v>
      </c>
      <c r="AA367" t="str">
        <f t="shared" si="41"/>
        <v>70K–99K</v>
      </c>
    </row>
    <row r="368" spans="1:27" ht="19.95" customHeight="1" x14ac:dyDescent="0.3">
      <c r="A368" s="4" t="s">
        <v>491</v>
      </c>
      <c r="B368" s="5">
        <v>45304</v>
      </c>
      <c r="C368" s="6" t="s">
        <v>66</v>
      </c>
      <c r="D368" s="6" t="s">
        <v>56</v>
      </c>
      <c r="E368" s="6" t="s">
        <v>67</v>
      </c>
      <c r="F368" s="6" t="s">
        <v>35</v>
      </c>
      <c r="G368" s="6" t="s">
        <v>36</v>
      </c>
      <c r="H368" s="6" t="s">
        <v>26</v>
      </c>
      <c r="I368" s="6" t="s">
        <v>27</v>
      </c>
      <c r="J368" s="5">
        <v>45304</v>
      </c>
      <c r="K368" s="5"/>
      <c r="L368" s="6" t="s">
        <v>28</v>
      </c>
      <c r="M368" s="6">
        <v>718</v>
      </c>
      <c r="N368" s="6" t="s">
        <v>52</v>
      </c>
      <c r="O368" s="6" t="s">
        <v>63</v>
      </c>
      <c r="P368" s="6" t="s">
        <v>64</v>
      </c>
      <c r="Q368" s="6">
        <v>3</v>
      </c>
      <c r="R368" s="6" t="s">
        <v>37</v>
      </c>
      <c r="S368" s="6">
        <v>2</v>
      </c>
      <c r="T368" s="7">
        <v>80500</v>
      </c>
      <c r="U368" t="str">
        <f t="shared" si="35"/>
        <v>Reviewed</v>
      </c>
      <c r="V368" t="str">
        <f t="shared" si="36"/>
        <v>meets</v>
      </c>
      <c r="W368">
        <f t="shared" si="37"/>
        <v>0</v>
      </c>
      <c r="X368" t="str">
        <f t="shared" si="38"/>
        <v>Active</v>
      </c>
      <c r="Y368">
        <f t="shared" si="39"/>
        <v>1.9671232876712328</v>
      </c>
      <c r="Z368" t="str">
        <f t="shared" si="40"/>
        <v>1–2 Years</v>
      </c>
      <c r="AA368" t="str">
        <f t="shared" si="41"/>
        <v>70K–99K</v>
      </c>
    </row>
    <row r="369" spans="1:27" ht="19.95" customHeight="1" x14ac:dyDescent="0.3">
      <c r="A369" s="8" t="s">
        <v>492</v>
      </c>
      <c r="B369" s="9">
        <v>45820</v>
      </c>
      <c r="C369" s="1" t="s">
        <v>71</v>
      </c>
      <c r="D369" s="1" t="s">
        <v>72</v>
      </c>
      <c r="E369" s="1" t="s">
        <v>23</v>
      </c>
      <c r="F369" s="1" t="s">
        <v>150</v>
      </c>
      <c r="G369" s="1" t="s">
        <v>74</v>
      </c>
      <c r="H369" s="1" t="s">
        <v>26</v>
      </c>
      <c r="I369" s="1" t="s">
        <v>27</v>
      </c>
      <c r="J369" s="9">
        <v>45820</v>
      </c>
      <c r="K369" s="9"/>
      <c r="L369" s="1" t="s">
        <v>28</v>
      </c>
      <c r="M369" s="1">
        <v>202</v>
      </c>
      <c r="N369" s="1" t="s">
        <v>29</v>
      </c>
      <c r="O369" s="1" t="s">
        <v>63</v>
      </c>
      <c r="P369" s="1" t="s">
        <v>31</v>
      </c>
      <c r="Q369" s="1">
        <v>4</v>
      </c>
      <c r="R369" s="1" t="s">
        <v>32</v>
      </c>
      <c r="S369" s="1">
        <v>1</v>
      </c>
      <c r="T369" s="10">
        <v>99000</v>
      </c>
      <c r="U369" t="str">
        <f t="shared" si="35"/>
        <v>Reviewed</v>
      </c>
      <c r="V369" t="str">
        <f t="shared" si="36"/>
        <v>exceeds</v>
      </c>
      <c r="W369">
        <f t="shared" si="37"/>
        <v>0</v>
      </c>
      <c r="X369" t="str">
        <f t="shared" si="38"/>
        <v>Active</v>
      </c>
      <c r="Y369">
        <f t="shared" si="39"/>
        <v>0.55342465753424652</v>
      </c>
      <c r="Z369" t="str">
        <f t="shared" si="40"/>
        <v>&lt;1 Year</v>
      </c>
      <c r="AA369" t="str">
        <f t="shared" si="41"/>
        <v>70K–99K</v>
      </c>
    </row>
    <row r="370" spans="1:27" ht="19.95" customHeight="1" x14ac:dyDescent="0.3">
      <c r="A370" s="4" t="s">
        <v>493</v>
      </c>
      <c r="B370" s="5">
        <v>45846</v>
      </c>
      <c r="C370" s="6" t="s">
        <v>77</v>
      </c>
      <c r="D370" s="6" t="s">
        <v>72</v>
      </c>
      <c r="E370" s="6" t="s">
        <v>40</v>
      </c>
      <c r="F370" s="6" t="s">
        <v>93</v>
      </c>
      <c r="G370" s="6" t="s">
        <v>94</v>
      </c>
      <c r="H370" s="6" t="s">
        <v>26</v>
      </c>
      <c r="I370" s="6" t="s">
        <v>27</v>
      </c>
      <c r="J370" s="5">
        <v>45846</v>
      </c>
      <c r="K370" s="5"/>
      <c r="L370" s="6" t="s">
        <v>28</v>
      </c>
      <c r="M370" s="6">
        <v>176</v>
      </c>
      <c r="N370" s="6" t="s">
        <v>29</v>
      </c>
      <c r="O370" s="6" t="s">
        <v>30</v>
      </c>
      <c r="P370" s="6" t="s">
        <v>64</v>
      </c>
      <c r="Q370" s="6" t="s">
        <v>95</v>
      </c>
      <c r="R370" s="6" t="s">
        <v>28</v>
      </c>
      <c r="S370" s="6">
        <v>0</v>
      </c>
      <c r="T370" s="7">
        <v>87500</v>
      </c>
      <c r="U370" t="str">
        <f t="shared" si="35"/>
        <v>Not Reviewed</v>
      </c>
      <c r="V370" t="str">
        <f t="shared" si="36"/>
        <v>Not Reviewed</v>
      </c>
      <c r="W370">
        <f t="shared" si="37"/>
        <v>0</v>
      </c>
      <c r="X370" t="str">
        <f t="shared" si="38"/>
        <v>Active</v>
      </c>
      <c r="Y370">
        <f t="shared" si="39"/>
        <v>0.48219178082191783</v>
      </c>
      <c r="Z370" t="str">
        <f t="shared" si="40"/>
        <v>&lt;1 Year</v>
      </c>
      <c r="AA370" t="str">
        <f t="shared" si="41"/>
        <v>70K–99K</v>
      </c>
    </row>
    <row r="371" spans="1:27" ht="19.95" customHeight="1" x14ac:dyDescent="0.3">
      <c r="A371" s="8" t="s">
        <v>494</v>
      </c>
      <c r="B371" s="9">
        <v>45090</v>
      </c>
      <c r="C371" s="1" t="s">
        <v>81</v>
      </c>
      <c r="D371" s="1" t="s">
        <v>72</v>
      </c>
      <c r="E371" s="1" t="s">
        <v>23</v>
      </c>
      <c r="F371" s="1" t="s">
        <v>82</v>
      </c>
      <c r="G371" s="1" t="s">
        <v>83</v>
      </c>
      <c r="H371" s="1" t="s">
        <v>26</v>
      </c>
      <c r="I371" s="1" t="s">
        <v>27</v>
      </c>
      <c r="J371" s="9">
        <v>45090</v>
      </c>
      <c r="K371" s="9"/>
      <c r="L371" s="1" t="s">
        <v>28</v>
      </c>
      <c r="M371" s="1">
        <v>932</v>
      </c>
      <c r="N371" s="1" t="s">
        <v>29</v>
      </c>
      <c r="O371" s="1" t="s">
        <v>43</v>
      </c>
      <c r="P371" s="1" t="s">
        <v>44</v>
      </c>
      <c r="Q371" s="1">
        <v>4</v>
      </c>
      <c r="R371" s="1" t="s">
        <v>32</v>
      </c>
      <c r="S371" s="1">
        <v>3</v>
      </c>
      <c r="T371" s="10">
        <v>103000</v>
      </c>
      <c r="U371" t="str">
        <f t="shared" si="35"/>
        <v>Reviewed</v>
      </c>
      <c r="V371" t="str">
        <f t="shared" si="36"/>
        <v>exceeds</v>
      </c>
      <c r="W371">
        <f t="shared" si="37"/>
        <v>0</v>
      </c>
      <c r="X371" t="str">
        <f t="shared" si="38"/>
        <v>Active</v>
      </c>
      <c r="Y371">
        <f t="shared" si="39"/>
        <v>2.5534246575342467</v>
      </c>
      <c r="Z371" t="str">
        <f t="shared" si="40"/>
        <v>2–3 Years</v>
      </c>
      <c r="AA371" t="str">
        <f t="shared" si="41"/>
        <v>100K–129K</v>
      </c>
    </row>
    <row r="372" spans="1:27" ht="19.95" customHeight="1" x14ac:dyDescent="0.3">
      <c r="A372" s="4" t="s">
        <v>495</v>
      </c>
      <c r="B372" s="5">
        <v>45387</v>
      </c>
      <c r="C372" s="6" t="s">
        <v>86</v>
      </c>
      <c r="D372" s="6" t="s">
        <v>87</v>
      </c>
      <c r="E372" s="6" t="s">
        <v>67</v>
      </c>
      <c r="F372" s="6" t="s">
        <v>114</v>
      </c>
      <c r="G372" s="6" t="s">
        <v>94</v>
      </c>
      <c r="H372" s="6" t="s">
        <v>43</v>
      </c>
      <c r="I372" s="6" t="s">
        <v>27</v>
      </c>
      <c r="J372" s="5">
        <v>45387</v>
      </c>
      <c r="K372" s="5"/>
      <c r="L372" s="6" t="s">
        <v>28</v>
      </c>
      <c r="M372" s="6">
        <v>635</v>
      </c>
      <c r="N372" s="6" t="s">
        <v>29</v>
      </c>
      <c r="O372" s="6" t="s">
        <v>30</v>
      </c>
      <c r="P372" s="6" t="s">
        <v>31</v>
      </c>
      <c r="Q372" s="6">
        <v>2</v>
      </c>
      <c r="R372" s="6" t="s">
        <v>53</v>
      </c>
      <c r="S372" s="6">
        <v>2</v>
      </c>
      <c r="T372" s="7">
        <v>72000</v>
      </c>
      <c r="U372" t="str">
        <f t="shared" si="35"/>
        <v>Reviewed</v>
      </c>
      <c r="V372" t="str">
        <f t="shared" si="36"/>
        <v>needs_support</v>
      </c>
      <c r="W372">
        <f t="shared" si="37"/>
        <v>0</v>
      </c>
      <c r="X372" t="str">
        <f t="shared" si="38"/>
        <v>Active</v>
      </c>
      <c r="Y372">
        <f t="shared" si="39"/>
        <v>1.7397260273972603</v>
      </c>
      <c r="Z372" t="str">
        <f t="shared" si="40"/>
        <v>1–2 Years</v>
      </c>
      <c r="AA372" t="str">
        <f t="shared" si="41"/>
        <v>70K–99K</v>
      </c>
    </row>
    <row r="373" spans="1:27" ht="19.95" customHeight="1" x14ac:dyDescent="0.3">
      <c r="A373" s="8" t="s">
        <v>496</v>
      </c>
      <c r="B373" s="9">
        <v>45014</v>
      </c>
      <c r="C373" s="1" t="s">
        <v>91</v>
      </c>
      <c r="D373" s="1" t="s">
        <v>87</v>
      </c>
      <c r="E373" s="1" t="s">
        <v>92</v>
      </c>
      <c r="F373" s="1" t="s">
        <v>114</v>
      </c>
      <c r="G373" s="1" t="s">
        <v>94</v>
      </c>
      <c r="H373" s="1" t="s">
        <v>43</v>
      </c>
      <c r="I373" s="1" t="s">
        <v>27</v>
      </c>
      <c r="J373" s="9">
        <v>45014</v>
      </c>
      <c r="K373" s="9"/>
      <c r="L373" s="1" t="s">
        <v>28</v>
      </c>
      <c r="M373" s="1">
        <v>1008</v>
      </c>
      <c r="N373" s="1" t="s">
        <v>29</v>
      </c>
      <c r="O373" s="1" t="s">
        <v>43</v>
      </c>
      <c r="P373" s="1" t="s">
        <v>31</v>
      </c>
      <c r="Q373" s="1">
        <v>3</v>
      </c>
      <c r="R373" s="1" t="s">
        <v>37</v>
      </c>
      <c r="S373" s="1">
        <v>3</v>
      </c>
      <c r="T373" s="10">
        <v>59000</v>
      </c>
      <c r="U373" t="str">
        <f t="shared" si="35"/>
        <v>Reviewed</v>
      </c>
      <c r="V373" t="str">
        <f t="shared" si="36"/>
        <v>meets</v>
      </c>
      <c r="W373">
        <f t="shared" si="37"/>
        <v>0</v>
      </c>
      <c r="X373" t="str">
        <f t="shared" si="38"/>
        <v>Active</v>
      </c>
      <c r="Y373">
        <f t="shared" si="39"/>
        <v>2.7616438356164386</v>
      </c>
      <c r="Z373" t="str">
        <f t="shared" si="40"/>
        <v>2–3 Years</v>
      </c>
      <c r="AA373" t="str">
        <f t="shared" si="41"/>
        <v>&lt;70K</v>
      </c>
    </row>
    <row r="374" spans="1:27" ht="19.95" customHeight="1" x14ac:dyDescent="0.3">
      <c r="A374" s="4" t="s">
        <v>497</v>
      </c>
      <c r="B374" s="5">
        <v>45552</v>
      </c>
      <c r="C374" s="6" t="s">
        <v>21</v>
      </c>
      <c r="D374" s="6" t="s">
        <v>22</v>
      </c>
      <c r="E374" s="6" t="s">
        <v>23</v>
      </c>
      <c r="F374" s="6" t="s">
        <v>288</v>
      </c>
      <c r="G374" s="6" t="s">
        <v>25</v>
      </c>
      <c r="H374" s="6" t="s">
        <v>43</v>
      </c>
      <c r="I374" s="6" t="s">
        <v>27</v>
      </c>
      <c r="J374" s="5">
        <v>45552</v>
      </c>
      <c r="K374" s="5"/>
      <c r="L374" s="6" t="s">
        <v>28</v>
      </c>
      <c r="M374" s="6">
        <v>470</v>
      </c>
      <c r="N374" s="6" t="s">
        <v>122</v>
      </c>
      <c r="O374" s="6" t="s">
        <v>30</v>
      </c>
      <c r="P374" s="6" t="s">
        <v>107</v>
      </c>
      <c r="Q374" s="6">
        <v>2</v>
      </c>
      <c r="R374" s="6" t="s">
        <v>53</v>
      </c>
      <c r="S374" s="6">
        <v>1</v>
      </c>
      <c r="T374" s="7">
        <v>76500</v>
      </c>
      <c r="U374" t="str">
        <f t="shared" si="35"/>
        <v>Reviewed</v>
      </c>
      <c r="V374" t="str">
        <f t="shared" si="36"/>
        <v>needs_support</v>
      </c>
      <c r="W374">
        <f t="shared" si="37"/>
        <v>0</v>
      </c>
      <c r="X374" t="str">
        <f t="shared" si="38"/>
        <v>Active</v>
      </c>
      <c r="Y374">
        <f t="shared" si="39"/>
        <v>1.2876712328767124</v>
      </c>
      <c r="Z374" t="str">
        <f t="shared" si="40"/>
        <v>1–2 Years</v>
      </c>
      <c r="AA374" t="str">
        <f t="shared" si="41"/>
        <v>70K–99K</v>
      </c>
    </row>
    <row r="375" spans="1:27" ht="19.95" customHeight="1" x14ac:dyDescent="0.3">
      <c r="A375" s="8" t="s">
        <v>498</v>
      </c>
      <c r="B375" s="9">
        <v>45435</v>
      </c>
      <c r="C375" s="1" t="s">
        <v>34</v>
      </c>
      <c r="D375" s="1" t="s">
        <v>22</v>
      </c>
      <c r="E375" s="1" t="s">
        <v>23</v>
      </c>
      <c r="F375" s="1" t="s">
        <v>35</v>
      </c>
      <c r="G375" s="1" t="s">
        <v>36</v>
      </c>
      <c r="H375" s="1" t="s">
        <v>26</v>
      </c>
      <c r="I375" s="1" t="s">
        <v>50</v>
      </c>
      <c r="J375" s="9">
        <v>45435</v>
      </c>
      <c r="K375" s="9">
        <v>45644</v>
      </c>
      <c r="L375" s="1" t="s">
        <v>51</v>
      </c>
      <c r="M375" s="1">
        <v>209</v>
      </c>
      <c r="N375" s="1" t="s">
        <v>52</v>
      </c>
      <c r="O375" s="1" t="s">
        <v>63</v>
      </c>
      <c r="P375" s="1" t="s">
        <v>107</v>
      </c>
      <c r="Q375" s="1">
        <v>5</v>
      </c>
      <c r="R375" s="1" t="s">
        <v>119</v>
      </c>
      <c r="S375" s="1">
        <v>1</v>
      </c>
      <c r="T375" s="10">
        <v>101500</v>
      </c>
      <c r="U375" t="str">
        <f t="shared" si="35"/>
        <v>Reviewed</v>
      </c>
      <c r="V375" t="str">
        <f t="shared" si="36"/>
        <v>outstanding</v>
      </c>
      <c r="W375">
        <f t="shared" si="37"/>
        <v>1</v>
      </c>
      <c r="X375" t="str">
        <f t="shared" si="38"/>
        <v>Attrited</v>
      </c>
      <c r="Y375">
        <f t="shared" si="39"/>
        <v>0.57260273972602738</v>
      </c>
      <c r="Z375" t="str">
        <f t="shared" si="40"/>
        <v>&lt;1 Year</v>
      </c>
      <c r="AA375" t="str">
        <f t="shared" si="41"/>
        <v>100K–129K</v>
      </c>
    </row>
    <row r="376" spans="1:27" ht="19.95" customHeight="1" x14ac:dyDescent="0.3">
      <c r="A376" s="4" t="s">
        <v>499</v>
      </c>
      <c r="B376" s="5">
        <v>44987</v>
      </c>
      <c r="C376" s="6" t="s">
        <v>39</v>
      </c>
      <c r="D376" s="6" t="s">
        <v>22</v>
      </c>
      <c r="E376" s="6" t="s">
        <v>40</v>
      </c>
      <c r="F376" s="6" t="s">
        <v>47</v>
      </c>
      <c r="G376" s="6" t="s">
        <v>48</v>
      </c>
      <c r="H376" s="6" t="s">
        <v>49</v>
      </c>
      <c r="I376" s="6" t="s">
        <v>27</v>
      </c>
      <c r="J376" s="5">
        <v>44987</v>
      </c>
      <c r="K376" s="5"/>
      <c r="L376" s="6" t="s">
        <v>28</v>
      </c>
      <c r="M376" s="6">
        <v>1035</v>
      </c>
      <c r="N376" s="6" t="s">
        <v>29</v>
      </c>
      <c r="O376" s="6" t="s">
        <v>63</v>
      </c>
      <c r="P376" s="6" t="s">
        <v>107</v>
      </c>
      <c r="Q376" s="6">
        <v>1</v>
      </c>
      <c r="R376" s="6" t="s">
        <v>53</v>
      </c>
      <c r="S376" s="6">
        <v>3</v>
      </c>
      <c r="T376" s="7">
        <v>137500</v>
      </c>
      <c r="U376" t="str">
        <f t="shared" si="35"/>
        <v>Reviewed</v>
      </c>
      <c r="V376" t="str">
        <f t="shared" si="36"/>
        <v>needs_support</v>
      </c>
      <c r="W376">
        <f t="shared" si="37"/>
        <v>0</v>
      </c>
      <c r="X376" t="str">
        <f t="shared" si="38"/>
        <v>Active</v>
      </c>
      <c r="Y376">
        <f t="shared" si="39"/>
        <v>2.8356164383561642</v>
      </c>
      <c r="Z376" t="str">
        <f t="shared" si="40"/>
        <v>2–3 Years</v>
      </c>
      <c r="AA376" t="str">
        <f t="shared" si="41"/>
        <v>130K+</v>
      </c>
    </row>
    <row r="377" spans="1:27" ht="19.95" customHeight="1" x14ac:dyDescent="0.3">
      <c r="A377" s="8" t="s">
        <v>500</v>
      </c>
      <c r="B377" s="9">
        <v>45312</v>
      </c>
      <c r="C377" s="1" t="s">
        <v>46</v>
      </c>
      <c r="D377" s="1" t="s">
        <v>22</v>
      </c>
      <c r="E377" s="1" t="s">
        <v>40</v>
      </c>
      <c r="F377" s="1" t="s">
        <v>101</v>
      </c>
      <c r="G377" s="1" t="s">
        <v>48</v>
      </c>
      <c r="H377" s="1" t="s">
        <v>26</v>
      </c>
      <c r="I377" s="1" t="s">
        <v>50</v>
      </c>
      <c r="J377" s="9">
        <v>45312</v>
      </c>
      <c r="K377" s="9">
        <v>45410</v>
      </c>
      <c r="L377" s="1" t="s">
        <v>51</v>
      </c>
      <c r="M377" s="1">
        <v>98</v>
      </c>
      <c r="N377" s="1" t="s">
        <v>29</v>
      </c>
      <c r="O377" s="1" t="s">
        <v>30</v>
      </c>
      <c r="P377" s="1" t="s">
        <v>64</v>
      </c>
      <c r="Q377" s="1" t="s">
        <v>95</v>
      </c>
      <c r="R377" s="1" t="s">
        <v>28</v>
      </c>
      <c r="S377" s="1">
        <v>0</v>
      </c>
      <c r="T377" s="10">
        <v>77000</v>
      </c>
      <c r="U377" t="str">
        <f t="shared" si="35"/>
        <v>Not Reviewed</v>
      </c>
      <c r="V377" t="str">
        <f t="shared" si="36"/>
        <v>Not Reviewed</v>
      </c>
      <c r="W377">
        <f t="shared" si="37"/>
        <v>1</v>
      </c>
      <c r="X377" t="str">
        <f t="shared" si="38"/>
        <v>Attrited</v>
      </c>
      <c r="Y377">
        <f t="shared" si="39"/>
        <v>0.26849315068493151</v>
      </c>
      <c r="Z377" t="str">
        <f t="shared" si="40"/>
        <v>&lt;1 Year</v>
      </c>
      <c r="AA377" t="str">
        <f t="shared" si="41"/>
        <v>70K–99K</v>
      </c>
    </row>
    <row r="378" spans="1:27" ht="19.95" customHeight="1" x14ac:dyDescent="0.3">
      <c r="A378" s="4" t="s">
        <v>501</v>
      </c>
      <c r="B378" s="5">
        <v>45228</v>
      </c>
      <c r="C378" s="6" t="s">
        <v>55</v>
      </c>
      <c r="D378" s="6" t="s">
        <v>56</v>
      </c>
      <c r="E378" s="6" t="s">
        <v>23</v>
      </c>
      <c r="F378" s="6" t="s">
        <v>147</v>
      </c>
      <c r="G378" s="6" t="s">
        <v>58</v>
      </c>
      <c r="H378" s="6" t="s">
        <v>26</v>
      </c>
      <c r="I378" s="6" t="s">
        <v>27</v>
      </c>
      <c r="J378" s="5">
        <v>45228</v>
      </c>
      <c r="K378" s="5"/>
      <c r="L378" s="6" t="s">
        <v>28</v>
      </c>
      <c r="M378" s="6">
        <v>794</v>
      </c>
      <c r="N378" s="6" t="s">
        <v>52</v>
      </c>
      <c r="O378" s="6" t="s">
        <v>63</v>
      </c>
      <c r="P378" s="6" t="s">
        <v>31</v>
      </c>
      <c r="Q378" s="6">
        <v>3</v>
      </c>
      <c r="R378" s="6" t="s">
        <v>37</v>
      </c>
      <c r="S378" s="6">
        <v>2</v>
      </c>
      <c r="T378" s="7">
        <v>95000</v>
      </c>
      <c r="U378" t="str">
        <f t="shared" si="35"/>
        <v>Reviewed</v>
      </c>
      <c r="V378" t="str">
        <f t="shared" si="36"/>
        <v>meets</v>
      </c>
      <c r="W378">
        <f t="shared" si="37"/>
        <v>0</v>
      </c>
      <c r="X378" t="str">
        <f t="shared" si="38"/>
        <v>Active</v>
      </c>
      <c r="Y378">
        <f t="shared" si="39"/>
        <v>2.1753424657534248</v>
      </c>
      <c r="Z378" t="str">
        <f t="shared" si="40"/>
        <v>2–3 Years</v>
      </c>
      <c r="AA378" t="str">
        <f t="shared" si="41"/>
        <v>70K–99K</v>
      </c>
    </row>
    <row r="379" spans="1:27" ht="19.95" customHeight="1" x14ac:dyDescent="0.3">
      <c r="A379" s="8" t="s">
        <v>502</v>
      </c>
      <c r="B379" s="9">
        <v>45099</v>
      </c>
      <c r="C379" s="1" t="s">
        <v>60</v>
      </c>
      <c r="D379" s="1" t="s">
        <v>56</v>
      </c>
      <c r="E379" s="1" t="s">
        <v>40</v>
      </c>
      <c r="F379" s="1" t="s">
        <v>61</v>
      </c>
      <c r="G379" s="1" t="s">
        <v>62</v>
      </c>
      <c r="H379" s="1" t="s">
        <v>26</v>
      </c>
      <c r="I379" s="1" t="s">
        <v>27</v>
      </c>
      <c r="J379" s="9">
        <v>45099</v>
      </c>
      <c r="K379" s="9"/>
      <c r="L379" s="1" t="s">
        <v>28</v>
      </c>
      <c r="M379" s="1">
        <v>923</v>
      </c>
      <c r="N379" s="1" t="s">
        <v>75</v>
      </c>
      <c r="O379" s="1" t="s">
        <v>63</v>
      </c>
      <c r="P379" s="1" t="s">
        <v>107</v>
      </c>
      <c r="Q379" s="1">
        <v>4</v>
      </c>
      <c r="R379" s="1" t="s">
        <v>32</v>
      </c>
      <c r="S379" s="1">
        <v>3</v>
      </c>
      <c r="T379" s="10">
        <v>103000</v>
      </c>
      <c r="U379" t="str">
        <f t="shared" si="35"/>
        <v>Reviewed</v>
      </c>
      <c r="V379" t="str">
        <f t="shared" si="36"/>
        <v>exceeds</v>
      </c>
      <c r="W379">
        <f t="shared" si="37"/>
        <v>0</v>
      </c>
      <c r="X379" t="str">
        <f t="shared" si="38"/>
        <v>Active</v>
      </c>
      <c r="Y379">
        <f t="shared" si="39"/>
        <v>2.5287671232876714</v>
      </c>
      <c r="Z379" t="str">
        <f t="shared" si="40"/>
        <v>2–3 Years</v>
      </c>
      <c r="AA379" t="str">
        <f t="shared" si="41"/>
        <v>100K–129K</v>
      </c>
    </row>
    <row r="380" spans="1:27" ht="19.95" customHeight="1" x14ac:dyDescent="0.3">
      <c r="A380" s="4" t="s">
        <v>503</v>
      </c>
      <c r="B380" s="5">
        <v>45831</v>
      </c>
      <c r="C380" s="6" t="s">
        <v>66</v>
      </c>
      <c r="D380" s="6" t="s">
        <v>56</v>
      </c>
      <c r="E380" s="6" t="s">
        <v>67</v>
      </c>
      <c r="F380" s="6" t="s">
        <v>99</v>
      </c>
      <c r="G380" s="6" t="s">
        <v>36</v>
      </c>
      <c r="H380" s="6" t="s">
        <v>49</v>
      </c>
      <c r="I380" s="6" t="s">
        <v>27</v>
      </c>
      <c r="J380" s="5">
        <v>45831</v>
      </c>
      <c r="K380" s="5"/>
      <c r="L380" s="6" t="s">
        <v>28</v>
      </c>
      <c r="M380" s="6">
        <v>191</v>
      </c>
      <c r="N380" s="6" t="s">
        <v>52</v>
      </c>
      <c r="O380" s="6" t="s">
        <v>63</v>
      </c>
      <c r="P380" s="6" t="s">
        <v>133</v>
      </c>
      <c r="Q380" s="6">
        <v>1</v>
      </c>
      <c r="R380" s="6" t="s">
        <v>53</v>
      </c>
      <c r="S380" s="6">
        <v>1</v>
      </c>
      <c r="T380" s="7">
        <v>139500</v>
      </c>
      <c r="U380" t="str">
        <f t="shared" si="35"/>
        <v>Reviewed</v>
      </c>
      <c r="V380" t="str">
        <f t="shared" si="36"/>
        <v>needs_support</v>
      </c>
      <c r="W380">
        <f t="shared" si="37"/>
        <v>0</v>
      </c>
      <c r="X380" t="str">
        <f t="shared" si="38"/>
        <v>Active</v>
      </c>
      <c r="Y380">
        <f t="shared" si="39"/>
        <v>0.52328767123287667</v>
      </c>
      <c r="Z380" t="str">
        <f t="shared" si="40"/>
        <v>&lt;1 Year</v>
      </c>
      <c r="AA380" t="str">
        <f t="shared" si="41"/>
        <v>130K+</v>
      </c>
    </row>
    <row r="381" spans="1:27" ht="19.95" customHeight="1" x14ac:dyDescent="0.3">
      <c r="A381" s="8" t="s">
        <v>504</v>
      </c>
      <c r="B381" s="9">
        <v>45821</v>
      </c>
      <c r="C381" s="1" t="s">
        <v>71</v>
      </c>
      <c r="D381" s="1" t="s">
        <v>72</v>
      </c>
      <c r="E381" s="1" t="s">
        <v>23</v>
      </c>
      <c r="F381" s="1" t="s">
        <v>73</v>
      </c>
      <c r="G381" s="1" t="s">
        <v>74</v>
      </c>
      <c r="H381" s="1" t="s">
        <v>49</v>
      </c>
      <c r="I381" s="1" t="s">
        <v>27</v>
      </c>
      <c r="J381" s="9">
        <v>45821</v>
      </c>
      <c r="K381" s="9"/>
      <c r="L381" s="1" t="s">
        <v>28</v>
      </c>
      <c r="M381" s="1">
        <v>201</v>
      </c>
      <c r="N381" s="1" t="s">
        <v>52</v>
      </c>
      <c r="O381" s="1" t="s">
        <v>63</v>
      </c>
      <c r="P381" s="1" t="s">
        <v>31</v>
      </c>
      <c r="Q381" s="1">
        <v>2</v>
      </c>
      <c r="R381" s="1" t="s">
        <v>53</v>
      </c>
      <c r="S381" s="1">
        <v>1</v>
      </c>
      <c r="T381" s="10">
        <v>129000</v>
      </c>
      <c r="U381" t="str">
        <f t="shared" si="35"/>
        <v>Reviewed</v>
      </c>
      <c r="V381" t="str">
        <f t="shared" si="36"/>
        <v>needs_support</v>
      </c>
      <c r="W381">
        <f t="shared" si="37"/>
        <v>0</v>
      </c>
      <c r="X381" t="str">
        <f t="shared" si="38"/>
        <v>Active</v>
      </c>
      <c r="Y381">
        <f t="shared" si="39"/>
        <v>0.55068493150684927</v>
      </c>
      <c r="Z381" t="str">
        <f t="shared" si="40"/>
        <v>&lt;1 Year</v>
      </c>
      <c r="AA381" t="str">
        <f t="shared" si="41"/>
        <v>100K–129K</v>
      </c>
    </row>
    <row r="382" spans="1:27" ht="19.95" customHeight="1" x14ac:dyDescent="0.3">
      <c r="A382" s="4" t="s">
        <v>505</v>
      </c>
      <c r="B382" s="5">
        <v>45309</v>
      </c>
      <c r="C382" s="6" t="s">
        <v>77</v>
      </c>
      <c r="D382" s="6" t="s">
        <v>72</v>
      </c>
      <c r="E382" s="6" t="s">
        <v>40</v>
      </c>
      <c r="F382" s="6" t="s">
        <v>78</v>
      </c>
      <c r="G382" s="6" t="s">
        <v>79</v>
      </c>
      <c r="H382" s="6" t="s">
        <v>49</v>
      </c>
      <c r="I382" s="6" t="s">
        <v>27</v>
      </c>
      <c r="J382" s="5">
        <v>45309</v>
      </c>
      <c r="K382" s="5"/>
      <c r="L382" s="6" t="s">
        <v>28</v>
      </c>
      <c r="M382" s="6">
        <v>713</v>
      </c>
      <c r="N382" s="6" t="s">
        <v>52</v>
      </c>
      <c r="O382" s="6" t="s">
        <v>105</v>
      </c>
      <c r="P382" s="6" t="s">
        <v>64</v>
      </c>
      <c r="Q382" s="6">
        <v>3</v>
      </c>
      <c r="R382" s="6" t="s">
        <v>37</v>
      </c>
      <c r="S382" s="6">
        <v>2</v>
      </c>
      <c r="T382" s="7">
        <v>125500</v>
      </c>
      <c r="U382" t="str">
        <f t="shared" si="35"/>
        <v>Reviewed</v>
      </c>
      <c r="V382" t="str">
        <f t="shared" si="36"/>
        <v>meets</v>
      </c>
      <c r="W382">
        <f t="shared" si="37"/>
        <v>0</v>
      </c>
      <c r="X382" t="str">
        <f t="shared" si="38"/>
        <v>Active</v>
      </c>
      <c r="Y382">
        <f t="shared" si="39"/>
        <v>1.9534246575342467</v>
      </c>
      <c r="Z382" t="str">
        <f t="shared" si="40"/>
        <v>1–2 Years</v>
      </c>
      <c r="AA382" t="str">
        <f t="shared" si="41"/>
        <v>100K–129K</v>
      </c>
    </row>
    <row r="383" spans="1:27" ht="19.95" customHeight="1" x14ac:dyDescent="0.3">
      <c r="A383" s="8" t="s">
        <v>506</v>
      </c>
      <c r="B383" s="9">
        <v>45474</v>
      </c>
      <c r="C383" s="1" t="s">
        <v>81</v>
      </c>
      <c r="D383" s="1" t="s">
        <v>72</v>
      </c>
      <c r="E383" s="1" t="s">
        <v>23</v>
      </c>
      <c r="F383" s="1" t="s">
        <v>223</v>
      </c>
      <c r="G383" s="1" t="s">
        <v>83</v>
      </c>
      <c r="H383" s="1" t="s">
        <v>49</v>
      </c>
      <c r="I383" s="1" t="s">
        <v>27</v>
      </c>
      <c r="J383" s="9">
        <v>45474</v>
      </c>
      <c r="K383" s="9"/>
      <c r="L383" s="1" t="s">
        <v>28</v>
      </c>
      <c r="M383" s="1">
        <v>548</v>
      </c>
      <c r="N383" s="1" t="s">
        <v>29</v>
      </c>
      <c r="O383" s="1" t="s">
        <v>63</v>
      </c>
      <c r="P383" s="1" t="s">
        <v>64</v>
      </c>
      <c r="Q383" s="1">
        <v>3</v>
      </c>
      <c r="R383" s="1" t="s">
        <v>37</v>
      </c>
      <c r="S383" s="1">
        <v>2</v>
      </c>
      <c r="T383" s="10">
        <v>137500</v>
      </c>
      <c r="U383" t="str">
        <f t="shared" si="35"/>
        <v>Reviewed</v>
      </c>
      <c r="V383" t="str">
        <f t="shared" si="36"/>
        <v>meets</v>
      </c>
      <c r="W383">
        <f t="shared" si="37"/>
        <v>0</v>
      </c>
      <c r="X383" t="str">
        <f t="shared" si="38"/>
        <v>Active</v>
      </c>
      <c r="Y383">
        <f t="shared" si="39"/>
        <v>1.5013698630136987</v>
      </c>
      <c r="Z383" t="str">
        <f t="shared" si="40"/>
        <v>1–2 Years</v>
      </c>
      <c r="AA383" t="str">
        <f t="shared" si="41"/>
        <v>130K+</v>
      </c>
    </row>
    <row r="384" spans="1:27" ht="19.95" customHeight="1" x14ac:dyDescent="0.3">
      <c r="A384" s="4" t="s">
        <v>507</v>
      </c>
      <c r="B384" s="5">
        <v>45687</v>
      </c>
      <c r="C384" s="6" t="s">
        <v>86</v>
      </c>
      <c r="D384" s="6" t="s">
        <v>87</v>
      </c>
      <c r="E384" s="6" t="s">
        <v>67</v>
      </c>
      <c r="F384" s="6" t="s">
        <v>114</v>
      </c>
      <c r="G384" s="6" t="s">
        <v>94</v>
      </c>
      <c r="H384" s="6" t="s">
        <v>43</v>
      </c>
      <c r="I384" s="6" t="s">
        <v>27</v>
      </c>
      <c r="J384" s="5">
        <v>45687</v>
      </c>
      <c r="K384" s="5"/>
      <c r="L384" s="6" t="s">
        <v>28</v>
      </c>
      <c r="M384" s="6">
        <v>335</v>
      </c>
      <c r="N384" s="6" t="s">
        <v>29</v>
      </c>
      <c r="O384" s="6" t="s">
        <v>63</v>
      </c>
      <c r="P384" s="6" t="s">
        <v>64</v>
      </c>
      <c r="Q384" s="6">
        <v>3</v>
      </c>
      <c r="R384" s="6" t="s">
        <v>37</v>
      </c>
      <c r="S384" s="6">
        <v>1</v>
      </c>
      <c r="T384" s="7">
        <v>61000</v>
      </c>
      <c r="U384" t="str">
        <f t="shared" si="35"/>
        <v>Reviewed</v>
      </c>
      <c r="V384" t="str">
        <f t="shared" si="36"/>
        <v>meets</v>
      </c>
      <c r="W384">
        <f t="shared" si="37"/>
        <v>0</v>
      </c>
      <c r="X384" t="str">
        <f t="shared" si="38"/>
        <v>Active</v>
      </c>
      <c r="Y384">
        <f t="shared" si="39"/>
        <v>0.9178082191780822</v>
      </c>
      <c r="Z384" t="str">
        <f t="shared" si="40"/>
        <v>&lt;1 Year</v>
      </c>
      <c r="AA384" t="str">
        <f t="shared" si="41"/>
        <v>&lt;70K</v>
      </c>
    </row>
    <row r="385" spans="1:27" ht="19.95" customHeight="1" x14ac:dyDescent="0.3">
      <c r="A385" s="8" t="s">
        <v>508</v>
      </c>
      <c r="B385" s="9">
        <v>45746</v>
      </c>
      <c r="C385" s="1" t="s">
        <v>91</v>
      </c>
      <c r="D385" s="1" t="s">
        <v>87</v>
      </c>
      <c r="E385" s="1" t="s">
        <v>92</v>
      </c>
      <c r="F385" s="1" t="s">
        <v>152</v>
      </c>
      <c r="G385" s="1" t="s">
        <v>94</v>
      </c>
      <c r="H385" s="1" t="s">
        <v>49</v>
      </c>
      <c r="I385" s="1" t="s">
        <v>27</v>
      </c>
      <c r="J385" s="9">
        <v>45746</v>
      </c>
      <c r="K385" s="9"/>
      <c r="L385" s="1" t="s">
        <v>28</v>
      </c>
      <c r="M385" s="1">
        <v>276</v>
      </c>
      <c r="N385" s="1" t="s">
        <v>75</v>
      </c>
      <c r="O385" s="1" t="s">
        <v>63</v>
      </c>
      <c r="P385" s="1" t="s">
        <v>31</v>
      </c>
      <c r="Q385" s="1">
        <v>3</v>
      </c>
      <c r="R385" s="1" t="s">
        <v>37</v>
      </c>
      <c r="S385" s="1">
        <v>1</v>
      </c>
      <c r="T385" s="10">
        <v>102000</v>
      </c>
      <c r="U385" t="str">
        <f t="shared" si="35"/>
        <v>Reviewed</v>
      </c>
      <c r="V385" t="str">
        <f t="shared" si="36"/>
        <v>meets</v>
      </c>
      <c r="W385">
        <f t="shared" si="37"/>
        <v>0</v>
      </c>
      <c r="X385" t="str">
        <f t="shared" si="38"/>
        <v>Active</v>
      </c>
      <c r="Y385">
        <f t="shared" si="39"/>
        <v>0.75616438356164384</v>
      </c>
      <c r="Z385" t="str">
        <f t="shared" si="40"/>
        <v>&lt;1 Year</v>
      </c>
      <c r="AA385" t="str">
        <f t="shared" si="41"/>
        <v>100K–129K</v>
      </c>
    </row>
    <row r="386" spans="1:27" ht="19.95" customHeight="1" x14ac:dyDescent="0.3">
      <c r="A386" s="4" t="s">
        <v>509</v>
      </c>
      <c r="B386" s="5">
        <v>45555</v>
      </c>
      <c r="C386" s="6" t="s">
        <v>21</v>
      </c>
      <c r="D386" s="6" t="s">
        <v>22</v>
      </c>
      <c r="E386" s="6" t="s">
        <v>23</v>
      </c>
      <c r="F386" s="6" t="s">
        <v>121</v>
      </c>
      <c r="G386" s="6" t="s">
        <v>25</v>
      </c>
      <c r="H386" s="6" t="s">
        <v>49</v>
      </c>
      <c r="I386" s="6" t="s">
        <v>27</v>
      </c>
      <c r="J386" s="5">
        <v>45555</v>
      </c>
      <c r="K386" s="5"/>
      <c r="L386" s="6" t="s">
        <v>28</v>
      </c>
      <c r="M386" s="6">
        <v>467</v>
      </c>
      <c r="N386" s="6" t="s">
        <v>29</v>
      </c>
      <c r="O386" s="6" t="s">
        <v>43</v>
      </c>
      <c r="P386" s="6" t="s">
        <v>107</v>
      </c>
      <c r="Q386" s="6">
        <v>4</v>
      </c>
      <c r="R386" s="6" t="s">
        <v>32</v>
      </c>
      <c r="S386" s="6">
        <v>1</v>
      </c>
      <c r="T386" s="7">
        <v>123500</v>
      </c>
      <c r="U386" t="str">
        <f t="shared" ref="U386:U449" si="42">IF(LOWER(TRIM(Q386&amp;""))="none","Not Reviewed","Reviewed")</f>
        <v>Reviewed</v>
      </c>
      <c r="V386" t="str">
        <f t="shared" ref="V386:V449" si="43">IF(OR(Q386="none",R386=""),"Not Reviewed",R386)</f>
        <v>exceeds</v>
      </c>
      <c r="W386">
        <f t="shared" ref="W386:W449" si="44">IF(I386="terminated",1,0)</f>
        <v>0</v>
      </c>
      <c r="X386" t="str">
        <f t="shared" ref="X386:X449" si="45">IF(I386="terminated","Attrited","Active")</f>
        <v>Active</v>
      </c>
      <c r="Y386">
        <f t="shared" ref="Y386:Y449" si="46">M386/365</f>
        <v>1.2794520547945205</v>
      </c>
      <c r="Z386" t="str">
        <f t="shared" ref="Z386:Z449" si="47">IF(Y386&lt;1,"&lt;1 Year",IF(Y386&lt;2,"1–2 Years",IF(Y386&lt;3,"2–3 Years","3+ Years")))</f>
        <v>1–2 Years</v>
      </c>
      <c r="AA386" t="str">
        <f t="shared" ref="AA386:AA449" si="48">IF(T386&lt;70000,"&lt;70K",IF(T386&lt;100000,"70K–99K",IF(T386&lt;130000,"100K–129K","130K+")))</f>
        <v>100K–129K</v>
      </c>
    </row>
    <row r="387" spans="1:27" ht="19.95" customHeight="1" x14ac:dyDescent="0.3">
      <c r="A387" s="8" t="s">
        <v>510</v>
      </c>
      <c r="B387" s="9">
        <v>45167</v>
      </c>
      <c r="C387" s="1" t="s">
        <v>34</v>
      </c>
      <c r="D387" s="1" t="s">
        <v>22</v>
      </c>
      <c r="E387" s="1" t="s">
        <v>23</v>
      </c>
      <c r="F387" s="1" t="s">
        <v>138</v>
      </c>
      <c r="G387" s="1" t="s">
        <v>36</v>
      </c>
      <c r="H387" s="1" t="s">
        <v>43</v>
      </c>
      <c r="I387" s="1" t="s">
        <v>50</v>
      </c>
      <c r="J387" s="9">
        <v>45167</v>
      </c>
      <c r="K387" s="9">
        <v>45542</v>
      </c>
      <c r="L387" s="1" t="s">
        <v>51</v>
      </c>
      <c r="M387" s="1">
        <v>375</v>
      </c>
      <c r="N387" s="1" t="s">
        <v>52</v>
      </c>
      <c r="O387" s="1" t="s">
        <v>63</v>
      </c>
      <c r="P387" s="1" t="s">
        <v>133</v>
      </c>
      <c r="Q387" s="1">
        <v>3</v>
      </c>
      <c r="R387" s="1" t="s">
        <v>37</v>
      </c>
      <c r="S387" s="1">
        <v>1</v>
      </c>
      <c r="T387" s="10">
        <v>67500</v>
      </c>
      <c r="U387" t="str">
        <f t="shared" si="42"/>
        <v>Reviewed</v>
      </c>
      <c r="V387" t="str">
        <f t="shared" si="43"/>
        <v>meets</v>
      </c>
      <c r="W387">
        <f t="shared" si="44"/>
        <v>1</v>
      </c>
      <c r="X387" t="str">
        <f t="shared" si="45"/>
        <v>Attrited</v>
      </c>
      <c r="Y387">
        <f t="shared" si="46"/>
        <v>1.0273972602739727</v>
      </c>
      <c r="Z387" t="str">
        <f t="shared" si="47"/>
        <v>1–2 Years</v>
      </c>
      <c r="AA387" t="str">
        <f t="shared" si="48"/>
        <v>&lt;70K</v>
      </c>
    </row>
    <row r="388" spans="1:27" ht="19.95" customHeight="1" x14ac:dyDescent="0.3">
      <c r="A388" s="4" t="s">
        <v>511</v>
      </c>
      <c r="B388" s="5">
        <v>45147</v>
      </c>
      <c r="C388" s="6" t="s">
        <v>39</v>
      </c>
      <c r="D388" s="6" t="s">
        <v>22</v>
      </c>
      <c r="E388" s="6" t="s">
        <v>40</v>
      </c>
      <c r="F388" s="6" t="s">
        <v>215</v>
      </c>
      <c r="G388" s="6" t="s">
        <v>42</v>
      </c>
      <c r="H388" s="6" t="s">
        <v>49</v>
      </c>
      <c r="I388" s="6" t="s">
        <v>27</v>
      </c>
      <c r="J388" s="5">
        <v>45147</v>
      </c>
      <c r="K388" s="5"/>
      <c r="L388" s="6" t="s">
        <v>28</v>
      </c>
      <c r="M388" s="6">
        <v>875</v>
      </c>
      <c r="N388" s="6" t="s">
        <v>29</v>
      </c>
      <c r="O388" s="6" t="s">
        <v>43</v>
      </c>
      <c r="P388" s="6" t="s">
        <v>64</v>
      </c>
      <c r="Q388" s="6">
        <v>4</v>
      </c>
      <c r="R388" s="6" t="s">
        <v>32</v>
      </c>
      <c r="S388" s="6">
        <v>2</v>
      </c>
      <c r="T388" s="7">
        <v>115000</v>
      </c>
      <c r="U388" t="str">
        <f t="shared" si="42"/>
        <v>Reviewed</v>
      </c>
      <c r="V388" t="str">
        <f t="shared" si="43"/>
        <v>exceeds</v>
      </c>
      <c r="W388">
        <f t="shared" si="44"/>
        <v>0</v>
      </c>
      <c r="X388" t="str">
        <f t="shared" si="45"/>
        <v>Active</v>
      </c>
      <c r="Y388">
        <f t="shared" si="46"/>
        <v>2.3972602739726026</v>
      </c>
      <c r="Z388" t="str">
        <f t="shared" si="47"/>
        <v>2–3 Years</v>
      </c>
      <c r="AA388" t="str">
        <f t="shared" si="48"/>
        <v>100K–129K</v>
      </c>
    </row>
    <row r="389" spans="1:27" ht="19.95" customHeight="1" x14ac:dyDescent="0.3">
      <c r="A389" s="8" t="s">
        <v>512</v>
      </c>
      <c r="B389" s="9">
        <v>45001</v>
      </c>
      <c r="C389" s="1" t="s">
        <v>46</v>
      </c>
      <c r="D389" s="1" t="s">
        <v>22</v>
      </c>
      <c r="E389" s="1" t="s">
        <v>40</v>
      </c>
      <c r="F389" s="1" t="s">
        <v>143</v>
      </c>
      <c r="G389" s="1" t="s">
        <v>48</v>
      </c>
      <c r="H389" s="1" t="s">
        <v>43</v>
      </c>
      <c r="I389" s="1" t="s">
        <v>50</v>
      </c>
      <c r="J389" s="9">
        <v>45001</v>
      </c>
      <c r="K389" s="9">
        <v>45154</v>
      </c>
      <c r="L389" s="1" t="s">
        <v>159</v>
      </c>
      <c r="M389" s="1">
        <v>153</v>
      </c>
      <c r="N389" s="1" t="s">
        <v>52</v>
      </c>
      <c r="O389" s="1" t="s">
        <v>30</v>
      </c>
      <c r="P389" s="1" t="s">
        <v>107</v>
      </c>
      <c r="Q389" s="1" t="s">
        <v>95</v>
      </c>
      <c r="R389" s="1" t="s">
        <v>28</v>
      </c>
      <c r="S389" s="1">
        <v>0</v>
      </c>
      <c r="T389" s="10">
        <v>65000</v>
      </c>
      <c r="U389" t="str">
        <f t="shared" si="42"/>
        <v>Not Reviewed</v>
      </c>
      <c r="V389" t="str">
        <f t="shared" si="43"/>
        <v>Not Reviewed</v>
      </c>
      <c r="W389">
        <f t="shared" si="44"/>
        <v>1</v>
      </c>
      <c r="X389" t="str">
        <f t="shared" si="45"/>
        <v>Attrited</v>
      </c>
      <c r="Y389">
        <f t="shared" si="46"/>
        <v>0.41917808219178082</v>
      </c>
      <c r="Z389" t="str">
        <f t="shared" si="47"/>
        <v>&lt;1 Year</v>
      </c>
      <c r="AA389" t="str">
        <f t="shared" si="48"/>
        <v>&lt;70K</v>
      </c>
    </row>
    <row r="390" spans="1:27" ht="19.95" customHeight="1" x14ac:dyDescent="0.3">
      <c r="A390" s="4" t="s">
        <v>513</v>
      </c>
      <c r="B390" s="5">
        <v>45772</v>
      </c>
      <c r="C390" s="6" t="s">
        <v>55</v>
      </c>
      <c r="D390" s="6" t="s">
        <v>56</v>
      </c>
      <c r="E390" s="6" t="s">
        <v>23</v>
      </c>
      <c r="F390" s="6" t="s">
        <v>57</v>
      </c>
      <c r="G390" s="6" t="s">
        <v>58</v>
      </c>
      <c r="H390" s="6" t="s">
        <v>43</v>
      </c>
      <c r="I390" s="6" t="s">
        <v>27</v>
      </c>
      <c r="J390" s="5">
        <v>45772</v>
      </c>
      <c r="K390" s="5"/>
      <c r="L390" s="6" t="s">
        <v>28</v>
      </c>
      <c r="M390" s="6">
        <v>250</v>
      </c>
      <c r="N390" s="6" t="s">
        <v>52</v>
      </c>
      <c r="O390" s="6" t="s">
        <v>43</v>
      </c>
      <c r="P390" s="6" t="s">
        <v>133</v>
      </c>
      <c r="Q390" s="6">
        <v>1</v>
      </c>
      <c r="R390" s="6" t="s">
        <v>53</v>
      </c>
      <c r="S390" s="6">
        <v>1</v>
      </c>
      <c r="T390" s="7">
        <v>70500</v>
      </c>
      <c r="U390" t="str">
        <f t="shared" si="42"/>
        <v>Reviewed</v>
      </c>
      <c r="V390" t="str">
        <f t="shared" si="43"/>
        <v>needs_support</v>
      </c>
      <c r="W390">
        <f t="shared" si="44"/>
        <v>0</v>
      </c>
      <c r="X390" t="str">
        <f t="shared" si="45"/>
        <v>Active</v>
      </c>
      <c r="Y390">
        <f t="shared" si="46"/>
        <v>0.68493150684931503</v>
      </c>
      <c r="Z390" t="str">
        <f t="shared" si="47"/>
        <v>&lt;1 Year</v>
      </c>
      <c r="AA390" t="str">
        <f t="shared" si="48"/>
        <v>70K–99K</v>
      </c>
    </row>
    <row r="391" spans="1:27" ht="19.95" customHeight="1" x14ac:dyDescent="0.3">
      <c r="A391" s="8" t="s">
        <v>514</v>
      </c>
      <c r="B391" s="9">
        <v>45797</v>
      </c>
      <c r="C391" s="1" t="s">
        <v>60</v>
      </c>
      <c r="D391" s="1" t="s">
        <v>56</v>
      </c>
      <c r="E391" s="1" t="s">
        <v>40</v>
      </c>
      <c r="F391" s="1" t="s">
        <v>61</v>
      </c>
      <c r="G391" s="1" t="s">
        <v>62</v>
      </c>
      <c r="H391" s="1" t="s">
        <v>26</v>
      </c>
      <c r="I391" s="1" t="s">
        <v>27</v>
      </c>
      <c r="J391" s="9">
        <v>45797</v>
      </c>
      <c r="K391" s="9"/>
      <c r="L391" s="1" t="s">
        <v>28</v>
      </c>
      <c r="M391" s="1">
        <v>225</v>
      </c>
      <c r="N391" s="1" t="s">
        <v>122</v>
      </c>
      <c r="O391" s="1" t="s">
        <v>63</v>
      </c>
      <c r="P391" s="1" t="s">
        <v>44</v>
      </c>
      <c r="Q391" s="1">
        <v>2</v>
      </c>
      <c r="R391" s="1" t="s">
        <v>53</v>
      </c>
      <c r="S391" s="1">
        <v>1</v>
      </c>
      <c r="T391" s="10">
        <v>94500</v>
      </c>
      <c r="U391" t="str">
        <f t="shared" si="42"/>
        <v>Reviewed</v>
      </c>
      <c r="V391" t="str">
        <f t="shared" si="43"/>
        <v>needs_support</v>
      </c>
      <c r="W391">
        <f t="shared" si="44"/>
        <v>0</v>
      </c>
      <c r="X391" t="str">
        <f t="shared" si="45"/>
        <v>Active</v>
      </c>
      <c r="Y391">
        <f t="shared" si="46"/>
        <v>0.61643835616438358</v>
      </c>
      <c r="Z391" t="str">
        <f t="shared" si="47"/>
        <v>&lt;1 Year</v>
      </c>
      <c r="AA391" t="str">
        <f t="shared" si="48"/>
        <v>70K–99K</v>
      </c>
    </row>
    <row r="392" spans="1:27" ht="19.95" customHeight="1" x14ac:dyDescent="0.3">
      <c r="A392" s="4" t="s">
        <v>515</v>
      </c>
      <c r="B392" s="5">
        <v>45906</v>
      </c>
      <c r="C392" s="6" t="s">
        <v>66</v>
      </c>
      <c r="D392" s="6" t="s">
        <v>56</v>
      </c>
      <c r="E392" s="6" t="s">
        <v>67</v>
      </c>
      <c r="F392" s="6" t="s">
        <v>35</v>
      </c>
      <c r="G392" s="6" t="s">
        <v>36</v>
      </c>
      <c r="H392" s="6" t="s">
        <v>26</v>
      </c>
      <c r="I392" s="6" t="s">
        <v>27</v>
      </c>
      <c r="J392" s="5">
        <v>45906</v>
      </c>
      <c r="K392" s="5"/>
      <c r="L392" s="6" t="s">
        <v>28</v>
      </c>
      <c r="M392" s="6">
        <v>116</v>
      </c>
      <c r="N392" s="6" t="s">
        <v>29</v>
      </c>
      <c r="O392" s="6" t="s">
        <v>30</v>
      </c>
      <c r="P392" s="6" t="s">
        <v>64</v>
      </c>
      <c r="Q392" s="6" t="s">
        <v>95</v>
      </c>
      <c r="R392" s="6" t="s">
        <v>28</v>
      </c>
      <c r="S392" s="6">
        <v>0</v>
      </c>
      <c r="T392" s="7">
        <v>74500</v>
      </c>
      <c r="U392" t="str">
        <f t="shared" si="42"/>
        <v>Not Reviewed</v>
      </c>
      <c r="V392" t="str">
        <f t="shared" si="43"/>
        <v>Not Reviewed</v>
      </c>
      <c r="W392">
        <f t="shared" si="44"/>
        <v>0</v>
      </c>
      <c r="X392" t="str">
        <f t="shared" si="45"/>
        <v>Active</v>
      </c>
      <c r="Y392">
        <f t="shared" si="46"/>
        <v>0.31780821917808222</v>
      </c>
      <c r="Z392" t="str">
        <f t="shared" si="47"/>
        <v>&lt;1 Year</v>
      </c>
      <c r="AA392" t="str">
        <f t="shared" si="48"/>
        <v>70K–99K</v>
      </c>
    </row>
    <row r="393" spans="1:27" ht="19.95" customHeight="1" x14ac:dyDescent="0.3">
      <c r="A393" s="8" t="s">
        <v>516</v>
      </c>
      <c r="B393" s="9">
        <v>45390</v>
      </c>
      <c r="C393" s="1" t="s">
        <v>71</v>
      </c>
      <c r="D393" s="1" t="s">
        <v>72</v>
      </c>
      <c r="E393" s="1" t="s">
        <v>23</v>
      </c>
      <c r="F393" s="1" t="s">
        <v>150</v>
      </c>
      <c r="G393" s="1" t="s">
        <v>74</v>
      </c>
      <c r="H393" s="1" t="s">
        <v>26</v>
      </c>
      <c r="I393" s="1" t="s">
        <v>27</v>
      </c>
      <c r="J393" s="9">
        <v>45390</v>
      </c>
      <c r="K393" s="9"/>
      <c r="L393" s="1" t="s">
        <v>28</v>
      </c>
      <c r="M393" s="1">
        <v>632</v>
      </c>
      <c r="N393" s="1" t="s">
        <v>52</v>
      </c>
      <c r="O393" s="1" t="s">
        <v>63</v>
      </c>
      <c r="P393" s="1" t="s">
        <v>31</v>
      </c>
      <c r="Q393" s="1">
        <v>5</v>
      </c>
      <c r="R393" s="1" t="s">
        <v>119</v>
      </c>
      <c r="S393" s="1">
        <v>2</v>
      </c>
      <c r="T393" s="10">
        <v>84000</v>
      </c>
      <c r="U393" t="str">
        <f t="shared" si="42"/>
        <v>Reviewed</v>
      </c>
      <c r="V393" t="str">
        <f t="shared" si="43"/>
        <v>outstanding</v>
      </c>
      <c r="W393">
        <f t="shared" si="44"/>
        <v>0</v>
      </c>
      <c r="X393" t="str">
        <f t="shared" si="45"/>
        <v>Active</v>
      </c>
      <c r="Y393">
        <f t="shared" si="46"/>
        <v>1.7315068493150685</v>
      </c>
      <c r="Z393" t="str">
        <f t="shared" si="47"/>
        <v>1–2 Years</v>
      </c>
      <c r="AA393" t="str">
        <f t="shared" si="48"/>
        <v>70K–99K</v>
      </c>
    </row>
    <row r="394" spans="1:27" ht="19.95" customHeight="1" x14ac:dyDescent="0.3">
      <c r="A394" s="4" t="s">
        <v>517</v>
      </c>
      <c r="B394" s="5">
        <v>45457</v>
      </c>
      <c r="C394" s="6" t="s">
        <v>77</v>
      </c>
      <c r="D394" s="6" t="s">
        <v>72</v>
      </c>
      <c r="E394" s="6" t="s">
        <v>40</v>
      </c>
      <c r="F394" s="6" t="s">
        <v>286</v>
      </c>
      <c r="G394" s="6" t="s">
        <v>94</v>
      </c>
      <c r="H394" s="6" t="s">
        <v>110</v>
      </c>
      <c r="I394" s="6" t="s">
        <v>27</v>
      </c>
      <c r="J394" s="5">
        <v>45457</v>
      </c>
      <c r="K394" s="5"/>
      <c r="L394" s="6" t="s">
        <v>28</v>
      </c>
      <c r="M394" s="6">
        <v>565</v>
      </c>
      <c r="N394" s="6" t="s">
        <v>29</v>
      </c>
      <c r="O394" s="6" t="s">
        <v>30</v>
      </c>
      <c r="P394" s="6" t="s">
        <v>31</v>
      </c>
      <c r="Q394" s="6">
        <v>3</v>
      </c>
      <c r="R394" s="6" t="s">
        <v>37</v>
      </c>
      <c r="S394" s="6">
        <v>2</v>
      </c>
      <c r="T394" s="7">
        <v>180500</v>
      </c>
      <c r="U394" t="str">
        <f t="shared" si="42"/>
        <v>Reviewed</v>
      </c>
      <c r="V394" t="str">
        <f t="shared" si="43"/>
        <v>meets</v>
      </c>
      <c r="W394">
        <f t="shared" si="44"/>
        <v>0</v>
      </c>
      <c r="X394" t="str">
        <f t="shared" si="45"/>
        <v>Active</v>
      </c>
      <c r="Y394">
        <f t="shared" si="46"/>
        <v>1.547945205479452</v>
      </c>
      <c r="Z394" t="str">
        <f t="shared" si="47"/>
        <v>1–2 Years</v>
      </c>
      <c r="AA394" t="str">
        <f t="shared" si="48"/>
        <v>130K+</v>
      </c>
    </row>
    <row r="395" spans="1:27" ht="19.95" customHeight="1" x14ac:dyDescent="0.3">
      <c r="A395" s="8" t="s">
        <v>518</v>
      </c>
      <c r="B395" s="9">
        <v>45727</v>
      </c>
      <c r="C395" s="1" t="s">
        <v>81</v>
      </c>
      <c r="D395" s="1" t="s">
        <v>72</v>
      </c>
      <c r="E395" s="1" t="s">
        <v>23</v>
      </c>
      <c r="F395" s="1" t="s">
        <v>114</v>
      </c>
      <c r="G395" s="1" t="s">
        <v>94</v>
      </c>
      <c r="H395" s="1" t="s">
        <v>43</v>
      </c>
      <c r="I395" s="1" t="s">
        <v>27</v>
      </c>
      <c r="J395" s="9">
        <v>45727</v>
      </c>
      <c r="K395" s="9"/>
      <c r="L395" s="1" t="s">
        <v>28</v>
      </c>
      <c r="M395" s="1">
        <v>295</v>
      </c>
      <c r="N395" s="1" t="s">
        <v>75</v>
      </c>
      <c r="O395" s="1" t="s">
        <v>30</v>
      </c>
      <c r="P395" s="1" t="s">
        <v>31</v>
      </c>
      <c r="Q395" s="1">
        <v>4</v>
      </c>
      <c r="R395" s="1" t="s">
        <v>32</v>
      </c>
      <c r="S395" s="1">
        <v>1</v>
      </c>
      <c r="T395" s="10">
        <v>71000</v>
      </c>
      <c r="U395" t="str">
        <f t="shared" si="42"/>
        <v>Reviewed</v>
      </c>
      <c r="V395" t="str">
        <f t="shared" si="43"/>
        <v>exceeds</v>
      </c>
      <c r="W395">
        <f t="shared" si="44"/>
        <v>0</v>
      </c>
      <c r="X395" t="str">
        <f t="shared" si="45"/>
        <v>Active</v>
      </c>
      <c r="Y395">
        <f t="shared" si="46"/>
        <v>0.80821917808219179</v>
      </c>
      <c r="Z395" t="str">
        <f t="shared" si="47"/>
        <v>&lt;1 Year</v>
      </c>
      <c r="AA395" t="str">
        <f t="shared" si="48"/>
        <v>70K–99K</v>
      </c>
    </row>
    <row r="396" spans="1:27" ht="19.95" customHeight="1" x14ac:dyDescent="0.3">
      <c r="A396" s="4" t="s">
        <v>519</v>
      </c>
      <c r="B396" s="5">
        <v>45256</v>
      </c>
      <c r="C396" s="6" t="s">
        <v>86</v>
      </c>
      <c r="D396" s="6" t="s">
        <v>87</v>
      </c>
      <c r="E396" s="6" t="s">
        <v>67</v>
      </c>
      <c r="F396" s="6" t="s">
        <v>88</v>
      </c>
      <c r="G396" s="6" t="s">
        <v>89</v>
      </c>
      <c r="H396" s="6" t="s">
        <v>49</v>
      </c>
      <c r="I396" s="6" t="s">
        <v>27</v>
      </c>
      <c r="J396" s="5">
        <v>45256</v>
      </c>
      <c r="K396" s="5"/>
      <c r="L396" s="6" t="s">
        <v>28</v>
      </c>
      <c r="M396" s="6">
        <v>766</v>
      </c>
      <c r="N396" s="6" t="s">
        <v>29</v>
      </c>
      <c r="O396" s="6" t="s">
        <v>30</v>
      </c>
      <c r="P396" s="6" t="s">
        <v>31</v>
      </c>
      <c r="Q396" s="6">
        <v>4</v>
      </c>
      <c r="R396" s="6" t="s">
        <v>32</v>
      </c>
      <c r="S396" s="6">
        <v>2</v>
      </c>
      <c r="T396" s="7">
        <v>99500</v>
      </c>
      <c r="U396" t="str">
        <f t="shared" si="42"/>
        <v>Reviewed</v>
      </c>
      <c r="V396" t="str">
        <f t="shared" si="43"/>
        <v>exceeds</v>
      </c>
      <c r="W396">
        <f t="shared" si="44"/>
        <v>0</v>
      </c>
      <c r="X396" t="str">
        <f t="shared" si="45"/>
        <v>Active</v>
      </c>
      <c r="Y396">
        <f t="shared" si="46"/>
        <v>2.0986301369863014</v>
      </c>
      <c r="Z396" t="str">
        <f t="shared" si="47"/>
        <v>2–3 Years</v>
      </c>
      <c r="AA396" t="str">
        <f t="shared" si="48"/>
        <v>70K–99K</v>
      </c>
    </row>
    <row r="397" spans="1:27" ht="19.95" customHeight="1" x14ac:dyDescent="0.3">
      <c r="A397" s="8" t="s">
        <v>520</v>
      </c>
      <c r="B397" s="9">
        <v>45811</v>
      </c>
      <c r="C397" s="1" t="s">
        <v>91</v>
      </c>
      <c r="D397" s="1" t="s">
        <v>87</v>
      </c>
      <c r="E397" s="1" t="s">
        <v>92</v>
      </c>
      <c r="F397" s="1" t="s">
        <v>35</v>
      </c>
      <c r="G397" s="1" t="s">
        <v>36</v>
      </c>
      <c r="H397" s="1" t="s">
        <v>26</v>
      </c>
      <c r="I397" s="1" t="s">
        <v>50</v>
      </c>
      <c r="J397" s="9">
        <v>45811</v>
      </c>
      <c r="K397" s="9">
        <v>45909</v>
      </c>
      <c r="L397" s="1" t="s">
        <v>51</v>
      </c>
      <c r="M397" s="1">
        <v>98</v>
      </c>
      <c r="N397" s="1" t="s">
        <v>52</v>
      </c>
      <c r="O397" s="1" t="s">
        <v>63</v>
      </c>
      <c r="P397" s="1" t="s">
        <v>31</v>
      </c>
      <c r="Q397" s="1" t="s">
        <v>95</v>
      </c>
      <c r="R397" s="1" t="s">
        <v>28</v>
      </c>
      <c r="S397" s="1">
        <v>0</v>
      </c>
      <c r="T397" s="10">
        <v>81500</v>
      </c>
      <c r="U397" t="str">
        <f t="shared" si="42"/>
        <v>Not Reviewed</v>
      </c>
      <c r="V397" t="str">
        <f t="shared" si="43"/>
        <v>Not Reviewed</v>
      </c>
      <c r="W397">
        <f t="shared" si="44"/>
        <v>1</v>
      </c>
      <c r="X397" t="str">
        <f t="shared" si="45"/>
        <v>Attrited</v>
      </c>
      <c r="Y397">
        <f t="shared" si="46"/>
        <v>0.26849315068493151</v>
      </c>
      <c r="Z397" t="str">
        <f t="shared" si="47"/>
        <v>&lt;1 Year</v>
      </c>
      <c r="AA397" t="str">
        <f t="shared" si="48"/>
        <v>70K–99K</v>
      </c>
    </row>
    <row r="398" spans="1:27" ht="19.95" customHeight="1" x14ac:dyDescent="0.3">
      <c r="A398" s="4" t="s">
        <v>521</v>
      </c>
      <c r="B398" s="5">
        <v>45115</v>
      </c>
      <c r="C398" s="6" t="s">
        <v>21</v>
      </c>
      <c r="D398" s="6" t="s">
        <v>22</v>
      </c>
      <c r="E398" s="6" t="s">
        <v>23</v>
      </c>
      <c r="F398" s="6" t="s">
        <v>35</v>
      </c>
      <c r="G398" s="6" t="s">
        <v>36</v>
      </c>
      <c r="H398" s="6" t="s">
        <v>26</v>
      </c>
      <c r="I398" s="6" t="s">
        <v>27</v>
      </c>
      <c r="J398" s="5">
        <v>45115</v>
      </c>
      <c r="K398" s="5"/>
      <c r="L398" s="6" t="s">
        <v>28</v>
      </c>
      <c r="M398" s="6">
        <v>907</v>
      </c>
      <c r="N398" s="6" t="s">
        <v>140</v>
      </c>
      <c r="O398" s="6" t="s">
        <v>63</v>
      </c>
      <c r="P398" s="6" t="s">
        <v>64</v>
      </c>
      <c r="Q398" s="6">
        <v>3</v>
      </c>
      <c r="R398" s="6" t="s">
        <v>37</v>
      </c>
      <c r="S398" s="6">
        <v>2</v>
      </c>
      <c r="T398" s="7">
        <v>85500</v>
      </c>
      <c r="U398" t="str">
        <f t="shared" si="42"/>
        <v>Reviewed</v>
      </c>
      <c r="V398" t="str">
        <f t="shared" si="43"/>
        <v>meets</v>
      </c>
      <c r="W398">
        <f t="shared" si="44"/>
        <v>0</v>
      </c>
      <c r="X398" t="str">
        <f t="shared" si="45"/>
        <v>Active</v>
      </c>
      <c r="Y398">
        <f t="shared" si="46"/>
        <v>2.484931506849315</v>
      </c>
      <c r="Z398" t="str">
        <f t="shared" si="47"/>
        <v>2–3 Years</v>
      </c>
      <c r="AA398" t="str">
        <f t="shared" si="48"/>
        <v>70K–99K</v>
      </c>
    </row>
    <row r="399" spans="1:27" ht="19.95" customHeight="1" x14ac:dyDescent="0.3">
      <c r="A399" s="8" t="s">
        <v>522</v>
      </c>
      <c r="B399" s="9">
        <v>45088</v>
      </c>
      <c r="C399" s="1" t="s">
        <v>34</v>
      </c>
      <c r="D399" s="1" t="s">
        <v>22</v>
      </c>
      <c r="E399" s="1" t="s">
        <v>23</v>
      </c>
      <c r="F399" s="1" t="s">
        <v>35</v>
      </c>
      <c r="G399" s="1" t="s">
        <v>36</v>
      </c>
      <c r="H399" s="1" t="s">
        <v>26</v>
      </c>
      <c r="I399" s="1" t="s">
        <v>27</v>
      </c>
      <c r="J399" s="9">
        <v>45088</v>
      </c>
      <c r="K399" s="9"/>
      <c r="L399" s="1" t="s">
        <v>28</v>
      </c>
      <c r="M399" s="1">
        <v>934</v>
      </c>
      <c r="N399" s="1" t="s">
        <v>75</v>
      </c>
      <c r="O399" s="1" t="s">
        <v>105</v>
      </c>
      <c r="P399" s="1" t="s">
        <v>31</v>
      </c>
      <c r="Q399" s="1">
        <v>5</v>
      </c>
      <c r="R399" s="1" t="s">
        <v>119</v>
      </c>
      <c r="S399" s="1">
        <v>3</v>
      </c>
      <c r="T399" s="10">
        <v>105000</v>
      </c>
      <c r="U399" t="str">
        <f t="shared" si="42"/>
        <v>Reviewed</v>
      </c>
      <c r="V399" t="str">
        <f t="shared" si="43"/>
        <v>outstanding</v>
      </c>
      <c r="W399">
        <f t="shared" si="44"/>
        <v>0</v>
      </c>
      <c r="X399" t="str">
        <f t="shared" si="45"/>
        <v>Active</v>
      </c>
      <c r="Y399">
        <f t="shared" si="46"/>
        <v>2.558904109589041</v>
      </c>
      <c r="Z399" t="str">
        <f t="shared" si="47"/>
        <v>2–3 Years</v>
      </c>
      <c r="AA399" t="str">
        <f t="shared" si="48"/>
        <v>100K–129K</v>
      </c>
    </row>
    <row r="400" spans="1:27" ht="19.95" customHeight="1" x14ac:dyDescent="0.3">
      <c r="A400" s="4" t="s">
        <v>523</v>
      </c>
      <c r="B400" s="5">
        <v>45562</v>
      </c>
      <c r="C400" s="6" t="s">
        <v>39</v>
      </c>
      <c r="D400" s="6" t="s">
        <v>22</v>
      </c>
      <c r="E400" s="6" t="s">
        <v>40</v>
      </c>
      <c r="F400" s="6" t="s">
        <v>174</v>
      </c>
      <c r="G400" s="6" t="s">
        <v>42</v>
      </c>
      <c r="H400" s="6" t="s">
        <v>26</v>
      </c>
      <c r="I400" s="6" t="s">
        <v>27</v>
      </c>
      <c r="J400" s="5">
        <v>45562</v>
      </c>
      <c r="K400" s="5"/>
      <c r="L400" s="6" t="s">
        <v>28</v>
      </c>
      <c r="M400" s="6">
        <v>460</v>
      </c>
      <c r="N400" s="6" t="s">
        <v>75</v>
      </c>
      <c r="O400" s="6" t="s">
        <v>63</v>
      </c>
      <c r="P400" s="6" t="s">
        <v>107</v>
      </c>
      <c r="Q400" s="6">
        <v>3</v>
      </c>
      <c r="R400" s="6" t="s">
        <v>37</v>
      </c>
      <c r="S400" s="6">
        <v>1</v>
      </c>
      <c r="T400" s="7">
        <v>83500</v>
      </c>
      <c r="U400" t="str">
        <f t="shared" si="42"/>
        <v>Reviewed</v>
      </c>
      <c r="V400" t="str">
        <f t="shared" si="43"/>
        <v>meets</v>
      </c>
      <c r="W400">
        <f t="shared" si="44"/>
        <v>0</v>
      </c>
      <c r="X400" t="str">
        <f t="shared" si="45"/>
        <v>Active</v>
      </c>
      <c r="Y400">
        <f t="shared" si="46"/>
        <v>1.2602739726027397</v>
      </c>
      <c r="Z400" t="str">
        <f t="shared" si="47"/>
        <v>1–2 Years</v>
      </c>
      <c r="AA400" t="str">
        <f t="shared" si="48"/>
        <v>70K–99K</v>
      </c>
    </row>
    <row r="401" spans="1:27" ht="19.95" customHeight="1" x14ac:dyDescent="0.3">
      <c r="A401" s="8" t="s">
        <v>524</v>
      </c>
      <c r="B401" s="9">
        <v>44978</v>
      </c>
      <c r="C401" s="1" t="s">
        <v>46</v>
      </c>
      <c r="D401" s="1" t="s">
        <v>22</v>
      </c>
      <c r="E401" s="1" t="s">
        <v>40</v>
      </c>
      <c r="F401" s="1" t="s">
        <v>101</v>
      </c>
      <c r="G401" s="1" t="s">
        <v>48</v>
      </c>
      <c r="H401" s="1" t="s">
        <v>26</v>
      </c>
      <c r="I401" s="1" t="s">
        <v>27</v>
      </c>
      <c r="J401" s="9">
        <v>44978</v>
      </c>
      <c r="K401" s="9"/>
      <c r="L401" s="1" t="s">
        <v>28</v>
      </c>
      <c r="M401" s="1">
        <v>1044</v>
      </c>
      <c r="N401" s="1" t="s">
        <v>122</v>
      </c>
      <c r="O401" s="1" t="s">
        <v>105</v>
      </c>
      <c r="P401" s="1" t="s">
        <v>133</v>
      </c>
      <c r="Q401" s="1">
        <v>2</v>
      </c>
      <c r="R401" s="1" t="s">
        <v>53</v>
      </c>
      <c r="S401" s="1">
        <v>3</v>
      </c>
      <c r="T401" s="10">
        <v>90500</v>
      </c>
      <c r="U401" t="str">
        <f t="shared" si="42"/>
        <v>Reviewed</v>
      </c>
      <c r="V401" t="str">
        <f t="shared" si="43"/>
        <v>needs_support</v>
      </c>
      <c r="W401">
        <f t="shared" si="44"/>
        <v>0</v>
      </c>
      <c r="X401" t="str">
        <f t="shared" si="45"/>
        <v>Active</v>
      </c>
      <c r="Y401">
        <f t="shared" si="46"/>
        <v>2.8602739726027395</v>
      </c>
      <c r="Z401" t="str">
        <f t="shared" si="47"/>
        <v>2–3 Years</v>
      </c>
      <c r="AA401" t="str">
        <f t="shared" si="48"/>
        <v>70K–99K</v>
      </c>
    </row>
    <row r="402" spans="1:27" ht="19.95" customHeight="1" x14ac:dyDescent="0.3">
      <c r="A402" s="4" t="s">
        <v>525</v>
      </c>
      <c r="B402" s="5">
        <v>45404</v>
      </c>
      <c r="C402" s="6" t="s">
        <v>55</v>
      </c>
      <c r="D402" s="6" t="s">
        <v>56</v>
      </c>
      <c r="E402" s="6" t="s">
        <v>23</v>
      </c>
      <c r="F402" s="6" t="s">
        <v>147</v>
      </c>
      <c r="G402" s="6" t="s">
        <v>58</v>
      </c>
      <c r="H402" s="6" t="s">
        <v>26</v>
      </c>
      <c r="I402" s="6" t="s">
        <v>50</v>
      </c>
      <c r="J402" s="5">
        <v>45404</v>
      </c>
      <c r="K402" s="5">
        <v>45768</v>
      </c>
      <c r="L402" s="6" t="s">
        <v>159</v>
      </c>
      <c r="M402" s="6">
        <v>364</v>
      </c>
      <c r="N402" s="6" t="s">
        <v>52</v>
      </c>
      <c r="O402" s="6" t="s">
        <v>63</v>
      </c>
      <c r="P402" s="6" t="s">
        <v>107</v>
      </c>
      <c r="Q402" s="6">
        <v>4</v>
      </c>
      <c r="R402" s="6" t="s">
        <v>32</v>
      </c>
      <c r="S402" s="6">
        <v>1</v>
      </c>
      <c r="T402" s="7">
        <v>78000</v>
      </c>
      <c r="U402" t="str">
        <f t="shared" si="42"/>
        <v>Reviewed</v>
      </c>
      <c r="V402" t="str">
        <f t="shared" si="43"/>
        <v>exceeds</v>
      </c>
      <c r="W402">
        <f t="shared" si="44"/>
        <v>1</v>
      </c>
      <c r="X402" t="str">
        <f t="shared" si="45"/>
        <v>Attrited</v>
      </c>
      <c r="Y402">
        <f t="shared" si="46"/>
        <v>0.99726027397260275</v>
      </c>
      <c r="Z402" t="str">
        <f t="shared" si="47"/>
        <v>&lt;1 Year</v>
      </c>
      <c r="AA402" t="str">
        <f t="shared" si="48"/>
        <v>70K–99K</v>
      </c>
    </row>
    <row r="403" spans="1:27" ht="19.95" customHeight="1" x14ac:dyDescent="0.3">
      <c r="A403" s="8" t="s">
        <v>526</v>
      </c>
      <c r="B403" s="9">
        <v>45075</v>
      </c>
      <c r="C403" s="1" t="s">
        <v>60</v>
      </c>
      <c r="D403" s="1" t="s">
        <v>56</v>
      </c>
      <c r="E403" s="1" t="s">
        <v>40</v>
      </c>
      <c r="F403" s="1" t="s">
        <v>217</v>
      </c>
      <c r="G403" s="1" t="s">
        <v>58</v>
      </c>
      <c r="H403" s="1" t="s">
        <v>110</v>
      </c>
      <c r="I403" s="1" t="s">
        <v>27</v>
      </c>
      <c r="J403" s="9">
        <v>45075</v>
      </c>
      <c r="K403" s="9"/>
      <c r="L403" s="1" t="s">
        <v>28</v>
      </c>
      <c r="M403" s="1">
        <v>947</v>
      </c>
      <c r="N403" s="1" t="s">
        <v>140</v>
      </c>
      <c r="O403" s="1" t="s">
        <v>30</v>
      </c>
      <c r="P403" s="1" t="s">
        <v>64</v>
      </c>
      <c r="Q403" s="1">
        <v>3</v>
      </c>
      <c r="R403" s="1" t="s">
        <v>37</v>
      </c>
      <c r="S403" s="1">
        <v>3</v>
      </c>
      <c r="T403" s="10">
        <v>140500</v>
      </c>
      <c r="U403" t="str">
        <f t="shared" si="42"/>
        <v>Reviewed</v>
      </c>
      <c r="V403" t="str">
        <f t="shared" si="43"/>
        <v>meets</v>
      </c>
      <c r="W403">
        <f t="shared" si="44"/>
        <v>0</v>
      </c>
      <c r="X403" t="str">
        <f t="shared" si="45"/>
        <v>Active</v>
      </c>
      <c r="Y403">
        <f t="shared" si="46"/>
        <v>2.5945205479452054</v>
      </c>
      <c r="Z403" t="str">
        <f t="shared" si="47"/>
        <v>2–3 Years</v>
      </c>
      <c r="AA403" t="str">
        <f t="shared" si="48"/>
        <v>130K+</v>
      </c>
    </row>
    <row r="404" spans="1:27" ht="19.95" customHeight="1" x14ac:dyDescent="0.3">
      <c r="A404" s="4" t="s">
        <v>527</v>
      </c>
      <c r="B404" s="5">
        <v>45906</v>
      </c>
      <c r="C404" s="6" t="s">
        <v>66</v>
      </c>
      <c r="D404" s="6" t="s">
        <v>56</v>
      </c>
      <c r="E404" s="6" t="s">
        <v>67</v>
      </c>
      <c r="F404" s="6" t="s">
        <v>35</v>
      </c>
      <c r="G404" s="6" t="s">
        <v>36</v>
      </c>
      <c r="H404" s="6" t="s">
        <v>26</v>
      </c>
      <c r="I404" s="6" t="s">
        <v>27</v>
      </c>
      <c r="J404" s="5">
        <v>45906</v>
      </c>
      <c r="K404" s="5"/>
      <c r="L404" s="6" t="s">
        <v>28</v>
      </c>
      <c r="M404" s="6">
        <v>116</v>
      </c>
      <c r="N404" s="6" t="s">
        <v>75</v>
      </c>
      <c r="O404" s="6" t="s">
        <v>30</v>
      </c>
      <c r="P404" s="6" t="s">
        <v>107</v>
      </c>
      <c r="Q404" s="6" t="s">
        <v>95</v>
      </c>
      <c r="R404" s="6" t="s">
        <v>28</v>
      </c>
      <c r="S404" s="6">
        <v>0</v>
      </c>
      <c r="T404" s="7">
        <v>81500</v>
      </c>
      <c r="U404" t="str">
        <f t="shared" si="42"/>
        <v>Not Reviewed</v>
      </c>
      <c r="V404" t="str">
        <f t="shared" si="43"/>
        <v>Not Reviewed</v>
      </c>
      <c r="W404">
        <f t="shared" si="44"/>
        <v>0</v>
      </c>
      <c r="X404" t="str">
        <f t="shared" si="45"/>
        <v>Active</v>
      </c>
      <c r="Y404">
        <f t="shared" si="46"/>
        <v>0.31780821917808222</v>
      </c>
      <c r="Z404" t="str">
        <f t="shared" si="47"/>
        <v>&lt;1 Year</v>
      </c>
      <c r="AA404" t="str">
        <f t="shared" si="48"/>
        <v>70K–99K</v>
      </c>
    </row>
    <row r="405" spans="1:27" ht="19.95" customHeight="1" x14ac:dyDescent="0.3">
      <c r="A405" s="8" t="s">
        <v>528</v>
      </c>
      <c r="B405" s="9">
        <v>45343</v>
      </c>
      <c r="C405" s="1" t="s">
        <v>71</v>
      </c>
      <c r="D405" s="1" t="s">
        <v>72</v>
      </c>
      <c r="E405" s="1" t="s">
        <v>23</v>
      </c>
      <c r="F405" s="1" t="s">
        <v>150</v>
      </c>
      <c r="G405" s="1" t="s">
        <v>74</v>
      </c>
      <c r="H405" s="1" t="s">
        <v>26</v>
      </c>
      <c r="I405" s="1" t="s">
        <v>27</v>
      </c>
      <c r="J405" s="9">
        <v>45343</v>
      </c>
      <c r="K405" s="9"/>
      <c r="L405" s="1" t="s">
        <v>28</v>
      </c>
      <c r="M405" s="1">
        <v>679</v>
      </c>
      <c r="N405" s="1" t="s">
        <v>122</v>
      </c>
      <c r="O405" s="1" t="s">
        <v>63</v>
      </c>
      <c r="P405" s="1" t="s">
        <v>31</v>
      </c>
      <c r="Q405" s="1">
        <v>3</v>
      </c>
      <c r="R405" s="1" t="s">
        <v>37</v>
      </c>
      <c r="S405" s="1">
        <v>2</v>
      </c>
      <c r="T405" s="10">
        <v>73000</v>
      </c>
      <c r="U405" t="str">
        <f t="shared" si="42"/>
        <v>Reviewed</v>
      </c>
      <c r="V405" t="str">
        <f t="shared" si="43"/>
        <v>meets</v>
      </c>
      <c r="W405">
        <f t="shared" si="44"/>
        <v>0</v>
      </c>
      <c r="X405" t="str">
        <f t="shared" si="45"/>
        <v>Active</v>
      </c>
      <c r="Y405">
        <f t="shared" si="46"/>
        <v>1.8602739726027397</v>
      </c>
      <c r="Z405" t="str">
        <f t="shared" si="47"/>
        <v>1–2 Years</v>
      </c>
      <c r="AA405" t="str">
        <f t="shared" si="48"/>
        <v>70K–99K</v>
      </c>
    </row>
    <row r="406" spans="1:27" ht="19.95" customHeight="1" x14ac:dyDescent="0.3">
      <c r="A406" s="4" t="s">
        <v>529</v>
      </c>
      <c r="B406" s="5">
        <v>45102</v>
      </c>
      <c r="C406" s="6" t="s">
        <v>77</v>
      </c>
      <c r="D406" s="6" t="s">
        <v>72</v>
      </c>
      <c r="E406" s="6" t="s">
        <v>40</v>
      </c>
      <c r="F406" s="6" t="s">
        <v>131</v>
      </c>
      <c r="G406" s="6" t="s">
        <v>79</v>
      </c>
      <c r="H406" s="6" t="s">
        <v>26</v>
      </c>
      <c r="I406" s="6" t="s">
        <v>27</v>
      </c>
      <c r="J406" s="5">
        <v>45102</v>
      </c>
      <c r="K406" s="5"/>
      <c r="L406" s="6" t="s">
        <v>28</v>
      </c>
      <c r="M406" s="6">
        <v>920</v>
      </c>
      <c r="N406" s="6" t="s">
        <v>52</v>
      </c>
      <c r="O406" s="6" t="s">
        <v>30</v>
      </c>
      <c r="P406" s="6" t="s">
        <v>107</v>
      </c>
      <c r="Q406" s="6">
        <v>5</v>
      </c>
      <c r="R406" s="6" t="s">
        <v>119</v>
      </c>
      <c r="S406" s="6">
        <v>3</v>
      </c>
      <c r="T406" s="7">
        <v>94000</v>
      </c>
      <c r="U406" t="str">
        <f t="shared" si="42"/>
        <v>Reviewed</v>
      </c>
      <c r="V406" t="str">
        <f t="shared" si="43"/>
        <v>outstanding</v>
      </c>
      <c r="W406">
        <f t="shared" si="44"/>
        <v>0</v>
      </c>
      <c r="X406" t="str">
        <f t="shared" si="45"/>
        <v>Active</v>
      </c>
      <c r="Y406">
        <f t="shared" si="46"/>
        <v>2.5205479452054793</v>
      </c>
      <c r="Z406" t="str">
        <f t="shared" si="47"/>
        <v>2–3 Years</v>
      </c>
      <c r="AA406" t="str">
        <f t="shared" si="48"/>
        <v>70K–99K</v>
      </c>
    </row>
    <row r="407" spans="1:27" ht="19.95" customHeight="1" x14ac:dyDescent="0.3">
      <c r="A407" s="8" t="s">
        <v>530</v>
      </c>
      <c r="B407" s="9">
        <v>45858</v>
      </c>
      <c r="C407" s="1" t="s">
        <v>81</v>
      </c>
      <c r="D407" s="1" t="s">
        <v>72</v>
      </c>
      <c r="E407" s="1" t="s">
        <v>23</v>
      </c>
      <c r="F407" s="1" t="s">
        <v>223</v>
      </c>
      <c r="G407" s="1" t="s">
        <v>83</v>
      </c>
      <c r="H407" s="1" t="s">
        <v>49</v>
      </c>
      <c r="I407" s="1" t="s">
        <v>27</v>
      </c>
      <c r="J407" s="9">
        <v>45858</v>
      </c>
      <c r="K407" s="9"/>
      <c r="L407" s="1" t="s">
        <v>28</v>
      </c>
      <c r="M407" s="1">
        <v>164</v>
      </c>
      <c r="N407" s="1" t="s">
        <v>29</v>
      </c>
      <c r="O407" s="1" t="s">
        <v>63</v>
      </c>
      <c r="P407" s="1" t="s">
        <v>133</v>
      </c>
      <c r="Q407" s="1" t="s">
        <v>95</v>
      </c>
      <c r="R407" s="1" t="s">
        <v>28</v>
      </c>
      <c r="S407" s="1">
        <v>0</v>
      </c>
      <c r="T407" s="10">
        <v>137500</v>
      </c>
      <c r="U407" t="str">
        <f t="shared" si="42"/>
        <v>Not Reviewed</v>
      </c>
      <c r="V407" t="str">
        <f t="shared" si="43"/>
        <v>Not Reviewed</v>
      </c>
      <c r="W407">
        <f t="shared" si="44"/>
        <v>0</v>
      </c>
      <c r="X407" t="str">
        <f t="shared" si="45"/>
        <v>Active</v>
      </c>
      <c r="Y407">
        <f t="shared" si="46"/>
        <v>0.44931506849315067</v>
      </c>
      <c r="Z407" t="str">
        <f t="shared" si="47"/>
        <v>&lt;1 Year</v>
      </c>
      <c r="AA407" t="str">
        <f t="shared" si="48"/>
        <v>130K+</v>
      </c>
    </row>
    <row r="408" spans="1:27" ht="19.95" customHeight="1" x14ac:dyDescent="0.3">
      <c r="A408" s="4" t="s">
        <v>531</v>
      </c>
      <c r="B408" s="5">
        <v>45080</v>
      </c>
      <c r="C408" s="6" t="s">
        <v>86</v>
      </c>
      <c r="D408" s="6" t="s">
        <v>87</v>
      </c>
      <c r="E408" s="6" t="s">
        <v>67</v>
      </c>
      <c r="F408" s="6" t="s">
        <v>116</v>
      </c>
      <c r="G408" s="6" t="s">
        <v>89</v>
      </c>
      <c r="H408" s="6" t="s">
        <v>26</v>
      </c>
      <c r="I408" s="6" t="s">
        <v>27</v>
      </c>
      <c r="J408" s="5">
        <v>45080</v>
      </c>
      <c r="K408" s="5"/>
      <c r="L408" s="6" t="s">
        <v>28</v>
      </c>
      <c r="M408" s="6">
        <v>942</v>
      </c>
      <c r="N408" s="6" t="s">
        <v>122</v>
      </c>
      <c r="O408" s="6" t="s">
        <v>43</v>
      </c>
      <c r="P408" s="6" t="s">
        <v>107</v>
      </c>
      <c r="Q408" s="6">
        <v>4</v>
      </c>
      <c r="R408" s="6" t="s">
        <v>32</v>
      </c>
      <c r="S408" s="6">
        <v>3</v>
      </c>
      <c r="T408" s="7">
        <v>93500</v>
      </c>
      <c r="U408" t="str">
        <f t="shared" si="42"/>
        <v>Reviewed</v>
      </c>
      <c r="V408" t="str">
        <f t="shared" si="43"/>
        <v>exceeds</v>
      </c>
      <c r="W408">
        <f t="shared" si="44"/>
        <v>0</v>
      </c>
      <c r="X408" t="str">
        <f t="shared" si="45"/>
        <v>Active</v>
      </c>
      <c r="Y408">
        <f t="shared" si="46"/>
        <v>2.580821917808219</v>
      </c>
      <c r="Z408" t="str">
        <f t="shared" si="47"/>
        <v>2–3 Years</v>
      </c>
      <c r="AA408" t="str">
        <f t="shared" si="48"/>
        <v>70K–99K</v>
      </c>
    </row>
    <row r="409" spans="1:27" ht="19.95" customHeight="1" x14ac:dyDescent="0.3">
      <c r="A409" s="8" t="s">
        <v>532</v>
      </c>
      <c r="B409" s="9">
        <v>45206</v>
      </c>
      <c r="C409" s="1" t="s">
        <v>91</v>
      </c>
      <c r="D409" s="1" t="s">
        <v>87</v>
      </c>
      <c r="E409" s="1" t="s">
        <v>92</v>
      </c>
      <c r="F409" s="1" t="s">
        <v>114</v>
      </c>
      <c r="G409" s="1" t="s">
        <v>94</v>
      </c>
      <c r="H409" s="1" t="s">
        <v>43</v>
      </c>
      <c r="I409" s="1" t="s">
        <v>50</v>
      </c>
      <c r="J409" s="9">
        <v>45206</v>
      </c>
      <c r="K409" s="9">
        <v>45316</v>
      </c>
      <c r="L409" s="1" t="s">
        <v>159</v>
      </c>
      <c r="M409" s="1">
        <v>110</v>
      </c>
      <c r="N409" s="1" t="s">
        <v>29</v>
      </c>
      <c r="O409" s="1" t="s">
        <v>30</v>
      </c>
      <c r="P409" s="1" t="s">
        <v>31</v>
      </c>
      <c r="Q409" s="1" t="s">
        <v>95</v>
      </c>
      <c r="R409" s="1" t="s">
        <v>28</v>
      </c>
      <c r="S409" s="1">
        <v>0</v>
      </c>
      <c r="T409" s="10">
        <v>70000</v>
      </c>
      <c r="U409" t="str">
        <f t="shared" si="42"/>
        <v>Not Reviewed</v>
      </c>
      <c r="V409" t="str">
        <f t="shared" si="43"/>
        <v>Not Reviewed</v>
      </c>
      <c r="W409">
        <f t="shared" si="44"/>
        <v>1</v>
      </c>
      <c r="X409" t="str">
        <f t="shared" si="45"/>
        <v>Attrited</v>
      </c>
      <c r="Y409">
        <f t="shared" si="46"/>
        <v>0.30136986301369861</v>
      </c>
      <c r="Z409" t="str">
        <f t="shared" si="47"/>
        <v>&lt;1 Year</v>
      </c>
      <c r="AA409" t="str">
        <f t="shared" si="48"/>
        <v>70K–99K</v>
      </c>
    </row>
    <row r="410" spans="1:27" ht="19.95" customHeight="1" x14ac:dyDescent="0.3">
      <c r="A410" s="4" t="s">
        <v>533</v>
      </c>
      <c r="B410" s="5">
        <v>45440</v>
      </c>
      <c r="C410" s="6" t="s">
        <v>21</v>
      </c>
      <c r="D410" s="6" t="s">
        <v>22</v>
      </c>
      <c r="E410" s="6" t="s">
        <v>23</v>
      </c>
      <c r="F410" s="6" t="s">
        <v>215</v>
      </c>
      <c r="G410" s="6" t="s">
        <v>42</v>
      </c>
      <c r="H410" s="6" t="s">
        <v>49</v>
      </c>
      <c r="I410" s="6" t="s">
        <v>50</v>
      </c>
      <c r="J410" s="5">
        <v>45440</v>
      </c>
      <c r="K410" s="5">
        <v>45596</v>
      </c>
      <c r="L410" s="6" t="s">
        <v>51</v>
      </c>
      <c r="M410" s="6">
        <v>156</v>
      </c>
      <c r="N410" s="6" t="s">
        <v>52</v>
      </c>
      <c r="O410" s="6" t="s">
        <v>30</v>
      </c>
      <c r="P410" s="6" t="s">
        <v>31</v>
      </c>
      <c r="Q410" s="6" t="s">
        <v>95</v>
      </c>
      <c r="R410" s="6" t="s">
        <v>28</v>
      </c>
      <c r="S410" s="6">
        <v>0</v>
      </c>
      <c r="T410" s="7">
        <v>112500</v>
      </c>
      <c r="U410" t="str">
        <f t="shared" si="42"/>
        <v>Not Reviewed</v>
      </c>
      <c r="V410" t="str">
        <f t="shared" si="43"/>
        <v>Not Reviewed</v>
      </c>
      <c r="W410">
        <f t="shared" si="44"/>
        <v>1</v>
      </c>
      <c r="X410" t="str">
        <f t="shared" si="45"/>
        <v>Attrited</v>
      </c>
      <c r="Y410">
        <f t="shared" si="46"/>
        <v>0.42739726027397262</v>
      </c>
      <c r="Z410" t="str">
        <f t="shared" si="47"/>
        <v>&lt;1 Year</v>
      </c>
      <c r="AA410" t="str">
        <f t="shared" si="48"/>
        <v>100K–129K</v>
      </c>
    </row>
    <row r="411" spans="1:27" ht="19.95" customHeight="1" x14ac:dyDescent="0.3">
      <c r="A411" s="8" t="s">
        <v>534</v>
      </c>
      <c r="B411" s="9">
        <v>45111</v>
      </c>
      <c r="C411" s="1" t="s">
        <v>34</v>
      </c>
      <c r="D411" s="1" t="s">
        <v>22</v>
      </c>
      <c r="E411" s="1" t="s">
        <v>23</v>
      </c>
      <c r="F411" s="1" t="s">
        <v>121</v>
      </c>
      <c r="G411" s="1" t="s">
        <v>25</v>
      </c>
      <c r="H411" s="1" t="s">
        <v>49</v>
      </c>
      <c r="I411" s="1" t="s">
        <v>27</v>
      </c>
      <c r="J411" s="9">
        <v>45111</v>
      </c>
      <c r="K411" s="9"/>
      <c r="L411" s="1" t="s">
        <v>28</v>
      </c>
      <c r="M411" s="1">
        <v>911</v>
      </c>
      <c r="N411" s="1" t="s">
        <v>29</v>
      </c>
      <c r="O411" s="1" t="s">
        <v>63</v>
      </c>
      <c r="P411" s="1" t="s">
        <v>107</v>
      </c>
      <c r="Q411" s="1">
        <v>3</v>
      </c>
      <c r="R411" s="1" t="s">
        <v>37</v>
      </c>
      <c r="S411" s="1">
        <v>3</v>
      </c>
      <c r="T411" s="10">
        <v>97000</v>
      </c>
      <c r="U411" t="str">
        <f t="shared" si="42"/>
        <v>Reviewed</v>
      </c>
      <c r="V411" t="str">
        <f t="shared" si="43"/>
        <v>meets</v>
      </c>
      <c r="W411">
        <f t="shared" si="44"/>
        <v>0</v>
      </c>
      <c r="X411" t="str">
        <f t="shared" si="45"/>
        <v>Active</v>
      </c>
      <c r="Y411">
        <f t="shared" si="46"/>
        <v>2.495890410958904</v>
      </c>
      <c r="Z411" t="str">
        <f t="shared" si="47"/>
        <v>2–3 Years</v>
      </c>
      <c r="AA411" t="str">
        <f t="shared" si="48"/>
        <v>70K–99K</v>
      </c>
    </row>
    <row r="412" spans="1:27" ht="19.95" customHeight="1" x14ac:dyDescent="0.3">
      <c r="A412" s="4" t="s">
        <v>535</v>
      </c>
      <c r="B412" s="5">
        <v>44951</v>
      </c>
      <c r="C412" s="6" t="s">
        <v>39</v>
      </c>
      <c r="D412" s="6" t="s">
        <v>22</v>
      </c>
      <c r="E412" s="6" t="s">
        <v>40</v>
      </c>
      <c r="F412" s="6" t="s">
        <v>187</v>
      </c>
      <c r="G412" s="6" t="s">
        <v>42</v>
      </c>
      <c r="H412" s="6" t="s">
        <v>110</v>
      </c>
      <c r="I412" s="6" t="s">
        <v>27</v>
      </c>
      <c r="J412" s="5">
        <v>44951</v>
      </c>
      <c r="K412" s="5"/>
      <c r="L412" s="6" t="s">
        <v>28</v>
      </c>
      <c r="M412" s="6">
        <v>1071</v>
      </c>
      <c r="N412" s="6" t="s">
        <v>29</v>
      </c>
      <c r="O412" s="6" t="s">
        <v>63</v>
      </c>
      <c r="P412" s="6" t="s">
        <v>64</v>
      </c>
      <c r="Q412" s="6">
        <v>5</v>
      </c>
      <c r="R412" s="6" t="s">
        <v>119</v>
      </c>
      <c r="S412" s="6">
        <v>3</v>
      </c>
      <c r="T412" s="7">
        <v>187000</v>
      </c>
      <c r="U412" t="str">
        <f t="shared" si="42"/>
        <v>Reviewed</v>
      </c>
      <c r="V412" t="str">
        <f t="shared" si="43"/>
        <v>outstanding</v>
      </c>
      <c r="W412">
        <f t="shared" si="44"/>
        <v>0</v>
      </c>
      <c r="X412" t="str">
        <f t="shared" si="45"/>
        <v>Active</v>
      </c>
      <c r="Y412">
        <f t="shared" si="46"/>
        <v>2.9342465753424656</v>
      </c>
      <c r="Z412" t="str">
        <f t="shared" si="47"/>
        <v>2–3 Years</v>
      </c>
      <c r="AA412" t="str">
        <f t="shared" si="48"/>
        <v>130K+</v>
      </c>
    </row>
    <row r="413" spans="1:27" ht="19.95" customHeight="1" x14ac:dyDescent="0.3">
      <c r="A413" s="8" t="s">
        <v>536</v>
      </c>
      <c r="B413" s="9">
        <v>45251</v>
      </c>
      <c r="C413" s="1" t="s">
        <v>46</v>
      </c>
      <c r="D413" s="1" t="s">
        <v>22</v>
      </c>
      <c r="E413" s="1" t="s">
        <v>40</v>
      </c>
      <c r="F413" s="1" t="s">
        <v>143</v>
      </c>
      <c r="G413" s="1" t="s">
        <v>48</v>
      </c>
      <c r="H413" s="1" t="s">
        <v>43</v>
      </c>
      <c r="I413" s="1" t="s">
        <v>50</v>
      </c>
      <c r="J413" s="9">
        <v>45251</v>
      </c>
      <c r="K413" s="9">
        <v>45524</v>
      </c>
      <c r="L413" s="1" t="s">
        <v>51</v>
      </c>
      <c r="M413" s="1">
        <v>273</v>
      </c>
      <c r="N413" s="1" t="s">
        <v>52</v>
      </c>
      <c r="O413" s="1" t="s">
        <v>63</v>
      </c>
      <c r="P413" s="1" t="s">
        <v>64</v>
      </c>
      <c r="Q413" s="1">
        <v>3</v>
      </c>
      <c r="R413" s="1" t="s">
        <v>37</v>
      </c>
      <c r="S413" s="1">
        <v>1</v>
      </c>
      <c r="T413" s="10">
        <v>65500</v>
      </c>
      <c r="U413" t="str">
        <f t="shared" si="42"/>
        <v>Reviewed</v>
      </c>
      <c r="V413" t="str">
        <f t="shared" si="43"/>
        <v>meets</v>
      </c>
      <c r="W413">
        <f t="shared" si="44"/>
        <v>1</v>
      </c>
      <c r="X413" t="str">
        <f t="shared" si="45"/>
        <v>Attrited</v>
      </c>
      <c r="Y413">
        <f t="shared" si="46"/>
        <v>0.74794520547945209</v>
      </c>
      <c r="Z413" t="str">
        <f t="shared" si="47"/>
        <v>&lt;1 Year</v>
      </c>
      <c r="AA413" t="str">
        <f t="shared" si="48"/>
        <v>&lt;70K</v>
      </c>
    </row>
    <row r="414" spans="1:27" ht="19.95" customHeight="1" x14ac:dyDescent="0.3">
      <c r="A414" s="4" t="s">
        <v>537</v>
      </c>
      <c r="B414" s="5">
        <v>45859</v>
      </c>
      <c r="C414" s="6" t="s">
        <v>55</v>
      </c>
      <c r="D414" s="6" t="s">
        <v>56</v>
      </c>
      <c r="E414" s="6" t="s">
        <v>23</v>
      </c>
      <c r="F414" s="6" t="s">
        <v>147</v>
      </c>
      <c r="G414" s="6" t="s">
        <v>58</v>
      </c>
      <c r="H414" s="6" t="s">
        <v>26</v>
      </c>
      <c r="I414" s="6" t="s">
        <v>27</v>
      </c>
      <c r="J414" s="5">
        <v>45859</v>
      </c>
      <c r="K414" s="5"/>
      <c r="L414" s="6" t="s">
        <v>28</v>
      </c>
      <c r="M414" s="6">
        <v>163</v>
      </c>
      <c r="N414" s="6" t="s">
        <v>52</v>
      </c>
      <c r="O414" s="6" t="s">
        <v>43</v>
      </c>
      <c r="P414" s="6" t="s">
        <v>107</v>
      </c>
      <c r="Q414" s="6" t="s">
        <v>95</v>
      </c>
      <c r="R414" s="6" t="s">
        <v>28</v>
      </c>
      <c r="S414" s="6">
        <v>0</v>
      </c>
      <c r="T414" s="7">
        <v>77500</v>
      </c>
      <c r="U414" t="str">
        <f t="shared" si="42"/>
        <v>Not Reviewed</v>
      </c>
      <c r="V414" t="str">
        <f t="shared" si="43"/>
        <v>Not Reviewed</v>
      </c>
      <c r="W414">
        <f t="shared" si="44"/>
        <v>0</v>
      </c>
      <c r="X414" t="str">
        <f t="shared" si="45"/>
        <v>Active</v>
      </c>
      <c r="Y414">
        <f t="shared" si="46"/>
        <v>0.44657534246575342</v>
      </c>
      <c r="Z414" t="str">
        <f t="shared" si="47"/>
        <v>&lt;1 Year</v>
      </c>
      <c r="AA414" t="str">
        <f t="shared" si="48"/>
        <v>70K–99K</v>
      </c>
    </row>
    <row r="415" spans="1:27" ht="19.95" customHeight="1" x14ac:dyDescent="0.3">
      <c r="A415" s="8" t="s">
        <v>538</v>
      </c>
      <c r="B415" s="9">
        <v>45650</v>
      </c>
      <c r="C415" s="1" t="s">
        <v>60</v>
      </c>
      <c r="D415" s="1" t="s">
        <v>56</v>
      </c>
      <c r="E415" s="1" t="s">
        <v>40</v>
      </c>
      <c r="F415" s="1" t="s">
        <v>145</v>
      </c>
      <c r="G415" s="1" t="s">
        <v>62</v>
      </c>
      <c r="H415" s="1" t="s">
        <v>49</v>
      </c>
      <c r="I415" s="1" t="s">
        <v>50</v>
      </c>
      <c r="J415" s="9">
        <v>45650</v>
      </c>
      <c r="K415" s="9">
        <v>45951</v>
      </c>
      <c r="L415" s="1" t="s">
        <v>51</v>
      </c>
      <c r="M415" s="1">
        <v>301</v>
      </c>
      <c r="N415" s="1" t="s">
        <v>75</v>
      </c>
      <c r="O415" s="1" t="s">
        <v>63</v>
      </c>
      <c r="P415" s="1" t="s">
        <v>107</v>
      </c>
      <c r="Q415" s="1">
        <v>3</v>
      </c>
      <c r="R415" s="1" t="s">
        <v>37</v>
      </c>
      <c r="S415" s="1">
        <v>1</v>
      </c>
      <c r="T415" s="10">
        <v>120000</v>
      </c>
      <c r="U415" t="str">
        <f t="shared" si="42"/>
        <v>Reviewed</v>
      </c>
      <c r="V415" t="str">
        <f t="shared" si="43"/>
        <v>meets</v>
      </c>
      <c r="W415">
        <f t="shared" si="44"/>
        <v>1</v>
      </c>
      <c r="X415" t="str">
        <f t="shared" si="45"/>
        <v>Attrited</v>
      </c>
      <c r="Y415">
        <f t="shared" si="46"/>
        <v>0.8246575342465754</v>
      </c>
      <c r="Z415" t="str">
        <f t="shared" si="47"/>
        <v>&lt;1 Year</v>
      </c>
      <c r="AA415" t="str">
        <f t="shared" si="48"/>
        <v>100K–129K</v>
      </c>
    </row>
    <row r="416" spans="1:27" ht="19.95" customHeight="1" x14ac:dyDescent="0.3">
      <c r="A416" s="4" t="s">
        <v>539</v>
      </c>
      <c r="B416" s="5">
        <v>45234</v>
      </c>
      <c r="C416" s="6" t="s">
        <v>66</v>
      </c>
      <c r="D416" s="6" t="s">
        <v>56</v>
      </c>
      <c r="E416" s="6" t="s">
        <v>67</v>
      </c>
      <c r="F416" s="6" t="s">
        <v>193</v>
      </c>
      <c r="G416" s="6" t="s">
        <v>69</v>
      </c>
      <c r="H416" s="6" t="s">
        <v>43</v>
      </c>
      <c r="I416" s="6" t="s">
        <v>27</v>
      </c>
      <c r="J416" s="5">
        <v>45234</v>
      </c>
      <c r="K416" s="5"/>
      <c r="L416" s="6" t="s">
        <v>28</v>
      </c>
      <c r="M416" s="6">
        <v>788</v>
      </c>
      <c r="N416" s="6" t="s">
        <v>29</v>
      </c>
      <c r="O416" s="6" t="s">
        <v>63</v>
      </c>
      <c r="P416" s="6" t="s">
        <v>64</v>
      </c>
      <c r="Q416" s="6">
        <v>2</v>
      </c>
      <c r="R416" s="6" t="s">
        <v>53</v>
      </c>
      <c r="S416" s="6">
        <v>2</v>
      </c>
      <c r="T416" s="7">
        <v>65500</v>
      </c>
      <c r="U416" t="str">
        <f t="shared" si="42"/>
        <v>Reviewed</v>
      </c>
      <c r="V416" t="str">
        <f t="shared" si="43"/>
        <v>needs_support</v>
      </c>
      <c r="W416">
        <f t="shared" si="44"/>
        <v>0</v>
      </c>
      <c r="X416" t="str">
        <f t="shared" si="45"/>
        <v>Active</v>
      </c>
      <c r="Y416">
        <f t="shared" si="46"/>
        <v>2.1589041095890411</v>
      </c>
      <c r="Z416" t="str">
        <f t="shared" si="47"/>
        <v>2–3 Years</v>
      </c>
      <c r="AA416" t="str">
        <f t="shared" si="48"/>
        <v>&lt;70K</v>
      </c>
    </row>
    <row r="417" spans="1:27" ht="19.95" customHeight="1" x14ac:dyDescent="0.3">
      <c r="A417" s="8" t="s">
        <v>540</v>
      </c>
      <c r="B417" s="9">
        <v>45348</v>
      </c>
      <c r="C417" s="1" t="s">
        <v>71</v>
      </c>
      <c r="D417" s="1" t="s">
        <v>72</v>
      </c>
      <c r="E417" s="1" t="s">
        <v>23</v>
      </c>
      <c r="F417" s="1" t="s">
        <v>138</v>
      </c>
      <c r="G417" s="1" t="s">
        <v>36</v>
      </c>
      <c r="H417" s="1" t="s">
        <v>43</v>
      </c>
      <c r="I417" s="1" t="s">
        <v>50</v>
      </c>
      <c r="J417" s="9">
        <v>45348</v>
      </c>
      <c r="K417" s="9">
        <v>45853</v>
      </c>
      <c r="L417" s="1" t="s">
        <v>51</v>
      </c>
      <c r="M417" s="1">
        <v>505</v>
      </c>
      <c r="N417" s="1" t="s">
        <v>52</v>
      </c>
      <c r="O417" s="1" t="s">
        <v>30</v>
      </c>
      <c r="P417" s="1" t="s">
        <v>31</v>
      </c>
      <c r="Q417" s="1">
        <v>4</v>
      </c>
      <c r="R417" s="1" t="s">
        <v>32</v>
      </c>
      <c r="S417" s="1">
        <v>1</v>
      </c>
      <c r="T417" s="10">
        <v>65000</v>
      </c>
      <c r="U417" t="str">
        <f t="shared" si="42"/>
        <v>Reviewed</v>
      </c>
      <c r="V417" t="str">
        <f t="shared" si="43"/>
        <v>exceeds</v>
      </c>
      <c r="W417">
        <f t="shared" si="44"/>
        <v>1</v>
      </c>
      <c r="X417" t="str">
        <f t="shared" si="45"/>
        <v>Attrited</v>
      </c>
      <c r="Y417">
        <f t="shared" si="46"/>
        <v>1.3835616438356164</v>
      </c>
      <c r="Z417" t="str">
        <f t="shared" si="47"/>
        <v>1–2 Years</v>
      </c>
      <c r="AA417" t="str">
        <f t="shared" si="48"/>
        <v>&lt;70K</v>
      </c>
    </row>
    <row r="418" spans="1:27" ht="19.95" customHeight="1" x14ac:dyDescent="0.3">
      <c r="A418" s="4" t="s">
        <v>541</v>
      </c>
      <c r="B418" s="5">
        <v>45301</v>
      </c>
      <c r="C418" s="6" t="s">
        <v>77</v>
      </c>
      <c r="D418" s="6" t="s">
        <v>72</v>
      </c>
      <c r="E418" s="6" t="s">
        <v>40</v>
      </c>
      <c r="F418" s="6" t="s">
        <v>131</v>
      </c>
      <c r="G418" s="6" t="s">
        <v>79</v>
      </c>
      <c r="H418" s="6" t="s">
        <v>26</v>
      </c>
      <c r="I418" s="6" t="s">
        <v>27</v>
      </c>
      <c r="J418" s="5">
        <v>45301</v>
      </c>
      <c r="K418" s="5"/>
      <c r="L418" s="6" t="s">
        <v>28</v>
      </c>
      <c r="M418" s="6">
        <v>721</v>
      </c>
      <c r="N418" s="6" t="s">
        <v>29</v>
      </c>
      <c r="O418" s="6" t="s">
        <v>30</v>
      </c>
      <c r="P418" s="6" t="s">
        <v>64</v>
      </c>
      <c r="Q418" s="6">
        <v>3</v>
      </c>
      <c r="R418" s="6" t="s">
        <v>37</v>
      </c>
      <c r="S418" s="6">
        <v>2</v>
      </c>
      <c r="T418" s="7">
        <v>90000</v>
      </c>
      <c r="U418" t="str">
        <f t="shared" si="42"/>
        <v>Reviewed</v>
      </c>
      <c r="V418" t="str">
        <f t="shared" si="43"/>
        <v>meets</v>
      </c>
      <c r="W418">
        <f t="shared" si="44"/>
        <v>0</v>
      </c>
      <c r="X418" t="str">
        <f t="shared" si="45"/>
        <v>Active</v>
      </c>
      <c r="Y418">
        <f t="shared" si="46"/>
        <v>1.9753424657534246</v>
      </c>
      <c r="Z418" t="str">
        <f t="shared" si="47"/>
        <v>1–2 Years</v>
      </c>
      <c r="AA418" t="str">
        <f t="shared" si="48"/>
        <v>70K–99K</v>
      </c>
    </row>
    <row r="419" spans="1:27" ht="19.95" customHeight="1" x14ac:dyDescent="0.3">
      <c r="A419" s="8" t="s">
        <v>542</v>
      </c>
      <c r="B419" s="9">
        <v>45546</v>
      </c>
      <c r="C419" s="1" t="s">
        <v>81</v>
      </c>
      <c r="D419" s="1" t="s">
        <v>72</v>
      </c>
      <c r="E419" s="1" t="s">
        <v>23</v>
      </c>
      <c r="F419" s="1" t="s">
        <v>154</v>
      </c>
      <c r="G419" s="1" t="s">
        <v>83</v>
      </c>
      <c r="H419" s="1" t="s">
        <v>43</v>
      </c>
      <c r="I419" s="1" t="s">
        <v>27</v>
      </c>
      <c r="J419" s="9">
        <v>45546</v>
      </c>
      <c r="K419" s="9"/>
      <c r="L419" s="1" t="s">
        <v>28</v>
      </c>
      <c r="M419" s="1">
        <v>476</v>
      </c>
      <c r="N419" s="1" t="s">
        <v>75</v>
      </c>
      <c r="O419" s="1" t="s">
        <v>30</v>
      </c>
      <c r="P419" s="1" t="s">
        <v>107</v>
      </c>
      <c r="Q419" s="1">
        <v>3</v>
      </c>
      <c r="R419" s="1" t="s">
        <v>37</v>
      </c>
      <c r="S419" s="1">
        <v>1</v>
      </c>
      <c r="T419" s="10">
        <v>66000</v>
      </c>
      <c r="U419" t="str">
        <f t="shared" si="42"/>
        <v>Reviewed</v>
      </c>
      <c r="V419" t="str">
        <f t="shared" si="43"/>
        <v>meets</v>
      </c>
      <c r="W419">
        <f t="shared" si="44"/>
        <v>0</v>
      </c>
      <c r="X419" t="str">
        <f t="shared" si="45"/>
        <v>Active</v>
      </c>
      <c r="Y419">
        <f t="shared" si="46"/>
        <v>1.3041095890410959</v>
      </c>
      <c r="Z419" t="str">
        <f t="shared" si="47"/>
        <v>1–2 Years</v>
      </c>
      <c r="AA419" t="str">
        <f t="shared" si="48"/>
        <v>&lt;70K</v>
      </c>
    </row>
    <row r="420" spans="1:27" ht="19.95" customHeight="1" x14ac:dyDescent="0.3">
      <c r="A420" s="4" t="s">
        <v>543</v>
      </c>
      <c r="B420" s="5">
        <v>45756</v>
      </c>
      <c r="C420" s="6" t="s">
        <v>86</v>
      </c>
      <c r="D420" s="6" t="s">
        <v>87</v>
      </c>
      <c r="E420" s="6" t="s">
        <v>67</v>
      </c>
      <c r="F420" s="6" t="s">
        <v>152</v>
      </c>
      <c r="G420" s="6" t="s">
        <v>94</v>
      </c>
      <c r="H420" s="6" t="s">
        <v>49</v>
      </c>
      <c r="I420" s="6" t="s">
        <v>27</v>
      </c>
      <c r="J420" s="5">
        <v>45756</v>
      </c>
      <c r="K420" s="5"/>
      <c r="L420" s="6" t="s">
        <v>28</v>
      </c>
      <c r="M420" s="6">
        <v>266</v>
      </c>
      <c r="N420" s="6" t="s">
        <v>122</v>
      </c>
      <c r="O420" s="6" t="s">
        <v>63</v>
      </c>
      <c r="P420" s="6" t="s">
        <v>31</v>
      </c>
      <c r="Q420" s="6">
        <v>3</v>
      </c>
      <c r="R420" s="6" t="s">
        <v>37</v>
      </c>
      <c r="S420" s="6">
        <v>1</v>
      </c>
      <c r="T420" s="7">
        <v>137000</v>
      </c>
      <c r="U420" t="str">
        <f t="shared" si="42"/>
        <v>Reviewed</v>
      </c>
      <c r="V420" t="str">
        <f t="shared" si="43"/>
        <v>meets</v>
      </c>
      <c r="W420">
        <f t="shared" si="44"/>
        <v>0</v>
      </c>
      <c r="X420" t="str">
        <f t="shared" si="45"/>
        <v>Active</v>
      </c>
      <c r="Y420">
        <f t="shared" si="46"/>
        <v>0.72876712328767124</v>
      </c>
      <c r="Z420" t="str">
        <f t="shared" si="47"/>
        <v>&lt;1 Year</v>
      </c>
      <c r="AA420" t="str">
        <f t="shared" si="48"/>
        <v>130K+</v>
      </c>
    </row>
    <row r="421" spans="1:27" ht="19.95" customHeight="1" x14ac:dyDescent="0.3">
      <c r="A421" s="8" t="s">
        <v>544</v>
      </c>
      <c r="B421" s="9">
        <v>45102</v>
      </c>
      <c r="C421" s="1" t="s">
        <v>91</v>
      </c>
      <c r="D421" s="1" t="s">
        <v>87</v>
      </c>
      <c r="E421" s="1" t="s">
        <v>92</v>
      </c>
      <c r="F421" s="1" t="s">
        <v>93</v>
      </c>
      <c r="G421" s="1" t="s">
        <v>94</v>
      </c>
      <c r="H421" s="1" t="s">
        <v>26</v>
      </c>
      <c r="I421" s="1" t="s">
        <v>27</v>
      </c>
      <c r="J421" s="9">
        <v>45102</v>
      </c>
      <c r="K421" s="9"/>
      <c r="L421" s="1" t="s">
        <v>28</v>
      </c>
      <c r="M421" s="1">
        <v>920</v>
      </c>
      <c r="N421" s="1" t="s">
        <v>52</v>
      </c>
      <c r="O421" s="1" t="s">
        <v>63</v>
      </c>
      <c r="P421" s="1" t="s">
        <v>64</v>
      </c>
      <c r="Q421" s="1">
        <v>3</v>
      </c>
      <c r="R421" s="1" t="s">
        <v>37</v>
      </c>
      <c r="S421" s="1">
        <v>3</v>
      </c>
      <c r="T421" s="10">
        <v>82000</v>
      </c>
      <c r="U421" t="str">
        <f t="shared" si="42"/>
        <v>Reviewed</v>
      </c>
      <c r="V421" t="str">
        <f t="shared" si="43"/>
        <v>meets</v>
      </c>
      <c r="W421">
        <f t="shared" si="44"/>
        <v>0</v>
      </c>
      <c r="X421" t="str">
        <f t="shared" si="45"/>
        <v>Active</v>
      </c>
      <c r="Y421">
        <f t="shared" si="46"/>
        <v>2.5205479452054793</v>
      </c>
      <c r="Z421" t="str">
        <f t="shared" si="47"/>
        <v>2–3 Years</v>
      </c>
      <c r="AA421" t="str">
        <f t="shared" si="48"/>
        <v>70K–99K</v>
      </c>
    </row>
    <row r="422" spans="1:27" ht="19.95" customHeight="1" x14ac:dyDescent="0.3">
      <c r="A422" s="4" t="s">
        <v>545</v>
      </c>
      <c r="B422" s="5">
        <v>45376</v>
      </c>
      <c r="C422" s="6" t="s">
        <v>21</v>
      </c>
      <c r="D422" s="6" t="s">
        <v>22</v>
      </c>
      <c r="E422" s="6" t="s">
        <v>23</v>
      </c>
      <c r="F422" s="6" t="s">
        <v>288</v>
      </c>
      <c r="G422" s="6" t="s">
        <v>25</v>
      </c>
      <c r="H422" s="6" t="s">
        <v>43</v>
      </c>
      <c r="I422" s="6" t="s">
        <v>27</v>
      </c>
      <c r="J422" s="5">
        <v>45376</v>
      </c>
      <c r="K422" s="5"/>
      <c r="L422" s="6" t="s">
        <v>28</v>
      </c>
      <c r="M422" s="6">
        <v>646</v>
      </c>
      <c r="N422" s="6" t="s">
        <v>29</v>
      </c>
      <c r="O422" s="6" t="s">
        <v>105</v>
      </c>
      <c r="P422" s="6" t="s">
        <v>133</v>
      </c>
      <c r="Q422" s="6">
        <v>4</v>
      </c>
      <c r="R422" s="6" t="s">
        <v>32</v>
      </c>
      <c r="S422" s="6">
        <v>2</v>
      </c>
      <c r="T422" s="7">
        <v>63000</v>
      </c>
      <c r="U422" t="str">
        <f t="shared" si="42"/>
        <v>Reviewed</v>
      </c>
      <c r="V422" t="str">
        <f t="shared" si="43"/>
        <v>exceeds</v>
      </c>
      <c r="W422">
        <f t="shared" si="44"/>
        <v>0</v>
      </c>
      <c r="X422" t="str">
        <f t="shared" si="45"/>
        <v>Active</v>
      </c>
      <c r="Y422">
        <f t="shared" si="46"/>
        <v>1.7698630136986302</v>
      </c>
      <c r="Z422" t="str">
        <f t="shared" si="47"/>
        <v>1–2 Years</v>
      </c>
      <c r="AA422" t="str">
        <f t="shared" si="48"/>
        <v>&lt;70K</v>
      </c>
    </row>
    <row r="423" spans="1:27" ht="19.95" customHeight="1" x14ac:dyDescent="0.3">
      <c r="A423" s="8" t="s">
        <v>546</v>
      </c>
      <c r="B423" s="9">
        <v>45657</v>
      </c>
      <c r="C423" s="1" t="s">
        <v>34</v>
      </c>
      <c r="D423" s="1" t="s">
        <v>22</v>
      </c>
      <c r="E423" s="1" t="s">
        <v>23</v>
      </c>
      <c r="F423" s="1" t="s">
        <v>35</v>
      </c>
      <c r="G423" s="1" t="s">
        <v>36</v>
      </c>
      <c r="H423" s="1" t="s">
        <v>26</v>
      </c>
      <c r="I423" s="1" t="s">
        <v>27</v>
      </c>
      <c r="J423" s="9">
        <v>45657</v>
      </c>
      <c r="K423" s="9"/>
      <c r="L423" s="1" t="s">
        <v>28</v>
      </c>
      <c r="M423" s="1">
        <v>365</v>
      </c>
      <c r="N423" s="1" t="s">
        <v>29</v>
      </c>
      <c r="O423" s="1" t="s">
        <v>63</v>
      </c>
      <c r="P423" s="1" t="s">
        <v>31</v>
      </c>
      <c r="Q423" s="1">
        <v>3</v>
      </c>
      <c r="R423" s="1" t="s">
        <v>37</v>
      </c>
      <c r="S423" s="1">
        <v>1</v>
      </c>
      <c r="T423" s="10">
        <v>95000</v>
      </c>
      <c r="U423" t="str">
        <f t="shared" si="42"/>
        <v>Reviewed</v>
      </c>
      <c r="V423" t="str">
        <f t="shared" si="43"/>
        <v>meets</v>
      </c>
      <c r="W423">
        <f t="shared" si="44"/>
        <v>0</v>
      </c>
      <c r="X423" t="str">
        <f t="shared" si="45"/>
        <v>Active</v>
      </c>
      <c r="Y423">
        <f t="shared" si="46"/>
        <v>1</v>
      </c>
      <c r="Z423" t="str">
        <f t="shared" si="47"/>
        <v>1–2 Years</v>
      </c>
      <c r="AA423" t="str">
        <f t="shared" si="48"/>
        <v>70K–99K</v>
      </c>
    </row>
    <row r="424" spans="1:27" ht="19.95" customHeight="1" x14ac:dyDescent="0.3">
      <c r="A424" s="4" t="s">
        <v>547</v>
      </c>
      <c r="B424" s="5">
        <v>45549</v>
      </c>
      <c r="C424" s="6" t="s">
        <v>39</v>
      </c>
      <c r="D424" s="6" t="s">
        <v>22</v>
      </c>
      <c r="E424" s="6" t="s">
        <v>40</v>
      </c>
      <c r="F424" s="6" t="s">
        <v>174</v>
      </c>
      <c r="G424" s="6" t="s">
        <v>42</v>
      </c>
      <c r="H424" s="6" t="s">
        <v>26</v>
      </c>
      <c r="I424" s="6" t="s">
        <v>27</v>
      </c>
      <c r="J424" s="5">
        <v>45549</v>
      </c>
      <c r="K424" s="5"/>
      <c r="L424" s="6" t="s">
        <v>28</v>
      </c>
      <c r="M424" s="6">
        <v>473</v>
      </c>
      <c r="N424" s="6" t="s">
        <v>52</v>
      </c>
      <c r="O424" s="6" t="s">
        <v>63</v>
      </c>
      <c r="P424" s="6" t="s">
        <v>133</v>
      </c>
      <c r="Q424" s="6">
        <v>3</v>
      </c>
      <c r="R424" s="6" t="s">
        <v>37</v>
      </c>
      <c r="S424" s="6">
        <v>1</v>
      </c>
      <c r="T424" s="7">
        <v>81000</v>
      </c>
      <c r="U424" t="str">
        <f t="shared" si="42"/>
        <v>Reviewed</v>
      </c>
      <c r="V424" t="str">
        <f t="shared" si="43"/>
        <v>meets</v>
      </c>
      <c r="W424">
        <f t="shared" si="44"/>
        <v>0</v>
      </c>
      <c r="X424" t="str">
        <f t="shared" si="45"/>
        <v>Active</v>
      </c>
      <c r="Y424">
        <f t="shared" si="46"/>
        <v>1.295890410958904</v>
      </c>
      <c r="Z424" t="str">
        <f t="shared" si="47"/>
        <v>1–2 Years</v>
      </c>
      <c r="AA424" t="str">
        <f t="shared" si="48"/>
        <v>70K–99K</v>
      </c>
    </row>
    <row r="425" spans="1:27" ht="19.95" customHeight="1" x14ac:dyDescent="0.3">
      <c r="A425" s="8" t="s">
        <v>548</v>
      </c>
      <c r="B425" s="9">
        <v>45373</v>
      </c>
      <c r="C425" s="1" t="s">
        <v>46</v>
      </c>
      <c r="D425" s="1" t="s">
        <v>22</v>
      </c>
      <c r="E425" s="1" t="s">
        <v>40</v>
      </c>
      <c r="F425" s="1" t="s">
        <v>101</v>
      </c>
      <c r="G425" s="1" t="s">
        <v>48</v>
      </c>
      <c r="H425" s="1" t="s">
        <v>26</v>
      </c>
      <c r="I425" s="1" t="s">
        <v>27</v>
      </c>
      <c r="J425" s="9">
        <v>45373</v>
      </c>
      <c r="K425" s="9"/>
      <c r="L425" s="1" t="s">
        <v>28</v>
      </c>
      <c r="M425" s="1">
        <v>649</v>
      </c>
      <c r="N425" s="1" t="s">
        <v>122</v>
      </c>
      <c r="O425" s="1" t="s">
        <v>63</v>
      </c>
      <c r="P425" s="1" t="s">
        <v>31</v>
      </c>
      <c r="Q425" s="1">
        <v>4</v>
      </c>
      <c r="R425" s="1" t="s">
        <v>32</v>
      </c>
      <c r="S425" s="1">
        <v>2</v>
      </c>
      <c r="T425" s="10">
        <v>81500</v>
      </c>
      <c r="U425" t="str">
        <f t="shared" si="42"/>
        <v>Reviewed</v>
      </c>
      <c r="V425" t="str">
        <f t="shared" si="43"/>
        <v>exceeds</v>
      </c>
      <c r="W425">
        <f t="shared" si="44"/>
        <v>0</v>
      </c>
      <c r="X425" t="str">
        <f t="shared" si="45"/>
        <v>Active</v>
      </c>
      <c r="Y425">
        <f t="shared" si="46"/>
        <v>1.7780821917808218</v>
      </c>
      <c r="Z425" t="str">
        <f t="shared" si="47"/>
        <v>1–2 Years</v>
      </c>
      <c r="AA425" t="str">
        <f t="shared" si="48"/>
        <v>70K–99K</v>
      </c>
    </row>
    <row r="426" spans="1:27" ht="19.95" customHeight="1" x14ac:dyDescent="0.3">
      <c r="A426" s="4" t="s">
        <v>549</v>
      </c>
      <c r="B426" s="5">
        <v>45778</v>
      </c>
      <c r="C426" s="6" t="s">
        <v>55</v>
      </c>
      <c r="D426" s="6" t="s">
        <v>56</v>
      </c>
      <c r="E426" s="6" t="s">
        <v>23</v>
      </c>
      <c r="F426" s="6" t="s">
        <v>61</v>
      </c>
      <c r="G426" s="6" t="s">
        <v>62</v>
      </c>
      <c r="H426" s="6" t="s">
        <v>26</v>
      </c>
      <c r="I426" s="6" t="s">
        <v>50</v>
      </c>
      <c r="J426" s="5">
        <v>45778</v>
      </c>
      <c r="K426" s="5">
        <v>45988</v>
      </c>
      <c r="L426" s="6" t="s">
        <v>51</v>
      </c>
      <c r="M426" s="6">
        <v>210</v>
      </c>
      <c r="N426" s="6" t="s">
        <v>29</v>
      </c>
      <c r="O426" s="6" t="s">
        <v>30</v>
      </c>
      <c r="P426" s="6" t="s">
        <v>31</v>
      </c>
      <c r="Q426" s="6">
        <v>5</v>
      </c>
      <c r="R426" s="6" t="s">
        <v>119</v>
      </c>
      <c r="S426" s="6">
        <v>1</v>
      </c>
      <c r="T426" s="7">
        <v>84500</v>
      </c>
      <c r="U426" t="str">
        <f t="shared" si="42"/>
        <v>Reviewed</v>
      </c>
      <c r="V426" t="str">
        <f t="shared" si="43"/>
        <v>outstanding</v>
      </c>
      <c r="W426">
        <f t="shared" si="44"/>
        <v>1</v>
      </c>
      <c r="X426" t="str">
        <f t="shared" si="45"/>
        <v>Attrited</v>
      </c>
      <c r="Y426">
        <f t="shared" si="46"/>
        <v>0.57534246575342463</v>
      </c>
      <c r="Z426" t="str">
        <f t="shared" si="47"/>
        <v>&lt;1 Year</v>
      </c>
      <c r="AA426" t="str">
        <f t="shared" si="48"/>
        <v>70K–99K</v>
      </c>
    </row>
    <row r="427" spans="1:27" ht="19.95" customHeight="1" x14ac:dyDescent="0.3">
      <c r="A427" s="8" t="s">
        <v>550</v>
      </c>
      <c r="B427" s="9">
        <v>45572</v>
      </c>
      <c r="C427" s="1" t="s">
        <v>60</v>
      </c>
      <c r="D427" s="1" t="s">
        <v>56</v>
      </c>
      <c r="E427" s="1" t="s">
        <v>40</v>
      </c>
      <c r="F427" s="1" t="s">
        <v>61</v>
      </c>
      <c r="G427" s="1" t="s">
        <v>62</v>
      </c>
      <c r="H427" s="1" t="s">
        <v>26</v>
      </c>
      <c r="I427" s="1" t="s">
        <v>27</v>
      </c>
      <c r="J427" s="9">
        <v>45572</v>
      </c>
      <c r="K427" s="9"/>
      <c r="L427" s="1" t="s">
        <v>28</v>
      </c>
      <c r="M427" s="1">
        <v>450</v>
      </c>
      <c r="N427" s="1" t="s">
        <v>29</v>
      </c>
      <c r="O427" s="1" t="s">
        <v>63</v>
      </c>
      <c r="P427" s="1" t="s">
        <v>64</v>
      </c>
      <c r="Q427" s="1">
        <v>4</v>
      </c>
      <c r="R427" s="1" t="s">
        <v>32</v>
      </c>
      <c r="S427" s="1">
        <v>1</v>
      </c>
      <c r="T427" s="10">
        <v>87000</v>
      </c>
      <c r="U427" t="str">
        <f t="shared" si="42"/>
        <v>Reviewed</v>
      </c>
      <c r="V427" t="str">
        <f t="shared" si="43"/>
        <v>exceeds</v>
      </c>
      <c r="W427">
        <f t="shared" si="44"/>
        <v>0</v>
      </c>
      <c r="X427" t="str">
        <f t="shared" si="45"/>
        <v>Active</v>
      </c>
      <c r="Y427">
        <f t="shared" si="46"/>
        <v>1.2328767123287672</v>
      </c>
      <c r="Z427" t="str">
        <f t="shared" si="47"/>
        <v>1–2 Years</v>
      </c>
      <c r="AA427" t="str">
        <f t="shared" si="48"/>
        <v>70K–99K</v>
      </c>
    </row>
    <row r="428" spans="1:27" ht="19.95" customHeight="1" x14ac:dyDescent="0.3">
      <c r="A428" s="4" t="s">
        <v>551</v>
      </c>
      <c r="B428" s="5">
        <v>45285</v>
      </c>
      <c r="C428" s="6" t="s">
        <v>66</v>
      </c>
      <c r="D428" s="6" t="s">
        <v>56</v>
      </c>
      <c r="E428" s="6" t="s">
        <v>67</v>
      </c>
      <c r="F428" s="6" t="s">
        <v>68</v>
      </c>
      <c r="G428" s="6" t="s">
        <v>69</v>
      </c>
      <c r="H428" s="6" t="s">
        <v>26</v>
      </c>
      <c r="I428" s="6" t="s">
        <v>27</v>
      </c>
      <c r="J428" s="5">
        <v>45285</v>
      </c>
      <c r="K428" s="5"/>
      <c r="L428" s="6" t="s">
        <v>28</v>
      </c>
      <c r="M428" s="6">
        <v>737</v>
      </c>
      <c r="N428" s="6" t="s">
        <v>122</v>
      </c>
      <c r="O428" s="6" t="s">
        <v>63</v>
      </c>
      <c r="P428" s="6" t="s">
        <v>107</v>
      </c>
      <c r="Q428" s="6">
        <v>3</v>
      </c>
      <c r="R428" s="6" t="s">
        <v>37</v>
      </c>
      <c r="S428" s="6">
        <v>2</v>
      </c>
      <c r="T428" s="7">
        <v>91000</v>
      </c>
      <c r="U428" t="str">
        <f t="shared" si="42"/>
        <v>Reviewed</v>
      </c>
      <c r="V428" t="str">
        <f t="shared" si="43"/>
        <v>meets</v>
      </c>
      <c r="W428">
        <f t="shared" si="44"/>
        <v>0</v>
      </c>
      <c r="X428" t="str">
        <f t="shared" si="45"/>
        <v>Active</v>
      </c>
      <c r="Y428">
        <f t="shared" si="46"/>
        <v>2.0191780821917806</v>
      </c>
      <c r="Z428" t="str">
        <f t="shared" si="47"/>
        <v>2–3 Years</v>
      </c>
      <c r="AA428" t="str">
        <f t="shared" si="48"/>
        <v>70K–99K</v>
      </c>
    </row>
    <row r="429" spans="1:27" ht="19.95" customHeight="1" x14ac:dyDescent="0.3">
      <c r="A429" s="8" t="s">
        <v>552</v>
      </c>
      <c r="B429" s="9">
        <v>45125</v>
      </c>
      <c r="C429" s="1" t="s">
        <v>71</v>
      </c>
      <c r="D429" s="1" t="s">
        <v>72</v>
      </c>
      <c r="E429" s="1" t="s">
        <v>23</v>
      </c>
      <c r="F429" s="1" t="s">
        <v>129</v>
      </c>
      <c r="G429" s="1" t="s">
        <v>74</v>
      </c>
      <c r="H429" s="1" t="s">
        <v>43</v>
      </c>
      <c r="I429" s="1" t="s">
        <v>27</v>
      </c>
      <c r="J429" s="9">
        <v>45125</v>
      </c>
      <c r="K429" s="9"/>
      <c r="L429" s="1" t="s">
        <v>28</v>
      </c>
      <c r="M429" s="1">
        <v>897</v>
      </c>
      <c r="N429" s="1" t="s">
        <v>75</v>
      </c>
      <c r="O429" s="1" t="s">
        <v>63</v>
      </c>
      <c r="P429" s="1" t="s">
        <v>133</v>
      </c>
      <c r="Q429" s="1">
        <v>4</v>
      </c>
      <c r="R429" s="1" t="s">
        <v>32</v>
      </c>
      <c r="S429" s="1">
        <v>2</v>
      </c>
      <c r="T429" s="10">
        <v>71000</v>
      </c>
      <c r="U429" t="str">
        <f t="shared" si="42"/>
        <v>Reviewed</v>
      </c>
      <c r="V429" t="str">
        <f t="shared" si="43"/>
        <v>exceeds</v>
      </c>
      <c r="W429">
        <f t="shared" si="44"/>
        <v>0</v>
      </c>
      <c r="X429" t="str">
        <f t="shared" si="45"/>
        <v>Active</v>
      </c>
      <c r="Y429">
        <f t="shared" si="46"/>
        <v>2.4575342465753423</v>
      </c>
      <c r="Z429" t="str">
        <f t="shared" si="47"/>
        <v>2–3 Years</v>
      </c>
      <c r="AA429" t="str">
        <f t="shared" si="48"/>
        <v>70K–99K</v>
      </c>
    </row>
    <row r="430" spans="1:27" ht="19.95" customHeight="1" x14ac:dyDescent="0.3">
      <c r="A430" s="4" t="s">
        <v>553</v>
      </c>
      <c r="B430" s="5">
        <v>45864</v>
      </c>
      <c r="C430" s="6" t="s">
        <v>77</v>
      </c>
      <c r="D430" s="6" t="s">
        <v>72</v>
      </c>
      <c r="E430" s="6" t="s">
        <v>40</v>
      </c>
      <c r="F430" s="6" t="s">
        <v>131</v>
      </c>
      <c r="G430" s="6" t="s">
        <v>79</v>
      </c>
      <c r="H430" s="6" t="s">
        <v>26</v>
      </c>
      <c r="I430" s="6" t="s">
        <v>27</v>
      </c>
      <c r="J430" s="5">
        <v>45864</v>
      </c>
      <c r="K430" s="5"/>
      <c r="L430" s="6" t="s">
        <v>28</v>
      </c>
      <c r="M430" s="6">
        <v>158</v>
      </c>
      <c r="N430" s="6" t="s">
        <v>29</v>
      </c>
      <c r="O430" s="6" t="s">
        <v>63</v>
      </c>
      <c r="P430" s="6" t="s">
        <v>44</v>
      </c>
      <c r="Q430" s="6" t="s">
        <v>95</v>
      </c>
      <c r="R430" s="6" t="s">
        <v>28</v>
      </c>
      <c r="S430" s="6">
        <v>0</v>
      </c>
      <c r="T430" s="7">
        <v>103000</v>
      </c>
      <c r="U430" t="str">
        <f t="shared" si="42"/>
        <v>Not Reviewed</v>
      </c>
      <c r="V430" t="str">
        <f t="shared" si="43"/>
        <v>Not Reviewed</v>
      </c>
      <c r="W430">
        <f t="shared" si="44"/>
        <v>0</v>
      </c>
      <c r="X430" t="str">
        <f t="shared" si="45"/>
        <v>Active</v>
      </c>
      <c r="Y430">
        <f t="shared" si="46"/>
        <v>0.43287671232876712</v>
      </c>
      <c r="Z430" t="str">
        <f t="shared" si="47"/>
        <v>&lt;1 Year</v>
      </c>
      <c r="AA430" t="str">
        <f t="shared" si="48"/>
        <v>100K–129K</v>
      </c>
    </row>
    <row r="431" spans="1:27" ht="19.95" customHeight="1" x14ac:dyDescent="0.3">
      <c r="A431" s="8" t="s">
        <v>554</v>
      </c>
      <c r="B431" s="9">
        <v>45138</v>
      </c>
      <c r="C431" s="1" t="s">
        <v>81</v>
      </c>
      <c r="D431" s="1" t="s">
        <v>72</v>
      </c>
      <c r="E431" s="1" t="s">
        <v>23</v>
      </c>
      <c r="F431" s="1" t="s">
        <v>82</v>
      </c>
      <c r="G431" s="1" t="s">
        <v>83</v>
      </c>
      <c r="H431" s="1" t="s">
        <v>26</v>
      </c>
      <c r="I431" s="1" t="s">
        <v>50</v>
      </c>
      <c r="J431" s="9">
        <v>45138</v>
      </c>
      <c r="K431" s="9">
        <v>45839</v>
      </c>
      <c r="L431" s="1" t="s">
        <v>51</v>
      </c>
      <c r="M431" s="1">
        <v>701</v>
      </c>
      <c r="N431" s="1" t="s">
        <v>75</v>
      </c>
      <c r="O431" s="1" t="s">
        <v>30</v>
      </c>
      <c r="P431" s="1" t="s">
        <v>107</v>
      </c>
      <c r="Q431" s="1">
        <v>2</v>
      </c>
      <c r="R431" s="1" t="s">
        <v>53</v>
      </c>
      <c r="S431" s="1">
        <v>2</v>
      </c>
      <c r="T431" s="10">
        <v>105000</v>
      </c>
      <c r="U431" t="str">
        <f t="shared" si="42"/>
        <v>Reviewed</v>
      </c>
      <c r="V431" t="str">
        <f t="shared" si="43"/>
        <v>needs_support</v>
      </c>
      <c r="W431">
        <f t="shared" si="44"/>
        <v>1</v>
      </c>
      <c r="X431" t="str">
        <f t="shared" si="45"/>
        <v>Attrited</v>
      </c>
      <c r="Y431">
        <f t="shared" si="46"/>
        <v>1.9205479452054794</v>
      </c>
      <c r="Z431" t="str">
        <f t="shared" si="47"/>
        <v>1–2 Years</v>
      </c>
      <c r="AA431" t="str">
        <f t="shared" si="48"/>
        <v>100K–129K</v>
      </c>
    </row>
    <row r="432" spans="1:27" ht="19.95" customHeight="1" x14ac:dyDescent="0.3">
      <c r="A432" s="4" t="s">
        <v>555</v>
      </c>
      <c r="B432" s="5">
        <v>45075</v>
      </c>
      <c r="C432" s="6" t="s">
        <v>86</v>
      </c>
      <c r="D432" s="6" t="s">
        <v>87</v>
      </c>
      <c r="E432" s="6" t="s">
        <v>67</v>
      </c>
      <c r="F432" s="6" t="s">
        <v>88</v>
      </c>
      <c r="G432" s="6" t="s">
        <v>89</v>
      </c>
      <c r="H432" s="6" t="s">
        <v>49</v>
      </c>
      <c r="I432" s="6" t="s">
        <v>50</v>
      </c>
      <c r="J432" s="5">
        <v>45075</v>
      </c>
      <c r="K432" s="5">
        <v>45329</v>
      </c>
      <c r="L432" s="6" t="s">
        <v>84</v>
      </c>
      <c r="M432" s="6">
        <v>254</v>
      </c>
      <c r="N432" s="6" t="s">
        <v>75</v>
      </c>
      <c r="O432" s="6" t="s">
        <v>63</v>
      </c>
      <c r="P432" s="6" t="s">
        <v>64</v>
      </c>
      <c r="Q432" s="6">
        <v>1</v>
      </c>
      <c r="R432" s="6" t="s">
        <v>53</v>
      </c>
      <c r="S432" s="6">
        <v>1</v>
      </c>
      <c r="T432" s="7">
        <v>135500</v>
      </c>
      <c r="U432" t="str">
        <f t="shared" si="42"/>
        <v>Reviewed</v>
      </c>
      <c r="V432" t="str">
        <f t="shared" si="43"/>
        <v>needs_support</v>
      </c>
      <c r="W432">
        <f t="shared" si="44"/>
        <v>1</v>
      </c>
      <c r="X432" t="str">
        <f t="shared" si="45"/>
        <v>Attrited</v>
      </c>
      <c r="Y432">
        <f t="shared" si="46"/>
        <v>0.69589041095890414</v>
      </c>
      <c r="Z432" t="str">
        <f t="shared" si="47"/>
        <v>&lt;1 Year</v>
      </c>
      <c r="AA432" t="str">
        <f t="shared" si="48"/>
        <v>130K+</v>
      </c>
    </row>
    <row r="433" spans="1:27" ht="19.95" customHeight="1" x14ac:dyDescent="0.3">
      <c r="A433" s="8" t="s">
        <v>556</v>
      </c>
      <c r="B433" s="9">
        <v>45290</v>
      </c>
      <c r="C433" s="1" t="s">
        <v>91</v>
      </c>
      <c r="D433" s="1" t="s">
        <v>87</v>
      </c>
      <c r="E433" s="1" t="s">
        <v>92</v>
      </c>
      <c r="F433" s="1" t="s">
        <v>152</v>
      </c>
      <c r="G433" s="1" t="s">
        <v>94</v>
      </c>
      <c r="H433" s="1" t="s">
        <v>49</v>
      </c>
      <c r="I433" s="1" t="s">
        <v>27</v>
      </c>
      <c r="J433" s="9">
        <v>45290</v>
      </c>
      <c r="K433" s="9"/>
      <c r="L433" s="1" t="s">
        <v>28</v>
      </c>
      <c r="M433" s="1">
        <v>732</v>
      </c>
      <c r="N433" s="1" t="s">
        <v>140</v>
      </c>
      <c r="O433" s="1" t="s">
        <v>63</v>
      </c>
      <c r="P433" s="1" t="s">
        <v>64</v>
      </c>
      <c r="Q433" s="1">
        <v>3</v>
      </c>
      <c r="R433" s="1" t="s">
        <v>37</v>
      </c>
      <c r="S433" s="1">
        <v>2</v>
      </c>
      <c r="T433" s="10">
        <v>114500</v>
      </c>
      <c r="U433" t="str">
        <f t="shared" si="42"/>
        <v>Reviewed</v>
      </c>
      <c r="V433" t="str">
        <f t="shared" si="43"/>
        <v>meets</v>
      </c>
      <c r="W433">
        <f t="shared" si="44"/>
        <v>0</v>
      </c>
      <c r="X433" t="str">
        <f t="shared" si="45"/>
        <v>Active</v>
      </c>
      <c r="Y433">
        <f t="shared" si="46"/>
        <v>2.0054794520547947</v>
      </c>
      <c r="Z433" t="str">
        <f t="shared" si="47"/>
        <v>2–3 Years</v>
      </c>
      <c r="AA433" t="str">
        <f t="shared" si="48"/>
        <v>100K–129K</v>
      </c>
    </row>
    <row r="434" spans="1:27" ht="19.95" customHeight="1" x14ac:dyDescent="0.3">
      <c r="A434" s="4" t="s">
        <v>557</v>
      </c>
      <c r="B434" s="5">
        <v>45859</v>
      </c>
      <c r="C434" s="6" t="s">
        <v>21</v>
      </c>
      <c r="D434" s="6" t="s">
        <v>22</v>
      </c>
      <c r="E434" s="6" t="s">
        <v>23</v>
      </c>
      <c r="F434" s="6" t="s">
        <v>24</v>
      </c>
      <c r="G434" s="6" t="s">
        <v>25</v>
      </c>
      <c r="H434" s="6" t="s">
        <v>26</v>
      </c>
      <c r="I434" s="6" t="s">
        <v>27</v>
      </c>
      <c r="J434" s="5">
        <v>45859</v>
      </c>
      <c r="K434" s="5"/>
      <c r="L434" s="6" t="s">
        <v>28</v>
      </c>
      <c r="M434" s="6">
        <v>163</v>
      </c>
      <c r="N434" s="6" t="s">
        <v>29</v>
      </c>
      <c r="O434" s="6" t="s">
        <v>63</v>
      </c>
      <c r="P434" s="6" t="s">
        <v>133</v>
      </c>
      <c r="Q434" s="6" t="s">
        <v>95</v>
      </c>
      <c r="R434" s="6" t="s">
        <v>28</v>
      </c>
      <c r="S434" s="6">
        <v>0</v>
      </c>
      <c r="T434" s="7">
        <v>99000</v>
      </c>
      <c r="U434" t="str">
        <f t="shared" si="42"/>
        <v>Not Reviewed</v>
      </c>
      <c r="V434" t="str">
        <f t="shared" si="43"/>
        <v>Not Reviewed</v>
      </c>
      <c r="W434">
        <f t="shared" si="44"/>
        <v>0</v>
      </c>
      <c r="X434" t="str">
        <f t="shared" si="45"/>
        <v>Active</v>
      </c>
      <c r="Y434">
        <f t="shared" si="46"/>
        <v>0.44657534246575342</v>
      </c>
      <c r="Z434" t="str">
        <f t="shared" si="47"/>
        <v>&lt;1 Year</v>
      </c>
      <c r="AA434" t="str">
        <f t="shared" si="48"/>
        <v>70K–99K</v>
      </c>
    </row>
    <row r="435" spans="1:27" ht="19.95" customHeight="1" x14ac:dyDescent="0.3">
      <c r="A435" s="8" t="s">
        <v>558</v>
      </c>
      <c r="B435" s="9">
        <v>45548</v>
      </c>
      <c r="C435" s="1" t="s">
        <v>34</v>
      </c>
      <c r="D435" s="1" t="s">
        <v>22</v>
      </c>
      <c r="E435" s="1" t="s">
        <v>23</v>
      </c>
      <c r="F435" s="1" t="s">
        <v>138</v>
      </c>
      <c r="G435" s="1" t="s">
        <v>36</v>
      </c>
      <c r="H435" s="1" t="s">
        <v>43</v>
      </c>
      <c r="I435" s="1" t="s">
        <v>50</v>
      </c>
      <c r="J435" s="9">
        <v>45548</v>
      </c>
      <c r="K435" s="9">
        <v>46002</v>
      </c>
      <c r="L435" s="1" t="s">
        <v>51</v>
      </c>
      <c r="M435" s="1">
        <v>454</v>
      </c>
      <c r="N435" s="1" t="s">
        <v>75</v>
      </c>
      <c r="O435" s="1" t="s">
        <v>43</v>
      </c>
      <c r="P435" s="1" t="s">
        <v>31</v>
      </c>
      <c r="Q435" s="1">
        <v>4</v>
      </c>
      <c r="R435" s="1" t="s">
        <v>32</v>
      </c>
      <c r="S435" s="1">
        <v>1</v>
      </c>
      <c r="T435" s="10">
        <v>70000</v>
      </c>
      <c r="U435" t="str">
        <f t="shared" si="42"/>
        <v>Reviewed</v>
      </c>
      <c r="V435" t="str">
        <f t="shared" si="43"/>
        <v>exceeds</v>
      </c>
      <c r="W435">
        <f t="shared" si="44"/>
        <v>1</v>
      </c>
      <c r="X435" t="str">
        <f t="shared" si="45"/>
        <v>Attrited</v>
      </c>
      <c r="Y435">
        <f t="shared" si="46"/>
        <v>1.2438356164383562</v>
      </c>
      <c r="Z435" t="str">
        <f t="shared" si="47"/>
        <v>1–2 Years</v>
      </c>
      <c r="AA435" t="str">
        <f t="shared" si="48"/>
        <v>70K–99K</v>
      </c>
    </row>
    <row r="436" spans="1:27" ht="19.95" customHeight="1" x14ac:dyDescent="0.3">
      <c r="A436" s="4" t="s">
        <v>559</v>
      </c>
      <c r="B436" s="5">
        <v>45676</v>
      </c>
      <c r="C436" s="6" t="s">
        <v>39</v>
      </c>
      <c r="D436" s="6" t="s">
        <v>22</v>
      </c>
      <c r="E436" s="6" t="s">
        <v>40</v>
      </c>
      <c r="F436" s="6" t="s">
        <v>215</v>
      </c>
      <c r="G436" s="6" t="s">
        <v>42</v>
      </c>
      <c r="H436" s="6" t="s">
        <v>49</v>
      </c>
      <c r="I436" s="6" t="s">
        <v>27</v>
      </c>
      <c r="J436" s="5">
        <v>45676</v>
      </c>
      <c r="K436" s="5"/>
      <c r="L436" s="6" t="s">
        <v>28</v>
      </c>
      <c r="M436" s="6">
        <v>346</v>
      </c>
      <c r="N436" s="6" t="s">
        <v>29</v>
      </c>
      <c r="O436" s="6" t="s">
        <v>63</v>
      </c>
      <c r="P436" s="6" t="s">
        <v>31</v>
      </c>
      <c r="Q436" s="6">
        <v>4</v>
      </c>
      <c r="R436" s="6" t="s">
        <v>32</v>
      </c>
      <c r="S436" s="6">
        <v>1</v>
      </c>
      <c r="T436" s="7">
        <v>96500</v>
      </c>
      <c r="U436" t="str">
        <f t="shared" si="42"/>
        <v>Reviewed</v>
      </c>
      <c r="V436" t="str">
        <f t="shared" si="43"/>
        <v>exceeds</v>
      </c>
      <c r="W436">
        <f t="shared" si="44"/>
        <v>0</v>
      </c>
      <c r="X436" t="str">
        <f t="shared" si="45"/>
        <v>Active</v>
      </c>
      <c r="Y436">
        <f t="shared" si="46"/>
        <v>0.94794520547945205</v>
      </c>
      <c r="Z436" t="str">
        <f t="shared" si="47"/>
        <v>&lt;1 Year</v>
      </c>
      <c r="AA436" t="str">
        <f t="shared" si="48"/>
        <v>70K–99K</v>
      </c>
    </row>
    <row r="437" spans="1:27" ht="19.95" customHeight="1" x14ac:dyDescent="0.3">
      <c r="A437" s="8" t="s">
        <v>560</v>
      </c>
      <c r="B437" s="9">
        <v>45458</v>
      </c>
      <c r="C437" s="1" t="s">
        <v>46</v>
      </c>
      <c r="D437" s="1" t="s">
        <v>22</v>
      </c>
      <c r="E437" s="1" t="s">
        <v>40</v>
      </c>
      <c r="F437" s="1" t="s">
        <v>41</v>
      </c>
      <c r="G437" s="1" t="s">
        <v>42</v>
      </c>
      <c r="H437" s="1" t="s">
        <v>43</v>
      </c>
      <c r="I437" s="1" t="s">
        <v>27</v>
      </c>
      <c r="J437" s="9">
        <v>45458</v>
      </c>
      <c r="K437" s="9"/>
      <c r="L437" s="1" t="s">
        <v>28</v>
      </c>
      <c r="M437" s="1">
        <v>564</v>
      </c>
      <c r="N437" s="1" t="s">
        <v>52</v>
      </c>
      <c r="O437" s="1" t="s">
        <v>63</v>
      </c>
      <c r="P437" s="1" t="s">
        <v>44</v>
      </c>
      <c r="Q437" s="1">
        <v>5</v>
      </c>
      <c r="R437" s="1" t="s">
        <v>119</v>
      </c>
      <c r="S437" s="1">
        <v>2</v>
      </c>
      <c r="T437" s="10">
        <v>73500</v>
      </c>
      <c r="U437" t="str">
        <f t="shared" si="42"/>
        <v>Reviewed</v>
      </c>
      <c r="V437" t="str">
        <f t="shared" si="43"/>
        <v>outstanding</v>
      </c>
      <c r="W437">
        <f t="shared" si="44"/>
        <v>0</v>
      </c>
      <c r="X437" t="str">
        <f t="shared" si="45"/>
        <v>Active</v>
      </c>
      <c r="Y437">
        <f t="shared" si="46"/>
        <v>1.5452054794520549</v>
      </c>
      <c r="Z437" t="str">
        <f t="shared" si="47"/>
        <v>1–2 Years</v>
      </c>
      <c r="AA437" t="str">
        <f t="shared" si="48"/>
        <v>70K–99K</v>
      </c>
    </row>
    <row r="438" spans="1:27" ht="19.95" customHeight="1" x14ac:dyDescent="0.3">
      <c r="A438" s="4" t="s">
        <v>561</v>
      </c>
      <c r="B438" s="5">
        <v>45145</v>
      </c>
      <c r="C438" s="6" t="s">
        <v>55</v>
      </c>
      <c r="D438" s="6" t="s">
        <v>56</v>
      </c>
      <c r="E438" s="6" t="s">
        <v>23</v>
      </c>
      <c r="F438" s="6" t="s">
        <v>190</v>
      </c>
      <c r="G438" s="6" t="s">
        <v>58</v>
      </c>
      <c r="H438" s="6" t="s">
        <v>49</v>
      </c>
      <c r="I438" s="6" t="s">
        <v>27</v>
      </c>
      <c r="J438" s="5">
        <v>45145</v>
      </c>
      <c r="K438" s="5"/>
      <c r="L438" s="6" t="s">
        <v>28</v>
      </c>
      <c r="M438" s="6">
        <v>877</v>
      </c>
      <c r="N438" s="6" t="s">
        <v>29</v>
      </c>
      <c r="O438" s="6" t="s">
        <v>43</v>
      </c>
      <c r="P438" s="6" t="s">
        <v>31</v>
      </c>
      <c r="Q438" s="6">
        <v>3</v>
      </c>
      <c r="R438" s="6" t="s">
        <v>37</v>
      </c>
      <c r="S438" s="6">
        <v>2</v>
      </c>
      <c r="T438" s="7">
        <v>106500</v>
      </c>
      <c r="U438" t="str">
        <f t="shared" si="42"/>
        <v>Reviewed</v>
      </c>
      <c r="V438" t="str">
        <f t="shared" si="43"/>
        <v>meets</v>
      </c>
      <c r="W438">
        <f t="shared" si="44"/>
        <v>0</v>
      </c>
      <c r="X438" t="str">
        <f t="shared" si="45"/>
        <v>Active</v>
      </c>
      <c r="Y438">
        <f t="shared" si="46"/>
        <v>2.4027397260273973</v>
      </c>
      <c r="Z438" t="str">
        <f t="shared" si="47"/>
        <v>2–3 Years</v>
      </c>
      <c r="AA438" t="str">
        <f t="shared" si="48"/>
        <v>100K–129K</v>
      </c>
    </row>
    <row r="439" spans="1:27" ht="19.95" customHeight="1" x14ac:dyDescent="0.3">
      <c r="A439" s="8" t="s">
        <v>562</v>
      </c>
      <c r="B439" s="9">
        <v>45429</v>
      </c>
      <c r="C439" s="1" t="s">
        <v>60</v>
      </c>
      <c r="D439" s="1" t="s">
        <v>56</v>
      </c>
      <c r="E439" s="1" t="s">
        <v>40</v>
      </c>
      <c r="F439" s="1" t="s">
        <v>104</v>
      </c>
      <c r="G439" s="1" t="s">
        <v>62</v>
      </c>
      <c r="H439" s="1" t="s">
        <v>43</v>
      </c>
      <c r="I439" s="1" t="s">
        <v>27</v>
      </c>
      <c r="J439" s="9">
        <v>45429</v>
      </c>
      <c r="K439" s="9"/>
      <c r="L439" s="1" t="s">
        <v>28</v>
      </c>
      <c r="M439" s="1">
        <v>593</v>
      </c>
      <c r="N439" s="1" t="s">
        <v>29</v>
      </c>
      <c r="O439" s="1" t="s">
        <v>63</v>
      </c>
      <c r="P439" s="1" t="s">
        <v>31</v>
      </c>
      <c r="Q439" s="1">
        <v>2</v>
      </c>
      <c r="R439" s="1" t="s">
        <v>53</v>
      </c>
      <c r="S439" s="1">
        <v>2</v>
      </c>
      <c r="T439" s="10">
        <v>65000</v>
      </c>
      <c r="U439" t="str">
        <f t="shared" si="42"/>
        <v>Reviewed</v>
      </c>
      <c r="V439" t="str">
        <f t="shared" si="43"/>
        <v>needs_support</v>
      </c>
      <c r="W439">
        <f t="shared" si="44"/>
        <v>0</v>
      </c>
      <c r="X439" t="str">
        <f t="shared" si="45"/>
        <v>Active</v>
      </c>
      <c r="Y439">
        <f t="shared" si="46"/>
        <v>1.6246575342465754</v>
      </c>
      <c r="Z439" t="str">
        <f t="shared" si="47"/>
        <v>1–2 Years</v>
      </c>
      <c r="AA439" t="str">
        <f t="shared" si="48"/>
        <v>&lt;70K</v>
      </c>
    </row>
    <row r="440" spans="1:27" ht="19.95" customHeight="1" x14ac:dyDescent="0.3">
      <c r="A440" s="4" t="s">
        <v>563</v>
      </c>
      <c r="B440" s="5">
        <v>45614</v>
      </c>
      <c r="C440" s="6" t="s">
        <v>66</v>
      </c>
      <c r="D440" s="6" t="s">
        <v>56</v>
      </c>
      <c r="E440" s="6" t="s">
        <v>67</v>
      </c>
      <c r="F440" s="6" t="s">
        <v>358</v>
      </c>
      <c r="G440" s="6" t="s">
        <v>69</v>
      </c>
      <c r="H440" s="6" t="s">
        <v>49</v>
      </c>
      <c r="I440" s="6" t="s">
        <v>50</v>
      </c>
      <c r="J440" s="5">
        <v>45614</v>
      </c>
      <c r="K440" s="5">
        <v>45950</v>
      </c>
      <c r="L440" s="6" t="s">
        <v>51</v>
      </c>
      <c r="M440" s="6">
        <v>336</v>
      </c>
      <c r="N440" s="6" t="s">
        <v>52</v>
      </c>
      <c r="O440" s="6" t="s">
        <v>43</v>
      </c>
      <c r="P440" s="6" t="s">
        <v>64</v>
      </c>
      <c r="Q440" s="6">
        <v>3</v>
      </c>
      <c r="R440" s="6" t="s">
        <v>37</v>
      </c>
      <c r="S440" s="6">
        <v>1</v>
      </c>
      <c r="T440" s="7">
        <v>119500</v>
      </c>
      <c r="U440" t="str">
        <f t="shared" si="42"/>
        <v>Reviewed</v>
      </c>
      <c r="V440" t="str">
        <f t="shared" si="43"/>
        <v>meets</v>
      </c>
      <c r="W440">
        <f t="shared" si="44"/>
        <v>1</v>
      </c>
      <c r="X440" t="str">
        <f t="shared" si="45"/>
        <v>Attrited</v>
      </c>
      <c r="Y440">
        <f t="shared" si="46"/>
        <v>0.92054794520547945</v>
      </c>
      <c r="Z440" t="str">
        <f t="shared" si="47"/>
        <v>&lt;1 Year</v>
      </c>
      <c r="AA440" t="str">
        <f t="shared" si="48"/>
        <v>100K–129K</v>
      </c>
    </row>
    <row r="441" spans="1:27" ht="19.95" customHeight="1" x14ac:dyDescent="0.3">
      <c r="A441" s="8" t="s">
        <v>564</v>
      </c>
      <c r="B441" s="9">
        <v>45377</v>
      </c>
      <c r="C441" s="1" t="s">
        <v>71</v>
      </c>
      <c r="D441" s="1" t="s">
        <v>72</v>
      </c>
      <c r="E441" s="1" t="s">
        <v>23</v>
      </c>
      <c r="F441" s="1" t="s">
        <v>150</v>
      </c>
      <c r="G441" s="1" t="s">
        <v>74</v>
      </c>
      <c r="H441" s="1" t="s">
        <v>26</v>
      </c>
      <c r="I441" s="1" t="s">
        <v>27</v>
      </c>
      <c r="J441" s="9">
        <v>45377</v>
      </c>
      <c r="K441" s="9"/>
      <c r="L441" s="1" t="s">
        <v>28</v>
      </c>
      <c r="M441" s="1">
        <v>645</v>
      </c>
      <c r="N441" s="1" t="s">
        <v>29</v>
      </c>
      <c r="O441" s="1" t="s">
        <v>63</v>
      </c>
      <c r="P441" s="1" t="s">
        <v>64</v>
      </c>
      <c r="Q441" s="1">
        <v>3</v>
      </c>
      <c r="R441" s="1" t="s">
        <v>37</v>
      </c>
      <c r="S441" s="1">
        <v>2</v>
      </c>
      <c r="T441" s="10">
        <v>79500</v>
      </c>
      <c r="U441" t="str">
        <f t="shared" si="42"/>
        <v>Reviewed</v>
      </c>
      <c r="V441" t="str">
        <f t="shared" si="43"/>
        <v>meets</v>
      </c>
      <c r="W441">
        <f t="shared" si="44"/>
        <v>0</v>
      </c>
      <c r="X441" t="str">
        <f t="shared" si="45"/>
        <v>Active</v>
      </c>
      <c r="Y441">
        <f t="shared" si="46"/>
        <v>1.7671232876712328</v>
      </c>
      <c r="Z441" t="str">
        <f t="shared" si="47"/>
        <v>1–2 Years</v>
      </c>
      <c r="AA441" t="str">
        <f t="shared" si="48"/>
        <v>70K–99K</v>
      </c>
    </row>
    <row r="442" spans="1:27" ht="19.95" customHeight="1" x14ac:dyDescent="0.3">
      <c r="A442" s="4" t="s">
        <v>565</v>
      </c>
      <c r="B442" s="5">
        <v>45855</v>
      </c>
      <c r="C442" s="6" t="s">
        <v>77</v>
      </c>
      <c r="D442" s="6" t="s">
        <v>72</v>
      </c>
      <c r="E442" s="6" t="s">
        <v>40</v>
      </c>
      <c r="F442" s="6" t="s">
        <v>131</v>
      </c>
      <c r="G442" s="6" t="s">
        <v>79</v>
      </c>
      <c r="H442" s="6" t="s">
        <v>26</v>
      </c>
      <c r="I442" s="6" t="s">
        <v>50</v>
      </c>
      <c r="J442" s="5">
        <v>45855</v>
      </c>
      <c r="K442" s="5">
        <v>45963</v>
      </c>
      <c r="L442" s="6" t="s">
        <v>51</v>
      </c>
      <c r="M442" s="6">
        <v>108</v>
      </c>
      <c r="N442" s="6" t="s">
        <v>29</v>
      </c>
      <c r="O442" s="6" t="s">
        <v>63</v>
      </c>
      <c r="P442" s="6" t="s">
        <v>107</v>
      </c>
      <c r="Q442" s="6" t="s">
        <v>95</v>
      </c>
      <c r="R442" s="6" t="s">
        <v>28</v>
      </c>
      <c r="S442" s="6">
        <v>0</v>
      </c>
      <c r="T442" s="7">
        <v>98000</v>
      </c>
      <c r="U442" t="str">
        <f t="shared" si="42"/>
        <v>Not Reviewed</v>
      </c>
      <c r="V442" t="str">
        <f t="shared" si="43"/>
        <v>Not Reviewed</v>
      </c>
      <c r="W442">
        <f t="shared" si="44"/>
        <v>1</v>
      </c>
      <c r="X442" t="str">
        <f t="shared" si="45"/>
        <v>Attrited</v>
      </c>
      <c r="Y442">
        <f t="shared" si="46"/>
        <v>0.29589041095890412</v>
      </c>
      <c r="Z442" t="str">
        <f t="shared" si="47"/>
        <v>&lt;1 Year</v>
      </c>
      <c r="AA442" t="str">
        <f t="shared" si="48"/>
        <v>70K–99K</v>
      </c>
    </row>
    <row r="443" spans="1:27" ht="19.95" customHeight="1" x14ac:dyDescent="0.3">
      <c r="A443" s="8" t="s">
        <v>566</v>
      </c>
      <c r="B443" s="9">
        <v>45754</v>
      </c>
      <c r="C443" s="1" t="s">
        <v>81</v>
      </c>
      <c r="D443" s="1" t="s">
        <v>72</v>
      </c>
      <c r="E443" s="1" t="s">
        <v>23</v>
      </c>
      <c r="F443" s="1" t="s">
        <v>154</v>
      </c>
      <c r="G443" s="1" t="s">
        <v>83</v>
      </c>
      <c r="H443" s="1" t="s">
        <v>43</v>
      </c>
      <c r="I443" s="1" t="s">
        <v>50</v>
      </c>
      <c r="J443" s="9">
        <v>45754</v>
      </c>
      <c r="K443" s="9">
        <v>45971</v>
      </c>
      <c r="L443" s="1" t="s">
        <v>51</v>
      </c>
      <c r="M443" s="1">
        <v>217</v>
      </c>
      <c r="N443" s="1" t="s">
        <v>122</v>
      </c>
      <c r="O443" s="1" t="s">
        <v>63</v>
      </c>
      <c r="P443" s="1" t="s">
        <v>133</v>
      </c>
      <c r="Q443" s="1">
        <v>2</v>
      </c>
      <c r="R443" s="1" t="s">
        <v>53</v>
      </c>
      <c r="S443" s="1">
        <v>1</v>
      </c>
      <c r="T443" s="10">
        <v>73000</v>
      </c>
      <c r="U443" t="str">
        <f t="shared" si="42"/>
        <v>Reviewed</v>
      </c>
      <c r="V443" t="str">
        <f t="shared" si="43"/>
        <v>needs_support</v>
      </c>
      <c r="W443">
        <f t="shared" si="44"/>
        <v>1</v>
      </c>
      <c r="X443" t="str">
        <f t="shared" si="45"/>
        <v>Attrited</v>
      </c>
      <c r="Y443">
        <f t="shared" si="46"/>
        <v>0.59452054794520548</v>
      </c>
      <c r="Z443" t="str">
        <f t="shared" si="47"/>
        <v>&lt;1 Year</v>
      </c>
      <c r="AA443" t="str">
        <f t="shared" si="48"/>
        <v>70K–99K</v>
      </c>
    </row>
    <row r="444" spans="1:27" ht="19.95" customHeight="1" x14ac:dyDescent="0.3">
      <c r="A444" s="4" t="s">
        <v>567</v>
      </c>
      <c r="B444" s="5">
        <v>45202</v>
      </c>
      <c r="C444" s="6" t="s">
        <v>86</v>
      </c>
      <c r="D444" s="6" t="s">
        <v>87</v>
      </c>
      <c r="E444" s="6" t="s">
        <v>67</v>
      </c>
      <c r="F444" s="6" t="s">
        <v>93</v>
      </c>
      <c r="G444" s="6" t="s">
        <v>94</v>
      </c>
      <c r="H444" s="6" t="s">
        <v>26</v>
      </c>
      <c r="I444" s="6" t="s">
        <v>27</v>
      </c>
      <c r="J444" s="5">
        <v>45202</v>
      </c>
      <c r="K444" s="5"/>
      <c r="L444" s="6" t="s">
        <v>28</v>
      </c>
      <c r="M444" s="6">
        <v>820</v>
      </c>
      <c r="N444" s="6" t="s">
        <v>52</v>
      </c>
      <c r="O444" s="6" t="s">
        <v>63</v>
      </c>
      <c r="P444" s="6" t="s">
        <v>44</v>
      </c>
      <c r="Q444" s="6">
        <v>4</v>
      </c>
      <c r="R444" s="6" t="s">
        <v>32</v>
      </c>
      <c r="S444" s="6">
        <v>2</v>
      </c>
      <c r="T444" s="7">
        <v>73500</v>
      </c>
      <c r="U444" t="str">
        <f t="shared" si="42"/>
        <v>Reviewed</v>
      </c>
      <c r="V444" t="str">
        <f t="shared" si="43"/>
        <v>exceeds</v>
      </c>
      <c r="W444">
        <f t="shared" si="44"/>
        <v>0</v>
      </c>
      <c r="X444" t="str">
        <f t="shared" si="45"/>
        <v>Active</v>
      </c>
      <c r="Y444">
        <f t="shared" si="46"/>
        <v>2.2465753424657535</v>
      </c>
      <c r="Z444" t="str">
        <f t="shared" si="47"/>
        <v>2–3 Years</v>
      </c>
      <c r="AA444" t="str">
        <f t="shared" si="48"/>
        <v>70K–99K</v>
      </c>
    </row>
    <row r="445" spans="1:27" ht="19.95" customHeight="1" x14ac:dyDescent="0.3">
      <c r="A445" s="8" t="s">
        <v>568</v>
      </c>
      <c r="B445" s="9">
        <v>45752</v>
      </c>
      <c r="C445" s="1" t="s">
        <v>91</v>
      </c>
      <c r="D445" s="1" t="s">
        <v>87</v>
      </c>
      <c r="E445" s="1" t="s">
        <v>92</v>
      </c>
      <c r="F445" s="1" t="s">
        <v>152</v>
      </c>
      <c r="G445" s="1" t="s">
        <v>94</v>
      </c>
      <c r="H445" s="1" t="s">
        <v>49</v>
      </c>
      <c r="I445" s="1" t="s">
        <v>27</v>
      </c>
      <c r="J445" s="9">
        <v>45752</v>
      </c>
      <c r="K445" s="9"/>
      <c r="L445" s="1" t="s">
        <v>28</v>
      </c>
      <c r="M445" s="1">
        <v>270</v>
      </c>
      <c r="N445" s="1" t="s">
        <v>52</v>
      </c>
      <c r="O445" s="1" t="s">
        <v>30</v>
      </c>
      <c r="P445" s="1" t="s">
        <v>107</v>
      </c>
      <c r="Q445" s="1">
        <v>3</v>
      </c>
      <c r="R445" s="1" t="s">
        <v>37</v>
      </c>
      <c r="S445" s="1">
        <v>1</v>
      </c>
      <c r="T445" s="10">
        <v>123000</v>
      </c>
      <c r="U445" t="str">
        <f t="shared" si="42"/>
        <v>Reviewed</v>
      </c>
      <c r="V445" t="str">
        <f t="shared" si="43"/>
        <v>meets</v>
      </c>
      <c r="W445">
        <f t="shared" si="44"/>
        <v>0</v>
      </c>
      <c r="X445" t="str">
        <f t="shared" si="45"/>
        <v>Active</v>
      </c>
      <c r="Y445">
        <f t="shared" si="46"/>
        <v>0.73972602739726023</v>
      </c>
      <c r="Z445" t="str">
        <f t="shared" si="47"/>
        <v>&lt;1 Year</v>
      </c>
      <c r="AA445" t="str">
        <f t="shared" si="48"/>
        <v>100K–129K</v>
      </c>
    </row>
    <row r="446" spans="1:27" ht="19.95" customHeight="1" x14ac:dyDescent="0.3">
      <c r="A446" s="4" t="s">
        <v>569</v>
      </c>
      <c r="B446" s="5">
        <v>45611</v>
      </c>
      <c r="C446" s="6" t="s">
        <v>21</v>
      </c>
      <c r="D446" s="6" t="s">
        <v>22</v>
      </c>
      <c r="E446" s="6" t="s">
        <v>23</v>
      </c>
      <c r="F446" s="6" t="s">
        <v>138</v>
      </c>
      <c r="G446" s="6" t="s">
        <v>36</v>
      </c>
      <c r="H446" s="6" t="s">
        <v>43</v>
      </c>
      <c r="I446" s="6" t="s">
        <v>27</v>
      </c>
      <c r="J446" s="5">
        <v>45611</v>
      </c>
      <c r="K446" s="5"/>
      <c r="L446" s="6" t="s">
        <v>28</v>
      </c>
      <c r="M446" s="6">
        <v>411</v>
      </c>
      <c r="N446" s="6" t="s">
        <v>75</v>
      </c>
      <c r="O446" s="6" t="s">
        <v>43</v>
      </c>
      <c r="P446" s="6" t="s">
        <v>31</v>
      </c>
      <c r="Q446" s="6">
        <v>3</v>
      </c>
      <c r="R446" s="6" t="s">
        <v>37</v>
      </c>
      <c r="S446" s="6">
        <v>1</v>
      </c>
      <c r="T446" s="7">
        <v>64000</v>
      </c>
      <c r="U446" t="str">
        <f t="shared" si="42"/>
        <v>Reviewed</v>
      </c>
      <c r="V446" t="str">
        <f t="shared" si="43"/>
        <v>meets</v>
      </c>
      <c r="W446">
        <f t="shared" si="44"/>
        <v>0</v>
      </c>
      <c r="X446" t="str">
        <f t="shared" si="45"/>
        <v>Active</v>
      </c>
      <c r="Y446">
        <f t="shared" si="46"/>
        <v>1.1260273972602739</v>
      </c>
      <c r="Z446" t="str">
        <f t="shared" si="47"/>
        <v>1–2 Years</v>
      </c>
      <c r="AA446" t="str">
        <f t="shared" si="48"/>
        <v>&lt;70K</v>
      </c>
    </row>
    <row r="447" spans="1:27" ht="19.95" customHeight="1" x14ac:dyDescent="0.3">
      <c r="A447" s="8" t="s">
        <v>570</v>
      </c>
      <c r="B447" s="9">
        <v>45502</v>
      </c>
      <c r="C447" s="1" t="s">
        <v>34</v>
      </c>
      <c r="D447" s="1" t="s">
        <v>22</v>
      </c>
      <c r="E447" s="1" t="s">
        <v>23</v>
      </c>
      <c r="F447" s="1" t="s">
        <v>35</v>
      </c>
      <c r="G447" s="1" t="s">
        <v>36</v>
      </c>
      <c r="H447" s="1" t="s">
        <v>26</v>
      </c>
      <c r="I447" s="1" t="s">
        <v>27</v>
      </c>
      <c r="J447" s="9">
        <v>45502</v>
      </c>
      <c r="K447" s="9"/>
      <c r="L447" s="1" t="s">
        <v>28</v>
      </c>
      <c r="M447" s="1">
        <v>520</v>
      </c>
      <c r="N447" s="1" t="s">
        <v>29</v>
      </c>
      <c r="O447" s="1" t="s">
        <v>63</v>
      </c>
      <c r="P447" s="1" t="s">
        <v>64</v>
      </c>
      <c r="Q447" s="1">
        <v>3</v>
      </c>
      <c r="R447" s="1" t="s">
        <v>37</v>
      </c>
      <c r="S447" s="1">
        <v>1</v>
      </c>
      <c r="T447" s="10">
        <v>76000</v>
      </c>
      <c r="U447" t="str">
        <f t="shared" si="42"/>
        <v>Reviewed</v>
      </c>
      <c r="V447" t="str">
        <f t="shared" si="43"/>
        <v>meets</v>
      </c>
      <c r="W447">
        <f t="shared" si="44"/>
        <v>0</v>
      </c>
      <c r="X447" t="str">
        <f t="shared" si="45"/>
        <v>Active</v>
      </c>
      <c r="Y447">
        <f t="shared" si="46"/>
        <v>1.4246575342465753</v>
      </c>
      <c r="Z447" t="str">
        <f t="shared" si="47"/>
        <v>1–2 Years</v>
      </c>
      <c r="AA447" t="str">
        <f t="shared" si="48"/>
        <v>70K–99K</v>
      </c>
    </row>
    <row r="448" spans="1:27" ht="19.95" customHeight="1" x14ac:dyDescent="0.3">
      <c r="A448" s="4" t="s">
        <v>571</v>
      </c>
      <c r="B448" s="5">
        <v>45787</v>
      </c>
      <c r="C448" s="6" t="s">
        <v>39</v>
      </c>
      <c r="D448" s="6" t="s">
        <v>22</v>
      </c>
      <c r="E448" s="6" t="s">
        <v>40</v>
      </c>
      <c r="F448" s="6" t="s">
        <v>41</v>
      </c>
      <c r="G448" s="6" t="s">
        <v>42</v>
      </c>
      <c r="H448" s="6" t="s">
        <v>43</v>
      </c>
      <c r="I448" s="6" t="s">
        <v>50</v>
      </c>
      <c r="J448" s="5">
        <v>45787</v>
      </c>
      <c r="K448" s="5">
        <v>45928</v>
      </c>
      <c r="L448" s="6" t="s">
        <v>159</v>
      </c>
      <c r="M448" s="6">
        <v>141</v>
      </c>
      <c r="N448" s="6" t="s">
        <v>29</v>
      </c>
      <c r="O448" s="6" t="s">
        <v>105</v>
      </c>
      <c r="P448" s="6" t="s">
        <v>64</v>
      </c>
      <c r="Q448" s="6" t="s">
        <v>95</v>
      </c>
      <c r="R448" s="6" t="s">
        <v>28</v>
      </c>
      <c r="S448" s="6">
        <v>0</v>
      </c>
      <c r="T448" s="7">
        <v>63000</v>
      </c>
      <c r="U448" t="str">
        <f t="shared" si="42"/>
        <v>Not Reviewed</v>
      </c>
      <c r="V448" t="str">
        <f t="shared" si="43"/>
        <v>Not Reviewed</v>
      </c>
      <c r="W448">
        <f t="shared" si="44"/>
        <v>1</v>
      </c>
      <c r="X448" t="str">
        <f t="shared" si="45"/>
        <v>Attrited</v>
      </c>
      <c r="Y448">
        <f t="shared" si="46"/>
        <v>0.38630136986301372</v>
      </c>
      <c r="Z448" t="str">
        <f t="shared" si="47"/>
        <v>&lt;1 Year</v>
      </c>
      <c r="AA448" t="str">
        <f t="shared" si="48"/>
        <v>&lt;70K</v>
      </c>
    </row>
    <row r="449" spans="1:27" ht="19.95" customHeight="1" x14ac:dyDescent="0.3">
      <c r="A449" s="8" t="s">
        <v>572</v>
      </c>
      <c r="B449" s="9">
        <v>45474</v>
      </c>
      <c r="C449" s="1" t="s">
        <v>46</v>
      </c>
      <c r="D449" s="1" t="s">
        <v>22</v>
      </c>
      <c r="E449" s="1" t="s">
        <v>40</v>
      </c>
      <c r="F449" s="1" t="s">
        <v>174</v>
      </c>
      <c r="G449" s="1" t="s">
        <v>42</v>
      </c>
      <c r="H449" s="1" t="s">
        <v>26</v>
      </c>
      <c r="I449" s="1" t="s">
        <v>27</v>
      </c>
      <c r="J449" s="9">
        <v>45474</v>
      </c>
      <c r="K449" s="9"/>
      <c r="L449" s="1" t="s">
        <v>28</v>
      </c>
      <c r="M449" s="1">
        <v>548</v>
      </c>
      <c r="N449" s="1" t="s">
        <v>52</v>
      </c>
      <c r="O449" s="1" t="s">
        <v>63</v>
      </c>
      <c r="P449" s="1" t="s">
        <v>64</v>
      </c>
      <c r="Q449" s="1">
        <v>4</v>
      </c>
      <c r="R449" s="1" t="s">
        <v>32</v>
      </c>
      <c r="S449" s="1">
        <v>2</v>
      </c>
      <c r="T449" s="10">
        <v>81500</v>
      </c>
      <c r="U449" t="str">
        <f t="shared" si="42"/>
        <v>Reviewed</v>
      </c>
      <c r="V449" t="str">
        <f t="shared" si="43"/>
        <v>exceeds</v>
      </c>
      <c r="W449">
        <f t="shared" si="44"/>
        <v>0</v>
      </c>
      <c r="X449" t="str">
        <f t="shared" si="45"/>
        <v>Active</v>
      </c>
      <c r="Y449">
        <f t="shared" si="46"/>
        <v>1.5013698630136987</v>
      </c>
      <c r="Z449" t="str">
        <f t="shared" si="47"/>
        <v>1–2 Years</v>
      </c>
      <c r="AA449" t="str">
        <f t="shared" si="48"/>
        <v>70K–99K</v>
      </c>
    </row>
    <row r="450" spans="1:27" ht="19.95" customHeight="1" x14ac:dyDescent="0.3">
      <c r="A450" s="4" t="s">
        <v>573</v>
      </c>
      <c r="B450" s="5">
        <v>45252</v>
      </c>
      <c r="C450" s="6" t="s">
        <v>55</v>
      </c>
      <c r="D450" s="6" t="s">
        <v>56</v>
      </c>
      <c r="E450" s="6" t="s">
        <v>23</v>
      </c>
      <c r="F450" s="6" t="s">
        <v>57</v>
      </c>
      <c r="G450" s="6" t="s">
        <v>58</v>
      </c>
      <c r="H450" s="6" t="s">
        <v>43</v>
      </c>
      <c r="I450" s="6" t="s">
        <v>27</v>
      </c>
      <c r="J450" s="5">
        <v>45252</v>
      </c>
      <c r="K450" s="5"/>
      <c r="L450" s="6" t="s">
        <v>28</v>
      </c>
      <c r="M450" s="6">
        <v>770</v>
      </c>
      <c r="N450" s="6" t="s">
        <v>29</v>
      </c>
      <c r="O450" s="6" t="s">
        <v>30</v>
      </c>
      <c r="P450" s="6" t="s">
        <v>64</v>
      </c>
      <c r="Q450" s="6">
        <v>3</v>
      </c>
      <c r="R450" s="6" t="s">
        <v>37</v>
      </c>
      <c r="S450" s="6">
        <v>2</v>
      </c>
      <c r="T450" s="7">
        <v>69000</v>
      </c>
      <c r="U450" t="str">
        <f t="shared" ref="U450:U513" si="49">IF(LOWER(TRIM(Q450&amp;""))="none","Not Reviewed","Reviewed")</f>
        <v>Reviewed</v>
      </c>
      <c r="V450" t="str">
        <f t="shared" ref="V450:V513" si="50">IF(OR(Q450="none",R450=""),"Not Reviewed",R450)</f>
        <v>meets</v>
      </c>
      <c r="W450">
        <f t="shared" ref="W450:W513" si="51">IF(I450="terminated",1,0)</f>
        <v>0</v>
      </c>
      <c r="X450" t="str">
        <f t="shared" ref="X450:X513" si="52">IF(I450="terminated","Attrited","Active")</f>
        <v>Active</v>
      </c>
      <c r="Y450">
        <f t="shared" ref="Y450:Y513" si="53">M450/365</f>
        <v>2.1095890410958904</v>
      </c>
      <c r="Z450" t="str">
        <f t="shared" ref="Z450:Z513" si="54">IF(Y450&lt;1,"&lt;1 Year",IF(Y450&lt;2,"1–2 Years",IF(Y450&lt;3,"2–3 Years","3+ Years")))</f>
        <v>2–3 Years</v>
      </c>
      <c r="AA450" t="str">
        <f t="shared" ref="AA450:AA513" si="55">IF(T450&lt;70000,"&lt;70K",IF(T450&lt;100000,"70K–99K",IF(T450&lt;130000,"100K–129K","130K+")))</f>
        <v>&lt;70K</v>
      </c>
    </row>
    <row r="451" spans="1:27" ht="19.95" customHeight="1" x14ac:dyDescent="0.3">
      <c r="A451" s="8" t="s">
        <v>574</v>
      </c>
      <c r="B451" s="9">
        <v>45679</v>
      </c>
      <c r="C451" s="1" t="s">
        <v>60</v>
      </c>
      <c r="D451" s="1" t="s">
        <v>56</v>
      </c>
      <c r="E451" s="1" t="s">
        <v>40</v>
      </c>
      <c r="F451" s="1" t="s">
        <v>104</v>
      </c>
      <c r="G451" s="1" t="s">
        <v>62</v>
      </c>
      <c r="H451" s="1" t="s">
        <v>43</v>
      </c>
      <c r="I451" s="1" t="s">
        <v>27</v>
      </c>
      <c r="J451" s="9">
        <v>45679</v>
      </c>
      <c r="K451" s="9"/>
      <c r="L451" s="1" t="s">
        <v>28</v>
      </c>
      <c r="M451" s="1">
        <v>343</v>
      </c>
      <c r="N451" s="1" t="s">
        <v>52</v>
      </c>
      <c r="O451" s="1" t="s">
        <v>170</v>
      </c>
      <c r="P451" s="1" t="s">
        <v>107</v>
      </c>
      <c r="Q451" s="1">
        <v>5</v>
      </c>
      <c r="R451" s="1" t="s">
        <v>119</v>
      </c>
      <c r="S451" s="1">
        <v>1</v>
      </c>
      <c r="T451" s="10">
        <v>72500</v>
      </c>
      <c r="U451" t="str">
        <f t="shared" si="49"/>
        <v>Reviewed</v>
      </c>
      <c r="V451" t="str">
        <f t="shared" si="50"/>
        <v>outstanding</v>
      </c>
      <c r="W451">
        <f t="shared" si="51"/>
        <v>0</v>
      </c>
      <c r="X451" t="str">
        <f t="shared" si="52"/>
        <v>Active</v>
      </c>
      <c r="Y451">
        <f t="shared" si="53"/>
        <v>0.9397260273972603</v>
      </c>
      <c r="Z451" t="str">
        <f t="shared" si="54"/>
        <v>&lt;1 Year</v>
      </c>
      <c r="AA451" t="str">
        <f t="shared" si="55"/>
        <v>70K–99K</v>
      </c>
    </row>
    <row r="452" spans="1:27" ht="19.95" customHeight="1" x14ac:dyDescent="0.3">
      <c r="A452" s="4" t="s">
        <v>575</v>
      </c>
      <c r="B452" s="5">
        <v>45196</v>
      </c>
      <c r="C452" s="6" t="s">
        <v>66</v>
      </c>
      <c r="D452" s="6" t="s">
        <v>56</v>
      </c>
      <c r="E452" s="6" t="s">
        <v>67</v>
      </c>
      <c r="F452" s="6" t="s">
        <v>68</v>
      </c>
      <c r="G452" s="6" t="s">
        <v>69</v>
      </c>
      <c r="H452" s="6" t="s">
        <v>26</v>
      </c>
      <c r="I452" s="6" t="s">
        <v>50</v>
      </c>
      <c r="J452" s="5">
        <v>45196</v>
      </c>
      <c r="K452" s="5">
        <v>45587</v>
      </c>
      <c r="L452" s="6" t="s">
        <v>51</v>
      </c>
      <c r="M452" s="6">
        <v>391</v>
      </c>
      <c r="N452" s="6" t="s">
        <v>52</v>
      </c>
      <c r="O452" s="6" t="s">
        <v>30</v>
      </c>
      <c r="P452" s="6" t="s">
        <v>64</v>
      </c>
      <c r="Q452" s="6">
        <v>3</v>
      </c>
      <c r="R452" s="6" t="s">
        <v>37</v>
      </c>
      <c r="S452" s="6">
        <v>1</v>
      </c>
      <c r="T452" s="7">
        <v>104000</v>
      </c>
      <c r="U452" t="str">
        <f t="shared" si="49"/>
        <v>Reviewed</v>
      </c>
      <c r="V452" t="str">
        <f t="shared" si="50"/>
        <v>meets</v>
      </c>
      <c r="W452">
        <f t="shared" si="51"/>
        <v>1</v>
      </c>
      <c r="X452" t="str">
        <f t="shared" si="52"/>
        <v>Attrited</v>
      </c>
      <c r="Y452">
        <f t="shared" si="53"/>
        <v>1.0712328767123287</v>
      </c>
      <c r="Z452" t="str">
        <f t="shared" si="54"/>
        <v>1–2 Years</v>
      </c>
      <c r="AA452" t="str">
        <f t="shared" si="55"/>
        <v>100K–129K</v>
      </c>
    </row>
    <row r="453" spans="1:27" ht="19.95" customHeight="1" x14ac:dyDescent="0.3">
      <c r="A453" s="8" t="s">
        <v>576</v>
      </c>
      <c r="B453" s="9">
        <v>45129</v>
      </c>
      <c r="C453" s="1" t="s">
        <v>71</v>
      </c>
      <c r="D453" s="1" t="s">
        <v>72</v>
      </c>
      <c r="E453" s="1" t="s">
        <v>23</v>
      </c>
      <c r="F453" s="1" t="s">
        <v>129</v>
      </c>
      <c r="G453" s="1" t="s">
        <v>74</v>
      </c>
      <c r="H453" s="1" t="s">
        <v>43</v>
      </c>
      <c r="I453" s="1" t="s">
        <v>27</v>
      </c>
      <c r="J453" s="9">
        <v>45129</v>
      </c>
      <c r="K453" s="9"/>
      <c r="L453" s="1" t="s">
        <v>28</v>
      </c>
      <c r="M453" s="1">
        <v>893</v>
      </c>
      <c r="N453" s="1" t="s">
        <v>52</v>
      </c>
      <c r="O453" s="1" t="s">
        <v>105</v>
      </c>
      <c r="P453" s="1" t="s">
        <v>64</v>
      </c>
      <c r="Q453" s="1">
        <v>3</v>
      </c>
      <c r="R453" s="1" t="s">
        <v>37</v>
      </c>
      <c r="S453" s="1">
        <v>2</v>
      </c>
      <c r="T453" s="10">
        <v>59500</v>
      </c>
      <c r="U453" t="str">
        <f t="shared" si="49"/>
        <v>Reviewed</v>
      </c>
      <c r="V453" t="str">
        <f t="shared" si="50"/>
        <v>meets</v>
      </c>
      <c r="W453">
        <f t="shared" si="51"/>
        <v>0</v>
      </c>
      <c r="X453" t="str">
        <f t="shared" si="52"/>
        <v>Active</v>
      </c>
      <c r="Y453">
        <f t="shared" si="53"/>
        <v>2.4465753424657533</v>
      </c>
      <c r="Z453" t="str">
        <f t="shared" si="54"/>
        <v>2–3 Years</v>
      </c>
      <c r="AA453" t="str">
        <f t="shared" si="55"/>
        <v>&lt;70K</v>
      </c>
    </row>
    <row r="454" spans="1:27" ht="19.95" customHeight="1" x14ac:dyDescent="0.3">
      <c r="A454" s="4" t="s">
        <v>577</v>
      </c>
      <c r="B454" s="5">
        <v>45839</v>
      </c>
      <c r="C454" s="6" t="s">
        <v>77</v>
      </c>
      <c r="D454" s="6" t="s">
        <v>72</v>
      </c>
      <c r="E454" s="6" t="s">
        <v>40</v>
      </c>
      <c r="F454" s="6" t="s">
        <v>112</v>
      </c>
      <c r="G454" s="6" t="s">
        <v>79</v>
      </c>
      <c r="H454" s="6" t="s">
        <v>43</v>
      </c>
      <c r="I454" s="6" t="s">
        <v>50</v>
      </c>
      <c r="J454" s="5">
        <v>45839</v>
      </c>
      <c r="K454" s="5">
        <v>45937</v>
      </c>
      <c r="L454" s="6" t="s">
        <v>51</v>
      </c>
      <c r="M454" s="6">
        <v>98</v>
      </c>
      <c r="N454" s="6" t="s">
        <v>29</v>
      </c>
      <c r="O454" s="6" t="s">
        <v>30</v>
      </c>
      <c r="P454" s="6" t="s">
        <v>31</v>
      </c>
      <c r="Q454" s="6" t="s">
        <v>95</v>
      </c>
      <c r="R454" s="6" t="s">
        <v>28</v>
      </c>
      <c r="S454" s="6">
        <v>0</v>
      </c>
      <c r="T454" s="7">
        <v>70000</v>
      </c>
      <c r="U454" t="str">
        <f t="shared" si="49"/>
        <v>Not Reviewed</v>
      </c>
      <c r="V454" t="str">
        <f t="shared" si="50"/>
        <v>Not Reviewed</v>
      </c>
      <c r="W454">
        <f t="shared" si="51"/>
        <v>1</v>
      </c>
      <c r="X454" t="str">
        <f t="shared" si="52"/>
        <v>Attrited</v>
      </c>
      <c r="Y454">
        <f t="shared" si="53"/>
        <v>0.26849315068493151</v>
      </c>
      <c r="Z454" t="str">
        <f t="shared" si="54"/>
        <v>&lt;1 Year</v>
      </c>
      <c r="AA454" t="str">
        <f t="shared" si="55"/>
        <v>70K–99K</v>
      </c>
    </row>
    <row r="455" spans="1:27" ht="19.95" customHeight="1" x14ac:dyDescent="0.3">
      <c r="A455" s="8" t="s">
        <v>578</v>
      </c>
      <c r="B455" s="9">
        <v>45909</v>
      </c>
      <c r="C455" s="1" t="s">
        <v>81</v>
      </c>
      <c r="D455" s="1" t="s">
        <v>72</v>
      </c>
      <c r="E455" s="1" t="s">
        <v>23</v>
      </c>
      <c r="F455" s="1" t="s">
        <v>154</v>
      </c>
      <c r="G455" s="1" t="s">
        <v>83</v>
      </c>
      <c r="H455" s="1" t="s">
        <v>43</v>
      </c>
      <c r="I455" s="1" t="s">
        <v>27</v>
      </c>
      <c r="J455" s="9">
        <v>45909</v>
      </c>
      <c r="K455" s="9"/>
      <c r="L455" s="1" t="s">
        <v>28</v>
      </c>
      <c r="M455" s="1">
        <v>113</v>
      </c>
      <c r="N455" s="1" t="s">
        <v>75</v>
      </c>
      <c r="O455" s="1" t="s">
        <v>30</v>
      </c>
      <c r="P455" s="1" t="s">
        <v>31</v>
      </c>
      <c r="Q455" s="1" t="s">
        <v>95</v>
      </c>
      <c r="R455" s="1" t="s">
        <v>28</v>
      </c>
      <c r="S455" s="1">
        <v>0</v>
      </c>
      <c r="T455" s="10">
        <v>55000</v>
      </c>
      <c r="U455" t="str">
        <f t="shared" si="49"/>
        <v>Not Reviewed</v>
      </c>
      <c r="V455" t="str">
        <f t="shared" si="50"/>
        <v>Not Reviewed</v>
      </c>
      <c r="W455">
        <f t="shared" si="51"/>
        <v>0</v>
      </c>
      <c r="X455" t="str">
        <f t="shared" si="52"/>
        <v>Active</v>
      </c>
      <c r="Y455">
        <f t="shared" si="53"/>
        <v>0.30958904109589042</v>
      </c>
      <c r="Z455" t="str">
        <f t="shared" si="54"/>
        <v>&lt;1 Year</v>
      </c>
      <c r="AA455" t="str">
        <f t="shared" si="55"/>
        <v>&lt;70K</v>
      </c>
    </row>
    <row r="456" spans="1:27" ht="19.95" customHeight="1" x14ac:dyDescent="0.3">
      <c r="A456" s="4" t="s">
        <v>579</v>
      </c>
      <c r="B456" s="5">
        <v>45895</v>
      </c>
      <c r="C456" s="6" t="s">
        <v>86</v>
      </c>
      <c r="D456" s="6" t="s">
        <v>87</v>
      </c>
      <c r="E456" s="6" t="s">
        <v>67</v>
      </c>
      <c r="F456" s="6" t="s">
        <v>152</v>
      </c>
      <c r="G456" s="6" t="s">
        <v>94</v>
      </c>
      <c r="H456" s="6" t="s">
        <v>49</v>
      </c>
      <c r="I456" s="6" t="s">
        <v>27</v>
      </c>
      <c r="J456" s="5">
        <v>45895</v>
      </c>
      <c r="K456" s="5"/>
      <c r="L456" s="6" t="s">
        <v>28</v>
      </c>
      <c r="M456" s="6">
        <v>127</v>
      </c>
      <c r="N456" s="6" t="s">
        <v>29</v>
      </c>
      <c r="O456" s="6" t="s">
        <v>63</v>
      </c>
      <c r="P456" s="6" t="s">
        <v>44</v>
      </c>
      <c r="Q456" s="6" t="s">
        <v>95</v>
      </c>
      <c r="R456" s="6" t="s">
        <v>28</v>
      </c>
      <c r="S456" s="6">
        <v>0</v>
      </c>
      <c r="T456" s="7">
        <v>97000</v>
      </c>
      <c r="U456" t="str">
        <f t="shared" si="49"/>
        <v>Not Reviewed</v>
      </c>
      <c r="V456" t="str">
        <f t="shared" si="50"/>
        <v>Not Reviewed</v>
      </c>
      <c r="W456">
        <f t="shared" si="51"/>
        <v>0</v>
      </c>
      <c r="X456" t="str">
        <f t="shared" si="52"/>
        <v>Active</v>
      </c>
      <c r="Y456">
        <f t="shared" si="53"/>
        <v>0.34794520547945207</v>
      </c>
      <c r="Z456" t="str">
        <f t="shared" si="54"/>
        <v>&lt;1 Year</v>
      </c>
      <c r="AA456" t="str">
        <f t="shared" si="55"/>
        <v>70K–99K</v>
      </c>
    </row>
    <row r="457" spans="1:27" ht="19.95" customHeight="1" x14ac:dyDescent="0.3">
      <c r="A457" s="8" t="s">
        <v>580</v>
      </c>
      <c r="B457" s="9">
        <v>45123</v>
      </c>
      <c r="C457" s="1" t="s">
        <v>91</v>
      </c>
      <c r="D457" s="1" t="s">
        <v>87</v>
      </c>
      <c r="E457" s="1" t="s">
        <v>92</v>
      </c>
      <c r="F457" s="1" t="s">
        <v>93</v>
      </c>
      <c r="G457" s="1" t="s">
        <v>94</v>
      </c>
      <c r="H457" s="1" t="s">
        <v>26</v>
      </c>
      <c r="I457" s="1" t="s">
        <v>27</v>
      </c>
      <c r="J457" s="9">
        <v>45123</v>
      </c>
      <c r="K457" s="9"/>
      <c r="L457" s="1" t="s">
        <v>28</v>
      </c>
      <c r="M457" s="1">
        <v>899</v>
      </c>
      <c r="N457" s="1" t="s">
        <v>75</v>
      </c>
      <c r="O457" s="1" t="s">
        <v>63</v>
      </c>
      <c r="P457" s="1" t="s">
        <v>64</v>
      </c>
      <c r="Q457" s="1">
        <v>3</v>
      </c>
      <c r="R457" s="1" t="s">
        <v>37</v>
      </c>
      <c r="S457" s="1">
        <v>2</v>
      </c>
      <c r="T457" s="10">
        <v>101000</v>
      </c>
      <c r="U457" t="str">
        <f t="shared" si="49"/>
        <v>Reviewed</v>
      </c>
      <c r="V457" t="str">
        <f t="shared" si="50"/>
        <v>meets</v>
      </c>
      <c r="W457">
        <f t="shared" si="51"/>
        <v>0</v>
      </c>
      <c r="X457" t="str">
        <f t="shared" si="52"/>
        <v>Active</v>
      </c>
      <c r="Y457">
        <f t="shared" si="53"/>
        <v>2.463013698630137</v>
      </c>
      <c r="Z457" t="str">
        <f t="shared" si="54"/>
        <v>2–3 Years</v>
      </c>
      <c r="AA457" t="str">
        <f t="shared" si="55"/>
        <v>100K–129K</v>
      </c>
    </row>
    <row r="458" spans="1:27" ht="19.95" customHeight="1" x14ac:dyDescent="0.3">
      <c r="A458" s="4" t="s">
        <v>581</v>
      </c>
      <c r="B458" s="5">
        <v>45059</v>
      </c>
      <c r="C458" s="6" t="s">
        <v>21</v>
      </c>
      <c r="D458" s="6" t="s">
        <v>22</v>
      </c>
      <c r="E458" s="6" t="s">
        <v>23</v>
      </c>
      <c r="F458" s="6" t="s">
        <v>215</v>
      </c>
      <c r="G458" s="6" t="s">
        <v>42</v>
      </c>
      <c r="H458" s="6" t="s">
        <v>49</v>
      </c>
      <c r="I458" s="6" t="s">
        <v>27</v>
      </c>
      <c r="J458" s="5">
        <v>45059</v>
      </c>
      <c r="K458" s="5"/>
      <c r="L458" s="6" t="s">
        <v>28</v>
      </c>
      <c r="M458" s="6">
        <v>963</v>
      </c>
      <c r="N458" s="6" t="s">
        <v>29</v>
      </c>
      <c r="O458" s="6" t="s">
        <v>30</v>
      </c>
      <c r="P458" s="6" t="s">
        <v>44</v>
      </c>
      <c r="Q458" s="6">
        <v>4</v>
      </c>
      <c r="R458" s="6" t="s">
        <v>32</v>
      </c>
      <c r="S458" s="6">
        <v>3</v>
      </c>
      <c r="T458" s="7">
        <v>117000</v>
      </c>
      <c r="U458" t="str">
        <f t="shared" si="49"/>
        <v>Reviewed</v>
      </c>
      <c r="V458" t="str">
        <f t="shared" si="50"/>
        <v>exceeds</v>
      </c>
      <c r="W458">
        <f t="shared" si="51"/>
        <v>0</v>
      </c>
      <c r="X458" t="str">
        <f t="shared" si="52"/>
        <v>Active</v>
      </c>
      <c r="Y458">
        <f t="shared" si="53"/>
        <v>2.6383561643835618</v>
      </c>
      <c r="Z458" t="str">
        <f t="shared" si="54"/>
        <v>2–3 Years</v>
      </c>
      <c r="AA458" t="str">
        <f t="shared" si="55"/>
        <v>100K–129K</v>
      </c>
    </row>
    <row r="459" spans="1:27" ht="19.95" customHeight="1" x14ac:dyDescent="0.3">
      <c r="A459" s="8" t="s">
        <v>582</v>
      </c>
      <c r="B459" s="9">
        <v>45140</v>
      </c>
      <c r="C459" s="1" t="s">
        <v>34</v>
      </c>
      <c r="D459" s="1" t="s">
        <v>22</v>
      </c>
      <c r="E459" s="1" t="s">
        <v>23</v>
      </c>
      <c r="F459" s="1" t="s">
        <v>99</v>
      </c>
      <c r="G459" s="1" t="s">
        <v>36</v>
      </c>
      <c r="H459" s="1" t="s">
        <v>49</v>
      </c>
      <c r="I459" s="1" t="s">
        <v>27</v>
      </c>
      <c r="J459" s="9">
        <v>45140</v>
      </c>
      <c r="K459" s="9"/>
      <c r="L459" s="1" t="s">
        <v>28</v>
      </c>
      <c r="M459" s="1">
        <v>882</v>
      </c>
      <c r="N459" s="1" t="s">
        <v>52</v>
      </c>
      <c r="O459" s="1" t="s">
        <v>30</v>
      </c>
      <c r="P459" s="1" t="s">
        <v>31</v>
      </c>
      <c r="Q459" s="1">
        <v>3</v>
      </c>
      <c r="R459" s="1" t="s">
        <v>37</v>
      </c>
      <c r="S459" s="1">
        <v>2</v>
      </c>
      <c r="T459" s="10">
        <v>135500</v>
      </c>
      <c r="U459" t="str">
        <f t="shared" si="49"/>
        <v>Reviewed</v>
      </c>
      <c r="V459" t="str">
        <f t="shared" si="50"/>
        <v>meets</v>
      </c>
      <c r="W459">
        <f t="shared" si="51"/>
        <v>0</v>
      </c>
      <c r="X459" t="str">
        <f t="shared" si="52"/>
        <v>Active</v>
      </c>
      <c r="Y459">
        <f t="shared" si="53"/>
        <v>2.4164383561643836</v>
      </c>
      <c r="Z459" t="str">
        <f t="shared" si="54"/>
        <v>2–3 Years</v>
      </c>
      <c r="AA459" t="str">
        <f t="shared" si="55"/>
        <v>130K+</v>
      </c>
    </row>
    <row r="460" spans="1:27" ht="19.95" customHeight="1" x14ac:dyDescent="0.3">
      <c r="A460" s="4" t="s">
        <v>583</v>
      </c>
      <c r="B460" s="5">
        <v>45115</v>
      </c>
      <c r="C460" s="6" t="s">
        <v>39</v>
      </c>
      <c r="D460" s="6" t="s">
        <v>22</v>
      </c>
      <c r="E460" s="6" t="s">
        <v>40</v>
      </c>
      <c r="F460" s="6" t="s">
        <v>174</v>
      </c>
      <c r="G460" s="6" t="s">
        <v>42</v>
      </c>
      <c r="H460" s="6" t="s">
        <v>26</v>
      </c>
      <c r="I460" s="6" t="s">
        <v>27</v>
      </c>
      <c r="J460" s="5">
        <v>45115</v>
      </c>
      <c r="K460" s="5"/>
      <c r="L460" s="6" t="s">
        <v>28</v>
      </c>
      <c r="M460" s="6">
        <v>907</v>
      </c>
      <c r="N460" s="6" t="s">
        <v>140</v>
      </c>
      <c r="O460" s="6" t="s">
        <v>63</v>
      </c>
      <c r="P460" s="6" t="s">
        <v>31</v>
      </c>
      <c r="Q460" s="6">
        <v>4</v>
      </c>
      <c r="R460" s="6" t="s">
        <v>32</v>
      </c>
      <c r="S460" s="6">
        <v>2</v>
      </c>
      <c r="T460" s="7">
        <v>92000</v>
      </c>
      <c r="U460" t="str">
        <f t="shared" si="49"/>
        <v>Reviewed</v>
      </c>
      <c r="V460" t="str">
        <f t="shared" si="50"/>
        <v>exceeds</v>
      </c>
      <c r="W460">
        <f t="shared" si="51"/>
        <v>0</v>
      </c>
      <c r="X460" t="str">
        <f t="shared" si="52"/>
        <v>Active</v>
      </c>
      <c r="Y460">
        <f t="shared" si="53"/>
        <v>2.484931506849315</v>
      </c>
      <c r="Z460" t="str">
        <f t="shared" si="54"/>
        <v>2–3 Years</v>
      </c>
      <c r="AA460" t="str">
        <f t="shared" si="55"/>
        <v>70K–99K</v>
      </c>
    </row>
    <row r="461" spans="1:27" ht="19.95" customHeight="1" x14ac:dyDescent="0.3">
      <c r="A461" s="8" t="s">
        <v>584</v>
      </c>
      <c r="B461" s="9">
        <v>45855</v>
      </c>
      <c r="C461" s="1" t="s">
        <v>46</v>
      </c>
      <c r="D461" s="1" t="s">
        <v>22</v>
      </c>
      <c r="E461" s="1" t="s">
        <v>40</v>
      </c>
      <c r="F461" s="1" t="s">
        <v>143</v>
      </c>
      <c r="G461" s="1" t="s">
        <v>48</v>
      </c>
      <c r="H461" s="1" t="s">
        <v>43</v>
      </c>
      <c r="I461" s="1" t="s">
        <v>27</v>
      </c>
      <c r="J461" s="9">
        <v>45855</v>
      </c>
      <c r="K461" s="9"/>
      <c r="L461" s="1" t="s">
        <v>28</v>
      </c>
      <c r="M461" s="1">
        <v>167</v>
      </c>
      <c r="N461" s="1" t="s">
        <v>75</v>
      </c>
      <c r="O461" s="1" t="s">
        <v>63</v>
      </c>
      <c r="P461" s="1" t="s">
        <v>64</v>
      </c>
      <c r="Q461" s="1" t="s">
        <v>95</v>
      </c>
      <c r="R461" s="1" t="s">
        <v>28</v>
      </c>
      <c r="S461" s="1">
        <v>0</v>
      </c>
      <c r="T461" s="10">
        <v>66500</v>
      </c>
      <c r="U461" t="str">
        <f t="shared" si="49"/>
        <v>Not Reviewed</v>
      </c>
      <c r="V461" t="str">
        <f t="shared" si="50"/>
        <v>Not Reviewed</v>
      </c>
      <c r="W461">
        <f t="shared" si="51"/>
        <v>0</v>
      </c>
      <c r="X461" t="str">
        <f t="shared" si="52"/>
        <v>Active</v>
      </c>
      <c r="Y461">
        <f t="shared" si="53"/>
        <v>0.45753424657534247</v>
      </c>
      <c r="Z461" t="str">
        <f t="shared" si="54"/>
        <v>&lt;1 Year</v>
      </c>
      <c r="AA461" t="str">
        <f t="shared" si="55"/>
        <v>&lt;70K</v>
      </c>
    </row>
    <row r="462" spans="1:27" ht="19.95" customHeight="1" x14ac:dyDescent="0.3">
      <c r="A462" s="4" t="s">
        <v>585</v>
      </c>
      <c r="B462" s="5">
        <v>45244</v>
      </c>
      <c r="C462" s="6" t="s">
        <v>55</v>
      </c>
      <c r="D462" s="6" t="s">
        <v>56</v>
      </c>
      <c r="E462" s="6" t="s">
        <v>23</v>
      </c>
      <c r="F462" s="6" t="s">
        <v>61</v>
      </c>
      <c r="G462" s="6" t="s">
        <v>62</v>
      </c>
      <c r="H462" s="6" t="s">
        <v>26</v>
      </c>
      <c r="I462" s="6" t="s">
        <v>27</v>
      </c>
      <c r="J462" s="5">
        <v>45244</v>
      </c>
      <c r="K462" s="5"/>
      <c r="L462" s="6" t="s">
        <v>28</v>
      </c>
      <c r="M462" s="6">
        <v>778</v>
      </c>
      <c r="N462" s="6" t="s">
        <v>29</v>
      </c>
      <c r="O462" s="6" t="s">
        <v>63</v>
      </c>
      <c r="P462" s="6" t="s">
        <v>133</v>
      </c>
      <c r="Q462" s="6">
        <v>3</v>
      </c>
      <c r="R462" s="6" t="s">
        <v>37</v>
      </c>
      <c r="S462" s="6">
        <v>2</v>
      </c>
      <c r="T462" s="7">
        <v>85000</v>
      </c>
      <c r="U462" t="str">
        <f t="shared" si="49"/>
        <v>Reviewed</v>
      </c>
      <c r="V462" t="str">
        <f t="shared" si="50"/>
        <v>meets</v>
      </c>
      <c r="W462">
        <f t="shared" si="51"/>
        <v>0</v>
      </c>
      <c r="X462" t="str">
        <f t="shared" si="52"/>
        <v>Active</v>
      </c>
      <c r="Y462">
        <f t="shared" si="53"/>
        <v>2.1315068493150684</v>
      </c>
      <c r="Z462" t="str">
        <f t="shared" si="54"/>
        <v>2–3 Years</v>
      </c>
      <c r="AA462" t="str">
        <f t="shared" si="55"/>
        <v>70K–99K</v>
      </c>
    </row>
    <row r="463" spans="1:27" ht="19.95" customHeight="1" x14ac:dyDescent="0.3">
      <c r="A463" s="8" t="s">
        <v>586</v>
      </c>
      <c r="B463" s="9">
        <v>45153</v>
      </c>
      <c r="C463" s="1" t="s">
        <v>60</v>
      </c>
      <c r="D463" s="1" t="s">
        <v>56</v>
      </c>
      <c r="E463" s="1" t="s">
        <v>40</v>
      </c>
      <c r="F463" s="1" t="s">
        <v>307</v>
      </c>
      <c r="G463" s="1" t="s">
        <v>62</v>
      </c>
      <c r="H463" s="1" t="s">
        <v>110</v>
      </c>
      <c r="I463" s="1" t="s">
        <v>27</v>
      </c>
      <c r="J463" s="9">
        <v>45153</v>
      </c>
      <c r="K463" s="9"/>
      <c r="L463" s="1" t="s">
        <v>28</v>
      </c>
      <c r="M463" s="1">
        <v>869</v>
      </c>
      <c r="N463" s="1" t="s">
        <v>29</v>
      </c>
      <c r="O463" s="1" t="s">
        <v>43</v>
      </c>
      <c r="P463" s="1" t="s">
        <v>64</v>
      </c>
      <c r="Q463" s="1">
        <v>3</v>
      </c>
      <c r="R463" s="1" t="s">
        <v>37</v>
      </c>
      <c r="S463" s="1">
        <v>2</v>
      </c>
      <c r="T463" s="10">
        <v>139000</v>
      </c>
      <c r="U463" t="str">
        <f t="shared" si="49"/>
        <v>Reviewed</v>
      </c>
      <c r="V463" t="str">
        <f t="shared" si="50"/>
        <v>meets</v>
      </c>
      <c r="W463">
        <f t="shared" si="51"/>
        <v>0</v>
      </c>
      <c r="X463" t="str">
        <f t="shared" si="52"/>
        <v>Active</v>
      </c>
      <c r="Y463">
        <f t="shared" si="53"/>
        <v>2.3808219178082193</v>
      </c>
      <c r="Z463" t="str">
        <f t="shared" si="54"/>
        <v>2–3 Years</v>
      </c>
      <c r="AA463" t="str">
        <f t="shared" si="55"/>
        <v>130K+</v>
      </c>
    </row>
    <row r="464" spans="1:27" ht="19.95" customHeight="1" x14ac:dyDescent="0.3">
      <c r="A464" s="4" t="s">
        <v>587</v>
      </c>
      <c r="B464" s="5">
        <v>45282</v>
      </c>
      <c r="C464" s="6" t="s">
        <v>66</v>
      </c>
      <c r="D464" s="6" t="s">
        <v>56</v>
      </c>
      <c r="E464" s="6" t="s">
        <v>67</v>
      </c>
      <c r="F464" s="6" t="s">
        <v>588</v>
      </c>
      <c r="G464" s="6" t="s">
        <v>69</v>
      </c>
      <c r="H464" s="6" t="s">
        <v>110</v>
      </c>
      <c r="I464" s="6" t="s">
        <v>27</v>
      </c>
      <c r="J464" s="5">
        <v>45282</v>
      </c>
      <c r="K464" s="5"/>
      <c r="L464" s="6" t="s">
        <v>28</v>
      </c>
      <c r="M464" s="6">
        <v>740</v>
      </c>
      <c r="N464" s="6" t="s">
        <v>140</v>
      </c>
      <c r="O464" s="6" t="s">
        <v>105</v>
      </c>
      <c r="P464" s="6" t="s">
        <v>31</v>
      </c>
      <c r="Q464" s="6">
        <v>5</v>
      </c>
      <c r="R464" s="6" t="s">
        <v>119</v>
      </c>
      <c r="S464" s="6">
        <v>2</v>
      </c>
      <c r="T464" s="7">
        <v>171500</v>
      </c>
      <c r="U464" t="str">
        <f t="shared" si="49"/>
        <v>Reviewed</v>
      </c>
      <c r="V464" t="str">
        <f t="shared" si="50"/>
        <v>outstanding</v>
      </c>
      <c r="W464">
        <f t="shared" si="51"/>
        <v>0</v>
      </c>
      <c r="X464" t="str">
        <f t="shared" si="52"/>
        <v>Active</v>
      </c>
      <c r="Y464">
        <f t="shared" si="53"/>
        <v>2.0273972602739727</v>
      </c>
      <c r="Z464" t="str">
        <f t="shared" si="54"/>
        <v>2–3 Years</v>
      </c>
      <c r="AA464" t="str">
        <f t="shared" si="55"/>
        <v>130K+</v>
      </c>
    </row>
    <row r="465" spans="1:27" ht="19.95" customHeight="1" x14ac:dyDescent="0.3">
      <c r="A465" s="8" t="s">
        <v>589</v>
      </c>
      <c r="B465" s="9">
        <v>45163</v>
      </c>
      <c r="C465" s="1" t="s">
        <v>71</v>
      </c>
      <c r="D465" s="1" t="s">
        <v>72</v>
      </c>
      <c r="E465" s="1" t="s">
        <v>23</v>
      </c>
      <c r="F465" s="1" t="s">
        <v>150</v>
      </c>
      <c r="G465" s="1" t="s">
        <v>74</v>
      </c>
      <c r="H465" s="1" t="s">
        <v>26</v>
      </c>
      <c r="I465" s="1" t="s">
        <v>27</v>
      </c>
      <c r="J465" s="9">
        <v>45163</v>
      </c>
      <c r="K465" s="9"/>
      <c r="L465" s="1" t="s">
        <v>28</v>
      </c>
      <c r="M465" s="1">
        <v>859</v>
      </c>
      <c r="N465" s="1" t="s">
        <v>52</v>
      </c>
      <c r="O465" s="1" t="s">
        <v>43</v>
      </c>
      <c r="P465" s="1" t="s">
        <v>133</v>
      </c>
      <c r="Q465" s="1">
        <v>4</v>
      </c>
      <c r="R465" s="1" t="s">
        <v>32</v>
      </c>
      <c r="S465" s="1">
        <v>2</v>
      </c>
      <c r="T465" s="10">
        <v>97000</v>
      </c>
      <c r="U465" t="str">
        <f t="shared" si="49"/>
        <v>Reviewed</v>
      </c>
      <c r="V465" t="str">
        <f t="shared" si="50"/>
        <v>exceeds</v>
      </c>
      <c r="W465">
        <f t="shared" si="51"/>
        <v>0</v>
      </c>
      <c r="X465" t="str">
        <f t="shared" si="52"/>
        <v>Active</v>
      </c>
      <c r="Y465">
        <f t="shared" si="53"/>
        <v>2.3534246575342466</v>
      </c>
      <c r="Z465" t="str">
        <f t="shared" si="54"/>
        <v>2–3 Years</v>
      </c>
      <c r="AA465" t="str">
        <f t="shared" si="55"/>
        <v>70K–99K</v>
      </c>
    </row>
    <row r="466" spans="1:27" ht="19.95" customHeight="1" x14ac:dyDescent="0.3">
      <c r="A466" s="4" t="s">
        <v>590</v>
      </c>
      <c r="B466" s="5">
        <v>45165</v>
      </c>
      <c r="C466" s="6" t="s">
        <v>77</v>
      </c>
      <c r="D466" s="6" t="s">
        <v>72</v>
      </c>
      <c r="E466" s="6" t="s">
        <v>40</v>
      </c>
      <c r="F466" s="6" t="s">
        <v>78</v>
      </c>
      <c r="G466" s="6" t="s">
        <v>79</v>
      </c>
      <c r="H466" s="6" t="s">
        <v>49</v>
      </c>
      <c r="I466" s="6" t="s">
        <v>50</v>
      </c>
      <c r="J466" s="5">
        <v>45165</v>
      </c>
      <c r="K466" s="5">
        <v>45374</v>
      </c>
      <c r="L466" s="6" t="s">
        <v>51</v>
      </c>
      <c r="M466" s="6">
        <v>209</v>
      </c>
      <c r="N466" s="6" t="s">
        <v>140</v>
      </c>
      <c r="O466" s="6" t="s">
        <v>43</v>
      </c>
      <c r="P466" s="6" t="s">
        <v>64</v>
      </c>
      <c r="Q466" s="6">
        <v>2</v>
      </c>
      <c r="R466" s="6" t="s">
        <v>53</v>
      </c>
      <c r="S466" s="6">
        <v>1</v>
      </c>
      <c r="T466" s="7">
        <v>103000</v>
      </c>
      <c r="U466" t="str">
        <f t="shared" si="49"/>
        <v>Reviewed</v>
      </c>
      <c r="V466" t="str">
        <f t="shared" si="50"/>
        <v>needs_support</v>
      </c>
      <c r="W466">
        <f t="shared" si="51"/>
        <v>1</v>
      </c>
      <c r="X466" t="str">
        <f t="shared" si="52"/>
        <v>Attrited</v>
      </c>
      <c r="Y466">
        <f t="shared" si="53"/>
        <v>0.57260273972602738</v>
      </c>
      <c r="Z466" t="str">
        <f t="shared" si="54"/>
        <v>&lt;1 Year</v>
      </c>
      <c r="AA466" t="str">
        <f t="shared" si="55"/>
        <v>100K–129K</v>
      </c>
    </row>
    <row r="467" spans="1:27" ht="19.95" customHeight="1" x14ac:dyDescent="0.3">
      <c r="A467" s="8" t="s">
        <v>591</v>
      </c>
      <c r="B467" s="9">
        <v>45304</v>
      </c>
      <c r="C467" s="1" t="s">
        <v>81</v>
      </c>
      <c r="D467" s="1" t="s">
        <v>72</v>
      </c>
      <c r="E467" s="1" t="s">
        <v>23</v>
      </c>
      <c r="F467" s="1" t="s">
        <v>82</v>
      </c>
      <c r="G467" s="1" t="s">
        <v>83</v>
      </c>
      <c r="H467" s="1" t="s">
        <v>26</v>
      </c>
      <c r="I467" s="1" t="s">
        <v>50</v>
      </c>
      <c r="J467" s="9">
        <v>45304</v>
      </c>
      <c r="K467" s="9">
        <v>45657</v>
      </c>
      <c r="L467" s="1" t="s">
        <v>51</v>
      </c>
      <c r="M467" s="1">
        <v>353</v>
      </c>
      <c r="N467" s="1" t="s">
        <v>52</v>
      </c>
      <c r="O467" s="1" t="s">
        <v>63</v>
      </c>
      <c r="P467" s="1" t="s">
        <v>133</v>
      </c>
      <c r="Q467" s="1">
        <v>4</v>
      </c>
      <c r="R467" s="1" t="s">
        <v>32</v>
      </c>
      <c r="S467" s="1">
        <v>1</v>
      </c>
      <c r="T467" s="10">
        <v>72500</v>
      </c>
      <c r="U467" t="str">
        <f t="shared" si="49"/>
        <v>Reviewed</v>
      </c>
      <c r="V467" t="str">
        <f t="shared" si="50"/>
        <v>exceeds</v>
      </c>
      <c r="W467">
        <f t="shared" si="51"/>
        <v>1</v>
      </c>
      <c r="X467" t="str">
        <f t="shared" si="52"/>
        <v>Attrited</v>
      </c>
      <c r="Y467">
        <f t="shared" si="53"/>
        <v>0.9671232876712329</v>
      </c>
      <c r="Z467" t="str">
        <f t="shared" si="54"/>
        <v>&lt;1 Year</v>
      </c>
      <c r="AA467" t="str">
        <f t="shared" si="55"/>
        <v>70K–99K</v>
      </c>
    </row>
    <row r="468" spans="1:27" ht="19.95" customHeight="1" x14ac:dyDescent="0.3">
      <c r="A468" s="4" t="s">
        <v>592</v>
      </c>
      <c r="B468" s="5">
        <v>45308</v>
      </c>
      <c r="C468" s="6" t="s">
        <v>86</v>
      </c>
      <c r="D468" s="6" t="s">
        <v>87</v>
      </c>
      <c r="E468" s="6" t="s">
        <v>67</v>
      </c>
      <c r="F468" s="6" t="s">
        <v>88</v>
      </c>
      <c r="G468" s="6" t="s">
        <v>89</v>
      </c>
      <c r="H468" s="6" t="s">
        <v>49</v>
      </c>
      <c r="I468" s="6" t="s">
        <v>27</v>
      </c>
      <c r="J468" s="5">
        <v>45308</v>
      </c>
      <c r="K468" s="5"/>
      <c r="L468" s="6" t="s">
        <v>28</v>
      </c>
      <c r="M468" s="6">
        <v>714</v>
      </c>
      <c r="N468" s="6" t="s">
        <v>29</v>
      </c>
      <c r="O468" s="6" t="s">
        <v>105</v>
      </c>
      <c r="P468" s="6" t="s">
        <v>133</v>
      </c>
      <c r="Q468" s="6">
        <v>3</v>
      </c>
      <c r="R468" s="6" t="s">
        <v>37</v>
      </c>
      <c r="S468" s="6">
        <v>2</v>
      </c>
      <c r="T468" s="7">
        <v>121000</v>
      </c>
      <c r="U468" t="str">
        <f t="shared" si="49"/>
        <v>Reviewed</v>
      </c>
      <c r="V468" t="str">
        <f t="shared" si="50"/>
        <v>meets</v>
      </c>
      <c r="W468">
        <f t="shared" si="51"/>
        <v>0</v>
      </c>
      <c r="X468" t="str">
        <f t="shared" si="52"/>
        <v>Active</v>
      </c>
      <c r="Y468">
        <f t="shared" si="53"/>
        <v>1.9561643835616438</v>
      </c>
      <c r="Z468" t="str">
        <f t="shared" si="54"/>
        <v>1–2 Years</v>
      </c>
      <c r="AA468" t="str">
        <f t="shared" si="55"/>
        <v>100K–129K</v>
      </c>
    </row>
    <row r="469" spans="1:27" ht="19.95" customHeight="1" x14ac:dyDescent="0.3">
      <c r="A469" s="8" t="s">
        <v>593</v>
      </c>
      <c r="B469" s="9">
        <v>45734</v>
      </c>
      <c r="C469" s="1" t="s">
        <v>91</v>
      </c>
      <c r="D469" s="1" t="s">
        <v>87</v>
      </c>
      <c r="E469" s="1" t="s">
        <v>92</v>
      </c>
      <c r="F469" s="1" t="s">
        <v>114</v>
      </c>
      <c r="G469" s="1" t="s">
        <v>94</v>
      </c>
      <c r="H469" s="1" t="s">
        <v>43</v>
      </c>
      <c r="I469" s="1" t="s">
        <v>27</v>
      </c>
      <c r="J469" s="9">
        <v>45734</v>
      </c>
      <c r="K469" s="9"/>
      <c r="L469" s="1" t="s">
        <v>28</v>
      </c>
      <c r="M469" s="1">
        <v>288</v>
      </c>
      <c r="N469" s="1" t="s">
        <v>29</v>
      </c>
      <c r="O469" s="1" t="s">
        <v>30</v>
      </c>
      <c r="P469" s="1" t="s">
        <v>44</v>
      </c>
      <c r="Q469" s="1">
        <v>3</v>
      </c>
      <c r="R469" s="1" t="s">
        <v>37</v>
      </c>
      <c r="S469" s="1">
        <v>1</v>
      </c>
      <c r="T469" s="10">
        <v>68000</v>
      </c>
      <c r="U469" t="str">
        <f t="shared" si="49"/>
        <v>Reviewed</v>
      </c>
      <c r="V469" t="str">
        <f t="shared" si="50"/>
        <v>meets</v>
      </c>
      <c r="W469">
        <f t="shared" si="51"/>
        <v>0</v>
      </c>
      <c r="X469" t="str">
        <f t="shared" si="52"/>
        <v>Active</v>
      </c>
      <c r="Y469">
        <f t="shared" si="53"/>
        <v>0.78904109589041094</v>
      </c>
      <c r="Z469" t="str">
        <f t="shared" si="54"/>
        <v>&lt;1 Year</v>
      </c>
      <c r="AA469" t="str">
        <f t="shared" si="55"/>
        <v>&lt;70K</v>
      </c>
    </row>
    <row r="470" spans="1:27" ht="19.95" customHeight="1" x14ac:dyDescent="0.3">
      <c r="A470" s="4" t="s">
        <v>594</v>
      </c>
      <c r="B470" s="5">
        <v>45451</v>
      </c>
      <c r="C470" s="6" t="s">
        <v>21</v>
      </c>
      <c r="D470" s="6" t="s">
        <v>22</v>
      </c>
      <c r="E470" s="6" t="s">
        <v>23</v>
      </c>
      <c r="F470" s="6" t="s">
        <v>24</v>
      </c>
      <c r="G470" s="6" t="s">
        <v>25</v>
      </c>
      <c r="H470" s="6" t="s">
        <v>26</v>
      </c>
      <c r="I470" s="6" t="s">
        <v>27</v>
      </c>
      <c r="J470" s="5">
        <v>45451</v>
      </c>
      <c r="K470" s="5"/>
      <c r="L470" s="6" t="s">
        <v>28</v>
      </c>
      <c r="M470" s="6">
        <v>571</v>
      </c>
      <c r="N470" s="6" t="s">
        <v>29</v>
      </c>
      <c r="O470" s="6" t="s">
        <v>30</v>
      </c>
      <c r="P470" s="6" t="s">
        <v>133</v>
      </c>
      <c r="Q470" s="6">
        <v>4</v>
      </c>
      <c r="R470" s="6" t="s">
        <v>32</v>
      </c>
      <c r="S470" s="6">
        <v>2</v>
      </c>
      <c r="T470" s="7">
        <v>72000</v>
      </c>
      <c r="U470" t="str">
        <f t="shared" si="49"/>
        <v>Reviewed</v>
      </c>
      <c r="V470" t="str">
        <f t="shared" si="50"/>
        <v>exceeds</v>
      </c>
      <c r="W470">
        <f t="shared" si="51"/>
        <v>0</v>
      </c>
      <c r="X470" t="str">
        <f t="shared" si="52"/>
        <v>Active</v>
      </c>
      <c r="Y470">
        <f t="shared" si="53"/>
        <v>1.5643835616438355</v>
      </c>
      <c r="Z470" t="str">
        <f t="shared" si="54"/>
        <v>1–2 Years</v>
      </c>
      <c r="AA470" t="str">
        <f t="shared" si="55"/>
        <v>70K–99K</v>
      </c>
    </row>
    <row r="471" spans="1:27" ht="19.95" customHeight="1" x14ac:dyDescent="0.3">
      <c r="A471" s="8" t="s">
        <v>595</v>
      </c>
      <c r="B471" s="9">
        <v>45196</v>
      </c>
      <c r="C471" s="1" t="s">
        <v>34</v>
      </c>
      <c r="D471" s="1" t="s">
        <v>22</v>
      </c>
      <c r="E471" s="1" t="s">
        <v>23</v>
      </c>
      <c r="F471" s="1" t="s">
        <v>138</v>
      </c>
      <c r="G471" s="1" t="s">
        <v>36</v>
      </c>
      <c r="H471" s="1" t="s">
        <v>43</v>
      </c>
      <c r="I471" s="1" t="s">
        <v>50</v>
      </c>
      <c r="J471" s="9">
        <v>45196</v>
      </c>
      <c r="K471" s="9">
        <v>45840</v>
      </c>
      <c r="L471" s="1" t="s">
        <v>51</v>
      </c>
      <c r="M471" s="1">
        <v>644</v>
      </c>
      <c r="N471" s="1" t="s">
        <v>52</v>
      </c>
      <c r="O471" s="1" t="s">
        <v>63</v>
      </c>
      <c r="P471" s="1" t="s">
        <v>44</v>
      </c>
      <c r="Q471" s="1">
        <v>4</v>
      </c>
      <c r="R471" s="1" t="s">
        <v>32</v>
      </c>
      <c r="S471" s="1">
        <v>2</v>
      </c>
      <c r="T471" s="10">
        <v>65000</v>
      </c>
      <c r="U471" t="str">
        <f t="shared" si="49"/>
        <v>Reviewed</v>
      </c>
      <c r="V471" t="str">
        <f t="shared" si="50"/>
        <v>exceeds</v>
      </c>
      <c r="W471">
        <f t="shared" si="51"/>
        <v>1</v>
      </c>
      <c r="X471" t="str">
        <f t="shared" si="52"/>
        <v>Attrited</v>
      </c>
      <c r="Y471">
        <f t="shared" si="53"/>
        <v>1.7643835616438357</v>
      </c>
      <c r="Z471" t="str">
        <f t="shared" si="54"/>
        <v>1–2 Years</v>
      </c>
      <c r="AA471" t="str">
        <f t="shared" si="55"/>
        <v>&lt;70K</v>
      </c>
    </row>
    <row r="472" spans="1:27" ht="19.95" customHeight="1" x14ac:dyDescent="0.3">
      <c r="A472" s="4" t="s">
        <v>596</v>
      </c>
      <c r="B472" s="5">
        <v>45905</v>
      </c>
      <c r="C472" s="6" t="s">
        <v>39</v>
      </c>
      <c r="D472" s="6" t="s">
        <v>22</v>
      </c>
      <c r="E472" s="6" t="s">
        <v>40</v>
      </c>
      <c r="F472" s="6" t="s">
        <v>41</v>
      </c>
      <c r="G472" s="6" t="s">
        <v>42</v>
      </c>
      <c r="H472" s="6" t="s">
        <v>43</v>
      </c>
      <c r="I472" s="6" t="s">
        <v>27</v>
      </c>
      <c r="J472" s="5">
        <v>45905</v>
      </c>
      <c r="K472" s="5"/>
      <c r="L472" s="6" t="s">
        <v>28</v>
      </c>
      <c r="M472" s="6">
        <v>117</v>
      </c>
      <c r="N472" s="6" t="s">
        <v>29</v>
      </c>
      <c r="O472" s="6" t="s">
        <v>43</v>
      </c>
      <c r="P472" s="6" t="s">
        <v>44</v>
      </c>
      <c r="Q472" s="6" t="s">
        <v>95</v>
      </c>
      <c r="R472" s="6" t="s">
        <v>28</v>
      </c>
      <c r="S472" s="6">
        <v>0</v>
      </c>
      <c r="T472" s="7">
        <v>77000</v>
      </c>
      <c r="U472" t="str">
        <f t="shared" si="49"/>
        <v>Not Reviewed</v>
      </c>
      <c r="V472" t="str">
        <f t="shared" si="50"/>
        <v>Not Reviewed</v>
      </c>
      <c r="W472">
        <f t="shared" si="51"/>
        <v>0</v>
      </c>
      <c r="X472" t="str">
        <f t="shared" si="52"/>
        <v>Active</v>
      </c>
      <c r="Y472">
        <f t="shared" si="53"/>
        <v>0.32054794520547947</v>
      </c>
      <c r="Z472" t="str">
        <f t="shared" si="54"/>
        <v>&lt;1 Year</v>
      </c>
      <c r="AA472" t="str">
        <f t="shared" si="55"/>
        <v>70K–99K</v>
      </c>
    </row>
    <row r="473" spans="1:27" ht="19.95" customHeight="1" x14ac:dyDescent="0.3">
      <c r="A473" s="8" t="s">
        <v>597</v>
      </c>
      <c r="B473" s="9">
        <v>45294</v>
      </c>
      <c r="C473" s="1" t="s">
        <v>46</v>
      </c>
      <c r="D473" s="1" t="s">
        <v>22</v>
      </c>
      <c r="E473" s="1" t="s">
        <v>40</v>
      </c>
      <c r="F473" s="1" t="s">
        <v>101</v>
      </c>
      <c r="G473" s="1" t="s">
        <v>48</v>
      </c>
      <c r="H473" s="1" t="s">
        <v>26</v>
      </c>
      <c r="I473" s="1" t="s">
        <v>27</v>
      </c>
      <c r="J473" s="9">
        <v>45294</v>
      </c>
      <c r="K473" s="9"/>
      <c r="L473" s="1" t="s">
        <v>28</v>
      </c>
      <c r="M473" s="1">
        <v>728</v>
      </c>
      <c r="N473" s="1" t="s">
        <v>52</v>
      </c>
      <c r="O473" s="1" t="s">
        <v>63</v>
      </c>
      <c r="P473" s="1" t="s">
        <v>31</v>
      </c>
      <c r="Q473" s="1">
        <v>3</v>
      </c>
      <c r="R473" s="1" t="s">
        <v>37</v>
      </c>
      <c r="S473" s="1">
        <v>2</v>
      </c>
      <c r="T473" s="10">
        <v>92500</v>
      </c>
      <c r="U473" t="str">
        <f t="shared" si="49"/>
        <v>Reviewed</v>
      </c>
      <c r="V473" t="str">
        <f t="shared" si="50"/>
        <v>meets</v>
      </c>
      <c r="W473">
        <f t="shared" si="51"/>
        <v>0</v>
      </c>
      <c r="X473" t="str">
        <f t="shared" si="52"/>
        <v>Active</v>
      </c>
      <c r="Y473">
        <f t="shared" si="53"/>
        <v>1.9945205479452055</v>
      </c>
      <c r="Z473" t="str">
        <f t="shared" si="54"/>
        <v>1–2 Years</v>
      </c>
      <c r="AA473" t="str">
        <f t="shared" si="55"/>
        <v>70K–99K</v>
      </c>
    </row>
    <row r="474" spans="1:27" ht="19.95" customHeight="1" x14ac:dyDescent="0.3">
      <c r="A474" s="4" t="s">
        <v>598</v>
      </c>
      <c r="B474" s="5">
        <v>45847</v>
      </c>
      <c r="C474" s="6" t="s">
        <v>55</v>
      </c>
      <c r="D474" s="6" t="s">
        <v>56</v>
      </c>
      <c r="E474" s="6" t="s">
        <v>23</v>
      </c>
      <c r="F474" s="6" t="s">
        <v>104</v>
      </c>
      <c r="G474" s="6" t="s">
        <v>62</v>
      </c>
      <c r="H474" s="6" t="s">
        <v>43</v>
      </c>
      <c r="I474" s="6" t="s">
        <v>27</v>
      </c>
      <c r="J474" s="5">
        <v>45847</v>
      </c>
      <c r="K474" s="5"/>
      <c r="L474" s="6" t="s">
        <v>28</v>
      </c>
      <c r="M474" s="6">
        <v>175</v>
      </c>
      <c r="N474" s="6" t="s">
        <v>29</v>
      </c>
      <c r="O474" s="6" t="s">
        <v>30</v>
      </c>
      <c r="P474" s="6" t="s">
        <v>31</v>
      </c>
      <c r="Q474" s="6" t="s">
        <v>95</v>
      </c>
      <c r="R474" s="6" t="s">
        <v>28</v>
      </c>
      <c r="S474" s="6">
        <v>0</v>
      </c>
      <c r="T474" s="7">
        <v>63500</v>
      </c>
      <c r="U474" t="str">
        <f t="shared" si="49"/>
        <v>Not Reviewed</v>
      </c>
      <c r="V474" t="str">
        <f t="shared" si="50"/>
        <v>Not Reviewed</v>
      </c>
      <c r="W474">
        <f t="shared" si="51"/>
        <v>0</v>
      </c>
      <c r="X474" t="str">
        <f t="shared" si="52"/>
        <v>Active</v>
      </c>
      <c r="Y474">
        <f t="shared" si="53"/>
        <v>0.47945205479452052</v>
      </c>
      <c r="Z474" t="str">
        <f t="shared" si="54"/>
        <v>&lt;1 Year</v>
      </c>
      <c r="AA474" t="str">
        <f t="shared" si="55"/>
        <v>&lt;70K</v>
      </c>
    </row>
    <row r="475" spans="1:27" ht="19.95" customHeight="1" x14ac:dyDescent="0.3">
      <c r="A475" s="8" t="s">
        <v>599</v>
      </c>
      <c r="B475" s="9">
        <v>45429</v>
      </c>
      <c r="C475" s="1" t="s">
        <v>60</v>
      </c>
      <c r="D475" s="1" t="s">
        <v>56</v>
      </c>
      <c r="E475" s="1" t="s">
        <v>40</v>
      </c>
      <c r="F475" s="1" t="s">
        <v>145</v>
      </c>
      <c r="G475" s="1" t="s">
        <v>62</v>
      </c>
      <c r="H475" s="1" t="s">
        <v>49</v>
      </c>
      <c r="I475" s="1" t="s">
        <v>27</v>
      </c>
      <c r="J475" s="9">
        <v>45429</v>
      </c>
      <c r="K475" s="9"/>
      <c r="L475" s="1" t="s">
        <v>28</v>
      </c>
      <c r="M475" s="1">
        <v>593</v>
      </c>
      <c r="N475" s="1" t="s">
        <v>29</v>
      </c>
      <c r="O475" s="1" t="s">
        <v>63</v>
      </c>
      <c r="P475" s="1" t="s">
        <v>107</v>
      </c>
      <c r="Q475" s="1">
        <v>2</v>
      </c>
      <c r="R475" s="1" t="s">
        <v>53</v>
      </c>
      <c r="S475" s="1">
        <v>2</v>
      </c>
      <c r="T475" s="10">
        <v>105000</v>
      </c>
      <c r="U475" t="str">
        <f t="shared" si="49"/>
        <v>Reviewed</v>
      </c>
      <c r="V475" t="str">
        <f t="shared" si="50"/>
        <v>needs_support</v>
      </c>
      <c r="W475">
        <f t="shared" si="51"/>
        <v>0</v>
      </c>
      <c r="X475" t="str">
        <f t="shared" si="52"/>
        <v>Active</v>
      </c>
      <c r="Y475">
        <f t="shared" si="53"/>
        <v>1.6246575342465754</v>
      </c>
      <c r="Z475" t="str">
        <f t="shared" si="54"/>
        <v>1–2 Years</v>
      </c>
      <c r="AA475" t="str">
        <f t="shared" si="55"/>
        <v>100K–129K</v>
      </c>
    </row>
    <row r="476" spans="1:27" ht="19.95" customHeight="1" x14ac:dyDescent="0.3">
      <c r="A476" s="4" t="s">
        <v>600</v>
      </c>
      <c r="B476" s="5">
        <v>45255</v>
      </c>
      <c r="C476" s="6" t="s">
        <v>66</v>
      </c>
      <c r="D476" s="6" t="s">
        <v>56</v>
      </c>
      <c r="E476" s="6" t="s">
        <v>67</v>
      </c>
      <c r="F476" s="6" t="s">
        <v>138</v>
      </c>
      <c r="G476" s="6" t="s">
        <v>36</v>
      </c>
      <c r="H476" s="6" t="s">
        <v>43</v>
      </c>
      <c r="I476" s="6" t="s">
        <v>27</v>
      </c>
      <c r="J476" s="5">
        <v>45255</v>
      </c>
      <c r="K476" s="5"/>
      <c r="L476" s="6" t="s">
        <v>28</v>
      </c>
      <c r="M476" s="6">
        <v>767</v>
      </c>
      <c r="N476" s="6" t="s">
        <v>29</v>
      </c>
      <c r="O476" s="6" t="s">
        <v>63</v>
      </c>
      <c r="P476" s="6" t="s">
        <v>107</v>
      </c>
      <c r="Q476" s="6">
        <v>4</v>
      </c>
      <c r="R476" s="6" t="s">
        <v>32</v>
      </c>
      <c r="S476" s="6">
        <v>2</v>
      </c>
      <c r="T476" s="7">
        <v>57000</v>
      </c>
      <c r="U476" t="str">
        <f t="shared" si="49"/>
        <v>Reviewed</v>
      </c>
      <c r="V476" t="str">
        <f t="shared" si="50"/>
        <v>exceeds</v>
      </c>
      <c r="W476">
        <f t="shared" si="51"/>
        <v>0</v>
      </c>
      <c r="X476" t="str">
        <f t="shared" si="52"/>
        <v>Active</v>
      </c>
      <c r="Y476">
        <f t="shared" si="53"/>
        <v>2.1013698630136988</v>
      </c>
      <c r="Z476" t="str">
        <f t="shared" si="54"/>
        <v>2–3 Years</v>
      </c>
      <c r="AA476" t="str">
        <f t="shared" si="55"/>
        <v>&lt;70K</v>
      </c>
    </row>
    <row r="477" spans="1:27" ht="19.95" customHeight="1" x14ac:dyDescent="0.3">
      <c r="A477" s="8" t="s">
        <v>601</v>
      </c>
      <c r="B477" s="9">
        <v>45411</v>
      </c>
      <c r="C477" s="1" t="s">
        <v>71</v>
      </c>
      <c r="D477" s="1" t="s">
        <v>72</v>
      </c>
      <c r="E477" s="1" t="s">
        <v>23</v>
      </c>
      <c r="F477" s="1" t="s">
        <v>150</v>
      </c>
      <c r="G477" s="1" t="s">
        <v>74</v>
      </c>
      <c r="H477" s="1" t="s">
        <v>26</v>
      </c>
      <c r="I477" s="1" t="s">
        <v>27</v>
      </c>
      <c r="J477" s="9">
        <v>45411</v>
      </c>
      <c r="K477" s="9"/>
      <c r="L477" s="1" t="s">
        <v>28</v>
      </c>
      <c r="M477" s="1">
        <v>611</v>
      </c>
      <c r="N477" s="1" t="s">
        <v>29</v>
      </c>
      <c r="O477" s="1" t="s">
        <v>63</v>
      </c>
      <c r="P477" s="1" t="s">
        <v>31</v>
      </c>
      <c r="Q477" s="1">
        <v>3</v>
      </c>
      <c r="R477" s="1" t="s">
        <v>37</v>
      </c>
      <c r="S477" s="1">
        <v>2</v>
      </c>
      <c r="T477" s="10">
        <v>75500</v>
      </c>
      <c r="U477" t="str">
        <f t="shared" si="49"/>
        <v>Reviewed</v>
      </c>
      <c r="V477" t="str">
        <f t="shared" si="50"/>
        <v>meets</v>
      </c>
      <c r="W477">
        <f t="shared" si="51"/>
        <v>0</v>
      </c>
      <c r="X477" t="str">
        <f t="shared" si="52"/>
        <v>Active</v>
      </c>
      <c r="Y477">
        <f t="shared" si="53"/>
        <v>1.6739726027397259</v>
      </c>
      <c r="Z477" t="str">
        <f t="shared" si="54"/>
        <v>1–2 Years</v>
      </c>
      <c r="AA477" t="str">
        <f t="shared" si="55"/>
        <v>70K–99K</v>
      </c>
    </row>
    <row r="478" spans="1:27" ht="19.95" customHeight="1" x14ac:dyDescent="0.3">
      <c r="A478" s="4" t="s">
        <v>602</v>
      </c>
      <c r="B478" s="5">
        <v>45145</v>
      </c>
      <c r="C478" s="6" t="s">
        <v>77</v>
      </c>
      <c r="D478" s="6" t="s">
        <v>72</v>
      </c>
      <c r="E478" s="6" t="s">
        <v>40</v>
      </c>
      <c r="F478" s="6" t="s">
        <v>152</v>
      </c>
      <c r="G478" s="6" t="s">
        <v>94</v>
      </c>
      <c r="H478" s="6" t="s">
        <v>49</v>
      </c>
      <c r="I478" s="6" t="s">
        <v>50</v>
      </c>
      <c r="J478" s="5">
        <v>45145</v>
      </c>
      <c r="K478" s="5">
        <v>45555</v>
      </c>
      <c r="L478" s="6" t="s">
        <v>84</v>
      </c>
      <c r="M478" s="6">
        <v>410</v>
      </c>
      <c r="N478" s="6" t="s">
        <v>52</v>
      </c>
      <c r="O478" s="6" t="s">
        <v>63</v>
      </c>
      <c r="P478" s="6" t="s">
        <v>107</v>
      </c>
      <c r="Q478" s="6">
        <v>3</v>
      </c>
      <c r="R478" s="6" t="s">
        <v>37</v>
      </c>
      <c r="S478" s="6">
        <v>1</v>
      </c>
      <c r="T478" s="7">
        <v>97000</v>
      </c>
      <c r="U478" t="str">
        <f t="shared" si="49"/>
        <v>Reviewed</v>
      </c>
      <c r="V478" t="str">
        <f t="shared" si="50"/>
        <v>meets</v>
      </c>
      <c r="W478">
        <f t="shared" si="51"/>
        <v>1</v>
      </c>
      <c r="X478" t="str">
        <f t="shared" si="52"/>
        <v>Attrited</v>
      </c>
      <c r="Y478">
        <f t="shared" si="53"/>
        <v>1.1232876712328768</v>
      </c>
      <c r="Z478" t="str">
        <f t="shared" si="54"/>
        <v>1–2 Years</v>
      </c>
      <c r="AA478" t="str">
        <f t="shared" si="55"/>
        <v>70K–99K</v>
      </c>
    </row>
    <row r="479" spans="1:27" ht="19.95" customHeight="1" x14ac:dyDescent="0.3">
      <c r="A479" s="8" t="s">
        <v>603</v>
      </c>
      <c r="B479" s="9">
        <v>45118</v>
      </c>
      <c r="C479" s="1" t="s">
        <v>81</v>
      </c>
      <c r="D479" s="1" t="s">
        <v>72</v>
      </c>
      <c r="E479" s="1" t="s">
        <v>23</v>
      </c>
      <c r="F479" s="1" t="s">
        <v>154</v>
      </c>
      <c r="G479" s="1" t="s">
        <v>83</v>
      </c>
      <c r="H479" s="1" t="s">
        <v>43</v>
      </c>
      <c r="I479" s="1" t="s">
        <v>27</v>
      </c>
      <c r="J479" s="9">
        <v>45118</v>
      </c>
      <c r="K479" s="9"/>
      <c r="L479" s="1" t="s">
        <v>28</v>
      </c>
      <c r="M479" s="1">
        <v>904</v>
      </c>
      <c r="N479" s="1" t="s">
        <v>29</v>
      </c>
      <c r="O479" s="1" t="s">
        <v>43</v>
      </c>
      <c r="P479" s="1" t="s">
        <v>31</v>
      </c>
      <c r="Q479" s="1">
        <v>3</v>
      </c>
      <c r="R479" s="1" t="s">
        <v>37</v>
      </c>
      <c r="S479" s="1">
        <v>2</v>
      </c>
      <c r="T479" s="10">
        <v>73500</v>
      </c>
      <c r="U479" t="str">
        <f t="shared" si="49"/>
        <v>Reviewed</v>
      </c>
      <c r="V479" t="str">
        <f t="shared" si="50"/>
        <v>meets</v>
      </c>
      <c r="W479">
        <f t="shared" si="51"/>
        <v>0</v>
      </c>
      <c r="X479" t="str">
        <f t="shared" si="52"/>
        <v>Active</v>
      </c>
      <c r="Y479">
        <f t="shared" si="53"/>
        <v>2.4767123287671233</v>
      </c>
      <c r="Z479" t="str">
        <f t="shared" si="54"/>
        <v>2–3 Years</v>
      </c>
      <c r="AA479" t="str">
        <f t="shared" si="55"/>
        <v>70K–99K</v>
      </c>
    </row>
    <row r="480" spans="1:27" ht="19.95" customHeight="1" x14ac:dyDescent="0.3">
      <c r="A480" s="4" t="s">
        <v>604</v>
      </c>
      <c r="B480" s="5">
        <v>45333</v>
      </c>
      <c r="C480" s="6" t="s">
        <v>86</v>
      </c>
      <c r="D480" s="6" t="s">
        <v>87</v>
      </c>
      <c r="E480" s="6" t="s">
        <v>67</v>
      </c>
      <c r="F480" s="6" t="s">
        <v>135</v>
      </c>
      <c r="G480" s="6" t="s">
        <v>89</v>
      </c>
      <c r="H480" s="6" t="s">
        <v>43</v>
      </c>
      <c r="I480" s="6" t="s">
        <v>27</v>
      </c>
      <c r="J480" s="5">
        <v>45333</v>
      </c>
      <c r="K480" s="5"/>
      <c r="L480" s="6" t="s">
        <v>28</v>
      </c>
      <c r="M480" s="6">
        <v>689</v>
      </c>
      <c r="N480" s="6" t="s">
        <v>29</v>
      </c>
      <c r="O480" s="6" t="s">
        <v>30</v>
      </c>
      <c r="P480" s="6" t="s">
        <v>107</v>
      </c>
      <c r="Q480" s="6">
        <v>3</v>
      </c>
      <c r="R480" s="6" t="s">
        <v>37</v>
      </c>
      <c r="S480" s="6">
        <v>2</v>
      </c>
      <c r="T480" s="7">
        <v>69500</v>
      </c>
      <c r="U480" t="str">
        <f t="shared" si="49"/>
        <v>Reviewed</v>
      </c>
      <c r="V480" t="str">
        <f t="shared" si="50"/>
        <v>meets</v>
      </c>
      <c r="W480">
        <f t="shared" si="51"/>
        <v>0</v>
      </c>
      <c r="X480" t="str">
        <f t="shared" si="52"/>
        <v>Active</v>
      </c>
      <c r="Y480">
        <f t="shared" si="53"/>
        <v>1.8876712328767122</v>
      </c>
      <c r="Z480" t="str">
        <f t="shared" si="54"/>
        <v>1–2 Years</v>
      </c>
      <c r="AA480" t="str">
        <f t="shared" si="55"/>
        <v>&lt;70K</v>
      </c>
    </row>
    <row r="481" spans="1:27" ht="19.95" customHeight="1" x14ac:dyDescent="0.3">
      <c r="A481" s="8" t="s">
        <v>605</v>
      </c>
      <c r="B481" s="9">
        <v>44949</v>
      </c>
      <c r="C481" s="1" t="s">
        <v>91</v>
      </c>
      <c r="D481" s="1" t="s">
        <v>87</v>
      </c>
      <c r="E481" s="1" t="s">
        <v>92</v>
      </c>
      <c r="F481" s="1" t="s">
        <v>138</v>
      </c>
      <c r="G481" s="1" t="s">
        <v>36</v>
      </c>
      <c r="H481" s="1" t="s">
        <v>43</v>
      </c>
      <c r="I481" s="1" t="s">
        <v>27</v>
      </c>
      <c r="J481" s="9">
        <v>44949</v>
      </c>
      <c r="K481" s="9"/>
      <c r="L481" s="1" t="s">
        <v>28</v>
      </c>
      <c r="M481" s="1">
        <v>1073</v>
      </c>
      <c r="N481" s="1" t="s">
        <v>52</v>
      </c>
      <c r="O481" s="1" t="s">
        <v>63</v>
      </c>
      <c r="P481" s="1" t="s">
        <v>31</v>
      </c>
      <c r="Q481" s="1">
        <v>4</v>
      </c>
      <c r="R481" s="1" t="s">
        <v>32</v>
      </c>
      <c r="S481" s="1">
        <v>3</v>
      </c>
      <c r="T481" s="10">
        <v>63000</v>
      </c>
      <c r="U481" t="str">
        <f t="shared" si="49"/>
        <v>Reviewed</v>
      </c>
      <c r="V481" t="str">
        <f t="shared" si="50"/>
        <v>exceeds</v>
      </c>
      <c r="W481">
        <f t="shared" si="51"/>
        <v>0</v>
      </c>
      <c r="X481" t="str">
        <f t="shared" si="52"/>
        <v>Active</v>
      </c>
      <c r="Y481">
        <f t="shared" si="53"/>
        <v>2.9397260273972603</v>
      </c>
      <c r="Z481" t="str">
        <f t="shared" si="54"/>
        <v>2–3 Years</v>
      </c>
      <c r="AA481" t="str">
        <f t="shared" si="55"/>
        <v>&lt;70K</v>
      </c>
    </row>
    <row r="482" spans="1:27" ht="19.95" customHeight="1" x14ac:dyDescent="0.3">
      <c r="A482" s="4" t="s">
        <v>606</v>
      </c>
      <c r="B482" s="5">
        <v>45400</v>
      </c>
      <c r="C482" s="6" t="s">
        <v>21</v>
      </c>
      <c r="D482" s="6" t="s">
        <v>22</v>
      </c>
      <c r="E482" s="6" t="s">
        <v>23</v>
      </c>
      <c r="F482" s="6" t="s">
        <v>24</v>
      </c>
      <c r="G482" s="6" t="s">
        <v>25</v>
      </c>
      <c r="H482" s="6" t="s">
        <v>26</v>
      </c>
      <c r="I482" s="6" t="s">
        <v>27</v>
      </c>
      <c r="J482" s="5">
        <v>45400</v>
      </c>
      <c r="K482" s="5"/>
      <c r="L482" s="6" t="s">
        <v>28</v>
      </c>
      <c r="M482" s="6">
        <v>622</v>
      </c>
      <c r="N482" s="6" t="s">
        <v>29</v>
      </c>
      <c r="O482" s="6" t="s">
        <v>63</v>
      </c>
      <c r="P482" s="6" t="s">
        <v>64</v>
      </c>
      <c r="Q482" s="6">
        <v>3</v>
      </c>
      <c r="R482" s="6" t="s">
        <v>37</v>
      </c>
      <c r="S482" s="6">
        <v>2</v>
      </c>
      <c r="T482" s="7">
        <v>95000</v>
      </c>
      <c r="U482" t="str">
        <f t="shared" si="49"/>
        <v>Reviewed</v>
      </c>
      <c r="V482" t="str">
        <f t="shared" si="50"/>
        <v>meets</v>
      </c>
      <c r="W482">
        <f t="shared" si="51"/>
        <v>0</v>
      </c>
      <c r="X482" t="str">
        <f t="shared" si="52"/>
        <v>Active</v>
      </c>
      <c r="Y482">
        <f t="shared" si="53"/>
        <v>1.704109589041096</v>
      </c>
      <c r="Z482" t="str">
        <f t="shared" si="54"/>
        <v>1–2 Years</v>
      </c>
      <c r="AA482" t="str">
        <f t="shared" si="55"/>
        <v>70K–99K</v>
      </c>
    </row>
    <row r="483" spans="1:27" ht="19.95" customHeight="1" x14ac:dyDescent="0.3">
      <c r="A483" s="8" t="s">
        <v>607</v>
      </c>
      <c r="B483" s="9">
        <v>45124</v>
      </c>
      <c r="C483" s="1" t="s">
        <v>34</v>
      </c>
      <c r="D483" s="1" t="s">
        <v>22</v>
      </c>
      <c r="E483" s="1" t="s">
        <v>23</v>
      </c>
      <c r="F483" s="1" t="s">
        <v>138</v>
      </c>
      <c r="G483" s="1" t="s">
        <v>36</v>
      </c>
      <c r="H483" s="1" t="s">
        <v>43</v>
      </c>
      <c r="I483" s="1" t="s">
        <v>50</v>
      </c>
      <c r="J483" s="9">
        <v>45124</v>
      </c>
      <c r="K483" s="9">
        <v>45873</v>
      </c>
      <c r="L483" s="1" t="s">
        <v>159</v>
      </c>
      <c r="M483" s="1">
        <v>749</v>
      </c>
      <c r="N483" s="1" t="s">
        <v>52</v>
      </c>
      <c r="O483" s="1" t="s">
        <v>43</v>
      </c>
      <c r="P483" s="1" t="s">
        <v>64</v>
      </c>
      <c r="Q483" s="1">
        <v>4</v>
      </c>
      <c r="R483" s="1" t="s">
        <v>32</v>
      </c>
      <c r="S483" s="1">
        <v>2</v>
      </c>
      <c r="T483" s="10">
        <v>73000</v>
      </c>
      <c r="U483" t="str">
        <f t="shared" si="49"/>
        <v>Reviewed</v>
      </c>
      <c r="V483" t="str">
        <f t="shared" si="50"/>
        <v>exceeds</v>
      </c>
      <c r="W483">
        <f t="shared" si="51"/>
        <v>1</v>
      </c>
      <c r="X483" t="str">
        <f t="shared" si="52"/>
        <v>Attrited</v>
      </c>
      <c r="Y483">
        <f t="shared" si="53"/>
        <v>2.0520547945205481</v>
      </c>
      <c r="Z483" t="str">
        <f t="shared" si="54"/>
        <v>2–3 Years</v>
      </c>
      <c r="AA483" t="str">
        <f t="shared" si="55"/>
        <v>70K–99K</v>
      </c>
    </row>
    <row r="484" spans="1:27" ht="19.95" customHeight="1" x14ac:dyDescent="0.3">
      <c r="A484" s="4" t="s">
        <v>608</v>
      </c>
      <c r="B484" s="5">
        <v>45623</v>
      </c>
      <c r="C484" s="6" t="s">
        <v>39</v>
      </c>
      <c r="D484" s="6" t="s">
        <v>22</v>
      </c>
      <c r="E484" s="6" t="s">
        <v>40</v>
      </c>
      <c r="F484" s="6" t="s">
        <v>174</v>
      </c>
      <c r="G484" s="6" t="s">
        <v>42</v>
      </c>
      <c r="H484" s="6" t="s">
        <v>26</v>
      </c>
      <c r="I484" s="6" t="s">
        <v>27</v>
      </c>
      <c r="J484" s="5">
        <v>45623</v>
      </c>
      <c r="K484" s="5"/>
      <c r="L484" s="6" t="s">
        <v>28</v>
      </c>
      <c r="M484" s="6">
        <v>399</v>
      </c>
      <c r="N484" s="6" t="s">
        <v>29</v>
      </c>
      <c r="O484" s="6" t="s">
        <v>43</v>
      </c>
      <c r="P484" s="6" t="s">
        <v>64</v>
      </c>
      <c r="Q484" s="6">
        <v>2</v>
      </c>
      <c r="R484" s="6" t="s">
        <v>53</v>
      </c>
      <c r="S484" s="6">
        <v>1</v>
      </c>
      <c r="T484" s="7">
        <v>97000</v>
      </c>
      <c r="U484" t="str">
        <f t="shared" si="49"/>
        <v>Reviewed</v>
      </c>
      <c r="V484" t="str">
        <f t="shared" si="50"/>
        <v>needs_support</v>
      </c>
      <c r="W484">
        <f t="shared" si="51"/>
        <v>0</v>
      </c>
      <c r="X484" t="str">
        <f t="shared" si="52"/>
        <v>Active</v>
      </c>
      <c r="Y484">
        <f t="shared" si="53"/>
        <v>1.0931506849315069</v>
      </c>
      <c r="Z484" t="str">
        <f t="shared" si="54"/>
        <v>1–2 Years</v>
      </c>
      <c r="AA484" t="str">
        <f t="shared" si="55"/>
        <v>70K–99K</v>
      </c>
    </row>
    <row r="485" spans="1:27" ht="19.95" customHeight="1" x14ac:dyDescent="0.3">
      <c r="A485" s="8" t="s">
        <v>609</v>
      </c>
      <c r="B485" s="9">
        <v>45393</v>
      </c>
      <c r="C485" s="1" t="s">
        <v>46</v>
      </c>
      <c r="D485" s="1" t="s">
        <v>22</v>
      </c>
      <c r="E485" s="1" t="s">
        <v>40</v>
      </c>
      <c r="F485" s="1" t="s">
        <v>101</v>
      </c>
      <c r="G485" s="1" t="s">
        <v>48</v>
      </c>
      <c r="H485" s="1" t="s">
        <v>26</v>
      </c>
      <c r="I485" s="1" t="s">
        <v>27</v>
      </c>
      <c r="J485" s="9">
        <v>45393</v>
      </c>
      <c r="K485" s="9"/>
      <c r="L485" s="1" t="s">
        <v>28</v>
      </c>
      <c r="M485" s="1">
        <v>629</v>
      </c>
      <c r="N485" s="1" t="s">
        <v>52</v>
      </c>
      <c r="O485" s="1" t="s">
        <v>30</v>
      </c>
      <c r="P485" s="1" t="s">
        <v>133</v>
      </c>
      <c r="Q485" s="1">
        <v>3</v>
      </c>
      <c r="R485" s="1" t="s">
        <v>37</v>
      </c>
      <c r="S485" s="1">
        <v>2</v>
      </c>
      <c r="T485" s="10">
        <v>96500</v>
      </c>
      <c r="U485" t="str">
        <f t="shared" si="49"/>
        <v>Reviewed</v>
      </c>
      <c r="V485" t="str">
        <f t="shared" si="50"/>
        <v>meets</v>
      </c>
      <c r="W485">
        <f t="shared" si="51"/>
        <v>0</v>
      </c>
      <c r="X485" t="str">
        <f t="shared" si="52"/>
        <v>Active</v>
      </c>
      <c r="Y485">
        <f t="shared" si="53"/>
        <v>1.7232876712328766</v>
      </c>
      <c r="Z485" t="str">
        <f t="shared" si="54"/>
        <v>1–2 Years</v>
      </c>
      <c r="AA485" t="str">
        <f t="shared" si="55"/>
        <v>70K–99K</v>
      </c>
    </row>
    <row r="486" spans="1:27" ht="19.95" customHeight="1" x14ac:dyDescent="0.3">
      <c r="A486" s="4" t="s">
        <v>610</v>
      </c>
      <c r="B486" s="5">
        <v>45749</v>
      </c>
      <c r="C486" s="6" t="s">
        <v>55</v>
      </c>
      <c r="D486" s="6" t="s">
        <v>56</v>
      </c>
      <c r="E486" s="6" t="s">
        <v>23</v>
      </c>
      <c r="F486" s="6" t="s">
        <v>190</v>
      </c>
      <c r="G486" s="6" t="s">
        <v>58</v>
      </c>
      <c r="H486" s="6" t="s">
        <v>49</v>
      </c>
      <c r="I486" s="6" t="s">
        <v>27</v>
      </c>
      <c r="J486" s="5">
        <v>45749</v>
      </c>
      <c r="K486" s="5"/>
      <c r="L486" s="6" t="s">
        <v>28</v>
      </c>
      <c r="M486" s="6">
        <v>273</v>
      </c>
      <c r="N486" s="6" t="s">
        <v>29</v>
      </c>
      <c r="O486" s="6" t="s">
        <v>63</v>
      </c>
      <c r="P486" s="6" t="s">
        <v>107</v>
      </c>
      <c r="Q486" s="6">
        <v>3</v>
      </c>
      <c r="R486" s="6" t="s">
        <v>37</v>
      </c>
      <c r="S486" s="6">
        <v>1</v>
      </c>
      <c r="T486" s="7">
        <v>141000</v>
      </c>
      <c r="U486" t="str">
        <f t="shared" si="49"/>
        <v>Reviewed</v>
      </c>
      <c r="V486" t="str">
        <f t="shared" si="50"/>
        <v>meets</v>
      </c>
      <c r="W486">
        <f t="shared" si="51"/>
        <v>0</v>
      </c>
      <c r="X486" t="str">
        <f t="shared" si="52"/>
        <v>Active</v>
      </c>
      <c r="Y486">
        <f t="shared" si="53"/>
        <v>0.74794520547945209</v>
      </c>
      <c r="Z486" t="str">
        <f t="shared" si="54"/>
        <v>&lt;1 Year</v>
      </c>
      <c r="AA486" t="str">
        <f t="shared" si="55"/>
        <v>130K+</v>
      </c>
    </row>
    <row r="487" spans="1:27" ht="19.95" customHeight="1" x14ac:dyDescent="0.3">
      <c r="A487" s="8" t="s">
        <v>611</v>
      </c>
      <c r="B487" s="9">
        <v>45685</v>
      </c>
      <c r="C487" s="1" t="s">
        <v>60</v>
      </c>
      <c r="D487" s="1" t="s">
        <v>56</v>
      </c>
      <c r="E487" s="1" t="s">
        <v>40</v>
      </c>
      <c r="F487" s="1" t="s">
        <v>104</v>
      </c>
      <c r="G487" s="1" t="s">
        <v>62</v>
      </c>
      <c r="H487" s="1" t="s">
        <v>43</v>
      </c>
      <c r="I487" s="1" t="s">
        <v>27</v>
      </c>
      <c r="J487" s="9">
        <v>45685</v>
      </c>
      <c r="K487" s="9"/>
      <c r="L487" s="1" t="s">
        <v>28</v>
      </c>
      <c r="M487" s="1">
        <v>337</v>
      </c>
      <c r="N487" s="1" t="s">
        <v>52</v>
      </c>
      <c r="O487" s="1" t="s">
        <v>30</v>
      </c>
      <c r="P487" s="1" t="s">
        <v>107</v>
      </c>
      <c r="Q487" s="1">
        <v>2</v>
      </c>
      <c r="R487" s="1" t="s">
        <v>53</v>
      </c>
      <c r="S487" s="1">
        <v>1</v>
      </c>
      <c r="T487" s="10">
        <v>62000</v>
      </c>
      <c r="U487" t="str">
        <f t="shared" si="49"/>
        <v>Reviewed</v>
      </c>
      <c r="V487" t="str">
        <f t="shared" si="50"/>
        <v>needs_support</v>
      </c>
      <c r="W487">
        <f t="shared" si="51"/>
        <v>0</v>
      </c>
      <c r="X487" t="str">
        <f t="shared" si="52"/>
        <v>Active</v>
      </c>
      <c r="Y487">
        <f t="shared" si="53"/>
        <v>0.92328767123287669</v>
      </c>
      <c r="Z487" t="str">
        <f t="shared" si="54"/>
        <v>&lt;1 Year</v>
      </c>
      <c r="AA487" t="str">
        <f t="shared" si="55"/>
        <v>&lt;70K</v>
      </c>
    </row>
    <row r="488" spans="1:27" ht="19.95" customHeight="1" x14ac:dyDescent="0.3">
      <c r="A488" s="4" t="s">
        <v>612</v>
      </c>
      <c r="B488" s="5">
        <v>45760</v>
      </c>
      <c r="C488" s="6" t="s">
        <v>66</v>
      </c>
      <c r="D488" s="6" t="s">
        <v>56</v>
      </c>
      <c r="E488" s="6" t="s">
        <v>67</v>
      </c>
      <c r="F488" s="6" t="s">
        <v>138</v>
      </c>
      <c r="G488" s="6" t="s">
        <v>36</v>
      </c>
      <c r="H488" s="6" t="s">
        <v>43</v>
      </c>
      <c r="I488" s="6" t="s">
        <v>27</v>
      </c>
      <c r="J488" s="5">
        <v>45760</v>
      </c>
      <c r="K488" s="5"/>
      <c r="L488" s="6" t="s">
        <v>28</v>
      </c>
      <c r="M488" s="6">
        <v>262</v>
      </c>
      <c r="N488" s="6" t="s">
        <v>122</v>
      </c>
      <c r="O488" s="6" t="s">
        <v>30</v>
      </c>
      <c r="P488" s="6" t="s">
        <v>107</v>
      </c>
      <c r="Q488" s="6">
        <v>4</v>
      </c>
      <c r="R488" s="6" t="s">
        <v>32</v>
      </c>
      <c r="S488" s="6">
        <v>1</v>
      </c>
      <c r="T488" s="7">
        <v>75500</v>
      </c>
      <c r="U488" t="str">
        <f t="shared" si="49"/>
        <v>Reviewed</v>
      </c>
      <c r="V488" t="str">
        <f t="shared" si="50"/>
        <v>exceeds</v>
      </c>
      <c r="W488">
        <f t="shared" si="51"/>
        <v>0</v>
      </c>
      <c r="X488" t="str">
        <f t="shared" si="52"/>
        <v>Active</v>
      </c>
      <c r="Y488">
        <f t="shared" si="53"/>
        <v>0.71780821917808224</v>
      </c>
      <c r="Z488" t="str">
        <f t="shared" si="54"/>
        <v>&lt;1 Year</v>
      </c>
      <c r="AA488" t="str">
        <f t="shared" si="55"/>
        <v>70K–99K</v>
      </c>
    </row>
    <row r="489" spans="1:27" ht="19.95" customHeight="1" x14ac:dyDescent="0.3">
      <c r="A489" s="8" t="s">
        <v>613</v>
      </c>
      <c r="B489" s="9">
        <v>45015</v>
      </c>
      <c r="C489" s="1" t="s">
        <v>71</v>
      </c>
      <c r="D489" s="1" t="s">
        <v>72</v>
      </c>
      <c r="E489" s="1" t="s">
        <v>23</v>
      </c>
      <c r="F489" s="1" t="s">
        <v>73</v>
      </c>
      <c r="G489" s="1" t="s">
        <v>74</v>
      </c>
      <c r="H489" s="1" t="s">
        <v>49</v>
      </c>
      <c r="I489" s="1" t="s">
        <v>27</v>
      </c>
      <c r="J489" s="9">
        <v>45015</v>
      </c>
      <c r="K489" s="9"/>
      <c r="L489" s="1" t="s">
        <v>28</v>
      </c>
      <c r="M489" s="1">
        <v>1007</v>
      </c>
      <c r="N489" s="1" t="s">
        <v>29</v>
      </c>
      <c r="O489" s="1" t="s">
        <v>30</v>
      </c>
      <c r="P489" s="1" t="s">
        <v>64</v>
      </c>
      <c r="Q489" s="1">
        <v>2</v>
      </c>
      <c r="R489" s="1" t="s">
        <v>53</v>
      </c>
      <c r="S489" s="1">
        <v>3</v>
      </c>
      <c r="T489" s="10">
        <v>137000</v>
      </c>
      <c r="U489" t="str">
        <f t="shared" si="49"/>
        <v>Reviewed</v>
      </c>
      <c r="V489" t="str">
        <f t="shared" si="50"/>
        <v>needs_support</v>
      </c>
      <c r="W489">
        <f t="shared" si="51"/>
        <v>0</v>
      </c>
      <c r="X489" t="str">
        <f t="shared" si="52"/>
        <v>Active</v>
      </c>
      <c r="Y489">
        <f t="shared" si="53"/>
        <v>2.7589041095890412</v>
      </c>
      <c r="Z489" t="str">
        <f t="shared" si="54"/>
        <v>2–3 Years</v>
      </c>
      <c r="AA489" t="str">
        <f t="shared" si="55"/>
        <v>130K+</v>
      </c>
    </row>
    <row r="490" spans="1:27" ht="19.95" customHeight="1" x14ac:dyDescent="0.3">
      <c r="A490" s="4" t="s">
        <v>614</v>
      </c>
      <c r="B490" s="5">
        <v>45201</v>
      </c>
      <c r="C490" s="6" t="s">
        <v>77</v>
      </c>
      <c r="D490" s="6" t="s">
        <v>72</v>
      </c>
      <c r="E490" s="6" t="s">
        <v>40</v>
      </c>
      <c r="F490" s="6" t="s">
        <v>78</v>
      </c>
      <c r="G490" s="6" t="s">
        <v>79</v>
      </c>
      <c r="H490" s="6" t="s">
        <v>49</v>
      </c>
      <c r="I490" s="6" t="s">
        <v>27</v>
      </c>
      <c r="J490" s="5">
        <v>45201</v>
      </c>
      <c r="K490" s="5"/>
      <c r="L490" s="6" t="s">
        <v>28</v>
      </c>
      <c r="M490" s="6">
        <v>821</v>
      </c>
      <c r="N490" s="6" t="s">
        <v>29</v>
      </c>
      <c r="O490" s="6" t="s">
        <v>63</v>
      </c>
      <c r="P490" s="6" t="s">
        <v>64</v>
      </c>
      <c r="Q490" s="6">
        <v>2</v>
      </c>
      <c r="R490" s="6" t="s">
        <v>53</v>
      </c>
      <c r="S490" s="6">
        <v>2</v>
      </c>
      <c r="T490" s="7">
        <v>107000</v>
      </c>
      <c r="U490" t="str">
        <f t="shared" si="49"/>
        <v>Reviewed</v>
      </c>
      <c r="V490" t="str">
        <f t="shared" si="50"/>
        <v>needs_support</v>
      </c>
      <c r="W490">
        <f t="shared" si="51"/>
        <v>0</v>
      </c>
      <c r="X490" t="str">
        <f t="shared" si="52"/>
        <v>Active</v>
      </c>
      <c r="Y490">
        <f t="shared" si="53"/>
        <v>2.2493150684931509</v>
      </c>
      <c r="Z490" t="str">
        <f t="shared" si="54"/>
        <v>2–3 Years</v>
      </c>
      <c r="AA490" t="str">
        <f t="shared" si="55"/>
        <v>100K–129K</v>
      </c>
    </row>
    <row r="491" spans="1:27" ht="19.95" customHeight="1" x14ac:dyDescent="0.3">
      <c r="A491" s="8" t="s">
        <v>615</v>
      </c>
      <c r="B491" s="9">
        <v>45412</v>
      </c>
      <c r="C491" s="1" t="s">
        <v>81</v>
      </c>
      <c r="D491" s="1" t="s">
        <v>72</v>
      </c>
      <c r="E491" s="1" t="s">
        <v>23</v>
      </c>
      <c r="F491" s="1" t="s">
        <v>154</v>
      </c>
      <c r="G491" s="1" t="s">
        <v>83</v>
      </c>
      <c r="H491" s="1" t="s">
        <v>43</v>
      </c>
      <c r="I491" s="1" t="s">
        <v>27</v>
      </c>
      <c r="J491" s="9">
        <v>45412</v>
      </c>
      <c r="K491" s="9"/>
      <c r="L491" s="1" t="s">
        <v>28</v>
      </c>
      <c r="M491" s="1">
        <v>610</v>
      </c>
      <c r="N491" s="1" t="s">
        <v>29</v>
      </c>
      <c r="O491" s="1" t="s">
        <v>63</v>
      </c>
      <c r="P491" s="1" t="s">
        <v>107</v>
      </c>
      <c r="Q491" s="1">
        <v>3</v>
      </c>
      <c r="R491" s="1" t="s">
        <v>37</v>
      </c>
      <c r="S491" s="1">
        <v>2</v>
      </c>
      <c r="T491" s="10">
        <v>68500</v>
      </c>
      <c r="U491" t="str">
        <f t="shared" si="49"/>
        <v>Reviewed</v>
      </c>
      <c r="V491" t="str">
        <f t="shared" si="50"/>
        <v>meets</v>
      </c>
      <c r="W491">
        <f t="shared" si="51"/>
        <v>0</v>
      </c>
      <c r="X491" t="str">
        <f t="shared" si="52"/>
        <v>Active</v>
      </c>
      <c r="Y491">
        <f t="shared" si="53"/>
        <v>1.6712328767123288</v>
      </c>
      <c r="Z491" t="str">
        <f t="shared" si="54"/>
        <v>1–2 Years</v>
      </c>
      <c r="AA491" t="str">
        <f t="shared" si="55"/>
        <v>&lt;70K</v>
      </c>
    </row>
    <row r="492" spans="1:27" ht="19.95" customHeight="1" x14ac:dyDescent="0.3">
      <c r="A492" s="4" t="s">
        <v>616</v>
      </c>
      <c r="B492" s="5">
        <v>45776</v>
      </c>
      <c r="C492" s="6" t="s">
        <v>86</v>
      </c>
      <c r="D492" s="6" t="s">
        <v>87</v>
      </c>
      <c r="E492" s="6" t="s">
        <v>67</v>
      </c>
      <c r="F492" s="6" t="s">
        <v>88</v>
      </c>
      <c r="G492" s="6" t="s">
        <v>89</v>
      </c>
      <c r="H492" s="6" t="s">
        <v>49</v>
      </c>
      <c r="I492" s="6" t="s">
        <v>27</v>
      </c>
      <c r="J492" s="5">
        <v>45776</v>
      </c>
      <c r="K492" s="5"/>
      <c r="L492" s="6" t="s">
        <v>28</v>
      </c>
      <c r="M492" s="6">
        <v>246</v>
      </c>
      <c r="N492" s="6" t="s">
        <v>29</v>
      </c>
      <c r="O492" s="6" t="s">
        <v>43</v>
      </c>
      <c r="P492" s="6" t="s">
        <v>107</v>
      </c>
      <c r="Q492" s="6">
        <v>3</v>
      </c>
      <c r="R492" s="6" t="s">
        <v>37</v>
      </c>
      <c r="S492" s="6">
        <v>1</v>
      </c>
      <c r="T492" s="7">
        <v>107000</v>
      </c>
      <c r="U492" t="str">
        <f t="shared" si="49"/>
        <v>Reviewed</v>
      </c>
      <c r="V492" t="str">
        <f t="shared" si="50"/>
        <v>meets</v>
      </c>
      <c r="W492">
        <f t="shared" si="51"/>
        <v>0</v>
      </c>
      <c r="X492" t="str">
        <f t="shared" si="52"/>
        <v>Active</v>
      </c>
      <c r="Y492">
        <f t="shared" si="53"/>
        <v>0.67397260273972603</v>
      </c>
      <c r="Z492" t="str">
        <f t="shared" si="54"/>
        <v>&lt;1 Year</v>
      </c>
      <c r="AA492" t="str">
        <f t="shared" si="55"/>
        <v>100K–129K</v>
      </c>
    </row>
    <row r="493" spans="1:27" ht="19.95" customHeight="1" x14ac:dyDescent="0.3">
      <c r="A493" s="8" t="s">
        <v>617</v>
      </c>
      <c r="B493" s="9">
        <v>45078</v>
      </c>
      <c r="C493" s="1" t="s">
        <v>91</v>
      </c>
      <c r="D493" s="1" t="s">
        <v>87</v>
      </c>
      <c r="E493" s="1" t="s">
        <v>92</v>
      </c>
      <c r="F493" s="1" t="s">
        <v>114</v>
      </c>
      <c r="G493" s="1" t="s">
        <v>94</v>
      </c>
      <c r="H493" s="1" t="s">
        <v>43</v>
      </c>
      <c r="I493" s="1" t="s">
        <v>27</v>
      </c>
      <c r="J493" s="9">
        <v>45078</v>
      </c>
      <c r="K493" s="9"/>
      <c r="L493" s="1" t="s">
        <v>28</v>
      </c>
      <c r="M493" s="1">
        <v>944</v>
      </c>
      <c r="N493" s="1" t="s">
        <v>29</v>
      </c>
      <c r="O493" s="1" t="s">
        <v>63</v>
      </c>
      <c r="P493" s="1" t="s">
        <v>64</v>
      </c>
      <c r="Q493" s="1">
        <v>3</v>
      </c>
      <c r="R493" s="1" t="s">
        <v>37</v>
      </c>
      <c r="S493" s="1">
        <v>3</v>
      </c>
      <c r="T493" s="10">
        <v>71500</v>
      </c>
      <c r="U493" t="str">
        <f t="shared" si="49"/>
        <v>Reviewed</v>
      </c>
      <c r="V493" t="str">
        <f t="shared" si="50"/>
        <v>meets</v>
      </c>
      <c r="W493">
        <f t="shared" si="51"/>
        <v>0</v>
      </c>
      <c r="X493" t="str">
        <f t="shared" si="52"/>
        <v>Active</v>
      </c>
      <c r="Y493">
        <f t="shared" si="53"/>
        <v>2.5863013698630137</v>
      </c>
      <c r="Z493" t="str">
        <f t="shared" si="54"/>
        <v>2–3 Years</v>
      </c>
      <c r="AA493" t="str">
        <f t="shared" si="55"/>
        <v>70K–99K</v>
      </c>
    </row>
    <row r="494" spans="1:27" ht="19.95" customHeight="1" x14ac:dyDescent="0.3">
      <c r="A494" s="4" t="s">
        <v>618</v>
      </c>
      <c r="B494" s="5">
        <v>45912</v>
      </c>
      <c r="C494" s="6" t="s">
        <v>21</v>
      </c>
      <c r="D494" s="6" t="s">
        <v>22</v>
      </c>
      <c r="E494" s="6" t="s">
        <v>23</v>
      </c>
      <c r="F494" s="6" t="s">
        <v>288</v>
      </c>
      <c r="G494" s="6" t="s">
        <v>25</v>
      </c>
      <c r="H494" s="6" t="s">
        <v>43</v>
      </c>
      <c r="I494" s="6" t="s">
        <v>27</v>
      </c>
      <c r="J494" s="5">
        <v>45912</v>
      </c>
      <c r="K494" s="5"/>
      <c r="L494" s="6" t="s">
        <v>28</v>
      </c>
      <c r="M494" s="6">
        <v>110</v>
      </c>
      <c r="N494" s="6" t="s">
        <v>140</v>
      </c>
      <c r="O494" s="6" t="s">
        <v>63</v>
      </c>
      <c r="P494" s="6" t="s">
        <v>31</v>
      </c>
      <c r="Q494" s="6" t="s">
        <v>95</v>
      </c>
      <c r="R494" s="6" t="s">
        <v>28</v>
      </c>
      <c r="S494" s="6">
        <v>0</v>
      </c>
      <c r="T494" s="7">
        <v>76000</v>
      </c>
      <c r="U494" t="str">
        <f t="shared" si="49"/>
        <v>Not Reviewed</v>
      </c>
      <c r="V494" t="str">
        <f t="shared" si="50"/>
        <v>Not Reviewed</v>
      </c>
      <c r="W494">
        <f t="shared" si="51"/>
        <v>0</v>
      </c>
      <c r="X494" t="str">
        <f t="shared" si="52"/>
        <v>Active</v>
      </c>
      <c r="Y494">
        <f t="shared" si="53"/>
        <v>0.30136986301369861</v>
      </c>
      <c r="Z494" t="str">
        <f t="shared" si="54"/>
        <v>&lt;1 Year</v>
      </c>
      <c r="AA494" t="str">
        <f t="shared" si="55"/>
        <v>70K–99K</v>
      </c>
    </row>
    <row r="495" spans="1:27" ht="19.95" customHeight="1" x14ac:dyDescent="0.3">
      <c r="A495" s="8" t="s">
        <v>619</v>
      </c>
      <c r="B495" s="9">
        <v>45183</v>
      </c>
      <c r="C495" s="1" t="s">
        <v>34</v>
      </c>
      <c r="D495" s="1" t="s">
        <v>22</v>
      </c>
      <c r="E495" s="1" t="s">
        <v>23</v>
      </c>
      <c r="F495" s="1" t="s">
        <v>35</v>
      </c>
      <c r="G495" s="1" t="s">
        <v>36</v>
      </c>
      <c r="H495" s="1" t="s">
        <v>26</v>
      </c>
      <c r="I495" s="1" t="s">
        <v>27</v>
      </c>
      <c r="J495" s="9">
        <v>45183</v>
      </c>
      <c r="K495" s="9"/>
      <c r="L495" s="1" t="s">
        <v>28</v>
      </c>
      <c r="M495" s="1">
        <v>839</v>
      </c>
      <c r="N495" s="1" t="s">
        <v>75</v>
      </c>
      <c r="O495" s="1" t="s">
        <v>30</v>
      </c>
      <c r="P495" s="1" t="s">
        <v>64</v>
      </c>
      <c r="Q495" s="1">
        <v>2</v>
      </c>
      <c r="R495" s="1" t="s">
        <v>53</v>
      </c>
      <c r="S495" s="1">
        <v>2</v>
      </c>
      <c r="T495" s="10">
        <v>98000</v>
      </c>
      <c r="U495" t="str">
        <f t="shared" si="49"/>
        <v>Reviewed</v>
      </c>
      <c r="V495" t="str">
        <f t="shared" si="50"/>
        <v>needs_support</v>
      </c>
      <c r="W495">
        <f t="shared" si="51"/>
        <v>0</v>
      </c>
      <c r="X495" t="str">
        <f t="shared" si="52"/>
        <v>Active</v>
      </c>
      <c r="Y495">
        <f t="shared" si="53"/>
        <v>2.2986301369863016</v>
      </c>
      <c r="Z495" t="str">
        <f t="shared" si="54"/>
        <v>2–3 Years</v>
      </c>
      <c r="AA495" t="str">
        <f t="shared" si="55"/>
        <v>70K–99K</v>
      </c>
    </row>
    <row r="496" spans="1:27" ht="19.95" customHeight="1" x14ac:dyDescent="0.3">
      <c r="A496" s="4" t="s">
        <v>620</v>
      </c>
      <c r="B496" s="5">
        <v>45680</v>
      </c>
      <c r="C496" s="6" t="s">
        <v>39</v>
      </c>
      <c r="D496" s="6" t="s">
        <v>22</v>
      </c>
      <c r="E496" s="6" t="s">
        <v>40</v>
      </c>
      <c r="F496" s="6" t="s">
        <v>174</v>
      </c>
      <c r="G496" s="6" t="s">
        <v>42</v>
      </c>
      <c r="H496" s="6" t="s">
        <v>26</v>
      </c>
      <c r="I496" s="6" t="s">
        <v>27</v>
      </c>
      <c r="J496" s="5">
        <v>45680</v>
      </c>
      <c r="K496" s="5"/>
      <c r="L496" s="6" t="s">
        <v>28</v>
      </c>
      <c r="M496" s="6">
        <v>342</v>
      </c>
      <c r="N496" s="6" t="s">
        <v>52</v>
      </c>
      <c r="O496" s="6" t="s">
        <v>63</v>
      </c>
      <c r="P496" s="6" t="s">
        <v>64</v>
      </c>
      <c r="Q496" s="6">
        <v>2</v>
      </c>
      <c r="R496" s="6" t="s">
        <v>53</v>
      </c>
      <c r="S496" s="6">
        <v>1</v>
      </c>
      <c r="T496" s="7">
        <v>75500</v>
      </c>
      <c r="U496" t="str">
        <f t="shared" si="49"/>
        <v>Reviewed</v>
      </c>
      <c r="V496" t="str">
        <f t="shared" si="50"/>
        <v>needs_support</v>
      </c>
      <c r="W496">
        <f t="shared" si="51"/>
        <v>0</v>
      </c>
      <c r="X496" t="str">
        <f t="shared" si="52"/>
        <v>Active</v>
      </c>
      <c r="Y496">
        <f t="shared" si="53"/>
        <v>0.93698630136986305</v>
      </c>
      <c r="Z496" t="str">
        <f t="shared" si="54"/>
        <v>&lt;1 Year</v>
      </c>
      <c r="AA496" t="str">
        <f t="shared" si="55"/>
        <v>70K–99K</v>
      </c>
    </row>
    <row r="497" spans="1:27" ht="19.95" customHeight="1" x14ac:dyDescent="0.3">
      <c r="A497" s="8" t="s">
        <v>621</v>
      </c>
      <c r="B497" s="9">
        <v>45625</v>
      </c>
      <c r="C497" s="1" t="s">
        <v>46</v>
      </c>
      <c r="D497" s="1" t="s">
        <v>22</v>
      </c>
      <c r="E497" s="1" t="s">
        <v>40</v>
      </c>
      <c r="F497" s="1" t="s">
        <v>47</v>
      </c>
      <c r="G497" s="1" t="s">
        <v>48</v>
      </c>
      <c r="H497" s="1" t="s">
        <v>49</v>
      </c>
      <c r="I497" s="1" t="s">
        <v>27</v>
      </c>
      <c r="J497" s="9">
        <v>45625</v>
      </c>
      <c r="K497" s="9"/>
      <c r="L497" s="1" t="s">
        <v>28</v>
      </c>
      <c r="M497" s="1">
        <v>397</v>
      </c>
      <c r="N497" s="1" t="s">
        <v>52</v>
      </c>
      <c r="O497" s="1" t="s">
        <v>63</v>
      </c>
      <c r="P497" s="1" t="s">
        <v>107</v>
      </c>
      <c r="Q497" s="1">
        <v>4</v>
      </c>
      <c r="R497" s="1" t="s">
        <v>32</v>
      </c>
      <c r="S497" s="1">
        <v>1</v>
      </c>
      <c r="T497" s="10">
        <v>111500</v>
      </c>
      <c r="U497" t="str">
        <f t="shared" si="49"/>
        <v>Reviewed</v>
      </c>
      <c r="V497" t="str">
        <f t="shared" si="50"/>
        <v>exceeds</v>
      </c>
      <c r="W497">
        <f t="shared" si="51"/>
        <v>0</v>
      </c>
      <c r="X497" t="str">
        <f t="shared" si="52"/>
        <v>Active</v>
      </c>
      <c r="Y497">
        <f t="shared" si="53"/>
        <v>1.0876712328767124</v>
      </c>
      <c r="Z497" t="str">
        <f t="shared" si="54"/>
        <v>1–2 Years</v>
      </c>
      <c r="AA497" t="str">
        <f t="shared" si="55"/>
        <v>100K–129K</v>
      </c>
    </row>
    <row r="498" spans="1:27" ht="19.95" customHeight="1" x14ac:dyDescent="0.3">
      <c r="A498" s="4" t="s">
        <v>622</v>
      </c>
      <c r="B498" s="5">
        <v>45660</v>
      </c>
      <c r="C498" s="6" t="s">
        <v>55</v>
      </c>
      <c r="D498" s="6" t="s">
        <v>56</v>
      </c>
      <c r="E498" s="6" t="s">
        <v>23</v>
      </c>
      <c r="F498" s="6" t="s">
        <v>190</v>
      </c>
      <c r="G498" s="6" t="s">
        <v>58</v>
      </c>
      <c r="H498" s="6" t="s">
        <v>49</v>
      </c>
      <c r="I498" s="6" t="s">
        <v>50</v>
      </c>
      <c r="J498" s="5">
        <v>45660</v>
      </c>
      <c r="K498" s="5">
        <v>45789</v>
      </c>
      <c r="L498" s="6" t="s">
        <v>159</v>
      </c>
      <c r="M498" s="6">
        <v>129</v>
      </c>
      <c r="N498" s="6" t="s">
        <v>29</v>
      </c>
      <c r="O498" s="6" t="s">
        <v>63</v>
      </c>
      <c r="P498" s="6" t="s">
        <v>133</v>
      </c>
      <c r="Q498" s="6" t="s">
        <v>95</v>
      </c>
      <c r="R498" s="6" t="s">
        <v>28</v>
      </c>
      <c r="S498" s="6">
        <v>0</v>
      </c>
      <c r="T498" s="7">
        <v>138500</v>
      </c>
      <c r="U498" t="str">
        <f t="shared" si="49"/>
        <v>Not Reviewed</v>
      </c>
      <c r="V498" t="str">
        <f t="shared" si="50"/>
        <v>Not Reviewed</v>
      </c>
      <c r="W498">
        <f t="shared" si="51"/>
        <v>1</v>
      </c>
      <c r="X498" t="str">
        <f t="shared" si="52"/>
        <v>Attrited</v>
      </c>
      <c r="Y498">
        <f t="shared" si="53"/>
        <v>0.35342465753424657</v>
      </c>
      <c r="Z498" t="str">
        <f t="shared" si="54"/>
        <v>&lt;1 Year</v>
      </c>
      <c r="AA498" t="str">
        <f t="shared" si="55"/>
        <v>130K+</v>
      </c>
    </row>
    <row r="499" spans="1:27" ht="19.95" customHeight="1" x14ac:dyDescent="0.3">
      <c r="A499" s="8" t="s">
        <v>623</v>
      </c>
      <c r="B499" s="9">
        <v>44981</v>
      </c>
      <c r="C499" s="1" t="s">
        <v>60</v>
      </c>
      <c r="D499" s="1" t="s">
        <v>56</v>
      </c>
      <c r="E499" s="1" t="s">
        <v>40</v>
      </c>
      <c r="F499" s="1" t="s">
        <v>61</v>
      </c>
      <c r="G499" s="1" t="s">
        <v>62</v>
      </c>
      <c r="H499" s="1" t="s">
        <v>26</v>
      </c>
      <c r="I499" s="1" t="s">
        <v>27</v>
      </c>
      <c r="J499" s="9">
        <v>44981</v>
      </c>
      <c r="K499" s="9"/>
      <c r="L499" s="1" t="s">
        <v>28</v>
      </c>
      <c r="M499" s="1">
        <v>1041</v>
      </c>
      <c r="N499" s="1" t="s">
        <v>140</v>
      </c>
      <c r="O499" s="1" t="s">
        <v>63</v>
      </c>
      <c r="P499" s="1" t="s">
        <v>31</v>
      </c>
      <c r="Q499" s="1">
        <v>4</v>
      </c>
      <c r="R499" s="1" t="s">
        <v>32</v>
      </c>
      <c r="S499" s="1">
        <v>3</v>
      </c>
      <c r="T499" s="10">
        <v>73000</v>
      </c>
      <c r="U499" t="str">
        <f t="shared" si="49"/>
        <v>Reviewed</v>
      </c>
      <c r="V499" t="str">
        <f t="shared" si="50"/>
        <v>exceeds</v>
      </c>
      <c r="W499">
        <f t="shared" si="51"/>
        <v>0</v>
      </c>
      <c r="X499" t="str">
        <f t="shared" si="52"/>
        <v>Active</v>
      </c>
      <c r="Y499">
        <f t="shared" si="53"/>
        <v>2.8520547945205479</v>
      </c>
      <c r="Z499" t="str">
        <f t="shared" si="54"/>
        <v>2–3 Years</v>
      </c>
      <c r="AA499" t="str">
        <f t="shared" si="55"/>
        <v>70K–99K</v>
      </c>
    </row>
    <row r="500" spans="1:27" ht="19.95" customHeight="1" x14ac:dyDescent="0.3">
      <c r="A500" s="4" t="s">
        <v>624</v>
      </c>
      <c r="B500" s="5">
        <v>45109</v>
      </c>
      <c r="C500" s="6" t="s">
        <v>66</v>
      </c>
      <c r="D500" s="6" t="s">
        <v>56</v>
      </c>
      <c r="E500" s="6" t="s">
        <v>67</v>
      </c>
      <c r="F500" s="6" t="s">
        <v>35</v>
      </c>
      <c r="G500" s="6" t="s">
        <v>36</v>
      </c>
      <c r="H500" s="6" t="s">
        <v>26</v>
      </c>
      <c r="I500" s="6" t="s">
        <v>50</v>
      </c>
      <c r="J500" s="5">
        <v>45109</v>
      </c>
      <c r="K500" s="5">
        <v>45514</v>
      </c>
      <c r="L500" s="6" t="s">
        <v>51</v>
      </c>
      <c r="M500" s="6">
        <v>405</v>
      </c>
      <c r="N500" s="6" t="s">
        <v>29</v>
      </c>
      <c r="O500" s="6" t="s">
        <v>105</v>
      </c>
      <c r="P500" s="6" t="s">
        <v>133</v>
      </c>
      <c r="Q500" s="6">
        <v>4</v>
      </c>
      <c r="R500" s="6" t="s">
        <v>32</v>
      </c>
      <c r="S500" s="6">
        <v>1</v>
      </c>
      <c r="T500" s="7">
        <v>75000</v>
      </c>
      <c r="U500" t="str">
        <f t="shared" si="49"/>
        <v>Reviewed</v>
      </c>
      <c r="V500" t="str">
        <f t="shared" si="50"/>
        <v>exceeds</v>
      </c>
      <c r="W500">
        <f t="shared" si="51"/>
        <v>1</v>
      </c>
      <c r="X500" t="str">
        <f t="shared" si="52"/>
        <v>Attrited</v>
      </c>
      <c r="Y500">
        <f t="shared" si="53"/>
        <v>1.1095890410958904</v>
      </c>
      <c r="Z500" t="str">
        <f t="shared" si="54"/>
        <v>1–2 Years</v>
      </c>
      <c r="AA500" t="str">
        <f t="shared" si="55"/>
        <v>70K–99K</v>
      </c>
    </row>
    <row r="501" spans="1:27" ht="19.95" customHeight="1" x14ac:dyDescent="0.3">
      <c r="A501" s="8" t="s">
        <v>625</v>
      </c>
      <c r="B501" s="9">
        <v>45141</v>
      </c>
      <c r="C501" s="1" t="s">
        <v>71</v>
      </c>
      <c r="D501" s="1" t="s">
        <v>72</v>
      </c>
      <c r="E501" s="1" t="s">
        <v>23</v>
      </c>
      <c r="F501" s="1" t="s">
        <v>129</v>
      </c>
      <c r="G501" s="1" t="s">
        <v>74</v>
      </c>
      <c r="H501" s="1" t="s">
        <v>43</v>
      </c>
      <c r="I501" s="1" t="s">
        <v>50</v>
      </c>
      <c r="J501" s="9">
        <v>45141</v>
      </c>
      <c r="K501" s="9">
        <v>45868</v>
      </c>
      <c r="L501" s="1" t="s">
        <v>51</v>
      </c>
      <c r="M501" s="1">
        <v>727</v>
      </c>
      <c r="N501" s="1" t="s">
        <v>75</v>
      </c>
      <c r="O501" s="1" t="s">
        <v>63</v>
      </c>
      <c r="P501" s="1" t="s">
        <v>44</v>
      </c>
      <c r="Q501" s="1">
        <v>3</v>
      </c>
      <c r="R501" s="1" t="s">
        <v>37</v>
      </c>
      <c r="S501" s="1">
        <v>2</v>
      </c>
      <c r="T501" s="10">
        <v>59000</v>
      </c>
      <c r="U501" t="str">
        <f t="shared" si="49"/>
        <v>Reviewed</v>
      </c>
      <c r="V501" t="str">
        <f t="shared" si="50"/>
        <v>meets</v>
      </c>
      <c r="W501">
        <f t="shared" si="51"/>
        <v>1</v>
      </c>
      <c r="X501" t="str">
        <f t="shared" si="52"/>
        <v>Attrited</v>
      </c>
      <c r="Y501">
        <f t="shared" si="53"/>
        <v>1.9917808219178081</v>
      </c>
      <c r="Z501" t="str">
        <f t="shared" si="54"/>
        <v>1–2 Years</v>
      </c>
      <c r="AA501" t="str">
        <f t="shared" si="55"/>
        <v>&lt;70K</v>
      </c>
    </row>
    <row r="502" spans="1:27" ht="19.95" customHeight="1" x14ac:dyDescent="0.3">
      <c r="A502" s="4" t="s">
        <v>626</v>
      </c>
      <c r="B502" s="5">
        <v>45074</v>
      </c>
      <c r="C502" s="6" t="s">
        <v>77</v>
      </c>
      <c r="D502" s="6" t="s">
        <v>72</v>
      </c>
      <c r="E502" s="6" t="s">
        <v>40</v>
      </c>
      <c r="F502" s="6" t="s">
        <v>131</v>
      </c>
      <c r="G502" s="6" t="s">
        <v>79</v>
      </c>
      <c r="H502" s="6" t="s">
        <v>26</v>
      </c>
      <c r="I502" s="6" t="s">
        <v>50</v>
      </c>
      <c r="J502" s="5">
        <v>45074</v>
      </c>
      <c r="K502" s="5">
        <v>45946</v>
      </c>
      <c r="L502" s="6" t="s">
        <v>51</v>
      </c>
      <c r="M502" s="6">
        <v>872</v>
      </c>
      <c r="N502" s="6" t="s">
        <v>52</v>
      </c>
      <c r="O502" s="6" t="s">
        <v>170</v>
      </c>
      <c r="P502" s="6" t="s">
        <v>31</v>
      </c>
      <c r="Q502" s="6">
        <v>2</v>
      </c>
      <c r="R502" s="6" t="s">
        <v>53</v>
      </c>
      <c r="S502" s="6">
        <v>2</v>
      </c>
      <c r="T502" s="7">
        <v>89500</v>
      </c>
      <c r="U502" t="str">
        <f t="shared" si="49"/>
        <v>Reviewed</v>
      </c>
      <c r="V502" t="str">
        <f t="shared" si="50"/>
        <v>needs_support</v>
      </c>
      <c r="W502">
        <f t="shared" si="51"/>
        <v>1</v>
      </c>
      <c r="X502" t="str">
        <f t="shared" si="52"/>
        <v>Attrited</v>
      </c>
      <c r="Y502">
        <f t="shared" si="53"/>
        <v>2.3890410958904109</v>
      </c>
      <c r="Z502" t="str">
        <f t="shared" si="54"/>
        <v>2–3 Years</v>
      </c>
      <c r="AA502" t="str">
        <f t="shared" si="55"/>
        <v>70K–99K</v>
      </c>
    </row>
    <row r="503" spans="1:27" ht="19.95" customHeight="1" x14ac:dyDescent="0.3">
      <c r="A503" s="8" t="s">
        <v>627</v>
      </c>
      <c r="B503" s="9">
        <v>45320</v>
      </c>
      <c r="C503" s="1" t="s">
        <v>81</v>
      </c>
      <c r="D503" s="1" t="s">
        <v>72</v>
      </c>
      <c r="E503" s="1" t="s">
        <v>23</v>
      </c>
      <c r="F503" s="1" t="s">
        <v>82</v>
      </c>
      <c r="G503" s="1" t="s">
        <v>83</v>
      </c>
      <c r="H503" s="1" t="s">
        <v>26</v>
      </c>
      <c r="I503" s="1" t="s">
        <v>27</v>
      </c>
      <c r="J503" s="9">
        <v>45320</v>
      </c>
      <c r="K503" s="9"/>
      <c r="L503" s="1" t="s">
        <v>28</v>
      </c>
      <c r="M503" s="1">
        <v>702</v>
      </c>
      <c r="N503" s="1" t="s">
        <v>52</v>
      </c>
      <c r="O503" s="1" t="s">
        <v>43</v>
      </c>
      <c r="P503" s="1" t="s">
        <v>44</v>
      </c>
      <c r="Q503" s="1">
        <v>2</v>
      </c>
      <c r="R503" s="1" t="s">
        <v>53</v>
      </c>
      <c r="S503" s="1">
        <v>2</v>
      </c>
      <c r="T503" s="10">
        <v>90000</v>
      </c>
      <c r="U503" t="str">
        <f t="shared" si="49"/>
        <v>Reviewed</v>
      </c>
      <c r="V503" t="str">
        <f t="shared" si="50"/>
        <v>needs_support</v>
      </c>
      <c r="W503">
        <f t="shared" si="51"/>
        <v>0</v>
      </c>
      <c r="X503" t="str">
        <f t="shared" si="52"/>
        <v>Active</v>
      </c>
      <c r="Y503">
        <f t="shared" si="53"/>
        <v>1.9232876712328768</v>
      </c>
      <c r="Z503" t="str">
        <f t="shared" si="54"/>
        <v>1–2 Years</v>
      </c>
      <c r="AA503" t="str">
        <f t="shared" si="55"/>
        <v>70K–99K</v>
      </c>
    </row>
    <row r="504" spans="1:27" ht="19.95" customHeight="1" x14ac:dyDescent="0.3">
      <c r="A504" s="4" t="s">
        <v>628</v>
      </c>
      <c r="B504" s="5">
        <v>45560</v>
      </c>
      <c r="C504" s="6" t="s">
        <v>86</v>
      </c>
      <c r="D504" s="6" t="s">
        <v>87</v>
      </c>
      <c r="E504" s="6" t="s">
        <v>67</v>
      </c>
      <c r="F504" s="6" t="s">
        <v>116</v>
      </c>
      <c r="G504" s="6" t="s">
        <v>89</v>
      </c>
      <c r="H504" s="6" t="s">
        <v>26</v>
      </c>
      <c r="I504" s="6" t="s">
        <v>50</v>
      </c>
      <c r="J504" s="5">
        <v>45560</v>
      </c>
      <c r="K504" s="5">
        <v>45961</v>
      </c>
      <c r="L504" s="6" t="s">
        <v>51</v>
      </c>
      <c r="M504" s="6">
        <v>401</v>
      </c>
      <c r="N504" s="6" t="s">
        <v>122</v>
      </c>
      <c r="O504" s="6" t="s">
        <v>43</v>
      </c>
      <c r="P504" s="6" t="s">
        <v>64</v>
      </c>
      <c r="Q504" s="6">
        <v>3</v>
      </c>
      <c r="R504" s="6" t="s">
        <v>37</v>
      </c>
      <c r="S504" s="6">
        <v>1</v>
      </c>
      <c r="T504" s="7">
        <v>83000</v>
      </c>
      <c r="U504" t="str">
        <f t="shared" si="49"/>
        <v>Reviewed</v>
      </c>
      <c r="V504" t="str">
        <f t="shared" si="50"/>
        <v>meets</v>
      </c>
      <c r="W504">
        <f t="shared" si="51"/>
        <v>1</v>
      </c>
      <c r="X504" t="str">
        <f t="shared" si="52"/>
        <v>Attrited</v>
      </c>
      <c r="Y504">
        <f t="shared" si="53"/>
        <v>1.0986301369863014</v>
      </c>
      <c r="Z504" t="str">
        <f t="shared" si="54"/>
        <v>1–2 Years</v>
      </c>
      <c r="AA504" t="str">
        <f t="shared" si="55"/>
        <v>70K–99K</v>
      </c>
    </row>
    <row r="505" spans="1:27" ht="19.95" customHeight="1" x14ac:dyDescent="0.3">
      <c r="A505" s="8" t="s">
        <v>629</v>
      </c>
      <c r="B505" s="9">
        <v>45846</v>
      </c>
      <c r="C505" s="1" t="s">
        <v>91</v>
      </c>
      <c r="D505" s="1" t="s">
        <v>87</v>
      </c>
      <c r="E505" s="1" t="s">
        <v>92</v>
      </c>
      <c r="F505" s="1" t="s">
        <v>114</v>
      </c>
      <c r="G505" s="1" t="s">
        <v>94</v>
      </c>
      <c r="H505" s="1" t="s">
        <v>43</v>
      </c>
      <c r="I505" s="1" t="s">
        <v>27</v>
      </c>
      <c r="J505" s="9">
        <v>45846</v>
      </c>
      <c r="K505" s="9"/>
      <c r="L505" s="1" t="s">
        <v>28</v>
      </c>
      <c r="M505" s="1">
        <v>176</v>
      </c>
      <c r="N505" s="1" t="s">
        <v>29</v>
      </c>
      <c r="O505" s="1" t="s">
        <v>63</v>
      </c>
      <c r="P505" s="1" t="s">
        <v>44</v>
      </c>
      <c r="Q505" s="1" t="s">
        <v>95</v>
      </c>
      <c r="R505" s="1" t="s">
        <v>28</v>
      </c>
      <c r="S505" s="1">
        <v>0</v>
      </c>
      <c r="T505" s="10">
        <v>63500</v>
      </c>
      <c r="U505" t="str">
        <f t="shared" si="49"/>
        <v>Not Reviewed</v>
      </c>
      <c r="V505" t="str">
        <f t="shared" si="50"/>
        <v>Not Reviewed</v>
      </c>
      <c r="W505">
        <f t="shared" si="51"/>
        <v>0</v>
      </c>
      <c r="X505" t="str">
        <f t="shared" si="52"/>
        <v>Active</v>
      </c>
      <c r="Y505">
        <f t="shared" si="53"/>
        <v>0.48219178082191783</v>
      </c>
      <c r="Z505" t="str">
        <f t="shared" si="54"/>
        <v>&lt;1 Year</v>
      </c>
      <c r="AA505" t="str">
        <f t="shared" si="55"/>
        <v>&lt;70K</v>
      </c>
    </row>
    <row r="506" spans="1:27" ht="19.95" customHeight="1" x14ac:dyDescent="0.3">
      <c r="A506" s="4" t="s">
        <v>630</v>
      </c>
      <c r="B506" s="5">
        <v>45847</v>
      </c>
      <c r="C506" s="6" t="s">
        <v>21</v>
      </c>
      <c r="D506" s="6" t="s">
        <v>22</v>
      </c>
      <c r="E506" s="6" t="s">
        <v>23</v>
      </c>
      <c r="F506" s="6" t="s">
        <v>121</v>
      </c>
      <c r="G506" s="6" t="s">
        <v>25</v>
      </c>
      <c r="H506" s="6" t="s">
        <v>49</v>
      </c>
      <c r="I506" s="6" t="s">
        <v>27</v>
      </c>
      <c r="J506" s="5">
        <v>45847</v>
      </c>
      <c r="K506" s="5"/>
      <c r="L506" s="6" t="s">
        <v>28</v>
      </c>
      <c r="M506" s="6">
        <v>175</v>
      </c>
      <c r="N506" s="6" t="s">
        <v>52</v>
      </c>
      <c r="O506" s="6" t="s">
        <v>105</v>
      </c>
      <c r="P506" s="6" t="s">
        <v>64</v>
      </c>
      <c r="Q506" s="6" t="s">
        <v>95</v>
      </c>
      <c r="R506" s="6" t="s">
        <v>28</v>
      </c>
      <c r="S506" s="6">
        <v>0</v>
      </c>
      <c r="T506" s="7">
        <v>126500</v>
      </c>
      <c r="U506" t="str">
        <f t="shared" si="49"/>
        <v>Not Reviewed</v>
      </c>
      <c r="V506" t="str">
        <f t="shared" si="50"/>
        <v>Not Reviewed</v>
      </c>
      <c r="W506">
        <f t="shared" si="51"/>
        <v>0</v>
      </c>
      <c r="X506" t="str">
        <f t="shared" si="52"/>
        <v>Active</v>
      </c>
      <c r="Y506">
        <f t="shared" si="53"/>
        <v>0.47945205479452052</v>
      </c>
      <c r="Z506" t="str">
        <f t="shared" si="54"/>
        <v>&lt;1 Year</v>
      </c>
      <c r="AA506" t="str">
        <f t="shared" si="55"/>
        <v>100K–129K</v>
      </c>
    </row>
    <row r="507" spans="1:27" ht="19.95" customHeight="1" x14ac:dyDescent="0.3">
      <c r="A507" s="8" t="s">
        <v>631</v>
      </c>
      <c r="B507" s="9">
        <v>45098</v>
      </c>
      <c r="C507" s="1" t="s">
        <v>34</v>
      </c>
      <c r="D507" s="1" t="s">
        <v>22</v>
      </c>
      <c r="E507" s="1" t="s">
        <v>23</v>
      </c>
      <c r="F507" s="1" t="s">
        <v>24</v>
      </c>
      <c r="G507" s="1" t="s">
        <v>25</v>
      </c>
      <c r="H507" s="1" t="s">
        <v>26</v>
      </c>
      <c r="I507" s="1" t="s">
        <v>27</v>
      </c>
      <c r="J507" s="9">
        <v>45098</v>
      </c>
      <c r="K507" s="9"/>
      <c r="L507" s="1" t="s">
        <v>28</v>
      </c>
      <c r="M507" s="1">
        <v>924</v>
      </c>
      <c r="N507" s="1" t="s">
        <v>75</v>
      </c>
      <c r="O507" s="1" t="s">
        <v>30</v>
      </c>
      <c r="P507" s="1" t="s">
        <v>64</v>
      </c>
      <c r="Q507" s="1">
        <v>4</v>
      </c>
      <c r="R507" s="1" t="s">
        <v>32</v>
      </c>
      <c r="S507" s="1">
        <v>3</v>
      </c>
      <c r="T507" s="10">
        <v>92000</v>
      </c>
      <c r="U507" t="str">
        <f t="shared" si="49"/>
        <v>Reviewed</v>
      </c>
      <c r="V507" t="str">
        <f t="shared" si="50"/>
        <v>exceeds</v>
      </c>
      <c r="W507">
        <f t="shared" si="51"/>
        <v>0</v>
      </c>
      <c r="X507" t="str">
        <f t="shared" si="52"/>
        <v>Active</v>
      </c>
      <c r="Y507">
        <f t="shared" si="53"/>
        <v>2.5315068493150683</v>
      </c>
      <c r="Z507" t="str">
        <f t="shared" si="54"/>
        <v>2–3 Years</v>
      </c>
      <c r="AA507" t="str">
        <f t="shared" si="55"/>
        <v>70K–99K</v>
      </c>
    </row>
    <row r="508" spans="1:27" ht="19.95" customHeight="1" x14ac:dyDescent="0.3">
      <c r="A508" s="4" t="s">
        <v>632</v>
      </c>
      <c r="B508" s="5">
        <v>45718</v>
      </c>
      <c r="C508" s="6" t="s">
        <v>39</v>
      </c>
      <c r="D508" s="6" t="s">
        <v>22</v>
      </c>
      <c r="E508" s="6" t="s">
        <v>40</v>
      </c>
      <c r="F508" s="6" t="s">
        <v>41</v>
      </c>
      <c r="G508" s="6" t="s">
        <v>42</v>
      </c>
      <c r="H508" s="6" t="s">
        <v>43</v>
      </c>
      <c r="I508" s="6" t="s">
        <v>27</v>
      </c>
      <c r="J508" s="5">
        <v>45718</v>
      </c>
      <c r="K508" s="5"/>
      <c r="L508" s="6" t="s">
        <v>28</v>
      </c>
      <c r="M508" s="6">
        <v>304</v>
      </c>
      <c r="N508" s="6" t="s">
        <v>29</v>
      </c>
      <c r="O508" s="6" t="s">
        <v>170</v>
      </c>
      <c r="P508" s="6" t="s">
        <v>133</v>
      </c>
      <c r="Q508" s="6">
        <v>1</v>
      </c>
      <c r="R508" s="6" t="s">
        <v>53</v>
      </c>
      <c r="S508" s="6">
        <v>1</v>
      </c>
      <c r="T508" s="7">
        <v>77000</v>
      </c>
      <c r="U508" t="str">
        <f t="shared" si="49"/>
        <v>Reviewed</v>
      </c>
      <c r="V508" t="str">
        <f t="shared" si="50"/>
        <v>needs_support</v>
      </c>
      <c r="W508">
        <f t="shared" si="51"/>
        <v>0</v>
      </c>
      <c r="X508" t="str">
        <f t="shared" si="52"/>
        <v>Active</v>
      </c>
      <c r="Y508">
        <f t="shared" si="53"/>
        <v>0.83287671232876714</v>
      </c>
      <c r="Z508" t="str">
        <f t="shared" si="54"/>
        <v>&lt;1 Year</v>
      </c>
      <c r="AA508" t="str">
        <f t="shared" si="55"/>
        <v>70K–99K</v>
      </c>
    </row>
    <row r="509" spans="1:27" ht="19.95" customHeight="1" x14ac:dyDescent="0.3">
      <c r="A509" s="8" t="s">
        <v>633</v>
      </c>
      <c r="B509" s="9">
        <v>45304</v>
      </c>
      <c r="C509" s="1" t="s">
        <v>46</v>
      </c>
      <c r="D509" s="1" t="s">
        <v>22</v>
      </c>
      <c r="E509" s="1" t="s">
        <v>40</v>
      </c>
      <c r="F509" s="1" t="s">
        <v>101</v>
      </c>
      <c r="G509" s="1" t="s">
        <v>48</v>
      </c>
      <c r="H509" s="1" t="s">
        <v>26</v>
      </c>
      <c r="I509" s="1" t="s">
        <v>27</v>
      </c>
      <c r="J509" s="9">
        <v>45304</v>
      </c>
      <c r="K509" s="9"/>
      <c r="L509" s="1" t="s">
        <v>28</v>
      </c>
      <c r="M509" s="1">
        <v>718</v>
      </c>
      <c r="N509" s="1" t="s">
        <v>29</v>
      </c>
      <c r="O509" s="1" t="s">
        <v>63</v>
      </c>
      <c r="P509" s="1" t="s">
        <v>133</v>
      </c>
      <c r="Q509" s="1">
        <v>3</v>
      </c>
      <c r="R509" s="1" t="s">
        <v>37</v>
      </c>
      <c r="S509" s="1">
        <v>2</v>
      </c>
      <c r="T509" s="10">
        <v>92000</v>
      </c>
      <c r="U509" t="str">
        <f t="shared" si="49"/>
        <v>Reviewed</v>
      </c>
      <c r="V509" t="str">
        <f t="shared" si="50"/>
        <v>meets</v>
      </c>
      <c r="W509">
        <f t="shared" si="51"/>
        <v>0</v>
      </c>
      <c r="X509" t="str">
        <f t="shared" si="52"/>
        <v>Active</v>
      </c>
      <c r="Y509">
        <f t="shared" si="53"/>
        <v>1.9671232876712328</v>
      </c>
      <c r="Z509" t="str">
        <f t="shared" si="54"/>
        <v>1–2 Years</v>
      </c>
      <c r="AA509" t="str">
        <f t="shared" si="55"/>
        <v>70K–99K</v>
      </c>
    </row>
    <row r="510" spans="1:27" ht="19.95" customHeight="1" x14ac:dyDescent="0.3">
      <c r="A510" s="4" t="s">
        <v>634</v>
      </c>
      <c r="B510" s="5">
        <v>45171</v>
      </c>
      <c r="C510" s="6" t="s">
        <v>55</v>
      </c>
      <c r="D510" s="6" t="s">
        <v>56</v>
      </c>
      <c r="E510" s="6" t="s">
        <v>23</v>
      </c>
      <c r="F510" s="6" t="s">
        <v>57</v>
      </c>
      <c r="G510" s="6" t="s">
        <v>58</v>
      </c>
      <c r="H510" s="6" t="s">
        <v>43</v>
      </c>
      <c r="I510" s="6" t="s">
        <v>27</v>
      </c>
      <c r="J510" s="5">
        <v>45171</v>
      </c>
      <c r="K510" s="5"/>
      <c r="L510" s="6" t="s">
        <v>28</v>
      </c>
      <c r="M510" s="6">
        <v>851</v>
      </c>
      <c r="N510" s="6" t="s">
        <v>29</v>
      </c>
      <c r="O510" s="6" t="s">
        <v>30</v>
      </c>
      <c r="P510" s="6" t="s">
        <v>64</v>
      </c>
      <c r="Q510" s="6">
        <v>4</v>
      </c>
      <c r="R510" s="6" t="s">
        <v>32</v>
      </c>
      <c r="S510" s="6">
        <v>2</v>
      </c>
      <c r="T510" s="7">
        <v>67000</v>
      </c>
      <c r="U510" t="str">
        <f t="shared" si="49"/>
        <v>Reviewed</v>
      </c>
      <c r="V510" t="str">
        <f t="shared" si="50"/>
        <v>exceeds</v>
      </c>
      <c r="W510">
        <f t="shared" si="51"/>
        <v>0</v>
      </c>
      <c r="X510" t="str">
        <f t="shared" si="52"/>
        <v>Active</v>
      </c>
      <c r="Y510">
        <f t="shared" si="53"/>
        <v>2.3315068493150686</v>
      </c>
      <c r="Z510" t="str">
        <f t="shared" si="54"/>
        <v>2–3 Years</v>
      </c>
      <c r="AA510" t="str">
        <f t="shared" si="55"/>
        <v>&lt;70K</v>
      </c>
    </row>
    <row r="511" spans="1:27" ht="19.95" customHeight="1" x14ac:dyDescent="0.3">
      <c r="A511" s="8" t="s">
        <v>635</v>
      </c>
      <c r="B511" s="9">
        <v>45604</v>
      </c>
      <c r="C511" s="1" t="s">
        <v>60</v>
      </c>
      <c r="D511" s="1" t="s">
        <v>56</v>
      </c>
      <c r="E511" s="1" t="s">
        <v>40</v>
      </c>
      <c r="F511" s="1" t="s">
        <v>104</v>
      </c>
      <c r="G511" s="1" t="s">
        <v>62</v>
      </c>
      <c r="H511" s="1" t="s">
        <v>43</v>
      </c>
      <c r="I511" s="1" t="s">
        <v>50</v>
      </c>
      <c r="J511" s="9">
        <v>45604</v>
      </c>
      <c r="K511" s="9">
        <v>46009</v>
      </c>
      <c r="L511" s="1" t="s">
        <v>51</v>
      </c>
      <c r="M511" s="1">
        <v>405</v>
      </c>
      <c r="N511" s="1" t="s">
        <v>29</v>
      </c>
      <c r="O511" s="1" t="s">
        <v>63</v>
      </c>
      <c r="P511" s="1" t="s">
        <v>31</v>
      </c>
      <c r="Q511" s="1">
        <v>3</v>
      </c>
      <c r="R511" s="1" t="s">
        <v>37</v>
      </c>
      <c r="S511" s="1">
        <v>1</v>
      </c>
      <c r="T511" s="10">
        <v>72000</v>
      </c>
      <c r="U511" t="str">
        <f t="shared" si="49"/>
        <v>Reviewed</v>
      </c>
      <c r="V511" t="str">
        <f t="shared" si="50"/>
        <v>meets</v>
      </c>
      <c r="W511">
        <f t="shared" si="51"/>
        <v>1</v>
      </c>
      <c r="X511" t="str">
        <f t="shared" si="52"/>
        <v>Attrited</v>
      </c>
      <c r="Y511">
        <f t="shared" si="53"/>
        <v>1.1095890410958904</v>
      </c>
      <c r="Z511" t="str">
        <f t="shared" si="54"/>
        <v>1–2 Years</v>
      </c>
      <c r="AA511" t="str">
        <f t="shared" si="55"/>
        <v>70K–99K</v>
      </c>
    </row>
    <row r="512" spans="1:27" ht="19.95" customHeight="1" x14ac:dyDescent="0.3">
      <c r="A512" s="4" t="s">
        <v>636</v>
      </c>
      <c r="B512" s="5">
        <v>45057</v>
      </c>
      <c r="C512" s="6" t="s">
        <v>66</v>
      </c>
      <c r="D512" s="6" t="s">
        <v>56</v>
      </c>
      <c r="E512" s="6" t="s">
        <v>67</v>
      </c>
      <c r="F512" s="6" t="s">
        <v>138</v>
      </c>
      <c r="G512" s="6" t="s">
        <v>36</v>
      </c>
      <c r="H512" s="6" t="s">
        <v>43</v>
      </c>
      <c r="I512" s="6" t="s">
        <v>27</v>
      </c>
      <c r="J512" s="5">
        <v>45057</v>
      </c>
      <c r="K512" s="5"/>
      <c r="L512" s="6" t="s">
        <v>28</v>
      </c>
      <c r="M512" s="6">
        <v>965</v>
      </c>
      <c r="N512" s="6" t="s">
        <v>75</v>
      </c>
      <c r="O512" s="6" t="s">
        <v>30</v>
      </c>
      <c r="P512" s="6" t="s">
        <v>44</v>
      </c>
      <c r="Q512" s="6">
        <v>2</v>
      </c>
      <c r="R512" s="6" t="s">
        <v>53</v>
      </c>
      <c r="S512" s="6">
        <v>3</v>
      </c>
      <c r="T512" s="7">
        <v>60000</v>
      </c>
      <c r="U512" t="str">
        <f t="shared" si="49"/>
        <v>Reviewed</v>
      </c>
      <c r="V512" t="str">
        <f t="shared" si="50"/>
        <v>needs_support</v>
      </c>
      <c r="W512">
        <f t="shared" si="51"/>
        <v>0</v>
      </c>
      <c r="X512" t="str">
        <f t="shared" si="52"/>
        <v>Active</v>
      </c>
      <c r="Y512">
        <f t="shared" si="53"/>
        <v>2.6438356164383561</v>
      </c>
      <c r="Z512" t="str">
        <f t="shared" si="54"/>
        <v>2–3 Years</v>
      </c>
      <c r="AA512" t="str">
        <f t="shared" si="55"/>
        <v>&lt;70K</v>
      </c>
    </row>
    <row r="513" spans="1:27" ht="19.95" customHeight="1" x14ac:dyDescent="0.3">
      <c r="A513" s="8" t="s">
        <v>637</v>
      </c>
      <c r="B513" s="9">
        <v>45398</v>
      </c>
      <c r="C513" s="1" t="s">
        <v>71</v>
      </c>
      <c r="D513" s="1" t="s">
        <v>72</v>
      </c>
      <c r="E513" s="1" t="s">
        <v>23</v>
      </c>
      <c r="F513" s="1" t="s">
        <v>129</v>
      </c>
      <c r="G513" s="1" t="s">
        <v>74</v>
      </c>
      <c r="H513" s="1" t="s">
        <v>43</v>
      </c>
      <c r="I513" s="1" t="s">
        <v>27</v>
      </c>
      <c r="J513" s="9">
        <v>45398</v>
      </c>
      <c r="K513" s="9"/>
      <c r="L513" s="1" t="s">
        <v>28</v>
      </c>
      <c r="M513" s="1">
        <v>624</v>
      </c>
      <c r="N513" s="1" t="s">
        <v>140</v>
      </c>
      <c r="O513" s="1" t="s">
        <v>63</v>
      </c>
      <c r="P513" s="1" t="s">
        <v>133</v>
      </c>
      <c r="Q513" s="1">
        <v>3</v>
      </c>
      <c r="R513" s="1" t="s">
        <v>37</v>
      </c>
      <c r="S513" s="1">
        <v>2</v>
      </c>
      <c r="T513" s="10">
        <v>74000</v>
      </c>
      <c r="U513" t="str">
        <f t="shared" si="49"/>
        <v>Reviewed</v>
      </c>
      <c r="V513" t="str">
        <f t="shared" si="50"/>
        <v>meets</v>
      </c>
      <c r="W513">
        <f t="shared" si="51"/>
        <v>0</v>
      </c>
      <c r="X513" t="str">
        <f t="shared" si="52"/>
        <v>Active</v>
      </c>
      <c r="Y513">
        <f t="shared" si="53"/>
        <v>1.7095890410958905</v>
      </c>
      <c r="Z513" t="str">
        <f t="shared" si="54"/>
        <v>1–2 Years</v>
      </c>
      <c r="AA513" t="str">
        <f t="shared" si="55"/>
        <v>70K–99K</v>
      </c>
    </row>
    <row r="514" spans="1:27" ht="19.95" customHeight="1" x14ac:dyDescent="0.3">
      <c r="A514" s="4" t="s">
        <v>638</v>
      </c>
      <c r="B514" s="5">
        <v>45803</v>
      </c>
      <c r="C514" s="6" t="s">
        <v>77</v>
      </c>
      <c r="D514" s="6" t="s">
        <v>72</v>
      </c>
      <c r="E514" s="6" t="s">
        <v>40</v>
      </c>
      <c r="F514" s="6" t="s">
        <v>112</v>
      </c>
      <c r="G514" s="6" t="s">
        <v>79</v>
      </c>
      <c r="H514" s="6" t="s">
        <v>43</v>
      </c>
      <c r="I514" s="6" t="s">
        <v>27</v>
      </c>
      <c r="J514" s="5">
        <v>45803</v>
      </c>
      <c r="K514" s="5"/>
      <c r="L514" s="6" t="s">
        <v>28</v>
      </c>
      <c r="M514" s="6">
        <v>219</v>
      </c>
      <c r="N514" s="6" t="s">
        <v>29</v>
      </c>
      <c r="O514" s="6" t="s">
        <v>43</v>
      </c>
      <c r="P514" s="6" t="s">
        <v>31</v>
      </c>
      <c r="Q514" s="6">
        <v>2</v>
      </c>
      <c r="R514" s="6" t="s">
        <v>53</v>
      </c>
      <c r="S514" s="6">
        <v>1</v>
      </c>
      <c r="T514" s="7">
        <v>64000</v>
      </c>
      <c r="U514" t="str">
        <f t="shared" ref="U514:U577" si="56">IF(LOWER(TRIM(Q514&amp;""))="none","Not Reviewed","Reviewed")</f>
        <v>Reviewed</v>
      </c>
      <c r="V514" t="str">
        <f t="shared" ref="V514:V577" si="57">IF(OR(Q514="none",R514=""),"Not Reviewed",R514)</f>
        <v>needs_support</v>
      </c>
      <c r="W514">
        <f t="shared" ref="W514:W577" si="58">IF(I514="terminated",1,0)</f>
        <v>0</v>
      </c>
      <c r="X514" t="str">
        <f t="shared" ref="X514:X577" si="59">IF(I514="terminated","Attrited","Active")</f>
        <v>Active</v>
      </c>
      <c r="Y514">
        <f t="shared" ref="Y514:Y577" si="60">M514/365</f>
        <v>0.6</v>
      </c>
      <c r="Z514" t="str">
        <f t="shared" ref="Z514:Z577" si="61">IF(Y514&lt;1,"&lt;1 Year",IF(Y514&lt;2,"1–2 Years",IF(Y514&lt;3,"2–3 Years","3+ Years")))</f>
        <v>&lt;1 Year</v>
      </c>
      <c r="AA514" t="str">
        <f t="shared" ref="AA514:AA577" si="62">IF(T514&lt;70000,"&lt;70K",IF(T514&lt;100000,"70K–99K",IF(T514&lt;130000,"100K–129K","130K+")))</f>
        <v>&lt;70K</v>
      </c>
    </row>
    <row r="515" spans="1:27" ht="19.95" customHeight="1" x14ac:dyDescent="0.3">
      <c r="A515" s="8" t="s">
        <v>639</v>
      </c>
      <c r="B515" s="9">
        <v>45687</v>
      </c>
      <c r="C515" s="1" t="s">
        <v>81</v>
      </c>
      <c r="D515" s="1" t="s">
        <v>72</v>
      </c>
      <c r="E515" s="1" t="s">
        <v>23</v>
      </c>
      <c r="F515" s="1" t="s">
        <v>114</v>
      </c>
      <c r="G515" s="1" t="s">
        <v>94</v>
      </c>
      <c r="H515" s="1" t="s">
        <v>43</v>
      </c>
      <c r="I515" s="1" t="s">
        <v>27</v>
      </c>
      <c r="J515" s="9">
        <v>45687</v>
      </c>
      <c r="K515" s="9"/>
      <c r="L515" s="1" t="s">
        <v>28</v>
      </c>
      <c r="M515" s="1">
        <v>335</v>
      </c>
      <c r="N515" s="1" t="s">
        <v>52</v>
      </c>
      <c r="O515" s="1" t="s">
        <v>30</v>
      </c>
      <c r="P515" s="1" t="s">
        <v>44</v>
      </c>
      <c r="Q515" s="1">
        <v>3</v>
      </c>
      <c r="R515" s="1" t="s">
        <v>37</v>
      </c>
      <c r="S515" s="1">
        <v>1</v>
      </c>
      <c r="T515" s="10">
        <v>68500</v>
      </c>
      <c r="U515" t="str">
        <f t="shared" si="56"/>
        <v>Reviewed</v>
      </c>
      <c r="V515" t="str">
        <f t="shared" si="57"/>
        <v>meets</v>
      </c>
      <c r="W515">
        <f t="shared" si="58"/>
        <v>0</v>
      </c>
      <c r="X515" t="str">
        <f t="shared" si="59"/>
        <v>Active</v>
      </c>
      <c r="Y515">
        <f t="shared" si="60"/>
        <v>0.9178082191780822</v>
      </c>
      <c r="Z515" t="str">
        <f t="shared" si="61"/>
        <v>&lt;1 Year</v>
      </c>
      <c r="AA515" t="str">
        <f t="shared" si="62"/>
        <v>&lt;70K</v>
      </c>
    </row>
    <row r="516" spans="1:27" ht="19.95" customHeight="1" x14ac:dyDescent="0.3">
      <c r="A516" s="4" t="s">
        <v>640</v>
      </c>
      <c r="B516" s="5">
        <v>45212</v>
      </c>
      <c r="C516" s="6" t="s">
        <v>86</v>
      </c>
      <c r="D516" s="6" t="s">
        <v>87</v>
      </c>
      <c r="E516" s="6" t="s">
        <v>67</v>
      </c>
      <c r="F516" s="6" t="s">
        <v>116</v>
      </c>
      <c r="G516" s="6" t="s">
        <v>89</v>
      </c>
      <c r="H516" s="6" t="s">
        <v>26</v>
      </c>
      <c r="I516" s="6" t="s">
        <v>50</v>
      </c>
      <c r="J516" s="5">
        <v>45212</v>
      </c>
      <c r="K516" s="5">
        <v>45787</v>
      </c>
      <c r="L516" s="6" t="s">
        <v>51</v>
      </c>
      <c r="M516" s="6">
        <v>575</v>
      </c>
      <c r="N516" s="6" t="s">
        <v>29</v>
      </c>
      <c r="O516" s="6" t="s">
        <v>30</v>
      </c>
      <c r="P516" s="6" t="s">
        <v>64</v>
      </c>
      <c r="Q516" s="6">
        <v>4</v>
      </c>
      <c r="R516" s="6" t="s">
        <v>32</v>
      </c>
      <c r="S516" s="6">
        <v>2</v>
      </c>
      <c r="T516" s="7">
        <v>100000</v>
      </c>
      <c r="U516" t="str">
        <f t="shared" si="56"/>
        <v>Reviewed</v>
      </c>
      <c r="V516" t="str">
        <f t="shared" si="57"/>
        <v>exceeds</v>
      </c>
      <c r="W516">
        <f t="shared" si="58"/>
        <v>1</v>
      </c>
      <c r="X516" t="str">
        <f t="shared" si="59"/>
        <v>Attrited</v>
      </c>
      <c r="Y516">
        <f t="shared" si="60"/>
        <v>1.5753424657534247</v>
      </c>
      <c r="Z516" t="str">
        <f t="shared" si="61"/>
        <v>1–2 Years</v>
      </c>
      <c r="AA516" t="str">
        <f t="shared" si="62"/>
        <v>100K–129K</v>
      </c>
    </row>
    <row r="517" spans="1:27" ht="19.95" customHeight="1" x14ac:dyDescent="0.3">
      <c r="A517" s="8" t="s">
        <v>641</v>
      </c>
      <c r="B517" s="9">
        <v>45155</v>
      </c>
      <c r="C517" s="1" t="s">
        <v>91</v>
      </c>
      <c r="D517" s="1" t="s">
        <v>87</v>
      </c>
      <c r="E517" s="1" t="s">
        <v>92</v>
      </c>
      <c r="F517" s="1" t="s">
        <v>114</v>
      </c>
      <c r="G517" s="1" t="s">
        <v>94</v>
      </c>
      <c r="H517" s="1" t="s">
        <v>43</v>
      </c>
      <c r="I517" s="1" t="s">
        <v>27</v>
      </c>
      <c r="J517" s="9">
        <v>45155</v>
      </c>
      <c r="K517" s="9"/>
      <c r="L517" s="1" t="s">
        <v>28</v>
      </c>
      <c r="M517" s="1">
        <v>867</v>
      </c>
      <c r="N517" s="1" t="s">
        <v>29</v>
      </c>
      <c r="O517" s="1" t="s">
        <v>63</v>
      </c>
      <c r="P517" s="1" t="s">
        <v>133</v>
      </c>
      <c r="Q517" s="1">
        <v>1</v>
      </c>
      <c r="R517" s="1" t="s">
        <v>53</v>
      </c>
      <c r="S517" s="1">
        <v>2</v>
      </c>
      <c r="T517" s="10">
        <v>68000</v>
      </c>
      <c r="U517" t="str">
        <f t="shared" si="56"/>
        <v>Reviewed</v>
      </c>
      <c r="V517" t="str">
        <f t="shared" si="57"/>
        <v>needs_support</v>
      </c>
      <c r="W517">
        <f t="shared" si="58"/>
        <v>0</v>
      </c>
      <c r="X517" t="str">
        <f t="shared" si="59"/>
        <v>Active</v>
      </c>
      <c r="Y517">
        <f t="shared" si="60"/>
        <v>2.3753424657534246</v>
      </c>
      <c r="Z517" t="str">
        <f t="shared" si="61"/>
        <v>2–3 Years</v>
      </c>
      <c r="AA517" t="str">
        <f t="shared" si="62"/>
        <v>&lt;70K</v>
      </c>
    </row>
    <row r="518" spans="1:27" ht="19.95" customHeight="1" x14ac:dyDescent="0.3">
      <c r="A518" s="4" t="s">
        <v>642</v>
      </c>
      <c r="B518" s="5">
        <v>45905</v>
      </c>
      <c r="C518" s="6" t="s">
        <v>21</v>
      </c>
      <c r="D518" s="6" t="s">
        <v>22</v>
      </c>
      <c r="E518" s="6" t="s">
        <v>23</v>
      </c>
      <c r="F518" s="6" t="s">
        <v>121</v>
      </c>
      <c r="G518" s="6" t="s">
        <v>25</v>
      </c>
      <c r="H518" s="6" t="s">
        <v>49</v>
      </c>
      <c r="I518" s="6" t="s">
        <v>27</v>
      </c>
      <c r="J518" s="5">
        <v>45905</v>
      </c>
      <c r="K518" s="5"/>
      <c r="L518" s="6" t="s">
        <v>28</v>
      </c>
      <c r="M518" s="6">
        <v>117</v>
      </c>
      <c r="N518" s="6" t="s">
        <v>29</v>
      </c>
      <c r="O518" s="6" t="s">
        <v>63</v>
      </c>
      <c r="P518" s="6" t="s">
        <v>31</v>
      </c>
      <c r="Q518" s="6" t="s">
        <v>95</v>
      </c>
      <c r="R518" s="6" t="s">
        <v>28</v>
      </c>
      <c r="S518" s="6">
        <v>0</v>
      </c>
      <c r="T518" s="7">
        <v>138000</v>
      </c>
      <c r="U518" t="str">
        <f t="shared" si="56"/>
        <v>Not Reviewed</v>
      </c>
      <c r="V518" t="str">
        <f t="shared" si="57"/>
        <v>Not Reviewed</v>
      </c>
      <c r="W518">
        <f t="shared" si="58"/>
        <v>0</v>
      </c>
      <c r="X518" t="str">
        <f t="shared" si="59"/>
        <v>Active</v>
      </c>
      <c r="Y518">
        <f t="shared" si="60"/>
        <v>0.32054794520547947</v>
      </c>
      <c r="Z518" t="str">
        <f t="shared" si="61"/>
        <v>&lt;1 Year</v>
      </c>
      <c r="AA518" t="str">
        <f t="shared" si="62"/>
        <v>130K+</v>
      </c>
    </row>
    <row r="519" spans="1:27" ht="19.95" customHeight="1" x14ac:dyDescent="0.3">
      <c r="A519" s="8" t="s">
        <v>643</v>
      </c>
      <c r="B519" s="9">
        <v>45523</v>
      </c>
      <c r="C519" s="1" t="s">
        <v>34</v>
      </c>
      <c r="D519" s="1" t="s">
        <v>22</v>
      </c>
      <c r="E519" s="1" t="s">
        <v>23</v>
      </c>
      <c r="F519" s="1" t="s">
        <v>138</v>
      </c>
      <c r="G519" s="1" t="s">
        <v>36</v>
      </c>
      <c r="H519" s="1" t="s">
        <v>43</v>
      </c>
      <c r="I519" s="1" t="s">
        <v>27</v>
      </c>
      <c r="J519" s="9">
        <v>45523</v>
      </c>
      <c r="K519" s="9"/>
      <c r="L519" s="1" t="s">
        <v>28</v>
      </c>
      <c r="M519" s="1">
        <v>499</v>
      </c>
      <c r="N519" s="1" t="s">
        <v>52</v>
      </c>
      <c r="O519" s="1" t="s">
        <v>63</v>
      </c>
      <c r="P519" s="1" t="s">
        <v>133</v>
      </c>
      <c r="Q519" s="1">
        <v>2</v>
      </c>
      <c r="R519" s="1" t="s">
        <v>53</v>
      </c>
      <c r="S519" s="1">
        <v>1</v>
      </c>
      <c r="T519" s="10">
        <v>62000</v>
      </c>
      <c r="U519" t="str">
        <f t="shared" si="56"/>
        <v>Reviewed</v>
      </c>
      <c r="V519" t="str">
        <f t="shared" si="57"/>
        <v>needs_support</v>
      </c>
      <c r="W519">
        <f t="shared" si="58"/>
        <v>0</v>
      </c>
      <c r="X519" t="str">
        <f t="shared" si="59"/>
        <v>Active</v>
      </c>
      <c r="Y519">
        <f t="shared" si="60"/>
        <v>1.3671232876712329</v>
      </c>
      <c r="Z519" t="str">
        <f t="shared" si="61"/>
        <v>1–2 Years</v>
      </c>
      <c r="AA519" t="str">
        <f t="shared" si="62"/>
        <v>&lt;70K</v>
      </c>
    </row>
    <row r="520" spans="1:27" ht="19.95" customHeight="1" x14ac:dyDescent="0.3">
      <c r="A520" s="4" t="s">
        <v>644</v>
      </c>
      <c r="B520" s="5">
        <v>45911</v>
      </c>
      <c r="C520" s="6" t="s">
        <v>39</v>
      </c>
      <c r="D520" s="6" t="s">
        <v>22</v>
      </c>
      <c r="E520" s="6" t="s">
        <v>40</v>
      </c>
      <c r="F520" s="6" t="s">
        <v>215</v>
      </c>
      <c r="G520" s="6" t="s">
        <v>42</v>
      </c>
      <c r="H520" s="6" t="s">
        <v>49</v>
      </c>
      <c r="I520" s="6" t="s">
        <v>27</v>
      </c>
      <c r="J520" s="5">
        <v>45911</v>
      </c>
      <c r="K520" s="5"/>
      <c r="L520" s="6" t="s">
        <v>28</v>
      </c>
      <c r="M520" s="6">
        <v>111</v>
      </c>
      <c r="N520" s="6" t="s">
        <v>29</v>
      </c>
      <c r="O520" s="6" t="s">
        <v>63</v>
      </c>
      <c r="P520" s="6" t="s">
        <v>31</v>
      </c>
      <c r="Q520" s="6" t="s">
        <v>95</v>
      </c>
      <c r="R520" s="6" t="s">
        <v>28</v>
      </c>
      <c r="S520" s="6">
        <v>0</v>
      </c>
      <c r="T520" s="7">
        <v>120500</v>
      </c>
      <c r="U520" t="str">
        <f t="shared" si="56"/>
        <v>Not Reviewed</v>
      </c>
      <c r="V520" t="str">
        <f t="shared" si="57"/>
        <v>Not Reviewed</v>
      </c>
      <c r="W520">
        <f t="shared" si="58"/>
        <v>0</v>
      </c>
      <c r="X520" t="str">
        <f t="shared" si="59"/>
        <v>Active</v>
      </c>
      <c r="Y520">
        <f t="shared" si="60"/>
        <v>0.30410958904109592</v>
      </c>
      <c r="Z520" t="str">
        <f t="shared" si="61"/>
        <v>&lt;1 Year</v>
      </c>
      <c r="AA520" t="str">
        <f t="shared" si="62"/>
        <v>100K–129K</v>
      </c>
    </row>
    <row r="521" spans="1:27" ht="19.95" customHeight="1" x14ac:dyDescent="0.3">
      <c r="A521" s="8" t="s">
        <v>645</v>
      </c>
      <c r="B521" s="9">
        <v>45676</v>
      </c>
      <c r="C521" s="1" t="s">
        <v>46</v>
      </c>
      <c r="D521" s="1" t="s">
        <v>22</v>
      </c>
      <c r="E521" s="1" t="s">
        <v>40</v>
      </c>
      <c r="F521" s="1" t="s">
        <v>143</v>
      </c>
      <c r="G521" s="1" t="s">
        <v>48</v>
      </c>
      <c r="H521" s="1" t="s">
        <v>43</v>
      </c>
      <c r="I521" s="1" t="s">
        <v>27</v>
      </c>
      <c r="J521" s="9">
        <v>45676</v>
      </c>
      <c r="K521" s="9"/>
      <c r="L521" s="1" t="s">
        <v>28</v>
      </c>
      <c r="M521" s="1">
        <v>346</v>
      </c>
      <c r="N521" s="1" t="s">
        <v>52</v>
      </c>
      <c r="O521" s="1" t="s">
        <v>30</v>
      </c>
      <c r="P521" s="1" t="s">
        <v>64</v>
      </c>
      <c r="Q521" s="1">
        <v>3</v>
      </c>
      <c r="R521" s="1" t="s">
        <v>37</v>
      </c>
      <c r="S521" s="1">
        <v>1</v>
      </c>
      <c r="T521" s="10">
        <v>69000</v>
      </c>
      <c r="U521" t="str">
        <f t="shared" si="56"/>
        <v>Reviewed</v>
      </c>
      <c r="V521" t="str">
        <f t="shared" si="57"/>
        <v>meets</v>
      </c>
      <c r="W521">
        <f t="shared" si="58"/>
        <v>0</v>
      </c>
      <c r="X521" t="str">
        <f t="shared" si="59"/>
        <v>Active</v>
      </c>
      <c r="Y521">
        <f t="shared" si="60"/>
        <v>0.94794520547945205</v>
      </c>
      <c r="Z521" t="str">
        <f t="shared" si="61"/>
        <v>&lt;1 Year</v>
      </c>
      <c r="AA521" t="str">
        <f t="shared" si="62"/>
        <v>&lt;70K</v>
      </c>
    </row>
    <row r="522" spans="1:27" ht="19.95" customHeight="1" x14ac:dyDescent="0.3">
      <c r="A522" s="4" t="s">
        <v>646</v>
      </c>
      <c r="B522" s="5">
        <v>45645</v>
      </c>
      <c r="C522" s="6" t="s">
        <v>55</v>
      </c>
      <c r="D522" s="6" t="s">
        <v>56</v>
      </c>
      <c r="E522" s="6" t="s">
        <v>23</v>
      </c>
      <c r="F522" s="6" t="s">
        <v>61</v>
      </c>
      <c r="G522" s="6" t="s">
        <v>62</v>
      </c>
      <c r="H522" s="6" t="s">
        <v>26</v>
      </c>
      <c r="I522" s="6" t="s">
        <v>50</v>
      </c>
      <c r="J522" s="5">
        <v>45645</v>
      </c>
      <c r="K522" s="5">
        <v>46001</v>
      </c>
      <c r="L522" s="6" t="s">
        <v>51</v>
      </c>
      <c r="M522" s="6">
        <v>356</v>
      </c>
      <c r="N522" s="6" t="s">
        <v>29</v>
      </c>
      <c r="O522" s="6" t="s">
        <v>63</v>
      </c>
      <c r="P522" s="6" t="s">
        <v>64</v>
      </c>
      <c r="Q522" s="6">
        <v>4</v>
      </c>
      <c r="R522" s="6" t="s">
        <v>32</v>
      </c>
      <c r="S522" s="6">
        <v>1</v>
      </c>
      <c r="T522" s="7">
        <v>85000</v>
      </c>
      <c r="U522" t="str">
        <f t="shared" si="56"/>
        <v>Reviewed</v>
      </c>
      <c r="V522" t="str">
        <f t="shared" si="57"/>
        <v>exceeds</v>
      </c>
      <c r="W522">
        <f t="shared" si="58"/>
        <v>1</v>
      </c>
      <c r="X522" t="str">
        <f t="shared" si="59"/>
        <v>Attrited</v>
      </c>
      <c r="Y522">
        <f t="shared" si="60"/>
        <v>0.97534246575342465</v>
      </c>
      <c r="Z522" t="str">
        <f t="shared" si="61"/>
        <v>&lt;1 Year</v>
      </c>
      <c r="AA522" t="str">
        <f t="shared" si="62"/>
        <v>70K–99K</v>
      </c>
    </row>
    <row r="523" spans="1:27" ht="19.95" customHeight="1" x14ac:dyDescent="0.3">
      <c r="A523" s="8" t="s">
        <v>647</v>
      </c>
      <c r="B523" s="9">
        <v>45537</v>
      </c>
      <c r="C523" s="1" t="s">
        <v>60</v>
      </c>
      <c r="D523" s="1" t="s">
        <v>56</v>
      </c>
      <c r="E523" s="1" t="s">
        <v>40</v>
      </c>
      <c r="F523" s="1" t="s">
        <v>104</v>
      </c>
      <c r="G523" s="1" t="s">
        <v>62</v>
      </c>
      <c r="H523" s="1" t="s">
        <v>43</v>
      </c>
      <c r="I523" s="1" t="s">
        <v>27</v>
      </c>
      <c r="J523" s="9">
        <v>45537</v>
      </c>
      <c r="K523" s="9"/>
      <c r="L523" s="1" t="s">
        <v>28</v>
      </c>
      <c r="M523" s="1">
        <v>485</v>
      </c>
      <c r="N523" s="1" t="s">
        <v>52</v>
      </c>
      <c r="O523" s="1" t="s">
        <v>63</v>
      </c>
      <c r="P523" s="1" t="s">
        <v>133</v>
      </c>
      <c r="Q523" s="1">
        <v>3</v>
      </c>
      <c r="R523" s="1" t="s">
        <v>37</v>
      </c>
      <c r="S523" s="1">
        <v>1</v>
      </c>
      <c r="T523" s="10">
        <v>58000</v>
      </c>
      <c r="U523" t="str">
        <f t="shared" si="56"/>
        <v>Reviewed</v>
      </c>
      <c r="V523" t="str">
        <f t="shared" si="57"/>
        <v>meets</v>
      </c>
      <c r="W523">
        <f t="shared" si="58"/>
        <v>0</v>
      </c>
      <c r="X523" t="str">
        <f t="shared" si="59"/>
        <v>Active</v>
      </c>
      <c r="Y523">
        <f t="shared" si="60"/>
        <v>1.3287671232876712</v>
      </c>
      <c r="Z523" t="str">
        <f t="shared" si="61"/>
        <v>1–2 Years</v>
      </c>
      <c r="AA523" t="str">
        <f t="shared" si="62"/>
        <v>&lt;70K</v>
      </c>
    </row>
    <row r="524" spans="1:27" ht="19.95" customHeight="1" x14ac:dyDescent="0.3">
      <c r="A524" s="4" t="s">
        <v>648</v>
      </c>
      <c r="B524" s="5">
        <v>45851</v>
      </c>
      <c r="C524" s="6" t="s">
        <v>66</v>
      </c>
      <c r="D524" s="6" t="s">
        <v>56</v>
      </c>
      <c r="E524" s="6" t="s">
        <v>67</v>
      </c>
      <c r="F524" s="6" t="s">
        <v>193</v>
      </c>
      <c r="G524" s="6" t="s">
        <v>69</v>
      </c>
      <c r="H524" s="6" t="s">
        <v>43</v>
      </c>
      <c r="I524" s="6" t="s">
        <v>27</v>
      </c>
      <c r="J524" s="5">
        <v>45851</v>
      </c>
      <c r="K524" s="5"/>
      <c r="L524" s="6" t="s">
        <v>28</v>
      </c>
      <c r="M524" s="6">
        <v>171</v>
      </c>
      <c r="N524" s="6" t="s">
        <v>29</v>
      </c>
      <c r="O524" s="6" t="s">
        <v>63</v>
      </c>
      <c r="P524" s="6" t="s">
        <v>64</v>
      </c>
      <c r="Q524" s="6" t="s">
        <v>95</v>
      </c>
      <c r="R524" s="6" t="s">
        <v>28</v>
      </c>
      <c r="S524" s="6">
        <v>0</v>
      </c>
      <c r="T524" s="7">
        <v>57500</v>
      </c>
      <c r="U524" t="str">
        <f t="shared" si="56"/>
        <v>Not Reviewed</v>
      </c>
      <c r="V524" t="str">
        <f t="shared" si="57"/>
        <v>Not Reviewed</v>
      </c>
      <c r="W524">
        <f t="shared" si="58"/>
        <v>0</v>
      </c>
      <c r="X524" t="str">
        <f t="shared" si="59"/>
        <v>Active</v>
      </c>
      <c r="Y524">
        <f t="shared" si="60"/>
        <v>0.46849315068493153</v>
      </c>
      <c r="Z524" t="str">
        <f t="shared" si="61"/>
        <v>&lt;1 Year</v>
      </c>
      <c r="AA524" t="str">
        <f t="shared" si="62"/>
        <v>&lt;70K</v>
      </c>
    </row>
    <row r="525" spans="1:27" ht="19.95" customHeight="1" x14ac:dyDescent="0.3">
      <c r="A525" s="8" t="s">
        <v>649</v>
      </c>
      <c r="B525" s="9">
        <v>45466</v>
      </c>
      <c r="C525" s="1" t="s">
        <v>71</v>
      </c>
      <c r="D525" s="1" t="s">
        <v>72</v>
      </c>
      <c r="E525" s="1" t="s">
        <v>23</v>
      </c>
      <c r="F525" s="1" t="s">
        <v>150</v>
      </c>
      <c r="G525" s="1" t="s">
        <v>74</v>
      </c>
      <c r="H525" s="1" t="s">
        <v>26</v>
      </c>
      <c r="I525" s="1" t="s">
        <v>50</v>
      </c>
      <c r="J525" s="9">
        <v>45466</v>
      </c>
      <c r="K525" s="9">
        <v>46005</v>
      </c>
      <c r="L525" s="1" t="s">
        <v>51</v>
      </c>
      <c r="M525" s="1">
        <v>539</v>
      </c>
      <c r="N525" s="1" t="s">
        <v>29</v>
      </c>
      <c r="O525" s="1" t="s">
        <v>105</v>
      </c>
      <c r="P525" s="1" t="s">
        <v>44</v>
      </c>
      <c r="Q525" s="1">
        <v>3</v>
      </c>
      <c r="R525" s="1" t="s">
        <v>37</v>
      </c>
      <c r="S525" s="1">
        <v>1</v>
      </c>
      <c r="T525" s="10">
        <v>103000</v>
      </c>
      <c r="U525" t="str">
        <f t="shared" si="56"/>
        <v>Reviewed</v>
      </c>
      <c r="V525" t="str">
        <f t="shared" si="57"/>
        <v>meets</v>
      </c>
      <c r="W525">
        <f t="shared" si="58"/>
        <v>1</v>
      </c>
      <c r="X525" t="str">
        <f t="shared" si="59"/>
        <v>Attrited</v>
      </c>
      <c r="Y525">
        <f t="shared" si="60"/>
        <v>1.4767123287671233</v>
      </c>
      <c r="Z525" t="str">
        <f t="shared" si="61"/>
        <v>1–2 Years</v>
      </c>
      <c r="AA525" t="str">
        <f t="shared" si="62"/>
        <v>100K–129K</v>
      </c>
    </row>
    <row r="526" spans="1:27" ht="19.95" customHeight="1" x14ac:dyDescent="0.3">
      <c r="A526" s="4" t="s">
        <v>650</v>
      </c>
      <c r="B526" s="5">
        <v>45800</v>
      </c>
      <c r="C526" s="6" t="s">
        <v>77</v>
      </c>
      <c r="D526" s="6" t="s">
        <v>72</v>
      </c>
      <c r="E526" s="6" t="s">
        <v>40</v>
      </c>
      <c r="F526" s="6" t="s">
        <v>131</v>
      </c>
      <c r="G526" s="6" t="s">
        <v>79</v>
      </c>
      <c r="H526" s="6" t="s">
        <v>26</v>
      </c>
      <c r="I526" s="6" t="s">
        <v>27</v>
      </c>
      <c r="J526" s="5">
        <v>45800</v>
      </c>
      <c r="K526" s="5"/>
      <c r="L526" s="6" t="s">
        <v>28</v>
      </c>
      <c r="M526" s="6">
        <v>222</v>
      </c>
      <c r="N526" s="6" t="s">
        <v>29</v>
      </c>
      <c r="O526" s="6" t="s">
        <v>105</v>
      </c>
      <c r="P526" s="6" t="s">
        <v>64</v>
      </c>
      <c r="Q526" s="6">
        <v>4</v>
      </c>
      <c r="R526" s="6" t="s">
        <v>32</v>
      </c>
      <c r="S526" s="6">
        <v>1</v>
      </c>
      <c r="T526" s="7">
        <v>103000</v>
      </c>
      <c r="U526" t="str">
        <f t="shared" si="56"/>
        <v>Reviewed</v>
      </c>
      <c r="V526" t="str">
        <f t="shared" si="57"/>
        <v>exceeds</v>
      </c>
      <c r="W526">
        <f t="shared" si="58"/>
        <v>0</v>
      </c>
      <c r="X526" t="str">
        <f t="shared" si="59"/>
        <v>Active</v>
      </c>
      <c r="Y526">
        <f t="shared" si="60"/>
        <v>0.60821917808219184</v>
      </c>
      <c r="Z526" t="str">
        <f t="shared" si="61"/>
        <v>&lt;1 Year</v>
      </c>
      <c r="AA526" t="str">
        <f t="shared" si="62"/>
        <v>100K–129K</v>
      </c>
    </row>
    <row r="527" spans="1:27" ht="19.95" customHeight="1" x14ac:dyDescent="0.3">
      <c r="A527" s="8" t="s">
        <v>651</v>
      </c>
      <c r="B527" s="9">
        <v>45861</v>
      </c>
      <c r="C527" s="1" t="s">
        <v>81</v>
      </c>
      <c r="D527" s="1" t="s">
        <v>72</v>
      </c>
      <c r="E527" s="1" t="s">
        <v>23</v>
      </c>
      <c r="F527" s="1" t="s">
        <v>82</v>
      </c>
      <c r="G527" s="1" t="s">
        <v>83</v>
      </c>
      <c r="H527" s="1" t="s">
        <v>26</v>
      </c>
      <c r="I527" s="1" t="s">
        <v>27</v>
      </c>
      <c r="J527" s="9">
        <v>45861</v>
      </c>
      <c r="K527" s="9"/>
      <c r="L527" s="1" t="s">
        <v>28</v>
      </c>
      <c r="M527" s="1">
        <v>161</v>
      </c>
      <c r="N527" s="1" t="s">
        <v>52</v>
      </c>
      <c r="O527" s="1" t="s">
        <v>63</v>
      </c>
      <c r="P527" s="1" t="s">
        <v>31</v>
      </c>
      <c r="Q527" s="1" t="s">
        <v>95</v>
      </c>
      <c r="R527" s="1" t="s">
        <v>28</v>
      </c>
      <c r="S527" s="1">
        <v>0</v>
      </c>
      <c r="T527" s="10">
        <v>77000</v>
      </c>
      <c r="U527" t="str">
        <f t="shared" si="56"/>
        <v>Not Reviewed</v>
      </c>
      <c r="V527" t="str">
        <f t="shared" si="57"/>
        <v>Not Reviewed</v>
      </c>
      <c r="W527">
        <f t="shared" si="58"/>
        <v>0</v>
      </c>
      <c r="X527" t="str">
        <f t="shared" si="59"/>
        <v>Active</v>
      </c>
      <c r="Y527">
        <f t="shared" si="60"/>
        <v>0.44109589041095892</v>
      </c>
      <c r="Z527" t="str">
        <f t="shared" si="61"/>
        <v>&lt;1 Year</v>
      </c>
      <c r="AA527" t="str">
        <f t="shared" si="62"/>
        <v>70K–99K</v>
      </c>
    </row>
    <row r="528" spans="1:27" ht="19.95" customHeight="1" x14ac:dyDescent="0.3">
      <c r="A528" s="4" t="s">
        <v>652</v>
      </c>
      <c r="B528" s="5">
        <v>45479</v>
      </c>
      <c r="C528" s="6" t="s">
        <v>86</v>
      </c>
      <c r="D528" s="6" t="s">
        <v>87</v>
      </c>
      <c r="E528" s="6" t="s">
        <v>67</v>
      </c>
      <c r="F528" s="6" t="s">
        <v>135</v>
      </c>
      <c r="G528" s="6" t="s">
        <v>89</v>
      </c>
      <c r="H528" s="6" t="s">
        <v>43</v>
      </c>
      <c r="I528" s="6" t="s">
        <v>27</v>
      </c>
      <c r="J528" s="5">
        <v>45479</v>
      </c>
      <c r="K528" s="5"/>
      <c r="L528" s="6" t="s">
        <v>28</v>
      </c>
      <c r="M528" s="6">
        <v>543</v>
      </c>
      <c r="N528" s="6" t="s">
        <v>29</v>
      </c>
      <c r="O528" s="6" t="s">
        <v>63</v>
      </c>
      <c r="P528" s="6" t="s">
        <v>31</v>
      </c>
      <c r="Q528" s="6">
        <v>3</v>
      </c>
      <c r="R528" s="6" t="s">
        <v>37</v>
      </c>
      <c r="S528" s="6">
        <v>1</v>
      </c>
      <c r="T528" s="7">
        <v>55500</v>
      </c>
      <c r="U528" t="str">
        <f t="shared" si="56"/>
        <v>Reviewed</v>
      </c>
      <c r="V528" t="str">
        <f t="shared" si="57"/>
        <v>meets</v>
      </c>
      <c r="W528">
        <f t="shared" si="58"/>
        <v>0</v>
      </c>
      <c r="X528" t="str">
        <f t="shared" si="59"/>
        <v>Active</v>
      </c>
      <c r="Y528">
        <f t="shared" si="60"/>
        <v>1.4876712328767123</v>
      </c>
      <c r="Z528" t="str">
        <f t="shared" si="61"/>
        <v>1–2 Years</v>
      </c>
      <c r="AA528" t="str">
        <f t="shared" si="62"/>
        <v>&lt;70K</v>
      </c>
    </row>
    <row r="529" spans="1:27" ht="19.95" customHeight="1" x14ac:dyDescent="0.3">
      <c r="A529" s="8" t="s">
        <v>653</v>
      </c>
      <c r="B529" s="9">
        <v>45393</v>
      </c>
      <c r="C529" s="1" t="s">
        <v>91</v>
      </c>
      <c r="D529" s="1" t="s">
        <v>87</v>
      </c>
      <c r="E529" s="1" t="s">
        <v>92</v>
      </c>
      <c r="F529" s="1" t="s">
        <v>114</v>
      </c>
      <c r="G529" s="1" t="s">
        <v>94</v>
      </c>
      <c r="H529" s="1" t="s">
        <v>43</v>
      </c>
      <c r="I529" s="1" t="s">
        <v>50</v>
      </c>
      <c r="J529" s="9">
        <v>45393</v>
      </c>
      <c r="K529" s="9">
        <v>45540</v>
      </c>
      <c r="L529" s="1" t="s">
        <v>51</v>
      </c>
      <c r="M529" s="1">
        <v>147</v>
      </c>
      <c r="N529" s="1" t="s">
        <v>122</v>
      </c>
      <c r="O529" s="1" t="s">
        <v>30</v>
      </c>
      <c r="P529" s="1" t="s">
        <v>64</v>
      </c>
      <c r="Q529" s="1" t="s">
        <v>95</v>
      </c>
      <c r="R529" s="1" t="s">
        <v>28</v>
      </c>
      <c r="S529" s="1">
        <v>0</v>
      </c>
      <c r="T529" s="10">
        <v>60500</v>
      </c>
      <c r="U529" t="str">
        <f t="shared" si="56"/>
        <v>Not Reviewed</v>
      </c>
      <c r="V529" t="str">
        <f t="shared" si="57"/>
        <v>Not Reviewed</v>
      </c>
      <c r="W529">
        <f t="shared" si="58"/>
        <v>1</v>
      </c>
      <c r="X529" t="str">
        <f t="shared" si="59"/>
        <v>Attrited</v>
      </c>
      <c r="Y529">
        <f t="shared" si="60"/>
        <v>0.40273972602739727</v>
      </c>
      <c r="Z529" t="str">
        <f t="shared" si="61"/>
        <v>&lt;1 Year</v>
      </c>
      <c r="AA529" t="str">
        <f t="shared" si="62"/>
        <v>&lt;70K</v>
      </c>
    </row>
    <row r="530" spans="1:27" ht="19.95" customHeight="1" x14ac:dyDescent="0.3">
      <c r="A530" s="4" t="s">
        <v>654</v>
      </c>
      <c r="B530" s="5">
        <v>45181</v>
      </c>
      <c r="C530" s="6" t="s">
        <v>21</v>
      </c>
      <c r="D530" s="6" t="s">
        <v>22</v>
      </c>
      <c r="E530" s="6" t="s">
        <v>23</v>
      </c>
      <c r="F530" s="6" t="s">
        <v>215</v>
      </c>
      <c r="G530" s="6" t="s">
        <v>42</v>
      </c>
      <c r="H530" s="6" t="s">
        <v>49</v>
      </c>
      <c r="I530" s="6" t="s">
        <v>27</v>
      </c>
      <c r="J530" s="5">
        <v>45181</v>
      </c>
      <c r="K530" s="5"/>
      <c r="L530" s="6" t="s">
        <v>28</v>
      </c>
      <c r="M530" s="6">
        <v>841</v>
      </c>
      <c r="N530" s="6" t="s">
        <v>29</v>
      </c>
      <c r="O530" s="6" t="s">
        <v>43</v>
      </c>
      <c r="P530" s="6" t="s">
        <v>64</v>
      </c>
      <c r="Q530" s="6">
        <v>4</v>
      </c>
      <c r="R530" s="6" t="s">
        <v>32</v>
      </c>
      <c r="S530" s="6">
        <v>2</v>
      </c>
      <c r="T530" s="7">
        <v>127500</v>
      </c>
      <c r="U530" t="str">
        <f t="shared" si="56"/>
        <v>Reviewed</v>
      </c>
      <c r="V530" t="str">
        <f t="shared" si="57"/>
        <v>exceeds</v>
      </c>
      <c r="W530">
        <f t="shared" si="58"/>
        <v>0</v>
      </c>
      <c r="X530" t="str">
        <f t="shared" si="59"/>
        <v>Active</v>
      </c>
      <c r="Y530">
        <f t="shared" si="60"/>
        <v>2.3041095890410959</v>
      </c>
      <c r="Z530" t="str">
        <f t="shared" si="61"/>
        <v>2–3 Years</v>
      </c>
      <c r="AA530" t="str">
        <f t="shared" si="62"/>
        <v>100K–129K</v>
      </c>
    </row>
    <row r="531" spans="1:27" ht="19.95" customHeight="1" x14ac:dyDescent="0.3">
      <c r="A531" s="8" t="s">
        <v>655</v>
      </c>
      <c r="B531" s="9">
        <v>45633</v>
      </c>
      <c r="C531" s="1" t="s">
        <v>34</v>
      </c>
      <c r="D531" s="1" t="s">
        <v>22</v>
      </c>
      <c r="E531" s="1" t="s">
        <v>23</v>
      </c>
      <c r="F531" s="1" t="s">
        <v>138</v>
      </c>
      <c r="G531" s="1" t="s">
        <v>36</v>
      </c>
      <c r="H531" s="1" t="s">
        <v>43</v>
      </c>
      <c r="I531" s="1" t="s">
        <v>50</v>
      </c>
      <c r="J531" s="9">
        <v>45633</v>
      </c>
      <c r="K531" s="9">
        <v>45972</v>
      </c>
      <c r="L531" s="1" t="s">
        <v>51</v>
      </c>
      <c r="M531" s="1">
        <v>339</v>
      </c>
      <c r="N531" s="1" t="s">
        <v>52</v>
      </c>
      <c r="O531" s="1" t="s">
        <v>30</v>
      </c>
      <c r="P531" s="1" t="s">
        <v>31</v>
      </c>
      <c r="Q531" s="1">
        <v>3</v>
      </c>
      <c r="R531" s="1" t="s">
        <v>37</v>
      </c>
      <c r="S531" s="1">
        <v>1</v>
      </c>
      <c r="T531" s="10">
        <v>73500</v>
      </c>
      <c r="U531" t="str">
        <f t="shared" si="56"/>
        <v>Reviewed</v>
      </c>
      <c r="V531" t="str">
        <f t="shared" si="57"/>
        <v>meets</v>
      </c>
      <c r="W531">
        <f t="shared" si="58"/>
        <v>1</v>
      </c>
      <c r="X531" t="str">
        <f t="shared" si="59"/>
        <v>Attrited</v>
      </c>
      <c r="Y531">
        <f t="shared" si="60"/>
        <v>0.92876712328767119</v>
      </c>
      <c r="Z531" t="str">
        <f t="shared" si="61"/>
        <v>&lt;1 Year</v>
      </c>
      <c r="AA531" t="str">
        <f t="shared" si="62"/>
        <v>70K–99K</v>
      </c>
    </row>
    <row r="532" spans="1:27" ht="19.95" customHeight="1" x14ac:dyDescent="0.3">
      <c r="A532" s="4" t="s">
        <v>656</v>
      </c>
      <c r="B532" s="5">
        <v>45464</v>
      </c>
      <c r="C532" s="6" t="s">
        <v>39</v>
      </c>
      <c r="D532" s="6" t="s">
        <v>22</v>
      </c>
      <c r="E532" s="6" t="s">
        <v>40</v>
      </c>
      <c r="F532" s="6" t="s">
        <v>215</v>
      </c>
      <c r="G532" s="6" t="s">
        <v>42</v>
      </c>
      <c r="H532" s="6" t="s">
        <v>49</v>
      </c>
      <c r="I532" s="6" t="s">
        <v>27</v>
      </c>
      <c r="J532" s="5">
        <v>45464</v>
      </c>
      <c r="K532" s="5"/>
      <c r="L532" s="6" t="s">
        <v>28</v>
      </c>
      <c r="M532" s="6">
        <v>558</v>
      </c>
      <c r="N532" s="6" t="s">
        <v>52</v>
      </c>
      <c r="O532" s="6" t="s">
        <v>63</v>
      </c>
      <c r="P532" s="6" t="s">
        <v>64</v>
      </c>
      <c r="Q532" s="6">
        <v>3</v>
      </c>
      <c r="R532" s="6" t="s">
        <v>37</v>
      </c>
      <c r="S532" s="6">
        <v>2</v>
      </c>
      <c r="T532" s="7">
        <v>126500</v>
      </c>
      <c r="U532" t="str">
        <f t="shared" si="56"/>
        <v>Reviewed</v>
      </c>
      <c r="V532" t="str">
        <f t="shared" si="57"/>
        <v>meets</v>
      </c>
      <c r="W532">
        <f t="shared" si="58"/>
        <v>0</v>
      </c>
      <c r="X532" t="str">
        <f t="shared" si="59"/>
        <v>Active</v>
      </c>
      <c r="Y532">
        <f t="shared" si="60"/>
        <v>1.5287671232876712</v>
      </c>
      <c r="Z532" t="str">
        <f t="shared" si="61"/>
        <v>1–2 Years</v>
      </c>
      <c r="AA532" t="str">
        <f t="shared" si="62"/>
        <v>100K–129K</v>
      </c>
    </row>
    <row r="533" spans="1:27" ht="19.95" customHeight="1" x14ac:dyDescent="0.3">
      <c r="A533" s="8" t="s">
        <v>657</v>
      </c>
      <c r="B533" s="9">
        <v>45113</v>
      </c>
      <c r="C533" s="1" t="s">
        <v>46</v>
      </c>
      <c r="D533" s="1" t="s">
        <v>22</v>
      </c>
      <c r="E533" s="1" t="s">
        <v>40</v>
      </c>
      <c r="F533" s="1" t="s">
        <v>101</v>
      </c>
      <c r="G533" s="1" t="s">
        <v>48</v>
      </c>
      <c r="H533" s="1" t="s">
        <v>26</v>
      </c>
      <c r="I533" s="1" t="s">
        <v>27</v>
      </c>
      <c r="J533" s="9">
        <v>45113</v>
      </c>
      <c r="K533" s="9"/>
      <c r="L533" s="1" t="s">
        <v>28</v>
      </c>
      <c r="M533" s="1">
        <v>909</v>
      </c>
      <c r="N533" s="1" t="s">
        <v>29</v>
      </c>
      <c r="O533" s="1" t="s">
        <v>63</v>
      </c>
      <c r="P533" s="1" t="s">
        <v>31</v>
      </c>
      <c r="Q533" s="1">
        <v>2</v>
      </c>
      <c r="R533" s="1" t="s">
        <v>53</v>
      </c>
      <c r="S533" s="1">
        <v>2</v>
      </c>
      <c r="T533" s="10">
        <v>92500</v>
      </c>
      <c r="U533" t="str">
        <f t="shared" si="56"/>
        <v>Reviewed</v>
      </c>
      <c r="V533" t="str">
        <f t="shared" si="57"/>
        <v>needs_support</v>
      </c>
      <c r="W533">
        <f t="shared" si="58"/>
        <v>0</v>
      </c>
      <c r="X533" t="str">
        <f t="shared" si="59"/>
        <v>Active</v>
      </c>
      <c r="Y533">
        <f t="shared" si="60"/>
        <v>2.4904109589041097</v>
      </c>
      <c r="Z533" t="str">
        <f t="shared" si="61"/>
        <v>2–3 Years</v>
      </c>
      <c r="AA533" t="str">
        <f t="shared" si="62"/>
        <v>70K–99K</v>
      </c>
    </row>
    <row r="534" spans="1:27" ht="19.95" customHeight="1" x14ac:dyDescent="0.3">
      <c r="A534" s="4" t="s">
        <v>658</v>
      </c>
      <c r="B534" s="5">
        <v>45745</v>
      </c>
      <c r="C534" s="6" t="s">
        <v>55</v>
      </c>
      <c r="D534" s="6" t="s">
        <v>56</v>
      </c>
      <c r="E534" s="6" t="s">
        <v>23</v>
      </c>
      <c r="F534" s="6" t="s">
        <v>57</v>
      </c>
      <c r="G534" s="6" t="s">
        <v>58</v>
      </c>
      <c r="H534" s="6" t="s">
        <v>43</v>
      </c>
      <c r="I534" s="6" t="s">
        <v>50</v>
      </c>
      <c r="J534" s="5">
        <v>45745</v>
      </c>
      <c r="K534" s="5">
        <v>45952</v>
      </c>
      <c r="L534" s="6" t="s">
        <v>159</v>
      </c>
      <c r="M534" s="6">
        <v>207</v>
      </c>
      <c r="N534" s="6" t="s">
        <v>52</v>
      </c>
      <c r="O534" s="6" t="s">
        <v>63</v>
      </c>
      <c r="P534" s="6" t="s">
        <v>107</v>
      </c>
      <c r="Q534" s="6">
        <v>3</v>
      </c>
      <c r="R534" s="6" t="s">
        <v>37</v>
      </c>
      <c r="S534" s="6">
        <v>1</v>
      </c>
      <c r="T534" s="7">
        <v>77500</v>
      </c>
      <c r="U534" t="str">
        <f t="shared" si="56"/>
        <v>Reviewed</v>
      </c>
      <c r="V534" t="str">
        <f t="shared" si="57"/>
        <v>meets</v>
      </c>
      <c r="W534">
        <f t="shared" si="58"/>
        <v>1</v>
      </c>
      <c r="X534" t="str">
        <f t="shared" si="59"/>
        <v>Attrited</v>
      </c>
      <c r="Y534">
        <f t="shared" si="60"/>
        <v>0.56712328767123288</v>
      </c>
      <c r="Z534" t="str">
        <f t="shared" si="61"/>
        <v>&lt;1 Year</v>
      </c>
      <c r="AA534" t="str">
        <f t="shared" si="62"/>
        <v>70K–99K</v>
      </c>
    </row>
    <row r="535" spans="1:27" ht="19.95" customHeight="1" x14ac:dyDescent="0.3">
      <c r="A535" s="8" t="s">
        <v>659</v>
      </c>
      <c r="B535" s="9">
        <v>45836</v>
      </c>
      <c r="C535" s="1" t="s">
        <v>60</v>
      </c>
      <c r="D535" s="1" t="s">
        <v>56</v>
      </c>
      <c r="E535" s="1" t="s">
        <v>40</v>
      </c>
      <c r="F535" s="1" t="s">
        <v>104</v>
      </c>
      <c r="G535" s="1" t="s">
        <v>62</v>
      </c>
      <c r="H535" s="1" t="s">
        <v>43</v>
      </c>
      <c r="I535" s="1" t="s">
        <v>27</v>
      </c>
      <c r="J535" s="9">
        <v>45836</v>
      </c>
      <c r="K535" s="9"/>
      <c r="L535" s="1" t="s">
        <v>28</v>
      </c>
      <c r="M535" s="1">
        <v>186</v>
      </c>
      <c r="N535" s="1" t="s">
        <v>29</v>
      </c>
      <c r="O535" s="1" t="s">
        <v>43</v>
      </c>
      <c r="P535" s="1" t="s">
        <v>44</v>
      </c>
      <c r="Q535" s="1">
        <v>4</v>
      </c>
      <c r="R535" s="1" t="s">
        <v>32</v>
      </c>
      <c r="S535" s="1">
        <v>1</v>
      </c>
      <c r="T535" s="10">
        <v>64500</v>
      </c>
      <c r="U535" t="str">
        <f t="shared" si="56"/>
        <v>Reviewed</v>
      </c>
      <c r="V535" t="str">
        <f t="shared" si="57"/>
        <v>exceeds</v>
      </c>
      <c r="W535">
        <f t="shared" si="58"/>
        <v>0</v>
      </c>
      <c r="X535" t="str">
        <f t="shared" si="59"/>
        <v>Active</v>
      </c>
      <c r="Y535">
        <f t="shared" si="60"/>
        <v>0.50958904109589043</v>
      </c>
      <c r="Z535" t="str">
        <f t="shared" si="61"/>
        <v>&lt;1 Year</v>
      </c>
      <c r="AA535" t="str">
        <f t="shared" si="62"/>
        <v>&lt;70K</v>
      </c>
    </row>
    <row r="536" spans="1:27" ht="19.95" customHeight="1" x14ac:dyDescent="0.3">
      <c r="A536" s="4" t="s">
        <v>660</v>
      </c>
      <c r="B536" s="5">
        <v>45325</v>
      </c>
      <c r="C536" s="6" t="s">
        <v>66</v>
      </c>
      <c r="D536" s="6" t="s">
        <v>56</v>
      </c>
      <c r="E536" s="6" t="s">
        <v>67</v>
      </c>
      <c r="F536" s="6" t="s">
        <v>193</v>
      </c>
      <c r="G536" s="6" t="s">
        <v>69</v>
      </c>
      <c r="H536" s="6" t="s">
        <v>43</v>
      </c>
      <c r="I536" s="6" t="s">
        <v>50</v>
      </c>
      <c r="J536" s="5">
        <v>45325</v>
      </c>
      <c r="K536" s="5">
        <v>45720</v>
      </c>
      <c r="L536" s="6" t="s">
        <v>51</v>
      </c>
      <c r="M536" s="6">
        <v>395</v>
      </c>
      <c r="N536" s="6" t="s">
        <v>52</v>
      </c>
      <c r="O536" s="6" t="s">
        <v>63</v>
      </c>
      <c r="P536" s="6" t="s">
        <v>31</v>
      </c>
      <c r="Q536" s="6">
        <v>2</v>
      </c>
      <c r="R536" s="6" t="s">
        <v>53</v>
      </c>
      <c r="S536" s="6">
        <v>1</v>
      </c>
      <c r="T536" s="7">
        <v>70000</v>
      </c>
      <c r="U536" t="str">
        <f t="shared" si="56"/>
        <v>Reviewed</v>
      </c>
      <c r="V536" t="str">
        <f t="shared" si="57"/>
        <v>needs_support</v>
      </c>
      <c r="W536">
        <f t="shared" si="58"/>
        <v>1</v>
      </c>
      <c r="X536" t="str">
        <f t="shared" si="59"/>
        <v>Attrited</v>
      </c>
      <c r="Y536">
        <f t="shared" si="60"/>
        <v>1.0821917808219179</v>
      </c>
      <c r="Z536" t="str">
        <f t="shared" si="61"/>
        <v>1–2 Years</v>
      </c>
      <c r="AA536" t="str">
        <f t="shared" si="62"/>
        <v>70K–99K</v>
      </c>
    </row>
    <row r="537" spans="1:27" ht="19.95" customHeight="1" x14ac:dyDescent="0.3">
      <c r="A537" s="8" t="s">
        <v>661</v>
      </c>
      <c r="B537" s="9">
        <v>45422</v>
      </c>
      <c r="C537" s="1" t="s">
        <v>71</v>
      </c>
      <c r="D537" s="1" t="s">
        <v>72</v>
      </c>
      <c r="E537" s="1" t="s">
        <v>23</v>
      </c>
      <c r="F537" s="1" t="s">
        <v>138</v>
      </c>
      <c r="G537" s="1" t="s">
        <v>36</v>
      </c>
      <c r="H537" s="1" t="s">
        <v>43</v>
      </c>
      <c r="I537" s="1" t="s">
        <v>27</v>
      </c>
      <c r="J537" s="9">
        <v>45422</v>
      </c>
      <c r="K537" s="9"/>
      <c r="L537" s="1" t="s">
        <v>28</v>
      </c>
      <c r="M537" s="1">
        <v>600</v>
      </c>
      <c r="N537" s="1" t="s">
        <v>52</v>
      </c>
      <c r="O537" s="1" t="s">
        <v>63</v>
      </c>
      <c r="P537" s="1" t="s">
        <v>107</v>
      </c>
      <c r="Q537" s="1">
        <v>5</v>
      </c>
      <c r="R537" s="1" t="s">
        <v>119</v>
      </c>
      <c r="S537" s="1">
        <v>2</v>
      </c>
      <c r="T537" s="10">
        <v>73500</v>
      </c>
      <c r="U537" t="str">
        <f t="shared" si="56"/>
        <v>Reviewed</v>
      </c>
      <c r="V537" t="str">
        <f t="shared" si="57"/>
        <v>outstanding</v>
      </c>
      <c r="W537">
        <f t="shared" si="58"/>
        <v>0</v>
      </c>
      <c r="X537" t="str">
        <f t="shared" si="59"/>
        <v>Active</v>
      </c>
      <c r="Y537">
        <f t="shared" si="60"/>
        <v>1.6438356164383561</v>
      </c>
      <c r="Z537" t="str">
        <f t="shared" si="61"/>
        <v>1–2 Years</v>
      </c>
      <c r="AA537" t="str">
        <f t="shared" si="62"/>
        <v>70K–99K</v>
      </c>
    </row>
    <row r="538" spans="1:27" ht="19.95" customHeight="1" x14ac:dyDescent="0.3">
      <c r="A538" s="4" t="s">
        <v>662</v>
      </c>
      <c r="B538" s="5">
        <v>45052</v>
      </c>
      <c r="C538" s="6" t="s">
        <v>77</v>
      </c>
      <c r="D538" s="6" t="s">
        <v>72</v>
      </c>
      <c r="E538" s="6" t="s">
        <v>40</v>
      </c>
      <c r="F538" s="6" t="s">
        <v>78</v>
      </c>
      <c r="G538" s="6" t="s">
        <v>79</v>
      </c>
      <c r="H538" s="6" t="s">
        <v>49</v>
      </c>
      <c r="I538" s="6" t="s">
        <v>27</v>
      </c>
      <c r="J538" s="5">
        <v>45052</v>
      </c>
      <c r="K538" s="5"/>
      <c r="L538" s="6" t="s">
        <v>28</v>
      </c>
      <c r="M538" s="6">
        <v>970</v>
      </c>
      <c r="N538" s="6" t="s">
        <v>29</v>
      </c>
      <c r="O538" s="6" t="s">
        <v>105</v>
      </c>
      <c r="P538" s="6" t="s">
        <v>31</v>
      </c>
      <c r="Q538" s="6">
        <v>3</v>
      </c>
      <c r="R538" s="6" t="s">
        <v>37</v>
      </c>
      <c r="S538" s="6">
        <v>3</v>
      </c>
      <c r="T538" s="7">
        <v>118500</v>
      </c>
      <c r="U538" t="str">
        <f t="shared" si="56"/>
        <v>Reviewed</v>
      </c>
      <c r="V538" t="str">
        <f t="shared" si="57"/>
        <v>meets</v>
      </c>
      <c r="W538">
        <f t="shared" si="58"/>
        <v>0</v>
      </c>
      <c r="X538" t="str">
        <f t="shared" si="59"/>
        <v>Active</v>
      </c>
      <c r="Y538">
        <f t="shared" si="60"/>
        <v>2.6575342465753424</v>
      </c>
      <c r="Z538" t="str">
        <f t="shared" si="61"/>
        <v>2–3 Years</v>
      </c>
      <c r="AA538" t="str">
        <f t="shared" si="62"/>
        <v>100K–129K</v>
      </c>
    </row>
    <row r="539" spans="1:27" ht="19.95" customHeight="1" x14ac:dyDescent="0.3">
      <c r="A539" s="8" t="s">
        <v>663</v>
      </c>
      <c r="B539" s="9">
        <v>44951</v>
      </c>
      <c r="C539" s="1" t="s">
        <v>81</v>
      </c>
      <c r="D539" s="1" t="s">
        <v>72</v>
      </c>
      <c r="E539" s="1" t="s">
        <v>23</v>
      </c>
      <c r="F539" s="1" t="s">
        <v>93</v>
      </c>
      <c r="G539" s="1" t="s">
        <v>94</v>
      </c>
      <c r="H539" s="1" t="s">
        <v>26</v>
      </c>
      <c r="I539" s="1" t="s">
        <v>27</v>
      </c>
      <c r="J539" s="9">
        <v>44951</v>
      </c>
      <c r="K539" s="9"/>
      <c r="L539" s="1" t="s">
        <v>28</v>
      </c>
      <c r="M539" s="1">
        <v>1071</v>
      </c>
      <c r="N539" s="1" t="s">
        <v>52</v>
      </c>
      <c r="O539" s="1" t="s">
        <v>170</v>
      </c>
      <c r="P539" s="1" t="s">
        <v>64</v>
      </c>
      <c r="Q539" s="1">
        <v>4</v>
      </c>
      <c r="R539" s="1" t="s">
        <v>32</v>
      </c>
      <c r="S539" s="1">
        <v>3</v>
      </c>
      <c r="T539" s="10">
        <v>99500</v>
      </c>
      <c r="U539" t="str">
        <f t="shared" si="56"/>
        <v>Reviewed</v>
      </c>
      <c r="V539" t="str">
        <f t="shared" si="57"/>
        <v>exceeds</v>
      </c>
      <c r="W539">
        <f t="shared" si="58"/>
        <v>0</v>
      </c>
      <c r="X539" t="str">
        <f t="shared" si="59"/>
        <v>Active</v>
      </c>
      <c r="Y539">
        <f t="shared" si="60"/>
        <v>2.9342465753424656</v>
      </c>
      <c r="Z539" t="str">
        <f t="shared" si="61"/>
        <v>2–3 Years</v>
      </c>
      <c r="AA539" t="str">
        <f t="shared" si="62"/>
        <v>70K–99K</v>
      </c>
    </row>
    <row r="540" spans="1:27" ht="19.95" customHeight="1" x14ac:dyDescent="0.3">
      <c r="A540" s="4" t="s">
        <v>664</v>
      </c>
      <c r="B540" s="5">
        <v>45632</v>
      </c>
      <c r="C540" s="6" t="s">
        <v>86</v>
      </c>
      <c r="D540" s="6" t="s">
        <v>87</v>
      </c>
      <c r="E540" s="6" t="s">
        <v>67</v>
      </c>
      <c r="F540" s="6" t="s">
        <v>325</v>
      </c>
      <c r="G540" s="6" t="s">
        <v>89</v>
      </c>
      <c r="H540" s="6" t="s">
        <v>110</v>
      </c>
      <c r="I540" s="6" t="s">
        <v>27</v>
      </c>
      <c r="J540" s="5">
        <v>45632</v>
      </c>
      <c r="K540" s="5"/>
      <c r="L540" s="6" t="s">
        <v>28</v>
      </c>
      <c r="M540" s="6">
        <v>390</v>
      </c>
      <c r="N540" s="6" t="s">
        <v>29</v>
      </c>
      <c r="O540" s="6" t="s">
        <v>30</v>
      </c>
      <c r="P540" s="6" t="s">
        <v>31</v>
      </c>
      <c r="Q540" s="6">
        <v>2</v>
      </c>
      <c r="R540" s="6" t="s">
        <v>53</v>
      </c>
      <c r="S540" s="6">
        <v>1</v>
      </c>
      <c r="T540" s="7">
        <v>144000</v>
      </c>
      <c r="U540" t="str">
        <f t="shared" si="56"/>
        <v>Reviewed</v>
      </c>
      <c r="V540" t="str">
        <f t="shared" si="57"/>
        <v>needs_support</v>
      </c>
      <c r="W540">
        <f t="shared" si="58"/>
        <v>0</v>
      </c>
      <c r="X540" t="str">
        <f t="shared" si="59"/>
        <v>Active</v>
      </c>
      <c r="Y540">
        <f t="shared" si="60"/>
        <v>1.0684931506849316</v>
      </c>
      <c r="Z540" t="str">
        <f t="shared" si="61"/>
        <v>1–2 Years</v>
      </c>
      <c r="AA540" t="str">
        <f t="shared" si="62"/>
        <v>130K+</v>
      </c>
    </row>
    <row r="541" spans="1:27" ht="19.95" customHeight="1" x14ac:dyDescent="0.3">
      <c r="A541" s="8" t="s">
        <v>665</v>
      </c>
      <c r="B541" s="9">
        <v>45748</v>
      </c>
      <c r="C541" s="1" t="s">
        <v>91</v>
      </c>
      <c r="D541" s="1" t="s">
        <v>87</v>
      </c>
      <c r="E541" s="1" t="s">
        <v>92</v>
      </c>
      <c r="F541" s="1" t="s">
        <v>286</v>
      </c>
      <c r="G541" s="1" t="s">
        <v>94</v>
      </c>
      <c r="H541" s="1" t="s">
        <v>110</v>
      </c>
      <c r="I541" s="1" t="s">
        <v>50</v>
      </c>
      <c r="J541" s="9">
        <v>45748</v>
      </c>
      <c r="K541" s="9">
        <v>45892</v>
      </c>
      <c r="L541" s="1" t="s">
        <v>51</v>
      </c>
      <c r="M541" s="1">
        <v>144</v>
      </c>
      <c r="N541" s="1" t="s">
        <v>122</v>
      </c>
      <c r="O541" s="1" t="s">
        <v>30</v>
      </c>
      <c r="P541" s="1" t="s">
        <v>64</v>
      </c>
      <c r="Q541" s="1" t="s">
        <v>95</v>
      </c>
      <c r="R541" s="1" t="s">
        <v>28</v>
      </c>
      <c r="S541" s="1">
        <v>0</v>
      </c>
      <c r="T541" s="10">
        <v>131500</v>
      </c>
      <c r="U541" t="str">
        <f t="shared" si="56"/>
        <v>Not Reviewed</v>
      </c>
      <c r="V541" t="str">
        <f t="shared" si="57"/>
        <v>Not Reviewed</v>
      </c>
      <c r="W541">
        <f t="shared" si="58"/>
        <v>1</v>
      </c>
      <c r="X541" t="str">
        <f t="shared" si="59"/>
        <v>Attrited</v>
      </c>
      <c r="Y541">
        <f t="shared" si="60"/>
        <v>0.39452054794520547</v>
      </c>
      <c r="Z541" t="str">
        <f t="shared" si="61"/>
        <v>&lt;1 Year</v>
      </c>
      <c r="AA541" t="str">
        <f t="shared" si="62"/>
        <v>130K+</v>
      </c>
    </row>
    <row r="542" spans="1:27" ht="19.95" customHeight="1" x14ac:dyDescent="0.3">
      <c r="A542" s="4" t="s">
        <v>666</v>
      </c>
      <c r="B542" s="5">
        <v>45145</v>
      </c>
      <c r="C542" s="6" t="s">
        <v>21</v>
      </c>
      <c r="D542" s="6" t="s">
        <v>22</v>
      </c>
      <c r="E542" s="6" t="s">
        <v>23</v>
      </c>
      <c r="F542" s="6" t="s">
        <v>24</v>
      </c>
      <c r="G542" s="6" t="s">
        <v>25</v>
      </c>
      <c r="H542" s="6" t="s">
        <v>26</v>
      </c>
      <c r="I542" s="6" t="s">
        <v>27</v>
      </c>
      <c r="J542" s="5">
        <v>45145</v>
      </c>
      <c r="K542" s="5"/>
      <c r="L542" s="6" t="s">
        <v>28</v>
      </c>
      <c r="M542" s="6">
        <v>877</v>
      </c>
      <c r="N542" s="6" t="s">
        <v>140</v>
      </c>
      <c r="O542" s="6" t="s">
        <v>43</v>
      </c>
      <c r="P542" s="6" t="s">
        <v>133</v>
      </c>
      <c r="Q542" s="6">
        <v>3</v>
      </c>
      <c r="R542" s="6" t="s">
        <v>37</v>
      </c>
      <c r="S542" s="6">
        <v>2</v>
      </c>
      <c r="T542" s="7">
        <v>77000</v>
      </c>
      <c r="U542" t="str">
        <f t="shared" si="56"/>
        <v>Reviewed</v>
      </c>
      <c r="V542" t="str">
        <f t="shared" si="57"/>
        <v>meets</v>
      </c>
      <c r="W542">
        <f t="shared" si="58"/>
        <v>0</v>
      </c>
      <c r="X542" t="str">
        <f t="shared" si="59"/>
        <v>Active</v>
      </c>
      <c r="Y542">
        <f t="shared" si="60"/>
        <v>2.4027397260273973</v>
      </c>
      <c r="Z542" t="str">
        <f t="shared" si="61"/>
        <v>2–3 Years</v>
      </c>
      <c r="AA542" t="str">
        <f t="shared" si="62"/>
        <v>70K–99K</v>
      </c>
    </row>
    <row r="543" spans="1:27" ht="19.95" customHeight="1" x14ac:dyDescent="0.3">
      <c r="A543" s="8" t="s">
        <v>667</v>
      </c>
      <c r="B543" s="9">
        <v>45850</v>
      </c>
      <c r="C543" s="1" t="s">
        <v>34</v>
      </c>
      <c r="D543" s="1" t="s">
        <v>22</v>
      </c>
      <c r="E543" s="1" t="s">
        <v>23</v>
      </c>
      <c r="F543" s="1" t="s">
        <v>138</v>
      </c>
      <c r="G543" s="1" t="s">
        <v>36</v>
      </c>
      <c r="H543" s="1" t="s">
        <v>43</v>
      </c>
      <c r="I543" s="1" t="s">
        <v>27</v>
      </c>
      <c r="J543" s="9">
        <v>45850</v>
      </c>
      <c r="K543" s="9"/>
      <c r="L543" s="1" t="s">
        <v>28</v>
      </c>
      <c r="M543" s="1">
        <v>172</v>
      </c>
      <c r="N543" s="1" t="s">
        <v>52</v>
      </c>
      <c r="O543" s="1" t="s">
        <v>63</v>
      </c>
      <c r="P543" s="1" t="s">
        <v>107</v>
      </c>
      <c r="Q543" s="1" t="s">
        <v>95</v>
      </c>
      <c r="R543" s="1" t="s">
        <v>28</v>
      </c>
      <c r="S543" s="1">
        <v>0</v>
      </c>
      <c r="T543" s="10">
        <v>77000</v>
      </c>
      <c r="U543" t="str">
        <f t="shared" si="56"/>
        <v>Not Reviewed</v>
      </c>
      <c r="V543" t="str">
        <f t="shared" si="57"/>
        <v>Not Reviewed</v>
      </c>
      <c r="W543">
        <f t="shared" si="58"/>
        <v>0</v>
      </c>
      <c r="X543" t="str">
        <f t="shared" si="59"/>
        <v>Active</v>
      </c>
      <c r="Y543">
        <f t="shared" si="60"/>
        <v>0.47123287671232877</v>
      </c>
      <c r="Z543" t="str">
        <f t="shared" si="61"/>
        <v>&lt;1 Year</v>
      </c>
      <c r="AA543" t="str">
        <f t="shared" si="62"/>
        <v>70K–99K</v>
      </c>
    </row>
    <row r="544" spans="1:27" ht="19.95" customHeight="1" x14ac:dyDescent="0.3">
      <c r="A544" s="4" t="s">
        <v>668</v>
      </c>
      <c r="B544" s="5">
        <v>45330</v>
      </c>
      <c r="C544" s="6" t="s">
        <v>39</v>
      </c>
      <c r="D544" s="6" t="s">
        <v>22</v>
      </c>
      <c r="E544" s="6" t="s">
        <v>40</v>
      </c>
      <c r="F544" s="6" t="s">
        <v>138</v>
      </c>
      <c r="G544" s="6" t="s">
        <v>36</v>
      </c>
      <c r="H544" s="6" t="s">
        <v>43</v>
      </c>
      <c r="I544" s="6" t="s">
        <v>27</v>
      </c>
      <c r="J544" s="5">
        <v>45330</v>
      </c>
      <c r="K544" s="5"/>
      <c r="L544" s="6" t="s">
        <v>28</v>
      </c>
      <c r="M544" s="6">
        <v>692</v>
      </c>
      <c r="N544" s="6" t="s">
        <v>29</v>
      </c>
      <c r="O544" s="6" t="s">
        <v>43</v>
      </c>
      <c r="P544" s="6" t="s">
        <v>64</v>
      </c>
      <c r="Q544" s="6">
        <v>3</v>
      </c>
      <c r="R544" s="6" t="s">
        <v>37</v>
      </c>
      <c r="S544" s="6">
        <v>2</v>
      </c>
      <c r="T544" s="7">
        <v>56500</v>
      </c>
      <c r="U544" t="str">
        <f t="shared" si="56"/>
        <v>Reviewed</v>
      </c>
      <c r="V544" t="str">
        <f t="shared" si="57"/>
        <v>meets</v>
      </c>
      <c r="W544">
        <f t="shared" si="58"/>
        <v>0</v>
      </c>
      <c r="X544" t="str">
        <f t="shared" si="59"/>
        <v>Active</v>
      </c>
      <c r="Y544">
        <f t="shared" si="60"/>
        <v>1.8958904109589041</v>
      </c>
      <c r="Z544" t="str">
        <f t="shared" si="61"/>
        <v>1–2 Years</v>
      </c>
      <c r="AA544" t="str">
        <f t="shared" si="62"/>
        <v>&lt;70K</v>
      </c>
    </row>
    <row r="545" spans="1:27" ht="19.95" customHeight="1" x14ac:dyDescent="0.3">
      <c r="A545" s="8" t="s">
        <v>669</v>
      </c>
      <c r="B545" s="9">
        <v>45863</v>
      </c>
      <c r="C545" s="1" t="s">
        <v>46</v>
      </c>
      <c r="D545" s="1" t="s">
        <v>22</v>
      </c>
      <c r="E545" s="1" t="s">
        <v>40</v>
      </c>
      <c r="F545" s="1" t="s">
        <v>47</v>
      </c>
      <c r="G545" s="1" t="s">
        <v>48</v>
      </c>
      <c r="H545" s="1" t="s">
        <v>49</v>
      </c>
      <c r="I545" s="1" t="s">
        <v>27</v>
      </c>
      <c r="J545" s="9">
        <v>45863</v>
      </c>
      <c r="K545" s="9"/>
      <c r="L545" s="1" t="s">
        <v>28</v>
      </c>
      <c r="M545" s="1">
        <v>159</v>
      </c>
      <c r="N545" s="1" t="s">
        <v>122</v>
      </c>
      <c r="O545" s="1" t="s">
        <v>43</v>
      </c>
      <c r="P545" s="1" t="s">
        <v>44</v>
      </c>
      <c r="Q545" s="1" t="s">
        <v>95</v>
      </c>
      <c r="R545" s="1" t="s">
        <v>28</v>
      </c>
      <c r="S545" s="1">
        <v>0</v>
      </c>
      <c r="T545" s="10">
        <v>97500</v>
      </c>
      <c r="U545" t="str">
        <f t="shared" si="56"/>
        <v>Not Reviewed</v>
      </c>
      <c r="V545" t="str">
        <f t="shared" si="57"/>
        <v>Not Reviewed</v>
      </c>
      <c r="W545">
        <f t="shared" si="58"/>
        <v>0</v>
      </c>
      <c r="X545" t="str">
        <f t="shared" si="59"/>
        <v>Active</v>
      </c>
      <c r="Y545">
        <f t="shared" si="60"/>
        <v>0.43561643835616437</v>
      </c>
      <c r="Z545" t="str">
        <f t="shared" si="61"/>
        <v>&lt;1 Year</v>
      </c>
      <c r="AA545" t="str">
        <f t="shared" si="62"/>
        <v>70K–99K</v>
      </c>
    </row>
    <row r="546" spans="1:27" ht="19.95" customHeight="1" x14ac:dyDescent="0.3">
      <c r="A546" s="4" t="s">
        <v>670</v>
      </c>
      <c r="B546" s="5">
        <v>45628</v>
      </c>
      <c r="C546" s="6" t="s">
        <v>55</v>
      </c>
      <c r="D546" s="6" t="s">
        <v>56</v>
      </c>
      <c r="E546" s="6" t="s">
        <v>23</v>
      </c>
      <c r="F546" s="6" t="s">
        <v>190</v>
      </c>
      <c r="G546" s="6" t="s">
        <v>58</v>
      </c>
      <c r="H546" s="6" t="s">
        <v>49</v>
      </c>
      <c r="I546" s="6" t="s">
        <v>27</v>
      </c>
      <c r="J546" s="5">
        <v>45628</v>
      </c>
      <c r="K546" s="5"/>
      <c r="L546" s="6" t="s">
        <v>28</v>
      </c>
      <c r="M546" s="6">
        <v>394</v>
      </c>
      <c r="N546" s="6" t="s">
        <v>52</v>
      </c>
      <c r="O546" s="6" t="s">
        <v>30</v>
      </c>
      <c r="P546" s="6" t="s">
        <v>107</v>
      </c>
      <c r="Q546" s="6">
        <v>2</v>
      </c>
      <c r="R546" s="6" t="s">
        <v>53</v>
      </c>
      <c r="S546" s="6">
        <v>1</v>
      </c>
      <c r="T546" s="7">
        <v>106000</v>
      </c>
      <c r="U546" t="str">
        <f t="shared" si="56"/>
        <v>Reviewed</v>
      </c>
      <c r="V546" t="str">
        <f t="shared" si="57"/>
        <v>needs_support</v>
      </c>
      <c r="W546">
        <f t="shared" si="58"/>
        <v>0</v>
      </c>
      <c r="X546" t="str">
        <f t="shared" si="59"/>
        <v>Active</v>
      </c>
      <c r="Y546">
        <f t="shared" si="60"/>
        <v>1.0794520547945206</v>
      </c>
      <c r="Z546" t="str">
        <f t="shared" si="61"/>
        <v>1–2 Years</v>
      </c>
      <c r="AA546" t="str">
        <f t="shared" si="62"/>
        <v>100K–129K</v>
      </c>
    </row>
    <row r="547" spans="1:27" ht="19.95" customHeight="1" x14ac:dyDescent="0.3">
      <c r="A547" s="8" t="s">
        <v>671</v>
      </c>
      <c r="B547" s="9">
        <v>45475</v>
      </c>
      <c r="C547" s="1" t="s">
        <v>60</v>
      </c>
      <c r="D547" s="1" t="s">
        <v>56</v>
      </c>
      <c r="E547" s="1" t="s">
        <v>40</v>
      </c>
      <c r="F547" s="1" t="s">
        <v>145</v>
      </c>
      <c r="G547" s="1" t="s">
        <v>62</v>
      </c>
      <c r="H547" s="1" t="s">
        <v>49</v>
      </c>
      <c r="I547" s="1" t="s">
        <v>27</v>
      </c>
      <c r="J547" s="9">
        <v>45475</v>
      </c>
      <c r="K547" s="9"/>
      <c r="L547" s="1" t="s">
        <v>28</v>
      </c>
      <c r="M547" s="1">
        <v>547</v>
      </c>
      <c r="N547" s="1" t="s">
        <v>75</v>
      </c>
      <c r="O547" s="1" t="s">
        <v>30</v>
      </c>
      <c r="P547" s="1" t="s">
        <v>64</v>
      </c>
      <c r="Q547" s="1">
        <v>4</v>
      </c>
      <c r="R547" s="1" t="s">
        <v>32</v>
      </c>
      <c r="S547" s="1">
        <v>2</v>
      </c>
      <c r="T547" s="10">
        <v>99000</v>
      </c>
      <c r="U547" t="str">
        <f t="shared" si="56"/>
        <v>Reviewed</v>
      </c>
      <c r="V547" t="str">
        <f t="shared" si="57"/>
        <v>exceeds</v>
      </c>
      <c r="W547">
        <f t="shared" si="58"/>
        <v>0</v>
      </c>
      <c r="X547" t="str">
        <f t="shared" si="59"/>
        <v>Active</v>
      </c>
      <c r="Y547">
        <f t="shared" si="60"/>
        <v>1.4986301369863013</v>
      </c>
      <c r="Z547" t="str">
        <f t="shared" si="61"/>
        <v>1–2 Years</v>
      </c>
      <c r="AA547" t="str">
        <f t="shared" si="62"/>
        <v>70K–99K</v>
      </c>
    </row>
    <row r="548" spans="1:27" ht="19.95" customHeight="1" x14ac:dyDescent="0.3">
      <c r="A548" s="4" t="s">
        <v>672</v>
      </c>
      <c r="B548" s="5">
        <v>45130</v>
      </c>
      <c r="C548" s="6" t="s">
        <v>66</v>
      </c>
      <c r="D548" s="6" t="s">
        <v>56</v>
      </c>
      <c r="E548" s="6" t="s">
        <v>67</v>
      </c>
      <c r="F548" s="6" t="s">
        <v>193</v>
      </c>
      <c r="G548" s="6" t="s">
        <v>69</v>
      </c>
      <c r="H548" s="6" t="s">
        <v>43</v>
      </c>
      <c r="I548" s="6" t="s">
        <v>27</v>
      </c>
      <c r="J548" s="5">
        <v>45130</v>
      </c>
      <c r="K548" s="5"/>
      <c r="L548" s="6" t="s">
        <v>28</v>
      </c>
      <c r="M548" s="6">
        <v>892</v>
      </c>
      <c r="N548" s="6" t="s">
        <v>75</v>
      </c>
      <c r="O548" s="6" t="s">
        <v>170</v>
      </c>
      <c r="P548" s="6" t="s">
        <v>64</v>
      </c>
      <c r="Q548" s="6">
        <v>4</v>
      </c>
      <c r="R548" s="6" t="s">
        <v>32</v>
      </c>
      <c r="S548" s="6">
        <v>2</v>
      </c>
      <c r="T548" s="7">
        <v>62500</v>
      </c>
      <c r="U548" t="str">
        <f t="shared" si="56"/>
        <v>Reviewed</v>
      </c>
      <c r="V548" t="str">
        <f t="shared" si="57"/>
        <v>exceeds</v>
      </c>
      <c r="W548">
        <f t="shared" si="58"/>
        <v>0</v>
      </c>
      <c r="X548" t="str">
        <f t="shared" si="59"/>
        <v>Active</v>
      </c>
      <c r="Y548">
        <f t="shared" si="60"/>
        <v>2.4438356164383563</v>
      </c>
      <c r="Z548" t="str">
        <f t="shared" si="61"/>
        <v>2–3 Years</v>
      </c>
      <c r="AA548" t="str">
        <f t="shared" si="62"/>
        <v>&lt;70K</v>
      </c>
    </row>
    <row r="549" spans="1:27" ht="19.95" customHeight="1" x14ac:dyDescent="0.3">
      <c r="A549" s="8" t="s">
        <v>673</v>
      </c>
      <c r="B549" s="9">
        <v>45714</v>
      </c>
      <c r="C549" s="1" t="s">
        <v>71</v>
      </c>
      <c r="D549" s="1" t="s">
        <v>72</v>
      </c>
      <c r="E549" s="1" t="s">
        <v>23</v>
      </c>
      <c r="F549" s="1" t="s">
        <v>129</v>
      </c>
      <c r="G549" s="1" t="s">
        <v>74</v>
      </c>
      <c r="H549" s="1" t="s">
        <v>43</v>
      </c>
      <c r="I549" s="1" t="s">
        <v>50</v>
      </c>
      <c r="J549" s="9">
        <v>45714</v>
      </c>
      <c r="K549" s="9">
        <v>45881</v>
      </c>
      <c r="L549" s="1" t="s">
        <v>159</v>
      </c>
      <c r="M549" s="1">
        <v>167</v>
      </c>
      <c r="N549" s="1" t="s">
        <v>122</v>
      </c>
      <c r="O549" s="1" t="s">
        <v>63</v>
      </c>
      <c r="P549" s="1" t="s">
        <v>44</v>
      </c>
      <c r="Q549" s="1" t="s">
        <v>95</v>
      </c>
      <c r="R549" s="1" t="s">
        <v>28</v>
      </c>
      <c r="S549" s="1">
        <v>0</v>
      </c>
      <c r="T549" s="10">
        <v>75000</v>
      </c>
      <c r="U549" t="str">
        <f t="shared" si="56"/>
        <v>Not Reviewed</v>
      </c>
      <c r="V549" t="str">
        <f t="shared" si="57"/>
        <v>Not Reviewed</v>
      </c>
      <c r="W549">
        <f t="shared" si="58"/>
        <v>1</v>
      </c>
      <c r="X549" t="str">
        <f t="shared" si="59"/>
        <v>Attrited</v>
      </c>
      <c r="Y549">
        <f t="shared" si="60"/>
        <v>0.45753424657534247</v>
      </c>
      <c r="Z549" t="str">
        <f t="shared" si="61"/>
        <v>&lt;1 Year</v>
      </c>
      <c r="AA549" t="str">
        <f t="shared" si="62"/>
        <v>70K–99K</v>
      </c>
    </row>
    <row r="550" spans="1:27" ht="19.95" customHeight="1" x14ac:dyDescent="0.3">
      <c r="A550" s="4" t="s">
        <v>674</v>
      </c>
      <c r="B550" s="5">
        <v>45575</v>
      </c>
      <c r="C550" s="6" t="s">
        <v>77</v>
      </c>
      <c r="D550" s="6" t="s">
        <v>72</v>
      </c>
      <c r="E550" s="6" t="s">
        <v>40</v>
      </c>
      <c r="F550" s="6" t="s">
        <v>131</v>
      </c>
      <c r="G550" s="6" t="s">
        <v>79</v>
      </c>
      <c r="H550" s="6" t="s">
        <v>26</v>
      </c>
      <c r="I550" s="6" t="s">
        <v>50</v>
      </c>
      <c r="J550" s="5">
        <v>45575</v>
      </c>
      <c r="K550" s="5">
        <v>45772</v>
      </c>
      <c r="L550" s="6" t="s">
        <v>51</v>
      </c>
      <c r="M550" s="6">
        <v>197</v>
      </c>
      <c r="N550" s="6" t="s">
        <v>75</v>
      </c>
      <c r="O550" s="6" t="s">
        <v>63</v>
      </c>
      <c r="P550" s="6" t="s">
        <v>31</v>
      </c>
      <c r="Q550" s="6">
        <v>4</v>
      </c>
      <c r="R550" s="6" t="s">
        <v>32</v>
      </c>
      <c r="S550" s="6">
        <v>1</v>
      </c>
      <c r="T550" s="7">
        <v>92500</v>
      </c>
      <c r="U550" t="str">
        <f t="shared" si="56"/>
        <v>Reviewed</v>
      </c>
      <c r="V550" t="str">
        <f t="shared" si="57"/>
        <v>exceeds</v>
      </c>
      <c r="W550">
        <f t="shared" si="58"/>
        <v>1</v>
      </c>
      <c r="X550" t="str">
        <f t="shared" si="59"/>
        <v>Attrited</v>
      </c>
      <c r="Y550">
        <f t="shared" si="60"/>
        <v>0.53972602739726028</v>
      </c>
      <c r="Z550" t="str">
        <f t="shared" si="61"/>
        <v>&lt;1 Year</v>
      </c>
      <c r="AA550" t="str">
        <f t="shared" si="62"/>
        <v>70K–99K</v>
      </c>
    </row>
    <row r="551" spans="1:27" ht="19.95" customHeight="1" x14ac:dyDescent="0.3">
      <c r="A551" s="8" t="s">
        <v>675</v>
      </c>
      <c r="B551" s="9">
        <v>45267</v>
      </c>
      <c r="C551" s="1" t="s">
        <v>81</v>
      </c>
      <c r="D551" s="1" t="s">
        <v>72</v>
      </c>
      <c r="E551" s="1" t="s">
        <v>23</v>
      </c>
      <c r="F551" s="1" t="s">
        <v>82</v>
      </c>
      <c r="G551" s="1" t="s">
        <v>83</v>
      </c>
      <c r="H551" s="1" t="s">
        <v>26</v>
      </c>
      <c r="I551" s="1" t="s">
        <v>27</v>
      </c>
      <c r="J551" s="9">
        <v>45267</v>
      </c>
      <c r="K551" s="9"/>
      <c r="L551" s="1" t="s">
        <v>28</v>
      </c>
      <c r="M551" s="1">
        <v>755</v>
      </c>
      <c r="N551" s="1" t="s">
        <v>122</v>
      </c>
      <c r="O551" s="1" t="s">
        <v>30</v>
      </c>
      <c r="P551" s="1" t="s">
        <v>64</v>
      </c>
      <c r="Q551" s="1">
        <v>4</v>
      </c>
      <c r="R551" s="1" t="s">
        <v>32</v>
      </c>
      <c r="S551" s="1">
        <v>2</v>
      </c>
      <c r="T551" s="10">
        <v>99500</v>
      </c>
      <c r="U551" t="str">
        <f t="shared" si="56"/>
        <v>Reviewed</v>
      </c>
      <c r="V551" t="str">
        <f t="shared" si="57"/>
        <v>exceeds</v>
      </c>
      <c r="W551">
        <f t="shared" si="58"/>
        <v>0</v>
      </c>
      <c r="X551" t="str">
        <f t="shared" si="59"/>
        <v>Active</v>
      </c>
      <c r="Y551">
        <f t="shared" si="60"/>
        <v>2.0684931506849313</v>
      </c>
      <c r="Z551" t="str">
        <f t="shared" si="61"/>
        <v>2–3 Years</v>
      </c>
      <c r="AA551" t="str">
        <f t="shared" si="62"/>
        <v>70K–99K</v>
      </c>
    </row>
    <row r="552" spans="1:27" ht="19.95" customHeight="1" x14ac:dyDescent="0.3">
      <c r="A552" s="4" t="s">
        <v>676</v>
      </c>
      <c r="B552" s="5">
        <v>45548</v>
      </c>
      <c r="C552" s="6" t="s">
        <v>86</v>
      </c>
      <c r="D552" s="6" t="s">
        <v>87</v>
      </c>
      <c r="E552" s="6" t="s">
        <v>67</v>
      </c>
      <c r="F552" s="6" t="s">
        <v>116</v>
      </c>
      <c r="G552" s="6" t="s">
        <v>89</v>
      </c>
      <c r="H552" s="6" t="s">
        <v>26</v>
      </c>
      <c r="I552" s="6" t="s">
        <v>27</v>
      </c>
      <c r="J552" s="5">
        <v>45548</v>
      </c>
      <c r="K552" s="5"/>
      <c r="L552" s="6" t="s">
        <v>28</v>
      </c>
      <c r="M552" s="6">
        <v>474</v>
      </c>
      <c r="N552" s="6" t="s">
        <v>29</v>
      </c>
      <c r="O552" s="6" t="s">
        <v>63</v>
      </c>
      <c r="P552" s="6" t="s">
        <v>107</v>
      </c>
      <c r="Q552" s="6">
        <v>1</v>
      </c>
      <c r="R552" s="6" t="s">
        <v>53</v>
      </c>
      <c r="S552" s="6">
        <v>1</v>
      </c>
      <c r="T552" s="7">
        <v>92500</v>
      </c>
      <c r="U552" t="str">
        <f t="shared" si="56"/>
        <v>Reviewed</v>
      </c>
      <c r="V552" t="str">
        <f t="shared" si="57"/>
        <v>needs_support</v>
      </c>
      <c r="W552">
        <f t="shared" si="58"/>
        <v>0</v>
      </c>
      <c r="X552" t="str">
        <f t="shared" si="59"/>
        <v>Active</v>
      </c>
      <c r="Y552">
        <f t="shared" si="60"/>
        <v>1.2986301369863014</v>
      </c>
      <c r="Z552" t="str">
        <f t="shared" si="61"/>
        <v>1–2 Years</v>
      </c>
      <c r="AA552" t="str">
        <f t="shared" si="62"/>
        <v>70K–99K</v>
      </c>
    </row>
    <row r="553" spans="1:27" ht="19.95" customHeight="1" x14ac:dyDescent="0.3">
      <c r="A553" s="8" t="s">
        <v>677</v>
      </c>
      <c r="B553" s="9">
        <v>45612</v>
      </c>
      <c r="C553" s="1" t="s">
        <v>91</v>
      </c>
      <c r="D553" s="1" t="s">
        <v>87</v>
      </c>
      <c r="E553" s="1" t="s">
        <v>92</v>
      </c>
      <c r="F553" s="1" t="s">
        <v>93</v>
      </c>
      <c r="G553" s="1" t="s">
        <v>94</v>
      </c>
      <c r="H553" s="1" t="s">
        <v>26</v>
      </c>
      <c r="I553" s="1" t="s">
        <v>27</v>
      </c>
      <c r="J553" s="9">
        <v>45612</v>
      </c>
      <c r="K553" s="9"/>
      <c r="L553" s="1" t="s">
        <v>28</v>
      </c>
      <c r="M553" s="1">
        <v>410</v>
      </c>
      <c r="N553" s="1" t="s">
        <v>75</v>
      </c>
      <c r="O553" s="1" t="s">
        <v>63</v>
      </c>
      <c r="P553" s="1" t="s">
        <v>64</v>
      </c>
      <c r="Q553" s="1">
        <v>2</v>
      </c>
      <c r="R553" s="1" t="s">
        <v>53</v>
      </c>
      <c r="S553" s="1">
        <v>1</v>
      </c>
      <c r="T553" s="10">
        <v>79000</v>
      </c>
      <c r="U553" t="str">
        <f t="shared" si="56"/>
        <v>Reviewed</v>
      </c>
      <c r="V553" t="str">
        <f t="shared" si="57"/>
        <v>needs_support</v>
      </c>
      <c r="W553">
        <f t="shared" si="58"/>
        <v>0</v>
      </c>
      <c r="X553" t="str">
        <f t="shared" si="59"/>
        <v>Active</v>
      </c>
      <c r="Y553">
        <f t="shared" si="60"/>
        <v>1.1232876712328768</v>
      </c>
      <c r="Z553" t="str">
        <f t="shared" si="61"/>
        <v>1–2 Years</v>
      </c>
      <c r="AA553" t="str">
        <f t="shared" si="62"/>
        <v>70K–99K</v>
      </c>
    </row>
    <row r="554" spans="1:27" ht="19.95" customHeight="1" x14ac:dyDescent="0.3">
      <c r="A554" s="4" t="s">
        <v>678</v>
      </c>
      <c r="B554" s="5">
        <v>45442</v>
      </c>
      <c r="C554" s="6" t="s">
        <v>21</v>
      </c>
      <c r="D554" s="6" t="s">
        <v>22</v>
      </c>
      <c r="E554" s="6" t="s">
        <v>23</v>
      </c>
      <c r="F554" s="6" t="s">
        <v>24</v>
      </c>
      <c r="G554" s="6" t="s">
        <v>25</v>
      </c>
      <c r="H554" s="6" t="s">
        <v>26</v>
      </c>
      <c r="I554" s="6" t="s">
        <v>50</v>
      </c>
      <c r="J554" s="5">
        <v>45442</v>
      </c>
      <c r="K554" s="5">
        <v>45812</v>
      </c>
      <c r="L554" s="6" t="s">
        <v>51</v>
      </c>
      <c r="M554" s="6">
        <v>370</v>
      </c>
      <c r="N554" s="6" t="s">
        <v>52</v>
      </c>
      <c r="O554" s="6" t="s">
        <v>30</v>
      </c>
      <c r="P554" s="6" t="s">
        <v>31</v>
      </c>
      <c r="Q554" s="6">
        <v>2</v>
      </c>
      <c r="R554" s="6" t="s">
        <v>53</v>
      </c>
      <c r="S554" s="6">
        <v>1</v>
      </c>
      <c r="T554" s="7">
        <v>79000</v>
      </c>
      <c r="U554" t="str">
        <f t="shared" si="56"/>
        <v>Reviewed</v>
      </c>
      <c r="V554" t="str">
        <f t="shared" si="57"/>
        <v>needs_support</v>
      </c>
      <c r="W554">
        <f t="shared" si="58"/>
        <v>1</v>
      </c>
      <c r="X554" t="str">
        <f t="shared" si="59"/>
        <v>Attrited</v>
      </c>
      <c r="Y554">
        <f t="shared" si="60"/>
        <v>1.0136986301369864</v>
      </c>
      <c r="Z554" t="str">
        <f t="shared" si="61"/>
        <v>1–2 Years</v>
      </c>
      <c r="AA554" t="str">
        <f t="shared" si="62"/>
        <v>70K–99K</v>
      </c>
    </row>
    <row r="555" spans="1:27" ht="19.95" customHeight="1" x14ac:dyDescent="0.3">
      <c r="A555" s="8" t="s">
        <v>679</v>
      </c>
      <c r="B555" s="9">
        <v>44986</v>
      </c>
      <c r="C555" s="1" t="s">
        <v>34</v>
      </c>
      <c r="D555" s="1" t="s">
        <v>22</v>
      </c>
      <c r="E555" s="1" t="s">
        <v>23</v>
      </c>
      <c r="F555" s="1" t="s">
        <v>99</v>
      </c>
      <c r="G555" s="1" t="s">
        <v>36</v>
      </c>
      <c r="H555" s="1" t="s">
        <v>49</v>
      </c>
      <c r="I555" s="1" t="s">
        <v>27</v>
      </c>
      <c r="J555" s="9">
        <v>44986</v>
      </c>
      <c r="K555" s="9"/>
      <c r="L555" s="1" t="s">
        <v>28</v>
      </c>
      <c r="M555" s="1">
        <v>1036</v>
      </c>
      <c r="N555" s="1" t="s">
        <v>29</v>
      </c>
      <c r="O555" s="1" t="s">
        <v>43</v>
      </c>
      <c r="P555" s="1" t="s">
        <v>107</v>
      </c>
      <c r="Q555" s="1">
        <v>3</v>
      </c>
      <c r="R555" s="1" t="s">
        <v>37</v>
      </c>
      <c r="S555" s="1">
        <v>3</v>
      </c>
      <c r="T555" s="10">
        <v>107000</v>
      </c>
      <c r="U555" t="str">
        <f t="shared" si="56"/>
        <v>Reviewed</v>
      </c>
      <c r="V555" t="str">
        <f t="shared" si="57"/>
        <v>meets</v>
      </c>
      <c r="W555">
        <f t="shared" si="58"/>
        <v>0</v>
      </c>
      <c r="X555" t="str">
        <f t="shared" si="59"/>
        <v>Active</v>
      </c>
      <c r="Y555">
        <f t="shared" si="60"/>
        <v>2.8383561643835615</v>
      </c>
      <c r="Z555" t="str">
        <f t="shared" si="61"/>
        <v>2–3 Years</v>
      </c>
      <c r="AA555" t="str">
        <f t="shared" si="62"/>
        <v>100K–129K</v>
      </c>
    </row>
    <row r="556" spans="1:27" ht="19.95" customHeight="1" x14ac:dyDescent="0.3">
      <c r="A556" s="4" t="s">
        <v>680</v>
      </c>
      <c r="B556" s="5">
        <v>44960</v>
      </c>
      <c r="C556" s="6" t="s">
        <v>39</v>
      </c>
      <c r="D556" s="6" t="s">
        <v>22</v>
      </c>
      <c r="E556" s="6" t="s">
        <v>40</v>
      </c>
      <c r="F556" s="6" t="s">
        <v>41</v>
      </c>
      <c r="G556" s="6" t="s">
        <v>42</v>
      </c>
      <c r="H556" s="6" t="s">
        <v>43</v>
      </c>
      <c r="I556" s="6" t="s">
        <v>27</v>
      </c>
      <c r="J556" s="5">
        <v>44960</v>
      </c>
      <c r="K556" s="5"/>
      <c r="L556" s="6" t="s">
        <v>28</v>
      </c>
      <c r="M556" s="6">
        <v>1062</v>
      </c>
      <c r="N556" s="6" t="s">
        <v>122</v>
      </c>
      <c r="O556" s="6" t="s">
        <v>170</v>
      </c>
      <c r="P556" s="6" t="s">
        <v>107</v>
      </c>
      <c r="Q556" s="6">
        <v>3</v>
      </c>
      <c r="R556" s="6" t="s">
        <v>37</v>
      </c>
      <c r="S556" s="6">
        <v>3</v>
      </c>
      <c r="T556" s="7">
        <v>63000</v>
      </c>
      <c r="U556" t="str">
        <f t="shared" si="56"/>
        <v>Reviewed</v>
      </c>
      <c r="V556" t="str">
        <f t="shared" si="57"/>
        <v>meets</v>
      </c>
      <c r="W556">
        <f t="shared" si="58"/>
        <v>0</v>
      </c>
      <c r="X556" t="str">
        <f t="shared" si="59"/>
        <v>Active</v>
      </c>
      <c r="Y556">
        <f t="shared" si="60"/>
        <v>2.9095890410958902</v>
      </c>
      <c r="Z556" t="str">
        <f t="shared" si="61"/>
        <v>2–3 Years</v>
      </c>
      <c r="AA556" t="str">
        <f t="shared" si="62"/>
        <v>&lt;70K</v>
      </c>
    </row>
    <row r="557" spans="1:27" ht="19.95" customHeight="1" x14ac:dyDescent="0.3">
      <c r="A557" s="8" t="s">
        <v>681</v>
      </c>
      <c r="B557" s="9">
        <v>45595</v>
      </c>
      <c r="C557" s="1" t="s">
        <v>46</v>
      </c>
      <c r="D557" s="1" t="s">
        <v>22</v>
      </c>
      <c r="E557" s="1" t="s">
        <v>40</v>
      </c>
      <c r="F557" s="1" t="s">
        <v>143</v>
      </c>
      <c r="G557" s="1" t="s">
        <v>48</v>
      </c>
      <c r="H557" s="1" t="s">
        <v>43</v>
      </c>
      <c r="I557" s="1" t="s">
        <v>27</v>
      </c>
      <c r="J557" s="9">
        <v>45595</v>
      </c>
      <c r="K557" s="9"/>
      <c r="L557" s="1" t="s">
        <v>28</v>
      </c>
      <c r="M557" s="1">
        <v>427</v>
      </c>
      <c r="N557" s="1" t="s">
        <v>75</v>
      </c>
      <c r="O557" s="1" t="s">
        <v>63</v>
      </c>
      <c r="P557" s="1" t="s">
        <v>64</v>
      </c>
      <c r="Q557" s="1">
        <v>4</v>
      </c>
      <c r="R557" s="1" t="s">
        <v>32</v>
      </c>
      <c r="S557" s="1">
        <v>1</v>
      </c>
      <c r="T557" s="10">
        <v>67000</v>
      </c>
      <c r="U557" t="str">
        <f t="shared" si="56"/>
        <v>Reviewed</v>
      </c>
      <c r="V557" t="str">
        <f t="shared" si="57"/>
        <v>exceeds</v>
      </c>
      <c r="W557">
        <f t="shared" si="58"/>
        <v>0</v>
      </c>
      <c r="X557" t="str">
        <f t="shared" si="59"/>
        <v>Active</v>
      </c>
      <c r="Y557">
        <f t="shared" si="60"/>
        <v>1.1698630136986301</v>
      </c>
      <c r="Z557" t="str">
        <f t="shared" si="61"/>
        <v>1–2 Years</v>
      </c>
      <c r="AA557" t="str">
        <f t="shared" si="62"/>
        <v>&lt;70K</v>
      </c>
    </row>
    <row r="558" spans="1:27" ht="19.95" customHeight="1" x14ac:dyDescent="0.3">
      <c r="A558" s="4" t="s">
        <v>682</v>
      </c>
      <c r="B558" s="5">
        <v>45556</v>
      </c>
      <c r="C558" s="6" t="s">
        <v>55</v>
      </c>
      <c r="D558" s="6" t="s">
        <v>56</v>
      </c>
      <c r="E558" s="6" t="s">
        <v>23</v>
      </c>
      <c r="F558" s="6" t="s">
        <v>57</v>
      </c>
      <c r="G558" s="6" t="s">
        <v>58</v>
      </c>
      <c r="H558" s="6" t="s">
        <v>43</v>
      </c>
      <c r="I558" s="6" t="s">
        <v>27</v>
      </c>
      <c r="J558" s="5">
        <v>45556</v>
      </c>
      <c r="K558" s="5"/>
      <c r="L558" s="6" t="s">
        <v>28</v>
      </c>
      <c r="M558" s="6">
        <v>466</v>
      </c>
      <c r="N558" s="6" t="s">
        <v>29</v>
      </c>
      <c r="O558" s="6" t="s">
        <v>30</v>
      </c>
      <c r="P558" s="6" t="s">
        <v>133</v>
      </c>
      <c r="Q558" s="6">
        <v>4</v>
      </c>
      <c r="R558" s="6" t="s">
        <v>32</v>
      </c>
      <c r="S558" s="6">
        <v>1</v>
      </c>
      <c r="T558" s="7">
        <v>58000</v>
      </c>
      <c r="U558" t="str">
        <f t="shared" si="56"/>
        <v>Reviewed</v>
      </c>
      <c r="V558" t="str">
        <f t="shared" si="57"/>
        <v>exceeds</v>
      </c>
      <c r="W558">
        <f t="shared" si="58"/>
        <v>0</v>
      </c>
      <c r="X558" t="str">
        <f t="shared" si="59"/>
        <v>Active</v>
      </c>
      <c r="Y558">
        <f t="shared" si="60"/>
        <v>1.2767123287671234</v>
      </c>
      <c r="Z558" t="str">
        <f t="shared" si="61"/>
        <v>1–2 Years</v>
      </c>
      <c r="AA558" t="str">
        <f t="shared" si="62"/>
        <v>&lt;70K</v>
      </c>
    </row>
    <row r="559" spans="1:27" ht="19.95" customHeight="1" x14ac:dyDescent="0.3">
      <c r="A559" s="8" t="s">
        <v>683</v>
      </c>
      <c r="B559" s="9">
        <v>45838</v>
      </c>
      <c r="C559" s="1" t="s">
        <v>60</v>
      </c>
      <c r="D559" s="1" t="s">
        <v>56</v>
      </c>
      <c r="E559" s="1" t="s">
        <v>40</v>
      </c>
      <c r="F559" s="1" t="s">
        <v>145</v>
      </c>
      <c r="G559" s="1" t="s">
        <v>62</v>
      </c>
      <c r="H559" s="1" t="s">
        <v>49</v>
      </c>
      <c r="I559" s="1" t="s">
        <v>27</v>
      </c>
      <c r="J559" s="9">
        <v>45838</v>
      </c>
      <c r="K559" s="9"/>
      <c r="L559" s="1" t="s">
        <v>28</v>
      </c>
      <c r="M559" s="1">
        <v>184</v>
      </c>
      <c r="N559" s="1" t="s">
        <v>29</v>
      </c>
      <c r="O559" s="1" t="s">
        <v>43</v>
      </c>
      <c r="P559" s="1" t="s">
        <v>31</v>
      </c>
      <c r="Q559" s="1">
        <v>4</v>
      </c>
      <c r="R559" s="1" t="s">
        <v>32</v>
      </c>
      <c r="S559" s="1">
        <v>1</v>
      </c>
      <c r="T559" s="10">
        <v>120000</v>
      </c>
      <c r="U559" t="str">
        <f t="shared" si="56"/>
        <v>Reviewed</v>
      </c>
      <c r="V559" t="str">
        <f t="shared" si="57"/>
        <v>exceeds</v>
      </c>
      <c r="W559">
        <f t="shared" si="58"/>
        <v>0</v>
      </c>
      <c r="X559" t="str">
        <f t="shared" si="59"/>
        <v>Active</v>
      </c>
      <c r="Y559">
        <f t="shared" si="60"/>
        <v>0.50410958904109593</v>
      </c>
      <c r="Z559" t="str">
        <f t="shared" si="61"/>
        <v>&lt;1 Year</v>
      </c>
      <c r="AA559" t="str">
        <f t="shared" si="62"/>
        <v>100K–129K</v>
      </c>
    </row>
    <row r="560" spans="1:27" ht="19.95" customHeight="1" x14ac:dyDescent="0.3">
      <c r="A560" s="4" t="s">
        <v>684</v>
      </c>
      <c r="B560" s="5">
        <v>45829</v>
      </c>
      <c r="C560" s="6" t="s">
        <v>66</v>
      </c>
      <c r="D560" s="6" t="s">
        <v>56</v>
      </c>
      <c r="E560" s="6" t="s">
        <v>67</v>
      </c>
      <c r="F560" s="6" t="s">
        <v>588</v>
      </c>
      <c r="G560" s="6" t="s">
        <v>69</v>
      </c>
      <c r="H560" s="6" t="s">
        <v>110</v>
      </c>
      <c r="I560" s="6" t="s">
        <v>27</v>
      </c>
      <c r="J560" s="5">
        <v>45829</v>
      </c>
      <c r="K560" s="5"/>
      <c r="L560" s="6" t="s">
        <v>28</v>
      </c>
      <c r="M560" s="6">
        <v>193</v>
      </c>
      <c r="N560" s="6" t="s">
        <v>52</v>
      </c>
      <c r="O560" s="6" t="s">
        <v>63</v>
      </c>
      <c r="P560" s="6" t="s">
        <v>133</v>
      </c>
      <c r="Q560" s="6">
        <v>3</v>
      </c>
      <c r="R560" s="6" t="s">
        <v>37</v>
      </c>
      <c r="S560" s="6">
        <v>1</v>
      </c>
      <c r="T560" s="7">
        <v>132000</v>
      </c>
      <c r="U560" t="str">
        <f t="shared" si="56"/>
        <v>Reviewed</v>
      </c>
      <c r="V560" t="str">
        <f t="shared" si="57"/>
        <v>meets</v>
      </c>
      <c r="W560">
        <f t="shared" si="58"/>
        <v>0</v>
      </c>
      <c r="X560" t="str">
        <f t="shared" si="59"/>
        <v>Active</v>
      </c>
      <c r="Y560">
        <f t="shared" si="60"/>
        <v>0.52876712328767128</v>
      </c>
      <c r="Z560" t="str">
        <f t="shared" si="61"/>
        <v>&lt;1 Year</v>
      </c>
      <c r="AA560" t="str">
        <f t="shared" si="62"/>
        <v>130K+</v>
      </c>
    </row>
    <row r="561" spans="1:27" ht="19.95" customHeight="1" x14ac:dyDescent="0.3">
      <c r="A561" s="8" t="s">
        <v>685</v>
      </c>
      <c r="B561" s="9">
        <v>44939</v>
      </c>
      <c r="C561" s="1" t="s">
        <v>71</v>
      </c>
      <c r="D561" s="1" t="s">
        <v>72</v>
      </c>
      <c r="E561" s="1" t="s">
        <v>23</v>
      </c>
      <c r="F561" s="1" t="s">
        <v>150</v>
      </c>
      <c r="G561" s="1" t="s">
        <v>74</v>
      </c>
      <c r="H561" s="1" t="s">
        <v>26</v>
      </c>
      <c r="I561" s="1" t="s">
        <v>27</v>
      </c>
      <c r="J561" s="9">
        <v>44939</v>
      </c>
      <c r="K561" s="9"/>
      <c r="L561" s="1" t="s">
        <v>28</v>
      </c>
      <c r="M561" s="1">
        <v>1083</v>
      </c>
      <c r="N561" s="1" t="s">
        <v>140</v>
      </c>
      <c r="O561" s="1" t="s">
        <v>30</v>
      </c>
      <c r="P561" s="1" t="s">
        <v>133</v>
      </c>
      <c r="Q561" s="1">
        <v>4</v>
      </c>
      <c r="R561" s="1" t="s">
        <v>32</v>
      </c>
      <c r="S561" s="1">
        <v>3</v>
      </c>
      <c r="T561" s="10">
        <v>87000</v>
      </c>
      <c r="U561" t="str">
        <f t="shared" si="56"/>
        <v>Reviewed</v>
      </c>
      <c r="V561" t="str">
        <f t="shared" si="57"/>
        <v>exceeds</v>
      </c>
      <c r="W561">
        <f t="shared" si="58"/>
        <v>0</v>
      </c>
      <c r="X561" t="str">
        <f t="shared" si="59"/>
        <v>Active</v>
      </c>
      <c r="Y561">
        <f t="shared" si="60"/>
        <v>2.967123287671233</v>
      </c>
      <c r="Z561" t="str">
        <f t="shared" si="61"/>
        <v>2–3 Years</v>
      </c>
      <c r="AA561" t="str">
        <f t="shared" si="62"/>
        <v>70K–99K</v>
      </c>
    </row>
    <row r="562" spans="1:27" ht="19.95" customHeight="1" x14ac:dyDescent="0.3">
      <c r="A562" s="4" t="s">
        <v>686</v>
      </c>
      <c r="B562" s="5">
        <v>45481</v>
      </c>
      <c r="C562" s="6" t="s">
        <v>77</v>
      </c>
      <c r="D562" s="6" t="s">
        <v>72</v>
      </c>
      <c r="E562" s="6" t="s">
        <v>40</v>
      </c>
      <c r="F562" s="6" t="s">
        <v>112</v>
      </c>
      <c r="G562" s="6" t="s">
        <v>79</v>
      </c>
      <c r="H562" s="6" t="s">
        <v>43</v>
      </c>
      <c r="I562" s="6" t="s">
        <v>27</v>
      </c>
      <c r="J562" s="5">
        <v>45481</v>
      </c>
      <c r="K562" s="5"/>
      <c r="L562" s="6" t="s">
        <v>28</v>
      </c>
      <c r="M562" s="6">
        <v>541</v>
      </c>
      <c r="N562" s="6" t="s">
        <v>52</v>
      </c>
      <c r="O562" s="6" t="s">
        <v>63</v>
      </c>
      <c r="P562" s="6" t="s">
        <v>64</v>
      </c>
      <c r="Q562" s="6">
        <v>2</v>
      </c>
      <c r="R562" s="6" t="s">
        <v>53</v>
      </c>
      <c r="S562" s="6">
        <v>1</v>
      </c>
      <c r="T562" s="7">
        <v>61500</v>
      </c>
      <c r="U562" t="str">
        <f t="shared" si="56"/>
        <v>Reviewed</v>
      </c>
      <c r="V562" t="str">
        <f t="shared" si="57"/>
        <v>needs_support</v>
      </c>
      <c r="W562">
        <f t="shared" si="58"/>
        <v>0</v>
      </c>
      <c r="X562" t="str">
        <f t="shared" si="59"/>
        <v>Active</v>
      </c>
      <c r="Y562">
        <f t="shared" si="60"/>
        <v>1.4821917808219178</v>
      </c>
      <c r="Z562" t="str">
        <f t="shared" si="61"/>
        <v>1–2 Years</v>
      </c>
      <c r="AA562" t="str">
        <f t="shared" si="62"/>
        <v>&lt;70K</v>
      </c>
    </row>
    <row r="563" spans="1:27" ht="19.95" customHeight="1" x14ac:dyDescent="0.3">
      <c r="A563" s="8" t="s">
        <v>687</v>
      </c>
      <c r="B563" s="9">
        <v>45195</v>
      </c>
      <c r="C563" s="1" t="s">
        <v>81</v>
      </c>
      <c r="D563" s="1" t="s">
        <v>72</v>
      </c>
      <c r="E563" s="1" t="s">
        <v>23</v>
      </c>
      <c r="F563" s="1" t="s">
        <v>154</v>
      </c>
      <c r="G563" s="1" t="s">
        <v>83</v>
      </c>
      <c r="H563" s="1" t="s">
        <v>43</v>
      </c>
      <c r="I563" s="1" t="s">
        <v>50</v>
      </c>
      <c r="J563" s="9">
        <v>45195</v>
      </c>
      <c r="K563" s="9">
        <v>45848</v>
      </c>
      <c r="L563" s="1" t="s">
        <v>51</v>
      </c>
      <c r="M563" s="1">
        <v>653</v>
      </c>
      <c r="N563" s="1" t="s">
        <v>29</v>
      </c>
      <c r="O563" s="1" t="s">
        <v>63</v>
      </c>
      <c r="P563" s="1" t="s">
        <v>44</v>
      </c>
      <c r="Q563" s="1">
        <v>5</v>
      </c>
      <c r="R563" s="1" t="s">
        <v>119</v>
      </c>
      <c r="S563" s="1">
        <v>2</v>
      </c>
      <c r="T563" s="10">
        <v>60500</v>
      </c>
      <c r="U563" t="str">
        <f t="shared" si="56"/>
        <v>Reviewed</v>
      </c>
      <c r="V563" t="str">
        <f t="shared" si="57"/>
        <v>outstanding</v>
      </c>
      <c r="W563">
        <f t="shared" si="58"/>
        <v>1</v>
      </c>
      <c r="X563" t="str">
        <f t="shared" si="59"/>
        <v>Attrited</v>
      </c>
      <c r="Y563">
        <f t="shared" si="60"/>
        <v>1.789041095890411</v>
      </c>
      <c r="Z563" t="str">
        <f t="shared" si="61"/>
        <v>1–2 Years</v>
      </c>
      <c r="AA563" t="str">
        <f t="shared" si="62"/>
        <v>&lt;70K</v>
      </c>
    </row>
    <row r="564" spans="1:27" ht="19.95" customHeight="1" x14ac:dyDescent="0.3">
      <c r="A564" s="4" t="s">
        <v>688</v>
      </c>
      <c r="B564" s="5">
        <v>45544</v>
      </c>
      <c r="C564" s="6" t="s">
        <v>86</v>
      </c>
      <c r="D564" s="6" t="s">
        <v>87</v>
      </c>
      <c r="E564" s="6" t="s">
        <v>67</v>
      </c>
      <c r="F564" s="6" t="s">
        <v>116</v>
      </c>
      <c r="G564" s="6" t="s">
        <v>89</v>
      </c>
      <c r="H564" s="6" t="s">
        <v>26</v>
      </c>
      <c r="I564" s="6" t="s">
        <v>27</v>
      </c>
      <c r="J564" s="5">
        <v>45544</v>
      </c>
      <c r="K564" s="5"/>
      <c r="L564" s="6" t="s">
        <v>28</v>
      </c>
      <c r="M564" s="6">
        <v>478</v>
      </c>
      <c r="N564" s="6" t="s">
        <v>29</v>
      </c>
      <c r="O564" s="6" t="s">
        <v>43</v>
      </c>
      <c r="P564" s="6" t="s">
        <v>64</v>
      </c>
      <c r="Q564" s="6">
        <v>3</v>
      </c>
      <c r="R564" s="6" t="s">
        <v>37</v>
      </c>
      <c r="S564" s="6">
        <v>1</v>
      </c>
      <c r="T564" s="7">
        <v>78500</v>
      </c>
      <c r="U564" t="str">
        <f t="shared" si="56"/>
        <v>Reviewed</v>
      </c>
      <c r="V564" t="str">
        <f t="shared" si="57"/>
        <v>meets</v>
      </c>
      <c r="W564">
        <f t="shared" si="58"/>
        <v>0</v>
      </c>
      <c r="X564" t="str">
        <f t="shared" si="59"/>
        <v>Active</v>
      </c>
      <c r="Y564">
        <f t="shared" si="60"/>
        <v>1.3095890410958904</v>
      </c>
      <c r="Z564" t="str">
        <f t="shared" si="61"/>
        <v>1–2 Years</v>
      </c>
      <c r="AA564" t="str">
        <f t="shared" si="62"/>
        <v>70K–99K</v>
      </c>
    </row>
    <row r="565" spans="1:27" ht="19.95" customHeight="1" x14ac:dyDescent="0.3">
      <c r="A565" s="8" t="s">
        <v>689</v>
      </c>
      <c r="B565" s="9">
        <v>45377</v>
      </c>
      <c r="C565" s="1" t="s">
        <v>91</v>
      </c>
      <c r="D565" s="1" t="s">
        <v>87</v>
      </c>
      <c r="E565" s="1" t="s">
        <v>92</v>
      </c>
      <c r="F565" s="1" t="s">
        <v>35</v>
      </c>
      <c r="G565" s="1" t="s">
        <v>36</v>
      </c>
      <c r="H565" s="1" t="s">
        <v>26</v>
      </c>
      <c r="I565" s="1" t="s">
        <v>27</v>
      </c>
      <c r="J565" s="9">
        <v>45377</v>
      </c>
      <c r="K565" s="9"/>
      <c r="L565" s="1" t="s">
        <v>28</v>
      </c>
      <c r="M565" s="1">
        <v>645</v>
      </c>
      <c r="N565" s="1" t="s">
        <v>29</v>
      </c>
      <c r="O565" s="1" t="s">
        <v>30</v>
      </c>
      <c r="P565" s="1" t="s">
        <v>31</v>
      </c>
      <c r="Q565" s="1">
        <v>4</v>
      </c>
      <c r="R565" s="1" t="s">
        <v>32</v>
      </c>
      <c r="S565" s="1">
        <v>2</v>
      </c>
      <c r="T565" s="10">
        <v>88000</v>
      </c>
      <c r="U565" t="str">
        <f t="shared" si="56"/>
        <v>Reviewed</v>
      </c>
      <c r="V565" t="str">
        <f t="shared" si="57"/>
        <v>exceeds</v>
      </c>
      <c r="W565">
        <f t="shared" si="58"/>
        <v>0</v>
      </c>
      <c r="X565" t="str">
        <f t="shared" si="59"/>
        <v>Active</v>
      </c>
      <c r="Y565">
        <f t="shared" si="60"/>
        <v>1.7671232876712328</v>
      </c>
      <c r="Z565" t="str">
        <f t="shared" si="61"/>
        <v>1–2 Years</v>
      </c>
      <c r="AA565" t="str">
        <f t="shared" si="62"/>
        <v>70K–99K</v>
      </c>
    </row>
    <row r="566" spans="1:27" ht="19.95" customHeight="1" x14ac:dyDescent="0.3">
      <c r="A566" s="4" t="s">
        <v>690</v>
      </c>
      <c r="B566" s="5">
        <v>45393</v>
      </c>
      <c r="C566" s="6" t="s">
        <v>21</v>
      </c>
      <c r="D566" s="6" t="s">
        <v>22</v>
      </c>
      <c r="E566" s="6" t="s">
        <v>23</v>
      </c>
      <c r="F566" s="6" t="s">
        <v>288</v>
      </c>
      <c r="G566" s="6" t="s">
        <v>25</v>
      </c>
      <c r="H566" s="6" t="s">
        <v>43</v>
      </c>
      <c r="I566" s="6" t="s">
        <v>27</v>
      </c>
      <c r="J566" s="5">
        <v>45393</v>
      </c>
      <c r="K566" s="5"/>
      <c r="L566" s="6" t="s">
        <v>28</v>
      </c>
      <c r="M566" s="6">
        <v>629</v>
      </c>
      <c r="N566" s="6" t="s">
        <v>75</v>
      </c>
      <c r="O566" s="6" t="s">
        <v>63</v>
      </c>
      <c r="P566" s="6" t="s">
        <v>107</v>
      </c>
      <c r="Q566" s="6">
        <v>5</v>
      </c>
      <c r="R566" s="6" t="s">
        <v>119</v>
      </c>
      <c r="S566" s="6">
        <v>2</v>
      </c>
      <c r="T566" s="7">
        <v>74000</v>
      </c>
      <c r="U566" t="str">
        <f t="shared" si="56"/>
        <v>Reviewed</v>
      </c>
      <c r="V566" t="str">
        <f t="shared" si="57"/>
        <v>outstanding</v>
      </c>
      <c r="W566">
        <f t="shared" si="58"/>
        <v>0</v>
      </c>
      <c r="X566" t="str">
        <f t="shared" si="59"/>
        <v>Active</v>
      </c>
      <c r="Y566">
        <f t="shared" si="60"/>
        <v>1.7232876712328766</v>
      </c>
      <c r="Z566" t="str">
        <f t="shared" si="61"/>
        <v>1–2 Years</v>
      </c>
      <c r="AA566" t="str">
        <f t="shared" si="62"/>
        <v>70K–99K</v>
      </c>
    </row>
    <row r="567" spans="1:27" ht="19.95" customHeight="1" x14ac:dyDescent="0.3">
      <c r="A567" s="8" t="s">
        <v>691</v>
      </c>
      <c r="B567" s="9">
        <v>45027</v>
      </c>
      <c r="C567" s="1" t="s">
        <v>34</v>
      </c>
      <c r="D567" s="1" t="s">
        <v>22</v>
      </c>
      <c r="E567" s="1" t="s">
        <v>23</v>
      </c>
      <c r="F567" s="1" t="s">
        <v>35</v>
      </c>
      <c r="G567" s="1" t="s">
        <v>36</v>
      </c>
      <c r="H567" s="1" t="s">
        <v>26</v>
      </c>
      <c r="I567" s="1" t="s">
        <v>27</v>
      </c>
      <c r="J567" s="9">
        <v>45027</v>
      </c>
      <c r="K567" s="9"/>
      <c r="L567" s="1" t="s">
        <v>28</v>
      </c>
      <c r="M567" s="1">
        <v>995</v>
      </c>
      <c r="N567" s="1" t="s">
        <v>29</v>
      </c>
      <c r="O567" s="1" t="s">
        <v>63</v>
      </c>
      <c r="P567" s="1" t="s">
        <v>64</v>
      </c>
      <c r="Q567" s="1">
        <v>5</v>
      </c>
      <c r="R567" s="1" t="s">
        <v>119</v>
      </c>
      <c r="S567" s="1">
        <v>3</v>
      </c>
      <c r="T567" s="10">
        <v>101000</v>
      </c>
      <c r="U567" t="str">
        <f t="shared" si="56"/>
        <v>Reviewed</v>
      </c>
      <c r="V567" t="str">
        <f t="shared" si="57"/>
        <v>outstanding</v>
      </c>
      <c r="W567">
        <f t="shared" si="58"/>
        <v>0</v>
      </c>
      <c r="X567" t="str">
        <f t="shared" si="59"/>
        <v>Active</v>
      </c>
      <c r="Y567">
        <f t="shared" si="60"/>
        <v>2.7260273972602738</v>
      </c>
      <c r="Z567" t="str">
        <f t="shared" si="61"/>
        <v>2–3 Years</v>
      </c>
      <c r="AA567" t="str">
        <f t="shared" si="62"/>
        <v>100K–129K</v>
      </c>
    </row>
    <row r="568" spans="1:27" ht="19.95" customHeight="1" x14ac:dyDescent="0.3">
      <c r="A568" s="4" t="s">
        <v>692</v>
      </c>
      <c r="B568" s="5">
        <v>45880</v>
      </c>
      <c r="C568" s="6" t="s">
        <v>39</v>
      </c>
      <c r="D568" s="6" t="s">
        <v>22</v>
      </c>
      <c r="E568" s="6" t="s">
        <v>40</v>
      </c>
      <c r="F568" s="6" t="s">
        <v>41</v>
      </c>
      <c r="G568" s="6" t="s">
        <v>42</v>
      </c>
      <c r="H568" s="6" t="s">
        <v>43</v>
      </c>
      <c r="I568" s="6" t="s">
        <v>50</v>
      </c>
      <c r="J568" s="5">
        <v>45880</v>
      </c>
      <c r="K568" s="5">
        <v>46012</v>
      </c>
      <c r="L568" s="6" t="s">
        <v>159</v>
      </c>
      <c r="M568" s="6">
        <v>132</v>
      </c>
      <c r="N568" s="6" t="s">
        <v>122</v>
      </c>
      <c r="O568" s="6" t="s">
        <v>63</v>
      </c>
      <c r="P568" s="6" t="s">
        <v>107</v>
      </c>
      <c r="Q568" s="6" t="s">
        <v>95</v>
      </c>
      <c r="R568" s="6" t="s">
        <v>28</v>
      </c>
      <c r="S568" s="6">
        <v>0</v>
      </c>
      <c r="T568" s="7">
        <v>57000</v>
      </c>
      <c r="U568" t="str">
        <f t="shared" si="56"/>
        <v>Not Reviewed</v>
      </c>
      <c r="V568" t="str">
        <f t="shared" si="57"/>
        <v>Not Reviewed</v>
      </c>
      <c r="W568">
        <f t="shared" si="58"/>
        <v>1</v>
      </c>
      <c r="X568" t="str">
        <f t="shared" si="59"/>
        <v>Attrited</v>
      </c>
      <c r="Y568">
        <f t="shared" si="60"/>
        <v>0.36164383561643837</v>
      </c>
      <c r="Z568" t="str">
        <f t="shared" si="61"/>
        <v>&lt;1 Year</v>
      </c>
      <c r="AA568" t="str">
        <f t="shared" si="62"/>
        <v>&lt;70K</v>
      </c>
    </row>
    <row r="569" spans="1:27" ht="19.95" customHeight="1" x14ac:dyDescent="0.3">
      <c r="A569" s="8" t="s">
        <v>693</v>
      </c>
      <c r="B569" s="9">
        <v>45683</v>
      </c>
      <c r="C569" s="1" t="s">
        <v>46</v>
      </c>
      <c r="D569" s="1" t="s">
        <v>22</v>
      </c>
      <c r="E569" s="1" t="s">
        <v>40</v>
      </c>
      <c r="F569" s="1" t="s">
        <v>101</v>
      </c>
      <c r="G569" s="1" t="s">
        <v>48</v>
      </c>
      <c r="H569" s="1" t="s">
        <v>26</v>
      </c>
      <c r="I569" s="1" t="s">
        <v>27</v>
      </c>
      <c r="J569" s="9">
        <v>45683</v>
      </c>
      <c r="K569" s="9"/>
      <c r="L569" s="1" t="s">
        <v>28</v>
      </c>
      <c r="M569" s="1">
        <v>339</v>
      </c>
      <c r="N569" s="1" t="s">
        <v>75</v>
      </c>
      <c r="O569" s="1" t="s">
        <v>105</v>
      </c>
      <c r="P569" s="1" t="s">
        <v>133</v>
      </c>
      <c r="Q569" s="1">
        <v>3</v>
      </c>
      <c r="R569" s="1" t="s">
        <v>37</v>
      </c>
      <c r="S569" s="1">
        <v>1</v>
      </c>
      <c r="T569" s="10">
        <v>76500</v>
      </c>
      <c r="U569" t="str">
        <f t="shared" si="56"/>
        <v>Reviewed</v>
      </c>
      <c r="V569" t="str">
        <f t="shared" si="57"/>
        <v>meets</v>
      </c>
      <c r="W569">
        <f t="shared" si="58"/>
        <v>0</v>
      </c>
      <c r="X569" t="str">
        <f t="shared" si="59"/>
        <v>Active</v>
      </c>
      <c r="Y569">
        <f t="shared" si="60"/>
        <v>0.92876712328767119</v>
      </c>
      <c r="Z569" t="str">
        <f t="shared" si="61"/>
        <v>&lt;1 Year</v>
      </c>
      <c r="AA569" t="str">
        <f t="shared" si="62"/>
        <v>70K–99K</v>
      </c>
    </row>
    <row r="570" spans="1:27" ht="19.95" customHeight="1" x14ac:dyDescent="0.3">
      <c r="A570" s="4" t="s">
        <v>694</v>
      </c>
      <c r="B570" s="5">
        <v>45587</v>
      </c>
      <c r="C570" s="6" t="s">
        <v>55</v>
      </c>
      <c r="D570" s="6" t="s">
        <v>56</v>
      </c>
      <c r="E570" s="6" t="s">
        <v>23</v>
      </c>
      <c r="F570" s="6" t="s">
        <v>61</v>
      </c>
      <c r="G570" s="6" t="s">
        <v>62</v>
      </c>
      <c r="H570" s="6" t="s">
        <v>26</v>
      </c>
      <c r="I570" s="6" t="s">
        <v>27</v>
      </c>
      <c r="J570" s="5">
        <v>45587</v>
      </c>
      <c r="K570" s="5"/>
      <c r="L570" s="6" t="s">
        <v>28</v>
      </c>
      <c r="M570" s="6">
        <v>435</v>
      </c>
      <c r="N570" s="6" t="s">
        <v>52</v>
      </c>
      <c r="O570" s="6" t="s">
        <v>63</v>
      </c>
      <c r="P570" s="6" t="s">
        <v>44</v>
      </c>
      <c r="Q570" s="6">
        <v>5</v>
      </c>
      <c r="R570" s="6" t="s">
        <v>119</v>
      </c>
      <c r="S570" s="6">
        <v>1</v>
      </c>
      <c r="T570" s="7">
        <v>92000</v>
      </c>
      <c r="U570" t="str">
        <f t="shared" si="56"/>
        <v>Reviewed</v>
      </c>
      <c r="V570" t="str">
        <f t="shared" si="57"/>
        <v>outstanding</v>
      </c>
      <c r="W570">
        <f t="shared" si="58"/>
        <v>0</v>
      </c>
      <c r="X570" t="str">
        <f t="shared" si="59"/>
        <v>Active</v>
      </c>
      <c r="Y570">
        <f t="shared" si="60"/>
        <v>1.1917808219178083</v>
      </c>
      <c r="Z570" t="str">
        <f t="shared" si="61"/>
        <v>1–2 Years</v>
      </c>
      <c r="AA570" t="str">
        <f t="shared" si="62"/>
        <v>70K–99K</v>
      </c>
    </row>
    <row r="571" spans="1:27" ht="19.95" customHeight="1" x14ac:dyDescent="0.3">
      <c r="A571" s="8" t="s">
        <v>695</v>
      </c>
      <c r="B571" s="9">
        <v>45888</v>
      </c>
      <c r="C571" s="1" t="s">
        <v>60</v>
      </c>
      <c r="D571" s="1" t="s">
        <v>56</v>
      </c>
      <c r="E571" s="1" t="s">
        <v>40</v>
      </c>
      <c r="F571" s="1" t="s">
        <v>61</v>
      </c>
      <c r="G571" s="1" t="s">
        <v>62</v>
      </c>
      <c r="H571" s="1" t="s">
        <v>26</v>
      </c>
      <c r="I571" s="1" t="s">
        <v>27</v>
      </c>
      <c r="J571" s="9">
        <v>45888</v>
      </c>
      <c r="K571" s="9"/>
      <c r="L571" s="1" t="s">
        <v>28</v>
      </c>
      <c r="M571" s="1">
        <v>134</v>
      </c>
      <c r="N571" s="1" t="s">
        <v>52</v>
      </c>
      <c r="O571" s="1" t="s">
        <v>63</v>
      </c>
      <c r="P571" s="1" t="s">
        <v>64</v>
      </c>
      <c r="Q571" s="1" t="s">
        <v>95</v>
      </c>
      <c r="R571" s="1" t="s">
        <v>28</v>
      </c>
      <c r="S571" s="1">
        <v>0</v>
      </c>
      <c r="T571" s="10">
        <v>72500</v>
      </c>
      <c r="U571" t="str">
        <f t="shared" si="56"/>
        <v>Not Reviewed</v>
      </c>
      <c r="V571" t="str">
        <f t="shared" si="57"/>
        <v>Not Reviewed</v>
      </c>
      <c r="W571">
        <f t="shared" si="58"/>
        <v>0</v>
      </c>
      <c r="X571" t="str">
        <f t="shared" si="59"/>
        <v>Active</v>
      </c>
      <c r="Y571">
        <f t="shared" si="60"/>
        <v>0.36712328767123287</v>
      </c>
      <c r="Z571" t="str">
        <f t="shared" si="61"/>
        <v>&lt;1 Year</v>
      </c>
      <c r="AA571" t="str">
        <f t="shared" si="62"/>
        <v>70K–99K</v>
      </c>
    </row>
    <row r="572" spans="1:27" ht="19.95" customHeight="1" x14ac:dyDescent="0.3">
      <c r="A572" s="4" t="s">
        <v>696</v>
      </c>
      <c r="B572" s="5">
        <v>45523</v>
      </c>
      <c r="C572" s="6" t="s">
        <v>66</v>
      </c>
      <c r="D572" s="6" t="s">
        <v>56</v>
      </c>
      <c r="E572" s="6" t="s">
        <v>67</v>
      </c>
      <c r="F572" s="6" t="s">
        <v>358</v>
      </c>
      <c r="G572" s="6" t="s">
        <v>69</v>
      </c>
      <c r="H572" s="6" t="s">
        <v>49</v>
      </c>
      <c r="I572" s="6" t="s">
        <v>50</v>
      </c>
      <c r="J572" s="5">
        <v>45523</v>
      </c>
      <c r="K572" s="5">
        <v>45655</v>
      </c>
      <c r="L572" s="6" t="s">
        <v>84</v>
      </c>
      <c r="M572" s="6">
        <v>132</v>
      </c>
      <c r="N572" s="6" t="s">
        <v>52</v>
      </c>
      <c r="O572" s="6" t="s">
        <v>63</v>
      </c>
      <c r="P572" s="6" t="s">
        <v>31</v>
      </c>
      <c r="Q572" s="6" t="s">
        <v>95</v>
      </c>
      <c r="R572" s="6" t="s">
        <v>28</v>
      </c>
      <c r="S572" s="6">
        <v>0</v>
      </c>
      <c r="T572" s="7">
        <v>97000</v>
      </c>
      <c r="U572" t="str">
        <f t="shared" si="56"/>
        <v>Not Reviewed</v>
      </c>
      <c r="V572" t="str">
        <f t="shared" si="57"/>
        <v>Not Reviewed</v>
      </c>
      <c r="W572">
        <f t="shared" si="58"/>
        <v>1</v>
      </c>
      <c r="X572" t="str">
        <f t="shared" si="59"/>
        <v>Attrited</v>
      </c>
      <c r="Y572">
        <f t="shared" si="60"/>
        <v>0.36164383561643837</v>
      </c>
      <c r="Z572" t="str">
        <f t="shared" si="61"/>
        <v>&lt;1 Year</v>
      </c>
      <c r="AA572" t="str">
        <f t="shared" si="62"/>
        <v>70K–99K</v>
      </c>
    </row>
    <row r="573" spans="1:27" ht="19.95" customHeight="1" x14ac:dyDescent="0.3">
      <c r="A573" s="8" t="s">
        <v>697</v>
      </c>
      <c r="B573" s="9">
        <v>45226</v>
      </c>
      <c r="C573" s="1" t="s">
        <v>71</v>
      </c>
      <c r="D573" s="1" t="s">
        <v>72</v>
      </c>
      <c r="E573" s="1" t="s">
        <v>23</v>
      </c>
      <c r="F573" s="1" t="s">
        <v>129</v>
      </c>
      <c r="G573" s="1" t="s">
        <v>74</v>
      </c>
      <c r="H573" s="1" t="s">
        <v>43</v>
      </c>
      <c r="I573" s="1" t="s">
        <v>27</v>
      </c>
      <c r="J573" s="9">
        <v>45226</v>
      </c>
      <c r="K573" s="9"/>
      <c r="L573" s="1" t="s">
        <v>28</v>
      </c>
      <c r="M573" s="1">
        <v>796</v>
      </c>
      <c r="N573" s="1" t="s">
        <v>75</v>
      </c>
      <c r="O573" s="1" t="s">
        <v>43</v>
      </c>
      <c r="P573" s="1" t="s">
        <v>31</v>
      </c>
      <c r="Q573" s="1">
        <v>3</v>
      </c>
      <c r="R573" s="1" t="s">
        <v>37</v>
      </c>
      <c r="S573" s="1">
        <v>2</v>
      </c>
      <c r="T573" s="10">
        <v>75000</v>
      </c>
      <c r="U573" t="str">
        <f t="shared" si="56"/>
        <v>Reviewed</v>
      </c>
      <c r="V573" t="str">
        <f t="shared" si="57"/>
        <v>meets</v>
      </c>
      <c r="W573">
        <f t="shared" si="58"/>
        <v>0</v>
      </c>
      <c r="X573" t="str">
        <f t="shared" si="59"/>
        <v>Active</v>
      </c>
      <c r="Y573">
        <f t="shared" si="60"/>
        <v>2.1808219178082191</v>
      </c>
      <c r="Z573" t="str">
        <f t="shared" si="61"/>
        <v>2–3 Years</v>
      </c>
      <c r="AA573" t="str">
        <f t="shared" si="62"/>
        <v>70K–99K</v>
      </c>
    </row>
    <row r="574" spans="1:27" ht="19.95" customHeight="1" x14ac:dyDescent="0.3">
      <c r="A574" s="4" t="s">
        <v>698</v>
      </c>
      <c r="B574" s="5">
        <v>45824</v>
      </c>
      <c r="C574" s="6" t="s">
        <v>77</v>
      </c>
      <c r="D574" s="6" t="s">
        <v>72</v>
      </c>
      <c r="E574" s="6" t="s">
        <v>40</v>
      </c>
      <c r="F574" s="6" t="s">
        <v>78</v>
      </c>
      <c r="G574" s="6" t="s">
        <v>79</v>
      </c>
      <c r="H574" s="6" t="s">
        <v>49</v>
      </c>
      <c r="I574" s="6" t="s">
        <v>27</v>
      </c>
      <c r="J574" s="5">
        <v>45824</v>
      </c>
      <c r="K574" s="5"/>
      <c r="L574" s="6" t="s">
        <v>28</v>
      </c>
      <c r="M574" s="6">
        <v>198</v>
      </c>
      <c r="N574" s="6" t="s">
        <v>29</v>
      </c>
      <c r="O574" s="6" t="s">
        <v>63</v>
      </c>
      <c r="P574" s="6" t="s">
        <v>31</v>
      </c>
      <c r="Q574" s="6">
        <v>2</v>
      </c>
      <c r="R574" s="6" t="s">
        <v>53</v>
      </c>
      <c r="S574" s="6">
        <v>1</v>
      </c>
      <c r="T574" s="7">
        <v>105000</v>
      </c>
      <c r="U574" t="str">
        <f t="shared" si="56"/>
        <v>Reviewed</v>
      </c>
      <c r="V574" t="str">
        <f t="shared" si="57"/>
        <v>needs_support</v>
      </c>
      <c r="W574">
        <f t="shared" si="58"/>
        <v>0</v>
      </c>
      <c r="X574" t="str">
        <f t="shared" si="59"/>
        <v>Active</v>
      </c>
      <c r="Y574">
        <f t="shared" si="60"/>
        <v>0.54246575342465753</v>
      </c>
      <c r="Z574" t="str">
        <f t="shared" si="61"/>
        <v>&lt;1 Year</v>
      </c>
      <c r="AA574" t="str">
        <f t="shared" si="62"/>
        <v>100K–129K</v>
      </c>
    </row>
    <row r="575" spans="1:27" ht="19.95" customHeight="1" x14ac:dyDescent="0.3">
      <c r="A575" s="8" t="s">
        <v>699</v>
      </c>
      <c r="B575" s="9">
        <v>45021</v>
      </c>
      <c r="C575" s="1" t="s">
        <v>81</v>
      </c>
      <c r="D575" s="1" t="s">
        <v>72</v>
      </c>
      <c r="E575" s="1" t="s">
        <v>23</v>
      </c>
      <c r="F575" s="1" t="s">
        <v>82</v>
      </c>
      <c r="G575" s="1" t="s">
        <v>83</v>
      </c>
      <c r="H575" s="1" t="s">
        <v>26</v>
      </c>
      <c r="I575" s="1" t="s">
        <v>27</v>
      </c>
      <c r="J575" s="9">
        <v>45021</v>
      </c>
      <c r="K575" s="9"/>
      <c r="L575" s="1" t="s">
        <v>28</v>
      </c>
      <c r="M575" s="1">
        <v>1001</v>
      </c>
      <c r="N575" s="1" t="s">
        <v>52</v>
      </c>
      <c r="O575" s="1" t="s">
        <v>63</v>
      </c>
      <c r="P575" s="1" t="s">
        <v>64</v>
      </c>
      <c r="Q575" s="1">
        <v>3</v>
      </c>
      <c r="R575" s="1" t="s">
        <v>37</v>
      </c>
      <c r="S575" s="1">
        <v>3</v>
      </c>
      <c r="T575" s="10">
        <v>76500</v>
      </c>
      <c r="U575" t="str">
        <f t="shared" si="56"/>
        <v>Reviewed</v>
      </c>
      <c r="V575" t="str">
        <f t="shared" si="57"/>
        <v>meets</v>
      </c>
      <c r="W575">
        <f t="shared" si="58"/>
        <v>0</v>
      </c>
      <c r="X575" t="str">
        <f t="shared" si="59"/>
        <v>Active</v>
      </c>
      <c r="Y575">
        <f t="shared" si="60"/>
        <v>2.7424657534246575</v>
      </c>
      <c r="Z575" t="str">
        <f t="shared" si="61"/>
        <v>2–3 Years</v>
      </c>
      <c r="AA575" t="str">
        <f t="shared" si="62"/>
        <v>70K–99K</v>
      </c>
    </row>
    <row r="576" spans="1:27" ht="19.95" customHeight="1" x14ac:dyDescent="0.3">
      <c r="A576" s="4" t="s">
        <v>700</v>
      </c>
      <c r="B576" s="5">
        <v>45798</v>
      </c>
      <c r="C576" s="6" t="s">
        <v>86</v>
      </c>
      <c r="D576" s="6" t="s">
        <v>87</v>
      </c>
      <c r="E576" s="6" t="s">
        <v>67</v>
      </c>
      <c r="F576" s="6" t="s">
        <v>114</v>
      </c>
      <c r="G576" s="6" t="s">
        <v>94</v>
      </c>
      <c r="H576" s="6" t="s">
        <v>43</v>
      </c>
      <c r="I576" s="6" t="s">
        <v>27</v>
      </c>
      <c r="J576" s="5">
        <v>45798</v>
      </c>
      <c r="K576" s="5"/>
      <c r="L576" s="6" t="s">
        <v>28</v>
      </c>
      <c r="M576" s="6">
        <v>224</v>
      </c>
      <c r="N576" s="6" t="s">
        <v>29</v>
      </c>
      <c r="O576" s="6" t="s">
        <v>63</v>
      </c>
      <c r="P576" s="6" t="s">
        <v>64</v>
      </c>
      <c r="Q576" s="6">
        <v>3</v>
      </c>
      <c r="R576" s="6" t="s">
        <v>37</v>
      </c>
      <c r="S576" s="6">
        <v>1</v>
      </c>
      <c r="T576" s="7">
        <v>72500</v>
      </c>
      <c r="U576" t="str">
        <f t="shared" si="56"/>
        <v>Reviewed</v>
      </c>
      <c r="V576" t="str">
        <f t="shared" si="57"/>
        <v>meets</v>
      </c>
      <c r="W576">
        <f t="shared" si="58"/>
        <v>0</v>
      </c>
      <c r="X576" t="str">
        <f t="shared" si="59"/>
        <v>Active</v>
      </c>
      <c r="Y576">
        <f t="shared" si="60"/>
        <v>0.61369863013698633</v>
      </c>
      <c r="Z576" t="str">
        <f t="shared" si="61"/>
        <v>&lt;1 Year</v>
      </c>
      <c r="AA576" t="str">
        <f t="shared" si="62"/>
        <v>70K–99K</v>
      </c>
    </row>
    <row r="577" spans="1:27" ht="19.95" customHeight="1" x14ac:dyDescent="0.3">
      <c r="A577" s="8" t="s">
        <v>701</v>
      </c>
      <c r="B577" s="9">
        <v>45094</v>
      </c>
      <c r="C577" s="1" t="s">
        <v>91</v>
      </c>
      <c r="D577" s="1" t="s">
        <v>87</v>
      </c>
      <c r="E577" s="1" t="s">
        <v>92</v>
      </c>
      <c r="F577" s="1" t="s">
        <v>152</v>
      </c>
      <c r="G577" s="1" t="s">
        <v>94</v>
      </c>
      <c r="H577" s="1" t="s">
        <v>49</v>
      </c>
      <c r="I577" s="1" t="s">
        <v>50</v>
      </c>
      <c r="J577" s="9">
        <v>45094</v>
      </c>
      <c r="K577" s="9">
        <v>45691</v>
      </c>
      <c r="L577" s="1" t="s">
        <v>51</v>
      </c>
      <c r="M577" s="1">
        <v>597</v>
      </c>
      <c r="N577" s="1" t="s">
        <v>52</v>
      </c>
      <c r="O577" s="1" t="s">
        <v>63</v>
      </c>
      <c r="P577" s="1" t="s">
        <v>64</v>
      </c>
      <c r="Q577" s="1">
        <v>3</v>
      </c>
      <c r="R577" s="1" t="s">
        <v>37</v>
      </c>
      <c r="S577" s="1">
        <v>2</v>
      </c>
      <c r="T577" s="10">
        <v>114000</v>
      </c>
      <c r="U577" t="str">
        <f t="shared" si="56"/>
        <v>Reviewed</v>
      </c>
      <c r="V577" t="str">
        <f t="shared" si="57"/>
        <v>meets</v>
      </c>
      <c r="W577">
        <f t="shared" si="58"/>
        <v>1</v>
      </c>
      <c r="X577" t="str">
        <f t="shared" si="59"/>
        <v>Attrited</v>
      </c>
      <c r="Y577">
        <f t="shared" si="60"/>
        <v>1.6356164383561644</v>
      </c>
      <c r="Z577" t="str">
        <f t="shared" si="61"/>
        <v>1–2 Years</v>
      </c>
      <c r="AA577" t="str">
        <f t="shared" si="62"/>
        <v>100K–129K</v>
      </c>
    </row>
    <row r="578" spans="1:27" ht="19.95" customHeight="1" x14ac:dyDescent="0.3">
      <c r="A578" s="4" t="s">
        <v>702</v>
      </c>
      <c r="B578" s="5">
        <v>44949</v>
      </c>
      <c r="C578" s="6" t="s">
        <v>21</v>
      </c>
      <c r="D578" s="6" t="s">
        <v>22</v>
      </c>
      <c r="E578" s="6" t="s">
        <v>23</v>
      </c>
      <c r="F578" s="6" t="s">
        <v>121</v>
      </c>
      <c r="G578" s="6" t="s">
        <v>25</v>
      </c>
      <c r="H578" s="6" t="s">
        <v>49</v>
      </c>
      <c r="I578" s="6" t="s">
        <v>50</v>
      </c>
      <c r="J578" s="5">
        <v>44949</v>
      </c>
      <c r="K578" s="5">
        <v>45176</v>
      </c>
      <c r="L578" s="6" t="s">
        <v>159</v>
      </c>
      <c r="M578" s="6">
        <v>227</v>
      </c>
      <c r="N578" s="6" t="s">
        <v>52</v>
      </c>
      <c r="O578" s="6" t="s">
        <v>30</v>
      </c>
      <c r="P578" s="6" t="s">
        <v>31</v>
      </c>
      <c r="Q578" s="6">
        <v>3</v>
      </c>
      <c r="R578" s="6" t="s">
        <v>37</v>
      </c>
      <c r="S578" s="6">
        <v>1</v>
      </c>
      <c r="T578" s="7">
        <v>132500</v>
      </c>
      <c r="U578" t="str">
        <f t="shared" ref="U578:U641" si="63">IF(LOWER(TRIM(Q578&amp;""))="none","Not Reviewed","Reviewed")</f>
        <v>Reviewed</v>
      </c>
      <c r="V578" t="str">
        <f t="shared" ref="V578:V641" si="64">IF(OR(Q578="none",R578=""),"Not Reviewed",R578)</f>
        <v>meets</v>
      </c>
      <c r="W578">
        <f t="shared" ref="W578:W641" si="65">IF(I578="terminated",1,0)</f>
        <v>1</v>
      </c>
      <c r="X578" t="str">
        <f t="shared" ref="X578:X641" si="66">IF(I578="terminated","Attrited","Active")</f>
        <v>Attrited</v>
      </c>
      <c r="Y578">
        <f t="shared" ref="Y578:Y641" si="67">M578/365</f>
        <v>0.62191780821917808</v>
      </c>
      <c r="Z578" t="str">
        <f t="shared" ref="Z578:Z641" si="68">IF(Y578&lt;1,"&lt;1 Year",IF(Y578&lt;2,"1–2 Years",IF(Y578&lt;3,"2–3 Years","3+ Years")))</f>
        <v>&lt;1 Year</v>
      </c>
      <c r="AA578" t="str">
        <f t="shared" ref="AA578:AA641" si="69">IF(T578&lt;70000,"&lt;70K",IF(T578&lt;100000,"70K–99K",IF(T578&lt;130000,"100K–129K","130K+")))</f>
        <v>130K+</v>
      </c>
    </row>
    <row r="579" spans="1:27" ht="19.95" customHeight="1" x14ac:dyDescent="0.3">
      <c r="A579" s="8" t="s">
        <v>703</v>
      </c>
      <c r="B579" s="9">
        <v>45723</v>
      </c>
      <c r="C579" s="1" t="s">
        <v>34</v>
      </c>
      <c r="D579" s="1" t="s">
        <v>22</v>
      </c>
      <c r="E579" s="1" t="s">
        <v>23</v>
      </c>
      <c r="F579" s="1" t="s">
        <v>35</v>
      </c>
      <c r="G579" s="1" t="s">
        <v>36</v>
      </c>
      <c r="H579" s="1" t="s">
        <v>26</v>
      </c>
      <c r="I579" s="1" t="s">
        <v>27</v>
      </c>
      <c r="J579" s="9">
        <v>45723</v>
      </c>
      <c r="K579" s="9"/>
      <c r="L579" s="1" t="s">
        <v>28</v>
      </c>
      <c r="M579" s="1">
        <v>299</v>
      </c>
      <c r="N579" s="1" t="s">
        <v>29</v>
      </c>
      <c r="O579" s="1" t="s">
        <v>30</v>
      </c>
      <c r="P579" s="1" t="s">
        <v>31</v>
      </c>
      <c r="Q579" s="1">
        <v>3</v>
      </c>
      <c r="R579" s="1" t="s">
        <v>37</v>
      </c>
      <c r="S579" s="1">
        <v>1</v>
      </c>
      <c r="T579" s="10">
        <v>74500</v>
      </c>
      <c r="U579" t="str">
        <f t="shared" si="63"/>
        <v>Reviewed</v>
      </c>
      <c r="V579" t="str">
        <f t="shared" si="64"/>
        <v>meets</v>
      </c>
      <c r="W579">
        <f t="shared" si="65"/>
        <v>0</v>
      </c>
      <c r="X579" t="str">
        <f t="shared" si="66"/>
        <v>Active</v>
      </c>
      <c r="Y579">
        <f t="shared" si="67"/>
        <v>0.81917808219178079</v>
      </c>
      <c r="Z579" t="str">
        <f t="shared" si="68"/>
        <v>&lt;1 Year</v>
      </c>
      <c r="AA579" t="str">
        <f t="shared" si="69"/>
        <v>70K–99K</v>
      </c>
    </row>
    <row r="580" spans="1:27" ht="19.95" customHeight="1" x14ac:dyDescent="0.3">
      <c r="A580" s="4" t="s">
        <v>704</v>
      </c>
      <c r="B580" s="5">
        <v>45047</v>
      </c>
      <c r="C580" s="6" t="s">
        <v>39</v>
      </c>
      <c r="D580" s="6" t="s">
        <v>22</v>
      </c>
      <c r="E580" s="6" t="s">
        <v>40</v>
      </c>
      <c r="F580" s="6" t="s">
        <v>215</v>
      </c>
      <c r="G580" s="6" t="s">
        <v>42</v>
      </c>
      <c r="H580" s="6" t="s">
        <v>49</v>
      </c>
      <c r="I580" s="6" t="s">
        <v>27</v>
      </c>
      <c r="J580" s="5">
        <v>45047</v>
      </c>
      <c r="K580" s="5"/>
      <c r="L580" s="6" t="s">
        <v>28</v>
      </c>
      <c r="M580" s="6">
        <v>975</v>
      </c>
      <c r="N580" s="6" t="s">
        <v>140</v>
      </c>
      <c r="O580" s="6" t="s">
        <v>30</v>
      </c>
      <c r="P580" s="6" t="s">
        <v>107</v>
      </c>
      <c r="Q580" s="6">
        <v>4</v>
      </c>
      <c r="R580" s="6" t="s">
        <v>32</v>
      </c>
      <c r="S580" s="6">
        <v>3</v>
      </c>
      <c r="T580" s="7">
        <v>129500</v>
      </c>
      <c r="U580" t="str">
        <f t="shared" si="63"/>
        <v>Reviewed</v>
      </c>
      <c r="V580" t="str">
        <f t="shared" si="64"/>
        <v>exceeds</v>
      </c>
      <c r="W580">
        <f t="shared" si="65"/>
        <v>0</v>
      </c>
      <c r="X580" t="str">
        <f t="shared" si="66"/>
        <v>Active</v>
      </c>
      <c r="Y580">
        <f t="shared" si="67"/>
        <v>2.6712328767123288</v>
      </c>
      <c r="Z580" t="str">
        <f t="shared" si="68"/>
        <v>2–3 Years</v>
      </c>
      <c r="AA580" t="str">
        <f t="shared" si="69"/>
        <v>100K–129K</v>
      </c>
    </row>
    <row r="581" spans="1:27" ht="19.95" customHeight="1" x14ac:dyDescent="0.3">
      <c r="A581" s="8" t="s">
        <v>705</v>
      </c>
      <c r="B581" s="9">
        <v>45225</v>
      </c>
      <c r="C581" s="1" t="s">
        <v>46</v>
      </c>
      <c r="D581" s="1" t="s">
        <v>22</v>
      </c>
      <c r="E581" s="1" t="s">
        <v>40</v>
      </c>
      <c r="F581" s="1" t="s">
        <v>47</v>
      </c>
      <c r="G581" s="1" t="s">
        <v>48</v>
      </c>
      <c r="H581" s="1" t="s">
        <v>49</v>
      </c>
      <c r="I581" s="1" t="s">
        <v>27</v>
      </c>
      <c r="J581" s="9">
        <v>45225</v>
      </c>
      <c r="K581" s="9"/>
      <c r="L581" s="1" t="s">
        <v>28</v>
      </c>
      <c r="M581" s="1">
        <v>797</v>
      </c>
      <c r="N581" s="1" t="s">
        <v>75</v>
      </c>
      <c r="O581" s="1" t="s">
        <v>30</v>
      </c>
      <c r="P581" s="1" t="s">
        <v>64</v>
      </c>
      <c r="Q581" s="1">
        <v>5</v>
      </c>
      <c r="R581" s="1" t="s">
        <v>119</v>
      </c>
      <c r="S581" s="1">
        <v>2</v>
      </c>
      <c r="T581" s="10">
        <v>101500</v>
      </c>
      <c r="U581" t="str">
        <f t="shared" si="63"/>
        <v>Reviewed</v>
      </c>
      <c r="V581" t="str">
        <f t="shared" si="64"/>
        <v>outstanding</v>
      </c>
      <c r="W581">
        <f t="shared" si="65"/>
        <v>0</v>
      </c>
      <c r="X581" t="str">
        <f t="shared" si="66"/>
        <v>Active</v>
      </c>
      <c r="Y581">
        <f t="shared" si="67"/>
        <v>2.1835616438356165</v>
      </c>
      <c r="Z581" t="str">
        <f t="shared" si="68"/>
        <v>2–3 Years</v>
      </c>
      <c r="AA581" t="str">
        <f t="shared" si="69"/>
        <v>100K–129K</v>
      </c>
    </row>
    <row r="582" spans="1:27" ht="19.95" customHeight="1" x14ac:dyDescent="0.3">
      <c r="A582" s="4" t="s">
        <v>706</v>
      </c>
      <c r="B582" s="5">
        <v>45838</v>
      </c>
      <c r="C582" s="6" t="s">
        <v>55</v>
      </c>
      <c r="D582" s="6" t="s">
        <v>56</v>
      </c>
      <c r="E582" s="6" t="s">
        <v>23</v>
      </c>
      <c r="F582" s="6" t="s">
        <v>190</v>
      </c>
      <c r="G582" s="6" t="s">
        <v>58</v>
      </c>
      <c r="H582" s="6" t="s">
        <v>49</v>
      </c>
      <c r="I582" s="6" t="s">
        <v>50</v>
      </c>
      <c r="J582" s="5">
        <v>45838</v>
      </c>
      <c r="K582" s="5">
        <v>45964</v>
      </c>
      <c r="L582" s="6" t="s">
        <v>51</v>
      </c>
      <c r="M582" s="6">
        <v>126</v>
      </c>
      <c r="N582" s="6" t="s">
        <v>29</v>
      </c>
      <c r="O582" s="6" t="s">
        <v>170</v>
      </c>
      <c r="P582" s="6" t="s">
        <v>64</v>
      </c>
      <c r="Q582" s="6" t="s">
        <v>95</v>
      </c>
      <c r="R582" s="6" t="s">
        <v>28</v>
      </c>
      <c r="S582" s="6">
        <v>0</v>
      </c>
      <c r="T582" s="7">
        <v>118500</v>
      </c>
      <c r="U582" t="str">
        <f t="shared" si="63"/>
        <v>Not Reviewed</v>
      </c>
      <c r="V582" t="str">
        <f t="shared" si="64"/>
        <v>Not Reviewed</v>
      </c>
      <c r="W582">
        <f t="shared" si="65"/>
        <v>1</v>
      </c>
      <c r="X582" t="str">
        <f t="shared" si="66"/>
        <v>Attrited</v>
      </c>
      <c r="Y582">
        <f t="shared" si="67"/>
        <v>0.34520547945205482</v>
      </c>
      <c r="Z582" t="str">
        <f t="shared" si="68"/>
        <v>&lt;1 Year</v>
      </c>
      <c r="AA582" t="str">
        <f t="shared" si="69"/>
        <v>100K–129K</v>
      </c>
    </row>
    <row r="583" spans="1:27" ht="19.95" customHeight="1" x14ac:dyDescent="0.3">
      <c r="A583" s="8" t="s">
        <v>707</v>
      </c>
      <c r="B583" s="9">
        <v>45115</v>
      </c>
      <c r="C583" s="1" t="s">
        <v>60</v>
      </c>
      <c r="D583" s="1" t="s">
        <v>56</v>
      </c>
      <c r="E583" s="1" t="s">
        <v>40</v>
      </c>
      <c r="F583" s="1" t="s">
        <v>104</v>
      </c>
      <c r="G583" s="1" t="s">
        <v>62</v>
      </c>
      <c r="H583" s="1" t="s">
        <v>43</v>
      </c>
      <c r="I583" s="1" t="s">
        <v>50</v>
      </c>
      <c r="J583" s="9">
        <v>45115</v>
      </c>
      <c r="K583" s="9">
        <v>45675</v>
      </c>
      <c r="L583" s="1" t="s">
        <v>84</v>
      </c>
      <c r="M583" s="1">
        <v>560</v>
      </c>
      <c r="N583" s="1" t="s">
        <v>29</v>
      </c>
      <c r="O583" s="1" t="s">
        <v>63</v>
      </c>
      <c r="P583" s="1" t="s">
        <v>133</v>
      </c>
      <c r="Q583" s="1">
        <v>2</v>
      </c>
      <c r="R583" s="1" t="s">
        <v>53</v>
      </c>
      <c r="S583" s="1">
        <v>2</v>
      </c>
      <c r="T583" s="10">
        <v>69500</v>
      </c>
      <c r="U583" t="str">
        <f t="shared" si="63"/>
        <v>Reviewed</v>
      </c>
      <c r="V583" t="str">
        <f t="shared" si="64"/>
        <v>needs_support</v>
      </c>
      <c r="W583">
        <f t="shared" si="65"/>
        <v>1</v>
      </c>
      <c r="X583" t="str">
        <f t="shared" si="66"/>
        <v>Attrited</v>
      </c>
      <c r="Y583">
        <f t="shared" si="67"/>
        <v>1.5342465753424657</v>
      </c>
      <c r="Z583" t="str">
        <f t="shared" si="68"/>
        <v>1–2 Years</v>
      </c>
      <c r="AA583" t="str">
        <f t="shared" si="69"/>
        <v>&lt;70K</v>
      </c>
    </row>
    <row r="584" spans="1:27" ht="19.95" customHeight="1" x14ac:dyDescent="0.3">
      <c r="A584" s="4" t="s">
        <v>708</v>
      </c>
      <c r="B584" s="5">
        <v>45351</v>
      </c>
      <c r="C584" s="6" t="s">
        <v>66</v>
      </c>
      <c r="D584" s="6" t="s">
        <v>56</v>
      </c>
      <c r="E584" s="6" t="s">
        <v>67</v>
      </c>
      <c r="F584" s="6" t="s">
        <v>193</v>
      </c>
      <c r="G584" s="6" t="s">
        <v>69</v>
      </c>
      <c r="H584" s="6" t="s">
        <v>43</v>
      </c>
      <c r="I584" s="6" t="s">
        <v>27</v>
      </c>
      <c r="J584" s="5">
        <v>45351</v>
      </c>
      <c r="K584" s="5"/>
      <c r="L584" s="6" t="s">
        <v>28</v>
      </c>
      <c r="M584" s="6">
        <v>671</v>
      </c>
      <c r="N584" s="6" t="s">
        <v>122</v>
      </c>
      <c r="O584" s="6" t="s">
        <v>105</v>
      </c>
      <c r="P584" s="6" t="s">
        <v>64</v>
      </c>
      <c r="Q584" s="6">
        <v>3</v>
      </c>
      <c r="R584" s="6" t="s">
        <v>37</v>
      </c>
      <c r="S584" s="6">
        <v>2</v>
      </c>
      <c r="T584" s="7">
        <v>68500</v>
      </c>
      <c r="U584" t="str">
        <f t="shared" si="63"/>
        <v>Reviewed</v>
      </c>
      <c r="V584" t="str">
        <f t="shared" si="64"/>
        <v>meets</v>
      </c>
      <c r="W584">
        <f t="shared" si="65"/>
        <v>0</v>
      </c>
      <c r="X584" t="str">
        <f t="shared" si="66"/>
        <v>Active</v>
      </c>
      <c r="Y584">
        <f t="shared" si="67"/>
        <v>1.8383561643835618</v>
      </c>
      <c r="Z584" t="str">
        <f t="shared" si="68"/>
        <v>1–2 Years</v>
      </c>
      <c r="AA584" t="str">
        <f t="shared" si="69"/>
        <v>&lt;70K</v>
      </c>
    </row>
    <row r="585" spans="1:27" ht="19.95" customHeight="1" x14ac:dyDescent="0.3">
      <c r="A585" s="8" t="s">
        <v>709</v>
      </c>
      <c r="B585" s="9">
        <v>45914</v>
      </c>
      <c r="C585" s="1" t="s">
        <v>71</v>
      </c>
      <c r="D585" s="1" t="s">
        <v>72</v>
      </c>
      <c r="E585" s="1" t="s">
        <v>23</v>
      </c>
      <c r="F585" s="1" t="s">
        <v>150</v>
      </c>
      <c r="G585" s="1" t="s">
        <v>74</v>
      </c>
      <c r="H585" s="1" t="s">
        <v>26</v>
      </c>
      <c r="I585" s="1" t="s">
        <v>27</v>
      </c>
      <c r="J585" s="9">
        <v>45914</v>
      </c>
      <c r="K585" s="9"/>
      <c r="L585" s="1" t="s">
        <v>28</v>
      </c>
      <c r="M585" s="1">
        <v>108</v>
      </c>
      <c r="N585" s="1" t="s">
        <v>122</v>
      </c>
      <c r="O585" s="1" t="s">
        <v>105</v>
      </c>
      <c r="P585" s="1" t="s">
        <v>31</v>
      </c>
      <c r="Q585" s="1" t="s">
        <v>95</v>
      </c>
      <c r="R585" s="1" t="s">
        <v>28</v>
      </c>
      <c r="S585" s="1">
        <v>0</v>
      </c>
      <c r="T585" s="10">
        <v>90000</v>
      </c>
      <c r="U585" t="str">
        <f t="shared" si="63"/>
        <v>Not Reviewed</v>
      </c>
      <c r="V585" t="str">
        <f t="shared" si="64"/>
        <v>Not Reviewed</v>
      </c>
      <c r="W585">
        <f t="shared" si="65"/>
        <v>0</v>
      </c>
      <c r="X585" t="str">
        <f t="shared" si="66"/>
        <v>Active</v>
      </c>
      <c r="Y585">
        <f t="shared" si="67"/>
        <v>0.29589041095890412</v>
      </c>
      <c r="Z585" t="str">
        <f t="shared" si="68"/>
        <v>&lt;1 Year</v>
      </c>
      <c r="AA585" t="str">
        <f t="shared" si="69"/>
        <v>70K–99K</v>
      </c>
    </row>
    <row r="586" spans="1:27" ht="19.95" customHeight="1" x14ac:dyDescent="0.3">
      <c r="A586" s="4" t="s">
        <v>710</v>
      </c>
      <c r="B586" s="5">
        <v>45565</v>
      </c>
      <c r="C586" s="6" t="s">
        <v>77</v>
      </c>
      <c r="D586" s="6" t="s">
        <v>72</v>
      </c>
      <c r="E586" s="6" t="s">
        <v>40</v>
      </c>
      <c r="F586" s="6" t="s">
        <v>131</v>
      </c>
      <c r="G586" s="6" t="s">
        <v>79</v>
      </c>
      <c r="H586" s="6" t="s">
        <v>26</v>
      </c>
      <c r="I586" s="6" t="s">
        <v>27</v>
      </c>
      <c r="J586" s="5">
        <v>45565</v>
      </c>
      <c r="K586" s="5"/>
      <c r="L586" s="6" t="s">
        <v>28</v>
      </c>
      <c r="M586" s="6">
        <v>457</v>
      </c>
      <c r="N586" s="6" t="s">
        <v>75</v>
      </c>
      <c r="O586" s="6" t="s">
        <v>43</v>
      </c>
      <c r="P586" s="6" t="s">
        <v>31</v>
      </c>
      <c r="Q586" s="6">
        <v>3</v>
      </c>
      <c r="R586" s="6" t="s">
        <v>37</v>
      </c>
      <c r="S586" s="6">
        <v>1</v>
      </c>
      <c r="T586" s="7">
        <v>104000</v>
      </c>
      <c r="U586" t="str">
        <f t="shared" si="63"/>
        <v>Reviewed</v>
      </c>
      <c r="V586" t="str">
        <f t="shared" si="64"/>
        <v>meets</v>
      </c>
      <c r="W586">
        <f t="shared" si="65"/>
        <v>0</v>
      </c>
      <c r="X586" t="str">
        <f t="shared" si="66"/>
        <v>Active</v>
      </c>
      <c r="Y586">
        <f t="shared" si="67"/>
        <v>1.252054794520548</v>
      </c>
      <c r="Z586" t="str">
        <f t="shared" si="68"/>
        <v>1–2 Years</v>
      </c>
      <c r="AA586" t="str">
        <f t="shared" si="69"/>
        <v>100K–129K</v>
      </c>
    </row>
    <row r="587" spans="1:27" ht="19.95" customHeight="1" x14ac:dyDescent="0.3">
      <c r="A587" s="8" t="s">
        <v>711</v>
      </c>
      <c r="B587" s="9">
        <v>45615</v>
      </c>
      <c r="C587" s="1" t="s">
        <v>81</v>
      </c>
      <c r="D587" s="1" t="s">
        <v>72</v>
      </c>
      <c r="E587" s="1" t="s">
        <v>23</v>
      </c>
      <c r="F587" s="1" t="s">
        <v>223</v>
      </c>
      <c r="G587" s="1" t="s">
        <v>83</v>
      </c>
      <c r="H587" s="1" t="s">
        <v>49</v>
      </c>
      <c r="I587" s="1" t="s">
        <v>27</v>
      </c>
      <c r="J587" s="9">
        <v>45615</v>
      </c>
      <c r="K587" s="9"/>
      <c r="L587" s="1" t="s">
        <v>28</v>
      </c>
      <c r="M587" s="1">
        <v>407</v>
      </c>
      <c r="N587" s="1" t="s">
        <v>52</v>
      </c>
      <c r="O587" s="1" t="s">
        <v>30</v>
      </c>
      <c r="P587" s="1" t="s">
        <v>31</v>
      </c>
      <c r="Q587" s="1">
        <v>1</v>
      </c>
      <c r="R587" s="1" t="s">
        <v>53</v>
      </c>
      <c r="S587" s="1">
        <v>1</v>
      </c>
      <c r="T587" s="10">
        <v>126000</v>
      </c>
      <c r="U587" t="str">
        <f t="shared" si="63"/>
        <v>Reviewed</v>
      </c>
      <c r="V587" t="str">
        <f t="shared" si="64"/>
        <v>needs_support</v>
      </c>
      <c r="W587">
        <f t="shared" si="65"/>
        <v>0</v>
      </c>
      <c r="X587" t="str">
        <f t="shared" si="66"/>
        <v>Active</v>
      </c>
      <c r="Y587">
        <f t="shared" si="67"/>
        <v>1.1150684931506849</v>
      </c>
      <c r="Z587" t="str">
        <f t="shared" si="68"/>
        <v>1–2 Years</v>
      </c>
      <c r="AA587" t="str">
        <f t="shared" si="69"/>
        <v>100K–129K</v>
      </c>
    </row>
    <row r="588" spans="1:27" ht="19.95" customHeight="1" x14ac:dyDescent="0.3">
      <c r="A588" s="4" t="s">
        <v>712</v>
      </c>
      <c r="B588" s="5">
        <v>45884</v>
      </c>
      <c r="C588" s="6" t="s">
        <v>86</v>
      </c>
      <c r="D588" s="6" t="s">
        <v>87</v>
      </c>
      <c r="E588" s="6" t="s">
        <v>67</v>
      </c>
      <c r="F588" s="6" t="s">
        <v>135</v>
      </c>
      <c r="G588" s="6" t="s">
        <v>89</v>
      </c>
      <c r="H588" s="6" t="s">
        <v>43</v>
      </c>
      <c r="I588" s="6" t="s">
        <v>27</v>
      </c>
      <c r="J588" s="5">
        <v>45884</v>
      </c>
      <c r="K588" s="5"/>
      <c r="L588" s="6" t="s">
        <v>28</v>
      </c>
      <c r="M588" s="6">
        <v>138</v>
      </c>
      <c r="N588" s="6" t="s">
        <v>52</v>
      </c>
      <c r="O588" s="6" t="s">
        <v>30</v>
      </c>
      <c r="P588" s="6" t="s">
        <v>133</v>
      </c>
      <c r="Q588" s="6" t="s">
        <v>95</v>
      </c>
      <c r="R588" s="6" t="s">
        <v>28</v>
      </c>
      <c r="S588" s="6">
        <v>0</v>
      </c>
      <c r="T588" s="7">
        <v>75500</v>
      </c>
      <c r="U588" t="str">
        <f t="shared" si="63"/>
        <v>Not Reviewed</v>
      </c>
      <c r="V588" t="str">
        <f t="shared" si="64"/>
        <v>Not Reviewed</v>
      </c>
      <c r="W588">
        <f t="shared" si="65"/>
        <v>0</v>
      </c>
      <c r="X588" t="str">
        <f t="shared" si="66"/>
        <v>Active</v>
      </c>
      <c r="Y588">
        <f t="shared" si="67"/>
        <v>0.37808219178082192</v>
      </c>
      <c r="Z588" t="str">
        <f t="shared" si="68"/>
        <v>&lt;1 Year</v>
      </c>
      <c r="AA588" t="str">
        <f t="shared" si="69"/>
        <v>70K–99K</v>
      </c>
    </row>
    <row r="589" spans="1:27" ht="19.95" customHeight="1" x14ac:dyDescent="0.3">
      <c r="A589" s="8" t="s">
        <v>713</v>
      </c>
      <c r="B589" s="9">
        <v>45254</v>
      </c>
      <c r="C589" s="1" t="s">
        <v>91</v>
      </c>
      <c r="D589" s="1" t="s">
        <v>87</v>
      </c>
      <c r="E589" s="1" t="s">
        <v>92</v>
      </c>
      <c r="F589" s="1" t="s">
        <v>114</v>
      </c>
      <c r="G589" s="1" t="s">
        <v>94</v>
      </c>
      <c r="H589" s="1" t="s">
        <v>43</v>
      </c>
      <c r="I589" s="1" t="s">
        <v>27</v>
      </c>
      <c r="J589" s="9">
        <v>45254</v>
      </c>
      <c r="K589" s="9"/>
      <c r="L589" s="1" t="s">
        <v>28</v>
      </c>
      <c r="M589" s="1">
        <v>768</v>
      </c>
      <c r="N589" s="1" t="s">
        <v>29</v>
      </c>
      <c r="O589" s="1" t="s">
        <v>43</v>
      </c>
      <c r="P589" s="1" t="s">
        <v>44</v>
      </c>
      <c r="Q589" s="1">
        <v>3</v>
      </c>
      <c r="R589" s="1" t="s">
        <v>37</v>
      </c>
      <c r="S589" s="1">
        <v>2</v>
      </c>
      <c r="T589" s="10">
        <v>67000</v>
      </c>
      <c r="U589" t="str">
        <f t="shared" si="63"/>
        <v>Reviewed</v>
      </c>
      <c r="V589" t="str">
        <f t="shared" si="64"/>
        <v>meets</v>
      </c>
      <c r="W589">
        <f t="shared" si="65"/>
        <v>0</v>
      </c>
      <c r="X589" t="str">
        <f t="shared" si="66"/>
        <v>Active</v>
      </c>
      <c r="Y589">
        <f t="shared" si="67"/>
        <v>2.1041095890410957</v>
      </c>
      <c r="Z589" t="str">
        <f t="shared" si="68"/>
        <v>2–3 Years</v>
      </c>
      <c r="AA589" t="str">
        <f t="shared" si="69"/>
        <v>&lt;70K</v>
      </c>
    </row>
    <row r="590" spans="1:27" ht="19.95" customHeight="1" x14ac:dyDescent="0.3">
      <c r="A590" s="4" t="s">
        <v>714</v>
      </c>
      <c r="B590" s="5">
        <v>45484</v>
      </c>
      <c r="C590" s="6" t="s">
        <v>21</v>
      </c>
      <c r="D590" s="6" t="s">
        <v>22</v>
      </c>
      <c r="E590" s="6" t="s">
        <v>23</v>
      </c>
      <c r="F590" s="6" t="s">
        <v>24</v>
      </c>
      <c r="G590" s="6" t="s">
        <v>25</v>
      </c>
      <c r="H590" s="6" t="s">
        <v>26</v>
      </c>
      <c r="I590" s="6" t="s">
        <v>50</v>
      </c>
      <c r="J590" s="5">
        <v>45484</v>
      </c>
      <c r="K590" s="5">
        <v>45804</v>
      </c>
      <c r="L590" s="6" t="s">
        <v>51</v>
      </c>
      <c r="M590" s="6">
        <v>320</v>
      </c>
      <c r="N590" s="6" t="s">
        <v>122</v>
      </c>
      <c r="O590" s="6" t="s">
        <v>63</v>
      </c>
      <c r="P590" s="6" t="s">
        <v>31</v>
      </c>
      <c r="Q590" s="6">
        <v>1</v>
      </c>
      <c r="R590" s="6" t="s">
        <v>53</v>
      </c>
      <c r="S590" s="6">
        <v>1</v>
      </c>
      <c r="T590" s="7">
        <v>100500</v>
      </c>
      <c r="U590" t="str">
        <f t="shared" si="63"/>
        <v>Reviewed</v>
      </c>
      <c r="V590" t="str">
        <f t="shared" si="64"/>
        <v>needs_support</v>
      </c>
      <c r="W590">
        <f t="shared" si="65"/>
        <v>1</v>
      </c>
      <c r="X590" t="str">
        <f t="shared" si="66"/>
        <v>Attrited</v>
      </c>
      <c r="Y590">
        <f t="shared" si="67"/>
        <v>0.87671232876712324</v>
      </c>
      <c r="Z590" t="str">
        <f t="shared" si="68"/>
        <v>&lt;1 Year</v>
      </c>
      <c r="AA590" t="str">
        <f t="shared" si="69"/>
        <v>100K–129K</v>
      </c>
    </row>
    <row r="591" spans="1:27" ht="19.95" customHeight="1" x14ac:dyDescent="0.3">
      <c r="A591" s="8" t="s">
        <v>715</v>
      </c>
      <c r="B591" s="9">
        <v>45262</v>
      </c>
      <c r="C591" s="1" t="s">
        <v>34</v>
      </c>
      <c r="D591" s="1" t="s">
        <v>22</v>
      </c>
      <c r="E591" s="1" t="s">
        <v>23</v>
      </c>
      <c r="F591" s="1" t="s">
        <v>24</v>
      </c>
      <c r="G591" s="1" t="s">
        <v>25</v>
      </c>
      <c r="H591" s="1" t="s">
        <v>26</v>
      </c>
      <c r="I591" s="1" t="s">
        <v>50</v>
      </c>
      <c r="J591" s="9">
        <v>45262</v>
      </c>
      <c r="K591" s="9">
        <v>45433</v>
      </c>
      <c r="L591" s="1" t="s">
        <v>51</v>
      </c>
      <c r="M591" s="1">
        <v>171</v>
      </c>
      <c r="N591" s="1" t="s">
        <v>75</v>
      </c>
      <c r="O591" s="1" t="s">
        <v>63</v>
      </c>
      <c r="P591" s="1" t="s">
        <v>107</v>
      </c>
      <c r="Q591" s="1" t="s">
        <v>95</v>
      </c>
      <c r="R591" s="1" t="s">
        <v>28</v>
      </c>
      <c r="S591" s="1">
        <v>0</v>
      </c>
      <c r="T591" s="10">
        <v>86500</v>
      </c>
      <c r="U591" t="str">
        <f t="shared" si="63"/>
        <v>Not Reviewed</v>
      </c>
      <c r="V591" t="str">
        <f t="shared" si="64"/>
        <v>Not Reviewed</v>
      </c>
      <c r="W591">
        <f t="shared" si="65"/>
        <v>1</v>
      </c>
      <c r="X591" t="str">
        <f t="shared" si="66"/>
        <v>Attrited</v>
      </c>
      <c r="Y591">
        <f t="shared" si="67"/>
        <v>0.46849315068493153</v>
      </c>
      <c r="Z591" t="str">
        <f t="shared" si="68"/>
        <v>&lt;1 Year</v>
      </c>
      <c r="AA591" t="str">
        <f t="shared" si="69"/>
        <v>70K–99K</v>
      </c>
    </row>
    <row r="592" spans="1:27" ht="19.95" customHeight="1" x14ac:dyDescent="0.3">
      <c r="A592" s="4" t="s">
        <v>716</v>
      </c>
      <c r="B592" s="5">
        <v>45605</v>
      </c>
      <c r="C592" s="6" t="s">
        <v>39</v>
      </c>
      <c r="D592" s="6" t="s">
        <v>22</v>
      </c>
      <c r="E592" s="6" t="s">
        <v>40</v>
      </c>
      <c r="F592" s="6" t="s">
        <v>99</v>
      </c>
      <c r="G592" s="6" t="s">
        <v>36</v>
      </c>
      <c r="H592" s="6" t="s">
        <v>49</v>
      </c>
      <c r="I592" s="6" t="s">
        <v>27</v>
      </c>
      <c r="J592" s="5">
        <v>45605</v>
      </c>
      <c r="K592" s="5"/>
      <c r="L592" s="6" t="s">
        <v>28</v>
      </c>
      <c r="M592" s="6">
        <v>417</v>
      </c>
      <c r="N592" s="6" t="s">
        <v>29</v>
      </c>
      <c r="O592" s="6" t="s">
        <v>63</v>
      </c>
      <c r="P592" s="6" t="s">
        <v>31</v>
      </c>
      <c r="Q592" s="6">
        <v>1</v>
      </c>
      <c r="R592" s="6" t="s">
        <v>53</v>
      </c>
      <c r="S592" s="6">
        <v>1</v>
      </c>
      <c r="T592" s="7">
        <v>102500</v>
      </c>
      <c r="U592" t="str">
        <f t="shared" si="63"/>
        <v>Reviewed</v>
      </c>
      <c r="V592" t="str">
        <f t="shared" si="64"/>
        <v>needs_support</v>
      </c>
      <c r="W592">
        <f t="shared" si="65"/>
        <v>0</v>
      </c>
      <c r="X592" t="str">
        <f t="shared" si="66"/>
        <v>Active</v>
      </c>
      <c r="Y592">
        <f t="shared" si="67"/>
        <v>1.1424657534246576</v>
      </c>
      <c r="Z592" t="str">
        <f t="shared" si="68"/>
        <v>1–2 Years</v>
      </c>
      <c r="AA592" t="str">
        <f t="shared" si="69"/>
        <v>100K–129K</v>
      </c>
    </row>
    <row r="593" spans="1:27" ht="19.95" customHeight="1" x14ac:dyDescent="0.3">
      <c r="A593" s="8" t="s">
        <v>717</v>
      </c>
      <c r="B593" s="9">
        <v>45068</v>
      </c>
      <c r="C593" s="1" t="s">
        <v>46</v>
      </c>
      <c r="D593" s="1" t="s">
        <v>22</v>
      </c>
      <c r="E593" s="1" t="s">
        <v>40</v>
      </c>
      <c r="F593" s="1" t="s">
        <v>47</v>
      </c>
      <c r="G593" s="1" t="s">
        <v>48</v>
      </c>
      <c r="H593" s="1" t="s">
        <v>49</v>
      </c>
      <c r="I593" s="1" t="s">
        <v>27</v>
      </c>
      <c r="J593" s="9">
        <v>45068</v>
      </c>
      <c r="K593" s="9"/>
      <c r="L593" s="1" t="s">
        <v>28</v>
      </c>
      <c r="M593" s="1">
        <v>954</v>
      </c>
      <c r="N593" s="1" t="s">
        <v>140</v>
      </c>
      <c r="O593" s="1" t="s">
        <v>105</v>
      </c>
      <c r="P593" s="1" t="s">
        <v>133</v>
      </c>
      <c r="Q593" s="1">
        <v>1</v>
      </c>
      <c r="R593" s="1" t="s">
        <v>53</v>
      </c>
      <c r="S593" s="1">
        <v>3</v>
      </c>
      <c r="T593" s="10">
        <v>98500</v>
      </c>
      <c r="U593" t="str">
        <f t="shared" si="63"/>
        <v>Reviewed</v>
      </c>
      <c r="V593" t="str">
        <f t="shared" si="64"/>
        <v>needs_support</v>
      </c>
      <c r="W593">
        <f t="shared" si="65"/>
        <v>0</v>
      </c>
      <c r="X593" t="str">
        <f t="shared" si="66"/>
        <v>Active</v>
      </c>
      <c r="Y593">
        <f t="shared" si="67"/>
        <v>2.6136986301369864</v>
      </c>
      <c r="Z593" t="str">
        <f t="shared" si="68"/>
        <v>2–3 Years</v>
      </c>
      <c r="AA593" t="str">
        <f t="shared" si="69"/>
        <v>70K–99K</v>
      </c>
    </row>
    <row r="594" spans="1:27" ht="19.95" customHeight="1" x14ac:dyDescent="0.3">
      <c r="A594" s="4" t="s">
        <v>718</v>
      </c>
      <c r="B594" s="5">
        <v>45507</v>
      </c>
      <c r="C594" s="6" t="s">
        <v>55</v>
      </c>
      <c r="D594" s="6" t="s">
        <v>56</v>
      </c>
      <c r="E594" s="6" t="s">
        <v>23</v>
      </c>
      <c r="F594" s="6" t="s">
        <v>61</v>
      </c>
      <c r="G594" s="6" t="s">
        <v>62</v>
      </c>
      <c r="H594" s="6" t="s">
        <v>26</v>
      </c>
      <c r="I594" s="6" t="s">
        <v>27</v>
      </c>
      <c r="J594" s="5">
        <v>45507</v>
      </c>
      <c r="K594" s="5"/>
      <c r="L594" s="6" t="s">
        <v>28</v>
      </c>
      <c r="M594" s="6">
        <v>515</v>
      </c>
      <c r="N594" s="6" t="s">
        <v>122</v>
      </c>
      <c r="O594" s="6" t="s">
        <v>63</v>
      </c>
      <c r="P594" s="6" t="s">
        <v>44</v>
      </c>
      <c r="Q594" s="6">
        <v>3</v>
      </c>
      <c r="R594" s="6" t="s">
        <v>37</v>
      </c>
      <c r="S594" s="6">
        <v>1</v>
      </c>
      <c r="T594" s="7">
        <v>96000</v>
      </c>
      <c r="U594" t="str">
        <f t="shared" si="63"/>
        <v>Reviewed</v>
      </c>
      <c r="V594" t="str">
        <f t="shared" si="64"/>
        <v>meets</v>
      </c>
      <c r="W594">
        <f t="shared" si="65"/>
        <v>0</v>
      </c>
      <c r="X594" t="str">
        <f t="shared" si="66"/>
        <v>Active</v>
      </c>
      <c r="Y594">
        <f t="shared" si="67"/>
        <v>1.4109589041095891</v>
      </c>
      <c r="Z594" t="str">
        <f t="shared" si="68"/>
        <v>1–2 Years</v>
      </c>
      <c r="AA594" t="str">
        <f t="shared" si="69"/>
        <v>70K–99K</v>
      </c>
    </row>
    <row r="595" spans="1:27" ht="19.95" customHeight="1" x14ac:dyDescent="0.3">
      <c r="A595" s="8" t="s">
        <v>719</v>
      </c>
      <c r="B595" s="9">
        <v>45626</v>
      </c>
      <c r="C595" s="1" t="s">
        <v>60</v>
      </c>
      <c r="D595" s="1" t="s">
        <v>56</v>
      </c>
      <c r="E595" s="1" t="s">
        <v>40</v>
      </c>
      <c r="F595" s="1" t="s">
        <v>145</v>
      </c>
      <c r="G595" s="1" t="s">
        <v>62</v>
      </c>
      <c r="H595" s="1" t="s">
        <v>49</v>
      </c>
      <c r="I595" s="1" t="s">
        <v>27</v>
      </c>
      <c r="J595" s="9">
        <v>45626</v>
      </c>
      <c r="K595" s="9"/>
      <c r="L595" s="1" t="s">
        <v>28</v>
      </c>
      <c r="M595" s="1">
        <v>396</v>
      </c>
      <c r="N595" s="1" t="s">
        <v>29</v>
      </c>
      <c r="O595" s="1" t="s">
        <v>63</v>
      </c>
      <c r="P595" s="1" t="s">
        <v>107</v>
      </c>
      <c r="Q595" s="1">
        <v>3</v>
      </c>
      <c r="R595" s="1" t="s">
        <v>37</v>
      </c>
      <c r="S595" s="1">
        <v>1</v>
      </c>
      <c r="T595" s="10">
        <v>136000</v>
      </c>
      <c r="U595" t="str">
        <f t="shared" si="63"/>
        <v>Reviewed</v>
      </c>
      <c r="V595" t="str">
        <f t="shared" si="64"/>
        <v>meets</v>
      </c>
      <c r="W595">
        <f t="shared" si="65"/>
        <v>0</v>
      </c>
      <c r="X595" t="str">
        <f t="shared" si="66"/>
        <v>Active</v>
      </c>
      <c r="Y595">
        <f t="shared" si="67"/>
        <v>1.0849315068493151</v>
      </c>
      <c r="Z595" t="str">
        <f t="shared" si="68"/>
        <v>1–2 Years</v>
      </c>
      <c r="AA595" t="str">
        <f t="shared" si="69"/>
        <v>130K+</v>
      </c>
    </row>
    <row r="596" spans="1:27" ht="19.95" customHeight="1" x14ac:dyDescent="0.3">
      <c r="A596" s="4" t="s">
        <v>720</v>
      </c>
      <c r="B596" s="5">
        <v>45769</v>
      </c>
      <c r="C596" s="6" t="s">
        <v>66</v>
      </c>
      <c r="D596" s="6" t="s">
        <v>56</v>
      </c>
      <c r="E596" s="6" t="s">
        <v>67</v>
      </c>
      <c r="F596" s="6" t="s">
        <v>193</v>
      </c>
      <c r="G596" s="6" t="s">
        <v>69</v>
      </c>
      <c r="H596" s="6" t="s">
        <v>43</v>
      </c>
      <c r="I596" s="6" t="s">
        <v>27</v>
      </c>
      <c r="J596" s="5">
        <v>45769</v>
      </c>
      <c r="K596" s="5"/>
      <c r="L596" s="6" t="s">
        <v>28</v>
      </c>
      <c r="M596" s="6">
        <v>253</v>
      </c>
      <c r="N596" s="6" t="s">
        <v>29</v>
      </c>
      <c r="O596" s="6" t="s">
        <v>63</v>
      </c>
      <c r="P596" s="6" t="s">
        <v>44</v>
      </c>
      <c r="Q596" s="6">
        <v>4</v>
      </c>
      <c r="R596" s="6" t="s">
        <v>32</v>
      </c>
      <c r="S596" s="6">
        <v>1</v>
      </c>
      <c r="T596" s="7">
        <v>70000</v>
      </c>
      <c r="U596" t="str">
        <f t="shared" si="63"/>
        <v>Reviewed</v>
      </c>
      <c r="V596" t="str">
        <f t="shared" si="64"/>
        <v>exceeds</v>
      </c>
      <c r="W596">
        <f t="shared" si="65"/>
        <v>0</v>
      </c>
      <c r="X596" t="str">
        <f t="shared" si="66"/>
        <v>Active</v>
      </c>
      <c r="Y596">
        <f t="shared" si="67"/>
        <v>0.69315068493150689</v>
      </c>
      <c r="Z596" t="str">
        <f t="shared" si="68"/>
        <v>&lt;1 Year</v>
      </c>
      <c r="AA596" t="str">
        <f t="shared" si="69"/>
        <v>70K–99K</v>
      </c>
    </row>
    <row r="597" spans="1:27" ht="19.95" customHeight="1" x14ac:dyDescent="0.3">
      <c r="A597" s="8" t="s">
        <v>721</v>
      </c>
      <c r="B597" s="9">
        <v>45715</v>
      </c>
      <c r="C597" s="1" t="s">
        <v>71</v>
      </c>
      <c r="D597" s="1" t="s">
        <v>72</v>
      </c>
      <c r="E597" s="1" t="s">
        <v>23</v>
      </c>
      <c r="F597" s="1" t="s">
        <v>73</v>
      </c>
      <c r="G597" s="1" t="s">
        <v>74</v>
      </c>
      <c r="H597" s="1" t="s">
        <v>49</v>
      </c>
      <c r="I597" s="1" t="s">
        <v>50</v>
      </c>
      <c r="J597" s="9">
        <v>45715</v>
      </c>
      <c r="K597" s="9">
        <v>46008</v>
      </c>
      <c r="L597" s="1" t="s">
        <v>51</v>
      </c>
      <c r="M597" s="1">
        <v>293</v>
      </c>
      <c r="N597" s="1" t="s">
        <v>29</v>
      </c>
      <c r="O597" s="1" t="s">
        <v>30</v>
      </c>
      <c r="P597" s="1" t="s">
        <v>31</v>
      </c>
      <c r="Q597" s="1">
        <v>3</v>
      </c>
      <c r="R597" s="1" t="s">
        <v>37</v>
      </c>
      <c r="S597" s="1">
        <v>1</v>
      </c>
      <c r="T597" s="10">
        <v>111500</v>
      </c>
      <c r="U597" t="str">
        <f t="shared" si="63"/>
        <v>Reviewed</v>
      </c>
      <c r="V597" t="str">
        <f t="shared" si="64"/>
        <v>meets</v>
      </c>
      <c r="W597">
        <f t="shared" si="65"/>
        <v>1</v>
      </c>
      <c r="X597" t="str">
        <f t="shared" si="66"/>
        <v>Attrited</v>
      </c>
      <c r="Y597">
        <f t="shared" si="67"/>
        <v>0.80273972602739729</v>
      </c>
      <c r="Z597" t="str">
        <f t="shared" si="68"/>
        <v>&lt;1 Year</v>
      </c>
      <c r="AA597" t="str">
        <f t="shared" si="69"/>
        <v>100K–129K</v>
      </c>
    </row>
    <row r="598" spans="1:27" ht="19.95" customHeight="1" x14ac:dyDescent="0.3">
      <c r="A598" s="4" t="s">
        <v>722</v>
      </c>
      <c r="B598" s="5">
        <v>45129</v>
      </c>
      <c r="C598" s="6" t="s">
        <v>77</v>
      </c>
      <c r="D598" s="6" t="s">
        <v>72</v>
      </c>
      <c r="E598" s="6" t="s">
        <v>40</v>
      </c>
      <c r="F598" s="6" t="s">
        <v>114</v>
      </c>
      <c r="G598" s="6" t="s">
        <v>94</v>
      </c>
      <c r="H598" s="6" t="s">
        <v>43</v>
      </c>
      <c r="I598" s="6" t="s">
        <v>27</v>
      </c>
      <c r="J598" s="5">
        <v>45129</v>
      </c>
      <c r="K598" s="5"/>
      <c r="L598" s="6" t="s">
        <v>28</v>
      </c>
      <c r="M598" s="6">
        <v>893</v>
      </c>
      <c r="N598" s="6" t="s">
        <v>29</v>
      </c>
      <c r="O598" s="6" t="s">
        <v>63</v>
      </c>
      <c r="P598" s="6" t="s">
        <v>64</v>
      </c>
      <c r="Q598" s="6">
        <v>3</v>
      </c>
      <c r="R598" s="6" t="s">
        <v>37</v>
      </c>
      <c r="S598" s="6">
        <v>2</v>
      </c>
      <c r="T598" s="7">
        <v>69000</v>
      </c>
      <c r="U598" t="str">
        <f t="shared" si="63"/>
        <v>Reviewed</v>
      </c>
      <c r="V598" t="str">
        <f t="shared" si="64"/>
        <v>meets</v>
      </c>
      <c r="W598">
        <f t="shared" si="65"/>
        <v>0</v>
      </c>
      <c r="X598" t="str">
        <f t="shared" si="66"/>
        <v>Active</v>
      </c>
      <c r="Y598">
        <f t="shared" si="67"/>
        <v>2.4465753424657533</v>
      </c>
      <c r="Z598" t="str">
        <f t="shared" si="68"/>
        <v>2–3 Years</v>
      </c>
      <c r="AA598" t="str">
        <f t="shared" si="69"/>
        <v>&lt;70K</v>
      </c>
    </row>
    <row r="599" spans="1:27" ht="19.95" customHeight="1" x14ac:dyDescent="0.3">
      <c r="A599" s="8" t="s">
        <v>723</v>
      </c>
      <c r="B599" s="9">
        <v>45443</v>
      </c>
      <c r="C599" s="1" t="s">
        <v>81</v>
      </c>
      <c r="D599" s="1" t="s">
        <v>72</v>
      </c>
      <c r="E599" s="1" t="s">
        <v>23</v>
      </c>
      <c r="F599" s="1" t="s">
        <v>286</v>
      </c>
      <c r="G599" s="1" t="s">
        <v>94</v>
      </c>
      <c r="H599" s="1" t="s">
        <v>110</v>
      </c>
      <c r="I599" s="1" t="s">
        <v>27</v>
      </c>
      <c r="J599" s="9">
        <v>45443</v>
      </c>
      <c r="K599" s="9"/>
      <c r="L599" s="1" t="s">
        <v>28</v>
      </c>
      <c r="M599" s="1">
        <v>579</v>
      </c>
      <c r="N599" s="1" t="s">
        <v>52</v>
      </c>
      <c r="O599" s="1" t="s">
        <v>63</v>
      </c>
      <c r="P599" s="1" t="s">
        <v>44</v>
      </c>
      <c r="Q599" s="1">
        <v>3</v>
      </c>
      <c r="R599" s="1" t="s">
        <v>37</v>
      </c>
      <c r="S599" s="1">
        <v>2</v>
      </c>
      <c r="T599" s="10">
        <v>145500</v>
      </c>
      <c r="U599" t="str">
        <f t="shared" si="63"/>
        <v>Reviewed</v>
      </c>
      <c r="V599" t="str">
        <f t="shared" si="64"/>
        <v>meets</v>
      </c>
      <c r="W599">
        <f t="shared" si="65"/>
        <v>0</v>
      </c>
      <c r="X599" t="str">
        <f t="shared" si="66"/>
        <v>Active</v>
      </c>
      <c r="Y599">
        <f t="shared" si="67"/>
        <v>1.5863013698630137</v>
      </c>
      <c r="Z599" t="str">
        <f t="shared" si="68"/>
        <v>1–2 Years</v>
      </c>
      <c r="AA599" t="str">
        <f t="shared" si="69"/>
        <v>130K+</v>
      </c>
    </row>
    <row r="600" spans="1:27" ht="19.95" customHeight="1" x14ac:dyDescent="0.3">
      <c r="A600" s="4" t="s">
        <v>724</v>
      </c>
      <c r="B600" s="5">
        <v>45234</v>
      </c>
      <c r="C600" s="6" t="s">
        <v>86</v>
      </c>
      <c r="D600" s="6" t="s">
        <v>87</v>
      </c>
      <c r="E600" s="6" t="s">
        <v>67</v>
      </c>
      <c r="F600" s="6" t="s">
        <v>135</v>
      </c>
      <c r="G600" s="6" t="s">
        <v>89</v>
      </c>
      <c r="H600" s="6" t="s">
        <v>43</v>
      </c>
      <c r="I600" s="6" t="s">
        <v>50</v>
      </c>
      <c r="J600" s="5">
        <v>45234</v>
      </c>
      <c r="K600" s="5">
        <v>45478</v>
      </c>
      <c r="L600" s="6" t="s">
        <v>159</v>
      </c>
      <c r="M600" s="6">
        <v>244</v>
      </c>
      <c r="N600" s="6" t="s">
        <v>140</v>
      </c>
      <c r="O600" s="6" t="s">
        <v>63</v>
      </c>
      <c r="P600" s="6" t="s">
        <v>64</v>
      </c>
      <c r="Q600" s="6">
        <v>4</v>
      </c>
      <c r="R600" s="6" t="s">
        <v>32</v>
      </c>
      <c r="S600" s="6">
        <v>1</v>
      </c>
      <c r="T600" s="7">
        <v>61000</v>
      </c>
      <c r="U600" t="str">
        <f t="shared" si="63"/>
        <v>Reviewed</v>
      </c>
      <c r="V600" t="str">
        <f t="shared" si="64"/>
        <v>exceeds</v>
      </c>
      <c r="W600">
        <f t="shared" si="65"/>
        <v>1</v>
      </c>
      <c r="X600" t="str">
        <f t="shared" si="66"/>
        <v>Attrited</v>
      </c>
      <c r="Y600">
        <f t="shared" si="67"/>
        <v>0.66849315068493154</v>
      </c>
      <c r="Z600" t="str">
        <f t="shared" si="68"/>
        <v>&lt;1 Year</v>
      </c>
      <c r="AA600" t="str">
        <f t="shared" si="69"/>
        <v>&lt;70K</v>
      </c>
    </row>
    <row r="601" spans="1:27" ht="19.95" customHeight="1" x14ac:dyDescent="0.3">
      <c r="A601" s="8" t="s">
        <v>725</v>
      </c>
      <c r="B601" s="9">
        <v>45375</v>
      </c>
      <c r="C601" s="1" t="s">
        <v>91</v>
      </c>
      <c r="D601" s="1" t="s">
        <v>87</v>
      </c>
      <c r="E601" s="1" t="s">
        <v>92</v>
      </c>
      <c r="F601" s="1" t="s">
        <v>93</v>
      </c>
      <c r="G601" s="1" t="s">
        <v>94</v>
      </c>
      <c r="H601" s="1" t="s">
        <v>26</v>
      </c>
      <c r="I601" s="1" t="s">
        <v>27</v>
      </c>
      <c r="J601" s="9">
        <v>45375</v>
      </c>
      <c r="K601" s="9"/>
      <c r="L601" s="1" t="s">
        <v>28</v>
      </c>
      <c r="M601" s="1">
        <v>647</v>
      </c>
      <c r="N601" s="1" t="s">
        <v>29</v>
      </c>
      <c r="O601" s="1" t="s">
        <v>63</v>
      </c>
      <c r="P601" s="1" t="s">
        <v>133</v>
      </c>
      <c r="Q601" s="1">
        <v>2</v>
      </c>
      <c r="R601" s="1" t="s">
        <v>53</v>
      </c>
      <c r="S601" s="1">
        <v>2</v>
      </c>
      <c r="T601" s="10">
        <v>81500</v>
      </c>
      <c r="U601" t="str">
        <f t="shared" si="63"/>
        <v>Reviewed</v>
      </c>
      <c r="V601" t="str">
        <f t="shared" si="64"/>
        <v>needs_support</v>
      </c>
      <c r="W601">
        <f t="shared" si="65"/>
        <v>0</v>
      </c>
      <c r="X601" t="str">
        <f t="shared" si="66"/>
        <v>Active</v>
      </c>
      <c r="Y601">
        <f t="shared" si="67"/>
        <v>1.7726027397260273</v>
      </c>
      <c r="Z601" t="str">
        <f t="shared" si="68"/>
        <v>1–2 Years</v>
      </c>
      <c r="AA601" t="str">
        <f t="shared" si="69"/>
        <v>70K–99K</v>
      </c>
    </row>
    <row r="602" spans="1:27" ht="19.95" customHeight="1" x14ac:dyDescent="0.3">
      <c r="A602" s="4" t="s">
        <v>726</v>
      </c>
      <c r="B602" s="5">
        <v>45564</v>
      </c>
      <c r="C602" s="6" t="s">
        <v>21</v>
      </c>
      <c r="D602" s="6" t="s">
        <v>22</v>
      </c>
      <c r="E602" s="6" t="s">
        <v>23</v>
      </c>
      <c r="F602" s="6" t="s">
        <v>727</v>
      </c>
      <c r="G602" s="6" t="s">
        <v>25</v>
      </c>
      <c r="H602" s="6" t="s">
        <v>110</v>
      </c>
      <c r="I602" s="6" t="s">
        <v>27</v>
      </c>
      <c r="J602" s="5">
        <v>45564</v>
      </c>
      <c r="K602" s="5"/>
      <c r="L602" s="6" t="s">
        <v>28</v>
      </c>
      <c r="M602" s="6">
        <v>458</v>
      </c>
      <c r="N602" s="6" t="s">
        <v>52</v>
      </c>
      <c r="O602" s="6" t="s">
        <v>30</v>
      </c>
      <c r="P602" s="6" t="s">
        <v>107</v>
      </c>
      <c r="Q602" s="6">
        <v>3</v>
      </c>
      <c r="R602" s="6" t="s">
        <v>37</v>
      </c>
      <c r="S602" s="6">
        <v>1</v>
      </c>
      <c r="T602" s="7">
        <v>156000</v>
      </c>
      <c r="U602" t="str">
        <f t="shared" si="63"/>
        <v>Reviewed</v>
      </c>
      <c r="V602" t="str">
        <f t="shared" si="64"/>
        <v>meets</v>
      </c>
      <c r="W602">
        <f t="shared" si="65"/>
        <v>0</v>
      </c>
      <c r="X602" t="str">
        <f t="shared" si="66"/>
        <v>Active</v>
      </c>
      <c r="Y602">
        <f t="shared" si="67"/>
        <v>1.2547945205479452</v>
      </c>
      <c r="Z602" t="str">
        <f t="shared" si="68"/>
        <v>1–2 Years</v>
      </c>
      <c r="AA602" t="str">
        <f t="shared" si="69"/>
        <v>130K+</v>
      </c>
    </row>
    <row r="603" spans="1:27" ht="19.95" customHeight="1" x14ac:dyDescent="0.3">
      <c r="A603" s="8" t="s">
        <v>728</v>
      </c>
      <c r="B603" s="9">
        <v>45387</v>
      </c>
      <c r="C603" s="1" t="s">
        <v>34</v>
      </c>
      <c r="D603" s="1" t="s">
        <v>22</v>
      </c>
      <c r="E603" s="1" t="s">
        <v>23</v>
      </c>
      <c r="F603" s="1" t="s">
        <v>288</v>
      </c>
      <c r="G603" s="1" t="s">
        <v>25</v>
      </c>
      <c r="H603" s="1" t="s">
        <v>43</v>
      </c>
      <c r="I603" s="1" t="s">
        <v>27</v>
      </c>
      <c r="J603" s="9">
        <v>45387</v>
      </c>
      <c r="K603" s="9"/>
      <c r="L603" s="1" t="s">
        <v>28</v>
      </c>
      <c r="M603" s="1">
        <v>635</v>
      </c>
      <c r="N603" s="1" t="s">
        <v>75</v>
      </c>
      <c r="O603" s="1" t="s">
        <v>30</v>
      </c>
      <c r="P603" s="1" t="s">
        <v>31</v>
      </c>
      <c r="Q603" s="1">
        <v>4</v>
      </c>
      <c r="R603" s="1" t="s">
        <v>32</v>
      </c>
      <c r="S603" s="1">
        <v>2</v>
      </c>
      <c r="T603" s="10">
        <v>63000</v>
      </c>
      <c r="U603" t="str">
        <f t="shared" si="63"/>
        <v>Reviewed</v>
      </c>
      <c r="V603" t="str">
        <f t="shared" si="64"/>
        <v>exceeds</v>
      </c>
      <c r="W603">
        <f t="shared" si="65"/>
        <v>0</v>
      </c>
      <c r="X603" t="str">
        <f t="shared" si="66"/>
        <v>Active</v>
      </c>
      <c r="Y603">
        <f t="shared" si="67"/>
        <v>1.7397260273972603</v>
      </c>
      <c r="Z603" t="str">
        <f t="shared" si="68"/>
        <v>1–2 Years</v>
      </c>
      <c r="AA603" t="str">
        <f t="shared" si="69"/>
        <v>&lt;70K</v>
      </c>
    </row>
    <row r="604" spans="1:27" ht="19.95" customHeight="1" x14ac:dyDescent="0.3">
      <c r="A604" s="4" t="s">
        <v>729</v>
      </c>
      <c r="B604" s="5">
        <v>45910</v>
      </c>
      <c r="C604" s="6" t="s">
        <v>39</v>
      </c>
      <c r="D604" s="6" t="s">
        <v>22</v>
      </c>
      <c r="E604" s="6" t="s">
        <v>40</v>
      </c>
      <c r="F604" s="6" t="s">
        <v>35</v>
      </c>
      <c r="G604" s="6" t="s">
        <v>36</v>
      </c>
      <c r="H604" s="6" t="s">
        <v>26</v>
      </c>
      <c r="I604" s="6" t="s">
        <v>27</v>
      </c>
      <c r="J604" s="5">
        <v>45910</v>
      </c>
      <c r="K604" s="5"/>
      <c r="L604" s="6" t="s">
        <v>28</v>
      </c>
      <c r="M604" s="6">
        <v>112</v>
      </c>
      <c r="N604" s="6" t="s">
        <v>52</v>
      </c>
      <c r="O604" s="6" t="s">
        <v>30</v>
      </c>
      <c r="P604" s="6" t="s">
        <v>133</v>
      </c>
      <c r="Q604" s="6" t="s">
        <v>95</v>
      </c>
      <c r="R604" s="6" t="s">
        <v>28</v>
      </c>
      <c r="S604" s="6">
        <v>0</v>
      </c>
      <c r="T604" s="7">
        <v>80500</v>
      </c>
      <c r="U604" t="str">
        <f t="shared" si="63"/>
        <v>Not Reviewed</v>
      </c>
      <c r="V604" t="str">
        <f t="shared" si="64"/>
        <v>Not Reviewed</v>
      </c>
      <c r="W604">
        <f t="shared" si="65"/>
        <v>0</v>
      </c>
      <c r="X604" t="str">
        <f t="shared" si="66"/>
        <v>Active</v>
      </c>
      <c r="Y604">
        <f t="shared" si="67"/>
        <v>0.30684931506849317</v>
      </c>
      <c r="Z604" t="str">
        <f t="shared" si="68"/>
        <v>&lt;1 Year</v>
      </c>
      <c r="AA604" t="str">
        <f t="shared" si="69"/>
        <v>70K–99K</v>
      </c>
    </row>
    <row r="605" spans="1:27" ht="19.95" customHeight="1" x14ac:dyDescent="0.3">
      <c r="A605" s="8" t="s">
        <v>730</v>
      </c>
      <c r="B605" s="9">
        <v>45830</v>
      </c>
      <c r="C605" s="1" t="s">
        <v>46</v>
      </c>
      <c r="D605" s="1" t="s">
        <v>22</v>
      </c>
      <c r="E605" s="1" t="s">
        <v>40</v>
      </c>
      <c r="F605" s="1" t="s">
        <v>101</v>
      </c>
      <c r="G605" s="1" t="s">
        <v>48</v>
      </c>
      <c r="H605" s="1" t="s">
        <v>26</v>
      </c>
      <c r="I605" s="1" t="s">
        <v>27</v>
      </c>
      <c r="J605" s="9">
        <v>45830</v>
      </c>
      <c r="K605" s="9"/>
      <c r="L605" s="1" t="s">
        <v>28</v>
      </c>
      <c r="M605" s="1">
        <v>192</v>
      </c>
      <c r="N605" s="1" t="s">
        <v>29</v>
      </c>
      <c r="O605" s="1" t="s">
        <v>43</v>
      </c>
      <c r="P605" s="1" t="s">
        <v>64</v>
      </c>
      <c r="Q605" s="1">
        <v>5</v>
      </c>
      <c r="R605" s="1" t="s">
        <v>119</v>
      </c>
      <c r="S605" s="1">
        <v>1</v>
      </c>
      <c r="T605" s="10">
        <v>72500</v>
      </c>
      <c r="U605" t="str">
        <f t="shared" si="63"/>
        <v>Reviewed</v>
      </c>
      <c r="V605" t="str">
        <f t="shared" si="64"/>
        <v>outstanding</v>
      </c>
      <c r="W605">
        <f t="shared" si="65"/>
        <v>0</v>
      </c>
      <c r="X605" t="str">
        <f t="shared" si="66"/>
        <v>Active</v>
      </c>
      <c r="Y605">
        <f t="shared" si="67"/>
        <v>0.52602739726027392</v>
      </c>
      <c r="Z605" t="str">
        <f t="shared" si="68"/>
        <v>&lt;1 Year</v>
      </c>
      <c r="AA605" t="str">
        <f t="shared" si="69"/>
        <v>70K–99K</v>
      </c>
    </row>
    <row r="606" spans="1:27" ht="19.95" customHeight="1" x14ac:dyDescent="0.3">
      <c r="A606" s="4" t="s">
        <v>731</v>
      </c>
      <c r="B606" s="5">
        <v>44987</v>
      </c>
      <c r="C606" s="6" t="s">
        <v>55</v>
      </c>
      <c r="D606" s="6" t="s">
        <v>56</v>
      </c>
      <c r="E606" s="6" t="s">
        <v>23</v>
      </c>
      <c r="F606" s="6" t="s">
        <v>104</v>
      </c>
      <c r="G606" s="6" t="s">
        <v>62</v>
      </c>
      <c r="H606" s="6" t="s">
        <v>43</v>
      </c>
      <c r="I606" s="6" t="s">
        <v>27</v>
      </c>
      <c r="J606" s="5">
        <v>44987</v>
      </c>
      <c r="K606" s="5"/>
      <c r="L606" s="6" t="s">
        <v>28</v>
      </c>
      <c r="M606" s="6">
        <v>1035</v>
      </c>
      <c r="N606" s="6" t="s">
        <v>52</v>
      </c>
      <c r="O606" s="6" t="s">
        <v>43</v>
      </c>
      <c r="P606" s="6" t="s">
        <v>31</v>
      </c>
      <c r="Q606" s="6">
        <v>3</v>
      </c>
      <c r="R606" s="6" t="s">
        <v>37</v>
      </c>
      <c r="S606" s="6">
        <v>3</v>
      </c>
      <c r="T606" s="7">
        <v>77000</v>
      </c>
      <c r="U606" t="str">
        <f t="shared" si="63"/>
        <v>Reviewed</v>
      </c>
      <c r="V606" t="str">
        <f t="shared" si="64"/>
        <v>meets</v>
      </c>
      <c r="W606">
        <f t="shared" si="65"/>
        <v>0</v>
      </c>
      <c r="X606" t="str">
        <f t="shared" si="66"/>
        <v>Active</v>
      </c>
      <c r="Y606">
        <f t="shared" si="67"/>
        <v>2.8356164383561642</v>
      </c>
      <c r="Z606" t="str">
        <f t="shared" si="68"/>
        <v>2–3 Years</v>
      </c>
      <c r="AA606" t="str">
        <f t="shared" si="69"/>
        <v>70K–99K</v>
      </c>
    </row>
    <row r="607" spans="1:27" ht="19.95" customHeight="1" x14ac:dyDescent="0.3">
      <c r="A607" s="8" t="s">
        <v>732</v>
      </c>
      <c r="B607" s="9">
        <v>45669</v>
      </c>
      <c r="C607" s="1" t="s">
        <v>60</v>
      </c>
      <c r="D607" s="1" t="s">
        <v>56</v>
      </c>
      <c r="E607" s="1" t="s">
        <v>40</v>
      </c>
      <c r="F607" s="1" t="s">
        <v>61</v>
      </c>
      <c r="G607" s="1" t="s">
        <v>62</v>
      </c>
      <c r="H607" s="1" t="s">
        <v>26</v>
      </c>
      <c r="I607" s="1" t="s">
        <v>27</v>
      </c>
      <c r="J607" s="9">
        <v>45669</v>
      </c>
      <c r="K607" s="9"/>
      <c r="L607" s="1" t="s">
        <v>28</v>
      </c>
      <c r="M607" s="1">
        <v>353</v>
      </c>
      <c r="N607" s="1" t="s">
        <v>29</v>
      </c>
      <c r="O607" s="1" t="s">
        <v>43</v>
      </c>
      <c r="P607" s="1" t="s">
        <v>64</v>
      </c>
      <c r="Q607" s="1">
        <v>4</v>
      </c>
      <c r="R607" s="1" t="s">
        <v>32</v>
      </c>
      <c r="S607" s="1">
        <v>1</v>
      </c>
      <c r="T607" s="10">
        <v>96000</v>
      </c>
      <c r="U607" t="str">
        <f t="shared" si="63"/>
        <v>Reviewed</v>
      </c>
      <c r="V607" t="str">
        <f t="shared" si="64"/>
        <v>exceeds</v>
      </c>
      <c r="W607">
        <f t="shared" si="65"/>
        <v>0</v>
      </c>
      <c r="X607" t="str">
        <f t="shared" si="66"/>
        <v>Active</v>
      </c>
      <c r="Y607">
        <f t="shared" si="67"/>
        <v>0.9671232876712329</v>
      </c>
      <c r="Z607" t="str">
        <f t="shared" si="68"/>
        <v>&lt;1 Year</v>
      </c>
      <c r="AA607" t="str">
        <f t="shared" si="69"/>
        <v>70K–99K</v>
      </c>
    </row>
    <row r="608" spans="1:27" ht="19.95" customHeight="1" x14ac:dyDescent="0.3">
      <c r="A608" s="4" t="s">
        <v>733</v>
      </c>
      <c r="B608" s="5">
        <v>45455</v>
      </c>
      <c r="C608" s="6" t="s">
        <v>66</v>
      </c>
      <c r="D608" s="6" t="s">
        <v>56</v>
      </c>
      <c r="E608" s="6" t="s">
        <v>67</v>
      </c>
      <c r="F608" s="6" t="s">
        <v>358</v>
      </c>
      <c r="G608" s="6" t="s">
        <v>69</v>
      </c>
      <c r="H608" s="6" t="s">
        <v>49</v>
      </c>
      <c r="I608" s="6" t="s">
        <v>27</v>
      </c>
      <c r="J608" s="5">
        <v>45455</v>
      </c>
      <c r="K608" s="5"/>
      <c r="L608" s="6" t="s">
        <v>28</v>
      </c>
      <c r="M608" s="6">
        <v>567</v>
      </c>
      <c r="N608" s="6" t="s">
        <v>29</v>
      </c>
      <c r="O608" s="6" t="s">
        <v>63</v>
      </c>
      <c r="P608" s="6" t="s">
        <v>107</v>
      </c>
      <c r="Q608" s="6">
        <v>1</v>
      </c>
      <c r="R608" s="6" t="s">
        <v>53</v>
      </c>
      <c r="S608" s="6">
        <v>2</v>
      </c>
      <c r="T608" s="7">
        <v>98500</v>
      </c>
      <c r="U608" t="str">
        <f t="shared" si="63"/>
        <v>Reviewed</v>
      </c>
      <c r="V608" t="str">
        <f t="shared" si="64"/>
        <v>needs_support</v>
      </c>
      <c r="W608">
        <f t="shared" si="65"/>
        <v>0</v>
      </c>
      <c r="X608" t="str">
        <f t="shared" si="66"/>
        <v>Active</v>
      </c>
      <c r="Y608">
        <f t="shared" si="67"/>
        <v>1.5534246575342465</v>
      </c>
      <c r="Z608" t="str">
        <f t="shared" si="68"/>
        <v>1–2 Years</v>
      </c>
      <c r="AA608" t="str">
        <f t="shared" si="69"/>
        <v>70K–99K</v>
      </c>
    </row>
    <row r="609" spans="1:27" ht="19.95" customHeight="1" x14ac:dyDescent="0.3">
      <c r="A609" s="8" t="s">
        <v>734</v>
      </c>
      <c r="B609" s="9">
        <v>45508</v>
      </c>
      <c r="C609" s="1" t="s">
        <v>71</v>
      </c>
      <c r="D609" s="1" t="s">
        <v>72</v>
      </c>
      <c r="E609" s="1" t="s">
        <v>23</v>
      </c>
      <c r="F609" s="1" t="s">
        <v>150</v>
      </c>
      <c r="G609" s="1" t="s">
        <v>74</v>
      </c>
      <c r="H609" s="1" t="s">
        <v>26</v>
      </c>
      <c r="I609" s="1" t="s">
        <v>27</v>
      </c>
      <c r="J609" s="9">
        <v>45508</v>
      </c>
      <c r="K609" s="9"/>
      <c r="L609" s="1" t="s">
        <v>28</v>
      </c>
      <c r="M609" s="1">
        <v>514</v>
      </c>
      <c r="N609" s="1" t="s">
        <v>75</v>
      </c>
      <c r="O609" s="1" t="s">
        <v>30</v>
      </c>
      <c r="P609" s="1" t="s">
        <v>107</v>
      </c>
      <c r="Q609" s="1">
        <v>5</v>
      </c>
      <c r="R609" s="1" t="s">
        <v>119</v>
      </c>
      <c r="S609" s="1">
        <v>1</v>
      </c>
      <c r="T609" s="10">
        <v>78500</v>
      </c>
      <c r="U609" t="str">
        <f t="shared" si="63"/>
        <v>Reviewed</v>
      </c>
      <c r="V609" t="str">
        <f t="shared" si="64"/>
        <v>outstanding</v>
      </c>
      <c r="W609">
        <f t="shared" si="65"/>
        <v>0</v>
      </c>
      <c r="X609" t="str">
        <f t="shared" si="66"/>
        <v>Active</v>
      </c>
      <c r="Y609">
        <f t="shared" si="67"/>
        <v>1.4082191780821918</v>
      </c>
      <c r="Z609" t="str">
        <f t="shared" si="68"/>
        <v>1–2 Years</v>
      </c>
      <c r="AA609" t="str">
        <f t="shared" si="69"/>
        <v>70K–99K</v>
      </c>
    </row>
    <row r="610" spans="1:27" ht="19.95" customHeight="1" x14ac:dyDescent="0.3">
      <c r="A610" s="4" t="s">
        <v>735</v>
      </c>
      <c r="B610" s="5">
        <v>45208</v>
      </c>
      <c r="C610" s="6" t="s">
        <v>77</v>
      </c>
      <c r="D610" s="6" t="s">
        <v>72</v>
      </c>
      <c r="E610" s="6" t="s">
        <v>40</v>
      </c>
      <c r="F610" s="6" t="s">
        <v>78</v>
      </c>
      <c r="G610" s="6" t="s">
        <v>79</v>
      </c>
      <c r="H610" s="6" t="s">
        <v>49</v>
      </c>
      <c r="I610" s="6" t="s">
        <v>27</v>
      </c>
      <c r="J610" s="5">
        <v>45208</v>
      </c>
      <c r="K610" s="5"/>
      <c r="L610" s="6" t="s">
        <v>28</v>
      </c>
      <c r="M610" s="6">
        <v>814</v>
      </c>
      <c r="N610" s="6" t="s">
        <v>52</v>
      </c>
      <c r="O610" s="6" t="s">
        <v>63</v>
      </c>
      <c r="P610" s="6" t="s">
        <v>107</v>
      </c>
      <c r="Q610" s="6">
        <v>3</v>
      </c>
      <c r="R610" s="6" t="s">
        <v>37</v>
      </c>
      <c r="S610" s="6">
        <v>2</v>
      </c>
      <c r="T610" s="7">
        <v>128500</v>
      </c>
      <c r="U610" t="str">
        <f t="shared" si="63"/>
        <v>Reviewed</v>
      </c>
      <c r="V610" t="str">
        <f t="shared" si="64"/>
        <v>meets</v>
      </c>
      <c r="W610">
        <f t="shared" si="65"/>
        <v>0</v>
      </c>
      <c r="X610" t="str">
        <f t="shared" si="66"/>
        <v>Active</v>
      </c>
      <c r="Y610">
        <f t="shared" si="67"/>
        <v>2.2301369863013698</v>
      </c>
      <c r="Z610" t="str">
        <f t="shared" si="68"/>
        <v>2–3 Years</v>
      </c>
      <c r="AA610" t="str">
        <f t="shared" si="69"/>
        <v>100K–129K</v>
      </c>
    </row>
    <row r="611" spans="1:27" ht="19.95" customHeight="1" x14ac:dyDescent="0.3">
      <c r="A611" s="8" t="s">
        <v>736</v>
      </c>
      <c r="B611" s="9">
        <v>45854</v>
      </c>
      <c r="C611" s="1" t="s">
        <v>81</v>
      </c>
      <c r="D611" s="1" t="s">
        <v>72</v>
      </c>
      <c r="E611" s="1" t="s">
        <v>23</v>
      </c>
      <c r="F611" s="1" t="s">
        <v>434</v>
      </c>
      <c r="G611" s="1" t="s">
        <v>83</v>
      </c>
      <c r="H611" s="1" t="s">
        <v>110</v>
      </c>
      <c r="I611" s="1" t="s">
        <v>27</v>
      </c>
      <c r="J611" s="9">
        <v>45854</v>
      </c>
      <c r="K611" s="9"/>
      <c r="L611" s="1" t="s">
        <v>28</v>
      </c>
      <c r="M611" s="1">
        <v>168</v>
      </c>
      <c r="N611" s="1" t="s">
        <v>52</v>
      </c>
      <c r="O611" s="1" t="s">
        <v>30</v>
      </c>
      <c r="P611" s="1" t="s">
        <v>31</v>
      </c>
      <c r="Q611" s="1" t="s">
        <v>95</v>
      </c>
      <c r="R611" s="1" t="s">
        <v>28</v>
      </c>
      <c r="S611" s="1">
        <v>0</v>
      </c>
      <c r="T611" s="10">
        <v>145000</v>
      </c>
      <c r="U611" t="str">
        <f t="shared" si="63"/>
        <v>Not Reviewed</v>
      </c>
      <c r="V611" t="str">
        <f t="shared" si="64"/>
        <v>Not Reviewed</v>
      </c>
      <c r="W611">
        <f t="shared" si="65"/>
        <v>0</v>
      </c>
      <c r="X611" t="str">
        <f t="shared" si="66"/>
        <v>Active</v>
      </c>
      <c r="Y611">
        <f t="shared" si="67"/>
        <v>0.46027397260273972</v>
      </c>
      <c r="Z611" t="str">
        <f t="shared" si="68"/>
        <v>&lt;1 Year</v>
      </c>
      <c r="AA611" t="str">
        <f t="shared" si="69"/>
        <v>130K+</v>
      </c>
    </row>
    <row r="612" spans="1:27" ht="19.95" customHeight="1" x14ac:dyDescent="0.3">
      <c r="A612" s="4" t="s">
        <v>737</v>
      </c>
      <c r="B612" s="5">
        <v>45131</v>
      </c>
      <c r="C612" s="6" t="s">
        <v>86</v>
      </c>
      <c r="D612" s="6" t="s">
        <v>87</v>
      </c>
      <c r="E612" s="6" t="s">
        <v>67</v>
      </c>
      <c r="F612" s="6" t="s">
        <v>88</v>
      </c>
      <c r="G612" s="6" t="s">
        <v>89</v>
      </c>
      <c r="H612" s="6" t="s">
        <v>49</v>
      </c>
      <c r="I612" s="6" t="s">
        <v>27</v>
      </c>
      <c r="J612" s="5">
        <v>45131</v>
      </c>
      <c r="K612" s="5"/>
      <c r="L612" s="6" t="s">
        <v>28</v>
      </c>
      <c r="M612" s="6">
        <v>891</v>
      </c>
      <c r="N612" s="6" t="s">
        <v>75</v>
      </c>
      <c r="O612" s="6" t="s">
        <v>63</v>
      </c>
      <c r="P612" s="6" t="s">
        <v>64</v>
      </c>
      <c r="Q612" s="6">
        <v>3</v>
      </c>
      <c r="R612" s="6" t="s">
        <v>37</v>
      </c>
      <c r="S612" s="6">
        <v>2</v>
      </c>
      <c r="T612" s="7">
        <v>111000</v>
      </c>
      <c r="U612" t="str">
        <f t="shared" si="63"/>
        <v>Reviewed</v>
      </c>
      <c r="V612" t="str">
        <f t="shared" si="64"/>
        <v>meets</v>
      </c>
      <c r="W612">
        <f t="shared" si="65"/>
        <v>0</v>
      </c>
      <c r="X612" t="str">
        <f t="shared" si="66"/>
        <v>Active</v>
      </c>
      <c r="Y612">
        <f t="shared" si="67"/>
        <v>2.441095890410959</v>
      </c>
      <c r="Z612" t="str">
        <f t="shared" si="68"/>
        <v>2–3 Years</v>
      </c>
      <c r="AA612" t="str">
        <f t="shared" si="69"/>
        <v>100K–129K</v>
      </c>
    </row>
    <row r="613" spans="1:27" ht="19.95" customHeight="1" x14ac:dyDescent="0.3">
      <c r="A613" s="8" t="s">
        <v>738</v>
      </c>
      <c r="B613" s="9">
        <v>45414</v>
      </c>
      <c r="C613" s="1" t="s">
        <v>91</v>
      </c>
      <c r="D613" s="1" t="s">
        <v>87</v>
      </c>
      <c r="E613" s="1" t="s">
        <v>92</v>
      </c>
      <c r="F613" s="1" t="s">
        <v>93</v>
      </c>
      <c r="G613" s="1" t="s">
        <v>94</v>
      </c>
      <c r="H613" s="1" t="s">
        <v>26</v>
      </c>
      <c r="I613" s="1" t="s">
        <v>27</v>
      </c>
      <c r="J613" s="9">
        <v>45414</v>
      </c>
      <c r="K613" s="9"/>
      <c r="L613" s="1" t="s">
        <v>28</v>
      </c>
      <c r="M613" s="1">
        <v>608</v>
      </c>
      <c r="N613" s="1" t="s">
        <v>29</v>
      </c>
      <c r="O613" s="1" t="s">
        <v>30</v>
      </c>
      <c r="P613" s="1" t="s">
        <v>31</v>
      </c>
      <c r="Q613" s="1">
        <v>3</v>
      </c>
      <c r="R613" s="1" t="s">
        <v>37</v>
      </c>
      <c r="S613" s="1">
        <v>2</v>
      </c>
      <c r="T613" s="10">
        <v>91500</v>
      </c>
      <c r="U613" t="str">
        <f t="shared" si="63"/>
        <v>Reviewed</v>
      </c>
      <c r="V613" t="str">
        <f t="shared" si="64"/>
        <v>meets</v>
      </c>
      <c r="W613">
        <f t="shared" si="65"/>
        <v>0</v>
      </c>
      <c r="X613" t="str">
        <f t="shared" si="66"/>
        <v>Active</v>
      </c>
      <c r="Y613">
        <f t="shared" si="67"/>
        <v>1.6657534246575343</v>
      </c>
      <c r="Z613" t="str">
        <f t="shared" si="68"/>
        <v>1–2 Years</v>
      </c>
      <c r="AA613" t="str">
        <f t="shared" si="69"/>
        <v>70K–99K</v>
      </c>
    </row>
    <row r="614" spans="1:27" ht="19.95" customHeight="1" x14ac:dyDescent="0.3">
      <c r="A614" s="4" t="s">
        <v>739</v>
      </c>
      <c r="B614" s="5">
        <v>45869</v>
      </c>
      <c r="C614" s="6" t="s">
        <v>21</v>
      </c>
      <c r="D614" s="6" t="s">
        <v>22</v>
      </c>
      <c r="E614" s="6" t="s">
        <v>23</v>
      </c>
      <c r="F614" s="6" t="s">
        <v>138</v>
      </c>
      <c r="G614" s="6" t="s">
        <v>36</v>
      </c>
      <c r="H614" s="6" t="s">
        <v>43</v>
      </c>
      <c r="I614" s="6" t="s">
        <v>50</v>
      </c>
      <c r="J614" s="5">
        <v>45869</v>
      </c>
      <c r="K614" s="5">
        <v>45987</v>
      </c>
      <c r="L614" s="6" t="s">
        <v>159</v>
      </c>
      <c r="M614" s="6">
        <v>118</v>
      </c>
      <c r="N614" s="6" t="s">
        <v>75</v>
      </c>
      <c r="O614" s="6" t="s">
        <v>63</v>
      </c>
      <c r="P614" s="6" t="s">
        <v>107</v>
      </c>
      <c r="Q614" s="6" t="s">
        <v>95</v>
      </c>
      <c r="R614" s="6" t="s">
        <v>28</v>
      </c>
      <c r="S614" s="6">
        <v>0</v>
      </c>
      <c r="T614" s="7">
        <v>55000</v>
      </c>
      <c r="U614" t="str">
        <f t="shared" si="63"/>
        <v>Not Reviewed</v>
      </c>
      <c r="V614" t="str">
        <f t="shared" si="64"/>
        <v>Not Reviewed</v>
      </c>
      <c r="W614">
        <f t="shared" si="65"/>
        <v>1</v>
      </c>
      <c r="X614" t="str">
        <f t="shared" si="66"/>
        <v>Attrited</v>
      </c>
      <c r="Y614">
        <f t="shared" si="67"/>
        <v>0.32328767123287672</v>
      </c>
      <c r="Z614" t="str">
        <f t="shared" si="68"/>
        <v>&lt;1 Year</v>
      </c>
      <c r="AA614" t="str">
        <f t="shared" si="69"/>
        <v>&lt;70K</v>
      </c>
    </row>
    <row r="615" spans="1:27" ht="19.95" customHeight="1" x14ac:dyDescent="0.3">
      <c r="A615" s="8" t="s">
        <v>740</v>
      </c>
      <c r="B615" s="9">
        <v>45769</v>
      </c>
      <c r="C615" s="1" t="s">
        <v>34</v>
      </c>
      <c r="D615" s="1" t="s">
        <v>22</v>
      </c>
      <c r="E615" s="1" t="s">
        <v>23</v>
      </c>
      <c r="F615" s="1" t="s">
        <v>35</v>
      </c>
      <c r="G615" s="1" t="s">
        <v>36</v>
      </c>
      <c r="H615" s="1" t="s">
        <v>26</v>
      </c>
      <c r="I615" s="1" t="s">
        <v>27</v>
      </c>
      <c r="J615" s="9">
        <v>45769</v>
      </c>
      <c r="K615" s="9"/>
      <c r="L615" s="1" t="s">
        <v>28</v>
      </c>
      <c r="M615" s="1">
        <v>253</v>
      </c>
      <c r="N615" s="1" t="s">
        <v>52</v>
      </c>
      <c r="O615" s="1" t="s">
        <v>63</v>
      </c>
      <c r="P615" s="1" t="s">
        <v>107</v>
      </c>
      <c r="Q615" s="1">
        <v>3</v>
      </c>
      <c r="R615" s="1" t="s">
        <v>37</v>
      </c>
      <c r="S615" s="1">
        <v>1</v>
      </c>
      <c r="T615" s="10">
        <v>105000</v>
      </c>
      <c r="U615" t="str">
        <f t="shared" si="63"/>
        <v>Reviewed</v>
      </c>
      <c r="V615" t="str">
        <f t="shared" si="64"/>
        <v>meets</v>
      </c>
      <c r="W615">
        <f t="shared" si="65"/>
        <v>0</v>
      </c>
      <c r="X615" t="str">
        <f t="shared" si="66"/>
        <v>Active</v>
      </c>
      <c r="Y615">
        <f t="shared" si="67"/>
        <v>0.69315068493150689</v>
      </c>
      <c r="Z615" t="str">
        <f t="shared" si="68"/>
        <v>&lt;1 Year</v>
      </c>
      <c r="AA615" t="str">
        <f t="shared" si="69"/>
        <v>100K–129K</v>
      </c>
    </row>
    <row r="616" spans="1:27" ht="19.95" customHeight="1" x14ac:dyDescent="0.3">
      <c r="A616" s="4" t="s">
        <v>741</v>
      </c>
      <c r="B616" s="5">
        <v>45575</v>
      </c>
      <c r="C616" s="6" t="s">
        <v>39</v>
      </c>
      <c r="D616" s="6" t="s">
        <v>22</v>
      </c>
      <c r="E616" s="6" t="s">
        <v>40</v>
      </c>
      <c r="F616" s="6" t="s">
        <v>35</v>
      </c>
      <c r="G616" s="6" t="s">
        <v>36</v>
      </c>
      <c r="H616" s="6" t="s">
        <v>26</v>
      </c>
      <c r="I616" s="6" t="s">
        <v>27</v>
      </c>
      <c r="J616" s="5">
        <v>45575</v>
      </c>
      <c r="K616" s="5"/>
      <c r="L616" s="6" t="s">
        <v>28</v>
      </c>
      <c r="M616" s="6">
        <v>447</v>
      </c>
      <c r="N616" s="6" t="s">
        <v>52</v>
      </c>
      <c r="O616" s="6" t="s">
        <v>63</v>
      </c>
      <c r="P616" s="6" t="s">
        <v>133</v>
      </c>
      <c r="Q616" s="6">
        <v>5</v>
      </c>
      <c r="R616" s="6" t="s">
        <v>119</v>
      </c>
      <c r="S616" s="6">
        <v>1</v>
      </c>
      <c r="T616" s="7">
        <v>80000</v>
      </c>
      <c r="U616" t="str">
        <f t="shared" si="63"/>
        <v>Reviewed</v>
      </c>
      <c r="V616" t="str">
        <f t="shared" si="64"/>
        <v>outstanding</v>
      </c>
      <c r="W616">
        <f t="shared" si="65"/>
        <v>0</v>
      </c>
      <c r="X616" t="str">
        <f t="shared" si="66"/>
        <v>Active</v>
      </c>
      <c r="Y616">
        <f t="shared" si="67"/>
        <v>1.2246575342465753</v>
      </c>
      <c r="Z616" t="str">
        <f t="shared" si="68"/>
        <v>1–2 Years</v>
      </c>
      <c r="AA616" t="str">
        <f t="shared" si="69"/>
        <v>70K–99K</v>
      </c>
    </row>
    <row r="617" spans="1:27" ht="19.95" customHeight="1" x14ac:dyDescent="0.3">
      <c r="A617" s="8" t="s">
        <v>742</v>
      </c>
      <c r="B617" s="9">
        <v>45675</v>
      </c>
      <c r="C617" s="1" t="s">
        <v>46</v>
      </c>
      <c r="D617" s="1" t="s">
        <v>22</v>
      </c>
      <c r="E617" s="1" t="s">
        <v>40</v>
      </c>
      <c r="F617" s="1" t="s">
        <v>101</v>
      </c>
      <c r="G617" s="1" t="s">
        <v>48</v>
      </c>
      <c r="H617" s="1" t="s">
        <v>26</v>
      </c>
      <c r="I617" s="1" t="s">
        <v>27</v>
      </c>
      <c r="J617" s="9">
        <v>45675</v>
      </c>
      <c r="K617" s="9"/>
      <c r="L617" s="1" t="s">
        <v>28</v>
      </c>
      <c r="M617" s="1">
        <v>347</v>
      </c>
      <c r="N617" s="1" t="s">
        <v>52</v>
      </c>
      <c r="O617" s="1" t="s">
        <v>63</v>
      </c>
      <c r="P617" s="1" t="s">
        <v>44</v>
      </c>
      <c r="Q617" s="1">
        <v>5</v>
      </c>
      <c r="R617" s="1" t="s">
        <v>119</v>
      </c>
      <c r="S617" s="1">
        <v>1</v>
      </c>
      <c r="T617" s="10">
        <v>73000</v>
      </c>
      <c r="U617" t="str">
        <f t="shared" si="63"/>
        <v>Reviewed</v>
      </c>
      <c r="V617" t="str">
        <f t="shared" si="64"/>
        <v>outstanding</v>
      </c>
      <c r="W617">
        <f t="shared" si="65"/>
        <v>0</v>
      </c>
      <c r="X617" t="str">
        <f t="shared" si="66"/>
        <v>Active</v>
      </c>
      <c r="Y617">
        <f t="shared" si="67"/>
        <v>0.9506849315068493</v>
      </c>
      <c r="Z617" t="str">
        <f t="shared" si="68"/>
        <v>&lt;1 Year</v>
      </c>
      <c r="AA617" t="str">
        <f t="shared" si="69"/>
        <v>70K–99K</v>
      </c>
    </row>
    <row r="618" spans="1:27" ht="19.95" customHeight="1" x14ac:dyDescent="0.3">
      <c r="A618" s="4" t="s">
        <v>743</v>
      </c>
      <c r="B618" s="5">
        <v>44962</v>
      </c>
      <c r="C618" s="6" t="s">
        <v>55</v>
      </c>
      <c r="D618" s="6" t="s">
        <v>56</v>
      </c>
      <c r="E618" s="6" t="s">
        <v>23</v>
      </c>
      <c r="F618" s="6" t="s">
        <v>57</v>
      </c>
      <c r="G618" s="6" t="s">
        <v>58</v>
      </c>
      <c r="H618" s="6" t="s">
        <v>43</v>
      </c>
      <c r="I618" s="6" t="s">
        <v>27</v>
      </c>
      <c r="J618" s="5">
        <v>44962</v>
      </c>
      <c r="K618" s="5"/>
      <c r="L618" s="6" t="s">
        <v>28</v>
      </c>
      <c r="M618" s="6">
        <v>1060</v>
      </c>
      <c r="N618" s="6" t="s">
        <v>122</v>
      </c>
      <c r="O618" s="6" t="s">
        <v>30</v>
      </c>
      <c r="P618" s="6" t="s">
        <v>64</v>
      </c>
      <c r="Q618" s="6">
        <v>3</v>
      </c>
      <c r="R618" s="6" t="s">
        <v>37</v>
      </c>
      <c r="S618" s="6">
        <v>3</v>
      </c>
      <c r="T618" s="7">
        <v>58000</v>
      </c>
      <c r="U618" t="str">
        <f t="shared" si="63"/>
        <v>Reviewed</v>
      </c>
      <c r="V618" t="str">
        <f t="shared" si="64"/>
        <v>meets</v>
      </c>
      <c r="W618">
        <f t="shared" si="65"/>
        <v>0</v>
      </c>
      <c r="X618" t="str">
        <f t="shared" si="66"/>
        <v>Active</v>
      </c>
      <c r="Y618">
        <f t="shared" si="67"/>
        <v>2.904109589041096</v>
      </c>
      <c r="Z618" t="str">
        <f t="shared" si="68"/>
        <v>2–3 Years</v>
      </c>
      <c r="AA618" t="str">
        <f t="shared" si="69"/>
        <v>&lt;70K</v>
      </c>
    </row>
    <row r="619" spans="1:27" ht="19.95" customHeight="1" x14ac:dyDescent="0.3">
      <c r="A619" s="8" t="s">
        <v>744</v>
      </c>
      <c r="B619" s="9">
        <v>45554</v>
      </c>
      <c r="C619" s="1" t="s">
        <v>60</v>
      </c>
      <c r="D619" s="1" t="s">
        <v>56</v>
      </c>
      <c r="E619" s="1" t="s">
        <v>40</v>
      </c>
      <c r="F619" s="1" t="s">
        <v>145</v>
      </c>
      <c r="G619" s="1" t="s">
        <v>62</v>
      </c>
      <c r="H619" s="1" t="s">
        <v>49</v>
      </c>
      <c r="I619" s="1" t="s">
        <v>27</v>
      </c>
      <c r="J619" s="9">
        <v>45554</v>
      </c>
      <c r="K619" s="9"/>
      <c r="L619" s="1" t="s">
        <v>28</v>
      </c>
      <c r="M619" s="1">
        <v>468</v>
      </c>
      <c r="N619" s="1" t="s">
        <v>52</v>
      </c>
      <c r="O619" s="1" t="s">
        <v>30</v>
      </c>
      <c r="P619" s="1" t="s">
        <v>31</v>
      </c>
      <c r="Q619" s="1">
        <v>3</v>
      </c>
      <c r="R619" s="1" t="s">
        <v>37</v>
      </c>
      <c r="S619" s="1">
        <v>1</v>
      </c>
      <c r="T619" s="10">
        <v>133500</v>
      </c>
      <c r="U619" t="str">
        <f t="shared" si="63"/>
        <v>Reviewed</v>
      </c>
      <c r="V619" t="str">
        <f t="shared" si="64"/>
        <v>meets</v>
      </c>
      <c r="W619">
        <f t="shared" si="65"/>
        <v>0</v>
      </c>
      <c r="X619" t="str">
        <f t="shared" si="66"/>
        <v>Active</v>
      </c>
      <c r="Y619">
        <f t="shared" si="67"/>
        <v>1.2821917808219179</v>
      </c>
      <c r="Z619" t="str">
        <f t="shared" si="68"/>
        <v>1–2 Years</v>
      </c>
      <c r="AA619" t="str">
        <f t="shared" si="69"/>
        <v>130K+</v>
      </c>
    </row>
    <row r="620" spans="1:27" ht="19.95" customHeight="1" x14ac:dyDescent="0.3">
      <c r="A620" s="4" t="s">
        <v>745</v>
      </c>
      <c r="B620" s="5">
        <v>45622</v>
      </c>
      <c r="C620" s="6" t="s">
        <v>66</v>
      </c>
      <c r="D620" s="6" t="s">
        <v>56</v>
      </c>
      <c r="E620" s="6" t="s">
        <v>67</v>
      </c>
      <c r="F620" s="6" t="s">
        <v>68</v>
      </c>
      <c r="G620" s="6" t="s">
        <v>69</v>
      </c>
      <c r="H620" s="6" t="s">
        <v>26</v>
      </c>
      <c r="I620" s="6" t="s">
        <v>27</v>
      </c>
      <c r="J620" s="5">
        <v>45622</v>
      </c>
      <c r="K620" s="5"/>
      <c r="L620" s="6" t="s">
        <v>28</v>
      </c>
      <c r="M620" s="6">
        <v>400</v>
      </c>
      <c r="N620" s="6" t="s">
        <v>29</v>
      </c>
      <c r="O620" s="6" t="s">
        <v>63</v>
      </c>
      <c r="P620" s="6" t="s">
        <v>107</v>
      </c>
      <c r="Q620" s="6">
        <v>1</v>
      </c>
      <c r="R620" s="6" t="s">
        <v>53</v>
      </c>
      <c r="S620" s="6">
        <v>1</v>
      </c>
      <c r="T620" s="7">
        <v>98000</v>
      </c>
      <c r="U620" t="str">
        <f t="shared" si="63"/>
        <v>Reviewed</v>
      </c>
      <c r="V620" t="str">
        <f t="shared" si="64"/>
        <v>needs_support</v>
      </c>
      <c r="W620">
        <f t="shared" si="65"/>
        <v>0</v>
      </c>
      <c r="X620" t="str">
        <f t="shared" si="66"/>
        <v>Active</v>
      </c>
      <c r="Y620">
        <f t="shared" si="67"/>
        <v>1.095890410958904</v>
      </c>
      <c r="Z620" t="str">
        <f t="shared" si="68"/>
        <v>1–2 Years</v>
      </c>
      <c r="AA620" t="str">
        <f t="shared" si="69"/>
        <v>70K–99K</v>
      </c>
    </row>
    <row r="621" spans="1:27" ht="19.95" customHeight="1" x14ac:dyDescent="0.3">
      <c r="A621" s="8" t="s">
        <v>746</v>
      </c>
      <c r="B621" s="9">
        <v>45034</v>
      </c>
      <c r="C621" s="1" t="s">
        <v>71</v>
      </c>
      <c r="D621" s="1" t="s">
        <v>72</v>
      </c>
      <c r="E621" s="1" t="s">
        <v>23</v>
      </c>
      <c r="F621" s="1" t="s">
        <v>73</v>
      </c>
      <c r="G621" s="1" t="s">
        <v>74</v>
      </c>
      <c r="H621" s="1" t="s">
        <v>49</v>
      </c>
      <c r="I621" s="1" t="s">
        <v>27</v>
      </c>
      <c r="J621" s="9">
        <v>45034</v>
      </c>
      <c r="K621" s="9"/>
      <c r="L621" s="1" t="s">
        <v>28</v>
      </c>
      <c r="M621" s="1">
        <v>988</v>
      </c>
      <c r="N621" s="1" t="s">
        <v>29</v>
      </c>
      <c r="O621" s="1" t="s">
        <v>30</v>
      </c>
      <c r="P621" s="1" t="s">
        <v>133</v>
      </c>
      <c r="Q621" s="1">
        <v>3</v>
      </c>
      <c r="R621" s="1" t="s">
        <v>37</v>
      </c>
      <c r="S621" s="1">
        <v>3</v>
      </c>
      <c r="T621" s="10">
        <v>128000</v>
      </c>
      <c r="U621" t="str">
        <f t="shared" si="63"/>
        <v>Reviewed</v>
      </c>
      <c r="V621" t="str">
        <f t="shared" si="64"/>
        <v>meets</v>
      </c>
      <c r="W621">
        <f t="shared" si="65"/>
        <v>0</v>
      </c>
      <c r="X621" t="str">
        <f t="shared" si="66"/>
        <v>Active</v>
      </c>
      <c r="Y621">
        <f t="shared" si="67"/>
        <v>2.7068493150684931</v>
      </c>
      <c r="Z621" t="str">
        <f t="shared" si="68"/>
        <v>2–3 Years</v>
      </c>
      <c r="AA621" t="str">
        <f t="shared" si="69"/>
        <v>100K–129K</v>
      </c>
    </row>
    <row r="622" spans="1:27" ht="19.95" customHeight="1" x14ac:dyDescent="0.3">
      <c r="A622" s="4" t="s">
        <v>747</v>
      </c>
      <c r="B622" s="5">
        <v>45659</v>
      </c>
      <c r="C622" s="6" t="s">
        <v>77</v>
      </c>
      <c r="D622" s="6" t="s">
        <v>72</v>
      </c>
      <c r="E622" s="6" t="s">
        <v>40</v>
      </c>
      <c r="F622" s="6" t="s">
        <v>112</v>
      </c>
      <c r="G622" s="6" t="s">
        <v>79</v>
      </c>
      <c r="H622" s="6" t="s">
        <v>43</v>
      </c>
      <c r="I622" s="6" t="s">
        <v>27</v>
      </c>
      <c r="J622" s="5">
        <v>45659</v>
      </c>
      <c r="K622" s="5"/>
      <c r="L622" s="6" t="s">
        <v>28</v>
      </c>
      <c r="M622" s="6">
        <v>363</v>
      </c>
      <c r="N622" s="6" t="s">
        <v>122</v>
      </c>
      <c r="O622" s="6" t="s">
        <v>63</v>
      </c>
      <c r="P622" s="6" t="s">
        <v>64</v>
      </c>
      <c r="Q622" s="6">
        <v>3</v>
      </c>
      <c r="R622" s="6" t="s">
        <v>37</v>
      </c>
      <c r="S622" s="6">
        <v>1</v>
      </c>
      <c r="T622" s="7">
        <v>65000</v>
      </c>
      <c r="U622" t="str">
        <f t="shared" si="63"/>
        <v>Reviewed</v>
      </c>
      <c r="V622" t="str">
        <f t="shared" si="64"/>
        <v>meets</v>
      </c>
      <c r="W622">
        <f t="shared" si="65"/>
        <v>0</v>
      </c>
      <c r="X622" t="str">
        <f t="shared" si="66"/>
        <v>Active</v>
      </c>
      <c r="Y622">
        <f t="shared" si="67"/>
        <v>0.9945205479452055</v>
      </c>
      <c r="Z622" t="str">
        <f t="shared" si="68"/>
        <v>&lt;1 Year</v>
      </c>
      <c r="AA622" t="str">
        <f t="shared" si="69"/>
        <v>&lt;70K</v>
      </c>
    </row>
    <row r="623" spans="1:27" ht="19.95" customHeight="1" x14ac:dyDescent="0.3">
      <c r="A623" s="8" t="s">
        <v>748</v>
      </c>
      <c r="B623" s="9">
        <v>45145</v>
      </c>
      <c r="C623" s="1" t="s">
        <v>81</v>
      </c>
      <c r="D623" s="1" t="s">
        <v>72</v>
      </c>
      <c r="E623" s="1" t="s">
        <v>23</v>
      </c>
      <c r="F623" s="1" t="s">
        <v>114</v>
      </c>
      <c r="G623" s="1" t="s">
        <v>94</v>
      </c>
      <c r="H623" s="1" t="s">
        <v>43</v>
      </c>
      <c r="I623" s="1" t="s">
        <v>27</v>
      </c>
      <c r="J623" s="9">
        <v>45145</v>
      </c>
      <c r="K623" s="9"/>
      <c r="L623" s="1" t="s">
        <v>28</v>
      </c>
      <c r="M623" s="1">
        <v>877</v>
      </c>
      <c r="N623" s="1" t="s">
        <v>140</v>
      </c>
      <c r="O623" s="1" t="s">
        <v>63</v>
      </c>
      <c r="P623" s="1" t="s">
        <v>133</v>
      </c>
      <c r="Q623" s="1">
        <v>3</v>
      </c>
      <c r="R623" s="1" t="s">
        <v>37</v>
      </c>
      <c r="S623" s="1">
        <v>2</v>
      </c>
      <c r="T623" s="10">
        <v>57500</v>
      </c>
      <c r="U623" t="str">
        <f t="shared" si="63"/>
        <v>Reviewed</v>
      </c>
      <c r="V623" t="str">
        <f t="shared" si="64"/>
        <v>meets</v>
      </c>
      <c r="W623">
        <f t="shared" si="65"/>
        <v>0</v>
      </c>
      <c r="X623" t="str">
        <f t="shared" si="66"/>
        <v>Active</v>
      </c>
      <c r="Y623">
        <f t="shared" si="67"/>
        <v>2.4027397260273973</v>
      </c>
      <c r="Z623" t="str">
        <f t="shared" si="68"/>
        <v>2–3 Years</v>
      </c>
      <c r="AA623" t="str">
        <f t="shared" si="69"/>
        <v>&lt;70K</v>
      </c>
    </row>
    <row r="624" spans="1:27" ht="19.95" customHeight="1" x14ac:dyDescent="0.3">
      <c r="A624" s="4" t="s">
        <v>749</v>
      </c>
      <c r="B624" s="5">
        <v>45694</v>
      </c>
      <c r="C624" s="6" t="s">
        <v>86</v>
      </c>
      <c r="D624" s="6" t="s">
        <v>87</v>
      </c>
      <c r="E624" s="6" t="s">
        <v>67</v>
      </c>
      <c r="F624" s="6" t="s">
        <v>88</v>
      </c>
      <c r="G624" s="6" t="s">
        <v>89</v>
      </c>
      <c r="H624" s="6" t="s">
        <v>49</v>
      </c>
      <c r="I624" s="6" t="s">
        <v>50</v>
      </c>
      <c r="J624" s="5">
        <v>45694</v>
      </c>
      <c r="K624" s="5">
        <v>45884</v>
      </c>
      <c r="L624" s="6" t="s">
        <v>51</v>
      </c>
      <c r="M624" s="6">
        <v>190</v>
      </c>
      <c r="N624" s="6" t="s">
        <v>29</v>
      </c>
      <c r="O624" s="6" t="s">
        <v>30</v>
      </c>
      <c r="P624" s="6" t="s">
        <v>44</v>
      </c>
      <c r="Q624" s="6">
        <v>4</v>
      </c>
      <c r="R624" s="6" t="s">
        <v>32</v>
      </c>
      <c r="S624" s="6">
        <v>1</v>
      </c>
      <c r="T624" s="7">
        <v>126000</v>
      </c>
      <c r="U624" t="str">
        <f t="shared" si="63"/>
        <v>Reviewed</v>
      </c>
      <c r="V624" t="str">
        <f t="shared" si="64"/>
        <v>exceeds</v>
      </c>
      <c r="W624">
        <f t="shared" si="65"/>
        <v>1</v>
      </c>
      <c r="X624" t="str">
        <f t="shared" si="66"/>
        <v>Attrited</v>
      </c>
      <c r="Y624">
        <f t="shared" si="67"/>
        <v>0.52054794520547942</v>
      </c>
      <c r="Z624" t="str">
        <f t="shared" si="68"/>
        <v>&lt;1 Year</v>
      </c>
      <c r="AA624" t="str">
        <f t="shared" si="69"/>
        <v>100K–129K</v>
      </c>
    </row>
    <row r="625" spans="1:27" ht="19.95" customHeight="1" x14ac:dyDescent="0.3">
      <c r="A625" s="8" t="s">
        <v>750</v>
      </c>
      <c r="B625" s="9">
        <v>45651</v>
      </c>
      <c r="C625" s="1" t="s">
        <v>91</v>
      </c>
      <c r="D625" s="1" t="s">
        <v>87</v>
      </c>
      <c r="E625" s="1" t="s">
        <v>92</v>
      </c>
      <c r="F625" s="1" t="s">
        <v>152</v>
      </c>
      <c r="G625" s="1" t="s">
        <v>94</v>
      </c>
      <c r="H625" s="1" t="s">
        <v>49</v>
      </c>
      <c r="I625" s="1" t="s">
        <v>27</v>
      </c>
      <c r="J625" s="9">
        <v>45651</v>
      </c>
      <c r="K625" s="9"/>
      <c r="L625" s="1" t="s">
        <v>28</v>
      </c>
      <c r="M625" s="1">
        <v>371</v>
      </c>
      <c r="N625" s="1" t="s">
        <v>29</v>
      </c>
      <c r="O625" s="1" t="s">
        <v>43</v>
      </c>
      <c r="P625" s="1" t="s">
        <v>31</v>
      </c>
      <c r="Q625" s="1">
        <v>4</v>
      </c>
      <c r="R625" s="1" t="s">
        <v>32</v>
      </c>
      <c r="S625" s="1">
        <v>1</v>
      </c>
      <c r="T625" s="10">
        <v>129000</v>
      </c>
      <c r="U625" t="str">
        <f t="shared" si="63"/>
        <v>Reviewed</v>
      </c>
      <c r="V625" t="str">
        <f t="shared" si="64"/>
        <v>exceeds</v>
      </c>
      <c r="W625">
        <f t="shared" si="65"/>
        <v>0</v>
      </c>
      <c r="X625" t="str">
        <f t="shared" si="66"/>
        <v>Active</v>
      </c>
      <c r="Y625">
        <f t="shared" si="67"/>
        <v>1.0164383561643835</v>
      </c>
      <c r="Z625" t="str">
        <f t="shared" si="68"/>
        <v>1–2 Years</v>
      </c>
      <c r="AA625" t="str">
        <f t="shared" si="69"/>
        <v>100K–129K</v>
      </c>
    </row>
    <row r="626" spans="1:27" ht="19.95" customHeight="1" x14ac:dyDescent="0.3">
      <c r="A626" s="4" t="s">
        <v>751</v>
      </c>
      <c r="B626" s="5">
        <v>45842</v>
      </c>
      <c r="C626" s="6" t="s">
        <v>21</v>
      </c>
      <c r="D626" s="6" t="s">
        <v>22</v>
      </c>
      <c r="E626" s="6" t="s">
        <v>23</v>
      </c>
      <c r="F626" s="6" t="s">
        <v>24</v>
      </c>
      <c r="G626" s="6" t="s">
        <v>25</v>
      </c>
      <c r="H626" s="6" t="s">
        <v>26</v>
      </c>
      <c r="I626" s="6" t="s">
        <v>27</v>
      </c>
      <c r="J626" s="5">
        <v>45842</v>
      </c>
      <c r="K626" s="5"/>
      <c r="L626" s="6" t="s">
        <v>28</v>
      </c>
      <c r="M626" s="6">
        <v>180</v>
      </c>
      <c r="N626" s="6" t="s">
        <v>29</v>
      </c>
      <c r="O626" s="6" t="s">
        <v>63</v>
      </c>
      <c r="P626" s="6" t="s">
        <v>107</v>
      </c>
      <c r="Q626" s="6">
        <v>2</v>
      </c>
      <c r="R626" s="6" t="s">
        <v>53</v>
      </c>
      <c r="S626" s="6">
        <v>1</v>
      </c>
      <c r="T626" s="7">
        <v>78000</v>
      </c>
      <c r="U626" t="str">
        <f t="shared" si="63"/>
        <v>Reviewed</v>
      </c>
      <c r="V626" t="str">
        <f t="shared" si="64"/>
        <v>needs_support</v>
      </c>
      <c r="W626">
        <f t="shared" si="65"/>
        <v>0</v>
      </c>
      <c r="X626" t="str">
        <f t="shared" si="66"/>
        <v>Active</v>
      </c>
      <c r="Y626">
        <f t="shared" si="67"/>
        <v>0.49315068493150682</v>
      </c>
      <c r="Z626" t="str">
        <f t="shared" si="68"/>
        <v>&lt;1 Year</v>
      </c>
      <c r="AA626" t="str">
        <f t="shared" si="69"/>
        <v>70K–99K</v>
      </c>
    </row>
    <row r="627" spans="1:27" ht="19.95" customHeight="1" x14ac:dyDescent="0.3">
      <c r="A627" s="8" t="s">
        <v>752</v>
      </c>
      <c r="B627" s="9">
        <v>45357</v>
      </c>
      <c r="C627" s="1" t="s">
        <v>34</v>
      </c>
      <c r="D627" s="1" t="s">
        <v>22</v>
      </c>
      <c r="E627" s="1" t="s">
        <v>23</v>
      </c>
      <c r="F627" s="1" t="s">
        <v>35</v>
      </c>
      <c r="G627" s="1" t="s">
        <v>36</v>
      </c>
      <c r="H627" s="1" t="s">
        <v>26</v>
      </c>
      <c r="I627" s="1" t="s">
        <v>27</v>
      </c>
      <c r="J627" s="9">
        <v>45357</v>
      </c>
      <c r="K627" s="9"/>
      <c r="L627" s="1" t="s">
        <v>28</v>
      </c>
      <c r="M627" s="1">
        <v>665</v>
      </c>
      <c r="N627" s="1" t="s">
        <v>29</v>
      </c>
      <c r="O627" s="1" t="s">
        <v>170</v>
      </c>
      <c r="P627" s="1" t="s">
        <v>31</v>
      </c>
      <c r="Q627" s="1">
        <v>2</v>
      </c>
      <c r="R627" s="1" t="s">
        <v>53</v>
      </c>
      <c r="S627" s="1">
        <v>2</v>
      </c>
      <c r="T627" s="10">
        <v>75000</v>
      </c>
      <c r="U627" t="str">
        <f t="shared" si="63"/>
        <v>Reviewed</v>
      </c>
      <c r="V627" t="str">
        <f t="shared" si="64"/>
        <v>needs_support</v>
      </c>
      <c r="W627">
        <f t="shared" si="65"/>
        <v>0</v>
      </c>
      <c r="X627" t="str">
        <f t="shared" si="66"/>
        <v>Active</v>
      </c>
      <c r="Y627">
        <f t="shared" si="67"/>
        <v>1.821917808219178</v>
      </c>
      <c r="Z627" t="str">
        <f t="shared" si="68"/>
        <v>1–2 Years</v>
      </c>
      <c r="AA627" t="str">
        <f t="shared" si="69"/>
        <v>70K–99K</v>
      </c>
    </row>
    <row r="628" spans="1:27" ht="19.95" customHeight="1" x14ac:dyDescent="0.3">
      <c r="A628" s="4" t="s">
        <v>753</v>
      </c>
      <c r="B628" s="5">
        <v>45269</v>
      </c>
      <c r="C628" s="6" t="s">
        <v>39</v>
      </c>
      <c r="D628" s="6" t="s">
        <v>22</v>
      </c>
      <c r="E628" s="6" t="s">
        <v>40</v>
      </c>
      <c r="F628" s="6" t="s">
        <v>35</v>
      </c>
      <c r="G628" s="6" t="s">
        <v>36</v>
      </c>
      <c r="H628" s="6" t="s">
        <v>26</v>
      </c>
      <c r="I628" s="6" t="s">
        <v>27</v>
      </c>
      <c r="J628" s="5">
        <v>45269</v>
      </c>
      <c r="K628" s="5"/>
      <c r="L628" s="6" t="s">
        <v>28</v>
      </c>
      <c r="M628" s="6">
        <v>753</v>
      </c>
      <c r="N628" s="6" t="s">
        <v>140</v>
      </c>
      <c r="O628" s="6" t="s">
        <v>43</v>
      </c>
      <c r="P628" s="6" t="s">
        <v>133</v>
      </c>
      <c r="Q628" s="6">
        <v>3</v>
      </c>
      <c r="R628" s="6" t="s">
        <v>37</v>
      </c>
      <c r="S628" s="6">
        <v>2</v>
      </c>
      <c r="T628" s="7">
        <v>94500</v>
      </c>
      <c r="U628" t="str">
        <f t="shared" si="63"/>
        <v>Reviewed</v>
      </c>
      <c r="V628" t="str">
        <f t="shared" si="64"/>
        <v>meets</v>
      </c>
      <c r="W628">
        <f t="shared" si="65"/>
        <v>0</v>
      </c>
      <c r="X628" t="str">
        <f t="shared" si="66"/>
        <v>Active</v>
      </c>
      <c r="Y628">
        <f t="shared" si="67"/>
        <v>2.0630136986301371</v>
      </c>
      <c r="Z628" t="str">
        <f t="shared" si="68"/>
        <v>2–3 Years</v>
      </c>
      <c r="AA628" t="str">
        <f t="shared" si="69"/>
        <v>70K–99K</v>
      </c>
    </row>
    <row r="629" spans="1:27" ht="19.95" customHeight="1" x14ac:dyDescent="0.3">
      <c r="A629" s="8" t="s">
        <v>754</v>
      </c>
      <c r="B629" s="9">
        <v>45319</v>
      </c>
      <c r="C629" s="1" t="s">
        <v>46</v>
      </c>
      <c r="D629" s="1" t="s">
        <v>22</v>
      </c>
      <c r="E629" s="1" t="s">
        <v>40</v>
      </c>
      <c r="F629" s="1" t="s">
        <v>101</v>
      </c>
      <c r="G629" s="1" t="s">
        <v>48</v>
      </c>
      <c r="H629" s="1" t="s">
        <v>26</v>
      </c>
      <c r="I629" s="1" t="s">
        <v>27</v>
      </c>
      <c r="J629" s="9">
        <v>45319</v>
      </c>
      <c r="K629" s="9"/>
      <c r="L629" s="1" t="s">
        <v>28</v>
      </c>
      <c r="M629" s="1">
        <v>703</v>
      </c>
      <c r="N629" s="1" t="s">
        <v>29</v>
      </c>
      <c r="O629" s="1" t="s">
        <v>105</v>
      </c>
      <c r="P629" s="1" t="s">
        <v>107</v>
      </c>
      <c r="Q629" s="1">
        <v>4</v>
      </c>
      <c r="R629" s="1" t="s">
        <v>32</v>
      </c>
      <c r="S629" s="1">
        <v>2</v>
      </c>
      <c r="T629" s="10">
        <v>83000</v>
      </c>
      <c r="U629" t="str">
        <f t="shared" si="63"/>
        <v>Reviewed</v>
      </c>
      <c r="V629" t="str">
        <f t="shared" si="64"/>
        <v>exceeds</v>
      </c>
      <c r="W629">
        <f t="shared" si="65"/>
        <v>0</v>
      </c>
      <c r="X629" t="str">
        <f t="shared" si="66"/>
        <v>Active</v>
      </c>
      <c r="Y629">
        <f t="shared" si="67"/>
        <v>1.9260273972602739</v>
      </c>
      <c r="Z629" t="str">
        <f t="shared" si="68"/>
        <v>1–2 Years</v>
      </c>
      <c r="AA629" t="str">
        <f t="shared" si="69"/>
        <v>70K–99K</v>
      </c>
    </row>
    <row r="630" spans="1:27" ht="19.95" customHeight="1" x14ac:dyDescent="0.3">
      <c r="A630" s="4" t="s">
        <v>755</v>
      </c>
      <c r="B630" s="5">
        <v>45450</v>
      </c>
      <c r="C630" s="6" t="s">
        <v>55</v>
      </c>
      <c r="D630" s="6" t="s">
        <v>56</v>
      </c>
      <c r="E630" s="6" t="s">
        <v>23</v>
      </c>
      <c r="F630" s="6" t="s">
        <v>147</v>
      </c>
      <c r="G630" s="6" t="s">
        <v>58</v>
      </c>
      <c r="H630" s="6" t="s">
        <v>26</v>
      </c>
      <c r="I630" s="6" t="s">
        <v>27</v>
      </c>
      <c r="J630" s="5">
        <v>45450</v>
      </c>
      <c r="K630" s="5"/>
      <c r="L630" s="6" t="s">
        <v>28</v>
      </c>
      <c r="M630" s="6">
        <v>572</v>
      </c>
      <c r="N630" s="6" t="s">
        <v>29</v>
      </c>
      <c r="O630" s="6" t="s">
        <v>63</v>
      </c>
      <c r="P630" s="6" t="s">
        <v>107</v>
      </c>
      <c r="Q630" s="6">
        <v>5</v>
      </c>
      <c r="R630" s="6" t="s">
        <v>119</v>
      </c>
      <c r="S630" s="6">
        <v>2</v>
      </c>
      <c r="T630" s="7">
        <v>90000</v>
      </c>
      <c r="U630" t="str">
        <f t="shared" si="63"/>
        <v>Reviewed</v>
      </c>
      <c r="V630" t="str">
        <f t="shared" si="64"/>
        <v>outstanding</v>
      </c>
      <c r="W630">
        <f t="shared" si="65"/>
        <v>0</v>
      </c>
      <c r="X630" t="str">
        <f t="shared" si="66"/>
        <v>Active</v>
      </c>
      <c r="Y630">
        <f t="shared" si="67"/>
        <v>1.5671232876712329</v>
      </c>
      <c r="Z630" t="str">
        <f t="shared" si="68"/>
        <v>1–2 Years</v>
      </c>
      <c r="AA630" t="str">
        <f t="shared" si="69"/>
        <v>70K–99K</v>
      </c>
    </row>
    <row r="631" spans="1:27" ht="19.95" customHeight="1" x14ac:dyDescent="0.3">
      <c r="A631" s="8" t="s">
        <v>756</v>
      </c>
      <c r="B631" s="9">
        <v>45658</v>
      </c>
      <c r="C631" s="1" t="s">
        <v>60</v>
      </c>
      <c r="D631" s="1" t="s">
        <v>56</v>
      </c>
      <c r="E631" s="1" t="s">
        <v>40</v>
      </c>
      <c r="F631" s="1" t="s">
        <v>104</v>
      </c>
      <c r="G631" s="1" t="s">
        <v>62</v>
      </c>
      <c r="H631" s="1" t="s">
        <v>43</v>
      </c>
      <c r="I631" s="1" t="s">
        <v>27</v>
      </c>
      <c r="J631" s="9">
        <v>45658</v>
      </c>
      <c r="K631" s="9"/>
      <c r="L631" s="1" t="s">
        <v>28</v>
      </c>
      <c r="M631" s="1">
        <v>364</v>
      </c>
      <c r="N631" s="1" t="s">
        <v>29</v>
      </c>
      <c r="O631" s="1" t="s">
        <v>30</v>
      </c>
      <c r="P631" s="1" t="s">
        <v>107</v>
      </c>
      <c r="Q631" s="1">
        <v>2</v>
      </c>
      <c r="R631" s="1" t="s">
        <v>53</v>
      </c>
      <c r="S631" s="1">
        <v>1</v>
      </c>
      <c r="T631" s="10">
        <v>58500</v>
      </c>
      <c r="U631" t="str">
        <f t="shared" si="63"/>
        <v>Reviewed</v>
      </c>
      <c r="V631" t="str">
        <f t="shared" si="64"/>
        <v>needs_support</v>
      </c>
      <c r="W631">
        <f t="shared" si="65"/>
        <v>0</v>
      </c>
      <c r="X631" t="str">
        <f t="shared" si="66"/>
        <v>Active</v>
      </c>
      <c r="Y631">
        <f t="shared" si="67"/>
        <v>0.99726027397260275</v>
      </c>
      <c r="Z631" t="str">
        <f t="shared" si="68"/>
        <v>&lt;1 Year</v>
      </c>
      <c r="AA631" t="str">
        <f t="shared" si="69"/>
        <v>&lt;70K</v>
      </c>
    </row>
    <row r="632" spans="1:27" ht="19.95" customHeight="1" x14ac:dyDescent="0.3">
      <c r="A632" s="4" t="s">
        <v>757</v>
      </c>
      <c r="B632" s="5">
        <v>45579</v>
      </c>
      <c r="C632" s="6" t="s">
        <v>66</v>
      </c>
      <c r="D632" s="6" t="s">
        <v>56</v>
      </c>
      <c r="E632" s="6" t="s">
        <v>67</v>
      </c>
      <c r="F632" s="6" t="s">
        <v>193</v>
      </c>
      <c r="G632" s="6" t="s">
        <v>69</v>
      </c>
      <c r="H632" s="6" t="s">
        <v>43</v>
      </c>
      <c r="I632" s="6" t="s">
        <v>27</v>
      </c>
      <c r="J632" s="5">
        <v>45579</v>
      </c>
      <c r="K632" s="5"/>
      <c r="L632" s="6" t="s">
        <v>28</v>
      </c>
      <c r="M632" s="6">
        <v>443</v>
      </c>
      <c r="N632" s="6" t="s">
        <v>52</v>
      </c>
      <c r="O632" s="6" t="s">
        <v>30</v>
      </c>
      <c r="P632" s="6" t="s">
        <v>64</v>
      </c>
      <c r="Q632" s="6">
        <v>3</v>
      </c>
      <c r="R632" s="6" t="s">
        <v>37</v>
      </c>
      <c r="S632" s="6">
        <v>1</v>
      </c>
      <c r="T632" s="7">
        <v>60500</v>
      </c>
      <c r="U632" t="str">
        <f t="shared" si="63"/>
        <v>Reviewed</v>
      </c>
      <c r="V632" t="str">
        <f t="shared" si="64"/>
        <v>meets</v>
      </c>
      <c r="W632">
        <f t="shared" si="65"/>
        <v>0</v>
      </c>
      <c r="X632" t="str">
        <f t="shared" si="66"/>
        <v>Active</v>
      </c>
      <c r="Y632">
        <f t="shared" si="67"/>
        <v>1.2136986301369863</v>
      </c>
      <c r="Z632" t="str">
        <f t="shared" si="68"/>
        <v>1–2 Years</v>
      </c>
      <c r="AA632" t="str">
        <f t="shared" si="69"/>
        <v>&lt;70K</v>
      </c>
    </row>
    <row r="633" spans="1:27" ht="19.95" customHeight="1" x14ac:dyDescent="0.3">
      <c r="A633" s="8" t="s">
        <v>758</v>
      </c>
      <c r="B633" s="9">
        <v>45890</v>
      </c>
      <c r="C633" s="1" t="s">
        <v>71</v>
      </c>
      <c r="D633" s="1" t="s">
        <v>72</v>
      </c>
      <c r="E633" s="1" t="s">
        <v>23</v>
      </c>
      <c r="F633" s="1" t="s">
        <v>150</v>
      </c>
      <c r="G633" s="1" t="s">
        <v>74</v>
      </c>
      <c r="H633" s="1" t="s">
        <v>26</v>
      </c>
      <c r="I633" s="1" t="s">
        <v>27</v>
      </c>
      <c r="J633" s="9">
        <v>45890</v>
      </c>
      <c r="K633" s="9"/>
      <c r="L633" s="1" t="s">
        <v>28</v>
      </c>
      <c r="M633" s="1">
        <v>132</v>
      </c>
      <c r="N633" s="1" t="s">
        <v>52</v>
      </c>
      <c r="O633" s="1" t="s">
        <v>63</v>
      </c>
      <c r="P633" s="1" t="s">
        <v>31</v>
      </c>
      <c r="Q633" s="1" t="s">
        <v>95</v>
      </c>
      <c r="R633" s="1" t="s">
        <v>28</v>
      </c>
      <c r="S633" s="1">
        <v>0</v>
      </c>
      <c r="T633" s="10">
        <v>75000</v>
      </c>
      <c r="U633" t="str">
        <f t="shared" si="63"/>
        <v>Not Reviewed</v>
      </c>
      <c r="V633" t="str">
        <f t="shared" si="64"/>
        <v>Not Reviewed</v>
      </c>
      <c r="W633">
        <f t="shared" si="65"/>
        <v>0</v>
      </c>
      <c r="X633" t="str">
        <f t="shared" si="66"/>
        <v>Active</v>
      </c>
      <c r="Y633">
        <f t="shared" si="67"/>
        <v>0.36164383561643837</v>
      </c>
      <c r="Z633" t="str">
        <f t="shared" si="68"/>
        <v>&lt;1 Year</v>
      </c>
      <c r="AA633" t="str">
        <f t="shared" si="69"/>
        <v>70K–99K</v>
      </c>
    </row>
    <row r="634" spans="1:27" ht="19.95" customHeight="1" x14ac:dyDescent="0.3">
      <c r="A634" s="4" t="s">
        <v>759</v>
      </c>
      <c r="B634" s="5">
        <v>45827</v>
      </c>
      <c r="C634" s="6" t="s">
        <v>77</v>
      </c>
      <c r="D634" s="6" t="s">
        <v>72</v>
      </c>
      <c r="E634" s="6" t="s">
        <v>40</v>
      </c>
      <c r="F634" s="6" t="s">
        <v>112</v>
      </c>
      <c r="G634" s="6" t="s">
        <v>79</v>
      </c>
      <c r="H634" s="6" t="s">
        <v>43</v>
      </c>
      <c r="I634" s="6" t="s">
        <v>27</v>
      </c>
      <c r="J634" s="5">
        <v>45827</v>
      </c>
      <c r="K634" s="5"/>
      <c r="L634" s="6" t="s">
        <v>28</v>
      </c>
      <c r="M634" s="6">
        <v>195</v>
      </c>
      <c r="N634" s="6" t="s">
        <v>75</v>
      </c>
      <c r="O634" s="6" t="s">
        <v>63</v>
      </c>
      <c r="P634" s="6" t="s">
        <v>133</v>
      </c>
      <c r="Q634" s="6">
        <v>3</v>
      </c>
      <c r="R634" s="6" t="s">
        <v>37</v>
      </c>
      <c r="S634" s="6">
        <v>1</v>
      </c>
      <c r="T634" s="7">
        <v>55000</v>
      </c>
      <c r="U634" t="str">
        <f t="shared" si="63"/>
        <v>Reviewed</v>
      </c>
      <c r="V634" t="str">
        <f t="shared" si="64"/>
        <v>meets</v>
      </c>
      <c r="W634">
        <f t="shared" si="65"/>
        <v>0</v>
      </c>
      <c r="X634" t="str">
        <f t="shared" si="66"/>
        <v>Active</v>
      </c>
      <c r="Y634">
        <f t="shared" si="67"/>
        <v>0.53424657534246578</v>
      </c>
      <c r="Z634" t="str">
        <f t="shared" si="68"/>
        <v>&lt;1 Year</v>
      </c>
      <c r="AA634" t="str">
        <f t="shared" si="69"/>
        <v>&lt;70K</v>
      </c>
    </row>
    <row r="635" spans="1:27" ht="19.95" customHeight="1" x14ac:dyDescent="0.3">
      <c r="A635" s="8" t="s">
        <v>760</v>
      </c>
      <c r="B635" s="9">
        <v>45768</v>
      </c>
      <c r="C635" s="1" t="s">
        <v>81</v>
      </c>
      <c r="D635" s="1" t="s">
        <v>72</v>
      </c>
      <c r="E635" s="1" t="s">
        <v>23</v>
      </c>
      <c r="F635" s="1" t="s">
        <v>114</v>
      </c>
      <c r="G635" s="1" t="s">
        <v>94</v>
      </c>
      <c r="H635" s="1" t="s">
        <v>43</v>
      </c>
      <c r="I635" s="1" t="s">
        <v>27</v>
      </c>
      <c r="J635" s="9">
        <v>45768</v>
      </c>
      <c r="K635" s="9"/>
      <c r="L635" s="1" t="s">
        <v>28</v>
      </c>
      <c r="M635" s="1">
        <v>254</v>
      </c>
      <c r="N635" s="1" t="s">
        <v>29</v>
      </c>
      <c r="O635" s="1" t="s">
        <v>30</v>
      </c>
      <c r="P635" s="1" t="s">
        <v>107</v>
      </c>
      <c r="Q635" s="1">
        <v>2</v>
      </c>
      <c r="R635" s="1" t="s">
        <v>53</v>
      </c>
      <c r="S635" s="1">
        <v>1</v>
      </c>
      <c r="T635" s="10">
        <v>77500</v>
      </c>
      <c r="U635" t="str">
        <f t="shared" si="63"/>
        <v>Reviewed</v>
      </c>
      <c r="V635" t="str">
        <f t="shared" si="64"/>
        <v>needs_support</v>
      </c>
      <c r="W635">
        <f t="shared" si="65"/>
        <v>0</v>
      </c>
      <c r="X635" t="str">
        <f t="shared" si="66"/>
        <v>Active</v>
      </c>
      <c r="Y635">
        <f t="shared" si="67"/>
        <v>0.69589041095890414</v>
      </c>
      <c r="Z635" t="str">
        <f t="shared" si="68"/>
        <v>&lt;1 Year</v>
      </c>
      <c r="AA635" t="str">
        <f t="shared" si="69"/>
        <v>70K–99K</v>
      </c>
    </row>
    <row r="636" spans="1:27" ht="19.95" customHeight="1" x14ac:dyDescent="0.3">
      <c r="A636" s="4" t="s">
        <v>761</v>
      </c>
      <c r="B636" s="5">
        <v>45298</v>
      </c>
      <c r="C636" s="6" t="s">
        <v>86</v>
      </c>
      <c r="D636" s="6" t="s">
        <v>87</v>
      </c>
      <c r="E636" s="6" t="s">
        <v>67</v>
      </c>
      <c r="F636" s="6" t="s">
        <v>116</v>
      </c>
      <c r="G636" s="6" t="s">
        <v>89</v>
      </c>
      <c r="H636" s="6" t="s">
        <v>26</v>
      </c>
      <c r="I636" s="6" t="s">
        <v>50</v>
      </c>
      <c r="J636" s="5">
        <v>45298</v>
      </c>
      <c r="K636" s="5">
        <v>45478</v>
      </c>
      <c r="L636" s="6" t="s">
        <v>51</v>
      </c>
      <c r="M636" s="6">
        <v>180</v>
      </c>
      <c r="N636" s="6" t="s">
        <v>75</v>
      </c>
      <c r="O636" s="6" t="s">
        <v>63</v>
      </c>
      <c r="P636" s="6" t="s">
        <v>31</v>
      </c>
      <c r="Q636" s="6">
        <v>3</v>
      </c>
      <c r="R636" s="6" t="s">
        <v>37</v>
      </c>
      <c r="S636" s="6">
        <v>1</v>
      </c>
      <c r="T636" s="7">
        <v>85000</v>
      </c>
      <c r="U636" t="str">
        <f t="shared" si="63"/>
        <v>Reviewed</v>
      </c>
      <c r="V636" t="str">
        <f t="shared" si="64"/>
        <v>meets</v>
      </c>
      <c r="W636">
        <f t="shared" si="65"/>
        <v>1</v>
      </c>
      <c r="X636" t="str">
        <f t="shared" si="66"/>
        <v>Attrited</v>
      </c>
      <c r="Y636">
        <f t="shared" si="67"/>
        <v>0.49315068493150682</v>
      </c>
      <c r="Z636" t="str">
        <f t="shared" si="68"/>
        <v>&lt;1 Year</v>
      </c>
      <c r="AA636" t="str">
        <f t="shared" si="69"/>
        <v>70K–99K</v>
      </c>
    </row>
    <row r="637" spans="1:27" ht="19.95" customHeight="1" x14ac:dyDescent="0.3">
      <c r="A637" s="8" t="s">
        <v>762</v>
      </c>
      <c r="B637" s="9">
        <v>45567</v>
      </c>
      <c r="C637" s="1" t="s">
        <v>91</v>
      </c>
      <c r="D637" s="1" t="s">
        <v>87</v>
      </c>
      <c r="E637" s="1" t="s">
        <v>92</v>
      </c>
      <c r="F637" s="1" t="s">
        <v>114</v>
      </c>
      <c r="G637" s="1" t="s">
        <v>94</v>
      </c>
      <c r="H637" s="1" t="s">
        <v>43</v>
      </c>
      <c r="I637" s="1" t="s">
        <v>27</v>
      </c>
      <c r="J637" s="9">
        <v>45567</v>
      </c>
      <c r="K637" s="9"/>
      <c r="L637" s="1" t="s">
        <v>28</v>
      </c>
      <c r="M637" s="1">
        <v>455</v>
      </c>
      <c r="N637" s="1" t="s">
        <v>29</v>
      </c>
      <c r="O637" s="1" t="s">
        <v>63</v>
      </c>
      <c r="P637" s="1" t="s">
        <v>31</v>
      </c>
      <c r="Q637" s="1">
        <v>5</v>
      </c>
      <c r="R637" s="1" t="s">
        <v>119</v>
      </c>
      <c r="S637" s="1">
        <v>1</v>
      </c>
      <c r="T637" s="10">
        <v>76500</v>
      </c>
      <c r="U637" t="str">
        <f t="shared" si="63"/>
        <v>Reviewed</v>
      </c>
      <c r="V637" t="str">
        <f t="shared" si="64"/>
        <v>outstanding</v>
      </c>
      <c r="W637">
        <f t="shared" si="65"/>
        <v>0</v>
      </c>
      <c r="X637" t="str">
        <f t="shared" si="66"/>
        <v>Active</v>
      </c>
      <c r="Y637">
        <f t="shared" si="67"/>
        <v>1.2465753424657535</v>
      </c>
      <c r="Z637" t="str">
        <f t="shared" si="68"/>
        <v>1–2 Years</v>
      </c>
      <c r="AA637" t="str">
        <f t="shared" si="69"/>
        <v>70K–99K</v>
      </c>
    </row>
    <row r="638" spans="1:27" ht="19.95" customHeight="1" x14ac:dyDescent="0.3">
      <c r="A638" s="4" t="s">
        <v>763</v>
      </c>
      <c r="B638" s="5">
        <v>45760</v>
      </c>
      <c r="C638" s="6" t="s">
        <v>21</v>
      </c>
      <c r="D638" s="6" t="s">
        <v>22</v>
      </c>
      <c r="E638" s="6" t="s">
        <v>23</v>
      </c>
      <c r="F638" s="6" t="s">
        <v>288</v>
      </c>
      <c r="G638" s="6" t="s">
        <v>25</v>
      </c>
      <c r="H638" s="6" t="s">
        <v>43</v>
      </c>
      <c r="I638" s="6" t="s">
        <v>27</v>
      </c>
      <c r="J638" s="5">
        <v>45760</v>
      </c>
      <c r="K638" s="5"/>
      <c r="L638" s="6" t="s">
        <v>28</v>
      </c>
      <c r="M638" s="6">
        <v>262</v>
      </c>
      <c r="N638" s="6" t="s">
        <v>140</v>
      </c>
      <c r="O638" s="6" t="s">
        <v>30</v>
      </c>
      <c r="P638" s="6" t="s">
        <v>31</v>
      </c>
      <c r="Q638" s="6">
        <v>4</v>
      </c>
      <c r="R638" s="6" t="s">
        <v>32</v>
      </c>
      <c r="S638" s="6">
        <v>1</v>
      </c>
      <c r="T638" s="7">
        <v>56500</v>
      </c>
      <c r="U638" t="str">
        <f t="shared" si="63"/>
        <v>Reviewed</v>
      </c>
      <c r="V638" t="str">
        <f t="shared" si="64"/>
        <v>exceeds</v>
      </c>
      <c r="W638">
        <f t="shared" si="65"/>
        <v>0</v>
      </c>
      <c r="X638" t="str">
        <f t="shared" si="66"/>
        <v>Active</v>
      </c>
      <c r="Y638">
        <f t="shared" si="67"/>
        <v>0.71780821917808224</v>
      </c>
      <c r="Z638" t="str">
        <f t="shared" si="68"/>
        <v>&lt;1 Year</v>
      </c>
      <c r="AA638" t="str">
        <f t="shared" si="69"/>
        <v>&lt;70K</v>
      </c>
    </row>
    <row r="639" spans="1:27" ht="19.95" customHeight="1" x14ac:dyDescent="0.3">
      <c r="A639" s="8" t="s">
        <v>764</v>
      </c>
      <c r="B639" s="9">
        <v>45480</v>
      </c>
      <c r="C639" s="1" t="s">
        <v>34</v>
      </c>
      <c r="D639" s="1" t="s">
        <v>22</v>
      </c>
      <c r="E639" s="1" t="s">
        <v>23</v>
      </c>
      <c r="F639" s="1" t="s">
        <v>138</v>
      </c>
      <c r="G639" s="1" t="s">
        <v>36</v>
      </c>
      <c r="H639" s="1" t="s">
        <v>43</v>
      </c>
      <c r="I639" s="1" t="s">
        <v>27</v>
      </c>
      <c r="J639" s="9">
        <v>45480</v>
      </c>
      <c r="K639" s="9"/>
      <c r="L639" s="1" t="s">
        <v>28</v>
      </c>
      <c r="M639" s="1">
        <v>542</v>
      </c>
      <c r="N639" s="1" t="s">
        <v>75</v>
      </c>
      <c r="O639" s="1" t="s">
        <v>170</v>
      </c>
      <c r="P639" s="1" t="s">
        <v>107</v>
      </c>
      <c r="Q639" s="1">
        <v>3</v>
      </c>
      <c r="R639" s="1" t="s">
        <v>37</v>
      </c>
      <c r="S639" s="1">
        <v>1</v>
      </c>
      <c r="T639" s="10">
        <v>60500</v>
      </c>
      <c r="U639" t="str">
        <f t="shared" si="63"/>
        <v>Reviewed</v>
      </c>
      <c r="V639" t="str">
        <f t="shared" si="64"/>
        <v>meets</v>
      </c>
      <c r="W639">
        <f t="shared" si="65"/>
        <v>0</v>
      </c>
      <c r="X639" t="str">
        <f t="shared" si="66"/>
        <v>Active</v>
      </c>
      <c r="Y639">
        <f t="shared" si="67"/>
        <v>1.484931506849315</v>
      </c>
      <c r="Z639" t="str">
        <f t="shared" si="68"/>
        <v>1–2 Years</v>
      </c>
      <c r="AA639" t="str">
        <f t="shared" si="69"/>
        <v>&lt;70K</v>
      </c>
    </row>
    <row r="640" spans="1:27" ht="19.95" customHeight="1" x14ac:dyDescent="0.3">
      <c r="A640" s="4" t="s">
        <v>765</v>
      </c>
      <c r="B640" s="5">
        <v>45379</v>
      </c>
      <c r="C640" s="6" t="s">
        <v>39</v>
      </c>
      <c r="D640" s="6" t="s">
        <v>22</v>
      </c>
      <c r="E640" s="6" t="s">
        <v>40</v>
      </c>
      <c r="F640" s="6" t="s">
        <v>35</v>
      </c>
      <c r="G640" s="6" t="s">
        <v>36</v>
      </c>
      <c r="H640" s="6" t="s">
        <v>26</v>
      </c>
      <c r="I640" s="6" t="s">
        <v>27</v>
      </c>
      <c r="J640" s="5">
        <v>45379</v>
      </c>
      <c r="K640" s="5"/>
      <c r="L640" s="6" t="s">
        <v>28</v>
      </c>
      <c r="M640" s="6">
        <v>643</v>
      </c>
      <c r="N640" s="6" t="s">
        <v>29</v>
      </c>
      <c r="O640" s="6" t="s">
        <v>30</v>
      </c>
      <c r="P640" s="6" t="s">
        <v>64</v>
      </c>
      <c r="Q640" s="6">
        <v>3</v>
      </c>
      <c r="R640" s="6" t="s">
        <v>37</v>
      </c>
      <c r="S640" s="6">
        <v>2</v>
      </c>
      <c r="T640" s="7">
        <v>73000</v>
      </c>
      <c r="U640" t="str">
        <f t="shared" si="63"/>
        <v>Reviewed</v>
      </c>
      <c r="V640" t="str">
        <f t="shared" si="64"/>
        <v>meets</v>
      </c>
      <c r="W640">
        <f t="shared" si="65"/>
        <v>0</v>
      </c>
      <c r="X640" t="str">
        <f t="shared" si="66"/>
        <v>Active</v>
      </c>
      <c r="Y640">
        <f t="shared" si="67"/>
        <v>1.7616438356164383</v>
      </c>
      <c r="Z640" t="str">
        <f t="shared" si="68"/>
        <v>1–2 Years</v>
      </c>
      <c r="AA640" t="str">
        <f t="shared" si="69"/>
        <v>70K–99K</v>
      </c>
    </row>
    <row r="641" spans="1:27" ht="19.95" customHeight="1" x14ac:dyDescent="0.3">
      <c r="A641" s="8" t="s">
        <v>766</v>
      </c>
      <c r="B641" s="9">
        <v>44950</v>
      </c>
      <c r="C641" s="1" t="s">
        <v>46</v>
      </c>
      <c r="D641" s="1" t="s">
        <v>22</v>
      </c>
      <c r="E641" s="1" t="s">
        <v>40</v>
      </c>
      <c r="F641" s="1" t="s">
        <v>101</v>
      </c>
      <c r="G641" s="1" t="s">
        <v>48</v>
      </c>
      <c r="H641" s="1" t="s">
        <v>26</v>
      </c>
      <c r="I641" s="1" t="s">
        <v>50</v>
      </c>
      <c r="J641" s="9">
        <v>44950</v>
      </c>
      <c r="K641" s="9">
        <v>45085</v>
      </c>
      <c r="L641" s="1" t="s">
        <v>51</v>
      </c>
      <c r="M641" s="1">
        <v>135</v>
      </c>
      <c r="N641" s="1" t="s">
        <v>52</v>
      </c>
      <c r="O641" s="1" t="s">
        <v>63</v>
      </c>
      <c r="P641" s="1" t="s">
        <v>107</v>
      </c>
      <c r="Q641" s="1" t="s">
        <v>95</v>
      </c>
      <c r="R641" s="1" t="s">
        <v>28</v>
      </c>
      <c r="S641" s="1">
        <v>0</v>
      </c>
      <c r="T641" s="10">
        <v>102500</v>
      </c>
      <c r="U641" t="str">
        <f t="shared" si="63"/>
        <v>Not Reviewed</v>
      </c>
      <c r="V641" t="str">
        <f t="shared" si="64"/>
        <v>Not Reviewed</v>
      </c>
      <c r="W641">
        <f t="shared" si="65"/>
        <v>1</v>
      </c>
      <c r="X641" t="str">
        <f t="shared" si="66"/>
        <v>Attrited</v>
      </c>
      <c r="Y641">
        <f t="shared" si="67"/>
        <v>0.36986301369863012</v>
      </c>
      <c r="Z641" t="str">
        <f t="shared" si="68"/>
        <v>&lt;1 Year</v>
      </c>
      <c r="AA641" t="str">
        <f t="shared" si="69"/>
        <v>100K–129K</v>
      </c>
    </row>
    <row r="642" spans="1:27" ht="19.95" customHeight="1" x14ac:dyDescent="0.3">
      <c r="A642" s="4" t="s">
        <v>767</v>
      </c>
      <c r="B642" s="5">
        <v>45201</v>
      </c>
      <c r="C642" s="6" t="s">
        <v>55</v>
      </c>
      <c r="D642" s="6" t="s">
        <v>56</v>
      </c>
      <c r="E642" s="6" t="s">
        <v>23</v>
      </c>
      <c r="F642" s="6" t="s">
        <v>104</v>
      </c>
      <c r="G642" s="6" t="s">
        <v>62</v>
      </c>
      <c r="H642" s="6" t="s">
        <v>43</v>
      </c>
      <c r="I642" s="6" t="s">
        <v>27</v>
      </c>
      <c r="J642" s="5">
        <v>45201</v>
      </c>
      <c r="K642" s="5"/>
      <c r="L642" s="6" t="s">
        <v>28</v>
      </c>
      <c r="M642" s="6">
        <v>821</v>
      </c>
      <c r="N642" s="6" t="s">
        <v>29</v>
      </c>
      <c r="O642" s="6" t="s">
        <v>30</v>
      </c>
      <c r="P642" s="6" t="s">
        <v>64</v>
      </c>
      <c r="Q642" s="6">
        <v>2</v>
      </c>
      <c r="R642" s="6" t="s">
        <v>53</v>
      </c>
      <c r="S642" s="6">
        <v>2</v>
      </c>
      <c r="T642" s="7">
        <v>56500</v>
      </c>
      <c r="U642" t="str">
        <f t="shared" ref="U642:U705" si="70">IF(LOWER(TRIM(Q642&amp;""))="none","Not Reviewed","Reviewed")</f>
        <v>Reviewed</v>
      </c>
      <c r="V642" t="str">
        <f t="shared" ref="V642:V705" si="71">IF(OR(Q642="none",R642=""),"Not Reviewed",R642)</f>
        <v>needs_support</v>
      </c>
      <c r="W642">
        <f t="shared" ref="W642:W705" si="72">IF(I642="terminated",1,0)</f>
        <v>0</v>
      </c>
      <c r="X642" t="str">
        <f t="shared" ref="X642:X705" si="73">IF(I642="terminated","Attrited","Active")</f>
        <v>Active</v>
      </c>
      <c r="Y642">
        <f t="shared" ref="Y642:Y705" si="74">M642/365</f>
        <v>2.2493150684931509</v>
      </c>
      <c r="Z642" t="str">
        <f t="shared" ref="Z642:Z705" si="75">IF(Y642&lt;1,"&lt;1 Year",IF(Y642&lt;2,"1–2 Years",IF(Y642&lt;3,"2–3 Years","3+ Years")))</f>
        <v>2–3 Years</v>
      </c>
      <c r="AA642" t="str">
        <f t="shared" ref="AA642:AA705" si="76">IF(T642&lt;70000,"&lt;70K",IF(T642&lt;100000,"70K–99K",IF(T642&lt;130000,"100K–129K","130K+")))</f>
        <v>&lt;70K</v>
      </c>
    </row>
    <row r="643" spans="1:27" ht="19.95" customHeight="1" x14ac:dyDescent="0.3">
      <c r="A643" s="8" t="s">
        <v>768</v>
      </c>
      <c r="B643" s="9">
        <v>44930</v>
      </c>
      <c r="C643" s="1" t="s">
        <v>60</v>
      </c>
      <c r="D643" s="1" t="s">
        <v>56</v>
      </c>
      <c r="E643" s="1" t="s">
        <v>40</v>
      </c>
      <c r="F643" s="1" t="s">
        <v>61</v>
      </c>
      <c r="G643" s="1" t="s">
        <v>62</v>
      </c>
      <c r="H643" s="1" t="s">
        <v>26</v>
      </c>
      <c r="I643" s="1" t="s">
        <v>50</v>
      </c>
      <c r="J643" s="9">
        <v>44930</v>
      </c>
      <c r="K643" s="9">
        <v>45735</v>
      </c>
      <c r="L643" s="1" t="s">
        <v>51</v>
      </c>
      <c r="M643" s="1">
        <v>805</v>
      </c>
      <c r="N643" s="1" t="s">
        <v>75</v>
      </c>
      <c r="O643" s="1" t="s">
        <v>63</v>
      </c>
      <c r="P643" s="1" t="s">
        <v>64</v>
      </c>
      <c r="Q643" s="1">
        <v>4</v>
      </c>
      <c r="R643" s="1" t="s">
        <v>32</v>
      </c>
      <c r="S643" s="1">
        <v>2</v>
      </c>
      <c r="T643" s="10">
        <v>74000</v>
      </c>
      <c r="U643" t="str">
        <f t="shared" si="70"/>
        <v>Reviewed</v>
      </c>
      <c r="V643" t="str">
        <f t="shared" si="71"/>
        <v>exceeds</v>
      </c>
      <c r="W643">
        <f t="shared" si="72"/>
        <v>1</v>
      </c>
      <c r="X643" t="str">
        <f t="shared" si="73"/>
        <v>Attrited</v>
      </c>
      <c r="Y643">
        <f t="shared" si="74"/>
        <v>2.2054794520547945</v>
      </c>
      <c r="Z643" t="str">
        <f t="shared" si="75"/>
        <v>2–3 Years</v>
      </c>
      <c r="AA643" t="str">
        <f t="shared" si="76"/>
        <v>70K–99K</v>
      </c>
    </row>
    <row r="644" spans="1:27" ht="19.95" customHeight="1" x14ac:dyDescent="0.3">
      <c r="A644" s="4" t="s">
        <v>769</v>
      </c>
      <c r="B644" s="5">
        <v>45578</v>
      </c>
      <c r="C644" s="6" t="s">
        <v>66</v>
      </c>
      <c r="D644" s="6" t="s">
        <v>56</v>
      </c>
      <c r="E644" s="6" t="s">
        <v>67</v>
      </c>
      <c r="F644" s="6" t="s">
        <v>68</v>
      </c>
      <c r="G644" s="6" t="s">
        <v>69</v>
      </c>
      <c r="H644" s="6" t="s">
        <v>26</v>
      </c>
      <c r="I644" s="6" t="s">
        <v>27</v>
      </c>
      <c r="J644" s="5">
        <v>45578</v>
      </c>
      <c r="K644" s="5"/>
      <c r="L644" s="6" t="s">
        <v>28</v>
      </c>
      <c r="M644" s="6">
        <v>444</v>
      </c>
      <c r="N644" s="6" t="s">
        <v>29</v>
      </c>
      <c r="O644" s="6" t="s">
        <v>30</v>
      </c>
      <c r="P644" s="6" t="s">
        <v>64</v>
      </c>
      <c r="Q644" s="6">
        <v>3</v>
      </c>
      <c r="R644" s="6" t="s">
        <v>37</v>
      </c>
      <c r="S644" s="6">
        <v>1</v>
      </c>
      <c r="T644" s="7">
        <v>95500</v>
      </c>
      <c r="U644" t="str">
        <f t="shared" si="70"/>
        <v>Reviewed</v>
      </c>
      <c r="V644" t="str">
        <f t="shared" si="71"/>
        <v>meets</v>
      </c>
      <c r="W644">
        <f t="shared" si="72"/>
        <v>0</v>
      </c>
      <c r="X644" t="str">
        <f t="shared" si="73"/>
        <v>Active</v>
      </c>
      <c r="Y644">
        <f t="shared" si="74"/>
        <v>1.2164383561643837</v>
      </c>
      <c r="Z644" t="str">
        <f t="shared" si="75"/>
        <v>1–2 Years</v>
      </c>
      <c r="AA644" t="str">
        <f t="shared" si="76"/>
        <v>70K–99K</v>
      </c>
    </row>
    <row r="645" spans="1:27" ht="19.95" customHeight="1" x14ac:dyDescent="0.3">
      <c r="A645" s="8" t="s">
        <v>770</v>
      </c>
      <c r="B645" s="9">
        <v>45927</v>
      </c>
      <c r="C645" s="1" t="s">
        <v>71</v>
      </c>
      <c r="D645" s="1" t="s">
        <v>72</v>
      </c>
      <c r="E645" s="1" t="s">
        <v>23</v>
      </c>
      <c r="F645" s="1" t="s">
        <v>99</v>
      </c>
      <c r="G645" s="1" t="s">
        <v>36</v>
      </c>
      <c r="H645" s="1" t="s">
        <v>49</v>
      </c>
      <c r="I645" s="1" t="s">
        <v>27</v>
      </c>
      <c r="J645" s="9">
        <v>45927</v>
      </c>
      <c r="K645" s="9"/>
      <c r="L645" s="1" t="s">
        <v>28</v>
      </c>
      <c r="M645" s="1">
        <v>95</v>
      </c>
      <c r="N645" s="1" t="s">
        <v>75</v>
      </c>
      <c r="O645" s="1" t="s">
        <v>63</v>
      </c>
      <c r="P645" s="1" t="s">
        <v>133</v>
      </c>
      <c r="Q645" s="1" t="s">
        <v>95</v>
      </c>
      <c r="R645" s="1" t="s">
        <v>28</v>
      </c>
      <c r="S645" s="1">
        <v>0</v>
      </c>
      <c r="T645" s="10">
        <v>125000</v>
      </c>
      <c r="U645" t="str">
        <f t="shared" si="70"/>
        <v>Not Reviewed</v>
      </c>
      <c r="V645" t="str">
        <f t="shared" si="71"/>
        <v>Not Reviewed</v>
      </c>
      <c r="W645">
        <f t="shared" si="72"/>
        <v>0</v>
      </c>
      <c r="X645" t="str">
        <f t="shared" si="73"/>
        <v>Active</v>
      </c>
      <c r="Y645">
        <f t="shared" si="74"/>
        <v>0.26027397260273971</v>
      </c>
      <c r="Z645" t="str">
        <f t="shared" si="75"/>
        <v>&lt;1 Year</v>
      </c>
      <c r="AA645" t="str">
        <f t="shared" si="76"/>
        <v>100K–129K</v>
      </c>
    </row>
    <row r="646" spans="1:27" ht="19.95" customHeight="1" x14ac:dyDescent="0.3">
      <c r="A646" s="4" t="s">
        <v>771</v>
      </c>
      <c r="B646" s="5">
        <v>45765</v>
      </c>
      <c r="C646" s="6" t="s">
        <v>77</v>
      </c>
      <c r="D646" s="6" t="s">
        <v>72</v>
      </c>
      <c r="E646" s="6" t="s">
        <v>40</v>
      </c>
      <c r="F646" s="6" t="s">
        <v>112</v>
      </c>
      <c r="G646" s="6" t="s">
        <v>79</v>
      </c>
      <c r="H646" s="6" t="s">
        <v>43</v>
      </c>
      <c r="I646" s="6" t="s">
        <v>27</v>
      </c>
      <c r="J646" s="5">
        <v>45765</v>
      </c>
      <c r="K646" s="5"/>
      <c r="L646" s="6" t="s">
        <v>28</v>
      </c>
      <c r="M646" s="6">
        <v>257</v>
      </c>
      <c r="N646" s="6" t="s">
        <v>52</v>
      </c>
      <c r="O646" s="6" t="s">
        <v>63</v>
      </c>
      <c r="P646" s="6" t="s">
        <v>107</v>
      </c>
      <c r="Q646" s="6">
        <v>1</v>
      </c>
      <c r="R646" s="6" t="s">
        <v>53</v>
      </c>
      <c r="S646" s="6">
        <v>1</v>
      </c>
      <c r="T646" s="7">
        <v>74000</v>
      </c>
      <c r="U646" t="str">
        <f t="shared" si="70"/>
        <v>Reviewed</v>
      </c>
      <c r="V646" t="str">
        <f t="shared" si="71"/>
        <v>needs_support</v>
      </c>
      <c r="W646">
        <f t="shared" si="72"/>
        <v>0</v>
      </c>
      <c r="X646" t="str">
        <f t="shared" si="73"/>
        <v>Active</v>
      </c>
      <c r="Y646">
        <f t="shared" si="74"/>
        <v>0.70410958904109588</v>
      </c>
      <c r="Z646" t="str">
        <f t="shared" si="75"/>
        <v>&lt;1 Year</v>
      </c>
      <c r="AA646" t="str">
        <f t="shared" si="76"/>
        <v>70K–99K</v>
      </c>
    </row>
    <row r="647" spans="1:27" ht="19.95" customHeight="1" x14ac:dyDescent="0.3">
      <c r="A647" s="8" t="s">
        <v>772</v>
      </c>
      <c r="B647" s="9">
        <v>45817</v>
      </c>
      <c r="C647" s="1" t="s">
        <v>81</v>
      </c>
      <c r="D647" s="1" t="s">
        <v>72</v>
      </c>
      <c r="E647" s="1" t="s">
        <v>23</v>
      </c>
      <c r="F647" s="1" t="s">
        <v>82</v>
      </c>
      <c r="G647" s="1" t="s">
        <v>83</v>
      </c>
      <c r="H647" s="1" t="s">
        <v>26</v>
      </c>
      <c r="I647" s="1" t="s">
        <v>27</v>
      </c>
      <c r="J647" s="9">
        <v>45817</v>
      </c>
      <c r="K647" s="9"/>
      <c r="L647" s="1" t="s">
        <v>28</v>
      </c>
      <c r="M647" s="1">
        <v>205</v>
      </c>
      <c r="N647" s="1" t="s">
        <v>29</v>
      </c>
      <c r="O647" s="1" t="s">
        <v>63</v>
      </c>
      <c r="P647" s="1" t="s">
        <v>31</v>
      </c>
      <c r="Q647" s="1">
        <v>4</v>
      </c>
      <c r="R647" s="1" t="s">
        <v>32</v>
      </c>
      <c r="S647" s="1">
        <v>1</v>
      </c>
      <c r="T647" s="10">
        <v>102000</v>
      </c>
      <c r="U647" t="str">
        <f t="shared" si="70"/>
        <v>Reviewed</v>
      </c>
      <c r="V647" t="str">
        <f t="shared" si="71"/>
        <v>exceeds</v>
      </c>
      <c r="W647">
        <f t="shared" si="72"/>
        <v>0</v>
      </c>
      <c r="X647" t="str">
        <f t="shared" si="73"/>
        <v>Active</v>
      </c>
      <c r="Y647">
        <f t="shared" si="74"/>
        <v>0.56164383561643838</v>
      </c>
      <c r="Z647" t="str">
        <f t="shared" si="75"/>
        <v>&lt;1 Year</v>
      </c>
      <c r="AA647" t="str">
        <f t="shared" si="76"/>
        <v>100K–129K</v>
      </c>
    </row>
    <row r="648" spans="1:27" ht="19.95" customHeight="1" x14ac:dyDescent="0.3">
      <c r="A648" s="4" t="s">
        <v>773</v>
      </c>
      <c r="B648" s="5">
        <v>45678</v>
      </c>
      <c r="C648" s="6" t="s">
        <v>86</v>
      </c>
      <c r="D648" s="6" t="s">
        <v>87</v>
      </c>
      <c r="E648" s="6" t="s">
        <v>67</v>
      </c>
      <c r="F648" s="6" t="s">
        <v>116</v>
      </c>
      <c r="G648" s="6" t="s">
        <v>89</v>
      </c>
      <c r="H648" s="6" t="s">
        <v>26</v>
      </c>
      <c r="I648" s="6" t="s">
        <v>27</v>
      </c>
      <c r="J648" s="5">
        <v>45678</v>
      </c>
      <c r="K648" s="5"/>
      <c r="L648" s="6" t="s">
        <v>28</v>
      </c>
      <c r="M648" s="6">
        <v>344</v>
      </c>
      <c r="N648" s="6" t="s">
        <v>52</v>
      </c>
      <c r="O648" s="6" t="s">
        <v>30</v>
      </c>
      <c r="P648" s="6" t="s">
        <v>31</v>
      </c>
      <c r="Q648" s="6">
        <v>3</v>
      </c>
      <c r="R648" s="6" t="s">
        <v>37</v>
      </c>
      <c r="S648" s="6">
        <v>1</v>
      </c>
      <c r="T648" s="7">
        <v>75500</v>
      </c>
      <c r="U648" t="str">
        <f t="shared" si="70"/>
        <v>Reviewed</v>
      </c>
      <c r="V648" t="str">
        <f t="shared" si="71"/>
        <v>meets</v>
      </c>
      <c r="W648">
        <f t="shared" si="72"/>
        <v>0</v>
      </c>
      <c r="X648" t="str">
        <f t="shared" si="73"/>
        <v>Active</v>
      </c>
      <c r="Y648">
        <f t="shared" si="74"/>
        <v>0.94246575342465755</v>
      </c>
      <c r="Z648" t="str">
        <f t="shared" si="75"/>
        <v>&lt;1 Year</v>
      </c>
      <c r="AA648" t="str">
        <f t="shared" si="76"/>
        <v>70K–99K</v>
      </c>
    </row>
    <row r="649" spans="1:27" ht="19.95" customHeight="1" x14ac:dyDescent="0.3">
      <c r="A649" s="8" t="s">
        <v>774</v>
      </c>
      <c r="B649" s="9">
        <v>45801</v>
      </c>
      <c r="C649" s="1" t="s">
        <v>91</v>
      </c>
      <c r="D649" s="1" t="s">
        <v>87</v>
      </c>
      <c r="E649" s="1" t="s">
        <v>92</v>
      </c>
      <c r="F649" s="1" t="s">
        <v>93</v>
      </c>
      <c r="G649" s="1" t="s">
        <v>94</v>
      </c>
      <c r="H649" s="1" t="s">
        <v>26</v>
      </c>
      <c r="I649" s="1" t="s">
        <v>27</v>
      </c>
      <c r="J649" s="9">
        <v>45801</v>
      </c>
      <c r="K649" s="9"/>
      <c r="L649" s="1" t="s">
        <v>28</v>
      </c>
      <c r="M649" s="1">
        <v>221</v>
      </c>
      <c r="N649" s="1" t="s">
        <v>29</v>
      </c>
      <c r="O649" s="1" t="s">
        <v>63</v>
      </c>
      <c r="P649" s="1" t="s">
        <v>31</v>
      </c>
      <c r="Q649" s="1">
        <v>2</v>
      </c>
      <c r="R649" s="1" t="s">
        <v>53</v>
      </c>
      <c r="S649" s="1">
        <v>1</v>
      </c>
      <c r="T649" s="10">
        <v>73500</v>
      </c>
      <c r="U649" t="str">
        <f t="shared" si="70"/>
        <v>Reviewed</v>
      </c>
      <c r="V649" t="str">
        <f t="shared" si="71"/>
        <v>needs_support</v>
      </c>
      <c r="W649">
        <f t="shared" si="72"/>
        <v>0</v>
      </c>
      <c r="X649" t="str">
        <f t="shared" si="73"/>
        <v>Active</v>
      </c>
      <c r="Y649">
        <f t="shared" si="74"/>
        <v>0.60547945205479448</v>
      </c>
      <c r="Z649" t="str">
        <f t="shared" si="75"/>
        <v>&lt;1 Year</v>
      </c>
      <c r="AA649" t="str">
        <f t="shared" si="76"/>
        <v>70K–99K</v>
      </c>
    </row>
    <row r="650" spans="1:27" ht="19.95" customHeight="1" x14ac:dyDescent="0.3">
      <c r="A650" s="4" t="s">
        <v>775</v>
      </c>
      <c r="B650" s="5">
        <v>45031</v>
      </c>
      <c r="C650" s="6" t="s">
        <v>21</v>
      </c>
      <c r="D650" s="6" t="s">
        <v>22</v>
      </c>
      <c r="E650" s="6" t="s">
        <v>23</v>
      </c>
      <c r="F650" s="6" t="s">
        <v>121</v>
      </c>
      <c r="G650" s="6" t="s">
        <v>25</v>
      </c>
      <c r="H650" s="6" t="s">
        <v>49</v>
      </c>
      <c r="I650" s="6" t="s">
        <v>27</v>
      </c>
      <c r="J650" s="5">
        <v>45031</v>
      </c>
      <c r="K650" s="5"/>
      <c r="L650" s="6" t="s">
        <v>28</v>
      </c>
      <c r="M650" s="6">
        <v>991</v>
      </c>
      <c r="N650" s="6" t="s">
        <v>52</v>
      </c>
      <c r="O650" s="6" t="s">
        <v>63</v>
      </c>
      <c r="P650" s="6" t="s">
        <v>31</v>
      </c>
      <c r="Q650" s="6">
        <v>3</v>
      </c>
      <c r="R650" s="6" t="s">
        <v>37</v>
      </c>
      <c r="S650" s="6">
        <v>3</v>
      </c>
      <c r="T650" s="7">
        <v>96500</v>
      </c>
      <c r="U650" t="str">
        <f t="shared" si="70"/>
        <v>Reviewed</v>
      </c>
      <c r="V650" t="str">
        <f t="shared" si="71"/>
        <v>meets</v>
      </c>
      <c r="W650">
        <f t="shared" si="72"/>
        <v>0</v>
      </c>
      <c r="X650" t="str">
        <f t="shared" si="73"/>
        <v>Active</v>
      </c>
      <c r="Y650">
        <f t="shared" si="74"/>
        <v>2.7150684931506848</v>
      </c>
      <c r="Z650" t="str">
        <f t="shared" si="75"/>
        <v>2–3 Years</v>
      </c>
      <c r="AA650" t="str">
        <f t="shared" si="76"/>
        <v>70K–99K</v>
      </c>
    </row>
    <row r="651" spans="1:27" ht="19.95" customHeight="1" x14ac:dyDescent="0.3">
      <c r="A651" s="8" t="s">
        <v>776</v>
      </c>
      <c r="B651" s="9">
        <v>45108</v>
      </c>
      <c r="C651" s="1" t="s">
        <v>34</v>
      </c>
      <c r="D651" s="1" t="s">
        <v>22</v>
      </c>
      <c r="E651" s="1" t="s">
        <v>23</v>
      </c>
      <c r="F651" s="1" t="s">
        <v>99</v>
      </c>
      <c r="G651" s="1" t="s">
        <v>36</v>
      </c>
      <c r="H651" s="1" t="s">
        <v>49</v>
      </c>
      <c r="I651" s="1" t="s">
        <v>27</v>
      </c>
      <c r="J651" s="9">
        <v>45108</v>
      </c>
      <c r="K651" s="9"/>
      <c r="L651" s="1" t="s">
        <v>28</v>
      </c>
      <c r="M651" s="1">
        <v>914</v>
      </c>
      <c r="N651" s="1" t="s">
        <v>75</v>
      </c>
      <c r="O651" s="1" t="s">
        <v>63</v>
      </c>
      <c r="P651" s="1" t="s">
        <v>31</v>
      </c>
      <c r="Q651" s="1">
        <v>5</v>
      </c>
      <c r="R651" s="1" t="s">
        <v>119</v>
      </c>
      <c r="S651" s="1">
        <v>3</v>
      </c>
      <c r="T651" s="10">
        <v>108000</v>
      </c>
      <c r="U651" t="str">
        <f t="shared" si="70"/>
        <v>Reviewed</v>
      </c>
      <c r="V651" t="str">
        <f t="shared" si="71"/>
        <v>outstanding</v>
      </c>
      <c r="W651">
        <f t="shared" si="72"/>
        <v>0</v>
      </c>
      <c r="X651" t="str">
        <f t="shared" si="73"/>
        <v>Active</v>
      </c>
      <c r="Y651">
        <f t="shared" si="74"/>
        <v>2.504109589041096</v>
      </c>
      <c r="Z651" t="str">
        <f t="shared" si="75"/>
        <v>2–3 Years</v>
      </c>
      <c r="AA651" t="str">
        <f t="shared" si="76"/>
        <v>100K–129K</v>
      </c>
    </row>
    <row r="652" spans="1:27" ht="19.95" customHeight="1" x14ac:dyDescent="0.3">
      <c r="A652" s="4" t="s">
        <v>777</v>
      </c>
      <c r="B652" s="5">
        <v>45730</v>
      </c>
      <c r="C652" s="6" t="s">
        <v>39</v>
      </c>
      <c r="D652" s="6" t="s">
        <v>22</v>
      </c>
      <c r="E652" s="6" t="s">
        <v>40</v>
      </c>
      <c r="F652" s="6" t="s">
        <v>174</v>
      </c>
      <c r="G652" s="6" t="s">
        <v>42</v>
      </c>
      <c r="H652" s="6" t="s">
        <v>26</v>
      </c>
      <c r="I652" s="6" t="s">
        <v>27</v>
      </c>
      <c r="J652" s="5">
        <v>45730</v>
      </c>
      <c r="K652" s="5"/>
      <c r="L652" s="6" t="s">
        <v>28</v>
      </c>
      <c r="M652" s="6">
        <v>292</v>
      </c>
      <c r="N652" s="6" t="s">
        <v>29</v>
      </c>
      <c r="O652" s="6" t="s">
        <v>63</v>
      </c>
      <c r="P652" s="6" t="s">
        <v>107</v>
      </c>
      <c r="Q652" s="6">
        <v>3</v>
      </c>
      <c r="R652" s="6" t="s">
        <v>37</v>
      </c>
      <c r="S652" s="6">
        <v>1</v>
      </c>
      <c r="T652" s="7">
        <v>103500</v>
      </c>
      <c r="U652" t="str">
        <f t="shared" si="70"/>
        <v>Reviewed</v>
      </c>
      <c r="V652" t="str">
        <f t="shared" si="71"/>
        <v>meets</v>
      </c>
      <c r="W652">
        <f t="shared" si="72"/>
        <v>0</v>
      </c>
      <c r="X652" t="str">
        <f t="shared" si="73"/>
        <v>Active</v>
      </c>
      <c r="Y652">
        <f t="shared" si="74"/>
        <v>0.8</v>
      </c>
      <c r="Z652" t="str">
        <f t="shared" si="75"/>
        <v>&lt;1 Year</v>
      </c>
      <c r="AA652" t="str">
        <f t="shared" si="76"/>
        <v>100K–129K</v>
      </c>
    </row>
    <row r="653" spans="1:27" ht="19.95" customHeight="1" x14ac:dyDescent="0.3">
      <c r="A653" s="8" t="s">
        <v>778</v>
      </c>
      <c r="B653" s="9">
        <v>45320</v>
      </c>
      <c r="C653" s="1" t="s">
        <v>46</v>
      </c>
      <c r="D653" s="1" t="s">
        <v>22</v>
      </c>
      <c r="E653" s="1" t="s">
        <v>40</v>
      </c>
      <c r="F653" s="1" t="s">
        <v>143</v>
      </c>
      <c r="G653" s="1" t="s">
        <v>48</v>
      </c>
      <c r="H653" s="1" t="s">
        <v>43</v>
      </c>
      <c r="I653" s="1" t="s">
        <v>27</v>
      </c>
      <c r="J653" s="9">
        <v>45320</v>
      </c>
      <c r="K653" s="9"/>
      <c r="L653" s="1" t="s">
        <v>28</v>
      </c>
      <c r="M653" s="1">
        <v>702</v>
      </c>
      <c r="N653" s="1" t="s">
        <v>75</v>
      </c>
      <c r="O653" s="1" t="s">
        <v>30</v>
      </c>
      <c r="P653" s="1" t="s">
        <v>64</v>
      </c>
      <c r="Q653" s="1">
        <v>1</v>
      </c>
      <c r="R653" s="1" t="s">
        <v>53</v>
      </c>
      <c r="S653" s="1">
        <v>2</v>
      </c>
      <c r="T653" s="10">
        <v>68000</v>
      </c>
      <c r="U653" t="str">
        <f t="shared" si="70"/>
        <v>Reviewed</v>
      </c>
      <c r="V653" t="str">
        <f t="shared" si="71"/>
        <v>needs_support</v>
      </c>
      <c r="W653">
        <f t="shared" si="72"/>
        <v>0</v>
      </c>
      <c r="X653" t="str">
        <f t="shared" si="73"/>
        <v>Active</v>
      </c>
      <c r="Y653">
        <f t="shared" si="74"/>
        <v>1.9232876712328768</v>
      </c>
      <c r="Z653" t="str">
        <f t="shared" si="75"/>
        <v>1–2 Years</v>
      </c>
      <c r="AA653" t="str">
        <f t="shared" si="76"/>
        <v>&lt;70K</v>
      </c>
    </row>
    <row r="654" spans="1:27" ht="19.95" customHeight="1" x14ac:dyDescent="0.3">
      <c r="A654" s="4" t="s">
        <v>779</v>
      </c>
      <c r="B654" s="5">
        <v>44935</v>
      </c>
      <c r="C654" s="6" t="s">
        <v>55</v>
      </c>
      <c r="D654" s="6" t="s">
        <v>56</v>
      </c>
      <c r="E654" s="6" t="s">
        <v>23</v>
      </c>
      <c r="F654" s="6" t="s">
        <v>57</v>
      </c>
      <c r="G654" s="6" t="s">
        <v>58</v>
      </c>
      <c r="H654" s="6" t="s">
        <v>43</v>
      </c>
      <c r="I654" s="6" t="s">
        <v>27</v>
      </c>
      <c r="J654" s="5">
        <v>44935</v>
      </c>
      <c r="K654" s="5"/>
      <c r="L654" s="6" t="s">
        <v>28</v>
      </c>
      <c r="M654" s="6">
        <v>1087</v>
      </c>
      <c r="N654" s="6" t="s">
        <v>52</v>
      </c>
      <c r="O654" s="6" t="s">
        <v>63</v>
      </c>
      <c r="P654" s="6" t="s">
        <v>64</v>
      </c>
      <c r="Q654" s="6">
        <v>3</v>
      </c>
      <c r="R654" s="6" t="s">
        <v>37</v>
      </c>
      <c r="S654" s="6">
        <v>3</v>
      </c>
      <c r="T654" s="7">
        <v>56000</v>
      </c>
      <c r="U654" t="str">
        <f t="shared" si="70"/>
        <v>Reviewed</v>
      </c>
      <c r="V654" t="str">
        <f t="shared" si="71"/>
        <v>meets</v>
      </c>
      <c r="W654">
        <f t="shared" si="72"/>
        <v>0</v>
      </c>
      <c r="X654" t="str">
        <f t="shared" si="73"/>
        <v>Active</v>
      </c>
      <c r="Y654">
        <f t="shared" si="74"/>
        <v>2.978082191780822</v>
      </c>
      <c r="Z654" t="str">
        <f t="shared" si="75"/>
        <v>2–3 Years</v>
      </c>
      <c r="AA654" t="str">
        <f t="shared" si="76"/>
        <v>&lt;70K</v>
      </c>
    </row>
    <row r="655" spans="1:27" ht="19.95" customHeight="1" x14ac:dyDescent="0.3">
      <c r="A655" s="8" t="s">
        <v>780</v>
      </c>
      <c r="B655" s="9">
        <v>45680</v>
      </c>
      <c r="C655" s="1" t="s">
        <v>60</v>
      </c>
      <c r="D655" s="1" t="s">
        <v>56</v>
      </c>
      <c r="E655" s="1" t="s">
        <v>40</v>
      </c>
      <c r="F655" s="1" t="s">
        <v>61</v>
      </c>
      <c r="G655" s="1" t="s">
        <v>62</v>
      </c>
      <c r="H655" s="1" t="s">
        <v>26</v>
      </c>
      <c r="I655" s="1" t="s">
        <v>50</v>
      </c>
      <c r="J655" s="9">
        <v>45680</v>
      </c>
      <c r="K655" s="9">
        <v>45854</v>
      </c>
      <c r="L655" s="1" t="s">
        <v>51</v>
      </c>
      <c r="M655" s="1">
        <v>174</v>
      </c>
      <c r="N655" s="1" t="s">
        <v>122</v>
      </c>
      <c r="O655" s="1" t="s">
        <v>63</v>
      </c>
      <c r="P655" s="1" t="s">
        <v>64</v>
      </c>
      <c r="Q655" s="1" t="s">
        <v>95</v>
      </c>
      <c r="R655" s="1" t="s">
        <v>28</v>
      </c>
      <c r="S655" s="1">
        <v>0</v>
      </c>
      <c r="T655" s="10">
        <v>85500</v>
      </c>
      <c r="U655" t="str">
        <f t="shared" si="70"/>
        <v>Not Reviewed</v>
      </c>
      <c r="V655" t="str">
        <f t="shared" si="71"/>
        <v>Not Reviewed</v>
      </c>
      <c r="W655">
        <f t="shared" si="72"/>
        <v>1</v>
      </c>
      <c r="X655" t="str">
        <f t="shared" si="73"/>
        <v>Attrited</v>
      </c>
      <c r="Y655">
        <f t="shared" si="74"/>
        <v>0.47671232876712327</v>
      </c>
      <c r="Z655" t="str">
        <f t="shared" si="75"/>
        <v>&lt;1 Year</v>
      </c>
      <c r="AA655" t="str">
        <f t="shared" si="76"/>
        <v>70K–99K</v>
      </c>
    </row>
    <row r="656" spans="1:27" ht="19.95" customHeight="1" x14ac:dyDescent="0.3">
      <c r="A656" s="4" t="s">
        <v>781</v>
      </c>
      <c r="B656" s="5">
        <v>45011</v>
      </c>
      <c r="C656" s="6" t="s">
        <v>66</v>
      </c>
      <c r="D656" s="6" t="s">
        <v>56</v>
      </c>
      <c r="E656" s="6" t="s">
        <v>67</v>
      </c>
      <c r="F656" s="6" t="s">
        <v>35</v>
      </c>
      <c r="G656" s="6" t="s">
        <v>36</v>
      </c>
      <c r="H656" s="6" t="s">
        <v>26</v>
      </c>
      <c r="I656" s="6" t="s">
        <v>50</v>
      </c>
      <c r="J656" s="5">
        <v>45011</v>
      </c>
      <c r="K656" s="5">
        <v>45782</v>
      </c>
      <c r="L656" s="6" t="s">
        <v>159</v>
      </c>
      <c r="M656" s="6">
        <v>771</v>
      </c>
      <c r="N656" s="6" t="s">
        <v>75</v>
      </c>
      <c r="O656" s="6" t="s">
        <v>63</v>
      </c>
      <c r="P656" s="6" t="s">
        <v>107</v>
      </c>
      <c r="Q656" s="6">
        <v>4</v>
      </c>
      <c r="R656" s="6" t="s">
        <v>32</v>
      </c>
      <c r="S656" s="6">
        <v>2</v>
      </c>
      <c r="T656" s="7">
        <v>105000</v>
      </c>
      <c r="U656" t="str">
        <f t="shared" si="70"/>
        <v>Reviewed</v>
      </c>
      <c r="V656" t="str">
        <f t="shared" si="71"/>
        <v>exceeds</v>
      </c>
      <c r="W656">
        <f t="shared" si="72"/>
        <v>1</v>
      </c>
      <c r="X656" t="str">
        <f t="shared" si="73"/>
        <v>Attrited</v>
      </c>
      <c r="Y656">
        <f t="shared" si="74"/>
        <v>2.1123287671232878</v>
      </c>
      <c r="Z656" t="str">
        <f t="shared" si="75"/>
        <v>2–3 Years</v>
      </c>
      <c r="AA656" t="str">
        <f t="shared" si="76"/>
        <v>100K–129K</v>
      </c>
    </row>
    <row r="657" spans="1:27" ht="19.95" customHeight="1" x14ac:dyDescent="0.3">
      <c r="A657" s="8" t="s">
        <v>782</v>
      </c>
      <c r="B657" s="9">
        <v>45617</v>
      </c>
      <c r="C657" s="1" t="s">
        <v>71</v>
      </c>
      <c r="D657" s="1" t="s">
        <v>72</v>
      </c>
      <c r="E657" s="1" t="s">
        <v>23</v>
      </c>
      <c r="F657" s="1" t="s">
        <v>150</v>
      </c>
      <c r="G657" s="1" t="s">
        <v>74</v>
      </c>
      <c r="H657" s="1" t="s">
        <v>26</v>
      </c>
      <c r="I657" s="1" t="s">
        <v>27</v>
      </c>
      <c r="J657" s="9">
        <v>45617</v>
      </c>
      <c r="K657" s="9"/>
      <c r="L657" s="1" t="s">
        <v>28</v>
      </c>
      <c r="M657" s="1">
        <v>405</v>
      </c>
      <c r="N657" s="1" t="s">
        <v>52</v>
      </c>
      <c r="O657" s="1" t="s">
        <v>30</v>
      </c>
      <c r="P657" s="1" t="s">
        <v>44</v>
      </c>
      <c r="Q657" s="1">
        <v>4</v>
      </c>
      <c r="R657" s="1" t="s">
        <v>32</v>
      </c>
      <c r="S657" s="1">
        <v>1</v>
      </c>
      <c r="T657" s="10">
        <v>93500</v>
      </c>
      <c r="U657" t="str">
        <f t="shared" si="70"/>
        <v>Reviewed</v>
      </c>
      <c r="V657" t="str">
        <f t="shared" si="71"/>
        <v>exceeds</v>
      </c>
      <c r="W657">
        <f t="shared" si="72"/>
        <v>0</v>
      </c>
      <c r="X657" t="str">
        <f t="shared" si="73"/>
        <v>Active</v>
      </c>
      <c r="Y657">
        <f t="shared" si="74"/>
        <v>1.1095890410958904</v>
      </c>
      <c r="Z657" t="str">
        <f t="shared" si="75"/>
        <v>1–2 Years</v>
      </c>
      <c r="AA657" t="str">
        <f t="shared" si="76"/>
        <v>70K–99K</v>
      </c>
    </row>
    <row r="658" spans="1:27" ht="19.95" customHeight="1" x14ac:dyDescent="0.3">
      <c r="A658" s="4" t="s">
        <v>783</v>
      </c>
      <c r="B658" s="5">
        <v>45569</v>
      </c>
      <c r="C658" s="6" t="s">
        <v>77</v>
      </c>
      <c r="D658" s="6" t="s">
        <v>72</v>
      </c>
      <c r="E658" s="6" t="s">
        <v>40</v>
      </c>
      <c r="F658" s="6" t="s">
        <v>112</v>
      </c>
      <c r="G658" s="6" t="s">
        <v>79</v>
      </c>
      <c r="H658" s="6" t="s">
        <v>43</v>
      </c>
      <c r="I658" s="6" t="s">
        <v>27</v>
      </c>
      <c r="J658" s="5">
        <v>45569</v>
      </c>
      <c r="K658" s="5"/>
      <c r="L658" s="6" t="s">
        <v>28</v>
      </c>
      <c r="M658" s="6">
        <v>453</v>
      </c>
      <c r="N658" s="6" t="s">
        <v>29</v>
      </c>
      <c r="O658" s="6" t="s">
        <v>63</v>
      </c>
      <c r="P658" s="6" t="s">
        <v>44</v>
      </c>
      <c r="Q658" s="6">
        <v>4</v>
      </c>
      <c r="R658" s="6" t="s">
        <v>32</v>
      </c>
      <c r="S658" s="6">
        <v>1</v>
      </c>
      <c r="T658" s="7">
        <v>72000</v>
      </c>
      <c r="U658" t="str">
        <f t="shared" si="70"/>
        <v>Reviewed</v>
      </c>
      <c r="V658" t="str">
        <f t="shared" si="71"/>
        <v>exceeds</v>
      </c>
      <c r="W658">
        <f t="shared" si="72"/>
        <v>0</v>
      </c>
      <c r="X658" t="str">
        <f t="shared" si="73"/>
        <v>Active</v>
      </c>
      <c r="Y658">
        <f t="shared" si="74"/>
        <v>1.2410958904109588</v>
      </c>
      <c r="Z658" t="str">
        <f t="shared" si="75"/>
        <v>1–2 Years</v>
      </c>
      <c r="AA658" t="str">
        <f t="shared" si="76"/>
        <v>70K–99K</v>
      </c>
    </row>
    <row r="659" spans="1:27" ht="19.95" customHeight="1" x14ac:dyDescent="0.3">
      <c r="A659" s="8" t="s">
        <v>784</v>
      </c>
      <c r="B659" s="9">
        <v>45133</v>
      </c>
      <c r="C659" s="1" t="s">
        <v>81</v>
      </c>
      <c r="D659" s="1" t="s">
        <v>72</v>
      </c>
      <c r="E659" s="1" t="s">
        <v>23</v>
      </c>
      <c r="F659" s="1" t="s">
        <v>154</v>
      </c>
      <c r="G659" s="1" t="s">
        <v>83</v>
      </c>
      <c r="H659" s="1" t="s">
        <v>43</v>
      </c>
      <c r="I659" s="1" t="s">
        <v>50</v>
      </c>
      <c r="J659" s="9">
        <v>45133</v>
      </c>
      <c r="K659" s="9">
        <v>45710</v>
      </c>
      <c r="L659" s="1" t="s">
        <v>51</v>
      </c>
      <c r="M659" s="1">
        <v>577</v>
      </c>
      <c r="N659" s="1" t="s">
        <v>75</v>
      </c>
      <c r="O659" s="1" t="s">
        <v>63</v>
      </c>
      <c r="P659" s="1" t="s">
        <v>44</v>
      </c>
      <c r="Q659" s="1">
        <v>4</v>
      </c>
      <c r="R659" s="1" t="s">
        <v>32</v>
      </c>
      <c r="S659" s="1">
        <v>2</v>
      </c>
      <c r="T659" s="10">
        <v>63500</v>
      </c>
      <c r="U659" t="str">
        <f t="shared" si="70"/>
        <v>Reviewed</v>
      </c>
      <c r="V659" t="str">
        <f t="shared" si="71"/>
        <v>exceeds</v>
      </c>
      <c r="W659">
        <f t="shared" si="72"/>
        <v>1</v>
      </c>
      <c r="X659" t="str">
        <f t="shared" si="73"/>
        <v>Attrited</v>
      </c>
      <c r="Y659">
        <f t="shared" si="74"/>
        <v>1.5808219178082192</v>
      </c>
      <c r="Z659" t="str">
        <f t="shared" si="75"/>
        <v>1–2 Years</v>
      </c>
      <c r="AA659" t="str">
        <f t="shared" si="76"/>
        <v>&lt;70K</v>
      </c>
    </row>
    <row r="660" spans="1:27" ht="19.95" customHeight="1" x14ac:dyDescent="0.3">
      <c r="A660" s="4" t="s">
        <v>785</v>
      </c>
      <c r="B660" s="5">
        <v>45363</v>
      </c>
      <c r="C660" s="6" t="s">
        <v>86</v>
      </c>
      <c r="D660" s="6" t="s">
        <v>87</v>
      </c>
      <c r="E660" s="6" t="s">
        <v>67</v>
      </c>
      <c r="F660" s="6" t="s">
        <v>135</v>
      </c>
      <c r="G660" s="6" t="s">
        <v>89</v>
      </c>
      <c r="H660" s="6" t="s">
        <v>43</v>
      </c>
      <c r="I660" s="6" t="s">
        <v>27</v>
      </c>
      <c r="J660" s="5">
        <v>45363</v>
      </c>
      <c r="K660" s="5"/>
      <c r="L660" s="6" t="s">
        <v>28</v>
      </c>
      <c r="M660" s="6">
        <v>659</v>
      </c>
      <c r="N660" s="6" t="s">
        <v>52</v>
      </c>
      <c r="O660" s="6" t="s">
        <v>30</v>
      </c>
      <c r="P660" s="6" t="s">
        <v>107</v>
      </c>
      <c r="Q660" s="6">
        <v>3</v>
      </c>
      <c r="R660" s="6" t="s">
        <v>37</v>
      </c>
      <c r="S660" s="6">
        <v>2</v>
      </c>
      <c r="T660" s="7">
        <v>56500</v>
      </c>
      <c r="U660" t="str">
        <f t="shared" si="70"/>
        <v>Reviewed</v>
      </c>
      <c r="V660" t="str">
        <f t="shared" si="71"/>
        <v>meets</v>
      </c>
      <c r="W660">
        <f t="shared" si="72"/>
        <v>0</v>
      </c>
      <c r="X660" t="str">
        <f t="shared" si="73"/>
        <v>Active</v>
      </c>
      <c r="Y660">
        <f t="shared" si="74"/>
        <v>1.8054794520547945</v>
      </c>
      <c r="Z660" t="str">
        <f t="shared" si="75"/>
        <v>1–2 Years</v>
      </c>
      <c r="AA660" t="str">
        <f t="shared" si="76"/>
        <v>&lt;70K</v>
      </c>
    </row>
    <row r="661" spans="1:27" ht="19.95" customHeight="1" x14ac:dyDescent="0.3">
      <c r="A661" s="8" t="s">
        <v>786</v>
      </c>
      <c r="B661" s="9">
        <v>45815</v>
      </c>
      <c r="C661" s="1" t="s">
        <v>91</v>
      </c>
      <c r="D661" s="1" t="s">
        <v>87</v>
      </c>
      <c r="E661" s="1" t="s">
        <v>92</v>
      </c>
      <c r="F661" s="1" t="s">
        <v>286</v>
      </c>
      <c r="G661" s="1" t="s">
        <v>94</v>
      </c>
      <c r="H661" s="1" t="s">
        <v>110</v>
      </c>
      <c r="I661" s="1" t="s">
        <v>27</v>
      </c>
      <c r="J661" s="9">
        <v>45815</v>
      </c>
      <c r="K661" s="9"/>
      <c r="L661" s="1" t="s">
        <v>28</v>
      </c>
      <c r="M661" s="1">
        <v>207</v>
      </c>
      <c r="N661" s="1" t="s">
        <v>140</v>
      </c>
      <c r="O661" s="1" t="s">
        <v>30</v>
      </c>
      <c r="P661" s="1" t="s">
        <v>64</v>
      </c>
      <c r="Q661" s="1">
        <v>1</v>
      </c>
      <c r="R661" s="1" t="s">
        <v>53</v>
      </c>
      <c r="S661" s="1">
        <v>1</v>
      </c>
      <c r="T661" s="10">
        <v>168500</v>
      </c>
      <c r="U661" t="str">
        <f t="shared" si="70"/>
        <v>Reviewed</v>
      </c>
      <c r="V661" t="str">
        <f t="shared" si="71"/>
        <v>needs_support</v>
      </c>
      <c r="W661">
        <f t="shared" si="72"/>
        <v>0</v>
      </c>
      <c r="X661" t="str">
        <f t="shared" si="73"/>
        <v>Active</v>
      </c>
      <c r="Y661">
        <f t="shared" si="74"/>
        <v>0.56712328767123288</v>
      </c>
      <c r="Z661" t="str">
        <f t="shared" si="75"/>
        <v>&lt;1 Year</v>
      </c>
      <c r="AA661" t="str">
        <f t="shared" si="76"/>
        <v>130K+</v>
      </c>
    </row>
    <row r="662" spans="1:27" ht="19.95" customHeight="1" x14ac:dyDescent="0.3">
      <c r="A662" s="4" t="s">
        <v>787</v>
      </c>
      <c r="B662" s="5">
        <v>45199</v>
      </c>
      <c r="C662" s="6" t="s">
        <v>21</v>
      </c>
      <c r="D662" s="6" t="s">
        <v>22</v>
      </c>
      <c r="E662" s="6" t="s">
        <v>23</v>
      </c>
      <c r="F662" s="6" t="s">
        <v>288</v>
      </c>
      <c r="G662" s="6" t="s">
        <v>25</v>
      </c>
      <c r="H662" s="6" t="s">
        <v>43</v>
      </c>
      <c r="I662" s="6" t="s">
        <v>27</v>
      </c>
      <c r="J662" s="5">
        <v>45199</v>
      </c>
      <c r="K662" s="5"/>
      <c r="L662" s="6" t="s">
        <v>28</v>
      </c>
      <c r="M662" s="6">
        <v>823</v>
      </c>
      <c r="N662" s="6" t="s">
        <v>52</v>
      </c>
      <c r="O662" s="6" t="s">
        <v>43</v>
      </c>
      <c r="P662" s="6" t="s">
        <v>44</v>
      </c>
      <c r="Q662" s="6">
        <v>4</v>
      </c>
      <c r="R662" s="6" t="s">
        <v>32</v>
      </c>
      <c r="S662" s="6">
        <v>2</v>
      </c>
      <c r="T662" s="7">
        <v>66000</v>
      </c>
      <c r="U662" t="str">
        <f t="shared" si="70"/>
        <v>Reviewed</v>
      </c>
      <c r="V662" t="str">
        <f t="shared" si="71"/>
        <v>exceeds</v>
      </c>
      <c r="W662">
        <f t="shared" si="72"/>
        <v>0</v>
      </c>
      <c r="X662" t="str">
        <f t="shared" si="73"/>
        <v>Active</v>
      </c>
      <c r="Y662">
        <f t="shared" si="74"/>
        <v>2.2547945205479452</v>
      </c>
      <c r="Z662" t="str">
        <f t="shared" si="75"/>
        <v>2–3 Years</v>
      </c>
      <c r="AA662" t="str">
        <f t="shared" si="76"/>
        <v>&lt;70K</v>
      </c>
    </row>
    <row r="663" spans="1:27" ht="19.95" customHeight="1" x14ac:dyDescent="0.3">
      <c r="A663" s="8" t="s">
        <v>788</v>
      </c>
      <c r="B663" s="9">
        <v>45791</v>
      </c>
      <c r="C663" s="1" t="s">
        <v>34</v>
      </c>
      <c r="D663" s="1" t="s">
        <v>22</v>
      </c>
      <c r="E663" s="1" t="s">
        <v>23</v>
      </c>
      <c r="F663" s="1" t="s">
        <v>138</v>
      </c>
      <c r="G663" s="1" t="s">
        <v>36</v>
      </c>
      <c r="H663" s="1" t="s">
        <v>43</v>
      </c>
      <c r="I663" s="1" t="s">
        <v>27</v>
      </c>
      <c r="J663" s="9">
        <v>45791</v>
      </c>
      <c r="K663" s="9"/>
      <c r="L663" s="1" t="s">
        <v>28</v>
      </c>
      <c r="M663" s="1">
        <v>231</v>
      </c>
      <c r="N663" s="1" t="s">
        <v>122</v>
      </c>
      <c r="O663" s="1" t="s">
        <v>30</v>
      </c>
      <c r="P663" s="1" t="s">
        <v>107</v>
      </c>
      <c r="Q663" s="1">
        <v>3</v>
      </c>
      <c r="R663" s="1" t="s">
        <v>37</v>
      </c>
      <c r="S663" s="1">
        <v>1</v>
      </c>
      <c r="T663" s="10">
        <v>69500</v>
      </c>
      <c r="U663" t="str">
        <f t="shared" si="70"/>
        <v>Reviewed</v>
      </c>
      <c r="V663" t="str">
        <f t="shared" si="71"/>
        <v>meets</v>
      </c>
      <c r="W663">
        <f t="shared" si="72"/>
        <v>0</v>
      </c>
      <c r="X663" t="str">
        <f t="shared" si="73"/>
        <v>Active</v>
      </c>
      <c r="Y663">
        <f t="shared" si="74"/>
        <v>0.63287671232876708</v>
      </c>
      <c r="Z663" t="str">
        <f t="shared" si="75"/>
        <v>&lt;1 Year</v>
      </c>
      <c r="AA663" t="str">
        <f t="shared" si="76"/>
        <v>&lt;70K</v>
      </c>
    </row>
    <row r="664" spans="1:27" ht="19.95" customHeight="1" x14ac:dyDescent="0.3">
      <c r="A664" s="4" t="s">
        <v>789</v>
      </c>
      <c r="B664" s="5">
        <v>45458</v>
      </c>
      <c r="C664" s="6" t="s">
        <v>39</v>
      </c>
      <c r="D664" s="6" t="s">
        <v>22</v>
      </c>
      <c r="E664" s="6" t="s">
        <v>40</v>
      </c>
      <c r="F664" s="6" t="s">
        <v>174</v>
      </c>
      <c r="G664" s="6" t="s">
        <v>42</v>
      </c>
      <c r="H664" s="6" t="s">
        <v>26</v>
      </c>
      <c r="I664" s="6" t="s">
        <v>27</v>
      </c>
      <c r="J664" s="5">
        <v>45458</v>
      </c>
      <c r="K664" s="5"/>
      <c r="L664" s="6" t="s">
        <v>28</v>
      </c>
      <c r="M664" s="6">
        <v>564</v>
      </c>
      <c r="N664" s="6" t="s">
        <v>75</v>
      </c>
      <c r="O664" s="6" t="s">
        <v>30</v>
      </c>
      <c r="P664" s="6" t="s">
        <v>64</v>
      </c>
      <c r="Q664" s="6">
        <v>3</v>
      </c>
      <c r="R664" s="6" t="s">
        <v>37</v>
      </c>
      <c r="S664" s="6">
        <v>2</v>
      </c>
      <c r="T664" s="7">
        <v>72500</v>
      </c>
      <c r="U664" t="str">
        <f t="shared" si="70"/>
        <v>Reviewed</v>
      </c>
      <c r="V664" t="str">
        <f t="shared" si="71"/>
        <v>meets</v>
      </c>
      <c r="W664">
        <f t="shared" si="72"/>
        <v>0</v>
      </c>
      <c r="X664" t="str">
        <f t="shared" si="73"/>
        <v>Active</v>
      </c>
      <c r="Y664">
        <f t="shared" si="74"/>
        <v>1.5452054794520549</v>
      </c>
      <c r="Z664" t="str">
        <f t="shared" si="75"/>
        <v>1–2 Years</v>
      </c>
      <c r="AA664" t="str">
        <f t="shared" si="76"/>
        <v>70K–99K</v>
      </c>
    </row>
    <row r="665" spans="1:27" ht="19.95" customHeight="1" x14ac:dyDescent="0.3">
      <c r="A665" s="8" t="s">
        <v>790</v>
      </c>
      <c r="B665" s="9">
        <v>45714</v>
      </c>
      <c r="C665" s="1" t="s">
        <v>46</v>
      </c>
      <c r="D665" s="1" t="s">
        <v>22</v>
      </c>
      <c r="E665" s="1" t="s">
        <v>40</v>
      </c>
      <c r="F665" s="1" t="s">
        <v>101</v>
      </c>
      <c r="G665" s="1" t="s">
        <v>48</v>
      </c>
      <c r="H665" s="1" t="s">
        <v>26</v>
      </c>
      <c r="I665" s="1" t="s">
        <v>50</v>
      </c>
      <c r="J665" s="9">
        <v>45714</v>
      </c>
      <c r="K665" s="9">
        <v>46005</v>
      </c>
      <c r="L665" s="1" t="s">
        <v>51</v>
      </c>
      <c r="M665" s="1">
        <v>291</v>
      </c>
      <c r="N665" s="1" t="s">
        <v>29</v>
      </c>
      <c r="O665" s="1" t="s">
        <v>63</v>
      </c>
      <c r="P665" s="1" t="s">
        <v>44</v>
      </c>
      <c r="Q665" s="1">
        <v>3</v>
      </c>
      <c r="R665" s="1" t="s">
        <v>37</v>
      </c>
      <c r="S665" s="1">
        <v>1</v>
      </c>
      <c r="T665" s="10">
        <v>84000</v>
      </c>
      <c r="U665" t="str">
        <f t="shared" si="70"/>
        <v>Reviewed</v>
      </c>
      <c r="V665" t="str">
        <f t="shared" si="71"/>
        <v>meets</v>
      </c>
      <c r="W665">
        <f t="shared" si="72"/>
        <v>1</v>
      </c>
      <c r="X665" t="str">
        <f t="shared" si="73"/>
        <v>Attrited</v>
      </c>
      <c r="Y665">
        <f t="shared" si="74"/>
        <v>0.79726027397260268</v>
      </c>
      <c r="Z665" t="str">
        <f t="shared" si="75"/>
        <v>&lt;1 Year</v>
      </c>
      <c r="AA665" t="str">
        <f t="shared" si="76"/>
        <v>70K–99K</v>
      </c>
    </row>
    <row r="666" spans="1:27" ht="19.95" customHeight="1" x14ac:dyDescent="0.3">
      <c r="A666" s="4" t="s">
        <v>791</v>
      </c>
      <c r="B666" s="5">
        <v>45011</v>
      </c>
      <c r="C666" s="6" t="s">
        <v>55</v>
      </c>
      <c r="D666" s="6" t="s">
        <v>56</v>
      </c>
      <c r="E666" s="6" t="s">
        <v>23</v>
      </c>
      <c r="F666" s="6" t="s">
        <v>57</v>
      </c>
      <c r="G666" s="6" t="s">
        <v>58</v>
      </c>
      <c r="H666" s="6" t="s">
        <v>43</v>
      </c>
      <c r="I666" s="6" t="s">
        <v>27</v>
      </c>
      <c r="J666" s="5">
        <v>45011</v>
      </c>
      <c r="K666" s="5"/>
      <c r="L666" s="6" t="s">
        <v>28</v>
      </c>
      <c r="M666" s="6">
        <v>1011</v>
      </c>
      <c r="N666" s="6" t="s">
        <v>75</v>
      </c>
      <c r="O666" s="6" t="s">
        <v>43</v>
      </c>
      <c r="P666" s="6" t="s">
        <v>31</v>
      </c>
      <c r="Q666" s="6">
        <v>2</v>
      </c>
      <c r="R666" s="6" t="s">
        <v>53</v>
      </c>
      <c r="S666" s="6">
        <v>3</v>
      </c>
      <c r="T666" s="7">
        <v>72000</v>
      </c>
      <c r="U666" t="str">
        <f t="shared" si="70"/>
        <v>Reviewed</v>
      </c>
      <c r="V666" t="str">
        <f t="shared" si="71"/>
        <v>needs_support</v>
      </c>
      <c r="W666">
        <f t="shared" si="72"/>
        <v>0</v>
      </c>
      <c r="X666" t="str">
        <f t="shared" si="73"/>
        <v>Active</v>
      </c>
      <c r="Y666">
        <f t="shared" si="74"/>
        <v>2.7698630136986302</v>
      </c>
      <c r="Z666" t="str">
        <f t="shared" si="75"/>
        <v>2–3 Years</v>
      </c>
      <c r="AA666" t="str">
        <f t="shared" si="76"/>
        <v>70K–99K</v>
      </c>
    </row>
    <row r="667" spans="1:27" ht="19.95" customHeight="1" x14ac:dyDescent="0.3">
      <c r="A667" s="8" t="s">
        <v>792</v>
      </c>
      <c r="B667" s="9">
        <v>45463</v>
      </c>
      <c r="C667" s="1" t="s">
        <v>60</v>
      </c>
      <c r="D667" s="1" t="s">
        <v>56</v>
      </c>
      <c r="E667" s="1" t="s">
        <v>40</v>
      </c>
      <c r="F667" s="1" t="s">
        <v>104</v>
      </c>
      <c r="G667" s="1" t="s">
        <v>62</v>
      </c>
      <c r="H667" s="1" t="s">
        <v>43</v>
      </c>
      <c r="I667" s="1" t="s">
        <v>27</v>
      </c>
      <c r="J667" s="9">
        <v>45463</v>
      </c>
      <c r="K667" s="9"/>
      <c r="L667" s="1" t="s">
        <v>28</v>
      </c>
      <c r="M667" s="1">
        <v>559</v>
      </c>
      <c r="N667" s="1" t="s">
        <v>29</v>
      </c>
      <c r="O667" s="1" t="s">
        <v>63</v>
      </c>
      <c r="P667" s="1" t="s">
        <v>64</v>
      </c>
      <c r="Q667" s="1">
        <v>3</v>
      </c>
      <c r="R667" s="1" t="s">
        <v>37</v>
      </c>
      <c r="S667" s="1">
        <v>2</v>
      </c>
      <c r="T667" s="10">
        <v>56500</v>
      </c>
      <c r="U667" t="str">
        <f t="shared" si="70"/>
        <v>Reviewed</v>
      </c>
      <c r="V667" t="str">
        <f t="shared" si="71"/>
        <v>meets</v>
      </c>
      <c r="W667">
        <f t="shared" si="72"/>
        <v>0</v>
      </c>
      <c r="X667" t="str">
        <f t="shared" si="73"/>
        <v>Active</v>
      </c>
      <c r="Y667">
        <f t="shared" si="74"/>
        <v>1.5315068493150685</v>
      </c>
      <c r="Z667" t="str">
        <f t="shared" si="75"/>
        <v>1–2 Years</v>
      </c>
      <c r="AA667" t="str">
        <f t="shared" si="76"/>
        <v>&lt;70K</v>
      </c>
    </row>
    <row r="668" spans="1:27" ht="19.95" customHeight="1" x14ac:dyDescent="0.3">
      <c r="A668" s="4" t="s">
        <v>793</v>
      </c>
      <c r="B668" s="5">
        <v>45066</v>
      </c>
      <c r="C668" s="6" t="s">
        <v>66</v>
      </c>
      <c r="D668" s="6" t="s">
        <v>56</v>
      </c>
      <c r="E668" s="6" t="s">
        <v>67</v>
      </c>
      <c r="F668" s="6" t="s">
        <v>358</v>
      </c>
      <c r="G668" s="6" t="s">
        <v>69</v>
      </c>
      <c r="H668" s="6" t="s">
        <v>49</v>
      </c>
      <c r="I668" s="6" t="s">
        <v>27</v>
      </c>
      <c r="J668" s="5">
        <v>45066</v>
      </c>
      <c r="K668" s="5"/>
      <c r="L668" s="6" t="s">
        <v>28</v>
      </c>
      <c r="M668" s="6">
        <v>956</v>
      </c>
      <c r="N668" s="6" t="s">
        <v>75</v>
      </c>
      <c r="O668" s="6" t="s">
        <v>63</v>
      </c>
      <c r="P668" s="6" t="s">
        <v>31</v>
      </c>
      <c r="Q668" s="6">
        <v>3</v>
      </c>
      <c r="R668" s="6" t="s">
        <v>37</v>
      </c>
      <c r="S668" s="6">
        <v>3</v>
      </c>
      <c r="T668" s="7">
        <v>109500</v>
      </c>
      <c r="U668" t="str">
        <f t="shared" si="70"/>
        <v>Reviewed</v>
      </c>
      <c r="V668" t="str">
        <f t="shared" si="71"/>
        <v>meets</v>
      </c>
      <c r="W668">
        <f t="shared" si="72"/>
        <v>0</v>
      </c>
      <c r="X668" t="str">
        <f t="shared" si="73"/>
        <v>Active</v>
      </c>
      <c r="Y668">
        <f t="shared" si="74"/>
        <v>2.6191780821917807</v>
      </c>
      <c r="Z668" t="str">
        <f t="shared" si="75"/>
        <v>2–3 Years</v>
      </c>
      <c r="AA668" t="str">
        <f t="shared" si="76"/>
        <v>100K–129K</v>
      </c>
    </row>
    <row r="669" spans="1:27" ht="19.95" customHeight="1" x14ac:dyDescent="0.3">
      <c r="A669" s="8" t="s">
        <v>794</v>
      </c>
      <c r="B669" s="9">
        <v>45796</v>
      </c>
      <c r="C669" s="1" t="s">
        <v>71</v>
      </c>
      <c r="D669" s="1" t="s">
        <v>72</v>
      </c>
      <c r="E669" s="1" t="s">
        <v>23</v>
      </c>
      <c r="F669" s="1" t="s">
        <v>129</v>
      </c>
      <c r="G669" s="1" t="s">
        <v>74</v>
      </c>
      <c r="H669" s="1" t="s">
        <v>43</v>
      </c>
      <c r="I669" s="1" t="s">
        <v>50</v>
      </c>
      <c r="J669" s="9">
        <v>45796</v>
      </c>
      <c r="K669" s="9">
        <v>45910</v>
      </c>
      <c r="L669" s="1" t="s">
        <v>51</v>
      </c>
      <c r="M669" s="1">
        <v>114</v>
      </c>
      <c r="N669" s="1" t="s">
        <v>75</v>
      </c>
      <c r="O669" s="1" t="s">
        <v>63</v>
      </c>
      <c r="P669" s="1" t="s">
        <v>64</v>
      </c>
      <c r="Q669" s="1" t="s">
        <v>95</v>
      </c>
      <c r="R669" s="1" t="s">
        <v>28</v>
      </c>
      <c r="S669" s="1">
        <v>0</v>
      </c>
      <c r="T669" s="10">
        <v>64000</v>
      </c>
      <c r="U669" t="str">
        <f t="shared" si="70"/>
        <v>Not Reviewed</v>
      </c>
      <c r="V669" t="str">
        <f t="shared" si="71"/>
        <v>Not Reviewed</v>
      </c>
      <c r="W669">
        <f t="shared" si="72"/>
        <v>1</v>
      </c>
      <c r="X669" t="str">
        <f t="shared" si="73"/>
        <v>Attrited</v>
      </c>
      <c r="Y669">
        <f t="shared" si="74"/>
        <v>0.31232876712328766</v>
      </c>
      <c r="Z669" t="str">
        <f t="shared" si="75"/>
        <v>&lt;1 Year</v>
      </c>
      <c r="AA669" t="str">
        <f t="shared" si="76"/>
        <v>&lt;70K</v>
      </c>
    </row>
    <row r="670" spans="1:27" ht="19.95" customHeight="1" x14ac:dyDescent="0.3">
      <c r="A670" s="4" t="s">
        <v>795</v>
      </c>
      <c r="B670" s="5">
        <v>45143</v>
      </c>
      <c r="C670" s="6" t="s">
        <v>77</v>
      </c>
      <c r="D670" s="6" t="s">
        <v>72</v>
      </c>
      <c r="E670" s="6" t="s">
        <v>40</v>
      </c>
      <c r="F670" s="6" t="s">
        <v>78</v>
      </c>
      <c r="G670" s="6" t="s">
        <v>79</v>
      </c>
      <c r="H670" s="6" t="s">
        <v>49</v>
      </c>
      <c r="I670" s="6" t="s">
        <v>50</v>
      </c>
      <c r="J670" s="5">
        <v>45143</v>
      </c>
      <c r="K670" s="5">
        <v>45694</v>
      </c>
      <c r="L670" s="6" t="s">
        <v>51</v>
      </c>
      <c r="M670" s="6">
        <v>551</v>
      </c>
      <c r="N670" s="6" t="s">
        <v>29</v>
      </c>
      <c r="O670" s="6" t="s">
        <v>30</v>
      </c>
      <c r="P670" s="6" t="s">
        <v>64</v>
      </c>
      <c r="Q670" s="6">
        <v>3</v>
      </c>
      <c r="R670" s="6" t="s">
        <v>37</v>
      </c>
      <c r="S670" s="6">
        <v>2</v>
      </c>
      <c r="T670" s="7">
        <v>99500</v>
      </c>
      <c r="U670" t="str">
        <f t="shared" si="70"/>
        <v>Reviewed</v>
      </c>
      <c r="V670" t="str">
        <f t="shared" si="71"/>
        <v>meets</v>
      </c>
      <c r="W670">
        <f t="shared" si="72"/>
        <v>1</v>
      </c>
      <c r="X670" t="str">
        <f t="shared" si="73"/>
        <v>Attrited</v>
      </c>
      <c r="Y670">
        <f t="shared" si="74"/>
        <v>1.5095890410958903</v>
      </c>
      <c r="Z670" t="str">
        <f t="shared" si="75"/>
        <v>1–2 Years</v>
      </c>
      <c r="AA670" t="str">
        <f t="shared" si="76"/>
        <v>70K–99K</v>
      </c>
    </row>
    <row r="671" spans="1:27" ht="19.95" customHeight="1" x14ac:dyDescent="0.3">
      <c r="A671" s="8" t="s">
        <v>796</v>
      </c>
      <c r="B671" s="9">
        <v>45056</v>
      </c>
      <c r="C671" s="1" t="s">
        <v>81</v>
      </c>
      <c r="D671" s="1" t="s">
        <v>72</v>
      </c>
      <c r="E671" s="1" t="s">
        <v>23</v>
      </c>
      <c r="F671" s="1" t="s">
        <v>82</v>
      </c>
      <c r="G671" s="1" t="s">
        <v>83</v>
      </c>
      <c r="H671" s="1" t="s">
        <v>26</v>
      </c>
      <c r="I671" s="1" t="s">
        <v>27</v>
      </c>
      <c r="J671" s="9">
        <v>45056</v>
      </c>
      <c r="K671" s="9"/>
      <c r="L671" s="1" t="s">
        <v>28</v>
      </c>
      <c r="M671" s="1">
        <v>966</v>
      </c>
      <c r="N671" s="1" t="s">
        <v>29</v>
      </c>
      <c r="O671" s="1" t="s">
        <v>30</v>
      </c>
      <c r="P671" s="1" t="s">
        <v>64</v>
      </c>
      <c r="Q671" s="1">
        <v>4</v>
      </c>
      <c r="R671" s="1" t="s">
        <v>32</v>
      </c>
      <c r="S671" s="1">
        <v>3</v>
      </c>
      <c r="T671" s="10">
        <v>81000</v>
      </c>
      <c r="U671" t="str">
        <f t="shared" si="70"/>
        <v>Reviewed</v>
      </c>
      <c r="V671" t="str">
        <f t="shared" si="71"/>
        <v>exceeds</v>
      </c>
      <c r="W671">
        <f t="shared" si="72"/>
        <v>0</v>
      </c>
      <c r="X671" t="str">
        <f t="shared" si="73"/>
        <v>Active</v>
      </c>
      <c r="Y671">
        <f t="shared" si="74"/>
        <v>2.6465753424657534</v>
      </c>
      <c r="Z671" t="str">
        <f t="shared" si="75"/>
        <v>2–3 Years</v>
      </c>
      <c r="AA671" t="str">
        <f t="shared" si="76"/>
        <v>70K–99K</v>
      </c>
    </row>
    <row r="672" spans="1:27" ht="19.95" customHeight="1" x14ac:dyDescent="0.3">
      <c r="A672" s="4" t="s">
        <v>797</v>
      </c>
      <c r="B672" s="5">
        <v>45552</v>
      </c>
      <c r="C672" s="6" t="s">
        <v>86</v>
      </c>
      <c r="D672" s="6" t="s">
        <v>87</v>
      </c>
      <c r="E672" s="6" t="s">
        <v>67</v>
      </c>
      <c r="F672" s="6" t="s">
        <v>88</v>
      </c>
      <c r="G672" s="6" t="s">
        <v>89</v>
      </c>
      <c r="H672" s="6" t="s">
        <v>49</v>
      </c>
      <c r="I672" s="6" t="s">
        <v>50</v>
      </c>
      <c r="J672" s="5">
        <v>45552</v>
      </c>
      <c r="K672" s="5">
        <v>45680</v>
      </c>
      <c r="L672" s="6" t="s">
        <v>159</v>
      </c>
      <c r="M672" s="6">
        <v>128</v>
      </c>
      <c r="N672" s="6" t="s">
        <v>52</v>
      </c>
      <c r="O672" s="6" t="s">
        <v>63</v>
      </c>
      <c r="P672" s="6" t="s">
        <v>133</v>
      </c>
      <c r="Q672" s="6" t="s">
        <v>95</v>
      </c>
      <c r="R672" s="6" t="s">
        <v>28</v>
      </c>
      <c r="S672" s="6">
        <v>0</v>
      </c>
      <c r="T672" s="7">
        <v>124000</v>
      </c>
      <c r="U672" t="str">
        <f t="shared" si="70"/>
        <v>Not Reviewed</v>
      </c>
      <c r="V672" t="str">
        <f t="shared" si="71"/>
        <v>Not Reviewed</v>
      </c>
      <c r="W672">
        <f t="shared" si="72"/>
        <v>1</v>
      </c>
      <c r="X672" t="str">
        <f t="shared" si="73"/>
        <v>Attrited</v>
      </c>
      <c r="Y672">
        <f t="shared" si="74"/>
        <v>0.35068493150684932</v>
      </c>
      <c r="Z672" t="str">
        <f t="shared" si="75"/>
        <v>&lt;1 Year</v>
      </c>
      <c r="AA672" t="str">
        <f t="shared" si="76"/>
        <v>100K–129K</v>
      </c>
    </row>
    <row r="673" spans="1:27" ht="19.95" customHeight="1" x14ac:dyDescent="0.3">
      <c r="A673" s="8" t="s">
        <v>798</v>
      </c>
      <c r="B673" s="9">
        <v>45566</v>
      </c>
      <c r="C673" s="1" t="s">
        <v>91</v>
      </c>
      <c r="D673" s="1" t="s">
        <v>87</v>
      </c>
      <c r="E673" s="1" t="s">
        <v>92</v>
      </c>
      <c r="F673" s="1" t="s">
        <v>93</v>
      </c>
      <c r="G673" s="1" t="s">
        <v>94</v>
      </c>
      <c r="H673" s="1" t="s">
        <v>26</v>
      </c>
      <c r="I673" s="1" t="s">
        <v>27</v>
      </c>
      <c r="J673" s="9">
        <v>45566</v>
      </c>
      <c r="K673" s="9"/>
      <c r="L673" s="1" t="s">
        <v>28</v>
      </c>
      <c r="M673" s="1">
        <v>456</v>
      </c>
      <c r="N673" s="1" t="s">
        <v>75</v>
      </c>
      <c r="O673" s="1" t="s">
        <v>63</v>
      </c>
      <c r="P673" s="1" t="s">
        <v>133</v>
      </c>
      <c r="Q673" s="1">
        <v>3</v>
      </c>
      <c r="R673" s="1" t="s">
        <v>37</v>
      </c>
      <c r="S673" s="1">
        <v>1</v>
      </c>
      <c r="T673" s="10">
        <v>104500</v>
      </c>
      <c r="U673" t="str">
        <f t="shared" si="70"/>
        <v>Reviewed</v>
      </c>
      <c r="V673" t="str">
        <f t="shared" si="71"/>
        <v>meets</v>
      </c>
      <c r="W673">
        <f t="shared" si="72"/>
        <v>0</v>
      </c>
      <c r="X673" t="str">
        <f t="shared" si="73"/>
        <v>Active</v>
      </c>
      <c r="Y673">
        <f t="shared" si="74"/>
        <v>1.2493150684931507</v>
      </c>
      <c r="Z673" t="str">
        <f t="shared" si="75"/>
        <v>1–2 Years</v>
      </c>
      <c r="AA673" t="str">
        <f t="shared" si="76"/>
        <v>100K–129K</v>
      </c>
    </row>
    <row r="674" spans="1:27" ht="19.95" customHeight="1" x14ac:dyDescent="0.3">
      <c r="A674" s="4" t="s">
        <v>799</v>
      </c>
      <c r="B674" s="5">
        <v>45735</v>
      </c>
      <c r="C674" s="6" t="s">
        <v>21</v>
      </c>
      <c r="D674" s="6" t="s">
        <v>22</v>
      </c>
      <c r="E674" s="6" t="s">
        <v>23</v>
      </c>
      <c r="F674" s="6" t="s">
        <v>24</v>
      </c>
      <c r="G674" s="6" t="s">
        <v>25</v>
      </c>
      <c r="H674" s="6" t="s">
        <v>26</v>
      </c>
      <c r="I674" s="6" t="s">
        <v>27</v>
      </c>
      <c r="J674" s="5">
        <v>45735</v>
      </c>
      <c r="K674" s="5"/>
      <c r="L674" s="6" t="s">
        <v>28</v>
      </c>
      <c r="M674" s="6">
        <v>287</v>
      </c>
      <c r="N674" s="6" t="s">
        <v>122</v>
      </c>
      <c r="O674" s="6" t="s">
        <v>63</v>
      </c>
      <c r="P674" s="6" t="s">
        <v>107</v>
      </c>
      <c r="Q674" s="6">
        <v>4</v>
      </c>
      <c r="R674" s="6" t="s">
        <v>32</v>
      </c>
      <c r="S674" s="6">
        <v>1</v>
      </c>
      <c r="T674" s="7">
        <v>88500</v>
      </c>
      <c r="U674" t="str">
        <f t="shared" si="70"/>
        <v>Reviewed</v>
      </c>
      <c r="V674" t="str">
        <f t="shared" si="71"/>
        <v>exceeds</v>
      </c>
      <c r="W674">
        <f t="shared" si="72"/>
        <v>0</v>
      </c>
      <c r="X674" t="str">
        <f t="shared" si="73"/>
        <v>Active</v>
      </c>
      <c r="Y674">
        <f t="shared" si="74"/>
        <v>0.78630136986301369</v>
      </c>
      <c r="Z674" t="str">
        <f t="shared" si="75"/>
        <v>&lt;1 Year</v>
      </c>
      <c r="AA674" t="str">
        <f t="shared" si="76"/>
        <v>70K–99K</v>
      </c>
    </row>
    <row r="675" spans="1:27" ht="19.95" customHeight="1" x14ac:dyDescent="0.3">
      <c r="A675" s="8" t="s">
        <v>800</v>
      </c>
      <c r="B675" s="9">
        <v>45702</v>
      </c>
      <c r="C675" s="1" t="s">
        <v>34</v>
      </c>
      <c r="D675" s="1" t="s">
        <v>22</v>
      </c>
      <c r="E675" s="1" t="s">
        <v>23</v>
      </c>
      <c r="F675" s="1" t="s">
        <v>35</v>
      </c>
      <c r="G675" s="1" t="s">
        <v>36</v>
      </c>
      <c r="H675" s="1" t="s">
        <v>26</v>
      </c>
      <c r="I675" s="1" t="s">
        <v>27</v>
      </c>
      <c r="J675" s="9">
        <v>45702</v>
      </c>
      <c r="K675" s="9"/>
      <c r="L675" s="1" t="s">
        <v>28</v>
      </c>
      <c r="M675" s="1">
        <v>320</v>
      </c>
      <c r="N675" s="1" t="s">
        <v>75</v>
      </c>
      <c r="O675" s="1" t="s">
        <v>63</v>
      </c>
      <c r="P675" s="1" t="s">
        <v>44</v>
      </c>
      <c r="Q675" s="1">
        <v>3</v>
      </c>
      <c r="R675" s="1" t="s">
        <v>37</v>
      </c>
      <c r="S675" s="1">
        <v>1</v>
      </c>
      <c r="T675" s="10">
        <v>88500</v>
      </c>
      <c r="U675" t="str">
        <f t="shared" si="70"/>
        <v>Reviewed</v>
      </c>
      <c r="V675" t="str">
        <f t="shared" si="71"/>
        <v>meets</v>
      </c>
      <c r="W675">
        <f t="shared" si="72"/>
        <v>0</v>
      </c>
      <c r="X675" t="str">
        <f t="shared" si="73"/>
        <v>Active</v>
      </c>
      <c r="Y675">
        <f t="shared" si="74"/>
        <v>0.87671232876712324</v>
      </c>
      <c r="Z675" t="str">
        <f t="shared" si="75"/>
        <v>&lt;1 Year</v>
      </c>
      <c r="AA675" t="str">
        <f t="shared" si="76"/>
        <v>70K–99K</v>
      </c>
    </row>
    <row r="676" spans="1:27" ht="19.95" customHeight="1" x14ac:dyDescent="0.3">
      <c r="A676" s="4" t="s">
        <v>801</v>
      </c>
      <c r="B676" s="5">
        <v>45786</v>
      </c>
      <c r="C676" s="6" t="s">
        <v>39</v>
      </c>
      <c r="D676" s="6" t="s">
        <v>22</v>
      </c>
      <c r="E676" s="6" t="s">
        <v>40</v>
      </c>
      <c r="F676" s="6" t="s">
        <v>41</v>
      </c>
      <c r="G676" s="6" t="s">
        <v>42</v>
      </c>
      <c r="H676" s="6" t="s">
        <v>43</v>
      </c>
      <c r="I676" s="6" t="s">
        <v>27</v>
      </c>
      <c r="J676" s="5">
        <v>45786</v>
      </c>
      <c r="K676" s="5"/>
      <c r="L676" s="6" t="s">
        <v>28</v>
      </c>
      <c r="M676" s="6">
        <v>236</v>
      </c>
      <c r="N676" s="6" t="s">
        <v>52</v>
      </c>
      <c r="O676" s="6" t="s">
        <v>30</v>
      </c>
      <c r="P676" s="6" t="s">
        <v>31</v>
      </c>
      <c r="Q676" s="6">
        <v>4</v>
      </c>
      <c r="R676" s="6" t="s">
        <v>32</v>
      </c>
      <c r="S676" s="6">
        <v>1</v>
      </c>
      <c r="T676" s="7">
        <v>73500</v>
      </c>
      <c r="U676" t="str">
        <f t="shared" si="70"/>
        <v>Reviewed</v>
      </c>
      <c r="V676" t="str">
        <f t="shared" si="71"/>
        <v>exceeds</v>
      </c>
      <c r="W676">
        <f t="shared" si="72"/>
        <v>0</v>
      </c>
      <c r="X676" t="str">
        <f t="shared" si="73"/>
        <v>Active</v>
      </c>
      <c r="Y676">
        <f t="shared" si="74"/>
        <v>0.64657534246575343</v>
      </c>
      <c r="Z676" t="str">
        <f t="shared" si="75"/>
        <v>&lt;1 Year</v>
      </c>
      <c r="AA676" t="str">
        <f t="shared" si="76"/>
        <v>70K–99K</v>
      </c>
    </row>
    <row r="677" spans="1:27" ht="19.95" customHeight="1" x14ac:dyDescent="0.3">
      <c r="A677" s="8" t="s">
        <v>802</v>
      </c>
      <c r="B677" s="9">
        <v>45031</v>
      </c>
      <c r="C677" s="1" t="s">
        <v>46</v>
      </c>
      <c r="D677" s="1" t="s">
        <v>22</v>
      </c>
      <c r="E677" s="1" t="s">
        <v>40</v>
      </c>
      <c r="F677" s="1" t="s">
        <v>143</v>
      </c>
      <c r="G677" s="1" t="s">
        <v>48</v>
      </c>
      <c r="H677" s="1" t="s">
        <v>43</v>
      </c>
      <c r="I677" s="1" t="s">
        <v>27</v>
      </c>
      <c r="J677" s="9">
        <v>45031</v>
      </c>
      <c r="K677" s="9"/>
      <c r="L677" s="1" t="s">
        <v>28</v>
      </c>
      <c r="M677" s="1">
        <v>991</v>
      </c>
      <c r="N677" s="1" t="s">
        <v>75</v>
      </c>
      <c r="O677" s="1" t="s">
        <v>63</v>
      </c>
      <c r="P677" s="1" t="s">
        <v>64</v>
      </c>
      <c r="Q677" s="1">
        <v>3</v>
      </c>
      <c r="R677" s="1" t="s">
        <v>37</v>
      </c>
      <c r="S677" s="1">
        <v>3</v>
      </c>
      <c r="T677" s="10">
        <v>58500</v>
      </c>
      <c r="U677" t="str">
        <f t="shared" si="70"/>
        <v>Reviewed</v>
      </c>
      <c r="V677" t="str">
        <f t="shared" si="71"/>
        <v>meets</v>
      </c>
      <c r="W677">
        <f t="shared" si="72"/>
        <v>0</v>
      </c>
      <c r="X677" t="str">
        <f t="shared" si="73"/>
        <v>Active</v>
      </c>
      <c r="Y677">
        <f t="shared" si="74"/>
        <v>2.7150684931506848</v>
      </c>
      <c r="Z677" t="str">
        <f t="shared" si="75"/>
        <v>2–3 Years</v>
      </c>
      <c r="AA677" t="str">
        <f t="shared" si="76"/>
        <v>&lt;70K</v>
      </c>
    </row>
    <row r="678" spans="1:27" ht="19.95" customHeight="1" x14ac:dyDescent="0.3">
      <c r="A678" s="4" t="s">
        <v>803</v>
      </c>
      <c r="B678" s="5">
        <v>44940</v>
      </c>
      <c r="C678" s="6" t="s">
        <v>55</v>
      </c>
      <c r="D678" s="6" t="s">
        <v>56</v>
      </c>
      <c r="E678" s="6" t="s">
        <v>23</v>
      </c>
      <c r="F678" s="6" t="s">
        <v>147</v>
      </c>
      <c r="G678" s="6" t="s">
        <v>58</v>
      </c>
      <c r="H678" s="6" t="s">
        <v>26</v>
      </c>
      <c r="I678" s="6" t="s">
        <v>50</v>
      </c>
      <c r="J678" s="5">
        <v>44940</v>
      </c>
      <c r="K678" s="5">
        <v>45878</v>
      </c>
      <c r="L678" s="6" t="s">
        <v>159</v>
      </c>
      <c r="M678" s="6">
        <v>938</v>
      </c>
      <c r="N678" s="6" t="s">
        <v>75</v>
      </c>
      <c r="O678" s="6" t="s">
        <v>30</v>
      </c>
      <c r="P678" s="6" t="s">
        <v>133</v>
      </c>
      <c r="Q678" s="6">
        <v>3</v>
      </c>
      <c r="R678" s="6" t="s">
        <v>37</v>
      </c>
      <c r="S678" s="6">
        <v>3</v>
      </c>
      <c r="T678" s="7">
        <v>89500</v>
      </c>
      <c r="U678" t="str">
        <f t="shared" si="70"/>
        <v>Reviewed</v>
      </c>
      <c r="V678" t="str">
        <f t="shared" si="71"/>
        <v>meets</v>
      </c>
      <c r="W678">
        <f t="shared" si="72"/>
        <v>1</v>
      </c>
      <c r="X678" t="str">
        <f t="shared" si="73"/>
        <v>Attrited</v>
      </c>
      <c r="Y678">
        <f t="shared" si="74"/>
        <v>2.56986301369863</v>
      </c>
      <c r="Z678" t="str">
        <f t="shared" si="75"/>
        <v>2–3 Years</v>
      </c>
      <c r="AA678" t="str">
        <f t="shared" si="76"/>
        <v>70K–99K</v>
      </c>
    </row>
    <row r="679" spans="1:27" ht="19.95" customHeight="1" x14ac:dyDescent="0.3">
      <c r="A679" s="8" t="s">
        <v>804</v>
      </c>
      <c r="B679" s="9">
        <v>44983</v>
      </c>
      <c r="C679" s="1" t="s">
        <v>60</v>
      </c>
      <c r="D679" s="1" t="s">
        <v>56</v>
      </c>
      <c r="E679" s="1" t="s">
        <v>40</v>
      </c>
      <c r="F679" s="1" t="s">
        <v>61</v>
      </c>
      <c r="G679" s="1" t="s">
        <v>62</v>
      </c>
      <c r="H679" s="1" t="s">
        <v>26</v>
      </c>
      <c r="I679" s="1" t="s">
        <v>27</v>
      </c>
      <c r="J679" s="9">
        <v>44983</v>
      </c>
      <c r="K679" s="9"/>
      <c r="L679" s="1" t="s">
        <v>28</v>
      </c>
      <c r="M679" s="1">
        <v>1039</v>
      </c>
      <c r="N679" s="1" t="s">
        <v>52</v>
      </c>
      <c r="O679" s="1" t="s">
        <v>43</v>
      </c>
      <c r="P679" s="1" t="s">
        <v>31</v>
      </c>
      <c r="Q679" s="1">
        <v>3</v>
      </c>
      <c r="R679" s="1" t="s">
        <v>37</v>
      </c>
      <c r="S679" s="1">
        <v>3</v>
      </c>
      <c r="T679" s="10">
        <v>87000</v>
      </c>
      <c r="U679" t="str">
        <f t="shared" si="70"/>
        <v>Reviewed</v>
      </c>
      <c r="V679" t="str">
        <f t="shared" si="71"/>
        <v>meets</v>
      </c>
      <c r="W679">
        <f t="shared" si="72"/>
        <v>0</v>
      </c>
      <c r="X679" t="str">
        <f t="shared" si="73"/>
        <v>Active</v>
      </c>
      <c r="Y679">
        <f t="shared" si="74"/>
        <v>2.8465753424657536</v>
      </c>
      <c r="Z679" t="str">
        <f t="shared" si="75"/>
        <v>2–3 Years</v>
      </c>
      <c r="AA679" t="str">
        <f t="shared" si="76"/>
        <v>70K–99K</v>
      </c>
    </row>
    <row r="680" spans="1:27" ht="19.95" customHeight="1" x14ac:dyDescent="0.3">
      <c r="A680" s="4" t="s">
        <v>805</v>
      </c>
      <c r="B680" s="5">
        <v>45318</v>
      </c>
      <c r="C680" s="6" t="s">
        <v>66</v>
      </c>
      <c r="D680" s="6" t="s">
        <v>56</v>
      </c>
      <c r="E680" s="6" t="s">
        <v>67</v>
      </c>
      <c r="F680" s="6" t="s">
        <v>68</v>
      </c>
      <c r="G680" s="6" t="s">
        <v>69</v>
      </c>
      <c r="H680" s="6" t="s">
        <v>26</v>
      </c>
      <c r="I680" s="6" t="s">
        <v>27</v>
      </c>
      <c r="J680" s="5">
        <v>45318</v>
      </c>
      <c r="K680" s="5"/>
      <c r="L680" s="6" t="s">
        <v>28</v>
      </c>
      <c r="M680" s="6">
        <v>704</v>
      </c>
      <c r="N680" s="6" t="s">
        <v>29</v>
      </c>
      <c r="O680" s="6" t="s">
        <v>30</v>
      </c>
      <c r="P680" s="6" t="s">
        <v>64</v>
      </c>
      <c r="Q680" s="6">
        <v>4</v>
      </c>
      <c r="R680" s="6" t="s">
        <v>32</v>
      </c>
      <c r="S680" s="6">
        <v>2</v>
      </c>
      <c r="T680" s="7">
        <v>82000</v>
      </c>
      <c r="U680" t="str">
        <f t="shared" si="70"/>
        <v>Reviewed</v>
      </c>
      <c r="V680" t="str">
        <f t="shared" si="71"/>
        <v>exceeds</v>
      </c>
      <c r="W680">
        <f t="shared" si="72"/>
        <v>0</v>
      </c>
      <c r="X680" t="str">
        <f t="shared" si="73"/>
        <v>Active</v>
      </c>
      <c r="Y680">
        <f t="shared" si="74"/>
        <v>1.9287671232876713</v>
      </c>
      <c r="Z680" t="str">
        <f t="shared" si="75"/>
        <v>1–2 Years</v>
      </c>
      <c r="AA680" t="str">
        <f t="shared" si="76"/>
        <v>70K–99K</v>
      </c>
    </row>
    <row r="681" spans="1:27" ht="19.95" customHeight="1" x14ac:dyDescent="0.3">
      <c r="A681" s="8" t="s">
        <v>806</v>
      </c>
      <c r="B681" s="9">
        <v>45763</v>
      </c>
      <c r="C681" s="1" t="s">
        <v>71</v>
      </c>
      <c r="D681" s="1" t="s">
        <v>72</v>
      </c>
      <c r="E681" s="1" t="s">
        <v>23</v>
      </c>
      <c r="F681" s="1" t="s">
        <v>129</v>
      </c>
      <c r="G681" s="1" t="s">
        <v>74</v>
      </c>
      <c r="H681" s="1" t="s">
        <v>43</v>
      </c>
      <c r="I681" s="1" t="s">
        <v>27</v>
      </c>
      <c r="J681" s="9">
        <v>45763</v>
      </c>
      <c r="K681" s="9"/>
      <c r="L681" s="1" t="s">
        <v>28</v>
      </c>
      <c r="M681" s="1">
        <v>259</v>
      </c>
      <c r="N681" s="1" t="s">
        <v>122</v>
      </c>
      <c r="O681" s="1" t="s">
        <v>63</v>
      </c>
      <c r="P681" s="1" t="s">
        <v>107</v>
      </c>
      <c r="Q681" s="1">
        <v>3</v>
      </c>
      <c r="R681" s="1" t="s">
        <v>37</v>
      </c>
      <c r="S681" s="1">
        <v>1</v>
      </c>
      <c r="T681" s="10">
        <v>57500</v>
      </c>
      <c r="U681" t="str">
        <f t="shared" si="70"/>
        <v>Reviewed</v>
      </c>
      <c r="V681" t="str">
        <f t="shared" si="71"/>
        <v>meets</v>
      </c>
      <c r="W681">
        <f t="shared" si="72"/>
        <v>0</v>
      </c>
      <c r="X681" t="str">
        <f t="shared" si="73"/>
        <v>Active</v>
      </c>
      <c r="Y681">
        <f t="shared" si="74"/>
        <v>0.70958904109589038</v>
      </c>
      <c r="Z681" t="str">
        <f t="shared" si="75"/>
        <v>&lt;1 Year</v>
      </c>
      <c r="AA681" t="str">
        <f t="shared" si="76"/>
        <v>&lt;70K</v>
      </c>
    </row>
    <row r="682" spans="1:27" ht="19.95" customHeight="1" x14ac:dyDescent="0.3">
      <c r="A682" s="4" t="s">
        <v>807</v>
      </c>
      <c r="B682" s="5">
        <v>45319</v>
      </c>
      <c r="C682" s="6" t="s">
        <v>77</v>
      </c>
      <c r="D682" s="6" t="s">
        <v>72</v>
      </c>
      <c r="E682" s="6" t="s">
        <v>40</v>
      </c>
      <c r="F682" s="6" t="s">
        <v>131</v>
      </c>
      <c r="G682" s="6" t="s">
        <v>79</v>
      </c>
      <c r="H682" s="6" t="s">
        <v>26</v>
      </c>
      <c r="I682" s="6" t="s">
        <v>50</v>
      </c>
      <c r="J682" s="5">
        <v>45319</v>
      </c>
      <c r="K682" s="5">
        <v>45799</v>
      </c>
      <c r="L682" s="6" t="s">
        <v>51</v>
      </c>
      <c r="M682" s="6">
        <v>480</v>
      </c>
      <c r="N682" s="6" t="s">
        <v>122</v>
      </c>
      <c r="O682" s="6" t="s">
        <v>63</v>
      </c>
      <c r="P682" s="6" t="s">
        <v>31</v>
      </c>
      <c r="Q682" s="6">
        <v>2</v>
      </c>
      <c r="R682" s="6" t="s">
        <v>53</v>
      </c>
      <c r="S682" s="6">
        <v>1</v>
      </c>
      <c r="T682" s="7">
        <v>94500</v>
      </c>
      <c r="U682" t="str">
        <f t="shared" si="70"/>
        <v>Reviewed</v>
      </c>
      <c r="V682" t="str">
        <f t="shared" si="71"/>
        <v>needs_support</v>
      </c>
      <c r="W682">
        <f t="shared" si="72"/>
        <v>1</v>
      </c>
      <c r="X682" t="str">
        <f t="shared" si="73"/>
        <v>Attrited</v>
      </c>
      <c r="Y682">
        <f t="shared" si="74"/>
        <v>1.3150684931506849</v>
      </c>
      <c r="Z682" t="str">
        <f t="shared" si="75"/>
        <v>1–2 Years</v>
      </c>
      <c r="AA682" t="str">
        <f t="shared" si="76"/>
        <v>70K–99K</v>
      </c>
    </row>
    <row r="683" spans="1:27" ht="19.95" customHeight="1" x14ac:dyDescent="0.3">
      <c r="A683" s="8" t="s">
        <v>808</v>
      </c>
      <c r="B683" s="9">
        <v>45347</v>
      </c>
      <c r="C683" s="1" t="s">
        <v>81</v>
      </c>
      <c r="D683" s="1" t="s">
        <v>72</v>
      </c>
      <c r="E683" s="1" t="s">
        <v>23</v>
      </c>
      <c r="F683" s="1" t="s">
        <v>82</v>
      </c>
      <c r="G683" s="1" t="s">
        <v>83</v>
      </c>
      <c r="H683" s="1" t="s">
        <v>26</v>
      </c>
      <c r="I683" s="1" t="s">
        <v>27</v>
      </c>
      <c r="J683" s="9">
        <v>45347</v>
      </c>
      <c r="K683" s="9"/>
      <c r="L683" s="1" t="s">
        <v>28</v>
      </c>
      <c r="M683" s="1">
        <v>675</v>
      </c>
      <c r="N683" s="1" t="s">
        <v>29</v>
      </c>
      <c r="O683" s="1" t="s">
        <v>30</v>
      </c>
      <c r="P683" s="1" t="s">
        <v>133</v>
      </c>
      <c r="Q683" s="1">
        <v>2</v>
      </c>
      <c r="R683" s="1" t="s">
        <v>53</v>
      </c>
      <c r="S683" s="1">
        <v>2</v>
      </c>
      <c r="T683" s="10">
        <v>99500</v>
      </c>
      <c r="U683" t="str">
        <f t="shared" si="70"/>
        <v>Reviewed</v>
      </c>
      <c r="V683" t="str">
        <f t="shared" si="71"/>
        <v>needs_support</v>
      </c>
      <c r="W683">
        <f t="shared" si="72"/>
        <v>0</v>
      </c>
      <c r="X683" t="str">
        <f t="shared" si="73"/>
        <v>Active</v>
      </c>
      <c r="Y683">
        <f t="shared" si="74"/>
        <v>1.8493150684931507</v>
      </c>
      <c r="Z683" t="str">
        <f t="shared" si="75"/>
        <v>1–2 Years</v>
      </c>
      <c r="AA683" t="str">
        <f t="shared" si="76"/>
        <v>70K–99K</v>
      </c>
    </row>
    <row r="684" spans="1:27" ht="19.95" customHeight="1" x14ac:dyDescent="0.3">
      <c r="A684" s="4" t="s">
        <v>809</v>
      </c>
      <c r="B684" s="5">
        <v>45694</v>
      </c>
      <c r="C684" s="6" t="s">
        <v>86</v>
      </c>
      <c r="D684" s="6" t="s">
        <v>87</v>
      </c>
      <c r="E684" s="6" t="s">
        <v>67</v>
      </c>
      <c r="F684" s="6" t="s">
        <v>114</v>
      </c>
      <c r="G684" s="6" t="s">
        <v>94</v>
      </c>
      <c r="H684" s="6" t="s">
        <v>43</v>
      </c>
      <c r="I684" s="6" t="s">
        <v>27</v>
      </c>
      <c r="J684" s="5">
        <v>45694</v>
      </c>
      <c r="K684" s="5"/>
      <c r="L684" s="6" t="s">
        <v>28</v>
      </c>
      <c r="M684" s="6">
        <v>328</v>
      </c>
      <c r="N684" s="6" t="s">
        <v>75</v>
      </c>
      <c r="O684" s="6" t="s">
        <v>63</v>
      </c>
      <c r="P684" s="6" t="s">
        <v>133</v>
      </c>
      <c r="Q684" s="6">
        <v>3</v>
      </c>
      <c r="R684" s="6" t="s">
        <v>37</v>
      </c>
      <c r="S684" s="6">
        <v>1</v>
      </c>
      <c r="T684" s="7">
        <v>55000</v>
      </c>
      <c r="U684" t="str">
        <f t="shared" si="70"/>
        <v>Reviewed</v>
      </c>
      <c r="V684" t="str">
        <f t="shared" si="71"/>
        <v>meets</v>
      </c>
      <c r="W684">
        <f t="shared" si="72"/>
        <v>0</v>
      </c>
      <c r="X684" t="str">
        <f t="shared" si="73"/>
        <v>Active</v>
      </c>
      <c r="Y684">
        <f t="shared" si="74"/>
        <v>0.89863013698630134</v>
      </c>
      <c r="Z684" t="str">
        <f t="shared" si="75"/>
        <v>&lt;1 Year</v>
      </c>
      <c r="AA684" t="str">
        <f t="shared" si="76"/>
        <v>&lt;70K</v>
      </c>
    </row>
    <row r="685" spans="1:27" ht="19.95" customHeight="1" x14ac:dyDescent="0.3">
      <c r="A685" s="8" t="s">
        <v>810</v>
      </c>
      <c r="B685" s="9">
        <v>45899</v>
      </c>
      <c r="C685" s="1" t="s">
        <v>91</v>
      </c>
      <c r="D685" s="1" t="s">
        <v>87</v>
      </c>
      <c r="E685" s="1" t="s">
        <v>92</v>
      </c>
      <c r="F685" s="1" t="s">
        <v>93</v>
      </c>
      <c r="G685" s="1" t="s">
        <v>94</v>
      </c>
      <c r="H685" s="1" t="s">
        <v>26</v>
      </c>
      <c r="I685" s="1" t="s">
        <v>27</v>
      </c>
      <c r="J685" s="9">
        <v>45899</v>
      </c>
      <c r="K685" s="9"/>
      <c r="L685" s="1" t="s">
        <v>28</v>
      </c>
      <c r="M685" s="1">
        <v>123</v>
      </c>
      <c r="N685" s="1" t="s">
        <v>29</v>
      </c>
      <c r="O685" s="1" t="s">
        <v>170</v>
      </c>
      <c r="P685" s="1" t="s">
        <v>64</v>
      </c>
      <c r="Q685" s="1" t="s">
        <v>95</v>
      </c>
      <c r="R685" s="1" t="s">
        <v>28</v>
      </c>
      <c r="S685" s="1">
        <v>0</v>
      </c>
      <c r="T685" s="10">
        <v>85500</v>
      </c>
      <c r="U685" t="str">
        <f t="shared" si="70"/>
        <v>Not Reviewed</v>
      </c>
      <c r="V685" t="str">
        <f t="shared" si="71"/>
        <v>Not Reviewed</v>
      </c>
      <c r="W685">
        <f t="shared" si="72"/>
        <v>0</v>
      </c>
      <c r="X685" t="str">
        <f t="shared" si="73"/>
        <v>Active</v>
      </c>
      <c r="Y685">
        <f t="shared" si="74"/>
        <v>0.33698630136986302</v>
      </c>
      <c r="Z685" t="str">
        <f t="shared" si="75"/>
        <v>&lt;1 Year</v>
      </c>
      <c r="AA685" t="str">
        <f t="shared" si="76"/>
        <v>70K–99K</v>
      </c>
    </row>
    <row r="686" spans="1:27" ht="19.95" customHeight="1" x14ac:dyDescent="0.3">
      <c r="A686" s="4" t="s">
        <v>811</v>
      </c>
      <c r="B686" s="5">
        <v>44985</v>
      </c>
      <c r="C686" s="6" t="s">
        <v>21</v>
      </c>
      <c r="D686" s="6" t="s">
        <v>22</v>
      </c>
      <c r="E686" s="6" t="s">
        <v>23</v>
      </c>
      <c r="F686" s="6" t="s">
        <v>288</v>
      </c>
      <c r="G686" s="6" t="s">
        <v>25</v>
      </c>
      <c r="H686" s="6" t="s">
        <v>43</v>
      </c>
      <c r="I686" s="6" t="s">
        <v>27</v>
      </c>
      <c r="J686" s="5">
        <v>44985</v>
      </c>
      <c r="K686" s="5"/>
      <c r="L686" s="6" t="s">
        <v>28</v>
      </c>
      <c r="M686" s="6">
        <v>1037</v>
      </c>
      <c r="N686" s="6" t="s">
        <v>75</v>
      </c>
      <c r="O686" s="6" t="s">
        <v>63</v>
      </c>
      <c r="P686" s="6" t="s">
        <v>31</v>
      </c>
      <c r="Q686" s="6">
        <v>3</v>
      </c>
      <c r="R686" s="6" t="s">
        <v>37</v>
      </c>
      <c r="S686" s="6">
        <v>3</v>
      </c>
      <c r="T686" s="7">
        <v>74000</v>
      </c>
      <c r="U686" t="str">
        <f t="shared" si="70"/>
        <v>Reviewed</v>
      </c>
      <c r="V686" t="str">
        <f t="shared" si="71"/>
        <v>meets</v>
      </c>
      <c r="W686">
        <f t="shared" si="72"/>
        <v>0</v>
      </c>
      <c r="X686" t="str">
        <f t="shared" si="73"/>
        <v>Active</v>
      </c>
      <c r="Y686">
        <f t="shared" si="74"/>
        <v>2.8410958904109589</v>
      </c>
      <c r="Z686" t="str">
        <f t="shared" si="75"/>
        <v>2–3 Years</v>
      </c>
      <c r="AA686" t="str">
        <f t="shared" si="76"/>
        <v>70K–99K</v>
      </c>
    </row>
    <row r="687" spans="1:27" ht="19.95" customHeight="1" x14ac:dyDescent="0.3">
      <c r="A687" s="8" t="s">
        <v>812</v>
      </c>
      <c r="B687" s="9">
        <v>45268</v>
      </c>
      <c r="C687" s="1" t="s">
        <v>34</v>
      </c>
      <c r="D687" s="1" t="s">
        <v>22</v>
      </c>
      <c r="E687" s="1" t="s">
        <v>23</v>
      </c>
      <c r="F687" s="1" t="s">
        <v>35</v>
      </c>
      <c r="G687" s="1" t="s">
        <v>36</v>
      </c>
      <c r="H687" s="1" t="s">
        <v>26</v>
      </c>
      <c r="I687" s="1" t="s">
        <v>27</v>
      </c>
      <c r="J687" s="9">
        <v>45268</v>
      </c>
      <c r="K687" s="9"/>
      <c r="L687" s="1" t="s">
        <v>28</v>
      </c>
      <c r="M687" s="1">
        <v>754</v>
      </c>
      <c r="N687" s="1" t="s">
        <v>140</v>
      </c>
      <c r="O687" s="1" t="s">
        <v>63</v>
      </c>
      <c r="P687" s="1" t="s">
        <v>107</v>
      </c>
      <c r="Q687" s="1">
        <v>4</v>
      </c>
      <c r="R687" s="1" t="s">
        <v>32</v>
      </c>
      <c r="S687" s="1">
        <v>2</v>
      </c>
      <c r="T687" s="10">
        <v>104000</v>
      </c>
      <c r="U687" t="str">
        <f t="shared" si="70"/>
        <v>Reviewed</v>
      </c>
      <c r="V687" t="str">
        <f t="shared" si="71"/>
        <v>exceeds</v>
      </c>
      <c r="W687">
        <f t="shared" si="72"/>
        <v>0</v>
      </c>
      <c r="X687" t="str">
        <f t="shared" si="73"/>
        <v>Active</v>
      </c>
      <c r="Y687">
        <f t="shared" si="74"/>
        <v>2.0657534246575344</v>
      </c>
      <c r="Z687" t="str">
        <f t="shared" si="75"/>
        <v>2–3 Years</v>
      </c>
      <c r="AA687" t="str">
        <f t="shared" si="76"/>
        <v>100K–129K</v>
      </c>
    </row>
    <row r="688" spans="1:27" ht="19.95" customHeight="1" x14ac:dyDescent="0.3">
      <c r="A688" s="4" t="s">
        <v>813</v>
      </c>
      <c r="B688" s="5">
        <v>45027</v>
      </c>
      <c r="C688" s="6" t="s">
        <v>39</v>
      </c>
      <c r="D688" s="6" t="s">
        <v>22</v>
      </c>
      <c r="E688" s="6" t="s">
        <v>40</v>
      </c>
      <c r="F688" s="6" t="s">
        <v>41</v>
      </c>
      <c r="G688" s="6" t="s">
        <v>42</v>
      </c>
      <c r="H688" s="6" t="s">
        <v>43</v>
      </c>
      <c r="I688" s="6" t="s">
        <v>27</v>
      </c>
      <c r="J688" s="5">
        <v>45027</v>
      </c>
      <c r="K688" s="5"/>
      <c r="L688" s="6" t="s">
        <v>28</v>
      </c>
      <c r="M688" s="6">
        <v>995</v>
      </c>
      <c r="N688" s="6" t="s">
        <v>52</v>
      </c>
      <c r="O688" s="6" t="s">
        <v>30</v>
      </c>
      <c r="P688" s="6" t="s">
        <v>133</v>
      </c>
      <c r="Q688" s="6">
        <v>2</v>
      </c>
      <c r="R688" s="6" t="s">
        <v>53</v>
      </c>
      <c r="S688" s="6">
        <v>3</v>
      </c>
      <c r="T688" s="7">
        <v>60000</v>
      </c>
      <c r="U688" t="str">
        <f t="shared" si="70"/>
        <v>Reviewed</v>
      </c>
      <c r="V688" t="str">
        <f t="shared" si="71"/>
        <v>needs_support</v>
      </c>
      <c r="W688">
        <f t="shared" si="72"/>
        <v>0</v>
      </c>
      <c r="X688" t="str">
        <f t="shared" si="73"/>
        <v>Active</v>
      </c>
      <c r="Y688">
        <f t="shared" si="74"/>
        <v>2.7260273972602738</v>
      </c>
      <c r="Z688" t="str">
        <f t="shared" si="75"/>
        <v>2–3 Years</v>
      </c>
      <c r="AA688" t="str">
        <f t="shared" si="76"/>
        <v>&lt;70K</v>
      </c>
    </row>
    <row r="689" spans="1:27" ht="19.95" customHeight="1" x14ac:dyDescent="0.3">
      <c r="A689" s="8" t="s">
        <v>814</v>
      </c>
      <c r="B689" s="9">
        <v>45801</v>
      </c>
      <c r="C689" s="1" t="s">
        <v>46</v>
      </c>
      <c r="D689" s="1" t="s">
        <v>22</v>
      </c>
      <c r="E689" s="1" t="s">
        <v>40</v>
      </c>
      <c r="F689" s="1" t="s">
        <v>143</v>
      </c>
      <c r="G689" s="1" t="s">
        <v>48</v>
      </c>
      <c r="H689" s="1" t="s">
        <v>43</v>
      </c>
      <c r="I689" s="1" t="s">
        <v>27</v>
      </c>
      <c r="J689" s="9">
        <v>45801</v>
      </c>
      <c r="K689" s="9"/>
      <c r="L689" s="1" t="s">
        <v>28</v>
      </c>
      <c r="M689" s="1">
        <v>221</v>
      </c>
      <c r="N689" s="1" t="s">
        <v>29</v>
      </c>
      <c r="O689" s="1" t="s">
        <v>63</v>
      </c>
      <c r="P689" s="1" t="s">
        <v>107</v>
      </c>
      <c r="Q689" s="1">
        <v>3</v>
      </c>
      <c r="R689" s="1" t="s">
        <v>37</v>
      </c>
      <c r="S689" s="1">
        <v>1</v>
      </c>
      <c r="T689" s="10">
        <v>64500</v>
      </c>
      <c r="U689" t="str">
        <f t="shared" si="70"/>
        <v>Reviewed</v>
      </c>
      <c r="V689" t="str">
        <f t="shared" si="71"/>
        <v>meets</v>
      </c>
      <c r="W689">
        <f t="shared" si="72"/>
        <v>0</v>
      </c>
      <c r="X689" t="str">
        <f t="shared" si="73"/>
        <v>Active</v>
      </c>
      <c r="Y689">
        <f t="shared" si="74"/>
        <v>0.60547945205479448</v>
      </c>
      <c r="Z689" t="str">
        <f t="shared" si="75"/>
        <v>&lt;1 Year</v>
      </c>
      <c r="AA689" t="str">
        <f t="shared" si="76"/>
        <v>&lt;70K</v>
      </c>
    </row>
    <row r="690" spans="1:27" ht="19.95" customHeight="1" x14ac:dyDescent="0.3">
      <c r="A690" s="4" t="s">
        <v>815</v>
      </c>
      <c r="B690" s="5">
        <v>44957</v>
      </c>
      <c r="C690" s="6" t="s">
        <v>55</v>
      </c>
      <c r="D690" s="6" t="s">
        <v>56</v>
      </c>
      <c r="E690" s="6" t="s">
        <v>23</v>
      </c>
      <c r="F690" s="6" t="s">
        <v>147</v>
      </c>
      <c r="G690" s="6" t="s">
        <v>58</v>
      </c>
      <c r="H690" s="6" t="s">
        <v>26</v>
      </c>
      <c r="I690" s="6" t="s">
        <v>50</v>
      </c>
      <c r="J690" s="5">
        <v>44957</v>
      </c>
      <c r="K690" s="5">
        <v>45242</v>
      </c>
      <c r="L690" s="6" t="s">
        <v>51</v>
      </c>
      <c r="M690" s="6">
        <v>285</v>
      </c>
      <c r="N690" s="6" t="s">
        <v>75</v>
      </c>
      <c r="O690" s="6" t="s">
        <v>30</v>
      </c>
      <c r="P690" s="6" t="s">
        <v>133</v>
      </c>
      <c r="Q690" s="6">
        <v>1</v>
      </c>
      <c r="R690" s="6" t="s">
        <v>53</v>
      </c>
      <c r="S690" s="6">
        <v>1</v>
      </c>
      <c r="T690" s="7">
        <v>98500</v>
      </c>
      <c r="U690" t="str">
        <f t="shared" si="70"/>
        <v>Reviewed</v>
      </c>
      <c r="V690" t="str">
        <f t="shared" si="71"/>
        <v>needs_support</v>
      </c>
      <c r="W690">
        <f t="shared" si="72"/>
        <v>1</v>
      </c>
      <c r="X690" t="str">
        <f t="shared" si="73"/>
        <v>Attrited</v>
      </c>
      <c r="Y690">
        <f t="shared" si="74"/>
        <v>0.78082191780821919</v>
      </c>
      <c r="Z690" t="str">
        <f t="shared" si="75"/>
        <v>&lt;1 Year</v>
      </c>
      <c r="AA690" t="str">
        <f t="shared" si="76"/>
        <v>70K–99K</v>
      </c>
    </row>
    <row r="691" spans="1:27" ht="19.95" customHeight="1" x14ac:dyDescent="0.3">
      <c r="A691" s="8" t="s">
        <v>816</v>
      </c>
      <c r="B691" s="9">
        <v>45406</v>
      </c>
      <c r="C691" s="1" t="s">
        <v>60</v>
      </c>
      <c r="D691" s="1" t="s">
        <v>56</v>
      </c>
      <c r="E691" s="1" t="s">
        <v>40</v>
      </c>
      <c r="F691" s="1" t="s">
        <v>104</v>
      </c>
      <c r="G691" s="1" t="s">
        <v>62</v>
      </c>
      <c r="H691" s="1" t="s">
        <v>43</v>
      </c>
      <c r="I691" s="1" t="s">
        <v>27</v>
      </c>
      <c r="J691" s="9">
        <v>45406</v>
      </c>
      <c r="K691" s="9"/>
      <c r="L691" s="1" t="s">
        <v>28</v>
      </c>
      <c r="M691" s="1">
        <v>616</v>
      </c>
      <c r="N691" s="1" t="s">
        <v>29</v>
      </c>
      <c r="O691" s="1" t="s">
        <v>63</v>
      </c>
      <c r="P691" s="1" t="s">
        <v>107</v>
      </c>
      <c r="Q691" s="1">
        <v>2</v>
      </c>
      <c r="R691" s="1" t="s">
        <v>53</v>
      </c>
      <c r="S691" s="1">
        <v>2</v>
      </c>
      <c r="T691" s="10">
        <v>62500</v>
      </c>
      <c r="U691" t="str">
        <f t="shared" si="70"/>
        <v>Reviewed</v>
      </c>
      <c r="V691" t="str">
        <f t="shared" si="71"/>
        <v>needs_support</v>
      </c>
      <c r="W691">
        <f t="shared" si="72"/>
        <v>0</v>
      </c>
      <c r="X691" t="str">
        <f t="shared" si="73"/>
        <v>Active</v>
      </c>
      <c r="Y691">
        <f t="shared" si="74"/>
        <v>1.6876712328767123</v>
      </c>
      <c r="Z691" t="str">
        <f t="shared" si="75"/>
        <v>1–2 Years</v>
      </c>
      <c r="AA691" t="str">
        <f t="shared" si="76"/>
        <v>&lt;70K</v>
      </c>
    </row>
    <row r="692" spans="1:27" ht="19.95" customHeight="1" x14ac:dyDescent="0.3">
      <c r="A692" s="4" t="s">
        <v>817</v>
      </c>
      <c r="B692" s="5">
        <v>45228</v>
      </c>
      <c r="C692" s="6" t="s">
        <v>66</v>
      </c>
      <c r="D692" s="6" t="s">
        <v>56</v>
      </c>
      <c r="E692" s="6" t="s">
        <v>67</v>
      </c>
      <c r="F692" s="6" t="s">
        <v>35</v>
      </c>
      <c r="G692" s="6" t="s">
        <v>36</v>
      </c>
      <c r="H692" s="6" t="s">
        <v>26</v>
      </c>
      <c r="I692" s="6" t="s">
        <v>27</v>
      </c>
      <c r="J692" s="5">
        <v>45228</v>
      </c>
      <c r="K692" s="5"/>
      <c r="L692" s="6" t="s">
        <v>28</v>
      </c>
      <c r="M692" s="6">
        <v>794</v>
      </c>
      <c r="N692" s="6" t="s">
        <v>52</v>
      </c>
      <c r="O692" s="6" t="s">
        <v>63</v>
      </c>
      <c r="P692" s="6" t="s">
        <v>64</v>
      </c>
      <c r="Q692" s="6">
        <v>3</v>
      </c>
      <c r="R692" s="6" t="s">
        <v>37</v>
      </c>
      <c r="S692" s="6">
        <v>2</v>
      </c>
      <c r="T692" s="7">
        <v>76000</v>
      </c>
      <c r="U692" t="str">
        <f t="shared" si="70"/>
        <v>Reviewed</v>
      </c>
      <c r="V692" t="str">
        <f t="shared" si="71"/>
        <v>meets</v>
      </c>
      <c r="W692">
        <f t="shared" si="72"/>
        <v>0</v>
      </c>
      <c r="X692" t="str">
        <f t="shared" si="73"/>
        <v>Active</v>
      </c>
      <c r="Y692">
        <f t="shared" si="74"/>
        <v>2.1753424657534248</v>
      </c>
      <c r="Z692" t="str">
        <f t="shared" si="75"/>
        <v>2–3 Years</v>
      </c>
      <c r="AA692" t="str">
        <f t="shared" si="76"/>
        <v>70K–99K</v>
      </c>
    </row>
    <row r="693" spans="1:27" ht="19.95" customHeight="1" x14ac:dyDescent="0.3">
      <c r="A693" s="8" t="s">
        <v>818</v>
      </c>
      <c r="B693" s="9">
        <v>45501</v>
      </c>
      <c r="C693" s="1" t="s">
        <v>71</v>
      </c>
      <c r="D693" s="1" t="s">
        <v>72</v>
      </c>
      <c r="E693" s="1" t="s">
        <v>23</v>
      </c>
      <c r="F693" s="1" t="s">
        <v>150</v>
      </c>
      <c r="G693" s="1" t="s">
        <v>74</v>
      </c>
      <c r="H693" s="1" t="s">
        <v>26</v>
      </c>
      <c r="I693" s="1" t="s">
        <v>27</v>
      </c>
      <c r="J693" s="9">
        <v>45501</v>
      </c>
      <c r="K693" s="9"/>
      <c r="L693" s="1" t="s">
        <v>28</v>
      </c>
      <c r="M693" s="1">
        <v>521</v>
      </c>
      <c r="N693" s="1" t="s">
        <v>29</v>
      </c>
      <c r="O693" s="1" t="s">
        <v>170</v>
      </c>
      <c r="P693" s="1" t="s">
        <v>133</v>
      </c>
      <c r="Q693" s="1">
        <v>5</v>
      </c>
      <c r="R693" s="1" t="s">
        <v>119</v>
      </c>
      <c r="S693" s="1">
        <v>1</v>
      </c>
      <c r="T693" s="10">
        <v>90000</v>
      </c>
      <c r="U693" t="str">
        <f t="shared" si="70"/>
        <v>Reviewed</v>
      </c>
      <c r="V693" t="str">
        <f t="shared" si="71"/>
        <v>outstanding</v>
      </c>
      <c r="W693">
        <f t="shared" si="72"/>
        <v>0</v>
      </c>
      <c r="X693" t="str">
        <f t="shared" si="73"/>
        <v>Active</v>
      </c>
      <c r="Y693">
        <f t="shared" si="74"/>
        <v>1.4273972602739726</v>
      </c>
      <c r="Z693" t="str">
        <f t="shared" si="75"/>
        <v>1–2 Years</v>
      </c>
      <c r="AA693" t="str">
        <f t="shared" si="76"/>
        <v>70K–99K</v>
      </c>
    </row>
    <row r="694" spans="1:27" ht="19.95" customHeight="1" x14ac:dyDescent="0.3">
      <c r="A694" s="4" t="s">
        <v>819</v>
      </c>
      <c r="B694" s="5">
        <v>45346</v>
      </c>
      <c r="C694" s="6" t="s">
        <v>77</v>
      </c>
      <c r="D694" s="6" t="s">
        <v>72</v>
      </c>
      <c r="E694" s="6" t="s">
        <v>40</v>
      </c>
      <c r="F694" s="6" t="s">
        <v>131</v>
      </c>
      <c r="G694" s="6" t="s">
        <v>79</v>
      </c>
      <c r="H694" s="6" t="s">
        <v>26</v>
      </c>
      <c r="I694" s="6" t="s">
        <v>27</v>
      </c>
      <c r="J694" s="5">
        <v>45346</v>
      </c>
      <c r="K694" s="5"/>
      <c r="L694" s="6" t="s">
        <v>28</v>
      </c>
      <c r="M694" s="6">
        <v>676</v>
      </c>
      <c r="N694" s="6" t="s">
        <v>122</v>
      </c>
      <c r="O694" s="6" t="s">
        <v>30</v>
      </c>
      <c r="P694" s="6" t="s">
        <v>64</v>
      </c>
      <c r="Q694" s="6">
        <v>3</v>
      </c>
      <c r="R694" s="6" t="s">
        <v>37</v>
      </c>
      <c r="S694" s="6">
        <v>2</v>
      </c>
      <c r="T694" s="7">
        <v>77500</v>
      </c>
      <c r="U694" t="str">
        <f t="shared" si="70"/>
        <v>Reviewed</v>
      </c>
      <c r="V694" t="str">
        <f t="shared" si="71"/>
        <v>meets</v>
      </c>
      <c r="W694">
        <f t="shared" si="72"/>
        <v>0</v>
      </c>
      <c r="X694" t="str">
        <f t="shared" si="73"/>
        <v>Active</v>
      </c>
      <c r="Y694">
        <f t="shared" si="74"/>
        <v>1.8520547945205479</v>
      </c>
      <c r="Z694" t="str">
        <f t="shared" si="75"/>
        <v>1–2 Years</v>
      </c>
      <c r="AA694" t="str">
        <f t="shared" si="76"/>
        <v>70K–99K</v>
      </c>
    </row>
    <row r="695" spans="1:27" ht="19.95" customHeight="1" x14ac:dyDescent="0.3">
      <c r="A695" s="8" t="s">
        <v>820</v>
      </c>
      <c r="B695" s="9">
        <v>45188</v>
      </c>
      <c r="C695" s="1" t="s">
        <v>81</v>
      </c>
      <c r="D695" s="1" t="s">
        <v>72</v>
      </c>
      <c r="E695" s="1" t="s">
        <v>23</v>
      </c>
      <c r="F695" s="1" t="s">
        <v>82</v>
      </c>
      <c r="G695" s="1" t="s">
        <v>83</v>
      </c>
      <c r="H695" s="1" t="s">
        <v>26</v>
      </c>
      <c r="I695" s="1" t="s">
        <v>27</v>
      </c>
      <c r="J695" s="9">
        <v>45188</v>
      </c>
      <c r="K695" s="9"/>
      <c r="L695" s="1" t="s">
        <v>28</v>
      </c>
      <c r="M695" s="1">
        <v>834</v>
      </c>
      <c r="N695" s="1" t="s">
        <v>29</v>
      </c>
      <c r="O695" s="1" t="s">
        <v>63</v>
      </c>
      <c r="P695" s="1" t="s">
        <v>64</v>
      </c>
      <c r="Q695" s="1">
        <v>2</v>
      </c>
      <c r="R695" s="1" t="s">
        <v>53</v>
      </c>
      <c r="S695" s="1">
        <v>2</v>
      </c>
      <c r="T695" s="10">
        <v>100500</v>
      </c>
      <c r="U695" t="str">
        <f t="shared" si="70"/>
        <v>Reviewed</v>
      </c>
      <c r="V695" t="str">
        <f t="shared" si="71"/>
        <v>needs_support</v>
      </c>
      <c r="W695">
        <f t="shared" si="72"/>
        <v>0</v>
      </c>
      <c r="X695" t="str">
        <f t="shared" si="73"/>
        <v>Active</v>
      </c>
      <c r="Y695">
        <f t="shared" si="74"/>
        <v>2.2849315068493152</v>
      </c>
      <c r="Z695" t="str">
        <f t="shared" si="75"/>
        <v>2–3 Years</v>
      </c>
      <c r="AA695" t="str">
        <f t="shared" si="76"/>
        <v>100K–129K</v>
      </c>
    </row>
    <row r="696" spans="1:27" ht="19.95" customHeight="1" x14ac:dyDescent="0.3">
      <c r="A696" s="4" t="s">
        <v>821</v>
      </c>
      <c r="B696" s="5">
        <v>45824</v>
      </c>
      <c r="C696" s="6" t="s">
        <v>86</v>
      </c>
      <c r="D696" s="6" t="s">
        <v>87</v>
      </c>
      <c r="E696" s="6" t="s">
        <v>67</v>
      </c>
      <c r="F696" s="6" t="s">
        <v>116</v>
      </c>
      <c r="G696" s="6" t="s">
        <v>89</v>
      </c>
      <c r="H696" s="6" t="s">
        <v>26</v>
      </c>
      <c r="I696" s="6" t="s">
        <v>27</v>
      </c>
      <c r="J696" s="5">
        <v>45824</v>
      </c>
      <c r="K696" s="5"/>
      <c r="L696" s="6" t="s">
        <v>28</v>
      </c>
      <c r="M696" s="6">
        <v>198</v>
      </c>
      <c r="N696" s="6" t="s">
        <v>29</v>
      </c>
      <c r="O696" s="6" t="s">
        <v>170</v>
      </c>
      <c r="P696" s="6" t="s">
        <v>107</v>
      </c>
      <c r="Q696" s="6">
        <v>4</v>
      </c>
      <c r="R696" s="6" t="s">
        <v>32</v>
      </c>
      <c r="S696" s="6">
        <v>1</v>
      </c>
      <c r="T696" s="7">
        <v>77500</v>
      </c>
      <c r="U696" t="str">
        <f t="shared" si="70"/>
        <v>Reviewed</v>
      </c>
      <c r="V696" t="str">
        <f t="shared" si="71"/>
        <v>exceeds</v>
      </c>
      <c r="W696">
        <f t="shared" si="72"/>
        <v>0</v>
      </c>
      <c r="X696" t="str">
        <f t="shared" si="73"/>
        <v>Active</v>
      </c>
      <c r="Y696">
        <f t="shared" si="74"/>
        <v>0.54246575342465753</v>
      </c>
      <c r="Z696" t="str">
        <f t="shared" si="75"/>
        <v>&lt;1 Year</v>
      </c>
      <c r="AA696" t="str">
        <f t="shared" si="76"/>
        <v>70K–99K</v>
      </c>
    </row>
    <row r="697" spans="1:27" ht="19.95" customHeight="1" x14ac:dyDescent="0.3">
      <c r="A697" s="8" t="s">
        <v>822</v>
      </c>
      <c r="B697" s="9">
        <v>45637</v>
      </c>
      <c r="C697" s="1" t="s">
        <v>91</v>
      </c>
      <c r="D697" s="1" t="s">
        <v>87</v>
      </c>
      <c r="E697" s="1" t="s">
        <v>92</v>
      </c>
      <c r="F697" s="1" t="s">
        <v>93</v>
      </c>
      <c r="G697" s="1" t="s">
        <v>94</v>
      </c>
      <c r="H697" s="1" t="s">
        <v>26</v>
      </c>
      <c r="I697" s="1" t="s">
        <v>27</v>
      </c>
      <c r="J697" s="9">
        <v>45637</v>
      </c>
      <c r="K697" s="9"/>
      <c r="L697" s="1" t="s">
        <v>28</v>
      </c>
      <c r="M697" s="1">
        <v>385</v>
      </c>
      <c r="N697" s="1" t="s">
        <v>29</v>
      </c>
      <c r="O697" s="1" t="s">
        <v>63</v>
      </c>
      <c r="P697" s="1" t="s">
        <v>64</v>
      </c>
      <c r="Q697" s="1">
        <v>4</v>
      </c>
      <c r="R697" s="1" t="s">
        <v>32</v>
      </c>
      <c r="S697" s="1">
        <v>1</v>
      </c>
      <c r="T697" s="10">
        <v>82500</v>
      </c>
      <c r="U697" t="str">
        <f t="shared" si="70"/>
        <v>Reviewed</v>
      </c>
      <c r="V697" t="str">
        <f t="shared" si="71"/>
        <v>exceeds</v>
      </c>
      <c r="W697">
        <f t="shared" si="72"/>
        <v>0</v>
      </c>
      <c r="X697" t="str">
        <f t="shared" si="73"/>
        <v>Active</v>
      </c>
      <c r="Y697">
        <f t="shared" si="74"/>
        <v>1.0547945205479452</v>
      </c>
      <c r="Z697" t="str">
        <f t="shared" si="75"/>
        <v>1–2 Years</v>
      </c>
      <c r="AA697" t="str">
        <f t="shared" si="76"/>
        <v>70K–99K</v>
      </c>
    </row>
    <row r="698" spans="1:27" ht="19.95" customHeight="1" x14ac:dyDescent="0.3">
      <c r="A698" s="4" t="s">
        <v>823</v>
      </c>
      <c r="B698" s="5">
        <v>45786</v>
      </c>
      <c r="C698" s="6" t="s">
        <v>21</v>
      </c>
      <c r="D698" s="6" t="s">
        <v>22</v>
      </c>
      <c r="E698" s="6" t="s">
        <v>23</v>
      </c>
      <c r="F698" s="6" t="s">
        <v>24</v>
      </c>
      <c r="G698" s="6" t="s">
        <v>25</v>
      </c>
      <c r="H698" s="6" t="s">
        <v>26</v>
      </c>
      <c r="I698" s="6" t="s">
        <v>50</v>
      </c>
      <c r="J698" s="5">
        <v>45786</v>
      </c>
      <c r="K698" s="5">
        <v>45889</v>
      </c>
      <c r="L698" s="6" t="s">
        <v>159</v>
      </c>
      <c r="M698" s="6">
        <v>103</v>
      </c>
      <c r="N698" s="6" t="s">
        <v>29</v>
      </c>
      <c r="O698" s="6" t="s">
        <v>105</v>
      </c>
      <c r="P698" s="6" t="s">
        <v>44</v>
      </c>
      <c r="Q698" s="6" t="s">
        <v>95</v>
      </c>
      <c r="R698" s="6" t="s">
        <v>28</v>
      </c>
      <c r="S698" s="6">
        <v>0</v>
      </c>
      <c r="T698" s="7">
        <v>99000</v>
      </c>
      <c r="U698" t="str">
        <f t="shared" si="70"/>
        <v>Not Reviewed</v>
      </c>
      <c r="V698" t="str">
        <f t="shared" si="71"/>
        <v>Not Reviewed</v>
      </c>
      <c r="W698">
        <f t="shared" si="72"/>
        <v>1</v>
      </c>
      <c r="X698" t="str">
        <f t="shared" si="73"/>
        <v>Attrited</v>
      </c>
      <c r="Y698">
        <f t="shared" si="74"/>
        <v>0.28219178082191781</v>
      </c>
      <c r="Z698" t="str">
        <f t="shared" si="75"/>
        <v>&lt;1 Year</v>
      </c>
      <c r="AA698" t="str">
        <f t="shared" si="76"/>
        <v>70K–99K</v>
      </c>
    </row>
    <row r="699" spans="1:27" ht="19.95" customHeight="1" x14ac:dyDescent="0.3">
      <c r="A699" s="8" t="s">
        <v>824</v>
      </c>
      <c r="B699" s="9">
        <v>45805</v>
      </c>
      <c r="C699" s="1" t="s">
        <v>34</v>
      </c>
      <c r="D699" s="1" t="s">
        <v>22</v>
      </c>
      <c r="E699" s="1" t="s">
        <v>23</v>
      </c>
      <c r="F699" s="1" t="s">
        <v>35</v>
      </c>
      <c r="G699" s="1" t="s">
        <v>36</v>
      </c>
      <c r="H699" s="1" t="s">
        <v>26</v>
      </c>
      <c r="I699" s="1" t="s">
        <v>27</v>
      </c>
      <c r="J699" s="9">
        <v>45805</v>
      </c>
      <c r="K699" s="9"/>
      <c r="L699" s="1" t="s">
        <v>28</v>
      </c>
      <c r="M699" s="1">
        <v>217</v>
      </c>
      <c r="N699" s="1" t="s">
        <v>29</v>
      </c>
      <c r="O699" s="1" t="s">
        <v>30</v>
      </c>
      <c r="P699" s="1" t="s">
        <v>133</v>
      </c>
      <c r="Q699" s="1">
        <v>4</v>
      </c>
      <c r="R699" s="1" t="s">
        <v>32</v>
      </c>
      <c r="S699" s="1">
        <v>1</v>
      </c>
      <c r="T699" s="10">
        <v>89500</v>
      </c>
      <c r="U699" t="str">
        <f t="shared" si="70"/>
        <v>Reviewed</v>
      </c>
      <c r="V699" t="str">
        <f t="shared" si="71"/>
        <v>exceeds</v>
      </c>
      <c r="W699">
        <f t="shared" si="72"/>
        <v>0</v>
      </c>
      <c r="X699" t="str">
        <f t="shared" si="73"/>
        <v>Active</v>
      </c>
      <c r="Y699">
        <f t="shared" si="74"/>
        <v>0.59452054794520548</v>
      </c>
      <c r="Z699" t="str">
        <f t="shared" si="75"/>
        <v>&lt;1 Year</v>
      </c>
      <c r="AA699" t="str">
        <f t="shared" si="76"/>
        <v>70K–99K</v>
      </c>
    </row>
    <row r="700" spans="1:27" ht="19.95" customHeight="1" x14ac:dyDescent="0.3">
      <c r="A700" s="4" t="s">
        <v>825</v>
      </c>
      <c r="B700" s="5">
        <v>45635</v>
      </c>
      <c r="C700" s="6" t="s">
        <v>39</v>
      </c>
      <c r="D700" s="6" t="s">
        <v>22</v>
      </c>
      <c r="E700" s="6" t="s">
        <v>40</v>
      </c>
      <c r="F700" s="6" t="s">
        <v>174</v>
      </c>
      <c r="G700" s="6" t="s">
        <v>42</v>
      </c>
      <c r="H700" s="6" t="s">
        <v>26</v>
      </c>
      <c r="I700" s="6" t="s">
        <v>27</v>
      </c>
      <c r="J700" s="5">
        <v>45635</v>
      </c>
      <c r="K700" s="5"/>
      <c r="L700" s="6" t="s">
        <v>28</v>
      </c>
      <c r="M700" s="6">
        <v>387</v>
      </c>
      <c r="N700" s="6" t="s">
        <v>52</v>
      </c>
      <c r="O700" s="6" t="s">
        <v>170</v>
      </c>
      <c r="P700" s="6" t="s">
        <v>107</v>
      </c>
      <c r="Q700" s="6">
        <v>3</v>
      </c>
      <c r="R700" s="6" t="s">
        <v>37</v>
      </c>
      <c r="S700" s="6">
        <v>1</v>
      </c>
      <c r="T700" s="7">
        <v>94000</v>
      </c>
      <c r="U700" t="str">
        <f t="shared" si="70"/>
        <v>Reviewed</v>
      </c>
      <c r="V700" t="str">
        <f t="shared" si="71"/>
        <v>meets</v>
      </c>
      <c r="W700">
        <f t="shared" si="72"/>
        <v>0</v>
      </c>
      <c r="X700" t="str">
        <f t="shared" si="73"/>
        <v>Active</v>
      </c>
      <c r="Y700">
        <f t="shared" si="74"/>
        <v>1.0602739726027397</v>
      </c>
      <c r="Z700" t="str">
        <f t="shared" si="75"/>
        <v>1–2 Years</v>
      </c>
      <c r="AA700" t="str">
        <f t="shared" si="76"/>
        <v>70K–99K</v>
      </c>
    </row>
    <row r="701" spans="1:27" ht="19.95" customHeight="1" x14ac:dyDescent="0.3">
      <c r="A701" s="8" t="s">
        <v>826</v>
      </c>
      <c r="B701" s="9">
        <v>45156</v>
      </c>
      <c r="C701" s="1" t="s">
        <v>46</v>
      </c>
      <c r="D701" s="1" t="s">
        <v>22</v>
      </c>
      <c r="E701" s="1" t="s">
        <v>40</v>
      </c>
      <c r="F701" s="1" t="s">
        <v>41</v>
      </c>
      <c r="G701" s="1" t="s">
        <v>42</v>
      </c>
      <c r="H701" s="1" t="s">
        <v>43</v>
      </c>
      <c r="I701" s="1" t="s">
        <v>27</v>
      </c>
      <c r="J701" s="9">
        <v>45156</v>
      </c>
      <c r="K701" s="9"/>
      <c r="L701" s="1" t="s">
        <v>28</v>
      </c>
      <c r="M701" s="1">
        <v>866</v>
      </c>
      <c r="N701" s="1" t="s">
        <v>75</v>
      </c>
      <c r="O701" s="1" t="s">
        <v>43</v>
      </c>
      <c r="P701" s="1" t="s">
        <v>31</v>
      </c>
      <c r="Q701" s="1">
        <v>4</v>
      </c>
      <c r="R701" s="1" t="s">
        <v>32</v>
      </c>
      <c r="S701" s="1">
        <v>2</v>
      </c>
      <c r="T701" s="10">
        <v>74000</v>
      </c>
      <c r="U701" t="str">
        <f t="shared" si="70"/>
        <v>Reviewed</v>
      </c>
      <c r="V701" t="str">
        <f t="shared" si="71"/>
        <v>exceeds</v>
      </c>
      <c r="W701">
        <f t="shared" si="72"/>
        <v>0</v>
      </c>
      <c r="X701" t="str">
        <f t="shared" si="73"/>
        <v>Active</v>
      </c>
      <c r="Y701">
        <f t="shared" si="74"/>
        <v>2.3726027397260272</v>
      </c>
      <c r="Z701" t="str">
        <f t="shared" si="75"/>
        <v>2–3 Years</v>
      </c>
      <c r="AA701" t="str">
        <f t="shared" si="76"/>
        <v>70K–99K</v>
      </c>
    </row>
    <row r="702" spans="1:27" ht="19.95" customHeight="1" x14ac:dyDescent="0.3">
      <c r="A702" s="4" t="s">
        <v>827</v>
      </c>
      <c r="B702" s="5">
        <v>45375</v>
      </c>
      <c r="C702" s="6" t="s">
        <v>55</v>
      </c>
      <c r="D702" s="6" t="s">
        <v>56</v>
      </c>
      <c r="E702" s="6" t="s">
        <v>23</v>
      </c>
      <c r="F702" s="6" t="s">
        <v>57</v>
      </c>
      <c r="G702" s="6" t="s">
        <v>58</v>
      </c>
      <c r="H702" s="6" t="s">
        <v>43</v>
      </c>
      <c r="I702" s="6" t="s">
        <v>27</v>
      </c>
      <c r="J702" s="5">
        <v>45375</v>
      </c>
      <c r="K702" s="5"/>
      <c r="L702" s="6" t="s">
        <v>28</v>
      </c>
      <c r="M702" s="6">
        <v>647</v>
      </c>
      <c r="N702" s="6" t="s">
        <v>75</v>
      </c>
      <c r="O702" s="6" t="s">
        <v>63</v>
      </c>
      <c r="P702" s="6" t="s">
        <v>31</v>
      </c>
      <c r="Q702" s="6">
        <v>3</v>
      </c>
      <c r="R702" s="6" t="s">
        <v>37</v>
      </c>
      <c r="S702" s="6">
        <v>2</v>
      </c>
      <c r="T702" s="7">
        <v>76500</v>
      </c>
      <c r="U702" t="str">
        <f t="shared" si="70"/>
        <v>Reviewed</v>
      </c>
      <c r="V702" t="str">
        <f t="shared" si="71"/>
        <v>meets</v>
      </c>
      <c r="W702">
        <f t="shared" si="72"/>
        <v>0</v>
      </c>
      <c r="X702" t="str">
        <f t="shared" si="73"/>
        <v>Active</v>
      </c>
      <c r="Y702">
        <f t="shared" si="74"/>
        <v>1.7726027397260273</v>
      </c>
      <c r="Z702" t="str">
        <f t="shared" si="75"/>
        <v>1–2 Years</v>
      </c>
      <c r="AA702" t="str">
        <f t="shared" si="76"/>
        <v>70K–99K</v>
      </c>
    </row>
    <row r="703" spans="1:27" ht="19.95" customHeight="1" x14ac:dyDescent="0.3">
      <c r="A703" s="8" t="s">
        <v>828</v>
      </c>
      <c r="B703" s="9">
        <v>45248</v>
      </c>
      <c r="C703" s="1" t="s">
        <v>60</v>
      </c>
      <c r="D703" s="1" t="s">
        <v>56</v>
      </c>
      <c r="E703" s="1" t="s">
        <v>40</v>
      </c>
      <c r="F703" s="1" t="s">
        <v>61</v>
      </c>
      <c r="G703" s="1" t="s">
        <v>62</v>
      </c>
      <c r="H703" s="1" t="s">
        <v>26</v>
      </c>
      <c r="I703" s="1" t="s">
        <v>27</v>
      </c>
      <c r="J703" s="9">
        <v>45248</v>
      </c>
      <c r="K703" s="9"/>
      <c r="L703" s="1" t="s">
        <v>28</v>
      </c>
      <c r="M703" s="1">
        <v>774</v>
      </c>
      <c r="N703" s="1" t="s">
        <v>29</v>
      </c>
      <c r="O703" s="1" t="s">
        <v>170</v>
      </c>
      <c r="P703" s="1" t="s">
        <v>107</v>
      </c>
      <c r="Q703" s="1">
        <v>2</v>
      </c>
      <c r="R703" s="1" t="s">
        <v>53</v>
      </c>
      <c r="S703" s="1">
        <v>2</v>
      </c>
      <c r="T703" s="10">
        <v>88000</v>
      </c>
      <c r="U703" t="str">
        <f t="shared" si="70"/>
        <v>Reviewed</v>
      </c>
      <c r="V703" t="str">
        <f t="shared" si="71"/>
        <v>needs_support</v>
      </c>
      <c r="W703">
        <f t="shared" si="72"/>
        <v>0</v>
      </c>
      <c r="X703" t="str">
        <f t="shared" si="73"/>
        <v>Active</v>
      </c>
      <c r="Y703">
        <f t="shared" si="74"/>
        <v>2.1205479452054794</v>
      </c>
      <c r="Z703" t="str">
        <f t="shared" si="75"/>
        <v>2–3 Years</v>
      </c>
      <c r="AA703" t="str">
        <f t="shared" si="76"/>
        <v>70K–99K</v>
      </c>
    </row>
    <row r="704" spans="1:27" ht="19.95" customHeight="1" x14ac:dyDescent="0.3">
      <c r="A704" s="4" t="s">
        <v>829</v>
      </c>
      <c r="B704" s="5">
        <v>45452</v>
      </c>
      <c r="C704" s="6" t="s">
        <v>66</v>
      </c>
      <c r="D704" s="6" t="s">
        <v>56</v>
      </c>
      <c r="E704" s="6" t="s">
        <v>67</v>
      </c>
      <c r="F704" s="6" t="s">
        <v>358</v>
      </c>
      <c r="G704" s="6" t="s">
        <v>69</v>
      </c>
      <c r="H704" s="6" t="s">
        <v>49</v>
      </c>
      <c r="I704" s="6" t="s">
        <v>27</v>
      </c>
      <c r="J704" s="5">
        <v>45452</v>
      </c>
      <c r="K704" s="5"/>
      <c r="L704" s="6" t="s">
        <v>28</v>
      </c>
      <c r="M704" s="6">
        <v>570</v>
      </c>
      <c r="N704" s="6" t="s">
        <v>140</v>
      </c>
      <c r="O704" s="6" t="s">
        <v>30</v>
      </c>
      <c r="P704" s="6" t="s">
        <v>31</v>
      </c>
      <c r="Q704" s="6">
        <v>3</v>
      </c>
      <c r="R704" s="6" t="s">
        <v>37</v>
      </c>
      <c r="S704" s="6">
        <v>2</v>
      </c>
      <c r="T704" s="7">
        <v>98000</v>
      </c>
      <c r="U704" t="str">
        <f t="shared" si="70"/>
        <v>Reviewed</v>
      </c>
      <c r="V704" t="str">
        <f t="shared" si="71"/>
        <v>meets</v>
      </c>
      <c r="W704">
        <f t="shared" si="72"/>
        <v>0</v>
      </c>
      <c r="X704" t="str">
        <f t="shared" si="73"/>
        <v>Active</v>
      </c>
      <c r="Y704">
        <f t="shared" si="74"/>
        <v>1.5616438356164384</v>
      </c>
      <c r="Z704" t="str">
        <f t="shared" si="75"/>
        <v>1–2 Years</v>
      </c>
      <c r="AA704" t="str">
        <f t="shared" si="76"/>
        <v>70K–99K</v>
      </c>
    </row>
    <row r="705" spans="1:27" ht="19.95" customHeight="1" x14ac:dyDescent="0.3">
      <c r="A705" s="8" t="s">
        <v>830</v>
      </c>
      <c r="B705" s="9">
        <v>45247</v>
      </c>
      <c r="C705" s="1" t="s">
        <v>71</v>
      </c>
      <c r="D705" s="1" t="s">
        <v>72</v>
      </c>
      <c r="E705" s="1" t="s">
        <v>23</v>
      </c>
      <c r="F705" s="1" t="s">
        <v>129</v>
      </c>
      <c r="G705" s="1" t="s">
        <v>74</v>
      </c>
      <c r="H705" s="1" t="s">
        <v>43</v>
      </c>
      <c r="I705" s="1" t="s">
        <v>27</v>
      </c>
      <c r="J705" s="9">
        <v>45247</v>
      </c>
      <c r="K705" s="9"/>
      <c r="L705" s="1" t="s">
        <v>28</v>
      </c>
      <c r="M705" s="1">
        <v>775</v>
      </c>
      <c r="N705" s="1" t="s">
        <v>29</v>
      </c>
      <c r="O705" s="1" t="s">
        <v>63</v>
      </c>
      <c r="P705" s="1" t="s">
        <v>31</v>
      </c>
      <c r="Q705" s="1">
        <v>4</v>
      </c>
      <c r="R705" s="1" t="s">
        <v>32</v>
      </c>
      <c r="S705" s="1">
        <v>2</v>
      </c>
      <c r="T705" s="10">
        <v>58500</v>
      </c>
      <c r="U705" t="str">
        <f t="shared" si="70"/>
        <v>Reviewed</v>
      </c>
      <c r="V705" t="str">
        <f t="shared" si="71"/>
        <v>exceeds</v>
      </c>
      <c r="W705">
        <f t="shared" si="72"/>
        <v>0</v>
      </c>
      <c r="X705" t="str">
        <f t="shared" si="73"/>
        <v>Active</v>
      </c>
      <c r="Y705">
        <f t="shared" si="74"/>
        <v>2.1232876712328768</v>
      </c>
      <c r="Z705" t="str">
        <f t="shared" si="75"/>
        <v>2–3 Years</v>
      </c>
      <c r="AA705" t="str">
        <f t="shared" si="76"/>
        <v>&lt;70K</v>
      </c>
    </row>
    <row r="706" spans="1:27" ht="19.95" customHeight="1" x14ac:dyDescent="0.3">
      <c r="A706" s="4" t="s">
        <v>831</v>
      </c>
      <c r="B706" s="5">
        <v>45328</v>
      </c>
      <c r="C706" s="6" t="s">
        <v>77</v>
      </c>
      <c r="D706" s="6" t="s">
        <v>72</v>
      </c>
      <c r="E706" s="6" t="s">
        <v>40</v>
      </c>
      <c r="F706" s="6" t="s">
        <v>131</v>
      </c>
      <c r="G706" s="6" t="s">
        <v>79</v>
      </c>
      <c r="H706" s="6" t="s">
        <v>26</v>
      </c>
      <c r="I706" s="6" t="s">
        <v>50</v>
      </c>
      <c r="J706" s="5">
        <v>45328</v>
      </c>
      <c r="K706" s="5">
        <v>45522</v>
      </c>
      <c r="L706" s="6" t="s">
        <v>51</v>
      </c>
      <c r="M706" s="6">
        <v>194</v>
      </c>
      <c r="N706" s="6" t="s">
        <v>75</v>
      </c>
      <c r="O706" s="6" t="s">
        <v>63</v>
      </c>
      <c r="P706" s="6" t="s">
        <v>31</v>
      </c>
      <c r="Q706" s="6">
        <v>5</v>
      </c>
      <c r="R706" s="6" t="s">
        <v>119</v>
      </c>
      <c r="S706" s="6">
        <v>1</v>
      </c>
      <c r="T706" s="7">
        <v>86500</v>
      </c>
      <c r="U706" t="str">
        <f t="shared" ref="U706:U769" si="77">IF(LOWER(TRIM(Q706&amp;""))="none","Not Reviewed","Reviewed")</f>
        <v>Reviewed</v>
      </c>
      <c r="V706" t="str">
        <f t="shared" ref="V706:V769" si="78">IF(OR(Q706="none",R706=""),"Not Reviewed",R706)</f>
        <v>outstanding</v>
      </c>
      <c r="W706">
        <f t="shared" ref="W706:W769" si="79">IF(I706="terminated",1,0)</f>
        <v>1</v>
      </c>
      <c r="X706" t="str">
        <f t="shared" ref="X706:X769" si="80">IF(I706="terminated","Attrited","Active")</f>
        <v>Attrited</v>
      </c>
      <c r="Y706">
        <f t="shared" ref="Y706:Y769" si="81">M706/365</f>
        <v>0.53150684931506853</v>
      </c>
      <c r="Z706" t="str">
        <f t="shared" ref="Z706:Z769" si="82">IF(Y706&lt;1,"&lt;1 Year",IF(Y706&lt;2,"1–2 Years",IF(Y706&lt;3,"2–3 Years","3+ Years")))</f>
        <v>&lt;1 Year</v>
      </c>
      <c r="AA706" t="str">
        <f t="shared" ref="AA706:AA769" si="83">IF(T706&lt;70000,"&lt;70K",IF(T706&lt;100000,"70K–99K",IF(T706&lt;130000,"100K–129K","130K+")))</f>
        <v>70K–99K</v>
      </c>
    </row>
    <row r="707" spans="1:27" ht="19.95" customHeight="1" x14ac:dyDescent="0.3">
      <c r="A707" s="8" t="s">
        <v>832</v>
      </c>
      <c r="B707" s="9">
        <v>45920</v>
      </c>
      <c r="C707" s="1" t="s">
        <v>81</v>
      </c>
      <c r="D707" s="1" t="s">
        <v>72</v>
      </c>
      <c r="E707" s="1" t="s">
        <v>23</v>
      </c>
      <c r="F707" s="1" t="s">
        <v>434</v>
      </c>
      <c r="G707" s="1" t="s">
        <v>83</v>
      </c>
      <c r="H707" s="1" t="s">
        <v>110</v>
      </c>
      <c r="I707" s="1" t="s">
        <v>27</v>
      </c>
      <c r="J707" s="9">
        <v>45920</v>
      </c>
      <c r="K707" s="9"/>
      <c r="L707" s="1" t="s">
        <v>28</v>
      </c>
      <c r="M707" s="1">
        <v>102</v>
      </c>
      <c r="N707" s="1" t="s">
        <v>29</v>
      </c>
      <c r="O707" s="1" t="s">
        <v>43</v>
      </c>
      <c r="P707" s="1" t="s">
        <v>31</v>
      </c>
      <c r="Q707" s="1" t="s">
        <v>95</v>
      </c>
      <c r="R707" s="1" t="s">
        <v>28</v>
      </c>
      <c r="S707" s="1">
        <v>0</v>
      </c>
      <c r="T707" s="10">
        <v>141500</v>
      </c>
      <c r="U707" t="str">
        <f t="shared" si="77"/>
        <v>Not Reviewed</v>
      </c>
      <c r="V707" t="str">
        <f t="shared" si="78"/>
        <v>Not Reviewed</v>
      </c>
      <c r="W707">
        <f t="shared" si="79"/>
        <v>0</v>
      </c>
      <c r="X707" t="str">
        <f t="shared" si="80"/>
        <v>Active</v>
      </c>
      <c r="Y707">
        <f t="shared" si="81"/>
        <v>0.27945205479452057</v>
      </c>
      <c r="Z707" t="str">
        <f t="shared" si="82"/>
        <v>&lt;1 Year</v>
      </c>
      <c r="AA707" t="str">
        <f t="shared" si="83"/>
        <v>130K+</v>
      </c>
    </row>
    <row r="708" spans="1:27" ht="19.95" customHeight="1" x14ac:dyDescent="0.3">
      <c r="A708" s="4" t="s">
        <v>833</v>
      </c>
      <c r="B708" s="5">
        <v>45155</v>
      </c>
      <c r="C708" s="6" t="s">
        <v>86</v>
      </c>
      <c r="D708" s="6" t="s">
        <v>87</v>
      </c>
      <c r="E708" s="6" t="s">
        <v>67</v>
      </c>
      <c r="F708" s="6" t="s">
        <v>93</v>
      </c>
      <c r="G708" s="6" t="s">
        <v>94</v>
      </c>
      <c r="H708" s="6" t="s">
        <v>26</v>
      </c>
      <c r="I708" s="6" t="s">
        <v>27</v>
      </c>
      <c r="J708" s="5">
        <v>45155</v>
      </c>
      <c r="K708" s="5"/>
      <c r="L708" s="6" t="s">
        <v>28</v>
      </c>
      <c r="M708" s="6">
        <v>867</v>
      </c>
      <c r="N708" s="6" t="s">
        <v>29</v>
      </c>
      <c r="O708" s="6" t="s">
        <v>43</v>
      </c>
      <c r="P708" s="6" t="s">
        <v>64</v>
      </c>
      <c r="Q708" s="6">
        <v>3</v>
      </c>
      <c r="R708" s="6" t="s">
        <v>37</v>
      </c>
      <c r="S708" s="6">
        <v>2</v>
      </c>
      <c r="T708" s="7">
        <v>97000</v>
      </c>
      <c r="U708" t="str">
        <f t="shared" si="77"/>
        <v>Reviewed</v>
      </c>
      <c r="V708" t="str">
        <f t="shared" si="78"/>
        <v>meets</v>
      </c>
      <c r="W708">
        <f t="shared" si="79"/>
        <v>0</v>
      </c>
      <c r="X708" t="str">
        <f t="shared" si="80"/>
        <v>Active</v>
      </c>
      <c r="Y708">
        <f t="shared" si="81"/>
        <v>2.3753424657534246</v>
      </c>
      <c r="Z708" t="str">
        <f t="shared" si="82"/>
        <v>2–3 Years</v>
      </c>
      <c r="AA708" t="str">
        <f t="shared" si="83"/>
        <v>70K–99K</v>
      </c>
    </row>
    <row r="709" spans="1:27" ht="19.95" customHeight="1" x14ac:dyDescent="0.3">
      <c r="A709" s="8" t="s">
        <v>834</v>
      </c>
      <c r="B709" s="9">
        <v>45882</v>
      </c>
      <c r="C709" s="1" t="s">
        <v>91</v>
      </c>
      <c r="D709" s="1" t="s">
        <v>87</v>
      </c>
      <c r="E709" s="1" t="s">
        <v>92</v>
      </c>
      <c r="F709" s="1" t="s">
        <v>152</v>
      </c>
      <c r="G709" s="1" t="s">
        <v>94</v>
      </c>
      <c r="H709" s="1" t="s">
        <v>49</v>
      </c>
      <c r="I709" s="1" t="s">
        <v>27</v>
      </c>
      <c r="J709" s="9">
        <v>45882</v>
      </c>
      <c r="K709" s="9"/>
      <c r="L709" s="1" t="s">
        <v>28</v>
      </c>
      <c r="M709" s="1">
        <v>140</v>
      </c>
      <c r="N709" s="1" t="s">
        <v>122</v>
      </c>
      <c r="O709" s="1" t="s">
        <v>63</v>
      </c>
      <c r="P709" s="1" t="s">
        <v>31</v>
      </c>
      <c r="Q709" s="1" t="s">
        <v>95</v>
      </c>
      <c r="R709" s="1" t="s">
        <v>28</v>
      </c>
      <c r="S709" s="1">
        <v>0</v>
      </c>
      <c r="T709" s="10">
        <v>108000</v>
      </c>
      <c r="U709" t="str">
        <f t="shared" si="77"/>
        <v>Not Reviewed</v>
      </c>
      <c r="V709" t="str">
        <f t="shared" si="78"/>
        <v>Not Reviewed</v>
      </c>
      <c r="W709">
        <f t="shared" si="79"/>
        <v>0</v>
      </c>
      <c r="X709" t="str">
        <f t="shared" si="80"/>
        <v>Active</v>
      </c>
      <c r="Y709">
        <f t="shared" si="81"/>
        <v>0.38356164383561642</v>
      </c>
      <c r="Z709" t="str">
        <f t="shared" si="82"/>
        <v>&lt;1 Year</v>
      </c>
      <c r="AA709" t="str">
        <f t="shared" si="83"/>
        <v>100K–129K</v>
      </c>
    </row>
    <row r="710" spans="1:27" ht="19.95" customHeight="1" x14ac:dyDescent="0.3">
      <c r="A710" s="4" t="s">
        <v>835</v>
      </c>
      <c r="B710" s="5">
        <v>45313</v>
      </c>
      <c r="C710" s="6" t="s">
        <v>21</v>
      </c>
      <c r="D710" s="6" t="s">
        <v>22</v>
      </c>
      <c r="E710" s="6" t="s">
        <v>23</v>
      </c>
      <c r="F710" s="6" t="s">
        <v>35</v>
      </c>
      <c r="G710" s="6" t="s">
        <v>36</v>
      </c>
      <c r="H710" s="6" t="s">
        <v>26</v>
      </c>
      <c r="I710" s="6" t="s">
        <v>27</v>
      </c>
      <c r="J710" s="5">
        <v>45313</v>
      </c>
      <c r="K710" s="5"/>
      <c r="L710" s="6" t="s">
        <v>28</v>
      </c>
      <c r="M710" s="6">
        <v>709</v>
      </c>
      <c r="N710" s="6" t="s">
        <v>140</v>
      </c>
      <c r="O710" s="6" t="s">
        <v>63</v>
      </c>
      <c r="P710" s="6" t="s">
        <v>31</v>
      </c>
      <c r="Q710" s="6">
        <v>3</v>
      </c>
      <c r="R710" s="6" t="s">
        <v>37</v>
      </c>
      <c r="S710" s="6">
        <v>2</v>
      </c>
      <c r="T710" s="7">
        <v>81000</v>
      </c>
      <c r="U710" t="str">
        <f t="shared" si="77"/>
        <v>Reviewed</v>
      </c>
      <c r="V710" t="str">
        <f t="shared" si="78"/>
        <v>meets</v>
      </c>
      <c r="W710">
        <f t="shared" si="79"/>
        <v>0</v>
      </c>
      <c r="X710" t="str">
        <f t="shared" si="80"/>
        <v>Active</v>
      </c>
      <c r="Y710">
        <f t="shared" si="81"/>
        <v>1.9424657534246574</v>
      </c>
      <c r="Z710" t="str">
        <f t="shared" si="82"/>
        <v>1–2 Years</v>
      </c>
      <c r="AA710" t="str">
        <f t="shared" si="83"/>
        <v>70K–99K</v>
      </c>
    </row>
    <row r="711" spans="1:27" ht="19.95" customHeight="1" x14ac:dyDescent="0.3">
      <c r="A711" s="8" t="s">
        <v>836</v>
      </c>
      <c r="B711" s="9">
        <v>45788</v>
      </c>
      <c r="C711" s="1" t="s">
        <v>34</v>
      </c>
      <c r="D711" s="1" t="s">
        <v>22</v>
      </c>
      <c r="E711" s="1" t="s">
        <v>23</v>
      </c>
      <c r="F711" s="1" t="s">
        <v>35</v>
      </c>
      <c r="G711" s="1" t="s">
        <v>36</v>
      </c>
      <c r="H711" s="1" t="s">
        <v>26</v>
      </c>
      <c r="I711" s="1" t="s">
        <v>50</v>
      </c>
      <c r="J711" s="9">
        <v>45788</v>
      </c>
      <c r="K711" s="9">
        <v>45892</v>
      </c>
      <c r="L711" s="1" t="s">
        <v>84</v>
      </c>
      <c r="M711" s="1">
        <v>104</v>
      </c>
      <c r="N711" s="1" t="s">
        <v>122</v>
      </c>
      <c r="O711" s="1" t="s">
        <v>43</v>
      </c>
      <c r="P711" s="1" t="s">
        <v>107</v>
      </c>
      <c r="Q711" s="1" t="s">
        <v>95</v>
      </c>
      <c r="R711" s="1" t="s">
        <v>28</v>
      </c>
      <c r="S711" s="1">
        <v>0</v>
      </c>
      <c r="T711" s="10">
        <v>84500</v>
      </c>
      <c r="U711" t="str">
        <f t="shared" si="77"/>
        <v>Not Reviewed</v>
      </c>
      <c r="V711" t="str">
        <f t="shared" si="78"/>
        <v>Not Reviewed</v>
      </c>
      <c r="W711">
        <f t="shared" si="79"/>
        <v>1</v>
      </c>
      <c r="X711" t="str">
        <f t="shared" si="80"/>
        <v>Attrited</v>
      </c>
      <c r="Y711">
        <f t="shared" si="81"/>
        <v>0.28493150684931506</v>
      </c>
      <c r="Z711" t="str">
        <f t="shared" si="82"/>
        <v>&lt;1 Year</v>
      </c>
      <c r="AA711" t="str">
        <f t="shared" si="83"/>
        <v>70K–99K</v>
      </c>
    </row>
    <row r="712" spans="1:27" ht="19.95" customHeight="1" x14ac:dyDescent="0.3">
      <c r="A712" s="4" t="s">
        <v>837</v>
      </c>
      <c r="B712" s="5">
        <v>45297</v>
      </c>
      <c r="C712" s="6" t="s">
        <v>39</v>
      </c>
      <c r="D712" s="6" t="s">
        <v>22</v>
      </c>
      <c r="E712" s="6" t="s">
        <v>40</v>
      </c>
      <c r="F712" s="6" t="s">
        <v>41</v>
      </c>
      <c r="G712" s="6" t="s">
        <v>42</v>
      </c>
      <c r="H712" s="6" t="s">
        <v>43</v>
      </c>
      <c r="I712" s="6" t="s">
        <v>27</v>
      </c>
      <c r="J712" s="5">
        <v>45297</v>
      </c>
      <c r="K712" s="5"/>
      <c r="L712" s="6" t="s">
        <v>28</v>
      </c>
      <c r="M712" s="6">
        <v>725</v>
      </c>
      <c r="N712" s="6" t="s">
        <v>52</v>
      </c>
      <c r="O712" s="6" t="s">
        <v>63</v>
      </c>
      <c r="P712" s="6" t="s">
        <v>64</v>
      </c>
      <c r="Q712" s="6">
        <v>5</v>
      </c>
      <c r="R712" s="6" t="s">
        <v>119</v>
      </c>
      <c r="S712" s="6">
        <v>2</v>
      </c>
      <c r="T712" s="7">
        <v>65500</v>
      </c>
      <c r="U712" t="str">
        <f t="shared" si="77"/>
        <v>Reviewed</v>
      </c>
      <c r="V712" t="str">
        <f t="shared" si="78"/>
        <v>outstanding</v>
      </c>
      <c r="W712">
        <f t="shared" si="79"/>
        <v>0</v>
      </c>
      <c r="X712" t="str">
        <f t="shared" si="80"/>
        <v>Active</v>
      </c>
      <c r="Y712">
        <f t="shared" si="81"/>
        <v>1.9863013698630136</v>
      </c>
      <c r="Z712" t="str">
        <f t="shared" si="82"/>
        <v>1–2 Years</v>
      </c>
      <c r="AA712" t="str">
        <f t="shared" si="83"/>
        <v>&lt;70K</v>
      </c>
    </row>
    <row r="713" spans="1:27" ht="19.95" customHeight="1" x14ac:dyDescent="0.3">
      <c r="A713" s="8" t="s">
        <v>838</v>
      </c>
      <c r="B713" s="9">
        <v>45446</v>
      </c>
      <c r="C713" s="1" t="s">
        <v>46</v>
      </c>
      <c r="D713" s="1" t="s">
        <v>22</v>
      </c>
      <c r="E713" s="1" t="s">
        <v>40</v>
      </c>
      <c r="F713" s="1" t="s">
        <v>47</v>
      </c>
      <c r="G713" s="1" t="s">
        <v>48</v>
      </c>
      <c r="H713" s="1" t="s">
        <v>49</v>
      </c>
      <c r="I713" s="1" t="s">
        <v>27</v>
      </c>
      <c r="J713" s="9">
        <v>45446</v>
      </c>
      <c r="K713" s="9"/>
      <c r="L713" s="1" t="s">
        <v>28</v>
      </c>
      <c r="M713" s="1">
        <v>576</v>
      </c>
      <c r="N713" s="1" t="s">
        <v>29</v>
      </c>
      <c r="O713" s="1" t="s">
        <v>30</v>
      </c>
      <c r="P713" s="1" t="s">
        <v>133</v>
      </c>
      <c r="Q713" s="1">
        <v>3</v>
      </c>
      <c r="R713" s="1" t="s">
        <v>37</v>
      </c>
      <c r="S713" s="1">
        <v>2</v>
      </c>
      <c r="T713" s="10">
        <v>107500</v>
      </c>
      <c r="U713" t="str">
        <f t="shared" si="77"/>
        <v>Reviewed</v>
      </c>
      <c r="V713" t="str">
        <f t="shared" si="78"/>
        <v>meets</v>
      </c>
      <c r="W713">
        <f t="shared" si="79"/>
        <v>0</v>
      </c>
      <c r="X713" t="str">
        <f t="shared" si="80"/>
        <v>Active</v>
      </c>
      <c r="Y713">
        <f t="shared" si="81"/>
        <v>1.5780821917808219</v>
      </c>
      <c r="Z713" t="str">
        <f t="shared" si="82"/>
        <v>1–2 Years</v>
      </c>
      <c r="AA713" t="str">
        <f t="shared" si="83"/>
        <v>100K–129K</v>
      </c>
    </row>
    <row r="714" spans="1:27" ht="19.95" customHeight="1" x14ac:dyDescent="0.3">
      <c r="A714" s="4" t="s">
        <v>839</v>
      </c>
      <c r="B714" s="5">
        <v>45591</v>
      </c>
      <c r="C714" s="6" t="s">
        <v>55</v>
      </c>
      <c r="D714" s="6" t="s">
        <v>56</v>
      </c>
      <c r="E714" s="6" t="s">
        <v>23</v>
      </c>
      <c r="F714" s="6" t="s">
        <v>147</v>
      </c>
      <c r="G714" s="6" t="s">
        <v>58</v>
      </c>
      <c r="H714" s="6" t="s">
        <v>26</v>
      </c>
      <c r="I714" s="6" t="s">
        <v>27</v>
      </c>
      <c r="J714" s="5">
        <v>45591</v>
      </c>
      <c r="K714" s="5"/>
      <c r="L714" s="6" t="s">
        <v>28</v>
      </c>
      <c r="M714" s="6">
        <v>431</v>
      </c>
      <c r="N714" s="6" t="s">
        <v>52</v>
      </c>
      <c r="O714" s="6" t="s">
        <v>30</v>
      </c>
      <c r="P714" s="6" t="s">
        <v>107</v>
      </c>
      <c r="Q714" s="6">
        <v>4</v>
      </c>
      <c r="R714" s="6" t="s">
        <v>32</v>
      </c>
      <c r="S714" s="6">
        <v>1</v>
      </c>
      <c r="T714" s="7">
        <v>79000</v>
      </c>
      <c r="U714" t="str">
        <f t="shared" si="77"/>
        <v>Reviewed</v>
      </c>
      <c r="V714" t="str">
        <f t="shared" si="78"/>
        <v>exceeds</v>
      </c>
      <c r="W714">
        <f t="shared" si="79"/>
        <v>0</v>
      </c>
      <c r="X714" t="str">
        <f t="shared" si="80"/>
        <v>Active</v>
      </c>
      <c r="Y714">
        <f t="shared" si="81"/>
        <v>1.1808219178082191</v>
      </c>
      <c r="Z714" t="str">
        <f t="shared" si="82"/>
        <v>1–2 Years</v>
      </c>
      <c r="AA714" t="str">
        <f t="shared" si="83"/>
        <v>70K–99K</v>
      </c>
    </row>
    <row r="715" spans="1:27" ht="19.95" customHeight="1" x14ac:dyDescent="0.3">
      <c r="A715" s="8" t="s">
        <v>840</v>
      </c>
      <c r="B715" s="9">
        <v>45832</v>
      </c>
      <c r="C715" s="1" t="s">
        <v>60</v>
      </c>
      <c r="D715" s="1" t="s">
        <v>56</v>
      </c>
      <c r="E715" s="1" t="s">
        <v>40</v>
      </c>
      <c r="F715" s="1" t="s">
        <v>104</v>
      </c>
      <c r="G715" s="1" t="s">
        <v>62</v>
      </c>
      <c r="H715" s="1" t="s">
        <v>43</v>
      </c>
      <c r="I715" s="1" t="s">
        <v>27</v>
      </c>
      <c r="J715" s="9">
        <v>45832</v>
      </c>
      <c r="K715" s="9"/>
      <c r="L715" s="1" t="s">
        <v>28</v>
      </c>
      <c r="M715" s="1">
        <v>190</v>
      </c>
      <c r="N715" s="1" t="s">
        <v>29</v>
      </c>
      <c r="O715" s="1" t="s">
        <v>63</v>
      </c>
      <c r="P715" s="1" t="s">
        <v>107</v>
      </c>
      <c r="Q715" s="1">
        <v>2</v>
      </c>
      <c r="R715" s="1" t="s">
        <v>53</v>
      </c>
      <c r="S715" s="1">
        <v>1</v>
      </c>
      <c r="T715" s="10">
        <v>57500</v>
      </c>
      <c r="U715" t="str">
        <f t="shared" si="77"/>
        <v>Reviewed</v>
      </c>
      <c r="V715" t="str">
        <f t="shared" si="78"/>
        <v>needs_support</v>
      </c>
      <c r="W715">
        <f t="shared" si="79"/>
        <v>0</v>
      </c>
      <c r="X715" t="str">
        <f t="shared" si="80"/>
        <v>Active</v>
      </c>
      <c r="Y715">
        <f t="shared" si="81"/>
        <v>0.52054794520547942</v>
      </c>
      <c r="Z715" t="str">
        <f t="shared" si="82"/>
        <v>&lt;1 Year</v>
      </c>
      <c r="AA715" t="str">
        <f t="shared" si="83"/>
        <v>&lt;70K</v>
      </c>
    </row>
    <row r="716" spans="1:27" ht="19.95" customHeight="1" x14ac:dyDescent="0.3">
      <c r="A716" s="4" t="s">
        <v>841</v>
      </c>
      <c r="B716" s="5">
        <v>45312</v>
      </c>
      <c r="C716" s="6" t="s">
        <v>66</v>
      </c>
      <c r="D716" s="6" t="s">
        <v>56</v>
      </c>
      <c r="E716" s="6" t="s">
        <v>67</v>
      </c>
      <c r="F716" s="6" t="s">
        <v>193</v>
      </c>
      <c r="G716" s="6" t="s">
        <v>69</v>
      </c>
      <c r="H716" s="6" t="s">
        <v>43</v>
      </c>
      <c r="I716" s="6" t="s">
        <v>27</v>
      </c>
      <c r="J716" s="5">
        <v>45312</v>
      </c>
      <c r="K716" s="5"/>
      <c r="L716" s="6" t="s">
        <v>28</v>
      </c>
      <c r="M716" s="6">
        <v>710</v>
      </c>
      <c r="N716" s="6" t="s">
        <v>29</v>
      </c>
      <c r="O716" s="6" t="s">
        <v>30</v>
      </c>
      <c r="P716" s="6" t="s">
        <v>133</v>
      </c>
      <c r="Q716" s="6">
        <v>3</v>
      </c>
      <c r="R716" s="6" t="s">
        <v>37</v>
      </c>
      <c r="S716" s="6">
        <v>2</v>
      </c>
      <c r="T716" s="7">
        <v>66000</v>
      </c>
      <c r="U716" t="str">
        <f t="shared" si="77"/>
        <v>Reviewed</v>
      </c>
      <c r="V716" t="str">
        <f t="shared" si="78"/>
        <v>meets</v>
      </c>
      <c r="W716">
        <f t="shared" si="79"/>
        <v>0</v>
      </c>
      <c r="X716" t="str">
        <f t="shared" si="80"/>
        <v>Active</v>
      </c>
      <c r="Y716">
        <f t="shared" si="81"/>
        <v>1.9452054794520548</v>
      </c>
      <c r="Z716" t="str">
        <f t="shared" si="82"/>
        <v>1–2 Years</v>
      </c>
      <c r="AA716" t="str">
        <f t="shared" si="83"/>
        <v>&lt;70K</v>
      </c>
    </row>
    <row r="717" spans="1:27" ht="19.95" customHeight="1" x14ac:dyDescent="0.3">
      <c r="A717" s="8" t="s">
        <v>842</v>
      </c>
      <c r="B717" s="9">
        <v>45408</v>
      </c>
      <c r="C717" s="1" t="s">
        <v>71</v>
      </c>
      <c r="D717" s="1" t="s">
        <v>72</v>
      </c>
      <c r="E717" s="1" t="s">
        <v>23</v>
      </c>
      <c r="F717" s="1" t="s">
        <v>138</v>
      </c>
      <c r="G717" s="1" t="s">
        <v>36</v>
      </c>
      <c r="H717" s="1" t="s">
        <v>43</v>
      </c>
      <c r="I717" s="1" t="s">
        <v>27</v>
      </c>
      <c r="J717" s="9">
        <v>45408</v>
      </c>
      <c r="K717" s="9"/>
      <c r="L717" s="1" t="s">
        <v>28</v>
      </c>
      <c r="M717" s="1">
        <v>614</v>
      </c>
      <c r="N717" s="1" t="s">
        <v>52</v>
      </c>
      <c r="O717" s="1" t="s">
        <v>63</v>
      </c>
      <c r="P717" s="1" t="s">
        <v>31</v>
      </c>
      <c r="Q717" s="1">
        <v>4</v>
      </c>
      <c r="R717" s="1" t="s">
        <v>32</v>
      </c>
      <c r="S717" s="1">
        <v>2</v>
      </c>
      <c r="T717" s="10">
        <v>66500</v>
      </c>
      <c r="U717" t="str">
        <f t="shared" si="77"/>
        <v>Reviewed</v>
      </c>
      <c r="V717" t="str">
        <f t="shared" si="78"/>
        <v>exceeds</v>
      </c>
      <c r="W717">
        <f t="shared" si="79"/>
        <v>0</v>
      </c>
      <c r="X717" t="str">
        <f t="shared" si="80"/>
        <v>Active</v>
      </c>
      <c r="Y717">
        <f t="shared" si="81"/>
        <v>1.6821917808219178</v>
      </c>
      <c r="Z717" t="str">
        <f t="shared" si="82"/>
        <v>1–2 Years</v>
      </c>
      <c r="AA717" t="str">
        <f t="shared" si="83"/>
        <v>&lt;70K</v>
      </c>
    </row>
    <row r="718" spans="1:27" ht="19.95" customHeight="1" x14ac:dyDescent="0.3">
      <c r="A718" s="4" t="s">
        <v>843</v>
      </c>
      <c r="B718" s="5">
        <v>45137</v>
      </c>
      <c r="C718" s="6" t="s">
        <v>77</v>
      </c>
      <c r="D718" s="6" t="s">
        <v>72</v>
      </c>
      <c r="E718" s="6" t="s">
        <v>40</v>
      </c>
      <c r="F718" s="6" t="s">
        <v>131</v>
      </c>
      <c r="G718" s="6" t="s">
        <v>79</v>
      </c>
      <c r="H718" s="6" t="s">
        <v>26</v>
      </c>
      <c r="I718" s="6" t="s">
        <v>27</v>
      </c>
      <c r="J718" s="5">
        <v>45137</v>
      </c>
      <c r="K718" s="5"/>
      <c r="L718" s="6" t="s">
        <v>28</v>
      </c>
      <c r="M718" s="6">
        <v>885</v>
      </c>
      <c r="N718" s="6" t="s">
        <v>122</v>
      </c>
      <c r="O718" s="6" t="s">
        <v>30</v>
      </c>
      <c r="P718" s="6" t="s">
        <v>64</v>
      </c>
      <c r="Q718" s="6">
        <v>1</v>
      </c>
      <c r="R718" s="6" t="s">
        <v>53</v>
      </c>
      <c r="S718" s="6">
        <v>2</v>
      </c>
      <c r="T718" s="7">
        <v>85000</v>
      </c>
      <c r="U718" t="str">
        <f t="shared" si="77"/>
        <v>Reviewed</v>
      </c>
      <c r="V718" t="str">
        <f t="shared" si="78"/>
        <v>needs_support</v>
      </c>
      <c r="W718">
        <f t="shared" si="79"/>
        <v>0</v>
      </c>
      <c r="X718" t="str">
        <f t="shared" si="80"/>
        <v>Active</v>
      </c>
      <c r="Y718">
        <f t="shared" si="81"/>
        <v>2.4246575342465753</v>
      </c>
      <c r="Z718" t="str">
        <f t="shared" si="82"/>
        <v>2–3 Years</v>
      </c>
      <c r="AA718" t="str">
        <f t="shared" si="83"/>
        <v>70K–99K</v>
      </c>
    </row>
    <row r="719" spans="1:27" ht="19.95" customHeight="1" x14ac:dyDescent="0.3">
      <c r="A719" s="8" t="s">
        <v>844</v>
      </c>
      <c r="B719" s="9">
        <v>45260</v>
      </c>
      <c r="C719" s="1" t="s">
        <v>81</v>
      </c>
      <c r="D719" s="1" t="s">
        <v>72</v>
      </c>
      <c r="E719" s="1" t="s">
        <v>23</v>
      </c>
      <c r="F719" s="1" t="s">
        <v>223</v>
      </c>
      <c r="G719" s="1" t="s">
        <v>83</v>
      </c>
      <c r="H719" s="1" t="s">
        <v>49</v>
      </c>
      <c r="I719" s="1" t="s">
        <v>27</v>
      </c>
      <c r="J719" s="9">
        <v>45260</v>
      </c>
      <c r="K719" s="9"/>
      <c r="L719" s="1" t="s">
        <v>28</v>
      </c>
      <c r="M719" s="1">
        <v>762</v>
      </c>
      <c r="N719" s="1" t="s">
        <v>52</v>
      </c>
      <c r="O719" s="1" t="s">
        <v>30</v>
      </c>
      <c r="P719" s="1" t="s">
        <v>64</v>
      </c>
      <c r="Q719" s="1">
        <v>3</v>
      </c>
      <c r="R719" s="1" t="s">
        <v>37</v>
      </c>
      <c r="S719" s="1">
        <v>2</v>
      </c>
      <c r="T719" s="10">
        <v>134500</v>
      </c>
      <c r="U719" t="str">
        <f t="shared" si="77"/>
        <v>Reviewed</v>
      </c>
      <c r="V719" t="str">
        <f t="shared" si="78"/>
        <v>meets</v>
      </c>
      <c r="W719">
        <f t="shared" si="79"/>
        <v>0</v>
      </c>
      <c r="X719" t="str">
        <f t="shared" si="80"/>
        <v>Active</v>
      </c>
      <c r="Y719">
        <f t="shared" si="81"/>
        <v>2.0876712328767124</v>
      </c>
      <c r="Z719" t="str">
        <f t="shared" si="82"/>
        <v>2–3 Years</v>
      </c>
      <c r="AA719" t="str">
        <f t="shared" si="83"/>
        <v>130K+</v>
      </c>
    </row>
    <row r="720" spans="1:27" ht="19.95" customHeight="1" x14ac:dyDescent="0.3">
      <c r="A720" s="4" t="s">
        <v>845</v>
      </c>
      <c r="B720" s="5">
        <v>45582</v>
      </c>
      <c r="C720" s="6" t="s">
        <v>86</v>
      </c>
      <c r="D720" s="6" t="s">
        <v>87</v>
      </c>
      <c r="E720" s="6" t="s">
        <v>67</v>
      </c>
      <c r="F720" s="6" t="s">
        <v>88</v>
      </c>
      <c r="G720" s="6" t="s">
        <v>89</v>
      </c>
      <c r="H720" s="6" t="s">
        <v>49</v>
      </c>
      <c r="I720" s="6" t="s">
        <v>27</v>
      </c>
      <c r="J720" s="5">
        <v>45582</v>
      </c>
      <c r="K720" s="5"/>
      <c r="L720" s="6" t="s">
        <v>28</v>
      </c>
      <c r="M720" s="6">
        <v>440</v>
      </c>
      <c r="N720" s="6" t="s">
        <v>75</v>
      </c>
      <c r="O720" s="6" t="s">
        <v>30</v>
      </c>
      <c r="P720" s="6" t="s">
        <v>133</v>
      </c>
      <c r="Q720" s="6">
        <v>2</v>
      </c>
      <c r="R720" s="6" t="s">
        <v>53</v>
      </c>
      <c r="S720" s="6">
        <v>1</v>
      </c>
      <c r="T720" s="7">
        <v>134000</v>
      </c>
      <c r="U720" t="str">
        <f t="shared" si="77"/>
        <v>Reviewed</v>
      </c>
      <c r="V720" t="str">
        <f t="shared" si="78"/>
        <v>needs_support</v>
      </c>
      <c r="W720">
        <f t="shared" si="79"/>
        <v>0</v>
      </c>
      <c r="X720" t="str">
        <f t="shared" si="80"/>
        <v>Active</v>
      </c>
      <c r="Y720">
        <f t="shared" si="81"/>
        <v>1.2054794520547945</v>
      </c>
      <c r="Z720" t="str">
        <f t="shared" si="82"/>
        <v>1–2 Years</v>
      </c>
      <c r="AA720" t="str">
        <f t="shared" si="83"/>
        <v>130K+</v>
      </c>
    </row>
    <row r="721" spans="1:27" ht="19.95" customHeight="1" x14ac:dyDescent="0.3">
      <c r="A721" s="8" t="s">
        <v>846</v>
      </c>
      <c r="B721" s="9">
        <v>45334</v>
      </c>
      <c r="C721" s="1" t="s">
        <v>91</v>
      </c>
      <c r="D721" s="1" t="s">
        <v>87</v>
      </c>
      <c r="E721" s="1" t="s">
        <v>92</v>
      </c>
      <c r="F721" s="1" t="s">
        <v>286</v>
      </c>
      <c r="G721" s="1" t="s">
        <v>94</v>
      </c>
      <c r="H721" s="1" t="s">
        <v>110</v>
      </c>
      <c r="I721" s="1" t="s">
        <v>27</v>
      </c>
      <c r="J721" s="9">
        <v>45334</v>
      </c>
      <c r="K721" s="9"/>
      <c r="L721" s="1" t="s">
        <v>28</v>
      </c>
      <c r="M721" s="1">
        <v>688</v>
      </c>
      <c r="N721" s="1" t="s">
        <v>52</v>
      </c>
      <c r="O721" s="1" t="s">
        <v>30</v>
      </c>
      <c r="P721" s="1" t="s">
        <v>64</v>
      </c>
      <c r="Q721" s="1">
        <v>4</v>
      </c>
      <c r="R721" s="1" t="s">
        <v>32</v>
      </c>
      <c r="S721" s="1">
        <v>2</v>
      </c>
      <c r="T721" s="10">
        <v>182500</v>
      </c>
      <c r="U721" t="str">
        <f t="shared" si="77"/>
        <v>Reviewed</v>
      </c>
      <c r="V721" t="str">
        <f t="shared" si="78"/>
        <v>exceeds</v>
      </c>
      <c r="W721">
        <f t="shared" si="79"/>
        <v>0</v>
      </c>
      <c r="X721" t="str">
        <f t="shared" si="80"/>
        <v>Active</v>
      </c>
      <c r="Y721">
        <f t="shared" si="81"/>
        <v>1.8849315068493151</v>
      </c>
      <c r="Z721" t="str">
        <f t="shared" si="82"/>
        <v>1–2 Years</v>
      </c>
      <c r="AA721" t="str">
        <f t="shared" si="83"/>
        <v>130K+</v>
      </c>
    </row>
    <row r="722" spans="1:27" ht="19.95" customHeight="1" x14ac:dyDescent="0.3">
      <c r="A722" s="4" t="s">
        <v>847</v>
      </c>
      <c r="B722" s="5">
        <v>45539</v>
      </c>
      <c r="C722" s="6" t="s">
        <v>21</v>
      </c>
      <c r="D722" s="6" t="s">
        <v>22</v>
      </c>
      <c r="E722" s="6" t="s">
        <v>23</v>
      </c>
      <c r="F722" s="6" t="s">
        <v>288</v>
      </c>
      <c r="G722" s="6" t="s">
        <v>25</v>
      </c>
      <c r="H722" s="6" t="s">
        <v>43</v>
      </c>
      <c r="I722" s="6" t="s">
        <v>27</v>
      </c>
      <c r="J722" s="5">
        <v>45539</v>
      </c>
      <c r="K722" s="5"/>
      <c r="L722" s="6" t="s">
        <v>28</v>
      </c>
      <c r="M722" s="6">
        <v>483</v>
      </c>
      <c r="N722" s="6" t="s">
        <v>75</v>
      </c>
      <c r="O722" s="6" t="s">
        <v>105</v>
      </c>
      <c r="P722" s="6" t="s">
        <v>64</v>
      </c>
      <c r="Q722" s="6">
        <v>4</v>
      </c>
      <c r="R722" s="6" t="s">
        <v>32</v>
      </c>
      <c r="S722" s="6">
        <v>1</v>
      </c>
      <c r="T722" s="7">
        <v>70500</v>
      </c>
      <c r="U722" t="str">
        <f t="shared" si="77"/>
        <v>Reviewed</v>
      </c>
      <c r="V722" t="str">
        <f t="shared" si="78"/>
        <v>exceeds</v>
      </c>
      <c r="W722">
        <f t="shared" si="79"/>
        <v>0</v>
      </c>
      <c r="X722" t="str">
        <f t="shared" si="80"/>
        <v>Active</v>
      </c>
      <c r="Y722">
        <f t="shared" si="81"/>
        <v>1.3232876712328767</v>
      </c>
      <c r="Z722" t="str">
        <f t="shared" si="82"/>
        <v>1–2 Years</v>
      </c>
      <c r="AA722" t="str">
        <f t="shared" si="83"/>
        <v>70K–99K</v>
      </c>
    </row>
    <row r="723" spans="1:27" ht="19.95" customHeight="1" x14ac:dyDescent="0.3">
      <c r="A723" s="8" t="s">
        <v>848</v>
      </c>
      <c r="B723" s="9">
        <v>45739</v>
      </c>
      <c r="C723" s="1" t="s">
        <v>34</v>
      </c>
      <c r="D723" s="1" t="s">
        <v>22</v>
      </c>
      <c r="E723" s="1" t="s">
        <v>23</v>
      </c>
      <c r="F723" s="1" t="s">
        <v>138</v>
      </c>
      <c r="G723" s="1" t="s">
        <v>36</v>
      </c>
      <c r="H723" s="1" t="s">
        <v>43</v>
      </c>
      <c r="I723" s="1" t="s">
        <v>27</v>
      </c>
      <c r="J723" s="9">
        <v>45739</v>
      </c>
      <c r="K723" s="9"/>
      <c r="L723" s="1" t="s">
        <v>28</v>
      </c>
      <c r="M723" s="1">
        <v>283</v>
      </c>
      <c r="N723" s="1" t="s">
        <v>29</v>
      </c>
      <c r="O723" s="1" t="s">
        <v>30</v>
      </c>
      <c r="P723" s="1" t="s">
        <v>133</v>
      </c>
      <c r="Q723" s="1">
        <v>2</v>
      </c>
      <c r="R723" s="1" t="s">
        <v>53</v>
      </c>
      <c r="S723" s="1">
        <v>1</v>
      </c>
      <c r="T723" s="10">
        <v>70000</v>
      </c>
      <c r="U723" t="str">
        <f t="shared" si="77"/>
        <v>Reviewed</v>
      </c>
      <c r="V723" t="str">
        <f t="shared" si="78"/>
        <v>needs_support</v>
      </c>
      <c r="W723">
        <f t="shared" si="79"/>
        <v>0</v>
      </c>
      <c r="X723" t="str">
        <f t="shared" si="80"/>
        <v>Active</v>
      </c>
      <c r="Y723">
        <f t="shared" si="81"/>
        <v>0.77534246575342469</v>
      </c>
      <c r="Z723" t="str">
        <f t="shared" si="82"/>
        <v>&lt;1 Year</v>
      </c>
      <c r="AA723" t="str">
        <f t="shared" si="83"/>
        <v>70K–99K</v>
      </c>
    </row>
    <row r="724" spans="1:27" ht="19.95" customHeight="1" x14ac:dyDescent="0.3">
      <c r="A724" s="4" t="s">
        <v>849</v>
      </c>
      <c r="B724" s="5">
        <v>45866</v>
      </c>
      <c r="C724" s="6" t="s">
        <v>39</v>
      </c>
      <c r="D724" s="6" t="s">
        <v>22</v>
      </c>
      <c r="E724" s="6" t="s">
        <v>40</v>
      </c>
      <c r="F724" s="6" t="s">
        <v>187</v>
      </c>
      <c r="G724" s="6" t="s">
        <v>42</v>
      </c>
      <c r="H724" s="6" t="s">
        <v>110</v>
      </c>
      <c r="I724" s="6" t="s">
        <v>27</v>
      </c>
      <c r="J724" s="5">
        <v>45866</v>
      </c>
      <c r="K724" s="5"/>
      <c r="L724" s="6" t="s">
        <v>28</v>
      </c>
      <c r="M724" s="6">
        <v>156</v>
      </c>
      <c r="N724" s="6" t="s">
        <v>52</v>
      </c>
      <c r="O724" s="6" t="s">
        <v>63</v>
      </c>
      <c r="P724" s="6" t="s">
        <v>44</v>
      </c>
      <c r="Q724" s="6" t="s">
        <v>95</v>
      </c>
      <c r="R724" s="6" t="s">
        <v>28</v>
      </c>
      <c r="S724" s="6">
        <v>0</v>
      </c>
      <c r="T724" s="7">
        <v>169000</v>
      </c>
      <c r="U724" t="str">
        <f t="shared" si="77"/>
        <v>Not Reviewed</v>
      </c>
      <c r="V724" t="str">
        <f t="shared" si="78"/>
        <v>Not Reviewed</v>
      </c>
      <c r="W724">
        <f t="shared" si="79"/>
        <v>0</v>
      </c>
      <c r="X724" t="str">
        <f t="shared" si="80"/>
        <v>Active</v>
      </c>
      <c r="Y724">
        <f t="shared" si="81"/>
        <v>0.42739726027397262</v>
      </c>
      <c r="Z724" t="str">
        <f t="shared" si="82"/>
        <v>&lt;1 Year</v>
      </c>
      <c r="AA724" t="str">
        <f t="shared" si="83"/>
        <v>130K+</v>
      </c>
    </row>
    <row r="725" spans="1:27" ht="19.95" customHeight="1" x14ac:dyDescent="0.3">
      <c r="A725" s="8" t="s">
        <v>850</v>
      </c>
      <c r="B725" s="9">
        <v>45881</v>
      </c>
      <c r="C725" s="1" t="s">
        <v>46</v>
      </c>
      <c r="D725" s="1" t="s">
        <v>22</v>
      </c>
      <c r="E725" s="1" t="s">
        <v>40</v>
      </c>
      <c r="F725" s="1" t="s">
        <v>101</v>
      </c>
      <c r="G725" s="1" t="s">
        <v>48</v>
      </c>
      <c r="H725" s="1" t="s">
        <v>26</v>
      </c>
      <c r="I725" s="1" t="s">
        <v>27</v>
      </c>
      <c r="J725" s="9">
        <v>45881</v>
      </c>
      <c r="K725" s="9"/>
      <c r="L725" s="1" t="s">
        <v>28</v>
      </c>
      <c r="M725" s="1">
        <v>141</v>
      </c>
      <c r="N725" s="1" t="s">
        <v>29</v>
      </c>
      <c r="O725" s="1" t="s">
        <v>63</v>
      </c>
      <c r="P725" s="1" t="s">
        <v>44</v>
      </c>
      <c r="Q725" s="1" t="s">
        <v>95</v>
      </c>
      <c r="R725" s="1" t="s">
        <v>28</v>
      </c>
      <c r="S725" s="1">
        <v>0</v>
      </c>
      <c r="T725" s="10">
        <v>97000</v>
      </c>
      <c r="U725" t="str">
        <f t="shared" si="77"/>
        <v>Not Reviewed</v>
      </c>
      <c r="V725" t="str">
        <f t="shared" si="78"/>
        <v>Not Reviewed</v>
      </c>
      <c r="W725">
        <f t="shared" si="79"/>
        <v>0</v>
      </c>
      <c r="X725" t="str">
        <f t="shared" si="80"/>
        <v>Active</v>
      </c>
      <c r="Y725">
        <f t="shared" si="81"/>
        <v>0.38630136986301372</v>
      </c>
      <c r="Z725" t="str">
        <f t="shared" si="82"/>
        <v>&lt;1 Year</v>
      </c>
      <c r="AA725" t="str">
        <f t="shared" si="83"/>
        <v>70K–99K</v>
      </c>
    </row>
    <row r="726" spans="1:27" ht="19.95" customHeight="1" x14ac:dyDescent="0.3">
      <c r="A726" s="4" t="s">
        <v>851</v>
      </c>
      <c r="B726" s="5">
        <v>45466</v>
      </c>
      <c r="C726" s="6" t="s">
        <v>55</v>
      </c>
      <c r="D726" s="6" t="s">
        <v>56</v>
      </c>
      <c r="E726" s="6" t="s">
        <v>23</v>
      </c>
      <c r="F726" s="6" t="s">
        <v>147</v>
      </c>
      <c r="G726" s="6" t="s">
        <v>58</v>
      </c>
      <c r="H726" s="6" t="s">
        <v>26</v>
      </c>
      <c r="I726" s="6" t="s">
        <v>27</v>
      </c>
      <c r="J726" s="5">
        <v>45466</v>
      </c>
      <c r="K726" s="5"/>
      <c r="L726" s="6" t="s">
        <v>28</v>
      </c>
      <c r="M726" s="6">
        <v>556</v>
      </c>
      <c r="N726" s="6" t="s">
        <v>52</v>
      </c>
      <c r="O726" s="6" t="s">
        <v>30</v>
      </c>
      <c r="P726" s="6" t="s">
        <v>107</v>
      </c>
      <c r="Q726" s="6">
        <v>3</v>
      </c>
      <c r="R726" s="6" t="s">
        <v>37</v>
      </c>
      <c r="S726" s="6">
        <v>2</v>
      </c>
      <c r="T726" s="7">
        <v>87500</v>
      </c>
      <c r="U726" t="str">
        <f t="shared" si="77"/>
        <v>Reviewed</v>
      </c>
      <c r="V726" t="str">
        <f t="shared" si="78"/>
        <v>meets</v>
      </c>
      <c r="W726">
        <f t="shared" si="79"/>
        <v>0</v>
      </c>
      <c r="X726" t="str">
        <f t="shared" si="80"/>
        <v>Active</v>
      </c>
      <c r="Y726">
        <f t="shared" si="81"/>
        <v>1.5232876712328767</v>
      </c>
      <c r="Z726" t="str">
        <f t="shared" si="82"/>
        <v>1–2 Years</v>
      </c>
      <c r="AA726" t="str">
        <f t="shared" si="83"/>
        <v>70K–99K</v>
      </c>
    </row>
    <row r="727" spans="1:27" ht="19.95" customHeight="1" x14ac:dyDescent="0.3">
      <c r="A727" s="8" t="s">
        <v>852</v>
      </c>
      <c r="B727" s="9">
        <v>45797</v>
      </c>
      <c r="C727" s="1" t="s">
        <v>60</v>
      </c>
      <c r="D727" s="1" t="s">
        <v>56</v>
      </c>
      <c r="E727" s="1" t="s">
        <v>40</v>
      </c>
      <c r="F727" s="1" t="s">
        <v>57</v>
      </c>
      <c r="G727" s="1" t="s">
        <v>58</v>
      </c>
      <c r="H727" s="1" t="s">
        <v>43</v>
      </c>
      <c r="I727" s="1" t="s">
        <v>27</v>
      </c>
      <c r="J727" s="9">
        <v>45797</v>
      </c>
      <c r="K727" s="9"/>
      <c r="L727" s="1" t="s">
        <v>28</v>
      </c>
      <c r="M727" s="1">
        <v>225</v>
      </c>
      <c r="N727" s="1" t="s">
        <v>52</v>
      </c>
      <c r="O727" s="1" t="s">
        <v>63</v>
      </c>
      <c r="P727" s="1" t="s">
        <v>133</v>
      </c>
      <c r="Q727" s="1">
        <v>4</v>
      </c>
      <c r="R727" s="1" t="s">
        <v>32</v>
      </c>
      <c r="S727" s="1">
        <v>1</v>
      </c>
      <c r="T727" s="10">
        <v>72000</v>
      </c>
      <c r="U727" t="str">
        <f t="shared" si="77"/>
        <v>Reviewed</v>
      </c>
      <c r="V727" t="str">
        <f t="shared" si="78"/>
        <v>exceeds</v>
      </c>
      <c r="W727">
        <f t="shared" si="79"/>
        <v>0</v>
      </c>
      <c r="X727" t="str">
        <f t="shared" si="80"/>
        <v>Active</v>
      </c>
      <c r="Y727">
        <f t="shared" si="81"/>
        <v>0.61643835616438358</v>
      </c>
      <c r="Z727" t="str">
        <f t="shared" si="82"/>
        <v>&lt;1 Year</v>
      </c>
      <c r="AA727" t="str">
        <f t="shared" si="83"/>
        <v>70K–99K</v>
      </c>
    </row>
    <row r="728" spans="1:27" ht="19.95" customHeight="1" x14ac:dyDescent="0.3">
      <c r="A728" s="4" t="s">
        <v>853</v>
      </c>
      <c r="B728" s="5">
        <v>45373</v>
      </c>
      <c r="C728" s="6" t="s">
        <v>66</v>
      </c>
      <c r="D728" s="6" t="s">
        <v>56</v>
      </c>
      <c r="E728" s="6" t="s">
        <v>67</v>
      </c>
      <c r="F728" s="6" t="s">
        <v>68</v>
      </c>
      <c r="G728" s="6" t="s">
        <v>69</v>
      </c>
      <c r="H728" s="6" t="s">
        <v>26</v>
      </c>
      <c r="I728" s="6" t="s">
        <v>27</v>
      </c>
      <c r="J728" s="5">
        <v>45373</v>
      </c>
      <c r="K728" s="5"/>
      <c r="L728" s="6" t="s">
        <v>28</v>
      </c>
      <c r="M728" s="6">
        <v>649</v>
      </c>
      <c r="N728" s="6" t="s">
        <v>75</v>
      </c>
      <c r="O728" s="6" t="s">
        <v>63</v>
      </c>
      <c r="P728" s="6" t="s">
        <v>64</v>
      </c>
      <c r="Q728" s="6">
        <v>5</v>
      </c>
      <c r="R728" s="6" t="s">
        <v>119</v>
      </c>
      <c r="S728" s="6">
        <v>2</v>
      </c>
      <c r="T728" s="7">
        <v>72000</v>
      </c>
      <c r="U728" t="str">
        <f t="shared" si="77"/>
        <v>Reviewed</v>
      </c>
      <c r="V728" t="str">
        <f t="shared" si="78"/>
        <v>outstanding</v>
      </c>
      <c r="W728">
        <f t="shared" si="79"/>
        <v>0</v>
      </c>
      <c r="X728" t="str">
        <f t="shared" si="80"/>
        <v>Active</v>
      </c>
      <c r="Y728">
        <f t="shared" si="81"/>
        <v>1.7780821917808218</v>
      </c>
      <c r="Z728" t="str">
        <f t="shared" si="82"/>
        <v>1–2 Years</v>
      </c>
      <c r="AA728" t="str">
        <f t="shared" si="83"/>
        <v>70K–99K</v>
      </c>
    </row>
    <row r="729" spans="1:27" ht="19.95" customHeight="1" x14ac:dyDescent="0.3">
      <c r="A729" s="8" t="s">
        <v>854</v>
      </c>
      <c r="B729" s="9">
        <v>45320</v>
      </c>
      <c r="C729" s="1" t="s">
        <v>71</v>
      </c>
      <c r="D729" s="1" t="s">
        <v>72</v>
      </c>
      <c r="E729" s="1" t="s">
        <v>23</v>
      </c>
      <c r="F729" s="1" t="s">
        <v>35</v>
      </c>
      <c r="G729" s="1" t="s">
        <v>36</v>
      </c>
      <c r="H729" s="1" t="s">
        <v>26</v>
      </c>
      <c r="I729" s="1" t="s">
        <v>27</v>
      </c>
      <c r="J729" s="9">
        <v>45320</v>
      </c>
      <c r="K729" s="9"/>
      <c r="L729" s="1" t="s">
        <v>28</v>
      </c>
      <c r="M729" s="1">
        <v>702</v>
      </c>
      <c r="N729" s="1" t="s">
        <v>29</v>
      </c>
      <c r="O729" s="1" t="s">
        <v>63</v>
      </c>
      <c r="P729" s="1" t="s">
        <v>31</v>
      </c>
      <c r="Q729" s="1">
        <v>2</v>
      </c>
      <c r="R729" s="1" t="s">
        <v>53</v>
      </c>
      <c r="S729" s="1">
        <v>2</v>
      </c>
      <c r="T729" s="10">
        <v>82000</v>
      </c>
      <c r="U729" t="str">
        <f t="shared" si="77"/>
        <v>Reviewed</v>
      </c>
      <c r="V729" t="str">
        <f t="shared" si="78"/>
        <v>needs_support</v>
      </c>
      <c r="W729">
        <f t="shared" si="79"/>
        <v>0</v>
      </c>
      <c r="X729" t="str">
        <f t="shared" si="80"/>
        <v>Active</v>
      </c>
      <c r="Y729">
        <f t="shared" si="81"/>
        <v>1.9232876712328768</v>
      </c>
      <c r="Z729" t="str">
        <f t="shared" si="82"/>
        <v>1–2 Years</v>
      </c>
      <c r="AA729" t="str">
        <f t="shared" si="83"/>
        <v>70K–99K</v>
      </c>
    </row>
    <row r="730" spans="1:27" ht="19.95" customHeight="1" x14ac:dyDescent="0.3">
      <c r="A730" s="4" t="s">
        <v>855</v>
      </c>
      <c r="B730" s="5">
        <v>45556</v>
      </c>
      <c r="C730" s="6" t="s">
        <v>77</v>
      </c>
      <c r="D730" s="6" t="s">
        <v>72</v>
      </c>
      <c r="E730" s="6" t="s">
        <v>40</v>
      </c>
      <c r="F730" s="6" t="s">
        <v>78</v>
      </c>
      <c r="G730" s="6" t="s">
        <v>79</v>
      </c>
      <c r="H730" s="6" t="s">
        <v>49</v>
      </c>
      <c r="I730" s="6" t="s">
        <v>27</v>
      </c>
      <c r="J730" s="5">
        <v>45556</v>
      </c>
      <c r="K730" s="5"/>
      <c r="L730" s="6" t="s">
        <v>28</v>
      </c>
      <c r="M730" s="6">
        <v>466</v>
      </c>
      <c r="N730" s="6" t="s">
        <v>75</v>
      </c>
      <c r="O730" s="6" t="s">
        <v>63</v>
      </c>
      <c r="P730" s="6" t="s">
        <v>44</v>
      </c>
      <c r="Q730" s="6">
        <v>3</v>
      </c>
      <c r="R730" s="6" t="s">
        <v>37</v>
      </c>
      <c r="S730" s="6">
        <v>1</v>
      </c>
      <c r="T730" s="7">
        <v>139000</v>
      </c>
      <c r="U730" t="str">
        <f t="shared" si="77"/>
        <v>Reviewed</v>
      </c>
      <c r="V730" t="str">
        <f t="shared" si="78"/>
        <v>meets</v>
      </c>
      <c r="W730">
        <f t="shared" si="79"/>
        <v>0</v>
      </c>
      <c r="X730" t="str">
        <f t="shared" si="80"/>
        <v>Active</v>
      </c>
      <c r="Y730">
        <f t="shared" si="81"/>
        <v>1.2767123287671234</v>
      </c>
      <c r="Z730" t="str">
        <f t="shared" si="82"/>
        <v>1–2 Years</v>
      </c>
      <c r="AA730" t="str">
        <f t="shared" si="83"/>
        <v>130K+</v>
      </c>
    </row>
    <row r="731" spans="1:27" ht="19.95" customHeight="1" x14ac:dyDescent="0.3">
      <c r="A731" s="8" t="s">
        <v>856</v>
      </c>
      <c r="B731" s="9">
        <v>45283</v>
      </c>
      <c r="C731" s="1" t="s">
        <v>81</v>
      </c>
      <c r="D731" s="1" t="s">
        <v>72</v>
      </c>
      <c r="E731" s="1" t="s">
        <v>23</v>
      </c>
      <c r="F731" s="1" t="s">
        <v>154</v>
      </c>
      <c r="G731" s="1" t="s">
        <v>83</v>
      </c>
      <c r="H731" s="1" t="s">
        <v>43</v>
      </c>
      <c r="I731" s="1" t="s">
        <v>50</v>
      </c>
      <c r="J731" s="9">
        <v>45283</v>
      </c>
      <c r="K731" s="9">
        <v>45808</v>
      </c>
      <c r="L731" s="1" t="s">
        <v>159</v>
      </c>
      <c r="M731" s="1">
        <v>525</v>
      </c>
      <c r="N731" s="1" t="s">
        <v>29</v>
      </c>
      <c r="O731" s="1" t="s">
        <v>43</v>
      </c>
      <c r="P731" s="1" t="s">
        <v>31</v>
      </c>
      <c r="Q731" s="1">
        <v>1</v>
      </c>
      <c r="R731" s="1" t="s">
        <v>53</v>
      </c>
      <c r="S731" s="1">
        <v>1</v>
      </c>
      <c r="T731" s="10">
        <v>67000</v>
      </c>
      <c r="U731" t="str">
        <f t="shared" si="77"/>
        <v>Reviewed</v>
      </c>
      <c r="V731" t="str">
        <f t="shared" si="78"/>
        <v>needs_support</v>
      </c>
      <c r="W731">
        <f t="shared" si="79"/>
        <v>1</v>
      </c>
      <c r="X731" t="str">
        <f t="shared" si="80"/>
        <v>Attrited</v>
      </c>
      <c r="Y731">
        <f t="shared" si="81"/>
        <v>1.4383561643835616</v>
      </c>
      <c r="Z731" t="str">
        <f t="shared" si="82"/>
        <v>1–2 Years</v>
      </c>
      <c r="AA731" t="str">
        <f t="shared" si="83"/>
        <v>&lt;70K</v>
      </c>
    </row>
    <row r="732" spans="1:27" ht="19.95" customHeight="1" x14ac:dyDescent="0.3">
      <c r="A732" s="4" t="s">
        <v>857</v>
      </c>
      <c r="B732" s="5">
        <v>45236</v>
      </c>
      <c r="C732" s="6" t="s">
        <v>86</v>
      </c>
      <c r="D732" s="6" t="s">
        <v>87</v>
      </c>
      <c r="E732" s="6" t="s">
        <v>67</v>
      </c>
      <c r="F732" s="6" t="s">
        <v>93</v>
      </c>
      <c r="G732" s="6" t="s">
        <v>94</v>
      </c>
      <c r="H732" s="6" t="s">
        <v>26</v>
      </c>
      <c r="I732" s="6" t="s">
        <v>27</v>
      </c>
      <c r="J732" s="5">
        <v>45236</v>
      </c>
      <c r="K732" s="5"/>
      <c r="L732" s="6" t="s">
        <v>28</v>
      </c>
      <c r="M732" s="6">
        <v>786</v>
      </c>
      <c r="N732" s="6" t="s">
        <v>122</v>
      </c>
      <c r="O732" s="6" t="s">
        <v>63</v>
      </c>
      <c r="P732" s="6" t="s">
        <v>31</v>
      </c>
      <c r="Q732" s="6">
        <v>3</v>
      </c>
      <c r="R732" s="6" t="s">
        <v>37</v>
      </c>
      <c r="S732" s="6">
        <v>2</v>
      </c>
      <c r="T732" s="7">
        <v>75500</v>
      </c>
      <c r="U732" t="str">
        <f t="shared" si="77"/>
        <v>Reviewed</v>
      </c>
      <c r="V732" t="str">
        <f t="shared" si="78"/>
        <v>meets</v>
      </c>
      <c r="W732">
        <f t="shared" si="79"/>
        <v>0</v>
      </c>
      <c r="X732" t="str">
        <f t="shared" si="80"/>
        <v>Active</v>
      </c>
      <c r="Y732">
        <f t="shared" si="81"/>
        <v>2.1534246575342464</v>
      </c>
      <c r="Z732" t="str">
        <f t="shared" si="82"/>
        <v>2–3 Years</v>
      </c>
      <c r="AA732" t="str">
        <f t="shared" si="83"/>
        <v>70K–99K</v>
      </c>
    </row>
    <row r="733" spans="1:27" ht="19.95" customHeight="1" x14ac:dyDescent="0.3">
      <c r="A733" s="8" t="s">
        <v>858</v>
      </c>
      <c r="B733" s="9">
        <v>45522</v>
      </c>
      <c r="C733" s="1" t="s">
        <v>91</v>
      </c>
      <c r="D733" s="1" t="s">
        <v>87</v>
      </c>
      <c r="E733" s="1" t="s">
        <v>92</v>
      </c>
      <c r="F733" s="1" t="s">
        <v>152</v>
      </c>
      <c r="G733" s="1" t="s">
        <v>94</v>
      </c>
      <c r="H733" s="1" t="s">
        <v>49</v>
      </c>
      <c r="I733" s="1" t="s">
        <v>27</v>
      </c>
      <c r="J733" s="9">
        <v>45522</v>
      </c>
      <c r="K733" s="9"/>
      <c r="L733" s="1" t="s">
        <v>28</v>
      </c>
      <c r="M733" s="1">
        <v>500</v>
      </c>
      <c r="N733" s="1" t="s">
        <v>52</v>
      </c>
      <c r="O733" s="1" t="s">
        <v>30</v>
      </c>
      <c r="P733" s="1" t="s">
        <v>64</v>
      </c>
      <c r="Q733" s="1">
        <v>2</v>
      </c>
      <c r="R733" s="1" t="s">
        <v>53</v>
      </c>
      <c r="S733" s="1">
        <v>1</v>
      </c>
      <c r="T733" s="10">
        <v>103000</v>
      </c>
      <c r="U733" t="str">
        <f t="shared" si="77"/>
        <v>Reviewed</v>
      </c>
      <c r="V733" t="str">
        <f t="shared" si="78"/>
        <v>needs_support</v>
      </c>
      <c r="W733">
        <f t="shared" si="79"/>
        <v>0</v>
      </c>
      <c r="X733" t="str">
        <f t="shared" si="80"/>
        <v>Active</v>
      </c>
      <c r="Y733">
        <f t="shared" si="81"/>
        <v>1.3698630136986301</v>
      </c>
      <c r="Z733" t="str">
        <f t="shared" si="82"/>
        <v>1–2 Years</v>
      </c>
      <c r="AA733" t="str">
        <f t="shared" si="83"/>
        <v>100K–129K</v>
      </c>
    </row>
    <row r="734" spans="1:27" ht="19.95" customHeight="1" x14ac:dyDescent="0.3">
      <c r="A734" s="4" t="s">
        <v>859</v>
      </c>
      <c r="B734" s="5">
        <v>45127</v>
      </c>
      <c r="C734" s="6" t="s">
        <v>21</v>
      </c>
      <c r="D734" s="6" t="s">
        <v>22</v>
      </c>
      <c r="E734" s="6" t="s">
        <v>23</v>
      </c>
      <c r="F734" s="6" t="s">
        <v>288</v>
      </c>
      <c r="G734" s="6" t="s">
        <v>25</v>
      </c>
      <c r="H734" s="6" t="s">
        <v>43</v>
      </c>
      <c r="I734" s="6" t="s">
        <v>27</v>
      </c>
      <c r="J734" s="5">
        <v>45127</v>
      </c>
      <c r="K734" s="5"/>
      <c r="L734" s="6" t="s">
        <v>28</v>
      </c>
      <c r="M734" s="6">
        <v>895</v>
      </c>
      <c r="N734" s="6" t="s">
        <v>29</v>
      </c>
      <c r="O734" s="6" t="s">
        <v>30</v>
      </c>
      <c r="P734" s="6" t="s">
        <v>107</v>
      </c>
      <c r="Q734" s="6">
        <v>4</v>
      </c>
      <c r="R734" s="6" t="s">
        <v>32</v>
      </c>
      <c r="S734" s="6">
        <v>2</v>
      </c>
      <c r="T734" s="7">
        <v>59500</v>
      </c>
      <c r="U734" t="str">
        <f t="shared" si="77"/>
        <v>Reviewed</v>
      </c>
      <c r="V734" t="str">
        <f t="shared" si="78"/>
        <v>exceeds</v>
      </c>
      <c r="W734">
        <f t="shared" si="79"/>
        <v>0</v>
      </c>
      <c r="X734" t="str">
        <f t="shared" si="80"/>
        <v>Active</v>
      </c>
      <c r="Y734">
        <f t="shared" si="81"/>
        <v>2.452054794520548</v>
      </c>
      <c r="Z734" t="str">
        <f t="shared" si="82"/>
        <v>2–3 Years</v>
      </c>
      <c r="AA734" t="str">
        <f t="shared" si="83"/>
        <v>&lt;70K</v>
      </c>
    </row>
    <row r="735" spans="1:27" ht="19.95" customHeight="1" x14ac:dyDescent="0.3">
      <c r="A735" s="8" t="s">
        <v>860</v>
      </c>
      <c r="B735" s="9">
        <v>45899</v>
      </c>
      <c r="C735" s="1" t="s">
        <v>34</v>
      </c>
      <c r="D735" s="1" t="s">
        <v>22</v>
      </c>
      <c r="E735" s="1" t="s">
        <v>23</v>
      </c>
      <c r="F735" s="1" t="s">
        <v>288</v>
      </c>
      <c r="G735" s="1" t="s">
        <v>25</v>
      </c>
      <c r="H735" s="1" t="s">
        <v>43</v>
      </c>
      <c r="I735" s="1" t="s">
        <v>27</v>
      </c>
      <c r="J735" s="9">
        <v>45899</v>
      </c>
      <c r="K735" s="9"/>
      <c r="L735" s="1" t="s">
        <v>28</v>
      </c>
      <c r="M735" s="1">
        <v>123</v>
      </c>
      <c r="N735" s="1" t="s">
        <v>75</v>
      </c>
      <c r="O735" s="1" t="s">
        <v>170</v>
      </c>
      <c r="P735" s="1" t="s">
        <v>44</v>
      </c>
      <c r="Q735" s="1" t="s">
        <v>95</v>
      </c>
      <c r="R735" s="1" t="s">
        <v>28</v>
      </c>
      <c r="S735" s="1">
        <v>0</v>
      </c>
      <c r="T735" s="10">
        <v>60500</v>
      </c>
      <c r="U735" t="str">
        <f t="shared" si="77"/>
        <v>Not Reviewed</v>
      </c>
      <c r="V735" t="str">
        <f t="shared" si="78"/>
        <v>Not Reviewed</v>
      </c>
      <c r="W735">
        <f t="shared" si="79"/>
        <v>0</v>
      </c>
      <c r="X735" t="str">
        <f t="shared" si="80"/>
        <v>Active</v>
      </c>
      <c r="Y735">
        <f t="shared" si="81"/>
        <v>0.33698630136986302</v>
      </c>
      <c r="Z735" t="str">
        <f t="shared" si="82"/>
        <v>&lt;1 Year</v>
      </c>
      <c r="AA735" t="str">
        <f t="shared" si="83"/>
        <v>&lt;70K</v>
      </c>
    </row>
    <row r="736" spans="1:27" ht="19.95" customHeight="1" x14ac:dyDescent="0.3">
      <c r="A736" s="4" t="s">
        <v>861</v>
      </c>
      <c r="B736" s="5">
        <v>45309</v>
      </c>
      <c r="C736" s="6" t="s">
        <v>39</v>
      </c>
      <c r="D736" s="6" t="s">
        <v>22</v>
      </c>
      <c r="E736" s="6" t="s">
        <v>40</v>
      </c>
      <c r="F736" s="6" t="s">
        <v>41</v>
      </c>
      <c r="G736" s="6" t="s">
        <v>42</v>
      </c>
      <c r="H736" s="6" t="s">
        <v>43</v>
      </c>
      <c r="I736" s="6" t="s">
        <v>27</v>
      </c>
      <c r="J736" s="5">
        <v>45309</v>
      </c>
      <c r="K736" s="5"/>
      <c r="L736" s="6" t="s">
        <v>28</v>
      </c>
      <c r="M736" s="6">
        <v>713</v>
      </c>
      <c r="N736" s="6" t="s">
        <v>75</v>
      </c>
      <c r="O736" s="6" t="s">
        <v>63</v>
      </c>
      <c r="P736" s="6" t="s">
        <v>44</v>
      </c>
      <c r="Q736" s="6">
        <v>3</v>
      </c>
      <c r="R736" s="6" t="s">
        <v>37</v>
      </c>
      <c r="S736" s="6">
        <v>2</v>
      </c>
      <c r="T736" s="7">
        <v>74000</v>
      </c>
      <c r="U736" t="str">
        <f t="shared" si="77"/>
        <v>Reviewed</v>
      </c>
      <c r="V736" t="str">
        <f t="shared" si="78"/>
        <v>meets</v>
      </c>
      <c r="W736">
        <f t="shared" si="79"/>
        <v>0</v>
      </c>
      <c r="X736" t="str">
        <f t="shared" si="80"/>
        <v>Active</v>
      </c>
      <c r="Y736">
        <f t="shared" si="81"/>
        <v>1.9534246575342467</v>
      </c>
      <c r="Z736" t="str">
        <f t="shared" si="82"/>
        <v>1–2 Years</v>
      </c>
      <c r="AA736" t="str">
        <f t="shared" si="83"/>
        <v>70K–99K</v>
      </c>
    </row>
    <row r="737" spans="1:27" ht="19.95" customHeight="1" x14ac:dyDescent="0.3">
      <c r="A737" s="8" t="s">
        <v>862</v>
      </c>
      <c r="B737" s="9">
        <v>45622</v>
      </c>
      <c r="C737" s="1" t="s">
        <v>46</v>
      </c>
      <c r="D737" s="1" t="s">
        <v>22</v>
      </c>
      <c r="E737" s="1" t="s">
        <v>40</v>
      </c>
      <c r="F737" s="1" t="s">
        <v>47</v>
      </c>
      <c r="G737" s="1" t="s">
        <v>48</v>
      </c>
      <c r="H737" s="1" t="s">
        <v>49</v>
      </c>
      <c r="I737" s="1" t="s">
        <v>50</v>
      </c>
      <c r="J737" s="9">
        <v>45622</v>
      </c>
      <c r="K737" s="9">
        <v>45966</v>
      </c>
      <c r="L737" s="1" t="s">
        <v>84</v>
      </c>
      <c r="M737" s="1">
        <v>344</v>
      </c>
      <c r="N737" s="1" t="s">
        <v>75</v>
      </c>
      <c r="O737" s="1" t="s">
        <v>63</v>
      </c>
      <c r="P737" s="1" t="s">
        <v>31</v>
      </c>
      <c r="Q737" s="1">
        <v>4</v>
      </c>
      <c r="R737" s="1" t="s">
        <v>32</v>
      </c>
      <c r="S737" s="1">
        <v>1</v>
      </c>
      <c r="T737" s="10">
        <v>142000</v>
      </c>
      <c r="U737" t="str">
        <f t="shared" si="77"/>
        <v>Reviewed</v>
      </c>
      <c r="V737" t="str">
        <f t="shared" si="78"/>
        <v>exceeds</v>
      </c>
      <c r="W737">
        <f t="shared" si="79"/>
        <v>1</v>
      </c>
      <c r="X737" t="str">
        <f t="shared" si="80"/>
        <v>Attrited</v>
      </c>
      <c r="Y737">
        <f t="shared" si="81"/>
        <v>0.94246575342465755</v>
      </c>
      <c r="Z737" t="str">
        <f t="shared" si="82"/>
        <v>&lt;1 Year</v>
      </c>
      <c r="AA737" t="str">
        <f t="shared" si="83"/>
        <v>130K+</v>
      </c>
    </row>
    <row r="738" spans="1:27" ht="19.95" customHeight="1" x14ac:dyDescent="0.3">
      <c r="A738" s="4" t="s">
        <v>863</v>
      </c>
      <c r="B738" s="5">
        <v>44936</v>
      </c>
      <c r="C738" s="6" t="s">
        <v>55</v>
      </c>
      <c r="D738" s="6" t="s">
        <v>56</v>
      </c>
      <c r="E738" s="6" t="s">
        <v>23</v>
      </c>
      <c r="F738" s="6" t="s">
        <v>57</v>
      </c>
      <c r="G738" s="6" t="s">
        <v>58</v>
      </c>
      <c r="H738" s="6" t="s">
        <v>43</v>
      </c>
      <c r="I738" s="6" t="s">
        <v>27</v>
      </c>
      <c r="J738" s="5">
        <v>44936</v>
      </c>
      <c r="K738" s="5"/>
      <c r="L738" s="6" t="s">
        <v>28</v>
      </c>
      <c r="M738" s="6">
        <v>1086</v>
      </c>
      <c r="N738" s="6" t="s">
        <v>29</v>
      </c>
      <c r="O738" s="6" t="s">
        <v>63</v>
      </c>
      <c r="P738" s="6" t="s">
        <v>31</v>
      </c>
      <c r="Q738" s="6">
        <v>3</v>
      </c>
      <c r="R738" s="6" t="s">
        <v>37</v>
      </c>
      <c r="S738" s="6">
        <v>3</v>
      </c>
      <c r="T738" s="7">
        <v>56000</v>
      </c>
      <c r="U738" t="str">
        <f t="shared" si="77"/>
        <v>Reviewed</v>
      </c>
      <c r="V738" t="str">
        <f t="shared" si="78"/>
        <v>meets</v>
      </c>
      <c r="W738">
        <f t="shared" si="79"/>
        <v>0</v>
      </c>
      <c r="X738" t="str">
        <f t="shared" si="80"/>
        <v>Active</v>
      </c>
      <c r="Y738">
        <f t="shared" si="81"/>
        <v>2.9753424657534246</v>
      </c>
      <c r="Z738" t="str">
        <f t="shared" si="82"/>
        <v>2–3 Years</v>
      </c>
      <c r="AA738" t="str">
        <f t="shared" si="83"/>
        <v>&lt;70K</v>
      </c>
    </row>
    <row r="739" spans="1:27" ht="19.95" customHeight="1" x14ac:dyDescent="0.3">
      <c r="A739" s="8" t="s">
        <v>864</v>
      </c>
      <c r="B739" s="9">
        <v>45828</v>
      </c>
      <c r="C739" s="1" t="s">
        <v>60</v>
      </c>
      <c r="D739" s="1" t="s">
        <v>56</v>
      </c>
      <c r="E739" s="1" t="s">
        <v>40</v>
      </c>
      <c r="F739" s="1" t="s">
        <v>61</v>
      </c>
      <c r="G739" s="1" t="s">
        <v>62</v>
      </c>
      <c r="H739" s="1" t="s">
        <v>26</v>
      </c>
      <c r="I739" s="1" t="s">
        <v>27</v>
      </c>
      <c r="J739" s="9">
        <v>45828</v>
      </c>
      <c r="K739" s="9"/>
      <c r="L739" s="1" t="s">
        <v>28</v>
      </c>
      <c r="M739" s="1">
        <v>194</v>
      </c>
      <c r="N739" s="1" t="s">
        <v>29</v>
      </c>
      <c r="O739" s="1" t="s">
        <v>43</v>
      </c>
      <c r="P739" s="1" t="s">
        <v>31</v>
      </c>
      <c r="Q739" s="1">
        <v>5</v>
      </c>
      <c r="R739" s="1" t="s">
        <v>119</v>
      </c>
      <c r="S739" s="1">
        <v>1</v>
      </c>
      <c r="T739" s="10">
        <v>95500</v>
      </c>
      <c r="U739" t="str">
        <f t="shared" si="77"/>
        <v>Reviewed</v>
      </c>
      <c r="V739" t="str">
        <f t="shared" si="78"/>
        <v>outstanding</v>
      </c>
      <c r="W739">
        <f t="shared" si="79"/>
        <v>0</v>
      </c>
      <c r="X739" t="str">
        <f t="shared" si="80"/>
        <v>Active</v>
      </c>
      <c r="Y739">
        <f t="shared" si="81"/>
        <v>0.53150684931506853</v>
      </c>
      <c r="Z739" t="str">
        <f t="shared" si="82"/>
        <v>&lt;1 Year</v>
      </c>
      <c r="AA739" t="str">
        <f t="shared" si="83"/>
        <v>70K–99K</v>
      </c>
    </row>
    <row r="740" spans="1:27" ht="19.95" customHeight="1" x14ac:dyDescent="0.3">
      <c r="A740" s="4" t="s">
        <v>865</v>
      </c>
      <c r="B740" s="5">
        <v>45761</v>
      </c>
      <c r="C740" s="6" t="s">
        <v>66</v>
      </c>
      <c r="D740" s="6" t="s">
        <v>56</v>
      </c>
      <c r="E740" s="6" t="s">
        <v>67</v>
      </c>
      <c r="F740" s="6" t="s">
        <v>193</v>
      </c>
      <c r="G740" s="6" t="s">
        <v>69</v>
      </c>
      <c r="H740" s="6" t="s">
        <v>43</v>
      </c>
      <c r="I740" s="6" t="s">
        <v>27</v>
      </c>
      <c r="J740" s="5">
        <v>45761</v>
      </c>
      <c r="K740" s="5"/>
      <c r="L740" s="6" t="s">
        <v>28</v>
      </c>
      <c r="M740" s="6">
        <v>261</v>
      </c>
      <c r="N740" s="6" t="s">
        <v>29</v>
      </c>
      <c r="O740" s="6" t="s">
        <v>63</v>
      </c>
      <c r="P740" s="6" t="s">
        <v>31</v>
      </c>
      <c r="Q740" s="6">
        <v>2</v>
      </c>
      <c r="R740" s="6" t="s">
        <v>53</v>
      </c>
      <c r="S740" s="6">
        <v>1</v>
      </c>
      <c r="T740" s="7">
        <v>73000</v>
      </c>
      <c r="U740" t="str">
        <f t="shared" si="77"/>
        <v>Reviewed</v>
      </c>
      <c r="V740" t="str">
        <f t="shared" si="78"/>
        <v>needs_support</v>
      </c>
      <c r="W740">
        <f t="shared" si="79"/>
        <v>0</v>
      </c>
      <c r="X740" t="str">
        <f t="shared" si="80"/>
        <v>Active</v>
      </c>
      <c r="Y740">
        <f t="shared" si="81"/>
        <v>0.71506849315068488</v>
      </c>
      <c r="Z740" t="str">
        <f t="shared" si="82"/>
        <v>&lt;1 Year</v>
      </c>
      <c r="AA740" t="str">
        <f t="shared" si="83"/>
        <v>70K–99K</v>
      </c>
    </row>
    <row r="741" spans="1:27" ht="19.95" customHeight="1" x14ac:dyDescent="0.3">
      <c r="A741" s="8" t="s">
        <v>866</v>
      </c>
      <c r="B741" s="9">
        <v>45037</v>
      </c>
      <c r="C741" s="1" t="s">
        <v>71</v>
      </c>
      <c r="D741" s="1" t="s">
        <v>72</v>
      </c>
      <c r="E741" s="1" t="s">
        <v>23</v>
      </c>
      <c r="F741" s="1" t="s">
        <v>35</v>
      </c>
      <c r="G741" s="1" t="s">
        <v>36</v>
      </c>
      <c r="H741" s="1" t="s">
        <v>26</v>
      </c>
      <c r="I741" s="1" t="s">
        <v>27</v>
      </c>
      <c r="J741" s="9">
        <v>45037</v>
      </c>
      <c r="K741" s="9"/>
      <c r="L741" s="1" t="s">
        <v>28</v>
      </c>
      <c r="M741" s="1">
        <v>985</v>
      </c>
      <c r="N741" s="1" t="s">
        <v>75</v>
      </c>
      <c r="O741" s="1" t="s">
        <v>43</v>
      </c>
      <c r="P741" s="1" t="s">
        <v>133</v>
      </c>
      <c r="Q741" s="1">
        <v>3</v>
      </c>
      <c r="R741" s="1" t="s">
        <v>37</v>
      </c>
      <c r="S741" s="1">
        <v>3</v>
      </c>
      <c r="T741" s="10">
        <v>98500</v>
      </c>
      <c r="U741" t="str">
        <f t="shared" si="77"/>
        <v>Reviewed</v>
      </c>
      <c r="V741" t="str">
        <f t="shared" si="78"/>
        <v>meets</v>
      </c>
      <c r="W741">
        <f t="shared" si="79"/>
        <v>0</v>
      </c>
      <c r="X741" t="str">
        <f t="shared" si="80"/>
        <v>Active</v>
      </c>
      <c r="Y741">
        <f t="shared" si="81"/>
        <v>2.6986301369863015</v>
      </c>
      <c r="Z741" t="str">
        <f t="shared" si="82"/>
        <v>2–3 Years</v>
      </c>
      <c r="AA741" t="str">
        <f t="shared" si="83"/>
        <v>70K–99K</v>
      </c>
    </row>
    <row r="742" spans="1:27" ht="19.95" customHeight="1" x14ac:dyDescent="0.3">
      <c r="A742" s="4" t="s">
        <v>867</v>
      </c>
      <c r="B742" s="5">
        <v>45783</v>
      </c>
      <c r="C742" s="6" t="s">
        <v>77</v>
      </c>
      <c r="D742" s="6" t="s">
        <v>72</v>
      </c>
      <c r="E742" s="6" t="s">
        <v>40</v>
      </c>
      <c r="F742" s="6" t="s">
        <v>93</v>
      </c>
      <c r="G742" s="6" t="s">
        <v>94</v>
      </c>
      <c r="H742" s="6" t="s">
        <v>26</v>
      </c>
      <c r="I742" s="6" t="s">
        <v>50</v>
      </c>
      <c r="J742" s="5">
        <v>45783</v>
      </c>
      <c r="K742" s="5">
        <v>46004</v>
      </c>
      <c r="L742" s="6" t="s">
        <v>51</v>
      </c>
      <c r="M742" s="6">
        <v>221</v>
      </c>
      <c r="N742" s="6" t="s">
        <v>29</v>
      </c>
      <c r="O742" s="6" t="s">
        <v>30</v>
      </c>
      <c r="P742" s="6" t="s">
        <v>107</v>
      </c>
      <c r="Q742" s="6">
        <v>2</v>
      </c>
      <c r="R742" s="6" t="s">
        <v>53</v>
      </c>
      <c r="S742" s="6">
        <v>1</v>
      </c>
      <c r="T742" s="7">
        <v>93000</v>
      </c>
      <c r="U742" t="str">
        <f t="shared" si="77"/>
        <v>Reviewed</v>
      </c>
      <c r="V742" t="str">
        <f t="shared" si="78"/>
        <v>needs_support</v>
      </c>
      <c r="W742">
        <f t="shared" si="79"/>
        <v>1</v>
      </c>
      <c r="X742" t="str">
        <f t="shared" si="80"/>
        <v>Attrited</v>
      </c>
      <c r="Y742">
        <f t="shared" si="81"/>
        <v>0.60547945205479448</v>
      </c>
      <c r="Z742" t="str">
        <f t="shared" si="82"/>
        <v>&lt;1 Year</v>
      </c>
      <c r="AA742" t="str">
        <f t="shared" si="83"/>
        <v>70K–99K</v>
      </c>
    </row>
    <row r="743" spans="1:27" ht="19.95" customHeight="1" x14ac:dyDescent="0.3">
      <c r="A743" s="8" t="s">
        <v>868</v>
      </c>
      <c r="B743" s="9">
        <v>45198</v>
      </c>
      <c r="C743" s="1" t="s">
        <v>81</v>
      </c>
      <c r="D743" s="1" t="s">
        <v>72</v>
      </c>
      <c r="E743" s="1" t="s">
        <v>23</v>
      </c>
      <c r="F743" s="1" t="s">
        <v>82</v>
      </c>
      <c r="G743" s="1" t="s">
        <v>83</v>
      </c>
      <c r="H743" s="1" t="s">
        <v>26</v>
      </c>
      <c r="I743" s="1" t="s">
        <v>50</v>
      </c>
      <c r="J743" s="9">
        <v>45198</v>
      </c>
      <c r="K743" s="9">
        <v>45796</v>
      </c>
      <c r="L743" s="1" t="s">
        <v>51</v>
      </c>
      <c r="M743" s="1">
        <v>598</v>
      </c>
      <c r="N743" s="1" t="s">
        <v>52</v>
      </c>
      <c r="O743" s="1" t="s">
        <v>30</v>
      </c>
      <c r="P743" s="1" t="s">
        <v>64</v>
      </c>
      <c r="Q743" s="1">
        <v>3</v>
      </c>
      <c r="R743" s="1" t="s">
        <v>37</v>
      </c>
      <c r="S743" s="1">
        <v>2</v>
      </c>
      <c r="T743" s="10">
        <v>103000</v>
      </c>
      <c r="U743" t="str">
        <f t="shared" si="77"/>
        <v>Reviewed</v>
      </c>
      <c r="V743" t="str">
        <f t="shared" si="78"/>
        <v>meets</v>
      </c>
      <c r="W743">
        <f t="shared" si="79"/>
        <v>1</v>
      </c>
      <c r="X743" t="str">
        <f t="shared" si="80"/>
        <v>Attrited</v>
      </c>
      <c r="Y743">
        <f t="shared" si="81"/>
        <v>1.6383561643835616</v>
      </c>
      <c r="Z743" t="str">
        <f t="shared" si="82"/>
        <v>1–2 Years</v>
      </c>
      <c r="AA743" t="str">
        <f t="shared" si="83"/>
        <v>100K–129K</v>
      </c>
    </row>
    <row r="744" spans="1:27" ht="19.95" customHeight="1" x14ac:dyDescent="0.3">
      <c r="A744" s="4" t="s">
        <v>869</v>
      </c>
      <c r="B744" s="5">
        <v>45127</v>
      </c>
      <c r="C744" s="6" t="s">
        <v>86</v>
      </c>
      <c r="D744" s="6" t="s">
        <v>87</v>
      </c>
      <c r="E744" s="6" t="s">
        <v>67</v>
      </c>
      <c r="F744" s="6" t="s">
        <v>114</v>
      </c>
      <c r="G744" s="6" t="s">
        <v>94</v>
      </c>
      <c r="H744" s="6" t="s">
        <v>43</v>
      </c>
      <c r="I744" s="6" t="s">
        <v>27</v>
      </c>
      <c r="J744" s="5">
        <v>45127</v>
      </c>
      <c r="K744" s="5"/>
      <c r="L744" s="6" t="s">
        <v>28</v>
      </c>
      <c r="M744" s="6">
        <v>895</v>
      </c>
      <c r="N744" s="6" t="s">
        <v>75</v>
      </c>
      <c r="O744" s="6" t="s">
        <v>63</v>
      </c>
      <c r="P744" s="6" t="s">
        <v>133</v>
      </c>
      <c r="Q744" s="6">
        <v>4</v>
      </c>
      <c r="R744" s="6" t="s">
        <v>32</v>
      </c>
      <c r="S744" s="6">
        <v>2</v>
      </c>
      <c r="T744" s="7">
        <v>66000</v>
      </c>
      <c r="U744" t="str">
        <f t="shared" si="77"/>
        <v>Reviewed</v>
      </c>
      <c r="V744" t="str">
        <f t="shared" si="78"/>
        <v>exceeds</v>
      </c>
      <c r="W744">
        <f t="shared" si="79"/>
        <v>0</v>
      </c>
      <c r="X744" t="str">
        <f t="shared" si="80"/>
        <v>Active</v>
      </c>
      <c r="Y744">
        <f t="shared" si="81"/>
        <v>2.452054794520548</v>
      </c>
      <c r="Z744" t="str">
        <f t="shared" si="82"/>
        <v>2–3 Years</v>
      </c>
      <c r="AA744" t="str">
        <f t="shared" si="83"/>
        <v>&lt;70K</v>
      </c>
    </row>
    <row r="745" spans="1:27" ht="19.95" customHeight="1" x14ac:dyDescent="0.3">
      <c r="A745" s="8" t="s">
        <v>870</v>
      </c>
      <c r="B745" s="9">
        <v>45205</v>
      </c>
      <c r="C745" s="1" t="s">
        <v>91</v>
      </c>
      <c r="D745" s="1" t="s">
        <v>87</v>
      </c>
      <c r="E745" s="1" t="s">
        <v>92</v>
      </c>
      <c r="F745" s="1" t="s">
        <v>93</v>
      </c>
      <c r="G745" s="1" t="s">
        <v>94</v>
      </c>
      <c r="H745" s="1" t="s">
        <v>26</v>
      </c>
      <c r="I745" s="1" t="s">
        <v>27</v>
      </c>
      <c r="J745" s="9">
        <v>45205</v>
      </c>
      <c r="K745" s="9"/>
      <c r="L745" s="1" t="s">
        <v>28</v>
      </c>
      <c r="M745" s="1">
        <v>817</v>
      </c>
      <c r="N745" s="1" t="s">
        <v>122</v>
      </c>
      <c r="O745" s="1" t="s">
        <v>63</v>
      </c>
      <c r="P745" s="1" t="s">
        <v>64</v>
      </c>
      <c r="Q745" s="1">
        <v>3</v>
      </c>
      <c r="R745" s="1" t="s">
        <v>37</v>
      </c>
      <c r="S745" s="1">
        <v>2</v>
      </c>
      <c r="T745" s="10">
        <v>75500</v>
      </c>
      <c r="U745" t="str">
        <f t="shared" si="77"/>
        <v>Reviewed</v>
      </c>
      <c r="V745" t="str">
        <f t="shared" si="78"/>
        <v>meets</v>
      </c>
      <c r="W745">
        <f t="shared" si="79"/>
        <v>0</v>
      </c>
      <c r="X745" t="str">
        <f t="shared" si="80"/>
        <v>Active</v>
      </c>
      <c r="Y745">
        <f t="shared" si="81"/>
        <v>2.2383561643835614</v>
      </c>
      <c r="Z745" t="str">
        <f t="shared" si="82"/>
        <v>2–3 Years</v>
      </c>
      <c r="AA745" t="str">
        <f t="shared" si="83"/>
        <v>70K–99K</v>
      </c>
    </row>
    <row r="746" spans="1:27" ht="19.95" customHeight="1" x14ac:dyDescent="0.3">
      <c r="A746" s="4" t="s">
        <v>871</v>
      </c>
      <c r="B746" s="5">
        <v>45474</v>
      </c>
      <c r="C746" s="6" t="s">
        <v>21</v>
      </c>
      <c r="D746" s="6" t="s">
        <v>22</v>
      </c>
      <c r="E746" s="6" t="s">
        <v>23</v>
      </c>
      <c r="F746" s="6" t="s">
        <v>288</v>
      </c>
      <c r="G746" s="6" t="s">
        <v>25</v>
      </c>
      <c r="H746" s="6" t="s">
        <v>43</v>
      </c>
      <c r="I746" s="6" t="s">
        <v>27</v>
      </c>
      <c r="J746" s="5">
        <v>45474</v>
      </c>
      <c r="K746" s="5"/>
      <c r="L746" s="6" t="s">
        <v>28</v>
      </c>
      <c r="M746" s="6">
        <v>548</v>
      </c>
      <c r="N746" s="6" t="s">
        <v>75</v>
      </c>
      <c r="O746" s="6" t="s">
        <v>63</v>
      </c>
      <c r="P746" s="6" t="s">
        <v>107</v>
      </c>
      <c r="Q746" s="6">
        <v>3</v>
      </c>
      <c r="R746" s="6" t="s">
        <v>37</v>
      </c>
      <c r="S746" s="6">
        <v>2</v>
      </c>
      <c r="T746" s="7">
        <v>71500</v>
      </c>
      <c r="U746" t="str">
        <f t="shared" si="77"/>
        <v>Reviewed</v>
      </c>
      <c r="V746" t="str">
        <f t="shared" si="78"/>
        <v>meets</v>
      </c>
      <c r="W746">
        <f t="shared" si="79"/>
        <v>0</v>
      </c>
      <c r="X746" t="str">
        <f t="shared" si="80"/>
        <v>Active</v>
      </c>
      <c r="Y746">
        <f t="shared" si="81"/>
        <v>1.5013698630136987</v>
      </c>
      <c r="Z746" t="str">
        <f t="shared" si="82"/>
        <v>1–2 Years</v>
      </c>
      <c r="AA746" t="str">
        <f t="shared" si="83"/>
        <v>70K–99K</v>
      </c>
    </row>
    <row r="747" spans="1:27" ht="19.95" customHeight="1" x14ac:dyDescent="0.3">
      <c r="A747" s="8" t="s">
        <v>872</v>
      </c>
      <c r="B747" s="9">
        <v>45744</v>
      </c>
      <c r="C747" s="1" t="s">
        <v>34</v>
      </c>
      <c r="D747" s="1" t="s">
        <v>22</v>
      </c>
      <c r="E747" s="1" t="s">
        <v>23</v>
      </c>
      <c r="F747" s="1" t="s">
        <v>138</v>
      </c>
      <c r="G747" s="1" t="s">
        <v>36</v>
      </c>
      <c r="H747" s="1" t="s">
        <v>43</v>
      </c>
      <c r="I747" s="1" t="s">
        <v>27</v>
      </c>
      <c r="J747" s="9">
        <v>45744</v>
      </c>
      <c r="K747" s="9"/>
      <c r="L747" s="1" t="s">
        <v>28</v>
      </c>
      <c r="M747" s="1">
        <v>278</v>
      </c>
      <c r="N747" s="1" t="s">
        <v>122</v>
      </c>
      <c r="O747" s="1" t="s">
        <v>63</v>
      </c>
      <c r="P747" s="1" t="s">
        <v>31</v>
      </c>
      <c r="Q747" s="1">
        <v>4</v>
      </c>
      <c r="R747" s="1" t="s">
        <v>32</v>
      </c>
      <c r="S747" s="1">
        <v>1</v>
      </c>
      <c r="T747" s="10">
        <v>67000</v>
      </c>
      <c r="U747" t="str">
        <f t="shared" si="77"/>
        <v>Reviewed</v>
      </c>
      <c r="V747" t="str">
        <f t="shared" si="78"/>
        <v>exceeds</v>
      </c>
      <c r="W747">
        <f t="shared" si="79"/>
        <v>0</v>
      </c>
      <c r="X747" t="str">
        <f t="shared" si="80"/>
        <v>Active</v>
      </c>
      <c r="Y747">
        <f t="shared" si="81"/>
        <v>0.76164383561643834</v>
      </c>
      <c r="Z747" t="str">
        <f t="shared" si="82"/>
        <v>&lt;1 Year</v>
      </c>
      <c r="AA747" t="str">
        <f t="shared" si="83"/>
        <v>&lt;70K</v>
      </c>
    </row>
    <row r="748" spans="1:27" ht="19.95" customHeight="1" x14ac:dyDescent="0.3">
      <c r="A748" s="4" t="s">
        <v>873</v>
      </c>
      <c r="B748" s="5">
        <v>45039</v>
      </c>
      <c r="C748" s="6" t="s">
        <v>39</v>
      </c>
      <c r="D748" s="6" t="s">
        <v>22</v>
      </c>
      <c r="E748" s="6" t="s">
        <v>40</v>
      </c>
      <c r="F748" s="6" t="s">
        <v>41</v>
      </c>
      <c r="G748" s="6" t="s">
        <v>42</v>
      </c>
      <c r="H748" s="6" t="s">
        <v>43</v>
      </c>
      <c r="I748" s="6" t="s">
        <v>27</v>
      </c>
      <c r="J748" s="5">
        <v>45039</v>
      </c>
      <c r="K748" s="5"/>
      <c r="L748" s="6" t="s">
        <v>28</v>
      </c>
      <c r="M748" s="6">
        <v>983</v>
      </c>
      <c r="N748" s="6" t="s">
        <v>52</v>
      </c>
      <c r="O748" s="6" t="s">
        <v>105</v>
      </c>
      <c r="P748" s="6" t="s">
        <v>44</v>
      </c>
      <c r="Q748" s="6">
        <v>3</v>
      </c>
      <c r="R748" s="6" t="s">
        <v>37</v>
      </c>
      <c r="S748" s="6">
        <v>3</v>
      </c>
      <c r="T748" s="7">
        <v>70500</v>
      </c>
      <c r="U748" t="str">
        <f t="shared" si="77"/>
        <v>Reviewed</v>
      </c>
      <c r="V748" t="str">
        <f t="shared" si="78"/>
        <v>meets</v>
      </c>
      <c r="W748">
        <f t="shared" si="79"/>
        <v>0</v>
      </c>
      <c r="X748" t="str">
        <f t="shared" si="80"/>
        <v>Active</v>
      </c>
      <c r="Y748">
        <f t="shared" si="81"/>
        <v>2.6931506849315068</v>
      </c>
      <c r="Z748" t="str">
        <f t="shared" si="82"/>
        <v>2–3 Years</v>
      </c>
      <c r="AA748" t="str">
        <f t="shared" si="83"/>
        <v>70K–99K</v>
      </c>
    </row>
    <row r="749" spans="1:27" ht="19.95" customHeight="1" x14ac:dyDescent="0.3">
      <c r="A749" s="8" t="s">
        <v>874</v>
      </c>
      <c r="B749" s="9">
        <v>45247</v>
      </c>
      <c r="C749" s="1" t="s">
        <v>46</v>
      </c>
      <c r="D749" s="1" t="s">
        <v>22</v>
      </c>
      <c r="E749" s="1" t="s">
        <v>40</v>
      </c>
      <c r="F749" s="1" t="s">
        <v>174</v>
      </c>
      <c r="G749" s="1" t="s">
        <v>42</v>
      </c>
      <c r="H749" s="1" t="s">
        <v>26</v>
      </c>
      <c r="I749" s="1" t="s">
        <v>27</v>
      </c>
      <c r="J749" s="9">
        <v>45247</v>
      </c>
      <c r="K749" s="9"/>
      <c r="L749" s="1" t="s">
        <v>28</v>
      </c>
      <c r="M749" s="1">
        <v>775</v>
      </c>
      <c r="N749" s="1" t="s">
        <v>52</v>
      </c>
      <c r="O749" s="1" t="s">
        <v>105</v>
      </c>
      <c r="P749" s="1" t="s">
        <v>64</v>
      </c>
      <c r="Q749" s="1">
        <v>3</v>
      </c>
      <c r="R749" s="1" t="s">
        <v>37</v>
      </c>
      <c r="S749" s="1">
        <v>2</v>
      </c>
      <c r="T749" s="10">
        <v>87500</v>
      </c>
      <c r="U749" t="str">
        <f t="shared" si="77"/>
        <v>Reviewed</v>
      </c>
      <c r="V749" t="str">
        <f t="shared" si="78"/>
        <v>meets</v>
      </c>
      <c r="W749">
        <f t="shared" si="79"/>
        <v>0</v>
      </c>
      <c r="X749" t="str">
        <f t="shared" si="80"/>
        <v>Active</v>
      </c>
      <c r="Y749">
        <f t="shared" si="81"/>
        <v>2.1232876712328768</v>
      </c>
      <c r="Z749" t="str">
        <f t="shared" si="82"/>
        <v>2–3 Years</v>
      </c>
      <c r="AA749" t="str">
        <f t="shared" si="83"/>
        <v>70K–99K</v>
      </c>
    </row>
    <row r="750" spans="1:27" ht="19.95" customHeight="1" x14ac:dyDescent="0.3">
      <c r="A750" s="4" t="s">
        <v>875</v>
      </c>
      <c r="B750" s="5">
        <v>45884</v>
      </c>
      <c r="C750" s="6" t="s">
        <v>55</v>
      </c>
      <c r="D750" s="6" t="s">
        <v>56</v>
      </c>
      <c r="E750" s="6" t="s">
        <v>23</v>
      </c>
      <c r="F750" s="6" t="s">
        <v>147</v>
      </c>
      <c r="G750" s="6" t="s">
        <v>58</v>
      </c>
      <c r="H750" s="6" t="s">
        <v>26</v>
      </c>
      <c r="I750" s="6" t="s">
        <v>27</v>
      </c>
      <c r="J750" s="5">
        <v>45884</v>
      </c>
      <c r="K750" s="5"/>
      <c r="L750" s="6" t="s">
        <v>28</v>
      </c>
      <c r="M750" s="6">
        <v>138</v>
      </c>
      <c r="N750" s="6" t="s">
        <v>29</v>
      </c>
      <c r="O750" s="6" t="s">
        <v>63</v>
      </c>
      <c r="P750" s="6" t="s">
        <v>133</v>
      </c>
      <c r="Q750" s="6" t="s">
        <v>95</v>
      </c>
      <c r="R750" s="6" t="s">
        <v>28</v>
      </c>
      <c r="S750" s="6">
        <v>0</v>
      </c>
      <c r="T750" s="7">
        <v>97000</v>
      </c>
      <c r="U750" t="str">
        <f t="shared" si="77"/>
        <v>Not Reviewed</v>
      </c>
      <c r="V750" t="str">
        <f t="shared" si="78"/>
        <v>Not Reviewed</v>
      </c>
      <c r="W750">
        <f t="shared" si="79"/>
        <v>0</v>
      </c>
      <c r="X750" t="str">
        <f t="shared" si="80"/>
        <v>Active</v>
      </c>
      <c r="Y750">
        <f t="shared" si="81"/>
        <v>0.37808219178082192</v>
      </c>
      <c r="Z750" t="str">
        <f t="shared" si="82"/>
        <v>&lt;1 Year</v>
      </c>
      <c r="AA750" t="str">
        <f t="shared" si="83"/>
        <v>70K–99K</v>
      </c>
    </row>
    <row r="751" spans="1:27" ht="19.95" customHeight="1" x14ac:dyDescent="0.3">
      <c r="A751" s="8" t="s">
        <v>876</v>
      </c>
      <c r="B751" s="9">
        <v>45033</v>
      </c>
      <c r="C751" s="1" t="s">
        <v>60</v>
      </c>
      <c r="D751" s="1" t="s">
        <v>56</v>
      </c>
      <c r="E751" s="1" t="s">
        <v>40</v>
      </c>
      <c r="F751" s="1" t="s">
        <v>61</v>
      </c>
      <c r="G751" s="1" t="s">
        <v>62</v>
      </c>
      <c r="H751" s="1" t="s">
        <v>26</v>
      </c>
      <c r="I751" s="1" t="s">
        <v>27</v>
      </c>
      <c r="J751" s="9">
        <v>45033</v>
      </c>
      <c r="K751" s="9"/>
      <c r="L751" s="1" t="s">
        <v>28</v>
      </c>
      <c r="M751" s="1">
        <v>989</v>
      </c>
      <c r="N751" s="1" t="s">
        <v>29</v>
      </c>
      <c r="O751" s="1" t="s">
        <v>63</v>
      </c>
      <c r="P751" s="1" t="s">
        <v>44</v>
      </c>
      <c r="Q751" s="1">
        <v>4</v>
      </c>
      <c r="R751" s="1" t="s">
        <v>32</v>
      </c>
      <c r="S751" s="1">
        <v>3</v>
      </c>
      <c r="T751" s="10">
        <v>74500</v>
      </c>
      <c r="U751" t="str">
        <f t="shared" si="77"/>
        <v>Reviewed</v>
      </c>
      <c r="V751" t="str">
        <f t="shared" si="78"/>
        <v>exceeds</v>
      </c>
      <c r="W751">
        <f t="shared" si="79"/>
        <v>0</v>
      </c>
      <c r="X751" t="str">
        <f t="shared" si="80"/>
        <v>Active</v>
      </c>
      <c r="Y751">
        <f t="shared" si="81"/>
        <v>2.7095890410958905</v>
      </c>
      <c r="Z751" t="str">
        <f t="shared" si="82"/>
        <v>2–3 Years</v>
      </c>
      <c r="AA751" t="str">
        <f t="shared" si="83"/>
        <v>70K–99K</v>
      </c>
    </row>
    <row r="752" spans="1:27" ht="19.95" customHeight="1" x14ac:dyDescent="0.3">
      <c r="A752" s="4" t="s">
        <v>877</v>
      </c>
      <c r="B752" s="5">
        <v>44944</v>
      </c>
      <c r="C752" s="6" t="s">
        <v>66</v>
      </c>
      <c r="D752" s="6" t="s">
        <v>56</v>
      </c>
      <c r="E752" s="6" t="s">
        <v>67</v>
      </c>
      <c r="F752" s="6" t="s">
        <v>68</v>
      </c>
      <c r="G752" s="6" t="s">
        <v>69</v>
      </c>
      <c r="H752" s="6" t="s">
        <v>26</v>
      </c>
      <c r="I752" s="6" t="s">
        <v>27</v>
      </c>
      <c r="J752" s="5">
        <v>44944</v>
      </c>
      <c r="K752" s="5"/>
      <c r="L752" s="6" t="s">
        <v>28</v>
      </c>
      <c r="M752" s="6">
        <v>1078</v>
      </c>
      <c r="N752" s="6" t="s">
        <v>29</v>
      </c>
      <c r="O752" s="6" t="s">
        <v>63</v>
      </c>
      <c r="P752" s="6" t="s">
        <v>107</v>
      </c>
      <c r="Q752" s="6">
        <v>3</v>
      </c>
      <c r="R752" s="6" t="s">
        <v>37</v>
      </c>
      <c r="S752" s="6">
        <v>3</v>
      </c>
      <c r="T752" s="7">
        <v>102000</v>
      </c>
      <c r="U752" t="str">
        <f t="shared" si="77"/>
        <v>Reviewed</v>
      </c>
      <c r="V752" t="str">
        <f t="shared" si="78"/>
        <v>meets</v>
      </c>
      <c r="W752">
        <f t="shared" si="79"/>
        <v>0</v>
      </c>
      <c r="X752" t="str">
        <f t="shared" si="80"/>
        <v>Active</v>
      </c>
      <c r="Y752">
        <f t="shared" si="81"/>
        <v>2.9534246575342467</v>
      </c>
      <c r="Z752" t="str">
        <f t="shared" si="82"/>
        <v>2–3 Years</v>
      </c>
      <c r="AA752" t="str">
        <f t="shared" si="83"/>
        <v>100K–129K</v>
      </c>
    </row>
    <row r="753" spans="1:27" ht="19.95" customHeight="1" x14ac:dyDescent="0.3">
      <c r="A753" s="8" t="s">
        <v>878</v>
      </c>
      <c r="B753" s="9">
        <v>45165</v>
      </c>
      <c r="C753" s="1" t="s">
        <v>71</v>
      </c>
      <c r="D753" s="1" t="s">
        <v>72</v>
      </c>
      <c r="E753" s="1" t="s">
        <v>23</v>
      </c>
      <c r="F753" s="1" t="s">
        <v>150</v>
      </c>
      <c r="G753" s="1" t="s">
        <v>74</v>
      </c>
      <c r="H753" s="1" t="s">
        <v>26</v>
      </c>
      <c r="I753" s="1" t="s">
        <v>50</v>
      </c>
      <c r="J753" s="9">
        <v>45165</v>
      </c>
      <c r="K753" s="9">
        <v>45701</v>
      </c>
      <c r="L753" s="1" t="s">
        <v>159</v>
      </c>
      <c r="M753" s="1">
        <v>536</v>
      </c>
      <c r="N753" s="1" t="s">
        <v>52</v>
      </c>
      <c r="O753" s="1" t="s">
        <v>63</v>
      </c>
      <c r="P753" s="1" t="s">
        <v>64</v>
      </c>
      <c r="Q753" s="1">
        <v>3</v>
      </c>
      <c r="R753" s="1" t="s">
        <v>37</v>
      </c>
      <c r="S753" s="1">
        <v>1</v>
      </c>
      <c r="T753" s="10">
        <v>98000</v>
      </c>
      <c r="U753" t="str">
        <f t="shared" si="77"/>
        <v>Reviewed</v>
      </c>
      <c r="V753" t="str">
        <f t="shared" si="78"/>
        <v>meets</v>
      </c>
      <c r="W753">
        <f t="shared" si="79"/>
        <v>1</v>
      </c>
      <c r="X753" t="str">
        <f t="shared" si="80"/>
        <v>Attrited</v>
      </c>
      <c r="Y753">
        <f t="shared" si="81"/>
        <v>1.4684931506849315</v>
      </c>
      <c r="Z753" t="str">
        <f t="shared" si="82"/>
        <v>1–2 Years</v>
      </c>
      <c r="AA753" t="str">
        <f t="shared" si="83"/>
        <v>70K–99K</v>
      </c>
    </row>
    <row r="754" spans="1:27" ht="19.95" customHeight="1" x14ac:dyDescent="0.3">
      <c r="A754" s="4" t="s">
        <v>879</v>
      </c>
      <c r="B754" s="5">
        <v>45344</v>
      </c>
      <c r="C754" s="6" t="s">
        <v>77</v>
      </c>
      <c r="D754" s="6" t="s">
        <v>72</v>
      </c>
      <c r="E754" s="6" t="s">
        <v>40</v>
      </c>
      <c r="F754" s="6" t="s">
        <v>131</v>
      </c>
      <c r="G754" s="6" t="s">
        <v>79</v>
      </c>
      <c r="H754" s="6" t="s">
        <v>26</v>
      </c>
      <c r="I754" s="6" t="s">
        <v>27</v>
      </c>
      <c r="J754" s="5">
        <v>45344</v>
      </c>
      <c r="K754" s="5"/>
      <c r="L754" s="6" t="s">
        <v>28</v>
      </c>
      <c r="M754" s="6">
        <v>678</v>
      </c>
      <c r="N754" s="6" t="s">
        <v>52</v>
      </c>
      <c r="O754" s="6" t="s">
        <v>30</v>
      </c>
      <c r="P754" s="6" t="s">
        <v>44</v>
      </c>
      <c r="Q754" s="6">
        <v>4</v>
      </c>
      <c r="R754" s="6" t="s">
        <v>32</v>
      </c>
      <c r="S754" s="6">
        <v>2</v>
      </c>
      <c r="T754" s="7">
        <v>102000</v>
      </c>
      <c r="U754" t="str">
        <f t="shared" si="77"/>
        <v>Reviewed</v>
      </c>
      <c r="V754" t="str">
        <f t="shared" si="78"/>
        <v>exceeds</v>
      </c>
      <c r="W754">
        <f t="shared" si="79"/>
        <v>0</v>
      </c>
      <c r="X754" t="str">
        <f t="shared" si="80"/>
        <v>Active</v>
      </c>
      <c r="Y754">
        <f t="shared" si="81"/>
        <v>1.8575342465753424</v>
      </c>
      <c r="Z754" t="str">
        <f t="shared" si="82"/>
        <v>1–2 Years</v>
      </c>
      <c r="AA754" t="str">
        <f t="shared" si="83"/>
        <v>100K–129K</v>
      </c>
    </row>
    <row r="755" spans="1:27" ht="19.95" customHeight="1" x14ac:dyDescent="0.3">
      <c r="A755" s="8" t="s">
        <v>880</v>
      </c>
      <c r="B755" s="9">
        <v>45725</v>
      </c>
      <c r="C755" s="1" t="s">
        <v>81</v>
      </c>
      <c r="D755" s="1" t="s">
        <v>72</v>
      </c>
      <c r="E755" s="1" t="s">
        <v>23</v>
      </c>
      <c r="F755" s="1" t="s">
        <v>154</v>
      </c>
      <c r="G755" s="1" t="s">
        <v>83</v>
      </c>
      <c r="H755" s="1" t="s">
        <v>43</v>
      </c>
      <c r="I755" s="1" t="s">
        <v>27</v>
      </c>
      <c r="J755" s="9">
        <v>45725</v>
      </c>
      <c r="K755" s="9"/>
      <c r="L755" s="1" t="s">
        <v>28</v>
      </c>
      <c r="M755" s="1">
        <v>297</v>
      </c>
      <c r="N755" s="1" t="s">
        <v>29</v>
      </c>
      <c r="O755" s="1" t="s">
        <v>63</v>
      </c>
      <c r="P755" s="1" t="s">
        <v>64</v>
      </c>
      <c r="Q755" s="1">
        <v>5</v>
      </c>
      <c r="R755" s="1" t="s">
        <v>119</v>
      </c>
      <c r="S755" s="1">
        <v>1</v>
      </c>
      <c r="T755" s="10">
        <v>64000</v>
      </c>
      <c r="U755" t="str">
        <f t="shared" si="77"/>
        <v>Reviewed</v>
      </c>
      <c r="V755" t="str">
        <f t="shared" si="78"/>
        <v>outstanding</v>
      </c>
      <c r="W755">
        <f t="shared" si="79"/>
        <v>0</v>
      </c>
      <c r="X755" t="str">
        <f t="shared" si="80"/>
        <v>Active</v>
      </c>
      <c r="Y755">
        <f t="shared" si="81"/>
        <v>0.81369863013698629</v>
      </c>
      <c r="Z755" t="str">
        <f t="shared" si="82"/>
        <v>&lt;1 Year</v>
      </c>
      <c r="AA755" t="str">
        <f t="shared" si="83"/>
        <v>&lt;70K</v>
      </c>
    </row>
    <row r="756" spans="1:27" ht="19.95" customHeight="1" x14ac:dyDescent="0.3">
      <c r="A756" s="4" t="s">
        <v>881</v>
      </c>
      <c r="B756" s="5">
        <v>45816</v>
      </c>
      <c r="C756" s="6" t="s">
        <v>86</v>
      </c>
      <c r="D756" s="6" t="s">
        <v>87</v>
      </c>
      <c r="E756" s="6" t="s">
        <v>67</v>
      </c>
      <c r="F756" s="6" t="s">
        <v>152</v>
      </c>
      <c r="G756" s="6" t="s">
        <v>94</v>
      </c>
      <c r="H756" s="6" t="s">
        <v>49</v>
      </c>
      <c r="I756" s="6" t="s">
        <v>27</v>
      </c>
      <c r="J756" s="5">
        <v>45816</v>
      </c>
      <c r="K756" s="5"/>
      <c r="L756" s="6" t="s">
        <v>28</v>
      </c>
      <c r="M756" s="6">
        <v>206</v>
      </c>
      <c r="N756" s="6" t="s">
        <v>52</v>
      </c>
      <c r="O756" s="6" t="s">
        <v>30</v>
      </c>
      <c r="P756" s="6" t="s">
        <v>31</v>
      </c>
      <c r="Q756" s="6">
        <v>2</v>
      </c>
      <c r="R756" s="6" t="s">
        <v>53</v>
      </c>
      <c r="S756" s="6">
        <v>1</v>
      </c>
      <c r="T756" s="7">
        <v>96000</v>
      </c>
      <c r="U756" t="str">
        <f t="shared" si="77"/>
        <v>Reviewed</v>
      </c>
      <c r="V756" t="str">
        <f t="shared" si="78"/>
        <v>needs_support</v>
      </c>
      <c r="W756">
        <f t="shared" si="79"/>
        <v>0</v>
      </c>
      <c r="X756" t="str">
        <f t="shared" si="80"/>
        <v>Active</v>
      </c>
      <c r="Y756">
        <f t="shared" si="81"/>
        <v>0.56438356164383563</v>
      </c>
      <c r="Z756" t="str">
        <f t="shared" si="82"/>
        <v>&lt;1 Year</v>
      </c>
      <c r="AA756" t="str">
        <f t="shared" si="83"/>
        <v>70K–99K</v>
      </c>
    </row>
    <row r="757" spans="1:27" ht="19.95" customHeight="1" x14ac:dyDescent="0.3">
      <c r="A757" s="8" t="s">
        <v>882</v>
      </c>
      <c r="B757" s="9">
        <v>45174</v>
      </c>
      <c r="C757" s="1" t="s">
        <v>91</v>
      </c>
      <c r="D757" s="1" t="s">
        <v>87</v>
      </c>
      <c r="E757" s="1" t="s">
        <v>92</v>
      </c>
      <c r="F757" s="1" t="s">
        <v>129</v>
      </c>
      <c r="G757" s="1" t="s">
        <v>74</v>
      </c>
      <c r="H757" s="1" t="s">
        <v>43</v>
      </c>
      <c r="I757" s="1" t="s">
        <v>27</v>
      </c>
      <c r="J757" s="9">
        <v>45174</v>
      </c>
      <c r="K757" s="9"/>
      <c r="L757" s="1" t="s">
        <v>28</v>
      </c>
      <c r="M757" s="1">
        <v>848</v>
      </c>
      <c r="N757" s="1" t="s">
        <v>75</v>
      </c>
      <c r="O757" s="1" t="s">
        <v>30</v>
      </c>
      <c r="P757" s="1" t="s">
        <v>31</v>
      </c>
      <c r="Q757" s="1">
        <v>2</v>
      </c>
      <c r="R757" s="1" t="s">
        <v>53</v>
      </c>
      <c r="S757" s="1">
        <v>2</v>
      </c>
      <c r="T757" s="10">
        <v>56500</v>
      </c>
      <c r="U757" t="str">
        <f t="shared" si="77"/>
        <v>Reviewed</v>
      </c>
      <c r="V757" t="str">
        <f t="shared" si="78"/>
        <v>needs_support</v>
      </c>
      <c r="W757">
        <f t="shared" si="79"/>
        <v>0</v>
      </c>
      <c r="X757" t="str">
        <f t="shared" si="80"/>
        <v>Active</v>
      </c>
      <c r="Y757">
        <f t="shared" si="81"/>
        <v>2.3232876712328765</v>
      </c>
      <c r="Z757" t="str">
        <f t="shared" si="82"/>
        <v>2–3 Years</v>
      </c>
      <c r="AA757" t="str">
        <f t="shared" si="83"/>
        <v>&lt;70K</v>
      </c>
    </row>
    <row r="758" spans="1:27" ht="19.95" customHeight="1" x14ac:dyDescent="0.3">
      <c r="A758" s="4" t="s">
        <v>883</v>
      </c>
      <c r="B758" s="5">
        <v>45699</v>
      </c>
      <c r="C758" s="6" t="s">
        <v>21</v>
      </c>
      <c r="D758" s="6" t="s">
        <v>22</v>
      </c>
      <c r="E758" s="6" t="s">
        <v>23</v>
      </c>
      <c r="F758" s="6" t="s">
        <v>174</v>
      </c>
      <c r="G758" s="6" t="s">
        <v>42</v>
      </c>
      <c r="H758" s="6" t="s">
        <v>26</v>
      </c>
      <c r="I758" s="6" t="s">
        <v>27</v>
      </c>
      <c r="J758" s="5">
        <v>45699</v>
      </c>
      <c r="K758" s="5"/>
      <c r="L758" s="6" t="s">
        <v>28</v>
      </c>
      <c r="M758" s="6">
        <v>323</v>
      </c>
      <c r="N758" s="6" t="s">
        <v>52</v>
      </c>
      <c r="O758" s="6" t="s">
        <v>63</v>
      </c>
      <c r="P758" s="6" t="s">
        <v>133</v>
      </c>
      <c r="Q758" s="6">
        <v>3</v>
      </c>
      <c r="R758" s="6" t="s">
        <v>37</v>
      </c>
      <c r="S758" s="6">
        <v>1</v>
      </c>
      <c r="T758" s="7">
        <v>79500</v>
      </c>
      <c r="U758" t="str">
        <f t="shared" si="77"/>
        <v>Reviewed</v>
      </c>
      <c r="V758" t="str">
        <f t="shared" si="78"/>
        <v>meets</v>
      </c>
      <c r="W758">
        <f t="shared" si="79"/>
        <v>0</v>
      </c>
      <c r="X758" t="str">
        <f t="shared" si="80"/>
        <v>Active</v>
      </c>
      <c r="Y758">
        <f t="shared" si="81"/>
        <v>0.8849315068493151</v>
      </c>
      <c r="Z758" t="str">
        <f t="shared" si="82"/>
        <v>&lt;1 Year</v>
      </c>
      <c r="AA758" t="str">
        <f t="shared" si="83"/>
        <v>70K–99K</v>
      </c>
    </row>
    <row r="759" spans="1:27" ht="19.95" customHeight="1" x14ac:dyDescent="0.3">
      <c r="A759" s="8" t="s">
        <v>884</v>
      </c>
      <c r="B759" s="9">
        <v>45407</v>
      </c>
      <c r="C759" s="1" t="s">
        <v>34</v>
      </c>
      <c r="D759" s="1" t="s">
        <v>22</v>
      </c>
      <c r="E759" s="1" t="s">
        <v>23</v>
      </c>
      <c r="F759" s="1" t="s">
        <v>24</v>
      </c>
      <c r="G759" s="1" t="s">
        <v>25</v>
      </c>
      <c r="H759" s="1" t="s">
        <v>26</v>
      </c>
      <c r="I759" s="1" t="s">
        <v>27</v>
      </c>
      <c r="J759" s="9">
        <v>45407</v>
      </c>
      <c r="K759" s="9"/>
      <c r="L759" s="1" t="s">
        <v>28</v>
      </c>
      <c r="M759" s="1">
        <v>615</v>
      </c>
      <c r="N759" s="1" t="s">
        <v>29</v>
      </c>
      <c r="O759" s="1" t="s">
        <v>43</v>
      </c>
      <c r="P759" s="1" t="s">
        <v>31</v>
      </c>
      <c r="Q759" s="1">
        <v>5</v>
      </c>
      <c r="R759" s="1" t="s">
        <v>119</v>
      </c>
      <c r="S759" s="1">
        <v>2</v>
      </c>
      <c r="T759" s="10">
        <v>100000</v>
      </c>
      <c r="U759" t="str">
        <f t="shared" si="77"/>
        <v>Reviewed</v>
      </c>
      <c r="V759" t="str">
        <f t="shared" si="78"/>
        <v>outstanding</v>
      </c>
      <c r="W759">
        <f t="shared" si="79"/>
        <v>0</v>
      </c>
      <c r="X759" t="str">
        <f t="shared" si="80"/>
        <v>Active</v>
      </c>
      <c r="Y759">
        <f t="shared" si="81"/>
        <v>1.6849315068493151</v>
      </c>
      <c r="Z759" t="str">
        <f t="shared" si="82"/>
        <v>1–2 Years</v>
      </c>
      <c r="AA759" t="str">
        <f t="shared" si="83"/>
        <v>100K–129K</v>
      </c>
    </row>
    <row r="760" spans="1:27" ht="19.95" customHeight="1" x14ac:dyDescent="0.3">
      <c r="A760" s="4" t="s">
        <v>885</v>
      </c>
      <c r="B760" s="5">
        <v>45422</v>
      </c>
      <c r="C760" s="6" t="s">
        <v>39</v>
      </c>
      <c r="D760" s="6" t="s">
        <v>22</v>
      </c>
      <c r="E760" s="6" t="s">
        <v>40</v>
      </c>
      <c r="F760" s="6" t="s">
        <v>215</v>
      </c>
      <c r="G760" s="6" t="s">
        <v>42</v>
      </c>
      <c r="H760" s="6" t="s">
        <v>49</v>
      </c>
      <c r="I760" s="6" t="s">
        <v>27</v>
      </c>
      <c r="J760" s="5">
        <v>45422</v>
      </c>
      <c r="K760" s="5"/>
      <c r="L760" s="6" t="s">
        <v>28</v>
      </c>
      <c r="M760" s="6">
        <v>600</v>
      </c>
      <c r="N760" s="6" t="s">
        <v>52</v>
      </c>
      <c r="O760" s="6" t="s">
        <v>63</v>
      </c>
      <c r="P760" s="6" t="s">
        <v>107</v>
      </c>
      <c r="Q760" s="6">
        <v>3</v>
      </c>
      <c r="R760" s="6" t="s">
        <v>37</v>
      </c>
      <c r="S760" s="6">
        <v>2</v>
      </c>
      <c r="T760" s="7">
        <v>112500</v>
      </c>
      <c r="U760" t="str">
        <f t="shared" si="77"/>
        <v>Reviewed</v>
      </c>
      <c r="V760" t="str">
        <f t="shared" si="78"/>
        <v>meets</v>
      </c>
      <c r="W760">
        <f t="shared" si="79"/>
        <v>0</v>
      </c>
      <c r="X760" t="str">
        <f t="shared" si="80"/>
        <v>Active</v>
      </c>
      <c r="Y760">
        <f t="shared" si="81"/>
        <v>1.6438356164383561</v>
      </c>
      <c r="Z760" t="str">
        <f t="shared" si="82"/>
        <v>1–2 Years</v>
      </c>
      <c r="AA760" t="str">
        <f t="shared" si="83"/>
        <v>100K–129K</v>
      </c>
    </row>
    <row r="761" spans="1:27" ht="19.95" customHeight="1" x14ac:dyDescent="0.3">
      <c r="A761" s="8" t="s">
        <v>886</v>
      </c>
      <c r="B761" s="9">
        <v>45115</v>
      </c>
      <c r="C761" s="1" t="s">
        <v>46</v>
      </c>
      <c r="D761" s="1" t="s">
        <v>22</v>
      </c>
      <c r="E761" s="1" t="s">
        <v>40</v>
      </c>
      <c r="F761" s="1" t="s">
        <v>143</v>
      </c>
      <c r="G761" s="1" t="s">
        <v>48</v>
      </c>
      <c r="H761" s="1" t="s">
        <v>43</v>
      </c>
      <c r="I761" s="1" t="s">
        <v>27</v>
      </c>
      <c r="J761" s="9">
        <v>45115</v>
      </c>
      <c r="K761" s="9"/>
      <c r="L761" s="1" t="s">
        <v>28</v>
      </c>
      <c r="M761" s="1">
        <v>907</v>
      </c>
      <c r="N761" s="1" t="s">
        <v>52</v>
      </c>
      <c r="O761" s="1" t="s">
        <v>105</v>
      </c>
      <c r="P761" s="1" t="s">
        <v>133</v>
      </c>
      <c r="Q761" s="1">
        <v>4</v>
      </c>
      <c r="R761" s="1" t="s">
        <v>32</v>
      </c>
      <c r="S761" s="1">
        <v>2</v>
      </c>
      <c r="T761" s="10">
        <v>62500</v>
      </c>
      <c r="U761" t="str">
        <f t="shared" si="77"/>
        <v>Reviewed</v>
      </c>
      <c r="V761" t="str">
        <f t="shared" si="78"/>
        <v>exceeds</v>
      </c>
      <c r="W761">
        <f t="shared" si="79"/>
        <v>0</v>
      </c>
      <c r="X761" t="str">
        <f t="shared" si="80"/>
        <v>Active</v>
      </c>
      <c r="Y761">
        <f t="shared" si="81"/>
        <v>2.484931506849315</v>
      </c>
      <c r="Z761" t="str">
        <f t="shared" si="82"/>
        <v>2–3 Years</v>
      </c>
      <c r="AA761" t="str">
        <f t="shared" si="83"/>
        <v>&lt;70K</v>
      </c>
    </row>
    <row r="762" spans="1:27" ht="19.95" customHeight="1" x14ac:dyDescent="0.3">
      <c r="A762" s="4" t="s">
        <v>887</v>
      </c>
      <c r="B762" s="5">
        <v>45388</v>
      </c>
      <c r="C762" s="6" t="s">
        <v>55</v>
      </c>
      <c r="D762" s="6" t="s">
        <v>56</v>
      </c>
      <c r="E762" s="6" t="s">
        <v>23</v>
      </c>
      <c r="F762" s="6" t="s">
        <v>147</v>
      </c>
      <c r="G762" s="6" t="s">
        <v>58</v>
      </c>
      <c r="H762" s="6" t="s">
        <v>26</v>
      </c>
      <c r="I762" s="6" t="s">
        <v>27</v>
      </c>
      <c r="J762" s="5">
        <v>45388</v>
      </c>
      <c r="K762" s="5"/>
      <c r="L762" s="6" t="s">
        <v>28</v>
      </c>
      <c r="M762" s="6">
        <v>634</v>
      </c>
      <c r="N762" s="6" t="s">
        <v>29</v>
      </c>
      <c r="O762" s="6" t="s">
        <v>170</v>
      </c>
      <c r="P762" s="6" t="s">
        <v>107</v>
      </c>
      <c r="Q762" s="6">
        <v>2</v>
      </c>
      <c r="R762" s="6" t="s">
        <v>53</v>
      </c>
      <c r="S762" s="6">
        <v>2</v>
      </c>
      <c r="T762" s="7">
        <v>88000</v>
      </c>
      <c r="U762" t="str">
        <f t="shared" si="77"/>
        <v>Reviewed</v>
      </c>
      <c r="V762" t="str">
        <f t="shared" si="78"/>
        <v>needs_support</v>
      </c>
      <c r="W762">
        <f t="shared" si="79"/>
        <v>0</v>
      </c>
      <c r="X762" t="str">
        <f t="shared" si="80"/>
        <v>Active</v>
      </c>
      <c r="Y762">
        <f t="shared" si="81"/>
        <v>1.736986301369863</v>
      </c>
      <c r="Z762" t="str">
        <f t="shared" si="82"/>
        <v>1–2 Years</v>
      </c>
      <c r="AA762" t="str">
        <f t="shared" si="83"/>
        <v>70K–99K</v>
      </c>
    </row>
    <row r="763" spans="1:27" ht="19.95" customHeight="1" x14ac:dyDescent="0.3">
      <c r="A763" s="8" t="s">
        <v>888</v>
      </c>
      <c r="B763" s="9">
        <v>45654</v>
      </c>
      <c r="C763" s="1" t="s">
        <v>60</v>
      </c>
      <c r="D763" s="1" t="s">
        <v>56</v>
      </c>
      <c r="E763" s="1" t="s">
        <v>40</v>
      </c>
      <c r="F763" s="1" t="s">
        <v>145</v>
      </c>
      <c r="G763" s="1" t="s">
        <v>62</v>
      </c>
      <c r="H763" s="1" t="s">
        <v>49</v>
      </c>
      <c r="I763" s="1" t="s">
        <v>27</v>
      </c>
      <c r="J763" s="9">
        <v>45654</v>
      </c>
      <c r="K763" s="9"/>
      <c r="L763" s="1" t="s">
        <v>28</v>
      </c>
      <c r="M763" s="1">
        <v>368</v>
      </c>
      <c r="N763" s="1" t="s">
        <v>52</v>
      </c>
      <c r="O763" s="1" t="s">
        <v>63</v>
      </c>
      <c r="P763" s="1" t="s">
        <v>133</v>
      </c>
      <c r="Q763" s="1">
        <v>2</v>
      </c>
      <c r="R763" s="1" t="s">
        <v>53</v>
      </c>
      <c r="S763" s="1">
        <v>1</v>
      </c>
      <c r="T763" s="10">
        <v>109000</v>
      </c>
      <c r="U763" t="str">
        <f t="shared" si="77"/>
        <v>Reviewed</v>
      </c>
      <c r="V763" t="str">
        <f t="shared" si="78"/>
        <v>needs_support</v>
      </c>
      <c r="W763">
        <f t="shared" si="79"/>
        <v>0</v>
      </c>
      <c r="X763" t="str">
        <f t="shared" si="80"/>
        <v>Active</v>
      </c>
      <c r="Y763">
        <f t="shared" si="81"/>
        <v>1.0082191780821919</v>
      </c>
      <c r="Z763" t="str">
        <f t="shared" si="82"/>
        <v>1–2 Years</v>
      </c>
      <c r="AA763" t="str">
        <f t="shared" si="83"/>
        <v>100K–129K</v>
      </c>
    </row>
    <row r="764" spans="1:27" ht="19.95" customHeight="1" x14ac:dyDescent="0.3">
      <c r="A764" s="4" t="s">
        <v>889</v>
      </c>
      <c r="B764" s="5">
        <v>45929</v>
      </c>
      <c r="C764" s="6" t="s">
        <v>66</v>
      </c>
      <c r="D764" s="6" t="s">
        <v>56</v>
      </c>
      <c r="E764" s="6" t="s">
        <v>67</v>
      </c>
      <c r="F764" s="6" t="s">
        <v>138</v>
      </c>
      <c r="G764" s="6" t="s">
        <v>36</v>
      </c>
      <c r="H764" s="6" t="s">
        <v>43</v>
      </c>
      <c r="I764" s="6" t="s">
        <v>27</v>
      </c>
      <c r="J764" s="5">
        <v>45929</v>
      </c>
      <c r="K764" s="5"/>
      <c r="L764" s="6" t="s">
        <v>28</v>
      </c>
      <c r="M764" s="6">
        <v>93</v>
      </c>
      <c r="N764" s="6" t="s">
        <v>29</v>
      </c>
      <c r="O764" s="6" t="s">
        <v>30</v>
      </c>
      <c r="P764" s="6" t="s">
        <v>44</v>
      </c>
      <c r="Q764" s="6" t="s">
        <v>95</v>
      </c>
      <c r="R764" s="6" t="s">
        <v>28</v>
      </c>
      <c r="S764" s="6">
        <v>0</v>
      </c>
      <c r="T764" s="7">
        <v>76000</v>
      </c>
      <c r="U764" t="str">
        <f t="shared" si="77"/>
        <v>Not Reviewed</v>
      </c>
      <c r="V764" t="str">
        <f t="shared" si="78"/>
        <v>Not Reviewed</v>
      </c>
      <c r="W764">
        <f t="shared" si="79"/>
        <v>0</v>
      </c>
      <c r="X764" t="str">
        <f t="shared" si="80"/>
        <v>Active</v>
      </c>
      <c r="Y764">
        <f t="shared" si="81"/>
        <v>0.25479452054794521</v>
      </c>
      <c r="Z764" t="str">
        <f t="shared" si="82"/>
        <v>&lt;1 Year</v>
      </c>
      <c r="AA764" t="str">
        <f t="shared" si="83"/>
        <v>70K–99K</v>
      </c>
    </row>
    <row r="765" spans="1:27" ht="19.95" customHeight="1" x14ac:dyDescent="0.3">
      <c r="A765" s="8" t="s">
        <v>890</v>
      </c>
      <c r="B765" s="9">
        <v>45337</v>
      </c>
      <c r="C765" s="1" t="s">
        <v>71</v>
      </c>
      <c r="D765" s="1" t="s">
        <v>72</v>
      </c>
      <c r="E765" s="1" t="s">
        <v>23</v>
      </c>
      <c r="F765" s="1" t="s">
        <v>150</v>
      </c>
      <c r="G765" s="1" t="s">
        <v>74</v>
      </c>
      <c r="H765" s="1" t="s">
        <v>26</v>
      </c>
      <c r="I765" s="1" t="s">
        <v>27</v>
      </c>
      <c r="J765" s="9">
        <v>45337</v>
      </c>
      <c r="K765" s="9"/>
      <c r="L765" s="1" t="s">
        <v>28</v>
      </c>
      <c r="M765" s="1">
        <v>685</v>
      </c>
      <c r="N765" s="1" t="s">
        <v>29</v>
      </c>
      <c r="O765" s="1" t="s">
        <v>63</v>
      </c>
      <c r="P765" s="1" t="s">
        <v>31</v>
      </c>
      <c r="Q765" s="1">
        <v>3</v>
      </c>
      <c r="R765" s="1" t="s">
        <v>37</v>
      </c>
      <c r="S765" s="1">
        <v>2</v>
      </c>
      <c r="T765" s="10">
        <v>87500</v>
      </c>
      <c r="U765" t="str">
        <f t="shared" si="77"/>
        <v>Reviewed</v>
      </c>
      <c r="V765" t="str">
        <f t="shared" si="78"/>
        <v>meets</v>
      </c>
      <c r="W765">
        <f t="shared" si="79"/>
        <v>0</v>
      </c>
      <c r="X765" t="str">
        <f t="shared" si="80"/>
        <v>Active</v>
      </c>
      <c r="Y765">
        <f t="shared" si="81"/>
        <v>1.8767123287671232</v>
      </c>
      <c r="Z765" t="str">
        <f t="shared" si="82"/>
        <v>1–2 Years</v>
      </c>
      <c r="AA765" t="str">
        <f t="shared" si="83"/>
        <v>70K–99K</v>
      </c>
    </row>
    <row r="766" spans="1:27" ht="19.95" customHeight="1" x14ac:dyDescent="0.3">
      <c r="A766" s="4" t="s">
        <v>891</v>
      </c>
      <c r="B766" s="5">
        <v>45007</v>
      </c>
      <c r="C766" s="6" t="s">
        <v>77</v>
      </c>
      <c r="D766" s="6" t="s">
        <v>72</v>
      </c>
      <c r="E766" s="6" t="s">
        <v>40</v>
      </c>
      <c r="F766" s="6" t="s">
        <v>131</v>
      </c>
      <c r="G766" s="6" t="s">
        <v>79</v>
      </c>
      <c r="H766" s="6" t="s">
        <v>26</v>
      </c>
      <c r="I766" s="6" t="s">
        <v>27</v>
      </c>
      <c r="J766" s="5">
        <v>45007</v>
      </c>
      <c r="K766" s="5"/>
      <c r="L766" s="6" t="s">
        <v>28</v>
      </c>
      <c r="M766" s="6">
        <v>1015</v>
      </c>
      <c r="N766" s="6" t="s">
        <v>29</v>
      </c>
      <c r="O766" s="6" t="s">
        <v>63</v>
      </c>
      <c r="P766" s="6" t="s">
        <v>31</v>
      </c>
      <c r="Q766" s="6">
        <v>3</v>
      </c>
      <c r="R766" s="6" t="s">
        <v>37</v>
      </c>
      <c r="S766" s="6">
        <v>3</v>
      </c>
      <c r="T766" s="7">
        <v>77000</v>
      </c>
      <c r="U766" t="str">
        <f t="shared" si="77"/>
        <v>Reviewed</v>
      </c>
      <c r="V766" t="str">
        <f t="shared" si="78"/>
        <v>meets</v>
      </c>
      <c r="W766">
        <f t="shared" si="79"/>
        <v>0</v>
      </c>
      <c r="X766" t="str">
        <f t="shared" si="80"/>
        <v>Active</v>
      </c>
      <c r="Y766">
        <f t="shared" si="81"/>
        <v>2.7808219178082192</v>
      </c>
      <c r="Z766" t="str">
        <f t="shared" si="82"/>
        <v>2–3 Years</v>
      </c>
      <c r="AA766" t="str">
        <f t="shared" si="83"/>
        <v>70K–99K</v>
      </c>
    </row>
    <row r="767" spans="1:27" ht="19.95" customHeight="1" x14ac:dyDescent="0.3">
      <c r="A767" s="8" t="s">
        <v>892</v>
      </c>
      <c r="B767" s="9">
        <v>45163</v>
      </c>
      <c r="C767" s="1" t="s">
        <v>81</v>
      </c>
      <c r="D767" s="1" t="s">
        <v>72</v>
      </c>
      <c r="E767" s="1" t="s">
        <v>23</v>
      </c>
      <c r="F767" s="1" t="s">
        <v>82</v>
      </c>
      <c r="G767" s="1" t="s">
        <v>83</v>
      </c>
      <c r="H767" s="1" t="s">
        <v>26</v>
      </c>
      <c r="I767" s="1" t="s">
        <v>27</v>
      </c>
      <c r="J767" s="9">
        <v>45163</v>
      </c>
      <c r="K767" s="9"/>
      <c r="L767" s="1" t="s">
        <v>28</v>
      </c>
      <c r="M767" s="1">
        <v>859</v>
      </c>
      <c r="N767" s="1" t="s">
        <v>29</v>
      </c>
      <c r="O767" s="1" t="s">
        <v>170</v>
      </c>
      <c r="P767" s="1" t="s">
        <v>31</v>
      </c>
      <c r="Q767" s="1">
        <v>2</v>
      </c>
      <c r="R767" s="1" t="s">
        <v>53</v>
      </c>
      <c r="S767" s="1">
        <v>2</v>
      </c>
      <c r="T767" s="10">
        <v>76000</v>
      </c>
      <c r="U767" t="str">
        <f t="shared" si="77"/>
        <v>Reviewed</v>
      </c>
      <c r="V767" t="str">
        <f t="shared" si="78"/>
        <v>needs_support</v>
      </c>
      <c r="W767">
        <f t="shared" si="79"/>
        <v>0</v>
      </c>
      <c r="X767" t="str">
        <f t="shared" si="80"/>
        <v>Active</v>
      </c>
      <c r="Y767">
        <f t="shared" si="81"/>
        <v>2.3534246575342466</v>
      </c>
      <c r="Z767" t="str">
        <f t="shared" si="82"/>
        <v>2–3 Years</v>
      </c>
      <c r="AA767" t="str">
        <f t="shared" si="83"/>
        <v>70K–99K</v>
      </c>
    </row>
    <row r="768" spans="1:27" ht="19.95" customHeight="1" x14ac:dyDescent="0.3">
      <c r="A768" s="4" t="s">
        <v>893</v>
      </c>
      <c r="B768" s="5">
        <v>45360</v>
      </c>
      <c r="C768" s="6" t="s">
        <v>86</v>
      </c>
      <c r="D768" s="6" t="s">
        <v>87</v>
      </c>
      <c r="E768" s="6" t="s">
        <v>67</v>
      </c>
      <c r="F768" s="6" t="s">
        <v>88</v>
      </c>
      <c r="G768" s="6" t="s">
        <v>89</v>
      </c>
      <c r="H768" s="6" t="s">
        <v>49</v>
      </c>
      <c r="I768" s="6" t="s">
        <v>27</v>
      </c>
      <c r="J768" s="5">
        <v>45360</v>
      </c>
      <c r="K768" s="5"/>
      <c r="L768" s="6" t="s">
        <v>28</v>
      </c>
      <c r="M768" s="6">
        <v>662</v>
      </c>
      <c r="N768" s="6" t="s">
        <v>140</v>
      </c>
      <c r="O768" s="6" t="s">
        <v>30</v>
      </c>
      <c r="P768" s="6" t="s">
        <v>107</v>
      </c>
      <c r="Q768" s="6">
        <v>3</v>
      </c>
      <c r="R768" s="6" t="s">
        <v>37</v>
      </c>
      <c r="S768" s="6">
        <v>2</v>
      </c>
      <c r="T768" s="7">
        <v>121500</v>
      </c>
      <c r="U768" t="str">
        <f t="shared" si="77"/>
        <v>Reviewed</v>
      </c>
      <c r="V768" t="str">
        <f t="shared" si="78"/>
        <v>meets</v>
      </c>
      <c r="W768">
        <f t="shared" si="79"/>
        <v>0</v>
      </c>
      <c r="X768" t="str">
        <f t="shared" si="80"/>
        <v>Active</v>
      </c>
      <c r="Y768">
        <f t="shared" si="81"/>
        <v>1.8136986301369864</v>
      </c>
      <c r="Z768" t="str">
        <f t="shared" si="82"/>
        <v>1–2 Years</v>
      </c>
      <c r="AA768" t="str">
        <f t="shared" si="83"/>
        <v>100K–129K</v>
      </c>
    </row>
    <row r="769" spans="1:27" ht="19.95" customHeight="1" x14ac:dyDescent="0.3">
      <c r="A769" s="8" t="s">
        <v>894</v>
      </c>
      <c r="B769" s="9">
        <v>45600</v>
      </c>
      <c r="C769" s="1" t="s">
        <v>91</v>
      </c>
      <c r="D769" s="1" t="s">
        <v>87</v>
      </c>
      <c r="E769" s="1" t="s">
        <v>92</v>
      </c>
      <c r="F769" s="1" t="s">
        <v>114</v>
      </c>
      <c r="G769" s="1" t="s">
        <v>94</v>
      </c>
      <c r="H769" s="1" t="s">
        <v>43</v>
      </c>
      <c r="I769" s="1" t="s">
        <v>27</v>
      </c>
      <c r="J769" s="9">
        <v>45600</v>
      </c>
      <c r="K769" s="9"/>
      <c r="L769" s="1" t="s">
        <v>28</v>
      </c>
      <c r="M769" s="1">
        <v>422</v>
      </c>
      <c r="N769" s="1" t="s">
        <v>122</v>
      </c>
      <c r="O769" s="1" t="s">
        <v>30</v>
      </c>
      <c r="P769" s="1" t="s">
        <v>107</v>
      </c>
      <c r="Q769" s="1">
        <v>3</v>
      </c>
      <c r="R769" s="1" t="s">
        <v>37</v>
      </c>
      <c r="S769" s="1">
        <v>1</v>
      </c>
      <c r="T769" s="10">
        <v>66000</v>
      </c>
      <c r="U769" t="str">
        <f t="shared" si="77"/>
        <v>Reviewed</v>
      </c>
      <c r="V769" t="str">
        <f t="shared" si="78"/>
        <v>meets</v>
      </c>
      <c r="W769">
        <f t="shared" si="79"/>
        <v>0</v>
      </c>
      <c r="X769" t="str">
        <f t="shared" si="80"/>
        <v>Active</v>
      </c>
      <c r="Y769">
        <f t="shared" si="81"/>
        <v>1.1561643835616437</v>
      </c>
      <c r="Z769" t="str">
        <f t="shared" si="82"/>
        <v>1–2 Years</v>
      </c>
      <c r="AA769" t="str">
        <f t="shared" si="83"/>
        <v>&lt;70K</v>
      </c>
    </row>
    <row r="770" spans="1:27" ht="19.95" customHeight="1" x14ac:dyDescent="0.3">
      <c r="A770" s="4" t="s">
        <v>895</v>
      </c>
      <c r="B770" s="5">
        <v>45823</v>
      </c>
      <c r="C770" s="6" t="s">
        <v>21</v>
      </c>
      <c r="D770" s="6" t="s">
        <v>22</v>
      </c>
      <c r="E770" s="6" t="s">
        <v>23</v>
      </c>
      <c r="F770" s="6" t="s">
        <v>138</v>
      </c>
      <c r="G770" s="6" t="s">
        <v>36</v>
      </c>
      <c r="H770" s="6" t="s">
        <v>43</v>
      </c>
      <c r="I770" s="6" t="s">
        <v>27</v>
      </c>
      <c r="J770" s="5">
        <v>45823</v>
      </c>
      <c r="K770" s="5"/>
      <c r="L770" s="6" t="s">
        <v>28</v>
      </c>
      <c r="M770" s="6">
        <v>199</v>
      </c>
      <c r="N770" s="6" t="s">
        <v>52</v>
      </c>
      <c r="O770" s="6" t="s">
        <v>30</v>
      </c>
      <c r="P770" s="6" t="s">
        <v>31</v>
      </c>
      <c r="Q770" s="6">
        <v>2</v>
      </c>
      <c r="R770" s="6" t="s">
        <v>53</v>
      </c>
      <c r="S770" s="6">
        <v>1</v>
      </c>
      <c r="T770" s="7">
        <v>56000</v>
      </c>
      <c r="U770" t="str">
        <f t="shared" ref="U770:U833" si="84">IF(LOWER(TRIM(Q770&amp;""))="none","Not Reviewed","Reviewed")</f>
        <v>Reviewed</v>
      </c>
      <c r="V770" t="str">
        <f t="shared" ref="V770:V833" si="85">IF(OR(Q770="none",R770=""),"Not Reviewed",R770)</f>
        <v>needs_support</v>
      </c>
      <c r="W770">
        <f t="shared" ref="W770:W833" si="86">IF(I770="terminated",1,0)</f>
        <v>0</v>
      </c>
      <c r="X770" t="str">
        <f t="shared" ref="X770:X833" si="87">IF(I770="terminated","Attrited","Active")</f>
        <v>Active</v>
      </c>
      <c r="Y770">
        <f t="shared" ref="Y770:Y833" si="88">M770/365</f>
        <v>0.54520547945205478</v>
      </c>
      <c r="Z770" t="str">
        <f t="shared" ref="Z770:Z833" si="89">IF(Y770&lt;1,"&lt;1 Year",IF(Y770&lt;2,"1–2 Years",IF(Y770&lt;3,"2–3 Years","3+ Years")))</f>
        <v>&lt;1 Year</v>
      </c>
      <c r="AA770" t="str">
        <f t="shared" ref="AA770:AA833" si="90">IF(T770&lt;70000,"&lt;70K",IF(T770&lt;100000,"70K–99K",IF(T770&lt;130000,"100K–129K","130K+")))</f>
        <v>&lt;70K</v>
      </c>
    </row>
    <row r="771" spans="1:27" ht="19.95" customHeight="1" x14ac:dyDescent="0.3">
      <c r="A771" s="8" t="s">
        <v>896</v>
      </c>
      <c r="B771" s="9">
        <v>45043</v>
      </c>
      <c r="C771" s="1" t="s">
        <v>34</v>
      </c>
      <c r="D771" s="1" t="s">
        <v>22</v>
      </c>
      <c r="E771" s="1" t="s">
        <v>23</v>
      </c>
      <c r="F771" s="1" t="s">
        <v>109</v>
      </c>
      <c r="G771" s="1" t="s">
        <v>36</v>
      </c>
      <c r="H771" s="1" t="s">
        <v>110</v>
      </c>
      <c r="I771" s="1" t="s">
        <v>27</v>
      </c>
      <c r="J771" s="9">
        <v>45043</v>
      </c>
      <c r="K771" s="9"/>
      <c r="L771" s="1" t="s">
        <v>28</v>
      </c>
      <c r="M771" s="1">
        <v>979</v>
      </c>
      <c r="N771" s="1" t="s">
        <v>75</v>
      </c>
      <c r="O771" s="1" t="s">
        <v>170</v>
      </c>
      <c r="P771" s="1" t="s">
        <v>31</v>
      </c>
      <c r="Q771" s="1">
        <v>4</v>
      </c>
      <c r="R771" s="1" t="s">
        <v>32</v>
      </c>
      <c r="S771" s="1">
        <v>3</v>
      </c>
      <c r="T771" s="10">
        <v>158500</v>
      </c>
      <c r="U771" t="str">
        <f t="shared" si="84"/>
        <v>Reviewed</v>
      </c>
      <c r="V771" t="str">
        <f t="shared" si="85"/>
        <v>exceeds</v>
      </c>
      <c r="W771">
        <f t="shared" si="86"/>
        <v>0</v>
      </c>
      <c r="X771" t="str">
        <f t="shared" si="87"/>
        <v>Active</v>
      </c>
      <c r="Y771">
        <f t="shared" si="88"/>
        <v>2.6821917808219178</v>
      </c>
      <c r="Z771" t="str">
        <f t="shared" si="89"/>
        <v>2–3 Years</v>
      </c>
      <c r="AA771" t="str">
        <f t="shared" si="90"/>
        <v>130K+</v>
      </c>
    </row>
    <row r="772" spans="1:27" ht="19.95" customHeight="1" x14ac:dyDescent="0.3">
      <c r="A772" s="4" t="s">
        <v>897</v>
      </c>
      <c r="B772" s="5">
        <v>45810</v>
      </c>
      <c r="C772" s="6" t="s">
        <v>39</v>
      </c>
      <c r="D772" s="6" t="s">
        <v>22</v>
      </c>
      <c r="E772" s="6" t="s">
        <v>40</v>
      </c>
      <c r="F772" s="6" t="s">
        <v>41</v>
      </c>
      <c r="G772" s="6" t="s">
        <v>42</v>
      </c>
      <c r="H772" s="6" t="s">
        <v>43</v>
      </c>
      <c r="I772" s="6" t="s">
        <v>27</v>
      </c>
      <c r="J772" s="5">
        <v>45810</v>
      </c>
      <c r="K772" s="5"/>
      <c r="L772" s="6" t="s">
        <v>28</v>
      </c>
      <c r="M772" s="6">
        <v>212</v>
      </c>
      <c r="N772" s="6" t="s">
        <v>75</v>
      </c>
      <c r="O772" s="6" t="s">
        <v>43</v>
      </c>
      <c r="P772" s="6" t="s">
        <v>64</v>
      </c>
      <c r="Q772" s="6">
        <v>3</v>
      </c>
      <c r="R772" s="6" t="s">
        <v>37</v>
      </c>
      <c r="S772" s="6">
        <v>1</v>
      </c>
      <c r="T772" s="7">
        <v>70500</v>
      </c>
      <c r="U772" t="str">
        <f t="shared" si="84"/>
        <v>Reviewed</v>
      </c>
      <c r="V772" t="str">
        <f t="shared" si="85"/>
        <v>meets</v>
      </c>
      <c r="W772">
        <f t="shared" si="86"/>
        <v>0</v>
      </c>
      <c r="X772" t="str">
        <f t="shared" si="87"/>
        <v>Active</v>
      </c>
      <c r="Y772">
        <f t="shared" si="88"/>
        <v>0.58082191780821912</v>
      </c>
      <c r="Z772" t="str">
        <f t="shared" si="89"/>
        <v>&lt;1 Year</v>
      </c>
      <c r="AA772" t="str">
        <f t="shared" si="90"/>
        <v>70K–99K</v>
      </c>
    </row>
    <row r="773" spans="1:27" ht="19.95" customHeight="1" x14ac:dyDescent="0.3">
      <c r="A773" s="8" t="s">
        <v>898</v>
      </c>
      <c r="B773" s="9">
        <v>45598</v>
      </c>
      <c r="C773" s="1" t="s">
        <v>46</v>
      </c>
      <c r="D773" s="1" t="s">
        <v>22</v>
      </c>
      <c r="E773" s="1" t="s">
        <v>40</v>
      </c>
      <c r="F773" s="1" t="s">
        <v>101</v>
      </c>
      <c r="G773" s="1" t="s">
        <v>48</v>
      </c>
      <c r="H773" s="1" t="s">
        <v>26</v>
      </c>
      <c r="I773" s="1" t="s">
        <v>27</v>
      </c>
      <c r="J773" s="9">
        <v>45598</v>
      </c>
      <c r="K773" s="9"/>
      <c r="L773" s="1" t="s">
        <v>28</v>
      </c>
      <c r="M773" s="1">
        <v>424</v>
      </c>
      <c r="N773" s="1" t="s">
        <v>29</v>
      </c>
      <c r="O773" s="1" t="s">
        <v>30</v>
      </c>
      <c r="P773" s="1" t="s">
        <v>31</v>
      </c>
      <c r="Q773" s="1">
        <v>4</v>
      </c>
      <c r="R773" s="1" t="s">
        <v>32</v>
      </c>
      <c r="S773" s="1">
        <v>1</v>
      </c>
      <c r="T773" s="10">
        <v>78500</v>
      </c>
      <c r="U773" t="str">
        <f t="shared" si="84"/>
        <v>Reviewed</v>
      </c>
      <c r="V773" t="str">
        <f t="shared" si="85"/>
        <v>exceeds</v>
      </c>
      <c r="W773">
        <f t="shared" si="86"/>
        <v>0</v>
      </c>
      <c r="X773" t="str">
        <f t="shared" si="87"/>
        <v>Active</v>
      </c>
      <c r="Y773">
        <f t="shared" si="88"/>
        <v>1.1616438356164382</v>
      </c>
      <c r="Z773" t="str">
        <f t="shared" si="89"/>
        <v>1–2 Years</v>
      </c>
      <c r="AA773" t="str">
        <f t="shared" si="90"/>
        <v>70K–99K</v>
      </c>
    </row>
    <row r="774" spans="1:27" ht="19.95" customHeight="1" x14ac:dyDescent="0.3">
      <c r="A774" s="4" t="s">
        <v>899</v>
      </c>
      <c r="B774" s="5">
        <v>45306</v>
      </c>
      <c r="C774" s="6" t="s">
        <v>55</v>
      </c>
      <c r="D774" s="6" t="s">
        <v>56</v>
      </c>
      <c r="E774" s="6" t="s">
        <v>23</v>
      </c>
      <c r="F774" s="6" t="s">
        <v>147</v>
      </c>
      <c r="G774" s="6" t="s">
        <v>58</v>
      </c>
      <c r="H774" s="6" t="s">
        <v>26</v>
      </c>
      <c r="I774" s="6" t="s">
        <v>50</v>
      </c>
      <c r="J774" s="5">
        <v>45306</v>
      </c>
      <c r="K774" s="5">
        <v>45906</v>
      </c>
      <c r="L774" s="6" t="s">
        <v>51</v>
      </c>
      <c r="M774" s="6">
        <v>600</v>
      </c>
      <c r="N774" s="6" t="s">
        <v>52</v>
      </c>
      <c r="O774" s="6" t="s">
        <v>30</v>
      </c>
      <c r="P774" s="6" t="s">
        <v>107</v>
      </c>
      <c r="Q774" s="6">
        <v>3</v>
      </c>
      <c r="R774" s="6" t="s">
        <v>37</v>
      </c>
      <c r="S774" s="6">
        <v>2</v>
      </c>
      <c r="T774" s="7">
        <v>74500</v>
      </c>
      <c r="U774" t="str">
        <f t="shared" si="84"/>
        <v>Reviewed</v>
      </c>
      <c r="V774" t="str">
        <f t="shared" si="85"/>
        <v>meets</v>
      </c>
      <c r="W774">
        <f t="shared" si="86"/>
        <v>1</v>
      </c>
      <c r="X774" t="str">
        <f t="shared" si="87"/>
        <v>Attrited</v>
      </c>
      <c r="Y774">
        <f t="shared" si="88"/>
        <v>1.6438356164383561</v>
      </c>
      <c r="Z774" t="str">
        <f t="shared" si="89"/>
        <v>1–2 Years</v>
      </c>
      <c r="AA774" t="str">
        <f t="shared" si="90"/>
        <v>70K–99K</v>
      </c>
    </row>
    <row r="775" spans="1:27" ht="19.95" customHeight="1" x14ac:dyDescent="0.3">
      <c r="A775" s="8" t="s">
        <v>900</v>
      </c>
      <c r="B775" s="9">
        <v>45030</v>
      </c>
      <c r="C775" s="1" t="s">
        <v>60</v>
      </c>
      <c r="D775" s="1" t="s">
        <v>56</v>
      </c>
      <c r="E775" s="1" t="s">
        <v>40</v>
      </c>
      <c r="F775" s="1" t="s">
        <v>217</v>
      </c>
      <c r="G775" s="1" t="s">
        <v>58</v>
      </c>
      <c r="H775" s="1" t="s">
        <v>110</v>
      </c>
      <c r="I775" s="1" t="s">
        <v>27</v>
      </c>
      <c r="J775" s="9">
        <v>45030</v>
      </c>
      <c r="K775" s="9"/>
      <c r="L775" s="1" t="s">
        <v>28</v>
      </c>
      <c r="M775" s="1">
        <v>992</v>
      </c>
      <c r="N775" s="1" t="s">
        <v>52</v>
      </c>
      <c r="O775" s="1" t="s">
        <v>30</v>
      </c>
      <c r="P775" s="1" t="s">
        <v>107</v>
      </c>
      <c r="Q775" s="1">
        <v>3</v>
      </c>
      <c r="R775" s="1" t="s">
        <v>37</v>
      </c>
      <c r="S775" s="1">
        <v>3</v>
      </c>
      <c r="T775" s="10">
        <v>141500</v>
      </c>
      <c r="U775" t="str">
        <f t="shared" si="84"/>
        <v>Reviewed</v>
      </c>
      <c r="V775" t="str">
        <f t="shared" si="85"/>
        <v>meets</v>
      </c>
      <c r="W775">
        <f t="shared" si="86"/>
        <v>0</v>
      </c>
      <c r="X775" t="str">
        <f t="shared" si="87"/>
        <v>Active</v>
      </c>
      <c r="Y775">
        <f t="shared" si="88"/>
        <v>2.7178082191780821</v>
      </c>
      <c r="Z775" t="str">
        <f t="shared" si="89"/>
        <v>2–3 Years</v>
      </c>
      <c r="AA775" t="str">
        <f t="shared" si="90"/>
        <v>130K+</v>
      </c>
    </row>
    <row r="776" spans="1:27" ht="19.95" customHeight="1" x14ac:dyDescent="0.3">
      <c r="A776" s="4" t="s">
        <v>901</v>
      </c>
      <c r="B776" s="5">
        <v>44971</v>
      </c>
      <c r="C776" s="6" t="s">
        <v>66</v>
      </c>
      <c r="D776" s="6" t="s">
        <v>56</v>
      </c>
      <c r="E776" s="6" t="s">
        <v>67</v>
      </c>
      <c r="F776" s="6" t="s">
        <v>193</v>
      </c>
      <c r="G776" s="6" t="s">
        <v>69</v>
      </c>
      <c r="H776" s="6" t="s">
        <v>43</v>
      </c>
      <c r="I776" s="6" t="s">
        <v>27</v>
      </c>
      <c r="J776" s="5">
        <v>44971</v>
      </c>
      <c r="K776" s="5"/>
      <c r="L776" s="6" t="s">
        <v>28</v>
      </c>
      <c r="M776" s="6">
        <v>1051</v>
      </c>
      <c r="N776" s="6" t="s">
        <v>52</v>
      </c>
      <c r="O776" s="6" t="s">
        <v>30</v>
      </c>
      <c r="P776" s="6" t="s">
        <v>107</v>
      </c>
      <c r="Q776" s="6">
        <v>3</v>
      </c>
      <c r="R776" s="6" t="s">
        <v>37</v>
      </c>
      <c r="S776" s="6">
        <v>3</v>
      </c>
      <c r="T776" s="7">
        <v>68500</v>
      </c>
      <c r="U776" t="str">
        <f t="shared" si="84"/>
        <v>Reviewed</v>
      </c>
      <c r="V776" t="str">
        <f t="shared" si="85"/>
        <v>meets</v>
      </c>
      <c r="W776">
        <f t="shared" si="86"/>
        <v>0</v>
      </c>
      <c r="X776" t="str">
        <f t="shared" si="87"/>
        <v>Active</v>
      </c>
      <c r="Y776">
        <f t="shared" si="88"/>
        <v>2.8794520547945206</v>
      </c>
      <c r="Z776" t="str">
        <f t="shared" si="89"/>
        <v>2–3 Years</v>
      </c>
      <c r="AA776" t="str">
        <f t="shared" si="90"/>
        <v>&lt;70K</v>
      </c>
    </row>
    <row r="777" spans="1:27" ht="19.95" customHeight="1" x14ac:dyDescent="0.3">
      <c r="A777" s="8" t="s">
        <v>902</v>
      </c>
      <c r="B777" s="9">
        <v>45360</v>
      </c>
      <c r="C777" s="1" t="s">
        <v>71</v>
      </c>
      <c r="D777" s="1" t="s">
        <v>72</v>
      </c>
      <c r="E777" s="1" t="s">
        <v>23</v>
      </c>
      <c r="F777" s="1" t="s">
        <v>150</v>
      </c>
      <c r="G777" s="1" t="s">
        <v>74</v>
      </c>
      <c r="H777" s="1" t="s">
        <v>26</v>
      </c>
      <c r="I777" s="1" t="s">
        <v>27</v>
      </c>
      <c r="J777" s="9">
        <v>45360</v>
      </c>
      <c r="K777" s="9"/>
      <c r="L777" s="1" t="s">
        <v>28</v>
      </c>
      <c r="M777" s="1">
        <v>662</v>
      </c>
      <c r="N777" s="1" t="s">
        <v>29</v>
      </c>
      <c r="O777" s="1" t="s">
        <v>63</v>
      </c>
      <c r="P777" s="1" t="s">
        <v>107</v>
      </c>
      <c r="Q777" s="1">
        <v>3</v>
      </c>
      <c r="R777" s="1" t="s">
        <v>37</v>
      </c>
      <c r="S777" s="1">
        <v>2</v>
      </c>
      <c r="T777" s="10">
        <v>75000</v>
      </c>
      <c r="U777" t="str">
        <f t="shared" si="84"/>
        <v>Reviewed</v>
      </c>
      <c r="V777" t="str">
        <f t="shared" si="85"/>
        <v>meets</v>
      </c>
      <c r="W777">
        <f t="shared" si="86"/>
        <v>0</v>
      </c>
      <c r="X777" t="str">
        <f t="shared" si="87"/>
        <v>Active</v>
      </c>
      <c r="Y777">
        <f t="shared" si="88"/>
        <v>1.8136986301369864</v>
      </c>
      <c r="Z777" t="str">
        <f t="shared" si="89"/>
        <v>1–2 Years</v>
      </c>
      <c r="AA777" t="str">
        <f t="shared" si="90"/>
        <v>70K–99K</v>
      </c>
    </row>
    <row r="778" spans="1:27" ht="19.95" customHeight="1" x14ac:dyDescent="0.3">
      <c r="A778" s="4" t="s">
        <v>903</v>
      </c>
      <c r="B778" s="5">
        <v>45211</v>
      </c>
      <c r="C778" s="6" t="s">
        <v>77</v>
      </c>
      <c r="D778" s="6" t="s">
        <v>72</v>
      </c>
      <c r="E778" s="6" t="s">
        <v>40</v>
      </c>
      <c r="F778" s="6" t="s">
        <v>152</v>
      </c>
      <c r="G778" s="6" t="s">
        <v>94</v>
      </c>
      <c r="H778" s="6" t="s">
        <v>49</v>
      </c>
      <c r="I778" s="6" t="s">
        <v>27</v>
      </c>
      <c r="J778" s="5">
        <v>45211</v>
      </c>
      <c r="K778" s="5"/>
      <c r="L778" s="6" t="s">
        <v>28</v>
      </c>
      <c r="M778" s="6">
        <v>811</v>
      </c>
      <c r="N778" s="6" t="s">
        <v>122</v>
      </c>
      <c r="O778" s="6" t="s">
        <v>63</v>
      </c>
      <c r="P778" s="6" t="s">
        <v>31</v>
      </c>
      <c r="Q778" s="6">
        <v>3</v>
      </c>
      <c r="R778" s="6" t="s">
        <v>37</v>
      </c>
      <c r="S778" s="6">
        <v>2</v>
      </c>
      <c r="T778" s="7">
        <v>133000</v>
      </c>
      <c r="U778" t="str">
        <f t="shared" si="84"/>
        <v>Reviewed</v>
      </c>
      <c r="V778" t="str">
        <f t="shared" si="85"/>
        <v>meets</v>
      </c>
      <c r="W778">
        <f t="shared" si="86"/>
        <v>0</v>
      </c>
      <c r="X778" t="str">
        <f t="shared" si="87"/>
        <v>Active</v>
      </c>
      <c r="Y778">
        <f t="shared" si="88"/>
        <v>2.2219178082191782</v>
      </c>
      <c r="Z778" t="str">
        <f t="shared" si="89"/>
        <v>2–3 Years</v>
      </c>
      <c r="AA778" t="str">
        <f t="shared" si="90"/>
        <v>130K+</v>
      </c>
    </row>
    <row r="779" spans="1:27" ht="19.95" customHeight="1" x14ac:dyDescent="0.3">
      <c r="A779" s="8" t="s">
        <v>904</v>
      </c>
      <c r="B779" s="9">
        <v>45818</v>
      </c>
      <c r="C779" s="1" t="s">
        <v>81</v>
      </c>
      <c r="D779" s="1" t="s">
        <v>72</v>
      </c>
      <c r="E779" s="1" t="s">
        <v>23</v>
      </c>
      <c r="F779" s="1" t="s">
        <v>154</v>
      </c>
      <c r="G779" s="1" t="s">
        <v>83</v>
      </c>
      <c r="H779" s="1" t="s">
        <v>43</v>
      </c>
      <c r="I779" s="1" t="s">
        <v>27</v>
      </c>
      <c r="J779" s="9">
        <v>45818</v>
      </c>
      <c r="K779" s="9"/>
      <c r="L779" s="1" t="s">
        <v>28</v>
      </c>
      <c r="M779" s="1">
        <v>204</v>
      </c>
      <c r="N779" s="1" t="s">
        <v>75</v>
      </c>
      <c r="O779" s="1" t="s">
        <v>63</v>
      </c>
      <c r="P779" s="1" t="s">
        <v>133</v>
      </c>
      <c r="Q779" s="1">
        <v>3</v>
      </c>
      <c r="R779" s="1" t="s">
        <v>37</v>
      </c>
      <c r="S779" s="1">
        <v>1</v>
      </c>
      <c r="T779" s="10">
        <v>56500</v>
      </c>
      <c r="U779" t="str">
        <f t="shared" si="84"/>
        <v>Reviewed</v>
      </c>
      <c r="V779" t="str">
        <f t="shared" si="85"/>
        <v>meets</v>
      </c>
      <c r="W779">
        <f t="shared" si="86"/>
        <v>0</v>
      </c>
      <c r="X779" t="str">
        <f t="shared" si="87"/>
        <v>Active</v>
      </c>
      <c r="Y779">
        <f t="shared" si="88"/>
        <v>0.55890410958904113</v>
      </c>
      <c r="Z779" t="str">
        <f t="shared" si="89"/>
        <v>&lt;1 Year</v>
      </c>
      <c r="AA779" t="str">
        <f t="shared" si="90"/>
        <v>&lt;70K</v>
      </c>
    </row>
    <row r="780" spans="1:27" ht="19.95" customHeight="1" x14ac:dyDescent="0.3">
      <c r="A780" s="4" t="s">
        <v>905</v>
      </c>
      <c r="B780" s="5">
        <v>45649</v>
      </c>
      <c r="C780" s="6" t="s">
        <v>86</v>
      </c>
      <c r="D780" s="6" t="s">
        <v>87</v>
      </c>
      <c r="E780" s="6" t="s">
        <v>67</v>
      </c>
      <c r="F780" s="6" t="s">
        <v>116</v>
      </c>
      <c r="G780" s="6" t="s">
        <v>89</v>
      </c>
      <c r="H780" s="6" t="s">
        <v>26</v>
      </c>
      <c r="I780" s="6" t="s">
        <v>50</v>
      </c>
      <c r="J780" s="5">
        <v>45649</v>
      </c>
      <c r="K780" s="5">
        <v>45885</v>
      </c>
      <c r="L780" s="6" t="s">
        <v>159</v>
      </c>
      <c r="M780" s="6">
        <v>236</v>
      </c>
      <c r="N780" s="6" t="s">
        <v>29</v>
      </c>
      <c r="O780" s="6" t="s">
        <v>63</v>
      </c>
      <c r="P780" s="6" t="s">
        <v>133</v>
      </c>
      <c r="Q780" s="6">
        <v>2</v>
      </c>
      <c r="R780" s="6" t="s">
        <v>53</v>
      </c>
      <c r="S780" s="6">
        <v>1</v>
      </c>
      <c r="T780" s="7">
        <v>98500</v>
      </c>
      <c r="U780" t="str">
        <f t="shared" si="84"/>
        <v>Reviewed</v>
      </c>
      <c r="V780" t="str">
        <f t="shared" si="85"/>
        <v>needs_support</v>
      </c>
      <c r="W780">
        <f t="shared" si="86"/>
        <v>1</v>
      </c>
      <c r="X780" t="str">
        <f t="shared" si="87"/>
        <v>Attrited</v>
      </c>
      <c r="Y780">
        <f t="shared" si="88"/>
        <v>0.64657534246575343</v>
      </c>
      <c r="Z780" t="str">
        <f t="shared" si="89"/>
        <v>&lt;1 Year</v>
      </c>
      <c r="AA780" t="str">
        <f t="shared" si="90"/>
        <v>70K–99K</v>
      </c>
    </row>
    <row r="781" spans="1:27" ht="19.95" customHeight="1" x14ac:dyDescent="0.3">
      <c r="A781" s="8" t="s">
        <v>906</v>
      </c>
      <c r="B781" s="9">
        <v>45845</v>
      </c>
      <c r="C781" s="1" t="s">
        <v>91</v>
      </c>
      <c r="D781" s="1" t="s">
        <v>87</v>
      </c>
      <c r="E781" s="1" t="s">
        <v>92</v>
      </c>
      <c r="F781" s="1" t="s">
        <v>152</v>
      </c>
      <c r="G781" s="1" t="s">
        <v>94</v>
      </c>
      <c r="H781" s="1" t="s">
        <v>49</v>
      </c>
      <c r="I781" s="1" t="s">
        <v>27</v>
      </c>
      <c r="J781" s="9">
        <v>45845</v>
      </c>
      <c r="K781" s="9"/>
      <c r="L781" s="1" t="s">
        <v>28</v>
      </c>
      <c r="M781" s="1">
        <v>177</v>
      </c>
      <c r="N781" s="1" t="s">
        <v>52</v>
      </c>
      <c r="O781" s="1" t="s">
        <v>63</v>
      </c>
      <c r="P781" s="1" t="s">
        <v>64</v>
      </c>
      <c r="Q781" s="1" t="s">
        <v>95</v>
      </c>
      <c r="R781" s="1" t="s">
        <v>28</v>
      </c>
      <c r="S781" s="1">
        <v>0</v>
      </c>
      <c r="T781" s="10">
        <v>137500</v>
      </c>
      <c r="U781" t="str">
        <f t="shared" si="84"/>
        <v>Not Reviewed</v>
      </c>
      <c r="V781" t="str">
        <f t="shared" si="85"/>
        <v>Not Reviewed</v>
      </c>
      <c r="W781">
        <f t="shared" si="86"/>
        <v>0</v>
      </c>
      <c r="X781" t="str">
        <f t="shared" si="87"/>
        <v>Active</v>
      </c>
      <c r="Y781">
        <f t="shared" si="88"/>
        <v>0.48493150684931507</v>
      </c>
      <c r="Z781" t="str">
        <f t="shared" si="89"/>
        <v>&lt;1 Year</v>
      </c>
      <c r="AA781" t="str">
        <f t="shared" si="90"/>
        <v>130K+</v>
      </c>
    </row>
    <row r="782" spans="1:27" ht="19.95" customHeight="1" x14ac:dyDescent="0.3">
      <c r="A782" s="4" t="s">
        <v>907</v>
      </c>
      <c r="B782" s="5">
        <v>45410</v>
      </c>
      <c r="C782" s="6" t="s">
        <v>21</v>
      </c>
      <c r="D782" s="6" t="s">
        <v>22</v>
      </c>
      <c r="E782" s="6" t="s">
        <v>23</v>
      </c>
      <c r="F782" s="6" t="s">
        <v>24</v>
      </c>
      <c r="G782" s="6" t="s">
        <v>25</v>
      </c>
      <c r="H782" s="6" t="s">
        <v>26</v>
      </c>
      <c r="I782" s="6" t="s">
        <v>27</v>
      </c>
      <c r="J782" s="5">
        <v>45410</v>
      </c>
      <c r="K782" s="5"/>
      <c r="L782" s="6" t="s">
        <v>28</v>
      </c>
      <c r="M782" s="6">
        <v>612</v>
      </c>
      <c r="N782" s="6" t="s">
        <v>29</v>
      </c>
      <c r="O782" s="6" t="s">
        <v>63</v>
      </c>
      <c r="P782" s="6" t="s">
        <v>133</v>
      </c>
      <c r="Q782" s="6">
        <v>3</v>
      </c>
      <c r="R782" s="6" t="s">
        <v>37</v>
      </c>
      <c r="S782" s="6">
        <v>2</v>
      </c>
      <c r="T782" s="7">
        <v>85000</v>
      </c>
      <c r="U782" t="str">
        <f t="shared" si="84"/>
        <v>Reviewed</v>
      </c>
      <c r="V782" t="str">
        <f t="shared" si="85"/>
        <v>meets</v>
      </c>
      <c r="W782">
        <f t="shared" si="86"/>
        <v>0</v>
      </c>
      <c r="X782" t="str">
        <f t="shared" si="87"/>
        <v>Active</v>
      </c>
      <c r="Y782">
        <f t="shared" si="88"/>
        <v>1.6767123287671233</v>
      </c>
      <c r="Z782" t="str">
        <f t="shared" si="89"/>
        <v>1–2 Years</v>
      </c>
      <c r="AA782" t="str">
        <f t="shared" si="90"/>
        <v>70K–99K</v>
      </c>
    </row>
    <row r="783" spans="1:27" ht="19.95" customHeight="1" x14ac:dyDescent="0.3">
      <c r="A783" s="8" t="s">
        <v>908</v>
      </c>
      <c r="B783" s="9">
        <v>45824</v>
      </c>
      <c r="C783" s="1" t="s">
        <v>34</v>
      </c>
      <c r="D783" s="1" t="s">
        <v>22</v>
      </c>
      <c r="E783" s="1" t="s">
        <v>23</v>
      </c>
      <c r="F783" s="1" t="s">
        <v>35</v>
      </c>
      <c r="G783" s="1" t="s">
        <v>36</v>
      </c>
      <c r="H783" s="1" t="s">
        <v>26</v>
      </c>
      <c r="I783" s="1" t="s">
        <v>27</v>
      </c>
      <c r="J783" s="9">
        <v>45824</v>
      </c>
      <c r="K783" s="9"/>
      <c r="L783" s="1" t="s">
        <v>28</v>
      </c>
      <c r="M783" s="1">
        <v>198</v>
      </c>
      <c r="N783" s="1" t="s">
        <v>52</v>
      </c>
      <c r="O783" s="1" t="s">
        <v>43</v>
      </c>
      <c r="P783" s="1" t="s">
        <v>31</v>
      </c>
      <c r="Q783" s="1">
        <v>2</v>
      </c>
      <c r="R783" s="1" t="s">
        <v>53</v>
      </c>
      <c r="S783" s="1">
        <v>1</v>
      </c>
      <c r="T783" s="10">
        <v>103000</v>
      </c>
      <c r="U783" t="str">
        <f t="shared" si="84"/>
        <v>Reviewed</v>
      </c>
      <c r="V783" t="str">
        <f t="shared" si="85"/>
        <v>needs_support</v>
      </c>
      <c r="W783">
        <f t="shared" si="86"/>
        <v>0</v>
      </c>
      <c r="X783" t="str">
        <f t="shared" si="87"/>
        <v>Active</v>
      </c>
      <c r="Y783">
        <f t="shared" si="88"/>
        <v>0.54246575342465753</v>
      </c>
      <c r="Z783" t="str">
        <f t="shared" si="89"/>
        <v>&lt;1 Year</v>
      </c>
      <c r="AA783" t="str">
        <f t="shared" si="90"/>
        <v>100K–129K</v>
      </c>
    </row>
    <row r="784" spans="1:27" ht="19.95" customHeight="1" x14ac:dyDescent="0.3">
      <c r="A784" s="4" t="s">
        <v>909</v>
      </c>
      <c r="B784" s="5">
        <v>45303</v>
      </c>
      <c r="C784" s="6" t="s">
        <v>39</v>
      </c>
      <c r="D784" s="6" t="s">
        <v>22</v>
      </c>
      <c r="E784" s="6" t="s">
        <v>40</v>
      </c>
      <c r="F784" s="6" t="s">
        <v>215</v>
      </c>
      <c r="G784" s="6" t="s">
        <v>42</v>
      </c>
      <c r="H784" s="6" t="s">
        <v>49</v>
      </c>
      <c r="I784" s="6" t="s">
        <v>27</v>
      </c>
      <c r="J784" s="5">
        <v>45303</v>
      </c>
      <c r="K784" s="5"/>
      <c r="L784" s="6" t="s">
        <v>28</v>
      </c>
      <c r="M784" s="6">
        <v>719</v>
      </c>
      <c r="N784" s="6" t="s">
        <v>122</v>
      </c>
      <c r="O784" s="6" t="s">
        <v>63</v>
      </c>
      <c r="P784" s="6" t="s">
        <v>31</v>
      </c>
      <c r="Q784" s="6">
        <v>5</v>
      </c>
      <c r="R784" s="6" t="s">
        <v>119</v>
      </c>
      <c r="S784" s="6">
        <v>2</v>
      </c>
      <c r="T784" s="7">
        <v>119500</v>
      </c>
      <c r="U784" t="str">
        <f t="shared" si="84"/>
        <v>Reviewed</v>
      </c>
      <c r="V784" t="str">
        <f t="shared" si="85"/>
        <v>outstanding</v>
      </c>
      <c r="W784">
        <f t="shared" si="86"/>
        <v>0</v>
      </c>
      <c r="X784" t="str">
        <f t="shared" si="87"/>
        <v>Active</v>
      </c>
      <c r="Y784">
        <f t="shared" si="88"/>
        <v>1.9698630136986301</v>
      </c>
      <c r="Z784" t="str">
        <f t="shared" si="89"/>
        <v>1–2 Years</v>
      </c>
      <c r="AA784" t="str">
        <f t="shared" si="90"/>
        <v>100K–129K</v>
      </c>
    </row>
    <row r="785" spans="1:27" ht="19.95" customHeight="1" x14ac:dyDescent="0.3">
      <c r="A785" s="8" t="s">
        <v>910</v>
      </c>
      <c r="B785" s="9">
        <v>45728</v>
      </c>
      <c r="C785" s="1" t="s">
        <v>46</v>
      </c>
      <c r="D785" s="1" t="s">
        <v>22</v>
      </c>
      <c r="E785" s="1" t="s">
        <v>40</v>
      </c>
      <c r="F785" s="1" t="s">
        <v>101</v>
      </c>
      <c r="G785" s="1" t="s">
        <v>48</v>
      </c>
      <c r="H785" s="1" t="s">
        <v>26</v>
      </c>
      <c r="I785" s="1" t="s">
        <v>50</v>
      </c>
      <c r="J785" s="9">
        <v>45728</v>
      </c>
      <c r="K785" s="9">
        <v>45975</v>
      </c>
      <c r="L785" s="1" t="s">
        <v>51</v>
      </c>
      <c r="M785" s="1">
        <v>247</v>
      </c>
      <c r="N785" s="1" t="s">
        <v>52</v>
      </c>
      <c r="O785" s="1" t="s">
        <v>30</v>
      </c>
      <c r="P785" s="1" t="s">
        <v>133</v>
      </c>
      <c r="Q785" s="1">
        <v>3</v>
      </c>
      <c r="R785" s="1" t="s">
        <v>37</v>
      </c>
      <c r="S785" s="1">
        <v>1</v>
      </c>
      <c r="T785" s="10">
        <v>82500</v>
      </c>
      <c r="U785" t="str">
        <f t="shared" si="84"/>
        <v>Reviewed</v>
      </c>
      <c r="V785" t="str">
        <f t="shared" si="85"/>
        <v>meets</v>
      </c>
      <c r="W785">
        <f t="shared" si="86"/>
        <v>1</v>
      </c>
      <c r="X785" t="str">
        <f t="shared" si="87"/>
        <v>Attrited</v>
      </c>
      <c r="Y785">
        <f t="shared" si="88"/>
        <v>0.67671232876712328</v>
      </c>
      <c r="Z785" t="str">
        <f t="shared" si="89"/>
        <v>&lt;1 Year</v>
      </c>
      <c r="AA785" t="str">
        <f t="shared" si="90"/>
        <v>70K–99K</v>
      </c>
    </row>
    <row r="786" spans="1:27" ht="19.95" customHeight="1" x14ac:dyDescent="0.3">
      <c r="A786" s="4" t="s">
        <v>911</v>
      </c>
      <c r="B786" s="5">
        <v>45061</v>
      </c>
      <c r="C786" s="6" t="s">
        <v>55</v>
      </c>
      <c r="D786" s="6" t="s">
        <v>56</v>
      </c>
      <c r="E786" s="6" t="s">
        <v>23</v>
      </c>
      <c r="F786" s="6" t="s">
        <v>147</v>
      </c>
      <c r="G786" s="6" t="s">
        <v>58</v>
      </c>
      <c r="H786" s="6" t="s">
        <v>26</v>
      </c>
      <c r="I786" s="6" t="s">
        <v>50</v>
      </c>
      <c r="J786" s="5">
        <v>45061</v>
      </c>
      <c r="K786" s="5">
        <v>45655</v>
      </c>
      <c r="L786" s="6" t="s">
        <v>51</v>
      </c>
      <c r="M786" s="6">
        <v>594</v>
      </c>
      <c r="N786" s="6" t="s">
        <v>29</v>
      </c>
      <c r="O786" s="6" t="s">
        <v>30</v>
      </c>
      <c r="P786" s="6" t="s">
        <v>133</v>
      </c>
      <c r="Q786" s="6">
        <v>4</v>
      </c>
      <c r="R786" s="6" t="s">
        <v>32</v>
      </c>
      <c r="S786" s="6">
        <v>2</v>
      </c>
      <c r="T786" s="7">
        <v>78500</v>
      </c>
      <c r="U786" t="str">
        <f t="shared" si="84"/>
        <v>Reviewed</v>
      </c>
      <c r="V786" t="str">
        <f t="shared" si="85"/>
        <v>exceeds</v>
      </c>
      <c r="W786">
        <f t="shared" si="86"/>
        <v>1</v>
      </c>
      <c r="X786" t="str">
        <f t="shared" si="87"/>
        <v>Attrited</v>
      </c>
      <c r="Y786">
        <f t="shared" si="88"/>
        <v>1.6273972602739726</v>
      </c>
      <c r="Z786" t="str">
        <f t="shared" si="89"/>
        <v>1–2 Years</v>
      </c>
      <c r="AA786" t="str">
        <f t="shared" si="90"/>
        <v>70K–99K</v>
      </c>
    </row>
    <row r="787" spans="1:27" ht="19.95" customHeight="1" x14ac:dyDescent="0.3">
      <c r="A787" s="8" t="s">
        <v>912</v>
      </c>
      <c r="B787" s="9">
        <v>45060</v>
      </c>
      <c r="C787" s="1" t="s">
        <v>60</v>
      </c>
      <c r="D787" s="1" t="s">
        <v>56</v>
      </c>
      <c r="E787" s="1" t="s">
        <v>40</v>
      </c>
      <c r="F787" s="1" t="s">
        <v>104</v>
      </c>
      <c r="G787" s="1" t="s">
        <v>62</v>
      </c>
      <c r="H787" s="1" t="s">
        <v>43</v>
      </c>
      <c r="I787" s="1" t="s">
        <v>27</v>
      </c>
      <c r="J787" s="9">
        <v>45060</v>
      </c>
      <c r="K787" s="9"/>
      <c r="L787" s="1" t="s">
        <v>28</v>
      </c>
      <c r="M787" s="1">
        <v>962</v>
      </c>
      <c r="N787" s="1" t="s">
        <v>52</v>
      </c>
      <c r="O787" s="1" t="s">
        <v>105</v>
      </c>
      <c r="P787" s="1" t="s">
        <v>107</v>
      </c>
      <c r="Q787" s="1">
        <v>3</v>
      </c>
      <c r="R787" s="1" t="s">
        <v>37</v>
      </c>
      <c r="S787" s="1">
        <v>3</v>
      </c>
      <c r="T787" s="10">
        <v>62000</v>
      </c>
      <c r="U787" t="str">
        <f t="shared" si="84"/>
        <v>Reviewed</v>
      </c>
      <c r="V787" t="str">
        <f t="shared" si="85"/>
        <v>meets</v>
      </c>
      <c r="W787">
        <f t="shared" si="86"/>
        <v>0</v>
      </c>
      <c r="X787" t="str">
        <f t="shared" si="87"/>
        <v>Active</v>
      </c>
      <c r="Y787">
        <f t="shared" si="88"/>
        <v>2.6356164383561644</v>
      </c>
      <c r="Z787" t="str">
        <f t="shared" si="89"/>
        <v>2–3 Years</v>
      </c>
      <c r="AA787" t="str">
        <f t="shared" si="90"/>
        <v>&lt;70K</v>
      </c>
    </row>
    <row r="788" spans="1:27" ht="19.95" customHeight="1" x14ac:dyDescent="0.3">
      <c r="A788" s="4" t="s">
        <v>913</v>
      </c>
      <c r="B788" s="5">
        <v>45567</v>
      </c>
      <c r="C788" s="6" t="s">
        <v>66</v>
      </c>
      <c r="D788" s="6" t="s">
        <v>56</v>
      </c>
      <c r="E788" s="6" t="s">
        <v>67</v>
      </c>
      <c r="F788" s="6" t="s">
        <v>358</v>
      </c>
      <c r="G788" s="6" t="s">
        <v>69</v>
      </c>
      <c r="H788" s="6" t="s">
        <v>49</v>
      </c>
      <c r="I788" s="6" t="s">
        <v>27</v>
      </c>
      <c r="J788" s="5">
        <v>45567</v>
      </c>
      <c r="K788" s="5"/>
      <c r="L788" s="6" t="s">
        <v>28</v>
      </c>
      <c r="M788" s="6">
        <v>455</v>
      </c>
      <c r="N788" s="6" t="s">
        <v>52</v>
      </c>
      <c r="O788" s="6" t="s">
        <v>63</v>
      </c>
      <c r="P788" s="6" t="s">
        <v>64</v>
      </c>
      <c r="Q788" s="6">
        <v>2</v>
      </c>
      <c r="R788" s="6" t="s">
        <v>53</v>
      </c>
      <c r="S788" s="6">
        <v>1</v>
      </c>
      <c r="T788" s="7">
        <v>118500</v>
      </c>
      <c r="U788" t="str">
        <f t="shared" si="84"/>
        <v>Reviewed</v>
      </c>
      <c r="V788" t="str">
        <f t="shared" si="85"/>
        <v>needs_support</v>
      </c>
      <c r="W788">
        <f t="shared" si="86"/>
        <v>0</v>
      </c>
      <c r="X788" t="str">
        <f t="shared" si="87"/>
        <v>Active</v>
      </c>
      <c r="Y788">
        <f t="shared" si="88"/>
        <v>1.2465753424657535</v>
      </c>
      <c r="Z788" t="str">
        <f t="shared" si="89"/>
        <v>1–2 Years</v>
      </c>
      <c r="AA788" t="str">
        <f t="shared" si="90"/>
        <v>100K–129K</v>
      </c>
    </row>
    <row r="789" spans="1:27" ht="19.95" customHeight="1" x14ac:dyDescent="0.3">
      <c r="A789" s="8" t="s">
        <v>914</v>
      </c>
      <c r="B789" s="9">
        <v>45290</v>
      </c>
      <c r="C789" s="1" t="s">
        <v>71</v>
      </c>
      <c r="D789" s="1" t="s">
        <v>72</v>
      </c>
      <c r="E789" s="1" t="s">
        <v>23</v>
      </c>
      <c r="F789" s="1" t="s">
        <v>129</v>
      </c>
      <c r="G789" s="1" t="s">
        <v>74</v>
      </c>
      <c r="H789" s="1" t="s">
        <v>43</v>
      </c>
      <c r="I789" s="1" t="s">
        <v>27</v>
      </c>
      <c r="J789" s="9">
        <v>45290</v>
      </c>
      <c r="K789" s="9"/>
      <c r="L789" s="1" t="s">
        <v>28</v>
      </c>
      <c r="M789" s="1">
        <v>732</v>
      </c>
      <c r="N789" s="1" t="s">
        <v>75</v>
      </c>
      <c r="O789" s="1" t="s">
        <v>63</v>
      </c>
      <c r="P789" s="1" t="s">
        <v>31</v>
      </c>
      <c r="Q789" s="1">
        <v>4</v>
      </c>
      <c r="R789" s="1" t="s">
        <v>32</v>
      </c>
      <c r="S789" s="1">
        <v>2</v>
      </c>
      <c r="T789" s="10">
        <v>63500</v>
      </c>
      <c r="U789" t="str">
        <f t="shared" si="84"/>
        <v>Reviewed</v>
      </c>
      <c r="V789" t="str">
        <f t="shared" si="85"/>
        <v>exceeds</v>
      </c>
      <c r="W789">
        <f t="shared" si="86"/>
        <v>0</v>
      </c>
      <c r="X789" t="str">
        <f t="shared" si="87"/>
        <v>Active</v>
      </c>
      <c r="Y789">
        <f t="shared" si="88"/>
        <v>2.0054794520547947</v>
      </c>
      <c r="Z789" t="str">
        <f t="shared" si="89"/>
        <v>2–3 Years</v>
      </c>
      <c r="AA789" t="str">
        <f t="shared" si="90"/>
        <v>&lt;70K</v>
      </c>
    </row>
    <row r="790" spans="1:27" ht="19.95" customHeight="1" x14ac:dyDescent="0.3">
      <c r="A790" s="4" t="s">
        <v>915</v>
      </c>
      <c r="B790" s="5">
        <v>45834</v>
      </c>
      <c r="C790" s="6" t="s">
        <v>77</v>
      </c>
      <c r="D790" s="6" t="s">
        <v>72</v>
      </c>
      <c r="E790" s="6" t="s">
        <v>40</v>
      </c>
      <c r="F790" s="6" t="s">
        <v>112</v>
      </c>
      <c r="G790" s="6" t="s">
        <v>79</v>
      </c>
      <c r="H790" s="6" t="s">
        <v>43</v>
      </c>
      <c r="I790" s="6" t="s">
        <v>50</v>
      </c>
      <c r="J790" s="5">
        <v>45834</v>
      </c>
      <c r="K790" s="5">
        <v>46004</v>
      </c>
      <c r="L790" s="6" t="s">
        <v>159</v>
      </c>
      <c r="M790" s="6">
        <v>170</v>
      </c>
      <c r="N790" s="6" t="s">
        <v>122</v>
      </c>
      <c r="O790" s="6" t="s">
        <v>63</v>
      </c>
      <c r="P790" s="6" t="s">
        <v>64</v>
      </c>
      <c r="Q790" s="6" t="s">
        <v>95</v>
      </c>
      <c r="R790" s="6" t="s">
        <v>28</v>
      </c>
      <c r="S790" s="6">
        <v>0</v>
      </c>
      <c r="T790" s="7">
        <v>72500</v>
      </c>
      <c r="U790" t="str">
        <f t="shared" si="84"/>
        <v>Not Reviewed</v>
      </c>
      <c r="V790" t="str">
        <f t="shared" si="85"/>
        <v>Not Reviewed</v>
      </c>
      <c r="W790">
        <f t="shared" si="86"/>
        <v>1</v>
      </c>
      <c r="X790" t="str">
        <f t="shared" si="87"/>
        <v>Attrited</v>
      </c>
      <c r="Y790">
        <f t="shared" si="88"/>
        <v>0.46575342465753422</v>
      </c>
      <c r="Z790" t="str">
        <f t="shared" si="89"/>
        <v>&lt;1 Year</v>
      </c>
      <c r="AA790" t="str">
        <f t="shared" si="90"/>
        <v>70K–99K</v>
      </c>
    </row>
    <row r="791" spans="1:27" ht="19.95" customHeight="1" x14ac:dyDescent="0.3">
      <c r="A791" s="8" t="s">
        <v>916</v>
      </c>
      <c r="B791" s="9">
        <v>45672</v>
      </c>
      <c r="C791" s="1" t="s">
        <v>81</v>
      </c>
      <c r="D791" s="1" t="s">
        <v>72</v>
      </c>
      <c r="E791" s="1" t="s">
        <v>23</v>
      </c>
      <c r="F791" s="1" t="s">
        <v>154</v>
      </c>
      <c r="G791" s="1" t="s">
        <v>83</v>
      </c>
      <c r="H791" s="1" t="s">
        <v>43</v>
      </c>
      <c r="I791" s="1" t="s">
        <v>50</v>
      </c>
      <c r="J791" s="9">
        <v>45672</v>
      </c>
      <c r="K791" s="9">
        <v>45907</v>
      </c>
      <c r="L791" s="1" t="s">
        <v>159</v>
      </c>
      <c r="M791" s="1">
        <v>235</v>
      </c>
      <c r="N791" s="1" t="s">
        <v>29</v>
      </c>
      <c r="O791" s="1" t="s">
        <v>30</v>
      </c>
      <c r="P791" s="1" t="s">
        <v>64</v>
      </c>
      <c r="Q791" s="1">
        <v>2</v>
      </c>
      <c r="R791" s="1" t="s">
        <v>53</v>
      </c>
      <c r="S791" s="1">
        <v>1</v>
      </c>
      <c r="T791" s="10">
        <v>65000</v>
      </c>
      <c r="U791" t="str">
        <f t="shared" si="84"/>
        <v>Reviewed</v>
      </c>
      <c r="V791" t="str">
        <f t="shared" si="85"/>
        <v>needs_support</v>
      </c>
      <c r="W791">
        <f t="shared" si="86"/>
        <v>1</v>
      </c>
      <c r="X791" t="str">
        <f t="shared" si="87"/>
        <v>Attrited</v>
      </c>
      <c r="Y791">
        <f t="shared" si="88"/>
        <v>0.64383561643835618</v>
      </c>
      <c r="Z791" t="str">
        <f t="shared" si="89"/>
        <v>&lt;1 Year</v>
      </c>
      <c r="AA791" t="str">
        <f t="shared" si="90"/>
        <v>&lt;70K</v>
      </c>
    </row>
    <row r="792" spans="1:27" ht="19.95" customHeight="1" x14ac:dyDescent="0.3">
      <c r="A792" s="4" t="s">
        <v>917</v>
      </c>
      <c r="B792" s="5">
        <v>45635</v>
      </c>
      <c r="C792" s="6" t="s">
        <v>86</v>
      </c>
      <c r="D792" s="6" t="s">
        <v>87</v>
      </c>
      <c r="E792" s="6" t="s">
        <v>67</v>
      </c>
      <c r="F792" s="6" t="s">
        <v>114</v>
      </c>
      <c r="G792" s="6" t="s">
        <v>94</v>
      </c>
      <c r="H792" s="6" t="s">
        <v>43</v>
      </c>
      <c r="I792" s="6" t="s">
        <v>27</v>
      </c>
      <c r="J792" s="5">
        <v>45635</v>
      </c>
      <c r="K792" s="5"/>
      <c r="L792" s="6" t="s">
        <v>28</v>
      </c>
      <c r="M792" s="6">
        <v>387</v>
      </c>
      <c r="N792" s="6" t="s">
        <v>29</v>
      </c>
      <c r="O792" s="6" t="s">
        <v>63</v>
      </c>
      <c r="P792" s="6" t="s">
        <v>107</v>
      </c>
      <c r="Q792" s="6">
        <v>1</v>
      </c>
      <c r="R792" s="6" t="s">
        <v>53</v>
      </c>
      <c r="S792" s="6">
        <v>1</v>
      </c>
      <c r="T792" s="7">
        <v>70000</v>
      </c>
      <c r="U792" t="str">
        <f t="shared" si="84"/>
        <v>Reviewed</v>
      </c>
      <c r="V792" t="str">
        <f t="shared" si="85"/>
        <v>needs_support</v>
      </c>
      <c r="W792">
        <f t="shared" si="86"/>
        <v>0</v>
      </c>
      <c r="X792" t="str">
        <f t="shared" si="87"/>
        <v>Active</v>
      </c>
      <c r="Y792">
        <f t="shared" si="88"/>
        <v>1.0602739726027397</v>
      </c>
      <c r="Z792" t="str">
        <f t="shared" si="89"/>
        <v>1–2 Years</v>
      </c>
      <c r="AA792" t="str">
        <f t="shared" si="90"/>
        <v>70K–99K</v>
      </c>
    </row>
    <row r="793" spans="1:27" ht="19.95" customHeight="1" x14ac:dyDescent="0.3">
      <c r="A793" s="8" t="s">
        <v>918</v>
      </c>
      <c r="B793" s="9">
        <v>45003</v>
      </c>
      <c r="C793" s="1" t="s">
        <v>91</v>
      </c>
      <c r="D793" s="1" t="s">
        <v>87</v>
      </c>
      <c r="E793" s="1" t="s">
        <v>92</v>
      </c>
      <c r="F793" s="1" t="s">
        <v>152</v>
      </c>
      <c r="G793" s="1" t="s">
        <v>94</v>
      </c>
      <c r="H793" s="1" t="s">
        <v>49</v>
      </c>
      <c r="I793" s="1" t="s">
        <v>27</v>
      </c>
      <c r="J793" s="9">
        <v>45003</v>
      </c>
      <c r="K793" s="9"/>
      <c r="L793" s="1" t="s">
        <v>28</v>
      </c>
      <c r="M793" s="1">
        <v>1019</v>
      </c>
      <c r="N793" s="1" t="s">
        <v>29</v>
      </c>
      <c r="O793" s="1" t="s">
        <v>63</v>
      </c>
      <c r="P793" s="1" t="s">
        <v>64</v>
      </c>
      <c r="Q793" s="1">
        <v>3</v>
      </c>
      <c r="R793" s="1" t="s">
        <v>37</v>
      </c>
      <c r="S793" s="1">
        <v>3</v>
      </c>
      <c r="T793" s="10">
        <v>140000</v>
      </c>
      <c r="U793" t="str">
        <f t="shared" si="84"/>
        <v>Reviewed</v>
      </c>
      <c r="V793" t="str">
        <f t="shared" si="85"/>
        <v>meets</v>
      </c>
      <c r="W793">
        <f t="shared" si="86"/>
        <v>0</v>
      </c>
      <c r="X793" t="str">
        <f t="shared" si="87"/>
        <v>Active</v>
      </c>
      <c r="Y793">
        <f t="shared" si="88"/>
        <v>2.7917808219178082</v>
      </c>
      <c r="Z793" t="str">
        <f t="shared" si="89"/>
        <v>2–3 Years</v>
      </c>
      <c r="AA793" t="str">
        <f t="shared" si="90"/>
        <v>130K+</v>
      </c>
    </row>
    <row r="794" spans="1:27" ht="19.95" customHeight="1" x14ac:dyDescent="0.3">
      <c r="A794" s="4" t="s">
        <v>919</v>
      </c>
      <c r="B794" s="5">
        <v>45189</v>
      </c>
      <c r="C794" s="6" t="s">
        <v>21</v>
      </c>
      <c r="D794" s="6" t="s">
        <v>22</v>
      </c>
      <c r="E794" s="6" t="s">
        <v>23</v>
      </c>
      <c r="F794" s="6" t="s">
        <v>35</v>
      </c>
      <c r="G794" s="6" t="s">
        <v>36</v>
      </c>
      <c r="H794" s="6" t="s">
        <v>26</v>
      </c>
      <c r="I794" s="6" t="s">
        <v>27</v>
      </c>
      <c r="J794" s="5">
        <v>45189</v>
      </c>
      <c r="K794" s="5"/>
      <c r="L794" s="6" t="s">
        <v>28</v>
      </c>
      <c r="M794" s="6">
        <v>833</v>
      </c>
      <c r="N794" s="6" t="s">
        <v>52</v>
      </c>
      <c r="O794" s="6" t="s">
        <v>43</v>
      </c>
      <c r="P794" s="6" t="s">
        <v>31</v>
      </c>
      <c r="Q794" s="6">
        <v>4</v>
      </c>
      <c r="R794" s="6" t="s">
        <v>32</v>
      </c>
      <c r="S794" s="6">
        <v>2</v>
      </c>
      <c r="T794" s="7">
        <v>73500</v>
      </c>
      <c r="U794" t="str">
        <f t="shared" si="84"/>
        <v>Reviewed</v>
      </c>
      <c r="V794" t="str">
        <f t="shared" si="85"/>
        <v>exceeds</v>
      </c>
      <c r="W794">
        <f t="shared" si="86"/>
        <v>0</v>
      </c>
      <c r="X794" t="str">
        <f t="shared" si="87"/>
        <v>Active</v>
      </c>
      <c r="Y794">
        <f t="shared" si="88"/>
        <v>2.2821917808219179</v>
      </c>
      <c r="Z794" t="str">
        <f t="shared" si="89"/>
        <v>2–3 Years</v>
      </c>
      <c r="AA794" t="str">
        <f t="shared" si="90"/>
        <v>70K–99K</v>
      </c>
    </row>
    <row r="795" spans="1:27" ht="19.95" customHeight="1" x14ac:dyDescent="0.3">
      <c r="A795" s="8" t="s">
        <v>920</v>
      </c>
      <c r="B795" s="9">
        <v>45302</v>
      </c>
      <c r="C795" s="1" t="s">
        <v>34</v>
      </c>
      <c r="D795" s="1" t="s">
        <v>22</v>
      </c>
      <c r="E795" s="1" t="s">
        <v>23</v>
      </c>
      <c r="F795" s="1" t="s">
        <v>99</v>
      </c>
      <c r="G795" s="1" t="s">
        <v>36</v>
      </c>
      <c r="H795" s="1" t="s">
        <v>49</v>
      </c>
      <c r="I795" s="1" t="s">
        <v>27</v>
      </c>
      <c r="J795" s="9">
        <v>45302</v>
      </c>
      <c r="K795" s="9"/>
      <c r="L795" s="1" t="s">
        <v>28</v>
      </c>
      <c r="M795" s="1">
        <v>720</v>
      </c>
      <c r="N795" s="1" t="s">
        <v>75</v>
      </c>
      <c r="O795" s="1" t="s">
        <v>63</v>
      </c>
      <c r="P795" s="1" t="s">
        <v>107</v>
      </c>
      <c r="Q795" s="1">
        <v>3</v>
      </c>
      <c r="R795" s="1" t="s">
        <v>37</v>
      </c>
      <c r="S795" s="1">
        <v>2</v>
      </c>
      <c r="T795" s="10">
        <v>112500</v>
      </c>
      <c r="U795" t="str">
        <f t="shared" si="84"/>
        <v>Reviewed</v>
      </c>
      <c r="V795" t="str">
        <f t="shared" si="85"/>
        <v>meets</v>
      </c>
      <c r="W795">
        <f t="shared" si="86"/>
        <v>0</v>
      </c>
      <c r="X795" t="str">
        <f t="shared" si="87"/>
        <v>Active</v>
      </c>
      <c r="Y795">
        <f t="shared" si="88"/>
        <v>1.9726027397260273</v>
      </c>
      <c r="Z795" t="str">
        <f t="shared" si="89"/>
        <v>1–2 Years</v>
      </c>
      <c r="AA795" t="str">
        <f t="shared" si="90"/>
        <v>100K–129K</v>
      </c>
    </row>
    <row r="796" spans="1:27" ht="19.95" customHeight="1" x14ac:dyDescent="0.3">
      <c r="A796" s="4" t="s">
        <v>921</v>
      </c>
      <c r="B796" s="5">
        <v>45851</v>
      </c>
      <c r="C796" s="6" t="s">
        <v>39</v>
      </c>
      <c r="D796" s="6" t="s">
        <v>22</v>
      </c>
      <c r="E796" s="6" t="s">
        <v>40</v>
      </c>
      <c r="F796" s="6" t="s">
        <v>35</v>
      </c>
      <c r="G796" s="6" t="s">
        <v>36</v>
      </c>
      <c r="H796" s="6" t="s">
        <v>26</v>
      </c>
      <c r="I796" s="6" t="s">
        <v>27</v>
      </c>
      <c r="J796" s="5">
        <v>45851</v>
      </c>
      <c r="K796" s="5"/>
      <c r="L796" s="6" t="s">
        <v>28</v>
      </c>
      <c r="M796" s="6">
        <v>171</v>
      </c>
      <c r="N796" s="6" t="s">
        <v>52</v>
      </c>
      <c r="O796" s="6" t="s">
        <v>63</v>
      </c>
      <c r="P796" s="6" t="s">
        <v>31</v>
      </c>
      <c r="Q796" s="6" t="s">
        <v>95</v>
      </c>
      <c r="R796" s="6" t="s">
        <v>28</v>
      </c>
      <c r="S796" s="6">
        <v>0</v>
      </c>
      <c r="T796" s="7">
        <v>78500</v>
      </c>
      <c r="U796" t="str">
        <f t="shared" si="84"/>
        <v>Not Reviewed</v>
      </c>
      <c r="V796" t="str">
        <f t="shared" si="85"/>
        <v>Not Reviewed</v>
      </c>
      <c r="W796">
        <f t="shared" si="86"/>
        <v>0</v>
      </c>
      <c r="X796" t="str">
        <f t="shared" si="87"/>
        <v>Active</v>
      </c>
      <c r="Y796">
        <f t="shared" si="88"/>
        <v>0.46849315068493153</v>
      </c>
      <c r="Z796" t="str">
        <f t="shared" si="89"/>
        <v>&lt;1 Year</v>
      </c>
      <c r="AA796" t="str">
        <f t="shared" si="90"/>
        <v>70K–99K</v>
      </c>
    </row>
    <row r="797" spans="1:27" ht="19.95" customHeight="1" x14ac:dyDescent="0.3">
      <c r="A797" s="8" t="s">
        <v>922</v>
      </c>
      <c r="B797" s="9">
        <v>45646</v>
      </c>
      <c r="C797" s="1" t="s">
        <v>46</v>
      </c>
      <c r="D797" s="1" t="s">
        <v>22</v>
      </c>
      <c r="E797" s="1" t="s">
        <v>40</v>
      </c>
      <c r="F797" s="1" t="s">
        <v>174</v>
      </c>
      <c r="G797" s="1" t="s">
        <v>42</v>
      </c>
      <c r="H797" s="1" t="s">
        <v>26</v>
      </c>
      <c r="I797" s="1" t="s">
        <v>27</v>
      </c>
      <c r="J797" s="9">
        <v>45646</v>
      </c>
      <c r="K797" s="9"/>
      <c r="L797" s="1" t="s">
        <v>28</v>
      </c>
      <c r="M797" s="1">
        <v>376</v>
      </c>
      <c r="N797" s="1" t="s">
        <v>52</v>
      </c>
      <c r="O797" s="1" t="s">
        <v>63</v>
      </c>
      <c r="P797" s="1" t="s">
        <v>44</v>
      </c>
      <c r="Q797" s="1">
        <v>3</v>
      </c>
      <c r="R797" s="1" t="s">
        <v>37</v>
      </c>
      <c r="S797" s="1">
        <v>1</v>
      </c>
      <c r="T797" s="10">
        <v>89500</v>
      </c>
      <c r="U797" t="str">
        <f t="shared" si="84"/>
        <v>Reviewed</v>
      </c>
      <c r="V797" t="str">
        <f t="shared" si="85"/>
        <v>meets</v>
      </c>
      <c r="W797">
        <f t="shared" si="86"/>
        <v>0</v>
      </c>
      <c r="X797" t="str">
        <f t="shared" si="87"/>
        <v>Active</v>
      </c>
      <c r="Y797">
        <f t="shared" si="88"/>
        <v>1.0301369863013699</v>
      </c>
      <c r="Z797" t="str">
        <f t="shared" si="89"/>
        <v>1–2 Years</v>
      </c>
      <c r="AA797" t="str">
        <f t="shared" si="90"/>
        <v>70K–99K</v>
      </c>
    </row>
    <row r="798" spans="1:27" ht="19.95" customHeight="1" x14ac:dyDescent="0.3">
      <c r="A798" s="4" t="s">
        <v>923</v>
      </c>
      <c r="B798" s="5">
        <v>44947</v>
      </c>
      <c r="C798" s="6" t="s">
        <v>55</v>
      </c>
      <c r="D798" s="6" t="s">
        <v>56</v>
      </c>
      <c r="E798" s="6" t="s">
        <v>23</v>
      </c>
      <c r="F798" s="6" t="s">
        <v>147</v>
      </c>
      <c r="G798" s="6" t="s">
        <v>58</v>
      </c>
      <c r="H798" s="6" t="s">
        <v>26</v>
      </c>
      <c r="I798" s="6" t="s">
        <v>50</v>
      </c>
      <c r="J798" s="5">
        <v>44947</v>
      </c>
      <c r="K798" s="5">
        <v>45119</v>
      </c>
      <c r="L798" s="6" t="s">
        <v>51</v>
      </c>
      <c r="M798" s="6">
        <v>172</v>
      </c>
      <c r="N798" s="6" t="s">
        <v>29</v>
      </c>
      <c r="O798" s="6" t="s">
        <v>63</v>
      </c>
      <c r="P798" s="6" t="s">
        <v>44</v>
      </c>
      <c r="Q798" s="6" t="s">
        <v>95</v>
      </c>
      <c r="R798" s="6" t="s">
        <v>28</v>
      </c>
      <c r="S798" s="6">
        <v>0</v>
      </c>
      <c r="T798" s="7">
        <v>101500</v>
      </c>
      <c r="U798" t="str">
        <f t="shared" si="84"/>
        <v>Not Reviewed</v>
      </c>
      <c r="V798" t="str">
        <f t="shared" si="85"/>
        <v>Not Reviewed</v>
      </c>
      <c r="W798">
        <f t="shared" si="86"/>
        <v>1</v>
      </c>
      <c r="X798" t="str">
        <f t="shared" si="87"/>
        <v>Attrited</v>
      </c>
      <c r="Y798">
        <f t="shared" si="88"/>
        <v>0.47123287671232877</v>
      </c>
      <c r="Z798" t="str">
        <f t="shared" si="89"/>
        <v>&lt;1 Year</v>
      </c>
      <c r="AA798" t="str">
        <f t="shared" si="90"/>
        <v>100K–129K</v>
      </c>
    </row>
    <row r="799" spans="1:27" ht="19.95" customHeight="1" x14ac:dyDescent="0.3">
      <c r="A799" s="8" t="s">
        <v>924</v>
      </c>
      <c r="B799" s="9">
        <v>44984</v>
      </c>
      <c r="C799" s="1" t="s">
        <v>60</v>
      </c>
      <c r="D799" s="1" t="s">
        <v>56</v>
      </c>
      <c r="E799" s="1" t="s">
        <v>40</v>
      </c>
      <c r="F799" s="1" t="s">
        <v>57</v>
      </c>
      <c r="G799" s="1" t="s">
        <v>58</v>
      </c>
      <c r="H799" s="1" t="s">
        <v>43</v>
      </c>
      <c r="I799" s="1" t="s">
        <v>27</v>
      </c>
      <c r="J799" s="9">
        <v>44984</v>
      </c>
      <c r="K799" s="9"/>
      <c r="L799" s="1" t="s">
        <v>28</v>
      </c>
      <c r="M799" s="1">
        <v>1038</v>
      </c>
      <c r="N799" s="1" t="s">
        <v>29</v>
      </c>
      <c r="O799" s="1" t="s">
        <v>63</v>
      </c>
      <c r="P799" s="1" t="s">
        <v>107</v>
      </c>
      <c r="Q799" s="1">
        <v>3</v>
      </c>
      <c r="R799" s="1" t="s">
        <v>37</v>
      </c>
      <c r="S799" s="1">
        <v>3</v>
      </c>
      <c r="T799" s="10">
        <v>55000</v>
      </c>
      <c r="U799" t="str">
        <f t="shared" si="84"/>
        <v>Reviewed</v>
      </c>
      <c r="V799" t="str">
        <f t="shared" si="85"/>
        <v>meets</v>
      </c>
      <c r="W799">
        <f t="shared" si="86"/>
        <v>0</v>
      </c>
      <c r="X799" t="str">
        <f t="shared" si="87"/>
        <v>Active</v>
      </c>
      <c r="Y799">
        <f t="shared" si="88"/>
        <v>2.8438356164383563</v>
      </c>
      <c r="Z799" t="str">
        <f t="shared" si="89"/>
        <v>2–3 Years</v>
      </c>
      <c r="AA799" t="str">
        <f t="shared" si="90"/>
        <v>&lt;70K</v>
      </c>
    </row>
    <row r="800" spans="1:27" ht="19.95" customHeight="1" x14ac:dyDescent="0.3">
      <c r="A800" s="4" t="s">
        <v>925</v>
      </c>
      <c r="B800" s="5">
        <v>45496</v>
      </c>
      <c r="C800" s="6" t="s">
        <v>66</v>
      </c>
      <c r="D800" s="6" t="s">
        <v>56</v>
      </c>
      <c r="E800" s="6" t="s">
        <v>67</v>
      </c>
      <c r="F800" s="6" t="s">
        <v>193</v>
      </c>
      <c r="G800" s="6" t="s">
        <v>69</v>
      </c>
      <c r="H800" s="6" t="s">
        <v>43</v>
      </c>
      <c r="I800" s="6" t="s">
        <v>27</v>
      </c>
      <c r="J800" s="5">
        <v>45496</v>
      </c>
      <c r="K800" s="5"/>
      <c r="L800" s="6" t="s">
        <v>28</v>
      </c>
      <c r="M800" s="6">
        <v>526</v>
      </c>
      <c r="N800" s="6" t="s">
        <v>52</v>
      </c>
      <c r="O800" s="6" t="s">
        <v>30</v>
      </c>
      <c r="P800" s="6" t="s">
        <v>64</v>
      </c>
      <c r="Q800" s="6">
        <v>2</v>
      </c>
      <c r="R800" s="6" t="s">
        <v>53</v>
      </c>
      <c r="S800" s="6">
        <v>1</v>
      </c>
      <c r="T800" s="7">
        <v>74000</v>
      </c>
      <c r="U800" t="str">
        <f t="shared" si="84"/>
        <v>Reviewed</v>
      </c>
      <c r="V800" t="str">
        <f t="shared" si="85"/>
        <v>needs_support</v>
      </c>
      <c r="W800">
        <f t="shared" si="86"/>
        <v>0</v>
      </c>
      <c r="X800" t="str">
        <f t="shared" si="87"/>
        <v>Active</v>
      </c>
      <c r="Y800">
        <f t="shared" si="88"/>
        <v>1.441095890410959</v>
      </c>
      <c r="Z800" t="str">
        <f t="shared" si="89"/>
        <v>1–2 Years</v>
      </c>
      <c r="AA800" t="str">
        <f t="shared" si="90"/>
        <v>70K–99K</v>
      </c>
    </row>
    <row r="801" spans="1:27" ht="19.95" customHeight="1" x14ac:dyDescent="0.3">
      <c r="A801" s="8" t="s">
        <v>926</v>
      </c>
      <c r="B801" s="9">
        <v>45411</v>
      </c>
      <c r="C801" s="1" t="s">
        <v>71</v>
      </c>
      <c r="D801" s="1" t="s">
        <v>72</v>
      </c>
      <c r="E801" s="1" t="s">
        <v>23</v>
      </c>
      <c r="F801" s="1" t="s">
        <v>129</v>
      </c>
      <c r="G801" s="1" t="s">
        <v>74</v>
      </c>
      <c r="H801" s="1" t="s">
        <v>43</v>
      </c>
      <c r="I801" s="1" t="s">
        <v>27</v>
      </c>
      <c r="J801" s="9">
        <v>45411</v>
      </c>
      <c r="K801" s="9"/>
      <c r="L801" s="1" t="s">
        <v>28</v>
      </c>
      <c r="M801" s="1">
        <v>611</v>
      </c>
      <c r="N801" s="1" t="s">
        <v>29</v>
      </c>
      <c r="O801" s="1" t="s">
        <v>170</v>
      </c>
      <c r="P801" s="1" t="s">
        <v>64</v>
      </c>
      <c r="Q801" s="1">
        <v>4</v>
      </c>
      <c r="R801" s="1" t="s">
        <v>32</v>
      </c>
      <c r="S801" s="1">
        <v>2</v>
      </c>
      <c r="T801" s="10">
        <v>73000</v>
      </c>
      <c r="U801" t="str">
        <f t="shared" si="84"/>
        <v>Reviewed</v>
      </c>
      <c r="V801" t="str">
        <f t="shared" si="85"/>
        <v>exceeds</v>
      </c>
      <c r="W801">
        <f t="shared" si="86"/>
        <v>0</v>
      </c>
      <c r="X801" t="str">
        <f t="shared" si="87"/>
        <v>Active</v>
      </c>
      <c r="Y801">
        <f t="shared" si="88"/>
        <v>1.6739726027397259</v>
      </c>
      <c r="Z801" t="str">
        <f t="shared" si="89"/>
        <v>1–2 Years</v>
      </c>
      <c r="AA801" t="str">
        <f t="shared" si="90"/>
        <v>70K–99K</v>
      </c>
    </row>
    <row r="802" spans="1:27" ht="19.95" customHeight="1" x14ac:dyDescent="0.3">
      <c r="A802" s="4" t="s">
        <v>927</v>
      </c>
      <c r="B802" s="5">
        <v>44988</v>
      </c>
      <c r="C802" s="6" t="s">
        <v>77</v>
      </c>
      <c r="D802" s="6" t="s">
        <v>72</v>
      </c>
      <c r="E802" s="6" t="s">
        <v>40</v>
      </c>
      <c r="F802" s="6" t="s">
        <v>78</v>
      </c>
      <c r="G802" s="6" t="s">
        <v>79</v>
      </c>
      <c r="H802" s="6" t="s">
        <v>49</v>
      </c>
      <c r="I802" s="6" t="s">
        <v>27</v>
      </c>
      <c r="J802" s="5">
        <v>44988</v>
      </c>
      <c r="K802" s="5"/>
      <c r="L802" s="6" t="s">
        <v>28</v>
      </c>
      <c r="M802" s="6">
        <v>1034</v>
      </c>
      <c r="N802" s="6" t="s">
        <v>122</v>
      </c>
      <c r="O802" s="6" t="s">
        <v>63</v>
      </c>
      <c r="P802" s="6" t="s">
        <v>64</v>
      </c>
      <c r="Q802" s="6">
        <v>3</v>
      </c>
      <c r="R802" s="6" t="s">
        <v>37</v>
      </c>
      <c r="S802" s="6">
        <v>3</v>
      </c>
      <c r="T802" s="7">
        <v>135000</v>
      </c>
      <c r="U802" t="str">
        <f t="shared" si="84"/>
        <v>Reviewed</v>
      </c>
      <c r="V802" t="str">
        <f t="shared" si="85"/>
        <v>meets</v>
      </c>
      <c r="W802">
        <f t="shared" si="86"/>
        <v>0</v>
      </c>
      <c r="X802" t="str">
        <f t="shared" si="87"/>
        <v>Active</v>
      </c>
      <c r="Y802">
        <f t="shared" si="88"/>
        <v>2.8328767123287673</v>
      </c>
      <c r="Z802" t="str">
        <f t="shared" si="89"/>
        <v>2–3 Years</v>
      </c>
      <c r="AA802" t="str">
        <f t="shared" si="90"/>
        <v>130K+</v>
      </c>
    </row>
    <row r="803" spans="1:27" ht="19.95" customHeight="1" x14ac:dyDescent="0.3">
      <c r="A803" s="8" t="s">
        <v>928</v>
      </c>
      <c r="B803" s="9">
        <v>45401</v>
      </c>
      <c r="C803" s="1" t="s">
        <v>81</v>
      </c>
      <c r="D803" s="1" t="s">
        <v>72</v>
      </c>
      <c r="E803" s="1" t="s">
        <v>23</v>
      </c>
      <c r="F803" s="1" t="s">
        <v>154</v>
      </c>
      <c r="G803" s="1" t="s">
        <v>83</v>
      </c>
      <c r="H803" s="1" t="s">
        <v>43</v>
      </c>
      <c r="I803" s="1" t="s">
        <v>27</v>
      </c>
      <c r="J803" s="9">
        <v>45401</v>
      </c>
      <c r="K803" s="9"/>
      <c r="L803" s="1" t="s">
        <v>28</v>
      </c>
      <c r="M803" s="1">
        <v>621</v>
      </c>
      <c r="N803" s="1" t="s">
        <v>29</v>
      </c>
      <c r="O803" s="1" t="s">
        <v>30</v>
      </c>
      <c r="P803" s="1" t="s">
        <v>107</v>
      </c>
      <c r="Q803" s="1">
        <v>4</v>
      </c>
      <c r="R803" s="1" t="s">
        <v>32</v>
      </c>
      <c r="S803" s="1">
        <v>2</v>
      </c>
      <c r="T803" s="10">
        <v>58000</v>
      </c>
      <c r="U803" t="str">
        <f t="shared" si="84"/>
        <v>Reviewed</v>
      </c>
      <c r="V803" t="str">
        <f t="shared" si="85"/>
        <v>exceeds</v>
      </c>
      <c r="W803">
        <f t="shared" si="86"/>
        <v>0</v>
      </c>
      <c r="X803" t="str">
        <f t="shared" si="87"/>
        <v>Active</v>
      </c>
      <c r="Y803">
        <f t="shared" si="88"/>
        <v>1.7013698630136986</v>
      </c>
      <c r="Z803" t="str">
        <f t="shared" si="89"/>
        <v>1–2 Years</v>
      </c>
      <c r="AA803" t="str">
        <f t="shared" si="90"/>
        <v>&lt;70K</v>
      </c>
    </row>
    <row r="804" spans="1:27" ht="19.95" customHeight="1" x14ac:dyDescent="0.3">
      <c r="A804" s="4" t="s">
        <v>929</v>
      </c>
      <c r="B804" s="5">
        <v>45356</v>
      </c>
      <c r="C804" s="6" t="s">
        <v>86</v>
      </c>
      <c r="D804" s="6" t="s">
        <v>87</v>
      </c>
      <c r="E804" s="6" t="s">
        <v>67</v>
      </c>
      <c r="F804" s="6" t="s">
        <v>88</v>
      </c>
      <c r="G804" s="6" t="s">
        <v>89</v>
      </c>
      <c r="H804" s="6" t="s">
        <v>49</v>
      </c>
      <c r="I804" s="6" t="s">
        <v>50</v>
      </c>
      <c r="J804" s="5">
        <v>45356</v>
      </c>
      <c r="K804" s="5">
        <v>45473</v>
      </c>
      <c r="L804" s="6" t="s">
        <v>159</v>
      </c>
      <c r="M804" s="6">
        <v>117</v>
      </c>
      <c r="N804" s="6" t="s">
        <v>29</v>
      </c>
      <c r="O804" s="6" t="s">
        <v>63</v>
      </c>
      <c r="P804" s="6" t="s">
        <v>31</v>
      </c>
      <c r="Q804" s="6" t="s">
        <v>95</v>
      </c>
      <c r="R804" s="6" t="s">
        <v>28</v>
      </c>
      <c r="S804" s="6">
        <v>0</v>
      </c>
      <c r="T804" s="7">
        <v>133000</v>
      </c>
      <c r="U804" t="str">
        <f t="shared" si="84"/>
        <v>Not Reviewed</v>
      </c>
      <c r="V804" t="str">
        <f t="shared" si="85"/>
        <v>Not Reviewed</v>
      </c>
      <c r="W804">
        <f t="shared" si="86"/>
        <v>1</v>
      </c>
      <c r="X804" t="str">
        <f t="shared" si="87"/>
        <v>Attrited</v>
      </c>
      <c r="Y804">
        <f t="shared" si="88"/>
        <v>0.32054794520547947</v>
      </c>
      <c r="Z804" t="str">
        <f t="shared" si="89"/>
        <v>&lt;1 Year</v>
      </c>
      <c r="AA804" t="str">
        <f t="shared" si="90"/>
        <v>130K+</v>
      </c>
    </row>
    <row r="805" spans="1:27" ht="19.95" customHeight="1" x14ac:dyDescent="0.3">
      <c r="A805" s="8" t="s">
        <v>930</v>
      </c>
      <c r="B805" s="9">
        <v>45591</v>
      </c>
      <c r="C805" s="1" t="s">
        <v>91</v>
      </c>
      <c r="D805" s="1" t="s">
        <v>87</v>
      </c>
      <c r="E805" s="1" t="s">
        <v>92</v>
      </c>
      <c r="F805" s="1" t="s">
        <v>93</v>
      </c>
      <c r="G805" s="1" t="s">
        <v>94</v>
      </c>
      <c r="H805" s="1" t="s">
        <v>26</v>
      </c>
      <c r="I805" s="1" t="s">
        <v>27</v>
      </c>
      <c r="J805" s="9">
        <v>45591</v>
      </c>
      <c r="K805" s="9"/>
      <c r="L805" s="1" t="s">
        <v>28</v>
      </c>
      <c r="M805" s="1">
        <v>431</v>
      </c>
      <c r="N805" s="1" t="s">
        <v>75</v>
      </c>
      <c r="O805" s="1" t="s">
        <v>30</v>
      </c>
      <c r="P805" s="1" t="s">
        <v>107</v>
      </c>
      <c r="Q805" s="1">
        <v>3</v>
      </c>
      <c r="R805" s="1" t="s">
        <v>37</v>
      </c>
      <c r="S805" s="1">
        <v>1</v>
      </c>
      <c r="T805" s="10">
        <v>77500</v>
      </c>
      <c r="U805" t="str">
        <f t="shared" si="84"/>
        <v>Reviewed</v>
      </c>
      <c r="V805" t="str">
        <f t="shared" si="85"/>
        <v>meets</v>
      </c>
      <c r="W805">
        <f t="shared" si="86"/>
        <v>0</v>
      </c>
      <c r="X805" t="str">
        <f t="shared" si="87"/>
        <v>Active</v>
      </c>
      <c r="Y805">
        <f t="shared" si="88"/>
        <v>1.1808219178082191</v>
      </c>
      <c r="Z805" t="str">
        <f t="shared" si="89"/>
        <v>1–2 Years</v>
      </c>
      <c r="AA805" t="str">
        <f t="shared" si="90"/>
        <v>70K–99K</v>
      </c>
    </row>
    <row r="806" spans="1:27" ht="19.95" customHeight="1" x14ac:dyDescent="0.3">
      <c r="A806" s="4" t="s">
        <v>931</v>
      </c>
      <c r="B806" s="5">
        <v>45689</v>
      </c>
      <c r="C806" s="6" t="s">
        <v>21</v>
      </c>
      <c r="D806" s="6" t="s">
        <v>22</v>
      </c>
      <c r="E806" s="6" t="s">
        <v>23</v>
      </c>
      <c r="F806" s="6" t="s">
        <v>24</v>
      </c>
      <c r="G806" s="6" t="s">
        <v>25</v>
      </c>
      <c r="H806" s="6" t="s">
        <v>26</v>
      </c>
      <c r="I806" s="6" t="s">
        <v>50</v>
      </c>
      <c r="J806" s="5">
        <v>45689</v>
      </c>
      <c r="K806" s="5">
        <v>45944</v>
      </c>
      <c r="L806" s="6" t="s">
        <v>159</v>
      </c>
      <c r="M806" s="6">
        <v>255</v>
      </c>
      <c r="N806" s="6" t="s">
        <v>52</v>
      </c>
      <c r="O806" s="6" t="s">
        <v>63</v>
      </c>
      <c r="P806" s="6" t="s">
        <v>107</v>
      </c>
      <c r="Q806" s="6">
        <v>3</v>
      </c>
      <c r="R806" s="6" t="s">
        <v>37</v>
      </c>
      <c r="S806" s="6">
        <v>1</v>
      </c>
      <c r="T806" s="7">
        <v>103000</v>
      </c>
      <c r="U806" t="str">
        <f t="shared" si="84"/>
        <v>Reviewed</v>
      </c>
      <c r="V806" t="str">
        <f t="shared" si="85"/>
        <v>meets</v>
      </c>
      <c r="W806">
        <f t="shared" si="86"/>
        <v>1</v>
      </c>
      <c r="X806" t="str">
        <f t="shared" si="87"/>
        <v>Attrited</v>
      </c>
      <c r="Y806">
        <f t="shared" si="88"/>
        <v>0.69863013698630139</v>
      </c>
      <c r="Z806" t="str">
        <f t="shared" si="89"/>
        <v>&lt;1 Year</v>
      </c>
      <c r="AA806" t="str">
        <f t="shared" si="90"/>
        <v>100K–129K</v>
      </c>
    </row>
    <row r="807" spans="1:27" ht="19.95" customHeight="1" x14ac:dyDescent="0.3">
      <c r="A807" s="8" t="s">
        <v>932</v>
      </c>
      <c r="B807" s="9">
        <v>45881</v>
      </c>
      <c r="C807" s="1" t="s">
        <v>34</v>
      </c>
      <c r="D807" s="1" t="s">
        <v>22</v>
      </c>
      <c r="E807" s="1" t="s">
        <v>23</v>
      </c>
      <c r="F807" s="1" t="s">
        <v>138</v>
      </c>
      <c r="G807" s="1" t="s">
        <v>36</v>
      </c>
      <c r="H807" s="1" t="s">
        <v>43</v>
      </c>
      <c r="I807" s="1" t="s">
        <v>27</v>
      </c>
      <c r="J807" s="9">
        <v>45881</v>
      </c>
      <c r="K807" s="9"/>
      <c r="L807" s="1" t="s">
        <v>28</v>
      </c>
      <c r="M807" s="1">
        <v>141</v>
      </c>
      <c r="N807" s="1" t="s">
        <v>29</v>
      </c>
      <c r="O807" s="1" t="s">
        <v>43</v>
      </c>
      <c r="P807" s="1" t="s">
        <v>64</v>
      </c>
      <c r="Q807" s="1" t="s">
        <v>95</v>
      </c>
      <c r="R807" s="1" t="s">
        <v>28</v>
      </c>
      <c r="S807" s="1">
        <v>0</v>
      </c>
      <c r="T807" s="10">
        <v>78000</v>
      </c>
      <c r="U807" t="str">
        <f t="shared" si="84"/>
        <v>Not Reviewed</v>
      </c>
      <c r="V807" t="str">
        <f t="shared" si="85"/>
        <v>Not Reviewed</v>
      </c>
      <c r="W807">
        <f t="shared" si="86"/>
        <v>0</v>
      </c>
      <c r="X807" t="str">
        <f t="shared" si="87"/>
        <v>Active</v>
      </c>
      <c r="Y807">
        <f t="shared" si="88"/>
        <v>0.38630136986301372</v>
      </c>
      <c r="Z807" t="str">
        <f t="shared" si="89"/>
        <v>&lt;1 Year</v>
      </c>
      <c r="AA807" t="str">
        <f t="shared" si="90"/>
        <v>70K–99K</v>
      </c>
    </row>
    <row r="808" spans="1:27" ht="19.95" customHeight="1" x14ac:dyDescent="0.3">
      <c r="A808" s="4" t="s">
        <v>933</v>
      </c>
      <c r="B808" s="5">
        <v>45087</v>
      </c>
      <c r="C808" s="6" t="s">
        <v>39</v>
      </c>
      <c r="D808" s="6" t="s">
        <v>22</v>
      </c>
      <c r="E808" s="6" t="s">
        <v>40</v>
      </c>
      <c r="F808" s="6" t="s">
        <v>215</v>
      </c>
      <c r="G808" s="6" t="s">
        <v>42</v>
      </c>
      <c r="H808" s="6" t="s">
        <v>49</v>
      </c>
      <c r="I808" s="6" t="s">
        <v>27</v>
      </c>
      <c r="J808" s="5">
        <v>45087</v>
      </c>
      <c r="K808" s="5"/>
      <c r="L808" s="6" t="s">
        <v>28</v>
      </c>
      <c r="M808" s="6">
        <v>935</v>
      </c>
      <c r="N808" s="6" t="s">
        <v>52</v>
      </c>
      <c r="O808" s="6" t="s">
        <v>63</v>
      </c>
      <c r="P808" s="6" t="s">
        <v>31</v>
      </c>
      <c r="Q808" s="6">
        <v>2</v>
      </c>
      <c r="R808" s="6" t="s">
        <v>53</v>
      </c>
      <c r="S808" s="6">
        <v>3</v>
      </c>
      <c r="T808" s="7">
        <v>128500</v>
      </c>
      <c r="U808" t="str">
        <f t="shared" si="84"/>
        <v>Reviewed</v>
      </c>
      <c r="V808" t="str">
        <f t="shared" si="85"/>
        <v>needs_support</v>
      </c>
      <c r="W808">
        <f t="shared" si="86"/>
        <v>0</v>
      </c>
      <c r="X808" t="str">
        <f t="shared" si="87"/>
        <v>Active</v>
      </c>
      <c r="Y808">
        <f t="shared" si="88"/>
        <v>2.5616438356164384</v>
      </c>
      <c r="Z808" t="str">
        <f t="shared" si="89"/>
        <v>2–3 Years</v>
      </c>
      <c r="AA808" t="str">
        <f t="shared" si="90"/>
        <v>100K–129K</v>
      </c>
    </row>
    <row r="809" spans="1:27" ht="19.95" customHeight="1" x14ac:dyDescent="0.3">
      <c r="A809" s="8" t="s">
        <v>934</v>
      </c>
      <c r="B809" s="9">
        <v>45305</v>
      </c>
      <c r="C809" s="1" t="s">
        <v>46</v>
      </c>
      <c r="D809" s="1" t="s">
        <v>22</v>
      </c>
      <c r="E809" s="1" t="s">
        <v>40</v>
      </c>
      <c r="F809" s="1" t="s">
        <v>101</v>
      </c>
      <c r="G809" s="1" t="s">
        <v>48</v>
      </c>
      <c r="H809" s="1" t="s">
        <v>26</v>
      </c>
      <c r="I809" s="1" t="s">
        <v>27</v>
      </c>
      <c r="J809" s="9">
        <v>45305</v>
      </c>
      <c r="K809" s="9"/>
      <c r="L809" s="1" t="s">
        <v>28</v>
      </c>
      <c r="M809" s="1">
        <v>717</v>
      </c>
      <c r="N809" s="1" t="s">
        <v>29</v>
      </c>
      <c r="O809" s="1" t="s">
        <v>63</v>
      </c>
      <c r="P809" s="1" t="s">
        <v>107</v>
      </c>
      <c r="Q809" s="1">
        <v>2</v>
      </c>
      <c r="R809" s="1" t="s">
        <v>53</v>
      </c>
      <c r="S809" s="1">
        <v>2</v>
      </c>
      <c r="T809" s="10">
        <v>101000</v>
      </c>
      <c r="U809" t="str">
        <f t="shared" si="84"/>
        <v>Reviewed</v>
      </c>
      <c r="V809" t="str">
        <f t="shared" si="85"/>
        <v>needs_support</v>
      </c>
      <c r="W809">
        <f t="shared" si="86"/>
        <v>0</v>
      </c>
      <c r="X809" t="str">
        <f t="shared" si="87"/>
        <v>Active</v>
      </c>
      <c r="Y809">
        <f t="shared" si="88"/>
        <v>1.9643835616438357</v>
      </c>
      <c r="Z809" t="str">
        <f t="shared" si="89"/>
        <v>1–2 Years</v>
      </c>
      <c r="AA809" t="str">
        <f t="shared" si="90"/>
        <v>100K–129K</v>
      </c>
    </row>
    <row r="810" spans="1:27" ht="19.95" customHeight="1" x14ac:dyDescent="0.3">
      <c r="A810" s="4" t="s">
        <v>935</v>
      </c>
      <c r="B810" s="5">
        <v>45243</v>
      </c>
      <c r="C810" s="6" t="s">
        <v>55</v>
      </c>
      <c r="D810" s="6" t="s">
        <v>56</v>
      </c>
      <c r="E810" s="6" t="s">
        <v>23</v>
      </c>
      <c r="F810" s="6" t="s">
        <v>61</v>
      </c>
      <c r="G810" s="6" t="s">
        <v>62</v>
      </c>
      <c r="H810" s="6" t="s">
        <v>26</v>
      </c>
      <c r="I810" s="6" t="s">
        <v>27</v>
      </c>
      <c r="J810" s="5">
        <v>45243</v>
      </c>
      <c r="K810" s="5"/>
      <c r="L810" s="6" t="s">
        <v>28</v>
      </c>
      <c r="M810" s="6">
        <v>779</v>
      </c>
      <c r="N810" s="6" t="s">
        <v>29</v>
      </c>
      <c r="O810" s="6" t="s">
        <v>30</v>
      </c>
      <c r="P810" s="6" t="s">
        <v>64</v>
      </c>
      <c r="Q810" s="6">
        <v>4</v>
      </c>
      <c r="R810" s="6" t="s">
        <v>32</v>
      </c>
      <c r="S810" s="6">
        <v>2</v>
      </c>
      <c r="T810" s="7">
        <v>96000</v>
      </c>
      <c r="U810" t="str">
        <f t="shared" si="84"/>
        <v>Reviewed</v>
      </c>
      <c r="V810" t="str">
        <f t="shared" si="85"/>
        <v>exceeds</v>
      </c>
      <c r="W810">
        <f t="shared" si="86"/>
        <v>0</v>
      </c>
      <c r="X810" t="str">
        <f t="shared" si="87"/>
        <v>Active</v>
      </c>
      <c r="Y810">
        <f t="shared" si="88"/>
        <v>2.1342465753424658</v>
      </c>
      <c r="Z810" t="str">
        <f t="shared" si="89"/>
        <v>2–3 Years</v>
      </c>
      <c r="AA810" t="str">
        <f t="shared" si="90"/>
        <v>70K–99K</v>
      </c>
    </row>
    <row r="811" spans="1:27" ht="19.95" customHeight="1" x14ac:dyDescent="0.3">
      <c r="A811" s="8" t="s">
        <v>936</v>
      </c>
      <c r="B811" s="9">
        <v>45394</v>
      </c>
      <c r="C811" s="1" t="s">
        <v>60</v>
      </c>
      <c r="D811" s="1" t="s">
        <v>56</v>
      </c>
      <c r="E811" s="1" t="s">
        <v>40</v>
      </c>
      <c r="F811" s="1" t="s">
        <v>61</v>
      </c>
      <c r="G811" s="1" t="s">
        <v>62</v>
      </c>
      <c r="H811" s="1" t="s">
        <v>26</v>
      </c>
      <c r="I811" s="1" t="s">
        <v>27</v>
      </c>
      <c r="J811" s="9">
        <v>45394</v>
      </c>
      <c r="K811" s="9"/>
      <c r="L811" s="1" t="s">
        <v>28</v>
      </c>
      <c r="M811" s="1">
        <v>628</v>
      </c>
      <c r="N811" s="1" t="s">
        <v>52</v>
      </c>
      <c r="O811" s="1" t="s">
        <v>30</v>
      </c>
      <c r="P811" s="1" t="s">
        <v>64</v>
      </c>
      <c r="Q811" s="1">
        <v>3</v>
      </c>
      <c r="R811" s="1" t="s">
        <v>37</v>
      </c>
      <c r="S811" s="1">
        <v>2</v>
      </c>
      <c r="T811" s="10">
        <v>77000</v>
      </c>
      <c r="U811" t="str">
        <f t="shared" si="84"/>
        <v>Reviewed</v>
      </c>
      <c r="V811" t="str">
        <f t="shared" si="85"/>
        <v>meets</v>
      </c>
      <c r="W811">
        <f t="shared" si="86"/>
        <v>0</v>
      </c>
      <c r="X811" t="str">
        <f t="shared" si="87"/>
        <v>Active</v>
      </c>
      <c r="Y811">
        <f t="shared" si="88"/>
        <v>1.7205479452054795</v>
      </c>
      <c r="Z811" t="str">
        <f t="shared" si="89"/>
        <v>1–2 Years</v>
      </c>
      <c r="AA811" t="str">
        <f t="shared" si="90"/>
        <v>70K–99K</v>
      </c>
    </row>
    <row r="812" spans="1:27" ht="19.95" customHeight="1" x14ac:dyDescent="0.3">
      <c r="A812" s="4" t="s">
        <v>937</v>
      </c>
      <c r="B812" s="5">
        <v>45818</v>
      </c>
      <c r="C812" s="6" t="s">
        <v>66</v>
      </c>
      <c r="D812" s="6" t="s">
        <v>56</v>
      </c>
      <c r="E812" s="6" t="s">
        <v>67</v>
      </c>
      <c r="F812" s="6" t="s">
        <v>588</v>
      </c>
      <c r="G812" s="6" t="s">
        <v>69</v>
      </c>
      <c r="H812" s="6" t="s">
        <v>110</v>
      </c>
      <c r="I812" s="6" t="s">
        <v>27</v>
      </c>
      <c r="J812" s="5">
        <v>45818</v>
      </c>
      <c r="K812" s="5"/>
      <c r="L812" s="6" t="s">
        <v>28</v>
      </c>
      <c r="M812" s="6">
        <v>204</v>
      </c>
      <c r="N812" s="6" t="s">
        <v>29</v>
      </c>
      <c r="O812" s="6" t="s">
        <v>63</v>
      </c>
      <c r="P812" s="6" t="s">
        <v>133</v>
      </c>
      <c r="Q812" s="6">
        <v>3</v>
      </c>
      <c r="R812" s="6" t="s">
        <v>37</v>
      </c>
      <c r="S812" s="6">
        <v>1</v>
      </c>
      <c r="T812" s="7">
        <v>177500</v>
      </c>
      <c r="U812" t="str">
        <f t="shared" si="84"/>
        <v>Reviewed</v>
      </c>
      <c r="V812" t="str">
        <f t="shared" si="85"/>
        <v>meets</v>
      </c>
      <c r="W812">
        <f t="shared" si="86"/>
        <v>0</v>
      </c>
      <c r="X812" t="str">
        <f t="shared" si="87"/>
        <v>Active</v>
      </c>
      <c r="Y812">
        <f t="shared" si="88"/>
        <v>0.55890410958904113</v>
      </c>
      <c r="Z812" t="str">
        <f t="shared" si="89"/>
        <v>&lt;1 Year</v>
      </c>
      <c r="AA812" t="str">
        <f t="shared" si="90"/>
        <v>130K+</v>
      </c>
    </row>
    <row r="813" spans="1:27" ht="19.95" customHeight="1" x14ac:dyDescent="0.3">
      <c r="A813" s="8" t="s">
        <v>938</v>
      </c>
      <c r="B813" s="9">
        <v>45218</v>
      </c>
      <c r="C813" s="1" t="s">
        <v>71</v>
      </c>
      <c r="D813" s="1" t="s">
        <v>72</v>
      </c>
      <c r="E813" s="1" t="s">
        <v>23</v>
      </c>
      <c r="F813" s="1" t="s">
        <v>129</v>
      </c>
      <c r="G813" s="1" t="s">
        <v>74</v>
      </c>
      <c r="H813" s="1" t="s">
        <v>43</v>
      </c>
      <c r="I813" s="1" t="s">
        <v>27</v>
      </c>
      <c r="J813" s="9">
        <v>45218</v>
      </c>
      <c r="K813" s="9"/>
      <c r="L813" s="1" t="s">
        <v>28</v>
      </c>
      <c r="M813" s="1">
        <v>804</v>
      </c>
      <c r="N813" s="1" t="s">
        <v>52</v>
      </c>
      <c r="O813" s="1" t="s">
        <v>63</v>
      </c>
      <c r="P813" s="1" t="s">
        <v>107</v>
      </c>
      <c r="Q813" s="1">
        <v>3</v>
      </c>
      <c r="R813" s="1" t="s">
        <v>37</v>
      </c>
      <c r="S813" s="1">
        <v>2</v>
      </c>
      <c r="T813" s="10">
        <v>74500</v>
      </c>
      <c r="U813" t="str">
        <f t="shared" si="84"/>
        <v>Reviewed</v>
      </c>
      <c r="V813" t="str">
        <f t="shared" si="85"/>
        <v>meets</v>
      </c>
      <c r="W813">
        <f t="shared" si="86"/>
        <v>0</v>
      </c>
      <c r="X813" t="str">
        <f t="shared" si="87"/>
        <v>Active</v>
      </c>
      <c r="Y813">
        <f t="shared" si="88"/>
        <v>2.2027397260273971</v>
      </c>
      <c r="Z813" t="str">
        <f t="shared" si="89"/>
        <v>2–3 Years</v>
      </c>
      <c r="AA813" t="str">
        <f t="shared" si="90"/>
        <v>70K–99K</v>
      </c>
    </row>
    <row r="814" spans="1:27" ht="19.95" customHeight="1" x14ac:dyDescent="0.3">
      <c r="A814" s="4" t="s">
        <v>939</v>
      </c>
      <c r="B814" s="5">
        <v>45794</v>
      </c>
      <c r="C814" s="6" t="s">
        <v>77</v>
      </c>
      <c r="D814" s="6" t="s">
        <v>72</v>
      </c>
      <c r="E814" s="6" t="s">
        <v>40</v>
      </c>
      <c r="F814" s="6" t="s">
        <v>112</v>
      </c>
      <c r="G814" s="6" t="s">
        <v>79</v>
      </c>
      <c r="H814" s="6" t="s">
        <v>43</v>
      </c>
      <c r="I814" s="6" t="s">
        <v>27</v>
      </c>
      <c r="J814" s="5">
        <v>45794</v>
      </c>
      <c r="K814" s="5"/>
      <c r="L814" s="6" t="s">
        <v>28</v>
      </c>
      <c r="M814" s="6">
        <v>228</v>
      </c>
      <c r="N814" s="6" t="s">
        <v>29</v>
      </c>
      <c r="O814" s="6" t="s">
        <v>63</v>
      </c>
      <c r="P814" s="6" t="s">
        <v>64</v>
      </c>
      <c r="Q814" s="6">
        <v>3</v>
      </c>
      <c r="R814" s="6" t="s">
        <v>37</v>
      </c>
      <c r="S814" s="6">
        <v>1</v>
      </c>
      <c r="T814" s="7">
        <v>56500</v>
      </c>
      <c r="U814" t="str">
        <f t="shared" si="84"/>
        <v>Reviewed</v>
      </c>
      <c r="V814" t="str">
        <f t="shared" si="85"/>
        <v>meets</v>
      </c>
      <c r="W814">
        <f t="shared" si="86"/>
        <v>0</v>
      </c>
      <c r="X814" t="str">
        <f t="shared" si="87"/>
        <v>Active</v>
      </c>
      <c r="Y814">
        <f t="shared" si="88"/>
        <v>0.62465753424657533</v>
      </c>
      <c r="Z814" t="str">
        <f t="shared" si="89"/>
        <v>&lt;1 Year</v>
      </c>
      <c r="AA814" t="str">
        <f t="shared" si="90"/>
        <v>&lt;70K</v>
      </c>
    </row>
    <row r="815" spans="1:27" ht="19.95" customHeight="1" x14ac:dyDescent="0.3">
      <c r="A815" s="8" t="s">
        <v>940</v>
      </c>
      <c r="B815" s="9">
        <v>45050</v>
      </c>
      <c r="C815" s="1" t="s">
        <v>81</v>
      </c>
      <c r="D815" s="1" t="s">
        <v>72</v>
      </c>
      <c r="E815" s="1" t="s">
        <v>23</v>
      </c>
      <c r="F815" s="1" t="s">
        <v>114</v>
      </c>
      <c r="G815" s="1" t="s">
        <v>94</v>
      </c>
      <c r="H815" s="1" t="s">
        <v>43</v>
      </c>
      <c r="I815" s="1" t="s">
        <v>27</v>
      </c>
      <c r="J815" s="9">
        <v>45050</v>
      </c>
      <c r="K815" s="9"/>
      <c r="L815" s="1" t="s">
        <v>28</v>
      </c>
      <c r="M815" s="1">
        <v>972</v>
      </c>
      <c r="N815" s="1" t="s">
        <v>122</v>
      </c>
      <c r="O815" s="1" t="s">
        <v>105</v>
      </c>
      <c r="P815" s="1" t="s">
        <v>133</v>
      </c>
      <c r="Q815" s="1">
        <v>3</v>
      </c>
      <c r="R815" s="1" t="s">
        <v>37</v>
      </c>
      <c r="S815" s="1">
        <v>3</v>
      </c>
      <c r="T815" s="10">
        <v>72500</v>
      </c>
      <c r="U815" t="str">
        <f t="shared" si="84"/>
        <v>Reviewed</v>
      </c>
      <c r="V815" t="str">
        <f t="shared" si="85"/>
        <v>meets</v>
      </c>
      <c r="W815">
        <f t="shared" si="86"/>
        <v>0</v>
      </c>
      <c r="X815" t="str">
        <f t="shared" si="87"/>
        <v>Active</v>
      </c>
      <c r="Y815">
        <f t="shared" si="88"/>
        <v>2.6630136986301371</v>
      </c>
      <c r="Z815" t="str">
        <f t="shared" si="89"/>
        <v>2–3 Years</v>
      </c>
      <c r="AA815" t="str">
        <f t="shared" si="90"/>
        <v>70K–99K</v>
      </c>
    </row>
    <row r="816" spans="1:27" ht="19.95" customHeight="1" x14ac:dyDescent="0.3">
      <c r="A816" s="4" t="s">
        <v>941</v>
      </c>
      <c r="B816" s="5">
        <v>45058</v>
      </c>
      <c r="C816" s="6" t="s">
        <v>86</v>
      </c>
      <c r="D816" s="6" t="s">
        <v>87</v>
      </c>
      <c r="E816" s="6" t="s">
        <v>67</v>
      </c>
      <c r="F816" s="6" t="s">
        <v>116</v>
      </c>
      <c r="G816" s="6" t="s">
        <v>89</v>
      </c>
      <c r="H816" s="6" t="s">
        <v>26</v>
      </c>
      <c r="I816" s="6" t="s">
        <v>27</v>
      </c>
      <c r="J816" s="5">
        <v>45058</v>
      </c>
      <c r="K816" s="5"/>
      <c r="L816" s="6" t="s">
        <v>28</v>
      </c>
      <c r="M816" s="6">
        <v>964</v>
      </c>
      <c r="N816" s="6" t="s">
        <v>75</v>
      </c>
      <c r="O816" s="6" t="s">
        <v>43</v>
      </c>
      <c r="P816" s="6" t="s">
        <v>64</v>
      </c>
      <c r="Q816" s="6">
        <v>4</v>
      </c>
      <c r="R816" s="6" t="s">
        <v>32</v>
      </c>
      <c r="S816" s="6">
        <v>3</v>
      </c>
      <c r="T816" s="7">
        <v>98000</v>
      </c>
      <c r="U816" t="str">
        <f t="shared" si="84"/>
        <v>Reviewed</v>
      </c>
      <c r="V816" t="str">
        <f t="shared" si="85"/>
        <v>exceeds</v>
      </c>
      <c r="W816">
        <f t="shared" si="86"/>
        <v>0</v>
      </c>
      <c r="X816" t="str">
        <f t="shared" si="87"/>
        <v>Active</v>
      </c>
      <c r="Y816">
        <f t="shared" si="88"/>
        <v>2.6410958904109587</v>
      </c>
      <c r="Z816" t="str">
        <f t="shared" si="89"/>
        <v>2–3 Years</v>
      </c>
      <c r="AA816" t="str">
        <f t="shared" si="90"/>
        <v>70K–99K</v>
      </c>
    </row>
    <row r="817" spans="1:27" ht="19.95" customHeight="1" x14ac:dyDescent="0.3">
      <c r="A817" s="8" t="s">
        <v>942</v>
      </c>
      <c r="B817" s="9">
        <v>45455</v>
      </c>
      <c r="C817" s="1" t="s">
        <v>91</v>
      </c>
      <c r="D817" s="1" t="s">
        <v>87</v>
      </c>
      <c r="E817" s="1" t="s">
        <v>92</v>
      </c>
      <c r="F817" s="1" t="s">
        <v>152</v>
      </c>
      <c r="G817" s="1" t="s">
        <v>94</v>
      </c>
      <c r="H817" s="1" t="s">
        <v>49</v>
      </c>
      <c r="I817" s="1" t="s">
        <v>50</v>
      </c>
      <c r="J817" s="9">
        <v>45455</v>
      </c>
      <c r="K817" s="9">
        <v>45882</v>
      </c>
      <c r="L817" s="1" t="s">
        <v>84</v>
      </c>
      <c r="M817" s="1">
        <v>427</v>
      </c>
      <c r="N817" s="1" t="s">
        <v>52</v>
      </c>
      <c r="O817" s="1" t="s">
        <v>30</v>
      </c>
      <c r="P817" s="1" t="s">
        <v>133</v>
      </c>
      <c r="Q817" s="1">
        <v>2</v>
      </c>
      <c r="R817" s="1" t="s">
        <v>53</v>
      </c>
      <c r="S817" s="1">
        <v>1</v>
      </c>
      <c r="T817" s="10">
        <v>105500</v>
      </c>
      <c r="U817" t="str">
        <f t="shared" si="84"/>
        <v>Reviewed</v>
      </c>
      <c r="V817" t="str">
        <f t="shared" si="85"/>
        <v>needs_support</v>
      </c>
      <c r="W817">
        <f t="shared" si="86"/>
        <v>1</v>
      </c>
      <c r="X817" t="str">
        <f t="shared" si="87"/>
        <v>Attrited</v>
      </c>
      <c r="Y817">
        <f t="shared" si="88"/>
        <v>1.1698630136986301</v>
      </c>
      <c r="Z817" t="str">
        <f t="shared" si="89"/>
        <v>1–2 Years</v>
      </c>
      <c r="AA817" t="str">
        <f t="shared" si="90"/>
        <v>100K–129K</v>
      </c>
    </row>
    <row r="818" spans="1:27" ht="19.95" customHeight="1" x14ac:dyDescent="0.3">
      <c r="A818" s="4" t="s">
        <v>943</v>
      </c>
      <c r="B818" s="5">
        <v>45554</v>
      </c>
      <c r="C818" s="6" t="s">
        <v>21</v>
      </c>
      <c r="D818" s="6" t="s">
        <v>22</v>
      </c>
      <c r="E818" s="6" t="s">
        <v>23</v>
      </c>
      <c r="F818" s="6" t="s">
        <v>24</v>
      </c>
      <c r="G818" s="6" t="s">
        <v>25</v>
      </c>
      <c r="H818" s="6" t="s">
        <v>26</v>
      </c>
      <c r="I818" s="6" t="s">
        <v>27</v>
      </c>
      <c r="J818" s="5">
        <v>45554</v>
      </c>
      <c r="K818" s="5"/>
      <c r="L818" s="6" t="s">
        <v>28</v>
      </c>
      <c r="M818" s="6">
        <v>468</v>
      </c>
      <c r="N818" s="6" t="s">
        <v>140</v>
      </c>
      <c r="O818" s="6" t="s">
        <v>63</v>
      </c>
      <c r="P818" s="6" t="s">
        <v>44</v>
      </c>
      <c r="Q818" s="6">
        <v>4</v>
      </c>
      <c r="R818" s="6" t="s">
        <v>32</v>
      </c>
      <c r="S818" s="6">
        <v>1</v>
      </c>
      <c r="T818" s="7">
        <v>104500</v>
      </c>
      <c r="U818" t="str">
        <f t="shared" si="84"/>
        <v>Reviewed</v>
      </c>
      <c r="V818" t="str">
        <f t="shared" si="85"/>
        <v>exceeds</v>
      </c>
      <c r="W818">
        <f t="shared" si="86"/>
        <v>0</v>
      </c>
      <c r="X818" t="str">
        <f t="shared" si="87"/>
        <v>Active</v>
      </c>
      <c r="Y818">
        <f t="shared" si="88"/>
        <v>1.2821917808219179</v>
      </c>
      <c r="Z818" t="str">
        <f t="shared" si="89"/>
        <v>1–2 Years</v>
      </c>
      <c r="AA818" t="str">
        <f t="shared" si="90"/>
        <v>100K–129K</v>
      </c>
    </row>
    <row r="819" spans="1:27" ht="19.95" customHeight="1" x14ac:dyDescent="0.3">
      <c r="A819" s="8" t="s">
        <v>944</v>
      </c>
      <c r="B819" s="9">
        <v>45896</v>
      </c>
      <c r="C819" s="1" t="s">
        <v>34</v>
      </c>
      <c r="D819" s="1" t="s">
        <v>22</v>
      </c>
      <c r="E819" s="1" t="s">
        <v>23</v>
      </c>
      <c r="F819" s="1" t="s">
        <v>109</v>
      </c>
      <c r="G819" s="1" t="s">
        <v>36</v>
      </c>
      <c r="H819" s="1" t="s">
        <v>110</v>
      </c>
      <c r="I819" s="1" t="s">
        <v>27</v>
      </c>
      <c r="J819" s="9">
        <v>45896</v>
      </c>
      <c r="K819" s="9"/>
      <c r="L819" s="1" t="s">
        <v>28</v>
      </c>
      <c r="M819" s="1">
        <v>126</v>
      </c>
      <c r="N819" s="1" t="s">
        <v>52</v>
      </c>
      <c r="O819" s="1" t="s">
        <v>30</v>
      </c>
      <c r="P819" s="1" t="s">
        <v>107</v>
      </c>
      <c r="Q819" s="1" t="s">
        <v>95</v>
      </c>
      <c r="R819" s="1" t="s">
        <v>28</v>
      </c>
      <c r="S819" s="1">
        <v>0</v>
      </c>
      <c r="T819" s="10">
        <v>181000</v>
      </c>
      <c r="U819" t="str">
        <f t="shared" si="84"/>
        <v>Not Reviewed</v>
      </c>
      <c r="V819" t="str">
        <f t="shared" si="85"/>
        <v>Not Reviewed</v>
      </c>
      <c r="W819">
        <f t="shared" si="86"/>
        <v>0</v>
      </c>
      <c r="X819" t="str">
        <f t="shared" si="87"/>
        <v>Active</v>
      </c>
      <c r="Y819">
        <f t="shared" si="88"/>
        <v>0.34520547945205482</v>
      </c>
      <c r="Z819" t="str">
        <f t="shared" si="89"/>
        <v>&lt;1 Year</v>
      </c>
      <c r="AA819" t="str">
        <f t="shared" si="90"/>
        <v>130K+</v>
      </c>
    </row>
    <row r="820" spans="1:27" ht="19.95" customHeight="1" x14ac:dyDescent="0.3">
      <c r="A820" s="4" t="s">
        <v>945</v>
      </c>
      <c r="B820" s="5">
        <v>45124</v>
      </c>
      <c r="C820" s="6" t="s">
        <v>39</v>
      </c>
      <c r="D820" s="6" t="s">
        <v>22</v>
      </c>
      <c r="E820" s="6" t="s">
        <v>40</v>
      </c>
      <c r="F820" s="6" t="s">
        <v>215</v>
      </c>
      <c r="G820" s="6" t="s">
        <v>42</v>
      </c>
      <c r="H820" s="6" t="s">
        <v>49</v>
      </c>
      <c r="I820" s="6" t="s">
        <v>27</v>
      </c>
      <c r="J820" s="5">
        <v>45124</v>
      </c>
      <c r="K820" s="5"/>
      <c r="L820" s="6" t="s">
        <v>28</v>
      </c>
      <c r="M820" s="6">
        <v>898</v>
      </c>
      <c r="N820" s="6" t="s">
        <v>29</v>
      </c>
      <c r="O820" s="6" t="s">
        <v>63</v>
      </c>
      <c r="P820" s="6" t="s">
        <v>64</v>
      </c>
      <c r="Q820" s="6">
        <v>1</v>
      </c>
      <c r="R820" s="6" t="s">
        <v>53</v>
      </c>
      <c r="S820" s="6">
        <v>2</v>
      </c>
      <c r="T820" s="7">
        <v>136000</v>
      </c>
      <c r="U820" t="str">
        <f t="shared" si="84"/>
        <v>Reviewed</v>
      </c>
      <c r="V820" t="str">
        <f t="shared" si="85"/>
        <v>needs_support</v>
      </c>
      <c r="W820">
        <f t="shared" si="86"/>
        <v>0</v>
      </c>
      <c r="X820" t="str">
        <f t="shared" si="87"/>
        <v>Active</v>
      </c>
      <c r="Y820">
        <f t="shared" si="88"/>
        <v>2.4602739726027396</v>
      </c>
      <c r="Z820" t="str">
        <f t="shared" si="89"/>
        <v>2–3 Years</v>
      </c>
      <c r="AA820" t="str">
        <f t="shared" si="90"/>
        <v>130K+</v>
      </c>
    </row>
    <row r="821" spans="1:27" ht="19.95" customHeight="1" x14ac:dyDescent="0.3">
      <c r="A821" s="8" t="s">
        <v>946</v>
      </c>
      <c r="B821" s="9">
        <v>45891</v>
      </c>
      <c r="C821" s="1" t="s">
        <v>46</v>
      </c>
      <c r="D821" s="1" t="s">
        <v>22</v>
      </c>
      <c r="E821" s="1" t="s">
        <v>40</v>
      </c>
      <c r="F821" s="1" t="s">
        <v>174</v>
      </c>
      <c r="G821" s="1" t="s">
        <v>42</v>
      </c>
      <c r="H821" s="1" t="s">
        <v>26</v>
      </c>
      <c r="I821" s="1" t="s">
        <v>27</v>
      </c>
      <c r="J821" s="9">
        <v>45891</v>
      </c>
      <c r="K821" s="9"/>
      <c r="L821" s="1" t="s">
        <v>28</v>
      </c>
      <c r="M821" s="1">
        <v>131</v>
      </c>
      <c r="N821" s="1" t="s">
        <v>52</v>
      </c>
      <c r="O821" s="1" t="s">
        <v>30</v>
      </c>
      <c r="P821" s="1" t="s">
        <v>44</v>
      </c>
      <c r="Q821" s="1" t="s">
        <v>95</v>
      </c>
      <c r="R821" s="1" t="s">
        <v>28</v>
      </c>
      <c r="S821" s="1">
        <v>0</v>
      </c>
      <c r="T821" s="10">
        <v>94000</v>
      </c>
      <c r="U821" t="str">
        <f t="shared" si="84"/>
        <v>Not Reviewed</v>
      </c>
      <c r="V821" t="str">
        <f t="shared" si="85"/>
        <v>Not Reviewed</v>
      </c>
      <c r="W821">
        <f t="shared" si="86"/>
        <v>0</v>
      </c>
      <c r="X821" t="str">
        <f t="shared" si="87"/>
        <v>Active</v>
      </c>
      <c r="Y821">
        <f t="shared" si="88"/>
        <v>0.35890410958904112</v>
      </c>
      <c r="Z821" t="str">
        <f t="shared" si="89"/>
        <v>&lt;1 Year</v>
      </c>
      <c r="AA821" t="str">
        <f t="shared" si="90"/>
        <v>70K–99K</v>
      </c>
    </row>
    <row r="822" spans="1:27" ht="19.95" customHeight="1" x14ac:dyDescent="0.3">
      <c r="A822" s="4" t="s">
        <v>947</v>
      </c>
      <c r="B822" s="5">
        <v>45233</v>
      </c>
      <c r="C822" s="6" t="s">
        <v>55</v>
      </c>
      <c r="D822" s="6" t="s">
        <v>56</v>
      </c>
      <c r="E822" s="6" t="s">
        <v>23</v>
      </c>
      <c r="F822" s="6" t="s">
        <v>57</v>
      </c>
      <c r="G822" s="6" t="s">
        <v>58</v>
      </c>
      <c r="H822" s="6" t="s">
        <v>43</v>
      </c>
      <c r="I822" s="6" t="s">
        <v>50</v>
      </c>
      <c r="J822" s="5">
        <v>45233</v>
      </c>
      <c r="K822" s="5">
        <v>45561</v>
      </c>
      <c r="L822" s="6" t="s">
        <v>84</v>
      </c>
      <c r="M822" s="6">
        <v>328</v>
      </c>
      <c r="N822" s="6" t="s">
        <v>29</v>
      </c>
      <c r="O822" s="6" t="s">
        <v>63</v>
      </c>
      <c r="P822" s="6" t="s">
        <v>107</v>
      </c>
      <c r="Q822" s="6">
        <v>2</v>
      </c>
      <c r="R822" s="6" t="s">
        <v>53</v>
      </c>
      <c r="S822" s="6">
        <v>1</v>
      </c>
      <c r="T822" s="7">
        <v>67000</v>
      </c>
      <c r="U822" t="str">
        <f t="shared" si="84"/>
        <v>Reviewed</v>
      </c>
      <c r="V822" t="str">
        <f t="shared" si="85"/>
        <v>needs_support</v>
      </c>
      <c r="W822">
        <f t="shared" si="86"/>
        <v>1</v>
      </c>
      <c r="X822" t="str">
        <f t="shared" si="87"/>
        <v>Attrited</v>
      </c>
      <c r="Y822">
        <f t="shared" si="88"/>
        <v>0.89863013698630134</v>
      </c>
      <c r="Z822" t="str">
        <f t="shared" si="89"/>
        <v>&lt;1 Year</v>
      </c>
      <c r="AA822" t="str">
        <f t="shared" si="90"/>
        <v>&lt;70K</v>
      </c>
    </row>
    <row r="823" spans="1:27" ht="19.95" customHeight="1" x14ac:dyDescent="0.3">
      <c r="A823" s="8" t="s">
        <v>948</v>
      </c>
      <c r="B823" s="9">
        <v>45121</v>
      </c>
      <c r="C823" s="1" t="s">
        <v>60</v>
      </c>
      <c r="D823" s="1" t="s">
        <v>56</v>
      </c>
      <c r="E823" s="1" t="s">
        <v>40</v>
      </c>
      <c r="F823" s="1" t="s">
        <v>104</v>
      </c>
      <c r="G823" s="1" t="s">
        <v>62</v>
      </c>
      <c r="H823" s="1" t="s">
        <v>43</v>
      </c>
      <c r="I823" s="1" t="s">
        <v>27</v>
      </c>
      <c r="J823" s="9">
        <v>45121</v>
      </c>
      <c r="K823" s="9"/>
      <c r="L823" s="1" t="s">
        <v>28</v>
      </c>
      <c r="M823" s="1">
        <v>901</v>
      </c>
      <c r="N823" s="1" t="s">
        <v>52</v>
      </c>
      <c r="O823" s="1" t="s">
        <v>63</v>
      </c>
      <c r="P823" s="1" t="s">
        <v>107</v>
      </c>
      <c r="Q823" s="1">
        <v>5</v>
      </c>
      <c r="R823" s="1" t="s">
        <v>119</v>
      </c>
      <c r="S823" s="1">
        <v>2</v>
      </c>
      <c r="T823" s="10">
        <v>71500</v>
      </c>
      <c r="U823" t="str">
        <f t="shared" si="84"/>
        <v>Reviewed</v>
      </c>
      <c r="V823" t="str">
        <f t="shared" si="85"/>
        <v>outstanding</v>
      </c>
      <c r="W823">
        <f t="shared" si="86"/>
        <v>0</v>
      </c>
      <c r="X823" t="str">
        <f t="shared" si="87"/>
        <v>Active</v>
      </c>
      <c r="Y823">
        <f t="shared" si="88"/>
        <v>2.4684931506849317</v>
      </c>
      <c r="Z823" t="str">
        <f t="shared" si="89"/>
        <v>2–3 Years</v>
      </c>
      <c r="AA823" t="str">
        <f t="shared" si="90"/>
        <v>70K–99K</v>
      </c>
    </row>
    <row r="824" spans="1:27" ht="19.95" customHeight="1" x14ac:dyDescent="0.3">
      <c r="A824" s="4" t="s">
        <v>949</v>
      </c>
      <c r="B824" s="5">
        <v>45171</v>
      </c>
      <c r="C824" s="6" t="s">
        <v>66</v>
      </c>
      <c r="D824" s="6" t="s">
        <v>56</v>
      </c>
      <c r="E824" s="6" t="s">
        <v>67</v>
      </c>
      <c r="F824" s="6" t="s">
        <v>358</v>
      </c>
      <c r="G824" s="6" t="s">
        <v>69</v>
      </c>
      <c r="H824" s="6" t="s">
        <v>49</v>
      </c>
      <c r="I824" s="6" t="s">
        <v>27</v>
      </c>
      <c r="J824" s="5">
        <v>45171</v>
      </c>
      <c r="K824" s="5"/>
      <c r="L824" s="6" t="s">
        <v>28</v>
      </c>
      <c r="M824" s="6">
        <v>851</v>
      </c>
      <c r="N824" s="6" t="s">
        <v>52</v>
      </c>
      <c r="O824" s="6" t="s">
        <v>43</v>
      </c>
      <c r="P824" s="6" t="s">
        <v>107</v>
      </c>
      <c r="Q824" s="6">
        <v>3</v>
      </c>
      <c r="R824" s="6" t="s">
        <v>37</v>
      </c>
      <c r="S824" s="6">
        <v>2</v>
      </c>
      <c r="T824" s="7">
        <v>142000</v>
      </c>
      <c r="U824" t="str">
        <f t="shared" si="84"/>
        <v>Reviewed</v>
      </c>
      <c r="V824" t="str">
        <f t="shared" si="85"/>
        <v>meets</v>
      </c>
      <c r="W824">
        <f t="shared" si="86"/>
        <v>0</v>
      </c>
      <c r="X824" t="str">
        <f t="shared" si="87"/>
        <v>Active</v>
      </c>
      <c r="Y824">
        <f t="shared" si="88"/>
        <v>2.3315068493150686</v>
      </c>
      <c r="Z824" t="str">
        <f t="shared" si="89"/>
        <v>2–3 Years</v>
      </c>
      <c r="AA824" t="str">
        <f t="shared" si="90"/>
        <v>130K+</v>
      </c>
    </row>
    <row r="825" spans="1:27" ht="19.95" customHeight="1" x14ac:dyDescent="0.3">
      <c r="A825" s="8" t="s">
        <v>950</v>
      </c>
      <c r="B825" s="9">
        <v>45060</v>
      </c>
      <c r="C825" s="1" t="s">
        <v>71</v>
      </c>
      <c r="D825" s="1" t="s">
        <v>72</v>
      </c>
      <c r="E825" s="1" t="s">
        <v>23</v>
      </c>
      <c r="F825" s="1" t="s">
        <v>129</v>
      </c>
      <c r="G825" s="1" t="s">
        <v>74</v>
      </c>
      <c r="H825" s="1" t="s">
        <v>43</v>
      </c>
      <c r="I825" s="1" t="s">
        <v>50</v>
      </c>
      <c r="J825" s="9">
        <v>45060</v>
      </c>
      <c r="K825" s="9">
        <v>45892</v>
      </c>
      <c r="L825" s="1" t="s">
        <v>159</v>
      </c>
      <c r="M825" s="1">
        <v>832</v>
      </c>
      <c r="N825" s="1" t="s">
        <v>29</v>
      </c>
      <c r="O825" s="1" t="s">
        <v>30</v>
      </c>
      <c r="P825" s="1" t="s">
        <v>64</v>
      </c>
      <c r="Q825" s="1">
        <v>3</v>
      </c>
      <c r="R825" s="1" t="s">
        <v>37</v>
      </c>
      <c r="S825" s="1">
        <v>2</v>
      </c>
      <c r="T825" s="10">
        <v>61500</v>
      </c>
      <c r="U825" t="str">
        <f t="shared" si="84"/>
        <v>Reviewed</v>
      </c>
      <c r="V825" t="str">
        <f t="shared" si="85"/>
        <v>meets</v>
      </c>
      <c r="W825">
        <f t="shared" si="86"/>
        <v>1</v>
      </c>
      <c r="X825" t="str">
        <f t="shared" si="87"/>
        <v>Attrited</v>
      </c>
      <c r="Y825">
        <f t="shared" si="88"/>
        <v>2.2794520547945205</v>
      </c>
      <c r="Z825" t="str">
        <f t="shared" si="89"/>
        <v>2–3 Years</v>
      </c>
      <c r="AA825" t="str">
        <f t="shared" si="90"/>
        <v>&lt;70K</v>
      </c>
    </row>
    <row r="826" spans="1:27" ht="19.95" customHeight="1" x14ac:dyDescent="0.3">
      <c r="A826" s="4" t="s">
        <v>951</v>
      </c>
      <c r="B826" s="5">
        <v>45120</v>
      </c>
      <c r="C826" s="6" t="s">
        <v>77</v>
      </c>
      <c r="D826" s="6" t="s">
        <v>72</v>
      </c>
      <c r="E826" s="6" t="s">
        <v>40</v>
      </c>
      <c r="F826" s="6" t="s">
        <v>112</v>
      </c>
      <c r="G826" s="6" t="s">
        <v>79</v>
      </c>
      <c r="H826" s="6" t="s">
        <v>43</v>
      </c>
      <c r="I826" s="6" t="s">
        <v>27</v>
      </c>
      <c r="J826" s="5">
        <v>45120</v>
      </c>
      <c r="K826" s="5"/>
      <c r="L826" s="6" t="s">
        <v>28</v>
      </c>
      <c r="M826" s="6">
        <v>902</v>
      </c>
      <c r="N826" s="6" t="s">
        <v>29</v>
      </c>
      <c r="O826" s="6" t="s">
        <v>63</v>
      </c>
      <c r="P826" s="6" t="s">
        <v>31</v>
      </c>
      <c r="Q826" s="6">
        <v>3</v>
      </c>
      <c r="R826" s="6" t="s">
        <v>37</v>
      </c>
      <c r="S826" s="6">
        <v>2</v>
      </c>
      <c r="T826" s="7">
        <v>71000</v>
      </c>
      <c r="U826" t="str">
        <f t="shared" si="84"/>
        <v>Reviewed</v>
      </c>
      <c r="V826" t="str">
        <f t="shared" si="85"/>
        <v>meets</v>
      </c>
      <c r="W826">
        <f t="shared" si="86"/>
        <v>0</v>
      </c>
      <c r="X826" t="str">
        <f t="shared" si="87"/>
        <v>Active</v>
      </c>
      <c r="Y826">
        <f t="shared" si="88"/>
        <v>2.4712328767123286</v>
      </c>
      <c r="Z826" t="str">
        <f t="shared" si="89"/>
        <v>2–3 Years</v>
      </c>
      <c r="AA826" t="str">
        <f t="shared" si="90"/>
        <v>70K–99K</v>
      </c>
    </row>
    <row r="827" spans="1:27" ht="19.95" customHeight="1" x14ac:dyDescent="0.3">
      <c r="A827" s="8" t="s">
        <v>952</v>
      </c>
      <c r="B827" s="9">
        <v>45737</v>
      </c>
      <c r="C827" s="1" t="s">
        <v>81</v>
      </c>
      <c r="D827" s="1" t="s">
        <v>72</v>
      </c>
      <c r="E827" s="1" t="s">
        <v>23</v>
      </c>
      <c r="F827" s="1" t="s">
        <v>154</v>
      </c>
      <c r="G827" s="1" t="s">
        <v>83</v>
      </c>
      <c r="H827" s="1" t="s">
        <v>43</v>
      </c>
      <c r="I827" s="1" t="s">
        <v>27</v>
      </c>
      <c r="J827" s="9">
        <v>45737</v>
      </c>
      <c r="K827" s="9"/>
      <c r="L827" s="1" t="s">
        <v>28</v>
      </c>
      <c r="M827" s="1">
        <v>285</v>
      </c>
      <c r="N827" s="1" t="s">
        <v>29</v>
      </c>
      <c r="O827" s="1" t="s">
        <v>63</v>
      </c>
      <c r="P827" s="1" t="s">
        <v>107</v>
      </c>
      <c r="Q827" s="1">
        <v>4</v>
      </c>
      <c r="R827" s="1" t="s">
        <v>32</v>
      </c>
      <c r="S827" s="1">
        <v>1</v>
      </c>
      <c r="T827" s="10">
        <v>64000</v>
      </c>
      <c r="U827" t="str">
        <f t="shared" si="84"/>
        <v>Reviewed</v>
      </c>
      <c r="V827" t="str">
        <f t="shared" si="85"/>
        <v>exceeds</v>
      </c>
      <c r="W827">
        <f t="shared" si="86"/>
        <v>0</v>
      </c>
      <c r="X827" t="str">
        <f t="shared" si="87"/>
        <v>Active</v>
      </c>
      <c r="Y827">
        <f t="shared" si="88"/>
        <v>0.78082191780821919</v>
      </c>
      <c r="Z827" t="str">
        <f t="shared" si="89"/>
        <v>&lt;1 Year</v>
      </c>
      <c r="AA827" t="str">
        <f t="shared" si="90"/>
        <v>&lt;70K</v>
      </c>
    </row>
    <row r="828" spans="1:27" ht="19.95" customHeight="1" x14ac:dyDescent="0.3">
      <c r="A828" s="4" t="s">
        <v>953</v>
      </c>
      <c r="B828" s="5">
        <v>45585</v>
      </c>
      <c r="C828" s="6" t="s">
        <v>86</v>
      </c>
      <c r="D828" s="6" t="s">
        <v>87</v>
      </c>
      <c r="E828" s="6" t="s">
        <v>67</v>
      </c>
      <c r="F828" s="6" t="s">
        <v>152</v>
      </c>
      <c r="G828" s="6" t="s">
        <v>94</v>
      </c>
      <c r="H828" s="6" t="s">
        <v>49</v>
      </c>
      <c r="I828" s="6" t="s">
        <v>27</v>
      </c>
      <c r="J828" s="5">
        <v>45585</v>
      </c>
      <c r="K828" s="5"/>
      <c r="L828" s="6" t="s">
        <v>28</v>
      </c>
      <c r="M828" s="6">
        <v>437</v>
      </c>
      <c r="N828" s="6" t="s">
        <v>52</v>
      </c>
      <c r="O828" s="6" t="s">
        <v>105</v>
      </c>
      <c r="P828" s="6" t="s">
        <v>64</v>
      </c>
      <c r="Q828" s="6">
        <v>3</v>
      </c>
      <c r="R828" s="6" t="s">
        <v>37</v>
      </c>
      <c r="S828" s="6">
        <v>1</v>
      </c>
      <c r="T828" s="7">
        <v>127500</v>
      </c>
      <c r="U828" t="str">
        <f t="shared" si="84"/>
        <v>Reviewed</v>
      </c>
      <c r="V828" t="str">
        <f t="shared" si="85"/>
        <v>meets</v>
      </c>
      <c r="W828">
        <f t="shared" si="86"/>
        <v>0</v>
      </c>
      <c r="X828" t="str">
        <f t="shared" si="87"/>
        <v>Active</v>
      </c>
      <c r="Y828">
        <f t="shared" si="88"/>
        <v>1.1972602739726028</v>
      </c>
      <c r="Z828" t="str">
        <f t="shared" si="89"/>
        <v>1–2 Years</v>
      </c>
      <c r="AA828" t="str">
        <f t="shared" si="90"/>
        <v>100K–129K</v>
      </c>
    </row>
    <row r="829" spans="1:27" ht="19.95" customHeight="1" x14ac:dyDescent="0.3">
      <c r="A829" s="8" t="s">
        <v>954</v>
      </c>
      <c r="B829" s="9">
        <v>45510</v>
      </c>
      <c r="C829" s="1" t="s">
        <v>91</v>
      </c>
      <c r="D829" s="1" t="s">
        <v>87</v>
      </c>
      <c r="E829" s="1" t="s">
        <v>92</v>
      </c>
      <c r="F829" s="1" t="s">
        <v>93</v>
      </c>
      <c r="G829" s="1" t="s">
        <v>94</v>
      </c>
      <c r="H829" s="1" t="s">
        <v>26</v>
      </c>
      <c r="I829" s="1" t="s">
        <v>27</v>
      </c>
      <c r="J829" s="9">
        <v>45510</v>
      </c>
      <c r="K829" s="9"/>
      <c r="L829" s="1" t="s">
        <v>28</v>
      </c>
      <c r="M829" s="1">
        <v>512</v>
      </c>
      <c r="N829" s="1" t="s">
        <v>52</v>
      </c>
      <c r="O829" s="1" t="s">
        <v>63</v>
      </c>
      <c r="P829" s="1" t="s">
        <v>133</v>
      </c>
      <c r="Q829" s="1">
        <v>3</v>
      </c>
      <c r="R829" s="1" t="s">
        <v>37</v>
      </c>
      <c r="S829" s="1">
        <v>1</v>
      </c>
      <c r="T829" s="10">
        <v>90000</v>
      </c>
      <c r="U829" t="str">
        <f t="shared" si="84"/>
        <v>Reviewed</v>
      </c>
      <c r="V829" t="str">
        <f t="shared" si="85"/>
        <v>meets</v>
      </c>
      <c r="W829">
        <f t="shared" si="86"/>
        <v>0</v>
      </c>
      <c r="X829" t="str">
        <f t="shared" si="87"/>
        <v>Active</v>
      </c>
      <c r="Y829">
        <f t="shared" si="88"/>
        <v>1.4027397260273973</v>
      </c>
      <c r="Z829" t="str">
        <f t="shared" si="89"/>
        <v>1–2 Years</v>
      </c>
      <c r="AA829" t="str">
        <f t="shared" si="90"/>
        <v>70K–99K</v>
      </c>
    </row>
    <row r="830" spans="1:27" ht="19.95" customHeight="1" x14ac:dyDescent="0.3">
      <c r="A830" s="4" t="s">
        <v>955</v>
      </c>
      <c r="B830" s="5">
        <v>45408</v>
      </c>
      <c r="C830" s="6" t="s">
        <v>21</v>
      </c>
      <c r="D830" s="6" t="s">
        <v>22</v>
      </c>
      <c r="E830" s="6" t="s">
        <v>23</v>
      </c>
      <c r="F830" s="6" t="s">
        <v>288</v>
      </c>
      <c r="G830" s="6" t="s">
        <v>25</v>
      </c>
      <c r="H830" s="6" t="s">
        <v>43</v>
      </c>
      <c r="I830" s="6" t="s">
        <v>27</v>
      </c>
      <c r="J830" s="5">
        <v>45408</v>
      </c>
      <c r="K830" s="5"/>
      <c r="L830" s="6" t="s">
        <v>28</v>
      </c>
      <c r="M830" s="6">
        <v>614</v>
      </c>
      <c r="N830" s="6" t="s">
        <v>75</v>
      </c>
      <c r="O830" s="6" t="s">
        <v>30</v>
      </c>
      <c r="P830" s="6" t="s">
        <v>64</v>
      </c>
      <c r="Q830" s="6">
        <v>5</v>
      </c>
      <c r="R830" s="6" t="s">
        <v>119</v>
      </c>
      <c r="S830" s="6">
        <v>2</v>
      </c>
      <c r="T830" s="7">
        <v>58000</v>
      </c>
      <c r="U830" t="str">
        <f t="shared" si="84"/>
        <v>Reviewed</v>
      </c>
      <c r="V830" t="str">
        <f t="shared" si="85"/>
        <v>outstanding</v>
      </c>
      <c r="W830">
        <f t="shared" si="86"/>
        <v>0</v>
      </c>
      <c r="X830" t="str">
        <f t="shared" si="87"/>
        <v>Active</v>
      </c>
      <c r="Y830">
        <f t="shared" si="88"/>
        <v>1.6821917808219178</v>
      </c>
      <c r="Z830" t="str">
        <f t="shared" si="89"/>
        <v>1–2 Years</v>
      </c>
      <c r="AA830" t="str">
        <f t="shared" si="90"/>
        <v>&lt;70K</v>
      </c>
    </row>
    <row r="831" spans="1:27" ht="19.95" customHeight="1" x14ac:dyDescent="0.3">
      <c r="A831" s="8" t="s">
        <v>956</v>
      </c>
      <c r="B831" s="9">
        <v>45599</v>
      </c>
      <c r="C831" s="1" t="s">
        <v>34</v>
      </c>
      <c r="D831" s="1" t="s">
        <v>22</v>
      </c>
      <c r="E831" s="1" t="s">
        <v>23</v>
      </c>
      <c r="F831" s="1" t="s">
        <v>35</v>
      </c>
      <c r="G831" s="1" t="s">
        <v>36</v>
      </c>
      <c r="H831" s="1" t="s">
        <v>26</v>
      </c>
      <c r="I831" s="1" t="s">
        <v>27</v>
      </c>
      <c r="J831" s="9">
        <v>45599</v>
      </c>
      <c r="K831" s="9"/>
      <c r="L831" s="1" t="s">
        <v>28</v>
      </c>
      <c r="M831" s="1">
        <v>423</v>
      </c>
      <c r="N831" s="1" t="s">
        <v>140</v>
      </c>
      <c r="O831" s="1" t="s">
        <v>30</v>
      </c>
      <c r="P831" s="1" t="s">
        <v>64</v>
      </c>
      <c r="Q831" s="1">
        <v>3</v>
      </c>
      <c r="R831" s="1" t="s">
        <v>37</v>
      </c>
      <c r="S831" s="1">
        <v>1</v>
      </c>
      <c r="T831" s="10">
        <v>84500</v>
      </c>
      <c r="U831" t="str">
        <f t="shared" si="84"/>
        <v>Reviewed</v>
      </c>
      <c r="V831" t="str">
        <f t="shared" si="85"/>
        <v>meets</v>
      </c>
      <c r="W831">
        <f t="shared" si="86"/>
        <v>0</v>
      </c>
      <c r="X831" t="str">
        <f t="shared" si="87"/>
        <v>Active</v>
      </c>
      <c r="Y831">
        <f t="shared" si="88"/>
        <v>1.1589041095890411</v>
      </c>
      <c r="Z831" t="str">
        <f t="shared" si="89"/>
        <v>1–2 Years</v>
      </c>
      <c r="AA831" t="str">
        <f t="shared" si="90"/>
        <v>70K–99K</v>
      </c>
    </row>
    <row r="832" spans="1:27" ht="19.95" customHeight="1" x14ac:dyDescent="0.3">
      <c r="A832" s="4" t="s">
        <v>957</v>
      </c>
      <c r="B832" s="5">
        <v>45720</v>
      </c>
      <c r="C832" s="6" t="s">
        <v>39</v>
      </c>
      <c r="D832" s="6" t="s">
        <v>22</v>
      </c>
      <c r="E832" s="6" t="s">
        <v>40</v>
      </c>
      <c r="F832" s="6" t="s">
        <v>35</v>
      </c>
      <c r="G832" s="6" t="s">
        <v>36</v>
      </c>
      <c r="H832" s="6" t="s">
        <v>26</v>
      </c>
      <c r="I832" s="6" t="s">
        <v>27</v>
      </c>
      <c r="J832" s="5">
        <v>45720</v>
      </c>
      <c r="K832" s="5"/>
      <c r="L832" s="6" t="s">
        <v>28</v>
      </c>
      <c r="M832" s="6">
        <v>302</v>
      </c>
      <c r="N832" s="6" t="s">
        <v>29</v>
      </c>
      <c r="O832" s="6" t="s">
        <v>63</v>
      </c>
      <c r="P832" s="6" t="s">
        <v>64</v>
      </c>
      <c r="Q832" s="6">
        <v>4</v>
      </c>
      <c r="R832" s="6" t="s">
        <v>32</v>
      </c>
      <c r="S832" s="6">
        <v>1</v>
      </c>
      <c r="T832" s="7">
        <v>95000</v>
      </c>
      <c r="U832" t="str">
        <f t="shared" si="84"/>
        <v>Reviewed</v>
      </c>
      <c r="V832" t="str">
        <f t="shared" si="85"/>
        <v>exceeds</v>
      </c>
      <c r="W832">
        <f t="shared" si="86"/>
        <v>0</v>
      </c>
      <c r="X832" t="str">
        <f t="shared" si="87"/>
        <v>Active</v>
      </c>
      <c r="Y832">
        <f t="shared" si="88"/>
        <v>0.82739726027397265</v>
      </c>
      <c r="Z832" t="str">
        <f t="shared" si="89"/>
        <v>&lt;1 Year</v>
      </c>
      <c r="AA832" t="str">
        <f t="shared" si="90"/>
        <v>70K–99K</v>
      </c>
    </row>
    <row r="833" spans="1:27" ht="19.95" customHeight="1" x14ac:dyDescent="0.3">
      <c r="A833" s="8" t="s">
        <v>958</v>
      </c>
      <c r="B833" s="9">
        <v>45871</v>
      </c>
      <c r="C833" s="1" t="s">
        <v>46</v>
      </c>
      <c r="D833" s="1" t="s">
        <v>22</v>
      </c>
      <c r="E833" s="1" t="s">
        <v>40</v>
      </c>
      <c r="F833" s="1" t="s">
        <v>47</v>
      </c>
      <c r="G833" s="1" t="s">
        <v>48</v>
      </c>
      <c r="H833" s="1" t="s">
        <v>49</v>
      </c>
      <c r="I833" s="1" t="s">
        <v>27</v>
      </c>
      <c r="J833" s="9">
        <v>45871</v>
      </c>
      <c r="K833" s="9"/>
      <c r="L833" s="1" t="s">
        <v>28</v>
      </c>
      <c r="M833" s="1">
        <v>151</v>
      </c>
      <c r="N833" s="1" t="s">
        <v>75</v>
      </c>
      <c r="O833" s="1" t="s">
        <v>63</v>
      </c>
      <c r="P833" s="1" t="s">
        <v>44</v>
      </c>
      <c r="Q833" s="1" t="s">
        <v>95</v>
      </c>
      <c r="R833" s="1" t="s">
        <v>28</v>
      </c>
      <c r="S833" s="1">
        <v>0</v>
      </c>
      <c r="T833" s="10">
        <v>130500</v>
      </c>
      <c r="U833" t="str">
        <f t="shared" si="84"/>
        <v>Not Reviewed</v>
      </c>
      <c r="V833" t="str">
        <f t="shared" si="85"/>
        <v>Not Reviewed</v>
      </c>
      <c r="W833">
        <f t="shared" si="86"/>
        <v>0</v>
      </c>
      <c r="X833" t="str">
        <f t="shared" si="87"/>
        <v>Active</v>
      </c>
      <c r="Y833">
        <f t="shared" si="88"/>
        <v>0.41369863013698632</v>
      </c>
      <c r="Z833" t="str">
        <f t="shared" si="89"/>
        <v>&lt;1 Year</v>
      </c>
      <c r="AA833" t="str">
        <f t="shared" si="90"/>
        <v>130K+</v>
      </c>
    </row>
    <row r="834" spans="1:27" ht="19.95" customHeight="1" x14ac:dyDescent="0.3">
      <c r="A834" s="4" t="s">
        <v>959</v>
      </c>
      <c r="B834" s="5">
        <v>45126</v>
      </c>
      <c r="C834" s="6" t="s">
        <v>55</v>
      </c>
      <c r="D834" s="6" t="s">
        <v>56</v>
      </c>
      <c r="E834" s="6" t="s">
        <v>23</v>
      </c>
      <c r="F834" s="6" t="s">
        <v>190</v>
      </c>
      <c r="G834" s="6" t="s">
        <v>58</v>
      </c>
      <c r="H834" s="6" t="s">
        <v>49</v>
      </c>
      <c r="I834" s="6" t="s">
        <v>27</v>
      </c>
      <c r="J834" s="5">
        <v>45126</v>
      </c>
      <c r="K834" s="5"/>
      <c r="L834" s="6" t="s">
        <v>28</v>
      </c>
      <c r="M834" s="6">
        <v>896</v>
      </c>
      <c r="N834" s="6" t="s">
        <v>52</v>
      </c>
      <c r="O834" s="6" t="s">
        <v>63</v>
      </c>
      <c r="P834" s="6" t="s">
        <v>64</v>
      </c>
      <c r="Q834" s="6">
        <v>3</v>
      </c>
      <c r="R834" s="6" t="s">
        <v>37</v>
      </c>
      <c r="S834" s="6">
        <v>2</v>
      </c>
      <c r="T834" s="7">
        <v>137000</v>
      </c>
      <c r="U834" t="str">
        <f t="shared" ref="U834:U897" si="91">IF(LOWER(TRIM(Q834&amp;""))="none","Not Reviewed","Reviewed")</f>
        <v>Reviewed</v>
      </c>
      <c r="V834" t="str">
        <f t="shared" ref="V834:V897" si="92">IF(OR(Q834="none",R834=""),"Not Reviewed",R834)</f>
        <v>meets</v>
      </c>
      <c r="W834">
        <f t="shared" ref="W834:W897" si="93">IF(I834="terminated",1,0)</f>
        <v>0</v>
      </c>
      <c r="X834" t="str">
        <f t="shared" ref="X834:X897" si="94">IF(I834="terminated","Attrited","Active")</f>
        <v>Active</v>
      </c>
      <c r="Y834">
        <f t="shared" ref="Y834:Y897" si="95">M834/365</f>
        <v>2.4547945205479453</v>
      </c>
      <c r="Z834" t="str">
        <f t="shared" ref="Z834:Z897" si="96">IF(Y834&lt;1,"&lt;1 Year",IF(Y834&lt;2,"1–2 Years",IF(Y834&lt;3,"2–3 Years","3+ Years")))</f>
        <v>2–3 Years</v>
      </c>
      <c r="AA834" t="str">
        <f t="shared" ref="AA834:AA897" si="97">IF(T834&lt;70000,"&lt;70K",IF(T834&lt;100000,"70K–99K",IF(T834&lt;130000,"100K–129K","130K+")))</f>
        <v>130K+</v>
      </c>
    </row>
    <row r="835" spans="1:27" ht="19.95" customHeight="1" x14ac:dyDescent="0.3">
      <c r="A835" s="8" t="s">
        <v>960</v>
      </c>
      <c r="B835" s="9">
        <v>45683</v>
      </c>
      <c r="C835" s="1" t="s">
        <v>60</v>
      </c>
      <c r="D835" s="1" t="s">
        <v>56</v>
      </c>
      <c r="E835" s="1" t="s">
        <v>40</v>
      </c>
      <c r="F835" s="1" t="s">
        <v>145</v>
      </c>
      <c r="G835" s="1" t="s">
        <v>62</v>
      </c>
      <c r="H835" s="1" t="s">
        <v>49</v>
      </c>
      <c r="I835" s="1" t="s">
        <v>27</v>
      </c>
      <c r="J835" s="9">
        <v>45683</v>
      </c>
      <c r="K835" s="9"/>
      <c r="L835" s="1" t="s">
        <v>28</v>
      </c>
      <c r="M835" s="1">
        <v>339</v>
      </c>
      <c r="N835" s="1" t="s">
        <v>29</v>
      </c>
      <c r="O835" s="1" t="s">
        <v>63</v>
      </c>
      <c r="P835" s="1" t="s">
        <v>107</v>
      </c>
      <c r="Q835" s="1">
        <v>3</v>
      </c>
      <c r="R835" s="1" t="s">
        <v>37</v>
      </c>
      <c r="S835" s="1">
        <v>1</v>
      </c>
      <c r="T835" s="10">
        <v>105000</v>
      </c>
      <c r="U835" t="str">
        <f t="shared" si="91"/>
        <v>Reviewed</v>
      </c>
      <c r="V835" t="str">
        <f t="shared" si="92"/>
        <v>meets</v>
      </c>
      <c r="W835">
        <f t="shared" si="93"/>
        <v>0</v>
      </c>
      <c r="X835" t="str">
        <f t="shared" si="94"/>
        <v>Active</v>
      </c>
      <c r="Y835">
        <f t="shared" si="95"/>
        <v>0.92876712328767119</v>
      </c>
      <c r="Z835" t="str">
        <f t="shared" si="96"/>
        <v>&lt;1 Year</v>
      </c>
      <c r="AA835" t="str">
        <f t="shared" si="97"/>
        <v>100K–129K</v>
      </c>
    </row>
    <row r="836" spans="1:27" ht="19.95" customHeight="1" x14ac:dyDescent="0.3">
      <c r="A836" s="4" t="s">
        <v>961</v>
      </c>
      <c r="B836" s="5">
        <v>45546</v>
      </c>
      <c r="C836" s="6" t="s">
        <v>66</v>
      </c>
      <c r="D836" s="6" t="s">
        <v>56</v>
      </c>
      <c r="E836" s="6" t="s">
        <v>67</v>
      </c>
      <c r="F836" s="6" t="s">
        <v>193</v>
      </c>
      <c r="G836" s="6" t="s">
        <v>69</v>
      </c>
      <c r="H836" s="6" t="s">
        <v>43</v>
      </c>
      <c r="I836" s="6" t="s">
        <v>50</v>
      </c>
      <c r="J836" s="5">
        <v>45546</v>
      </c>
      <c r="K836" s="5">
        <v>45721</v>
      </c>
      <c r="L836" s="6" t="s">
        <v>51</v>
      </c>
      <c r="M836" s="6">
        <v>175</v>
      </c>
      <c r="N836" s="6" t="s">
        <v>29</v>
      </c>
      <c r="O836" s="6" t="s">
        <v>63</v>
      </c>
      <c r="P836" s="6" t="s">
        <v>64</v>
      </c>
      <c r="Q836" s="6" t="s">
        <v>95</v>
      </c>
      <c r="R836" s="6" t="s">
        <v>28</v>
      </c>
      <c r="S836" s="6">
        <v>0</v>
      </c>
      <c r="T836" s="7">
        <v>69000</v>
      </c>
      <c r="U836" t="str">
        <f t="shared" si="91"/>
        <v>Not Reviewed</v>
      </c>
      <c r="V836" t="str">
        <f t="shared" si="92"/>
        <v>Not Reviewed</v>
      </c>
      <c r="W836">
        <f t="shared" si="93"/>
        <v>1</v>
      </c>
      <c r="X836" t="str">
        <f t="shared" si="94"/>
        <v>Attrited</v>
      </c>
      <c r="Y836">
        <f t="shared" si="95"/>
        <v>0.47945205479452052</v>
      </c>
      <c r="Z836" t="str">
        <f t="shared" si="96"/>
        <v>&lt;1 Year</v>
      </c>
      <c r="AA836" t="str">
        <f t="shared" si="97"/>
        <v>&lt;70K</v>
      </c>
    </row>
    <row r="837" spans="1:27" ht="19.95" customHeight="1" x14ac:dyDescent="0.3">
      <c r="A837" s="8" t="s">
        <v>962</v>
      </c>
      <c r="B837" s="9">
        <v>45263</v>
      </c>
      <c r="C837" s="1" t="s">
        <v>71</v>
      </c>
      <c r="D837" s="1" t="s">
        <v>72</v>
      </c>
      <c r="E837" s="1" t="s">
        <v>23</v>
      </c>
      <c r="F837" s="1" t="s">
        <v>129</v>
      </c>
      <c r="G837" s="1" t="s">
        <v>74</v>
      </c>
      <c r="H837" s="1" t="s">
        <v>43</v>
      </c>
      <c r="I837" s="1" t="s">
        <v>27</v>
      </c>
      <c r="J837" s="9">
        <v>45263</v>
      </c>
      <c r="K837" s="9"/>
      <c r="L837" s="1" t="s">
        <v>28</v>
      </c>
      <c r="M837" s="1">
        <v>759</v>
      </c>
      <c r="N837" s="1" t="s">
        <v>75</v>
      </c>
      <c r="O837" s="1" t="s">
        <v>63</v>
      </c>
      <c r="P837" s="1" t="s">
        <v>64</v>
      </c>
      <c r="Q837" s="1">
        <v>3</v>
      </c>
      <c r="R837" s="1" t="s">
        <v>37</v>
      </c>
      <c r="S837" s="1">
        <v>2</v>
      </c>
      <c r="T837" s="10">
        <v>68500</v>
      </c>
      <c r="U837" t="str">
        <f t="shared" si="91"/>
        <v>Reviewed</v>
      </c>
      <c r="V837" t="str">
        <f t="shared" si="92"/>
        <v>meets</v>
      </c>
      <c r="W837">
        <f t="shared" si="93"/>
        <v>0</v>
      </c>
      <c r="X837" t="str">
        <f t="shared" si="94"/>
        <v>Active</v>
      </c>
      <c r="Y837">
        <f t="shared" si="95"/>
        <v>2.0794520547945203</v>
      </c>
      <c r="Z837" t="str">
        <f t="shared" si="96"/>
        <v>2–3 Years</v>
      </c>
      <c r="AA837" t="str">
        <f t="shared" si="97"/>
        <v>&lt;70K</v>
      </c>
    </row>
    <row r="838" spans="1:27" ht="19.95" customHeight="1" x14ac:dyDescent="0.3">
      <c r="A838" s="4" t="s">
        <v>963</v>
      </c>
      <c r="B838" s="5">
        <v>45451</v>
      </c>
      <c r="C838" s="6" t="s">
        <v>77</v>
      </c>
      <c r="D838" s="6" t="s">
        <v>72</v>
      </c>
      <c r="E838" s="6" t="s">
        <v>40</v>
      </c>
      <c r="F838" s="6" t="s">
        <v>112</v>
      </c>
      <c r="G838" s="6" t="s">
        <v>79</v>
      </c>
      <c r="H838" s="6" t="s">
        <v>43</v>
      </c>
      <c r="I838" s="6" t="s">
        <v>27</v>
      </c>
      <c r="J838" s="5">
        <v>45451</v>
      </c>
      <c r="K838" s="5"/>
      <c r="L838" s="6" t="s">
        <v>28</v>
      </c>
      <c r="M838" s="6">
        <v>571</v>
      </c>
      <c r="N838" s="6" t="s">
        <v>75</v>
      </c>
      <c r="O838" s="6" t="s">
        <v>30</v>
      </c>
      <c r="P838" s="6" t="s">
        <v>107</v>
      </c>
      <c r="Q838" s="6">
        <v>3</v>
      </c>
      <c r="R838" s="6" t="s">
        <v>37</v>
      </c>
      <c r="S838" s="6">
        <v>2</v>
      </c>
      <c r="T838" s="7">
        <v>61000</v>
      </c>
      <c r="U838" t="str">
        <f t="shared" si="91"/>
        <v>Reviewed</v>
      </c>
      <c r="V838" t="str">
        <f t="shared" si="92"/>
        <v>meets</v>
      </c>
      <c r="W838">
        <f t="shared" si="93"/>
        <v>0</v>
      </c>
      <c r="X838" t="str">
        <f t="shared" si="94"/>
        <v>Active</v>
      </c>
      <c r="Y838">
        <f t="shared" si="95"/>
        <v>1.5643835616438355</v>
      </c>
      <c r="Z838" t="str">
        <f t="shared" si="96"/>
        <v>1–2 Years</v>
      </c>
      <c r="AA838" t="str">
        <f t="shared" si="97"/>
        <v>&lt;70K</v>
      </c>
    </row>
    <row r="839" spans="1:27" ht="19.95" customHeight="1" x14ac:dyDescent="0.3">
      <c r="A839" s="8" t="s">
        <v>964</v>
      </c>
      <c r="B839" s="9">
        <v>45889</v>
      </c>
      <c r="C839" s="1" t="s">
        <v>81</v>
      </c>
      <c r="D839" s="1" t="s">
        <v>72</v>
      </c>
      <c r="E839" s="1" t="s">
        <v>23</v>
      </c>
      <c r="F839" s="1" t="s">
        <v>82</v>
      </c>
      <c r="G839" s="1" t="s">
        <v>83</v>
      </c>
      <c r="H839" s="1" t="s">
        <v>26</v>
      </c>
      <c r="I839" s="1" t="s">
        <v>27</v>
      </c>
      <c r="J839" s="9">
        <v>45889</v>
      </c>
      <c r="K839" s="9"/>
      <c r="L839" s="1" t="s">
        <v>28</v>
      </c>
      <c r="M839" s="1">
        <v>133</v>
      </c>
      <c r="N839" s="1" t="s">
        <v>29</v>
      </c>
      <c r="O839" s="1" t="s">
        <v>63</v>
      </c>
      <c r="P839" s="1" t="s">
        <v>31</v>
      </c>
      <c r="Q839" s="1" t="s">
        <v>95</v>
      </c>
      <c r="R839" s="1" t="s">
        <v>28</v>
      </c>
      <c r="S839" s="1">
        <v>0</v>
      </c>
      <c r="T839" s="10">
        <v>92000</v>
      </c>
      <c r="U839" t="str">
        <f t="shared" si="91"/>
        <v>Not Reviewed</v>
      </c>
      <c r="V839" t="str">
        <f t="shared" si="92"/>
        <v>Not Reviewed</v>
      </c>
      <c r="W839">
        <f t="shared" si="93"/>
        <v>0</v>
      </c>
      <c r="X839" t="str">
        <f t="shared" si="94"/>
        <v>Active</v>
      </c>
      <c r="Y839">
        <f t="shared" si="95"/>
        <v>0.36438356164383562</v>
      </c>
      <c r="Z839" t="str">
        <f t="shared" si="96"/>
        <v>&lt;1 Year</v>
      </c>
      <c r="AA839" t="str">
        <f t="shared" si="97"/>
        <v>70K–99K</v>
      </c>
    </row>
    <row r="840" spans="1:27" ht="19.95" customHeight="1" x14ac:dyDescent="0.3">
      <c r="A840" s="4" t="s">
        <v>965</v>
      </c>
      <c r="B840" s="5">
        <v>45583</v>
      </c>
      <c r="C840" s="6" t="s">
        <v>86</v>
      </c>
      <c r="D840" s="6" t="s">
        <v>87</v>
      </c>
      <c r="E840" s="6" t="s">
        <v>67</v>
      </c>
      <c r="F840" s="6" t="s">
        <v>88</v>
      </c>
      <c r="G840" s="6" t="s">
        <v>89</v>
      </c>
      <c r="H840" s="6" t="s">
        <v>49</v>
      </c>
      <c r="I840" s="6" t="s">
        <v>27</v>
      </c>
      <c r="J840" s="5">
        <v>45583</v>
      </c>
      <c r="K840" s="5"/>
      <c r="L840" s="6" t="s">
        <v>28</v>
      </c>
      <c r="M840" s="6">
        <v>439</v>
      </c>
      <c r="N840" s="6" t="s">
        <v>52</v>
      </c>
      <c r="O840" s="6" t="s">
        <v>105</v>
      </c>
      <c r="P840" s="6" t="s">
        <v>31</v>
      </c>
      <c r="Q840" s="6">
        <v>5</v>
      </c>
      <c r="R840" s="6" t="s">
        <v>119</v>
      </c>
      <c r="S840" s="6">
        <v>1</v>
      </c>
      <c r="T840" s="7">
        <v>108500</v>
      </c>
      <c r="U840" t="str">
        <f t="shared" si="91"/>
        <v>Reviewed</v>
      </c>
      <c r="V840" t="str">
        <f t="shared" si="92"/>
        <v>outstanding</v>
      </c>
      <c r="W840">
        <f t="shared" si="93"/>
        <v>0</v>
      </c>
      <c r="X840" t="str">
        <f t="shared" si="94"/>
        <v>Active</v>
      </c>
      <c r="Y840">
        <f t="shared" si="95"/>
        <v>1.2027397260273973</v>
      </c>
      <c r="Z840" t="str">
        <f t="shared" si="96"/>
        <v>1–2 Years</v>
      </c>
      <c r="AA840" t="str">
        <f t="shared" si="97"/>
        <v>100K–129K</v>
      </c>
    </row>
    <row r="841" spans="1:27" ht="19.95" customHeight="1" x14ac:dyDescent="0.3">
      <c r="A841" s="8" t="s">
        <v>966</v>
      </c>
      <c r="B841" s="9">
        <v>44969</v>
      </c>
      <c r="C841" s="1" t="s">
        <v>91</v>
      </c>
      <c r="D841" s="1" t="s">
        <v>87</v>
      </c>
      <c r="E841" s="1" t="s">
        <v>92</v>
      </c>
      <c r="F841" s="1" t="s">
        <v>93</v>
      </c>
      <c r="G841" s="1" t="s">
        <v>94</v>
      </c>
      <c r="H841" s="1" t="s">
        <v>26</v>
      </c>
      <c r="I841" s="1" t="s">
        <v>27</v>
      </c>
      <c r="J841" s="9">
        <v>44969</v>
      </c>
      <c r="K841" s="9"/>
      <c r="L841" s="1" t="s">
        <v>28</v>
      </c>
      <c r="M841" s="1">
        <v>1053</v>
      </c>
      <c r="N841" s="1" t="s">
        <v>52</v>
      </c>
      <c r="O841" s="1" t="s">
        <v>63</v>
      </c>
      <c r="P841" s="1" t="s">
        <v>64</v>
      </c>
      <c r="Q841" s="1">
        <v>4</v>
      </c>
      <c r="R841" s="1" t="s">
        <v>32</v>
      </c>
      <c r="S841" s="1">
        <v>3</v>
      </c>
      <c r="T841" s="10">
        <v>102500</v>
      </c>
      <c r="U841" t="str">
        <f t="shared" si="91"/>
        <v>Reviewed</v>
      </c>
      <c r="V841" t="str">
        <f t="shared" si="92"/>
        <v>exceeds</v>
      </c>
      <c r="W841">
        <f t="shared" si="93"/>
        <v>0</v>
      </c>
      <c r="X841" t="str">
        <f t="shared" si="94"/>
        <v>Active</v>
      </c>
      <c r="Y841">
        <f t="shared" si="95"/>
        <v>2.8849315068493149</v>
      </c>
      <c r="Z841" t="str">
        <f t="shared" si="96"/>
        <v>2–3 Years</v>
      </c>
      <c r="AA841" t="str">
        <f t="shared" si="97"/>
        <v>100K–129K</v>
      </c>
    </row>
    <row r="842" spans="1:27" ht="19.95" customHeight="1" x14ac:dyDescent="0.3">
      <c r="A842" s="4" t="s">
        <v>967</v>
      </c>
      <c r="B842" s="5">
        <v>45620</v>
      </c>
      <c r="C842" s="6" t="s">
        <v>21</v>
      </c>
      <c r="D842" s="6" t="s">
        <v>22</v>
      </c>
      <c r="E842" s="6" t="s">
        <v>23</v>
      </c>
      <c r="F842" s="6" t="s">
        <v>24</v>
      </c>
      <c r="G842" s="6" t="s">
        <v>25</v>
      </c>
      <c r="H842" s="6" t="s">
        <v>26</v>
      </c>
      <c r="I842" s="6" t="s">
        <v>27</v>
      </c>
      <c r="J842" s="5">
        <v>45620</v>
      </c>
      <c r="K842" s="5"/>
      <c r="L842" s="6" t="s">
        <v>28</v>
      </c>
      <c r="M842" s="6">
        <v>402</v>
      </c>
      <c r="N842" s="6" t="s">
        <v>29</v>
      </c>
      <c r="O842" s="6" t="s">
        <v>30</v>
      </c>
      <c r="P842" s="6" t="s">
        <v>31</v>
      </c>
      <c r="Q842" s="6">
        <v>2</v>
      </c>
      <c r="R842" s="6" t="s">
        <v>53</v>
      </c>
      <c r="S842" s="6">
        <v>1</v>
      </c>
      <c r="T842" s="7">
        <v>75000</v>
      </c>
      <c r="U842" t="str">
        <f t="shared" si="91"/>
        <v>Reviewed</v>
      </c>
      <c r="V842" t="str">
        <f t="shared" si="92"/>
        <v>needs_support</v>
      </c>
      <c r="W842">
        <f t="shared" si="93"/>
        <v>0</v>
      </c>
      <c r="X842" t="str">
        <f t="shared" si="94"/>
        <v>Active</v>
      </c>
      <c r="Y842">
        <f t="shared" si="95"/>
        <v>1.1013698630136985</v>
      </c>
      <c r="Z842" t="str">
        <f t="shared" si="96"/>
        <v>1–2 Years</v>
      </c>
      <c r="AA842" t="str">
        <f t="shared" si="97"/>
        <v>70K–99K</v>
      </c>
    </row>
    <row r="843" spans="1:27" ht="19.95" customHeight="1" x14ac:dyDescent="0.3">
      <c r="A843" s="8" t="s">
        <v>968</v>
      </c>
      <c r="B843" s="9">
        <v>45211</v>
      </c>
      <c r="C843" s="1" t="s">
        <v>34</v>
      </c>
      <c r="D843" s="1" t="s">
        <v>22</v>
      </c>
      <c r="E843" s="1" t="s">
        <v>23</v>
      </c>
      <c r="F843" s="1" t="s">
        <v>35</v>
      </c>
      <c r="G843" s="1" t="s">
        <v>36</v>
      </c>
      <c r="H843" s="1" t="s">
        <v>26</v>
      </c>
      <c r="I843" s="1" t="s">
        <v>27</v>
      </c>
      <c r="J843" s="9">
        <v>45211</v>
      </c>
      <c r="K843" s="9"/>
      <c r="L843" s="1" t="s">
        <v>28</v>
      </c>
      <c r="M843" s="1">
        <v>811</v>
      </c>
      <c r="N843" s="1" t="s">
        <v>75</v>
      </c>
      <c r="O843" s="1" t="s">
        <v>30</v>
      </c>
      <c r="P843" s="1" t="s">
        <v>31</v>
      </c>
      <c r="Q843" s="1">
        <v>3</v>
      </c>
      <c r="R843" s="1" t="s">
        <v>37</v>
      </c>
      <c r="S843" s="1">
        <v>2</v>
      </c>
      <c r="T843" s="10">
        <v>102000</v>
      </c>
      <c r="U843" t="str">
        <f t="shared" si="91"/>
        <v>Reviewed</v>
      </c>
      <c r="V843" t="str">
        <f t="shared" si="92"/>
        <v>meets</v>
      </c>
      <c r="W843">
        <f t="shared" si="93"/>
        <v>0</v>
      </c>
      <c r="X843" t="str">
        <f t="shared" si="94"/>
        <v>Active</v>
      </c>
      <c r="Y843">
        <f t="shared" si="95"/>
        <v>2.2219178082191782</v>
      </c>
      <c r="Z843" t="str">
        <f t="shared" si="96"/>
        <v>2–3 Years</v>
      </c>
      <c r="AA843" t="str">
        <f t="shared" si="97"/>
        <v>100K–129K</v>
      </c>
    </row>
    <row r="844" spans="1:27" ht="19.95" customHeight="1" x14ac:dyDescent="0.3">
      <c r="A844" s="4" t="s">
        <v>969</v>
      </c>
      <c r="B844" s="5">
        <v>45526</v>
      </c>
      <c r="C844" s="6" t="s">
        <v>39</v>
      </c>
      <c r="D844" s="6" t="s">
        <v>22</v>
      </c>
      <c r="E844" s="6" t="s">
        <v>40</v>
      </c>
      <c r="F844" s="6" t="s">
        <v>41</v>
      </c>
      <c r="G844" s="6" t="s">
        <v>42</v>
      </c>
      <c r="H844" s="6" t="s">
        <v>43</v>
      </c>
      <c r="I844" s="6" t="s">
        <v>27</v>
      </c>
      <c r="J844" s="5">
        <v>45526</v>
      </c>
      <c r="K844" s="5"/>
      <c r="L844" s="6" t="s">
        <v>28</v>
      </c>
      <c r="M844" s="6">
        <v>496</v>
      </c>
      <c r="N844" s="6" t="s">
        <v>52</v>
      </c>
      <c r="O844" s="6" t="s">
        <v>63</v>
      </c>
      <c r="P844" s="6" t="s">
        <v>31</v>
      </c>
      <c r="Q844" s="6">
        <v>3</v>
      </c>
      <c r="R844" s="6" t="s">
        <v>37</v>
      </c>
      <c r="S844" s="6">
        <v>1</v>
      </c>
      <c r="T844" s="7">
        <v>59000</v>
      </c>
      <c r="U844" t="str">
        <f t="shared" si="91"/>
        <v>Reviewed</v>
      </c>
      <c r="V844" t="str">
        <f t="shared" si="92"/>
        <v>meets</v>
      </c>
      <c r="W844">
        <f t="shared" si="93"/>
        <v>0</v>
      </c>
      <c r="X844" t="str">
        <f t="shared" si="94"/>
        <v>Active</v>
      </c>
      <c r="Y844">
        <f t="shared" si="95"/>
        <v>1.3589041095890411</v>
      </c>
      <c r="Z844" t="str">
        <f t="shared" si="96"/>
        <v>1–2 Years</v>
      </c>
      <c r="AA844" t="str">
        <f t="shared" si="97"/>
        <v>&lt;70K</v>
      </c>
    </row>
    <row r="845" spans="1:27" ht="19.95" customHeight="1" x14ac:dyDescent="0.3">
      <c r="A845" s="8" t="s">
        <v>970</v>
      </c>
      <c r="B845" s="9">
        <v>45350</v>
      </c>
      <c r="C845" s="1" t="s">
        <v>46</v>
      </c>
      <c r="D845" s="1" t="s">
        <v>22</v>
      </c>
      <c r="E845" s="1" t="s">
        <v>40</v>
      </c>
      <c r="F845" s="1" t="s">
        <v>174</v>
      </c>
      <c r="G845" s="1" t="s">
        <v>42</v>
      </c>
      <c r="H845" s="1" t="s">
        <v>26</v>
      </c>
      <c r="I845" s="1" t="s">
        <v>27</v>
      </c>
      <c r="J845" s="9">
        <v>45350</v>
      </c>
      <c r="K845" s="9"/>
      <c r="L845" s="1" t="s">
        <v>28</v>
      </c>
      <c r="M845" s="1">
        <v>672</v>
      </c>
      <c r="N845" s="1" t="s">
        <v>52</v>
      </c>
      <c r="O845" s="1" t="s">
        <v>63</v>
      </c>
      <c r="P845" s="1" t="s">
        <v>133</v>
      </c>
      <c r="Q845" s="1">
        <v>3</v>
      </c>
      <c r="R845" s="1" t="s">
        <v>37</v>
      </c>
      <c r="S845" s="1">
        <v>2</v>
      </c>
      <c r="T845" s="10">
        <v>105000</v>
      </c>
      <c r="U845" t="str">
        <f t="shared" si="91"/>
        <v>Reviewed</v>
      </c>
      <c r="V845" t="str">
        <f t="shared" si="92"/>
        <v>meets</v>
      </c>
      <c r="W845">
        <f t="shared" si="93"/>
        <v>0</v>
      </c>
      <c r="X845" t="str">
        <f t="shared" si="94"/>
        <v>Active</v>
      </c>
      <c r="Y845">
        <f t="shared" si="95"/>
        <v>1.8410958904109589</v>
      </c>
      <c r="Z845" t="str">
        <f t="shared" si="96"/>
        <v>1–2 Years</v>
      </c>
      <c r="AA845" t="str">
        <f t="shared" si="97"/>
        <v>100K–129K</v>
      </c>
    </row>
    <row r="846" spans="1:27" ht="19.95" customHeight="1" x14ac:dyDescent="0.3">
      <c r="A846" s="4" t="s">
        <v>971</v>
      </c>
      <c r="B846" s="5">
        <v>45118</v>
      </c>
      <c r="C846" s="6" t="s">
        <v>55</v>
      </c>
      <c r="D846" s="6" t="s">
        <v>56</v>
      </c>
      <c r="E846" s="6" t="s">
        <v>23</v>
      </c>
      <c r="F846" s="6" t="s">
        <v>57</v>
      </c>
      <c r="G846" s="6" t="s">
        <v>58</v>
      </c>
      <c r="H846" s="6" t="s">
        <v>43</v>
      </c>
      <c r="I846" s="6" t="s">
        <v>27</v>
      </c>
      <c r="J846" s="5">
        <v>45118</v>
      </c>
      <c r="K846" s="5"/>
      <c r="L846" s="6" t="s">
        <v>28</v>
      </c>
      <c r="M846" s="6">
        <v>904</v>
      </c>
      <c r="N846" s="6" t="s">
        <v>52</v>
      </c>
      <c r="O846" s="6" t="s">
        <v>30</v>
      </c>
      <c r="P846" s="6" t="s">
        <v>64</v>
      </c>
      <c r="Q846" s="6">
        <v>4</v>
      </c>
      <c r="R846" s="6" t="s">
        <v>32</v>
      </c>
      <c r="S846" s="6">
        <v>2</v>
      </c>
      <c r="T846" s="7">
        <v>57000</v>
      </c>
      <c r="U846" t="str">
        <f t="shared" si="91"/>
        <v>Reviewed</v>
      </c>
      <c r="V846" t="str">
        <f t="shared" si="92"/>
        <v>exceeds</v>
      </c>
      <c r="W846">
        <f t="shared" si="93"/>
        <v>0</v>
      </c>
      <c r="X846" t="str">
        <f t="shared" si="94"/>
        <v>Active</v>
      </c>
      <c r="Y846">
        <f t="shared" si="95"/>
        <v>2.4767123287671233</v>
      </c>
      <c r="Z846" t="str">
        <f t="shared" si="96"/>
        <v>2–3 Years</v>
      </c>
      <c r="AA846" t="str">
        <f t="shared" si="97"/>
        <v>&lt;70K</v>
      </c>
    </row>
    <row r="847" spans="1:27" ht="19.95" customHeight="1" x14ac:dyDescent="0.3">
      <c r="A847" s="8" t="s">
        <v>972</v>
      </c>
      <c r="B847" s="9">
        <v>45058</v>
      </c>
      <c r="C847" s="1" t="s">
        <v>60</v>
      </c>
      <c r="D847" s="1" t="s">
        <v>56</v>
      </c>
      <c r="E847" s="1" t="s">
        <v>40</v>
      </c>
      <c r="F847" s="1" t="s">
        <v>104</v>
      </c>
      <c r="G847" s="1" t="s">
        <v>62</v>
      </c>
      <c r="H847" s="1" t="s">
        <v>43</v>
      </c>
      <c r="I847" s="1" t="s">
        <v>27</v>
      </c>
      <c r="J847" s="9">
        <v>45058</v>
      </c>
      <c r="K847" s="9"/>
      <c r="L847" s="1" t="s">
        <v>28</v>
      </c>
      <c r="M847" s="1">
        <v>964</v>
      </c>
      <c r="N847" s="1" t="s">
        <v>75</v>
      </c>
      <c r="O847" s="1" t="s">
        <v>63</v>
      </c>
      <c r="P847" s="1" t="s">
        <v>107</v>
      </c>
      <c r="Q847" s="1">
        <v>3</v>
      </c>
      <c r="R847" s="1" t="s">
        <v>37</v>
      </c>
      <c r="S847" s="1">
        <v>3</v>
      </c>
      <c r="T847" s="10">
        <v>55500</v>
      </c>
      <c r="U847" t="str">
        <f t="shared" si="91"/>
        <v>Reviewed</v>
      </c>
      <c r="V847" t="str">
        <f t="shared" si="92"/>
        <v>meets</v>
      </c>
      <c r="W847">
        <f t="shared" si="93"/>
        <v>0</v>
      </c>
      <c r="X847" t="str">
        <f t="shared" si="94"/>
        <v>Active</v>
      </c>
      <c r="Y847">
        <f t="shared" si="95"/>
        <v>2.6410958904109587</v>
      </c>
      <c r="Z847" t="str">
        <f t="shared" si="96"/>
        <v>2–3 Years</v>
      </c>
      <c r="AA847" t="str">
        <f t="shared" si="97"/>
        <v>&lt;70K</v>
      </c>
    </row>
    <row r="848" spans="1:27" ht="19.95" customHeight="1" x14ac:dyDescent="0.3">
      <c r="A848" s="4" t="s">
        <v>973</v>
      </c>
      <c r="B848" s="5">
        <v>45552</v>
      </c>
      <c r="C848" s="6" t="s">
        <v>66</v>
      </c>
      <c r="D848" s="6" t="s">
        <v>56</v>
      </c>
      <c r="E848" s="6" t="s">
        <v>67</v>
      </c>
      <c r="F848" s="6" t="s">
        <v>193</v>
      </c>
      <c r="G848" s="6" t="s">
        <v>69</v>
      </c>
      <c r="H848" s="6" t="s">
        <v>43</v>
      </c>
      <c r="I848" s="6" t="s">
        <v>50</v>
      </c>
      <c r="J848" s="5">
        <v>45552</v>
      </c>
      <c r="K848" s="5">
        <v>45655</v>
      </c>
      <c r="L848" s="6" t="s">
        <v>51</v>
      </c>
      <c r="M848" s="6">
        <v>103</v>
      </c>
      <c r="N848" s="6" t="s">
        <v>122</v>
      </c>
      <c r="O848" s="6" t="s">
        <v>30</v>
      </c>
      <c r="P848" s="6" t="s">
        <v>31</v>
      </c>
      <c r="Q848" s="6" t="s">
        <v>95</v>
      </c>
      <c r="R848" s="6" t="s">
        <v>28</v>
      </c>
      <c r="S848" s="6">
        <v>0</v>
      </c>
      <c r="T848" s="7">
        <v>69000</v>
      </c>
      <c r="U848" t="str">
        <f t="shared" si="91"/>
        <v>Not Reviewed</v>
      </c>
      <c r="V848" t="str">
        <f t="shared" si="92"/>
        <v>Not Reviewed</v>
      </c>
      <c r="W848">
        <f t="shared" si="93"/>
        <v>1</v>
      </c>
      <c r="X848" t="str">
        <f t="shared" si="94"/>
        <v>Attrited</v>
      </c>
      <c r="Y848">
        <f t="shared" si="95"/>
        <v>0.28219178082191781</v>
      </c>
      <c r="Z848" t="str">
        <f t="shared" si="96"/>
        <v>&lt;1 Year</v>
      </c>
      <c r="AA848" t="str">
        <f t="shared" si="97"/>
        <v>&lt;70K</v>
      </c>
    </row>
    <row r="849" spans="1:27" ht="19.95" customHeight="1" x14ac:dyDescent="0.3">
      <c r="A849" s="8" t="s">
        <v>974</v>
      </c>
      <c r="B849" s="9">
        <v>45416</v>
      </c>
      <c r="C849" s="1" t="s">
        <v>71</v>
      </c>
      <c r="D849" s="1" t="s">
        <v>72</v>
      </c>
      <c r="E849" s="1" t="s">
        <v>23</v>
      </c>
      <c r="F849" s="1" t="s">
        <v>138</v>
      </c>
      <c r="G849" s="1" t="s">
        <v>36</v>
      </c>
      <c r="H849" s="1" t="s">
        <v>43</v>
      </c>
      <c r="I849" s="1" t="s">
        <v>27</v>
      </c>
      <c r="J849" s="9">
        <v>45416</v>
      </c>
      <c r="K849" s="9"/>
      <c r="L849" s="1" t="s">
        <v>28</v>
      </c>
      <c r="M849" s="1">
        <v>606</v>
      </c>
      <c r="N849" s="1" t="s">
        <v>29</v>
      </c>
      <c r="O849" s="1" t="s">
        <v>63</v>
      </c>
      <c r="P849" s="1" t="s">
        <v>107</v>
      </c>
      <c r="Q849" s="1">
        <v>4</v>
      </c>
      <c r="R849" s="1" t="s">
        <v>32</v>
      </c>
      <c r="S849" s="1">
        <v>2</v>
      </c>
      <c r="T849" s="10">
        <v>71000</v>
      </c>
      <c r="U849" t="str">
        <f t="shared" si="91"/>
        <v>Reviewed</v>
      </c>
      <c r="V849" t="str">
        <f t="shared" si="92"/>
        <v>exceeds</v>
      </c>
      <c r="W849">
        <f t="shared" si="93"/>
        <v>0</v>
      </c>
      <c r="X849" t="str">
        <f t="shared" si="94"/>
        <v>Active</v>
      </c>
      <c r="Y849">
        <f t="shared" si="95"/>
        <v>1.6602739726027398</v>
      </c>
      <c r="Z849" t="str">
        <f t="shared" si="96"/>
        <v>1–2 Years</v>
      </c>
      <c r="AA849" t="str">
        <f t="shared" si="97"/>
        <v>70K–99K</v>
      </c>
    </row>
    <row r="850" spans="1:27" ht="19.95" customHeight="1" x14ac:dyDescent="0.3">
      <c r="A850" s="4" t="s">
        <v>975</v>
      </c>
      <c r="B850" s="5">
        <v>45529</v>
      </c>
      <c r="C850" s="6" t="s">
        <v>77</v>
      </c>
      <c r="D850" s="6" t="s">
        <v>72</v>
      </c>
      <c r="E850" s="6" t="s">
        <v>40</v>
      </c>
      <c r="F850" s="6" t="s">
        <v>93</v>
      </c>
      <c r="G850" s="6" t="s">
        <v>94</v>
      </c>
      <c r="H850" s="6" t="s">
        <v>26</v>
      </c>
      <c r="I850" s="6" t="s">
        <v>27</v>
      </c>
      <c r="J850" s="5">
        <v>45529</v>
      </c>
      <c r="K850" s="5"/>
      <c r="L850" s="6" t="s">
        <v>28</v>
      </c>
      <c r="M850" s="6">
        <v>493</v>
      </c>
      <c r="N850" s="6" t="s">
        <v>52</v>
      </c>
      <c r="O850" s="6" t="s">
        <v>170</v>
      </c>
      <c r="P850" s="6" t="s">
        <v>133</v>
      </c>
      <c r="Q850" s="6">
        <v>3</v>
      </c>
      <c r="R850" s="6" t="s">
        <v>37</v>
      </c>
      <c r="S850" s="6">
        <v>1</v>
      </c>
      <c r="T850" s="7">
        <v>93000</v>
      </c>
      <c r="U850" t="str">
        <f t="shared" si="91"/>
        <v>Reviewed</v>
      </c>
      <c r="V850" t="str">
        <f t="shared" si="92"/>
        <v>meets</v>
      </c>
      <c r="W850">
        <f t="shared" si="93"/>
        <v>0</v>
      </c>
      <c r="X850" t="str">
        <f t="shared" si="94"/>
        <v>Active</v>
      </c>
      <c r="Y850">
        <f t="shared" si="95"/>
        <v>1.3506849315068492</v>
      </c>
      <c r="Z850" t="str">
        <f t="shared" si="96"/>
        <v>1–2 Years</v>
      </c>
      <c r="AA850" t="str">
        <f t="shared" si="97"/>
        <v>70K–99K</v>
      </c>
    </row>
    <row r="851" spans="1:27" ht="19.95" customHeight="1" x14ac:dyDescent="0.3">
      <c r="A851" s="8" t="s">
        <v>976</v>
      </c>
      <c r="B851" s="9">
        <v>45763</v>
      </c>
      <c r="C851" s="1" t="s">
        <v>81</v>
      </c>
      <c r="D851" s="1" t="s">
        <v>72</v>
      </c>
      <c r="E851" s="1" t="s">
        <v>23</v>
      </c>
      <c r="F851" s="1" t="s">
        <v>82</v>
      </c>
      <c r="G851" s="1" t="s">
        <v>83</v>
      </c>
      <c r="H851" s="1" t="s">
        <v>26</v>
      </c>
      <c r="I851" s="1" t="s">
        <v>27</v>
      </c>
      <c r="J851" s="9">
        <v>45763</v>
      </c>
      <c r="K851" s="9"/>
      <c r="L851" s="1" t="s">
        <v>28</v>
      </c>
      <c r="M851" s="1">
        <v>259</v>
      </c>
      <c r="N851" s="1" t="s">
        <v>29</v>
      </c>
      <c r="O851" s="1" t="s">
        <v>63</v>
      </c>
      <c r="P851" s="1" t="s">
        <v>31</v>
      </c>
      <c r="Q851" s="1">
        <v>5</v>
      </c>
      <c r="R851" s="1" t="s">
        <v>119</v>
      </c>
      <c r="S851" s="1">
        <v>1</v>
      </c>
      <c r="T851" s="10">
        <v>97000</v>
      </c>
      <c r="U851" t="str">
        <f t="shared" si="91"/>
        <v>Reviewed</v>
      </c>
      <c r="V851" t="str">
        <f t="shared" si="92"/>
        <v>outstanding</v>
      </c>
      <c r="W851">
        <f t="shared" si="93"/>
        <v>0</v>
      </c>
      <c r="X851" t="str">
        <f t="shared" si="94"/>
        <v>Active</v>
      </c>
      <c r="Y851">
        <f t="shared" si="95"/>
        <v>0.70958904109589038</v>
      </c>
      <c r="Z851" t="str">
        <f t="shared" si="96"/>
        <v>&lt;1 Year</v>
      </c>
      <c r="AA851" t="str">
        <f t="shared" si="97"/>
        <v>70K–99K</v>
      </c>
    </row>
    <row r="852" spans="1:27" ht="19.95" customHeight="1" x14ac:dyDescent="0.3">
      <c r="A852" s="4" t="s">
        <v>977</v>
      </c>
      <c r="B852" s="5">
        <v>45521</v>
      </c>
      <c r="C852" s="6" t="s">
        <v>86</v>
      </c>
      <c r="D852" s="6" t="s">
        <v>87</v>
      </c>
      <c r="E852" s="6" t="s">
        <v>67</v>
      </c>
      <c r="F852" s="6" t="s">
        <v>135</v>
      </c>
      <c r="G852" s="6" t="s">
        <v>89</v>
      </c>
      <c r="H852" s="6" t="s">
        <v>43</v>
      </c>
      <c r="I852" s="6" t="s">
        <v>50</v>
      </c>
      <c r="J852" s="5">
        <v>45521</v>
      </c>
      <c r="K852" s="5">
        <v>45936</v>
      </c>
      <c r="L852" s="6" t="s">
        <v>51</v>
      </c>
      <c r="M852" s="6">
        <v>415</v>
      </c>
      <c r="N852" s="6" t="s">
        <v>52</v>
      </c>
      <c r="O852" s="6" t="s">
        <v>30</v>
      </c>
      <c r="P852" s="6" t="s">
        <v>31</v>
      </c>
      <c r="Q852" s="6">
        <v>2</v>
      </c>
      <c r="R852" s="6" t="s">
        <v>53</v>
      </c>
      <c r="S852" s="6">
        <v>1</v>
      </c>
      <c r="T852" s="7">
        <v>68000</v>
      </c>
      <c r="U852" t="str">
        <f t="shared" si="91"/>
        <v>Reviewed</v>
      </c>
      <c r="V852" t="str">
        <f t="shared" si="92"/>
        <v>needs_support</v>
      </c>
      <c r="W852">
        <f t="shared" si="93"/>
        <v>1</v>
      </c>
      <c r="X852" t="str">
        <f t="shared" si="94"/>
        <v>Attrited</v>
      </c>
      <c r="Y852">
        <f t="shared" si="95"/>
        <v>1.1369863013698631</v>
      </c>
      <c r="Z852" t="str">
        <f t="shared" si="96"/>
        <v>1–2 Years</v>
      </c>
      <c r="AA852" t="str">
        <f t="shared" si="97"/>
        <v>&lt;70K</v>
      </c>
    </row>
    <row r="853" spans="1:27" ht="19.95" customHeight="1" x14ac:dyDescent="0.3">
      <c r="A853" s="8" t="s">
        <v>978</v>
      </c>
      <c r="B853" s="9">
        <v>45564</v>
      </c>
      <c r="C853" s="1" t="s">
        <v>91</v>
      </c>
      <c r="D853" s="1" t="s">
        <v>87</v>
      </c>
      <c r="E853" s="1" t="s">
        <v>92</v>
      </c>
      <c r="F853" s="1" t="s">
        <v>114</v>
      </c>
      <c r="G853" s="1" t="s">
        <v>94</v>
      </c>
      <c r="H853" s="1" t="s">
        <v>43</v>
      </c>
      <c r="I853" s="1" t="s">
        <v>50</v>
      </c>
      <c r="J853" s="9">
        <v>45564</v>
      </c>
      <c r="K853" s="9">
        <v>45956</v>
      </c>
      <c r="L853" s="1" t="s">
        <v>51</v>
      </c>
      <c r="M853" s="1">
        <v>392</v>
      </c>
      <c r="N853" s="1" t="s">
        <v>52</v>
      </c>
      <c r="O853" s="1" t="s">
        <v>105</v>
      </c>
      <c r="P853" s="1" t="s">
        <v>107</v>
      </c>
      <c r="Q853" s="1">
        <v>3</v>
      </c>
      <c r="R853" s="1" t="s">
        <v>37</v>
      </c>
      <c r="S853" s="1">
        <v>1</v>
      </c>
      <c r="T853" s="10">
        <v>61500</v>
      </c>
      <c r="U853" t="str">
        <f t="shared" si="91"/>
        <v>Reviewed</v>
      </c>
      <c r="V853" t="str">
        <f t="shared" si="92"/>
        <v>meets</v>
      </c>
      <c r="W853">
        <f t="shared" si="93"/>
        <v>1</v>
      </c>
      <c r="X853" t="str">
        <f t="shared" si="94"/>
        <v>Attrited</v>
      </c>
      <c r="Y853">
        <f t="shared" si="95"/>
        <v>1.0739726027397261</v>
      </c>
      <c r="Z853" t="str">
        <f t="shared" si="96"/>
        <v>1–2 Years</v>
      </c>
      <c r="AA853" t="str">
        <f t="shared" si="97"/>
        <v>&lt;70K</v>
      </c>
    </row>
    <row r="854" spans="1:27" ht="19.95" customHeight="1" x14ac:dyDescent="0.3">
      <c r="A854" s="4" t="s">
        <v>979</v>
      </c>
      <c r="B854" s="5">
        <v>45819</v>
      </c>
      <c r="C854" s="6" t="s">
        <v>21</v>
      </c>
      <c r="D854" s="6" t="s">
        <v>22</v>
      </c>
      <c r="E854" s="6" t="s">
        <v>23</v>
      </c>
      <c r="F854" s="6" t="s">
        <v>138</v>
      </c>
      <c r="G854" s="6" t="s">
        <v>36</v>
      </c>
      <c r="H854" s="6" t="s">
        <v>43</v>
      </c>
      <c r="I854" s="6" t="s">
        <v>27</v>
      </c>
      <c r="J854" s="5">
        <v>45819</v>
      </c>
      <c r="K854" s="5"/>
      <c r="L854" s="6" t="s">
        <v>28</v>
      </c>
      <c r="M854" s="6">
        <v>203</v>
      </c>
      <c r="N854" s="6" t="s">
        <v>29</v>
      </c>
      <c r="O854" s="6" t="s">
        <v>30</v>
      </c>
      <c r="P854" s="6" t="s">
        <v>31</v>
      </c>
      <c r="Q854" s="6">
        <v>3</v>
      </c>
      <c r="R854" s="6" t="s">
        <v>37</v>
      </c>
      <c r="S854" s="6">
        <v>1</v>
      </c>
      <c r="T854" s="7">
        <v>70000</v>
      </c>
      <c r="U854" t="str">
        <f t="shared" si="91"/>
        <v>Reviewed</v>
      </c>
      <c r="V854" t="str">
        <f t="shared" si="92"/>
        <v>meets</v>
      </c>
      <c r="W854">
        <f t="shared" si="93"/>
        <v>0</v>
      </c>
      <c r="X854" t="str">
        <f t="shared" si="94"/>
        <v>Active</v>
      </c>
      <c r="Y854">
        <f t="shared" si="95"/>
        <v>0.55616438356164388</v>
      </c>
      <c r="Z854" t="str">
        <f t="shared" si="96"/>
        <v>&lt;1 Year</v>
      </c>
      <c r="AA854" t="str">
        <f t="shared" si="97"/>
        <v>70K–99K</v>
      </c>
    </row>
    <row r="855" spans="1:27" ht="19.95" customHeight="1" x14ac:dyDescent="0.3">
      <c r="A855" s="8" t="s">
        <v>980</v>
      </c>
      <c r="B855" s="9">
        <v>45777</v>
      </c>
      <c r="C855" s="1" t="s">
        <v>34</v>
      </c>
      <c r="D855" s="1" t="s">
        <v>22</v>
      </c>
      <c r="E855" s="1" t="s">
        <v>23</v>
      </c>
      <c r="F855" s="1" t="s">
        <v>138</v>
      </c>
      <c r="G855" s="1" t="s">
        <v>36</v>
      </c>
      <c r="H855" s="1" t="s">
        <v>43</v>
      </c>
      <c r="I855" s="1" t="s">
        <v>27</v>
      </c>
      <c r="J855" s="9">
        <v>45777</v>
      </c>
      <c r="K855" s="9"/>
      <c r="L855" s="1" t="s">
        <v>28</v>
      </c>
      <c r="M855" s="1">
        <v>245</v>
      </c>
      <c r="N855" s="1" t="s">
        <v>52</v>
      </c>
      <c r="O855" s="1" t="s">
        <v>63</v>
      </c>
      <c r="P855" s="1" t="s">
        <v>44</v>
      </c>
      <c r="Q855" s="1">
        <v>4</v>
      </c>
      <c r="R855" s="1" t="s">
        <v>32</v>
      </c>
      <c r="S855" s="1">
        <v>1</v>
      </c>
      <c r="T855" s="10">
        <v>71000</v>
      </c>
      <c r="U855" t="str">
        <f t="shared" si="91"/>
        <v>Reviewed</v>
      </c>
      <c r="V855" t="str">
        <f t="shared" si="92"/>
        <v>exceeds</v>
      </c>
      <c r="W855">
        <f t="shared" si="93"/>
        <v>0</v>
      </c>
      <c r="X855" t="str">
        <f t="shared" si="94"/>
        <v>Active</v>
      </c>
      <c r="Y855">
        <f t="shared" si="95"/>
        <v>0.67123287671232879</v>
      </c>
      <c r="Z855" t="str">
        <f t="shared" si="96"/>
        <v>&lt;1 Year</v>
      </c>
      <c r="AA855" t="str">
        <f t="shared" si="97"/>
        <v>70K–99K</v>
      </c>
    </row>
    <row r="856" spans="1:27" ht="19.95" customHeight="1" x14ac:dyDescent="0.3">
      <c r="A856" s="4" t="s">
        <v>981</v>
      </c>
      <c r="B856" s="5">
        <v>45555</v>
      </c>
      <c r="C856" s="6" t="s">
        <v>39</v>
      </c>
      <c r="D856" s="6" t="s">
        <v>22</v>
      </c>
      <c r="E856" s="6" t="s">
        <v>40</v>
      </c>
      <c r="F856" s="6" t="s">
        <v>41</v>
      </c>
      <c r="G856" s="6" t="s">
        <v>42</v>
      </c>
      <c r="H856" s="6" t="s">
        <v>43</v>
      </c>
      <c r="I856" s="6" t="s">
        <v>27</v>
      </c>
      <c r="J856" s="5">
        <v>45555</v>
      </c>
      <c r="K856" s="5"/>
      <c r="L856" s="6" t="s">
        <v>28</v>
      </c>
      <c r="M856" s="6">
        <v>467</v>
      </c>
      <c r="N856" s="6" t="s">
        <v>29</v>
      </c>
      <c r="O856" s="6" t="s">
        <v>63</v>
      </c>
      <c r="P856" s="6" t="s">
        <v>31</v>
      </c>
      <c r="Q856" s="6">
        <v>3</v>
      </c>
      <c r="R856" s="6" t="s">
        <v>37</v>
      </c>
      <c r="S856" s="6">
        <v>1</v>
      </c>
      <c r="T856" s="7">
        <v>78000</v>
      </c>
      <c r="U856" t="str">
        <f t="shared" si="91"/>
        <v>Reviewed</v>
      </c>
      <c r="V856" t="str">
        <f t="shared" si="92"/>
        <v>meets</v>
      </c>
      <c r="W856">
        <f t="shared" si="93"/>
        <v>0</v>
      </c>
      <c r="X856" t="str">
        <f t="shared" si="94"/>
        <v>Active</v>
      </c>
      <c r="Y856">
        <f t="shared" si="95"/>
        <v>1.2794520547945205</v>
      </c>
      <c r="Z856" t="str">
        <f t="shared" si="96"/>
        <v>1–2 Years</v>
      </c>
      <c r="AA856" t="str">
        <f t="shared" si="97"/>
        <v>70K–99K</v>
      </c>
    </row>
    <row r="857" spans="1:27" ht="19.95" customHeight="1" x14ac:dyDescent="0.3">
      <c r="A857" s="8" t="s">
        <v>982</v>
      </c>
      <c r="B857" s="9">
        <v>45362</v>
      </c>
      <c r="C857" s="1" t="s">
        <v>46</v>
      </c>
      <c r="D857" s="1" t="s">
        <v>22</v>
      </c>
      <c r="E857" s="1" t="s">
        <v>40</v>
      </c>
      <c r="F857" s="1" t="s">
        <v>143</v>
      </c>
      <c r="G857" s="1" t="s">
        <v>48</v>
      </c>
      <c r="H857" s="1" t="s">
        <v>43</v>
      </c>
      <c r="I857" s="1" t="s">
        <v>27</v>
      </c>
      <c r="J857" s="9">
        <v>45362</v>
      </c>
      <c r="K857" s="9"/>
      <c r="L857" s="1" t="s">
        <v>28</v>
      </c>
      <c r="M857" s="1">
        <v>660</v>
      </c>
      <c r="N857" s="1" t="s">
        <v>122</v>
      </c>
      <c r="O857" s="1" t="s">
        <v>105</v>
      </c>
      <c r="P857" s="1" t="s">
        <v>64</v>
      </c>
      <c r="Q857" s="1">
        <v>3</v>
      </c>
      <c r="R857" s="1" t="s">
        <v>37</v>
      </c>
      <c r="S857" s="1">
        <v>2</v>
      </c>
      <c r="T857" s="10">
        <v>65500</v>
      </c>
      <c r="U857" t="str">
        <f t="shared" si="91"/>
        <v>Reviewed</v>
      </c>
      <c r="V857" t="str">
        <f t="shared" si="92"/>
        <v>meets</v>
      </c>
      <c r="W857">
        <f t="shared" si="93"/>
        <v>0</v>
      </c>
      <c r="X857" t="str">
        <f t="shared" si="94"/>
        <v>Active</v>
      </c>
      <c r="Y857">
        <f t="shared" si="95"/>
        <v>1.8082191780821917</v>
      </c>
      <c r="Z857" t="str">
        <f t="shared" si="96"/>
        <v>1–2 Years</v>
      </c>
      <c r="AA857" t="str">
        <f t="shared" si="97"/>
        <v>&lt;70K</v>
      </c>
    </row>
    <row r="858" spans="1:27" ht="19.95" customHeight="1" x14ac:dyDescent="0.3">
      <c r="A858" s="4" t="s">
        <v>983</v>
      </c>
      <c r="B858" s="5">
        <v>45844</v>
      </c>
      <c r="C858" s="6" t="s">
        <v>55</v>
      </c>
      <c r="D858" s="6" t="s">
        <v>56</v>
      </c>
      <c r="E858" s="6" t="s">
        <v>23</v>
      </c>
      <c r="F858" s="6" t="s">
        <v>190</v>
      </c>
      <c r="G858" s="6" t="s">
        <v>58</v>
      </c>
      <c r="H858" s="6" t="s">
        <v>49</v>
      </c>
      <c r="I858" s="6" t="s">
        <v>27</v>
      </c>
      <c r="J858" s="5">
        <v>45844</v>
      </c>
      <c r="K858" s="5"/>
      <c r="L858" s="6" t="s">
        <v>28</v>
      </c>
      <c r="M858" s="6">
        <v>178</v>
      </c>
      <c r="N858" s="6" t="s">
        <v>52</v>
      </c>
      <c r="O858" s="6" t="s">
        <v>30</v>
      </c>
      <c r="P858" s="6" t="s">
        <v>31</v>
      </c>
      <c r="Q858" s="6" t="s">
        <v>95</v>
      </c>
      <c r="R858" s="6" t="s">
        <v>28</v>
      </c>
      <c r="S858" s="6">
        <v>0</v>
      </c>
      <c r="T858" s="7">
        <v>135000</v>
      </c>
      <c r="U858" t="str">
        <f t="shared" si="91"/>
        <v>Not Reviewed</v>
      </c>
      <c r="V858" t="str">
        <f t="shared" si="92"/>
        <v>Not Reviewed</v>
      </c>
      <c r="W858">
        <f t="shared" si="93"/>
        <v>0</v>
      </c>
      <c r="X858" t="str">
        <f t="shared" si="94"/>
        <v>Active</v>
      </c>
      <c r="Y858">
        <f t="shared" si="95"/>
        <v>0.48767123287671232</v>
      </c>
      <c r="Z858" t="str">
        <f t="shared" si="96"/>
        <v>&lt;1 Year</v>
      </c>
      <c r="AA858" t="str">
        <f t="shared" si="97"/>
        <v>130K+</v>
      </c>
    </row>
    <row r="859" spans="1:27" ht="19.95" customHeight="1" x14ac:dyDescent="0.3">
      <c r="A859" s="8" t="s">
        <v>984</v>
      </c>
      <c r="B859" s="9">
        <v>45834</v>
      </c>
      <c r="C859" s="1" t="s">
        <v>60</v>
      </c>
      <c r="D859" s="1" t="s">
        <v>56</v>
      </c>
      <c r="E859" s="1" t="s">
        <v>40</v>
      </c>
      <c r="F859" s="1" t="s">
        <v>147</v>
      </c>
      <c r="G859" s="1" t="s">
        <v>58</v>
      </c>
      <c r="H859" s="1" t="s">
        <v>26</v>
      </c>
      <c r="I859" s="1" t="s">
        <v>27</v>
      </c>
      <c r="J859" s="9">
        <v>45834</v>
      </c>
      <c r="K859" s="9"/>
      <c r="L859" s="1" t="s">
        <v>28</v>
      </c>
      <c r="M859" s="1">
        <v>188</v>
      </c>
      <c r="N859" s="1" t="s">
        <v>52</v>
      </c>
      <c r="O859" s="1" t="s">
        <v>63</v>
      </c>
      <c r="P859" s="1" t="s">
        <v>31</v>
      </c>
      <c r="Q859" s="1">
        <v>2</v>
      </c>
      <c r="R859" s="1" t="s">
        <v>53</v>
      </c>
      <c r="S859" s="1">
        <v>1</v>
      </c>
      <c r="T859" s="10">
        <v>102000</v>
      </c>
      <c r="U859" t="str">
        <f t="shared" si="91"/>
        <v>Reviewed</v>
      </c>
      <c r="V859" t="str">
        <f t="shared" si="92"/>
        <v>needs_support</v>
      </c>
      <c r="W859">
        <f t="shared" si="93"/>
        <v>0</v>
      </c>
      <c r="X859" t="str">
        <f t="shared" si="94"/>
        <v>Active</v>
      </c>
      <c r="Y859">
        <f t="shared" si="95"/>
        <v>0.51506849315068493</v>
      </c>
      <c r="Z859" t="str">
        <f t="shared" si="96"/>
        <v>&lt;1 Year</v>
      </c>
      <c r="AA859" t="str">
        <f t="shared" si="97"/>
        <v>100K–129K</v>
      </c>
    </row>
    <row r="860" spans="1:27" ht="19.95" customHeight="1" x14ac:dyDescent="0.3">
      <c r="A860" s="4" t="s">
        <v>985</v>
      </c>
      <c r="B860" s="5">
        <v>45067</v>
      </c>
      <c r="C860" s="6" t="s">
        <v>66</v>
      </c>
      <c r="D860" s="6" t="s">
        <v>56</v>
      </c>
      <c r="E860" s="6" t="s">
        <v>67</v>
      </c>
      <c r="F860" s="6" t="s">
        <v>358</v>
      </c>
      <c r="G860" s="6" t="s">
        <v>69</v>
      </c>
      <c r="H860" s="6" t="s">
        <v>49</v>
      </c>
      <c r="I860" s="6" t="s">
        <v>27</v>
      </c>
      <c r="J860" s="5">
        <v>45067</v>
      </c>
      <c r="K860" s="5"/>
      <c r="L860" s="6" t="s">
        <v>28</v>
      </c>
      <c r="M860" s="6">
        <v>955</v>
      </c>
      <c r="N860" s="6" t="s">
        <v>52</v>
      </c>
      <c r="O860" s="6" t="s">
        <v>63</v>
      </c>
      <c r="P860" s="6" t="s">
        <v>44</v>
      </c>
      <c r="Q860" s="6">
        <v>4</v>
      </c>
      <c r="R860" s="6" t="s">
        <v>32</v>
      </c>
      <c r="S860" s="6">
        <v>3</v>
      </c>
      <c r="T860" s="7">
        <v>100500</v>
      </c>
      <c r="U860" t="str">
        <f t="shared" si="91"/>
        <v>Reviewed</v>
      </c>
      <c r="V860" t="str">
        <f t="shared" si="92"/>
        <v>exceeds</v>
      </c>
      <c r="W860">
        <f t="shared" si="93"/>
        <v>0</v>
      </c>
      <c r="X860" t="str">
        <f t="shared" si="94"/>
        <v>Active</v>
      </c>
      <c r="Y860">
        <f t="shared" si="95"/>
        <v>2.6164383561643834</v>
      </c>
      <c r="Z860" t="str">
        <f t="shared" si="96"/>
        <v>2–3 Years</v>
      </c>
      <c r="AA860" t="str">
        <f t="shared" si="97"/>
        <v>100K–129K</v>
      </c>
    </row>
    <row r="861" spans="1:27" ht="19.95" customHeight="1" x14ac:dyDescent="0.3">
      <c r="A861" s="8" t="s">
        <v>986</v>
      </c>
      <c r="B861" s="9">
        <v>45639</v>
      </c>
      <c r="C861" s="1" t="s">
        <v>71</v>
      </c>
      <c r="D861" s="1" t="s">
        <v>72</v>
      </c>
      <c r="E861" s="1" t="s">
        <v>23</v>
      </c>
      <c r="F861" s="1" t="s">
        <v>73</v>
      </c>
      <c r="G861" s="1" t="s">
        <v>74</v>
      </c>
      <c r="H861" s="1" t="s">
        <v>49</v>
      </c>
      <c r="I861" s="1" t="s">
        <v>50</v>
      </c>
      <c r="J861" s="9">
        <v>45639</v>
      </c>
      <c r="K861" s="9">
        <v>45856</v>
      </c>
      <c r="L861" s="1" t="s">
        <v>51</v>
      </c>
      <c r="M861" s="1">
        <v>217</v>
      </c>
      <c r="N861" s="1" t="s">
        <v>29</v>
      </c>
      <c r="O861" s="1" t="s">
        <v>30</v>
      </c>
      <c r="P861" s="1" t="s">
        <v>31</v>
      </c>
      <c r="Q861" s="1">
        <v>4</v>
      </c>
      <c r="R861" s="1" t="s">
        <v>32</v>
      </c>
      <c r="S861" s="1">
        <v>1</v>
      </c>
      <c r="T861" s="10">
        <v>107000</v>
      </c>
      <c r="U861" t="str">
        <f t="shared" si="91"/>
        <v>Reviewed</v>
      </c>
      <c r="V861" t="str">
        <f t="shared" si="92"/>
        <v>exceeds</v>
      </c>
      <c r="W861">
        <f t="shared" si="93"/>
        <v>1</v>
      </c>
      <c r="X861" t="str">
        <f t="shared" si="94"/>
        <v>Attrited</v>
      </c>
      <c r="Y861">
        <f t="shared" si="95"/>
        <v>0.59452054794520548</v>
      </c>
      <c r="Z861" t="str">
        <f t="shared" si="96"/>
        <v>&lt;1 Year</v>
      </c>
      <c r="AA861" t="str">
        <f t="shared" si="97"/>
        <v>100K–129K</v>
      </c>
    </row>
    <row r="862" spans="1:27" ht="19.95" customHeight="1" x14ac:dyDescent="0.3">
      <c r="A862" s="4" t="s">
        <v>987</v>
      </c>
      <c r="B862" s="5">
        <v>45300</v>
      </c>
      <c r="C862" s="6" t="s">
        <v>77</v>
      </c>
      <c r="D862" s="6" t="s">
        <v>72</v>
      </c>
      <c r="E862" s="6" t="s">
        <v>40</v>
      </c>
      <c r="F862" s="6" t="s">
        <v>78</v>
      </c>
      <c r="G862" s="6" t="s">
        <v>79</v>
      </c>
      <c r="H862" s="6" t="s">
        <v>49</v>
      </c>
      <c r="I862" s="6" t="s">
        <v>27</v>
      </c>
      <c r="J862" s="5">
        <v>45300</v>
      </c>
      <c r="K862" s="5"/>
      <c r="L862" s="6" t="s">
        <v>28</v>
      </c>
      <c r="M862" s="6">
        <v>722</v>
      </c>
      <c r="N862" s="6" t="s">
        <v>29</v>
      </c>
      <c r="O862" s="6" t="s">
        <v>30</v>
      </c>
      <c r="P862" s="6" t="s">
        <v>31</v>
      </c>
      <c r="Q862" s="6">
        <v>3</v>
      </c>
      <c r="R862" s="6" t="s">
        <v>37</v>
      </c>
      <c r="S862" s="6">
        <v>2</v>
      </c>
      <c r="T862" s="7">
        <v>142000</v>
      </c>
      <c r="U862" t="str">
        <f t="shared" si="91"/>
        <v>Reviewed</v>
      </c>
      <c r="V862" t="str">
        <f t="shared" si="92"/>
        <v>meets</v>
      </c>
      <c r="W862">
        <f t="shared" si="93"/>
        <v>0</v>
      </c>
      <c r="X862" t="str">
        <f t="shared" si="94"/>
        <v>Active</v>
      </c>
      <c r="Y862">
        <f t="shared" si="95"/>
        <v>1.978082191780822</v>
      </c>
      <c r="Z862" t="str">
        <f t="shared" si="96"/>
        <v>1–2 Years</v>
      </c>
      <c r="AA862" t="str">
        <f t="shared" si="97"/>
        <v>130K+</v>
      </c>
    </row>
    <row r="863" spans="1:27" ht="19.95" customHeight="1" x14ac:dyDescent="0.3">
      <c r="A863" s="8" t="s">
        <v>988</v>
      </c>
      <c r="B863" s="9">
        <v>45700</v>
      </c>
      <c r="C863" s="1" t="s">
        <v>81</v>
      </c>
      <c r="D863" s="1" t="s">
        <v>72</v>
      </c>
      <c r="E863" s="1" t="s">
        <v>23</v>
      </c>
      <c r="F863" s="1" t="s">
        <v>152</v>
      </c>
      <c r="G863" s="1" t="s">
        <v>94</v>
      </c>
      <c r="H863" s="1" t="s">
        <v>49</v>
      </c>
      <c r="I863" s="1" t="s">
        <v>27</v>
      </c>
      <c r="J863" s="9">
        <v>45700</v>
      </c>
      <c r="K863" s="9"/>
      <c r="L863" s="1" t="s">
        <v>28</v>
      </c>
      <c r="M863" s="1">
        <v>322</v>
      </c>
      <c r="N863" s="1" t="s">
        <v>29</v>
      </c>
      <c r="O863" s="1" t="s">
        <v>63</v>
      </c>
      <c r="P863" s="1" t="s">
        <v>31</v>
      </c>
      <c r="Q863" s="1">
        <v>4</v>
      </c>
      <c r="R863" s="1" t="s">
        <v>32</v>
      </c>
      <c r="S863" s="1">
        <v>1</v>
      </c>
      <c r="T863" s="10">
        <v>104500</v>
      </c>
      <c r="U863" t="str">
        <f t="shared" si="91"/>
        <v>Reviewed</v>
      </c>
      <c r="V863" t="str">
        <f t="shared" si="92"/>
        <v>exceeds</v>
      </c>
      <c r="W863">
        <f t="shared" si="93"/>
        <v>0</v>
      </c>
      <c r="X863" t="str">
        <f t="shared" si="94"/>
        <v>Active</v>
      </c>
      <c r="Y863">
        <f t="shared" si="95"/>
        <v>0.88219178082191785</v>
      </c>
      <c r="Z863" t="str">
        <f t="shared" si="96"/>
        <v>&lt;1 Year</v>
      </c>
      <c r="AA863" t="str">
        <f t="shared" si="97"/>
        <v>100K–129K</v>
      </c>
    </row>
    <row r="864" spans="1:27" ht="19.95" customHeight="1" x14ac:dyDescent="0.3">
      <c r="A864" s="4" t="s">
        <v>989</v>
      </c>
      <c r="B864" s="5">
        <v>45508</v>
      </c>
      <c r="C864" s="6" t="s">
        <v>86</v>
      </c>
      <c r="D864" s="6" t="s">
        <v>87</v>
      </c>
      <c r="E864" s="6" t="s">
        <v>67</v>
      </c>
      <c r="F864" s="6" t="s">
        <v>286</v>
      </c>
      <c r="G864" s="6" t="s">
        <v>94</v>
      </c>
      <c r="H864" s="6" t="s">
        <v>110</v>
      </c>
      <c r="I864" s="6" t="s">
        <v>27</v>
      </c>
      <c r="J864" s="5">
        <v>45508</v>
      </c>
      <c r="K864" s="5"/>
      <c r="L864" s="6" t="s">
        <v>28</v>
      </c>
      <c r="M864" s="6">
        <v>514</v>
      </c>
      <c r="N864" s="6" t="s">
        <v>52</v>
      </c>
      <c r="O864" s="6" t="s">
        <v>170</v>
      </c>
      <c r="P864" s="6" t="s">
        <v>64</v>
      </c>
      <c r="Q864" s="6">
        <v>3</v>
      </c>
      <c r="R864" s="6" t="s">
        <v>37</v>
      </c>
      <c r="S864" s="6">
        <v>1</v>
      </c>
      <c r="T864" s="7">
        <v>139500</v>
      </c>
      <c r="U864" t="str">
        <f t="shared" si="91"/>
        <v>Reviewed</v>
      </c>
      <c r="V864" t="str">
        <f t="shared" si="92"/>
        <v>meets</v>
      </c>
      <c r="W864">
        <f t="shared" si="93"/>
        <v>0</v>
      </c>
      <c r="X864" t="str">
        <f t="shared" si="94"/>
        <v>Active</v>
      </c>
      <c r="Y864">
        <f t="shared" si="95"/>
        <v>1.4082191780821918</v>
      </c>
      <c r="Z864" t="str">
        <f t="shared" si="96"/>
        <v>1–2 Years</v>
      </c>
      <c r="AA864" t="str">
        <f t="shared" si="97"/>
        <v>130K+</v>
      </c>
    </row>
    <row r="865" spans="1:27" ht="19.95" customHeight="1" x14ac:dyDescent="0.3">
      <c r="A865" s="8" t="s">
        <v>990</v>
      </c>
      <c r="B865" s="9">
        <v>45765</v>
      </c>
      <c r="C865" s="1" t="s">
        <v>91</v>
      </c>
      <c r="D865" s="1" t="s">
        <v>87</v>
      </c>
      <c r="E865" s="1" t="s">
        <v>92</v>
      </c>
      <c r="F865" s="1" t="s">
        <v>35</v>
      </c>
      <c r="G865" s="1" t="s">
        <v>36</v>
      </c>
      <c r="H865" s="1" t="s">
        <v>26</v>
      </c>
      <c r="I865" s="1" t="s">
        <v>27</v>
      </c>
      <c r="J865" s="9">
        <v>45765</v>
      </c>
      <c r="K865" s="9"/>
      <c r="L865" s="1" t="s">
        <v>28</v>
      </c>
      <c r="M865" s="1">
        <v>257</v>
      </c>
      <c r="N865" s="1" t="s">
        <v>29</v>
      </c>
      <c r="O865" s="1" t="s">
        <v>63</v>
      </c>
      <c r="P865" s="1" t="s">
        <v>31</v>
      </c>
      <c r="Q865" s="1">
        <v>3</v>
      </c>
      <c r="R865" s="1" t="s">
        <v>37</v>
      </c>
      <c r="S865" s="1">
        <v>1</v>
      </c>
      <c r="T865" s="10">
        <v>88000</v>
      </c>
      <c r="U865" t="str">
        <f t="shared" si="91"/>
        <v>Reviewed</v>
      </c>
      <c r="V865" t="str">
        <f t="shared" si="92"/>
        <v>meets</v>
      </c>
      <c r="W865">
        <f t="shared" si="93"/>
        <v>0</v>
      </c>
      <c r="X865" t="str">
        <f t="shared" si="94"/>
        <v>Active</v>
      </c>
      <c r="Y865">
        <f t="shared" si="95"/>
        <v>0.70410958904109588</v>
      </c>
      <c r="Z865" t="str">
        <f t="shared" si="96"/>
        <v>&lt;1 Year</v>
      </c>
      <c r="AA865" t="str">
        <f t="shared" si="97"/>
        <v>70K–99K</v>
      </c>
    </row>
    <row r="866" spans="1:27" ht="19.95" customHeight="1" x14ac:dyDescent="0.3">
      <c r="A866" s="4" t="s">
        <v>991</v>
      </c>
      <c r="B866" s="5">
        <v>45031</v>
      </c>
      <c r="C866" s="6" t="s">
        <v>21</v>
      </c>
      <c r="D866" s="6" t="s">
        <v>22</v>
      </c>
      <c r="E866" s="6" t="s">
        <v>23</v>
      </c>
      <c r="F866" s="6" t="s">
        <v>288</v>
      </c>
      <c r="G866" s="6" t="s">
        <v>25</v>
      </c>
      <c r="H866" s="6" t="s">
        <v>43</v>
      </c>
      <c r="I866" s="6" t="s">
        <v>27</v>
      </c>
      <c r="J866" s="5">
        <v>45031</v>
      </c>
      <c r="K866" s="5"/>
      <c r="L866" s="6" t="s">
        <v>28</v>
      </c>
      <c r="M866" s="6">
        <v>991</v>
      </c>
      <c r="N866" s="6" t="s">
        <v>75</v>
      </c>
      <c r="O866" s="6" t="s">
        <v>63</v>
      </c>
      <c r="P866" s="6" t="s">
        <v>64</v>
      </c>
      <c r="Q866" s="6">
        <v>4</v>
      </c>
      <c r="R866" s="6" t="s">
        <v>32</v>
      </c>
      <c r="S866" s="6">
        <v>3</v>
      </c>
      <c r="T866" s="7">
        <v>78000</v>
      </c>
      <c r="U866" t="str">
        <f t="shared" si="91"/>
        <v>Reviewed</v>
      </c>
      <c r="V866" t="str">
        <f t="shared" si="92"/>
        <v>exceeds</v>
      </c>
      <c r="W866">
        <f t="shared" si="93"/>
        <v>0</v>
      </c>
      <c r="X866" t="str">
        <f t="shared" si="94"/>
        <v>Active</v>
      </c>
      <c r="Y866">
        <f t="shared" si="95"/>
        <v>2.7150684931506848</v>
      </c>
      <c r="Z866" t="str">
        <f t="shared" si="96"/>
        <v>2–3 Years</v>
      </c>
      <c r="AA866" t="str">
        <f t="shared" si="97"/>
        <v>70K–99K</v>
      </c>
    </row>
    <row r="867" spans="1:27" ht="19.95" customHeight="1" x14ac:dyDescent="0.3">
      <c r="A867" s="8" t="s">
        <v>992</v>
      </c>
      <c r="B867" s="9">
        <v>45593</v>
      </c>
      <c r="C867" s="1" t="s">
        <v>34</v>
      </c>
      <c r="D867" s="1" t="s">
        <v>22</v>
      </c>
      <c r="E867" s="1" t="s">
        <v>23</v>
      </c>
      <c r="F867" s="1" t="s">
        <v>99</v>
      </c>
      <c r="G867" s="1" t="s">
        <v>36</v>
      </c>
      <c r="H867" s="1" t="s">
        <v>49</v>
      </c>
      <c r="I867" s="1" t="s">
        <v>27</v>
      </c>
      <c r="J867" s="9">
        <v>45593</v>
      </c>
      <c r="K867" s="9"/>
      <c r="L867" s="1" t="s">
        <v>28</v>
      </c>
      <c r="M867" s="1">
        <v>429</v>
      </c>
      <c r="N867" s="1" t="s">
        <v>29</v>
      </c>
      <c r="O867" s="1" t="s">
        <v>63</v>
      </c>
      <c r="P867" s="1" t="s">
        <v>133</v>
      </c>
      <c r="Q867" s="1">
        <v>3</v>
      </c>
      <c r="R867" s="1" t="s">
        <v>37</v>
      </c>
      <c r="S867" s="1">
        <v>1</v>
      </c>
      <c r="T867" s="10">
        <v>97500</v>
      </c>
      <c r="U867" t="str">
        <f t="shared" si="91"/>
        <v>Reviewed</v>
      </c>
      <c r="V867" t="str">
        <f t="shared" si="92"/>
        <v>meets</v>
      </c>
      <c r="W867">
        <f t="shared" si="93"/>
        <v>0</v>
      </c>
      <c r="X867" t="str">
        <f t="shared" si="94"/>
        <v>Active</v>
      </c>
      <c r="Y867">
        <f t="shared" si="95"/>
        <v>1.1753424657534246</v>
      </c>
      <c r="Z867" t="str">
        <f t="shared" si="96"/>
        <v>1–2 Years</v>
      </c>
      <c r="AA867" t="str">
        <f t="shared" si="97"/>
        <v>70K–99K</v>
      </c>
    </row>
    <row r="868" spans="1:27" ht="19.95" customHeight="1" x14ac:dyDescent="0.3">
      <c r="A868" s="4" t="s">
        <v>993</v>
      </c>
      <c r="B868" s="5">
        <v>45286</v>
      </c>
      <c r="C868" s="6" t="s">
        <v>39</v>
      </c>
      <c r="D868" s="6" t="s">
        <v>22</v>
      </c>
      <c r="E868" s="6" t="s">
        <v>40</v>
      </c>
      <c r="F868" s="6" t="s">
        <v>35</v>
      </c>
      <c r="G868" s="6" t="s">
        <v>36</v>
      </c>
      <c r="H868" s="6" t="s">
        <v>26</v>
      </c>
      <c r="I868" s="6" t="s">
        <v>27</v>
      </c>
      <c r="J868" s="5">
        <v>45286</v>
      </c>
      <c r="K868" s="5"/>
      <c r="L868" s="6" t="s">
        <v>28</v>
      </c>
      <c r="M868" s="6">
        <v>736</v>
      </c>
      <c r="N868" s="6" t="s">
        <v>29</v>
      </c>
      <c r="O868" s="6" t="s">
        <v>30</v>
      </c>
      <c r="P868" s="6" t="s">
        <v>64</v>
      </c>
      <c r="Q868" s="6">
        <v>2</v>
      </c>
      <c r="R868" s="6" t="s">
        <v>53</v>
      </c>
      <c r="S868" s="6">
        <v>2</v>
      </c>
      <c r="T868" s="7">
        <v>72500</v>
      </c>
      <c r="U868" t="str">
        <f t="shared" si="91"/>
        <v>Reviewed</v>
      </c>
      <c r="V868" t="str">
        <f t="shared" si="92"/>
        <v>needs_support</v>
      </c>
      <c r="W868">
        <f t="shared" si="93"/>
        <v>0</v>
      </c>
      <c r="X868" t="str">
        <f t="shared" si="94"/>
        <v>Active</v>
      </c>
      <c r="Y868">
        <f t="shared" si="95"/>
        <v>2.0164383561643837</v>
      </c>
      <c r="Z868" t="str">
        <f t="shared" si="96"/>
        <v>2–3 Years</v>
      </c>
      <c r="AA868" t="str">
        <f t="shared" si="97"/>
        <v>70K–99K</v>
      </c>
    </row>
    <row r="869" spans="1:27" ht="19.95" customHeight="1" x14ac:dyDescent="0.3">
      <c r="A869" s="8" t="s">
        <v>994</v>
      </c>
      <c r="B869" s="9">
        <v>45525</v>
      </c>
      <c r="C869" s="1" t="s">
        <v>46</v>
      </c>
      <c r="D869" s="1" t="s">
        <v>22</v>
      </c>
      <c r="E869" s="1" t="s">
        <v>40</v>
      </c>
      <c r="F869" s="1" t="s">
        <v>101</v>
      </c>
      <c r="G869" s="1" t="s">
        <v>48</v>
      </c>
      <c r="H869" s="1" t="s">
        <v>26</v>
      </c>
      <c r="I869" s="1" t="s">
        <v>27</v>
      </c>
      <c r="J869" s="9">
        <v>45525</v>
      </c>
      <c r="K869" s="9"/>
      <c r="L869" s="1" t="s">
        <v>28</v>
      </c>
      <c r="M869" s="1">
        <v>497</v>
      </c>
      <c r="N869" s="1" t="s">
        <v>29</v>
      </c>
      <c r="O869" s="1" t="s">
        <v>43</v>
      </c>
      <c r="P869" s="1" t="s">
        <v>64</v>
      </c>
      <c r="Q869" s="1">
        <v>4</v>
      </c>
      <c r="R869" s="1" t="s">
        <v>32</v>
      </c>
      <c r="S869" s="1">
        <v>1</v>
      </c>
      <c r="T869" s="10">
        <v>95000</v>
      </c>
      <c r="U869" t="str">
        <f t="shared" si="91"/>
        <v>Reviewed</v>
      </c>
      <c r="V869" t="str">
        <f t="shared" si="92"/>
        <v>exceeds</v>
      </c>
      <c r="W869">
        <f t="shared" si="93"/>
        <v>0</v>
      </c>
      <c r="X869" t="str">
        <f t="shared" si="94"/>
        <v>Active</v>
      </c>
      <c r="Y869">
        <f t="shared" si="95"/>
        <v>1.3616438356164384</v>
      </c>
      <c r="Z869" t="str">
        <f t="shared" si="96"/>
        <v>1–2 Years</v>
      </c>
      <c r="AA869" t="str">
        <f t="shared" si="97"/>
        <v>70K–99K</v>
      </c>
    </row>
    <row r="870" spans="1:27" ht="19.95" customHeight="1" x14ac:dyDescent="0.3">
      <c r="A870" s="4" t="s">
        <v>995</v>
      </c>
      <c r="B870" s="5">
        <v>45771</v>
      </c>
      <c r="C870" s="6" t="s">
        <v>55</v>
      </c>
      <c r="D870" s="6" t="s">
        <v>56</v>
      </c>
      <c r="E870" s="6" t="s">
        <v>23</v>
      </c>
      <c r="F870" s="6" t="s">
        <v>190</v>
      </c>
      <c r="G870" s="6" t="s">
        <v>58</v>
      </c>
      <c r="H870" s="6" t="s">
        <v>49</v>
      </c>
      <c r="I870" s="6" t="s">
        <v>27</v>
      </c>
      <c r="J870" s="5">
        <v>45771</v>
      </c>
      <c r="K870" s="5"/>
      <c r="L870" s="6" t="s">
        <v>28</v>
      </c>
      <c r="M870" s="6">
        <v>251</v>
      </c>
      <c r="N870" s="6" t="s">
        <v>75</v>
      </c>
      <c r="O870" s="6" t="s">
        <v>30</v>
      </c>
      <c r="P870" s="6" t="s">
        <v>64</v>
      </c>
      <c r="Q870" s="6">
        <v>4</v>
      </c>
      <c r="R870" s="6" t="s">
        <v>32</v>
      </c>
      <c r="S870" s="6">
        <v>1</v>
      </c>
      <c r="T870" s="7">
        <v>141000</v>
      </c>
      <c r="U870" t="str">
        <f t="shared" si="91"/>
        <v>Reviewed</v>
      </c>
      <c r="V870" t="str">
        <f t="shared" si="92"/>
        <v>exceeds</v>
      </c>
      <c r="W870">
        <f t="shared" si="93"/>
        <v>0</v>
      </c>
      <c r="X870" t="str">
        <f t="shared" si="94"/>
        <v>Active</v>
      </c>
      <c r="Y870">
        <f t="shared" si="95"/>
        <v>0.68767123287671228</v>
      </c>
      <c r="Z870" t="str">
        <f t="shared" si="96"/>
        <v>&lt;1 Year</v>
      </c>
      <c r="AA870" t="str">
        <f t="shared" si="97"/>
        <v>130K+</v>
      </c>
    </row>
    <row r="871" spans="1:27" ht="19.95" customHeight="1" x14ac:dyDescent="0.3">
      <c r="A871" s="8" t="s">
        <v>996</v>
      </c>
      <c r="B871" s="9">
        <v>45853</v>
      </c>
      <c r="C871" s="1" t="s">
        <v>60</v>
      </c>
      <c r="D871" s="1" t="s">
        <v>56</v>
      </c>
      <c r="E871" s="1" t="s">
        <v>40</v>
      </c>
      <c r="F871" s="1" t="s">
        <v>307</v>
      </c>
      <c r="G871" s="1" t="s">
        <v>62</v>
      </c>
      <c r="H871" s="1" t="s">
        <v>110</v>
      </c>
      <c r="I871" s="1" t="s">
        <v>27</v>
      </c>
      <c r="J871" s="9">
        <v>45853</v>
      </c>
      <c r="K871" s="9"/>
      <c r="L871" s="1" t="s">
        <v>28</v>
      </c>
      <c r="M871" s="1">
        <v>169</v>
      </c>
      <c r="N871" s="1" t="s">
        <v>29</v>
      </c>
      <c r="O871" s="1" t="s">
        <v>30</v>
      </c>
      <c r="P871" s="1" t="s">
        <v>107</v>
      </c>
      <c r="Q871" s="1" t="s">
        <v>95</v>
      </c>
      <c r="R871" s="1" t="s">
        <v>28</v>
      </c>
      <c r="S871" s="1">
        <v>0</v>
      </c>
      <c r="T871" s="10">
        <v>181500</v>
      </c>
      <c r="U871" t="str">
        <f t="shared" si="91"/>
        <v>Not Reviewed</v>
      </c>
      <c r="V871" t="str">
        <f t="shared" si="92"/>
        <v>Not Reviewed</v>
      </c>
      <c r="W871">
        <f t="shared" si="93"/>
        <v>0</v>
      </c>
      <c r="X871" t="str">
        <f t="shared" si="94"/>
        <v>Active</v>
      </c>
      <c r="Y871">
        <f t="shared" si="95"/>
        <v>0.46301369863013697</v>
      </c>
      <c r="Z871" t="str">
        <f t="shared" si="96"/>
        <v>&lt;1 Year</v>
      </c>
      <c r="AA871" t="str">
        <f t="shared" si="97"/>
        <v>130K+</v>
      </c>
    </row>
    <row r="872" spans="1:27" ht="19.95" customHeight="1" x14ac:dyDescent="0.3">
      <c r="A872" s="4" t="s">
        <v>997</v>
      </c>
      <c r="B872" s="5">
        <v>45621</v>
      </c>
      <c r="C872" s="6" t="s">
        <v>66</v>
      </c>
      <c r="D872" s="6" t="s">
        <v>56</v>
      </c>
      <c r="E872" s="6" t="s">
        <v>67</v>
      </c>
      <c r="F872" s="6" t="s">
        <v>358</v>
      </c>
      <c r="G872" s="6" t="s">
        <v>69</v>
      </c>
      <c r="H872" s="6" t="s">
        <v>49</v>
      </c>
      <c r="I872" s="6" t="s">
        <v>27</v>
      </c>
      <c r="J872" s="5">
        <v>45621</v>
      </c>
      <c r="K872" s="5"/>
      <c r="L872" s="6" t="s">
        <v>28</v>
      </c>
      <c r="M872" s="6">
        <v>401</v>
      </c>
      <c r="N872" s="6" t="s">
        <v>75</v>
      </c>
      <c r="O872" s="6" t="s">
        <v>63</v>
      </c>
      <c r="P872" s="6" t="s">
        <v>31</v>
      </c>
      <c r="Q872" s="6">
        <v>3</v>
      </c>
      <c r="R872" s="6" t="s">
        <v>37</v>
      </c>
      <c r="S872" s="6">
        <v>1</v>
      </c>
      <c r="T872" s="7">
        <v>127000</v>
      </c>
      <c r="U872" t="str">
        <f t="shared" si="91"/>
        <v>Reviewed</v>
      </c>
      <c r="V872" t="str">
        <f t="shared" si="92"/>
        <v>meets</v>
      </c>
      <c r="W872">
        <f t="shared" si="93"/>
        <v>0</v>
      </c>
      <c r="X872" t="str">
        <f t="shared" si="94"/>
        <v>Active</v>
      </c>
      <c r="Y872">
        <f t="shared" si="95"/>
        <v>1.0986301369863014</v>
      </c>
      <c r="Z872" t="str">
        <f t="shared" si="96"/>
        <v>1–2 Years</v>
      </c>
      <c r="AA872" t="str">
        <f t="shared" si="97"/>
        <v>100K–129K</v>
      </c>
    </row>
    <row r="873" spans="1:27" ht="19.95" customHeight="1" x14ac:dyDescent="0.3">
      <c r="A873" s="8" t="s">
        <v>998</v>
      </c>
      <c r="B873" s="9">
        <v>45872</v>
      </c>
      <c r="C873" s="1" t="s">
        <v>71</v>
      </c>
      <c r="D873" s="1" t="s">
        <v>72</v>
      </c>
      <c r="E873" s="1" t="s">
        <v>23</v>
      </c>
      <c r="F873" s="1" t="s">
        <v>73</v>
      </c>
      <c r="G873" s="1" t="s">
        <v>74</v>
      </c>
      <c r="H873" s="1" t="s">
        <v>49</v>
      </c>
      <c r="I873" s="1" t="s">
        <v>27</v>
      </c>
      <c r="J873" s="9">
        <v>45872</v>
      </c>
      <c r="K873" s="9"/>
      <c r="L873" s="1" t="s">
        <v>28</v>
      </c>
      <c r="M873" s="1">
        <v>150</v>
      </c>
      <c r="N873" s="1" t="s">
        <v>52</v>
      </c>
      <c r="O873" s="1" t="s">
        <v>30</v>
      </c>
      <c r="P873" s="1" t="s">
        <v>64</v>
      </c>
      <c r="Q873" s="1" t="s">
        <v>95</v>
      </c>
      <c r="R873" s="1" t="s">
        <v>28</v>
      </c>
      <c r="S873" s="1">
        <v>0</v>
      </c>
      <c r="T873" s="10">
        <v>98500</v>
      </c>
      <c r="U873" t="str">
        <f t="shared" si="91"/>
        <v>Not Reviewed</v>
      </c>
      <c r="V873" t="str">
        <f t="shared" si="92"/>
        <v>Not Reviewed</v>
      </c>
      <c r="W873">
        <f t="shared" si="93"/>
        <v>0</v>
      </c>
      <c r="X873" t="str">
        <f t="shared" si="94"/>
        <v>Active</v>
      </c>
      <c r="Y873">
        <f t="shared" si="95"/>
        <v>0.41095890410958902</v>
      </c>
      <c r="Z873" t="str">
        <f t="shared" si="96"/>
        <v>&lt;1 Year</v>
      </c>
      <c r="AA873" t="str">
        <f t="shared" si="97"/>
        <v>70K–99K</v>
      </c>
    </row>
    <row r="874" spans="1:27" ht="19.95" customHeight="1" x14ac:dyDescent="0.3">
      <c r="A874" s="4" t="s">
        <v>999</v>
      </c>
      <c r="B874" s="5">
        <v>45121</v>
      </c>
      <c r="C874" s="6" t="s">
        <v>77</v>
      </c>
      <c r="D874" s="6" t="s">
        <v>72</v>
      </c>
      <c r="E874" s="6" t="s">
        <v>40</v>
      </c>
      <c r="F874" s="6" t="s">
        <v>112</v>
      </c>
      <c r="G874" s="6" t="s">
        <v>79</v>
      </c>
      <c r="H874" s="6" t="s">
        <v>43</v>
      </c>
      <c r="I874" s="6" t="s">
        <v>27</v>
      </c>
      <c r="J874" s="5">
        <v>45121</v>
      </c>
      <c r="K874" s="5"/>
      <c r="L874" s="6" t="s">
        <v>28</v>
      </c>
      <c r="M874" s="6">
        <v>901</v>
      </c>
      <c r="N874" s="6" t="s">
        <v>52</v>
      </c>
      <c r="O874" s="6" t="s">
        <v>105</v>
      </c>
      <c r="P874" s="6" t="s">
        <v>31</v>
      </c>
      <c r="Q874" s="6">
        <v>3</v>
      </c>
      <c r="R874" s="6" t="s">
        <v>37</v>
      </c>
      <c r="S874" s="6">
        <v>2</v>
      </c>
      <c r="T874" s="7">
        <v>68500</v>
      </c>
      <c r="U874" t="str">
        <f t="shared" si="91"/>
        <v>Reviewed</v>
      </c>
      <c r="V874" t="str">
        <f t="shared" si="92"/>
        <v>meets</v>
      </c>
      <c r="W874">
        <f t="shared" si="93"/>
        <v>0</v>
      </c>
      <c r="X874" t="str">
        <f t="shared" si="94"/>
        <v>Active</v>
      </c>
      <c r="Y874">
        <f t="shared" si="95"/>
        <v>2.4684931506849317</v>
      </c>
      <c r="Z874" t="str">
        <f t="shared" si="96"/>
        <v>2–3 Years</v>
      </c>
      <c r="AA874" t="str">
        <f t="shared" si="97"/>
        <v>&lt;70K</v>
      </c>
    </row>
    <row r="875" spans="1:27" ht="19.95" customHeight="1" x14ac:dyDescent="0.3">
      <c r="A875" s="8" t="s">
        <v>1000</v>
      </c>
      <c r="B875" s="9">
        <v>45247</v>
      </c>
      <c r="C875" s="1" t="s">
        <v>81</v>
      </c>
      <c r="D875" s="1" t="s">
        <v>72</v>
      </c>
      <c r="E875" s="1" t="s">
        <v>23</v>
      </c>
      <c r="F875" s="1" t="s">
        <v>93</v>
      </c>
      <c r="G875" s="1" t="s">
        <v>94</v>
      </c>
      <c r="H875" s="1" t="s">
        <v>26</v>
      </c>
      <c r="I875" s="1" t="s">
        <v>27</v>
      </c>
      <c r="J875" s="9">
        <v>45247</v>
      </c>
      <c r="K875" s="9"/>
      <c r="L875" s="1" t="s">
        <v>28</v>
      </c>
      <c r="M875" s="1">
        <v>775</v>
      </c>
      <c r="N875" s="1" t="s">
        <v>122</v>
      </c>
      <c r="O875" s="1" t="s">
        <v>63</v>
      </c>
      <c r="P875" s="1" t="s">
        <v>107</v>
      </c>
      <c r="Q875" s="1">
        <v>3</v>
      </c>
      <c r="R875" s="1" t="s">
        <v>37</v>
      </c>
      <c r="S875" s="1">
        <v>2</v>
      </c>
      <c r="T875" s="10">
        <v>74500</v>
      </c>
      <c r="U875" t="str">
        <f t="shared" si="91"/>
        <v>Reviewed</v>
      </c>
      <c r="V875" t="str">
        <f t="shared" si="92"/>
        <v>meets</v>
      </c>
      <c r="W875">
        <f t="shared" si="93"/>
        <v>0</v>
      </c>
      <c r="X875" t="str">
        <f t="shared" si="94"/>
        <v>Active</v>
      </c>
      <c r="Y875">
        <f t="shared" si="95"/>
        <v>2.1232876712328768</v>
      </c>
      <c r="Z875" t="str">
        <f t="shared" si="96"/>
        <v>2–3 Years</v>
      </c>
      <c r="AA875" t="str">
        <f t="shared" si="97"/>
        <v>70K–99K</v>
      </c>
    </row>
    <row r="876" spans="1:27" ht="19.95" customHeight="1" x14ac:dyDescent="0.3">
      <c r="A876" s="4" t="s">
        <v>1001</v>
      </c>
      <c r="B876" s="5">
        <v>45287</v>
      </c>
      <c r="C876" s="6" t="s">
        <v>86</v>
      </c>
      <c r="D876" s="6" t="s">
        <v>87</v>
      </c>
      <c r="E876" s="6" t="s">
        <v>67</v>
      </c>
      <c r="F876" s="6" t="s">
        <v>116</v>
      </c>
      <c r="G876" s="6" t="s">
        <v>89</v>
      </c>
      <c r="H876" s="6" t="s">
        <v>26</v>
      </c>
      <c r="I876" s="6" t="s">
        <v>27</v>
      </c>
      <c r="J876" s="5">
        <v>45287</v>
      </c>
      <c r="K876" s="5"/>
      <c r="L876" s="6" t="s">
        <v>28</v>
      </c>
      <c r="M876" s="6">
        <v>735</v>
      </c>
      <c r="N876" s="6" t="s">
        <v>52</v>
      </c>
      <c r="O876" s="6" t="s">
        <v>63</v>
      </c>
      <c r="P876" s="6" t="s">
        <v>64</v>
      </c>
      <c r="Q876" s="6">
        <v>3</v>
      </c>
      <c r="R876" s="6" t="s">
        <v>37</v>
      </c>
      <c r="S876" s="6">
        <v>2</v>
      </c>
      <c r="T876" s="7">
        <v>104000</v>
      </c>
      <c r="U876" t="str">
        <f t="shared" si="91"/>
        <v>Reviewed</v>
      </c>
      <c r="V876" t="str">
        <f t="shared" si="92"/>
        <v>meets</v>
      </c>
      <c r="W876">
        <f t="shared" si="93"/>
        <v>0</v>
      </c>
      <c r="X876" t="str">
        <f t="shared" si="94"/>
        <v>Active</v>
      </c>
      <c r="Y876">
        <f t="shared" si="95"/>
        <v>2.0136986301369864</v>
      </c>
      <c r="Z876" t="str">
        <f t="shared" si="96"/>
        <v>2–3 Years</v>
      </c>
      <c r="AA876" t="str">
        <f t="shared" si="97"/>
        <v>100K–129K</v>
      </c>
    </row>
    <row r="877" spans="1:27" ht="19.95" customHeight="1" x14ac:dyDescent="0.3">
      <c r="A877" s="8" t="s">
        <v>1002</v>
      </c>
      <c r="B877" s="9">
        <v>45849</v>
      </c>
      <c r="C877" s="1" t="s">
        <v>91</v>
      </c>
      <c r="D877" s="1" t="s">
        <v>87</v>
      </c>
      <c r="E877" s="1" t="s">
        <v>92</v>
      </c>
      <c r="F877" s="1" t="s">
        <v>152</v>
      </c>
      <c r="G877" s="1" t="s">
        <v>94</v>
      </c>
      <c r="H877" s="1" t="s">
        <v>49</v>
      </c>
      <c r="I877" s="1" t="s">
        <v>27</v>
      </c>
      <c r="J877" s="9">
        <v>45849</v>
      </c>
      <c r="K877" s="9"/>
      <c r="L877" s="1" t="s">
        <v>28</v>
      </c>
      <c r="M877" s="1">
        <v>173</v>
      </c>
      <c r="N877" s="1" t="s">
        <v>29</v>
      </c>
      <c r="O877" s="1" t="s">
        <v>63</v>
      </c>
      <c r="P877" s="1" t="s">
        <v>31</v>
      </c>
      <c r="Q877" s="1" t="s">
        <v>95</v>
      </c>
      <c r="R877" s="1" t="s">
        <v>28</v>
      </c>
      <c r="S877" s="1">
        <v>0</v>
      </c>
      <c r="T877" s="10">
        <v>123000</v>
      </c>
      <c r="U877" t="str">
        <f t="shared" si="91"/>
        <v>Not Reviewed</v>
      </c>
      <c r="V877" t="str">
        <f t="shared" si="92"/>
        <v>Not Reviewed</v>
      </c>
      <c r="W877">
        <f t="shared" si="93"/>
        <v>0</v>
      </c>
      <c r="X877" t="str">
        <f t="shared" si="94"/>
        <v>Active</v>
      </c>
      <c r="Y877">
        <f t="shared" si="95"/>
        <v>0.47397260273972602</v>
      </c>
      <c r="Z877" t="str">
        <f t="shared" si="96"/>
        <v>&lt;1 Year</v>
      </c>
      <c r="AA877" t="str">
        <f t="shared" si="97"/>
        <v>100K–129K</v>
      </c>
    </row>
    <row r="878" spans="1:27" ht="19.95" customHeight="1" x14ac:dyDescent="0.3">
      <c r="A878" s="4" t="s">
        <v>1003</v>
      </c>
      <c r="B878" s="5">
        <v>45418</v>
      </c>
      <c r="C878" s="6" t="s">
        <v>21</v>
      </c>
      <c r="D878" s="6" t="s">
        <v>22</v>
      </c>
      <c r="E878" s="6" t="s">
        <v>23</v>
      </c>
      <c r="F878" s="6" t="s">
        <v>24</v>
      </c>
      <c r="G878" s="6" t="s">
        <v>25</v>
      </c>
      <c r="H878" s="6" t="s">
        <v>26</v>
      </c>
      <c r="I878" s="6" t="s">
        <v>27</v>
      </c>
      <c r="J878" s="5">
        <v>45418</v>
      </c>
      <c r="K878" s="5"/>
      <c r="L878" s="6" t="s">
        <v>28</v>
      </c>
      <c r="M878" s="6">
        <v>604</v>
      </c>
      <c r="N878" s="6" t="s">
        <v>29</v>
      </c>
      <c r="O878" s="6" t="s">
        <v>30</v>
      </c>
      <c r="P878" s="6" t="s">
        <v>107</v>
      </c>
      <c r="Q878" s="6">
        <v>4</v>
      </c>
      <c r="R878" s="6" t="s">
        <v>32</v>
      </c>
      <c r="S878" s="6">
        <v>2</v>
      </c>
      <c r="T878" s="7">
        <v>95000</v>
      </c>
      <c r="U878" t="str">
        <f t="shared" si="91"/>
        <v>Reviewed</v>
      </c>
      <c r="V878" t="str">
        <f t="shared" si="92"/>
        <v>exceeds</v>
      </c>
      <c r="W878">
        <f t="shared" si="93"/>
        <v>0</v>
      </c>
      <c r="X878" t="str">
        <f t="shared" si="94"/>
        <v>Active</v>
      </c>
      <c r="Y878">
        <f t="shared" si="95"/>
        <v>1.6547945205479453</v>
      </c>
      <c r="Z878" t="str">
        <f t="shared" si="96"/>
        <v>1–2 Years</v>
      </c>
      <c r="AA878" t="str">
        <f t="shared" si="97"/>
        <v>70K–99K</v>
      </c>
    </row>
    <row r="879" spans="1:27" ht="19.95" customHeight="1" x14ac:dyDescent="0.3">
      <c r="A879" s="8" t="s">
        <v>1004</v>
      </c>
      <c r="B879" s="9">
        <v>45624</v>
      </c>
      <c r="C879" s="1" t="s">
        <v>34</v>
      </c>
      <c r="D879" s="1" t="s">
        <v>22</v>
      </c>
      <c r="E879" s="1" t="s">
        <v>23</v>
      </c>
      <c r="F879" s="1" t="s">
        <v>99</v>
      </c>
      <c r="G879" s="1" t="s">
        <v>36</v>
      </c>
      <c r="H879" s="1" t="s">
        <v>49</v>
      </c>
      <c r="I879" s="1" t="s">
        <v>27</v>
      </c>
      <c r="J879" s="9">
        <v>45624</v>
      </c>
      <c r="K879" s="9"/>
      <c r="L879" s="1" t="s">
        <v>28</v>
      </c>
      <c r="M879" s="1">
        <v>398</v>
      </c>
      <c r="N879" s="1" t="s">
        <v>52</v>
      </c>
      <c r="O879" s="1" t="s">
        <v>105</v>
      </c>
      <c r="P879" s="1" t="s">
        <v>31</v>
      </c>
      <c r="Q879" s="1">
        <v>2</v>
      </c>
      <c r="R879" s="1" t="s">
        <v>53</v>
      </c>
      <c r="S879" s="1">
        <v>1</v>
      </c>
      <c r="T879" s="10">
        <v>130000</v>
      </c>
      <c r="U879" t="str">
        <f t="shared" si="91"/>
        <v>Reviewed</v>
      </c>
      <c r="V879" t="str">
        <f t="shared" si="92"/>
        <v>needs_support</v>
      </c>
      <c r="W879">
        <f t="shared" si="93"/>
        <v>0</v>
      </c>
      <c r="X879" t="str">
        <f t="shared" si="94"/>
        <v>Active</v>
      </c>
      <c r="Y879">
        <f t="shared" si="95"/>
        <v>1.0904109589041096</v>
      </c>
      <c r="Z879" t="str">
        <f t="shared" si="96"/>
        <v>1–2 Years</v>
      </c>
      <c r="AA879" t="str">
        <f t="shared" si="97"/>
        <v>130K+</v>
      </c>
    </row>
    <row r="880" spans="1:27" ht="19.95" customHeight="1" x14ac:dyDescent="0.3">
      <c r="A880" s="4" t="s">
        <v>1005</v>
      </c>
      <c r="B880" s="5">
        <v>45443</v>
      </c>
      <c r="C880" s="6" t="s">
        <v>39</v>
      </c>
      <c r="D880" s="6" t="s">
        <v>22</v>
      </c>
      <c r="E880" s="6" t="s">
        <v>40</v>
      </c>
      <c r="F880" s="6" t="s">
        <v>187</v>
      </c>
      <c r="G880" s="6" t="s">
        <v>42</v>
      </c>
      <c r="H880" s="6" t="s">
        <v>110</v>
      </c>
      <c r="I880" s="6" t="s">
        <v>27</v>
      </c>
      <c r="J880" s="5">
        <v>45443</v>
      </c>
      <c r="K880" s="5"/>
      <c r="L880" s="6" t="s">
        <v>28</v>
      </c>
      <c r="M880" s="6">
        <v>579</v>
      </c>
      <c r="N880" s="6" t="s">
        <v>122</v>
      </c>
      <c r="O880" s="6" t="s">
        <v>105</v>
      </c>
      <c r="P880" s="6" t="s">
        <v>64</v>
      </c>
      <c r="Q880" s="6">
        <v>3</v>
      </c>
      <c r="R880" s="6" t="s">
        <v>37</v>
      </c>
      <c r="S880" s="6">
        <v>2</v>
      </c>
      <c r="T880" s="7">
        <v>186000</v>
      </c>
      <c r="U880" t="str">
        <f t="shared" si="91"/>
        <v>Reviewed</v>
      </c>
      <c r="V880" t="str">
        <f t="shared" si="92"/>
        <v>meets</v>
      </c>
      <c r="W880">
        <f t="shared" si="93"/>
        <v>0</v>
      </c>
      <c r="X880" t="str">
        <f t="shared" si="94"/>
        <v>Active</v>
      </c>
      <c r="Y880">
        <f t="shared" si="95"/>
        <v>1.5863013698630137</v>
      </c>
      <c r="Z880" t="str">
        <f t="shared" si="96"/>
        <v>1–2 Years</v>
      </c>
      <c r="AA880" t="str">
        <f t="shared" si="97"/>
        <v>130K+</v>
      </c>
    </row>
    <row r="881" spans="1:27" ht="19.95" customHeight="1" x14ac:dyDescent="0.3">
      <c r="A881" s="8" t="s">
        <v>1006</v>
      </c>
      <c r="B881" s="9">
        <v>45585</v>
      </c>
      <c r="C881" s="1" t="s">
        <v>46</v>
      </c>
      <c r="D881" s="1" t="s">
        <v>22</v>
      </c>
      <c r="E881" s="1" t="s">
        <v>40</v>
      </c>
      <c r="F881" s="1" t="s">
        <v>143</v>
      </c>
      <c r="G881" s="1" t="s">
        <v>48</v>
      </c>
      <c r="H881" s="1" t="s">
        <v>43</v>
      </c>
      <c r="I881" s="1" t="s">
        <v>50</v>
      </c>
      <c r="J881" s="9">
        <v>45585</v>
      </c>
      <c r="K881" s="9">
        <v>45747</v>
      </c>
      <c r="L881" s="1" t="s">
        <v>159</v>
      </c>
      <c r="M881" s="1">
        <v>162</v>
      </c>
      <c r="N881" s="1" t="s">
        <v>52</v>
      </c>
      <c r="O881" s="1" t="s">
        <v>63</v>
      </c>
      <c r="P881" s="1" t="s">
        <v>31</v>
      </c>
      <c r="Q881" s="1" t="s">
        <v>95</v>
      </c>
      <c r="R881" s="1" t="s">
        <v>28</v>
      </c>
      <c r="S881" s="1">
        <v>0</v>
      </c>
      <c r="T881" s="10">
        <v>67500</v>
      </c>
      <c r="U881" t="str">
        <f t="shared" si="91"/>
        <v>Not Reviewed</v>
      </c>
      <c r="V881" t="str">
        <f t="shared" si="92"/>
        <v>Not Reviewed</v>
      </c>
      <c r="W881">
        <f t="shared" si="93"/>
        <v>1</v>
      </c>
      <c r="X881" t="str">
        <f t="shared" si="94"/>
        <v>Attrited</v>
      </c>
      <c r="Y881">
        <f t="shared" si="95"/>
        <v>0.44383561643835617</v>
      </c>
      <c r="Z881" t="str">
        <f t="shared" si="96"/>
        <v>&lt;1 Year</v>
      </c>
      <c r="AA881" t="str">
        <f t="shared" si="97"/>
        <v>&lt;70K</v>
      </c>
    </row>
    <row r="882" spans="1:27" ht="19.95" customHeight="1" x14ac:dyDescent="0.3">
      <c r="A882" s="4" t="s">
        <v>1007</v>
      </c>
      <c r="B882" s="5">
        <v>45395</v>
      </c>
      <c r="C882" s="6" t="s">
        <v>55</v>
      </c>
      <c r="D882" s="6" t="s">
        <v>56</v>
      </c>
      <c r="E882" s="6" t="s">
        <v>23</v>
      </c>
      <c r="F882" s="6" t="s">
        <v>190</v>
      </c>
      <c r="G882" s="6" t="s">
        <v>58</v>
      </c>
      <c r="H882" s="6" t="s">
        <v>49</v>
      </c>
      <c r="I882" s="6" t="s">
        <v>27</v>
      </c>
      <c r="J882" s="5">
        <v>45395</v>
      </c>
      <c r="K882" s="5"/>
      <c r="L882" s="6" t="s">
        <v>28</v>
      </c>
      <c r="M882" s="6">
        <v>627</v>
      </c>
      <c r="N882" s="6" t="s">
        <v>75</v>
      </c>
      <c r="O882" s="6" t="s">
        <v>43</v>
      </c>
      <c r="P882" s="6" t="s">
        <v>31</v>
      </c>
      <c r="Q882" s="6">
        <v>2</v>
      </c>
      <c r="R882" s="6" t="s">
        <v>53</v>
      </c>
      <c r="S882" s="6">
        <v>2</v>
      </c>
      <c r="T882" s="7">
        <v>104500</v>
      </c>
      <c r="U882" t="str">
        <f t="shared" si="91"/>
        <v>Reviewed</v>
      </c>
      <c r="V882" t="str">
        <f t="shared" si="92"/>
        <v>needs_support</v>
      </c>
      <c r="W882">
        <f t="shared" si="93"/>
        <v>0</v>
      </c>
      <c r="X882" t="str">
        <f t="shared" si="94"/>
        <v>Active</v>
      </c>
      <c r="Y882">
        <f t="shared" si="95"/>
        <v>1.7178082191780821</v>
      </c>
      <c r="Z882" t="str">
        <f t="shared" si="96"/>
        <v>1–2 Years</v>
      </c>
      <c r="AA882" t="str">
        <f t="shared" si="97"/>
        <v>100K–129K</v>
      </c>
    </row>
    <row r="883" spans="1:27" ht="19.95" customHeight="1" x14ac:dyDescent="0.3">
      <c r="A883" s="8" t="s">
        <v>1008</v>
      </c>
      <c r="B883" s="9">
        <v>45718</v>
      </c>
      <c r="C883" s="1" t="s">
        <v>60</v>
      </c>
      <c r="D883" s="1" t="s">
        <v>56</v>
      </c>
      <c r="E883" s="1" t="s">
        <v>40</v>
      </c>
      <c r="F883" s="1" t="s">
        <v>57</v>
      </c>
      <c r="G883" s="1" t="s">
        <v>58</v>
      </c>
      <c r="H883" s="1" t="s">
        <v>43</v>
      </c>
      <c r="I883" s="1" t="s">
        <v>27</v>
      </c>
      <c r="J883" s="9">
        <v>45718</v>
      </c>
      <c r="K883" s="9"/>
      <c r="L883" s="1" t="s">
        <v>28</v>
      </c>
      <c r="M883" s="1">
        <v>304</v>
      </c>
      <c r="N883" s="1" t="s">
        <v>52</v>
      </c>
      <c r="O883" s="1" t="s">
        <v>63</v>
      </c>
      <c r="P883" s="1" t="s">
        <v>44</v>
      </c>
      <c r="Q883" s="1">
        <v>1</v>
      </c>
      <c r="R883" s="1" t="s">
        <v>53</v>
      </c>
      <c r="S883" s="1">
        <v>1</v>
      </c>
      <c r="T883" s="10">
        <v>76000</v>
      </c>
      <c r="U883" t="str">
        <f t="shared" si="91"/>
        <v>Reviewed</v>
      </c>
      <c r="V883" t="str">
        <f t="shared" si="92"/>
        <v>needs_support</v>
      </c>
      <c r="W883">
        <f t="shared" si="93"/>
        <v>0</v>
      </c>
      <c r="X883" t="str">
        <f t="shared" si="94"/>
        <v>Active</v>
      </c>
      <c r="Y883">
        <f t="shared" si="95"/>
        <v>0.83287671232876714</v>
      </c>
      <c r="Z883" t="str">
        <f t="shared" si="96"/>
        <v>&lt;1 Year</v>
      </c>
      <c r="AA883" t="str">
        <f t="shared" si="97"/>
        <v>70K–99K</v>
      </c>
    </row>
    <row r="884" spans="1:27" ht="19.95" customHeight="1" x14ac:dyDescent="0.3">
      <c r="A884" s="4" t="s">
        <v>1009</v>
      </c>
      <c r="B884" s="5">
        <v>45236</v>
      </c>
      <c r="C884" s="6" t="s">
        <v>66</v>
      </c>
      <c r="D884" s="6" t="s">
        <v>56</v>
      </c>
      <c r="E884" s="6" t="s">
        <v>67</v>
      </c>
      <c r="F884" s="6" t="s">
        <v>193</v>
      </c>
      <c r="G884" s="6" t="s">
        <v>69</v>
      </c>
      <c r="H884" s="6" t="s">
        <v>43</v>
      </c>
      <c r="I884" s="6" t="s">
        <v>27</v>
      </c>
      <c r="J884" s="5">
        <v>45236</v>
      </c>
      <c r="K884" s="5"/>
      <c r="L884" s="6" t="s">
        <v>28</v>
      </c>
      <c r="M884" s="6">
        <v>786</v>
      </c>
      <c r="N884" s="6" t="s">
        <v>52</v>
      </c>
      <c r="O884" s="6" t="s">
        <v>63</v>
      </c>
      <c r="P884" s="6" t="s">
        <v>64</v>
      </c>
      <c r="Q884" s="6">
        <v>3</v>
      </c>
      <c r="R884" s="6" t="s">
        <v>37</v>
      </c>
      <c r="S884" s="6">
        <v>2</v>
      </c>
      <c r="T884" s="7">
        <v>68500</v>
      </c>
      <c r="U884" t="str">
        <f t="shared" si="91"/>
        <v>Reviewed</v>
      </c>
      <c r="V884" t="str">
        <f t="shared" si="92"/>
        <v>meets</v>
      </c>
      <c r="W884">
        <f t="shared" si="93"/>
        <v>0</v>
      </c>
      <c r="X884" t="str">
        <f t="shared" si="94"/>
        <v>Active</v>
      </c>
      <c r="Y884">
        <f t="shared" si="95"/>
        <v>2.1534246575342464</v>
      </c>
      <c r="Z884" t="str">
        <f t="shared" si="96"/>
        <v>2–3 Years</v>
      </c>
      <c r="AA884" t="str">
        <f t="shared" si="97"/>
        <v>&lt;70K</v>
      </c>
    </row>
    <row r="885" spans="1:27" ht="19.95" customHeight="1" x14ac:dyDescent="0.3">
      <c r="A885" s="8" t="s">
        <v>1010</v>
      </c>
      <c r="B885" s="9">
        <v>45901</v>
      </c>
      <c r="C885" s="1" t="s">
        <v>71</v>
      </c>
      <c r="D885" s="1" t="s">
        <v>72</v>
      </c>
      <c r="E885" s="1" t="s">
        <v>23</v>
      </c>
      <c r="F885" s="1" t="s">
        <v>150</v>
      </c>
      <c r="G885" s="1" t="s">
        <v>74</v>
      </c>
      <c r="H885" s="1" t="s">
        <v>26</v>
      </c>
      <c r="I885" s="1" t="s">
        <v>27</v>
      </c>
      <c r="J885" s="9">
        <v>45901</v>
      </c>
      <c r="K885" s="9"/>
      <c r="L885" s="1" t="s">
        <v>28</v>
      </c>
      <c r="M885" s="1">
        <v>121</v>
      </c>
      <c r="N885" s="1" t="s">
        <v>140</v>
      </c>
      <c r="O885" s="1" t="s">
        <v>43</v>
      </c>
      <c r="P885" s="1" t="s">
        <v>44</v>
      </c>
      <c r="Q885" s="1" t="s">
        <v>95</v>
      </c>
      <c r="R885" s="1" t="s">
        <v>28</v>
      </c>
      <c r="S885" s="1">
        <v>0</v>
      </c>
      <c r="T885" s="10">
        <v>84500</v>
      </c>
      <c r="U885" t="str">
        <f t="shared" si="91"/>
        <v>Not Reviewed</v>
      </c>
      <c r="V885" t="str">
        <f t="shared" si="92"/>
        <v>Not Reviewed</v>
      </c>
      <c r="W885">
        <f t="shared" si="93"/>
        <v>0</v>
      </c>
      <c r="X885" t="str">
        <f t="shared" si="94"/>
        <v>Active</v>
      </c>
      <c r="Y885">
        <f t="shared" si="95"/>
        <v>0.33150684931506852</v>
      </c>
      <c r="Z885" t="str">
        <f t="shared" si="96"/>
        <v>&lt;1 Year</v>
      </c>
      <c r="AA885" t="str">
        <f t="shared" si="97"/>
        <v>70K–99K</v>
      </c>
    </row>
    <row r="886" spans="1:27" ht="19.95" customHeight="1" x14ac:dyDescent="0.3">
      <c r="A886" s="4" t="s">
        <v>1011</v>
      </c>
      <c r="B886" s="5">
        <v>45694</v>
      </c>
      <c r="C886" s="6" t="s">
        <v>77</v>
      </c>
      <c r="D886" s="6" t="s">
        <v>72</v>
      </c>
      <c r="E886" s="6" t="s">
        <v>40</v>
      </c>
      <c r="F886" s="6" t="s">
        <v>78</v>
      </c>
      <c r="G886" s="6" t="s">
        <v>79</v>
      </c>
      <c r="H886" s="6" t="s">
        <v>49</v>
      </c>
      <c r="I886" s="6" t="s">
        <v>27</v>
      </c>
      <c r="J886" s="5">
        <v>45694</v>
      </c>
      <c r="K886" s="5"/>
      <c r="L886" s="6" t="s">
        <v>28</v>
      </c>
      <c r="M886" s="6">
        <v>328</v>
      </c>
      <c r="N886" s="6" t="s">
        <v>75</v>
      </c>
      <c r="O886" s="6" t="s">
        <v>30</v>
      </c>
      <c r="P886" s="6" t="s">
        <v>133</v>
      </c>
      <c r="Q886" s="6">
        <v>3</v>
      </c>
      <c r="R886" s="6" t="s">
        <v>37</v>
      </c>
      <c r="S886" s="6">
        <v>1</v>
      </c>
      <c r="T886" s="7">
        <v>102500</v>
      </c>
      <c r="U886" t="str">
        <f t="shared" si="91"/>
        <v>Reviewed</v>
      </c>
      <c r="V886" t="str">
        <f t="shared" si="92"/>
        <v>meets</v>
      </c>
      <c r="W886">
        <f t="shared" si="93"/>
        <v>0</v>
      </c>
      <c r="X886" t="str">
        <f t="shared" si="94"/>
        <v>Active</v>
      </c>
      <c r="Y886">
        <f t="shared" si="95"/>
        <v>0.89863013698630134</v>
      </c>
      <c r="Z886" t="str">
        <f t="shared" si="96"/>
        <v>&lt;1 Year</v>
      </c>
      <c r="AA886" t="str">
        <f t="shared" si="97"/>
        <v>100K–129K</v>
      </c>
    </row>
    <row r="887" spans="1:27" ht="19.95" customHeight="1" x14ac:dyDescent="0.3">
      <c r="A887" s="8" t="s">
        <v>1012</v>
      </c>
      <c r="B887" s="9">
        <v>45238</v>
      </c>
      <c r="C887" s="1" t="s">
        <v>81</v>
      </c>
      <c r="D887" s="1" t="s">
        <v>72</v>
      </c>
      <c r="E887" s="1" t="s">
        <v>23</v>
      </c>
      <c r="F887" s="1" t="s">
        <v>154</v>
      </c>
      <c r="G887" s="1" t="s">
        <v>83</v>
      </c>
      <c r="H887" s="1" t="s">
        <v>43</v>
      </c>
      <c r="I887" s="1" t="s">
        <v>27</v>
      </c>
      <c r="J887" s="9">
        <v>45238</v>
      </c>
      <c r="K887" s="9"/>
      <c r="L887" s="1" t="s">
        <v>28</v>
      </c>
      <c r="M887" s="1">
        <v>784</v>
      </c>
      <c r="N887" s="1" t="s">
        <v>29</v>
      </c>
      <c r="O887" s="1" t="s">
        <v>43</v>
      </c>
      <c r="P887" s="1" t="s">
        <v>64</v>
      </c>
      <c r="Q887" s="1">
        <v>4</v>
      </c>
      <c r="R887" s="1" t="s">
        <v>32</v>
      </c>
      <c r="S887" s="1">
        <v>2</v>
      </c>
      <c r="T887" s="10">
        <v>75500</v>
      </c>
      <c r="U887" t="str">
        <f t="shared" si="91"/>
        <v>Reviewed</v>
      </c>
      <c r="V887" t="str">
        <f t="shared" si="92"/>
        <v>exceeds</v>
      </c>
      <c r="W887">
        <f t="shared" si="93"/>
        <v>0</v>
      </c>
      <c r="X887" t="str">
        <f t="shared" si="94"/>
        <v>Active</v>
      </c>
      <c r="Y887">
        <f t="shared" si="95"/>
        <v>2.1479452054794521</v>
      </c>
      <c r="Z887" t="str">
        <f t="shared" si="96"/>
        <v>2–3 Years</v>
      </c>
      <c r="AA887" t="str">
        <f t="shared" si="97"/>
        <v>70K–99K</v>
      </c>
    </row>
    <row r="888" spans="1:27" ht="19.95" customHeight="1" x14ac:dyDescent="0.3">
      <c r="A888" s="4" t="s">
        <v>1013</v>
      </c>
      <c r="B888" s="5">
        <v>45807</v>
      </c>
      <c r="C888" s="6" t="s">
        <v>86</v>
      </c>
      <c r="D888" s="6" t="s">
        <v>87</v>
      </c>
      <c r="E888" s="6" t="s">
        <v>67</v>
      </c>
      <c r="F888" s="6" t="s">
        <v>88</v>
      </c>
      <c r="G888" s="6" t="s">
        <v>89</v>
      </c>
      <c r="H888" s="6" t="s">
        <v>49</v>
      </c>
      <c r="I888" s="6" t="s">
        <v>27</v>
      </c>
      <c r="J888" s="5">
        <v>45807</v>
      </c>
      <c r="K888" s="5"/>
      <c r="L888" s="6" t="s">
        <v>28</v>
      </c>
      <c r="M888" s="6">
        <v>215</v>
      </c>
      <c r="N888" s="6" t="s">
        <v>52</v>
      </c>
      <c r="O888" s="6" t="s">
        <v>63</v>
      </c>
      <c r="P888" s="6" t="s">
        <v>107</v>
      </c>
      <c r="Q888" s="6">
        <v>4</v>
      </c>
      <c r="R888" s="6" t="s">
        <v>32</v>
      </c>
      <c r="S888" s="6">
        <v>1</v>
      </c>
      <c r="T888" s="7">
        <v>132500</v>
      </c>
      <c r="U888" t="str">
        <f t="shared" si="91"/>
        <v>Reviewed</v>
      </c>
      <c r="V888" t="str">
        <f t="shared" si="92"/>
        <v>exceeds</v>
      </c>
      <c r="W888">
        <f t="shared" si="93"/>
        <v>0</v>
      </c>
      <c r="X888" t="str">
        <f t="shared" si="94"/>
        <v>Active</v>
      </c>
      <c r="Y888">
        <f t="shared" si="95"/>
        <v>0.58904109589041098</v>
      </c>
      <c r="Z888" t="str">
        <f t="shared" si="96"/>
        <v>&lt;1 Year</v>
      </c>
      <c r="AA888" t="str">
        <f t="shared" si="97"/>
        <v>130K+</v>
      </c>
    </row>
    <row r="889" spans="1:27" ht="19.95" customHeight="1" x14ac:dyDescent="0.3">
      <c r="A889" s="8" t="s">
        <v>1014</v>
      </c>
      <c r="B889" s="9">
        <v>45620</v>
      </c>
      <c r="C889" s="1" t="s">
        <v>91</v>
      </c>
      <c r="D889" s="1" t="s">
        <v>87</v>
      </c>
      <c r="E889" s="1" t="s">
        <v>92</v>
      </c>
      <c r="F889" s="1" t="s">
        <v>152</v>
      </c>
      <c r="G889" s="1" t="s">
        <v>94</v>
      </c>
      <c r="H889" s="1" t="s">
        <v>49</v>
      </c>
      <c r="I889" s="1" t="s">
        <v>27</v>
      </c>
      <c r="J889" s="9">
        <v>45620</v>
      </c>
      <c r="K889" s="9"/>
      <c r="L889" s="1" t="s">
        <v>28</v>
      </c>
      <c r="M889" s="1">
        <v>402</v>
      </c>
      <c r="N889" s="1" t="s">
        <v>29</v>
      </c>
      <c r="O889" s="1" t="s">
        <v>30</v>
      </c>
      <c r="P889" s="1" t="s">
        <v>64</v>
      </c>
      <c r="Q889" s="1">
        <v>4</v>
      </c>
      <c r="R889" s="1" t="s">
        <v>32</v>
      </c>
      <c r="S889" s="1">
        <v>1</v>
      </c>
      <c r="T889" s="10">
        <v>101500</v>
      </c>
      <c r="U889" t="str">
        <f t="shared" si="91"/>
        <v>Reviewed</v>
      </c>
      <c r="V889" t="str">
        <f t="shared" si="92"/>
        <v>exceeds</v>
      </c>
      <c r="W889">
        <f t="shared" si="93"/>
        <v>0</v>
      </c>
      <c r="X889" t="str">
        <f t="shared" si="94"/>
        <v>Active</v>
      </c>
      <c r="Y889">
        <f t="shared" si="95"/>
        <v>1.1013698630136985</v>
      </c>
      <c r="Z889" t="str">
        <f t="shared" si="96"/>
        <v>1–2 Years</v>
      </c>
      <c r="AA889" t="str">
        <f t="shared" si="97"/>
        <v>100K–129K</v>
      </c>
    </row>
    <row r="890" spans="1:27" ht="19.95" customHeight="1" x14ac:dyDescent="0.3">
      <c r="A890" s="4" t="s">
        <v>1015</v>
      </c>
      <c r="B890" s="5">
        <v>45776</v>
      </c>
      <c r="C890" s="6" t="s">
        <v>21</v>
      </c>
      <c r="D890" s="6" t="s">
        <v>22</v>
      </c>
      <c r="E890" s="6" t="s">
        <v>23</v>
      </c>
      <c r="F890" s="6" t="s">
        <v>121</v>
      </c>
      <c r="G890" s="6" t="s">
        <v>25</v>
      </c>
      <c r="H890" s="6" t="s">
        <v>49</v>
      </c>
      <c r="I890" s="6" t="s">
        <v>50</v>
      </c>
      <c r="J890" s="5">
        <v>45776</v>
      </c>
      <c r="K890" s="5">
        <v>45992</v>
      </c>
      <c r="L890" s="6" t="s">
        <v>51</v>
      </c>
      <c r="M890" s="6">
        <v>216</v>
      </c>
      <c r="N890" s="6" t="s">
        <v>52</v>
      </c>
      <c r="O890" s="6" t="s">
        <v>43</v>
      </c>
      <c r="P890" s="6" t="s">
        <v>31</v>
      </c>
      <c r="Q890" s="6">
        <v>3</v>
      </c>
      <c r="R890" s="6" t="s">
        <v>37</v>
      </c>
      <c r="S890" s="6">
        <v>1</v>
      </c>
      <c r="T890" s="7">
        <v>102500</v>
      </c>
      <c r="U890" t="str">
        <f t="shared" si="91"/>
        <v>Reviewed</v>
      </c>
      <c r="V890" t="str">
        <f t="shared" si="92"/>
        <v>meets</v>
      </c>
      <c r="W890">
        <f t="shared" si="93"/>
        <v>1</v>
      </c>
      <c r="X890" t="str">
        <f t="shared" si="94"/>
        <v>Attrited</v>
      </c>
      <c r="Y890">
        <f t="shared" si="95"/>
        <v>0.59178082191780823</v>
      </c>
      <c r="Z890" t="str">
        <f t="shared" si="96"/>
        <v>&lt;1 Year</v>
      </c>
      <c r="AA890" t="str">
        <f t="shared" si="97"/>
        <v>100K–129K</v>
      </c>
    </row>
    <row r="891" spans="1:27" ht="19.95" customHeight="1" x14ac:dyDescent="0.3">
      <c r="A891" s="8" t="s">
        <v>1016</v>
      </c>
      <c r="B891" s="9">
        <v>44988</v>
      </c>
      <c r="C891" s="1" t="s">
        <v>34</v>
      </c>
      <c r="D891" s="1" t="s">
        <v>22</v>
      </c>
      <c r="E891" s="1" t="s">
        <v>23</v>
      </c>
      <c r="F891" s="1" t="s">
        <v>138</v>
      </c>
      <c r="G891" s="1" t="s">
        <v>36</v>
      </c>
      <c r="H891" s="1" t="s">
        <v>43</v>
      </c>
      <c r="I891" s="1" t="s">
        <v>27</v>
      </c>
      <c r="J891" s="9">
        <v>44988</v>
      </c>
      <c r="K891" s="9"/>
      <c r="L891" s="1" t="s">
        <v>28</v>
      </c>
      <c r="M891" s="1">
        <v>1034</v>
      </c>
      <c r="N891" s="1" t="s">
        <v>29</v>
      </c>
      <c r="O891" s="1" t="s">
        <v>63</v>
      </c>
      <c r="P891" s="1" t="s">
        <v>107</v>
      </c>
      <c r="Q891" s="1">
        <v>5</v>
      </c>
      <c r="R891" s="1" t="s">
        <v>119</v>
      </c>
      <c r="S891" s="1">
        <v>3</v>
      </c>
      <c r="T891" s="10">
        <v>76500</v>
      </c>
      <c r="U891" t="str">
        <f t="shared" si="91"/>
        <v>Reviewed</v>
      </c>
      <c r="V891" t="str">
        <f t="shared" si="92"/>
        <v>outstanding</v>
      </c>
      <c r="W891">
        <f t="shared" si="93"/>
        <v>0</v>
      </c>
      <c r="X891" t="str">
        <f t="shared" si="94"/>
        <v>Active</v>
      </c>
      <c r="Y891">
        <f t="shared" si="95"/>
        <v>2.8328767123287673</v>
      </c>
      <c r="Z891" t="str">
        <f t="shared" si="96"/>
        <v>2–3 Years</v>
      </c>
      <c r="AA891" t="str">
        <f t="shared" si="97"/>
        <v>70K–99K</v>
      </c>
    </row>
    <row r="892" spans="1:27" ht="19.95" customHeight="1" x14ac:dyDescent="0.3">
      <c r="A892" s="4" t="s">
        <v>1017</v>
      </c>
      <c r="B892" s="5">
        <v>45346</v>
      </c>
      <c r="C892" s="6" t="s">
        <v>39</v>
      </c>
      <c r="D892" s="6" t="s">
        <v>22</v>
      </c>
      <c r="E892" s="6" t="s">
        <v>40</v>
      </c>
      <c r="F892" s="6" t="s">
        <v>143</v>
      </c>
      <c r="G892" s="6" t="s">
        <v>48</v>
      </c>
      <c r="H892" s="6" t="s">
        <v>43</v>
      </c>
      <c r="I892" s="6" t="s">
        <v>27</v>
      </c>
      <c r="J892" s="5">
        <v>45346</v>
      </c>
      <c r="K892" s="5"/>
      <c r="L892" s="6" t="s">
        <v>28</v>
      </c>
      <c r="M892" s="6">
        <v>676</v>
      </c>
      <c r="N892" s="6" t="s">
        <v>140</v>
      </c>
      <c r="O892" s="6" t="s">
        <v>30</v>
      </c>
      <c r="P892" s="6" t="s">
        <v>64</v>
      </c>
      <c r="Q892" s="6">
        <v>4</v>
      </c>
      <c r="R892" s="6" t="s">
        <v>32</v>
      </c>
      <c r="S892" s="6">
        <v>2</v>
      </c>
      <c r="T892" s="7">
        <v>57000</v>
      </c>
      <c r="U892" t="str">
        <f t="shared" si="91"/>
        <v>Reviewed</v>
      </c>
      <c r="V892" t="str">
        <f t="shared" si="92"/>
        <v>exceeds</v>
      </c>
      <c r="W892">
        <f t="shared" si="93"/>
        <v>0</v>
      </c>
      <c r="X892" t="str">
        <f t="shared" si="94"/>
        <v>Active</v>
      </c>
      <c r="Y892">
        <f t="shared" si="95"/>
        <v>1.8520547945205479</v>
      </c>
      <c r="Z892" t="str">
        <f t="shared" si="96"/>
        <v>1–2 Years</v>
      </c>
      <c r="AA892" t="str">
        <f t="shared" si="97"/>
        <v>&lt;70K</v>
      </c>
    </row>
    <row r="893" spans="1:27" ht="19.95" customHeight="1" x14ac:dyDescent="0.3">
      <c r="A893" s="8" t="s">
        <v>1018</v>
      </c>
      <c r="B893" s="9">
        <v>45508</v>
      </c>
      <c r="C893" s="1" t="s">
        <v>46</v>
      </c>
      <c r="D893" s="1" t="s">
        <v>22</v>
      </c>
      <c r="E893" s="1" t="s">
        <v>40</v>
      </c>
      <c r="F893" s="1" t="s">
        <v>143</v>
      </c>
      <c r="G893" s="1" t="s">
        <v>48</v>
      </c>
      <c r="H893" s="1" t="s">
        <v>43</v>
      </c>
      <c r="I893" s="1" t="s">
        <v>27</v>
      </c>
      <c r="J893" s="9">
        <v>45508</v>
      </c>
      <c r="K893" s="9"/>
      <c r="L893" s="1" t="s">
        <v>28</v>
      </c>
      <c r="M893" s="1">
        <v>514</v>
      </c>
      <c r="N893" s="1" t="s">
        <v>75</v>
      </c>
      <c r="O893" s="1" t="s">
        <v>63</v>
      </c>
      <c r="P893" s="1" t="s">
        <v>107</v>
      </c>
      <c r="Q893" s="1">
        <v>4</v>
      </c>
      <c r="R893" s="1" t="s">
        <v>32</v>
      </c>
      <c r="S893" s="1">
        <v>1</v>
      </c>
      <c r="T893" s="10">
        <v>66000</v>
      </c>
      <c r="U893" t="str">
        <f t="shared" si="91"/>
        <v>Reviewed</v>
      </c>
      <c r="V893" t="str">
        <f t="shared" si="92"/>
        <v>exceeds</v>
      </c>
      <c r="W893">
        <f t="shared" si="93"/>
        <v>0</v>
      </c>
      <c r="X893" t="str">
        <f t="shared" si="94"/>
        <v>Active</v>
      </c>
      <c r="Y893">
        <f t="shared" si="95"/>
        <v>1.4082191780821918</v>
      </c>
      <c r="Z893" t="str">
        <f t="shared" si="96"/>
        <v>1–2 Years</v>
      </c>
      <c r="AA893" t="str">
        <f t="shared" si="97"/>
        <v>&lt;70K</v>
      </c>
    </row>
    <row r="894" spans="1:27" ht="19.95" customHeight="1" x14ac:dyDescent="0.3">
      <c r="A894" s="4" t="s">
        <v>1019</v>
      </c>
      <c r="B894" s="5">
        <v>44992</v>
      </c>
      <c r="C894" s="6" t="s">
        <v>55</v>
      </c>
      <c r="D894" s="6" t="s">
        <v>56</v>
      </c>
      <c r="E894" s="6" t="s">
        <v>23</v>
      </c>
      <c r="F894" s="6" t="s">
        <v>147</v>
      </c>
      <c r="G894" s="6" t="s">
        <v>58</v>
      </c>
      <c r="H894" s="6" t="s">
        <v>26</v>
      </c>
      <c r="I894" s="6" t="s">
        <v>27</v>
      </c>
      <c r="J894" s="5">
        <v>44992</v>
      </c>
      <c r="K894" s="5"/>
      <c r="L894" s="6" t="s">
        <v>28</v>
      </c>
      <c r="M894" s="6">
        <v>1030</v>
      </c>
      <c r="N894" s="6" t="s">
        <v>52</v>
      </c>
      <c r="O894" s="6" t="s">
        <v>63</v>
      </c>
      <c r="P894" s="6" t="s">
        <v>44</v>
      </c>
      <c r="Q894" s="6">
        <v>5</v>
      </c>
      <c r="R894" s="6" t="s">
        <v>119</v>
      </c>
      <c r="S894" s="6">
        <v>3</v>
      </c>
      <c r="T894" s="7">
        <v>80500</v>
      </c>
      <c r="U894" t="str">
        <f t="shared" si="91"/>
        <v>Reviewed</v>
      </c>
      <c r="V894" t="str">
        <f t="shared" si="92"/>
        <v>outstanding</v>
      </c>
      <c r="W894">
        <f t="shared" si="93"/>
        <v>0</v>
      </c>
      <c r="X894" t="str">
        <f t="shared" si="94"/>
        <v>Active</v>
      </c>
      <c r="Y894">
        <f t="shared" si="95"/>
        <v>2.8219178082191783</v>
      </c>
      <c r="Z894" t="str">
        <f t="shared" si="96"/>
        <v>2–3 Years</v>
      </c>
      <c r="AA894" t="str">
        <f t="shared" si="97"/>
        <v>70K–99K</v>
      </c>
    </row>
    <row r="895" spans="1:27" ht="19.95" customHeight="1" x14ac:dyDescent="0.3">
      <c r="A895" s="8" t="s">
        <v>1020</v>
      </c>
      <c r="B895" s="9">
        <v>45669</v>
      </c>
      <c r="C895" s="1" t="s">
        <v>60</v>
      </c>
      <c r="D895" s="1" t="s">
        <v>56</v>
      </c>
      <c r="E895" s="1" t="s">
        <v>40</v>
      </c>
      <c r="F895" s="1" t="s">
        <v>145</v>
      </c>
      <c r="G895" s="1" t="s">
        <v>62</v>
      </c>
      <c r="H895" s="1" t="s">
        <v>49</v>
      </c>
      <c r="I895" s="1" t="s">
        <v>27</v>
      </c>
      <c r="J895" s="9">
        <v>45669</v>
      </c>
      <c r="K895" s="9"/>
      <c r="L895" s="1" t="s">
        <v>28</v>
      </c>
      <c r="M895" s="1">
        <v>353</v>
      </c>
      <c r="N895" s="1" t="s">
        <v>29</v>
      </c>
      <c r="O895" s="1" t="s">
        <v>30</v>
      </c>
      <c r="P895" s="1" t="s">
        <v>64</v>
      </c>
      <c r="Q895" s="1">
        <v>3</v>
      </c>
      <c r="R895" s="1" t="s">
        <v>37</v>
      </c>
      <c r="S895" s="1">
        <v>1</v>
      </c>
      <c r="T895" s="10">
        <v>108500</v>
      </c>
      <c r="U895" t="str">
        <f t="shared" si="91"/>
        <v>Reviewed</v>
      </c>
      <c r="V895" t="str">
        <f t="shared" si="92"/>
        <v>meets</v>
      </c>
      <c r="W895">
        <f t="shared" si="93"/>
        <v>0</v>
      </c>
      <c r="X895" t="str">
        <f t="shared" si="94"/>
        <v>Active</v>
      </c>
      <c r="Y895">
        <f t="shared" si="95"/>
        <v>0.9671232876712329</v>
      </c>
      <c r="Z895" t="str">
        <f t="shared" si="96"/>
        <v>&lt;1 Year</v>
      </c>
      <c r="AA895" t="str">
        <f t="shared" si="97"/>
        <v>100K–129K</v>
      </c>
    </row>
    <row r="896" spans="1:27" ht="19.95" customHeight="1" x14ac:dyDescent="0.3">
      <c r="A896" s="4" t="s">
        <v>1021</v>
      </c>
      <c r="B896" s="5">
        <v>45130</v>
      </c>
      <c r="C896" s="6" t="s">
        <v>66</v>
      </c>
      <c r="D896" s="6" t="s">
        <v>56</v>
      </c>
      <c r="E896" s="6" t="s">
        <v>67</v>
      </c>
      <c r="F896" s="6" t="s">
        <v>193</v>
      </c>
      <c r="G896" s="6" t="s">
        <v>69</v>
      </c>
      <c r="H896" s="6" t="s">
        <v>43</v>
      </c>
      <c r="I896" s="6" t="s">
        <v>27</v>
      </c>
      <c r="J896" s="5">
        <v>45130</v>
      </c>
      <c r="K896" s="5"/>
      <c r="L896" s="6" t="s">
        <v>28</v>
      </c>
      <c r="M896" s="6">
        <v>892</v>
      </c>
      <c r="N896" s="6" t="s">
        <v>29</v>
      </c>
      <c r="O896" s="6" t="s">
        <v>43</v>
      </c>
      <c r="P896" s="6" t="s">
        <v>44</v>
      </c>
      <c r="Q896" s="6">
        <v>3</v>
      </c>
      <c r="R896" s="6" t="s">
        <v>37</v>
      </c>
      <c r="S896" s="6">
        <v>2</v>
      </c>
      <c r="T896" s="7">
        <v>56500</v>
      </c>
      <c r="U896" t="str">
        <f t="shared" si="91"/>
        <v>Reviewed</v>
      </c>
      <c r="V896" t="str">
        <f t="shared" si="92"/>
        <v>meets</v>
      </c>
      <c r="W896">
        <f t="shared" si="93"/>
        <v>0</v>
      </c>
      <c r="X896" t="str">
        <f t="shared" si="94"/>
        <v>Active</v>
      </c>
      <c r="Y896">
        <f t="shared" si="95"/>
        <v>2.4438356164383563</v>
      </c>
      <c r="Z896" t="str">
        <f t="shared" si="96"/>
        <v>2–3 Years</v>
      </c>
      <c r="AA896" t="str">
        <f t="shared" si="97"/>
        <v>&lt;70K</v>
      </c>
    </row>
    <row r="897" spans="1:27" ht="19.95" customHeight="1" x14ac:dyDescent="0.3">
      <c r="A897" s="8" t="s">
        <v>1022</v>
      </c>
      <c r="B897" s="9">
        <v>45858</v>
      </c>
      <c r="C897" s="1" t="s">
        <v>71</v>
      </c>
      <c r="D897" s="1" t="s">
        <v>72</v>
      </c>
      <c r="E897" s="1" t="s">
        <v>23</v>
      </c>
      <c r="F897" s="1" t="s">
        <v>35</v>
      </c>
      <c r="G897" s="1" t="s">
        <v>36</v>
      </c>
      <c r="H897" s="1" t="s">
        <v>26</v>
      </c>
      <c r="I897" s="1" t="s">
        <v>50</v>
      </c>
      <c r="J897" s="9">
        <v>45858</v>
      </c>
      <c r="K897" s="9">
        <v>45949</v>
      </c>
      <c r="L897" s="1" t="s">
        <v>51</v>
      </c>
      <c r="M897" s="1">
        <v>91</v>
      </c>
      <c r="N897" s="1" t="s">
        <v>52</v>
      </c>
      <c r="O897" s="1" t="s">
        <v>63</v>
      </c>
      <c r="P897" s="1" t="s">
        <v>64</v>
      </c>
      <c r="Q897" s="1" t="s">
        <v>95</v>
      </c>
      <c r="R897" s="1" t="s">
        <v>28</v>
      </c>
      <c r="S897" s="1">
        <v>0</v>
      </c>
      <c r="T897" s="10">
        <v>102500</v>
      </c>
      <c r="U897" t="str">
        <f t="shared" si="91"/>
        <v>Not Reviewed</v>
      </c>
      <c r="V897" t="str">
        <f t="shared" si="92"/>
        <v>Not Reviewed</v>
      </c>
      <c r="W897">
        <f t="shared" si="93"/>
        <v>1</v>
      </c>
      <c r="X897" t="str">
        <f t="shared" si="94"/>
        <v>Attrited</v>
      </c>
      <c r="Y897">
        <f t="shared" si="95"/>
        <v>0.24931506849315069</v>
      </c>
      <c r="Z897" t="str">
        <f t="shared" si="96"/>
        <v>&lt;1 Year</v>
      </c>
      <c r="AA897" t="str">
        <f t="shared" si="97"/>
        <v>100K–129K</v>
      </c>
    </row>
    <row r="898" spans="1:27" ht="19.95" customHeight="1" x14ac:dyDescent="0.3">
      <c r="A898" s="4" t="s">
        <v>1023</v>
      </c>
      <c r="B898" s="5">
        <v>45486</v>
      </c>
      <c r="C898" s="6" t="s">
        <v>77</v>
      </c>
      <c r="D898" s="6" t="s">
        <v>72</v>
      </c>
      <c r="E898" s="6" t="s">
        <v>40</v>
      </c>
      <c r="F898" s="6" t="s">
        <v>114</v>
      </c>
      <c r="G898" s="6" t="s">
        <v>94</v>
      </c>
      <c r="H898" s="6" t="s">
        <v>43</v>
      </c>
      <c r="I898" s="6" t="s">
        <v>27</v>
      </c>
      <c r="J898" s="5">
        <v>45486</v>
      </c>
      <c r="K898" s="5"/>
      <c r="L898" s="6" t="s">
        <v>28</v>
      </c>
      <c r="M898" s="6">
        <v>536</v>
      </c>
      <c r="N898" s="6" t="s">
        <v>29</v>
      </c>
      <c r="O898" s="6" t="s">
        <v>105</v>
      </c>
      <c r="P898" s="6" t="s">
        <v>44</v>
      </c>
      <c r="Q898" s="6">
        <v>3</v>
      </c>
      <c r="R898" s="6" t="s">
        <v>37</v>
      </c>
      <c r="S898" s="6">
        <v>1</v>
      </c>
      <c r="T898" s="7">
        <v>75500</v>
      </c>
      <c r="U898" t="str">
        <f t="shared" ref="U898:U961" si="98">IF(LOWER(TRIM(Q898&amp;""))="none","Not Reviewed","Reviewed")</f>
        <v>Reviewed</v>
      </c>
      <c r="V898" t="str">
        <f t="shared" ref="V898:V961" si="99">IF(OR(Q898="none",R898=""),"Not Reviewed",R898)</f>
        <v>meets</v>
      </c>
      <c r="W898">
        <f t="shared" ref="W898:W961" si="100">IF(I898="terminated",1,0)</f>
        <v>0</v>
      </c>
      <c r="X898" t="str">
        <f t="shared" ref="X898:X961" si="101">IF(I898="terminated","Attrited","Active")</f>
        <v>Active</v>
      </c>
      <c r="Y898">
        <f t="shared" ref="Y898:Y961" si="102">M898/365</f>
        <v>1.4684931506849315</v>
      </c>
      <c r="Z898" t="str">
        <f t="shared" ref="Z898:Z961" si="103">IF(Y898&lt;1,"&lt;1 Year",IF(Y898&lt;2,"1–2 Years",IF(Y898&lt;3,"2–3 Years","3+ Years")))</f>
        <v>1–2 Years</v>
      </c>
      <c r="AA898" t="str">
        <f t="shared" ref="AA898:AA961" si="104">IF(T898&lt;70000,"&lt;70K",IF(T898&lt;100000,"70K–99K",IF(T898&lt;130000,"100K–129K","130K+")))</f>
        <v>70K–99K</v>
      </c>
    </row>
    <row r="899" spans="1:27" ht="19.95" customHeight="1" x14ac:dyDescent="0.3">
      <c r="A899" s="8" t="s">
        <v>1024</v>
      </c>
      <c r="B899" s="9">
        <v>45270</v>
      </c>
      <c r="C899" s="1" t="s">
        <v>81</v>
      </c>
      <c r="D899" s="1" t="s">
        <v>72</v>
      </c>
      <c r="E899" s="1" t="s">
        <v>23</v>
      </c>
      <c r="F899" s="1" t="s">
        <v>223</v>
      </c>
      <c r="G899" s="1" t="s">
        <v>83</v>
      </c>
      <c r="H899" s="1" t="s">
        <v>49</v>
      </c>
      <c r="I899" s="1" t="s">
        <v>27</v>
      </c>
      <c r="J899" s="9">
        <v>45270</v>
      </c>
      <c r="K899" s="9"/>
      <c r="L899" s="1" t="s">
        <v>28</v>
      </c>
      <c r="M899" s="1">
        <v>752</v>
      </c>
      <c r="N899" s="1" t="s">
        <v>140</v>
      </c>
      <c r="O899" s="1" t="s">
        <v>30</v>
      </c>
      <c r="P899" s="1" t="s">
        <v>64</v>
      </c>
      <c r="Q899" s="1">
        <v>3</v>
      </c>
      <c r="R899" s="1" t="s">
        <v>37</v>
      </c>
      <c r="S899" s="1">
        <v>2</v>
      </c>
      <c r="T899" s="10">
        <v>98000</v>
      </c>
      <c r="U899" t="str">
        <f t="shared" si="98"/>
        <v>Reviewed</v>
      </c>
      <c r="V899" t="str">
        <f t="shared" si="99"/>
        <v>meets</v>
      </c>
      <c r="W899">
        <f t="shared" si="100"/>
        <v>0</v>
      </c>
      <c r="X899" t="str">
        <f t="shared" si="101"/>
        <v>Active</v>
      </c>
      <c r="Y899">
        <f t="shared" si="102"/>
        <v>2.0602739726027397</v>
      </c>
      <c r="Z899" t="str">
        <f t="shared" si="103"/>
        <v>2–3 Years</v>
      </c>
      <c r="AA899" t="str">
        <f t="shared" si="104"/>
        <v>70K–99K</v>
      </c>
    </row>
    <row r="900" spans="1:27" ht="19.95" customHeight="1" x14ac:dyDescent="0.3">
      <c r="A900" s="4" t="s">
        <v>1025</v>
      </c>
      <c r="B900" s="5">
        <v>45471</v>
      </c>
      <c r="C900" s="6" t="s">
        <v>86</v>
      </c>
      <c r="D900" s="6" t="s">
        <v>87</v>
      </c>
      <c r="E900" s="6" t="s">
        <v>67</v>
      </c>
      <c r="F900" s="6" t="s">
        <v>116</v>
      </c>
      <c r="G900" s="6" t="s">
        <v>89</v>
      </c>
      <c r="H900" s="6" t="s">
        <v>26</v>
      </c>
      <c r="I900" s="6" t="s">
        <v>27</v>
      </c>
      <c r="J900" s="5">
        <v>45471</v>
      </c>
      <c r="K900" s="5"/>
      <c r="L900" s="6" t="s">
        <v>28</v>
      </c>
      <c r="M900" s="6">
        <v>551</v>
      </c>
      <c r="N900" s="6" t="s">
        <v>75</v>
      </c>
      <c r="O900" s="6" t="s">
        <v>170</v>
      </c>
      <c r="P900" s="6" t="s">
        <v>64</v>
      </c>
      <c r="Q900" s="6">
        <v>2</v>
      </c>
      <c r="R900" s="6" t="s">
        <v>53</v>
      </c>
      <c r="S900" s="6">
        <v>2</v>
      </c>
      <c r="T900" s="7">
        <v>104500</v>
      </c>
      <c r="U900" t="str">
        <f t="shared" si="98"/>
        <v>Reviewed</v>
      </c>
      <c r="V900" t="str">
        <f t="shared" si="99"/>
        <v>needs_support</v>
      </c>
      <c r="W900">
        <f t="shared" si="100"/>
        <v>0</v>
      </c>
      <c r="X900" t="str">
        <f t="shared" si="101"/>
        <v>Active</v>
      </c>
      <c r="Y900">
        <f t="shared" si="102"/>
        <v>1.5095890410958903</v>
      </c>
      <c r="Z900" t="str">
        <f t="shared" si="103"/>
        <v>1–2 Years</v>
      </c>
      <c r="AA900" t="str">
        <f t="shared" si="104"/>
        <v>100K–129K</v>
      </c>
    </row>
    <row r="901" spans="1:27" ht="19.95" customHeight="1" x14ac:dyDescent="0.3">
      <c r="A901" s="8" t="s">
        <v>1026</v>
      </c>
      <c r="B901" s="9">
        <v>45843</v>
      </c>
      <c r="C901" s="1" t="s">
        <v>91</v>
      </c>
      <c r="D901" s="1" t="s">
        <v>87</v>
      </c>
      <c r="E901" s="1" t="s">
        <v>92</v>
      </c>
      <c r="F901" s="1" t="s">
        <v>114</v>
      </c>
      <c r="G901" s="1" t="s">
        <v>94</v>
      </c>
      <c r="H901" s="1" t="s">
        <v>43</v>
      </c>
      <c r="I901" s="1" t="s">
        <v>27</v>
      </c>
      <c r="J901" s="9">
        <v>45843</v>
      </c>
      <c r="K901" s="9"/>
      <c r="L901" s="1" t="s">
        <v>28</v>
      </c>
      <c r="M901" s="1">
        <v>179</v>
      </c>
      <c r="N901" s="1" t="s">
        <v>52</v>
      </c>
      <c r="O901" s="1" t="s">
        <v>63</v>
      </c>
      <c r="P901" s="1" t="s">
        <v>44</v>
      </c>
      <c r="Q901" s="1" t="s">
        <v>95</v>
      </c>
      <c r="R901" s="1" t="s">
        <v>28</v>
      </c>
      <c r="S901" s="1">
        <v>0</v>
      </c>
      <c r="T901" s="10">
        <v>71500</v>
      </c>
      <c r="U901" t="str">
        <f t="shared" si="98"/>
        <v>Not Reviewed</v>
      </c>
      <c r="V901" t="str">
        <f t="shared" si="99"/>
        <v>Not Reviewed</v>
      </c>
      <c r="W901">
        <f t="shared" si="100"/>
        <v>0</v>
      </c>
      <c r="X901" t="str">
        <f t="shared" si="101"/>
        <v>Active</v>
      </c>
      <c r="Y901">
        <f t="shared" si="102"/>
        <v>0.49041095890410957</v>
      </c>
      <c r="Z901" t="str">
        <f t="shared" si="103"/>
        <v>&lt;1 Year</v>
      </c>
      <c r="AA901" t="str">
        <f t="shared" si="104"/>
        <v>70K–99K</v>
      </c>
    </row>
    <row r="902" spans="1:27" ht="19.95" customHeight="1" x14ac:dyDescent="0.3">
      <c r="A902" s="4" t="s">
        <v>1027</v>
      </c>
      <c r="B902" s="5">
        <v>45621</v>
      </c>
      <c r="C902" s="6" t="s">
        <v>21</v>
      </c>
      <c r="D902" s="6" t="s">
        <v>22</v>
      </c>
      <c r="E902" s="6" t="s">
        <v>23</v>
      </c>
      <c r="F902" s="6" t="s">
        <v>288</v>
      </c>
      <c r="G902" s="6" t="s">
        <v>25</v>
      </c>
      <c r="H902" s="6" t="s">
        <v>43</v>
      </c>
      <c r="I902" s="6" t="s">
        <v>27</v>
      </c>
      <c r="J902" s="5">
        <v>45621</v>
      </c>
      <c r="K902" s="5"/>
      <c r="L902" s="6" t="s">
        <v>28</v>
      </c>
      <c r="M902" s="6">
        <v>401</v>
      </c>
      <c r="N902" s="6" t="s">
        <v>29</v>
      </c>
      <c r="O902" s="6" t="s">
        <v>43</v>
      </c>
      <c r="P902" s="6" t="s">
        <v>44</v>
      </c>
      <c r="Q902" s="6">
        <v>3</v>
      </c>
      <c r="R902" s="6" t="s">
        <v>37</v>
      </c>
      <c r="S902" s="6">
        <v>1</v>
      </c>
      <c r="T902" s="7">
        <v>59000</v>
      </c>
      <c r="U902" t="str">
        <f t="shared" si="98"/>
        <v>Reviewed</v>
      </c>
      <c r="V902" t="str">
        <f t="shared" si="99"/>
        <v>meets</v>
      </c>
      <c r="W902">
        <f t="shared" si="100"/>
        <v>0</v>
      </c>
      <c r="X902" t="str">
        <f t="shared" si="101"/>
        <v>Active</v>
      </c>
      <c r="Y902">
        <f t="shared" si="102"/>
        <v>1.0986301369863014</v>
      </c>
      <c r="Z902" t="str">
        <f t="shared" si="103"/>
        <v>1–2 Years</v>
      </c>
      <c r="AA902" t="str">
        <f t="shared" si="104"/>
        <v>&lt;70K</v>
      </c>
    </row>
    <row r="903" spans="1:27" ht="19.95" customHeight="1" x14ac:dyDescent="0.3">
      <c r="A903" s="8" t="s">
        <v>1028</v>
      </c>
      <c r="B903" s="9">
        <v>45483</v>
      </c>
      <c r="C903" s="1" t="s">
        <v>34</v>
      </c>
      <c r="D903" s="1" t="s">
        <v>22</v>
      </c>
      <c r="E903" s="1" t="s">
        <v>23</v>
      </c>
      <c r="F903" s="1" t="s">
        <v>121</v>
      </c>
      <c r="G903" s="1" t="s">
        <v>25</v>
      </c>
      <c r="H903" s="1" t="s">
        <v>49</v>
      </c>
      <c r="I903" s="1" t="s">
        <v>50</v>
      </c>
      <c r="J903" s="9">
        <v>45483</v>
      </c>
      <c r="K903" s="9">
        <v>46010</v>
      </c>
      <c r="L903" s="1" t="s">
        <v>84</v>
      </c>
      <c r="M903" s="1">
        <v>527</v>
      </c>
      <c r="N903" s="1" t="s">
        <v>52</v>
      </c>
      <c r="O903" s="1" t="s">
        <v>63</v>
      </c>
      <c r="P903" s="1" t="s">
        <v>64</v>
      </c>
      <c r="Q903" s="1">
        <v>4</v>
      </c>
      <c r="R903" s="1" t="s">
        <v>32</v>
      </c>
      <c r="S903" s="1">
        <v>1</v>
      </c>
      <c r="T903" s="10">
        <v>116000</v>
      </c>
      <c r="U903" t="str">
        <f t="shared" si="98"/>
        <v>Reviewed</v>
      </c>
      <c r="V903" t="str">
        <f t="shared" si="99"/>
        <v>exceeds</v>
      </c>
      <c r="W903">
        <f t="shared" si="100"/>
        <v>1</v>
      </c>
      <c r="X903" t="str">
        <f t="shared" si="101"/>
        <v>Attrited</v>
      </c>
      <c r="Y903">
        <f t="shared" si="102"/>
        <v>1.4438356164383561</v>
      </c>
      <c r="Z903" t="str">
        <f t="shared" si="103"/>
        <v>1–2 Years</v>
      </c>
      <c r="AA903" t="str">
        <f t="shared" si="104"/>
        <v>100K–129K</v>
      </c>
    </row>
    <row r="904" spans="1:27" ht="19.95" customHeight="1" x14ac:dyDescent="0.3">
      <c r="A904" s="4" t="s">
        <v>1029</v>
      </c>
      <c r="B904" s="5">
        <v>45012</v>
      </c>
      <c r="C904" s="6" t="s">
        <v>39</v>
      </c>
      <c r="D904" s="6" t="s">
        <v>22</v>
      </c>
      <c r="E904" s="6" t="s">
        <v>40</v>
      </c>
      <c r="F904" s="6" t="s">
        <v>101</v>
      </c>
      <c r="G904" s="6" t="s">
        <v>48</v>
      </c>
      <c r="H904" s="6" t="s">
        <v>26</v>
      </c>
      <c r="I904" s="6" t="s">
        <v>27</v>
      </c>
      <c r="J904" s="5">
        <v>45012</v>
      </c>
      <c r="K904" s="5"/>
      <c r="L904" s="6" t="s">
        <v>28</v>
      </c>
      <c r="M904" s="6">
        <v>1010</v>
      </c>
      <c r="N904" s="6" t="s">
        <v>140</v>
      </c>
      <c r="O904" s="6" t="s">
        <v>30</v>
      </c>
      <c r="P904" s="6" t="s">
        <v>64</v>
      </c>
      <c r="Q904" s="6">
        <v>3</v>
      </c>
      <c r="R904" s="6" t="s">
        <v>37</v>
      </c>
      <c r="S904" s="6">
        <v>3</v>
      </c>
      <c r="T904" s="7">
        <v>77000</v>
      </c>
      <c r="U904" t="str">
        <f t="shared" si="98"/>
        <v>Reviewed</v>
      </c>
      <c r="V904" t="str">
        <f t="shared" si="99"/>
        <v>meets</v>
      </c>
      <c r="W904">
        <f t="shared" si="100"/>
        <v>0</v>
      </c>
      <c r="X904" t="str">
        <f t="shared" si="101"/>
        <v>Active</v>
      </c>
      <c r="Y904">
        <f t="shared" si="102"/>
        <v>2.7671232876712328</v>
      </c>
      <c r="Z904" t="str">
        <f t="shared" si="103"/>
        <v>2–3 Years</v>
      </c>
      <c r="AA904" t="str">
        <f t="shared" si="104"/>
        <v>70K–99K</v>
      </c>
    </row>
    <row r="905" spans="1:27" ht="19.95" customHeight="1" x14ac:dyDescent="0.3">
      <c r="A905" s="8" t="s">
        <v>1030</v>
      </c>
      <c r="B905" s="9">
        <v>45389</v>
      </c>
      <c r="C905" s="1" t="s">
        <v>46</v>
      </c>
      <c r="D905" s="1" t="s">
        <v>22</v>
      </c>
      <c r="E905" s="1" t="s">
        <v>40</v>
      </c>
      <c r="F905" s="1" t="s">
        <v>47</v>
      </c>
      <c r="G905" s="1" t="s">
        <v>48</v>
      </c>
      <c r="H905" s="1" t="s">
        <v>49</v>
      </c>
      <c r="I905" s="1" t="s">
        <v>50</v>
      </c>
      <c r="J905" s="9">
        <v>45389</v>
      </c>
      <c r="K905" s="9">
        <v>46002</v>
      </c>
      <c r="L905" s="1" t="s">
        <v>51</v>
      </c>
      <c r="M905" s="1">
        <v>613</v>
      </c>
      <c r="N905" s="1" t="s">
        <v>29</v>
      </c>
      <c r="O905" s="1" t="s">
        <v>43</v>
      </c>
      <c r="P905" s="1" t="s">
        <v>64</v>
      </c>
      <c r="Q905" s="1">
        <v>5</v>
      </c>
      <c r="R905" s="1" t="s">
        <v>119</v>
      </c>
      <c r="S905" s="1">
        <v>2</v>
      </c>
      <c r="T905" s="10">
        <v>105000</v>
      </c>
      <c r="U905" t="str">
        <f t="shared" si="98"/>
        <v>Reviewed</v>
      </c>
      <c r="V905" t="str">
        <f t="shared" si="99"/>
        <v>outstanding</v>
      </c>
      <c r="W905">
        <f t="shared" si="100"/>
        <v>1</v>
      </c>
      <c r="X905" t="str">
        <f t="shared" si="101"/>
        <v>Attrited</v>
      </c>
      <c r="Y905">
        <f t="shared" si="102"/>
        <v>1.6794520547945206</v>
      </c>
      <c r="Z905" t="str">
        <f t="shared" si="103"/>
        <v>1–2 Years</v>
      </c>
      <c r="AA905" t="str">
        <f t="shared" si="104"/>
        <v>100K–129K</v>
      </c>
    </row>
    <row r="906" spans="1:27" ht="19.95" customHeight="1" x14ac:dyDescent="0.3">
      <c r="A906" s="4" t="s">
        <v>1031</v>
      </c>
      <c r="B906" s="5">
        <v>45108</v>
      </c>
      <c r="C906" s="6" t="s">
        <v>55</v>
      </c>
      <c r="D906" s="6" t="s">
        <v>56</v>
      </c>
      <c r="E906" s="6" t="s">
        <v>23</v>
      </c>
      <c r="F906" s="6" t="s">
        <v>190</v>
      </c>
      <c r="G906" s="6" t="s">
        <v>58</v>
      </c>
      <c r="H906" s="6" t="s">
        <v>49</v>
      </c>
      <c r="I906" s="6" t="s">
        <v>27</v>
      </c>
      <c r="J906" s="5">
        <v>45108</v>
      </c>
      <c r="K906" s="5"/>
      <c r="L906" s="6" t="s">
        <v>28</v>
      </c>
      <c r="M906" s="6">
        <v>914</v>
      </c>
      <c r="N906" s="6" t="s">
        <v>29</v>
      </c>
      <c r="O906" s="6" t="s">
        <v>63</v>
      </c>
      <c r="P906" s="6" t="s">
        <v>107</v>
      </c>
      <c r="Q906" s="6">
        <v>4</v>
      </c>
      <c r="R906" s="6" t="s">
        <v>32</v>
      </c>
      <c r="S906" s="6">
        <v>3</v>
      </c>
      <c r="T906" s="7">
        <v>119500</v>
      </c>
      <c r="U906" t="str">
        <f t="shared" si="98"/>
        <v>Reviewed</v>
      </c>
      <c r="V906" t="str">
        <f t="shared" si="99"/>
        <v>exceeds</v>
      </c>
      <c r="W906">
        <f t="shared" si="100"/>
        <v>0</v>
      </c>
      <c r="X906" t="str">
        <f t="shared" si="101"/>
        <v>Active</v>
      </c>
      <c r="Y906">
        <f t="shared" si="102"/>
        <v>2.504109589041096</v>
      </c>
      <c r="Z906" t="str">
        <f t="shared" si="103"/>
        <v>2–3 Years</v>
      </c>
      <c r="AA906" t="str">
        <f t="shared" si="104"/>
        <v>100K–129K</v>
      </c>
    </row>
    <row r="907" spans="1:27" ht="19.95" customHeight="1" x14ac:dyDescent="0.3">
      <c r="A907" s="8" t="s">
        <v>1032</v>
      </c>
      <c r="B907" s="9">
        <v>45059</v>
      </c>
      <c r="C907" s="1" t="s">
        <v>60</v>
      </c>
      <c r="D907" s="1" t="s">
        <v>56</v>
      </c>
      <c r="E907" s="1" t="s">
        <v>40</v>
      </c>
      <c r="F907" s="1" t="s">
        <v>104</v>
      </c>
      <c r="G907" s="1" t="s">
        <v>62</v>
      </c>
      <c r="H907" s="1" t="s">
        <v>43</v>
      </c>
      <c r="I907" s="1" t="s">
        <v>27</v>
      </c>
      <c r="J907" s="9">
        <v>45059</v>
      </c>
      <c r="K907" s="9"/>
      <c r="L907" s="1" t="s">
        <v>28</v>
      </c>
      <c r="M907" s="1">
        <v>963</v>
      </c>
      <c r="N907" s="1" t="s">
        <v>122</v>
      </c>
      <c r="O907" s="1" t="s">
        <v>30</v>
      </c>
      <c r="P907" s="1" t="s">
        <v>31</v>
      </c>
      <c r="Q907" s="1">
        <v>4</v>
      </c>
      <c r="R907" s="1" t="s">
        <v>32</v>
      </c>
      <c r="S907" s="1">
        <v>3</v>
      </c>
      <c r="T907" s="10">
        <v>64500</v>
      </c>
      <c r="U907" t="str">
        <f t="shared" si="98"/>
        <v>Reviewed</v>
      </c>
      <c r="V907" t="str">
        <f t="shared" si="99"/>
        <v>exceeds</v>
      </c>
      <c r="W907">
        <f t="shared" si="100"/>
        <v>0</v>
      </c>
      <c r="X907" t="str">
        <f t="shared" si="101"/>
        <v>Active</v>
      </c>
      <c r="Y907">
        <f t="shared" si="102"/>
        <v>2.6383561643835618</v>
      </c>
      <c r="Z907" t="str">
        <f t="shared" si="103"/>
        <v>2–3 Years</v>
      </c>
      <c r="AA907" t="str">
        <f t="shared" si="104"/>
        <v>&lt;70K</v>
      </c>
    </row>
    <row r="908" spans="1:27" ht="19.95" customHeight="1" x14ac:dyDescent="0.3">
      <c r="A908" s="4" t="s">
        <v>1033</v>
      </c>
      <c r="B908" s="5">
        <v>44947</v>
      </c>
      <c r="C908" s="6" t="s">
        <v>66</v>
      </c>
      <c r="D908" s="6" t="s">
        <v>56</v>
      </c>
      <c r="E908" s="6" t="s">
        <v>67</v>
      </c>
      <c r="F908" s="6" t="s">
        <v>68</v>
      </c>
      <c r="G908" s="6" t="s">
        <v>69</v>
      </c>
      <c r="H908" s="6" t="s">
        <v>26</v>
      </c>
      <c r="I908" s="6" t="s">
        <v>27</v>
      </c>
      <c r="J908" s="5">
        <v>44947</v>
      </c>
      <c r="K908" s="5"/>
      <c r="L908" s="6" t="s">
        <v>28</v>
      </c>
      <c r="M908" s="6">
        <v>1075</v>
      </c>
      <c r="N908" s="6" t="s">
        <v>75</v>
      </c>
      <c r="O908" s="6" t="s">
        <v>43</v>
      </c>
      <c r="P908" s="6" t="s">
        <v>107</v>
      </c>
      <c r="Q908" s="6">
        <v>4</v>
      </c>
      <c r="R908" s="6" t="s">
        <v>32</v>
      </c>
      <c r="S908" s="6">
        <v>3</v>
      </c>
      <c r="T908" s="7">
        <v>87500</v>
      </c>
      <c r="U908" t="str">
        <f t="shared" si="98"/>
        <v>Reviewed</v>
      </c>
      <c r="V908" t="str">
        <f t="shared" si="99"/>
        <v>exceeds</v>
      </c>
      <c r="W908">
        <f t="shared" si="100"/>
        <v>0</v>
      </c>
      <c r="X908" t="str">
        <f t="shared" si="101"/>
        <v>Active</v>
      </c>
      <c r="Y908">
        <f t="shared" si="102"/>
        <v>2.9452054794520546</v>
      </c>
      <c r="Z908" t="str">
        <f t="shared" si="103"/>
        <v>2–3 Years</v>
      </c>
      <c r="AA908" t="str">
        <f t="shared" si="104"/>
        <v>70K–99K</v>
      </c>
    </row>
    <row r="909" spans="1:27" ht="19.95" customHeight="1" x14ac:dyDescent="0.3">
      <c r="A909" s="8" t="s">
        <v>1034</v>
      </c>
      <c r="B909" s="9">
        <v>45008</v>
      </c>
      <c r="C909" s="1" t="s">
        <v>71</v>
      </c>
      <c r="D909" s="1" t="s">
        <v>72</v>
      </c>
      <c r="E909" s="1" t="s">
        <v>23</v>
      </c>
      <c r="F909" s="1" t="s">
        <v>73</v>
      </c>
      <c r="G909" s="1" t="s">
        <v>74</v>
      </c>
      <c r="H909" s="1" t="s">
        <v>49</v>
      </c>
      <c r="I909" s="1" t="s">
        <v>27</v>
      </c>
      <c r="J909" s="9">
        <v>45008</v>
      </c>
      <c r="K909" s="9"/>
      <c r="L909" s="1" t="s">
        <v>28</v>
      </c>
      <c r="M909" s="1">
        <v>1014</v>
      </c>
      <c r="N909" s="1" t="s">
        <v>29</v>
      </c>
      <c r="O909" s="1" t="s">
        <v>43</v>
      </c>
      <c r="P909" s="1" t="s">
        <v>107</v>
      </c>
      <c r="Q909" s="1">
        <v>5</v>
      </c>
      <c r="R909" s="1" t="s">
        <v>119</v>
      </c>
      <c r="S909" s="1">
        <v>3</v>
      </c>
      <c r="T909" s="10">
        <v>123000</v>
      </c>
      <c r="U909" t="str">
        <f t="shared" si="98"/>
        <v>Reviewed</v>
      </c>
      <c r="V909" t="str">
        <f t="shared" si="99"/>
        <v>outstanding</v>
      </c>
      <c r="W909">
        <f t="shared" si="100"/>
        <v>0</v>
      </c>
      <c r="X909" t="str">
        <f t="shared" si="101"/>
        <v>Active</v>
      </c>
      <c r="Y909">
        <f t="shared" si="102"/>
        <v>2.7780821917808218</v>
      </c>
      <c r="Z909" t="str">
        <f t="shared" si="103"/>
        <v>2–3 Years</v>
      </c>
      <c r="AA909" t="str">
        <f t="shared" si="104"/>
        <v>100K–129K</v>
      </c>
    </row>
    <row r="910" spans="1:27" ht="19.95" customHeight="1" x14ac:dyDescent="0.3">
      <c r="A910" s="4" t="s">
        <v>1035</v>
      </c>
      <c r="B910" s="5">
        <v>45055</v>
      </c>
      <c r="C910" s="6" t="s">
        <v>77</v>
      </c>
      <c r="D910" s="6" t="s">
        <v>72</v>
      </c>
      <c r="E910" s="6" t="s">
        <v>40</v>
      </c>
      <c r="F910" s="6" t="s">
        <v>112</v>
      </c>
      <c r="G910" s="6" t="s">
        <v>79</v>
      </c>
      <c r="H910" s="6" t="s">
        <v>43</v>
      </c>
      <c r="I910" s="6" t="s">
        <v>27</v>
      </c>
      <c r="J910" s="5">
        <v>45055</v>
      </c>
      <c r="K910" s="5"/>
      <c r="L910" s="6" t="s">
        <v>28</v>
      </c>
      <c r="M910" s="6">
        <v>967</v>
      </c>
      <c r="N910" s="6" t="s">
        <v>29</v>
      </c>
      <c r="O910" s="6" t="s">
        <v>63</v>
      </c>
      <c r="P910" s="6" t="s">
        <v>44</v>
      </c>
      <c r="Q910" s="6">
        <v>4</v>
      </c>
      <c r="R910" s="6" t="s">
        <v>32</v>
      </c>
      <c r="S910" s="6">
        <v>3</v>
      </c>
      <c r="T910" s="7">
        <v>69500</v>
      </c>
      <c r="U910" t="str">
        <f t="shared" si="98"/>
        <v>Reviewed</v>
      </c>
      <c r="V910" t="str">
        <f t="shared" si="99"/>
        <v>exceeds</v>
      </c>
      <c r="W910">
        <f t="shared" si="100"/>
        <v>0</v>
      </c>
      <c r="X910" t="str">
        <f t="shared" si="101"/>
        <v>Active</v>
      </c>
      <c r="Y910">
        <f t="shared" si="102"/>
        <v>2.6493150684931508</v>
      </c>
      <c r="Z910" t="str">
        <f t="shared" si="103"/>
        <v>2–3 Years</v>
      </c>
      <c r="AA910" t="str">
        <f t="shared" si="104"/>
        <v>&lt;70K</v>
      </c>
    </row>
    <row r="911" spans="1:27" ht="19.95" customHeight="1" x14ac:dyDescent="0.3">
      <c r="A911" s="8" t="s">
        <v>1036</v>
      </c>
      <c r="B911" s="9">
        <v>45797</v>
      </c>
      <c r="C911" s="1" t="s">
        <v>81</v>
      </c>
      <c r="D911" s="1" t="s">
        <v>72</v>
      </c>
      <c r="E911" s="1" t="s">
        <v>23</v>
      </c>
      <c r="F911" s="1" t="s">
        <v>223</v>
      </c>
      <c r="G911" s="1" t="s">
        <v>83</v>
      </c>
      <c r="H911" s="1" t="s">
        <v>49</v>
      </c>
      <c r="I911" s="1" t="s">
        <v>27</v>
      </c>
      <c r="J911" s="9">
        <v>45797</v>
      </c>
      <c r="K911" s="9"/>
      <c r="L911" s="1" t="s">
        <v>28</v>
      </c>
      <c r="M911" s="1">
        <v>225</v>
      </c>
      <c r="N911" s="1" t="s">
        <v>29</v>
      </c>
      <c r="O911" s="1" t="s">
        <v>63</v>
      </c>
      <c r="P911" s="1" t="s">
        <v>31</v>
      </c>
      <c r="Q911" s="1">
        <v>2</v>
      </c>
      <c r="R911" s="1" t="s">
        <v>53</v>
      </c>
      <c r="S911" s="1">
        <v>1</v>
      </c>
      <c r="T911" s="10">
        <v>138500</v>
      </c>
      <c r="U911" t="str">
        <f t="shared" si="98"/>
        <v>Reviewed</v>
      </c>
      <c r="V911" t="str">
        <f t="shared" si="99"/>
        <v>needs_support</v>
      </c>
      <c r="W911">
        <f t="shared" si="100"/>
        <v>0</v>
      </c>
      <c r="X911" t="str">
        <f t="shared" si="101"/>
        <v>Active</v>
      </c>
      <c r="Y911">
        <f t="shared" si="102"/>
        <v>0.61643835616438358</v>
      </c>
      <c r="Z911" t="str">
        <f t="shared" si="103"/>
        <v>&lt;1 Year</v>
      </c>
      <c r="AA911" t="str">
        <f t="shared" si="104"/>
        <v>130K+</v>
      </c>
    </row>
    <row r="912" spans="1:27" ht="19.95" customHeight="1" x14ac:dyDescent="0.3">
      <c r="A912" s="4" t="s">
        <v>1037</v>
      </c>
      <c r="B912" s="5">
        <v>45662</v>
      </c>
      <c r="C912" s="6" t="s">
        <v>86</v>
      </c>
      <c r="D912" s="6" t="s">
        <v>87</v>
      </c>
      <c r="E912" s="6" t="s">
        <v>67</v>
      </c>
      <c r="F912" s="6" t="s">
        <v>152</v>
      </c>
      <c r="G912" s="6" t="s">
        <v>94</v>
      </c>
      <c r="H912" s="6" t="s">
        <v>49</v>
      </c>
      <c r="I912" s="6" t="s">
        <v>27</v>
      </c>
      <c r="J912" s="5">
        <v>45662</v>
      </c>
      <c r="K912" s="5"/>
      <c r="L912" s="6" t="s">
        <v>28</v>
      </c>
      <c r="M912" s="6">
        <v>360</v>
      </c>
      <c r="N912" s="6" t="s">
        <v>52</v>
      </c>
      <c r="O912" s="6" t="s">
        <v>63</v>
      </c>
      <c r="P912" s="6" t="s">
        <v>44</v>
      </c>
      <c r="Q912" s="6">
        <v>3</v>
      </c>
      <c r="R912" s="6" t="s">
        <v>37</v>
      </c>
      <c r="S912" s="6">
        <v>1</v>
      </c>
      <c r="T912" s="7">
        <v>140000</v>
      </c>
      <c r="U912" t="str">
        <f t="shared" si="98"/>
        <v>Reviewed</v>
      </c>
      <c r="V912" t="str">
        <f t="shared" si="99"/>
        <v>meets</v>
      </c>
      <c r="W912">
        <f t="shared" si="100"/>
        <v>0</v>
      </c>
      <c r="X912" t="str">
        <f t="shared" si="101"/>
        <v>Active</v>
      </c>
      <c r="Y912">
        <f t="shared" si="102"/>
        <v>0.98630136986301364</v>
      </c>
      <c r="Z912" t="str">
        <f t="shared" si="103"/>
        <v>&lt;1 Year</v>
      </c>
      <c r="AA912" t="str">
        <f t="shared" si="104"/>
        <v>130K+</v>
      </c>
    </row>
    <row r="913" spans="1:27" ht="19.95" customHeight="1" x14ac:dyDescent="0.3">
      <c r="A913" s="8" t="s">
        <v>1038</v>
      </c>
      <c r="B913" s="9">
        <v>45227</v>
      </c>
      <c r="C913" s="1" t="s">
        <v>91</v>
      </c>
      <c r="D913" s="1" t="s">
        <v>87</v>
      </c>
      <c r="E913" s="1" t="s">
        <v>92</v>
      </c>
      <c r="F913" s="1" t="s">
        <v>114</v>
      </c>
      <c r="G913" s="1" t="s">
        <v>94</v>
      </c>
      <c r="H913" s="1" t="s">
        <v>43</v>
      </c>
      <c r="I913" s="1" t="s">
        <v>27</v>
      </c>
      <c r="J913" s="9">
        <v>45227</v>
      </c>
      <c r="K913" s="9"/>
      <c r="L913" s="1" t="s">
        <v>28</v>
      </c>
      <c r="M913" s="1">
        <v>795</v>
      </c>
      <c r="N913" s="1" t="s">
        <v>29</v>
      </c>
      <c r="O913" s="1" t="s">
        <v>63</v>
      </c>
      <c r="P913" s="1" t="s">
        <v>133</v>
      </c>
      <c r="Q913" s="1">
        <v>4</v>
      </c>
      <c r="R913" s="1" t="s">
        <v>32</v>
      </c>
      <c r="S913" s="1">
        <v>2</v>
      </c>
      <c r="T913" s="10">
        <v>60500</v>
      </c>
      <c r="U913" t="str">
        <f t="shared" si="98"/>
        <v>Reviewed</v>
      </c>
      <c r="V913" t="str">
        <f t="shared" si="99"/>
        <v>exceeds</v>
      </c>
      <c r="W913">
        <f t="shared" si="100"/>
        <v>0</v>
      </c>
      <c r="X913" t="str">
        <f t="shared" si="101"/>
        <v>Active</v>
      </c>
      <c r="Y913">
        <f t="shared" si="102"/>
        <v>2.1780821917808217</v>
      </c>
      <c r="Z913" t="str">
        <f t="shared" si="103"/>
        <v>2–3 Years</v>
      </c>
      <c r="AA913" t="str">
        <f t="shared" si="104"/>
        <v>&lt;70K</v>
      </c>
    </row>
    <row r="914" spans="1:27" ht="19.95" customHeight="1" x14ac:dyDescent="0.3">
      <c r="A914" s="4" t="s">
        <v>1039</v>
      </c>
      <c r="B914" s="5">
        <v>44961</v>
      </c>
      <c r="C914" s="6" t="s">
        <v>21</v>
      </c>
      <c r="D914" s="6" t="s">
        <v>22</v>
      </c>
      <c r="E914" s="6" t="s">
        <v>23</v>
      </c>
      <c r="F914" s="6" t="s">
        <v>288</v>
      </c>
      <c r="G914" s="6" t="s">
        <v>25</v>
      </c>
      <c r="H914" s="6" t="s">
        <v>43</v>
      </c>
      <c r="I914" s="6" t="s">
        <v>27</v>
      </c>
      <c r="J914" s="5">
        <v>44961</v>
      </c>
      <c r="K914" s="5"/>
      <c r="L914" s="6" t="s">
        <v>28</v>
      </c>
      <c r="M914" s="6">
        <v>1061</v>
      </c>
      <c r="N914" s="6" t="s">
        <v>122</v>
      </c>
      <c r="O914" s="6" t="s">
        <v>63</v>
      </c>
      <c r="P914" s="6" t="s">
        <v>64</v>
      </c>
      <c r="Q914" s="6">
        <v>3</v>
      </c>
      <c r="R914" s="6" t="s">
        <v>37</v>
      </c>
      <c r="S914" s="6">
        <v>3</v>
      </c>
      <c r="T914" s="7">
        <v>56000</v>
      </c>
      <c r="U914" t="str">
        <f t="shared" si="98"/>
        <v>Reviewed</v>
      </c>
      <c r="V914" t="str">
        <f t="shared" si="99"/>
        <v>meets</v>
      </c>
      <c r="W914">
        <f t="shared" si="100"/>
        <v>0</v>
      </c>
      <c r="X914" t="str">
        <f t="shared" si="101"/>
        <v>Active</v>
      </c>
      <c r="Y914">
        <f t="shared" si="102"/>
        <v>2.9068493150684933</v>
      </c>
      <c r="Z914" t="str">
        <f t="shared" si="103"/>
        <v>2–3 Years</v>
      </c>
      <c r="AA914" t="str">
        <f t="shared" si="104"/>
        <v>&lt;70K</v>
      </c>
    </row>
    <row r="915" spans="1:27" ht="19.95" customHeight="1" x14ac:dyDescent="0.3">
      <c r="A915" s="8" t="s">
        <v>1040</v>
      </c>
      <c r="B915" s="9">
        <v>45386</v>
      </c>
      <c r="C915" s="1" t="s">
        <v>34</v>
      </c>
      <c r="D915" s="1" t="s">
        <v>22</v>
      </c>
      <c r="E915" s="1" t="s">
        <v>23</v>
      </c>
      <c r="F915" s="1" t="s">
        <v>138</v>
      </c>
      <c r="G915" s="1" t="s">
        <v>36</v>
      </c>
      <c r="H915" s="1" t="s">
        <v>43</v>
      </c>
      <c r="I915" s="1" t="s">
        <v>27</v>
      </c>
      <c r="J915" s="9">
        <v>45386</v>
      </c>
      <c r="K915" s="9"/>
      <c r="L915" s="1" t="s">
        <v>28</v>
      </c>
      <c r="M915" s="1">
        <v>636</v>
      </c>
      <c r="N915" s="1" t="s">
        <v>140</v>
      </c>
      <c r="O915" s="1" t="s">
        <v>63</v>
      </c>
      <c r="P915" s="1" t="s">
        <v>64</v>
      </c>
      <c r="Q915" s="1">
        <v>3</v>
      </c>
      <c r="R915" s="1" t="s">
        <v>37</v>
      </c>
      <c r="S915" s="1">
        <v>2</v>
      </c>
      <c r="T915" s="10">
        <v>68000</v>
      </c>
      <c r="U915" t="str">
        <f t="shared" si="98"/>
        <v>Reviewed</v>
      </c>
      <c r="V915" t="str">
        <f t="shared" si="99"/>
        <v>meets</v>
      </c>
      <c r="W915">
        <f t="shared" si="100"/>
        <v>0</v>
      </c>
      <c r="X915" t="str">
        <f t="shared" si="101"/>
        <v>Active</v>
      </c>
      <c r="Y915">
        <f t="shared" si="102"/>
        <v>1.7424657534246575</v>
      </c>
      <c r="Z915" t="str">
        <f t="shared" si="103"/>
        <v>1–2 Years</v>
      </c>
      <c r="AA915" t="str">
        <f t="shared" si="104"/>
        <v>&lt;70K</v>
      </c>
    </row>
    <row r="916" spans="1:27" ht="19.95" customHeight="1" x14ac:dyDescent="0.3">
      <c r="A916" s="4" t="s">
        <v>1041</v>
      </c>
      <c r="B916" s="5">
        <v>45173</v>
      </c>
      <c r="C916" s="6" t="s">
        <v>39</v>
      </c>
      <c r="D916" s="6" t="s">
        <v>22</v>
      </c>
      <c r="E916" s="6" t="s">
        <v>40</v>
      </c>
      <c r="F916" s="6" t="s">
        <v>174</v>
      </c>
      <c r="G916" s="6" t="s">
        <v>42</v>
      </c>
      <c r="H916" s="6" t="s">
        <v>26</v>
      </c>
      <c r="I916" s="6" t="s">
        <v>27</v>
      </c>
      <c r="J916" s="5">
        <v>45173</v>
      </c>
      <c r="K916" s="5"/>
      <c r="L916" s="6" t="s">
        <v>28</v>
      </c>
      <c r="M916" s="6">
        <v>849</v>
      </c>
      <c r="N916" s="6" t="s">
        <v>52</v>
      </c>
      <c r="O916" s="6" t="s">
        <v>105</v>
      </c>
      <c r="P916" s="6" t="s">
        <v>107</v>
      </c>
      <c r="Q916" s="6">
        <v>4</v>
      </c>
      <c r="R916" s="6" t="s">
        <v>32</v>
      </c>
      <c r="S916" s="6">
        <v>2</v>
      </c>
      <c r="T916" s="7">
        <v>98500</v>
      </c>
      <c r="U916" t="str">
        <f t="shared" si="98"/>
        <v>Reviewed</v>
      </c>
      <c r="V916" t="str">
        <f t="shared" si="99"/>
        <v>exceeds</v>
      </c>
      <c r="W916">
        <f t="shared" si="100"/>
        <v>0</v>
      </c>
      <c r="X916" t="str">
        <f t="shared" si="101"/>
        <v>Active</v>
      </c>
      <c r="Y916">
        <f t="shared" si="102"/>
        <v>2.3260273972602739</v>
      </c>
      <c r="Z916" t="str">
        <f t="shared" si="103"/>
        <v>2–3 Years</v>
      </c>
      <c r="AA916" t="str">
        <f t="shared" si="104"/>
        <v>70K–99K</v>
      </c>
    </row>
    <row r="917" spans="1:27" ht="19.95" customHeight="1" x14ac:dyDescent="0.3">
      <c r="A917" s="8" t="s">
        <v>1042</v>
      </c>
      <c r="B917" s="9">
        <v>45288</v>
      </c>
      <c r="C917" s="1" t="s">
        <v>46</v>
      </c>
      <c r="D917" s="1" t="s">
        <v>22</v>
      </c>
      <c r="E917" s="1" t="s">
        <v>40</v>
      </c>
      <c r="F917" s="1" t="s">
        <v>41</v>
      </c>
      <c r="G917" s="1" t="s">
        <v>42</v>
      </c>
      <c r="H917" s="1" t="s">
        <v>43</v>
      </c>
      <c r="I917" s="1" t="s">
        <v>27</v>
      </c>
      <c r="J917" s="9">
        <v>45288</v>
      </c>
      <c r="K917" s="9"/>
      <c r="L917" s="1" t="s">
        <v>28</v>
      </c>
      <c r="M917" s="1">
        <v>734</v>
      </c>
      <c r="N917" s="1" t="s">
        <v>75</v>
      </c>
      <c r="O917" s="1" t="s">
        <v>63</v>
      </c>
      <c r="P917" s="1" t="s">
        <v>107</v>
      </c>
      <c r="Q917" s="1">
        <v>4</v>
      </c>
      <c r="R917" s="1" t="s">
        <v>32</v>
      </c>
      <c r="S917" s="1">
        <v>2</v>
      </c>
      <c r="T917" s="10">
        <v>59000</v>
      </c>
      <c r="U917" t="str">
        <f t="shared" si="98"/>
        <v>Reviewed</v>
      </c>
      <c r="V917" t="str">
        <f t="shared" si="99"/>
        <v>exceeds</v>
      </c>
      <c r="W917">
        <f t="shared" si="100"/>
        <v>0</v>
      </c>
      <c r="X917" t="str">
        <f t="shared" si="101"/>
        <v>Active</v>
      </c>
      <c r="Y917">
        <f t="shared" si="102"/>
        <v>2.010958904109589</v>
      </c>
      <c r="Z917" t="str">
        <f t="shared" si="103"/>
        <v>2–3 Years</v>
      </c>
      <c r="AA917" t="str">
        <f t="shared" si="104"/>
        <v>&lt;70K</v>
      </c>
    </row>
    <row r="918" spans="1:27" ht="19.95" customHeight="1" x14ac:dyDescent="0.3">
      <c r="A918" s="4" t="s">
        <v>1043</v>
      </c>
      <c r="B918" s="5">
        <v>45038</v>
      </c>
      <c r="C918" s="6" t="s">
        <v>55</v>
      </c>
      <c r="D918" s="6" t="s">
        <v>56</v>
      </c>
      <c r="E918" s="6" t="s">
        <v>23</v>
      </c>
      <c r="F918" s="6" t="s">
        <v>57</v>
      </c>
      <c r="G918" s="6" t="s">
        <v>58</v>
      </c>
      <c r="H918" s="6" t="s">
        <v>43</v>
      </c>
      <c r="I918" s="6" t="s">
        <v>27</v>
      </c>
      <c r="J918" s="5">
        <v>45038</v>
      </c>
      <c r="K918" s="5"/>
      <c r="L918" s="6" t="s">
        <v>28</v>
      </c>
      <c r="M918" s="6">
        <v>984</v>
      </c>
      <c r="N918" s="6" t="s">
        <v>52</v>
      </c>
      <c r="O918" s="6" t="s">
        <v>30</v>
      </c>
      <c r="P918" s="6" t="s">
        <v>31</v>
      </c>
      <c r="Q918" s="6">
        <v>3</v>
      </c>
      <c r="R918" s="6" t="s">
        <v>37</v>
      </c>
      <c r="S918" s="6">
        <v>3</v>
      </c>
      <c r="T918" s="7">
        <v>55500</v>
      </c>
      <c r="U918" t="str">
        <f t="shared" si="98"/>
        <v>Reviewed</v>
      </c>
      <c r="V918" t="str">
        <f t="shared" si="99"/>
        <v>meets</v>
      </c>
      <c r="W918">
        <f t="shared" si="100"/>
        <v>0</v>
      </c>
      <c r="X918" t="str">
        <f t="shared" si="101"/>
        <v>Active</v>
      </c>
      <c r="Y918">
        <f t="shared" si="102"/>
        <v>2.6958904109589041</v>
      </c>
      <c r="Z918" t="str">
        <f t="shared" si="103"/>
        <v>2–3 Years</v>
      </c>
      <c r="AA918" t="str">
        <f t="shared" si="104"/>
        <v>&lt;70K</v>
      </c>
    </row>
    <row r="919" spans="1:27" ht="19.95" customHeight="1" x14ac:dyDescent="0.3">
      <c r="A919" s="8" t="s">
        <v>1044</v>
      </c>
      <c r="B919" s="9">
        <v>45361</v>
      </c>
      <c r="C919" s="1" t="s">
        <v>60</v>
      </c>
      <c r="D919" s="1" t="s">
        <v>56</v>
      </c>
      <c r="E919" s="1" t="s">
        <v>40</v>
      </c>
      <c r="F919" s="1" t="s">
        <v>145</v>
      </c>
      <c r="G919" s="1" t="s">
        <v>62</v>
      </c>
      <c r="H919" s="1" t="s">
        <v>49</v>
      </c>
      <c r="I919" s="1" t="s">
        <v>27</v>
      </c>
      <c r="J919" s="9">
        <v>45361</v>
      </c>
      <c r="K919" s="9"/>
      <c r="L919" s="1" t="s">
        <v>28</v>
      </c>
      <c r="M919" s="1">
        <v>661</v>
      </c>
      <c r="N919" s="1" t="s">
        <v>52</v>
      </c>
      <c r="O919" s="1" t="s">
        <v>30</v>
      </c>
      <c r="P919" s="1" t="s">
        <v>44</v>
      </c>
      <c r="Q919" s="1">
        <v>3</v>
      </c>
      <c r="R919" s="1" t="s">
        <v>37</v>
      </c>
      <c r="S919" s="1">
        <v>2</v>
      </c>
      <c r="T919" s="10">
        <v>120000</v>
      </c>
      <c r="U919" t="str">
        <f t="shared" si="98"/>
        <v>Reviewed</v>
      </c>
      <c r="V919" t="str">
        <f t="shared" si="99"/>
        <v>meets</v>
      </c>
      <c r="W919">
        <f t="shared" si="100"/>
        <v>0</v>
      </c>
      <c r="X919" t="str">
        <f t="shared" si="101"/>
        <v>Active</v>
      </c>
      <c r="Y919">
        <f t="shared" si="102"/>
        <v>1.810958904109589</v>
      </c>
      <c r="Z919" t="str">
        <f t="shared" si="103"/>
        <v>1–2 Years</v>
      </c>
      <c r="AA919" t="str">
        <f t="shared" si="104"/>
        <v>100K–129K</v>
      </c>
    </row>
    <row r="920" spans="1:27" ht="19.95" customHeight="1" x14ac:dyDescent="0.3">
      <c r="A920" s="4" t="s">
        <v>1045</v>
      </c>
      <c r="B920" s="5">
        <v>45722</v>
      </c>
      <c r="C920" s="6" t="s">
        <v>66</v>
      </c>
      <c r="D920" s="6" t="s">
        <v>56</v>
      </c>
      <c r="E920" s="6" t="s">
        <v>67</v>
      </c>
      <c r="F920" s="6" t="s">
        <v>193</v>
      </c>
      <c r="G920" s="6" t="s">
        <v>69</v>
      </c>
      <c r="H920" s="6" t="s">
        <v>43</v>
      </c>
      <c r="I920" s="6" t="s">
        <v>27</v>
      </c>
      <c r="J920" s="5">
        <v>45722</v>
      </c>
      <c r="K920" s="5"/>
      <c r="L920" s="6" t="s">
        <v>28</v>
      </c>
      <c r="M920" s="6">
        <v>300</v>
      </c>
      <c r="N920" s="6" t="s">
        <v>29</v>
      </c>
      <c r="O920" s="6" t="s">
        <v>43</v>
      </c>
      <c r="P920" s="6" t="s">
        <v>64</v>
      </c>
      <c r="Q920" s="6">
        <v>2</v>
      </c>
      <c r="R920" s="6" t="s">
        <v>53</v>
      </c>
      <c r="S920" s="6">
        <v>1</v>
      </c>
      <c r="T920" s="7">
        <v>73500</v>
      </c>
      <c r="U920" t="str">
        <f t="shared" si="98"/>
        <v>Reviewed</v>
      </c>
      <c r="V920" t="str">
        <f t="shared" si="99"/>
        <v>needs_support</v>
      </c>
      <c r="W920">
        <f t="shared" si="100"/>
        <v>0</v>
      </c>
      <c r="X920" t="str">
        <f t="shared" si="101"/>
        <v>Active</v>
      </c>
      <c r="Y920">
        <f t="shared" si="102"/>
        <v>0.82191780821917804</v>
      </c>
      <c r="Z920" t="str">
        <f t="shared" si="103"/>
        <v>&lt;1 Year</v>
      </c>
      <c r="AA920" t="str">
        <f t="shared" si="104"/>
        <v>70K–99K</v>
      </c>
    </row>
    <row r="921" spans="1:27" ht="19.95" customHeight="1" x14ac:dyDescent="0.3">
      <c r="A921" s="8" t="s">
        <v>1046</v>
      </c>
      <c r="B921" s="9">
        <v>45787</v>
      </c>
      <c r="C921" s="1" t="s">
        <v>71</v>
      </c>
      <c r="D921" s="1" t="s">
        <v>72</v>
      </c>
      <c r="E921" s="1" t="s">
        <v>23</v>
      </c>
      <c r="F921" s="1" t="s">
        <v>1047</v>
      </c>
      <c r="G921" s="1" t="s">
        <v>74</v>
      </c>
      <c r="H921" s="1" t="s">
        <v>110</v>
      </c>
      <c r="I921" s="1" t="s">
        <v>50</v>
      </c>
      <c r="J921" s="9">
        <v>45787</v>
      </c>
      <c r="K921" s="9">
        <v>45878</v>
      </c>
      <c r="L921" s="1" t="s">
        <v>51</v>
      </c>
      <c r="M921" s="1">
        <v>91</v>
      </c>
      <c r="N921" s="1" t="s">
        <v>75</v>
      </c>
      <c r="O921" s="1" t="s">
        <v>63</v>
      </c>
      <c r="P921" s="1" t="s">
        <v>44</v>
      </c>
      <c r="Q921" s="1" t="s">
        <v>95</v>
      </c>
      <c r="R921" s="1" t="s">
        <v>28</v>
      </c>
      <c r="S921" s="1">
        <v>0</v>
      </c>
      <c r="T921" s="10">
        <v>139500</v>
      </c>
      <c r="U921" t="str">
        <f t="shared" si="98"/>
        <v>Not Reviewed</v>
      </c>
      <c r="V921" t="str">
        <f t="shared" si="99"/>
        <v>Not Reviewed</v>
      </c>
      <c r="W921">
        <f t="shared" si="100"/>
        <v>1</v>
      </c>
      <c r="X921" t="str">
        <f t="shared" si="101"/>
        <v>Attrited</v>
      </c>
      <c r="Y921">
        <f t="shared" si="102"/>
        <v>0.24931506849315069</v>
      </c>
      <c r="Z921" t="str">
        <f t="shared" si="103"/>
        <v>&lt;1 Year</v>
      </c>
      <c r="AA921" t="str">
        <f t="shared" si="104"/>
        <v>130K+</v>
      </c>
    </row>
    <row r="922" spans="1:27" ht="19.95" customHeight="1" x14ac:dyDescent="0.3">
      <c r="A922" s="4" t="s">
        <v>1048</v>
      </c>
      <c r="B922" s="5">
        <v>45341</v>
      </c>
      <c r="C922" s="6" t="s">
        <v>77</v>
      </c>
      <c r="D922" s="6" t="s">
        <v>72</v>
      </c>
      <c r="E922" s="6" t="s">
        <v>40</v>
      </c>
      <c r="F922" s="6" t="s">
        <v>131</v>
      </c>
      <c r="G922" s="6" t="s">
        <v>79</v>
      </c>
      <c r="H922" s="6" t="s">
        <v>26</v>
      </c>
      <c r="I922" s="6" t="s">
        <v>27</v>
      </c>
      <c r="J922" s="5">
        <v>45341</v>
      </c>
      <c r="K922" s="5"/>
      <c r="L922" s="6" t="s">
        <v>28</v>
      </c>
      <c r="M922" s="6">
        <v>681</v>
      </c>
      <c r="N922" s="6" t="s">
        <v>75</v>
      </c>
      <c r="O922" s="6" t="s">
        <v>63</v>
      </c>
      <c r="P922" s="6" t="s">
        <v>44</v>
      </c>
      <c r="Q922" s="6">
        <v>4</v>
      </c>
      <c r="R922" s="6" t="s">
        <v>32</v>
      </c>
      <c r="S922" s="6">
        <v>2</v>
      </c>
      <c r="T922" s="7">
        <v>79000</v>
      </c>
      <c r="U922" t="str">
        <f t="shared" si="98"/>
        <v>Reviewed</v>
      </c>
      <c r="V922" t="str">
        <f t="shared" si="99"/>
        <v>exceeds</v>
      </c>
      <c r="W922">
        <f t="shared" si="100"/>
        <v>0</v>
      </c>
      <c r="X922" t="str">
        <f t="shared" si="101"/>
        <v>Active</v>
      </c>
      <c r="Y922">
        <f t="shared" si="102"/>
        <v>1.8657534246575342</v>
      </c>
      <c r="Z922" t="str">
        <f t="shared" si="103"/>
        <v>1–2 Years</v>
      </c>
      <c r="AA922" t="str">
        <f t="shared" si="104"/>
        <v>70K–99K</v>
      </c>
    </row>
    <row r="923" spans="1:27" ht="19.95" customHeight="1" x14ac:dyDescent="0.3">
      <c r="A923" s="8" t="s">
        <v>1049</v>
      </c>
      <c r="B923" s="9">
        <v>45751</v>
      </c>
      <c r="C923" s="1" t="s">
        <v>81</v>
      </c>
      <c r="D923" s="1" t="s">
        <v>72</v>
      </c>
      <c r="E923" s="1" t="s">
        <v>23</v>
      </c>
      <c r="F923" s="1" t="s">
        <v>82</v>
      </c>
      <c r="G923" s="1" t="s">
        <v>83</v>
      </c>
      <c r="H923" s="1" t="s">
        <v>26</v>
      </c>
      <c r="I923" s="1" t="s">
        <v>50</v>
      </c>
      <c r="J923" s="9">
        <v>45751</v>
      </c>
      <c r="K923" s="9">
        <v>45947</v>
      </c>
      <c r="L923" s="1" t="s">
        <v>51</v>
      </c>
      <c r="M923" s="1">
        <v>196</v>
      </c>
      <c r="N923" s="1" t="s">
        <v>52</v>
      </c>
      <c r="O923" s="1" t="s">
        <v>63</v>
      </c>
      <c r="P923" s="1" t="s">
        <v>31</v>
      </c>
      <c r="Q923" s="1">
        <v>1</v>
      </c>
      <c r="R923" s="1" t="s">
        <v>53</v>
      </c>
      <c r="S923" s="1">
        <v>1</v>
      </c>
      <c r="T923" s="10">
        <v>75000</v>
      </c>
      <c r="U923" t="str">
        <f t="shared" si="98"/>
        <v>Reviewed</v>
      </c>
      <c r="V923" t="str">
        <f t="shared" si="99"/>
        <v>needs_support</v>
      </c>
      <c r="W923">
        <f t="shared" si="100"/>
        <v>1</v>
      </c>
      <c r="X923" t="str">
        <f t="shared" si="101"/>
        <v>Attrited</v>
      </c>
      <c r="Y923">
        <f t="shared" si="102"/>
        <v>0.53698630136986303</v>
      </c>
      <c r="Z923" t="str">
        <f t="shared" si="103"/>
        <v>&lt;1 Year</v>
      </c>
      <c r="AA923" t="str">
        <f t="shared" si="104"/>
        <v>70K–99K</v>
      </c>
    </row>
    <row r="924" spans="1:27" ht="19.95" customHeight="1" x14ac:dyDescent="0.3">
      <c r="A924" s="4" t="s">
        <v>1050</v>
      </c>
      <c r="B924" s="5">
        <v>45312</v>
      </c>
      <c r="C924" s="6" t="s">
        <v>86</v>
      </c>
      <c r="D924" s="6" t="s">
        <v>87</v>
      </c>
      <c r="E924" s="6" t="s">
        <v>67</v>
      </c>
      <c r="F924" s="6" t="s">
        <v>135</v>
      </c>
      <c r="G924" s="6" t="s">
        <v>89</v>
      </c>
      <c r="H924" s="6" t="s">
        <v>43</v>
      </c>
      <c r="I924" s="6" t="s">
        <v>50</v>
      </c>
      <c r="J924" s="5">
        <v>45312</v>
      </c>
      <c r="K924" s="5">
        <v>45704</v>
      </c>
      <c r="L924" s="6" t="s">
        <v>51</v>
      </c>
      <c r="M924" s="6">
        <v>392</v>
      </c>
      <c r="N924" s="6" t="s">
        <v>75</v>
      </c>
      <c r="O924" s="6" t="s">
        <v>63</v>
      </c>
      <c r="P924" s="6" t="s">
        <v>31</v>
      </c>
      <c r="Q924" s="6">
        <v>4</v>
      </c>
      <c r="R924" s="6" t="s">
        <v>32</v>
      </c>
      <c r="S924" s="6">
        <v>1</v>
      </c>
      <c r="T924" s="7">
        <v>75000</v>
      </c>
      <c r="U924" t="str">
        <f t="shared" si="98"/>
        <v>Reviewed</v>
      </c>
      <c r="V924" t="str">
        <f t="shared" si="99"/>
        <v>exceeds</v>
      </c>
      <c r="W924">
        <f t="shared" si="100"/>
        <v>1</v>
      </c>
      <c r="X924" t="str">
        <f t="shared" si="101"/>
        <v>Attrited</v>
      </c>
      <c r="Y924">
        <f t="shared" si="102"/>
        <v>1.0739726027397261</v>
      </c>
      <c r="Z924" t="str">
        <f t="shared" si="103"/>
        <v>1–2 Years</v>
      </c>
      <c r="AA924" t="str">
        <f t="shared" si="104"/>
        <v>70K–99K</v>
      </c>
    </row>
    <row r="925" spans="1:27" ht="19.95" customHeight="1" x14ac:dyDescent="0.3">
      <c r="A925" s="8" t="s">
        <v>1051</v>
      </c>
      <c r="B925" s="9">
        <v>45775</v>
      </c>
      <c r="C925" s="1" t="s">
        <v>91</v>
      </c>
      <c r="D925" s="1" t="s">
        <v>87</v>
      </c>
      <c r="E925" s="1" t="s">
        <v>92</v>
      </c>
      <c r="F925" s="1" t="s">
        <v>150</v>
      </c>
      <c r="G925" s="1" t="s">
        <v>74</v>
      </c>
      <c r="H925" s="1" t="s">
        <v>26</v>
      </c>
      <c r="I925" s="1" t="s">
        <v>27</v>
      </c>
      <c r="J925" s="9">
        <v>45775</v>
      </c>
      <c r="K925" s="9"/>
      <c r="L925" s="1" t="s">
        <v>28</v>
      </c>
      <c r="M925" s="1">
        <v>247</v>
      </c>
      <c r="N925" s="1" t="s">
        <v>75</v>
      </c>
      <c r="O925" s="1" t="s">
        <v>170</v>
      </c>
      <c r="P925" s="1" t="s">
        <v>107</v>
      </c>
      <c r="Q925" s="1">
        <v>4</v>
      </c>
      <c r="R925" s="1" t="s">
        <v>32</v>
      </c>
      <c r="S925" s="1">
        <v>1</v>
      </c>
      <c r="T925" s="10">
        <v>84500</v>
      </c>
      <c r="U925" t="str">
        <f t="shared" si="98"/>
        <v>Reviewed</v>
      </c>
      <c r="V925" t="str">
        <f t="shared" si="99"/>
        <v>exceeds</v>
      </c>
      <c r="W925">
        <f t="shared" si="100"/>
        <v>0</v>
      </c>
      <c r="X925" t="str">
        <f t="shared" si="101"/>
        <v>Active</v>
      </c>
      <c r="Y925">
        <f t="shared" si="102"/>
        <v>0.67671232876712328</v>
      </c>
      <c r="Z925" t="str">
        <f t="shared" si="103"/>
        <v>&lt;1 Year</v>
      </c>
      <c r="AA925" t="str">
        <f t="shared" si="104"/>
        <v>70K–99K</v>
      </c>
    </row>
    <row r="926" spans="1:27" ht="19.95" customHeight="1" x14ac:dyDescent="0.3">
      <c r="A926" s="4" t="s">
        <v>1052</v>
      </c>
      <c r="B926" s="5">
        <v>45896</v>
      </c>
      <c r="C926" s="6" t="s">
        <v>21</v>
      </c>
      <c r="D926" s="6" t="s">
        <v>22</v>
      </c>
      <c r="E926" s="6" t="s">
        <v>23</v>
      </c>
      <c r="F926" s="6" t="s">
        <v>99</v>
      </c>
      <c r="G926" s="6" t="s">
        <v>36</v>
      </c>
      <c r="H926" s="6" t="s">
        <v>49</v>
      </c>
      <c r="I926" s="6" t="s">
        <v>27</v>
      </c>
      <c r="J926" s="5">
        <v>45896</v>
      </c>
      <c r="K926" s="5"/>
      <c r="L926" s="6" t="s">
        <v>28</v>
      </c>
      <c r="M926" s="6">
        <v>126</v>
      </c>
      <c r="N926" s="6" t="s">
        <v>29</v>
      </c>
      <c r="O926" s="6" t="s">
        <v>30</v>
      </c>
      <c r="P926" s="6" t="s">
        <v>44</v>
      </c>
      <c r="Q926" s="6" t="s">
        <v>95</v>
      </c>
      <c r="R926" s="6" t="s">
        <v>28</v>
      </c>
      <c r="S926" s="6">
        <v>0</v>
      </c>
      <c r="T926" s="7">
        <v>116500</v>
      </c>
      <c r="U926" t="str">
        <f t="shared" si="98"/>
        <v>Not Reviewed</v>
      </c>
      <c r="V926" t="str">
        <f t="shared" si="99"/>
        <v>Not Reviewed</v>
      </c>
      <c r="W926">
        <f t="shared" si="100"/>
        <v>0</v>
      </c>
      <c r="X926" t="str">
        <f t="shared" si="101"/>
        <v>Active</v>
      </c>
      <c r="Y926">
        <f t="shared" si="102"/>
        <v>0.34520547945205482</v>
      </c>
      <c r="Z926" t="str">
        <f t="shared" si="103"/>
        <v>&lt;1 Year</v>
      </c>
      <c r="AA926" t="str">
        <f t="shared" si="104"/>
        <v>100K–129K</v>
      </c>
    </row>
    <row r="927" spans="1:27" ht="19.95" customHeight="1" x14ac:dyDescent="0.3">
      <c r="A927" s="8" t="s">
        <v>1053</v>
      </c>
      <c r="B927" s="9">
        <v>44986</v>
      </c>
      <c r="C927" s="1" t="s">
        <v>34</v>
      </c>
      <c r="D927" s="1" t="s">
        <v>22</v>
      </c>
      <c r="E927" s="1" t="s">
        <v>23</v>
      </c>
      <c r="F927" s="1" t="s">
        <v>35</v>
      </c>
      <c r="G927" s="1" t="s">
        <v>36</v>
      </c>
      <c r="H927" s="1" t="s">
        <v>26</v>
      </c>
      <c r="I927" s="1" t="s">
        <v>27</v>
      </c>
      <c r="J927" s="9">
        <v>44986</v>
      </c>
      <c r="K927" s="9"/>
      <c r="L927" s="1" t="s">
        <v>28</v>
      </c>
      <c r="M927" s="1">
        <v>1036</v>
      </c>
      <c r="N927" s="1" t="s">
        <v>29</v>
      </c>
      <c r="O927" s="1" t="s">
        <v>63</v>
      </c>
      <c r="P927" s="1" t="s">
        <v>107</v>
      </c>
      <c r="Q927" s="1">
        <v>3</v>
      </c>
      <c r="R927" s="1" t="s">
        <v>37</v>
      </c>
      <c r="S927" s="1">
        <v>3</v>
      </c>
      <c r="T927" s="10">
        <v>86500</v>
      </c>
      <c r="U927" t="str">
        <f t="shared" si="98"/>
        <v>Reviewed</v>
      </c>
      <c r="V927" t="str">
        <f t="shared" si="99"/>
        <v>meets</v>
      </c>
      <c r="W927">
        <f t="shared" si="100"/>
        <v>0</v>
      </c>
      <c r="X927" t="str">
        <f t="shared" si="101"/>
        <v>Active</v>
      </c>
      <c r="Y927">
        <f t="shared" si="102"/>
        <v>2.8383561643835615</v>
      </c>
      <c r="Z927" t="str">
        <f t="shared" si="103"/>
        <v>2–3 Years</v>
      </c>
      <c r="AA927" t="str">
        <f t="shared" si="104"/>
        <v>70K–99K</v>
      </c>
    </row>
    <row r="928" spans="1:27" ht="19.95" customHeight="1" x14ac:dyDescent="0.3">
      <c r="A928" s="4" t="s">
        <v>1054</v>
      </c>
      <c r="B928" s="5">
        <v>45726</v>
      </c>
      <c r="C928" s="6" t="s">
        <v>39</v>
      </c>
      <c r="D928" s="6" t="s">
        <v>22</v>
      </c>
      <c r="E928" s="6" t="s">
        <v>40</v>
      </c>
      <c r="F928" s="6" t="s">
        <v>41</v>
      </c>
      <c r="G928" s="6" t="s">
        <v>42</v>
      </c>
      <c r="H928" s="6" t="s">
        <v>43</v>
      </c>
      <c r="I928" s="6" t="s">
        <v>27</v>
      </c>
      <c r="J928" s="5">
        <v>45726</v>
      </c>
      <c r="K928" s="5"/>
      <c r="L928" s="6" t="s">
        <v>28</v>
      </c>
      <c r="M928" s="6">
        <v>296</v>
      </c>
      <c r="N928" s="6" t="s">
        <v>52</v>
      </c>
      <c r="O928" s="6" t="s">
        <v>63</v>
      </c>
      <c r="P928" s="6" t="s">
        <v>133</v>
      </c>
      <c r="Q928" s="6">
        <v>3</v>
      </c>
      <c r="R928" s="6" t="s">
        <v>37</v>
      </c>
      <c r="S928" s="6">
        <v>1</v>
      </c>
      <c r="T928" s="7">
        <v>56000</v>
      </c>
      <c r="U928" t="str">
        <f t="shared" si="98"/>
        <v>Reviewed</v>
      </c>
      <c r="V928" t="str">
        <f t="shared" si="99"/>
        <v>meets</v>
      </c>
      <c r="W928">
        <f t="shared" si="100"/>
        <v>0</v>
      </c>
      <c r="X928" t="str">
        <f t="shared" si="101"/>
        <v>Active</v>
      </c>
      <c r="Y928">
        <f t="shared" si="102"/>
        <v>0.81095890410958904</v>
      </c>
      <c r="Z928" t="str">
        <f t="shared" si="103"/>
        <v>&lt;1 Year</v>
      </c>
      <c r="AA928" t="str">
        <f t="shared" si="104"/>
        <v>&lt;70K</v>
      </c>
    </row>
    <row r="929" spans="1:27" ht="19.95" customHeight="1" x14ac:dyDescent="0.3">
      <c r="A929" s="8" t="s">
        <v>1055</v>
      </c>
      <c r="B929" s="9">
        <v>45758</v>
      </c>
      <c r="C929" s="1" t="s">
        <v>46</v>
      </c>
      <c r="D929" s="1" t="s">
        <v>22</v>
      </c>
      <c r="E929" s="1" t="s">
        <v>40</v>
      </c>
      <c r="F929" s="1" t="s">
        <v>143</v>
      </c>
      <c r="G929" s="1" t="s">
        <v>48</v>
      </c>
      <c r="H929" s="1" t="s">
        <v>43</v>
      </c>
      <c r="I929" s="1" t="s">
        <v>50</v>
      </c>
      <c r="J929" s="9">
        <v>45758</v>
      </c>
      <c r="K929" s="9">
        <v>45974</v>
      </c>
      <c r="L929" s="1" t="s">
        <v>51</v>
      </c>
      <c r="M929" s="1">
        <v>216</v>
      </c>
      <c r="N929" s="1" t="s">
        <v>29</v>
      </c>
      <c r="O929" s="1" t="s">
        <v>43</v>
      </c>
      <c r="P929" s="1" t="s">
        <v>64</v>
      </c>
      <c r="Q929" s="1">
        <v>2</v>
      </c>
      <c r="R929" s="1" t="s">
        <v>53</v>
      </c>
      <c r="S929" s="1">
        <v>1</v>
      </c>
      <c r="T929" s="10">
        <v>61000</v>
      </c>
      <c r="U929" t="str">
        <f t="shared" si="98"/>
        <v>Reviewed</v>
      </c>
      <c r="V929" t="str">
        <f t="shared" si="99"/>
        <v>needs_support</v>
      </c>
      <c r="W929">
        <f t="shared" si="100"/>
        <v>1</v>
      </c>
      <c r="X929" t="str">
        <f t="shared" si="101"/>
        <v>Attrited</v>
      </c>
      <c r="Y929">
        <f t="shared" si="102"/>
        <v>0.59178082191780823</v>
      </c>
      <c r="Z929" t="str">
        <f t="shared" si="103"/>
        <v>&lt;1 Year</v>
      </c>
      <c r="AA929" t="str">
        <f t="shared" si="104"/>
        <v>&lt;70K</v>
      </c>
    </row>
    <row r="930" spans="1:27" ht="19.95" customHeight="1" x14ac:dyDescent="0.3">
      <c r="A930" s="4" t="s">
        <v>1056</v>
      </c>
      <c r="B930" s="5">
        <v>45602</v>
      </c>
      <c r="C930" s="6" t="s">
        <v>55</v>
      </c>
      <c r="D930" s="6" t="s">
        <v>56</v>
      </c>
      <c r="E930" s="6" t="s">
        <v>23</v>
      </c>
      <c r="F930" s="6" t="s">
        <v>147</v>
      </c>
      <c r="G930" s="6" t="s">
        <v>58</v>
      </c>
      <c r="H930" s="6" t="s">
        <v>26</v>
      </c>
      <c r="I930" s="6" t="s">
        <v>27</v>
      </c>
      <c r="J930" s="5">
        <v>45602</v>
      </c>
      <c r="K930" s="5"/>
      <c r="L930" s="6" t="s">
        <v>28</v>
      </c>
      <c r="M930" s="6">
        <v>420</v>
      </c>
      <c r="N930" s="6" t="s">
        <v>29</v>
      </c>
      <c r="O930" s="6" t="s">
        <v>63</v>
      </c>
      <c r="P930" s="6" t="s">
        <v>31</v>
      </c>
      <c r="Q930" s="6">
        <v>3</v>
      </c>
      <c r="R930" s="6" t="s">
        <v>37</v>
      </c>
      <c r="S930" s="6">
        <v>1</v>
      </c>
      <c r="T930" s="7">
        <v>89500</v>
      </c>
      <c r="U930" t="str">
        <f t="shared" si="98"/>
        <v>Reviewed</v>
      </c>
      <c r="V930" t="str">
        <f t="shared" si="99"/>
        <v>meets</v>
      </c>
      <c r="W930">
        <f t="shared" si="100"/>
        <v>0</v>
      </c>
      <c r="X930" t="str">
        <f t="shared" si="101"/>
        <v>Active</v>
      </c>
      <c r="Y930">
        <f t="shared" si="102"/>
        <v>1.1506849315068493</v>
      </c>
      <c r="Z930" t="str">
        <f t="shared" si="103"/>
        <v>1–2 Years</v>
      </c>
      <c r="AA930" t="str">
        <f t="shared" si="104"/>
        <v>70K–99K</v>
      </c>
    </row>
    <row r="931" spans="1:27" ht="19.95" customHeight="1" x14ac:dyDescent="0.3">
      <c r="A931" s="8" t="s">
        <v>1057</v>
      </c>
      <c r="B931" s="9">
        <v>45452</v>
      </c>
      <c r="C931" s="1" t="s">
        <v>60</v>
      </c>
      <c r="D931" s="1" t="s">
        <v>56</v>
      </c>
      <c r="E931" s="1" t="s">
        <v>40</v>
      </c>
      <c r="F931" s="1" t="s">
        <v>61</v>
      </c>
      <c r="G931" s="1" t="s">
        <v>62</v>
      </c>
      <c r="H931" s="1" t="s">
        <v>26</v>
      </c>
      <c r="I931" s="1" t="s">
        <v>50</v>
      </c>
      <c r="J931" s="9">
        <v>45452</v>
      </c>
      <c r="K931" s="9">
        <v>45615</v>
      </c>
      <c r="L931" s="1" t="s">
        <v>51</v>
      </c>
      <c r="M931" s="1">
        <v>163</v>
      </c>
      <c r="N931" s="1" t="s">
        <v>75</v>
      </c>
      <c r="O931" s="1" t="s">
        <v>30</v>
      </c>
      <c r="P931" s="1" t="s">
        <v>31</v>
      </c>
      <c r="Q931" s="1" t="s">
        <v>95</v>
      </c>
      <c r="R931" s="1" t="s">
        <v>28</v>
      </c>
      <c r="S931" s="1">
        <v>0</v>
      </c>
      <c r="T931" s="10">
        <v>85000</v>
      </c>
      <c r="U931" t="str">
        <f t="shared" si="98"/>
        <v>Not Reviewed</v>
      </c>
      <c r="V931" t="str">
        <f t="shared" si="99"/>
        <v>Not Reviewed</v>
      </c>
      <c r="W931">
        <f t="shared" si="100"/>
        <v>1</v>
      </c>
      <c r="X931" t="str">
        <f t="shared" si="101"/>
        <v>Attrited</v>
      </c>
      <c r="Y931">
        <f t="shared" si="102"/>
        <v>0.44657534246575342</v>
      </c>
      <c r="Z931" t="str">
        <f t="shared" si="103"/>
        <v>&lt;1 Year</v>
      </c>
      <c r="AA931" t="str">
        <f t="shared" si="104"/>
        <v>70K–99K</v>
      </c>
    </row>
    <row r="932" spans="1:27" ht="19.95" customHeight="1" x14ac:dyDescent="0.3">
      <c r="A932" s="4" t="s">
        <v>1058</v>
      </c>
      <c r="B932" s="5">
        <v>45238</v>
      </c>
      <c r="C932" s="6" t="s">
        <v>66</v>
      </c>
      <c r="D932" s="6" t="s">
        <v>56</v>
      </c>
      <c r="E932" s="6" t="s">
        <v>67</v>
      </c>
      <c r="F932" s="6" t="s">
        <v>358</v>
      </c>
      <c r="G932" s="6" t="s">
        <v>69</v>
      </c>
      <c r="H932" s="6" t="s">
        <v>49</v>
      </c>
      <c r="I932" s="6" t="s">
        <v>27</v>
      </c>
      <c r="J932" s="5">
        <v>45238</v>
      </c>
      <c r="K932" s="5"/>
      <c r="L932" s="6" t="s">
        <v>28</v>
      </c>
      <c r="M932" s="6">
        <v>784</v>
      </c>
      <c r="N932" s="6" t="s">
        <v>29</v>
      </c>
      <c r="O932" s="6" t="s">
        <v>43</v>
      </c>
      <c r="P932" s="6" t="s">
        <v>107</v>
      </c>
      <c r="Q932" s="6">
        <v>3</v>
      </c>
      <c r="R932" s="6" t="s">
        <v>37</v>
      </c>
      <c r="S932" s="6">
        <v>2</v>
      </c>
      <c r="T932" s="7">
        <v>102500</v>
      </c>
      <c r="U932" t="str">
        <f t="shared" si="98"/>
        <v>Reviewed</v>
      </c>
      <c r="V932" t="str">
        <f t="shared" si="99"/>
        <v>meets</v>
      </c>
      <c r="W932">
        <f t="shared" si="100"/>
        <v>0</v>
      </c>
      <c r="X932" t="str">
        <f t="shared" si="101"/>
        <v>Active</v>
      </c>
      <c r="Y932">
        <f t="shared" si="102"/>
        <v>2.1479452054794521</v>
      </c>
      <c r="Z932" t="str">
        <f t="shared" si="103"/>
        <v>2–3 Years</v>
      </c>
      <c r="AA932" t="str">
        <f t="shared" si="104"/>
        <v>100K–129K</v>
      </c>
    </row>
    <row r="933" spans="1:27" ht="19.95" customHeight="1" x14ac:dyDescent="0.3">
      <c r="A933" s="8" t="s">
        <v>1059</v>
      </c>
      <c r="B933" s="9">
        <v>45105</v>
      </c>
      <c r="C933" s="1" t="s">
        <v>71</v>
      </c>
      <c r="D933" s="1" t="s">
        <v>72</v>
      </c>
      <c r="E933" s="1" t="s">
        <v>23</v>
      </c>
      <c r="F933" s="1" t="s">
        <v>73</v>
      </c>
      <c r="G933" s="1" t="s">
        <v>74</v>
      </c>
      <c r="H933" s="1" t="s">
        <v>49</v>
      </c>
      <c r="I933" s="1" t="s">
        <v>50</v>
      </c>
      <c r="J933" s="9">
        <v>45105</v>
      </c>
      <c r="K933" s="9">
        <v>45839</v>
      </c>
      <c r="L933" s="1" t="s">
        <v>159</v>
      </c>
      <c r="M933" s="1">
        <v>734</v>
      </c>
      <c r="N933" s="1" t="s">
        <v>75</v>
      </c>
      <c r="O933" s="1" t="s">
        <v>63</v>
      </c>
      <c r="P933" s="1" t="s">
        <v>133</v>
      </c>
      <c r="Q933" s="1">
        <v>3</v>
      </c>
      <c r="R933" s="1" t="s">
        <v>37</v>
      </c>
      <c r="S933" s="1">
        <v>2</v>
      </c>
      <c r="T933" s="10">
        <v>100500</v>
      </c>
      <c r="U933" t="str">
        <f t="shared" si="98"/>
        <v>Reviewed</v>
      </c>
      <c r="V933" t="str">
        <f t="shared" si="99"/>
        <v>meets</v>
      </c>
      <c r="W933">
        <f t="shared" si="100"/>
        <v>1</v>
      </c>
      <c r="X933" t="str">
        <f t="shared" si="101"/>
        <v>Attrited</v>
      </c>
      <c r="Y933">
        <f t="shared" si="102"/>
        <v>2.010958904109589</v>
      </c>
      <c r="Z933" t="str">
        <f t="shared" si="103"/>
        <v>2–3 Years</v>
      </c>
      <c r="AA933" t="str">
        <f t="shared" si="104"/>
        <v>100K–129K</v>
      </c>
    </row>
    <row r="934" spans="1:27" ht="19.95" customHeight="1" x14ac:dyDescent="0.3">
      <c r="A934" s="4" t="s">
        <v>1060</v>
      </c>
      <c r="B934" s="5">
        <v>45048</v>
      </c>
      <c r="C934" s="6" t="s">
        <v>77</v>
      </c>
      <c r="D934" s="6" t="s">
        <v>72</v>
      </c>
      <c r="E934" s="6" t="s">
        <v>40</v>
      </c>
      <c r="F934" s="6" t="s">
        <v>131</v>
      </c>
      <c r="G934" s="6" t="s">
        <v>79</v>
      </c>
      <c r="H934" s="6" t="s">
        <v>26</v>
      </c>
      <c r="I934" s="6" t="s">
        <v>50</v>
      </c>
      <c r="J934" s="5">
        <v>45048</v>
      </c>
      <c r="K934" s="5">
        <v>45799</v>
      </c>
      <c r="L934" s="6" t="s">
        <v>51</v>
      </c>
      <c r="M934" s="6">
        <v>751</v>
      </c>
      <c r="N934" s="6" t="s">
        <v>29</v>
      </c>
      <c r="O934" s="6" t="s">
        <v>63</v>
      </c>
      <c r="P934" s="6" t="s">
        <v>31</v>
      </c>
      <c r="Q934" s="6">
        <v>2</v>
      </c>
      <c r="R934" s="6" t="s">
        <v>53</v>
      </c>
      <c r="S934" s="6">
        <v>2</v>
      </c>
      <c r="T934" s="7">
        <v>86000</v>
      </c>
      <c r="U934" t="str">
        <f t="shared" si="98"/>
        <v>Reviewed</v>
      </c>
      <c r="V934" t="str">
        <f t="shared" si="99"/>
        <v>needs_support</v>
      </c>
      <c r="W934">
        <f t="shared" si="100"/>
        <v>1</v>
      </c>
      <c r="X934" t="str">
        <f t="shared" si="101"/>
        <v>Attrited</v>
      </c>
      <c r="Y934">
        <f t="shared" si="102"/>
        <v>2.0575342465753423</v>
      </c>
      <c r="Z934" t="str">
        <f t="shared" si="103"/>
        <v>2–3 Years</v>
      </c>
      <c r="AA934" t="str">
        <f t="shared" si="104"/>
        <v>70K–99K</v>
      </c>
    </row>
    <row r="935" spans="1:27" ht="19.95" customHeight="1" x14ac:dyDescent="0.3">
      <c r="A935" s="8" t="s">
        <v>1061</v>
      </c>
      <c r="B935" s="9">
        <v>45537</v>
      </c>
      <c r="C935" s="1" t="s">
        <v>81</v>
      </c>
      <c r="D935" s="1" t="s">
        <v>72</v>
      </c>
      <c r="E935" s="1" t="s">
        <v>23</v>
      </c>
      <c r="F935" s="1" t="s">
        <v>154</v>
      </c>
      <c r="G935" s="1" t="s">
        <v>83</v>
      </c>
      <c r="H935" s="1" t="s">
        <v>43</v>
      </c>
      <c r="I935" s="1" t="s">
        <v>27</v>
      </c>
      <c r="J935" s="9">
        <v>45537</v>
      </c>
      <c r="K935" s="9"/>
      <c r="L935" s="1" t="s">
        <v>28</v>
      </c>
      <c r="M935" s="1">
        <v>485</v>
      </c>
      <c r="N935" s="1" t="s">
        <v>52</v>
      </c>
      <c r="O935" s="1" t="s">
        <v>63</v>
      </c>
      <c r="P935" s="1" t="s">
        <v>44</v>
      </c>
      <c r="Q935" s="1">
        <v>5</v>
      </c>
      <c r="R935" s="1" t="s">
        <v>119</v>
      </c>
      <c r="S935" s="1">
        <v>1</v>
      </c>
      <c r="T935" s="10">
        <v>74500</v>
      </c>
      <c r="U935" t="str">
        <f t="shared" si="98"/>
        <v>Reviewed</v>
      </c>
      <c r="V935" t="str">
        <f t="shared" si="99"/>
        <v>outstanding</v>
      </c>
      <c r="W935">
        <f t="shared" si="100"/>
        <v>0</v>
      </c>
      <c r="X935" t="str">
        <f t="shared" si="101"/>
        <v>Active</v>
      </c>
      <c r="Y935">
        <f t="shared" si="102"/>
        <v>1.3287671232876712</v>
      </c>
      <c r="Z935" t="str">
        <f t="shared" si="103"/>
        <v>1–2 Years</v>
      </c>
      <c r="AA935" t="str">
        <f t="shared" si="104"/>
        <v>70K–99K</v>
      </c>
    </row>
    <row r="936" spans="1:27" ht="19.95" customHeight="1" x14ac:dyDescent="0.3">
      <c r="A936" s="4" t="s">
        <v>1062</v>
      </c>
      <c r="B936" s="5">
        <v>45719</v>
      </c>
      <c r="C936" s="6" t="s">
        <v>86</v>
      </c>
      <c r="D936" s="6" t="s">
        <v>87</v>
      </c>
      <c r="E936" s="6" t="s">
        <v>67</v>
      </c>
      <c r="F936" s="6" t="s">
        <v>88</v>
      </c>
      <c r="G936" s="6" t="s">
        <v>89</v>
      </c>
      <c r="H936" s="6" t="s">
        <v>49</v>
      </c>
      <c r="I936" s="6" t="s">
        <v>50</v>
      </c>
      <c r="J936" s="5">
        <v>45719</v>
      </c>
      <c r="K936" s="5">
        <v>45918</v>
      </c>
      <c r="L936" s="6" t="s">
        <v>51</v>
      </c>
      <c r="M936" s="6">
        <v>199</v>
      </c>
      <c r="N936" s="6" t="s">
        <v>122</v>
      </c>
      <c r="O936" s="6" t="s">
        <v>30</v>
      </c>
      <c r="P936" s="6" t="s">
        <v>64</v>
      </c>
      <c r="Q936" s="6">
        <v>5</v>
      </c>
      <c r="R936" s="6" t="s">
        <v>119</v>
      </c>
      <c r="S936" s="6">
        <v>1</v>
      </c>
      <c r="T936" s="7">
        <v>110500</v>
      </c>
      <c r="U936" t="str">
        <f t="shared" si="98"/>
        <v>Reviewed</v>
      </c>
      <c r="V936" t="str">
        <f t="shared" si="99"/>
        <v>outstanding</v>
      </c>
      <c r="W936">
        <f t="shared" si="100"/>
        <v>1</v>
      </c>
      <c r="X936" t="str">
        <f t="shared" si="101"/>
        <v>Attrited</v>
      </c>
      <c r="Y936">
        <f t="shared" si="102"/>
        <v>0.54520547945205478</v>
      </c>
      <c r="Z936" t="str">
        <f t="shared" si="103"/>
        <v>&lt;1 Year</v>
      </c>
      <c r="AA936" t="str">
        <f t="shared" si="104"/>
        <v>100K–129K</v>
      </c>
    </row>
    <row r="937" spans="1:27" ht="19.95" customHeight="1" x14ac:dyDescent="0.3">
      <c r="A937" s="8" t="s">
        <v>1063</v>
      </c>
      <c r="B937" s="9">
        <v>45327</v>
      </c>
      <c r="C937" s="1" t="s">
        <v>91</v>
      </c>
      <c r="D937" s="1" t="s">
        <v>87</v>
      </c>
      <c r="E937" s="1" t="s">
        <v>92</v>
      </c>
      <c r="F937" s="1" t="s">
        <v>114</v>
      </c>
      <c r="G937" s="1" t="s">
        <v>94</v>
      </c>
      <c r="H937" s="1" t="s">
        <v>43</v>
      </c>
      <c r="I937" s="1" t="s">
        <v>27</v>
      </c>
      <c r="J937" s="9">
        <v>45327</v>
      </c>
      <c r="K937" s="9"/>
      <c r="L937" s="1" t="s">
        <v>28</v>
      </c>
      <c r="M937" s="1">
        <v>695</v>
      </c>
      <c r="N937" s="1" t="s">
        <v>52</v>
      </c>
      <c r="O937" s="1" t="s">
        <v>63</v>
      </c>
      <c r="P937" s="1" t="s">
        <v>31</v>
      </c>
      <c r="Q937" s="1">
        <v>5</v>
      </c>
      <c r="R937" s="1" t="s">
        <v>119</v>
      </c>
      <c r="S937" s="1">
        <v>2</v>
      </c>
      <c r="T937" s="10">
        <v>68500</v>
      </c>
      <c r="U937" t="str">
        <f t="shared" si="98"/>
        <v>Reviewed</v>
      </c>
      <c r="V937" t="str">
        <f t="shared" si="99"/>
        <v>outstanding</v>
      </c>
      <c r="W937">
        <f t="shared" si="100"/>
        <v>0</v>
      </c>
      <c r="X937" t="str">
        <f t="shared" si="101"/>
        <v>Active</v>
      </c>
      <c r="Y937">
        <f t="shared" si="102"/>
        <v>1.904109589041096</v>
      </c>
      <c r="Z937" t="str">
        <f t="shared" si="103"/>
        <v>1–2 Years</v>
      </c>
      <c r="AA937" t="str">
        <f t="shared" si="104"/>
        <v>&lt;70K</v>
      </c>
    </row>
    <row r="938" spans="1:27" ht="19.95" customHeight="1" x14ac:dyDescent="0.3">
      <c r="A938" s="4" t="s">
        <v>1064</v>
      </c>
      <c r="B938" s="5">
        <v>45046</v>
      </c>
      <c r="C938" s="6" t="s">
        <v>21</v>
      </c>
      <c r="D938" s="6" t="s">
        <v>22</v>
      </c>
      <c r="E938" s="6" t="s">
        <v>23</v>
      </c>
      <c r="F938" s="6" t="s">
        <v>121</v>
      </c>
      <c r="G938" s="6" t="s">
        <v>25</v>
      </c>
      <c r="H938" s="6" t="s">
        <v>49</v>
      </c>
      <c r="I938" s="6" t="s">
        <v>27</v>
      </c>
      <c r="J938" s="5">
        <v>45046</v>
      </c>
      <c r="K938" s="5"/>
      <c r="L938" s="6" t="s">
        <v>28</v>
      </c>
      <c r="M938" s="6">
        <v>976</v>
      </c>
      <c r="N938" s="6" t="s">
        <v>29</v>
      </c>
      <c r="O938" s="6" t="s">
        <v>63</v>
      </c>
      <c r="P938" s="6" t="s">
        <v>107</v>
      </c>
      <c r="Q938" s="6">
        <v>4</v>
      </c>
      <c r="R938" s="6" t="s">
        <v>32</v>
      </c>
      <c r="S938" s="6">
        <v>3</v>
      </c>
      <c r="T938" s="7">
        <v>132000</v>
      </c>
      <c r="U938" t="str">
        <f t="shared" si="98"/>
        <v>Reviewed</v>
      </c>
      <c r="V938" t="str">
        <f t="shared" si="99"/>
        <v>exceeds</v>
      </c>
      <c r="W938">
        <f t="shared" si="100"/>
        <v>0</v>
      </c>
      <c r="X938" t="str">
        <f t="shared" si="101"/>
        <v>Active</v>
      </c>
      <c r="Y938">
        <f t="shared" si="102"/>
        <v>2.6739726027397261</v>
      </c>
      <c r="Z938" t="str">
        <f t="shared" si="103"/>
        <v>2–3 Years</v>
      </c>
      <c r="AA938" t="str">
        <f t="shared" si="104"/>
        <v>130K+</v>
      </c>
    </row>
    <row r="939" spans="1:27" ht="19.95" customHeight="1" x14ac:dyDescent="0.3">
      <c r="A939" s="8" t="s">
        <v>1065</v>
      </c>
      <c r="B939" s="9">
        <v>45769</v>
      </c>
      <c r="C939" s="1" t="s">
        <v>34</v>
      </c>
      <c r="D939" s="1" t="s">
        <v>22</v>
      </c>
      <c r="E939" s="1" t="s">
        <v>23</v>
      </c>
      <c r="F939" s="1" t="s">
        <v>99</v>
      </c>
      <c r="G939" s="1" t="s">
        <v>36</v>
      </c>
      <c r="H939" s="1" t="s">
        <v>49</v>
      </c>
      <c r="I939" s="1" t="s">
        <v>50</v>
      </c>
      <c r="J939" s="9">
        <v>45769</v>
      </c>
      <c r="K939" s="9">
        <v>45975</v>
      </c>
      <c r="L939" s="1" t="s">
        <v>84</v>
      </c>
      <c r="M939" s="1">
        <v>206</v>
      </c>
      <c r="N939" s="1" t="s">
        <v>29</v>
      </c>
      <c r="O939" s="1" t="s">
        <v>170</v>
      </c>
      <c r="P939" s="1" t="s">
        <v>64</v>
      </c>
      <c r="Q939" s="1">
        <v>3</v>
      </c>
      <c r="R939" s="1" t="s">
        <v>37</v>
      </c>
      <c r="S939" s="1">
        <v>1</v>
      </c>
      <c r="T939" s="10">
        <v>106000</v>
      </c>
      <c r="U939" t="str">
        <f t="shared" si="98"/>
        <v>Reviewed</v>
      </c>
      <c r="V939" t="str">
        <f t="shared" si="99"/>
        <v>meets</v>
      </c>
      <c r="W939">
        <f t="shared" si="100"/>
        <v>1</v>
      </c>
      <c r="X939" t="str">
        <f t="shared" si="101"/>
        <v>Attrited</v>
      </c>
      <c r="Y939">
        <f t="shared" si="102"/>
        <v>0.56438356164383563</v>
      </c>
      <c r="Z939" t="str">
        <f t="shared" si="103"/>
        <v>&lt;1 Year</v>
      </c>
      <c r="AA939" t="str">
        <f t="shared" si="104"/>
        <v>100K–129K</v>
      </c>
    </row>
    <row r="940" spans="1:27" ht="19.95" customHeight="1" x14ac:dyDescent="0.3">
      <c r="A940" s="4" t="s">
        <v>1066</v>
      </c>
      <c r="B940" s="5">
        <v>45929</v>
      </c>
      <c r="C940" s="6" t="s">
        <v>39</v>
      </c>
      <c r="D940" s="6" t="s">
        <v>22</v>
      </c>
      <c r="E940" s="6" t="s">
        <v>40</v>
      </c>
      <c r="F940" s="6" t="s">
        <v>174</v>
      </c>
      <c r="G940" s="6" t="s">
        <v>42</v>
      </c>
      <c r="H940" s="6" t="s">
        <v>26</v>
      </c>
      <c r="I940" s="6" t="s">
        <v>27</v>
      </c>
      <c r="J940" s="5">
        <v>45929</v>
      </c>
      <c r="K940" s="5"/>
      <c r="L940" s="6" t="s">
        <v>28</v>
      </c>
      <c r="M940" s="6">
        <v>93</v>
      </c>
      <c r="N940" s="6" t="s">
        <v>52</v>
      </c>
      <c r="O940" s="6" t="s">
        <v>105</v>
      </c>
      <c r="P940" s="6" t="s">
        <v>31</v>
      </c>
      <c r="Q940" s="6" t="s">
        <v>95</v>
      </c>
      <c r="R940" s="6" t="s">
        <v>28</v>
      </c>
      <c r="S940" s="6">
        <v>0</v>
      </c>
      <c r="T940" s="7">
        <v>104500</v>
      </c>
      <c r="U940" t="str">
        <f t="shared" si="98"/>
        <v>Not Reviewed</v>
      </c>
      <c r="V940" t="str">
        <f t="shared" si="99"/>
        <v>Not Reviewed</v>
      </c>
      <c r="W940">
        <f t="shared" si="100"/>
        <v>0</v>
      </c>
      <c r="X940" t="str">
        <f t="shared" si="101"/>
        <v>Active</v>
      </c>
      <c r="Y940">
        <f t="shared" si="102"/>
        <v>0.25479452054794521</v>
      </c>
      <c r="Z940" t="str">
        <f t="shared" si="103"/>
        <v>&lt;1 Year</v>
      </c>
      <c r="AA940" t="str">
        <f t="shared" si="104"/>
        <v>100K–129K</v>
      </c>
    </row>
    <row r="941" spans="1:27" ht="19.95" customHeight="1" x14ac:dyDescent="0.3">
      <c r="A941" s="8" t="s">
        <v>1067</v>
      </c>
      <c r="B941" s="9">
        <v>45366</v>
      </c>
      <c r="C941" s="1" t="s">
        <v>46</v>
      </c>
      <c r="D941" s="1" t="s">
        <v>22</v>
      </c>
      <c r="E941" s="1" t="s">
        <v>40</v>
      </c>
      <c r="F941" s="1" t="s">
        <v>41</v>
      </c>
      <c r="G941" s="1" t="s">
        <v>42</v>
      </c>
      <c r="H941" s="1" t="s">
        <v>43</v>
      </c>
      <c r="I941" s="1" t="s">
        <v>27</v>
      </c>
      <c r="J941" s="9">
        <v>45366</v>
      </c>
      <c r="K941" s="9"/>
      <c r="L941" s="1" t="s">
        <v>28</v>
      </c>
      <c r="M941" s="1">
        <v>656</v>
      </c>
      <c r="N941" s="1" t="s">
        <v>29</v>
      </c>
      <c r="O941" s="1" t="s">
        <v>30</v>
      </c>
      <c r="P941" s="1" t="s">
        <v>133</v>
      </c>
      <c r="Q941" s="1">
        <v>3</v>
      </c>
      <c r="R941" s="1" t="s">
        <v>37</v>
      </c>
      <c r="S941" s="1">
        <v>2</v>
      </c>
      <c r="T941" s="10">
        <v>73000</v>
      </c>
      <c r="U941" t="str">
        <f t="shared" si="98"/>
        <v>Reviewed</v>
      </c>
      <c r="V941" t="str">
        <f t="shared" si="99"/>
        <v>meets</v>
      </c>
      <c r="W941">
        <f t="shared" si="100"/>
        <v>0</v>
      </c>
      <c r="X941" t="str">
        <f t="shared" si="101"/>
        <v>Active</v>
      </c>
      <c r="Y941">
        <f t="shared" si="102"/>
        <v>1.7972602739726027</v>
      </c>
      <c r="Z941" t="str">
        <f t="shared" si="103"/>
        <v>1–2 Years</v>
      </c>
      <c r="AA941" t="str">
        <f t="shared" si="104"/>
        <v>70K–99K</v>
      </c>
    </row>
    <row r="942" spans="1:27" ht="19.95" customHeight="1" x14ac:dyDescent="0.3">
      <c r="A942" s="4" t="s">
        <v>1068</v>
      </c>
      <c r="B942" s="5">
        <v>45285</v>
      </c>
      <c r="C942" s="6" t="s">
        <v>55</v>
      </c>
      <c r="D942" s="6" t="s">
        <v>56</v>
      </c>
      <c r="E942" s="6" t="s">
        <v>23</v>
      </c>
      <c r="F942" s="6" t="s">
        <v>57</v>
      </c>
      <c r="G942" s="6" t="s">
        <v>58</v>
      </c>
      <c r="H942" s="6" t="s">
        <v>43</v>
      </c>
      <c r="I942" s="6" t="s">
        <v>27</v>
      </c>
      <c r="J942" s="5">
        <v>45285</v>
      </c>
      <c r="K942" s="5"/>
      <c r="L942" s="6" t="s">
        <v>28</v>
      </c>
      <c r="M942" s="6">
        <v>737</v>
      </c>
      <c r="N942" s="6" t="s">
        <v>29</v>
      </c>
      <c r="O942" s="6" t="s">
        <v>30</v>
      </c>
      <c r="P942" s="6" t="s">
        <v>64</v>
      </c>
      <c r="Q942" s="6">
        <v>3</v>
      </c>
      <c r="R942" s="6" t="s">
        <v>37</v>
      </c>
      <c r="S942" s="6">
        <v>2</v>
      </c>
      <c r="T942" s="7">
        <v>76500</v>
      </c>
      <c r="U942" t="str">
        <f t="shared" si="98"/>
        <v>Reviewed</v>
      </c>
      <c r="V942" t="str">
        <f t="shared" si="99"/>
        <v>meets</v>
      </c>
      <c r="W942">
        <f t="shared" si="100"/>
        <v>0</v>
      </c>
      <c r="X942" t="str">
        <f t="shared" si="101"/>
        <v>Active</v>
      </c>
      <c r="Y942">
        <f t="shared" si="102"/>
        <v>2.0191780821917806</v>
      </c>
      <c r="Z942" t="str">
        <f t="shared" si="103"/>
        <v>2–3 Years</v>
      </c>
      <c r="AA942" t="str">
        <f t="shared" si="104"/>
        <v>70K–99K</v>
      </c>
    </row>
    <row r="943" spans="1:27" ht="19.95" customHeight="1" x14ac:dyDescent="0.3">
      <c r="A943" s="8" t="s">
        <v>1069</v>
      </c>
      <c r="B943" s="9">
        <v>45664</v>
      </c>
      <c r="C943" s="1" t="s">
        <v>60</v>
      </c>
      <c r="D943" s="1" t="s">
        <v>56</v>
      </c>
      <c r="E943" s="1" t="s">
        <v>40</v>
      </c>
      <c r="F943" s="1" t="s">
        <v>57</v>
      </c>
      <c r="G943" s="1" t="s">
        <v>58</v>
      </c>
      <c r="H943" s="1" t="s">
        <v>43</v>
      </c>
      <c r="I943" s="1" t="s">
        <v>27</v>
      </c>
      <c r="J943" s="9">
        <v>45664</v>
      </c>
      <c r="K943" s="9"/>
      <c r="L943" s="1" t="s">
        <v>28</v>
      </c>
      <c r="M943" s="1">
        <v>358</v>
      </c>
      <c r="N943" s="1" t="s">
        <v>52</v>
      </c>
      <c r="O943" s="1" t="s">
        <v>63</v>
      </c>
      <c r="P943" s="1" t="s">
        <v>64</v>
      </c>
      <c r="Q943" s="1">
        <v>3</v>
      </c>
      <c r="R943" s="1" t="s">
        <v>37</v>
      </c>
      <c r="S943" s="1">
        <v>1</v>
      </c>
      <c r="T943" s="10">
        <v>62000</v>
      </c>
      <c r="U943" t="str">
        <f t="shared" si="98"/>
        <v>Reviewed</v>
      </c>
      <c r="V943" t="str">
        <f t="shared" si="99"/>
        <v>meets</v>
      </c>
      <c r="W943">
        <f t="shared" si="100"/>
        <v>0</v>
      </c>
      <c r="X943" t="str">
        <f t="shared" si="101"/>
        <v>Active</v>
      </c>
      <c r="Y943">
        <f t="shared" si="102"/>
        <v>0.98082191780821915</v>
      </c>
      <c r="Z943" t="str">
        <f t="shared" si="103"/>
        <v>&lt;1 Year</v>
      </c>
      <c r="AA943" t="str">
        <f t="shared" si="104"/>
        <v>&lt;70K</v>
      </c>
    </row>
    <row r="944" spans="1:27" ht="19.95" customHeight="1" x14ac:dyDescent="0.3">
      <c r="A944" s="4" t="s">
        <v>1070</v>
      </c>
      <c r="B944" s="5">
        <v>45098</v>
      </c>
      <c r="C944" s="6" t="s">
        <v>66</v>
      </c>
      <c r="D944" s="6" t="s">
        <v>56</v>
      </c>
      <c r="E944" s="6" t="s">
        <v>67</v>
      </c>
      <c r="F944" s="6" t="s">
        <v>68</v>
      </c>
      <c r="G944" s="6" t="s">
        <v>69</v>
      </c>
      <c r="H944" s="6" t="s">
        <v>26</v>
      </c>
      <c r="I944" s="6" t="s">
        <v>27</v>
      </c>
      <c r="J944" s="5">
        <v>45098</v>
      </c>
      <c r="K944" s="5"/>
      <c r="L944" s="6" t="s">
        <v>28</v>
      </c>
      <c r="M944" s="6">
        <v>924</v>
      </c>
      <c r="N944" s="6" t="s">
        <v>122</v>
      </c>
      <c r="O944" s="6" t="s">
        <v>105</v>
      </c>
      <c r="P944" s="6" t="s">
        <v>107</v>
      </c>
      <c r="Q944" s="6">
        <v>4</v>
      </c>
      <c r="R944" s="6" t="s">
        <v>32</v>
      </c>
      <c r="S944" s="6">
        <v>3</v>
      </c>
      <c r="T944" s="7">
        <v>77500</v>
      </c>
      <c r="U944" t="str">
        <f t="shared" si="98"/>
        <v>Reviewed</v>
      </c>
      <c r="V944" t="str">
        <f t="shared" si="99"/>
        <v>exceeds</v>
      </c>
      <c r="W944">
        <f t="shared" si="100"/>
        <v>0</v>
      </c>
      <c r="X944" t="str">
        <f t="shared" si="101"/>
        <v>Active</v>
      </c>
      <c r="Y944">
        <f t="shared" si="102"/>
        <v>2.5315068493150683</v>
      </c>
      <c r="Z944" t="str">
        <f t="shared" si="103"/>
        <v>2–3 Years</v>
      </c>
      <c r="AA944" t="str">
        <f t="shared" si="104"/>
        <v>70K–99K</v>
      </c>
    </row>
    <row r="945" spans="1:27" ht="19.95" customHeight="1" x14ac:dyDescent="0.3">
      <c r="A945" s="8" t="s">
        <v>1071</v>
      </c>
      <c r="B945" s="9">
        <v>45699</v>
      </c>
      <c r="C945" s="1" t="s">
        <v>71</v>
      </c>
      <c r="D945" s="1" t="s">
        <v>72</v>
      </c>
      <c r="E945" s="1" t="s">
        <v>23</v>
      </c>
      <c r="F945" s="1" t="s">
        <v>150</v>
      </c>
      <c r="G945" s="1" t="s">
        <v>74</v>
      </c>
      <c r="H945" s="1" t="s">
        <v>26</v>
      </c>
      <c r="I945" s="1" t="s">
        <v>27</v>
      </c>
      <c r="J945" s="9">
        <v>45699</v>
      </c>
      <c r="K945" s="9"/>
      <c r="L945" s="1" t="s">
        <v>28</v>
      </c>
      <c r="M945" s="1">
        <v>323</v>
      </c>
      <c r="N945" s="1" t="s">
        <v>75</v>
      </c>
      <c r="O945" s="1" t="s">
        <v>170</v>
      </c>
      <c r="P945" s="1" t="s">
        <v>64</v>
      </c>
      <c r="Q945" s="1">
        <v>3</v>
      </c>
      <c r="R945" s="1" t="s">
        <v>37</v>
      </c>
      <c r="S945" s="1">
        <v>1</v>
      </c>
      <c r="T945" s="10">
        <v>93000</v>
      </c>
      <c r="U945" t="str">
        <f t="shared" si="98"/>
        <v>Reviewed</v>
      </c>
      <c r="V945" t="str">
        <f t="shared" si="99"/>
        <v>meets</v>
      </c>
      <c r="W945">
        <f t="shared" si="100"/>
        <v>0</v>
      </c>
      <c r="X945" t="str">
        <f t="shared" si="101"/>
        <v>Active</v>
      </c>
      <c r="Y945">
        <f t="shared" si="102"/>
        <v>0.8849315068493151</v>
      </c>
      <c r="Z945" t="str">
        <f t="shared" si="103"/>
        <v>&lt;1 Year</v>
      </c>
      <c r="AA945" t="str">
        <f t="shared" si="104"/>
        <v>70K–99K</v>
      </c>
    </row>
    <row r="946" spans="1:27" ht="19.95" customHeight="1" x14ac:dyDescent="0.3">
      <c r="A946" s="4" t="s">
        <v>1072</v>
      </c>
      <c r="B946" s="5">
        <v>45789</v>
      </c>
      <c r="C946" s="6" t="s">
        <v>77</v>
      </c>
      <c r="D946" s="6" t="s">
        <v>72</v>
      </c>
      <c r="E946" s="6" t="s">
        <v>40</v>
      </c>
      <c r="F946" s="6" t="s">
        <v>93</v>
      </c>
      <c r="G946" s="6" t="s">
        <v>94</v>
      </c>
      <c r="H946" s="6" t="s">
        <v>26</v>
      </c>
      <c r="I946" s="6" t="s">
        <v>27</v>
      </c>
      <c r="J946" s="5">
        <v>45789</v>
      </c>
      <c r="K946" s="5"/>
      <c r="L946" s="6" t="s">
        <v>28</v>
      </c>
      <c r="M946" s="6">
        <v>233</v>
      </c>
      <c r="N946" s="6" t="s">
        <v>75</v>
      </c>
      <c r="O946" s="6" t="s">
        <v>63</v>
      </c>
      <c r="P946" s="6" t="s">
        <v>64</v>
      </c>
      <c r="Q946" s="6">
        <v>3</v>
      </c>
      <c r="R946" s="6" t="s">
        <v>37</v>
      </c>
      <c r="S946" s="6">
        <v>1</v>
      </c>
      <c r="T946" s="7">
        <v>80500</v>
      </c>
      <c r="U946" t="str">
        <f t="shared" si="98"/>
        <v>Reviewed</v>
      </c>
      <c r="V946" t="str">
        <f t="shared" si="99"/>
        <v>meets</v>
      </c>
      <c r="W946">
        <f t="shared" si="100"/>
        <v>0</v>
      </c>
      <c r="X946" t="str">
        <f t="shared" si="101"/>
        <v>Active</v>
      </c>
      <c r="Y946">
        <f t="shared" si="102"/>
        <v>0.63835616438356169</v>
      </c>
      <c r="Z946" t="str">
        <f t="shared" si="103"/>
        <v>&lt;1 Year</v>
      </c>
      <c r="AA946" t="str">
        <f t="shared" si="104"/>
        <v>70K–99K</v>
      </c>
    </row>
    <row r="947" spans="1:27" ht="19.95" customHeight="1" x14ac:dyDescent="0.3">
      <c r="A947" s="8" t="s">
        <v>1073</v>
      </c>
      <c r="B947" s="9">
        <v>45308</v>
      </c>
      <c r="C947" s="1" t="s">
        <v>81</v>
      </c>
      <c r="D947" s="1" t="s">
        <v>72</v>
      </c>
      <c r="E947" s="1" t="s">
        <v>23</v>
      </c>
      <c r="F947" s="1" t="s">
        <v>114</v>
      </c>
      <c r="G947" s="1" t="s">
        <v>94</v>
      </c>
      <c r="H947" s="1" t="s">
        <v>43</v>
      </c>
      <c r="I947" s="1" t="s">
        <v>27</v>
      </c>
      <c r="J947" s="9">
        <v>45308</v>
      </c>
      <c r="K947" s="9"/>
      <c r="L947" s="1" t="s">
        <v>28</v>
      </c>
      <c r="M947" s="1">
        <v>714</v>
      </c>
      <c r="N947" s="1" t="s">
        <v>29</v>
      </c>
      <c r="O947" s="1" t="s">
        <v>63</v>
      </c>
      <c r="P947" s="1" t="s">
        <v>107</v>
      </c>
      <c r="Q947" s="1">
        <v>3</v>
      </c>
      <c r="R947" s="1" t="s">
        <v>37</v>
      </c>
      <c r="S947" s="1">
        <v>2</v>
      </c>
      <c r="T947" s="10">
        <v>59000</v>
      </c>
      <c r="U947" t="str">
        <f t="shared" si="98"/>
        <v>Reviewed</v>
      </c>
      <c r="V947" t="str">
        <f t="shared" si="99"/>
        <v>meets</v>
      </c>
      <c r="W947">
        <f t="shared" si="100"/>
        <v>0</v>
      </c>
      <c r="X947" t="str">
        <f t="shared" si="101"/>
        <v>Active</v>
      </c>
      <c r="Y947">
        <f t="shared" si="102"/>
        <v>1.9561643835616438</v>
      </c>
      <c r="Z947" t="str">
        <f t="shared" si="103"/>
        <v>1–2 Years</v>
      </c>
      <c r="AA947" t="str">
        <f t="shared" si="104"/>
        <v>&lt;70K</v>
      </c>
    </row>
    <row r="948" spans="1:27" ht="19.95" customHeight="1" x14ac:dyDescent="0.3">
      <c r="A948" s="4" t="s">
        <v>1074</v>
      </c>
      <c r="B948" s="5">
        <v>45728</v>
      </c>
      <c r="C948" s="6" t="s">
        <v>86</v>
      </c>
      <c r="D948" s="6" t="s">
        <v>87</v>
      </c>
      <c r="E948" s="6" t="s">
        <v>67</v>
      </c>
      <c r="F948" s="6" t="s">
        <v>88</v>
      </c>
      <c r="G948" s="6" t="s">
        <v>89</v>
      </c>
      <c r="H948" s="6" t="s">
        <v>49</v>
      </c>
      <c r="I948" s="6" t="s">
        <v>50</v>
      </c>
      <c r="J948" s="5">
        <v>45728</v>
      </c>
      <c r="K948" s="5">
        <v>45914</v>
      </c>
      <c r="L948" s="6" t="s">
        <v>51</v>
      </c>
      <c r="M948" s="6">
        <v>186</v>
      </c>
      <c r="N948" s="6" t="s">
        <v>29</v>
      </c>
      <c r="O948" s="6" t="s">
        <v>43</v>
      </c>
      <c r="P948" s="6" t="s">
        <v>133</v>
      </c>
      <c r="Q948" s="6">
        <v>3</v>
      </c>
      <c r="R948" s="6" t="s">
        <v>37</v>
      </c>
      <c r="S948" s="6">
        <v>1</v>
      </c>
      <c r="T948" s="7">
        <v>124500</v>
      </c>
      <c r="U948" t="str">
        <f t="shared" si="98"/>
        <v>Reviewed</v>
      </c>
      <c r="V948" t="str">
        <f t="shared" si="99"/>
        <v>meets</v>
      </c>
      <c r="W948">
        <f t="shared" si="100"/>
        <v>1</v>
      </c>
      <c r="X948" t="str">
        <f t="shared" si="101"/>
        <v>Attrited</v>
      </c>
      <c r="Y948">
        <f t="shared" si="102"/>
        <v>0.50958904109589043</v>
      </c>
      <c r="Z948" t="str">
        <f t="shared" si="103"/>
        <v>&lt;1 Year</v>
      </c>
      <c r="AA948" t="str">
        <f t="shared" si="104"/>
        <v>100K–129K</v>
      </c>
    </row>
    <row r="949" spans="1:27" ht="19.95" customHeight="1" x14ac:dyDescent="0.3">
      <c r="A949" s="8" t="s">
        <v>1075</v>
      </c>
      <c r="B949" s="9">
        <v>45297</v>
      </c>
      <c r="C949" s="1" t="s">
        <v>91</v>
      </c>
      <c r="D949" s="1" t="s">
        <v>87</v>
      </c>
      <c r="E949" s="1" t="s">
        <v>92</v>
      </c>
      <c r="F949" s="1" t="s">
        <v>93</v>
      </c>
      <c r="G949" s="1" t="s">
        <v>94</v>
      </c>
      <c r="H949" s="1" t="s">
        <v>26</v>
      </c>
      <c r="I949" s="1" t="s">
        <v>27</v>
      </c>
      <c r="J949" s="9">
        <v>45297</v>
      </c>
      <c r="K949" s="9"/>
      <c r="L949" s="1" t="s">
        <v>28</v>
      </c>
      <c r="M949" s="1">
        <v>725</v>
      </c>
      <c r="N949" s="1" t="s">
        <v>140</v>
      </c>
      <c r="O949" s="1" t="s">
        <v>63</v>
      </c>
      <c r="P949" s="1" t="s">
        <v>44</v>
      </c>
      <c r="Q949" s="1">
        <v>3</v>
      </c>
      <c r="R949" s="1" t="s">
        <v>37</v>
      </c>
      <c r="S949" s="1">
        <v>2</v>
      </c>
      <c r="T949" s="10">
        <v>88500</v>
      </c>
      <c r="U949" t="str">
        <f t="shared" si="98"/>
        <v>Reviewed</v>
      </c>
      <c r="V949" t="str">
        <f t="shared" si="99"/>
        <v>meets</v>
      </c>
      <c r="W949">
        <f t="shared" si="100"/>
        <v>0</v>
      </c>
      <c r="X949" t="str">
        <f t="shared" si="101"/>
        <v>Active</v>
      </c>
      <c r="Y949">
        <f t="shared" si="102"/>
        <v>1.9863013698630136</v>
      </c>
      <c r="Z949" t="str">
        <f t="shared" si="103"/>
        <v>1–2 Years</v>
      </c>
      <c r="AA949" t="str">
        <f t="shared" si="104"/>
        <v>70K–99K</v>
      </c>
    </row>
    <row r="950" spans="1:27" ht="19.95" customHeight="1" x14ac:dyDescent="0.3">
      <c r="A950" s="4" t="s">
        <v>1076</v>
      </c>
      <c r="B950" s="5">
        <v>45335</v>
      </c>
      <c r="C950" s="6" t="s">
        <v>21</v>
      </c>
      <c r="D950" s="6" t="s">
        <v>22</v>
      </c>
      <c r="E950" s="6" t="s">
        <v>23</v>
      </c>
      <c r="F950" s="6" t="s">
        <v>288</v>
      </c>
      <c r="G950" s="6" t="s">
        <v>25</v>
      </c>
      <c r="H950" s="6" t="s">
        <v>43</v>
      </c>
      <c r="I950" s="6" t="s">
        <v>27</v>
      </c>
      <c r="J950" s="5">
        <v>45335</v>
      </c>
      <c r="K950" s="5"/>
      <c r="L950" s="6" t="s">
        <v>28</v>
      </c>
      <c r="M950" s="6">
        <v>687</v>
      </c>
      <c r="N950" s="6" t="s">
        <v>29</v>
      </c>
      <c r="O950" s="6" t="s">
        <v>63</v>
      </c>
      <c r="P950" s="6" t="s">
        <v>64</v>
      </c>
      <c r="Q950" s="6">
        <v>3</v>
      </c>
      <c r="R950" s="6" t="s">
        <v>37</v>
      </c>
      <c r="S950" s="6">
        <v>2</v>
      </c>
      <c r="T950" s="7">
        <v>65500</v>
      </c>
      <c r="U950" t="str">
        <f t="shared" si="98"/>
        <v>Reviewed</v>
      </c>
      <c r="V950" t="str">
        <f t="shared" si="99"/>
        <v>meets</v>
      </c>
      <c r="W950">
        <f t="shared" si="100"/>
        <v>0</v>
      </c>
      <c r="X950" t="str">
        <f t="shared" si="101"/>
        <v>Active</v>
      </c>
      <c r="Y950">
        <f t="shared" si="102"/>
        <v>1.8821917808219177</v>
      </c>
      <c r="Z950" t="str">
        <f t="shared" si="103"/>
        <v>1–2 Years</v>
      </c>
      <c r="AA950" t="str">
        <f t="shared" si="104"/>
        <v>&lt;70K</v>
      </c>
    </row>
    <row r="951" spans="1:27" ht="19.95" customHeight="1" x14ac:dyDescent="0.3">
      <c r="A951" s="8" t="s">
        <v>1077</v>
      </c>
      <c r="B951" s="9">
        <v>45731</v>
      </c>
      <c r="C951" s="1" t="s">
        <v>34</v>
      </c>
      <c r="D951" s="1" t="s">
        <v>22</v>
      </c>
      <c r="E951" s="1" t="s">
        <v>23</v>
      </c>
      <c r="F951" s="1" t="s">
        <v>35</v>
      </c>
      <c r="G951" s="1" t="s">
        <v>36</v>
      </c>
      <c r="H951" s="1" t="s">
        <v>26</v>
      </c>
      <c r="I951" s="1" t="s">
        <v>27</v>
      </c>
      <c r="J951" s="9">
        <v>45731</v>
      </c>
      <c r="K951" s="9"/>
      <c r="L951" s="1" t="s">
        <v>28</v>
      </c>
      <c r="M951" s="1">
        <v>291</v>
      </c>
      <c r="N951" s="1" t="s">
        <v>29</v>
      </c>
      <c r="O951" s="1" t="s">
        <v>63</v>
      </c>
      <c r="P951" s="1" t="s">
        <v>107</v>
      </c>
      <c r="Q951" s="1">
        <v>5</v>
      </c>
      <c r="R951" s="1" t="s">
        <v>119</v>
      </c>
      <c r="S951" s="1">
        <v>1</v>
      </c>
      <c r="T951" s="10">
        <v>90500</v>
      </c>
      <c r="U951" t="str">
        <f t="shared" si="98"/>
        <v>Reviewed</v>
      </c>
      <c r="V951" t="str">
        <f t="shared" si="99"/>
        <v>outstanding</v>
      </c>
      <c r="W951">
        <f t="shared" si="100"/>
        <v>0</v>
      </c>
      <c r="X951" t="str">
        <f t="shared" si="101"/>
        <v>Active</v>
      </c>
      <c r="Y951">
        <f t="shared" si="102"/>
        <v>0.79726027397260268</v>
      </c>
      <c r="Z951" t="str">
        <f t="shared" si="103"/>
        <v>&lt;1 Year</v>
      </c>
      <c r="AA951" t="str">
        <f t="shared" si="104"/>
        <v>70K–99K</v>
      </c>
    </row>
    <row r="952" spans="1:27" ht="19.95" customHeight="1" x14ac:dyDescent="0.3">
      <c r="A952" s="4" t="s">
        <v>1078</v>
      </c>
      <c r="B952" s="5">
        <v>45533</v>
      </c>
      <c r="C952" s="6" t="s">
        <v>39</v>
      </c>
      <c r="D952" s="6" t="s">
        <v>22</v>
      </c>
      <c r="E952" s="6" t="s">
        <v>40</v>
      </c>
      <c r="F952" s="6" t="s">
        <v>174</v>
      </c>
      <c r="G952" s="6" t="s">
        <v>42</v>
      </c>
      <c r="H952" s="6" t="s">
        <v>26</v>
      </c>
      <c r="I952" s="6" t="s">
        <v>27</v>
      </c>
      <c r="J952" s="5">
        <v>45533</v>
      </c>
      <c r="K952" s="5"/>
      <c r="L952" s="6" t="s">
        <v>28</v>
      </c>
      <c r="M952" s="6">
        <v>489</v>
      </c>
      <c r="N952" s="6" t="s">
        <v>122</v>
      </c>
      <c r="O952" s="6" t="s">
        <v>63</v>
      </c>
      <c r="P952" s="6" t="s">
        <v>133</v>
      </c>
      <c r="Q952" s="6">
        <v>3</v>
      </c>
      <c r="R952" s="6" t="s">
        <v>37</v>
      </c>
      <c r="S952" s="6">
        <v>1</v>
      </c>
      <c r="T952" s="7">
        <v>104500</v>
      </c>
      <c r="U952" t="str">
        <f t="shared" si="98"/>
        <v>Reviewed</v>
      </c>
      <c r="V952" t="str">
        <f t="shared" si="99"/>
        <v>meets</v>
      </c>
      <c r="W952">
        <f t="shared" si="100"/>
        <v>0</v>
      </c>
      <c r="X952" t="str">
        <f t="shared" si="101"/>
        <v>Active</v>
      </c>
      <c r="Y952">
        <f t="shared" si="102"/>
        <v>1.3397260273972602</v>
      </c>
      <c r="Z952" t="str">
        <f t="shared" si="103"/>
        <v>1–2 Years</v>
      </c>
      <c r="AA952" t="str">
        <f t="shared" si="104"/>
        <v>100K–129K</v>
      </c>
    </row>
    <row r="953" spans="1:27" ht="19.95" customHeight="1" x14ac:dyDescent="0.3">
      <c r="A953" s="8" t="s">
        <v>1079</v>
      </c>
      <c r="B953" s="9">
        <v>45734</v>
      </c>
      <c r="C953" s="1" t="s">
        <v>46</v>
      </c>
      <c r="D953" s="1" t="s">
        <v>22</v>
      </c>
      <c r="E953" s="1" t="s">
        <v>40</v>
      </c>
      <c r="F953" s="1" t="s">
        <v>101</v>
      </c>
      <c r="G953" s="1" t="s">
        <v>48</v>
      </c>
      <c r="H953" s="1" t="s">
        <v>26</v>
      </c>
      <c r="I953" s="1" t="s">
        <v>27</v>
      </c>
      <c r="J953" s="9">
        <v>45734</v>
      </c>
      <c r="K953" s="9"/>
      <c r="L953" s="1" t="s">
        <v>28</v>
      </c>
      <c r="M953" s="1">
        <v>288</v>
      </c>
      <c r="N953" s="1" t="s">
        <v>29</v>
      </c>
      <c r="O953" s="1" t="s">
        <v>63</v>
      </c>
      <c r="P953" s="1" t="s">
        <v>133</v>
      </c>
      <c r="Q953" s="1">
        <v>3</v>
      </c>
      <c r="R953" s="1" t="s">
        <v>37</v>
      </c>
      <c r="S953" s="1">
        <v>1</v>
      </c>
      <c r="T953" s="10">
        <v>99000</v>
      </c>
      <c r="U953" t="str">
        <f t="shared" si="98"/>
        <v>Reviewed</v>
      </c>
      <c r="V953" t="str">
        <f t="shared" si="99"/>
        <v>meets</v>
      </c>
      <c r="W953">
        <f t="shared" si="100"/>
        <v>0</v>
      </c>
      <c r="X953" t="str">
        <f t="shared" si="101"/>
        <v>Active</v>
      </c>
      <c r="Y953">
        <f t="shared" si="102"/>
        <v>0.78904109589041094</v>
      </c>
      <c r="Z953" t="str">
        <f t="shared" si="103"/>
        <v>&lt;1 Year</v>
      </c>
      <c r="AA953" t="str">
        <f t="shared" si="104"/>
        <v>70K–99K</v>
      </c>
    </row>
    <row r="954" spans="1:27" ht="19.95" customHeight="1" x14ac:dyDescent="0.3">
      <c r="A954" s="4" t="s">
        <v>1080</v>
      </c>
      <c r="B954" s="5">
        <v>45009</v>
      </c>
      <c r="C954" s="6" t="s">
        <v>55</v>
      </c>
      <c r="D954" s="6" t="s">
        <v>56</v>
      </c>
      <c r="E954" s="6" t="s">
        <v>23</v>
      </c>
      <c r="F954" s="6" t="s">
        <v>147</v>
      </c>
      <c r="G954" s="6" t="s">
        <v>58</v>
      </c>
      <c r="H954" s="6" t="s">
        <v>26</v>
      </c>
      <c r="I954" s="6" t="s">
        <v>50</v>
      </c>
      <c r="J954" s="5">
        <v>45009</v>
      </c>
      <c r="K954" s="5">
        <v>45588</v>
      </c>
      <c r="L954" s="6" t="s">
        <v>159</v>
      </c>
      <c r="M954" s="6">
        <v>579</v>
      </c>
      <c r="N954" s="6" t="s">
        <v>29</v>
      </c>
      <c r="O954" s="6" t="s">
        <v>30</v>
      </c>
      <c r="P954" s="6" t="s">
        <v>64</v>
      </c>
      <c r="Q954" s="6">
        <v>3</v>
      </c>
      <c r="R954" s="6" t="s">
        <v>37</v>
      </c>
      <c r="S954" s="6">
        <v>2</v>
      </c>
      <c r="T954" s="7">
        <v>90500</v>
      </c>
      <c r="U954" t="str">
        <f t="shared" si="98"/>
        <v>Reviewed</v>
      </c>
      <c r="V954" t="str">
        <f t="shared" si="99"/>
        <v>meets</v>
      </c>
      <c r="W954">
        <f t="shared" si="100"/>
        <v>1</v>
      </c>
      <c r="X954" t="str">
        <f t="shared" si="101"/>
        <v>Attrited</v>
      </c>
      <c r="Y954">
        <f t="shared" si="102"/>
        <v>1.5863013698630137</v>
      </c>
      <c r="Z954" t="str">
        <f t="shared" si="103"/>
        <v>1–2 Years</v>
      </c>
      <c r="AA954" t="str">
        <f t="shared" si="104"/>
        <v>70K–99K</v>
      </c>
    </row>
    <row r="955" spans="1:27" ht="19.95" customHeight="1" x14ac:dyDescent="0.3">
      <c r="A955" s="8" t="s">
        <v>1081</v>
      </c>
      <c r="B955" s="9">
        <v>45044</v>
      </c>
      <c r="C955" s="1" t="s">
        <v>60</v>
      </c>
      <c r="D955" s="1" t="s">
        <v>56</v>
      </c>
      <c r="E955" s="1" t="s">
        <v>40</v>
      </c>
      <c r="F955" s="1" t="s">
        <v>145</v>
      </c>
      <c r="G955" s="1" t="s">
        <v>62</v>
      </c>
      <c r="H955" s="1" t="s">
        <v>49</v>
      </c>
      <c r="I955" s="1" t="s">
        <v>27</v>
      </c>
      <c r="J955" s="9">
        <v>45044</v>
      </c>
      <c r="K955" s="9"/>
      <c r="L955" s="1" t="s">
        <v>28</v>
      </c>
      <c r="M955" s="1">
        <v>978</v>
      </c>
      <c r="N955" s="1" t="s">
        <v>52</v>
      </c>
      <c r="O955" s="1" t="s">
        <v>63</v>
      </c>
      <c r="P955" s="1" t="s">
        <v>31</v>
      </c>
      <c r="Q955" s="1">
        <v>3</v>
      </c>
      <c r="R955" s="1" t="s">
        <v>37</v>
      </c>
      <c r="S955" s="1">
        <v>3</v>
      </c>
      <c r="T955" s="10">
        <v>106000</v>
      </c>
      <c r="U955" t="str">
        <f t="shared" si="98"/>
        <v>Reviewed</v>
      </c>
      <c r="V955" t="str">
        <f t="shared" si="99"/>
        <v>meets</v>
      </c>
      <c r="W955">
        <f t="shared" si="100"/>
        <v>0</v>
      </c>
      <c r="X955" t="str">
        <f t="shared" si="101"/>
        <v>Active</v>
      </c>
      <c r="Y955">
        <f t="shared" si="102"/>
        <v>2.6794520547945204</v>
      </c>
      <c r="Z955" t="str">
        <f t="shared" si="103"/>
        <v>2–3 Years</v>
      </c>
      <c r="AA955" t="str">
        <f t="shared" si="104"/>
        <v>100K–129K</v>
      </c>
    </row>
    <row r="956" spans="1:27" ht="19.95" customHeight="1" x14ac:dyDescent="0.3">
      <c r="A956" s="4" t="s">
        <v>1082</v>
      </c>
      <c r="B956" s="5">
        <v>45367</v>
      </c>
      <c r="C956" s="6" t="s">
        <v>66</v>
      </c>
      <c r="D956" s="6" t="s">
        <v>56</v>
      </c>
      <c r="E956" s="6" t="s">
        <v>67</v>
      </c>
      <c r="F956" s="6" t="s">
        <v>358</v>
      </c>
      <c r="G956" s="6" t="s">
        <v>69</v>
      </c>
      <c r="H956" s="6" t="s">
        <v>49</v>
      </c>
      <c r="I956" s="6" t="s">
        <v>27</v>
      </c>
      <c r="J956" s="5">
        <v>45367</v>
      </c>
      <c r="K956" s="5"/>
      <c r="L956" s="6" t="s">
        <v>28</v>
      </c>
      <c r="M956" s="6">
        <v>655</v>
      </c>
      <c r="N956" s="6" t="s">
        <v>29</v>
      </c>
      <c r="O956" s="6" t="s">
        <v>105</v>
      </c>
      <c r="P956" s="6" t="s">
        <v>31</v>
      </c>
      <c r="Q956" s="6">
        <v>4</v>
      </c>
      <c r="R956" s="6" t="s">
        <v>32</v>
      </c>
      <c r="S956" s="6">
        <v>2</v>
      </c>
      <c r="T956" s="7">
        <v>126000</v>
      </c>
      <c r="U956" t="str">
        <f t="shared" si="98"/>
        <v>Reviewed</v>
      </c>
      <c r="V956" t="str">
        <f t="shared" si="99"/>
        <v>exceeds</v>
      </c>
      <c r="W956">
        <f t="shared" si="100"/>
        <v>0</v>
      </c>
      <c r="X956" t="str">
        <f t="shared" si="101"/>
        <v>Active</v>
      </c>
      <c r="Y956">
        <f t="shared" si="102"/>
        <v>1.7945205479452055</v>
      </c>
      <c r="Z956" t="str">
        <f t="shared" si="103"/>
        <v>1–2 Years</v>
      </c>
      <c r="AA956" t="str">
        <f t="shared" si="104"/>
        <v>100K–129K</v>
      </c>
    </row>
    <row r="957" spans="1:27" ht="19.95" customHeight="1" x14ac:dyDescent="0.3">
      <c r="A957" s="8" t="s">
        <v>1083</v>
      </c>
      <c r="B957" s="9">
        <v>45285</v>
      </c>
      <c r="C957" s="1" t="s">
        <v>71</v>
      </c>
      <c r="D957" s="1" t="s">
        <v>72</v>
      </c>
      <c r="E957" s="1" t="s">
        <v>23</v>
      </c>
      <c r="F957" s="1" t="s">
        <v>150</v>
      </c>
      <c r="G957" s="1" t="s">
        <v>74</v>
      </c>
      <c r="H957" s="1" t="s">
        <v>26</v>
      </c>
      <c r="I957" s="1" t="s">
        <v>50</v>
      </c>
      <c r="J957" s="9">
        <v>45285</v>
      </c>
      <c r="K957" s="9">
        <v>45833</v>
      </c>
      <c r="L957" s="1" t="s">
        <v>51</v>
      </c>
      <c r="M957" s="1">
        <v>548</v>
      </c>
      <c r="N957" s="1" t="s">
        <v>75</v>
      </c>
      <c r="O957" s="1" t="s">
        <v>63</v>
      </c>
      <c r="P957" s="1" t="s">
        <v>31</v>
      </c>
      <c r="Q957" s="1">
        <v>4</v>
      </c>
      <c r="R957" s="1" t="s">
        <v>32</v>
      </c>
      <c r="S957" s="1">
        <v>2</v>
      </c>
      <c r="T957" s="10">
        <v>87500</v>
      </c>
      <c r="U957" t="str">
        <f t="shared" si="98"/>
        <v>Reviewed</v>
      </c>
      <c r="V957" t="str">
        <f t="shared" si="99"/>
        <v>exceeds</v>
      </c>
      <c r="W957">
        <f t="shared" si="100"/>
        <v>1</v>
      </c>
      <c r="X957" t="str">
        <f t="shared" si="101"/>
        <v>Attrited</v>
      </c>
      <c r="Y957">
        <f t="shared" si="102"/>
        <v>1.5013698630136987</v>
      </c>
      <c r="Z957" t="str">
        <f t="shared" si="103"/>
        <v>1–2 Years</v>
      </c>
      <c r="AA957" t="str">
        <f t="shared" si="104"/>
        <v>70K–99K</v>
      </c>
    </row>
    <row r="958" spans="1:27" ht="19.95" customHeight="1" x14ac:dyDescent="0.3">
      <c r="A958" s="4" t="s">
        <v>1084</v>
      </c>
      <c r="B958" s="5">
        <v>45315</v>
      </c>
      <c r="C958" s="6" t="s">
        <v>77</v>
      </c>
      <c r="D958" s="6" t="s">
        <v>72</v>
      </c>
      <c r="E958" s="6" t="s">
        <v>40</v>
      </c>
      <c r="F958" s="6" t="s">
        <v>152</v>
      </c>
      <c r="G958" s="6" t="s">
        <v>94</v>
      </c>
      <c r="H958" s="6" t="s">
        <v>49</v>
      </c>
      <c r="I958" s="6" t="s">
        <v>27</v>
      </c>
      <c r="J958" s="5">
        <v>45315</v>
      </c>
      <c r="K958" s="5"/>
      <c r="L958" s="6" t="s">
        <v>28</v>
      </c>
      <c r="M958" s="6">
        <v>707</v>
      </c>
      <c r="N958" s="6" t="s">
        <v>29</v>
      </c>
      <c r="O958" s="6" t="s">
        <v>30</v>
      </c>
      <c r="P958" s="6" t="s">
        <v>64</v>
      </c>
      <c r="Q958" s="6">
        <v>3</v>
      </c>
      <c r="R958" s="6" t="s">
        <v>37</v>
      </c>
      <c r="S958" s="6">
        <v>2</v>
      </c>
      <c r="T958" s="7">
        <v>136000</v>
      </c>
      <c r="U958" t="str">
        <f t="shared" si="98"/>
        <v>Reviewed</v>
      </c>
      <c r="V958" t="str">
        <f t="shared" si="99"/>
        <v>meets</v>
      </c>
      <c r="W958">
        <f t="shared" si="100"/>
        <v>0</v>
      </c>
      <c r="X958" t="str">
        <f t="shared" si="101"/>
        <v>Active</v>
      </c>
      <c r="Y958">
        <f t="shared" si="102"/>
        <v>1.9369863013698629</v>
      </c>
      <c r="Z958" t="str">
        <f t="shared" si="103"/>
        <v>1–2 Years</v>
      </c>
      <c r="AA958" t="str">
        <f t="shared" si="104"/>
        <v>130K+</v>
      </c>
    </row>
    <row r="959" spans="1:27" ht="19.95" customHeight="1" x14ac:dyDescent="0.3">
      <c r="A959" s="8" t="s">
        <v>1085</v>
      </c>
      <c r="B959" s="9">
        <v>45868</v>
      </c>
      <c r="C959" s="1" t="s">
        <v>81</v>
      </c>
      <c r="D959" s="1" t="s">
        <v>72</v>
      </c>
      <c r="E959" s="1" t="s">
        <v>23</v>
      </c>
      <c r="F959" s="1" t="s">
        <v>82</v>
      </c>
      <c r="G959" s="1" t="s">
        <v>83</v>
      </c>
      <c r="H959" s="1" t="s">
        <v>26</v>
      </c>
      <c r="I959" s="1" t="s">
        <v>27</v>
      </c>
      <c r="J959" s="9">
        <v>45868</v>
      </c>
      <c r="K959" s="9"/>
      <c r="L959" s="1" t="s">
        <v>28</v>
      </c>
      <c r="M959" s="1">
        <v>154</v>
      </c>
      <c r="N959" s="1" t="s">
        <v>29</v>
      </c>
      <c r="O959" s="1" t="s">
        <v>43</v>
      </c>
      <c r="P959" s="1" t="s">
        <v>31</v>
      </c>
      <c r="Q959" s="1" t="s">
        <v>95</v>
      </c>
      <c r="R959" s="1" t="s">
        <v>28</v>
      </c>
      <c r="S959" s="1">
        <v>0</v>
      </c>
      <c r="T959" s="10">
        <v>98000</v>
      </c>
      <c r="U959" t="str">
        <f t="shared" si="98"/>
        <v>Not Reviewed</v>
      </c>
      <c r="V959" t="str">
        <f t="shared" si="99"/>
        <v>Not Reviewed</v>
      </c>
      <c r="W959">
        <f t="shared" si="100"/>
        <v>0</v>
      </c>
      <c r="X959" t="str">
        <f t="shared" si="101"/>
        <v>Active</v>
      </c>
      <c r="Y959">
        <f t="shared" si="102"/>
        <v>0.42191780821917807</v>
      </c>
      <c r="Z959" t="str">
        <f t="shared" si="103"/>
        <v>&lt;1 Year</v>
      </c>
      <c r="AA959" t="str">
        <f t="shared" si="104"/>
        <v>70K–99K</v>
      </c>
    </row>
    <row r="960" spans="1:27" ht="19.95" customHeight="1" x14ac:dyDescent="0.3">
      <c r="A960" s="4" t="s">
        <v>1086</v>
      </c>
      <c r="B960" s="5">
        <v>45112</v>
      </c>
      <c r="C960" s="6" t="s">
        <v>86</v>
      </c>
      <c r="D960" s="6" t="s">
        <v>87</v>
      </c>
      <c r="E960" s="6" t="s">
        <v>67</v>
      </c>
      <c r="F960" s="6" t="s">
        <v>116</v>
      </c>
      <c r="G960" s="6" t="s">
        <v>89</v>
      </c>
      <c r="H960" s="6" t="s">
        <v>26</v>
      </c>
      <c r="I960" s="6" t="s">
        <v>27</v>
      </c>
      <c r="J960" s="5">
        <v>45112</v>
      </c>
      <c r="K960" s="5"/>
      <c r="L960" s="6" t="s">
        <v>28</v>
      </c>
      <c r="M960" s="6">
        <v>910</v>
      </c>
      <c r="N960" s="6" t="s">
        <v>29</v>
      </c>
      <c r="O960" s="6" t="s">
        <v>43</v>
      </c>
      <c r="P960" s="6" t="s">
        <v>44</v>
      </c>
      <c r="Q960" s="6">
        <v>3</v>
      </c>
      <c r="R960" s="6" t="s">
        <v>37</v>
      </c>
      <c r="S960" s="6">
        <v>3</v>
      </c>
      <c r="T960" s="7">
        <v>96500</v>
      </c>
      <c r="U960" t="str">
        <f t="shared" si="98"/>
        <v>Reviewed</v>
      </c>
      <c r="V960" t="str">
        <f t="shared" si="99"/>
        <v>meets</v>
      </c>
      <c r="W960">
        <f t="shared" si="100"/>
        <v>0</v>
      </c>
      <c r="X960" t="str">
        <f t="shared" si="101"/>
        <v>Active</v>
      </c>
      <c r="Y960">
        <f t="shared" si="102"/>
        <v>2.493150684931507</v>
      </c>
      <c r="Z960" t="str">
        <f t="shared" si="103"/>
        <v>2–3 Years</v>
      </c>
      <c r="AA960" t="str">
        <f t="shared" si="104"/>
        <v>70K–99K</v>
      </c>
    </row>
    <row r="961" spans="1:27" ht="19.95" customHeight="1" x14ac:dyDescent="0.3">
      <c r="A961" s="8" t="s">
        <v>1087</v>
      </c>
      <c r="B961" s="9">
        <v>45711</v>
      </c>
      <c r="C961" s="1" t="s">
        <v>91</v>
      </c>
      <c r="D961" s="1" t="s">
        <v>87</v>
      </c>
      <c r="E961" s="1" t="s">
        <v>92</v>
      </c>
      <c r="F961" s="1" t="s">
        <v>114</v>
      </c>
      <c r="G961" s="1" t="s">
        <v>94</v>
      </c>
      <c r="H961" s="1" t="s">
        <v>43</v>
      </c>
      <c r="I961" s="1" t="s">
        <v>27</v>
      </c>
      <c r="J961" s="9">
        <v>45711</v>
      </c>
      <c r="K961" s="9"/>
      <c r="L961" s="1" t="s">
        <v>28</v>
      </c>
      <c r="M961" s="1">
        <v>311</v>
      </c>
      <c r="N961" s="1" t="s">
        <v>75</v>
      </c>
      <c r="O961" s="1" t="s">
        <v>63</v>
      </c>
      <c r="P961" s="1" t="s">
        <v>133</v>
      </c>
      <c r="Q961" s="1">
        <v>4</v>
      </c>
      <c r="R961" s="1" t="s">
        <v>32</v>
      </c>
      <c r="S961" s="1">
        <v>1</v>
      </c>
      <c r="T961" s="10">
        <v>65000</v>
      </c>
      <c r="U961" t="str">
        <f t="shared" si="98"/>
        <v>Reviewed</v>
      </c>
      <c r="V961" t="str">
        <f t="shared" si="99"/>
        <v>exceeds</v>
      </c>
      <c r="W961">
        <f t="shared" si="100"/>
        <v>0</v>
      </c>
      <c r="X961" t="str">
        <f t="shared" si="101"/>
        <v>Active</v>
      </c>
      <c r="Y961">
        <f t="shared" si="102"/>
        <v>0.852054794520548</v>
      </c>
      <c r="Z961" t="str">
        <f t="shared" si="103"/>
        <v>&lt;1 Year</v>
      </c>
      <c r="AA961" t="str">
        <f t="shared" si="104"/>
        <v>&lt;70K</v>
      </c>
    </row>
    <row r="962" spans="1:27" ht="19.95" customHeight="1" x14ac:dyDescent="0.3">
      <c r="A962" s="4" t="s">
        <v>1088</v>
      </c>
      <c r="B962" s="5">
        <v>45800</v>
      </c>
      <c r="C962" s="6" t="s">
        <v>21</v>
      </c>
      <c r="D962" s="6" t="s">
        <v>22</v>
      </c>
      <c r="E962" s="6" t="s">
        <v>23</v>
      </c>
      <c r="F962" s="6" t="s">
        <v>121</v>
      </c>
      <c r="G962" s="6" t="s">
        <v>25</v>
      </c>
      <c r="H962" s="6" t="s">
        <v>49</v>
      </c>
      <c r="I962" s="6" t="s">
        <v>27</v>
      </c>
      <c r="J962" s="5">
        <v>45800</v>
      </c>
      <c r="K962" s="5"/>
      <c r="L962" s="6" t="s">
        <v>28</v>
      </c>
      <c r="M962" s="6">
        <v>222</v>
      </c>
      <c r="N962" s="6" t="s">
        <v>29</v>
      </c>
      <c r="O962" s="6" t="s">
        <v>63</v>
      </c>
      <c r="P962" s="6" t="s">
        <v>107</v>
      </c>
      <c r="Q962" s="6">
        <v>3</v>
      </c>
      <c r="R962" s="6" t="s">
        <v>37</v>
      </c>
      <c r="S962" s="6">
        <v>1</v>
      </c>
      <c r="T962" s="7">
        <v>109000</v>
      </c>
      <c r="U962" t="str">
        <f t="shared" ref="U962:U1025" si="105">IF(LOWER(TRIM(Q962&amp;""))="none","Not Reviewed","Reviewed")</f>
        <v>Reviewed</v>
      </c>
      <c r="V962" t="str">
        <f t="shared" ref="V962:V1025" si="106">IF(OR(Q962="none",R962=""),"Not Reviewed",R962)</f>
        <v>meets</v>
      </c>
      <c r="W962">
        <f t="shared" ref="W962:W1025" si="107">IF(I962="terminated",1,0)</f>
        <v>0</v>
      </c>
      <c r="X962" t="str">
        <f t="shared" ref="X962:X1025" si="108">IF(I962="terminated","Attrited","Active")</f>
        <v>Active</v>
      </c>
      <c r="Y962">
        <f t="shared" ref="Y962:Y1025" si="109">M962/365</f>
        <v>0.60821917808219184</v>
      </c>
      <c r="Z962" t="str">
        <f t="shared" ref="Z962:Z1025" si="110">IF(Y962&lt;1,"&lt;1 Year",IF(Y962&lt;2,"1–2 Years",IF(Y962&lt;3,"2–3 Years","3+ Years")))</f>
        <v>&lt;1 Year</v>
      </c>
      <c r="AA962" t="str">
        <f t="shared" ref="AA962:AA1025" si="111">IF(T962&lt;70000,"&lt;70K",IF(T962&lt;100000,"70K–99K",IF(T962&lt;130000,"100K–129K","130K+")))</f>
        <v>100K–129K</v>
      </c>
    </row>
    <row r="963" spans="1:27" ht="19.95" customHeight="1" x14ac:dyDescent="0.3">
      <c r="A963" s="8" t="s">
        <v>1089</v>
      </c>
      <c r="B963" s="9">
        <v>45683</v>
      </c>
      <c r="C963" s="1" t="s">
        <v>34</v>
      </c>
      <c r="D963" s="1" t="s">
        <v>22</v>
      </c>
      <c r="E963" s="1" t="s">
        <v>23</v>
      </c>
      <c r="F963" s="1" t="s">
        <v>138</v>
      </c>
      <c r="G963" s="1" t="s">
        <v>36</v>
      </c>
      <c r="H963" s="1" t="s">
        <v>43</v>
      </c>
      <c r="I963" s="1" t="s">
        <v>27</v>
      </c>
      <c r="J963" s="9">
        <v>45683</v>
      </c>
      <c r="K963" s="9"/>
      <c r="L963" s="1" t="s">
        <v>28</v>
      </c>
      <c r="M963" s="1">
        <v>339</v>
      </c>
      <c r="N963" s="1" t="s">
        <v>29</v>
      </c>
      <c r="O963" s="1" t="s">
        <v>63</v>
      </c>
      <c r="P963" s="1" t="s">
        <v>31</v>
      </c>
      <c r="Q963" s="1">
        <v>5</v>
      </c>
      <c r="R963" s="1" t="s">
        <v>119</v>
      </c>
      <c r="S963" s="1">
        <v>1</v>
      </c>
      <c r="T963" s="10">
        <v>71500</v>
      </c>
      <c r="U963" t="str">
        <f t="shared" si="105"/>
        <v>Reviewed</v>
      </c>
      <c r="V963" t="str">
        <f t="shared" si="106"/>
        <v>outstanding</v>
      </c>
      <c r="W963">
        <f t="shared" si="107"/>
        <v>0</v>
      </c>
      <c r="X963" t="str">
        <f t="shared" si="108"/>
        <v>Active</v>
      </c>
      <c r="Y963">
        <f t="shared" si="109"/>
        <v>0.92876712328767119</v>
      </c>
      <c r="Z963" t="str">
        <f t="shared" si="110"/>
        <v>&lt;1 Year</v>
      </c>
      <c r="AA963" t="str">
        <f t="shared" si="111"/>
        <v>70K–99K</v>
      </c>
    </row>
    <row r="964" spans="1:27" ht="19.95" customHeight="1" x14ac:dyDescent="0.3">
      <c r="A964" s="4" t="s">
        <v>1090</v>
      </c>
      <c r="B964" s="5">
        <v>45232</v>
      </c>
      <c r="C964" s="6" t="s">
        <v>39</v>
      </c>
      <c r="D964" s="6" t="s">
        <v>22</v>
      </c>
      <c r="E964" s="6" t="s">
        <v>40</v>
      </c>
      <c r="F964" s="6" t="s">
        <v>41</v>
      </c>
      <c r="G964" s="6" t="s">
        <v>42</v>
      </c>
      <c r="H964" s="6" t="s">
        <v>43</v>
      </c>
      <c r="I964" s="6" t="s">
        <v>27</v>
      </c>
      <c r="J964" s="5">
        <v>45232</v>
      </c>
      <c r="K964" s="5"/>
      <c r="L964" s="6" t="s">
        <v>28</v>
      </c>
      <c r="M964" s="6">
        <v>790</v>
      </c>
      <c r="N964" s="6" t="s">
        <v>52</v>
      </c>
      <c r="O964" s="6" t="s">
        <v>63</v>
      </c>
      <c r="P964" s="6" t="s">
        <v>133</v>
      </c>
      <c r="Q964" s="6">
        <v>3</v>
      </c>
      <c r="R964" s="6" t="s">
        <v>37</v>
      </c>
      <c r="S964" s="6">
        <v>2</v>
      </c>
      <c r="T964" s="7">
        <v>67000</v>
      </c>
      <c r="U964" t="str">
        <f t="shared" si="105"/>
        <v>Reviewed</v>
      </c>
      <c r="V964" t="str">
        <f t="shared" si="106"/>
        <v>meets</v>
      </c>
      <c r="W964">
        <f t="shared" si="107"/>
        <v>0</v>
      </c>
      <c r="X964" t="str">
        <f t="shared" si="108"/>
        <v>Active</v>
      </c>
      <c r="Y964">
        <f t="shared" si="109"/>
        <v>2.1643835616438358</v>
      </c>
      <c r="Z964" t="str">
        <f t="shared" si="110"/>
        <v>2–3 Years</v>
      </c>
      <c r="AA964" t="str">
        <f t="shared" si="111"/>
        <v>&lt;70K</v>
      </c>
    </row>
    <row r="965" spans="1:27" ht="19.95" customHeight="1" x14ac:dyDescent="0.3">
      <c r="A965" s="8" t="s">
        <v>1091</v>
      </c>
      <c r="B965" s="9">
        <v>45480</v>
      </c>
      <c r="C965" s="1" t="s">
        <v>46</v>
      </c>
      <c r="D965" s="1" t="s">
        <v>22</v>
      </c>
      <c r="E965" s="1" t="s">
        <v>40</v>
      </c>
      <c r="F965" s="1" t="s">
        <v>292</v>
      </c>
      <c r="G965" s="1" t="s">
        <v>48</v>
      </c>
      <c r="H965" s="1" t="s">
        <v>110</v>
      </c>
      <c r="I965" s="1" t="s">
        <v>27</v>
      </c>
      <c r="J965" s="9">
        <v>45480</v>
      </c>
      <c r="K965" s="9"/>
      <c r="L965" s="1" t="s">
        <v>28</v>
      </c>
      <c r="M965" s="1">
        <v>542</v>
      </c>
      <c r="N965" s="1" t="s">
        <v>75</v>
      </c>
      <c r="O965" s="1" t="s">
        <v>105</v>
      </c>
      <c r="P965" s="1" t="s">
        <v>31</v>
      </c>
      <c r="Q965" s="1">
        <v>3</v>
      </c>
      <c r="R965" s="1" t="s">
        <v>37</v>
      </c>
      <c r="S965" s="1">
        <v>1</v>
      </c>
      <c r="T965" s="10">
        <v>161500</v>
      </c>
      <c r="U965" t="str">
        <f t="shared" si="105"/>
        <v>Reviewed</v>
      </c>
      <c r="V965" t="str">
        <f t="shared" si="106"/>
        <v>meets</v>
      </c>
      <c r="W965">
        <f t="shared" si="107"/>
        <v>0</v>
      </c>
      <c r="X965" t="str">
        <f t="shared" si="108"/>
        <v>Active</v>
      </c>
      <c r="Y965">
        <f t="shared" si="109"/>
        <v>1.484931506849315</v>
      </c>
      <c r="Z965" t="str">
        <f t="shared" si="110"/>
        <v>1–2 Years</v>
      </c>
      <c r="AA965" t="str">
        <f t="shared" si="111"/>
        <v>130K+</v>
      </c>
    </row>
    <row r="966" spans="1:27" ht="19.95" customHeight="1" x14ac:dyDescent="0.3">
      <c r="A966" s="4" t="s">
        <v>1092</v>
      </c>
      <c r="B966" s="5">
        <v>45481</v>
      </c>
      <c r="C966" s="6" t="s">
        <v>55</v>
      </c>
      <c r="D966" s="6" t="s">
        <v>56</v>
      </c>
      <c r="E966" s="6" t="s">
        <v>23</v>
      </c>
      <c r="F966" s="6" t="s">
        <v>190</v>
      </c>
      <c r="G966" s="6" t="s">
        <v>58</v>
      </c>
      <c r="H966" s="6" t="s">
        <v>49</v>
      </c>
      <c r="I966" s="6" t="s">
        <v>50</v>
      </c>
      <c r="J966" s="5">
        <v>45481</v>
      </c>
      <c r="K966" s="5">
        <v>45639</v>
      </c>
      <c r="L966" s="6" t="s">
        <v>51</v>
      </c>
      <c r="M966" s="6">
        <v>158</v>
      </c>
      <c r="N966" s="6" t="s">
        <v>75</v>
      </c>
      <c r="O966" s="6" t="s">
        <v>63</v>
      </c>
      <c r="P966" s="6" t="s">
        <v>133</v>
      </c>
      <c r="Q966" s="6" t="s">
        <v>95</v>
      </c>
      <c r="R966" s="6" t="s">
        <v>28</v>
      </c>
      <c r="S966" s="6">
        <v>0</v>
      </c>
      <c r="T966" s="7">
        <v>130000</v>
      </c>
      <c r="U966" t="str">
        <f t="shared" si="105"/>
        <v>Not Reviewed</v>
      </c>
      <c r="V966" t="str">
        <f t="shared" si="106"/>
        <v>Not Reviewed</v>
      </c>
      <c r="W966">
        <f t="shared" si="107"/>
        <v>1</v>
      </c>
      <c r="X966" t="str">
        <f t="shared" si="108"/>
        <v>Attrited</v>
      </c>
      <c r="Y966">
        <f t="shared" si="109"/>
        <v>0.43287671232876712</v>
      </c>
      <c r="Z966" t="str">
        <f t="shared" si="110"/>
        <v>&lt;1 Year</v>
      </c>
      <c r="AA966" t="str">
        <f t="shared" si="111"/>
        <v>130K+</v>
      </c>
    </row>
    <row r="967" spans="1:27" ht="19.95" customHeight="1" x14ac:dyDescent="0.3">
      <c r="A967" s="8" t="s">
        <v>1093</v>
      </c>
      <c r="B967" s="9">
        <v>45203</v>
      </c>
      <c r="C967" s="1" t="s">
        <v>60</v>
      </c>
      <c r="D967" s="1" t="s">
        <v>56</v>
      </c>
      <c r="E967" s="1" t="s">
        <v>40</v>
      </c>
      <c r="F967" s="1" t="s">
        <v>61</v>
      </c>
      <c r="G967" s="1" t="s">
        <v>62</v>
      </c>
      <c r="H967" s="1" t="s">
        <v>26</v>
      </c>
      <c r="I967" s="1" t="s">
        <v>27</v>
      </c>
      <c r="J967" s="9">
        <v>45203</v>
      </c>
      <c r="K967" s="9"/>
      <c r="L967" s="1" t="s">
        <v>28</v>
      </c>
      <c r="M967" s="1">
        <v>819</v>
      </c>
      <c r="N967" s="1" t="s">
        <v>29</v>
      </c>
      <c r="O967" s="1" t="s">
        <v>43</v>
      </c>
      <c r="P967" s="1" t="s">
        <v>64</v>
      </c>
      <c r="Q967" s="1">
        <v>3</v>
      </c>
      <c r="R967" s="1" t="s">
        <v>37</v>
      </c>
      <c r="S967" s="1">
        <v>2</v>
      </c>
      <c r="T967" s="10">
        <v>89500</v>
      </c>
      <c r="U967" t="str">
        <f t="shared" si="105"/>
        <v>Reviewed</v>
      </c>
      <c r="V967" t="str">
        <f t="shared" si="106"/>
        <v>meets</v>
      </c>
      <c r="W967">
        <f t="shared" si="107"/>
        <v>0</v>
      </c>
      <c r="X967" t="str">
        <f t="shared" si="108"/>
        <v>Active</v>
      </c>
      <c r="Y967">
        <f t="shared" si="109"/>
        <v>2.2438356164383562</v>
      </c>
      <c r="Z967" t="str">
        <f t="shared" si="110"/>
        <v>2–3 Years</v>
      </c>
      <c r="AA967" t="str">
        <f t="shared" si="111"/>
        <v>70K–99K</v>
      </c>
    </row>
    <row r="968" spans="1:27" ht="19.95" customHeight="1" x14ac:dyDescent="0.3">
      <c r="A968" s="4" t="s">
        <v>1094</v>
      </c>
      <c r="B968" s="5">
        <v>45194</v>
      </c>
      <c r="C968" s="6" t="s">
        <v>66</v>
      </c>
      <c r="D968" s="6" t="s">
        <v>56</v>
      </c>
      <c r="E968" s="6" t="s">
        <v>67</v>
      </c>
      <c r="F968" s="6" t="s">
        <v>193</v>
      </c>
      <c r="G968" s="6" t="s">
        <v>69</v>
      </c>
      <c r="H968" s="6" t="s">
        <v>43</v>
      </c>
      <c r="I968" s="6" t="s">
        <v>27</v>
      </c>
      <c r="J968" s="5">
        <v>45194</v>
      </c>
      <c r="K968" s="5"/>
      <c r="L968" s="6" t="s">
        <v>28</v>
      </c>
      <c r="M968" s="6">
        <v>828</v>
      </c>
      <c r="N968" s="6" t="s">
        <v>75</v>
      </c>
      <c r="O968" s="6" t="s">
        <v>43</v>
      </c>
      <c r="P968" s="6" t="s">
        <v>44</v>
      </c>
      <c r="Q968" s="6">
        <v>3</v>
      </c>
      <c r="R968" s="6" t="s">
        <v>37</v>
      </c>
      <c r="S968" s="6">
        <v>2</v>
      </c>
      <c r="T968" s="7">
        <v>73000</v>
      </c>
      <c r="U968" t="str">
        <f t="shared" si="105"/>
        <v>Reviewed</v>
      </c>
      <c r="V968" t="str">
        <f t="shared" si="106"/>
        <v>meets</v>
      </c>
      <c r="W968">
        <f t="shared" si="107"/>
        <v>0</v>
      </c>
      <c r="X968" t="str">
        <f t="shared" si="108"/>
        <v>Active</v>
      </c>
      <c r="Y968">
        <f t="shared" si="109"/>
        <v>2.2684931506849315</v>
      </c>
      <c r="Z968" t="str">
        <f t="shared" si="110"/>
        <v>2–3 Years</v>
      </c>
      <c r="AA968" t="str">
        <f t="shared" si="111"/>
        <v>70K–99K</v>
      </c>
    </row>
    <row r="969" spans="1:27" ht="19.95" customHeight="1" x14ac:dyDescent="0.3">
      <c r="A969" s="8" t="s">
        <v>1095</v>
      </c>
      <c r="B969" s="9">
        <v>45670</v>
      </c>
      <c r="C969" s="1" t="s">
        <v>71</v>
      </c>
      <c r="D969" s="1" t="s">
        <v>72</v>
      </c>
      <c r="E969" s="1" t="s">
        <v>23</v>
      </c>
      <c r="F969" s="1" t="s">
        <v>35</v>
      </c>
      <c r="G969" s="1" t="s">
        <v>36</v>
      </c>
      <c r="H969" s="1" t="s">
        <v>26</v>
      </c>
      <c r="I969" s="1" t="s">
        <v>27</v>
      </c>
      <c r="J969" s="9">
        <v>45670</v>
      </c>
      <c r="K969" s="9"/>
      <c r="L969" s="1" t="s">
        <v>28</v>
      </c>
      <c r="M969" s="1">
        <v>352</v>
      </c>
      <c r="N969" s="1" t="s">
        <v>29</v>
      </c>
      <c r="O969" s="1" t="s">
        <v>63</v>
      </c>
      <c r="P969" s="1" t="s">
        <v>31</v>
      </c>
      <c r="Q969" s="1">
        <v>4</v>
      </c>
      <c r="R969" s="1" t="s">
        <v>32</v>
      </c>
      <c r="S969" s="1">
        <v>1</v>
      </c>
      <c r="T969" s="10">
        <v>88000</v>
      </c>
      <c r="U969" t="str">
        <f t="shared" si="105"/>
        <v>Reviewed</v>
      </c>
      <c r="V969" t="str">
        <f t="shared" si="106"/>
        <v>exceeds</v>
      </c>
      <c r="W969">
        <f t="shared" si="107"/>
        <v>0</v>
      </c>
      <c r="X969" t="str">
        <f t="shared" si="108"/>
        <v>Active</v>
      </c>
      <c r="Y969">
        <f t="shared" si="109"/>
        <v>0.96438356164383565</v>
      </c>
      <c r="Z969" t="str">
        <f t="shared" si="110"/>
        <v>&lt;1 Year</v>
      </c>
      <c r="AA969" t="str">
        <f t="shared" si="111"/>
        <v>70K–99K</v>
      </c>
    </row>
    <row r="970" spans="1:27" ht="19.95" customHeight="1" x14ac:dyDescent="0.3">
      <c r="A970" s="4" t="s">
        <v>1096</v>
      </c>
      <c r="B970" s="5">
        <v>45533</v>
      </c>
      <c r="C970" s="6" t="s">
        <v>77</v>
      </c>
      <c r="D970" s="6" t="s">
        <v>72</v>
      </c>
      <c r="E970" s="6" t="s">
        <v>40</v>
      </c>
      <c r="F970" s="6" t="s">
        <v>131</v>
      </c>
      <c r="G970" s="6" t="s">
        <v>79</v>
      </c>
      <c r="H970" s="6" t="s">
        <v>26</v>
      </c>
      <c r="I970" s="6" t="s">
        <v>27</v>
      </c>
      <c r="J970" s="5">
        <v>45533</v>
      </c>
      <c r="K970" s="5"/>
      <c r="L970" s="6" t="s">
        <v>28</v>
      </c>
      <c r="M970" s="6">
        <v>489</v>
      </c>
      <c r="N970" s="6" t="s">
        <v>52</v>
      </c>
      <c r="O970" s="6" t="s">
        <v>63</v>
      </c>
      <c r="P970" s="6" t="s">
        <v>64</v>
      </c>
      <c r="Q970" s="6">
        <v>4</v>
      </c>
      <c r="R970" s="6" t="s">
        <v>32</v>
      </c>
      <c r="S970" s="6">
        <v>1</v>
      </c>
      <c r="T970" s="7">
        <v>89000</v>
      </c>
      <c r="U970" t="str">
        <f t="shared" si="105"/>
        <v>Reviewed</v>
      </c>
      <c r="V970" t="str">
        <f t="shared" si="106"/>
        <v>exceeds</v>
      </c>
      <c r="W970">
        <f t="shared" si="107"/>
        <v>0</v>
      </c>
      <c r="X970" t="str">
        <f t="shared" si="108"/>
        <v>Active</v>
      </c>
      <c r="Y970">
        <f t="shared" si="109"/>
        <v>1.3397260273972602</v>
      </c>
      <c r="Z970" t="str">
        <f t="shared" si="110"/>
        <v>1–2 Years</v>
      </c>
      <c r="AA970" t="str">
        <f t="shared" si="111"/>
        <v>70K–99K</v>
      </c>
    </row>
    <row r="971" spans="1:27" ht="19.95" customHeight="1" x14ac:dyDescent="0.3">
      <c r="A971" s="8" t="s">
        <v>1097</v>
      </c>
      <c r="B971" s="9">
        <v>45660</v>
      </c>
      <c r="C971" s="1" t="s">
        <v>81</v>
      </c>
      <c r="D971" s="1" t="s">
        <v>72</v>
      </c>
      <c r="E971" s="1" t="s">
        <v>23</v>
      </c>
      <c r="F971" s="1" t="s">
        <v>114</v>
      </c>
      <c r="G971" s="1" t="s">
        <v>94</v>
      </c>
      <c r="H971" s="1" t="s">
        <v>43</v>
      </c>
      <c r="I971" s="1" t="s">
        <v>27</v>
      </c>
      <c r="J971" s="9">
        <v>45660</v>
      </c>
      <c r="K971" s="9"/>
      <c r="L971" s="1" t="s">
        <v>28</v>
      </c>
      <c r="M971" s="1">
        <v>362</v>
      </c>
      <c r="N971" s="1" t="s">
        <v>29</v>
      </c>
      <c r="O971" s="1" t="s">
        <v>63</v>
      </c>
      <c r="P971" s="1" t="s">
        <v>133</v>
      </c>
      <c r="Q971" s="1">
        <v>3</v>
      </c>
      <c r="R971" s="1" t="s">
        <v>37</v>
      </c>
      <c r="S971" s="1">
        <v>1</v>
      </c>
      <c r="T971" s="10">
        <v>67500</v>
      </c>
      <c r="U971" t="str">
        <f t="shared" si="105"/>
        <v>Reviewed</v>
      </c>
      <c r="V971" t="str">
        <f t="shared" si="106"/>
        <v>meets</v>
      </c>
      <c r="W971">
        <f t="shared" si="107"/>
        <v>0</v>
      </c>
      <c r="X971" t="str">
        <f t="shared" si="108"/>
        <v>Active</v>
      </c>
      <c r="Y971">
        <f t="shared" si="109"/>
        <v>0.99178082191780825</v>
      </c>
      <c r="Z971" t="str">
        <f t="shared" si="110"/>
        <v>&lt;1 Year</v>
      </c>
      <c r="AA971" t="str">
        <f t="shared" si="111"/>
        <v>&lt;70K</v>
      </c>
    </row>
    <row r="972" spans="1:27" ht="19.95" customHeight="1" x14ac:dyDescent="0.3">
      <c r="A972" s="4" t="s">
        <v>1098</v>
      </c>
      <c r="B972" s="5">
        <v>45402</v>
      </c>
      <c r="C972" s="6" t="s">
        <v>86</v>
      </c>
      <c r="D972" s="6" t="s">
        <v>87</v>
      </c>
      <c r="E972" s="6" t="s">
        <v>67</v>
      </c>
      <c r="F972" s="6" t="s">
        <v>88</v>
      </c>
      <c r="G972" s="6" t="s">
        <v>89</v>
      </c>
      <c r="H972" s="6" t="s">
        <v>49</v>
      </c>
      <c r="I972" s="6" t="s">
        <v>27</v>
      </c>
      <c r="J972" s="5">
        <v>45402</v>
      </c>
      <c r="K972" s="5"/>
      <c r="L972" s="6" t="s">
        <v>28</v>
      </c>
      <c r="M972" s="6">
        <v>620</v>
      </c>
      <c r="N972" s="6" t="s">
        <v>122</v>
      </c>
      <c r="O972" s="6" t="s">
        <v>63</v>
      </c>
      <c r="P972" s="6" t="s">
        <v>64</v>
      </c>
      <c r="Q972" s="6">
        <v>3</v>
      </c>
      <c r="R972" s="6" t="s">
        <v>37</v>
      </c>
      <c r="S972" s="6">
        <v>2</v>
      </c>
      <c r="T972" s="7">
        <v>116000</v>
      </c>
      <c r="U972" t="str">
        <f t="shared" si="105"/>
        <v>Reviewed</v>
      </c>
      <c r="V972" t="str">
        <f t="shared" si="106"/>
        <v>meets</v>
      </c>
      <c r="W972">
        <f t="shared" si="107"/>
        <v>0</v>
      </c>
      <c r="X972" t="str">
        <f t="shared" si="108"/>
        <v>Active</v>
      </c>
      <c r="Y972">
        <f t="shared" si="109"/>
        <v>1.6986301369863013</v>
      </c>
      <c r="Z972" t="str">
        <f t="shared" si="110"/>
        <v>1–2 Years</v>
      </c>
      <c r="AA972" t="str">
        <f t="shared" si="111"/>
        <v>100K–129K</v>
      </c>
    </row>
    <row r="973" spans="1:27" ht="19.95" customHeight="1" x14ac:dyDescent="0.3">
      <c r="A973" s="8" t="s">
        <v>1099</v>
      </c>
      <c r="B973" s="9">
        <v>45345</v>
      </c>
      <c r="C973" s="1" t="s">
        <v>91</v>
      </c>
      <c r="D973" s="1" t="s">
        <v>87</v>
      </c>
      <c r="E973" s="1" t="s">
        <v>92</v>
      </c>
      <c r="F973" s="1" t="s">
        <v>99</v>
      </c>
      <c r="G973" s="1" t="s">
        <v>36</v>
      </c>
      <c r="H973" s="1" t="s">
        <v>49</v>
      </c>
      <c r="I973" s="1" t="s">
        <v>27</v>
      </c>
      <c r="J973" s="9">
        <v>45345</v>
      </c>
      <c r="K973" s="9"/>
      <c r="L973" s="1" t="s">
        <v>28</v>
      </c>
      <c r="M973" s="1">
        <v>677</v>
      </c>
      <c r="N973" s="1" t="s">
        <v>52</v>
      </c>
      <c r="O973" s="1" t="s">
        <v>30</v>
      </c>
      <c r="P973" s="1" t="s">
        <v>31</v>
      </c>
      <c r="Q973" s="1">
        <v>4</v>
      </c>
      <c r="R973" s="1" t="s">
        <v>32</v>
      </c>
      <c r="S973" s="1">
        <v>2</v>
      </c>
      <c r="T973" s="10">
        <v>121500</v>
      </c>
      <c r="U973" t="str">
        <f t="shared" si="105"/>
        <v>Reviewed</v>
      </c>
      <c r="V973" t="str">
        <f t="shared" si="106"/>
        <v>exceeds</v>
      </c>
      <c r="W973">
        <f t="shared" si="107"/>
        <v>0</v>
      </c>
      <c r="X973" t="str">
        <f t="shared" si="108"/>
        <v>Active</v>
      </c>
      <c r="Y973">
        <f t="shared" si="109"/>
        <v>1.8547945205479452</v>
      </c>
      <c r="Z973" t="str">
        <f t="shared" si="110"/>
        <v>1–2 Years</v>
      </c>
      <c r="AA973" t="str">
        <f t="shared" si="111"/>
        <v>100K–129K</v>
      </c>
    </row>
    <row r="974" spans="1:27" ht="19.95" customHeight="1" x14ac:dyDescent="0.3">
      <c r="A974" s="4" t="s">
        <v>1100</v>
      </c>
      <c r="B974" s="5">
        <v>45111</v>
      </c>
      <c r="C974" s="6" t="s">
        <v>21</v>
      </c>
      <c r="D974" s="6" t="s">
        <v>22</v>
      </c>
      <c r="E974" s="6" t="s">
        <v>23</v>
      </c>
      <c r="F974" s="6" t="s">
        <v>727</v>
      </c>
      <c r="G974" s="6" t="s">
        <v>25</v>
      </c>
      <c r="H974" s="6" t="s">
        <v>110</v>
      </c>
      <c r="I974" s="6" t="s">
        <v>27</v>
      </c>
      <c r="J974" s="5">
        <v>45111</v>
      </c>
      <c r="K974" s="5"/>
      <c r="L974" s="6" t="s">
        <v>28</v>
      </c>
      <c r="M974" s="6">
        <v>911</v>
      </c>
      <c r="N974" s="6" t="s">
        <v>29</v>
      </c>
      <c r="O974" s="6" t="s">
        <v>63</v>
      </c>
      <c r="P974" s="6" t="s">
        <v>44</v>
      </c>
      <c r="Q974" s="6">
        <v>4</v>
      </c>
      <c r="R974" s="6" t="s">
        <v>32</v>
      </c>
      <c r="S974" s="6">
        <v>3</v>
      </c>
      <c r="T974" s="7">
        <v>149500</v>
      </c>
      <c r="U974" t="str">
        <f t="shared" si="105"/>
        <v>Reviewed</v>
      </c>
      <c r="V974" t="str">
        <f t="shared" si="106"/>
        <v>exceeds</v>
      </c>
      <c r="W974">
        <f t="shared" si="107"/>
        <v>0</v>
      </c>
      <c r="X974" t="str">
        <f t="shared" si="108"/>
        <v>Active</v>
      </c>
      <c r="Y974">
        <f t="shared" si="109"/>
        <v>2.495890410958904</v>
      </c>
      <c r="Z974" t="str">
        <f t="shared" si="110"/>
        <v>2–3 Years</v>
      </c>
      <c r="AA974" t="str">
        <f t="shared" si="111"/>
        <v>130K+</v>
      </c>
    </row>
    <row r="975" spans="1:27" ht="19.95" customHeight="1" x14ac:dyDescent="0.3">
      <c r="A975" s="8" t="s">
        <v>1101</v>
      </c>
      <c r="B975" s="9">
        <v>45557</v>
      </c>
      <c r="C975" s="1" t="s">
        <v>34</v>
      </c>
      <c r="D975" s="1" t="s">
        <v>22</v>
      </c>
      <c r="E975" s="1" t="s">
        <v>23</v>
      </c>
      <c r="F975" s="1" t="s">
        <v>35</v>
      </c>
      <c r="G975" s="1" t="s">
        <v>36</v>
      </c>
      <c r="H975" s="1" t="s">
        <v>26</v>
      </c>
      <c r="I975" s="1" t="s">
        <v>27</v>
      </c>
      <c r="J975" s="9">
        <v>45557</v>
      </c>
      <c r="K975" s="9"/>
      <c r="L975" s="1" t="s">
        <v>28</v>
      </c>
      <c r="M975" s="1">
        <v>465</v>
      </c>
      <c r="N975" s="1" t="s">
        <v>52</v>
      </c>
      <c r="O975" s="1" t="s">
        <v>43</v>
      </c>
      <c r="P975" s="1" t="s">
        <v>44</v>
      </c>
      <c r="Q975" s="1">
        <v>2</v>
      </c>
      <c r="R975" s="1" t="s">
        <v>53</v>
      </c>
      <c r="S975" s="1">
        <v>1</v>
      </c>
      <c r="T975" s="10">
        <v>75500</v>
      </c>
      <c r="U975" t="str">
        <f t="shared" si="105"/>
        <v>Reviewed</v>
      </c>
      <c r="V975" t="str">
        <f t="shared" si="106"/>
        <v>needs_support</v>
      </c>
      <c r="W975">
        <f t="shared" si="107"/>
        <v>0</v>
      </c>
      <c r="X975" t="str">
        <f t="shared" si="108"/>
        <v>Active</v>
      </c>
      <c r="Y975">
        <f t="shared" si="109"/>
        <v>1.273972602739726</v>
      </c>
      <c r="Z975" t="str">
        <f t="shared" si="110"/>
        <v>1–2 Years</v>
      </c>
      <c r="AA975" t="str">
        <f t="shared" si="111"/>
        <v>70K–99K</v>
      </c>
    </row>
    <row r="976" spans="1:27" ht="19.95" customHeight="1" x14ac:dyDescent="0.3">
      <c r="A976" s="4" t="s">
        <v>1102</v>
      </c>
      <c r="B976" s="5">
        <v>45711</v>
      </c>
      <c r="C976" s="6" t="s">
        <v>39</v>
      </c>
      <c r="D976" s="6" t="s">
        <v>22</v>
      </c>
      <c r="E976" s="6" t="s">
        <v>40</v>
      </c>
      <c r="F976" s="6" t="s">
        <v>174</v>
      </c>
      <c r="G976" s="6" t="s">
        <v>42</v>
      </c>
      <c r="H976" s="6" t="s">
        <v>26</v>
      </c>
      <c r="I976" s="6" t="s">
        <v>27</v>
      </c>
      <c r="J976" s="5">
        <v>45711</v>
      </c>
      <c r="K976" s="5"/>
      <c r="L976" s="6" t="s">
        <v>28</v>
      </c>
      <c r="M976" s="6">
        <v>311</v>
      </c>
      <c r="N976" s="6" t="s">
        <v>75</v>
      </c>
      <c r="O976" s="6" t="s">
        <v>30</v>
      </c>
      <c r="P976" s="6" t="s">
        <v>107</v>
      </c>
      <c r="Q976" s="6">
        <v>3</v>
      </c>
      <c r="R976" s="6" t="s">
        <v>37</v>
      </c>
      <c r="S976" s="6">
        <v>1</v>
      </c>
      <c r="T976" s="7">
        <v>99500</v>
      </c>
      <c r="U976" t="str">
        <f t="shared" si="105"/>
        <v>Reviewed</v>
      </c>
      <c r="V976" t="str">
        <f t="shared" si="106"/>
        <v>meets</v>
      </c>
      <c r="W976">
        <f t="shared" si="107"/>
        <v>0</v>
      </c>
      <c r="X976" t="str">
        <f t="shared" si="108"/>
        <v>Active</v>
      </c>
      <c r="Y976">
        <f t="shared" si="109"/>
        <v>0.852054794520548</v>
      </c>
      <c r="Z976" t="str">
        <f t="shared" si="110"/>
        <v>&lt;1 Year</v>
      </c>
      <c r="AA976" t="str">
        <f t="shared" si="111"/>
        <v>70K–99K</v>
      </c>
    </row>
    <row r="977" spans="1:27" ht="19.95" customHeight="1" x14ac:dyDescent="0.3">
      <c r="A977" s="8" t="s">
        <v>1103</v>
      </c>
      <c r="B977" s="9">
        <v>45485</v>
      </c>
      <c r="C977" s="1" t="s">
        <v>46</v>
      </c>
      <c r="D977" s="1" t="s">
        <v>22</v>
      </c>
      <c r="E977" s="1" t="s">
        <v>40</v>
      </c>
      <c r="F977" s="1" t="s">
        <v>174</v>
      </c>
      <c r="G977" s="1" t="s">
        <v>42</v>
      </c>
      <c r="H977" s="1" t="s">
        <v>26</v>
      </c>
      <c r="I977" s="1" t="s">
        <v>27</v>
      </c>
      <c r="J977" s="9">
        <v>45485</v>
      </c>
      <c r="K977" s="9"/>
      <c r="L977" s="1" t="s">
        <v>28</v>
      </c>
      <c r="M977" s="1">
        <v>537</v>
      </c>
      <c r="N977" s="1" t="s">
        <v>52</v>
      </c>
      <c r="O977" s="1" t="s">
        <v>105</v>
      </c>
      <c r="P977" s="1" t="s">
        <v>133</v>
      </c>
      <c r="Q977" s="1">
        <v>4</v>
      </c>
      <c r="R977" s="1" t="s">
        <v>32</v>
      </c>
      <c r="S977" s="1">
        <v>1</v>
      </c>
      <c r="T977" s="10">
        <v>77500</v>
      </c>
      <c r="U977" t="str">
        <f t="shared" si="105"/>
        <v>Reviewed</v>
      </c>
      <c r="V977" t="str">
        <f t="shared" si="106"/>
        <v>exceeds</v>
      </c>
      <c r="W977">
        <f t="shared" si="107"/>
        <v>0</v>
      </c>
      <c r="X977" t="str">
        <f t="shared" si="108"/>
        <v>Active</v>
      </c>
      <c r="Y977">
        <f t="shared" si="109"/>
        <v>1.4712328767123288</v>
      </c>
      <c r="Z977" t="str">
        <f t="shared" si="110"/>
        <v>1–2 Years</v>
      </c>
      <c r="AA977" t="str">
        <f t="shared" si="111"/>
        <v>70K–99K</v>
      </c>
    </row>
    <row r="978" spans="1:27" ht="19.95" customHeight="1" x14ac:dyDescent="0.3">
      <c r="A978" s="4" t="s">
        <v>1104</v>
      </c>
      <c r="B978" s="5">
        <v>45551</v>
      </c>
      <c r="C978" s="6" t="s">
        <v>55</v>
      </c>
      <c r="D978" s="6" t="s">
        <v>56</v>
      </c>
      <c r="E978" s="6" t="s">
        <v>23</v>
      </c>
      <c r="F978" s="6" t="s">
        <v>147</v>
      </c>
      <c r="G978" s="6" t="s">
        <v>58</v>
      </c>
      <c r="H978" s="6" t="s">
        <v>26</v>
      </c>
      <c r="I978" s="6" t="s">
        <v>27</v>
      </c>
      <c r="J978" s="5">
        <v>45551</v>
      </c>
      <c r="K978" s="5"/>
      <c r="L978" s="6" t="s">
        <v>28</v>
      </c>
      <c r="M978" s="6">
        <v>471</v>
      </c>
      <c r="N978" s="6" t="s">
        <v>29</v>
      </c>
      <c r="O978" s="6" t="s">
        <v>63</v>
      </c>
      <c r="P978" s="6" t="s">
        <v>31</v>
      </c>
      <c r="Q978" s="6">
        <v>2</v>
      </c>
      <c r="R978" s="6" t="s">
        <v>53</v>
      </c>
      <c r="S978" s="6">
        <v>1</v>
      </c>
      <c r="T978" s="7">
        <v>102000</v>
      </c>
      <c r="U978" t="str">
        <f t="shared" si="105"/>
        <v>Reviewed</v>
      </c>
      <c r="V978" t="str">
        <f t="shared" si="106"/>
        <v>needs_support</v>
      </c>
      <c r="W978">
        <f t="shared" si="107"/>
        <v>0</v>
      </c>
      <c r="X978" t="str">
        <f t="shared" si="108"/>
        <v>Active</v>
      </c>
      <c r="Y978">
        <f t="shared" si="109"/>
        <v>1.2904109589041095</v>
      </c>
      <c r="Z978" t="str">
        <f t="shared" si="110"/>
        <v>1–2 Years</v>
      </c>
      <c r="AA978" t="str">
        <f t="shared" si="111"/>
        <v>100K–129K</v>
      </c>
    </row>
    <row r="979" spans="1:27" ht="19.95" customHeight="1" x14ac:dyDescent="0.3">
      <c r="A979" s="8" t="s">
        <v>1105</v>
      </c>
      <c r="B979" s="9">
        <v>45592</v>
      </c>
      <c r="C979" s="1" t="s">
        <v>60</v>
      </c>
      <c r="D979" s="1" t="s">
        <v>56</v>
      </c>
      <c r="E979" s="1" t="s">
        <v>40</v>
      </c>
      <c r="F979" s="1" t="s">
        <v>190</v>
      </c>
      <c r="G979" s="1" t="s">
        <v>58</v>
      </c>
      <c r="H979" s="1" t="s">
        <v>49</v>
      </c>
      <c r="I979" s="1" t="s">
        <v>27</v>
      </c>
      <c r="J979" s="9">
        <v>45592</v>
      </c>
      <c r="K979" s="9"/>
      <c r="L979" s="1" t="s">
        <v>28</v>
      </c>
      <c r="M979" s="1">
        <v>430</v>
      </c>
      <c r="N979" s="1" t="s">
        <v>52</v>
      </c>
      <c r="O979" s="1" t="s">
        <v>105</v>
      </c>
      <c r="P979" s="1" t="s">
        <v>107</v>
      </c>
      <c r="Q979" s="1">
        <v>4</v>
      </c>
      <c r="R979" s="1" t="s">
        <v>32</v>
      </c>
      <c r="S979" s="1">
        <v>1</v>
      </c>
      <c r="T979" s="10">
        <v>131000</v>
      </c>
      <c r="U979" t="str">
        <f t="shared" si="105"/>
        <v>Reviewed</v>
      </c>
      <c r="V979" t="str">
        <f t="shared" si="106"/>
        <v>exceeds</v>
      </c>
      <c r="W979">
        <f t="shared" si="107"/>
        <v>0</v>
      </c>
      <c r="X979" t="str">
        <f t="shared" si="108"/>
        <v>Active</v>
      </c>
      <c r="Y979">
        <f t="shared" si="109"/>
        <v>1.178082191780822</v>
      </c>
      <c r="Z979" t="str">
        <f t="shared" si="110"/>
        <v>1–2 Years</v>
      </c>
      <c r="AA979" t="str">
        <f t="shared" si="111"/>
        <v>130K+</v>
      </c>
    </row>
    <row r="980" spans="1:27" ht="19.95" customHeight="1" x14ac:dyDescent="0.3">
      <c r="A980" s="4" t="s">
        <v>1106</v>
      </c>
      <c r="B980" s="5">
        <v>45563</v>
      </c>
      <c r="C980" s="6" t="s">
        <v>66</v>
      </c>
      <c r="D980" s="6" t="s">
        <v>56</v>
      </c>
      <c r="E980" s="6" t="s">
        <v>67</v>
      </c>
      <c r="F980" s="6" t="s">
        <v>193</v>
      </c>
      <c r="G980" s="6" t="s">
        <v>69</v>
      </c>
      <c r="H980" s="6" t="s">
        <v>43</v>
      </c>
      <c r="I980" s="6" t="s">
        <v>27</v>
      </c>
      <c r="J980" s="5">
        <v>45563</v>
      </c>
      <c r="K980" s="5"/>
      <c r="L980" s="6" t="s">
        <v>28</v>
      </c>
      <c r="M980" s="6">
        <v>459</v>
      </c>
      <c r="N980" s="6" t="s">
        <v>75</v>
      </c>
      <c r="O980" s="6" t="s">
        <v>43</v>
      </c>
      <c r="P980" s="6" t="s">
        <v>107</v>
      </c>
      <c r="Q980" s="6">
        <v>3</v>
      </c>
      <c r="R980" s="6" t="s">
        <v>37</v>
      </c>
      <c r="S980" s="6">
        <v>1</v>
      </c>
      <c r="T980" s="7">
        <v>75000</v>
      </c>
      <c r="U980" t="str">
        <f t="shared" si="105"/>
        <v>Reviewed</v>
      </c>
      <c r="V980" t="str">
        <f t="shared" si="106"/>
        <v>meets</v>
      </c>
      <c r="W980">
        <f t="shared" si="107"/>
        <v>0</v>
      </c>
      <c r="X980" t="str">
        <f t="shared" si="108"/>
        <v>Active</v>
      </c>
      <c r="Y980">
        <f t="shared" si="109"/>
        <v>1.2575342465753425</v>
      </c>
      <c r="Z980" t="str">
        <f t="shared" si="110"/>
        <v>1–2 Years</v>
      </c>
      <c r="AA980" t="str">
        <f t="shared" si="111"/>
        <v>70K–99K</v>
      </c>
    </row>
    <row r="981" spans="1:27" ht="19.95" customHeight="1" x14ac:dyDescent="0.3">
      <c r="A981" s="8" t="s">
        <v>1107</v>
      </c>
      <c r="B981" s="9">
        <v>45015</v>
      </c>
      <c r="C981" s="1" t="s">
        <v>71</v>
      </c>
      <c r="D981" s="1" t="s">
        <v>72</v>
      </c>
      <c r="E981" s="1" t="s">
        <v>23</v>
      </c>
      <c r="F981" s="1" t="s">
        <v>150</v>
      </c>
      <c r="G981" s="1" t="s">
        <v>74</v>
      </c>
      <c r="H981" s="1" t="s">
        <v>26</v>
      </c>
      <c r="I981" s="1" t="s">
        <v>27</v>
      </c>
      <c r="J981" s="9">
        <v>45015</v>
      </c>
      <c r="K981" s="9"/>
      <c r="L981" s="1" t="s">
        <v>28</v>
      </c>
      <c r="M981" s="1">
        <v>1007</v>
      </c>
      <c r="N981" s="1" t="s">
        <v>29</v>
      </c>
      <c r="O981" s="1" t="s">
        <v>63</v>
      </c>
      <c r="P981" s="1" t="s">
        <v>64</v>
      </c>
      <c r="Q981" s="1">
        <v>3</v>
      </c>
      <c r="R981" s="1" t="s">
        <v>37</v>
      </c>
      <c r="S981" s="1">
        <v>3</v>
      </c>
      <c r="T981" s="10">
        <v>89500</v>
      </c>
      <c r="U981" t="str">
        <f t="shared" si="105"/>
        <v>Reviewed</v>
      </c>
      <c r="V981" t="str">
        <f t="shared" si="106"/>
        <v>meets</v>
      </c>
      <c r="W981">
        <f t="shared" si="107"/>
        <v>0</v>
      </c>
      <c r="X981" t="str">
        <f t="shared" si="108"/>
        <v>Active</v>
      </c>
      <c r="Y981">
        <f t="shared" si="109"/>
        <v>2.7589041095890412</v>
      </c>
      <c r="Z981" t="str">
        <f t="shared" si="110"/>
        <v>2–3 Years</v>
      </c>
      <c r="AA981" t="str">
        <f t="shared" si="111"/>
        <v>70K–99K</v>
      </c>
    </row>
    <row r="982" spans="1:27" ht="19.95" customHeight="1" x14ac:dyDescent="0.3">
      <c r="A982" s="4" t="s">
        <v>1108</v>
      </c>
      <c r="B982" s="5">
        <v>45358</v>
      </c>
      <c r="C982" s="6" t="s">
        <v>77</v>
      </c>
      <c r="D982" s="6" t="s">
        <v>72</v>
      </c>
      <c r="E982" s="6" t="s">
        <v>40</v>
      </c>
      <c r="F982" s="6" t="s">
        <v>112</v>
      </c>
      <c r="G982" s="6" t="s">
        <v>79</v>
      </c>
      <c r="H982" s="6" t="s">
        <v>43</v>
      </c>
      <c r="I982" s="6" t="s">
        <v>27</v>
      </c>
      <c r="J982" s="5">
        <v>45358</v>
      </c>
      <c r="K982" s="5"/>
      <c r="L982" s="6" t="s">
        <v>28</v>
      </c>
      <c r="M982" s="6">
        <v>664</v>
      </c>
      <c r="N982" s="6" t="s">
        <v>52</v>
      </c>
      <c r="O982" s="6" t="s">
        <v>63</v>
      </c>
      <c r="P982" s="6" t="s">
        <v>64</v>
      </c>
      <c r="Q982" s="6">
        <v>2</v>
      </c>
      <c r="R982" s="6" t="s">
        <v>53</v>
      </c>
      <c r="S982" s="6">
        <v>2</v>
      </c>
      <c r="T982" s="7">
        <v>56500</v>
      </c>
      <c r="U982" t="str">
        <f t="shared" si="105"/>
        <v>Reviewed</v>
      </c>
      <c r="V982" t="str">
        <f t="shared" si="106"/>
        <v>needs_support</v>
      </c>
      <c r="W982">
        <f t="shared" si="107"/>
        <v>0</v>
      </c>
      <c r="X982" t="str">
        <f t="shared" si="108"/>
        <v>Active</v>
      </c>
      <c r="Y982">
        <f t="shared" si="109"/>
        <v>1.8191780821917809</v>
      </c>
      <c r="Z982" t="str">
        <f t="shared" si="110"/>
        <v>1–2 Years</v>
      </c>
      <c r="AA982" t="str">
        <f t="shared" si="111"/>
        <v>&lt;70K</v>
      </c>
    </row>
    <row r="983" spans="1:27" ht="19.95" customHeight="1" x14ac:dyDescent="0.3">
      <c r="A983" s="8" t="s">
        <v>1109</v>
      </c>
      <c r="B983" s="9">
        <v>45130</v>
      </c>
      <c r="C983" s="1" t="s">
        <v>81</v>
      </c>
      <c r="D983" s="1" t="s">
        <v>72</v>
      </c>
      <c r="E983" s="1" t="s">
        <v>23</v>
      </c>
      <c r="F983" s="1" t="s">
        <v>154</v>
      </c>
      <c r="G983" s="1" t="s">
        <v>83</v>
      </c>
      <c r="H983" s="1" t="s">
        <v>43</v>
      </c>
      <c r="I983" s="1" t="s">
        <v>50</v>
      </c>
      <c r="J983" s="9">
        <v>45130</v>
      </c>
      <c r="K983" s="9">
        <v>45827</v>
      </c>
      <c r="L983" s="1" t="s">
        <v>51</v>
      </c>
      <c r="M983" s="1">
        <v>697</v>
      </c>
      <c r="N983" s="1" t="s">
        <v>29</v>
      </c>
      <c r="O983" s="1" t="s">
        <v>63</v>
      </c>
      <c r="P983" s="1" t="s">
        <v>44</v>
      </c>
      <c r="Q983" s="1">
        <v>3</v>
      </c>
      <c r="R983" s="1" t="s">
        <v>37</v>
      </c>
      <c r="S983" s="1">
        <v>2</v>
      </c>
      <c r="T983" s="10">
        <v>63000</v>
      </c>
      <c r="U983" t="str">
        <f t="shared" si="105"/>
        <v>Reviewed</v>
      </c>
      <c r="V983" t="str">
        <f t="shared" si="106"/>
        <v>meets</v>
      </c>
      <c r="W983">
        <f t="shared" si="107"/>
        <v>1</v>
      </c>
      <c r="X983" t="str">
        <f t="shared" si="108"/>
        <v>Attrited</v>
      </c>
      <c r="Y983">
        <f t="shared" si="109"/>
        <v>1.9095890410958904</v>
      </c>
      <c r="Z983" t="str">
        <f t="shared" si="110"/>
        <v>1–2 Years</v>
      </c>
      <c r="AA983" t="str">
        <f t="shared" si="111"/>
        <v>&lt;70K</v>
      </c>
    </row>
    <row r="984" spans="1:27" ht="19.95" customHeight="1" x14ac:dyDescent="0.3">
      <c r="A984" s="4" t="s">
        <v>1110</v>
      </c>
      <c r="B984" s="5">
        <v>45573</v>
      </c>
      <c r="C984" s="6" t="s">
        <v>86</v>
      </c>
      <c r="D984" s="6" t="s">
        <v>87</v>
      </c>
      <c r="E984" s="6" t="s">
        <v>67</v>
      </c>
      <c r="F984" s="6" t="s">
        <v>135</v>
      </c>
      <c r="G984" s="6" t="s">
        <v>89</v>
      </c>
      <c r="H984" s="6" t="s">
        <v>43</v>
      </c>
      <c r="I984" s="6" t="s">
        <v>27</v>
      </c>
      <c r="J984" s="5">
        <v>45573</v>
      </c>
      <c r="K984" s="5"/>
      <c r="L984" s="6" t="s">
        <v>28</v>
      </c>
      <c r="M984" s="6">
        <v>449</v>
      </c>
      <c r="N984" s="6" t="s">
        <v>29</v>
      </c>
      <c r="O984" s="6" t="s">
        <v>30</v>
      </c>
      <c r="P984" s="6" t="s">
        <v>64</v>
      </c>
      <c r="Q984" s="6">
        <v>4</v>
      </c>
      <c r="R984" s="6" t="s">
        <v>32</v>
      </c>
      <c r="S984" s="6">
        <v>1</v>
      </c>
      <c r="T984" s="7">
        <v>67500</v>
      </c>
      <c r="U984" t="str">
        <f t="shared" si="105"/>
        <v>Reviewed</v>
      </c>
      <c r="V984" t="str">
        <f t="shared" si="106"/>
        <v>exceeds</v>
      </c>
      <c r="W984">
        <f t="shared" si="107"/>
        <v>0</v>
      </c>
      <c r="X984" t="str">
        <f t="shared" si="108"/>
        <v>Active</v>
      </c>
      <c r="Y984">
        <f t="shared" si="109"/>
        <v>1.2301369863013698</v>
      </c>
      <c r="Z984" t="str">
        <f t="shared" si="110"/>
        <v>1–2 Years</v>
      </c>
      <c r="AA984" t="str">
        <f t="shared" si="111"/>
        <v>&lt;70K</v>
      </c>
    </row>
    <row r="985" spans="1:27" ht="19.95" customHeight="1" x14ac:dyDescent="0.3">
      <c r="A985" s="8" t="s">
        <v>1111</v>
      </c>
      <c r="B985" s="9">
        <v>45012</v>
      </c>
      <c r="C985" s="1" t="s">
        <v>91</v>
      </c>
      <c r="D985" s="1" t="s">
        <v>87</v>
      </c>
      <c r="E985" s="1" t="s">
        <v>92</v>
      </c>
      <c r="F985" s="1" t="s">
        <v>114</v>
      </c>
      <c r="G985" s="1" t="s">
        <v>94</v>
      </c>
      <c r="H985" s="1" t="s">
        <v>43</v>
      </c>
      <c r="I985" s="1" t="s">
        <v>27</v>
      </c>
      <c r="J985" s="9">
        <v>45012</v>
      </c>
      <c r="K985" s="9"/>
      <c r="L985" s="1" t="s">
        <v>28</v>
      </c>
      <c r="M985" s="1">
        <v>1010</v>
      </c>
      <c r="N985" s="1" t="s">
        <v>75</v>
      </c>
      <c r="O985" s="1" t="s">
        <v>63</v>
      </c>
      <c r="P985" s="1" t="s">
        <v>44</v>
      </c>
      <c r="Q985" s="1">
        <v>3</v>
      </c>
      <c r="R985" s="1" t="s">
        <v>37</v>
      </c>
      <c r="S985" s="1">
        <v>3</v>
      </c>
      <c r="T985" s="10">
        <v>75000</v>
      </c>
      <c r="U985" t="str">
        <f t="shared" si="105"/>
        <v>Reviewed</v>
      </c>
      <c r="V985" t="str">
        <f t="shared" si="106"/>
        <v>meets</v>
      </c>
      <c r="W985">
        <f t="shared" si="107"/>
        <v>0</v>
      </c>
      <c r="X985" t="str">
        <f t="shared" si="108"/>
        <v>Active</v>
      </c>
      <c r="Y985">
        <f t="shared" si="109"/>
        <v>2.7671232876712328</v>
      </c>
      <c r="Z985" t="str">
        <f t="shared" si="110"/>
        <v>2–3 Years</v>
      </c>
      <c r="AA985" t="str">
        <f t="shared" si="111"/>
        <v>70K–99K</v>
      </c>
    </row>
    <row r="986" spans="1:27" ht="19.95" customHeight="1" x14ac:dyDescent="0.3">
      <c r="A986" s="4" t="s">
        <v>1112</v>
      </c>
      <c r="B986" s="5">
        <v>44995</v>
      </c>
      <c r="C986" s="6" t="s">
        <v>21</v>
      </c>
      <c r="D986" s="6" t="s">
        <v>22</v>
      </c>
      <c r="E986" s="6" t="s">
        <v>23</v>
      </c>
      <c r="F986" s="6" t="s">
        <v>121</v>
      </c>
      <c r="G986" s="6" t="s">
        <v>25</v>
      </c>
      <c r="H986" s="6" t="s">
        <v>49</v>
      </c>
      <c r="I986" s="6" t="s">
        <v>27</v>
      </c>
      <c r="J986" s="5">
        <v>44995</v>
      </c>
      <c r="K986" s="5"/>
      <c r="L986" s="6" t="s">
        <v>28</v>
      </c>
      <c r="M986" s="6">
        <v>1027</v>
      </c>
      <c r="N986" s="6" t="s">
        <v>29</v>
      </c>
      <c r="O986" s="6" t="s">
        <v>170</v>
      </c>
      <c r="P986" s="6" t="s">
        <v>107</v>
      </c>
      <c r="Q986" s="6">
        <v>5</v>
      </c>
      <c r="R986" s="6" t="s">
        <v>119</v>
      </c>
      <c r="S986" s="6">
        <v>3</v>
      </c>
      <c r="T986" s="7">
        <v>108500</v>
      </c>
      <c r="U986" t="str">
        <f t="shared" si="105"/>
        <v>Reviewed</v>
      </c>
      <c r="V986" t="str">
        <f t="shared" si="106"/>
        <v>outstanding</v>
      </c>
      <c r="W986">
        <f t="shared" si="107"/>
        <v>0</v>
      </c>
      <c r="X986" t="str">
        <f t="shared" si="108"/>
        <v>Active</v>
      </c>
      <c r="Y986">
        <f t="shared" si="109"/>
        <v>2.8136986301369862</v>
      </c>
      <c r="Z986" t="str">
        <f t="shared" si="110"/>
        <v>2–3 Years</v>
      </c>
      <c r="AA986" t="str">
        <f t="shared" si="111"/>
        <v>100K–129K</v>
      </c>
    </row>
    <row r="987" spans="1:27" ht="19.95" customHeight="1" x14ac:dyDescent="0.3">
      <c r="A987" s="8" t="s">
        <v>1113</v>
      </c>
      <c r="B987" s="9">
        <v>45365</v>
      </c>
      <c r="C987" s="1" t="s">
        <v>34</v>
      </c>
      <c r="D987" s="1" t="s">
        <v>22</v>
      </c>
      <c r="E987" s="1" t="s">
        <v>23</v>
      </c>
      <c r="F987" s="1" t="s">
        <v>138</v>
      </c>
      <c r="G987" s="1" t="s">
        <v>36</v>
      </c>
      <c r="H987" s="1" t="s">
        <v>43</v>
      </c>
      <c r="I987" s="1" t="s">
        <v>50</v>
      </c>
      <c r="J987" s="9">
        <v>45365</v>
      </c>
      <c r="K987" s="9">
        <v>45855</v>
      </c>
      <c r="L987" s="1" t="s">
        <v>159</v>
      </c>
      <c r="M987" s="1">
        <v>490</v>
      </c>
      <c r="N987" s="1" t="s">
        <v>29</v>
      </c>
      <c r="O987" s="1" t="s">
        <v>30</v>
      </c>
      <c r="P987" s="1" t="s">
        <v>64</v>
      </c>
      <c r="Q987" s="1">
        <v>2</v>
      </c>
      <c r="R987" s="1" t="s">
        <v>53</v>
      </c>
      <c r="S987" s="1">
        <v>1</v>
      </c>
      <c r="T987" s="10">
        <v>61500</v>
      </c>
      <c r="U987" t="str">
        <f t="shared" si="105"/>
        <v>Reviewed</v>
      </c>
      <c r="V987" t="str">
        <f t="shared" si="106"/>
        <v>needs_support</v>
      </c>
      <c r="W987">
        <f t="shared" si="107"/>
        <v>1</v>
      </c>
      <c r="X987" t="str">
        <f t="shared" si="108"/>
        <v>Attrited</v>
      </c>
      <c r="Y987">
        <f t="shared" si="109"/>
        <v>1.3424657534246576</v>
      </c>
      <c r="Z987" t="str">
        <f t="shared" si="110"/>
        <v>1–2 Years</v>
      </c>
      <c r="AA987" t="str">
        <f t="shared" si="111"/>
        <v>&lt;70K</v>
      </c>
    </row>
    <row r="988" spans="1:27" ht="19.95" customHeight="1" x14ac:dyDescent="0.3">
      <c r="A988" s="4" t="s">
        <v>1114</v>
      </c>
      <c r="B988" s="5">
        <v>45497</v>
      </c>
      <c r="C988" s="6" t="s">
        <v>39</v>
      </c>
      <c r="D988" s="6" t="s">
        <v>22</v>
      </c>
      <c r="E988" s="6" t="s">
        <v>40</v>
      </c>
      <c r="F988" s="6" t="s">
        <v>41</v>
      </c>
      <c r="G988" s="6" t="s">
        <v>42</v>
      </c>
      <c r="H988" s="6" t="s">
        <v>43</v>
      </c>
      <c r="I988" s="6" t="s">
        <v>27</v>
      </c>
      <c r="J988" s="5">
        <v>45497</v>
      </c>
      <c r="K988" s="5"/>
      <c r="L988" s="6" t="s">
        <v>28</v>
      </c>
      <c r="M988" s="6">
        <v>525</v>
      </c>
      <c r="N988" s="6" t="s">
        <v>52</v>
      </c>
      <c r="O988" s="6" t="s">
        <v>30</v>
      </c>
      <c r="P988" s="6" t="s">
        <v>44</v>
      </c>
      <c r="Q988" s="6">
        <v>4</v>
      </c>
      <c r="R988" s="6" t="s">
        <v>32</v>
      </c>
      <c r="S988" s="6">
        <v>1</v>
      </c>
      <c r="T988" s="7">
        <v>55500</v>
      </c>
      <c r="U988" t="str">
        <f t="shared" si="105"/>
        <v>Reviewed</v>
      </c>
      <c r="V988" t="str">
        <f t="shared" si="106"/>
        <v>exceeds</v>
      </c>
      <c r="W988">
        <f t="shared" si="107"/>
        <v>0</v>
      </c>
      <c r="X988" t="str">
        <f t="shared" si="108"/>
        <v>Active</v>
      </c>
      <c r="Y988">
        <f t="shared" si="109"/>
        <v>1.4383561643835616</v>
      </c>
      <c r="Z988" t="str">
        <f t="shared" si="110"/>
        <v>1–2 Years</v>
      </c>
      <c r="AA988" t="str">
        <f t="shared" si="111"/>
        <v>&lt;70K</v>
      </c>
    </row>
    <row r="989" spans="1:27" ht="19.95" customHeight="1" x14ac:dyDescent="0.3">
      <c r="A989" s="8" t="s">
        <v>1115</v>
      </c>
      <c r="B989" s="9">
        <v>45553</v>
      </c>
      <c r="C989" s="1" t="s">
        <v>46</v>
      </c>
      <c r="D989" s="1" t="s">
        <v>22</v>
      </c>
      <c r="E989" s="1" t="s">
        <v>40</v>
      </c>
      <c r="F989" s="1" t="s">
        <v>143</v>
      </c>
      <c r="G989" s="1" t="s">
        <v>48</v>
      </c>
      <c r="H989" s="1" t="s">
        <v>43</v>
      </c>
      <c r="I989" s="1" t="s">
        <v>50</v>
      </c>
      <c r="J989" s="9">
        <v>45553</v>
      </c>
      <c r="K989" s="9">
        <v>45992</v>
      </c>
      <c r="L989" s="1" t="s">
        <v>51</v>
      </c>
      <c r="M989" s="1">
        <v>439</v>
      </c>
      <c r="N989" s="1" t="s">
        <v>75</v>
      </c>
      <c r="O989" s="1" t="s">
        <v>105</v>
      </c>
      <c r="P989" s="1" t="s">
        <v>133</v>
      </c>
      <c r="Q989" s="1">
        <v>2</v>
      </c>
      <c r="R989" s="1" t="s">
        <v>53</v>
      </c>
      <c r="S989" s="1">
        <v>1</v>
      </c>
      <c r="T989" s="10">
        <v>74500</v>
      </c>
      <c r="U989" t="str">
        <f t="shared" si="105"/>
        <v>Reviewed</v>
      </c>
      <c r="V989" t="str">
        <f t="shared" si="106"/>
        <v>needs_support</v>
      </c>
      <c r="W989">
        <f t="shared" si="107"/>
        <v>1</v>
      </c>
      <c r="X989" t="str">
        <f t="shared" si="108"/>
        <v>Attrited</v>
      </c>
      <c r="Y989">
        <f t="shared" si="109"/>
        <v>1.2027397260273973</v>
      </c>
      <c r="Z989" t="str">
        <f t="shared" si="110"/>
        <v>1–2 Years</v>
      </c>
      <c r="AA989" t="str">
        <f t="shared" si="111"/>
        <v>70K–99K</v>
      </c>
    </row>
    <row r="990" spans="1:27" ht="19.95" customHeight="1" x14ac:dyDescent="0.3">
      <c r="A990" s="4" t="s">
        <v>1116</v>
      </c>
      <c r="B990" s="5">
        <v>45116</v>
      </c>
      <c r="C990" s="6" t="s">
        <v>55</v>
      </c>
      <c r="D990" s="6" t="s">
        <v>56</v>
      </c>
      <c r="E990" s="6" t="s">
        <v>23</v>
      </c>
      <c r="F990" s="6" t="s">
        <v>57</v>
      </c>
      <c r="G990" s="6" t="s">
        <v>58</v>
      </c>
      <c r="H990" s="6" t="s">
        <v>43</v>
      </c>
      <c r="I990" s="6" t="s">
        <v>27</v>
      </c>
      <c r="J990" s="5">
        <v>45116</v>
      </c>
      <c r="K990" s="5"/>
      <c r="L990" s="6" t="s">
        <v>28</v>
      </c>
      <c r="M990" s="6">
        <v>906</v>
      </c>
      <c r="N990" s="6" t="s">
        <v>29</v>
      </c>
      <c r="O990" s="6" t="s">
        <v>43</v>
      </c>
      <c r="P990" s="6" t="s">
        <v>31</v>
      </c>
      <c r="Q990" s="6">
        <v>4</v>
      </c>
      <c r="R990" s="6" t="s">
        <v>32</v>
      </c>
      <c r="S990" s="6">
        <v>2</v>
      </c>
      <c r="T990" s="7">
        <v>69000</v>
      </c>
      <c r="U990" t="str">
        <f t="shared" si="105"/>
        <v>Reviewed</v>
      </c>
      <c r="V990" t="str">
        <f t="shared" si="106"/>
        <v>exceeds</v>
      </c>
      <c r="W990">
        <f t="shared" si="107"/>
        <v>0</v>
      </c>
      <c r="X990" t="str">
        <f t="shared" si="108"/>
        <v>Active</v>
      </c>
      <c r="Y990">
        <f t="shared" si="109"/>
        <v>2.4821917808219176</v>
      </c>
      <c r="Z990" t="str">
        <f t="shared" si="110"/>
        <v>2–3 Years</v>
      </c>
      <c r="AA990" t="str">
        <f t="shared" si="111"/>
        <v>&lt;70K</v>
      </c>
    </row>
    <row r="991" spans="1:27" ht="19.95" customHeight="1" x14ac:dyDescent="0.3">
      <c r="A991" s="8" t="s">
        <v>1117</v>
      </c>
      <c r="B991" s="9">
        <v>45355</v>
      </c>
      <c r="C991" s="1" t="s">
        <v>60</v>
      </c>
      <c r="D991" s="1" t="s">
        <v>56</v>
      </c>
      <c r="E991" s="1" t="s">
        <v>40</v>
      </c>
      <c r="F991" s="1" t="s">
        <v>61</v>
      </c>
      <c r="G991" s="1" t="s">
        <v>62</v>
      </c>
      <c r="H991" s="1" t="s">
        <v>26</v>
      </c>
      <c r="I991" s="1" t="s">
        <v>27</v>
      </c>
      <c r="J991" s="9">
        <v>45355</v>
      </c>
      <c r="K991" s="9"/>
      <c r="L991" s="1" t="s">
        <v>28</v>
      </c>
      <c r="M991" s="1">
        <v>667</v>
      </c>
      <c r="N991" s="1" t="s">
        <v>52</v>
      </c>
      <c r="O991" s="1" t="s">
        <v>105</v>
      </c>
      <c r="P991" s="1" t="s">
        <v>64</v>
      </c>
      <c r="Q991" s="1">
        <v>4</v>
      </c>
      <c r="R991" s="1" t="s">
        <v>32</v>
      </c>
      <c r="S991" s="1">
        <v>2</v>
      </c>
      <c r="T991" s="10">
        <v>100500</v>
      </c>
      <c r="U991" t="str">
        <f t="shared" si="105"/>
        <v>Reviewed</v>
      </c>
      <c r="V991" t="str">
        <f t="shared" si="106"/>
        <v>exceeds</v>
      </c>
      <c r="W991">
        <f t="shared" si="107"/>
        <v>0</v>
      </c>
      <c r="X991" t="str">
        <f t="shared" si="108"/>
        <v>Active</v>
      </c>
      <c r="Y991">
        <f t="shared" si="109"/>
        <v>1.8273972602739725</v>
      </c>
      <c r="Z991" t="str">
        <f t="shared" si="110"/>
        <v>1–2 Years</v>
      </c>
      <c r="AA991" t="str">
        <f t="shared" si="111"/>
        <v>100K–129K</v>
      </c>
    </row>
    <row r="992" spans="1:27" ht="19.95" customHeight="1" x14ac:dyDescent="0.3">
      <c r="A992" s="4" t="s">
        <v>1118</v>
      </c>
      <c r="B992" s="5">
        <v>45575</v>
      </c>
      <c r="C992" s="6" t="s">
        <v>66</v>
      </c>
      <c r="D992" s="6" t="s">
        <v>56</v>
      </c>
      <c r="E992" s="6" t="s">
        <v>67</v>
      </c>
      <c r="F992" s="6" t="s">
        <v>193</v>
      </c>
      <c r="G992" s="6" t="s">
        <v>69</v>
      </c>
      <c r="H992" s="6" t="s">
        <v>43</v>
      </c>
      <c r="I992" s="6" t="s">
        <v>27</v>
      </c>
      <c r="J992" s="5">
        <v>45575</v>
      </c>
      <c r="K992" s="5"/>
      <c r="L992" s="6" t="s">
        <v>28</v>
      </c>
      <c r="M992" s="6">
        <v>447</v>
      </c>
      <c r="N992" s="6" t="s">
        <v>122</v>
      </c>
      <c r="O992" s="6" t="s">
        <v>43</v>
      </c>
      <c r="P992" s="6" t="s">
        <v>64</v>
      </c>
      <c r="Q992" s="6">
        <v>4</v>
      </c>
      <c r="R992" s="6" t="s">
        <v>32</v>
      </c>
      <c r="S992" s="6">
        <v>1</v>
      </c>
      <c r="T992" s="7">
        <v>76500</v>
      </c>
      <c r="U992" t="str">
        <f t="shared" si="105"/>
        <v>Reviewed</v>
      </c>
      <c r="V992" t="str">
        <f t="shared" si="106"/>
        <v>exceeds</v>
      </c>
      <c r="W992">
        <f t="shared" si="107"/>
        <v>0</v>
      </c>
      <c r="X992" t="str">
        <f t="shared" si="108"/>
        <v>Active</v>
      </c>
      <c r="Y992">
        <f t="shared" si="109"/>
        <v>1.2246575342465753</v>
      </c>
      <c r="Z992" t="str">
        <f t="shared" si="110"/>
        <v>1–2 Years</v>
      </c>
      <c r="AA992" t="str">
        <f t="shared" si="111"/>
        <v>70K–99K</v>
      </c>
    </row>
    <row r="993" spans="1:27" ht="19.95" customHeight="1" x14ac:dyDescent="0.3">
      <c r="A993" s="8" t="s">
        <v>1119</v>
      </c>
      <c r="B993" s="9">
        <v>45040</v>
      </c>
      <c r="C993" s="1" t="s">
        <v>71</v>
      </c>
      <c r="D993" s="1" t="s">
        <v>72</v>
      </c>
      <c r="E993" s="1" t="s">
        <v>23</v>
      </c>
      <c r="F993" s="1" t="s">
        <v>129</v>
      </c>
      <c r="G993" s="1" t="s">
        <v>74</v>
      </c>
      <c r="H993" s="1" t="s">
        <v>43</v>
      </c>
      <c r="I993" s="1" t="s">
        <v>27</v>
      </c>
      <c r="J993" s="9">
        <v>45040</v>
      </c>
      <c r="K993" s="9"/>
      <c r="L993" s="1" t="s">
        <v>28</v>
      </c>
      <c r="M993" s="1">
        <v>982</v>
      </c>
      <c r="N993" s="1" t="s">
        <v>75</v>
      </c>
      <c r="O993" s="1" t="s">
        <v>43</v>
      </c>
      <c r="P993" s="1" t="s">
        <v>64</v>
      </c>
      <c r="Q993" s="1">
        <v>4</v>
      </c>
      <c r="R993" s="1" t="s">
        <v>32</v>
      </c>
      <c r="S993" s="1">
        <v>3</v>
      </c>
      <c r="T993" s="10">
        <v>61500</v>
      </c>
      <c r="U993" t="str">
        <f t="shared" si="105"/>
        <v>Reviewed</v>
      </c>
      <c r="V993" t="str">
        <f t="shared" si="106"/>
        <v>exceeds</v>
      </c>
      <c r="W993">
        <f t="shared" si="107"/>
        <v>0</v>
      </c>
      <c r="X993" t="str">
        <f t="shared" si="108"/>
        <v>Active</v>
      </c>
      <c r="Y993">
        <f t="shared" si="109"/>
        <v>2.6904109589041094</v>
      </c>
      <c r="Z993" t="str">
        <f t="shared" si="110"/>
        <v>2–3 Years</v>
      </c>
      <c r="AA993" t="str">
        <f t="shared" si="111"/>
        <v>&lt;70K</v>
      </c>
    </row>
    <row r="994" spans="1:27" ht="19.95" customHeight="1" x14ac:dyDescent="0.3">
      <c r="A994" s="4" t="s">
        <v>1120</v>
      </c>
      <c r="B994" s="5">
        <v>45339</v>
      </c>
      <c r="C994" s="6" t="s">
        <v>77</v>
      </c>
      <c r="D994" s="6" t="s">
        <v>72</v>
      </c>
      <c r="E994" s="6" t="s">
        <v>40</v>
      </c>
      <c r="F994" s="6" t="s">
        <v>112</v>
      </c>
      <c r="G994" s="6" t="s">
        <v>79</v>
      </c>
      <c r="H994" s="6" t="s">
        <v>43</v>
      </c>
      <c r="I994" s="6" t="s">
        <v>27</v>
      </c>
      <c r="J994" s="5">
        <v>45339</v>
      </c>
      <c r="K994" s="5"/>
      <c r="L994" s="6" t="s">
        <v>28</v>
      </c>
      <c r="M994" s="6">
        <v>683</v>
      </c>
      <c r="N994" s="6" t="s">
        <v>52</v>
      </c>
      <c r="O994" s="6" t="s">
        <v>30</v>
      </c>
      <c r="P994" s="6" t="s">
        <v>133</v>
      </c>
      <c r="Q994" s="6">
        <v>3</v>
      </c>
      <c r="R994" s="6" t="s">
        <v>37</v>
      </c>
      <c r="S994" s="6">
        <v>2</v>
      </c>
      <c r="T994" s="7">
        <v>75000</v>
      </c>
      <c r="U994" t="str">
        <f t="shared" si="105"/>
        <v>Reviewed</v>
      </c>
      <c r="V994" t="str">
        <f t="shared" si="106"/>
        <v>meets</v>
      </c>
      <c r="W994">
        <f t="shared" si="107"/>
        <v>0</v>
      </c>
      <c r="X994" t="str">
        <f t="shared" si="108"/>
        <v>Active</v>
      </c>
      <c r="Y994">
        <f t="shared" si="109"/>
        <v>1.8712328767123287</v>
      </c>
      <c r="Z994" t="str">
        <f t="shared" si="110"/>
        <v>1–2 Years</v>
      </c>
      <c r="AA994" t="str">
        <f t="shared" si="111"/>
        <v>70K–99K</v>
      </c>
    </row>
    <row r="995" spans="1:27" ht="19.95" customHeight="1" x14ac:dyDescent="0.3">
      <c r="A995" s="8" t="s">
        <v>1121</v>
      </c>
      <c r="B995" s="9">
        <v>44987</v>
      </c>
      <c r="C995" s="1" t="s">
        <v>81</v>
      </c>
      <c r="D995" s="1" t="s">
        <v>72</v>
      </c>
      <c r="E995" s="1" t="s">
        <v>23</v>
      </c>
      <c r="F995" s="1" t="s">
        <v>82</v>
      </c>
      <c r="G995" s="1" t="s">
        <v>83</v>
      </c>
      <c r="H995" s="1" t="s">
        <v>26</v>
      </c>
      <c r="I995" s="1" t="s">
        <v>27</v>
      </c>
      <c r="J995" s="9">
        <v>44987</v>
      </c>
      <c r="K995" s="9"/>
      <c r="L995" s="1" t="s">
        <v>28</v>
      </c>
      <c r="M995" s="1">
        <v>1035</v>
      </c>
      <c r="N995" s="1" t="s">
        <v>29</v>
      </c>
      <c r="O995" s="1" t="s">
        <v>63</v>
      </c>
      <c r="P995" s="1" t="s">
        <v>133</v>
      </c>
      <c r="Q995" s="1">
        <v>3</v>
      </c>
      <c r="R995" s="1" t="s">
        <v>37</v>
      </c>
      <c r="S995" s="1">
        <v>3</v>
      </c>
      <c r="T995" s="10">
        <v>72500</v>
      </c>
      <c r="U995" t="str">
        <f t="shared" si="105"/>
        <v>Reviewed</v>
      </c>
      <c r="V995" t="str">
        <f t="shared" si="106"/>
        <v>meets</v>
      </c>
      <c r="W995">
        <f t="shared" si="107"/>
        <v>0</v>
      </c>
      <c r="X995" t="str">
        <f t="shared" si="108"/>
        <v>Active</v>
      </c>
      <c r="Y995">
        <f t="shared" si="109"/>
        <v>2.8356164383561642</v>
      </c>
      <c r="Z995" t="str">
        <f t="shared" si="110"/>
        <v>2–3 Years</v>
      </c>
      <c r="AA995" t="str">
        <f t="shared" si="111"/>
        <v>70K–99K</v>
      </c>
    </row>
    <row r="996" spans="1:27" ht="19.95" customHeight="1" x14ac:dyDescent="0.3">
      <c r="A996" s="4" t="s">
        <v>1122</v>
      </c>
      <c r="B996" s="5">
        <v>45241</v>
      </c>
      <c r="C996" s="6" t="s">
        <v>86</v>
      </c>
      <c r="D996" s="6" t="s">
        <v>87</v>
      </c>
      <c r="E996" s="6" t="s">
        <v>67</v>
      </c>
      <c r="F996" s="6" t="s">
        <v>325</v>
      </c>
      <c r="G996" s="6" t="s">
        <v>89</v>
      </c>
      <c r="H996" s="6" t="s">
        <v>110</v>
      </c>
      <c r="I996" s="6" t="s">
        <v>27</v>
      </c>
      <c r="J996" s="5">
        <v>45241</v>
      </c>
      <c r="K996" s="5"/>
      <c r="L996" s="6" t="s">
        <v>28</v>
      </c>
      <c r="M996" s="6">
        <v>781</v>
      </c>
      <c r="N996" s="6" t="s">
        <v>75</v>
      </c>
      <c r="O996" s="6" t="s">
        <v>30</v>
      </c>
      <c r="P996" s="6" t="s">
        <v>133</v>
      </c>
      <c r="Q996" s="6">
        <v>3</v>
      </c>
      <c r="R996" s="6" t="s">
        <v>37</v>
      </c>
      <c r="S996" s="6">
        <v>2</v>
      </c>
      <c r="T996" s="7">
        <v>152000</v>
      </c>
      <c r="U996" t="str">
        <f t="shared" si="105"/>
        <v>Reviewed</v>
      </c>
      <c r="V996" t="str">
        <f t="shared" si="106"/>
        <v>meets</v>
      </c>
      <c r="W996">
        <f t="shared" si="107"/>
        <v>0</v>
      </c>
      <c r="X996" t="str">
        <f t="shared" si="108"/>
        <v>Active</v>
      </c>
      <c r="Y996">
        <f t="shared" si="109"/>
        <v>2.1397260273972605</v>
      </c>
      <c r="Z996" t="str">
        <f t="shared" si="110"/>
        <v>2–3 Years</v>
      </c>
      <c r="AA996" t="str">
        <f t="shared" si="111"/>
        <v>130K+</v>
      </c>
    </row>
    <row r="997" spans="1:27" ht="19.95" customHeight="1" x14ac:dyDescent="0.3">
      <c r="A997" s="8" t="s">
        <v>1123</v>
      </c>
      <c r="B997" s="9">
        <v>45658</v>
      </c>
      <c r="C997" s="1" t="s">
        <v>91</v>
      </c>
      <c r="D997" s="1" t="s">
        <v>87</v>
      </c>
      <c r="E997" s="1" t="s">
        <v>92</v>
      </c>
      <c r="F997" s="1" t="s">
        <v>138</v>
      </c>
      <c r="G997" s="1" t="s">
        <v>36</v>
      </c>
      <c r="H997" s="1" t="s">
        <v>43</v>
      </c>
      <c r="I997" s="1" t="s">
        <v>27</v>
      </c>
      <c r="J997" s="9">
        <v>45658</v>
      </c>
      <c r="K997" s="9"/>
      <c r="L997" s="1" t="s">
        <v>28</v>
      </c>
      <c r="M997" s="1">
        <v>364</v>
      </c>
      <c r="N997" s="1" t="s">
        <v>52</v>
      </c>
      <c r="O997" s="1" t="s">
        <v>63</v>
      </c>
      <c r="P997" s="1" t="s">
        <v>31</v>
      </c>
      <c r="Q997" s="1">
        <v>4</v>
      </c>
      <c r="R997" s="1" t="s">
        <v>32</v>
      </c>
      <c r="S997" s="1">
        <v>1</v>
      </c>
      <c r="T997" s="10">
        <v>55000</v>
      </c>
      <c r="U997" t="str">
        <f t="shared" si="105"/>
        <v>Reviewed</v>
      </c>
      <c r="V997" t="str">
        <f t="shared" si="106"/>
        <v>exceeds</v>
      </c>
      <c r="W997">
        <f t="shared" si="107"/>
        <v>0</v>
      </c>
      <c r="X997" t="str">
        <f t="shared" si="108"/>
        <v>Active</v>
      </c>
      <c r="Y997">
        <f t="shared" si="109"/>
        <v>0.99726027397260275</v>
      </c>
      <c r="Z997" t="str">
        <f t="shared" si="110"/>
        <v>&lt;1 Year</v>
      </c>
      <c r="AA997" t="str">
        <f t="shared" si="111"/>
        <v>&lt;70K</v>
      </c>
    </row>
    <row r="998" spans="1:27" ht="19.95" customHeight="1" x14ac:dyDescent="0.3">
      <c r="A998" s="4" t="s">
        <v>1124</v>
      </c>
      <c r="B998" s="5">
        <v>45418</v>
      </c>
      <c r="C998" s="6" t="s">
        <v>21</v>
      </c>
      <c r="D998" s="6" t="s">
        <v>22</v>
      </c>
      <c r="E998" s="6" t="s">
        <v>23</v>
      </c>
      <c r="F998" s="6" t="s">
        <v>24</v>
      </c>
      <c r="G998" s="6" t="s">
        <v>25</v>
      </c>
      <c r="H998" s="6" t="s">
        <v>26</v>
      </c>
      <c r="I998" s="6" t="s">
        <v>27</v>
      </c>
      <c r="J998" s="5">
        <v>45418</v>
      </c>
      <c r="K998" s="5"/>
      <c r="L998" s="6" t="s">
        <v>28</v>
      </c>
      <c r="M998" s="6">
        <v>604</v>
      </c>
      <c r="N998" s="6" t="s">
        <v>122</v>
      </c>
      <c r="O998" s="6" t="s">
        <v>63</v>
      </c>
      <c r="P998" s="6" t="s">
        <v>107</v>
      </c>
      <c r="Q998" s="6">
        <v>5</v>
      </c>
      <c r="R998" s="6" t="s">
        <v>119</v>
      </c>
      <c r="S998" s="6">
        <v>2</v>
      </c>
      <c r="T998" s="7">
        <v>93000</v>
      </c>
      <c r="U998" t="str">
        <f t="shared" si="105"/>
        <v>Reviewed</v>
      </c>
      <c r="V998" t="str">
        <f t="shared" si="106"/>
        <v>outstanding</v>
      </c>
      <c r="W998">
        <f t="shared" si="107"/>
        <v>0</v>
      </c>
      <c r="X998" t="str">
        <f t="shared" si="108"/>
        <v>Active</v>
      </c>
      <c r="Y998">
        <f t="shared" si="109"/>
        <v>1.6547945205479453</v>
      </c>
      <c r="Z998" t="str">
        <f t="shared" si="110"/>
        <v>1–2 Years</v>
      </c>
      <c r="AA998" t="str">
        <f t="shared" si="111"/>
        <v>70K–99K</v>
      </c>
    </row>
    <row r="999" spans="1:27" ht="19.95" customHeight="1" x14ac:dyDescent="0.3">
      <c r="A999" s="8" t="s">
        <v>1125</v>
      </c>
      <c r="B999" s="9">
        <v>45440</v>
      </c>
      <c r="C999" s="1" t="s">
        <v>34</v>
      </c>
      <c r="D999" s="1" t="s">
        <v>22</v>
      </c>
      <c r="E999" s="1" t="s">
        <v>23</v>
      </c>
      <c r="F999" s="1" t="s">
        <v>99</v>
      </c>
      <c r="G999" s="1" t="s">
        <v>36</v>
      </c>
      <c r="H999" s="1" t="s">
        <v>49</v>
      </c>
      <c r="I999" s="1" t="s">
        <v>27</v>
      </c>
      <c r="J999" s="9">
        <v>45440</v>
      </c>
      <c r="K999" s="9"/>
      <c r="L999" s="1" t="s">
        <v>28</v>
      </c>
      <c r="M999" s="1">
        <v>582</v>
      </c>
      <c r="N999" s="1" t="s">
        <v>29</v>
      </c>
      <c r="O999" s="1" t="s">
        <v>63</v>
      </c>
      <c r="P999" s="1" t="s">
        <v>64</v>
      </c>
      <c r="Q999" s="1">
        <v>3</v>
      </c>
      <c r="R999" s="1" t="s">
        <v>37</v>
      </c>
      <c r="S999" s="1">
        <v>2</v>
      </c>
      <c r="T999" s="10">
        <v>122000</v>
      </c>
      <c r="U999" t="str">
        <f t="shared" si="105"/>
        <v>Reviewed</v>
      </c>
      <c r="V999" t="str">
        <f t="shared" si="106"/>
        <v>meets</v>
      </c>
      <c r="W999">
        <f t="shared" si="107"/>
        <v>0</v>
      </c>
      <c r="X999" t="str">
        <f t="shared" si="108"/>
        <v>Active</v>
      </c>
      <c r="Y999">
        <f t="shared" si="109"/>
        <v>1.5945205479452054</v>
      </c>
      <c r="Z999" t="str">
        <f t="shared" si="110"/>
        <v>1–2 Years</v>
      </c>
      <c r="AA999" t="str">
        <f t="shared" si="111"/>
        <v>100K–129K</v>
      </c>
    </row>
    <row r="1000" spans="1:27" ht="19.95" customHeight="1" x14ac:dyDescent="0.3">
      <c r="A1000" s="4" t="s">
        <v>1126</v>
      </c>
      <c r="B1000" s="5">
        <v>45630</v>
      </c>
      <c r="C1000" s="6" t="s">
        <v>39</v>
      </c>
      <c r="D1000" s="6" t="s">
        <v>22</v>
      </c>
      <c r="E1000" s="6" t="s">
        <v>40</v>
      </c>
      <c r="F1000" s="6" t="s">
        <v>174</v>
      </c>
      <c r="G1000" s="6" t="s">
        <v>42</v>
      </c>
      <c r="H1000" s="6" t="s">
        <v>26</v>
      </c>
      <c r="I1000" s="6" t="s">
        <v>27</v>
      </c>
      <c r="J1000" s="5">
        <v>45630</v>
      </c>
      <c r="K1000" s="5"/>
      <c r="L1000" s="6" t="s">
        <v>28</v>
      </c>
      <c r="M1000" s="6">
        <v>392</v>
      </c>
      <c r="N1000" s="6" t="s">
        <v>29</v>
      </c>
      <c r="O1000" s="6" t="s">
        <v>30</v>
      </c>
      <c r="P1000" s="6" t="s">
        <v>44</v>
      </c>
      <c r="Q1000" s="6">
        <v>5</v>
      </c>
      <c r="R1000" s="6" t="s">
        <v>119</v>
      </c>
      <c r="S1000" s="6">
        <v>1</v>
      </c>
      <c r="T1000" s="7">
        <v>96000</v>
      </c>
      <c r="U1000" t="str">
        <f t="shared" si="105"/>
        <v>Reviewed</v>
      </c>
      <c r="V1000" t="str">
        <f t="shared" si="106"/>
        <v>outstanding</v>
      </c>
      <c r="W1000">
        <f t="shared" si="107"/>
        <v>0</v>
      </c>
      <c r="X1000" t="str">
        <f t="shared" si="108"/>
        <v>Active</v>
      </c>
      <c r="Y1000">
        <f t="shared" si="109"/>
        <v>1.0739726027397261</v>
      </c>
      <c r="Z1000" t="str">
        <f t="shared" si="110"/>
        <v>1–2 Years</v>
      </c>
      <c r="AA1000" t="str">
        <f t="shared" si="111"/>
        <v>70K–99K</v>
      </c>
    </row>
    <row r="1001" spans="1:27" ht="19.95" customHeight="1" x14ac:dyDescent="0.3">
      <c r="A1001" s="8" t="s">
        <v>1127</v>
      </c>
      <c r="B1001" s="9">
        <v>45104</v>
      </c>
      <c r="C1001" s="1" t="s">
        <v>46</v>
      </c>
      <c r="D1001" s="1" t="s">
        <v>22</v>
      </c>
      <c r="E1001" s="1" t="s">
        <v>40</v>
      </c>
      <c r="F1001" s="1" t="s">
        <v>143</v>
      </c>
      <c r="G1001" s="1" t="s">
        <v>48</v>
      </c>
      <c r="H1001" s="1" t="s">
        <v>43</v>
      </c>
      <c r="I1001" s="1" t="s">
        <v>27</v>
      </c>
      <c r="J1001" s="9">
        <v>45104</v>
      </c>
      <c r="K1001" s="9"/>
      <c r="L1001" s="1" t="s">
        <v>28</v>
      </c>
      <c r="M1001" s="1">
        <v>918</v>
      </c>
      <c r="N1001" s="1" t="s">
        <v>29</v>
      </c>
      <c r="O1001" s="1" t="s">
        <v>63</v>
      </c>
      <c r="P1001" s="1" t="s">
        <v>64</v>
      </c>
      <c r="Q1001" s="1">
        <v>5</v>
      </c>
      <c r="R1001" s="1" t="s">
        <v>119</v>
      </c>
      <c r="S1001" s="1">
        <v>3</v>
      </c>
      <c r="T1001" s="10">
        <v>58000</v>
      </c>
      <c r="U1001" t="str">
        <f t="shared" si="105"/>
        <v>Reviewed</v>
      </c>
      <c r="V1001" t="str">
        <f t="shared" si="106"/>
        <v>outstanding</v>
      </c>
      <c r="W1001">
        <f t="shared" si="107"/>
        <v>0</v>
      </c>
      <c r="X1001" t="str">
        <f t="shared" si="108"/>
        <v>Active</v>
      </c>
      <c r="Y1001">
        <f t="shared" si="109"/>
        <v>2.515068493150685</v>
      </c>
      <c r="Z1001" t="str">
        <f t="shared" si="110"/>
        <v>2–3 Years</v>
      </c>
      <c r="AA1001" t="str">
        <f t="shared" si="111"/>
        <v>&lt;70K</v>
      </c>
    </row>
    <row r="1002" spans="1:27" ht="19.95" customHeight="1" x14ac:dyDescent="0.3">
      <c r="A1002" s="4" t="s">
        <v>1128</v>
      </c>
      <c r="B1002" s="5">
        <v>45804</v>
      </c>
      <c r="C1002" s="6" t="s">
        <v>55</v>
      </c>
      <c r="D1002" s="6" t="s">
        <v>56</v>
      </c>
      <c r="E1002" s="6" t="s">
        <v>23</v>
      </c>
      <c r="F1002" s="6" t="s">
        <v>104</v>
      </c>
      <c r="G1002" s="6" t="s">
        <v>62</v>
      </c>
      <c r="H1002" s="6" t="s">
        <v>43</v>
      </c>
      <c r="I1002" s="6" t="s">
        <v>27</v>
      </c>
      <c r="J1002" s="5">
        <v>45804</v>
      </c>
      <c r="K1002" s="5"/>
      <c r="L1002" s="6" t="s">
        <v>28</v>
      </c>
      <c r="M1002" s="6">
        <v>218</v>
      </c>
      <c r="N1002" s="6" t="s">
        <v>29</v>
      </c>
      <c r="O1002" s="6" t="s">
        <v>63</v>
      </c>
      <c r="P1002" s="6" t="s">
        <v>64</v>
      </c>
      <c r="Q1002" s="6">
        <v>4</v>
      </c>
      <c r="R1002" s="6" t="s">
        <v>32</v>
      </c>
      <c r="S1002" s="6">
        <v>1</v>
      </c>
      <c r="T1002" s="7">
        <v>68500</v>
      </c>
      <c r="U1002" t="str">
        <f t="shared" si="105"/>
        <v>Reviewed</v>
      </c>
      <c r="V1002" t="str">
        <f t="shared" si="106"/>
        <v>exceeds</v>
      </c>
      <c r="W1002">
        <f t="shared" si="107"/>
        <v>0</v>
      </c>
      <c r="X1002" t="str">
        <f t="shared" si="108"/>
        <v>Active</v>
      </c>
      <c r="Y1002">
        <f t="shared" si="109"/>
        <v>0.59726027397260273</v>
      </c>
      <c r="Z1002" t="str">
        <f t="shared" si="110"/>
        <v>&lt;1 Year</v>
      </c>
      <c r="AA1002" t="str">
        <f t="shared" si="111"/>
        <v>&lt;70K</v>
      </c>
    </row>
    <row r="1003" spans="1:27" ht="19.95" customHeight="1" x14ac:dyDescent="0.3">
      <c r="A1003" s="8" t="s">
        <v>1129</v>
      </c>
      <c r="B1003" s="9">
        <v>45472</v>
      </c>
      <c r="C1003" s="1" t="s">
        <v>60</v>
      </c>
      <c r="D1003" s="1" t="s">
        <v>56</v>
      </c>
      <c r="E1003" s="1" t="s">
        <v>40</v>
      </c>
      <c r="F1003" s="1" t="s">
        <v>61</v>
      </c>
      <c r="G1003" s="1" t="s">
        <v>62</v>
      </c>
      <c r="H1003" s="1" t="s">
        <v>26</v>
      </c>
      <c r="I1003" s="1" t="s">
        <v>27</v>
      </c>
      <c r="J1003" s="9">
        <v>45472</v>
      </c>
      <c r="K1003" s="9"/>
      <c r="L1003" s="1" t="s">
        <v>28</v>
      </c>
      <c r="M1003" s="1">
        <v>550</v>
      </c>
      <c r="N1003" s="1" t="s">
        <v>52</v>
      </c>
      <c r="O1003" s="1" t="s">
        <v>63</v>
      </c>
      <c r="P1003" s="1" t="s">
        <v>64</v>
      </c>
      <c r="Q1003" s="1">
        <v>4</v>
      </c>
      <c r="R1003" s="1" t="s">
        <v>32</v>
      </c>
      <c r="S1003" s="1">
        <v>2</v>
      </c>
      <c r="T1003" s="10">
        <v>95500</v>
      </c>
      <c r="U1003" t="str">
        <f t="shared" si="105"/>
        <v>Reviewed</v>
      </c>
      <c r="V1003" t="str">
        <f t="shared" si="106"/>
        <v>exceeds</v>
      </c>
      <c r="W1003">
        <f t="shared" si="107"/>
        <v>0</v>
      </c>
      <c r="X1003" t="str">
        <f t="shared" si="108"/>
        <v>Active</v>
      </c>
      <c r="Y1003">
        <f t="shared" si="109"/>
        <v>1.5068493150684932</v>
      </c>
      <c r="Z1003" t="str">
        <f t="shared" si="110"/>
        <v>1–2 Years</v>
      </c>
      <c r="AA1003" t="str">
        <f t="shared" si="111"/>
        <v>70K–99K</v>
      </c>
    </row>
    <row r="1004" spans="1:27" ht="19.95" customHeight="1" x14ac:dyDescent="0.3">
      <c r="A1004" s="4" t="s">
        <v>1130</v>
      </c>
      <c r="B1004" s="5">
        <v>45912</v>
      </c>
      <c r="C1004" s="6" t="s">
        <v>66</v>
      </c>
      <c r="D1004" s="6" t="s">
        <v>56</v>
      </c>
      <c r="E1004" s="6" t="s">
        <v>67</v>
      </c>
      <c r="F1004" s="6" t="s">
        <v>68</v>
      </c>
      <c r="G1004" s="6" t="s">
        <v>69</v>
      </c>
      <c r="H1004" s="6" t="s">
        <v>26</v>
      </c>
      <c r="I1004" s="6" t="s">
        <v>27</v>
      </c>
      <c r="J1004" s="5">
        <v>45912</v>
      </c>
      <c r="K1004" s="5"/>
      <c r="L1004" s="6" t="s">
        <v>28</v>
      </c>
      <c r="M1004" s="6">
        <v>110</v>
      </c>
      <c r="N1004" s="6" t="s">
        <v>75</v>
      </c>
      <c r="O1004" s="6" t="s">
        <v>63</v>
      </c>
      <c r="P1004" s="6" t="s">
        <v>44</v>
      </c>
      <c r="Q1004" s="6" t="s">
        <v>95</v>
      </c>
      <c r="R1004" s="6" t="s">
        <v>28</v>
      </c>
      <c r="S1004" s="6">
        <v>0</v>
      </c>
      <c r="T1004" s="7">
        <v>87500</v>
      </c>
      <c r="U1004" t="str">
        <f t="shared" si="105"/>
        <v>Not Reviewed</v>
      </c>
      <c r="V1004" t="str">
        <f t="shared" si="106"/>
        <v>Not Reviewed</v>
      </c>
      <c r="W1004">
        <f t="shared" si="107"/>
        <v>0</v>
      </c>
      <c r="X1004" t="str">
        <f t="shared" si="108"/>
        <v>Active</v>
      </c>
      <c r="Y1004">
        <f t="shared" si="109"/>
        <v>0.30136986301369861</v>
      </c>
      <c r="Z1004" t="str">
        <f t="shared" si="110"/>
        <v>&lt;1 Year</v>
      </c>
      <c r="AA1004" t="str">
        <f t="shared" si="111"/>
        <v>70K–99K</v>
      </c>
    </row>
    <row r="1005" spans="1:27" ht="19.95" customHeight="1" x14ac:dyDescent="0.3">
      <c r="A1005" s="8" t="s">
        <v>1131</v>
      </c>
      <c r="B1005" s="9">
        <v>45893</v>
      </c>
      <c r="C1005" s="1" t="s">
        <v>71</v>
      </c>
      <c r="D1005" s="1" t="s">
        <v>72</v>
      </c>
      <c r="E1005" s="1" t="s">
        <v>23</v>
      </c>
      <c r="F1005" s="1" t="s">
        <v>99</v>
      </c>
      <c r="G1005" s="1" t="s">
        <v>36</v>
      </c>
      <c r="H1005" s="1" t="s">
        <v>49</v>
      </c>
      <c r="I1005" s="1" t="s">
        <v>50</v>
      </c>
      <c r="J1005" s="9">
        <v>45893</v>
      </c>
      <c r="K1005" s="9">
        <v>46016</v>
      </c>
      <c r="L1005" s="1" t="s">
        <v>159</v>
      </c>
      <c r="M1005" s="1">
        <v>123</v>
      </c>
      <c r="N1005" s="1" t="s">
        <v>29</v>
      </c>
      <c r="O1005" s="1" t="s">
        <v>30</v>
      </c>
      <c r="P1005" s="1" t="s">
        <v>31</v>
      </c>
      <c r="Q1005" s="1" t="s">
        <v>95</v>
      </c>
      <c r="R1005" s="1" t="s">
        <v>28</v>
      </c>
      <c r="S1005" s="1">
        <v>0</v>
      </c>
      <c r="T1005" s="10">
        <v>130000</v>
      </c>
      <c r="U1005" t="str">
        <f t="shared" si="105"/>
        <v>Not Reviewed</v>
      </c>
      <c r="V1005" t="str">
        <f t="shared" si="106"/>
        <v>Not Reviewed</v>
      </c>
      <c r="W1005">
        <f t="shared" si="107"/>
        <v>1</v>
      </c>
      <c r="X1005" t="str">
        <f t="shared" si="108"/>
        <v>Attrited</v>
      </c>
      <c r="Y1005">
        <f t="shared" si="109"/>
        <v>0.33698630136986302</v>
      </c>
      <c r="Z1005" t="str">
        <f t="shared" si="110"/>
        <v>&lt;1 Year</v>
      </c>
      <c r="AA1005" t="str">
        <f t="shared" si="111"/>
        <v>130K+</v>
      </c>
    </row>
    <row r="1006" spans="1:27" ht="19.95" customHeight="1" x14ac:dyDescent="0.3">
      <c r="A1006" s="4" t="s">
        <v>1132</v>
      </c>
      <c r="B1006" s="5">
        <v>45243</v>
      </c>
      <c r="C1006" s="6" t="s">
        <v>77</v>
      </c>
      <c r="D1006" s="6" t="s">
        <v>72</v>
      </c>
      <c r="E1006" s="6" t="s">
        <v>40</v>
      </c>
      <c r="F1006" s="6" t="s">
        <v>78</v>
      </c>
      <c r="G1006" s="6" t="s">
        <v>79</v>
      </c>
      <c r="H1006" s="6" t="s">
        <v>49</v>
      </c>
      <c r="I1006" s="6" t="s">
        <v>27</v>
      </c>
      <c r="J1006" s="5">
        <v>45243</v>
      </c>
      <c r="K1006" s="5"/>
      <c r="L1006" s="6" t="s">
        <v>28</v>
      </c>
      <c r="M1006" s="6">
        <v>779</v>
      </c>
      <c r="N1006" s="6" t="s">
        <v>140</v>
      </c>
      <c r="O1006" s="6" t="s">
        <v>63</v>
      </c>
      <c r="P1006" s="6" t="s">
        <v>31</v>
      </c>
      <c r="Q1006" s="6">
        <v>3</v>
      </c>
      <c r="R1006" s="6" t="s">
        <v>37</v>
      </c>
      <c r="S1006" s="6">
        <v>2</v>
      </c>
      <c r="T1006" s="7">
        <v>111500</v>
      </c>
      <c r="U1006" t="str">
        <f t="shared" si="105"/>
        <v>Reviewed</v>
      </c>
      <c r="V1006" t="str">
        <f t="shared" si="106"/>
        <v>meets</v>
      </c>
      <c r="W1006">
        <f t="shared" si="107"/>
        <v>0</v>
      </c>
      <c r="X1006" t="str">
        <f t="shared" si="108"/>
        <v>Active</v>
      </c>
      <c r="Y1006">
        <f t="shared" si="109"/>
        <v>2.1342465753424658</v>
      </c>
      <c r="Z1006" t="str">
        <f t="shared" si="110"/>
        <v>2–3 Years</v>
      </c>
      <c r="AA1006" t="str">
        <f t="shared" si="111"/>
        <v>100K–129K</v>
      </c>
    </row>
    <row r="1007" spans="1:27" ht="19.95" customHeight="1" x14ac:dyDescent="0.3">
      <c r="A1007" s="8" t="s">
        <v>1133</v>
      </c>
      <c r="B1007" s="9">
        <v>45383</v>
      </c>
      <c r="C1007" s="1" t="s">
        <v>81</v>
      </c>
      <c r="D1007" s="1" t="s">
        <v>72</v>
      </c>
      <c r="E1007" s="1" t="s">
        <v>23</v>
      </c>
      <c r="F1007" s="1" t="s">
        <v>154</v>
      </c>
      <c r="G1007" s="1" t="s">
        <v>83</v>
      </c>
      <c r="H1007" s="1" t="s">
        <v>43</v>
      </c>
      <c r="I1007" s="1" t="s">
        <v>27</v>
      </c>
      <c r="J1007" s="9">
        <v>45383</v>
      </c>
      <c r="K1007" s="9"/>
      <c r="L1007" s="1" t="s">
        <v>28</v>
      </c>
      <c r="M1007" s="1">
        <v>639</v>
      </c>
      <c r="N1007" s="1" t="s">
        <v>29</v>
      </c>
      <c r="O1007" s="1" t="s">
        <v>170</v>
      </c>
      <c r="P1007" s="1" t="s">
        <v>107</v>
      </c>
      <c r="Q1007" s="1">
        <v>4</v>
      </c>
      <c r="R1007" s="1" t="s">
        <v>32</v>
      </c>
      <c r="S1007" s="1">
        <v>2</v>
      </c>
      <c r="T1007" s="10">
        <v>77000</v>
      </c>
      <c r="U1007" t="str">
        <f t="shared" si="105"/>
        <v>Reviewed</v>
      </c>
      <c r="V1007" t="str">
        <f t="shared" si="106"/>
        <v>exceeds</v>
      </c>
      <c r="W1007">
        <f t="shared" si="107"/>
        <v>0</v>
      </c>
      <c r="X1007" t="str">
        <f t="shared" si="108"/>
        <v>Active</v>
      </c>
      <c r="Y1007">
        <f t="shared" si="109"/>
        <v>1.7506849315068493</v>
      </c>
      <c r="Z1007" t="str">
        <f t="shared" si="110"/>
        <v>1–2 Years</v>
      </c>
      <c r="AA1007" t="str">
        <f t="shared" si="111"/>
        <v>70K–99K</v>
      </c>
    </row>
    <row r="1008" spans="1:27" ht="19.95" customHeight="1" x14ac:dyDescent="0.3">
      <c r="A1008" s="4" t="s">
        <v>1134</v>
      </c>
      <c r="B1008" s="5">
        <v>45129</v>
      </c>
      <c r="C1008" s="6" t="s">
        <v>86</v>
      </c>
      <c r="D1008" s="6" t="s">
        <v>87</v>
      </c>
      <c r="E1008" s="6" t="s">
        <v>67</v>
      </c>
      <c r="F1008" s="6" t="s">
        <v>114</v>
      </c>
      <c r="G1008" s="6" t="s">
        <v>94</v>
      </c>
      <c r="H1008" s="6" t="s">
        <v>43</v>
      </c>
      <c r="I1008" s="6" t="s">
        <v>27</v>
      </c>
      <c r="J1008" s="5">
        <v>45129</v>
      </c>
      <c r="K1008" s="5"/>
      <c r="L1008" s="6" t="s">
        <v>28</v>
      </c>
      <c r="M1008" s="6">
        <v>893</v>
      </c>
      <c r="N1008" s="6" t="s">
        <v>75</v>
      </c>
      <c r="O1008" s="6" t="s">
        <v>63</v>
      </c>
      <c r="P1008" s="6" t="s">
        <v>64</v>
      </c>
      <c r="Q1008" s="6">
        <v>3</v>
      </c>
      <c r="R1008" s="6" t="s">
        <v>37</v>
      </c>
      <c r="S1008" s="6">
        <v>2</v>
      </c>
      <c r="T1008" s="7">
        <v>72000</v>
      </c>
      <c r="U1008" t="str">
        <f t="shared" si="105"/>
        <v>Reviewed</v>
      </c>
      <c r="V1008" t="str">
        <f t="shared" si="106"/>
        <v>meets</v>
      </c>
      <c r="W1008">
        <f t="shared" si="107"/>
        <v>0</v>
      </c>
      <c r="X1008" t="str">
        <f t="shared" si="108"/>
        <v>Active</v>
      </c>
      <c r="Y1008">
        <f t="shared" si="109"/>
        <v>2.4465753424657533</v>
      </c>
      <c r="Z1008" t="str">
        <f t="shared" si="110"/>
        <v>2–3 Years</v>
      </c>
      <c r="AA1008" t="str">
        <f t="shared" si="111"/>
        <v>70K–99K</v>
      </c>
    </row>
    <row r="1009" spans="1:27" ht="19.95" customHeight="1" x14ac:dyDescent="0.3">
      <c r="A1009" s="8" t="s">
        <v>1135</v>
      </c>
      <c r="B1009" s="9">
        <v>45774</v>
      </c>
      <c r="C1009" s="1" t="s">
        <v>91</v>
      </c>
      <c r="D1009" s="1" t="s">
        <v>87</v>
      </c>
      <c r="E1009" s="1" t="s">
        <v>92</v>
      </c>
      <c r="F1009" s="1" t="s">
        <v>150</v>
      </c>
      <c r="G1009" s="1" t="s">
        <v>74</v>
      </c>
      <c r="H1009" s="1" t="s">
        <v>26</v>
      </c>
      <c r="I1009" s="1" t="s">
        <v>27</v>
      </c>
      <c r="J1009" s="9">
        <v>45774</v>
      </c>
      <c r="K1009" s="9"/>
      <c r="L1009" s="1" t="s">
        <v>28</v>
      </c>
      <c r="M1009" s="1">
        <v>248</v>
      </c>
      <c r="N1009" s="1" t="s">
        <v>75</v>
      </c>
      <c r="O1009" s="1" t="s">
        <v>43</v>
      </c>
      <c r="P1009" s="1" t="s">
        <v>107</v>
      </c>
      <c r="Q1009" s="1">
        <v>3</v>
      </c>
      <c r="R1009" s="1" t="s">
        <v>37</v>
      </c>
      <c r="S1009" s="1">
        <v>1</v>
      </c>
      <c r="T1009" s="10">
        <v>105000</v>
      </c>
      <c r="U1009" t="str">
        <f t="shared" si="105"/>
        <v>Reviewed</v>
      </c>
      <c r="V1009" t="str">
        <f t="shared" si="106"/>
        <v>meets</v>
      </c>
      <c r="W1009">
        <f t="shared" si="107"/>
        <v>0</v>
      </c>
      <c r="X1009" t="str">
        <f t="shared" si="108"/>
        <v>Active</v>
      </c>
      <c r="Y1009">
        <f t="shared" si="109"/>
        <v>0.67945205479452053</v>
      </c>
      <c r="Z1009" t="str">
        <f t="shared" si="110"/>
        <v>&lt;1 Year</v>
      </c>
      <c r="AA1009" t="str">
        <f t="shared" si="111"/>
        <v>100K–129K</v>
      </c>
    </row>
    <row r="1010" spans="1:27" ht="19.95" customHeight="1" x14ac:dyDescent="0.3">
      <c r="A1010" s="4" t="s">
        <v>1136</v>
      </c>
      <c r="B1010" s="5">
        <v>45877</v>
      </c>
      <c r="C1010" s="6" t="s">
        <v>21</v>
      </c>
      <c r="D1010" s="6" t="s">
        <v>22</v>
      </c>
      <c r="E1010" s="6" t="s">
        <v>23</v>
      </c>
      <c r="F1010" s="6" t="s">
        <v>24</v>
      </c>
      <c r="G1010" s="6" t="s">
        <v>25</v>
      </c>
      <c r="H1010" s="6" t="s">
        <v>26</v>
      </c>
      <c r="I1010" s="6" t="s">
        <v>27</v>
      </c>
      <c r="J1010" s="5">
        <v>45877</v>
      </c>
      <c r="K1010" s="5"/>
      <c r="L1010" s="6" t="s">
        <v>28</v>
      </c>
      <c r="M1010" s="6">
        <v>145</v>
      </c>
      <c r="N1010" s="6" t="s">
        <v>140</v>
      </c>
      <c r="O1010" s="6" t="s">
        <v>63</v>
      </c>
      <c r="P1010" s="6" t="s">
        <v>31</v>
      </c>
      <c r="Q1010" s="6" t="s">
        <v>95</v>
      </c>
      <c r="R1010" s="6" t="s">
        <v>28</v>
      </c>
      <c r="S1010" s="6">
        <v>0</v>
      </c>
      <c r="T1010" s="7">
        <v>96000</v>
      </c>
      <c r="U1010" t="str">
        <f t="shared" si="105"/>
        <v>Not Reviewed</v>
      </c>
      <c r="V1010" t="str">
        <f t="shared" si="106"/>
        <v>Not Reviewed</v>
      </c>
      <c r="W1010">
        <f t="shared" si="107"/>
        <v>0</v>
      </c>
      <c r="X1010" t="str">
        <f t="shared" si="108"/>
        <v>Active</v>
      </c>
      <c r="Y1010">
        <f t="shared" si="109"/>
        <v>0.39726027397260272</v>
      </c>
      <c r="Z1010" t="str">
        <f t="shared" si="110"/>
        <v>&lt;1 Year</v>
      </c>
      <c r="AA1010" t="str">
        <f t="shared" si="111"/>
        <v>70K–99K</v>
      </c>
    </row>
    <row r="1011" spans="1:27" ht="19.95" customHeight="1" x14ac:dyDescent="0.3">
      <c r="A1011" s="8" t="s">
        <v>1137</v>
      </c>
      <c r="B1011" s="9">
        <v>45825</v>
      </c>
      <c r="C1011" s="1" t="s">
        <v>34</v>
      </c>
      <c r="D1011" s="1" t="s">
        <v>22</v>
      </c>
      <c r="E1011" s="1" t="s">
        <v>23</v>
      </c>
      <c r="F1011" s="1" t="s">
        <v>35</v>
      </c>
      <c r="G1011" s="1" t="s">
        <v>36</v>
      </c>
      <c r="H1011" s="1" t="s">
        <v>26</v>
      </c>
      <c r="I1011" s="1" t="s">
        <v>27</v>
      </c>
      <c r="J1011" s="9">
        <v>45825</v>
      </c>
      <c r="K1011" s="9"/>
      <c r="L1011" s="1" t="s">
        <v>28</v>
      </c>
      <c r="M1011" s="1">
        <v>197</v>
      </c>
      <c r="N1011" s="1" t="s">
        <v>29</v>
      </c>
      <c r="O1011" s="1" t="s">
        <v>30</v>
      </c>
      <c r="P1011" s="1" t="s">
        <v>64</v>
      </c>
      <c r="Q1011" s="1">
        <v>3</v>
      </c>
      <c r="R1011" s="1" t="s">
        <v>37</v>
      </c>
      <c r="S1011" s="1">
        <v>1</v>
      </c>
      <c r="T1011" s="10">
        <v>98500</v>
      </c>
      <c r="U1011" t="str">
        <f t="shared" si="105"/>
        <v>Reviewed</v>
      </c>
      <c r="V1011" t="str">
        <f t="shared" si="106"/>
        <v>meets</v>
      </c>
      <c r="W1011">
        <f t="shared" si="107"/>
        <v>0</v>
      </c>
      <c r="X1011" t="str">
        <f t="shared" si="108"/>
        <v>Active</v>
      </c>
      <c r="Y1011">
        <f t="shared" si="109"/>
        <v>0.53972602739726028</v>
      </c>
      <c r="Z1011" t="str">
        <f t="shared" si="110"/>
        <v>&lt;1 Year</v>
      </c>
      <c r="AA1011" t="str">
        <f t="shared" si="111"/>
        <v>70K–99K</v>
      </c>
    </row>
    <row r="1012" spans="1:27" ht="19.95" customHeight="1" x14ac:dyDescent="0.3">
      <c r="A1012" s="4" t="s">
        <v>1138</v>
      </c>
      <c r="B1012" s="5">
        <v>45632</v>
      </c>
      <c r="C1012" s="6" t="s">
        <v>39</v>
      </c>
      <c r="D1012" s="6" t="s">
        <v>22</v>
      </c>
      <c r="E1012" s="6" t="s">
        <v>40</v>
      </c>
      <c r="F1012" s="6" t="s">
        <v>215</v>
      </c>
      <c r="G1012" s="6" t="s">
        <v>42</v>
      </c>
      <c r="H1012" s="6" t="s">
        <v>49</v>
      </c>
      <c r="I1012" s="6" t="s">
        <v>27</v>
      </c>
      <c r="J1012" s="5">
        <v>45632</v>
      </c>
      <c r="K1012" s="5"/>
      <c r="L1012" s="6" t="s">
        <v>28</v>
      </c>
      <c r="M1012" s="6">
        <v>390</v>
      </c>
      <c r="N1012" s="6" t="s">
        <v>122</v>
      </c>
      <c r="O1012" s="6" t="s">
        <v>105</v>
      </c>
      <c r="P1012" s="6" t="s">
        <v>133</v>
      </c>
      <c r="Q1012" s="6">
        <v>3</v>
      </c>
      <c r="R1012" s="6" t="s">
        <v>37</v>
      </c>
      <c r="S1012" s="6">
        <v>1</v>
      </c>
      <c r="T1012" s="7">
        <v>126500</v>
      </c>
      <c r="U1012" t="str">
        <f t="shared" si="105"/>
        <v>Reviewed</v>
      </c>
      <c r="V1012" t="str">
        <f t="shared" si="106"/>
        <v>meets</v>
      </c>
      <c r="W1012">
        <f t="shared" si="107"/>
        <v>0</v>
      </c>
      <c r="X1012" t="str">
        <f t="shared" si="108"/>
        <v>Active</v>
      </c>
      <c r="Y1012">
        <f t="shared" si="109"/>
        <v>1.0684931506849316</v>
      </c>
      <c r="Z1012" t="str">
        <f t="shared" si="110"/>
        <v>1–2 Years</v>
      </c>
      <c r="AA1012" t="str">
        <f t="shared" si="111"/>
        <v>100K–129K</v>
      </c>
    </row>
    <row r="1013" spans="1:27" ht="19.95" customHeight="1" x14ac:dyDescent="0.3">
      <c r="A1013" s="8" t="s">
        <v>1139</v>
      </c>
      <c r="B1013" s="9">
        <v>45724</v>
      </c>
      <c r="C1013" s="1" t="s">
        <v>46</v>
      </c>
      <c r="D1013" s="1" t="s">
        <v>22</v>
      </c>
      <c r="E1013" s="1" t="s">
        <v>40</v>
      </c>
      <c r="F1013" s="1" t="s">
        <v>143</v>
      </c>
      <c r="G1013" s="1" t="s">
        <v>48</v>
      </c>
      <c r="H1013" s="1" t="s">
        <v>43</v>
      </c>
      <c r="I1013" s="1" t="s">
        <v>27</v>
      </c>
      <c r="J1013" s="9">
        <v>45724</v>
      </c>
      <c r="K1013" s="9"/>
      <c r="L1013" s="1" t="s">
        <v>28</v>
      </c>
      <c r="M1013" s="1">
        <v>298</v>
      </c>
      <c r="N1013" s="1" t="s">
        <v>75</v>
      </c>
      <c r="O1013" s="1" t="s">
        <v>30</v>
      </c>
      <c r="P1013" s="1" t="s">
        <v>31</v>
      </c>
      <c r="Q1013" s="1">
        <v>4</v>
      </c>
      <c r="R1013" s="1" t="s">
        <v>32</v>
      </c>
      <c r="S1013" s="1">
        <v>1</v>
      </c>
      <c r="T1013" s="10">
        <v>75000</v>
      </c>
      <c r="U1013" t="str">
        <f t="shared" si="105"/>
        <v>Reviewed</v>
      </c>
      <c r="V1013" t="str">
        <f t="shared" si="106"/>
        <v>exceeds</v>
      </c>
      <c r="W1013">
        <f t="shared" si="107"/>
        <v>0</v>
      </c>
      <c r="X1013" t="str">
        <f t="shared" si="108"/>
        <v>Active</v>
      </c>
      <c r="Y1013">
        <f t="shared" si="109"/>
        <v>0.81643835616438354</v>
      </c>
      <c r="Z1013" t="str">
        <f t="shared" si="110"/>
        <v>&lt;1 Year</v>
      </c>
      <c r="AA1013" t="str">
        <f t="shared" si="111"/>
        <v>70K–99K</v>
      </c>
    </row>
    <row r="1014" spans="1:27" ht="19.95" customHeight="1" x14ac:dyDescent="0.3">
      <c r="A1014" s="4" t="s">
        <v>1140</v>
      </c>
      <c r="B1014" s="5">
        <v>45368</v>
      </c>
      <c r="C1014" s="6" t="s">
        <v>55</v>
      </c>
      <c r="D1014" s="6" t="s">
        <v>56</v>
      </c>
      <c r="E1014" s="6" t="s">
        <v>23</v>
      </c>
      <c r="F1014" s="6" t="s">
        <v>190</v>
      </c>
      <c r="G1014" s="6" t="s">
        <v>58</v>
      </c>
      <c r="H1014" s="6" t="s">
        <v>49</v>
      </c>
      <c r="I1014" s="6" t="s">
        <v>27</v>
      </c>
      <c r="J1014" s="5">
        <v>45368</v>
      </c>
      <c r="K1014" s="5"/>
      <c r="L1014" s="6" t="s">
        <v>28</v>
      </c>
      <c r="M1014" s="6">
        <v>654</v>
      </c>
      <c r="N1014" s="6" t="s">
        <v>140</v>
      </c>
      <c r="O1014" s="6" t="s">
        <v>63</v>
      </c>
      <c r="P1014" s="6" t="s">
        <v>107</v>
      </c>
      <c r="Q1014" s="6">
        <v>3</v>
      </c>
      <c r="R1014" s="6" t="s">
        <v>37</v>
      </c>
      <c r="S1014" s="6">
        <v>2</v>
      </c>
      <c r="T1014" s="7">
        <v>96000</v>
      </c>
      <c r="U1014" t="str">
        <f t="shared" si="105"/>
        <v>Reviewed</v>
      </c>
      <c r="V1014" t="str">
        <f t="shared" si="106"/>
        <v>meets</v>
      </c>
      <c r="W1014">
        <f t="shared" si="107"/>
        <v>0</v>
      </c>
      <c r="X1014" t="str">
        <f t="shared" si="108"/>
        <v>Active</v>
      </c>
      <c r="Y1014">
        <f t="shared" si="109"/>
        <v>1.7917808219178082</v>
      </c>
      <c r="Z1014" t="str">
        <f t="shared" si="110"/>
        <v>1–2 Years</v>
      </c>
      <c r="AA1014" t="str">
        <f t="shared" si="111"/>
        <v>70K–99K</v>
      </c>
    </row>
    <row r="1015" spans="1:27" ht="19.95" customHeight="1" x14ac:dyDescent="0.3">
      <c r="A1015" s="8" t="s">
        <v>1141</v>
      </c>
      <c r="B1015" s="9">
        <v>45311</v>
      </c>
      <c r="C1015" s="1" t="s">
        <v>60</v>
      </c>
      <c r="D1015" s="1" t="s">
        <v>56</v>
      </c>
      <c r="E1015" s="1" t="s">
        <v>40</v>
      </c>
      <c r="F1015" s="1" t="s">
        <v>104</v>
      </c>
      <c r="G1015" s="1" t="s">
        <v>62</v>
      </c>
      <c r="H1015" s="1" t="s">
        <v>43</v>
      </c>
      <c r="I1015" s="1" t="s">
        <v>27</v>
      </c>
      <c r="J1015" s="9">
        <v>45311</v>
      </c>
      <c r="K1015" s="9"/>
      <c r="L1015" s="1" t="s">
        <v>28</v>
      </c>
      <c r="M1015" s="1">
        <v>711</v>
      </c>
      <c r="N1015" s="1" t="s">
        <v>75</v>
      </c>
      <c r="O1015" s="1" t="s">
        <v>43</v>
      </c>
      <c r="P1015" s="1" t="s">
        <v>64</v>
      </c>
      <c r="Q1015" s="1">
        <v>4</v>
      </c>
      <c r="R1015" s="1" t="s">
        <v>32</v>
      </c>
      <c r="S1015" s="1">
        <v>2</v>
      </c>
      <c r="T1015" s="10">
        <v>69500</v>
      </c>
      <c r="U1015" t="str">
        <f t="shared" si="105"/>
        <v>Reviewed</v>
      </c>
      <c r="V1015" t="str">
        <f t="shared" si="106"/>
        <v>exceeds</v>
      </c>
      <c r="W1015">
        <f t="shared" si="107"/>
        <v>0</v>
      </c>
      <c r="X1015" t="str">
        <f t="shared" si="108"/>
        <v>Active</v>
      </c>
      <c r="Y1015">
        <f t="shared" si="109"/>
        <v>1.9479452054794522</v>
      </c>
      <c r="Z1015" t="str">
        <f t="shared" si="110"/>
        <v>1–2 Years</v>
      </c>
      <c r="AA1015" t="str">
        <f t="shared" si="111"/>
        <v>&lt;70K</v>
      </c>
    </row>
    <row r="1016" spans="1:27" ht="19.95" customHeight="1" x14ac:dyDescent="0.3">
      <c r="A1016" s="4" t="s">
        <v>1142</v>
      </c>
      <c r="B1016" s="5">
        <v>45915</v>
      </c>
      <c r="C1016" s="6" t="s">
        <v>66</v>
      </c>
      <c r="D1016" s="6" t="s">
        <v>56</v>
      </c>
      <c r="E1016" s="6" t="s">
        <v>67</v>
      </c>
      <c r="F1016" s="6" t="s">
        <v>193</v>
      </c>
      <c r="G1016" s="6" t="s">
        <v>69</v>
      </c>
      <c r="H1016" s="6" t="s">
        <v>43</v>
      </c>
      <c r="I1016" s="6" t="s">
        <v>27</v>
      </c>
      <c r="J1016" s="5">
        <v>45915</v>
      </c>
      <c r="K1016" s="5"/>
      <c r="L1016" s="6" t="s">
        <v>28</v>
      </c>
      <c r="M1016" s="6">
        <v>107</v>
      </c>
      <c r="N1016" s="6" t="s">
        <v>75</v>
      </c>
      <c r="O1016" s="6" t="s">
        <v>30</v>
      </c>
      <c r="P1016" s="6" t="s">
        <v>31</v>
      </c>
      <c r="Q1016" s="6" t="s">
        <v>95</v>
      </c>
      <c r="R1016" s="6" t="s">
        <v>28</v>
      </c>
      <c r="S1016" s="6">
        <v>0</v>
      </c>
      <c r="T1016" s="7">
        <v>74500</v>
      </c>
      <c r="U1016" t="str">
        <f t="shared" si="105"/>
        <v>Not Reviewed</v>
      </c>
      <c r="V1016" t="str">
        <f t="shared" si="106"/>
        <v>Not Reviewed</v>
      </c>
      <c r="W1016">
        <f t="shared" si="107"/>
        <v>0</v>
      </c>
      <c r="X1016" t="str">
        <f t="shared" si="108"/>
        <v>Active</v>
      </c>
      <c r="Y1016">
        <f t="shared" si="109"/>
        <v>0.29315068493150687</v>
      </c>
      <c r="Z1016" t="str">
        <f t="shared" si="110"/>
        <v>&lt;1 Year</v>
      </c>
      <c r="AA1016" t="str">
        <f t="shared" si="111"/>
        <v>70K–99K</v>
      </c>
    </row>
    <row r="1017" spans="1:27" ht="19.95" customHeight="1" x14ac:dyDescent="0.3">
      <c r="A1017" s="8" t="s">
        <v>1143</v>
      </c>
      <c r="B1017" s="9">
        <v>45822</v>
      </c>
      <c r="C1017" s="1" t="s">
        <v>71</v>
      </c>
      <c r="D1017" s="1" t="s">
        <v>72</v>
      </c>
      <c r="E1017" s="1" t="s">
        <v>23</v>
      </c>
      <c r="F1017" s="1" t="s">
        <v>73</v>
      </c>
      <c r="G1017" s="1" t="s">
        <v>74</v>
      </c>
      <c r="H1017" s="1" t="s">
        <v>49</v>
      </c>
      <c r="I1017" s="1" t="s">
        <v>27</v>
      </c>
      <c r="J1017" s="9">
        <v>45822</v>
      </c>
      <c r="K1017" s="9"/>
      <c r="L1017" s="1" t="s">
        <v>28</v>
      </c>
      <c r="M1017" s="1">
        <v>200</v>
      </c>
      <c r="N1017" s="1" t="s">
        <v>75</v>
      </c>
      <c r="O1017" s="1" t="s">
        <v>63</v>
      </c>
      <c r="P1017" s="1" t="s">
        <v>31</v>
      </c>
      <c r="Q1017" s="1">
        <v>4</v>
      </c>
      <c r="R1017" s="1" t="s">
        <v>32</v>
      </c>
      <c r="S1017" s="1">
        <v>1</v>
      </c>
      <c r="T1017" s="10">
        <v>121500</v>
      </c>
      <c r="U1017" t="str">
        <f t="shared" si="105"/>
        <v>Reviewed</v>
      </c>
      <c r="V1017" t="str">
        <f t="shared" si="106"/>
        <v>exceeds</v>
      </c>
      <c r="W1017">
        <f t="shared" si="107"/>
        <v>0</v>
      </c>
      <c r="X1017" t="str">
        <f t="shared" si="108"/>
        <v>Active</v>
      </c>
      <c r="Y1017">
        <f t="shared" si="109"/>
        <v>0.54794520547945202</v>
      </c>
      <c r="Z1017" t="str">
        <f t="shared" si="110"/>
        <v>&lt;1 Year</v>
      </c>
      <c r="AA1017" t="str">
        <f t="shared" si="111"/>
        <v>100K–129K</v>
      </c>
    </row>
    <row r="1018" spans="1:27" ht="19.95" customHeight="1" x14ac:dyDescent="0.3">
      <c r="A1018" s="4" t="s">
        <v>1144</v>
      </c>
      <c r="B1018" s="5">
        <v>45260</v>
      </c>
      <c r="C1018" s="6" t="s">
        <v>77</v>
      </c>
      <c r="D1018" s="6" t="s">
        <v>72</v>
      </c>
      <c r="E1018" s="6" t="s">
        <v>40</v>
      </c>
      <c r="F1018" s="6" t="s">
        <v>112</v>
      </c>
      <c r="G1018" s="6" t="s">
        <v>79</v>
      </c>
      <c r="H1018" s="6" t="s">
        <v>43</v>
      </c>
      <c r="I1018" s="6" t="s">
        <v>27</v>
      </c>
      <c r="J1018" s="5">
        <v>45260</v>
      </c>
      <c r="K1018" s="5"/>
      <c r="L1018" s="6" t="s">
        <v>28</v>
      </c>
      <c r="M1018" s="6">
        <v>762</v>
      </c>
      <c r="N1018" s="6" t="s">
        <v>75</v>
      </c>
      <c r="O1018" s="6" t="s">
        <v>63</v>
      </c>
      <c r="P1018" s="6" t="s">
        <v>64</v>
      </c>
      <c r="Q1018" s="6">
        <v>3</v>
      </c>
      <c r="R1018" s="6" t="s">
        <v>37</v>
      </c>
      <c r="S1018" s="6">
        <v>2</v>
      </c>
      <c r="T1018" s="7">
        <v>70500</v>
      </c>
      <c r="U1018" t="str">
        <f t="shared" si="105"/>
        <v>Reviewed</v>
      </c>
      <c r="V1018" t="str">
        <f t="shared" si="106"/>
        <v>meets</v>
      </c>
      <c r="W1018">
        <f t="shared" si="107"/>
        <v>0</v>
      </c>
      <c r="X1018" t="str">
        <f t="shared" si="108"/>
        <v>Active</v>
      </c>
      <c r="Y1018">
        <f t="shared" si="109"/>
        <v>2.0876712328767124</v>
      </c>
      <c r="Z1018" t="str">
        <f t="shared" si="110"/>
        <v>2–3 Years</v>
      </c>
      <c r="AA1018" t="str">
        <f t="shared" si="111"/>
        <v>70K–99K</v>
      </c>
    </row>
    <row r="1019" spans="1:27" ht="19.95" customHeight="1" x14ac:dyDescent="0.3">
      <c r="A1019" s="8" t="s">
        <v>1145</v>
      </c>
      <c r="B1019" s="9">
        <v>45778</v>
      </c>
      <c r="C1019" s="1" t="s">
        <v>81</v>
      </c>
      <c r="D1019" s="1" t="s">
        <v>72</v>
      </c>
      <c r="E1019" s="1" t="s">
        <v>23</v>
      </c>
      <c r="F1019" s="1" t="s">
        <v>82</v>
      </c>
      <c r="G1019" s="1" t="s">
        <v>83</v>
      </c>
      <c r="H1019" s="1" t="s">
        <v>26</v>
      </c>
      <c r="I1019" s="1" t="s">
        <v>27</v>
      </c>
      <c r="J1019" s="9">
        <v>45778</v>
      </c>
      <c r="K1019" s="9"/>
      <c r="L1019" s="1" t="s">
        <v>28</v>
      </c>
      <c r="M1019" s="1">
        <v>244</v>
      </c>
      <c r="N1019" s="1" t="s">
        <v>52</v>
      </c>
      <c r="O1019" s="1" t="s">
        <v>30</v>
      </c>
      <c r="P1019" s="1" t="s">
        <v>64</v>
      </c>
      <c r="Q1019" s="1">
        <v>5</v>
      </c>
      <c r="R1019" s="1" t="s">
        <v>119</v>
      </c>
      <c r="S1019" s="1">
        <v>1</v>
      </c>
      <c r="T1019" s="10">
        <v>103500</v>
      </c>
      <c r="U1019" t="str">
        <f t="shared" si="105"/>
        <v>Reviewed</v>
      </c>
      <c r="V1019" t="str">
        <f t="shared" si="106"/>
        <v>outstanding</v>
      </c>
      <c r="W1019">
        <f t="shared" si="107"/>
        <v>0</v>
      </c>
      <c r="X1019" t="str">
        <f t="shared" si="108"/>
        <v>Active</v>
      </c>
      <c r="Y1019">
        <f t="shared" si="109"/>
        <v>0.66849315068493154</v>
      </c>
      <c r="Z1019" t="str">
        <f t="shared" si="110"/>
        <v>&lt;1 Year</v>
      </c>
      <c r="AA1019" t="str">
        <f t="shared" si="111"/>
        <v>100K–129K</v>
      </c>
    </row>
    <row r="1020" spans="1:27" ht="19.95" customHeight="1" x14ac:dyDescent="0.3">
      <c r="A1020" s="4" t="s">
        <v>1146</v>
      </c>
      <c r="B1020" s="5">
        <v>44974</v>
      </c>
      <c r="C1020" s="6" t="s">
        <v>86</v>
      </c>
      <c r="D1020" s="6" t="s">
        <v>87</v>
      </c>
      <c r="E1020" s="6" t="s">
        <v>67</v>
      </c>
      <c r="F1020" s="6" t="s">
        <v>325</v>
      </c>
      <c r="G1020" s="6" t="s">
        <v>89</v>
      </c>
      <c r="H1020" s="6" t="s">
        <v>110</v>
      </c>
      <c r="I1020" s="6" t="s">
        <v>27</v>
      </c>
      <c r="J1020" s="5">
        <v>44974</v>
      </c>
      <c r="K1020" s="5"/>
      <c r="L1020" s="6" t="s">
        <v>28</v>
      </c>
      <c r="M1020" s="6">
        <v>1048</v>
      </c>
      <c r="N1020" s="6" t="s">
        <v>29</v>
      </c>
      <c r="O1020" s="6" t="s">
        <v>43</v>
      </c>
      <c r="P1020" s="6" t="s">
        <v>31</v>
      </c>
      <c r="Q1020" s="6">
        <v>3</v>
      </c>
      <c r="R1020" s="6" t="s">
        <v>37</v>
      </c>
      <c r="S1020" s="6">
        <v>3</v>
      </c>
      <c r="T1020" s="7">
        <v>166000</v>
      </c>
      <c r="U1020" t="str">
        <f t="shared" si="105"/>
        <v>Reviewed</v>
      </c>
      <c r="V1020" t="str">
        <f t="shared" si="106"/>
        <v>meets</v>
      </c>
      <c r="W1020">
        <f t="shared" si="107"/>
        <v>0</v>
      </c>
      <c r="X1020" t="str">
        <f t="shared" si="108"/>
        <v>Active</v>
      </c>
      <c r="Y1020">
        <f t="shared" si="109"/>
        <v>2.871232876712329</v>
      </c>
      <c r="Z1020" t="str">
        <f t="shared" si="110"/>
        <v>2–3 Years</v>
      </c>
      <c r="AA1020" t="str">
        <f t="shared" si="111"/>
        <v>130K+</v>
      </c>
    </row>
    <row r="1021" spans="1:27" ht="19.95" customHeight="1" x14ac:dyDescent="0.3">
      <c r="A1021" s="8" t="s">
        <v>1147</v>
      </c>
      <c r="B1021" s="9">
        <v>45705</v>
      </c>
      <c r="C1021" s="1" t="s">
        <v>91</v>
      </c>
      <c r="D1021" s="1" t="s">
        <v>87</v>
      </c>
      <c r="E1021" s="1" t="s">
        <v>92</v>
      </c>
      <c r="F1021" s="1" t="s">
        <v>114</v>
      </c>
      <c r="G1021" s="1" t="s">
        <v>94</v>
      </c>
      <c r="H1021" s="1" t="s">
        <v>43</v>
      </c>
      <c r="I1021" s="1" t="s">
        <v>27</v>
      </c>
      <c r="J1021" s="9">
        <v>45705</v>
      </c>
      <c r="K1021" s="9"/>
      <c r="L1021" s="1" t="s">
        <v>28</v>
      </c>
      <c r="M1021" s="1">
        <v>317</v>
      </c>
      <c r="N1021" s="1" t="s">
        <v>29</v>
      </c>
      <c r="O1021" s="1" t="s">
        <v>43</v>
      </c>
      <c r="P1021" s="1" t="s">
        <v>31</v>
      </c>
      <c r="Q1021" s="1">
        <v>4</v>
      </c>
      <c r="R1021" s="1" t="s">
        <v>32</v>
      </c>
      <c r="S1021" s="1">
        <v>1</v>
      </c>
      <c r="T1021" s="10">
        <v>72000</v>
      </c>
      <c r="U1021" t="str">
        <f t="shared" si="105"/>
        <v>Reviewed</v>
      </c>
      <c r="V1021" t="str">
        <f t="shared" si="106"/>
        <v>exceeds</v>
      </c>
      <c r="W1021">
        <f t="shared" si="107"/>
        <v>0</v>
      </c>
      <c r="X1021" t="str">
        <f t="shared" si="108"/>
        <v>Active</v>
      </c>
      <c r="Y1021">
        <f t="shared" si="109"/>
        <v>0.86849315068493149</v>
      </c>
      <c r="Z1021" t="str">
        <f t="shared" si="110"/>
        <v>&lt;1 Year</v>
      </c>
      <c r="AA1021" t="str">
        <f t="shared" si="111"/>
        <v>70K–99K</v>
      </c>
    </row>
    <row r="1022" spans="1:27" ht="19.95" customHeight="1" x14ac:dyDescent="0.3">
      <c r="A1022" s="4" t="s">
        <v>1148</v>
      </c>
      <c r="B1022" s="5">
        <v>45901</v>
      </c>
      <c r="C1022" s="6" t="s">
        <v>21</v>
      </c>
      <c r="D1022" s="6" t="s">
        <v>22</v>
      </c>
      <c r="E1022" s="6" t="s">
        <v>23</v>
      </c>
      <c r="F1022" s="6" t="s">
        <v>24</v>
      </c>
      <c r="G1022" s="6" t="s">
        <v>25</v>
      </c>
      <c r="H1022" s="6" t="s">
        <v>26</v>
      </c>
      <c r="I1022" s="6" t="s">
        <v>27</v>
      </c>
      <c r="J1022" s="5">
        <v>45901</v>
      </c>
      <c r="K1022" s="5"/>
      <c r="L1022" s="6" t="s">
        <v>28</v>
      </c>
      <c r="M1022" s="6">
        <v>121</v>
      </c>
      <c r="N1022" s="6" t="s">
        <v>75</v>
      </c>
      <c r="O1022" s="6" t="s">
        <v>63</v>
      </c>
      <c r="P1022" s="6" t="s">
        <v>64</v>
      </c>
      <c r="Q1022" s="6" t="s">
        <v>95</v>
      </c>
      <c r="R1022" s="6" t="s">
        <v>28</v>
      </c>
      <c r="S1022" s="6">
        <v>0</v>
      </c>
      <c r="T1022" s="7">
        <v>100500</v>
      </c>
      <c r="U1022" t="str">
        <f t="shared" si="105"/>
        <v>Not Reviewed</v>
      </c>
      <c r="V1022" t="str">
        <f t="shared" si="106"/>
        <v>Not Reviewed</v>
      </c>
      <c r="W1022">
        <f t="shared" si="107"/>
        <v>0</v>
      </c>
      <c r="X1022" t="str">
        <f t="shared" si="108"/>
        <v>Active</v>
      </c>
      <c r="Y1022">
        <f t="shared" si="109"/>
        <v>0.33150684931506852</v>
      </c>
      <c r="Z1022" t="str">
        <f t="shared" si="110"/>
        <v>&lt;1 Year</v>
      </c>
      <c r="AA1022" t="str">
        <f t="shared" si="111"/>
        <v>100K–129K</v>
      </c>
    </row>
    <row r="1023" spans="1:27" ht="19.95" customHeight="1" x14ac:dyDescent="0.3">
      <c r="A1023" s="8" t="s">
        <v>1149</v>
      </c>
      <c r="B1023" s="9">
        <v>45240</v>
      </c>
      <c r="C1023" s="1" t="s">
        <v>34</v>
      </c>
      <c r="D1023" s="1" t="s">
        <v>22</v>
      </c>
      <c r="E1023" s="1" t="s">
        <v>23</v>
      </c>
      <c r="F1023" s="1" t="s">
        <v>24</v>
      </c>
      <c r="G1023" s="1" t="s">
        <v>25</v>
      </c>
      <c r="H1023" s="1" t="s">
        <v>26</v>
      </c>
      <c r="I1023" s="1" t="s">
        <v>27</v>
      </c>
      <c r="J1023" s="9">
        <v>45240</v>
      </c>
      <c r="K1023" s="9"/>
      <c r="L1023" s="1" t="s">
        <v>28</v>
      </c>
      <c r="M1023" s="1">
        <v>782</v>
      </c>
      <c r="N1023" s="1" t="s">
        <v>29</v>
      </c>
      <c r="O1023" s="1" t="s">
        <v>63</v>
      </c>
      <c r="P1023" s="1" t="s">
        <v>44</v>
      </c>
      <c r="Q1023" s="1">
        <v>3</v>
      </c>
      <c r="R1023" s="1" t="s">
        <v>37</v>
      </c>
      <c r="S1023" s="1">
        <v>2</v>
      </c>
      <c r="T1023" s="10">
        <v>78500</v>
      </c>
      <c r="U1023" t="str">
        <f t="shared" si="105"/>
        <v>Reviewed</v>
      </c>
      <c r="V1023" t="str">
        <f t="shared" si="106"/>
        <v>meets</v>
      </c>
      <c r="W1023">
        <f t="shared" si="107"/>
        <v>0</v>
      </c>
      <c r="X1023" t="str">
        <f t="shared" si="108"/>
        <v>Active</v>
      </c>
      <c r="Y1023">
        <f t="shared" si="109"/>
        <v>2.1424657534246574</v>
      </c>
      <c r="Z1023" t="str">
        <f t="shared" si="110"/>
        <v>2–3 Years</v>
      </c>
      <c r="AA1023" t="str">
        <f t="shared" si="111"/>
        <v>70K–99K</v>
      </c>
    </row>
    <row r="1024" spans="1:27" ht="19.95" customHeight="1" x14ac:dyDescent="0.3">
      <c r="A1024" s="4" t="s">
        <v>1150</v>
      </c>
      <c r="B1024" s="5">
        <v>45149</v>
      </c>
      <c r="C1024" s="6" t="s">
        <v>39</v>
      </c>
      <c r="D1024" s="6" t="s">
        <v>22</v>
      </c>
      <c r="E1024" s="6" t="s">
        <v>40</v>
      </c>
      <c r="F1024" s="6" t="s">
        <v>215</v>
      </c>
      <c r="G1024" s="6" t="s">
        <v>42</v>
      </c>
      <c r="H1024" s="6" t="s">
        <v>49</v>
      </c>
      <c r="I1024" s="6" t="s">
        <v>27</v>
      </c>
      <c r="J1024" s="5">
        <v>45149</v>
      </c>
      <c r="K1024" s="5"/>
      <c r="L1024" s="6" t="s">
        <v>28</v>
      </c>
      <c r="M1024" s="6">
        <v>873</v>
      </c>
      <c r="N1024" s="6" t="s">
        <v>52</v>
      </c>
      <c r="O1024" s="6" t="s">
        <v>63</v>
      </c>
      <c r="P1024" s="6" t="s">
        <v>107</v>
      </c>
      <c r="Q1024" s="6">
        <v>3</v>
      </c>
      <c r="R1024" s="6" t="s">
        <v>37</v>
      </c>
      <c r="S1024" s="6">
        <v>2</v>
      </c>
      <c r="T1024" s="7">
        <v>126500</v>
      </c>
      <c r="U1024" t="str">
        <f t="shared" si="105"/>
        <v>Reviewed</v>
      </c>
      <c r="V1024" t="str">
        <f t="shared" si="106"/>
        <v>meets</v>
      </c>
      <c r="W1024">
        <f t="shared" si="107"/>
        <v>0</v>
      </c>
      <c r="X1024" t="str">
        <f t="shared" si="108"/>
        <v>Active</v>
      </c>
      <c r="Y1024">
        <f t="shared" si="109"/>
        <v>2.3917808219178083</v>
      </c>
      <c r="Z1024" t="str">
        <f t="shared" si="110"/>
        <v>2–3 Years</v>
      </c>
      <c r="AA1024" t="str">
        <f t="shared" si="111"/>
        <v>100K–129K</v>
      </c>
    </row>
    <row r="1025" spans="1:27" ht="19.95" customHeight="1" x14ac:dyDescent="0.3">
      <c r="A1025" s="8" t="s">
        <v>1151</v>
      </c>
      <c r="B1025" s="9">
        <v>45788</v>
      </c>
      <c r="C1025" s="1" t="s">
        <v>46</v>
      </c>
      <c r="D1025" s="1" t="s">
        <v>22</v>
      </c>
      <c r="E1025" s="1" t="s">
        <v>40</v>
      </c>
      <c r="F1025" s="1" t="s">
        <v>47</v>
      </c>
      <c r="G1025" s="1" t="s">
        <v>48</v>
      </c>
      <c r="H1025" s="1" t="s">
        <v>49</v>
      </c>
      <c r="I1025" s="1" t="s">
        <v>27</v>
      </c>
      <c r="J1025" s="9">
        <v>45788</v>
      </c>
      <c r="K1025" s="9"/>
      <c r="L1025" s="1" t="s">
        <v>28</v>
      </c>
      <c r="M1025" s="1">
        <v>234</v>
      </c>
      <c r="N1025" s="1" t="s">
        <v>29</v>
      </c>
      <c r="O1025" s="1" t="s">
        <v>30</v>
      </c>
      <c r="P1025" s="1" t="s">
        <v>133</v>
      </c>
      <c r="Q1025" s="1">
        <v>3</v>
      </c>
      <c r="R1025" s="1" t="s">
        <v>37</v>
      </c>
      <c r="S1025" s="1">
        <v>1</v>
      </c>
      <c r="T1025" s="10">
        <v>122000</v>
      </c>
      <c r="U1025" t="str">
        <f t="shared" si="105"/>
        <v>Reviewed</v>
      </c>
      <c r="V1025" t="str">
        <f t="shared" si="106"/>
        <v>meets</v>
      </c>
      <c r="W1025">
        <f t="shared" si="107"/>
        <v>0</v>
      </c>
      <c r="X1025" t="str">
        <f t="shared" si="108"/>
        <v>Active</v>
      </c>
      <c r="Y1025">
        <f t="shared" si="109"/>
        <v>0.64109589041095894</v>
      </c>
      <c r="Z1025" t="str">
        <f t="shared" si="110"/>
        <v>&lt;1 Year</v>
      </c>
      <c r="AA1025" t="str">
        <f t="shared" si="111"/>
        <v>100K–129K</v>
      </c>
    </row>
    <row r="1026" spans="1:27" ht="19.95" customHeight="1" x14ac:dyDescent="0.3">
      <c r="A1026" s="4" t="s">
        <v>1152</v>
      </c>
      <c r="B1026" s="5">
        <v>45140</v>
      </c>
      <c r="C1026" s="6" t="s">
        <v>55</v>
      </c>
      <c r="D1026" s="6" t="s">
        <v>56</v>
      </c>
      <c r="E1026" s="6" t="s">
        <v>23</v>
      </c>
      <c r="F1026" s="6" t="s">
        <v>104</v>
      </c>
      <c r="G1026" s="6" t="s">
        <v>62</v>
      </c>
      <c r="H1026" s="6" t="s">
        <v>43</v>
      </c>
      <c r="I1026" s="6" t="s">
        <v>27</v>
      </c>
      <c r="J1026" s="5">
        <v>45140</v>
      </c>
      <c r="K1026" s="5"/>
      <c r="L1026" s="6" t="s">
        <v>28</v>
      </c>
      <c r="M1026" s="6">
        <v>882</v>
      </c>
      <c r="N1026" s="6" t="s">
        <v>52</v>
      </c>
      <c r="O1026" s="6" t="s">
        <v>63</v>
      </c>
      <c r="P1026" s="6" t="s">
        <v>107</v>
      </c>
      <c r="Q1026" s="6">
        <v>3</v>
      </c>
      <c r="R1026" s="6" t="s">
        <v>37</v>
      </c>
      <c r="S1026" s="6">
        <v>2</v>
      </c>
      <c r="T1026" s="7">
        <v>58500</v>
      </c>
      <c r="U1026" t="str">
        <f t="shared" ref="U1026:U1089" si="112">IF(LOWER(TRIM(Q1026&amp;""))="none","Not Reviewed","Reviewed")</f>
        <v>Reviewed</v>
      </c>
      <c r="V1026" t="str">
        <f t="shared" ref="V1026:V1089" si="113">IF(OR(Q1026="none",R1026=""),"Not Reviewed",R1026)</f>
        <v>meets</v>
      </c>
      <c r="W1026">
        <f t="shared" ref="W1026:W1089" si="114">IF(I1026="terminated",1,0)</f>
        <v>0</v>
      </c>
      <c r="X1026" t="str">
        <f t="shared" ref="X1026:X1089" si="115">IF(I1026="terminated","Attrited","Active")</f>
        <v>Active</v>
      </c>
      <c r="Y1026">
        <f t="shared" ref="Y1026:Y1089" si="116">M1026/365</f>
        <v>2.4164383561643836</v>
      </c>
      <c r="Z1026" t="str">
        <f t="shared" ref="Z1026:Z1089" si="117">IF(Y1026&lt;1,"&lt;1 Year",IF(Y1026&lt;2,"1–2 Years",IF(Y1026&lt;3,"2–3 Years","3+ Years")))</f>
        <v>2–3 Years</v>
      </c>
      <c r="AA1026" t="str">
        <f t="shared" ref="AA1026:AA1089" si="118">IF(T1026&lt;70000,"&lt;70K",IF(T1026&lt;100000,"70K–99K",IF(T1026&lt;130000,"100K–129K","130K+")))</f>
        <v>&lt;70K</v>
      </c>
    </row>
    <row r="1027" spans="1:27" ht="19.95" customHeight="1" x14ac:dyDescent="0.3">
      <c r="A1027" s="8" t="s">
        <v>1153</v>
      </c>
      <c r="B1027" s="9">
        <v>45195</v>
      </c>
      <c r="C1027" s="1" t="s">
        <v>60</v>
      </c>
      <c r="D1027" s="1" t="s">
        <v>56</v>
      </c>
      <c r="E1027" s="1" t="s">
        <v>40</v>
      </c>
      <c r="F1027" s="1" t="s">
        <v>61</v>
      </c>
      <c r="G1027" s="1" t="s">
        <v>62</v>
      </c>
      <c r="H1027" s="1" t="s">
        <v>26</v>
      </c>
      <c r="I1027" s="1" t="s">
        <v>27</v>
      </c>
      <c r="J1027" s="9">
        <v>45195</v>
      </c>
      <c r="K1027" s="9"/>
      <c r="L1027" s="1" t="s">
        <v>28</v>
      </c>
      <c r="M1027" s="1">
        <v>827</v>
      </c>
      <c r="N1027" s="1" t="s">
        <v>29</v>
      </c>
      <c r="O1027" s="1" t="s">
        <v>30</v>
      </c>
      <c r="P1027" s="1" t="s">
        <v>64</v>
      </c>
      <c r="Q1027" s="1">
        <v>3</v>
      </c>
      <c r="R1027" s="1" t="s">
        <v>37</v>
      </c>
      <c r="S1027" s="1">
        <v>2</v>
      </c>
      <c r="T1027" s="10">
        <v>103000</v>
      </c>
      <c r="U1027" t="str">
        <f t="shared" si="112"/>
        <v>Reviewed</v>
      </c>
      <c r="V1027" t="str">
        <f t="shared" si="113"/>
        <v>meets</v>
      </c>
      <c r="W1027">
        <f t="shared" si="114"/>
        <v>0</v>
      </c>
      <c r="X1027" t="str">
        <f t="shared" si="115"/>
        <v>Active</v>
      </c>
      <c r="Y1027">
        <f t="shared" si="116"/>
        <v>2.2657534246575342</v>
      </c>
      <c r="Z1027" t="str">
        <f t="shared" si="117"/>
        <v>2–3 Years</v>
      </c>
      <c r="AA1027" t="str">
        <f t="shared" si="118"/>
        <v>100K–129K</v>
      </c>
    </row>
    <row r="1028" spans="1:27" ht="19.95" customHeight="1" x14ac:dyDescent="0.3">
      <c r="A1028" s="4" t="s">
        <v>1154</v>
      </c>
      <c r="B1028" s="5">
        <v>45519</v>
      </c>
      <c r="C1028" s="6" t="s">
        <v>66</v>
      </c>
      <c r="D1028" s="6" t="s">
        <v>56</v>
      </c>
      <c r="E1028" s="6" t="s">
        <v>67</v>
      </c>
      <c r="F1028" s="6" t="s">
        <v>193</v>
      </c>
      <c r="G1028" s="6" t="s">
        <v>69</v>
      </c>
      <c r="H1028" s="6" t="s">
        <v>43</v>
      </c>
      <c r="I1028" s="6" t="s">
        <v>50</v>
      </c>
      <c r="J1028" s="5">
        <v>45519</v>
      </c>
      <c r="K1028" s="5">
        <v>45907</v>
      </c>
      <c r="L1028" s="6" t="s">
        <v>51</v>
      </c>
      <c r="M1028" s="6">
        <v>388</v>
      </c>
      <c r="N1028" s="6" t="s">
        <v>52</v>
      </c>
      <c r="O1028" s="6" t="s">
        <v>170</v>
      </c>
      <c r="P1028" s="6" t="s">
        <v>107</v>
      </c>
      <c r="Q1028" s="6">
        <v>2</v>
      </c>
      <c r="R1028" s="6" t="s">
        <v>53</v>
      </c>
      <c r="S1028" s="6">
        <v>1</v>
      </c>
      <c r="T1028" s="7">
        <v>75500</v>
      </c>
      <c r="U1028" t="str">
        <f t="shared" si="112"/>
        <v>Reviewed</v>
      </c>
      <c r="V1028" t="str">
        <f t="shared" si="113"/>
        <v>needs_support</v>
      </c>
      <c r="W1028">
        <f t="shared" si="114"/>
        <v>1</v>
      </c>
      <c r="X1028" t="str">
        <f t="shared" si="115"/>
        <v>Attrited</v>
      </c>
      <c r="Y1028">
        <f t="shared" si="116"/>
        <v>1.0630136986301371</v>
      </c>
      <c r="Z1028" t="str">
        <f t="shared" si="117"/>
        <v>1–2 Years</v>
      </c>
      <c r="AA1028" t="str">
        <f t="shared" si="118"/>
        <v>70K–99K</v>
      </c>
    </row>
    <row r="1029" spans="1:27" ht="19.95" customHeight="1" x14ac:dyDescent="0.3">
      <c r="A1029" s="8" t="s">
        <v>1155</v>
      </c>
      <c r="B1029" s="9">
        <v>45509</v>
      </c>
      <c r="C1029" s="1" t="s">
        <v>71</v>
      </c>
      <c r="D1029" s="1" t="s">
        <v>72</v>
      </c>
      <c r="E1029" s="1" t="s">
        <v>23</v>
      </c>
      <c r="F1029" s="1" t="s">
        <v>150</v>
      </c>
      <c r="G1029" s="1" t="s">
        <v>74</v>
      </c>
      <c r="H1029" s="1" t="s">
        <v>26</v>
      </c>
      <c r="I1029" s="1" t="s">
        <v>27</v>
      </c>
      <c r="J1029" s="9">
        <v>45509</v>
      </c>
      <c r="K1029" s="9"/>
      <c r="L1029" s="1" t="s">
        <v>28</v>
      </c>
      <c r="M1029" s="1">
        <v>513</v>
      </c>
      <c r="N1029" s="1" t="s">
        <v>140</v>
      </c>
      <c r="O1029" s="1" t="s">
        <v>63</v>
      </c>
      <c r="P1029" s="1" t="s">
        <v>64</v>
      </c>
      <c r="Q1029" s="1">
        <v>3</v>
      </c>
      <c r="R1029" s="1" t="s">
        <v>37</v>
      </c>
      <c r="S1029" s="1">
        <v>1</v>
      </c>
      <c r="T1029" s="10">
        <v>100000</v>
      </c>
      <c r="U1029" t="str">
        <f t="shared" si="112"/>
        <v>Reviewed</v>
      </c>
      <c r="V1029" t="str">
        <f t="shared" si="113"/>
        <v>meets</v>
      </c>
      <c r="W1029">
        <f t="shared" si="114"/>
        <v>0</v>
      </c>
      <c r="X1029" t="str">
        <f t="shared" si="115"/>
        <v>Active</v>
      </c>
      <c r="Y1029">
        <f t="shared" si="116"/>
        <v>1.4054794520547946</v>
      </c>
      <c r="Z1029" t="str">
        <f t="shared" si="117"/>
        <v>1–2 Years</v>
      </c>
      <c r="AA1029" t="str">
        <f t="shared" si="118"/>
        <v>100K–129K</v>
      </c>
    </row>
    <row r="1030" spans="1:27" ht="19.95" customHeight="1" x14ac:dyDescent="0.3">
      <c r="A1030" s="4" t="s">
        <v>1156</v>
      </c>
      <c r="B1030" s="5">
        <v>45235</v>
      </c>
      <c r="C1030" s="6" t="s">
        <v>77</v>
      </c>
      <c r="D1030" s="6" t="s">
        <v>72</v>
      </c>
      <c r="E1030" s="6" t="s">
        <v>40</v>
      </c>
      <c r="F1030" s="6" t="s">
        <v>131</v>
      </c>
      <c r="G1030" s="6" t="s">
        <v>79</v>
      </c>
      <c r="H1030" s="6" t="s">
        <v>26</v>
      </c>
      <c r="I1030" s="6" t="s">
        <v>27</v>
      </c>
      <c r="J1030" s="5">
        <v>45235</v>
      </c>
      <c r="K1030" s="5"/>
      <c r="L1030" s="6" t="s">
        <v>28</v>
      </c>
      <c r="M1030" s="6">
        <v>787</v>
      </c>
      <c r="N1030" s="6" t="s">
        <v>29</v>
      </c>
      <c r="O1030" s="6" t="s">
        <v>63</v>
      </c>
      <c r="P1030" s="6" t="s">
        <v>31</v>
      </c>
      <c r="Q1030" s="6">
        <v>5</v>
      </c>
      <c r="R1030" s="6" t="s">
        <v>119</v>
      </c>
      <c r="S1030" s="6">
        <v>2</v>
      </c>
      <c r="T1030" s="7">
        <v>78000</v>
      </c>
      <c r="U1030" t="str">
        <f t="shared" si="112"/>
        <v>Reviewed</v>
      </c>
      <c r="V1030" t="str">
        <f t="shared" si="113"/>
        <v>outstanding</v>
      </c>
      <c r="W1030">
        <f t="shared" si="114"/>
        <v>0</v>
      </c>
      <c r="X1030" t="str">
        <f t="shared" si="115"/>
        <v>Active</v>
      </c>
      <c r="Y1030">
        <f t="shared" si="116"/>
        <v>2.1561643835616437</v>
      </c>
      <c r="Z1030" t="str">
        <f t="shared" si="117"/>
        <v>2–3 Years</v>
      </c>
      <c r="AA1030" t="str">
        <f t="shared" si="118"/>
        <v>70K–99K</v>
      </c>
    </row>
    <row r="1031" spans="1:27" ht="19.95" customHeight="1" x14ac:dyDescent="0.3">
      <c r="A1031" s="8" t="s">
        <v>1157</v>
      </c>
      <c r="B1031" s="9">
        <v>44982</v>
      </c>
      <c r="C1031" s="1" t="s">
        <v>81</v>
      </c>
      <c r="D1031" s="1" t="s">
        <v>72</v>
      </c>
      <c r="E1031" s="1" t="s">
        <v>23</v>
      </c>
      <c r="F1031" s="1" t="s">
        <v>223</v>
      </c>
      <c r="G1031" s="1" t="s">
        <v>83</v>
      </c>
      <c r="H1031" s="1" t="s">
        <v>49</v>
      </c>
      <c r="I1031" s="1" t="s">
        <v>27</v>
      </c>
      <c r="J1031" s="9">
        <v>44982</v>
      </c>
      <c r="K1031" s="9"/>
      <c r="L1031" s="1" t="s">
        <v>28</v>
      </c>
      <c r="M1031" s="1">
        <v>1040</v>
      </c>
      <c r="N1031" s="1" t="s">
        <v>75</v>
      </c>
      <c r="O1031" s="1" t="s">
        <v>170</v>
      </c>
      <c r="P1031" s="1" t="s">
        <v>64</v>
      </c>
      <c r="Q1031" s="1">
        <v>3</v>
      </c>
      <c r="R1031" s="1" t="s">
        <v>37</v>
      </c>
      <c r="S1031" s="1">
        <v>3</v>
      </c>
      <c r="T1031" s="10">
        <v>139500</v>
      </c>
      <c r="U1031" t="str">
        <f t="shared" si="112"/>
        <v>Reviewed</v>
      </c>
      <c r="V1031" t="str">
        <f t="shared" si="113"/>
        <v>meets</v>
      </c>
      <c r="W1031">
        <f t="shared" si="114"/>
        <v>0</v>
      </c>
      <c r="X1031" t="str">
        <f t="shared" si="115"/>
        <v>Active</v>
      </c>
      <c r="Y1031">
        <f t="shared" si="116"/>
        <v>2.8493150684931505</v>
      </c>
      <c r="Z1031" t="str">
        <f t="shared" si="117"/>
        <v>2–3 Years</v>
      </c>
      <c r="AA1031" t="str">
        <f t="shared" si="118"/>
        <v>130K+</v>
      </c>
    </row>
    <row r="1032" spans="1:27" ht="19.95" customHeight="1" x14ac:dyDescent="0.3">
      <c r="A1032" s="4" t="s">
        <v>1158</v>
      </c>
      <c r="B1032" s="5">
        <v>45529</v>
      </c>
      <c r="C1032" s="6" t="s">
        <v>86</v>
      </c>
      <c r="D1032" s="6" t="s">
        <v>87</v>
      </c>
      <c r="E1032" s="6" t="s">
        <v>67</v>
      </c>
      <c r="F1032" s="6" t="s">
        <v>88</v>
      </c>
      <c r="G1032" s="6" t="s">
        <v>89</v>
      </c>
      <c r="H1032" s="6" t="s">
        <v>49</v>
      </c>
      <c r="I1032" s="6" t="s">
        <v>27</v>
      </c>
      <c r="J1032" s="5">
        <v>45529</v>
      </c>
      <c r="K1032" s="5"/>
      <c r="L1032" s="6" t="s">
        <v>28</v>
      </c>
      <c r="M1032" s="6">
        <v>493</v>
      </c>
      <c r="N1032" s="6" t="s">
        <v>29</v>
      </c>
      <c r="O1032" s="6" t="s">
        <v>63</v>
      </c>
      <c r="P1032" s="6" t="s">
        <v>64</v>
      </c>
      <c r="Q1032" s="6">
        <v>2</v>
      </c>
      <c r="R1032" s="6" t="s">
        <v>53</v>
      </c>
      <c r="S1032" s="6">
        <v>1</v>
      </c>
      <c r="T1032" s="7">
        <v>96000</v>
      </c>
      <c r="U1032" t="str">
        <f t="shared" si="112"/>
        <v>Reviewed</v>
      </c>
      <c r="V1032" t="str">
        <f t="shared" si="113"/>
        <v>needs_support</v>
      </c>
      <c r="W1032">
        <f t="shared" si="114"/>
        <v>0</v>
      </c>
      <c r="X1032" t="str">
        <f t="shared" si="115"/>
        <v>Active</v>
      </c>
      <c r="Y1032">
        <f t="shared" si="116"/>
        <v>1.3506849315068492</v>
      </c>
      <c r="Z1032" t="str">
        <f t="shared" si="117"/>
        <v>1–2 Years</v>
      </c>
      <c r="AA1032" t="str">
        <f t="shared" si="118"/>
        <v>70K–99K</v>
      </c>
    </row>
    <row r="1033" spans="1:27" ht="19.95" customHeight="1" x14ac:dyDescent="0.3">
      <c r="A1033" s="8" t="s">
        <v>1159</v>
      </c>
      <c r="B1033" s="9">
        <v>45919</v>
      </c>
      <c r="C1033" s="1" t="s">
        <v>91</v>
      </c>
      <c r="D1033" s="1" t="s">
        <v>87</v>
      </c>
      <c r="E1033" s="1" t="s">
        <v>92</v>
      </c>
      <c r="F1033" s="1" t="s">
        <v>93</v>
      </c>
      <c r="G1033" s="1" t="s">
        <v>94</v>
      </c>
      <c r="H1033" s="1" t="s">
        <v>26</v>
      </c>
      <c r="I1033" s="1" t="s">
        <v>27</v>
      </c>
      <c r="J1033" s="9">
        <v>45919</v>
      </c>
      <c r="K1033" s="9"/>
      <c r="L1033" s="1" t="s">
        <v>28</v>
      </c>
      <c r="M1033" s="1">
        <v>103</v>
      </c>
      <c r="N1033" s="1" t="s">
        <v>29</v>
      </c>
      <c r="O1033" s="1" t="s">
        <v>30</v>
      </c>
      <c r="P1033" s="1" t="s">
        <v>44</v>
      </c>
      <c r="Q1033" s="1" t="s">
        <v>95</v>
      </c>
      <c r="R1033" s="1" t="s">
        <v>28</v>
      </c>
      <c r="S1033" s="1">
        <v>0</v>
      </c>
      <c r="T1033" s="10">
        <v>100000</v>
      </c>
      <c r="U1033" t="str">
        <f t="shared" si="112"/>
        <v>Not Reviewed</v>
      </c>
      <c r="V1033" t="str">
        <f t="shared" si="113"/>
        <v>Not Reviewed</v>
      </c>
      <c r="W1033">
        <f t="shared" si="114"/>
        <v>0</v>
      </c>
      <c r="X1033" t="str">
        <f t="shared" si="115"/>
        <v>Active</v>
      </c>
      <c r="Y1033">
        <f t="shared" si="116"/>
        <v>0.28219178082191781</v>
      </c>
      <c r="Z1033" t="str">
        <f t="shared" si="117"/>
        <v>&lt;1 Year</v>
      </c>
      <c r="AA1033" t="str">
        <f t="shared" si="118"/>
        <v>100K–129K</v>
      </c>
    </row>
    <row r="1034" spans="1:27" ht="19.95" customHeight="1" x14ac:dyDescent="0.3">
      <c r="A1034" s="4" t="s">
        <v>1160</v>
      </c>
      <c r="B1034" s="5">
        <v>45077</v>
      </c>
      <c r="C1034" s="6" t="s">
        <v>21</v>
      </c>
      <c r="D1034" s="6" t="s">
        <v>22</v>
      </c>
      <c r="E1034" s="6" t="s">
        <v>23</v>
      </c>
      <c r="F1034" s="6" t="s">
        <v>24</v>
      </c>
      <c r="G1034" s="6" t="s">
        <v>25</v>
      </c>
      <c r="H1034" s="6" t="s">
        <v>26</v>
      </c>
      <c r="I1034" s="6" t="s">
        <v>27</v>
      </c>
      <c r="J1034" s="5">
        <v>45077</v>
      </c>
      <c r="K1034" s="5"/>
      <c r="L1034" s="6" t="s">
        <v>28</v>
      </c>
      <c r="M1034" s="6">
        <v>945</v>
      </c>
      <c r="N1034" s="6" t="s">
        <v>75</v>
      </c>
      <c r="O1034" s="6" t="s">
        <v>30</v>
      </c>
      <c r="P1034" s="6" t="s">
        <v>31</v>
      </c>
      <c r="Q1034" s="6">
        <v>5</v>
      </c>
      <c r="R1034" s="6" t="s">
        <v>119</v>
      </c>
      <c r="S1034" s="6">
        <v>3</v>
      </c>
      <c r="T1034" s="7">
        <v>72000</v>
      </c>
      <c r="U1034" t="str">
        <f t="shared" si="112"/>
        <v>Reviewed</v>
      </c>
      <c r="V1034" t="str">
        <f t="shared" si="113"/>
        <v>outstanding</v>
      </c>
      <c r="W1034">
        <f t="shared" si="114"/>
        <v>0</v>
      </c>
      <c r="X1034" t="str">
        <f t="shared" si="115"/>
        <v>Active</v>
      </c>
      <c r="Y1034">
        <f t="shared" si="116"/>
        <v>2.5890410958904111</v>
      </c>
      <c r="Z1034" t="str">
        <f t="shared" si="117"/>
        <v>2–3 Years</v>
      </c>
      <c r="AA1034" t="str">
        <f t="shared" si="118"/>
        <v>70K–99K</v>
      </c>
    </row>
    <row r="1035" spans="1:27" ht="19.95" customHeight="1" x14ac:dyDescent="0.3">
      <c r="A1035" s="8" t="s">
        <v>1161</v>
      </c>
      <c r="B1035" s="9">
        <v>45837</v>
      </c>
      <c r="C1035" s="1" t="s">
        <v>34</v>
      </c>
      <c r="D1035" s="1" t="s">
        <v>22</v>
      </c>
      <c r="E1035" s="1" t="s">
        <v>23</v>
      </c>
      <c r="F1035" s="1" t="s">
        <v>24</v>
      </c>
      <c r="G1035" s="1" t="s">
        <v>25</v>
      </c>
      <c r="H1035" s="1" t="s">
        <v>26</v>
      </c>
      <c r="I1035" s="1" t="s">
        <v>27</v>
      </c>
      <c r="J1035" s="9">
        <v>45837</v>
      </c>
      <c r="K1035" s="9"/>
      <c r="L1035" s="1" t="s">
        <v>28</v>
      </c>
      <c r="M1035" s="1">
        <v>185</v>
      </c>
      <c r="N1035" s="1" t="s">
        <v>29</v>
      </c>
      <c r="O1035" s="1" t="s">
        <v>63</v>
      </c>
      <c r="P1035" s="1" t="s">
        <v>64</v>
      </c>
      <c r="Q1035" s="1">
        <v>4</v>
      </c>
      <c r="R1035" s="1" t="s">
        <v>32</v>
      </c>
      <c r="S1035" s="1">
        <v>1</v>
      </c>
      <c r="T1035" s="10">
        <v>76000</v>
      </c>
      <c r="U1035" t="str">
        <f t="shared" si="112"/>
        <v>Reviewed</v>
      </c>
      <c r="V1035" t="str">
        <f t="shared" si="113"/>
        <v>exceeds</v>
      </c>
      <c r="W1035">
        <f t="shared" si="114"/>
        <v>0</v>
      </c>
      <c r="X1035" t="str">
        <f t="shared" si="115"/>
        <v>Active</v>
      </c>
      <c r="Y1035">
        <f t="shared" si="116"/>
        <v>0.50684931506849318</v>
      </c>
      <c r="Z1035" t="str">
        <f t="shared" si="117"/>
        <v>&lt;1 Year</v>
      </c>
      <c r="AA1035" t="str">
        <f t="shared" si="118"/>
        <v>70K–99K</v>
      </c>
    </row>
    <row r="1036" spans="1:27" ht="19.95" customHeight="1" x14ac:dyDescent="0.3">
      <c r="A1036" s="4" t="s">
        <v>1162</v>
      </c>
      <c r="B1036" s="5">
        <v>45177</v>
      </c>
      <c r="C1036" s="6" t="s">
        <v>39</v>
      </c>
      <c r="D1036" s="6" t="s">
        <v>22</v>
      </c>
      <c r="E1036" s="6" t="s">
        <v>40</v>
      </c>
      <c r="F1036" s="6" t="s">
        <v>174</v>
      </c>
      <c r="G1036" s="6" t="s">
        <v>42</v>
      </c>
      <c r="H1036" s="6" t="s">
        <v>26</v>
      </c>
      <c r="I1036" s="6" t="s">
        <v>27</v>
      </c>
      <c r="J1036" s="5">
        <v>45177</v>
      </c>
      <c r="K1036" s="5"/>
      <c r="L1036" s="6" t="s">
        <v>28</v>
      </c>
      <c r="M1036" s="6">
        <v>845</v>
      </c>
      <c r="N1036" s="6" t="s">
        <v>52</v>
      </c>
      <c r="O1036" s="6" t="s">
        <v>43</v>
      </c>
      <c r="P1036" s="6" t="s">
        <v>133</v>
      </c>
      <c r="Q1036" s="6">
        <v>3</v>
      </c>
      <c r="R1036" s="6" t="s">
        <v>37</v>
      </c>
      <c r="S1036" s="6">
        <v>2</v>
      </c>
      <c r="T1036" s="7">
        <v>84000</v>
      </c>
      <c r="U1036" t="str">
        <f t="shared" si="112"/>
        <v>Reviewed</v>
      </c>
      <c r="V1036" t="str">
        <f t="shared" si="113"/>
        <v>meets</v>
      </c>
      <c r="W1036">
        <f t="shared" si="114"/>
        <v>0</v>
      </c>
      <c r="X1036" t="str">
        <f t="shared" si="115"/>
        <v>Active</v>
      </c>
      <c r="Y1036">
        <f t="shared" si="116"/>
        <v>2.3150684931506849</v>
      </c>
      <c r="Z1036" t="str">
        <f t="shared" si="117"/>
        <v>2–3 Years</v>
      </c>
      <c r="AA1036" t="str">
        <f t="shared" si="118"/>
        <v>70K–99K</v>
      </c>
    </row>
    <row r="1037" spans="1:27" ht="19.95" customHeight="1" x14ac:dyDescent="0.3">
      <c r="A1037" s="8" t="s">
        <v>1163</v>
      </c>
      <c r="B1037" s="9">
        <v>45028</v>
      </c>
      <c r="C1037" s="1" t="s">
        <v>46</v>
      </c>
      <c r="D1037" s="1" t="s">
        <v>22</v>
      </c>
      <c r="E1037" s="1" t="s">
        <v>40</v>
      </c>
      <c r="F1037" s="1" t="s">
        <v>143</v>
      </c>
      <c r="G1037" s="1" t="s">
        <v>48</v>
      </c>
      <c r="H1037" s="1" t="s">
        <v>43</v>
      </c>
      <c r="I1037" s="1" t="s">
        <v>27</v>
      </c>
      <c r="J1037" s="9">
        <v>45028</v>
      </c>
      <c r="K1037" s="9"/>
      <c r="L1037" s="1" t="s">
        <v>28</v>
      </c>
      <c r="M1037" s="1">
        <v>994</v>
      </c>
      <c r="N1037" s="1" t="s">
        <v>29</v>
      </c>
      <c r="O1037" s="1" t="s">
        <v>63</v>
      </c>
      <c r="P1037" s="1" t="s">
        <v>31</v>
      </c>
      <c r="Q1037" s="1">
        <v>4</v>
      </c>
      <c r="R1037" s="1" t="s">
        <v>32</v>
      </c>
      <c r="S1037" s="1">
        <v>3</v>
      </c>
      <c r="T1037" s="10">
        <v>67500</v>
      </c>
      <c r="U1037" t="str">
        <f t="shared" si="112"/>
        <v>Reviewed</v>
      </c>
      <c r="V1037" t="str">
        <f t="shared" si="113"/>
        <v>exceeds</v>
      </c>
      <c r="W1037">
        <f t="shared" si="114"/>
        <v>0</v>
      </c>
      <c r="X1037" t="str">
        <f t="shared" si="115"/>
        <v>Active</v>
      </c>
      <c r="Y1037">
        <f t="shared" si="116"/>
        <v>2.7232876712328768</v>
      </c>
      <c r="Z1037" t="str">
        <f t="shared" si="117"/>
        <v>2–3 Years</v>
      </c>
      <c r="AA1037" t="str">
        <f t="shared" si="118"/>
        <v>&lt;70K</v>
      </c>
    </row>
    <row r="1038" spans="1:27" ht="19.95" customHeight="1" x14ac:dyDescent="0.3">
      <c r="A1038" s="4" t="s">
        <v>1164</v>
      </c>
      <c r="B1038" s="5">
        <v>45058</v>
      </c>
      <c r="C1038" s="6" t="s">
        <v>55</v>
      </c>
      <c r="D1038" s="6" t="s">
        <v>56</v>
      </c>
      <c r="E1038" s="6" t="s">
        <v>23</v>
      </c>
      <c r="F1038" s="6" t="s">
        <v>61</v>
      </c>
      <c r="G1038" s="6" t="s">
        <v>62</v>
      </c>
      <c r="H1038" s="6" t="s">
        <v>26</v>
      </c>
      <c r="I1038" s="6" t="s">
        <v>50</v>
      </c>
      <c r="J1038" s="5">
        <v>45058</v>
      </c>
      <c r="K1038" s="5">
        <v>45940</v>
      </c>
      <c r="L1038" s="6" t="s">
        <v>51</v>
      </c>
      <c r="M1038" s="6">
        <v>882</v>
      </c>
      <c r="N1038" s="6" t="s">
        <v>29</v>
      </c>
      <c r="O1038" s="6" t="s">
        <v>105</v>
      </c>
      <c r="P1038" s="6" t="s">
        <v>107</v>
      </c>
      <c r="Q1038" s="6">
        <v>4</v>
      </c>
      <c r="R1038" s="6" t="s">
        <v>32</v>
      </c>
      <c r="S1038" s="6">
        <v>2</v>
      </c>
      <c r="T1038" s="7">
        <v>89500</v>
      </c>
      <c r="U1038" t="str">
        <f t="shared" si="112"/>
        <v>Reviewed</v>
      </c>
      <c r="V1038" t="str">
        <f t="shared" si="113"/>
        <v>exceeds</v>
      </c>
      <c r="W1038">
        <f t="shared" si="114"/>
        <v>1</v>
      </c>
      <c r="X1038" t="str">
        <f t="shared" si="115"/>
        <v>Attrited</v>
      </c>
      <c r="Y1038">
        <f t="shared" si="116"/>
        <v>2.4164383561643836</v>
      </c>
      <c r="Z1038" t="str">
        <f t="shared" si="117"/>
        <v>2–3 Years</v>
      </c>
      <c r="AA1038" t="str">
        <f t="shared" si="118"/>
        <v>70K–99K</v>
      </c>
    </row>
    <row r="1039" spans="1:27" ht="19.95" customHeight="1" x14ac:dyDescent="0.3">
      <c r="A1039" s="8" t="s">
        <v>1165</v>
      </c>
      <c r="B1039" s="9">
        <v>45489</v>
      </c>
      <c r="C1039" s="1" t="s">
        <v>60</v>
      </c>
      <c r="D1039" s="1" t="s">
        <v>56</v>
      </c>
      <c r="E1039" s="1" t="s">
        <v>40</v>
      </c>
      <c r="F1039" s="1" t="s">
        <v>147</v>
      </c>
      <c r="G1039" s="1" t="s">
        <v>58</v>
      </c>
      <c r="H1039" s="1" t="s">
        <v>26</v>
      </c>
      <c r="I1039" s="1" t="s">
        <v>27</v>
      </c>
      <c r="J1039" s="9">
        <v>45489</v>
      </c>
      <c r="K1039" s="9"/>
      <c r="L1039" s="1" t="s">
        <v>28</v>
      </c>
      <c r="M1039" s="1">
        <v>533</v>
      </c>
      <c r="N1039" s="1" t="s">
        <v>75</v>
      </c>
      <c r="O1039" s="1" t="s">
        <v>30</v>
      </c>
      <c r="P1039" s="1" t="s">
        <v>107</v>
      </c>
      <c r="Q1039" s="1">
        <v>5</v>
      </c>
      <c r="R1039" s="1" t="s">
        <v>119</v>
      </c>
      <c r="S1039" s="1">
        <v>1</v>
      </c>
      <c r="T1039" s="10">
        <v>78000</v>
      </c>
      <c r="U1039" t="str">
        <f t="shared" si="112"/>
        <v>Reviewed</v>
      </c>
      <c r="V1039" t="str">
        <f t="shared" si="113"/>
        <v>outstanding</v>
      </c>
      <c r="W1039">
        <f t="shared" si="114"/>
        <v>0</v>
      </c>
      <c r="X1039" t="str">
        <f t="shared" si="115"/>
        <v>Active</v>
      </c>
      <c r="Y1039">
        <f t="shared" si="116"/>
        <v>1.4602739726027398</v>
      </c>
      <c r="Z1039" t="str">
        <f t="shared" si="117"/>
        <v>1–2 Years</v>
      </c>
      <c r="AA1039" t="str">
        <f t="shared" si="118"/>
        <v>70K–99K</v>
      </c>
    </row>
    <row r="1040" spans="1:27" ht="19.95" customHeight="1" x14ac:dyDescent="0.3">
      <c r="A1040" s="4" t="s">
        <v>1166</v>
      </c>
      <c r="B1040" s="5">
        <v>45912</v>
      </c>
      <c r="C1040" s="6" t="s">
        <v>66</v>
      </c>
      <c r="D1040" s="6" t="s">
        <v>56</v>
      </c>
      <c r="E1040" s="6" t="s">
        <v>67</v>
      </c>
      <c r="F1040" s="6" t="s">
        <v>68</v>
      </c>
      <c r="G1040" s="6" t="s">
        <v>69</v>
      </c>
      <c r="H1040" s="6" t="s">
        <v>26</v>
      </c>
      <c r="I1040" s="6" t="s">
        <v>27</v>
      </c>
      <c r="J1040" s="5">
        <v>45912</v>
      </c>
      <c r="K1040" s="5"/>
      <c r="L1040" s="6" t="s">
        <v>28</v>
      </c>
      <c r="M1040" s="6">
        <v>110</v>
      </c>
      <c r="N1040" s="6" t="s">
        <v>52</v>
      </c>
      <c r="O1040" s="6" t="s">
        <v>63</v>
      </c>
      <c r="P1040" s="6" t="s">
        <v>31</v>
      </c>
      <c r="Q1040" s="6" t="s">
        <v>95</v>
      </c>
      <c r="R1040" s="6" t="s">
        <v>28</v>
      </c>
      <c r="S1040" s="6">
        <v>0</v>
      </c>
      <c r="T1040" s="7">
        <v>82500</v>
      </c>
      <c r="U1040" t="str">
        <f t="shared" si="112"/>
        <v>Not Reviewed</v>
      </c>
      <c r="V1040" t="str">
        <f t="shared" si="113"/>
        <v>Not Reviewed</v>
      </c>
      <c r="W1040">
        <f t="shared" si="114"/>
        <v>0</v>
      </c>
      <c r="X1040" t="str">
        <f t="shared" si="115"/>
        <v>Active</v>
      </c>
      <c r="Y1040">
        <f t="shared" si="116"/>
        <v>0.30136986301369861</v>
      </c>
      <c r="Z1040" t="str">
        <f t="shared" si="117"/>
        <v>&lt;1 Year</v>
      </c>
      <c r="AA1040" t="str">
        <f t="shared" si="118"/>
        <v>70K–99K</v>
      </c>
    </row>
    <row r="1041" spans="1:27" ht="19.95" customHeight="1" x14ac:dyDescent="0.3">
      <c r="A1041" s="8" t="s">
        <v>1167</v>
      </c>
      <c r="B1041" s="9">
        <v>45420</v>
      </c>
      <c r="C1041" s="1" t="s">
        <v>71</v>
      </c>
      <c r="D1041" s="1" t="s">
        <v>72</v>
      </c>
      <c r="E1041" s="1" t="s">
        <v>23</v>
      </c>
      <c r="F1041" s="1" t="s">
        <v>150</v>
      </c>
      <c r="G1041" s="1" t="s">
        <v>74</v>
      </c>
      <c r="H1041" s="1" t="s">
        <v>26</v>
      </c>
      <c r="I1041" s="1" t="s">
        <v>50</v>
      </c>
      <c r="J1041" s="9">
        <v>45420</v>
      </c>
      <c r="K1041" s="9">
        <v>45902</v>
      </c>
      <c r="L1041" s="1" t="s">
        <v>159</v>
      </c>
      <c r="M1041" s="1">
        <v>482</v>
      </c>
      <c r="N1041" s="1" t="s">
        <v>140</v>
      </c>
      <c r="O1041" s="1" t="s">
        <v>63</v>
      </c>
      <c r="P1041" s="1" t="s">
        <v>64</v>
      </c>
      <c r="Q1041" s="1">
        <v>3</v>
      </c>
      <c r="R1041" s="1" t="s">
        <v>37</v>
      </c>
      <c r="S1041" s="1">
        <v>1</v>
      </c>
      <c r="T1041" s="10">
        <v>86000</v>
      </c>
      <c r="U1041" t="str">
        <f t="shared" si="112"/>
        <v>Reviewed</v>
      </c>
      <c r="V1041" t="str">
        <f t="shared" si="113"/>
        <v>meets</v>
      </c>
      <c r="W1041">
        <f t="shared" si="114"/>
        <v>1</v>
      </c>
      <c r="X1041" t="str">
        <f t="shared" si="115"/>
        <v>Attrited</v>
      </c>
      <c r="Y1041">
        <f t="shared" si="116"/>
        <v>1.3205479452054794</v>
      </c>
      <c r="Z1041" t="str">
        <f t="shared" si="117"/>
        <v>1–2 Years</v>
      </c>
      <c r="AA1041" t="str">
        <f t="shared" si="118"/>
        <v>70K–99K</v>
      </c>
    </row>
    <row r="1042" spans="1:27" ht="19.95" customHeight="1" x14ac:dyDescent="0.3">
      <c r="A1042" s="4" t="s">
        <v>1168</v>
      </c>
      <c r="B1042" s="5">
        <v>45594</v>
      </c>
      <c r="C1042" s="6" t="s">
        <v>77</v>
      </c>
      <c r="D1042" s="6" t="s">
        <v>72</v>
      </c>
      <c r="E1042" s="6" t="s">
        <v>40</v>
      </c>
      <c r="F1042" s="6" t="s">
        <v>131</v>
      </c>
      <c r="G1042" s="6" t="s">
        <v>79</v>
      </c>
      <c r="H1042" s="6" t="s">
        <v>26</v>
      </c>
      <c r="I1042" s="6" t="s">
        <v>50</v>
      </c>
      <c r="J1042" s="5">
        <v>45594</v>
      </c>
      <c r="K1042" s="5">
        <v>45972</v>
      </c>
      <c r="L1042" s="6" t="s">
        <v>159</v>
      </c>
      <c r="M1042" s="6">
        <v>378</v>
      </c>
      <c r="N1042" s="6" t="s">
        <v>52</v>
      </c>
      <c r="O1042" s="6" t="s">
        <v>170</v>
      </c>
      <c r="P1042" s="6" t="s">
        <v>107</v>
      </c>
      <c r="Q1042" s="6">
        <v>3</v>
      </c>
      <c r="R1042" s="6" t="s">
        <v>37</v>
      </c>
      <c r="S1042" s="6">
        <v>1</v>
      </c>
      <c r="T1042" s="7">
        <v>77500</v>
      </c>
      <c r="U1042" t="str">
        <f t="shared" si="112"/>
        <v>Reviewed</v>
      </c>
      <c r="V1042" t="str">
        <f t="shared" si="113"/>
        <v>meets</v>
      </c>
      <c r="W1042">
        <f t="shared" si="114"/>
        <v>1</v>
      </c>
      <c r="X1042" t="str">
        <f t="shared" si="115"/>
        <v>Attrited</v>
      </c>
      <c r="Y1042">
        <f t="shared" si="116"/>
        <v>1.0356164383561643</v>
      </c>
      <c r="Z1042" t="str">
        <f t="shared" si="117"/>
        <v>1–2 Years</v>
      </c>
      <c r="AA1042" t="str">
        <f t="shared" si="118"/>
        <v>70K–99K</v>
      </c>
    </row>
    <row r="1043" spans="1:27" ht="19.95" customHeight="1" x14ac:dyDescent="0.3">
      <c r="A1043" s="8" t="s">
        <v>1169</v>
      </c>
      <c r="B1043" s="9">
        <v>45237</v>
      </c>
      <c r="C1043" s="1" t="s">
        <v>81</v>
      </c>
      <c r="D1043" s="1" t="s">
        <v>72</v>
      </c>
      <c r="E1043" s="1" t="s">
        <v>23</v>
      </c>
      <c r="F1043" s="1" t="s">
        <v>154</v>
      </c>
      <c r="G1043" s="1" t="s">
        <v>83</v>
      </c>
      <c r="H1043" s="1" t="s">
        <v>43</v>
      </c>
      <c r="I1043" s="1" t="s">
        <v>27</v>
      </c>
      <c r="J1043" s="9">
        <v>45237</v>
      </c>
      <c r="K1043" s="9"/>
      <c r="L1043" s="1" t="s">
        <v>28</v>
      </c>
      <c r="M1043" s="1">
        <v>785</v>
      </c>
      <c r="N1043" s="1" t="s">
        <v>52</v>
      </c>
      <c r="O1043" s="1" t="s">
        <v>63</v>
      </c>
      <c r="P1043" s="1" t="s">
        <v>31</v>
      </c>
      <c r="Q1043" s="1">
        <v>3</v>
      </c>
      <c r="R1043" s="1" t="s">
        <v>37</v>
      </c>
      <c r="S1043" s="1">
        <v>2</v>
      </c>
      <c r="T1043" s="10">
        <v>72500</v>
      </c>
      <c r="U1043" t="str">
        <f t="shared" si="112"/>
        <v>Reviewed</v>
      </c>
      <c r="V1043" t="str">
        <f t="shared" si="113"/>
        <v>meets</v>
      </c>
      <c r="W1043">
        <f t="shared" si="114"/>
        <v>0</v>
      </c>
      <c r="X1043" t="str">
        <f t="shared" si="115"/>
        <v>Active</v>
      </c>
      <c r="Y1043">
        <f t="shared" si="116"/>
        <v>2.1506849315068495</v>
      </c>
      <c r="Z1043" t="str">
        <f t="shared" si="117"/>
        <v>2–3 Years</v>
      </c>
      <c r="AA1043" t="str">
        <f t="shared" si="118"/>
        <v>70K–99K</v>
      </c>
    </row>
    <row r="1044" spans="1:27" ht="19.95" customHeight="1" x14ac:dyDescent="0.3">
      <c r="A1044" s="4" t="s">
        <v>1170</v>
      </c>
      <c r="B1044" s="5">
        <v>45191</v>
      </c>
      <c r="C1044" s="6" t="s">
        <v>86</v>
      </c>
      <c r="D1044" s="6" t="s">
        <v>87</v>
      </c>
      <c r="E1044" s="6" t="s">
        <v>67</v>
      </c>
      <c r="F1044" s="6" t="s">
        <v>116</v>
      </c>
      <c r="G1044" s="6" t="s">
        <v>89</v>
      </c>
      <c r="H1044" s="6" t="s">
        <v>26</v>
      </c>
      <c r="I1044" s="6" t="s">
        <v>50</v>
      </c>
      <c r="J1044" s="5">
        <v>45191</v>
      </c>
      <c r="K1044" s="5">
        <v>45995</v>
      </c>
      <c r="L1044" s="6" t="s">
        <v>159</v>
      </c>
      <c r="M1044" s="6">
        <v>804</v>
      </c>
      <c r="N1044" s="6" t="s">
        <v>52</v>
      </c>
      <c r="O1044" s="6" t="s">
        <v>105</v>
      </c>
      <c r="P1044" s="6" t="s">
        <v>31</v>
      </c>
      <c r="Q1044" s="6">
        <v>3</v>
      </c>
      <c r="R1044" s="6" t="s">
        <v>37</v>
      </c>
      <c r="S1044" s="6">
        <v>2</v>
      </c>
      <c r="T1044" s="7">
        <v>77000</v>
      </c>
      <c r="U1044" t="str">
        <f t="shared" si="112"/>
        <v>Reviewed</v>
      </c>
      <c r="V1044" t="str">
        <f t="shared" si="113"/>
        <v>meets</v>
      </c>
      <c r="W1044">
        <f t="shared" si="114"/>
        <v>1</v>
      </c>
      <c r="X1044" t="str">
        <f t="shared" si="115"/>
        <v>Attrited</v>
      </c>
      <c r="Y1044">
        <f t="shared" si="116"/>
        <v>2.2027397260273971</v>
      </c>
      <c r="Z1044" t="str">
        <f t="shared" si="117"/>
        <v>2–3 Years</v>
      </c>
      <c r="AA1044" t="str">
        <f t="shared" si="118"/>
        <v>70K–99K</v>
      </c>
    </row>
    <row r="1045" spans="1:27" ht="19.95" customHeight="1" x14ac:dyDescent="0.3">
      <c r="A1045" s="8" t="s">
        <v>1171</v>
      </c>
      <c r="B1045" s="9">
        <v>45462</v>
      </c>
      <c r="C1045" s="1" t="s">
        <v>91</v>
      </c>
      <c r="D1045" s="1" t="s">
        <v>87</v>
      </c>
      <c r="E1045" s="1" t="s">
        <v>92</v>
      </c>
      <c r="F1045" s="1" t="s">
        <v>114</v>
      </c>
      <c r="G1045" s="1" t="s">
        <v>94</v>
      </c>
      <c r="H1045" s="1" t="s">
        <v>43</v>
      </c>
      <c r="I1045" s="1" t="s">
        <v>27</v>
      </c>
      <c r="J1045" s="9">
        <v>45462</v>
      </c>
      <c r="K1045" s="9"/>
      <c r="L1045" s="1" t="s">
        <v>28</v>
      </c>
      <c r="M1045" s="1">
        <v>560</v>
      </c>
      <c r="N1045" s="1" t="s">
        <v>29</v>
      </c>
      <c r="O1045" s="1" t="s">
        <v>63</v>
      </c>
      <c r="P1045" s="1" t="s">
        <v>64</v>
      </c>
      <c r="Q1045" s="1">
        <v>4</v>
      </c>
      <c r="R1045" s="1" t="s">
        <v>32</v>
      </c>
      <c r="S1045" s="1">
        <v>2</v>
      </c>
      <c r="T1045" s="10">
        <v>71000</v>
      </c>
      <c r="U1045" t="str">
        <f t="shared" si="112"/>
        <v>Reviewed</v>
      </c>
      <c r="V1045" t="str">
        <f t="shared" si="113"/>
        <v>exceeds</v>
      </c>
      <c r="W1045">
        <f t="shared" si="114"/>
        <v>0</v>
      </c>
      <c r="X1045" t="str">
        <f t="shared" si="115"/>
        <v>Active</v>
      </c>
      <c r="Y1045">
        <f t="shared" si="116"/>
        <v>1.5342465753424657</v>
      </c>
      <c r="Z1045" t="str">
        <f t="shared" si="117"/>
        <v>1–2 Years</v>
      </c>
      <c r="AA1045" t="str">
        <f t="shared" si="118"/>
        <v>70K–99K</v>
      </c>
    </row>
    <row r="1046" spans="1:27" ht="19.95" customHeight="1" x14ac:dyDescent="0.3">
      <c r="A1046" s="4" t="s">
        <v>1172</v>
      </c>
      <c r="B1046" s="5">
        <v>45208</v>
      </c>
      <c r="C1046" s="6" t="s">
        <v>21</v>
      </c>
      <c r="D1046" s="6" t="s">
        <v>22</v>
      </c>
      <c r="E1046" s="6" t="s">
        <v>23</v>
      </c>
      <c r="F1046" s="6" t="s">
        <v>24</v>
      </c>
      <c r="G1046" s="6" t="s">
        <v>25</v>
      </c>
      <c r="H1046" s="6" t="s">
        <v>26</v>
      </c>
      <c r="I1046" s="6" t="s">
        <v>27</v>
      </c>
      <c r="J1046" s="5">
        <v>45208</v>
      </c>
      <c r="K1046" s="5"/>
      <c r="L1046" s="6" t="s">
        <v>28</v>
      </c>
      <c r="M1046" s="6">
        <v>814</v>
      </c>
      <c r="N1046" s="6" t="s">
        <v>29</v>
      </c>
      <c r="O1046" s="6" t="s">
        <v>63</v>
      </c>
      <c r="P1046" s="6" t="s">
        <v>31</v>
      </c>
      <c r="Q1046" s="6">
        <v>4</v>
      </c>
      <c r="R1046" s="6" t="s">
        <v>32</v>
      </c>
      <c r="S1046" s="6">
        <v>2</v>
      </c>
      <c r="T1046" s="7">
        <v>96500</v>
      </c>
      <c r="U1046" t="str">
        <f t="shared" si="112"/>
        <v>Reviewed</v>
      </c>
      <c r="V1046" t="str">
        <f t="shared" si="113"/>
        <v>exceeds</v>
      </c>
      <c r="W1046">
        <f t="shared" si="114"/>
        <v>0</v>
      </c>
      <c r="X1046" t="str">
        <f t="shared" si="115"/>
        <v>Active</v>
      </c>
      <c r="Y1046">
        <f t="shared" si="116"/>
        <v>2.2301369863013698</v>
      </c>
      <c r="Z1046" t="str">
        <f t="shared" si="117"/>
        <v>2–3 Years</v>
      </c>
      <c r="AA1046" t="str">
        <f t="shared" si="118"/>
        <v>70K–99K</v>
      </c>
    </row>
    <row r="1047" spans="1:27" ht="19.95" customHeight="1" x14ac:dyDescent="0.3">
      <c r="A1047" s="8" t="s">
        <v>1173</v>
      </c>
      <c r="B1047" s="9">
        <v>45057</v>
      </c>
      <c r="C1047" s="1" t="s">
        <v>34</v>
      </c>
      <c r="D1047" s="1" t="s">
        <v>22</v>
      </c>
      <c r="E1047" s="1" t="s">
        <v>23</v>
      </c>
      <c r="F1047" s="1" t="s">
        <v>35</v>
      </c>
      <c r="G1047" s="1" t="s">
        <v>36</v>
      </c>
      <c r="H1047" s="1" t="s">
        <v>26</v>
      </c>
      <c r="I1047" s="1" t="s">
        <v>27</v>
      </c>
      <c r="J1047" s="9">
        <v>45057</v>
      </c>
      <c r="K1047" s="9"/>
      <c r="L1047" s="1" t="s">
        <v>28</v>
      </c>
      <c r="M1047" s="1">
        <v>965</v>
      </c>
      <c r="N1047" s="1" t="s">
        <v>122</v>
      </c>
      <c r="O1047" s="1" t="s">
        <v>30</v>
      </c>
      <c r="P1047" s="1" t="s">
        <v>64</v>
      </c>
      <c r="Q1047" s="1">
        <v>4</v>
      </c>
      <c r="R1047" s="1" t="s">
        <v>32</v>
      </c>
      <c r="S1047" s="1">
        <v>3</v>
      </c>
      <c r="T1047" s="10">
        <v>73500</v>
      </c>
      <c r="U1047" t="str">
        <f t="shared" si="112"/>
        <v>Reviewed</v>
      </c>
      <c r="V1047" t="str">
        <f t="shared" si="113"/>
        <v>exceeds</v>
      </c>
      <c r="W1047">
        <f t="shared" si="114"/>
        <v>0</v>
      </c>
      <c r="X1047" t="str">
        <f t="shared" si="115"/>
        <v>Active</v>
      </c>
      <c r="Y1047">
        <f t="shared" si="116"/>
        <v>2.6438356164383561</v>
      </c>
      <c r="Z1047" t="str">
        <f t="shared" si="117"/>
        <v>2–3 Years</v>
      </c>
      <c r="AA1047" t="str">
        <f t="shared" si="118"/>
        <v>70K–99K</v>
      </c>
    </row>
    <row r="1048" spans="1:27" ht="19.95" customHeight="1" x14ac:dyDescent="0.3">
      <c r="A1048" s="4" t="s">
        <v>1174</v>
      </c>
      <c r="B1048" s="5">
        <v>45107</v>
      </c>
      <c r="C1048" s="6" t="s">
        <v>39</v>
      </c>
      <c r="D1048" s="6" t="s">
        <v>22</v>
      </c>
      <c r="E1048" s="6" t="s">
        <v>40</v>
      </c>
      <c r="F1048" s="6" t="s">
        <v>101</v>
      </c>
      <c r="G1048" s="6" t="s">
        <v>48</v>
      </c>
      <c r="H1048" s="6" t="s">
        <v>26</v>
      </c>
      <c r="I1048" s="6" t="s">
        <v>27</v>
      </c>
      <c r="J1048" s="5">
        <v>45107</v>
      </c>
      <c r="K1048" s="5"/>
      <c r="L1048" s="6" t="s">
        <v>28</v>
      </c>
      <c r="M1048" s="6">
        <v>915</v>
      </c>
      <c r="N1048" s="6" t="s">
        <v>29</v>
      </c>
      <c r="O1048" s="6" t="s">
        <v>43</v>
      </c>
      <c r="P1048" s="6" t="s">
        <v>133</v>
      </c>
      <c r="Q1048" s="6">
        <v>3</v>
      </c>
      <c r="R1048" s="6" t="s">
        <v>37</v>
      </c>
      <c r="S1048" s="6">
        <v>3</v>
      </c>
      <c r="T1048" s="7">
        <v>86000</v>
      </c>
      <c r="U1048" t="str">
        <f t="shared" si="112"/>
        <v>Reviewed</v>
      </c>
      <c r="V1048" t="str">
        <f t="shared" si="113"/>
        <v>meets</v>
      </c>
      <c r="W1048">
        <f t="shared" si="114"/>
        <v>0</v>
      </c>
      <c r="X1048" t="str">
        <f t="shared" si="115"/>
        <v>Active</v>
      </c>
      <c r="Y1048">
        <f t="shared" si="116"/>
        <v>2.506849315068493</v>
      </c>
      <c r="Z1048" t="str">
        <f t="shared" si="117"/>
        <v>2–3 Years</v>
      </c>
      <c r="AA1048" t="str">
        <f t="shared" si="118"/>
        <v>70K–99K</v>
      </c>
    </row>
    <row r="1049" spans="1:27" ht="19.95" customHeight="1" x14ac:dyDescent="0.3">
      <c r="A1049" s="8" t="s">
        <v>1175</v>
      </c>
      <c r="B1049" s="9">
        <v>45824</v>
      </c>
      <c r="C1049" s="1" t="s">
        <v>46</v>
      </c>
      <c r="D1049" s="1" t="s">
        <v>22</v>
      </c>
      <c r="E1049" s="1" t="s">
        <v>40</v>
      </c>
      <c r="F1049" s="1" t="s">
        <v>143</v>
      </c>
      <c r="G1049" s="1" t="s">
        <v>48</v>
      </c>
      <c r="H1049" s="1" t="s">
        <v>43</v>
      </c>
      <c r="I1049" s="1" t="s">
        <v>27</v>
      </c>
      <c r="J1049" s="9">
        <v>45824</v>
      </c>
      <c r="K1049" s="9"/>
      <c r="L1049" s="1" t="s">
        <v>28</v>
      </c>
      <c r="M1049" s="1">
        <v>198</v>
      </c>
      <c r="N1049" s="1" t="s">
        <v>52</v>
      </c>
      <c r="O1049" s="1" t="s">
        <v>30</v>
      </c>
      <c r="P1049" s="1" t="s">
        <v>31</v>
      </c>
      <c r="Q1049" s="1">
        <v>2</v>
      </c>
      <c r="R1049" s="1" t="s">
        <v>53</v>
      </c>
      <c r="S1049" s="1">
        <v>1</v>
      </c>
      <c r="T1049" s="10">
        <v>72000</v>
      </c>
      <c r="U1049" t="str">
        <f t="shared" si="112"/>
        <v>Reviewed</v>
      </c>
      <c r="V1049" t="str">
        <f t="shared" si="113"/>
        <v>needs_support</v>
      </c>
      <c r="W1049">
        <f t="shared" si="114"/>
        <v>0</v>
      </c>
      <c r="X1049" t="str">
        <f t="shared" si="115"/>
        <v>Active</v>
      </c>
      <c r="Y1049">
        <f t="shared" si="116"/>
        <v>0.54246575342465753</v>
      </c>
      <c r="Z1049" t="str">
        <f t="shared" si="117"/>
        <v>&lt;1 Year</v>
      </c>
      <c r="AA1049" t="str">
        <f t="shared" si="118"/>
        <v>70K–99K</v>
      </c>
    </row>
    <row r="1050" spans="1:27" ht="19.95" customHeight="1" x14ac:dyDescent="0.3">
      <c r="A1050" s="4" t="s">
        <v>1176</v>
      </c>
      <c r="B1050" s="5">
        <v>45639</v>
      </c>
      <c r="C1050" s="6" t="s">
        <v>55</v>
      </c>
      <c r="D1050" s="6" t="s">
        <v>56</v>
      </c>
      <c r="E1050" s="6" t="s">
        <v>23</v>
      </c>
      <c r="F1050" s="6" t="s">
        <v>147</v>
      </c>
      <c r="G1050" s="6" t="s">
        <v>58</v>
      </c>
      <c r="H1050" s="6" t="s">
        <v>26</v>
      </c>
      <c r="I1050" s="6" t="s">
        <v>27</v>
      </c>
      <c r="J1050" s="5">
        <v>45639</v>
      </c>
      <c r="K1050" s="5"/>
      <c r="L1050" s="6" t="s">
        <v>28</v>
      </c>
      <c r="M1050" s="6">
        <v>383</v>
      </c>
      <c r="N1050" s="6" t="s">
        <v>140</v>
      </c>
      <c r="O1050" s="6" t="s">
        <v>30</v>
      </c>
      <c r="P1050" s="6" t="s">
        <v>31</v>
      </c>
      <c r="Q1050" s="6">
        <v>4</v>
      </c>
      <c r="R1050" s="6" t="s">
        <v>32</v>
      </c>
      <c r="S1050" s="6">
        <v>1</v>
      </c>
      <c r="T1050" s="7">
        <v>94000</v>
      </c>
      <c r="U1050" t="str">
        <f t="shared" si="112"/>
        <v>Reviewed</v>
      </c>
      <c r="V1050" t="str">
        <f t="shared" si="113"/>
        <v>exceeds</v>
      </c>
      <c r="W1050">
        <f t="shared" si="114"/>
        <v>0</v>
      </c>
      <c r="X1050" t="str">
        <f t="shared" si="115"/>
        <v>Active</v>
      </c>
      <c r="Y1050">
        <f t="shared" si="116"/>
        <v>1.0493150684931507</v>
      </c>
      <c r="Z1050" t="str">
        <f t="shared" si="117"/>
        <v>1–2 Years</v>
      </c>
      <c r="AA1050" t="str">
        <f t="shared" si="118"/>
        <v>70K–99K</v>
      </c>
    </row>
    <row r="1051" spans="1:27" ht="19.95" customHeight="1" x14ac:dyDescent="0.3">
      <c r="A1051" s="8" t="s">
        <v>1177</v>
      </c>
      <c r="B1051" s="9">
        <v>45430</v>
      </c>
      <c r="C1051" s="1" t="s">
        <v>60</v>
      </c>
      <c r="D1051" s="1" t="s">
        <v>56</v>
      </c>
      <c r="E1051" s="1" t="s">
        <v>40</v>
      </c>
      <c r="F1051" s="1" t="s">
        <v>104</v>
      </c>
      <c r="G1051" s="1" t="s">
        <v>62</v>
      </c>
      <c r="H1051" s="1" t="s">
        <v>43</v>
      </c>
      <c r="I1051" s="1" t="s">
        <v>27</v>
      </c>
      <c r="J1051" s="9">
        <v>45430</v>
      </c>
      <c r="K1051" s="9"/>
      <c r="L1051" s="1" t="s">
        <v>28</v>
      </c>
      <c r="M1051" s="1">
        <v>592</v>
      </c>
      <c r="N1051" s="1" t="s">
        <v>29</v>
      </c>
      <c r="O1051" s="1" t="s">
        <v>63</v>
      </c>
      <c r="P1051" s="1" t="s">
        <v>31</v>
      </c>
      <c r="Q1051" s="1">
        <v>3</v>
      </c>
      <c r="R1051" s="1" t="s">
        <v>37</v>
      </c>
      <c r="S1051" s="1">
        <v>2</v>
      </c>
      <c r="T1051" s="10">
        <v>69500</v>
      </c>
      <c r="U1051" t="str">
        <f t="shared" si="112"/>
        <v>Reviewed</v>
      </c>
      <c r="V1051" t="str">
        <f t="shared" si="113"/>
        <v>meets</v>
      </c>
      <c r="W1051">
        <f t="shared" si="114"/>
        <v>0</v>
      </c>
      <c r="X1051" t="str">
        <f t="shared" si="115"/>
        <v>Active</v>
      </c>
      <c r="Y1051">
        <f t="shared" si="116"/>
        <v>1.6219178082191781</v>
      </c>
      <c r="Z1051" t="str">
        <f t="shared" si="117"/>
        <v>1–2 Years</v>
      </c>
      <c r="AA1051" t="str">
        <f t="shared" si="118"/>
        <v>&lt;70K</v>
      </c>
    </row>
    <row r="1052" spans="1:27" ht="19.95" customHeight="1" x14ac:dyDescent="0.3">
      <c r="A1052" s="4" t="s">
        <v>1178</v>
      </c>
      <c r="B1052" s="5">
        <v>45146</v>
      </c>
      <c r="C1052" s="6" t="s">
        <v>66</v>
      </c>
      <c r="D1052" s="6" t="s">
        <v>56</v>
      </c>
      <c r="E1052" s="6" t="s">
        <v>67</v>
      </c>
      <c r="F1052" s="6" t="s">
        <v>35</v>
      </c>
      <c r="G1052" s="6" t="s">
        <v>36</v>
      </c>
      <c r="H1052" s="6" t="s">
        <v>26</v>
      </c>
      <c r="I1052" s="6" t="s">
        <v>27</v>
      </c>
      <c r="J1052" s="5">
        <v>45146</v>
      </c>
      <c r="K1052" s="5"/>
      <c r="L1052" s="6" t="s">
        <v>28</v>
      </c>
      <c r="M1052" s="6">
        <v>876</v>
      </c>
      <c r="N1052" s="6" t="s">
        <v>75</v>
      </c>
      <c r="O1052" s="6" t="s">
        <v>30</v>
      </c>
      <c r="P1052" s="6" t="s">
        <v>31</v>
      </c>
      <c r="Q1052" s="6">
        <v>5</v>
      </c>
      <c r="R1052" s="6" t="s">
        <v>119</v>
      </c>
      <c r="S1052" s="6">
        <v>2</v>
      </c>
      <c r="T1052" s="7">
        <v>95500</v>
      </c>
      <c r="U1052" t="str">
        <f t="shared" si="112"/>
        <v>Reviewed</v>
      </c>
      <c r="V1052" t="str">
        <f t="shared" si="113"/>
        <v>outstanding</v>
      </c>
      <c r="W1052">
        <f t="shared" si="114"/>
        <v>0</v>
      </c>
      <c r="X1052" t="str">
        <f t="shared" si="115"/>
        <v>Active</v>
      </c>
      <c r="Y1052">
        <f t="shared" si="116"/>
        <v>2.4</v>
      </c>
      <c r="Z1052" t="str">
        <f t="shared" si="117"/>
        <v>2–3 Years</v>
      </c>
      <c r="AA1052" t="str">
        <f t="shared" si="118"/>
        <v>70K–99K</v>
      </c>
    </row>
    <row r="1053" spans="1:27" ht="19.95" customHeight="1" x14ac:dyDescent="0.3">
      <c r="A1053" s="8" t="s">
        <v>1179</v>
      </c>
      <c r="B1053" s="9">
        <v>45048</v>
      </c>
      <c r="C1053" s="1" t="s">
        <v>71</v>
      </c>
      <c r="D1053" s="1" t="s">
        <v>72</v>
      </c>
      <c r="E1053" s="1" t="s">
        <v>23</v>
      </c>
      <c r="F1053" s="1" t="s">
        <v>150</v>
      </c>
      <c r="G1053" s="1" t="s">
        <v>74</v>
      </c>
      <c r="H1053" s="1" t="s">
        <v>26</v>
      </c>
      <c r="I1053" s="1" t="s">
        <v>27</v>
      </c>
      <c r="J1053" s="9">
        <v>45048</v>
      </c>
      <c r="K1053" s="9"/>
      <c r="L1053" s="1" t="s">
        <v>28</v>
      </c>
      <c r="M1053" s="1">
        <v>974</v>
      </c>
      <c r="N1053" s="1" t="s">
        <v>52</v>
      </c>
      <c r="O1053" s="1" t="s">
        <v>105</v>
      </c>
      <c r="P1053" s="1" t="s">
        <v>133</v>
      </c>
      <c r="Q1053" s="1">
        <v>3</v>
      </c>
      <c r="R1053" s="1" t="s">
        <v>37</v>
      </c>
      <c r="S1053" s="1">
        <v>3</v>
      </c>
      <c r="T1053" s="10">
        <v>81000</v>
      </c>
      <c r="U1053" t="str">
        <f t="shared" si="112"/>
        <v>Reviewed</v>
      </c>
      <c r="V1053" t="str">
        <f t="shared" si="113"/>
        <v>meets</v>
      </c>
      <c r="W1053">
        <f t="shared" si="114"/>
        <v>0</v>
      </c>
      <c r="X1053" t="str">
        <f t="shared" si="115"/>
        <v>Active</v>
      </c>
      <c r="Y1053">
        <f t="shared" si="116"/>
        <v>2.6684931506849314</v>
      </c>
      <c r="Z1053" t="str">
        <f t="shared" si="117"/>
        <v>2–3 Years</v>
      </c>
      <c r="AA1053" t="str">
        <f t="shared" si="118"/>
        <v>70K–99K</v>
      </c>
    </row>
    <row r="1054" spans="1:27" ht="19.95" customHeight="1" x14ac:dyDescent="0.3">
      <c r="A1054" s="4" t="s">
        <v>1180</v>
      </c>
      <c r="B1054" s="5">
        <v>45284</v>
      </c>
      <c r="C1054" s="6" t="s">
        <v>77</v>
      </c>
      <c r="D1054" s="6" t="s">
        <v>72</v>
      </c>
      <c r="E1054" s="6" t="s">
        <v>40</v>
      </c>
      <c r="F1054" s="6" t="s">
        <v>78</v>
      </c>
      <c r="G1054" s="6" t="s">
        <v>79</v>
      </c>
      <c r="H1054" s="6" t="s">
        <v>49</v>
      </c>
      <c r="I1054" s="6" t="s">
        <v>27</v>
      </c>
      <c r="J1054" s="5">
        <v>45284</v>
      </c>
      <c r="K1054" s="5"/>
      <c r="L1054" s="6" t="s">
        <v>28</v>
      </c>
      <c r="M1054" s="6">
        <v>738</v>
      </c>
      <c r="N1054" s="6" t="s">
        <v>75</v>
      </c>
      <c r="O1054" s="6" t="s">
        <v>30</v>
      </c>
      <c r="P1054" s="6" t="s">
        <v>64</v>
      </c>
      <c r="Q1054" s="6">
        <v>3</v>
      </c>
      <c r="R1054" s="6" t="s">
        <v>37</v>
      </c>
      <c r="S1054" s="6">
        <v>2</v>
      </c>
      <c r="T1054" s="7">
        <v>115000</v>
      </c>
      <c r="U1054" t="str">
        <f t="shared" si="112"/>
        <v>Reviewed</v>
      </c>
      <c r="V1054" t="str">
        <f t="shared" si="113"/>
        <v>meets</v>
      </c>
      <c r="W1054">
        <f t="shared" si="114"/>
        <v>0</v>
      </c>
      <c r="X1054" t="str">
        <f t="shared" si="115"/>
        <v>Active</v>
      </c>
      <c r="Y1054">
        <f t="shared" si="116"/>
        <v>2.021917808219178</v>
      </c>
      <c r="Z1054" t="str">
        <f t="shared" si="117"/>
        <v>2–3 Years</v>
      </c>
      <c r="AA1054" t="str">
        <f t="shared" si="118"/>
        <v>100K–129K</v>
      </c>
    </row>
    <row r="1055" spans="1:27" ht="19.95" customHeight="1" x14ac:dyDescent="0.3">
      <c r="A1055" s="8" t="s">
        <v>1181</v>
      </c>
      <c r="B1055" s="9">
        <v>45756</v>
      </c>
      <c r="C1055" s="1" t="s">
        <v>81</v>
      </c>
      <c r="D1055" s="1" t="s">
        <v>72</v>
      </c>
      <c r="E1055" s="1" t="s">
        <v>23</v>
      </c>
      <c r="F1055" s="1" t="s">
        <v>154</v>
      </c>
      <c r="G1055" s="1" t="s">
        <v>83</v>
      </c>
      <c r="H1055" s="1" t="s">
        <v>43</v>
      </c>
      <c r="I1055" s="1" t="s">
        <v>27</v>
      </c>
      <c r="J1055" s="9">
        <v>45756</v>
      </c>
      <c r="K1055" s="9"/>
      <c r="L1055" s="1" t="s">
        <v>28</v>
      </c>
      <c r="M1055" s="1">
        <v>266</v>
      </c>
      <c r="N1055" s="1" t="s">
        <v>75</v>
      </c>
      <c r="O1055" s="1" t="s">
        <v>63</v>
      </c>
      <c r="P1055" s="1" t="s">
        <v>64</v>
      </c>
      <c r="Q1055" s="1">
        <v>3</v>
      </c>
      <c r="R1055" s="1" t="s">
        <v>37</v>
      </c>
      <c r="S1055" s="1">
        <v>1</v>
      </c>
      <c r="T1055" s="10">
        <v>62000</v>
      </c>
      <c r="U1055" t="str">
        <f t="shared" si="112"/>
        <v>Reviewed</v>
      </c>
      <c r="V1055" t="str">
        <f t="shared" si="113"/>
        <v>meets</v>
      </c>
      <c r="W1055">
        <f t="shared" si="114"/>
        <v>0</v>
      </c>
      <c r="X1055" t="str">
        <f t="shared" si="115"/>
        <v>Active</v>
      </c>
      <c r="Y1055">
        <f t="shared" si="116"/>
        <v>0.72876712328767124</v>
      </c>
      <c r="Z1055" t="str">
        <f t="shared" si="117"/>
        <v>&lt;1 Year</v>
      </c>
      <c r="AA1055" t="str">
        <f t="shared" si="118"/>
        <v>&lt;70K</v>
      </c>
    </row>
    <row r="1056" spans="1:27" ht="19.95" customHeight="1" x14ac:dyDescent="0.3">
      <c r="A1056" s="4" t="s">
        <v>1182</v>
      </c>
      <c r="B1056" s="5">
        <v>45069</v>
      </c>
      <c r="C1056" s="6" t="s">
        <v>86</v>
      </c>
      <c r="D1056" s="6" t="s">
        <v>87</v>
      </c>
      <c r="E1056" s="6" t="s">
        <v>67</v>
      </c>
      <c r="F1056" s="6" t="s">
        <v>135</v>
      </c>
      <c r="G1056" s="6" t="s">
        <v>89</v>
      </c>
      <c r="H1056" s="6" t="s">
        <v>43</v>
      </c>
      <c r="I1056" s="6" t="s">
        <v>27</v>
      </c>
      <c r="J1056" s="5">
        <v>45069</v>
      </c>
      <c r="K1056" s="5"/>
      <c r="L1056" s="6" t="s">
        <v>28</v>
      </c>
      <c r="M1056" s="6">
        <v>953</v>
      </c>
      <c r="N1056" s="6" t="s">
        <v>29</v>
      </c>
      <c r="O1056" s="6" t="s">
        <v>30</v>
      </c>
      <c r="P1056" s="6" t="s">
        <v>44</v>
      </c>
      <c r="Q1056" s="6">
        <v>3</v>
      </c>
      <c r="R1056" s="6" t="s">
        <v>37</v>
      </c>
      <c r="S1056" s="6">
        <v>3</v>
      </c>
      <c r="T1056" s="7">
        <v>76000</v>
      </c>
      <c r="U1056" t="str">
        <f t="shared" si="112"/>
        <v>Reviewed</v>
      </c>
      <c r="V1056" t="str">
        <f t="shared" si="113"/>
        <v>meets</v>
      </c>
      <c r="W1056">
        <f t="shared" si="114"/>
        <v>0</v>
      </c>
      <c r="X1056" t="str">
        <f t="shared" si="115"/>
        <v>Active</v>
      </c>
      <c r="Y1056">
        <f t="shared" si="116"/>
        <v>2.6109589041095891</v>
      </c>
      <c r="Z1056" t="str">
        <f t="shared" si="117"/>
        <v>2–3 Years</v>
      </c>
      <c r="AA1056" t="str">
        <f t="shared" si="118"/>
        <v>70K–99K</v>
      </c>
    </row>
    <row r="1057" spans="1:27" ht="19.95" customHeight="1" x14ac:dyDescent="0.3">
      <c r="A1057" s="8" t="s">
        <v>1183</v>
      </c>
      <c r="B1057" s="9">
        <v>45538</v>
      </c>
      <c r="C1057" s="1" t="s">
        <v>91</v>
      </c>
      <c r="D1057" s="1" t="s">
        <v>87</v>
      </c>
      <c r="E1057" s="1" t="s">
        <v>92</v>
      </c>
      <c r="F1057" s="1" t="s">
        <v>150</v>
      </c>
      <c r="G1057" s="1" t="s">
        <v>74</v>
      </c>
      <c r="H1057" s="1" t="s">
        <v>26</v>
      </c>
      <c r="I1057" s="1" t="s">
        <v>27</v>
      </c>
      <c r="J1057" s="9">
        <v>45538</v>
      </c>
      <c r="K1057" s="9"/>
      <c r="L1057" s="1" t="s">
        <v>28</v>
      </c>
      <c r="M1057" s="1">
        <v>484</v>
      </c>
      <c r="N1057" s="1" t="s">
        <v>29</v>
      </c>
      <c r="O1057" s="1" t="s">
        <v>105</v>
      </c>
      <c r="P1057" s="1" t="s">
        <v>44</v>
      </c>
      <c r="Q1057" s="1">
        <v>2</v>
      </c>
      <c r="R1057" s="1" t="s">
        <v>53</v>
      </c>
      <c r="S1057" s="1">
        <v>1</v>
      </c>
      <c r="T1057" s="10">
        <v>88000</v>
      </c>
      <c r="U1057" t="str">
        <f t="shared" si="112"/>
        <v>Reviewed</v>
      </c>
      <c r="V1057" t="str">
        <f t="shared" si="113"/>
        <v>needs_support</v>
      </c>
      <c r="W1057">
        <f t="shared" si="114"/>
        <v>0</v>
      </c>
      <c r="X1057" t="str">
        <f t="shared" si="115"/>
        <v>Active</v>
      </c>
      <c r="Y1057">
        <f t="shared" si="116"/>
        <v>1.3260273972602741</v>
      </c>
      <c r="Z1057" t="str">
        <f t="shared" si="117"/>
        <v>1–2 Years</v>
      </c>
      <c r="AA1057" t="str">
        <f t="shared" si="118"/>
        <v>70K–99K</v>
      </c>
    </row>
    <row r="1058" spans="1:27" ht="19.95" customHeight="1" x14ac:dyDescent="0.3">
      <c r="A1058" s="4" t="s">
        <v>1184</v>
      </c>
      <c r="B1058" s="5">
        <v>45811</v>
      </c>
      <c r="C1058" s="6" t="s">
        <v>21</v>
      </c>
      <c r="D1058" s="6" t="s">
        <v>22</v>
      </c>
      <c r="E1058" s="6" t="s">
        <v>23</v>
      </c>
      <c r="F1058" s="6" t="s">
        <v>24</v>
      </c>
      <c r="G1058" s="6" t="s">
        <v>25</v>
      </c>
      <c r="H1058" s="6" t="s">
        <v>26</v>
      </c>
      <c r="I1058" s="6" t="s">
        <v>27</v>
      </c>
      <c r="J1058" s="5">
        <v>45811</v>
      </c>
      <c r="K1058" s="5"/>
      <c r="L1058" s="6" t="s">
        <v>28</v>
      </c>
      <c r="M1058" s="6">
        <v>211</v>
      </c>
      <c r="N1058" s="6" t="s">
        <v>29</v>
      </c>
      <c r="O1058" s="6" t="s">
        <v>30</v>
      </c>
      <c r="P1058" s="6" t="s">
        <v>64</v>
      </c>
      <c r="Q1058" s="6">
        <v>2</v>
      </c>
      <c r="R1058" s="6" t="s">
        <v>53</v>
      </c>
      <c r="S1058" s="6">
        <v>1</v>
      </c>
      <c r="T1058" s="7">
        <v>87500</v>
      </c>
      <c r="U1058" t="str">
        <f t="shared" si="112"/>
        <v>Reviewed</v>
      </c>
      <c r="V1058" t="str">
        <f t="shared" si="113"/>
        <v>needs_support</v>
      </c>
      <c r="W1058">
        <f t="shared" si="114"/>
        <v>0</v>
      </c>
      <c r="X1058" t="str">
        <f t="shared" si="115"/>
        <v>Active</v>
      </c>
      <c r="Y1058">
        <f t="shared" si="116"/>
        <v>0.57808219178082187</v>
      </c>
      <c r="Z1058" t="str">
        <f t="shared" si="117"/>
        <v>&lt;1 Year</v>
      </c>
      <c r="AA1058" t="str">
        <f t="shared" si="118"/>
        <v>70K–99K</v>
      </c>
    </row>
    <row r="1059" spans="1:27" ht="19.95" customHeight="1" x14ac:dyDescent="0.3">
      <c r="A1059" s="8" t="s">
        <v>1185</v>
      </c>
      <c r="B1059" s="9">
        <v>45755</v>
      </c>
      <c r="C1059" s="1" t="s">
        <v>34</v>
      </c>
      <c r="D1059" s="1" t="s">
        <v>22</v>
      </c>
      <c r="E1059" s="1" t="s">
        <v>23</v>
      </c>
      <c r="F1059" s="1" t="s">
        <v>99</v>
      </c>
      <c r="G1059" s="1" t="s">
        <v>36</v>
      </c>
      <c r="H1059" s="1" t="s">
        <v>49</v>
      </c>
      <c r="I1059" s="1" t="s">
        <v>27</v>
      </c>
      <c r="J1059" s="9">
        <v>45755</v>
      </c>
      <c r="K1059" s="9"/>
      <c r="L1059" s="1" t="s">
        <v>28</v>
      </c>
      <c r="M1059" s="1">
        <v>267</v>
      </c>
      <c r="N1059" s="1" t="s">
        <v>29</v>
      </c>
      <c r="O1059" s="1" t="s">
        <v>170</v>
      </c>
      <c r="P1059" s="1" t="s">
        <v>31</v>
      </c>
      <c r="Q1059" s="1">
        <v>2</v>
      </c>
      <c r="R1059" s="1" t="s">
        <v>53</v>
      </c>
      <c r="S1059" s="1">
        <v>1</v>
      </c>
      <c r="T1059" s="10">
        <v>115500</v>
      </c>
      <c r="U1059" t="str">
        <f t="shared" si="112"/>
        <v>Reviewed</v>
      </c>
      <c r="V1059" t="str">
        <f t="shared" si="113"/>
        <v>needs_support</v>
      </c>
      <c r="W1059">
        <f t="shared" si="114"/>
        <v>0</v>
      </c>
      <c r="X1059" t="str">
        <f t="shared" si="115"/>
        <v>Active</v>
      </c>
      <c r="Y1059">
        <f t="shared" si="116"/>
        <v>0.73150684931506849</v>
      </c>
      <c r="Z1059" t="str">
        <f t="shared" si="117"/>
        <v>&lt;1 Year</v>
      </c>
      <c r="AA1059" t="str">
        <f t="shared" si="118"/>
        <v>100K–129K</v>
      </c>
    </row>
    <row r="1060" spans="1:27" ht="19.95" customHeight="1" x14ac:dyDescent="0.3">
      <c r="A1060" s="4" t="s">
        <v>1186</v>
      </c>
      <c r="B1060" s="5">
        <v>45729</v>
      </c>
      <c r="C1060" s="6" t="s">
        <v>39</v>
      </c>
      <c r="D1060" s="6" t="s">
        <v>22</v>
      </c>
      <c r="E1060" s="6" t="s">
        <v>40</v>
      </c>
      <c r="F1060" s="6" t="s">
        <v>143</v>
      </c>
      <c r="G1060" s="6" t="s">
        <v>48</v>
      </c>
      <c r="H1060" s="6" t="s">
        <v>43</v>
      </c>
      <c r="I1060" s="6" t="s">
        <v>27</v>
      </c>
      <c r="J1060" s="5">
        <v>45729</v>
      </c>
      <c r="K1060" s="5"/>
      <c r="L1060" s="6" t="s">
        <v>28</v>
      </c>
      <c r="M1060" s="6">
        <v>293</v>
      </c>
      <c r="N1060" s="6" t="s">
        <v>29</v>
      </c>
      <c r="O1060" s="6" t="s">
        <v>63</v>
      </c>
      <c r="P1060" s="6" t="s">
        <v>31</v>
      </c>
      <c r="Q1060" s="6">
        <v>4</v>
      </c>
      <c r="R1060" s="6" t="s">
        <v>32</v>
      </c>
      <c r="S1060" s="6">
        <v>1</v>
      </c>
      <c r="T1060" s="7">
        <v>59000</v>
      </c>
      <c r="U1060" t="str">
        <f t="shared" si="112"/>
        <v>Reviewed</v>
      </c>
      <c r="V1060" t="str">
        <f t="shared" si="113"/>
        <v>exceeds</v>
      </c>
      <c r="W1060">
        <f t="shared" si="114"/>
        <v>0</v>
      </c>
      <c r="X1060" t="str">
        <f t="shared" si="115"/>
        <v>Active</v>
      </c>
      <c r="Y1060">
        <f t="shared" si="116"/>
        <v>0.80273972602739729</v>
      </c>
      <c r="Z1060" t="str">
        <f t="shared" si="117"/>
        <v>&lt;1 Year</v>
      </c>
      <c r="AA1060" t="str">
        <f t="shared" si="118"/>
        <v>&lt;70K</v>
      </c>
    </row>
    <row r="1061" spans="1:27" ht="19.95" customHeight="1" x14ac:dyDescent="0.3">
      <c r="A1061" s="8" t="s">
        <v>1187</v>
      </c>
      <c r="B1061" s="9">
        <v>45450</v>
      </c>
      <c r="C1061" s="1" t="s">
        <v>46</v>
      </c>
      <c r="D1061" s="1" t="s">
        <v>22</v>
      </c>
      <c r="E1061" s="1" t="s">
        <v>40</v>
      </c>
      <c r="F1061" s="1" t="s">
        <v>143</v>
      </c>
      <c r="G1061" s="1" t="s">
        <v>48</v>
      </c>
      <c r="H1061" s="1" t="s">
        <v>43</v>
      </c>
      <c r="I1061" s="1" t="s">
        <v>27</v>
      </c>
      <c r="J1061" s="9">
        <v>45450</v>
      </c>
      <c r="K1061" s="9"/>
      <c r="L1061" s="1" t="s">
        <v>28</v>
      </c>
      <c r="M1061" s="1">
        <v>572</v>
      </c>
      <c r="N1061" s="1" t="s">
        <v>52</v>
      </c>
      <c r="O1061" s="1" t="s">
        <v>63</v>
      </c>
      <c r="P1061" s="1" t="s">
        <v>31</v>
      </c>
      <c r="Q1061" s="1">
        <v>2</v>
      </c>
      <c r="R1061" s="1" t="s">
        <v>53</v>
      </c>
      <c r="S1061" s="1">
        <v>2</v>
      </c>
      <c r="T1061" s="10">
        <v>78000</v>
      </c>
      <c r="U1061" t="str">
        <f t="shared" si="112"/>
        <v>Reviewed</v>
      </c>
      <c r="V1061" t="str">
        <f t="shared" si="113"/>
        <v>needs_support</v>
      </c>
      <c r="W1061">
        <f t="shared" si="114"/>
        <v>0</v>
      </c>
      <c r="X1061" t="str">
        <f t="shared" si="115"/>
        <v>Active</v>
      </c>
      <c r="Y1061">
        <f t="shared" si="116"/>
        <v>1.5671232876712329</v>
      </c>
      <c r="Z1061" t="str">
        <f t="shared" si="117"/>
        <v>1–2 Years</v>
      </c>
      <c r="AA1061" t="str">
        <f t="shared" si="118"/>
        <v>70K–99K</v>
      </c>
    </row>
    <row r="1062" spans="1:27" ht="19.95" customHeight="1" x14ac:dyDescent="0.3">
      <c r="A1062" s="4" t="s">
        <v>1188</v>
      </c>
      <c r="B1062" s="5">
        <v>45476</v>
      </c>
      <c r="C1062" s="6" t="s">
        <v>55</v>
      </c>
      <c r="D1062" s="6" t="s">
        <v>56</v>
      </c>
      <c r="E1062" s="6" t="s">
        <v>23</v>
      </c>
      <c r="F1062" s="6" t="s">
        <v>190</v>
      </c>
      <c r="G1062" s="6" t="s">
        <v>58</v>
      </c>
      <c r="H1062" s="6" t="s">
        <v>49</v>
      </c>
      <c r="I1062" s="6" t="s">
        <v>27</v>
      </c>
      <c r="J1062" s="5">
        <v>45476</v>
      </c>
      <c r="K1062" s="5"/>
      <c r="L1062" s="6" t="s">
        <v>28</v>
      </c>
      <c r="M1062" s="6">
        <v>546</v>
      </c>
      <c r="N1062" s="6" t="s">
        <v>29</v>
      </c>
      <c r="O1062" s="6" t="s">
        <v>63</v>
      </c>
      <c r="P1062" s="6" t="s">
        <v>31</v>
      </c>
      <c r="Q1062" s="6">
        <v>5</v>
      </c>
      <c r="R1062" s="6" t="s">
        <v>119</v>
      </c>
      <c r="S1062" s="6">
        <v>2</v>
      </c>
      <c r="T1062" s="7">
        <v>114500</v>
      </c>
      <c r="U1062" t="str">
        <f t="shared" si="112"/>
        <v>Reviewed</v>
      </c>
      <c r="V1062" t="str">
        <f t="shared" si="113"/>
        <v>outstanding</v>
      </c>
      <c r="W1062">
        <f t="shared" si="114"/>
        <v>0</v>
      </c>
      <c r="X1062" t="str">
        <f t="shared" si="115"/>
        <v>Active</v>
      </c>
      <c r="Y1062">
        <f t="shared" si="116"/>
        <v>1.4958904109589042</v>
      </c>
      <c r="Z1062" t="str">
        <f t="shared" si="117"/>
        <v>1–2 Years</v>
      </c>
      <c r="AA1062" t="str">
        <f t="shared" si="118"/>
        <v>100K–129K</v>
      </c>
    </row>
    <row r="1063" spans="1:27" ht="19.95" customHeight="1" x14ac:dyDescent="0.3">
      <c r="A1063" s="8" t="s">
        <v>1189</v>
      </c>
      <c r="B1063" s="9">
        <v>45861</v>
      </c>
      <c r="C1063" s="1" t="s">
        <v>60</v>
      </c>
      <c r="D1063" s="1" t="s">
        <v>56</v>
      </c>
      <c r="E1063" s="1" t="s">
        <v>40</v>
      </c>
      <c r="F1063" s="1" t="s">
        <v>145</v>
      </c>
      <c r="G1063" s="1" t="s">
        <v>62</v>
      </c>
      <c r="H1063" s="1" t="s">
        <v>49</v>
      </c>
      <c r="I1063" s="1" t="s">
        <v>27</v>
      </c>
      <c r="J1063" s="9">
        <v>45861</v>
      </c>
      <c r="K1063" s="9"/>
      <c r="L1063" s="1" t="s">
        <v>28</v>
      </c>
      <c r="M1063" s="1">
        <v>161</v>
      </c>
      <c r="N1063" s="1" t="s">
        <v>75</v>
      </c>
      <c r="O1063" s="1" t="s">
        <v>63</v>
      </c>
      <c r="P1063" s="1" t="s">
        <v>44</v>
      </c>
      <c r="Q1063" s="1" t="s">
        <v>95</v>
      </c>
      <c r="R1063" s="1" t="s">
        <v>28</v>
      </c>
      <c r="S1063" s="1">
        <v>0</v>
      </c>
      <c r="T1063" s="10">
        <v>135500</v>
      </c>
      <c r="U1063" t="str">
        <f t="shared" si="112"/>
        <v>Not Reviewed</v>
      </c>
      <c r="V1063" t="str">
        <f t="shared" si="113"/>
        <v>Not Reviewed</v>
      </c>
      <c r="W1063">
        <f t="shared" si="114"/>
        <v>0</v>
      </c>
      <c r="X1063" t="str">
        <f t="shared" si="115"/>
        <v>Active</v>
      </c>
      <c r="Y1063">
        <f t="shared" si="116"/>
        <v>0.44109589041095892</v>
      </c>
      <c r="Z1063" t="str">
        <f t="shared" si="117"/>
        <v>&lt;1 Year</v>
      </c>
      <c r="AA1063" t="str">
        <f t="shared" si="118"/>
        <v>130K+</v>
      </c>
    </row>
    <row r="1064" spans="1:27" ht="19.95" customHeight="1" x14ac:dyDescent="0.3">
      <c r="A1064" s="4" t="s">
        <v>1190</v>
      </c>
      <c r="B1064" s="5">
        <v>45377</v>
      </c>
      <c r="C1064" s="6" t="s">
        <v>66</v>
      </c>
      <c r="D1064" s="6" t="s">
        <v>56</v>
      </c>
      <c r="E1064" s="6" t="s">
        <v>67</v>
      </c>
      <c r="F1064" s="6" t="s">
        <v>99</v>
      </c>
      <c r="G1064" s="6" t="s">
        <v>36</v>
      </c>
      <c r="H1064" s="6" t="s">
        <v>49</v>
      </c>
      <c r="I1064" s="6" t="s">
        <v>27</v>
      </c>
      <c r="J1064" s="5">
        <v>45377</v>
      </c>
      <c r="K1064" s="5"/>
      <c r="L1064" s="6" t="s">
        <v>28</v>
      </c>
      <c r="M1064" s="6">
        <v>645</v>
      </c>
      <c r="N1064" s="6" t="s">
        <v>52</v>
      </c>
      <c r="O1064" s="6" t="s">
        <v>63</v>
      </c>
      <c r="P1064" s="6" t="s">
        <v>44</v>
      </c>
      <c r="Q1064" s="6">
        <v>3</v>
      </c>
      <c r="R1064" s="6" t="s">
        <v>37</v>
      </c>
      <c r="S1064" s="6">
        <v>2</v>
      </c>
      <c r="T1064" s="7">
        <v>98500</v>
      </c>
      <c r="U1064" t="str">
        <f t="shared" si="112"/>
        <v>Reviewed</v>
      </c>
      <c r="V1064" t="str">
        <f t="shared" si="113"/>
        <v>meets</v>
      </c>
      <c r="W1064">
        <f t="shared" si="114"/>
        <v>0</v>
      </c>
      <c r="X1064" t="str">
        <f t="shared" si="115"/>
        <v>Active</v>
      </c>
      <c r="Y1064">
        <f t="shared" si="116"/>
        <v>1.7671232876712328</v>
      </c>
      <c r="Z1064" t="str">
        <f t="shared" si="117"/>
        <v>1–2 Years</v>
      </c>
      <c r="AA1064" t="str">
        <f t="shared" si="118"/>
        <v>70K–99K</v>
      </c>
    </row>
    <row r="1065" spans="1:27" ht="19.95" customHeight="1" x14ac:dyDescent="0.3">
      <c r="A1065" s="8" t="s">
        <v>1191</v>
      </c>
      <c r="B1065" s="9">
        <v>44978</v>
      </c>
      <c r="C1065" s="1" t="s">
        <v>71</v>
      </c>
      <c r="D1065" s="1" t="s">
        <v>72</v>
      </c>
      <c r="E1065" s="1" t="s">
        <v>23</v>
      </c>
      <c r="F1065" s="1" t="s">
        <v>129</v>
      </c>
      <c r="G1065" s="1" t="s">
        <v>74</v>
      </c>
      <c r="H1065" s="1" t="s">
        <v>43</v>
      </c>
      <c r="I1065" s="1" t="s">
        <v>27</v>
      </c>
      <c r="J1065" s="9">
        <v>44978</v>
      </c>
      <c r="K1065" s="9"/>
      <c r="L1065" s="1" t="s">
        <v>28</v>
      </c>
      <c r="M1065" s="1">
        <v>1044</v>
      </c>
      <c r="N1065" s="1" t="s">
        <v>52</v>
      </c>
      <c r="O1065" s="1" t="s">
        <v>43</v>
      </c>
      <c r="P1065" s="1" t="s">
        <v>44</v>
      </c>
      <c r="Q1065" s="1">
        <v>3</v>
      </c>
      <c r="R1065" s="1" t="s">
        <v>37</v>
      </c>
      <c r="S1065" s="1">
        <v>3</v>
      </c>
      <c r="T1065" s="10">
        <v>55500</v>
      </c>
      <c r="U1065" t="str">
        <f t="shared" si="112"/>
        <v>Reviewed</v>
      </c>
      <c r="V1065" t="str">
        <f t="shared" si="113"/>
        <v>meets</v>
      </c>
      <c r="W1065">
        <f t="shared" si="114"/>
        <v>0</v>
      </c>
      <c r="X1065" t="str">
        <f t="shared" si="115"/>
        <v>Active</v>
      </c>
      <c r="Y1065">
        <f t="shared" si="116"/>
        <v>2.8602739726027395</v>
      </c>
      <c r="Z1065" t="str">
        <f t="shared" si="117"/>
        <v>2–3 Years</v>
      </c>
      <c r="AA1065" t="str">
        <f t="shared" si="118"/>
        <v>&lt;70K</v>
      </c>
    </row>
    <row r="1066" spans="1:27" ht="19.95" customHeight="1" x14ac:dyDescent="0.3">
      <c r="A1066" s="4" t="s">
        <v>1192</v>
      </c>
      <c r="B1066" s="5">
        <v>45289</v>
      </c>
      <c r="C1066" s="6" t="s">
        <v>77</v>
      </c>
      <c r="D1066" s="6" t="s">
        <v>72</v>
      </c>
      <c r="E1066" s="6" t="s">
        <v>40</v>
      </c>
      <c r="F1066" s="6" t="s">
        <v>131</v>
      </c>
      <c r="G1066" s="6" t="s">
        <v>79</v>
      </c>
      <c r="H1066" s="6" t="s">
        <v>26</v>
      </c>
      <c r="I1066" s="6" t="s">
        <v>27</v>
      </c>
      <c r="J1066" s="5">
        <v>45289</v>
      </c>
      <c r="K1066" s="5"/>
      <c r="L1066" s="6" t="s">
        <v>28</v>
      </c>
      <c r="M1066" s="6">
        <v>733</v>
      </c>
      <c r="N1066" s="6" t="s">
        <v>29</v>
      </c>
      <c r="O1066" s="6" t="s">
        <v>63</v>
      </c>
      <c r="P1066" s="6" t="s">
        <v>44</v>
      </c>
      <c r="Q1066" s="6">
        <v>3</v>
      </c>
      <c r="R1066" s="6" t="s">
        <v>37</v>
      </c>
      <c r="S1066" s="6">
        <v>2</v>
      </c>
      <c r="T1066" s="7">
        <v>99500</v>
      </c>
      <c r="U1066" t="str">
        <f t="shared" si="112"/>
        <v>Reviewed</v>
      </c>
      <c r="V1066" t="str">
        <f t="shared" si="113"/>
        <v>meets</v>
      </c>
      <c r="W1066">
        <f t="shared" si="114"/>
        <v>0</v>
      </c>
      <c r="X1066" t="str">
        <f t="shared" si="115"/>
        <v>Active</v>
      </c>
      <c r="Y1066">
        <f t="shared" si="116"/>
        <v>2.0082191780821916</v>
      </c>
      <c r="Z1066" t="str">
        <f t="shared" si="117"/>
        <v>2–3 Years</v>
      </c>
      <c r="AA1066" t="str">
        <f t="shared" si="118"/>
        <v>70K–99K</v>
      </c>
    </row>
    <row r="1067" spans="1:27" ht="19.95" customHeight="1" x14ac:dyDescent="0.3">
      <c r="A1067" s="8" t="s">
        <v>1193</v>
      </c>
      <c r="B1067" s="9">
        <v>45253</v>
      </c>
      <c r="C1067" s="1" t="s">
        <v>81</v>
      </c>
      <c r="D1067" s="1" t="s">
        <v>72</v>
      </c>
      <c r="E1067" s="1" t="s">
        <v>23</v>
      </c>
      <c r="F1067" s="1" t="s">
        <v>82</v>
      </c>
      <c r="G1067" s="1" t="s">
        <v>83</v>
      </c>
      <c r="H1067" s="1" t="s">
        <v>26</v>
      </c>
      <c r="I1067" s="1" t="s">
        <v>27</v>
      </c>
      <c r="J1067" s="9">
        <v>45253</v>
      </c>
      <c r="K1067" s="9"/>
      <c r="L1067" s="1" t="s">
        <v>28</v>
      </c>
      <c r="M1067" s="1">
        <v>769</v>
      </c>
      <c r="N1067" s="1" t="s">
        <v>52</v>
      </c>
      <c r="O1067" s="1" t="s">
        <v>43</v>
      </c>
      <c r="P1067" s="1" t="s">
        <v>107</v>
      </c>
      <c r="Q1067" s="1">
        <v>2</v>
      </c>
      <c r="R1067" s="1" t="s">
        <v>53</v>
      </c>
      <c r="S1067" s="1">
        <v>2</v>
      </c>
      <c r="T1067" s="10">
        <v>72000</v>
      </c>
      <c r="U1067" t="str">
        <f t="shared" si="112"/>
        <v>Reviewed</v>
      </c>
      <c r="V1067" t="str">
        <f t="shared" si="113"/>
        <v>needs_support</v>
      </c>
      <c r="W1067">
        <f t="shared" si="114"/>
        <v>0</v>
      </c>
      <c r="X1067" t="str">
        <f t="shared" si="115"/>
        <v>Active</v>
      </c>
      <c r="Y1067">
        <f t="shared" si="116"/>
        <v>2.106849315068493</v>
      </c>
      <c r="Z1067" t="str">
        <f t="shared" si="117"/>
        <v>2–3 Years</v>
      </c>
      <c r="AA1067" t="str">
        <f t="shared" si="118"/>
        <v>70K–99K</v>
      </c>
    </row>
    <row r="1068" spans="1:27" ht="19.95" customHeight="1" x14ac:dyDescent="0.3">
      <c r="A1068" s="4" t="s">
        <v>1194</v>
      </c>
      <c r="B1068" s="5">
        <v>45112</v>
      </c>
      <c r="C1068" s="6" t="s">
        <v>86</v>
      </c>
      <c r="D1068" s="6" t="s">
        <v>87</v>
      </c>
      <c r="E1068" s="6" t="s">
        <v>67</v>
      </c>
      <c r="F1068" s="6" t="s">
        <v>135</v>
      </c>
      <c r="G1068" s="6" t="s">
        <v>89</v>
      </c>
      <c r="H1068" s="6" t="s">
        <v>43</v>
      </c>
      <c r="I1068" s="6" t="s">
        <v>27</v>
      </c>
      <c r="J1068" s="5">
        <v>45112</v>
      </c>
      <c r="K1068" s="5"/>
      <c r="L1068" s="6" t="s">
        <v>28</v>
      </c>
      <c r="M1068" s="6">
        <v>910</v>
      </c>
      <c r="N1068" s="6" t="s">
        <v>29</v>
      </c>
      <c r="O1068" s="6" t="s">
        <v>170</v>
      </c>
      <c r="P1068" s="6" t="s">
        <v>107</v>
      </c>
      <c r="Q1068" s="6">
        <v>2</v>
      </c>
      <c r="R1068" s="6" t="s">
        <v>53</v>
      </c>
      <c r="S1068" s="6">
        <v>3</v>
      </c>
      <c r="T1068" s="7">
        <v>75000</v>
      </c>
      <c r="U1068" t="str">
        <f t="shared" si="112"/>
        <v>Reviewed</v>
      </c>
      <c r="V1068" t="str">
        <f t="shared" si="113"/>
        <v>needs_support</v>
      </c>
      <c r="W1068">
        <f t="shared" si="114"/>
        <v>0</v>
      </c>
      <c r="X1068" t="str">
        <f t="shared" si="115"/>
        <v>Active</v>
      </c>
      <c r="Y1068">
        <f t="shared" si="116"/>
        <v>2.493150684931507</v>
      </c>
      <c r="Z1068" t="str">
        <f t="shared" si="117"/>
        <v>2–3 Years</v>
      </c>
      <c r="AA1068" t="str">
        <f t="shared" si="118"/>
        <v>70K–99K</v>
      </c>
    </row>
    <row r="1069" spans="1:27" ht="19.95" customHeight="1" x14ac:dyDescent="0.3">
      <c r="A1069" s="8" t="s">
        <v>1195</v>
      </c>
      <c r="B1069" s="9">
        <v>45403</v>
      </c>
      <c r="C1069" s="1" t="s">
        <v>91</v>
      </c>
      <c r="D1069" s="1" t="s">
        <v>87</v>
      </c>
      <c r="E1069" s="1" t="s">
        <v>92</v>
      </c>
      <c r="F1069" s="1" t="s">
        <v>114</v>
      </c>
      <c r="G1069" s="1" t="s">
        <v>94</v>
      </c>
      <c r="H1069" s="1" t="s">
        <v>43</v>
      </c>
      <c r="I1069" s="1" t="s">
        <v>27</v>
      </c>
      <c r="J1069" s="9">
        <v>45403</v>
      </c>
      <c r="K1069" s="9"/>
      <c r="L1069" s="1" t="s">
        <v>28</v>
      </c>
      <c r="M1069" s="1">
        <v>619</v>
      </c>
      <c r="N1069" s="1" t="s">
        <v>52</v>
      </c>
      <c r="O1069" s="1" t="s">
        <v>63</v>
      </c>
      <c r="P1069" s="1" t="s">
        <v>64</v>
      </c>
      <c r="Q1069" s="1">
        <v>4</v>
      </c>
      <c r="R1069" s="1" t="s">
        <v>32</v>
      </c>
      <c r="S1069" s="1">
        <v>2</v>
      </c>
      <c r="T1069" s="10">
        <v>75000</v>
      </c>
      <c r="U1069" t="str">
        <f t="shared" si="112"/>
        <v>Reviewed</v>
      </c>
      <c r="V1069" t="str">
        <f t="shared" si="113"/>
        <v>exceeds</v>
      </c>
      <c r="W1069">
        <f t="shared" si="114"/>
        <v>0</v>
      </c>
      <c r="X1069" t="str">
        <f t="shared" si="115"/>
        <v>Active</v>
      </c>
      <c r="Y1069">
        <f t="shared" si="116"/>
        <v>1.6958904109589041</v>
      </c>
      <c r="Z1069" t="str">
        <f t="shared" si="117"/>
        <v>1–2 Years</v>
      </c>
      <c r="AA1069" t="str">
        <f t="shared" si="118"/>
        <v>70K–99K</v>
      </c>
    </row>
    <row r="1070" spans="1:27" ht="19.95" customHeight="1" x14ac:dyDescent="0.3">
      <c r="A1070" s="4" t="s">
        <v>1196</v>
      </c>
      <c r="B1070" s="5">
        <v>45296</v>
      </c>
      <c r="C1070" s="6" t="s">
        <v>21</v>
      </c>
      <c r="D1070" s="6" t="s">
        <v>22</v>
      </c>
      <c r="E1070" s="6" t="s">
        <v>23</v>
      </c>
      <c r="F1070" s="6" t="s">
        <v>24</v>
      </c>
      <c r="G1070" s="6" t="s">
        <v>25</v>
      </c>
      <c r="H1070" s="6" t="s">
        <v>26</v>
      </c>
      <c r="I1070" s="6" t="s">
        <v>27</v>
      </c>
      <c r="J1070" s="5">
        <v>45296</v>
      </c>
      <c r="K1070" s="5"/>
      <c r="L1070" s="6" t="s">
        <v>28</v>
      </c>
      <c r="M1070" s="6">
        <v>726</v>
      </c>
      <c r="N1070" s="6" t="s">
        <v>29</v>
      </c>
      <c r="O1070" s="6" t="s">
        <v>43</v>
      </c>
      <c r="P1070" s="6" t="s">
        <v>31</v>
      </c>
      <c r="Q1070" s="6">
        <v>3</v>
      </c>
      <c r="R1070" s="6" t="s">
        <v>37</v>
      </c>
      <c r="S1070" s="6">
        <v>2</v>
      </c>
      <c r="T1070" s="7">
        <v>73000</v>
      </c>
      <c r="U1070" t="str">
        <f t="shared" si="112"/>
        <v>Reviewed</v>
      </c>
      <c r="V1070" t="str">
        <f t="shared" si="113"/>
        <v>meets</v>
      </c>
      <c r="W1070">
        <f t="shared" si="114"/>
        <v>0</v>
      </c>
      <c r="X1070" t="str">
        <f t="shared" si="115"/>
        <v>Active</v>
      </c>
      <c r="Y1070">
        <f t="shared" si="116"/>
        <v>1.989041095890411</v>
      </c>
      <c r="Z1070" t="str">
        <f t="shared" si="117"/>
        <v>1–2 Years</v>
      </c>
      <c r="AA1070" t="str">
        <f t="shared" si="118"/>
        <v>70K–99K</v>
      </c>
    </row>
    <row r="1071" spans="1:27" ht="19.95" customHeight="1" x14ac:dyDescent="0.3">
      <c r="A1071" s="8" t="s">
        <v>1197</v>
      </c>
      <c r="B1071" s="9">
        <v>45626</v>
      </c>
      <c r="C1071" s="1" t="s">
        <v>34</v>
      </c>
      <c r="D1071" s="1" t="s">
        <v>22</v>
      </c>
      <c r="E1071" s="1" t="s">
        <v>23</v>
      </c>
      <c r="F1071" s="1" t="s">
        <v>99</v>
      </c>
      <c r="G1071" s="1" t="s">
        <v>36</v>
      </c>
      <c r="H1071" s="1" t="s">
        <v>49</v>
      </c>
      <c r="I1071" s="1" t="s">
        <v>27</v>
      </c>
      <c r="J1071" s="9">
        <v>45626</v>
      </c>
      <c r="K1071" s="9"/>
      <c r="L1071" s="1" t="s">
        <v>28</v>
      </c>
      <c r="M1071" s="1">
        <v>396</v>
      </c>
      <c r="N1071" s="1" t="s">
        <v>52</v>
      </c>
      <c r="O1071" s="1" t="s">
        <v>63</v>
      </c>
      <c r="P1071" s="1" t="s">
        <v>64</v>
      </c>
      <c r="Q1071" s="1">
        <v>4</v>
      </c>
      <c r="R1071" s="1" t="s">
        <v>32</v>
      </c>
      <c r="S1071" s="1">
        <v>1</v>
      </c>
      <c r="T1071" s="10">
        <v>136500</v>
      </c>
      <c r="U1071" t="str">
        <f t="shared" si="112"/>
        <v>Reviewed</v>
      </c>
      <c r="V1071" t="str">
        <f t="shared" si="113"/>
        <v>exceeds</v>
      </c>
      <c r="W1071">
        <f t="shared" si="114"/>
        <v>0</v>
      </c>
      <c r="X1071" t="str">
        <f t="shared" si="115"/>
        <v>Active</v>
      </c>
      <c r="Y1071">
        <f t="shared" si="116"/>
        <v>1.0849315068493151</v>
      </c>
      <c r="Z1071" t="str">
        <f t="shared" si="117"/>
        <v>1–2 Years</v>
      </c>
      <c r="AA1071" t="str">
        <f t="shared" si="118"/>
        <v>130K+</v>
      </c>
    </row>
    <row r="1072" spans="1:27" ht="19.95" customHeight="1" x14ac:dyDescent="0.3">
      <c r="A1072" s="4" t="s">
        <v>1198</v>
      </c>
      <c r="B1072" s="5">
        <v>45637</v>
      </c>
      <c r="C1072" s="6" t="s">
        <v>39</v>
      </c>
      <c r="D1072" s="6" t="s">
        <v>22</v>
      </c>
      <c r="E1072" s="6" t="s">
        <v>40</v>
      </c>
      <c r="F1072" s="6" t="s">
        <v>215</v>
      </c>
      <c r="G1072" s="6" t="s">
        <v>42</v>
      </c>
      <c r="H1072" s="6" t="s">
        <v>49</v>
      </c>
      <c r="I1072" s="6" t="s">
        <v>27</v>
      </c>
      <c r="J1072" s="5">
        <v>45637</v>
      </c>
      <c r="K1072" s="5"/>
      <c r="L1072" s="6" t="s">
        <v>28</v>
      </c>
      <c r="M1072" s="6">
        <v>385</v>
      </c>
      <c r="N1072" s="6" t="s">
        <v>140</v>
      </c>
      <c r="O1072" s="6" t="s">
        <v>63</v>
      </c>
      <c r="P1072" s="6" t="s">
        <v>133</v>
      </c>
      <c r="Q1072" s="6">
        <v>4</v>
      </c>
      <c r="R1072" s="6" t="s">
        <v>32</v>
      </c>
      <c r="S1072" s="6">
        <v>1</v>
      </c>
      <c r="T1072" s="7">
        <v>107000</v>
      </c>
      <c r="U1072" t="str">
        <f t="shared" si="112"/>
        <v>Reviewed</v>
      </c>
      <c r="V1072" t="str">
        <f t="shared" si="113"/>
        <v>exceeds</v>
      </c>
      <c r="W1072">
        <f t="shared" si="114"/>
        <v>0</v>
      </c>
      <c r="X1072" t="str">
        <f t="shared" si="115"/>
        <v>Active</v>
      </c>
      <c r="Y1072">
        <f t="shared" si="116"/>
        <v>1.0547945205479452</v>
      </c>
      <c r="Z1072" t="str">
        <f t="shared" si="117"/>
        <v>1–2 Years</v>
      </c>
      <c r="AA1072" t="str">
        <f t="shared" si="118"/>
        <v>100K–129K</v>
      </c>
    </row>
    <row r="1073" spans="1:27" ht="19.95" customHeight="1" x14ac:dyDescent="0.3">
      <c r="A1073" s="8" t="s">
        <v>1199</v>
      </c>
      <c r="B1073" s="9">
        <v>45628</v>
      </c>
      <c r="C1073" s="1" t="s">
        <v>46</v>
      </c>
      <c r="D1073" s="1" t="s">
        <v>22</v>
      </c>
      <c r="E1073" s="1" t="s">
        <v>40</v>
      </c>
      <c r="F1073" s="1" t="s">
        <v>101</v>
      </c>
      <c r="G1073" s="1" t="s">
        <v>48</v>
      </c>
      <c r="H1073" s="1" t="s">
        <v>26</v>
      </c>
      <c r="I1073" s="1" t="s">
        <v>27</v>
      </c>
      <c r="J1073" s="9">
        <v>45628</v>
      </c>
      <c r="K1073" s="9"/>
      <c r="L1073" s="1" t="s">
        <v>28</v>
      </c>
      <c r="M1073" s="1">
        <v>394</v>
      </c>
      <c r="N1073" s="1" t="s">
        <v>29</v>
      </c>
      <c r="O1073" s="1" t="s">
        <v>30</v>
      </c>
      <c r="P1073" s="1" t="s">
        <v>31</v>
      </c>
      <c r="Q1073" s="1">
        <v>3</v>
      </c>
      <c r="R1073" s="1" t="s">
        <v>37</v>
      </c>
      <c r="S1073" s="1">
        <v>1</v>
      </c>
      <c r="T1073" s="10">
        <v>76500</v>
      </c>
      <c r="U1073" t="str">
        <f t="shared" si="112"/>
        <v>Reviewed</v>
      </c>
      <c r="V1073" t="str">
        <f t="shared" si="113"/>
        <v>meets</v>
      </c>
      <c r="W1073">
        <f t="shared" si="114"/>
        <v>0</v>
      </c>
      <c r="X1073" t="str">
        <f t="shared" si="115"/>
        <v>Active</v>
      </c>
      <c r="Y1073">
        <f t="shared" si="116"/>
        <v>1.0794520547945206</v>
      </c>
      <c r="Z1073" t="str">
        <f t="shared" si="117"/>
        <v>1–2 Years</v>
      </c>
      <c r="AA1073" t="str">
        <f t="shared" si="118"/>
        <v>70K–99K</v>
      </c>
    </row>
    <row r="1074" spans="1:27" ht="19.95" customHeight="1" x14ac:dyDescent="0.3">
      <c r="A1074" s="4" t="s">
        <v>1200</v>
      </c>
      <c r="B1074" s="5">
        <v>45548</v>
      </c>
      <c r="C1074" s="6" t="s">
        <v>55</v>
      </c>
      <c r="D1074" s="6" t="s">
        <v>56</v>
      </c>
      <c r="E1074" s="6" t="s">
        <v>23</v>
      </c>
      <c r="F1074" s="6" t="s">
        <v>147</v>
      </c>
      <c r="G1074" s="6" t="s">
        <v>58</v>
      </c>
      <c r="H1074" s="6" t="s">
        <v>26</v>
      </c>
      <c r="I1074" s="6" t="s">
        <v>27</v>
      </c>
      <c r="J1074" s="5">
        <v>45548</v>
      </c>
      <c r="K1074" s="5"/>
      <c r="L1074" s="6" t="s">
        <v>28</v>
      </c>
      <c r="M1074" s="6">
        <v>474</v>
      </c>
      <c r="N1074" s="6" t="s">
        <v>29</v>
      </c>
      <c r="O1074" s="6" t="s">
        <v>63</v>
      </c>
      <c r="P1074" s="6" t="s">
        <v>31</v>
      </c>
      <c r="Q1074" s="6">
        <v>3</v>
      </c>
      <c r="R1074" s="6" t="s">
        <v>37</v>
      </c>
      <c r="S1074" s="6">
        <v>1</v>
      </c>
      <c r="T1074" s="7">
        <v>100000</v>
      </c>
      <c r="U1074" t="str">
        <f t="shared" si="112"/>
        <v>Reviewed</v>
      </c>
      <c r="V1074" t="str">
        <f t="shared" si="113"/>
        <v>meets</v>
      </c>
      <c r="W1074">
        <f t="shared" si="114"/>
        <v>0</v>
      </c>
      <c r="X1074" t="str">
        <f t="shared" si="115"/>
        <v>Active</v>
      </c>
      <c r="Y1074">
        <f t="shared" si="116"/>
        <v>1.2986301369863014</v>
      </c>
      <c r="Z1074" t="str">
        <f t="shared" si="117"/>
        <v>1–2 Years</v>
      </c>
      <c r="AA1074" t="str">
        <f t="shared" si="118"/>
        <v>100K–129K</v>
      </c>
    </row>
    <row r="1075" spans="1:27" ht="19.95" customHeight="1" x14ac:dyDescent="0.3">
      <c r="A1075" s="8" t="s">
        <v>1201</v>
      </c>
      <c r="B1075" s="9">
        <v>45355</v>
      </c>
      <c r="C1075" s="1" t="s">
        <v>60</v>
      </c>
      <c r="D1075" s="1" t="s">
        <v>56</v>
      </c>
      <c r="E1075" s="1" t="s">
        <v>40</v>
      </c>
      <c r="F1075" s="1" t="s">
        <v>104</v>
      </c>
      <c r="G1075" s="1" t="s">
        <v>62</v>
      </c>
      <c r="H1075" s="1" t="s">
        <v>43</v>
      </c>
      <c r="I1075" s="1" t="s">
        <v>50</v>
      </c>
      <c r="J1075" s="9">
        <v>45355</v>
      </c>
      <c r="K1075" s="9">
        <v>45963</v>
      </c>
      <c r="L1075" s="1" t="s">
        <v>159</v>
      </c>
      <c r="M1075" s="1">
        <v>608</v>
      </c>
      <c r="N1075" s="1" t="s">
        <v>52</v>
      </c>
      <c r="O1075" s="1" t="s">
        <v>105</v>
      </c>
      <c r="P1075" s="1" t="s">
        <v>31</v>
      </c>
      <c r="Q1075" s="1">
        <v>2</v>
      </c>
      <c r="R1075" s="1" t="s">
        <v>53</v>
      </c>
      <c r="S1075" s="1">
        <v>2</v>
      </c>
      <c r="T1075" s="10">
        <v>74000</v>
      </c>
      <c r="U1075" t="str">
        <f t="shared" si="112"/>
        <v>Reviewed</v>
      </c>
      <c r="V1075" t="str">
        <f t="shared" si="113"/>
        <v>needs_support</v>
      </c>
      <c r="W1075">
        <f t="shared" si="114"/>
        <v>1</v>
      </c>
      <c r="X1075" t="str">
        <f t="shared" si="115"/>
        <v>Attrited</v>
      </c>
      <c r="Y1075">
        <f t="shared" si="116"/>
        <v>1.6657534246575343</v>
      </c>
      <c r="Z1075" t="str">
        <f t="shared" si="117"/>
        <v>1–2 Years</v>
      </c>
      <c r="AA1075" t="str">
        <f t="shared" si="118"/>
        <v>70K–99K</v>
      </c>
    </row>
    <row r="1076" spans="1:27" ht="19.95" customHeight="1" x14ac:dyDescent="0.3">
      <c r="A1076" s="4" t="s">
        <v>1202</v>
      </c>
      <c r="B1076" s="5">
        <v>45735</v>
      </c>
      <c r="C1076" s="6" t="s">
        <v>66</v>
      </c>
      <c r="D1076" s="6" t="s">
        <v>56</v>
      </c>
      <c r="E1076" s="6" t="s">
        <v>67</v>
      </c>
      <c r="F1076" s="6" t="s">
        <v>358</v>
      </c>
      <c r="G1076" s="6" t="s">
        <v>69</v>
      </c>
      <c r="H1076" s="6" t="s">
        <v>49</v>
      </c>
      <c r="I1076" s="6" t="s">
        <v>27</v>
      </c>
      <c r="J1076" s="5">
        <v>45735</v>
      </c>
      <c r="K1076" s="5"/>
      <c r="L1076" s="6" t="s">
        <v>28</v>
      </c>
      <c r="M1076" s="6">
        <v>287</v>
      </c>
      <c r="N1076" s="6" t="s">
        <v>52</v>
      </c>
      <c r="O1076" s="6" t="s">
        <v>63</v>
      </c>
      <c r="P1076" s="6" t="s">
        <v>31</v>
      </c>
      <c r="Q1076" s="6">
        <v>3</v>
      </c>
      <c r="R1076" s="6" t="s">
        <v>37</v>
      </c>
      <c r="S1076" s="6">
        <v>1</v>
      </c>
      <c r="T1076" s="7">
        <v>116000</v>
      </c>
      <c r="U1076" t="str">
        <f t="shared" si="112"/>
        <v>Reviewed</v>
      </c>
      <c r="V1076" t="str">
        <f t="shared" si="113"/>
        <v>meets</v>
      </c>
      <c r="W1076">
        <f t="shared" si="114"/>
        <v>0</v>
      </c>
      <c r="X1076" t="str">
        <f t="shared" si="115"/>
        <v>Active</v>
      </c>
      <c r="Y1076">
        <f t="shared" si="116"/>
        <v>0.78630136986301369</v>
      </c>
      <c r="Z1076" t="str">
        <f t="shared" si="117"/>
        <v>&lt;1 Year</v>
      </c>
      <c r="AA1076" t="str">
        <f t="shared" si="118"/>
        <v>100K–129K</v>
      </c>
    </row>
    <row r="1077" spans="1:27" ht="19.95" customHeight="1" x14ac:dyDescent="0.3">
      <c r="A1077" s="8" t="s">
        <v>1203</v>
      </c>
      <c r="B1077" s="9">
        <v>45628</v>
      </c>
      <c r="C1077" s="1" t="s">
        <v>71</v>
      </c>
      <c r="D1077" s="1" t="s">
        <v>72</v>
      </c>
      <c r="E1077" s="1" t="s">
        <v>23</v>
      </c>
      <c r="F1077" s="1" t="s">
        <v>150</v>
      </c>
      <c r="G1077" s="1" t="s">
        <v>74</v>
      </c>
      <c r="H1077" s="1" t="s">
        <v>26</v>
      </c>
      <c r="I1077" s="1" t="s">
        <v>27</v>
      </c>
      <c r="J1077" s="9">
        <v>45628</v>
      </c>
      <c r="K1077" s="9"/>
      <c r="L1077" s="1" t="s">
        <v>28</v>
      </c>
      <c r="M1077" s="1">
        <v>394</v>
      </c>
      <c r="N1077" s="1" t="s">
        <v>29</v>
      </c>
      <c r="O1077" s="1" t="s">
        <v>30</v>
      </c>
      <c r="P1077" s="1" t="s">
        <v>44</v>
      </c>
      <c r="Q1077" s="1">
        <v>2</v>
      </c>
      <c r="R1077" s="1" t="s">
        <v>53</v>
      </c>
      <c r="S1077" s="1">
        <v>1</v>
      </c>
      <c r="T1077" s="10">
        <v>86000</v>
      </c>
      <c r="U1077" t="str">
        <f t="shared" si="112"/>
        <v>Reviewed</v>
      </c>
      <c r="V1077" t="str">
        <f t="shared" si="113"/>
        <v>needs_support</v>
      </c>
      <c r="W1077">
        <f t="shared" si="114"/>
        <v>0</v>
      </c>
      <c r="X1077" t="str">
        <f t="shared" si="115"/>
        <v>Active</v>
      </c>
      <c r="Y1077">
        <f t="shared" si="116"/>
        <v>1.0794520547945206</v>
      </c>
      <c r="Z1077" t="str">
        <f t="shared" si="117"/>
        <v>1–2 Years</v>
      </c>
      <c r="AA1077" t="str">
        <f t="shared" si="118"/>
        <v>70K–99K</v>
      </c>
    </row>
    <row r="1078" spans="1:27" ht="19.95" customHeight="1" x14ac:dyDescent="0.3">
      <c r="A1078" s="4" t="s">
        <v>1204</v>
      </c>
      <c r="B1078" s="5">
        <v>45773</v>
      </c>
      <c r="C1078" s="6" t="s">
        <v>77</v>
      </c>
      <c r="D1078" s="6" t="s">
        <v>72</v>
      </c>
      <c r="E1078" s="6" t="s">
        <v>40</v>
      </c>
      <c r="F1078" s="6" t="s">
        <v>286</v>
      </c>
      <c r="G1078" s="6" t="s">
        <v>94</v>
      </c>
      <c r="H1078" s="6" t="s">
        <v>110</v>
      </c>
      <c r="I1078" s="6" t="s">
        <v>27</v>
      </c>
      <c r="J1078" s="5">
        <v>45773</v>
      </c>
      <c r="K1078" s="5"/>
      <c r="L1078" s="6" t="s">
        <v>28</v>
      </c>
      <c r="M1078" s="6">
        <v>249</v>
      </c>
      <c r="N1078" s="6" t="s">
        <v>29</v>
      </c>
      <c r="O1078" s="6" t="s">
        <v>63</v>
      </c>
      <c r="P1078" s="6" t="s">
        <v>64</v>
      </c>
      <c r="Q1078" s="6">
        <v>2</v>
      </c>
      <c r="R1078" s="6" t="s">
        <v>53</v>
      </c>
      <c r="S1078" s="6">
        <v>1</v>
      </c>
      <c r="T1078" s="7">
        <v>165500</v>
      </c>
      <c r="U1078" t="str">
        <f t="shared" si="112"/>
        <v>Reviewed</v>
      </c>
      <c r="V1078" t="str">
        <f t="shared" si="113"/>
        <v>needs_support</v>
      </c>
      <c r="W1078">
        <f t="shared" si="114"/>
        <v>0</v>
      </c>
      <c r="X1078" t="str">
        <f t="shared" si="115"/>
        <v>Active</v>
      </c>
      <c r="Y1078">
        <f t="shared" si="116"/>
        <v>0.68219178082191778</v>
      </c>
      <c r="Z1078" t="str">
        <f t="shared" si="117"/>
        <v>&lt;1 Year</v>
      </c>
      <c r="AA1078" t="str">
        <f t="shared" si="118"/>
        <v>130K+</v>
      </c>
    </row>
    <row r="1079" spans="1:27" ht="19.95" customHeight="1" x14ac:dyDescent="0.3">
      <c r="A1079" s="8" t="s">
        <v>1205</v>
      </c>
      <c r="B1079" s="9">
        <v>45345</v>
      </c>
      <c r="C1079" s="1" t="s">
        <v>81</v>
      </c>
      <c r="D1079" s="1" t="s">
        <v>72</v>
      </c>
      <c r="E1079" s="1" t="s">
        <v>23</v>
      </c>
      <c r="F1079" s="1" t="s">
        <v>223</v>
      </c>
      <c r="G1079" s="1" t="s">
        <v>83</v>
      </c>
      <c r="H1079" s="1" t="s">
        <v>49</v>
      </c>
      <c r="I1079" s="1" t="s">
        <v>27</v>
      </c>
      <c r="J1079" s="9">
        <v>45345</v>
      </c>
      <c r="K1079" s="9"/>
      <c r="L1079" s="1" t="s">
        <v>28</v>
      </c>
      <c r="M1079" s="1">
        <v>677</v>
      </c>
      <c r="N1079" s="1" t="s">
        <v>29</v>
      </c>
      <c r="O1079" s="1" t="s">
        <v>105</v>
      </c>
      <c r="P1079" s="1" t="s">
        <v>31</v>
      </c>
      <c r="Q1079" s="1">
        <v>3</v>
      </c>
      <c r="R1079" s="1" t="s">
        <v>37</v>
      </c>
      <c r="S1079" s="1">
        <v>2</v>
      </c>
      <c r="T1079" s="10">
        <v>102500</v>
      </c>
      <c r="U1079" t="str">
        <f t="shared" si="112"/>
        <v>Reviewed</v>
      </c>
      <c r="V1079" t="str">
        <f t="shared" si="113"/>
        <v>meets</v>
      </c>
      <c r="W1079">
        <f t="shared" si="114"/>
        <v>0</v>
      </c>
      <c r="X1079" t="str">
        <f t="shared" si="115"/>
        <v>Active</v>
      </c>
      <c r="Y1079">
        <f t="shared" si="116"/>
        <v>1.8547945205479452</v>
      </c>
      <c r="Z1079" t="str">
        <f t="shared" si="117"/>
        <v>1–2 Years</v>
      </c>
      <c r="AA1079" t="str">
        <f t="shared" si="118"/>
        <v>100K–129K</v>
      </c>
    </row>
    <row r="1080" spans="1:27" ht="19.95" customHeight="1" x14ac:dyDescent="0.3">
      <c r="A1080" s="4" t="s">
        <v>1206</v>
      </c>
      <c r="B1080" s="5">
        <v>45288</v>
      </c>
      <c r="C1080" s="6" t="s">
        <v>86</v>
      </c>
      <c r="D1080" s="6" t="s">
        <v>87</v>
      </c>
      <c r="E1080" s="6" t="s">
        <v>67</v>
      </c>
      <c r="F1080" s="6" t="s">
        <v>325</v>
      </c>
      <c r="G1080" s="6" t="s">
        <v>89</v>
      </c>
      <c r="H1080" s="6" t="s">
        <v>110</v>
      </c>
      <c r="I1080" s="6" t="s">
        <v>27</v>
      </c>
      <c r="J1080" s="5">
        <v>45288</v>
      </c>
      <c r="K1080" s="5"/>
      <c r="L1080" s="6" t="s">
        <v>28</v>
      </c>
      <c r="M1080" s="6">
        <v>734</v>
      </c>
      <c r="N1080" s="6" t="s">
        <v>122</v>
      </c>
      <c r="O1080" s="6" t="s">
        <v>63</v>
      </c>
      <c r="P1080" s="6" t="s">
        <v>107</v>
      </c>
      <c r="Q1080" s="6">
        <v>2</v>
      </c>
      <c r="R1080" s="6" t="s">
        <v>53</v>
      </c>
      <c r="S1080" s="6">
        <v>2</v>
      </c>
      <c r="T1080" s="7">
        <v>151500</v>
      </c>
      <c r="U1080" t="str">
        <f t="shared" si="112"/>
        <v>Reviewed</v>
      </c>
      <c r="V1080" t="str">
        <f t="shared" si="113"/>
        <v>needs_support</v>
      </c>
      <c r="W1080">
        <f t="shared" si="114"/>
        <v>0</v>
      </c>
      <c r="X1080" t="str">
        <f t="shared" si="115"/>
        <v>Active</v>
      </c>
      <c r="Y1080">
        <f t="shared" si="116"/>
        <v>2.010958904109589</v>
      </c>
      <c r="Z1080" t="str">
        <f t="shared" si="117"/>
        <v>2–3 Years</v>
      </c>
      <c r="AA1080" t="str">
        <f t="shared" si="118"/>
        <v>130K+</v>
      </c>
    </row>
    <row r="1081" spans="1:27" ht="19.95" customHeight="1" x14ac:dyDescent="0.3">
      <c r="A1081" s="8" t="s">
        <v>1207</v>
      </c>
      <c r="B1081" s="9">
        <v>45366</v>
      </c>
      <c r="C1081" s="1" t="s">
        <v>91</v>
      </c>
      <c r="D1081" s="1" t="s">
        <v>87</v>
      </c>
      <c r="E1081" s="1" t="s">
        <v>92</v>
      </c>
      <c r="F1081" s="1" t="s">
        <v>114</v>
      </c>
      <c r="G1081" s="1" t="s">
        <v>94</v>
      </c>
      <c r="H1081" s="1" t="s">
        <v>43</v>
      </c>
      <c r="I1081" s="1" t="s">
        <v>27</v>
      </c>
      <c r="J1081" s="9">
        <v>45366</v>
      </c>
      <c r="K1081" s="9"/>
      <c r="L1081" s="1" t="s">
        <v>28</v>
      </c>
      <c r="M1081" s="1">
        <v>656</v>
      </c>
      <c r="N1081" s="1" t="s">
        <v>75</v>
      </c>
      <c r="O1081" s="1" t="s">
        <v>30</v>
      </c>
      <c r="P1081" s="1" t="s">
        <v>64</v>
      </c>
      <c r="Q1081" s="1">
        <v>4</v>
      </c>
      <c r="R1081" s="1" t="s">
        <v>32</v>
      </c>
      <c r="S1081" s="1">
        <v>2</v>
      </c>
      <c r="T1081" s="10">
        <v>68500</v>
      </c>
      <c r="U1081" t="str">
        <f t="shared" si="112"/>
        <v>Reviewed</v>
      </c>
      <c r="V1081" t="str">
        <f t="shared" si="113"/>
        <v>exceeds</v>
      </c>
      <c r="W1081">
        <f t="shared" si="114"/>
        <v>0</v>
      </c>
      <c r="X1081" t="str">
        <f t="shared" si="115"/>
        <v>Active</v>
      </c>
      <c r="Y1081">
        <f t="shared" si="116"/>
        <v>1.7972602739726027</v>
      </c>
      <c r="Z1081" t="str">
        <f t="shared" si="117"/>
        <v>1–2 Years</v>
      </c>
      <c r="AA1081" t="str">
        <f t="shared" si="118"/>
        <v>&lt;70K</v>
      </c>
    </row>
    <row r="1082" spans="1:27" ht="19.95" customHeight="1" x14ac:dyDescent="0.3">
      <c r="A1082" s="4" t="s">
        <v>1208</v>
      </c>
      <c r="B1082" s="5">
        <v>45359</v>
      </c>
      <c r="C1082" s="6" t="s">
        <v>21</v>
      </c>
      <c r="D1082" s="6" t="s">
        <v>22</v>
      </c>
      <c r="E1082" s="6" t="s">
        <v>23</v>
      </c>
      <c r="F1082" s="6" t="s">
        <v>24</v>
      </c>
      <c r="G1082" s="6" t="s">
        <v>25</v>
      </c>
      <c r="H1082" s="6" t="s">
        <v>26</v>
      </c>
      <c r="I1082" s="6" t="s">
        <v>27</v>
      </c>
      <c r="J1082" s="5">
        <v>45359</v>
      </c>
      <c r="K1082" s="5"/>
      <c r="L1082" s="6" t="s">
        <v>28</v>
      </c>
      <c r="M1082" s="6">
        <v>663</v>
      </c>
      <c r="N1082" s="6" t="s">
        <v>52</v>
      </c>
      <c r="O1082" s="6" t="s">
        <v>63</v>
      </c>
      <c r="P1082" s="6" t="s">
        <v>31</v>
      </c>
      <c r="Q1082" s="6">
        <v>3</v>
      </c>
      <c r="R1082" s="6" t="s">
        <v>37</v>
      </c>
      <c r="S1082" s="6">
        <v>2</v>
      </c>
      <c r="T1082" s="7">
        <v>77000</v>
      </c>
      <c r="U1082" t="str">
        <f t="shared" si="112"/>
        <v>Reviewed</v>
      </c>
      <c r="V1082" t="str">
        <f t="shared" si="113"/>
        <v>meets</v>
      </c>
      <c r="W1082">
        <f t="shared" si="114"/>
        <v>0</v>
      </c>
      <c r="X1082" t="str">
        <f t="shared" si="115"/>
        <v>Active</v>
      </c>
      <c r="Y1082">
        <f t="shared" si="116"/>
        <v>1.8164383561643835</v>
      </c>
      <c r="Z1082" t="str">
        <f t="shared" si="117"/>
        <v>1–2 Years</v>
      </c>
      <c r="AA1082" t="str">
        <f t="shared" si="118"/>
        <v>70K–99K</v>
      </c>
    </row>
    <row r="1083" spans="1:27" ht="19.95" customHeight="1" x14ac:dyDescent="0.3">
      <c r="A1083" s="8" t="s">
        <v>1209</v>
      </c>
      <c r="B1083" s="9">
        <v>45242</v>
      </c>
      <c r="C1083" s="1" t="s">
        <v>34</v>
      </c>
      <c r="D1083" s="1" t="s">
        <v>22</v>
      </c>
      <c r="E1083" s="1" t="s">
        <v>23</v>
      </c>
      <c r="F1083" s="1" t="s">
        <v>35</v>
      </c>
      <c r="G1083" s="1" t="s">
        <v>36</v>
      </c>
      <c r="H1083" s="1" t="s">
        <v>26</v>
      </c>
      <c r="I1083" s="1" t="s">
        <v>27</v>
      </c>
      <c r="J1083" s="9">
        <v>45242</v>
      </c>
      <c r="K1083" s="9"/>
      <c r="L1083" s="1" t="s">
        <v>28</v>
      </c>
      <c r="M1083" s="1">
        <v>780</v>
      </c>
      <c r="N1083" s="1" t="s">
        <v>29</v>
      </c>
      <c r="O1083" s="1" t="s">
        <v>63</v>
      </c>
      <c r="P1083" s="1" t="s">
        <v>44</v>
      </c>
      <c r="Q1083" s="1">
        <v>3</v>
      </c>
      <c r="R1083" s="1" t="s">
        <v>37</v>
      </c>
      <c r="S1083" s="1">
        <v>2</v>
      </c>
      <c r="T1083" s="10">
        <v>81500</v>
      </c>
      <c r="U1083" t="str">
        <f t="shared" si="112"/>
        <v>Reviewed</v>
      </c>
      <c r="V1083" t="str">
        <f t="shared" si="113"/>
        <v>meets</v>
      </c>
      <c r="W1083">
        <f t="shared" si="114"/>
        <v>0</v>
      </c>
      <c r="X1083" t="str">
        <f t="shared" si="115"/>
        <v>Active</v>
      </c>
      <c r="Y1083">
        <f t="shared" si="116"/>
        <v>2.1369863013698631</v>
      </c>
      <c r="Z1083" t="str">
        <f t="shared" si="117"/>
        <v>2–3 Years</v>
      </c>
      <c r="AA1083" t="str">
        <f t="shared" si="118"/>
        <v>70K–99K</v>
      </c>
    </row>
    <row r="1084" spans="1:27" ht="19.95" customHeight="1" x14ac:dyDescent="0.3">
      <c r="A1084" s="4" t="s">
        <v>1210</v>
      </c>
      <c r="B1084" s="5">
        <v>45653</v>
      </c>
      <c r="C1084" s="6" t="s">
        <v>39</v>
      </c>
      <c r="D1084" s="6" t="s">
        <v>22</v>
      </c>
      <c r="E1084" s="6" t="s">
        <v>40</v>
      </c>
      <c r="F1084" s="6" t="s">
        <v>174</v>
      </c>
      <c r="G1084" s="6" t="s">
        <v>42</v>
      </c>
      <c r="H1084" s="6" t="s">
        <v>26</v>
      </c>
      <c r="I1084" s="6" t="s">
        <v>27</v>
      </c>
      <c r="J1084" s="5">
        <v>45653</v>
      </c>
      <c r="K1084" s="5"/>
      <c r="L1084" s="6" t="s">
        <v>28</v>
      </c>
      <c r="M1084" s="6">
        <v>369</v>
      </c>
      <c r="N1084" s="6" t="s">
        <v>52</v>
      </c>
      <c r="O1084" s="6" t="s">
        <v>63</v>
      </c>
      <c r="P1084" s="6" t="s">
        <v>133</v>
      </c>
      <c r="Q1084" s="6">
        <v>3</v>
      </c>
      <c r="R1084" s="6" t="s">
        <v>37</v>
      </c>
      <c r="S1084" s="6">
        <v>1</v>
      </c>
      <c r="T1084" s="7">
        <v>100000</v>
      </c>
      <c r="U1084" t="str">
        <f t="shared" si="112"/>
        <v>Reviewed</v>
      </c>
      <c r="V1084" t="str">
        <f t="shared" si="113"/>
        <v>meets</v>
      </c>
      <c r="W1084">
        <f t="shared" si="114"/>
        <v>0</v>
      </c>
      <c r="X1084" t="str">
        <f t="shared" si="115"/>
        <v>Active</v>
      </c>
      <c r="Y1084">
        <f t="shared" si="116"/>
        <v>1.010958904109589</v>
      </c>
      <c r="Z1084" t="str">
        <f t="shared" si="117"/>
        <v>1–2 Years</v>
      </c>
      <c r="AA1084" t="str">
        <f t="shared" si="118"/>
        <v>100K–129K</v>
      </c>
    </row>
    <row r="1085" spans="1:27" ht="19.95" customHeight="1" x14ac:dyDescent="0.3">
      <c r="A1085" s="8" t="s">
        <v>1211</v>
      </c>
      <c r="B1085" s="9">
        <v>44942</v>
      </c>
      <c r="C1085" s="1" t="s">
        <v>46</v>
      </c>
      <c r="D1085" s="1" t="s">
        <v>22</v>
      </c>
      <c r="E1085" s="1" t="s">
        <v>40</v>
      </c>
      <c r="F1085" s="1" t="s">
        <v>47</v>
      </c>
      <c r="G1085" s="1" t="s">
        <v>48</v>
      </c>
      <c r="H1085" s="1" t="s">
        <v>49</v>
      </c>
      <c r="I1085" s="1" t="s">
        <v>27</v>
      </c>
      <c r="J1085" s="9">
        <v>44942</v>
      </c>
      <c r="K1085" s="9"/>
      <c r="L1085" s="1" t="s">
        <v>28</v>
      </c>
      <c r="M1085" s="1">
        <v>1080</v>
      </c>
      <c r="N1085" s="1" t="s">
        <v>52</v>
      </c>
      <c r="O1085" s="1" t="s">
        <v>43</v>
      </c>
      <c r="P1085" s="1" t="s">
        <v>31</v>
      </c>
      <c r="Q1085" s="1">
        <v>2</v>
      </c>
      <c r="R1085" s="1" t="s">
        <v>53</v>
      </c>
      <c r="S1085" s="1">
        <v>3</v>
      </c>
      <c r="T1085" s="10">
        <v>125000</v>
      </c>
      <c r="U1085" t="str">
        <f t="shared" si="112"/>
        <v>Reviewed</v>
      </c>
      <c r="V1085" t="str">
        <f t="shared" si="113"/>
        <v>needs_support</v>
      </c>
      <c r="W1085">
        <f t="shared" si="114"/>
        <v>0</v>
      </c>
      <c r="X1085" t="str">
        <f t="shared" si="115"/>
        <v>Active</v>
      </c>
      <c r="Y1085">
        <f t="shared" si="116"/>
        <v>2.9589041095890409</v>
      </c>
      <c r="Z1085" t="str">
        <f t="shared" si="117"/>
        <v>2–3 Years</v>
      </c>
      <c r="AA1085" t="str">
        <f t="shared" si="118"/>
        <v>100K–129K</v>
      </c>
    </row>
    <row r="1086" spans="1:27" ht="19.95" customHeight="1" x14ac:dyDescent="0.3">
      <c r="A1086" s="4" t="s">
        <v>1212</v>
      </c>
      <c r="B1086" s="5">
        <v>45770</v>
      </c>
      <c r="C1086" s="6" t="s">
        <v>55</v>
      </c>
      <c r="D1086" s="6" t="s">
        <v>56</v>
      </c>
      <c r="E1086" s="6" t="s">
        <v>23</v>
      </c>
      <c r="F1086" s="6" t="s">
        <v>61</v>
      </c>
      <c r="G1086" s="6" t="s">
        <v>62</v>
      </c>
      <c r="H1086" s="6" t="s">
        <v>26</v>
      </c>
      <c r="I1086" s="6" t="s">
        <v>27</v>
      </c>
      <c r="J1086" s="5">
        <v>45770</v>
      </c>
      <c r="K1086" s="5"/>
      <c r="L1086" s="6" t="s">
        <v>28</v>
      </c>
      <c r="M1086" s="6">
        <v>252</v>
      </c>
      <c r="N1086" s="6" t="s">
        <v>29</v>
      </c>
      <c r="O1086" s="6" t="s">
        <v>63</v>
      </c>
      <c r="P1086" s="6" t="s">
        <v>107</v>
      </c>
      <c r="Q1086" s="6">
        <v>4</v>
      </c>
      <c r="R1086" s="6" t="s">
        <v>32</v>
      </c>
      <c r="S1086" s="6">
        <v>1</v>
      </c>
      <c r="T1086" s="7">
        <v>96000</v>
      </c>
      <c r="U1086" t="str">
        <f t="shared" si="112"/>
        <v>Reviewed</v>
      </c>
      <c r="V1086" t="str">
        <f t="shared" si="113"/>
        <v>exceeds</v>
      </c>
      <c r="W1086">
        <f t="shared" si="114"/>
        <v>0</v>
      </c>
      <c r="X1086" t="str">
        <f t="shared" si="115"/>
        <v>Active</v>
      </c>
      <c r="Y1086">
        <f t="shared" si="116"/>
        <v>0.69041095890410964</v>
      </c>
      <c r="Z1086" t="str">
        <f t="shared" si="117"/>
        <v>&lt;1 Year</v>
      </c>
      <c r="AA1086" t="str">
        <f t="shared" si="118"/>
        <v>70K–99K</v>
      </c>
    </row>
    <row r="1087" spans="1:27" ht="19.95" customHeight="1" x14ac:dyDescent="0.3">
      <c r="A1087" s="8" t="s">
        <v>1213</v>
      </c>
      <c r="B1087" s="9">
        <v>45786</v>
      </c>
      <c r="C1087" s="1" t="s">
        <v>60</v>
      </c>
      <c r="D1087" s="1" t="s">
        <v>56</v>
      </c>
      <c r="E1087" s="1" t="s">
        <v>40</v>
      </c>
      <c r="F1087" s="1" t="s">
        <v>61</v>
      </c>
      <c r="G1087" s="1" t="s">
        <v>62</v>
      </c>
      <c r="H1087" s="1" t="s">
        <v>26</v>
      </c>
      <c r="I1087" s="1" t="s">
        <v>27</v>
      </c>
      <c r="J1087" s="9">
        <v>45786</v>
      </c>
      <c r="K1087" s="9"/>
      <c r="L1087" s="1" t="s">
        <v>28</v>
      </c>
      <c r="M1087" s="1">
        <v>236</v>
      </c>
      <c r="N1087" s="1" t="s">
        <v>29</v>
      </c>
      <c r="O1087" s="1" t="s">
        <v>63</v>
      </c>
      <c r="P1087" s="1" t="s">
        <v>44</v>
      </c>
      <c r="Q1087" s="1">
        <v>4</v>
      </c>
      <c r="R1087" s="1" t="s">
        <v>32</v>
      </c>
      <c r="S1087" s="1">
        <v>1</v>
      </c>
      <c r="T1087" s="10">
        <v>99000</v>
      </c>
      <c r="U1087" t="str">
        <f t="shared" si="112"/>
        <v>Reviewed</v>
      </c>
      <c r="V1087" t="str">
        <f t="shared" si="113"/>
        <v>exceeds</v>
      </c>
      <c r="W1087">
        <f t="shared" si="114"/>
        <v>0</v>
      </c>
      <c r="X1087" t="str">
        <f t="shared" si="115"/>
        <v>Active</v>
      </c>
      <c r="Y1087">
        <f t="shared" si="116"/>
        <v>0.64657534246575343</v>
      </c>
      <c r="Z1087" t="str">
        <f t="shared" si="117"/>
        <v>&lt;1 Year</v>
      </c>
      <c r="AA1087" t="str">
        <f t="shared" si="118"/>
        <v>70K–99K</v>
      </c>
    </row>
    <row r="1088" spans="1:27" ht="19.95" customHeight="1" x14ac:dyDescent="0.3">
      <c r="A1088" s="4" t="s">
        <v>1214</v>
      </c>
      <c r="B1088" s="5">
        <v>45062</v>
      </c>
      <c r="C1088" s="6" t="s">
        <v>66</v>
      </c>
      <c r="D1088" s="6" t="s">
        <v>56</v>
      </c>
      <c r="E1088" s="6" t="s">
        <v>67</v>
      </c>
      <c r="F1088" s="6" t="s">
        <v>68</v>
      </c>
      <c r="G1088" s="6" t="s">
        <v>69</v>
      </c>
      <c r="H1088" s="6" t="s">
        <v>26</v>
      </c>
      <c r="I1088" s="6" t="s">
        <v>27</v>
      </c>
      <c r="J1088" s="5">
        <v>45062</v>
      </c>
      <c r="K1088" s="5"/>
      <c r="L1088" s="6" t="s">
        <v>28</v>
      </c>
      <c r="M1088" s="6">
        <v>960</v>
      </c>
      <c r="N1088" s="6" t="s">
        <v>52</v>
      </c>
      <c r="O1088" s="6" t="s">
        <v>63</v>
      </c>
      <c r="P1088" s="6" t="s">
        <v>31</v>
      </c>
      <c r="Q1088" s="6">
        <v>3</v>
      </c>
      <c r="R1088" s="6" t="s">
        <v>37</v>
      </c>
      <c r="S1088" s="6">
        <v>3</v>
      </c>
      <c r="T1088" s="7">
        <v>93000</v>
      </c>
      <c r="U1088" t="str">
        <f t="shared" si="112"/>
        <v>Reviewed</v>
      </c>
      <c r="V1088" t="str">
        <f t="shared" si="113"/>
        <v>meets</v>
      </c>
      <c r="W1088">
        <f t="shared" si="114"/>
        <v>0</v>
      </c>
      <c r="X1088" t="str">
        <f t="shared" si="115"/>
        <v>Active</v>
      </c>
      <c r="Y1088">
        <f t="shared" si="116"/>
        <v>2.6301369863013697</v>
      </c>
      <c r="Z1088" t="str">
        <f t="shared" si="117"/>
        <v>2–3 Years</v>
      </c>
      <c r="AA1088" t="str">
        <f t="shared" si="118"/>
        <v>70K–99K</v>
      </c>
    </row>
    <row r="1089" spans="1:27" ht="19.95" customHeight="1" x14ac:dyDescent="0.3">
      <c r="A1089" s="8" t="s">
        <v>1215</v>
      </c>
      <c r="B1089" s="9">
        <v>45753</v>
      </c>
      <c r="C1089" s="1" t="s">
        <v>71</v>
      </c>
      <c r="D1089" s="1" t="s">
        <v>72</v>
      </c>
      <c r="E1089" s="1" t="s">
        <v>23</v>
      </c>
      <c r="F1089" s="1" t="s">
        <v>150</v>
      </c>
      <c r="G1089" s="1" t="s">
        <v>74</v>
      </c>
      <c r="H1089" s="1" t="s">
        <v>26</v>
      </c>
      <c r="I1089" s="1" t="s">
        <v>27</v>
      </c>
      <c r="J1089" s="9">
        <v>45753</v>
      </c>
      <c r="K1089" s="9"/>
      <c r="L1089" s="1" t="s">
        <v>28</v>
      </c>
      <c r="M1089" s="1">
        <v>269</v>
      </c>
      <c r="N1089" s="1" t="s">
        <v>75</v>
      </c>
      <c r="O1089" s="1" t="s">
        <v>30</v>
      </c>
      <c r="P1089" s="1" t="s">
        <v>133</v>
      </c>
      <c r="Q1089" s="1">
        <v>3</v>
      </c>
      <c r="R1089" s="1" t="s">
        <v>37</v>
      </c>
      <c r="S1089" s="1">
        <v>1</v>
      </c>
      <c r="T1089" s="10">
        <v>82000</v>
      </c>
      <c r="U1089" t="str">
        <f t="shared" si="112"/>
        <v>Reviewed</v>
      </c>
      <c r="V1089" t="str">
        <f t="shared" si="113"/>
        <v>meets</v>
      </c>
      <c r="W1089">
        <f t="shared" si="114"/>
        <v>0</v>
      </c>
      <c r="X1089" t="str">
        <f t="shared" si="115"/>
        <v>Active</v>
      </c>
      <c r="Y1089">
        <f t="shared" si="116"/>
        <v>0.73698630136986298</v>
      </c>
      <c r="Z1089" t="str">
        <f t="shared" si="117"/>
        <v>&lt;1 Year</v>
      </c>
      <c r="AA1089" t="str">
        <f t="shared" si="118"/>
        <v>70K–99K</v>
      </c>
    </row>
    <row r="1090" spans="1:27" ht="19.95" customHeight="1" x14ac:dyDescent="0.3">
      <c r="A1090" s="4" t="s">
        <v>1216</v>
      </c>
      <c r="B1090" s="5">
        <v>45211</v>
      </c>
      <c r="C1090" s="6" t="s">
        <v>77</v>
      </c>
      <c r="D1090" s="6" t="s">
        <v>72</v>
      </c>
      <c r="E1090" s="6" t="s">
        <v>40</v>
      </c>
      <c r="F1090" s="6" t="s">
        <v>131</v>
      </c>
      <c r="G1090" s="6" t="s">
        <v>79</v>
      </c>
      <c r="H1090" s="6" t="s">
        <v>26</v>
      </c>
      <c r="I1090" s="6" t="s">
        <v>27</v>
      </c>
      <c r="J1090" s="5">
        <v>45211</v>
      </c>
      <c r="K1090" s="5"/>
      <c r="L1090" s="6" t="s">
        <v>28</v>
      </c>
      <c r="M1090" s="6">
        <v>811</v>
      </c>
      <c r="N1090" s="6" t="s">
        <v>29</v>
      </c>
      <c r="O1090" s="6" t="s">
        <v>30</v>
      </c>
      <c r="P1090" s="6" t="s">
        <v>64</v>
      </c>
      <c r="Q1090" s="6">
        <v>3</v>
      </c>
      <c r="R1090" s="6" t="s">
        <v>37</v>
      </c>
      <c r="S1090" s="6">
        <v>2</v>
      </c>
      <c r="T1090" s="7">
        <v>96500</v>
      </c>
      <c r="U1090" t="str">
        <f t="shared" ref="U1090:U1153" si="119">IF(LOWER(TRIM(Q1090&amp;""))="none","Not Reviewed","Reviewed")</f>
        <v>Reviewed</v>
      </c>
      <c r="V1090" t="str">
        <f t="shared" ref="V1090:V1153" si="120">IF(OR(Q1090="none",R1090=""),"Not Reviewed",R1090)</f>
        <v>meets</v>
      </c>
      <c r="W1090">
        <f t="shared" ref="W1090:W1153" si="121">IF(I1090="terminated",1,0)</f>
        <v>0</v>
      </c>
      <c r="X1090" t="str">
        <f t="shared" ref="X1090:X1153" si="122">IF(I1090="terminated","Attrited","Active")</f>
        <v>Active</v>
      </c>
      <c r="Y1090">
        <f t="shared" ref="Y1090:Y1153" si="123">M1090/365</f>
        <v>2.2219178082191782</v>
      </c>
      <c r="Z1090" t="str">
        <f t="shared" ref="Z1090:Z1153" si="124">IF(Y1090&lt;1,"&lt;1 Year",IF(Y1090&lt;2,"1–2 Years",IF(Y1090&lt;3,"2–3 Years","3+ Years")))</f>
        <v>2–3 Years</v>
      </c>
      <c r="AA1090" t="str">
        <f t="shared" ref="AA1090:AA1153" si="125">IF(T1090&lt;70000,"&lt;70K",IF(T1090&lt;100000,"70K–99K",IF(T1090&lt;130000,"100K–129K","130K+")))</f>
        <v>70K–99K</v>
      </c>
    </row>
    <row r="1091" spans="1:27" ht="19.95" customHeight="1" x14ac:dyDescent="0.3">
      <c r="A1091" s="8" t="s">
        <v>1217</v>
      </c>
      <c r="B1091" s="9">
        <v>45198</v>
      </c>
      <c r="C1091" s="1" t="s">
        <v>81</v>
      </c>
      <c r="D1091" s="1" t="s">
        <v>72</v>
      </c>
      <c r="E1091" s="1" t="s">
        <v>23</v>
      </c>
      <c r="F1091" s="1" t="s">
        <v>154</v>
      </c>
      <c r="G1091" s="1" t="s">
        <v>83</v>
      </c>
      <c r="H1091" s="1" t="s">
        <v>43</v>
      </c>
      <c r="I1091" s="1" t="s">
        <v>50</v>
      </c>
      <c r="J1091" s="9">
        <v>45198</v>
      </c>
      <c r="K1091" s="9">
        <v>45567</v>
      </c>
      <c r="L1091" s="1" t="s">
        <v>84</v>
      </c>
      <c r="M1091" s="1">
        <v>369</v>
      </c>
      <c r="N1091" s="1" t="s">
        <v>122</v>
      </c>
      <c r="O1091" s="1" t="s">
        <v>63</v>
      </c>
      <c r="P1091" s="1" t="s">
        <v>107</v>
      </c>
      <c r="Q1091" s="1">
        <v>4</v>
      </c>
      <c r="R1091" s="1" t="s">
        <v>32</v>
      </c>
      <c r="S1091" s="1">
        <v>1</v>
      </c>
      <c r="T1091" s="10">
        <v>69000</v>
      </c>
      <c r="U1091" t="str">
        <f t="shared" si="119"/>
        <v>Reviewed</v>
      </c>
      <c r="V1091" t="str">
        <f t="shared" si="120"/>
        <v>exceeds</v>
      </c>
      <c r="W1091">
        <f t="shared" si="121"/>
        <v>1</v>
      </c>
      <c r="X1091" t="str">
        <f t="shared" si="122"/>
        <v>Attrited</v>
      </c>
      <c r="Y1091">
        <f t="shared" si="123"/>
        <v>1.010958904109589</v>
      </c>
      <c r="Z1091" t="str">
        <f t="shared" si="124"/>
        <v>1–2 Years</v>
      </c>
      <c r="AA1091" t="str">
        <f t="shared" si="125"/>
        <v>&lt;70K</v>
      </c>
    </row>
    <row r="1092" spans="1:27" ht="19.95" customHeight="1" x14ac:dyDescent="0.3">
      <c r="A1092" s="4" t="s">
        <v>1218</v>
      </c>
      <c r="B1092" s="5">
        <v>45787</v>
      </c>
      <c r="C1092" s="6" t="s">
        <v>86</v>
      </c>
      <c r="D1092" s="6" t="s">
        <v>87</v>
      </c>
      <c r="E1092" s="6" t="s">
        <v>67</v>
      </c>
      <c r="F1092" s="6" t="s">
        <v>88</v>
      </c>
      <c r="G1092" s="6" t="s">
        <v>89</v>
      </c>
      <c r="H1092" s="6" t="s">
        <v>49</v>
      </c>
      <c r="I1092" s="6" t="s">
        <v>27</v>
      </c>
      <c r="J1092" s="5">
        <v>45787</v>
      </c>
      <c r="K1092" s="5"/>
      <c r="L1092" s="6" t="s">
        <v>28</v>
      </c>
      <c r="M1092" s="6">
        <v>235</v>
      </c>
      <c r="N1092" s="6" t="s">
        <v>52</v>
      </c>
      <c r="O1092" s="6" t="s">
        <v>30</v>
      </c>
      <c r="P1092" s="6" t="s">
        <v>64</v>
      </c>
      <c r="Q1092" s="6">
        <v>2</v>
      </c>
      <c r="R1092" s="6" t="s">
        <v>53</v>
      </c>
      <c r="S1092" s="6">
        <v>1</v>
      </c>
      <c r="T1092" s="7">
        <v>107000</v>
      </c>
      <c r="U1092" t="str">
        <f t="shared" si="119"/>
        <v>Reviewed</v>
      </c>
      <c r="V1092" t="str">
        <f t="shared" si="120"/>
        <v>needs_support</v>
      </c>
      <c r="W1092">
        <f t="shared" si="121"/>
        <v>0</v>
      </c>
      <c r="X1092" t="str">
        <f t="shared" si="122"/>
        <v>Active</v>
      </c>
      <c r="Y1092">
        <f t="shared" si="123"/>
        <v>0.64383561643835618</v>
      </c>
      <c r="Z1092" t="str">
        <f t="shared" si="124"/>
        <v>&lt;1 Year</v>
      </c>
      <c r="AA1092" t="str">
        <f t="shared" si="125"/>
        <v>100K–129K</v>
      </c>
    </row>
    <row r="1093" spans="1:27" ht="19.95" customHeight="1" x14ac:dyDescent="0.3">
      <c r="A1093" s="8" t="s">
        <v>1219</v>
      </c>
      <c r="B1093" s="9">
        <v>45220</v>
      </c>
      <c r="C1093" s="1" t="s">
        <v>91</v>
      </c>
      <c r="D1093" s="1" t="s">
        <v>87</v>
      </c>
      <c r="E1093" s="1" t="s">
        <v>92</v>
      </c>
      <c r="F1093" s="1" t="s">
        <v>93</v>
      </c>
      <c r="G1093" s="1" t="s">
        <v>94</v>
      </c>
      <c r="H1093" s="1" t="s">
        <v>26</v>
      </c>
      <c r="I1093" s="1" t="s">
        <v>27</v>
      </c>
      <c r="J1093" s="9">
        <v>45220</v>
      </c>
      <c r="K1093" s="9"/>
      <c r="L1093" s="1" t="s">
        <v>28</v>
      </c>
      <c r="M1093" s="1">
        <v>802</v>
      </c>
      <c r="N1093" s="1" t="s">
        <v>140</v>
      </c>
      <c r="O1093" s="1" t="s">
        <v>63</v>
      </c>
      <c r="P1093" s="1" t="s">
        <v>31</v>
      </c>
      <c r="Q1093" s="1">
        <v>2</v>
      </c>
      <c r="R1093" s="1" t="s">
        <v>53</v>
      </c>
      <c r="S1093" s="1">
        <v>2</v>
      </c>
      <c r="T1093" s="10">
        <v>83500</v>
      </c>
      <c r="U1093" t="str">
        <f t="shared" si="119"/>
        <v>Reviewed</v>
      </c>
      <c r="V1093" t="str">
        <f t="shared" si="120"/>
        <v>needs_support</v>
      </c>
      <c r="W1093">
        <f t="shared" si="121"/>
        <v>0</v>
      </c>
      <c r="X1093" t="str">
        <f t="shared" si="122"/>
        <v>Active</v>
      </c>
      <c r="Y1093">
        <f t="shared" si="123"/>
        <v>2.1972602739726028</v>
      </c>
      <c r="Z1093" t="str">
        <f t="shared" si="124"/>
        <v>2–3 Years</v>
      </c>
      <c r="AA1093" t="str">
        <f t="shared" si="125"/>
        <v>70K–99K</v>
      </c>
    </row>
    <row r="1094" spans="1:27" ht="19.95" customHeight="1" x14ac:dyDescent="0.3">
      <c r="A1094" s="4" t="s">
        <v>1220</v>
      </c>
      <c r="B1094" s="5">
        <v>45643</v>
      </c>
      <c r="C1094" s="6" t="s">
        <v>21</v>
      </c>
      <c r="D1094" s="6" t="s">
        <v>22</v>
      </c>
      <c r="E1094" s="6" t="s">
        <v>23</v>
      </c>
      <c r="F1094" s="6" t="s">
        <v>288</v>
      </c>
      <c r="G1094" s="6" t="s">
        <v>25</v>
      </c>
      <c r="H1094" s="6" t="s">
        <v>43</v>
      </c>
      <c r="I1094" s="6" t="s">
        <v>27</v>
      </c>
      <c r="J1094" s="5">
        <v>45643</v>
      </c>
      <c r="K1094" s="5"/>
      <c r="L1094" s="6" t="s">
        <v>28</v>
      </c>
      <c r="M1094" s="6">
        <v>379</v>
      </c>
      <c r="N1094" s="6" t="s">
        <v>29</v>
      </c>
      <c r="O1094" s="6" t="s">
        <v>30</v>
      </c>
      <c r="P1094" s="6" t="s">
        <v>31</v>
      </c>
      <c r="Q1094" s="6">
        <v>4</v>
      </c>
      <c r="R1094" s="6" t="s">
        <v>32</v>
      </c>
      <c r="S1094" s="6">
        <v>1</v>
      </c>
      <c r="T1094" s="7">
        <v>72500</v>
      </c>
      <c r="U1094" t="str">
        <f t="shared" si="119"/>
        <v>Reviewed</v>
      </c>
      <c r="V1094" t="str">
        <f t="shared" si="120"/>
        <v>exceeds</v>
      </c>
      <c r="W1094">
        <f t="shared" si="121"/>
        <v>0</v>
      </c>
      <c r="X1094" t="str">
        <f t="shared" si="122"/>
        <v>Active</v>
      </c>
      <c r="Y1094">
        <f t="shared" si="123"/>
        <v>1.0383561643835617</v>
      </c>
      <c r="Z1094" t="str">
        <f t="shared" si="124"/>
        <v>1–2 Years</v>
      </c>
      <c r="AA1094" t="str">
        <f t="shared" si="125"/>
        <v>70K–99K</v>
      </c>
    </row>
    <row r="1095" spans="1:27" ht="19.95" customHeight="1" x14ac:dyDescent="0.3">
      <c r="A1095" s="8" t="s">
        <v>1221</v>
      </c>
      <c r="B1095" s="9">
        <v>45153</v>
      </c>
      <c r="C1095" s="1" t="s">
        <v>34</v>
      </c>
      <c r="D1095" s="1" t="s">
        <v>22</v>
      </c>
      <c r="E1095" s="1" t="s">
        <v>23</v>
      </c>
      <c r="F1095" s="1" t="s">
        <v>121</v>
      </c>
      <c r="G1095" s="1" t="s">
        <v>25</v>
      </c>
      <c r="H1095" s="1" t="s">
        <v>49</v>
      </c>
      <c r="I1095" s="1" t="s">
        <v>27</v>
      </c>
      <c r="J1095" s="9">
        <v>45153</v>
      </c>
      <c r="K1095" s="9"/>
      <c r="L1095" s="1" t="s">
        <v>28</v>
      </c>
      <c r="M1095" s="1">
        <v>869</v>
      </c>
      <c r="N1095" s="1" t="s">
        <v>140</v>
      </c>
      <c r="O1095" s="1" t="s">
        <v>63</v>
      </c>
      <c r="P1095" s="1" t="s">
        <v>44</v>
      </c>
      <c r="Q1095" s="1">
        <v>4</v>
      </c>
      <c r="R1095" s="1" t="s">
        <v>32</v>
      </c>
      <c r="S1095" s="1">
        <v>2</v>
      </c>
      <c r="T1095" s="10">
        <v>132500</v>
      </c>
      <c r="U1095" t="str">
        <f t="shared" si="119"/>
        <v>Reviewed</v>
      </c>
      <c r="V1095" t="str">
        <f t="shared" si="120"/>
        <v>exceeds</v>
      </c>
      <c r="W1095">
        <f t="shared" si="121"/>
        <v>0</v>
      </c>
      <c r="X1095" t="str">
        <f t="shared" si="122"/>
        <v>Active</v>
      </c>
      <c r="Y1095">
        <f t="shared" si="123"/>
        <v>2.3808219178082193</v>
      </c>
      <c r="Z1095" t="str">
        <f t="shared" si="124"/>
        <v>2–3 Years</v>
      </c>
      <c r="AA1095" t="str">
        <f t="shared" si="125"/>
        <v>130K+</v>
      </c>
    </row>
    <row r="1096" spans="1:27" ht="19.95" customHeight="1" x14ac:dyDescent="0.3">
      <c r="A1096" s="4" t="s">
        <v>1222</v>
      </c>
      <c r="B1096" s="5">
        <v>45216</v>
      </c>
      <c r="C1096" s="6" t="s">
        <v>39</v>
      </c>
      <c r="D1096" s="6" t="s">
        <v>22</v>
      </c>
      <c r="E1096" s="6" t="s">
        <v>40</v>
      </c>
      <c r="F1096" s="6" t="s">
        <v>41</v>
      </c>
      <c r="G1096" s="6" t="s">
        <v>42</v>
      </c>
      <c r="H1096" s="6" t="s">
        <v>43</v>
      </c>
      <c r="I1096" s="6" t="s">
        <v>27</v>
      </c>
      <c r="J1096" s="5">
        <v>45216</v>
      </c>
      <c r="K1096" s="5"/>
      <c r="L1096" s="6" t="s">
        <v>28</v>
      </c>
      <c r="M1096" s="6">
        <v>806</v>
      </c>
      <c r="N1096" s="6" t="s">
        <v>29</v>
      </c>
      <c r="O1096" s="6" t="s">
        <v>30</v>
      </c>
      <c r="P1096" s="6" t="s">
        <v>31</v>
      </c>
      <c r="Q1096" s="6">
        <v>4</v>
      </c>
      <c r="R1096" s="6" t="s">
        <v>32</v>
      </c>
      <c r="S1096" s="6">
        <v>2</v>
      </c>
      <c r="T1096" s="7">
        <v>75000</v>
      </c>
      <c r="U1096" t="str">
        <f t="shared" si="119"/>
        <v>Reviewed</v>
      </c>
      <c r="V1096" t="str">
        <f t="shared" si="120"/>
        <v>exceeds</v>
      </c>
      <c r="W1096">
        <f t="shared" si="121"/>
        <v>0</v>
      </c>
      <c r="X1096" t="str">
        <f t="shared" si="122"/>
        <v>Active</v>
      </c>
      <c r="Y1096">
        <f t="shared" si="123"/>
        <v>2.2082191780821918</v>
      </c>
      <c r="Z1096" t="str">
        <f t="shared" si="124"/>
        <v>2–3 Years</v>
      </c>
      <c r="AA1096" t="str">
        <f t="shared" si="125"/>
        <v>70K–99K</v>
      </c>
    </row>
    <row r="1097" spans="1:27" ht="19.95" customHeight="1" x14ac:dyDescent="0.3">
      <c r="A1097" s="8" t="s">
        <v>1223</v>
      </c>
      <c r="B1097" s="9">
        <v>45598</v>
      </c>
      <c r="C1097" s="1" t="s">
        <v>46</v>
      </c>
      <c r="D1097" s="1" t="s">
        <v>22</v>
      </c>
      <c r="E1097" s="1" t="s">
        <v>40</v>
      </c>
      <c r="F1097" s="1" t="s">
        <v>101</v>
      </c>
      <c r="G1097" s="1" t="s">
        <v>48</v>
      </c>
      <c r="H1097" s="1" t="s">
        <v>26</v>
      </c>
      <c r="I1097" s="1" t="s">
        <v>27</v>
      </c>
      <c r="J1097" s="9">
        <v>45598</v>
      </c>
      <c r="K1097" s="9"/>
      <c r="L1097" s="1" t="s">
        <v>28</v>
      </c>
      <c r="M1097" s="1">
        <v>424</v>
      </c>
      <c r="N1097" s="1" t="s">
        <v>75</v>
      </c>
      <c r="O1097" s="1" t="s">
        <v>30</v>
      </c>
      <c r="P1097" s="1" t="s">
        <v>31</v>
      </c>
      <c r="Q1097" s="1">
        <v>3</v>
      </c>
      <c r="R1097" s="1" t="s">
        <v>37</v>
      </c>
      <c r="S1097" s="1">
        <v>1</v>
      </c>
      <c r="T1097" s="10">
        <v>81000</v>
      </c>
      <c r="U1097" t="str">
        <f t="shared" si="119"/>
        <v>Reviewed</v>
      </c>
      <c r="V1097" t="str">
        <f t="shared" si="120"/>
        <v>meets</v>
      </c>
      <c r="W1097">
        <f t="shared" si="121"/>
        <v>0</v>
      </c>
      <c r="X1097" t="str">
        <f t="shared" si="122"/>
        <v>Active</v>
      </c>
      <c r="Y1097">
        <f t="shared" si="123"/>
        <v>1.1616438356164382</v>
      </c>
      <c r="Z1097" t="str">
        <f t="shared" si="124"/>
        <v>1–2 Years</v>
      </c>
      <c r="AA1097" t="str">
        <f t="shared" si="125"/>
        <v>70K–99K</v>
      </c>
    </row>
    <row r="1098" spans="1:27" ht="19.95" customHeight="1" x14ac:dyDescent="0.3">
      <c r="A1098" s="4" t="s">
        <v>1224</v>
      </c>
      <c r="B1098" s="5">
        <v>45604</v>
      </c>
      <c r="C1098" s="6" t="s">
        <v>55</v>
      </c>
      <c r="D1098" s="6" t="s">
        <v>56</v>
      </c>
      <c r="E1098" s="6" t="s">
        <v>23</v>
      </c>
      <c r="F1098" s="6" t="s">
        <v>104</v>
      </c>
      <c r="G1098" s="6" t="s">
        <v>62</v>
      </c>
      <c r="H1098" s="6" t="s">
        <v>43</v>
      </c>
      <c r="I1098" s="6" t="s">
        <v>27</v>
      </c>
      <c r="J1098" s="5">
        <v>45604</v>
      </c>
      <c r="K1098" s="5"/>
      <c r="L1098" s="6" t="s">
        <v>28</v>
      </c>
      <c r="M1098" s="6">
        <v>418</v>
      </c>
      <c r="N1098" s="6" t="s">
        <v>122</v>
      </c>
      <c r="O1098" s="6" t="s">
        <v>63</v>
      </c>
      <c r="P1098" s="6" t="s">
        <v>107</v>
      </c>
      <c r="Q1098" s="6">
        <v>3</v>
      </c>
      <c r="R1098" s="6" t="s">
        <v>37</v>
      </c>
      <c r="S1098" s="6">
        <v>1</v>
      </c>
      <c r="T1098" s="7">
        <v>75000</v>
      </c>
      <c r="U1098" t="str">
        <f t="shared" si="119"/>
        <v>Reviewed</v>
      </c>
      <c r="V1098" t="str">
        <f t="shared" si="120"/>
        <v>meets</v>
      </c>
      <c r="W1098">
        <f t="shared" si="121"/>
        <v>0</v>
      </c>
      <c r="X1098" t="str">
        <f t="shared" si="122"/>
        <v>Active</v>
      </c>
      <c r="Y1098">
        <f t="shared" si="123"/>
        <v>1.1452054794520548</v>
      </c>
      <c r="Z1098" t="str">
        <f t="shared" si="124"/>
        <v>1–2 Years</v>
      </c>
      <c r="AA1098" t="str">
        <f t="shared" si="125"/>
        <v>70K–99K</v>
      </c>
    </row>
    <row r="1099" spans="1:27" ht="19.95" customHeight="1" x14ac:dyDescent="0.3">
      <c r="A1099" s="8" t="s">
        <v>1225</v>
      </c>
      <c r="B1099" s="9">
        <v>45353</v>
      </c>
      <c r="C1099" s="1" t="s">
        <v>60</v>
      </c>
      <c r="D1099" s="1" t="s">
        <v>56</v>
      </c>
      <c r="E1099" s="1" t="s">
        <v>40</v>
      </c>
      <c r="F1099" s="1" t="s">
        <v>61</v>
      </c>
      <c r="G1099" s="1" t="s">
        <v>62</v>
      </c>
      <c r="H1099" s="1" t="s">
        <v>26</v>
      </c>
      <c r="I1099" s="1" t="s">
        <v>27</v>
      </c>
      <c r="J1099" s="9">
        <v>45353</v>
      </c>
      <c r="K1099" s="9"/>
      <c r="L1099" s="1" t="s">
        <v>28</v>
      </c>
      <c r="M1099" s="1">
        <v>669</v>
      </c>
      <c r="N1099" s="1" t="s">
        <v>52</v>
      </c>
      <c r="O1099" s="1" t="s">
        <v>43</v>
      </c>
      <c r="P1099" s="1" t="s">
        <v>107</v>
      </c>
      <c r="Q1099" s="1">
        <v>3</v>
      </c>
      <c r="R1099" s="1" t="s">
        <v>37</v>
      </c>
      <c r="S1099" s="1">
        <v>2</v>
      </c>
      <c r="T1099" s="10">
        <v>94500</v>
      </c>
      <c r="U1099" t="str">
        <f t="shared" si="119"/>
        <v>Reviewed</v>
      </c>
      <c r="V1099" t="str">
        <f t="shared" si="120"/>
        <v>meets</v>
      </c>
      <c r="W1099">
        <f t="shared" si="121"/>
        <v>0</v>
      </c>
      <c r="X1099" t="str">
        <f t="shared" si="122"/>
        <v>Active</v>
      </c>
      <c r="Y1099">
        <f t="shared" si="123"/>
        <v>1.832876712328767</v>
      </c>
      <c r="Z1099" t="str">
        <f t="shared" si="124"/>
        <v>1–2 Years</v>
      </c>
      <c r="AA1099" t="str">
        <f t="shared" si="125"/>
        <v>70K–99K</v>
      </c>
    </row>
    <row r="1100" spans="1:27" ht="19.95" customHeight="1" x14ac:dyDescent="0.3">
      <c r="A1100" s="4" t="s">
        <v>1226</v>
      </c>
      <c r="B1100" s="5">
        <v>45739</v>
      </c>
      <c r="C1100" s="6" t="s">
        <v>66</v>
      </c>
      <c r="D1100" s="6" t="s">
        <v>56</v>
      </c>
      <c r="E1100" s="6" t="s">
        <v>67</v>
      </c>
      <c r="F1100" s="6" t="s">
        <v>193</v>
      </c>
      <c r="G1100" s="6" t="s">
        <v>69</v>
      </c>
      <c r="H1100" s="6" t="s">
        <v>43</v>
      </c>
      <c r="I1100" s="6" t="s">
        <v>27</v>
      </c>
      <c r="J1100" s="5">
        <v>45739</v>
      </c>
      <c r="K1100" s="5"/>
      <c r="L1100" s="6" t="s">
        <v>28</v>
      </c>
      <c r="M1100" s="6">
        <v>283</v>
      </c>
      <c r="N1100" s="6" t="s">
        <v>52</v>
      </c>
      <c r="O1100" s="6" t="s">
        <v>63</v>
      </c>
      <c r="P1100" s="6" t="s">
        <v>64</v>
      </c>
      <c r="Q1100" s="6">
        <v>4</v>
      </c>
      <c r="R1100" s="6" t="s">
        <v>32</v>
      </c>
      <c r="S1100" s="6">
        <v>1</v>
      </c>
      <c r="T1100" s="7">
        <v>72500</v>
      </c>
      <c r="U1100" t="str">
        <f t="shared" si="119"/>
        <v>Reviewed</v>
      </c>
      <c r="V1100" t="str">
        <f t="shared" si="120"/>
        <v>exceeds</v>
      </c>
      <c r="W1100">
        <f t="shared" si="121"/>
        <v>0</v>
      </c>
      <c r="X1100" t="str">
        <f t="shared" si="122"/>
        <v>Active</v>
      </c>
      <c r="Y1100">
        <f t="shared" si="123"/>
        <v>0.77534246575342469</v>
      </c>
      <c r="Z1100" t="str">
        <f t="shared" si="124"/>
        <v>&lt;1 Year</v>
      </c>
      <c r="AA1100" t="str">
        <f t="shared" si="125"/>
        <v>70K–99K</v>
      </c>
    </row>
    <row r="1101" spans="1:27" ht="19.95" customHeight="1" x14ac:dyDescent="0.3">
      <c r="A1101" s="8" t="s">
        <v>1227</v>
      </c>
      <c r="B1101" s="9">
        <v>45229</v>
      </c>
      <c r="C1101" s="1" t="s">
        <v>71</v>
      </c>
      <c r="D1101" s="1" t="s">
        <v>72</v>
      </c>
      <c r="E1101" s="1" t="s">
        <v>23</v>
      </c>
      <c r="F1101" s="1" t="s">
        <v>129</v>
      </c>
      <c r="G1101" s="1" t="s">
        <v>74</v>
      </c>
      <c r="H1101" s="1" t="s">
        <v>43</v>
      </c>
      <c r="I1101" s="1" t="s">
        <v>27</v>
      </c>
      <c r="J1101" s="9">
        <v>45229</v>
      </c>
      <c r="K1101" s="9"/>
      <c r="L1101" s="1" t="s">
        <v>28</v>
      </c>
      <c r="M1101" s="1">
        <v>793</v>
      </c>
      <c r="N1101" s="1" t="s">
        <v>29</v>
      </c>
      <c r="O1101" s="1" t="s">
        <v>170</v>
      </c>
      <c r="P1101" s="1" t="s">
        <v>64</v>
      </c>
      <c r="Q1101" s="1">
        <v>2</v>
      </c>
      <c r="R1101" s="1" t="s">
        <v>53</v>
      </c>
      <c r="S1101" s="1">
        <v>2</v>
      </c>
      <c r="T1101" s="10">
        <v>69000</v>
      </c>
      <c r="U1101" t="str">
        <f t="shared" si="119"/>
        <v>Reviewed</v>
      </c>
      <c r="V1101" t="str">
        <f t="shared" si="120"/>
        <v>needs_support</v>
      </c>
      <c r="W1101">
        <f t="shared" si="121"/>
        <v>0</v>
      </c>
      <c r="X1101" t="str">
        <f t="shared" si="122"/>
        <v>Active</v>
      </c>
      <c r="Y1101">
        <f t="shared" si="123"/>
        <v>2.1726027397260275</v>
      </c>
      <c r="Z1101" t="str">
        <f t="shared" si="124"/>
        <v>2–3 Years</v>
      </c>
      <c r="AA1101" t="str">
        <f t="shared" si="125"/>
        <v>&lt;70K</v>
      </c>
    </row>
    <row r="1102" spans="1:27" ht="19.95" customHeight="1" x14ac:dyDescent="0.3">
      <c r="A1102" s="4" t="s">
        <v>1228</v>
      </c>
      <c r="B1102" s="5">
        <v>45888</v>
      </c>
      <c r="C1102" s="6" t="s">
        <v>77</v>
      </c>
      <c r="D1102" s="6" t="s">
        <v>72</v>
      </c>
      <c r="E1102" s="6" t="s">
        <v>40</v>
      </c>
      <c r="F1102" s="6" t="s">
        <v>93</v>
      </c>
      <c r="G1102" s="6" t="s">
        <v>94</v>
      </c>
      <c r="H1102" s="6" t="s">
        <v>26</v>
      </c>
      <c r="I1102" s="6" t="s">
        <v>50</v>
      </c>
      <c r="J1102" s="5">
        <v>45888</v>
      </c>
      <c r="K1102" s="5">
        <v>46021</v>
      </c>
      <c r="L1102" s="6" t="s">
        <v>159</v>
      </c>
      <c r="M1102" s="6">
        <v>133</v>
      </c>
      <c r="N1102" s="6" t="s">
        <v>52</v>
      </c>
      <c r="O1102" s="6" t="s">
        <v>63</v>
      </c>
      <c r="P1102" s="6" t="s">
        <v>31</v>
      </c>
      <c r="Q1102" s="6" t="s">
        <v>95</v>
      </c>
      <c r="R1102" s="6" t="s">
        <v>28</v>
      </c>
      <c r="S1102" s="6">
        <v>0</v>
      </c>
      <c r="T1102" s="7">
        <v>95000</v>
      </c>
      <c r="U1102" t="str">
        <f t="shared" si="119"/>
        <v>Not Reviewed</v>
      </c>
      <c r="V1102" t="str">
        <f t="shared" si="120"/>
        <v>Not Reviewed</v>
      </c>
      <c r="W1102">
        <f t="shared" si="121"/>
        <v>1</v>
      </c>
      <c r="X1102" t="str">
        <f t="shared" si="122"/>
        <v>Attrited</v>
      </c>
      <c r="Y1102">
        <f t="shared" si="123"/>
        <v>0.36438356164383562</v>
      </c>
      <c r="Z1102" t="str">
        <f t="shared" si="124"/>
        <v>&lt;1 Year</v>
      </c>
      <c r="AA1102" t="str">
        <f t="shared" si="125"/>
        <v>70K–99K</v>
      </c>
    </row>
    <row r="1103" spans="1:27" ht="19.95" customHeight="1" x14ac:dyDescent="0.3">
      <c r="A1103" s="8" t="s">
        <v>1229</v>
      </c>
      <c r="B1103" s="9">
        <v>45397</v>
      </c>
      <c r="C1103" s="1" t="s">
        <v>81</v>
      </c>
      <c r="D1103" s="1" t="s">
        <v>72</v>
      </c>
      <c r="E1103" s="1" t="s">
        <v>23</v>
      </c>
      <c r="F1103" s="1" t="s">
        <v>114</v>
      </c>
      <c r="G1103" s="1" t="s">
        <v>94</v>
      </c>
      <c r="H1103" s="1" t="s">
        <v>43</v>
      </c>
      <c r="I1103" s="1" t="s">
        <v>27</v>
      </c>
      <c r="J1103" s="9">
        <v>45397</v>
      </c>
      <c r="K1103" s="9"/>
      <c r="L1103" s="1" t="s">
        <v>28</v>
      </c>
      <c r="M1103" s="1">
        <v>625</v>
      </c>
      <c r="N1103" s="1" t="s">
        <v>52</v>
      </c>
      <c r="O1103" s="1" t="s">
        <v>43</v>
      </c>
      <c r="P1103" s="1" t="s">
        <v>107</v>
      </c>
      <c r="Q1103" s="1">
        <v>2</v>
      </c>
      <c r="R1103" s="1" t="s">
        <v>53</v>
      </c>
      <c r="S1103" s="1">
        <v>2</v>
      </c>
      <c r="T1103" s="10">
        <v>55500</v>
      </c>
      <c r="U1103" t="str">
        <f t="shared" si="119"/>
        <v>Reviewed</v>
      </c>
      <c r="V1103" t="str">
        <f t="shared" si="120"/>
        <v>needs_support</v>
      </c>
      <c r="W1103">
        <f t="shared" si="121"/>
        <v>0</v>
      </c>
      <c r="X1103" t="str">
        <f t="shared" si="122"/>
        <v>Active</v>
      </c>
      <c r="Y1103">
        <f t="shared" si="123"/>
        <v>1.7123287671232876</v>
      </c>
      <c r="Z1103" t="str">
        <f t="shared" si="124"/>
        <v>1–2 Years</v>
      </c>
      <c r="AA1103" t="str">
        <f t="shared" si="125"/>
        <v>&lt;70K</v>
      </c>
    </row>
    <row r="1104" spans="1:27" ht="19.95" customHeight="1" x14ac:dyDescent="0.3">
      <c r="A1104" s="4" t="s">
        <v>1230</v>
      </c>
      <c r="B1104" s="5">
        <v>45112</v>
      </c>
      <c r="C1104" s="6" t="s">
        <v>86</v>
      </c>
      <c r="D1104" s="6" t="s">
        <v>87</v>
      </c>
      <c r="E1104" s="6" t="s">
        <v>67</v>
      </c>
      <c r="F1104" s="6" t="s">
        <v>135</v>
      </c>
      <c r="G1104" s="6" t="s">
        <v>89</v>
      </c>
      <c r="H1104" s="6" t="s">
        <v>43</v>
      </c>
      <c r="I1104" s="6" t="s">
        <v>27</v>
      </c>
      <c r="J1104" s="5">
        <v>45112</v>
      </c>
      <c r="K1104" s="5"/>
      <c r="L1104" s="6" t="s">
        <v>28</v>
      </c>
      <c r="M1104" s="6">
        <v>910</v>
      </c>
      <c r="N1104" s="6" t="s">
        <v>29</v>
      </c>
      <c r="O1104" s="6" t="s">
        <v>105</v>
      </c>
      <c r="P1104" s="6" t="s">
        <v>107</v>
      </c>
      <c r="Q1104" s="6">
        <v>4</v>
      </c>
      <c r="R1104" s="6" t="s">
        <v>32</v>
      </c>
      <c r="S1104" s="6">
        <v>3</v>
      </c>
      <c r="T1104" s="7">
        <v>64500</v>
      </c>
      <c r="U1104" t="str">
        <f t="shared" si="119"/>
        <v>Reviewed</v>
      </c>
      <c r="V1104" t="str">
        <f t="shared" si="120"/>
        <v>exceeds</v>
      </c>
      <c r="W1104">
        <f t="shared" si="121"/>
        <v>0</v>
      </c>
      <c r="X1104" t="str">
        <f t="shared" si="122"/>
        <v>Active</v>
      </c>
      <c r="Y1104">
        <f t="shared" si="123"/>
        <v>2.493150684931507</v>
      </c>
      <c r="Z1104" t="str">
        <f t="shared" si="124"/>
        <v>2–3 Years</v>
      </c>
      <c r="AA1104" t="str">
        <f t="shared" si="125"/>
        <v>&lt;70K</v>
      </c>
    </row>
    <row r="1105" spans="1:27" ht="19.95" customHeight="1" x14ac:dyDescent="0.3">
      <c r="A1105" s="8" t="s">
        <v>1231</v>
      </c>
      <c r="B1105" s="9">
        <v>45189</v>
      </c>
      <c r="C1105" s="1" t="s">
        <v>91</v>
      </c>
      <c r="D1105" s="1" t="s">
        <v>87</v>
      </c>
      <c r="E1105" s="1" t="s">
        <v>92</v>
      </c>
      <c r="F1105" s="1" t="s">
        <v>152</v>
      </c>
      <c r="G1105" s="1" t="s">
        <v>94</v>
      </c>
      <c r="H1105" s="1" t="s">
        <v>49</v>
      </c>
      <c r="I1105" s="1" t="s">
        <v>50</v>
      </c>
      <c r="J1105" s="9">
        <v>45189</v>
      </c>
      <c r="K1105" s="9">
        <v>45936</v>
      </c>
      <c r="L1105" s="1" t="s">
        <v>51</v>
      </c>
      <c r="M1105" s="1">
        <v>747</v>
      </c>
      <c r="N1105" s="1" t="s">
        <v>52</v>
      </c>
      <c r="O1105" s="1" t="s">
        <v>63</v>
      </c>
      <c r="P1105" s="1" t="s">
        <v>107</v>
      </c>
      <c r="Q1105" s="1">
        <v>3</v>
      </c>
      <c r="R1105" s="1" t="s">
        <v>37</v>
      </c>
      <c r="S1105" s="1">
        <v>2</v>
      </c>
      <c r="T1105" s="10">
        <v>117500</v>
      </c>
      <c r="U1105" t="str">
        <f t="shared" si="119"/>
        <v>Reviewed</v>
      </c>
      <c r="V1105" t="str">
        <f t="shared" si="120"/>
        <v>meets</v>
      </c>
      <c r="W1105">
        <f t="shared" si="121"/>
        <v>1</v>
      </c>
      <c r="X1105" t="str">
        <f t="shared" si="122"/>
        <v>Attrited</v>
      </c>
      <c r="Y1105">
        <f t="shared" si="123"/>
        <v>2.0465753424657533</v>
      </c>
      <c r="Z1105" t="str">
        <f t="shared" si="124"/>
        <v>2–3 Years</v>
      </c>
      <c r="AA1105" t="str">
        <f t="shared" si="125"/>
        <v>100K–129K</v>
      </c>
    </row>
    <row r="1106" spans="1:27" ht="19.95" customHeight="1" x14ac:dyDescent="0.3">
      <c r="A1106" s="4" t="s">
        <v>1232</v>
      </c>
      <c r="B1106" s="5">
        <v>45567</v>
      </c>
      <c r="C1106" s="6" t="s">
        <v>21</v>
      </c>
      <c r="D1106" s="6" t="s">
        <v>22</v>
      </c>
      <c r="E1106" s="6" t="s">
        <v>23</v>
      </c>
      <c r="F1106" s="6" t="s">
        <v>288</v>
      </c>
      <c r="G1106" s="6" t="s">
        <v>25</v>
      </c>
      <c r="H1106" s="6" t="s">
        <v>43</v>
      </c>
      <c r="I1106" s="6" t="s">
        <v>27</v>
      </c>
      <c r="J1106" s="5">
        <v>45567</v>
      </c>
      <c r="K1106" s="5"/>
      <c r="L1106" s="6" t="s">
        <v>28</v>
      </c>
      <c r="M1106" s="6">
        <v>455</v>
      </c>
      <c r="N1106" s="6" t="s">
        <v>75</v>
      </c>
      <c r="O1106" s="6" t="s">
        <v>63</v>
      </c>
      <c r="P1106" s="6" t="s">
        <v>31</v>
      </c>
      <c r="Q1106" s="6">
        <v>3</v>
      </c>
      <c r="R1106" s="6" t="s">
        <v>37</v>
      </c>
      <c r="S1106" s="6">
        <v>1</v>
      </c>
      <c r="T1106" s="7">
        <v>62000</v>
      </c>
      <c r="U1106" t="str">
        <f t="shared" si="119"/>
        <v>Reviewed</v>
      </c>
      <c r="V1106" t="str">
        <f t="shared" si="120"/>
        <v>meets</v>
      </c>
      <c r="W1106">
        <f t="shared" si="121"/>
        <v>0</v>
      </c>
      <c r="X1106" t="str">
        <f t="shared" si="122"/>
        <v>Active</v>
      </c>
      <c r="Y1106">
        <f t="shared" si="123"/>
        <v>1.2465753424657535</v>
      </c>
      <c r="Z1106" t="str">
        <f t="shared" si="124"/>
        <v>1–2 Years</v>
      </c>
      <c r="AA1106" t="str">
        <f t="shared" si="125"/>
        <v>&lt;70K</v>
      </c>
    </row>
    <row r="1107" spans="1:27" ht="19.95" customHeight="1" x14ac:dyDescent="0.3">
      <c r="A1107" s="8" t="s">
        <v>1233</v>
      </c>
      <c r="B1107" s="9">
        <v>44971</v>
      </c>
      <c r="C1107" s="1" t="s">
        <v>34</v>
      </c>
      <c r="D1107" s="1" t="s">
        <v>22</v>
      </c>
      <c r="E1107" s="1" t="s">
        <v>23</v>
      </c>
      <c r="F1107" s="1" t="s">
        <v>35</v>
      </c>
      <c r="G1107" s="1" t="s">
        <v>36</v>
      </c>
      <c r="H1107" s="1" t="s">
        <v>26</v>
      </c>
      <c r="I1107" s="1" t="s">
        <v>27</v>
      </c>
      <c r="J1107" s="9">
        <v>44971</v>
      </c>
      <c r="K1107" s="9"/>
      <c r="L1107" s="1" t="s">
        <v>28</v>
      </c>
      <c r="M1107" s="1">
        <v>1051</v>
      </c>
      <c r="N1107" s="1" t="s">
        <v>52</v>
      </c>
      <c r="O1107" s="1" t="s">
        <v>30</v>
      </c>
      <c r="P1107" s="1" t="s">
        <v>107</v>
      </c>
      <c r="Q1107" s="1">
        <v>5</v>
      </c>
      <c r="R1107" s="1" t="s">
        <v>119</v>
      </c>
      <c r="S1107" s="1">
        <v>3</v>
      </c>
      <c r="T1107" s="10">
        <v>80500</v>
      </c>
      <c r="U1107" t="str">
        <f t="shared" si="119"/>
        <v>Reviewed</v>
      </c>
      <c r="V1107" t="str">
        <f t="shared" si="120"/>
        <v>outstanding</v>
      </c>
      <c r="W1107">
        <f t="shared" si="121"/>
        <v>0</v>
      </c>
      <c r="X1107" t="str">
        <f t="shared" si="122"/>
        <v>Active</v>
      </c>
      <c r="Y1107">
        <f t="shared" si="123"/>
        <v>2.8794520547945206</v>
      </c>
      <c r="Z1107" t="str">
        <f t="shared" si="124"/>
        <v>2–3 Years</v>
      </c>
      <c r="AA1107" t="str">
        <f t="shared" si="125"/>
        <v>70K–99K</v>
      </c>
    </row>
    <row r="1108" spans="1:27" ht="19.95" customHeight="1" x14ac:dyDescent="0.3">
      <c r="A1108" s="4" t="s">
        <v>1234</v>
      </c>
      <c r="B1108" s="5">
        <v>45157</v>
      </c>
      <c r="C1108" s="6" t="s">
        <v>39</v>
      </c>
      <c r="D1108" s="6" t="s">
        <v>22</v>
      </c>
      <c r="E1108" s="6" t="s">
        <v>40</v>
      </c>
      <c r="F1108" s="6" t="s">
        <v>101</v>
      </c>
      <c r="G1108" s="6" t="s">
        <v>48</v>
      </c>
      <c r="H1108" s="6" t="s">
        <v>26</v>
      </c>
      <c r="I1108" s="6" t="s">
        <v>50</v>
      </c>
      <c r="J1108" s="5">
        <v>45157</v>
      </c>
      <c r="K1108" s="5">
        <v>45306</v>
      </c>
      <c r="L1108" s="6" t="s">
        <v>51</v>
      </c>
      <c r="M1108" s="6">
        <v>149</v>
      </c>
      <c r="N1108" s="6" t="s">
        <v>29</v>
      </c>
      <c r="O1108" s="6" t="s">
        <v>43</v>
      </c>
      <c r="P1108" s="6" t="s">
        <v>107</v>
      </c>
      <c r="Q1108" s="6" t="s">
        <v>95</v>
      </c>
      <c r="R1108" s="6" t="s">
        <v>28</v>
      </c>
      <c r="S1108" s="6">
        <v>0</v>
      </c>
      <c r="T1108" s="7">
        <v>96000</v>
      </c>
      <c r="U1108" t="str">
        <f t="shared" si="119"/>
        <v>Not Reviewed</v>
      </c>
      <c r="V1108" t="str">
        <f t="shared" si="120"/>
        <v>Not Reviewed</v>
      </c>
      <c r="W1108">
        <f t="shared" si="121"/>
        <v>1</v>
      </c>
      <c r="X1108" t="str">
        <f t="shared" si="122"/>
        <v>Attrited</v>
      </c>
      <c r="Y1108">
        <f t="shared" si="123"/>
        <v>0.40821917808219177</v>
      </c>
      <c r="Z1108" t="str">
        <f t="shared" si="124"/>
        <v>&lt;1 Year</v>
      </c>
      <c r="AA1108" t="str">
        <f t="shared" si="125"/>
        <v>70K–99K</v>
      </c>
    </row>
    <row r="1109" spans="1:27" ht="19.95" customHeight="1" x14ac:dyDescent="0.3">
      <c r="A1109" s="8" t="s">
        <v>1235</v>
      </c>
      <c r="B1109" s="9">
        <v>45508</v>
      </c>
      <c r="C1109" s="1" t="s">
        <v>46</v>
      </c>
      <c r="D1109" s="1" t="s">
        <v>22</v>
      </c>
      <c r="E1109" s="1" t="s">
        <v>40</v>
      </c>
      <c r="F1109" s="1" t="s">
        <v>41</v>
      </c>
      <c r="G1109" s="1" t="s">
        <v>42</v>
      </c>
      <c r="H1109" s="1" t="s">
        <v>43</v>
      </c>
      <c r="I1109" s="1" t="s">
        <v>27</v>
      </c>
      <c r="J1109" s="9">
        <v>45508</v>
      </c>
      <c r="K1109" s="9"/>
      <c r="L1109" s="1" t="s">
        <v>28</v>
      </c>
      <c r="M1109" s="1">
        <v>514</v>
      </c>
      <c r="N1109" s="1" t="s">
        <v>122</v>
      </c>
      <c r="O1109" s="1" t="s">
        <v>30</v>
      </c>
      <c r="P1109" s="1" t="s">
        <v>44</v>
      </c>
      <c r="Q1109" s="1">
        <v>3</v>
      </c>
      <c r="R1109" s="1" t="s">
        <v>37</v>
      </c>
      <c r="S1109" s="1">
        <v>1</v>
      </c>
      <c r="T1109" s="10">
        <v>76000</v>
      </c>
      <c r="U1109" t="str">
        <f t="shared" si="119"/>
        <v>Reviewed</v>
      </c>
      <c r="V1109" t="str">
        <f t="shared" si="120"/>
        <v>meets</v>
      </c>
      <c r="W1109">
        <f t="shared" si="121"/>
        <v>0</v>
      </c>
      <c r="X1109" t="str">
        <f t="shared" si="122"/>
        <v>Active</v>
      </c>
      <c r="Y1109">
        <f t="shared" si="123"/>
        <v>1.4082191780821918</v>
      </c>
      <c r="Z1109" t="str">
        <f t="shared" si="124"/>
        <v>1–2 Years</v>
      </c>
      <c r="AA1109" t="str">
        <f t="shared" si="125"/>
        <v>70K–99K</v>
      </c>
    </row>
    <row r="1110" spans="1:27" ht="19.95" customHeight="1" x14ac:dyDescent="0.3">
      <c r="A1110" s="4" t="s">
        <v>1236</v>
      </c>
      <c r="B1110" s="5">
        <v>44981</v>
      </c>
      <c r="C1110" s="6" t="s">
        <v>55</v>
      </c>
      <c r="D1110" s="6" t="s">
        <v>56</v>
      </c>
      <c r="E1110" s="6" t="s">
        <v>23</v>
      </c>
      <c r="F1110" s="6" t="s">
        <v>190</v>
      </c>
      <c r="G1110" s="6" t="s">
        <v>58</v>
      </c>
      <c r="H1110" s="6" t="s">
        <v>49</v>
      </c>
      <c r="I1110" s="6" t="s">
        <v>27</v>
      </c>
      <c r="J1110" s="5">
        <v>44981</v>
      </c>
      <c r="K1110" s="5"/>
      <c r="L1110" s="6" t="s">
        <v>28</v>
      </c>
      <c r="M1110" s="6">
        <v>1041</v>
      </c>
      <c r="N1110" s="6" t="s">
        <v>75</v>
      </c>
      <c r="O1110" s="6" t="s">
        <v>63</v>
      </c>
      <c r="P1110" s="6" t="s">
        <v>31</v>
      </c>
      <c r="Q1110" s="6">
        <v>2</v>
      </c>
      <c r="R1110" s="6" t="s">
        <v>53</v>
      </c>
      <c r="S1110" s="6">
        <v>3</v>
      </c>
      <c r="T1110" s="7">
        <v>119500</v>
      </c>
      <c r="U1110" t="str">
        <f t="shared" si="119"/>
        <v>Reviewed</v>
      </c>
      <c r="V1110" t="str">
        <f t="shared" si="120"/>
        <v>needs_support</v>
      </c>
      <c r="W1110">
        <f t="shared" si="121"/>
        <v>0</v>
      </c>
      <c r="X1110" t="str">
        <f t="shared" si="122"/>
        <v>Active</v>
      </c>
      <c r="Y1110">
        <f t="shared" si="123"/>
        <v>2.8520547945205479</v>
      </c>
      <c r="Z1110" t="str">
        <f t="shared" si="124"/>
        <v>2–3 Years</v>
      </c>
      <c r="AA1110" t="str">
        <f t="shared" si="125"/>
        <v>100K–129K</v>
      </c>
    </row>
    <row r="1111" spans="1:27" ht="19.95" customHeight="1" x14ac:dyDescent="0.3">
      <c r="A1111" s="8" t="s">
        <v>1237</v>
      </c>
      <c r="B1111" s="9">
        <v>45018</v>
      </c>
      <c r="C1111" s="1" t="s">
        <v>60</v>
      </c>
      <c r="D1111" s="1" t="s">
        <v>56</v>
      </c>
      <c r="E1111" s="1" t="s">
        <v>40</v>
      </c>
      <c r="F1111" s="1" t="s">
        <v>145</v>
      </c>
      <c r="G1111" s="1" t="s">
        <v>62</v>
      </c>
      <c r="H1111" s="1" t="s">
        <v>49</v>
      </c>
      <c r="I1111" s="1" t="s">
        <v>27</v>
      </c>
      <c r="J1111" s="9">
        <v>45018</v>
      </c>
      <c r="K1111" s="9"/>
      <c r="L1111" s="1" t="s">
        <v>28</v>
      </c>
      <c r="M1111" s="1">
        <v>1004</v>
      </c>
      <c r="N1111" s="1" t="s">
        <v>52</v>
      </c>
      <c r="O1111" s="1" t="s">
        <v>63</v>
      </c>
      <c r="P1111" s="1" t="s">
        <v>64</v>
      </c>
      <c r="Q1111" s="1">
        <v>3</v>
      </c>
      <c r="R1111" s="1" t="s">
        <v>37</v>
      </c>
      <c r="S1111" s="1">
        <v>3</v>
      </c>
      <c r="T1111" s="10">
        <v>96500</v>
      </c>
      <c r="U1111" t="str">
        <f t="shared" si="119"/>
        <v>Reviewed</v>
      </c>
      <c r="V1111" t="str">
        <f t="shared" si="120"/>
        <v>meets</v>
      </c>
      <c r="W1111">
        <f t="shared" si="121"/>
        <v>0</v>
      </c>
      <c r="X1111" t="str">
        <f t="shared" si="122"/>
        <v>Active</v>
      </c>
      <c r="Y1111">
        <f t="shared" si="123"/>
        <v>2.7506849315068491</v>
      </c>
      <c r="Z1111" t="str">
        <f t="shared" si="124"/>
        <v>2–3 Years</v>
      </c>
      <c r="AA1111" t="str">
        <f t="shared" si="125"/>
        <v>70K–99K</v>
      </c>
    </row>
    <row r="1112" spans="1:27" ht="19.95" customHeight="1" x14ac:dyDescent="0.3">
      <c r="A1112" s="4" t="s">
        <v>1238</v>
      </c>
      <c r="B1112" s="5">
        <v>45013</v>
      </c>
      <c r="C1112" s="6" t="s">
        <v>66</v>
      </c>
      <c r="D1112" s="6" t="s">
        <v>56</v>
      </c>
      <c r="E1112" s="6" t="s">
        <v>67</v>
      </c>
      <c r="F1112" s="6" t="s">
        <v>358</v>
      </c>
      <c r="G1112" s="6" t="s">
        <v>69</v>
      </c>
      <c r="H1112" s="6" t="s">
        <v>49</v>
      </c>
      <c r="I1112" s="6" t="s">
        <v>27</v>
      </c>
      <c r="J1112" s="5">
        <v>45013</v>
      </c>
      <c r="K1112" s="5"/>
      <c r="L1112" s="6" t="s">
        <v>28</v>
      </c>
      <c r="M1112" s="6">
        <v>1009</v>
      </c>
      <c r="N1112" s="6" t="s">
        <v>29</v>
      </c>
      <c r="O1112" s="6" t="s">
        <v>63</v>
      </c>
      <c r="P1112" s="6" t="s">
        <v>133</v>
      </c>
      <c r="Q1112" s="6">
        <v>3</v>
      </c>
      <c r="R1112" s="6" t="s">
        <v>37</v>
      </c>
      <c r="S1112" s="6">
        <v>3</v>
      </c>
      <c r="T1112" s="7">
        <v>111500</v>
      </c>
      <c r="U1112" t="str">
        <f t="shared" si="119"/>
        <v>Reviewed</v>
      </c>
      <c r="V1112" t="str">
        <f t="shared" si="120"/>
        <v>meets</v>
      </c>
      <c r="W1112">
        <f t="shared" si="121"/>
        <v>0</v>
      </c>
      <c r="X1112" t="str">
        <f t="shared" si="122"/>
        <v>Active</v>
      </c>
      <c r="Y1112">
        <f t="shared" si="123"/>
        <v>2.7643835616438355</v>
      </c>
      <c r="Z1112" t="str">
        <f t="shared" si="124"/>
        <v>2–3 Years</v>
      </c>
      <c r="AA1112" t="str">
        <f t="shared" si="125"/>
        <v>100K–129K</v>
      </c>
    </row>
    <row r="1113" spans="1:27" ht="19.95" customHeight="1" x14ac:dyDescent="0.3">
      <c r="A1113" s="8" t="s">
        <v>1239</v>
      </c>
      <c r="B1113" s="9">
        <v>45715</v>
      </c>
      <c r="C1113" s="1" t="s">
        <v>71</v>
      </c>
      <c r="D1113" s="1" t="s">
        <v>72</v>
      </c>
      <c r="E1113" s="1" t="s">
        <v>23</v>
      </c>
      <c r="F1113" s="1" t="s">
        <v>35</v>
      </c>
      <c r="G1113" s="1" t="s">
        <v>36</v>
      </c>
      <c r="H1113" s="1" t="s">
        <v>26</v>
      </c>
      <c r="I1113" s="1" t="s">
        <v>27</v>
      </c>
      <c r="J1113" s="9">
        <v>45715</v>
      </c>
      <c r="K1113" s="9"/>
      <c r="L1113" s="1" t="s">
        <v>28</v>
      </c>
      <c r="M1113" s="1">
        <v>307</v>
      </c>
      <c r="N1113" s="1" t="s">
        <v>140</v>
      </c>
      <c r="O1113" s="1" t="s">
        <v>43</v>
      </c>
      <c r="P1113" s="1" t="s">
        <v>64</v>
      </c>
      <c r="Q1113" s="1">
        <v>2</v>
      </c>
      <c r="R1113" s="1" t="s">
        <v>53</v>
      </c>
      <c r="S1113" s="1">
        <v>1</v>
      </c>
      <c r="T1113" s="10">
        <v>103000</v>
      </c>
      <c r="U1113" t="str">
        <f t="shared" si="119"/>
        <v>Reviewed</v>
      </c>
      <c r="V1113" t="str">
        <f t="shared" si="120"/>
        <v>needs_support</v>
      </c>
      <c r="W1113">
        <f t="shared" si="121"/>
        <v>0</v>
      </c>
      <c r="X1113" t="str">
        <f t="shared" si="122"/>
        <v>Active</v>
      </c>
      <c r="Y1113">
        <f t="shared" si="123"/>
        <v>0.84109589041095889</v>
      </c>
      <c r="Z1113" t="str">
        <f t="shared" si="124"/>
        <v>&lt;1 Year</v>
      </c>
      <c r="AA1113" t="str">
        <f t="shared" si="125"/>
        <v>100K–129K</v>
      </c>
    </row>
    <row r="1114" spans="1:27" ht="19.95" customHeight="1" x14ac:dyDescent="0.3">
      <c r="A1114" s="4" t="s">
        <v>1240</v>
      </c>
      <c r="B1114" s="5">
        <v>45801</v>
      </c>
      <c r="C1114" s="6" t="s">
        <v>77</v>
      </c>
      <c r="D1114" s="6" t="s">
        <v>72</v>
      </c>
      <c r="E1114" s="6" t="s">
        <v>40</v>
      </c>
      <c r="F1114" s="6" t="s">
        <v>78</v>
      </c>
      <c r="G1114" s="6" t="s">
        <v>79</v>
      </c>
      <c r="H1114" s="6" t="s">
        <v>49</v>
      </c>
      <c r="I1114" s="6" t="s">
        <v>27</v>
      </c>
      <c r="J1114" s="5">
        <v>45801</v>
      </c>
      <c r="K1114" s="5"/>
      <c r="L1114" s="6" t="s">
        <v>28</v>
      </c>
      <c r="M1114" s="6">
        <v>221</v>
      </c>
      <c r="N1114" s="6" t="s">
        <v>52</v>
      </c>
      <c r="O1114" s="6" t="s">
        <v>43</v>
      </c>
      <c r="P1114" s="6" t="s">
        <v>31</v>
      </c>
      <c r="Q1114" s="6">
        <v>3</v>
      </c>
      <c r="R1114" s="6" t="s">
        <v>37</v>
      </c>
      <c r="S1114" s="6">
        <v>1</v>
      </c>
      <c r="T1114" s="7">
        <v>121000</v>
      </c>
      <c r="U1114" t="str">
        <f t="shared" si="119"/>
        <v>Reviewed</v>
      </c>
      <c r="V1114" t="str">
        <f t="shared" si="120"/>
        <v>meets</v>
      </c>
      <c r="W1114">
        <f t="shared" si="121"/>
        <v>0</v>
      </c>
      <c r="X1114" t="str">
        <f t="shared" si="122"/>
        <v>Active</v>
      </c>
      <c r="Y1114">
        <f t="shared" si="123"/>
        <v>0.60547945205479448</v>
      </c>
      <c r="Z1114" t="str">
        <f t="shared" si="124"/>
        <v>&lt;1 Year</v>
      </c>
      <c r="AA1114" t="str">
        <f t="shared" si="125"/>
        <v>100K–129K</v>
      </c>
    </row>
    <row r="1115" spans="1:27" ht="19.95" customHeight="1" x14ac:dyDescent="0.3">
      <c r="A1115" s="8" t="s">
        <v>1241</v>
      </c>
      <c r="B1115" s="9">
        <v>45889</v>
      </c>
      <c r="C1115" s="1" t="s">
        <v>81</v>
      </c>
      <c r="D1115" s="1" t="s">
        <v>72</v>
      </c>
      <c r="E1115" s="1" t="s">
        <v>23</v>
      </c>
      <c r="F1115" s="1" t="s">
        <v>154</v>
      </c>
      <c r="G1115" s="1" t="s">
        <v>83</v>
      </c>
      <c r="H1115" s="1" t="s">
        <v>43</v>
      </c>
      <c r="I1115" s="1" t="s">
        <v>27</v>
      </c>
      <c r="J1115" s="9">
        <v>45889</v>
      </c>
      <c r="K1115" s="9"/>
      <c r="L1115" s="1" t="s">
        <v>28</v>
      </c>
      <c r="M1115" s="1">
        <v>133</v>
      </c>
      <c r="N1115" s="1" t="s">
        <v>140</v>
      </c>
      <c r="O1115" s="1" t="s">
        <v>63</v>
      </c>
      <c r="P1115" s="1" t="s">
        <v>107</v>
      </c>
      <c r="Q1115" s="1" t="s">
        <v>95</v>
      </c>
      <c r="R1115" s="1" t="s">
        <v>28</v>
      </c>
      <c r="S1115" s="1">
        <v>0</v>
      </c>
      <c r="T1115" s="10">
        <v>70000</v>
      </c>
      <c r="U1115" t="str">
        <f t="shared" si="119"/>
        <v>Not Reviewed</v>
      </c>
      <c r="V1115" t="str">
        <f t="shared" si="120"/>
        <v>Not Reviewed</v>
      </c>
      <c r="W1115">
        <f t="shared" si="121"/>
        <v>0</v>
      </c>
      <c r="X1115" t="str">
        <f t="shared" si="122"/>
        <v>Active</v>
      </c>
      <c r="Y1115">
        <f t="shared" si="123"/>
        <v>0.36438356164383562</v>
      </c>
      <c r="Z1115" t="str">
        <f t="shared" si="124"/>
        <v>&lt;1 Year</v>
      </c>
      <c r="AA1115" t="str">
        <f t="shared" si="125"/>
        <v>70K–99K</v>
      </c>
    </row>
    <row r="1116" spans="1:27" ht="19.95" customHeight="1" x14ac:dyDescent="0.3">
      <c r="A1116" s="4" t="s">
        <v>1242</v>
      </c>
      <c r="B1116" s="5">
        <v>45428</v>
      </c>
      <c r="C1116" s="6" t="s">
        <v>86</v>
      </c>
      <c r="D1116" s="6" t="s">
        <v>87</v>
      </c>
      <c r="E1116" s="6" t="s">
        <v>67</v>
      </c>
      <c r="F1116" s="6" t="s">
        <v>116</v>
      </c>
      <c r="G1116" s="6" t="s">
        <v>89</v>
      </c>
      <c r="H1116" s="6" t="s">
        <v>26</v>
      </c>
      <c r="I1116" s="6" t="s">
        <v>27</v>
      </c>
      <c r="J1116" s="5">
        <v>45428</v>
      </c>
      <c r="K1116" s="5"/>
      <c r="L1116" s="6" t="s">
        <v>28</v>
      </c>
      <c r="M1116" s="6">
        <v>594</v>
      </c>
      <c r="N1116" s="6" t="s">
        <v>29</v>
      </c>
      <c r="O1116" s="6" t="s">
        <v>30</v>
      </c>
      <c r="P1116" s="6" t="s">
        <v>133</v>
      </c>
      <c r="Q1116" s="6">
        <v>4</v>
      </c>
      <c r="R1116" s="6" t="s">
        <v>32</v>
      </c>
      <c r="S1116" s="6">
        <v>2</v>
      </c>
      <c r="T1116" s="7">
        <v>80000</v>
      </c>
      <c r="U1116" t="str">
        <f t="shared" si="119"/>
        <v>Reviewed</v>
      </c>
      <c r="V1116" t="str">
        <f t="shared" si="120"/>
        <v>exceeds</v>
      </c>
      <c r="W1116">
        <f t="shared" si="121"/>
        <v>0</v>
      </c>
      <c r="X1116" t="str">
        <f t="shared" si="122"/>
        <v>Active</v>
      </c>
      <c r="Y1116">
        <f t="shared" si="123"/>
        <v>1.6273972602739726</v>
      </c>
      <c r="Z1116" t="str">
        <f t="shared" si="124"/>
        <v>1–2 Years</v>
      </c>
      <c r="AA1116" t="str">
        <f t="shared" si="125"/>
        <v>70K–99K</v>
      </c>
    </row>
    <row r="1117" spans="1:27" ht="19.95" customHeight="1" x14ac:dyDescent="0.3">
      <c r="A1117" s="8" t="s">
        <v>1243</v>
      </c>
      <c r="B1117" s="9">
        <v>45502</v>
      </c>
      <c r="C1117" s="1" t="s">
        <v>91</v>
      </c>
      <c r="D1117" s="1" t="s">
        <v>87</v>
      </c>
      <c r="E1117" s="1" t="s">
        <v>92</v>
      </c>
      <c r="F1117" s="1" t="s">
        <v>114</v>
      </c>
      <c r="G1117" s="1" t="s">
        <v>94</v>
      </c>
      <c r="H1117" s="1" t="s">
        <v>43</v>
      </c>
      <c r="I1117" s="1" t="s">
        <v>50</v>
      </c>
      <c r="J1117" s="9">
        <v>45502</v>
      </c>
      <c r="K1117" s="9">
        <v>45725</v>
      </c>
      <c r="L1117" s="1" t="s">
        <v>51</v>
      </c>
      <c r="M1117" s="1">
        <v>223</v>
      </c>
      <c r="N1117" s="1" t="s">
        <v>75</v>
      </c>
      <c r="O1117" s="1" t="s">
        <v>30</v>
      </c>
      <c r="P1117" s="1" t="s">
        <v>64</v>
      </c>
      <c r="Q1117" s="1">
        <v>3</v>
      </c>
      <c r="R1117" s="1" t="s">
        <v>37</v>
      </c>
      <c r="S1117" s="1">
        <v>1</v>
      </c>
      <c r="T1117" s="10">
        <v>73000</v>
      </c>
      <c r="U1117" t="str">
        <f t="shared" si="119"/>
        <v>Reviewed</v>
      </c>
      <c r="V1117" t="str">
        <f t="shared" si="120"/>
        <v>meets</v>
      </c>
      <c r="W1117">
        <f t="shared" si="121"/>
        <v>1</v>
      </c>
      <c r="X1117" t="str">
        <f t="shared" si="122"/>
        <v>Attrited</v>
      </c>
      <c r="Y1117">
        <f t="shared" si="123"/>
        <v>0.61095890410958908</v>
      </c>
      <c r="Z1117" t="str">
        <f t="shared" si="124"/>
        <v>&lt;1 Year</v>
      </c>
      <c r="AA1117" t="str">
        <f t="shared" si="125"/>
        <v>70K–99K</v>
      </c>
    </row>
    <row r="1118" spans="1:27" ht="19.95" customHeight="1" x14ac:dyDescent="0.3">
      <c r="A1118" s="4" t="s">
        <v>1244</v>
      </c>
      <c r="B1118" s="5">
        <v>45030</v>
      </c>
      <c r="C1118" s="6" t="s">
        <v>21</v>
      </c>
      <c r="D1118" s="6" t="s">
        <v>22</v>
      </c>
      <c r="E1118" s="6" t="s">
        <v>23</v>
      </c>
      <c r="F1118" s="6" t="s">
        <v>24</v>
      </c>
      <c r="G1118" s="6" t="s">
        <v>25</v>
      </c>
      <c r="H1118" s="6" t="s">
        <v>26</v>
      </c>
      <c r="I1118" s="6" t="s">
        <v>27</v>
      </c>
      <c r="J1118" s="5">
        <v>45030</v>
      </c>
      <c r="K1118" s="5"/>
      <c r="L1118" s="6" t="s">
        <v>28</v>
      </c>
      <c r="M1118" s="6">
        <v>992</v>
      </c>
      <c r="N1118" s="6" t="s">
        <v>75</v>
      </c>
      <c r="O1118" s="6" t="s">
        <v>63</v>
      </c>
      <c r="P1118" s="6" t="s">
        <v>44</v>
      </c>
      <c r="Q1118" s="6">
        <v>3</v>
      </c>
      <c r="R1118" s="6" t="s">
        <v>37</v>
      </c>
      <c r="S1118" s="6">
        <v>3</v>
      </c>
      <c r="T1118" s="7">
        <v>92500</v>
      </c>
      <c r="U1118" t="str">
        <f t="shared" si="119"/>
        <v>Reviewed</v>
      </c>
      <c r="V1118" t="str">
        <f t="shared" si="120"/>
        <v>meets</v>
      </c>
      <c r="W1118">
        <f t="shared" si="121"/>
        <v>0</v>
      </c>
      <c r="X1118" t="str">
        <f t="shared" si="122"/>
        <v>Active</v>
      </c>
      <c r="Y1118">
        <f t="shared" si="123"/>
        <v>2.7178082191780821</v>
      </c>
      <c r="Z1118" t="str">
        <f t="shared" si="124"/>
        <v>2–3 Years</v>
      </c>
      <c r="AA1118" t="str">
        <f t="shared" si="125"/>
        <v>70K–99K</v>
      </c>
    </row>
    <row r="1119" spans="1:27" ht="19.95" customHeight="1" x14ac:dyDescent="0.3">
      <c r="A1119" s="8" t="s">
        <v>1245</v>
      </c>
      <c r="B1119" s="9">
        <v>45289</v>
      </c>
      <c r="C1119" s="1" t="s">
        <v>34</v>
      </c>
      <c r="D1119" s="1" t="s">
        <v>22</v>
      </c>
      <c r="E1119" s="1" t="s">
        <v>23</v>
      </c>
      <c r="F1119" s="1" t="s">
        <v>138</v>
      </c>
      <c r="G1119" s="1" t="s">
        <v>36</v>
      </c>
      <c r="H1119" s="1" t="s">
        <v>43</v>
      </c>
      <c r="I1119" s="1" t="s">
        <v>50</v>
      </c>
      <c r="J1119" s="9">
        <v>45289</v>
      </c>
      <c r="K1119" s="9">
        <v>45821</v>
      </c>
      <c r="L1119" s="1" t="s">
        <v>159</v>
      </c>
      <c r="M1119" s="1">
        <v>532</v>
      </c>
      <c r="N1119" s="1" t="s">
        <v>52</v>
      </c>
      <c r="O1119" s="1" t="s">
        <v>30</v>
      </c>
      <c r="P1119" s="1" t="s">
        <v>44</v>
      </c>
      <c r="Q1119" s="1">
        <v>3</v>
      </c>
      <c r="R1119" s="1" t="s">
        <v>37</v>
      </c>
      <c r="S1119" s="1">
        <v>1</v>
      </c>
      <c r="T1119" s="10">
        <v>62000</v>
      </c>
      <c r="U1119" t="str">
        <f t="shared" si="119"/>
        <v>Reviewed</v>
      </c>
      <c r="V1119" t="str">
        <f t="shared" si="120"/>
        <v>meets</v>
      </c>
      <c r="W1119">
        <f t="shared" si="121"/>
        <v>1</v>
      </c>
      <c r="X1119" t="str">
        <f t="shared" si="122"/>
        <v>Attrited</v>
      </c>
      <c r="Y1119">
        <f t="shared" si="123"/>
        <v>1.4575342465753425</v>
      </c>
      <c r="Z1119" t="str">
        <f t="shared" si="124"/>
        <v>1–2 Years</v>
      </c>
      <c r="AA1119" t="str">
        <f t="shared" si="125"/>
        <v>&lt;70K</v>
      </c>
    </row>
    <row r="1120" spans="1:27" ht="19.95" customHeight="1" x14ac:dyDescent="0.3">
      <c r="A1120" s="4" t="s">
        <v>1246</v>
      </c>
      <c r="B1120" s="5">
        <v>45572</v>
      </c>
      <c r="C1120" s="6" t="s">
        <v>39</v>
      </c>
      <c r="D1120" s="6" t="s">
        <v>22</v>
      </c>
      <c r="E1120" s="6" t="s">
        <v>40</v>
      </c>
      <c r="F1120" s="6" t="s">
        <v>174</v>
      </c>
      <c r="G1120" s="6" t="s">
        <v>42</v>
      </c>
      <c r="H1120" s="6" t="s">
        <v>26</v>
      </c>
      <c r="I1120" s="6" t="s">
        <v>50</v>
      </c>
      <c r="J1120" s="5">
        <v>45572</v>
      </c>
      <c r="K1120" s="5">
        <v>45690</v>
      </c>
      <c r="L1120" s="6" t="s">
        <v>159</v>
      </c>
      <c r="M1120" s="6">
        <v>118</v>
      </c>
      <c r="N1120" s="6" t="s">
        <v>52</v>
      </c>
      <c r="O1120" s="6" t="s">
        <v>30</v>
      </c>
      <c r="P1120" s="6" t="s">
        <v>31</v>
      </c>
      <c r="Q1120" s="6" t="s">
        <v>95</v>
      </c>
      <c r="R1120" s="6" t="s">
        <v>28</v>
      </c>
      <c r="S1120" s="6">
        <v>0</v>
      </c>
      <c r="T1120" s="7">
        <v>93500</v>
      </c>
      <c r="U1120" t="str">
        <f t="shared" si="119"/>
        <v>Not Reviewed</v>
      </c>
      <c r="V1120" t="str">
        <f t="shared" si="120"/>
        <v>Not Reviewed</v>
      </c>
      <c r="W1120">
        <f t="shared" si="121"/>
        <v>1</v>
      </c>
      <c r="X1120" t="str">
        <f t="shared" si="122"/>
        <v>Attrited</v>
      </c>
      <c r="Y1120">
        <f t="shared" si="123"/>
        <v>0.32328767123287672</v>
      </c>
      <c r="Z1120" t="str">
        <f t="shared" si="124"/>
        <v>&lt;1 Year</v>
      </c>
      <c r="AA1120" t="str">
        <f t="shared" si="125"/>
        <v>70K–99K</v>
      </c>
    </row>
    <row r="1121" spans="1:27" ht="19.95" customHeight="1" x14ac:dyDescent="0.3">
      <c r="A1121" s="8" t="s">
        <v>1247</v>
      </c>
      <c r="B1121" s="9">
        <v>45061</v>
      </c>
      <c r="C1121" s="1" t="s">
        <v>46</v>
      </c>
      <c r="D1121" s="1" t="s">
        <v>22</v>
      </c>
      <c r="E1121" s="1" t="s">
        <v>40</v>
      </c>
      <c r="F1121" s="1" t="s">
        <v>101</v>
      </c>
      <c r="G1121" s="1" t="s">
        <v>48</v>
      </c>
      <c r="H1121" s="1" t="s">
        <v>26</v>
      </c>
      <c r="I1121" s="1" t="s">
        <v>27</v>
      </c>
      <c r="J1121" s="9">
        <v>45061</v>
      </c>
      <c r="K1121" s="9"/>
      <c r="L1121" s="1" t="s">
        <v>28</v>
      </c>
      <c r="M1121" s="1">
        <v>961</v>
      </c>
      <c r="N1121" s="1" t="s">
        <v>29</v>
      </c>
      <c r="O1121" s="1" t="s">
        <v>43</v>
      </c>
      <c r="P1121" s="1" t="s">
        <v>31</v>
      </c>
      <c r="Q1121" s="1">
        <v>1</v>
      </c>
      <c r="R1121" s="1" t="s">
        <v>53</v>
      </c>
      <c r="S1121" s="1">
        <v>3</v>
      </c>
      <c r="T1121" s="10">
        <v>79500</v>
      </c>
      <c r="U1121" t="str">
        <f t="shared" si="119"/>
        <v>Reviewed</v>
      </c>
      <c r="V1121" t="str">
        <f t="shared" si="120"/>
        <v>needs_support</v>
      </c>
      <c r="W1121">
        <f t="shared" si="121"/>
        <v>0</v>
      </c>
      <c r="X1121" t="str">
        <f t="shared" si="122"/>
        <v>Active</v>
      </c>
      <c r="Y1121">
        <f t="shared" si="123"/>
        <v>2.6328767123287671</v>
      </c>
      <c r="Z1121" t="str">
        <f t="shared" si="124"/>
        <v>2–3 Years</v>
      </c>
      <c r="AA1121" t="str">
        <f t="shared" si="125"/>
        <v>70K–99K</v>
      </c>
    </row>
    <row r="1122" spans="1:27" ht="19.95" customHeight="1" x14ac:dyDescent="0.3">
      <c r="A1122" s="4" t="s">
        <v>1248</v>
      </c>
      <c r="B1122" s="5">
        <v>45490</v>
      </c>
      <c r="C1122" s="6" t="s">
        <v>55</v>
      </c>
      <c r="D1122" s="6" t="s">
        <v>56</v>
      </c>
      <c r="E1122" s="6" t="s">
        <v>23</v>
      </c>
      <c r="F1122" s="6" t="s">
        <v>190</v>
      </c>
      <c r="G1122" s="6" t="s">
        <v>58</v>
      </c>
      <c r="H1122" s="6" t="s">
        <v>49</v>
      </c>
      <c r="I1122" s="6" t="s">
        <v>27</v>
      </c>
      <c r="J1122" s="5">
        <v>45490</v>
      </c>
      <c r="K1122" s="5"/>
      <c r="L1122" s="6" t="s">
        <v>28</v>
      </c>
      <c r="M1122" s="6">
        <v>532</v>
      </c>
      <c r="N1122" s="6" t="s">
        <v>29</v>
      </c>
      <c r="O1122" s="6" t="s">
        <v>170</v>
      </c>
      <c r="P1122" s="6" t="s">
        <v>64</v>
      </c>
      <c r="Q1122" s="6">
        <v>3</v>
      </c>
      <c r="R1122" s="6" t="s">
        <v>37</v>
      </c>
      <c r="S1122" s="6">
        <v>1</v>
      </c>
      <c r="T1122" s="7">
        <v>130000</v>
      </c>
      <c r="U1122" t="str">
        <f t="shared" si="119"/>
        <v>Reviewed</v>
      </c>
      <c r="V1122" t="str">
        <f t="shared" si="120"/>
        <v>meets</v>
      </c>
      <c r="W1122">
        <f t="shared" si="121"/>
        <v>0</v>
      </c>
      <c r="X1122" t="str">
        <f t="shared" si="122"/>
        <v>Active</v>
      </c>
      <c r="Y1122">
        <f t="shared" si="123"/>
        <v>1.4575342465753425</v>
      </c>
      <c r="Z1122" t="str">
        <f t="shared" si="124"/>
        <v>1–2 Years</v>
      </c>
      <c r="AA1122" t="str">
        <f t="shared" si="125"/>
        <v>130K+</v>
      </c>
    </row>
    <row r="1123" spans="1:27" ht="19.95" customHeight="1" x14ac:dyDescent="0.3">
      <c r="A1123" s="8" t="s">
        <v>1249</v>
      </c>
      <c r="B1123" s="9">
        <v>45752</v>
      </c>
      <c r="C1123" s="1" t="s">
        <v>60</v>
      </c>
      <c r="D1123" s="1" t="s">
        <v>56</v>
      </c>
      <c r="E1123" s="1" t="s">
        <v>40</v>
      </c>
      <c r="F1123" s="1" t="s">
        <v>104</v>
      </c>
      <c r="G1123" s="1" t="s">
        <v>62</v>
      </c>
      <c r="H1123" s="1" t="s">
        <v>43</v>
      </c>
      <c r="I1123" s="1" t="s">
        <v>50</v>
      </c>
      <c r="J1123" s="9">
        <v>45752</v>
      </c>
      <c r="K1123" s="9">
        <v>45884</v>
      </c>
      <c r="L1123" s="1" t="s">
        <v>51</v>
      </c>
      <c r="M1123" s="1">
        <v>132</v>
      </c>
      <c r="N1123" s="1" t="s">
        <v>29</v>
      </c>
      <c r="O1123" s="1" t="s">
        <v>63</v>
      </c>
      <c r="P1123" s="1" t="s">
        <v>64</v>
      </c>
      <c r="Q1123" s="1" t="s">
        <v>95</v>
      </c>
      <c r="R1123" s="1" t="s">
        <v>28</v>
      </c>
      <c r="S1123" s="1">
        <v>0</v>
      </c>
      <c r="T1123" s="10">
        <v>77000</v>
      </c>
      <c r="U1123" t="str">
        <f t="shared" si="119"/>
        <v>Not Reviewed</v>
      </c>
      <c r="V1123" t="str">
        <f t="shared" si="120"/>
        <v>Not Reviewed</v>
      </c>
      <c r="W1123">
        <f t="shared" si="121"/>
        <v>1</v>
      </c>
      <c r="X1123" t="str">
        <f t="shared" si="122"/>
        <v>Attrited</v>
      </c>
      <c r="Y1123">
        <f t="shared" si="123"/>
        <v>0.36164383561643837</v>
      </c>
      <c r="Z1123" t="str">
        <f t="shared" si="124"/>
        <v>&lt;1 Year</v>
      </c>
      <c r="AA1123" t="str">
        <f t="shared" si="125"/>
        <v>70K–99K</v>
      </c>
    </row>
    <row r="1124" spans="1:27" ht="19.95" customHeight="1" x14ac:dyDescent="0.3">
      <c r="A1124" s="4" t="s">
        <v>1250</v>
      </c>
      <c r="B1124" s="5">
        <v>45234</v>
      </c>
      <c r="C1124" s="6" t="s">
        <v>66</v>
      </c>
      <c r="D1124" s="6" t="s">
        <v>56</v>
      </c>
      <c r="E1124" s="6" t="s">
        <v>67</v>
      </c>
      <c r="F1124" s="6" t="s">
        <v>193</v>
      </c>
      <c r="G1124" s="6" t="s">
        <v>69</v>
      </c>
      <c r="H1124" s="6" t="s">
        <v>43</v>
      </c>
      <c r="I1124" s="6" t="s">
        <v>27</v>
      </c>
      <c r="J1124" s="5">
        <v>45234</v>
      </c>
      <c r="K1124" s="5"/>
      <c r="L1124" s="6" t="s">
        <v>28</v>
      </c>
      <c r="M1124" s="6">
        <v>788</v>
      </c>
      <c r="N1124" s="6" t="s">
        <v>29</v>
      </c>
      <c r="O1124" s="6" t="s">
        <v>30</v>
      </c>
      <c r="P1124" s="6" t="s">
        <v>64</v>
      </c>
      <c r="Q1124" s="6">
        <v>5</v>
      </c>
      <c r="R1124" s="6" t="s">
        <v>119</v>
      </c>
      <c r="S1124" s="6">
        <v>2</v>
      </c>
      <c r="T1124" s="7">
        <v>67500</v>
      </c>
      <c r="U1124" t="str">
        <f t="shared" si="119"/>
        <v>Reviewed</v>
      </c>
      <c r="V1124" t="str">
        <f t="shared" si="120"/>
        <v>outstanding</v>
      </c>
      <c r="W1124">
        <f t="shared" si="121"/>
        <v>0</v>
      </c>
      <c r="X1124" t="str">
        <f t="shared" si="122"/>
        <v>Active</v>
      </c>
      <c r="Y1124">
        <f t="shared" si="123"/>
        <v>2.1589041095890411</v>
      </c>
      <c r="Z1124" t="str">
        <f t="shared" si="124"/>
        <v>2–3 Years</v>
      </c>
      <c r="AA1124" t="str">
        <f t="shared" si="125"/>
        <v>&lt;70K</v>
      </c>
    </row>
    <row r="1125" spans="1:27" ht="19.95" customHeight="1" x14ac:dyDescent="0.3">
      <c r="A1125" s="8" t="s">
        <v>1251</v>
      </c>
      <c r="B1125" s="9">
        <v>45381</v>
      </c>
      <c r="C1125" s="1" t="s">
        <v>71</v>
      </c>
      <c r="D1125" s="1" t="s">
        <v>72</v>
      </c>
      <c r="E1125" s="1" t="s">
        <v>23</v>
      </c>
      <c r="F1125" s="1" t="s">
        <v>150</v>
      </c>
      <c r="G1125" s="1" t="s">
        <v>74</v>
      </c>
      <c r="H1125" s="1" t="s">
        <v>26</v>
      </c>
      <c r="I1125" s="1" t="s">
        <v>50</v>
      </c>
      <c r="J1125" s="9">
        <v>45381</v>
      </c>
      <c r="K1125" s="9">
        <v>45548</v>
      </c>
      <c r="L1125" s="1" t="s">
        <v>51</v>
      </c>
      <c r="M1125" s="1">
        <v>167</v>
      </c>
      <c r="N1125" s="1" t="s">
        <v>52</v>
      </c>
      <c r="O1125" s="1" t="s">
        <v>30</v>
      </c>
      <c r="P1125" s="1" t="s">
        <v>64</v>
      </c>
      <c r="Q1125" s="1" t="s">
        <v>95</v>
      </c>
      <c r="R1125" s="1" t="s">
        <v>28</v>
      </c>
      <c r="S1125" s="1">
        <v>0</v>
      </c>
      <c r="T1125" s="10">
        <v>75000</v>
      </c>
      <c r="U1125" t="str">
        <f t="shared" si="119"/>
        <v>Not Reviewed</v>
      </c>
      <c r="V1125" t="str">
        <f t="shared" si="120"/>
        <v>Not Reviewed</v>
      </c>
      <c r="W1125">
        <f t="shared" si="121"/>
        <v>1</v>
      </c>
      <c r="X1125" t="str">
        <f t="shared" si="122"/>
        <v>Attrited</v>
      </c>
      <c r="Y1125">
        <f t="shared" si="123"/>
        <v>0.45753424657534247</v>
      </c>
      <c r="Z1125" t="str">
        <f t="shared" si="124"/>
        <v>&lt;1 Year</v>
      </c>
      <c r="AA1125" t="str">
        <f t="shared" si="125"/>
        <v>70K–99K</v>
      </c>
    </row>
    <row r="1126" spans="1:27" ht="19.95" customHeight="1" x14ac:dyDescent="0.3">
      <c r="A1126" s="4" t="s">
        <v>1252</v>
      </c>
      <c r="B1126" s="5">
        <v>44927</v>
      </c>
      <c r="C1126" s="6" t="s">
        <v>77</v>
      </c>
      <c r="D1126" s="6" t="s">
        <v>72</v>
      </c>
      <c r="E1126" s="6" t="s">
        <v>40</v>
      </c>
      <c r="F1126" s="6" t="s">
        <v>112</v>
      </c>
      <c r="G1126" s="6" t="s">
        <v>79</v>
      </c>
      <c r="H1126" s="6" t="s">
        <v>43</v>
      </c>
      <c r="I1126" s="6" t="s">
        <v>27</v>
      </c>
      <c r="J1126" s="5">
        <v>44927</v>
      </c>
      <c r="K1126" s="5"/>
      <c r="L1126" s="6" t="s">
        <v>28</v>
      </c>
      <c r="M1126" s="6">
        <v>1095</v>
      </c>
      <c r="N1126" s="6" t="s">
        <v>52</v>
      </c>
      <c r="O1126" s="6" t="s">
        <v>63</v>
      </c>
      <c r="P1126" s="6" t="s">
        <v>44</v>
      </c>
      <c r="Q1126" s="6">
        <v>1</v>
      </c>
      <c r="R1126" s="6" t="s">
        <v>53</v>
      </c>
      <c r="S1126" s="6">
        <v>3</v>
      </c>
      <c r="T1126" s="7">
        <v>59500</v>
      </c>
      <c r="U1126" t="str">
        <f t="shared" si="119"/>
        <v>Reviewed</v>
      </c>
      <c r="V1126" t="str">
        <f t="shared" si="120"/>
        <v>needs_support</v>
      </c>
      <c r="W1126">
        <f t="shared" si="121"/>
        <v>0</v>
      </c>
      <c r="X1126" t="str">
        <f t="shared" si="122"/>
        <v>Active</v>
      </c>
      <c r="Y1126">
        <f t="shared" si="123"/>
        <v>3</v>
      </c>
      <c r="Z1126" t="str">
        <f t="shared" si="124"/>
        <v>3+ Years</v>
      </c>
      <c r="AA1126" t="str">
        <f t="shared" si="125"/>
        <v>&lt;70K</v>
      </c>
    </row>
    <row r="1127" spans="1:27" ht="19.95" customHeight="1" x14ac:dyDescent="0.3">
      <c r="A1127" s="8" t="s">
        <v>1253</v>
      </c>
      <c r="B1127" s="9">
        <v>45857</v>
      </c>
      <c r="C1127" s="1" t="s">
        <v>81</v>
      </c>
      <c r="D1127" s="1" t="s">
        <v>72</v>
      </c>
      <c r="E1127" s="1" t="s">
        <v>23</v>
      </c>
      <c r="F1127" s="1" t="s">
        <v>286</v>
      </c>
      <c r="G1127" s="1" t="s">
        <v>94</v>
      </c>
      <c r="H1127" s="1" t="s">
        <v>110</v>
      </c>
      <c r="I1127" s="1" t="s">
        <v>27</v>
      </c>
      <c r="J1127" s="9">
        <v>45857</v>
      </c>
      <c r="K1127" s="9"/>
      <c r="L1127" s="1" t="s">
        <v>28</v>
      </c>
      <c r="M1127" s="1">
        <v>165</v>
      </c>
      <c r="N1127" s="1" t="s">
        <v>29</v>
      </c>
      <c r="O1127" s="1" t="s">
        <v>105</v>
      </c>
      <c r="P1127" s="1" t="s">
        <v>64</v>
      </c>
      <c r="Q1127" s="1" t="s">
        <v>95</v>
      </c>
      <c r="R1127" s="1" t="s">
        <v>28</v>
      </c>
      <c r="S1127" s="1">
        <v>0</v>
      </c>
      <c r="T1127" s="10">
        <v>170000</v>
      </c>
      <c r="U1127" t="str">
        <f t="shared" si="119"/>
        <v>Not Reviewed</v>
      </c>
      <c r="V1127" t="str">
        <f t="shared" si="120"/>
        <v>Not Reviewed</v>
      </c>
      <c r="W1127">
        <f t="shared" si="121"/>
        <v>0</v>
      </c>
      <c r="X1127" t="str">
        <f t="shared" si="122"/>
        <v>Active</v>
      </c>
      <c r="Y1127">
        <f t="shared" si="123"/>
        <v>0.45205479452054792</v>
      </c>
      <c r="Z1127" t="str">
        <f t="shared" si="124"/>
        <v>&lt;1 Year</v>
      </c>
      <c r="AA1127" t="str">
        <f t="shared" si="125"/>
        <v>130K+</v>
      </c>
    </row>
    <row r="1128" spans="1:27" ht="19.95" customHeight="1" x14ac:dyDescent="0.3">
      <c r="A1128" s="4" t="s">
        <v>1254</v>
      </c>
      <c r="B1128" s="5">
        <v>44955</v>
      </c>
      <c r="C1128" s="6" t="s">
        <v>86</v>
      </c>
      <c r="D1128" s="6" t="s">
        <v>87</v>
      </c>
      <c r="E1128" s="6" t="s">
        <v>67</v>
      </c>
      <c r="F1128" s="6" t="s">
        <v>114</v>
      </c>
      <c r="G1128" s="6" t="s">
        <v>94</v>
      </c>
      <c r="H1128" s="6" t="s">
        <v>43</v>
      </c>
      <c r="I1128" s="6" t="s">
        <v>27</v>
      </c>
      <c r="J1128" s="5">
        <v>44955</v>
      </c>
      <c r="K1128" s="5"/>
      <c r="L1128" s="6" t="s">
        <v>28</v>
      </c>
      <c r="M1128" s="6">
        <v>1067</v>
      </c>
      <c r="N1128" s="6" t="s">
        <v>122</v>
      </c>
      <c r="O1128" s="6" t="s">
        <v>30</v>
      </c>
      <c r="P1128" s="6" t="s">
        <v>64</v>
      </c>
      <c r="Q1128" s="6">
        <v>4</v>
      </c>
      <c r="R1128" s="6" t="s">
        <v>32</v>
      </c>
      <c r="S1128" s="6">
        <v>3</v>
      </c>
      <c r="T1128" s="7">
        <v>66500</v>
      </c>
      <c r="U1128" t="str">
        <f t="shared" si="119"/>
        <v>Reviewed</v>
      </c>
      <c r="V1128" t="str">
        <f t="shared" si="120"/>
        <v>exceeds</v>
      </c>
      <c r="W1128">
        <f t="shared" si="121"/>
        <v>0</v>
      </c>
      <c r="X1128" t="str">
        <f t="shared" si="122"/>
        <v>Active</v>
      </c>
      <c r="Y1128">
        <f t="shared" si="123"/>
        <v>2.9232876712328766</v>
      </c>
      <c r="Z1128" t="str">
        <f t="shared" si="124"/>
        <v>2–3 Years</v>
      </c>
      <c r="AA1128" t="str">
        <f t="shared" si="125"/>
        <v>&lt;70K</v>
      </c>
    </row>
    <row r="1129" spans="1:27" ht="19.95" customHeight="1" x14ac:dyDescent="0.3">
      <c r="A1129" s="8" t="s">
        <v>1255</v>
      </c>
      <c r="B1129" s="9">
        <v>45743</v>
      </c>
      <c r="C1129" s="1" t="s">
        <v>91</v>
      </c>
      <c r="D1129" s="1" t="s">
        <v>87</v>
      </c>
      <c r="E1129" s="1" t="s">
        <v>92</v>
      </c>
      <c r="F1129" s="1" t="s">
        <v>93</v>
      </c>
      <c r="G1129" s="1" t="s">
        <v>94</v>
      </c>
      <c r="H1129" s="1" t="s">
        <v>26</v>
      </c>
      <c r="I1129" s="1" t="s">
        <v>50</v>
      </c>
      <c r="J1129" s="9">
        <v>45743</v>
      </c>
      <c r="K1129" s="9">
        <v>45916</v>
      </c>
      <c r="L1129" s="1" t="s">
        <v>51</v>
      </c>
      <c r="M1129" s="1">
        <v>173</v>
      </c>
      <c r="N1129" s="1" t="s">
        <v>122</v>
      </c>
      <c r="O1129" s="1" t="s">
        <v>63</v>
      </c>
      <c r="P1129" s="1" t="s">
        <v>64</v>
      </c>
      <c r="Q1129" s="1" t="s">
        <v>95</v>
      </c>
      <c r="R1129" s="1" t="s">
        <v>28</v>
      </c>
      <c r="S1129" s="1">
        <v>0</v>
      </c>
      <c r="T1129" s="10">
        <v>76500</v>
      </c>
      <c r="U1129" t="str">
        <f t="shared" si="119"/>
        <v>Not Reviewed</v>
      </c>
      <c r="V1129" t="str">
        <f t="shared" si="120"/>
        <v>Not Reviewed</v>
      </c>
      <c r="W1129">
        <f t="shared" si="121"/>
        <v>1</v>
      </c>
      <c r="X1129" t="str">
        <f t="shared" si="122"/>
        <v>Attrited</v>
      </c>
      <c r="Y1129">
        <f t="shared" si="123"/>
        <v>0.47397260273972602</v>
      </c>
      <c r="Z1129" t="str">
        <f t="shared" si="124"/>
        <v>&lt;1 Year</v>
      </c>
      <c r="AA1129" t="str">
        <f t="shared" si="125"/>
        <v>70K–99K</v>
      </c>
    </row>
    <row r="1130" spans="1:27" ht="19.95" customHeight="1" x14ac:dyDescent="0.3">
      <c r="A1130" s="4" t="s">
        <v>1256</v>
      </c>
      <c r="B1130" s="5">
        <v>45198</v>
      </c>
      <c r="C1130" s="6" t="s">
        <v>21</v>
      </c>
      <c r="D1130" s="6" t="s">
        <v>22</v>
      </c>
      <c r="E1130" s="6" t="s">
        <v>23</v>
      </c>
      <c r="F1130" s="6" t="s">
        <v>24</v>
      </c>
      <c r="G1130" s="6" t="s">
        <v>25</v>
      </c>
      <c r="H1130" s="6" t="s">
        <v>26</v>
      </c>
      <c r="I1130" s="6" t="s">
        <v>27</v>
      </c>
      <c r="J1130" s="5">
        <v>45198</v>
      </c>
      <c r="K1130" s="5"/>
      <c r="L1130" s="6" t="s">
        <v>28</v>
      </c>
      <c r="M1130" s="6">
        <v>824</v>
      </c>
      <c r="N1130" s="6" t="s">
        <v>29</v>
      </c>
      <c r="O1130" s="6" t="s">
        <v>63</v>
      </c>
      <c r="P1130" s="6" t="s">
        <v>31</v>
      </c>
      <c r="Q1130" s="6">
        <v>3</v>
      </c>
      <c r="R1130" s="6" t="s">
        <v>37</v>
      </c>
      <c r="S1130" s="6">
        <v>2</v>
      </c>
      <c r="T1130" s="7">
        <v>103000</v>
      </c>
      <c r="U1130" t="str">
        <f t="shared" si="119"/>
        <v>Reviewed</v>
      </c>
      <c r="V1130" t="str">
        <f t="shared" si="120"/>
        <v>meets</v>
      </c>
      <c r="W1130">
        <f t="shared" si="121"/>
        <v>0</v>
      </c>
      <c r="X1130" t="str">
        <f t="shared" si="122"/>
        <v>Active</v>
      </c>
      <c r="Y1130">
        <f t="shared" si="123"/>
        <v>2.2575342465753425</v>
      </c>
      <c r="Z1130" t="str">
        <f t="shared" si="124"/>
        <v>2–3 Years</v>
      </c>
      <c r="AA1130" t="str">
        <f t="shared" si="125"/>
        <v>100K–129K</v>
      </c>
    </row>
    <row r="1131" spans="1:27" ht="19.95" customHeight="1" x14ac:dyDescent="0.3">
      <c r="A1131" s="8" t="s">
        <v>1257</v>
      </c>
      <c r="B1131" s="9">
        <v>45018</v>
      </c>
      <c r="C1131" s="1" t="s">
        <v>34</v>
      </c>
      <c r="D1131" s="1" t="s">
        <v>22</v>
      </c>
      <c r="E1131" s="1" t="s">
        <v>23</v>
      </c>
      <c r="F1131" s="1" t="s">
        <v>99</v>
      </c>
      <c r="G1131" s="1" t="s">
        <v>36</v>
      </c>
      <c r="H1131" s="1" t="s">
        <v>49</v>
      </c>
      <c r="I1131" s="1" t="s">
        <v>27</v>
      </c>
      <c r="J1131" s="9">
        <v>45018</v>
      </c>
      <c r="K1131" s="9"/>
      <c r="L1131" s="1" t="s">
        <v>28</v>
      </c>
      <c r="M1131" s="1">
        <v>1004</v>
      </c>
      <c r="N1131" s="1" t="s">
        <v>122</v>
      </c>
      <c r="O1131" s="1" t="s">
        <v>63</v>
      </c>
      <c r="P1131" s="1" t="s">
        <v>31</v>
      </c>
      <c r="Q1131" s="1">
        <v>2</v>
      </c>
      <c r="R1131" s="1" t="s">
        <v>53</v>
      </c>
      <c r="S1131" s="1">
        <v>3</v>
      </c>
      <c r="T1131" s="10">
        <v>139500</v>
      </c>
      <c r="U1131" t="str">
        <f t="shared" si="119"/>
        <v>Reviewed</v>
      </c>
      <c r="V1131" t="str">
        <f t="shared" si="120"/>
        <v>needs_support</v>
      </c>
      <c r="W1131">
        <f t="shared" si="121"/>
        <v>0</v>
      </c>
      <c r="X1131" t="str">
        <f t="shared" si="122"/>
        <v>Active</v>
      </c>
      <c r="Y1131">
        <f t="shared" si="123"/>
        <v>2.7506849315068491</v>
      </c>
      <c r="Z1131" t="str">
        <f t="shared" si="124"/>
        <v>2–3 Years</v>
      </c>
      <c r="AA1131" t="str">
        <f t="shared" si="125"/>
        <v>130K+</v>
      </c>
    </row>
    <row r="1132" spans="1:27" ht="19.95" customHeight="1" x14ac:dyDescent="0.3">
      <c r="A1132" s="4" t="s">
        <v>1258</v>
      </c>
      <c r="B1132" s="5">
        <v>45441</v>
      </c>
      <c r="C1132" s="6" t="s">
        <v>39</v>
      </c>
      <c r="D1132" s="6" t="s">
        <v>22</v>
      </c>
      <c r="E1132" s="6" t="s">
        <v>40</v>
      </c>
      <c r="F1132" s="6" t="s">
        <v>41</v>
      </c>
      <c r="G1132" s="6" t="s">
        <v>42</v>
      </c>
      <c r="H1132" s="6" t="s">
        <v>43</v>
      </c>
      <c r="I1132" s="6" t="s">
        <v>27</v>
      </c>
      <c r="J1132" s="5">
        <v>45441</v>
      </c>
      <c r="K1132" s="5"/>
      <c r="L1132" s="6" t="s">
        <v>28</v>
      </c>
      <c r="M1132" s="6">
        <v>581</v>
      </c>
      <c r="N1132" s="6" t="s">
        <v>29</v>
      </c>
      <c r="O1132" s="6" t="s">
        <v>63</v>
      </c>
      <c r="P1132" s="6" t="s">
        <v>31</v>
      </c>
      <c r="Q1132" s="6">
        <v>4</v>
      </c>
      <c r="R1132" s="6" t="s">
        <v>32</v>
      </c>
      <c r="S1132" s="6">
        <v>2</v>
      </c>
      <c r="T1132" s="7">
        <v>73000</v>
      </c>
      <c r="U1132" t="str">
        <f t="shared" si="119"/>
        <v>Reviewed</v>
      </c>
      <c r="V1132" t="str">
        <f t="shared" si="120"/>
        <v>exceeds</v>
      </c>
      <c r="W1132">
        <f t="shared" si="121"/>
        <v>0</v>
      </c>
      <c r="X1132" t="str">
        <f t="shared" si="122"/>
        <v>Active</v>
      </c>
      <c r="Y1132">
        <f t="shared" si="123"/>
        <v>1.5917808219178082</v>
      </c>
      <c r="Z1132" t="str">
        <f t="shared" si="124"/>
        <v>1–2 Years</v>
      </c>
      <c r="AA1132" t="str">
        <f t="shared" si="125"/>
        <v>70K–99K</v>
      </c>
    </row>
    <row r="1133" spans="1:27" ht="19.95" customHeight="1" x14ac:dyDescent="0.3">
      <c r="A1133" s="8" t="s">
        <v>1259</v>
      </c>
      <c r="B1133" s="9">
        <v>45877</v>
      </c>
      <c r="C1133" s="1" t="s">
        <v>46</v>
      </c>
      <c r="D1133" s="1" t="s">
        <v>22</v>
      </c>
      <c r="E1133" s="1" t="s">
        <v>40</v>
      </c>
      <c r="F1133" s="1" t="s">
        <v>174</v>
      </c>
      <c r="G1133" s="1" t="s">
        <v>42</v>
      </c>
      <c r="H1133" s="1" t="s">
        <v>26</v>
      </c>
      <c r="I1133" s="1" t="s">
        <v>27</v>
      </c>
      <c r="J1133" s="9">
        <v>45877</v>
      </c>
      <c r="K1133" s="9"/>
      <c r="L1133" s="1" t="s">
        <v>28</v>
      </c>
      <c r="M1133" s="1">
        <v>145</v>
      </c>
      <c r="N1133" s="1" t="s">
        <v>122</v>
      </c>
      <c r="O1133" s="1" t="s">
        <v>30</v>
      </c>
      <c r="P1133" s="1" t="s">
        <v>107</v>
      </c>
      <c r="Q1133" s="1" t="s">
        <v>95</v>
      </c>
      <c r="R1133" s="1" t="s">
        <v>28</v>
      </c>
      <c r="S1133" s="1">
        <v>0</v>
      </c>
      <c r="T1133" s="10">
        <v>85500</v>
      </c>
      <c r="U1133" t="str">
        <f t="shared" si="119"/>
        <v>Not Reviewed</v>
      </c>
      <c r="V1133" t="str">
        <f t="shared" si="120"/>
        <v>Not Reviewed</v>
      </c>
      <c r="W1133">
        <f t="shared" si="121"/>
        <v>0</v>
      </c>
      <c r="X1133" t="str">
        <f t="shared" si="122"/>
        <v>Active</v>
      </c>
      <c r="Y1133">
        <f t="shared" si="123"/>
        <v>0.39726027397260272</v>
      </c>
      <c r="Z1133" t="str">
        <f t="shared" si="124"/>
        <v>&lt;1 Year</v>
      </c>
      <c r="AA1133" t="str">
        <f t="shared" si="125"/>
        <v>70K–99K</v>
      </c>
    </row>
    <row r="1134" spans="1:27" ht="19.95" customHeight="1" x14ac:dyDescent="0.3">
      <c r="A1134" s="4" t="s">
        <v>1260</v>
      </c>
      <c r="B1134" s="5">
        <v>45881</v>
      </c>
      <c r="C1134" s="6" t="s">
        <v>55</v>
      </c>
      <c r="D1134" s="6" t="s">
        <v>56</v>
      </c>
      <c r="E1134" s="6" t="s">
        <v>23</v>
      </c>
      <c r="F1134" s="6" t="s">
        <v>147</v>
      </c>
      <c r="G1134" s="6" t="s">
        <v>58</v>
      </c>
      <c r="H1134" s="6" t="s">
        <v>26</v>
      </c>
      <c r="I1134" s="6" t="s">
        <v>27</v>
      </c>
      <c r="J1134" s="5">
        <v>45881</v>
      </c>
      <c r="K1134" s="5"/>
      <c r="L1134" s="6" t="s">
        <v>28</v>
      </c>
      <c r="M1134" s="6">
        <v>141</v>
      </c>
      <c r="N1134" s="6" t="s">
        <v>52</v>
      </c>
      <c r="O1134" s="6" t="s">
        <v>30</v>
      </c>
      <c r="P1134" s="6" t="s">
        <v>64</v>
      </c>
      <c r="Q1134" s="6" t="s">
        <v>95</v>
      </c>
      <c r="R1134" s="6" t="s">
        <v>28</v>
      </c>
      <c r="S1134" s="6">
        <v>0</v>
      </c>
      <c r="T1134" s="7">
        <v>81000</v>
      </c>
      <c r="U1134" t="str">
        <f t="shared" si="119"/>
        <v>Not Reviewed</v>
      </c>
      <c r="V1134" t="str">
        <f t="shared" si="120"/>
        <v>Not Reviewed</v>
      </c>
      <c r="W1134">
        <f t="shared" si="121"/>
        <v>0</v>
      </c>
      <c r="X1134" t="str">
        <f t="shared" si="122"/>
        <v>Active</v>
      </c>
      <c r="Y1134">
        <f t="shared" si="123"/>
        <v>0.38630136986301372</v>
      </c>
      <c r="Z1134" t="str">
        <f t="shared" si="124"/>
        <v>&lt;1 Year</v>
      </c>
      <c r="AA1134" t="str">
        <f t="shared" si="125"/>
        <v>70K–99K</v>
      </c>
    </row>
    <row r="1135" spans="1:27" ht="19.95" customHeight="1" x14ac:dyDescent="0.3">
      <c r="A1135" s="8" t="s">
        <v>1261</v>
      </c>
      <c r="B1135" s="9">
        <v>45759</v>
      </c>
      <c r="C1135" s="1" t="s">
        <v>60</v>
      </c>
      <c r="D1135" s="1" t="s">
        <v>56</v>
      </c>
      <c r="E1135" s="1" t="s">
        <v>40</v>
      </c>
      <c r="F1135" s="1" t="s">
        <v>61</v>
      </c>
      <c r="G1135" s="1" t="s">
        <v>62</v>
      </c>
      <c r="H1135" s="1" t="s">
        <v>26</v>
      </c>
      <c r="I1135" s="1" t="s">
        <v>27</v>
      </c>
      <c r="J1135" s="9">
        <v>45759</v>
      </c>
      <c r="K1135" s="9"/>
      <c r="L1135" s="1" t="s">
        <v>28</v>
      </c>
      <c r="M1135" s="1">
        <v>263</v>
      </c>
      <c r="N1135" s="1" t="s">
        <v>29</v>
      </c>
      <c r="O1135" s="1" t="s">
        <v>63</v>
      </c>
      <c r="P1135" s="1" t="s">
        <v>107</v>
      </c>
      <c r="Q1135" s="1">
        <v>3</v>
      </c>
      <c r="R1135" s="1" t="s">
        <v>37</v>
      </c>
      <c r="S1135" s="1">
        <v>1</v>
      </c>
      <c r="T1135" s="10">
        <v>79000</v>
      </c>
      <c r="U1135" t="str">
        <f t="shared" si="119"/>
        <v>Reviewed</v>
      </c>
      <c r="V1135" t="str">
        <f t="shared" si="120"/>
        <v>meets</v>
      </c>
      <c r="W1135">
        <f t="shared" si="121"/>
        <v>0</v>
      </c>
      <c r="X1135" t="str">
        <f t="shared" si="122"/>
        <v>Active</v>
      </c>
      <c r="Y1135">
        <f t="shared" si="123"/>
        <v>0.72054794520547949</v>
      </c>
      <c r="Z1135" t="str">
        <f t="shared" si="124"/>
        <v>&lt;1 Year</v>
      </c>
      <c r="AA1135" t="str">
        <f t="shared" si="125"/>
        <v>70K–99K</v>
      </c>
    </row>
    <row r="1136" spans="1:27" ht="19.95" customHeight="1" x14ac:dyDescent="0.3">
      <c r="A1136" s="4" t="s">
        <v>1262</v>
      </c>
      <c r="B1136" s="5">
        <v>45643</v>
      </c>
      <c r="C1136" s="6" t="s">
        <v>66</v>
      </c>
      <c r="D1136" s="6" t="s">
        <v>56</v>
      </c>
      <c r="E1136" s="6" t="s">
        <v>67</v>
      </c>
      <c r="F1136" s="6" t="s">
        <v>193</v>
      </c>
      <c r="G1136" s="6" t="s">
        <v>69</v>
      </c>
      <c r="H1136" s="6" t="s">
        <v>43</v>
      </c>
      <c r="I1136" s="6" t="s">
        <v>27</v>
      </c>
      <c r="J1136" s="5">
        <v>45643</v>
      </c>
      <c r="K1136" s="5"/>
      <c r="L1136" s="6" t="s">
        <v>28</v>
      </c>
      <c r="M1136" s="6">
        <v>379</v>
      </c>
      <c r="N1136" s="6" t="s">
        <v>140</v>
      </c>
      <c r="O1136" s="6" t="s">
        <v>63</v>
      </c>
      <c r="P1136" s="6" t="s">
        <v>107</v>
      </c>
      <c r="Q1136" s="6">
        <v>5</v>
      </c>
      <c r="R1136" s="6" t="s">
        <v>119</v>
      </c>
      <c r="S1136" s="6">
        <v>1</v>
      </c>
      <c r="T1136" s="7">
        <v>56500</v>
      </c>
      <c r="U1136" t="str">
        <f t="shared" si="119"/>
        <v>Reviewed</v>
      </c>
      <c r="V1136" t="str">
        <f t="shared" si="120"/>
        <v>outstanding</v>
      </c>
      <c r="W1136">
        <f t="shared" si="121"/>
        <v>0</v>
      </c>
      <c r="X1136" t="str">
        <f t="shared" si="122"/>
        <v>Active</v>
      </c>
      <c r="Y1136">
        <f t="shared" si="123"/>
        <v>1.0383561643835617</v>
      </c>
      <c r="Z1136" t="str">
        <f t="shared" si="124"/>
        <v>1–2 Years</v>
      </c>
      <c r="AA1136" t="str">
        <f t="shared" si="125"/>
        <v>&lt;70K</v>
      </c>
    </row>
    <row r="1137" spans="1:27" ht="19.95" customHeight="1" x14ac:dyDescent="0.3">
      <c r="A1137" s="8" t="s">
        <v>1263</v>
      </c>
      <c r="B1137" s="9">
        <v>44936</v>
      </c>
      <c r="C1137" s="1" t="s">
        <v>71</v>
      </c>
      <c r="D1137" s="1" t="s">
        <v>72</v>
      </c>
      <c r="E1137" s="1" t="s">
        <v>23</v>
      </c>
      <c r="F1137" s="1" t="s">
        <v>150</v>
      </c>
      <c r="G1137" s="1" t="s">
        <v>74</v>
      </c>
      <c r="H1137" s="1" t="s">
        <v>26</v>
      </c>
      <c r="I1137" s="1" t="s">
        <v>27</v>
      </c>
      <c r="J1137" s="9">
        <v>44936</v>
      </c>
      <c r="K1137" s="9"/>
      <c r="L1137" s="1" t="s">
        <v>28</v>
      </c>
      <c r="M1137" s="1">
        <v>1086</v>
      </c>
      <c r="N1137" s="1" t="s">
        <v>75</v>
      </c>
      <c r="O1137" s="1" t="s">
        <v>30</v>
      </c>
      <c r="P1137" s="1" t="s">
        <v>44</v>
      </c>
      <c r="Q1137" s="1">
        <v>2</v>
      </c>
      <c r="R1137" s="1" t="s">
        <v>53</v>
      </c>
      <c r="S1137" s="1">
        <v>3</v>
      </c>
      <c r="T1137" s="10">
        <v>105000</v>
      </c>
      <c r="U1137" t="str">
        <f t="shared" si="119"/>
        <v>Reviewed</v>
      </c>
      <c r="V1137" t="str">
        <f t="shared" si="120"/>
        <v>needs_support</v>
      </c>
      <c r="W1137">
        <f t="shared" si="121"/>
        <v>0</v>
      </c>
      <c r="X1137" t="str">
        <f t="shared" si="122"/>
        <v>Active</v>
      </c>
      <c r="Y1137">
        <f t="shared" si="123"/>
        <v>2.9753424657534246</v>
      </c>
      <c r="Z1137" t="str">
        <f t="shared" si="124"/>
        <v>2–3 Years</v>
      </c>
      <c r="AA1137" t="str">
        <f t="shared" si="125"/>
        <v>100K–129K</v>
      </c>
    </row>
    <row r="1138" spans="1:27" ht="19.95" customHeight="1" x14ac:dyDescent="0.3">
      <c r="A1138" s="4" t="s">
        <v>1264</v>
      </c>
      <c r="B1138" s="5">
        <v>45028</v>
      </c>
      <c r="C1138" s="6" t="s">
        <v>77</v>
      </c>
      <c r="D1138" s="6" t="s">
        <v>72</v>
      </c>
      <c r="E1138" s="6" t="s">
        <v>40</v>
      </c>
      <c r="F1138" s="6" t="s">
        <v>78</v>
      </c>
      <c r="G1138" s="6" t="s">
        <v>79</v>
      </c>
      <c r="H1138" s="6" t="s">
        <v>49</v>
      </c>
      <c r="I1138" s="6" t="s">
        <v>27</v>
      </c>
      <c r="J1138" s="5">
        <v>45028</v>
      </c>
      <c r="K1138" s="5"/>
      <c r="L1138" s="6" t="s">
        <v>28</v>
      </c>
      <c r="M1138" s="6">
        <v>994</v>
      </c>
      <c r="N1138" s="6" t="s">
        <v>29</v>
      </c>
      <c r="O1138" s="6" t="s">
        <v>63</v>
      </c>
      <c r="P1138" s="6" t="s">
        <v>133</v>
      </c>
      <c r="Q1138" s="6">
        <v>5</v>
      </c>
      <c r="R1138" s="6" t="s">
        <v>119</v>
      </c>
      <c r="S1138" s="6">
        <v>3</v>
      </c>
      <c r="T1138" s="7">
        <v>110000</v>
      </c>
      <c r="U1138" t="str">
        <f t="shared" si="119"/>
        <v>Reviewed</v>
      </c>
      <c r="V1138" t="str">
        <f t="shared" si="120"/>
        <v>outstanding</v>
      </c>
      <c r="W1138">
        <f t="shared" si="121"/>
        <v>0</v>
      </c>
      <c r="X1138" t="str">
        <f t="shared" si="122"/>
        <v>Active</v>
      </c>
      <c r="Y1138">
        <f t="shared" si="123"/>
        <v>2.7232876712328768</v>
      </c>
      <c r="Z1138" t="str">
        <f t="shared" si="124"/>
        <v>2–3 Years</v>
      </c>
      <c r="AA1138" t="str">
        <f t="shared" si="125"/>
        <v>100K–129K</v>
      </c>
    </row>
    <row r="1139" spans="1:27" ht="19.95" customHeight="1" x14ac:dyDescent="0.3">
      <c r="A1139" s="8" t="s">
        <v>1265</v>
      </c>
      <c r="B1139" s="9">
        <v>44947</v>
      </c>
      <c r="C1139" s="1" t="s">
        <v>81</v>
      </c>
      <c r="D1139" s="1" t="s">
        <v>72</v>
      </c>
      <c r="E1139" s="1" t="s">
        <v>23</v>
      </c>
      <c r="F1139" s="1" t="s">
        <v>154</v>
      </c>
      <c r="G1139" s="1" t="s">
        <v>83</v>
      </c>
      <c r="H1139" s="1" t="s">
        <v>43</v>
      </c>
      <c r="I1139" s="1" t="s">
        <v>27</v>
      </c>
      <c r="J1139" s="9">
        <v>44947</v>
      </c>
      <c r="K1139" s="9"/>
      <c r="L1139" s="1" t="s">
        <v>28</v>
      </c>
      <c r="M1139" s="1">
        <v>1075</v>
      </c>
      <c r="N1139" s="1" t="s">
        <v>122</v>
      </c>
      <c r="O1139" s="1" t="s">
        <v>30</v>
      </c>
      <c r="P1139" s="1" t="s">
        <v>107</v>
      </c>
      <c r="Q1139" s="1">
        <v>3</v>
      </c>
      <c r="R1139" s="1" t="s">
        <v>37</v>
      </c>
      <c r="S1139" s="1">
        <v>3</v>
      </c>
      <c r="T1139" s="10">
        <v>56500</v>
      </c>
      <c r="U1139" t="str">
        <f t="shared" si="119"/>
        <v>Reviewed</v>
      </c>
      <c r="V1139" t="str">
        <f t="shared" si="120"/>
        <v>meets</v>
      </c>
      <c r="W1139">
        <f t="shared" si="121"/>
        <v>0</v>
      </c>
      <c r="X1139" t="str">
        <f t="shared" si="122"/>
        <v>Active</v>
      </c>
      <c r="Y1139">
        <f t="shared" si="123"/>
        <v>2.9452054794520546</v>
      </c>
      <c r="Z1139" t="str">
        <f t="shared" si="124"/>
        <v>2–3 Years</v>
      </c>
      <c r="AA1139" t="str">
        <f t="shared" si="125"/>
        <v>&lt;70K</v>
      </c>
    </row>
    <row r="1140" spans="1:27" ht="19.95" customHeight="1" x14ac:dyDescent="0.3">
      <c r="A1140" s="4" t="s">
        <v>1266</v>
      </c>
      <c r="B1140" s="5">
        <v>45901</v>
      </c>
      <c r="C1140" s="6" t="s">
        <v>86</v>
      </c>
      <c r="D1140" s="6" t="s">
        <v>87</v>
      </c>
      <c r="E1140" s="6" t="s">
        <v>67</v>
      </c>
      <c r="F1140" s="6" t="s">
        <v>116</v>
      </c>
      <c r="G1140" s="6" t="s">
        <v>89</v>
      </c>
      <c r="H1140" s="6" t="s">
        <v>26</v>
      </c>
      <c r="I1140" s="6" t="s">
        <v>27</v>
      </c>
      <c r="J1140" s="5">
        <v>45901</v>
      </c>
      <c r="K1140" s="5"/>
      <c r="L1140" s="6" t="s">
        <v>28</v>
      </c>
      <c r="M1140" s="6">
        <v>121</v>
      </c>
      <c r="N1140" s="6" t="s">
        <v>140</v>
      </c>
      <c r="O1140" s="6" t="s">
        <v>63</v>
      </c>
      <c r="P1140" s="6" t="s">
        <v>31</v>
      </c>
      <c r="Q1140" s="6" t="s">
        <v>95</v>
      </c>
      <c r="R1140" s="6" t="s">
        <v>28</v>
      </c>
      <c r="S1140" s="6">
        <v>0</v>
      </c>
      <c r="T1140" s="7">
        <v>93000</v>
      </c>
      <c r="U1140" t="str">
        <f t="shared" si="119"/>
        <v>Not Reviewed</v>
      </c>
      <c r="V1140" t="str">
        <f t="shared" si="120"/>
        <v>Not Reviewed</v>
      </c>
      <c r="W1140">
        <f t="shared" si="121"/>
        <v>0</v>
      </c>
      <c r="X1140" t="str">
        <f t="shared" si="122"/>
        <v>Active</v>
      </c>
      <c r="Y1140">
        <f t="shared" si="123"/>
        <v>0.33150684931506852</v>
      </c>
      <c r="Z1140" t="str">
        <f t="shared" si="124"/>
        <v>&lt;1 Year</v>
      </c>
      <c r="AA1140" t="str">
        <f t="shared" si="125"/>
        <v>70K–99K</v>
      </c>
    </row>
    <row r="1141" spans="1:27" ht="19.95" customHeight="1" x14ac:dyDescent="0.3">
      <c r="A1141" s="8" t="s">
        <v>1267</v>
      </c>
      <c r="B1141" s="9">
        <v>45622</v>
      </c>
      <c r="C1141" s="1" t="s">
        <v>91</v>
      </c>
      <c r="D1141" s="1" t="s">
        <v>87</v>
      </c>
      <c r="E1141" s="1" t="s">
        <v>92</v>
      </c>
      <c r="F1141" s="1" t="s">
        <v>152</v>
      </c>
      <c r="G1141" s="1" t="s">
        <v>94</v>
      </c>
      <c r="H1141" s="1" t="s">
        <v>49</v>
      </c>
      <c r="I1141" s="1" t="s">
        <v>27</v>
      </c>
      <c r="J1141" s="9">
        <v>45622</v>
      </c>
      <c r="K1141" s="9"/>
      <c r="L1141" s="1" t="s">
        <v>28</v>
      </c>
      <c r="M1141" s="1">
        <v>400</v>
      </c>
      <c r="N1141" s="1" t="s">
        <v>29</v>
      </c>
      <c r="O1141" s="1" t="s">
        <v>63</v>
      </c>
      <c r="P1141" s="1" t="s">
        <v>31</v>
      </c>
      <c r="Q1141" s="1">
        <v>3</v>
      </c>
      <c r="R1141" s="1" t="s">
        <v>37</v>
      </c>
      <c r="S1141" s="1">
        <v>1</v>
      </c>
      <c r="T1141" s="10">
        <v>125500</v>
      </c>
      <c r="U1141" t="str">
        <f t="shared" si="119"/>
        <v>Reviewed</v>
      </c>
      <c r="V1141" t="str">
        <f t="shared" si="120"/>
        <v>meets</v>
      </c>
      <c r="W1141">
        <f t="shared" si="121"/>
        <v>0</v>
      </c>
      <c r="X1141" t="str">
        <f t="shared" si="122"/>
        <v>Active</v>
      </c>
      <c r="Y1141">
        <f t="shared" si="123"/>
        <v>1.095890410958904</v>
      </c>
      <c r="Z1141" t="str">
        <f t="shared" si="124"/>
        <v>1–2 Years</v>
      </c>
      <c r="AA1141" t="str">
        <f t="shared" si="125"/>
        <v>100K–129K</v>
      </c>
    </row>
    <row r="1142" spans="1:27" ht="19.95" customHeight="1" x14ac:dyDescent="0.3">
      <c r="A1142" s="4" t="s">
        <v>1268</v>
      </c>
      <c r="B1142" s="5">
        <v>45605</v>
      </c>
      <c r="C1142" s="6" t="s">
        <v>21</v>
      </c>
      <c r="D1142" s="6" t="s">
        <v>22</v>
      </c>
      <c r="E1142" s="6" t="s">
        <v>23</v>
      </c>
      <c r="F1142" s="6" t="s">
        <v>24</v>
      </c>
      <c r="G1142" s="6" t="s">
        <v>25</v>
      </c>
      <c r="H1142" s="6" t="s">
        <v>26</v>
      </c>
      <c r="I1142" s="6" t="s">
        <v>27</v>
      </c>
      <c r="J1142" s="5">
        <v>45605</v>
      </c>
      <c r="K1142" s="5"/>
      <c r="L1142" s="6" t="s">
        <v>28</v>
      </c>
      <c r="M1142" s="6">
        <v>417</v>
      </c>
      <c r="N1142" s="6" t="s">
        <v>29</v>
      </c>
      <c r="O1142" s="6" t="s">
        <v>63</v>
      </c>
      <c r="P1142" s="6" t="s">
        <v>64</v>
      </c>
      <c r="Q1142" s="6">
        <v>3</v>
      </c>
      <c r="R1142" s="6" t="s">
        <v>37</v>
      </c>
      <c r="S1142" s="6">
        <v>1</v>
      </c>
      <c r="T1142" s="7">
        <v>97000</v>
      </c>
      <c r="U1142" t="str">
        <f t="shared" si="119"/>
        <v>Reviewed</v>
      </c>
      <c r="V1142" t="str">
        <f t="shared" si="120"/>
        <v>meets</v>
      </c>
      <c r="W1142">
        <f t="shared" si="121"/>
        <v>0</v>
      </c>
      <c r="X1142" t="str">
        <f t="shared" si="122"/>
        <v>Active</v>
      </c>
      <c r="Y1142">
        <f t="shared" si="123"/>
        <v>1.1424657534246576</v>
      </c>
      <c r="Z1142" t="str">
        <f t="shared" si="124"/>
        <v>1–2 Years</v>
      </c>
      <c r="AA1142" t="str">
        <f t="shared" si="125"/>
        <v>70K–99K</v>
      </c>
    </row>
    <row r="1143" spans="1:27" ht="19.95" customHeight="1" x14ac:dyDescent="0.3">
      <c r="A1143" s="8" t="s">
        <v>1269</v>
      </c>
      <c r="B1143" s="9">
        <v>45875</v>
      </c>
      <c r="C1143" s="1" t="s">
        <v>34</v>
      </c>
      <c r="D1143" s="1" t="s">
        <v>22</v>
      </c>
      <c r="E1143" s="1" t="s">
        <v>23</v>
      </c>
      <c r="F1143" s="1" t="s">
        <v>109</v>
      </c>
      <c r="G1143" s="1" t="s">
        <v>36</v>
      </c>
      <c r="H1143" s="1" t="s">
        <v>110</v>
      </c>
      <c r="I1143" s="1" t="s">
        <v>27</v>
      </c>
      <c r="J1143" s="9">
        <v>45875</v>
      </c>
      <c r="K1143" s="9"/>
      <c r="L1143" s="1" t="s">
        <v>28</v>
      </c>
      <c r="M1143" s="1">
        <v>147</v>
      </c>
      <c r="N1143" s="1" t="s">
        <v>52</v>
      </c>
      <c r="O1143" s="1" t="s">
        <v>43</v>
      </c>
      <c r="P1143" s="1" t="s">
        <v>31</v>
      </c>
      <c r="Q1143" s="1" t="s">
        <v>95</v>
      </c>
      <c r="R1143" s="1" t="s">
        <v>28</v>
      </c>
      <c r="S1143" s="1">
        <v>0</v>
      </c>
      <c r="T1143" s="10">
        <v>160500</v>
      </c>
      <c r="U1143" t="str">
        <f t="shared" si="119"/>
        <v>Not Reviewed</v>
      </c>
      <c r="V1143" t="str">
        <f t="shared" si="120"/>
        <v>Not Reviewed</v>
      </c>
      <c r="W1143">
        <f t="shared" si="121"/>
        <v>0</v>
      </c>
      <c r="X1143" t="str">
        <f t="shared" si="122"/>
        <v>Active</v>
      </c>
      <c r="Y1143">
        <f t="shared" si="123"/>
        <v>0.40273972602739727</v>
      </c>
      <c r="Z1143" t="str">
        <f t="shared" si="124"/>
        <v>&lt;1 Year</v>
      </c>
      <c r="AA1143" t="str">
        <f t="shared" si="125"/>
        <v>130K+</v>
      </c>
    </row>
    <row r="1144" spans="1:27" ht="19.95" customHeight="1" x14ac:dyDescent="0.3">
      <c r="A1144" s="4" t="s">
        <v>1270</v>
      </c>
      <c r="B1144" s="5">
        <v>45818</v>
      </c>
      <c r="C1144" s="6" t="s">
        <v>39</v>
      </c>
      <c r="D1144" s="6" t="s">
        <v>22</v>
      </c>
      <c r="E1144" s="6" t="s">
        <v>40</v>
      </c>
      <c r="F1144" s="6" t="s">
        <v>41</v>
      </c>
      <c r="G1144" s="6" t="s">
        <v>42</v>
      </c>
      <c r="H1144" s="6" t="s">
        <v>43</v>
      </c>
      <c r="I1144" s="6" t="s">
        <v>27</v>
      </c>
      <c r="J1144" s="5">
        <v>45818</v>
      </c>
      <c r="K1144" s="5"/>
      <c r="L1144" s="6" t="s">
        <v>28</v>
      </c>
      <c r="M1144" s="6">
        <v>204</v>
      </c>
      <c r="N1144" s="6" t="s">
        <v>140</v>
      </c>
      <c r="O1144" s="6" t="s">
        <v>63</v>
      </c>
      <c r="P1144" s="6" t="s">
        <v>31</v>
      </c>
      <c r="Q1144" s="6">
        <v>3</v>
      </c>
      <c r="R1144" s="6" t="s">
        <v>37</v>
      </c>
      <c r="S1144" s="6">
        <v>1</v>
      </c>
      <c r="T1144" s="7">
        <v>58000</v>
      </c>
      <c r="U1144" t="str">
        <f t="shared" si="119"/>
        <v>Reviewed</v>
      </c>
      <c r="V1144" t="str">
        <f t="shared" si="120"/>
        <v>meets</v>
      </c>
      <c r="W1144">
        <f t="shared" si="121"/>
        <v>0</v>
      </c>
      <c r="X1144" t="str">
        <f t="shared" si="122"/>
        <v>Active</v>
      </c>
      <c r="Y1144">
        <f t="shared" si="123"/>
        <v>0.55890410958904113</v>
      </c>
      <c r="Z1144" t="str">
        <f t="shared" si="124"/>
        <v>&lt;1 Year</v>
      </c>
      <c r="AA1144" t="str">
        <f t="shared" si="125"/>
        <v>&lt;70K</v>
      </c>
    </row>
    <row r="1145" spans="1:27" ht="19.95" customHeight="1" x14ac:dyDescent="0.3">
      <c r="A1145" s="8" t="s">
        <v>1271</v>
      </c>
      <c r="B1145" s="9">
        <v>45373</v>
      </c>
      <c r="C1145" s="1" t="s">
        <v>46</v>
      </c>
      <c r="D1145" s="1" t="s">
        <v>22</v>
      </c>
      <c r="E1145" s="1" t="s">
        <v>40</v>
      </c>
      <c r="F1145" s="1" t="s">
        <v>41</v>
      </c>
      <c r="G1145" s="1" t="s">
        <v>42</v>
      </c>
      <c r="H1145" s="1" t="s">
        <v>43</v>
      </c>
      <c r="I1145" s="1" t="s">
        <v>27</v>
      </c>
      <c r="J1145" s="9">
        <v>45373</v>
      </c>
      <c r="K1145" s="9"/>
      <c r="L1145" s="1" t="s">
        <v>28</v>
      </c>
      <c r="M1145" s="1">
        <v>649</v>
      </c>
      <c r="N1145" s="1" t="s">
        <v>140</v>
      </c>
      <c r="O1145" s="1" t="s">
        <v>63</v>
      </c>
      <c r="P1145" s="1" t="s">
        <v>31</v>
      </c>
      <c r="Q1145" s="1">
        <v>3</v>
      </c>
      <c r="R1145" s="1" t="s">
        <v>37</v>
      </c>
      <c r="S1145" s="1">
        <v>2</v>
      </c>
      <c r="T1145" s="10">
        <v>68500</v>
      </c>
      <c r="U1145" t="str">
        <f t="shared" si="119"/>
        <v>Reviewed</v>
      </c>
      <c r="V1145" t="str">
        <f t="shared" si="120"/>
        <v>meets</v>
      </c>
      <c r="W1145">
        <f t="shared" si="121"/>
        <v>0</v>
      </c>
      <c r="X1145" t="str">
        <f t="shared" si="122"/>
        <v>Active</v>
      </c>
      <c r="Y1145">
        <f t="shared" si="123"/>
        <v>1.7780821917808218</v>
      </c>
      <c r="Z1145" t="str">
        <f t="shared" si="124"/>
        <v>1–2 Years</v>
      </c>
      <c r="AA1145" t="str">
        <f t="shared" si="125"/>
        <v>&lt;70K</v>
      </c>
    </row>
    <row r="1146" spans="1:27" ht="19.95" customHeight="1" x14ac:dyDescent="0.3">
      <c r="A1146" s="4" t="s">
        <v>1272</v>
      </c>
      <c r="B1146" s="5">
        <v>45160</v>
      </c>
      <c r="C1146" s="6" t="s">
        <v>55</v>
      </c>
      <c r="D1146" s="6" t="s">
        <v>56</v>
      </c>
      <c r="E1146" s="6" t="s">
        <v>23</v>
      </c>
      <c r="F1146" s="6" t="s">
        <v>61</v>
      </c>
      <c r="G1146" s="6" t="s">
        <v>62</v>
      </c>
      <c r="H1146" s="6" t="s">
        <v>26</v>
      </c>
      <c r="I1146" s="6" t="s">
        <v>27</v>
      </c>
      <c r="J1146" s="5">
        <v>45160</v>
      </c>
      <c r="K1146" s="5"/>
      <c r="L1146" s="6" t="s">
        <v>28</v>
      </c>
      <c r="M1146" s="6">
        <v>862</v>
      </c>
      <c r="N1146" s="6" t="s">
        <v>52</v>
      </c>
      <c r="O1146" s="6" t="s">
        <v>43</v>
      </c>
      <c r="P1146" s="6" t="s">
        <v>107</v>
      </c>
      <c r="Q1146" s="6">
        <v>3</v>
      </c>
      <c r="R1146" s="6" t="s">
        <v>37</v>
      </c>
      <c r="S1146" s="6">
        <v>2</v>
      </c>
      <c r="T1146" s="7">
        <v>88000</v>
      </c>
      <c r="U1146" t="str">
        <f t="shared" si="119"/>
        <v>Reviewed</v>
      </c>
      <c r="V1146" t="str">
        <f t="shared" si="120"/>
        <v>meets</v>
      </c>
      <c r="W1146">
        <f t="shared" si="121"/>
        <v>0</v>
      </c>
      <c r="X1146" t="str">
        <f t="shared" si="122"/>
        <v>Active</v>
      </c>
      <c r="Y1146">
        <f t="shared" si="123"/>
        <v>2.3616438356164382</v>
      </c>
      <c r="Z1146" t="str">
        <f t="shared" si="124"/>
        <v>2–3 Years</v>
      </c>
      <c r="AA1146" t="str">
        <f t="shared" si="125"/>
        <v>70K–99K</v>
      </c>
    </row>
    <row r="1147" spans="1:27" ht="19.95" customHeight="1" x14ac:dyDescent="0.3">
      <c r="A1147" s="8" t="s">
        <v>1273</v>
      </c>
      <c r="B1147" s="9">
        <v>45152</v>
      </c>
      <c r="C1147" s="1" t="s">
        <v>60</v>
      </c>
      <c r="D1147" s="1" t="s">
        <v>56</v>
      </c>
      <c r="E1147" s="1" t="s">
        <v>40</v>
      </c>
      <c r="F1147" s="1" t="s">
        <v>61</v>
      </c>
      <c r="G1147" s="1" t="s">
        <v>62</v>
      </c>
      <c r="H1147" s="1" t="s">
        <v>26</v>
      </c>
      <c r="I1147" s="1" t="s">
        <v>27</v>
      </c>
      <c r="J1147" s="9">
        <v>45152</v>
      </c>
      <c r="K1147" s="9"/>
      <c r="L1147" s="1" t="s">
        <v>28</v>
      </c>
      <c r="M1147" s="1">
        <v>870</v>
      </c>
      <c r="N1147" s="1" t="s">
        <v>29</v>
      </c>
      <c r="O1147" s="1" t="s">
        <v>63</v>
      </c>
      <c r="P1147" s="1" t="s">
        <v>133</v>
      </c>
      <c r="Q1147" s="1">
        <v>5</v>
      </c>
      <c r="R1147" s="1" t="s">
        <v>119</v>
      </c>
      <c r="S1147" s="1">
        <v>2</v>
      </c>
      <c r="T1147" s="10">
        <v>74000</v>
      </c>
      <c r="U1147" t="str">
        <f t="shared" si="119"/>
        <v>Reviewed</v>
      </c>
      <c r="V1147" t="str">
        <f t="shared" si="120"/>
        <v>outstanding</v>
      </c>
      <c r="W1147">
        <f t="shared" si="121"/>
        <v>0</v>
      </c>
      <c r="X1147" t="str">
        <f t="shared" si="122"/>
        <v>Active</v>
      </c>
      <c r="Y1147">
        <f t="shared" si="123"/>
        <v>2.3835616438356166</v>
      </c>
      <c r="Z1147" t="str">
        <f t="shared" si="124"/>
        <v>2–3 Years</v>
      </c>
      <c r="AA1147" t="str">
        <f t="shared" si="125"/>
        <v>70K–99K</v>
      </c>
    </row>
    <row r="1148" spans="1:27" ht="19.95" customHeight="1" x14ac:dyDescent="0.3">
      <c r="A1148" s="4" t="s">
        <v>1274</v>
      </c>
      <c r="B1148" s="5">
        <v>45614</v>
      </c>
      <c r="C1148" s="6" t="s">
        <v>66</v>
      </c>
      <c r="D1148" s="6" t="s">
        <v>56</v>
      </c>
      <c r="E1148" s="6" t="s">
        <v>67</v>
      </c>
      <c r="F1148" s="6" t="s">
        <v>358</v>
      </c>
      <c r="G1148" s="6" t="s">
        <v>69</v>
      </c>
      <c r="H1148" s="6" t="s">
        <v>49</v>
      </c>
      <c r="I1148" s="6" t="s">
        <v>27</v>
      </c>
      <c r="J1148" s="5">
        <v>45614</v>
      </c>
      <c r="K1148" s="5"/>
      <c r="L1148" s="6" t="s">
        <v>28</v>
      </c>
      <c r="M1148" s="6">
        <v>408</v>
      </c>
      <c r="N1148" s="6" t="s">
        <v>52</v>
      </c>
      <c r="O1148" s="6" t="s">
        <v>63</v>
      </c>
      <c r="P1148" s="6" t="s">
        <v>107</v>
      </c>
      <c r="Q1148" s="6">
        <v>3</v>
      </c>
      <c r="R1148" s="6" t="s">
        <v>37</v>
      </c>
      <c r="S1148" s="6">
        <v>1</v>
      </c>
      <c r="T1148" s="7">
        <v>132500</v>
      </c>
      <c r="U1148" t="str">
        <f t="shared" si="119"/>
        <v>Reviewed</v>
      </c>
      <c r="V1148" t="str">
        <f t="shared" si="120"/>
        <v>meets</v>
      </c>
      <c r="W1148">
        <f t="shared" si="121"/>
        <v>0</v>
      </c>
      <c r="X1148" t="str">
        <f t="shared" si="122"/>
        <v>Active</v>
      </c>
      <c r="Y1148">
        <f t="shared" si="123"/>
        <v>1.1178082191780823</v>
      </c>
      <c r="Z1148" t="str">
        <f t="shared" si="124"/>
        <v>1–2 Years</v>
      </c>
      <c r="AA1148" t="str">
        <f t="shared" si="125"/>
        <v>130K+</v>
      </c>
    </row>
    <row r="1149" spans="1:27" ht="19.95" customHeight="1" x14ac:dyDescent="0.3">
      <c r="A1149" s="8" t="s">
        <v>1275</v>
      </c>
      <c r="B1149" s="9">
        <v>45074</v>
      </c>
      <c r="C1149" s="1" t="s">
        <v>71</v>
      </c>
      <c r="D1149" s="1" t="s">
        <v>72</v>
      </c>
      <c r="E1149" s="1" t="s">
        <v>23</v>
      </c>
      <c r="F1149" s="1" t="s">
        <v>150</v>
      </c>
      <c r="G1149" s="1" t="s">
        <v>74</v>
      </c>
      <c r="H1149" s="1" t="s">
        <v>26</v>
      </c>
      <c r="I1149" s="1" t="s">
        <v>50</v>
      </c>
      <c r="J1149" s="9">
        <v>45074</v>
      </c>
      <c r="K1149" s="9">
        <v>45624</v>
      </c>
      <c r="L1149" s="1" t="s">
        <v>51</v>
      </c>
      <c r="M1149" s="1">
        <v>550</v>
      </c>
      <c r="N1149" s="1" t="s">
        <v>52</v>
      </c>
      <c r="O1149" s="1" t="s">
        <v>30</v>
      </c>
      <c r="P1149" s="1" t="s">
        <v>64</v>
      </c>
      <c r="Q1149" s="1">
        <v>2</v>
      </c>
      <c r="R1149" s="1" t="s">
        <v>53</v>
      </c>
      <c r="S1149" s="1">
        <v>2</v>
      </c>
      <c r="T1149" s="10">
        <v>80000</v>
      </c>
      <c r="U1149" t="str">
        <f t="shared" si="119"/>
        <v>Reviewed</v>
      </c>
      <c r="V1149" t="str">
        <f t="shared" si="120"/>
        <v>needs_support</v>
      </c>
      <c r="W1149">
        <f t="shared" si="121"/>
        <v>1</v>
      </c>
      <c r="X1149" t="str">
        <f t="shared" si="122"/>
        <v>Attrited</v>
      </c>
      <c r="Y1149">
        <f t="shared" si="123"/>
        <v>1.5068493150684932</v>
      </c>
      <c r="Z1149" t="str">
        <f t="shared" si="124"/>
        <v>1–2 Years</v>
      </c>
      <c r="AA1149" t="str">
        <f t="shared" si="125"/>
        <v>70K–99K</v>
      </c>
    </row>
    <row r="1150" spans="1:27" ht="19.95" customHeight="1" x14ac:dyDescent="0.3">
      <c r="A1150" s="4" t="s">
        <v>1276</v>
      </c>
      <c r="B1150" s="5">
        <v>45778</v>
      </c>
      <c r="C1150" s="6" t="s">
        <v>77</v>
      </c>
      <c r="D1150" s="6" t="s">
        <v>72</v>
      </c>
      <c r="E1150" s="6" t="s">
        <v>40</v>
      </c>
      <c r="F1150" s="6" t="s">
        <v>131</v>
      </c>
      <c r="G1150" s="6" t="s">
        <v>79</v>
      </c>
      <c r="H1150" s="6" t="s">
        <v>26</v>
      </c>
      <c r="I1150" s="6" t="s">
        <v>27</v>
      </c>
      <c r="J1150" s="5">
        <v>45778</v>
      </c>
      <c r="K1150" s="5"/>
      <c r="L1150" s="6" t="s">
        <v>28</v>
      </c>
      <c r="M1150" s="6">
        <v>244</v>
      </c>
      <c r="N1150" s="6" t="s">
        <v>75</v>
      </c>
      <c r="O1150" s="6" t="s">
        <v>63</v>
      </c>
      <c r="P1150" s="6" t="s">
        <v>31</v>
      </c>
      <c r="Q1150" s="6">
        <v>1</v>
      </c>
      <c r="R1150" s="6" t="s">
        <v>53</v>
      </c>
      <c r="S1150" s="6">
        <v>1</v>
      </c>
      <c r="T1150" s="7">
        <v>94500</v>
      </c>
      <c r="U1150" t="str">
        <f t="shared" si="119"/>
        <v>Reviewed</v>
      </c>
      <c r="V1150" t="str">
        <f t="shared" si="120"/>
        <v>needs_support</v>
      </c>
      <c r="W1150">
        <f t="shared" si="121"/>
        <v>0</v>
      </c>
      <c r="X1150" t="str">
        <f t="shared" si="122"/>
        <v>Active</v>
      </c>
      <c r="Y1150">
        <f t="shared" si="123"/>
        <v>0.66849315068493154</v>
      </c>
      <c r="Z1150" t="str">
        <f t="shared" si="124"/>
        <v>&lt;1 Year</v>
      </c>
      <c r="AA1150" t="str">
        <f t="shared" si="125"/>
        <v>70K–99K</v>
      </c>
    </row>
    <row r="1151" spans="1:27" ht="19.95" customHeight="1" x14ac:dyDescent="0.3">
      <c r="A1151" s="8" t="s">
        <v>1277</v>
      </c>
      <c r="B1151" s="9">
        <v>45231</v>
      </c>
      <c r="C1151" s="1" t="s">
        <v>81</v>
      </c>
      <c r="D1151" s="1" t="s">
        <v>72</v>
      </c>
      <c r="E1151" s="1" t="s">
        <v>23</v>
      </c>
      <c r="F1151" s="1" t="s">
        <v>82</v>
      </c>
      <c r="G1151" s="1" t="s">
        <v>83</v>
      </c>
      <c r="H1151" s="1" t="s">
        <v>26</v>
      </c>
      <c r="I1151" s="1" t="s">
        <v>27</v>
      </c>
      <c r="J1151" s="9">
        <v>45231</v>
      </c>
      <c r="K1151" s="9"/>
      <c r="L1151" s="1" t="s">
        <v>28</v>
      </c>
      <c r="M1151" s="1">
        <v>791</v>
      </c>
      <c r="N1151" s="1" t="s">
        <v>52</v>
      </c>
      <c r="O1151" s="1" t="s">
        <v>63</v>
      </c>
      <c r="P1151" s="1" t="s">
        <v>107</v>
      </c>
      <c r="Q1151" s="1">
        <v>5</v>
      </c>
      <c r="R1151" s="1" t="s">
        <v>119</v>
      </c>
      <c r="S1151" s="1">
        <v>2</v>
      </c>
      <c r="T1151" s="10">
        <v>92000</v>
      </c>
      <c r="U1151" t="str">
        <f t="shared" si="119"/>
        <v>Reviewed</v>
      </c>
      <c r="V1151" t="str">
        <f t="shared" si="120"/>
        <v>outstanding</v>
      </c>
      <c r="W1151">
        <f t="shared" si="121"/>
        <v>0</v>
      </c>
      <c r="X1151" t="str">
        <f t="shared" si="122"/>
        <v>Active</v>
      </c>
      <c r="Y1151">
        <f t="shared" si="123"/>
        <v>2.1671232876712327</v>
      </c>
      <c r="Z1151" t="str">
        <f t="shared" si="124"/>
        <v>2–3 Years</v>
      </c>
      <c r="AA1151" t="str">
        <f t="shared" si="125"/>
        <v>70K–99K</v>
      </c>
    </row>
    <row r="1152" spans="1:27" ht="19.95" customHeight="1" x14ac:dyDescent="0.3">
      <c r="A1152" s="4" t="s">
        <v>1278</v>
      </c>
      <c r="B1152" s="5">
        <v>45376</v>
      </c>
      <c r="C1152" s="6" t="s">
        <v>86</v>
      </c>
      <c r="D1152" s="6" t="s">
        <v>87</v>
      </c>
      <c r="E1152" s="6" t="s">
        <v>67</v>
      </c>
      <c r="F1152" s="6" t="s">
        <v>116</v>
      </c>
      <c r="G1152" s="6" t="s">
        <v>89</v>
      </c>
      <c r="H1152" s="6" t="s">
        <v>26</v>
      </c>
      <c r="I1152" s="6" t="s">
        <v>50</v>
      </c>
      <c r="J1152" s="5">
        <v>45376</v>
      </c>
      <c r="K1152" s="5">
        <v>45532</v>
      </c>
      <c r="L1152" s="6" t="s">
        <v>51</v>
      </c>
      <c r="M1152" s="6">
        <v>156</v>
      </c>
      <c r="N1152" s="6" t="s">
        <v>52</v>
      </c>
      <c r="O1152" s="6" t="s">
        <v>63</v>
      </c>
      <c r="P1152" s="6" t="s">
        <v>31</v>
      </c>
      <c r="Q1152" s="6" t="s">
        <v>95</v>
      </c>
      <c r="R1152" s="6" t="s">
        <v>28</v>
      </c>
      <c r="S1152" s="6">
        <v>0</v>
      </c>
      <c r="T1152" s="7">
        <v>82500</v>
      </c>
      <c r="U1152" t="str">
        <f t="shared" si="119"/>
        <v>Not Reviewed</v>
      </c>
      <c r="V1152" t="str">
        <f t="shared" si="120"/>
        <v>Not Reviewed</v>
      </c>
      <c r="W1152">
        <f t="shared" si="121"/>
        <v>1</v>
      </c>
      <c r="X1152" t="str">
        <f t="shared" si="122"/>
        <v>Attrited</v>
      </c>
      <c r="Y1152">
        <f t="shared" si="123"/>
        <v>0.42739726027397262</v>
      </c>
      <c r="Z1152" t="str">
        <f t="shared" si="124"/>
        <v>&lt;1 Year</v>
      </c>
      <c r="AA1152" t="str">
        <f t="shared" si="125"/>
        <v>70K–99K</v>
      </c>
    </row>
    <row r="1153" spans="1:27" ht="19.95" customHeight="1" x14ac:dyDescent="0.3">
      <c r="A1153" s="8" t="s">
        <v>1279</v>
      </c>
      <c r="B1153" s="9">
        <v>45820</v>
      </c>
      <c r="C1153" s="1" t="s">
        <v>91</v>
      </c>
      <c r="D1153" s="1" t="s">
        <v>87</v>
      </c>
      <c r="E1153" s="1" t="s">
        <v>92</v>
      </c>
      <c r="F1153" s="1" t="s">
        <v>129</v>
      </c>
      <c r="G1153" s="1" t="s">
        <v>74</v>
      </c>
      <c r="H1153" s="1" t="s">
        <v>43</v>
      </c>
      <c r="I1153" s="1" t="s">
        <v>27</v>
      </c>
      <c r="J1153" s="9">
        <v>45820</v>
      </c>
      <c r="K1153" s="9"/>
      <c r="L1153" s="1" t="s">
        <v>28</v>
      </c>
      <c r="M1153" s="1">
        <v>202</v>
      </c>
      <c r="N1153" s="1" t="s">
        <v>29</v>
      </c>
      <c r="O1153" s="1" t="s">
        <v>30</v>
      </c>
      <c r="P1153" s="1" t="s">
        <v>31</v>
      </c>
      <c r="Q1153" s="1">
        <v>3</v>
      </c>
      <c r="R1153" s="1" t="s">
        <v>37</v>
      </c>
      <c r="S1153" s="1">
        <v>1</v>
      </c>
      <c r="T1153" s="10">
        <v>59000</v>
      </c>
      <c r="U1153" t="str">
        <f t="shared" si="119"/>
        <v>Reviewed</v>
      </c>
      <c r="V1153" t="str">
        <f t="shared" si="120"/>
        <v>meets</v>
      </c>
      <c r="W1153">
        <f t="shared" si="121"/>
        <v>0</v>
      </c>
      <c r="X1153" t="str">
        <f t="shared" si="122"/>
        <v>Active</v>
      </c>
      <c r="Y1153">
        <f t="shared" si="123"/>
        <v>0.55342465753424652</v>
      </c>
      <c r="Z1153" t="str">
        <f t="shared" si="124"/>
        <v>&lt;1 Year</v>
      </c>
      <c r="AA1153" t="str">
        <f t="shared" si="125"/>
        <v>&lt;70K</v>
      </c>
    </row>
    <row r="1154" spans="1:27" ht="19.95" customHeight="1" x14ac:dyDescent="0.3">
      <c r="A1154" s="4" t="s">
        <v>1280</v>
      </c>
      <c r="B1154" s="5">
        <v>45251</v>
      </c>
      <c r="C1154" s="6" t="s">
        <v>21</v>
      </c>
      <c r="D1154" s="6" t="s">
        <v>22</v>
      </c>
      <c r="E1154" s="6" t="s">
        <v>23</v>
      </c>
      <c r="F1154" s="6" t="s">
        <v>24</v>
      </c>
      <c r="G1154" s="6" t="s">
        <v>25</v>
      </c>
      <c r="H1154" s="6" t="s">
        <v>26</v>
      </c>
      <c r="I1154" s="6" t="s">
        <v>27</v>
      </c>
      <c r="J1154" s="5">
        <v>45251</v>
      </c>
      <c r="K1154" s="5"/>
      <c r="L1154" s="6" t="s">
        <v>28</v>
      </c>
      <c r="M1154" s="6">
        <v>771</v>
      </c>
      <c r="N1154" s="6" t="s">
        <v>29</v>
      </c>
      <c r="O1154" s="6" t="s">
        <v>63</v>
      </c>
      <c r="P1154" s="6" t="s">
        <v>31</v>
      </c>
      <c r="Q1154" s="6">
        <v>3</v>
      </c>
      <c r="R1154" s="6" t="s">
        <v>37</v>
      </c>
      <c r="S1154" s="6">
        <v>2</v>
      </c>
      <c r="T1154" s="7">
        <v>103000</v>
      </c>
      <c r="U1154" t="str">
        <f t="shared" ref="U1154:U1217" si="126">IF(LOWER(TRIM(Q1154&amp;""))="none","Not Reviewed","Reviewed")</f>
        <v>Reviewed</v>
      </c>
      <c r="V1154" t="str">
        <f t="shared" ref="V1154:V1217" si="127">IF(OR(Q1154="none",R1154=""),"Not Reviewed",R1154)</f>
        <v>meets</v>
      </c>
      <c r="W1154">
        <f t="shared" ref="W1154:W1217" si="128">IF(I1154="terminated",1,0)</f>
        <v>0</v>
      </c>
      <c r="X1154" t="str">
        <f t="shared" ref="X1154:X1217" si="129">IF(I1154="terminated","Attrited","Active")</f>
        <v>Active</v>
      </c>
      <c r="Y1154">
        <f t="shared" ref="Y1154:Y1217" si="130">M1154/365</f>
        <v>2.1123287671232878</v>
      </c>
      <c r="Z1154" t="str">
        <f t="shared" ref="Z1154:Z1217" si="131">IF(Y1154&lt;1,"&lt;1 Year",IF(Y1154&lt;2,"1–2 Years",IF(Y1154&lt;3,"2–3 Years","3+ Years")))</f>
        <v>2–3 Years</v>
      </c>
      <c r="AA1154" t="str">
        <f t="shared" ref="AA1154:AA1217" si="132">IF(T1154&lt;70000,"&lt;70K",IF(T1154&lt;100000,"70K–99K",IF(T1154&lt;130000,"100K–129K","130K+")))</f>
        <v>100K–129K</v>
      </c>
    </row>
    <row r="1155" spans="1:27" ht="19.95" customHeight="1" x14ac:dyDescent="0.3">
      <c r="A1155" s="8" t="s">
        <v>1281</v>
      </c>
      <c r="B1155" s="9">
        <v>45904</v>
      </c>
      <c r="C1155" s="1" t="s">
        <v>34</v>
      </c>
      <c r="D1155" s="1" t="s">
        <v>22</v>
      </c>
      <c r="E1155" s="1" t="s">
        <v>23</v>
      </c>
      <c r="F1155" s="1" t="s">
        <v>109</v>
      </c>
      <c r="G1155" s="1" t="s">
        <v>36</v>
      </c>
      <c r="H1155" s="1" t="s">
        <v>110</v>
      </c>
      <c r="I1155" s="1" t="s">
        <v>27</v>
      </c>
      <c r="J1155" s="9">
        <v>45904</v>
      </c>
      <c r="K1155" s="9"/>
      <c r="L1155" s="1" t="s">
        <v>28</v>
      </c>
      <c r="M1155" s="1">
        <v>118</v>
      </c>
      <c r="N1155" s="1" t="s">
        <v>29</v>
      </c>
      <c r="O1155" s="1" t="s">
        <v>63</v>
      </c>
      <c r="P1155" s="1" t="s">
        <v>44</v>
      </c>
      <c r="Q1155" s="1" t="s">
        <v>95</v>
      </c>
      <c r="R1155" s="1" t="s">
        <v>28</v>
      </c>
      <c r="S1155" s="1">
        <v>0</v>
      </c>
      <c r="T1155" s="10">
        <v>136000</v>
      </c>
      <c r="U1155" t="str">
        <f t="shared" si="126"/>
        <v>Not Reviewed</v>
      </c>
      <c r="V1155" t="str">
        <f t="shared" si="127"/>
        <v>Not Reviewed</v>
      </c>
      <c r="W1155">
        <f t="shared" si="128"/>
        <v>0</v>
      </c>
      <c r="X1155" t="str">
        <f t="shared" si="129"/>
        <v>Active</v>
      </c>
      <c r="Y1155">
        <f t="shared" si="130"/>
        <v>0.32328767123287672</v>
      </c>
      <c r="Z1155" t="str">
        <f t="shared" si="131"/>
        <v>&lt;1 Year</v>
      </c>
      <c r="AA1155" t="str">
        <f t="shared" si="132"/>
        <v>130K+</v>
      </c>
    </row>
    <row r="1156" spans="1:27" ht="19.95" customHeight="1" x14ac:dyDescent="0.3">
      <c r="A1156" s="4" t="s">
        <v>1282</v>
      </c>
      <c r="B1156" s="5">
        <v>45092</v>
      </c>
      <c r="C1156" s="6" t="s">
        <v>39</v>
      </c>
      <c r="D1156" s="6" t="s">
        <v>22</v>
      </c>
      <c r="E1156" s="6" t="s">
        <v>40</v>
      </c>
      <c r="F1156" s="6" t="s">
        <v>174</v>
      </c>
      <c r="G1156" s="6" t="s">
        <v>42</v>
      </c>
      <c r="H1156" s="6" t="s">
        <v>26</v>
      </c>
      <c r="I1156" s="6" t="s">
        <v>27</v>
      </c>
      <c r="J1156" s="5">
        <v>45092</v>
      </c>
      <c r="K1156" s="5"/>
      <c r="L1156" s="6" t="s">
        <v>28</v>
      </c>
      <c r="M1156" s="6">
        <v>930</v>
      </c>
      <c r="N1156" s="6" t="s">
        <v>29</v>
      </c>
      <c r="O1156" s="6" t="s">
        <v>43</v>
      </c>
      <c r="P1156" s="6" t="s">
        <v>107</v>
      </c>
      <c r="Q1156" s="6">
        <v>4</v>
      </c>
      <c r="R1156" s="6" t="s">
        <v>32</v>
      </c>
      <c r="S1156" s="6">
        <v>3</v>
      </c>
      <c r="T1156" s="7">
        <v>78500</v>
      </c>
      <c r="U1156" t="str">
        <f t="shared" si="126"/>
        <v>Reviewed</v>
      </c>
      <c r="V1156" t="str">
        <f t="shared" si="127"/>
        <v>exceeds</v>
      </c>
      <c r="W1156">
        <f t="shared" si="128"/>
        <v>0</v>
      </c>
      <c r="X1156" t="str">
        <f t="shared" si="129"/>
        <v>Active</v>
      </c>
      <c r="Y1156">
        <f t="shared" si="130"/>
        <v>2.547945205479452</v>
      </c>
      <c r="Z1156" t="str">
        <f t="shared" si="131"/>
        <v>2–3 Years</v>
      </c>
      <c r="AA1156" t="str">
        <f t="shared" si="132"/>
        <v>70K–99K</v>
      </c>
    </row>
    <row r="1157" spans="1:27" ht="19.95" customHeight="1" x14ac:dyDescent="0.3">
      <c r="A1157" s="8" t="s">
        <v>1283</v>
      </c>
      <c r="B1157" s="9">
        <v>45238</v>
      </c>
      <c r="C1157" s="1" t="s">
        <v>46</v>
      </c>
      <c r="D1157" s="1" t="s">
        <v>22</v>
      </c>
      <c r="E1157" s="1" t="s">
        <v>40</v>
      </c>
      <c r="F1157" s="1" t="s">
        <v>101</v>
      </c>
      <c r="G1157" s="1" t="s">
        <v>48</v>
      </c>
      <c r="H1157" s="1" t="s">
        <v>26</v>
      </c>
      <c r="I1157" s="1" t="s">
        <v>50</v>
      </c>
      <c r="J1157" s="9">
        <v>45238</v>
      </c>
      <c r="K1157" s="9">
        <v>45731</v>
      </c>
      <c r="L1157" s="1" t="s">
        <v>159</v>
      </c>
      <c r="M1157" s="1">
        <v>493</v>
      </c>
      <c r="N1157" s="1" t="s">
        <v>75</v>
      </c>
      <c r="O1157" s="1" t="s">
        <v>63</v>
      </c>
      <c r="P1157" s="1" t="s">
        <v>64</v>
      </c>
      <c r="Q1157" s="1">
        <v>2</v>
      </c>
      <c r="R1157" s="1" t="s">
        <v>53</v>
      </c>
      <c r="S1157" s="1">
        <v>1</v>
      </c>
      <c r="T1157" s="10">
        <v>98500</v>
      </c>
      <c r="U1157" t="str">
        <f t="shared" si="126"/>
        <v>Reviewed</v>
      </c>
      <c r="V1157" t="str">
        <f t="shared" si="127"/>
        <v>needs_support</v>
      </c>
      <c r="W1157">
        <f t="shared" si="128"/>
        <v>1</v>
      </c>
      <c r="X1157" t="str">
        <f t="shared" si="129"/>
        <v>Attrited</v>
      </c>
      <c r="Y1157">
        <f t="shared" si="130"/>
        <v>1.3506849315068492</v>
      </c>
      <c r="Z1157" t="str">
        <f t="shared" si="131"/>
        <v>1–2 Years</v>
      </c>
      <c r="AA1157" t="str">
        <f t="shared" si="132"/>
        <v>70K–99K</v>
      </c>
    </row>
    <row r="1158" spans="1:27" ht="19.95" customHeight="1" x14ac:dyDescent="0.3">
      <c r="A1158" s="4" t="s">
        <v>1284</v>
      </c>
      <c r="B1158" s="5">
        <v>45901</v>
      </c>
      <c r="C1158" s="6" t="s">
        <v>55</v>
      </c>
      <c r="D1158" s="6" t="s">
        <v>56</v>
      </c>
      <c r="E1158" s="6" t="s">
        <v>23</v>
      </c>
      <c r="F1158" s="6" t="s">
        <v>57</v>
      </c>
      <c r="G1158" s="6" t="s">
        <v>58</v>
      </c>
      <c r="H1158" s="6" t="s">
        <v>43</v>
      </c>
      <c r="I1158" s="6" t="s">
        <v>27</v>
      </c>
      <c r="J1158" s="5">
        <v>45901</v>
      </c>
      <c r="K1158" s="5"/>
      <c r="L1158" s="6" t="s">
        <v>28</v>
      </c>
      <c r="M1158" s="6">
        <v>121</v>
      </c>
      <c r="N1158" s="6" t="s">
        <v>52</v>
      </c>
      <c r="O1158" s="6" t="s">
        <v>63</v>
      </c>
      <c r="P1158" s="6" t="s">
        <v>31</v>
      </c>
      <c r="Q1158" s="6" t="s">
        <v>95</v>
      </c>
      <c r="R1158" s="6" t="s">
        <v>28</v>
      </c>
      <c r="S1158" s="6">
        <v>0</v>
      </c>
      <c r="T1158" s="7">
        <v>62000</v>
      </c>
      <c r="U1158" t="str">
        <f t="shared" si="126"/>
        <v>Not Reviewed</v>
      </c>
      <c r="V1158" t="str">
        <f t="shared" si="127"/>
        <v>Not Reviewed</v>
      </c>
      <c r="W1158">
        <f t="shared" si="128"/>
        <v>0</v>
      </c>
      <c r="X1158" t="str">
        <f t="shared" si="129"/>
        <v>Active</v>
      </c>
      <c r="Y1158">
        <f t="shared" si="130"/>
        <v>0.33150684931506852</v>
      </c>
      <c r="Z1158" t="str">
        <f t="shared" si="131"/>
        <v>&lt;1 Year</v>
      </c>
      <c r="AA1158" t="str">
        <f t="shared" si="132"/>
        <v>&lt;70K</v>
      </c>
    </row>
    <row r="1159" spans="1:27" ht="19.95" customHeight="1" x14ac:dyDescent="0.3">
      <c r="A1159" s="8" t="s">
        <v>1285</v>
      </c>
      <c r="B1159" s="9">
        <v>45913</v>
      </c>
      <c r="C1159" s="1" t="s">
        <v>60</v>
      </c>
      <c r="D1159" s="1" t="s">
        <v>56</v>
      </c>
      <c r="E1159" s="1" t="s">
        <v>40</v>
      </c>
      <c r="F1159" s="1" t="s">
        <v>104</v>
      </c>
      <c r="G1159" s="1" t="s">
        <v>62</v>
      </c>
      <c r="H1159" s="1" t="s">
        <v>43</v>
      </c>
      <c r="I1159" s="1" t="s">
        <v>27</v>
      </c>
      <c r="J1159" s="9">
        <v>45913</v>
      </c>
      <c r="K1159" s="9"/>
      <c r="L1159" s="1" t="s">
        <v>28</v>
      </c>
      <c r="M1159" s="1">
        <v>109</v>
      </c>
      <c r="N1159" s="1" t="s">
        <v>29</v>
      </c>
      <c r="O1159" s="1" t="s">
        <v>63</v>
      </c>
      <c r="P1159" s="1" t="s">
        <v>31</v>
      </c>
      <c r="Q1159" s="1" t="s">
        <v>95</v>
      </c>
      <c r="R1159" s="1" t="s">
        <v>28</v>
      </c>
      <c r="S1159" s="1">
        <v>0</v>
      </c>
      <c r="T1159" s="10">
        <v>74000</v>
      </c>
      <c r="U1159" t="str">
        <f t="shared" si="126"/>
        <v>Not Reviewed</v>
      </c>
      <c r="V1159" t="str">
        <f t="shared" si="127"/>
        <v>Not Reviewed</v>
      </c>
      <c r="W1159">
        <f t="shared" si="128"/>
        <v>0</v>
      </c>
      <c r="X1159" t="str">
        <f t="shared" si="129"/>
        <v>Active</v>
      </c>
      <c r="Y1159">
        <f t="shared" si="130"/>
        <v>0.29863013698630136</v>
      </c>
      <c r="Z1159" t="str">
        <f t="shared" si="131"/>
        <v>&lt;1 Year</v>
      </c>
      <c r="AA1159" t="str">
        <f t="shared" si="132"/>
        <v>70K–99K</v>
      </c>
    </row>
    <row r="1160" spans="1:27" ht="19.95" customHeight="1" x14ac:dyDescent="0.3">
      <c r="A1160" s="4" t="s">
        <v>1286</v>
      </c>
      <c r="B1160" s="5">
        <v>45174</v>
      </c>
      <c r="C1160" s="6" t="s">
        <v>66</v>
      </c>
      <c r="D1160" s="6" t="s">
        <v>56</v>
      </c>
      <c r="E1160" s="6" t="s">
        <v>67</v>
      </c>
      <c r="F1160" s="6" t="s">
        <v>193</v>
      </c>
      <c r="G1160" s="6" t="s">
        <v>69</v>
      </c>
      <c r="H1160" s="6" t="s">
        <v>43</v>
      </c>
      <c r="I1160" s="6" t="s">
        <v>27</v>
      </c>
      <c r="J1160" s="5">
        <v>45174</v>
      </c>
      <c r="K1160" s="5"/>
      <c r="L1160" s="6" t="s">
        <v>28</v>
      </c>
      <c r="M1160" s="6">
        <v>848</v>
      </c>
      <c r="N1160" s="6" t="s">
        <v>29</v>
      </c>
      <c r="O1160" s="6" t="s">
        <v>30</v>
      </c>
      <c r="P1160" s="6" t="s">
        <v>133</v>
      </c>
      <c r="Q1160" s="6">
        <v>4</v>
      </c>
      <c r="R1160" s="6" t="s">
        <v>32</v>
      </c>
      <c r="S1160" s="6">
        <v>2</v>
      </c>
      <c r="T1160" s="7">
        <v>77000</v>
      </c>
      <c r="U1160" t="str">
        <f t="shared" si="126"/>
        <v>Reviewed</v>
      </c>
      <c r="V1160" t="str">
        <f t="shared" si="127"/>
        <v>exceeds</v>
      </c>
      <c r="W1160">
        <f t="shared" si="128"/>
        <v>0</v>
      </c>
      <c r="X1160" t="str">
        <f t="shared" si="129"/>
        <v>Active</v>
      </c>
      <c r="Y1160">
        <f t="shared" si="130"/>
        <v>2.3232876712328765</v>
      </c>
      <c r="Z1160" t="str">
        <f t="shared" si="131"/>
        <v>2–3 Years</v>
      </c>
      <c r="AA1160" t="str">
        <f t="shared" si="132"/>
        <v>70K–99K</v>
      </c>
    </row>
    <row r="1161" spans="1:27" ht="19.95" customHeight="1" x14ac:dyDescent="0.3">
      <c r="A1161" s="8" t="s">
        <v>1287</v>
      </c>
      <c r="B1161" s="9">
        <v>45282</v>
      </c>
      <c r="C1161" s="1" t="s">
        <v>71</v>
      </c>
      <c r="D1161" s="1" t="s">
        <v>72</v>
      </c>
      <c r="E1161" s="1" t="s">
        <v>23</v>
      </c>
      <c r="F1161" s="1" t="s">
        <v>73</v>
      </c>
      <c r="G1161" s="1" t="s">
        <v>74</v>
      </c>
      <c r="H1161" s="1" t="s">
        <v>49</v>
      </c>
      <c r="I1161" s="1" t="s">
        <v>27</v>
      </c>
      <c r="J1161" s="9">
        <v>45282</v>
      </c>
      <c r="K1161" s="9"/>
      <c r="L1161" s="1" t="s">
        <v>28</v>
      </c>
      <c r="M1161" s="1">
        <v>740</v>
      </c>
      <c r="N1161" s="1" t="s">
        <v>75</v>
      </c>
      <c r="O1161" s="1" t="s">
        <v>63</v>
      </c>
      <c r="P1161" s="1" t="s">
        <v>133</v>
      </c>
      <c r="Q1161" s="1">
        <v>3</v>
      </c>
      <c r="R1161" s="1" t="s">
        <v>37</v>
      </c>
      <c r="S1161" s="1">
        <v>2</v>
      </c>
      <c r="T1161" s="10">
        <v>111500</v>
      </c>
      <c r="U1161" t="str">
        <f t="shared" si="126"/>
        <v>Reviewed</v>
      </c>
      <c r="V1161" t="str">
        <f t="shared" si="127"/>
        <v>meets</v>
      </c>
      <c r="W1161">
        <f t="shared" si="128"/>
        <v>0</v>
      </c>
      <c r="X1161" t="str">
        <f t="shared" si="129"/>
        <v>Active</v>
      </c>
      <c r="Y1161">
        <f t="shared" si="130"/>
        <v>2.0273972602739727</v>
      </c>
      <c r="Z1161" t="str">
        <f t="shared" si="131"/>
        <v>2–3 Years</v>
      </c>
      <c r="AA1161" t="str">
        <f t="shared" si="132"/>
        <v>100K–129K</v>
      </c>
    </row>
    <row r="1162" spans="1:27" ht="19.95" customHeight="1" x14ac:dyDescent="0.3">
      <c r="A1162" s="4" t="s">
        <v>1288</v>
      </c>
      <c r="B1162" s="5">
        <v>44990</v>
      </c>
      <c r="C1162" s="6" t="s">
        <v>77</v>
      </c>
      <c r="D1162" s="6" t="s">
        <v>72</v>
      </c>
      <c r="E1162" s="6" t="s">
        <v>40</v>
      </c>
      <c r="F1162" s="6" t="s">
        <v>112</v>
      </c>
      <c r="G1162" s="6" t="s">
        <v>79</v>
      </c>
      <c r="H1162" s="6" t="s">
        <v>43</v>
      </c>
      <c r="I1162" s="6" t="s">
        <v>50</v>
      </c>
      <c r="J1162" s="5">
        <v>44990</v>
      </c>
      <c r="K1162" s="5">
        <v>45126</v>
      </c>
      <c r="L1162" s="6" t="s">
        <v>51</v>
      </c>
      <c r="M1162" s="6">
        <v>136</v>
      </c>
      <c r="N1162" s="6" t="s">
        <v>75</v>
      </c>
      <c r="O1162" s="6" t="s">
        <v>63</v>
      </c>
      <c r="P1162" s="6" t="s">
        <v>107</v>
      </c>
      <c r="Q1162" s="6" t="s">
        <v>95</v>
      </c>
      <c r="R1162" s="6" t="s">
        <v>28</v>
      </c>
      <c r="S1162" s="6">
        <v>0</v>
      </c>
      <c r="T1162" s="7">
        <v>77000</v>
      </c>
      <c r="U1162" t="str">
        <f t="shared" si="126"/>
        <v>Not Reviewed</v>
      </c>
      <c r="V1162" t="str">
        <f t="shared" si="127"/>
        <v>Not Reviewed</v>
      </c>
      <c r="W1162">
        <f t="shared" si="128"/>
        <v>1</v>
      </c>
      <c r="X1162" t="str">
        <f t="shared" si="129"/>
        <v>Attrited</v>
      </c>
      <c r="Y1162">
        <f t="shared" si="130"/>
        <v>0.37260273972602742</v>
      </c>
      <c r="Z1162" t="str">
        <f t="shared" si="131"/>
        <v>&lt;1 Year</v>
      </c>
      <c r="AA1162" t="str">
        <f t="shared" si="132"/>
        <v>70K–99K</v>
      </c>
    </row>
    <row r="1163" spans="1:27" ht="19.95" customHeight="1" x14ac:dyDescent="0.3">
      <c r="A1163" s="8" t="s">
        <v>1289</v>
      </c>
      <c r="B1163" s="9">
        <v>45266</v>
      </c>
      <c r="C1163" s="1" t="s">
        <v>81</v>
      </c>
      <c r="D1163" s="1" t="s">
        <v>72</v>
      </c>
      <c r="E1163" s="1" t="s">
        <v>23</v>
      </c>
      <c r="F1163" s="1" t="s">
        <v>154</v>
      </c>
      <c r="G1163" s="1" t="s">
        <v>83</v>
      </c>
      <c r="H1163" s="1" t="s">
        <v>43</v>
      </c>
      <c r="I1163" s="1" t="s">
        <v>27</v>
      </c>
      <c r="J1163" s="9">
        <v>45266</v>
      </c>
      <c r="K1163" s="9"/>
      <c r="L1163" s="1" t="s">
        <v>28</v>
      </c>
      <c r="M1163" s="1">
        <v>756</v>
      </c>
      <c r="N1163" s="1" t="s">
        <v>52</v>
      </c>
      <c r="O1163" s="1" t="s">
        <v>63</v>
      </c>
      <c r="P1163" s="1" t="s">
        <v>31</v>
      </c>
      <c r="Q1163" s="1">
        <v>2</v>
      </c>
      <c r="R1163" s="1" t="s">
        <v>53</v>
      </c>
      <c r="S1163" s="1">
        <v>2</v>
      </c>
      <c r="T1163" s="10">
        <v>59000</v>
      </c>
      <c r="U1163" t="str">
        <f t="shared" si="126"/>
        <v>Reviewed</v>
      </c>
      <c r="V1163" t="str">
        <f t="shared" si="127"/>
        <v>needs_support</v>
      </c>
      <c r="W1163">
        <f t="shared" si="128"/>
        <v>0</v>
      </c>
      <c r="X1163" t="str">
        <f t="shared" si="129"/>
        <v>Active</v>
      </c>
      <c r="Y1163">
        <f t="shared" si="130"/>
        <v>2.0712328767123287</v>
      </c>
      <c r="Z1163" t="str">
        <f t="shared" si="131"/>
        <v>2–3 Years</v>
      </c>
      <c r="AA1163" t="str">
        <f t="shared" si="132"/>
        <v>&lt;70K</v>
      </c>
    </row>
    <row r="1164" spans="1:27" ht="19.95" customHeight="1" x14ac:dyDescent="0.3">
      <c r="A1164" s="4" t="s">
        <v>1290</v>
      </c>
      <c r="B1164" s="5">
        <v>45536</v>
      </c>
      <c r="C1164" s="6" t="s">
        <v>86</v>
      </c>
      <c r="D1164" s="6" t="s">
        <v>87</v>
      </c>
      <c r="E1164" s="6" t="s">
        <v>67</v>
      </c>
      <c r="F1164" s="6" t="s">
        <v>135</v>
      </c>
      <c r="G1164" s="6" t="s">
        <v>89</v>
      </c>
      <c r="H1164" s="6" t="s">
        <v>43</v>
      </c>
      <c r="I1164" s="6" t="s">
        <v>27</v>
      </c>
      <c r="J1164" s="5">
        <v>45536</v>
      </c>
      <c r="K1164" s="5"/>
      <c r="L1164" s="6" t="s">
        <v>28</v>
      </c>
      <c r="M1164" s="6">
        <v>486</v>
      </c>
      <c r="N1164" s="6" t="s">
        <v>75</v>
      </c>
      <c r="O1164" s="6" t="s">
        <v>43</v>
      </c>
      <c r="P1164" s="6" t="s">
        <v>107</v>
      </c>
      <c r="Q1164" s="6">
        <v>3</v>
      </c>
      <c r="R1164" s="6" t="s">
        <v>37</v>
      </c>
      <c r="S1164" s="6">
        <v>1</v>
      </c>
      <c r="T1164" s="7">
        <v>65500</v>
      </c>
      <c r="U1164" t="str">
        <f t="shared" si="126"/>
        <v>Reviewed</v>
      </c>
      <c r="V1164" t="str">
        <f t="shared" si="127"/>
        <v>meets</v>
      </c>
      <c r="W1164">
        <f t="shared" si="128"/>
        <v>0</v>
      </c>
      <c r="X1164" t="str">
        <f t="shared" si="129"/>
        <v>Active</v>
      </c>
      <c r="Y1164">
        <f t="shared" si="130"/>
        <v>1.3315068493150686</v>
      </c>
      <c r="Z1164" t="str">
        <f t="shared" si="131"/>
        <v>1–2 Years</v>
      </c>
      <c r="AA1164" t="str">
        <f t="shared" si="132"/>
        <v>&lt;70K</v>
      </c>
    </row>
    <row r="1165" spans="1:27" ht="19.95" customHeight="1" x14ac:dyDescent="0.3">
      <c r="A1165" s="8" t="s">
        <v>1291</v>
      </c>
      <c r="B1165" s="9">
        <v>45752</v>
      </c>
      <c r="C1165" s="1" t="s">
        <v>91</v>
      </c>
      <c r="D1165" s="1" t="s">
        <v>87</v>
      </c>
      <c r="E1165" s="1" t="s">
        <v>92</v>
      </c>
      <c r="F1165" s="1" t="s">
        <v>114</v>
      </c>
      <c r="G1165" s="1" t="s">
        <v>94</v>
      </c>
      <c r="H1165" s="1" t="s">
        <v>43</v>
      </c>
      <c r="I1165" s="1" t="s">
        <v>27</v>
      </c>
      <c r="J1165" s="9">
        <v>45752</v>
      </c>
      <c r="K1165" s="9"/>
      <c r="L1165" s="1" t="s">
        <v>28</v>
      </c>
      <c r="M1165" s="1">
        <v>270</v>
      </c>
      <c r="N1165" s="1" t="s">
        <v>29</v>
      </c>
      <c r="O1165" s="1" t="s">
        <v>43</v>
      </c>
      <c r="P1165" s="1" t="s">
        <v>133</v>
      </c>
      <c r="Q1165" s="1">
        <v>2</v>
      </c>
      <c r="R1165" s="1" t="s">
        <v>53</v>
      </c>
      <c r="S1165" s="1">
        <v>1</v>
      </c>
      <c r="T1165" s="10">
        <v>55500</v>
      </c>
      <c r="U1165" t="str">
        <f t="shared" si="126"/>
        <v>Reviewed</v>
      </c>
      <c r="V1165" t="str">
        <f t="shared" si="127"/>
        <v>needs_support</v>
      </c>
      <c r="W1165">
        <f t="shared" si="128"/>
        <v>0</v>
      </c>
      <c r="X1165" t="str">
        <f t="shared" si="129"/>
        <v>Active</v>
      </c>
      <c r="Y1165">
        <f t="shared" si="130"/>
        <v>0.73972602739726023</v>
      </c>
      <c r="Z1165" t="str">
        <f t="shared" si="131"/>
        <v>&lt;1 Year</v>
      </c>
      <c r="AA1165" t="str">
        <f t="shared" si="132"/>
        <v>&lt;70K</v>
      </c>
    </row>
    <row r="1166" spans="1:27" ht="19.95" customHeight="1" x14ac:dyDescent="0.3">
      <c r="A1166" s="4" t="s">
        <v>1292</v>
      </c>
      <c r="B1166" s="5">
        <v>45072</v>
      </c>
      <c r="C1166" s="6" t="s">
        <v>21</v>
      </c>
      <c r="D1166" s="6" t="s">
        <v>22</v>
      </c>
      <c r="E1166" s="6" t="s">
        <v>23</v>
      </c>
      <c r="F1166" s="6" t="s">
        <v>121</v>
      </c>
      <c r="G1166" s="6" t="s">
        <v>25</v>
      </c>
      <c r="H1166" s="6" t="s">
        <v>49</v>
      </c>
      <c r="I1166" s="6" t="s">
        <v>27</v>
      </c>
      <c r="J1166" s="5">
        <v>45072</v>
      </c>
      <c r="K1166" s="5"/>
      <c r="L1166" s="6" t="s">
        <v>28</v>
      </c>
      <c r="M1166" s="6">
        <v>950</v>
      </c>
      <c r="N1166" s="6" t="s">
        <v>122</v>
      </c>
      <c r="O1166" s="6" t="s">
        <v>63</v>
      </c>
      <c r="P1166" s="6" t="s">
        <v>107</v>
      </c>
      <c r="Q1166" s="6">
        <v>4</v>
      </c>
      <c r="R1166" s="6" t="s">
        <v>32</v>
      </c>
      <c r="S1166" s="6">
        <v>3</v>
      </c>
      <c r="T1166" s="7">
        <v>114500</v>
      </c>
      <c r="U1166" t="str">
        <f t="shared" si="126"/>
        <v>Reviewed</v>
      </c>
      <c r="V1166" t="str">
        <f t="shared" si="127"/>
        <v>exceeds</v>
      </c>
      <c r="W1166">
        <f t="shared" si="128"/>
        <v>0</v>
      </c>
      <c r="X1166" t="str">
        <f t="shared" si="129"/>
        <v>Active</v>
      </c>
      <c r="Y1166">
        <f t="shared" si="130"/>
        <v>2.6027397260273974</v>
      </c>
      <c r="Z1166" t="str">
        <f t="shared" si="131"/>
        <v>2–3 Years</v>
      </c>
      <c r="AA1166" t="str">
        <f t="shared" si="132"/>
        <v>100K–129K</v>
      </c>
    </row>
    <row r="1167" spans="1:27" ht="19.95" customHeight="1" x14ac:dyDescent="0.3">
      <c r="A1167" s="8" t="s">
        <v>1293</v>
      </c>
      <c r="B1167" s="9">
        <v>45366</v>
      </c>
      <c r="C1167" s="1" t="s">
        <v>34</v>
      </c>
      <c r="D1167" s="1" t="s">
        <v>22</v>
      </c>
      <c r="E1167" s="1" t="s">
        <v>23</v>
      </c>
      <c r="F1167" s="1" t="s">
        <v>35</v>
      </c>
      <c r="G1167" s="1" t="s">
        <v>36</v>
      </c>
      <c r="H1167" s="1" t="s">
        <v>26</v>
      </c>
      <c r="I1167" s="1" t="s">
        <v>27</v>
      </c>
      <c r="J1167" s="9">
        <v>45366</v>
      </c>
      <c r="K1167" s="9"/>
      <c r="L1167" s="1" t="s">
        <v>28</v>
      </c>
      <c r="M1167" s="1">
        <v>656</v>
      </c>
      <c r="N1167" s="1" t="s">
        <v>29</v>
      </c>
      <c r="O1167" s="1" t="s">
        <v>63</v>
      </c>
      <c r="P1167" s="1" t="s">
        <v>64</v>
      </c>
      <c r="Q1167" s="1">
        <v>4</v>
      </c>
      <c r="R1167" s="1" t="s">
        <v>32</v>
      </c>
      <c r="S1167" s="1">
        <v>2</v>
      </c>
      <c r="T1167" s="10">
        <v>96000</v>
      </c>
      <c r="U1167" t="str">
        <f t="shared" si="126"/>
        <v>Reviewed</v>
      </c>
      <c r="V1167" t="str">
        <f t="shared" si="127"/>
        <v>exceeds</v>
      </c>
      <c r="W1167">
        <f t="shared" si="128"/>
        <v>0</v>
      </c>
      <c r="X1167" t="str">
        <f t="shared" si="129"/>
        <v>Active</v>
      </c>
      <c r="Y1167">
        <f t="shared" si="130"/>
        <v>1.7972602739726027</v>
      </c>
      <c r="Z1167" t="str">
        <f t="shared" si="131"/>
        <v>1–2 Years</v>
      </c>
      <c r="AA1167" t="str">
        <f t="shared" si="132"/>
        <v>70K–99K</v>
      </c>
    </row>
    <row r="1168" spans="1:27" ht="19.95" customHeight="1" x14ac:dyDescent="0.3">
      <c r="A1168" s="4" t="s">
        <v>1294</v>
      </c>
      <c r="B1168" s="5">
        <v>45294</v>
      </c>
      <c r="C1168" s="6" t="s">
        <v>39</v>
      </c>
      <c r="D1168" s="6" t="s">
        <v>22</v>
      </c>
      <c r="E1168" s="6" t="s">
        <v>40</v>
      </c>
      <c r="F1168" s="6" t="s">
        <v>35</v>
      </c>
      <c r="G1168" s="6" t="s">
        <v>36</v>
      </c>
      <c r="H1168" s="6" t="s">
        <v>26</v>
      </c>
      <c r="I1168" s="6" t="s">
        <v>50</v>
      </c>
      <c r="J1168" s="5">
        <v>45294</v>
      </c>
      <c r="K1168" s="5">
        <v>45725</v>
      </c>
      <c r="L1168" s="6" t="s">
        <v>159</v>
      </c>
      <c r="M1168" s="6">
        <v>431</v>
      </c>
      <c r="N1168" s="6" t="s">
        <v>122</v>
      </c>
      <c r="O1168" s="6" t="s">
        <v>30</v>
      </c>
      <c r="P1168" s="6" t="s">
        <v>107</v>
      </c>
      <c r="Q1168" s="6">
        <v>4</v>
      </c>
      <c r="R1168" s="6" t="s">
        <v>32</v>
      </c>
      <c r="S1168" s="6">
        <v>1</v>
      </c>
      <c r="T1168" s="7">
        <v>101000</v>
      </c>
      <c r="U1168" t="str">
        <f t="shared" si="126"/>
        <v>Reviewed</v>
      </c>
      <c r="V1168" t="str">
        <f t="shared" si="127"/>
        <v>exceeds</v>
      </c>
      <c r="W1168">
        <f t="shared" si="128"/>
        <v>1</v>
      </c>
      <c r="X1168" t="str">
        <f t="shared" si="129"/>
        <v>Attrited</v>
      </c>
      <c r="Y1168">
        <f t="shared" si="130"/>
        <v>1.1808219178082191</v>
      </c>
      <c r="Z1168" t="str">
        <f t="shared" si="131"/>
        <v>1–2 Years</v>
      </c>
      <c r="AA1168" t="str">
        <f t="shared" si="132"/>
        <v>100K–129K</v>
      </c>
    </row>
    <row r="1169" spans="1:27" ht="19.95" customHeight="1" x14ac:dyDescent="0.3">
      <c r="A1169" s="8" t="s">
        <v>1295</v>
      </c>
      <c r="B1169" s="9">
        <v>45727</v>
      </c>
      <c r="C1169" s="1" t="s">
        <v>46</v>
      </c>
      <c r="D1169" s="1" t="s">
        <v>22</v>
      </c>
      <c r="E1169" s="1" t="s">
        <v>40</v>
      </c>
      <c r="F1169" s="1" t="s">
        <v>41</v>
      </c>
      <c r="G1169" s="1" t="s">
        <v>42</v>
      </c>
      <c r="H1169" s="1" t="s">
        <v>43</v>
      </c>
      <c r="I1169" s="1" t="s">
        <v>27</v>
      </c>
      <c r="J1169" s="9">
        <v>45727</v>
      </c>
      <c r="K1169" s="9"/>
      <c r="L1169" s="1" t="s">
        <v>28</v>
      </c>
      <c r="M1169" s="1">
        <v>295</v>
      </c>
      <c r="N1169" s="1" t="s">
        <v>122</v>
      </c>
      <c r="O1169" s="1" t="s">
        <v>63</v>
      </c>
      <c r="P1169" s="1" t="s">
        <v>44</v>
      </c>
      <c r="Q1169" s="1">
        <v>2</v>
      </c>
      <c r="R1169" s="1" t="s">
        <v>53</v>
      </c>
      <c r="S1169" s="1">
        <v>1</v>
      </c>
      <c r="T1169" s="10">
        <v>67000</v>
      </c>
      <c r="U1169" t="str">
        <f t="shared" si="126"/>
        <v>Reviewed</v>
      </c>
      <c r="V1169" t="str">
        <f t="shared" si="127"/>
        <v>needs_support</v>
      </c>
      <c r="W1169">
        <f t="shared" si="128"/>
        <v>0</v>
      </c>
      <c r="X1169" t="str">
        <f t="shared" si="129"/>
        <v>Active</v>
      </c>
      <c r="Y1169">
        <f t="shared" si="130"/>
        <v>0.80821917808219179</v>
      </c>
      <c r="Z1169" t="str">
        <f t="shared" si="131"/>
        <v>&lt;1 Year</v>
      </c>
      <c r="AA1169" t="str">
        <f t="shared" si="132"/>
        <v>&lt;70K</v>
      </c>
    </row>
    <row r="1170" spans="1:27" ht="19.95" customHeight="1" x14ac:dyDescent="0.3">
      <c r="A1170" s="4" t="s">
        <v>1296</v>
      </c>
      <c r="B1170" s="5">
        <v>44942</v>
      </c>
      <c r="C1170" s="6" t="s">
        <v>55</v>
      </c>
      <c r="D1170" s="6" t="s">
        <v>56</v>
      </c>
      <c r="E1170" s="6" t="s">
        <v>23</v>
      </c>
      <c r="F1170" s="6" t="s">
        <v>104</v>
      </c>
      <c r="G1170" s="6" t="s">
        <v>62</v>
      </c>
      <c r="H1170" s="6" t="s">
        <v>43</v>
      </c>
      <c r="I1170" s="6" t="s">
        <v>50</v>
      </c>
      <c r="J1170" s="5">
        <v>44942</v>
      </c>
      <c r="K1170" s="5">
        <v>45123</v>
      </c>
      <c r="L1170" s="6" t="s">
        <v>51</v>
      </c>
      <c r="M1170" s="6">
        <v>181</v>
      </c>
      <c r="N1170" s="6" t="s">
        <v>29</v>
      </c>
      <c r="O1170" s="6" t="s">
        <v>63</v>
      </c>
      <c r="P1170" s="6" t="s">
        <v>64</v>
      </c>
      <c r="Q1170" s="6">
        <v>3</v>
      </c>
      <c r="R1170" s="6" t="s">
        <v>37</v>
      </c>
      <c r="S1170" s="6">
        <v>1</v>
      </c>
      <c r="T1170" s="7">
        <v>72500</v>
      </c>
      <c r="U1170" t="str">
        <f t="shared" si="126"/>
        <v>Reviewed</v>
      </c>
      <c r="V1170" t="str">
        <f t="shared" si="127"/>
        <v>meets</v>
      </c>
      <c r="W1170">
        <f t="shared" si="128"/>
        <v>1</v>
      </c>
      <c r="X1170" t="str">
        <f t="shared" si="129"/>
        <v>Attrited</v>
      </c>
      <c r="Y1170">
        <f t="shared" si="130"/>
        <v>0.49589041095890413</v>
      </c>
      <c r="Z1170" t="str">
        <f t="shared" si="131"/>
        <v>&lt;1 Year</v>
      </c>
      <c r="AA1170" t="str">
        <f t="shared" si="132"/>
        <v>70K–99K</v>
      </c>
    </row>
    <row r="1171" spans="1:27" ht="19.95" customHeight="1" x14ac:dyDescent="0.3">
      <c r="A1171" s="8" t="s">
        <v>1297</v>
      </c>
      <c r="B1171" s="9">
        <v>45018</v>
      </c>
      <c r="C1171" s="1" t="s">
        <v>60</v>
      </c>
      <c r="D1171" s="1" t="s">
        <v>56</v>
      </c>
      <c r="E1171" s="1" t="s">
        <v>40</v>
      </c>
      <c r="F1171" s="1" t="s">
        <v>104</v>
      </c>
      <c r="G1171" s="1" t="s">
        <v>62</v>
      </c>
      <c r="H1171" s="1" t="s">
        <v>43</v>
      </c>
      <c r="I1171" s="1" t="s">
        <v>27</v>
      </c>
      <c r="J1171" s="9">
        <v>45018</v>
      </c>
      <c r="K1171" s="9"/>
      <c r="L1171" s="1" t="s">
        <v>28</v>
      </c>
      <c r="M1171" s="1">
        <v>1004</v>
      </c>
      <c r="N1171" s="1" t="s">
        <v>29</v>
      </c>
      <c r="O1171" s="1" t="s">
        <v>30</v>
      </c>
      <c r="P1171" s="1" t="s">
        <v>64</v>
      </c>
      <c r="Q1171" s="1">
        <v>3</v>
      </c>
      <c r="R1171" s="1" t="s">
        <v>37</v>
      </c>
      <c r="S1171" s="1">
        <v>3</v>
      </c>
      <c r="T1171" s="10">
        <v>56500</v>
      </c>
      <c r="U1171" t="str">
        <f t="shared" si="126"/>
        <v>Reviewed</v>
      </c>
      <c r="V1171" t="str">
        <f t="shared" si="127"/>
        <v>meets</v>
      </c>
      <c r="W1171">
        <f t="shared" si="128"/>
        <v>0</v>
      </c>
      <c r="X1171" t="str">
        <f t="shared" si="129"/>
        <v>Active</v>
      </c>
      <c r="Y1171">
        <f t="shared" si="130"/>
        <v>2.7506849315068491</v>
      </c>
      <c r="Z1171" t="str">
        <f t="shared" si="131"/>
        <v>2–3 Years</v>
      </c>
      <c r="AA1171" t="str">
        <f t="shared" si="132"/>
        <v>&lt;70K</v>
      </c>
    </row>
    <row r="1172" spans="1:27" ht="19.95" customHeight="1" x14ac:dyDescent="0.3">
      <c r="A1172" s="4" t="s">
        <v>1298</v>
      </c>
      <c r="B1172" s="5">
        <v>45337</v>
      </c>
      <c r="C1172" s="6" t="s">
        <v>66</v>
      </c>
      <c r="D1172" s="6" t="s">
        <v>56</v>
      </c>
      <c r="E1172" s="6" t="s">
        <v>67</v>
      </c>
      <c r="F1172" s="6" t="s">
        <v>358</v>
      </c>
      <c r="G1172" s="6" t="s">
        <v>69</v>
      </c>
      <c r="H1172" s="6" t="s">
        <v>49</v>
      </c>
      <c r="I1172" s="6" t="s">
        <v>27</v>
      </c>
      <c r="J1172" s="5">
        <v>45337</v>
      </c>
      <c r="K1172" s="5"/>
      <c r="L1172" s="6" t="s">
        <v>28</v>
      </c>
      <c r="M1172" s="6">
        <v>685</v>
      </c>
      <c r="N1172" s="6" t="s">
        <v>29</v>
      </c>
      <c r="O1172" s="6" t="s">
        <v>30</v>
      </c>
      <c r="P1172" s="6" t="s">
        <v>133</v>
      </c>
      <c r="Q1172" s="6">
        <v>5</v>
      </c>
      <c r="R1172" s="6" t="s">
        <v>119</v>
      </c>
      <c r="S1172" s="6">
        <v>2</v>
      </c>
      <c r="T1172" s="7">
        <v>104500</v>
      </c>
      <c r="U1172" t="str">
        <f t="shared" si="126"/>
        <v>Reviewed</v>
      </c>
      <c r="V1172" t="str">
        <f t="shared" si="127"/>
        <v>outstanding</v>
      </c>
      <c r="W1172">
        <f t="shared" si="128"/>
        <v>0</v>
      </c>
      <c r="X1172" t="str">
        <f t="shared" si="129"/>
        <v>Active</v>
      </c>
      <c r="Y1172">
        <f t="shared" si="130"/>
        <v>1.8767123287671232</v>
      </c>
      <c r="Z1172" t="str">
        <f t="shared" si="131"/>
        <v>1–2 Years</v>
      </c>
      <c r="AA1172" t="str">
        <f t="shared" si="132"/>
        <v>100K–129K</v>
      </c>
    </row>
    <row r="1173" spans="1:27" ht="19.95" customHeight="1" x14ac:dyDescent="0.3">
      <c r="A1173" s="8" t="s">
        <v>1299</v>
      </c>
      <c r="B1173" s="9">
        <v>45382</v>
      </c>
      <c r="C1173" s="1" t="s">
        <v>71</v>
      </c>
      <c r="D1173" s="1" t="s">
        <v>72</v>
      </c>
      <c r="E1173" s="1" t="s">
        <v>23</v>
      </c>
      <c r="F1173" s="1" t="s">
        <v>129</v>
      </c>
      <c r="G1173" s="1" t="s">
        <v>74</v>
      </c>
      <c r="H1173" s="1" t="s">
        <v>43</v>
      </c>
      <c r="I1173" s="1" t="s">
        <v>27</v>
      </c>
      <c r="J1173" s="9">
        <v>45382</v>
      </c>
      <c r="K1173" s="9"/>
      <c r="L1173" s="1" t="s">
        <v>28</v>
      </c>
      <c r="M1173" s="1">
        <v>640</v>
      </c>
      <c r="N1173" s="1" t="s">
        <v>140</v>
      </c>
      <c r="O1173" s="1" t="s">
        <v>63</v>
      </c>
      <c r="P1173" s="1" t="s">
        <v>64</v>
      </c>
      <c r="Q1173" s="1">
        <v>4</v>
      </c>
      <c r="R1173" s="1" t="s">
        <v>32</v>
      </c>
      <c r="S1173" s="1">
        <v>2</v>
      </c>
      <c r="T1173" s="10">
        <v>59500</v>
      </c>
      <c r="U1173" t="str">
        <f t="shared" si="126"/>
        <v>Reviewed</v>
      </c>
      <c r="V1173" t="str">
        <f t="shared" si="127"/>
        <v>exceeds</v>
      </c>
      <c r="W1173">
        <f t="shared" si="128"/>
        <v>0</v>
      </c>
      <c r="X1173" t="str">
        <f t="shared" si="129"/>
        <v>Active</v>
      </c>
      <c r="Y1173">
        <f t="shared" si="130"/>
        <v>1.7534246575342465</v>
      </c>
      <c r="Z1173" t="str">
        <f t="shared" si="131"/>
        <v>1–2 Years</v>
      </c>
      <c r="AA1173" t="str">
        <f t="shared" si="132"/>
        <v>&lt;70K</v>
      </c>
    </row>
    <row r="1174" spans="1:27" ht="19.95" customHeight="1" x14ac:dyDescent="0.3">
      <c r="A1174" s="4" t="s">
        <v>1300</v>
      </c>
      <c r="B1174" s="5">
        <v>45140</v>
      </c>
      <c r="C1174" s="6" t="s">
        <v>77</v>
      </c>
      <c r="D1174" s="6" t="s">
        <v>72</v>
      </c>
      <c r="E1174" s="6" t="s">
        <v>40</v>
      </c>
      <c r="F1174" s="6" t="s">
        <v>78</v>
      </c>
      <c r="G1174" s="6" t="s">
        <v>79</v>
      </c>
      <c r="H1174" s="6" t="s">
        <v>49</v>
      </c>
      <c r="I1174" s="6" t="s">
        <v>27</v>
      </c>
      <c r="J1174" s="5">
        <v>45140</v>
      </c>
      <c r="K1174" s="5"/>
      <c r="L1174" s="6" t="s">
        <v>28</v>
      </c>
      <c r="M1174" s="6">
        <v>882</v>
      </c>
      <c r="N1174" s="6" t="s">
        <v>75</v>
      </c>
      <c r="O1174" s="6" t="s">
        <v>63</v>
      </c>
      <c r="P1174" s="6" t="s">
        <v>31</v>
      </c>
      <c r="Q1174" s="6">
        <v>4</v>
      </c>
      <c r="R1174" s="6" t="s">
        <v>32</v>
      </c>
      <c r="S1174" s="6">
        <v>2</v>
      </c>
      <c r="T1174" s="7">
        <v>128500</v>
      </c>
      <c r="U1174" t="str">
        <f t="shared" si="126"/>
        <v>Reviewed</v>
      </c>
      <c r="V1174" t="str">
        <f t="shared" si="127"/>
        <v>exceeds</v>
      </c>
      <c r="W1174">
        <f t="shared" si="128"/>
        <v>0</v>
      </c>
      <c r="X1174" t="str">
        <f t="shared" si="129"/>
        <v>Active</v>
      </c>
      <c r="Y1174">
        <f t="shared" si="130"/>
        <v>2.4164383561643836</v>
      </c>
      <c r="Z1174" t="str">
        <f t="shared" si="131"/>
        <v>2–3 Years</v>
      </c>
      <c r="AA1174" t="str">
        <f t="shared" si="132"/>
        <v>100K–129K</v>
      </c>
    </row>
    <row r="1175" spans="1:27" ht="19.95" customHeight="1" x14ac:dyDescent="0.3">
      <c r="A1175" s="8" t="s">
        <v>1301</v>
      </c>
      <c r="B1175" s="9">
        <v>44986</v>
      </c>
      <c r="C1175" s="1" t="s">
        <v>81</v>
      </c>
      <c r="D1175" s="1" t="s">
        <v>72</v>
      </c>
      <c r="E1175" s="1" t="s">
        <v>23</v>
      </c>
      <c r="F1175" s="1" t="s">
        <v>223</v>
      </c>
      <c r="G1175" s="1" t="s">
        <v>83</v>
      </c>
      <c r="H1175" s="1" t="s">
        <v>49</v>
      </c>
      <c r="I1175" s="1" t="s">
        <v>27</v>
      </c>
      <c r="J1175" s="9">
        <v>44986</v>
      </c>
      <c r="K1175" s="9"/>
      <c r="L1175" s="1" t="s">
        <v>28</v>
      </c>
      <c r="M1175" s="1">
        <v>1036</v>
      </c>
      <c r="N1175" s="1" t="s">
        <v>29</v>
      </c>
      <c r="O1175" s="1" t="s">
        <v>105</v>
      </c>
      <c r="P1175" s="1" t="s">
        <v>107</v>
      </c>
      <c r="Q1175" s="1">
        <v>3</v>
      </c>
      <c r="R1175" s="1" t="s">
        <v>37</v>
      </c>
      <c r="S1175" s="1">
        <v>3</v>
      </c>
      <c r="T1175" s="10">
        <v>102500</v>
      </c>
      <c r="U1175" t="str">
        <f t="shared" si="126"/>
        <v>Reviewed</v>
      </c>
      <c r="V1175" t="str">
        <f t="shared" si="127"/>
        <v>meets</v>
      </c>
      <c r="W1175">
        <f t="shared" si="128"/>
        <v>0</v>
      </c>
      <c r="X1175" t="str">
        <f t="shared" si="129"/>
        <v>Active</v>
      </c>
      <c r="Y1175">
        <f t="shared" si="130"/>
        <v>2.8383561643835615</v>
      </c>
      <c r="Z1175" t="str">
        <f t="shared" si="131"/>
        <v>2–3 Years</v>
      </c>
      <c r="AA1175" t="str">
        <f t="shared" si="132"/>
        <v>100K–129K</v>
      </c>
    </row>
    <row r="1176" spans="1:27" ht="19.95" customHeight="1" x14ac:dyDescent="0.3">
      <c r="A1176" s="4" t="s">
        <v>1302</v>
      </c>
      <c r="B1176" s="5">
        <v>45840</v>
      </c>
      <c r="C1176" s="6" t="s">
        <v>86</v>
      </c>
      <c r="D1176" s="6" t="s">
        <v>87</v>
      </c>
      <c r="E1176" s="6" t="s">
        <v>67</v>
      </c>
      <c r="F1176" s="6" t="s">
        <v>135</v>
      </c>
      <c r="G1176" s="6" t="s">
        <v>89</v>
      </c>
      <c r="H1176" s="6" t="s">
        <v>43</v>
      </c>
      <c r="I1176" s="6" t="s">
        <v>27</v>
      </c>
      <c r="J1176" s="5">
        <v>45840</v>
      </c>
      <c r="K1176" s="5"/>
      <c r="L1176" s="6" t="s">
        <v>28</v>
      </c>
      <c r="M1176" s="6">
        <v>182</v>
      </c>
      <c r="N1176" s="6" t="s">
        <v>52</v>
      </c>
      <c r="O1176" s="6" t="s">
        <v>30</v>
      </c>
      <c r="P1176" s="6" t="s">
        <v>107</v>
      </c>
      <c r="Q1176" s="6">
        <v>3</v>
      </c>
      <c r="R1176" s="6" t="s">
        <v>37</v>
      </c>
      <c r="S1176" s="6">
        <v>1</v>
      </c>
      <c r="T1176" s="7">
        <v>76500</v>
      </c>
      <c r="U1176" t="str">
        <f t="shared" si="126"/>
        <v>Reviewed</v>
      </c>
      <c r="V1176" t="str">
        <f t="shared" si="127"/>
        <v>meets</v>
      </c>
      <c r="W1176">
        <f t="shared" si="128"/>
        <v>0</v>
      </c>
      <c r="X1176" t="str">
        <f t="shared" si="129"/>
        <v>Active</v>
      </c>
      <c r="Y1176">
        <f t="shared" si="130"/>
        <v>0.49863013698630138</v>
      </c>
      <c r="Z1176" t="str">
        <f t="shared" si="131"/>
        <v>&lt;1 Year</v>
      </c>
      <c r="AA1176" t="str">
        <f t="shared" si="132"/>
        <v>70K–99K</v>
      </c>
    </row>
    <row r="1177" spans="1:27" ht="19.95" customHeight="1" x14ac:dyDescent="0.3">
      <c r="A1177" s="8" t="s">
        <v>1303</v>
      </c>
      <c r="B1177" s="9">
        <v>45006</v>
      </c>
      <c r="C1177" s="1" t="s">
        <v>91</v>
      </c>
      <c r="D1177" s="1" t="s">
        <v>87</v>
      </c>
      <c r="E1177" s="1" t="s">
        <v>92</v>
      </c>
      <c r="F1177" s="1" t="s">
        <v>99</v>
      </c>
      <c r="G1177" s="1" t="s">
        <v>36</v>
      </c>
      <c r="H1177" s="1" t="s">
        <v>49</v>
      </c>
      <c r="I1177" s="1" t="s">
        <v>27</v>
      </c>
      <c r="J1177" s="9">
        <v>45006</v>
      </c>
      <c r="K1177" s="9"/>
      <c r="L1177" s="1" t="s">
        <v>28</v>
      </c>
      <c r="M1177" s="1">
        <v>1016</v>
      </c>
      <c r="N1177" s="1" t="s">
        <v>52</v>
      </c>
      <c r="O1177" s="1" t="s">
        <v>63</v>
      </c>
      <c r="P1177" s="1" t="s">
        <v>107</v>
      </c>
      <c r="Q1177" s="1">
        <v>3</v>
      </c>
      <c r="R1177" s="1" t="s">
        <v>37</v>
      </c>
      <c r="S1177" s="1">
        <v>3</v>
      </c>
      <c r="T1177" s="10">
        <v>101000</v>
      </c>
      <c r="U1177" t="str">
        <f t="shared" si="126"/>
        <v>Reviewed</v>
      </c>
      <c r="V1177" t="str">
        <f t="shared" si="127"/>
        <v>meets</v>
      </c>
      <c r="W1177">
        <f t="shared" si="128"/>
        <v>0</v>
      </c>
      <c r="X1177" t="str">
        <f t="shared" si="129"/>
        <v>Active</v>
      </c>
      <c r="Y1177">
        <f t="shared" si="130"/>
        <v>2.7835616438356166</v>
      </c>
      <c r="Z1177" t="str">
        <f t="shared" si="131"/>
        <v>2–3 Years</v>
      </c>
      <c r="AA1177" t="str">
        <f t="shared" si="132"/>
        <v>100K–129K</v>
      </c>
    </row>
    <row r="1178" spans="1:27" ht="19.95" customHeight="1" x14ac:dyDescent="0.3">
      <c r="A1178" s="4" t="s">
        <v>1304</v>
      </c>
      <c r="B1178" s="5">
        <v>45421</v>
      </c>
      <c r="C1178" s="6" t="s">
        <v>21</v>
      </c>
      <c r="D1178" s="6" t="s">
        <v>22</v>
      </c>
      <c r="E1178" s="6" t="s">
        <v>23</v>
      </c>
      <c r="F1178" s="6" t="s">
        <v>121</v>
      </c>
      <c r="G1178" s="6" t="s">
        <v>25</v>
      </c>
      <c r="H1178" s="6" t="s">
        <v>49</v>
      </c>
      <c r="I1178" s="6" t="s">
        <v>27</v>
      </c>
      <c r="J1178" s="5">
        <v>45421</v>
      </c>
      <c r="K1178" s="5"/>
      <c r="L1178" s="6" t="s">
        <v>28</v>
      </c>
      <c r="M1178" s="6">
        <v>601</v>
      </c>
      <c r="N1178" s="6" t="s">
        <v>122</v>
      </c>
      <c r="O1178" s="6" t="s">
        <v>30</v>
      </c>
      <c r="P1178" s="6" t="s">
        <v>31</v>
      </c>
      <c r="Q1178" s="6">
        <v>1</v>
      </c>
      <c r="R1178" s="6" t="s">
        <v>53</v>
      </c>
      <c r="S1178" s="6">
        <v>2</v>
      </c>
      <c r="T1178" s="7">
        <v>139500</v>
      </c>
      <c r="U1178" t="str">
        <f t="shared" si="126"/>
        <v>Reviewed</v>
      </c>
      <c r="V1178" t="str">
        <f t="shared" si="127"/>
        <v>needs_support</v>
      </c>
      <c r="W1178">
        <f t="shared" si="128"/>
        <v>0</v>
      </c>
      <c r="X1178" t="str">
        <f t="shared" si="129"/>
        <v>Active</v>
      </c>
      <c r="Y1178">
        <f t="shared" si="130"/>
        <v>1.6465753424657534</v>
      </c>
      <c r="Z1178" t="str">
        <f t="shared" si="131"/>
        <v>1–2 Years</v>
      </c>
      <c r="AA1178" t="str">
        <f t="shared" si="132"/>
        <v>130K+</v>
      </c>
    </row>
    <row r="1179" spans="1:27" ht="19.95" customHeight="1" x14ac:dyDescent="0.3">
      <c r="A1179" s="8" t="s">
        <v>1305</v>
      </c>
      <c r="B1179" s="9">
        <v>45732</v>
      </c>
      <c r="C1179" s="1" t="s">
        <v>34</v>
      </c>
      <c r="D1179" s="1" t="s">
        <v>22</v>
      </c>
      <c r="E1179" s="1" t="s">
        <v>23</v>
      </c>
      <c r="F1179" s="1" t="s">
        <v>24</v>
      </c>
      <c r="G1179" s="1" t="s">
        <v>25</v>
      </c>
      <c r="H1179" s="1" t="s">
        <v>26</v>
      </c>
      <c r="I1179" s="1" t="s">
        <v>27</v>
      </c>
      <c r="J1179" s="9">
        <v>45732</v>
      </c>
      <c r="K1179" s="9"/>
      <c r="L1179" s="1" t="s">
        <v>28</v>
      </c>
      <c r="M1179" s="1">
        <v>290</v>
      </c>
      <c r="N1179" s="1" t="s">
        <v>29</v>
      </c>
      <c r="O1179" s="1" t="s">
        <v>43</v>
      </c>
      <c r="P1179" s="1" t="s">
        <v>107</v>
      </c>
      <c r="Q1179" s="1">
        <v>4</v>
      </c>
      <c r="R1179" s="1" t="s">
        <v>32</v>
      </c>
      <c r="S1179" s="1">
        <v>1</v>
      </c>
      <c r="T1179" s="10">
        <v>98000</v>
      </c>
      <c r="U1179" t="str">
        <f t="shared" si="126"/>
        <v>Reviewed</v>
      </c>
      <c r="V1179" t="str">
        <f t="shared" si="127"/>
        <v>exceeds</v>
      </c>
      <c r="W1179">
        <f t="shared" si="128"/>
        <v>0</v>
      </c>
      <c r="X1179" t="str">
        <f t="shared" si="129"/>
        <v>Active</v>
      </c>
      <c r="Y1179">
        <f t="shared" si="130"/>
        <v>0.79452054794520544</v>
      </c>
      <c r="Z1179" t="str">
        <f t="shared" si="131"/>
        <v>&lt;1 Year</v>
      </c>
      <c r="AA1179" t="str">
        <f t="shared" si="132"/>
        <v>70K–99K</v>
      </c>
    </row>
    <row r="1180" spans="1:27" ht="19.95" customHeight="1" x14ac:dyDescent="0.3">
      <c r="A1180" s="4" t="s">
        <v>1306</v>
      </c>
      <c r="B1180" s="5">
        <v>45203</v>
      </c>
      <c r="C1180" s="6" t="s">
        <v>39</v>
      </c>
      <c r="D1180" s="6" t="s">
        <v>22</v>
      </c>
      <c r="E1180" s="6" t="s">
        <v>40</v>
      </c>
      <c r="F1180" s="6" t="s">
        <v>138</v>
      </c>
      <c r="G1180" s="6" t="s">
        <v>36</v>
      </c>
      <c r="H1180" s="6" t="s">
        <v>43</v>
      </c>
      <c r="I1180" s="6" t="s">
        <v>27</v>
      </c>
      <c r="J1180" s="5">
        <v>45203</v>
      </c>
      <c r="K1180" s="5"/>
      <c r="L1180" s="6" t="s">
        <v>28</v>
      </c>
      <c r="M1180" s="6">
        <v>819</v>
      </c>
      <c r="N1180" s="6" t="s">
        <v>29</v>
      </c>
      <c r="O1180" s="6" t="s">
        <v>43</v>
      </c>
      <c r="P1180" s="6" t="s">
        <v>31</v>
      </c>
      <c r="Q1180" s="6">
        <v>3</v>
      </c>
      <c r="R1180" s="6" t="s">
        <v>37</v>
      </c>
      <c r="S1180" s="6">
        <v>2</v>
      </c>
      <c r="T1180" s="7">
        <v>60000</v>
      </c>
      <c r="U1180" t="str">
        <f t="shared" si="126"/>
        <v>Reviewed</v>
      </c>
      <c r="V1180" t="str">
        <f t="shared" si="127"/>
        <v>meets</v>
      </c>
      <c r="W1180">
        <f t="shared" si="128"/>
        <v>0</v>
      </c>
      <c r="X1180" t="str">
        <f t="shared" si="129"/>
        <v>Active</v>
      </c>
      <c r="Y1180">
        <f t="shared" si="130"/>
        <v>2.2438356164383562</v>
      </c>
      <c r="Z1180" t="str">
        <f t="shared" si="131"/>
        <v>2–3 Years</v>
      </c>
      <c r="AA1180" t="str">
        <f t="shared" si="132"/>
        <v>&lt;70K</v>
      </c>
    </row>
    <row r="1181" spans="1:27" ht="19.95" customHeight="1" x14ac:dyDescent="0.3">
      <c r="A1181" s="8" t="s">
        <v>1307</v>
      </c>
      <c r="B1181" s="9">
        <v>44935</v>
      </c>
      <c r="C1181" s="1" t="s">
        <v>46</v>
      </c>
      <c r="D1181" s="1" t="s">
        <v>22</v>
      </c>
      <c r="E1181" s="1" t="s">
        <v>40</v>
      </c>
      <c r="F1181" s="1" t="s">
        <v>187</v>
      </c>
      <c r="G1181" s="1" t="s">
        <v>42</v>
      </c>
      <c r="H1181" s="1" t="s">
        <v>110</v>
      </c>
      <c r="I1181" s="1" t="s">
        <v>27</v>
      </c>
      <c r="J1181" s="9">
        <v>44935</v>
      </c>
      <c r="K1181" s="9"/>
      <c r="L1181" s="1" t="s">
        <v>28</v>
      </c>
      <c r="M1181" s="1">
        <v>1087</v>
      </c>
      <c r="N1181" s="1" t="s">
        <v>29</v>
      </c>
      <c r="O1181" s="1" t="s">
        <v>63</v>
      </c>
      <c r="P1181" s="1" t="s">
        <v>107</v>
      </c>
      <c r="Q1181" s="1">
        <v>3</v>
      </c>
      <c r="R1181" s="1" t="s">
        <v>37</v>
      </c>
      <c r="S1181" s="1">
        <v>3</v>
      </c>
      <c r="T1181" s="10">
        <v>142500</v>
      </c>
      <c r="U1181" t="str">
        <f t="shared" si="126"/>
        <v>Reviewed</v>
      </c>
      <c r="V1181" t="str">
        <f t="shared" si="127"/>
        <v>meets</v>
      </c>
      <c r="W1181">
        <f t="shared" si="128"/>
        <v>0</v>
      </c>
      <c r="X1181" t="str">
        <f t="shared" si="129"/>
        <v>Active</v>
      </c>
      <c r="Y1181">
        <f t="shared" si="130"/>
        <v>2.978082191780822</v>
      </c>
      <c r="Z1181" t="str">
        <f t="shared" si="131"/>
        <v>2–3 Years</v>
      </c>
      <c r="AA1181" t="str">
        <f t="shared" si="132"/>
        <v>130K+</v>
      </c>
    </row>
    <row r="1182" spans="1:27" ht="19.95" customHeight="1" x14ac:dyDescent="0.3">
      <c r="A1182" s="4" t="s">
        <v>1308</v>
      </c>
      <c r="B1182" s="5">
        <v>45836</v>
      </c>
      <c r="C1182" s="6" t="s">
        <v>55</v>
      </c>
      <c r="D1182" s="6" t="s">
        <v>56</v>
      </c>
      <c r="E1182" s="6" t="s">
        <v>23</v>
      </c>
      <c r="F1182" s="6" t="s">
        <v>61</v>
      </c>
      <c r="G1182" s="6" t="s">
        <v>62</v>
      </c>
      <c r="H1182" s="6" t="s">
        <v>26</v>
      </c>
      <c r="I1182" s="6" t="s">
        <v>50</v>
      </c>
      <c r="J1182" s="5">
        <v>45836</v>
      </c>
      <c r="K1182" s="5">
        <v>45959</v>
      </c>
      <c r="L1182" s="6" t="s">
        <v>51</v>
      </c>
      <c r="M1182" s="6">
        <v>123</v>
      </c>
      <c r="N1182" s="6" t="s">
        <v>29</v>
      </c>
      <c r="O1182" s="6" t="s">
        <v>43</v>
      </c>
      <c r="P1182" s="6" t="s">
        <v>133</v>
      </c>
      <c r="Q1182" s="6" t="s">
        <v>95</v>
      </c>
      <c r="R1182" s="6" t="s">
        <v>28</v>
      </c>
      <c r="S1182" s="6">
        <v>0</v>
      </c>
      <c r="T1182" s="7">
        <v>78500</v>
      </c>
      <c r="U1182" t="str">
        <f t="shared" si="126"/>
        <v>Not Reviewed</v>
      </c>
      <c r="V1182" t="str">
        <f t="shared" si="127"/>
        <v>Not Reviewed</v>
      </c>
      <c r="W1182">
        <f t="shared" si="128"/>
        <v>1</v>
      </c>
      <c r="X1182" t="str">
        <f t="shared" si="129"/>
        <v>Attrited</v>
      </c>
      <c r="Y1182">
        <f t="shared" si="130"/>
        <v>0.33698630136986302</v>
      </c>
      <c r="Z1182" t="str">
        <f t="shared" si="131"/>
        <v>&lt;1 Year</v>
      </c>
      <c r="AA1182" t="str">
        <f t="shared" si="132"/>
        <v>70K–99K</v>
      </c>
    </row>
    <row r="1183" spans="1:27" ht="19.95" customHeight="1" x14ac:dyDescent="0.3">
      <c r="A1183" s="8" t="s">
        <v>1309</v>
      </c>
      <c r="B1183" s="9">
        <v>45145</v>
      </c>
      <c r="C1183" s="1" t="s">
        <v>60</v>
      </c>
      <c r="D1183" s="1" t="s">
        <v>56</v>
      </c>
      <c r="E1183" s="1" t="s">
        <v>40</v>
      </c>
      <c r="F1183" s="1" t="s">
        <v>104</v>
      </c>
      <c r="G1183" s="1" t="s">
        <v>62</v>
      </c>
      <c r="H1183" s="1" t="s">
        <v>43</v>
      </c>
      <c r="I1183" s="1" t="s">
        <v>27</v>
      </c>
      <c r="J1183" s="9">
        <v>45145</v>
      </c>
      <c r="K1183" s="9"/>
      <c r="L1183" s="1" t="s">
        <v>28</v>
      </c>
      <c r="M1183" s="1">
        <v>877</v>
      </c>
      <c r="N1183" s="1" t="s">
        <v>52</v>
      </c>
      <c r="O1183" s="1" t="s">
        <v>30</v>
      </c>
      <c r="P1183" s="1" t="s">
        <v>64</v>
      </c>
      <c r="Q1183" s="1">
        <v>2</v>
      </c>
      <c r="R1183" s="1" t="s">
        <v>53</v>
      </c>
      <c r="S1183" s="1">
        <v>2</v>
      </c>
      <c r="T1183" s="10">
        <v>60500</v>
      </c>
      <c r="U1183" t="str">
        <f t="shared" si="126"/>
        <v>Reviewed</v>
      </c>
      <c r="V1183" t="str">
        <f t="shared" si="127"/>
        <v>needs_support</v>
      </c>
      <c r="W1183">
        <f t="shared" si="128"/>
        <v>0</v>
      </c>
      <c r="X1183" t="str">
        <f t="shared" si="129"/>
        <v>Active</v>
      </c>
      <c r="Y1183">
        <f t="shared" si="130"/>
        <v>2.4027397260273973</v>
      </c>
      <c r="Z1183" t="str">
        <f t="shared" si="131"/>
        <v>2–3 Years</v>
      </c>
      <c r="AA1183" t="str">
        <f t="shared" si="132"/>
        <v>&lt;70K</v>
      </c>
    </row>
    <row r="1184" spans="1:27" ht="19.95" customHeight="1" x14ac:dyDescent="0.3">
      <c r="A1184" s="4" t="s">
        <v>1310</v>
      </c>
      <c r="B1184" s="5">
        <v>45732</v>
      </c>
      <c r="C1184" s="6" t="s">
        <v>66</v>
      </c>
      <c r="D1184" s="6" t="s">
        <v>56</v>
      </c>
      <c r="E1184" s="6" t="s">
        <v>67</v>
      </c>
      <c r="F1184" s="6" t="s">
        <v>193</v>
      </c>
      <c r="G1184" s="6" t="s">
        <v>69</v>
      </c>
      <c r="H1184" s="6" t="s">
        <v>43</v>
      </c>
      <c r="I1184" s="6" t="s">
        <v>27</v>
      </c>
      <c r="J1184" s="5">
        <v>45732</v>
      </c>
      <c r="K1184" s="5"/>
      <c r="L1184" s="6" t="s">
        <v>28</v>
      </c>
      <c r="M1184" s="6">
        <v>290</v>
      </c>
      <c r="N1184" s="6" t="s">
        <v>52</v>
      </c>
      <c r="O1184" s="6" t="s">
        <v>170</v>
      </c>
      <c r="P1184" s="6" t="s">
        <v>31</v>
      </c>
      <c r="Q1184" s="6">
        <v>3</v>
      </c>
      <c r="R1184" s="6" t="s">
        <v>37</v>
      </c>
      <c r="S1184" s="6">
        <v>1</v>
      </c>
      <c r="T1184" s="7">
        <v>66000</v>
      </c>
      <c r="U1184" t="str">
        <f t="shared" si="126"/>
        <v>Reviewed</v>
      </c>
      <c r="V1184" t="str">
        <f t="shared" si="127"/>
        <v>meets</v>
      </c>
      <c r="W1184">
        <f t="shared" si="128"/>
        <v>0</v>
      </c>
      <c r="X1184" t="str">
        <f t="shared" si="129"/>
        <v>Active</v>
      </c>
      <c r="Y1184">
        <f t="shared" si="130"/>
        <v>0.79452054794520544</v>
      </c>
      <c r="Z1184" t="str">
        <f t="shared" si="131"/>
        <v>&lt;1 Year</v>
      </c>
      <c r="AA1184" t="str">
        <f t="shared" si="132"/>
        <v>&lt;70K</v>
      </c>
    </row>
    <row r="1185" spans="1:27" ht="19.95" customHeight="1" x14ac:dyDescent="0.3">
      <c r="A1185" s="8" t="s">
        <v>1311</v>
      </c>
      <c r="B1185" s="9">
        <v>45841</v>
      </c>
      <c r="C1185" s="1" t="s">
        <v>71</v>
      </c>
      <c r="D1185" s="1" t="s">
        <v>72</v>
      </c>
      <c r="E1185" s="1" t="s">
        <v>23</v>
      </c>
      <c r="F1185" s="1" t="s">
        <v>150</v>
      </c>
      <c r="G1185" s="1" t="s">
        <v>74</v>
      </c>
      <c r="H1185" s="1" t="s">
        <v>26</v>
      </c>
      <c r="I1185" s="1" t="s">
        <v>27</v>
      </c>
      <c r="J1185" s="9">
        <v>45841</v>
      </c>
      <c r="K1185" s="9"/>
      <c r="L1185" s="1" t="s">
        <v>28</v>
      </c>
      <c r="M1185" s="1">
        <v>181</v>
      </c>
      <c r="N1185" s="1" t="s">
        <v>52</v>
      </c>
      <c r="O1185" s="1" t="s">
        <v>30</v>
      </c>
      <c r="P1185" s="1" t="s">
        <v>64</v>
      </c>
      <c r="Q1185" s="1">
        <v>1</v>
      </c>
      <c r="R1185" s="1" t="s">
        <v>53</v>
      </c>
      <c r="S1185" s="1">
        <v>1</v>
      </c>
      <c r="T1185" s="10">
        <v>98000</v>
      </c>
      <c r="U1185" t="str">
        <f t="shared" si="126"/>
        <v>Reviewed</v>
      </c>
      <c r="V1185" t="str">
        <f t="shared" si="127"/>
        <v>needs_support</v>
      </c>
      <c r="W1185">
        <f t="shared" si="128"/>
        <v>0</v>
      </c>
      <c r="X1185" t="str">
        <f t="shared" si="129"/>
        <v>Active</v>
      </c>
      <c r="Y1185">
        <f t="shared" si="130"/>
        <v>0.49589041095890413</v>
      </c>
      <c r="Z1185" t="str">
        <f t="shared" si="131"/>
        <v>&lt;1 Year</v>
      </c>
      <c r="AA1185" t="str">
        <f t="shared" si="132"/>
        <v>70K–99K</v>
      </c>
    </row>
    <row r="1186" spans="1:27" ht="19.95" customHeight="1" x14ac:dyDescent="0.3">
      <c r="A1186" s="4" t="s">
        <v>1312</v>
      </c>
      <c r="B1186" s="5">
        <v>44985</v>
      </c>
      <c r="C1186" s="6" t="s">
        <v>77</v>
      </c>
      <c r="D1186" s="6" t="s">
        <v>72</v>
      </c>
      <c r="E1186" s="6" t="s">
        <v>40</v>
      </c>
      <c r="F1186" s="6" t="s">
        <v>78</v>
      </c>
      <c r="G1186" s="6" t="s">
        <v>79</v>
      </c>
      <c r="H1186" s="6" t="s">
        <v>49</v>
      </c>
      <c r="I1186" s="6" t="s">
        <v>27</v>
      </c>
      <c r="J1186" s="5">
        <v>44985</v>
      </c>
      <c r="K1186" s="5"/>
      <c r="L1186" s="6" t="s">
        <v>28</v>
      </c>
      <c r="M1186" s="6">
        <v>1037</v>
      </c>
      <c r="N1186" s="6" t="s">
        <v>52</v>
      </c>
      <c r="O1186" s="6" t="s">
        <v>63</v>
      </c>
      <c r="P1186" s="6" t="s">
        <v>64</v>
      </c>
      <c r="Q1186" s="6">
        <v>3</v>
      </c>
      <c r="R1186" s="6" t="s">
        <v>37</v>
      </c>
      <c r="S1186" s="6">
        <v>3</v>
      </c>
      <c r="T1186" s="7">
        <v>112500</v>
      </c>
      <c r="U1186" t="str">
        <f t="shared" si="126"/>
        <v>Reviewed</v>
      </c>
      <c r="V1186" t="str">
        <f t="shared" si="127"/>
        <v>meets</v>
      </c>
      <c r="W1186">
        <f t="shared" si="128"/>
        <v>0</v>
      </c>
      <c r="X1186" t="str">
        <f t="shared" si="129"/>
        <v>Active</v>
      </c>
      <c r="Y1186">
        <f t="shared" si="130"/>
        <v>2.8410958904109589</v>
      </c>
      <c r="Z1186" t="str">
        <f t="shared" si="131"/>
        <v>2–3 Years</v>
      </c>
      <c r="AA1186" t="str">
        <f t="shared" si="132"/>
        <v>100K–129K</v>
      </c>
    </row>
    <row r="1187" spans="1:27" ht="19.95" customHeight="1" x14ac:dyDescent="0.3">
      <c r="A1187" s="8" t="s">
        <v>1313</v>
      </c>
      <c r="B1187" s="9">
        <v>45415</v>
      </c>
      <c r="C1187" s="1" t="s">
        <v>81</v>
      </c>
      <c r="D1187" s="1" t="s">
        <v>72</v>
      </c>
      <c r="E1187" s="1" t="s">
        <v>23</v>
      </c>
      <c r="F1187" s="1" t="s">
        <v>154</v>
      </c>
      <c r="G1187" s="1" t="s">
        <v>83</v>
      </c>
      <c r="H1187" s="1" t="s">
        <v>43</v>
      </c>
      <c r="I1187" s="1" t="s">
        <v>27</v>
      </c>
      <c r="J1187" s="9">
        <v>45415</v>
      </c>
      <c r="K1187" s="9"/>
      <c r="L1187" s="1" t="s">
        <v>28</v>
      </c>
      <c r="M1187" s="1">
        <v>607</v>
      </c>
      <c r="N1187" s="1" t="s">
        <v>52</v>
      </c>
      <c r="O1187" s="1" t="s">
        <v>43</v>
      </c>
      <c r="P1187" s="1" t="s">
        <v>31</v>
      </c>
      <c r="Q1187" s="1">
        <v>3</v>
      </c>
      <c r="R1187" s="1" t="s">
        <v>37</v>
      </c>
      <c r="S1187" s="1">
        <v>2</v>
      </c>
      <c r="T1187" s="10">
        <v>63000</v>
      </c>
      <c r="U1187" t="str">
        <f t="shared" si="126"/>
        <v>Reviewed</v>
      </c>
      <c r="V1187" t="str">
        <f t="shared" si="127"/>
        <v>meets</v>
      </c>
      <c r="W1187">
        <f t="shared" si="128"/>
        <v>0</v>
      </c>
      <c r="X1187" t="str">
        <f t="shared" si="129"/>
        <v>Active</v>
      </c>
      <c r="Y1187">
        <f t="shared" si="130"/>
        <v>1.6630136986301369</v>
      </c>
      <c r="Z1187" t="str">
        <f t="shared" si="131"/>
        <v>1–2 Years</v>
      </c>
      <c r="AA1187" t="str">
        <f t="shared" si="132"/>
        <v>&lt;70K</v>
      </c>
    </row>
    <row r="1188" spans="1:27" ht="19.95" customHeight="1" x14ac:dyDescent="0.3">
      <c r="A1188" s="4" t="s">
        <v>1314</v>
      </c>
      <c r="B1188" s="5">
        <v>45236</v>
      </c>
      <c r="C1188" s="6" t="s">
        <v>86</v>
      </c>
      <c r="D1188" s="6" t="s">
        <v>87</v>
      </c>
      <c r="E1188" s="6" t="s">
        <v>67</v>
      </c>
      <c r="F1188" s="6" t="s">
        <v>135</v>
      </c>
      <c r="G1188" s="6" t="s">
        <v>89</v>
      </c>
      <c r="H1188" s="6" t="s">
        <v>43</v>
      </c>
      <c r="I1188" s="6" t="s">
        <v>27</v>
      </c>
      <c r="J1188" s="5">
        <v>45236</v>
      </c>
      <c r="K1188" s="5"/>
      <c r="L1188" s="6" t="s">
        <v>28</v>
      </c>
      <c r="M1188" s="6">
        <v>786</v>
      </c>
      <c r="N1188" s="6" t="s">
        <v>29</v>
      </c>
      <c r="O1188" s="6" t="s">
        <v>43</v>
      </c>
      <c r="P1188" s="6" t="s">
        <v>31</v>
      </c>
      <c r="Q1188" s="6">
        <v>2</v>
      </c>
      <c r="R1188" s="6" t="s">
        <v>53</v>
      </c>
      <c r="S1188" s="6">
        <v>2</v>
      </c>
      <c r="T1188" s="7">
        <v>57500</v>
      </c>
      <c r="U1188" t="str">
        <f t="shared" si="126"/>
        <v>Reviewed</v>
      </c>
      <c r="V1188" t="str">
        <f t="shared" si="127"/>
        <v>needs_support</v>
      </c>
      <c r="W1188">
        <f t="shared" si="128"/>
        <v>0</v>
      </c>
      <c r="X1188" t="str">
        <f t="shared" si="129"/>
        <v>Active</v>
      </c>
      <c r="Y1188">
        <f t="shared" si="130"/>
        <v>2.1534246575342464</v>
      </c>
      <c r="Z1188" t="str">
        <f t="shared" si="131"/>
        <v>2–3 Years</v>
      </c>
      <c r="AA1188" t="str">
        <f t="shared" si="132"/>
        <v>&lt;70K</v>
      </c>
    </row>
    <row r="1189" spans="1:27" ht="19.95" customHeight="1" x14ac:dyDescent="0.3">
      <c r="A1189" s="8" t="s">
        <v>1315</v>
      </c>
      <c r="B1189" s="9">
        <v>45289</v>
      </c>
      <c r="C1189" s="1" t="s">
        <v>91</v>
      </c>
      <c r="D1189" s="1" t="s">
        <v>87</v>
      </c>
      <c r="E1189" s="1" t="s">
        <v>92</v>
      </c>
      <c r="F1189" s="1" t="s">
        <v>93</v>
      </c>
      <c r="G1189" s="1" t="s">
        <v>94</v>
      </c>
      <c r="H1189" s="1" t="s">
        <v>26</v>
      </c>
      <c r="I1189" s="1" t="s">
        <v>50</v>
      </c>
      <c r="J1189" s="9">
        <v>45289</v>
      </c>
      <c r="K1189" s="9">
        <v>45949</v>
      </c>
      <c r="L1189" s="1" t="s">
        <v>84</v>
      </c>
      <c r="M1189" s="1">
        <v>660</v>
      </c>
      <c r="N1189" s="1" t="s">
        <v>29</v>
      </c>
      <c r="O1189" s="1" t="s">
        <v>63</v>
      </c>
      <c r="P1189" s="1" t="s">
        <v>31</v>
      </c>
      <c r="Q1189" s="1">
        <v>3</v>
      </c>
      <c r="R1189" s="1" t="s">
        <v>37</v>
      </c>
      <c r="S1189" s="1">
        <v>2</v>
      </c>
      <c r="T1189" s="10">
        <v>74500</v>
      </c>
      <c r="U1189" t="str">
        <f t="shared" si="126"/>
        <v>Reviewed</v>
      </c>
      <c r="V1189" t="str">
        <f t="shared" si="127"/>
        <v>meets</v>
      </c>
      <c r="W1189">
        <f t="shared" si="128"/>
        <v>1</v>
      </c>
      <c r="X1189" t="str">
        <f t="shared" si="129"/>
        <v>Attrited</v>
      </c>
      <c r="Y1189">
        <f t="shared" si="130"/>
        <v>1.8082191780821917</v>
      </c>
      <c r="Z1189" t="str">
        <f t="shared" si="131"/>
        <v>1–2 Years</v>
      </c>
      <c r="AA1189" t="str">
        <f t="shared" si="132"/>
        <v>70K–99K</v>
      </c>
    </row>
    <row r="1190" spans="1:27" ht="19.95" customHeight="1" x14ac:dyDescent="0.3">
      <c r="A1190" s="4" t="s">
        <v>1316</v>
      </c>
      <c r="B1190" s="5">
        <v>45704</v>
      </c>
      <c r="C1190" s="6" t="s">
        <v>21</v>
      </c>
      <c r="D1190" s="6" t="s">
        <v>22</v>
      </c>
      <c r="E1190" s="6" t="s">
        <v>23</v>
      </c>
      <c r="F1190" s="6" t="s">
        <v>109</v>
      </c>
      <c r="G1190" s="6" t="s">
        <v>36</v>
      </c>
      <c r="H1190" s="6" t="s">
        <v>110</v>
      </c>
      <c r="I1190" s="6" t="s">
        <v>27</v>
      </c>
      <c r="J1190" s="5">
        <v>45704</v>
      </c>
      <c r="K1190" s="5"/>
      <c r="L1190" s="6" t="s">
        <v>28</v>
      </c>
      <c r="M1190" s="6">
        <v>318</v>
      </c>
      <c r="N1190" s="6" t="s">
        <v>29</v>
      </c>
      <c r="O1190" s="6" t="s">
        <v>105</v>
      </c>
      <c r="P1190" s="6" t="s">
        <v>64</v>
      </c>
      <c r="Q1190" s="6">
        <v>4</v>
      </c>
      <c r="R1190" s="6" t="s">
        <v>32</v>
      </c>
      <c r="S1190" s="6">
        <v>1</v>
      </c>
      <c r="T1190" s="7">
        <v>172500</v>
      </c>
      <c r="U1190" t="str">
        <f t="shared" si="126"/>
        <v>Reviewed</v>
      </c>
      <c r="V1190" t="str">
        <f t="shared" si="127"/>
        <v>exceeds</v>
      </c>
      <c r="W1190">
        <f t="shared" si="128"/>
        <v>0</v>
      </c>
      <c r="X1190" t="str">
        <f t="shared" si="129"/>
        <v>Active</v>
      </c>
      <c r="Y1190">
        <f t="shared" si="130"/>
        <v>0.87123287671232874</v>
      </c>
      <c r="Z1190" t="str">
        <f t="shared" si="131"/>
        <v>&lt;1 Year</v>
      </c>
      <c r="AA1190" t="str">
        <f t="shared" si="132"/>
        <v>130K+</v>
      </c>
    </row>
    <row r="1191" spans="1:27" ht="19.95" customHeight="1" x14ac:dyDescent="0.3">
      <c r="A1191" s="8" t="s">
        <v>1317</v>
      </c>
      <c r="B1191" s="9">
        <v>45833</v>
      </c>
      <c r="C1191" s="1" t="s">
        <v>34</v>
      </c>
      <c r="D1191" s="1" t="s">
        <v>22</v>
      </c>
      <c r="E1191" s="1" t="s">
        <v>23</v>
      </c>
      <c r="F1191" s="1" t="s">
        <v>35</v>
      </c>
      <c r="G1191" s="1" t="s">
        <v>36</v>
      </c>
      <c r="H1191" s="1" t="s">
        <v>26</v>
      </c>
      <c r="I1191" s="1" t="s">
        <v>27</v>
      </c>
      <c r="J1191" s="9">
        <v>45833</v>
      </c>
      <c r="K1191" s="9"/>
      <c r="L1191" s="1" t="s">
        <v>28</v>
      </c>
      <c r="M1191" s="1">
        <v>189</v>
      </c>
      <c r="N1191" s="1" t="s">
        <v>52</v>
      </c>
      <c r="O1191" s="1" t="s">
        <v>170</v>
      </c>
      <c r="P1191" s="1" t="s">
        <v>107</v>
      </c>
      <c r="Q1191" s="1">
        <v>3</v>
      </c>
      <c r="R1191" s="1" t="s">
        <v>37</v>
      </c>
      <c r="S1191" s="1">
        <v>1</v>
      </c>
      <c r="T1191" s="10">
        <v>92000</v>
      </c>
      <c r="U1191" t="str">
        <f t="shared" si="126"/>
        <v>Reviewed</v>
      </c>
      <c r="V1191" t="str">
        <f t="shared" si="127"/>
        <v>meets</v>
      </c>
      <c r="W1191">
        <f t="shared" si="128"/>
        <v>0</v>
      </c>
      <c r="X1191" t="str">
        <f t="shared" si="129"/>
        <v>Active</v>
      </c>
      <c r="Y1191">
        <f t="shared" si="130"/>
        <v>0.51780821917808217</v>
      </c>
      <c r="Z1191" t="str">
        <f t="shared" si="131"/>
        <v>&lt;1 Year</v>
      </c>
      <c r="AA1191" t="str">
        <f t="shared" si="132"/>
        <v>70K–99K</v>
      </c>
    </row>
    <row r="1192" spans="1:27" ht="19.95" customHeight="1" x14ac:dyDescent="0.3">
      <c r="A1192" s="4" t="s">
        <v>1318</v>
      </c>
      <c r="B1192" s="5">
        <v>45432</v>
      </c>
      <c r="C1192" s="6" t="s">
        <v>39</v>
      </c>
      <c r="D1192" s="6" t="s">
        <v>22</v>
      </c>
      <c r="E1192" s="6" t="s">
        <v>40</v>
      </c>
      <c r="F1192" s="6" t="s">
        <v>174</v>
      </c>
      <c r="G1192" s="6" t="s">
        <v>42</v>
      </c>
      <c r="H1192" s="6" t="s">
        <v>26</v>
      </c>
      <c r="I1192" s="6" t="s">
        <v>50</v>
      </c>
      <c r="J1192" s="5">
        <v>45432</v>
      </c>
      <c r="K1192" s="5">
        <v>45726</v>
      </c>
      <c r="L1192" s="6" t="s">
        <v>159</v>
      </c>
      <c r="M1192" s="6">
        <v>294</v>
      </c>
      <c r="N1192" s="6" t="s">
        <v>122</v>
      </c>
      <c r="O1192" s="6" t="s">
        <v>105</v>
      </c>
      <c r="P1192" s="6" t="s">
        <v>31</v>
      </c>
      <c r="Q1192" s="6">
        <v>3</v>
      </c>
      <c r="R1192" s="6" t="s">
        <v>37</v>
      </c>
      <c r="S1192" s="6">
        <v>1</v>
      </c>
      <c r="T1192" s="7">
        <v>81500</v>
      </c>
      <c r="U1192" t="str">
        <f t="shared" si="126"/>
        <v>Reviewed</v>
      </c>
      <c r="V1192" t="str">
        <f t="shared" si="127"/>
        <v>meets</v>
      </c>
      <c r="W1192">
        <f t="shared" si="128"/>
        <v>1</v>
      </c>
      <c r="X1192" t="str">
        <f t="shared" si="129"/>
        <v>Attrited</v>
      </c>
      <c r="Y1192">
        <f t="shared" si="130"/>
        <v>0.80547945205479454</v>
      </c>
      <c r="Z1192" t="str">
        <f t="shared" si="131"/>
        <v>&lt;1 Year</v>
      </c>
      <c r="AA1192" t="str">
        <f t="shared" si="132"/>
        <v>70K–99K</v>
      </c>
    </row>
    <row r="1193" spans="1:27" ht="19.95" customHeight="1" x14ac:dyDescent="0.3">
      <c r="A1193" s="8" t="s">
        <v>1319</v>
      </c>
      <c r="B1193" s="9">
        <v>45517</v>
      </c>
      <c r="C1193" s="1" t="s">
        <v>46</v>
      </c>
      <c r="D1193" s="1" t="s">
        <v>22</v>
      </c>
      <c r="E1193" s="1" t="s">
        <v>40</v>
      </c>
      <c r="F1193" s="1" t="s">
        <v>143</v>
      </c>
      <c r="G1193" s="1" t="s">
        <v>48</v>
      </c>
      <c r="H1193" s="1" t="s">
        <v>43</v>
      </c>
      <c r="I1193" s="1" t="s">
        <v>27</v>
      </c>
      <c r="J1193" s="9">
        <v>45517</v>
      </c>
      <c r="K1193" s="9"/>
      <c r="L1193" s="1" t="s">
        <v>28</v>
      </c>
      <c r="M1193" s="1">
        <v>505</v>
      </c>
      <c r="N1193" s="1" t="s">
        <v>29</v>
      </c>
      <c r="O1193" s="1" t="s">
        <v>170</v>
      </c>
      <c r="P1193" s="1" t="s">
        <v>31</v>
      </c>
      <c r="Q1193" s="1">
        <v>2</v>
      </c>
      <c r="R1193" s="1" t="s">
        <v>53</v>
      </c>
      <c r="S1193" s="1">
        <v>1</v>
      </c>
      <c r="T1193" s="10">
        <v>72000</v>
      </c>
      <c r="U1193" t="str">
        <f t="shared" si="126"/>
        <v>Reviewed</v>
      </c>
      <c r="V1193" t="str">
        <f t="shared" si="127"/>
        <v>needs_support</v>
      </c>
      <c r="W1193">
        <f t="shared" si="128"/>
        <v>0</v>
      </c>
      <c r="X1193" t="str">
        <f t="shared" si="129"/>
        <v>Active</v>
      </c>
      <c r="Y1193">
        <f t="shared" si="130"/>
        <v>1.3835616438356164</v>
      </c>
      <c r="Z1193" t="str">
        <f t="shared" si="131"/>
        <v>1–2 Years</v>
      </c>
      <c r="AA1193" t="str">
        <f t="shared" si="132"/>
        <v>70K–99K</v>
      </c>
    </row>
    <row r="1194" spans="1:27" ht="19.95" customHeight="1" x14ac:dyDescent="0.3">
      <c r="A1194" s="4" t="s">
        <v>1320</v>
      </c>
      <c r="B1194" s="5">
        <v>45012</v>
      </c>
      <c r="C1194" s="6" t="s">
        <v>55</v>
      </c>
      <c r="D1194" s="6" t="s">
        <v>56</v>
      </c>
      <c r="E1194" s="6" t="s">
        <v>23</v>
      </c>
      <c r="F1194" s="6" t="s">
        <v>190</v>
      </c>
      <c r="G1194" s="6" t="s">
        <v>58</v>
      </c>
      <c r="H1194" s="6" t="s">
        <v>49</v>
      </c>
      <c r="I1194" s="6" t="s">
        <v>27</v>
      </c>
      <c r="J1194" s="5">
        <v>45012</v>
      </c>
      <c r="K1194" s="5"/>
      <c r="L1194" s="6" t="s">
        <v>28</v>
      </c>
      <c r="M1194" s="6">
        <v>1010</v>
      </c>
      <c r="N1194" s="6" t="s">
        <v>52</v>
      </c>
      <c r="O1194" s="6" t="s">
        <v>63</v>
      </c>
      <c r="P1194" s="6" t="s">
        <v>107</v>
      </c>
      <c r="Q1194" s="6">
        <v>3</v>
      </c>
      <c r="R1194" s="6" t="s">
        <v>37</v>
      </c>
      <c r="S1194" s="6">
        <v>3</v>
      </c>
      <c r="T1194" s="7">
        <v>124500</v>
      </c>
      <c r="U1194" t="str">
        <f t="shared" si="126"/>
        <v>Reviewed</v>
      </c>
      <c r="V1194" t="str">
        <f t="shared" si="127"/>
        <v>meets</v>
      </c>
      <c r="W1194">
        <f t="shared" si="128"/>
        <v>0</v>
      </c>
      <c r="X1194" t="str">
        <f t="shared" si="129"/>
        <v>Active</v>
      </c>
      <c r="Y1194">
        <f t="shared" si="130"/>
        <v>2.7671232876712328</v>
      </c>
      <c r="Z1194" t="str">
        <f t="shared" si="131"/>
        <v>2–3 Years</v>
      </c>
      <c r="AA1194" t="str">
        <f t="shared" si="132"/>
        <v>100K–129K</v>
      </c>
    </row>
    <row r="1195" spans="1:27" ht="19.95" customHeight="1" x14ac:dyDescent="0.3">
      <c r="A1195" s="8" t="s">
        <v>1321</v>
      </c>
      <c r="B1195" s="9">
        <v>45333</v>
      </c>
      <c r="C1195" s="1" t="s">
        <v>60</v>
      </c>
      <c r="D1195" s="1" t="s">
        <v>56</v>
      </c>
      <c r="E1195" s="1" t="s">
        <v>40</v>
      </c>
      <c r="F1195" s="1" t="s">
        <v>104</v>
      </c>
      <c r="G1195" s="1" t="s">
        <v>62</v>
      </c>
      <c r="H1195" s="1" t="s">
        <v>43</v>
      </c>
      <c r="I1195" s="1" t="s">
        <v>27</v>
      </c>
      <c r="J1195" s="9">
        <v>45333</v>
      </c>
      <c r="K1195" s="9"/>
      <c r="L1195" s="1" t="s">
        <v>28</v>
      </c>
      <c r="M1195" s="1">
        <v>689</v>
      </c>
      <c r="N1195" s="1" t="s">
        <v>52</v>
      </c>
      <c r="O1195" s="1" t="s">
        <v>105</v>
      </c>
      <c r="P1195" s="1" t="s">
        <v>64</v>
      </c>
      <c r="Q1195" s="1">
        <v>3</v>
      </c>
      <c r="R1195" s="1" t="s">
        <v>37</v>
      </c>
      <c r="S1195" s="1">
        <v>2</v>
      </c>
      <c r="T1195" s="10">
        <v>75000</v>
      </c>
      <c r="U1195" t="str">
        <f t="shared" si="126"/>
        <v>Reviewed</v>
      </c>
      <c r="V1195" t="str">
        <f t="shared" si="127"/>
        <v>meets</v>
      </c>
      <c r="W1195">
        <f t="shared" si="128"/>
        <v>0</v>
      </c>
      <c r="X1195" t="str">
        <f t="shared" si="129"/>
        <v>Active</v>
      </c>
      <c r="Y1195">
        <f t="shared" si="130"/>
        <v>1.8876712328767122</v>
      </c>
      <c r="Z1195" t="str">
        <f t="shared" si="131"/>
        <v>1–2 Years</v>
      </c>
      <c r="AA1195" t="str">
        <f t="shared" si="132"/>
        <v>70K–99K</v>
      </c>
    </row>
    <row r="1196" spans="1:27" ht="19.95" customHeight="1" x14ac:dyDescent="0.3">
      <c r="A1196" s="4" t="s">
        <v>1322</v>
      </c>
      <c r="B1196" s="5">
        <v>45132</v>
      </c>
      <c r="C1196" s="6" t="s">
        <v>66</v>
      </c>
      <c r="D1196" s="6" t="s">
        <v>56</v>
      </c>
      <c r="E1196" s="6" t="s">
        <v>67</v>
      </c>
      <c r="F1196" s="6" t="s">
        <v>193</v>
      </c>
      <c r="G1196" s="6" t="s">
        <v>69</v>
      </c>
      <c r="H1196" s="6" t="s">
        <v>43</v>
      </c>
      <c r="I1196" s="6" t="s">
        <v>27</v>
      </c>
      <c r="J1196" s="5">
        <v>45132</v>
      </c>
      <c r="K1196" s="5"/>
      <c r="L1196" s="6" t="s">
        <v>28</v>
      </c>
      <c r="M1196" s="6">
        <v>890</v>
      </c>
      <c r="N1196" s="6" t="s">
        <v>52</v>
      </c>
      <c r="O1196" s="6" t="s">
        <v>63</v>
      </c>
      <c r="P1196" s="6" t="s">
        <v>44</v>
      </c>
      <c r="Q1196" s="6">
        <v>2</v>
      </c>
      <c r="R1196" s="6" t="s">
        <v>53</v>
      </c>
      <c r="S1196" s="6">
        <v>2</v>
      </c>
      <c r="T1196" s="7">
        <v>78000</v>
      </c>
      <c r="U1196" t="str">
        <f t="shared" si="126"/>
        <v>Reviewed</v>
      </c>
      <c r="V1196" t="str">
        <f t="shared" si="127"/>
        <v>needs_support</v>
      </c>
      <c r="W1196">
        <f t="shared" si="128"/>
        <v>0</v>
      </c>
      <c r="X1196" t="str">
        <f t="shared" si="129"/>
        <v>Active</v>
      </c>
      <c r="Y1196">
        <f t="shared" si="130"/>
        <v>2.4383561643835616</v>
      </c>
      <c r="Z1196" t="str">
        <f t="shared" si="131"/>
        <v>2–3 Years</v>
      </c>
      <c r="AA1196" t="str">
        <f t="shared" si="132"/>
        <v>70K–99K</v>
      </c>
    </row>
    <row r="1197" spans="1:27" ht="19.95" customHeight="1" x14ac:dyDescent="0.3">
      <c r="A1197" s="8" t="s">
        <v>1323</v>
      </c>
      <c r="B1197" s="9">
        <v>45794</v>
      </c>
      <c r="C1197" s="1" t="s">
        <v>71</v>
      </c>
      <c r="D1197" s="1" t="s">
        <v>72</v>
      </c>
      <c r="E1197" s="1" t="s">
        <v>23</v>
      </c>
      <c r="F1197" s="1" t="s">
        <v>129</v>
      </c>
      <c r="G1197" s="1" t="s">
        <v>74</v>
      </c>
      <c r="H1197" s="1" t="s">
        <v>43</v>
      </c>
      <c r="I1197" s="1" t="s">
        <v>50</v>
      </c>
      <c r="J1197" s="9">
        <v>45794</v>
      </c>
      <c r="K1197" s="9">
        <v>45967</v>
      </c>
      <c r="L1197" s="1" t="s">
        <v>51</v>
      </c>
      <c r="M1197" s="1">
        <v>173</v>
      </c>
      <c r="N1197" s="1" t="s">
        <v>52</v>
      </c>
      <c r="O1197" s="1" t="s">
        <v>63</v>
      </c>
      <c r="P1197" s="1" t="s">
        <v>107</v>
      </c>
      <c r="Q1197" s="1" t="s">
        <v>95</v>
      </c>
      <c r="R1197" s="1" t="s">
        <v>28</v>
      </c>
      <c r="S1197" s="1">
        <v>0</v>
      </c>
      <c r="T1197" s="10">
        <v>56500</v>
      </c>
      <c r="U1197" t="str">
        <f t="shared" si="126"/>
        <v>Not Reviewed</v>
      </c>
      <c r="V1197" t="str">
        <f t="shared" si="127"/>
        <v>Not Reviewed</v>
      </c>
      <c r="W1197">
        <f t="shared" si="128"/>
        <v>1</v>
      </c>
      <c r="X1197" t="str">
        <f t="shared" si="129"/>
        <v>Attrited</v>
      </c>
      <c r="Y1197">
        <f t="shared" si="130"/>
        <v>0.47397260273972602</v>
      </c>
      <c r="Z1197" t="str">
        <f t="shared" si="131"/>
        <v>&lt;1 Year</v>
      </c>
      <c r="AA1197" t="str">
        <f t="shared" si="132"/>
        <v>&lt;70K</v>
      </c>
    </row>
    <row r="1198" spans="1:27" ht="19.95" customHeight="1" x14ac:dyDescent="0.3">
      <c r="A1198" s="4" t="s">
        <v>1324</v>
      </c>
      <c r="B1198" s="5">
        <v>45527</v>
      </c>
      <c r="C1198" s="6" t="s">
        <v>77</v>
      </c>
      <c r="D1198" s="6" t="s">
        <v>72</v>
      </c>
      <c r="E1198" s="6" t="s">
        <v>40</v>
      </c>
      <c r="F1198" s="6" t="s">
        <v>78</v>
      </c>
      <c r="G1198" s="6" t="s">
        <v>79</v>
      </c>
      <c r="H1198" s="6" t="s">
        <v>49</v>
      </c>
      <c r="I1198" s="6" t="s">
        <v>27</v>
      </c>
      <c r="J1198" s="5">
        <v>45527</v>
      </c>
      <c r="K1198" s="5"/>
      <c r="L1198" s="6" t="s">
        <v>28</v>
      </c>
      <c r="M1198" s="6">
        <v>495</v>
      </c>
      <c r="N1198" s="6" t="s">
        <v>52</v>
      </c>
      <c r="O1198" s="6" t="s">
        <v>63</v>
      </c>
      <c r="P1198" s="6" t="s">
        <v>64</v>
      </c>
      <c r="Q1198" s="6">
        <v>2</v>
      </c>
      <c r="R1198" s="6" t="s">
        <v>53</v>
      </c>
      <c r="S1198" s="6">
        <v>1</v>
      </c>
      <c r="T1198" s="7">
        <v>127500</v>
      </c>
      <c r="U1198" t="str">
        <f t="shared" si="126"/>
        <v>Reviewed</v>
      </c>
      <c r="V1198" t="str">
        <f t="shared" si="127"/>
        <v>needs_support</v>
      </c>
      <c r="W1198">
        <f t="shared" si="128"/>
        <v>0</v>
      </c>
      <c r="X1198" t="str">
        <f t="shared" si="129"/>
        <v>Active</v>
      </c>
      <c r="Y1198">
        <f t="shared" si="130"/>
        <v>1.3561643835616439</v>
      </c>
      <c r="Z1198" t="str">
        <f t="shared" si="131"/>
        <v>1–2 Years</v>
      </c>
      <c r="AA1198" t="str">
        <f t="shared" si="132"/>
        <v>100K–129K</v>
      </c>
    </row>
    <row r="1199" spans="1:27" ht="19.95" customHeight="1" x14ac:dyDescent="0.3">
      <c r="A1199" s="8" t="s">
        <v>1325</v>
      </c>
      <c r="B1199" s="9">
        <v>45453</v>
      </c>
      <c r="C1199" s="1" t="s">
        <v>81</v>
      </c>
      <c r="D1199" s="1" t="s">
        <v>72</v>
      </c>
      <c r="E1199" s="1" t="s">
        <v>23</v>
      </c>
      <c r="F1199" s="1" t="s">
        <v>82</v>
      </c>
      <c r="G1199" s="1" t="s">
        <v>83</v>
      </c>
      <c r="H1199" s="1" t="s">
        <v>26</v>
      </c>
      <c r="I1199" s="1" t="s">
        <v>27</v>
      </c>
      <c r="J1199" s="9">
        <v>45453</v>
      </c>
      <c r="K1199" s="9"/>
      <c r="L1199" s="1" t="s">
        <v>28</v>
      </c>
      <c r="M1199" s="1">
        <v>569</v>
      </c>
      <c r="N1199" s="1" t="s">
        <v>29</v>
      </c>
      <c r="O1199" s="1" t="s">
        <v>63</v>
      </c>
      <c r="P1199" s="1" t="s">
        <v>133</v>
      </c>
      <c r="Q1199" s="1">
        <v>4</v>
      </c>
      <c r="R1199" s="1" t="s">
        <v>32</v>
      </c>
      <c r="S1199" s="1">
        <v>2</v>
      </c>
      <c r="T1199" s="10">
        <v>99000</v>
      </c>
      <c r="U1199" t="str">
        <f t="shared" si="126"/>
        <v>Reviewed</v>
      </c>
      <c r="V1199" t="str">
        <f t="shared" si="127"/>
        <v>exceeds</v>
      </c>
      <c r="W1199">
        <f t="shared" si="128"/>
        <v>0</v>
      </c>
      <c r="X1199" t="str">
        <f t="shared" si="129"/>
        <v>Active</v>
      </c>
      <c r="Y1199">
        <f t="shared" si="130"/>
        <v>1.558904109589041</v>
      </c>
      <c r="Z1199" t="str">
        <f t="shared" si="131"/>
        <v>1–2 Years</v>
      </c>
      <c r="AA1199" t="str">
        <f t="shared" si="132"/>
        <v>70K–99K</v>
      </c>
    </row>
    <row r="1200" spans="1:27" ht="19.95" customHeight="1" x14ac:dyDescent="0.3">
      <c r="A1200" s="4" t="s">
        <v>1326</v>
      </c>
      <c r="B1200" s="5">
        <v>45663</v>
      </c>
      <c r="C1200" s="6" t="s">
        <v>86</v>
      </c>
      <c r="D1200" s="6" t="s">
        <v>87</v>
      </c>
      <c r="E1200" s="6" t="s">
        <v>67</v>
      </c>
      <c r="F1200" s="6" t="s">
        <v>93</v>
      </c>
      <c r="G1200" s="6" t="s">
        <v>94</v>
      </c>
      <c r="H1200" s="6" t="s">
        <v>26</v>
      </c>
      <c r="I1200" s="6" t="s">
        <v>27</v>
      </c>
      <c r="J1200" s="5">
        <v>45663</v>
      </c>
      <c r="K1200" s="5"/>
      <c r="L1200" s="6" t="s">
        <v>28</v>
      </c>
      <c r="M1200" s="6">
        <v>359</v>
      </c>
      <c r="N1200" s="6" t="s">
        <v>75</v>
      </c>
      <c r="O1200" s="6" t="s">
        <v>63</v>
      </c>
      <c r="P1200" s="6" t="s">
        <v>44</v>
      </c>
      <c r="Q1200" s="6">
        <v>3</v>
      </c>
      <c r="R1200" s="6" t="s">
        <v>37</v>
      </c>
      <c r="S1200" s="6">
        <v>1</v>
      </c>
      <c r="T1200" s="7">
        <v>98500</v>
      </c>
      <c r="U1200" t="str">
        <f t="shared" si="126"/>
        <v>Reviewed</v>
      </c>
      <c r="V1200" t="str">
        <f t="shared" si="127"/>
        <v>meets</v>
      </c>
      <c r="W1200">
        <f t="shared" si="128"/>
        <v>0</v>
      </c>
      <c r="X1200" t="str">
        <f t="shared" si="129"/>
        <v>Active</v>
      </c>
      <c r="Y1200">
        <f t="shared" si="130"/>
        <v>0.98356164383561639</v>
      </c>
      <c r="Z1200" t="str">
        <f t="shared" si="131"/>
        <v>&lt;1 Year</v>
      </c>
      <c r="AA1200" t="str">
        <f t="shared" si="132"/>
        <v>70K–99K</v>
      </c>
    </row>
    <row r="1201" spans="1:27" ht="19.95" customHeight="1" x14ac:dyDescent="0.3">
      <c r="A1201" s="8" t="s">
        <v>1327</v>
      </c>
      <c r="B1201" s="9">
        <v>45534</v>
      </c>
      <c r="C1201" s="1" t="s">
        <v>91</v>
      </c>
      <c r="D1201" s="1" t="s">
        <v>87</v>
      </c>
      <c r="E1201" s="1" t="s">
        <v>92</v>
      </c>
      <c r="F1201" s="1" t="s">
        <v>93</v>
      </c>
      <c r="G1201" s="1" t="s">
        <v>94</v>
      </c>
      <c r="H1201" s="1" t="s">
        <v>26</v>
      </c>
      <c r="I1201" s="1" t="s">
        <v>27</v>
      </c>
      <c r="J1201" s="9">
        <v>45534</v>
      </c>
      <c r="K1201" s="9"/>
      <c r="L1201" s="1" t="s">
        <v>28</v>
      </c>
      <c r="M1201" s="1">
        <v>488</v>
      </c>
      <c r="N1201" s="1" t="s">
        <v>29</v>
      </c>
      <c r="O1201" s="1" t="s">
        <v>30</v>
      </c>
      <c r="P1201" s="1" t="s">
        <v>133</v>
      </c>
      <c r="Q1201" s="1">
        <v>3</v>
      </c>
      <c r="R1201" s="1" t="s">
        <v>37</v>
      </c>
      <c r="S1201" s="1">
        <v>1</v>
      </c>
      <c r="T1201" s="10">
        <v>100000</v>
      </c>
      <c r="U1201" t="str">
        <f t="shared" si="126"/>
        <v>Reviewed</v>
      </c>
      <c r="V1201" t="str">
        <f t="shared" si="127"/>
        <v>meets</v>
      </c>
      <c r="W1201">
        <f t="shared" si="128"/>
        <v>0</v>
      </c>
      <c r="X1201" t="str">
        <f t="shared" si="129"/>
        <v>Active</v>
      </c>
      <c r="Y1201">
        <f t="shared" si="130"/>
        <v>1.3369863013698631</v>
      </c>
      <c r="Z1201" t="str">
        <f t="shared" si="131"/>
        <v>1–2 Years</v>
      </c>
      <c r="AA1201" t="str">
        <f t="shared" si="132"/>
        <v>100K–129K</v>
      </c>
    </row>
    <row r="1202" spans="1:27" ht="19.95" customHeight="1" x14ac:dyDescent="0.3">
      <c r="A1202" s="4" t="s">
        <v>1328</v>
      </c>
      <c r="B1202" s="5">
        <v>45570</v>
      </c>
      <c r="C1202" s="6" t="s">
        <v>21</v>
      </c>
      <c r="D1202" s="6" t="s">
        <v>22</v>
      </c>
      <c r="E1202" s="6" t="s">
        <v>23</v>
      </c>
      <c r="F1202" s="6" t="s">
        <v>99</v>
      </c>
      <c r="G1202" s="6" t="s">
        <v>36</v>
      </c>
      <c r="H1202" s="6" t="s">
        <v>49</v>
      </c>
      <c r="I1202" s="6" t="s">
        <v>27</v>
      </c>
      <c r="J1202" s="5">
        <v>45570</v>
      </c>
      <c r="K1202" s="5"/>
      <c r="L1202" s="6" t="s">
        <v>28</v>
      </c>
      <c r="M1202" s="6">
        <v>452</v>
      </c>
      <c r="N1202" s="6" t="s">
        <v>75</v>
      </c>
      <c r="O1202" s="6" t="s">
        <v>30</v>
      </c>
      <c r="P1202" s="6" t="s">
        <v>44</v>
      </c>
      <c r="Q1202" s="6">
        <v>3</v>
      </c>
      <c r="R1202" s="6" t="s">
        <v>37</v>
      </c>
      <c r="S1202" s="6">
        <v>1</v>
      </c>
      <c r="T1202" s="7">
        <v>139000</v>
      </c>
      <c r="U1202" t="str">
        <f t="shared" si="126"/>
        <v>Reviewed</v>
      </c>
      <c r="V1202" t="str">
        <f t="shared" si="127"/>
        <v>meets</v>
      </c>
      <c r="W1202">
        <f t="shared" si="128"/>
        <v>0</v>
      </c>
      <c r="X1202" t="str">
        <f t="shared" si="129"/>
        <v>Active</v>
      </c>
      <c r="Y1202">
        <f t="shared" si="130"/>
        <v>1.2383561643835617</v>
      </c>
      <c r="Z1202" t="str">
        <f t="shared" si="131"/>
        <v>1–2 Years</v>
      </c>
      <c r="AA1202" t="str">
        <f t="shared" si="132"/>
        <v>130K+</v>
      </c>
    </row>
    <row r="1203" spans="1:27" ht="19.95" customHeight="1" x14ac:dyDescent="0.3">
      <c r="A1203" s="8" t="s">
        <v>1329</v>
      </c>
      <c r="B1203" s="9">
        <v>45610</v>
      </c>
      <c r="C1203" s="1" t="s">
        <v>34</v>
      </c>
      <c r="D1203" s="1" t="s">
        <v>22</v>
      </c>
      <c r="E1203" s="1" t="s">
        <v>23</v>
      </c>
      <c r="F1203" s="1" t="s">
        <v>138</v>
      </c>
      <c r="G1203" s="1" t="s">
        <v>36</v>
      </c>
      <c r="H1203" s="1" t="s">
        <v>43</v>
      </c>
      <c r="I1203" s="1" t="s">
        <v>50</v>
      </c>
      <c r="J1203" s="9">
        <v>45610</v>
      </c>
      <c r="K1203" s="9">
        <v>45956</v>
      </c>
      <c r="L1203" s="1" t="s">
        <v>51</v>
      </c>
      <c r="M1203" s="1">
        <v>346</v>
      </c>
      <c r="N1203" s="1" t="s">
        <v>29</v>
      </c>
      <c r="O1203" s="1" t="s">
        <v>43</v>
      </c>
      <c r="P1203" s="1" t="s">
        <v>31</v>
      </c>
      <c r="Q1203" s="1">
        <v>3</v>
      </c>
      <c r="R1203" s="1" t="s">
        <v>37</v>
      </c>
      <c r="S1203" s="1">
        <v>1</v>
      </c>
      <c r="T1203" s="10">
        <v>66500</v>
      </c>
      <c r="U1203" t="str">
        <f t="shared" si="126"/>
        <v>Reviewed</v>
      </c>
      <c r="V1203" t="str">
        <f t="shared" si="127"/>
        <v>meets</v>
      </c>
      <c r="W1203">
        <f t="shared" si="128"/>
        <v>1</v>
      </c>
      <c r="X1203" t="str">
        <f t="shared" si="129"/>
        <v>Attrited</v>
      </c>
      <c r="Y1203">
        <f t="shared" si="130"/>
        <v>0.94794520547945205</v>
      </c>
      <c r="Z1203" t="str">
        <f t="shared" si="131"/>
        <v>&lt;1 Year</v>
      </c>
      <c r="AA1203" t="str">
        <f t="shared" si="132"/>
        <v>&lt;70K</v>
      </c>
    </row>
    <row r="1204" spans="1:27" ht="19.95" customHeight="1" x14ac:dyDescent="0.3">
      <c r="A1204" s="4" t="s">
        <v>1330</v>
      </c>
      <c r="B1204" s="5">
        <v>45235</v>
      </c>
      <c r="C1204" s="6" t="s">
        <v>39</v>
      </c>
      <c r="D1204" s="6" t="s">
        <v>22</v>
      </c>
      <c r="E1204" s="6" t="s">
        <v>40</v>
      </c>
      <c r="F1204" s="6" t="s">
        <v>187</v>
      </c>
      <c r="G1204" s="6" t="s">
        <v>42</v>
      </c>
      <c r="H1204" s="6" t="s">
        <v>110</v>
      </c>
      <c r="I1204" s="6" t="s">
        <v>50</v>
      </c>
      <c r="J1204" s="5">
        <v>45235</v>
      </c>
      <c r="K1204" s="5">
        <v>45371</v>
      </c>
      <c r="L1204" s="6" t="s">
        <v>51</v>
      </c>
      <c r="M1204" s="6">
        <v>136</v>
      </c>
      <c r="N1204" s="6" t="s">
        <v>52</v>
      </c>
      <c r="O1204" s="6" t="s">
        <v>63</v>
      </c>
      <c r="P1204" s="6" t="s">
        <v>64</v>
      </c>
      <c r="Q1204" s="6" t="s">
        <v>95</v>
      </c>
      <c r="R1204" s="6" t="s">
        <v>28</v>
      </c>
      <c r="S1204" s="6">
        <v>0</v>
      </c>
      <c r="T1204" s="7">
        <v>133500</v>
      </c>
      <c r="U1204" t="str">
        <f t="shared" si="126"/>
        <v>Not Reviewed</v>
      </c>
      <c r="V1204" t="str">
        <f t="shared" si="127"/>
        <v>Not Reviewed</v>
      </c>
      <c r="W1204">
        <f t="shared" si="128"/>
        <v>1</v>
      </c>
      <c r="X1204" t="str">
        <f t="shared" si="129"/>
        <v>Attrited</v>
      </c>
      <c r="Y1204">
        <f t="shared" si="130"/>
        <v>0.37260273972602742</v>
      </c>
      <c r="Z1204" t="str">
        <f t="shared" si="131"/>
        <v>&lt;1 Year</v>
      </c>
      <c r="AA1204" t="str">
        <f t="shared" si="132"/>
        <v>130K+</v>
      </c>
    </row>
    <row r="1205" spans="1:27" ht="19.95" customHeight="1" x14ac:dyDescent="0.3">
      <c r="A1205" s="8" t="s">
        <v>1331</v>
      </c>
      <c r="B1205" s="9">
        <v>45506</v>
      </c>
      <c r="C1205" s="1" t="s">
        <v>46</v>
      </c>
      <c r="D1205" s="1" t="s">
        <v>22</v>
      </c>
      <c r="E1205" s="1" t="s">
        <v>40</v>
      </c>
      <c r="F1205" s="1" t="s">
        <v>101</v>
      </c>
      <c r="G1205" s="1" t="s">
        <v>48</v>
      </c>
      <c r="H1205" s="1" t="s">
        <v>26</v>
      </c>
      <c r="I1205" s="1" t="s">
        <v>27</v>
      </c>
      <c r="J1205" s="9">
        <v>45506</v>
      </c>
      <c r="K1205" s="9"/>
      <c r="L1205" s="1" t="s">
        <v>28</v>
      </c>
      <c r="M1205" s="1">
        <v>516</v>
      </c>
      <c r="N1205" s="1" t="s">
        <v>52</v>
      </c>
      <c r="O1205" s="1" t="s">
        <v>30</v>
      </c>
      <c r="P1205" s="1" t="s">
        <v>107</v>
      </c>
      <c r="Q1205" s="1">
        <v>4</v>
      </c>
      <c r="R1205" s="1" t="s">
        <v>32</v>
      </c>
      <c r="S1205" s="1">
        <v>1</v>
      </c>
      <c r="T1205" s="10">
        <v>73000</v>
      </c>
      <c r="U1205" t="str">
        <f t="shared" si="126"/>
        <v>Reviewed</v>
      </c>
      <c r="V1205" t="str">
        <f t="shared" si="127"/>
        <v>exceeds</v>
      </c>
      <c r="W1205">
        <f t="shared" si="128"/>
        <v>0</v>
      </c>
      <c r="X1205" t="str">
        <f t="shared" si="129"/>
        <v>Active</v>
      </c>
      <c r="Y1205">
        <f t="shared" si="130"/>
        <v>1.4136986301369863</v>
      </c>
      <c r="Z1205" t="str">
        <f t="shared" si="131"/>
        <v>1–2 Years</v>
      </c>
      <c r="AA1205" t="str">
        <f t="shared" si="132"/>
        <v>70K–99K</v>
      </c>
    </row>
    <row r="1206" spans="1:27" ht="19.95" customHeight="1" x14ac:dyDescent="0.3">
      <c r="A1206" s="4" t="s">
        <v>1332</v>
      </c>
      <c r="B1206" s="5">
        <v>45664</v>
      </c>
      <c r="C1206" s="6" t="s">
        <v>55</v>
      </c>
      <c r="D1206" s="6" t="s">
        <v>56</v>
      </c>
      <c r="E1206" s="6" t="s">
        <v>23</v>
      </c>
      <c r="F1206" s="6" t="s">
        <v>57</v>
      </c>
      <c r="G1206" s="6" t="s">
        <v>58</v>
      </c>
      <c r="H1206" s="6" t="s">
        <v>43</v>
      </c>
      <c r="I1206" s="6" t="s">
        <v>27</v>
      </c>
      <c r="J1206" s="5">
        <v>45664</v>
      </c>
      <c r="K1206" s="5"/>
      <c r="L1206" s="6" t="s">
        <v>28</v>
      </c>
      <c r="M1206" s="6">
        <v>358</v>
      </c>
      <c r="N1206" s="6" t="s">
        <v>29</v>
      </c>
      <c r="O1206" s="6" t="s">
        <v>63</v>
      </c>
      <c r="P1206" s="6" t="s">
        <v>44</v>
      </c>
      <c r="Q1206" s="6">
        <v>3</v>
      </c>
      <c r="R1206" s="6" t="s">
        <v>37</v>
      </c>
      <c r="S1206" s="6">
        <v>1</v>
      </c>
      <c r="T1206" s="7">
        <v>70000</v>
      </c>
      <c r="U1206" t="str">
        <f t="shared" si="126"/>
        <v>Reviewed</v>
      </c>
      <c r="V1206" t="str">
        <f t="shared" si="127"/>
        <v>meets</v>
      </c>
      <c r="W1206">
        <f t="shared" si="128"/>
        <v>0</v>
      </c>
      <c r="X1206" t="str">
        <f t="shared" si="129"/>
        <v>Active</v>
      </c>
      <c r="Y1206">
        <f t="shared" si="130"/>
        <v>0.98082191780821915</v>
      </c>
      <c r="Z1206" t="str">
        <f t="shared" si="131"/>
        <v>&lt;1 Year</v>
      </c>
      <c r="AA1206" t="str">
        <f t="shared" si="132"/>
        <v>70K–99K</v>
      </c>
    </row>
    <row r="1207" spans="1:27" ht="19.95" customHeight="1" x14ac:dyDescent="0.3">
      <c r="A1207" s="8" t="s">
        <v>1333</v>
      </c>
      <c r="B1207" s="9">
        <v>45524</v>
      </c>
      <c r="C1207" s="1" t="s">
        <v>60</v>
      </c>
      <c r="D1207" s="1" t="s">
        <v>56</v>
      </c>
      <c r="E1207" s="1" t="s">
        <v>40</v>
      </c>
      <c r="F1207" s="1" t="s">
        <v>57</v>
      </c>
      <c r="G1207" s="1" t="s">
        <v>58</v>
      </c>
      <c r="H1207" s="1" t="s">
        <v>43</v>
      </c>
      <c r="I1207" s="1" t="s">
        <v>27</v>
      </c>
      <c r="J1207" s="9">
        <v>45524</v>
      </c>
      <c r="K1207" s="9"/>
      <c r="L1207" s="1" t="s">
        <v>28</v>
      </c>
      <c r="M1207" s="1">
        <v>498</v>
      </c>
      <c r="N1207" s="1" t="s">
        <v>29</v>
      </c>
      <c r="O1207" s="1" t="s">
        <v>30</v>
      </c>
      <c r="P1207" s="1" t="s">
        <v>64</v>
      </c>
      <c r="Q1207" s="1">
        <v>3</v>
      </c>
      <c r="R1207" s="1" t="s">
        <v>37</v>
      </c>
      <c r="S1207" s="1">
        <v>1</v>
      </c>
      <c r="T1207" s="10">
        <v>60500</v>
      </c>
      <c r="U1207" t="str">
        <f t="shared" si="126"/>
        <v>Reviewed</v>
      </c>
      <c r="V1207" t="str">
        <f t="shared" si="127"/>
        <v>meets</v>
      </c>
      <c r="W1207">
        <f t="shared" si="128"/>
        <v>0</v>
      </c>
      <c r="X1207" t="str">
        <f t="shared" si="129"/>
        <v>Active</v>
      </c>
      <c r="Y1207">
        <f t="shared" si="130"/>
        <v>1.3643835616438356</v>
      </c>
      <c r="Z1207" t="str">
        <f t="shared" si="131"/>
        <v>1–2 Years</v>
      </c>
      <c r="AA1207" t="str">
        <f t="shared" si="132"/>
        <v>&lt;70K</v>
      </c>
    </row>
    <row r="1208" spans="1:27" ht="19.95" customHeight="1" x14ac:dyDescent="0.3">
      <c r="A1208" s="4" t="s">
        <v>1334</v>
      </c>
      <c r="B1208" s="5">
        <v>45145</v>
      </c>
      <c r="C1208" s="6" t="s">
        <v>66</v>
      </c>
      <c r="D1208" s="6" t="s">
        <v>56</v>
      </c>
      <c r="E1208" s="6" t="s">
        <v>67</v>
      </c>
      <c r="F1208" s="6" t="s">
        <v>193</v>
      </c>
      <c r="G1208" s="6" t="s">
        <v>69</v>
      </c>
      <c r="H1208" s="6" t="s">
        <v>43</v>
      </c>
      <c r="I1208" s="6" t="s">
        <v>27</v>
      </c>
      <c r="J1208" s="5">
        <v>45145</v>
      </c>
      <c r="K1208" s="5"/>
      <c r="L1208" s="6" t="s">
        <v>28</v>
      </c>
      <c r="M1208" s="6">
        <v>877</v>
      </c>
      <c r="N1208" s="6" t="s">
        <v>75</v>
      </c>
      <c r="O1208" s="6" t="s">
        <v>63</v>
      </c>
      <c r="P1208" s="6" t="s">
        <v>64</v>
      </c>
      <c r="Q1208" s="6">
        <v>3</v>
      </c>
      <c r="R1208" s="6" t="s">
        <v>37</v>
      </c>
      <c r="S1208" s="6">
        <v>2</v>
      </c>
      <c r="T1208" s="7">
        <v>67500</v>
      </c>
      <c r="U1208" t="str">
        <f t="shared" si="126"/>
        <v>Reviewed</v>
      </c>
      <c r="V1208" t="str">
        <f t="shared" si="127"/>
        <v>meets</v>
      </c>
      <c r="W1208">
        <f t="shared" si="128"/>
        <v>0</v>
      </c>
      <c r="X1208" t="str">
        <f t="shared" si="129"/>
        <v>Active</v>
      </c>
      <c r="Y1208">
        <f t="shared" si="130"/>
        <v>2.4027397260273973</v>
      </c>
      <c r="Z1208" t="str">
        <f t="shared" si="131"/>
        <v>2–3 Years</v>
      </c>
      <c r="AA1208" t="str">
        <f t="shared" si="132"/>
        <v>&lt;70K</v>
      </c>
    </row>
    <row r="1209" spans="1:27" ht="19.95" customHeight="1" x14ac:dyDescent="0.3">
      <c r="A1209" s="8" t="s">
        <v>1335</v>
      </c>
      <c r="B1209" s="9">
        <v>45040</v>
      </c>
      <c r="C1209" s="1" t="s">
        <v>71</v>
      </c>
      <c r="D1209" s="1" t="s">
        <v>72</v>
      </c>
      <c r="E1209" s="1" t="s">
        <v>23</v>
      </c>
      <c r="F1209" s="1" t="s">
        <v>73</v>
      </c>
      <c r="G1209" s="1" t="s">
        <v>74</v>
      </c>
      <c r="H1209" s="1" t="s">
        <v>49</v>
      </c>
      <c r="I1209" s="1" t="s">
        <v>27</v>
      </c>
      <c r="J1209" s="9">
        <v>45040</v>
      </c>
      <c r="K1209" s="9"/>
      <c r="L1209" s="1" t="s">
        <v>28</v>
      </c>
      <c r="M1209" s="1">
        <v>982</v>
      </c>
      <c r="N1209" s="1" t="s">
        <v>52</v>
      </c>
      <c r="O1209" s="1" t="s">
        <v>63</v>
      </c>
      <c r="P1209" s="1" t="s">
        <v>64</v>
      </c>
      <c r="Q1209" s="1">
        <v>5</v>
      </c>
      <c r="R1209" s="1" t="s">
        <v>119</v>
      </c>
      <c r="S1209" s="1">
        <v>3</v>
      </c>
      <c r="T1209" s="10">
        <v>128000</v>
      </c>
      <c r="U1209" t="str">
        <f t="shared" si="126"/>
        <v>Reviewed</v>
      </c>
      <c r="V1209" t="str">
        <f t="shared" si="127"/>
        <v>outstanding</v>
      </c>
      <c r="W1209">
        <f t="shared" si="128"/>
        <v>0</v>
      </c>
      <c r="X1209" t="str">
        <f t="shared" si="129"/>
        <v>Active</v>
      </c>
      <c r="Y1209">
        <f t="shared" si="130"/>
        <v>2.6904109589041094</v>
      </c>
      <c r="Z1209" t="str">
        <f t="shared" si="131"/>
        <v>2–3 Years</v>
      </c>
      <c r="AA1209" t="str">
        <f t="shared" si="132"/>
        <v>100K–129K</v>
      </c>
    </row>
    <row r="1210" spans="1:27" ht="19.95" customHeight="1" x14ac:dyDescent="0.3">
      <c r="A1210" s="4" t="s">
        <v>1336</v>
      </c>
      <c r="B1210" s="5">
        <v>45702</v>
      </c>
      <c r="C1210" s="6" t="s">
        <v>77</v>
      </c>
      <c r="D1210" s="6" t="s">
        <v>72</v>
      </c>
      <c r="E1210" s="6" t="s">
        <v>40</v>
      </c>
      <c r="F1210" s="6" t="s">
        <v>112</v>
      </c>
      <c r="G1210" s="6" t="s">
        <v>79</v>
      </c>
      <c r="H1210" s="6" t="s">
        <v>43</v>
      </c>
      <c r="I1210" s="6" t="s">
        <v>27</v>
      </c>
      <c r="J1210" s="5">
        <v>45702</v>
      </c>
      <c r="K1210" s="5"/>
      <c r="L1210" s="6" t="s">
        <v>28</v>
      </c>
      <c r="M1210" s="6">
        <v>320</v>
      </c>
      <c r="N1210" s="6" t="s">
        <v>29</v>
      </c>
      <c r="O1210" s="6" t="s">
        <v>63</v>
      </c>
      <c r="P1210" s="6" t="s">
        <v>44</v>
      </c>
      <c r="Q1210" s="6">
        <v>5</v>
      </c>
      <c r="R1210" s="6" t="s">
        <v>119</v>
      </c>
      <c r="S1210" s="6">
        <v>1</v>
      </c>
      <c r="T1210" s="7">
        <v>68000</v>
      </c>
      <c r="U1210" t="str">
        <f t="shared" si="126"/>
        <v>Reviewed</v>
      </c>
      <c r="V1210" t="str">
        <f t="shared" si="127"/>
        <v>outstanding</v>
      </c>
      <c r="W1210">
        <f t="shared" si="128"/>
        <v>0</v>
      </c>
      <c r="X1210" t="str">
        <f t="shared" si="129"/>
        <v>Active</v>
      </c>
      <c r="Y1210">
        <f t="shared" si="130"/>
        <v>0.87671232876712324</v>
      </c>
      <c r="Z1210" t="str">
        <f t="shared" si="131"/>
        <v>&lt;1 Year</v>
      </c>
      <c r="AA1210" t="str">
        <f t="shared" si="132"/>
        <v>&lt;70K</v>
      </c>
    </row>
    <row r="1211" spans="1:27" ht="19.95" customHeight="1" x14ac:dyDescent="0.3">
      <c r="A1211" s="8" t="s">
        <v>1337</v>
      </c>
      <c r="B1211" s="9">
        <v>45357</v>
      </c>
      <c r="C1211" s="1" t="s">
        <v>81</v>
      </c>
      <c r="D1211" s="1" t="s">
        <v>72</v>
      </c>
      <c r="E1211" s="1" t="s">
        <v>23</v>
      </c>
      <c r="F1211" s="1" t="s">
        <v>82</v>
      </c>
      <c r="G1211" s="1" t="s">
        <v>83</v>
      </c>
      <c r="H1211" s="1" t="s">
        <v>26</v>
      </c>
      <c r="I1211" s="1" t="s">
        <v>27</v>
      </c>
      <c r="J1211" s="9">
        <v>45357</v>
      </c>
      <c r="K1211" s="9"/>
      <c r="L1211" s="1" t="s">
        <v>28</v>
      </c>
      <c r="M1211" s="1">
        <v>665</v>
      </c>
      <c r="N1211" s="1" t="s">
        <v>52</v>
      </c>
      <c r="O1211" s="1" t="s">
        <v>30</v>
      </c>
      <c r="P1211" s="1" t="s">
        <v>64</v>
      </c>
      <c r="Q1211" s="1">
        <v>4</v>
      </c>
      <c r="R1211" s="1" t="s">
        <v>32</v>
      </c>
      <c r="S1211" s="1">
        <v>2</v>
      </c>
      <c r="T1211" s="10">
        <v>99000</v>
      </c>
      <c r="U1211" t="str">
        <f t="shared" si="126"/>
        <v>Reviewed</v>
      </c>
      <c r="V1211" t="str">
        <f t="shared" si="127"/>
        <v>exceeds</v>
      </c>
      <c r="W1211">
        <f t="shared" si="128"/>
        <v>0</v>
      </c>
      <c r="X1211" t="str">
        <f t="shared" si="129"/>
        <v>Active</v>
      </c>
      <c r="Y1211">
        <f t="shared" si="130"/>
        <v>1.821917808219178</v>
      </c>
      <c r="Z1211" t="str">
        <f t="shared" si="131"/>
        <v>1–2 Years</v>
      </c>
      <c r="AA1211" t="str">
        <f t="shared" si="132"/>
        <v>70K–99K</v>
      </c>
    </row>
    <row r="1212" spans="1:27" ht="19.95" customHeight="1" x14ac:dyDescent="0.3">
      <c r="A1212" s="4" t="s">
        <v>1338</v>
      </c>
      <c r="B1212" s="5">
        <v>45589</v>
      </c>
      <c r="C1212" s="6" t="s">
        <v>86</v>
      </c>
      <c r="D1212" s="6" t="s">
        <v>87</v>
      </c>
      <c r="E1212" s="6" t="s">
        <v>67</v>
      </c>
      <c r="F1212" s="6" t="s">
        <v>114</v>
      </c>
      <c r="G1212" s="6" t="s">
        <v>94</v>
      </c>
      <c r="H1212" s="6" t="s">
        <v>43</v>
      </c>
      <c r="I1212" s="6" t="s">
        <v>27</v>
      </c>
      <c r="J1212" s="5">
        <v>45589</v>
      </c>
      <c r="K1212" s="5"/>
      <c r="L1212" s="6" t="s">
        <v>28</v>
      </c>
      <c r="M1212" s="6">
        <v>433</v>
      </c>
      <c r="N1212" s="6" t="s">
        <v>29</v>
      </c>
      <c r="O1212" s="6" t="s">
        <v>30</v>
      </c>
      <c r="P1212" s="6" t="s">
        <v>107</v>
      </c>
      <c r="Q1212" s="6">
        <v>2</v>
      </c>
      <c r="R1212" s="6" t="s">
        <v>53</v>
      </c>
      <c r="S1212" s="6">
        <v>1</v>
      </c>
      <c r="T1212" s="7">
        <v>57000</v>
      </c>
      <c r="U1212" t="str">
        <f t="shared" si="126"/>
        <v>Reviewed</v>
      </c>
      <c r="V1212" t="str">
        <f t="shared" si="127"/>
        <v>needs_support</v>
      </c>
      <c r="W1212">
        <f t="shared" si="128"/>
        <v>0</v>
      </c>
      <c r="X1212" t="str">
        <f t="shared" si="129"/>
        <v>Active</v>
      </c>
      <c r="Y1212">
        <f t="shared" si="130"/>
        <v>1.1863013698630136</v>
      </c>
      <c r="Z1212" t="str">
        <f t="shared" si="131"/>
        <v>1–2 Years</v>
      </c>
      <c r="AA1212" t="str">
        <f t="shared" si="132"/>
        <v>&lt;70K</v>
      </c>
    </row>
    <row r="1213" spans="1:27" ht="19.95" customHeight="1" x14ac:dyDescent="0.3">
      <c r="A1213" s="8" t="s">
        <v>1339</v>
      </c>
      <c r="B1213" s="9">
        <v>45103</v>
      </c>
      <c r="C1213" s="1" t="s">
        <v>91</v>
      </c>
      <c r="D1213" s="1" t="s">
        <v>87</v>
      </c>
      <c r="E1213" s="1" t="s">
        <v>92</v>
      </c>
      <c r="F1213" s="1" t="s">
        <v>93</v>
      </c>
      <c r="G1213" s="1" t="s">
        <v>94</v>
      </c>
      <c r="H1213" s="1" t="s">
        <v>26</v>
      </c>
      <c r="I1213" s="1" t="s">
        <v>50</v>
      </c>
      <c r="J1213" s="9">
        <v>45103</v>
      </c>
      <c r="K1213" s="9">
        <v>45492</v>
      </c>
      <c r="L1213" s="1" t="s">
        <v>51</v>
      </c>
      <c r="M1213" s="1">
        <v>389</v>
      </c>
      <c r="N1213" s="1" t="s">
        <v>75</v>
      </c>
      <c r="O1213" s="1" t="s">
        <v>30</v>
      </c>
      <c r="P1213" s="1" t="s">
        <v>31</v>
      </c>
      <c r="Q1213" s="1">
        <v>3</v>
      </c>
      <c r="R1213" s="1" t="s">
        <v>37</v>
      </c>
      <c r="S1213" s="1">
        <v>1</v>
      </c>
      <c r="T1213" s="10">
        <v>104500</v>
      </c>
      <c r="U1213" t="str">
        <f t="shared" si="126"/>
        <v>Reviewed</v>
      </c>
      <c r="V1213" t="str">
        <f t="shared" si="127"/>
        <v>meets</v>
      </c>
      <c r="W1213">
        <f t="shared" si="128"/>
        <v>1</v>
      </c>
      <c r="X1213" t="str">
        <f t="shared" si="129"/>
        <v>Attrited</v>
      </c>
      <c r="Y1213">
        <f t="shared" si="130"/>
        <v>1.0657534246575342</v>
      </c>
      <c r="Z1213" t="str">
        <f t="shared" si="131"/>
        <v>1–2 Years</v>
      </c>
      <c r="AA1213" t="str">
        <f t="shared" si="132"/>
        <v>100K–129K</v>
      </c>
    </row>
    <row r="1214" spans="1:27" ht="19.95" customHeight="1" x14ac:dyDescent="0.3">
      <c r="A1214" s="4" t="s">
        <v>1340</v>
      </c>
      <c r="B1214" s="5">
        <v>45617</v>
      </c>
      <c r="C1214" s="6" t="s">
        <v>21</v>
      </c>
      <c r="D1214" s="6" t="s">
        <v>22</v>
      </c>
      <c r="E1214" s="6" t="s">
        <v>23</v>
      </c>
      <c r="F1214" s="6" t="s">
        <v>24</v>
      </c>
      <c r="G1214" s="6" t="s">
        <v>25</v>
      </c>
      <c r="H1214" s="6" t="s">
        <v>26</v>
      </c>
      <c r="I1214" s="6" t="s">
        <v>27</v>
      </c>
      <c r="J1214" s="5">
        <v>45617</v>
      </c>
      <c r="K1214" s="5"/>
      <c r="L1214" s="6" t="s">
        <v>28</v>
      </c>
      <c r="M1214" s="6">
        <v>405</v>
      </c>
      <c r="N1214" s="6" t="s">
        <v>29</v>
      </c>
      <c r="O1214" s="6" t="s">
        <v>30</v>
      </c>
      <c r="P1214" s="6" t="s">
        <v>107</v>
      </c>
      <c r="Q1214" s="6">
        <v>4</v>
      </c>
      <c r="R1214" s="6" t="s">
        <v>32</v>
      </c>
      <c r="S1214" s="6">
        <v>1</v>
      </c>
      <c r="T1214" s="7">
        <v>85500</v>
      </c>
      <c r="U1214" t="str">
        <f t="shared" si="126"/>
        <v>Reviewed</v>
      </c>
      <c r="V1214" t="str">
        <f t="shared" si="127"/>
        <v>exceeds</v>
      </c>
      <c r="W1214">
        <f t="shared" si="128"/>
        <v>0</v>
      </c>
      <c r="X1214" t="str">
        <f t="shared" si="129"/>
        <v>Active</v>
      </c>
      <c r="Y1214">
        <f t="shared" si="130"/>
        <v>1.1095890410958904</v>
      </c>
      <c r="Z1214" t="str">
        <f t="shared" si="131"/>
        <v>1–2 Years</v>
      </c>
      <c r="AA1214" t="str">
        <f t="shared" si="132"/>
        <v>70K–99K</v>
      </c>
    </row>
    <row r="1215" spans="1:27" ht="19.95" customHeight="1" x14ac:dyDescent="0.3">
      <c r="A1215" s="8" t="s">
        <v>1341</v>
      </c>
      <c r="B1215" s="9">
        <v>45702</v>
      </c>
      <c r="C1215" s="1" t="s">
        <v>34</v>
      </c>
      <c r="D1215" s="1" t="s">
        <v>22</v>
      </c>
      <c r="E1215" s="1" t="s">
        <v>23</v>
      </c>
      <c r="F1215" s="1" t="s">
        <v>138</v>
      </c>
      <c r="G1215" s="1" t="s">
        <v>36</v>
      </c>
      <c r="H1215" s="1" t="s">
        <v>43</v>
      </c>
      <c r="I1215" s="1" t="s">
        <v>27</v>
      </c>
      <c r="J1215" s="9">
        <v>45702</v>
      </c>
      <c r="K1215" s="9"/>
      <c r="L1215" s="1" t="s">
        <v>28</v>
      </c>
      <c r="M1215" s="1">
        <v>320</v>
      </c>
      <c r="N1215" s="1" t="s">
        <v>52</v>
      </c>
      <c r="O1215" s="1" t="s">
        <v>30</v>
      </c>
      <c r="P1215" s="1" t="s">
        <v>44</v>
      </c>
      <c r="Q1215" s="1">
        <v>5</v>
      </c>
      <c r="R1215" s="1" t="s">
        <v>119</v>
      </c>
      <c r="S1215" s="1">
        <v>1</v>
      </c>
      <c r="T1215" s="10">
        <v>63500</v>
      </c>
      <c r="U1215" t="str">
        <f t="shared" si="126"/>
        <v>Reviewed</v>
      </c>
      <c r="V1215" t="str">
        <f t="shared" si="127"/>
        <v>outstanding</v>
      </c>
      <c r="W1215">
        <f t="shared" si="128"/>
        <v>0</v>
      </c>
      <c r="X1215" t="str">
        <f t="shared" si="129"/>
        <v>Active</v>
      </c>
      <c r="Y1215">
        <f t="shared" si="130"/>
        <v>0.87671232876712324</v>
      </c>
      <c r="Z1215" t="str">
        <f t="shared" si="131"/>
        <v>&lt;1 Year</v>
      </c>
      <c r="AA1215" t="str">
        <f t="shared" si="132"/>
        <v>&lt;70K</v>
      </c>
    </row>
    <row r="1216" spans="1:27" ht="19.95" customHeight="1" x14ac:dyDescent="0.3">
      <c r="A1216" s="4" t="s">
        <v>1342</v>
      </c>
      <c r="B1216" s="5">
        <v>45718</v>
      </c>
      <c r="C1216" s="6" t="s">
        <v>39</v>
      </c>
      <c r="D1216" s="6" t="s">
        <v>22</v>
      </c>
      <c r="E1216" s="6" t="s">
        <v>40</v>
      </c>
      <c r="F1216" s="6" t="s">
        <v>174</v>
      </c>
      <c r="G1216" s="6" t="s">
        <v>42</v>
      </c>
      <c r="H1216" s="6" t="s">
        <v>26</v>
      </c>
      <c r="I1216" s="6" t="s">
        <v>27</v>
      </c>
      <c r="J1216" s="5">
        <v>45718</v>
      </c>
      <c r="K1216" s="5"/>
      <c r="L1216" s="6" t="s">
        <v>28</v>
      </c>
      <c r="M1216" s="6">
        <v>304</v>
      </c>
      <c r="N1216" s="6" t="s">
        <v>29</v>
      </c>
      <c r="O1216" s="6" t="s">
        <v>63</v>
      </c>
      <c r="P1216" s="6" t="s">
        <v>64</v>
      </c>
      <c r="Q1216" s="6">
        <v>5</v>
      </c>
      <c r="R1216" s="6" t="s">
        <v>119</v>
      </c>
      <c r="S1216" s="6">
        <v>1</v>
      </c>
      <c r="T1216" s="7">
        <v>76500</v>
      </c>
      <c r="U1216" t="str">
        <f t="shared" si="126"/>
        <v>Reviewed</v>
      </c>
      <c r="V1216" t="str">
        <f t="shared" si="127"/>
        <v>outstanding</v>
      </c>
      <c r="W1216">
        <f t="shared" si="128"/>
        <v>0</v>
      </c>
      <c r="X1216" t="str">
        <f t="shared" si="129"/>
        <v>Active</v>
      </c>
      <c r="Y1216">
        <f t="shared" si="130"/>
        <v>0.83287671232876714</v>
      </c>
      <c r="Z1216" t="str">
        <f t="shared" si="131"/>
        <v>&lt;1 Year</v>
      </c>
      <c r="AA1216" t="str">
        <f t="shared" si="132"/>
        <v>70K–99K</v>
      </c>
    </row>
    <row r="1217" spans="1:27" ht="19.95" customHeight="1" x14ac:dyDescent="0.3">
      <c r="A1217" s="8" t="s">
        <v>1343</v>
      </c>
      <c r="B1217" s="9">
        <v>45539</v>
      </c>
      <c r="C1217" s="1" t="s">
        <v>46</v>
      </c>
      <c r="D1217" s="1" t="s">
        <v>22</v>
      </c>
      <c r="E1217" s="1" t="s">
        <v>40</v>
      </c>
      <c r="F1217" s="1" t="s">
        <v>143</v>
      </c>
      <c r="G1217" s="1" t="s">
        <v>48</v>
      </c>
      <c r="H1217" s="1" t="s">
        <v>43</v>
      </c>
      <c r="I1217" s="1" t="s">
        <v>27</v>
      </c>
      <c r="J1217" s="9">
        <v>45539</v>
      </c>
      <c r="K1217" s="9"/>
      <c r="L1217" s="1" t="s">
        <v>28</v>
      </c>
      <c r="M1217" s="1">
        <v>483</v>
      </c>
      <c r="N1217" s="1" t="s">
        <v>29</v>
      </c>
      <c r="O1217" s="1" t="s">
        <v>105</v>
      </c>
      <c r="P1217" s="1" t="s">
        <v>31</v>
      </c>
      <c r="Q1217" s="1">
        <v>4</v>
      </c>
      <c r="R1217" s="1" t="s">
        <v>32</v>
      </c>
      <c r="S1217" s="1">
        <v>1</v>
      </c>
      <c r="T1217" s="10">
        <v>62500</v>
      </c>
      <c r="U1217" t="str">
        <f t="shared" si="126"/>
        <v>Reviewed</v>
      </c>
      <c r="V1217" t="str">
        <f t="shared" si="127"/>
        <v>exceeds</v>
      </c>
      <c r="W1217">
        <f t="shared" si="128"/>
        <v>0</v>
      </c>
      <c r="X1217" t="str">
        <f t="shared" si="129"/>
        <v>Active</v>
      </c>
      <c r="Y1217">
        <f t="shared" si="130"/>
        <v>1.3232876712328767</v>
      </c>
      <c r="Z1217" t="str">
        <f t="shared" si="131"/>
        <v>1–2 Years</v>
      </c>
      <c r="AA1217" t="str">
        <f t="shared" si="132"/>
        <v>&lt;70K</v>
      </c>
    </row>
    <row r="1218" spans="1:27" ht="19.95" customHeight="1" x14ac:dyDescent="0.3">
      <c r="A1218" s="4" t="s">
        <v>1344</v>
      </c>
      <c r="B1218" s="5">
        <v>45060</v>
      </c>
      <c r="C1218" s="6" t="s">
        <v>55</v>
      </c>
      <c r="D1218" s="6" t="s">
        <v>56</v>
      </c>
      <c r="E1218" s="6" t="s">
        <v>23</v>
      </c>
      <c r="F1218" s="6" t="s">
        <v>190</v>
      </c>
      <c r="G1218" s="6" t="s">
        <v>58</v>
      </c>
      <c r="H1218" s="6" t="s">
        <v>49</v>
      </c>
      <c r="I1218" s="6" t="s">
        <v>27</v>
      </c>
      <c r="J1218" s="5">
        <v>45060</v>
      </c>
      <c r="K1218" s="5"/>
      <c r="L1218" s="6" t="s">
        <v>28</v>
      </c>
      <c r="M1218" s="6">
        <v>962</v>
      </c>
      <c r="N1218" s="6" t="s">
        <v>52</v>
      </c>
      <c r="O1218" s="6" t="s">
        <v>63</v>
      </c>
      <c r="P1218" s="6" t="s">
        <v>133</v>
      </c>
      <c r="Q1218" s="6">
        <v>3</v>
      </c>
      <c r="R1218" s="6" t="s">
        <v>37</v>
      </c>
      <c r="S1218" s="6">
        <v>3</v>
      </c>
      <c r="T1218" s="7">
        <v>108500</v>
      </c>
      <c r="U1218" t="str">
        <f t="shared" ref="U1218:U1281" si="133">IF(LOWER(TRIM(Q1218&amp;""))="none","Not Reviewed","Reviewed")</f>
        <v>Reviewed</v>
      </c>
      <c r="V1218" t="str">
        <f t="shared" ref="V1218:V1281" si="134">IF(OR(Q1218="none",R1218=""),"Not Reviewed",R1218)</f>
        <v>meets</v>
      </c>
      <c r="W1218">
        <f t="shared" ref="W1218:W1281" si="135">IF(I1218="terminated",1,0)</f>
        <v>0</v>
      </c>
      <c r="X1218" t="str">
        <f t="shared" ref="X1218:X1281" si="136">IF(I1218="terminated","Attrited","Active")</f>
        <v>Active</v>
      </c>
      <c r="Y1218">
        <f t="shared" ref="Y1218:Y1281" si="137">M1218/365</f>
        <v>2.6356164383561644</v>
      </c>
      <c r="Z1218" t="str">
        <f t="shared" ref="Z1218:Z1281" si="138">IF(Y1218&lt;1,"&lt;1 Year",IF(Y1218&lt;2,"1–2 Years",IF(Y1218&lt;3,"2–3 Years","3+ Years")))</f>
        <v>2–3 Years</v>
      </c>
      <c r="AA1218" t="str">
        <f t="shared" ref="AA1218:AA1281" si="139">IF(T1218&lt;70000,"&lt;70K",IF(T1218&lt;100000,"70K–99K",IF(T1218&lt;130000,"100K–129K","130K+")))</f>
        <v>100K–129K</v>
      </c>
    </row>
    <row r="1219" spans="1:27" ht="19.95" customHeight="1" x14ac:dyDescent="0.3">
      <c r="A1219" s="8" t="s">
        <v>1345</v>
      </c>
      <c r="B1219" s="9">
        <v>45434</v>
      </c>
      <c r="C1219" s="1" t="s">
        <v>60</v>
      </c>
      <c r="D1219" s="1" t="s">
        <v>56</v>
      </c>
      <c r="E1219" s="1" t="s">
        <v>40</v>
      </c>
      <c r="F1219" s="1" t="s">
        <v>61</v>
      </c>
      <c r="G1219" s="1" t="s">
        <v>62</v>
      </c>
      <c r="H1219" s="1" t="s">
        <v>26</v>
      </c>
      <c r="I1219" s="1" t="s">
        <v>27</v>
      </c>
      <c r="J1219" s="9">
        <v>45434</v>
      </c>
      <c r="K1219" s="9"/>
      <c r="L1219" s="1" t="s">
        <v>28</v>
      </c>
      <c r="M1219" s="1">
        <v>588</v>
      </c>
      <c r="N1219" s="1" t="s">
        <v>52</v>
      </c>
      <c r="O1219" s="1" t="s">
        <v>63</v>
      </c>
      <c r="P1219" s="1" t="s">
        <v>107</v>
      </c>
      <c r="Q1219" s="1">
        <v>3</v>
      </c>
      <c r="R1219" s="1" t="s">
        <v>37</v>
      </c>
      <c r="S1219" s="1">
        <v>2</v>
      </c>
      <c r="T1219" s="10">
        <v>99000</v>
      </c>
      <c r="U1219" t="str">
        <f t="shared" si="133"/>
        <v>Reviewed</v>
      </c>
      <c r="V1219" t="str">
        <f t="shared" si="134"/>
        <v>meets</v>
      </c>
      <c r="W1219">
        <f t="shared" si="135"/>
        <v>0</v>
      </c>
      <c r="X1219" t="str">
        <f t="shared" si="136"/>
        <v>Active</v>
      </c>
      <c r="Y1219">
        <f t="shared" si="137"/>
        <v>1.6109589041095891</v>
      </c>
      <c r="Z1219" t="str">
        <f t="shared" si="138"/>
        <v>1–2 Years</v>
      </c>
      <c r="AA1219" t="str">
        <f t="shared" si="139"/>
        <v>70K–99K</v>
      </c>
    </row>
    <row r="1220" spans="1:27" ht="19.95" customHeight="1" x14ac:dyDescent="0.3">
      <c r="A1220" s="4" t="s">
        <v>1346</v>
      </c>
      <c r="B1220" s="5">
        <v>45712</v>
      </c>
      <c r="C1220" s="6" t="s">
        <v>66</v>
      </c>
      <c r="D1220" s="6" t="s">
        <v>56</v>
      </c>
      <c r="E1220" s="6" t="s">
        <v>67</v>
      </c>
      <c r="F1220" s="6" t="s">
        <v>193</v>
      </c>
      <c r="G1220" s="6" t="s">
        <v>69</v>
      </c>
      <c r="H1220" s="6" t="s">
        <v>43</v>
      </c>
      <c r="I1220" s="6" t="s">
        <v>27</v>
      </c>
      <c r="J1220" s="5">
        <v>45712</v>
      </c>
      <c r="K1220" s="5"/>
      <c r="L1220" s="6" t="s">
        <v>28</v>
      </c>
      <c r="M1220" s="6">
        <v>310</v>
      </c>
      <c r="N1220" s="6" t="s">
        <v>52</v>
      </c>
      <c r="O1220" s="6" t="s">
        <v>30</v>
      </c>
      <c r="P1220" s="6" t="s">
        <v>31</v>
      </c>
      <c r="Q1220" s="6">
        <v>3</v>
      </c>
      <c r="R1220" s="6" t="s">
        <v>37</v>
      </c>
      <c r="S1220" s="6">
        <v>1</v>
      </c>
      <c r="T1220" s="7">
        <v>55500</v>
      </c>
      <c r="U1220" t="str">
        <f t="shared" si="133"/>
        <v>Reviewed</v>
      </c>
      <c r="V1220" t="str">
        <f t="shared" si="134"/>
        <v>meets</v>
      </c>
      <c r="W1220">
        <f t="shared" si="135"/>
        <v>0</v>
      </c>
      <c r="X1220" t="str">
        <f t="shared" si="136"/>
        <v>Active</v>
      </c>
      <c r="Y1220">
        <f t="shared" si="137"/>
        <v>0.84931506849315064</v>
      </c>
      <c r="Z1220" t="str">
        <f t="shared" si="138"/>
        <v>&lt;1 Year</v>
      </c>
      <c r="AA1220" t="str">
        <f t="shared" si="139"/>
        <v>&lt;70K</v>
      </c>
    </row>
    <row r="1221" spans="1:27" ht="19.95" customHeight="1" x14ac:dyDescent="0.3">
      <c r="A1221" s="8" t="s">
        <v>1347</v>
      </c>
      <c r="B1221" s="9">
        <v>45061</v>
      </c>
      <c r="C1221" s="1" t="s">
        <v>71</v>
      </c>
      <c r="D1221" s="1" t="s">
        <v>72</v>
      </c>
      <c r="E1221" s="1" t="s">
        <v>23</v>
      </c>
      <c r="F1221" s="1" t="s">
        <v>99</v>
      </c>
      <c r="G1221" s="1" t="s">
        <v>36</v>
      </c>
      <c r="H1221" s="1" t="s">
        <v>49</v>
      </c>
      <c r="I1221" s="1" t="s">
        <v>27</v>
      </c>
      <c r="J1221" s="9">
        <v>45061</v>
      </c>
      <c r="K1221" s="9"/>
      <c r="L1221" s="1" t="s">
        <v>28</v>
      </c>
      <c r="M1221" s="1">
        <v>961</v>
      </c>
      <c r="N1221" s="1" t="s">
        <v>29</v>
      </c>
      <c r="O1221" s="1" t="s">
        <v>63</v>
      </c>
      <c r="P1221" s="1" t="s">
        <v>64</v>
      </c>
      <c r="Q1221" s="1">
        <v>5</v>
      </c>
      <c r="R1221" s="1" t="s">
        <v>119</v>
      </c>
      <c r="S1221" s="1">
        <v>3</v>
      </c>
      <c r="T1221" s="10">
        <v>133000</v>
      </c>
      <c r="U1221" t="str">
        <f t="shared" si="133"/>
        <v>Reviewed</v>
      </c>
      <c r="V1221" t="str">
        <f t="shared" si="134"/>
        <v>outstanding</v>
      </c>
      <c r="W1221">
        <f t="shared" si="135"/>
        <v>0</v>
      </c>
      <c r="X1221" t="str">
        <f t="shared" si="136"/>
        <v>Active</v>
      </c>
      <c r="Y1221">
        <f t="shared" si="137"/>
        <v>2.6328767123287671</v>
      </c>
      <c r="Z1221" t="str">
        <f t="shared" si="138"/>
        <v>2–3 Years</v>
      </c>
      <c r="AA1221" t="str">
        <f t="shared" si="139"/>
        <v>130K+</v>
      </c>
    </row>
    <row r="1222" spans="1:27" ht="19.95" customHeight="1" x14ac:dyDescent="0.3">
      <c r="A1222" s="4" t="s">
        <v>1348</v>
      </c>
      <c r="B1222" s="5">
        <v>45479</v>
      </c>
      <c r="C1222" s="6" t="s">
        <v>77</v>
      </c>
      <c r="D1222" s="6" t="s">
        <v>72</v>
      </c>
      <c r="E1222" s="6" t="s">
        <v>40</v>
      </c>
      <c r="F1222" s="6" t="s">
        <v>114</v>
      </c>
      <c r="G1222" s="6" t="s">
        <v>94</v>
      </c>
      <c r="H1222" s="6" t="s">
        <v>43</v>
      </c>
      <c r="I1222" s="6" t="s">
        <v>50</v>
      </c>
      <c r="J1222" s="5">
        <v>45479</v>
      </c>
      <c r="K1222" s="5">
        <v>45823</v>
      </c>
      <c r="L1222" s="6" t="s">
        <v>51</v>
      </c>
      <c r="M1222" s="6">
        <v>344</v>
      </c>
      <c r="N1222" s="6" t="s">
        <v>52</v>
      </c>
      <c r="O1222" s="6" t="s">
        <v>105</v>
      </c>
      <c r="P1222" s="6" t="s">
        <v>31</v>
      </c>
      <c r="Q1222" s="6">
        <v>3</v>
      </c>
      <c r="R1222" s="6" t="s">
        <v>37</v>
      </c>
      <c r="S1222" s="6">
        <v>1</v>
      </c>
      <c r="T1222" s="7">
        <v>72000</v>
      </c>
      <c r="U1222" t="str">
        <f t="shared" si="133"/>
        <v>Reviewed</v>
      </c>
      <c r="V1222" t="str">
        <f t="shared" si="134"/>
        <v>meets</v>
      </c>
      <c r="W1222">
        <f t="shared" si="135"/>
        <v>1</v>
      </c>
      <c r="X1222" t="str">
        <f t="shared" si="136"/>
        <v>Attrited</v>
      </c>
      <c r="Y1222">
        <f t="shared" si="137"/>
        <v>0.94246575342465755</v>
      </c>
      <c r="Z1222" t="str">
        <f t="shared" si="138"/>
        <v>&lt;1 Year</v>
      </c>
      <c r="AA1222" t="str">
        <f t="shared" si="139"/>
        <v>70K–99K</v>
      </c>
    </row>
    <row r="1223" spans="1:27" ht="19.95" customHeight="1" x14ac:dyDescent="0.3">
      <c r="A1223" s="8" t="s">
        <v>1349</v>
      </c>
      <c r="B1223" s="9">
        <v>45087</v>
      </c>
      <c r="C1223" s="1" t="s">
        <v>81</v>
      </c>
      <c r="D1223" s="1" t="s">
        <v>72</v>
      </c>
      <c r="E1223" s="1" t="s">
        <v>23</v>
      </c>
      <c r="F1223" s="1" t="s">
        <v>82</v>
      </c>
      <c r="G1223" s="1" t="s">
        <v>83</v>
      </c>
      <c r="H1223" s="1" t="s">
        <v>26</v>
      </c>
      <c r="I1223" s="1" t="s">
        <v>50</v>
      </c>
      <c r="J1223" s="9">
        <v>45087</v>
      </c>
      <c r="K1223" s="9">
        <v>45245</v>
      </c>
      <c r="L1223" s="1" t="s">
        <v>84</v>
      </c>
      <c r="M1223" s="1">
        <v>158</v>
      </c>
      <c r="N1223" s="1" t="s">
        <v>29</v>
      </c>
      <c r="O1223" s="1" t="s">
        <v>63</v>
      </c>
      <c r="P1223" s="1" t="s">
        <v>44</v>
      </c>
      <c r="Q1223" s="1" t="s">
        <v>95</v>
      </c>
      <c r="R1223" s="1" t="s">
        <v>28</v>
      </c>
      <c r="S1223" s="1">
        <v>0</v>
      </c>
      <c r="T1223" s="10">
        <v>81500</v>
      </c>
      <c r="U1223" t="str">
        <f t="shared" si="133"/>
        <v>Not Reviewed</v>
      </c>
      <c r="V1223" t="str">
        <f t="shared" si="134"/>
        <v>Not Reviewed</v>
      </c>
      <c r="W1223">
        <f t="shared" si="135"/>
        <v>1</v>
      </c>
      <c r="X1223" t="str">
        <f t="shared" si="136"/>
        <v>Attrited</v>
      </c>
      <c r="Y1223">
        <f t="shared" si="137"/>
        <v>0.43287671232876712</v>
      </c>
      <c r="Z1223" t="str">
        <f t="shared" si="138"/>
        <v>&lt;1 Year</v>
      </c>
      <c r="AA1223" t="str">
        <f t="shared" si="139"/>
        <v>70K–99K</v>
      </c>
    </row>
    <row r="1224" spans="1:27" ht="19.95" customHeight="1" x14ac:dyDescent="0.3">
      <c r="A1224" s="4" t="s">
        <v>1350</v>
      </c>
      <c r="B1224" s="5">
        <v>44958</v>
      </c>
      <c r="C1224" s="6" t="s">
        <v>86</v>
      </c>
      <c r="D1224" s="6" t="s">
        <v>87</v>
      </c>
      <c r="E1224" s="6" t="s">
        <v>67</v>
      </c>
      <c r="F1224" s="6" t="s">
        <v>116</v>
      </c>
      <c r="G1224" s="6" t="s">
        <v>89</v>
      </c>
      <c r="H1224" s="6" t="s">
        <v>26</v>
      </c>
      <c r="I1224" s="6" t="s">
        <v>27</v>
      </c>
      <c r="J1224" s="5">
        <v>44958</v>
      </c>
      <c r="K1224" s="5"/>
      <c r="L1224" s="6" t="s">
        <v>28</v>
      </c>
      <c r="M1224" s="6">
        <v>1064</v>
      </c>
      <c r="N1224" s="6" t="s">
        <v>75</v>
      </c>
      <c r="O1224" s="6" t="s">
        <v>30</v>
      </c>
      <c r="P1224" s="6" t="s">
        <v>133</v>
      </c>
      <c r="Q1224" s="6">
        <v>4</v>
      </c>
      <c r="R1224" s="6" t="s">
        <v>32</v>
      </c>
      <c r="S1224" s="6">
        <v>3</v>
      </c>
      <c r="T1224" s="7">
        <v>92500</v>
      </c>
      <c r="U1224" t="str">
        <f t="shared" si="133"/>
        <v>Reviewed</v>
      </c>
      <c r="V1224" t="str">
        <f t="shared" si="134"/>
        <v>exceeds</v>
      </c>
      <c r="W1224">
        <f t="shared" si="135"/>
        <v>0</v>
      </c>
      <c r="X1224" t="str">
        <f t="shared" si="136"/>
        <v>Active</v>
      </c>
      <c r="Y1224">
        <f t="shared" si="137"/>
        <v>2.9150684931506849</v>
      </c>
      <c r="Z1224" t="str">
        <f t="shared" si="138"/>
        <v>2–3 Years</v>
      </c>
      <c r="AA1224" t="str">
        <f t="shared" si="139"/>
        <v>70K–99K</v>
      </c>
    </row>
    <row r="1225" spans="1:27" ht="19.95" customHeight="1" x14ac:dyDescent="0.3">
      <c r="A1225" s="8" t="s">
        <v>1351</v>
      </c>
      <c r="B1225" s="9">
        <v>45596</v>
      </c>
      <c r="C1225" s="1" t="s">
        <v>91</v>
      </c>
      <c r="D1225" s="1" t="s">
        <v>87</v>
      </c>
      <c r="E1225" s="1" t="s">
        <v>92</v>
      </c>
      <c r="F1225" s="1" t="s">
        <v>35</v>
      </c>
      <c r="G1225" s="1" t="s">
        <v>36</v>
      </c>
      <c r="H1225" s="1" t="s">
        <v>26</v>
      </c>
      <c r="I1225" s="1" t="s">
        <v>27</v>
      </c>
      <c r="J1225" s="9">
        <v>45596</v>
      </c>
      <c r="K1225" s="9"/>
      <c r="L1225" s="1" t="s">
        <v>28</v>
      </c>
      <c r="M1225" s="1">
        <v>426</v>
      </c>
      <c r="N1225" s="1" t="s">
        <v>29</v>
      </c>
      <c r="O1225" s="1" t="s">
        <v>105</v>
      </c>
      <c r="P1225" s="1" t="s">
        <v>31</v>
      </c>
      <c r="Q1225" s="1">
        <v>3</v>
      </c>
      <c r="R1225" s="1" t="s">
        <v>37</v>
      </c>
      <c r="S1225" s="1">
        <v>1</v>
      </c>
      <c r="T1225" s="10">
        <v>94500</v>
      </c>
      <c r="U1225" t="str">
        <f t="shared" si="133"/>
        <v>Reviewed</v>
      </c>
      <c r="V1225" t="str">
        <f t="shared" si="134"/>
        <v>meets</v>
      </c>
      <c r="W1225">
        <f t="shared" si="135"/>
        <v>0</v>
      </c>
      <c r="X1225" t="str">
        <f t="shared" si="136"/>
        <v>Active</v>
      </c>
      <c r="Y1225">
        <f t="shared" si="137"/>
        <v>1.167123287671233</v>
      </c>
      <c r="Z1225" t="str">
        <f t="shared" si="138"/>
        <v>1–2 Years</v>
      </c>
      <c r="AA1225" t="str">
        <f t="shared" si="139"/>
        <v>70K–99K</v>
      </c>
    </row>
    <row r="1226" spans="1:27" ht="19.95" customHeight="1" x14ac:dyDescent="0.3">
      <c r="A1226" s="4" t="s">
        <v>1352</v>
      </c>
      <c r="B1226" s="5">
        <v>45649</v>
      </c>
      <c r="C1226" s="6" t="s">
        <v>21</v>
      </c>
      <c r="D1226" s="6" t="s">
        <v>22</v>
      </c>
      <c r="E1226" s="6" t="s">
        <v>23</v>
      </c>
      <c r="F1226" s="6" t="s">
        <v>24</v>
      </c>
      <c r="G1226" s="6" t="s">
        <v>25</v>
      </c>
      <c r="H1226" s="6" t="s">
        <v>26</v>
      </c>
      <c r="I1226" s="6" t="s">
        <v>27</v>
      </c>
      <c r="J1226" s="5">
        <v>45649</v>
      </c>
      <c r="K1226" s="5"/>
      <c r="L1226" s="6" t="s">
        <v>28</v>
      </c>
      <c r="M1226" s="6">
        <v>373</v>
      </c>
      <c r="N1226" s="6" t="s">
        <v>140</v>
      </c>
      <c r="O1226" s="6" t="s">
        <v>43</v>
      </c>
      <c r="P1226" s="6" t="s">
        <v>64</v>
      </c>
      <c r="Q1226" s="6">
        <v>3</v>
      </c>
      <c r="R1226" s="6" t="s">
        <v>37</v>
      </c>
      <c r="S1226" s="6">
        <v>1</v>
      </c>
      <c r="T1226" s="7">
        <v>81000</v>
      </c>
      <c r="U1226" t="str">
        <f t="shared" si="133"/>
        <v>Reviewed</v>
      </c>
      <c r="V1226" t="str">
        <f t="shared" si="134"/>
        <v>meets</v>
      </c>
      <c r="W1226">
        <f t="shared" si="135"/>
        <v>0</v>
      </c>
      <c r="X1226" t="str">
        <f t="shared" si="136"/>
        <v>Active</v>
      </c>
      <c r="Y1226">
        <f t="shared" si="137"/>
        <v>1.021917808219178</v>
      </c>
      <c r="Z1226" t="str">
        <f t="shared" si="138"/>
        <v>1–2 Years</v>
      </c>
      <c r="AA1226" t="str">
        <f t="shared" si="139"/>
        <v>70K–99K</v>
      </c>
    </row>
    <row r="1227" spans="1:27" ht="19.95" customHeight="1" x14ac:dyDescent="0.3">
      <c r="A1227" s="8" t="s">
        <v>1353</v>
      </c>
      <c r="B1227" s="9">
        <v>45168</v>
      </c>
      <c r="C1227" s="1" t="s">
        <v>34</v>
      </c>
      <c r="D1227" s="1" t="s">
        <v>22</v>
      </c>
      <c r="E1227" s="1" t="s">
        <v>23</v>
      </c>
      <c r="F1227" s="1" t="s">
        <v>99</v>
      </c>
      <c r="G1227" s="1" t="s">
        <v>36</v>
      </c>
      <c r="H1227" s="1" t="s">
        <v>49</v>
      </c>
      <c r="I1227" s="1" t="s">
        <v>50</v>
      </c>
      <c r="J1227" s="9">
        <v>45168</v>
      </c>
      <c r="K1227" s="9">
        <v>45831</v>
      </c>
      <c r="L1227" s="1" t="s">
        <v>51</v>
      </c>
      <c r="M1227" s="1">
        <v>663</v>
      </c>
      <c r="N1227" s="1" t="s">
        <v>29</v>
      </c>
      <c r="O1227" s="1" t="s">
        <v>30</v>
      </c>
      <c r="P1227" s="1" t="s">
        <v>64</v>
      </c>
      <c r="Q1227" s="1">
        <v>3</v>
      </c>
      <c r="R1227" s="1" t="s">
        <v>37</v>
      </c>
      <c r="S1227" s="1">
        <v>2</v>
      </c>
      <c r="T1227" s="10">
        <v>136000</v>
      </c>
      <c r="U1227" t="str">
        <f t="shared" si="133"/>
        <v>Reviewed</v>
      </c>
      <c r="V1227" t="str">
        <f t="shared" si="134"/>
        <v>meets</v>
      </c>
      <c r="W1227">
        <f t="shared" si="135"/>
        <v>1</v>
      </c>
      <c r="X1227" t="str">
        <f t="shared" si="136"/>
        <v>Attrited</v>
      </c>
      <c r="Y1227">
        <f t="shared" si="137"/>
        <v>1.8164383561643835</v>
      </c>
      <c r="Z1227" t="str">
        <f t="shared" si="138"/>
        <v>1–2 Years</v>
      </c>
      <c r="AA1227" t="str">
        <f t="shared" si="139"/>
        <v>130K+</v>
      </c>
    </row>
    <row r="1228" spans="1:27" ht="19.95" customHeight="1" x14ac:dyDescent="0.3">
      <c r="A1228" s="4" t="s">
        <v>1354</v>
      </c>
      <c r="B1228" s="5">
        <v>45232</v>
      </c>
      <c r="C1228" s="6" t="s">
        <v>39</v>
      </c>
      <c r="D1228" s="6" t="s">
        <v>22</v>
      </c>
      <c r="E1228" s="6" t="s">
        <v>40</v>
      </c>
      <c r="F1228" s="6" t="s">
        <v>41</v>
      </c>
      <c r="G1228" s="6" t="s">
        <v>42</v>
      </c>
      <c r="H1228" s="6" t="s">
        <v>43</v>
      </c>
      <c r="I1228" s="6" t="s">
        <v>27</v>
      </c>
      <c r="J1228" s="5">
        <v>45232</v>
      </c>
      <c r="K1228" s="5"/>
      <c r="L1228" s="6" t="s">
        <v>28</v>
      </c>
      <c r="M1228" s="6">
        <v>790</v>
      </c>
      <c r="N1228" s="6" t="s">
        <v>52</v>
      </c>
      <c r="O1228" s="6" t="s">
        <v>30</v>
      </c>
      <c r="P1228" s="6" t="s">
        <v>31</v>
      </c>
      <c r="Q1228" s="6">
        <v>3</v>
      </c>
      <c r="R1228" s="6" t="s">
        <v>37</v>
      </c>
      <c r="S1228" s="6">
        <v>2</v>
      </c>
      <c r="T1228" s="7">
        <v>70500</v>
      </c>
      <c r="U1228" t="str">
        <f t="shared" si="133"/>
        <v>Reviewed</v>
      </c>
      <c r="V1228" t="str">
        <f t="shared" si="134"/>
        <v>meets</v>
      </c>
      <c r="W1228">
        <f t="shared" si="135"/>
        <v>0</v>
      </c>
      <c r="X1228" t="str">
        <f t="shared" si="136"/>
        <v>Active</v>
      </c>
      <c r="Y1228">
        <f t="shared" si="137"/>
        <v>2.1643835616438358</v>
      </c>
      <c r="Z1228" t="str">
        <f t="shared" si="138"/>
        <v>2–3 Years</v>
      </c>
      <c r="AA1228" t="str">
        <f t="shared" si="139"/>
        <v>70K–99K</v>
      </c>
    </row>
    <row r="1229" spans="1:27" ht="19.95" customHeight="1" x14ac:dyDescent="0.3">
      <c r="A1229" s="8" t="s">
        <v>1355</v>
      </c>
      <c r="B1229" s="9">
        <v>45810</v>
      </c>
      <c r="C1229" s="1" t="s">
        <v>46</v>
      </c>
      <c r="D1229" s="1" t="s">
        <v>22</v>
      </c>
      <c r="E1229" s="1" t="s">
        <v>40</v>
      </c>
      <c r="F1229" s="1" t="s">
        <v>41</v>
      </c>
      <c r="G1229" s="1" t="s">
        <v>42</v>
      </c>
      <c r="H1229" s="1" t="s">
        <v>43</v>
      </c>
      <c r="I1229" s="1" t="s">
        <v>27</v>
      </c>
      <c r="J1229" s="9">
        <v>45810</v>
      </c>
      <c r="K1229" s="9"/>
      <c r="L1229" s="1" t="s">
        <v>28</v>
      </c>
      <c r="M1229" s="1">
        <v>212</v>
      </c>
      <c r="N1229" s="1" t="s">
        <v>52</v>
      </c>
      <c r="O1229" s="1" t="s">
        <v>43</v>
      </c>
      <c r="P1229" s="1" t="s">
        <v>31</v>
      </c>
      <c r="Q1229" s="1">
        <v>2</v>
      </c>
      <c r="R1229" s="1" t="s">
        <v>53</v>
      </c>
      <c r="S1229" s="1">
        <v>1</v>
      </c>
      <c r="T1229" s="10">
        <v>60500</v>
      </c>
      <c r="U1229" t="str">
        <f t="shared" si="133"/>
        <v>Reviewed</v>
      </c>
      <c r="V1229" t="str">
        <f t="shared" si="134"/>
        <v>needs_support</v>
      </c>
      <c r="W1229">
        <f t="shared" si="135"/>
        <v>0</v>
      </c>
      <c r="X1229" t="str">
        <f t="shared" si="136"/>
        <v>Active</v>
      </c>
      <c r="Y1229">
        <f t="shared" si="137"/>
        <v>0.58082191780821912</v>
      </c>
      <c r="Z1229" t="str">
        <f t="shared" si="138"/>
        <v>&lt;1 Year</v>
      </c>
      <c r="AA1229" t="str">
        <f t="shared" si="139"/>
        <v>&lt;70K</v>
      </c>
    </row>
    <row r="1230" spans="1:27" ht="19.95" customHeight="1" x14ac:dyDescent="0.3">
      <c r="A1230" s="4" t="s">
        <v>1356</v>
      </c>
      <c r="B1230" s="5">
        <v>45308</v>
      </c>
      <c r="C1230" s="6" t="s">
        <v>55</v>
      </c>
      <c r="D1230" s="6" t="s">
        <v>56</v>
      </c>
      <c r="E1230" s="6" t="s">
        <v>23</v>
      </c>
      <c r="F1230" s="6" t="s">
        <v>147</v>
      </c>
      <c r="G1230" s="6" t="s">
        <v>58</v>
      </c>
      <c r="H1230" s="6" t="s">
        <v>26</v>
      </c>
      <c r="I1230" s="6" t="s">
        <v>27</v>
      </c>
      <c r="J1230" s="5">
        <v>45308</v>
      </c>
      <c r="K1230" s="5"/>
      <c r="L1230" s="6" t="s">
        <v>28</v>
      </c>
      <c r="M1230" s="6">
        <v>714</v>
      </c>
      <c r="N1230" s="6" t="s">
        <v>29</v>
      </c>
      <c r="O1230" s="6" t="s">
        <v>63</v>
      </c>
      <c r="P1230" s="6" t="s">
        <v>31</v>
      </c>
      <c r="Q1230" s="6">
        <v>3</v>
      </c>
      <c r="R1230" s="6" t="s">
        <v>37</v>
      </c>
      <c r="S1230" s="6">
        <v>2</v>
      </c>
      <c r="T1230" s="7">
        <v>89500</v>
      </c>
      <c r="U1230" t="str">
        <f t="shared" si="133"/>
        <v>Reviewed</v>
      </c>
      <c r="V1230" t="str">
        <f t="shared" si="134"/>
        <v>meets</v>
      </c>
      <c r="W1230">
        <f t="shared" si="135"/>
        <v>0</v>
      </c>
      <c r="X1230" t="str">
        <f t="shared" si="136"/>
        <v>Active</v>
      </c>
      <c r="Y1230">
        <f t="shared" si="137"/>
        <v>1.9561643835616438</v>
      </c>
      <c r="Z1230" t="str">
        <f t="shared" si="138"/>
        <v>1–2 Years</v>
      </c>
      <c r="AA1230" t="str">
        <f t="shared" si="139"/>
        <v>70K–99K</v>
      </c>
    </row>
    <row r="1231" spans="1:27" ht="19.95" customHeight="1" x14ac:dyDescent="0.3">
      <c r="A1231" s="8" t="s">
        <v>1357</v>
      </c>
      <c r="B1231" s="9">
        <v>45553</v>
      </c>
      <c r="C1231" s="1" t="s">
        <v>60</v>
      </c>
      <c r="D1231" s="1" t="s">
        <v>56</v>
      </c>
      <c r="E1231" s="1" t="s">
        <v>40</v>
      </c>
      <c r="F1231" s="1" t="s">
        <v>57</v>
      </c>
      <c r="G1231" s="1" t="s">
        <v>58</v>
      </c>
      <c r="H1231" s="1" t="s">
        <v>43</v>
      </c>
      <c r="I1231" s="1" t="s">
        <v>50</v>
      </c>
      <c r="J1231" s="9">
        <v>45553</v>
      </c>
      <c r="K1231" s="9">
        <v>45691</v>
      </c>
      <c r="L1231" s="1" t="s">
        <v>84</v>
      </c>
      <c r="M1231" s="1">
        <v>138</v>
      </c>
      <c r="N1231" s="1" t="s">
        <v>122</v>
      </c>
      <c r="O1231" s="1" t="s">
        <v>43</v>
      </c>
      <c r="P1231" s="1" t="s">
        <v>107</v>
      </c>
      <c r="Q1231" s="1" t="s">
        <v>95</v>
      </c>
      <c r="R1231" s="1" t="s">
        <v>28</v>
      </c>
      <c r="S1231" s="1">
        <v>0</v>
      </c>
      <c r="T1231" s="10">
        <v>64500</v>
      </c>
      <c r="U1231" t="str">
        <f t="shared" si="133"/>
        <v>Not Reviewed</v>
      </c>
      <c r="V1231" t="str">
        <f t="shared" si="134"/>
        <v>Not Reviewed</v>
      </c>
      <c r="W1231">
        <f t="shared" si="135"/>
        <v>1</v>
      </c>
      <c r="X1231" t="str">
        <f t="shared" si="136"/>
        <v>Attrited</v>
      </c>
      <c r="Y1231">
        <f t="shared" si="137"/>
        <v>0.37808219178082192</v>
      </c>
      <c r="Z1231" t="str">
        <f t="shared" si="138"/>
        <v>&lt;1 Year</v>
      </c>
      <c r="AA1231" t="str">
        <f t="shared" si="139"/>
        <v>&lt;70K</v>
      </c>
    </row>
    <row r="1232" spans="1:27" ht="19.95" customHeight="1" x14ac:dyDescent="0.3">
      <c r="A1232" s="4" t="s">
        <v>1358</v>
      </c>
      <c r="B1232" s="5">
        <v>45885</v>
      </c>
      <c r="C1232" s="6" t="s">
        <v>66</v>
      </c>
      <c r="D1232" s="6" t="s">
        <v>56</v>
      </c>
      <c r="E1232" s="6" t="s">
        <v>67</v>
      </c>
      <c r="F1232" s="6" t="s">
        <v>193</v>
      </c>
      <c r="G1232" s="6" t="s">
        <v>69</v>
      </c>
      <c r="H1232" s="6" t="s">
        <v>43</v>
      </c>
      <c r="I1232" s="6" t="s">
        <v>27</v>
      </c>
      <c r="J1232" s="5">
        <v>45885</v>
      </c>
      <c r="K1232" s="5"/>
      <c r="L1232" s="6" t="s">
        <v>28</v>
      </c>
      <c r="M1232" s="6">
        <v>137</v>
      </c>
      <c r="N1232" s="6" t="s">
        <v>29</v>
      </c>
      <c r="O1232" s="6" t="s">
        <v>63</v>
      </c>
      <c r="P1232" s="6" t="s">
        <v>64</v>
      </c>
      <c r="Q1232" s="6" t="s">
        <v>95</v>
      </c>
      <c r="R1232" s="6" t="s">
        <v>28</v>
      </c>
      <c r="S1232" s="6">
        <v>0</v>
      </c>
      <c r="T1232" s="7">
        <v>70500</v>
      </c>
      <c r="U1232" t="str">
        <f t="shared" si="133"/>
        <v>Not Reviewed</v>
      </c>
      <c r="V1232" t="str">
        <f t="shared" si="134"/>
        <v>Not Reviewed</v>
      </c>
      <c r="W1232">
        <f t="shared" si="135"/>
        <v>0</v>
      </c>
      <c r="X1232" t="str">
        <f t="shared" si="136"/>
        <v>Active</v>
      </c>
      <c r="Y1232">
        <f t="shared" si="137"/>
        <v>0.37534246575342467</v>
      </c>
      <c r="Z1232" t="str">
        <f t="shared" si="138"/>
        <v>&lt;1 Year</v>
      </c>
      <c r="AA1232" t="str">
        <f t="shared" si="139"/>
        <v>70K–99K</v>
      </c>
    </row>
    <row r="1233" spans="1:27" ht="19.95" customHeight="1" x14ac:dyDescent="0.3">
      <c r="A1233" s="8" t="s">
        <v>1359</v>
      </c>
      <c r="B1233" s="9">
        <v>45154</v>
      </c>
      <c r="C1233" s="1" t="s">
        <v>71</v>
      </c>
      <c r="D1233" s="1" t="s">
        <v>72</v>
      </c>
      <c r="E1233" s="1" t="s">
        <v>23</v>
      </c>
      <c r="F1233" s="1" t="s">
        <v>150</v>
      </c>
      <c r="G1233" s="1" t="s">
        <v>74</v>
      </c>
      <c r="H1233" s="1" t="s">
        <v>26</v>
      </c>
      <c r="I1233" s="1" t="s">
        <v>27</v>
      </c>
      <c r="J1233" s="9">
        <v>45154</v>
      </c>
      <c r="K1233" s="9"/>
      <c r="L1233" s="1" t="s">
        <v>28</v>
      </c>
      <c r="M1233" s="1">
        <v>868</v>
      </c>
      <c r="N1233" s="1" t="s">
        <v>122</v>
      </c>
      <c r="O1233" s="1" t="s">
        <v>63</v>
      </c>
      <c r="P1233" s="1" t="s">
        <v>31</v>
      </c>
      <c r="Q1233" s="1">
        <v>4</v>
      </c>
      <c r="R1233" s="1" t="s">
        <v>32</v>
      </c>
      <c r="S1233" s="1">
        <v>2</v>
      </c>
      <c r="T1233" s="10">
        <v>102500</v>
      </c>
      <c r="U1233" t="str">
        <f t="shared" si="133"/>
        <v>Reviewed</v>
      </c>
      <c r="V1233" t="str">
        <f t="shared" si="134"/>
        <v>exceeds</v>
      </c>
      <c r="W1233">
        <f t="shared" si="135"/>
        <v>0</v>
      </c>
      <c r="X1233" t="str">
        <f t="shared" si="136"/>
        <v>Active</v>
      </c>
      <c r="Y1233">
        <f t="shared" si="137"/>
        <v>2.3780821917808219</v>
      </c>
      <c r="Z1233" t="str">
        <f t="shared" si="138"/>
        <v>2–3 Years</v>
      </c>
      <c r="AA1233" t="str">
        <f t="shared" si="139"/>
        <v>100K–129K</v>
      </c>
    </row>
    <row r="1234" spans="1:27" ht="19.95" customHeight="1" x14ac:dyDescent="0.3">
      <c r="A1234" s="4" t="s">
        <v>1360</v>
      </c>
      <c r="B1234" s="5">
        <v>45212</v>
      </c>
      <c r="C1234" s="6" t="s">
        <v>77</v>
      </c>
      <c r="D1234" s="6" t="s">
        <v>72</v>
      </c>
      <c r="E1234" s="6" t="s">
        <v>40</v>
      </c>
      <c r="F1234" s="6" t="s">
        <v>112</v>
      </c>
      <c r="G1234" s="6" t="s">
        <v>79</v>
      </c>
      <c r="H1234" s="6" t="s">
        <v>43</v>
      </c>
      <c r="I1234" s="6" t="s">
        <v>50</v>
      </c>
      <c r="J1234" s="5">
        <v>45212</v>
      </c>
      <c r="K1234" s="5">
        <v>45618</v>
      </c>
      <c r="L1234" s="6" t="s">
        <v>159</v>
      </c>
      <c r="M1234" s="6">
        <v>406</v>
      </c>
      <c r="N1234" s="6" t="s">
        <v>52</v>
      </c>
      <c r="O1234" s="6" t="s">
        <v>30</v>
      </c>
      <c r="P1234" s="6" t="s">
        <v>107</v>
      </c>
      <c r="Q1234" s="6">
        <v>3</v>
      </c>
      <c r="R1234" s="6" t="s">
        <v>37</v>
      </c>
      <c r="S1234" s="6">
        <v>1</v>
      </c>
      <c r="T1234" s="7">
        <v>74500</v>
      </c>
      <c r="U1234" t="str">
        <f t="shared" si="133"/>
        <v>Reviewed</v>
      </c>
      <c r="V1234" t="str">
        <f t="shared" si="134"/>
        <v>meets</v>
      </c>
      <c r="W1234">
        <f t="shared" si="135"/>
        <v>1</v>
      </c>
      <c r="X1234" t="str">
        <f t="shared" si="136"/>
        <v>Attrited</v>
      </c>
      <c r="Y1234">
        <f t="shared" si="137"/>
        <v>1.1123287671232878</v>
      </c>
      <c r="Z1234" t="str">
        <f t="shared" si="138"/>
        <v>1–2 Years</v>
      </c>
      <c r="AA1234" t="str">
        <f t="shared" si="139"/>
        <v>70K–99K</v>
      </c>
    </row>
    <row r="1235" spans="1:27" ht="19.95" customHeight="1" x14ac:dyDescent="0.3">
      <c r="A1235" s="8" t="s">
        <v>1361</v>
      </c>
      <c r="B1235" s="9">
        <v>45239</v>
      </c>
      <c r="C1235" s="1" t="s">
        <v>81</v>
      </c>
      <c r="D1235" s="1" t="s">
        <v>72</v>
      </c>
      <c r="E1235" s="1" t="s">
        <v>23</v>
      </c>
      <c r="F1235" s="1" t="s">
        <v>223</v>
      </c>
      <c r="G1235" s="1" t="s">
        <v>83</v>
      </c>
      <c r="H1235" s="1" t="s">
        <v>49</v>
      </c>
      <c r="I1235" s="1" t="s">
        <v>27</v>
      </c>
      <c r="J1235" s="9">
        <v>45239</v>
      </c>
      <c r="K1235" s="9"/>
      <c r="L1235" s="1" t="s">
        <v>28</v>
      </c>
      <c r="M1235" s="1">
        <v>783</v>
      </c>
      <c r="N1235" s="1" t="s">
        <v>29</v>
      </c>
      <c r="O1235" s="1" t="s">
        <v>43</v>
      </c>
      <c r="P1235" s="1" t="s">
        <v>31</v>
      </c>
      <c r="Q1235" s="1">
        <v>4</v>
      </c>
      <c r="R1235" s="1" t="s">
        <v>32</v>
      </c>
      <c r="S1235" s="1">
        <v>2</v>
      </c>
      <c r="T1235" s="10">
        <v>113500</v>
      </c>
      <c r="U1235" t="str">
        <f t="shared" si="133"/>
        <v>Reviewed</v>
      </c>
      <c r="V1235" t="str">
        <f t="shared" si="134"/>
        <v>exceeds</v>
      </c>
      <c r="W1235">
        <f t="shared" si="135"/>
        <v>0</v>
      </c>
      <c r="X1235" t="str">
        <f t="shared" si="136"/>
        <v>Active</v>
      </c>
      <c r="Y1235">
        <f t="shared" si="137"/>
        <v>2.1452054794520548</v>
      </c>
      <c r="Z1235" t="str">
        <f t="shared" si="138"/>
        <v>2–3 Years</v>
      </c>
      <c r="AA1235" t="str">
        <f t="shared" si="139"/>
        <v>100K–129K</v>
      </c>
    </row>
    <row r="1236" spans="1:27" ht="19.95" customHeight="1" x14ac:dyDescent="0.3">
      <c r="A1236" s="4" t="s">
        <v>1362</v>
      </c>
      <c r="B1236" s="5">
        <v>45381</v>
      </c>
      <c r="C1236" s="6" t="s">
        <v>86</v>
      </c>
      <c r="D1236" s="6" t="s">
        <v>87</v>
      </c>
      <c r="E1236" s="6" t="s">
        <v>67</v>
      </c>
      <c r="F1236" s="6" t="s">
        <v>88</v>
      </c>
      <c r="G1236" s="6" t="s">
        <v>89</v>
      </c>
      <c r="H1236" s="6" t="s">
        <v>49</v>
      </c>
      <c r="I1236" s="6" t="s">
        <v>27</v>
      </c>
      <c r="J1236" s="5">
        <v>45381</v>
      </c>
      <c r="K1236" s="5"/>
      <c r="L1236" s="6" t="s">
        <v>28</v>
      </c>
      <c r="M1236" s="6">
        <v>641</v>
      </c>
      <c r="N1236" s="6" t="s">
        <v>75</v>
      </c>
      <c r="O1236" s="6" t="s">
        <v>63</v>
      </c>
      <c r="P1236" s="6" t="s">
        <v>44</v>
      </c>
      <c r="Q1236" s="6">
        <v>2</v>
      </c>
      <c r="R1236" s="6" t="s">
        <v>53</v>
      </c>
      <c r="S1236" s="6">
        <v>2</v>
      </c>
      <c r="T1236" s="7">
        <v>137500</v>
      </c>
      <c r="U1236" t="str">
        <f t="shared" si="133"/>
        <v>Reviewed</v>
      </c>
      <c r="V1236" t="str">
        <f t="shared" si="134"/>
        <v>needs_support</v>
      </c>
      <c r="W1236">
        <f t="shared" si="135"/>
        <v>0</v>
      </c>
      <c r="X1236" t="str">
        <f t="shared" si="136"/>
        <v>Active</v>
      </c>
      <c r="Y1236">
        <f t="shared" si="137"/>
        <v>1.7561643835616438</v>
      </c>
      <c r="Z1236" t="str">
        <f t="shared" si="138"/>
        <v>1–2 Years</v>
      </c>
      <c r="AA1236" t="str">
        <f t="shared" si="139"/>
        <v>130K+</v>
      </c>
    </row>
    <row r="1237" spans="1:27" ht="19.95" customHeight="1" x14ac:dyDescent="0.3">
      <c r="A1237" s="8" t="s">
        <v>1363</v>
      </c>
      <c r="B1237" s="9">
        <v>45123</v>
      </c>
      <c r="C1237" s="1" t="s">
        <v>91</v>
      </c>
      <c r="D1237" s="1" t="s">
        <v>87</v>
      </c>
      <c r="E1237" s="1" t="s">
        <v>92</v>
      </c>
      <c r="F1237" s="1" t="s">
        <v>114</v>
      </c>
      <c r="G1237" s="1" t="s">
        <v>94</v>
      </c>
      <c r="H1237" s="1" t="s">
        <v>43</v>
      </c>
      <c r="I1237" s="1" t="s">
        <v>27</v>
      </c>
      <c r="J1237" s="9">
        <v>45123</v>
      </c>
      <c r="K1237" s="9"/>
      <c r="L1237" s="1" t="s">
        <v>28</v>
      </c>
      <c r="M1237" s="1">
        <v>899</v>
      </c>
      <c r="N1237" s="1" t="s">
        <v>29</v>
      </c>
      <c r="O1237" s="1" t="s">
        <v>170</v>
      </c>
      <c r="P1237" s="1" t="s">
        <v>107</v>
      </c>
      <c r="Q1237" s="1">
        <v>4</v>
      </c>
      <c r="R1237" s="1" t="s">
        <v>32</v>
      </c>
      <c r="S1237" s="1">
        <v>2</v>
      </c>
      <c r="T1237" s="10">
        <v>73500</v>
      </c>
      <c r="U1237" t="str">
        <f t="shared" si="133"/>
        <v>Reviewed</v>
      </c>
      <c r="V1237" t="str">
        <f t="shared" si="134"/>
        <v>exceeds</v>
      </c>
      <c r="W1237">
        <f t="shared" si="135"/>
        <v>0</v>
      </c>
      <c r="X1237" t="str">
        <f t="shared" si="136"/>
        <v>Active</v>
      </c>
      <c r="Y1237">
        <f t="shared" si="137"/>
        <v>2.463013698630137</v>
      </c>
      <c r="Z1237" t="str">
        <f t="shared" si="138"/>
        <v>2–3 Years</v>
      </c>
      <c r="AA1237" t="str">
        <f t="shared" si="139"/>
        <v>70K–99K</v>
      </c>
    </row>
    <row r="1238" spans="1:27" ht="19.95" customHeight="1" x14ac:dyDescent="0.3">
      <c r="A1238" s="4" t="s">
        <v>1364</v>
      </c>
      <c r="B1238" s="5">
        <v>45482</v>
      </c>
      <c r="C1238" s="6" t="s">
        <v>21</v>
      </c>
      <c r="D1238" s="6" t="s">
        <v>22</v>
      </c>
      <c r="E1238" s="6" t="s">
        <v>23</v>
      </c>
      <c r="F1238" s="6" t="s">
        <v>41</v>
      </c>
      <c r="G1238" s="6" t="s">
        <v>42</v>
      </c>
      <c r="H1238" s="6" t="s">
        <v>43</v>
      </c>
      <c r="I1238" s="6" t="s">
        <v>27</v>
      </c>
      <c r="J1238" s="5">
        <v>45482</v>
      </c>
      <c r="K1238" s="5"/>
      <c r="L1238" s="6" t="s">
        <v>28</v>
      </c>
      <c r="M1238" s="6">
        <v>540</v>
      </c>
      <c r="N1238" s="6" t="s">
        <v>75</v>
      </c>
      <c r="O1238" s="6" t="s">
        <v>30</v>
      </c>
      <c r="P1238" s="6" t="s">
        <v>31</v>
      </c>
      <c r="Q1238" s="6">
        <v>4</v>
      </c>
      <c r="R1238" s="6" t="s">
        <v>32</v>
      </c>
      <c r="S1238" s="6">
        <v>1</v>
      </c>
      <c r="T1238" s="7">
        <v>58500</v>
      </c>
      <c r="U1238" t="str">
        <f t="shared" si="133"/>
        <v>Reviewed</v>
      </c>
      <c r="V1238" t="str">
        <f t="shared" si="134"/>
        <v>exceeds</v>
      </c>
      <c r="W1238">
        <f t="shared" si="135"/>
        <v>0</v>
      </c>
      <c r="X1238" t="str">
        <f t="shared" si="136"/>
        <v>Active</v>
      </c>
      <c r="Y1238">
        <f t="shared" si="137"/>
        <v>1.4794520547945205</v>
      </c>
      <c r="Z1238" t="str">
        <f t="shared" si="138"/>
        <v>1–2 Years</v>
      </c>
      <c r="AA1238" t="str">
        <f t="shared" si="139"/>
        <v>&lt;70K</v>
      </c>
    </row>
    <row r="1239" spans="1:27" ht="19.95" customHeight="1" x14ac:dyDescent="0.3">
      <c r="A1239" s="8" t="s">
        <v>1365</v>
      </c>
      <c r="B1239" s="9">
        <v>45674</v>
      </c>
      <c r="C1239" s="1" t="s">
        <v>34</v>
      </c>
      <c r="D1239" s="1" t="s">
        <v>22</v>
      </c>
      <c r="E1239" s="1" t="s">
        <v>23</v>
      </c>
      <c r="F1239" s="1" t="s">
        <v>121</v>
      </c>
      <c r="G1239" s="1" t="s">
        <v>25</v>
      </c>
      <c r="H1239" s="1" t="s">
        <v>49</v>
      </c>
      <c r="I1239" s="1" t="s">
        <v>27</v>
      </c>
      <c r="J1239" s="9">
        <v>45674</v>
      </c>
      <c r="K1239" s="9"/>
      <c r="L1239" s="1" t="s">
        <v>28</v>
      </c>
      <c r="M1239" s="1">
        <v>348</v>
      </c>
      <c r="N1239" s="1" t="s">
        <v>75</v>
      </c>
      <c r="O1239" s="1" t="s">
        <v>30</v>
      </c>
      <c r="P1239" s="1" t="s">
        <v>31</v>
      </c>
      <c r="Q1239" s="1">
        <v>4</v>
      </c>
      <c r="R1239" s="1" t="s">
        <v>32</v>
      </c>
      <c r="S1239" s="1">
        <v>1</v>
      </c>
      <c r="T1239" s="10">
        <v>128000</v>
      </c>
      <c r="U1239" t="str">
        <f t="shared" si="133"/>
        <v>Reviewed</v>
      </c>
      <c r="V1239" t="str">
        <f t="shared" si="134"/>
        <v>exceeds</v>
      </c>
      <c r="W1239">
        <f t="shared" si="135"/>
        <v>0</v>
      </c>
      <c r="X1239" t="str">
        <f t="shared" si="136"/>
        <v>Active</v>
      </c>
      <c r="Y1239">
        <f t="shared" si="137"/>
        <v>0.95342465753424654</v>
      </c>
      <c r="Z1239" t="str">
        <f t="shared" si="138"/>
        <v>&lt;1 Year</v>
      </c>
      <c r="AA1239" t="str">
        <f t="shared" si="139"/>
        <v>100K–129K</v>
      </c>
    </row>
    <row r="1240" spans="1:27" ht="19.95" customHeight="1" x14ac:dyDescent="0.3">
      <c r="A1240" s="4" t="s">
        <v>1366</v>
      </c>
      <c r="B1240" s="5">
        <v>45614</v>
      </c>
      <c r="C1240" s="6" t="s">
        <v>39</v>
      </c>
      <c r="D1240" s="6" t="s">
        <v>22</v>
      </c>
      <c r="E1240" s="6" t="s">
        <v>40</v>
      </c>
      <c r="F1240" s="6" t="s">
        <v>174</v>
      </c>
      <c r="G1240" s="6" t="s">
        <v>42</v>
      </c>
      <c r="H1240" s="6" t="s">
        <v>26</v>
      </c>
      <c r="I1240" s="6" t="s">
        <v>27</v>
      </c>
      <c r="J1240" s="5">
        <v>45614</v>
      </c>
      <c r="K1240" s="5"/>
      <c r="L1240" s="6" t="s">
        <v>28</v>
      </c>
      <c r="M1240" s="6">
        <v>408</v>
      </c>
      <c r="N1240" s="6" t="s">
        <v>29</v>
      </c>
      <c r="O1240" s="6" t="s">
        <v>63</v>
      </c>
      <c r="P1240" s="6" t="s">
        <v>31</v>
      </c>
      <c r="Q1240" s="6">
        <v>3</v>
      </c>
      <c r="R1240" s="6" t="s">
        <v>37</v>
      </c>
      <c r="S1240" s="6">
        <v>1</v>
      </c>
      <c r="T1240" s="7">
        <v>82000</v>
      </c>
      <c r="U1240" t="str">
        <f t="shared" si="133"/>
        <v>Reviewed</v>
      </c>
      <c r="V1240" t="str">
        <f t="shared" si="134"/>
        <v>meets</v>
      </c>
      <c r="W1240">
        <f t="shared" si="135"/>
        <v>0</v>
      </c>
      <c r="X1240" t="str">
        <f t="shared" si="136"/>
        <v>Active</v>
      </c>
      <c r="Y1240">
        <f t="shared" si="137"/>
        <v>1.1178082191780823</v>
      </c>
      <c r="Z1240" t="str">
        <f t="shared" si="138"/>
        <v>1–2 Years</v>
      </c>
      <c r="AA1240" t="str">
        <f t="shared" si="139"/>
        <v>70K–99K</v>
      </c>
    </row>
    <row r="1241" spans="1:27" ht="19.95" customHeight="1" x14ac:dyDescent="0.3">
      <c r="A1241" s="8" t="s">
        <v>1367</v>
      </c>
      <c r="B1241" s="9">
        <v>45865</v>
      </c>
      <c r="C1241" s="1" t="s">
        <v>46</v>
      </c>
      <c r="D1241" s="1" t="s">
        <v>22</v>
      </c>
      <c r="E1241" s="1" t="s">
        <v>40</v>
      </c>
      <c r="F1241" s="1" t="s">
        <v>174</v>
      </c>
      <c r="G1241" s="1" t="s">
        <v>42</v>
      </c>
      <c r="H1241" s="1" t="s">
        <v>26</v>
      </c>
      <c r="I1241" s="1" t="s">
        <v>27</v>
      </c>
      <c r="J1241" s="9">
        <v>45865</v>
      </c>
      <c r="K1241" s="9"/>
      <c r="L1241" s="1" t="s">
        <v>28</v>
      </c>
      <c r="M1241" s="1">
        <v>157</v>
      </c>
      <c r="N1241" s="1" t="s">
        <v>75</v>
      </c>
      <c r="O1241" s="1" t="s">
        <v>63</v>
      </c>
      <c r="P1241" s="1" t="s">
        <v>64</v>
      </c>
      <c r="Q1241" s="1" t="s">
        <v>95</v>
      </c>
      <c r="R1241" s="1" t="s">
        <v>28</v>
      </c>
      <c r="S1241" s="1">
        <v>0</v>
      </c>
      <c r="T1241" s="10">
        <v>102500</v>
      </c>
      <c r="U1241" t="str">
        <f t="shared" si="133"/>
        <v>Not Reviewed</v>
      </c>
      <c r="V1241" t="str">
        <f t="shared" si="134"/>
        <v>Not Reviewed</v>
      </c>
      <c r="W1241">
        <f t="shared" si="135"/>
        <v>0</v>
      </c>
      <c r="X1241" t="str">
        <f t="shared" si="136"/>
        <v>Active</v>
      </c>
      <c r="Y1241">
        <f t="shared" si="137"/>
        <v>0.43013698630136987</v>
      </c>
      <c r="Z1241" t="str">
        <f t="shared" si="138"/>
        <v>&lt;1 Year</v>
      </c>
      <c r="AA1241" t="str">
        <f t="shared" si="139"/>
        <v>100K–129K</v>
      </c>
    </row>
    <row r="1242" spans="1:27" ht="19.95" customHeight="1" x14ac:dyDescent="0.3">
      <c r="A1242" s="4" t="s">
        <v>1368</v>
      </c>
      <c r="B1242" s="5">
        <v>45490</v>
      </c>
      <c r="C1242" s="6" t="s">
        <v>55</v>
      </c>
      <c r="D1242" s="6" t="s">
        <v>56</v>
      </c>
      <c r="E1242" s="6" t="s">
        <v>23</v>
      </c>
      <c r="F1242" s="6" t="s">
        <v>147</v>
      </c>
      <c r="G1242" s="6" t="s">
        <v>58</v>
      </c>
      <c r="H1242" s="6" t="s">
        <v>26</v>
      </c>
      <c r="I1242" s="6" t="s">
        <v>27</v>
      </c>
      <c r="J1242" s="5">
        <v>45490</v>
      </c>
      <c r="K1242" s="5"/>
      <c r="L1242" s="6" t="s">
        <v>28</v>
      </c>
      <c r="M1242" s="6">
        <v>532</v>
      </c>
      <c r="N1242" s="6" t="s">
        <v>29</v>
      </c>
      <c r="O1242" s="6" t="s">
        <v>30</v>
      </c>
      <c r="P1242" s="6" t="s">
        <v>107</v>
      </c>
      <c r="Q1242" s="6">
        <v>5</v>
      </c>
      <c r="R1242" s="6" t="s">
        <v>119</v>
      </c>
      <c r="S1242" s="6">
        <v>1</v>
      </c>
      <c r="T1242" s="7">
        <v>88000</v>
      </c>
      <c r="U1242" t="str">
        <f t="shared" si="133"/>
        <v>Reviewed</v>
      </c>
      <c r="V1242" t="str">
        <f t="shared" si="134"/>
        <v>outstanding</v>
      </c>
      <c r="W1242">
        <f t="shared" si="135"/>
        <v>0</v>
      </c>
      <c r="X1242" t="str">
        <f t="shared" si="136"/>
        <v>Active</v>
      </c>
      <c r="Y1242">
        <f t="shared" si="137"/>
        <v>1.4575342465753425</v>
      </c>
      <c r="Z1242" t="str">
        <f t="shared" si="138"/>
        <v>1–2 Years</v>
      </c>
      <c r="AA1242" t="str">
        <f t="shared" si="139"/>
        <v>70K–99K</v>
      </c>
    </row>
    <row r="1243" spans="1:27" ht="19.95" customHeight="1" x14ac:dyDescent="0.3">
      <c r="A1243" s="8" t="s">
        <v>1369</v>
      </c>
      <c r="B1243" s="9">
        <v>45449</v>
      </c>
      <c r="C1243" s="1" t="s">
        <v>60</v>
      </c>
      <c r="D1243" s="1" t="s">
        <v>56</v>
      </c>
      <c r="E1243" s="1" t="s">
        <v>40</v>
      </c>
      <c r="F1243" s="1" t="s">
        <v>145</v>
      </c>
      <c r="G1243" s="1" t="s">
        <v>62</v>
      </c>
      <c r="H1243" s="1" t="s">
        <v>49</v>
      </c>
      <c r="I1243" s="1" t="s">
        <v>27</v>
      </c>
      <c r="J1243" s="9">
        <v>45449</v>
      </c>
      <c r="K1243" s="9"/>
      <c r="L1243" s="1" t="s">
        <v>28</v>
      </c>
      <c r="M1243" s="1">
        <v>573</v>
      </c>
      <c r="N1243" s="1" t="s">
        <v>52</v>
      </c>
      <c r="O1243" s="1" t="s">
        <v>63</v>
      </c>
      <c r="P1243" s="1" t="s">
        <v>64</v>
      </c>
      <c r="Q1243" s="1">
        <v>2</v>
      </c>
      <c r="R1243" s="1" t="s">
        <v>53</v>
      </c>
      <c r="S1243" s="1">
        <v>2</v>
      </c>
      <c r="T1243" s="10">
        <v>123500</v>
      </c>
      <c r="U1243" t="str">
        <f t="shared" si="133"/>
        <v>Reviewed</v>
      </c>
      <c r="V1243" t="str">
        <f t="shared" si="134"/>
        <v>needs_support</v>
      </c>
      <c r="W1243">
        <f t="shared" si="135"/>
        <v>0</v>
      </c>
      <c r="X1243" t="str">
        <f t="shared" si="136"/>
        <v>Active</v>
      </c>
      <c r="Y1243">
        <f t="shared" si="137"/>
        <v>1.5698630136986302</v>
      </c>
      <c r="Z1243" t="str">
        <f t="shared" si="138"/>
        <v>1–2 Years</v>
      </c>
      <c r="AA1243" t="str">
        <f t="shared" si="139"/>
        <v>100K–129K</v>
      </c>
    </row>
    <row r="1244" spans="1:27" ht="19.95" customHeight="1" x14ac:dyDescent="0.3">
      <c r="A1244" s="4" t="s">
        <v>1370</v>
      </c>
      <c r="B1244" s="5">
        <v>45517</v>
      </c>
      <c r="C1244" s="6" t="s">
        <v>66</v>
      </c>
      <c r="D1244" s="6" t="s">
        <v>56</v>
      </c>
      <c r="E1244" s="6" t="s">
        <v>67</v>
      </c>
      <c r="F1244" s="6" t="s">
        <v>193</v>
      </c>
      <c r="G1244" s="6" t="s">
        <v>69</v>
      </c>
      <c r="H1244" s="6" t="s">
        <v>43</v>
      </c>
      <c r="I1244" s="6" t="s">
        <v>27</v>
      </c>
      <c r="J1244" s="5">
        <v>45517</v>
      </c>
      <c r="K1244" s="5"/>
      <c r="L1244" s="6" t="s">
        <v>28</v>
      </c>
      <c r="M1244" s="6">
        <v>505</v>
      </c>
      <c r="N1244" s="6" t="s">
        <v>52</v>
      </c>
      <c r="O1244" s="6" t="s">
        <v>63</v>
      </c>
      <c r="P1244" s="6" t="s">
        <v>107</v>
      </c>
      <c r="Q1244" s="6">
        <v>5</v>
      </c>
      <c r="R1244" s="6" t="s">
        <v>119</v>
      </c>
      <c r="S1244" s="6">
        <v>1</v>
      </c>
      <c r="T1244" s="7">
        <v>77000</v>
      </c>
      <c r="U1244" t="str">
        <f t="shared" si="133"/>
        <v>Reviewed</v>
      </c>
      <c r="V1244" t="str">
        <f t="shared" si="134"/>
        <v>outstanding</v>
      </c>
      <c r="W1244">
        <f t="shared" si="135"/>
        <v>0</v>
      </c>
      <c r="X1244" t="str">
        <f t="shared" si="136"/>
        <v>Active</v>
      </c>
      <c r="Y1244">
        <f t="shared" si="137"/>
        <v>1.3835616438356164</v>
      </c>
      <c r="Z1244" t="str">
        <f t="shared" si="138"/>
        <v>1–2 Years</v>
      </c>
      <c r="AA1244" t="str">
        <f t="shared" si="139"/>
        <v>70K–99K</v>
      </c>
    </row>
    <row r="1245" spans="1:27" ht="19.95" customHeight="1" x14ac:dyDescent="0.3">
      <c r="A1245" s="8" t="s">
        <v>1371</v>
      </c>
      <c r="B1245" s="9">
        <v>45194</v>
      </c>
      <c r="C1245" s="1" t="s">
        <v>71</v>
      </c>
      <c r="D1245" s="1" t="s">
        <v>72</v>
      </c>
      <c r="E1245" s="1" t="s">
        <v>23</v>
      </c>
      <c r="F1245" s="1" t="s">
        <v>150</v>
      </c>
      <c r="G1245" s="1" t="s">
        <v>74</v>
      </c>
      <c r="H1245" s="1" t="s">
        <v>26</v>
      </c>
      <c r="I1245" s="1" t="s">
        <v>27</v>
      </c>
      <c r="J1245" s="9">
        <v>45194</v>
      </c>
      <c r="K1245" s="9"/>
      <c r="L1245" s="1" t="s">
        <v>28</v>
      </c>
      <c r="M1245" s="1">
        <v>828</v>
      </c>
      <c r="N1245" s="1" t="s">
        <v>122</v>
      </c>
      <c r="O1245" s="1" t="s">
        <v>30</v>
      </c>
      <c r="P1245" s="1" t="s">
        <v>64</v>
      </c>
      <c r="Q1245" s="1">
        <v>3</v>
      </c>
      <c r="R1245" s="1" t="s">
        <v>37</v>
      </c>
      <c r="S1245" s="1">
        <v>2</v>
      </c>
      <c r="T1245" s="10">
        <v>89500</v>
      </c>
      <c r="U1245" t="str">
        <f t="shared" si="133"/>
        <v>Reviewed</v>
      </c>
      <c r="V1245" t="str">
        <f t="shared" si="134"/>
        <v>meets</v>
      </c>
      <c r="W1245">
        <f t="shared" si="135"/>
        <v>0</v>
      </c>
      <c r="X1245" t="str">
        <f t="shared" si="136"/>
        <v>Active</v>
      </c>
      <c r="Y1245">
        <f t="shared" si="137"/>
        <v>2.2684931506849315</v>
      </c>
      <c r="Z1245" t="str">
        <f t="shared" si="138"/>
        <v>2–3 Years</v>
      </c>
      <c r="AA1245" t="str">
        <f t="shared" si="139"/>
        <v>70K–99K</v>
      </c>
    </row>
    <row r="1246" spans="1:27" ht="19.95" customHeight="1" x14ac:dyDescent="0.3">
      <c r="A1246" s="4" t="s">
        <v>1372</v>
      </c>
      <c r="B1246" s="5">
        <v>45632</v>
      </c>
      <c r="C1246" s="6" t="s">
        <v>77</v>
      </c>
      <c r="D1246" s="6" t="s">
        <v>72</v>
      </c>
      <c r="E1246" s="6" t="s">
        <v>40</v>
      </c>
      <c r="F1246" s="6" t="s">
        <v>93</v>
      </c>
      <c r="G1246" s="6" t="s">
        <v>94</v>
      </c>
      <c r="H1246" s="6" t="s">
        <v>26</v>
      </c>
      <c r="I1246" s="6" t="s">
        <v>27</v>
      </c>
      <c r="J1246" s="5">
        <v>45632</v>
      </c>
      <c r="K1246" s="5"/>
      <c r="L1246" s="6" t="s">
        <v>28</v>
      </c>
      <c r="M1246" s="6">
        <v>390</v>
      </c>
      <c r="N1246" s="6" t="s">
        <v>75</v>
      </c>
      <c r="O1246" s="6" t="s">
        <v>63</v>
      </c>
      <c r="P1246" s="6" t="s">
        <v>64</v>
      </c>
      <c r="Q1246" s="6">
        <v>3</v>
      </c>
      <c r="R1246" s="6" t="s">
        <v>37</v>
      </c>
      <c r="S1246" s="6">
        <v>1</v>
      </c>
      <c r="T1246" s="7">
        <v>84500</v>
      </c>
      <c r="U1246" t="str">
        <f t="shared" si="133"/>
        <v>Reviewed</v>
      </c>
      <c r="V1246" t="str">
        <f t="shared" si="134"/>
        <v>meets</v>
      </c>
      <c r="W1246">
        <f t="shared" si="135"/>
        <v>0</v>
      </c>
      <c r="X1246" t="str">
        <f t="shared" si="136"/>
        <v>Active</v>
      </c>
      <c r="Y1246">
        <f t="shared" si="137"/>
        <v>1.0684931506849316</v>
      </c>
      <c r="Z1246" t="str">
        <f t="shared" si="138"/>
        <v>1–2 Years</v>
      </c>
      <c r="AA1246" t="str">
        <f t="shared" si="139"/>
        <v>70K–99K</v>
      </c>
    </row>
    <row r="1247" spans="1:27" ht="19.95" customHeight="1" x14ac:dyDescent="0.3">
      <c r="A1247" s="8" t="s">
        <v>1373</v>
      </c>
      <c r="B1247" s="9">
        <v>45194</v>
      </c>
      <c r="C1247" s="1" t="s">
        <v>81</v>
      </c>
      <c r="D1247" s="1" t="s">
        <v>72</v>
      </c>
      <c r="E1247" s="1" t="s">
        <v>23</v>
      </c>
      <c r="F1247" s="1" t="s">
        <v>152</v>
      </c>
      <c r="G1247" s="1" t="s">
        <v>94</v>
      </c>
      <c r="H1247" s="1" t="s">
        <v>49</v>
      </c>
      <c r="I1247" s="1" t="s">
        <v>27</v>
      </c>
      <c r="J1247" s="9">
        <v>45194</v>
      </c>
      <c r="K1247" s="9"/>
      <c r="L1247" s="1" t="s">
        <v>28</v>
      </c>
      <c r="M1247" s="1">
        <v>828</v>
      </c>
      <c r="N1247" s="1" t="s">
        <v>29</v>
      </c>
      <c r="O1247" s="1" t="s">
        <v>30</v>
      </c>
      <c r="P1247" s="1" t="s">
        <v>133</v>
      </c>
      <c r="Q1247" s="1">
        <v>3</v>
      </c>
      <c r="R1247" s="1" t="s">
        <v>37</v>
      </c>
      <c r="S1247" s="1">
        <v>2</v>
      </c>
      <c r="T1247" s="10">
        <v>121500</v>
      </c>
      <c r="U1247" t="str">
        <f t="shared" si="133"/>
        <v>Reviewed</v>
      </c>
      <c r="V1247" t="str">
        <f t="shared" si="134"/>
        <v>meets</v>
      </c>
      <c r="W1247">
        <f t="shared" si="135"/>
        <v>0</v>
      </c>
      <c r="X1247" t="str">
        <f t="shared" si="136"/>
        <v>Active</v>
      </c>
      <c r="Y1247">
        <f t="shared" si="137"/>
        <v>2.2684931506849315</v>
      </c>
      <c r="Z1247" t="str">
        <f t="shared" si="138"/>
        <v>2–3 Years</v>
      </c>
      <c r="AA1247" t="str">
        <f t="shared" si="139"/>
        <v>100K–129K</v>
      </c>
    </row>
    <row r="1248" spans="1:27" ht="19.95" customHeight="1" x14ac:dyDescent="0.3">
      <c r="A1248" s="4" t="s">
        <v>1374</v>
      </c>
      <c r="B1248" s="5">
        <v>45783</v>
      </c>
      <c r="C1248" s="6" t="s">
        <v>86</v>
      </c>
      <c r="D1248" s="6" t="s">
        <v>87</v>
      </c>
      <c r="E1248" s="6" t="s">
        <v>67</v>
      </c>
      <c r="F1248" s="6" t="s">
        <v>93</v>
      </c>
      <c r="G1248" s="6" t="s">
        <v>94</v>
      </c>
      <c r="H1248" s="6" t="s">
        <v>26</v>
      </c>
      <c r="I1248" s="6" t="s">
        <v>50</v>
      </c>
      <c r="J1248" s="5">
        <v>45783</v>
      </c>
      <c r="K1248" s="5">
        <v>46006</v>
      </c>
      <c r="L1248" s="6" t="s">
        <v>51</v>
      </c>
      <c r="M1248" s="6">
        <v>223</v>
      </c>
      <c r="N1248" s="6" t="s">
        <v>52</v>
      </c>
      <c r="O1248" s="6" t="s">
        <v>105</v>
      </c>
      <c r="P1248" s="6" t="s">
        <v>64</v>
      </c>
      <c r="Q1248" s="6">
        <v>3</v>
      </c>
      <c r="R1248" s="6" t="s">
        <v>37</v>
      </c>
      <c r="S1248" s="6">
        <v>1</v>
      </c>
      <c r="T1248" s="7">
        <v>91500</v>
      </c>
      <c r="U1248" t="str">
        <f t="shared" si="133"/>
        <v>Reviewed</v>
      </c>
      <c r="V1248" t="str">
        <f t="shared" si="134"/>
        <v>meets</v>
      </c>
      <c r="W1248">
        <f t="shared" si="135"/>
        <v>1</v>
      </c>
      <c r="X1248" t="str">
        <f t="shared" si="136"/>
        <v>Attrited</v>
      </c>
      <c r="Y1248">
        <f t="shared" si="137"/>
        <v>0.61095890410958908</v>
      </c>
      <c r="Z1248" t="str">
        <f t="shared" si="138"/>
        <v>&lt;1 Year</v>
      </c>
      <c r="AA1248" t="str">
        <f t="shared" si="139"/>
        <v>70K–99K</v>
      </c>
    </row>
    <row r="1249" spans="1:27" ht="19.95" customHeight="1" x14ac:dyDescent="0.3">
      <c r="A1249" s="8" t="s">
        <v>1375</v>
      </c>
      <c r="B1249" s="9">
        <v>45143</v>
      </c>
      <c r="C1249" s="1" t="s">
        <v>91</v>
      </c>
      <c r="D1249" s="1" t="s">
        <v>87</v>
      </c>
      <c r="E1249" s="1" t="s">
        <v>92</v>
      </c>
      <c r="F1249" s="1" t="s">
        <v>138</v>
      </c>
      <c r="G1249" s="1" t="s">
        <v>36</v>
      </c>
      <c r="H1249" s="1" t="s">
        <v>43</v>
      </c>
      <c r="I1249" s="1" t="s">
        <v>50</v>
      </c>
      <c r="J1249" s="9">
        <v>45143</v>
      </c>
      <c r="K1249" s="9">
        <v>45447</v>
      </c>
      <c r="L1249" s="1" t="s">
        <v>159</v>
      </c>
      <c r="M1249" s="1">
        <v>304</v>
      </c>
      <c r="N1249" s="1" t="s">
        <v>29</v>
      </c>
      <c r="O1249" s="1" t="s">
        <v>63</v>
      </c>
      <c r="P1249" s="1" t="s">
        <v>133</v>
      </c>
      <c r="Q1249" s="1">
        <v>4</v>
      </c>
      <c r="R1249" s="1" t="s">
        <v>32</v>
      </c>
      <c r="S1249" s="1">
        <v>1</v>
      </c>
      <c r="T1249" s="10">
        <v>64000</v>
      </c>
      <c r="U1249" t="str">
        <f t="shared" si="133"/>
        <v>Reviewed</v>
      </c>
      <c r="V1249" t="str">
        <f t="shared" si="134"/>
        <v>exceeds</v>
      </c>
      <c r="W1249">
        <f t="shared" si="135"/>
        <v>1</v>
      </c>
      <c r="X1249" t="str">
        <f t="shared" si="136"/>
        <v>Attrited</v>
      </c>
      <c r="Y1249">
        <f t="shared" si="137"/>
        <v>0.83287671232876714</v>
      </c>
      <c r="Z1249" t="str">
        <f t="shared" si="138"/>
        <v>&lt;1 Year</v>
      </c>
      <c r="AA1249" t="str">
        <f t="shared" si="139"/>
        <v>&lt;70K</v>
      </c>
    </row>
    <row r="1250" spans="1:27" ht="19.95" customHeight="1" x14ac:dyDescent="0.3">
      <c r="A1250" s="4" t="s">
        <v>1376</v>
      </c>
      <c r="B1250" s="5">
        <v>45223</v>
      </c>
      <c r="C1250" s="6" t="s">
        <v>21</v>
      </c>
      <c r="D1250" s="6" t="s">
        <v>22</v>
      </c>
      <c r="E1250" s="6" t="s">
        <v>23</v>
      </c>
      <c r="F1250" s="6" t="s">
        <v>24</v>
      </c>
      <c r="G1250" s="6" t="s">
        <v>25</v>
      </c>
      <c r="H1250" s="6" t="s">
        <v>26</v>
      </c>
      <c r="I1250" s="6" t="s">
        <v>50</v>
      </c>
      <c r="J1250" s="5">
        <v>45223</v>
      </c>
      <c r="K1250" s="5">
        <v>45966</v>
      </c>
      <c r="L1250" s="6" t="s">
        <v>51</v>
      </c>
      <c r="M1250" s="6">
        <v>743</v>
      </c>
      <c r="N1250" s="6" t="s">
        <v>29</v>
      </c>
      <c r="O1250" s="6" t="s">
        <v>43</v>
      </c>
      <c r="P1250" s="6" t="s">
        <v>107</v>
      </c>
      <c r="Q1250" s="6">
        <v>2</v>
      </c>
      <c r="R1250" s="6" t="s">
        <v>53</v>
      </c>
      <c r="S1250" s="6">
        <v>2</v>
      </c>
      <c r="T1250" s="7">
        <v>80500</v>
      </c>
      <c r="U1250" t="str">
        <f t="shared" si="133"/>
        <v>Reviewed</v>
      </c>
      <c r="V1250" t="str">
        <f t="shared" si="134"/>
        <v>needs_support</v>
      </c>
      <c r="W1250">
        <f t="shared" si="135"/>
        <v>1</v>
      </c>
      <c r="X1250" t="str">
        <f t="shared" si="136"/>
        <v>Attrited</v>
      </c>
      <c r="Y1250">
        <f t="shared" si="137"/>
        <v>2.0356164383561643</v>
      </c>
      <c r="Z1250" t="str">
        <f t="shared" si="138"/>
        <v>2–3 Years</v>
      </c>
      <c r="AA1250" t="str">
        <f t="shared" si="139"/>
        <v>70K–99K</v>
      </c>
    </row>
    <row r="1251" spans="1:27" ht="19.95" customHeight="1" x14ac:dyDescent="0.3">
      <c r="A1251" s="8" t="s">
        <v>1377</v>
      </c>
      <c r="B1251" s="9">
        <v>44964</v>
      </c>
      <c r="C1251" s="1" t="s">
        <v>34</v>
      </c>
      <c r="D1251" s="1" t="s">
        <v>22</v>
      </c>
      <c r="E1251" s="1" t="s">
        <v>23</v>
      </c>
      <c r="F1251" s="1" t="s">
        <v>35</v>
      </c>
      <c r="G1251" s="1" t="s">
        <v>36</v>
      </c>
      <c r="H1251" s="1" t="s">
        <v>26</v>
      </c>
      <c r="I1251" s="1" t="s">
        <v>27</v>
      </c>
      <c r="J1251" s="9">
        <v>44964</v>
      </c>
      <c r="K1251" s="9"/>
      <c r="L1251" s="1" t="s">
        <v>28</v>
      </c>
      <c r="M1251" s="1">
        <v>1058</v>
      </c>
      <c r="N1251" s="1" t="s">
        <v>29</v>
      </c>
      <c r="O1251" s="1" t="s">
        <v>63</v>
      </c>
      <c r="P1251" s="1" t="s">
        <v>107</v>
      </c>
      <c r="Q1251" s="1">
        <v>4</v>
      </c>
      <c r="R1251" s="1" t="s">
        <v>32</v>
      </c>
      <c r="S1251" s="1">
        <v>3</v>
      </c>
      <c r="T1251" s="10">
        <v>82500</v>
      </c>
      <c r="U1251" t="str">
        <f t="shared" si="133"/>
        <v>Reviewed</v>
      </c>
      <c r="V1251" t="str">
        <f t="shared" si="134"/>
        <v>exceeds</v>
      </c>
      <c r="W1251">
        <f t="shared" si="135"/>
        <v>0</v>
      </c>
      <c r="X1251" t="str">
        <f t="shared" si="136"/>
        <v>Active</v>
      </c>
      <c r="Y1251">
        <f t="shared" si="137"/>
        <v>2.8986301369863012</v>
      </c>
      <c r="Z1251" t="str">
        <f t="shared" si="138"/>
        <v>2–3 Years</v>
      </c>
      <c r="AA1251" t="str">
        <f t="shared" si="139"/>
        <v>70K–99K</v>
      </c>
    </row>
    <row r="1252" spans="1:27" ht="19.95" customHeight="1" x14ac:dyDescent="0.3">
      <c r="A1252" s="4" t="s">
        <v>1378</v>
      </c>
      <c r="B1252" s="5">
        <v>45817</v>
      </c>
      <c r="C1252" s="6" t="s">
        <v>39</v>
      </c>
      <c r="D1252" s="6" t="s">
        <v>22</v>
      </c>
      <c r="E1252" s="6" t="s">
        <v>40</v>
      </c>
      <c r="F1252" s="6" t="s">
        <v>41</v>
      </c>
      <c r="G1252" s="6" t="s">
        <v>42</v>
      </c>
      <c r="H1252" s="6" t="s">
        <v>43</v>
      </c>
      <c r="I1252" s="6" t="s">
        <v>27</v>
      </c>
      <c r="J1252" s="5">
        <v>45817</v>
      </c>
      <c r="K1252" s="5"/>
      <c r="L1252" s="6" t="s">
        <v>28</v>
      </c>
      <c r="M1252" s="6">
        <v>205</v>
      </c>
      <c r="N1252" s="6" t="s">
        <v>140</v>
      </c>
      <c r="O1252" s="6" t="s">
        <v>105</v>
      </c>
      <c r="P1252" s="6" t="s">
        <v>64</v>
      </c>
      <c r="Q1252" s="6">
        <v>4</v>
      </c>
      <c r="R1252" s="6" t="s">
        <v>32</v>
      </c>
      <c r="S1252" s="6">
        <v>1</v>
      </c>
      <c r="T1252" s="7">
        <v>69500</v>
      </c>
      <c r="U1252" t="str">
        <f t="shared" si="133"/>
        <v>Reviewed</v>
      </c>
      <c r="V1252" t="str">
        <f t="shared" si="134"/>
        <v>exceeds</v>
      </c>
      <c r="W1252">
        <f t="shared" si="135"/>
        <v>0</v>
      </c>
      <c r="X1252" t="str">
        <f t="shared" si="136"/>
        <v>Active</v>
      </c>
      <c r="Y1252">
        <f t="shared" si="137"/>
        <v>0.56164383561643838</v>
      </c>
      <c r="Z1252" t="str">
        <f t="shared" si="138"/>
        <v>&lt;1 Year</v>
      </c>
      <c r="AA1252" t="str">
        <f t="shared" si="139"/>
        <v>&lt;70K</v>
      </c>
    </row>
    <row r="1253" spans="1:27" ht="19.95" customHeight="1" x14ac:dyDescent="0.3">
      <c r="A1253" s="8" t="s">
        <v>1379</v>
      </c>
      <c r="B1253" s="9">
        <v>44938</v>
      </c>
      <c r="C1253" s="1" t="s">
        <v>46</v>
      </c>
      <c r="D1253" s="1" t="s">
        <v>22</v>
      </c>
      <c r="E1253" s="1" t="s">
        <v>40</v>
      </c>
      <c r="F1253" s="1" t="s">
        <v>41</v>
      </c>
      <c r="G1253" s="1" t="s">
        <v>42</v>
      </c>
      <c r="H1253" s="1" t="s">
        <v>43</v>
      </c>
      <c r="I1253" s="1" t="s">
        <v>27</v>
      </c>
      <c r="J1253" s="9">
        <v>44938</v>
      </c>
      <c r="K1253" s="9"/>
      <c r="L1253" s="1" t="s">
        <v>28</v>
      </c>
      <c r="M1253" s="1">
        <v>1084</v>
      </c>
      <c r="N1253" s="1" t="s">
        <v>29</v>
      </c>
      <c r="O1253" s="1" t="s">
        <v>30</v>
      </c>
      <c r="P1253" s="1" t="s">
        <v>31</v>
      </c>
      <c r="Q1253" s="1">
        <v>3</v>
      </c>
      <c r="R1253" s="1" t="s">
        <v>37</v>
      </c>
      <c r="S1253" s="1">
        <v>3</v>
      </c>
      <c r="T1253" s="10">
        <v>68500</v>
      </c>
      <c r="U1253" t="str">
        <f t="shared" si="133"/>
        <v>Reviewed</v>
      </c>
      <c r="V1253" t="str">
        <f t="shared" si="134"/>
        <v>meets</v>
      </c>
      <c r="W1253">
        <f t="shared" si="135"/>
        <v>0</v>
      </c>
      <c r="X1253" t="str">
        <f t="shared" si="136"/>
        <v>Active</v>
      </c>
      <c r="Y1253">
        <f t="shared" si="137"/>
        <v>2.9698630136986299</v>
      </c>
      <c r="Z1253" t="str">
        <f t="shared" si="138"/>
        <v>2–3 Years</v>
      </c>
      <c r="AA1253" t="str">
        <f t="shared" si="139"/>
        <v>&lt;70K</v>
      </c>
    </row>
    <row r="1254" spans="1:27" ht="19.95" customHeight="1" x14ac:dyDescent="0.3">
      <c r="A1254" s="4" t="s">
        <v>1380</v>
      </c>
      <c r="B1254" s="5">
        <v>45063</v>
      </c>
      <c r="C1254" s="6" t="s">
        <v>55</v>
      </c>
      <c r="D1254" s="6" t="s">
        <v>56</v>
      </c>
      <c r="E1254" s="6" t="s">
        <v>23</v>
      </c>
      <c r="F1254" s="6" t="s">
        <v>190</v>
      </c>
      <c r="G1254" s="6" t="s">
        <v>58</v>
      </c>
      <c r="H1254" s="6" t="s">
        <v>49</v>
      </c>
      <c r="I1254" s="6" t="s">
        <v>27</v>
      </c>
      <c r="J1254" s="5">
        <v>45063</v>
      </c>
      <c r="K1254" s="5"/>
      <c r="L1254" s="6" t="s">
        <v>28</v>
      </c>
      <c r="M1254" s="6">
        <v>959</v>
      </c>
      <c r="N1254" s="6" t="s">
        <v>52</v>
      </c>
      <c r="O1254" s="6" t="s">
        <v>170</v>
      </c>
      <c r="P1254" s="6" t="s">
        <v>31</v>
      </c>
      <c r="Q1254" s="6">
        <v>4</v>
      </c>
      <c r="R1254" s="6" t="s">
        <v>32</v>
      </c>
      <c r="S1254" s="6">
        <v>3</v>
      </c>
      <c r="T1254" s="7">
        <v>126000</v>
      </c>
      <c r="U1254" t="str">
        <f t="shared" si="133"/>
        <v>Reviewed</v>
      </c>
      <c r="V1254" t="str">
        <f t="shared" si="134"/>
        <v>exceeds</v>
      </c>
      <c r="W1254">
        <f t="shared" si="135"/>
        <v>0</v>
      </c>
      <c r="X1254" t="str">
        <f t="shared" si="136"/>
        <v>Active</v>
      </c>
      <c r="Y1254">
        <f t="shared" si="137"/>
        <v>2.6273972602739728</v>
      </c>
      <c r="Z1254" t="str">
        <f t="shared" si="138"/>
        <v>2–3 Years</v>
      </c>
      <c r="AA1254" t="str">
        <f t="shared" si="139"/>
        <v>100K–129K</v>
      </c>
    </row>
    <row r="1255" spans="1:27" ht="19.95" customHeight="1" x14ac:dyDescent="0.3">
      <c r="A1255" s="8" t="s">
        <v>1381</v>
      </c>
      <c r="B1255" s="9">
        <v>44957</v>
      </c>
      <c r="C1255" s="1" t="s">
        <v>60</v>
      </c>
      <c r="D1255" s="1" t="s">
        <v>56</v>
      </c>
      <c r="E1255" s="1" t="s">
        <v>40</v>
      </c>
      <c r="F1255" s="1" t="s">
        <v>145</v>
      </c>
      <c r="G1255" s="1" t="s">
        <v>62</v>
      </c>
      <c r="H1255" s="1" t="s">
        <v>49</v>
      </c>
      <c r="I1255" s="1" t="s">
        <v>27</v>
      </c>
      <c r="J1255" s="9">
        <v>44957</v>
      </c>
      <c r="K1255" s="9"/>
      <c r="L1255" s="1" t="s">
        <v>28</v>
      </c>
      <c r="M1255" s="1">
        <v>1065</v>
      </c>
      <c r="N1255" s="1" t="s">
        <v>122</v>
      </c>
      <c r="O1255" s="1" t="s">
        <v>63</v>
      </c>
      <c r="P1255" s="1" t="s">
        <v>64</v>
      </c>
      <c r="Q1255" s="1">
        <v>4</v>
      </c>
      <c r="R1255" s="1" t="s">
        <v>32</v>
      </c>
      <c r="S1255" s="1">
        <v>3</v>
      </c>
      <c r="T1255" s="10">
        <v>96000</v>
      </c>
      <c r="U1255" t="str">
        <f t="shared" si="133"/>
        <v>Reviewed</v>
      </c>
      <c r="V1255" t="str">
        <f t="shared" si="134"/>
        <v>exceeds</v>
      </c>
      <c r="W1255">
        <f t="shared" si="135"/>
        <v>0</v>
      </c>
      <c r="X1255" t="str">
        <f t="shared" si="136"/>
        <v>Active</v>
      </c>
      <c r="Y1255">
        <f t="shared" si="137"/>
        <v>2.9178082191780823</v>
      </c>
      <c r="Z1255" t="str">
        <f t="shared" si="138"/>
        <v>2–3 Years</v>
      </c>
      <c r="AA1255" t="str">
        <f t="shared" si="139"/>
        <v>70K–99K</v>
      </c>
    </row>
    <row r="1256" spans="1:27" ht="19.95" customHeight="1" x14ac:dyDescent="0.3">
      <c r="A1256" s="4" t="s">
        <v>1382</v>
      </c>
      <c r="B1256" s="5">
        <v>45664</v>
      </c>
      <c r="C1256" s="6" t="s">
        <v>66</v>
      </c>
      <c r="D1256" s="6" t="s">
        <v>56</v>
      </c>
      <c r="E1256" s="6" t="s">
        <v>67</v>
      </c>
      <c r="F1256" s="6" t="s">
        <v>68</v>
      </c>
      <c r="G1256" s="6" t="s">
        <v>69</v>
      </c>
      <c r="H1256" s="6" t="s">
        <v>26</v>
      </c>
      <c r="I1256" s="6" t="s">
        <v>27</v>
      </c>
      <c r="J1256" s="5">
        <v>45664</v>
      </c>
      <c r="K1256" s="5"/>
      <c r="L1256" s="6" t="s">
        <v>28</v>
      </c>
      <c r="M1256" s="6">
        <v>358</v>
      </c>
      <c r="N1256" s="6" t="s">
        <v>75</v>
      </c>
      <c r="O1256" s="6" t="s">
        <v>63</v>
      </c>
      <c r="P1256" s="6" t="s">
        <v>44</v>
      </c>
      <c r="Q1256" s="6">
        <v>3</v>
      </c>
      <c r="R1256" s="6" t="s">
        <v>37</v>
      </c>
      <c r="S1256" s="6">
        <v>1</v>
      </c>
      <c r="T1256" s="7">
        <v>100500</v>
      </c>
      <c r="U1256" t="str">
        <f t="shared" si="133"/>
        <v>Reviewed</v>
      </c>
      <c r="V1256" t="str">
        <f t="shared" si="134"/>
        <v>meets</v>
      </c>
      <c r="W1256">
        <f t="shared" si="135"/>
        <v>0</v>
      </c>
      <c r="X1256" t="str">
        <f t="shared" si="136"/>
        <v>Active</v>
      </c>
      <c r="Y1256">
        <f t="shared" si="137"/>
        <v>0.98082191780821915</v>
      </c>
      <c r="Z1256" t="str">
        <f t="shared" si="138"/>
        <v>&lt;1 Year</v>
      </c>
      <c r="AA1256" t="str">
        <f t="shared" si="139"/>
        <v>100K–129K</v>
      </c>
    </row>
    <row r="1257" spans="1:27" ht="19.95" customHeight="1" x14ac:dyDescent="0.3">
      <c r="A1257" s="8" t="s">
        <v>1383</v>
      </c>
      <c r="B1257" s="9">
        <v>45242</v>
      </c>
      <c r="C1257" s="1" t="s">
        <v>71</v>
      </c>
      <c r="D1257" s="1" t="s">
        <v>72</v>
      </c>
      <c r="E1257" s="1" t="s">
        <v>23</v>
      </c>
      <c r="F1257" s="1" t="s">
        <v>129</v>
      </c>
      <c r="G1257" s="1" t="s">
        <v>74</v>
      </c>
      <c r="H1257" s="1" t="s">
        <v>43</v>
      </c>
      <c r="I1257" s="1" t="s">
        <v>27</v>
      </c>
      <c r="J1257" s="9">
        <v>45242</v>
      </c>
      <c r="K1257" s="9"/>
      <c r="L1257" s="1" t="s">
        <v>28</v>
      </c>
      <c r="M1257" s="1">
        <v>780</v>
      </c>
      <c r="N1257" s="1" t="s">
        <v>140</v>
      </c>
      <c r="O1257" s="1" t="s">
        <v>43</v>
      </c>
      <c r="P1257" s="1" t="s">
        <v>64</v>
      </c>
      <c r="Q1257" s="1">
        <v>3</v>
      </c>
      <c r="R1257" s="1" t="s">
        <v>37</v>
      </c>
      <c r="S1257" s="1">
        <v>2</v>
      </c>
      <c r="T1257" s="10">
        <v>65000</v>
      </c>
      <c r="U1257" t="str">
        <f t="shared" si="133"/>
        <v>Reviewed</v>
      </c>
      <c r="V1257" t="str">
        <f t="shared" si="134"/>
        <v>meets</v>
      </c>
      <c r="W1257">
        <f t="shared" si="135"/>
        <v>0</v>
      </c>
      <c r="X1257" t="str">
        <f t="shared" si="136"/>
        <v>Active</v>
      </c>
      <c r="Y1257">
        <f t="shared" si="137"/>
        <v>2.1369863013698631</v>
      </c>
      <c r="Z1257" t="str">
        <f t="shared" si="138"/>
        <v>2–3 Years</v>
      </c>
      <c r="AA1257" t="str">
        <f t="shared" si="139"/>
        <v>&lt;70K</v>
      </c>
    </row>
    <row r="1258" spans="1:27" ht="19.95" customHeight="1" x14ac:dyDescent="0.3">
      <c r="A1258" s="4" t="s">
        <v>1384</v>
      </c>
      <c r="B1258" s="5">
        <v>45053</v>
      </c>
      <c r="C1258" s="6" t="s">
        <v>77</v>
      </c>
      <c r="D1258" s="6" t="s">
        <v>72</v>
      </c>
      <c r="E1258" s="6" t="s">
        <v>40</v>
      </c>
      <c r="F1258" s="6" t="s">
        <v>112</v>
      </c>
      <c r="G1258" s="6" t="s">
        <v>79</v>
      </c>
      <c r="H1258" s="6" t="s">
        <v>43</v>
      </c>
      <c r="I1258" s="6" t="s">
        <v>50</v>
      </c>
      <c r="J1258" s="5">
        <v>45053</v>
      </c>
      <c r="K1258" s="5">
        <v>45331</v>
      </c>
      <c r="L1258" s="6" t="s">
        <v>159</v>
      </c>
      <c r="M1258" s="6">
        <v>278</v>
      </c>
      <c r="N1258" s="6" t="s">
        <v>29</v>
      </c>
      <c r="O1258" s="6" t="s">
        <v>105</v>
      </c>
      <c r="P1258" s="6" t="s">
        <v>64</v>
      </c>
      <c r="Q1258" s="6">
        <v>4</v>
      </c>
      <c r="R1258" s="6" t="s">
        <v>32</v>
      </c>
      <c r="S1258" s="6">
        <v>1</v>
      </c>
      <c r="T1258" s="7">
        <v>57000</v>
      </c>
      <c r="U1258" t="str">
        <f t="shared" si="133"/>
        <v>Reviewed</v>
      </c>
      <c r="V1258" t="str">
        <f t="shared" si="134"/>
        <v>exceeds</v>
      </c>
      <c r="W1258">
        <f t="shared" si="135"/>
        <v>1</v>
      </c>
      <c r="X1258" t="str">
        <f t="shared" si="136"/>
        <v>Attrited</v>
      </c>
      <c r="Y1258">
        <f t="shared" si="137"/>
        <v>0.76164383561643834</v>
      </c>
      <c r="Z1258" t="str">
        <f t="shared" si="138"/>
        <v>&lt;1 Year</v>
      </c>
      <c r="AA1258" t="str">
        <f t="shared" si="139"/>
        <v>&lt;70K</v>
      </c>
    </row>
    <row r="1259" spans="1:27" ht="19.95" customHeight="1" x14ac:dyDescent="0.3">
      <c r="A1259" s="8" t="s">
        <v>1385</v>
      </c>
      <c r="B1259" s="9">
        <v>45821</v>
      </c>
      <c r="C1259" s="1" t="s">
        <v>81</v>
      </c>
      <c r="D1259" s="1" t="s">
        <v>72</v>
      </c>
      <c r="E1259" s="1" t="s">
        <v>23</v>
      </c>
      <c r="F1259" s="1" t="s">
        <v>154</v>
      </c>
      <c r="G1259" s="1" t="s">
        <v>83</v>
      </c>
      <c r="H1259" s="1" t="s">
        <v>43</v>
      </c>
      <c r="I1259" s="1" t="s">
        <v>27</v>
      </c>
      <c r="J1259" s="9">
        <v>45821</v>
      </c>
      <c r="K1259" s="9"/>
      <c r="L1259" s="1" t="s">
        <v>28</v>
      </c>
      <c r="M1259" s="1">
        <v>201</v>
      </c>
      <c r="N1259" s="1" t="s">
        <v>29</v>
      </c>
      <c r="O1259" s="1" t="s">
        <v>30</v>
      </c>
      <c r="P1259" s="1" t="s">
        <v>133</v>
      </c>
      <c r="Q1259" s="1">
        <v>1</v>
      </c>
      <c r="R1259" s="1" t="s">
        <v>53</v>
      </c>
      <c r="S1259" s="1">
        <v>1</v>
      </c>
      <c r="T1259" s="10">
        <v>77000</v>
      </c>
      <c r="U1259" t="str">
        <f t="shared" si="133"/>
        <v>Reviewed</v>
      </c>
      <c r="V1259" t="str">
        <f t="shared" si="134"/>
        <v>needs_support</v>
      </c>
      <c r="W1259">
        <f t="shared" si="135"/>
        <v>0</v>
      </c>
      <c r="X1259" t="str">
        <f t="shared" si="136"/>
        <v>Active</v>
      </c>
      <c r="Y1259">
        <f t="shared" si="137"/>
        <v>0.55068493150684927</v>
      </c>
      <c r="Z1259" t="str">
        <f t="shared" si="138"/>
        <v>&lt;1 Year</v>
      </c>
      <c r="AA1259" t="str">
        <f t="shared" si="139"/>
        <v>70K–99K</v>
      </c>
    </row>
    <row r="1260" spans="1:27" ht="19.95" customHeight="1" x14ac:dyDescent="0.3">
      <c r="A1260" s="4" t="s">
        <v>1386</v>
      </c>
      <c r="B1260" s="5">
        <v>45602</v>
      </c>
      <c r="C1260" s="6" t="s">
        <v>86</v>
      </c>
      <c r="D1260" s="6" t="s">
        <v>87</v>
      </c>
      <c r="E1260" s="6" t="s">
        <v>67</v>
      </c>
      <c r="F1260" s="6" t="s">
        <v>114</v>
      </c>
      <c r="G1260" s="6" t="s">
        <v>94</v>
      </c>
      <c r="H1260" s="6" t="s">
        <v>43</v>
      </c>
      <c r="I1260" s="6" t="s">
        <v>50</v>
      </c>
      <c r="J1260" s="5">
        <v>45602</v>
      </c>
      <c r="K1260" s="5">
        <v>45779</v>
      </c>
      <c r="L1260" s="6" t="s">
        <v>51</v>
      </c>
      <c r="M1260" s="6">
        <v>177</v>
      </c>
      <c r="N1260" s="6" t="s">
        <v>29</v>
      </c>
      <c r="O1260" s="6" t="s">
        <v>43</v>
      </c>
      <c r="P1260" s="6" t="s">
        <v>64</v>
      </c>
      <c r="Q1260" s="6" t="s">
        <v>95</v>
      </c>
      <c r="R1260" s="6" t="s">
        <v>28</v>
      </c>
      <c r="S1260" s="6">
        <v>0</v>
      </c>
      <c r="T1260" s="7">
        <v>78000</v>
      </c>
      <c r="U1260" t="str">
        <f t="shared" si="133"/>
        <v>Not Reviewed</v>
      </c>
      <c r="V1260" t="str">
        <f t="shared" si="134"/>
        <v>Not Reviewed</v>
      </c>
      <c r="W1260">
        <f t="shared" si="135"/>
        <v>1</v>
      </c>
      <c r="X1260" t="str">
        <f t="shared" si="136"/>
        <v>Attrited</v>
      </c>
      <c r="Y1260">
        <f t="shared" si="137"/>
        <v>0.48493150684931507</v>
      </c>
      <c r="Z1260" t="str">
        <f t="shared" si="138"/>
        <v>&lt;1 Year</v>
      </c>
      <c r="AA1260" t="str">
        <f t="shared" si="139"/>
        <v>70K–99K</v>
      </c>
    </row>
    <row r="1261" spans="1:27" ht="19.95" customHeight="1" x14ac:dyDescent="0.3">
      <c r="A1261" s="8" t="s">
        <v>1387</v>
      </c>
      <c r="B1261" s="9">
        <v>45376</v>
      </c>
      <c r="C1261" s="1" t="s">
        <v>91</v>
      </c>
      <c r="D1261" s="1" t="s">
        <v>87</v>
      </c>
      <c r="E1261" s="1" t="s">
        <v>92</v>
      </c>
      <c r="F1261" s="1" t="s">
        <v>93</v>
      </c>
      <c r="G1261" s="1" t="s">
        <v>94</v>
      </c>
      <c r="H1261" s="1" t="s">
        <v>26</v>
      </c>
      <c r="I1261" s="1" t="s">
        <v>27</v>
      </c>
      <c r="J1261" s="9">
        <v>45376</v>
      </c>
      <c r="K1261" s="9"/>
      <c r="L1261" s="1" t="s">
        <v>28</v>
      </c>
      <c r="M1261" s="1">
        <v>646</v>
      </c>
      <c r="N1261" s="1" t="s">
        <v>29</v>
      </c>
      <c r="O1261" s="1" t="s">
        <v>63</v>
      </c>
      <c r="P1261" s="1" t="s">
        <v>107</v>
      </c>
      <c r="Q1261" s="1">
        <v>1</v>
      </c>
      <c r="R1261" s="1" t="s">
        <v>53</v>
      </c>
      <c r="S1261" s="1">
        <v>2</v>
      </c>
      <c r="T1261" s="10">
        <v>79500</v>
      </c>
      <c r="U1261" t="str">
        <f t="shared" si="133"/>
        <v>Reviewed</v>
      </c>
      <c r="V1261" t="str">
        <f t="shared" si="134"/>
        <v>needs_support</v>
      </c>
      <c r="W1261">
        <f t="shared" si="135"/>
        <v>0</v>
      </c>
      <c r="X1261" t="str">
        <f t="shared" si="136"/>
        <v>Active</v>
      </c>
      <c r="Y1261">
        <f t="shared" si="137"/>
        <v>1.7698630136986302</v>
      </c>
      <c r="Z1261" t="str">
        <f t="shared" si="138"/>
        <v>1–2 Years</v>
      </c>
      <c r="AA1261" t="str">
        <f t="shared" si="139"/>
        <v>70K–99K</v>
      </c>
    </row>
    <row r="1262" spans="1:27" ht="19.95" customHeight="1" x14ac:dyDescent="0.3">
      <c r="A1262" s="4" t="s">
        <v>1388</v>
      </c>
      <c r="B1262" s="5">
        <v>45437</v>
      </c>
      <c r="C1262" s="6" t="s">
        <v>21</v>
      </c>
      <c r="D1262" s="6" t="s">
        <v>22</v>
      </c>
      <c r="E1262" s="6" t="s">
        <v>23</v>
      </c>
      <c r="F1262" s="6" t="s">
        <v>35</v>
      </c>
      <c r="G1262" s="6" t="s">
        <v>36</v>
      </c>
      <c r="H1262" s="6" t="s">
        <v>26</v>
      </c>
      <c r="I1262" s="6" t="s">
        <v>27</v>
      </c>
      <c r="J1262" s="5">
        <v>45437</v>
      </c>
      <c r="K1262" s="5"/>
      <c r="L1262" s="6" t="s">
        <v>28</v>
      </c>
      <c r="M1262" s="6">
        <v>585</v>
      </c>
      <c r="N1262" s="6" t="s">
        <v>29</v>
      </c>
      <c r="O1262" s="6" t="s">
        <v>43</v>
      </c>
      <c r="P1262" s="6" t="s">
        <v>31</v>
      </c>
      <c r="Q1262" s="6">
        <v>3</v>
      </c>
      <c r="R1262" s="6" t="s">
        <v>37</v>
      </c>
      <c r="S1262" s="6">
        <v>2</v>
      </c>
      <c r="T1262" s="7">
        <v>99500</v>
      </c>
      <c r="U1262" t="str">
        <f t="shared" si="133"/>
        <v>Reviewed</v>
      </c>
      <c r="V1262" t="str">
        <f t="shared" si="134"/>
        <v>meets</v>
      </c>
      <c r="W1262">
        <f t="shared" si="135"/>
        <v>0</v>
      </c>
      <c r="X1262" t="str">
        <f t="shared" si="136"/>
        <v>Active</v>
      </c>
      <c r="Y1262">
        <f t="shared" si="137"/>
        <v>1.6027397260273972</v>
      </c>
      <c r="Z1262" t="str">
        <f t="shared" si="138"/>
        <v>1–2 Years</v>
      </c>
      <c r="AA1262" t="str">
        <f t="shared" si="139"/>
        <v>70K–99K</v>
      </c>
    </row>
    <row r="1263" spans="1:27" ht="19.95" customHeight="1" x14ac:dyDescent="0.3">
      <c r="A1263" s="8" t="s">
        <v>1389</v>
      </c>
      <c r="B1263" s="9">
        <v>45487</v>
      </c>
      <c r="C1263" s="1" t="s">
        <v>34</v>
      </c>
      <c r="D1263" s="1" t="s">
        <v>22</v>
      </c>
      <c r="E1263" s="1" t="s">
        <v>23</v>
      </c>
      <c r="F1263" s="1" t="s">
        <v>138</v>
      </c>
      <c r="G1263" s="1" t="s">
        <v>36</v>
      </c>
      <c r="H1263" s="1" t="s">
        <v>43</v>
      </c>
      <c r="I1263" s="1" t="s">
        <v>27</v>
      </c>
      <c r="J1263" s="9">
        <v>45487</v>
      </c>
      <c r="K1263" s="9"/>
      <c r="L1263" s="1" t="s">
        <v>28</v>
      </c>
      <c r="M1263" s="1">
        <v>535</v>
      </c>
      <c r="N1263" s="1" t="s">
        <v>122</v>
      </c>
      <c r="O1263" s="1" t="s">
        <v>30</v>
      </c>
      <c r="P1263" s="1" t="s">
        <v>44</v>
      </c>
      <c r="Q1263" s="1">
        <v>4</v>
      </c>
      <c r="R1263" s="1" t="s">
        <v>32</v>
      </c>
      <c r="S1263" s="1">
        <v>1</v>
      </c>
      <c r="T1263" s="10">
        <v>62000</v>
      </c>
      <c r="U1263" t="str">
        <f t="shared" si="133"/>
        <v>Reviewed</v>
      </c>
      <c r="V1263" t="str">
        <f t="shared" si="134"/>
        <v>exceeds</v>
      </c>
      <c r="W1263">
        <f t="shared" si="135"/>
        <v>0</v>
      </c>
      <c r="X1263" t="str">
        <f t="shared" si="136"/>
        <v>Active</v>
      </c>
      <c r="Y1263">
        <f t="shared" si="137"/>
        <v>1.4657534246575343</v>
      </c>
      <c r="Z1263" t="str">
        <f t="shared" si="138"/>
        <v>1–2 Years</v>
      </c>
      <c r="AA1263" t="str">
        <f t="shared" si="139"/>
        <v>&lt;70K</v>
      </c>
    </row>
    <row r="1264" spans="1:27" ht="19.95" customHeight="1" x14ac:dyDescent="0.3">
      <c r="A1264" s="4" t="s">
        <v>1390</v>
      </c>
      <c r="B1264" s="5">
        <v>45077</v>
      </c>
      <c r="C1264" s="6" t="s">
        <v>39</v>
      </c>
      <c r="D1264" s="6" t="s">
        <v>22</v>
      </c>
      <c r="E1264" s="6" t="s">
        <v>40</v>
      </c>
      <c r="F1264" s="6" t="s">
        <v>174</v>
      </c>
      <c r="G1264" s="6" t="s">
        <v>42</v>
      </c>
      <c r="H1264" s="6" t="s">
        <v>26</v>
      </c>
      <c r="I1264" s="6" t="s">
        <v>27</v>
      </c>
      <c r="J1264" s="5">
        <v>45077</v>
      </c>
      <c r="K1264" s="5"/>
      <c r="L1264" s="6" t="s">
        <v>28</v>
      </c>
      <c r="M1264" s="6">
        <v>945</v>
      </c>
      <c r="N1264" s="6" t="s">
        <v>29</v>
      </c>
      <c r="O1264" s="6" t="s">
        <v>43</v>
      </c>
      <c r="P1264" s="6" t="s">
        <v>31</v>
      </c>
      <c r="Q1264" s="6">
        <v>5</v>
      </c>
      <c r="R1264" s="6" t="s">
        <v>119</v>
      </c>
      <c r="S1264" s="6">
        <v>3</v>
      </c>
      <c r="T1264" s="7">
        <v>98000</v>
      </c>
      <c r="U1264" t="str">
        <f t="shared" si="133"/>
        <v>Reviewed</v>
      </c>
      <c r="V1264" t="str">
        <f t="shared" si="134"/>
        <v>outstanding</v>
      </c>
      <c r="W1264">
        <f t="shared" si="135"/>
        <v>0</v>
      </c>
      <c r="X1264" t="str">
        <f t="shared" si="136"/>
        <v>Active</v>
      </c>
      <c r="Y1264">
        <f t="shared" si="137"/>
        <v>2.5890410958904111</v>
      </c>
      <c r="Z1264" t="str">
        <f t="shared" si="138"/>
        <v>2–3 Years</v>
      </c>
      <c r="AA1264" t="str">
        <f t="shared" si="139"/>
        <v>70K–99K</v>
      </c>
    </row>
    <row r="1265" spans="1:27" ht="19.95" customHeight="1" x14ac:dyDescent="0.3">
      <c r="A1265" s="8" t="s">
        <v>1391</v>
      </c>
      <c r="B1265" s="9">
        <v>45908</v>
      </c>
      <c r="C1265" s="1" t="s">
        <v>46</v>
      </c>
      <c r="D1265" s="1" t="s">
        <v>22</v>
      </c>
      <c r="E1265" s="1" t="s">
        <v>40</v>
      </c>
      <c r="F1265" s="1" t="s">
        <v>143</v>
      </c>
      <c r="G1265" s="1" t="s">
        <v>48</v>
      </c>
      <c r="H1265" s="1" t="s">
        <v>43</v>
      </c>
      <c r="I1265" s="1" t="s">
        <v>27</v>
      </c>
      <c r="J1265" s="9">
        <v>45908</v>
      </c>
      <c r="K1265" s="9"/>
      <c r="L1265" s="1" t="s">
        <v>28</v>
      </c>
      <c r="M1265" s="1">
        <v>114</v>
      </c>
      <c r="N1265" s="1" t="s">
        <v>52</v>
      </c>
      <c r="O1265" s="1" t="s">
        <v>105</v>
      </c>
      <c r="P1265" s="1" t="s">
        <v>107</v>
      </c>
      <c r="Q1265" s="1" t="s">
        <v>95</v>
      </c>
      <c r="R1265" s="1" t="s">
        <v>28</v>
      </c>
      <c r="S1265" s="1">
        <v>0</v>
      </c>
      <c r="T1265" s="10">
        <v>62500</v>
      </c>
      <c r="U1265" t="str">
        <f t="shared" si="133"/>
        <v>Not Reviewed</v>
      </c>
      <c r="V1265" t="str">
        <f t="shared" si="134"/>
        <v>Not Reviewed</v>
      </c>
      <c r="W1265">
        <f t="shared" si="135"/>
        <v>0</v>
      </c>
      <c r="X1265" t="str">
        <f t="shared" si="136"/>
        <v>Active</v>
      </c>
      <c r="Y1265">
        <f t="shared" si="137"/>
        <v>0.31232876712328766</v>
      </c>
      <c r="Z1265" t="str">
        <f t="shared" si="138"/>
        <v>&lt;1 Year</v>
      </c>
      <c r="AA1265" t="str">
        <f t="shared" si="139"/>
        <v>&lt;70K</v>
      </c>
    </row>
    <row r="1266" spans="1:27" ht="19.95" customHeight="1" x14ac:dyDescent="0.3">
      <c r="A1266" s="4" t="s">
        <v>1392</v>
      </c>
      <c r="B1266" s="5">
        <v>45636</v>
      </c>
      <c r="C1266" s="6" t="s">
        <v>55</v>
      </c>
      <c r="D1266" s="6" t="s">
        <v>56</v>
      </c>
      <c r="E1266" s="6" t="s">
        <v>23</v>
      </c>
      <c r="F1266" s="6" t="s">
        <v>57</v>
      </c>
      <c r="G1266" s="6" t="s">
        <v>58</v>
      </c>
      <c r="H1266" s="6" t="s">
        <v>43</v>
      </c>
      <c r="I1266" s="6" t="s">
        <v>50</v>
      </c>
      <c r="J1266" s="5">
        <v>45636</v>
      </c>
      <c r="K1266" s="5">
        <v>45948</v>
      </c>
      <c r="L1266" s="6" t="s">
        <v>51</v>
      </c>
      <c r="M1266" s="6">
        <v>312</v>
      </c>
      <c r="N1266" s="6" t="s">
        <v>52</v>
      </c>
      <c r="O1266" s="6" t="s">
        <v>63</v>
      </c>
      <c r="P1266" s="6" t="s">
        <v>133</v>
      </c>
      <c r="Q1266" s="6">
        <v>3</v>
      </c>
      <c r="R1266" s="6" t="s">
        <v>37</v>
      </c>
      <c r="S1266" s="6">
        <v>1</v>
      </c>
      <c r="T1266" s="7">
        <v>77000</v>
      </c>
      <c r="U1266" t="str">
        <f t="shared" si="133"/>
        <v>Reviewed</v>
      </c>
      <c r="V1266" t="str">
        <f t="shared" si="134"/>
        <v>meets</v>
      </c>
      <c r="W1266">
        <f t="shared" si="135"/>
        <v>1</v>
      </c>
      <c r="X1266" t="str">
        <f t="shared" si="136"/>
        <v>Attrited</v>
      </c>
      <c r="Y1266">
        <f t="shared" si="137"/>
        <v>0.85479452054794525</v>
      </c>
      <c r="Z1266" t="str">
        <f t="shared" si="138"/>
        <v>&lt;1 Year</v>
      </c>
      <c r="AA1266" t="str">
        <f t="shared" si="139"/>
        <v>70K–99K</v>
      </c>
    </row>
    <row r="1267" spans="1:27" ht="19.95" customHeight="1" x14ac:dyDescent="0.3">
      <c r="A1267" s="8" t="s">
        <v>1393</v>
      </c>
      <c r="B1267" s="9">
        <v>45042</v>
      </c>
      <c r="C1267" s="1" t="s">
        <v>60</v>
      </c>
      <c r="D1267" s="1" t="s">
        <v>56</v>
      </c>
      <c r="E1267" s="1" t="s">
        <v>40</v>
      </c>
      <c r="F1267" s="1" t="s">
        <v>145</v>
      </c>
      <c r="G1267" s="1" t="s">
        <v>62</v>
      </c>
      <c r="H1267" s="1" t="s">
        <v>49</v>
      </c>
      <c r="I1267" s="1" t="s">
        <v>50</v>
      </c>
      <c r="J1267" s="9">
        <v>45042</v>
      </c>
      <c r="K1267" s="9">
        <v>45515</v>
      </c>
      <c r="L1267" s="1" t="s">
        <v>51</v>
      </c>
      <c r="M1267" s="1">
        <v>473</v>
      </c>
      <c r="N1267" s="1" t="s">
        <v>29</v>
      </c>
      <c r="O1267" s="1" t="s">
        <v>63</v>
      </c>
      <c r="P1267" s="1" t="s">
        <v>31</v>
      </c>
      <c r="Q1267" s="1">
        <v>3</v>
      </c>
      <c r="R1267" s="1" t="s">
        <v>37</v>
      </c>
      <c r="S1267" s="1">
        <v>1</v>
      </c>
      <c r="T1267" s="10">
        <v>140500</v>
      </c>
      <c r="U1267" t="str">
        <f t="shared" si="133"/>
        <v>Reviewed</v>
      </c>
      <c r="V1267" t="str">
        <f t="shared" si="134"/>
        <v>meets</v>
      </c>
      <c r="W1267">
        <f t="shared" si="135"/>
        <v>1</v>
      </c>
      <c r="X1267" t="str">
        <f t="shared" si="136"/>
        <v>Attrited</v>
      </c>
      <c r="Y1267">
        <f t="shared" si="137"/>
        <v>1.295890410958904</v>
      </c>
      <c r="Z1267" t="str">
        <f t="shared" si="138"/>
        <v>1–2 Years</v>
      </c>
      <c r="AA1267" t="str">
        <f t="shared" si="139"/>
        <v>130K+</v>
      </c>
    </row>
    <row r="1268" spans="1:27" ht="19.95" customHeight="1" x14ac:dyDescent="0.3">
      <c r="A1268" s="4" t="s">
        <v>1394</v>
      </c>
      <c r="B1268" s="5">
        <v>45887</v>
      </c>
      <c r="C1268" s="6" t="s">
        <v>66</v>
      </c>
      <c r="D1268" s="6" t="s">
        <v>56</v>
      </c>
      <c r="E1268" s="6" t="s">
        <v>67</v>
      </c>
      <c r="F1268" s="6" t="s">
        <v>193</v>
      </c>
      <c r="G1268" s="6" t="s">
        <v>69</v>
      </c>
      <c r="H1268" s="6" t="s">
        <v>43</v>
      </c>
      <c r="I1268" s="6" t="s">
        <v>50</v>
      </c>
      <c r="J1268" s="5">
        <v>45887</v>
      </c>
      <c r="K1268" s="5">
        <v>46014</v>
      </c>
      <c r="L1268" s="6" t="s">
        <v>51</v>
      </c>
      <c r="M1268" s="6">
        <v>127</v>
      </c>
      <c r="N1268" s="6" t="s">
        <v>52</v>
      </c>
      <c r="O1268" s="6" t="s">
        <v>30</v>
      </c>
      <c r="P1268" s="6" t="s">
        <v>64</v>
      </c>
      <c r="Q1268" s="6" t="s">
        <v>95</v>
      </c>
      <c r="R1268" s="6" t="s">
        <v>28</v>
      </c>
      <c r="S1268" s="6">
        <v>0</v>
      </c>
      <c r="T1268" s="7">
        <v>66500</v>
      </c>
      <c r="U1268" t="str">
        <f t="shared" si="133"/>
        <v>Not Reviewed</v>
      </c>
      <c r="V1268" t="str">
        <f t="shared" si="134"/>
        <v>Not Reviewed</v>
      </c>
      <c r="W1268">
        <f t="shared" si="135"/>
        <v>1</v>
      </c>
      <c r="X1268" t="str">
        <f t="shared" si="136"/>
        <v>Attrited</v>
      </c>
      <c r="Y1268">
        <f t="shared" si="137"/>
        <v>0.34794520547945207</v>
      </c>
      <c r="Z1268" t="str">
        <f t="shared" si="138"/>
        <v>&lt;1 Year</v>
      </c>
      <c r="AA1268" t="str">
        <f t="shared" si="139"/>
        <v>&lt;70K</v>
      </c>
    </row>
    <row r="1269" spans="1:27" ht="19.95" customHeight="1" x14ac:dyDescent="0.3">
      <c r="A1269" s="8" t="s">
        <v>1395</v>
      </c>
      <c r="B1269" s="9">
        <v>45630</v>
      </c>
      <c r="C1269" s="1" t="s">
        <v>71</v>
      </c>
      <c r="D1269" s="1" t="s">
        <v>72</v>
      </c>
      <c r="E1269" s="1" t="s">
        <v>23</v>
      </c>
      <c r="F1269" s="1" t="s">
        <v>129</v>
      </c>
      <c r="G1269" s="1" t="s">
        <v>74</v>
      </c>
      <c r="H1269" s="1" t="s">
        <v>43</v>
      </c>
      <c r="I1269" s="1" t="s">
        <v>27</v>
      </c>
      <c r="J1269" s="9">
        <v>45630</v>
      </c>
      <c r="K1269" s="9"/>
      <c r="L1269" s="1" t="s">
        <v>28</v>
      </c>
      <c r="M1269" s="1">
        <v>392</v>
      </c>
      <c r="N1269" s="1" t="s">
        <v>52</v>
      </c>
      <c r="O1269" s="1" t="s">
        <v>170</v>
      </c>
      <c r="P1269" s="1" t="s">
        <v>133</v>
      </c>
      <c r="Q1269" s="1">
        <v>3</v>
      </c>
      <c r="R1269" s="1" t="s">
        <v>37</v>
      </c>
      <c r="S1269" s="1">
        <v>1</v>
      </c>
      <c r="T1269" s="10">
        <v>55000</v>
      </c>
      <c r="U1269" t="str">
        <f t="shared" si="133"/>
        <v>Reviewed</v>
      </c>
      <c r="V1269" t="str">
        <f t="shared" si="134"/>
        <v>meets</v>
      </c>
      <c r="W1269">
        <f t="shared" si="135"/>
        <v>0</v>
      </c>
      <c r="X1269" t="str">
        <f t="shared" si="136"/>
        <v>Active</v>
      </c>
      <c r="Y1269">
        <f t="shared" si="137"/>
        <v>1.0739726027397261</v>
      </c>
      <c r="Z1269" t="str">
        <f t="shared" si="138"/>
        <v>1–2 Years</v>
      </c>
      <c r="AA1269" t="str">
        <f t="shared" si="139"/>
        <v>&lt;70K</v>
      </c>
    </row>
    <row r="1270" spans="1:27" ht="19.95" customHeight="1" x14ac:dyDescent="0.3">
      <c r="A1270" s="4" t="s">
        <v>1396</v>
      </c>
      <c r="B1270" s="5">
        <v>45524</v>
      </c>
      <c r="C1270" s="6" t="s">
        <v>77</v>
      </c>
      <c r="D1270" s="6" t="s">
        <v>72</v>
      </c>
      <c r="E1270" s="6" t="s">
        <v>40</v>
      </c>
      <c r="F1270" s="6" t="s">
        <v>131</v>
      </c>
      <c r="G1270" s="6" t="s">
        <v>79</v>
      </c>
      <c r="H1270" s="6" t="s">
        <v>26</v>
      </c>
      <c r="I1270" s="6" t="s">
        <v>27</v>
      </c>
      <c r="J1270" s="5">
        <v>45524</v>
      </c>
      <c r="K1270" s="5"/>
      <c r="L1270" s="6" t="s">
        <v>28</v>
      </c>
      <c r="M1270" s="6">
        <v>498</v>
      </c>
      <c r="N1270" s="6" t="s">
        <v>52</v>
      </c>
      <c r="O1270" s="6" t="s">
        <v>63</v>
      </c>
      <c r="P1270" s="6" t="s">
        <v>44</v>
      </c>
      <c r="Q1270" s="6">
        <v>3</v>
      </c>
      <c r="R1270" s="6" t="s">
        <v>37</v>
      </c>
      <c r="S1270" s="6">
        <v>1</v>
      </c>
      <c r="T1270" s="7">
        <v>102500</v>
      </c>
      <c r="U1270" t="str">
        <f t="shared" si="133"/>
        <v>Reviewed</v>
      </c>
      <c r="V1270" t="str">
        <f t="shared" si="134"/>
        <v>meets</v>
      </c>
      <c r="W1270">
        <f t="shared" si="135"/>
        <v>0</v>
      </c>
      <c r="X1270" t="str">
        <f t="shared" si="136"/>
        <v>Active</v>
      </c>
      <c r="Y1270">
        <f t="shared" si="137"/>
        <v>1.3643835616438356</v>
      </c>
      <c r="Z1270" t="str">
        <f t="shared" si="138"/>
        <v>1–2 Years</v>
      </c>
      <c r="AA1270" t="str">
        <f t="shared" si="139"/>
        <v>100K–129K</v>
      </c>
    </row>
    <row r="1271" spans="1:27" ht="19.95" customHeight="1" x14ac:dyDescent="0.3">
      <c r="A1271" s="8" t="s">
        <v>1397</v>
      </c>
      <c r="B1271" s="9">
        <v>45448</v>
      </c>
      <c r="C1271" s="1" t="s">
        <v>81</v>
      </c>
      <c r="D1271" s="1" t="s">
        <v>72</v>
      </c>
      <c r="E1271" s="1" t="s">
        <v>23</v>
      </c>
      <c r="F1271" s="1" t="s">
        <v>434</v>
      </c>
      <c r="G1271" s="1" t="s">
        <v>83</v>
      </c>
      <c r="H1271" s="1" t="s">
        <v>110</v>
      </c>
      <c r="I1271" s="1" t="s">
        <v>50</v>
      </c>
      <c r="J1271" s="9">
        <v>45448</v>
      </c>
      <c r="K1271" s="9">
        <v>45593</v>
      </c>
      <c r="L1271" s="1" t="s">
        <v>51</v>
      </c>
      <c r="M1271" s="1">
        <v>145</v>
      </c>
      <c r="N1271" s="1" t="s">
        <v>52</v>
      </c>
      <c r="O1271" s="1" t="s">
        <v>63</v>
      </c>
      <c r="P1271" s="1" t="s">
        <v>31</v>
      </c>
      <c r="Q1271" s="1" t="s">
        <v>95</v>
      </c>
      <c r="R1271" s="1" t="s">
        <v>28</v>
      </c>
      <c r="S1271" s="1">
        <v>0</v>
      </c>
      <c r="T1271" s="10">
        <v>151500</v>
      </c>
      <c r="U1271" t="str">
        <f t="shared" si="133"/>
        <v>Not Reviewed</v>
      </c>
      <c r="V1271" t="str">
        <f t="shared" si="134"/>
        <v>Not Reviewed</v>
      </c>
      <c r="W1271">
        <f t="shared" si="135"/>
        <v>1</v>
      </c>
      <c r="X1271" t="str">
        <f t="shared" si="136"/>
        <v>Attrited</v>
      </c>
      <c r="Y1271">
        <f t="shared" si="137"/>
        <v>0.39726027397260272</v>
      </c>
      <c r="Z1271" t="str">
        <f t="shared" si="138"/>
        <v>&lt;1 Year</v>
      </c>
      <c r="AA1271" t="str">
        <f t="shared" si="139"/>
        <v>130K+</v>
      </c>
    </row>
    <row r="1272" spans="1:27" ht="19.95" customHeight="1" x14ac:dyDescent="0.3">
      <c r="A1272" s="4" t="s">
        <v>1398</v>
      </c>
      <c r="B1272" s="5">
        <v>45703</v>
      </c>
      <c r="C1272" s="6" t="s">
        <v>86</v>
      </c>
      <c r="D1272" s="6" t="s">
        <v>87</v>
      </c>
      <c r="E1272" s="6" t="s">
        <v>67</v>
      </c>
      <c r="F1272" s="6" t="s">
        <v>325</v>
      </c>
      <c r="G1272" s="6" t="s">
        <v>89</v>
      </c>
      <c r="H1272" s="6" t="s">
        <v>110</v>
      </c>
      <c r="I1272" s="6" t="s">
        <v>27</v>
      </c>
      <c r="J1272" s="5">
        <v>45703</v>
      </c>
      <c r="K1272" s="5"/>
      <c r="L1272" s="6" t="s">
        <v>28</v>
      </c>
      <c r="M1272" s="6">
        <v>319</v>
      </c>
      <c r="N1272" s="6" t="s">
        <v>52</v>
      </c>
      <c r="O1272" s="6" t="s">
        <v>30</v>
      </c>
      <c r="P1272" s="6" t="s">
        <v>31</v>
      </c>
      <c r="Q1272" s="6">
        <v>4</v>
      </c>
      <c r="R1272" s="6" t="s">
        <v>32</v>
      </c>
      <c r="S1272" s="6">
        <v>1</v>
      </c>
      <c r="T1272" s="7">
        <v>163000</v>
      </c>
      <c r="U1272" t="str">
        <f t="shared" si="133"/>
        <v>Reviewed</v>
      </c>
      <c r="V1272" t="str">
        <f t="shared" si="134"/>
        <v>exceeds</v>
      </c>
      <c r="W1272">
        <f t="shared" si="135"/>
        <v>0</v>
      </c>
      <c r="X1272" t="str">
        <f t="shared" si="136"/>
        <v>Active</v>
      </c>
      <c r="Y1272">
        <f t="shared" si="137"/>
        <v>0.87397260273972599</v>
      </c>
      <c r="Z1272" t="str">
        <f t="shared" si="138"/>
        <v>&lt;1 Year</v>
      </c>
      <c r="AA1272" t="str">
        <f t="shared" si="139"/>
        <v>130K+</v>
      </c>
    </row>
    <row r="1273" spans="1:27" ht="19.95" customHeight="1" x14ac:dyDescent="0.3">
      <c r="A1273" s="8" t="s">
        <v>1399</v>
      </c>
      <c r="B1273" s="9">
        <v>45416</v>
      </c>
      <c r="C1273" s="1" t="s">
        <v>91</v>
      </c>
      <c r="D1273" s="1" t="s">
        <v>87</v>
      </c>
      <c r="E1273" s="1" t="s">
        <v>92</v>
      </c>
      <c r="F1273" s="1" t="s">
        <v>152</v>
      </c>
      <c r="G1273" s="1" t="s">
        <v>94</v>
      </c>
      <c r="H1273" s="1" t="s">
        <v>49</v>
      </c>
      <c r="I1273" s="1" t="s">
        <v>27</v>
      </c>
      <c r="J1273" s="9">
        <v>45416</v>
      </c>
      <c r="K1273" s="9"/>
      <c r="L1273" s="1" t="s">
        <v>28</v>
      </c>
      <c r="M1273" s="1">
        <v>606</v>
      </c>
      <c r="N1273" s="1" t="s">
        <v>29</v>
      </c>
      <c r="O1273" s="1" t="s">
        <v>63</v>
      </c>
      <c r="P1273" s="1" t="s">
        <v>64</v>
      </c>
      <c r="Q1273" s="1">
        <v>3</v>
      </c>
      <c r="R1273" s="1" t="s">
        <v>37</v>
      </c>
      <c r="S1273" s="1">
        <v>2</v>
      </c>
      <c r="T1273" s="10">
        <v>120000</v>
      </c>
      <c r="U1273" t="str">
        <f t="shared" si="133"/>
        <v>Reviewed</v>
      </c>
      <c r="V1273" t="str">
        <f t="shared" si="134"/>
        <v>meets</v>
      </c>
      <c r="W1273">
        <f t="shared" si="135"/>
        <v>0</v>
      </c>
      <c r="X1273" t="str">
        <f t="shared" si="136"/>
        <v>Active</v>
      </c>
      <c r="Y1273">
        <f t="shared" si="137"/>
        <v>1.6602739726027398</v>
      </c>
      <c r="Z1273" t="str">
        <f t="shared" si="138"/>
        <v>1–2 Years</v>
      </c>
      <c r="AA1273" t="str">
        <f t="shared" si="139"/>
        <v>100K–129K</v>
      </c>
    </row>
    <row r="1274" spans="1:27" ht="19.95" customHeight="1" x14ac:dyDescent="0.3">
      <c r="A1274" s="4" t="s">
        <v>1400</v>
      </c>
      <c r="B1274" s="5">
        <v>45249</v>
      </c>
      <c r="C1274" s="6" t="s">
        <v>21</v>
      </c>
      <c r="D1274" s="6" t="s">
        <v>22</v>
      </c>
      <c r="E1274" s="6" t="s">
        <v>23</v>
      </c>
      <c r="F1274" s="6" t="s">
        <v>288</v>
      </c>
      <c r="G1274" s="6" t="s">
        <v>25</v>
      </c>
      <c r="H1274" s="6" t="s">
        <v>43</v>
      </c>
      <c r="I1274" s="6" t="s">
        <v>27</v>
      </c>
      <c r="J1274" s="5">
        <v>45249</v>
      </c>
      <c r="K1274" s="5"/>
      <c r="L1274" s="6" t="s">
        <v>28</v>
      </c>
      <c r="M1274" s="6">
        <v>773</v>
      </c>
      <c r="N1274" s="6" t="s">
        <v>29</v>
      </c>
      <c r="O1274" s="6" t="s">
        <v>30</v>
      </c>
      <c r="P1274" s="6" t="s">
        <v>64</v>
      </c>
      <c r="Q1274" s="6">
        <v>3</v>
      </c>
      <c r="R1274" s="6" t="s">
        <v>37</v>
      </c>
      <c r="S1274" s="6">
        <v>2</v>
      </c>
      <c r="T1274" s="7">
        <v>69500</v>
      </c>
      <c r="U1274" t="str">
        <f t="shared" si="133"/>
        <v>Reviewed</v>
      </c>
      <c r="V1274" t="str">
        <f t="shared" si="134"/>
        <v>meets</v>
      </c>
      <c r="W1274">
        <f t="shared" si="135"/>
        <v>0</v>
      </c>
      <c r="X1274" t="str">
        <f t="shared" si="136"/>
        <v>Active</v>
      </c>
      <c r="Y1274">
        <f t="shared" si="137"/>
        <v>2.117808219178082</v>
      </c>
      <c r="Z1274" t="str">
        <f t="shared" si="138"/>
        <v>2–3 Years</v>
      </c>
      <c r="AA1274" t="str">
        <f t="shared" si="139"/>
        <v>&lt;70K</v>
      </c>
    </row>
    <row r="1275" spans="1:27" ht="19.95" customHeight="1" x14ac:dyDescent="0.3">
      <c r="A1275" s="8" t="s">
        <v>1401</v>
      </c>
      <c r="B1275" s="9">
        <v>45362</v>
      </c>
      <c r="C1275" s="1" t="s">
        <v>34</v>
      </c>
      <c r="D1275" s="1" t="s">
        <v>22</v>
      </c>
      <c r="E1275" s="1" t="s">
        <v>23</v>
      </c>
      <c r="F1275" s="1" t="s">
        <v>35</v>
      </c>
      <c r="G1275" s="1" t="s">
        <v>36</v>
      </c>
      <c r="H1275" s="1" t="s">
        <v>26</v>
      </c>
      <c r="I1275" s="1" t="s">
        <v>27</v>
      </c>
      <c r="J1275" s="9">
        <v>45362</v>
      </c>
      <c r="K1275" s="9"/>
      <c r="L1275" s="1" t="s">
        <v>28</v>
      </c>
      <c r="M1275" s="1">
        <v>660</v>
      </c>
      <c r="N1275" s="1" t="s">
        <v>29</v>
      </c>
      <c r="O1275" s="1" t="s">
        <v>63</v>
      </c>
      <c r="P1275" s="1" t="s">
        <v>31</v>
      </c>
      <c r="Q1275" s="1">
        <v>5</v>
      </c>
      <c r="R1275" s="1" t="s">
        <v>119</v>
      </c>
      <c r="S1275" s="1">
        <v>2</v>
      </c>
      <c r="T1275" s="10">
        <v>90000</v>
      </c>
      <c r="U1275" t="str">
        <f t="shared" si="133"/>
        <v>Reviewed</v>
      </c>
      <c r="V1275" t="str">
        <f t="shared" si="134"/>
        <v>outstanding</v>
      </c>
      <c r="W1275">
        <f t="shared" si="135"/>
        <v>0</v>
      </c>
      <c r="X1275" t="str">
        <f t="shared" si="136"/>
        <v>Active</v>
      </c>
      <c r="Y1275">
        <f t="shared" si="137"/>
        <v>1.8082191780821917</v>
      </c>
      <c r="Z1275" t="str">
        <f t="shared" si="138"/>
        <v>1–2 Years</v>
      </c>
      <c r="AA1275" t="str">
        <f t="shared" si="139"/>
        <v>70K–99K</v>
      </c>
    </row>
    <row r="1276" spans="1:27" ht="19.95" customHeight="1" x14ac:dyDescent="0.3">
      <c r="A1276" s="4" t="s">
        <v>1402</v>
      </c>
      <c r="B1276" s="5">
        <v>45337</v>
      </c>
      <c r="C1276" s="6" t="s">
        <v>39</v>
      </c>
      <c r="D1276" s="6" t="s">
        <v>22</v>
      </c>
      <c r="E1276" s="6" t="s">
        <v>40</v>
      </c>
      <c r="F1276" s="6" t="s">
        <v>35</v>
      </c>
      <c r="G1276" s="6" t="s">
        <v>36</v>
      </c>
      <c r="H1276" s="6" t="s">
        <v>26</v>
      </c>
      <c r="I1276" s="6" t="s">
        <v>27</v>
      </c>
      <c r="J1276" s="5">
        <v>45337</v>
      </c>
      <c r="K1276" s="5"/>
      <c r="L1276" s="6" t="s">
        <v>28</v>
      </c>
      <c r="M1276" s="6">
        <v>685</v>
      </c>
      <c r="N1276" s="6" t="s">
        <v>122</v>
      </c>
      <c r="O1276" s="6" t="s">
        <v>63</v>
      </c>
      <c r="P1276" s="6" t="s">
        <v>64</v>
      </c>
      <c r="Q1276" s="6">
        <v>3</v>
      </c>
      <c r="R1276" s="6" t="s">
        <v>37</v>
      </c>
      <c r="S1276" s="6">
        <v>2</v>
      </c>
      <c r="T1276" s="7">
        <v>96000</v>
      </c>
      <c r="U1276" t="str">
        <f t="shared" si="133"/>
        <v>Reviewed</v>
      </c>
      <c r="V1276" t="str">
        <f t="shared" si="134"/>
        <v>meets</v>
      </c>
      <c r="W1276">
        <f t="shared" si="135"/>
        <v>0</v>
      </c>
      <c r="X1276" t="str">
        <f t="shared" si="136"/>
        <v>Active</v>
      </c>
      <c r="Y1276">
        <f t="shared" si="137"/>
        <v>1.8767123287671232</v>
      </c>
      <c r="Z1276" t="str">
        <f t="shared" si="138"/>
        <v>1–2 Years</v>
      </c>
      <c r="AA1276" t="str">
        <f t="shared" si="139"/>
        <v>70K–99K</v>
      </c>
    </row>
    <row r="1277" spans="1:27" ht="19.95" customHeight="1" x14ac:dyDescent="0.3">
      <c r="A1277" s="8" t="s">
        <v>1403</v>
      </c>
      <c r="B1277" s="9">
        <v>45256</v>
      </c>
      <c r="C1277" s="1" t="s">
        <v>46</v>
      </c>
      <c r="D1277" s="1" t="s">
        <v>22</v>
      </c>
      <c r="E1277" s="1" t="s">
        <v>40</v>
      </c>
      <c r="F1277" s="1" t="s">
        <v>101</v>
      </c>
      <c r="G1277" s="1" t="s">
        <v>48</v>
      </c>
      <c r="H1277" s="1" t="s">
        <v>26</v>
      </c>
      <c r="I1277" s="1" t="s">
        <v>50</v>
      </c>
      <c r="J1277" s="9">
        <v>45256</v>
      </c>
      <c r="K1277" s="9">
        <v>45742</v>
      </c>
      <c r="L1277" s="1" t="s">
        <v>51</v>
      </c>
      <c r="M1277" s="1">
        <v>486</v>
      </c>
      <c r="N1277" s="1" t="s">
        <v>140</v>
      </c>
      <c r="O1277" s="1" t="s">
        <v>63</v>
      </c>
      <c r="P1277" s="1" t="s">
        <v>64</v>
      </c>
      <c r="Q1277" s="1">
        <v>3</v>
      </c>
      <c r="R1277" s="1" t="s">
        <v>37</v>
      </c>
      <c r="S1277" s="1">
        <v>1</v>
      </c>
      <c r="T1277" s="10">
        <v>79000</v>
      </c>
      <c r="U1277" t="str">
        <f t="shared" si="133"/>
        <v>Reviewed</v>
      </c>
      <c r="V1277" t="str">
        <f t="shared" si="134"/>
        <v>meets</v>
      </c>
      <c r="W1277">
        <f t="shared" si="135"/>
        <v>1</v>
      </c>
      <c r="X1277" t="str">
        <f t="shared" si="136"/>
        <v>Attrited</v>
      </c>
      <c r="Y1277">
        <f t="shared" si="137"/>
        <v>1.3315068493150686</v>
      </c>
      <c r="Z1277" t="str">
        <f t="shared" si="138"/>
        <v>1–2 Years</v>
      </c>
      <c r="AA1277" t="str">
        <f t="shared" si="139"/>
        <v>70K–99K</v>
      </c>
    </row>
    <row r="1278" spans="1:27" ht="19.95" customHeight="1" x14ac:dyDescent="0.3">
      <c r="A1278" s="4" t="s">
        <v>1404</v>
      </c>
      <c r="B1278" s="5">
        <v>45863</v>
      </c>
      <c r="C1278" s="6" t="s">
        <v>55</v>
      </c>
      <c r="D1278" s="6" t="s">
        <v>56</v>
      </c>
      <c r="E1278" s="6" t="s">
        <v>23</v>
      </c>
      <c r="F1278" s="6" t="s">
        <v>57</v>
      </c>
      <c r="G1278" s="6" t="s">
        <v>58</v>
      </c>
      <c r="H1278" s="6" t="s">
        <v>43</v>
      </c>
      <c r="I1278" s="6" t="s">
        <v>27</v>
      </c>
      <c r="J1278" s="5">
        <v>45863</v>
      </c>
      <c r="K1278" s="5"/>
      <c r="L1278" s="6" t="s">
        <v>28</v>
      </c>
      <c r="M1278" s="6">
        <v>159</v>
      </c>
      <c r="N1278" s="6" t="s">
        <v>29</v>
      </c>
      <c r="O1278" s="6" t="s">
        <v>63</v>
      </c>
      <c r="P1278" s="6" t="s">
        <v>133</v>
      </c>
      <c r="Q1278" s="6" t="s">
        <v>95</v>
      </c>
      <c r="R1278" s="6" t="s">
        <v>28</v>
      </c>
      <c r="S1278" s="6">
        <v>0</v>
      </c>
      <c r="T1278" s="7">
        <v>75000</v>
      </c>
      <c r="U1278" t="str">
        <f t="shared" si="133"/>
        <v>Not Reviewed</v>
      </c>
      <c r="V1278" t="str">
        <f t="shared" si="134"/>
        <v>Not Reviewed</v>
      </c>
      <c r="W1278">
        <f t="shared" si="135"/>
        <v>0</v>
      </c>
      <c r="X1278" t="str">
        <f t="shared" si="136"/>
        <v>Active</v>
      </c>
      <c r="Y1278">
        <f t="shared" si="137"/>
        <v>0.43561643835616437</v>
      </c>
      <c r="Z1278" t="str">
        <f t="shared" si="138"/>
        <v>&lt;1 Year</v>
      </c>
      <c r="AA1278" t="str">
        <f t="shared" si="139"/>
        <v>70K–99K</v>
      </c>
    </row>
    <row r="1279" spans="1:27" ht="19.95" customHeight="1" x14ac:dyDescent="0.3">
      <c r="A1279" s="8" t="s">
        <v>1405</v>
      </c>
      <c r="B1279" s="9">
        <v>45311</v>
      </c>
      <c r="C1279" s="1" t="s">
        <v>60</v>
      </c>
      <c r="D1279" s="1" t="s">
        <v>56</v>
      </c>
      <c r="E1279" s="1" t="s">
        <v>40</v>
      </c>
      <c r="F1279" s="1" t="s">
        <v>57</v>
      </c>
      <c r="G1279" s="1" t="s">
        <v>58</v>
      </c>
      <c r="H1279" s="1" t="s">
        <v>43</v>
      </c>
      <c r="I1279" s="1" t="s">
        <v>27</v>
      </c>
      <c r="J1279" s="9">
        <v>45311</v>
      </c>
      <c r="K1279" s="9"/>
      <c r="L1279" s="1" t="s">
        <v>28</v>
      </c>
      <c r="M1279" s="1">
        <v>711</v>
      </c>
      <c r="N1279" s="1" t="s">
        <v>122</v>
      </c>
      <c r="O1279" s="1" t="s">
        <v>63</v>
      </c>
      <c r="P1279" s="1" t="s">
        <v>64</v>
      </c>
      <c r="Q1279" s="1">
        <v>3</v>
      </c>
      <c r="R1279" s="1" t="s">
        <v>37</v>
      </c>
      <c r="S1279" s="1">
        <v>2</v>
      </c>
      <c r="T1279" s="10">
        <v>76500</v>
      </c>
      <c r="U1279" t="str">
        <f t="shared" si="133"/>
        <v>Reviewed</v>
      </c>
      <c r="V1279" t="str">
        <f t="shared" si="134"/>
        <v>meets</v>
      </c>
      <c r="W1279">
        <f t="shared" si="135"/>
        <v>0</v>
      </c>
      <c r="X1279" t="str">
        <f t="shared" si="136"/>
        <v>Active</v>
      </c>
      <c r="Y1279">
        <f t="shared" si="137"/>
        <v>1.9479452054794522</v>
      </c>
      <c r="Z1279" t="str">
        <f t="shared" si="138"/>
        <v>1–2 Years</v>
      </c>
      <c r="AA1279" t="str">
        <f t="shared" si="139"/>
        <v>70K–99K</v>
      </c>
    </row>
    <row r="1280" spans="1:27" ht="19.95" customHeight="1" x14ac:dyDescent="0.3">
      <c r="A1280" s="4" t="s">
        <v>1406</v>
      </c>
      <c r="B1280" s="5">
        <v>45155</v>
      </c>
      <c r="C1280" s="6" t="s">
        <v>66</v>
      </c>
      <c r="D1280" s="6" t="s">
        <v>56</v>
      </c>
      <c r="E1280" s="6" t="s">
        <v>67</v>
      </c>
      <c r="F1280" s="6" t="s">
        <v>193</v>
      </c>
      <c r="G1280" s="6" t="s">
        <v>69</v>
      </c>
      <c r="H1280" s="6" t="s">
        <v>43</v>
      </c>
      <c r="I1280" s="6" t="s">
        <v>27</v>
      </c>
      <c r="J1280" s="5">
        <v>45155</v>
      </c>
      <c r="K1280" s="5"/>
      <c r="L1280" s="6" t="s">
        <v>28</v>
      </c>
      <c r="M1280" s="6">
        <v>867</v>
      </c>
      <c r="N1280" s="6" t="s">
        <v>29</v>
      </c>
      <c r="O1280" s="6" t="s">
        <v>63</v>
      </c>
      <c r="P1280" s="6" t="s">
        <v>107</v>
      </c>
      <c r="Q1280" s="6">
        <v>3</v>
      </c>
      <c r="R1280" s="6" t="s">
        <v>37</v>
      </c>
      <c r="S1280" s="6">
        <v>2</v>
      </c>
      <c r="T1280" s="7">
        <v>59000</v>
      </c>
      <c r="U1280" t="str">
        <f t="shared" si="133"/>
        <v>Reviewed</v>
      </c>
      <c r="V1280" t="str">
        <f t="shared" si="134"/>
        <v>meets</v>
      </c>
      <c r="W1280">
        <f t="shared" si="135"/>
        <v>0</v>
      </c>
      <c r="X1280" t="str">
        <f t="shared" si="136"/>
        <v>Active</v>
      </c>
      <c r="Y1280">
        <f t="shared" si="137"/>
        <v>2.3753424657534246</v>
      </c>
      <c r="Z1280" t="str">
        <f t="shared" si="138"/>
        <v>2–3 Years</v>
      </c>
      <c r="AA1280" t="str">
        <f t="shared" si="139"/>
        <v>&lt;70K</v>
      </c>
    </row>
    <row r="1281" spans="1:27" ht="19.95" customHeight="1" x14ac:dyDescent="0.3">
      <c r="A1281" s="8" t="s">
        <v>1407</v>
      </c>
      <c r="B1281" s="9">
        <v>45679</v>
      </c>
      <c r="C1281" s="1" t="s">
        <v>71</v>
      </c>
      <c r="D1281" s="1" t="s">
        <v>72</v>
      </c>
      <c r="E1281" s="1" t="s">
        <v>23</v>
      </c>
      <c r="F1281" s="1" t="s">
        <v>150</v>
      </c>
      <c r="G1281" s="1" t="s">
        <v>74</v>
      </c>
      <c r="H1281" s="1" t="s">
        <v>26</v>
      </c>
      <c r="I1281" s="1" t="s">
        <v>50</v>
      </c>
      <c r="J1281" s="9">
        <v>45679</v>
      </c>
      <c r="K1281" s="9">
        <v>45799</v>
      </c>
      <c r="L1281" s="1" t="s">
        <v>51</v>
      </c>
      <c r="M1281" s="1">
        <v>120</v>
      </c>
      <c r="N1281" s="1" t="s">
        <v>52</v>
      </c>
      <c r="O1281" s="1" t="s">
        <v>30</v>
      </c>
      <c r="P1281" s="1" t="s">
        <v>44</v>
      </c>
      <c r="Q1281" s="1" t="s">
        <v>95</v>
      </c>
      <c r="R1281" s="1" t="s">
        <v>28</v>
      </c>
      <c r="S1281" s="1">
        <v>0</v>
      </c>
      <c r="T1281" s="10">
        <v>102500</v>
      </c>
      <c r="U1281" t="str">
        <f t="shared" si="133"/>
        <v>Not Reviewed</v>
      </c>
      <c r="V1281" t="str">
        <f t="shared" si="134"/>
        <v>Not Reviewed</v>
      </c>
      <c r="W1281">
        <f t="shared" si="135"/>
        <v>1</v>
      </c>
      <c r="X1281" t="str">
        <f t="shared" si="136"/>
        <v>Attrited</v>
      </c>
      <c r="Y1281">
        <f t="shared" si="137"/>
        <v>0.32876712328767121</v>
      </c>
      <c r="Z1281" t="str">
        <f t="shared" si="138"/>
        <v>&lt;1 Year</v>
      </c>
      <c r="AA1281" t="str">
        <f t="shared" si="139"/>
        <v>100K–129K</v>
      </c>
    </row>
    <row r="1282" spans="1:27" ht="19.95" customHeight="1" x14ac:dyDescent="0.3">
      <c r="A1282" s="4" t="s">
        <v>1408</v>
      </c>
      <c r="B1282" s="5">
        <v>45442</v>
      </c>
      <c r="C1282" s="6" t="s">
        <v>77</v>
      </c>
      <c r="D1282" s="6" t="s">
        <v>72</v>
      </c>
      <c r="E1282" s="6" t="s">
        <v>40</v>
      </c>
      <c r="F1282" s="6" t="s">
        <v>93</v>
      </c>
      <c r="G1282" s="6" t="s">
        <v>94</v>
      </c>
      <c r="H1282" s="6" t="s">
        <v>26</v>
      </c>
      <c r="I1282" s="6" t="s">
        <v>27</v>
      </c>
      <c r="J1282" s="5">
        <v>45442</v>
      </c>
      <c r="K1282" s="5"/>
      <c r="L1282" s="6" t="s">
        <v>28</v>
      </c>
      <c r="M1282" s="6">
        <v>580</v>
      </c>
      <c r="N1282" s="6" t="s">
        <v>52</v>
      </c>
      <c r="O1282" s="6" t="s">
        <v>63</v>
      </c>
      <c r="P1282" s="6" t="s">
        <v>31</v>
      </c>
      <c r="Q1282" s="6">
        <v>4</v>
      </c>
      <c r="R1282" s="6" t="s">
        <v>32</v>
      </c>
      <c r="S1282" s="6">
        <v>2</v>
      </c>
      <c r="T1282" s="7">
        <v>92000</v>
      </c>
      <c r="U1282" t="str">
        <f t="shared" ref="U1282:U1345" si="140">IF(LOWER(TRIM(Q1282&amp;""))="none","Not Reviewed","Reviewed")</f>
        <v>Reviewed</v>
      </c>
      <c r="V1282" t="str">
        <f t="shared" ref="V1282:V1345" si="141">IF(OR(Q1282="none",R1282=""),"Not Reviewed",R1282)</f>
        <v>exceeds</v>
      </c>
      <c r="W1282">
        <f t="shared" ref="W1282:W1345" si="142">IF(I1282="terminated",1,0)</f>
        <v>0</v>
      </c>
      <c r="X1282" t="str">
        <f t="shared" ref="X1282:X1345" si="143">IF(I1282="terminated","Attrited","Active")</f>
        <v>Active</v>
      </c>
      <c r="Y1282">
        <f t="shared" ref="Y1282:Y1345" si="144">M1282/365</f>
        <v>1.5890410958904109</v>
      </c>
      <c r="Z1282" t="str">
        <f t="shared" ref="Z1282:Z1345" si="145">IF(Y1282&lt;1,"&lt;1 Year",IF(Y1282&lt;2,"1–2 Years",IF(Y1282&lt;3,"2–3 Years","3+ Years")))</f>
        <v>1–2 Years</v>
      </c>
      <c r="AA1282" t="str">
        <f t="shared" ref="AA1282:AA1345" si="146">IF(T1282&lt;70000,"&lt;70K",IF(T1282&lt;100000,"70K–99K",IF(T1282&lt;130000,"100K–129K","130K+")))</f>
        <v>70K–99K</v>
      </c>
    </row>
    <row r="1283" spans="1:27" ht="19.95" customHeight="1" x14ac:dyDescent="0.3">
      <c r="A1283" s="8" t="s">
        <v>1409</v>
      </c>
      <c r="B1283" s="9">
        <v>45896</v>
      </c>
      <c r="C1283" s="1" t="s">
        <v>81</v>
      </c>
      <c r="D1283" s="1" t="s">
        <v>72</v>
      </c>
      <c r="E1283" s="1" t="s">
        <v>23</v>
      </c>
      <c r="F1283" s="1" t="s">
        <v>114</v>
      </c>
      <c r="G1283" s="1" t="s">
        <v>94</v>
      </c>
      <c r="H1283" s="1" t="s">
        <v>43</v>
      </c>
      <c r="I1283" s="1" t="s">
        <v>27</v>
      </c>
      <c r="J1283" s="9">
        <v>45896</v>
      </c>
      <c r="K1283" s="9"/>
      <c r="L1283" s="1" t="s">
        <v>28</v>
      </c>
      <c r="M1283" s="1">
        <v>126</v>
      </c>
      <c r="N1283" s="1" t="s">
        <v>29</v>
      </c>
      <c r="O1283" s="1" t="s">
        <v>43</v>
      </c>
      <c r="P1283" s="1" t="s">
        <v>64</v>
      </c>
      <c r="Q1283" s="1" t="s">
        <v>95</v>
      </c>
      <c r="R1283" s="1" t="s">
        <v>28</v>
      </c>
      <c r="S1283" s="1">
        <v>0</v>
      </c>
      <c r="T1283" s="10">
        <v>70000</v>
      </c>
      <c r="U1283" t="str">
        <f t="shared" si="140"/>
        <v>Not Reviewed</v>
      </c>
      <c r="V1283" t="str">
        <f t="shared" si="141"/>
        <v>Not Reviewed</v>
      </c>
      <c r="W1283">
        <f t="shared" si="142"/>
        <v>0</v>
      </c>
      <c r="X1283" t="str">
        <f t="shared" si="143"/>
        <v>Active</v>
      </c>
      <c r="Y1283">
        <f t="shared" si="144"/>
        <v>0.34520547945205482</v>
      </c>
      <c r="Z1283" t="str">
        <f t="shared" si="145"/>
        <v>&lt;1 Year</v>
      </c>
      <c r="AA1283" t="str">
        <f t="shared" si="146"/>
        <v>70K–99K</v>
      </c>
    </row>
    <row r="1284" spans="1:27" ht="19.95" customHeight="1" x14ac:dyDescent="0.3">
      <c r="A1284" s="4" t="s">
        <v>1410</v>
      </c>
      <c r="B1284" s="5">
        <v>45385</v>
      </c>
      <c r="C1284" s="6" t="s">
        <v>86</v>
      </c>
      <c r="D1284" s="6" t="s">
        <v>87</v>
      </c>
      <c r="E1284" s="6" t="s">
        <v>67</v>
      </c>
      <c r="F1284" s="6" t="s">
        <v>88</v>
      </c>
      <c r="G1284" s="6" t="s">
        <v>89</v>
      </c>
      <c r="H1284" s="6" t="s">
        <v>49</v>
      </c>
      <c r="I1284" s="6" t="s">
        <v>50</v>
      </c>
      <c r="J1284" s="5">
        <v>45385</v>
      </c>
      <c r="K1284" s="5">
        <v>45943</v>
      </c>
      <c r="L1284" s="6" t="s">
        <v>159</v>
      </c>
      <c r="M1284" s="6">
        <v>558</v>
      </c>
      <c r="N1284" s="6" t="s">
        <v>52</v>
      </c>
      <c r="O1284" s="6" t="s">
        <v>43</v>
      </c>
      <c r="P1284" s="6" t="s">
        <v>64</v>
      </c>
      <c r="Q1284" s="6">
        <v>3</v>
      </c>
      <c r="R1284" s="6" t="s">
        <v>37</v>
      </c>
      <c r="S1284" s="6">
        <v>2</v>
      </c>
      <c r="T1284" s="7">
        <v>108000</v>
      </c>
      <c r="U1284" t="str">
        <f t="shared" si="140"/>
        <v>Reviewed</v>
      </c>
      <c r="V1284" t="str">
        <f t="shared" si="141"/>
        <v>meets</v>
      </c>
      <c r="W1284">
        <f t="shared" si="142"/>
        <v>1</v>
      </c>
      <c r="X1284" t="str">
        <f t="shared" si="143"/>
        <v>Attrited</v>
      </c>
      <c r="Y1284">
        <f t="shared" si="144"/>
        <v>1.5287671232876712</v>
      </c>
      <c r="Z1284" t="str">
        <f t="shared" si="145"/>
        <v>1–2 Years</v>
      </c>
      <c r="AA1284" t="str">
        <f t="shared" si="146"/>
        <v>100K–129K</v>
      </c>
    </row>
    <row r="1285" spans="1:27" ht="19.95" customHeight="1" x14ac:dyDescent="0.3">
      <c r="A1285" s="8" t="s">
        <v>1411</v>
      </c>
      <c r="B1285" s="9">
        <v>45247</v>
      </c>
      <c r="C1285" s="1" t="s">
        <v>91</v>
      </c>
      <c r="D1285" s="1" t="s">
        <v>87</v>
      </c>
      <c r="E1285" s="1" t="s">
        <v>92</v>
      </c>
      <c r="F1285" s="1" t="s">
        <v>286</v>
      </c>
      <c r="G1285" s="1" t="s">
        <v>94</v>
      </c>
      <c r="H1285" s="1" t="s">
        <v>110</v>
      </c>
      <c r="I1285" s="1" t="s">
        <v>27</v>
      </c>
      <c r="J1285" s="9">
        <v>45247</v>
      </c>
      <c r="K1285" s="9"/>
      <c r="L1285" s="1" t="s">
        <v>28</v>
      </c>
      <c r="M1285" s="1">
        <v>775</v>
      </c>
      <c r="N1285" s="1" t="s">
        <v>29</v>
      </c>
      <c r="O1285" s="1" t="s">
        <v>105</v>
      </c>
      <c r="P1285" s="1" t="s">
        <v>107</v>
      </c>
      <c r="Q1285" s="1">
        <v>3</v>
      </c>
      <c r="R1285" s="1" t="s">
        <v>37</v>
      </c>
      <c r="S1285" s="1">
        <v>2</v>
      </c>
      <c r="T1285" s="10">
        <v>173000</v>
      </c>
      <c r="U1285" t="str">
        <f t="shared" si="140"/>
        <v>Reviewed</v>
      </c>
      <c r="V1285" t="str">
        <f t="shared" si="141"/>
        <v>meets</v>
      </c>
      <c r="W1285">
        <f t="shared" si="142"/>
        <v>0</v>
      </c>
      <c r="X1285" t="str">
        <f t="shared" si="143"/>
        <v>Active</v>
      </c>
      <c r="Y1285">
        <f t="shared" si="144"/>
        <v>2.1232876712328768</v>
      </c>
      <c r="Z1285" t="str">
        <f t="shared" si="145"/>
        <v>2–3 Years</v>
      </c>
      <c r="AA1285" t="str">
        <f t="shared" si="146"/>
        <v>130K+</v>
      </c>
    </row>
    <row r="1286" spans="1:27" ht="19.95" customHeight="1" x14ac:dyDescent="0.3">
      <c r="A1286" s="4" t="s">
        <v>1412</v>
      </c>
      <c r="B1286" s="5">
        <v>45221</v>
      </c>
      <c r="C1286" s="6" t="s">
        <v>21</v>
      </c>
      <c r="D1286" s="6" t="s">
        <v>22</v>
      </c>
      <c r="E1286" s="6" t="s">
        <v>23</v>
      </c>
      <c r="F1286" s="6" t="s">
        <v>99</v>
      </c>
      <c r="G1286" s="6" t="s">
        <v>36</v>
      </c>
      <c r="H1286" s="6" t="s">
        <v>49</v>
      </c>
      <c r="I1286" s="6" t="s">
        <v>27</v>
      </c>
      <c r="J1286" s="5">
        <v>45221</v>
      </c>
      <c r="K1286" s="5"/>
      <c r="L1286" s="6" t="s">
        <v>28</v>
      </c>
      <c r="M1286" s="6">
        <v>801</v>
      </c>
      <c r="N1286" s="6" t="s">
        <v>29</v>
      </c>
      <c r="O1286" s="6" t="s">
        <v>63</v>
      </c>
      <c r="P1286" s="6" t="s">
        <v>133</v>
      </c>
      <c r="Q1286" s="6">
        <v>2</v>
      </c>
      <c r="R1286" s="6" t="s">
        <v>53</v>
      </c>
      <c r="S1286" s="6">
        <v>2</v>
      </c>
      <c r="T1286" s="7">
        <v>98000</v>
      </c>
      <c r="U1286" t="str">
        <f t="shared" si="140"/>
        <v>Reviewed</v>
      </c>
      <c r="V1286" t="str">
        <f t="shared" si="141"/>
        <v>needs_support</v>
      </c>
      <c r="W1286">
        <f t="shared" si="142"/>
        <v>0</v>
      </c>
      <c r="X1286" t="str">
        <f t="shared" si="143"/>
        <v>Active</v>
      </c>
      <c r="Y1286">
        <f t="shared" si="144"/>
        <v>2.1945205479452055</v>
      </c>
      <c r="Z1286" t="str">
        <f t="shared" si="145"/>
        <v>2–3 Years</v>
      </c>
      <c r="AA1286" t="str">
        <f t="shared" si="146"/>
        <v>70K–99K</v>
      </c>
    </row>
    <row r="1287" spans="1:27" ht="19.95" customHeight="1" x14ac:dyDescent="0.3">
      <c r="A1287" s="8" t="s">
        <v>1413</v>
      </c>
      <c r="B1287" s="9">
        <v>45158</v>
      </c>
      <c r="C1287" s="1" t="s">
        <v>34</v>
      </c>
      <c r="D1287" s="1" t="s">
        <v>22</v>
      </c>
      <c r="E1287" s="1" t="s">
        <v>23</v>
      </c>
      <c r="F1287" s="1" t="s">
        <v>35</v>
      </c>
      <c r="G1287" s="1" t="s">
        <v>36</v>
      </c>
      <c r="H1287" s="1" t="s">
        <v>26</v>
      </c>
      <c r="I1287" s="1" t="s">
        <v>27</v>
      </c>
      <c r="J1287" s="9">
        <v>45158</v>
      </c>
      <c r="K1287" s="9"/>
      <c r="L1287" s="1" t="s">
        <v>28</v>
      </c>
      <c r="M1287" s="1">
        <v>864</v>
      </c>
      <c r="N1287" s="1" t="s">
        <v>52</v>
      </c>
      <c r="O1287" s="1" t="s">
        <v>63</v>
      </c>
      <c r="P1287" s="1" t="s">
        <v>107</v>
      </c>
      <c r="Q1287" s="1">
        <v>3</v>
      </c>
      <c r="R1287" s="1" t="s">
        <v>37</v>
      </c>
      <c r="S1287" s="1">
        <v>2</v>
      </c>
      <c r="T1287" s="10">
        <v>77000</v>
      </c>
      <c r="U1287" t="str">
        <f t="shared" si="140"/>
        <v>Reviewed</v>
      </c>
      <c r="V1287" t="str">
        <f t="shared" si="141"/>
        <v>meets</v>
      </c>
      <c r="W1287">
        <f t="shared" si="142"/>
        <v>0</v>
      </c>
      <c r="X1287" t="str">
        <f t="shared" si="143"/>
        <v>Active</v>
      </c>
      <c r="Y1287">
        <f t="shared" si="144"/>
        <v>2.3671232876712329</v>
      </c>
      <c r="Z1287" t="str">
        <f t="shared" si="145"/>
        <v>2–3 Years</v>
      </c>
      <c r="AA1287" t="str">
        <f t="shared" si="146"/>
        <v>70K–99K</v>
      </c>
    </row>
    <row r="1288" spans="1:27" ht="19.95" customHeight="1" x14ac:dyDescent="0.3">
      <c r="A1288" s="4" t="s">
        <v>1414</v>
      </c>
      <c r="B1288" s="5">
        <v>45729</v>
      </c>
      <c r="C1288" s="6" t="s">
        <v>39</v>
      </c>
      <c r="D1288" s="6" t="s">
        <v>22</v>
      </c>
      <c r="E1288" s="6" t="s">
        <v>40</v>
      </c>
      <c r="F1288" s="6" t="s">
        <v>215</v>
      </c>
      <c r="G1288" s="6" t="s">
        <v>42</v>
      </c>
      <c r="H1288" s="6" t="s">
        <v>49</v>
      </c>
      <c r="I1288" s="6" t="s">
        <v>27</v>
      </c>
      <c r="J1288" s="5">
        <v>45729</v>
      </c>
      <c r="K1288" s="5"/>
      <c r="L1288" s="6" t="s">
        <v>28</v>
      </c>
      <c r="M1288" s="6">
        <v>293</v>
      </c>
      <c r="N1288" s="6" t="s">
        <v>52</v>
      </c>
      <c r="O1288" s="6" t="s">
        <v>30</v>
      </c>
      <c r="P1288" s="6" t="s">
        <v>107</v>
      </c>
      <c r="Q1288" s="6">
        <v>3</v>
      </c>
      <c r="R1288" s="6" t="s">
        <v>37</v>
      </c>
      <c r="S1288" s="6">
        <v>1</v>
      </c>
      <c r="T1288" s="7">
        <v>137000</v>
      </c>
      <c r="U1288" t="str">
        <f t="shared" si="140"/>
        <v>Reviewed</v>
      </c>
      <c r="V1288" t="str">
        <f t="shared" si="141"/>
        <v>meets</v>
      </c>
      <c r="W1288">
        <f t="shared" si="142"/>
        <v>0</v>
      </c>
      <c r="X1288" t="str">
        <f t="shared" si="143"/>
        <v>Active</v>
      </c>
      <c r="Y1288">
        <f t="shared" si="144"/>
        <v>0.80273972602739729</v>
      </c>
      <c r="Z1288" t="str">
        <f t="shared" si="145"/>
        <v>&lt;1 Year</v>
      </c>
      <c r="AA1288" t="str">
        <f t="shared" si="146"/>
        <v>130K+</v>
      </c>
    </row>
    <row r="1289" spans="1:27" ht="19.95" customHeight="1" x14ac:dyDescent="0.3">
      <c r="A1289" s="8" t="s">
        <v>1415</v>
      </c>
      <c r="B1289" s="9">
        <v>45032</v>
      </c>
      <c r="C1289" s="1" t="s">
        <v>46</v>
      </c>
      <c r="D1289" s="1" t="s">
        <v>22</v>
      </c>
      <c r="E1289" s="1" t="s">
        <v>40</v>
      </c>
      <c r="F1289" s="1" t="s">
        <v>101</v>
      </c>
      <c r="G1289" s="1" t="s">
        <v>48</v>
      </c>
      <c r="H1289" s="1" t="s">
        <v>26</v>
      </c>
      <c r="I1289" s="1" t="s">
        <v>27</v>
      </c>
      <c r="J1289" s="9">
        <v>45032</v>
      </c>
      <c r="K1289" s="9"/>
      <c r="L1289" s="1" t="s">
        <v>28</v>
      </c>
      <c r="M1289" s="1">
        <v>990</v>
      </c>
      <c r="N1289" s="1" t="s">
        <v>52</v>
      </c>
      <c r="O1289" s="1" t="s">
        <v>30</v>
      </c>
      <c r="P1289" s="1" t="s">
        <v>133</v>
      </c>
      <c r="Q1289" s="1">
        <v>3</v>
      </c>
      <c r="R1289" s="1" t="s">
        <v>37</v>
      </c>
      <c r="S1289" s="1">
        <v>3</v>
      </c>
      <c r="T1289" s="10">
        <v>78000</v>
      </c>
      <c r="U1289" t="str">
        <f t="shared" si="140"/>
        <v>Reviewed</v>
      </c>
      <c r="V1289" t="str">
        <f t="shared" si="141"/>
        <v>meets</v>
      </c>
      <c r="W1289">
        <f t="shared" si="142"/>
        <v>0</v>
      </c>
      <c r="X1289" t="str">
        <f t="shared" si="143"/>
        <v>Active</v>
      </c>
      <c r="Y1289">
        <f t="shared" si="144"/>
        <v>2.7123287671232879</v>
      </c>
      <c r="Z1289" t="str">
        <f t="shared" si="145"/>
        <v>2–3 Years</v>
      </c>
      <c r="AA1289" t="str">
        <f t="shared" si="146"/>
        <v>70K–99K</v>
      </c>
    </row>
    <row r="1290" spans="1:27" ht="19.95" customHeight="1" x14ac:dyDescent="0.3">
      <c r="A1290" s="4" t="s">
        <v>1416</v>
      </c>
      <c r="B1290" s="5">
        <v>45118</v>
      </c>
      <c r="C1290" s="6" t="s">
        <v>55</v>
      </c>
      <c r="D1290" s="6" t="s">
        <v>56</v>
      </c>
      <c r="E1290" s="6" t="s">
        <v>23</v>
      </c>
      <c r="F1290" s="6" t="s">
        <v>190</v>
      </c>
      <c r="G1290" s="6" t="s">
        <v>58</v>
      </c>
      <c r="H1290" s="6" t="s">
        <v>49</v>
      </c>
      <c r="I1290" s="6" t="s">
        <v>27</v>
      </c>
      <c r="J1290" s="5">
        <v>45118</v>
      </c>
      <c r="K1290" s="5"/>
      <c r="L1290" s="6" t="s">
        <v>28</v>
      </c>
      <c r="M1290" s="6">
        <v>904</v>
      </c>
      <c r="N1290" s="6" t="s">
        <v>52</v>
      </c>
      <c r="O1290" s="6" t="s">
        <v>30</v>
      </c>
      <c r="P1290" s="6" t="s">
        <v>64</v>
      </c>
      <c r="Q1290" s="6">
        <v>4</v>
      </c>
      <c r="R1290" s="6" t="s">
        <v>32</v>
      </c>
      <c r="S1290" s="6">
        <v>2</v>
      </c>
      <c r="T1290" s="7">
        <v>110500</v>
      </c>
      <c r="U1290" t="str">
        <f t="shared" si="140"/>
        <v>Reviewed</v>
      </c>
      <c r="V1290" t="str">
        <f t="shared" si="141"/>
        <v>exceeds</v>
      </c>
      <c r="W1290">
        <f t="shared" si="142"/>
        <v>0</v>
      </c>
      <c r="X1290" t="str">
        <f t="shared" si="143"/>
        <v>Active</v>
      </c>
      <c r="Y1290">
        <f t="shared" si="144"/>
        <v>2.4767123287671233</v>
      </c>
      <c r="Z1290" t="str">
        <f t="shared" si="145"/>
        <v>2–3 Years</v>
      </c>
      <c r="AA1290" t="str">
        <f t="shared" si="146"/>
        <v>100K–129K</v>
      </c>
    </row>
    <row r="1291" spans="1:27" ht="19.95" customHeight="1" x14ac:dyDescent="0.3">
      <c r="A1291" s="8" t="s">
        <v>1417</v>
      </c>
      <c r="B1291" s="9">
        <v>45374</v>
      </c>
      <c r="C1291" s="1" t="s">
        <v>60</v>
      </c>
      <c r="D1291" s="1" t="s">
        <v>56</v>
      </c>
      <c r="E1291" s="1" t="s">
        <v>40</v>
      </c>
      <c r="F1291" s="1" t="s">
        <v>61</v>
      </c>
      <c r="G1291" s="1" t="s">
        <v>62</v>
      </c>
      <c r="H1291" s="1" t="s">
        <v>26</v>
      </c>
      <c r="I1291" s="1" t="s">
        <v>27</v>
      </c>
      <c r="J1291" s="9">
        <v>45374</v>
      </c>
      <c r="K1291" s="9"/>
      <c r="L1291" s="1" t="s">
        <v>28</v>
      </c>
      <c r="M1291" s="1">
        <v>648</v>
      </c>
      <c r="N1291" s="1" t="s">
        <v>29</v>
      </c>
      <c r="O1291" s="1" t="s">
        <v>63</v>
      </c>
      <c r="P1291" s="1" t="s">
        <v>107</v>
      </c>
      <c r="Q1291" s="1">
        <v>3</v>
      </c>
      <c r="R1291" s="1" t="s">
        <v>37</v>
      </c>
      <c r="S1291" s="1">
        <v>2</v>
      </c>
      <c r="T1291" s="10">
        <v>75000</v>
      </c>
      <c r="U1291" t="str">
        <f t="shared" si="140"/>
        <v>Reviewed</v>
      </c>
      <c r="V1291" t="str">
        <f t="shared" si="141"/>
        <v>meets</v>
      </c>
      <c r="W1291">
        <f t="shared" si="142"/>
        <v>0</v>
      </c>
      <c r="X1291" t="str">
        <f t="shared" si="143"/>
        <v>Active</v>
      </c>
      <c r="Y1291">
        <f t="shared" si="144"/>
        <v>1.7753424657534247</v>
      </c>
      <c r="Z1291" t="str">
        <f t="shared" si="145"/>
        <v>1–2 Years</v>
      </c>
      <c r="AA1291" t="str">
        <f t="shared" si="146"/>
        <v>70K–99K</v>
      </c>
    </row>
    <row r="1292" spans="1:27" ht="19.95" customHeight="1" x14ac:dyDescent="0.3">
      <c r="A1292" s="4" t="s">
        <v>1418</v>
      </c>
      <c r="B1292" s="5">
        <v>45537</v>
      </c>
      <c r="C1292" s="6" t="s">
        <v>66</v>
      </c>
      <c r="D1292" s="6" t="s">
        <v>56</v>
      </c>
      <c r="E1292" s="6" t="s">
        <v>67</v>
      </c>
      <c r="F1292" s="6" t="s">
        <v>68</v>
      </c>
      <c r="G1292" s="6" t="s">
        <v>69</v>
      </c>
      <c r="H1292" s="6" t="s">
        <v>26</v>
      </c>
      <c r="I1292" s="6" t="s">
        <v>27</v>
      </c>
      <c r="J1292" s="5">
        <v>45537</v>
      </c>
      <c r="K1292" s="5"/>
      <c r="L1292" s="6" t="s">
        <v>28</v>
      </c>
      <c r="M1292" s="6">
        <v>485</v>
      </c>
      <c r="N1292" s="6" t="s">
        <v>52</v>
      </c>
      <c r="O1292" s="6" t="s">
        <v>30</v>
      </c>
      <c r="P1292" s="6" t="s">
        <v>31</v>
      </c>
      <c r="Q1292" s="6">
        <v>3</v>
      </c>
      <c r="R1292" s="6" t="s">
        <v>37</v>
      </c>
      <c r="S1292" s="6">
        <v>1</v>
      </c>
      <c r="T1292" s="7">
        <v>75000</v>
      </c>
      <c r="U1292" t="str">
        <f t="shared" si="140"/>
        <v>Reviewed</v>
      </c>
      <c r="V1292" t="str">
        <f t="shared" si="141"/>
        <v>meets</v>
      </c>
      <c r="W1292">
        <f t="shared" si="142"/>
        <v>0</v>
      </c>
      <c r="X1292" t="str">
        <f t="shared" si="143"/>
        <v>Active</v>
      </c>
      <c r="Y1292">
        <f t="shared" si="144"/>
        <v>1.3287671232876712</v>
      </c>
      <c r="Z1292" t="str">
        <f t="shared" si="145"/>
        <v>1–2 Years</v>
      </c>
      <c r="AA1292" t="str">
        <f t="shared" si="146"/>
        <v>70K–99K</v>
      </c>
    </row>
    <row r="1293" spans="1:27" ht="19.95" customHeight="1" x14ac:dyDescent="0.3">
      <c r="A1293" s="8" t="s">
        <v>1419</v>
      </c>
      <c r="B1293" s="9">
        <v>45584</v>
      </c>
      <c r="C1293" s="1" t="s">
        <v>71</v>
      </c>
      <c r="D1293" s="1" t="s">
        <v>72</v>
      </c>
      <c r="E1293" s="1" t="s">
        <v>23</v>
      </c>
      <c r="F1293" s="1" t="s">
        <v>150</v>
      </c>
      <c r="G1293" s="1" t="s">
        <v>74</v>
      </c>
      <c r="H1293" s="1" t="s">
        <v>26</v>
      </c>
      <c r="I1293" s="1" t="s">
        <v>27</v>
      </c>
      <c r="J1293" s="9">
        <v>45584</v>
      </c>
      <c r="K1293" s="9"/>
      <c r="L1293" s="1" t="s">
        <v>28</v>
      </c>
      <c r="M1293" s="1">
        <v>438</v>
      </c>
      <c r="N1293" s="1" t="s">
        <v>29</v>
      </c>
      <c r="O1293" s="1" t="s">
        <v>63</v>
      </c>
      <c r="P1293" s="1" t="s">
        <v>31</v>
      </c>
      <c r="Q1293" s="1">
        <v>5</v>
      </c>
      <c r="R1293" s="1" t="s">
        <v>119</v>
      </c>
      <c r="S1293" s="1">
        <v>1</v>
      </c>
      <c r="T1293" s="10">
        <v>96500</v>
      </c>
      <c r="U1293" t="str">
        <f t="shared" si="140"/>
        <v>Reviewed</v>
      </c>
      <c r="V1293" t="str">
        <f t="shared" si="141"/>
        <v>outstanding</v>
      </c>
      <c r="W1293">
        <f t="shared" si="142"/>
        <v>0</v>
      </c>
      <c r="X1293" t="str">
        <f t="shared" si="143"/>
        <v>Active</v>
      </c>
      <c r="Y1293">
        <f t="shared" si="144"/>
        <v>1.2</v>
      </c>
      <c r="Z1293" t="str">
        <f t="shared" si="145"/>
        <v>1–2 Years</v>
      </c>
      <c r="AA1293" t="str">
        <f t="shared" si="146"/>
        <v>70K–99K</v>
      </c>
    </row>
    <row r="1294" spans="1:27" ht="19.95" customHeight="1" x14ac:dyDescent="0.3">
      <c r="A1294" s="4" t="s">
        <v>1420</v>
      </c>
      <c r="B1294" s="5">
        <v>45677</v>
      </c>
      <c r="C1294" s="6" t="s">
        <v>77</v>
      </c>
      <c r="D1294" s="6" t="s">
        <v>72</v>
      </c>
      <c r="E1294" s="6" t="s">
        <v>40</v>
      </c>
      <c r="F1294" s="6" t="s">
        <v>112</v>
      </c>
      <c r="G1294" s="6" t="s">
        <v>79</v>
      </c>
      <c r="H1294" s="6" t="s">
        <v>43</v>
      </c>
      <c r="I1294" s="6" t="s">
        <v>27</v>
      </c>
      <c r="J1294" s="5">
        <v>45677</v>
      </c>
      <c r="K1294" s="5"/>
      <c r="L1294" s="6" t="s">
        <v>28</v>
      </c>
      <c r="M1294" s="6">
        <v>345</v>
      </c>
      <c r="N1294" s="6" t="s">
        <v>52</v>
      </c>
      <c r="O1294" s="6" t="s">
        <v>105</v>
      </c>
      <c r="P1294" s="6" t="s">
        <v>44</v>
      </c>
      <c r="Q1294" s="6">
        <v>3</v>
      </c>
      <c r="R1294" s="6" t="s">
        <v>37</v>
      </c>
      <c r="S1294" s="6">
        <v>1</v>
      </c>
      <c r="T1294" s="7">
        <v>58500</v>
      </c>
      <c r="U1294" t="str">
        <f t="shared" si="140"/>
        <v>Reviewed</v>
      </c>
      <c r="V1294" t="str">
        <f t="shared" si="141"/>
        <v>meets</v>
      </c>
      <c r="W1294">
        <f t="shared" si="142"/>
        <v>0</v>
      </c>
      <c r="X1294" t="str">
        <f t="shared" si="143"/>
        <v>Active</v>
      </c>
      <c r="Y1294">
        <f t="shared" si="144"/>
        <v>0.9452054794520548</v>
      </c>
      <c r="Z1294" t="str">
        <f t="shared" si="145"/>
        <v>&lt;1 Year</v>
      </c>
      <c r="AA1294" t="str">
        <f t="shared" si="146"/>
        <v>&lt;70K</v>
      </c>
    </row>
    <row r="1295" spans="1:27" ht="19.95" customHeight="1" x14ac:dyDescent="0.3">
      <c r="A1295" s="8" t="s">
        <v>1421</v>
      </c>
      <c r="B1295" s="9">
        <v>45629</v>
      </c>
      <c r="C1295" s="1" t="s">
        <v>81</v>
      </c>
      <c r="D1295" s="1" t="s">
        <v>72</v>
      </c>
      <c r="E1295" s="1" t="s">
        <v>23</v>
      </c>
      <c r="F1295" s="1" t="s">
        <v>223</v>
      </c>
      <c r="G1295" s="1" t="s">
        <v>83</v>
      </c>
      <c r="H1295" s="1" t="s">
        <v>49</v>
      </c>
      <c r="I1295" s="1" t="s">
        <v>27</v>
      </c>
      <c r="J1295" s="9">
        <v>45629</v>
      </c>
      <c r="K1295" s="9"/>
      <c r="L1295" s="1" t="s">
        <v>28</v>
      </c>
      <c r="M1295" s="1">
        <v>393</v>
      </c>
      <c r="N1295" s="1" t="s">
        <v>122</v>
      </c>
      <c r="O1295" s="1" t="s">
        <v>30</v>
      </c>
      <c r="P1295" s="1" t="s">
        <v>107</v>
      </c>
      <c r="Q1295" s="1">
        <v>3</v>
      </c>
      <c r="R1295" s="1" t="s">
        <v>37</v>
      </c>
      <c r="S1295" s="1">
        <v>1</v>
      </c>
      <c r="T1295" s="10">
        <v>129500</v>
      </c>
      <c r="U1295" t="str">
        <f t="shared" si="140"/>
        <v>Reviewed</v>
      </c>
      <c r="V1295" t="str">
        <f t="shared" si="141"/>
        <v>meets</v>
      </c>
      <c r="W1295">
        <f t="shared" si="142"/>
        <v>0</v>
      </c>
      <c r="X1295" t="str">
        <f t="shared" si="143"/>
        <v>Active</v>
      </c>
      <c r="Y1295">
        <f t="shared" si="144"/>
        <v>1.0767123287671232</v>
      </c>
      <c r="Z1295" t="str">
        <f t="shared" si="145"/>
        <v>1–2 Years</v>
      </c>
      <c r="AA1295" t="str">
        <f t="shared" si="146"/>
        <v>100K–129K</v>
      </c>
    </row>
    <row r="1296" spans="1:27" ht="19.95" customHeight="1" x14ac:dyDescent="0.3">
      <c r="A1296" s="4" t="s">
        <v>1422</v>
      </c>
      <c r="B1296" s="5">
        <v>45879</v>
      </c>
      <c r="C1296" s="6" t="s">
        <v>86</v>
      </c>
      <c r="D1296" s="6" t="s">
        <v>87</v>
      </c>
      <c r="E1296" s="6" t="s">
        <v>67</v>
      </c>
      <c r="F1296" s="6" t="s">
        <v>135</v>
      </c>
      <c r="G1296" s="6" t="s">
        <v>89</v>
      </c>
      <c r="H1296" s="6" t="s">
        <v>43</v>
      </c>
      <c r="I1296" s="6" t="s">
        <v>27</v>
      </c>
      <c r="J1296" s="5">
        <v>45879</v>
      </c>
      <c r="K1296" s="5"/>
      <c r="L1296" s="6" t="s">
        <v>28</v>
      </c>
      <c r="M1296" s="6">
        <v>143</v>
      </c>
      <c r="N1296" s="6" t="s">
        <v>29</v>
      </c>
      <c r="O1296" s="6" t="s">
        <v>30</v>
      </c>
      <c r="P1296" s="6" t="s">
        <v>107</v>
      </c>
      <c r="Q1296" s="6" t="s">
        <v>95</v>
      </c>
      <c r="R1296" s="6" t="s">
        <v>28</v>
      </c>
      <c r="S1296" s="6">
        <v>0</v>
      </c>
      <c r="T1296" s="7">
        <v>72000</v>
      </c>
      <c r="U1296" t="str">
        <f t="shared" si="140"/>
        <v>Not Reviewed</v>
      </c>
      <c r="V1296" t="str">
        <f t="shared" si="141"/>
        <v>Not Reviewed</v>
      </c>
      <c r="W1296">
        <f t="shared" si="142"/>
        <v>0</v>
      </c>
      <c r="X1296" t="str">
        <f t="shared" si="143"/>
        <v>Active</v>
      </c>
      <c r="Y1296">
        <f t="shared" si="144"/>
        <v>0.39178082191780822</v>
      </c>
      <c r="Z1296" t="str">
        <f t="shared" si="145"/>
        <v>&lt;1 Year</v>
      </c>
      <c r="AA1296" t="str">
        <f t="shared" si="146"/>
        <v>70K–99K</v>
      </c>
    </row>
    <row r="1297" spans="1:27" ht="19.95" customHeight="1" x14ac:dyDescent="0.3">
      <c r="A1297" s="8" t="s">
        <v>1423</v>
      </c>
      <c r="B1297" s="9">
        <v>45816</v>
      </c>
      <c r="C1297" s="1" t="s">
        <v>91</v>
      </c>
      <c r="D1297" s="1" t="s">
        <v>87</v>
      </c>
      <c r="E1297" s="1" t="s">
        <v>92</v>
      </c>
      <c r="F1297" s="1" t="s">
        <v>93</v>
      </c>
      <c r="G1297" s="1" t="s">
        <v>94</v>
      </c>
      <c r="H1297" s="1" t="s">
        <v>26</v>
      </c>
      <c r="I1297" s="1" t="s">
        <v>27</v>
      </c>
      <c r="J1297" s="9">
        <v>45816</v>
      </c>
      <c r="K1297" s="9"/>
      <c r="L1297" s="1" t="s">
        <v>28</v>
      </c>
      <c r="M1297" s="1">
        <v>206</v>
      </c>
      <c r="N1297" s="1" t="s">
        <v>52</v>
      </c>
      <c r="O1297" s="1" t="s">
        <v>63</v>
      </c>
      <c r="P1297" s="1" t="s">
        <v>64</v>
      </c>
      <c r="Q1297" s="1">
        <v>4</v>
      </c>
      <c r="R1297" s="1" t="s">
        <v>32</v>
      </c>
      <c r="S1297" s="1">
        <v>1</v>
      </c>
      <c r="T1297" s="10">
        <v>91500</v>
      </c>
      <c r="U1297" t="str">
        <f t="shared" si="140"/>
        <v>Reviewed</v>
      </c>
      <c r="V1297" t="str">
        <f t="shared" si="141"/>
        <v>exceeds</v>
      </c>
      <c r="W1297">
        <f t="shared" si="142"/>
        <v>0</v>
      </c>
      <c r="X1297" t="str">
        <f t="shared" si="143"/>
        <v>Active</v>
      </c>
      <c r="Y1297">
        <f t="shared" si="144"/>
        <v>0.56438356164383563</v>
      </c>
      <c r="Z1297" t="str">
        <f t="shared" si="145"/>
        <v>&lt;1 Year</v>
      </c>
      <c r="AA1297" t="str">
        <f t="shared" si="146"/>
        <v>70K–99K</v>
      </c>
    </row>
    <row r="1298" spans="1:27" ht="19.95" customHeight="1" x14ac:dyDescent="0.3">
      <c r="A1298" s="4" t="s">
        <v>1424</v>
      </c>
      <c r="B1298" s="5">
        <v>45623</v>
      </c>
      <c r="C1298" s="6" t="s">
        <v>21</v>
      </c>
      <c r="D1298" s="6" t="s">
        <v>22</v>
      </c>
      <c r="E1298" s="6" t="s">
        <v>23</v>
      </c>
      <c r="F1298" s="6" t="s">
        <v>24</v>
      </c>
      <c r="G1298" s="6" t="s">
        <v>25</v>
      </c>
      <c r="H1298" s="6" t="s">
        <v>26</v>
      </c>
      <c r="I1298" s="6" t="s">
        <v>27</v>
      </c>
      <c r="J1298" s="5">
        <v>45623</v>
      </c>
      <c r="K1298" s="5"/>
      <c r="L1298" s="6" t="s">
        <v>28</v>
      </c>
      <c r="M1298" s="6">
        <v>399</v>
      </c>
      <c r="N1298" s="6" t="s">
        <v>122</v>
      </c>
      <c r="O1298" s="6" t="s">
        <v>30</v>
      </c>
      <c r="P1298" s="6" t="s">
        <v>133</v>
      </c>
      <c r="Q1298" s="6">
        <v>2</v>
      </c>
      <c r="R1298" s="6" t="s">
        <v>53</v>
      </c>
      <c r="S1298" s="6">
        <v>1</v>
      </c>
      <c r="T1298" s="7">
        <v>87500</v>
      </c>
      <c r="U1298" t="str">
        <f t="shared" si="140"/>
        <v>Reviewed</v>
      </c>
      <c r="V1298" t="str">
        <f t="shared" si="141"/>
        <v>needs_support</v>
      </c>
      <c r="W1298">
        <f t="shared" si="142"/>
        <v>0</v>
      </c>
      <c r="X1298" t="str">
        <f t="shared" si="143"/>
        <v>Active</v>
      </c>
      <c r="Y1298">
        <f t="shared" si="144"/>
        <v>1.0931506849315069</v>
      </c>
      <c r="Z1298" t="str">
        <f t="shared" si="145"/>
        <v>1–2 Years</v>
      </c>
      <c r="AA1298" t="str">
        <f t="shared" si="146"/>
        <v>70K–99K</v>
      </c>
    </row>
    <row r="1299" spans="1:27" ht="19.95" customHeight="1" x14ac:dyDescent="0.3">
      <c r="A1299" s="8" t="s">
        <v>1425</v>
      </c>
      <c r="B1299" s="9">
        <v>45290</v>
      </c>
      <c r="C1299" s="1" t="s">
        <v>34</v>
      </c>
      <c r="D1299" s="1" t="s">
        <v>22</v>
      </c>
      <c r="E1299" s="1" t="s">
        <v>23</v>
      </c>
      <c r="F1299" s="1" t="s">
        <v>35</v>
      </c>
      <c r="G1299" s="1" t="s">
        <v>36</v>
      </c>
      <c r="H1299" s="1" t="s">
        <v>26</v>
      </c>
      <c r="I1299" s="1" t="s">
        <v>27</v>
      </c>
      <c r="J1299" s="9">
        <v>45290</v>
      </c>
      <c r="K1299" s="9"/>
      <c r="L1299" s="1" t="s">
        <v>28</v>
      </c>
      <c r="M1299" s="1">
        <v>732</v>
      </c>
      <c r="N1299" s="1" t="s">
        <v>122</v>
      </c>
      <c r="O1299" s="1" t="s">
        <v>63</v>
      </c>
      <c r="P1299" s="1" t="s">
        <v>107</v>
      </c>
      <c r="Q1299" s="1">
        <v>5</v>
      </c>
      <c r="R1299" s="1" t="s">
        <v>119</v>
      </c>
      <c r="S1299" s="1">
        <v>2</v>
      </c>
      <c r="T1299" s="10">
        <v>74500</v>
      </c>
      <c r="U1299" t="str">
        <f t="shared" si="140"/>
        <v>Reviewed</v>
      </c>
      <c r="V1299" t="str">
        <f t="shared" si="141"/>
        <v>outstanding</v>
      </c>
      <c r="W1299">
        <f t="shared" si="142"/>
        <v>0</v>
      </c>
      <c r="X1299" t="str">
        <f t="shared" si="143"/>
        <v>Active</v>
      </c>
      <c r="Y1299">
        <f t="shared" si="144"/>
        <v>2.0054794520547947</v>
      </c>
      <c r="Z1299" t="str">
        <f t="shared" si="145"/>
        <v>2–3 Years</v>
      </c>
      <c r="AA1299" t="str">
        <f t="shared" si="146"/>
        <v>70K–99K</v>
      </c>
    </row>
    <row r="1300" spans="1:27" ht="19.95" customHeight="1" x14ac:dyDescent="0.3">
      <c r="A1300" s="4" t="s">
        <v>1426</v>
      </c>
      <c r="B1300" s="5">
        <v>45037</v>
      </c>
      <c r="C1300" s="6" t="s">
        <v>39</v>
      </c>
      <c r="D1300" s="6" t="s">
        <v>22</v>
      </c>
      <c r="E1300" s="6" t="s">
        <v>40</v>
      </c>
      <c r="F1300" s="6" t="s">
        <v>174</v>
      </c>
      <c r="G1300" s="6" t="s">
        <v>42</v>
      </c>
      <c r="H1300" s="6" t="s">
        <v>26</v>
      </c>
      <c r="I1300" s="6" t="s">
        <v>27</v>
      </c>
      <c r="J1300" s="5">
        <v>45037</v>
      </c>
      <c r="K1300" s="5"/>
      <c r="L1300" s="6" t="s">
        <v>28</v>
      </c>
      <c r="M1300" s="6">
        <v>985</v>
      </c>
      <c r="N1300" s="6" t="s">
        <v>29</v>
      </c>
      <c r="O1300" s="6" t="s">
        <v>30</v>
      </c>
      <c r="P1300" s="6" t="s">
        <v>44</v>
      </c>
      <c r="Q1300" s="6">
        <v>3</v>
      </c>
      <c r="R1300" s="6" t="s">
        <v>37</v>
      </c>
      <c r="S1300" s="6">
        <v>3</v>
      </c>
      <c r="T1300" s="7">
        <v>86000</v>
      </c>
      <c r="U1300" t="str">
        <f t="shared" si="140"/>
        <v>Reviewed</v>
      </c>
      <c r="V1300" t="str">
        <f t="shared" si="141"/>
        <v>meets</v>
      </c>
      <c r="W1300">
        <f t="shared" si="142"/>
        <v>0</v>
      </c>
      <c r="X1300" t="str">
        <f t="shared" si="143"/>
        <v>Active</v>
      </c>
      <c r="Y1300">
        <f t="shared" si="144"/>
        <v>2.6986301369863015</v>
      </c>
      <c r="Z1300" t="str">
        <f t="shared" si="145"/>
        <v>2–3 Years</v>
      </c>
      <c r="AA1300" t="str">
        <f t="shared" si="146"/>
        <v>70K–99K</v>
      </c>
    </row>
    <row r="1301" spans="1:27" ht="19.95" customHeight="1" x14ac:dyDescent="0.3">
      <c r="A1301" s="8" t="s">
        <v>1427</v>
      </c>
      <c r="B1301" s="9">
        <v>45909</v>
      </c>
      <c r="C1301" s="1" t="s">
        <v>46</v>
      </c>
      <c r="D1301" s="1" t="s">
        <v>22</v>
      </c>
      <c r="E1301" s="1" t="s">
        <v>40</v>
      </c>
      <c r="F1301" s="1" t="s">
        <v>174</v>
      </c>
      <c r="G1301" s="1" t="s">
        <v>42</v>
      </c>
      <c r="H1301" s="1" t="s">
        <v>26</v>
      </c>
      <c r="I1301" s="1" t="s">
        <v>27</v>
      </c>
      <c r="J1301" s="9">
        <v>45909</v>
      </c>
      <c r="K1301" s="9"/>
      <c r="L1301" s="1" t="s">
        <v>28</v>
      </c>
      <c r="M1301" s="1">
        <v>113</v>
      </c>
      <c r="N1301" s="1" t="s">
        <v>29</v>
      </c>
      <c r="O1301" s="1" t="s">
        <v>63</v>
      </c>
      <c r="P1301" s="1" t="s">
        <v>107</v>
      </c>
      <c r="Q1301" s="1" t="s">
        <v>95</v>
      </c>
      <c r="R1301" s="1" t="s">
        <v>28</v>
      </c>
      <c r="S1301" s="1">
        <v>0</v>
      </c>
      <c r="T1301" s="10">
        <v>76000</v>
      </c>
      <c r="U1301" t="str">
        <f t="shared" si="140"/>
        <v>Not Reviewed</v>
      </c>
      <c r="V1301" t="str">
        <f t="shared" si="141"/>
        <v>Not Reviewed</v>
      </c>
      <c r="W1301">
        <f t="shared" si="142"/>
        <v>0</v>
      </c>
      <c r="X1301" t="str">
        <f t="shared" si="143"/>
        <v>Active</v>
      </c>
      <c r="Y1301">
        <f t="shared" si="144"/>
        <v>0.30958904109589042</v>
      </c>
      <c r="Z1301" t="str">
        <f t="shared" si="145"/>
        <v>&lt;1 Year</v>
      </c>
      <c r="AA1301" t="str">
        <f t="shared" si="146"/>
        <v>70K–99K</v>
      </c>
    </row>
    <row r="1302" spans="1:27" ht="19.95" customHeight="1" x14ac:dyDescent="0.3">
      <c r="A1302" s="4" t="s">
        <v>1428</v>
      </c>
      <c r="B1302" s="5">
        <v>45670</v>
      </c>
      <c r="C1302" s="6" t="s">
        <v>55</v>
      </c>
      <c r="D1302" s="6" t="s">
        <v>56</v>
      </c>
      <c r="E1302" s="6" t="s">
        <v>23</v>
      </c>
      <c r="F1302" s="6" t="s">
        <v>57</v>
      </c>
      <c r="G1302" s="6" t="s">
        <v>58</v>
      </c>
      <c r="H1302" s="6" t="s">
        <v>43</v>
      </c>
      <c r="I1302" s="6" t="s">
        <v>27</v>
      </c>
      <c r="J1302" s="5">
        <v>45670</v>
      </c>
      <c r="K1302" s="5"/>
      <c r="L1302" s="6" t="s">
        <v>28</v>
      </c>
      <c r="M1302" s="6">
        <v>352</v>
      </c>
      <c r="N1302" s="6" t="s">
        <v>29</v>
      </c>
      <c r="O1302" s="6" t="s">
        <v>63</v>
      </c>
      <c r="P1302" s="6" t="s">
        <v>31</v>
      </c>
      <c r="Q1302" s="6">
        <v>4</v>
      </c>
      <c r="R1302" s="6" t="s">
        <v>32</v>
      </c>
      <c r="S1302" s="6">
        <v>1</v>
      </c>
      <c r="T1302" s="7">
        <v>67500</v>
      </c>
      <c r="U1302" t="str">
        <f t="shared" si="140"/>
        <v>Reviewed</v>
      </c>
      <c r="V1302" t="str">
        <f t="shared" si="141"/>
        <v>exceeds</v>
      </c>
      <c r="W1302">
        <f t="shared" si="142"/>
        <v>0</v>
      </c>
      <c r="X1302" t="str">
        <f t="shared" si="143"/>
        <v>Active</v>
      </c>
      <c r="Y1302">
        <f t="shared" si="144"/>
        <v>0.96438356164383565</v>
      </c>
      <c r="Z1302" t="str">
        <f t="shared" si="145"/>
        <v>&lt;1 Year</v>
      </c>
      <c r="AA1302" t="str">
        <f t="shared" si="146"/>
        <v>&lt;70K</v>
      </c>
    </row>
    <row r="1303" spans="1:27" ht="19.95" customHeight="1" x14ac:dyDescent="0.3">
      <c r="A1303" s="8" t="s">
        <v>1429</v>
      </c>
      <c r="B1303" s="9">
        <v>45292</v>
      </c>
      <c r="C1303" s="1" t="s">
        <v>60</v>
      </c>
      <c r="D1303" s="1" t="s">
        <v>56</v>
      </c>
      <c r="E1303" s="1" t="s">
        <v>40</v>
      </c>
      <c r="F1303" s="1" t="s">
        <v>217</v>
      </c>
      <c r="G1303" s="1" t="s">
        <v>58</v>
      </c>
      <c r="H1303" s="1" t="s">
        <v>110</v>
      </c>
      <c r="I1303" s="1" t="s">
        <v>27</v>
      </c>
      <c r="J1303" s="9">
        <v>45292</v>
      </c>
      <c r="K1303" s="9"/>
      <c r="L1303" s="1" t="s">
        <v>28</v>
      </c>
      <c r="M1303" s="1">
        <v>730</v>
      </c>
      <c r="N1303" s="1" t="s">
        <v>52</v>
      </c>
      <c r="O1303" s="1" t="s">
        <v>30</v>
      </c>
      <c r="P1303" s="1" t="s">
        <v>64</v>
      </c>
      <c r="Q1303" s="1">
        <v>2</v>
      </c>
      <c r="R1303" s="1" t="s">
        <v>53</v>
      </c>
      <c r="S1303" s="1">
        <v>2</v>
      </c>
      <c r="T1303" s="10">
        <v>170000</v>
      </c>
      <c r="U1303" t="str">
        <f t="shared" si="140"/>
        <v>Reviewed</v>
      </c>
      <c r="V1303" t="str">
        <f t="shared" si="141"/>
        <v>needs_support</v>
      </c>
      <c r="W1303">
        <f t="shared" si="142"/>
        <v>0</v>
      </c>
      <c r="X1303" t="str">
        <f t="shared" si="143"/>
        <v>Active</v>
      </c>
      <c r="Y1303">
        <f t="shared" si="144"/>
        <v>2</v>
      </c>
      <c r="Z1303" t="str">
        <f t="shared" si="145"/>
        <v>2–3 Years</v>
      </c>
      <c r="AA1303" t="str">
        <f t="shared" si="146"/>
        <v>130K+</v>
      </c>
    </row>
    <row r="1304" spans="1:27" ht="19.95" customHeight="1" x14ac:dyDescent="0.3">
      <c r="A1304" s="4" t="s">
        <v>1430</v>
      </c>
      <c r="B1304" s="5">
        <v>45523</v>
      </c>
      <c r="C1304" s="6" t="s">
        <v>66</v>
      </c>
      <c r="D1304" s="6" t="s">
        <v>56</v>
      </c>
      <c r="E1304" s="6" t="s">
        <v>67</v>
      </c>
      <c r="F1304" s="6" t="s">
        <v>358</v>
      </c>
      <c r="G1304" s="6" t="s">
        <v>69</v>
      </c>
      <c r="H1304" s="6" t="s">
        <v>49</v>
      </c>
      <c r="I1304" s="6" t="s">
        <v>27</v>
      </c>
      <c r="J1304" s="5">
        <v>45523</v>
      </c>
      <c r="K1304" s="5"/>
      <c r="L1304" s="6" t="s">
        <v>28</v>
      </c>
      <c r="M1304" s="6">
        <v>499</v>
      </c>
      <c r="N1304" s="6" t="s">
        <v>52</v>
      </c>
      <c r="O1304" s="6" t="s">
        <v>30</v>
      </c>
      <c r="P1304" s="6" t="s">
        <v>133</v>
      </c>
      <c r="Q1304" s="6">
        <v>2</v>
      </c>
      <c r="R1304" s="6" t="s">
        <v>53</v>
      </c>
      <c r="S1304" s="6">
        <v>1</v>
      </c>
      <c r="T1304" s="7">
        <v>100500</v>
      </c>
      <c r="U1304" t="str">
        <f t="shared" si="140"/>
        <v>Reviewed</v>
      </c>
      <c r="V1304" t="str">
        <f t="shared" si="141"/>
        <v>needs_support</v>
      </c>
      <c r="W1304">
        <f t="shared" si="142"/>
        <v>0</v>
      </c>
      <c r="X1304" t="str">
        <f t="shared" si="143"/>
        <v>Active</v>
      </c>
      <c r="Y1304">
        <f t="shared" si="144"/>
        <v>1.3671232876712329</v>
      </c>
      <c r="Z1304" t="str">
        <f t="shared" si="145"/>
        <v>1–2 Years</v>
      </c>
      <c r="AA1304" t="str">
        <f t="shared" si="146"/>
        <v>100K–129K</v>
      </c>
    </row>
    <row r="1305" spans="1:27" ht="19.95" customHeight="1" x14ac:dyDescent="0.3">
      <c r="A1305" s="8" t="s">
        <v>1431</v>
      </c>
      <c r="B1305" s="9">
        <v>45555</v>
      </c>
      <c r="C1305" s="1" t="s">
        <v>71</v>
      </c>
      <c r="D1305" s="1" t="s">
        <v>72</v>
      </c>
      <c r="E1305" s="1" t="s">
        <v>23</v>
      </c>
      <c r="F1305" s="1" t="s">
        <v>35</v>
      </c>
      <c r="G1305" s="1" t="s">
        <v>36</v>
      </c>
      <c r="H1305" s="1" t="s">
        <v>26</v>
      </c>
      <c r="I1305" s="1" t="s">
        <v>27</v>
      </c>
      <c r="J1305" s="9">
        <v>45555</v>
      </c>
      <c r="K1305" s="9"/>
      <c r="L1305" s="1" t="s">
        <v>28</v>
      </c>
      <c r="M1305" s="1">
        <v>467</v>
      </c>
      <c r="N1305" s="1" t="s">
        <v>29</v>
      </c>
      <c r="O1305" s="1" t="s">
        <v>43</v>
      </c>
      <c r="P1305" s="1" t="s">
        <v>31</v>
      </c>
      <c r="Q1305" s="1">
        <v>3</v>
      </c>
      <c r="R1305" s="1" t="s">
        <v>37</v>
      </c>
      <c r="S1305" s="1">
        <v>1</v>
      </c>
      <c r="T1305" s="10">
        <v>72000</v>
      </c>
      <c r="U1305" t="str">
        <f t="shared" si="140"/>
        <v>Reviewed</v>
      </c>
      <c r="V1305" t="str">
        <f t="shared" si="141"/>
        <v>meets</v>
      </c>
      <c r="W1305">
        <f t="shared" si="142"/>
        <v>0</v>
      </c>
      <c r="X1305" t="str">
        <f t="shared" si="143"/>
        <v>Active</v>
      </c>
      <c r="Y1305">
        <f t="shared" si="144"/>
        <v>1.2794520547945205</v>
      </c>
      <c r="Z1305" t="str">
        <f t="shared" si="145"/>
        <v>1–2 Years</v>
      </c>
      <c r="AA1305" t="str">
        <f t="shared" si="146"/>
        <v>70K–99K</v>
      </c>
    </row>
    <row r="1306" spans="1:27" ht="19.95" customHeight="1" x14ac:dyDescent="0.3">
      <c r="A1306" s="4" t="s">
        <v>1432</v>
      </c>
      <c r="B1306" s="5">
        <v>45104</v>
      </c>
      <c r="C1306" s="6" t="s">
        <v>77</v>
      </c>
      <c r="D1306" s="6" t="s">
        <v>72</v>
      </c>
      <c r="E1306" s="6" t="s">
        <v>40</v>
      </c>
      <c r="F1306" s="6" t="s">
        <v>131</v>
      </c>
      <c r="G1306" s="6" t="s">
        <v>79</v>
      </c>
      <c r="H1306" s="6" t="s">
        <v>26</v>
      </c>
      <c r="I1306" s="6" t="s">
        <v>27</v>
      </c>
      <c r="J1306" s="5">
        <v>45104</v>
      </c>
      <c r="K1306" s="5"/>
      <c r="L1306" s="6" t="s">
        <v>28</v>
      </c>
      <c r="M1306" s="6">
        <v>918</v>
      </c>
      <c r="N1306" s="6" t="s">
        <v>75</v>
      </c>
      <c r="O1306" s="6" t="s">
        <v>30</v>
      </c>
      <c r="P1306" s="6" t="s">
        <v>31</v>
      </c>
      <c r="Q1306" s="6">
        <v>5</v>
      </c>
      <c r="R1306" s="6" t="s">
        <v>119</v>
      </c>
      <c r="S1306" s="6">
        <v>3</v>
      </c>
      <c r="T1306" s="7">
        <v>84000</v>
      </c>
      <c r="U1306" t="str">
        <f t="shared" si="140"/>
        <v>Reviewed</v>
      </c>
      <c r="V1306" t="str">
        <f t="shared" si="141"/>
        <v>outstanding</v>
      </c>
      <c r="W1306">
        <f t="shared" si="142"/>
        <v>0</v>
      </c>
      <c r="X1306" t="str">
        <f t="shared" si="143"/>
        <v>Active</v>
      </c>
      <c r="Y1306">
        <f t="shared" si="144"/>
        <v>2.515068493150685</v>
      </c>
      <c r="Z1306" t="str">
        <f t="shared" si="145"/>
        <v>2–3 Years</v>
      </c>
      <c r="AA1306" t="str">
        <f t="shared" si="146"/>
        <v>70K–99K</v>
      </c>
    </row>
    <row r="1307" spans="1:27" ht="19.95" customHeight="1" x14ac:dyDescent="0.3">
      <c r="A1307" s="8" t="s">
        <v>1433</v>
      </c>
      <c r="B1307" s="9">
        <v>45220</v>
      </c>
      <c r="C1307" s="1" t="s">
        <v>81</v>
      </c>
      <c r="D1307" s="1" t="s">
        <v>72</v>
      </c>
      <c r="E1307" s="1" t="s">
        <v>23</v>
      </c>
      <c r="F1307" s="1" t="s">
        <v>434</v>
      </c>
      <c r="G1307" s="1" t="s">
        <v>83</v>
      </c>
      <c r="H1307" s="1" t="s">
        <v>110</v>
      </c>
      <c r="I1307" s="1" t="s">
        <v>27</v>
      </c>
      <c r="J1307" s="9">
        <v>45220</v>
      </c>
      <c r="K1307" s="9"/>
      <c r="L1307" s="1" t="s">
        <v>28</v>
      </c>
      <c r="M1307" s="1">
        <v>802</v>
      </c>
      <c r="N1307" s="1" t="s">
        <v>29</v>
      </c>
      <c r="O1307" s="1" t="s">
        <v>43</v>
      </c>
      <c r="P1307" s="1" t="s">
        <v>31</v>
      </c>
      <c r="Q1307" s="1">
        <v>4</v>
      </c>
      <c r="R1307" s="1" t="s">
        <v>32</v>
      </c>
      <c r="S1307" s="1">
        <v>2</v>
      </c>
      <c r="T1307" s="10">
        <v>167000</v>
      </c>
      <c r="U1307" t="str">
        <f t="shared" si="140"/>
        <v>Reviewed</v>
      </c>
      <c r="V1307" t="str">
        <f t="shared" si="141"/>
        <v>exceeds</v>
      </c>
      <c r="W1307">
        <f t="shared" si="142"/>
        <v>0</v>
      </c>
      <c r="X1307" t="str">
        <f t="shared" si="143"/>
        <v>Active</v>
      </c>
      <c r="Y1307">
        <f t="shared" si="144"/>
        <v>2.1972602739726028</v>
      </c>
      <c r="Z1307" t="str">
        <f t="shared" si="145"/>
        <v>2–3 Years</v>
      </c>
      <c r="AA1307" t="str">
        <f t="shared" si="146"/>
        <v>130K+</v>
      </c>
    </row>
    <row r="1308" spans="1:27" ht="19.95" customHeight="1" x14ac:dyDescent="0.3">
      <c r="A1308" s="4" t="s">
        <v>1434</v>
      </c>
      <c r="B1308" s="5">
        <v>45050</v>
      </c>
      <c r="C1308" s="6" t="s">
        <v>86</v>
      </c>
      <c r="D1308" s="6" t="s">
        <v>87</v>
      </c>
      <c r="E1308" s="6" t="s">
        <v>67</v>
      </c>
      <c r="F1308" s="6" t="s">
        <v>116</v>
      </c>
      <c r="G1308" s="6" t="s">
        <v>89</v>
      </c>
      <c r="H1308" s="6" t="s">
        <v>26</v>
      </c>
      <c r="I1308" s="6" t="s">
        <v>27</v>
      </c>
      <c r="J1308" s="5">
        <v>45050</v>
      </c>
      <c r="K1308" s="5"/>
      <c r="L1308" s="6" t="s">
        <v>28</v>
      </c>
      <c r="M1308" s="6">
        <v>972</v>
      </c>
      <c r="N1308" s="6" t="s">
        <v>52</v>
      </c>
      <c r="O1308" s="6" t="s">
        <v>30</v>
      </c>
      <c r="P1308" s="6" t="s">
        <v>64</v>
      </c>
      <c r="Q1308" s="6">
        <v>4</v>
      </c>
      <c r="R1308" s="6" t="s">
        <v>32</v>
      </c>
      <c r="S1308" s="6">
        <v>3</v>
      </c>
      <c r="T1308" s="7">
        <v>91000</v>
      </c>
      <c r="U1308" t="str">
        <f t="shared" si="140"/>
        <v>Reviewed</v>
      </c>
      <c r="V1308" t="str">
        <f t="shared" si="141"/>
        <v>exceeds</v>
      </c>
      <c r="W1308">
        <f t="shared" si="142"/>
        <v>0</v>
      </c>
      <c r="X1308" t="str">
        <f t="shared" si="143"/>
        <v>Active</v>
      </c>
      <c r="Y1308">
        <f t="shared" si="144"/>
        <v>2.6630136986301371</v>
      </c>
      <c r="Z1308" t="str">
        <f t="shared" si="145"/>
        <v>2–3 Years</v>
      </c>
      <c r="AA1308" t="str">
        <f t="shared" si="146"/>
        <v>70K–99K</v>
      </c>
    </row>
    <row r="1309" spans="1:27" ht="19.95" customHeight="1" x14ac:dyDescent="0.3">
      <c r="A1309" s="8" t="s">
        <v>1435</v>
      </c>
      <c r="B1309" s="9">
        <v>45141</v>
      </c>
      <c r="C1309" s="1" t="s">
        <v>91</v>
      </c>
      <c r="D1309" s="1" t="s">
        <v>87</v>
      </c>
      <c r="E1309" s="1" t="s">
        <v>92</v>
      </c>
      <c r="F1309" s="1" t="s">
        <v>93</v>
      </c>
      <c r="G1309" s="1" t="s">
        <v>94</v>
      </c>
      <c r="H1309" s="1" t="s">
        <v>26</v>
      </c>
      <c r="I1309" s="1" t="s">
        <v>27</v>
      </c>
      <c r="J1309" s="9">
        <v>45141</v>
      </c>
      <c r="K1309" s="9"/>
      <c r="L1309" s="1" t="s">
        <v>28</v>
      </c>
      <c r="M1309" s="1">
        <v>881</v>
      </c>
      <c r="N1309" s="1" t="s">
        <v>29</v>
      </c>
      <c r="O1309" s="1" t="s">
        <v>43</v>
      </c>
      <c r="P1309" s="1" t="s">
        <v>64</v>
      </c>
      <c r="Q1309" s="1">
        <v>4</v>
      </c>
      <c r="R1309" s="1" t="s">
        <v>32</v>
      </c>
      <c r="S1309" s="1">
        <v>2</v>
      </c>
      <c r="T1309" s="10">
        <v>88000</v>
      </c>
      <c r="U1309" t="str">
        <f t="shared" si="140"/>
        <v>Reviewed</v>
      </c>
      <c r="V1309" t="str">
        <f t="shared" si="141"/>
        <v>exceeds</v>
      </c>
      <c r="W1309">
        <f t="shared" si="142"/>
        <v>0</v>
      </c>
      <c r="X1309" t="str">
        <f t="shared" si="143"/>
        <v>Active</v>
      </c>
      <c r="Y1309">
        <f t="shared" si="144"/>
        <v>2.4136986301369863</v>
      </c>
      <c r="Z1309" t="str">
        <f t="shared" si="145"/>
        <v>2–3 Years</v>
      </c>
      <c r="AA1309" t="str">
        <f t="shared" si="146"/>
        <v>70K–99K</v>
      </c>
    </row>
    <row r="1310" spans="1:27" ht="19.95" customHeight="1" x14ac:dyDescent="0.3">
      <c r="A1310" s="4" t="s">
        <v>1436</v>
      </c>
      <c r="B1310" s="5">
        <v>45614</v>
      </c>
      <c r="C1310" s="6" t="s">
        <v>21</v>
      </c>
      <c r="D1310" s="6" t="s">
        <v>22</v>
      </c>
      <c r="E1310" s="6" t="s">
        <v>23</v>
      </c>
      <c r="F1310" s="6" t="s">
        <v>288</v>
      </c>
      <c r="G1310" s="6" t="s">
        <v>25</v>
      </c>
      <c r="H1310" s="6" t="s">
        <v>43</v>
      </c>
      <c r="I1310" s="6" t="s">
        <v>50</v>
      </c>
      <c r="J1310" s="5">
        <v>45614</v>
      </c>
      <c r="K1310" s="5">
        <v>45921</v>
      </c>
      <c r="L1310" s="6" t="s">
        <v>51</v>
      </c>
      <c r="M1310" s="6">
        <v>307</v>
      </c>
      <c r="N1310" s="6" t="s">
        <v>29</v>
      </c>
      <c r="O1310" s="6" t="s">
        <v>63</v>
      </c>
      <c r="P1310" s="6" t="s">
        <v>64</v>
      </c>
      <c r="Q1310" s="6">
        <v>3</v>
      </c>
      <c r="R1310" s="6" t="s">
        <v>37</v>
      </c>
      <c r="S1310" s="6">
        <v>1</v>
      </c>
      <c r="T1310" s="7">
        <v>58000</v>
      </c>
      <c r="U1310" t="str">
        <f t="shared" si="140"/>
        <v>Reviewed</v>
      </c>
      <c r="V1310" t="str">
        <f t="shared" si="141"/>
        <v>meets</v>
      </c>
      <c r="W1310">
        <f t="shared" si="142"/>
        <v>1</v>
      </c>
      <c r="X1310" t="str">
        <f t="shared" si="143"/>
        <v>Attrited</v>
      </c>
      <c r="Y1310">
        <f t="shared" si="144"/>
        <v>0.84109589041095889</v>
      </c>
      <c r="Z1310" t="str">
        <f t="shared" si="145"/>
        <v>&lt;1 Year</v>
      </c>
      <c r="AA1310" t="str">
        <f t="shared" si="146"/>
        <v>&lt;70K</v>
      </c>
    </row>
    <row r="1311" spans="1:27" ht="19.95" customHeight="1" x14ac:dyDescent="0.3">
      <c r="A1311" s="8" t="s">
        <v>1437</v>
      </c>
      <c r="B1311" s="9">
        <v>44982</v>
      </c>
      <c r="C1311" s="1" t="s">
        <v>34</v>
      </c>
      <c r="D1311" s="1" t="s">
        <v>22</v>
      </c>
      <c r="E1311" s="1" t="s">
        <v>23</v>
      </c>
      <c r="F1311" s="1" t="s">
        <v>35</v>
      </c>
      <c r="G1311" s="1" t="s">
        <v>36</v>
      </c>
      <c r="H1311" s="1" t="s">
        <v>26</v>
      </c>
      <c r="I1311" s="1" t="s">
        <v>27</v>
      </c>
      <c r="J1311" s="9">
        <v>44982</v>
      </c>
      <c r="K1311" s="9"/>
      <c r="L1311" s="1" t="s">
        <v>28</v>
      </c>
      <c r="M1311" s="1">
        <v>1040</v>
      </c>
      <c r="N1311" s="1" t="s">
        <v>52</v>
      </c>
      <c r="O1311" s="1" t="s">
        <v>43</v>
      </c>
      <c r="P1311" s="1" t="s">
        <v>64</v>
      </c>
      <c r="Q1311" s="1">
        <v>4</v>
      </c>
      <c r="R1311" s="1" t="s">
        <v>32</v>
      </c>
      <c r="S1311" s="1">
        <v>3</v>
      </c>
      <c r="T1311" s="10">
        <v>75500</v>
      </c>
      <c r="U1311" t="str">
        <f t="shared" si="140"/>
        <v>Reviewed</v>
      </c>
      <c r="V1311" t="str">
        <f t="shared" si="141"/>
        <v>exceeds</v>
      </c>
      <c r="W1311">
        <f t="shared" si="142"/>
        <v>0</v>
      </c>
      <c r="X1311" t="str">
        <f t="shared" si="143"/>
        <v>Active</v>
      </c>
      <c r="Y1311">
        <f t="shared" si="144"/>
        <v>2.8493150684931505</v>
      </c>
      <c r="Z1311" t="str">
        <f t="shared" si="145"/>
        <v>2–3 Years</v>
      </c>
      <c r="AA1311" t="str">
        <f t="shared" si="146"/>
        <v>70K–99K</v>
      </c>
    </row>
    <row r="1312" spans="1:27" ht="19.95" customHeight="1" x14ac:dyDescent="0.3">
      <c r="A1312" s="4" t="s">
        <v>1438</v>
      </c>
      <c r="B1312" s="5">
        <v>45088</v>
      </c>
      <c r="C1312" s="6" t="s">
        <v>39</v>
      </c>
      <c r="D1312" s="6" t="s">
        <v>22</v>
      </c>
      <c r="E1312" s="6" t="s">
        <v>40</v>
      </c>
      <c r="F1312" s="6" t="s">
        <v>35</v>
      </c>
      <c r="G1312" s="6" t="s">
        <v>36</v>
      </c>
      <c r="H1312" s="6" t="s">
        <v>26</v>
      </c>
      <c r="I1312" s="6" t="s">
        <v>27</v>
      </c>
      <c r="J1312" s="5">
        <v>45088</v>
      </c>
      <c r="K1312" s="5"/>
      <c r="L1312" s="6" t="s">
        <v>28</v>
      </c>
      <c r="M1312" s="6">
        <v>934</v>
      </c>
      <c r="N1312" s="6" t="s">
        <v>29</v>
      </c>
      <c r="O1312" s="6" t="s">
        <v>63</v>
      </c>
      <c r="P1312" s="6" t="s">
        <v>107</v>
      </c>
      <c r="Q1312" s="6">
        <v>3</v>
      </c>
      <c r="R1312" s="6" t="s">
        <v>37</v>
      </c>
      <c r="S1312" s="6">
        <v>3</v>
      </c>
      <c r="T1312" s="7">
        <v>75000</v>
      </c>
      <c r="U1312" t="str">
        <f t="shared" si="140"/>
        <v>Reviewed</v>
      </c>
      <c r="V1312" t="str">
        <f t="shared" si="141"/>
        <v>meets</v>
      </c>
      <c r="W1312">
        <f t="shared" si="142"/>
        <v>0</v>
      </c>
      <c r="X1312" t="str">
        <f t="shared" si="143"/>
        <v>Active</v>
      </c>
      <c r="Y1312">
        <f t="shared" si="144"/>
        <v>2.558904109589041</v>
      </c>
      <c r="Z1312" t="str">
        <f t="shared" si="145"/>
        <v>2–3 Years</v>
      </c>
      <c r="AA1312" t="str">
        <f t="shared" si="146"/>
        <v>70K–99K</v>
      </c>
    </row>
    <row r="1313" spans="1:27" ht="19.95" customHeight="1" x14ac:dyDescent="0.3">
      <c r="A1313" s="8" t="s">
        <v>1439</v>
      </c>
      <c r="B1313" s="9">
        <v>44967</v>
      </c>
      <c r="C1313" s="1" t="s">
        <v>46</v>
      </c>
      <c r="D1313" s="1" t="s">
        <v>22</v>
      </c>
      <c r="E1313" s="1" t="s">
        <v>40</v>
      </c>
      <c r="F1313" s="1" t="s">
        <v>143</v>
      </c>
      <c r="G1313" s="1" t="s">
        <v>48</v>
      </c>
      <c r="H1313" s="1" t="s">
        <v>43</v>
      </c>
      <c r="I1313" s="1" t="s">
        <v>27</v>
      </c>
      <c r="J1313" s="9">
        <v>44967</v>
      </c>
      <c r="K1313" s="9"/>
      <c r="L1313" s="1" t="s">
        <v>28</v>
      </c>
      <c r="M1313" s="1">
        <v>1055</v>
      </c>
      <c r="N1313" s="1" t="s">
        <v>52</v>
      </c>
      <c r="O1313" s="1" t="s">
        <v>170</v>
      </c>
      <c r="P1313" s="1" t="s">
        <v>31</v>
      </c>
      <c r="Q1313" s="1">
        <v>3</v>
      </c>
      <c r="R1313" s="1" t="s">
        <v>37</v>
      </c>
      <c r="S1313" s="1">
        <v>3</v>
      </c>
      <c r="T1313" s="10">
        <v>56500</v>
      </c>
      <c r="U1313" t="str">
        <f t="shared" si="140"/>
        <v>Reviewed</v>
      </c>
      <c r="V1313" t="str">
        <f t="shared" si="141"/>
        <v>meets</v>
      </c>
      <c r="W1313">
        <f t="shared" si="142"/>
        <v>0</v>
      </c>
      <c r="X1313" t="str">
        <f t="shared" si="143"/>
        <v>Active</v>
      </c>
      <c r="Y1313">
        <f t="shared" si="144"/>
        <v>2.8904109589041096</v>
      </c>
      <c r="Z1313" t="str">
        <f t="shared" si="145"/>
        <v>2–3 Years</v>
      </c>
      <c r="AA1313" t="str">
        <f t="shared" si="146"/>
        <v>&lt;70K</v>
      </c>
    </row>
    <row r="1314" spans="1:27" ht="19.95" customHeight="1" x14ac:dyDescent="0.3">
      <c r="A1314" s="4" t="s">
        <v>1440</v>
      </c>
      <c r="B1314" s="5">
        <v>45897</v>
      </c>
      <c r="C1314" s="6" t="s">
        <v>55</v>
      </c>
      <c r="D1314" s="6" t="s">
        <v>56</v>
      </c>
      <c r="E1314" s="6" t="s">
        <v>23</v>
      </c>
      <c r="F1314" s="6" t="s">
        <v>145</v>
      </c>
      <c r="G1314" s="6" t="s">
        <v>62</v>
      </c>
      <c r="H1314" s="6" t="s">
        <v>49</v>
      </c>
      <c r="I1314" s="6" t="s">
        <v>27</v>
      </c>
      <c r="J1314" s="5">
        <v>45897</v>
      </c>
      <c r="K1314" s="5"/>
      <c r="L1314" s="6" t="s">
        <v>28</v>
      </c>
      <c r="M1314" s="6">
        <v>125</v>
      </c>
      <c r="N1314" s="6" t="s">
        <v>75</v>
      </c>
      <c r="O1314" s="6" t="s">
        <v>30</v>
      </c>
      <c r="P1314" s="6" t="s">
        <v>31</v>
      </c>
      <c r="Q1314" s="6" t="s">
        <v>95</v>
      </c>
      <c r="R1314" s="6" t="s">
        <v>28</v>
      </c>
      <c r="S1314" s="6">
        <v>0</v>
      </c>
      <c r="T1314" s="7">
        <v>140500</v>
      </c>
      <c r="U1314" t="str">
        <f t="shared" si="140"/>
        <v>Not Reviewed</v>
      </c>
      <c r="V1314" t="str">
        <f t="shared" si="141"/>
        <v>Not Reviewed</v>
      </c>
      <c r="W1314">
        <f t="shared" si="142"/>
        <v>0</v>
      </c>
      <c r="X1314" t="str">
        <f t="shared" si="143"/>
        <v>Active</v>
      </c>
      <c r="Y1314">
        <f t="shared" si="144"/>
        <v>0.34246575342465752</v>
      </c>
      <c r="Z1314" t="str">
        <f t="shared" si="145"/>
        <v>&lt;1 Year</v>
      </c>
      <c r="AA1314" t="str">
        <f t="shared" si="146"/>
        <v>130K+</v>
      </c>
    </row>
    <row r="1315" spans="1:27" ht="19.95" customHeight="1" x14ac:dyDescent="0.3">
      <c r="A1315" s="8" t="s">
        <v>1441</v>
      </c>
      <c r="B1315" s="9">
        <v>45221</v>
      </c>
      <c r="C1315" s="1" t="s">
        <v>60</v>
      </c>
      <c r="D1315" s="1" t="s">
        <v>56</v>
      </c>
      <c r="E1315" s="1" t="s">
        <v>40</v>
      </c>
      <c r="F1315" s="1" t="s">
        <v>104</v>
      </c>
      <c r="G1315" s="1" t="s">
        <v>62</v>
      </c>
      <c r="H1315" s="1" t="s">
        <v>43</v>
      </c>
      <c r="I1315" s="1" t="s">
        <v>27</v>
      </c>
      <c r="J1315" s="9">
        <v>45221</v>
      </c>
      <c r="K1315" s="9"/>
      <c r="L1315" s="1" t="s">
        <v>28</v>
      </c>
      <c r="M1315" s="1">
        <v>801</v>
      </c>
      <c r="N1315" s="1" t="s">
        <v>52</v>
      </c>
      <c r="O1315" s="1" t="s">
        <v>30</v>
      </c>
      <c r="P1315" s="1" t="s">
        <v>64</v>
      </c>
      <c r="Q1315" s="1">
        <v>1</v>
      </c>
      <c r="R1315" s="1" t="s">
        <v>53</v>
      </c>
      <c r="S1315" s="1">
        <v>2</v>
      </c>
      <c r="T1315" s="10">
        <v>64000</v>
      </c>
      <c r="U1315" t="str">
        <f t="shared" si="140"/>
        <v>Reviewed</v>
      </c>
      <c r="V1315" t="str">
        <f t="shared" si="141"/>
        <v>needs_support</v>
      </c>
      <c r="W1315">
        <f t="shared" si="142"/>
        <v>0</v>
      </c>
      <c r="X1315" t="str">
        <f t="shared" si="143"/>
        <v>Active</v>
      </c>
      <c r="Y1315">
        <f t="shared" si="144"/>
        <v>2.1945205479452055</v>
      </c>
      <c r="Z1315" t="str">
        <f t="shared" si="145"/>
        <v>2–3 Years</v>
      </c>
      <c r="AA1315" t="str">
        <f t="shared" si="146"/>
        <v>&lt;70K</v>
      </c>
    </row>
    <row r="1316" spans="1:27" ht="19.95" customHeight="1" x14ac:dyDescent="0.3">
      <c r="A1316" s="4" t="s">
        <v>1442</v>
      </c>
      <c r="B1316" s="5">
        <v>45187</v>
      </c>
      <c r="C1316" s="6" t="s">
        <v>66</v>
      </c>
      <c r="D1316" s="6" t="s">
        <v>56</v>
      </c>
      <c r="E1316" s="6" t="s">
        <v>67</v>
      </c>
      <c r="F1316" s="6" t="s">
        <v>99</v>
      </c>
      <c r="G1316" s="6" t="s">
        <v>36</v>
      </c>
      <c r="H1316" s="6" t="s">
        <v>49</v>
      </c>
      <c r="I1316" s="6" t="s">
        <v>27</v>
      </c>
      <c r="J1316" s="5">
        <v>45187</v>
      </c>
      <c r="K1316" s="5"/>
      <c r="L1316" s="6" t="s">
        <v>28</v>
      </c>
      <c r="M1316" s="6">
        <v>835</v>
      </c>
      <c r="N1316" s="6" t="s">
        <v>29</v>
      </c>
      <c r="O1316" s="6" t="s">
        <v>30</v>
      </c>
      <c r="P1316" s="6" t="s">
        <v>107</v>
      </c>
      <c r="Q1316" s="6">
        <v>3</v>
      </c>
      <c r="R1316" s="6" t="s">
        <v>37</v>
      </c>
      <c r="S1316" s="6">
        <v>2</v>
      </c>
      <c r="T1316" s="7">
        <v>117500</v>
      </c>
      <c r="U1316" t="str">
        <f t="shared" si="140"/>
        <v>Reviewed</v>
      </c>
      <c r="V1316" t="str">
        <f t="shared" si="141"/>
        <v>meets</v>
      </c>
      <c r="W1316">
        <f t="shared" si="142"/>
        <v>0</v>
      </c>
      <c r="X1316" t="str">
        <f t="shared" si="143"/>
        <v>Active</v>
      </c>
      <c r="Y1316">
        <f t="shared" si="144"/>
        <v>2.2876712328767121</v>
      </c>
      <c r="Z1316" t="str">
        <f t="shared" si="145"/>
        <v>2–3 Years</v>
      </c>
      <c r="AA1316" t="str">
        <f t="shared" si="146"/>
        <v>100K–129K</v>
      </c>
    </row>
    <row r="1317" spans="1:27" ht="19.95" customHeight="1" x14ac:dyDescent="0.3">
      <c r="A1317" s="8" t="s">
        <v>1443</v>
      </c>
      <c r="B1317" s="9">
        <v>45864</v>
      </c>
      <c r="C1317" s="1" t="s">
        <v>71</v>
      </c>
      <c r="D1317" s="1" t="s">
        <v>72</v>
      </c>
      <c r="E1317" s="1" t="s">
        <v>23</v>
      </c>
      <c r="F1317" s="1" t="s">
        <v>138</v>
      </c>
      <c r="G1317" s="1" t="s">
        <v>36</v>
      </c>
      <c r="H1317" s="1" t="s">
        <v>43</v>
      </c>
      <c r="I1317" s="1" t="s">
        <v>27</v>
      </c>
      <c r="J1317" s="9">
        <v>45864</v>
      </c>
      <c r="K1317" s="9"/>
      <c r="L1317" s="1" t="s">
        <v>28</v>
      </c>
      <c r="M1317" s="1">
        <v>158</v>
      </c>
      <c r="N1317" s="1" t="s">
        <v>75</v>
      </c>
      <c r="O1317" s="1" t="s">
        <v>30</v>
      </c>
      <c r="P1317" s="1" t="s">
        <v>107</v>
      </c>
      <c r="Q1317" s="1" t="s">
        <v>95</v>
      </c>
      <c r="R1317" s="1" t="s">
        <v>28</v>
      </c>
      <c r="S1317" s="1">
        <v>0</v>
      </c>
      <c r="T1317" s="10">
        <v>66500</v>
      </c>
      <c r="U1317" t="str">
        <f t="shared" si="140"/>
        <v>Not Reviewed</v>
      </c>
      <c r="V1317" t="str">
        <f t="shared" si="141"/>
        <v>Not Reviewed</v>
      </c>
      <c r="W1317">
        <f t="shared" si="142"/>
        <v>0</v>
      </c>
      <c r="X1317" t="str">
        <f t="shared" si="143"/>
        <v>Active</v>
      </c>
      <c r="Y1317">
        <f t="shared" si="144"/>
        <v>0.43287671232876712</v>
      </c>
      <c r="Z1317" t="str">
        <f t="shared" si="145"/>
        <v>&lt;1 Year</v>
      </c>
      <c r="AA1317" t="str">
        <f t="shared" si="146"/>
        <v>&lt;70K</v>
      </c>
    </row>
    <row r="1318" spans="1:27" ht="19.95" customHeight="1" x14ac:dyDescent="0.3">
      <c r="A1318" s="4" t="s">
        <v>1444</v>
      </c>
      <c r="B1318" s="5">
        <v>45338</v>
      </c>
      <c r="C1318" s="6" t="s">
        <v>77</v>
      </c>
      <c r="D1318" s="6" t="s">
        <v>72</v>
      </c>
      <c r="E1318" s="6" t="s">
        <v>40</v>
      </c>
      <c r="F1318" s="6" t="s">
        <v>1445</v>
      </c>
      <c r="G1318" s="6" t="s">
        <v>79</v>
      </c>
      <c r="H1318" s="6" t="s">
        <v>110</v>
      </c>
      <c r="I1318" s="6" t="s">
        <v>27</v>
      </c>
      <c r="J1318" s="5">
        <v>45338</v>
      </c>
      <c r="K1318" s="5"/>
      <c r="L1318" s="6" t="s">
        <v>28</v>
      </c>
      <c r="M1318" s="6">
        <v>684</v>
      </c>
      <c r="N1318" s="6" t="s">
        <v>29</v>
      </c>
      <c r="O1318" s="6" t="s">
        <v>30</v>
      </c>
      <c r="P1318" s="6" t="s">
        <v>64</v>
      </c>
      <c r="Q1318" s="6">
        <v>4</v>
      </c>
      <c r="R1318" s="6" t="s">
        <v>32</v>
      </c>
      <c r="S1318" s="6">
        <v>2</v>
      </c>
      <c r="T1318" s="7">
        <v>142500</v>
      </c>
      <c r="U1318" t="str">
        <f t="shared" si="140"/>
        <v>Reviewed</v>
      </c>
      <c r="V1318" t="str">
        <f t="shared" si="141"/>
        <v>exceeds</v>
      </c>
      <c r="W1318">
        <f t="shared" si="142"/>
        <v>0</v>
      </c>
      <c r="X1318" t="str">
        <f t="shared" si="143"/>
        <v>Active</v>
      </c>
      <c r="Y1318">
        <f t="shared" si="144"/>
        <v>1.8739726027397261</v>
      </c>
      <c r="Z1318" t="str">
        <f t="shared" si="145"/>
        <v>1–2 Years</v>
      </c>
      <c r="AA1318" t="str">
        <f t="shared" si="146"/>
        <v>130K+</v>
      </c>
    </row>
    <row r="1319" spans="1:27" ht="19.95" customHeight="1" x14ac:dyDescent="0.3">
      <c r="A1319" s="8" t="s">
        <v>1446</v>
      </c>
      <c r="B1319" s="9">
        <v>44993</v>
      </c>
      <c r="C1319" s="1" t="s">
        <v>81</v>
      </c>
      <c r="D1319" s="1" t="s">
        <v>72</v>
      </c>
      <c r="E1319" s="1" t="s">
        <v>23</v>
      </c>
      <c r="F1319" s="1" t="s">
        <v>82</v>
      </c>
      <c r="G1319" s="1" t="s">
        <v>83</v>
      </c>
      <c r="H1319" s="1" t="s">
        <v>26</v>
      </c>
      <c r="I1319" s="1" t="s">
        <v>27</v>
      </c>
      <c r="J1319" s="9">
        <v>44993</v>
      </c>
      <c r="K1319" s="9"/>
      <c r="L1319" s="1" t="s">
        <v>28</v>
      </c>
      <c r="M1319" s="1">
        <v>1029</v>
      </c>
      <c r="N1319" s="1" t="s">
        <v>122</v>
      </c>
      <c r="O1319" s="1" t="s">
        <v>63</v>
      </c>
      <c r="P1319" s="1" t="s">
        <v>64</v>
      </c>
      <c r="Q1319" s="1">
        <v>4</v>
      </c>
      <c r="R1319" s="1" t="s">
        <v>32</v>
      </c>
      <c r="S1319" s="1">
        <v>3</v>
      </c>
      <c r="T1319" s="10">
        <v>77000</v>
      </c>
      <c r="U1319" t="str">
        <f t="shared" si="140"/>
        <v>Reviewed</v>
      </c>
      <c r="V1319" t="str">
        <f t="shared" si="141"/>
        <v>exceeds</v>
      </c>
      <c r="W1319">
        <f t="shared" si="142"/>
        <v>0</v>
      </c>
      <c r="X1319" t="str">
        <f t="shared" si="143"/>
        <v>Active</v>
      </c>
      <c r="Y1319">
        <f t="shared" si="144"/>
        <v>2.8191780821917809</v>
      </c>
      <c r="Z1319" t="str">
        <f t="shared" si="145"/>
        <v>2–3 Years</v>
      </c>
      <c r="AA1319" t="str">
        <f t="shared" si="146"/>
        <v>70K–99K</v>
      </c>
    </row>
    <row r="1320" spans="1:27" ht="19.95" customHeight="1" x14ac:dyDescent="0.3">
      <c r="A1320" s="4" t="s">
        <v>1447</v>
      </c>
      <c r="B1320" s="5">
        <v>45483</v>
      </c>
      <c r="C1320" s="6" t="s">
        <v>86</v>
      </c>
      <c r="D1320" s="6" t="s">
        <v>87</v>
      </c>
      <c r="E1320" s="6" t="s">
        <v>67</v>
      </c>
      <c r="F1320" s="6" t="s">
        <v>325</v>
      </c>
      <c r="G1320" s="6" t="s">
        <v>89</v>
      </c>
      <c r="H1320" s="6" t="s">
        <v>110</v>
      </c>
      <c r="I1320" s="6" t="s">
        <v>27</v>
      </c>
      <c r="J1320" s="5">
        <v>45483</v>
      </c>
      <c r="K1320" s="5"/>
      <c r="L1320" s="6" t="s">
        <v>28</v>
      </c>
      <c r="M1320" s="6">
        <v>539</v>
      </c>
      <c r="N1320" s="6" t="s">
        <v>140</v>
      </c>
      <c r="O1320" s="6" t="s">
        <v>63</v>
      </c>
      <c r="P1320" s="6" t="s">
        <v>64</v>
      </c>
      <c r="Q1320" s="6">
        <v>3</v>
      </c>
      <c r="R1320" s="6" t="s">
        <v>37</v>
      </c>
      <c r="S1320" s="6">
        <v>1</v>
      </c>
      <c r="T1320" s="7">
        <v>152500</v>
      </c>
      <c r="U1320" t="str">
        <f t="shared" si="140"/>
        <v>Reviewed</v>
      </c>
      <c r="V1320" t="str">
        <f t="shared" si="141"/>
        <v>meets</v>
      </c>
      <c r="W1320">
        <f t="shared" si="142"/>
        <v>0</v>
      </c>
      <c r="X1320" t="str">
        <f t="shared" si="143"/>
        <v>Active</v>
      </c>
      <c r="Y1320">
        <f t="shared" si="144"/>
        <v>1.4767123287671233</v>
      </c>
      <c r="Z1320" t="str">
        <f t="shared" si="145"/>
        <v>1–2 Years</v>
      </c>
      <c r="AA1320" t="str">
        <f t="shared" si="146"/>
        <v>130K+</v>
      </c>
    </row>
    <row r="1321" spans="1:27" ht="19.95" customHeight="1" x14ac:dyDescent="0.3">
      <c r="A1321" s="8" t="s">
        <v>1448</v>
      </c>
      <c r="B1321" s="9">
        <v>45292</v>
      </c>
      <c r="C1321" s="1" t="s">
        <v>91</v>
      </c>
      <c r="D1321" s="1" t="s">
        <v>87</v>
      </c>
      <c r="E1321" s="1" t="s">
        <v>92</v>
      </c>
      <c r="F1321" s="1" t="s">
        <v>152</v>
      </c>
      <c r="G1321" s="1" t="s">
        <v>94</v>
      </c>
      <c r="H1321" s="1" t="s">
        <v>49</v>
      </c>
      <c r="I1321" s="1" t="s">
        <v>50</v>
      </c>
      <c r="J1321" s="9">
        <v>45292</v>
      </c>
      <c r="K1321" s="9">
        <v>45679</v>
      </c>
      <c r="L1321" s="1" t="s">
        <v>51</v>
      </c>
      <c r="M1321" s="1">
        <v>387</v>
      </c>
      <c r="N1321" s="1" t="s">
        <v>29</v>
      </c>
      <c r="O1321" s="1" t="s">
        <v>63</v>
      </c>
      <c r="P1321" s="1" t="s">
        <v>44</v>
      </c>
      <c r="Q1321" s="1">
        <v>5</v>
      </c>
      <c r="R1321" s="1" t="s">
        <v>119</v>
      </c>
      <c r="S1321" s="1">
        <v>1</v>
      </c>
      <c r="T1321" s="10">
        <v>101000</v>
      </c>
      <c r="U1321" t="str">
        <f t="shared" si="140"/>
        <v>Reviewed</v>
      </c>
      <c r="V1321" t="str">
        <f t="shared" si="141"/>
        <v>outstanding</v>
      </c>
      <c r="W1321">
        <f t="shared" si="142"/>
        <v>1</v>
      </c>
      <c r="X1321" t="str">
        <f t="shared" si="143"/>
        <v>Attrited</v>
      </c>
      <c r="Y1321">
        <f t="shared" si="144"/>
        <v>1.0602739726027397</v>
      </c>
      <c r="Z1321" t="str">
        <f t="shared" si="145"/>
        <v>1–2 Years</v>
      </c>
      <c r="AA1321" t="str">
        <f t="shared" si="146"/>
        <v>100K–129K</v>
      </c>
    </row>
    <row r="1322" spans="1:27" ht="19.95" customHeight="1" x14ac:dyDescent="0.3">
      <c r="A1322" s="4" t="s">
        <v>1449</v>
      </c>
      <c r="B1322" s="5">
        <v>45669</v>
      </c>
      <c r="C1322" s="6" t="s">
        <v>21</v>
      </c>
      <c r="D1322" s="6" t="s">
        <v>22</v>
      </c>
      <c r="E1322" s="6" t="s">
        <v>23</v>
      </c>
      <c r="F1322" s="6" t="s">
        <v>727</v>
      </c>
      <c r="G1322" s="6" t="s">
        <v>25</v>
      </c>
      <c r="H1322" s="6" t="s">
        <v>110</v>
      </c>
      <c r="I1322" s="6" t="s">
        <v>27</v>
      </c>
      <c r="J1322" s="5">
        <v>45669</v>
      </c>
      <c r="K1322" s="5"/>
      <c r="L1322" s="6" t="s">
        <v>28</v>
      </c>
      <c r="M1322" s="6">
        <v>353</v>
      </c>
      <c r="N1322" s="6" t="s">
        <v>29</v>
      </c>
      <c r="O1322" s="6" t="s">
        <v>43</v>
      </c>
      <c r="P1322" s="6" t="s">
        <v>64</v>
      </c>
      <c r="Q1322" s="6">
        <v>4</v>
      </c>
      <c r="R1322" s="6" t="s">
        <v>32</v>
      </c>
      <c r="S1322" s="6">
        <v>1</v>
      </c>
      <c r="T1322" s="7">
        <v>175000</v>
      </c>
      <c r="U1322" t="str">
        <f t="shared" si="140"/>
        <v>Reviewed</v>
      </c>
      <c r="V1322" t="str">
        <f t="shared" si="141"/>
        <v>exceeds</v>
      </c>
      <c r="W1322">
        <f t="shared" si="142"/>
        <v>0</v>
      </c>
      <c r="X1322" t="str">
        <f t="shared" si="143"/>
        <v>Active</v>
      </c>
      <c r="Y1322">
        <f t="shared" si="144"/>
        <v>0.9671232876712329</v>
      </c>
      <c r="Z1322" t="str">
        <f t="shared" si="145"/>
        <v>&lt;1 Year</v>
      </c>
      <c r="AA1322" t="str">
        <f t="shared" si="146"/>
        <v>130K+</v>
      </c>
    </row>
    <row r="1323" spans="1:27" ht="19.95" customHeight="1" x14ac:dyDescent="0.3">
      <c r="A1323" s="8" t="s">
        <v>1450</v>
      </c>
      <c r="B1323" s="9">
        <v>45038</v>
      </c>
      <c r="C1323" s="1" t="s">
        <v>34</v>
      </c>
      <c r="D1323" s="1" t="s">
        <v>22</v>
      </c>
      <c r="E1323" s="1" t="s">
        <v>23</v>
      </c>
      <c r="F1323" s="1" t="s">
        <v>121</v>
      </c>
      <c r="G1323" s="1" t="s">
        <v>25</v>
      </c>
      <c r="H1323" s="1" t="s">
        <v>49</v>
      </c>
      <c r="I1323" s="1" t="s">
        <v>50</v>
      </c>
      <c r="J1323" s="9">
        <v>45038</v>
      </c>
      <c r="K1323" s="9">
        <v>45460</v>
      </c>
      <c r="L1323" s="1" t="s">
        <v>51</v>
      </c>
      <c r="M1323" s="1">
        <v>422</v>
      </c>
      <c r="N1323" s="1" t="s">
        <v>75</v>
      </c>
      <c r="O1323" s="1" t="s">
        <v>63</v>
      </c>
      <c r="P1323" s="1" t="s">
        <v>64</v>
      </c>
      <c r="Q1323" s="1">
        <v>3</v>
      </c>
      <c r="R1323" s="1" t="s">
        <v>37</v>
      </c>
      <c r="S1323" s="1">
        <v>1</v>
      </c>
      <c r="T1323" s="10">
        <v>139000</v>
      </c>
      <c r="U1323" t="str">
        <f t="shared" si="140"/>
        <v>Reviewed</v>
      </c>
      <c r="V1323" t="str">
        <f t="shared" si="141"/>
        <v>meets</v>
      </c>
      <c r="W1323">
        <f t="shared" si="142"/>
        <v>1</v>
      </c>
      <c r="X1323" t="str">
        <f t="shared" si="143"/>
        <v>Attrited</v>
      </c>
      <c r="Y1323">
        <f t="shared" si="144"/>
        <v>1.1561643835616437</v>
      </c>
      <c r="Z1323" t="str">
        <f t="shared" si="145"/>
        <v>1–2 Years</v>
      </c>
      <c r="AA1323" t="str">
        <f t="shared" si="146"/>
        <v>130K+</v>
      </c>
    </row>
    <row r="1324" spans="1:27" ht="19.95" customHeight="1" x14ac:dyDescent="0.3">
      <c r="A1324" s="4" t="s">
        <v>1451</v>
      </c>
      <c r="B1324" s="5">
        <v>45363</v>
      </c>
      <c r="C1324" s="6" t="s">
        <v>39</v>
      </c>
      <c r="D1324" s="6" t="s">
        <v>22</v>
      </c>
      <c r="E1324" s="6" t="s">
        <v>40</v>
      </c>
      <c r="F1324" s="6" t="s">
        <v>215</v>
      </c>
      <c r="G1324" s="6" t="s">
        <v>42</v>
      </c>
      <c r="H1324" s="6" t="s">
        <v>49</v>
      </c>
      <c r="I1324" s="6" t="s">
        <v>50</v>
      </c>
      <c r="J1324" s="5">
        <v>45363</v>
      </c>
      <c r="K1324" s="5">
        <v>45653</v>
      </c>
      <c r="L1324" s="6" t="s">
        <v>159</v>
      </c>
      <c r="M1324" s="6">
        <v>290</v>
      </c>
      <c r="N1324" s="6" t="s">
        <v>52</v>
      </c>
      <c r="O1324" s="6" t="s">
        <v>63</v>
      </c>
      <c r="P1324" s="6" t="s">
        <v>133</v>
      </c>
      <c r="Q1324" s="6">
        <v>3</v>
      </c>
      <c r="R1324" s="6" t="s">
        <v>37</v>
      </c>
      <c r="S1324" s="6">
        <v>1</v>
      </c>
      <c r="T1324" s="7">
        <v>122500</v>
      </c>
      <c r="U1324" t="str">
        <f t="shared" si="140"/>
        <v>Reviewed</v>
      </c>
      <c r="V1324" t="str">
        <f t="shared" si="141"/>
        <v>meets</v>
      </c>
      <c r="W1324">
        <f t="shared" si="142"/>
        <v>1</v>
      </c>
      <c r="X1324" t="str">
        <f t="shared" si="143"/>
        <v>Attrited</v>
      </c>
      <c r="Y1324">
        <f t="shared" si="144"/>
        <v>0.79452054794520544</v>
      </c>
      <c r="Z1324" t="str">
        <f t="shared" si="145"/>
        <v>&lt;1 Year</v>
      </c>
      <c r="AA1324" t="str">
        <f t="shared" si="146"/>
        <v>100K–129K</v>
      </c>
    </row>
    <row r="1325" spans="1:27" ht="19.95" customHeight="1" x14ac:dyDescent="0.3">
      <c r="A1325" s="8" t="s">
        <v>1452</v>
      </c>
      <c r="B1325" s="9">
        <v>44994</v>
      </c>
      <c r="C1325" s="1" t="s">
        <v>46</v>
      </c>
      <c r="D1325" s="1" t="s">
        <v>22</v>
      </c>
      <c r="E1325" s="1" t="s">
        <v>40</v>
      </c>
      <c r="F1325" s="1" t="s">
        <v>174</v>
      </c>
      <c r="G1325" s="1" t="s">
        <v>42</v>
      </c>
      <c r="H1325" s="1" t="s">
        <v>26</v>
      </c>
      <c r="I1325" s="1" t="s">
        <v>27</v>
      </c>
      <c r="J1325" s="9">
        <v>44994</v>
      </c>
      <c r="K1325" s="9"/>
      <c r="L1325" s="1" t="s">
        <v>28</v>
      </c>
      <c r="M1325" s="1">
        <v>1028</v>
      </c>
      <c r="N1325" s="1" t="s">
        <v>29</v>
      </c>
      <c r="O1325" s="1" t="s">
        <v>63</v>
      </c>
      <c r="P1325" s="1" t="s">
        <v>64</v>
      </c>
      <c r="Q1325" s="1">
        <v>3</v>
      </c>
      <c r="R1325" s="1" t="s">
        <v>37</v>
      </c>
      <c r="S1325" s="1">
        <v>3</v>
      </c>
      <c r="T1325" s="10">
        <v>76000</v>
      </c>
      <c r="U1325" t="str">
        <f t="shared" si="140"/>
        <v>Reviewed</v>
      </c>
      <c r="V1325" t="str">
        <f t="shared" si="141"/>
        <v>meets</v>
      </c>
      <c r="W1325">
        <f t="shared" si="142"/>
        <v>0</v>
      </c>
      <c r="X1325" t="str">
        <f t="shared" si="143"/>
        <v>Active</v>
      </c>
      <c r="Y1325">
        <f t="shared" si="144"/>
        <v>2.8164383561643835</v>
      </c>
      <c r="Z1325" t="str">
        <f t="shared" si="145"/>
        <v>2–3 Years</v>
      </c>
      <c r="AA1325" t="str">
        <f t="shared" si="146"/>
        <v>70K–99K</v>
      </c>
    </row>
    <row r="1326" spans="1:27" ht="19.95" customHeight="1" x14ac:dyDescent="0.3">
      <c r="A1326" s="4" t="s">
        <v>1453</v>
      </c>
      <c r="B1326" s="5">
        <v>45756</v>
      </c>
      <c r="C1326" s="6" t="s">
        <v>55</v>
      </c>
      <c r="D1326" s="6" t="s">
        <v>56</v>
      </c>
      <c r="E1326" s="6" t="s">
        <v>23</v>
      </c>
      <c r="F1326" s="6" t="s">
        <v>147</v>
      </c>
      <c r="G1326" s="6" t="s">
        <v>58</v>
      </c>
      <c r="H1326" s="6" t="s">
        <v>26</v>
      </c>
      <c r="I1326" s="6" t="s">
        <v>27</v>
      </c>
      <c r="J1326" s="5">
        <v>45756</v>
      </c>
      <c r="K1326" s="5"/>
      <c r="L1326" s="6" t="s">
        <v>28</v>
      </c>
      <c r="M1326" s="6">
        <v>266</v>
      </c>
      <c r="N1326" s="6" t="s">
        <v>29</v>
      </c>
      <c r="O1326" s="6" t="s">
        <v>63</v>
      </c>
      <c r="P1326" s="6" t="s">
        <v>31</v>
      </c>
      <c r="Q1326" s="6">
        <v>4</v>
      </c>
      <c r="R1326" s="6" t="s">
        <v>32</v>
      </c>
      <c r="S1326" s="6">
        <v>1</v>
      </c>
      <c r="T1326" s="7">
        <v>85500</v>
      </c>
      <c r="U1326" t="str">
        <f t="shared" si="140"/>
        <v>Reviewed</v>
      </c>
      <c r="V1326" t="str">
        <f t="shared" si="141"/>
        <v>exceeds</v>
      </c>
      <c r="W1326">
        <f t="shared" si="142"/>
        <v>0</v>
      </c>
      <c r="X1326" t="str">
        <f t="shared" si="143"/>
        <v>Active</v>
      </c>
      <c r="Y1326">
        <f t="shared" si="144"/>
        <v>0.72876712328767124</v>
      </c>
      <c r="Z1326" t="str">
        <f t="shared" si="145"/>
        <v>&lt;1 Year</v>
      </c>
      <c r="AA1326" t="str">
        <f t="shared" si="146"/>
        <v>70K–99K</v>
      </c>
    </row>
    <row r="1327" spans="1:27" ht="19.95" customHeight="1" x14ac:dyDescent="0.3">
      <c r="A1327" s="8" t="s">
        <v>1454</v>
      </c>
      <c r="B1327" s="9">
        <v>45081</v>
      </c>
      <c r="C1327" s="1" t="s">
        <v>60</v>
      </c>
      <c r="D1327" s="1" t="s">
        <v>56</v>
      </c>
      <c r="E1327" s="1" t="s">
        <v>40</v>
      </c>
      <c r="F1327" s="1" t="s">
        <v>104</v>
      </c>
      <c r="G1327" s="1" t="s">
        <v>62</v>
      </c>
      <c r="H1327" s="1" t="s">
        <v>43</v>
      </c>
      <c r="I1327" s="1" t="s">
        <v>27</v>
      </c>
      <c r="J1327" s="9">
        <v>45081</v>
      </c>
      <c r="K1327" s="9"/>
      <c r="L1327" s="1" t="s">
        <v>28</v>
      </c>
      <c r="M1327" s="1">
        <v>941</v>
      </c>
      <c r="N1327" s="1" t="s">
        <v>29</v>
      </c>
      <c r="O1327" s="1" t="s">
        <v>63</v>
      </c>
      <c r="P1327" s="1" t="s">
        <v>133</v>
      </c>
      <c r="Q1327" s="1">
        <v>5</v>
      </c>
      <c r="R1327" s="1" t="s">
        <v>119</v>
      </c>
      <c r="S1327" s="1">
        <v>3</v>
      </c>
      <c r="T1327" s="10">
        <v>72000</v>
      </c>
      <c r="U1327" t="str">
        <f t="shared" si="140"/>
        <v>Reviewed</v>
      </c>
      <c r="V1327" t="str">
        <f t="shared" si="141"/>
        <v>outstanding</v>
      </c>
      <c r="W1327">
        <f t="shared" si="142"/>
        <v>0</v>
      </c>
      <c r="X1327" t="str">
        <f t="shared" si="143"/>
        <v>Active</v>
      </c>
      <c r="Y1327">
        <f t="shared" si="144"/>
        <v>2.5780821917808221</v>
      </c>
      <c r="Z1327" t="str">
        <f t="shared" si="145"/>
        <v>2–3 Years</v>
      </c>
      <c r="AA1327" t="str">
        <f t="shared" si="146"/>
        <v>70K–99K</v>
      </c>
    </row>
    <row r="1328" spans="1:27" ht="19.95" customHeight="1" x14ac:dyDescent="0.3">
      <c r="A1328" s="4" t="s">
        <v>1455</v>
      </c>
      <c r="B1328" s="5">
        <v>45621</v>
      </c>
      <c r="C1328" s="6" t="s">
        <v>66</v>
      </c>
      <c r="D1328" s="6" t="s">
        <v>56</v>
      </c>
      <c r="E1328" s="6" t="s">
        <v>67</v>
      </c>
      <c r="F1328" s="6" t="s">
        <v>68</v>
      </c>
      <c r="G1328" s="6" t="s">
        <v>69</v>
      </c>
      <c r="H1328" s="6" t="s">
        <v>26</v>
      </c>
      <c r="I1328" s="6" t="s">
        <v>50</v>
      </c>
      <c r="J1328" s="5">
        <v>45621</v>
      </c>
      <c r="K1328" s="5">
        <v>45827</v>
      </c>
      <c r="L1328" s="6" t="s">
        <v>51</v>
      </c>
      <c r="M1328" s="6">
        <v>206</v>
      </c>
      <c r="N1328" s="6" t="s">
        <v>29</v>
      </c>
      <c r="O1328" s="6" t="s">
        <v>63</v>
      </c>
      <c r="P1328" s="6" t="s">
        <v>64</v>
      </c>
      <c r="Q1328" s="6">
        <v>3</v>
      </c>
      <c r="R1328" s="6" t="s">
        <v>37</v>
      </c>
      <c r="S1328" s="6">
        <v>1</v>
      </c>
      <c r="T1328" s="7">
        <v>75500</v>
      </c>
      <c r="U1328" t="str">
        <f t="shared" si="140"/>
        <v>Reviewed</v>
      </c>
      <c r="V1328" t="str">
        <f t="shared" si="141"/>
        <v>meets</v>
      </c>
      <c r="W1328">
        <f t="shared" si="142"/>
        <v>1</v>
      </c>
      <c r="X1328" t="str">
        <f t="shared" si="143"/>
        <v>Attrited</v>
      </c>
      <c r="Y1328">
        <f t="shared" si="144"/>
        <v>0.56438356164383563</v>
      </c>
      <c r="Z1328" t="str">
        <f t="shared" si="145"/>
        <v>&lt;1 Year</v>
      </c>
      <c r="AA1328" t="str">
        <f t="shared" si="146"/>
        <v>70K–99K</v>
      </c>
    </row>
    <row r="1329" spans="1:27" ht="19.95" customHeight="1" x14ac:dyDescent="0.3">
      <c r="A1329" s="8" t="s">
        <v>1456</v>
      </c>
      <c r="B1329" s="9">
        <v>45928</v>
      </c>
      <c r="C1329" s="1" t="s">
        <v>71</v>
      </c>
      <c r="D1329" s="1" t="s">
        <v>72</v>
      </c>
      <c r="E1329" s="1" t="s">
        <v>23</v>
      </c>
      <c r="F1329" s="1" t="s">
        <v>150</v>
      </c>
      <c r="G1329" s="1" t="s">
        <v>74</v>
      </c>
      <c r="H1329" s="1" t="s">
        <v>26</v>
      </c>
      <c r="I1329" s="1" t="s">
        <v>27</v>
      </c>
      <c r="J1329" s="9">
        <v>45928</v>
      </c>
      <c r="K1329" s="9"/>
      <c r="L1329" s="1" t="s">
        <v>28</v>
      </c>
      <c r="M1329" s="1">
        <v>94</v>
      </c>
      <c r="N1329" s="1" t="s">
        <v>29</v>
      </c>
      <c r="O1329" s="1" t="s">
        <v>105</v>
      </c>
      <c r="P1329" s="1" t="s">
        <v>133</v>
      </c>
      <c r="Q1329" s="1" t="s">
        <v>95</v>
      </c>
      <c r="R1329" s="1" t="s">
        <v>28</v>
      </c>
      <c r="S1329" s="1">
        <v>0</v>
      </c>
      <c r="T1329" s="10">
        <v>87500</v>
      </c>
      <c r="U1329" t="str">
        <f t="shared" si="140"/>
        <v>Not Reviewed</v>
      </c>
      <c r="V1329" t="str">
        <f t="shared" si="141"/>
        <v>Not Reviewed</v>
      </c>
      <c r="W1329">
        <f t="shared" si="142"/>
        <v>0</v>
      </c>
      <c r="X1329" t="str">
        <f t="shared" si="143"/>
        <v>Active</v>
      </c>
      <c r="Y1329">
        <f t="shared" si="144"/>
        <v>0.25753424657534246</v>
      </c>
      <c r="Z1329" t="str">
        <f t="shared" si="145"/>
        <v>&lt;1 Year</v>
      </c>
      <c r="AA1329" t="str">
        <f t="shared" si="146"/>
        <v>70K–99K</v>
      </c>
    </row>
    <row r="1330" spans="1:27" ht="19.95" customHeight="1" x14ac:dyDescent="0.3">
      <c r="A1330" s="4" t="s">
        <v>1457</v>
      </c>
      <c r="B1330" s="5">
        <v>45676</v>
      </c>
      <c r="C1330" s="6" t="s">
        <v>77</v>
      </c>
      <c r="D1330" s="6" t="s">
        <v>72</v>
      </c>
      <c r="E1330" s="6" t="s">
        <v>40</v>
      </c>
      <c r="F1330" s="6" t="s">
        <v>78</v>
      </c>
      <c r="G1330" s="6" t="s">
        <v>79</v>
      </c>
      <c r="H1330" s="6" t="s">
        <v>49</v>
      </c>
      <c r="I1330" s="6" t="s">
        <v>27</v>
      </c>
      <c r="J1330" s="5">
        <v>45676</v>
      </c>
      <c r="K1330" s="5"/>
      <c r="L1330" s="6" t="s">
        <v>28</v>
      </c>
      <c r="M1330" s="6">
        <v>346</v>
      </c>
      <c r="N1330" s="6" t="s">
        <v>29</v>
      </c>
      <c r="O1330" s="6" t="s">
        <v>30</v>
      </c>
      <c r="P1330" s="6" t="s">
        <v>107</v>
      </c>
      <c r="Q1330" s="6">
        <v>4</v>
      </c>
      <c r="R1330" s="6" t="s">
        <v>32</v>
      </c>
      <c r="S1330" s="6">
        <v>1</v>
      </c>
      <c r="T1330" s="7">
        <v>129500</v>
      </c>
      <c r="U1330" t="str">
        <f t="shared" si="140"/>
        <v>Reviewed</v>
      </c>
      <c r="V1330" t="str">
        <f t="shared" si="141"/>
        <v>exceeds</v>
      </c>
      <c r="W1330">
        <f t="shared" si="142"/>
        <v>0</v>
      </c>
      <c r="X1330" t="str">
        <f t="shared" si="143"/>
        <v>Active</v>
      </c>
      <c r="Y1330">
        <f t="shared" si="144"/>
        <v>0.94794520547945205</v>
      </c>
      <c r="Z1330" t="str">
        <f t="shared" si="145"/>
        <v>&lt;1 Year</v>
      </c>
      <c r="AA1330" t="str">
        <f t="shared" si="146"/>
        <v>100K–129K</v>
      </c>
    </row>
    <row r="1331" spans="1:27" ht="19.95" customHeight="1" x14ac:dyDescent="0.3">
      <c r="A1331" s="8" t="s">
        <v>1458</v>
      </c>
      <c r="B1331" s="9">
        <v>45006</v>
      </c>
      <c r="C1331" s="1" t="s">
        <v>81</v>
      </c>
      <c r="D1331" s="1" t="s">
        <v>72</v>
      </c>
      <c r="E1331" s="1" t="s">
        <v>23</v>
      </c>
      <c r="F1331" s="1" t="s">
        <v>154</v>
      </c>
      <c r="G1331" s="1" t="s">
        <v>83</v>
      </c>
      <c r="H1331" s="1" t="s">
        <v>43</v>
      </c>
      <c r="I1331" s="1" t="s">
        <v>27</v>
      </c>
      <c r="J1331" s="9">
        <v>45006</v>
      </c>
      <c r="K1331" s="9"/>
      <c r="L1331" s="1" t="s">
        <v>28</v>
      </c>
      <c r="M1331" s="1">
        <v>1016</v>
      </c>
      <c r="N1331" s="1" t="s">
        <v>29</v>
      </c>
      <c r="O1331" s="1" t="s">
        <v>30</v>
      </c>
      <c r="P1331" s="1" t="s">
        <v>133</v>
      </c>
      <c r="Q1331" s="1">
        <v>3</v>
      </c>
      <c r="R1331" s="1" t="s">
        <v>37</v>
      </c>
      <c r="S1331" s="1">
        <v>3</v>
      </c>
      <c r="T1331" s="10">
        <v>57500</v>
      </c>
      <c r="U1331" t="str">
        <f t="shared" si="140"/>
        <v>Reviewed</v>
      </c>
      <c r="V1331" t="str">
        <f t="shared" si="141"/>
        <v>meets</v>
      </c>
      <c r="W1331">
        <f t="shared" si="142"/>
        <v>0</v>
      </c>
      <c r="X1331" t="str">
        <f t="shared" si="143"/>
        <v>Active</v>
      </c>
      <c r="Y1331">
        <f t="shared" si="144"/>
        <v>2.7835616438356166</v>
      </c>
      <c r="Z1331" t="str">
        <f t="shared" si="145"/>
        <v>2–3 Years</v>
      </c>
      <c r="AA1331" t="str">
        <f t="shared" si="146"/>
        <v>&lt;70K</v>
      </c>
    </row>
    <row r="1332" spans="1:27" ht="19.95" customHeight="1" x14ac:dyDescent="0.3">
      <c r="A1332" s="4" t="s">
        <v>1459</v>
      </c>
      <c r="B1332" s="5">
        <v>45366</v>
      </c>
      <c r="C1332" s="6" t="s">
        <v>86</v>
      </c>
      <c r="D1332" s="6" t="s">
        <v>87</v>
      </c>
      <c r="E1332" s="6" t="s">
        <v>67</v>
      </c>
      <c r="F1332" s="6" t="s">
        <v>116</v>
      </c>
      <c r="G1332" s="6" t="s">
        <v>89</v>
      </c>
      <c r="H1332" s="6" t="s">
        <v>26</v>
      </c>
      <c r="I1332" s="6" t="s">
        <v>50</v>
      </c>
      <c r="J1332" s="5">
        <v>45366</v>
      </c>
      <c r="K1332" s="5">
        <v>45864</v>
      </c>
      <c r="L1332" s="6" t="s">
        <v>159</v>
      </c>
      <c r="M1332" s="6">
        <v>498</v>
      </c>
      <c r="N1332" s="6" t="s">
        <v>75</v>
      </c>
      <c r="O1332" s="6" t="s">
        <v>63</v>
      </c>
      <c r="P1332" s="6" t="s">
        <v>44</v>
      </c>
      <c r="Q1332" s="6">
        <v>3</v>
      </c>
      <c r="R1332" s="6" t="s">
        <v>37</v>
      </c>
      <c r="S1332" s="6">
        <v>1</v>
      </c>
      <c r="T1332" s="7">
        <v>98000</v>
      </c>
      <c r="U1332" t="str">
        <f t="shared" si="140"/>
        <v>Reviewed</v>
      </c>
      <c r="V1332" t="str">
        <f t="shared" si="141"/>
        <v>meets</v>
      </c>
      <c r="W1332">
        <f t="shared" si="142"/>
        <v>1</v>
      </c>
      <c r="X1332" t="str">
        <f t="shared" si="143"/>
        <v>Attrited</v>
      </c>
      <c r="Y1332">
        <f t="shared" si="144"/>
        <v>1.3643835616438356</v>
      </c>
      <c r="Z1332" t="str">
        <f t="shared" si="145"/>
        <v>1–2 Years</v>
      </c>
      <c r="AA1332" t="str">
        <f t="shared" si="146"/>
        <v>70K–99K</v>
      </c>
    </row>
    <row r="1333" spans="1:27" ht="19.95" customHeight="1" x14ac:dyDescent="0.3">
      <c r="A1333" s="8" t="s">
        <v>1460</v>
      </c>
      <c r="B1333" s="9">
        <v>45234</v>
      </c>
      <c r="C1333" s="1" t="s">
        <v>91</v>
      </c>
      <c r="D1333" s="1" t="s">
        <v>87</v>
      </c>
      <c r="E1333" s="1" t="s">
        <v>92</v>
      </c>
      <c r="F1333" s="1" t="s">
        <v>152</v>
      </c>
      <c r="G1333" s="1" t="s">
        <v>94</v>
      </c>
      <c r="H1333" s="1" t="s">
        <v>49</v>
      </c>
      <c r="I1333" s="1" t="s">
        <v>50</v>
      </c>
      <c r="J1333" s="9">
        <v>45234</v>
      </c>
      <c r="K1333" s="9">
        <v>45403</v>
      </c>
      <c r="L1333" s="1" t="s">
        <v>51</v>
      </c>
      <c r="M1333" s="1">
        <v>169</v>
      </c>
      <c r="N1333" s="1" t="s">
        <v>52</v>
      </c>
      <c r="O1333" s="1" t="s">
        <v>43</v>
      </c>
      <c r="P1333" s="1" t="s">
        <v>133</v>
      </c>
      <c r="Q1333" s="1" t="s">
        <v>95</v>
      </c>
      <c r="R1333" s="1" t="s">
        <v>28</v>
      </c>
      <c r="S1333" s="1">
        <v>0</v>
      </c>
      <c r="T1333" s="10">
        <v>125500</v>
      </c>
      <c r="U1333" t="str">
        <f t="shared" si="140"/>
        <v>Not Reviewed</v>
      </c>
      <c r="V1333" t="str">
        <f t="shared" si="141"/>
        <v>Not Reviewed</v>
      </c>
      <c r="W1333">
        <f t="shared" si="142"/>
        <v>1</v>
      </c>
      <c r="X1333" t="str">
        <f t="shared" si="143"/>
        <v>Attrited</v>
      </c>
      <c r="Y1333">
        <f t="shared" si="144"/>
        <v>0.46301369863013697</v>
      </c>
      <c r="Z1333" t="str">
        <f t="shared" si="145"/>
        <v>&lt;1 Year</v>
      </c>
      <c r="AA1333" t="str">
        <f t="shared" si="146"/>
        <v>100K–129K</v>
      </c>
    </row>
    <row r="1334" spans="1:27" ht="19.95" customHeight="1" x14ac:dyDescent="0.3">
      <c r="A1334" s="4" t="s">
        <v>1461</v>
      </c>
      <c r="B1334" s="5">
        <v>45849</v>
      </c>
      <c r="C1334" s="6" t="s">
        <v>21</v>
      </c>
      <c r="D1334" s="6" t="s">
        <v>22</v>
      </c>
      <c r="E1334" s="6" t="s">
        <v>23</v>
      </c>
      <c r="F1334" s="6" t="s">
        <v>288</v>
      </c>
      <c r="G1334" s="6" t="s">
        <v>25</v>
      </c>
      <c r="H1334" s="6" t="s">
        <v>43</v>
      </c>
      <c r="I1334" s="6" t="s">
        <v>27</v>
      </c>
      <c r="J1334" s="5">
        <v>45849</v>
      </c>
      <c r="K1334" s="5"/>
      <c r="L1334" s="6" t="s">
        <v>28</v>
      </c>
      <c r="M1334" s="6">
        <v>173</v>
      </c>
      <c r="N1334" s="6" t="s">
        <v>29</v>
      </c>
      <c r="O1334" s="6" t="s">
        <v>30</v>
      </c>
      <c r="P1334" s="6" t="s">
        <v>133</v>
      </c>
      <c r="Q1334" s="6" t="s">
        <v>95</v>
      </c>
      <c r="R1334" s="6" t="s">
        <v>28</v>
      </c>
      <c r="S1334" s="6">
        <v>0</v>
      </c>
      <c r="T1334" s="7">
        <v>69500</v>
      </c>
      <c r="U1334" t="str">
        <f t="shared" si="140"/>
        <v>Not Reviewed</v>
      </c>
      <c r="V1334" t="str">
        <f t="shared" si="141"/>
        <v>Not Reviewed</v>
      </c>
      <c r="W1334">
        <f t="shared" si="142"/>
        <v>0</v>
      </c>
      <c r="X1334" t="str">
        <f t="shared" si="143"/>
        <v>Active</v>
      </c>
      <c r="Y1334">
        <f t="shared" si="144"/>
        <v>0.47397260273972602</v>
      </c>
      <c r="Z1334" t="str">
        <f t="shared" si="145"/>
        <v>&lt;1 Year</v>
      </c>
      <c r="AA1334" t="str">
        <f t="shared" si="146"/>
        <v>&lt;70K</v>
      </c>
    </row>
    <row r="1335" spans="1:27" ht="19.95" customHeight="1" x14ac:dyDescent="0.3">
      <c r="A1335" s="8" t="s">
        <v>1462</v>
      </c>
      <c r="B1335" s="9">
        <v>44934</v>
      </c>
      <c r="C1335" s="1" t="s">
        <v>34</v>
      </c>
      <c r="D1335" s="1" t="s">
        <v>22</v>
      </c>
      <c r="E1335" s="1" t="s">
        <v>23</v>
      </c>
      <c r="F1335" s="1" t="s">
        <v>35</v>
      </c>
      <c r="G1335" s="1" t="s">
        <v>36</v>
      </c>
      <c r="H1335" s="1" t="s">
        <v>26</v>
      </c>
      <c r="I1335" s="1" t="s">
        <v>27</v>
      </c>
      <c r="J1335" s="9">
        <v>44934</v>
      </c>
      <c r="K1335" s="9"/>
      <c r="L1335" s="1" t="s">
        <v>28</v>
      </c>
      <c r="M1335" s="1">
        <v>1088</v>
      </c>
      <c r="N1335" s="1" t="s">
        <v>140</v>
      </c>
      <c r="O1335" s="1" t="s">
        <v>30</v>
      </c>
      <c r="P1335" s="1" t="s">
        <v>31</v>
      </c>
      <c r="Q1335" s="1">
        <v>4</v>
      </c>
      <c r="R1335" s="1" t="s">
        <v>32</v>
      </c>
      <c r="S1335" s="1">
        <v>3</v>
      </c>
      <c r="T1335" s="10">
        <v>87500</v>
      </c>
      <c r="U1335" t="str">
        <f t="shared" si="140"/>
        <v>Reviewed</v>
      </c>
      <c r="V1335" t="str">
        <f t="shared" si="141"/>
        <v>exceeds</v>
      </c>
      <c r="W1335">
        <f t="shared" si="142"/>
        <v>0</v>
      </c>
      <c r="X1335" t="str">
        <f t="shared" si="143"/>
        <v>Active</v>
      </c>
      <c r="Y1335">
        <f t="shared" si="144"/>
        <v>2.9808219178082194</v>
      </c>
      <c r="Z1335" t="str">
        <f t="shared" si="145"/>
        <v>2–3 Years</v>
      </c>
      <c r="AA1335" t="str">
        <f t="shared" si="146"/>
        <v>70K–99K</v>
      </c>
    </row>
    <row r="1336" spans="1:27" ht="19.95" customHeight="1" x14ac:dyDescent="0.3">
      <c r="A1336" s="4" t="s">
        <v>1463</v>
      </c>
      <c r="B1336" s="5">
        <v>45055</v>
      </c>
      <c r="C1336" s="6" t="s">
        <v>39</v>
      </c>
      <c r="D1336" s="6" t="s">
        <v>22</v>
      </c>
      <c r="E1336" s="6" t="s">
        <v>40</v>
      </c>
      <c r="F1336" s="6" t="s">
        <v>215</v>
      </c>
      <c r="G1336" s="6" t="s">
        <v>42</v>
      </c>
      <c r="H1336" s="6" t="s">
        <v>49</v>
      </c>
      <c r="I1336" s="6" t="s">
        <v>27</v>
      </c>
      <c r="J1336" s="5">
        <v>45055</v>
      </c>
      <c r="K1336" s="5"/>
      <c r="L1336" s="6" t="s">
        <v>28</v>
      </c>
      <c r="M1336" s="6">
        <v>967</v>
      </c>
      <c r="N1336" s="6" t="s">
        <v>75</v>
      </c>
      <c r="O1336" s="6" t="s">
        <v>63</v>
      </c>
      <c r="P1336" s="6" t="s">
        <v>107</v>
      </c>
      <c r="Q1336" s="6">
        <v>4</v>
      </c>
      <c r="R1336" s="6" t="s">
        <v>32</v>
      </c>
      <c r="S1336" s="6">
        <v>3</v>
      </c>
      <c r="T1336" s="7">
        <v>128500</v>
      </c>
      <c r="U1336" t="str">
        <f t="shared" si="140"/>
        <v>Reviewed</v>
      </c>
      <c r="V1336" t="str">
        <f t="shared" si="141"/>
        <v>exceeds</v>
      </c>
      <c r="W1336">
        <f t="shared" si="142"/>
        <v>0</v>
      </c>
      <c r="X1336" t="str">
        <f t="shared" si="143"/>
        <v>Active</v>
      </c>
      <c r="Y1336">
        <f t="shared" si="144"/>
        <v>2.6493150684931508</v>
      </c>
      <c r="Z1336" t="str">
        <f t="shared" si="145"/>
        <v>2–3 Years</v>
      </c>
      <c r="AA1336" t="str">
        <f t="shared" si="146"/>
        <v>100K–129K</v>
      </c>
    </row>
    <row r="1337" spans="1:27" ht="19.95" customHeight="1" x14ac:dyDescent="0.3">
      <c r="A1337" s="8" t="s">
        <v>1464</v>
      </c>
      <c r="B1337" s="9">
        <v>45410</v>
      </c>
      <c r="C1337" s="1" t="s">
        <v>46</v>
      </c>
      <c r="D1337" s="1" t="s">
        <v>22</v>
      </c>
      <c r="E1337" s="1" t="s">
        <v>40</v>
      </c>
      <c r="F1337" s="1" t="s">
        <v>143</v>
      </c>
      <c r="G1337" s="1" t="s">
        <v>48</v>
      </c>
      <c r="H1337" s="1" t="s">
        <v>43</v>
      </c>
      <c r="I1337" s="1" t="s">
        <v>27</v>
      </c>
      <c r="J1337" s="9">
        <v>45410</v>
      </c>
      <c r="K1337" s="9"/>
      <c r="L1337" s="1" t="s">
        <v>28</v>
      </c>
      <c r="M1337" s="1">
        <v>612</v>
      </c>
      <c r="N1337" s="1" t="s">
        <v>140</v>
      </c>
      <c r="O1337" s="1" t="s">
        <v>63</v>
      </c>
      <c r="P1337" s="1" t="s">
        <v>44</v>
      </c>
      <c r="Q1337" s="1">
        <v>3</v>
      </c>
      <c r="R1337" s="1" t="s">
        <v>37</v>
      </c>
      <c r="S1337" s="1">
        <v>2</v>
      </c>
      <c r="T1337" s="10">
        <v>55000</v>
      </c>
      <c r="U1337" t="str">
        <f t="shared" si="140"/>
        <v>Reviewed</v>
      </c>
      <c r="V1337" t="str">
        <f t="shared" si="141"/>
        <v>meets</v>
      </c>
      <c r="W1337">
        <f t="shared" si="142"/>
        <v>0</v>
      </c>
      <c r="X1337" t="str">
        <f t="shared" si="143"/>
        <v>Active</v>
      </c>
      <c r="Y1337">
        <f t="shared" si="144"/>
        <v>1.6767123287671233</v>
      </c>
      <c r="Z1337" t="str">
        <f t="shared" si="145"/>
        <v>1–2 Years</v>
      </c>
      <c r="AA1337" t="str">
        <f t="shared" si="146"/>
        <v>&lt;70K</v>
      </c>
    </row>
    <row r="1338" spans="1:27" ht="19.95" customHeight="1" x14ac:dyDescent="0.3">
      <c r="A1338" s="4" t="s">
        <v>1465</v>
      </c>
      <c r="B1338" s="5">
        <v>45073</v>
      </c>
      <c r="C1338" s="6" t="s">
        <v>55</v>
      </c>
      <c r="D1338" s="6" t="s">
        <v>56</v>
      </c>
      <c r="E1338" s="6" t="s">
        <v>23</v>
      </c>
      <c r="F1338" s="6" t="s">
        <v>147</v>
      </c>
      <c r="G1338" s="6" t="s">
        <v>58</v>
      </c>
      <c r="H1338" s="6" t="s">
        <v>26</v>
      </c>
      <c r="I1338" s="6" t="s">
        <v>27</v>
      </c>
      <c r="J1338" s="5">
        <v>45073</v>
      </c>
      <c r="K1338" s="5"/>
      <c r="L1338" s="6" t="s">
        <v>28</v>
      </c>
      <c r="M1338" s="6">
        <v>949</v>
      </c>
      <c r="N1338" s="6" t="s">
        <v>29</v>
      </c>
      <c r="O1338" s="6" t="s">
        <v>30</v>
      </c>
      <c r="P1338" s="6" t="s">
        <v>107</v>
      </c>
      <c r="Q1338" s="6">
        <v>3</v>
      </c>
      <c r="R1338" s="6" t="s">
        <v>37</v>
      </c>
      <c r="S1338" s="6">
        <v>3</v>
      </c>
      <c r="T1338" s="7">
        <v>92000</v>
      </c>
      <c r="U1338" t="str">
        <f t="shared" si="140"/>
        <v>Reviewed</v>
      </c>
      <c r="V1338" t="str">
        <f t="shared" si="141"/>
        <v>meets</v>
      </c>
      <c r="W1338">
        <f t="shared" si="142"/>
        <v>0</v>
      </c>
      <c r="X1338" t="str">
        <f t="shared" si="143"/>
        <v>Active</v>
      </c>
      <c r="Y1338">
        <f t="shared" si="144"/>
        <v>2.6</v>
      </c>
      <c r="Z1338" t="str">
        <f t="shared" si="145"/>
        <v>2–3 Years</v>
      </c>
      <c r="AA1338" t="str">
        <f t="shared" si="146"/>
        <v>70K–99K</v>
      </c>
    </row>
    <row r="1339" spans="1:27" ht="19.95" customHeight="1" x14ac:dyDescent="0.3">
      <c r="A1339" s="8" t="s">
        <v>1466</v>
      </c>
      <c r="B1339" s="9">
        <v>45478</v>
      </c>
      <c r="C1339" s="1" t="s">
        <v>60</v>
      </c>
      <c r="D1339" s="1" t="s">
        <v>56</v>
      </c>
      <c r="E1339" s="1" t="s">
        <v>40</v>
      </c>
      <c r="F1339" s="1" t="s">
        <v>145</v>
      </c>
      <c r="G1339" s="1" t="s">
        <v>62</v>
      </c>
      <c r="H1339" s="1" t="s">
        <v>49</v>
      </c>
      <c r="I1339" s="1" t="s">
        <v>27</v>
      </c>
      <c r="J1339" s="9">
        <v>45478</v>
      </c>
      <c r="K1339" s="9"/>
      <c r="L1339" s="1" t="s">
        <v>28</v>
      </c>
      <c r="M1339" s="1">
        <v>544</v>
      </c>
      <c r="N1339" s="1" t="s">
        <v>75</v>
      </c>
      <c r="O1339" s="1" t="s">
        <v>63</v>
      </c>
      <c r="P1339" s="1" t="s">
        <v>64</v>
      </c>
      <c r="Q1339" s="1">
        <v>3</v>
      </c>
      <c r="R1339" s="1" t="s">
        <v>37</v>
      </c>
      <c r="S1339" s="1">
        <v>1</v>
      </c>
      <c r="T1339" s="10">
        <v>131500</v>
      </c>
      <c r="U1339" t="str">
        <f t="shared" si="140"/>
        <v>Reviewed</v>
      </c>
      <c r="V1339" t="str">
        <f t="shared" si="141"/>
        <v>meets</v>
      </c>
      <c r="W1339">
        <f t="shared" si="142"/>
        <v>0</v>
      </c>
      <c r="X1339" t="str">
        <f t="shared" si="143"/>
        <v>Active</v>
      </c>
      <c r="Y1339">
        <f t="shared" si="144"/>
        <v>1.4904109589041097</v>
      </c>
      <c r="Z1339" t="str">
        <f t="shared" si="145"/>
        <v>1–2 Years</v>
      </c>
      <c r="AA1339" t="str">
        <f t="shared" si="146"/>
        <v>130K+</v>
      </c>
    </row>
    <row r="1340" spans="1:27" ht="19.95" customHeight="1" x14ac:dyDescent="0.3">
      <c r="A1340" s="4" t="s">
        <v>1467</v>
      </c>
      <c r="B1340" s="5">
        <v>45703</v>
      </c>
      <c r="C1340" s="6" t="s">
        <v>66</v>
      </c>
      <c r="D1340" s="6" t="s">
        <v>56</v>
      </c>
      <c r="E1340" s="6" t="s">
        <v>67</v>
      </c>
      <c r="F1340" s="6" t="s">
        <v>99</v>
      </c>
      <c r="G1340" s="6" t="s">
        <v>36</v>
      </c>
      <c r="H1340" s="6" t="s">
        <v>49</v>
      </c>
      <c r="I1340" s="6" t="s">
        <v>50</v>
      </c>
      <c r="J1340" s="5">
        <v>45703</v>
      </c>
      <c r="K1340" s="5">
        <v>45959</v>
      </c>
      <c r="L1340" s="6" t="s">
        <v>51</v>
      </c>
      <c r="M1340" s="6">
        <v>256</v>
      </c>
      <c r="N1340" s="6" t="s">
        <v>52</v>
      </c>
      <c r="O1340" s="6" t="s">
        <v>105</v>
      </c>
      <c r="P1340" s="6" t="s">
        <v>64</v>
      </c>
      <c r="Q1340" s="6">
        <v>2</v>
      </c>
      <c r="R1340" s="6" t="s">
        <v>53</v>
      </c>
      <c r="S1340" s="6">
        <v>1</v>
      </c>
      <c r="T1340" s="7">
        <v>137500</v>
      </c>
      <c r="U1340" t="str">
        <f t="shared" si="140"/>
        <v>Reviewed</v>
      </c>
      <c r="V1340" t="str">
        <f t="shared" si="141"/>
        <v>needs_support</v>
      </c>
      <c r="W1340">
        <f t="shared" si="142"/>
        <v>1</v>
      </c>
      <c r="X1340" t="str">
        <f t="shared" si="143"/>
        <v>Attrited</v>
      </c>
      <c r="Y1340">
        <f t="shared" si="144"/>
        <v>0.70136986301369864</v>
      </c>
      <c r="Z1340" t="str">
        <f t="shared" si="145"/>
        <v>&lt;1 Year</v>
      </c>
      <c r="AA1340" t="str">
        <f t="shared" si="146"/>
        <v>130K+</v>
      </c>
    </row>
    <row r="1341" spans="1:27" ht="19.95" customHeight="1" x14ac:dyDescent="0.3">
      <c r="A1341" s="8" t="s">
        <v>1468</v>
      </c>
      <c r="B1341" s="9">
        <v>45565</v>
      </c>
      <c r="C1341" s="1" t="s">
        <v>71</v>
      </c>
      <c r="D1341" s="1" t="s">
        <v>72</v>
      </c>
      <c r="E1341" s="1" t="s">
        <v>23</v>
      </c>
      <c r="F1341" s="1" t="s">
        <v>150</v>
      </c>
      <c r="G1341" s="1" t="s">
        <v>74</v>
      </c>
      <c r="H1341" s="1" t="s">
        <v>26</v>
      </c>
      <c r="I1341" s="1" t="s">
        <v>27</v>
      </c>
      <c r="J1341" s="9">
        <v>45565</v>
      </c>
      <c r="K1341" s="9"/>
      <c r="L1341" s="1" t="s">
        <v>28</v>
      </c>
      <c r="M1341" s="1">
        <v>457</v>
      </c>
      <c r="N1341" s="1" t="s">
        <v>75</v>
      </c>
      <c r="O1341" s="1" t="s">
        <v>63</v>
      </c>
      <c r="P1341" s="1" t="s">
        <v>31</v>
      </c>
      <c r="Q1341" s="1">
        <v>3</v>
      </c>
      <c r="R1341" s="1" t="s">
        <v>37</v>
      </c>
      <c r="S1341" s="1">
        <v>1</v>
      </c>
      <c r="T1341" s="10">
        <v>76000</v>
      </c>
      <c r="U1341" t="str">
        <f t="shared" si="140"/>
        <v>Reviewed</v>
      </c>
      <c r="V1341" t="str">
        <f t="shared" si="141"/>
        <v>meets</v>
      </c>
      <c r="W1341">
        <f t="shared" si="142"/>
        <v>0</v>
      </c>
      <c r="X1341" t="str">
        <f t="shared" si="143"/>
        <v>Active</v>
      </c>
      <c r="Y1341">
        <f t="shared" si="144"/>
        <v>1.252054794520548</v>
      </c>
      <c r="Z1341" t="str">
        <f t="shared" si="145"/>
        <v>1–2 Years</v>
      </c>
      <c r="AA1341" t="str">
        <f t="shared" si="146"/>
        <v>70K–99K</v>
      </c>
    </row>
    <row r="1342" spans="1:27" ht="19.95" customHeight="1" x14ac:dyDescent="0.3">
      <c r="A1342" s="4" t="s">
        <v>1469</v>
      </c>
      <c r="B1342" s="5">
        <v>45328</v>
      </c>
      <c r="C1342" s="6" t="s">
        <v>77</v>
      </c>
      <c r="D1342" s="6" t="s">
        <v>72</v>
      </c>
      <c r="E1342" s="6" t="s">
        <v>40</v>
      </c>
      <c r="F1342" s="6" t="s">
        <v>114</v>
      </c>
      <c r="G1342" s="6" t="s">
        <v>94</v>
      </c>
      <c r="H1342" s="6" t="s">
        <v>43</v>
      </c>
      <c r="I1342" s="6" t="s">
        <v>27</v>
      </c>
      <c r="J1342" s="5">
        <v>45328</v>
      </c>
      <c r="K1342" s="5"/>
      <c r="L1342" s="6" t="s">
        <v>28</v>
      </c>
      <c r="M1342" s="6">
        <v>694</v>
      </c>
      <c r="N1342" s="6" t="s">
        <v>29</v>
      </c>
      <c r="O1342" s="6" t="s">
        <v>63</v>
      </c>
      <c r="P1342" s="6" t="s">
        <v>64</v>
      </c>
      <c r="Q1342" s="6">
        <v>2</v>
      </c>
      <c r="R1342" s="6" t="s">
        <v>53</v>
      </c>
      <c r="S1342" s="6">
        <v>2</v>
      </c>
      <c r="T1342" s="7">
        <v>74000</v>
      </c>
      <c r="U1342" t="str">
        <f t="shared" si="140"/>
        <v>Reviewed</v>
      </c>
      <c r="V1342" t="str">
        <f t="shared" si="141"/>
        <v>needs_support</v>
      </c>
      <c r="W1342">
        <f t="shared" si="142"/>
        <v>0</v>
      </c>
      <c r="X1342" t="str">
        <f t="shared" si="143"/>
        <v>Active</v>
      </c>
      <c r="Y1342">
        <f t="shared" si="144"/>
        <v>1.9013698630136986</v>
      </c>
      <c r="Z1342" t="str">
        <f t="shared" si="145"/>
        <v>1–2 Years</v>
      </c>
      <c r="AA1342" t="str">
        <f t="shared" si="146"/>
        <v>70K–99K</v>
      </c>
    </row>
    <row r="1343" spans="1:27" ht="19.95" customHeight="1" x14ac:dyDescent="0.3">
      <c r="A1343" s="8" t="s">
        <v>1470</v>
      </c>
      <c r="B1343" s="9">
        <v>45702</v>
      </c>
      <c r="C1343" s="1" t="s">
        <v>81</v>
      </c>
      <c r="D1343" s="1" t="s">
        <v>72</v>
      </c>
      <c r="E1343" s="1" t="s">
        <v>23</v>
      </c>
      <c r="F1343" s="1" t="s">
        <v>154</v>
      </c>
      <c r="G1343" s="1" t="s">
        <v>83</v>
      </c>
      <c r="H1343" s="1" t="s">
        <v>43</v>
      </c>
      <c r="I1343" s="1" t="s">
        <v>27</v>
      </c>
      <c r="J1343" s="9">
        <v>45702</v>
      </c>
      <c r="K1343" s="9"/>
      <c r="L1343" s="1" t="s">
        <v>28</v>
      </c>
      <c r="M1343" s="1">
        <v>320</v>
      </c>
      <c r="N1343" s="1" t="s">
        <v>29</v>
      </c>
      <c r="O1343" s="1" t="s">
        <v>30</v>
      </c>
      <c r="P1343" s="1" t="s">
        <v>31</v>
      </c>
      <c r="Q1343" s="1">
        <v>4</v>
      </c>
      <c r="R1343" s="1" t="s">
        <v>32</v>
      </c>
      <c r="S1343" s="1">
        <v>1</v>
      </c>
      <c r="T1343" s="10">
        <v>74000</v>
      </c>
      <c r="U1343" t="str">
        <f t="shared" si="140"/>
        <v>Reviewed</v>
      </c>
      <c r="V1343" t="str">
        <f t="shared" si="141"/>
        <v>exceeds</v>
      </c>
      <c r="W1343">
        <f t="shared" si="142"/>
        <v>0</v>
      </c>
      <c r="X1343" t="str">
        <f t="shared" si="143"/>
        <v>Active</v>
      </c>
      <c r="Y1343">
        <f t="shared" si="144"/>
        <v>0.87671232876712324</v>
      </c>
      <c r="Z1343" t="str">
        <f t="shared" si="145"/>
        <v>&lt;1 Year</v>
      </c>
      <c r="AA1343" t="str">
        <f t="shared" si="146"/>
        <v>70K–99K</v>
      </c>
    </row>
    <row r="1344" spans="1:27" ht="19.95" customHeight="1" x14ac:dyDescent="0.3">
      <c r="A1344" s="4" t="s">
        <v>1471</v>
      </c>
      <c r="B1344" s="5">
        <v>45343</v>
      </c>
      <c r="C1344" s="6" t="s">
        <v>86</v>
      </c>
      <c r="D1344" s="6" t="s">
        <v>87</v>
      </c>
      <c r="E1344" s="6" t="s">
        <v>67</v>
      </c>
      <c r="F1344" s="6" t="s">
        <v>135</v>
      </c>
      <c r="G1344" s="6" t="s">
        <v>89</v>
      </c>
      <c r="H1344" s="6" t="s">
        <v>43</v>
      </c>
      <c r="I1344" s="6" t="s">
        <v>27</v>
      </c>
      <c r="J1344" s="5">
        <v>45343</v>
      </c>
      <c r="K1344" s="5"/>
      <c r="L1344" s="6" t="s">
        <v>28</v>
      </c>
      <c r="M1344" s="6">
        <v>679</v>
      </c>
      <c r="N1344" s="6" t="s">
        <v>29</v>
      </c>
      <c r="O1344" s="6" t="s">
        <v>63</v>
      </c>
      <c r="P1344" s="6" t="s">
        <v>107</v>
      </c>
      <c r="Q1344" s="6">
        <v>4</v>
      </c>
      <c r="R1344" s="6" t="s">
        <v>32</v>
      </c>
      <c r="S1344" s="6">
        <v>2</v>
      </c>
      <c r="T1344" s="7">
        <v>71000</v>
      </c>
      <c r="U1344" t="str">
        <f t="shared" si="140"/>
        <v>Reviewed</v>
      </c>
      <c r="V1344" t="str">
        <f t="shared" si="141"/>
        <v>exceeds</v>
      </c>
      <c r="W1344">
        <f t="shared" si="142"/>
        <v>0</v>
      </c>
      <c r="X1344" t="str">
        <f t="shared" si="143"/>
        <v>Active</v>
      </c>
      <c r="Y1344">
        <f t="shared" si="144"/>
        <v>1.8602739726027397</v>
      </c>
      <c r="Z1344" t="str">
        <f t="shared" si="145"/>
        <v>1–2 Years</v>
      </c>
      <c r="AA1344" t="str">
        <f t="shared" si="146"/>
        <v>70K–99K</v>
      </c>
    </row>
    <row r="1345" spans="1:27" ht="19.95" customHeight="1" x14ac:dyDescent="0.3">
      <c r="A1345" s="8" t="s">
        <v>1472</v>
      </c>
      <c r="B1345" s="9">
        <v>45438</v>
      </c>
      <c r="C1345" s="1" t="s">
        <v>91</v>
      </c>
      <c r="D1345" s="1" t="s">
        <v>87</v>
      </c>
      <c r="E1345" s="1" t="s">
        <v>92</v>
      </c>
      <c r="F1345" s="1" t="s">
        <v>152</v>
      </c>
      <c r="G1345" s="1" t="s">
        <v>94</v>
      </c>
      <c r="H1345" s="1" t="s">
        <v>49</v>
      </c>
      <c r="I1345" s="1" t="s">
        <v>27</v>
      </c>
      <c r="J1345" s="9">
        <v>45438</v>
      </c>
      <c r="K1345" s="9"/>
      <c r="L1345" s="1" t="s">
        <v>28</v>
      </c>
      <c r="M1345" s="1">
        <v>584</v>
      </c>
      <c r="N1345" s="1" t="s">
        <v>29</v>
      </c>
      <c r="O1345" s="1" t="s">
        <v>30</v>
      </c>
      <c r="P1345" s="1" t="s">
        <v>64</v>
      </c>
      <c r="Q1345" s="1">
        <v>3</v>
      </c>
      <c r="R1345" s="1" t="s">
        <v>37</v>
      </c>
      <c r="S1345" s="1">
        <v>2</v>
      </c>
      <c r="T1345" s="10">
        <v>102500</v>
      </c>
      <c r="U1345" t="str">
        <f t="shared" si="140"/>
        <v>Reviewed</v>
      </c>
      <c r="V1345" t="str">
        <f t="shared" si="141"/>
        <v>meets</v>
      </c>
      <c r="W1345">
        <f t="shared" si="142"/>
        <v>0</v>
      </c>
      <c r="X1345" t="str">
        <f t="shared" si="143"/>
        <v>Active</v>
      </c>
      <c r="Y1345">
        <f t="shared" si="144"/>
        <v>1.6</v>
      </c>
      <c r="Z1345" t="str">
        <f t="shared" si="145"/>
        <v>1–2 Years</v>
      </c>
      <c r="AA1345" t="str">
        <f t="shared" si="146"/>
        <v>100K–129K</v>
      </c>
    </row>
    <row r="1346" spans="1:27" ht="19.95" customHeight="1" x14ac:dyDescent="0.3">
      <c r="A1346" s="4" t="s">
        <v>1473</v>
      </c>
      <c r="B1346" s="5">
        <v>45259</v>
      </c>
      <c r="C1346" s="6" t="s">
        <v>21</v>
      </c>
      <c r="D1346" s="6" t="s">
        <v>22</v>
      </c>
      <c r="E1346" s="6" t="s">
        <v>23</v>
      </c>
      <c r="F1346" s="6" t="s">
        <v>288</v>
      </c>
      <c r="G1346" s="6" t="s">
        <v>25</v>
      </c>
      <c r="H1346" s="6" t="s">
        <v>43</v>
      </c>
      <c r="I1346" s="6" t="s">
        <v>27</v>
      </c>
      <c r="J1346" s="5">
        <v>45259</v>
      </c>
      <c r="K1346" s="5"/>
      <c r="L1346" s="6" t="s">
        <v>28</v>
      </c>
      <c r="M1346" s="6">
        <v>763</v>
      </c>
      <c r="N1346" s="6" t="s">
        <v>52</v>
      </c>
      <c r="O1346" s="6" t="s">
        <v>105</v>
      </c>
      <c r="P1346" s="6" t="s">
        <v>133</v>
      </c>
      <c r="Q1346" s="6">
        <v>3</v>
      </c>
      <c r="R1346" s="6" t="s">
        <v>37</v>
      </c>
      <c r="S1346" s="6">
        <v>2</v>
      </c>
      <c r="T1346" s="7">
        <v>60500</v>
      </c>
      <c r="U1346" t="str">
        <f t="shared" ref="U1346:U1409" si="147">IF(LOWER(TRIM(Q1346&amp;""))="none","Not Reviewed","Reviewed")</f>
        <v>Reviewed</v>
      </c>
      <c r="V1346" t="str">
        <f t="shared" ref="V1346:V1409" si="148">IF(OR(Q1346="none",R1346=""),"Not Reviewed",R1346)</f>
        <v>meets</v>
      </c>
      <c r="W1346">
        <f t="shared" ref="W1346:W1409" si="149">IF(I1346="terminated",1,0)</f>
        <v>0</v>
      </c>
      <c r="X1346" t="str">
        <f t="shared" ref="X1346:X1409" si="150">IF(I1346="terminated","Attrited","Active")</f>
        <v>Active</v>
      </c>
      <c r="Y1346">
        <f t="shared" ref="Y1346:Y1409" si="151">M1346/365</f>
        <v>2.0904109589041098</v>
      </c>
      <c r="Z1346" t="str">
        <f t="shared" ref="Z1346:Z1409" si="152">IF(Y1346&lt;1,"&lt;1 Year",IF(Y1346&lt;2,"1–2 Years",IF(Y1346&lt;3,"2–3 Years","3+ Years")))</f>
        <v>2–3 Years</v>
      </c>
      <c r="AA1346" t="str">
        <f t="shared" ref="AA1346:AA1409" si="153">IF(T1346&lt;70000,"&lt;70K",IF(T1346&lt;100000,"70K–99K",IF(T1346&lt;130000,"100K–129K","130K+")))</f>
        <v>&lt;70K</v>
      </c>
    </row>
    <row r="1347" spans="1:27" ht="19.95" customHeight="1" x14ac:dyDescent="0.3">
      <c r="A1347" s="8" t="s">
        <v>1474</v>
      </c>
      <c r="B1347" s="9">
        <v>45056</v>
      </c>
      <c r="C1347" s="1" t="s">
        <v>34</v>
      </c>
      <c r="D1347" s="1" t="s">
        <v>22</v>
      </c>
      <c r="E1347" s="1" t="s">
        <v>23</v>
      </c>
      <c r="F1347" s="1" t="s">
        <v>99</v>
      </c>
      <c r="G1347" s="1" t="s">
        <v>36</v>
      </c>
      <c r="H1347" s="1" t="s">
        <v>49</v>
      </c>
      <c r="I1347" s="1" t="s">
        <v>27</v>
      </c>
      <c r="J1347" s="9">
        <v>45056</v>
      </c>
      <c r="K1347" s="9"/>
      <c r="L1347" s="1" t="s">
        <v>28</v>
      </c>
      <c r="M1347" s="1">
        <v>966</v>
      </c>
      <c r="N1347" s="1" t="s">
        <v>29</v>
      </c>
      <c r="O1347" s="1" t="s">
        <v>63</v>
      </c>
      <c r="P1347" s="1" t="s">
        <v>64</v>
      </c>
      <c r="Q1347" s="1">
        <v>2</v>
      </c>
      <c r="R1347" s="1" t="s">
        <v>53</v>
      </c>
      <c r="S1347" s="1">
        <v>3</v>
      </c>
      <c r="T1347" s="10">
        <v>130000</v>
      </c>
      <c r="U1347" t="str">
        <f t="shared" si="147"/>
        <v>Reviewed</v>
      </c>
      <c r="V1347" t="str">
        <f t="shared" si="148"/>
        <v>needs_support</v>
      </c>
      <c r="W1347">
        <f t="shared" si="149"/>
        <v>0</v>
      </c>
      <c r="X1347" t="str">
        <f t="shared" si="150"/>
        <v>Active</v>
      </c>
      <c r="Y1347">
        <f t="shared" si="151"/>
        <v>2.6465753424657534</v>
      </c>
      <c r="Z1347" t="str">
        <f t="shared" si="152"/>
        <v>2–3 Years</v>
      </c>
      <c r="AA1347" t="str">
        <f t="shared" si="153"/>
        <v>130K+</v>
      </c>
    </row>
    <row r="1348" spans="1:27" ht="19.95" customHeight="1" x14ac:dyDescent="0.3">
      <c r="A1348" s="4" t="s">
        <v>1475</v>
      </c>
      <c r="B1348" s="5">
        <v>45553</v>
      </c>
      <c r="C1348" s="6" t="s">
        <v>39</v>
      </c>
      <c r="D1348" s="6" t="s">
        <v>22</v>
      </c>
      <c r="E1348" s="6" t="s">
        <v>40</v>
      </c>
      <c r="F1348" s="6" t="s">
        <v>35</v>
      </c>
      <c r="G1348" s="6" t="s">
        <v>36</v>
      </c>
      <c r="H1348" s="6" t="s">
        <v>26</v>
      </c>
      <c r="I1348" s="6" t="s">
        <v>27</v>
      </c>
      <c r="J1348" s="5">
        <v>45553</v>
      </c>
      <c r="K1348" s="5"/>
      <c r="L1348" s="6" t="s">
        <v>28</v>
      </c>
      <c r="M1348" s="6">
        <v>469</v>
      </c>
      <c r="N1348" s="6" t="s">
        <v>75</v>
      </c>
      <c r="O1348" s="6" t="s">
        <v>30</v>
      </c>
      <c r="P1348" s="6" t="s">
        <v>64</v>
      </c>
      <c r="Q1348" s="6">
        <v>3</v>
      </c>
      <c r="R1348" s="6" t="s">
        <v>37</v>
      </c>
      <c r="S1348" s="6">
        <v>1</v>
      </c>
      <c r="T1348" s="7">
        <v>100500</v>
      </c>
      <c r="U1348" t="str">
        <f t="shared" si="147"/>
        <v>Reviewed</v>
      </c>
      <c r="V1348" t="str">
        <f t="shared" si="148"/>
        <v>meets</v>
      </c>
      <c r="W1348">
        <f t="shared" si="149"/>
        <v>0</v>
      </c>
      <c r="X1348" t="str">
        <f t="shared" si="150"/>
        <v>Active</v>
      </c>
      <c r="Y1348">
        <f t="shared" si="151"/>
        <v>1.284931506849315</v>
      </c>
      <c r="Z1348" t="str">
        <f t="shared" si="152"/>
        <v>1–2 Years</v>
      </c>
      <c r="AA1348" t="str">
        <f t="shared" si="153"/>
        <v>100K–129K</v>
      </c>
    </row>
    <row r="1349" spans="1:27" ht="19.95" customHeight="1" x14ac:dyDescent="0.3">
      <c r="A1349" s="8" t="s">
        <v>1476</v>
      </c>
      <c r="B1349" s="9">
        <v>45553</v>
      </c>
      <c r="C1349" s="1" t="s">
        <v>46</v>
      </c>
      <c r="D1349" s="1" t="s">
        <v>22</v>
      </c>
      <c r="E1349" s="1" t="s">
        <v>40</v>
      </c>
      <c r="F1349" s="1" t="s">
        <v>215</v>
      </c>
      <c r="G1349" s="1" t="s">
        <v>42</v>
      </c>
      <c r="H1349" s="1" t="s">
        <v>49</v>
      </c>
      <c r="I1349" s="1" t="s">
        <v>27</v>
      </c>
      <c r="J1349" s="9">
        <v>45553</v>
      </c>
      <c r="K1349" s="9"/>
      <c r="L1349" s="1" t="s">
        <v>28</v>
      </c>
      <c r="M1349" s="1">
        <v>469</v>
      </c>
      <c r="N1349" s="1" t="s">
        <v>140</v>
      </c>
      <c r="O1349" s="1" t="s">
        <v>30</v>
      </c>
      <c r="P1349" s="1" t="s">
        <v>31</v>
      </c>
      <c r="Q1349" s="1">
        <v>3</v>
      </c>
      <c r="R1349" s="1" t="s">
        <v>37</v>
      </c>
      <c r="S1349" s="1">
        <v>1</v>
      </c>
      <c r="T1349" s="10">
        <v>131500</v>
      </c>
      <c r="U1349" t="str">
        <f t="shared" si="147"/>
        <v>Reviewed</v>
      </c>
      <c r="V1349" t="str">
        <f t="shared" si="148"/>
        <v>meets</v>
      </c>
      <c r="W1349">
        <f t="shared" si="149"/>
        <v>0</v>
      </c>
      <c r="X1349" t="str">
        <f t="shared" si="150"/>
        <v>Active</v>
      </c>
      <c r="Y1349">
        <f t="shared" si="151"/>
        <v>1.284931506849315</v>
      </c>
      <c r="Z1349" t="str">
        <f t="shared" si="152"/>
        <v>1–2 Years</v>
      </c>
      <c r="AA1349" t="str">
        <f t="shared" si="153"/>
        <v>130K+</v>
      </c>
    </row>
    <row r="1350" spans="1:27" ht="19.95" customHeight="1" x14ac:dyDescent="0.3">
      <c r="A1350" s="4" t="s">
        <v>1477</v>
      </c>
      <c r="B1350" s="5">
        <v>45275</v>
      </c>
      <c r="C1350" s="6" t="s">
        <v>55</v>
      </c>
      <c r="D1350" s="6" t="s">
        <v>56</v>
      </c>
      <c r="E1350" s="6" t="s">
        <v>23</v>
      </c>
      <c r="F1350" s="6" t="s">
        <v>190</v>
      </c>
      <c r="G1350" s="6" t="s">
        <v>58</v>
      </c>
      <c r="H1350" s="6" t="s">
        <v>49</v>
      </c>
      <c r="I1350" s="6" t="s">
        <v>50</v>
      </c>
      <c r="J1350" s="5">
        <v>45275</v>
      </c>
      <c r="K1350" s="5">
        <v>45377</v>
      </c>
      <c r="L1350" s="6" t="s">
        <v>51</v>
      </c>
      <c r="M1350" s="6">
        <v>102</v>
      </c>
      <c r="N1350" s="6" t="s">
        <v>29</v>
      </c>
      <c r="O1350" s="6" t="s">
        <v>170</v>
      </c>
      <c r="P1350" s="6" t="s">
        <v>64</v>
      </c>
      <c r="Q1350" s="6" t="s">
        <v>95</v>
      </c>
      <c r="R1350" s="6" t="s">
        <v>28</v>
      </c>
      <c r="S1350" s="6">
        <v>0</v>
      </c>
      <c r="T1350" s="7">
        <v>120000</v>
      </c>
      <c r="U1350" t="str">
        <f t="shared" si="147"/>
        <v>Not Reviewed</v>
      </c>
      <c r="V1350" t="str">
        <f t="shared" si="148"/>
        <v>Not Reviewed</v>
      </c>
      <c r="W1350">
        <f t="shared" si="149"/>
        <v>1</v>
      </c>
      <c r="X1350" t="str">
        <f t="shared" si="150"/>
        <v>Attrited</v>
      </c>
      <c r="Y1350">
        <f t="shared" si="151"/>
        <v>0.27945205479452057</v>
      </c>
      <c r="Z1350" t="str">
        <f t="shared" si="152"/>
        <v>&lt;1 Year</v>
      </c>
      <c r="AA1350" t="str">
        <f t="shared" si="153"/>
        <v>100K–129K</v>
      </c>
    </row>
    <row r="1351" spans="1:27" ht="19.95" customHeight="1" x14ac:dyDescent="0.3">
      <c r="A1351" s="8" t="s">
        <v>1478</v>
      </c>
      <c r="B1351" s="9">
        <v>44964</v>
      </c>
      <c r="C1351" s="1" t="s">
        <v>60</v>
      </c>
      <c r="D1351" s="1" t="s">
        <v>56</v>
      </c>
      <c r="E1351" s="1" t="s">
        <v>40</v>
      </c>
      <c r="F1351" s="1" t="s">
        <v>61</v>
      </c>
      <c r="G1351" s="1" t="s">
        <v>62</v>
      </c>
      <c r="H1351" s="1" t="s">
        <v>26</v>
      </c>
      <c r="I1351" s="1" t="s">
        <v>27</v>
      </c>
      <c r="J1351" s="9">
        <v>44964</v>
      </c>
      <c r="K1351" s="9"/>
      <c r="L1351" s="1" t="s">
        <v>28</v>
      </c>
      <c r="M1351" s="1">
        <v>1058</v>
      </c>
      <c r="N1351" s="1" t="s">
        <v>29</v>
      </c>
      <c r="O1351" s="1" t="s">
        <v>30</v>
      </c>
      <c r="P1351" s="1" t="s">
        <v>107</v>
      </c>
      <c r="Q1351" s="1">
        <v>3</v>
      </c>
      <c r="R1351" s="1" t="s">
        <v>37</v>
      </c>
      <c r="S1351" s="1">
        <v>3</v>
      </c>
      <c r="T1351" s="10">
        <v>76000</v>
      </c>
      <c r="U1351" t="str">
        <f t="shared" si="147"/>
        <v>Reviewed</v>
      </c>
      <c r="V1351" t="str">
        <f t="shared" si="148"/>
        <v>meets</v>
      </c>
      <c r="W1351">
        <f t="shared" si="149"/>
        <v>0</v>
      </c>
      <c r="X1351" t="str">
        <f t="shared" si="150"/>
        <v>Active</v>
      </c>
      <c r="Y1351">
        <f t="shared" si="151"/>
        <v>2.8986301369863012</v>
      </c>
      <c r="Z1351" t="str">
        <f t="shared" si="152"/>
        <v>2–3 Years</v>
      </c>
      <c r="AA1351" t="str">
        <f t="shared" si="153"/>
        <v>70K–99K</v>
      </c>
    </row>
    <row r="1352" spans="1:27" ht="19.95" customHeight="1" x14ac:dyDescent="0.3">
      <c r="A1352" s="4" t="s">
        <v>1479</v>
      </c>
      <c r="B1352" s="5">
        <v>44977</v>
      </c>
      <c r="C1352" s="6" t="s">
        <v>66</v>
      </c>
      <c r="D1352" s="6" t="s">
        <v>56</v>
      </c>
      <c r="E1352" s="6" t="s">
        <v>67</v>
      </c>
      <c r="F1352" s="6" t="s">
        <v>193</v>
      </c>
      <c r="G1352" s="6" t="s">
        <v>69</v>
      </c>
      <c r="H1352" s="6" t="s">
        <v>43</v>
      </c>
      <c r="I1352" s="6" t="s">
        <v>27</v>
      </c>
      <c r="J1352" s="5">
        <v>44977</v>
      </c>
      <c r="K1352" s="5"/>
      <c r="L1352" s="6" t="s">
        <v>28</v>
      </c>
      <c r="M1352" s="6">
        <v>1045</v>
      </c>
      <c r="N1352" s="6" t="s">
        <v>122</v>
      </c>
      <c r="O1352" s="6" t="s">
        <v>63</v>
      </c>
      <c r="P1352" s="6" t="s">
        <v>31</v>
      </c>
      <c r="Q1352" s="6">
        <v>2</v>
      </c>
      <c r="R1352" s="6" t="s">
        <v>53</v>
      </c>
      <c r="S1352" s="6">
        <v>3</v>
      </c>
      <c r="T1352" s="7">
        <v>62500</v>
      </c>
      <c r="U1352" t="str">
        <f t="shared" si="147"/>
        <v>Reviewed</v>
      </c>
      <c r="V1352" t="str">
        <f t="shared" si="148"/>
        <v>needs_support</v>
      </c>
      <c r="W1352">
        <f t="shared" si="149"/>
        <v>0</v>
      </c>
      <c r="X1352" t="str">
        <f t="shared" si="150"/>
        <v>Active</v>
      </c>
      <c r="Y1352">
        <f t="shared" si="151"/>
        <v>2.8630136986301369</v>
      </c>
      <c r="Z1352" t="str">
        <f t="shared" si="152"/>
        <v>2–3 Years</v>
      </c>
      <c r="AA1352" t="str">
        <f t="shared" si="153"/>
        <v>&lt;70K</v>
      </c>
    </row>
    <row r="1353" spans="1:27" ht="19.95" customHeight="1" x14ac:dyDescent="0.3">
      <c r="A1353" s="8" t="s">
        <v>1480</v>
      </c>
      <c r="B1353" s="9">
        <v>45732</v>
      </c>
      <c r="C1353" s="1" t="s">
        <v>71</v>
      </c>
      <c r="D1353" s="1" t="s">
        <v>72</v>
      </c>
      <c r="E1353" s="1" t="s">
        <v>23</v>
      </c>
      <c r="F1353" s="1" t="s">
        <v>150</v>
      </c>
      <c r="G1353" s="1" t="s">
        <v>74</v>
      </c>
      <c r="H1353" s="1" t="s">
        <v>26</v>
      </c>
      <c r="I1353" s="1" t="s">
        <v>50</v>
      </c>
      <c r="J1353" s="9">
        <v>45732</v>
      </c>
      <c r="K1353" s="9">
        <v>45918</v>
      </c>
      <c r="L1353" s="1" t="s">
        <v>51</v>
      </c>
      <c r="M1353" s="1">
        <v>186</v>
      </c>
      <c r="N1353" s="1" t="s">
        <v>52</v>
      </c>
      <c r="O1353" s="1" t="s">
        <v>63</v>
      </c>
      <c r="P1353" s="1" t="s">
        <v>31</v>
      </c>
      <c r="Q1353" s="1">
        <v>3</v>
      </c>
      <c r="R1353" s="1" t="s">
        <v>37</v>
      </c>
      <c r="S1353" s="1">
        <v>1</v>
      </c>
      <c r="T1353" s="10">
        <v>90000</v>
      </c>
      <c r="U1353" t="str">
        <f t="shared" si="147"/>
        <v>Reviewed</v>
      </c>
      <c r="V1353" t="str">
        <f t="shared" si="148"/>
        <v>meets</v>
      </c>
      <c r="W1353">
        <f t="shared" si="149"/>
        <v>1</v>
      </c>
      <c r="X1353" t="str">
        <f t="shared" si="150"/>
        <v>Attrited</v>
      </c>
      <c r="Y1353">
        <f t="shared" si="151"/>
        <v>0.50958904109589043</v>
      </c>
      <c r="Z1353" t="str">
        <f t="shared" si="152"/>
        <v>&lt;1 Year</v>
      </c>
      <c r="AA1353" t="str">
        <f t="shared" si="153"/>
        <v>70K–99K</v>
      </c>
    </row>
    <row r="1354" spans="1:27" ht="19.95" customHeight="1" x14ac:dyDescent="0.3">
      <c r="A1354" s="4" t="s">
        <v>1481</v>
      </c>
      <c r="B1354" s="5">
        <v>45633</v>
      </c>
      <c r="C1354" s="6" t="s">
        <v>77</v>
      </c>
      <c r="D1354" s="6" t="s">
        <v>72</v>
      </c>
      <c r="E1354" s="6" t="s">
        <v>40</v>
      </c>
      <c r="F1354" s="6" t="s">
        <v>131</v>
      </c>
      <c r="G1354" s="6" t="s">
        <v>79</v>
      </c>
      <c r="H1354" s="6" t="s">
        <v>26</v>
      </c>
      <c r="I1354" s="6" t="s">
        <v>27</v>
      </c>
      <c r="J1354" s="5">
        <v>45633</v>
      </c>
      <c r="K1354" s="5"/>
      <c r="L1354" s="6" t="s">
        <v>28</v>
      </c>
      <c r="M1354" s="6">
        <v>389</v>
      </c>
      <c r="N1354" s="6" t="s">
        <v>52</v>
      </c>
      <c r="O1354" s="6" t="s">
        <v>30</v>
      </c>
      <c r="P1354" s="6" t="s">
        <v>107</v>
      </c>
      <c r="Q1354" s="6">
        <v>3</v>
      </c>
      <c r="R1354" s="6" t="s">
        <v>37</v>
      </c>
      <c r="S1354" s="6">
        <v>1</v>
      </c>
      <c r="T1354" s="7">
        <v>90000</v>
      </c>
      <c r="U1354" t="str">
        <f t="shared" si="147"/>
        <v>Reviewed</v>
      </c>
      <c r="V1354" t="str">
        <f t="shared" si="148"/>
        <v>meets</v>
      </c>
      <c r="W1354">
        <f t="shared" si="149"/>
        <v>0</v>
      </c>
      <c r="X1354" t="str">
        <f t="shared" si="150"/>
        <v>Active</v>
      </c>
      <c r="Y1354">
        <f t="shared" si="151"/>
        <v>1.0657534246575342</v>
      </c>
      <c r="Z1354" t="str">
        <f t="shared" si="152"/>
        <v>1–2 Years</v>
      </c>
      <c r="AA1354" t="str">
        <f t="shared" si="153"/>
        <v>70K–99K</v>
      </c>
    </row>
    <row r="1355" spans="1:27" ht="19.95" customHeight="1" x14ac:dyDescent="0.3">
      <c r="A1355" s="8" t="s">
        <v>1482</v>
      </c>
      <c r="B1355" s="9">
        <v>44995</v>
      </c>
      <c r="C1355" s="1" t="s">
        <v>81</v>
      </c>
      <c r="D1355" s="1" t="s">
        <v>72</v>
      </c>
      <c r="E1355" s="1" t="s">
        <v>23</v>
      </c>
      <c r="F1355" s="1" t="s">
        <v>154</v>
      </c>
      <c r="G1355" s="1" t="s">
        <v>83</v>
      </c>
      <c r="H1355" s="1" t="s">
        <v>43</v>
      </c>
      <c r="I1355" s="1" t="s">
        <v>50</v>
      </c>
      <c r="J1355" s="9">
        <v>44995</v>
      </c>
      <c r="K1355" s="9">
        <v>45096</v>
      </c>
      <c r="L1355" s="1" t="s">
        <v>51</v>
      </c>
      <c r="M1355" s="1">
        <v>101</v>
      </c>
      <c r="N1355" s="1" t="s">
        <v>122</v>
      </c>
      <c r="O1355" s="1" t="s">
        <v>43</v>
      </c>
      <c r="P1355" s="1" t="s">
        <v>64</v>
      </c>
      <c r="Q1355" s="1" t="s">
        <v>95</v>
      </c>
      <c r="R1355" s="1" t="s">
        <v>28</v>
      </c>
      <c r="S1355" s="1">
        <v>0</v>
      </c>
      <c r="T1355" s="10">
        <v>62500</v>
      </c>
      <c r="U1355" t="str">
        <f t="shared" si="147"/>
        <v>Not Reviewed</v>
      </c>
      <c r="V1355" t="str">
        <f t="shared" si="148"/>
        <v>Not Reviewed</v>
      </c>
      <c r="W1355">
        <f t="shared" si="149"/>
        <v>1</v>
      </c>
      <c r="X1355" t="str">
        <f t="shared" si="150"/>
        <v>Attrited</v>
      </c>
      <c r="Y1355">
        <f t="shared" si="151"/>
        <v>0.27671232876712326</v>
      </c>
      <c r="Z1355" t="str">
        <f t="shared" si="152"/>
        <v>&lt;1 Year</v>
      </c>
      <c r="AA1355" t="str">
        <f t="shared" si="153"/>
        <v>&lt;70K</v>
      </c>
    </row>
    <row r="1356" spans="1:27" ht="19.95" customHeight="1" x14ac:dyDescent="0.3">
      <c r="A1356" s="4" t="s">
        <v>1483</v>
      </c>
      <c r="B1356" s="5">
        <v>45430</v>
      </c>
      <c r="C1356" s="6" t="s">
        <v>86</v>
      </c>
      <c r="D1356" s="6" t="s">
        <v>87</v>
      </c>
      <c r="E1356" s="6" t="s">
        <v>67</v>
      </c>
      <c r="F1356" s="6" t="s">
        <v>152</v>
      </c>
      <c r="G1356" s="6" t="s">
        <v>94</v>
      </c>
      <c r="H1356" s="6" t="s">
        <v>49</v>
      </c>
      <c r="I1356" s="6" t="s">
        <v>27</v>
      </c>
      <c r="J1356" s="5">
        <v>45430</v>
      </c>
      <c r="K1356" s="5"/>
      <c r="L1356" s="6" t="s">
        <v>28</v>
      </c>
      <c r="M1356" s="6">
        <v>592</v>
      </c>
      <c r="N1356" s="6" t="s">
        <v>29</v>
      </c>
      <c r="O1356" s="6" t="s">
        <v>63</v>
      </c>
      <c r="P1356" s="6" t="s">
        <v>133</v>
      </c>
      <c r="Q1356" s="6">
        <v>3</v>
      </c>
      <c r="R1356" s="6" t="s">
        <v>37</v>
      </c>
      <c r="S1356" s="6">
        <v>2</v>
      </c>
      <c r="T1356" s="7">
        <v>114500</v>
      </c>
      <c r="U1356" t="str">
        <f t="shared" si="147"/>
        <v>Reviewed</v>
      </c>
      <c r="V1356" t="str">
        <f t="shared" si="148"/>
        <v>meets</v>
      </c>
      <c r="W1356">
        <f t="shared" si="149"/>
        <v>0</v>
      </c>
      <c r="X1356" t="str">
        <f t="shared" si="150"/>
        <v>Active</v>
      </c>
      <c r="Y1356">
        <f t="shared" si="151"/>
        <v>1.6219178082191781</v>
      </c>
      <c r="Z1356" t="str">
        <f t="shared" si="152"/>
        <v>1–2 Years</v>
      </c>
      <c r="AA1356" t="str">
        <f t="shared" si="153"/>
        <v>100K–129K</v>
      </c>
    </row>
    <row r="1357" spans="1:27" ht="19.95" customHeight="1" x14ac:dyDescent="0.3">
      <c r="A1357" s="8" t="s">
        <v>1484</v>
      </c>
      <c r="B1357" s="9">
        <v>45759</v>
      </c>
      <c r="C1357" s="1" t="s">
        <v>91</v>
      </c>
      <c r="D1357" s="1" t="s">
        <v>87</v>
      </c>
      <c r="E1357" s="1" t="s">
        <v>92</v>
      </c>
      <c r="F1357" s="1" t="s">
        <v>152</v>
      </c>
      <c r="G1357" s="1" t="s">
        <v>94</v>
      </c>
      <c r="H1357" s="1" t="s">
        <v>49</v>
      </c>
      <c r="I1357" s="1" t="s">
        <v>27</v>
      </c>
      <c r="J1357" s="9">
        <v>45759</v>
      </c>
      <c r="K1357" s="9"/>
      <c r="L1357" s="1" t="s">
        <v>28</v>
      </c>
      <c r="M1357" s="1">
        <v>263</v>
      </c>
      <c r="N1357" s="1" t="s">
        <v>52</v>
      </c>
      <c r="O1357" s="1" t="s">
        <v>63</v>
      </c>
      <c r="P1357" s="1" t="s">
        <v>31</v>
      </c>
      <c r="Q1357" s="1">
        <v>3</v>
      </c>
      <c r="R1357" s="1" t="s">
        <v>37</v>
      </c>
      <c r="S1357" s="1">
        <v>1</v>
      </c>
      <c r="T1357" s="10">
        <v>105000</v>
      </c>
      <c r="U1357" t="str">
        <f t="shared" si="147"/>
        <v>Reviewed</v>
      </c>
      <c r="V1357" t="str">
        <f t="shared" si="148"/>
        <v>meets</v>
      </c>
      <c r="W1357">
        <f t="shared" si="149"/>
        <v>0</v>
      </c>
      <c r="X1357" t="str">
        <f t="shared" si="150"/>
        <v>Active</v>
      </c>
      <c r="Y1357">
        <f t="shared" si="151"/>
        <v>0.72054794520547949</v>
      </c>
      <c r="Z1357" t="str">
        <f t="shared" si="152"/>
        <v>&lt;1 Year</v>
      </c>
      <c r="AA1357" t="str">
        <f t="shared" si="153"/>
        <v>100K–129K</v>
      </c>
    </row>
    <row r="1358" spans="1:27" ht="19.95" customHeight="1" x14ac:dyDescent="0.3">
      <c r="A1358" s="4" t="s">
        <v>1485</v>
      </c>
      <c r="B1358" s="5">
        <v>45716</v>
      </c>
      <c r="C1358" s="6" t="s">
        <v>21</v>
      </c>
      <c r="D1358" s="6" t="s">
        <v>22</v>
      </c>
      <c r="E1358" s="6" t="s">
        <v>23</v>
      </c>
      <c r="F1358" s="6" t="s">
        <v>288</v>
      </c>
      <c r="G1358" s="6" t="s">
        <v>25</v>
      </c>
      <c r="H1358" s="6" t="s">
        <v>43</v>
      </c>
      <c r="I1358" s="6" t="s">
        <v>27</v>
      </c>
      <c r="J1358" s="5">
        <v>45716</v>
      </c>
      <c r="K1358" s="5"/>
      <c r="L1358" s="6" t="s">
        <v>28</v>
      </c>
      <c r="M1358" s="6">
        <v>306</v>
      </c>
      <c r="N1358" s="6" t="s">
        <v>52</v>
      </c>
      <c r="O1358" s="6" t="s">
        <v>43</v>
      </c>
      <c r="P1358" s="6" t="s">
        <v>107</v>
      </c>
      <c r="Q1358" s="6">
        <v>3</v>
      </c>
      <c r="R1358" s="6" t="s">
        <v>37</v>
      </c>
      <c r="S1358" s="6">
        <v>1</v>
      </c>
      <c r="T1358" s="7">
        <v>73500</v>
      </c>
      <c r="U1358" t="str">
        <f t="shared" si="147"/>
        <v>Reviewed</v>
      </c>
      <c r="V1358" t="str">
        <f t="shared" si="148"/>
        <v>meets</v>
      </c>
      <c r="W1358">
        <f t="shared" si="149"/>
        <v>0</v>
      </c>
      <c r="X1358" t="str">
        <f t="shared" si="150"/>
        <v>Active</v>
      </c>
      <c r="Y1358">
        <f t="shared" si="151"/>
        <v>0.83835616438356164</v>
      </c>
      <c r="Z1358" t="str">
        <f t="shared" si="152"/>
        <v>&lt;1 Year</v>
      </c>
      <c r="AA1358" t="str">
        <f t="shared" si="153"/>
        <v>70K–99K</v>
      </c>
    </row>
    <row r="1359" spans="1:27" ht="19.95" customHeight="1" x14ac:dyDescent="0.3">
      <c r="A1359" s="8" t="s">
        <v>1486</v>
      </c>
      <c r="B1359" s="9">
        <v>45706</v>
      </c>
      <c r="C1359" s="1" t="s">
        <v>34</v>
      </c>
      <c r="D1359" s="1" t="s">
        <v>22</v>
      </c>
      <c r="E1359" s="1" t="s">
        <v>23</v>
      </c>
      <c r="F1359" s="1" t="s">
        <v>138</v>
      </c>
      <c r="G1359" s="1" t="s">
        <v>36</v>
      </c>
      <c r="H1359" s="1" t="s">
        <v>43</v>
      </c>
      <c r="I1359" s="1" t="s">
        <v>50</v>
      </c>
      <c r="J1359" s="9">
        <v>45706</v>
      </c>
      <c r="K1359" s="9">
        <v>45799</v>
      </c>
      <c r="L1359" s="1" t="s">
        <v>84</v>
      </c>
      <c r="M1359" s="1">
        <v>93</v>
      </c>
      <c r="N1359" s="1" t="s">
        <v>75</v>
      </c>
      <c r="O1359" s="1" t="s">
        <v>30</v>
      </c>
      <c r="P1359" s="1" t="s">
        <v>31</v>
      </c>
      <c r="Q1359" s="1" t="s">
        <v>95</v>
      </c>
      <c r="R1359" s="1" t="s">
        <v>28</v>
      </c>
      <c r="S1359" s="1">
        <v>0</v>
      </c>
      <c r="T1359" s="10">
        <v>60500</v>
      </c>
      <c r="U1359" t="str">
        <f t="shared" si="147"/>
        <v>Not Reviewed</v>
      </c>
      <c r="V1359" t="str">
        <f t="shared" si="148"/>
        <v>Not Reviewed</v>
      </c>
      <c r="W1359">
        <f t="shared" si="149"/>
        <v>1</v>
      </c>
      <c r="X1359" t="str">
        <f t="shared" si="150"/>
        <v>Attrited</v>
      </c>
      <c r="Y1359">
        <f t="shared" si="151"/>
        <v>0.25479452054794521</v>
      </c>
      <c r="Z1359" t="str">
        <f t="shared" si="152"/>
        <v>&lt;1 Year</v>
      </c>
      <c r="AA1359" t="str">
        <f t="shared" si="153"/>
        <v>&lt;70K</v>
      </c>
    </row>
    <row r="1360" spans="1:27" ht="19.95" customHeight="1" x14ac:dyDescent="0.3">
      <c r="A1360" s="4" t="s">
        <v>1487</v>
      </c>
      <c r="B1360" s="5">
        <v>45432</v>
      </c>
      <c r="C1360" s="6" t="s">
        <v>39</v>
      </c>
      <c r="D1360" s="6" t="s">
        <v>22</v>
      </c>
      <c r="E1360" s="6" t="s">
        <v>40</v>
      </c>
      <c r="F1360" s="6" t="s">
        <v>41</v>
      </c>
      <c r="G1360" s="6" t="s">
        <v>42</v>
      </c>
      <c r="H1360" s="6" t="s">
        <v>43</v>
      </c>
      <c r="I1360" s="6" t="s">
        <v>27</v>
      </c>
      <c r="J1360" s="5">
        <v>45432</v>
      </c>
      <c r="K1360" s="5"/>
      <c r="L1360" s="6" t="s">
        <v>28</v>
      </c>
      <c r="M1360" s="6">
        <v>590</v>
      </c>
      <c r="N1360" s="6" t="s">
        <v>29</v>
      </c>
      <c r="O1360" s="6" t="s">
        <v>63</v>
      </c>
      <c r="P1360" s="6" t="s">
        <v>64</v>
      </c>
      <c r="Q1360" s="6">
        <v>3</v>
      </c>
      <c r="R1360" s="6" t="s">
        <v>37</v>
      </c>
      <c r="S1360" s="6">
        <v>2</v>
      </c>
      <c r="T1360" s="7">
        <v>69000</v>
      </c>
      <c r="U1360" t="str">
        <f t="shared" si="147"/>
        <v>Reviewed</v>
      </c>
      <c r="V1360" t="str">
        <f t="shared" si="148"/>
        <v>meets</v>
      </c>
      <c r="W1360">
        <f t="shared" si="149"/>
        <v>0</v>
      </c>
      <c r="X1360" t="str">
        <f t="shared" si="150"/>
        <v>Active</v>
      </c>
      <c r="Y1360">
        <f t="shared" si="151"/>
        <v>1.6164383561643836</v>
      </c>
      <c r="Z1360" t="str">
        <f t="shared" si="152"/>
        <v>1–2 Years</v>
      </c>
      <c r="AA1360" t="str">
        <f t="shared" si="153"/>
        <v>&lt;70K</v>
      </c>
    </row>
    <row r="1361" spans="1:27" ht="19.95" customHeight="1" x14ac:dyDescent="0.3">
      <c r="A1361" s="8" t="s">
        <v>1488</v>
      </c>
      <c r="B1361" s="9">
        <v>45197</v>
      </c>
      <c r="C1361" s="1" t="s">
        <v>46</v>
      </c>
      <c r="D1361" s="1" t="s">
        <v>22</v>
      </c>
      <c r="E1361" s="1" t="s">
        <v>40</v>
      </c>
      <c r="F1361" s="1" t="s">
        <v>101</v>
      </c>
      <c r="G1361" s="1" t="s">
        <v>48</v>
      </c>
      <c r="H1361" s="1" t="s">
        <v>26</v>
      </c>
      <c r="I1361" s="1" t="s">
        <v>50</v>
      </c>
      <c r="J1361" s="9">
        <v>45197</v>
      </c>
      <c r="K1361" s="9">
        <v>45344</v>
      </c>
      <c r="L1361" s="1" t="s">
        <v>159</v>
      </c>
      <c r="M1361" s="1">
        <v>147</v>
      </c>
      <c r="N1361" s="1" t="s">
        <v>52</v>
      </c>
      <c r="O1361" s="1" t="s">
        <v>63</v>
      </c>
      <c r="P1361" s="1" t="s">
        <v>133</v>
      </c>
      <c r="Q1361" s="1" t="s">
        <v>95</v>
      </c>
      <c r="R1361" s="1" t="s">
        <v>28</v>
      </c>
      <c r="S1361" s="1">
        <v>0</v>
      </c>
      <c r="T1361" s="10">
        <v>79500</v>
      </c>
      <c r="U1361" t="str">
        <f t="shared" si="147"/>
        <v>Not Reviewed</v>
      </c>
      <c r="V1361" t="str">
        <f t="shared" si="148"/>
        <v>Not Reviewed</v>
      </c>
      <c r="W1361">
        <f t="shared" si="149"/>
        <v>1</v>
      </c>
      <c r="X1361" t="str">
        <f t="shared" si="150"/>
        <v>Attrited</v>
      </c>
      <c r="Y1361">
        <f t="shared" si="151"/>
        <v>0.40273972602739727</v>
      </c>
      <c r="Z1361" t="str">
        <f t="shared" si="152"/>
        <v>&lt;1 Year</v>
      </c>
      <c r="AA1361" t="str">
        <f t="shared" si="153"/>
        <v>70K–99K</v>
      </c>
    </row>
    <row r="1362" spans="1:27" ht="19.95" customHeight="1" x14ac:dyDescent="0.3">
      <c r="A1362" s="4" t="s">
        <v>1489</v>
      </c>
      <c r="B1362" s="5">
        <v>45464</v>
      </c>
      <c r="C1362" s="6" t="s">
        <v>55</v>
      </c>
      <c r="D1362" s="6" t="s">
        <v>56</v>
      </c>
      <c r="E1362" s="6" t="s">
        <v>23</v>
      </c>
      <c r="F1362" s="6" t="s">
        <v>61</v>
      </c>
      <c r="G1362" s="6" t="s">
        <v>62</v>
      </c>
      <c r="H1362" s="6" t="s">
        <v>26</v>
      </c>
      <c r="I1362" s="6" t="s">
        <v>27</v>
      </c>
      <c r="J1362" s="5">
        <v>45464</v>
      </c>
      <c r="K1362" s="5"/>
      <c r="L1362" s="6" t="s">
        <v>28</v>
      </c>
      <c r="M1362" s="6">
        <v>558</v>
      </c>
      <c r="N1362" s="6" t="s">
        <v>52</v>
      </c>
      <c r="O1362" s="6" t="s">
        <v>30</v>
      </c>
      <c r="P1362" s="6" t="s">
        <v>64</v>
      </c>
      <c r="Q1362" s="6">
        <v>3</v>
      </c>
      <c r="R1362" s="6" t="s">
        <v>37</v>
      </c>
      <c r="S1362" s="6">
        <v>2</v>
      </c>
      <c r="T1362" s="7">
        <v>103500</v>
      </c>
      <c r="U1362" t="str">
        <f t="shared" si="147"/>
        <v>Reviewed</v>
      </c>
      <c r="V1362" t="str">
        <f t="shared" si="148"/>
        <v>meets</v>
      </c>
      <c r="W1362">
        <f t="shared" si="149"/>
        <v>0</v>
      </c>
      <c r="X1362" t="str">
        <f t="shared" si="150"/>
        <v>Active</v>
      </c>
      <c r="Y1362">
        <f t="shared" si="151"/>
        <v>1.5287671232876712</v>
      </c>
      <c r="Z1362" t="str">
        <f t="shared" si="152"/>
        <v>1–2 Years</v>
      </c>
      <c r="AA1362" t="str">
        <f t="shared" si="153"/>
        <v>100K–129K</v>
      </c>
    </row>
    <row r="1363" spans="1:27" ht="19.95" customHeight="1" x14ac:dyDescent="0.3">
      <c r="A1363" s="8" t="s">
        <v>1490</v>
      </c>
      <c r="B1363" s="9">
        <v>45182</v>
      </c>
      <c r="C1363" s="1" t="s">
        <v>60</v>
      </c>
      <c r="D1363" s="1" t="s">
        <v>56</v>
      </c>
      <c r="E1363" s="1" t="s">
        <v>40</v>
      </c>
      <c r="F1363" s="1" t="s">
        <v>61</v>
      </c>
      <c r="G1363" s="1" t="s">
        <v>62</v>
      </c>
      <c r="H1363" s="1" t="s">
        <v>26</v>
      </c>
      <c r="I1363" s="1" t="s">
        <v>50</v>
      </c>
      <c r="J1363" s="9">
        <v>45182</v>
      </c>
      <c r="K1363" s="9">
        <v>45695</v>
      </c>
      <c r="L1363" s="1" t="s">
        <v>51</v>
      </c>
      <c r="M1363" s="1">
        <v>513</v>
      </c>
      <c r="N1363" s="1" t="s">
        <v>29</v>
      </c>
      <c r="O1363" s="1" t="s">
        <v>63</v>
      </c>
      <c r="P1363" s="1" t="s">
        <v>44</v>
      </c>
      <c r="Q1363" s="1">
        <v>5</v>
      </c>
      <c r="R1363" s="1" t="s">
        <v>119</v>
      </c>
      <c r="S1363" s="1">
        <v>1</v>
      </c>
      <c r="T1363" s="10">
        <v>104500</v>
      </c>
      <c r="U1363" t="str">
        <f t="shared" si="147"/>
        <v>Reviewed</v>
      </c>
      <c r="V1363" t="str">
        <f t="shared" si="148"/>
        <v>outstanding</v>
      </c>
      <c r="W1363">
        <f t="shared" si="149"/>
        <v>1</v>
      </c>
      <c r="X1363" t="str">
        <f t="shared" si="150"/>
        <v>Attrited</v>
      </c>
      <c r="Y1363">
        <f t="shared" si="151"/>
        <v>1.4054794520547946</v>
      </c>
      <c r="Z1363" t="str">
        <f t="shared" si="152"/>
        <v>1–2 Years</v>
      </c>
      <c r="AA1363" t="str">
        <f t="shared" si="153"/>
        <v>100K–129K</v>
      </c>
    </row>
    <row r="1364" spans="1:27" ht="19.95" customHeight="1" x14ac:dyDescent="0.3">
      <c r="A1364" s="4" t="s">
        <v>1491</v>
      </c>
      <c r="B1364" s="5">
        <v>45809</v>
      </c>
      <c r="C1364" s="6" t="s">
        <v>66</v>
      </c>
      <c r="D1364" s="6" t="s">
        <v>56</v>
      </c>
      <c r="E1364" s="6" t="s">
        <v>67</v>
      </c>
      <c r="F1364" s="6" t="s">
        <v>68</v>
      </c>
      <c r="G1364" s="6" t="s">
        <v>69</v>
      </c>
      <c r="H1364" s="6" t="s">
        <v>26</v>
      </c>
      <c r="I1364" s="6" t="s">
        <v>27</v>
      </c>
      <c r="J1364" s="5">
        <v>45809</v>
      </c>
      <c r="K1364" s="5"/>
      <c r="L1364" s="6" t="s">
        <v>28</v>
      </c>
      <c r="M1364" s="6">
        <v>213</v>
      </c>
      <c r="N1364" s="6" t="s">
        <v>52</v>
      </c>
      <c r="O1364" s="6" t="s">
        <v>105</v>
      </c>
      <c r="P1364" s="6" t="s">
        <v>133</v>
      </c>
      <c r="Q1364" s="6">
        <v>5</v>
      </c>
      <c r="R1364" s="6" t="s">
        <v>119</v>
      </c>
      <c r="S1364" s="6">
        <v>1</v>
      </c>
      <c r="T1364" s="7">
        <v>92000</v>
      </c>
      <c r="U1364" t="str">
        <f t="shared" si="147"/>
        <v>Reviewed</v>
      </c>
      <c r="V1364" t="str">
        <f t="shared" si="148"/>
        <v>outstanding</v>
      </c>
      <c r="W1364">
        <f t="shared" si="149"/>
        <v>0</v>
      </c>
      <c r="X1364" t="str">
        <f t="shared" si="150"/>
        <v>Active</v>
      </c>
      <c r="Y1364">
        <f t="shared" si="151"/>
        <v>0.58356164383561648</v>
      </c>
      <c r="Z1364" t="str">
        <f t="shared" si="152"/>
        <v>&lt;1 Year</v>
      </c>
      <c r="AA1364" t="str">
        <f t="shared" si="153"/>
        <v>70K–99K</v>
      </c>
    </row>
    <row r="1365" spans="1:27" ht="19.95" customHeight="1" x14ac:dyDescent="0.3">
      <c r="A1365" s="8" t="s">
        <v>1492</v>
      </c>
      <c r="B1365" s="9">
        <v>45871</v>
      </c>
      <c r="C1365" s="1" t="s">
        <v>71</v>
      </c>
      <c r="D1365" s="1" t="s">
        <v>72</v>
      </c>
      <c r="E1365" s="1" t="s">
        <v>23</v>
      </c>
      <c r="F1365" s="1" t="s">
        <v>138</v>
      </c>
      <c r="G1365" s="1" t="s">
        <v>36</v>
      </c>
      <c r="H1365" s="1" t="s">
        <v>43</v>
      </c>
      <c r="I1365" s="1" t="s">
        <v>50</v>
      </c>
      <c r="J1365" s="9">
        <v>45871</v>
      </c>
      <c r="K1365" s="9">
        <v>45974</v>
      </c>
      <c r="L1365" s="1" t="s">
        <v>51</v>
      </c>
      <c r="M1365" s="1">
        <v>103</v>
      </c>
      <c r="N1365" s="1" t="s">
        <v>122</v>
      </c>
      <c r="O1365" s="1" t="s">
        <v>30</v>
      </c>
      <c r="P1365" s="1" t="s">
        <v>107</v>
      </c>
      <c r="Q1365" s="1" t="s">
        <v>95</v>
      </c>
      <c r="R1365" s="1" t="s">
        <v>28</v>
      </c>
      <c r="S1365" s="1">
        <v>0</v>
      </c>
      <c r="T1365" s="10">
        <v>56500</v>
      </c>
      <c r="U1365" t="str">
        <f t="shared" si="147"/>
        <v>Not Reviewed</v>
      </c>
      <c r="V1365" t="str">
        <f t="shared" si="148"/>
        <v>Not Reviewed</v>
      </c>
      <c r="W1365">
        <f t="shared" si="149"/>
        <v>1</v>
      </c>
      <c r="X1365" t="str">
        <f t="shared" si="150"/>
        <v>Attrited</v>
      </c>
      <c r="Y1365">
        <f t="shared" si="151"/>
        <v>0.28219178082191781</v>
      </c>
      <c r="Z1365" t="str">
        <f t="shared" si="152"/>
        <v>&lt;1 Year</v>
      </c>
      <c r="AA1365" t="str">
        <f t="shared" si="153"/>
        <v>&lt;70K</v>
      </c>
    </row>
    <row r="1366" spans="1:27" ht="19.95" customHeight="1" x14ac:dyDescent="0.3">
      <c r="A1366" s="4" t="s">
        <v>1493</v>
      </c>
      <c r="B1366" s="5">
        <v>45918</v>
      </c>
      <c r="C1366" s="6" t="s">
        <v>77</v>
      </c>
      <c r="D1366" s="6" t="s">
        <v>72</v>
      </c>
      <c r="E1366" s="6" t="s">
        <v>40</v>
      </c>
      <c r="F1366" s="6" t="s">
        <v>114</v>
      </c>
      <c r="G1366" s="6" t="s">
        <v>94</v>
      </c>
      <c r="H1366" s="6" t="s">
        <v>43</v>
      </c>
      <c r="I1366" s="6" t="s">
        <v>27</v>
      </c>
      <c r="J1366" s="5">
        <v>45918</v>
      </c>
      <c r="K1366" s="5"/>
      <c r="L1366" s="6" t="s">
        <v>28</v>
      </c>
      <c r="M1366" s="6">
        <v>104</v>
      </c>
      <c r="N1366" s="6" t="s">
        <v>75</v>
      </c>
      <c r="O1366" s="6" t="s">
        <v>63</v>
      </c>
      <c r="P1366" s="6" t="s">
        <v>133</v>
      </c>
      <c r="Q1366" s="6" t="s">
        <v>95</v>
      </c>
      <c r="R1366" s="6" t="s">
        <v>28</v>
      </c>
      <c r="S1366" s="6">
        <v>0</v>
      </c>
      <c r="T1366" s="7">
        <v>56000</v>
      </c>
      <c r="U1366" t="str">
        <f t="shared" si="147"/>
        <v>Not Reviewed</v>
      </c>
      <c r="V1366" t="str">
        <f t="shared" si="148"/>
        <v>Not Reviewed</v>
      </c>
      <c r="W1366">
        <f t="shared" si="149"/>
        <v>0</v>
      </c>
      <c r="X1366" t="str">
        <f t="shared" si="150"/>
        <v>Active</v>
      </c>
      <c r="Y1366">
        <f t="shared" si="151"/>
        <v>0.28493150684931506</v>
      </c>
      <c r="Z1366" t="str">
        <f t="shared" si="152"/>
        <v>&lt;1 Year</v>
      </c>
      <c r="AA1366" t="str">
        <f t="shared" si="153"/>
        <v>&lt;70K</v>
      </c>
    </row>
    <row r="1367" spans="1:27" ht="19.95" customHeight="1" x14ac:dyDescent="0.3">
      <c r="A1367" s="8" t="s">
        <v>1494</v>
      </c>
      <c r="B1367" s="9">
        <v>45447</v>
      </c>
      <c r="C1367" s="1" t="s">
        <v>81</v>
      </c>
      <c r="D1367" s="1" t="s">
        <v>72</v>
      </c>
      <c r="E1367" s="1" t="s">
        <v>23</v>
      </c>
      <c r="F1367" s="1" t="s">
        <v>82</v>
      </c>
      <c r="G1367" s="1" t="s">
        <v>83</v>
      </c>
      <c r="H1367" s="1" t="s">
        <v>26</v>
      </c>
      <c r="I1367" s="1" t="s">
        <v>50</v>
      </c>
      <c r="J1367" s="9">
        <v>45447</v>
      </c>
      <c r="K1367" s="9">
        <v>45966</v>
      </c>
      <c r="L1367" s="1" t="s">
        <v>159</v>
      </c>
      <c r="M1367" s="1">
        <v>519</v>
      </c>
      <c r="N1367" s="1" t="s">
        <v>52</v>
      </c>
      <c r="O1367" s="1" t="s">
        <v>30</v>
      </c>
      <c r="P1367" s="1" t="s">
        <v>31</v>
      </c>
      <c r="Q1367" s="1">
        <v>3</v>
      </c>
      <c r="R1367" s="1" t="s">
        <v>37</v>
      </c>
      <c r="S1367" s="1">
        <v>1</v>
      </c>
      <c r="T1367" s="10">
        <v>92000</v>
      </c>
      <c r="U1367" t="str">
        <f t="shared" si="147"/>
        <v>Reviewed</v>
      </c>
      <c r="V1367" t="str">
        <f t="shared" si="148"/>
        <v>meets</v>
      </c>
      <c r="W1367">
        <f t="shared" si="149"/>
        <v>1</v>
      </c>
      <c r="X1367" t="str">
        <f t="shared" si="150"/>
        <v>Attrited</v>
      </c>
      <c r="Y1367">
        <f t="shared" si="151"/>
        <v>1.4219178082191781</v>
      </c>
      <c r="Z1367" t="str">
        <f t="shared" si="152"/>
        <v>1–2 Years</v>
      </c>
      <c r="AA1367" t="str">
        <f t="shared" si="153"/>
        <v>70K–99K</v>
      </c>
    </row>
    <row r="1368" spans="1:27" ht="19.95" customHeight="1" x14ac:dyDescent="0.3">
      <c r="A1368" s="4" t="s">
        <v>1495</v>
      </c>
      <c r="B1368" s="5">
        <v>45200</v>
      </c>
      <c r="C1368" s="6" t="s">
        <v>86</v>
      </c>
      <c r="D1368" s="6" t="s">
        <v>87</v>
      </c>
      <c r="E1368" s="6" t="s">
        <v>67</v>
      </c>
      <c r="F1368" s="6" t="s">
        <v>135</v>
      </c>
      <c r="G1368" s="6" t="s">
        <v>89</v>
      </c>
      <c r="H1368" s="6" t="s">
        <v>43</v>
      </c>
      <c r="I1368" s="6" t="s">
        <v>27</v>
      </c>
      <c r="J1368" s="5">
        <v>45200</v>
      </c>
      <c r="K1368" s="5"/>
      <c r="L1368" s="6" t="s">
        <v>28</v>
      </c>
      <c r="M1368" s="6">
        <v>822</v>
      </c>
      <c r="N1368" s="6" t="s">
        <v>29</v>
      </c>
      <c r="O1368" s="6" t="s">
        <v>43</v>
      </c>
      <c r="P1368" s="6" t="s">
        <v>31</v>
      </c>
      <c r="Q1368" s="6">
        <v>3</v>
      </c>
      <c r="R1368" s="6" t="s">
        <v>37</v>
      </c>
      <c r="S1368" s="6">
        <v>2</v>
      </c>
      <c r="T1368" s="7">
        <v>71500</v>
      </c>
      <c r="U1368" t="str">
        <f t="shared" si="147"/>
        <v>Reviewed</v>
      </c>
      <c r="V1368" t="str">
        <f t="shared" si="148"/>
        <v>meets</v>
      </c>
      <c r="W1368">
        <f t="shared" si="149"/>
        <v>0</v>
      </c>
      <c r="X1368" t="str">
        <f t="shared" si="150"/>
        <v>Active</v>
      </c>
      <c r="Y1368">
        <f t="shared" si="151"/>
        <v>2.2520547945205478</v>
      </c>
      <c r="Z1368" t="str">
        <f t="shared" si="152"/>
        <v>2–3 Years</v>
      </c>
      <c r="AA1368" t="str">
        <f t="shared" si="153"/>
        <v>70K–99K</v>
      </c>
    </row>
    <row r="1369" spans="1:27" ht="19.95" customHeight="1" x14ac:dyDescent="0.3">
      <c r="A1369" s="8" t="s">
        <v>1496</v>
      </c>
      <c r="B1369" s="9">
        <v>45661</v>
      </c>
      <c r="C1369" s="1" t="s">
        <v>91</v>
      </c>
      <c r="D1369" s="1" t="s">
        <v>87</v>
      </c>
      <c r="E1369" s="1" t="s">
        <v>92</v>
      </c>
      <c r="F1369" s="1" t="s">
        <v>138</v>
      </c>
      <c r="G1369" s="1" t="s">
        <v>36</v>
      </c>
      <c r="H1369" s="1" t="s">
        <v>43</v>
      </c>
      <c r="I1369" s="1" t="s">
        <v>27</v>
      </c>
      <c r="J1369" s="9">
        <v>45661</v>
      </c>
      <c r="K1369" s="9"/>
      <c r="L1369" s="1" t="s">
        <v>28</v>
      </c>
      <c r="M1369" s="1">
        <v>361</v>
      </c>
      <c r="N1369" s="1" t="s">
        <v>52</v>
      </c>
      <c r="O1369" s="1" t="s">
        <v>43</v>
      </c>
      <c r="P1369" s="1" t="s">
        <v>31</v>
      </c>
      <c r="Q1369" s="1">
        <v>4</v>
      </c>
      <c r="R1369" s="1" t="s">
        <v>32</v>
      </c>
      <c r="S1369" s="1">
        <v>1</v>
      </c>
      <c r="T1369" s="10">
        <v>69500</v>
      </c>
      <c r="U1369" t="str">
        <f t="shared" si="147"/>
        <v>Reviewed</v>
      </c>
      <c r="V1369" t="str">
        <f t="shared" si="148"/>
        <v>exceeds</v>
      </c>
      <c r="W1369">
        <f t="shared" si="149"/>
        <v>0</v>
      </c>
      <c r="X1369" t="str">
        <f t="shared" si="150"/>
        <v>Active</v>
      </c>
      <c r="Y1369">
        <f t="shared" si="151"/>
        <v>0.989041095890411</v>
      </c>
      <c r="Z1369" t="str">
        <f t="shared" si="152"/>
        <v>&lt;1 Year</v>
      </c>
      <c r="AA1369" t="str">
        <f t="shared" si="153"/>
        <v>&lt;70K</v>
      </c>
    </row>
    <row r="1370" spans="1:27" ht="19.95" customHeight="1" x14ac:dyDescent="0.3">
      <c r="A1370" s="4" t="s">
        <v>1497</v>
      </c>
      <c r="B1370" s="5">
        <v>45440</v>
      </c>
      <c r="C1370" s="6" t="s">
        <v>21</v>
      </c>
      <c r="D1370" s="6" t="s">
        <v>22</v>
      </c>
      <c r="E1370" s="6" t="s">
        <v>23</v>
      </c>
      <c r="F1370" s="6" t="s">
        <v>727</v>
      </c>
      <c r="G1370" s="6" t="s">
        <v>25</v>
      </c>
      <c r="H1370" s="6" t="s">
        <v>110</v>
      </c>
      <c r="I1370" s="6" t="s">
        <v>27</v>
      </c>
      <c r="J1370" s="5">
        <v>45440</v>
      </c>
      <c r="K1370" s="5"/>
      <c r="L1370" s="6" t="s">
        <v>28</v>
      </c>
      <c r="M1370" s="6">
        <v>582</v>
      </c>
      <c r="N1370" s="6" t="s">
        <v>52</v>
      </c>
      <c r="O1370" s="6" t="s">
        <v>170</v>
      </c>
      <c r="P1370" s="6" t="s">
        <v>107</v>
      </c>
      <c r="Q1370" s="6">
        <v>3</v>
      </c>
      <c r="R1370" s="6" t="s">
        <v>37</v>
      </c>
      <c r="S1370" s="6">
        <v>2</v>
      </c>
      <c r="T1370" s="7">
        <v>169500</v>
      </c>
      <c r="U1370" t="str">
        <f t="shared" si="147"/>
        <v>Reviewed</v>
      </c>
      <c r="V1370" t="str">
        <f t="shared" si="148"/>
        <v>meets</v>
      </c>
      <c r="W1370">
        <f t="shared" si="149"/>
        <v>0</v>
      </c>
      <c r="X1370" t="str">
        <f t="shared" si="150"/>
        <v>Active</v>
      </c>
      <c r="Y1370">
        <f t="shared" si="151"/>
        <v>1.5945205479452054</v>
      </c>
      <c r="Z1370" t="str">
        <f t="shared" si="152"/>
        <v>1–2 Years</v>
      </c>
      <c r="AA1370" t="str">
        <f t="shared" si="153"/>
        <v>130K+</v>
      </c>
    </row>
    <row r="1371" spans="1:27" ht="19.95" customHeight="1" x14ac:dyDescent="0.3">
      <c r="A1371" s="8" t="s">
        <v>1498</v>
      </c>
      <c r="B1371" s="9">
        <v>45041</v>
      </c>
      <c r="C1371" s="1" t="s">
        <v>34</v>
      </c>
      <c r="D1371" s="1" t="s">
        <v>22</v>
      </c>
      <c r="E1371" s="1" t="s">
        <v>23</v>
      </c>
      <c r="F1371" s="1" t="s">
        <v>35</v>
      </c>
      <c r="G1371" s="1" t="s">
        <v>36</v>
      </c>
      <c r="H1371" s="1" t="s">
        <v>26</v>
      </c>
      <c r="I1371" s="1" t="s">
        <v>27</v>
      </c>
      <c r="J1371" s="9">
        <v>45041</v>
      </c>
      <c r="K1371" s="9"/>
      <c r="L1371" s="1" t="s">
        <v>28</v>
      </c>
      <c r="M1371" s="1">
        <v>981</v>
      </c>
      <c r="N1371" s="1" t="s">
        <v>122</v>
      </c>
      <c r="O1371" s="1" t="s">
        <v>63</v>
      </c>
      <c r="P1371" s="1" t="s">
        <v>107</v>
      </c>
      <c r="Q1371" s="1">
        <v>2</v>
      </c>
      <c r="R1371" s="1" t="s">
        <v>53</v>
      </c>
      <c r="S1371" s="1">
        <v>3</v>
      </c>
      <c r="T1371" s="10">
        <v>85000</v>
      </c>
      <c r="U1371" t="str">
        <f t="shared" si="147"/>
        <v>Reviewed</v>
      </c>
      <c r="V1371" t="str">
        <f t="shared" si="148"/>
        <v>needs_support</v>
      </c>
      <c r="W1371">
        <f t="shared" si="149"/>
        <v>0</v>
      </c>
      <c r="X1371" t="str">
        <f t="shared" si="150"/>
        <v>Active</v>
      </c>
      <c r="Y1371">
        <f t="shared" si="151"/>
        <v>2.6876712328767125</v>
      </c>
      <c r="Z1371" t="str">
        <f t="shared" si="152"/>
        <v>2–3 Years</v>
      </c>
      <c r="AA1371" t="str">
        <f t="shared" si="153"/>
        <v>70K–99K</v>
      </c>
    </row>
    <row r="1372" spans="1:27" ht="19.95" customHeight="1" x14ac:dyDescent="0.3">
      <c r="A1372" s="4" t="s">
        <v>1499</v>
      </c>
      <c r="B1372" s="5">
        <v>45659</v>
      </c>
      <c r="C1372" s="6" t="s">
        <v>39</v>
      </c>
      <c r="D1372" s="6" t="s">
        <v>22</v>
      </c>
      <c r="E1372" s="6" t="s">
        <v>40</v>
      </c>
      <c r="F1372" s="6" t="s">
        <v>143</v>
      </c>
      <c r="G1372" s="6" t="s">
        <v>48</v>
      </c>
      <c r="H1372" s="6" t="s">
        <v>43</v>
      </c>
      <c r="I1372" s="6" t="s">
        <v>27</v>
      </c>
      <c r="J1372" s="5">
        <v>45659</v>
      </c>
      <c r="K1372" s="5"/>
      <c r="L1372" s="6" t="s">
        <v>28</v>
      </c>
      <c r="M1372" s="6">
        <v>363</v>
      </c>
      <c r="N1372" s="6" t="s">
        <v>29</v>
      </c>
      <c r="O1372" s="6" t="s">
        <v>63</v>
      </c>
      <c r="P1372" s="6" t="s">
        <v>31</v>
      </c>
      <c r="Q1372" s="6">
        <v>3</v>
      </c>
      <c r="R1372" s="6" t="s">
        <v>37</v>
      </c>
      <c r="S1372" s="6">
        <v>1</v>
      </c>
      <c r="T1372" s="7">
        <v>58500</v>
      </c>
      <c r="U1372" t="str">
        <f t="shared" si="147"/>
        <v>Reviewed</v>
      </c>
      <c r="V1372" t="str">
        <f t="shared" si="148"/>
        <v>meets</v>
      </c>
      <c r="W1372">
        <f t="shared" si="149"/>
        <v>0</v>
      </c>
      <c r="X1372" t="str">
        <f t="shared" si="150"/>
        <v>Active</v>
      </c>
      <c r="Y1372">
        <f t="shared" si="151"/>
        <v>0.9945205479452055</v>
      </c>
      <c r="Z1372" t="str">
        <f t="shared" si="152"/>
        <v>&lt;1 Year</v>
      </c>
      <c r="AA1372" t="str">
        <f t="shared" si="153"/>
        <v>&lt;70K</v>
      </c>
    </row>
    <row r="1373" spans="1:27" ht="19.95" customHeight="1" x14ac:dyDescent="0.3">
      <c r="A1373" s="8" t="s">
        <v>1500</v>
      </c>
      <c r="B1373" s="9">
        <v>45383</v>
      </c>
      <c r="C1373" s="1" t="s">
        <v>46</v>
      </c>
      <c r="D1373" s="1" t="s">
        <v>22</v>
      </c>
      <c r="E1373" s="1" t="s">
        <v>40</v>
      </c>
      <c r="F1373" s="1" t="s">
        <v>101</v>
      </c>
      <c r="G1373" s="1" t="s">
        <v>48</v>
      </c>
      <c r="H1373" s="1" t="s">
        <v>26</v>
      </c>
      <c r="I1373" s="1" t="s">
        <v>27</v>
      </c>
      <c r="J1373" s="9">
        <v>45383</v>
      </c>
      <c r="K1373" s="9"/>
      <c r="L1373" s="1" t="s">
        <v>28</v>
      </c>
      <c r="M1373" s="1">
        <v>639</v>
      </c>
      <c r="N1373" s="1" t="s">
        <v>75</v>
      </c>
      <c r="O1373" s="1" t="s">
        <v>63</v>
      </c>
      <c r="P1373" s="1" t="s">
        <v>31</v>
      </c>
      <c r="Q1373" s="1">
        <v>3</v>
      </c>
      <c r="R1373" s="1" t="s">
        <v>37</v>
      </c>
      <c r="S1373" s="1">
        <v>2</v>
      </c>
      <c r="T1373" s="10">
        <v>105000</v>
      </c>
      <c r="U1373" t="str">
        <f t="shared" si="147"/>
        <v>Reviewed</v>
      </c>
      <c r="V1373" t="str">
        <f t="shared" si="148"/>
        <v>meets</v>
      </c>
      <c r="W1373">
        <f t="shared" si="149"/>
        <v>0</v>
      </c>
      <c r="X1373" t="str">
        <f t="shared" si="150"/>
        <v>Active</v>
      </c>
      <c r="Y1373">
        <f t="shared" si="151"/>
        <v>1.7506849315068493</v>
      </c>
      <c r="Z1373" t="str">
        <f t="shared" si="152"/>
        <v>1–2 Years</v>
      </c>
      <c r="AA1373" t="str">
        <f t="shared" si="153"/>
        <v>100K–129K</v>
      </c>
    </row>
    <row r="1374" spans="1:27" ht="19.95" customHeight="1" x14ac:dyDescent="0.3">
      <c r="A1374" s="4" t="s">
        <v>1501</v>
      </c>
      <c r="B1374" s="5">
        <v>45057</v>
      </c>
      <c r="C1374" s="6" t="s">
        <v>55</v>
      </c>
      <c r="D1374" s="6" t="s">
        <v>56</v>
      </c>
      <c r="E1374" s="6" t="s">
        <v>23</v>
      </c>
      <c r="F1374" s="6" t="s">
        <v>147</v>
      </c>
      <c r="G1374" s="6" t="s">
        <v>58</v>
      </c>
      <c r="H1374" s="6" t="s">
        <v>26</v>
      </c>
      <c r="I1374" s="6" t="s">
        <v>27</v>
      </c>
      <c r="J1374" s="5">
        <v>45057</v>
      </c>
      <c r="K1374" s="5"/>
      <c r="L1374" s="6" t="s">
        <v>28</v>
      </c>
      <c r="M1374" s="6">
        <v>965</v>
      </c>
      <c r="N1374" s="6" t="s">
        <v>52</v>
      </c>
      <c r="O1374" s="6" t="s">
        <v>30</v>
      </c>
      <c r="P1374" s="6" t="s">
        <v>107</v>
      </c>
      <c r="Q1374" s="6">
        <v>2</v>
      </c>
      <c r="R1374" s="6" t="s">
        <v>53</v>
      </c>
      <c r="S1374" s="6">
        <v>3</v>
      </c>
      <c r="T1374" s="7">
        <v>93000</v>
      </c>
      <c r="U1374" t="str">
        <f t="shared" si="147"/>
        <v>Reviewed</v>
      </c>
      <c r="V1374" t="str">
        <f t="shared" si="148"/>
        <v>needs_support</v>
      </c>
      <c r="W1374">
        <f t="shared" si="149"/>
        <v>0</v>
      </c>
      <c r="X1374" t="str">
        <f t="shared" si="150"/>
        <v>Active</v>
      </c>
      <c r="Y1374">
        <f t="shared" si="151"/>
        <v>2.6438356164383561</v>
      </c>
      <c r="Z1374" t="str">
        <f t="shared" si="152"/>
        <v>2–3 Years</v>
      </c>
      <c r="AA1374" t="str">
        <f t="shared" si="153"/>
        <v>70K–99K</v>
      </c>
    </row>
    <row r="1375" spans="1:27" ht="19.95" customHeight="1" x14ac:dyDescent="0.3">
      <c r="A1375" s="8" t="s">
        <v>1502</v>
      </c>
      <c r="B1375" s="9">
        <v>45037</v>
      </c>
      <c r="C1375" s="1" t="s">
        <v>60</v>
      </c>
      <c r="D1375" s="1" t="s">
        <v>56</v>
      </c>
      <c r="E1375" s="1" t="s">
        <v>40</v>
      </c>
      <c r="F1375" s="1" t="s">
        <v>61</v>
      </c>
      <c r="G1375" s="1" t="s">
        <v>62</v>
      </c>
      <c r="H1375" s="1" t="s">
        <v>26</v>
      </c>
      <c r="I1375" s="1" t="s">
        <v>27</v>
      </c>
      <c r="J1375" s="9">
        <v>45037</v>
      </c>
      <c r="K1375" s="9"/>
      <c r="L1375" s="1" t="s">
        <v>28</v>
      </c>
      <c r="M1375" s="1">
        <v>985</v>
      </c>
      <c r="N1375" s="1" t="s">
        <v>75</v>
      </c>
      <c r="O1375" s="1" t="s">
        <v>105</v>
      </c>
      <c r="P1375" s="1" t="s">
        <v>107</v>
      </c>
      <c r="Q1375" s="1">
        <v>3</v>
      </c>
      <c r="R1375" s="1" t="s">
        <v>37</v>
      </c>
      <c r="S1375" s="1">
        <v>3</v>
      </c>
      <c r="T1375" s="10">
        <v>76500</v>
      </c>
      <c r="U1375" t="str">
        <f t="shared" si="147"/>
        <v>Reviewed</v>
      </c>
      <c r="V1375" t="str">
        <f t="shared" si="148"/>
        <v>meets</v>
      </c>
      <c r="W1375">
        <f t="shared" si="149"/>
        <v>0</v>
      </c>
      <c r="X1375" t="str">
        <f t="shared" si="150"/>
        <v>Active</v>
      </c>
      <c r="Y1375">
        <f t="shared" si="151"/>
        <v>2.6986301369863015</v>
      </c>
      <c r="Z1375" t="str">
        <f t="shared" si="152"/>
        <v>2–3 Years</v>
      </c>
      <c r="AA1375" t="str">
        <f t="shared" si="153"/>
        <v>70K–99K</v>
      </c>
    </row>
    <row r="1376" spans="1:27" ht="19.95" customHeight="1" x14ac:dyDescent="0.3">
      <c r="A1376" s="4" t="s">
        <v>1503</v>
      </c>
      <c r="B1376" s="5">
        <v>45356</v>
      </c>
      <c r="C1376" s="6" t="s">
        <v>66</v>
      </c>
      <c r="D1376" s="6" t="s">
        <v>56</v>
      </c>
      <c r="E1376" s="6" t="s">
        <v>67</v>
      </c>
      <c r="F1376" s="6" t="s">
        <v>358</v>
      </c>
      <c r="G1376" s="6" t="s">
        <v>69</v>
      </c>
      <c r="H1376" s="6" t="s">
        <v>49</v>
      </c>
      <c r="I1376" s="6" t="s">
        <v>50</v>
      </c>
      <c r="J1376" s="5">
        <v>45356</v>
      </c>
      <c r="K1376" s="5">
        <v>45623</v>
      </c>
      <c r="L1376" s="6" t="s">
        <v>51</v>
      </c>
      <c r="M1376" s="6">
        <v>267</v>
      </c>
      <c r="N1376" s="6" t="s">
        <v>140</v>
      </c>
      <c r="O1376" s="6" t="s">
        <v>63</v>
      </c>
      <c r="P1376" s="6" t="s">
        <v>31</v>
      </c>
      <c r="Q1376" s="6">
        <v>4</v>
      </c>
      <c r="R1376" s="6" t="s">
        <v>32</v>
      </c>
      <c r="S1376" s="6">
        <v>1</v>
      </c>
      <c r="T1376" s="7">
        <v>130000</v>
      </c>
      <c r="U1376" t="str">
        <f t="shared" si="147"/>
        <v>Reviewed</v>
      </c>
      <c r="V1376" t="str">
        <f t="shared" si="148"/>
        <v>exceeds</v>
      </c>
      <c r="W1376">
        <f t="shared" si="149"/>
        <v>1</v>
      </c>
      <c r="X1376" t="str">
        <f t="shared" si="150"/>
        <v>Attrited</v>
      </c>
      <c r="Y1376">
        <f t="shared" si="151"/>
        <v>0.73150684931506849</v>
      </c>
      <c r="Z1376" t="str">
        <f t="shared" si="152"/>
        <v>&lt;1 Year</v>
      </c>
      <c r="AA1376" t="str">
        <f t="shared" si="153"/>
        <v>130K+</v>
      </c>
    </row>
    <row r="1377" spans="1:27" ht="19.95" customHeight="1" x14ac:dyDescent="0.3">
      <c r="A1377" s="8" t="s">
        <v>1504</v>
      </c>
      <c r="B1377" s="9">
        <v>45740</v>
      </c>
      <c r="C1377" s="1" t="s">
        <v>71</v>
      </c>
      <c r="D1377" s="1" t="s">
        <v>72</v>
      </c>
      <c r="E1377" s="1" t="s">
        <v>23</v>
      </c>
      <c r="F1377" s="1" t="s">
        <v>129</v>
      </c>
      <c r="G1377" s="1" t="s">
        <v>74</v>
      </c>
      <c r="H1377" s="1" t="s">
        <v>43</v>
      </c>
      <c r="I1377" s="1" t="s">
        <v>50</v>
      </c>
      <c r="J1377" s="9">
        <v>45740</v>
      </c>
      <c r="K1377" s="9">
        <v>45907</v>
      </c>
      <c r="L1377" s="1" t="s">
        <v>159</v>
      </c>
      <c r="M1377" s="1">
        <v>167</v>
      </c>
      <c r="N1377" s="1" t="s">
        <v>29</v>
      </c>
      <c r="O1377" s="1" t="s">
        <v>30</v>
      </c>
      <c r="P1377" s="1" t="s">
        <v>44</v>
      </c>
      <c r="Q1377" s="1" t="s">
        <v>95</v>
      </c>
      <c r="R1377" s="1" t="s">
        <v>28</v>
      </c>
      <c r="S1377" s="1">
        <v>0</v>
      </c>
      <c r="T1377" s="10">
        <v>61000</v>
      </c>
      <c r="U1377" t="str">
        <f t="shared" si="147"/>
        <v>Not Reviewed</v>
      </c>
      <c r="V1377" t="str">
        <f t="shared" si="148"/>
        <v>Not Reviewed</v>
      </c>
      <c r="W1377">
        <f t="shared" si="149"/>
        <v>1</v>
      </c>
      <c r="X1377" t="str">
        <f t="shared" si="150"/>
        <v>Attrited</v>
      </c>
      <c r="Y1377">
        <f t="shared" si="151"/>
        <v>0.45753424657534247</v>
      </c>
      <c r="Z1377" t="str">
        <f t="shared" si="152"/>
        <v>&lt;1 Year</v>
      </c>
      <c r="AA1377" t="str">
        <f t="shared" si="153"/>
        <v>&lt;70K</v>
      </c>
    </row>
    <row r="1378" spans="1:27" ht="19.95" customHeight="1" x14ac:dyDescent="0.3">
      <c r="A1378" s="4" t="s">
        <v>1505</v>
      </c>
      <c r="B1378" s="5">
        <v>45671</v>
      </c>
      <c r="C1378" s="6" t="s">
        <v>77</v>
      </c>
      <c r="D1378" s="6" t="s">
        <v>72</v>
      </c>
      <c r="E1378" s="6" t="s">
        <v>40</v>
      </c>
      <c r="F1378" s="6" t="s">
        <v>152</v>
      </c>
      <c r="G1378" s="6" t="s">
        <v>94</v>
      </c>
      <c r="H1378" s="6" t="s">
        <v>49</v>
      </c>
      <c r="I1378" s="6" t="s">
        <v>27</v>
      </c>
      <c r="J1378" s="5">
        <v>45671</v>
      </c>
      <c r="K1378" s="5"/>
      <c r="L1378" s="6" t="s">
        <v>28</v>
      </c>
      <c r="M1378" s="6">
        <v>351</v>
      </c>
      <c r="N1378" s="6" t="s">
        <v>52</v>
      </c>
      <c r="O1378" s="6" t="s">
        <v>63</v>
      </c>
      <c r="P1378" s="6" t="s">
        <v>107</v>
      </c>
      <c r="Q1378" s="6">
        <v>4</v>
      </c>
      <c r="R1378" s="6" t="s">
        <v>32</v>
      </c>
      <c r="S1378" s="6">
        <v>1</v>
      </c>
      <c r="T1378" s="7">
        <v>130000</v>
      </c>
      <c r="U1378" t="str">
        <f t="shared" si="147"/>
        <v>Reviewed</v>
      </c>
      <c r="V1378" t="str">
        <f t="shared" si="148"/>
        <v>exceeds</v>
      </c>
      <c r="W1378">
        <f t="shared" si="149"/>
        <v>0</v>
      </c>
      <c r="X1378" t="str">
        <f t="shared" si="150"/>
        <v>Active</v>
      </c>
      <c r="Y1378">
        <f t="shared" si="151"/>
        <v>0.9616438356164384</v>
      </c>
      <c r="Z1378" t="str">
        <f t="shared" si="152"/>
        <v>&lt;1 Year</v>
      </c>
      <c r="AA1378" t="str">
        <f t="shared" si="153"/>
        <v>130K+</v>
      </c>
    </row>
    <row r="1379" spans="1:27" ht="19.95" customHeight="1" x14ac:dyDescent="0.3">
      <c r="A1379" s="8" t="s">
        <v>1506</v>
      </c>
      <c r="B1379" s="9">
        <v>45494</v>
      </c>
      <c r="C1379" s="1" t="s">
        <v>81</v>
      </c>
      <c r="D1379" s="1" t="s">
        <v>72</v>
      </c>
      <c r="E1379" s="1" t="s">
        <v>23</v>
      </c>
      <c r="F1379" s="1" t="s">
        <v>93</v>
      </c>
      <c r="G1379" s="1" t="s">
        <v>94</v>
      </c>
      <c r="H1379" s="1" t="s">
        <v>26</v>
      </c>
      <c r="I1379" s="1" t="s">
        <v>27</v>
      </c>
      <c r="J1379" s="9">
        <v>45494</v>
      </c>
      <c r="K1379" s="9"/>
      <c r="L1379" s="1" t="s">
        <v>28</v>
      </c>
      <c r="M1379" s="1">
        <v>528</v>
      </c>
      <c r="N1379" s="1" t="s">
        <v>75</v>
      </c>
      <c r="O1379" s="1" t="s">
        <v>30</v>
      </c>
      <c r="P1379" s="1" t="s">
        <v>64</v>
      </c>
      <c r="Q1379" s="1">
        <v>2</v>
      </c>
      <c r="R1379" s="1" t="s">
        <v>53</v>
      </c>
      <c r="S1379" s="1">
        <v>1</v>
      </c>
      <c r="T1379" s="10">
        <v>101500</v>
      </c>
      <c r="U1379" t="str">
        <f t="shared" si="147"/>
        <v>Reviewed</v>
      </c>
      <c r="V1379" t="str">
        <f t="shared" si="148"/>
        <v>needs_support</v>
      </c>
      <c r="W1379">
        <f t="shared" si="149"/>
        <v>0</v>
      </c>
      <c r="X1379" t="str">
        <f t="shared" si="150"/>
        <v>Active</v>
      </c>
      <c r="Y1379">
        <f t="shared" si="151"/>
        <v>1.4465753424657535</v>
      </c>
      <c r="Z1379" t="str">
        <f t="shared" si="152"/>
        <v>1–2 Years</v>
      </c>
      <c r="AA1379" t="str">
        <f t="shared" si="153"/>
        <v>100K–129K</v>
      </c>
    </row>
    <row r="1380" spans="1:27" ht="19.95" customHeight="1" x14ac:dyDescent="0.3">
      <c r="A1380" s="4" t="s">
        <v>1507</v>
      </c>
      <c r="B1380" s="5">
        <v>45615</v>
      </c>
      <c r="C1380" s="6" t="s">
        <v>86</v>
      </c>
      <c r="D1380" s="6" t="s">
        <v>87</v>
      </c>
      <c r="E1380" s="6" t="s">
        <v>67</v>
      </c>
      <c r="F1380" s="6" t="s">
        <v>116</v>
      </c>
      <c r="G1380" s="6" t="s">
        <v>89</v>
      </c>
      <c r="H1380" s="6" t="s">
        <v>26</v>
      </c>
      <c r="I1380" s="6" t="s">
        <v>27</v>
      </c>
      <c r="J1380" s="5">
        <v>45615</v>
      </c>
      <c r="K1380" s="5"/>
      <c r="L1380" s="6" t="s">
        <v>28</v>
      </c>
      <c r="M1380" s="6">
        <v>407</v>
      </c>
      <c r="N1380" s="6" t="s">
        <v>29</v>
      </c>
      <c r="O1380" s="6" t="s">
        <v>170</v>
      </c>
      <c r="P1380" s="6" t="s">
        <v>107</v>
      </c>
      <c r="Q1380" s="6">
        <v>3</v>
      </c>
      <c r="R1380" s="6" t="s">
        <v>37</v>
      </c>
      <c r="S1380" s="6">
        <v>1</v>
      </c>
      <c r="T1380" s="7">
        <v>73000</v>
      </c>
      <c r="U1380" t="str">
        <f t="shared" si="147"/>
        <v>Reviewed</v>
      </c>
      <c r="V1380" t="str">
        <f t="shared" si="148"/>
        <v>meets</v>
      </c>
      <c r="W1380">
        <f t="shared" si="149"/>
        <v>0</v>
      </c>
      <c r="X1380" t="str">
        <f t="shared" si="150"/>
        <v>Active</v>
      </c>
      <c r="Y1380">
        <f t="shared" si="151"/>
        <v>1.1150684931506849</v>
      </c>
      <c r="Z1380" t="str">
        <f t="shared" si="152"/>
        <v>1–2 Years</v>
      </c>
      <c r="AA1380" t="str">
        <f t="shared" si="153"/>
        <v>70K–99K</v>
      </c>
    </row>
    <row r="1381" spans="1:27" ht="19.95" customHeight="1" x14ac:dyDescent="0.3">
      <c r="A1381" s="8" t="s">
        <v>1508</v>
      </c>
      <c r="B1381" s="9">
        <v>45338</v>
      </c>
      <c r="C1381" s="1" t="s">
        <v>91</v>
      </c>
      <c r="D1381" s="1" t="s">
        <v>87</v>
      </c>
      <c r="E1381" s="1" t="s">
        <v>92</v>
      </c>
      <c r="F1381" s="1" t="s">
        <v>93</v>
      </c>
      <c r="G1381" s="1" t="s">
        <v>94</v>
      </c>
      <c r="H1381" s="1" t="s">
        <v>26</v>
      </c>
      <c r="I1381" s="1" t="s">
        <v>27</v>
      </c>
      <c r="J1381" s="9">
        <v>45338</v>
      </c>
      <c r="K1381" s="9"/>
      <c r="L1381" s="1" t="s">
        <v>28</v>
      </c>
      <c r="M1381" s="1">
        <v>684</v>
      </c>
      <c r="N1381" s="1" t="s">
        <v>52</v>
      </c>
      <c r="O1381" s="1" t="s">
        <v>43</v>
      </c>
      <c r="P1381" s="1" t="s">
        <v>44</v>
      </c>
      <c r="Q1381" s="1">
        <v>2</v>
      </c>
      <c r="R1381" s="1" t="s">
        <v>53</v>
      </c>
      <c r="S1381" s="1">
        <v>2</v>
      </c>
      <c r="T1381" s="10">
        <v>80500</v>
      </c>
      <c r="U1381" t="str">
        <f t="shared" si="147"/>
        <v>Reviewed</v>
      </c>
      <c r="V1381" t="str">
        <f t="shared" si="148"/>
        <v>needs_support</v>
      </c>
      <c r="W1381">
        <f t="shared" si="149"/>
        <v>0</v>
      </c>
      <c r="X1381" t="str">
        <f t="shared" si="150"/>
        <v>Active</v>
      </c>
      <c r="Y1381">
        <f t="shared" si="151"/>
        <v>1.8739726027397261</v>
      </c>
      <c r="Z1381" t="str">
        <f t="shared" si="152"/>
        <v>1–2 Years</v>
      </c>
      <c r="AA1381" t="str">
        <f t="shared" si="153"/>
        <v>70K–99K</v>
      </c>
    </row>
    <row r="1382" spans="1:27" ht="19.95" customHeight="1" x14ac:dyDescent="0.3">
      <c r="A1382" s="4" t="s">
        <v>1509</v>
      </c>
      <c r="B1382" s="5">
        <v>45085</v>
      </c>
      <c r="C1382" s="6" t="s">
        <v>21</v>
      </c>
      <c r="D1382" s="6" t="s">
        <v>22</v>
      </c>
      <c r="E1382" s="6" t="s">
        <v>23</v>
      </c>
      <c r="F1382" s="6" t="s">
        <v>288</v>
      </c>
      <c r="G1382" s="6" t="s">
        <v>25</v>
      </c>
      <c r="H1382" s="6" t="s">
        <v>43</v>
      </c>
      <c r="I1382" s="6" t="s">
        <v>27</v>
      </c>
      <c r="J1382" s="5">
        <v>45085</v>
      </c>
      <c r="K1382" s="5"/>
      <c r="L1382" s="6" t="s">
        <v>28</v>
      </c>
      <c r="M1382" s="6">
        <v>937</v>
      </c>
      <c r="N1382" s="6" t="s">
        <v>75</v>
      </c>
      <c r="O1382" s="6" t="s">
        <v>30</v>
      </c>
      <c r="P1382" s="6" t="s">
        <v>64</v>
      </c>
      <c r="Q1382" s="6">
        <v>5</v>
      </c>
      <c r="R1382" s="6" t="s">
        <v>119</v>
      </c>
      <c r="S1382" s="6">
        <v>3</v>
      </c>
      <c r="T1382" s="7">
        <v>60500</v>
      </c>
      <c r="U1382" t="str">
        <f t="shared" si="147"/>
        <v>Reviewed</v>
      </c>
      <c r="V1382" t="str">
        <f t="shared" si="148"/>
        <v>outstanding</v>
      </c>
      <c r="W1382">
        <f t="shared" si="149"/>
        <v>0</v>
      </c>
      <c r="X1382" t="str">
        <f t="shared" si="150"/>
        <v>Active</v>
      </c>
      <c r="Y1382">
        <f t="shared" si="151"/>
        <v>2.5671232876712327</v>
      </c>
      <c r="Z1382" t="str">
        <f t="shared" si="152"/>
        <v>2–3 Years</v>
      </c>
      <c r="AA1382" t="str">
        <f t="shared" si="153"/>
        <v>&lt;70K</v>
      </c>
    </row>
    <row r="1383" spans="1:27" ht="19.95" customHeight="1" x14ac:dyDescent="0.3">
      <c r="A1383" s="8" t="s">
        <v>1510</v>
      </c>
      <c r="B1383" s="9">
        <v>45693</v>
      </c>
      <c r="C1383" s="1" t="s">
        <v>34</v>
      </c>
      <c r="D1383" s="1" t="s">
        <v>22</v>
      </c>
      <c r="E1383" s="1" t="s">
        <v>23</v>
      </c>
      <c r="F1383" s="1" t="s">
        <v>288</v>
      </c>
      <c r="G1383" s="1" t="s">
        <v>25</v>
      </c>
      <c r="H1383" s="1" t="s">
        <v>43</v>
      </c>
      <c r="I1383" s="1" t="s">
        <v>27</v>
      </c>
      <c r="J1383" s="9">
        <v>45693</v>
      </c>
      <c r="K1383" s="9"/>
      <c r="L1383" s="1" t="s">
        <v>28</v>
      </c>
      <c r="M1383" s="1">
        <v>329</v>
      </c>
      <c r="N1383" s="1" t="s">
        <v>75</v>
      </c>
      <c r="O1383" s="1" t="s">
        <v>30</v>
      </c>
      <c r="P1383" s="1" t="s">
        <v>31</v>
      </c>
      <c r="Q1383" s="1">
        <v>4</v>
      </c>
      <c r="R1383" s="1" t="s">
        <v>32</v>
      </c>
      <c r="S1383" s="1">
        <v>1</v>
      </c>
      <c r="T1383" s="10">
        <v>65000</v>
      </c>
      <c r="U1383" t="str">
        <f t="shared" si="147"/>
        <v>Reviewed</v>
      </c>
      <c r="V1383" t="str">
        <f t="shared" si="148"/>
        <v>exceeds</v>
      </c>
      <c r="W1383">
        <f t="shared" si="149"/>
        <v>0</v>
      </c>
      <c r="X1383" t="str">
        <f t="shared" si="150"/>
        <v>Active</v>
      </c>
      <c r="Y1383">
        <f t="shared" si="151"/>
        <v>0.90136986301369859</v>
      </c>
      <c r="Z1383" t="str">
        <f t="shared" si="152"/>
        <v>&lt;1 Year</v>
      </c>
      <c r="AA1383" t="str">
        <f t="shared" si="153"/>
        <v>&lt;70K</v>
      </c>
    </row>
    <row r="1384" spans="1:27" ht="19.95" customHeight="1" x14ac:dyDescent="0.3">
      <c r="A1384" s="4" t="s">
        <v>1511</v>
      </c>
      <c r="B1384" s="5">
        <v>45020</v>
      </c>
      <c r="C1384" s="6" t="s">
        <v>39</v>
      </c>
      <c r="D1384" s="6" t="s">
        <v>22</v>
      </c>
      <c r="E1384" s="6" t="s">
        <v>40</v>
      </c>
      <c r="F1384" s="6" t="s">
        <v>41</v>
      </c>
      <c r="G1384" s="6" t="s">
        <v>42</v>
      </c>
      <c r="H1384" s="6" t="s">
        <v>43</v>
      </c>
      <c r="I1384" s="6" t="s">
        <v>27</v>
      </c>
      <c r="J1384" s="5">
        <v>45020</v>
      </c>
      <c r="K1384" s="5"/>
      <c r="L1384" s="6" t="s">
        <v>28</v>
      </c>
      <c r="M1384" s="6">
        <v>1002</v>
      </c>
      <c r="N1384" s="6" t="s">
        <v>29</v>
      </c>
      <c r="O1384" s="6" t="s">
        <v>30</v>
      </c>
      <c r="P1384" s="6" t="s">
        <v>31</v>
      </c>
      <c r="Q1384" s="6">
        <v>3</v>
      </c>
      <c r="R1384" s="6" t="s">
        <v>37</v>
      </c>
      <c r="S1384" s="6">
        <v>3</v>
      </c>
      <c r="T1384" s="7">
        <v>78000</v>
      </c>
      <c r="U1384" t="str">
        <f t="shared" si="147"/>
        <v>Reviewed</v>
      </c>
      <c r="V1384" t="str">
        <f t="shared" si="148"/>
        <v>meets</v>
      </c>
      <c r="W1384">
        <f t="shared" si="149"/>
        <v>0</v>
      </c>
      <c r="X1384" t="str">
        <f t="shared" si="150"/>
        <v>Active</v>
      </c>
      <c r="Y1384">
        <f t="shared" si="151"/>
        <v>2.7452054794520548</v>
      </c>
      <c r="Z1384" t="str">
        <f t="shared" si="152"/>
        <v>2–3 Years</v>
      </c>
      <c r="AA1384" t="str">
        <f t="shared" si="153"/>
        <v>70K–99K</v>
      </c>
    </row>
    <row r="1385" spans="1:27" ht="19.95" customHeight="1" x14ac:dyDescent="0.3">
      <c r="A1385" s="8" t="s">
        <v>1512</v>
      </c>
      <c r="B1385" s="9">
        <v>45463</v>
      </c>
      <c r="C1385" s="1" t="s">
        <v>46</v>
      </c>
      <c r="D1385" s="1" t="s">
        <v>22</v>
      </c>
      <c r="E1385" s="1" t="s">
        <v>40</v>
      </c>
      <c r="F1385" s="1" t="s">
        <v>101</v>
      </c>
      <c r="G1385" s="1" t="s">
        <v>48</v>
      </c>
      <c r="H1385" s="1" t="s">
        <v>26</v>
      </c>
      <c r="I1385" s="1" t="s">
        <v>50</v>
      </c>
      <c r="J1385" s="9">
        <v>45463</v>
      </c>
      <c r="K1385" s="9">
        <v>45778</v>
      </c>
      <c r="L1385" s="1" t="s">
        <v>159</v>
      </c>
      <c r="M1385" s="1">
        <v>315</v>
      </c>
      <c r="N1385" s="1" t="s">
        <v>52</v>
      </c>
      <c r="O1385" s="1" t="s">
        <v>30</v>
      </c>
      <c r="P1385" s="1" t="s">
        <v>133</v>
      </c>
      <c r="Q1385" s="1">
        <v>4</v>
      </c>
      <c r="R1385" s="1" t="s">
        <v>32</v>
      </c>
      <c r="S1385" s="1">
        <v>1</v>
      </c>
      <c r="T1385" s="10">
        <v>93500</v>
      </c>
      <c r="U1385" t="str">
        <f t="shared" si="147"/>
        <v>Reviewed</v>
      </c>
      <c r="V1385" t="str">
        <f t="shared" si="148"/>
        <v>exceeds</v>
      </c>
      <c r="W1385">
        <f t="shared" si="149"/>
        <v>1</v>
      </c>
      <c r="X1385" t="str">
        <f t="shared" si="150"/>
        <v>Attrited</v>
      </c>
      <c r="Y1385">
        <f t="shared" si="151"/>
        <v>0.86301369863013699</v>
      </c>
      <c r="Z1385" t="str">
        <f t="shared" si="152"/>
        <v>&lt;1 Year</v>
      </c>
      <c r="AA1385" t="str">
        <f t="shared" si="153"/>
        <v>70K–99K</v>
      </c>
    </row>
    <row r="1386" spans="1:27" ht="19.95" customHeight="1" x14ac:dyDescent="0.3">
      <c r="A1386" s="4" t="s">
        <v>1513</v>
      </c>
      <c r="B1386" s="5">
        <v>45242</v>
      </c>
      <c r="C1386" s="6" t="s">
        <v>55</v>
      </c>
      <c r="D1386" s="6" t="s">
        <v>56</v>
      </c>
      <c r="E1386" s="6" t="s">
        <v>23</v>
      </c>
      <c r="F1386" s="6" t="s">
        <v>57</v>
      </c>
      <c r="G1386" s="6" t="s">
        <v>58</v>
      </c>
      <c r="H1386" s="6" t="s">
        <v>43</v>
      </c>
      <c r="I1386" s="6" t="s">
        <v>27</v>
      </c>
      <c r="J1386" s="5">
        <v>45242</v>
      </c>
      <c r="K1386" s="5"/>
      <c r="L1386" s="6" t="s">
        <v>28</v>
      </c>
      <c r="M1386" s="6">
        <v>780</v>
      </c>
      <c r="N1386" s="6" t="s">
        <v>52</v>
      </c>
      <c r="O1386" s="6" t="s">
        <v>63</v>
      </c>
      <c r="P1386" s="6" t="s">
        <v>133</v>
      </c>
      <c r="Q1386" s="6">
        <v>4</v>
      </c>
      <c r="R1386" s="6" t="s">
        <v>32</v>
      </c>
      <c r="S1386" s="6">
        <v>2</v>
      </c>
      <c r="T1386" s="7">
        <v>64500</v>
      </c>
      <c r="U1386" t="str">
        <f t="shared" si="147"/>
        <v>Reviewed</v>
      </c>
      <c r="V1386" t="str">
        <f t="shared" si="148"/>
        <v>exceeds</v>
      </c>
      <c r="W1386">
        <f t="shared" si="149"/>
        <v>0</v>
      </c>
      <c r="X1386" t="str">
        <f t="shared" si="150"/>
        <v>Active</v>
      </c>
      <c r="Y1386">
        <f t="shared" si="151"/>
        <v>2.1369863013698631</v>
      </c>
      <c r="Z1386" t="str">
        <f t="shared" si="152"/>
        <v>2–3 Years</v>
      </c>
      <c r="AA1386" t="str">
        <f t="shared" si="153"/>
        <v>&lt;70K</v>
      </c>
    </row>
    <row r="1387" spans="1:27" ht="19.95" customHeight="1" x14ac:dyDescent="0.3">
      <c r="A1387" s="8" t="s">
        <v>1514</v>
      </c>
      <c r="B1387" s="9">
        <v>45138</v>
      </c>
      <c r="C1387" s="1" t="s">
        <v>60</v>
      </c>
      <c r="D1387" s="1" t="s">
        <v>56</v>
      </c>
      <c r="E1387" s="1" t="s">
        <v>40</v>
      </c>
      <c r="F1387" s="1" t="s">
        <v>145</v>
      </c>
      <c r="G1387" s="1" t="s">
        <v>62</v>
      </c>
      <c r="H1387" s="1" t="s">
        <v>49</v>
      </c>
      <c r="I1387" s="1" t="s">
        <v>27</v>
      </c>
      <c r="J1387" s="9">
        <v>45138</v>
      </c>
      <c r="K1387" s="9"/>
      <c r="L1387" s="1" t="s">
        <v>28</v>
      </c>
      <c r="M1387" s="1">
        <v>884</v>
      </c>
      <c r="N1387" s="1" t="s">
        <v>75</v>
      </c>
      <c r="O1387" s="1" t="s">
        <v>170</v>
      </c>
      <c r="P1387" s="1" t="s">
        <v>31</v>
      </c>
      <c r="Q1387" s="1">
        <v>3</v>
      </c>
      <c r="R1387" s="1" t="s">
        <v>37</v>
      </c>
      <c r="S1387" s="1">
        <v>2</v>
      </c>
      <c r="T1387" s="10">
        <v>140500</v>
      </c>
      <c r="U1387" t="str">
        <f t="shared" si="147"/>
        <v>Reviewed</v>
      </c>
      <c r="V1387" t="str">
        <f t="shared" si="148"/>
        <v>meets</v>
      </c>
      <c r="W1387">
        <f t="shared" si="149"/>
        <v>0</v>
      </c>
      <c r="X1387" t="str">
        <f t="shared" si="150"/>
        <v>Active</v>
      </c>
      <c r="Y1387">
        <f t="shared" si="151"/>
        <v>2.4219178082191779</v>
      </c>
      <c r="Z1387" t="str">
        <f t="shared" si="152"/>
        <v>2–3 Years</v>
      </c>
      <c r="AA1387" t="str">
        <f t="shared" si="153"/>
        <v>130K+</v>
      </c>
    </row>
    <row r="1388" spans="1:27" ht="19.95" customHeight="1" x14ac:dyDescent="0.3">
      <c r="A1388" s="4" t="s">
        <v>1515</v>
      </c>
      <c r="B1388" s="5">
        <v>45278</v>
      </c>
      <c r="C1388" s="6" t="s">
        <v>66</v>
      </c>
      <c r="D1388" s="6" t="s">
        <v>56</v>
      </c>
      <c r="E1388" s="6" t="s">
        <v>67</v>
      </c>
      <c r="F1388" s="6" t="s">
        <v>68</v>
      </c>
      <c r="G1388" s="6" t="s">
        <v>69</v>
      </c>
      <c r="H1388" s="6" t="s">
        <v>26</v>
      </c>
      <c r="I1388" s="6" t="s">
        <v>27</v>
      </c>
      <c r="J1388" s="5">
        <v>45278</v>
      </c>
      <c r="K1388" s="5"/>
      <c r="L1388" s="6" t="s">
        <v>28</v>
      </c>
      <c r="M1388" s="6">
        <v>744</v>
      </c>
      <c r="N1388" s="6" t="s">
        <v>29</v>
      </c>
      <c r="O1388" s="6" t="s">
        <v>63</v>
      </c>
      <c r="P1388" s="6" t="s">
        <v>64</v>
      </c>
      <c r="Q1388" s="6">
        <v>4</v>
      </c>
      <c r="R1388" s="6" t="s">
        <v>32</v>
      </c>
      <c r="S1388" s="6">
        <v>2</v>
      </c>
      <c r="T1388" s="7">
        <v>79000</v>
      </c>
      <c r="U1388" t="str">
        <f t="shared" si="147"/>
        <v>Reviewed</v>
      </c>
      <c r="V1388" t="str">
        <f t="shared" si="148"/>
        <v>exceeds</v>
      </c>
      <c r="W1388">
        <f t="shared" si="149"/>
        <v>0</v>
      </c>
      <c r="X1388" t="str">
        <f t="shared" si="150"/>
        <v>Active</v>
      </c>
      <c r="Y1388">
        <f t="shared" si="151"/>
        <v>2.0383561643835617</v>
      </c>
      <c r="Z1388" t="str">
        <f t="shared" si="152"/>
        <v>2–3 Years</v>
      </c>
      <c r="AA1388" t="str">
        <f t="shared" si="153"/>
        <v>70K–99K</v>
      </c>
    </row>
    <row r="1389" spans="1:27" ht="19.95" customHeight="1" x14ac:dyDescent="0.3">
      <c r="A1389" s="8" t="s">
        <v>1516</v>
      </c>
      <c r="B1389" s="9">
        <v>45442</v>
      </c>
      <c r="C1389" s="1" t="s">
        <v>71</v>
      </c>
      <c r="D1389" s="1" t="s">
        <v>72</v>
      </c>
      <c r="E1389" s="1" t="s">
        <v>23</v>
      </c>
      <c r="F1389" s="1" t="s">
        <v>129</v>
      </c>
      <c r="G1389" s="1" t="s">
        <v>74</v>
      </c>
      <c r="H1389" s="1" t="s">
        <v>43</v>
      </c>
      <c r="I1389" s="1" t="s">
        <v>27</v>
      </c>
      <c r="J1389" s="9">
        <v>45442</v>
      </c>
      <c r="K1389" s="9"/>
      <c r="L1389" s="1" t="s">
        <v>28</v>
      </c>
      <c r="M1389" s="1">
        <v>580</v>
      </c>
      <c r="N1389" s="1" t="s">
        <v>52</v>
      </c>
      <c r="O1389" s="1" t="s">
        <v>30</v>
      </c>
      <c r="P1389" s="1" t="s">
        <v>31</v>
      </c>
      <c r="Q1389" s="1">
        <v>5</v>
      </c>
      <c r="R1389" s="1" t="s">
        <v>119</v>
      </c>
      <c r="S1389" s="1">
        <v>2</v>
      </c>
      <c r="T1389" s="10">
        <v>69500</v>
      </c>
      <c r="U1389" t="str">
        <f t="shared" si="147"/>
        <v>Reviewed</v>
      </c>
      <c r="V1389" t="str">
        <f t="shared" si="148"/>
        <v>outstanding</v>
      </c>
      <c r="W1389">
        <f t="shared" si="149"/>
        <v>0</v>
      </c>
      <c r="X1389" t="str">
        <f t="shared" si="150"/>
        <v>Active</v>
      </c>
      <c r="Y1389">
        <f t="shared" si="151"/>
        <v>1.5890410958904109</v>
      </c>
      <c r="Z1389" t="str">
        <f t="shared" si="152"/>
        <v>1–2 Years</v>
      </c>
      <c r="AA1389" t="str">
        <f t="shared" si="153"/>
        <v>&lt;70K</v>
      </c>
    </row>
    <row r="1390" spans="1:27" ht="19.95" customHeight="1" x14ac:dyDescent="0.3">
      <c r="A1390" s="4" t="s">
        <v>1517</v>
      </c>
      <c r="B1390" s="5">
        <v>45663</v>
      </c>
      <c r="C1390" s="6" t="s">
        <v>77</v>
      </c>
      <c r="D1390" s="6" t="s">
        <v>72</v>
      </c>
      <c r="E1390" s="6" t="s">
        <v>40</v>
      </c>
      <c r="F1390" s="6" t="s">
        <v>93</v>
      </c>
      <c r="G1390" s="6" t="s">
        <v>94</v>
      </c>
      <c r="H1390" s="6" t="s">
        <v>26</v>
      </c>
      <c r="I1390" s="6" t="s">
        <v>27</v>
      </c>
      <c r="J1390" s="5">
        <v>45663</v>
      </c>
      <c r="K1390" s="5"/>
      <c r="L1390" s="6" t="s">
        <v>28</v>
      </c>
      <c r="M1390" s="6">
        <v>359</v>
      </c>
      <c r="N1390" s="6" t="s">
        <v>75</v>
      </c>
      <c r="O1390" s="6" t="s">
        <v>63</v>
      </c>
      <c r="P1390" s="6" t="s">
        <v>64</v>
      </c>
      <c r="Q1390" s="6">
        <v>3</v>
      </c>
      <c r="R1390" s="6" t="s">
        <v>37</v>
      </c>
      <c r="S1390" s="6">
        <v>1</v>
      </c>
      <c r="T1390" s="7">
        <v>88500</v>
      </c>
      <c r="U1390" t="str">
        <f t="shared" si="147"/>
        <v>Reviewed</v>
      </c>
      <c r="V1390" t="str">
        <f t="shared" si="148"/>
        <v>meets</v>
      </c>
      <c r="W1390">
        <f t="shared" si="149"/>
        <v>0</v>
      </c>
      <c r="X1390" t="str">
        <f t="shared" si="150"/>
        <v>Active</v>
      </c>
      <c r="Y1390">
        <f t="shared" si="151"/>
        <v>0.98356164383561639</v>
      </c>
      <c r="Z1390" t="str">
        <f t="shared" si="152"/>
        <v>&lt;1 Year</v>
      </c>
      <c r="AA1390" t="str">
        <f t="shared" si="153"/>
        <v>70K–99K</v>
      </c>
    </row>
    <row r="1391" spans="1:27" ht="19.95" customHeight="1" x14ac:dyDescent="0.3">
      <c r="A1391" s="8" t="s">
        <v>1518</v>
      </c>
      <c r="B1391" s="9">
        <v>45494</v>
      </c>
      <c r="C1391" s="1" t="s">
        <v>81</v>
      </c>
      <c r="D1391" s="1" t="s">
        <v>72</v>
      </c>
      <c r="E1391" s="1" t="s">
        <v>23</v>
      </c>
      <c r="F1391" s="1" t="s">
        <v>223</v>
      </c>
      <c r="G1391" s="1" t="s">
        <v>83</v>
      </c>
      <c r="H1391" s="1" t="s">
        <v>49</v>
      </c>
      <c r="I1391" s="1" t="s">
        <v>27</v>
      </c>
      <c r="J1391" s="9">
        <v>45494</v>
      </c>
      <c r="K1391" s="9"/>
      <c r="L1391" s="1" t="s">
        <v>28</v>
      </c>
      <c r="M1391" s="1">
        <v>528</v>
      </c>
      <c r="N1391" s="1" t="s">
        <v>52</v>
      </c>
      <c r="O1391" s="1" t="s">
        <v>63</v>
      </c>
      <c r="P1391" s="1" t="s">
        <v>107</v>
      </c>
      <c r="Q1391" s="1">
        <v>2</v>
      </c>
      <c r="R1391" s="1" t="s">
        <v>53</v>
      </c>
      <c r="S1391" s="1">
        <v>1</v>
      </c>
      <c r="T1391" s="10">
        <v>127000</v>
      </c>
      <c r="U1391" t="str">
        <f t="shared" si="147"/>
        <v>Reviewed</v>
      </c>
      <c r="V1391" t="str">
        <f t="shared" si="148"/>
        <v>needs_support</v>
      </c>
      <c r="W1391">
        <f t="shared" si="149"/>
        <v>0</v>
      </c>
      <c r="X1391" t="str">
        <f t="shared" si="150"/>
        <v>Active</v>
      </c>
      <c r="Y1391">
        <f t="shared" si="151"/>
        <v>1.4465753424657535</v>
      </c>
      <c r="Z1391" t="str">
        <f t="shared" si="152"/>
        <v>1–2 Years</v>
      </c>
      <c r="AA1391" t="str">
        <f t="shared" si="153"/>
        <v>100K–129K</v>
      </c>
    </row>
    <row r="1392" spans="1:27" ht="19.95" customHeight="1" x14ac:dyDescent="0.3">
      <c r="A1392" s="4" t="s">
        <v>1519</v>
      </c>
      <c r="B1392" s="5">
        <v>45271</v>
      </c>
      <c r="C1392" s="6" t="s">
        <v>86</v>
      </c>
      <c r="D1392" s="6" t="s">
        <v>87</v>
      </c>
      <c r="E1392" s="6" t="s">
        <v>67</v>
      </c>
      <c r="F1392" s="6" t="s">
        <v>88</v>
      </c>
      <c r="G1392" s="6" t="s">
        <v>89</v>
      </c>
      <c r="H1392" s="6" t="s">
        <v>49</v>
      </c>
      <c r="I1392" s="6" t="s">
        <v>27</v>
      </c>
      <c r="J1392" s="5">
        <v>45271</v>
      </c>
      <c r="K1392" s="5"/>
      <c r="L1392" s="6" t="s">
        <v>28</v>
      </c>
      <c r="M1392" s="6">
        <v>751</v>
      </c>
      <c r="N1392" s="6" t="s">
        <v>75</v>
      </c>
      <c r="O1392" s="6" t="s">
        <v>30</v>
      </c>
      <c r="P1392" s="6" t="s">
        <v>107</v>
      </c>
      <c r="Q1392" s="6">
        <v>3</v>
      </c>
      <c r="R1392" s="6" t="s">
        <v>37</v>
      </c>
      <c r="S1392" s="6">
        <v>2</v>
      </c>
      <c r="T1392" s="7">
        <v>130500</v>
      </c>
      <c r="U1392" t="str">
        <f t="shared" si="147"/>
        <v>Reviewed</v>
      </c>
      <c r="V1392" t="str">
        <f t="shared" si="148"/>
        <v>meets</v>
      </c>
      <c r="W1392">
        <f t="shared" si="149"/>
        <v>0</v>
      </c>
      <c r="X1392" t="str">
        <f t="shared" si="150"/>
        <v>Active</v>
      </c>
      <c r="Y1392">
        <f t="shared" si="151"/>
        <v>2.0575342465753423</v>
      </c>
      <c r="Z1392" t="str">
        <f t="shared" si="152"/>
        <v>2–3 Years</v>
      </c>
      <c r="AA1392" t="str">
        <f t="shared" si="153"/>
        <v>130K+</v>
      </c>
    </row>
    <row r="1393" spans="1:27" ht="19.95" customHeight="1" x14ac:dyDescent="0.3">
      <c r="A1393" s="8" t="s">
        <v>1520</v>
      </c>
      <c r="B1393" s="9">
        <v>44931</v>
      </c>
      <c r="C1393" s="1" t="s">
        <v>91</v>
      </c>
      <c r="D1393" s="1" t="s">
        <v>87</v>
      </c>
      <c r="E1393" s="1" t="s">
        <v>92</v>
      </c>
      <c r="F1393" s="1" t="s">
        <v>152</v>
      </c>
      <c r="G1393" s="1" t="s">
        <v>94</v>
      </c>
      <c r="H1393" s="1" t="s">
        <v>49</v>
      </c>
      <c r="I1393" s="1" t="s">
        <v>27</v>
      </c>
      <c r="J1393" s="9">
        <v>44931</v>
      </c>
      <c r="K1393" s="9"/>
      <c r="L1393" s="1" t="s">
        <v>28</v>
      </c>
      <c r="M1393" s="1">
        <v>1091</v>
      </c>
      <c r="N1393" s="1" t="s">
        <v>52</v>
      </c>
      <c r="O1393" s="1" t="s">
        <v>63</v>
      </c>
      <c r="P1393" s="1" t="s">
        <v>64</v>
      </c>
      <c r="Q1393" s="1">
        <v>3</v>
      </c>
      <c r="R1393" s="1" t="s">
        <v>37</v>
      </c>
      <c r="S1393" s="1">
        <v>3</v>
      </c>
      <c r="T1393" s="10">
        <v>106000</v>
      </c>
      <c r="U1393" t="str">
        <f t="shared" si="147"/>
        <v>Reviewed</v>
      </c>
      <c r="V1393" t="str">
        <f t="shared" si="148"/>
        <v>meets</v>
      </c>
      <c r="W1393">
        <f t="shared" si="149"/>
        <v>0</v>
      </c>
      <c r="X1393" t="str">
        <f t="shared" si="150"/>
        <v>Active</v>
      </c>
      <c r="Y1393">
        <f t="shared" si="151"/>
        <v>2.989041095890411</v>
      </c>
      <c r="Z1393" t="str">
        <f t="shared" si="152"/>
        <v>2–3 Years</v>
      </c>
      <c r="AA1393" t="str">
        <f t="shared" si="153"/>
        <v>100K–129K</v>
      </c>
    </row>
    <row r="1394" spans="1:27" ht="19.95" customHeight="1" x14ac:dyDescent="0.3">
      <c r="A1394" s="4" t="s">
        <v>1521</v>
      </c>
      <c r="B1394" s="5">
        <v>45036</v>
      </c>
      <c r="C1394" s="6" t="s">
        <v>21</v>
      </c>
      <c r="D1394" s="6" t="s">
        <v>22</v>
      </c>
      <c r="E1394" s="6" t="s">
        <v>23</v>
      </c>
      <c r="F1394" s="6" t="s">
        <v>121</v>
      </c>
      <c r="G1394" s="6" t="s">
        <v>25</v>
      </c>
      <c r="H1394" s="6" t="s">
        <v>49</v>
      </c>
      <c r="I1394" s="6" t="s">
        <v>27</v>
      </c>
      <c r="J1394" s="5">
        <v>45036</v>
      </c>
      <c r="K1394" s="5"/>
      <c r="L1394" s="6" t="s">
        <v>28</v>
      </c>
      <c r="M1394" s="6">
        <v>986</v>
      </c>
      <c r="N1394" s="6" t="s">
        <v>75</v>
      </c>
      <c r="O1394" s="6" t="s">
        <v>30</v>
      </c>
      <c r="P1394" s="6" t="s">
        <v>107</v>
      </c>
      <c r="Q1394" s="6">
        <v>3</v>
      </c>
      <c r="R1394" s="6" t="s">
        <v>37</v>
      </c>
      <c r="S1394" s="6">
        <v>3</v>
      </c>
      <c r="T1394" s="7">
        <v>110500</v>
      </c>
      <c r="U1394" t="str">
        <f t="shared" si="147"/>
        <v>Reviewed</v>
      </c>
      <c r="V1394" t="str">
        <f t="shared" si="148"/>
        <v>meets</v>
      </c>
      <c r="W1394">
        <f t="shared" si="149"/>
        <v>0</v>
      </c>
      <c r="X1394" t="str">
        <f t="shared" si="150"/>
        <v>Active</v>
      </c>
      <c r="Y1394">
        <f t="shared" si="151"/>
        <v>2.7013698630136984</v>
      </c>
      <c r="Z1394" t="str">
        <f t="shared" si="152"/>
        <v>2–3 Years</v>
      </c>
      <c r="AA1394" t="str">
        <f t="shared" si="153"/>
        <v>100K–129K</v>
      </c>
    </row>
    <row r="1395" spans="1:27" ht="19.95" customHeight="1" x14ac:dyDescent="0.3">
      <c r="A1395" s="8" t="s">
        <v>1522</v>
      </c>
      <c r="B1395" s="9">
        <v>45104</v>
      </c>
      <c r="C1395" s="1" t="s">
        <v>34</v>
      </c>
      <c r="D1395" s="1" t="s">
        <v>22</v>
      </c>
      <c r="E1395" s="1" t="s">
        <v>23</v>
      </c>
      <c r="F1395" s="1" t="s">
        <v>138</v>
      </c>
      <c r="G1395" s="1" t="s">
        <v>36</v>
      </c>
      <c r="H1395" s="1" t="s">
        <v>43</v>
      </c>
      <c r="I1395" s="1" t="s">
        <v>50</v>
      </c>
      <c r="J1395" s="9">
        <v>45104</v>
      </c>
      <c r="K1395" s="9">
        <v>45249</v>
      </c>
      <c r="L1395" s="1" t="s">
        <v>51</v>
      </c>
      <c r="M1395" s="1">
        <v>145</v>
      </c>
      <c r="N1395" s="1" t="s">
        <v>29</v>
      </c>
      <c r="O1395" s="1" t="s">
        <v>63</v>
      </c>
      <c r="P1395" s="1" t="s">
        <v>31</v>
      </c>
      <c r="Q1395" s="1" t="s">
        <v>95</v>
      </c>
      <c r="R1395" s="1" t="s">
        <v>28</v>
      </c>
      <c r="S1395" s="1">
        <v>0</v>
      </c>
      <c r="T1395" s="10">
        <v>61000</v>
      </c>
      <c r="U1395" t="str">
        <f t="shared" si="147"/>
        <v>Not Reviewed</v>
      </c>
      <c r="V1395" t="str">
        <f t="shared" si="148"/>
        <v>Not Reviewed</v>
      </c>
      <c r="W1395">
        <f t="shared" si="149"/>
        <v>1</v>
      </c>
      <c r="X1395" t="str">
        <f t="shared" si="150"/>
        <v>Attrited</v>
      </c>
      <c r="Y1395">
        <f t="shared" si="151"/>
        <v>0.39726027397260272</v>
      </c>
      <c r="Z1395" t="str">
        <f t="shared" si="152"/>
        <v>&lt;1 Year</v>
      </c>
      <c r="AA1395" t="str">
        <f t="shared" si="153"/>
        <v>&lt;70K</v>
      </c>
    </row>
    <row r="1396" spans="1:27" ht="19.95" customHeight="1" x14ac:dyDescent="0.3">
      <c r="A1396" s="4" t="s">
        <v>1523</v>
      </c>
      <c r="B1396" s="5">
        <v>45881</v>
      </c>
      <c r="C1396" s="6" t="s">
        <v>39</v>
      </c>
      <c r="D1396" s="6" t="s">
        <v>22</v>
      </c>
      <c r="E1396" s="6" t="s">
        <v>40</v>
      </c>
      <c r="F1396" s="6" t="s">
        <v>187</v>
      </c>
      <c r="G1396" s="6" t="s">
        <v>42</v>
      </c>
      <c r="H1396" s="6" t="s">
        <v>110</v>
      </c>
      <c r="I1396" s="6" t="s">
        <v>50</v>
      </c>
      <c r="J1396" s="5">
        <v>45881</v>
      </c>
      <c r="K1396" s="5">
        <v>45990</v>
      </c>
      <c r="L1396" s="6" t="s">
        <v>51</v>
      </c>
      <c r="M1396" s="6">
        <v>109</v>
      </c>
      <c r="N1396" s="6" t="s">
        <v>75</v>
      </c>
      <c r="O1396" s="6" t="s">
        <v>63</v>
      </c>
      <c r="P1396" s="6" t="s">
        <v>31</v>
      </c>
      <c r="Q1396" s="6" t="s">
        <v>95</v>
      </c>
      <c r="R1396" s="6" t="s">
        <v>28</v>
      </c>
      <c r="S1396" s="6">
        <v>0</v>
      </c>
      <c r="T1396" s="7">
        <v>167000</v>
      </c>
      <c r="U1396" t="str">
        <f t="shared" si="147"/>
        <v>Not Reviewed</v>
      </c>
      <c r="V1396" t="str">
        <f t="shared" si="148"/>
        <v>Not Reviewed</v>
      </c>
      <c r="W1396">
        <f t="shared" si="149"/>
        <v>1</v>
      </c>
      <c r="X1396" t="str">
        <f t="shared" si="150"/>
        <v>Attrited</v>
      </c>
      <c r="Y1396">
        <f t="shared" si="151"/>
        <v>0.29863013698630136</v>
      </c>
      <c r="Z1396" t="str">
        <f t="shared" si="152"/>
        <v>&lt;1 Year</v>
      </c>
      <c r="AA1396" t="str">
        <f t="shared" si="153"/>
        <v>130K+</v>
      </c>
    </row>
    <row r="1397" spans="1:27" ht="19.95" customHeight="1" x14ac:dyDescent="0.3">
      <c r="A1397" s="8" t="s">
        <v>1524</v>
      </c>
      <c r="B1397" s="9">
        <v>45228</v>
      </c>
      <c r="C1397" s="1" t="s">
        <v>46</v>
      </c>
      <c r="D1397" s="1" t="s">
        <v>22</v>
      </c>
      <c r="E1397" s="1" t="s">
        <v>40</v>
      </c>
      <c r="F1397" s="1" t="s">
        <v>143</v>
      </c>
      <c r="G1397" s="1" t="s">
        <v>48</v>
      </c>
      <c r="H1397" s="1" t="s">
        <v>43</v>
      </c>
      <c r="I1397" s="1" t="s">
        <v>27</v>
      </c>
      <c r="J1397" s="9">
        <v>45228</v>
      </c>
      <c r="K1397" s="9"/>
      <c r="L1397" s="1" t="s">
        <v>28</v>
      </c>
      <c r="M1397" s="1">
        <v>794</v>
      </c>
      <c r="N1397" s="1" t="s">
        <v>122</v>
      </c>
      <c r="O1397" s="1" t="s">
        <v>30</v>
      </c>
      <c r="P1397" s="1" t="s">
        <v>64</v>
      </c>
      <c r="Q1397" s="1">
        <v>3</v>
      </c>
      <c r="R1397" s="1" t="s">
        <v>37</v>
      </c>
      <c r="S1397" s="1">
        <v>2</v>
      </c>
      <c r="T1397" s="10">
        <v>78000</v>
      </c>
      <c r="U1397" t="str">
        <f t="shared" si="147"/>
        <v>Reviewed</v>
      </c>
      <c r="V1397" t="str">
        <f t="shared" si="148"/>
        <v>meets</v>
      </c>
      <c r="W1397">
        <f t="shared" si="149"/>
        <v>0</v>
      </c>
      <c r="X1397" t="str">
        <f t="shared" si="150"/>
        <v>Active</v>
      </c>
      <c r="Y1397">
        <f t="shared" si="151"/>
        <v>2.1753424657534248</v>
      </c>
      <c r="Z1397" t="str">
        <f t="shared" si="152"/>
        <v>2–3 Years</v>
      </c>
      <c r="AA1397" t="str">
        <f t="shared" si="153"/>
        <v>70K–99K</v>
      </c>
    </row>
    <row r="1398" spans="1:27" ht="19.95" customHeight="1" x14ac:dyDescent="0.3">
      <c r="A1398" s="4" t="s">
        <v>1525</v>
      </c>
      <c r="B1398" s="5">
        <v>45065</v>
      </c>
      <c r="C1398" s="6" t="s">
        <v>55</v>
      </c>
      <c r="D1398" s="6" t="s">
        <v>56</v>
      </c>
      <c r="E1398" s="6" t="s">
        <v>23</v>
      </c>
      <c r="F1398" s="6" t="s">
        <v>57</v>
      </c>
      <c r="G1398" s="6" t="s">
        <v>58</v>
      </c>
      <c r="H1398" s="6" t="s">
        <v>43</v>
      </c>
      <c r="I1398" s="6" t="s">
        <v>27</v>
      </c>
      <c r="J1398" s="5">
        <v>45065</v>
      </c>
      <c r="K1398" s="5"/>
      <c r="L1398" s="6" t="s">
        <v>28</v>
      </c>
      <c r="M1398" s="6">
        <v>957</v>
      </c>
      <c r="N1398" s="6" t="s">
        <v>75</v>
      </c>
      <c r="O1398" s="6" t="s">
        <v>63</v>
      </c>
      <c r="P1398" s="6" t="s">
        <v>107</v>
      </c>
      <c r="Q1398" s="6">
        <v>2</v>
      </c>
      <c r="R1398" s="6" t="s">
        <v>53</v>
      </c>
      <c r="S1398" s="6">
        <v>3</v>
      </c>
      <c r="T1398" s="7">
        <v>75500</v>
      </c>
      <c r="U1398" t="str">
        <f t="shared" si="147"/>
        <v>Reviewed</v>
      </c>
      <c r="V1398" t="str">
        <f t="shared" si="148"/>
        <v>needs_support</v>
      </c>
      <c r="W1398">
        <f t="shared" si="149"/>
        <v>0</v>
      </c>
      <c r="X1398" t="str">
        <f t="shared" si="150"/>
        <v>Active</v>
      </c>
      <c r="Y1398">
        <f t="shared" si="151"/>
        <v>2.6219178082191781</v>
      </c>
      <c r="Z1398" t="str">
        <f t="shared" si="152"/>
        <v>2–3 Years</v>
      </c>
      <c r="AA1398" t="str">
        <f t="shared" si="153"/>
        <v>70K–99K</v>
      </c>
    </row>
    <row r="1399" spans="1:27" ht="19.95" customHeight="1" x14ac:dyDescent="0.3">
      <c r="A1399" s="8" t="s">
        <v>1526</v>
      </c>
      <c r="B1399" s="9">
        <v>45103</v>
      </c>
      <c r="C1399" s="1" t="s">
        <v>60</v>
      </c>
      <c r="D1399" s="1" t="s">
        <v>56</v>
      </c>
      <c r="E1399" s="1" t="s">
        <v>40</v>
      </c>
      <c r="F1399" s="1" t="s">
        <v>145</v>
      </c>
      <c r="G1399" s="1" t="s">
        <v>62</v>
      </c>
      <c r="H1399" s="1" t="s">
        <v>49</v>
      </c>
      <c r="I1399" s="1" t="s">
        <v>50</v>
      </c>
      <c r="J1399" s="9">
        <v>45103</v>
      </c>
      <c r="K1399" s="9">
        <v>45660</v>
      </c>
      <c r="L1399" s="1" t="s">
        <v>51</v>
      </c>
      <c r="M1399" s="1">
        <v>557</v>
      </c>
      <c r="N1399" s="1" t="s">
        <v>29</v>
      </c>
      <c r="O1399" s="1" t="s">
        <v>30</v>
      </c>
      <c r="P1399" s="1" t="s">
        <v>107</v>
      </c>
      <c r="Q1399" s="1">
        <v>4</v>
      </c>
      <c r="R1399" s="1" t="s">
        <v>32</v>
      </c>
      <c r="S1399" s="1">
        <v>2</v>
      </c>
      <c r="T1399" s="10">
        <v>129500</v>
      </c>
      <c r="U1399" t="str">
        <f t="shared" si="147"/>
        <v>Reviewed</v>
      </c>
      <c r="V1399" t="str">
        <f t="shared" si="148"/>
        <v>exceeds</v>
      </c>
      <c r="W1399">
        <f t="shared" si="149"/>
        <v>1</v>
      </c>
      <c r="X1399" t="str">
        <f t="shared" si="150"/>
        <v>Attrited</v>
      </c>
      <c r="Y1399">
        <f t="shared" si="151"/>
        <v>1.526027397260274</v>
      </c>
      <c r="Z1399" t="str">
        <f t="shared" si="152"/>
        <v>1–2 Years</v>
      </c>
      <c r="AA1399" t="str">
        <f t="shared" si="153"/>
        <v>100K–129K</v>
      </c>
    </row>
    <row r="1400" spans="1:27" ht="19.95" customHeight="1" x14ac:dyDescent="0.3">
      <c r="A1400" s="4" t="s">
        <v>1527</v>
      </c>
      <c r="B1400" s="5">
        <v>45312</v>
      </c>
      <c r="C1400" s="6" t="s">
        <v>66</v>
      </c>
      <c r="D1400" s="6" t="s">
        <v>56</v>
      </c>
      <c r="E1400" s="6" t="s">
        <v>67</v>
      </c>
      <c r="F1400" s="6" t="s">
        <v>35</v>
      </c>
      <c r="G1400" s="6" t="s">
        <v>36</v>
      </c>
      <c r="H1400" s="6" t="s">
        <v>26</v>
      </c>
      <c r="I1400" s="6" t="s">
        <v>27</v>
      </c>
      <c r="J1400" s="5">
        <v>45312</v>
      </c>
      <c r="K1400" s="5"/>
      <c r="L1400" s="6" t="s">
        <v>28</v>
      </c>
      <c r="M1400" s="6">
        <v>710</v>
      </c>
      <c r="N1400" s="6" t="s">
        <v>52</v>
      </c>
      <c r="O1400" s="6" t="s">
        <v>105</v>
      </c>
      <c r="P1400" s="6" t="s">
        <v>107</v>
      </c>
      <c r="Q1400" s="6">
        <v>3</v>
      </c>
      <c r="R1400" s="6" t="s">
        <v>37</v>
      </c>
      <c r="S1400" s="6">
        <v>2</v>
      </c>
      <c r="T1400" s="7">
        <v>79000</v>
      </c>
      <c r="U1400" t="str">
        <f t="shared" si="147"/>
        <v>Reviewed</v>
      </c>
      <c r="V1400" t="str">
        <f t="shared" si="148"/>
        <v>meets</v>
      </c>
      <c r="W1400">
        <f t="shared" si="149"/>
        <v>0</v>
      </c>
      <c r="X1400" t="str">
        <f t="shared" si="150"/>
        <v>Active</v>
      </c>
      <c r="Y1400">
        <f t="shared" si="151"/>
        <v>1.9452054794520548</v>
      </c>
      <c r="Z1400" t="str">
        <f t="shared" si="152"/>
        <v>1–2 Years</v>
      </c>
      <c r="AA1400" t="str">
        <f t="shared" si="153"/>
        <v>70K–99K</v>
      </c>
    </row>
    <row r="1401" spans="1:27" ht="19.95" customHeight="1" x14ac:dyDescent="0.3">
      <c r="A1401" s="8" t="s">
        <v>1528</v>
      </c>
      <c r="B1401" s="9">
        <v>45413</v>
      </c>
      <c r="C1401" s="1" t="s">
        <v>71</v>
      </c>
      <c r="D1401" s="1" t="s">
        <v>72</v>
      </c>
      <c r="E1401" s="1" t="s">
        <v>23</v>
      </c>
      <c r="F1401" s="1" t="s">
        <v>73</v>
      </c>
      <c r="G1401" s="1" t="s">
        <v>74</v>
      </c>
      <c r="H1401" s="1" t="s">
        <v>49</v>
      </c>
      <c r="I1401" s="1" t="s">
        <v>27</v>
      </c>
      <c r="J1401" s="9">
        <v>45413</v>
      </c>
      <c r="K1401" s="9"/>
      <c r="L1401" s="1" t="s">
        <v>28</v>
      </c>
      <c r="M1401" s="1">
        <v>609</v>
      </c>
      <c r="N1401" s="1" t="s">
        <v>75</v>
      </c>
      <c r="O1401" s="1" t="s">
        <v>30</v>
      </c>
      <c r="P1401" s="1" t="s">
        <v>133</v>
      </c>
      <c r="Q1401" s="1">
        <v>3</v>
      </c>
      <c r="R1401" s="1" t="s">
        <v>37</v>
      </c>
      <c r="S1401" s="1">
        <v>2</v>
      </c>
      <c r="T1401" s="10">
        <v>108500</v>
      </c>
      <c r="U1401" t="str">
        <f t="shared" si="147"/>
        <v>Reviewed</v>
      </c>
      <c r="V1401" t="str">
        <f t="shared" si="148"/>
        <v>meets</v>
      </c>
      <c r="W1401">
        <f t="shared" si="149"/>
        <v>0</v>
      </c>
      <c r="X1401" t="str">
        <f t="shared" si="150"/>
        <v>Active</v>
      </c>
      <c r="Y1401">
        <f t="shared" si="151"/>
        <v>1.6684931506849314</v>
      </c>
      <c r="Z1401" t="str">
        <f t="shared" si="152"/>
        <v>1–2 Years</v>
      </c>
      <c r="AA1401" t="str">
        <f t="shared" si="153"/>
        <v>100K–129K</v>
      </c>
    </row>
    <row r="1402" spans="1:27" ht="19.95" customHeight="1" x14ac:dyDescent="0.3">
      <c r="A1402" s="4" t="s">
        <v>1529</v>
      </c>
      <c r="B1402" s="5">
        <v>45117</v>
      </c>
      <c r="C1402" s="6" t="s">
        <v>77</v>
      </c>
      <c r="D1402" s="6" t="s">
        <v>72</v>
      </c>
      <c r="E1402" s="6" t="s">
        <v>40</v>
      </c>
      <c r="F1402" s="6" t="s">
        <v>112</v>
      </c>
      <c r="G1402" s="6" t="s">
        <v>79</v>
      </c>
      <c r="H1402" s="6" t="s">
        <v>43</v>
      </c>
      <c r="I1402" s="6" t="s">
        <v>27</v>
      </c>
      <c r="J1402" s="5">
        <v>45117</v>
      </c>
      <c r="K1402" s="5"/>
      <c r="L1402" s="6" t="s">
        <v>28</v>
      </c>
      <c r="M1402" s="6">
        <v>905</v>
      </c>
      <c r="N1402" s="6" t="s">
        <v>52</v>
      </c>
      <c r="O1402" s="6" t="s">
        <v>63</v>
      </c>
      <c r="P1402" s="6" t="s">
        <v>64</v>
      </c>
      <c r="Q1402" s="6">
        <v>3</v>
      </c>
      <c r="R1402" s="6" t="s">
        <v>37</v>
      </c>
      <c r="S1402" s="6">
        <v>2</v>
      </c>
      <c r="T1402" s="7">
        <v>56000</v>
      </c>
      <c r="U1402" t="str">
        <f t="shared" si="147"/>
        <v>Reviewed</v>
      </c>
      <c r="V1402" t="str">
        <f t="shared" si="148"/>
        <v>meets</v>
      </c>
      <c r="W1402">
        <f t="shared" si="149"/>
        <v>0</v>
      </c>
      <c r="X1402" t="str">
        <f t="shared" si="150"/>
        <v>Active</v>
      </c>
      <c r="Y1402">
        <f t="shared" si="151"/>
        <v>2.4794520547945207</v>
      </c>
      <c r="Z1402" t="str">
        <f t="shared" si="152"/>
        <v>2–3 Years</v>
      </c>
      <c r="AA1402" t="str">
        <f t="shared" si="153"/>
        <v>&lt;70K</v>
      </c>
    </row>
    <row r="1403" spans="1:27" ht="19.95" customHeight="1" x14ac:dyDescent="0.3">
      <c r="A1403" s="8" t="s">
        <v>1530</v>
      </c>
      <c r="B1403" s="9">
        <v>45929</v>
      </c>
      <c r="C1403" s="1" t="s">
        <v>81</v>
      </c>
      <c r="D1403" s="1" t="s">
        <v>72</v>
      </c>
      <c r="E1403" s="1" t="s">
        <v>23</v>
      </c>
      <c r="F1403" s="1" t="s">
        <v>223</v>
      </c>
      <c r="G1403" s="1" t="s">
        <v>83</v>
      </c>
      <c r="H1403" s="1" t="s">
        <v>49</v>
      </c>
      <c r="I1403" s="1" t="s">
        <v>27</v>
      </c>
      <c r="J1403" s="9">
        <v>45929</v>
      </c>
      <c r="K1403" s="9"/>
      <c r="L1403" s="1" t="s">
        <v>28</v>
      </c>
      <c r="M1403" s="1">
        <v>93</v>
      </c>
      <c r="N1403" s="1" t="s">
        <v>140</v>
      </c>
      <c r="O1403" s="1" t="s">
        <v>63</v>
      </c>
      <c r="P1403" s="1" t="s">
        <v>64</v>
      </c>
      <c r="Q1403" s="1" t="s">
        <v>95</v>
      </c>
      <c r="R1403" s="1" t="s">
        <v>28</v>
      </c>
      <c r="S1403" s="1">
        <v>0</v>
      </c>
      <c r="T1403" s="10">
        <v>104000</v>
      </c>
      <c r="U1403" t="str">
        <f t="shared" si="147"/>
        <v>Not Reviewed</v>
      </c>
      <c r="V1403" t="str">
        <f t="shared" si="148"/>
        <v>Not Reviewed</v>
      </c>
      <c r="W1403">
        <f t="shared" si="149"/>
        <v>0</v>
      </c>
      <c r="X1403" t="str">
        <f t="shared" si="150"/>
        <v>Active</v>
      </c>
      <c r="Y1403">
        <f t="shared" si="151"/>
        <v>0.25479452054794521</v>
      </c>
      <c r="Z1403" t="str">
        <f t="shared" si="152"/>
        <v>&lt;1 Year</v>
      </c>
      <c r="AA1403" t="str">
        <f t="shared" si="153"/>
        <v>100K–129K</v>
      </c>
    </row>
    <row r="1404" spans="1:27" ht="19.95" customHeight="1" x14ac:dyDescent="0.3">
      <c r="A1404" s="4" t="s">
        <v>1531</v>
      </c>
      <c r="B1404" s="5">
        <v>45560</v>
      </c>
      <c r="C1404" s="6" t="s">
        <v>86</v>
      </c>
      <c r="D1404" s="6" t="s">
        <v>87</v>
      </c>
      <c r="E1404" s="6" t="s">
        <v>67</v>
      </c>
      <c r="F1404" s="6" t="s">
        <v>135</v>
      </c>
      <c r="G1404" s="6" t="s">
        <v>89</v>
      </c>
      <c r="H1404" s="6" t="s">
        <v>43</v>
      </c>
      <c r="I1404" s="6" t="s">
        <v>27</v>
      </c>
      <c r="J1404" s="5">
        <v>45560</v>
      </c>
      <c r="K1404" s="5"/>
      <c r="L1404" s="6" t="s">
        <v>28</v>
      </c>
      <c r="M1404" s="6">
        <v>462</v>
      </c>
      <c r="N1404" s="6" t="s">
        <v>52</v>
      </c>
      <c r="O1404" s="6" t="s">
        <v>30</v>
      </c>
      <c r="P1404" s="6" t="s">
        <v>31</v>
      </c>
      <c r="Q1404" s="6">
        <v>3</v>
      </c>
      <c r="R1404" s="6" t="s">
        <v>37</v>
      </c>
      <c r="S1404" s="6">
        <v>1</v>
      </c>
      <c r="T1404" s="7">
        <v>74500</v>
      </c>
      <c r="U1404" t="str">
        <f t="shared" si="147"/>
        <v>Reviewed</v>
      </c>
      <c r="V1404" t="str">
        <f t="shared" si="148"/>
        <v>meets</v>
      </c>
      <c r="W1404">
        <f t="shared" si="149"/>
        <v>0</v>
      </c>
      <c r="X1404" t="str">
        <f t="shared" si="150"/>
        <v>Active</v>
      </c>
      <c r="Y1404">
        <f t="shared" si="151"/>
        <v>1.2657534246575342</v>
      </c>
      <c r="Z1404" t="str">
        <f t="shared" si="152"/>
        <v>1–2 Years</v>
      </c>
      <c r="AA1404" t="str">
        <f t="shared" si="153"/>
        <v>70K–99K</v>
      </c>
    </row>
    <row r="1405" spans="1:27" ht="19.95" customHeight="1" x14ac:dyDescent="0.3">
      <c r="A1405" s="8" t="s">
        <v>1532</v>
      </c>
      <c r="B1405" s="9">
        <v>45337</v>
      </c>
      <c r="C1405" s="1" t="s">
        <v>91</v>
      </c>
      <c r="D1405" s="1" t="s">
        <v>87</v>
      </c>
      <c r="E1405" s="1" t="s">
        <v>92</v>
      </c>
      <c r="F1405" s="1" t="s">
        <v>152</v>
      </c>
      <c r="G1405" s="1" t="s">
        <v>94</v>
      </c>
      <c r="H1405" s="1" t="s">
        <v>49</v>
      </c>
      <c r="I1405" s="1" t="s">
        <v>27</v>
      </c>
      <c r="J1405" s="9">
        <v>45337</v>
      </c>
      <c r="K1405" s="9"/>
      <c r="L1405" s="1" t="s">
        <v>28</v>
      </c>
      <c r="M1405" s="1">
        <v>685</v>
      </c>
      <c r="N1405" s="1" t="s">
        <v>29</v>
      </c>
      <c r="O1405" s="1" t="s">
        <v>63</v>
      </c>
      <c r="P1405" s="1" t="s">
        <v>107</v>
      </c>
      <c r="Q1405" s="1">
        <v>4</v>
      </c>
      <c r="R1405" s="1" t="s">
        <v>32</v>
      </c>
      <c r="S1405" s="1">
        <v>2</v>
      </c>
      <c r="T1405" s="10">
        <v>124000</v>
      </c>
      <c r="U1405" t="str">
        <f t="shared" si="147"/>
        <v>Reviewed</v>
      </c>
      <c r="V1405" t="str">
        <f t="shared" si="148"/>
        <v>exceeds</v>
      </c>
      <c r="W1405">
        <f t="shared" si="149"/>
        <v>0</v>
      </c>
      <c r="X1405" t="str">
        <f t="shared" si="150"/>
        <v>Active</v>
      </c>
      <c r="Y1405">
        <f t="shared" si="151"/>
        <v>1.8767123287671232</v>
      </c>
      <c r="Z1405" t="str">
        <f t="shared" si="152"/>
        <v>1–2 Years</v>
      </c>
      <c r="AA1405" t="str">
        <f t="shared" si="153"/>
        <v>100K–129K</v>
      </c>
    </row>
    <row r="1406" spans="1:27" ht="19.95" customHeight="1" x14ac:dyDescent="0.3">
      <c r="A1406" s="4" t="s">
        <v>1533</v>
      </c>
      <c r="B1406" s="5">
        <v>44968</v>
      </c>
      <c r="C1406" s="6" t="s">
        <v>21</v>
      </c>
      <c r="D1406" s="6" t="s">
        <v>22</v>
      </c>
      <c r="E1406" s="6" t="s">
        <v>23</v>
      </c>
      <c r="F1406" s="6" t="s">
        <v>121</v>
      </c>
      <c r="G1406" s="6" t="s">
        <v>25</v>
      </c>
      <c r="H1406" s="6" t="s">
        <v>49</v>
      </c>
      <c r="I1406" s="6" t="s">
        <v>27</v>
      </c>
      <c r="J1406" s="5">
        <v>44968</v>
      </c>
      <c r="K1406" s="5"/>
      <c r="L1406" s="6" t="s">
        <v>28</v>
      </c>
      <c r="M1406" s="6">
        <v>1054</v>
      </c>
      <c r="N1406" s="6" t="s">
        <v>122</v>
      </c>
      <c r="O1406" s="6" t="s">
        <v>170</v>
      </c>
      <c r="P1406" s="6" t="s">
        <v>107</v>
      </c>
      <c r="Q1406" s="6">
        <v>2</v>
      </c>
      <c r="R1406" s="6" t="s">
        <v>53</v>
      </c>
      <c r="S1406" s="6">
        <v>3</v>
      </c>
      <c r="T1406" s="7">
        <v>128500</v>
      </c>
      <c r="U1406" t="str">
        <f t="shared" si="147"/>
        <v>Reviewed</v>
      </c>
      <c r="V1406" t="str">
        <f t="shared" si="148"/>
        <v>needs_support</v>
      </c>
      <c r="W1406">
        <f t="shared" si="149"/>
        <v>0</v>
      </c>
      <c r="X1406" t="str">
        <f t="shared" si="150"/>
        <v>Active</v>
      </c>
      <c r="Y1406">
        <f t="shared" si="151"/>
        <v>2.8876712328767122</v>
      </c>
      <c r="Z1406" t="str">
        <f t="shared" si="152"/>
        <v>2–3 Years</v>
      </c>
      <c r="AA1406" t="str">
        <f t="shared" si="153"/>
        <v>100K–129K</v>
      </c>
    </row>
    <row r="1407" spans="1:27" ht="19.95" customHeight="1" x14ac:dyDescent="0.3">
      <c r="A1407" s="8" t="s">
        <v>1534</v>
      </c>
      <c r="B1407" s="9">
        <v>45170</v>
      </c>
      <c r="C1407" s="1" t="s">
        <v>34</v>
      </c>
      <c r="D1407" s="1" t="s">
        <v>22</v>
      </c>
      <c r="E1407" s="1" t="s">
        <v>23</v>
      </c>
      <c r="F1407" s="1" t="s">
        <v>288</v>
      </c>
      <c r="G1407" s="1" t="s">
        <v>25</v>
      </c>
      <c r="H1407" s="1" t="s">
        <v>43</v>
      </c>
      <c r="I1407" s="1" t="s">
        <v>27</v>
      </c>
      <c r="J1407" s="9">
        <v>45170</v>
      </c>
      <c r="K1407" s="9"/>
      <c r="L1407" s="1" t="s">
        <v>28</v>
      </c>
      <c r="M1407" s="1">
        <v>852</v>
      </c>
      <c r="N1407" s="1" t="s">
        <v>75</v>
      </c>
      <c r="O1407" s="1" t="s">
        <v>30</v>
      </c>
      <c r="P1407" s="1" t="s">
        <v>64</v>
      </c>
      <c r="Q1407" s="1">
        <v>3</v>
      </c>
      <c r="R1407" s="1" t="s">
        <v>37</v>
      </c>
      <c r="S1407" s="1">
        <v>2</v>
      </c>
      <c r="T1407" s="10">
        <v>73000</v>
      </c>
      <c r="U1407" t="str">
        <f t="shared" si="147"/>
        <v>Reviewed</v>
      </c>
      <c r="V1407" t="str">
        <f t="shared" si="148"/>
        <v>meets</v>
      </c>
      <c r="W1407">
        <f t="shared" si="149"/>
        <v>0</v>
      </c>
      <c r="X1407" t="str">
        <f t="shared" si="150"/>
        <v>Active</v>
      </c>
      <c r="Y1407">
        <f t="shared" si="151"/>
        <v>2.3342465753424659</v>
      </c>
      <c r="Z1407" t="str">
        <f t="shared" si="152"/>
        <v>2–3 Years</v>
      </c>
      <c r="AA1407" t="str">
        <f t="shared" si="153"/>
        <v>70K–99K</v>
      </c>
    </row>
    <row r="1408" spans="1:27" ht="19.95" customHeight="1" x14ac:dyDescent="0.3">
      <c r="A1408" s="4" t="s">
        <v>1535</v>
      </c>
      <c r="B1408" s="5">
        <v>45204</v>
      </c>
      <c r="C1408" s="6" t="s">
        <v>39</v>
      </c>
      <c r="D1408" s="6" t="s">
        <v>22</v>
      </c>
      <c r="E1408" s="6" t="s">
        <v>40</v>
      </c>
      <c r="F1408" s="6" t="s">
        <v>41</v>
      </c>
      <c r="G1408" s="6" t="s">
        <v>42</v>
      </c>
      <c r="H1408" s="6" t="s">
        <v>43</v>
      </c>
      <c r="I1408" s="6" t="s">
        <v>27</v>
      </c>
      <c r="J1408" s="5">
        <v>45204</v>
      </c>
      <c r="K1408" s="5"/>
      <c r="L1408" s="6" t="s">
        <v>28</v>
      </c>
      <c r="M1408" s="6">
        <v>818</v>
      </c>
      <c r="N1408" s="6" t="s">
        <v>75</v>
      </c>
      <c r="O1408" s="6" t="s">
        <v>63</v>
      </c>
      <c r="P1408" s="6" t="s">
        <v>31</v>
      </c>
      <c r="Q1408" s="6">
        <v>4</v>
      </c>
      <c r="R1408" s="6" t="s">
        <v>32</v>
      </c>
      <c r="S1408" s="6">
        <v>2</v>
      </c>
      <c r="T1408" s="7">
        <v>62500</v>
      </c>
      <c r="U1408" t="str">
        <f t="shared" si="147"/>
        <v>Reviewed</v>
      </c>
      <c r="V1408" t="str">
        <f t="shared" si="148"/>
        <v>exceeds</v>
      </c>
      <c r="W1408">
        <f t="shared" si="149"/>
        <v>0</v>
      </c>
      <c r="X1408" t="str">
        <f t="shared" si="150"/>
        <v>Active</v>
      </c>
      <c r="Y1408">
        <f t="shared" si="151"/>
        <v>2.2410958904109588</v>
      </c>
      <c r="Z1408" t="str">
        <f t="shared" si="152"/>
        <v>2–3 Years</v>
      </c>
      <c r="AA1408" t="str">
        <f t="shared" si="153"/>
        <v>&lt;70K</v>
      </c>
    </row>
    <row r="1409" spans="1:27" ht="19.95" customHeight="1" x14ac:dyDescent="0.3">
      <c r="A1409" s="8" t="s">
        <v>1536</v>
      </c>
      <c r="B1409" s="9">
        <v>45784</v>
      </c>
      <c r="C1409" s="1" t="s">
        <v>46</v>
      </c>
      <c r="D1409" s="1" t="s">
        <v>22</v>
      </c>
      <c r="E1409" s="1" t="s">
        <v>40</v>
      </c>
      <c r="F1409" s="1" t="s">
        <v>47</v>
      </c>
      <c r="G1409" s="1" t="s">
        <v>48</v>
      </c>
      <c r="H1409" s="1" t="s">
        <v>49</v>
      </c>
      <c r="I1409" s="1" t="s">
        <v>27</v>
      </c>
      <c r="J1409" s="9">
        <v>45784</v>
      </c>
      <c r="K1409" s="9"/>
      <c r="L1409" s="1" t="s">
        <v>28</v>
      </c>
      <c r="M1409" s="1">
        <v>238</v>
      </c>
      <c r="N1409" s="1" t="s">
        <v>52</v>
      </c>
      <c r="O1409" s="1" t="s">
        <v>170</v>
      </c>
      <c r="P1409" s="1" t="s">
        <v>133</v>
      </c>
      <c r="Q1409" s="1">
        <v>5</v>
      </c>
      <c r="R1409" s="1" t="s">
        <v>119</v>
      </c>
      <c r="S1409" s="1">
        <v>1</v>
      </c>
      <c r="T1409" s="10">
        <v>117500</v>
      </c>
      <c r="U1409" t="str">
        <f t="shared" si="147"/>
        <v>Reviewed</v>
      </c>
      <c r="V1409" t="str">
        <f t="shared" si="148"/>
        <v>outstanding</v>
      </c>
      <c r="W1409">
        <f t="shared" si="149"/>
        <v>0</v>
      </c>
      <c r="X1409" t="str">
        <f t="shared" si="150"/>
        <v>Active</v>
      </c>
      <c r="Y1409">
        <f t="shared" si="151"/>
        <v>0.65205479452054793</v>
      </c>
      <c r="Z1409" t="str">
        <f t="shared" si="152"/>
        <v>&lt;1 Year</v>
      </c>
      <c r="AA1409" t="str">
        <f t="shared" si="153"/>
        <v>100K–129K</v>
      </c>
    </row>
    <row r="1410" spans="1:27" ht="19.95" customHeight="1" x14ac:dyDescent="0.3">
      <c r="A1410" s="4" t="s">
        <v>1537</v>
      </c>
      <c r="B1410" s="5">
        <v>45046</v>
      </c>
      <c r="C1410" s="6" t="s">
        <v>55</v>
      </c>
      <c r="D1410" s="6" t="s">
        <v>56</v>
      </c>
      <c r="E1410" s="6" t="s">
        <v>23</v>
      </c>
      <c r="F1410" s="6" t="s">
        <v>147</v>
      </c>
      <c r="G1410" s="6" t="s">
        <v>58</v>
      </c>
      <c r="H1410" s="6" t="s">
        <v>26</v>
      </c>
      <c r="I1410" s="6" t="s">
        <v>27</v>
      </c>
      <c r="J1410" s="5">
        <v>45046</v>
      </c>
      <c r="K1410" s="5"/>
      <c r="L1410" s="6" t="s">
        <v>28</v>
      </c>
      <c r="M1410" s="6">
        <v>976</v>
      </c>
      <c r="N1410" s="6" t="s">
        <v>52</v>
      </c>
      <c r="O1410" s="6" t="s">
        <v>43</v>
      </c>
      <c r="P1410" s="6" t="s">
        <v>133</v>
      </c>
      <c r="Q1410" s="6">
        <v>3</v>
      </c>
      <c r="R1410" s="6" t="s">
        <v>37</v>
      </c>
      <c r="S1410" s="6">
        <v>3</v>
      </c>
      <c r="T1410" s="7">
        <v>84500</v>
      </c>
      <c r="U1410" t="str">
        <f t="shared" ref="U1410:U1473" si="154">IF(LOWER(TRIM(Q1410&amp;""))="none","Not Reviewed","Reviewed")</f>
        <v>Reviewed</v>
      </c>
      <c r="V1410" t="str">
        <f t="shared" ref="V1410:V1473" si="155">IF(OR(Q1410="none",R1410=""),"Not Reviewed",R1410)</f>
        <v>meets</v>
      </c>
      <c r="W1410">
        <f t="shared" ref="W1410:W1473" si="156">IF(I1410="terminated",1,0)</f>
        <v>0</v>
      </c>
      <c r="X1410" t="str">
        <f t="shared" ref="X1410:X1473" si="157">IF(I1410="terminated","Attrited","Active")</f>
        <v>Active</v>
      </c>
      <c r="Y1410">
        <f t="shared" ref="Y1410:Y1473" si="158">M1410/365</f>
        <v>2.6739726027397261</v>
      </c>
      <c r="Z1410" t="str">
        <f t="shared" ref="Z1410:Z1473" si="159">IF(Y1410&lt;1,"&lt;1 Year",IF(Y1410&lt;2,"1–2 Years",IF(Y1410&lt;3,"2–3 Years","3+ Years")))</f>
        <v>2–3 Years</v>
      </c>
      <c r="AA1410" t="str">
        <f t="shared" ref="AA1410:AA1473" si="160">IF(T1410&lt;70000,"&lt;70K",IF(T1410&lt;100000,"70K–99K",IF(T1410&lt;130000,"100K–129K","130K+")))</f>
        <v>70K–99K</v>
      </c>
    </row>
    <row r="1411" spans="1:27" ht="19.95" customHeight="1" x14ac:dyDescent="0.3">
      <c r="A1411" s="8" t="s">
        <v>1538</v>
      </c>
      <c r="B1411" s="9">
        <v>45777</v>
      </c>
      <c r="C1411" s="1" t="s">
        <v>60</v>
      </c>
      <c r="D1411" s="1" t="s">
        <v>56</v>
      </c>
      <c r="E1411" s="1" t="s">
        <v>40</v>
      </c>
      <c r="F1411" s="1" t="s">
        <v>61</v>
      </c>
      <c r="G1411" s="1" t="s">
        <v>62</v>
      </c>
      <c r="H1411" s="1" t="s">
        <v>26</v>
      </c>
      <c r="I1411" s="1" t="s">
        <v>27</v>
      </c>
      <c r="J1411" s="9">
        <v>45777</v>
      </c>
      <c r="K1411" s="9"/>
      <c r="L1411" s="1" t="s">
        <v>28</v>
      </c>
      <c r="M1411" s="1">
        <v>245</v>
      </c>
      <c r="N1411" s="1" t="s">
        <v>29</v>
      </c>
      <c r="O1411" s="1" t="s">
        <v>43</v>
      </c>
      <c r="P1411" s="1" t="s">
        <v>107</v>
      </c>
      <c r="Q1411" s="1">
        <v>2</v>
      </c>
      <c r="R1411" s="1" t="s">
        <v>53</v>
      </c>
      <c r="S1411" s="1">
        <v>1</v>
      </c>
      <c r="T1411" s="10">
        <v>97000</v>
      </c>
      <c r="U1411" t="str">
        <f t="shared" si="154"/>
        <v>Reviewed</v>
      </c>
      <c r="V1411" t="str">
        <f t="shared" si="155"/>
        <v>needs_support</v>
      </c>
      <c r="W1411">
        <f t="shared" si="156"/>
        <v>0</v>
      </c>
      <c r="X1411" t="str">
        <f t="shared" si="157"/>
        <v>Active</v>
      </c>
      <c r="Y1411">
        <f t="shared" si="158"/>
        <v>0.67123287671232879</v>
      </c>
      <c r="Z1411" t="str">
        <f t="shared" si="159"/>
        <v>&lt;1 Year</v>
      </c>
      <c r="AA1411" t="str">
        <f t="shared" si="160"/>
        <v>70K–99K</v>
      </c>
    </row>
    <row r="1412" spans="1:27" ht="19.95" customHeight="1" x14ac:dyDescent="0.3">
      <c r="A1412" s="4" t="s">
        <v>1539</v>
      </c>
      <c r="B1412" s="5">
        <v>44999</v>
      </c>
      <c r="C1412" s="6" t="s">
        <v>66</v>
      </c>
      <c r="D1412" s="6" t="s">
        <v>56</v>
      </c>
      <c r="E1412" s="6" t="s">
        <v>67</v>
      </c>
      <c r="F1412" s="6" t="s">
        <v>193</v>
      </c>
      <c r="G1412" s="6" t="s">
        <v>69</v>
      </c>
      <c r="H1412" s="6" t="s">
        <v>43</v>
      </c>
      <c r="I1412" s="6" t="s">
        <v>27</v>
      </c>
      <c r="J1412" s="5">
        <v>44999</v>
      </c>
      <c r="K1412" s="5"/>
      <c r="L1412" s="6" t="s">
        <v>28</v>
      </c>
      <c r="M1412" s="6">
        <v>1023</v>
      </c>
      <c r="N1412" s="6" t="s">
        <v>122</v>
      </c>
      <c r="O1412" s="6" t="s">
        <v>30</v>
      </c>
      <c r="P1412" s="6" t="s">
        <v>133</v>
      </c>
      <c r="Q1412" s="6">
        <v>2</v>
      </c>
      <c r="R1412" s="6" t="s">
        <v>53</v>
      </c>
      <c r="S1412" s="6">
        <v>3</v>
      </c>
      <c r="T1412" s="7">
        <v>55500</v>
      </c>
      <c r="U1412" t="str">
        <f t="shared" si="154"/>
        <v>Reviewed</v>
      </c>
      <c r="V1412" t="str">
        <f t="shared" si="155"/>
        <v>needs_support</v>
      </c>
      <c r="W1412">
        <f t="shared" si="156"/>
        <v>0</v>
      </c>
      <c r="X1412" t="str">
        <f t="shared" si="157"/>
        <v>Active</v>
      </c>
      <c r="Y1412">
        <f t="shared" si="158"/>
        <v>2.8027397260273972</v>
      </c>
      <c r="Z1412" t="str">
        <f t="shared" si="159"/>
        <v>2–3 Years</v>
      </c>
      <c r="AA1412" t="str">
        <f t="shared" si="160"/>
        <v>&lt;70K</v>
      </c>
    </row>
    <row r="1413" spans="1:27" ht="19.95" customHeight="1" x14ac:dyDescent="0.3">
      <c r="A1413" s="8" t="s">
        <v>1540</v>
      </c>
      <c r="B1413" s="9">
        <v>45024</v>
      </c>
      <c r="C1413" s="1" t="s">
        <v>71</v>
      </c>
      <c r="D1413" s="1" t="s">
        <v>72</v>
      </c>
      <c r="E1413" s="1" t="s">
        <v>23</v>
      </c>
      <c r="F1413" s="1" t="s">
        <v>99</v>
      </c>
      <c r="G1413" s="1" t="s">
        <v>36</v>
      </c>
      <c r="H1413" s="1" t="s">
        <v>49</v>
      </c>
      <c r="I1413" s="1" t="s">
        <v>27</v>
      </c>
      <c r="J1413" s="9">
        <v>45024</v>
      </c>
      <c r="K1413" s="9"/>
      <c r="L1413" s="1" t="s">
        <v>28</v>
      </c>
      <c r="M1413" s="1">
        <v>998</v>
      </c>
      <c r="N1413" s="1" t="s">
        <v>52</v>
      </c>
      <c r="O1413" s="1" t="s">
        <v>43</v>
      </c>
      <c r="P1413" s="1" t="s">
        <v>31</v>
      </c>
      <c r="Q1413" s="1">
        <v>3</v>
      </c>
      <c r="R1413" s="1" t="s">
        <v>37</v>
      </c>
      <c r="S1413" s="1">
        <v>3</v>
      </c>
      <c r="T1413" s="10">
        <v>98000</v>
      </c>
      <c r="U1413" t="str">
        <f t="shared" si="154"/>
        <v>Reviewed</v>
      </c>
      <c r="V1413" t="str">
        <f t="shared" si="155"/>
        <v>meets</v>
      </c>
      <c r="W1413">
        <f t="shared" si="156"/>
        <v>0</v>
      </c>
      <c r="X1413" t="str">
        <f t="shared" si="157"/>
        <v>Active</v>
      </c>
      <c r="Y1413">
        <f t="shared" si="158"/>
        <v>2.7342465753424658</v>
      </c>
      <c r="Z1413" t="str">
        <f t="shared" si="159"/>
        <v>2–3 Years</v>
      </c>
      <c r="AA1413" t="str">
        <f t="shared" si="160"/>
        <v>70K–99K</v>
      </c>
    </row>
    <row r="1414" spans="1:27" ht="19.95" customHeight="1" x14ac:dyDescent="0.3">
      <c r="A1414" s="4" t="s">
        <v>1541</v>
      </c>
      <c r="B1414" s="5">
        <v>45026</v>
      </c>
      <c r="C1414" s="6" t="s">
        <v>77</v>
      </c>
      <c r="D1414" s="6" t="s">
        <v>72</v>
      </c>
      <c r="E1414" s="6" t="s">
        <v>40</v>
      </c>
      <c r="F1414" s="6" t="s">
        <v>93</v>
      </c>
      <c r="G1414" s="6" t="s">
        <v>94</v>
      </c>
      <c r="H1414" s="6" t="s">
        <v>26</v>
      </c>
      <c r="I1414" s="6" t="s">
        <v>27</v>
      </c>
      <c r="J1414" s="5">
        <v>45026</v>
      </c>
      <c r="K1414" s="5"/>
      <c r="L1414" s="6" t="s">
        <v>28</v>
      </c>
      <c r="M1414" s="6">
        <v>996</v>
      </c>
      <c r="N1414" s="6" t="s">
        <v>122</v>
      </c>
      <c r="O1414" s="6" t="s">
        <v>43</v>
      </c>
      <c r="P1414" s="6" t="s">
        <v>107</v>
      </c>
      <c r="Q1414" s="6">
        <v>3</v>
      </c>
      <c r="R1414" s="6" t="s">
        <v>37</v>
      </c>
      <c r="S1414" s="6">
        <v>3</v>
      </c>
      <c r="T1414" s="7">
        <v>93000</v>
      </c>
      <c r="U1414" t="str">
        <f t="shared" si="154"/>
        <v>Reviewed</v>
      </c>
      <c r="V1414" t="str">
        <f t="shared" si="155"/>
        <v>meets</v>
      </c>
      <c r="W1414">
        <f t="shared" si="156"/>
        <v>0</v>
      </c>
      <c r="X1414" t="str">
        <f t="shared" si="157"/>
        <v>Active</v>
      </c>
      <c r="Y1414">
        <f t="shared" si="158"/>
        <v>2.7287671232876711</v>
      </c>
      <c r="Z1414" t="str">
        <f t="shared" si="159"/>
        <v>2–3 Years</v>
      </c>
      <c r="AA1414" t="str">
        <f t="shared" si="160"/>
        <v>70K–99K</v>
      </c>
    </row>
    <row r="1415" spans="1:27" ht="19.95" customHeight="1" x14ac:dyDescent="0.3">
      <c r="A1415" s="8" t="s">
        <v>1542</v>
      </c>
      <c r="B1415" s="9">
        <v>45300</v>
      </c>
      <c r="C1415" s="1" t="s">
        <v>81</v>
      </c>
      <c r="D1415" s="1" t="s">
        <v>72</v>
      </c>
      <c r="E1415" s="1" t="s">
        <v>23</v>
      </c>
      <c r="F1415" s="1" t="s">
        <v>114</v>
      </c>
      <c r="G1415" s="1" t="s">
        <v>94</v>
      </c>
      <c r="H1415" s="1" t="s">
        <v>43</v>
      </c>
      <c r="I1415" s="1" t="s">
        <v>27</v>
      </c>
      <c r="J1415" s="9">
        <v>45300</v>
      </c>
      <c r="K1415" s="9"/>
      <c r="L1415" s="1" t="s">
        <v>28</v>
      </c>
      <c r="M1415" s="1">
        <v>722</v>
      </c>
      <c r="N1415" s="1" t="s">
        <v>52</v>
      </c>
      <c r="O1415" s="1" t="s">
        <v>63</v>
      </c>
      <c r="P1415" s="1" t="s">
        <v>31</v>
      </c>
      <c r="Q1415" s="1">
        <v>4</v>
      </c>
      <c r="R1415" s="1" t="s">
        <v>32</v>
      </c>
      <c r="S1415" s="1">
        <v>2</v>
      </c>
      <c r="T1415" s="10">
        <v>56500</v>
      </c>
      <c r="U1415" t="str">
        <f t="shared" si="154"/>
        <v>Reviewed</v>
      </c>
      <c r="V1415" t="str">
        <f t="shared" si="155"/>
        <v>exceeds</v>
      </c>
      <c r="W1415">
        <f t="shared" si="156"/>
        <v>0</v>
      </c>
      <c r="X1415" t="str">
        <f t="shared" si="157"/>
        <v>Active</v>
      </c>
      <c r="Y1415">
        <f t="shared" si="158"/>
        <v>1.978082191780822</v>
      </c>
      <c r="Z1415" t="str">
        <f t="shared" si="159"/>
        <v>1–2 Years</v>
      </c>
      <c r="AA1415" t="str">
        <f t="shared" si="160"/>
        <v>&lt;70K</v>
      </c>
    </row>
    <row r="1416" spans="1:27" ht="19.95" customHeight="1" x14ac:dyDescent="0.3">
      <c r="A1416" s="4" t="s">
        <v>1543</v>
      </c>
      <c r="B1416" s="5">
        <v>45657</v>
      </c>
      <c r="C1416" s="6" t="s">
        <v>86</v>
      </c>
      <c r="D1416" s="6" t="s">
        <v>87</v>
      </c>
      <c r="E1416" s="6" t="s">
        <v>67</v>
      </c>
      <c r="F1416" s="6" t="s">
        <v>286</v>
      </c>
      <c r="G1416" s="6" t="s">
        <v>94</v>
      </c>
      <c r="H1416" s="6" t="s">
        <v>110</v>
      </c>
      <c r="I1416" s="6" t="s">
        <v>27</v>
      </c>
      <c r="J1416" s="5">
        <v>45657</v>
      </c>
      <c r="K1416" s="5"/>
      <c r="L1416" s="6" t="s">
        <v>28</v>
      </c>
      <c r="M1416" s="6">
        <v>365</v>
      </c>
      <c r="N1416" s="6" t="s">
        <v>75</v>
      </c>
      <c r="O1416" s="6" t="s">
        <v>105</v>
      </c>
      <c r="P1416" s="6" t="s">
        <v>31</v>
      </c>
      <c r="Q1416" s="6">
        <v>4</v>
      </c>
      <c r="R1416" s="6" t="s">
        <v>32</v>
      </c>
      <c r="S1416" s="6">
        <v>1</v>
      </c>
      <c r="T1416" s="7">
        <v>166000</v>
      </c>
      <c r="U1416" t="str">
        <f t="shared" si="154"/>
        <v>Reviewed</v>
      </c>
      <c r="V1416" t="str">
        <f t="shared" si="155"/>
        <v>exceeds</v>
      </c>
      <c r="W1416">
        <f t="shared" si="156"/>
        <v>0</v>
      </c>
      <c r="X1416" t="str">
        <f t="shared" si="157"/>
        <v>Active</v>
      </c>
      <c r="Y1416">
        <f t="shared" si="158"/>
        <v>1</v>
      </c>
      <c r="Z1416" t="str">
        <f t="shared" si="159"/>
        <v>1–2 Years</v>
      </c>
      <c r="AA1416" t="str">
        <f t="shared" si="160"/>
        <v>130K+</v>
      </c>
    </row>
    <row r="1417" spans="1:27" ht="19.95" customHeight="1" x14ac:dyDescent="0.3">
      <c r="A1417" s="8" t="s">
        <v>1544</v>
      </c>
      <c r="B1417" s="9">
        <v>45301</v>
      </c>
      <c r="C1417" s="1" t="s">
        <v>91</v>
      </c>
      <c r="D1417" s="1" t="s">
        <v>87</v>
      </c>
      <c r="E1417" s="1" t="s">
        <v>92</v>
      </c>
      <c r="F1417" s="1" t="s">
        <v>114</v>
      </c>
      <c r="G1417" s="1" t="s">
        <v>94</v>
      </c>
      <c r="H1417" s="1" t="s">
        <v>43</v>
      </c>
      <c r="I1417" s="1" t="s">
        <v>27</v>
      </c>
      <c r="J1417" s="9">
        <v>45301</v>
      </c>
      <c r="K1417" s="9"/>
      <c r="L1417" s="1" t="s">
        <v>28</v>
      </c>
      <c r="M1417" s="1">
        <v>721</v>
      </c>
      <c r="N1417" s="1" t="s">
        <v>29</v>
      </c>
      <c r="O1417" s="1" t="s">
        <v>63</v>
      </c>
      <c r="P1417" s="1" t="s">
        <v>107</v>
      </c>
      <c r="Q1417" s="1">
        <v>3</v>
      </c>
      <c r="R1417" s="1" t="s">
        <v>37</v>
      </c>
      <c r="S1417" s="1">
        <v>2</v>
      </c>
      <c r="T1417" s="10">
        <v>56500</v>
      </c>
      <c r="U1417" t="str">
        <f t="shared" si="154"/>
        <v>Reviewed</v>
      </c>
      <c r="V1417" t="str">
        <f t="shared" si="155"/>
        <v>meets</v>
      </c>
      <c r="W1417">
        <f t="shared" si="156"/>
        <v>0</v>
      </c>
      <c r="X1417" t="str">
        <f t="shared" si="157"/>
        <v>Active</v>
      </c>
      <c r="Y1417">
        <f t="shared" si="158"/>
        <v>1.9753424657534246</v>
      </c>
      <c r="Z1417" t="str">
        <f t="shared" si="159"/>
        <v>1–2 Years</v>
      </c>
      <c r="AA1417" t="str">
        <f t="shared" si="160"/>
        <v>&lt;70K</v>
      </c>
    </row>
    <row r="1418" spans="1:27" ht="19.95" customHeight="1" x14ac:dyDescent="0.3">
      <c r="A1418" s="4" t="s">
        <v>1545</v>
      </c>
      <c r="B1418" s="5">
        <v>45283</v>
      </c>
      <c r="C1418" s="6" t="s">
        <v>21</v>
      </c>
      <c r="D1418" s="6" t="s">
        <v>22</v>
      </c>
      <c r="E1418" s="6" t="s">
        <v>23</v>
      </c>
      <c r="F1418" s="6" t="s">
        <v>288</v>
      </c>
      <c r="G1418" s="6" t="s">
        <v>25</v>
      </c>
      <c r="H1418" s="6" t="s">
        <v>43</v>
      </c>
      <c r="I1418" s="6" t="s">
        <v>27</v>
      </c>
      <c r="J1418" s="5">
        <v>45283</v>
      </c>
      <c r="K1418" s="5"/>
      <c r="L1418" s="6" t="s">
        <v>28</v>
      </c>
      <c r="M1418" s="6">
        <v>739</v>
      </c>
      <c r="N1418" s="6" t="s">
        <v>29</v>
      </c>
      <c r="O1418" s="6" t="s">
        <v>63</v>
      </c>
      <c r="P1418" s="6" t="s">
        <v>31</v>
      </c>
      <c r="Q1418" s="6">
        <v>4</v>
      </c>
      <c r="R1418" s="6" t="s">
        <v>32</v>
      </c>
      <c r="S1418" s="6">
        <v>2</v>
      </c>
      <c r="T1418" s="7">
        <v>75500</v>
      </c>
      <c r="U1418" t="str">
        <f t="shared" si="154"/>
        <v>Reviewed</v>
      </c>
      <c r="V1418" t="str">
        <f t="shared" si="155"/>
        <v>exceeds</v>
      </c>
      <c r="W1418">
        <f t="shared" si="156"/>
        <v>0</v>
      </c>
      <c r="X1418" t="str">
        <f t="shared" si="157"/>
        <v>Active</v>
      </c>
      <c r="Y1418">
        <f t="shared" si="158"/>
        <v>2.0246575342465754</v>
      </c>
      <c r="Z1418" t="str">
        <f t="shared" si="159"/>
        <v>2–3 Years</v>
      </c>
      <c r="AA1418" t="str">
        <f t="shared" si="160"/>
        <v>70K–99K</v>
      </c>
    </row>
    <row r="1419" spans="1:27" ht="19.95" customHeight="1" x14ac:dyDescent="0.3">
      <c r="A1419" s="8" t="s">
        <v>1546</v>
      </c>
      <c r="B1419" s="9">
        <v>45336</v>
      </c>
      <c r="C1419" s="1" t="s">
        <v>34</v>
      </c>
      <c r="D1419" s="1" t="s">
        <v>22</v>
      </c>
      <c r="E1419" s="1" t="s">
        <v>23</v>
      </c>
      <c r="F1419" s="1" t="s">
        <v>99</v>
      </c>
      <c r="G1419" s="1" t="s">
        <v>36</v>
      </c>
      <c r="H1419" s="1" t="s">
        <v>49</v>
      </c>
      <c r="I1419" s="1" t="s">
        <v>27</v>
      </c>
      <c r="J1419" s="9">
        <v>45336</v>
      </c>
      <c r="K1419" s="9"/>
      <c r="L1419" s="1" t="s">
        <v>28</v>
      </c>
      <c r="M1419" s="1">
        <v>686</v>
      </c>
      <c r="N1419" s="1" t="s">
        <v>29</v>
      </c>
      <c r="O1419" s="1" t="s">
        <v>30</v>
      </c>
      <c r="P1419" s="1" t="s">
        <v>31</v>
      </c>
      <c r="Q1419" s="1">
        <v>1</v>
      </c>
      <c r="R1419" s="1" t="s">
        <v>53</v>
      </c>
      <c r="S1419" s="1">
        <v>2</v>
      </c>
      <c r="T1419" s="10">
        <v>121000</v>
      </c>
      <c r="U1419" t="str">
        <f t="shared" si="154"/>
        <v>Reviewed</v>
      </c>
      <c r="V1419" t="str">
        <f t="shared" si="155"/>
        <v>needs_support</v>
      </c>
      <c r="W1419">
        <f t="shared" si="156"/>
        <v>0</v>
      </c>
      <c r="X1419" t="str">
        <f t="shared" si="157"/>
        <v>Active</v>
      </c>
      <c r="Y1419">
        <f t="shared" si="158"/>
        <v>1.8794520547945206</v>
      </c>
      <c r="Z1419" t="str">
        <f t="shared" si="159"/>
        <v>1–2 Years</v>
      </c>
      <c r="AA1419" t="str">
        <f t="shared" si="160"/>
        <v>100K–129K</v>
      </c>
    </row>
    <row r="1420" spans="1:27" ht="19.95" customHeight="1" x14ac:dyDescent="0.3">
      <c r="A1420" s="4" t="s">
        <v>1547</v>
      </c>
      <c r="B1420" s="5">
        <v>45200</v>
      </c>
      <c r="C1420" s="6" t="s">
        <v>39</v>
      </c>
      <c r="D1420" s="6" t="s">
        <v>22</v>
      </c>
      <c r="E1420" s="6" t="s">
        <v>40</v>
      </c>
      <c r="F1420" s="6" t="s">
        <v>174</v>
      </c>
      <c r="G1420" s="6" t="s">
        <v>42</v>
      </c>
      <c r="H1420" s="6" t="s">
        <v>26</v>
      </c>
      <c r="I1420" s="6" t="s">
        <v>50</v>
      </c>
      <c r="J1420" s="5">
        <v>45200</v>
      </c>
      <c r="K1420" s="5">
        <v>45572</v>
      </c>
      <c r="L1420" s="6" t="s">
        <v>159</v>
      </c>
      <c r="M1420" s="6">
        <v>372</v>
      </c>
      <c r="N1420" s="6" t="s">
        <v>140</v>
      </c>
      <c r="O1420" s="6" t="s">
        <v>43</v>
      </c>
      <c r="P1420" s="6" t="s">
        <v>31</v>
      </c>
      <c r="Q1420" s="6">
        <v>4</v>
      </c>
      <c r="R1420" s="6" t="s">
        <v>32</v>
      </c>
      <c r="S1420" s="6">
        <v>1</v>
      </c>
      <c r="T1420" s="7">
        <v>82500</v>
      </c>
      <c r="U1420" t="str">
        <f t="shared" si="154"/>
        <v>Reviewed</v>
      </c>
      <c r="V1420" t="str">
        <f t="shared" si="155"/>
        <v>exceeds</v>
      </c>
      <c r="W1420">
        <f t="shared" si="156"/>
        <v>1</v>
      </c>
      <c r="X1420" t="str">
        <f t="shared" si="157"/>
        <v>Attrited</v>
      </c>
      <c r="Y1420">
        <f t="shared" si="158"/>
        <v>1.0191780821917809</v>
      </c>
      <c r="Z1420" t="str">
        <f t="shared" si="159"/>
        <v>1–2 Years</v>
      </c>
      <c r="AA1420" t="str">
        <f t="shared" si="160"/>
        <v>70K–99K</v>
      </c>
    </row>
    <row r="1421" spans="1:27" ht="19.95" customHeight="1" x14ac:dyDescent="0.3">
      <c r="A1421" s="8" t="s">
        <v>1548</v>
      </c>
      <c r="B1421" s="9">
        <v>45372</v>
      </c>
      <c r="C1421" s="1" t="s">
        <v>46</v>
      </c>
      <c r="D1421" s="1" t="s">
        <v>22</v>
      </c>
      <c r="E1421" s="1" t="s">
        <v>40</v>
      </c>
      <c r="F1421" s="1" t="s">
        <v>143</v>
      </c>
      <c r="G1421" s="1" t="s">
        <v>48</v>
      </c>
      <c r="H1421" s="1" t="s">
        <v>43</v>
      </c>
      <c r="I1421" s="1" t="s">
        <v>27</v>
      </c>
      <c r="J1421" s="9">
        <v>45372</v>
      </c>
      <c r="K1421" s="9"/>
      <c r="L1421" s="1" t="s">
        <v>28</v>
      </c>
      <c r="M1421" s="1">
        <v>650</v>
      </c>
      <c r="N1421" s="1" t="s">
        <v>75</v>
      </c>
      <c r="O1421" s="1" t="s">
        <v>63</v>
      </c>
      <c r="P1421" s="1" t="s">
        <v>107</v>
      </c>
      <c r="Q1421" s="1">
        <v>2</v>
      </c>
      <c r="R1421" s="1" t="s">
        <v>53</v>
      </c>
      <c r="S1421" s="1">
        <v>2</v>
      </c>
      <c r="T1421" s="10">
        <v>56500</v>
      </c>
      <c r="U1421" t="str">
        <f t="shared" si="154"/>
        <v>Reviewed</v>
      </c>
      <c r="V1421" t="str">
        <f t="shared" si="155"/>
        <v>needs_support</v>
      </c>
      <c r="W1421">
        <f t="shared" si="156"/>
        <v>0</v>
      </c>
      <c r="X1421" t="str">
        <f t="shared" si="157"/>
        <v>Active</v>
      </c>
      <c r="Y1421">
        <f t="shared" si="158"/>
        <v>1.7808219178082192</v>
      </c>
      <c r="Z1421" t="str">
        <f t="shared" si="159"/>
        <v>1–2 Years</v>
      </c>
      <c r="AA1421" t="str">
        <f t="shared" si="160"/>
        <v>&lt;70K</v>
      </c>
    </row>
    <row r="1422" spans="1:27" ht="19.95" customHeight="1" x14ac:dyDescent="0.3">
      <c r="A1422" s="4" t="s">
        <v>1549</v>
      </c>
      <c r="B1422" s="5">
        <v>45116</v>
      </c>
      <c r="C1422" s="6" t="s">
        <v>55</v>
      </c>
      <c r="D1422" s="6" t="s">
        <v>56</v>
      </c>
      <c r="E1422" s="6" t="s">
        <v>23</v>
      </c>
      <c r="F1422" s="6" t="s">
        <v>147</v>
      </c>
      <c r="G1422" s="6" t="s">
        <v>58</v>
      </c>
      <c r="H1422" s="6" t="s">
        <v>26</v>
      </c>
      <c r="I1422" s="6" t="s">
        <v>27</v>
      </c>
      <c r="J1422" s="5">
        <v>45116</v>
      </c>
      <c r="K1422" s="5"/>
      <c r="L1422" s="6" t="s">
        <v>28</v>
      </c>
      <c r="M1422" s="6">
        <v>906</v>
      </c>
      <c r="N1422" s="6" t="s">
        <v>75</v>
      </c>
      <c r="O1422" s="6" t="s">
        <v>170</v>
      </c>
      <c r="P1422" s="6" t="s">
        <v>31</v>
      </c>
      <c r="Q1422" s="6">
        <v>3</v>
      </c>
      <c r="R1422" s="6" t="s">
        <v>37</v>
      </c>
      <c r="S1422" s="6">
        <v>2</v>
      </c>
      <c r="T1422" s="7">
        <v>98500</v>
      </c>
      <c r="U1422" t="str">
        <f t="shared" si="154"/>
        <v>Reviewed</v>
      </c>
      <c r="V1422" t="str">
        <f t="shared" si="155"/>
        <v>meets</v>
      </c>
      <c r="W1422">
        <f t="shared" si="156"/>
        <v>0</v>
      </c>
      <c r="X1422" t="str">
        <f t="shared" si="157"/>
        <v>Active</v>
      </c>
      <c r="Y1422">
        <f t="shared" si="158"/>
        <v>2.4821917808219176</v>
      </c>
      <c r="Z1422" t="str">
        <f t="shared" si="159"/>
        <v>2–3 Years</v>
      </c>
      <c r="AA1422" t="str">
        <f t="shared" si="160"/>
        <v>70K–99K</v>
      </c>
    </row>
    <row r="1423" spans="1:27" ht="19.95" customHeight="1" x14ac:dyDescent="0.3">
      <c r="A1423" s="8" t="s">
        <v>1550</v>
      </c>
      <c r="B1423" s="9">
        <v>45445</v>
      </c>
      <c r="C1423" s="1" t="s">
        <v>60</v>
      </c>
      <c r="D1423" s="1" t="s">
        <v>56</v>
      </c>
      <c r="E1423" s="1" t="s">
        <v>40</v>
      </c>
      <c r="F1423" s="1" t="s">
        <v>147</v>
      </c>
      <c r="G1423" s="1" t="s">
        <v>58</v>
      </c>
      <c r="H1423" s="1" t="s">
        <v>26</v>
      </c>
      <c r="I1423" s="1" t="s">
        <v>27</v>
      </c>
      <c r="J1423" s="9">
        <v>45445</v>
      </c>
      <c r="K1423" s="9"/>
      <c r="L1423" s="1" t="s">
        <v>28</v>
      </c>
      <c r="M1423" s="1">
        <v>577</v>
      </c>
      <c r="N1423" s="1" t="s">
        <v>52</v>
      </c>
      <c r="O1423" s="1" t="s">
        <v>105</v>
      </c>
      <c r="P1423" s="1" t="s">
        <v>31</v>
      </c>
      <c r="Q1423" s="1">
        <v>3</v>
      </c>
      <c r="R1423" s="1" t="s">
        <v>37</v>
      </c>
      <c r="S1423" s="1">
        <v>2</v>
      </c>
      <c r="T1423" s="10">
        <v>81500</v>
      </c>
      <c r="U1423" t="str">
        <f t="shared" si="154"/>
        <v>Reviewed</v>
      </c>
      <c r="V1423" t="str">
        <f t="shared" si="155"/>
        <v>meets</v>
      </c>
      <c r="W1423">
        <f t="shared" si="156"/>
        <v>0</v>
      </c>
      <c r="X1423" t="str">
        <f t="shared" si="157"/>
        <v>Active</v>
      </c>
      <c r="Y1423">
        <f t="shared" si="158"/>
        <v>1.5808219178082192</v>
      </c>
      <c r="Z1423" t="str">
        <f t="shared" si="159"/>
        <v>1–2 Years</v>
      </c>
      <c r="AA1423" t="str">
        <f t="shared" si="160"/>
        <v>70K–99K</v>
      </c>
    </row>
    <row r="1424" spans="1:27" ht="19.95" customHeight="1" x14ac:dyDescent="0.3">
      <c r="A1424" s="4" t="s">
        <v>1551</v>
      </c>
      <c r="B1424" s="5">
        <v>45403</v>
      </c>
      <c r="C1424" s="6" t="s">
        <v>66</v>
      </c>
      <c r="D1424" s="6" t="s">
        <v>56</v>
      </c>
      <c r="E1424" s="6" t="s">
        <v>67</v>
      </c>
      <c r="F1424" s="6" t="s">
        <v>35</v>
      </c>
      <c r="G1424" s="6" t="s">
        <v>36</v>
      </c>
      <c r="H1424" s="6" t="s">
        <v>26</v>
      </c>
      <c r="I1424" s="6" t="s">
        <v>27</v>
      </c>
      <c r="J1424" s="5">
        <v>45403</v>
      </c>
      <c r="K1424" s="5"/>
      <c r="L1424" s="6" t="s">
        <v>28</v>
      </c>
      <c r="M1424" s="6">
        <v>619</v>
      </c>
      <c r="N1424" s="6" t="s">
        <v>75</v>
      </c>
      <c r="O1424" s="6" t="s">
        <v>63</v>
      </c>
      <c r="P1424" s="6" t="s">
        <v>133</v>
      </c>
      <c r="Q1424" s="6">
        <v>3</v>
      </c>
      <c r="R1424" s="6" t="s">
        <v>37</v>
      </c>
      <c r="S1424" s="6">
        <v>2</v>
      </c>
      <c r="T1424" s="7">
        <v>76000</v>
      </c>
      <c r="U1424" t="str">
        <f t="shared" si="154"/>
        <v>Reviewed</v>
      </c>
      <c r="V1424" t="str">
        <f t="shared" si="155"/>
        <v>meets</v>
      </c>
      <c r="W1424">
        <f t="shared" si="156"/>
        <v>0</v>
      </c>
      <c r="X1424" t="str">
        <f t="shared" si="157"/>
        <v>Active</v>
      </c>
      <c r="Y1424">
        <f t="shared" si="158"/>
        <v>1.6958904109589041</v>
      </c>
      <c r="Z1424" t="str">
        <f t="shared" si="159"/>
        <v>1–2 Years</v>
      </c>
      <c r="AA1424" t="str">
        <f t="shared" si="160"/>
        <v>70K–99K</v>
      </c>
    </row>
    <row r="1425" spans="1:27" ht="19.95" customHeight="1" x14ac:dyDescent="0.3">
      <c r="A1425" s="8" t="s">
        <v>1552</v>
      </c>
      <c r="B1425" s="9">
        <v>45202</v>
      </c>
      <c r="C1425" s="1" t="s">
        <v>71</v>
      </c>
      <c r="D1425" s="1" t="s">
        <v>72</v>
      </c>
      <c r="E1425" s="1" t="s">
        <v>23</v>
      </c>
      <c r="F1425" s="1" t="s">
        <v>129</v>
      </c>
      <c r="G1425" s="1" t="s">
        <v>74</v>
      </c>
      <c r="H1425" s="1" t="s">
        <v>43</v>
      </c>
      <c r="I1425" s="1" t="s">
        <v>27</v>
      </c>
      <c r="J1425" s="9">
        <v>45202</v>
      </c>
      <c r="K1425" s="9"/>
      <c r="L1425" s="1" t="s">
        <v>28</v>
      </c>
      <c r="M1425" s="1">
        <v>820</v>
      </c>
      <c r="N1425" s="1" t="s">
        <v>52</v>
      </c>
      <c r="O1425" s="1" t="s">
        <v>105</v>
      </c>
      <c r="P1425" s="1" t="s">
        <v>44</v>
      </c>
      <c r="Q1425" s="1">
        <v>3</v>
      </c>
      <c r="R1425" s="1" t="s">
        <v>37</v>
      </c>
      <c r="S1425" s="1">
        <v>2</v>
      </c>
      <c r="T1425" s="10">
        <v>65500</v>
      </c>
      <c r="U1425" t="str">
        <f t="shared" si="154"/>
        <v>Reviewed</v>
      </c>
      <c r="V1425" t="str">
        <f t="shared" si="155"/>
        <v>meets</v>
      </c>
      <c r="W1425">
        <f t="shared" si="156"/>
        <v>0</v>
      </c>
      <c r="X1425" t="str">
        <f t="shared" si="157"/>
        <v>Active</v>
      </c>
      <c r="Y1425">
        <f t="shared" si="158"/>
        <v>2.2465753424657535</v>
      </c>
      <c r="Z1425" t="str">
        <f t="shared" si="159"/>
        <v>2–3 Years</v>
      </c>
      <c r="AA1425" t="str">
        <f t="shared" si="160"/>
        <v>&lt;70K</v>
      </c>
    </row>
    <row r="1426" spans="1:27" ht="19.95" customHeight="1" x14ac:dyDescent="0.3">
      <c r="A1426" s="4" t="s">
        <v>1553</v>
      </c>
      <c r="B1426" s="5">
        <v>45409</v>
      </c>
      <c r="C1426" s="6" t="s">
        <v>77</v>
      </c>
      <c r="D1426" s="6" t="s">
        <v>72</v>
      </c>
      <c r="E1426" s="6" t="s">
        <v>40</v>
      </c>
      <c r="F1426" s="6" t="s">
        <v>112</v>
      </c>
      <c r="G1426" s="6" t="s">
        <v>79</v>
      </c>
      <c r="H1426" s="6" t="s">
        <v>43</v>
      </c>
      <c r="I1426" s="6" t="s">
        <v>27</v>
      </c>
      <c r="J1426" s="5">
        <v>45409</v>
      </c>
      <c r="K1426" s="5"/>
      <c r="L1426" s="6" t="s">
        <v>28</v>
      </c>
      <c r="M1426" s="6">
        <v>613</v>
      </c>
      <c r="N1426" s="6" t="s">
        <v>29</v>
      </c>
      <c r="O1426" s="6" t="s">
        <v>63</v>
      </c>
      <c r="P1426" s="6" t="s">
        <v>64</v>
      </c>
      <c r="Q1426" s="6">
        <v>3</v>
      </c>
      <c r="R1426" s="6" t="s">
        <v>37</v>
      </c>
      <c r="S1426" s="6">
        <v>2</v>
      </c>
      <c r="T1426" s="7">
        <v>73000</v>
      </c>
      <c r="U1426" t="str">
        <f t="shared" si="154"/>
        <v>Reviewed</v>
      </c>
      <c r="V1426" t="str">
        <f t="shared" si="155"/>
        <v>meets</v>
      </c>
      <c r="W1426">
        <f t="shared" si="156"/>
        <v>0</v>
      </c>
      <c r="X1426" t="str">
        <f t="shared" si="157"/>
        <v>Active</v>
      </c>
      <c r="Y1426">
        <f t="shared" si="158"/>
        <v>1.6794520547945206</v>
      </c>
      <c r="Z1426" t="str">
        <f t="shared" si="159"/>
        <v>1–2 Years</v>
      </c>
      <c r="AA1426" t="str">
        <f t="shared" si="160"/>
        <v>70K–99K</v>
      </c>
    </row>
    <row r="1427" spans="1:27" ht="19.95" customHeight="1" x14ac:dyDescent="0.3">
      <c r="A1427" s="8" t="s">
        <v>1554</v>
      </c>
      <c r="B1427" s="9">
        <v>45572</v>
      </c>
      <c r="C1427" s="1" t="s">
        <v>81</v>
      </c>
      <c r="D1427" s="1" t="s">
        <v>72</v>
      </c>
      <c r="E1427" s="1" t="s">
        <v>23</v>
      </c>
      <c r="F1427" s="1" t="s">
        <v>223</v>
      </c>
      <c r="G1427" s="1" t="s">
        <v>83</v>
      </c>
      <c r="H1427" s="1" t="s">
        <v>49</v>
      </c>
      <c r="I1427" s="1" t="s">
        <v>27</v>
      </c>
      <c r="J1427" s="9">
        <v>45572</v>
      </c>
      <c r="K1427" s="9"/>
      <c r="L1427" s="1" t="s">
        <v>28</v>
      </c>
      <c r="M1427" s="1">
        <v>450</v>
      </c>
      <c r="N1427" s="1" t="s">
        <v>29</v>
      </c>
      <c r="O1427" s="1" t="s">
        <v>63</v>
      </c>
      <c r="P1427" s="1" t="s">
        <v>31</v>
      </c>
      <c r="Q1427" s="1">
        <v>3</v>
      </c>
      <c r="R1427" s="1" t="s">
        <v>37</v>
      </c>
      <c r="S1427" s="1">
        <v>1</v>
      </c>
      <c r="T1427" s="10">
        <v>122500</v>
      </c>
      <c r="U1427" t="str">
        <f t="shared" si="154"/>
        <v>Reviewed</v>
      </c>
      <c r="V1427" t="str">
        <f t="shared" si="155"/>
        <v>meets</v>
      </c>
      <c r="W1427">
        <f t="shared" si="156"/>
        <v>0</v>
      </c>
      <c r="X1427" t="str">
        <f t="shared" si="157"/>
        <v>Active</v>
      </c>
      <c r="Y1427">
        <f t="shared" si="158"/>
        <v>1.2328767123287672</v>
      </c>
      <c r="Z1427" t="str">
        <f t="shared" si="159"/>
        <v>1–2 Years</v>
      </c>
      <c r="AA1427" t="str">
        <f t="shared" si="160"/>
        <v>100K–129K</v>
      </c>
    </row>
    <row r="1428" spans="1:27" ht="19.95" customHeight="1" x14ac:dyDescent="0.3">
      <c r="A1428" s="4" t="s">
        <v>1555</v>
      </c>
      <c r="B1428" s="5">
        <v>45181</v>
      </c>
      <c r="C1428" s="6" t="s">
        <v>86</v>
      </c>
      <c r="D1428" s="6" t="s">
        <v>87</v>
      </c>
      <c r="E1428" s="6" t="s">
        <v>67</v>
      </c>
      <c r="F1428" s="6" t="s">
        <v>93</v>
      </c>
      <c r="G1428" s="6" t="s">
        <v>94</v>
      </c>
      <c r="H1428" s="6" t="s">
        <v>26</v>
      </c>
      <c r="I1428" s="6" t="s">
        <v>27</v>
      </c>
      <c r="J1428" s="5">
        <v>45181</v>
      </c>
      <c r="K1428" s="5"/>
      <c r="L1428" s="6" t="s">
        <v>28</v>
      </c>
      <c r="M1428" s="6">
        <v>841</v>
      </c>
      <c r="N1428" s="6" t="s">
        <v>29</v>
      </c>
      <c r="O1428" s="6" t="s">
        <v>63</v>
      </c>
      <c r="P1428" s="6" t="s">
        <v>31</v>
      </c>
      <c r="Q1428" s="6">
        <v>4</v>
      </c>
      <c r="R1428" s="6" t="s">
        <v>32</v>
      </c>
      <c r="S1428" s="6">
        <v>2</v>
      </c>
      <c r="T1428" s="7">
        <v>86000</v>
      </c>
      <c r="U1428" t="str">
        <f t="shared" si="154"/>
        <v>Reviewed</v>
      </c>
      <c r="V1428" t="str">
        <f t="shared" si="155"/>
        <v>exceeds</v>
      </c>
      <c r="W1428">
        <f t="shared" si="156"/>
        <v>0</v>
      </c>
      <c r="X1428" t="str">
        <f t="shared" si="157"/>
        <v>Active</v>
      </c>
      <c r="Y1428">
        <f t="shared" si="158"/>
        <v>2.3041095890410959</v>
      </c>
      <c r="Z1428" t="str">
        <f t="shared" si="159"/>
        <v>2–3 Years</v>
      </c>
      <c r="AA1428" t="str">
        <f t="shared" si="160"/>
        <v>70K–99K</v>
      </c>
    </row>
    <row r="1429" spans="1:27" ht="19.95" customHeight="1" x14ac:dyDescent="0.3">
      <c r="A1429" s="8" t="s">
        <v>1556</v>
      </c>
      <c r="B1429" s="9">
        <v>45885</v>
      </c>
      <c r="C1429" s="1" t="s">
        <v>91</v>
      </c>
      <c r="D1429" s="1" t="s">
        <v>87</v>
      </c>
      <c r="E1429" s="1" t="s">
        <v>92</v>
      </c>
      <c r="F1429" s="1" t="s">
        <v>152</v>
      </c>
      <c r="G1429" s="1" t="s">
        <v>94</v>
      </c>
      <c r="H1429" s="1" t="s">
        <v>49</v>
      </c>
      <c r="I1429" s="1" t="s">
        <v>27</v>
      </c>
      <c r="J1429" s="9">
        <v>45885</v>
      </c>
      <c r="K1429" s="9"/>
      <c r="L1429" s="1" t="s">
        <v>28</v>
      </c>
      <c r="M1429" s="1">
        <v>137</v>
      </c>
      <c r="N1429" s="1" t="s">
        <v>75</v>
      </c>
      <c r="O1429" s="1" t="s">
        <v>43</v>
      </c>
      <c r="P1429" s="1" t="s">
        <v>31</v>
      </c>
      <c r="Q1429" s="1" t="s">
        <v>95</v>
      </c>
      <c r="R1429" s="1" t="s">
        <v>28</v>
      </c>
      <c r="S1429" s="1">
        <v>0</v>
      </c>
      <c r="T1429" s="10">
        <v>125000</v>
      </c>
      <c r="U1429" t="str">
        <f t="shared" si="154"/>
        <v>Not Reviewed</v>
      </c>
      <c r="V1429" t="str">
        <f t="shared" si="155"/>
        <v>Not Reviewed</v>
      </c>
      <c r="W1429">
        <f t="shared" si="156"/>
        <v>0</v>
      </c>
      <c r="X1429" t="str">
        <f t="shared" si="157"/>
        <v>Active</v>
      </c>
      <c r="Y1429">
        <f t="shared" si="158"/>
        <v>0.37534246575342467</v>
      </c>
      <c r="Z1429" t="str">
        <f t="shared" si="159"/>
        <v>&lt;1 Year</v>
      </c>
      <c r="AA1429" t="str">
        <f t="shared" si="160"/>
        <v>100K–129K</v>
      </c>
    </row>
    <row r="1430" spans="1:27" ht="19.95" customHeight="1" x14ac:dyDescent="0.3">
      <c r="A1430" s="4" t="s">
        <v>1557</v>
      </c>
      <c r="B1430" s="5">
        <v>45390</v>
      </c>
      <c r="C1430" s="6" t="s">
        <v>21</v>
      </c>
      <c r="D1430" s="6" t="s">
        <v>22</v>
      </c>
      <c r="E1430" s="6" t="s">
        <v>23</v>
      </c>
      <c r="F1430" s="6" t="s">
        <v>24</v>
      </c>
      <c r="G1430" s="6" t="s">
        <v>25</v>
      </c>
      <c r="H1430" s="6" t="s">
        <v>26</v>
      </c>
      <c r="I1430" s="6" t="s">
        <v>27</v>
      </c>
      <c r="J1430" s="5">
        <v>45390</v>
      </c>
      <c r="K1430" s="5"/>
      <c r="L1430" s="6" t="s">
        <v>28</v>
      </c>
      <c r="M1430" s="6">
        <v>632</v>
      </c>
      <c r="N1430" s="6" t="s">
        <v>52</v>
      </c>
      <c r="O1430" s="6" t="s">
        <v>63</v>
      </c>
      <c r="P1430" s="6" t="s">
        <v>64</v>
      </c>
      <c r="Q1430" s="6">
        <v>4</v>
      </c>
      <c r="R1430" s="6" t="s">
        <v>32</v>
      </c>
      <c r="S1430" s="6">
        <v>2</v>
      </c>
      <c r="T1430" s="7">
        <v>79500</v>
      </c>
      <c r="U1430" t="str">
        <f t="shared" si="154"/>
        <v>Reviewed</v>
      </c>
      <c r="V1430" t="str">
        <f t="shared" si="155"/>
        <v>exceeds</v>
      </c>
      <c r="W1430">
        <f t="shared" si="156"/>
        <v>0</v>
      </c>
      <c r="X1430" t="str">
        <f t="shared" si="157"/>
        <v>Active</v>
      </c>
      <c r="Y1430">
        <f t="shared" si="158"/>
        <v>1.7315068493150685</v>
      </c>
      <c r="Z1430" t="str">
        <f t="shared" si="159"/>
        <v>1–2 Years</v>
      </c>
      <c r="AA1430" t="str">
        <f t="shared" si="160"/>
        <v>70K–99K</v>
      </c>
    </row>
    <row r="1431" spans="1:27" ht="19.95" customHeight="1" x14ac:dyDescent="0.3">
      <c r="A1431" s="8" t="s">
        <v>1558</v>
      </c>
      <c r="B1431" s="9">
        <v>45185</v>
      </c>
      <c r="C1431" s="1" t="s">
        <v>34</v>
      </c>
      <c r="D1431" s="1" t="s">
        <v>22</v>
      </c>
      <c r="E1431" s="1" t="s">
        <v>23</v>
      </c>
      <c r="F1431" s="1" t="s">
        <v>35</v>
      </c>
      <c r="G1431" s="1" t="s">
        <v>36</v>
      </c>
      <c r="H1431" s="1" t="s">
        <v>26</v>
      </c>
      <c r="I1431" s="1" t="s">
        <v>27</v>
      </c>
      <c r="J1431" s="9">
        <v>45185</v>
      </c>
      <c r="K1431" s="9"/>
      <c r="L1431" s="1" t="s">
        <v>28</v>
      </c>
      <c r="M1431" s="1">
        <v>837</v>
      </c>
      <c r="N1431" s="1" t="s">
        <v>52</v>
      </c>
      <c r="O1431" s="1" t="s">
        <v>43</v>
      </c>
      <c r="P1431" s="1" t="s">
        <v>31</v>
      </c>
      <c r="Q1431" s="1">
        <v>3</v>
      </c>
      <c r="R1431" s="1" t="s">
        <v>37</v>
      </c>
      <c r="S1431" s="1">
        <v>2</v>
      </c>
      <c r="T1431" s="10">
        <v>93500</v>
      </c>
      <c r="U1431" t="str">
        <f t="shared" si="154"/>
        <v>Reviewed</v>
      </c>
      <c r="V1431" t="str">
        <f t="shared" si="155"/>
        <v>meets</v>
      </c>
      <c r="W1431">
        <f t="shared" si="156"/>
        <v>0</v>
      </c>
      <c r="X1431" t="str">
        <f t="shared" si="157"/>
        <v>Active</v>
      </c>
      <c r="Y1431">
        <f t="shared" si="158"/>
        <v>2.2931506849315069</v>
      </c>
      <c r="Z1431" t="str">
        <f t="shared" si="159"/>
        <v>2–3 Years</v>
      </c>
      <c r="AA1431" t="str">
        <f t="shared" si="160"/>
        <v>70K–99K</v>
      </c>
    </row>
    <row r="1432" spans="1:27" ht="19.95" customHeight="1" x14ac:dyDescent="0.3">
      <c r="A1432" s="4" t="s">
        <v>1559</v>
      </c>
      <c r="B1432" s="5">
        <v>45429</v>
      </c>
      <c r="C1432" s="6" t="s">
        <v>39</v>
      </c>
      <c r="D1432" s="6" t="s">
        <v>22</v>
      </c>
      <c r="E1432" s="6" t="s">
        <v>40</v>
      </c>
      <c r="F1432" s="6" t="s">
        <v>41</v>
      </c>
      <c r="G1432" s="6" t="s">
        <v>42</v>
      </c>
      <c r="H1432" s="6" t="s">
        <v>43</v>
      </c>
      <c r="I1432" s="6" t="s">
        <v>27</v>
      </c>
      <c r="J1432" s="5">
        <v>45429</v>
      </c>
      <c r="K1432" s="5"/>
      <c r="L1432" s="6" t="s">
        <v>28</v>
      </c>
      <c r="M1432" s="6">
        <v>593</v>
      </c>
      <c r="N1432" s="6" t="s">
        <v>52</v>
      </c>
      <c r="O1432" s="6" t="s">
        <v>30</v>
      </c>
      <c r="P1432" s="6" t="s">
        <v>64</v>
      </c>
      <c r="Q1432" s="6">
        <v>4</v>
      </c>
      <c r="R1432" s="6" t="s">
        <v>32</v>
      </c>
      <c r="S1432" s="6">
        <v>2</v>
      </c>
      <c r="T1432" s="7">
        <v>77000</v>
      </c>
      <c r="U1432" t="str">
        <f t="shared" si="154"/>
        <v>Reviewed</v>
      </c>
      <c r="V1432" t="str">
        <f t="shared" si="155"/>
        <v>exceeds</v>
      </c>
      <c r="W1432">
        <f t="shared" si="156"/>
        <v>0</v>
      </c>
      <c r="X1432" t="str">
        <f t="shared" si="157"/>
        <v>Active</v>
      </c>
      <c r="Y1432">
        <f t="shared" si="158"/>
        <v>1.6246575342465754</v>
      </c>
      <c r="Z1432" t="str">
        <f t="shared" si="159"/>
        <v>1–2 Years</v>
      </c>
      <c r="AA1432" t="str">
        <f t="shared" si="160"/>
        <v>70K–99K</v>
      </c>
    </row>
    <row r="1433" spans="1:27" ht="19.95" customHeight="1" x14ac:dyDescent="0.3">
      <c r="A1433" s="8" t="s">
        <v>1560</v>
      </c>
      <c r="B1433" s="9">
        <v>45562</v>
      </c>
      <c r="C1433" s="1" t="s">
        <v>46</v>
      </c>
      <c r="D1433" s="1" t="s">
        <v>22</v>
      </c>
      <c r="E1433" s="1" t="s">
        <v>40</v>
      </c>
      <c r="F1433" s="1" t="s">
        <v>47</v>
      </c>
      <c r="G1433" s="1" t="s">
        <v>48</v>
      </c>
      <c r="H1433" s="1" t="s">
        <v>49</v>
      </c>
      <c r="I1433" s="1" t="s">
        <v>27</v>
      </c>
      <c r="J1433" s="9">
        <v>45562</v>
      </c>
      <c r="K1433" s="9"/>
      <c r="L1433" s="1" t="s">
        <v>28</v>
      </c>
      <c r="M1433" s="1">
        <v>460</v>
      </c>
      <c r="N1433" s="1" t="s">
        <v>122</v>
      </c>
      <c r="O1433" s="1" t="s">
        <v>63</v>
      </c>
      <c r="P1433" s="1" t="s">
        <v>31</v>
      </c>
      <c r="Q1433" s="1">
        <v>2</v>
      </c>
      <c r="R1433" s="1" t="s">
        <v>53</v>
      </c>
      <c r="S1433" s="1">
        <v>1</v>
      </c>
      <c r="T1433" s="10">
        <v>113500</v>
      </c>
      <c r="U1433" t="str">
        <f t="shared" si="154"/>
        <v>Reviewed</v>
      </c>
      <c r="V1433" t="str">
        <f t="shared" si="155"/>
        <v>needs_support</v>
      </c>
      <c r="W1433">
        <f t="shared" si="156"/>
        <v>0</v>
      </c>
      <c r="X1433" t="str">
        <f t="shared" si="157"/>
        <v>Active</v>
      </c>
      <c r="Y1433">
        <f t="shared" si="158"/>
        <v>1.2602739726027397</v>
      </c>
      <c r="Z1433" t="str">
        <f t="shared" si="159"/>
        <v>1–2 Years</v>
      </c>
      <c r="AA1433" t="str">
        <f t="shared" si="160"/>
        <v>100K–129K</v>
      </c>
    </row>
    <row r="1434" spans="1:27" ht="19.95" customHeight="1" x14ac:dyDescent="0.3">
      <c r="A1434" s="4" t="s">
        <v>1561</v>
      </c>
      <c r="B1434" s="5">
        <v>45202</v>
      </c>
      <c r="C1434" s="6" t="s">
        <v>55</v>
      </c>
      <c r="D1434" s="6" t="s">
        <v>56</v>
      </c>
      <c r="E1434" s="6" t="s">
        <v>23</v>
      </c>
      <c r="F1434" s="6" t="s">
        <v>57</v>
      </c>
      <c r="G1434" s="6" t="s">
        <v>58</v>
      </c>
      <c r="H1434" s="6" t="s">
        <v>43</v>
      </c>
      <c r="I1434" s="6" t="s">
        <v>27</v>
      </c>
      <c r="J1434" s="5">
        <v>45202</v>
      </c>
      <c r="K1434" s="5"/>
      <c r="L1434" s="6" t="s">
        <v>28</v>
      </c>
      <c r="M1434" s="6">
        <v>820</v>
      </c>
      <c r="N1434" s="6" t="s">
        <v>52</v>
      </c>
      <c r="O1434" s="6" t="s">
        <v>30</v>
      </c>
      <c r="P1434" s="6" t="s">
        <v>107</v>
      </c>
      <c r="Q1434" s="6">
        <v>5</v>
      </c>
      <c r="R1434" s="6" t="s">
        <v>119</v>
      </c>
      <c r="S1434" s="6">
        <v>2</v>
      </c>
      <c r="T1434" s="7">
        <v>57000</v>
      </c>
      <c r="U1434" t="str">
        <f t="shared" si="154"/>
        <v>Reviewed</v>
      </c>
      <c r="V1434" t="str">
        <f t="shared" si="155"/>
        <v>outstanding</v>
      </c>
      <c r="W1434">
        <f t="shared" si="156"/>
        <v>0</v>
      </c>
      <c r="X1434" t="str">
        <f t="shared" si="157"/>
        <v>Active</v>
      </c>
      <c r="Y1434">
        <f t="shared" si="158"/>
        <v>2.2465753424657535</v>
      </c>
      <c r="Z1434" t="str">
        <f t="shared" si="159"/>
        <v>2–3 Years</v>
      </c>
      <c r="AA1434" t="str">
        <f t="shared" si="160"/>
        <v>&lt;70K</v>
      </c>
    </row>
    <row r="1435" spans="1:27" ht="19.95" customHeight="1" x14ac:dyDescent="0.3">
      <c r="A1435" s="8" t="s">
        <v>1562</v>
      </c>
      <c r="B1435" s="9">
        <v>45113</v>
      </c>
      <c r="C1435" s="1" t="s">
        <v>60</v>
      </c>
      <c r="D1435" s="1" t="s">
        <v>56</v>
      </c>
      <c r="E1435" s="1" t="s">
        <v>40</v>
      </c>
      <c r="F1435" s="1" t="s">
        <v>104</v>
      </c>
      <c r="G1435" s="1" t="s">
        <v>62</v>
      </c>
      <c r="H1435" s="1" t="s">
        <v>43</v>
      </c>
      <c r="I1435" s="1" t="s">
        <v>27</v>
      </c>
      <c r="J1435" s="9">
        <v>45113</v>
      </c>
      <c r="K1435" s="9"/>
      <c r="L1435" s="1" t="s">
        <v>28</v>
      </c>
      <c r="M1435" s="1">
        <v>909</v>
      </c>
      <c r="N1435" s="1" t="s">
        <v>52</v>
      </c>
      <c r="O1435" s="1" t="s">
        <v>43</v>
      </c>
      <c r="P1435" s="1" t="s">
        <v>64</v>
      </c>
      <c r="Q1435" s="1">
        <v>3</v>
      </c>
      <c r="R1435" s="1" t="s">
        <v>37</v>
      </c>
      <c r="S1435" s="1">
        <v>2</v>
      </c>
      <c r="T1435" s="10">
        <v>57500</v>
      </c>
      <c r="U1435" t="str">
        <f t="shared" si="154"/>
        <v>Reviewed</v>
      </c>
      <c r="V1435" t="str">
        <f t="shared" si="155"/>
        <v>meets</v>
      </c>
      <c r="W1435">
        <f t="shared" si="156"/>
        <v>0</v>
      </c>
      <c r="X1435" t="str">
        <f t="shared" si="157"/>
        <v>Active</v>
      </c>
      <c r="Y1435">
        <f t="shared" si="158"/>
        <v>2.4904109589041097</v>
      </c>
      <c r="Z1435" t="str">
        <f t="shared" si="159"/>
        <v>2–3 Years</v>
      </c>
      <c r="AA1435" t="str">
        <f t="shared" si="160"/>
        <v>&lt;70K</v>
      </c>
    </row>
    <row r="1436" spans="1:27" ht="19.95" customHeight="1" x14ac:dyDescent="0.3">
      <c r="A1436" s="4" t="s">
        <v>1563</v>
      </c>
      <c r="B1436" s="5">
        <v>45519</v>
      </c>
      <c r="C1436" s="6" t="s">
        <v>66</v>
      </c>
      <c r="D1436" s="6" t="s">
        <v>56</v>
      </c>
      <c r="E1436" s="6" t="s">
        <v>67</v>
      </c>
      <c r="F1436" s="6" t="s">
        <v>193</v>
      </c>
      <c r="G1436" s="6" t="s">
        <v>69</v>
      </c>
      <c r="H1436" s="6" t="s">
        <v>43</v>
      </c>
      <c r="I1436" s="6" t="s">
        <v>27</v>
      </c>
      <c r="J1436" s="5">
        <v>45519</v>
      </c>
      <c r="K1436" s="5"/>
      <c r="L1436" s="6" t="s">
        <v>28</v>
      </c>
      <c r="M1436" s="6">
        <v>503</v>
      </c>
      <c r="N1436" s="6" t="s">
        <v>140</v>
      </c>
      <c r="O1436" s="6" t="s">
        <v>30</v>
      </c>
      <c r="P1436" s="6" t="s">
        <v>64</v>
      </c>
      <c r="Q1436" s="6">
        <v>3</v>
      </c>
      <c r="R1436" s="6" t="s">
        <v>37</v>
      </c>
      <c r="S1436" s="6">
        <v>1</v>
      </c>
      <c r="T1436" s="7">
        <v>74000</v>
      </c>
      <c r="U1436" t="str">
        <f t="shared" si="154"/>
        <v>Reviewed</v>
      </c>
      <c r="V1436" t="str">
        <f t="shared" si="155"/>
        <v>meets</v>
      </c>
      <c r="W1436">
        <f t="shared" si="156"/>
        <v>0</v>
      </c>
      <c r="X1436" t="str">
        <f t="shared" si="157"/>
        <v>Active</v>
      </c>
      <c r="Y1436">
        <f t="shared" si="158"/>
        <v>1.3780821917808219</v>
      </c>
      <c r="Z1436" t="str">
        <f t="shared" si="159"/>
        <v>1–2 Years</v>
      </c>
      <c r="AA1436" t="str">
        <f t="shared" si="160"/>
        <v>70K–99K</v>
      </c>
    </row>
    <row r="1437" spans="1:27" ht="19.95" customHeight="1" x14ac:dyDescent="0.3">
      <c r="A1437" s="8" t="s">
        <v>1564</v>
      </c>
      <c r="B1437" s="9">
        <v>45082</v>
      </c>
      <c r="C1437" s="1" t="s">
        <v>71</v>
      </c>
      <c r="D1437" s="1" t="s">
        <v>72</v>
      </c>
      <c r="E1437" s="1" t="s">
        <v>23</v>
      </c>
      <c r="F1437" s="1" t="s">
        <v>150</v>
      </c>
      <c r="G1437" s="1" t="s">
        <v>74</v>
      </c>
      <c r="H1437" s="1" t="s">
        <v>26</v>
      </c>
      <c r="I1437" s="1" t="s">
        <v>27</v>
      </c>
      <c r="J1437" s="9">
        <v>45082</v>
      </c>
      <c r="K1437" s="9"/>
      <c r="L1437" s="1" t="s">
        <v>28</v>
      </c>
      <c r="M1437" s="1">
        <v>940</v>
      </c>
      <c r="N1437" s="1" t="s">
        <v>52</v>
      </c>
      <c r="O1437" s="1" t="s">
        <v>43</v>
      </c>
      <c r="P1437" s="1" t="s">
        <v>31</v>
      </c>
      <c r="Q1437" s="1">
        <v>3</v>
      </c>
      <c r="R1437" s="1" t="s">
        <v>37</v>
      </c>
      <c r="S1437" s="1">
        <v>3</v>
      </c>
      <c r="T1437" s="10">
        <v>96000</v>
      </c>
      <c r="U1437" t="str">
        <f t="shared" si="154"/>
        <v>Reviewed</v>
      </c>
      <c r="V1437" t="str">
        <f t="shared" si="155"/>
        <v>meets</v>
      </c>
      <c r="W1437">
        <f t="shared" si="156"/>
        <v>0</v>
      </c>
      <c r="X1437" t="str">
        <f t="shared" si="157"/>
        <v>Active</v>
      </c>
      <c r="Y1437">
        <f t="shared" si="158"/>
        <v>2.5753424657534247</v>
      </c>
      <c r="Z1437" t="str">
        <f t="shared" si="159"/>
        <v>2–3 Years</v>
      </c>
      <c r="AA1437" t="str">
        <f t="shared" si="160"/>
        <v>70K–99K</v>
      </c>
    </row>
    <row r="1438" spans="1:27" ht="19.95" customHeight="1" x14ac:dyDescent="0.3">
      <c r="A1438" s="4" t="s">
        <v>1565</v>
      </c>
      <c r="B1438" s="5">
        <v>45661</v>
      </c>
      <c r="C1438" s="6" t="s">
        <v>77</v>
      </c>
      <c r="D1438" s="6" t="s">
        <v>72</v>
      </c>
      <c r="E1438" s="6" t="s">
        <v>40</v>
      </c>
      <c r="F1438" s="6" t="s">
        <v>131</v>
      </c>
      <c r="G1438" s="6" t="s">
        <v>79</v>
      </c>
      <c r="H1438" s="6" t="s">
        <v>26</v>
      </c>
      <c r="I1438" s="6" t="s">
        <v>27</v>
      </c>
      <c r="J1438" s="5">
        <v>45661</v>
      </c>
      <c r="K1438" s="5"/>
      <c r="L1438" s="6" t="s">
        <v>28</v>
      </c>
      <c r="M1438" s="6">
        <v>361</v>
      </c>
      <c r="N1438" s="6" t="s">
        <v>52</v>
      </c>
      <c r="O1438" s="6" t="s">
        <v>63</v>
      </c>
      <c r="P1438" s="6" t="s">
        <v>107</v>
      </c>
      <c r="Q1438" s="6">
        <v>3</v>
      </c>
      <c r="R1438" s="6" t="s">
        <v>37</v>
      </c>
      <c r="S1438" s="6">
        <v>1</v>
      </c>
      <c r="T1438" s="7">
        <v>95500</v>
      </c>
      <c r="U1438" t="str">
        <f t="shared" si="154"/>
        <v>Reviewed</v>
      </c>
      <c r="V1438" t="str">
        <f t="shared" si="155"/>
        <v>meets</v>
      </c>
      <c r="W1438">
        <f t="shared" si="156"/>
        <v>0</v>
      </c>
      <c r="X1438" t="str">
        <f t="shared" si="157"/>
        <v>Active</v>
      </c>
      <c r="Y1438">
        <f t="shared" si="158"/>
        <v>0.989041095890411</v>
      </c>
      <c r="Z1438" t="str">
        <f t="shared" si="159"/>
        <v>&lt;1 Year</v>
      </c>
      <c r="AA1438" t="str">
        <f t="shared" si="160"/>
        <v>70K–99K</v>
      </c>
    </row>
    <row r="1439" spans="1:27" ht="19.95" customHeight="1" x14ac:dyDescent="0.3">
      <c r="A1439" s="8" t="s">
        <v>1566</v>
      </c>
      <c r="B1439" s="9">
        <v>45833</v>
      </c>
      <c r="C1439" s="1" t="s">
        <v>81</v>
      </c>
      <c r="D1439" s="1" t="s">
        <v>72</v>
      </c>
      <c r="E1439" s="1" t="s">
        <v>23</v>
      </c>
      <c r="F1439" s="1" t="s">
        <v>152</v>
      </c>
      <c r="G1439" s="1" t="s">
        <v>94</v>
      </c>
      <c r="H1439" s="1" t="s">
        <v>49</v>
      </c>
      <c r="I1439" s="1" t="s">
        <v>50</v>
      </c>
      <c r="J1439" s="9">
        <v>45833</v>
      </c>
      <c r="K1439" s="9">
        <v>45935</v>
      </c>
      <c r="L1439" s="1" t="s">
        <v>51</v>
      </c>
      <c r="M1439" s="1">
        <v>102</v>
      </c>
      <c r="N1439" s="1" t="s">
        <v>29</v>
      </c>
      <c r="O1439" s="1" t="s">
        <v>30</v>
      </c>
      <c r="P1439" s="1" t="s">
        <v>133</v>
      </c>
      <c r="Q1439" s="1" t="s">
        <v>95</v>
      </c>
      <c r="R1439" s="1" t="s">
        <v>28</v>
      </c>
      <c r="S1439" s="1">
        <v>0</v>
      </c>
      <c r="T1439" s="10">
        <v>97500</v>
      </c>
      <c r="U1439" t="str">
        <f t="shared" si="154"/>
        <v>Not Reviewed</v>
      </c>
      <c r="V1439" t="str">
        <f t="shared" si="155"/>
        <v>Not Reviewed</v>
      </c>
      <c r="W1439">
        <f t="shared" si="156"/>
        <v>1</v>
      </c>
      <c r="X1439" t="str">
        <f t="shared" si="157"/>
        <v>Attrited</v>
      </c>
      <c r="Y1439">
        <f t="shared" si="158"/>
        <v>0.27945205479452057</v>
      </c>
      <c r="Z1439" t="str">
        <f t="shared" si="159"/>
        <v>&lt;1 Year</v>
      </c>
      <c r="AA1439" t="str">
        <f t="shared" si="160"/>
        <v>70K–99K</v>
      </c>
    </row>
    <row r="1440" spans="1:27" ht="19.95" customHeight="1" x14ac:dyDescent="0.3">
      <c r="A1440" s="4" t="s">
        <v>1567</v>
      </c>
      <c r="B1440" s="5">
        <v>44991</v>
      </c>
      <c r="C1440" s="6" t="s">
        <v>86</v>
      </c>
      <c r="D1440" s="6" t="s">
        <v>87</v>
      </c>
      <c r="E1440" s="6" t="s">
        <v>67</v>
      </c>
      <c r="F1440" s="6" t="s">
        <v>88</v>
      </c>
      <c r="G1440" s="6" t="s">
        <v>89</v>
      </c>
      <c r="H1440" s="6" t="s">
        <v>49</v>
      </c>
      <c r="I1440" s="6" t="s">
        <v>27</v>
      </c>
      <c r="J1440" s="5">
        <v>44991</v>
      </c>
      <c r="K1440" s="5"/>
      <c r="L1440" s="6" t="s">
        <v>28</v>
      </c>
      <c r="M1440" s="6">
        <v>1031</v>
      </c>
      <c r="N1440" s="6" t="s">
        <v>29</v>
      </c>
      <c r="O1440" s="6" t="s">
        <v>30</v>
      </c>
      <c r="P1440" s="6" t="s">
        <v>31</v>
      </c>
      <c r="Q1440" s="6">
        <v>3</v>
      </c>
      <c r="R1440" s="6" t="s">
        <v>37</v>
      </c>
      <c r="S1440" s="6">
        <v>3</v>
      </c>
      <c r="T1440" s="7">
        <v>99500</v>
      </c>
      <c r="U1440" t="str">
        <f t="shared" si="154"/>
        <v>Reviewed</v>
      </c>
      <c r="V1440" t="str">
        <f t="shared" si="155"/>
        <v>meets</v>
      </c>
      <c r="W1440">
        <f t="shared" si="156"/>
        <v>0</v>
      </c>
      <c r="X1440" t="str">
        <f t="shared" si="157"/>
        <v>Active</v>
      </c>
      <c r="Y1440">
        <f t="shared" si="158"/>
        <v>2.8246575342465752</v>
      </c>
      <c r="Z1440" t="str">
        <f t="shared" si="159"/>
        <v>2–3 Years</v>
      </c>
      <c r="AA1440" t="str">
        <f t="shared" si="160"/>
        <v>70K–99K</v>
      </c>
    </row>
    <row r="1441" spans="1:27" ht="19.95" customHeight="1" x14ac:dyDescent="0.3">
      <c r="A1441" s="8" t="s">
        <v>1568</v>
      </c>
      <c r="B1441" s="9">
        <v>45026</v>
      </c>
      <c r="C1441" s="1" t="s">
        <v>91</v>
      </c>
      <c r="D1441" s="1" t="s">
        <v>87</v>
      </c>
      <c r="E1441" s="1" t="s">
        <v>92</v>
      </c>
      <c r="F1441" s="1" t="s">
        <v>114</v>
      </c>
      <c r="G1441" s="1" t="s">
        <v>94</v>
      </c>
      <c r="H1441" s="1" t="s">
        <v>43</v>
      </c>
      <c r="I1441" s="1" t="s">
        <v>50</v>
      </c>
      <c r="J1441" s="9">
        <v>45026</v>
      </c>
      <c r="K1441" s="9">
        <v>45658</v>
      </c>
      <c r="L1441" s="1" t="s">
        <v>159</v>
      </c>
      <c r="M1441" s="1">
        <v>632</v>
      </c>
      <c r="N1441" s="1" t="s">
        <v>29</v>
      </c>
      <c r="O1441" s="1" t="s">
        <v>30</v>
      </c>
      <c r="P1441" s="1" t="s">
        <v>107</v>
      </c>
      <c r="Q1441" s="1">
        <v>5</v>
      </c>
      <c r="R1441" s="1" t="s">
        <v>119</v>
      </c>
      <c r="S1441" s="1">
        <v>2</v>
      </c>
      <c r="T1441" s="10">
        <v>71000</v>
      </c>
      <c r="U1441" t="str">
        <f t="shared" si="154"/>
        <v>Reviewed</v>
      </c>
      <c r="V1441" t="str">
        <f t="shared" si="155"/>
        <v>outstanding</v>
      </c>
      <c r="W1441">
        <f t="shared" si="156"/>
        <v>1</v>
      </c>
      <c r="X1441" t="str">
        <f t="shared" si="157"/>
        <v>Attrited</v>
      </c>
      <c r="Y1441">
        <f t="shared" si="158"/>
        <v>1.7315068493150685</v>
      </c>
      <c r="Z1441" t="str">
        <f t="shared" si="159"/>
        <v>1–2 Years</v>
      </c>
      <c r="AA1441" t="str">
        <f t="shared" si="160"/>
        <v>70K–99K</v>
      </c>
    </row>
    <row r="1442" spans="1:27" ht="19.95" customHeight="1" x14ac:dyDescent="0.3">
      <c r="A1442" s="4" t="s">
        <v>1569</v>
      </c>
      <c r="B1442" s="5">
        <v>45576</v>
      </c>
      <c r="C1442" s="6" t="s">
        <v>21</v>
      </c>
      <c r="D1442" s="6" t="s">
        <v>22</v>
      </c>
      <c r="E1442" s="6" t="s">
        <v>23</v>
      </c>
      <c r="F1442" s="6" t="s">
        <v>138</v>
      </c>
      <c r="G1442" s="6" t="s">
        <v>36</v>
      </c>
      <c r="H1442" s="6" t="s">
        <v>43</v>
      </c>
      <c r="I1442" s="6" t="s">
        <v>27</v>
      </c>
      <c r="J1442" s="5">
        <v>45576</v>
      </c>
      <c r="K1442" s="5"/>
      <c r="L1442" s="6" t="s">
        <v>28</v>
      </c>
      <c r="M1442" s="6">
        <v>446</v>
      </c>
      <c r="N1442" s="6" t="s">
        <v>29</v>
      </c>
      <c r="O1442" s="6" t="s">
        <v>63</v>
      </c>
      <c r="P1442" s="6" t="s">
        <v>64</v>
      </c>
      <c r="Q1442" s="6">
        <v>2</v>
      </c>
      <c r="R1442" s="6" t="s">
        <v>53</v>
      </c>
      <c r="S1442" s="6">
        <v>1</v>
      </c>
      <c r="T1442" s="7">
        <v>74000</v>
      </c>
      <c r="U1442" t="str">
        <f t="shared" si="154"/>
        <v>Reviewed</v>
      </c>
      <c r="V1442" t="str">
        <f t="shared" si="155"/>
        <v>needs_support</v>
      </c>
      <c r="W1442">
        <f t="shared" si="156"/>
        <v>0</v>
      </c>
      <c r="X1442" t="str">
        <f t="shared" si="157"/>
        <v>Active</v>
      </c>
      <c r="Y1442">
        <f t="shared" si="158"/>
        <v>1.2219178082191782</v>
      </c>
      <c r="Z1442" t="str">
        <f t="shared" si="159"/>
        <v>1–2 Years</v>
      </c>
      <c r="AA1442" t="str">
        <f t="shared" si="160"/>
        <v>70K–99K</v>
      </c>
    </row>
    <row r="1443" spans="1:27" ht="19.95" customHeight="1" x14ac:dyDescent="0.3">
      <c r="A1443" s="8" t="s">
        <v>1570</v>
      </c>
      <c r="B1443" s="9">
        <v>45292</v>
      </c>
      <c r="C1443" s="1" t="s">
        <v>34</v>
      </c>
      <c r="D1443" s="1" t="s">
        <v>22</v>
      </c>
      <c r="E1443" s="1" t="s">
        <v>23</v>
      </c>
      <c r="F1443" s="1" t="s">
        <v>99</v>
      </c>
      <c r="G1443" s="1" t="s">
        <v>36</v>
      </c>
      <c r="H1443" s="1" t="s">
        <v>49</v>
      </c>
      <c r="I1443" s="1" t="s">
        <v>27</v>
      </c>
      <c r="J1443" s="9">
        <v>45292</v>
      </c>
      <c r="K1443" s="9"/>
      <c r="L1443" s="1" t="s">
        <v>28</v>
      </c>
      <c r="M1443" s="1">
        <v>730</v>
      </c>
      <c r="N1443" s="1" t="s">
        <v>52</v>
      </c>
      <c r="O1443" s="1" t="s">
        <v>30</v>
      </c>
      <c r="P1443" s="1" t="s">
        <v>31</v>
      </c>
      <c r="Q1443" s="1">
        <v>3</v>
      </c>
      <c r="R1443" s="1" t="s">
        <v>37</v>
      </c>
      <c r="S1443" s="1">
        <v>2</v>
      </c>
      <c r="T1443" s="10">
        <v>121000</v>
      </c>
      <c r="U1443" t="str">
        <f t="shared" si="154"/>
        <v>Reviewed</v>
      </c>
      <c r="V1443" t="str">
        <f t="shared" si="155"/>
        <v>meets</v>
      </c>
      <c r="W1443">
        <f t="shared" si="156"/>
        <v>0</v>
      </c>
      <c r="X1443" t="str">
        <f t="shared" si="157"/>
        <v>Active</v>
      </c>
      <c r="Y1443">
        <f t="shared" si="158"/>
        <v>2</v>
      </c>
      <c r="Z1443" t="str">
        <f t="shared" si="159"/>
        <v>2–3 Years</v>
      </c>
      <c r="AA1443" t="str">
        <f t="shared" si="160"/>
        <v>100K–129K</v>
      </c>
    </row>
    <row r="1444" spans="1:27" ht="19.95" customHeight="1" x14ac:dyDescent="0.3">
      <c r="A1444" s="4" t="s">
        <v>1571</v>
      </c>
      <c r="B1444" s="5">
        <v>45343</v>
      </c>
      <c r="C1444" s="6" t="s">
        <v>39</v>
      </c>
      <c r="D1444" s="6" t="s">
        <v>22</v>
      </c>
      <c r="E1444" s="6" t="s">
        <v>40</v>
      </c>
      <c r="F1444" s="6" t="s">
        <v>41</v>
      </c>
      <c r="G1444" s="6" t="s">
        <v>42</v>
      </c>
      <c r="H1444" s="6" t="s">
        <v>43</v>
      </c>
      <c r="I1444" s="6" t="s">
        <v>50</v>
      </c>
      <c r="J1444" s="5">
        <v>45343</v>
      </c>
      <c r="K1444" s="5">
        <v>45593</v>
      </c>
      <c r="L1444" s="6" t="s">
        <v>159</v>
      </c>
      <c r="M1444" s="6">
        <v>250</v>
      </c>
      <c r="N1444" s="6" t="s">
        <v>75</v>
      </c>
      <c r="O1444" s="6" t="s">
        <v>43</v>
      </c>
      <c r="P1444" s="6" t="s">
        <v>133</v>
      </c>
      <c r="Q1444" s="6">
        <v>3</v>
      </c>
      <c r="R1444" s="6" t="s">
        <v>37</v>
      </c>
      <c r="S1444" s="6">
        <v>1</v>
      </c>
      <c r="T1444" s="7">
        <v>67500</v>
      </c>
      <c r="U1444" t="str">
        <f t="shared" si="154"/>
        <v>Reviewed</v>
      </c>
      <c r="V1444" t="str">
        <f t="shared" si="155"/>
        <v>meets</v>
      </c>
      <c r="W1444">
        <f t="shared" si="156"/>
        <v>1</v>
      </c>
      <c r="X1444" t="str">
        <f t="shared" si="157"/>
        <v>Attrited</v>
      </c>
      <c r="Y1444">
        <f t="shared" si="158"/>
        <v>0.68493150684931503</v>
      </c>
      <c r="Z1444" t="str">
        <f t="shared" si="159"/>
        <v>&lt;1 Year</v>
      </c>
      <c r="AA1444" t="str">
        <f t="shared" si="160"/>
        <v>&lt;70K</v>
      </c>
    </row>
    <row r="1445" spans="1:27" ht="19.95" customHeight="1" x14ac:dyDescent="0.3">
      <c r="A1445" s="8" t="s">
        <v>1572</v>
      </c>
      <c r="B1445" s="9">
        <v>45156</v>
      </c>
      <c r="C1445" s="1" t="s">
        <v>46</v>
      </c>
      <c r="D1445" s="1" t="s">
        <v>22</v>
      </c>
      <c r="E1445" s="1" t="s">
        <v>40</v>
      </c>
      <c r="F1445" s="1" t="s">
        <v>41</v>
      </c>
      <c r="G1445" s="1" t="s">
        <v>42</v>
      </c>
      <c r="H1445" s="1" t="s">
        <v>43</v>
      </c>
      <c r="I1445" s="1" t="s">
        <v>27</v>
      </c>
      <c r="J1445" s="9">
        <v>45156</v>
      </c>
      <c r="K1445" s="9"/>
      <c r="L1445" s="1" t="s">
        <v>28</v>
      </c>
      <c r="M1445" s="1">
        <v>866</v>
      </c>
      <c r="N1445" s="1" t="s">
        <v>75</v>
      </c>
      <c r="O1445" s="1" t="s">
        <v>63</v>
      </c>
      <c r="P1445" s="1" t="s">
        <v>64</v>
      </c>
      <c r="Q1445" s="1">
        <v>4</v>
      </c>
      <c r="R1445" s="1" t="s">
        <v>32</v>
      </c>
      <c r="S1445" s="1">
        <v>2</v>
      </c>
      <c r="T1445" s="10">
        <v>73000</v>
      </c>
      <c r="U1445" t="str">
        <f t="shared" si="154"/>
        <v>Reviewed</v>
      </c>
      <c r="V1445" t="str">
        <f t="shared" si="155"/>
        <v>exceeds</v>
      </c>
      <c r="W1445">
        <f t="shared" si="156"/>
        <v>0</v>
      </c>
      <c r="X1445" t="str">
        <f t="shared" si="157"/>
        <v>Active</v>
      </c>
      <c r="Y1445">
        <f t="shared" si="158"/>
        <v>2.3726027397260272</v>
      </c>
      <c r="Z1445" t="str">
        <f t="shared" si="159"/>
        <v>2–3 Years</v>
      </c>
      <c r="AA1445" t="str">
        <f t="shared" si="160"/>
        <v>70K–99K</v>
      </c>
    </row>
    <row r="1446" spans="1:27" ht="19.95" customHeight="1" x14ac:dyDescent="0.3">
      <c r="A1446" s="4" t="s">
        <v>1573</v>
      </c>
      <c r="B1446" s="5">
        <v>44943</v>
      </c>
      <c r="C1446" s="6" t="s">
        <v>55</v>
      </c>
      <c r="D1446" s="6" t="s">
        <v>56</v>
      </c>
      <c r="E1446" s="6" t="s">
        <v>23</v>
      </c>
      <c r="F1446" s="6" t="s">
        <v>190</v>
      </c>
      <c r="G1446" s="6" t="s">
        <v>58</v>
      </c>
      <c r="H1446" s="6" t="s">
        <v>49</v>
      </c>
      <c r="I1446" s="6" t="s">
        <v>27</v>
      </c>
      <c r="J1446" s="5">
        <v>44943</v>
      </c>
      <c r="K1446" s="5"/>
      <c r="L1446" s="6" t="s">
        <v>28</v>
      </c>
      <c r="M1446" s="6">
        <v>1079</v>
      </c>
      <c r="N1446" s="6" t="s">
        <v>29</v>
      </c>
      <c r="O1446" s="6" t="s">
        <v>63</v>
      </c>
      <c r="P1446" s="6" t="s">
        <v>31</v>
      </c>
      <c r="Q1446" s="6">
        <v>2</v>
      </c>
      <c r="R1446" s="6" t="s">
        <v>53</v>
      </c>
      <c r="S1446" s="6">
        <v>3</v>
      </c>
      <c r="T1446" s="7">
        <v>103000</v>
      </c>
      <c r="U1446" t="str">
        <f t="shared" si="154"/>
        <v>Reviewed</v>
      </c>
      <c r="V1446" t="str">
        <f t="shared" si="155"/>
        <v>needs_support</v>
      </c>
      <c r="W1446">
        <f t="shared" si="156"/>
        <v>0</v>
      </c>
      <c r="X1446" t="str">
        <f t="shared" si="157"/>
        <v>Active</v>
      </c>
      <c r="Y1446">
        <f t="shared" si="158"/>
        <v>2.956164383561644</v>
      </c>
      <c r="Z1446" t="str">
        <f t="shared" si="159"/>
        <v>2–3 Years</v>
      </c>
      <c r="AA1446" t="str">
        <f t="shared" si="160"/>
        <v>100K–129K</v>
      </c>
    </row>
    <row r="1447" spans="1:27" ht="19.95" customHeight="1" x14ac:dyDescent="0.3">
      <c r="A1447" s="8" t="s">
        <v>1574</v>
      </c>
      <c r="B1447" s="9">
        <v>45245</v>
      </c>
      <c r="C1447" s="1" t="s">
        <v>60</v>
      </c>
      <c r="D1447" s="1" t="s">
        <v>56</v>
      </c>
      <c r="E1447" s="1" t="s">
        <v>40</v>
      </c>
      <c r="F1447" s="1" t="s">
        <v>145</v>
      </c>
      <c r="G1447" s="1" t="s">
        <v>62</v>
      </c>
      <c r="H1447" s="1" t="s">
        <v>49</v>
      </c>
      <c r="I1447" s="1" t="s">
        <v>27</v>
      </c>
      <c r="J1447" s="9">
        <v>45245</v>
      </c>
      <c r="K1447" s="9"/>
      <c r="L1447" s="1" t="s">
        <v>28</v>
      </c>
      <c r="M1447" s="1">
        <v>777</v>
      </c>
      <c r="N1447" s="1" t="s">
        <v>29</v>
      </c>
      <c r="O1447" s="1" t="s">
        <v>43</v>
      </c>
      <c r="P1447" s="1" t="s">
        <v>107</v>
      </c>
      <c r="Q1447" s="1">
        <v>2</v>
      </c>
      <c r="R1447" s="1" t="s">
        <v>53</v>
      </c>
      <c r="S1447" s="1">
        <v>2</v>
      </c>
      <c r="T1447" s="10">
        <v>133000</v>
      </c>
      <c r="U1447" t="str">
        <f t="shared" si="154"/>
        <v>Reviewed</v>
      </c>
      <c r="V1447" t="str">
        <f t="shared" si="155"/>
        <v>needs_support</v>
      </c>
      <c r="W1447">
        <f t="shared" si="156"/>
        <v>0</v>
      </c>
      <c r="X1447" t="str">
        <f t="shared" si="157"/>
        <v>Active</v>
      </c>
      <c r="Y1447">
        <f t="shared" si="158"/>
        <v>2.128767123287671</v>
      </c>
      <c r="Z1447" t="str">
        <f t="shared" si="159"/>
        <v>2–3 Years</v>
      </c>
      <c r="AA1447" t="str">
        <f t="shared" si="160"/>
        <v>130K+</v>
      </c>
    </row>
    <row r="1448" spans="1:27" ht="19.95" customHeight="1" x14ac:dyDescent="0.3">
      <c r="A1448" s="4" t="s">
        <v>1575</v>
      </c>
      <c r="B1448" s="5">
        <v>44978</v>
      </c>
      <c r="C1448" s="6" t="s">
        <v>66</v>
      </c>
      <c r="D1448" s="6" t="s">
        <v>56</v>
      </c>
      <c r="E1448" s="6" t="s">
        <v>67</v>
      </c>
      <c r="F1448" s="6" t="s">
        <v>68</v>
      </c>
      <c r="G1448" s="6" t="s">
        <v>69</v>
      </c>
      <c r="H1448" s="6" t="s">
        <v>26</v>
      </c>
      <c r="I1448" s="6" t="s">
        <v>50</v>
      </c>
      <c r="J1448" s="5">
        <v>44978</v>
      </c>
      <c r="K1448" s="5">
        <v>45533</v>
      </c>
      <c r="L1448" s="6" t="s">
        <v>159</v>
      </c>
      <c r="M1448" s="6">
        <v>555</v>
      </c>
      <c r="N1448" s="6" t="s">
        <v>29</v>
      </c>
      <c r="O1448" s="6" t="s">
        <v>63</v>
      </c>
      <c r="P1448" s="6" t="s">
        <v>31</v>
      </c>
      <c r="Q1448" s="6">
        <v>4</v>
      </c>
      <c r="R1448" s="6" t="s">
        <v>32</v>
      </c>
      <c r="S1448" s="6">
        <v>2</v>
      </c>
      <c r="T1448" s="7">
        <v>79000</v>
      </c>
      <c r="U1448" t="str">
        <f t="shared" si="154"/>
        <v>Reviewed</v>
      </c>
      <c r="V1448" t="str">
        <f t="shared" si="155"/>
        <v>exceeds</v>
      </c>
      <c r="W1448">
        <f t="shared" si="156"/>
        <v>1</v>
      </c>
      <c r="X1448" t="str">
        <f t="shared" si="157"/>
        <v>Attrited</v>
      </c>
      <c r="Y1448">
        <f t="shared" si="158"/>
        <v>1.5205479452054795</v>
      </c>
      <c r="Z1448" t="str">
        <f t="shared" si="159"/>
        <v>1–2 Years</v>
      </c>
      <c r="AA1448" t="str">
        <f t="shared" si="160"/>
        <v>70K–99K</v>
      </c>
    </row>
    <row r="1449" spans="1:27" ht="19.95" customHeight="1" x14ac:dyDescent="0.3">
      <c r="A1449" s="8" t="s">
        <v>1576</v>
      </c>
      <c r="B1449" s="9">
        <v>45178</v>
      </c>
      <c r="C1449" s="1" t="s">
        <v>71</v>
      </c>
      <c r="D1449" s="1" t="s">
        <v>72</v>
      </c>
      <c r="E1449" s="1" t="s">
        <v>23</v>
      </c>
      <c r="F1449" s="1" t="s">
        <v>73</v>
      </c>
      <c r="G1449" s="1" t="s">
        <v>74</v>
      </c>
      <c r="H1449" s="1" t="s">
        <v>49</v>
      </c>
      <c r="I1449" s="1" t="s">
        <v>27</v>
      </c>
      <c r="J1449" s="9">
        <v>45178</v>
      </c>
      <c r="K1449" s="9"/>
      <c r="L1449" s="1" t="s">
        <v>28</v>
      </c>
      <c r="M1449" s="1">
        <v>844</v>
      </c>
      <c r="N1449" s="1" t="s">
        <v>75</v>
      </c>
      <c r="O1449" s="1" t="s">
        <v>43</v>
      </c>
      <c r="P1449" s="1" t="s">
        <v>64</v>
      </c>
      <c r="Q1449" s="1">
        <v>3</v>
      </c>
      <c r="R1449" s="1" t="s">
        <v>37</v>
      </c>
      <c r="S1449" s="1">
        <v>2</v>
      </c>
      <c r="T1449" s="10">
        <v>118500</v>
      </c>
      <c r="U1449" t="str">
        <f t="shared" si="154"/>
        <v>Reviewed</v>
      </c>
      <c r="V1449" t="str">
        <f t="shared" si="155"/>
        <v>meets</v>
      </c>
      <c r="W1449">
        <f t="shared" si="156"/>
        <v>0</v>
      </c>
      <c r="X1449" t="str">
        <f t="shared" si="157"/>
        <v>Active</v>
      </c>
      <c r="Y1449">
        <f t="shared" si="158"/>
        <v>2.3123287671232875</v>
      </c>
      <c r="Z1449" t="str">
        <f t="shared" si="159"/>
        <v>2–3 Years</v>
      </c>
      <c r="AA1449" t="str">
        <f t="shared" si="160"/>
        <v>100K–129K</v>
      </c>
    </row>
    <row r="1450" spans="1:27" ht="19.95" customHeight="1" x14ac:dyDescent="0.3">
      <c r="A1450" s="4" t="s">
        <v>1577</v>
      </c>
      <c r="B1450" s="5">
        <v>45273</v>
      </c>
      <c r="C1450" s="6" t="s">
        <v>77</v>
      </c>
      <c r="D1450" s="6" t="s">
        <v>72</v>
      </c>
      <c r="E1450" s="6" t="s">
        <v>40</v>
      </c>
      <c r="F1450" s="6" t="s">
        <v>131</v>
      </c>
      <c r="G1450" s="6" t="s">
        <v>79</v>
      </c>
      <c r="H1450" s="6" t="s">
        <v>26</v>
      </c>
      <c r="I1450" s="6" t="s">
        <v>27</v>
      </c>
      <c r="J1450" s="5">
        <v>45273</v>
      </c>
      <c r="K1450" s="5"/>
      <c r="L1450" s="6" t="s">
        <v>28</v>
      </c>
      <c r="M1450" s="6">
        <v>749</v>
      </c>
      <c r="N1450" s="6" t="s">
        <v>75</v>
      </c>
      <c r="O1450" s="6" t="s">
        <v>30</v>
      </c>
      <c r="P1450" s="6" t="s">
        <v>44</v>
      </c>
      <c r="Q1450" s="6">
        <v>4</v>
      </c>
      <c r="R1450" s="6" t="s">
        <v>32</v>
      </c>
      <c r="S1450" s="6">
        <v>2</v>
      </c>
      <c r="T1450" s="7">
        <v>86500</v>
      </c>
      <c r="U1450" t="str">
        <f t="shared" si="154"/>
        <v>Reviewed</v>
      </c>
      <c r="V1450" t="str">
        <f t="shared" si="155"/>
        <v>exceeds</v>
      </c>
      <c r="W1450">
        <f t="shared" si="156"/>
        <v>0</v>
      </c>
      <c r="X1450" t="str">
        <f t="shared" si="157"/>
        <v>Active</v>
      </c>
      <c r="Y1450">
        <f t="shared" si="158"/>
        <v>2.0520547945205481</v>
      </c>
      <c r="Z1450" t="str">
        <f t="shared" si="159"/>
        <v>2–3 Years</v>
      </c>
      <c r="AA1450" t="str">
        <f t="shared" si="160"/>
        <v>70K–99K</v>
      </c>
    </row>
    <row r="1451" spans="1:27" ht="19.95" customHeight="1" x14ac:dyDescent="0.3">
      <c r="A1451" s="8" t="s">
        <v>1578</v>
      </c>
      <c r="B1451" s="9">
        <v>45731</v>
      </c>
      <c r="C1451" s="1" t="s">
        <v>81</v>
      </c>
      <c r="D1451" s="1" t="s">
        <v>72</v>
      </c>
      <c r="E1451" s="1" t="s">
        <v>23</v>
      </c>
      <c r="F1451" s="1" t="s">
        <v>82</v>
      </c>
      <c r="G1451" s="1" t="s">
        <v>83</v>
      </c>
      <c r="H1451" s="1" t="s">
        <v>26</v>
      </c>
      <c r="I1451" s="1" t="s">
        <v>27</v>
      </c>
      <c r="J1451" s="9">
        <v>45731</v>
      </c>
      <c r="K1451" s="9"/>
      <c r="L1451" s="1" t="s">
        <v>28</v>
      </c>
      <c r="M1451" s="1">
        <v>291</v>
      </c>
      <c r="N1451" s="1" t="s">
        <v>122</v>
      </c>
      <c r="O1451" s="1" t="s">
        <v>105</v>
      </c>
      <c r="P1451" s="1" t="s">
        <v>44</v>
      </c>
      <c r="Q1451" s="1">
        <v>3</v>
      </c>
      <c r="R1451" s="1" t="s">
        <v>37</v>
      </c>
      <c r="S1451" s="1">
        <v>1</v>
      </c>
      <c r="T1451" s="10">
        <v>84500</v>
      </c>
      <c r="U1451" t="str">
        <f t="shared" si="154"/>
        <v>Reviewed</v>
      </c>
      <c r="V1451" t="str">
        <f t="shared" si="155"/>
        <v>meets</v>
      </c>
      <c r="W1451">
        <f t="shared" si="156"/>
        <v>0</v>
      </c>
      <c r="X1451" t="str">
        <f t="shared" si="157"/>
        <v>Active</v>
      </c>
      <c r="Y1451">
        <f t="shared" si="158"/>
        <v>0.79726027397260268</v>
      </c>
      <c r="Z1451" t="str">
        <f t="shared" si="159"/>
        <v>&lt;1 Year</v>
      </c>
      <c r="AA1451" t="str">
        <f t="shared" si="160"/>
        <v>70K–99K</v>
      </c>
    </row>
    <row r="1452" spans="1:27" ht="19.95" customHeight="1" x14ac:dyDescent="0.3">
      <c r="A1452" s="4" t="s">
        <v>1579</v>
      </c>
      <c r="B1452" s="5">
        <v>45637</v>
      </c>
      <c r="C1452" s="6" t="s">
        <v>86</v>
      </c>
      <c r="D1452" s="6" t="s">
        <v>87</v>
      </c>
      <c r="E1452" s="6" t="s">
        <v>67</v>
      </c>
      <c r="F1452" s="6" t="s">
        <v>135</v>
      </c>
      <c r="G1452" s="6" t="s">
        <v>89</v>
      </c>
      <c r="H1452" s="6" t="s">
        <v>43</v>
      </c>
      <c r="I1452" s="6" t="s">
        <v>50</v>
      </c>
      <c r="J1452" s="5">
        <v>45637</v>
      </c>
      <c r="K1452" s="5">
        <v>45804</v>
      </c>
      <c r="L1452" s="6" t="s">
        <v>51</v>
      </c>
      <c r="M1452" s="6">
        <v>167</v>
      </c>
      <c r="N1452" s="6" t="s">
        <v>29</v>
      </c>
      <c r="O1452" s="6" t="s">
        <v>30</v>
      </c>
      <c r="P1452" s="6" t="s">
        <v>31</v>
      </c>
      <c r="Q1452" s="6" t="s">
        <v>95</v>
      </c>
      <c r="R1452" s="6" t="s">
        <v>28</v>
      </c>
      <c r="S1452" s="6">
        <v>0</v>
      </c>
      <c r="T1452" s="7">
        <v>74000</v>
      </c>
      <c r="U1452" t="str">
        <f t="shared" si="154"/>
        <v>Not Reviewed</v>
      </c>
      <c r="V1452" t="str">
        <f t="shared" si="155"/>
        <v>Not Reviewed</v>
      </c>
      <c r="W1452">
        <f t="shared" si="156"/>
        <v>1</v>
      </c>
      <c r="X1452" t="str">
        <f t="shared" si="157"/>
        <v>Attrited</v>
      </c>
      <c r="Y1452">
        <f t="shared" si="158"/>
        <v>0.45753424657534247</v>
      </c>
      <c r="Z1452" t="str">
        <f t="shared" si="159"/>
        <v>&lt;1 Year</v>
      </c>
      <c r="AA1452" t="str">
        <f t="shared" si="160"/>
        <v>70K–99K</v>
      </c>
    </row>
    <row r="1453" spans="1:27" ht="19.95" customHeight="1" x14ac:dyDescent="0.3">
      <c r="A1453" s="8" t="s">
        <v>1580</v>
      </c>
      <c r="B1453" s="9">
        <v>45430</v>
      </c>
      <c r="C1453" s="1" t="s">
        <v>91</v>
      </c>
      <c r="D1453" s="1" t="s">
        <v>87</v>
      </c>
      <c r="E1453" s="1" t="s">
        <v>92</v>
      </c>
      <c r="F1453" s="1" t="s">
        <v>114</v>
      </c>
      <c r="G1453" s="1" t="s">
        <v>94</v>
      </c>
      <c r="H1453" s="1" t="s">
        <v>43</v>
      </c>
      <c r="I1453" s="1" t="s">
        <v>27</v>
      </c>
      <c r="J1453" s="9">
        <v>45430</v>
      </c>
      <c r="K1453" s="9"/>
      <c r="L1453" s="1" t="s">
        <v>28</v>
      </c>
      <c r="M1453" s="1">
        <v>592</v>
      </c>
      <c r="N1453" s="1" t="s">
        <v>29</v>
      </c>
      <c r="O1453" s="1" t="s">
        <v>105</v>
      </c>
      <c r="P1453" s="1" t="s">
        <v>44</v>
      </c>
      <c r="Q1453" s="1">
        <v>3</v>
      </c>
      <c r="R1453" s="1" t="s">
        <v>37</v>
      </c>
      <c r="S1453" s="1">
        <v>2</v>
      </c>
      <c r="T1453" s="10">
        <v>73000</v>
      </c>
      <c r="U1453" t="str">
        <f t="shared" si="154"/>
        <v>Reviewed</v>
      </c>
      <c r="V1453" t="str">
        <f t="shared" si="155"/>
        <v>meets</v>
      </c>
      <c r="W1453">
        <f t="shared" si="156"/>
        <v>0</v>
      </c>
      <c r="X1453" t="str">
        <f t="shared" si="157"/>
        <v>Active</v>
      </c>
      <c r="Y1453">
        <f t="shared" si="158"/>
        <v>1.6219178082191781</v>
      </c>
      <c r="Z1453" t="str">
        <f t="shared" si="159"/>
        <v>1–2 Years</v>
      </c>
      <c r="AA1453" t="str">
        <f t="shared" si="160"/>
        <v>70K–99K</v>
      </c>
    </row>
    <row r="1454" spans="1:27" ht="19.95" customHeight="1" x14ac:dyDescent="0.3">
      <c r="A1454" s="4" t="s">
        <v>1581</v>
      </c>
      <c r="B1454" s="5">
        <v>45524</v>
      </c>
      <c r="C1454" s="6" t="s">
        <v>21</v>
      </c>
      <c r="D1454" s="6" t="s">
        <v>22</v>
      </c>
      <c r="E1454" s="6" t="s">
        <v>23</v>
      </c>
      <c r="F1454" s="6" t="s">
        <v>121</v>
      </c>
      <c r="G1454" s="6" t="s">
        <v>25</v>
      </c>
      <c r="H1454" s="6" t="s">
        <v>49</v>
      </c>
      <c r="I1454" s="6" t="s">
        <v>27</v>
      </c>
      <c r="J1454" s="5">
        <v>45524</v>
      </c>
      <c r="K1454" s="5"/>
      <c r="L1454" s="6" t="s">
        <v>28</v>
      </c>
      <c r="M1454" s="6">
        <v>498</v>
      </c>
      <c r="N1454" s="6" t="s">
        <v>122</v>
      </c>
      <c r="O1454" s="6" t="s">
        <v>30</v>
      </c>
      <c r="P1454" s="6" t="s">
        <v>44</v>
      </c>
      <c r="Q1454" s="6">
        <v>4</v>
      </c>
      <c r="R1454" s="6" t="s">
        <v>32</v>
      </c>
      <c r="S1454" s="6">
        <v>1</v>
      </c>
      <c r="T1454" s="7">
        <v>140000</v>
      </c>
      <c r="U1454" t="str">
        <f t="shared" si="154"/>
        <v>Reviewed</v>
      </c>
      <c r="V1454" t="str">
        <f t="shared" si="155"/>
        <v>exceeds</v>
      </c>
      <c r="W1454">
        <f t="shared" si="156"/>
        <v>0</v>
      </c>
      <c r="X1454" t="str">
        <f t="shared" si="157"/>
        <v>Active</v>
      </c>
      <c r="Y1454">
        <f t="shared" si="158"/>
        <v>1.3643835616438356</v>
      </c>
      <c r="Z1454" t="str">
        <f t="shared" si="159"/>
        <v>1–2 Years</v>
      </c>
      <c r="AA1454" t="str">
        <f t="shared" si="160"/>
        <v>130K+</v>
      </c>
    </row>
    <row r="1455" spans="1:27" ht="19.95" customHeight="1" x14ac:dyDescent="0.3">
      <c r="A1455" s="8" t="s">
        <v>1582</v>
      </c>
      <c r="B1455" s="9">
        <v>45883</v>
      </c>
      <c r="C1455" s="1" t="s">
        <v>34</v>
      </c>
      <c r="D1455" s="1" t="s">
        <v>22</v>
      </c>
      <c r="E1455" s="1" t="s">
        <v>23</v>
      </c>
      <c r="F1455" s="1" t="s">
        <v>35</v>
      </c>
      <c r="G1455" s="1" t="s">
        <v>36</v>
      </c>
      <c r="H1455" s="1" t="s">
        <v>26</v>
      </c>
      <c r="I1455" s="1" t="s">
        <v>27</v>
      </c>
      <c r="J1455" s="9">
        <v>45883</v>
      </c>
      <c r="K1455" s="9"/>
      <c r="L1455" s="1" t="s">
        <v>28</v>
      </c>
      <c r="M1455" s="1">
        <v>139</v>
      </c>
      <c r="N1455" s="1" t="s">
        <v>29</v>
      </c>
      <c r="O1455" s="1" t="s">
        <v>30</v>
      </c>
      <c r="P1455" s="1" t="s">
        <v>107</v>
      </c>
      <c r="Q1455" s="1" t="s">
        <v>95</v>
      </c>
      <c r="R1455" s="1" t="s">
        <v>28</v>
      </c>
      <c r="S1455" s="1">
        <v>0</v>
      </c>
      <c r="T1455" s="10">
        <v>91000</v>
      </c>
      <c r="U1455" t="str">
        <f t="shared" si="154"/>
        <v>Not Reviewed</v>
      </c>
      <c r="V1455" t="str">
        <f t="shared" si="155"/>
        <v>Not Reviewed</v>
      </c>
      <c r="W1455">
        <f t="shared" si="156"/>
        <v>0</v>
      </c>
      <c r="X1455" t="str">
        <f t="shared" si="157"/>
        <v>Active</v>
      </c>
      <c r="Y1455">
        <f t="shared" si="158"/>
        <v>0.38082191780821917</v>
      </c>
      <c r="Z1455" t="str">
        <f t="shared" si="159"/>
        <v>&lt;1 Year</v>
      </c>
      <c r="AA1455" t="str">
        <f t="shared" si="160"/>
        <v>70K–99K</v>
      </c>
    </row>
    <row r="1456" spans="1:27" ht="19.95" customHeight="1" x14ac:dyDescent="0.3">
      <c r="A1456" s="4" t="s">
        <v>1583</v>
      </c>
      <c r="B1456" s="5">
        <v>45830</v>
      </c>
      <c r="C1456" s="6" t="s">
        <v>39</v>
      </c>
      <c r="D1456" s="6" t="s">
        <v>22</v>
      </c>
      <c r="E1456" s="6" t="s">
        <v>40</v>
      </c>
      <c r="F1456" s="6" t="s">
        <v>41</v>
      </c>
      <c r="G1456" s="6" t="s">
        <v>42</v>
      </c>
      <c r="H1456" s="6" t="s">
        <v>43</v>
      </c>
      <c r="I1456" s="6" t="s">
        <v>27</v>
      </c>
      <c r="J1456" s="5">
        <v>45830</v>
      </c>
      <c r="K1456" s="5"/>
      <c r="L1456" s="6" t="s">
        <v>28</v>
      </c>
      <c r="M1456" s="6">
        <v>192</v>
      </c>
      <c r="N1456" s="6" t="s">
        <v>52</v>
      </c>
      <c r="O1456" s="6" t="s">
        <v>105</v>
      </c>
      <c r="P1456" s="6" t="s">
        <v>31</v>
      </c>
      <c r="Q1456" s="6">
        <v>3</v>
      </c>
      <c r="R1456" s="6" t="s">
        <v>37</v>
      </c>
      <c r="S1456" s="6">
        <v>1</v>
      </c>
      <c r="T1456" s="7">
        <v>58000</v>
      </c>
      <c r="U1456" t="str">
        <f t="shared" si="154"/>
        <v>Reviewed</v>
      </c>
      <c r="V1456" t="str">
        <f t="shared" si="155"/>
        <v>meets</v>
      </c>
      <c r="W1456">
        <f t="shared" si="156"/>
        <v>0</v>
      </c>
      <c r="X1456" t="str">
        <f t="shared" si="157"/>
        <v>Active</v>
      </c>
      <c r="Y1456">
        <f t="shared" si="158"/>
        <v>0.52602739726027392</v>
      </c>
      <c r="Z1456" t="str">
        <f t="shared" si="159"/>
        <v>&lt;1 Year</v>
      </c>
      <c r="AA1456" t="str">
        <f t="shared" si="160"/>
        <v>&lt;70K</v>
      </c>
    </row>
    <row r="1457" spans="1:27" ht="19.95" customHeight="1" x14ac:dyDescent="0.3">
      <c r="A1457" s="8" t="s">
        <v>1584</v>
      </c>
      <c r="B1457" s="9">
        <v>45079</v>
      </c>
      <c r="C1457" s="1" t="s">
        <v>46</v>
      </c>
      <c r="D1457" s="1" t="s">
        <v>22</v>
      </c>
      <c r="E1457" s="1" t="s">
        <v>40</v>
      </c>
      <c r="F1457" s="1" t="s">
        <v>143</v>
      </c>
      <c r="G1457" s="1" t="s">
        <v>48</v>
      </c>
      <c r="H1457" s="1" t="s">
        <v>43</v>
      </c>
      <c r="I1457" s="1" t="s">
        <v>27</v>
      </c>
      <c r="J1457" s="9">
        <v>45079</v>
      </c>
      <c r="K1457" s="9"/>
      <c r="L1457" s="1" t="s">
        <v>28</v>
      </c>
      <c r="M1457" s="1">
        <v>943</v>
      </c>
      <c r="N1457" s="1" t="s">
        <v>75</v>
      </c>
      <c r="O1457" s="1" t="s">
        <v>43</v>
      </c>
      <c r="P1457" s="1" t="s">
        <v>31</v>
      </c>
      <c r="Q1457" s="1">
        <v>4</v>
      </c>
      <c r="R1457" s="1" t="s">
        <v>32</v>
      </c>
      <c r="S1457" s="1">
        <v>3</v>
      </c>
      <c r="T1457" s="10">
        <v>62000</v>
      </c>
      <c r="U1457" t="str">
        <f t="shared" si="154"/>
        <v>Reviewed</v>
      </c>
      <c r="V1457" t="str">
        <f t="shared" si="155"/>
        <v>exceeds</v>
      </c>
      <c r="W1457">
        <f t="shared" si="156"/>
        <v>0</v>
      </c>
      <c r="X1457" t="str">
        <f t="shared" si="157"/>
        <v>Active</v>
      </c>
      <c r="Y1457">
        <f t="shared" si="158"/>
        <v>2.5835616438356164</v>
      </c>
      <c r="Z1457" t="str">
        <f t="shared" si="159"/>
        <v>2–3 Years</v>
      </c>
      <c r="AA1457" t="str">
        <f t="shared" si="160"/>
        <v>&lt;70K</v>
      </c>
    </row>
    <row r="1458" spans="1:27" ht="19.95" customHeight="1" x14ac:dyDescent="0.3">
      <c r="A1458" s="4" t="s">
        <v>1585</v>
      </c>
      <c r="B1458" s="5">
        <v>45029</v>
      </c>
      <c r="C1458" s="6" t="s">
        <v>55</v>
      </c>
      <c r="D1458" s="6" t="s">
        <v>56</v>
      </c>
      <c r="E1458" s="6" t="s">
        <v>23</v>
      </c>
      <c r="F1458" s="6" t="s">
        <v>61</v>
      </c>
      <c r="G1458" s="6" t="s">
        <v>62</v>
      </c>
      <c r="H1458" s="6" t="s">
        <v>26</v>
      </c>
      <c r="I1458" s="6" t="s">
        <v>27</v>
      </c>
      <c r="J1458" s="5">
        <v>45029</v>
      </c>
      <c r="K1458" s="5"/>
      <c r="L1458" s="6" t="s">
        <v>28</v>
      </c>
      <c r="M1458" s="6">
        <v>993</v>
      </c>
      <c r="N1458" s="6" t="s">
        <v>52</v>
      </c>
      <c r="O1458" s="6" t="s">
        <v>43</v>
      </c>
      <c r="P1458" s="6" t="s">
        <v>44</v>
      </c>
      <c r="Q1458" s="6">
        <v>4</v>
      </c>
      <c r="R1458" s="6" t="s">
        <v>32</v>
      </c>
      <c r="S1458" s="6">
        <v>3</v>
      </c>
      <c r="T1458" s="7">
        <v>93000</v>
      </c>
      <c r="U1458" t="str">
        <f t="shared" si="154"/>
        <v>Reviewed</v>
      </c>
      <c r="V1458" t="str">
        <f t="shared" si="155"/>
        <v>exceeds</v>
      </c>
      <c r="W1458">
        <f t="shared" si="156"/>
        <v>0</v>
      </c>
      <c r="X1458" t="str">
        <f t="shared" si="157"/>
        <v>Active</v>
      </c>
      <c r="Y1458">
        <f t="shared" si="158"/>
        <v>2.7205479452054795</v>
      </c>
      <c r="Z1458" t="str">
        <f t="shared" si="159"/>
        <v>2–3 Years</v>
      </c>
      <c r="AA1458" t="str">
        <f t="shared" si="160"/>
        <v>70K–99K</v>
      </c>
    </row>
    <row r="1459" spans="1:27" ht="19.95" customHeight="1" x14ac:dyDescent="0.3">
      <c r="A1459" s="8" t="s">
        <v>1586</v>
      </c>
      <c r="B1459" s="9">
        <v>45534</v>
      </c>
      <c r="C1459" s="1" t="s">
        <v>60</v>
      </c>
      <c r="D1459" s="1" t="s">
        <v>56</v>
      </c>
      <c r="E1459" s="1" t="s">
        <v>40</v>
      </c>
      <c r="F1459" s="1" t="s">
        <v>61</v>
      </c>
      <c r="G1459" s="1" t="s">
        <v>62</v>
      </c>
      <c r="H1459" s="1" t="s">
        <v>26</v>
      </c>
      <c r="I1459" s="1" t="s">
        <v>27</v>
      </c>
      <c r="J1459" s="9">
        <v>45534</v>
      </c>
      <c r="K1459" s="9"/>
      <c r="L1459" s="1" t="s">
        <v>28</v>
      </c>
      <c r="M1459" s="1">
        <v>488</v>
      </c>
      <c r="N1459" s="1" t="s">
        <v>29</v>
      </c>
      <c r="O1459" s="1" t="s">
        <v>63</v>
      </c>
      <c r="P1459" s="1" t="s">
        <v>107</v>
      </c>
      <c r="Q1459" s="1">
        <v>4</v>
      </c>
      <c r="R1459" s="1" t="s">
        <v>32</v>
      </c>
      <c r="S1459" s="1">
        <v>1</v>
      </c>
      <c r="T1459" s="10">
        <v>95500</v>
      </c>
      <c r="U1459" t="str">
        <f t="shared" si="154"/>
        <v>Reviewed</v>
      </c>
      <c r="V1459" t="str">
        <f t="shared" si="155"/>
        <v>exceeds</v>
      </c>
      <c r="W1459">
        <f t="shared" si="156"/>
        <v>0</v>
      </c>
      <c r="X1459" t="str">
        <f t="shared" si="157"/>
        <v>Active</v>
      </c>
      <c r="Y1459">
        <f t="shared" si="158"/>
        <v>1.3369863013698631</v>
      </c>
      <c r="Z1459" t="str">
        <f t="shared" si="159"/>
        <v>1–2 Years</v>
      </c>
      <c r="AA1459" t="str">
        <f t="shared" si="160"/>
        <v>70K–99K</v>
      </c>
    </row>
    <row r="1460" spans="1:27" ht="19.95" customHeight="1" x14ac:dyDescent="0.3">
      <c r="A1460" s="4" t="s">
        <v>1587</v>
      </c>
      <c r="B1460" s="5">
        <v>45412</v>
      </c>
      <c r="C1460" s="6" t="s">
        <v>66</v>
      </c>
      <c r="D1460" s="6" t="s">
        <v>56</v>
      </c>
      <c r="E1460" s="6" t="s">
        <v>67</v>
      </c>
      <c r="F1460" s="6" t="s">
        <v>109</v>
      </c>
      <c r="G1460" s="6" t="s">
        <v>36</v>
      </c>
      <c r="H1460" s="6" t="s">
        <v>110</v>
      </c>
      <c r="I1460" s="6" t="s">
        <v>27</v>
      </c>
      <c r="J1460" s="5">
        <v>45412</v>
      </c>
      <c r="K1460" s="5"/>
      <c r="L1460" s="6" t="s">
        <v>28</v>
      </c>
      <c r="M1460" s="6">
        <v>610</v>
      </c>
      <c r="N1460" s="6" t="s">
        <v>29</v>
      </c>
      <c r="O1460" s="6" t="s">
        <v>43</v>
      </c>
      <c r="P1460" s="6" t="s">
        <v>64</v>
      </c>
      <c r="Q1460" s="6">
        <v>2</v>
      </c>
      <c r="R1460" s="6" t="s">
        <v>53</v>
      </c>
      <c r="S1460" s="6">
        <v>2</v>
      </c>
      <c r="T1460" s="7">
        <v>183500</v>
      </c>
      <c r="U1460" t="str">
        <f t="shared" si="154"/>
        <v>Reviewed</v>
      </c>
      <c r="V1460" t="str">
        <f t="shared" si="155"/>
        <v>needs_support</v>
      </c>
      <c r="W1460">
        <f t="shared" si="156"/>
        <v>0</v>
      </c>
      <c r="X1460" t="str">
        <f t="shared" si="157"/>
        <v>Active</v>
      </c>
      <c r="Y1460">
        <f t="shared" si="158"/>
        <v>1.6712328767123288</v>
      </c>
      <c r="Z1460" t="str">
        <f t="shared" si="159"/>
        <v>1–2 Years</v>
      </c>
      <c r="AA1460" t="str">
        <f t="shared" si="160"/>
        <v>130K+</v>
      </c>
    </row>
    <row r="1461" spans="1:27" ht="19.95" customHeight="1" x14ac:dyDescent="0.3">
      <c r="A1461" s="8" t="s">
        <v>1588</v>
      </c>
      <c r="B1461" s="9">
        <v>45465</v>
      </c>
      <c r="C1461" s="1" t="s">
        <v>71</v>
      </c>
      <c r="D1461" s="1" t="s">
        <v>72</v>
      </c>
      <c r="E1461" s="1" t="s">
        <v>23</v>
      </c>
      <c r="F1461" s="1" t="s">
        <v>73</v>
      </c>
      <c r="G1461" s="1" t="s">
        <v>74</v>
      </c>
      <c r="H1461" s="1" t="s">
        <v>49</v>
      </c>
      <c r="I1461" s="1" t="s">
        <v>27</v>
      </c>
      <c r="J1461" s="9">
        <v>45465</v>
      </c>
      <c r="K1461" s="9"/>
      <c r="L1461" s="1" t="s">
        <v>28</v>
      </c>
      <c r="M1461" s="1">
        <v>557</v>
      </c>
      <c r="N1461" s="1" t="s">
        <v>52</v>
      </c>
      <c r="O1461" s="1" t="s">
        <v>43</v>
      </c>
      <c r="P1461" s="1" t="s">
        <v>44</v>
      </c>
      <c r="Q1461" s="1">
        <v>3</v>
      </c>
      <c r="R1461" s="1" t="s">
        <v>37</v>
      </c>
      <c r="S1461" s="1">
        <v>2</v>
      </c>
      <c r="T1461" s="10">
        <v>100500</v>
      </c>
      <c r="U1461" t="str">
        <f t="shared" si="154"/>
        <v>Reviewed</v>
      </c>
      <c r="V1461" t="str">
        <f t="shared" si="155"/>
        <v>meets</v>
      </c>
      <c r="W1461">
        <f t="shared" si="156"/>
        <v>0</v>
      </c>
      <c r="X1461" t="str">
        <f t="shared" si="157"/>
        <v>Active</v>
      </c>
      <c r="Y1461">
        <f t="shared" si="158"/>
        <v>1.526027397260274</v>
      </c>
      <c r="Z1461" t="str">
        <f t="shared" si="159"/>
        <v>1–2 Years</v>
      </c>
      <c r="AA1461" t="str">
        <f t="shared" si="160"/>
        <v>100K–129K</v>
      </c>
    </row>
    <row r="1462" spans="1:27" ht="19.95" customHeight="1" x14ac:dyDescent="0.3">
      <c r="A1462" s="4" t="s">
        <v>1589</v>
      </c>
      <c r="B1462" s="5">
        <v>45544</v>
      </c>
      <c r="C1462" s="6" t="s">
        <v>77</v>
      </c>
      <c r="D1462" s="6" t="s">
        <v>72</v>
      </c>
      <c r="E1462" s="6" t="s">
        <v>40</v>
      </c>
      <c r="F1462" s="6" t="s">
        <v>131</v>
      </c>
      <c r="G1462" s="6" t="s">
        <v>79</v>
      </c>
      <c r="H1462" s="6" t="s">
        <v>26</v>
      </c>
      <c r="I1462" s="6" t="s">
        <v>27</v>
      </c>
      <c r="J1462" s="5">
        <v>45544</v>
      </c>
      <c r="K1462" s="5"/>
      <c r="L1462" s="6" t="s">
        <v>28</v>
      </c>
      <c r="M1462" s="6">
        <v>478</v>
      </c>
      <c r="N1462" s="6" t="s">
        <v>29</v>
      </c>
      <c r="O1462" s="6" t="s">
        <v>63</v>
      </c>
      <c r="P1462" s="6" t="s">
        <v>133</v>
      </c>
      <c r="Q1462" s="6">
        <v>4</v>
      </c>
      <c r="R1462" s="6" t="s">
        <v>32</v>
      </c>
      <c r="S1462" s="6">
        <v>1</v>
      </c>
      <c r="T1462" s="7">
        <v>98500</v>
      </c>
      <c r="U1462" t="str">
        <f t="shared" si="154"/>
        <v>Reviewed</v>
      </c>
      <c r="V1462" t="str">
        <f t="shared" si="155"/>
        <v>exceeds</v>
      </c>
      <c r="W1462">
        <f t="shared" si="156"/>
        <v>0</v>
      </c>
      <c r="X1462" t="str">
        <f t="shared" si="157"/>
        <v>Active</v>
      </c>
      <c r="Y1462">
        <f t="shared" si="158"/>
        <v>1.3095890410958904</v>
      </c>
      <c r="Z1462" t="str">
        <f t="shared" si="159"/>
        <v>1–2 Years</v>
      </c>
      <c r="AA1462" t="str">
        <f t="shared" si="160"/>
        <v>70K–99K</v>
      </c>
    </row>
    <row r="1463" spans="1:27" ht="19.95" customHeight="1" x14ac:dyDescent="0.3">
      <c r="A1463" s="8" t="s">
        <v>1590</v>
      </c>
      <c r="B1463" s="9">
        <v>45718</v>
      </c>
      <c r="C1463" s="1" t="s">
        <v>81</v>
      </c>
      <c r="D1463" s="1" t="s">
        <v>72</v>
      </c>
      <c r="E1463" s="1" t="s">
        <v>23</v>
      </c>
      <c r="F1463" s="1" t="s">
        <v>223</v>
      </c>
      <c r="G1463" s="1" t="s">
        <v>83</v>
      </c>
      <c r="H1463" s="1" t="s">
        <v>49</v>
      </c>
      <c r="I1463" s="1" t="s">
        <v>27</v>
      </c>
      <c r="J1463" s="9">
        <v>45718</v>
      </c>
      <c r="K1463" s="9"/>
      <c r="L1463" s="1" t="s">
        <v>28</v>
      </c>
      <c r="M1463" s="1">
        <v>304</v>
      </c>
      <c r="N1463" s="1" t="s">
        <v>29</v>
      </c>
      <c r="O1463" s="1" t="s">
        <v>63</v>
      </c>
      <c r="P1463" s="1" t="s">
        <v>64</v>
      </c>
      <c r="Q1463" s="1">
        <v>4</v>
      </c>
      <c r="R1463" s="1" t="s">
        <v>32</v>
      </c>
      <c r="S1463" s="1">
        <v>1</v>
      </c>
      <c r="T1463" s="10">
        <v>128000</v>
      </c>
      <c r="U1463" t="str">
        <f t="shared" si="154"/>
        <v>Reviewed</v>
      </c>
      <c r="V1463" t="str">
        <f t="shared" si="155"/>
        <v>exceeds</v>
      </c>
      <c r="W1463">
        <f t="shared" si="156"/>
        <v>0</v>
      </c>
      <c r="X1463" t="str">
        <f t="shared" si="157"/>
        <v>Active</v>
      </c>
      <c r="Y1463">
        <f t="shared" si="158"/>
        <v>0.83287671232876714</v>
      </c>
      <c r="Z1463" t="str">
        <f t="shared" si="159"/>
        <v>&lt;1 Year</v>
      </c>
      <c r="AA1463" t="str">
        <f t="shared" si="160"/>
        <v>100K–129K</v>
      </c>
    </row>
    <row r="1464" spans="1:27" ht="19.95" customHeight="1" x14ac:dyDescent="0.3">
      <c r="A1464" s="4" t="s">
        <v>1591</v>
      </c>
      <c r="B1464" s="5">
        <v>45551</v>
      </c>
      <c r="C1464" s="6" t="s">
        <v>86</v>
      </c>
      <c r="D1464" s="6" t="s">
        <v>87</v>
      </c>
      <c r="E1464" s="6" t="s">
        <v>67</v>
      </c>
      <c r="F1464" s="6" t="s">
        <v>116</v>
      </c>
      <c r="G1464" s="6" t="s">
        <v>89</v>
      </c>
      <c r="H1464" s="6" t="s">
        <v>26</v>
      </c>
      <c r="I1464" s="6" t="s">
        <v>27</v>
      </c>
      <c r="J1464" s="5">
        <v>45551</v>
      </c>
      <c r="K1464" s="5"/>
      <c r="L1464" s="6" t="s">
        <v>28</v>
      </c>
      <c r="M1464" s="6">
        <v>471</v>
      </c>
      <c r="N1464" s="6" t="s">
        <v>29</v>
      </c>
      <c r="O1464" s="6" t="s">
        <v>43</v>
      </c>
      <c r="P1464" s="6" t="s">
        <v>64</v>
      </c>
      <c r="Q1464" s="6">
        <v>4</v>
      </c>
      <c r="R1464" s="6" t="s">
        <v>32</v>
      </c>
      <c r="S1464" s="6">
        <v>1</v>
      </c>
      <c r="T1464" s="7">
        <v>84500</v>
      </c>
      <c r="U1464" t="str">
        <f t="shared" si="154"/>
        <v>Reviewed</v>
      </c>
      <c r="V1464" t="str">
        <f t="shared" si="155"/>
        <v>exceeds</v>
      </c>
      <c r="W1464">
        <f t="shared" si="156"/>
        <v>0</v>
      </c>
      <c r="X1464" t="str">
        <f t="shared" si="157"/>
        <v>Active</v>
      </c>
      <c r="Y1464">
        <f t="shared" si="158"/>
        <v>1.2904109589041095</v>
      </c>
      <c r="Z1464" t="str">
        <f t="shared" si="159"/>
        <v>1–2 Years</v>
      </c>
      <c r="AA1464" t="str">
        <f t="shared" si="160"/>
        <v>70K–99K</v>
      </c>
    </row>
    <row r="1465" spans="1:27" ht="19.95" customHeight="1" x14ac:dyDescent="0.3">
      <c r="A1465" s="8" t="s">
        <v>1592</v>
      </c>
      <c r="B1465" s="9">
        <v>45227</v>
      </c>
      <c r="C1465" s="1" t="s">
        <v>91</v>
      </c>
      <c r="D1465" s="1" t="s">
        <v>87</v>
      </c>
      <c r="E1465" s="1" t="s">
        <v>92</v>
      </c>
      <c r="F1465" s="1" t="s">
        <v>114</v>
      </c>
      <c r="G1465" s="1" t="s">
        <v>94</v>
      </c>
      <c r="H1465" s="1" t="s">
        <v>43</v>
      </c>
      <c r="I1465" s="1" t="s">
        <v>27</v>
      </c>
      <c r="J1465" s="9">
        <v>45227</v>
      </c>
      <c r="K1465" s="9"/>
      <c r="L1465" s="1" t="s">
        <v>28</v>
      </c>
      <c r="M1465" s="1">
        <v>795</v>
      </c>
      <c r="N1465" s="1" t="s">
        <v>122</v>
      </c>
      <c r="O1465" s="1" t="s">
        <v>63</v>
      </c>
      <c r="P1465" s="1" t="s">
        <v>64</v>
      </c>
      <c r="Q1465" s="1">
        <v>4</v>
      </c>
      <c r="R1465" s="1" t="s">
        <v>32</v>
      </c>
      <c r="S1465" s="1">
        <v>2</v>
      </c>
      <c r="T1465" s="10">
        <v>56000</v>
      </c>
      <c r="U1465" t="str">
        <f t="shared" si="154"/>
        <v>Reviewed</v>
      </c>
      <c r="V1465" t="str">
        <f t="shared" si="155"/>
        <v>exceeds</v>
      </c>
      <c r="W1465">
        <f t="shared" si="156"/>
        <v>0</v>
      </c>
      <c r="X1465" t="str">
        <f t="shared" si="157"/>
        <v>Active</v>
      </c>
      <c r="Y1465">
        <f t="shared" si="158"/>
        <v>2.1780821917808217</v>
      </c>
      <c r="Z1465" t="str">
        <f t="shared" si="159"/>
        <v>2–3 Years</v>
      </c>
      <c r="AA1465" t="str">
        <f t="shared" si="160"/>
        <v>&lt;70K</v>
      </c>
    </row>
    <row r="1466" spans="1:27" ht="19.95" customHeight="1" x14ac:dyDescent="0.3">
      <c r="A1466" s="4" t="s">
        <v>1593</v>
      </c>
      <c r="B1466" s="5">
        <v>45425</v>
      </c>
      <c r="C1466" s="6" t="s">
        <v>21</v>
      </c>
      <c r="D1466" s="6" t="s">
        <v>22</v>
      </c>
      <c r="E1466" s="6" t="s">
        <v>23</v>
      </c>
      <c r="F1466" s="6" t="s">
        <v>35</v>
      </c>
      <c r="G1466" s="6" t="s">
        <v>36</v>
      </c>
      <c r="H1466" s="6" t="s">
        <v>26</v>
      </c>
      <c r="I1466" s="6" t="s">
        <v>27</v>
      </c>
      <c r="J1466" s="5">
        <v>45425</v>
      </c>
      <c r="K1466" s="5"/>
      <c r="L1466" s="6" t="s">
        <v>28</v>
      </c>
      <c r="M1466" s="6">
        <v>597</v>
      </c>
      <c r="N1466" s="6" t="s">
        <v>29</v>
      </c>
      <c r="O1466" s="6" t="s">
        <v>63</v>
      </c>
      <c r="P1466" s="6" t="s">
        <v>107</v>
      </c>
      <c r="Q1466" s="6">
        <v>2</v>
      </c>
      <c r="R1466" s="6" t="s">
        <v>53</v>
      </c>
      <c r="S1466" s="6">
        <v>2</v>
      </c>
      <c r="T1466" s="7">
        <v>104000</v>
      </c>
      <c r="U1466" t="str">
        <f t="shared" si="154"/>
        <v>Reviewed</v>
      </c>
      <c r="V1466" t="str">
        <f t="shared" si="155"/>
        <v>needs_support</v>
      </c>
      <c r="W1466">
        <f t="shared" si="156"/>
        <v>0</v>
      </c>
      <c r="X1466" t="str">
        <f t="shared" si="157"/>
        <v>Active</v>
      </c>
      <c r="Y1466">
        <f t="shared" si="158"/>
        <v>1.6356164383561644</v>
      </c>
      <c r="Z1466" t="str">
        <f t="shared" si="159"/>
        <v>1–2 Years</v>
      </c>
      <c r="AA1466" t="str">
        <f t="shared" si="160"/>
        <v>100K–129K</v>
      </c>
    </row>
    <row r="1467" spans="1:27" ht="19.95" customHeight="1" x14ac:dyDescent="0.3">
      <c r="A1467" s="8" t="s">
        <v>1594</v>
      </c>
      <c r="B1467" s="9">
        <v>45647</v>
      </c>
      <c r="C1467" s="1" t="s">
        <v>34</v>
      </c>
      <c r="D1467" s="1" t="s">
        <v>22</v>
      </c>
      <c r="E1467" s="1" t="s">
        <v>23</v>
      </c>
      <c r="F1467" s="1" t="s">
        <v>288</v>
      </c>
      <c r="G1467" s="1" t="s">
        <v>25</v>
      </c>
      <c r="H1467" s="1" t="s">
        <v>43</v>
      </c>
      <c r="I1467" s="1" t="s">
        <v>27</v>
      </c>
      <c r="J1467" s="9">
        <v>45647</v>
      </c>
      <c r="K1467" s="9"/>
      <c r="L1467" s="1" t="s">
        <v>28</v>
      </c>
      <c r="M1467" s="1">
        <v>375</v>
      </c>
      <c r="N1467" s="1" t="s">
        <v>122</v>
      </c>
      <c r="O1467" s="1" t="s">
        <v>63</v>
      </c>
      <c r="P1467" s="1" t="s">
        <v>64</v>
      </c>
      <c r="Q1467" s="1">
        <v>4</v>
      </c>
      <c r="R1467" s="1" t="s">
        <v>32</v>
      </c>
      <c r="S1467" s="1">
        <v>1</v>
      </c>
      <c r="T1467" s="10">
        <v>66500</v>
      </c>
      <c r="U1467" t="str">
        <f t="shared" si="154"/>
        <v>Reviewed</v>
      </c>
      <c r="V1467" t="str">
        <f t="shared" si="155"/>
        <v>exceeds</v>
      </c>
      <c r="W1467">
        <f t="shared" si="156"/>
        <v>0</v>
      </c>
      <c r="X1467" t="str">
        <f t="shared" si="157"/>
        <v>Active</v>
      </c>
      <c r="Y1467">
        <f t="shared" si="158"/>
        <v>1.0273972602739727</v>
      </c>
      <c r="Z1467" t="str">
        <f t="shared" si="159"/>
        <v>1–2 Years</v>
      </c>
      <c r="AA1467" t="str">
        <f t="shared" si="160"/>
        <v>&lt;70K</v>
      </c>
    </row>
    <row r="1468" spans="1:27" ht="19.95" customHeight="1" x14ac:dyDescent="0.3">
      <c r="A1468" s="4" t="s">
        <v>1595</v>
      </c>
      <c r="B1468" s="5">
        <v>45821</v>
      </c>
      <c r="C1468" s="6" t="s">
        <v>39</v>
      </c>
      <c r="D1468" s="6" t="s">
        <v>22</v>
      </c>
      <c r="E1468" s="6" t="s">
        <v>40</v>
      </c>
      <c r="F1468" s="6" t="s">
        <v>41</v>
      </c>
      <c r="G1468" s="6" t="s">
        <v>42</v>
      </c>
      <c r="H1468" s="6" t="s">
        <v>43</v>
      </c>
      <c r="I1468" s="6" t="s">
        <v>27</v>
      </c>
      <c r="J1468" s="5">
        <v>45821</v>
      </c>
      <c r="K1468" s="5"/>
      <c r="L1468" s="6" t="s">
        <v>28</v>
      </c>
      <c r="M1468" s="6">
        <v>201</v>
      </c>
      <c r="N1468" s="6" t="s">
        <v>52</v>
      </c>
      <c r="O1468" s="6" t="s">
        <v>105</v>
      </c>
      <c r="P1468" s="6" t="s">
        <v>44</v>
      </c>
      <c r="Q1468" s="6">
        <v>4</v>
      </c>
      <c r="R1468" s="6" t="s">
        <v>32</v>
      </c>
      <c r="S1468" s="6">
        <v>1</v>
      </c>
      <c r="T1468" s="7">
        <v>57500</v>
      </c>
      <c r="U1468" t="str">
        <f t="shared" si="154"/>
        <v>Reviewed</v>
      </c>
      <c r="V1468" t="str">
        <f t="shared" si="155"/>
        <v>exceeds</v>
      </c>
      <c r="W1468">
        <f t="shared" si="156"/>
        <v>0</v>
      </c>
      <c r="X1468" t="str">
        <f t="shared" si="157"/>
        <v>Active</v>
      </c>
      <c r="Y1468">
        <f t="shared" si="158"/>
        <v>0.55068493150684927</v>
      </c>
      <c r="Z1468" t="str">
        <f t="shared" si="159"/>
        <v>&lt;1 Year</v>
      </c>
      <c r="AA1468" t="str">
        <f t="shared" si="160"/>
        <v>&lt;70K</v>
      </c>
    </row>
    <row r="1469" spans="1:27" ht="19.95" customHeight="1" x14ac:dyDescent="0.3">
      <c r="A1469" s="8" t="s">
        <v>1596</v>
      </c>
      <c r="B1469" s="9">
        <v>45395</v>
      </c>
      <c r="C1469" s="1" t="s">
        <v>46</v>
      </c>
      <c r="D1469" s="1" t="s">
        <v>22</v>
      </c>
      <c r="E1469" s="1" t="s">
        <v>40</v>
      </c>
      <c r="F1469" s="1" t="s">
        <v>143</v>
      </c>
      <c r="G1469" s="1" t="s">
        <v>48</v>
      </c>
      <c r="H1469" s="1" t="s">
        <v>43</v>
      </c>
      <c r="I1469" s="1" t="s">
        <v>50</v>
      </c>
      <c r="J1469" s="9">
        <v>45395</v>
      </c>
      <c r="K1469" s="9">
        <v>45523</v>
      </c>
      <c r="L1469" s="1" t="s">
        <v>159</v>
      </c>
      <c r="M1469" s="1">
        <v>128</v>
      </c>
      <c r="N1469" s="1" t="s">
        <v>29</v>
      </c>
      <c r="O1469" s="1" t="s">
        <v>63</v>
      </c>
      <c r="P1469" s="1" t="s">
        <v>31</v>
      </c>
      <c r="Q1469" s="1" t="s">
        <v>95</v>
      </c>
      <c r="R1469" s="1" t="s">
        <v>28</v>
      </c>
      <c r="S1469" s="1">
        <v>0</v>
      </c>
      <c r="T1469" s="10">
        <v>63000</v>
      </c>
      <c r="U1469" t="str">
        <f t="shared" si="154"/>
        <v>Not Reviewed</v>
      </c>
      <c r="V1469" t="str">
        <f t="shared" si="155"/>
        <v>Not Reviewed</v>
      </c>
      <c r="W1469">
        <f t="shared" si="156"/>
        <v>1</v>
      </c>
      <c r="X1469" t="str">
        <f t="shared" si="157"/>
        <v>Attrited</v>
      </c>
      <c r="Y1469">
        <f t="shared" si="158"/>
        <v>0.35068493150684932</v>
      </c>
      <c r="Z1469" t="str">
        <f t="shared" si="159"/>
        <v>&lt;1 Year</v>
      </c>
      <c r="AA1469" t="str">
        <f t="shared" si="160"/>
        <v>&lt;70K</v>
      </c>
    </row>
    <row r="1470" spans="1:27" ht="19.95" customHeight="1" x14ac:dyDescent="0.3">
      <c r="A1470" s="4" t="s">
        <v>1597</v>
      </c>
      <c r="B1470" s="5">
        <v>45622</v>
      </c>
      <c r="C1470" s="6" t="s">
        <v>55</v>
      </c>
      <c r="D1470" s="6" t="s">
        <v>56</v>
      </c>
      <c r="E1470" s="6" t="s">
        <v>23</v>
      </c>
      <c r="F1470" s="6" t="s">
        <v>147</v>
      </c>
      <c r="G1470" s="6" t="s">
        <v>58</v>
      </c>
      <c r="H1470" s="6" t="s">
        <v>26</v>
      </c>
      <c r="I1470" s="6" t="s">
        <v>27</v>
      </c>
      <c r="J1470" s="5">
        <v>45622</v>
      </c>
      <c r="K1470" s="5"/>
      <c r="L1470" s="6" t="s">
        <v>28</v>
      </c>
      <c r="M1470" s="6">
        <v>400</v>
      </c>
      <c r="N1470" s="6" t="s">
        <v>29</v>
      </c>
      <c r="O1470" s="6" t="s">
        <v>30</v>
      </c>
      <c r="P1470" s="6" t="s">
        <v>64</v>
      </c>
      <c r="Q1470" s="6">
        <v>2</v>
      </c>
      <c r="R1470" s="6" t="s">
        <v>53</v>
      </c>
      <c r="S1470" s="6">
        <v>1</v>
      </c>
      <c r="T1470" s="7">
        <v>100500</v>
      </c>
      <c r="U1470" t="str">
        <f t="shared" si="154"/>
        <v>Reviewed</v>
      </c>
      <c r="V1470" t="str">
        <f t="shared" si="155"/>
        <v>needs_support</v>
      </c>
      <c r="W1470">
        <f t="shared" si="156"/>
        <v>0</v>
      </c>
      <c r="X1470" t="str">
        <f t="shared" si="157"/>
        <v>Active</v>
      </c>
      <c r="Y1470">
        <f t="shared" si="158"/>
        <v>1.095890410958904</v>
      </c>
      <c r="Z1470" t="str">
        <f t="shared" si="159"/>
        <v>1–2 Years</v>
      </c>
      <c r="AA1470" t="str">
        <f t="shared" si="160"/>
        <v>100K–129K</v>
      </c>
    </row>
    <row r="1471" spans="1:27" ht="19.95" customHeight="1" x14ac:dyDescent="0.3">
      <c r="A1471" s="8" t="s">
        <v>1598</v>
      </c>
      <c r="B1471" s="9">
        <v>45073</v>
      </c>
      <c r="C1471" s="1" t="s">
        <v>60</v>
      </c>
      <c r="D1471" s="1" t="s">
        <v>56</v>
      </c>
      <c r="E1471" s="1" t="s">
        <v>40</v>
      </c>
      <c r="F1471" s="1" t="s">
        <v>104</v>
      </c>
      <c r="G1471" s="1" t="s">
        <v>62</v>
      </c>
      <c r="H1471" s="1" t="s">
        <v>43</v>
      </c>
      <c r="I1471" s="1" t="s">
        <v>27</v>
      </c>
      <c r="J1471" s="9">
        <v>45073</v>
      </c>
      <c r="K1471" s="9"/>
      <c r="L1471" s="1" t="s">
        <v>28</v>
      </c>
      <c r="M1471" s="1">
        <v>949</v>
      </c>
      <c r="N1471" s="1" t="s">
        <v>140</v>
      </c>
      <c r="O1471" s="1" t="s">
        <v>30</v>
      </c>
      <c r="P1471" s="1" t="s">
        <v>44</v>
      </c>
      <c r="Q1471" s="1">
        <v>2</v>
      </c>
      <c r="R1471" s="1" t="s">
        <v>53</v>
      </c>
      <c r="S1471" s="1">
        <v>3</v>
      </c>
      <c r="T1471" s="10">
        <v>65000</v>
      </c>
      <c r="U1471" t="str">
        <f t="shared" si="154"/>
        <v>Reviewed</v>
      </c>
      <c r="V1471" t="str">
        <f t="shared" si="155"/>
        <v>needs_support</v>
      </c>
      <c r="W1471">
        <f t="shared" si="156"/>
        <v>0</v>
      </c>
      <c r="X1471" t="str">
        <f t="shared" si="157"/>
        <v>Active</v>
      </c>
      <c r="Y1471">
        <f t="shared" si="158"/>
        <v>2.6</v>
      </c>
      <c r="Z1471" t="str">
        <f t="shared" si="159"/>
        <v>2–3 Years</v>
      </c>
      <c r="AA1471" t="str">
        <f t="shared" si="160"/>
        <v>&lt;70K</v>
      </c>
    </row>
    <row r="1472" spans="1:27" ht="19.95" customHeight="1" x14ac:dyDescent="0.3">
      <c r="A1472" s="4" t="s">
        <v>1599</v>
      </c>
      <c r="B1472" s="5">
        <v>45348</v>
      </c>
      <c r="C1472" s="6" t="s">
        <v>66</v>
      </c>
      <c r="D1472" s="6" t="s">
        <v>56</v>
      </c>
      <c r="E1472" s="6" t="s">
        <v>67</v>
      </c>
      <c r="F1472" s="6" t="s">
        <v>68</v>
      </c>
      <c r="G1472" s="6" t="s">
        <v>69</v>
      </c>
      <c r="H1472" s="6" t="s">
        <v>26</v>
      </c>
      <c r="I1472" s="6" t="s">
        <v>27</v>
      </c>
      <c r="J1472" s="5">
        <v>45348</v>
      </c>
      <c r="K1472" s="5"/>
      <c r="L1472" s="6" t="s">
        <v>28</v>
      </c>
      <c r="M1472" s="6">
        <v>674</v>
      </c>
      <c r="N1472" s="6" t="s">
        <v>29</v>
      </c>
      <c r="O1472" s="6" t="s">
        <v>170</v>
      </c>
      <c r="P1472" s="6" t="s">
        <v>31</v>
      </c>
      <c r="Q1472" s="6">
        <v>4</v>
      </c>
      <c r="R1472" s="6" t="s">
        <v>32</v>
      </c>
      <c r="S1472" s="6">
        <v>2</v>
      </c>
      <c r="T1472" s="7">
        <v>80000</v>
      </c>
      <c r="U1472" t="str">
        <f t="shared" si="154"/>
        <v>Reviewed</v>
      </c>
      <c r="V1472" t="str">
        <f t="shared" si="155"/>
        <v>exceeds</v>
      </c>
      <c r="W1472">
        <f t="shared" si="156"/>
        <v>0</v>
      </c>
      <c r="X1472" t="str">
        <f t="shared" si="157"/>
        <v>Active</v>
      </c>
      <c r="Y1472">
        <f t="shared" si="158"/>
        <v>1.8465753424657534</v>
      </c>
      <c r="Z1472" t="str">
        <f t="shared" si="159"/>
        <v>1–2 Years</v>
      </c>
      <c r="AA1472" t="str">
        <f t="shared" si="160"/>
        <v>70K–99K</v>
      </c>
    </row>
    <row r="1473" spans="1:27" ht="19.95" customHeight="1" x14ac:dyDescent="0.3">
      <c r="A1473" s="8" t="s">
        <v>1600</v>
      </c>
      <c r="B1473" s="9">
        <v>45748</v>
      </c>
      <c r="C1473" s="1" t="s">
        <v>71</v>
      </c>
      <c r="D1473" s="1" t="s">
        <v>72</v>
      </c>
      <c r="E1473" s="1" t="s">
        <v>23</v>
      </c>
      <c r="F1473" s="1" t="s">
        <v>150</v>
      </c>
      <c r="G1473" s="1" t="s">
        <v>74</v>
      </c>
      <c r="H1473" s="1" t="s">
        <v>26</v>
      </c>
      <c r="I1473" s="1" t="s">
        <v>27</v>
      </c>
      <c r="J1473" s="9">
        <v>45748</v>
      </c>
      <c r="K1473" s="9"/>
      <c r="L1473" s="1" t="s">
        <v>28</v>
      </c>
      <c r="M1473" s="1">
        <v>274</v>
      </c>
      <c r="N1473" s="1" t="s">
        <v>29</v>
      </c>
      <c r="O1473" s="1" t="s">
        <v>30</v>
      </c>
      <c r="P1473" s="1" t="s">
        <v>31</v>
      </c>
      <c r="Q1473" s="1">
        <v>3</v>
      </c>
      <c r="R1473" s="1" t="s">
        <v>37</v>
      </c>
      <c r="S1473" s="1">
        <v>1</v>
      </c>
      <c r="T1473" s="10">
        <v>90500</v>
      </c>
      <c r="U1473" t="str">
        <f t="shared" si="154"/>
        <v>Reviewed</v>
      </c>
      <c r="V1473" t="str">
        <f t="shared" si="155"/>
        <v>meets</v>
      </c>
      <c r="W1473">
        <f t="shared" si="156"/>
        <v>0</v>
      </c>
      <c r="X1473" t="str">
        <f t="shared" si="157"/>
        <v>Active</v>
      </c>
      <c r="Y1473">
        <f t="shared" si="158"/>
        <v>0.75068493150684934</v>
      </c>
      <c r="Z1473" t="str">
        <f t="shared" si="159"/>
        <v>&lt;1 Year</v>
      </c>
      <c r="AA1473" t="str">
        <f t="shared" si="160"/>
        <v>70K–99K</v>
      </c>
    </row>
    <row r="1474" spans="1:27" ht="19.95" customHeight="1" x14ac:dyDescent="0.3">
      <c r="A1474" s="4" t="s">
        <v>1601</v>
      </c>
      <c r="B1474" s="5">
        <v>45816</v>
      </c>
      <c r="C1474" s="6" t="s">
        <v>77</v>
      </c>
      <c r="D1474" s="6" t="s">
        <v>72</v>
      </c>
      <c r="E1474" s="6" t="s">
        <v>40</v>
      </c>
      <c r="F1474" s="6" t="s">
        <v>131</v>
      </c>
      <c r="G1474" s="6" t="s">
        <v>79</v>
      </c>
      <c r="H1474" s="6" t="s">
        <v>26</v>
      </c>
      <c r="I1474" s="6" t="s">
        <v>50</v>
      </c>
      <c r="J1474" s="5">
        <v>45816</v>
      </c>
      <c r="K1474" s="5">
        <v>45992</v>
      </c>
      <c r="L1474" s="6" t="s">
        <v>51</v>
      </c>
      <c r="M1474" s="6">
        <v>176</v>
      </c>
      <c r="N1474" s="6" t="s">
        <v>29</v>
      </c>
      <c r="O1474" s="6" t="s">
        <v>63</v>
      </c>
      <c r="P1474" s="6" t="s">
        <v>133</v>
      </c>
      <c r="Q1474" s="6" t="s">
        <v>95</v>
      </c>
      <c r="R1474" s="6" t="s">
        <v>28</v>
      </c>
      <c r="S1474" s="6">
        <v>0</v>
      </c>
      <c r="T1474" s="7">
        <v>79000</v>
      </c>
      <c r="U1474" t="str">
        <f t="shared" ref="U1474:U1537" si="161">IF(LOWER(TRIM(Q1474&amp;""))="none","Not Reviewed","Reviewed")</f>
        <v>Not Reviewed</v>
      </c>
      <c r="V1474" t="str">
        <f t="shared" ref="V1474:V1537" si="162">IF(OR(Q1474="none",R1474=""),"Not Reviewed",R1474)</f>
        <v>Not Reviewed</v>
      </c>
      <c r="W1474">
        <f t="shared" ref="W1474:W1537" si="163">IF(I1474="terminated",1,0)</f>
        <v>1</v>
      </c>
      <c r="X1474" t="str">
        <f t="shared" ref="X1474:X1537" si="164">IF(I1474="terminated","Attrited","Active")</f>
        <v>Attrited</v>
      </c>
      <c r="Y1474">
        <f t="shared" ref="Y1474:Y1537" si="165">M1474/365</f>
        <v>0.48219178082191783</v>
      </c>
      <c r="Z1474" t="str">
        <f t="shared" ref="Z1474:Z1537" si="166">IF(Y1474&lt;1,"&lt;1 Year",IF(Y1474&lt;2,"1–2 Years",IF(Y1474&lt;3,"2–3 Years","3+ Years")))</f>
        <v>&lt;1 Year</v>
      </c>
      <c r="AA1474" t="str">
        <f t="shared" ref="AA1474:AA1537" si="167">IF(T1474&lt;70000,"&lt;70K",IF(T1474&lt;100000,"70K–99K",IF(T1474&lt;130000,"100K–129K","130K+")))</f>
        <v>70K–99K</v>
      </c>
    </row>
    <row r="1475" spans="1:27" ht="19.95" customHeight="1" x14ac:dyDescent="0.3">
      <c r="A1475" s="8" t="s">
        <v>1602</v>
      </c>
      <c r="B1475" s="9">
        <v>45646</v>
      </c>
      <c r="C1475" s="1" t="s">
        <v>81</v>
      </c>
      <c r="D1475" s="1" t="s">
        <v>72</v>
      </c>
      <c r="E1475" s="1" t="s">
        <v>23</v>
      </c>
      <c r="F1475" s="1" t="s">
        <v>93</v>
      </c>
      <c r="G1475" s="1" t="s">
        <v>94</v>
      </c>
      <c r="H1475" s="1" t="s">
        <v>26</v>
      </c>
      <c r="I1475" s="1" t="s">
        <v>27</v>
      </c>
      <c r="J1475" s="9">
        <v>45646</v>
      </c>
      <c r="K1475" s="9"/>
      <c r="L1475" s="1" t="s">
        <v>28</v>
      </c>
      <c r="M1475" s="1">
        <v>376</v>
      </c>
      <c r="N1475" s="1" t="s">
        <v>52</v>
      </c>
      <c r="O1475" s="1" t="s">
        <v>63</v>
      </c>
      <c r="P1475" s="1" t="s">
        <v>31</v>
      </c>
      <c r="Q1475" s="1">
        <v>2</v>
      </c>
      <c r="R1475" s="1" t="s">
        <v>53</v>
      </c>
      <c r="S1475" s="1">
        <v>1</v>
      </c>
      <c r="T1475" s="10">
        <v>72000</v>
      </c>
      <c r="U1475" t="str">
        <f t="shared" si="161"/>
        <v>Reviewed</v>
      </c>
      <c r="V1475" t="str">
        <f t="shared" si="162"/>
        <v>needs_support</v>
      </c>
      <c r="W1475">
        <f t="shared" si="163"/>
        <v>0</v>
      </c>
      <c r="X1475" t="str">
        <f t="shared" si="164"/>
        <v>Active</v>
      </c>
      <c r="Y1475">
        <f t="shared" si="165"/>
        <v>1.0301369863013699</v>
      </c>
      <c r="Z1475" t="str">
        <f t="shared" si="166"/>
        <v>1–2 Years</v>
      </c>
      <c r="AA1475" t="str">
        <f t="shared" si="167"/>
        <v>70K–99K</v>
      </c>
    </row>
    <row r="1476" spans="1:27" ht="19.95" customHeight="1" x14ac:dyDescent="0.3">
      <c r="A1476" s="4" t="s">
        <v>1603</v>
      </c>
      <c r="B1476" s="5">
        <v>45339</v>
      </c>
      <c r="C1476" s="6" t="s">
        <v>86</v>
      </c>
      <c r="D1476" s="6" t="s">
        <v>87</v>
      </c>
      <c r="E1476" s="6" t="s">
        <v>67</v>
      </c>
      <c r="F1476" s="6" t="s">
        <v>116</v>
      </c>
      <c r="G1476" s="6" t="s">
        <v>89</v>
      </c>
      <c r="H1476" s="6" t="s">
        <v>26</v>
      </c>
      <c r="I1476" s="6" t="s">
        <v>27</v>
      </c>
      <c r="J1476" s="5">
        <v>45339</v>
      </c>
      <c r="K1476" s="5"/>
      <c r="L1476" s="6" t="s">
        <v>28</v>
      </c>
      <c r="M1476" s="6">
        <v>683</v>
      </c>
      <c r="N1476" s="6" t="s">
        <v>29</v>
      </c>
      <c r="O1476" s="6" t="s">
        <v>63</v>
      </c>
      <c r="P1476" s="6" t="s">
        <v>64</v>
      </c>
      <c r="Q1476" s="6">
        <v>3</v>
      </c>
      <c r="R1476" s="6" t="s">
        <v>37</v>
      </c>
      <c r="S1476" s="6">
        <v>2</v>
      </c>
      <c r="T1476" s="7">
        <v>103000</v>
      </c>
      <c r="U1476" t="str">
        <f t="shared" si="161"/>
        <v>Reviewed</v>
      </c>
      <c r="V1476" t="str">
        <f t="shared" si="162"/>
        <v>meets</v>
      </c>
      <c r="W1476">
        <f t="shared" si="163"/>
        <v>0</v>
      </c>
      <c r="X1476" t="str">
        <f t="shared" si="164"/>
        <v>Active</v>
      </c>
      <c r="Y1476">
        <f t="shared" si="165"/>
        <v>1.8712328767123287</v>
      </c>
      <c r="Z1476" t="str">
        <f t="shared" si="166"/>
        <v>1–2 Years</v>
      </c>
      <c r="AA1476" t="str">
        <f t="shared" si="167"/>
        <v>100K–129K</v>
      </c>
    </row>
    <row r="1477" spans="1:27" ht="19.95" customHeight="1" x14ac:dyDescent="0.3">
      <c r="A1477" s="8" t="s">
        <v>1604</v>
      </c>
      <c r="B1477" s="9">
        <v>45437</v>
      </c>
      <c r="C1477" s="1" t="s">
        <v>91</v>
      </c>
      <c r="D1477" s="1" t="s">
        <v>87</v>
      </c>
      <c r="E1477" s="1" t="s">
        <v>92</v>
      </c>
      <c r="F1477" s="1" t="s">
        <v>114</v>
      </c>
      <c r="G1477" s="1" t="s">
        <v>94</v>
      </c>
      <c r="H1477" s="1" t="s">
        <v>43</v>
      </c>
      <c r="I1477" s="1" t="s">
        <v>27</v>
      </c>
      <c r="J1477" s="9">
        <v>45437</v>
      </c>
      <c r="K1477" s="9"/>
      <c r="L1477" s="1" t="s">
        <v>28</v>
      </c>
      <c r="M1477" s="1">
        <v>585</v>
      </c>
      <c r="N1477" s="1" t="s">
        <v>75</v>
      </c>
      <c r="O1477" s="1" t="s">
        <v>63</v>
      </c>
      <c r="P1477" s="1" t="s">
        <v>31</v>
      </c>
      <c r="Q1477" s="1">
        <v>2</v>
      </c>
      <c r="R1477" s="1" t="s">
        <v>53</v>
      </c>
      <c r="S1477" s="1">
        <v>2</v>
      </c>
      <c r="T1477" s="10">
        <v>73000</v>
      </c>
      <c r="U1477" t="str">
        <f t="shared" si="161"/>
        <v>Reviewed</v>
      </c>
      <c r="V1477" t="str">
        <f t="shared" si="162"/>
        <v>needs_support</v>
      </c>
      <c r="W1477">
        <f t="shared" si="163"/>
        <v>0</v>
      </c>
      <c r="X1477" t="str">
        <f t="shared" si="164"/>
        <v>Active</v>
      </c>
      <c r="Y1477">
        <f t="shared" si="165"/>
        <v>1.6027397260273972</v>
      </c>
      <c r="Z1477" t="str">
        <f t="shared" si="166"/>
        <v>1–2 Years</v>
      </c>
      <c r="AA1477" t="str">
        <f t="shared" si="167"/>
        <v>70K–99K</v>
      </c>
    </row>
    <row r="1478" spans="1:27" ht="19.95" customHeight="1" x14ac:dyDescent="0.3">
      <c r="A1478" s="4" t="s">
        <v>1605</v>
      </c>
      <c r="B1478" s="5">
        <v>45131</v>
      </c>
      <c r="C1478" s="6" t="s">
        <v>21</v>
      </c>
      <c r="D1478" s="6" t="s">
        <v>22</v>
      </c>
      <c r="E1478" s="6" t="s">
        <v>23</v>
      </c>
      <c r="F1478" s="6" t="s">
        <v>24</v>
      </c>
      <c r="G1478" s="6" t="s">
        <v>25</v>
      </c>
      <c r="H1478" s="6" t="s">
        <v>26</v>
      </c>
      <c r="I1478" s="6" t="s">
        <v>50</v>
      </c>
      <c r="J1478" s="5">
        <v>45131</v>
      </c>
      <c r="K1478" s="5">
        <v>45842</v>
      </c>
      <c r="L1478" s="6" t="s">
        <v>51</v>
      </c>
      <c r="M1478" s="6">
        <v>711</v>
      </c>
      <c r="N1478" s="6" t="s">
        <v>75</v>
      </c>
      <c r="O1478" s="6" t="s">
        <v>63</v>
      </c>
      <c r="P1478" s="6" t="s">
        <v>44</v>
      </c>
      <c r="Q1478" s="6">
        <v>3</v>
      </c>
      <c r="R1478" s="6" t="s">
        <v>37</v>
      </c>
      <c r="S1478" s="6">
        <v>2</v>
      </c>
      <c r="T1478" s="7">
        <v>89500</v>
      </c>
      <c r="U1478" t="str">
        <f t="shared" si="161"/>
        <v>Reviewed</v>
      </c>
      <c r="V1478" t="str">
        <f t="shared" si="162"/>
        <v>meets</v>
      </c>
      <c r="W1478">
        <f t="shared" si="163"/>
        <v>1</v>
      </c>
      <c r="X1478" t="str">
        <f t="shared" si="164"/>
        <v>Attrited</v>
      </c>
      <c r="Y1478">
        <f t="shared" si="165"/>
        <v>1.9479452054794522</v>
      </c>
      <c r="Z1478" t="str">
        <f t="shared" si="166"/>
        <v>1–2 Years</v>
      </c>
      <c r="AA1478" t="str">
        <f t="shared" si="167"/>
        <v>70K–99K</v>
      </c>
    </row>
    <row r="1479" spans="1:27" ht="19.95" customHeight="1" x14ac:dyDescent="0.3">
      <c r="A1479" s="8" t="s">
        <v>1606</v>
      </c>
      <c r="B1479" s="9">
        <v>45374</v>
      </c>
      <c r="C1479" s="1" t="s">
        <v>34</v>
      </c>
      <c r="D1479" s="1" t="s">
        <v>22</v>
      </c>
      <c r="E1479" s="1" t="s">
        <v>23</v>
      </c>
      <c r="F1479" s="1" t="s">
        <v>288</v>
      </c>
      <c r="G1479" s="1" t="s">
        <v>25</v>
      </c>
      <c r="H1479" s="1" t="s">
        <v>43</v>
      </c>
      <c r="I1479" s="1" t="s">
        <v>27</v>
      </c>
      <c r="J1479" s="9">
        <v>45374</v>
      </c>
      <c r="K1479" s="9"/>
      <c r="L1479" s="1" t="s">
        <v>28</v>
      </c>
      <c r="M1479" s="1">
        <v>648</v>
      </c>
      <c r="N1479" s="1" t="s">
        <v>52</v>
      </c>
      <c r="O1479" s="1" t="s">
        <v>170</v>
      </c>
      <c r="P1479" s="1" t="s">
        <v>31</v>
      </c>
      <c r="Q1479" s="1">
        <v>4</v>
      </c>
      <c r="R1479" s="1" t="s">
        <v>32</v>
      </c>
      <c r="S1479" s="1">
        <v>2</v>
      </c>
      <c r="T1479" s="10">
        <v>68000</v>
      </c>
      <c r="U1479" t="str">
        <f t="shared" si="161"/>
        <v>Reviewed</v>
      </c>
      <c r="V1479" t="str">
        <f t="shared" si="162"/>
        <v>exceeds</v>
      </c>
      <c r="W1479">
        <f t="shared" si="163"/>
        <v>0</v>
      </c>
      <c r="X1479" t="str">
        <f t="shared" si="164"/>
        <v>Active</v>
      </c>
      <c r="Y1479">
        <f t="shared" si="165"/>
        <v>1.7753424657534247</v>
      </c>
      <c r="Z1479" t="str">
        <f t="shared" si="166"/>
        <v>1–2 Years</v>
      </c>
      <c r="AA1479" t="str">
        <f t="shared" si="167"/>
        <v>&lt;70K</v>
      </c>
    </row>
    <row r="1480" spans="1:27" ht="19.95" customHeight="1" x14ac:dyDescent="0.3">
      <c r="A1480" s="4" t="s">
        <v>1607</v>
      </c>
      <c r="B1480" s="5">
        <v>45625</v>
      </c>
      <c r="C1480" s="6" t="s">
        <v>39</v>
      </c>
      <c r="D1480" s="6" t="s">
        <v>22</v>
      </c>
      <c r="E1480" s="6" t="s">
        <v>40</v>
      </c>
      <c r="F1480" s="6" t="s">
        <v>174</v>
      </c>
      <c r="G1480" s="6" t="s">
        <v>42</v>
      </c>
      <c r="H1480" s="6" t="s">
        <v>26</v>
      </c>
      <c r="I1480" s="6" t="s">
        <v>27</v>
      </c>
      <c r="J1480" s="5">
        <v>45625</v>
      </c>
      <c r="K1480" s="5"/>
      <c r="L1480" s="6" t="s">
        <v>28</v>
      </c>
      <c r="M1480" s="6">
        <v>397</v>
      </c>
      <c r="N1480" s="6" t="s">
        <v>29</v>
      </c>
      <c r="O1480" s="6" t="s">
        <v>63</v>
      </c>
      <c r="P1480" s="6" t="s">
        <v>31</v>
      </c>
      <c r="Q1480" s="6">
        <v>4</v>
      </c>
      <c r="R1480" s="6" t="s">
        <v>32</v>
      </c>
      <c r="S1480" s="6">
        <v>1</v>
      </c>
      <c r="T1480" s="7">
        <v>79000</v>
      </c>
      <c r="U1480" t="str">
        <f t="shared" si="161"/>
        <v>Reviewed</v>
      </c>
      <c r="V1480" t="str">
        <f t="shared" si="162"/>
        <v>exceeds</v>
      </c>
      <c r="W1480">
        <f t="shared" si="163"/>
        <v>0</v>
      </c>
      <c r="X1480" t="str">
        <f t="shared" si="164"/>
        <v>Active</v>
      </c>
      <c r="Y1480">
        <f t="shared" si="165"/>
        <v>1.0876712328767124</v>
      </c>
      <c r="Z1480" t="str">
        <f t="shared" si="166"/>
        <v>1–2 Years</v>
      </c>
      <c r="AA1480" t="str">
        <f t="shared" si="167"/>
        <v>70K–99K</v>
      </c>
    </row>
    <row r="1481" spans="1:27" ht="19.95" customHeight="1" x14ac:dyDescent="0.3">
      <c r="A1481" s="8" t="s">
        <v>1608</v>
      </c>
      <c r="B1481" s="9">
        <v>45399</v>
      </c>
      <c r="C1481" s="1" t="s">
        <v>46</v>
      </c>
      <c r="D1481" s="1" t="s">
        <v>22</v>
      </c>
      <c r="E1481" s="1" t="s">
        <v>40</v>
      </c>
      <c r="F1481" s="1" t="s">
        <v>47</v>
      </c>
      <c r="G1481" s="1" t="s">
        <v>48</v>
      </c>
      <c r="H1481" s="1" t="s">
        <v>49</v>
      </c>
      <c r="I1481" s="1" t="s">
        <v>27</v>
      </c>
      <c r="J1481" s="9">
        <v>45399</v>
      </c>
      <c r="K1481" s="9"/>
      <c r="L1481" s="1" t="s">
        <v>28</v>
      </c>
      <c r="M1481" s="1">
        <v>623</v>
      </c>
      <c r="N1481" s="1" t="s">
        <v>29</v>
      </c>
      <c r="O1481" s="1" t="s">
        <v>63</v>
      </c>
      <c r="P1481" s="1" t="s">
        <v>64</v>
      </c>
      <c r="Q1481" s="1">
        <v>3</v>
      </c>
      <c r="R1481" s="1" t="s">
        <v>37</v>
      </c>
      <c r="S1481" s="1">
        <v>2</v>
      </c>
      <c r="T1481" s="10">
        <v>107000</v>
      </c>
      <c r="U1481" t="str">
        <f t="shared" si="161"/>
        <v>Reviewed</v>
      </c>
      <c r="V1481" t="str">
        <f t="shared" si="162"/>
        <v>meets</v>
      </c>
      <c r="W1481">
        <f t="shared" si="163"/>
        <v>0</v>
      </c>
      <c r="X1481" t="str">
        <f t="shared" si="164"/>
        <v>Active</v>
      </c>
      <c r="Y1481">
        <f t="shared" si="165"/>
        <v>1.7068493150684931</v>
      </c>
      <c r="Z1481" t="str">
        <f t="shared" si="166"/>
        <v>1–2 Years</v>
      </c>
      <c r="AA1481" t="str">
        <f t="shared" si="167"/>
        <v>100K–129K</v>
      </c>
    </row>
    <row r="1482" spans="1:27" ht="19.95" customHeight="1" x14ac:dyDescent="0.3">
      <c r="A1482" s="4" t="s">
        <v>1609</v>
      </c>
      <c r="B1482" s="5">
        <v>45188</v>
      </c>
      <c r="C1482" s="6" t="s">
        <v>55</v>
      </c>
      <c r="D1482" s="6" t="s">
        <v>56</v>
      </c>
      <c r="E1482" s="6" t="s">
        <v>23</v>
      </c>
      <c r="F1482" s="6" t="s">
        <v>57</v>
      </c>
      <c r="G1482" s="6" t="s">
        <v>58</v>
      </c>
      <c r="H1482" s="6" t="s">
        <v>43</v>
      </c>
      <c r="I1482" s="6" t="s">
        <v>27</v>
      </c>
      <c r="J1482" s="5">
        <v>45188</v>
      </c>
      <c r="K1482" s="5"/>
      <c r="L1482" s="6" t="s">
        <v>28</v>
      </c>
      <c r="M1482" s="6">
        <v>834</v>
      </c>
      <c r="N1482" s="6" t="s">
        <v>122</v>
      </c>
      <c r="O1482" s="6" t="s">
        <v>63</v>
      </c>
      <c r="P1482" s="6" t="s">
        <v>133</v>
      </c>
      <c r="Q1482" s="6">
        <v>1</v>
      </c>
      <c r="R1482" s="6" t="s">
        <v>53</v>
      </c>
      <c r="S1482" s="6">
        <v>2</v>
      </c>
      <c r="T1482" s="7">
        <v>78000</v>
      </c>
      <c r="U1482" t="str">
        <f t="shared" si="161"/>
        <v>Reviewed</v>
      </c>
      <c r="V1482" t="str">
        <f t="shared" si="162"/>
        <v>needs_support</v>
      </c>
      <c r="W1482">
        <f t="shared" si="163"/>
        <v>0</v>
      </c>
      <c r="X1482" t="str">
        <f t="shared" si="164"/>
        <v>Active</v>
      </c>
      <c r="Y1482">
        <f t="shared" si="165"/>
        <v>2.2849315068493152</v>
      </c>
      <c r="Z1482" t="str">
        <f t="shared" si="166"/>
        <v>2–3 Years</v>
      </c>
      <c r="AA1482" t="str">
        <f t="shared" si="167"/>
        <v>70K–99K</v>
      </c>
    </row>
    <row r="1483" spans="1:27" ht="19.95" customHeight="1" x14ac:dyDescent="0.3">
      <c r="A1483" s="8" t="s">
        <v>1610</v>
      </c>
      <c r="B1483" s="9">
        <v>44969</v>
      </c>
      <c r="C1483" s="1" t="s">
        <v>60</v>
      </c>
      <c r="D1483" s="1" t="s">
        <v>56</v>
      </c>
      <c r="E1483" s="1" t="s">
        <v>40</v>
      </c>
      <c r="F1483" s="1" t="s">
        <v>190</v>
      </c>
      <c r="G1483" s="1" t="s">
        <v>58</v>
      </c>
      <c r="H1483" s="1" t="s">
        <v>49</v>
      </c>
      <c r="I1483" s="1" t="s">
        <v>50</v>
      </c>
      <c r="J1483" s="9">
        <v>44969</v>
      </c>
      <c r="K1483" s="9">
        <v>45404</v>
      </c>
      <c r="L1483" s="1" t="s">
        <v>159</v>
      </c>
      <c r="M1483" s="1">
        <v>435</v>
      </c>
      <c r="N1483" s="1" t="s">
        <v>52</v>
      </c>
      <c r="O1483" s="1" t="s">
        <v>63</v>
      </c>
      <c r="P1483" s="1" t="s">
        <v>107</v>
      </c>
      <c r="Q1483" s="1">
        <v>3</v>
      </c>
      <c r="R1483" s="1" t="s">
        <v>37</v>
      </c>
      <c r="S1483" s="1">
        <v>1</v>
      </c>
      <c r="T1483" s="10">
        <v>134000</v>
      </c>
      <c r="U1483" t="str">
        <f t="shared" si="161"/>
        <v>Reviewed</v>
      </c>
      <c r="V1483" t="str">
        <f t="shared" si="162"/>
        <v>meets</v>
      </c>
      <c r="W1483">
        <f t="shared" si="163"/>
        <v>1</v>
      </c>
      <c r="X1483" t="str">
        <f t="shared" si="164"/>
        <v>Attrited</v>
      </c>
      <c r="Y1483">
        <f t="shared" si="165"/>
        <v>1.1917808219178083</v>
      </c>
      <c r="Z1483" t="str">
        <f t="shared" si="166"/>
        <v>1–2 Years</v>
      </c>
      <c r="AA1483" t="str">
        <f t="shared" si="167"/>
        <v>130K+</v>
      </c>
    </row>
    <row r="1484" spans="1:27" ht="19.95" customHeight="1" x14ac:dyDescent="0.3">
      <c r="A1484" s="4" t="s">
        <v>1611</v>
      </c>
      <c r="B1484" s="5">
        <v>45110</v>
      </c>
      <c r="C1484" s="6" t="s">
        <v>66</v>
      </c>
      <c r="D1484" s="6" t="s">
        <v>56</v>
      </c>
      <c r="E1484" s="6" t="s">
        <v>67</v>
      </c>
      <c r="F1484" s="6" t="s">
        <v>358</v>
      </c>
      <c r="G1484" s="6" t="s">
        <v>69</v>
      </c>
      <c r="H1484" s="6" t="s">
        <v>49</v>
      </c>
      <c r="I1484" s="6" t="s">
        <v>27</v>
      </c>
      <c r="J1484" s="5">
        <v>45110</v>
      </c>
      <c r="K1484" s="5"/>
      <c r="L1484" s="6" t="s">
        <v>28</v>
      </c>
      <c r="M1484" s="6">
        <v>912</v>
      </c>
      <c r="N1484" s="6" t="s">
        <v>52</v>
      </c>
      <c r="O1484" s="6" t="s">
        <v>105</v>
      </c>
      <c r="P1484" s="6" t="s">
        <v>31</v>
      </c>
      <c r="Q1484" s="6">
        <v>3</v>
      </c>
      <c r="R1484" s="6" t="s">
        <v>37</v>
      </c>
      <c r="S1484" s="6">
        <v>3</v>
      </c>
      <c r="T1484" s="7">
        <v>138000</v>
      </c>
      <c r="U1484" t="str">
        <f t="shared" si="161"/>
        <v>Reviewed</v>
      </c>
      <c r="V1484" t="str">
        <f t="shared" si="162"/>
        <v>meets</v>
      </c>
      <c r="W1484">
        <f t="shared" si="163"/>
        <v>0</v>
      </c>
      <c r="X1484" t="str">
        <f t="shared" si="164"/>
        <v>Active</v>
      </c>
      <c r="Y1484">
        <f t="shared" si="165"/>
        <v>2.4986301369863013</v>
      </c>
      <c r="Z1484" t="str">
        <f t="shared" si="166"/>
        <v>2–3 Years</v>
      </c>
      <c r="AA1484" t="str">
        <f t="shared" si="167"/>
        <v>130K+</v>
      </c>
    </row>
    <row r="1485" spans="1:27" ht="19.95" customHeight="1" x14ac:dyDescent="0.3">
      <c r="A1485" s="8" t="s">
        <v>1612</v>
      </c>
      <c r="B1485" s="9">
        <v>45701</v>
      </c>
      <c r="C1485" s="1" t="s">
        <v>71</v>
      </c>
      <c r="D1485" s="1" t="s">
        <v>72</v>
      </c>
      <c r="E1485" s="1" t="s">
        <v>23</v>
      </c>
      <c r="F1485" s="1" t="s">
        <v>129</v>
      </c>
      <c r="G1485" s="1" t="s">
        <v>74</v>
      </c>
      <c r="H1485" s="1" t="s">
        <v>43</v>
      </c>
      <c r="I1485" s="1" t="s">
        <v>50</v>
      </c>
      <c r="J1485" s="9">
        <v>45701</v>
      </c>
      <c r="K1485" s="9">
        <v>45834</v>
      </c>
      <c r="L1485" s="1" t="s">
        <v>51</v>
      </c>
      <c r="M1485" s="1">
        <v>133</v>
      </c>
      <c r="N1485" s="1" t="s">
        <v>29</v>
      </c>
      <c r="O1485" s="1" t="s">
        <v>30</v>
      </c>
      <c r="P1485" s="1" t="s">
        <v>31</v>
      </c>
      <c r="Q1485" s="1" t="s">
        <v>95</v>
      </c>
      <c r="R1485" s="1" t="s">
        <v>28</v>
      </c>
      <c r="S1485" s="1">
        <v>0</v>
      </c>
      <c r="T1485" s="10">
        <v>68000</v>
      </c>
      <c r="U1485" t="str">
        <f t="shared" si="161"/>
        <v>Not Reviewed</v>
      </c>
      <c r="V1485" t="str">
        <f t="shared" si="162"/>
        <v>Not Reviewed</v>
      </c>
      <c r="W1485">
        <f t="shared" si="163"/>
        <v>1</v>
      </c>
      <c r="X1485" t="str">
        <f t="shared" si="164"/>
        <v>Attrited</v>
      </c>
      <c r="Y1485">
        <f t="shared" si="165"/>
        <v>0.36438356164383562</v>
      </c>
      <c r="Z1485" t="str">
        <f t="shared" si="166"/>
        <v>&lt;1 Year</v>
      </c>
      <c r="AA1485" t="str">
        <f t="shared" si="167"/>
        <v>&lt;70K</v>
      </c>
    </row>
    <row r="1486" spans="1:27" ht="19.95" customHeight="1" x14ac:dyDescent="0.3">
      <c r="A1486" s="4" t="s">
        <v>1613</v>
      </c>
      <c r="B1486" s="5">
        <v>45204</v>
      </c>
      <c r="C1486" s="6" t="s">
        <v>77</v>
      </c>
      <c r="D1486" s="6" t="s">
        <v>72</v>
      </c>
      <c r="E1486" s="6" t="s">
        <v>40</v>
      </c>
      <c r="F1486" s="6" t="s">
        <v>131</v>
      </c>
      <c r="G1486" s="6" t="s">
        <v>79</v>
      </c>
      <c r="H1486" s="6" t="s">
        <v>26</v>
      </c>
      <c r="I1486" s="6" t="s">
        <v>27</v>
      </c>
      <c r="J1486" s="5">
        <v>45204</v>
      </c>
      <c r="K1486" s="5"/>
      <c r="L1486" s="6" t="s">
        <v>28</v>
      </c>
      <c r="M1486" s="6">
        <v>818</v>
      </c>
      <c r="N1486" s="6" t="s">
        <v>52</v>
      </c>
      <c r="O1486" s="6" t="s">
        <v>43</v>
      </c>
      <c r="P1486" s="6" t="s">
        <v>64</v>
      </c>
      <c r="Q1486" s="6">
        <v>3</v>
      </c>
      <c r="R1486" s="6" t="s">
        <v>37</v>
      </c>
      <c r="S1486" s="6">
        <v>2</v>
      </c>
      <c r="T1486" s="7">
        <v>93000</v>
      </c>
      <c r="U1486" t="str">
        <f t="shared" si="161"/>
        <v>Reviewed</v>
      </c>
      <c r="V1486" t="str">
        <f t="shared" si="162"/>
        <v>meets</v>
      </c>
      <c r="W1486">
        <f t="shared" si="163"/>
        <v>0</v>
      </c>
      <c r="X1486" t="str">
        <f t="shared" si="164"/>
        <v>Active</v>
      </c>
      <c r="Y1486">
        <f t="shared" si="165"/>
        <v>2.2410958904109588</v>
      </c>
      <c r="Z1486" t="str">
        <f t="shared" si="166"/>
        <v>2–3 Years</v>
      </c>
      <c r="AA1486" t="str">
        <f t="shared" si="167"/>
        <v>70K–99K</v>
      </c>
    </row>
    <row r="1487" spans="1:27" ht="19.95" customHeight="1" x14ac:dyDescent="0.3">
      <c r="A1487" s="8" t="s">
        <v>1614</v>
      </c>
      <c r="B1487" s="9">
        <v>45015</v>
      </c>
      <c r="C1487" s="1" t="s">
        <v>81</v>
      </c>
      <c r="D1487" s="1" t="s">
        <v>72</v>
      </c>
      <c r="E1487" s="1" t="s">
        <v>23</v>
      </c>
      <c r="F1487" s="1" t="s">
        <v>82</v>
      </c>
      <c r="G1487" s="1" t="s">
        <v>83</v>
      </c>
      <c r="H1487" s="1" t="s">
        <v>26</v>
      </c>
      <c r="I1487" s="1" t="s">
        <v>27</v>
      </c>
      <c r="J1487" s="9">
        <v>45015</v>
      </c>
      <c r="K1487" s="9"/>
      <c r="L1487" s="1" t="s">
        <v>28</v>
      </c>
      <c r="M1487" s="1">
        <v>1007</v>
      </c>
      <c r="N1487" s="1" t="s">
        <v>29</v>
      </c>
      <c r="O1487" s="1" t="s">
        <v>63</v>
      </c>
      <c r="P1487" s="1" t="s">
        <v>31</v>
      </c>
      <c r="Q1487" s="1">
        <v>4</v>
      </c>
      <c r="R1487" s="1" t="s">
        <v>32</v>
      </c>
      <c r="S1487" s="1">
        <v>3</v>
      </c>
      <c r="T1487" s="10">
        <v>102500</v>
      </c>
      <c r="U1487" t="str">
        <f t="shared" si="161"/>
        <v>Reviewed</v>
      </c>
      <c r="V1487" t="str">
        <f t="shared" si="162"/>
        <v>exceeds</v>
      </c>
      <c r="W1487">
        <f t="shared" si="163"/>
        <v>0</v>
      </c>
      <c r="X1487" t="str">
        <f t="shared" si="164"/>
        <v>Active</v>
      </c>
      <c r="Y1487">
        <f t="shared" si="165"/>
        <v>2.7589041095890412</v>
      </c>
      <c r="Z1487" t="str">
        <f t="shared" si="166"/>
        <v>2–3 Years</v>
      </c>
      <c r="AA1487" t="str">
        <f t="shared" si="167"/>
        <v>100K–129K</v>
      </c>
    </row>
    <row r="1488" spans="1:27" ht="19.95" customHeight="1" x14ac:dyDescent="0.3">
      <c r="A1488" s="4" t="s">
        <v>1615</v>
      </c>
      <c r="B1488" s="5">
        <v>45764</v>
      </c>
      <c r="C1488" s="6" t="s">
        <v>86</v>
      </c>
      <c r="D1488" s="6" t="s">
        <v>87</v>
      </c>
      <c r="E1488" s="6" t="s">
        <v>67</v>
      </c>
      <c r="F1488" s="6" t="s">
        <v>88</v>
      </c>
      <c r="G1488" s="6" t="s">
        <v>89</v>
      </c>
      <c r="H1488" s="6" t="s">
        <v>49</v>
      </c>
      <c r="I1488" s="6" t="s">
        <v>27</v>
      </c>
      <c r="J1488" s="5">
        <v>45764</v>
      </c>
      <c r="K1488" s="5"/>
      <c r="L1488" s="6" t="s">
        <v>28</v>
      </c>
      <c r="M1488" s="6">
        <v>258</v>
      </c>
      <c r="N1488" s="6" t="s">
        <v>75</v>
      </c>
      <c r="O1488" s="6" t="s">
        <v>30</v>
      </c>
      <c r="P1488" s="6" t="s">
        <v>64</v>
      </c>
      <c r="Q1488" s="6">
        <v>2</v>
      </c>
      <c r="R1488" s="6" t="s">
        <v>53</v>
      </c>
      <c r="S1488" s="6">
        <v>1</v>
      </c>
      <c r="T1488" s="7">
        <v>108500</v>
      </c>
      <c r="U1488" t="str">
        <f t="shared" si="161"/>
        <v>Reviewed</v>
      </c>
      <c r="V1488" t="str">
        <f t="shared" si="162"/>
        <v>needs_support</v>
      </c>
      <c r="W1488">
        <f t="shared" si="163"/>
        <v>0</v>
      </c>
      <c r="X1488" t="str">
        <f t="shared" si="164"/>
        <v>Active</v>
      </c>
      <c r="Y1488">
        <f t="shared" si="165"/>
        <v>0.70684931506849313</v>
      </c>
      <c r="Z1488" t="str">
        <f t="shared" si="166"/>
        <v>&lt;1 Year</v>
      </c>
      <c r="AA1488" t="str">
        <f t="shared" si="167"/>
        <v>100K–129K</v>
      </c>
    </row>
    <row r="1489" spans="1:27" ht="19.95" customHeight="1" x14ac:dyDescent="0.3">
      <c r="A1489" s="8" t="s">
        <v>1616</v>
      </c>
      <c r="B1489" s="9">
        <v>45807</v>
      </c>
      <c r="C1489" s="1" t="s">
        <v>91</v>
      </c>
      <c r="D1489" s="1" t="s">
        <v>87</v>
      </c>
      <c r="E1489" s="1" t="s">
        <v>92</v>
      </c>
      <c r="F1489" s="1" t="s">
        <v>114</v>
      </c>
      <c r="G1489" s="1" t="s">
        <v>94</v>
      </c>
      <c r="H1489" s="1" t="s">
        <v>43</v>
      </c>
      <c r="I1489" s="1" t="s">
        <v>27</v>
      </c>
      <c r="J1489" s="9">
        <v>45807</v>
      </c>
      <c r="K1489" s="9"/>
      <c r="L1489" s="1" t="s">
        <v>28</v>
      </c>
      <c r="M1489" s="1">
        <v>215</v>
      </c>
      <c r="N1489" s="1" t="s">
        <v>29</v>
      </c>
      <c r="O1489" s="1" t="s">
        <v>170</v>
      </c>
      <c r="P1489" s="1" t="s">
        <v>133</v>
      </c>
      <c r="Q1489" s="1">
        <v>3</v>
      </c>
      <c r="R1489" s="1" t="s">
        <v>37</v>
      </c>
      <c r="S1489" s="1">
        <v>1</v>
      </c>
      <c r="T1489" s="10">
        <v>66000</v>
      </c>
      <c r="U1489" t="str">
        <f t="shared" si="161"/>
        <v>Reviewed</v>
      </c>
      <c r="V1489" t="str">
        <f t="shared" si="162"/>
        <v>meets</v>
      </c>
      <c r="W1489">
        <f t="shared" si="163"/>
        <v>0</v>
      </c>
      <c r="X1489" t="str">
        <f t="shared" si="164"/>
        <v>Active</v>
      </c>
      <c r="Y1489">
        <f t="shared" si="165"/>
        <v>0.58904109589041098</v>
      </c>
      <c r="Z1489" t="str">
        <f t="shared" si="166"/>
        <v>&lt;1 Year</v>
      </c>
      <c r="AA1489" t="str">
        <f t="shared" si="167"/>
        <v>&lt;70K</v>
      </c>
    </row>
    <row r="1490" spans="1:27" ht="19.95" customHeight="1" x14ac:dyDescent="0.3">
      <c r="A1490" s="4" t="s">
        <v>1617</v>
      </c>
      <c r="B1490" s="5">
        <v>45689</v>
      </c>
      <c r="C1490" s="6" t="s">
        <v>21</v>
      </c>
      <c r="D1490" s="6" t="s">
        <v>22</v>
      </c>
      <c r="E1490" s="6" t="s">
        <v>23</v>
      </c>
      <c r="F1490" s="6" t="s">
        <v>99</v>
      </c>
      <c r="G1490" s="6" t="s">
        <v>36</v>
      </c>
      <c r="H1490" s="6" t="s">
        <v>49</v>
      </c>
      <c r="I1490" s="6" t="s">
        <v>27</v>
      </c>
      <c r="J1490" s="5">
        <v>45689</v>
      </c>
      <c r="K1490" s="5"/>
      <c r="L1490" s="6" t="s">
        <v>28</v>
      </c>
      <c r="M1490" s="6">
        <v>333</v>
      </c>
      <c r="N1490" s="6" t="s">
        <v>29</v>
      </c>
      <c r="O1490" s="6" t="s">
        <v>63</v>
      </c>
      <c r="P1490" s="6" t="s">
        <v>31</v>
      </c>
      <c r="Q1490" s="6">
        <v>3</v>
      </c>
      <c r="R1490" s="6" t="s">
        <v>37</v>
      </c>
      <c r="S1490" s="6">
        <v>1</v>
      </c>
      <c r="T1490" s="7">
        <v>126000</v>
      </c>
      <c r="U1490" t="str">
        <f t="shared" si="161"/>
        <v>Reviewed</v>
      </c>
      <c r="V1490" t="str">
        <f t="shared" si="162"/>
        <v>meets</v>
      </c>
      <c r="W1490">
        <f t="shared" si="163"/>
        <v>0</v>
      </c>
      <c r="X1490" t="str">
        <f t="shared" si="164"/>
        <v>Active</v>
      </c>
      <c r="Y1490">
        <f t="shared" si="165"/>
        <v>0.9123287671232877</v>
      </c>
      <c r="Z1490" t="str">
        <f t="shared" si="166"/>
        <v>&lt;1 Year</v>
      </c>
      <c r="AA1490" t="str">
        <f t="shared" si="167"/>
        <v>100K–129K</v>
      </c>
    </row>
    <row r="1491" spans="1:27" ht="19.95" customHeight="1" x14ac:dyDescent="0.3">
      <c r="A1491" s="8" t="s">
        <v>1618</v>
      </c>
      <c r="B1491" s="9">
        <v>45778</v>
      </c>
      <c r="C1491" s="1" t="s">
        <v>34</v>
      </c>
      <c r="D1491" s="1" t="s">
        <v>22</v>
      </c>
      <c r="E1491" s="1" t="s">
        <v>23</v>
      </c>
      <c r="F1491" s="1" t="s">
        <v>138</v>
      </c>
      <c r="G1491" s="1" t="s">
        <v>36</v>
      </c>
      <c r="H1491" s="1" t="s">
        <v>43</v>
      </c>
      <c r="I1491" s="1" t="s">
        <v>27</v>
      </c>
      <c r="J1491" s="9">
        <v>45778</v>
      </c>
      <c r="K1491" s="9"/>
      <c r="L1491" s="1" t="s">
        <v>28</v>
      </c>
      <c r="M1491" s="1">
        <v>244</v>
      </c>
      <c r="N1491" s="1" t="s">
        <v>29</v>
      </c>
      <c r="O1491" s="1" t="s">
        <v>63</v>
      </c>
      <c r="P1491" s="1" t="s">
        <v>31</v>
      </c>
      <c r="Q1491" s="1">
        <v>3</v>
      </c>
      <c r="R1491" s="1" t="s">
        <v>37</v>
      </c>
      <c r="S1491" s="1">
        <v>1</v>
      </c>
      <c r="T1491" s="10">
        <v>68000</v>
      </c>
      <c r="U1491" t="str">
        <f t="shared" si="161"/>
        <v>Reviewed</v>
      </c>
      <c r="V1491" t="str">
        <f t="shared" si="162"/>
        <v>meets</v>
      </c>
      <c r="W1491">
        <f t="shared" si="163"/>
        <v>0</v>
      </c>
      <c r="X1491" t="str">
        <f t="shared" si="164"/>
        <v>Active</v>
      </c>
      <c r="Y1491">
        <f t="shared" si="165"/>
        <v>0.66849315068493154</v>
      </c>
      <c r="Z1491" t="str">
        <f t="shared" si="166"/>
        <v>&lt;1 Year</v>
      </c>
      <c r="AA1491" t="str">
        <f t="shared" si="167"/>
        <v>&lt;70K</v>
      </c>
    </row>
    <row r="1492" spans="1:27" ht="19.95" customHeight="1" x14ac:dyDescent="0.3">
      <c r="A1492" s="4" t="s">
        <v>1619</v>
      </c>
      <c r="B1492" s="5">
        <v>45813</v>
      </c>
      <c r="C1492" s="6" t="s">
        <v>39</v>
      </c>
      <c r="D1492" s="6" t="s">
        <v>22</v>
      </c>
      <c r="E1492" s="6" t="s">
        <v>40</v>
      </c>
      <c r="F1492" s="6" t="s">
        <v>215</v>
      </c>
      <c r="G1492" s="6" t="s">
        <v>42</v>
      </c>
      <c r="H1492" s="6" t="s">
        <v>49</v>
      </c>
      <c r="I1492" s="6" t="s">
        <v>50</v>
      </c>
      <c r="J1492" s="5">
        <v>45813</v>
      </c>
      <c r="K1492" s="5">
        <v>46012</v>
      </c>
      <c r="L1492" s="6" t="s">
        <v>51</v>
      </c>
      <c r="M1492" s="6">
        <v>199</v>
      </c>
      <c r="N1492" s="6" t="s">
        <v>29</v>
      </c>
      <c r="O1492" s="6" t="s">
        <v>63</v>
      </c>
      <c r="P1492" s="6" t="s">
        <v>64</v>
      </c>
      <c r="Q1492" s="6">
        <v>3</v>
      </c>
      <c r="R1492" s="6" t="s">
        <v>37</v>
      </c>
      <c r="S1492" s="6">
        <v>1</v>
      </c>
      <c r="T1492" s="7">
        <v>114500</v>
      </c>
      <c r="U1492" t="str">
        <f t="shared" si="161"/>
        <v>Reviewed</v>
      </c>
      <c r="V1492" t="str">
        <f t="shared" si="162"/>
        <v>meets</v>
      </c>
      <c r="W1492">
        <f t="shared" si="163"/>
        <v>1</v>
      </c>
      <c r="X1492" t="str">
        <f t="shared" si="164"/>
        <v>Attrited</v>
      </c>
      <c r="Y1492">
        <f t="shared" si="165"/>
        <v>0.54520547945205478</v>
      </c>
      <c r="Z1492" t="str">
        <f t="shared" si="166"/>
        <v>&lt;1 Year</v>
      </c>
      <c r="AA1492" t="str">
        <f t="shared" si="167"/>
        <v>100K–129K</v>
      </c>
    </row>
    <row r="1493" spans="1:27" ht="19.95" customHeight="1" x14ac:dyDescent="0.3">
      <c r="A1493" s="8" t="s">
        <v>1620</v>
      </c>
      <c r="B1493" s="9">
        <v>45612</v>
      </c>
      <c r="C1493" s="1" t="s">
        <v>46</v>
      </c>
      <c r="D1493" s="1" t="s">
        <v>22</v>
      </c>
      <c r="E1493" s="1" t="s">
        <v>40</v>
      </c>
      <c r="F1493" s="1" t="s">
        <v>41</v>
      </c>
      <c r="G1493" s="1" t="s">
        <v>42</v>
      </c>
      <c r="H1493" s="1" t="s">
        <v>43</v>
      </c>
      <c r="I1493" s="1" t="s">
        <v>27</v>
      </c>
      <c r="J1493" s="9">
        <v>45612</v>
      </c>
      <c r="K1493" s="9"/>
      <c r="L1493" s="1" t="s">
        <v>28</v>
      </c>
      <c r="M1493" s="1">
        <v>410</v>
      </c>
      <c r="N1493" s="1" t="s">
        <v>52</v>
      </c>
      <c r="O1493" s="1" t="s">
        <v>170</v>
      </c>
      <c r="P1493" s="1" t="s">
        <v>31</v>
      </c>
      <c r="Q1493" s="1">
        <v>4</v>
      </c>
      <c r="R1493" s="1" t="s">
        <v>32</v>
      </c>
      <c r="S1493" s="1">
        <v>1</v>
      </c>
      <c r="T1493" s="10">
        <v>60500</v>
      </c>
      <c r="U1493" t="str">
        <f t="shared" si="161"/>
        <v>Reviewed</v>
      </c>
      <c r="V1493" t="str">
        <f t="shared" si="162"/>
        <v>exceeds</v>
      </c>
      <c r="W1493">
        <f t="shared" si="163"/>
        <v>0</v>
      </c>
      <c r="X1493" t="str">
        <f t="shared" si="164"/>
        <v>Active</v>
      </c>
      <c r="Y1493">
        <f t="shared" si="165"/>
        <v>1.1232876712328768</v>
      </c>
      <c r="Z1493" t="str">
        <f t="shared" si="166"/>
        <v>1–2 Years</v>
      </c>
      <c r="AA1493" t="str">
        <f t="shared" si="167"/>
        <v>&lt;70K</v>
      </c>
    </row>
    <row r="1494" spans="1:27" ht="19.95" customHeight="1" x14ac:dyDescent="0.3">
      <c r="A1494" s="4" t="s">
        <v>1621</v>
      </c>
      <c r="B1494" s="5">
        <v>45868</v>
      </c>
      <c r="C1494" s="6" t="s">
        <v>55</v>
      </c>
      <c r="D1494" s="6" t="s">
        <v>56</v>
      </c>
      <c r="E1494" s="6" t="s">
        <v>23</v>
      </c>
      <c r="F1494" s="6" t="s">
        <v>190</v>
      </c>
      <c r="G1494" s="6" t="s">
        <v>58</v>
      </c>
      <c r="H1494" s="6" t="s">
        <v>49</v>
      </c>
      <c r="I1494" s="6" t="s">
        <v>27</v>
      </c>
      <c r="J1494" s="5">
        <v>45868</v>
      </c>
      <c r="K1494" s="5"/>
      <c r="L1494" s="6" t="s">
        <v>28</v>
      </c>
      <c r="M1494" s="6">
        <v>154</v>
      </c>
      <c r="N1494" s="6" t="s">
        <v>122</v>
      </c>
      <c r="O1494" s="6" t="s">
        <v>43</v>
      </c>
      <c r="P1494" s="6" t="s">
        <v>64</v>
      </c>
      <c r="Q1494" s="6" t="s">
        <v>95</v>
      </c>
      <c r="R1494" s="6" t="s">
        <v>28</v>
      </c>
      <c r="S1494" s="6">
        <v>0</v>
      </c>
      <c r="T1494" s="7">
        <v>111500</v>
      </c>
      <c r="U1494" t="str">
        <f t="shared" si="161"/>
        <v>Not Reviewed</v>
      </c>
      <c r="V1494" t="str">
        <f t="shared" si="162"/>
        <v>Not Reviewed</v>
      </c>
      <c r="W1494">
        <f t="shared" si="163"/>
        <v>0</v>
      </c>
      <c r="X1494" t="str">
        <f t="shared" si="164"/>
        <v>Active</v>
      </c>
      <c r="Y1494">
        <f t="shared" si="165"/>
        <v>0.42191780821917807</v>
      </c>
      <c r="Z1494" t="str">
        <f t="shared" si="166"/>
        <v>&lt;1 Year</v>
      </c>
      <c r="AA1494" t="str">
        <f t="shared" si="167"/>
        <v>100K–129K</v>
      </c>
    </row>
    <row r="1495" spans="1:27" ht="19.95" customHeight="1" x14ac:dyDescent="0.3">
      <c r="A1495" s="8" t="s">
        <v>1622</v>
      </c>
      <c r="B1495" s="9">
        <v>45660</v>
      </c>
      <c r="C1495" s="1" t="s">
        <v>60</v>
      </c>
      <c r="D1495" s="1" t="s">
        <v>56</v>
      </c>
      <c r="E1495" s="1" t="s">
        <v>40</v>
      </c>
      <c r="F1495" s="1" t="s">
        <v>61</v>
      </c>
      <c r="G1495" s="1" t="s">
        <v>62</v>
      </c>
      <c r="H1495" s="1" t="s">
        <v>26</v>
      </c>
      <c r="I1495" s="1" t="s">
        <v>50</v>
      </c>
      <c r="J1495" s="9">
        <v>45660</v>
      </c>
      <c r="K1495" s="9">
        <v>45959</v>
      </c>
      <c r="L1495" s="1" t="s">
        <v>51</v>
      </c>
      <c r="M1495" s="1">
        <v>299</v>
      </c>
      <c r="N1495" s="1" t="s">
        <v>52</v>
      </c>
      <c r="O1495" s="1" t="s">
        <v>105</v>
      </c>
      <c r="P1495" s="1" t="s">
        <v>44</v>
      </c>
      <c r="Q1495" s="1">
        <v>3</v>
      </c>
      <c r="R1495" s="1" t="s">
        <v>37</v>
      </c>
      <c r="S1495" s="1">
        <v>1</v>
      </c>
      <c r="T1495" s="10">
        <v>85500</v>
      </c>
      <c r="U1495" t="str">
        <f t="shared" si="161"/>
        <v>Reviewed</v>
      </c>
      <c r="V1495" t="str">
        <f t="shared" si="162"/>
        <v>meets</v>
      </c>
      <c r="W1495">
        <f t="shared" si="163"/>
        <v>1</v>
      </c>
      <c r="X1495" t="str">
        <f t="shared" si="164"/>
        <v>Attrited</v>
      </c>
      <c r="Y1495">
        <f t="shared" si="165"/>
        <v>0.81917808219178079</v>
      </c>
      <c r="Z1495" t="str">
        <f t="shared" si="166"/>
        <v>&lt;1 Year</v>
      </c>
      <c r="AA1495" t="str">
        <f t="shared" si="167"/>
        <v>70K–99K</v>
      </c>
    </row>
    <row r="1496" spans="1:27" ht="19.95" customHeight="1" x14ac:dyDescent="0.3">
      <c r="A1496" s="4" t="s">
        <v>1623</v>
      </c>
      <c r="B1496" s="5">
        <v>45245</v>
      </c>
      <c r="C1496" s="6" t="s">
        <v>66</v>
      </c>
      <c r="D1496" s="6" t="s">
        <v>56</v>
      </c>
      <c r="E1496" s="6" t="s">
        <v>67</v>
      </c>
      <c r="F1496" s="6" t="s">
        <v>99</v>
      </c>
      <c r="G1496" s="6" t="s">
        <v>36</v>
      </c>
      <c r="H1496" s="6" t="s">
        <v>49</v>
      </c>
      <c r="I1496" s="6" t="s">
        <v>50</v>
      </c>
      <c r="J1496" s="5">
        <v>45245</v>
      </c>
      <c r="K1496" s="5">
        <v>45725</v>
      </c>
      <c r="L1496" s="6" t="s">
        <v>84</v>
      </c>
      <c r="M1496" s="6">
        <v>480</v>
      </c>
      <c r="N1496" s="6" t="s">
        <v>52</v>
      </c>
      <c r="O1496" s="6" t="s">
        <v>30</v>
      </c>
      <c r="P1496" s="6" t="s">
        <v>64</v>
      </c>
      <c r="Q1496" s="6">
        <v>3</v>
      </c>
      <c r="R1496" s="6" t="s">
        <v>37</v>
      </c>
      <c r="S1496" s="6">
        <v>1</v>
      </c>
      <c r="T1496" s="7">
        <v>98000</v>
      </c>
      <c r="U1496" t="str">
        <f t="shared" si="161"/>
        <v>Reviewed</v>
      </c>
      <c r="V1496" t="str">
        <f t="shared" si="162"/>
        <v>meets</v>
      </c>
      <c r="W1496">
        <f t="shared" si="163"/>
        <v>1</v>
      </c>
      <c r="X1496" t="str">
        <f t="shared" si="164"/>
        <v>Attrited</v>
      </c>
      <c r="Y1496">
        <f t="shared" si="165"/>
        <v>1.3150684931506849</v>
      </c>
      <c r="Z1496" t="str">
        <f t="shared" si="166"/>
        <v>1–2 Years</v>
      </c>
      <c r="AA1496" t="str">
        <f t="shared" si="167"/>
        <v>70K–99K</v>
      </c>
    </row>
    <row r="1497" spans="1:27" ht="19.95" customHeight="1" x14ac:dyDescent="0.3">
      <c r="A1497" s="8" t="s">
        <v>1624</v>
      </c>
      <c r="B1497" s="9">
        <v>45446</v>
      </c>
      <c r="C1497" s="1" t="s">
        <v>71</v>
      </c>
      <c r="D1497" s="1" t="s">
        <v>72</v>
      </c>
      <c r="E1497" s="1" t="s">
        <v>23</v>
      </c>
      <c r="F1497" s="1" t="s">
        <v>73</v>
      </c>
      <c r="G1497" s="1" t="s">
        <v>74</v>
      </c>
      <c r="H1497" s="1" t="s">
        <v>49</v>
      </c>
      <c r="I1497" s="1" t="s">
        <v>27</v>
      </c>
      <c r="J1497" s="9">
        <v>45446</v>
      </c>
      <c r="K1497" s="9"/>
      <c r="L1497" s="1" t="s">
        <v>28</v>
      </c>
      <c r="M1497" s="1">
        <v>576</v>
      </c>
      <c r="N1497" s="1" t="s">
        <v>75</v>
      </c>
      <c r="O1497" s="1" t="s">
        <v>63</v>
      </c>
      <c r="P1497" s="1" t="s">
        <v>64</v>
      </c>
      <c r="Q1497" s="1">
        <v>3</v>
      </c>
      <c r="R1497" s="1" t="s">
        <v>37</v>
      </c>
      <c r="S1497" s="1">
        <v>2</v>
      </c>
      <c r="T1497" s="10">
        <v>97500</v>
      </c>
      <c r="U1497" t="str">
        <f t="shared" si="161"/>
        <v>Reviewed</v>
      </c>
      <c r="V1497" t="str">
        <f t="shared" si="162"/>
        <v>meets</v>
      </c>
      <c r="W1497">
        <f t="shared" si="163"/>
        <v>0</v>
      </c>
      <c r="X1497" t="str">
        <f t="shared" si="164"/>
        <v>Active</v>
      </c>
      <c r="Y1497">
        <f t="shared" si="165"/>
        <v>1.5780821917808219</v>
      </c>
      <c r="Z1497" t="str">
        <f t="shared" si="166"/>
        <v>1–2 Years</v>
      </c>
      <c r="AA1497" t="str">
        <f t="shared" si="167"/>
        <v>70K–99K</v>
      </c>
    </row>
    <row r="1498" spans="1:27" ht="19.95" customHeight="1" x14ac:dyDescent="0.3">
      <c r="A1498" s="4" t="s">
        <v>1625</v>
      </c>
      <c r="B1498" s="5">
        <v>45664</v>
      </c>
      <c r="C1498" s="6" t="s">
        <v>77</v>
      </c>
      <c r="D1498" s="6" t="s">
        <v>72</v>
      </c>
      <c r="E1498" s="6" t="s">
        <v>40</v>
      </c>
      <c r="F1498" s="6" t="s">
        <v>93</v>
      </c>
      <c r="G1498" s="6" t="s">
        <v>94</v>
      </c>
      <c r="H1498" s="6" t="s">
        <v>26</v>
      </c>
      <c r="I1498" s="6" t="s">
        <v>27</v>
      </c>
      <c r="J1498" s="5">
        <v>45664</v>
      </c>
      <c r="K1498" s="5"/>
      <c r="L1498" s="6" t="s">
        <v>28</v>
      </c>
      <c r="M1498" s="6">
        <v>358</v>
      </c>
      <c r="N1498" s="6" t="s">
        <v>29</v>
      </c>
      <c r="O1498" s="6" t="s">
        <v>30</v>
      </c>
      <c r="P1498" s="6" t="s">
        <v>31</v>
      </c>
      <c r="Q1498" s="6">
        <v>4</v>
      </c>
      <c r="R1498" s="6" t="s">
        <v>32</v>
      </c>
      <c r="S1498" s="6">
        <v>1</v>
      </c>
      <c r="T1498" s="7">
        <v>100500</v>
      </c>
      <c r="U1498" t="str">
        <f t="shared" si="161"/>
        <v>Reviewed</v>
      </c>
      <c r="V1498" t="str">
        <f t="shared" si="162"/>
        <v>exceeds</v>
      </c>
      <c r="W1498">
        <f t="shared" si="163"/>
        <v>0</v>
      </c>
      <c r="X1498" t="str">
        <f t="shared" si="164"/>
        <v>Active</v>
      </c>
      <c r="Y1498">
        <f t="shared" si="165"/>
        <v>0.98082191780821915</v>
      </c>
      <c r="Z1498" t="str">
        <f t="shared" si="166"/>
        <v>&lt;1 Year</v>
      </c>
      <c r="AA1498" t="str">
        <f t="shared" si="167"/>
        <v>100K–129K</v>
      </c>
    </row>
    <row r="1499" spans="1:27" ht="19.95" customHeight="1" x14ac:dyDescent="0.3">
      <c r="A1499" s="8" t="s">
        <v>1626</v>
      </c>
      <c r="B1499" s="9">
        <v>45333</v>
      </c>
      <c r="C1499" s="1" t="s">
        <v>81</v>
      </c>
      <c r="D1499" s="1" t="s">
        <v>72</v>
      </c>
      <c r="E1499" s="1" t="s">
        <v>23</v>
      </c>
      <c r="F1499" s="1" t="s">
        <v>223</v>
      </c>
      <c r="G1499" s="1" t="s">
        <v>83</v>
      </c>
      <c r="H1499" s="1" t="s">
        <v>49</v>
      </c>
      <c r="I1499" s="1" t="s">
        <v>27</v>
      </c>
      <c r="J1499" s="9">
        <v>45333</v>
      </c>
      <c r="K1499" s="9"/>
      <c r="L1499" s="1" t="s">
        <v>28</v>
      </c>
      <c r="M1499" s="1">
        <v>689</v>
      </c>
      <c r="N1499" s="1" t="s">
        <v>29</v>
      </c>
      <c r="O1499" s="1" t="s">
        <v>63</v>
      </c>
      <c r="P1499" s="1" t="s">
        <v>44</v>
      </c>
      <c r="Q1499" s="1">
        <v>2</v>
      </c>
      <c r="R1499" s="1" t="s">
        <v>53</v>
      </c>
      <c r="S1499" s="1">
        <v>2</v>
      </c>
      <c r="T1499" s="10">
        <v>111500</v>
      </c>
      <c r="U1499" t="str">
        <f t="shared" si="161"/>
        <v>Reviewed</v>
      </c>
      <c r="V1499" t="str">
        <f t="shared" si="162"/>
        <v>needs_support</v>
      </c>
      <c r="W1499">
        <f t="shared" si="163"/>
        <v>0</v>
      </c>
      <c r="X1499" t="str">
        <f t="shared" si="164"/>
        <v>Active</v>
      </c>
      <c r="Y1499">
        <f t="shared" si="165"/>
        <v>1.8876712328767122</v>
      </c>
      <c r="Z1499" t="str">
        <f t="shared" si="166"/>
        <v>1–2 Years</v>
      </c>
      <c r="AA1499" t="str">
        <f t="shared" si="167"/>
        <v>100K–129K</v>
      </c>
    </row>
    <row r="1500" spans="1:27" ht="19.95" customHeight="1" x14ac:dyDescent="0.3">
      <c r="A1500" s="4" t="s">
        <v>1627</v>
      </c>
      <c r="B1500" s="5">
        <v>44950</v>
      </c>
      <c r="C1500" s="6" t="s">
        <v>86</v>
      </c>
      <c r="D1500" s="6" t="s">
        <v>87</v>
      </c>
      <c r="E1500" s="6" t="s">
        <v>67</v>
      </c>
      <c r="F1500" s="6" t="s">
        <v>88</v>
      </c>
      <c r="G1500" s="6" t="s">
        <v>89</v>
      </c>
      <c r="H1500" s="6" t="s">
        <v>49</v>
      </c>
      <c r="I1500" s="6" t="s">
        <v>27</v>
      </c>
      <c r="J1500" s="5">
        <v>44950</v>
      </c>
      <c r="K1500" s="5"/>
      <c r="L1500" s="6" t="s">
        <v>28</v>
      </c>
      <c r="M1500" s="6">
        <v>1072</v>
      </c>
      <c r="N1500" s="6" t="s">
        <v>29</v>
      </c>
      <c r="O1500" s="6" t="s">
        <v>43</v>
      </c>
      <c r="P1500" s="6" t="s">
        <v>64</v>
      </c>
      <c r="Q1500" s="6">
        <v>5</v>
      </c>
      <c r="R1500" s="6" t="s">
        <v>119</v>
      </c>
      <c r="S1500" s="6">
        <v>3</v>
      </c>
      <c r="T1500" s="7">
        <v>111500</v>
      </c>
      <c r="U1500" t="str">
        <f t="shared" si="161"/>
        <v>Reviewed</v>
      </c>
      <c r="V1500" t="str">
        <f t="shared" si="162"/>
        <v>outstanding</v>
      </c>
      <c r="W1500">
        <f t="shared" si="163"/>
        <v>0</v>
      </c>
      <c r="X1500" t="str">
        <f t="shared" si="164"/>
        <v>Active</v>
      </c>
      <c r="Y1500">
        <f t="shared" si="165"/>
        <v>2.9369863013698629</v>
      </c>
      <c r="Z1500" t="str">
        <f t="shared" si="166"/>
        <v>2–3 Years</v>
      </c>
      <c r="AA1500" t="str">
        <f t="shared" si="167"/>
        <v>100K–129K</v>
      </c>
    </row>
    <row r="1501" spans="1:27" ht="19.95" customHeight="1" x14ac:dyDescent="0.3">
      <c r="A1501" s="8" t="s">
        <v>1628</v>
      </c>
      <c r="B1501" s="9">
        <v>45676</v>
      </c>
      <c r="C1501" s="1" t="s">
        <v>91</v>
      </c>
      <c r="D1501" s="1" t="s">
        <v>87</v>
      </c>
      <c r="E1501" s="1" t="s">
        <v>92</v>
      </c>
      <c r="F1501" s="1" t="s">
        <v>109</v>
      </c>
      <c r="G1501" s="1" t="s">
        <v>36</v>
      </c>
      <c r="H1501" s="1" t="s">
        <v>110</v>
      </c>
      <c r="I1501" s="1" t="s">
        <v>27</v>
      </c>
      <c r="J1501" s="9">
        <v>45676</v>
      </c>
      <c r="K1501" s="9"/>
      <c r="L1501" s="1" t="s">
        <v>28</v>
      </c>
      <c r="M1501" s="1">
        <v>346</v>
      </c>
      <c r="N1501" s="1" t="s">
        <v>29</v>
      </c>
      <c r="O1501" s="1" t="s">
        <v>63</v>
      </c>
      <c r="P1501" s="1" t="s">
        <v>44</v>
      </c>
      <c r="Q1501" s="1">
        <v>3</v>
      </c>
      <c r="R1501" s="1" t="s">
        <v>37</v>
      </c>
      <c r="S1501" s="1">
        <v>1</v>
      </c>
      <c r="T1501" s="10">
        <v>156500</v>
      </c>
      <c r="U1501" t="str">
        <f t="shared" si="161"/>
        <v>Reviewed</v>
      </c>
      <c r="V1501" t="str">
        <f t="shared" si="162"/>
        <v>meets</v>
      </c>
      <c r="W1501">
        <f t="shared" si="163"/>
        <v>0</v>
      </c>
      <c r="X1501" t="str">
        <f t="shared" si="164"/>
        <v>Active</v>
      </c>
      <c r="Y1501">
        <f t="shared" si="165"/>
        <v>0.94794520547945205</v>
      </c>
      <c r="Z1501" t="str">
        <f t="shared" si="166"/>
        <v>&lt;1 Year</v>
      </c>
      <c r="AA1501" t="str">
        <f t="shared" si="167"/>
        <v>130K+</v>
      </c>
    </row>
    <row r="1502" spans="1:27" ht="19.95" customHeight="1" x14ac:dyDescent="0.3">
      <c r="A1502" s="4" t="s">
        <v>1629</v>
      </c>
      <c r="B1502" s="5">
        <v>45158</v>
      </c>
      <c r="C1502" s="6" t="s">
        <v>21</v>
      </c>
      <c r="D1502" s="6" t="s">
        <v>22</v>
      </c>
      <c r="E1502" s="6" t="s">
        <v>23</v>
      </c>
      <c r="F1502" s="6" t="s">
        <v>24</v>
      </c>
      <c r="G1502" s="6" t="s">
        <v>25</v>
      </c>
      <c r="H1502" s="6" t="s">
        <v>26</v>
      </c>
      <c r="I1502" s="6" t="s">
        <v>50</v>
      </c>
      <c r="J1502" s="5">
        <v>45158</v>
      </c>
      <c r="K1502" s="5">
        <v>45337</v>
      </c>
      <c r="L1502" s="6" t="s">
        <v>159</v>
      </c>
      <c r="M1502" s="6">
        <v>179</v>
      </c>
      <c r="N1502" s="6" t="s">
        <v>52</v>
      </c>
      <c r="O1502" s="6" t="s">
        <v>30</v>
      </c>
      <c r="P1502" s="6" t="s">
        <v>31</v>
      </c>
      <c r="Q1502" s="6" t="s">
        <v>95</v>
      </c>
      <c r="R1502" s="6" t="s">
        <v>28</v>
      </c>
      <c r="S1502" s="6">
        <v>0</v>
      </c>
      <c r="T1502" s="7">
        <v>89000</v>
      </c>
      <c r="U1502" t="str">
        <f t="shared" si="161"/>
        <v>Not Reviewed</v>
      </c>
      <c r="V1502" t="str">
        <f t="shared" si="162"/>
        <v>Not Reviewed</v>
      </c>
      <c r="W1502">
        <f t="shared" si="163"/>
        <v>1</v>
      </c>
      <c r="X1502" t="str">
        <f t="shared" si="164"/>
        <v>Attrited</v>
      </c>
      <c r="Y1502">
        <f t="shared" si="165"/>
        <v>0.49041095890410957</v>
      </c>
      <c r="Z1502" t="str">
        <f t="shared" si="166"/>
        <v>&lt;1 Year</v>
      </c>
      <c r="AA1502" t="str">
        <f t="shared" si="167"/>
        <v>70K–99K</v>
      </c>
    </row>
    <row r="1503" spans="1:27" ht="19.95" customHeight="1" x14ac:dyDescent="0.3">
      <c r="A1503" s="8" t="s">
        <v>1630</v>
      </c>
      <c r="B1503" s="9">
        <v>45283</v>
      </c>
      <c r="C1503" s="1" t="s">
        <v>34</v>
      </c>
      <c r="D1503" s="1" t="s">
        <v>22</v>
      </c>
      <c r="E1503" s="1" t="s">
        <v>23</v>
      </c>
      <c r="F1503" s="1" t="s">
        <v>35</v>
      </c>
      <c r="G1503" s="1" t="s">
        <v>36</v>
      </c>
      <c r="H1503" s="1" t="s">
        <v>26</v>
      </c>
      <c r="I1503" s="1" t="s">
        <v>27</v>
      </c>
      <c r="J1503" s="9">
        <v>45283</v>
      </c>
      <c r="K1503" s="9"/>
      <c r="L1503" s="1" t="s">
        <v>28</v>
      </c>
      <c r="M1503" s="1">
        <v>739</v>
      </c>
      <c r="N1503" s="1" t="s">
        <v>122</v>
      </c>
      <c r="O1503" s="1" t="s">
        <v>63</v>
      </c>
      <c r="P1503" s="1" t="s">
        <v>31</v>
      </c>
      <c r="Q1503" s="1">
        <v>2</v>
      </c>
      <c r="R1503" s="1" t="s">
        <v>53</v>
      </c>
      <c r="S1503" s="1">
        <v>2</v>
      </c>
      <c r="T1503" s="10">
        <v>85500</v>
      </c>
      <c r="U1503" t="str">
        <f t="shared" si="161"/>
        <v>Reviewed</v>
      </c>
      <c r="V1503" t="str">
        <f t="shared" si="162"/>
        <v>needs_support</v>
      </c>
      <c r="W1503">
        <f t="shared" si="163"/>
        <v>0</v>
      </c>
      <c r="X1503" t="str">
        <f t="shared" si="164"/>
        <v>Active</v>
      </c>
      <c r="Y1503">
        <f t="shared" si="165"/>
        <v>2.0246575342465754</v>
      </c>
      <c r="Z1503" t="str">
        <f t="shared" si="166"/>
        <v>2–3 Years</v>
      </c>
      <c r="AA1503" t="str">
        <f t="shared" si="167"/>
        <v>70K–99K</v>
      </c>
    </row>
    <row r="1504" spans="1:27" ht="19.95" customHeight="1" x14ac:dyDescent="0.3">
      <c r="A1504" s="4" t="s">
        <v>1631</v>
      </c>
      <c r="B1504" s="5">
        <v>45179</v>
      </c>
      <c r="C1504" s="6" t="s">
        <v>39</v>
      </c>
      <c r="D1504" s="6" t="s">
        <v>22</v>
      </c>
      <c r="E1504" s="6" t="s">
        <v>40</v>
      </c>
      <c r="F1504" s="6" t="s">
        <v>41</v>
      </c>
      <c r="G1504" s="6" t="s">
        <v>42</v>
      </c>
      <c r="H1504" s="6" t="s">
        <v>43</v>
      </c>
      <c r="I1504" s="6" t="s">
        <v>50</v>
      </c>
      <c r="J1504" s="5">
        <v>45179</v>
      </c>
      <c r="K1504" s="5">
        <v>45379</v>
      </c>
      <c r="L1504" s="6" t="s">
        <v>159</v>
      </c>
      <c r="M1504" s="6">
        <v>200</v>
      </c>
      <c r="N1504" s="6" t="s">
        <v>52</v>
      </c>
      <c r="O1504" s="6" t="s">
        <v>105</v>
      </c>
      <c r="P1504" s="6" t="s">
        <v>44</v>
      </c>
      <c r="Q1504" s="6">
        <v>3</v>
      </c>
      <c r="R1504" s="6" t="s">
        <v>37</v>
      </c>
      <c r="S1504" s="6">
        <v>1</v>
      </c>
      <c r="T1504" s="7">
        <v>75000</v>
      </c>
      <c r="U1504" t="str">
        <f t="shared" si="161"/>
        <v>Reviewed</v>
      </c>
      <c r="V1504" t="str">
        <f t="shared" si="162"/>
        <v>meets</v>
      </c>
      <c r="W1504">
        <f t="shared" si="163"/>
        <v>1</v>
      </c>
      <c r="X1504" t="str">
        <f t="shared" si="164"/>
        <v>Attrited</v>
      </c>
      <c r="Y1504">
        <f t="shared" si="165"/>
        <v>0.54794520547945202</v>
      </c>
      <c r="Z1504" t="str">
        <f t="shared" si="166"/>
        <v>&lt;1 Year</v>
      </c>
      <c r="AA1504" t="str">
        <f t="shared" si="167"/>
        <v>70K–99K</v>
      </c>
    </row>
    <row r="1505" spans="1:27" ht="19.95" customHeight="1" x14ac:dyDescent="0.3">
      <c r="A1505" s="8" t="s">
        <v>1632</v>
      </c>
      <c r="B1505" s="9">
        <v>45231</v>
      </c>
      <c r="C1505" s="1" t="s">
        <v>46</v>
      </c>
      <c r="D1505" s="1" t="s">
        <v>22</v>
      </c>
      <c r="E1505" s="1" t="s">
        <v>40</v>
      </c>
      <c r="F1505" s="1" t="s">
        <v>47</v>
      </c>
      <c r="G1505" s="1" t="s">
        <v>48</v>
      </c>
      <c r="H1505" s="1" t="s">
        <v>49</v>
      </c>
      <c r="I1505" s="1" t="s">
        <v>27</v>
      </c>
      <c r="J1505" s="9">
        <v>45231</v>
      </c>
      <c r="K1505" s="9"/>
      <c r="L1505" s="1" t="s">
        <v>28</v>
      </c>
      <c r="M1505" s="1">
        <v>791</v>
      </c>
      <c r="N1505" s="1" t="s">
        <v>29</v>
      </c>
      <c r="O1505" s="1" t="s">
        <v>105</v>
      </c>
      <c r="P1505" s="1" t="s">
        <v>44</v>
      </c>
      <c r="Q1505" s="1">
        <v>4</v>
      </c>
      <c r="R1505" s="1" t="s">
        <v>32</v>
      </c>
      <c r="S1505" s="1">
        <v>2</v>
      </c>
      <c r="T1505" s="10">
        <v>106000</v>
      </c>
      <c r="U1505" t="str">
        <f t="shared" si="161"/>
        <v>Reviewed</v>
      </c>
      <c r="V1505" t="str">
        <f t="shared" si="162"/>
        <v>exceeds</v>
      </c>
      <c r="W1505">
        <f t="shared" si="163"/>
        <v>0</v>
      </c>
      <c r="X1505" t="str">
        <f t="shared" si="164"/>
        <v>Active</v>
      </c>
      <c r="Y1505">
        <f t="shared" si="165"/>
        <v>2.1671232876712327</v>
      </c>
      <c r="Z1505" t="str">
        <f t="shared" si="166"/>
        <v>2–3 Years</v>
      </c>
      <c r="AA1505" t="str">
        <f t="shared" si="167"/>
        <v>100K–129K</v>
      </c>
    </row>
    <row r="1506" spans="1:27" ht="19.95" customHeight="1" x14ac:dyDescent="0.3">
      <c r="A1506" s="4" t="s">
        <v>1633</v>
      </c>
      <c r="B1506" s="5">
        <v>45655</v>
      </c>
      <c r="C1506" s="6" t="s">
        <v>55</v>
      </c>
      <c r="D1506" s="6" t="s">
        <v>56</v>
      </c>
      <c r="E1506" s="6" t="s">
        <v>23</v>
      </c>
      <c r="F1506" s="6" t="s">
        <v>57</v>
      </c>
      <c r="G1506" s="6" t="s">
        <v>58</v>
      </c>
      <c r="H1506" s="6" t="s">
        <v>43</v>
      </c>
      <c r="I1506" s="6" t="s">
        <v>27</v>
      </c>
      <c r="J1506" s="5">
        <v>45655</v>
      </c>
      <c r="K1506" s="5"/>
      <c r="L1506" s="6" t="s">
        <v>28</v>
      </c>
      <c r="M1506" s="6">
        <v>367</v>
      </c>
      <c r="N1506" s="6" t="s">
        <v>29</v>
      </c>
      <c r="O1506" s="6" t="s">
        <v>170</v>
      </c>
      <c r="P1506" s="6" t="s">
        <v>44</v>
      </c>
      <c r="Q1506" s="6">
        <v>4</v>
      </c>
      <c r="R1506" s="6" t="s">
        <v>32</v>
      </c>
      <c r="S1506" s="6">
        <v>1</v>
      </c>
      <c r="T1506" s="7">
        <v>68000</v>
      </c>
      <c r="U1506" t="str">
        <f t="shared" si="161"/>
        <v>Reviewed</v>
      </c>
      <c r="V1506" t="str">
        <f t="shared" si="162"/>
        <v>exceeds</v>
      </c>
      <c r="W1506">
        <f t="shared" si="163"/>
        <v>0</v>
      </c>
      <c r="X1506" t="str">
        <f t="shared" si="164"/>
        <v>Active</v>
      </c>
      <c r="Y1506">
        <f t="shared" si="165"/>
        <v>1.0054794520547945</v>
      </c>
      <c r="Z1506" t="str">
        <f t="shared" si="166"/>
        <v>1–2 Years</v>
      </c>
      <c r="AA1506" t="str">
        <f t="shared" si="167"/>
        <v>&lt;70K</v>
      </c>
    </row>
    <row r="1507" spans="1:27" ht="19.95" customHeight="1" x14ac:dyDescent="0.3">
      <c r="A1507" s="8" t="s">
        <v>1634</v>
      </c>
      <c r="B1507" s="9">
        <v>45336</v>
      </c>
      <c r="C1507" s="1" t="s">
        <v>60</v>
      </c>
      <c r="D1507" s="1" t="s">
        <v>56</v>
      </c>
      <c r="E1507" s="1" t="s">
        <v>40</v>
      </c>
      <c r="F1507" s="1" t="s">
        <v>61</v>
      </c>
      <c r="G1507" s="1" t="s">
        <v>62</v>
      </c>
      <c r="H1507" s="1" t="s">
        <v>26</v>
      </c>
      <c r="I1507" s="1" t="s">
        <v>27</v>
      </c>
      <c r="J1507" s="9">
        <v>45336</v>
      </c>
      <c r="K1507" s="9"/>
      <c r="L1507" s="1" t="s">
        <v>28</v>
      </c>
      <c r="M1507" s="1">
        <v>686</v>
      </c>
      <c r="N1507" s="1" t="s">
        <v>29</v>
      </c>
      <c r="O1507" s="1" t="s">
        <v>30</v>
      </c>
      <c r="P1507" s="1" t="s">
        <v>44</v>
      </c>
      <c r="Q1507" s="1">
        <v>3</v>
      </c>
      <c r="R1507" s="1" t="s">
        <v>37</v>
      </c>
      <c r="S1507" s="1">
        <v>2</v>
      </c>
      <c r="T1507" s="10">
        <v>73500</v>
      </c>
      <c r="U1507" t="str">
        <f t="shared" si="161"/>
        <v>Reviewed</v>
      </c>
      <c r="V1507" t="str">
        <f t="shared" si="162"/>
        <v>meets</v>
      </c>
      <c r="W1507">
        <f t="shared" si="163"/>
        <v>0</v>
      </c>
      <c r="X1507" t="str">
        <f t="shared" si="164"/>
        <v>Active</v>
      </c>
      <c r="Y1507">
        <f t="shared" si="165"/>
        <v>1.8794520547945206</v>
      </c>
      <c r="Z1507" t="str">
        <f t="shared" si="166"/>
        <v>1–2 Years</v>
      </c>
      <c r="AA1507" t="str">
        <f t="shared" si="167"/>
        <v>70K–99K</v>
      </c>
    </row>
    <row r="1508" spans="1:27" ht="19.95" customHeight="1" x14ac:dyDescent="0.3">
      <c r="A1508" s="4" t="s">
        <v>1635</v>
      </c>
      <c r="B1508" s="5">
        <v>45025</v>
      </c>
      <c r="C1508" s="6" t="s">
        <v>66</v>
      </c>
      <c r="D1508" s="6" t="s">
        <v>56</v>
      </c>
      <c r="E1508" s="6" t="s">
        <v>67</v>
      </c>
      <c r="F1508" s="6" t="s">
        <v>68</v>
      </c>
      <c r="G1508" s="6" t="s">
        <v>69</v>
      </c>
      <c r="H1508" s="6" t="s">
        <v>26</v>
      </c>
      <c r="I1508" s="6" t="s">
        <v>27</v>
      </c>
      <c r="J1508" s="5">
        <v>45025</v>
      </c>
      <c r="K1508" s="5"/>
      <c r="L1508" s="6" t="s">
        <v>28</v>
      </c>
      <c r="M1508" s="6">
        <v>997</v>
      </c>
      <c r="N1508" s="6" t="s">
        <v>140</v>
      </c>
      <c r="O1508" s="6" t="s">
        <v>63</v>
      </c>
      <c r="P1508" s="6" t="s">
        <v>133</v>
      </c>
      <c r="Q1508" s="6">
        <v>3</v>
      </c>
      <c r="R1508" s="6" t="s">
        <v>37</v>
      </c>
      <c r="S1508" s="6">
        <v>3</v>
      </c>
      <c r="T1508" s="7">
        <v>104000</v>
      </c>
      <c r="U1508" t="str">
        <f t="shared" si="161"/>
        <v>Reviewed</v>
      </c>
      <c r="V1508" t="str">
        <f t="shared" si="162"/>
        <v>meets</v>
      </c>
      <c r="W1508">
        <f t="shared" si="163"/>
        <v>0</v>
      </c>
      <c r="X1508" t="str">
        <f t="shared" si="164"/>
        <v>Active</v>
      </c>
      <c r="Y1508">
        <f t="shared" si="165"/>
        <v>2.7315068493150685</v>
      </c>
      <c r="Z1508" t="str">
        <f t="shared" si="166"/>
        <v>2–3 Years</v>
      </c>
      <c r="AA1508" t="str">
        <f t="shared" si="167"/>
        <v>100K–129K</v>
      </c>
    </row>
    <row r="1509" spans="1:27" ht="19.95" customHeight="1" x14ac:dyDescent="0.3">
      <c r="A1509" s="8" t="s">
        <v>1636</v>
      </c>
      <c r="B1509" s="9">
        <v>45499</v>
      </c>
      <c r="C1509" s="1" t="s">
        <v>71</v>
      </c>
      <c r="D1509" s="1" t="s">
        <v>72</v>
      </c>
      <c r="E1509" s="1" t="s">
        <v>23</v>
      </c>
      <c r="F1509" s="1" t="s">
        <v>129</v>
      </c>
      <c r="G1509" s="1" t="s">
        <v>74</v>
      </c>
      <c r="H1509" s="1" t="s">
        <v>43</v>
      </c>
      <c r="I1509" s="1" t="s">
        <v>27</v>
      </c>
      <c r="J1509" s="9">
        <v>45499</v>
      </c>
      <c r="K1509" s="9"/>
      <c r="L1509" s="1" t="s">
        <v>28</v>
      </c>
      <c r="M1509" s="1">
        <v>523</v>
      </c>
      <c r="N1509" s="1" t="s">
        <v>29</v>
      </c>
      <c r="O1509" s="1" t="s">
        <v>30</v>
      </c>
      <c r="P1509" s="1" t="s">
        <v>44</v>
      </c>
      <c r="Q1509" s="1">
        <v>5</v>
      </c>
      <c r="R1509" s="1" t="s">
        <v>119</v>
      </c>
      <c r="S1509" s="1">
        <v>1</v>
      </c>
      <c r="T1509" s="10">
        <v>73500</v>
      </c>
      <c r="U1509" t="str">
        <f t="shared" si="161"/>
        <v>Reviewed</v>
      </c>
      <c r="V1509" t="str">
        <f t="shared" si="162"/>
        <v>outstanding</v>
      </c>
      <c r="W1509">
        <f t="shared" si="163"/>
        <v>0</v>
      </c>
      <c r="X1509" t="str">
        <f t="shared" si="164"/>
        <v>Active</v>
      </c>
      <c r="Y1509">
        <f t="shared" si="165"/>
        <v>1.4328767123287671</v>
      </c>
      <c r="Z1509" t="str">
        <f t="shared" si="166"/>
        <v>1–2 Years</v>
      </c>
      <c r="AA1509" t="str">
        <f t="shared" si="167"/>
        <v>70K–99K</v>
      </c>
    </row>
    <row r="1510" spans="1:27" ht="19.95" customHeight="1" x14ac:dyDescent="0.3">
      <c r="A1510" s="4" t="s">
        <v>1637</v>
      </c>
      <c r="B1510" s="5">
        <v>45465</v>
      </c>
      <c r="C1510" s="6" t="s">
        <v>77</v>
      </c>
      <c r="D1510" s="6" t="s">
        <v>72</v>
      </c>
      <c r="E1510" s="6" t="s">
        <v>40</v>
      </c>
      <c r="F1510" s="6" t="s">
        <v>114</v>
      </c>
      <c r="G1510" s="6" t="s">
        <v>94</v>
      </c>
      <c r="H1510" s="6" t="s">
        <v>43</v>
      </c>
      <c r="I1510" s="6" t="s">
        <v>27</v>
      </c>
      <c r="J1510" s="5">
        <v>45465</v>
      </c>
      <c r="K1510" s="5"/>
      <c r="L1510" s="6" t="s">
        <v>28</v>
      </c>
      <c r="M1510" s="6">
        <v>557</v>
      </c>
      <c r="N1510" s="6" t="s">
        <v>52</v>
      </c>
      <c r="O1510" s="6" t="s">
        <v>30</v>
      </c>
      <c r="P1510" s="6" t="s">
        <v>133</v>
      </c>
      <c r="Q1510" s="6">
        <v>3</v>
      </c>
      <c r="R1510" s="6" t="s">
        <v>37</v>
      </c>
      <c r="S1510" s="6">
        <v>2</v>
      </c>
      <c r="T1510" s="7">
        <v>59500</v>
      </c>
      <c r="U1510" t="str">
        <f t="shared" si="161"/>
        <v>Reviewed</v>
      </c>
      <c r="V1510" t="str">
        <f t="shared" si="162"/>
        <v>meets</v>
      </c>
      <c r="W1510">
        <f t="shared" si="163"/>
        <v>0</v>
      </c>
      <c r="X1510" t="str">
        <f t="shared" si="164"/>
        <v>Active</v>
      </c>
      <c r="Y1510">
        <f t="shared" si="165"/>
        <v>1.526027397260274</v>
      </c>
      <c r="Z1510" t="str">
        <f t="shared" si="166"/>
        <v>1–2 Years</v>
      </c>
      <c r="AA1510" t="str">
        <f t="shared" si="167"/>
        <v>&lt;70K</v>
      </c>
    </row>
    <row r="1511" spans="1:27" ht="19.95" customHeight="1" x14ac:dyDescent="0.3">
      <c r="A1511" s="8" t="s">
        <v>1638</v>
      </c>
      <c r="B1511" s="9">
        <v>45530</v>
      </c>
      <c r="C1511" s="1" t="s">
        <v>81</v>
      </c>
      <c r="D1511" s="1" t="s">
        <v>72</v>
      </c>
      <c r="E1511" s="1" t="s">
        <v>23</v>
      </c>
      <c r="F1511" s="1" t="s">
        <v>82</v>
      </c>
      <c r="G1511" s="1" t="s">
        <v>83</v>
      </c>
      <c r="H1511" s="1" t="s">
        <v>26</v>
      </c>
      <c r="I1511" s="1" t="s">
        <v>27</v>
      </c>
      <c r="J1511" s="9">
        <v>45530</v>
      </c>
      <c r="K1511" s="9"/>
      <c r="L1511" s="1" t="s">
        <v>28</v>
      </c>
      <c r="M1511" s="1">
        <v>492</v>
      </c>
      <c r="N1511" s="1" t="s">
        <v>29</v>
      </c>
      <c r="O1511" s="1" t="s">
        <v>63</v>
      </c>
      <c r="P1511" s="1" t="s">
        <v>64</v>
      </c>
      <c r="Q1511" s="1">
        <v>2</v>
      </c>
      <c r="R1511" s="1" t="s">
        <v>53</v>
      </c>
      <c r="S1511" s="1">
        <v>1</v>
      </c>
      <c r="T1511" s="10">
        <v>74000</v>
      </c>
      <c r="U1511" t="str">
        <f t="shared" si="161"/>
        <v>Reviewed</v>
      </c>
      <c r="V1511" t="str">
        <f t="shared" si="162"/>
        <v>needs_support</v>
      </c>
      <c r="W1511">
        <f t="shared" si="163"/>
        <v>0</v>
      </c>
      <c r="X1511" t="str">
        <f t="shared" si="164"/>
        <v>Active</v>
      </c>
      <c r="Y1511">
        <f t="shared" si="165"/>
        <v>1.3479452054794521</v>
      </c>
      <c r="Z1511" t="str">
        <f t="shared" si="166"/>
        <v>1–2 Years</v>
      </c>
      <c r="AA1511" t="str">
        <f t="shared" si="167"/>
        <v>70K–99K</v>
      </c>
    </row>
    <row r="1512" spans="1:27" ht="19.95" customHeight="1" x14ac:dyDescent="0.3">
      <c r="A1512" s="4" t="s">
        <v>1639</v>
      </c>
      <c r="B1512" s="5">
        <v>45188</v>
      </c>
      <c r="C1512" s="6" t="s">
        <v>86</v>
      </c>
      <c r="D1512" s="6" t="s">
        <v>87</v>
      </c>
      <c r="E1512" s="6" t="s">
        <v>67</v>
      </c>
      <c r="F1512" s="6" t="s">
        <v>93</v>
      </c>
      <c r="G1512" s="6" t="s">
        <v>94</v>
      </c>
      <c r="H1512" s="6" t="s">
        <v>26</v>
      </c>
      <c r="I1512" s="6" t="s">
        <v>27</v>
      </c>
      <c r="J1512" s="5">
        <v>45188</v>
      </c>
      <c r="K1512" s="5"/>
      <c r="L1512" s="6" t="s">
        <v>28</v>
      </c>
      <c r="M1512" s="6">
        <v>834</v>
      </c>
      <c r="N1512" s="6" t="s">
        <v>29</v>
      </c>
      <c r="O1512" s="6" t="s">
        <v>63</v>
      </c>
      <c r="P1512" s="6" t="s">
        <v>44</v>
      </c>
      <c r="Q1512" s="6">
        <v>3</v>
      </c>
      <c r="R1512" s="6" t="s">
        <v>37</v>
      </c>
      <c r="S1512" s="6">
        <v>2</v>
      </c>
      <c r="T1512" s="7">
        <v>96500</v>
      </c>
      <c r="U1512" t="str">
        <f t="shared" si="161"/>
        <v>Reviewed</v>
      </c>
      <c r="V1512" t="str">
        <f t="shared" si="162"/>
        <v>meets</v>
      </c>
      <c r="W1512">
        <f t="shared" si="163"/>
        <v>0</v>
      </c>
      <c r="X1512" t="str">
        <f t="shared" si="164"/>
        <v>Active</v>
      </c>
      <c r="Y1512">
        <f t="shared" si="165"/>
        <v>2.2849315068493152</v>
      </c>
      <c r="Z1512" t="str">
        <f t="shared" si="166"/>
        <v>2–3 Years</v>
      </c>
      <c r="AA1512" t="str">
        <f t="shared" si="167"/>
        <v>70K–99K</v>
      </c>
    </row>
    <row r="1513" spans="1:27" ht="19.95" customHeight="1" x14ac:dyDescent="0.3">
      <c r="A1513" s="8" t="s">
        <v>1640</v>
      </c>
      <c r="B1513" s="9">
        <v>45300</v>
      </c>
      <c r="C1513" s="1" t="s">
        <v>91</v>
      </c>
      <c r="D1513" s="1" t="s">
        <v>87</v>
      </c>
      <c r="E1513" s="1" t="s">
        <v>92</v>
      </c>
      <c r="F1513" s="1" t="s">
        <v>114</v>
      </c>
      <c r="G1513" s="1" t="s">
        <v>94</v>
      </c>
      <c r="H1513" s="1" t="s">
        <v>43</v>
      </c>
      <c r="I1513" s="1" t="s">
        <v>27</v>
      </c>
      <c r="J1513" s="9">
        <v>45300</v>
      </c>
      <c r="K1513" s="9"/>
      <c r="L1513" s="1" t="s">
        <v>28</v>
      </c>
      <c r="M1513" s="1">
        <v>722</v>
      </c>
      <c r="N1513" s="1" t="s">
        <v>75</v>
      </c>
      <c r="O1513" s="1" t="s">
        <v>170</v>
      </c>
      <c r="P1513" s="1" t="s">
        <v>31</v>
      </c>
      <c r="Q1513" s="1">
        <v>3</v>
      </c>
      <c r="R1513" s="1" t="s">
        <v>37</v>
      </c>
      <c r="S1513" s="1">
        <v>2</v>
      </c>
      <c r="T1513" s="10">
        <v>77000</v>
      </c>
      <c r="U1513" t="str">
        <f t="shared" si="161"/>
        <v>Reviewed</v>
      </c>
      <c r="V1513" t="str">
        <f t="shared" si="162"/>
        <v>meets</v>
      </c>
      <c r="W1513">
        <f t="shared" si="163"/>
        <v>0</v>
      </c>
      <c r="X1513" t="str">
        <f t="shared" si="164"/>
        <v>Active</v>
      </c>
      <c r="Y1513">
        <f t="shared" si="165"/>
        <v>1.978082191780822</v>
      </c>
      <c r="Z1513" t="str">
        <f t="shared" si="166"/>
        <v>1–2 Years</v>
      </c>
      <c r="AA1513" t="str">
        <f t="shared" si="167"/>
        <v>70K–99K</v>
      </c>
    </row>
    <row r="1514" spans="1:27" ht="19.95" customHeight="1" x14ac:dyDescent="0.3">
      <c r="A1514" s="4" t="s">
        <v>1641</v>
      </c>
      <c r="B1514" s="5">
        <v>45429</v>
      </c>
      <c r="C1514" s="6" t="s">
        <v>21</v>
      </c>
      <c r="D1514" s="6" t="s">
        <v>22</v>
      </c>
      <c r="E1514" s="6" t="s">
        <v>23</v>
      </c>
      <c r="F1514" s="6" t="s">
        <v>24</v>
      </c>
      <c r="G1514" s="6" t="s">
        <v>25</v>
      </c>
      <c r="H1514" s="6" t="s">
        <v>26</v>
      </c>
      <c r="I1514" s="6" t="s">
        <v>27</v>
      </c>
      <c r="J1514" s="5">
        <v>45429</v>
      </c>
      <c r="K1514" s="5"/>
      <c r="L1514" s="6" t="s">
        <v>28</v>
      </c>
      <c r="M1514" s="6">
        <v>593</v>
      </c>
      <c r="N1514" s="6" t="s">
        <v>122</v>
      </c>
      <c r="O1514" s="6" t="s">
        <v>170</v>
      </c>
      <c r="P1514" s="6" t="s">
        <v>31</v>
      </c>
      <c r="Q1514" s="6">
        <v>4</v>
      </c>
      <c r="R1514" s="6" t="s">
        <v>32</v>
      </c>
      <c r="S1514" s="6">
        <v>2</v>
      </c>
      <c r="T1514" s="7">
        <v>73000</v>
      </c>
      <c r="U1514" t="str">
        <f t="shared" si="161"/>
        <v>Reviewed</v>
      </c>
      <c r="V1514" t="str">
        <f t="shared" si="162"/>
        <v>exceeds</v>
      </c>
      <c r="W1514">
        <f t="shared" si="163"/>
        <v>0</v>
      </c>
      <c r="X1514" t="str">
        <f t="shared" si="164"/>
        <v>Active</v>
      </c>
      <c r="Y1514">
        <f t="shared" si="165"/>
        <v>1.6246575342465754</v>
      </c>
      <c r="Z1514" t="str">
        <f t="shared" si="166"/>
        <v>1–2 Years</v>
      </c>
      <c r="AA1514" t="str">
        <f t="shared" si="167"/>
        <v>70K–99K</v>
      </c>
    </row>
    <row r="1515" spans="1:27" ht="19.95" customHeight="1" x14ac:dyDescent="0.3">
      <c r="A1515" s="8" t="s">
        <v>1642</v>
      </c>
      <c r="B1515" s="9">
        <v>45100</v>
      </c>
      <c r="C1515" s="1" t="s">
        <v>34</v>
      </c>
      <c r="D1515" s="1" t="s">
        <v>22</v>
      </c>
      <c r="E1515" s="1" t="s">
        <v>23</v>
      </c>
      <c r="F1515" s="1" t="s">
        <v>288</v>
      </c>
      <c r="G1515" s="1" t="s">
        <v>25</v>
      </c>
      <c r="H1515" s="1" t="s">
        <v>43</v>
      </c>
      <c r="I1515" s="1" t="s">
        <v>27</v>
      </c>
      <c r="J1515" s="9">
        <v>45100</v>
      </c>
      <c r="K1515" s="9"/>
      <c r="L1515" s="1" t="s">
        <v>28</v>
      </c>
      <c r="M1515" s="1">
        <v>922</v>
      </c>
      <c r="N1515" s="1" t="s">
        <v>29</v>
      </c>
      <c r="O1515" s="1" t="s">
        <v>43</v>
      </c>
      <c r="P1515" s="1" t="s">
        <v>107</v>
      </c>
      <c r="Q1515" s="1">
        <v>4</v>
      </c>
      <c r="R1515" s="1" t="s">
        <v>32</v>
      </c>
      <c r="S1515" s="1">
        <v>3</v>
      </c>
      <c r="T1515" s="10">
        <v>68500</v>
      </c>
      <c r="U1515" t="str">
        <f t="shared" si="161"/>
        <v>Reviewed</v>
      </c>
      <c r="V1515" t="str">
        <f t="shared" si="162"/>
        <v>exceeds</v>
      </c>
      <c r="W1515">
        <f t="shared" si="163"/>
        <v>0</v>
      </c>
      <c r="X1515" t="str">
        <f t="shared" si="164"/>
        <v>Active</v>
      </c>
      <c r="Y1515">
        <f t="shared" si="165"/>
        <v>2.526027397260274</v>
      </c>
      <c r="Z1515" t="str">
        <f t="shared" si="166"/>
        <v>2–3 Years</v>
      </c>
      <c r="AA1515" t="str">
        <f t="shared" si="167"/>
        <v>&lt;70K</v>
      </c>
    </row>
    <row r="1516" spans="1:27" ht="19.95" customHeight="1" x14ac:dyDescent="0.3">
      <c r="A1516" s="4" t="s">
        <v>1643</v>
      </c>
      <c r="B1516" s="5">
        <v>45113</v>
      </c>
      <c r="C1516" s="6" t="s">
        <v>39</v>
      </c>
      <c r="D1516" s="6" t="s">
        <v>22</v>
      </c>
      <c r="E1516" s="6" t="s">
        <v>40</v>
      </c>
      <c r="F1516" s="6" t="s">
        <v>41</v>
      </c>
      <c r="G1516" s="6" t="s">
        <v>42</v>
      </c>
      <c r="H1516" s="6" t="s">
        <v>43</v>
      </c>
      <c r="I1516" s="6" t="s">
        <v>27</v>
      </c>
      <c r="J1516" s="5">
        <v>45113</v>
      </c>
      <c r="K1516" s="5"/>
      <c r="L1516" s="6" t="s">
        <v>28</v>
      </c>
      <c r="M1516" s="6">
        <v>909</v>
      </c>
      <c r="N1516" s="6" t="s">
        <v>29</v>
      </c>
      <c r="O1516" s="6" t="s">
        <v>30</v>
      </c>
      <c r="P1516" s="6" t="s">
        <v>64</v>
      </c>
      <c r="Q1516" s="6">
        <v>3</v>
      </c>
      <c r="R1516" s="6" t="s">
        <v>37</v>
      </c>
      <c r="S1516" s="6">
        <v>2</v>
      </c>
      <c r="T1516" s="7">
        <v>64000</v>
      </c>
      <c r="U1516" t="str">
        <f t="shared" si="161"/>
        <v>Reviewed</v>
      </c>
      <c r="V1516" t="str">
        <f t="shared" si="162"/>
        <v>meets</v>
      </c>
      <c r="W1516">
        <f t="shared" si="163"/>
        <v>0</v>
      </c>
      <c r="X1516" t="str">
        <f t="shared" si="164"/>
        <v>Active</v>
      </c>
      <c r="Y1516">
        <f t="shared" si="165"/>
        <v>2.4904109589041097</v>
      </c>
      <c r="Z1516" t="str">
        <f t="shared" si="166"/>
        <v>2–3 Years</v>
      </c>
      <c r="AA1516" t="str">
        <f t="shared" si="167"/>
        <v>&lt;70K</v>
      </c>
    </row>
    <row r="1517" spans="1:27" ht="19.95" customHeight="1" x14ac:dyDescent="0.3">
      <c r="A1517" s="8" t="s">
        <v>1644</v>
      </c>
      <c r="B1517" s="9">
        <v>44979</v>
      </c>
      <c r="C1517" s="1" t="s">
        <v>46</v>
      </c>
      <c r="D1517" s="1" t="s">
        <v>22</v>
      </c>
      <c r="E1517" s="1" t="s">
        <v>40</v>
      </c>
      <c r="F1517" s="1" t="s">
        <v>101</v>
      </c>
      <c r="G1517" s="1" t="s">
        <v>48</v>
      </c>
      <c r="H1517" s="1" t="s">
        <v>26</v>
      </c>
      <c r="I1517" s="1" t="s">
        <v>27</v>
      </c>
      <c r="J1517" s="9">
        <v>44979</v>
      </c>
      <c r="K1517" s="9"/>
      <c r="L1517" s="1" t="s">
        <v>28</v>
      </c>
      <c r="M1517" s="1">
        <v>1043</v>
      </c>
      <c r="N1517" s="1" t="s">
        <v>140</v>
      </c>
      <c r="O1517" s="1" t="s">
        <v>63</v>
      </c>
      <c r="P1517" s="1" t="s">
        <v>44</v>
      </c>
      <c r="Q1517" s="1">
        <v>3</v>
      </c>
      <c r="R1517" s="1" t="s">
        <v>37</v>
      </c>
      <c r="S1517" s="1">
        <v>3</v>
      </c>
      <c r="T1517" s="10">
        <v>73500</v>
      </c>
      <c r="U1517" t="str">
        <f t="shared" si="161"/>
        <v>Reviewed</v>
      </c>
      <c r="V1517" t="str">
        <f t="shared" si="162"/>
        <v>meets</v>
      </c>
      <c r="W1517">
        <f t="shared" si="163"/>
        <v>0</v>
      </c>
      <c r="X1517" t="str">
        <f t="shared" si="164"/>
        <v>Active</v>
      </c>
      <c r="Y1517">
        <f t="shared" si="165"/>
        <v>2.8575342465753426</v>
      </c>
      <c r="Z1517" t="str">
        <f t="shared" si="166"/>
        <v>2–3 Years</v>
      </c>
      <c r="AA1517" t="str">
        <f t="shared" si="167"/>
        <v>70K–99K</v>
      </c>
    </row>
    <row r="1518" spans="1:27" ht="19.95" customHeight="1" x14ac:dyDescent="0.3">
      <c r="A1518" s="4" t="s">
        <v>1645</v>
      </c>
      <c r="B1518" s="5">
        <v>45889</v>
      </c>
      <c r="C1518" s="6" t="s">
        <v>55</v>
      </c>
      <c r="D1518" s="6" t="s">
        <v>56</v>
      </c>
      <c r="E1518" s="6" t="s">
        <v>23</v>
      </c>
      <c r="F1518" s="6" t="s">
        <v>190</v>
      </c>
      <c r="G1518" s="6" t="s">
        <v>58</v>
      </c>
      <c r="H1518" s="6" t="s">
        <v>49</v>
      </c>
      <c r="I1518" s="6" t="s">
        <v>27</v>
      </c>
      <c r="J1518" s="5">
        <v>45889</v>
      </c>
      <c r="K1518" s="5"/>
      <c r="L1518" s="6" t="s">
        <v>28</v>
      </c>
      <c r="M1518" s="6">
        <v>133</v>
      </c>
      <c r="N1518" s="6" t="s">
        <v>29</v>
      </c>
      <c r="O1518" s="6" t="s">
        <v>63</v>
      </c>
      <c r="P1518" s="6" t="s">
        <v>31</v>
      </c>
      <c r="Q1518" s="6" t="s">
        <v>95</v>
      </c>
      <c r="R1518" s="6" t="s">
        <v>28</v>
      </c>
      <c r="S1518" s="6">
        <v>0</v>
      </c>
      <c r="T1518" s="7">
        <v>111000</v>
      </c>
      <c r="U1518" t="str">
        <f t="shared" si="161"/>
        <v>Not Reviewed</v>
      </c>
      <c r="V1518" t="str">
        <f t="shared" si="162"/>
        <v>Not Reviewed</v>
      </c>
      <c r="W1518">
        <f t="shared" si="163"/>
        <v>0</v>
      </c>
      <c r="X1518" t="str">
        <f t="shared" si="164"/>
        <v>Active</v>
      </c>
      <c r="Y1518">
        <f t="shared" si="165"/>
        <v>0.36438356164383562</v>
      </c>
      <c r="Z1518" t="str">
        <f t="shared" si="166"/>
        <v>&lt;1 Year</v>
      </c>
      <c r="AA1518" t="str">
        <f t="shared" si="167"/>
        <v>100K–129K</v>
      </c>
    </row>
    <row r="1519" spans="1:27" ht="19.95" customHeight="1" x14ac:dyDescent="0.3">
      <c r="A1519" s="8" t="s">
        <v>1646</v>
      </c>
      <c r="B1519" s="9">
        <v>45065</v>
      </c>
      <c r="C1519" s="1" t="s">
        <v>60</v>
      </c>
      <c r="D1519" s="1" t="s">
        <v>56</v>
      </c>
      <c r="E1519" s="1" t="s">
        <v>40</v>
      </c>
      <c r="F1519" s="1" t="s">
        <v>145</v>
      </c>
      <c r="G1519" s="1" t="s">
        <v>62</v>
      </c>
      <c r="H1519" s="1" t="s">
        <v>49</v>
      </c>
      <c r="I1519" s="1" t="s">
        <v>27</v>
      </c>
      <c r="J1519" s="9">
        <v>45065</v>
      </c>
      <c r="K1519" s="9"/>
      <c r="L1519" s="1" t="s">
        <v>28</v>
      </c>
      <c r="M1519" s="1">
        <v>957</v>
      </c>
      <c r="N1519" s="1" t="s">
        <v>122</v>
      </c>
      <c r="O1519" s="1" t="s">
        <v>30</v>
      </c>
      <c r="P1519" s="1" t="s">
        <v>107</v>
      </c>
      <c r="Q1519" s="1">
        <v>3</v>
      </c>
      <c r="R1519" s="1" t="s">
        <v>37</v>
      </c>
      <c r="S1519" s="1">
        <v>3</v>
      </c>
      <c r="T1519" s="10">
        <v>125500</v>
      </c>
      <c r="U1519" t="str">
        <f t="shared" si="161"/>
        <v>Reviewed</v>
      </c>
      <c r="V1519" t="str">
        <f t="shared" si="162"/>
        <v>meets</v>
      </c>
      <c r="W1519">
        <f t="shared" si="163"/>
        <v>0</v>
      </c>
      <c r="X1519" t="str">
        <f t="shared" si="164"/>
        <v>Active</v>
      </c>
      <c r="Y1519">
        <f t="shared" si="165"/>
        <v>2.6219178082191781</v>
      </c>
      <c r="Z1519" t="str">
        <f t="shared" si="166"/>
        <v>2–3 Years</v>
      </c>
      <c r="AA1519" t="str">
        <f t="shared" si="167"/>
        <v>100K–129K</v>
      </c>
    </row>
    <row r="1520" spans="1:27" ht="19.95" customHeight="1" x14ac:dyDescent="0.3">
      <c r="A1520" s="4" t="s">
        <v>1647</v>
      </c>
      <c r="B1520" s="5">
        <v>45544</v>
      </c>
      <c r="C1520" s="6" t="s">
        <v>66</v>
      </c>
      <c r="D1520" s="6" t="s">
        <v>56</v>
      </c>
      <c r="E1520" s="6" t="s">
        <v>67</v>
      </c>
      <c r="F1520" s="6" t="s">
        <v>68</v>
      </c>
      <c r="G1520" s="6" t="s">
        <v>69</v>
      </c>
      <c r="H1520" s="6" t="s">
        <v>26</v>
      </c>
      <c r="I1520" s="6" t="s">
        <v>50</v>
      </c>
      <c r="J1520" s="5">
        <v>45544</v>
      </c>
      <c r="K1520" s="5">
        <v>45699</v>
      </c>
      <c r="L1520" s="6" t="s">
        <v>51</v>
      </c>
      <c r="M1520" s="6">
        <v>155</v>
      </c>
      <c r="N1520" s="6" t="s">
        <v>122</v>
      </c>
      <c r="O1520" s="6" t="s">
        <v>30</v>
      </c>
      <c r="P1520" s="6" t="s">
        <v>31</v>
      </c>
      <c r="Q1520" s="6" t="s">
        <v>95</v>
      </c>
      <c r="R1520" s="6" t="s">
        <v>28</v>
      </c>
      <c r="S1520" s="6">
        <v>0</v>
      </c>
      <c r="T1520" s="7">
        <v>76500</v>
      </c>
      <c r="U1520" t="str">
        <f t="shared" si="161"/>
        <v>Not Reviewed</v>
      </c>
      <c r="V1520" t="str">
        <f t="shared" si="162"/>
        <v>Not Reviewed</v>
      </c>
      <c r="W1520">
        <f t="shared" si="163"/>
        <v>1</v>
      </c>
      <c r="X1520" t="str">
        <f t="shared" si="164"/>
        <v>Attrited</v>
      </c>
      <c r="Y1520">
        <f t="shared" si="165"/>
        <v>0.42465753424657532</v>
      </c>
      <c r="Z1520" t="str">
        <f t="shared" si="166"/>
        <v>&lt;1 Year</v>
      </c>
      <c r="AA1520" t="str">
        <f t="shared" si="167"/>
        <v>70K–99K</v>
      </c>
    </row>
    <row r="1521" spans="1:27" ht="19.95" customHeight="1" x14ac:dyDescent="0.3">
      <c r="A1521" s="8" t="s">
        <v>1648</v>
      </c>
      <c r="B1521" s="9">
        <v>45807</v>
      </c>
      <c r="C1521" s="1" t="s">
        <v>71</v>
      </c>
      <c r="D1521" s="1" t="s">
        <v>72</v>
      </c>
      <c r="E1521" s="1" t="s">
        <v>23</v>
      </c>
      <c r="F1521" s="1" t="s">
        <v>129</v>
      </c>
      <c r="G1521" s="1" t="s">
        <v>74</v>
      </c>
      <c r="H1521" s="1" t="s">
        <v>43</v>
      </c>
      <c r="I1521" s="1" t="s">
        <v>27</v>
      </c>
      <c r="J1521" s="9">
        <v>45807</v>
      </c>
      <c r="K1521" s="9"/>
      <c r="L1521" s="1" t="s">
        <v>28</v>
      </c>
      <c r="M1521" s="1">
        <v>215</v>
      </c>
      <c r="N1521" s="1" t="s">
        <v>29</v>
      </c>
      <c r="O1521" s="1" t="s">
        <v>43</v>
      </c>
      <c r="P1521" s="1" t="s">
        <v>44</v>
      </c>
      <c r="Q1521" s="1">
        <v>3</v>
      </c>
      <c r="R1521" s="1" t="s">
        <v>37</v>
      </c>
      <c r="S1521" s="1">
        <v>1</v>
      </c>
      <c r="T1521" s="10">
        <v>58500</v>
      </c>
      <c r="U1521" t="str">
        <f t="shared" si="161"/>
        <v>Reviewed</v>
      </c>
      <c r="V1521" t="str">
        <f t="shared" si="162"/>
        <v>meets</v>
      </c>
      <c r="W1521">
        <f t="shared" si="163"/>
        <v>0</v>
      </c>
      <c r="X1521" t="str">
        <f t="shared" si="164"/>
        <v>Active</v>
      </c>
      <c r="Y1521">
        <f t="shared" si="165"/>
        <v>0.58904109589041098</v>
      </c>
      <c r="Z1521" t="str">
        <f t="shared" si="166"/>
        <v>&lt;1 Year</v>
      </c>
      <c r="AA1521" t="str">
        <f t="shared" si="167"/>
        <v>&lt;70K</v>
      </c>
    </row>
    <row r="1522" spans="1:27" ht="19.95" customHeight="1" x14ac:dyDescent="0.3">
      <c r="A1522" s="4" t="s">
        <v>1649</v>
      </c>
      <c r="B1522" s="5">
        <v>45139</v>
      </c>
      <c r="C1522" s="6" t="s">
        <v>77</v>
      </c>
      <c r="D1522" s="6" t="s">
        <v>72</v>
      </c>
      <c r="E1522" s="6" t="s">
        <v>40</v>
      </c>
      <c r="F1522" s="6" t="s">
        <v>114</v>
      </c>
      <c r="G1522" s="6" t="s">
        <v>94</v>
      </c>
      <c r="H1522" s="6" t="s">
        <v>43</v>
      </c>
      <c r="I1522" s="6" t="s">
        <v>50</v>
      </c>
      <c r="J1522" s="5">
        <v>45139</v>
      </c>
      <c r="K1522" s="5">
        <v>45401</v>
      </c>
      <c r="L1522" s="6" t="s">
        <v>51</v>
      </c>
      <c r="M1522" s="6">
        <v>262</v>
      </c>
      <c r="N1522" s="6" t="s">
        <v>52</v>
      </c>
      <c r="O1522" s="6" t="s">
        <v>63</v>
      </c>
      <c r="P1522" s="6" t="s">
        <v>31</v>
      </c>
      <c r="Q1522" s="6">
        <v>1</v>
      </c>
      <c r="R1522" s="6" t="s">
        <v>53</v>
      </c>
      <c r="S1522" s="6">
        <v>1</v>
      </c>
      <c r="T1522" s="7">
        <v>66500</v>
      </c>
      <c r="U1522" t="str">
        <f t="shared" si="161"/>
        <v>Reviewed</v>
      </c>
      <c r="V1522" t="str">
        <f t="shared" si="162"/>
        <v>needs_support</v>
      </c>
      <c r="W1522">
        <f t="shared" si="163"/>
        <v>1</v>
      </c>
      <c r="X1522" t="str">
        <f t="shared" si="164"/>
        <v>Attrited</v>
      </c>
      <c r="Y1522">
        <f t="shared" si="165"/>
        <v>0.71780821917808224</v>
      </c>
      <c r="Z1522" t="str">
        <f t="shared" si="166"/>
        <v>&lt;1 Year</v>
      </c>
      <c r="AA1522" t="str">
        <f t="shared" si="167"/>
        <v>&lt;70K</v>
      </c>
    </row>
    <row r="1523" spans="1:27" ht="19.95" customHeight="1" x14ac:dyDescent="0.3">
      <c r="A1523" s="8" t="s">
        <v>1650</v>
      </c>
      <c r="B1523" s="9">
        <v>44976</v>
      </c>
      <c r="C1523" s="1" t="s">
        <v>81</v>
      </c>
      <c r="D1523" s="1" t="s">
        <v>72</v>
      </c>
      <c r="E1523" s="1" t="s">
        <v>23</v>
      </c>
      <c r="F1523" s="1" t="s">
        <v>82</v>
      </c>
      <c r="G1523" s="1" t="s">
        <v>83</v>
      </c>
      <c r="H1523" s="1" t="s">
        <v>26</v>
      </c>
      <c r="I1523" s="1" t="s">
        <v>27</v>
      </c>
      <c r="J1523" s="9">
        <v>44976</v>
      </c>
      <c r="K1523" s="9"/>
      <c r="L1523" s="1" t="s">
        <v>28</v>
      </c>
      <c r="M1523" s="1">
        <v>1046</v>
      </c>
      <c r="N1523" s="1" t="s">
        <v>29</v>
      </c>
      <c r="O1523" s="1" t="s">
        <v>105</v>
      </c>
      <c r="P1523" s="1" t="s">
        <v>107</v>
      </c>
      <c r="Q1523" s="1">
        <v>4</v>
      </c>
      <c r="R1523" s="1" t="s">
        <v>32</v>
      </c>
      <c r="S1523" s="1">
        <v>3</v>
      </c>
      <c r="T1523" s="10">
        <v>90000</v>
      </c>
      <c r="U1523" t="str">
        <f t="shared" si="161"/>
        <v>Reviewed</v>
      </c>
      <c r="V1523" t="str">
        <f t="shared" si="162"/>
        <v>exceeds</v>
      </c>
      <c r="W1523">
        <f t="shared" si="163"/>
        <v>0</v>
      </c>
      <c r="X1523" t="str">
        <f t="shared" si="164"/>
        <v>Active</v>
      </c>
      <c r="Y1523">
        <f t="shared" si="165"/>
        <v>2.8657534246575342</v>
      </c>
      <c r="Z1523" t="str">
        <f t="shared" si="166"/>
        <v>2–3 Years</v>
      </c>
      <c r="AA1523" t="str">
        <f t="shared" si="167"/>
        <v>70K–99K</v>
      </c>
    </row>
    <row r="1524" spans="1:27" ht="19.95" customHeight="1" x14ac:dyDescent="0.3">
      <c r="A1524" s="4" t="s">
        <v>1651</v>
      </c>
      <c r="B1524" s="5">
        <v>45791</v>
      </c>
      <c r="C1524" s="6" t="s">
        <v>86</v>
      </c>
      <c r="D1524" s="6" t="s">
        <v>87</v>
      </c>
      <c r="E1524" s="6" t="s">
        <v>67</v>
      </c>
      <c r="F1524" s="6" t="s">
        <v>88</v>
      </c>
      <c r="G1524" s="6" t="s">
        <v>89</v>
      </c>
      <c r="H1524" s="6" t="s">
        <v>49</v>
      </c>
      <c r="I1524" s="6" t="s">
        <v>27</v>
      </c>
      <c r="J1524" s="5">
        <v>45791</v>
      </c>
      <c r="K1524" s="5"/>
      <c r="L1524" s="6" t="s">
        <v>28</v>
      </c>
      <c r="M1524" s="6">
        <v>231</v>
      </c>
      <c r="N1524" s="6" t="s">
        <v>29</v>
      </c>
      <c r="O1524" s="6" t="s">
        <v>63</v>
      </c>
      <c r="P1524" s="6" t="s">
        <v>44</v>
      </c>
      <c r="Q1524" s="6">
        <v>3</v>
      </c>
      <c r="R1524" s="6" t="s">
        <v>37</v>
      </c>
      <c r="S1524" s="6">
        <v>1</v>
      </c>
      <c r="T1524" s="7">
        <v>109000</v>
      </c>
      <c r="U1524" t="str">
        <f t="shared" si="161"/>
        <v>Reviewed</v>
      </c>
      <c r="V1524" t="str">
        <f t="shared" si="162"/>
        <v>meets</v>
      </c>
      <c r="W1524">
        <f t="shared" si="163"/>
        <v>0</v>
      </c>
      <c r="X1524" t="str">
        <f t="shared" si="164"/>
        <v>Active</v>
      </c>
      <c r="Y1524">
        <f t="shared" si="165"/>
        <v>0.63287671232876708</v>
      </c>
      <c r="Z1524" t="str">
        <f t="shared" si="166"/>
        <v>&lt;1 Year</v>
      </c>
      <c r="AA1524" t="str">
        <f t="shared" si="167"/>
        <v>100K–129K</v>
      </c>
    </row>
    <row r="1525" spans="1:27" ht="19.95" customHeight="1" x14ac:dyDescent="0.3">
      <c r="A1525" s="8" t="s">
        <v>1652</v>
      </c>
      <c r="B1525" s="9">
        <v>45304</v>
      </c>
      <c r="C1525" s="1" t="s">
        <v>91</v>
      </c>
      <c r="D1525" s="1" t="s">
        <v>87</v>
      </c>
      <c r="E1525" s="1" t="s">
        <v>92</v>
      </c>
      <c r="F1525" s="1" t="s">
        <v>286</v>
      </c>
      <c r="G1525" s="1" t="s">
        <v>94</v>
      </c>
      <c r="H1525" s="1" t="s">
        <v>110</v>
      </c>
      <c r="I1525" s="1" t="s">
        <v>27</v>
      </c>
      <c r="J1525" s="9">
        <v>45304</v>
      </c>
      <c r="K1525" s="9"/>
      <c r="L1525" s="1" t="s">
        <v>28</v>
      </c>
      <c r="M1525" s="1">
        <v>718</v>
      </c>
      <c r="N1525" s="1" t="s">
        <v>52</v>
      </c>
      <c r="O1525" s="1" t="s">
        <v>30</v>
      </c>
      <c r="P1525" s="1" t="s">
        <v>133</v>
      </c>
      <c r="Q1525" s="1">
        <v>4</v>
      </c>
      <c r="R1525" s="1" t="s">
        <v>32</v>
      </c>
      <c r="S1525" s="1">
        <v>2</v>
      </c>
      <c r="T1525" s="10">
        <v>183500</v>
      </c>
      <c r="U1525" t="str">
        <f t="shared" si="161"/>
        <v>Reviewed</v>
      </c>
      <c r="V1525" t="str">
        <f t="shared" si="162"/>
        <v>exceeds</v>
      </c>
      <c r="W1525">
        <f t="shared" si="163"/>
        <v>0</v>
      </c>
      <c r="X1525" t="str">
        <f t="shared" si="164"/>
        <v>Active</v>
      </c>
      <c r="Y1525">
        <f t="shared" si="165"/>
        <v>1.9671232876712328</v>
      </c>
      <c r="Z1525" t="str">
        <f t="shared" si="166"/>
        <v>1–2 Years</v>
      </c>
      <c r="AA1525" t="str">
        <f t="shared" si="167"/>
        <v>130K+</v>
      </c>
    </row>
    <row r="1526" spans="1:27" ht="19.95" customHeight="1" x14ac:dyDescent="0.3">
      <c r="A1526" s="4" t="s">
        <v>1653</v>
      </c>
      <c r="B1526" s="5">
        <v>45452</v>
      </c>
      <c r="C1526" s="6" t="s">
        <v>21</v>
      </c>
      <c r="D1526" s="6" t="s">
        <v>22</v>
      </c>
      <c r="E1526" s="6" t="s">
        <v>23</v>
      </c>
      <c r="F1526" s="6" t="s">
        <v>288</v>
      </c>
      <c r="G1526" s="6" t="s">
        <v>25</v>
      </c>
      <c r="H1526" s="6" t="s">
        <v>43</v>
      </c>
      <c r="I1526" s="6" t="s">
        <v>27</v>
      </c>
      <c r="J1526" s="5">
        <v>45452</v>
      </c>
      <c r="K1526" s="5"/>
      <c r="L1526" s="6" t="s">
        <v>28</v>
      </c>
      <c r="M1526" s="6">
        <v>570</v>
      </c>
      <c r="N1526" s="6" t="s">
        <v>29</v>
      </c>
      <c r="O1526" s="6" t="s">
        <v>63</v>
      </c>
      <c r="P1526" s="6" t="s">
        <v>31</v>
      </c>
      <c r="Q1526" s="6">
        <v>3</v>
      </c>
      <c r="R1526" s="6" t="s">
        <v>37</v>
      </c>
      <c r="S1526" s="6">
        <v>2</v>
      </c>
      <c r="T1526" s="7">
        <v>69500</v>
      </c>
      <c r="U1526" t="str">
        <f t="shared" si="161"/>
        <v>Reviewed</v>
      </c>
      <c r="V1526" t="str">
        <f t="shared" si="162"/>
        <v>meets</v>
      </c>
      <c r="W1526">
        <f t="shared" si="163"/>
        <v>0</v>
      </c>
      <c r="X1526" t="str">
        <f t="shared" si="164"/>
        <v>Active</v>
      </c>
      <c r="Y1526">
        <f t="shared" si="165"/>
        <v>1.5616438356164384</v>
      </c>
      <c r="Z1526" t="str">
        <f t="shared" si="166"/>
        <v>1–2 Years</v>
      </c>
      <c r="AA1526" t="str">
        <f t="shared" si="167"/>
        <v>&lt;70K</v>
      </c>
    </row>
    <row r="1527" spans="1:27" ht="19.95" customHeight="1" x14ac:dyDescent="0.3">
      <c r="A1527" s="8" t="s">
        <v>1654</v>
      </c>
      <c r="B1527" s="9">
        <v>45503</v>
      </c>
      <c r="C1527" s="1" t="s">
        <v>34</v>
      </c>
      <c r="D1527" s="1" t="s">
        <v>22</v>
      </c>
      <c r="E1527" s="1" t="s">
        <v>23</v>
      </c>
      <c r="F1527" s="1" t="s">
        <v>35</v>
      </c>
      <c r="G1527" s="1" t="s">
        <v>36</v>
      </c>
      <c r="H1527" s="1" t="s">
        <v>26</v>
      </c>
      <c r="I1527" s="1" t="s">
        <v>27</v>
      </c>
      <c r="J1527" s="9">
        <v>45503</v>
      </c>
      <c r="K1527" s="9"/>
      <c r="L1527" s="1" t="s">
        <v>28</v>
      </c>
      <c r="M1527" s="1">
        <v>519</v>
      </c>
      <c r="N1527" s="1" t="s">
        <v>52</v>
      </c>
      <c r="O1527" s="1" t="s">
        <v>30</v>
      </c>
      <c r="P1527" s="1" t="s">
        <v>44</v>
      </c>
      <c r="Q1527" s="1">
        <v>3</v>
      </c>
      <c r="R1527" s="1" t="s">
        <v>37</v>
      </c>
      <c r="S1527" s="1">
        <v>1</v>
      </c>
      <c r="T1527" s="10">
        <v>88000</v>
      </c>
      <c r="U1527" t="str">
        <f t="shared" si="161"/>
        <v>Reviewed</v>
      </c>
      <c r="V1527" t="str">
        <f t="shared" si="162"/>
        <v>meets</v>
      </c>
      <c r="W1527">
        <f t="shared" si="163"/>
        <v>0</v>
      </c>
      <c r="X1527" t="str">
        <f t="shared" si="164"/>
        <v>Active</v>
      </c>
      <c r="Y1527">
        <f t="shared" si="165"/>
        <v>1.4219178082191781</v>
      </c>
      <c r="Z1527" t="str">
        <f t="shared" si="166"/>
        <v>1–2 Years</v>
      </c>
      <c r="AA1527" t="str">
        <f t="shared" si="167"/>
        <v>70K–99K</v>
      </c>
    </row>
    <row r="1528" spans="1:27" ht="19.95" customHeight="1" x14ac:dyDescent="0.3">
      <c r="A1528" s="4" t="s">
        <v>1655</v>
      </c>
      <c r="B1528" s="5">
        <v>45817</v>
      </c>
      <c r="C1528" s="6" t="s">
        <v>39</v>
      </c>
      <c r="D1528" s="6" t="s">
        <v>22</v>
      </c>
      <c r="E1528" s="6" t="s">
        <v>40</v>
      </c>
      <c r="F1528" s="6" t="s">
        <v>41</v>
      </c>
      <c r="G1528" s="6" t="s">
        <v>42</v>
      </c>
      <c r="H1528" s="6" t="s">
        <v>43</v>
      </c>
      <c r="I1528" s="6" t="s">
        <v>50</v>
      </c>
      <c r="J1528" s="5">
        <v>45817</v>
      </c>
      <c r="K1528" s="5">
        <v>45996</v>
      </c>
      <c r="L1528" s="6" t="s">
        <v>51</v>
      </c>
      <c r="M1528" s="6">
        <v>179</v>
      </c>
      <c r="N1528" s="6" t="s">
        <v>75</v>
      </c>
      <c r="O1528" s="6" t="s">
        <v>63</v>
      </c>
      <c r="P1528" s="6" t="s">
        <v>44</v>
      </c>
      <c r="Q1528" s="6" t="s">
        <v>95</v>
      </c>
      <c r="R1528" s="6" t="s">
        <v>28</v>
      </c>
      <c r="S1528" s="6">
        <v>0</v>
      </c>
      <c r="T1528" s="7">
        <v>63500</v>
      </c>
      <c r="U1528" t="str">
        <f t="shared" si="161"/>
        <v>Not Reviewed</v>
      </c>
      <c r="V1528" t="str">
        <f t="shared" si="162"/>
        <v>Not Reviewed</v>
      </c>
      <c r="W1528">
        <f t="shared" si="163"/>
        <v>1</v>
      </c>
      <c r="X1528" t="str">
        <f t="shared" si="164"/>
        <v>Attrited</v>
      </c>
      <c r="Y1528">
        <f t="shared" si="165"/>
        <v>0.49041095890410957</v>
      </c>
      <c r="Z1528" t="str">
        <f t="shared" si="166"/>
        <v>&lt;1 Year</v>
      </c>
      <c r="AA1528" t="str">
        <f t="shared" si="167"/>
        <v>&lt;70K</v>
      </c>
    </row>
    <row r="1529" spans="1:27" ht="19.95" customHeight="1" x14ac:dyDescent="0.3">
      <c r="A1529" s="8" t="s">
        <v>1656</v>
      </c>
      <c r="B1529" s="9">
        <v>45381</v>
      </c>
      <c r="C1529" s="1" t="s">
        <v>46</v>
      </c>
      <c r="D1529" s="1" t="s">
        <v>22</v>
      </c>
      <c r="E1529" s="1" t="s">
        <v>40</v>
      </c>
      <c r="F1529" s="1" t="s">
        <v>41</v>
      </c>
      <c r="G1529" s="1" t="s">
        <v>42</v>
      </c>
      <c r="H1529" s="1" t="s">
        <v>43</v>
      </c>
      <c r="I1529" s="1" t="s">
        <v>27</v>
      </c>
      <c r="J1529" s="9">
        <v>45381</v>
      </c>
      <c r="K1529" s="9"/>
      <c r="L1529" s="1" t="s">
        <v>28</v>
      </c>
      <c r="M1529" s="1">
        <v>641</v>
      </c>
      <c r="N1529" s="1" t="s">
        <v>52</v>
      </c>
      <c r="O1529" s="1" t="s">
        <v>30</v>
      </c>
      <c r="P1529" s="1" t="s">
        <v>64</v>
      </c>
      <c r="Q1529" s="1">
        <v>4</v>
      </c>
      <c r="R1529" s="1" t="s">
        <v>32</v>
      </c>
      <c r="S1529" s="1">
        <v>2</v>
      </c>
      <c r="T1529" s="10">
        <v>66000</v>
      </c>
      <c r="U1529" t="str">
        <f t="shared" si="161"/>
        <v>Reviewed</v>
      </c>
      <c r="V1529" t="str">
        <f t="shared" si="162"/>
        <v>exceeds</v>
      </c>
      <c r="W1529">
        <f t="shared" si="163"/>
        <v>0</v>
      </c>
      <c r="X1529" t="str">
        <f t="shared" si="164"/>
        <v>Active</v>
      </c>
      <c r="Y1529">
        <f t="shared" si="165"/>
        <v>1.7561643835616438</v>
      </c>
      <c r="Z1529" t="str">
        <f t="shared" si="166"/>
        <v>1–2 Years</v>
      </c>
      <c r="AA1529" t="str">
        <f t="shared" si="167"/>
        <v>&lt;70K</v>
      </c>
    </row>
    <row r="1530" spans="1:27" ht="19.95" customHeight="1" x14ac:dyDescent="0.3">
      <c r="A1530" s="4" t="s">
        <v>1657</v>
      </c>
      <c r="B1530" s="5">
        <v>45195</v>
      </c>
      <c r="C1530" s="6" t="s">
        <v>55</v>
      </c>
      <c r="D1530" s="6" t="s">
        <v>56</v>
      </c>
      <c r="E1530" s="6" t="s">
        <v>23</v>
      </c>
      <c r="F1530" s="6" t="s">
        <v>147</v>
      </c>
      <c r="G1530" s="6" t="s">
        <v>58</v>
      </c>
      <c r="H1530" s="6" t="s">
        <v>26</v>
      </c>
      <c r="I1530" s="6" t="s">
        <v>27</v>
      </c>
      <c r="J1530" s="5">
        <v>45195</v>
      </c>
      <c r="K1530" s="5"/>
      <c r="L1530" s="6" t="s">
        <v>28</v>
      </c>
      <c r="M1530" s="6">
        <v>827</v>
      </c>
      <c r="N1530" s="6" t="s">
        <v>122</v>
      </c>
      <c r="O1530" s="6" t="s">
        <v>43</v>
      </c>
      <c r="P1530" s="6" t="s">
        <v>107</v>
      </c>
      <c r="Q1530" s="6">
        <v>3</v>
      </c>
      <c r="R1530" s="6" t="s">
        <v>37</v>
      </c>
      <c r="S1530" s="6">
        <v>2</v>
      </c>
      <c r="T1530" s="7">
        <v>80500</v>
      </c>
      <c r="U1530" t="str">
        <f t="shared" si="161"/>
        <v>Reviewed</v>
      </c>
      <c r="V1530" t="str">
        <f t="shared" si="162"/>
        <v>meets</v>
      </c>
      <c r="W1530">
        <f t="shared" si="163"/>
        <v>0</v>
      </c>
      <c r="X1530" t="str">
        <f t="shared" si="164"/>
        <v>Active</v>
      </c>
      <c r="Y1530">
        <f t="shared" si="165"/>
        <v>2.2657534246575342</v>
      </c>
      <c r="Z1530" t="str">
        <f t="shared" si="166"/>
        <v>2–3 Years</v>
      </c>
      <c r="AA1530" t="str">
        <f t="shared" si="167"/>
        <v>70K–99K</v>
      </c>
    </row>
    <row r="1531" spans="1:27" ht="19.95" customHeight="1" x14ac:dyDescent="0.3">
      <c r="A1531" s="8" t="s">
        <v>1658</v>
      </c>
      <c r="B1531" s="9">
        <v>45078</v>
      </c>
      <c r="C1531" s="1" t="s">
        <v>60</v>
      </c>
      <c r="D1531" s="1" t="s">
        <v>56</v>
      </c>
      <c r="E1531" s="1" t="s">
        <v>40</v>
      </c>
      <c r="F1531" s="1" t="s">
        <v>307</v>
      </c>
      <c r="G1531" s="1" t="s">
        <v>62</v>
      </c>
      <c r="H1531" s="1" t="s">
        <v>110</v>
      </c>
      <c r="I1531" s="1" t="s">
        <v>27</v>
      </c>
      <c r="J1531" s="9">
        <v>45078</v>
      </c>
      <c r="K1531" s="9"/>
      <c r="L1531" s="1" t="s">
        <v>28</v>
      </c>
      <c r="M1531" s="1">
        <v>944</v>
      </c>
      <c r="N1531" s="1" t="s">
        <v>52</v>
      </c>
      <c r="O1531" s="1" t="s">
        <v>170</v>
      </c>
      <c r="P1531" s="1" t="s">
        <v>133</v>
      </c>
      <c r="Q1531" s="1">
        <v>5</v>
      </c>
      <c r="R1531" s="1" t="s">
        <v>119</v>
      </c>
      <c r="S1531" s="1">
        <v>3</v>
      </c>
      <c r="T1531" s="10">
        <v>146500</v>
      </c>
      <c r="U1531" t="str">
        <f t="shared" si="161"/>
        <v>Reviewed</v>
      </c>
      <c r="V1531" t="str">
        <f t="shared" si="162"/>
        <v>outstanding</v>
      </c>
      <c r="W1531">
        <f t="shared" si="163"/>
        <v>0</v>
      </c>
      <c r="X1531" t="str">
        <f t="shared" si="164"/>
        <v>Active</v>
      </c>
      <c r="Y1531">
        <f t="shared" si="165"/>
        <v>2.5863013698630137</v>
      </c>
      <c r="Z1531" t="str">
        <f t="shared" si="166"/>
        <v>2–3 Years</v>
      </c>
      <c r="AA1531" t="str">
        <f t="shared" si="167"/>
        <v>130K+</v>
      </c>
    </row>
    <row r="1532" spans="1:27" ht="19.95" customHeight="1" x14ac:dyDescent="0.3">
      <c r="A1532" s="4" t="s">
        <v>1659</v>
      </c>
      <c r="B1532" s="5">
        <v>45657</v>
      </c>
      <c r="C1532" s="6" t="s">
        <v>66</v>
      </c>
      <c r="D1532" s="6" t="s">
        <v>56</v>
      </c>
      <c r="E1532" s="6" t="s">
        <v>67</v>
      </c>
      <c r="F1532" s="6" t="s">
        <v>68</v>
      </c>
      <c r="G1532" s="6" t="s">
        <v>69</v>
      </c>
      <c r="H1532" s="6" t="s">
        <v>26</v>
      </c>
      <c r="I1532" s="6" t="s">
        <v>27</v>
      </c>
      <c r="J1532" s="5">
        <v>45657</v>
      </c>
      <c r="K1532" s="5"/>
      <c r="L1532" s="6" t="s">
        <v>28</v>
      </c>
      <c r="M1532" s="6">
        <v>365</v>
      </c>
      <c r="N1532" s="6" t="s">
        <v>52</v>
      </c>
      <c r="O1532" s="6" t="s">
        <v>63</v>
      </c>
      <c r="P1532" s="6" t="s">
        <v>44</v>
      </c>
      <c r="Q1532" s="6">
        <v>4</v>
      </c>
      <c r="R1532" s="6" t="s">
        <v>32</v>
      </c>
      <c r="S1532" s="6">
        <v>1</v>
      </c>
      <c r="T1532" s="7">
        <v>72000</v>
      </c>
      <c r="U1532" t="str">
        <f t="shared" si="161"/>
        <v>Reviewed</v>
      </c>
      <c r="V1532" t="str">
        <f t="shared" si="162"/>
        <v>exceeds</v>
      </c>
      <c r="W1532">
        <f t="shared" si="163"/>
        <v>0</v>
      </c>
      <c r="X1532" t="str">
        <f t="shared" si="164"/>
        <v>Active</v>
      </c>
      <c r="Y1532">
        <f t="shared" si="165"/>
        <v>1</v>
      </c>
      <c r="Z1532" t="str">
        <f t="shared" si="166"/>
        <v>1–2 Years</v>
      </c>
      <c r="AA1532" t="str">
        <f t="shared" si="167"/>
        <v>70K–99K</v>
      </c>
    </row>
    <row r="1533" spans="1:27" ht="19.95" customHeight="1" x14ac:dyDescent="0.3">
      <c r="A1533" s="8" t="s">
        <v>1660</v>
      </c>
      <c r="B1533" s="9">
        <v>45633</v>
      </c>
      <c r="C1533" s="1" t="s">
        <v>71</v>
      </c>
      <c r="D1533" s="1" t="s">
        <v>72</v>
      </c>
      <c r="E1533" s="1" t="s">
        <v>23</v>
      </c>
      <c r="F1533" s="1" t="s">
        <v>150</v>
      </c>
      <c r="G1533" s="1" t="s">
        <v>74</v>
      </c>
      <c r="H1533" s="1" t="s">
        <v>26</v>
      </c>
      <c r="I1533" s="1" t="s">
        <v>27</v>
      </c>
      <c r="J1533" s="9">
        <v>45633</v>
      </c>
      <c r="K1533" s="9"/>
      <c r="L1533" s="1" t="s">
        <v>28</v>
      </c>
      <c r="M1533" s="1">
        <v>389</v>
      </c>
      <c r="N1533" s="1" t="s">
        <v>29</v>
      </c>
      <c r="O1533" s="1" t="s">
        <v>63</v>
      </c>
      <c r="P1533" s="1" t="s">
        <v>133</v>
      </c>
      <c r="Q1533" s="1">
        <v>2</v>
      </c>
      <c r="R1533" s="1" t="s">
        <v>53</v>
      </c>
      <c r="S1533" s="1">
        <v>1</v>
      </c>
      <c r="T1533" s="10">
        <v>90500</v>
      </c>
      <c r="U1533" t="str">
        <f t="shared" si="161"/>
        <v>Reviewed</v>
      </c>
      <c r="V1533" t="str">
        <f t="shared" si="162"/>
        <v>needs_support</v>
      </c>
      <c r="W1533">
        <f t="shared" si="163"/>
        <v>0</v>
      </c>
      <c r="X1533" t="str">
        <f t="shared" si="164"/>
        <v>Active</v>
      </c>
      <c r="Y1533">
        <f t="shared" si="165"/>
        <v>1.0657534246575342</v>
      </c>
      <c r="Z1533" t="str">
        <f t="shared" si="166"/>
        <v>1–2 Years</v>
      </c>
      <c r="AA1533" t="str">
        <f t="shared" si="167"/>
        <v>70K–99K</v>
      </c>
    </row>
    <row r="1534" spans="1:27" ht="19.95" customHeight="1" x14ac:dyDescent="0.3">
      <c r="A1534" s="4" t="s">
        <v>1661</v>
      </c>
      <c r="B1534" s="5">
        <v>45874</v>
      </c>
      <c r="C1534" s="6" t="s">
        <v>77</v>
      </c>
      <c r="D1534" s="6" t="s">
        <v>72</v>
      </c>
      <c r="E1534" s="6" t="s">
        <v>40</v>
      </c>
      <c r="F1534" s="6" t="s">
        <v>78</v>
      </c>
      <c r="G1534" s="6" t="s">
        <v>79</v>
      </c>
      <c r="H1534" s="6" t="s">
        <v>49</v>
      </c>
      <c r="I1534" s="6" t="s">
        <v>27</v>
      </c>
      <c r="J1534" s="5">
        <v>45874</v>
      </c>
      <c r="K1534" s="5"/>
      <c r="L1534" s="6" t="s">
        <v>28</v>
      </c>
      <c r="M1534" s="6">
        <v>148</v>
      </c>
      <c r="N1534" s="6" t="s">
        <v>52</v>
      </c>
      <c r="O1534" s="6" t="s">
        <v>30</v>
      </c>
      <c r="P1534" s="6" t="s">
        <v>64</v>
      </c>
      <c r="Q1534" s="6" t="s">
        <v>95</v>
      </c>
      <c r="R1534" s="6" t="s">
        <v>28</v>
      </c>
      <c r="S1534" s="6">
        <v>0</v>
      </c>
      <c r="T1534" s="7">
        <v>118500</v>
      </c>
      <c r="U1534" t="str">
        <f t="shared" si="161"/>
        <v>Not Reviewed</v>
      </c>
      <c r="V1534" t="str">
        <f t="shared" si="162"/>
        <v>Not Reviewed</v>
      </c>
      <c r="W1534">
        <f t="shared" si="163"/>
        <v>0</v>
      </c>
      <c r="X1534" t="str">
        <f t="shared" si="164"/>
        <v>Active</v>
      </c>
      <c r="Y1534">
        <f t="shared" si="165"/>
        <v>0.40547945205479452</v>
      </c>
      <c r="Z1534" t="str">
        <f t="shared" si="166"/>
        <v>&lt;1 Year</v>
      </c>
      <c r="AA1534" t="str">
        <f t="shared" si="167"/>
        <v>100K–129K</v>
      </c>
    </row>
    <row r="1535" spans="1:27" ht="19.95" customHeight="1" x14ac:dyDescent="0.3">
      <c r="A1535" s="8" t="s">
        <v>1662</v>
      </c>
      <c r="B1535" s="9">
        <v>45343</v>
      </c>
      <c r="C1535" s="1" t="s">
        <v>81</v>
      </c>
      <c r="D1535" s="1" t="s">
        <v>72</v>
      </c>
      <c r="E1535" s="1" t="s">
        <v>23</v>
      </c>
      <c r="F1535" s="1" t="s">
        <v>82</v>
      </c>
      <c r="G1535" s="1" t="s">
        <v>83</v>
      </c>
      <c r="H1535" s="1" t="s">
        <v>26</v>
      </c>
      <c r="I1535" s="1" t="s">
        <v>27</v>
      </c>
      <c r="J1535" s="9">
        <v>45343</v>
      </c>
      <c r="K1535" s="9"/>
      <c r="L1535" s="1" t="s">
        <v>28</v>
      </c>
      <c r="M1535" s="1">
        <v>679</v>
      </c>
      <c r="N1535" s="1" t="s">
        <v>29</v>
      </c>
      <c r="O1535" s="1" t="s">
        <v>30</v>
      </c>
      <c r="P1535" s="1" t="s">
        <v>44</v>
      </c>
      <c r="Q1535" s="1">
        <v>3</v>
      </c>
      <c r="R1535" s="1" t="s">
        <v>37</v>
      </c>
      <c r="S1535" s="1">
        <v>2</v>
      </c>
      <c r="T1535" s="10">
        <v>85500</v>
      </c>
      <c r="U1535" t="str">
        <f t="shared" si="161"/>
        <v>Reviewed</v>
      </c>
      <c r="V1535" t="str">
        <f t="shared" si="162"/>
        <v>meets</v>
      </c>
      <c r="W1535">
        <f t="shared" si="163"/>
        <v>0</v>
      </c>
      <c r="X1535" t="str">
        <f t="shared" si="164"/>
        <v>Active</v>
      </c>
      <c r="Y1535">
        <f t="shared" si="165"/>
        <v>1.8602739726027397</v>
      </c>
      <c r="Z1535" t="str">
        <f t="shared" si="166"/>
        <v>1–2 Years</v>
      </c>
      <c r="AA1535" t="str">
        <f t="shared" si="167"/>
        <v>70K–99K</v>
      </c>
    </row>
    <row r="1536" spans="1:27" ht="19.95" customHeight="1" x14ac:dyDescent="0.3">
      <c r="A1536" s="4" t="s">
        <v>1663</v>
      </c>
      <c r="B1536" s="5">
        <v>45577</v>
      </c>
      <c r="C1536" s="6" t="s">
        <v>86</v>
      </c>
      <c r="D1536" s="6" t="s">
        <v>87</v>
      </c>
      <c r="E1536" s="6" t="s">
        <v>67</v>
      </c>
      <c r="F1536" s="6" t="s">
        <v>135</v>
      </c>
      <c r="G1536" s="6" t="s">
        <v>89</v>
      </c>
      <c r="H1536" s="6" t="s">
        <v>43</v>
      </c>
      <c r="I1536" s="6" t="s">
        <v>27</v>
      </c>
      <c r="J1536" s="5">
        <v>45577</v>
      </c>
      <c r="K1536" s="5"/>
      <c r="L1536" s="6" t="s">
        <v>28</v>
      </c>
      <c r="M1536" s="6">
        <v>445</v>
      </c>
      <c r="N1536" s="6" t="s">
        <v>29</v>
      </c>
      <c r="O1536" s="6" t="s">
        <v>63</v>
      </c>
      <c r="P1536" s="6" t="s">
        <v>31</v>
      </c>
      <c r="Q1536" s="6">
        <v>4</v>
      </c>
      <c r="R1536" s="6" t="s">
        <v>32</v>
      </c>
      <c r="S1536" s="6">
        <v>1</v>
      </c>
      <c r="T1536" s="7">
        <v>64500</v>
      </c>
      <c r="U1536" t="str">
        <f t="shared" si="161"/>
        <v>Reviewed</v>
      </c>
      <c r="V1536" t="str">
        <f t="shared" si="162"/>
        <v>exceeds</v>
      </c>
      <c r="W1536">
        <f t="shared" si="163"/>
        <v>0</v>
      </c>
      <c r="X1536" t="str">
        <f t="shared" si="164"/>
        <v>Active</v>
      </c>
      <c r="Y1536">
        <f t="shared" si="165"/>
        <v>1.2191780821917808</v>
      </c>
      <c r="Z1536" t="str">
        <f t="shared" si="166"/>
        <v>1–2 Years</v>
      </c>
      <c r="AA1536" t="str">
        <f t="shared" si="167"/>
        <v>&lt;70K</v>
      </c>
    </row>
    <row r="1537" spans="1:27" ht="19.95" customHeight="1" x14ac:dyDescent="0.3">
      <c r="A1537" s="8" t="s">
        <v>1664</v>
      </c>
      <c r="B1537" s="9">
        <v>45025</v>
      </c>
      <c r="C1537" s="1" t="s">
        <v>91</v>
      </c>
      <c r="D1537" s="1" t="s">
        <v>87</v>
      </c>
      <c r="E1537" s="1" t="s">
        <v>92</v>
      </c>
      <c r="F1537" s="1" t="s">
        <v>138</v>
      </c>
      <c r="G1537" s="1" t="s">
        <v>36</v>
      </c>
      <c r="H1537" s="1" t="s">
        <v>43</v>
      </c>
      <c r="I1537" s="1" t="s">
        <v>50</v>
      </c>
      <c r="J1537" s="9">
        <v>45025</v>
      </c>
      <c r="K1537" s="9">
        <v>45380</v>
      </c>
      <c r="L1537" s="1" t="s">
        <v>159</v>
      </c>
      <c r="M1537" s="1">
        <v>355</v>
      </c>
      <c r="N1537" s="1" t="s">
        <v>29</v>
      </c>
      <c r="O1537" s="1" t="s">
        <v>63</v>
      </c>
      <c r="P1537" s="1" t="s">
        <v>44</v>
      </c>
      <c r="Q1537" s="1">
        <v>3</v>
      </c>
      <c r="R1537" s="1" t="s">
        <v>37</v>
      </c>
      <c r="S1537" s="1">
        <v>1</v>
      </c>
      <c r="T1537" s="10">
        <v>65000</v>
      </c>
      <c r="U1537" t="str">
        <f t="shared" si="161"/>
        <v>Reviewed</v>
      </c>
      <c r="V1537" t="str">
        <f t="shared" si="162"/>
        <v>meets</v>
      </c>
      <c r="W1537">
        <f t="shared" si="163"/>
        <v>1</v>
      </c>
      <c r="X1537" t="str">
        <f t="shared" si="164"/>
        <v>Attrited</v>
      </c>
      <c r="Y1537">
        <f t="shared" si="165"/>
        <v>0.9726027397260274</v>
      </c>
      <c r="Z1537" t="str">
        <f t="shared" si="166"/>
        <v>&lt;1 Year</v>
      </c>
      <c r="AA1537" t="str">
        <f t="shared" si="167"/>
        <v>&lt;70K</v>
      </c>
    </row>
    <row r="1538" spans="1:27" ht="19.95" customHeight="1" x14ac:dyDescent="0.3">
      <c r="A1538" s="4" t="s">
        <v>1665</v>
      </c>
      <c r="B1538" s="5">
        <v>45301</v>
      </c>
      <c r="C1538" s="6" t="s">
        <v>21</v>
      </c>
      <c r="D1538" s="6" t="s">
        <v>22</v>
      </c>
      <c r="E1538" s="6" t="s">
        <v>23</v>
      </c>
      <c r="F1538" s="6" t="s">
        <v>99</v>
      </c>
      <c r="G1538" s="6" t="s">
        <v>36</v>
      </c>
      <c r="H1538" s="6" t="s">
        <v>49</v>
      </c>
      <c r="I1538" s="6" t="s">
        <v>27</v>
      </c>
      <c r="J1538" s="5">
        <v>45301</v>
      </c>
      <c r="K1538" s="5"/>
      <c r="L1538" s="6" t="s">
        <v>28</v>
      </c>
      <c r="M1538" s="6">
        <v>721</v>
      </c>
      <c r="N1538" s="6" t="s">
        <v>52</v>
      </c>
      <c r="O1538" s="6" t="s">
        <v>30</v>
      </c>
      <c r="P1538" s="6" t="s">
        <v>64</v>
      </c>
      <c r="Q1538" s="6">
        <v>3</v>
      </c>
      <c r="R1538" s="6" t="s">
        <v>37</v>
      </c>
      <c r="S1538" s="6">
        <v>2</v>
      </c>
      <c r="T1538" s="7">
        <v>98500</v>
      </c>
      <c r="U1538" t="str">
        <f t="shared" ref="U1538:U1601" si="168">IF(LOWER(TRIM(Q1538&amp;""))="none","Not Reviewed","Reviewed")</f>
        <v>Reviewed</v>
      </c>
      <c r="V1538" t="str">
        <f t="shared" ref="V1538:V1601" si="169">IF(OR(Q1538="none",R1538=""),"Not Reviewed",R1538)</f>
        <v>meets</v>
      </c>
      <c r="W1538">
        <f t="shared" ref="W1538:W1601" si="170">IF(I1538="terminated",1,0)</f>
        <v>0</v>
      </c>
      <c r="X1538" t="str">
        <f t="shared" ref="X1538:X1601" si="171">IF(I1538="terminated","Attrited","Active")</f>
        <v>Active</v>
      </c>
      <c r="Y1538">
        <f t="shared" ref="Y1538:Y1601" si="172">M1538/365</f>
        <v>1.9753424657534246</v>
      </c>
      <c r="Z1538" t="str">
        <f t="shared" ref="Z1538:Z1601" si="173">IF(Y1538&lt;1,"&lt;1 Year",IF(Y1538&lt;2,"1–2 Years",IF(Y1538&lt;3,"2–3 Years","3+ Years")))</f>
        <v>1–2 Years</v>
      </c>
      <c r="AA1538" t="str">
        <f t="shared" ref="AA1538:AA1601" si="174">IF(T1538&lt;70000,"&lt;70K",IF(T1538&lt;100000,"70K–99K",IF(T1538&lt;130000,"100K–129K","130K+")))</f>
        <v>70K–99K</v>
      </c>
    </row>
    <row r="1539" spans="1:27" ht="19.95" customHeight="1" x14ac:dyDescent="0.3">
      <c r="A1539" s="8" t="s">
        <v>1666</v>
      </c>
      <c r="B1539" s="9">
        <v>45668</v>
      </c>
      <c r="C1539" s="1" t="s">
        <v>34</v>
      </c>
      <c r="D1539" s="1" t="s">
        <v>22</v>
      </c>
      <c r="E1539" s="1" t="s">
        <v>23</v>
      </c>
      <c r="F1539" s="1" t="s">
        <v>288</v>
      </c>
      <c r="G1539" s="1" t="s">
        <v>25</v>
      </c>
      <c r="H1539" s="1" t="s">
        <v>43</v>
      </c>
      <c r="I1539" s="1" t="s">
        <v>27</v>
      </c>
      <c r="J1539" s="9">
        <v>45668</v>
      </c>
      <c r="K1539" s="9"/>
      <c r="L1539" s="1" t="s">
        <v>28</v>
      </c>
      <c r="M1539" s="1">
        <v>354</v>
      </c>
      <c r="N1539" s="1" t="s">
        <v>52</v>
      </c>
      <c r="O1539" s="1" t="s">
        <v>63</v>
      </c>
      <c r="P1539" s="1" t="s">
        <v>107</v>
      </c>
      <c r="Q1539" s="1">
        <v>3</v>
      </c>
      <c r="R1539" s="1" t="s">
        <v>37</v>
      </c>
      <c r="S1539" s="1">
        <v>1</v>
      </c>
      <c r="T1539" s="10">
        <v>60000</v>
      </c>
      <c r="U1539" t="str">
        <f t="shared" si="168"/>
        <v>Reviewed</v>
      </c>
      <c r="V1539" t="str">
        <f t="shared" si="169"/>
        <v>meets</v>
      </c>
      <c r="W1539">
        <f t="shared" si="170"/>
        <v>0</v>
      </c>
      <c r="X1539" t="str">
        <f t="shared" si="171"/>
        <v>Active</v>
      </c>
      <c r="Y1539">
        <f t="shared" si="172"/>
        <v>0.96986301369863015</v>
      </c>
      <c r="Z1539" t="str">
        <f t="shared" si="173"/>
        <v>&lt;1 Year</v>
      </c>
      <c r="AA1539" t="str">
        <f t="shared" si="174"/>
        <v>&lt;70K</v>
      </c>
    </row>
    <row r="1540" spans="1:27" ht="19.95" customHeight="1" x14ac:dyDescent="0.3">
      <c r="A1540" s="4" t="s">
        <v>1667</v>
      </c>
      <c r="B1540" s="5">
        <v>44996</v>
      </c>
      <c r="C1540" s="6" t="s">
        <v>39</v>
      </c>
      <c r="D1540" s="6" t="s">
        <v>22</v>
      </c>
      <c r="E1540" s="6" t="s">
        <v>40</v>
      </c>
      <c r="F1540" s="6" t="s">
        <v>174</v>
      </c>
      <c r="G1540" s="6" t="s">
        <v>42</v>
      </c>
      <c r="H1540" s="6" t="s">
        <v>26</v>
      </c>
      <c r="I1540" s="6" t="s">
        <v>50</v>
      </c>
      <c r="J1540" s="5">
        <v>44996</v>
      </c>
      <c r="K1540" s="5">
        <v>45136</v>
      </c>
      <c r="L1540" s="6" t="s">
        <v>51</v>
      </c>
      <c r="M1540" s="6">
        <v>140</v>
      </c>
      <c r="N1540" s="6" t="s">
        <v>52</v>
      </c>
      <c r="O1540" s="6" t="s">
        <v>30</v>
      </c>
      <c r="P1540" s="6" t="s">
        <v>107</v>
      </c>
      <c r="Q1540" s="6" t="s">
        <v>95</v>
      </c>
      <c r="R1540" s="6" t="s">
        <v>28</v>
      </c>
      <c r="S1540" s="6">
        <v>0</v>
      </c>
      <c r="T1540" s="7">
        <v>88500</v>
      </c>
      <c r="U1540" t="str">
        <f t="shared" si="168"/>
        <v>Not Reviewed</v>
      </c>
      <c r="V1540" t="str">
        <f t="shared" si="169"/>
        <v>Not Reviewed</v>
      </c>
      <c r="W1540">
        <f t="shared" si="170"/>
        <v>1</v>
      </c>
      <c r="X1540" t="str">
        <f t="shared" si="171"/>
        <v>Attrited</v>
      </c>
      <c r="Y1540">
        <f t="shared" si="172"/>
        <v>0.38356164383561642</v>
      </c>
      <c r="Z1540" t="str">
        <f t="shared" si="173"/>
        <v>&lt;1 Year</v>
      </c>
      <c r="AA1540" t="str">
        <f t="shared" si="174"/>
        <v>70K–99K</v>
      </c>
    </row>
    <row r="1541" spans="1:27" ht="19.95" customHeight="1" x14ac:dyDescent="0.3">
      <c r="A1541" s="8" t="s">
        <v>1668</v>
      </c>
      <c r="B1541" s="9">
        <v>45595</v>
      </c>
      <c r="C1541" s="1" t="s">
        <v>46</v>
      </c>
      <c r="D1541" s="1" t="s">
        <v>22</v>
      </c>
      <c r="E1541" s="1" t="s">
        <v>40</v>
      </c>
      <c r="F1541" s="1" t="s">
        <v>47</v>
      </c>
      <c r="G1541" s="1" t="s">
        <v>48</v>
      </c>
      <c r="H1541" s="1" t="s">
        <v>49</v>
      </c>
      <c r="I1541" s="1" t="s">
        <v>27</v>
      </c>
      <c r="J1541" s="9">
        <v>45595</v>
      </c>
      <c r="K1541" s="9"/>
      <c r="L1541" s="1" t="s">
        <v>28</v>
      </c>
      <c r="M1541" s="1">
        <v>427</v>
      </c>
      <c r="N1541" s="1" t="s">
        <v>29</v>
      </c>
      <c r="O1541" s="1" t="s">
        <v>170</v>
      </c>
      <c r="P1541" s="1" t="s">
        <v>107</v>
      </c>
      <c r="Q1541" s="1">
        <v>1</v>
      </c>
      <c r="R1541" s="1" t="s">
        <v>53</v>
      </c>
      <c r="S1541" s="1">
        <v>1</v>
      </c>
      <c r="T1541" s="10">
        <v>125500</v>
      </c>
      <c r="U1541" t="str">
        <f t="shared" si="168"/>
        <v>Reviewed</v>
      </c>
      <c r="V1541" t="str">
        <f t="shared" si="169"/>
        <v>needs_support</v>
      </c>
      <c r="W1541">
        <f t="shared" si="170"/>
        <v>0</v>
      </c>
      <c r="X1541" t="str">
        <f t="shared" si="171"/>
        <v>Active</v>
      </c>
      <c r="Y1541">
        <f t="shared" si="172"/>
        <v>1.1698630136986301</v>
      </c>
      <c r="Z1541" t="str">
        <f t="shared" si="173"/>
        <v>1–2 Years</v>
      </c>
      <c r="AA1541" t="str">
        <f t="shared" si="174"/>
        <v>100K–129K</v>
      </c>
    </row>
    <row r="1542" spans="1:27" ht="19.95" customHeight="1" x14ac:dyDescent="0.3">
      <c r="A1542" s="4" t="s">
        <v>1669</v>
      </c>
      <c r="B1542" s="5">
        <v>45135</v>
      </c>
      <c r="C1542" s="6" t="s">
        <v>55</v>
      </c>
      <c r="D1542" s="6" t="s">
        <v>56</v>
      </c>
      <c r="E1542" s="6" t="s">
        <v>23</v>
      </c>
      <c r="F1542" s="6" t="s">
        <v>57</v>
      </c>
      <c r="G1542" s="6" t="s">
        <v>58</v>
      </c>
      <c r="H1542" s="6" t="s">
        <v>43</v>
      </c>
      <c r="I1542" s="6" t="s">
        <v>27</v>
      </c>
      <c r="J1542" s="5">
        <v>45135</v>
      </c>
      <c r="K1542" s="5"/>
      <c r="L1542" s="6" t="s">
        <v>28</v>
      </c>
      <c r="M1542" s="6">
        <v>887</v>
      </c>
      <c r="N1542" s="6" t="s">
        <v>140</v>
      </c>
      <c r="O1542" s="6" t="s">
        <v>30</v>
      </c>
      <c r="P1542" s="6" t="s">
        <v>64</v>
      </c>
      <c r="Q1542" s="6">
        <v>4</v>
      </c>
      <c r="R1542" s="6" t="s">
        <v>32</v>
      </c>
      <c r="S1542" s="6">
        <v>2</v>
      </c>
      <c r="T1542" s="7">
        <v>55000</v>
      </c>
      <c r="U1542" t="str">
        <f t="shared" si="168"/>
        <v>Reviewed</v>
      </c>
      <c r="V1542" t="str">
        <f t="shared" si="169"/>
        <v>exceeds</v>
      </c>
      <c r="W1542">
        <f t="shared" si="170"/>
        <v>0</v>
      </c>
      <c r="X1542" t="str">
        <f t="shared" si="171"/>
        <v>Active</v>
      </c>
      <c r="Y1542">
        <f t="shared" si="172"/>
        <v>2.43013698630137</v>
      </c>
      <c r="Z1542" t="str">
        <f t="shared" si="173"/>
        <v>2–3 Years</v>
      </c>
      <c r="AA1542" t="str">
        <f t="shared" si="174"/>
        <v>&lt;70K</v>
      </c>
    </row>
    <row r="1543" spans="1:27" ht="19.95" customHeight="1" x14ac:dyDescent="0.3">
      <c r="A1543" s="8" t="s">
        <v>1670</v>
      </c>
      <c r="B1543" s="9">
        <v>45409</v>
      </c>
      <c r="C1543" s="1" t="s">
        <v>60</v>
      </c>
      <c r="D1543" s="1" t="s">
        <v>56</v>
      </c>
      <c r="E1543" s="1" t="s">
        <v>40</v>
      </c>
      <c r="F1543" s="1" t="s">
        <v>104</v>
      </c>
      <c r="G1543" s="1" t="s">
        <v>62</v>
      </c>
      <c r="H1543" s="1" t="s">
        <v>43</v>
      </c>
      <c r="I1543" s="1" t="s">
        <v>27</v>
      </c>
      <c r="J1543" s="9">
        <v>45409</v>
      </c>
      <c r="K1543" s="9"/>
      <c r="L1543" s="1" t="s">
        <v>28</v>
      </c>
      <c r="M1543" s="1">
        <v>613</v>
      </c>
      <c r="N1543" s="1" t="s">
        <v>29</v>
      </c>
      <c r="O1543" s="1" t="s">
        <v>43</v>
      </c>
      <c r="P1543" s="1" t="s">
        <v>64</v>
      </c>
      <c r="Q1543" s="1">
        <v>1</v>
      </c>
      <c r="R1543" s="1" t="s">
        <v>53</v>
      </c>
      <c r="S1543" s="1">
        <v>2</v>
      </c>
      <c r="T1543" s="10">
        <v>56000</v>
      </c>
      <c r="U1543" t="str">
        <f t="shared" si="168"/>
        <v>Reviewed</v>
      </c>
      <c r="V1543" t="str">
        <f t="shared" si="169"/>
        <v>needs_support</v>
      </c>
      <c r="W1543">
        <f t="shared" si="170"/>
        <v>0</v>
      </c>
      <c r="X1543" t="str">
        <f t="shared" si="171"/>
        <v>Active</v>
      </c>
      <c r="Y1543">
        <f t="shared" si="172"/>
        <v>1.6794520547945206</v>
      </c>
      <c r="Z1543" t="str">
        <f t="shared" si="173"/>
        <v>1–2 Years</v>
      </c>
      <c r="AA1543" t="str">
        <f t="shared" si="174"/>
        <v>&lt;70K</v>
      </c>
    </row>
    <row r="1544" spans="1:27" ht="19.95" customHeight="1" x14ac:dyDescent="0.3">
      <c r="A1544" s="4" t="s">
        <v>1671</v>
      </c>
      <c r="B1544" s="5">
        <v>45327</v>
      </c>
      <c r="C1544" s="6" t="s">
        <v>66</v>
      </c>
      <c r="D1544" s="6" t="s">
        <v>56</v>
      </c>
      <c r="E1544" s="6" t="s">
        <v>67</v>
      </c>
      <c r="F1544" s="6" t="s">
        <v>358</v>
      </c>
      <c r="G1544" s="6" t="s">
        <v>69</v>
      </c>
      <c r="H1544" s="6" t="s">
        <v>49</v>
      </c>
      <c r="I1544" s="6" t="s">
        <v>50</v>
      </c>
      <c r="J1544" s="5">
        <v>45327</v>
      </c>
      <c r="K1544" s="5">
        <v>45497</v>
      </c>
      <c r="L1544" s="6" t="s">
        <v>159</v>
      </c>
      <c r="M1544" s="6">
        <v>170</v>
      </c>
      <c r="N1544" s="6" t="s">
        <v>140</v>
      </c>
      <c r="O1544" s="6" t="s">
        <v>63</v>
      </c>
      <c r="P1544" s="6" t="s">
        <v>107</v>
      </c>
      <c r="Q1544" s="6" t="s">
        <v>95</v>
      </c>
      <c r="R1544" s="6" t="s">
        <v>28</v>
      </c>
      <c r="S1544" s="6">
        <v>0</v>
      </c>
      <c r="T1544" s="7">
        <v>131500</v>
      </c>
      <c r="U1544" t="str">
        <f t="shared" si="168"/>
        <v>Not Reviewed</v>
      </c>
      <c r="V1544" t="str">
        <f t="shared" si="169"/>
        <v>Not Reviewed</v>
      </c>
      <c r="W1544">
        <f t="shared" si="170"/>
        <v>1</v>
      </c>
      <c r="X1544" t="str">
        <f t="shared" si="171"/>
        <v>Attrited</v>
      </c>
      <c r="Y1544">
        <f t="shared" si="172"/>
        <v>0.46575342465753422</v>
      </c>
      <c r="Z1544" t="str">
        <f t="shared" si="173"/>
        <v>&lt;1 Year</v>
      </c>
      <c r="AA1544" t="str">
        <f t="shared" si="174"/>
        <v>130K+</v>
      </c>
    </row>
    <row r="1545" spans="1:27" ht="19.95" customHeight="1" x14ac:dyDescent="0.3">
      <c r="A1545" s="8" t="s">
        <v>1672</v>
      </c>
      <c r="B1545" s="9">
        <v>45526</v>
      </c>
      <c r="C1545" s="1" t="s">
        <v>71</v>
      </c>
      <c r="D1545" s="1" t="s">
        <v>72</v>
      </c>
      <c r="E1545" s="1" t="s">
        <v>23</v>
      </c>
      <c r="F1545" s="1" t="s">
        <v>73</v>
      </c>
      <c r="G1545" s="1" t="s">
        <v>74</v>
      </c>
      <c r="H1545" s="1" t="s">
        <v>49</v>
      </c>
      <c r="I1545" s="1" t="s">
        <v>27</v>
      </c>
      <c r="J1545" s="9">
        <v>45526</v>
      </c>
      <c r="K1545" s="9"/>
      <c r="L1545" s="1" t="s">
        <v>28</v>
      </c>
      <c r="M1545" s="1">
        <v>496</v>
      </c>
      <c r="N1545" s="1" t="s">
        <v>52</v>
      </c>
      <c r="O1545" s="1" t="s">
        <v>63</v>
      </c>
      <c r="P1545" s="1" t="s">
        <v>31</v>
      </c>
      <c r="Q1545" s="1">
        <v>2</v>
      </c>
      <c r="R1545" s="1" t="s">
        <v>53</v>
      </c>
      <c r="S1545" s="1">
        <v>1</v>
      </c>
      <c r="T1545" s="10">
        <v>142000</v>
      </c>
      <c r="U1545" t="str">
        <f t="shared" si="168"/>
        <v>Reviewed</v>
      </c>
      <c r="V1545" t="str">
        <f t="shared" si="169"/>
        <v>needs_support</v>
      </c>
      <c r="W1545">
        <f t="shared" si="170"/>
        <v>0</v>
      </c>
      <c r="X1545" t="str">
        <f t="shared" si="171"/>
        <v>Active</v>
      </c>
      <c r="Y1545">
        <f t="shared" si="172"/>
        <v>1.3589041095890411</v>
      </c>
      <c r="Z1545" t="str">
        <f t="shared" si="173"/>
        <v>1–2 Years</v>
      </c>
      <c r="AA1545" t="str">
        <f t="shared" si="174"/>
        <v>130K+</v>
      </c>
    </row>
    <row r="1546" spans="1:27" ht="19.95" customHeight="1" x14ac:dyDescent="0.3">
      <c r="A1546" s="4" t="s">
        <v>1673</v>
      </c>
      <c r="B1546" s="5">
        <v>45437</v>
      </c>
      <c r="C1546" s="6" t="s">
        <v>77</v>
      </c>
      <c r="D1546" s="6" t="s">
        <v>72</v>
      </c>
      <c r="E1546" s="6" t="s">
        <v>40</v>
      </c>
      <c r="F1546" s="6" t="s">
        <v>78</v>
      </c>
      <c r="G1546" s="6" t="s">
        <v>79</v>
      </c>
      <c r="H1546" s="6" t="s">
        <v>49</v>
      </c>
      <c r="I1546" s="6" t="s">
        <v>50</v>
      </c>
      <c r="J1546" s="5">
        <v>45437</v>
      </c>
      <c r="K1546" s="5">
        <v>45996</v>
      </c>
      <c r="L1546" s="6" t="s">
        <v>51</v>
      </c>
      <c r="M1546" s="6">
        <v>559</v>
      </c>
      <c r="N1546" s="6" t="s">
        <v>122</v>
      </c>
      <c r="O1546" s="6" t="s">
        <v>30</v>
      </c>
      <c r="P1546" s="6" t="s">
        <v>64</v>
      </c>
      <c r="Q1546" s="6">
        <v>5</v>
      </c>
      <c r="R1546" s="6" t="s">
        <v>119</v>
      </c>
      <c r="S1546" s="6">
        <v>2</v>
      </c>
      <c r="T1546" s="7">
        <v>116000</v>
      </c>
      <c r="U1546" t="str">
        <f t="shared" si="168"/>
        <v>Reviewed</v>
      </c>
      <c r="V1546" t="str">
        <f t="shared" si="169"/>
        <v>outstanding</v>
      </c>
      <c r="W1546">
        <f t="shared" si="170"/>
        <v>1</v>
      </c>
      <c r="X1546" t="str">
        <f t="shared" si="171"/>
        <v>Attrited</v>
      </c>
      <c r="Y1546">
        <f t="shared" si="172"/>
        <v>1.5315068493150685</v>
      </c>
      <c r="Z1546" t="str">
        <f t="shared" si="173"/>
        <v>1–2 Years</v>
      </c>
      <c r="AA1546" t="str">
        <f t="shared" si="174"/>
        <v>100K–129K</v>
      </c>
    </row>
    <row r="1547" spans="1:27" ht="19.95" customHeight="1" x14ac:dyDescent="0.3">
      <c r="A1547" s="8" t="s">
        <v>1674</v>
      </c>
      <c r="B1547" s="9">
        <v>45893</v>
      </c>
      <c r="C1547" s="1" t="s">
        <v>81</v>
      </c>
      <c r="D1547" s="1" t="s">
        <v>72</v>
      </c>
      <c r="E1547" s="1" t="s">
        <v>23</v>
      </c>
      <c r="F1547" s="1" t="s">
        <v>82</v>
      </c>
      <c r="G1547" s="1" t="s">
        <v>83</v>
      </c>
      <c r="H1547" s="1" t="s">
        <v>26</v>
      </c>
      <c r="I1547" s="1" t="s">
        <v>27</v>
      </c>
      <c r="J1547" s="9">
        <v>45893</v>
      </c>
      <c r="K1547" s="9"/>
      <c r="L1547" s="1" t="s">
        <v>28</v>
      </c>
      <c r="M1547" s="1">
        <v>129</v>
      </c>
      <c r="N1547" s="1" t="s">
        <v>29</v>
      </c>
      <c r="O1547" s="1" t="s">
        <v>63</v>
      </c>
      <c r="P1547" s="1" t="s">
        <v>64</v>
      </c>
      <c r="Q1547" s="1" t="s">
        <v>95</v>
      </c>
      <c r="R1547" s="1" t="s">
        <v>28</v>
      </c>
      <c r="S1547" s="1">
        <v>0</v>
      </c>
      <c r="T1547" s="10">
        <v>101000</v>
      </c>
      <c r="U1547" t="str">
        <f t="shared" si="168"/>
        <v>Not Reviewed</v>
      </c>
      <c r="V1547" t="str">
        <f t="shared" si="169"/>
        <v>Not Reviewed</v>
      </c>
      <c r="W1547">
        <f t="shared" si="170"/>
        <v>0</v>
      </c>
      <c r="X1547" t="str">
        <f t="shared" si="171"/>
        <v>Active</v>
      </c>
      <c r="Y1547">
        <f t="shared" si="172"/>
        <v>0.35342465753424657</v>
      </c>
      <c r="Z1547" t="str">
        <f t="shared" si="173"/>
        <v>&lt;1 Year</v>
      </c>
      <c r="AA1547" t="str">
        <f t="shared" si="174"/>
        <v>100K–129K</v>
      </c>
    </row>
    <row r="1548" spans="1:27" ht="19.95" customHeight="1" x14ac:dyDescent="0.3">
      <c r="A1548" s="4" t="s">
        <v>1675</v>
      </c>
      <c r="B1548" s="5">
        <v>45021</v>
      </c>
      <c r="C1548" s="6" t="s">
        <v>86</v>
      </c>
      <c r="D1548" s="6" t="s">
        <v>87</v>
      </c>
      <c r="E1548" s="6" t="s">
        <v>67</v>
      </c>
      <c r="F1548" s="6" t="s">
        <v>114</v>
      </c>
      <c r="G1548" s="6" t="s">
        <v>94</v>
      </c>
      <c r="H1548" s="6" t="s">
        <v>43</v>
      </c>
      <c r="I1548" s="6" t="s">
        <v>27</v>
      </c>
      <c r="J1548" s="5">
        <v>45021</v>
      </c>
      <c r="K1548" s="5"/>
      <c r="L1548" s="6" t="s">
        <v>28</v>
      </c>
      <c r="M1548" s="6">
        <v>1001</v>
      </c>
      <c r="N1548" s="6" t="s">
        <v>29</v>
      </c>
      <c r="O1548" s="6" t="s">
        <v>43</v>
      </c>
      <c r="P1548" s="6" t="s">
        <v>133</v>
      </c>
      <c r="Q1548" s="6">
        <v>3</v>
      </c>
      <c r="R1548" s="6" t="s">
        <v>37</v>
      </c>
      <c r="S1548" s="6">
        <v>3</v>
      </c>
      <c r="T1548" s="7">
        <v>70000</v>
      </c>
      <c r="U1548" t="str">
        <f t="shared" si="168"/>
        <v>Reviewed</v>
      </c>
      <c r="V1548" t="str">
        <f t="shared" si="169"/>
        <v>meets</v>
      </c>
      <c r="W1548">
        <f t="shared" si="170"/>
        <v>0</v>
      </c>
      <c r="X1548" t="str">
        <f t="shared" si="171"/>
        <v>Active</v>
      </c>
      <c r="Y1548">
        <f t="shared" si="172"/>
        <v>2.7424657534246575</v>
      </c>
      <c r="Z1548" t="str">
        <f t="shared" si="173"/>
        <v>2–3 Years</v>
      </c>
      <c r="AA1548" t="str">
        <f t="shared" si="174"/>
        <v>70K–99K</v>
      </c>
    </row>
    <row r="1549" spans="1:27" ht="19.95" customHeight="1" x14ac:dyDescent="0.3">
      <c r="A1549" s="8" t="s">
        <v>1676</v>
      </c>
      <c r="B1549" s="9">
        <v>45517</v>
      </c>
      <c r="C1549" s="1" t="s">
        <v>91</v>
      </c>
      <c r="D1549" s="1" t="s">
        <v>87</v>
      </c>
      <c r="E1549" s="1" t="s">
        <v>92</v>
      </c>
      <c r="F1549" s="1" t="s">
        <v>129</v>
      </c>
      <c r="G1549" s="1" t="s">
        <v>74</v>
      </c>
      <c r="H1549" s="1" t="s">
        <v>43</v>
      </c>
      <c r="I1549" s="1" t="s">
        <v>27</v>
      </c>
      <c r="J1549" s="9">
        <v>45517</v>
      </c>
      <c r="K1549" s="9"/>
      <c r="L1549" s="1" t="s">
        <v>28</v>
      </c>
      <c r="M1549" s="1">
        <v>505</v>
      </c>
      <c r="N1549" s="1" t="s">
        <v>29</v>
      </c>
      <c r="O1549" s="1" t="s">
        <v>63</v>
      </c>
      <c r="P1549" s="1" t="s">
        <v>107</v>
      </c>
      <c r="Q1549" s="1">
        <v>3</v>
      </c>
      <c r="R1549" s="1" t="s">
        <v>37</v>
      </c>
      <c r="S1549" s="1">
        <v>1</v>
      </c>
      <c r="T1549" s="10">
        <v>61500</v>
      </c>
      <c r="U1549" t="str">
        <f t="shared" si="168"/>
        <v>Reviewed</v>
      </c>
      <c r="V1549" t="str">
        <f t="shared" si="169"/>
        <v>meets</v>
      </c>
      <c r="W1549">
        <f t="shared" si="170"/>
        <v>0</v>
      </c>
      <c r="X1549" t="str">
        <f t="shared" si="171"/>
        <v>Active</v>
      </c>
      <c r="Y1549">
        <f t="shared" si="172"/>
        <v>1.3835616438356164</v>
      </c>
      <c r="Z1549" t="str">
        <f t="shared" si="173"/>
        <v>1–2 Years</v>
      </c>
      <c r="AA1549" t="str">
        <f t="shared" si="174"/>
        <v>&lt;70K</v>
      </c>
    </row>
    <row r="1550" spans="1:27" ht="19.95" customHeight="1" x14ac:dyDescent="0.3">
      <c r="A1550" s="4" t="s">
        <v>1677</v>
      </c>
      <c r="B1550" s="5">
        <v>45492</v>
      </c>
      <c r="C1550" s="6" t="s">
        <v>21</v>
      </c>
      <c r="D1550" s="6" t="s">
        <v>22</v>
      </c>
      <c r="E1550" s="6" t="s">
        <v>23</v>
      </c>
      <c r="F1550" s="6" t="s">
        <v>288</v>
      </c>
      <c r="G1550" s="6" t="s">
        <v>25</v>
      </c>
      <c r="H1550" s="6" t="s">
        <v>43</v>
      </c>
      <c r="I1550" s="6" t="s">
        <v>27</v>
      </c>
      <c r="J1550" s="5">
        <v>45492</v>
      </c>
      <c r="K1550" s="5"/>
      <c r="L1550" s="6" t="s">
        <v>28</v>
      </c>
      <c r="M1550" s="6">
        <v>530</v>
      </c>
      <c r="N1550" s="6" t="s">
        <v>52</v>
      </c>
      <c r="O1550" s="6" t="s">
        <v>30</v>
      </c>
      <c r="P1550" s="6" t="s">
        <v>44</v>
      </c>
      <c r="Q1550" s="6">
        <v>3</v>
      </c>
      <c r="R1550" s="6" t="s">
        <v>37</v>
      </c>
      <c r="S1550" s="6">
        <v>1</v>
      </c>
      <c r="T1550" s="7">
        <v>60500</v>
      </c>
      <c r="U1550" t="str">
        <f t="shared" si="168"/>
        <v>Reviewed</v>
      </c>
      <c r="V1550" t="str">
        <f t="shared" si="169"/>
        <v>meets</v>
      </c>
      <c r="W1550">
        <f t="shared" si="170"/>
        <v>0</v>
      </c>
      <c r="X1550" t="str">
        <f t="shared" si="171"/>
        <v>Active</v>
      </c>
      <c r="Y1550">
        <f t="shared" si="172"/>
        <v>1.452054794520548</v>
      </c>
      <c r="Z1550" t="str">
        <f t="shared" si="173"/>
        <v>1–2 Years</v>
      </c>
      <c r="AA1550" t="str">
        <f t="shared" si="174"/>
        <v>&lt;70K</v>
      </c>
    </row>
    <row r="1551" spans="1:27" ht="19.95" customHeight="1" x14ac:dyDescent="0.3">
      <c r="A1551" s="8" t="s">
        <v>1678</v>
      </c>
      <c r="B1551" s="9">
        <v>45734</v>
      </c>
      <c r="C1551" s="1" t="s">
        <v>34</v>
      </c>
      <c r="D1551" s="1" t="s">
        <v>22</v>
      </c>
      <c r="E1551" s="1" t="s">
        <v>23</v>
      </c>
      <c r="F1551" s="1" t="s">
        <v>138</v>
      </c>
      <c r="G1551" s="1" t="s">
        <v>36</v>
      </c>
      <c r="H1551" s="1" t="s">
        <v>43</v>
      </c>
      <c r="I1551" s="1" t="s">
        <v>27</v>
      </c>
      <c r="J1551" s="9">
        <v>45734</v>
      </c>
      <c r="K1551" s="9"/>
      <c r="L1551" s="1" t="s">
        <v>28</v>
      </c>
      <c r="M1551" s="1">
        <v>288</v>
      </c>
      <c r="N1551" s="1" t="s">
        <v>52</v>
      </c>
      <c r="O1551" s="1" t="s">
        <v>63</v>
      </c>
      <c r="P1551" s="1" t="s">
        <v>107</v>
      </c>
      <c r="Q1551" s="1">
        <v>3</v>
      </c>
      <c r="R1551" s="1" t="s">
        <v>37</v>
      </c>
      <c r="S1551" s="1">
        <v>1</v>
      </c>
      <c r="T1551" s="10">
        <v>55000</v>
      </c>
      <c r="U1551" t="str">
        <f t="shared" si="168"/>
        <v>Reviewed</v>
      </c>
      <c r="V1551" t="str">
        <f t="shared" si="169"/>
        <v>meets</v>
      </c>
      <c r="W1551">
        <f t="shared" si="170"/>
        <v>0</v>
      </c>
      <c r="X1551" t="str">
        <f t="shared" si="171"/>
        <v>Active</v>
      </c>
      <c r="Y1551">
        <f t="shared" si="172"/>
        <v>0.78904109589041094</v>
      </c>
      <c r="Z1551" t="str">
        <f t="shared" si="173"/>
        <v>&lt;1 Year</v>
      </c>
      <c r="AA1551" t="str">
        <f t="shared" si="174"/>
        <v>&lt;70K</v>
      </c>
    </row>
    <row r="1552" spans="1:27" ht="19.95" customHeight="1" x14ac:dyDescent="0.3">
      <c r="A1552" s="4" t="s">
        <v>1679</v>
      </c>
      <c r="B1552" s="5">
        <v>45876</v>
      </c>
      <c r="C1552" s="6" t="s">
        <v>39</v>
      </c>
      <c r="D1552" s="6" t="s">
        <v>22</v>
      </c>
      <c r="E1552" s="6" t="s">
        <v>40</v>
      </c>
      <c r="F1552" s="6" t="s">
        <v>174</v>
      </c>
      <c r="G1552" s="6" t="s">
        <v>42</v>
      </c>
      <c r="H1552" s="6" t="s">
        <v>26</v>
      </c>
      <c r="I1552" s="6" t="s">
        <v>50</v>
      </c>
      <c r="J1552" s="5">
        <v>45876</v>
      </c>
      <c r="K1552" s="5">
        <v>45995</v>
      </c>
      <c r="L1552" s="6" t="s">
        <v>51</v>
      </c>
      <c r="M1552" s="6">
        <v>119</v>
      </c>
      <c r="N1552" s="6" t="s">
        <v>140</v>
      </c>
      <c r="O1552" s="6" t="s">
        <v>30</v>
      </c>
      <c r="P1552" s="6" t="s">
        <v>64</v>
      </c>
      <c r="Q1552" s="6" t="s">
        <v>95</v>
      </c>
      <c r="R1552" s="6" t="s">
        <v>28</v>
      </c>
      <c r="S1552" s="6">
        <v>0</v>
      </c>
      <c r="T1552" s="7">
        <v>100500</v>
      </c>
      <c r="U1552" t="str">
        <f t="shared" si="168"/>
        <v>Not Reviewed</v>
      </c>
      <c r="V1552" t="str">
        <f t="shared" si="169"/>
        <v>Not Reviewed</v>
      </c>
      <c r="W1552">
        <f t="shared" si="170"/>
        <v>1</v>
      </c>
      <c r="X1552" t="str">
        <f t="shared" si="171"/>
        <v>Attrited</v>
      </c>
      <c r="Y1552">
        <f t="shared" si="172"/>
        <v>0.32602739726027397</v>
      </c>
      <c r="Z1552" t="str">
        <f t="shared" si="173"/>
        <v>&lt;1 Year</v>
      </c>
      <c r="AA1552" t="str">
        <f t="shared" si="174"/>
        <v>100K–129K</v>
      </c>
    </row>
    <row r="1553" spans="1:27" ht="19.95" customHeight="1" x14ac:dyDescent="0.3">
      <c r="A1553" s="8" t="s">
        <v>1680</v>
      </c>
      <c r="B1553" s="9">
        <v>45918</v>
      </c>
      <c r="C1553" s="1" t="s">
        <v>46</v>
      </c>
      <c r="D1553" s="1" t="s">
        <v>22</v>
      </c>
      <c r="E1553" s="1" t="s">
        <v>40</v>
      </c>
      <c r="F1553" s="1" t="s">
        <v>41</v>
      </c>
      <c r="G1553" s="1" t="s">
        <v>42</v>
      </c>
      <c r="H1553" s="1" t="s">
        <v>43</v>
      </c>
      <c r="I1553" s="1" t="s">
        <v>27</v>
      </c>
      <c r="J1553" s="9">
        <v>45918</v>
      </c>
      <c r="K1553" s="9"/>
      <c r="L1553" s="1" t="s">
        <v>28</v>
      </c>
      <c r="M1553" s="1">
        <v>104</v>
      </c>
      <c r="N1553" s="1" t="s">
        <v>29</v>
      </c>
      <c r="O1553" s="1" t="s">
        <v>43</v>
      </c>
      <c r="P1553" s="1" t="s">
        <v>31</v>
      </c>
      <c r="Q1553" s="1" t="s">
        <v>95</v>
      </c>
      <c r="R1553" s="1" t="s">
        <v>28</v>
      </c>
      <c r="S1553" s="1">
        <v>0</v>
      </c>
      <c r="T1553" s="10">
        <v>70000</v>
      </c>
      <c r="U1553" t="str">
        <f t="shared" si="168"/>
        <v>Not Reviewed</v>
      </c>
      <c r="V1553" t="str">
        <f t="shared" si="169"/>
        <v>Not Reviewed</v>
      </c>
      <c r="W1553">
        <f t="shared" si="170"/>
        <v>0</v>
      </c>
      <c r="X1553" t="str">
        <f t="shared" si="171"/>
        <v>Active</v>
      </c>
      <c r="Y1553">
        <f t="shared" si="172"/>
        <v>0.28493150684931506</v>
      </c>
      <c r="Z1553" t="str">
        <f t="shared" si="173"/>
        <v>&lt;1 Year</v>
      </c>
      <c r="AA1553" t="str">
        <f t="shared" si="174"/>
        <v>70K–99K</v>
      </c>
    </row>
    <row r="1554" spans="1:27" ht="19.95" customHeight="1" x14ac:dyDescent="0.3">
      <c r="A1554" s="4" t="s">
        <v>1681</v>
      </c>
      <c r="B1554" s="5">
        <v>45757</v>
      </c>
      <c r="C1554" s="6" t="s">
        <v>55</v>
      </c>
      <c r="D1554" s="6" t="s">
        <v>56</v>
      </c>
      <c r="E1554" s="6" t="s">
        <v>23</v>
      </c>
      <c r="F1554" s="6" t="s">
        <v>217</v>
      </c>
      <c r="G1554" s="6" t="s">
        <v>58</v>
      </c>
      <c r="H1554" s="6" t="s">
        <v>110</v>
      </c>
      <c r="I1554" s="6" t="s">
        <v>27</v>
      </c>
      <c r="J1554" s="5">
        <v>45757</v>
      </c>
      <c r="K1554" s="5"/>
      <c r="L1554" s="6" t="s">
        <v>28</v>
      </c>
      <c r="M1554" s="6">
        <v>265</v>
      </c>
      <c r="N1554" s="6" t="s">
        <v>29</v>
      </c>
      <c r="O1554" s="6" t="s">
        <v>63</v>
      </c>
      <c r="P1554" s="6" t="s">
        <v>133</v>
      </c>
      <c r="Q1554" s="6">
        <v>2</v>
      </c>
      <c r="R1554" s="6" t="s">
        <v>53</v>
      </c>
      <c r="S1554" s="6">
        <v>1</v>
      </c>
      <c r="T1554" s="7">
        <v>146500</v>
      </c>
      <c r="U1554" t="str">
        <f t="shared" si="168"/>
        <v>Reviewed</v>
      </c>
      <c r="V1554" t="str">
        <f t="shared" si="169"/>
        <v>needs_support</v>
      </c>
      <c r="W1554">
        <f t="shared" si="170"/>
        <v>0</v>
      </c>
      <c r="X1554" t="str">
        <f t="shared" si="171"/>
        <v>Active</v>
      </c>
      <c r="Y1554">
        <f t="shared" si="172"/>
        <v>0.72602739726027399</v>
      </c>
      <c r="Z1554" t="str">
        <f t="shared" si="173"/>
        <v>&lt;1 Year</v>
      </c>
      <c r="AA1554" t="str">
        <f t="shared" si="174"/>
        <v>130K+</v>
      </c>
    </row>
    <row r="1555" spans="1:27" ht="19.95" customHeight="1" x14ac:dyDescent="0.3">
      <c r="A1555" s="8" t="s">
        <v>1682</v>
      </c>
      <c r="B1555" s="9">
        <v>45547</v>
      </c>
      <c r="C1555" s="1" t="s">
        <v>60</v>
      </c>
      <c r="D1555" s="1" t="s">
        <v>56</v>
      </c>
      <c r="E1555" s="1" t="s">
        <v>40</v>
      </c>
      <c r="F1555" s="1" t="s">
        <v>61</v>
      </c>
      <c r="G1555" s="1" t="s">
        <v>62</v>
      </c>
      <c r="H1555" s="1" t="s">
        <v>26</v>
      </c>
      <c r="I1555" s="1" t="s">
        <v>50</v>
      </c>
      <c r="J1555" s="9">
        <v>45547</v>
      </c>
      <c r="K1555" s="9">
        <v>45948</v>
      </c>
      <c r="L1555" s="1" t="s">
        <v>51</v>
      </c>
      <c r="M1555" s="1">
        <v>401</v>
      </c>
      <c r="N1555" s="1" t="s">
        <v>52</v>
      </c>
      <c r="O1555" s="1" t="s">
        <v>63</v>
      </c>
      <c r="P1555" s="1" t="s">
        <v>107</v>
      </c>
      <c r="Q1555" s="1">
        <v>4</v>
      </c>
      <c r="R1555" s="1" t="s">
        <v>32</v>
      </c>
      <c r="S1555" s="1">
        <v>1</v>
      </c>
      <c r="T1555" s="10">
        <v>77000</v>
      </c>
      <c r="U1555" t="str">
        <f t="shared" si="168"/>
        <v>Reviewed</v>
      </c>
      <c r="V1555" t="str">
        <f t="shared" si="169"/>
        <v>exceeds</v>
      </c>
      <c r="W1555">
        <f t="shared" si="170"/>
        <v>1</v>
      </c>
      <c r="X1555" t="str">
        <f t="shared" si="171"/>
        <v>Attrited</v>
      </c>
      <c r="Y1555">
        <f t="shared" si="172"/>
        <v>1.0986301369863014</v>
      </c>
      <c r="Z1555" t="str">
        <f t="shared" si="173"/>
        <v>1–2 Years</v>
      </c>
      <c r="AA1555" t="str">
        <f t="shared" si="174"/>
        <v>70K–99K</v>
      </c>
    </row>
    <row r="1556" spans="1:27" ht="19.95" customHeight="1" x14ac:dyDescent="0.3">
      <c r="A1556" s="4" t="s">
        <v>1683</v>
      </c>
      <c r="B1556" s="5">
        <v>45031</v>
      </c>
      <c r="C1556" s="6" t="s">
        <v>66</v>
      </c>
      <c r="D1556" s="6" t="s">
        <v>56</v>
      </c>
      <c r="E1556" s="6" t="s">
        <v>67</v>
      </c>
      <c r="F1556" s="6" t="s">
        <v>68</v>
      </c>
      <c r="G1556" s="6" t="s">
        <v>69</v>
      </c>
      <c r="H1556" s="6" t="s">
        <v>26</v>
      </c>
      <c r="I1556" s="6" t="s">
        <v>50</v>
      </c>
      <c r="J1556" s="5">
        <v>45031</v>
      </c>
      <c r="K1556" s="5">
        <v>45474</v>
      </c>
      <c r="L1556" s="6" t="s">
        <v>51</v>
      </c>
      <c r="M1556" s="6">
        <v>443</v>
      </c>
      <c r="N1556" s="6" t="s">
        <v>122</v>
      </c>
      <c r="O1556" s="6" t="s">
        <v>30</v>
      </c>
      <c r="P1556" s="6" t="s">
        <v>44</v>
      </c>
      <c r="Q1556" s="6">
        <v>2</v>
      </c>
      <c r="R1556" s="6" t="s">
        <v>53</v>
      </c>
      <c r="S1556" s="6">
        <v>1</v>
      </c>
      <c r="T1556" s="7">
        <v>88000</v>
      </c>
      <c r="U1556" t="str">
        <f t="shared" si="168"/>
        <v>Reviewed</v>
      </c>
      <c r="V1556" t="str">
        <f t="shared" si="169"/>
        <v>needs_support</v>
      </c>
      <c r="W1556">
        <f t="shared" si="170"/>
        <v>1</v>
      </c>
      <c r="X1556" t="str">
        <f t="shared" si="171"/>
        <v>Attrited</v>
      </c>
      <c r="Y1556">
        <f t="shared" si="172"/>
        <v>1.2136986301369863</v>
      </c>
      <c r="Z1556" t="str">
        <f t="shared" si="173"/>
        <v>1–2 Years</v>
      </c>
      <c r="AA1556" t="str">
        <f t="shared" si="174"/>
        <v>70K–99K</v>
      </c>
    </row>
    <row r="1557" spans="1:27" ht="19.95" customHeight="1" x14ac:dyDescent="0.3">
      <c r="A1557" s="8" t="s">
        <v>1684</v>
      </c>
      <c r="B1557" s="9">
        <v>44936</v>
      </c>
      <c r="C1557" s="1" t="s">
        <v>71</v>
      </c>
      <c r="D1557" s="1" t="s">
        <v>72</v>
      </c>
      <c r="E1557" s="1" t="s">
        <v>23</v>
      </c>
      <c r="F1557" s="1" t="s">
        <v>129</v>
      </c>
      <c r="G1557" s="1" t="s">
        <v>74</v>
      </c>
      <c r="H1557" s="1" t="s">
        <v>43</v>
      </c>
      <c r="I1557" s="1" t="s">
        <v>27</v>
      </c>
      <c r="J1557" s="9">
        <v>44936</v>
      </c>
      <c r="K1557" s="9"/>
      <c r="L1557" s="1" t="s">
        <v>28</v>
      </c>
      <c r="M1557" s="1">
        <v>1086</v>
      </c>
      <c r="N1557" s="1" t="s">
        <v>75</v>
      </c>
      <c r="O1557" s="1" t="s">
        <v>170</v>
      </c>
      <c r="P1557" s="1" t="s">
        <v>133</v>
      </c>
      <c r="Q1557" s="1">
        <v>2</v>
      </c>
      <c r="R1557" s="1" t="s">
        <v>53</v>
      </c>
      <c r="S1557" s="1">
        <v>3</v>
      </c>
      <c r="T1557" s="10">
        <v>63000</v>
      </c>
      <c r="U1557" t="str">
        <f t="shared" si="168"/>
        <v>Reviewed</v>
      </c>
      <c r="V1557" t="str">
        <f t="shared" si="169"/>
        <v>needs_support</v>
      </c>
      <c r="W1557">
        <f t="shared" si="170"/>
        <v>0</v>
      </c>
      <c r="X1557" t="str">
        <f t="shared" si="171"/>
        <v>Active</v>
      </c>
      <c r="Y1557">
        <f t="shared" si="172"/>
        <v>2.9753424657534246</v>
      </c>
      <c r="Z1557" t="str">
        <f t="shared" si="173"/>
        <v>2–3 Years</v>
      </c>
      <c r="AA1557" t="str">
        <f t="shared" si="174"/>
        <v>&lt;70K</v>
      </c>
    </row>
    <row r="1558" spans="1:27" ht="19.95" customHeight="1" x14ac:dyDescent="0.3">
      <c r="A1558" s="4" t="s">
        <v>1685</v>
      </c>
      <c r="B1558" s="5">
        <v>45519</v>
      </c>
      <c r="C1558" s="6" t="s">
        <v>77</v>
      </c>
      <c r="D1558" s="6" t="s">
        <v>72</v>
      </c>
      <c r="E1558" s="6" t="s">
        <v>40</v>
      </c>
      <c r="F1558" s="6" t="s">
        <v>93</v>
      </c>
      <c r="G1558" s="6" t="s">
        <v>94</v>
      </c>
      <c r="H1558" s="6" t="s">
        <v>26</v>
      </c>
      <c r="I1558" s="6" t="s">
        <v>27</v>
      </c>
      <c r="J1558" s="5">
        <v>45519</v>
      </c>
      <c r="K1558" s="5"/>
      <c r="L1558" s="6" t="s">
        <v>28</v>
      </c>
      <c r="M1558" s="6">
        <v>503</v>
      </c>
      <c r="N1558" s="6" t="s">
        <v>29</v>
      </c>
      <c r="O1558" s="6" t="s">
        <v>43</v>
      </c>
      <c r="P1558" s="6" t="s">
        <v>31</v>
      </c>
      <c r="Q1558" s="6">
        <v>3</v>
      </c>
      <c r="R1558" s="6" t="s">
        <v>37</v>
      </c>
      <c r="S1558" s="6">
        <v>1</v>
      </c>
      <c r="T1558" s="7">
        <v>105000</v>
      </c>
      <c r="U1558" t="str">
        <f t="shared" si="168"/>
        <v>Reviewed</v>
      </c>
      <c r="V1558" t="str">
        <f t="shared" si="169"/>
        <v>meets</v>
      </c>
      <c r="W1558">
        <f t="shared" si="170"/>
        <v>0</v>
      </c>
      <c r="X1558" t="str">
        <f t="shared" si="171"/>
        <v>Active</v>
      </c>
      <c r="Y1558">
        <f t="shared" si="172"/>
        <v>1.3780821917808219</v>
      </c>
      <c r="Z1558" t="str">
        <f t="shared" si="173"/>
        <v>1–2 Years</v>
      </c>
      <c r="AA1558" t="str">
        <f t="shared" si="174"/>
        <v>100K–129K</v>
      </c>
    </row>
    <row r="1559" spans="1:27" ht="19.95" customHeight="1" x14ac:dyDescent="0.3">
      <c r="A1559" s="8" t="s">
        <v>1686</v>
      </c>
      <c r="B1559" s="9">
        <v>45117</v>
      </c>
      <c r="C1559" s="1" t="s">
        <v>81</v>
      </c>
      <c r="D1559" s="1" t="s">
        <v>72</v>
      </c>
      <c r="E1559" s="1" t="s">
        <v>23</v>
      </c>
      <c r="F1559" s="1" t="s">
        <v>93</v>
      </c>
      <c r="G1559" s="1" t="s">
        <v>94</v>
      </c>
      <c r="H1559" s="1" t="s">
        <v>26</v>
      </c>
      <c r="I1559" s="1" t="s">
        <v>27</v>
      </c>
      <c r="J1559" s="9">
        <v>45117</v>
      </c>
      <c r="K1559" s="9"/>
      <c r="L1559" s="1" t="s">
        <v>28</v>
      </c>
      <c r="M1559" s="1">
        <v>905</v>
      </c>
      <c r="N1559" s="1" t="s">
        <v>52</v>
      </c>
      <c r="O1559" s="1" t="s">
        <v>63</v>
      </c>
      <c r="P1559" s="1" t="s">
        <v>31</v>
      </c>
      <c r="Q1559" s="1">
        <v>4</v>
      </c>
      <c r="R1559" s="1" t="s">
        <v>32</v>
      </c>
      <c r="S1559" s="1">
        <v>2</v>
      </c>
      <c r="T1559" s="10">
        <v>98000</v>
      </c>
      <c r="U1559" t="str">
        <f t="shared" si="168"/>
        <v>Reviewed</v>
      </c>
      <c r="V1559" t="str">
        <f t="shared" si="169"/>
        <v>exceeds</v>
      </c>
      <c r="W1559">
        <f t="shared" si="170"/>
        <v>0</v>
      </c>
      <c r="X1559" t="str">
        <f t="shared" si="171"/>
        <v>Active</v>
      </c>
      <c r="Y1559">
        <f t="shared" si="172"/>
        <v>2.4794520547945207</v>
      </c>
      <c r="Z1559" t="str">
        <f t="shared" si="173"/>
        <v>2–3 Years</v>
      </c>
      <c r="AA1559" t="str">
        <f t="shared" si="174"/>
        <v>70K–99K</v>
      </c>
    </row>
    <row r="1560" spans="1:27" ht="19.95" customHeight="1" x14ac:dyDescent="0.3">
      <c r="A1560" s="4" t="s">
        <v>1687</v>
      </c>
      <c r="B1560" s="5">
        <v>45027</v>
      </c>
      <c r="C1560" s="6" t="s">
        <v>86</v>
      </c>
      <c r="D1560" s="6" t="s">
        <v>87</v>
      </c>
      <c r="E1560" s="6" t="s">
        <v>67</v>
      </c>
      <c r="F1560" s="6" t="s">
        <v>116</v>
      </c>
      <c r="G1560" s="6" t="s">
        <v>89</v>
      </c>
      <c r="H1560" s="6" t="s">
        <v>26</v>
      </c>
      <c r="I1560" s="6" t="s">
        <v>27</v>
      </c>
      <c r="J1560" s="5">
        <v>45027</v>
      </c>
      <c r="K1560" s="5"/>
      <c r="L1560" s="6" t="s">
        <v>28</v>
      </c>
      <c r="M1560" s="6">
        <v>995</v>
      </c>
      <c r="N1560" s="6" t="s">
        <v>29</v>
      </c>
      <c r="O1560" s="6" t="s">
        <v>63</v>
      </c>
      <c r="P1560" s="6" t="s">
        <v>107</v>
      </c>
      <c r="Q1560" s="6">
        <v>4</v>
      </c>
      <c r="R1560" s="6" t="s">
        <v>32</v>
      </c>
      <c r="S1560" s="6">
        <v>3</v>
      </c>
      <c r="T1560" s="7">
        <v>105000</v>
      </c>
      <c r="U1560" t="str">
        <f t="shared" si="168"/>
        <v>Reviewed</v>
      </c>
      <c r="V1560" t="str">
        <f t="shared" si="169"/>
        <v>exceeds</v>
      </c>
      <c r="W1560">
        <f t="shared" si="170"/>
        <v>0</v>
      </c>
      <c r="X1560" t="str">
        <f t="shared" si="171"/>
        <v>Active</v>
      </c>
      <c r="Y1560">
        <f t="shared" si="172"/>
        <v>2.7260273972602738</v>
      </c>
      <c r="Z1560" t="str">
        <f t="shared" si="173"/>
        <v>2–3 Years</v>
      </c>
      <c r="AA1560" t="str">
        <f t="shared" si="174"/>
        <v>100K–129K</v>
      </c>
    </row>
    <row r="1561" spans="1:27" ht="19.95" customHeight="1" x14ac:dyDescent="0.3">
      <c r="A1561" s="8" t="s">
        <v>1688</v>
      </c>
      <c r="B1561" s="9">
        <v>45253</v>
      </c>
      <c r="C1561" s="1" t="s">
        <v>91</v>
      </c>
      <c r="D1561" s="1" t="s">
        <v>87</v>
      </c>
      <c r="E1561" s="1" t="s">
        <v>92</v>
      </c>
      <c r="F1561" s="1" t="s">
        <v>93</v>
      </c>
      <c r="G1561" s="1" t="s">
        <v>94</v>
      </c>
      <c r="H1561" s="1" t="s">
        <v>26</v>
      </c>
      <c r="I1561" s="1" t="s">
        <v>50</v>
      </c>
      <c r="J1561" s="9">
        <v>45253</v>
      </c>
      <c r="K1561" s="9">
        <v>45630</v>
      </c>
      <c r="L1561" s="1" t="s">
        <v>51</v>
      </c>
      <c r="M1561" s="1">
        <v>377</v>
      </c>
      <c r="N1561" s="1" t="s">
        <v>75</v>
      </c>
      <c r="O1561" s="1" t="s">
        <v>63</v>
      </c>
      <c r="P1561" s="1" t="s">
        <v>44</v>
      </c>
      <c r="Q1561" s="1">
        <v>4</v>
      </c>
      <c r="R1561" s="1" t="s">
        <v>32</v>
      </c>
      <c r="S1561" s="1">
        <v>1</v>
      </c>
      <c r="T1561" s="10">
        <v>79500</v>
      </c>
      <c r="U1561" t="str">
        <f t="shared" si="168"/>
        <v>Reviewed</v>
      </c>
      <c r="V1561" t="str">
        <f t="shared" si="169"/>
        <v>exceeds</v>
      </c>
      <c r="W1561">
        <f t="shared" si="170"/>
        <v>1</v>
      </c>
      <c r="X1561" t="str">
        <f t="shared" si="171"/>
        <v>Attrited</v>
      </c>
      <c r="Y1561">
        <f t="shared" si="172"/>
        <v>1.0328767123287672</v>
      </c>
      <c r="Z1561" t="str">
        <f t="shared" si="173"/>
        <v>1–2 Years</v>
      </c>
      <c r="AA1561" t="str">
        <f t="shared" si="174"/>
        <v>70K–99K</v>
      </c>
    </row>
    <row r="1562" spans="1:27" ht="19.95" customHeight="1" x14ac:dyDescent="0.3">
      <c r="A1562" s="4" t="s">
        <v>1689</v>
      </c>
      <c r="B1562" s="5">
        <v>45005</v>
      </c>
      <c r="C1562" s="6" t="s">
        <v>21</v>
      </c>
      <c r="D1562" s="6" t="s">
        <v>22</v>
      </c>
      <c r="E1562" s="6" t="s">
        <v>23</v>
      </c>
      <c r="F1562" s="6" t="s">
        <v>288</v>
      </c>
      <c r="G1562" s="6" t="s">
        <v>25</v>
      </c>
      <c r="H1562" s="6" t="s">
        <v>43</v>
      </c>
      <c r="I1562" s="6" t="s">
        <v>27</v>
      </c>
      <c r="J1562" s="5">
        <v>45005</v>
      </c>
      <c r="K1562" s="5"/>
      <c r="L1562" s="6" t="s">
        <v>28</v>
      </c>
      <c r="M1562" s="6">
        <v>1017</v>
      </c>
      <c r="N1562" s="6" t="s">
        <v>75</v>
      </c>
      <c r="O1562" s="6" t="s">
        <v>63</v>
      </c>
      <c r="P1562" s="6" t="s">
        <v>64</v>
      </c>
      <c r="Q1562" s="6">
        <v>3</v>
      </c>
      <c r="R1562" s="6" t="s">
        <v>37</v>
      </c>
      <c r="S1562" s="6">
        <v>3</v>
      </c>
      <c r="T1562" s="7">
        <v>70500</v>
      </c>
      <c r="U1562" t="str">
        <f t="shared" si="168"/>
        <v>Reviewed</v>
      </c>
      <c r="V1562" t="str">
        <f t="shared" si="169"/>
        <v>meets</v>
      </c>
      <c r="W1562">
        <f t="shared" si="170"/>
        <v>0</v>
      </c>
      <c r="X1562" t="str">
        <f t="shared" si="171"/>
        <v>Active</v>
      </c>
      <c r="Y1562">
        <f t="shared" si="172"/>
        <v>2.7863013698630139</v>
      </c>
      <c r="Z1562" t="str">
        <f t="shared" si="173"/>
        <v>2–3 Years</v>
      </c>
      <c r="AA1562" t="str">
        <f t="shared" si="174"/>
        <v>70K–99K</v>
      </c>
    </row>
    <row r="1563" spans="1:27" ht="19.95" customHeight="1" x14ac:dyDescent="0.3">
      <c r="A1563" s="8" t="s">
        <v>1690</v>
      </c>
      <c r="B1563" s="9">
        <v>45340</v>
      </c>
      <c r="C1563" s="1" t="s">
        <v>34</v>
      </c>
      <c r="D1563" s="1" t="s">
        <v>22</v>
      </c>
      <c r="E1563" s="1" t="s">
        <v>23</v>
      </c>
      <c r="F1563" s="1" t="s">
        <v>138</v>
      </c>
      <c r="G1563" s="1" t="s">
        <v>36</v>
      </c>
      <c r="H1563" s="1" t="s">
        <v>43</v>
      </c>
      <c r="I1563" s="1" t="s">
        <v>27</v>
      </c>
      <c r="J1563" s="9">
        <v>45340</v>
      </c>
      <c r="K1563" s="9"/>
      <c r="L1563" s="1" t="s">
        <v>28</v>
      </c>
      <c r="M1563" s="1">
        <v>682</v>
      </c>
      <c r="N1563" s="1" t="s">
        <v>52</v>
      </c>
      <c r="O1563" s="1" t="s">
        <v>63</v>
      </c>
      <c r="P1563" s="1" t="s">
        <v>107</v>
      </c>
      <c r="Q1563" s="1">
        <v>3</v>
      </c>
      <c r="R1563" s="1" t="s">
        <v>37</v>
      </c>
      <c r="S1563" s="1">
        <v>2</v>
      </c>
      <c r="T1563" s="10">
        <v>59500</v>
      </c>
      <c r="U1563" t="str">
        <f t="shared" si="168"/>
        <v>Reviewed</v>
      </c>
      <c r="V1563" t="str">
        <f t="shared" si="169"/>
        <v>meets</v>
      </c>
      <c r="W1563">
        <f t="shared" si="170"/>
        <v>0</v>
      </c>
      <c r="X1563" t="str">
        <f t="shared" si="171"/>
        <v>Active</v>
      </c>
      <c r="Y1563">
        <f t="shared" si="172"/>
        <v>1.8684931506849316</v>
      </c>
      <c r="Z1563" t="str">
        <f t="shared" si="173"/>
        <v>1–2 Years</v>
      </c>
      <c r="AA1563" t="str">
        <f t="shared" si="174"/>
        <v>&lt;70K</v>
      </c>
    </row>
    <row r="1564" spans="1:27" ht="19.95" customHeight="1" x14ac:dyDescent="0.3">
      <c r="A1564" s="4" t="s">
        <v>1691</v>
      </c>
      <c r="B1564" s="5">
        <v>45875</v>
      </c>
      <c r="C1564" s="6" t="s">
        <v>39</v>
      </c>
      <c r="D1564" s="6" t="s">
        <v>22</v>
      </c>
      <c r="E1564" s="6" t="s">
        <v>40</v>
      </c>
      <c r="F1564" s="6" t="s">
        <v>41</v>
      </c>
      <c r="G1564" s="6" t="s">
        <v>42</v>
      </c>
      <c r="H1564" s="6" t="s">
        <v>43</v>
      </c>
      <c r="I1564" s="6" t="s">
        <v>50</v>
      </c>
      <c r="J1564" s="5">
        <v>45875</v>
      </c>
      <c r="K1564" s="5">
        <v>45982</v>
      </c>
      <c r="L1564" s="6" t="s">
        <v>159</v>
      </c>
      <c r="M1564" s="6">
        <v>107</v>
      </c>
      <c r="N1564" s="6" t="s">
        <v>52</v>
      </c>
      <c r="O1564" s="6" t="s">
        <v>30</v>
      </c>
      <c r="P1564" s="6" t="s">
        <v>64</v>
      </c>
      <c r="Q1564" s="6" t="s">
        <v>95</v>
      </c>
      <c r="R1564" s="6" t="s">
        <v>28</v>
      </c>
      <c r="S1564" s="6">
        <v>0</v>
      </c>
      <c r="T1564" s="7">
        <v>73500</v>
      </c>
      <c r="U1564" t="str">
        <f t="shared" si="168"/>
        <v>Not Reviewed</v>
      </c>
      <c r="V1564" t="str">
        <f t="shared" si="169"/>
        <v>Not Reviewed</v>
      </c>
      <c r="W1564">
        <f t="shared" si="170"/>
        <v>1</v>
      </c>
      <c r="X1564" t="str">
        <f t="shared" si="171"/>
        <v>Attrited</v>
      </c>
      <c r="Y1564">
        <f t="shared" si="172"/>
        <v>0.29315068493150687</v>
      </c>
      <c r="Z1564" t="str">
        <f t="shared" si="173"/>
        <v>&lt;1 Year</v>
      </c>
      <c r="AA1564" t="str">
        <f t="shared" si="174"/>
        <v>70K–99K</v>
      </c>
    </row>
    <row r="1565" spans="1:27" ht="19.95" customHeight="1" x14ac:dyDescent="0.3">
      <c r="A1565" s="8" t="s">
        <v>1692</v>
      </c>
      <c r="B1565" s="9">
        <v>44973</v>
      </c>
      <c r="C1565" s="1" t="s">
        <v>46</v>
      </c>
      <c r="D1565" s="1" t="s">
        <v>22</v>
      </c>
      <c r="E1565" s="1" t="s">
        <v>40</v>
      </c>
      <c r="F1565" s="1" t="s">
        <v>143</v>
      </c>
      <c r="G1565" s="1" t="s">
        <v>48</v>
      </c>
      <c r="H1565" s="1" t="s">
        <v>43</v>
      </c>
      <c r="I1565" s="1" t="s">
        <v>27</v>
      </c>
      <c r="J1565" s="9">
        <v>44973</v>
      </c>
      <c r="K1565" s="9"/>
      <c r="L1565" s="1" t="s">
        <v>28</v>
      </c>
      <c r="M1565" s="1">
        <v>1049</v>
      </c>
      <c r="N1565" s="1" t="s">
        <v>29</v>
      </c>
      <c r="O1565" s="1" t="s">
        <v>30</v>
      </c>
      <c r="P1565" s="1" t="s">
        <v>133</v>
      </c>
      <c r="Q1565" s="1">
        <v>2</v>
      </c>
      <c r="R1565" s="1" t="s">
        <v>53</v>
      </c>
      <c r="S1565" s="1">
        <v>3</v>
      </c>
      <c r="T1565" s="10">
        <v>72500</v>
      </c>
      <c r="U1565" t="str">
        <f t="shared" si="168"/>
        <v>Reviewed</v>
      </c>
      <c r="V1565" t="str">
        <f t="shared" si="169"/>
        <v>needs_support</v>
      </c>
      <c r="W1565">
        <f t="shared" si="170"/>
        <v>0</v>
      </c>
      <c r="X1565" t="str">
        <f t="shared" si="171"/>
        <v>Active</v>
      </c>
      <c r="Y1565">
        <f t="shared" si="172"/>
        <v>2.8739726027397259</v>
      </c>
      <c r="Z1565" t="str">
        <f t="shared" si="173"/>
        <v>2–3 Years</v>
      </c>
      <c r="AA1565" t="str">
        <f t="shared" si="174"/>
        <v>70K–99K</v>
      </c>
    </row>
    <row r="1566" spans="1:27" ht="19.95" customHeight="1" x14ac:dyDescent="0.3">
      <c r="A1566" s="4" t="s">
        <v>1693</v>
      </c>
      <c r="B1566" s="5">
        <v>45027</v>
      </c>
      <c r="C1566" s="6" t="s">
        <v>55</v>
      </c>
      <c r="D1566" s="6" t="s">
        <v>56</v>
      </c>
      <c r="E1566" s="6" t="s">
        <v>23</v>
      </c>
      <c r="F1566" s="6" t="s">
        <v>190</v>
      </c>
      <c r="G1566" s="6" t="s">
        <v>58</v>
      </c>
      <c r="H1566" s="6" t="s">
        <v>49</v>
      </c>
      <c r="I1566" s="6" t="s">
        <v>27</v>
      </c>
      <c r="J1566" s="5">
        <v>45027</v>
      </c>
      <c r="K1566" s="5"/>
      <c r="L1566" s="6" t="s">
        <v>28</v>
      </c>
      <c r="M1566" s="6">
        <v>995</v>
      </c>
      <c r="N1566" s="6" t="s">
        <v>122</v>
      </c>
      <c r="O1566" s="6" t="s">
        <v>63</v>
      </c>
      <c r="P1566" s="6" t="s">
        <v>107</v>
      </c>
      <c r="Q1566" s="6">
        <v>3</v>
      </c>
      <c r="R1566" s="6" t="s">
        <v>37</v>
      </c>
      <c r="S1566" s="6">
        <v>3</v>
      </c>
      <c r="T1566" s="7">
        <v>106000</v>
      </c>
      <c r="U1566" t="str">
        <f t="shared" si="168"/>
        <v>Reviewed</v>
      </c>
      <c r="V1566" t="str">
        <f t="shared" si="169"/>
        <v>meets</v>
      </c>
      <c r="W1566">
        <f t="shared" si="170"/>
        <v>0</v>
      </c>
      <c r="X1566" t="str">
        <f t="shared" si="171"/>
        <v>Active</v>
      </c>
      <c r="Y1566">
        <f t="shared" si="172"/>
        <v>2.7260273972602738</v>
      </c>
      <c r="Z1566" t="str">
        <f t="shared" si="173"/>
        <v>2–3 Years</v>
      </c>
      <c r="AA1566" t="str">
        <f t="shared" si="174"/>
        <v>100K–129K</v>
      </c>
    </row>
    <row r="1567" spans="1:27" ht="19.95" customHeight="1" x14ac:dyDescent="0.3">
      <c r="A1567" s="8" t="s">
        <v>1694</v>
      </c>
      <c r="B1567" s="9">
        <v>45749</v>
      </c>
      <c r="C1567" s="1" t="s">
        <v>60</v>
      </c>
      <c r="D1567" s="1" t="s">
        <v>56</v>
      </c>
      <c r="E1567" s="1" t="s">
        <v>40</v>
      </c>
      <c r="F1567" s="1" t="s">
        <v>61</v>
      </c>
      <c r="G1567" s="1" t="s">
        <v>62</v>
      </c>
      <c r="H1567" s="1" t="s">
        <v>26</v>
      </c>
      <c r="I1567" s="1" t="s">
        <v>27</v>
      </c>
      <c r="J1567" s="9">
        <v>45749</v>
      </c>
      <c r="K1567" s="9"/>
      <c r="L1567" s="1" t="s">
        <v>28</v>
      </c>
      <c r="M1567" s="1">
        <v>273</v>
      </c>
      <c r="N1567" s="1" t="s">
        <v>29</v>
      </c>
      <c r="O1567" s="1" t="s">
        <v>105</v>
      </c>
      <c r="P1567" s="1" t="s">
        <v>31</v>
      </c>
      <c r="Q1567" s="1">
        <v>3</v>
      </c>
      <c r="R1567" s="1" t="s">
        <v>37</v>
      </c>
      <c r="S1567" s="1">
        <v>1</v>
      </c>
      <c r="T1567" s="10">
        <v>75500</v>
      </c>
      <c r="U1567" t="str">
        <f t="shared" si="168"/>
        <v>Reviewed</v>
      </c>
      <c r="V1567" t="str">
        <f t="shared" si="169"/>
        <v>meets</v>
      </c>
      <c r="W1567">
        <f t="shared" si="170"/>
        <v>0</v>
      </c>
      <c r="X1567" t="str">
        <f t="shared" si="171"/>
        <v>Active</v>
      </c>
      <c r="Y1567">
        <f t="shared" si="172"/>
        <v>0.74794520547945209</v>
      </c>
      <c r="Z1567" t="str">
        <f t="shared" si="173"/>
        <v>&lt;1 Year</v>
      </c>
      <c r="AA1567" t="str">
        <f t="shared" si="174"/>
        <v>70K–99K</v>
      </c>
    </row>
    <row r="1568" spans="1:27" ht="19.95" customHeight="1" x14ac:dyDescent="0.3">
      <c r="A1568" s="4" t="s">
        <v>1695</v>
      </c>
      <c r="B1568" s="5">
        <v>45001</v>
      </c>
      <c r="C1568" s="6" t="s">
        <v>66</v>
      </c>
      <c r="D1568" s="6" t="s">
        <v>56</v>
      </c>
      <c r="E1568" s="6" t="s">
        <v>67</v>
      </c>
      <c r="F1568" s="6" t="s">
        <v>193</v>
      </c>
      <c r="G1568" s="6" t="s">
        <v>69</v>
      </c>
      <c r="H1568" s="6" t="s">
        <v>43</v>
      </c>
      <c r="I1568" s="6" t="s">
        <v>27</v>
      </c>
      <c r="J1568" s="5">
        <v>45001</v>
      </c>
      <c r="K1568" s="5"/>
      <c r="L1568" s="6" t="s">
        <v>28</v>
      </c>
      <c r="M1568" s="6">
        <v>1021</v>
      </c>
      <c r="N1568" s="6" t="s">
        <v>75</v>
      </c>
      <c r="O1568" s="6" t="s">
        <v>63</v>
      </c>
      <c r="P1568" s="6" t="s">
        <v>31</v>
      </c>
      <c r="Q1568" s="6">
        <v>3</v>
      </c>
      <c r="R1568" s="6" t="s">
        <v>37</v>
      </c>
      <c r="S1568" s="6">
        <v>3</v>
      </c>
      <c r="T1568" s="7">
        <v>57500</v>
      </c>
      <c r="U1568" t="str">
        <f t="shared" si="168"/>
        <v>Reviewed</v>
      </c>
      <c r="V1568" t="str">
        <f t="shared" si="169"/>
        <v>meets</v>
      </c>
      <c r="W1568">
        <f t="shared" si="170"/>
        <v>0</v>
      </c>
      <c r="X1568" t="str">
        <f t="shared" si="171"/>
        <v>Active</v>
      </c>
      <c r="Y1568">
        <f t="shared" si="172"/>
        <v>2.7972602739726029</v>
      </c>
      <c r="Z1568" t="str">
        <f t="shared" si="173"/>
        <v>2–3 Years</v>
      </c>
      <c r="AA1568" t="str">
        <f t="shared" si="174"/>
        <v>&lt;70K</v>
      </c>
    </row>
    <row r="1569" spans="1:27" ht="19.95" customHeight="1" x14ac:dyDescent="0.3">
      <c r="A1569" s="8" t="s">
        <v>1696</v>
      </c>
      <c r="B1569" s="9">
        <v>45860</v>
      </c>
      <c r="C1569" s="1" t="s">
        <v>71</v>
      </c>
      <c r="D1569" s="1" t="s">
        <v>72</v>
      </c>
      <c r="E1569" s="1" t="s">
        <v>23</v>
      </c>
      <c r="F1569" s="1" t="s">
        <v>138</v>
      </c>
      <c r="G1569" s="1" t="s">
        <v>36</v>
      </c>
      <c r="H1569" s="1" t="s">
        <v>43</v>
      </c>
      <c r="I1569" s="1" t="s">
        <v>50</v>
      </c>
      <c r="J1569" s="9">
        <v>45860</v>
      </c>
      <c r="K1569" s="9">
        <v>45986</v>
      </c>
      <c r="L1569" s="1" t="s">
        <v>51</v>
      </c>
      <c r="M1569" s="1">
        <v>126</v>
      </c>
      <c r="N1569" s="1" t="s">
        <v>29</v>
      </c>
      <c r="O1569" s="1" t="s">
        <v>30</v>
      </c>
      <c r="P1569" s="1" t="s">
        <v>133</v>
      </c>
      <c r="Q1569" s="1" t="s">
        <v>95</v>
      </c>
      <c r="R1569" s="1" t="s">
        <v>28</v>
      </c>
      <c r="S1569" s="1">
        <v>0</v>
      </c>
      <c r="T1569" s="10">
        <v>77000</v>
      </c>
      <c r="U1569" t="str">
        <f t="shared" si="168"/>
        <v>Not Reviewed</v>
      </c>
      <c r="V1569" t="str">
        <f t="shared" si="169"/>
        <v>Not Reviewed</v>
      </c>
      <c r="W1569">
        <f t="shared" si="170"/>
        <v>1</v>
      </c>
      <c r="X1569" t="str">
        <f t="shared" si="171"/>
        <v>Attrited</v>
      </c>
      <c r="Y1569">
        <f t="shared" si="172"/>
        <v>0.34520547945205482</v>
      </c>
      <c r="Z1569" t="str">
        <f t="shared" si="173"/>
        <v>&lt;1 Year</v>
      </c>
      <c r="AA1569" t="str">
        <f t="shared" si="174"/>
        <v>70K–99K</v>
      </c>
    </row>
    <row r="1570" spans="1:27" ht="19.95" customHeight="1" x14ac:dyDescent="0.3">
      <c r="A1570" s="4" t="s">
        <v>1697</v>
      </c>
      <c r="B1570" s="5">
        <v>44999</v>
      </c>
      <c r="C1570" s="6" t="s">
        <v>77</v>
      </c>
      <c r="D1570" s="6" t="s">
        <v>72</v>
      </c>
      <c r="E1570" s="6" t="s">
        <v>40</v>
      </c>
      <c r="F1570" s="6" t="s">
        <v>131</v>
      </c>
      <c r="G1570" s="6" t="s">
        <v>79</v>
      </c>
      <c r="H1570" s="6" t="s">
        <v>26</v>
      </c>
      <c r="I1570" s="6" t="s">
        <v>27</v>
      </c>
      <c r="J1570" s="5">
        <v>44999</v>
      </c>
      <c r="K1570" s="5"/>
      <c r="L1570" s="6" t="s">
        <v>28</v>
      </c>
      <c r="M1570" s="6">
        <v>1023</v>
      </c>
      <c r="N1570" s="6" t="s">
        <v>52</v>
      </c>
      <c r="O1570" s="6" t="s">
        <v>63</v>
      </c>
      <c r="P1570" s="6" t="s">
        <v>64</v>
      </c>
      <c r="Q1570" s="6">
        <v>3</v>
      </c>
      <c r="R1570" s="6" t="s">
        <v>37</v>
      </c>
      <c r="S1570" s="6">
        <v>3</v>
      </c>
      <c r="T1570" s="7">
        <v>98500</v>
      </c>
      <c r="U1570" t="str">
        <f t="shared" si="168"/>
        <v>Reviewed</v>
      </c>
      <c r="V1570" t="str">
        <f t="shared" si="169"/>
        <v>meets</v>
      </c>
      <c r="W1570">
        <f t="shared" si="170"/>
        <v>0</v>
      </c>
      <c r="X1570" t="str">
        <f t="shared" si="171"/>
        <v>Active</v>
      </c>
      <c r="Y1570">
        <f t="shared" si="172"/>
        <v>2.8027397260273972</v>
      </c>
      <c r="Z1570" t="str">
        <f t="shared" si="173"/>
        <v>2–3 Years</v>
      </c>
      <c r="AA1570" t="str">
        <f t="shared" si="174"/>
        <v>70K–99K</v>
      </c>
    </row>
    <row r="1571" spans="1:27" ht="19.95" customHeight="1" x14ac:dyDescent="0.3">
      <c r="A1571" s="8" t="s">
        <v>1698</v>
      </c>
      <c r="B1571" s="9">
        <v>45419</v>
      </c>
      <c r="C1571" s="1" t="s">
        <v>81</v>
      </c>
      <c r="D1571" s="1" t="s">
        <v>72</v>
      </c>
      <c r="E1571" s="1" t="s">
        <v>23</v>
      </c>
      <c r="F1571" s="1" t="s">
        <v>82</v>
      </c>
      <c r="G1571" s="1" t="s">
        <v>83</v>
      </c>
      <c r="H1571" s="1" t="s">
        <v>26</v>
      </c>
      <c r="I1571" s="1" t="s">
        <v>27</v>
      </c>
      <c r="J1571" s="9">
        <v>45419</v>
      </c>
      <c r="K1571" s="9"/>
      <c r="L1571" s="1" t="s">
        <v>28</v>
      </c>
      <c r="M1571" s="1">
        <v>603</v>
      </c>
      <c r="N1571" s="1" t="s">
        <v>29</v>
      </c>
      <c r="O1571" s="1" t="s">
        <v>63</v>
      </c>
      <c r="P1571" s="1" t="s">
        <v>44</v>
      </c>
      <c r="Q1571" s="1">
        <v>4</v>
      </c>
      <c r="R1571" s="1" t="s">
        <v>32</v>
      </c>
      <c r="S1571" s="1">
        <v>2</v>
      </c>
      <c r="T1571" s="10">
        <v>94000</v>
      </c>
      <c r="U1571" t="str">
        <f t="shared" si="168"/>
        <v>Reviewed</v>
      </c>
      <c r="V1571" t="str">
        <f t="shared" si="169"/>
        <v>exceeds</v>
      </c>
      <c r="W1571">
        <f t="shared" si="170"/>
        <v>0</v>
      </c>
      <c r="X1571" t="str">
        <f t="shared" si="171"/>
        <v>Active</v>
      </c>
      <c r="Y1571">
        <f t="shared" si="172"/>
        <v>1.6520547945205479</v>
      </c>
      <c r="Z1571" t="str">
        <f t="shared" si="173"/>
        <v>1–2 Years</v>
      </c>
      <c r="AA1571" t="str">
        <f t="shared" si="174"/>
        <v>70K–99K</v>
      </c>
    </row>
    <row r="1572" spans="1:27" ht="19.95" customHeight="1" x14ac:dyDescent="0.3">
      <c r="A1572" s="4" t="s">
        <v>1699</v>
      </c>
      <c r="B1572" s="5">
        <v>45807</v>
      </c>
      <c r="C1572" s="6" t="s">
        <v>86</v>
      </c>
      <c r="D1572" s="6" t="s">
        <v>87</v>
      </c>
      <c r="E1572" s="6" t="s">
        <v>67</v>
      </c>
      <c r="F1572" s="6" t="s">
        <v>135</v>
      </c>
      <c r="G1572" s="6" t="s">
        <v>89</v>
      </c>
      <c r="H1572" s="6" t="s">
        <v>43</v>
      </c>
      <c r="I1572" s="6" t="s">
        <v>27</v>
      </c>
      <c r="J1572" s="5">
        <v>45807</v>
      </c>
      <c r="K1572" s="5"/>
      <c r="L1572" s="6" t="s">
        <v>28</v>
      </c>
      <c r="M1572" s="6">
        <v>215</v>
      </c>
      <c r="N1572" s="6" t="s">
        <v>75</v>
      </c>
      <c r="O1572" s="6" t="s">
        <v>30</v>
      </c>
      <c r="P1572" s="6" t="s">
        <v>64</v>
      </c>
      <c r="Q1572" s="6">
        <v>3</v>
      </c>
      <c r="R1572" s="6" t="s">
        <v>37</v>
      </c>
      <c r="S1572" s="6">
        <v>1</v>
      </c>
      <c r="T1572" s="7">
        <v>55000</v>
      </c>
      <c r="U1572" t="str">
        <f t="shared" si="168"/>
        <v>Reviewed</v>
      </c>
      <c r="V1572" t="str">
        <f t="shared" si="169"/>
        <v>meets</v>
      </c>
      <c r="W1572">
        <f t="shared" si="170"/>
        <v>0</v>
      </c>
      <c r="X1572" t="str">
        <f t="shared" si="171"/>
        <v>Active</v>
      </c>
      <c r="Y1572">
        <f t="shared" si="172"/>
        <v>0.58904109589041098</v>
      </c>
      <c r="Z1572" t="str">
        <f t="shared" si="173"/>
        <v>&lt;1 Year</v>
      </c>
      <c r="AA1572" t="str">
        <f t="shared" si="174"/>
        <v>&lt;70K</v>
      </c>
    </row>
    <row r="1573" spans="1:27" ht="19.95" customHeight="1" x14ac:dyDescent="0.3">
      <c r="A1573" s="8" t="s">
        <v>1700</v>
      </c>
      <c r="B1573" s="9">
        <v>45547</v>
      </c>
      <c r="C1573" s="1" t="s">
        <v>91</v>
      </c>
      <c r="D1573" s="1" t="s">
        <v>87</v>
      </c>
      <c r="E1573" s="1" t="s">
        <v>92</v>
      </c>
      <c r="F1573" s="1" t="s">
        <v>114</v>
      </c>
      <c r="G1573" s="1" t="s">
        <v>94</v>
      </c>
      <c r="H1573" s="1" t="s">
        <v>43</v>
      </c>
      <c r="I1573" s="1" t="s">
        <v>27</v>
      </c>
      <c r="J1573" s="9">
        <v>45547</v>
      </c>
      <c r="K1573" s="9"/>
      <c r="L1573" s="1" t="s">
        <v>28</v>
      </c>
      <c r="M1573" s="1">
        <v>475</v>
      </c>
      <c r="N1573" s="1" t="s">
        <v>52</v>
      </c>
      <c r="O1573" s="1" t="s">
        <v>30</v>
      </c>
      <c r="P1573" s="1" t="s">
        <v>107</v>
      </c>
      <c r="Q1573" s="1">
        <v>4</v>
      </c>
      <c r="R1573" s="1" t="s">
        <v>32</v>
      </c>
      <c r="S1573" s="1">
        <v>1</v>
      </c>
      <c r="T1573" s="10">
        <v>66000</v>
      </c>
      <c r="U1573" t="str">
        <f t="shared" si="168"/>
        <v>Reviewed</v>
      </c>
      <c r="V1573" t="str">
        <f t="shared" si="169"/>
        <v>exceeds</v>
      </c>
      <c r="W1573">
        <f t="shared" si="170"/>
        <v>0</v>
      </c>
      <c r="X1573" t="str">
        <f t="shared" si="171"/>
        <v>Active</v>
      </c>
      <c r="Y1573">
        <f t="shared" si="172"/>
        <v>1.3013698630136987</v>
      </c>
      <c r="Z1573" t="str">
        <f t="shared" si="173"/>
        <v>1–2 Years</v>
      </c>
      <c r="AA1573" t="str">
        <f t="shared" si="174"/>
        <v>&lt;70K</v>
      </c>
    </row>
    <row r="1574" spans="1:27" ht="19.95" customHeight="1" x14ac:dyDescent="0.3">
      <c r="A1574" s="4" t="s">
        <v>1701</v>
      </c>
      <c r="B1574" s="5">
        <v>44963</v>
      </c>
      <c r="C1574" s="6" t="s">
        <v>21</v>
      </c>
      <c r="D1574" s="6" t="s">
        <v>22</v>
      </c>
      <c r="E1574" s="6" t="s">
        <v>23</v>
      </c>
      <c r="F1574" s="6" t="s">
        <v>138</v>
      </c>
      <c r="G1574" s="6" t="s">
        <v>36</v>
      </c>
      <c r="H1574" s="6" t="s">
        <v>43</v>
      </c>
      <c r="I1574" s="6" t="s">
        <v>27</v>
      </c>
      <c r="J1574" s="5">
        <v>44963</v>
      </c>
      <c r="K1574" s="5"/>
      <c r="L1574" s="6" t="s">
        <v>28</v>
      </c>
      <c r="M1574" s="6">
        <v>1059</v>
      </c>
      <c r="N1574" s="6" t="s">
        <v>29</v>
      </c>
      <c r="O1574" s="6" t="s">
        <v>105</v>
      </c>
      <c r="P1574" s="6" t="s">
        <v>107</v>
      </c>
      <c r="Q1574" s="6">
        <v>4</v>
      </c>
      <c r="R1574" s="6" t="s">
        <v>32</v>
      </c>
      <c r="S1574" s="6">
        <v>3</v>
      </c>
      <c r="T1574" s="7">
        <v>62000</v>
      </c>
      <c r="U1574" t="str">
        <f t="shared" si="168"/>
        <v>Reviewed</v>
      </c>
      <c r="V1574" t="str">
        <f t="shared" si="169"/>
        <v>exceeds</v>
      </c>
      <c r="W1574">
        <f t="shared" si="170"/>
        <v>0</v>
      </c>
      <c r="X1574" t="str">
        <f t="shared" si="171"/>
        <v>Active</v>
      </c>
      <c r="Y1574">
        <f t="shared" si="172"/>
        <v>2.9013698630136986</v>
      </c>
      <c r="Z1574" t="str">
        <f t="shared" si="173"/>
        <v>2–3 Years</v>
      </c>
      <c r="AA1574" t="str">
        <f t="shared" si="174"/>
        <v>&lt;70K</v>
      </c>
    </row>
    <row r="1575" spans="1:27" ht="19.95" customHeight="1" x14ac:dyDescent="0.3">
      <c r="A1575" s="8" t="s">
        <v>1702</v>
      </c>
      <c r="B1575" s="9">
        <v>45005</v>
      </c>
      <c r="C1575" s="1" t="s">
        <v>34</v>
      </c>
      <c r="D1575" s="1" t="s">
        <v>22</v>
      </c>
      <c r="E1575" s="1" t="s">
        <v>23</v>
      </c>
      <c r="F1575" s="1" t="s">
        <v>121</v>
      </c>
      <c r="G1575" s="1" t="s">
        <v>25</v>
      </c>
      <c r="H1575" s="1" t="s">
        <v>49</v>
      </c>
      <c r="I1575" s="1" t="s">
        <v>27</v>
      </c>
      <c r="J1575" s="9">
        <v>45005</v>
      </c>
      <c r="K1575" s="9"/>
      <c r="L1575" s="1" t="s">
        <v>28</v>
      </c>
      <c r="M1575" s="1">
        <v>1017</v>
      </c>
      <c r="N1575" s="1" t="s">
        <v>29</v>
      </c>
      <c r="O1575" s="1" t="s">
        <v>63</v>
      </c>
      <c r="P1575" s="1" t="s">
        <v>31</v>
      </c>
      <c r="Q1575" s="1">
        <v>2</v>
      </c>
      <c r="R1575" s="1" t="s">
        <v>53</v>
      </c>
      <c r="S1575" s="1">
        <v>3</v>
      </c>
      <c r="T1575" s="10">
        <v>101500</v>
      </c>
      <c r="U1575" t="str">
        <f t="shared" si="168"/>
        <v>Reviewed</v>
      </c>
      <c r="V1575" t="str">
        <f t="shared" si="169"/>
        <v>needs_support</v>
      </c>
      <c r="W1575">
        <f t="shared" si="170"/>
        <v>0</v>
      </c>
      <c r="X1575" t="str">
        <f t="shared" si="171"/>
        <v>Active</v>
      </c>
      <c r="Y1575">
        <f t="shared" si="172"/>
        <v>2.7863013698630139</v>
      </c>
      <c r="Z1575" t="str">
        <f t="shared" si="173"/>
        <v>2–3 Years</v>
      </c>
      <c r="AA1575" t="str">
        <f t="shared" si="174"/>
        <v>100K–129K</v>
      </c>
    </row>
    <row r="1576" spans="1:27" ht="19.95" customHeight="1" x14ac:dyDescent="0.3">
      <c r="A1576" s="4" t="s">
        <v>1703</v>
      </c>
      <c r="B1576" s="5">
        <v>45211</v>
      </c>
      <c r="C1576" s="6" t="s">
        <v>39</v>
      </c>
      <c r="D1576" s="6" t="s">
        <v>22</v>
      </c>
      <c r="E1576" s="6" t="s">
        <v>40</v>
      </c>
      <c r="F1576" s="6" t="s">
        <v>215</v>
      </c>
      <c r="G1576" s="6" t="s">
        <v>42</v>
      </c>
      <c r="H1576" s="6" t="s">
        <v>49</v>
      </c>
      <c r="I1576" s="6" t="s">
        <v>27</v>
      </c>
      <c r="J1576" s="5">
        <v>45211</v>
      </c>
      <c r="K1576" s="5"/>
      <c r="L1576" s="6" t="s">
        <v>28</v>
      </c>
      <c r="M1576" s="6">
        <v>811</v>
      </c>
      <c r="N1576" s="6" t="s">
        <v>52</v>
      </c>
      <c r="O1576" s="6" t="s">
        <v>105</v>
      </c>
      <c r="P1576" s="6" t="s">
        <v>31</v>
      </c>
      <c r="Q1576" s="6">
        <v>4</v>
      </c>
      <c r="R1576" s="6" t="s">
        <v>32</v>
      </c>
      <c r="S1576" s="6">
        <v>2</v>
      </c>
      <c r="T1576" s="7">
        <v>106000</v>
      </c>
      <c r="U1576" t="str">
        <f t="shared" si="168"/>
        <v>Reviewed</v>
      </c>
      <c r="V1576" t="str">
        <f t="shared" si="169"/>
        <v>exceeds</v>
      </c>
      <c r="W1576">
        <f t="shared" si="170"/>
        <v>0</v>
      </c>
      <c r="X1576" t="str">
        <f t="shared" si="171"/>
        <v>Active</v>
      </c>
      <c r="Y1576">
        <f t="shared" si="172"/>
        <v>2.2219178082191782</v>
      </c>
      <c r="Z1576" t="str">
        <f t="shared" si="173"/>
        <v>2–3 Years</v>
      </c>
      <c r="AA1576" t="str">
        <f t="shared" si="174"/>
        <v>100K–129K</v>
      </c>
    </row>
    <row r="1577" spans="1:27" ht="19.95" customHeight="1" x14ac:dyDescent="0.3">
      <c r="A1577" s="8" t="s">
        <v>1704</v>
      </c>
      <c r="B1577" s="9">
        <v>45100</v>
      </c>
      <c r="C1577" s="1" t="s">
        <v>46</v>
      </c>
      <c r="D1577" s="1" t="s">
        <v>22</v>
      </c>
      <c r="E1577" s="1" t="s">
        <v>40</v>
      </c>
      <c r="F1577" s="1" t="s">
        <v>101</v>
      </c>
      <c r="G1577" s="1" t="s">
        <v>48</v>
      </c>
      <c r="H1577" s="1" t="s">
        <v>26</v>
      </c>
      <c r="I1577" s="1" t="s">
        <v>50</v>
      </c>
      <c r="J1577" s="9">
        <v>45100</v>
      </c>
      <c r="K1577" s="9">
        <v>46006</v>
      </c>
      <c r="L1577" s="1" t="s">
        <v>159</v>
      </c>
      <c r="M1577" s="1">
        <v>906</v>
      </c>
      <c r="N1577" s="1" t="s">
        <v>29</v>
      </c>
      <c r="O1577" s="1" t="s">
        <v>30</v>
      </c>
      <c r="P1577" s="1" t="s">
        <v>64</v>
      </c>
      <c r="Q1577" s="1">
        <v>4</v>
      </c>
      <c r="R1577" s="1" t="s">
        <v>32</v>
      </c>
      <c r="S1577" s="1">
        <v>2</v>
      </c>
      <c r="T1577" s="10">
        <v>72500</v>
      </c>
      <c r="U1577" t="str">
        <f t="shared" si="168"/>
        <v>Reviewed</v>
      </c>
      <c r="V1577" t="str">
        <f t="shared" si="169"/>
        <v>exceeds</v>
      </c>
      <c r="W1577">
        <f t="shared" si="170"/>
        <v>1</v>
      </c>
      <c r="X1577" t="str">
        <f t="shared" si="171"/>
        <v>Attrited</v>
      </c>
      <c r="Y1577">
        <f t="shared" si="172"/>
        <v>2.4821917808219176</v>
      </c>
      <c r="Z1577" t="str">
        <f t="shared" si="173"/>
        <v>2–3 Years</v>
      </c>
      <c r="AA1577" t="str">
        <f t="shared" si="174"/>
        <v>70K–99K</v>
      </c>
    </row>
    <row r="1578" spans="1:27" ht="19.95" customHeight="1" x14ac:dyDescent="0.3">
      <c r="A1578" s="4" t="s">
        <v>1705</v>
      </c>
      <c r="B1578" s="5">
        <v>45048</v>
      </c>
      <c r="C1578" s="6" t="s">
        <v>55</v>
      </c>
      <c r="D1578" s="6" t="s">
        <v>56</v>
      </c>
      <c r="E1578" s="6" t="s">
        <v>23</v>
      </c>
      <c r="F1578" s="6" t="s">
        <v>61</v>
      </c>
      <c r="G1578" s="6" t="s">
        <v>62</v>
      </c>
      <c r="H1578" s="6" t="s">
        <v>26</v>
      </c>
      <c r="I1578" s="6" t="s">
        <v>27</v>
      </c>
      <c r="J1578" s="5">
        <v>45048</v>
      </c>
      <c r="K1578" s="5"/>
      <c r="L1578" s="6" t="s">
        <v>28</v>
      </c>
      <c r="M1578" s="6">
        <v>974</v>
      </c>
      <c r="N1578" s="6" t="s">
        <v>122</v>
      </c>
      <c r="O1578" s="6" t="s">
        <v>30</v>
      </c>
      <c r="P1578" s="6" t="s">
        <v>44</v>
      </c>
      <c r="Q1578" s="6">
        <v>3</v>
      </c>
      <c r="R1578" s="6" t="s">
        <v>37</v>
      </c>
      <c r="S1578" s="6">
        <v>3</v>
      </c>
      <c r="T1578" s="7">
        <v>72000</v>
      </c>
      <c r="U1578" t="str">
        <f t="shared" si="168"/>
        <v>Reviewed</v>
      </c>
      <c r="V1578" t="str">
        <f t="shared" si="169"/>
        <v>meets</v>
      </c>
      <c r="W1578">
        <f t="shared" si="170"/>
        <v>0</v>
      </c>
      <c r="X1578" t="str">
        <f t="shared" si="171"/>
        <v>Active</v>
      </c>
      <c r="Y1578">
        <f t="shared" si="172"/>
        <v>2.6684931506849314</v>
      </c>
      <c r="Z1578" t="str">
        <f t="shared" si="173"/>
        <v>2–3 Years</v>
      </c>
      <c r="AA1578" t="str">
        <f t="shared" si="174"/>
        <v>70K–99K</v>
      </c>
    </row>
    <row r="1579" spans="1:27" ht="19.95" customHeight="1" x14ac:dyDescent="0.3">
      <c r="A1579" s="8" t="s">
        <v>1706</v>
      </c>
      <c r="B1579" s="9">
        <v>45169</v>
      </c>
      <c r="C1579" s="1" t="s">
        <v>60</v>
      </c>
      <c r="D1579" s="1" t="s">
        <v>56</v>
      </c>
      <c r="E1579" s="1" t="s">
        <v>40</v>
      </c>
      <c r="F1579" s="1" t="s">
        <v>104</v>
      </c>
      <c r="G1579" s="1" t="s">
        <v>62</v>
      </c>
      <c r="H1579" s="1" t="s">
        <v>43</v>
      </c>
      <c r="I1579" s="1" t="s">
        <v>50</v>
      </c>
      <c r="J1579" s="9">
        <v>45169</v>
      </c>
      <c r="K1579" s="9">
        <v>45702</v>
      </c>
      <c r="L1579" s="1" t="s">
        <v>51</v>
      </c>
      <c r="M1579" s="1">
        <v>533</v>
      </c>
      <c r="N1579" s="1" t="s">
        <v>29</v>
      </c>
      <c r="O1579" s="1" t="s">
        <v>30</v>
      </c>
      <c r="P1579" s="1" t="s">
        <v>107</v>
      </c>
      <c r="Q1579" s="1">
        <v>3</v>
      </c>
      <c r="R1579" s="1" t="s">
        <v>37</v>
      </c>
      <c r="S1579" s="1">
        <v>1</v>
      </c>
      <c r="T1579" s="10">
        <v>72000</v>
      </c>
      <c r="U1579" t="str">
        <f t="shared" si="168"/>
        <v>Reviewed</v>
      </c>
      <c r="V1579" t="str">
        <f t="shared" si="169"/>
        <v>meets</v>
      </c>
      <c r="W1579">
        <f t="shared" si="170"/>
        <v>1</v>
      </c>
      <c r="X1579" t="str">
        <f t="shared" si="171"/>
        <v>Attrited</v>
      </c>
      <c r="Y1579">
        <f t="shared" si="172"/>
        <v>1.4602739726027398</v>
      </c>
      <c r="Z1579" t="str">
        <f t="shared" si="173"/>
        <v>1–2 Years</v>
      </c>
      <c r="AA1579" t="str">
        <f t="shared" si="174"/>
        <v>70K–99K</v>
      </c>
    </row>
    <row r="1580" spans="1:27" ht="19.95" customHeight="1" x14ac:dyDescent="0.3">
      <c r="A1580" s="4" t="s">
        <v>1707</v>
      </c>
      <c r="B1580" s="5">
        <v>45264</v>
      </c>
      <c r="C1580" s="6" t="s">
        <v>66</v>
      </c>
      <c r="D1580" s="6" t="s">
        <v>56</v>
      </c>
      <c r="E1580" s="6" t="s">
        <v>67</v>
      </c>
      <c r="F1580" s="6" t="s">
        <v>193</v>
      </c>
      <c r="G1580" s="6" t="s">
        <v>69</v>
      </c>
      <c r="H1580" s="6" t="s">
        <v>43</v>
      </c>
      <c r="I1580" s="6" t="s">
        <v>27</v>
      </c>
      <c r="J1580" s="5">
        <v>45264</v>
      </c>
      <c r="K1580" s="5"/>
      <c r="L1580" s="6" t="s">
        <v>28</v>
      </c>
      <c r="M1580" s="6">
        <v>758</v>
      </c>
      <c r="N1580" s="6" t="s">
        <v>29</v>
      </c>
      <c r="O1580" s="6" t="s">
        <v>63</v>
      </c>
      <c r="P1580" s="6" t="s">
        <v>31</v>
      </c>
      <c r="Q1580" s="6">
        <v>2</v>
      </c>
      <c r="R1580" s="6" t="s">
        <v>53</v>
      </c>
      <c r="S1580" s="6">
        <v>2</v>
      </c>
      <c r="T1580" s="7">
        <v>75500</v>
      </c>
      <c r="U1580" t="str">
        <f t="shared" si="168"/>
        <v>Reviewed</v>
      </c>
      <c r="V1580" t="str">
        <f t="shared" si="169"/>
        <v>needs_support</v>
      </c>
      <c r="W1580">
        <f t="shared" si="170"/>
        <v>0</v>
      </c>
      <c r="X1580" t="str">
        <f t="shared" si="171"/>
        <v>Active</v>
      </c>
      <c r="Y1580">
        <f t="shared" si="172"/>
        <v>2.0767123287671234</v>
      </c>
      <c r="Z1580" t="str">
        <f t="shared" si="173"/>
        <v>2–3 Years</v>
      </c>
      <c r="AA1580" t="str">
        <f t="shared" si="174"/>
        <v>70K–99K</v>
      </c>
    </row>
    <row r="1581" spans="1:27" ht="19.95" customHeight="1" x14ac:dyDescent="0.3">
      <c r="A1581" s="8" t="s">
        <v>1708</v>
      </c>
      <c r="B1581" s="9">
        <v>45346</v>
      </c>
      <c r="C1581" s="1" t="s">
        <v>71</v>
      </c>
      <c r="D1581" s="1" t="s">
        <v>72</v>
      </c>
      <c r="E1581" s="1" t="s">
        <v>23</v>
      </c>
      <c r="F1581" s="1" t="s">
        <v>129</v>
      </c>
      <c r="G1581" s="1" t="s">
        <v>74</v>
      </c>
      <c r="H1581" s="1" t="s">
        <v>43</v>
      </c>
      <c r="I1581" s="1" t="s">
        <v>27</v>
      </c>
      <c r="J1581" s="9">
        <v>45346</v>
      </c>
      <c r="K1581" s="9"/>
      <c r="L1581" s="1" t="s">
        <v>28</v>
      </c>
      <c r="M1581" s="1">
        <v>676</v>
      </c>
      <c r="N1581" s="1" t="s">
        <v>29</v>
      </c>
      <c r="O1581" s="1" t="s">
        <v>63</v>
      </c>
      <c r="P1581" s="1" t="s">
        <v>64</v>
      </c>
      <c r="Q1581" s="1">
        <v>3</v>
      </c>
      <c r="R1581" s="1" t="s">
        <v>37</v>
      </c>
      <c r="S1581" s="1">
        <v>2</v>
      </c>
      <c r="T1581" s="10">
        <v>60000</v>
      </c>
      <c r="U1581" t="str">
        <f t="shared" si="168"/>
        <v>Reviewed</v>
      </c>
      <c r="V1581" t="str">
        <f t="shared" si="169"/>
        <v>meets</v>
      </c>
      <c r="W1581">
        <f t="shared" si="170"/>
        <v>0</v>
      </c>
      <c r="X1581" t="str">
        <f t="shared" si="171"/>
        <v>Active</v>
      </c>
      <c r="Y1581">
        <f t="shared" si="172"/>
        <v>1.8520547945205479</v>
      </c>
      <c r="Z1581" t="str">
        <f t="shared" si="173"/>
        <v>1–2 Years</v>
      </c>
      <c r="AA1581" t="str">
        <f t="shared" si="174"/>
        <v>&lt;70K</v>
      </c>
    </row>
    <row r="1582" spans="1:27" ht="19.95" customHeight="1" x14ac:dyDescent="0.3">
      <c r="A1582" s="4" t="s">
        <v>1709</v>
      </c>
      <c r="B1582" s="5">
        <v>45828</v>
      </c>
      <c r="C1582" s="6" t="s">
        <v>77</v>
      </c>
      <c r="D1582" s="6" t="s">
        <v>72</v>
      </c>
      <c r="E1582" s="6" t="s">
        <v>40</v>
      </c>
      <c r="F1582" s="6" t="s">
        <v>131</v>
      </c>
      <c r="G1582" s="6" t="s">
        <v>79</v>
      </c>
      <c r="H1582" s="6" t="s">
        <v>26</v>
      </c>
      <c r="I1582" s="6" t="s">
        <v>27</v>
      </c>
      <c r="J1582" s="5">
        <v>45828</v>
      </c>
      <c r="K1582" s="5"/>
      <c r="L1582" s="6" t="s">
        <v>28</v>
      </c>
      <c r="M1582" s="6">
        <v>194</v>
      </c>
      <c r="N1582" s="6" t="s">
        <v>75</v>
      </c>
      <c r="O1582" s="6" t="s">
        <v>63</v>
      </c>
      <c r="P1582" s="6" t="s">
        <v>31</v>
      </c>
      <c r="Q1582" s="6">
        <v>3</v>
      </c>
      <c r="R1582" s="6" t="s">
        <v>37</v>
      </c>
      <c r="S1582" s="6">
        <v>1</v>
      </c>
      <c r="T1582" s="7">
        <v>75000</v>
      </c>
      <c r="U1582" t="str">
        <f t="shared" si="168"/>
        <v>Reviewed</v>
      </c>
      <c r="V1582" t="str">
        <f t="shared" si="169"/>
        <v>meets</v>
      </c>
      <c r="W1582">
        <f t="shared" si="170"/>
        <v>0</v>
      </c>
      <c r="X1582" t="str">
        <f t="shared" si="171"/>
        <v>Active</v>
      </c>
      <c r="Y1582">
        <f t="shared" si="172"/>
        <v>0.53150684931506853</v>
      </c>
      <c r="Z1582" t="str">
        <f t="shared" si="173"/>
        <v>&lt;1 Year</v>
      </c>
      <c r="AA1582" t="str">
        <f t="shared" si="174"/>
        <v>70K–99K</v>
      </c>
    </row>
    <row r="1583" spans="1:27" ht="19.95" customHeight="1" x14ac:dyDescent="0.3">
      <c r="A1583" s="8" t="s">
        <v>1710</v>
      </c>
      <c r="B1583" s="9">
        <v>45184</v>
      </c>
      <c r="C1583" s="1" t="s">
        <v>81</v>
      </c>
      <c r="D1583" s="1" t="s">
        <v>72</v>
      </c>
      <c r="E1583" s="1" t="s">
        <v>23</v>
      </c>
      <c r="F1583" s="1" t="s">
        <v>82</v>
      </c>
      <c r="G1583" s="1" t="s">
        <v>83</v>
      </c>
      <c r="H1583" s="1" t="s">
        <v>26</v>
      </c>
      <c r="I1583" s="1" t="s">
        <v>50</v>
      </c>
      <c r="J1583" s="9">
        <v>45184</v>
      </c>
      <c r="K1583" s="9">
        <v>45467</v>
      </c>
      <c r="L1583" s="1" t="s">
        <v>51</v>
      </c>
      <c r="M1583" s="1">
        <v>283</v>
      </c>
      <c r="N1583" s="1" t="s">
        <v>122</v>
      </c>
      <c r="O1583" s="1" t="s">
        <v>105</v>
      </c>
      <c r="P1583" s="1" t="s">
        <v>44</v>
      </c>
      <c r="Q1583" s="1">
        <v>3</v>
      </c>
      <c r="R1583" s="1" t="s">
        <v>37</v>
      </c>
      <c r="S1583" s="1">
        <v>1</v>
      </c>
      <c r="T1583" s="10">
        <v>89000</v>
      </c>
      <c r="U1583" t="str">
        <f t="shared" si="168"/>
        <v>Reviewed</v>
      </c>
      <c r="V1583" t="str">
        <f t="shared" si="169"/>
        <v>meets</v>
      </c>
      <c r="W1583">
        <f t="shared" si="170"/>
        <v>1</v>
      </c>
      <c r="X1583" t="str">
        <f t="shared" si="171"/>
        <v>Attrited</v>
      </c>
      <c r="Y1583">
        <f t="shared" si="172"/>
        <v>0.77534246575342469</v>
      </c>
      <c r="Z1583" t="str">
        <f t="shared" si="173"/>
        <v>&lt;1 Year</v>
      </c>
      <c r="AA1583" t="str">
        <f t="shared" si="174"/>
        <v>70K–99K</v>
      </c>
    </row>
    <row r="1584" spans="1:27" ht="19.95" customHeight="1" x14ac:dyDescent="0.3">
      <c r="A1584" s="4" t="s">
        <v>1711</v>
      </c>
      <c r="B1584" s="5">
        <v>45603</v>
      </c>
      <c r="C1584" s="6" t="s">
        <v>86</v>
      </c>
      <c r="D1584" s="6" t="s">
        <v>87</v>
      </c>
      <c r="E1584" s="6" t="s">
        <v>67</v>
      </c>
      <c r="F1584" s="6" t="s">
        <v>88</v>
      </c>
      <c r="G1584" s="6" t="s">
        <v>89</v>
      </c>
      <c r="H1584" s="6" t="s">
        <v>49</v>
      </c>
      <c r="I1584" s="6" t="s">
        <v>27</v>
      </c>
      <c r="J1584" s="5">
        <v>45603</v>
      </c>
      <c r="K1584" s="5"/>
      <c r="L1584" s="6" t="s">
        <v>28</v>
      </c>
      <c r="M1584" s="6">
        <v>419</v>
      </c>
      <c r="N1584" s="6" t="s">
        <v>29</v>
      </c>
      <c r="O1584" s="6" t="s">
        <v>63</v>
      </c>
      <c r="P1584" s="6" t="s">
        <v>31</v>
      </c>
      <c r="Q1584" s="6">
        <v>2</v>
      </c>
      <c r="R1584" s="6" t="s">
        <v>53</v>
      </c>
      <c r="S1584" s="6">
        <v>1</v>
      </c>
      <c r="T1584" s="7">
        <v>106000</v>
      </c>
      <c r="U1584" t="str">
        <f t="shared" si="168"/>
        <v>Reviewed</v>
      </c>
      <c r="V1584" t="str">
        <f t="shared" si="169"/>
        <v>needs_support</v>
      </c>
      <c r="W1584">
        <f t="shared" si="170"/>
        <v>0</v>
      </c>
      <c r="X1584" t="str">
        <f t="shared" si="171"/>
        <v>Active</v>
      </c>
      <c r="Y1584">
        <f t="shared" si="172"/>
        <v>1.1479452054794521</v>
      </c>
      <c r="Z1584" t="str">
        <f t="shared" si="173"/>
        <v>1–2 Years</v>
      </c>
      <c r="AA1584" t="str">
        <f t="shared" si="174"/>
        <v>100K–129K</v>
      </c>
    </row>
    <row r="1585" spans="1:27" ht="19.95" customHeight="1" x14ac:dyDescent="0.3">
      <c r="A1585" s="8" t="s">
        <v>1712</v>
      </c>
      <c r="B1585" s="9">
        <v>45565</v>
      </c>
      <c r="C1585" s="1" t="s">
        <v>91</v>
      </c>
      <c r="D1585" s="1" t="s">
        <v>87</v>
      </c>
      <c r="E1585" s="1" t="s">
        <v>92</v>
      </c>
      <c r="F1585" s="1" t="s">
        <v>114</v>
      </c>
      <c r="G1585" s="1" t="s">
        <v>94</v>
      </c>
      <c r="H1585" s="1" t="s">
        <v>43</v>
      </c>
      <c r="I1585" s="1" t="s">
        <v>27</v>
      </c>
      <c r="J1585" s="9">
        <v>45565</v>
      </c>
      <c r="K1585" s="9"/>
      <c r="L1585" s="1" t="s">
        <v>28</v>
      </c>
      <c r="M1585" s="1">
        <v>457</v>
      </c>
      <c r="N1585" s="1" t="s">
        <v>122</v>
      </c>
      <c r="O1585" s="1" t="s">
        <v>30</v>
      </c>
      <c r="P1585" s="1" t="s">
        <v>44</v>
      </c>
      <c r="Q1585" s="1">
        <v>1</v>
      </c>
      <c r="R1585" s="1" t="s">
        <v>53</v>
      </c>
      <c r="S1585" s="1">
        <v>1</v>
      </c>
      <c r="T1585" s="10">
        <v>55000</v>
      </c>
      <c r="U1585" t="str">
        <f t="shared" si="168"/>
        <v>Reviewed</v>
      </c>
      <c r="V1585" t="str">
        <f t="shared" si="169"/>
        <v>needs_support</v>
      </c>
      <c r="W1585">
        <f t="shared" si="170"/>
        <v>0</v>
      </c>
      <c r="X1585" t="str">
        <f t="shared" si="171"/>
        <v>Active</v>
      </c>
      <c r="Y1585">
        <f t="shared" si="172"/>
        <v>1.252054794520548</v>
      </c>
      <c r="Z1585" t="str">
        <f t="shared" si="173"/>
        <v>1–2 Years</v>
      </c>
      <c r="AA1585" t="str">
        <f t="shared" si="174"/>
        <v>&lt;70K</v>
      </c>
    </row>
    <row r="1586" spans="1:27" ht="19.95" customHeight="1" x14ac:dyDescent="0.3">
      <c r="A1586" s="4" t="s">
        <v>1713</v>
      </c>
      <c r="B1586" s="5">
        <v>45569</v>
      </c>
      <c r="C1586" s="6" t="s">
        <v>21</v>
      </c>
      <c r="D1586" s="6" t="s">
        <v>22</v>
      </c>
      <c r="E1586" s="6" t="s">
        <v>23</v>
      </c>
      <c r="F1586" s="6" t="s">
        <v>288</v>
      </c>
      <c r="G1586" s="6" t="s">
        <v>25</v>
      </c>
      <c r="H1586" s="6" t="s">
        <v>43</v>
      </c>
      <c r="I1586" s="6" t="s">
        <v>27</v>
      </c>
      <c r="J1586" s="5">
        <v>45569</v>
      </c>
      <c r="K1586" s="5"/>
      <c r="L1586" s="6" t="s">
        <v>28</v>
      </c>
      <c r="M1586" s="6">
        <v>453</v>
      </c>
      <c r="N1586" s="6" t="s">
        <v>52</v>
      </c>
      <c r="O1586" s="6" t="s">
        <v>30</v>
      </c>
      <c r="P1586" s="6" t="s">
        <v>31</v>
      </c>
      <c r="Q1586" s="6">
        <v>4</v>
      </c>
      <c r="R1586" s="6" t="s">
        <v>32</v>
      </c>
      <c r="S1586" s="6">
        <v>1</v>
      </c>
      <c r="T1586" s="7">
        <v>72000</v>
      </c>
      <c r="U1586" t="str">
        <f t="shared" si="168"/>
        <v>Reviewed</v>
      </c>
      <c r="V1586" t="str">
        <f t="shared" si="169"/>
        <v>exceeds</v>
      </c>
      <c r="W1586">
        <f t="shared" si="170"/>
        <v>0</v>
      </c>
      <c r="X1586" t="str">
        <f t="shared" si="171"/>
        <v>Active</v>
      </c>
      <c r="Y1586">
        <f t="shared" si="172"/>
        <v>1.2410958904109588</v>
      </c>
      <c r="Z1586" t="str">
        <f t="shared" si="173"/>
        <v>1–2 Years</v>
      </c>
      <c r="AA1586" t="str">
        <f t="shared" si="174"/>
        <v>70K–99K</v>
      </c>
    </row>
    <row r="1587" spans="1:27" ht="19.95" customHeight="1" x14ac:dyDescent="0.3">
      <c r="A1587" s="8" t="s">
        <v>1714</v>
      </c>
      <c r="B1587" s="9">
        <v>44986</v>
      </c>
      <c r="C1587" s="1" t="s">
        <v>34</v>
      </c>
      <c r="D1587" s="1" t="s">
        <v>22</v>
      </c>
      <c r="E1587" s="1" t="s">
        <v>23</v>
      </c>
      <c r="F1587" s="1" t="s">
        <v>24</v>
      </c>
      <c r="G1587" s="1" t="s">
        <v>25</v>
      </c>
      <c r="H1587" s="1" t="s">
        <v>26</v>
      </c>
      <c r="I1587" s="1" t="s">
        <v>27</v>
      </c>
      <c r="J1587" s="9">
        <v>44986</v>
      </c>
      <c r="K1587" s="9"/>
      <c r="L1587" s="1" t="s">
        <v>28</v>
      </c>
      <c r="M1587" s="1">
        <v>1036</v>
      </c>
      <c r="N1587" s="1" t="s">
        <v>122</v>
      </c>
      <c r="O1587" s="1" t="s">
        <v>63</v>
      </c>
      <c r="P1587" s="1" t="s">
        <v>44</v>
      </c>
      <c r="Q1587" s="1">
        <v>4</v>
      </c>
      <c r="R1587" s="1" t="s">
        <v>32</v>
      </c>
      <c r="S1587" s="1">
        <v>3</v>
      </c>
      <c r="T1587" s="10">
        <v>87500</v>
      </c>
      <c r="U1587" t="str">
        <f t="shared" si="168"/>
        <v>Reviewed</v>
      </c>
      <c r="V1587" t="str">
        <f t="shared" si="169"/>
        <v>exceeds</v>
      </c>
      <c r="W1587">
        <f t="shared" si="170"/>
        <v>0</v>
      </c>
      <c r="X1587" t="str">
        <f t="shared" si="171"/>
        <v>Active</v>
      </c>
      <c r="Y1587">
        <f t="shared" si="172"/>
        <v>2.8383561643835615</v>
      </c>
      <c r="Z1587" t="str">
        <f t="shared" si="173"/>
        <v>2–3 Years</v>
      </c>
      <c r="AA1587" t="str">
        <f t="shared" si="174"/>
        <v>70K–99K</v>
      </c>
    </row>
    <row r="1588" spans="1:27" ht="19.95" customHeight="1" x14ac:dyDescent="0.3">
      <c r="A1588" s="4" t="s">
        <v>1715</v>
      </c>
      <c r="B1588" s="5">
        <v>45521</v>
      </c>
      <c r="C1588" s="6" t="s">
        <v>39</v>
      </c>
      <c r="D1588" s="6" t="s">
        <v>22</v>
      </c>
      <c r="E1588" s="6" t="s">
        <v>40</v>
      </c>
      <c r="F1588" s="6" t="s">
        <v>215</v>
      </c>
      <c r="G1588" s="6" t="s">
        <v>42</v>
      </c>
      <c r="H1588" s="6" t="s">
        <v>49</v>
      </c>
      <c r="I1588" s="6" t="s">
        <v>27</v>
      </c>
      <c r="J1588" s="5">
        <v>45521</v>
      </c>
      <c r="K1588" s="5"/>
      <c r="L1588" s="6" t="s">
        <v>28</v>
      </c>
      <c r="M1588" s="6">
        <v>501</v>
      </c>
      <c r="N1588" s="6" t="s">
        <v>52</v>
      </c>
      <c r="O1588" s="6" t="s">
        <v>30</v>
      </c>
      <c r="P1588" s="6" t="s">
        <v>44</v>
      </c>
      <c r="Q1588" s="6">
        <v>5</v>
      </c>
      <c r="R1588" s="6" t="s">
        <v>119</v>
      </c>
      <c r="S1588" s="6">
        <v>1</v>
      </c>
      <c r="T1588" s="7">
        <v>104500</v>
      </c>
      <c r="U1588" t="str">
        <f t="shared" si="168"/>
        <v>Reviewed</v>
      </c>
      <c r="V1588" t="str">
        <f t="shared" si="169"/>
        <v>outstanding</v>
      </c>
      <c r="W1588">
        <f t="shared" si="170"/>
        <v>0</v>
      </c>
      <c r="X1588" t="str">
        <f t="shared" si="171"/>
        <v>Active</v>
      </c>
      <c r="Y1588">
        <f t="shared" si="172"/>
        <v>1.3726027397260274</v>
      </c>
      <c r="Z1588" t="str">
        <f t="shared" si="173"/>
        <v>1–2 Years</v>
      </c>
      <c r="AA1588" t="str">
        <f t="shared" si="174"/>
        <v>100K–129K</v>
      </c>
    </row>
    <row r="1589" spans="1:27" ht="19.95" customHeight="1" x14ac:dyDescent="0.3">
      <c r="A1589" s="8" t="s">
        <v>1716</v>
      </c>
      <c r="B1589" s="9">
        <v>45479</v>
      </c>
      <c r="C1589" s="1" t="s">
        <v>46</v>
      </c>
      <c r="D1589" s="1" t="s">
        <v>22</v>
      </c>
      <c r="E1589" s="1" t="s">
        <v>40</v>
      </c>
      <c r="F1589" s="1" t="s">
        <v>143</v>
      </c>
      <c r="G1589" s="1" t="s">
        <v>48</v>
      </c>
      <c r="H1589" s="1" t="s">
        <v>43</v>
      </c>
      <c r="I1589" s="1" t="s">
        <v>50</v>
      </c>
      <c r="J1589" s="9">
        <v>45479</v>
      </c>
      <c r="K1589" s="9">
        <v>45852</v>
      </c>
      <c r="L1589" s="1" t="s">
        <v>159</v>
      </c>
      <c r="M1589" s="1">
        <v>373</v>
      </c>
      <c r="N1589" s="1" t="s">
        <v>29</v>
      </c>
      <c r="O1589" s="1" t="s">
        <v>63</v>
      </c>
      <c r="P1589" s="1" t="s">
        <v>64</v>
      </c>
      <c r="Q1589" s="1">
        <v>4</v>
      </c>
      <c r="R1589" s="1" t="s">
        <v>32</v>
      </c>
      <c r="S1589" s="1">
        <v>1</v>
      </c>
      <c r="T1589" s="10">
        <v>60500</v>
      </c>
      <c r="U1589" t="str">
        <f t="shared" si="168"/>
        <v>Reviewed</v>
      </c>
      <c r="V1589" t="str">
        <f t="shared" si="169"/>
        <v>exceeds</v>
      </c>
      <c r="W1589">
        <f t="shared" si="170"/>
        <v>1</v>
      </c>
      <c r="X1589" t="str">
        <f t="shared" si="171"/>
        <v>Attrited</v>
      </c>
      <c r="Y1589">
        <f t="shared" si="172"/>
        <v>1.021917808219178</v>
      </c>
      <c r="Z1589" t="str">
        <f t="shared" si="173"/>
        <v>1–2 Years</v>
      </c>
      <c r="AA1589" t="str">
        <f t="shared" si="174"/>
        <v>&lt;70K</v>
      </c>
    </row>
    <row r="1590" spans="1:27" ht="19.95" customHeight="1" x14ac:dyDescent="0.3">
      <c r="A1590" s="4" t="s">
        <v>1717</v>
      </c>
      <c r="B1590" s="5">
        <v>45497</v>
      </c>
      <c r="C1590" s="6" t="s">
        <v>55</v>
      </c>
      <c r="D1590" s="6" t="s">
        <v>56</v>
      </c>
      <c r="E1590" s="6" t="s">
        <v>23</v>
      </c>
      <c r="F1590" s="6" t="s">
        <v>147</v>
      </c>
      <c r="G1590" s="6" t="s">
        <v>58</v>
      </c>
      <c r="H1590" s="6" t="s">
        <v>26</v>
      </c>
      <c r="I1590" s="6" t="s">
        <v>27</v>
      </c>
      <c r="J1590" s="5">
        <v>45497</v>
      </c>
      <c r="K1590" s="5"/>
      <c r="L1590" s="6" t="s">
        <v>28</v>
      </c>
      <c r="M1590" s="6">
        <v>525</v>
      </c>
      <c r="N1590" s="6" t="s">
        <v>140</v>
      </c>
      <c r="O1590" s="6" t="s">
        <v>63</v>
      </c>
      <c r="P1590" s="6" t="s">
        <v>107</v>
      </c>
      <c r="Q1590" s="6">
        <v>2</v>
      </c>
      <c r="R1590" s="6" t="s">
        <v>53</v>
      </c>
      <c r="S1590" s="6">
        <v>1</v>
      </c>
      <c r="T1590" s="7">
        <v>91500</v>
      </c>
      <c r="U1590" t="str">
        <f t="shared" si="168"/>
        <v>Reviewed</v>
      </c>
      <c r="V1590" t="str">
        <f t="shared" si="169"/>
        <v>needs_support</v>
      </c>
      <c r="W1590">
        <f t="shared" si="170"/>
        <v>0</v>
      </c>
      <c r="X1590" t="str">
        <f t="shared" si="171"/>
        <v>Active</v>
      </c>
      <c r="Y1590">
        <f t="shared" si="172"/>
        <v>1.4383561643835616</v>
      </c>
      <c r="Z1590" t="str">
        <f t="shared" si="173"/>
        <v>1–2 Years</v>
      </c>
      <c r="AA1590" t="str">
        <f t="shared" si="174"/>
        <v>70K–99K</v>
      </c>
    </row>
    <row r="1591" spans="1:27" ht="19.95" customHeight="1" x14ac:dyDescent="0.3">
      <c r="A1591" s="8" t="s">
        <v>1718</v>
      </c>
      <c r="B1591" s="9">
        <v>45763</v>
      </c>
      <c r="C1591" s="1" t="s">
        <v>60</v>
      </c>
      <c r="D1591" s="1" t="s">
        <v>56</v>
      </c>
      <c r="E1591" s="1" t="s">
        <v>40</v>
      </c>
      <c r="F1591" s="1" t="s">
        <v>104</v>
      </c>
      <c r="G1591" s="1" t="s">
        <v>62</v>
      </c>
      <c r="H1591" s="1" t="s">
        <v>43</v>
      </c>
      <c r="I1591" s="1" t="s">
        <v>27</v>
      </c>
      <c r="J1591" s="9">
        <v>45763</v>
      </c>
      <c r="K1591" s="9"/>
      <c r="L1591" s="1" t="s">
        <v>28</v>
      </c>
      <c r="M1591" s="1">
        <v>259</v>
      </c>
      <c r="N1591" s="1" t="s">
        <v>29</v>
      </c>
      <c r="O1591" s="1" t="s">
        <v>63</v>
      </c>
      <c r="P1591" s="1" t="s">
        <v>64</v>
      </c>
      <c r="Q1591" s="1">
        <v>3</v>
      </c>
      <c r="R1591" s="1" t="s">
        <v>37</v>
      </c>
      <c r="S1591" s="1">
        <v>1</v>
      </c>
      <c r="T1591" s="10">
        <v>55500</v>
      </c>
      <c r="U1591" t="str">
        <f t="shared" si="168"/>
        <v>Reviewed</v>
      </c>
      <c r="V1591" t="str">
        <f t="shared" si="169"/>
        <v>meets</v>
      </c>
      <c r="W1591">
        <f t="shared" si="170"/>
        <v>0</v>
      </c>
      <c r="X1591" t="str">
        <f t="shared" si="171"/>
        <v>Active</v>
      </c>
      <c r="Y1591">
        <f t="shared" si="172"/>
        <v>0.70958904109589038</v>
      </c>
      <c r="Z1591" t="str">
        <f t="shared" si="173"/>
        <v>&lt;1 Year</v>
      </c>
      <c r="AA1591" t="str">
        <f t="shared" si="174"/>
        <v>&lt;70K</v>
      </c>
    </row>
    <row r="1592" spans="1:27" ht="19.95" customHeight="1" x14ac:dyDescent="0.3">
      <c r="A1592" s="4" t="s">
        <v>1719</v>
      </c>
      <c r="B1592" s="5">
        <v>45538</v>
      </c>
      <c r="C1592" s="6" t="s">
        <v>66</v>
      </c>
      <c r="D1592" s="6" t="s">
        <v>56</v>
      </c>
      <c r="E1592" s="6" t="s">
        <v>67</v>
      </c>
      <c r="F1592" s="6" t="s">
        <v>35</v>
      </c>
      <c r="G1592" s="6" t="s">
        <v>36</v>
      </c>
      <c r="H1592" s="6" t="s">
        <v>26</v>
      </c>
      <c r="I1592" s="6" t="s">
        <v>27</v>
      </c>
      <c r="J1592" s="5">
        <v>45538</v>
      </c>
      <c r="K1592" s="5"/>
      <c r="L1592" s="6" t="s">
        <v>28</v>
      </c>
      <c r="M1592" s="6">
        <v>484</v>
      </c>
      <c r="N1592" s="6" t="s">
        <v>52</v>
      </c>
      <c r="O1592" s="6" t="s">
        <v>63</v>
      </c>
      <c r="P1592" s="6" t="s">
        <v>133</v>
      </c>
      <c r="Q1592" s="6">
        <v>2</v>
      </c>
      <c r="R1592" s="6" t="s">
        <v>53</v>
      </c>
      <c r="S1592" s="6">
        <v>1</v>
      </c>
      <c r="T1592" s="7">
        <v>90000</v>
      </c>
      <c r="U1592" t="str">
        <f t="shared" si="168"/>
        <v>Reviewed</v>
      </c>
      <c r="V1592" t="str">
        <f t="shared" si="169"/>
        <v>needs_support</v>
      </c>
      <c r="W1592">
        <f t="shared" si="170"/>
        <v>0</v>
      </c>
      <c r="X1592" t="str">
        <f t="shared" si="171"/>
        <v>Active</v>
      </c>
      <c r="Y1592">
        <f t="shared" si="172"/>
        <v>1.3260273972602741</v>
      </c>
      <c r="Z1592" t="str">
        <f t="shared" si="173"/>
        <v>1–2 Years</v>
      </c>
      <c r="AA1592" t="str">
        <f t="shared" si="174"/>
        <v>70K–99K</v>
      </c>
    </row>
    <row r="1593" spans="1:27" ht="19.95" customHeight="1" x14ac:dyDescent="0.3">
      <c r="A1593" s="8" t="s">
        <v>1720</v>
      </c>
      <c r="B1593" s="9">
        <v>45739</v>
      </c>
      <c r="C1593" s="1" t="s">
        <v>71</v>
      </c>
      <c r="D1593" s="1" t="s">
        <v>72</v>
      </c>
      <c r="E1593" s="1" t="s">
        <v>23</v>
      </c>
      <c r="F1593" s="1" t="s">
        <v>150</v>
      </c>
      <c r="G1593" s="1" t="s">
        <v>74</v>
      </c>
      <c r="H1593" s="1" t="s">
        <v>26</v>
      </c>
      <c r="I1593" s="1" t="s">
        <v>27</v>
      </c>
      <c r="J1593" s="9">
        <v>45739</v>
      </c>
      <c r="K1593" s="9"/>
      <c r="L1593" s="1" t="s">
        <v>28</v>
      </c>
      <c r="M1593" s="1">
        <v>283</v>
      </c>
      <c r="N1593" s="1" t="s">
        <v>75</v>
      </c>
      <c r="O1593" s="1" t="s">
        <v>63</v>
      </c>
      <c r="P1593" s="1" t="s">
        <v>64</v>
      </c>
      <c r="Q1593" s="1">
        <v>3</v>
      </c>
      <c r="R1593" s="1" t="s">
        <v>37</v>
      </c>
      <c r="S1593" s="1">
        <v>1</v>
      </c>
      <c r="T1593" s="10">
        <v>76500</v>
      </c>
      <c r="U1593" t="str">
        <f t="shared" si="168"/>
        <v>Reviewed</v>
      </c>
      <c r="V1593" t="str">
        <f t="shared" si="169"/>
        <v>meets</v>
      </c>
      <c r="W1593">
        <f t="shared" si="170"/>
        <v>0</v>
      </c>
      <c r="X1593" t="str">
        <f t="shared" si="171"/>
        <v>Active</v>
      </c>
      <c r="Y1593">
        <f t="shared" si="172"/>
        <v>0.77534246575342469</v>
      </c>
      <c r="Z1593" t="str">
        <f t="shared" si="173"/>
        <v>&lt;1 Year</v>
      </c>
      <c r="AA1593" t="str">
        <f t="shared" si="174"/>
        <v>70K–99K</v>
      </c>
    </row>
    <row r="1594" spans="1:27" ht="19.95" customHeight="1" x14ac:dyDescent="0.3">
      <c r="A1594" s="4" t="s">
        <v>1721</v>
      </c>
      <c r="B1594" s="5">
        <v>45437</v>
      </c>
      <c r="C1594" s="6" t="s">
        <v>77</v>
      </c>
      <c r="D1594" s="6" t="s">
        <v>72</v>
      </c>
      <c r="E1594" s="6" t="s">
        <v>40</v>
      </c>
      <c r="F1594" s="6" t="s">
        <v>131</v>
      </c>
      <c r="G1594" s="6" t="s">
        <v>79</v>
      </c>
      <c r="H1594" s="6" t="s">
        <v>26</v>
      </c>
      <c r="I1594" s="6" t="s">
        <v>27</v>
      </c>
      <c r="J1594" s="5">
        <v>45437</v>
      </c>
      <c r="K1594" s="5"/>
      <c r="L1594" s="6" t="s">
        <v>28</v>
      </c>
      <c r="M1594" s="6">
        <v>585</v>
      </c>
      <c r="N1594" s="6" t="s">
        <v>52</v>
      </c>
      <c r="O1594" s="6" t="s">
        <v>63</v>
      </c>
      <c r="P1594" s="6" t="s">
        <v>64</v>
      </c>
      <c r="Q1594" s="6">
        <v>3</v>
      </c>
      <c r="R1594" s="6" t="s">
        <v>37</v>
      </c>
      <c r="S1594" s="6">
        <v>2</v>
      </c>
      <c r="T1594" s="7">
        <v>103000</v>
      </c>
      <c r="U1594" t="str">
        <f t="shared" si="168"/>
        <v>Reviewed</v>
      </c>
      <c r="V1594" t="str">
        <f t="shared" si="169"/>
        <v>meets</v>
      </c>
      <c r="W1594">
        <f t="shared" si="170"/>
        <v>0</v>
      </c>
      <c r="X1594" t="str">
        <f t="shared" si="171"/>
        <v>Active</v>
      </c>
      <c r="Y1594">
        <f t="shared" si="172"/>
        <v>1.6027397260273972</v>
      </c>
      <c r="Z1594" t="str">
        <f t="shared" si="173"/>
        <v>1–2 Years</v>
      </c>
      <c r="AA1594" t="str">
        <f t="shared" si="174"/>
        <v>100K–129K</v>
      </c>
    </row>
    <row r="1595" spans="1:27" ht="19.95" customHeight="1" x14ac:dyDescent="0.3">
      <c r="A1595" s="8" t="s">
        <v>1722</v>
      </c>
      <c r="B1595" s="9">
        <v>45546</v>
      </c>
      <c r="C1595" s="1" t="s">
        <v>81</v>
      </c>
      <c r="D1595" s="1" t="s">
        <v>72</v>
      </c>
      <c r="E1595" s="1" t="s">
        <v>23</v>
      </c>
      <c r="F1595" s="1" t="s">
        <v>223</v>
      </c>
      <c r="G1595" s="1" t="s">
        <v>83</v>
      </c>
      <c r="H1595" s="1" t="s">
        <v>49</v>
      </c>
      <c r="I1595" s="1" t="s">
        <v>27</v>
      </c>
      <c r="J1595" s="9">
        <v>45546</v>
      </c>
      <c r="K1595" s="9"/>
      <c r="L1595" s="1" t="s">
        <v>28</v>
      </c>
      <c r="M1595" s="1">
        <v>476</v>
      </c>
      <c r="N1595" s="1" t="s">
        <v>29</v>
      </c>
      <c r="O1595" s="1" t="s">
        <v>43</v>
      </c>
      <c r="P1595" s="1" t="s">
        <v>107</v>
      </c>
      <c r="Q1595" s="1">
        <v>4</v>
      </c>
      <c r="R1595" s="1" t="s">
        <v>32</v>
      </c>
      <c r="S1595" s="1">
        <v>1</v>
      </c>
      <c r="T1595" s="10">
        <v>98000</v>
      </c>
      <c r="U1595" t="str">
        <f t="shared" si="168"/>
        <v>Reviewed</v>
      </c>
      <c r="V1595" t="str">
        <f t="shared" si="169"/>
        <v>exceeds</v>
      </c>
      <c r="W1595">
        <f t="shared" si="170"/>
        <v>0</v>
      </c>
      <c r="X1595" t="str">
        <f t="shared" si="171"/>
        <v>Active</v>
      </c>
      <c r="Y1595">
        <f t="shared" si="172"/>
        <v>1.3041095890410959</v>
      </c>
      <c r="Z1595" t="str">
        <f t="shared" si="173"/>
        <v>1–2 Years</v>
      </c>
      <c r="AA1595" t="str">
        <f t="shared" si="174"/>
        <v>70K–99K</v>
      </c>
    </row>
    <row r="1596" spans="1:27" ht="19.95" customHeight="1" x14ac:dyDescent="0.3">
      <c r="A1596" s="4" t="s">
        <v>1723</v>
      </c>
      <c r="B1596" s="5">
        <v>45103</v>
      </c>
      <c r="C1596" s="6" t="s">
        <v>86</v>
      </c>
      <c r="D1596" s="6" t="s">
        <v>87</v>
      </c>
      <c r="E1596" s="6" t="s">
        <v>67</v>
      </c>
      <c r="F1596" s="6" t="s">
        <v>325</v>
      </c>
      <c r="G1596" s="6" t="s">
        <v>89</v>
      </c>
      <c r="H1596" s="6" t="s">
        <v>110</v>
      </c>
      <c r="I1596" s="6" t="s">
        <v>27</v>
      </c>
      <c r="J1596" s="5">
        <v>45103</v>
      </c>
      <c r="K1596" s="5"/>
      <c r="L1596" s="6" t="s">
        <v>28</v>
      </c>
      <c r="M1596" s="6">
        <v>919</v>
      </c>
      <c r="N1596" s="6" t="s">
        <v>29</v>
      </c>
      <c r="O1596" s="6" t="s">
        <v>63</v>
      </c>
      <c r="P1596" s="6" t="s">
        <v>31</v>
      </c>
      <c r="Q1596" s="6">
        <v>5</v>
      </c>
      <c r="R1596" s="6" t="s">
        <v>119</v>
      </c>
      <c r="S1596" s="6">
        <v>3</v>
      </c>
      <c r="T1596" s="7">
        <v>139000</v>
      </c>
      <c r="U1596" t="str">
        <f t="shared" si="168"/>
        <v>Reviewed</v>
      </c>
      <c r="V1596" t="str">
        <f t="shared" si="169"/>
        <v>outstanding</v>
      </c>
      <c r="W1596">
        <f t="shared" si="170"/>
        <v>0</v>
      </c>
      <c r="X1596" t="str">
        <f t="shared" si="171"/>
        <v>Active</v>
      </c>
      <c r="Y1596">
        <f t="shared" si="172"/>
        <v>2.5178082191780824</v>
      </c>
      <c r="Z1596" t="str">
        <f t="shared" si="173"/>
        <v>2–3 Years</v>
      </c>
      <c r="AA1596" t="str">
        <f t="shared" si="174"/>
        <v>130K+</v>
      </c>
    </row>
    <row r="1597" spans="1:27" ht="19.95" customHeight="1" x14ac:dyDescent="0.3">
      <c r="A1597" s="8" t="s">
        <v>1724</v>
      </c>
      <c r="B1597" s="9">
        <v>45902</v>
      </c>
      <c r="C1597" s="1" t="s">
        <v>91</v>
      </c>
      <c r="D1597" s="1" t="s">
        <v>87</v>
      </c>
      <c r="E1597" s="1" t="s">
        <v>92</v>
      </c>
      <c r="F1597" s="1" t="s">
        <v>114</v>
      </c>
      <c r="G1597" s="1" t="s">
        <v>94</v>
      </c>
      <c r="H1597" s="1" t="s">
        <v>43</v>
      </c>
      <c r="I1597" s="1" t="s">
        <v>50</v>
      </c>
      <c r="J1597" s="9">
        <v>45902</v>
      </c>
      <c r="K1597" s="9">
        <v>46022</v>
      </c>
      <c r="L1597" s="1" t="s">
        <v>159</v>
      </c>
      <c r="M1597" s="1">
        <v>120</v>
      </c>
      <c r="N1597" s="1" t="s">
        <v>29</v>
      </c>
      <c r="O1597" s="1" t="s">
        <v>63</v>
      </c>
      <c r="P1597" s="1" t="s">
        <v>64</v>
      </c>
      <c r="Q1597" s="1" t="s">
        <v>95</v>
      </c>
      <c r="R1597" s="1" t="s">
        <v>28</v>
      </c>
      <c r="S1597" s="1">
        <v>0</v>
      </c>
      <c r="T1597" s="10">
        <v>65500</v>
      </c>
      <c r="U1597" t="str">
        <f t="shared" si="168"/>
        <v>Not Reviewed</v>
      </c>
      <c r="V1597" t="str">
        <f t="shared" si="169"/>
        <v>Not Reviewed</v>
      </c>
      <c r="W1597">
        <f t="shared" si="170"/>
        <v>1</v>
      </c>
      <c r="X1597" t="str">
        <f t="shared" si="171"/>
        <v>Attrited</v>
      </c>
      <c r="Y1597">
        <f t="shared" si="172"/>
        <v>0.32876712328767121</v>
      </c>
      <c r="Z1597" t="str">
        <f t="shared" si="173"/>
        <v>&lt;1 Year</v>
      </c>
      <c r="AA1597" t="str">
        <f t="shared" si="174"/>
        <v>&lt;70K</v>
      </c>
    </row>
    <row r="1598" spans="1:27" ht="19.95" customHeight="1" x14ac:dyDescent="0.3">
      <c r="A1598" s="4" t="s">
        <v>1725</v>
      </c>
      <c r="B1598" s="5">
        <v>45776</v>
      </c>
      <c r="C1598" s="6" t="s">
        <v>21</v>
      </c>
      <c r="D1598" s="6" t="s">
        <v>22</v>
      </c>
      <c r="E1598" s="6" t="s">
        <v>23</v>
      </c>
      <c r="F1598" s="6" t="s">
        <v>121</v>
      </c>
      <c r="G1598" s="6" t="s">
        <v>25</v>
      </c>
      <c r="H1598" s="6" t="s">
        <v>49</v>
      </c>
      <c r="I1598" s="6" t="s">
        <v>27</v>
      </c>
      <c r="J1598" s="5">
        <v>45776</v>
      </c>
      <c r="K1598" s="5"/>
      <c r="L1598" s="6" t="s">
        <v>28</v>
      </c>
      <c r="M1598" s="6">
        <v>246</v>
      </c>
      <c r="N1598" s="6" t="s">
        <v>122</v>
      </c>
      <c r="O1598" s="6" t="s">
        <v>105</v>
      </c>
      <c r="P1598" s="6" t="s">
        <v>31</v>
      </c>
      <c r="Q1598" s="6">
        <v>3</v>
      </c>
      <c r="R1598" s="6" t="s">
        <v>37</v>
      </c>
      <c r="S1598" s="6">
        <v>1</v>
      </c>
      <c r="T1598" s="7">
        <v>132500</v>
      </c>
      <c r="U1598" t="str">
        <f t="shared" si="168"/>
        <v>Reviewed</v>
      </c>
      <c r="V1598" t="str">
        <f t="shared" si="169"/>
        <v>meets</v>
      </c>
      <c r="W1598">
        <f t="shared" si="170"/>
        <v>0</v>
      </c>
      <c r="X1598" t="str">
        <f t="shared" si="171"/>
        <v>Active</v>
      </c>
      <c r="Y1598">
        <f t="shared" si="172"/>
        <v>0.67397260273972603</v>
      </c>
      <c r="Z1598" t="str">
        <f t="shared" si="173"/>
        <v>&lt;1 Year</v>
      </c>
      <c r="AA1598" t="str">
        <f t="shared" si="174"/>
        <v>130K+</v>
      </c>
    </row>
    <row r="1599" spans="1:27" ht="19.95" customHeight="1" x14ac:dyDescent="0.3">
      <c r="A1599" s="8" t="s">
        <v>1726</v>
      </c>
      <c r="B1599" s="9">
        <v>45540</v>
      </c>
      <c r="C1599" s="1" t="s">
        <v>34</v>
      </c>
      <c r="D1599" s="1" t="s">
        <v>22</v>
      </c>
      <c r="E1599" s="1" t="s">
        <v>23</v>
      </c>
      <c r="F1599" s="1" t="s">
        <v>288</v>
      </c>
      <c r="G1599" s="1" t="s">
        <v>25</v>
      </c>
      <c r="H1599" s="1" t="s">
        <v>43</v>
      </c>
      <c r="I1599" s="1" t="s">
        <v>27</v>
      </c>
      <c r="J1599" s="9">
        <v>45540</v>
      </c>
      <c r="K1599" s="9"/>
      <c r="L1599" s="1" t="s">
        <v>28</v>
      </c>
      <c r="M1599" s="1">
        <v>482</v>
      </c>
      <c r="N1599" s="1" t="s">
        <v>29</v>
      </c>
      <c r="O1599" s="1" t="s">
        <v>105</v>
      </c>
      <c r="P1599" s="1" t="s">
        <v>133</v>
      </c>
      <c r="Q1599" s="1">
        <v>3</v>
      </c>
      <c r="R1599" s="1" t="s">
        <v>37</v>
      </c>
      <c r="S1599" s="1">
        <v>1</v>
      </c>
      <c r="T1599" s="10">
        <v>67000</v>
      </c>
      <c r="U1599" t="str">
        <f t="shared" si="168"/>
        <v>Reviewed</v>
      </c>
      <c r="V1599" t="str">
        <f t="shared" si="169"/>
        <v>meets</v>
      </c>
      <c r="W1599">
        <f t="shared" si="170"/>
        <v>0</v>
      </c>
      <c r="X1599" t="str">
        <f t="shared" si="171"/>
        <v>Active</v>
      </c>
      <c r="Y1599">
        <f t="shared" si="172"/>
        <v>1.3205479452054794</v>
      </c>
      <c r="Z1599" t="str">
        <f t="shared" si="173"/>
        <v>1–2 Years</v>
      </c>
      <c r="AA1599" t="str">
        <f t="shared" si="174"/>
        <v>&lt;70K</v>
      </c>
    </row>
    <row r="1600" spans="1:27" ht="19.95" customHeight="1" x14ac:dyDescent="0.3">
      <c r="A1600" s="4" t="s">
        <v>1727</v>
      </c>
      <c r="B1600" s="5">
        <v>45468</v>
      </c>
      <c r="C1600" s="6" t="s">
        <v>39</v>
      </c>
      <c r="D1600" s="6" t="s">
        <v>22</v>
      </c>
      <c r="E1600" s="6" t="s">
        <v>40</v>
      </c>
      <c r="F1600" s="6" t="s">
        <v>174</v>
      </c>
      <c r="G1600" s="6" t="s">
        <v>42</v>
      </c>
      <c r="H1600" s="6" t="s">
        <v>26</v>
      </c>
      <c r="I1600" s="6" t="s">
        <v>50</v>
      </c>
      <c r="J1600" s="5">
        <v>45468</v>
      </c>
      <c r="K1600" s="5">
        <v>45776</v>
      </c>
      <c r="L1600" s="6" t="s">
        <v>51</v>
      </c>
      <c r="M1600" s="6">
        <v>308</v>
      </c>
      <c r="N1600" s="6" t="s">
        <v>52</v>
      </c>
      <c r="O1600" s="6" t="s">
        <v>63</v>
      </c>
      <c r="P1600" s="6" t="s">
        <v>64</v>
      </c>
      <c r="Q1600" s="6">
        <v>3</v>
      </c>
      <c r="R1600" s="6" t="s">
        <v>37</v>
      </c>
      <c r="S1600" s="6">
        <v>1</v>
      </c>
      <c r="T1600" s="7">
        <v>89000</v>
      </c>
      <c r="U1600" t="str">
        <f t="shared" si="168"/>
        <v>Reviewed</v>
      </c>
      <c r="V1600" t="str">
        <f t="shared" si="169"/>
        <v>meets</v>
      </c>
      <c r="W1600">
        <f t="shared" si="170"/>
        <v>1</v>
      </c>
      <c r="X1600" t="str">
        <f t="shared" si="171"/>
        <v>Attrited</v>
      </c>
      <c r="Y1600">
        <f t="shared" si="172"/>
        <v>0.84383561643835614</v>
      </c>
      <c r="Z1600" t="str">
        <f t="shared" si="173"/>
        <v>&lt;1 Year</v>
      </c>
      <c r="AA1600" t="str">
        <f t="shared" si="174"/>
        <v>70K–99K</v>
      </c>
    </row>
    <row r="1601" spans="1:27" ht="19.95" customHeight="1" x14ac:dyDescent="0.3">
      <c r="A1601" s="8" t="s">
        <v>1728</v>
      </c>
      <c r="B1601" s="9">
        <v>45375</v>
      </c>
      <c r="C1601" s="1" t="s">
        <v>46</v>
      </c>
      <c r="D1601" s="1" t="s">
        <v>22</v>
      </c>
      <c r="E1601" s="1" t="s">
        <v>40</v>
      </c>
      <c r="F1601" s="1" t="s">
        <v>143</v>
      </c>
      <c r="G1601" s="1" t="s">
        <v>48</v>
      </c>
      <c r="H1601" s="1" t="s">
        <v>43</v>
      </c>
      <c r="I1601" s="1" t="s">
        <v>27</v>
      </c>
      <c r="J1601" s="9">
        <v>45375</v>
      </c>
      <c r="K1601" s="9"/>
      <c r="L1601" s="1" t="s">
        <v>28</v>
      </c>
      <c r="M1601" s="1">
        <v>647</v>
      </c>
      <c r="N1601" s="1" t="s">
        <v>29</v>
      </c>
      <c r="O1601" s="1" t="s">
        <v>30</v>
      </c>
      <c r="P1601" s="1" t="s">
        <v>31</v>
      </c>
      <c r="Q1601" s="1">
        <v>3</v>
      </c>
      <c r="R1601" s="1" t="s">
        <v>37</v>
      </c>
      <c r="S1601" s="1">
        <v>2</v>
      </c>
      <c r="T1601" s="10">
        <v>67000</v>
      </c>
      <c r="U1601" t="str">
        <f t="shared" si="168"/>
        <v>Reviewed</v>
      </c>
      <c r="V1601" t="str">
        <f t="shared" si="169"/>
        <v>meets</v>
      </c>
      <c r="W1601">
        <f t="shared" si="170"/>
        <v>0</v>
      </c>
      <c r="X1601" t="str">
        <f t="shared" si="171"/>
        <v>Active</v>
      </c>
      <c r="Y1601">
        <f t="shared" si="172"/>
        <v>1.7726027397260273</v>
      </c>
      <c r="Z1601" t="str">
        <f t="shared" si="173"/>
        <v>1–2 Years</v>
      </c>
      <c r="AA1601" t="str">
        <f t="shared" si="174"/>
        <v>&lt;70K</v>
      </c>
    </row>
    <row r="1602" spans="1:27" ht="19.95" customHeight="1" x14ac:dyDescent="0.3">
      <c r="A1602" s="4" t="s">
        <v>1729</v>
      </c>
      <c r="B1602" s="5">
        <v>45095</v>
      </c>
      <c r="C1602" s="6" t="s">
        <v>55</v>
      </c>
      <c r="D1602" s="6" t="s">
        <v>56</v>
      </c>
      <c r="E1602" s="6" t="s">
        <v>23</v>
      </c>
      <c r="F1602" s="6" t="s">
        <v>61</v>
      </c>
      <c r="G1602" s="6" t="s">
        <v>62</v>
      </c>
      <c r="H1602" s="6" t="s">
        <v>26</v>
      </c>
      <c r="I1602" s="6" t="s">
        <v>27</v>
      </c>
      <c r="J1602" s="5">
        <v>45095</v>
      </c>
      <c r="K1602" s="5"/>
      <c r="L1602" s="6" t="s">
        <v>28</v>
      </c>
      <c r="M1602" s="6">
        <v>927</v>
      </c>
      <c r="N1602" s="6" t="s">
        <v>29</v>
      </c>
      <c r="O1602" s="6" t="s">
        <v>30</v>
      </c>
      <c r="P1602" s="6" t="s">
        <v>64</v>
      </c>
      <c r="Q1602" s="6">
        <v>3</v>
      </c>
      <c r="R1602" s="6" t="s">
        <v>37</v>
      </c>
      <c r="S1602" s="6">
        <v>3</v>
      </c>
      <c r="T1602" s="7">
        <v>97000</v>
      </c>
      <c r="U1602" t="str">
        <f t="shared" ref="U1602:U1665" si="175">IF(LOWER(TRIM(Q1602&amp;""))="none","Not Reviewed","Reviewed")</f>
        <v>Reviewed</v>
      </c>
      <c r="V1602" t="str">
        <f t="shared" ref="V1602:V1665" si="176">IF(OR(Q1602="none",R1602=""),"Not Reviewed",R1602)</f>
        <v>meets</v>
      </c>
      <c r="W1602">
        <f t="shared" ref="W1602:W1665" si="177">IF(I1602="terminated",1,0)</f>
        <v>0</v>
      </c>
      <c r="X1602" t="str">
        <f t="shared" ref="X1602:X1665" si="178">IF(I1602="terminated","Attrited","Active")</f>
        <v>Active</v>
      </c>
      <c r="Y1602">
        <f t="shared" ref="Y1602:Y1665" si="179">M1602/365</f>
        <v>2.5397260273972604</v>
      </c>
      <c r="Z1602" t="str">
        <f t="shared" ref="Z1602:Z1665" si="180">IF(Y1602&lt;1,"&lt;1 Year",IF(Y1602&lt;2,"1–2 Years",IF(Y1602&lt;3,"2–3 Years","3+ Years")))</f>
        <v>2–3 Years</v>
      </c>
      <c r="AA1602" t="str">
        <f t="shared" ref="AA1602:AA1665" si="181">IF(T1602&lt;70000,"&lt;70K",IF(T1602&lt;100000,"70K–99K",IF(T1602&lt;130000,"100K–129K","130K+")))</f>
        <v>70K–99K</v>
      </c>
    </row>
    <row r="1603" spans="1:27" ht="19.95" customHeight="1" x14ac:dyDescent="0.3">
      <c r="A1603" s="8" t="s">
        <v>1730</v>
      </c>
      <c r="B1603" s="9">
        <v>45105</v>
      </c>
      <c r="C1603" s="1" t="s">
        <v>60</v>
      </c>
      <c r="D1603" s="1" t="s">
        <v>56</v>
      </c>
      <c r="E1603" s="1" t="s">
        <v>40</v>
      </c>
      <c r="F1603" s="1" t="s">
        <v>145</v>
      </c>
      <c r="G1603" s="1" t="s">
        <v>62</v>
      </c>
      <c r="H1603" s="1" t="s">
        <v>49</v>
      </c>
      <c r="I1603" s="1" t="s">
        <v>27</v>
      </c>
      <c r="J1603" s="9">
        <v>45105</v>
      </c>
      <c r="K1603" s="9"/>
      <c r="L1603" s="1" t="s">
        <v>28</v>
      </c>
      <c r="M1603" s="1">
        <v>917</v>
      </c>
      <c r="N1603" s="1" t="s">
        <v>52</v>
      </c>
      <c r="O1603" s="1" t="s">
        <v>63</v>
      </c>
      <c r="P1603" s="1" t="s">
        <v>64</v>
      </c>
      <c r="Q1603" s="1">
        <v>3</v>
      </c>
      <c r="R1603" s="1" t="s">
        <v>37</v>
      </c>
      <c r="S1603" s="1">
        <v>3</v>
      </c>
      <c r="T1603" s="10">
        <v>124000</v>
      </c>
      <c r="U1603" t="str">
        <f t="shared" si="175"/>
        <v>Reviewed</v>
      </c>
      <c r="V1603" t="str">
        <f t="shared" si="176"/>
        <v>meets</v>
      </c>
      <c r="W1603">
        <f t="shared" si="177"/>
        <v>0</v>
      </c>
      <c r="X1603" t="str">
        <f t="shared" si="178"/>
        <v>Active</v>
      </c>
      <c r="Y1603">
        <f t="shared" si="179"/>
        <v>2.5123287671232877</v>
      </c>
      <c r="Z1603" t="str">
        <f t="shared" si="180"/>
        <v>2–3 Years</v>
      </c>
      <c r="AA1603" t="str">
        <f t="shared" si="181"/>
        <v>100K–129K</v>
      </c>
    </row>
    <row r="1604" spans="1:27" ht="19.95" customHeight="1" x14ac:dyDescent="0.3">
      <c r="A1604" s="4" t="s">
        <v>1731</v>
      </c>
      <c r="B1604" s="5">
        <v>45560</v>
      </c>
      <c r="C1604" s="6" t="s">
        <v>66</v>
      </c>
      <c r="D1604" s="6" t="s">
        <v>56</v>
      </c>
      <c r="E1604" s="6" t="s">
        <v>67</v>
      </c>
      <c r="F1604" s="6" t="s">
        <v>68</v>
      </c>
      <c r="G1604" s="6" t="s">
        <v>69</v>
      </c>
      <c r="H1604" s="6" t="s">
        <v>26</v>
      </c>
      <c r="I1604" s="6" t="s">
        <v>27</v>
      </c>
      <c r="J1604" s="5">
        <v>45560</v>
      </c>
      <c r="K1604" s="5"/>
      <c r="L1604" s="6" t="s">
        <v>28</v>
      </c>
      <c r="M1604" s="6">
        <v>462</v>
      </c>
      <c r="N1604" s="6" t="s">
        <v>29</v>
      </c>
      <c r="O1604" s="6" t="s">
        <v>30</v>
      </c>
      <c r="P1604" s="6" t="s">
        <v>44</v>
      </c>
      <c r="Q1604" s="6">
        <v>3</v>
      </c>
      <c r="R1604" s="6" t="s">
        <v>37</v>
      </c>
      <c r="S1604" s="6">
        <v>1</v>
      </c>
      <c r="T1604" s="7">
        <v>86500</v>
      </c>
      <c r="U1604" t="str">
        <f t="shared" si="175"/>
        <v>Reviewed</v>
      </c>
      <c r="V1604" t="str">
        <f t="shared" si="176"/>
        <v>meets</v>
      </c>
      <c r="W1604">
        <f t="shared" si="177"/>
        <v>0</v>
      </c>
      <c r="X1604" t="str">
        <f t="shared" si="178"/>
        <v>Active</v>
      </c>
      <c r="Y1604">
        <f t="shared" si="179"/>
        <v>1.2657534246575342</v>
      </c>
      <c r="Z1604" t="str">
        <f t="shared" si="180"/>
        <v>1–2 Years</v>
      </c>
      <c r="AA1604" t="str">
        <f t="shared" si="181"/>
        <v>70K–99K</v>
      </c>
    </row>
    <row r="1605" spans="1:27" ht="19.95" customHeight="1" x14ac:dyDescent="0.3">
      <c r="A1605" s="8" t="s">
        <v>1732</v>
      </c>
      <c r="B1605" s="9">
        <v>45471</v>
      </c>
      <c r="C1605" s="1" t="s">
        <v>71</v>
      </c>
      <c r="D1605" s="1" t="s">
        <v>72</v>
      </c>
      <c r="E1605" s="1" t="s">
        <v>23</v>
      </c>
      <c r="F1605" s="1" t="s">
        <v>150</v>
      </c>
      <c r="G1605" s="1" t="s">
        <v>74</v>
      </c>
      <c r="H1605" s="1" t="s">
        <v>26</v>
      </c>
      <c r="I1605" s="1" t="s">
        <v>27</v>
      </c>
      <c r="J1605" s="9">
        <v>45471</v>
      </c>
      <c r="K1605" s="9"/>
      <c r="L1605" s="1" t="s">
        <v>28</v>
      </c>
      <c r="M1605" s="1">
        <v>551</v>
      </c>
      <c r="N1605" s="1" t="s">
        <v>52</v>
      </c>
      <c r="O1605" s="1" t="s">
        <v>63</v>
      </c>
      <c r="P1605" s="1" t="s">
        <v>133</v>
      </c>
      <c r="Q1605" s="1">
        <v>4</v>
      </c>
      <c r="R1605" s="1" t="s">
        <v>32</v>
      </c>
      <c r="S1605" s="1">
        <v>2</v>
      </c>
      <c r="T1605" s="10">
        <v>91500</v>
      </c>
      <c r="U1605" t="str">
        <f t="shared" si="175"/>
        <v>Reviewed</v>
      </c>
      <c r="V1605" t="str">
        <f t="shared" si="176"/>
        <v>exceeds</v>
      </c>
      <c r="W1605">
        <f t="shared" si="177"/>
        <v>0</v>
      </c>
      <c r="X1605" t="str">
        <f t="shared" si="178"/>
        <v>Active</v>
      </c>
      <c r="Y1605">
        <f t="shared" si="179"/>
        <v>1.5095890410958903</v>
      </c>
      <c r="Z1605" t="str">
        <f t="shared" si="180"/>
        <v>1–2 Years</v>
      </c>
      <c r="AA1605" t="str">
        <f t="shared" si="181"/>
        <v>70K–99K</v>
      </c>
    </row>
    <row r="1606" spans="1:27" ht="19.95" customHeight="1" x14ac:dyDescent="0.3">
      <c r="A1606" s="4" t="s">
        <v>1733</v>
      </c>
      <c r="B1606" s="5">
        <v>45164</v>
      </c>
      <c r="C1606" s="6" t="s">
        <v>77</v>
      </c>
      <c r="D1606" s="6" t="s">
        <v>72</v>
      </c>
      <c r="E1606" s="6" t="s">
        <v>40</v>
      </c>
      <c r="F1606" s="6" t="s">
        <v>131</v>
      </c>
      <c r="G1606" s="6" t="s">
        <v>79</v>
      </c>
      <c r="H1606" s="6" t="s">
        <v>26</v>
      </c>
      <c r="I1606" s="6" t="s">
        <v>27</v>
      </c>
      <c r="J1606" s="5">
        <v>45164</v>
      </c>
      <c r="K1606" s="5"/>
      <c r="L1606" s="6" t="s">
        <v>28</v>
      </c>
      <c r="M1606" s="6">
        <v>858</v>
      </c>
      <c r="N1606" s="6" t="s">
        <v>75</v>
      </c>
      <c r="O1606" s="6" t="s">
        <v>43</v>
      </c>
      <c r="P1606" s="6" t="s">
        <v>107</v>
      </c>
      <c r="Q1606" s="6">
        <v>4</v>
      </c>
      <c r="R1606" s="6" t="s">
        <v>32</v>
      </c>
      <c r="S1606" s="6">
        <v>2</v>
      </c>
      <c r="T1606" s="7">
        <v>98000</v>
      </c>
      <c r="U1606" t="str">
        <f t="shared" si="175"/>
        <v>Reviewed</v>
      </c>
      <c r="V1606" t="str">
        <f t="shared" si="176"/>
        <v>exceeds</v>
      </c>
      <c r="W1606">
        <f t="shared" si="177"/>
        <v>0</v>
      </c>
      <c r="X1606" t="str">
        <f t="shared" si="178"/>
        <v>Active</v>
      </c>
      <c r="Y1606">
        <f t="shared" si="179"/>
        <v>2.3506849315068492</v>
      </c>
      <c r="Z1606" t="str">
        <f t="shared" si="180"/>
        <v>2–3 Years</v>
      </c>
      <c r="AA1606" t="str">
        <f t="shared" si="181"/>
        <v>70K–99K</v>
      </c>
    </row>
    <row r="1607" spans="1:27" ht="19.95" customHeight="1" x14ac:dyDescent="0.3">
      <c r="A1607" s="8" t="s">
        <v>1734</v>
      </c>
      <c r="B1607" s="9">
        <v>45130</v>
      </c>
      <c r="C1607" s="1" t="s">
        <v>81</v>
      </c>
      <c r="D1607" s="1" t="s">
        <v>72</v>
      </c>
      <c r="E1607" s="1" t="s">
        <v>23</v>
      </c>
      <c r="F1607" s="1" t="s">
        <v>152</v>
      </c>
      <c r="G1607" s="1" t="s">
        <v>94</v>
      </c>
      <c r="H1607" s="1" t="s">
        <v>49</v>
      </c>
      <c r="I1607" s="1" t="s">
        <v>27</v>
      </c>
      <c r="J1607" s="9">
        <v>45130</v>
      </c>
      <c r="K1607" s="9"/>
      <c r="L1607" s="1" t="s">
        <v>28</v>
      </c>
      <c r="M1607" s="1">
        <v>892</v>
      </c>
      <c r="N1607" s="1" t="s">
        <v>29</v>
      </c>
      <c r="O1607" s="1" t="s">
        <v>105</v>
      </c>
      <c r="P1607" s="1" t="s">
        <v>133</v>
      </c>
      <c r="Q1607" s="1">
        <v>3</v>
      </c>
      <c r="R1607" s="1" t="s">
        <v>37</v>
      </c>
      <c r="S1607" s="1">
        <v>2</v>
      </c>
      <c r="T1607" s="10">
        <v>106000</v>
      </c>
      <c r="U1607" t="str">
        <f t="shared" si="175"/>
        <v>Reviewed</v>
      </c>
      <c r="V1607" t="str">
        <f t="shared" si="176"/>
        <v>meets</v>
      </c>
      <c r="W1607">
        <f t="shared" si="177"/>
        <v>0</v>
      </c>
      <c r="X1607" t="str">
        <f t="shared" si="178"/>
        <v>Active</v>
      </c>
      <c r="Y1607">
        <f t="shared" si="179"/>
        <v>2.4438356164383563</v>
      </c>
      <c r="Z1607" t="str">
        <f t="shared" si="180"/>
        <v>2–3 Years</v>
      </c>
      <c r="AA1607" t="str">
        <f t="shared" si="181"/>
        <v>100K–129K</v>
      </c>
    </row>
    <row r="1608" spans="1:27" ht="19.95" customHeight="1" x14ac:dyDescent="0.3">
      <c r="A1608" s="4" t="s">
        <v>1735</v>
      </c>
      <c r="B1608" s="5">
        <v>45868</v>
      </c>
      <c r="C1608" s="6" t="s">
        <v>86</v>
      </c>
      <c r="D1608" s="6" t="s">
        <v>87</v>
      </c>
      <c r="E1608" s="6" t="s">
        <v>67</v>
      </c>
      <c r="F1608" s="6" t="s">
        <v>93</v>
      </c>
      <c r="G1608" s="6" t="s">
        <v>94</v>
      </c>
      <c r="H1608" s="6" t="s">
        <v>26</v>
      </c>
      <c r="I1608" s="6" t="s">
        <v>27</v>
      </c>
      <c r="J1608" s="5">
        <v>45868</v>
      </c>
      <c r="K1608" s="5"/>
      <c r="L1608" s="6" t="s">
        <v>28</v>
      </c>
      <c r="M1608" s="6">
        <v>154</v>
      </c>
      <c r="N1608" s="6" t="s">
        <v>29</v>
      </c>
      <c r="O1608" s="6" t="s">
        <v>63</v>
      </c>
      <c r="P1608" s="6" t="s">
        <v>64</v>
      </c>
      <c r="Q1608" s="6" t="s">
        <v>95</v>
      </c>
      <c r="R1608" s="6" t="s">
        <v>28</v>
      </c>
      <c r="S1608" s="6">
        <v>0</v>
      </c>
      <c r="T1608" s="7">
        <v>95500</v>
      </c>
      <c r="U1608" t="str">
        <f t="shared" si="175"/>
        <v>Not Reviewed</v>
      </c>
      <c r="V1608" t="str">
        <f t="shared" si="176"/>
        <v>Not Reviewed</v>
      </c>
      <c r="W1608">
        <f t="shared" si="177"/>
        <v>0</v>
      </c>
      <c r="X1608" t="str">
        <f t="shared" si="178"/>
        <v>Active</v>
      </c>
      <c r="Y1608">
        <f t="shared" si="179"/>
        <v>0.42191780821917807</v>
      </c>
      <c r="Z1608" t="str">
        <f t="shared" si="180"/>
        <v>&lt;1 Year</v>
      </c>
      <c r="AA1608" t="str">
        <f t="shared" si="181"/>
        <v>70K–99K</v>
      </c>
    </row>
    <row r="1609" spans="1:27" ht="19.95" customHeight="1" x14ac:dyDescent="0.3">
      <c r="A1609" s="8" t="s">
        <v>1736</v>
      </c>
      <c r="B1609" s="9">
        <v>45351</v>
      </c>
      <c r="C1609" s="1" t="s">
        <v>91</v>
      </c>
      <c r="D1609" s="1" t="s">
        <v>87</v>
      </c>
      <c r="E1609" s="1" t="s">
        <v>92</v>
      </c>
      <c r="F1609" s="1" t="s">
        <v>114</v>
      </c>
      <c r="G1609" s="1" t="s">
        <v>94</v>
      </c>
      <c r="H1609" s="1" t="s">
        <v>43</v>
      </c>
      <c r="I1609" s="1" t="s">
        <v>27</v>
      </c>
      <c r="J1609" s="9">
        <v>45351</v>
      </c>
      <c r="K1609" s="9"/>
      <c r="L1609" s="1" t="s">
        <v>28</v>
      </c>
      <c r="M1609" s="1">
        <v>671</v>
      </c>
      <c r="N1609" s="1" t="s">
        <v>52</v>
      </c>
      <c r="O1609" s="1" t="s">
        <v>30</v>
      </c>
      <c r="P1609" s="1" t="s">
        <v>31</v>
      </c>
      <c r="Q1609" s="1">
        <v>1</v>
      </c>
      <c r="R1609" s="1" t="s">
        <v>53</v>
      </c>
      <c r="S1609" s="1">
        <v>2</v>
      </c>
      <c r="T1609" s="10">
        <v>62500</v>
      </c>
      <c r="U1609" t="str">
        <f t="shared" si="175"/>
        <v>Reviewed</v>
      </c>
      <c r="V1609" t="str">
        <f t="shared" si="176"/>
        <v>needs_support</v>
      </c>
      <c r="W1609">
        <f t="shared" si="177"/>
        <v>0</v>
      </c>
      <c r="X1609" t="str">
        <f t="shared" si="178"/>
        <v>Active</v>
      </c>
      <c r="Y1609">
        <f t="shared" si="179"/>
        <v>1.8383561643835618</v>
      </c>
      <c r="Z1609" t="str">
        <f t="shared" si="180"/>
        <v>1–2 Years</v>
      </c>
      <c r="AA1609" t="str">
        <f t="shared" si="181"/>
        <v>&lt;70K</v>
      </c>
    </row>
    <row r="1610" spans="1:27" ht="19.95" customHeight="1" x14ac:dyDescent="0.3">
      <c r="A1610" s="4" t="s">
        <v>1737</v>
      </c>
      <c r="B1610" s="5">
        <v>45485</v>
      </c>
      <c r="C1610" s="6" t="s">
        <v>21</v>
      </c>
      <c r="D1610" s="6" t="s">
        <v>22</v>
      </c>
      <c r="E1610" s="6" t="s">
        <v>23</v>
      </c>
      <c r="F1610" s="6" t="s">
        <v>24</v>
      </c>
      <c r="G1610" s="6" t="s">
        <v>25</v>
      </c>
      <c r="H1610" s="6" t="s">
        <v>26</v>
      </c>
      <c r="I1610" s="6" t="s">
        <v>27</v>
      </c>
      <c r="J1610" s="5">
        <v>45485</v>
      </c>
      <c r="K1610" s="5"/>
      <c r="L1610" s="6" t="s">
        <v>28</v>
      </c>
      <c r="M1610" s="6">
        <v>537</v>
      </c>
      <c r="N1610" s="6" t="s">
        <v>122</v>
      </c>
      <c r="O1610" s="6" t="s">
        <v>63</v>
      </c>
      <c r="P1610" s="6" t="s">
        <v>64</v>
      </c>
      <c r="Q1610" s="6">
        <v>3</v>
      </c>
      <c r="R1610" s="6" t="s">
        <v>37</v>
      </c>
      <c r="S1610" s="6">
        <v>1</v>
      </c>
      <c r="T1610" s="7">
        <v>81000</v>
      </c>
      <c r="U1610" t="str">
        <f t="shared" si="175"/>
        <v>Reviewed</v>
      </c>
      <c r="V1610" t="str">
        <f t="shared" si="176"/>
        <v>meets</v>
      </c>
      <c r="W1610">
        <f t="shared" si="177"/>
        <v>0</v>
      </c>
      <c r="X1610" t="str">
        <f t="shared" si="178"/>
        <v>Active</v>
      </c>
      <c r="Y1610">
        <f t="shared" si="179"/>
        <v>1.4712328767123288</v>
      </c>
      <c r="Z1610" t="str">
        <f t="shared" si="180"/>
        <v>1–2 Years</v>
      </c>
      <c r="AA1610" t="str">
        <f t="shared" si="181"/>
        <v>70K–99K</v>
      </c>
    </row>
    <row r="1611" spans="1:27" ht="19.95" customHeight="1" x14ac:dyDescent="0.3">
      <c r="A1611" s="8" t="s">
        <v>1738</v>
      </c>
      <c r="B1611" s="9">
        <v>45230</v>
      </c>
      <c r="C1611" s="1" t="s">
        <v>34</v>
      </c>
      <c r="D1611" s="1" t="s">
        <v>22</v>
      </c>
      <c r="E1611" s="1" t="s">
        <v>23</v>
      </c>
      <c r="F1611" s="1" t="s">
        <v>35</v>
      </c>
      <c r="G1611" s="1" t="s">
        <v>36</v>
      </c>
      <c r="H1611" s="1" t="s">
        <v>26</v>
      </c>
      <c r="I1611" s="1" t="s">
        <v>27</v>
      </c>
      <c r="J1611" s="9">
        <v>45230</v>
      </c>
      <c r="K1611" s="9"/>
      <c r="L1611" s="1" t="s">
        <v>28</v>
      </c>
      <c r="M1611" s="1">
        <v>792</v>
      </c>
      <c r="N1611" s="1" t="s">
        <v>140</v>
      </c>
      <c r="O1611" s="1" t="s">
        <v>30</v>
      </c>
      <c r="P1611" s="1" t="s">
        <v>107</v>
      </c>
      <c r="Q1611" s="1">
        <v>3</v>
      </c>
      <c r="R1611" s="1" t="s">
        <v>37</v>
      </c>
      <c r="S1611" s="1">
        <v>2</v>
      </c>
      <c r="T1611" s="10">
        <v>94000</v>
      </c>
      <c r="U1611" t="str">
        <f t="shared" si="175"/>
        <v>Reviewed</v>
      </c>
      <c r="V1611" t="str">
        <f t="shared" si="176"/>
        <v>meets</v>
      </c>
      <c r="W1611">
        <f t="shared" si="177"/>
        <v>0</v>
      </c>
      <c r="X1611" t="str">
        <f t="shared" si="178"/>
        <v>Active</v>
      </c>
      <c r="Y1611">
        <f t="shared" si="179"/>
        <v>2.1698630136986301</v>
      </c>
      <c r="Z1611" t="str">
        <f t="shared" si="180"/>
        <v>2–3 Years</v>
      </c>
      <c r="AA1611" t="str">
        <f t="shared" si="181"/>
        <v>70K–99K</v>
      </c>
    </row>
    <row r="1612" spans="1:27" ht="19.95" customHeight="1" x14ac:dyDescent="0.3">
      <c r="A1612" s="4" t="s">
        <v>1739</v>
      </c>
      <c r="B1612" s="5">
        <v>45021</v>
      </c>
      <c r="C1612" s="6" t="s">
        <v>39</v>
      </c>
      <c r="D1612" s="6" t="s">
        <v>22</v>
      </c>
      <c r="E1612" s="6" t="s">
        <v>40</v>
      </c>
      <c r="F1612" s="6" t="s">
        <v>35</v>
      </c>
      <c r="G1612" s="6" t="s">
        <v>36</v>
      </c>
      <c r="H1612" s="6" t="s">
        <v>26</v>
      </c>
      <c r="I1612" s="6" t="s">
        <v>27</v>
      </c>
      <c r="J1612" s="5">
        <v>45021</v>
      </c>
      <c r="K1612" s="5"/>
      <c r="L1612" s="6" t="s">
        <v>28</v>
      </c>
      <c r="M1612" s="6">
        <v>1001</v>
      </c>
      <c r="N1612" s="6" t="s">
        <v>52</v>
      </c>
      <c r="O1612" s="6" t="s">
        <v>43</v>
      </c>
      <c r="P1612" s="6" t="s">
        <v>31</v>
      </c>
      <c r="Q1612" s="6">
        <v>2</v>
      </c>
      <c r="R1612" s="6" t="s">
        <v>53</v>
      </c>
      <c r="S1612" s="6">
        <v>3</v>
      </c>
      <c r="T1612" s="7">
        <v>102000</v>
      </c>
      <c r="U1612" t="str">
        <f t="shared" si="175"/>
        <v>Reviewed</v>
      </c>
      <c r="V1612" t="str">
        <f t="shared" si="176"/>
        <v>needs_support</v>
      </c>
      <c r="W1612">
        <f t="shared" si="177"/>
        <v>0</v>
      </c>
      <c r="X1612" t="str">
        <f t="shared" si="178"/>
        <v>Active</v>
      </c>
      <c r="Y1612">
        <f t="shared" si="179"/>
        <v>2.7424657534246575</v>
      </c>
      <c r="Z1612" t="str">
        <f t="shared" si="180"/>
        <v>2–3 Years</v>
      </c>
      <c r="AA1612" t="str">
        <f t="shared" si="181"/>
        <v>100K–129K</v>
      </c>
    </row>
    <row r="1613" spans="1:27" ht="19.95" customHeight="1" x14ac:dyDescent="0.3">
      <c r="A1613" s="8" t="s">
        <v>1740</v>
      </c>
      <c r="B1613" s="9">
        <v>45079</v>
      </c>
      <c r="C1613" s="1" t="s">
        <v>46</v>
      </c>
      <c r="D1613" s="1" t="s">
        <v>22</v>
      </c>
      <c r="E1613" s="1" t="s">
        <v>40</v>
      </c>
      <c r="F1613" s="1" t="s">
        <v>47</v>
      </c>
      <c r="G1613" s="1" t="s">
        <v>48</v>
      </c>
      <c r="H1613" s="1" t="s">
        <v>49</v>
      </c>
      <c r="I1613" s="1" t="s">
        <v>27</v>
      </c>
      <c r="J1613" s="9">
        <v>45079</v>
      </c>
      <c r="K1613" s="9"/>
      <c r="L1613" s="1" t="s">
        <v>28</v>
      </c>
      <c r="M1613" s="1">
        <v>943</v>
      </c>
      <c r="N1613" s="1" t="s">
        <v>52</v>
      </c>
      <c r="O1613" s="1" t="s">
        <v>105</v>
      </c>
      <c r="P1613" s="1" t="s">
        <v>133</v>
      </c>
      <c r="Q1613" s="1">
        <v>2</v>
      </c>
      <c r="R1613" s="1" t="s">
        <v>53</v>
      </c>
      <c r="S1613" s="1">
        <v>3</v>
      </c>
      <c r="T1613" s="10">
        <v>138000</v>
      </c>
      <c r="U1613" t="str">
        <f t="shared" si="175"/>
        <v>Reviewed</v>
      </c>
      <c r="V1613" t="str">
        <f t="shared" si="176"/>
        <v>needs_support</v>
      </c>
      <c r="W1613">
        <f t="shared" si="177"/>
        <v>0</v>
      </c>
      <c r="X1613" t="str">
        <f t="shared" si="178"/>
        <v>Active</v>
      </c>
      <c r="Y1613">
        <f t="shared" si="179"/>
        <v>2.5835616438356164</v>
      </c>
      <c r="Z1613" t="str">
        <f t="shared" si="180"/>
        <v>2–3 Years</v>
      </c>
      <c r="AA1613" t="str">
        <f t="shared" si="181"/>
        <v>130K+</v>
      </c>
    </row>
    <row r="1614" spans="1:27" ht="19.95" customHeight="1" x14ac:dyDescent="0.3">
      <c r="A1614" s="4" t="s">
        <v>1741</v>
      </c>
      <c r="B1614" s="5">
        <v>45875</v>
      </c>
      <c r="C1614" s="6" t="s">
        <v>55</v>
      </c>
      <c r="D1614" s="6" t="s">
        <v>56</v>
      </c>
      <c r="E1614" s="6" t="s">
        <v>23</v>
      </c>
      <c r="F1614" s="6" t="s">
        <v>217</v>
      </c>
      <c r="G1614" s="6" t="s">
        <v>58</v>
      </c>
      <c r="H1614" s="6" t="s">
        <v>110</v>
      </c>
      <c r="I1614" s="6" t="s">
        <v>50</v>
      </c>
      <c r="J1614" s="5">
        <v>45875</v>
      </c>
      <c r="K1614" s="5">
        <v>45980</v>
      </c>
      <c r="L1614" s="6" t="s">
        <v>51</v>
      </c>
      <c r="M1614" s="6">
        <v>105</v>
      </c>
      <c r="N1614" s="6" t="s">
        <v>75</v>
      </c>
      <c r="O1614" s="6" t="s">
        <v>170</v>
      </c>
      <c r="P1614" s="6" t="s">
        <v>64</v>
      </c>
      <c r="Q1614" s="6" t="s">
        <v>95</v>
      </c>
      <c r="R1614" s="6" t="s">
        <v>28</v>
      </c>
      <c r="S1614" s="6">
        <v>0</v>
      </c>
      <c r="T1614" s="7">
        <v>172000</v>
      </c>
      <c r="U1614" t="str">
        <f t="shared" si="175"/>
        <v>Not Reviewed</v>
      </c>
      <c r="V1614" t="str">
        <f t="shared" si="176"/>
        <v>Not Reviewed</v>
      </c>
      <c r="W1614">
        <f t="shared" si="177"/>
        <v>1</v>
      </c>
      <c r="X1614" t="str">
        <f t="shared" si="178"/>
        <v>Attrited</v>
      </c>
      <c r="Y1614">
        <f t="shared" si="179"/>
        <v>0.28767123287671231</v>
      </c>
      <c r="Z1614" t="str">
        <f t="shared" si="180"/>
        <v>&lt;1 Year</v>
      </c>
      <c r="AA1614" t="str">
        <f t="shared" si="181"/>
        <v>130K+</v>
      </c>
    </row>
    <row r="1615" spans="1:27" ht="19.95" customHeight="1" x14ac:dyDescent="0.3">
      <c r="A1615" s="8" t="s">
        <v>1742</v>
      </c>
      <c r="B1615" s="9">
        <v>45701</v>
      </c>
      <c r="C1615" s="1" t="s">
        <v>60</v>
      </c>
      <c r="D1615" s="1" t="s">
        <v>56</v>
      </c>
      <c r="E1615" s="1" t="s">
        <v>40</v>
      </c>
      <c r="F1615" s="1" t="s">
        <v>104</v>
      </c>
      <c r="G1615" s="1" t="s">
        <v>62</v>
      </c>
      <c r="H1615" s="1" t="s">
        <v>43</v>
      </c>
      <c r="I1615" s="1" t="s">
        <v>27</v>
      </c>
      <c r="J1615" s="9">
        <v>45701</v>
      </c>
      <c r="K1615" s="9"/>
      <c r="L1615" s="1" t="s">
        <v>28</v>
      </c>
      <c r="M1615" s="1">
        <v>321</v>
      </c>
      <c r="N1615" s="1" t="s">
        <v>75</v>
      </c>
      <c r="O1615" s="1" t="s">
        <v>170</v>
      </c>
      <c r="P1615" s="1" t="s">
        <v>107</v>
      </c>
      <c r="Q1615" s="1">
        <v>3</v>
      </c>
      <c r="R1615" s="1" t="s">
        <v>37</v>
      </c>
      <c r="S1615" s="1">
        <v>1</v>
      </c>
      <c r="T1615" s="10">
        <v>69000</v>
      </c>
      <c r="U1615" t="str">
        <f t="shared" si="175"/>
        <v>Reviewed</v>
      </c>
      <c r="V1615" t="str">
        <f t="shared" si="176"/>
        <v>meets</v>
      </c>
      <c r="W1615">
        <f t="shared" si="177"/>
        <v>0</v>
      </c>
      <c r="X1615" t="str">
        <f t="shared" si="178"/>
        <v>Active</v>
      </c>
      <c r="Y1615">
        <f t="shared" si="179"/>
        <v>0.8794520547945206</v>
      </c>
      <c r="Z1615" t="str">
        <f t="shared" si="180"/>
        <v>&lt;1 Year</v>
      </c>
      <c r="AA1615" t="str">
        <f t="shared" si="181"/>
        <v>&lt;70K</v>
      </c>
    </row>
    <row r="1616" spans="1:27" ht="19.95" customHeight="1" x14ac:dyDescent="0.3">
      <c r="A1616" s="4" t="s">
        <v>1743</v>
      </c>
      <c r="B1616" s="5">
        <v>44991</v>
      </c>
      <c r="C1616" s="6" t="s">
        <v>66</v>
      </c>
      <c r="D1616" s="6" t="s">
        <v>56</v>
      </c>
      <c r="E1616" s="6" t="s">
        <v>67</v>
      </c>
      <c r="F1616" s="6" t="s">
        <v>193</v>
      </c>
      <c r="G1616" s="6" t="s">
        <v>69</v>
      </c>
      <c r="H1616" s="6" t="s">
        <v>43</v>
      </c>
      <c r="I1616" s="6" t="s">
        <v>27</v>
      </c>
      <c r="J1616" s="5">
        <v>44991</v>
      </c>
      <c r="K1616" s="5"/>
      <c r="L1616" s="6" t="s">
        <v>28</v>
      </c>
      <c r="M1616" s="6">
        <v>1031</v>
      </c>
      <c r="N1616" s="6" t="s">
        <v>122</v>
      </c>
      <c r="O1616" s="6" t="s">
        <v>63</v>
      </c>
      <c r="P1616" s="6" t="s">
        <v>133</v>
      </c>
      <c r="Q1616" s="6">
        <v>4</v>
      </c>
      <c r="R1616" s="6" t="s">
        <v>32</v>
      </c>
      <c r="S1616" s="6">
        <v>3</v>
      </c>
      <c r="T1616" s="7">
        <v>64500</v>
      </c>
      <c r="U1616" t="str">
        <f t="shared" si="175"/>
        <v>Reviewed</v>
      </c>
      <c r="V1616" t="str">
        <f t="shared" si="176"/>
        <v>exceeds</v>
      </c>
      <c r="W1616">
        <f t="shared" si="177"/>
        <v>0</v>
      </c>
      <c r="X1616" t="str">
        <f t="shared" si="178"/>
        <v>Active</v>
      </c>
      <c r="Y1616">
        <f t="shared" si="179"/>
        <v>2.8246575342465752</v>
      </c>
      <c r="Z1616" t="str">
        <f t="shared" si="180"/>
        <v>2–3 Years</v>
      </c>
      <c r="AA1616" t="str">
        <f t="shared" si="181"/>
        <v>&lt;70K</v>
      </c>
    </row>
    <row r="1617" spans="1:27" ht="19.95" customHeight="1" x14ac:dyDescent="0.3">
      <c r="A1617" s="8" t="s">
        <v>1744</v>
      </c>
      <c r="B1617" s="9">
        <v>45351</v>
      </c>
      <c r="C1617" s="1" t="s">
        <v>71</v>
      </c>
      <c r="D1617" s="1" t="s">
        <v>72</v>
      </c>
      <c r="E1617" s="1" t="s">
        <v>23</v>
      </c>
      <c r="F1617" s="1" t="s">
        <v>150</v>
      </c>
      <c r="G1617" s="1" t="s">
        <v>74</v>
      </c>
      <c r="H1617" s="1" t="s">
        <v>26</v>
      </c>
      <c r="I1617" s="1" t="s">
        <v>27</v>
      </c>
      <c r="J1617" s="9">
        <v>45351</v>
      </c>
      <c r="K1617" s="9"/>
      <c r="L1617" s="1" t="s">
        <v>28</v>
      </c>
      <c r="M1617" s="1">
        <v>671</v>
      </c>
      <c r="N1617" s="1" t="s">
        <v>75</v>
      </c>
      <c r="O1617" s="1" t="s">
        <v>63</v>
      </c>
      <c r="P1617" s="1" t="s">
        <v>31</v>
      </c>
      <c r="Q1617" s="1">
        <v>4</v>
      </c>
      <c r="R1617" s="1" t="s">
        <v>32</v>
      </c>
      <c r="S1617" s="1">
        <v>2</v>
      </c>
      <c r="T1617" s="10">
        <v>98000</v>
      </c>
      <c r="U1617" t="str">
        <f t="shared" si="175"/>
        <v>Reviewed</v>
      </c>
      <c r="V1617" t="str">
        <f t="shared" si="176"/>
        <v>exceeds</v>
      </c>
      <c r="W1617">
        <f t="shared" si="177"/>
        <v>0</v>
      </c>
      <c r="X1617" t="str">
        <f t="shared" si="178"/>
        <v>Active</v>
      </c>
      <c r="Y1617">
        <f t="shared" si="179"/>
        <v>1.8383561643835618</v>
      </c>
      <c r="Z1617" t="str">
        <f t="shared" si="180"/>
        <v>1–2 Years</v>
      </c>
      <c r="AA1617" t="str">
        <f t="shared" si="181"/>
        <v>70K–99K</v>
      </c>
    </row>
    <row r="1618" spans="1:27" ht="19.95" customHeight="1" x14ac:dyDescent="0.3">
      <c r="A1618" s="4" t="s">
        <v>1745</v>
      </c>
      <c r="B1618" s="5">
        <v>45872</v>
      </c>
      <c r="C1618" s="6" t="s">
        <v>77</v>
      </c>
      <c r="D1618" s="6" t="s">
        <v>72</v>
      </c>
      <c r="E1618" s="6" t="s">
        <v>40</v>
      </c>
      <c r="F1618" s="6" t="s">
        <v>131</v>
      </c>
      <c r="G1618" s="6" t="s">
        <v>79</v>
      </c>
      <c r="H1618" s="6" t="s">
        <v>26</v>
      </c>
      <c r="I1618" s="6" t="s">
        <v>27</v>
      </c>
      <c r="J1618" s="5">
        <v>45872</v>
      </c>
      <c r="K1618" s="5"/>
      <c r="L1618" s="6" t="s">
        <v>28</v>
      </c>
      <c r="M1618" s="6">
        <v>150</v>
      </c>
      <c r="N1618" s="6" t="s">
        <v>75</v>
      </c>
      <c r="O1618" s="6" t="s">
        <v>43</v>
      </c>
      <c r="P1618" s="6" t="s">
        <v>44</v>
      </c>
      <c r="Q1618" s="6" t="s">
        <v>95</v>
      </c>
      <c r="R1618" s="6" t="s">
        <v>28</v>
      </c>
      <c r="S1618" s="6">
        <v>0</v>
      </c>
      <c r="T1618" s="7">
        <v>95500</v>
      </c>
      <c r="U1618" t="str">
        <f t="shared" si="175"/>
        <v>Not Reviewed</v>
      </c>
      <c r="V1618" t="str">
        <f t="shared" si="176"/>
        <v>Not Reviewed</v>
      </c>
      <c r="W1618">
        <f t="shared" si="177"/>
        <v>0</v>
      </c>
      <c r="X1618" t="str">
        <f t="shared" si="178"/>
        <v>Active</v>
      </c>
      <c r="Y1618">
        <f t="shared" si="179"/>
        <v>0.41095890410958902</v>
      </c>
      <c r="Z1618" t="str">
        <f t="shared" si="180"/>
        <v>&lt;1 Year</v>
      </c>
      <c r="AA1618" t="str">
        <f t="shared" si="181"/>
        <v>70K–99K</v>
      </c>
    </row>
    <row r="1619" spans="1:27" ht="19.95" customHeight="1" x14ac:dyDescent="0.3">
      <c r="A1619" s="8" t="s">
        <v>1746</v>
      </c>
      <c r="B1619" s="9">
        <v>45862</v>
      </c>
      <c r="C1619" s="1" t="s">
        <v>81</v>
      </c>
      <c r="D1619" s="1" t="s">
        <v>72</v>
      </c>
      <c r="E1619" s="1" t="s">
        <v>23</v>
      </c>
      <c r="F1619" s="1" t="s">
        <v>223</v>
      </c>
      <c r="G1619" s="1" t="s">
        <v>83</v>
      </c>
      <c r="H1619" s="1" t="s">
        <v>49</v>
      </c>
      <c r="I1619" s="1" t="s">
        <v>50</v>
      </c>
      <c r="J1619" s="9">
        <v>45862</v>
      </c>
      <c r="K1619" s="9">
        <v>45969</v>
      </c>
      <c r="L1619" s="1" t="s">
        <v>51</v>
      </c>
      <c r="M1619" s="1">
        <v>107</v>
      </c>
      <c r="N1619" s="1" t="s">
        <v>52</v>
      </c>
      <c r="O1619" s="1" t="s">
        <v>63</v>
      </c>
      <c r="P1619" s="1" t="s">
        <v>44</v>
      </c>
      <c r="Q1619" s="1" t="s">
        <v>95</v>
      </c>
      <c r="R1619" s="1" t="s">
        <v>28</v>
      </c>
      <c r="S1619" s="1">
        <v>0</v>
      </c>
      <c r="T1619" s="10">
        <v>136000</v>
      </c>
      <c r="U1619" t="str">
        <f t="shared" si="175"/>
        <v>Not Reviewed</v>
      </c>
      <c r="V1619" t="str">
        <f t="shared" si="176"/>
        <v>Not Reviewed</v>
      </c>
      <c r="W1619">
        <f t="shared" si="177"/>
        <v>1</v>
      </c>
      <c r="X1619" t="str">
        <f t="shared" si="178"/>
        <v>Attrited</v>
      </c>
      <c r="Y1619">
        <f t="shared" si="179"/>
        <v>0.29315068493150687</v>
      </c>
      <c r="Z1619" t="str">
        <f t="shared" si="180"/>
        <v>&lt;1 Year</v>
      </c>
      <c r="AA1619" t="str">
        <f t="shared" si="181"/>
        <v>130K+</v>
      </c>
    </row>
    <row r="1620" spans="1:27" ht="19.95" customHeight="1" x14ac:dyDescent="0.3">
      <c r="A1620" s="4" t="s">
        <v>1747</v>
      </c>
      <c r="B1620" s="5">
        <v>45492</v>
      </c>
      <c r="C1620" s="6" t="s">
        <v>86</v>
      </c>
      <c r="D1620" s="6" t="s">
        <v>87</v>
      </c>
      <c r="E1620" s="6" t="s">
        <v>67</v>
      </c>
      <c r="F1620" s="6" t="s">
        <v>135</v>
      </c>
      <c r="G1620" s="6" t="s">
        <v>89</v>
      </c>
      <c r="H1620" s="6" t="s">
        <v>43</v>
      </c>
      <c r="I1620" s="6" t="s">
        <v>50</v>
      </c>
      <c r="J1620" s="5">
        <v>45492</v>
      </c>
      <c r="K1620" s="5">
        <v>45926</v>
      </c>
      <c r="L1620" s="6" t="s">
        <v>51</v>
      </c>
      <c r="M1620" s="6">
        <v>434</v>
      </c>
      <c r="N1620" s="6" t="s">
        <v>29</v>
      </c>
      <c r="O1620" s="6" t="s">
        <v>30</v>
      </c>
      <c r="P1620" s="6" t="s">
        <v>64</v>
      </c>
      <c r="Q1620" s="6">
        <v>3</v>
      </c>
      <c r="R1620" s="6" t="s">
        <v>37</v>
      </c>
      <c r="S1620" s="6">
        <v>1</v>
      </c>
      <c r="T1620" s="7">
        <v>55500</v>
      </c>
      <c r="U1620" t="str">
        <f t="shared" si="175"/>
        <v>Reviewed</v>
      </c>
      <c r="V1620" t="str">
        <f t="shared" si="176"/>
        <v>meets</v>
      </c>
      <c r="W1620">
        <f t="shared" si="177"/>
        <v>1</v>
      </c>
      <c r="X1620" t="str">
        <f t="shared" si="178"/>
        <v>Attrited</v>
      </c>
      <c r="Y1620">
        <f t="shared" si="179"/>
        <v>1.189041095890411</v>
      </c>
      <c r="Z1620" t="str">
        <f t="shared" si="180"/>
        <v>1–2 Years</v>
      </c>
      <c r="AA1620" t="str">
        <f t="shared" si="181"/>
        <v>&lt;70K</v>
      </c>
    </row>
    <row r="1621" spans="1:27" ht="19.95" customHeight="1" x14ac:dyDescent="0.3">
      <c r="A1621" s="8" t="s">
        <v>1748</v>
      </c>
      <c r="B1621" s="9">
        <v>45684</v>
      </c>
      <c r="C1621" s="1" t="s">
        <v>91</v>
      </c>
      <c r="D1621" s="1" t="s">
        <v>87</v>
      </c>
      <c r="E1621" s="1" t="s">
        <v>92</v>
      </c>
      <c r="F1621" s="1" t="s">
        <v>93</v>
      </c>
      <c r="G1621" s="1" t="s">
        <v>94</v>
      </c>
      <c r="H1621" s="1" t="s">
        <v>26</v>
      </c>
      <c r="I1621" s="1" t="s">
        <v>27</v>
      </c>
      <c r="J1621" s="9">
        <v>45684</v>
      </c>
      <c r="K1621" s="9"/>
      <c r="L1621" s="1" t="s">
        <v>28</v>
      </c>
      <c r="M1621" s="1">
        <v>338</v>
      </c>
      <c r="N1621" s="1" t="s">
        <v>75</v>
      </c>
      <c r="O1621" s="1" t="s">
        <v>63</v>
      </c>
      <c r="P1621" s="1" t="s">
        <v>31</v>
      </c>
      <c r="Q1621" s="1">
        <v>2</v>
      </c>
      <c r="R1621" s="1" t="s">
        <v>53</v>
      </c>
      <c r="S1621" s="1">
        <v>1</v>
      </c>
      <c r="T1621" s="10">
        <v>92000</v>
      </c>
      <c r="U1621" t="str">
        <f t="shared" si="175"/>
        <v>Reviewed</v>
      </c>
      <c r="V1621" t="str">
        <f t="shared" si="176"/>
        <v>needs_support</v>
      </c>
      <c r="W1621">
        <f t="shared" si="177"/>
        <v>0</v>
      </c>
      <c r="X1621" t="str">
        <f t="shared" si="178"/>
        <v>Active</v>
      </c>
      <c r="Y1621">
        <f t="shared" si="179"/>
        <v>0.92602739726027394</v>
      </c>
      <c r="Z1621" t="str">
        <f t="shared" si="180"/>
        <v>&lt;1 Year</v>
      </c>
      <c r="AA1621" t="str">
        <f t="shared" si="181"/>
        <v>70K–99K</v>
      </c>
    </row>
    <row r="1622" spans="1:27" ht="19.95" customHeight="1" x14ac:dyDescent="0.3">
      <c r="A1622" s="4" t="s">
        <v>1749</v>
      </c>
      <c r="B1622" s="5">
        <v>44983</v>
      </c>
      <c r="C1622" s="6" t="s">
        <v>21</v>
      </c>
      <c r="D1622" s="6" t="s">
        <v>22</v>
      </c>
      <c r="E1622" s="6" t="s">
        <v>23</v>
      </c>
      <c r="F1622" s="6" t="s">
        <v>288</v>
      </c>
      <c r="G1622" s="6" t="s">
        <v>25</v>
      </c>
      <c r="H1622" s="6" t="s">
        <v>43</v>
      </c>
      <c r="I1622" s="6" t="s">
        <v>27</v>
      </c>
      <c r="J1622" s="5">
        <v>44983</v>
      </c>
      <c r="K1622" s="5"/>
      <c r="L1622" s="6" t="s">
        <v>28</v>
      </c>
      <c r="M1622" s="6">
        <v>1039</v>
      </c>
      <c r="N1622" s="6" t="s">
        <v>122</v>
      </c>
      <c r="O1622" s="6" t="s">
        <v>105</v>
      </c>
      <c r="P1622" s="6" t="s">
        <v>31</v>
      </c>
      <c r="Q1622" s="6">
        <v>3</v>
      </c>
      <c r="R1622" s="6" t="s">
        <v>37</v>
      </c>
      <c r="S1622" s="6">
        <v>3</v>
      </c>
      <c r="T1622" s="7">
        <v>70000</v>
      </c>
      <c r="U1622" t="str">
        <f t="shared" si="175"/>
        <v>Reviewed</v>
      </c>
      <c r="V1622" t="str">
        <f t="shared" si="176"/>
        <v>meets</v>
      </c>
      <c r="W1622">
        <f t="shared" si="177"/>
        <v>0</v>
      </c>
      <c r="X1622" t="str">
        <f t="shared" si="178"/>
        <v>Active</v>
      </c>
      <c r="Y1622">
        <f t="shared" si="179"/>
        <v>2.8465753424657536</v>
      </c>
      <c r="Z1622" t="str">
        <f t="shared" si="180"/>
        <v>2–3 Years</v>
      </c>
      <c r="AA1622" t="str">
        <f t="shared" si="181"/>
        <v>70K–99K</v>
      </c>
    </row>
    <row r="1623" spans="1:27" ht="19.95" customHeight="1" x14ac:dyDescent="0.3">
      <c r="A1623" s="8" t="s">
        <v>1750</v>
      </c>
      <c r="B1623" s="9">
        <v>45916</v>
      </c>
      <c r="C1623" s="1" t="s">
        <v>34</v>
      </c>
      <c r="D1623" s="1" t="s">
        <v>22</v>
      </c>
      <c r="E1623" s="1" t="s">
        <v>23</v>
      </c>
      <c r="F1623" s="1" t="s">
        <v>24</v>
      </c>
      <c r="G1623" s="1" t="s">
        <v>25</v>
      </c>
      <c r="H1623" s="1" t="s">
        <v>26</v>
      </c>
      <c r="I1623" s="1" t="s">
        <v>27</v>
      </c>
      <c r="J1623" s="9">
        <v>45916</v>
      </c>
      <c r="K1623" s="9"/>
      <c r="L1623" s="1" t="s">
        <v>28</v>
      </c>
      <c r="M1623" s="1">
        <v>106</v>
      </c>
      <c r="N1623" s="1" t="s">
        <v>29</v>
      </c>
      <c r="O1623" s="1" t="s">
        <v>30</v>
      </c>
      <c r="P1623" s="1" t="s">
        <v>64</v>
      </c>
      <c r="Q1623" s="1" t="s">
        <v>95</v>
      </c>
      <c r="R1623" s="1" t="s">
        <v>28</v>
      </c>
      <c r="S1623" s="1">
        <v>0</v>
      </c>
      <c r="T1623" s="10">
        <v>86500</v>
      </c>
      <c r="U1623" t="str">
        <f t="shared" si="175"/>
        <v>Not Reviewed</v>
      </c>
      <c r="V1623" t="str">
        <f t="shared" si="176"/>
        <v>Not Reviewed</v>
      </c>
      <c r="W1623">
        <f t="shared" si="177"/>
        <v>0</v>
      </c>
      <c r="X1623" t="str">
        <f t="shared" si="178"/>
        <v>Active</v>
      </c>
      <c r="Y1623">
        <f t="shared" si="179"/>
        <v>0.29041095890410956</v>
      </c>
      <c r="Z1623" t="str">
        <f t="shared" si="180"/>
        <v>&lt;1 Year</v>
      </c>
      <c r="AA1623" t="str">
        <f t="shared" si="181"/>
        <v>70K–99K</v>
      </c>
    </row>
    <row r="1624" spans="1:27" ht="19.95" customHeight="1" x14ac:dyDescent="0.3">
      <c r="A1624" s="4" t="s">
        <v>1751</v>
      </c>
      <c r="B1624" s="5">
        <v>45785</v>
      </c>
      <c r="C1624" s="6" t="s">
        <v>39</v>
      </c>
      <c r="D1624" s="6" t="s">
        <v>22</v>
      </c>
      <c r="E1624" s="6" t="s">
        <v>40</v>
      </c>
      <c r="F1624" s="6" t="s">
        <v>187</v>
      </c>
      <c r="G1624" s="6" t="s">
        <v>42</v>
      </c>
      <c r="H1624" s="6" t="s">
        <v>110</v>
      </c>
      <c r="I1624" s="6" t="s">
        <v>27</v>
      </c>
      <c r="J1624" s="5">
        <v>45785</v>
      </c>
      <c r="K1624" s="5"/>
      <c r="L1624" s="6" t="s">
        <v>28</v>
      </c>
      <c r="M1624" s="6">
        <v>237</v>
      </c>
      <c r="N1624" s="6" t="s">
        <v>75</v>
      </c>
      <c r="O1624" s="6" t="s">
        <v>63</v>
      </c>
      <c r="P1624" s="6" t="s">
        <v>44</v>
      </c>
      <c r="Q1624" s="6">
        <v>4</v>
      </c>
      <c r="R1624" s="6" t="s">
        <v>32</v>
      </c>
      <c r="S1624" s="6">
        <v>1</v>
      </c>
      <c r="T1624" s="7">
        <v>185000</v>
      </c>
      <c r="U1624" t="str">
        <f t="shared" si="175"/>
        <v>Reviewed</v>
      </c>
      <c r="V1624" t="str">
        <f t="shared" si="176"/>
        <v>exceeds</v>
      </c>
      <c r="W1624">
        <f t="shared" si="177"/>
        <v>0</v>
      </c>
      <c r="X1624" t="str">
        <f t="shared" si="178"/>
        <v>Active</v>
      </c>
      <c r="Y1624">
        <f t="shared" si="179"/>
        <v>0.64931506849315068</v>
      </c>
      <c r="Z1624" t="str">
        <f t="shared" si="180"/>
        <v>&lt;1 Year</v>
      </c>
      <c r="AA1624" t="str">
        <f t="shared" si="181"/>
        <v>130K+</v>
      </c>
    </row>
    <row r="1625" spans="1:27" ht="19.95" customHeight="1" x14ac:dyDescent="0.3">
      <c r="A1625" s="8" t="s">
        <v>1752</v>
      </c>
      <c r="B1625" s="9">
        <v>44938</v>
      </c>
      <c r="C1625" s="1" t="s">
        <v>46</v>
      </c>
      <c r="D1625" s="1" t="s">
        <v>22</v>
      </c>
      <c r="E1625" s="1" t="s">
        <v>40</v>
      </c>
      <c r="F1625" s="1" t="s">
        <v>47</v>
      </c>
      <c r="G1625" s="1" t="s">
        <v>48</v>
      </c>
      <c r="H1625" s="1" t="s">
        <v>49</v>
      </c>
      <c r="I1625" s="1" t="s">
        <v>27</v>
      </c>
      <c r="J1625" s="9">
        <v>44938</v>
      </c>
      <c r="K1625" s="9"/>
      <c r="L1625" s="1" t="s">
        <v>28</v>
      </c>
      <c r="M1625" s="1">
        <v>1084</v>
      </c>
      <c r="N1625" s="1" t="s">
        <v>122</v>
      </c>
      <c r="O1625" s="1" t="s">
        <v>105</v>
      </c>
      <c r="P1625" s="1" t="s">
        <v>107</v>
      </c>
      <c r="Q1625" s="1">
        <v>4</v>
      </c>
      <c r="R1625" s="1" t="s">
        <v>32</v>
      </c>
      <c r="S1625" s="1">
        <v>3</v>
      </c>
      <c r="T1625" s="10">
        <v>108500</v>
      </c>
      <c r="U1625" t="str">
        <f t="shared" si="175"/>
        <v>Reviewed</v>
      </c>
      <c r="V1625" t="str">
        <f t="shared" si="176"/>
        <v>exceeds</v>
      </c>
      <c r="W1625">
        <f t="shared" si="177"/>
        <v>0</v>
      </c>
      <c r="X1625" t="str">
        <f t="shared" si="178"/>
        <v>Active</v>
      </c>
      <c r="Y1625">
        <f t="shared" si="179"/>
        <v>2.9698630136986299</v>
      </c>
      <c r="Z1625" t="str">
        <f t="shared" si="180"/>
        <v>2–3 Years</v>
      </c>
      <c r="AA1625" t="str">
        <f t="shared" si="181"/>
        <v>100K–129K</v>
      </c>
    </row>
    <row r="1626" spans="1:27" ht="19.95" customHeight="1" x14ac:dyDescent="0.3">
      <c r="A1626" s="4" t="s">
        <v>1753</v>
      </c>
      <c r="B1626" s="5">
        <v>45311</v>
      </c>
      <c r="C1626" s="6" t="s">
        <v>55</v>
      </c>
      <c r="D1626" s="6" t="s">
        <v>56</v>
      </c>
      <c r="E1626" s="6" t="s">
        <v>23</v>
      </c>
      <c r="F1626" s="6" t="s">
        <v>57</v>
      </c>
      <c r="G1626" s="6" t="s">
        <v>58</v>
      </c>
      <c r="H1626" s="6" t="s">
        <v>43</v>
      </c>
      <c r="I1626" s="6" t="s">
        <v>50</v>
      </c>
      <c r="J1626" s="5">
        <v>45311</v>
      </c>
      <c r="K1626" s="5">
        <v>45543</v>
      </c>
      <c r="L1626" s="6" t="s">
        <v>51</v>
      </c>
      <c r="M1626" s="6">
        <v>232</v>
      </c>
      <c r="N1626" s="6" t="s">
        <v>122</v>
      </c>
      <c r="O1626" s="6" t="s">
        <v>170</v>
      </c>
      <c r="P1626" s="6" t="s">
        <v>64</v>
      </c>
      <c r="Q1626" s="6">
        <v>3</v>
      </c>
      <c r="R1626" s="6" t="s">
        <v>37</v>
      </c>
      <c r="S1626" s="6">
        <v>1</v>
      </c>
      <c r="T1626" s="7">
        <v>73000</v>
      </c>
      <c r="U1626" t="str">
        <f t="shared" si="175"/>
        <v>Reviewed</v>
      </c>
      <c r="V1626" t="str">
        <f t="shared" si="176"/>
        <v>meets</v>
      </c>
      <c r="W1626">
        <f t="shared" si="177"/>
        <v>1</v>
      </c>
      <c r="X1626" t="str">
        <f t="shared" si="178"/>
        <v>Attrited</v>
      </c>
      <c r="Y1626">
        <f t="shared" si="179"/>
        <v>0.63561643835616444</v>
      </c>
      <c r="Z1626" t="str">
        <f t="shared" si="180"/>
        <v>&lt;1 Year</v>
      </c>
      <c r="AA1626" t="str">
        <f t="shared" si="181"/>
        <v>70K–99K</v>
      </c>
    </row>
    <row r="1627" spans="1:27" ht="19.95" customHeight="1" x14ac:dyDescent="0.3">
      <c r="A1627" s="8" t="s">
        <v>1754</v>
      </c>
      <c r="B1627" s="9">
        <v>45603</v>
      </c>
      <c r="C1627" s="1" t="s">
        <v>60</v>
      </c>
      <c r="D1627" s="1" t="s">
        <v>56</v>
      </c>
      <c r="E1627" s="1" t="s">
        <v>40</v>
      </c>
      <c r="F1627" s="1" t="s">
        <v>61</v>
      </c>
      <c r="G1627" s="1" t="s">
        <v>62</v>
      </c>
      <c r="H1627" s="1" t="s">
        <v>26</v>
      </c>
      <c r="I1627" s="1" t="s">
        <v>50</v>
      </c>
      <c r="J1627" s="9">
        <v>45603</v>
      </c>
      <c r="K1627" s="9">
        <v>45918</v>
      </c>
      <c r="L1627" s="1" t="s">
        <v>51</v>
      </c>
      <c r="M1627" s="1">
        <v>315</v>
      </c>
      <c r="N1627" s="1" t="s">
        <v>75</v>
      </c>
      <c r="O1627" s="1" t="s">
        <v>30</v>
      </c>
      <c r="P1627" s="1" t="s">
        <v>64</v>
      </c>
      <c r="Q1627" s="1">
        <v>4</v>
      </c>
      <c r="R1627" s="1" t="s">
        <v>32</v>
      </c>
      <c r="S1627" s="1">
        <v>1</v>
      </c>
      <c r="T1627" s="10">
        <v>98000</v>
      </c>
      <c r="U1627" t="str">
        <f t="shared" si="175"/>
        <v>Reviewed</v>
      </c>
      <c r="V1627" t="str">
        <f t="shared" si="176"/>
        <v>exceeds</v>
      </c>
      <c r="W1627">
        <f t="shared" si="177"/>
        <v>1</v>
      </c>
      <c r="X1627" t="str">
        <f t="shared" si="178"/>
        <v>Attrited</v>
      </c>
      <c r="Y1627">
        <f t="shared" si="179"/>
        <v>0.86301369863013699</v>
      </c>
      <c r="Z1627" t="str">
        <f t="shared" si="180"/>
        <v>&lt;1 Year</v>
      </c>
      <c r="AA1627" t="str">
        <f t="shared" si="181"/>
        <v>70K–99K</v>
      </c>
    </row>
    <row r="1628" spans="1:27" ht="19.95" customHeight="1" x14ac:dyDescent="0.3">
      <c r="A1628" s="4" t="s">
        <v>1755</v>
      </c>
      <c r="B1628" s="5">
        <v>45542</v>
      </c>
      <c r="C1628" s="6" t="s">
        <v>66</v>
      </c>
      <c r="D1628" s="6" t="s">
        <v>56</v>
      </c>
      <c r="E1628" s="6" t="s">
        <v>67</v>
      </c>
      <c r="F1628" s="6" t="s">
        <v>193</v>
      </c>
      <c r="G1628" s="6" t="s">
        <v>69</v>
      </c>
      <c r="H1628" s="6" t="s">
        <v>43</v>
      </c>
      <c r="I1628" s="6" t="s">
        <v>27</v>
      </c>
      <c r="J1628" s="5">
        <v>45542</v>
      </c>
      <c r="K1628" s="5"/>
      <c r="L1628" s="6" t="s">
        <v>28</v>
      </c>
      <c r="M1628" s="6">
        <v>480</v>
      </c>
      <c r="N1628" s="6" t="s">
        <v>52</v>
      </c>
      <c r="O1628" s="6" t="s">
        <v>43</v>
      </c>
      <c r="P1628" s="6" t="s">
        <v>64</v>
      </c>
      <c r="Q1628" s="6">
        <v>4</v>
      </c>
      <c r="R1628" s="6" t="s">
        <v>32</v>
      </c>
      <c r="S1628" s="6">
        <v>1</v>
      </c>
      <c r="T1628" s="7">
        <v>66500</v>
      </c>
      <c r="U1628" t="str">
        <f t="shared" si="175"/>
        <v>Reviewed</v>
      </c>
      <c r="V1628" t="str">
        <f t="shared" si="176"/>
        <v>exceeds</v>
      </c>
      <c r="W1628">
        <f t="shared" si="177"/>
        <v>0</v>
      </c>
      <c r="X1628" t="str">
        <f t="shared" si="178"/>
        <v>Active</v>
      </c>
      <c r="Y1628">
        <f t="shared" si="179"/>
        <v>1.3150684931506849</v>
      </c>
      <c r="Z1628" t="str">
        <f t="shared" si="180"/>
        <v>1–2 Years</v>
      </c>
      <c r="AA1628" t="str">
        <f t="shared" si="181"/>
        <v>&lt;70K</v>
      </c>
    </row>
    <row r="1629" spans="1:27" ht="19.95" customHeight="1" x14ac:dyDescent="0.3">
      <c r="A1629" s="8" t="s">
        <v>1756</v>
      </c>
      <c r="B1629" s="9">
        <v>45318</v>
      </c>
      <c r="C1629" s="1" t="s">
        <v>71</v>
      </c>
      <c r="D1629" s="1" t="s">
        <v>72</v>
      </c>
      <c r="E1629" s="1" t="s">
        <v>23</v>
      </c>
      <c r="F1629" s="1" t="s">
        <v>150</v>
      </c>
      <c r="G1629" s="1" t="s">
        <v>74</v>
      </c>
      <c r="H1629" s="1" t="s">
        <v>26</v>
      </c>
      <c r="I1629" s="1" t="s">
        <v>27</v>
      </c>
      <c r="J1629" s="9">
        <v>45318</v>
      </c>
      <c r="K1629" s="9"/>
      <c r="L1629" s="1" t="s">
        <v>28</v>
      </c>
      <c r="M1629" s="1">
        <v>704</v>
      </c>
      <c r="N1629" s="1" t="s">
        <v>29</v>
      </c>
      <c r="O1629" s="1" t="s">
        <v>63</v>
      </c>
      <c r="P1629" s="1" t="s">
        <v>31</v>
      </c>
      <c r="Q1629" s="1">
        <v>1</v>
      </c>
      <c r="R1629" s="1" t="s">
        <v>53</v>
      </c>
      <c r="S1629" s="1">
        <v>2</v>
      </c>
      <c r="T1629" s="10">
        <v>88500</v>
      </c>
      <c r="U1629" t="str">
        <f t="shared" si="175"/>
        <v>Reviewed</v>
      </c>
      <c r="V1629" t="str">
        <f t="shared" si="176"/>
        <v>needs_support</v>
      </c>
      <c r="W1629">
        <f t="shared" si="177"/>
        <v>0</v>
      </c>
      <c r="X1629" t="str">
        <f t="shared" si="178"/>
        <v>Active</v>
      </c>
      <c r="Y1629">
        <f t="shared" si="179"/>
        <v>1.9287671232876713</v>
      </c>
      <c r="Z1629" t="str">
        <f t="shared" si="180"/>
        <v>1–2 Years</v>
      </c>
      <c r="AA1629" t="str">
        <f t="shared" si="181"/>
        <v>70K–99K</v>
      </c>
    </row>
    <row r="1630" spans="1:27" ht="19.95" customHeight="1" x14ac:dyDescent="0.3">
      <c r="A1630" s="4" t="s">
        <v>1757</v>
      </c>
      <c r="B1630" s="5">
        <v>45179</v>
      </c>
      <c r="C1630" s="6" t="s">
        <v>77</v>
      </c>
      <c r="D1630" s="6" t="s">
        <v>72</v>
      </c>
      <c r="E1630" s="6" t="s">
        <v>40</v>
      </c>
      <c r="F1630" s="6" t="s">
        <v>112</v>
      </c>
      <c r="G1630" s="6" t="s">
        <v>79</v>
      </c>
      <c r="H1630" s="6" t="s">
        <v>43</v>
      </c>
      <c r="I1630" s="6" t="s">
        <v>27</v>
      </c>
      <c r="J1630" s="5">
        <v>45179</v>
      </c>
      <c r="K1630" s="5"/>
      <c r="L1630" s="6" t="s">
        <v>28</v>
      </c>
      <c r="M1630" s="6">
        <v>843</v>
      </c>
      <c r="N1630" s="6" t="s">
        <v>52</v>
      </c>
      <c r="O1630" s="6" t="s">
        <v>63</v>
      </c>
      <c r="P1630" s="6" t="s">
        <v>64</v>
      </c>
      <c r="Q1630" s="6">
        <v>2</v>
      </c>
      <c r="R1630" s="6" t="s">
        <v>53</v>
      </c>
      <c r="S1630" s="6">
        <v>2</v>
      </c>
      <c r="T1630" s="7">
        <v>63500</v>
      </c>
      <c r="U1630" t="str">
        <f t="shared" si="175"/>
        <v>Reviewed</v>
      </c>
      <c r="V1630" t="str">
        <f t="shared" si="176"/>
        <v>needs_support</v>
      </c>
      <c r="W1630">
        <f t="shared" si="177"/>
        <v>0</v>
      </c>
      <c r="X1630" t="str">
        <f t="shared" si="178"/>
        <v>Active</v>
      </c>
      <c r="Y1630">
        <f t="shared" si="179"/>
        <v>2.3095890410958906</v>
      </c>
      <c r="Z1630" t="str">
        <f t="shared" si="180"/>
        <v>2–3 Years</v>
      </c>
      <c r="AA1630" t="str">
        <f t="shared" si="181"/>
        <v>&lt;70K</v>
      </c>
    </row>
    <row r="1631" spans="1:27" ht="19.95" customHeight="1" x14ac:dyDescent="0.3">
      <c r="A1631" s="8" t="s">
        <v>1758</v>
      </c>
      <c r="B1631" s="9">
        <v>45401</v>
      </c>
      <c r="C1631" s="1" t="s">
        <v>81</v>
      </c>
      <c r="D1631" s="1" t="s">
        <v>72</v>
      </c>
      <c r="E1631" s="1" t="s">
        <v>23</v>
      </c>
      <c r="F1631" s="1" t="s">
        <v>286</v>
      </c>
      <c r="G1631" s="1" t="s">
        <v>94</v>
      </c>
      <c r="H1631" s="1" t="s">
        <v>110</v>
      </c>
      <c r="I1631" s="1" t="s">
        <v>27</v>
      </c>
      <c r="J1631" s="9">
        <v>45401</v>
      </c>
      <c r="K1631" s="9"/>
      <c r="L1631" s="1" t="s">
        <v>28</v>
      </c>
      <c r="M1631" s="1">
        <v>621</v>
      </c>
      <c r="N1631" s="1" t="s">
        <v>52</v>
      </c>
      <c r="O1631" s="1" t="s">
        <v>63</v>
      </c>
      <c r="P1631" s="1" t="s">
        <v>107</v>
      </c>
      <c r="Q1631" s="1">
        <v>2</v>
      </c>
      <c r="R1631" s="1" t="s">
        <v>53</v>
      </c>
      <c r="S1631" s="1">
        <v>2</v>
      </c>
      <c r="T1631" s="10">
        <v>146500</v>
      </c>
      <c r="U1631" t="str">
        <f t="shared" si="175"/>
        <v>Reviewed</v>
      </c>
      <c r="V1631" t="str">
        <f t="shared" si="176"/>
        <v>needs_support</v>
      </c>
      <c r="W1631">
        <f t="shared" si="177"/>
        <v>0</v>
      </c>
      <c r="X1631" t="str">
        <f t="shared" si="178"/>
        <v>Active</v>
      </c>
      <c r="Y1631">
        <f t="shared" si="179"/>
        <v>1.7013698630136986</v>
      </c>
      <c r="Z1631" t="str">
        <f t="shared" si="180"/>
        <v>1–2 Years</v>
      </c>
      <c r="AA1631" t="str">
        <f t="shared" si="181"/>
        <v>130K+</v>
      </c>
    </row>
    <row r="1632" spans="1:27" ht="19.95" customHeight="1" x14ac:dyDescent="0.3">
      <c r="A1632" s="4" t="s">
        <v>1759</v>
      </c>
      <c r="B1632" s="5">
        <v>44958</v>
      </c>
      <c r="C1632" s="6" t="s">
        <v>86</v>
      </c>
      <c r="D1632" s="6" t="s">
        <v>87</v>
      </c>
      <c r="E1632" s="6" t="s">
        <v>67</v>
      </c>
      <c r="F1632" s="6" t="s">
        <v>135</v>
      </c>
      <c r="G1632" s="6" t="s">
        <v>89</v>
      </c>
      <c r="H1632" s="6" t="s">
        <v>43</v>
      </c>
      <c r="I1632" s="6" t="s">
        <v>27</v>
      </c>
      <c r="J1632" s="5">
        <v>44958</v>
      </c>
      <c r="K1632" s="5"/>
      <c r="L1632" s="6" t="s">
        <v>28</v>
      </c>
      <c r="M1632" s="6">
        <v>1064</v>
      </c>
      <c r="N1632" s="6" t="s">
        <v>122</v>
      </c>
      <c r="O1632" s="6" t="s">
        <v>63</v>
      </c>
      <c r="P1632" s="6" t="s">
        <v>107</v>
      </c>
      <c r="Q1632" s="6">
        <v>4</v>
      </c>
      <c r="R1632" s="6" t="s">
        <v>32</v>
      </c>
      <c r="S1632" s="6">
        <v>3</v>
      </c>
      <c r="T1632" s="7">
        <v>76500</v>
      </c>
      <c r="U1632" t="str">
        <f t="shared" si="175"/>
        <v>Reviewed</v>
      </c>
      <c r="V1632" t="str">
        <f t="shared" si="176"/>
        <v>exceeds</v>
      </c>
      <c r="W1632">
        <f t="shared" si="177"/>
        <v>0</v>
      </c>
      <c r="X1632" t="str">
        <f t="shared" si="178"/>
        <v>Active</v>
      </c>
      <c r="Y1632">
        <f t="shared" si="179"/>
        <v>2.9150684931506849</v>
      </c>
      <c r="Z1632" t="str">
        <f t="shared" si="180"/>
        <v>2–3 Years</v>
      </c>
      <c r="AA1632" t="str">
        <f t="shared" si="181"/>
        <v>70K–99K</v>
      </c>
    </row>
    <row r="1633" spans="1:27" ht="19.95" customHeight="1" x14ac:dyDescent="0.3">
      <c r="A1633" s="8" t="s">
        <v>1760</v>
      </c>
      <c r="B1633" s="9">
        <v>44957</v>
      </c>
      <c r="C1633" s="1" t="s">
        <v>91</v>
      </c>
      <c r="D1633" s="1" t="s">
        <v>87</v>
      </c>
      <c r="E1633" s="1" t="s">
        <v>92</v>
      </c>
      <c r="F1633" s="1" t="s">
        <v>93</v>
      </c>
      <c r="G1633" s="1" t="s">
        <v>94</v>
      </c>
      <c r="H1633" s="1" t="s">
        <v>26</v>
      </c>
      <c r="I1633" s="1" t="s">
        <v>27</v>
      </c>
      <c r="J1633" s="9">
        <v>44957</v>
      </c>
      <c r="K1633" s="9"/>
      <c r="L1633" s="1" t="s">
        <v>28</v>
      </c>
      <c r="M1633" s="1">
        <v>1065</v>
      </c>
      <c r="N1633" s="1" t="s">
        <v>75</v>
      </c>
      <c r="O1633" s="1" t="s">
        <v>30</v>
      </c>
      <c r="P1633" s="1" t="s">
        <v>133</v>
      </c>
      <c r="Q1633" s="1">
        <v>2</v>
      </c>
      <c r="R1633" s="1" t="s">
        <v>53</v>
      </c>
      <c r="S1633" s="1">
        <v>3</v>
      </c>
      <c r="T1633" s="10">
        <v>98000</v>
      </c>
      <c r="U1633" t="str">
        <f t="shared" si="175"/>
        <v>Reviewed</v>
      </c>
      <c r="V1633" t="str">
        <f t="shared" si="176"/>
        <v>needs_support</v>
      </c>
      <c r="W1633">
        <f t="shared" si="177"/>
        <v>0</v>
      </c>
      <c r="X1633" t="str">
        <f t="shared" si="178"/>
        <v>Active</v>
      </c>
      <c r="Y1633">
        <f t="shared" si="179"/>
        <v>2.9178082191780823</v>
      </c>
      <c r="Z1633" t="str">
        <f t="shared" si="180"/>
        <v>2–3 Years</v>
      </c>
      <c r="AA1633" t="str">
        <f t="shared" si="181"/>
        <v>70K–99K</v>
      </c>
    </row>
    <row r="1634" spans="1:27" ht="19.95" customHeight="1" x14ac:dyDescent="0.3">
      <c r="A1634" s="4" t="s">
        <v>1761</v>
      </c>
      <c r="B1634" s="5">
        <v>45318</v>
      </c>
      <c r="C1634" s="6" t="s">
        <v>21</v>
      </c>
      <c r="D1634" s="6" t="s">
        <v>22</v>
      </c>
      <c r="E1634" s="6" t="s">
        <v>23</v>
      </c>
      <c r="F1634" s="6" t="s">
        <v>121</v>
      </c>
      <c r="G1634" s="6" t="s">
        <v>25</v>
      </c>
      <c r="H1634" s="6" t="s">
        <v>49</v>
      </c>
      <c r="I1634" s="6" t="s">
        <v>27</v>
      </c>
      <c r="J1634" s="5">
        <v>45318</v>
      </c>
      <c r="K1634" s="5"/>
      <c r="L1634" s="6" t="s">
        <v>28</v>
      </c>
      <c r="M1634" s="6">
        <v>704</v>
      </c>
      <c r="N1634" s="6" t="s">
        <v>140</v>
      </c>
      <c r="O1634" s="6" t="s">
        <v>63</v>
      </c>
      <c r="P1634" s="6" t="s">
        <v>64</v>
      </c>
      <c r="Q1634" s="6">
        <v>4</v>
      </c>
      <c r="R1634" s="6" t="s">
        <v>32</v>
      </c>
      <c r="S1634" s="6">
        <v>2</v>
      </c>
      <c r="T1634" s="7">
        <v>104500</v>
      </c>
      <c r="U1634" t="str">
        <f t="shared" si="175"/>
        <v>Reviewed</v>
      </c>
      <c r="V1634" t="str">
        <f t="shared" si="176"/>
        <v>exceeds</v>
      </c>
      <c r="W1634">
        <f t="shared" si="177"/>
        <v>0</v>
      </c>
      <c r="X1634" t="str">
        <f t="shared" si="178"/>
        <v>Active</v>
      </c>
      <c r="Y1634">
        <f t="shared" si="179"/>
        <v>1.9287671232876713</v>
      </c>
      <c r="Z1634" t="str">
        <f t="shared" si="180"/>
        <v>1–2 Years</v>
      </c>
      <c r="AA1634" t="str">
        <f t="shared" si="181"/>
        <v>100K–129K</v>
      </c>
    </row>
    <row r="1635" spans="1:27" ht="19.95" customHeight="1" x14ac:dyDescent="0.3">
      <c r="A1635" s="8" t="s">
        <v>1762</v>
      </c>
      <c r="B1635" s="9">
        <v>45437</v>
      </c>
      <c r="C1635" s="1" t="s">
        <v>34</v>
      </c>
      <c r="D1635" s="1" t="s">
        <v>22</v>
      </c>
      <c r="E1635" s="1" t="s">
        <v>23</v>
      </c>
      <c r="F1635" s="1" t="s">
        <v>99</v>
      </c>
      <c r="G1635" s="1" t="s">
        <v>36</v>
      </c>
      <c r="H1635" s="1" t="s">
        <v>49</v>
      </c>
      <c r="I1635" s="1" t="s">
        <v>27</v>
      </c>
      <c r="J1635" s="9">
        <v>45437</v>
      </c>
      <c r="K1635" s="9"/>
      <c r="L1635" s="1" t="s">
        <v>28</v>
      </c>
      <c r="M1635" s="1">
        <v>585</v>
      </c>
      <c r="N1635" s="1" t="s">
        <v>52</v>
      </c>
      <c r="O1635" s="1" t="s">
        <v>63</v>
      </c>
      <c r="P1635" s="1" t="s">
        <v>31</v>
      </c>
      <c r="Q1635" s="1">
        <v>3</v>
      </c>
      <c r="R1635" s="1" t="s">
        <v>37</v>
      </c>
      <c r="S1635" s="1">
        <v>2</v>
      </c>
      <c r="T1635" s="10">
        <v>100500</v>
      </c>
      <c r="U1635" t="str">
        <f t="shared" si="175"/>
        <v>Reviewed</v>
      </c>
      <c r="V1635" t="str">
        <f t="shared" si="176"/>
        <v>meets</v>
      </c>
      <c r="W1635">
        <f t="shared" si="177"/>
        <v>0</v>
      </c>
      <c r="X1635" t="str">
        <f t="shared" si="178"/>
        <v>Active</v>
      </c>
      <c r="Y1635">
        <f t="shared" si="179"/>
        <v>1.6027397260273972</v>
      </c>
      <c r="Z1635" t="str">
        <f t="shared" si="180"/>
        <v>1–2 Years</v>
      </c>
      <c r="AA1635" t="str">
        <f t="shared" si="181"/>
        <v>100K–129K</v>
      </c>
    </row>
    <row r="1636" spans="1:27" ht="19.95" customHeight="1" x14ac:dyDescent="0.3">
      <c r="A1636" s="4" t="s">
        <v>1763</v>
      </c>
      <c r="B1636" s="5">
        <v>45762</v>
      </c>
      <c r="C1636" s="6" t="s">
        <v>39</v>
      </c>
      <c r="D1636" s="6" t="s">
        <v>22</v>
      </c>
      <c r="E1636" s="6" t="s">
        <v>40</v>
      </c>
      <c r="F1636" s="6" t="s">
        <v>101</v>
      </c>
      <c r="G1636" s="6" t="s">
        <v>48</v>
      </c>
      <c r="H1636" s="6" t="s">
        <v>26</v>
      </c>
      <c r="I1636" s="6" t="s">
        <v>50</v>
      </c>
      <c r="J1636" s="5">
        <v>45762</v>
      </c>
      <c r="K1636" s="5">
        <v>46005</v>
      </c>
      <c r="L1636" s="6" t="s">
        <v>51</v>
      </c>
      <c r="M1636" s="6">
        <v>243</v>
      </c>
      <c r="N1636" s="6" t="s">
        <v>122</v>
      </c>
      <c r="O1636" s="6" t="s">
        <v>43</v>
      </c>
      <c r="P1636" s="6" t="s">
        <v>44</v>
      </c>
      <c r="Q1636" s="6">
        <v>3</v>
      </c>
      <c r="R1636" s="6" t="s">
        <v>37</v>
      </c>
      <c r="S1636" s="6">
        <v>1</v>
      </c>
      <c r="T1636" s="7">
        <v>80500</v>
      </c>
      <c r="U1636" t="str">
        <f t="shared" si="175"/>
        <v>Reviewed</v>
      </c>
      <c r="V1636" t="str">
        <f t="shared" si="176"/>
        <v>meets</v>
      </c>
      <c r="W1636">
        <f t="shared" si="177"/>
        <v>1</v>
      </c>
      <c r="X1636" t="str">
        <f t="shared" si="178"/>
        <v>Attrited</v>
      </c>
      <c r="Y1636">
        <f t="shared" si="179"/>
        <v>0.66575342465753429</v>
      </c>
      <c r="Z1636" t="str">
        <f t="shared" si="180"/>
        <v>&lt;1 Year</v>
      </c>
      <c r="AA1636" t="str">
        <f t="shared" si="181"/>
        <v>70K–99K</v>
      </c>
    </row>
    <row r="1637" spans="1:27" ht="19.95" customHeight="1" x14ac:dyDescent="0.3">
      <c r="A1637" s="8" t="s">
        <v>1764</v>
      </c>
      <c r="B1637" s="9">
        <v>45334</v>
      </c>
      <c r="C1637" s="1" t="s">
        <v>46</v>
      </c>
      <c r="D1637" s="1" t="s">
        <v>22</v>
      </c>
      <c r="E1637" s="1" t="s">
        <v>40</v>
      </c>
      <c r="F1637" s="1" t="s">
        <v>143</v>
      </c>
      <c r="G1637" s="1" t="s">
        <v>48</v>
      </c>
      <c r="H1637" s="1" t="s">
        <v>43</v>
      </c>
      <c r="I1637" s="1" t="s">
        <v>27</v>
      </c>
      <c r="J1637" s="9">
        <v>45334</v>
      </c>
      <c r="K1637" s="9"/>
      <c r="L1637" s="1" t="s">
        <v>28</v>
      </c>
      <c r="M1637" s="1">
        <v>688</v>
      </c>
      <c r="N1637" s="1" t="s">
        <v>29</v>
      </c>
      <c r="O1637" s="1" t="s">
        <v>30</v>
      </c>
      <c r="P1637" s="1" t="s">
        <v>44</v>
      </c>
      <c r="Q1637" s="1">
        <v>4</v>
      </c>
      <c r="R1637" s="1" t="s">
        <v>32</v>
      </c>
      <c r="S1637" s="1">
        <v>2</v>
      </c>
      <c r="T1637" s="10">
        <v>74500</v>
      </c>
      <c r="U1637" t="str">
        <f t="shared" si="175"/>
        <v>Reviewed</v>
      </c>
      <c r="V1637" t="str">
        <f t="shared" si="176"/>
        <v>exceeds</v>
      </c>
      <c r="W1637">
        <f t="shared" si="177"/>
        <v>0</v>
      </c>
      <c r="X1637" t="str">
        <f t="shared" si="178"/>
        <v>Active</v>
      </c>
      <c r="Y1637">
        <f t="shared" si="179"/>
        <v>1.8849315068493151</v>
      </c>
      <c r="Z1637" t="str">
        <f t="shared" si="180"/>
        <v>1–2 Years</v>
      </c>
      <c r="AA1637" t="str">
        <f t="shared" si="181"/>
        <v>70K–99K</v>
      </c>
    </row>
    <row r="1638" spans="1:27" ht="19.95" customHeight="1" x14ac:dyDescent="0.3">
      <c r="A1638" s="4" t="s">
        <v>1765</v>
      </c>
      <c r="B1638" s="5">
        <v>44955</v>
      </c>
      <c r="C1638" s="6" t="s">
        <v>55</v>
      </c>
      <c r="D1638" s="6" t="s">
        <v>56</v>
      </c>
      <c r="E1638" s="6" t="s">
        <v>23</v>
      </c>
      <c r="F1638" s="6" t="s">
        <v>190</v>
      </c>
      <c r="G1638" s="6" t="s">
        <v>58</v>
      </c>
      <c r="H1638" s="6" t="s">
        <v>49</v>
      </c>
      <c r="I1638" s="6" t="s">
        <v>27</v>
      </c>
      <c r="J1638" s="5">
        <v>44955</v>
      </c>
      <c r="K1638" s="5"/>
      <c r="L1638" s="6" t="s">
        <v>28</v>
      </c>
      <c r="M1638" s="6">
        <v>1067</v>
      </c>
      <c r="N1638" s="6" t="s">
        <v>29</v>
      </c>
      <c r="O1638" s="6" t="s">
        <v>105</v>
      </c>
      <c r="P1638" s="6" t="s">
        <v>31</v>
      </c>
      <c r="Q1638" s="6">
        <v>4</v>
      </c>
      <c r="R1638" s="6" t="s">
        <v>32</v>
      </c>
      <c r="S1638" s="6">
        <v>3</v>
      </c>
      <c r="T1638" s="7">
        <v>116500</v>
      </c>
      <c r="U1638" t="str">
        <f t="shared" si="175"/>
        <v>Reviewed</v>
      </c>
      <c r="V1638" t="str">
        <f t="shared" si="176"/>
        <v>exceeds</v>
      </c>
      <c r="W1638">
        <f t="shared" si="177"/>
        <v>0</v>
      </c>
      <c r="X1638" t="str">
        <f t="shared" si="178"/>
        <v>Active</v>
      </c>
      <c r="Y1638">
        <f t="shared" si="179"/>
        <v>2.9232876712328766</v>
      </c>
      <c r="Z1638" t="str">
        <f t="shared" si="180"/>
        <v>2–3 Years</v>
      </c>
      <c r="AA1638" t="str">
        <f t="shared" si="181"/>
        <v>100K–129K</v>
      </c>
    </row>
    <row r="1639" spans="1:27" ht="19.95" customHeight="1" x14ac:dyDescent="0.3">
      <c r="A1639" s="8" t="s">
        <v>1766</v>
      </c>
      <c r="B1639" s="9">
        <v>45793</v>
      </c>
      <c r="C1639" s="1" t="s">
        <v>60</v>
      </c>
      <c r="D1639" s="1" t="s">
        <v>56</v>
      </c>
      <c r="E1639" s="1" t="s">
        <v>40</v>
      </c>
      <c r="F1639" s="1" t="s">
        <v>104</v>
      </c>
      <c r="G1639" s="1" t="s">
        <v>62</v>
      </c>
      <c r="H1639" s="1" t="s">
        <v>43</v>
      </c>
      <c r="I1639" s="1" t="s">
        <v>27</v>
      </c>
      <c r="J1639" s="9">
        <v>45793</v>
      </c>
      <c r="K1639" s="9"/>
      <c r="L1639" s="1" t="s">
        <v>28</v>
      </c>
      <c r="M1639" s="1">
        <v>229</v>
      </c>
      <c r="N1639" s="1" t="s">
        <v>29</v>
      </c>
      <c r="O1639" s="1" t="s">
        <v>63</v>
      </c>
      <c r="P1639" s="1" t="s">
        <v>64</v>
      </c>
      <c r="Q1639" s="1">
        <v>3</v>
      </c>
      <c r="R1639" s="1" t="s">
        <v>37</v>
      </c>
      <c r="S1639" s="1">
        <v>1</v>
      </c>
      <c r="T1639" s="10">
        <v>73000</v>
      </c>
      <c r="U1639" t="str">
        <f t="shared" si="175"/>
        <v>Reviewed</v>
      </c>
      <c r="V1639" t="str">
        <f t="shared" si="176"/>
        <v>meets</v>
      </c>
      <c r="W1639">
        <f t="shared" si="177"/>
        <v>0</v>
      </c>
      <c r="X1639" t="str">
        <f t="shared" si="178"/>
        <v>Active</v>
      </c>
      <c r="Y1639">
        <f t="shared" si="179"/>
        <v>0.62739726027397258</v>
      </c>
      <c r="Z1639" t="str">
        <f t="shared" si="180"/>
        <v>&lt;1 Year</v>
      </c>
      <c r="AA1639" t="str">
        <f t="shared" si="181"/>
        <v>70K–99K</v>
      </c>
    </row>
    <row r="1640" spans="1:27" ht="19.95" customHeight="1" x14ac:dyDescent="0.3">
      <c r="A1640" s="4" t="s">
        <v>1767</v>
      </c>
      <c r="B1640" s="5">
        <v>45087</v>
      </c>
      <c r="C1640" s="6" t="s">
        <v>66</v>
      </c>
      <c r="D1640" s="6" t="s">
        <v>56</v>
      </c>
      <c r="E1640" s="6" t="s">
        <v>67</v>
      </c>
      <c r="F1640" s="6" t="s">
        <v>193</v>
      </c>
      <c r="G1640" s="6" t="s">
        <v>69</v>
      </c>
      <c r="H1640" s="6" t="s">
        <v>43</v>
      </c>
      <c r="I1640" s="6" t="s">
        <v>27</v>
      </c>
      <c r="J1640" s="5">
        <v>45087</v>
      </c>
      <c r="K1640" s="5"/>
      <c r="L1640" s="6" t="s">
        <v>28</v>
      </c>
      <c r="M1640" s="6">
        <v>935</v>
      </c>
      <c r="N1640" s="6" t="s">
        <v>29</v>
      </c>
      <c r="O1640" s="6" t="s">
        <v>43</v>
      </c>
      <c r="P1640" s="6" t="s">
        <v>133</v>
      </c>
      <c r="Q1640" s="6">
        <v>3</v>
      </c>
      <c r="R1640" s="6" t="s">
        <v>37</v>
      </c>
      <c r="S1640" s="6">
        <v>3</v>
      </c>
      <c r="T1640" s="7">
        <v>74000</v>
      </c>
      <c r="U1640" t="str">
        <f t="shared" si="175"/>
        <v>Reviewed</v>
      </c>
      <c r="V1640" t="str">
        <f t="shared" si="176"/>
        <v>meets</v>
      </c>
      <c r="W1640">
        <f t="shared" si="177"/>
        <v>0</v>
      </c>
      <c r="X1640" t="str">
        <f t="shared" si="178"/>
        <v>Active</v>
      </c>
      <c r="Y1640">
        <f t="shared" si="179"/>
        <v>2.5616438356164384</v>
      </c>
      <c r="Z1640" t="str">
        <f t="shared" si="180"/>
        <v>2–3 Years</v>
      </c>
      <c r="AA1640" t="str">
        <f t="shared" si="181"/>
        <v>70K–99K</v>
      </c>
    </row>
    <row r="1641" spans="1:27" ht="19.95" customHeight="1" x14ac:dyDescent="0.3">
      <c r="A1641" s="8" t="s">
        <v>1768</v>
      </c>
      <c r="B1641" s="9">
        <v>45780</v>
      </c>
      <c r="C1641" s="1" t="s">
        <v>71</v>
      </c>
      <c r="D1641" s="1" t="s">
        <v>72</v>
      </c>
      <c r="E1641" s="1" t="s">
        <v>23</v>
      </c>
      <c r="F1641" s="1" t="s">
        <v>150</v>
      </c>
      <c r="G1641" s="1" t="s">
        <v>74</v>
      </c>
      <c r="H1641" s="1" t="s">
        <v>26</v>
      </c>
      <c r="I1641" s="1" t="s">
        <v>27</v>
      </c>
      <c r="J1641" s="9">
        <v>45780</v>
      </c>
      <c r="K1641" s="9"/>
      <c r="L1641" s="1" t="s">
        <v>28</v>
      </c>
      <c r="M1641" s="1">
        <v>242</v>
      </c>
      <c r="N1641" s="1" t="s">
        <v>29</v>
      </c>
      <c r="O1641" s="1" t="s">
        <v>63</v>
      </c>
      <c r="P1641" s="1" t="s">
        <v>64</v>
      </c>
      <c r="Q1641" s="1">
        <v>4</v>
      </c>
      <c r="R1641" s="1" t="s">
        <v>32</v>
      </c>
      <c r="S1641" s="1">
        <v>1</v>
      </c>
      <c r="T1641" s="10">
        <v>81000</v>
      </c>
      <c r="U1641" t="str">
        <f t="shared" si="175"/>
        <v>Reviewed</v>
      </c>
      <c r="V1641" t="str">
        <f t="shared" si="176"/>
        <v>exceeds</v>
      </c>
      <c r="W1641">
        <f t="shared" si="177"/>
        <v>0</v>
      </c>
      <c r="X1641" t="str">
        <f t="shared" si="178"/>
        <v>Active</v>
      </c>
      <c r="Y1641">
        <f t="shared" si="179"/>
        <v>0.66301369863013704</v>
      </c>
      <c r="Z1641" t="str">
        <f t="shared" si="180"/>
        <v>&lt;1 Year</v>
      </c>
      <c r="AA1641" t="str">
        <f t="shared" si="181"/>
        <v>70K–99K</v>
      </c>
    </row>
    <row r="1642" spans="1:27" ht="19.95" customHeight="1" x14ac:dyDescent="0.3">
      <c r="A1642" s="4" t="s">
        <v>1769</v>
      </c>
      <c r="B1642" s="5">
        <v>44982</v>
      </c>
      <c r="C1642" s="6" t="s">
        <v>77</v>
      </c>
      <c r="D1642" s="6" t="s">
        <v>72</v>
      </c>
      <c r="E1642" s="6" t="s">
        <v>40</v>
      </c>
      <c r="F1642" s="6" t="s">
        <v>114</v>
      </c>
      <c r="G1642" s="6" t="s">
        <v>94</v>
      </c>
      <c r="H1642" s="6" t="s">
        <v>43</v>
      </c>
      <c r="I1642" s="6" t="s">
        <v>50</v>
      </c>
      <c r="J1642" s="5">
        <v>44982</v>
      </c>
      <c r="K1642" s="5">
        <v>45481</v>
      </c>
      <c r="L1642" s="6" t="s">
        <v>51</v>
      </c>
      <c r="M1642" s="6">
        <v>499</v>
      </c>
      <c r="N1642" s="6" t="s">
        <v>75</v>
      </c>
      <c r="O1642" s="6" t="s">
        <v>63</v>
      </c>
      <c r="P1642" s="6" t="s">
        <v>64</v>
      </c>
      <c r="Q1642" s="6">
        <v>4</v>
      </c>
      <c r="R1642" s="6" t="s">
        <v>32</v>
      </c>
      <c r="S1642" s="6">
        <v>1</v>
      </c>
      <c r="T1642" s="7">
        <v>69500</v>
      </c>
      <c r="U1642" t="str">
        <f t="shared" si="175"/>
        <v>Reviewed</v>
      </c>
      <c r="V1642" t="str">
        <f t="shared" si="176"/>
        <v>exceeds</v>
      </c>
      <c r="W1642">
        <f t="shared" si="177"/>
        <v>1</v>
      </c>
      <c r="X1642" t="str">
        <f t="shared" si="178"/>
        <v>Attrited</v>
      </c>
      <c r="Y1642">
        <f t="shared" si="179"/>
        <v>1.3671232876712329</v>
      </c>
      <c r="Z1642" t="str">
        <f t="shared" si="180"/>
        <v>1–2 Years</v>
      </c>
      <c r="AA1642" t="str">
        <f t="shared" si="181"/>
        <v>&lt;70K</v>
      </c>
    </row>
    <row r="1643" spans="1:27" ht="19.95" customHeight="1" x14ac:dyDescent="0.3">
      <c r="A1643" s="8" t="s">
        <v>1770</v>
      </c>
      <c r="B1643" s="9">
        <v>45436</v>
      </c>
      <c r="C1643" s="1" t="s">
        <v>81</v>
      </c>
      <c r="D1643" s="1" t="s">
        <v>72</v>
      </c>
      <c r="E1643" s="1" t="s">
        <v>23</v>
      </c>
      <c r="F1643" s="1" t="s">
        <v>154</v>
      </c>
      <c r="G1643" s="1" t="s">
        <v>83</v>
      </c>
      <c r="H1643" s="1" t="s">
        <v>43</v>
      </c>
      <c r="I1643" s="1" t="s">
        <v>27</v>
      </c>
      <c r="J1643" s="9">
        <v>45436</v>
      </c>
      <c r="K1643" s="9"/>
      <c r="L1643" s="1" t="s">
        <v>28</v>
      </c>
      <c r="M1643" s="1">
        <v>586</v>
      </c>
      <c r="N1643" s="1" t="s">
        <v>29</v>
      </c>
      <c r="O1643" s="1" t="s">
        <v>105</v>
      </c>
      <c r="P1643" s="1" t="s">
        <v>107</v>
      </c>
      <c r="Q1643" s="1">
        <v>4</v>
      </c>
      <c r="R1643" s="1" t="s">
        <v>32</v>
      </c>
      <c r="S1643" s="1">
        <v>2</v>
      </c>
      <c r="T1643" s="10">
        <v>55000</v>
      </c>
      <c r="U1643" t="str">
        <f t="shared" si="175"/>
        <v>Reviewed</v>
      </c>
      <c r="V1643" t="str">
        <f t="shared" si="176"/>
        <v>exceeds</v>
      </c>
      <c r="W1643">
        <f t="shared" si="177"/>
        <v>0</v>
      </c>
      <c r="X1643" t="str">
        <f t="shared" si="178"/>
        <v>Active</v>
      </c>
      <c r="Y1643">
        <f t="shared" si="179"/>
        <v>1.6054794520547946</v>
      </c>
      <c r="Z1643" t="str">
        <f t="shared" si="180"/>
        <v>1–2 Years</v>
      </c>
      <c r="AA1643" t="str">
        <f t="shared" si="181"/>
        <v>&lt;70K</v>
      </c>
    </row>
    <row r="1644" spans="1:27" ht="19.95" customHeight="1" x14ac:dyDescent="0.3">
      <c r="A1644" s="4" t="s">
        <v>1771</v>
      </c>
      <c r="B1644" s="5">
        <v>45162</v>
      </c>
      <c r="C1644" s="6" t="s">
        <v>86</v>
      </c>
      <c r="D1644" s="6" t="s">
        <v>87</v>
      </c>
      <c r="E1644" s="6" t="s">
        <v>67</v>
      </c>
      <c r="F1644" s="6" t="s">
        <v>135</v>
      </c>
      <c r="G1644" s="6" t="s">
        <v>89</v>
      </c>
      <c r="H1644" s="6" t="s">
        <v>43</v>
      </c>
      <c r="I1644" s="6" t="s">
        <v>27</v>
      </c>
      <c r="J1644" s="5">
        <v>45162</v>
      </c>
      <c r="K1644" s="5"/>
      <c r="L1644" s="6" t="s">
        <v>28</v>
      </c>
      <c r="M1644" s="6">
        <v>860</v>
      </c>
      <c r="N1644" s="6" t="s">
        <v>52</v>
      </c>
      <c r="O1644" s="6" t="s">
        <v>43</v>
      </c>
      <c r="P1644" s="6" t="s">
        <v>44</v>
      </c>
      <c r="Q1644" s="6">
        <v>2</v>
      </c>
      <c r="R1644" s="6" t="s">
        <v>53</v>
      </c>
      <c r="S1644" s="6">
        <v>2</v>
      </c>
      <c r="T1644" s="7">
        <v>73500</v>
      </c>
      <c r="U1644" t="str">
        <f t="shared" si="175"/>
        <v>Reviewed</v>
      </c>
      <c r="V1644" t="str">
        <f t="shared" si="176"/>
        <v>needs_support</v>
      </c>
      <c r="W1644">
        <f t="shared" si="177"/>
        <v>0</v>
      </c>
      <c r="X1644" t="str">
        <f t="shared" si="178"/>
        <v>Active</v>
      </c>
      <c r="Y1644">
        <f t="shared" si="179"/>
        <v>2.3561643835616439</v>
      </c>
      <c r="Z1644" t="str">
        <f t="shared" si="180"/>
        <v>2–3 Years</v>
      </c>
      <c r="AA1644" t="str">
        <f t="shared" si="181"/>
        <v>70K–99K</v>
      </c>
    </row>
    <row r="1645" spans="1:27" ht="19.95" customHeight="1" x14ac:dyDescent="0.3">
      <c r="A1645" s="8" t="s">
        <v>1772</v>
      </c>
      <c r="B1645" s="9">
        <v>45845</v>
      </c>
      <c r="C1645" s="1" t="s">
        <v>91</v>
      </c>
      <c r="D1645" s="1" t="s">
        <v>87</v>
      </c>
      <c r="E1645" s="1" t="s">
        <v>92</v>
      </c>
      <c r="F1645" s="1" t="s">
        <v>114</v>
      </c>
      <c r="G1645" s="1" t="s">
        <v>94</v>
      </c>
      <c r="H1645" s="1" t="s">
        <v>43</v>
      </c>
      <c r="I1645" s="1" t="s">
        <v>27</v>
      </c>
      <c r="J1645" s="9">
        <v>45845</v>
      </c>
      <c r="K1645" s="9"/>
      <c r="L1645" s="1" t="s">
        <v>28</v>
      </c>
      <c r="M1645" s="1">
        <v>177</v>
      </c>
      <c r="N1645" s="1" t="s">
        <v>140</v>
      </c>
      <c r="O1645" s="1" t="s">
        <v>63</v>
      </c>
      <c r="P1645" s="1" t="s">
        <v>31</v>
      </c>
      <c r="Q1645" s="1" t="s">
        <v>95</v>
      </c>
      <c r="R1645" s="1" t="s">
        <v>28</v>
      </c>
      <c r="S1645" s="1">
        <v>0</v>
      </c>
      <c r="T1645" s="10">
        <v>77000</v>
      </c>
      <c r="U1645" t="str">
        <f t="shared" si="175"/>
        <v>Not Reviewed</v>
      </c>
      <c r="V1645" t="str">
        <f t="shared" si="176"/>
        <v>Not Reviewed</v>
      </c>
      <c r="W1645">
        <f t="shared" si="177"/>
        <v>0</v>
      </c>
      <c r="X1645" t="str">
        <f t="shared" si="178"/>
        <v>Active</v>
      </c>
      <c r="Y1645">
        <f t="shared" si="179"/>
        <v>0.48493150684931507</v>
      </c>
      <c r="Z1645" t="str">
        <f t="shared" si="180"/>
        <v>&lt;1 Year</v>
      </c>
      <c r="AA1645" t="str">
        <f t="shared" si="181"/>
        <v>70K–99K</v>
      </c>
    </row>
    <row r="1646" spans="1:27" ht="19.95" customHeight="1" x14ac:dyDescent="0.3">
      <c r="A1646" s="4" t="s">
        <v>1773</v>
      </c>
      <c r="B1646" s="5">
        <v>45393</v>
      </c>
      <c r="C1646" s="6" t="s">
        <v>21</v>
      </c>
      <c r="D1646" s="6" t="s">
        <v>22</v>
      </c>
      <c r="E1646" s="6" t="s">
        <v>23</v>
      </c>
      <c r="F1646" s="6" t="s">
        <v>35</v>
      </c>
      <c r="G1646" s="6" t="s">
        <v>36</v>
      </c>
      <c r="H1646" s="6" t="s">
        <v>26</v>
      </c>
      <c r="I1646" s="6" t="s">
        <v>27</v>
      </c>
      <c r="J1646" s="5">
        <v>45393</v>
      </c>
      <c r="K1646" s="5"/>
      <c r="L1646" s="6" t="s">
        <v>28</v>
      </c>
      <c r="M1646" s="6">
        <v>629</v>
      </c>
      <c r="N1646" s="6" t="s">
        <v>122</v>
      </c>
      <c r="O1646" s="6" t="s">
        <v>43</v>
      </c>
      <c r="P1646" s="6" t="s">
        <v>31</v>
      </c>
      <c r="Q1646" s="6">
        <v>2</v>
      </c>
      <c r="R1646" s="6" t="s">
        <v>53</v>
      </c>
      <c r="S1646" s="6">
        <v>2</v>
      </c>
      <c r="T1646" s="7">
        <v>95500</v>
      </c>
      <c r="U1646" t="str">
        <f t="shared" si="175"/>
        <v>Reviewed</v>
      </c>
      <c r="V1646" t="str">
        <f t="shared" si="176"/>
        <v>needs_support</v>
      </c>
      <c r="W1646">
        <f t="shared" si="177"/>
        <v>0</v>
      </c>
      <c r="X1646" t="str">
        <f t="shared" si="178"/>
        <v>Active</v>
      </c>
      <c r="Y1646">
        <f t="shared" si="179"/>
        <v>1.7232876712328766</v>
      </c>
      <c r="Z1646" t="str">
        <f t="shared" si="180"/>
        <v>1–2 Years</v>
      </c>
      <c r="AA1646" t="str">
        <f t="shared" si="181"/>
        <v>70K–99K</v>
      </c>
    </row>
    <row r="1647" spans="1:27" ht="19.95" customHeight="1" x14ac:dyDescent="0.3">
      <c r="A1647" s="8" t="s">
        <v>1774</v>
      </c>
      <c r="B1647" s="9">
        <v>45266</v>
      </c>
      <c r="C1647" s="1" t="s">
        <v>34</v>
      </c>
      <c r="D1647" s="1" t="s">
        <v>22</v>
      </c>
      <c r="E1647" s="1" t="s">
        <v>23</v>
      </c>
      <c r="F1647" s="1" t="s">
        <v>138</v>
      </c>
      <c r="G1647" s="1" t="s">
        <v>36</v>
      </c>
      <c r="H1647" s="1" t="s">
        <v>43</v>
      </c>
      <c r="I1647" s="1" t="s">
        <v>27</v>
      </c>
      <c r="J1647" s="9">
        <v>45266</v>
      </c>
      <c r="K1647" s="9"/>
      <c r="L1647" s="1" t="s">
        <v>28</v>
      </c>
      <c r="M1647" s="1">
        <v>756</v>
      </c>
      <c r="N1647" s="1" t="s">
        <v>52</v>
      </c>
      <c r="O1647" s="1" t="s">
        <v>30</v>
      </c>
      <c r="P1647" s="1" t="s">
        <v>31</v>
      </c>
      <c r="Q1647" s="1">
        <v>4</v>
      </c>
      <c r="R1647" s="1" t="s">
        <v>32</v>
      </c>
      <c r="S1647" s="1">
        <v>2</v>
      </c>
      <c r="T1647" s="10">
        <v>69000</v>
      </c>
      <c r="U1647" t="str">
        <f t="shared" si="175"/>
        <v>Reviewed</v>
      </c>
      <c r="V1647" t="str">
        <f t="shared" si="176"/>
        <v>exceeds</v>
      </c>
      <c r="W1647">
        <f t="shared" si="177"/>
        <v>0</v>
      </c>
      <c r="X1647" t="str">
        <f t="shared" si="178"/>
        <v>Active</v>
      </c>
      <c r="Y1647">
        <f t="shared" si="179"/>
        <v>2.0712328767123287</v>
      </c>
      <c r="Z1647" t="str">
        <f t="shared" si="180"/>
        <v>2–3 Years</v>
      </c>
      <c r="AA1647" t="str">
        <f t="shared" si="181"/>
        <v>&lt;70K</v>
      </c>
    </row>
    <row r="1648" spans="1:27" ht="19.95" customHeight="1" x14ac:dyDescent="0.3">
      <c r="A1648" s="4" t="s">
        <v>1775</v>
      </c>
      <c r="B1648" s="5">
        <v>45431</v>
      </c>
      <c r="C1648" s="6" t="s">
        <v>39</v>
      </c>
      <c r="D1648" s="6" t="s">
        <v>22</v>
      </c>
      <c r="E1648" s="6" t="s">
        <v>40</v>
      </c>
      <c r="F1648" s="6" t="s">
        <v>41</v>
      </c>
      <c r="G1648" s="6" t="s">
        <v>42</v>
      </c>
      <c r="H1648" s="6" t="s">
        <v>43</v>
      </c>
      <c r="I1648" s="6" t="s">
        <v>27</v>
      </c>
      <c r="J1648" s="5">
        <v>45431</v>
      </c>
      <c r="K1648" s="5"/>
      <c r="L1648" s="6" t="s">
        <v>28</v>
      </c>
      <c r="M1648" s="6">
        <v>591</v>
      </c>
      <c r="N1648" s="6" t="s">
        <v>29</v>
      </c>
      <c r="O1648" s="6" t="s">
        <v>43</v>
      </c>
      <c r="P1648" s="6" t="s">
        <v>133</v>
      </c>
      <c r="Q1648" s="6">
        <v>2</v>
      </c>
      <c r="R1648" s="6" t="s">
        <v>53</v>
      </c>
      <c r="S1648" s="6">
        <v>2</v>
      </c>
      <c r="T1648" s="7">
        <v>70500</v>
      </c>
      <c r="U1648" t="str">
        <f t="shared" si="175"/>
        <v>Reviewed</v>
      </c>
      <c r="V1648" t="str">
        <f t="shared" si="176"/>
        <v>needs_support</v>
      </c>
      <c r="W1648">
        <f t="shared" si="177"/>
        <v>0</v>
      </c>
      <c r="X1648" t="str">
        <f t="shared" si="178"/>
        <v>Active</v>
      </c>
      <c r="Y1648">
        <f t="shared" si="179"/>
        <v>1.6191780821917807</v>
      </c>
      <c r="Z1648" t="str">
        <f t="shared" si="180"/>
        <v>1–2 Years</v>
      </c>
      <c r="AA1648" t="str">
        <f t="shared" si="181"/>
        <v>70K–99K</v>
      </c>
    </row>
    <row r="1649" spans="1:27" ht="19.95" customHeight="1" x14ac:dyDescent="0.3">
      <c r="A1649" s="8" t="s">
        <v>1776</v>
      </c>
      <c r="B1649" s="9">
        <v>45052</v>
      </c>
      <c r="C1649" s="1" t="s">
        <v>46</v>
      </c>
      <c r="D1649" s="1" t="s">
        <v>22</v>
      </c>
      <c r="E1649" s="1" t="s">
        <v>40</v>
      </c>
      <c r="F1649" s="1" t="s">
        <v>143</v>
      </c>
      <c r="G1649" s="1" t="s">
        <v>48</v>
      </c>
      <c r="H1649" s="1" t="s">
        <v>43</v>
      </c>
      <c r="I1649" s="1" t="s">
        <v>27</v>
      </c>
      <c r="J1649" s="9">
        <v>45052</v>
      </c>
      <c r="K1649" s="9"/>
      <c r="L1649" s="1" t="s">
        <v>28</v>
      </c>
      <c r="M1649" s="1">
        <v>970</v>
      </c>
      <c r="N1649" s="1" t="s">
        <v>29</v>
      </c>
      <c r="O1649" s="1" t="s">
        <v>63</v>
      </c>
      <c r="P1649" s="1" t="s">
        <v>107</v>
      </c>
      <c r="Q1649" s="1">
        <v>2</v>
      </c>
      <c r="R1649" s="1" t="s">
        <v>53</v>
      </c>
      <c r="S1649" s="1">
        <v>3</v>
      </c>
      <c r="T1649" s="10">
        <v>72500</v>
      </c>
      <c r="U1649" t="str">
        <f t="shared" si="175"/>
        <v>Reviewed</v>
      </c>
      <c r="V1649" t="str">
        <f t="shared" si="176"/>
        <v>needs_support</v>
      </c>
      <c r="W1649">
        <f t="shared" si="177"/>
        <v>0</v>
      </c>
      <c r="X1649" t="str">
        <f t="shared" si="178"/>
        <v>Active</v>
      </c>
      <c r="Y1649">
        <f t="shared" si="179"/>
        <v>2.6575342465753424</v>
      </c>
      <c r="Z1649" t="str">
        <f t="shared" si="180"/>
        <v>2–3 Years</v>
      </c>
      <c r="AA1649" t="str">
        <f t="shared" si="181"/>
        <v>70K–99K</v>
      </c>
    </row>
    <row r="1650" spans="1:27" ht="19.95" customHeight="1" x14ac:dyDescent="0.3">
      <c r="A1650" s="4" t="s">
        <v>1777</v>
      </c>
      <c r="B1650" s="5">
        <v>45603</v>
      </c>
      <c r="C1650" s="6" t="s">
        <v>55</v>
      </c>
      <c r="D1650" s="6" t="s">
        <v>56</v>
      </c>
      <c r="E1650" s="6" t="s">
        <v>23</v>
      </c>
      <c r="F1650" s="6" t="s">
        <v>57</v>
      </c>
      <c r="G1650" s="6" t="s">
        <v>58</v>
      </c>
      <c r="H1650" s="6" t="s">
        <v>43</v>
      </c>
      <c r="I1650" s="6" t="s">
        <v>27</v>
      </c>
      <c r="J1650" s="5">
        <v>45603</v>
      </c>
      <c r="K1650" s="5"/>
      <c r="L1650" s="6" t="s">
        <v>28</v>
      </c>
      <c r="M1650" s="6">
        <v>419</v>
      </c>
      <c r="N1650" s="6" t="s">
        <v>140</v>
      </c>
      <c r="O1650" s="6" t="s">
        <v>30</v>
      </c>
      <c r="P1650" s="6" t="s">
        <v>64</v>
      </c>
      <c r="Q1650" s="6">
        <v>4</v>
      </c>
      <c r="R1650" s="6" t="s">
        <v>32</v>
      </c>
      <c r="S1650" s="6">
        <v>1</v>
      </c>
      <c r="T1650" s="7">
        <v>75000</v>
      </c>
      <c r="U1650" t="str">
        <f t="shared" si="175"/>
        <v>Reviewed</v>
      </c>
      <c r="V1650" t="str">
        <f t="shared" si="176"/>
        <v>exceeds</v>
      </c>
      <c r="W1650">
        <f t="shared" si="177"/>
        <v>0</v>
      </c>
      <c r="X1650" t="str">
        <f t="shared" si="178"/>
        <v>Active</v>
      </c>
      <c r="Y1650">
        <f t="shared" si="179"/>
        <v>1.1479452054794521</v>
      </c>
      <c r="Z1650" t="str">
        <f t="shared" si="180"/>
        <v>1–2 Years</v>
      </c>
      <c r="AA1650" t="str">
        <f t="shared" si="181"/>
        <v>70K–99K</v>
      </c>
    </row>
    <row r="1651" spans="1:27" ht="19.95" customHeight="1" x14ac:dyDescent="0.3">
      <c r="A1651" s="8" t="s">
        <v>1778</v>
      </c>
      <c r="B1651" s="9">
        <v>45457</v>
      </c>
      <c r="C1651" s="1" t="s">
        <v>60</v>
      </c>
      <c r="D1651" s="1" t="s">
        <v>56</v>
      </c>
      <c r="E1651" s="1" t="s">
        <v>40</v>
      </c>
      <c r="F1651" s="1" t="s">
        <v>57</v>
      </c>
      <c r="G1651" s="1" t="s">
        <v>58</v>
      </c>
      <c r="H1651" s="1" t="s">
        <v>43</v>
      </c>
      <c r="I1651" s="1" t="s">
        <v>27</v>
      </c>
      <c r="J1651" s="9">
        <v>45457</v>
      </c>
      <c r="K1651" s="9"/>
      <c r="L1651" s="1" t="s">
        <v>28</v>
      </c>
      <c r="M1651" s="1">
        <v>565</v>
      </c>
      <c r="N1651" s="1" t="s">
        <v>52</v>
      </c>
      <c r="O1651" s="1" t="s">
        <v>63</v>
      </c>
      <c r="P1651" s="1" t="s">
        <v>31</v>
      </c>
      <c r="Q1651" s="1">
        <v>4</v>
      </c>
      <c r="R1651" s="1" t="s">
        <v>32</v>
      </c>
      <c r="S1651" s="1">
        <v>2</v>
      </c>
      <c r="T1651" s="10">
        <v>77500</v>
      </c>
      <c r="U1651" t="str">
        <f t="shared" si="175"/>
        <v>Reviewed</v>
      </c>
      <c r="V1651" t="str">
        <f t="shared" si="176"/>
        <v>exceeds</v>
      </c>
      <c r="W1651">
        <f t="shared" si="177"/>
        <v>0</v>
      </c>
      <c r="X1651" t="str">
        <f t="shared" si="178"/>
        <v>Active</v>
      </c>
      <c r="Y1651">
        <f t="shared" si="179"/>
        <v>1.547945205479452</v>
      </c>
      <c r="Z1651" t="str">
        <f t="shared" si="180"/>
        <v>1–2 Years</v>
      </c>
      <c r="AA1651" t="str">
        <f t="shared" si="181"/>
        <v>70K–99K</v>
      </c>
    </row>
    <row r="1652" spans="1:27" ht="19.95" customHeight="1" x14ac:dyDescent="0.3">
      <c r="A1652" s="4" t="s">
        <v>1779</v>
      </c>
      <c r="B1652" s="5">
        <v>45399</v>
      </c>
      <c r="C1652" s="6" t="s">
        <v>66</v>
      </c>
      <c r="D1652" s="6" t="s">
        <v>56</v>
      </c>
      <c r="E1652" s="6" t="s">
        <v>67</v>
      </c>
      <c r="F1652" s="6" t="s">
        <v>68</v>
      </c>
      <c r="G1652" s="6" t="s">
        <v>69</v>
      </c>
      <c r="H1652" s="6" t="s">
        <v>26</v>
      </c>
      <c r="I1652" s="6" t="s">
        <v>27</v>
      </c>
      <c r="J1652" s="5">
        <v>45399</v>
      </c>
      <c r="K1652" s="5"/>
      <c r="L1652" s="6" t="s">
        <v>28</v>
      </c>
      <c r="M1652" s="6">
        <v>623</v>
      </c>
      <c r="N1652" s="6" t="s">
        <v>29</v>
      </c>
      <c r="O1652" s="6" t="s">
        <v>30</v>
      </c>
      <c r="P1652" s="6" t="s">
        <v>31</v>
      </c>
      <c r="Q1652" s="6">
        <v>2</v>
      </c>
      <c r="R1652" s="6" t="s">
        <v>53</v>
      </c>
      <c r="S1652" s="6">
        <v>2</v>
      </c>
      <c r="T1652" s="7">
        <v>100500</v>
      </c>
      <c r="U1652" t="str">
        <f t="shared" si="175"/>
        <v>Reviewed</v>
      </c>
      <c r="V1652" t="str">
        <f t="shared" si="176"/>
        <v>needs_support</v>
      </c>
      <c r="W1652">
        <f t="shared" si="177"/>
        <v>0</v>
      </c>
      <c r="X1652" t="str">
        <f t="shared" si="178"/>
        <v>Active</v>
      </c>
      <c r="Y1652">
        <f t="shared" si="179"/>
        <v>1.7068493150684931</v>
      </c>
      <c r="Z1652" t="str">
        <f t="shared" si="180"/>
        <v>1–2 Years</v>
      </c>
      <c r="AA1652" t="str">
        <f t="shared" si="181"/>
        <v>100K–129K</v>
      </c>
    </row>
    <row r="1653" spans="1:27" ht="19.95" customHeight="1" x14ac:dyDescent="0.3">
      <c r="A1653" s="8" t="s">
        <v>1780</v>
      </c>
      <c r="B1653" s="9">
        <v>45182</v>
      </c>
      <c r="C1653" s="1" t="s">
        <v>71</v>
      </c>
      <c r="D1653" s="1" t="s">
        <v>72</v>
      </c>
      <c r="E1653" s="1" t="s">
        <v>23</v>
      </c>
      <c r="F1653" s="1" t="s">
        <v>73</v>
      </c>
      <c r="G1653" s="1" t="s">
        <v>74</v>
      </c>
      <c r="H1653" s="1" t="s">
        <v>49</v>
      </c>
      <c r="I1653" s="1" t="s">
        <v>27</v>
      </c>
      <c r="J1653" s="9">
        <v>45182</v>
      </c>
      <c r="K1653" s="9"/>
      <c r="L1653" s="1" t="s">
        <v>28</v>
      </c>
      <c r="M1653" s="1">
        <v>840</v>
      </c>
      <c r="N1653" s="1" t="s">
        <v>52</v>
      </c>
      <c r="O1653" s="1" t="s">
        <v>63</v>
      </c>
      <c r="P1653" s="1" t="s">
        <v>64</v>
      </c>
      <c r="Q1653" s="1">
        <v>3</v>
      </c>
      <c r="R1653" s="1" t="s">
        <v>37</v>
      </c>
      <c r="S1653" s="1">
        <v>2</v>
      </c>
      <c r="T1653" s="10">
        <v>100000</v>
      </c>
      <c r="U1653" t="str">
        <f t="shared" si="175"/>
        <v>Reviewed</v>
      </c>
      <c r="V1653" t="str">
        <f t="shared" si="176"/>
        <v>meets</v>
      </c>
      <c r="W1653">
        <f t="shared" si="177"/>
        <v>0</v>
      </c>
      <c r="X1653" t="str">
        <f t="shared" si="178"/>
        <v>Active</v>
      </c>
      <c r="Y1653">
        <f t="shared" si="179"/>
        <v>2.3013698630136985</v>
      </c>
      <c r="Z1653" t="str">
        <f t="shared" si="180"/>
        <v>2–3 Years</v>
      </c>
      <c r="AA1653" t="str">
        <f t="shared" si="181"/>
        <v>100K–129K</v>
      </c>
    </row>
    <row r="1654" spans="1:27" ht="19.95" customHeight="1" x14ac:dyDescent="0.3">
      <c r="A1654" s="4" t="s">
        <v>1781</v>
      </c>
      <c r="B1654" s="5">
        <v>45850</v>
      </c>
      <c r="C1654" s="6" t="s">
        <v>77</v>
      </c>
      <c r="D1654" s="6" t="s">
        <v>72</v>
      </c>
      <c r="E1654" s="6" t="s">
        <v>40</v>
      </c>
      <c r="F1654" s="6" t="s">
        <v>114</v>
      </c>
      <c r="G1654" s="6" t="s">
        <v>94</v>
      </c>
      <c r="H1654" s="6" t="s">
        <v>43</v>
      </c>
      <c r="I1654" s="6" t="s">
        <v>27</v>
      </c>
      <c r="J1654" s="5">
        <v>45850</v>
      </c>
      <c r="K1654" s="5"/>
      <c r="L1654" s="6" t="s">
        <v>28</v>
      </c>
      <c r="M1654" s="6">
        <v>172</v>
      </c>
      <c r="N1654" s="6" t="s">
        <v>52</v>
      </c>
      <c r="O1654" s="6" t="s">
        <v>43</v>
      </c>
      <c r="P1654" s="6" t="s">
        <v>64</v>
      </c>
      <c r="Q1654" s="6" t="s">
        <v>95</v>
      </c>
      <c r="R1654" s="6" t="s">
        <v>28</v>
      </c>
      <c r="S1654" s="6">
        <v>0</v>
      </c>
      <c r="T1654" s="7">
        <v>76000</v>
      </c>
      <c r="U1654" t="str">
        <f t="shared" si="175"/>
        <v>Not Reviewed</v>
      </c>
      <c r="V1654" t="str">
        <f t="shared" si="176"/>
        <v>Not Reviewed</v>
      </c>
      <c r="W1654">
        <f t="shared" si="177"/>
        <v>0</v>
      </c>
      <c r="X1654" t="str">
        <f t="shared" si="178"/>
        <v>Active</v>
      </c>
      <c r="Y1654">
        <f t="shared" si="179"/>
        <v>0.47123287671232877</v>
      </c>
      <c r="Z1654" t="str">
        <f t="shared" si="180"/>
        <v>&lt;1 Year</v>
      </c>
      <c r="AA1654" t="str">
        <f t="shared" si="181"/>
        <v>70K–99K</v>
      </c>
    </row>
    <row r="1655" spans="1:27" ht="19.95" customHeight="1" x14ac:dyDescent="0.3">
      <c r="A1655" s="8" t="s">
        <v>1782</v>
      </c>
      <c r="B1655" s="9">
        <v>45055</v>
      </c>
      <c r="C1655" s="1" t="s">
        <v>81</v>
      </c>
      <c r="D1655" s="1" t="s">
        <v>72</v>
      </c>
      <c r="E1655" s="1" t="s">
        <v>23</v>
      </c>
      <c r="F1655" s="1" t="s">
        <v>286</v>
      </c>
      <c r="G1655" s="1" t="s">
        <v>94</v>
      </c>
      <c r="H1655" s="1" t="s">
        <v>110</v>
      </c>
      <c r="I1655" s="1" t="s">
        <v>27</v>
      </c>
      <c r="J1655" s="9">
        <v>45055</v>
      </c>
      <c r="K1655" s="9"/>
      <c r="L1655" s="1" t="s">
        <v>28</v>
      </c>
      <c r="M1655" s="1">
        <v>967</v>
      </c>
      <c r="N1655" s="1" t="s">
        <v>29</v>
      </c>
      <c r="O1655" s="1" t="s">
        <v>63</v>
      </c>
      <c r="P1655" s="1" t="s">
        <v>31</v>
      </c>
      <c r="Q1655" s="1">
        <v>4</v>
      </c>
      <c r="R1655" s="1" t="s">
        <v>32</v>
      </c>
      <c r="S1655" s="1">
        <v>3</v>
      </c>
      <c r="T1655" s="10">
        <v>183500</v>
      </c>
      <c r="U1655" t="str">
        <f t="shared" si="175"/>
        <v>Reviewed</v>
      </c>
      <c r="V1655" t="str">
        <f t="shared" si="176"/>
        <v>exceeds</v>
      </c>
      <c r="W1655">
        <f t="shared" si="177"/>
        <v>0</v>
      </c>
      <c r="X1655" t="str">
        <f t="shared" si="178"/>
        <v>Active</v>
      </c>
      <c r="Y1655">
        <f t="shared" si="179"/>
        <v>2.6493150684931508</v>
      </c>
      <c r="Z1655" t="str">
        <f t="shared" si="180"/>
        <v>2–3 Years</v>
      </c>
      <c r="AA1655" t="str">
        <f t="shared" si="181"/>
        <v>130K+</v>
      </c>
    </row>
    <row r="1656" spans="1:27" ht="19.95" customHeight="1" x14ac:dyDescent="0.3">
      <c r="A1656" s="4" t="s">
        <v>1783</v>
      </c>
      <c r="B1656" s="5">
        <v>45091</v>
      </c>
      <c r="C1656" s="6" t="s">
        <v>86</v>
      </c>
      <c r="D1656" s="6" t="s">
        <v>87</v>
      </c>
      <c r="E1656" s="6" t="s">
        <v>67</v>
      </c>
      <c r="F1656" s="6" t="s">
        <v>116</v>
      </c>
      <c r="G1656" s="6" t="s">
        <v>89</v>
      </c>
      <c r="H1656" s="6" t="s">
        <v>26</v>
      </c>
      <c r="I1656" s="6" t="s">
        <v>27</v>
      </c>
      <c r="J1656" s="5">
        <v>45091</v>
      </c>
      <c r="K1656" s="5"/>
      <c r="L1656" s="6" t="s">
        <v>28</v>
      </c>
      <c r="M1656" s="6">
        <v>931</v>
      </c>
      <c r="N1656" s="6" t="s">
        <v>52</v>
      </c>
      <c r="O1656" s="6" t="s">
        <v>30</v>
      </c>
      <c r="P1656" s="6" t="s">
        <v>64</v>
      </c>
      <c r="Q1656" s="6">
        <v>3</v>
      </c>
      <c r="R1656" s="6" t="s">
        <v>37</v>
      </c>
      <c r="S1656" s="6">
        <v>3</v>
      </c>
      <c r="T1656" s="7">
        <v>88000</v>
      </c>
      <c r="U1656" t="str">
        <f t="shared" si="175"/>
        <v>Reviewed</v>
      </c>
      <c r="V1656" t="str">
        <f t="shared" si="176"/>
        <v>meets</v>
      </c>
      <c r="W1656">
        <f t="shared" si="177"/>
        <v>0</v>
      </c>
      <c r="X1656" t="str">
        <f t="shared" si="178"/>
        <v>Active</v>
      </c>
      <c r="Y1656">
        <f t="shared" si="179"/>
        <v>2.5506849315068494</v>
      </c>
      <c r="Z1656" t="str">
        <f t="shared" si="180"/>
        <v>2–3 Years</v>
      </c>
      <c r="AA1656" t="str">
        <f t="shared" si="181"/>
        <v>70K–99K</v>
      </c>
    </row>
    <row r="1657" spans="1:27" ht="19.95" customHeight="1" x14ac:dyDescent="0.3">
      <c r="A1657" s="8" t="s">
        <v>1784</v>
      </c>
      <c r="B1657" s="9">
        <v>45371</v>
      </c>
      <c r="C1657" s="1" t="s">
        <v>91</v>
      </c>
      <c r="D1657" s="1" t="s">
        <v>87</v>
      </c>
      <c r="E1657" s="1" t="s">
        <v>92</v>
      </c>
      <c r="F1657" s="1" t="s">
        <v>93</v>
      </c>
      <c r="G1657" s="1" t="s">
        <v>94</v>
      </c>
      <c r="H1657" s="1" t="s">
        <v>26</v>
      </c>
      <c r="I1657" s="1" t="s">
        <v>27</v>
      </c>
      <c r="J1657" s="9">
        <v>45371</v>
      </c>
      <c r="K1657" s="9"/>
      <c r="L1657" s="1" t="s">
        <v>28</v>
      </c>
      <c r="M1657" s="1">
        <v>651</v>
      </c>
      <c r="N1657" s="1" t="s">
        <v>52</v>
      </c>
      <c r="O1657" s="1" t="s">
        <v>105</v>
      </c>
      <c r="P1657" s="1" t="s">
        <v>64</v>
      </c>
      <c r="Q1657" s="1">
        <v>3</v>
      </c>
      <c r="R1657" s="1" t="s">
        <v>37</v>
      </c>
      <c r="S1657" s="1">
        <v>2</v>
      </c>
      <c r="T1657" s="10">
        <v>75000</v>
      </c>
      <c r="U1657" t="str">
        <f t="shared" si="175"/>
        <v>Reviewed</v>
      </c>
      <c r="V1657" t="str">
        <f t="shared" si="176"/>
        <v>meets</v>
      </c>
      <c r="W1657">
        <f t="shared" si="177"/>
        <v>0</v>
      </c>
      <c r="X1657" t="str">
        <f t="shared" si="178"/>
        <v>Active</v>
      </c>
      <c r="Y1657">
        <f t="shared" si="179"/>
        <v>1.7835616438356163</v>
      </c>
      <c r="Z1657" t="str">
        <f t="shared" si="180"/>
        <v>1–2 Years</v>
      </c>
      <c r="AA1657" t="str">
        <f t="shared" si="181"/>
        <v>70K–99K</v>
      </c>
    </row>
    <row r="1658" spans="1:27" ht="19.95" customHeight="1" x14ac:dyDescent="0.3">
      <c r="A1658" s="4" t="s">
        <v>1785</v>
      </c>
      <c r="B1658" s="5">
        <v>45584</v>
      </c>
      <c r="C1658" s="6" t="s">
        <v>21</v>
      </c>
      <c r="D1658" s="6" t="s">
        <v>22</v>
      </c>
      <c r="E1658" s="6" t="s">
        <v>23</v>
      </c>
      <c r="F1658" s="6" t="s">
        <v>288</v>
      </c>
      <c r="G1658" s="6" t="s">
        <v>25</v>
      </c>
      <c r="H1658" s="6" t="s">
        <v>43</v>
      </c>
      <c r="I1658" s="6" t="s">
        <v>27</v>
      </c>
      <c r="J1658" s="5">
        <v>45584</v>
      </c>
      <c r="K1658" s="5"/>
      <c r="L1658" s="6" t="s">
        <v>28</v>
      </c>
      <c r="M1658" s="6">
        <v>438</v>
      </c>
      <c r="N1658" s="6" t="s">
        <v>52</v>
      </c>
      <c r="O1658" s="6" t="s">
        <v>43</v>
      </c>
      <c r="P1658" s="6" t="s">
        <v>133</v>
      </c>
      <c r="Q1658" s="6">
        <v>4</v>
      </c>
      <c r="R1658" s="6" t="s">
        <v>32</v>
      </c>
      <c r="S1658" s="6">
        <v>1</v>
      </c>
      <c r="T1658" s="7">
        <v>55000</v>
      </c>
      <c r="U1658" t="str">
        <f t="shared" si="175"/>
        <v>Reviewed</v>
      </c>
      <c r="V1658" t="str">
        <f t="shared" si="176"/>
        <v>exceeds</v>
      </c>
      <c r="W1658">
        <f t="shared" si="177"/>
        <v>0</v>
      </c>
      <c r="X1658" t="str">
        <f t="shared" si="178"/>
        <v>Active</v>
      </c>
      <c r="Y1658">
        <f t="shared" si="179"/>
        <v>1.2</v>
      </c>
      <c r="Z1658" t="str">
        <f t="shared" si="180"/>
        <v>1–2 Years</v>
      </c>
      <c r="AA1658" t="str">
        <f t="shared" si="181"/>
        <v>&lt;70K</v>
      </c>
    </row>
    <row r="1659" spans="1:27" ht="19.95" customHeight="1" x14ac:dyDescent="0.3">
      <c r="A1659" s="8" t="s">
        <v>1786</v>
      </c>
      <c r="B1659" s="9">
        <v>45712</v>
      </c>
      <c r="C1659" s="1" t="s">
        <v>34</v>
      </c>
      <c r="D1659" s="1" t="s">
        <v>22</v>
      </c>
      <c r="E1659" s="1" t="s">
        <v>23</v>
      </c>
      <c r="F1659" s="1" t="s">
        <v>138</v>
      </c>
      <c r="G1659" s="1" t="s">
        <v>36</v>
      </c>
      <c r="H1659" s="1" t="s">
        <v>43</v>
      </c>
      <c r="I1659" s="1" t="s">
        <v>27</v>
      </c>
      <c r="J1659" s="9">
        <v>45712</v>
      </c>
      <c r="K1659" s="9"/>
      <c r="L1659" s="1" t="s">
        <v>28</v>
      </c>
      <c r="M1659" s="1">
        <v>310</v>
      </c>
      <c r="N1659" s="1" t="s">
        <v>29</v>
      </c>
      <c r="O1659" s="1" t="s">
        <v>63</v>
      </c>
      <c r="P1659" s="1" t="s">
        <v>31</v>
      </c>
      <c r="Q1659" s="1">
        <v>2</v>
      </c>
      <c r="R1659" s="1" t="s">
        <v>53</v>
      </c>
      <c r="S1659" s="1">
        <v>1</v>
      </c>
      <c r="T1659" s="10">
        <v>64000</v>
      </c>
      <c r="U1659" t="str">
        <f t="shared" si="175"/>
        <v>Reviewed</v>
      </c>
      <c r="V1659" t="str">
        <f t="shared" si="176"/>
        <v>needs_support</v>
      </c>
      <c r="W1659">
        <f t="shared" si="177"/>
        <v>0</v>
      </c>
      <c r="X1659" t="str">
        <f t="shared" si="178"/>
        <v>Active</v>
      </c>
      <c r="Y1659">
        <f t="shared" si="179"/>
        <v>0.84931506849315064</v>
      </c>
      <c r="Z1659" t="str">
        <f t="shared" si="180"/>
        <v>&lt;1 Year</v>
      </c>
      <c r="AA1659" t="str">
        <f t="shared" si="181"/>
        <v>&lt;70K</v>
      </c>
    </row>
    <row r="1660" spans="1:27" ht="19.95" customHeight="1" x14ac:dyDescent="0.3">
      <c r="A1660" s="4" t="s">
        <v>1787</v>
      </c>
      <c r="B1660" s="5">
        <v>45813</v>
      </c>
      <c r="C1660" s="6" t="s">
        <v>39</v>
      </c>
      <c r="D1660" s="6" t="s">
        <v>22</v>
      </c>
      <c r="E1660" s="6" t="s">
        <v>40</v>
      </c>
      <c r="F1660" s="6" t="s">
        <v>174</v>
      </c>
      <c r="G1660" s="6" t="s">
        <v>42</v>
      </c>
      <c r="H1660" s="6" t="s">
        <v>26</v>
      </c>
      <c r="I1660" s="6" t="s">
        <v>27</v>
      </c>
      <c r="J1660" s="5">
        <v>45813</v>
      </c>
      <c r="K1660" s="5"/>
      <c r="L1660" s="6" t="s">
        <v>28</v>
      </c>
      <c r="M1660" s="6">
        <v>209</v>
      </c>
      <c r="N1660" s="6" t="s">
        <v>75</v>
      </c>
      <c r="O1660" s="6" t="s">
        <v>63</v>
      </c>
      <c r="P1660" s="6" t="s">
        <v>44</v>
      </c>
      <c r="Q1660" s="6">
        <v>3</v>
      </c>
      <c r="R1660" s="6" t="s">
        <v>37</v>
      </c>
      <c r="S1660" s="6">
        <v>1</v>
      </c>
      <c r="T1660" s="7">
        <v>82000</v>
      </c>
      <c r="U1660" t="str">
        <f t="shared" si="175"/>
        <v>Reviewed</v>
      </c>
      <c r="V1660" t="str">
        <f t="shared" si="176"/>
        <v>meets</v>
      </c>
      <c r="W1660">
        <f t="shared" si="177"/>
        <v>0</v>
      </c>
      <c r="X1660" t="str">
        <f t="shared" si="178"/>
        <v>Active</v>
      </c>
      <c r="Y1660">
        <f t="shared" si="179"/>
        <v>0.57260273972602738</v>
      </c>
      <c r="Z1660" t="str">
        <f t="shared" si="180"/>
        <v>&lt;1 Year</v>
      </c>
      <c r="AA1660" t="str">
        <f t="shared" si="181"/>
        <v>70K–99K</v>
      </c>
    </row>
    <row r="1661" spans="1:27" ht="19.95" customHeight="1" x14ac:dyDescent="0.3">
      <c r="A1661" s="8" t="s">
        <v>1788</v>
      </c>
      <c r="B1661" s="9">
        <v>45112</v>
      </c>
      <c r="C1661" s="1" t="s">
        <v>46</v>
      </c>
      <c r="D1661" s="1" t="s">
        <v>22</v>
      </c>
      <c r="E1661" s="1" t="s">
        <v>40</v>
      </c>
      <c r="F1661" s="1" t="s">
        <v>143</v>
      </c>
      <c r="G1661" s="1" t="s">
        <v>48</v>
      </c>
      <c r="H1661" s="1" t="s">
        <v>43</v>
      </c>
      <c r="I1661" s="1" t="s">
        <v>27</v>
      </c>
      <c r="J1661" s="9">
        <v>45112</v>
      </c>
      <c r="K1661" s="9"/>
      <c r="L1661" s="1" t="s">
        <v>28</v>
      </c>
      <c r="M1661" s="1">
        <v>910</v>
      </c>
      <c r="N1661" s="1" t="s">
        <v>29</v>
      </c>
      <c r="O1661" s="1" t="s">
        <v>63</v>
      </c>
      <c r="P1661" s="1" t="s">
        <v>31</v>
      </c>
      <c r="Q1661" s="1">
        <v>4</v>
      </c>
      <c r="R1661" s="1" t="s">
        <v>32</v>
      </c>
      <c r="S1661" s="1">
        <v>3</v>
      </c>
      <c r="T1661" s="10">
        <v>77000</v>
      </c>
      <c r="U1661" t="str">
        <f t="shared" si="175"/>
        <v>Reviewed</v>
      </c>
      <c r="V1661" t="str">
        <f t="shared" si="176"/>
        <v>exceeds</v>
      </c>
      <c r="W1661">
        <f t="shared" si="177"/>
        <v>0</v>
      </c>
      <c r="X1661" t="str">
        <f t="shared" si="178"/>
        <v>Active</v>
      </c>
      <c r="Y1661">
        <f t="shared" si="179"/>
        <v>2.493150684931507</v>
      </c>
      <c r="Z1661" t="str">
        <f t="shared" si="180"/>
        <v>2–3 Years</v>
      </c>
      <c r="AA1661" t="str">
        <f t="shared" si="181"/>
        <v>70K–99K</v>
      </c>
    </row>
    <row r="1662" spans="1:27" ht="19.95" customHeight="1" x14ac:dyDescent="0.3">
      <c r="A1662" s="4" t="s">
        <v>1789</v>
      </c>
      <c r="B1662" s="5">
        <v>45889</v>
      </c>
      <c r="C1662" s="6" t="s">
        <v>55</v>
      </c>
      <c r="D1662" s="6" t="s">
        <v>56</v>
      </c>
      <c r="E1662" s="6" t="s">
        <v>23</v>
      </c>
      <c r="F1662" s="6" t="s">
        <v>57</v>
      </c>
      <c r="G1662" s="6" t="s">
        <v>58</v>
      </c>
      <c r="H1662" s="6" t="s">
        <v>43</v>
      </c>
      <c r="I1662" s="6" t="s">
        <v>50</v>
      </c>
      <c r="J1662" s="5">
        <v>45889</v>
      </c>
      <c r="K1662" s="5">
        <v>46020</v>
      </c>
      <c r="L1662" s="6" t="s">
        <v>51</v>
      </c>
      <c r="M1662" s="6">
        <v>131</v>
      </c>
      <c r="N1662" s="6" t="s">
        <v>52</v>
      </c>
      <c r="O1662" s="6" t="s">
        <v>30</v>
      </c>
      <c r="P1662" s="6" t="s">
        <v>31</v>
      </c>
      <c r="Q1662" s="6" t="s">
        <v>95</v>
      </c>
      <c r="R1662" s="6" t="s">
        <v>28</v>
      </c>
      <c r="S1662" s="6">
        <v>0</v>
      </c>
      <c r="T1662" s="7">
        <v>59000</v>
      </c>
      <c r="U1662" t="str">
        <f t="shared" si="175"/>
        <v>Not Reviewed</v>
      </c>
      <c r="V1662" t="str">
        <f t="shared" si="176"/>
        <v>Not Reviewed</v>
      </c>
      <c r="W1662">
        <f t="shared" si="177"/>
        <v>1</v>
      </c>
      <c r="X1662" t="str">
        <f t="shared" si="178"/>
        <v>Attrited</v>
      </c>
      <c r="Y1662">
        <f t="shared" si="179"/>
        <v>0.35890410958904112</v>
      </c>
      <c r="Z1662" t="str">
        <f t="shared" si="180"/>
        <v>&lt;1 Year</v>
      </c>
      <c r="AA1662" t="str">
        <f t="shared" si="181"/>
        <v>&lt;70K</v>
      </c>
    </row>
    <row r="1663" spans="1:27" ht="19.95" customHeight="1" x14ac:dyDescent="0.3">
      <c r="A1663" s="8" t="s">
        <v>1790</v>
      </c>
      <c r="B1663" s="9">
        <v>45653</v>
      </c>
      <c r="C1663" s="1" t="s">
        <v>60</v>
      </c>
      <c r="D1663" s="1" t="s">
        <v>56</v>
      </c>
      <c r="E1663" s="1" t="s">
        <v>40</v>
      </c>
      <c r="F1663" s="1" t="s">
        <v>104</v>
      </c>
      <c r="G1663" s="1" t="s">
        <v>62</v>
      </c>
      <c r="H1663" s="1" t="s">
        <v>43</v>
      </c>
      <c r="I1663" s="1" t="s">
        <v>27</v>
      </c>
      <c r="J1663" s="9">
        <v>45653</v>
      </c>
      <c r="K1663" s="9"/>
      <c r="L1663" s="1" t="s">
        <v>28</v>
      </c>
      <c r="M1663" s="1">
        <v>369</v>
      </c>
      <c r="N1663" s="1" t="s">
        <v>52</v>
      </c>
      <c r="O1663" s="1" t="s">
        <v>43</v>
      </c>
      <c r="P1663" s="1" t="s">
        <v>64</v>
      </c>
      <c r="Q1663" s="1">
        <v>1</v>
      </c>
      <c r="R1663" s="1" t="s">
        <v>53</v>
      </c>
      <c r="S1663" s="1">
        <v>1</v>
      </c>
      <c r="T1663" s="10">
        <v>67500</v>
      </c>
      <c r="U1663" t="str">
        <f t="shared" si="175"/>
        <v>Reviewed</v>
      </c>
      <c r="V1663" t="str">
        <f t="shared" si="176"/>
        <v>needs_support</v>
      </c>
      <c r="W1663">
        <f t="shared" si="177"/>
        <v>0</v>
      </c>
      <c r="X1663" t="str">
        <f t="shared" si="178"/>
        <v>Active</v>
      </c>
      <c r="Y1663">
        <f t="shared" si="179"/>
        <v>1.010958904109589</v>
      </c>
      <c r="Z1663" t="str">
        <f t="shared" si="180"/>
        <v>1–2 Years</v>
      </c>
      <c r="AA1663" t="str">
        <f t="shared" si="181"/>
        <v>&lt;70K</v>
      </c>
    </row>
    <row r="1664" spans="1:27" ht="19.95" customHeight="1" x14ac:dyDescent="0.3">
      <c r="A1664" s="4" t="s">
        <v>1791</v>
      </c>
      <c r="B1664" s="5">
        <v>45070</v>
      </c>
      <c r="C1664" s="6" t="s">
        <v>66</v>
      </c>
      <c r="D1664" s="6" t="s">
        <v>56</v>
      </c>
      <c r="E1664" s="6" t="s">
        <v>67</v>
      </c>
      <c r="F1664" s="6" t="s">
        <v>193</v>
      </c>
      <c r="G1664" s="6" t="s">
        <v>69</v>
      </c>
      <c r="H1664" s="6" t="s">
        <v>43</v>
      </c>
      <c r="I1664" s="6" t="s">
        <v>27</v>
      </c>
      <c r="J1664" s="5">
        <v>45070</v>
      </c>
      <c r="K1664" s="5"/>
      <c r="L1664" s="6" t="s">
        <v>28</v>
      </c>
      <c r="M1664" s="6">
        <v>952</v>
      </c>
      <c r="N1664" s="6" t="s">
        <v>29</v>
      </c>
      <c r="O1664" s="6" t="s">
        <v>105</v>
      </c>
      <c r="P1664" s="6" t="s">
        <v>133</v>
      </c>
      <c r="Q1664" s="6">
        <v>4</v>
      </c>
      <c r="R1664" s="6" t="s">
        <v>32</v>
      </c>
      <c r="S1664" s="6">
        <v>3</v>
      </c>
      <c r="T1664" s="7">
        <v>72500</v>
      </c>
      <c r="U1664" t="str">
        <f t="shared" si="175"/>
        <v>Reviewed</v>
      </c>
      <c r="V1664" t="str">
        <f t="shared" si="176"/>
        <v>exceeds</v>
      </c>
      <c r="W1664">
        <f t="shared" si="177"/>
        <v>0</v>
      </c>
      <c r="X1664" t="str">
        <f t="shared" si="178"/>
        <v>Active</v>
      </c>
      <c r="Y1664">
        <f t="shared" si="179"/>
        <v>2.6082191780821917</v>
      </c>
      <c r="Z1664" t="str">
        <f t="shared" si="180"/>
        <v>2–3 Years</v>
      </c>
      <c r="AA1664" t="str">
        <f t="shared" si="181"/>
        <v>70K–99K</v>
      </c>
    </row>
    <row r="1665" spans="1:27" ht="19.95" customHeight="1" x14ac:dyDescent="0.3">
      <c r="A1665" s="8" t="s">
        <v>1792</v>
      </c>
      <c r="B1665" s="9">
        <v>45337</v>
      </c>
      <c r="C1665" s="1" t="s">
        <v>71</v>
      </c>
      <c r="D1665" s="1" t="s">
        <v>72</v>
      </c>
      <c r="E1665" s="1" t="s">
        <v>23</v>
      </c>
      <c r="F1665" s="1" t="s">
        <v>73</v>
      </c>
      <c r="G1665" s="1" t="s">
        <v>74</v>
      </c>
      <c r="H1665" s="1" t="s">
        <v>49</v>
      </c>
      <c r="I1665" s="1" t="s">
        <v>50</v>
      </c>
      <c r="J1665" s="9">
        <v>45337</v>
      </c>
      <c r="K1665" s="9">
        <v>45527</v>
      </c>
      <c r="L1665" s="1" t="s">
        <v>159</v>
      </c>
      <c r="M1665" s="1">
        <v>190</v>
      </c>
      <c r="N1665" s="1" t="s">
        <v>75</v>
      </c>
      <c r="O1665" s="1" t="s">
        <v>170</v>
      </c>
      <c r="P1665" s="1" t="s">
        <v>64</v>
      </c>
      <c r="Q1665" s="1">
        <v>4</v>
      </c>
      <c r="R1665" s="1" t="s">
        <v>32</v>
      </c>
      <c r="S1665" s="1">
        <v>1</v>
      </c>
      <c r="T1665" s="10">
        <v>123000</v>
      </c>
      <c r="U1665" t="str">
        <f t="shared" si="175"/>
        <v>Reviewed</v>
      </c>
      <c r="V1665" t="str">
        <f t="shared" si="176"/>
        <v>exceeds</v>
      </c>
      <c r="W1665">
        <f t="shared" si="177"/>
        <v>1</v>
      </c>
      <c r="X1665" t="str">
        <f t="shared" si="178"/>
        <v>Attrited</v>
      </c>
      <c r="Y1665">
        <f t="shared" si="179"/>
        <v>0.52054794520547942</v>
      </c>
      <c r="Z1665" t="str">
        <f t="shared" si="180"/>
        <v>&lt;1 Year</v>
      </c>
      <c r="AA1665" t="str">
        <f t="shared" si="181"/>
        <v>100K–129K</v>
      </c>
    </row>
    <row r="1666" spans="1:27" ht="19.95" customHeight="1" x14ac:dyDescent="0.3">
      <c r="A1666" s="4" t="s">
        <v>1793</v>
      </c>
      <c r="B1666" s="5">
        <v>45610</v>
      </c>
      <c r="C1666" s="6" t="s">
        <v>77</v>
      </c>
      <c r="D1666" s="6" t="s">
        <v>72</v>
      </c>
      <c r="E1666" s="6" t="s">
        <v>40</v>
      </c>
      <c r="F1666" s="6" t="s">
        <v>78</v>
      </c>
      <c r="G1666" s="6" t="s">
        <v>79</v>
      </c>
      <c r="H1666" s="6" t="s">
        <v>49</v>
      </c>
      <c r="I1666" s="6" t="s">
        <v>50</v>
      </c>
      <c r="J1666" s="5">
        <v>45610</v>
      </c>
      <c r="K1666" s="5">
        <v>45842</v>
      </c>
      <c r="L1666" s="6" t="s">
        <v>159</v>
      </c>
      <c r="M1666" s="6">
        <v>232</v>
      </c>
      <c r="N1666" s="6" t="s">
        <v>75</v>
      </c>
      <c r="O1666" s="6" t="s">
        <v>43</v>
      </c>
      <c r="P1666" s="6" t="s">
        <v>64</v>
      </c>
      <c r="Q1666" s="6">
        <v>3</v>
      </c>
      <c r="R1666" s="6" t="s">
        <v>37</v>
      </c>
      <c r="S1666" s="6">
        <v>1</v>
      </c>
      <c r="T1666" s="7">
        <v>134500</v>
      </c>
      <c r="U1666" t="str">
        <f t="shared" ref="U1666:U1729" si="182">IF(LOWER(TRIM(Q1666&amp;""))="none","Not Reviewed","Reviewed")</f>
        <v>Reviewed</v>
      </c>
      <c r="V1666" t="str">
        <f t="shared" ref="V1666:V1729" si="183">IF(OR(Q1666="none",R1666=""),"Not Reviewed",R1666)</f>
        <v>meets</v>
      </c>
      <c r="W1666">
        <f t="shared" ref="W1666:W1729" si="184">IF(I1666="terminated",1,0)</f>
        <v>1</v>
      </c>
      <c r="X1666" t="str">
        <f t="shared" ref="X1666:X1729" si="185">IF(I1666="terminated","Attrited","Active")</f>
        <v>Attrited</v>
      </c>
      <c r="Y1666">
        <f t="shared" ref="Y1666:Y1729" si="186">M1666/365</f>
        <v>0.63561643835616444</v>
      </c>
      <c r="Z1666" t="str">
        <f t="shared" ref="Z1666:Z1729" si="187">IF(Y1666&lt;1,"&lt;1 Year",IF(Y1666&lt;2,"1–2 Years",IF(Y1666&lt;3,"2–3 Years","3+ Years")))</f>
        <v>&lt;1 Year</v>
      </c>
      <c r="AA1666" t="str">
        <f t="shared" ref="AA1666:AA1729" si="188">IF(T1666&lt;70000,"&lt;70K",IF(T1666&lt;100000,"70K–99K",IF(T1666&lt;130000,"100K–129K","130K+")))</f>
        <v>130K+</v>
      </c>
    </row>
    <row r="1667" spans="1:27" ht="19.95" customHeight="1" x14ac:dyDescent="0.3">
      <c r="A1667" s="8" t="s">
        <v>1794</v>
      </c>
      <c r="B1667" s="9">
        <v>45539</v>
      </c>
      <c r="C1667" s="1" t="s">
        <v>81</v>
      </c>
      <c r="D1667" s="1" t="s">
        <v>72</v>
      </c>
      <c r="E1667" s="1" t="s">
        <v>23</v>
      </c>
      <c r="F1667" s="1" t="s">
        <v>154</v>
      </c>
      <c r="G1667" s="1" t="s">
        <v>83</v>
      </c>
      <c r="H1667" s="1" t="s">
        <v>43</v>
      </c>
      <c r="I1667" s="1" t="s">
        <v>27</v>
      </c>
      <c r="J1667" s="9">
        <v>45539</v>
      </c>
      <c r="K1667" s="9"/>
      <c r="L1667" s="1" t="s">
        <v>28</v>
      </c>
      <c r="M1667" s="1">
        <v>483</v>
      </c>
      <c r="N1667" s="1" t="s">
        <v>75</v>
      </c>
      <c r="O1667" s="1" t="s">
        <v>30</v>
      </c>
      <c r="P1667" s="1" t="s">
        <v>107</v>
      </c>
      <c r="Q1667" s="1">
        <v>3</v>
      </c>
      <c r="R1667" s="1" t="s">
        <v>37</v>
      </c>
      <c r="S1667" s="1">
        <v>1</v>
      </c>
      <c r="T1667" s="10">
        <v>76000</v>
      </c>
      <c r="U1667" t="str">
        <f t="shared" si="182"/>
        <v>Reviewed</v>
      </c>
      <c r="V1667" t="str">
        <f t="shared" si="183"/>
        <v>meets</v>
      </c>
      <c r="W1667">
        <f t="shared" si="184"/>
        <v>0</v>
      </c>
      <c r="X1667" t="str">
        <f t="shared" si="185"/>
        <v>Active</v>
      </c>
      <c r="Y1667">
        <f t="shared" si="186"/>
        <v>1.3232876712328767</v>
      </c>
      <c r="Z1667" t="str">
        <f t="shared" si="187"/>
        <v>1–2 Years</v>
      </c>
      <c r="AA1667" t="str">
        <f t="shared" si="188"/>
        <v>70K–99K</v>
      </c>
    </row>
    <row r="1668" spans="1:27" ht="19.95" customHeight="1" x14ac:dyDescent="0.3">
      <c r="A1668" s="4" t="s">
        <v>1795</v>
      </c>
      <c r="B1668" s="5">
        <v>45849</v>
      </c>
      <c r="C1668" s="6" t="s">
        <v>86</v>
      </c>
      <c r="D1668" s="6" t="s">
        <v>87</v>
      </c>
      <c r="E1668" s="6" t="s">
        <v>67</v>
      </c>
      <c r="F1668" s="6" t="s">
        <v>135</v>
      </c>
      <c r="G1668" s="6" t="s">
        <v>89</v>
      </c>
      <c r="H1668" s="6" t="s">
        <v>43</v>
      </c>
      <c r="I1668" s="6" t="s">
        <v>27</v>
      </c>
      <c r="J1668" s="5">
        <v>45849</v>
      </c>
      <c r="K1668" s="5"/>
      <c r="L1668" s="6" t="s">
        <v>28</v>
      </c>
      <c r="M1668" s="6">
        <v>173</v>
      </c>
      <c r="N1668" s="6" t="s">
        <v>75</v>
      </c>
      <c r="O1668" s="6" t="s">
        <v>43</v>
      </c>
      <c r="P1668" s="6" t="s">
        <v>64</v>
      </c>
      <c r="Q1668" s="6" t="s">
        <v>95</v>
      </c>
      <c r="R1668" s="6" t="s">
        <v>28</v>
      </c>
      <c r="S1668" s="6">
        <v>0</v>
      </c>
      <c r="T1668" s="7">
        <v>71000</v>
      </c>
      <c r="U1668" t="str">
        <f t="shared" si="182"/>
        <v>Not Reviewed</v>
      </c>
      <c r="V1668" t="str">
        <f t="shared" si="183"/>
        <v>Not Reviewed</v>
      </c>
      <c r="W1668">
        <f t="shared" si="184"/>
        <v>0</v>
      </c>
      <c r="X1668" t="str">
        <f t="shared" si="185"/>
        <v>Active</v>
      </c>
      <c r="Y1668">
        <f t="shared" si="186"/>
        <v>0.47397260273972602</v>
      </c>
      <c r="Z1668" t="str">
        <f t="shared" si="187"/>
        <v>&lt;1 Year</v>
      </c>
      <c r="AA1668" t="str">
        <f t="shared" si="188"/>
        <v>70K–99K</v>
      </c>
    </row>
    <row r="1669" spans="1:27" ht="19.95" customHeight="1" x14ac:dyDescent="0.3">
      <c r="A1669" s="8" t="s">
        <v>1796</v>
      </c>
      <c r="B1669" s="9">
        <v>45608</v>
      </c>
      <c r="C1669" s="1" t="s">
        <v>91</v>
      </c>
      <c r="D1669" s="1" t="s">
        <v>87</v>
      </c>
      <c r="E1669" s="1" t="s">
        <v>92</v>
      </c>
      <c r="F1669" s="1" t="s">
        <v>114</v>
      </c>
      <c r="G1669" s="1" t="s">
        <v>94</v>
      </c>
      <c r="H1669" s="1" t="s">
        <v>43</v>
      </c>
      <c r="I1669" s="1" t="s">
        <v>50</v>
      </c>
      <c r="J1669" s="9">
        <v>45608</v>
      </c>
      <c r="K1669" s="9">
        <v>45729</v>
      </c>
      <c r="L1669" s="1" t="s">
        <v>51</v>
      </c>
      <c r="M1669" s="1">
        <v>121</v>
      </c>
      <c r="N1669" s="1" t="s">
        <v>52</v>
      </c>
      <c r="O1669" s="1" t="s">
        <v>63</v>
      </c>
      <c r="P1669" s="1" t="s">
        <v>64</v>
      </c>
      <c r="Q1669" s="1" t="s">
        <v>95</v>
      </c>
      <c r="R1669" s="1" t="s">
        <v>28</v>
      </c>
      <c r="S1669" s="1">
        <v>0</v>
      </c>
      <c r="T1669" s="10">
        <v>65000</v>
      </c>
      <c r="U1669" t="str">
        <f t="shared" si="182"/>
        <v>Not Reviewed</v>
      </c>
      <c r="V1669" t="str">
        <f t="shared" si="183"/>
        <v>Not Reviewed</v>
      </c>
      <c r="W1669">
        <f t="shared" si="184"/>
        <v>1</v>
      </c>
      <c r="X1669" t="str">
        <f t="shared" si="185"/>
        <v>Attrited</v>
      </c>
      <c r="Y1669">
        <f t="shared" si="186"/>
        <v>0.33150684931506852</v>
      </c>
      <c r="Z1669" t="str">
        <f t="shared" si="187"/>
        <v>&lt;1 Year</v>
      </c>
      <c r="AA1669" t="str">
        <f t="shared" si="188"/>
        <v>&lt;70K</v>
      </c>
    </row>
    <row r="1670" spans="1:27" ht="19.95" customHeight="1" x14ac:dyDescent="0.3">
      <c r="A1670" s="4" t="s">
        <v>1797</v>
      </c>
      <c r="B1670" s="5">
        <v>45546</v>
      </c>
      <c r="C1670" s="6" t="s">
        <v>21</v>
      </c>
      <c r="D1670" s="6" t="s">
        <v>22</v>
      </c>
      <c r="E1670" s="6" t="s">
        <v>23</v>
      </c>
      <c r="F1670" s="6" t="s">
        <v>24</v>
      </c>
      <c r="G1670" s="6" t="s">
        <v>25</v>
      </c>
      <c r="H1670" s="6" t="s">
        <v>26</v>
      </c>
      <c r="I1670" s="6" t="s">
        <v>27</v>
      </c>
      <c r="J1670" s="5">
        <v>45546</v>
      </c>
      <c r="K1670" s="5"/>
      <c r="L1670" s="6" t="s">
        <v>28</v>
      </c>
      <c r="M1670" s="6">
        <v>476</v>
      </c>
      <c r="N1670" s="6" t="s">
        <v>29</v>
      </c>
      <c r="O1670" s="6" t="s">
        <v>30</v>
      </c>
      <c r="P1670" s="6" t="s">
        <v>44</v>
      </c>
      <c r="Q1670" s="6">
        <v>4</v>
      </c>
      <c r="R1670" s="6" t="s">
        <v>32</v>
      </c>
      <c r="S1670" s="6">
        <v>1</v>
      </c>
      <c r="T1670" s="7">
        <v>81500</v>
      </c>
      <c r="U1670" t="str">
        <f t="shared" si="182"/>
        <v>Reviewed</v>
      </c>
      <c r="V1670" t="str">
        <f t="shared" si="183"/>
        <v>exceeds</v>
      </c>
      <c r="W1670">
        <f t="shared" si="184"/>
        <v>0</v>
      </c>
      <c r="X1670" t="str">
        <f t="shared" si="185"/>
        <v>Active</v>
      </c>
      <c r="Y1670">
        <f t="shared" si="186"/>
        <v>1.3041095890410959</v>
      </c>
      <c r="Z1670" t="str">
        <f t="shared" si="187"/>
        <v>1–2 Years</v>
      </c>
      <c r="AA1670" t="str">
        <f t="shared" si="188"/>
        <v>70K–99K</v>
      </c>
    </row>
    <row r="1671" spans="1:27" ht="19.95" customHeight="1" x14ac:dyDescent="0.3">
      <c r="A1671" s="8" t="s">
        <v>1798</v>
      </c>
      <c r="B1671" s="9">
        <v>45448</v>
      </c>
      <c r="C1671" s="1" t="s">
        <v>34</v>
      </c>
      <c r="D1671" s="1" t="s">
        <v>22</v>
      </c>
      <c r="E1671" s="1" t="s">
        <v>23</v>
      </c>
      <c r="F1671" s="1" t="s">
        <v>138</v>
      </c>
      <c r="G1671" s="1" t="s">
        <v>36</v>
      </c>
      <c r="H1671" s="1" t="s">
        <v>43</v>
      </c>
      <c r="I1671" s="1" t="s">
        <v>27</v>
      </c>
      <c r="J1671" s="9">
        <v>45448</v>
      </c>
      <c r="K1671" s="9"/>
      <c r="L1671" s="1" t="s">
        <v>28</v>
      </c>
      <c r="M1671" s="1">
        <v>574</v>
      </c>
      <c r="N1671" s="1" t="s">
        <v>29</v>
      </c>
      <c r="O1671" s="1" t="s">
        <v>170</v>
      </c>
      <c r="P1671" s="1" t="s">
        <v>107</v>
      </c>
      <c r="Q1671" s="1">
        <v>4</v>
      </c>
      <c r="R1671" s="1" t="s">
        <v>32</v>
      </c>
      <c r="S1671" s="1">
        <v>2</v>
      </c>
      <c r="T1671" s="10">
        <v>64000</v>
      </c>
      <c r="U1671" t="str">
        <f t="shared" si="182"/>
        <v>Reviewed</v>
      </c>
      <c r="V1671" t="str">
        <f t="shared" si="183"/>
        <v>exceeds</v>
      </c>
      <c r="W1671">
        <f t="shared" si="184"/>
        <v>0</v>
      </c>
      <c r="X1671" t="str">
        <f t="shared" si="185"/>
        <v>Active</v>
      </c>
      <c r="Y1671">
        <f t="shared" si="186"/>
        <v>1.5726027397260274</v>
      </c>
      <c r="Z1671" t="str">
        <f t="shared" si="187"/>
        <v>1–2 Years</v>
      </c>
      <c r="AA1671" t="str">
        <f t="shared" si="188"/>
        <v>&lt;70K</v>
      </c>
    </row>
    <row r="1672" spans="1:27" ht="19.95" customHeight="1" x14ac:dyDescent="0.3">
      <c r="A1672" s="4" t="s">
        <v>1799</v>
      </c>
      <c r="B1672" s="5">
        <v>45798</v>
      </c>
      <c r="C1672" s="6" t="s">
        <v>39</v>
      </c>
      <c r="D1672" s="6" t="s">
        <v>22</v>
      </c>
      <c r="E1672" s="6" t="s">
        <v>40</v>
      </c>
      <c r="F1672" s="6" t="s">
        <v>35</v>
      </c>
      <c r="G1672" s="6" t="s">
        <v>36</v>
      </c>
      <c r="H1672" s="6" t="s">
        <v>26</v>
      </c>
      <c r="I1672" s="6" t="s">
        <v>27</v>
      </c>
      <c r="J1672" s="5">
        <v>45798</v>
      </c>
      <c r="K1672" s="5"/>
      <c r="L1672" s="6" t="s">
        <v>28</v>
      </c>
      <c r="M1672" s="6">
        <v>224</v>
      </c>
      <c r="N1672" s="6" t="s">
        <v>52</v>
      </c>
      <c r="O1672" s="6" t="s">
        <v>30</v>
      </c>
      <c r="P1672" s="6" t="s">
        <v>44</v>
      </c>
      <c r="Q1672" s="6">
        <v>2</v>
      </c>
      <c r="R1672" s="6" t="s">
        <v>53</v>
      </c>
      <c r="S1672" s="6">
        <v>1</v>
      </c>
      <c r="T1672" s="7">
        <v>83500</v>
      </c>
      <c r="U1672" t="str">
        <f t="shared" si="182"/>
        <v>Reviewed</v>
      </c>
      <c r="V1672" t="str">
        <f t="shared" si="183"/>
        <v>needs_support</v>
      </c>
      <c r="W1672">
        <f t="shared" si="184"/>
        <v>0</v>
      </c>
      <c r="X1672" t="str">
        <f t="shared" si="185"/>
        <v>Active</v>
      </c>
      <c r="Y1672">
        <f t="shared" si="186"/>
        <v>0.61369863013698633</v>
      </c>
      <c r="Z1672" t="str">
        <f t="shared" si="187"/>
        <v>&lt;1 Year</v>
      </c>
      <c r="AA1672" t="str">
        <f t="shared" si="188"/>
        <v>70K–99K</v>
      </c>
    </row>
    <row r="1673" spans="1:27" ht="19.95" customHeight="1" x14ac:dyDescent="0.3">
      <c r="A1673" s="8" t="s">
        <v>1800</v>
      </c>
      <c r="B1673" s="9">
        <v>45411</v>
      </c>
      <c r="C1673" s="1" t="s">
        <v>46</v>
      </c>
      <c r="D1673" s="1" t="s">
        <v>22</v>
      </c>
      <c r="E1673" s="1" t="s">
        <v>40</v>
      </c>
      <c r="F1673" s="1" t="s">
        <v>47</v>
      </c>
      <c r="G1673" s="1" t="s">
        <v>48</v>
      </c>
      <c r="H1673" s="1" t="s">
        <v>49</v>
      </c>
      <c r="I1673" s="1" t="s">
        <v>27</v>
      </c>
      <c r="J1673" s="9">
        <v>45411</v>
      </c>
      <c r="K1673" s="9"/>
      <c r="L1673" s="1" t="s">
        <v>28</v>
      </c>
      <c r="M1673" s="1">
        <v>611</v>
      </c>
      <c r="N1673" s="1" t="s">
        <v>29</v>
      </c>
      <c r="O1673" s="1" t="s">
        <v>30</v>
      </c>
      <c r="P1673" s="1" t="s">
        <v>107</v>
      </c>
      <c r="Q1673" s="1">
        <v>4</v>
      </c>
      <c r="R1673" s="1" t="s">
        <v>32</v>
      </c>
      <c r="S1673" s="1">
        <v>2</v>
      </c>
      <c r="T1673" s="10">
        <v>139500</v>
      </c>
      <c r="U1673" t="str">
        <f t="shared" si="182"/>
        <v>Reviewed</v>
      </c>
      <c r="V1673" t="str">
        <f t="shared" si="183"/>
        <v>exceeds</v>
      </c>
      <c r="W1673">
        <f t="shared" si="184"/>
        <v>0</v>
      </c>
      <c r="X1673" t="str">
        <f t="shared" si="185"/>
        <v>Active</v>
      </c>
      <c r="Y1673">
        <f t="shared" si="186"/>
        <v>1.6739726027397259</v>
      </c>
      <c r="Z1673" t="str">
        <f t="shared" si="187"/>
        <v>1–2 Years</v>
      </c>
      <c r="AA1673" t="str">
        <f t="shared" si="188"/>
        <v>130K+</v>
      </c>
    </row>
    <row r="1674" spans="1:27" ht="19.95" customHeight="1" x14ac:dyDescent="0.3">
      <c r="A1674" s="4" t="s">
        <v>1801</v>
      </c>
      <c r="B1674" s="5">
        <v>45066</v>
      </c>
      <c r="C1674" s="6" t="s">
        <v>55</v>
      </c>
      <c r="D1674" s="6" t="s">
        <v>56</v>
      </c>
      <c r="E1674" s="6" t="s">
        <v>23</v>
      </c>
      <c r="F1674" s="6" t="s">
        <v>57</v>
      </c>
      <c r="G1674" s="6" t="s">
        <v>58</v>
      </c>
      <c r="H1674" s="6" t="s">
        <v>43</v>
      </c>
      <c r="I1674" s="6" t="s">
        <v>27</v>
      </c>
      <c r="J1674" s="5">
        <v>45066</v>
      </c>
      <c r="K1674" s="5"/>
      <c r="L1674" s="6" t="s">
        <v>28</v>
      </c>
      <c r="M1674" s="6">
        <v>956</v>
      </c>
      <c r="N1674" s="6" t="s">
        <v>122</v>
      </c>
      <c r="O1674" s="6" t="s">
        <v>63</v>
      </c>
      <c r="P1674" s="6" t="s">
        <v>31</v>
      </c>
      <c r="Q1674" s="6">
        <v>3</v>
      </c>
      <c r="R1674" s="6" t="s">
        <v>37</v>
      </c>
      <c r="S1674" s="6">
        <v>3</v>
      </c>
      <c r="T1674" s="7">
        <v>63000</v>
      </c>
      <c r="U1674" t="str">
        <f t="shared" si="182"/>
        <v>Reviewed</v>
      </c>
      <c r="V1674" t="str">
        <f t="shared" si="183"/>
        <v>meets</v>
      </c>
      <c r="W1674">
        <f t="shared" si="184"/>
        <v>0</v>
      </c>
      <c r="X1674" t="str">
        <f t="shared" si="185"/>
        <v>Active</v>
      </c>
      <c r="Y1674">
        <f t="shared" si="186"/>
        <v>2.6191780821917807</v>
      </c>
      <c r="Z1674" t="str">
        <f t="shared" si="187"/>
        <v>2–3 Years</v>
      </c>
      <c r="AA1674" t="str">
        <f t="shared" si="188"/>
        <v>&lt;70K</v>
      </c>
    </row>
    <row r="1675" spans="1:27" ht="19.95" customHeight="1" x14ac:dyDescent="0.3">
      <c r="A1675" s="8" t="s">
        <v>1802</v>
      </c>
      <c r="B1675" s="9">
        <v>45706</v>
      </c>
      <c r="C1675" s="1" t="s">
        <v>60</v>
      </c>
      <c r="D1675" s="1" t="s">
        <v>56</v>
      </c>
      <c r="E1675" s="1" t="s">
        <v>40</v>
      </c>
      <c r="F1675" s="1" t="s">
        <v>104</v>
      </c>
      <c r="G1675" s="1" t="s">
        <v>62</v>
      </c>
      <c r="H1675" s="1" t="s">
        <v>43</v>
      </c>
      <c r="I1675" s="1" t="s">
        <v>27</v>
      </c>
      <c r="J1675" s="9">
        <v>45706</v>
      </c>
      <c r="K1675" s="9"/>
      <c r="L1675" s="1" t="s">
        <v>28</v>
      </c>
      <c r="M1675" s="1">
        <v>316</v>
      </c>
      <c r="N1675" s="1" t="s">
        <v>29</v>
      </c>
      <c r="O1675" s="1" t="s">
        <v>63</v>
      </c>
      <c r="P1675" s="1" t="s">
        <v>31</v>
      </c>
      <c r="Q1675" s="1">
        <v>3</v>
      </c>
      <c r="R1675" s="1" t="s">
        <v>37</v>
      </c>
      <c r="S1675" s="1">
        <v>1</v>
      </c>
      <c r="T1675" s="10">
        <v>71000</v>
      </c>
      <c r="U1675" t="str">
        <f t="shared" si="182"/>
        <v>Reviewed</v>
      </c>
      <c r="V1675" t="str">
        <f t="shared" si="183"/>
        <v>meets</v>
      </c>
      <c r="W1675">
        <f t="shared" si="184"/>
        <v>0</v>
      </c>
      <c r="X1675" t="str">
        <f t="shared" si="185"/>
        <v>Active</v>
      </c>
      <c r="Y1675">
        <f t="shared" si="186"/>
        <v>0.86575342465753424</v>
      </c>
      <c r="Z1675" t="str">
        <f t="shared" si="187"/>
        <v>&lt;1 Year</v>
      </c>
      <c r="AA1675" t="str">
        <f t="shared" si="188"/>
        <v>70K–99K</v>
      </c>
    </row>
    <row r="1676" spans="1:27" ht="19.95" customHeight="1" x14ac:dyDescent="0.3">
      <c r="A1676" s="4" t="s">
        <v>1803</v>
      </c>
      <c r="B1676" s="5">
        <v>45769</v>
      </c>
      <c r="C1676" s="6" t="s">
        <v>66</v>
      </c>
      <c r="D1676" s="6" t="s">
        <v>56</v>
      </c>
      <c r="E1676" s="6" t="s">
        <v>67</v>
      </c>
      <c r="F1676" s="6" t="s">
        <v>193</v>
      </c>
      <c r="G1676" s="6" t="s">
        <v>69</v>
      </c>
      <c r="H1676" s="6" t="s">
        <v>43</v>
      </c>
      <c r="I1676" s="6" t="s">
        <v>27</v>
      </c>
      <c r="J1676" s="5">
        <v>45769</v>
      </c>
      <c r="K1676" s="5"/>
      <c r="L1676" s="6" t="s">
        <v>28</v>
      </c>
      <c r="M1676" s="6">
        <v>253</v>
      </c>
      <c r="N1676" s="6" t="s">
        <v>75</v>
      </c>
      <c r="O1676" s="6" t="s">
        <v>30</v>
      </c>
      <c r="P1676" s="6" t="s">
        <v>107</v>
      </c>
      <c r="Q1676" s="6">
        <v>5</v>
      </c>
      <c r="R1676" s="6" t="s">
        <v>119</v>
      </c>
      <c r="S1676" s="6">
        <v>1</v>
      </c>
      <c r="T1676" s="7">
        <v>74000</v>
      </c>
      <c r="U1676" t="str">
        <f t="shared" si="182"/>
        <v>Reviewed</v>
      </c>
      <c r="V1676" t="str">
        <f t="shared" si="183"/>
        <v>outstanding</v>
      </c>
      <c r="W1676">
        <f t="shared" si="184"/>
        <v>0</v>
      </c>
      <c r="X1676" t="str">
        <f t="shared" si="185"/>
        <v>Active</v>
      </c>
      <c r="Y1676">
        <f t="shared" si="186"/>
        <v>0.69315068493150689</v>
      </c>
      <c r="Z1676" t="str">
        <f t="shared" si="187"/>
        <v>&lt;1 Year</v>
      </c>
      <c r="AA1676" t="str">
        <f t="shared" si="188"/>
        <v>70K–99K</v>
      </c>
    </row>
    <row r="1677" spans="1:27" ht="19.95" customHeight="1" x14ac:dyDescent="0.3">
      <c r="A1677" s="8" t="s">
        <v>1804</v>
      </c>
      <c r="B1677" s="9">
        <v>45677</v>
      </c>
      <c r="C1677" s="1" t="s">
        <v>71</v>
      </c>
      <c r="D1677" s="1" t="s">
        <v>72</v>
      </c>
      <c r="E1677" s="1" t="s">
        <v>23</v>
      </c>
      <c r="F1677" s="1" t="s">
        <v>1047</v>
      </c>
      <c r="G1677" s="1" t="s">
        <v>74</v>
      </c>
      <c r="H1677" s="1" t="s">
        <v>110</v>
      </c>
      <c r="I1677" s="1" t="s">
        <v>27</v>
      </c>
      <c r="J1677" s="9">
        <v>45677</v>
      </c>
      <c r="K1677" s="9"/>
      <c r="L1677" s="1" t="s">
        <v>28</v>
      </c>
      <c r="M1677" s="1">
        <v>345</v>
      </c>
      <c r="N1677" s="1" t="s">
        <v>140</v>
      </c>
      <c r="O1677" s="1" t="s">
        <v>43</v>
      </c>
      <c r="P1677" s="1" t="s">
        <v>31</v>
      </c>
      <c r="Q1677" s="1">
        <v>5</v>
      </c>
      <c r="R1677" s="1" t="s">
        <v>119</v>
      </c>
      <c r="S1677" s="1">
        <v>1</v>
      </c>
      <c r="T1677" s="10">
        <v>153500</v>
      </c>
      <c r="U1677" t="str">
        <f t="shared" si="182"/>
        <v>Reviewed</v>
      </c>
      <c r="V1677" t="str">
        <f t="shared" si="183"/>
        <v>outstanding</v>
      </c>
      <c r="W1677">
        <f t="shared" si="184"/>
        <v>0</v>
      </c>
      <c r="X1677" t="str">
        <f t="shared" si="185"/>
        <v>Active</v>
      </c>
      <c r="Y1677">
        <f t="shared" si="186"/>
        <v>0.9452054794520548</v>
      </c>
      <c r="Z1677" t="str">
        <f t="shared" si="187"/>
        <v>&lt;1 Year</v>
      </c>
      <c r="AA1677" t="str">
        <f t="shared" si="188"/>
        <v>130K+</v>
      </c>
    </row>
    <row r="1678" spans="1:27" ht="19.95" customHeight="1" x14ac:dyDescent="0.3">
      <c r="A1678" s="4" t="s">
        <v>1805</v>
      </c>
      <c r="B1678" s="5">
        <v>45593</v>
      </c>
      <c r="C1678" s="6" t="s">
        <v>77</v>
      </c>
      <c r="D1678" s="6" t="s">
        <v>72</v>
      </c>
      <c r="E1678" s="6" t="s">
        <v>40</v>
      </c>
      <c r="F1678" s="6" t="s">
        <v>131</v>
      </c>
      <c r="G1678" s="6" t="s">
        <v>79</v>
      </c>
      <c r="H1678" s="6" t="s">
        <v>26</v>
      </c>
      <c r="I1678" s="6" t="s">
        <v>27</v>
      </c>
      <c r="J1678" s="5">
        <v>45593</v>
      </c>
      <c r="K1678" s="5"/>
      <c r="L1678" s="6" t="s">
        <v>28</v>
      </c>
      <c r="M1678" s="6">
        <v>429</v>
      </c>
      <c r="N1678" s="6" t="s">
        <v>29</v>
      </c>
      <c r="O1678" s="6" t="s">
        <v>105</v>
      </c>
      <c r="P1678" s="6" t="s">
        <v>64</v>
      </c>
      <c r="Q1678" s="6">
        <v>4</v>
      </c>
      <c r="R1678" s="6" t="s">
        <v>32</v>
      </c>
      <c r="S1678" s="6">
        <v>1</v>
      </c>
      <c r="T1678" s="7">
        <v>88000</v>
      </c>
      <c r="U1678" t="str">
        <f t="shared" si="182"/>
        <v>Reviewed</v>
      </c>
      <c r="V1678" t="str">
        <f t="shared" si="183"/>
        <v>exceeds</v>
      </c>
      <c r="W1678">
        <f t="shared" si="184"/>
        <v>0</v>
      </c>
      <c r="X1678" t="str">
        <f t="shared" si="185"/>
        <v>Active</v>
      </c>
      <c r="Y1678">
        <f t="shared" si="186"/>
        <v>1.1753424657534246</v>
      </c>
      <c r="Z1678" t="str">
        <f t="shared" si="187"/>
        <v>1–2 Years</v>
      </c>
      <c r="AA1678" t="str">
        <f t="shared" si="188"/>
        <v>70K–99K</v>
      </c>
    </row>
    <row r="1679" spans="1:27" ht="19.95" customHeight="1" x14ac:dyDescent="0.3">
      <c r="A1679" s="8" t="s">
        <v>1806</v>
      </c>
      <c r="B1679" s="9">
        <v>45219</v>
      </c>
      <c r="C1679" s="1" t="s">
        <v>81</v>
      </c>
      <c r="D1679" s="1" t="s">
        <v>72</v>
      </c>
      <c r="E1679" s="1" t="s">
        <v>23</v>
      </c>
      <c r="F1679" s="1" t="s">
        <v>154</v>
      </c>
      <c r="G1679" s="1" t="s">
        <v>83</v>
      </c>
      <c r="H1679" s="1" t="s">
        <v>43</v>
      </c>
      <c r="I1679" s="1" t="s">
        <v>27</v>
      </c>
      <c r="J1679" s="9">
        <v>45219</v>
      </c>
      <c r="K1679" s="9"/>
      <c r="L1679" s="1" t="s">
        <v>28</v>
      </c>
      <c r="M1679" s="1">
        <v>803</v>
      </c>
      <c r="N1679" s="1" t="s">
        <v>29</v>
      </c>
      <c r="O1679" s="1" t="s">
        <v>30</v>
      </c>
      <c r="P1679" s="1" t="s">
        <v>31</v>
      </c>
      <c r="Q1679" s="1">
        <v>4</v>
      </c>
      <c r="R1679" s="1" t="s">
        <v>32</v>
      </c>
      <c r="S1679" s="1">
        <v>2</v>
      </c>
      <c r="T1679" s="10">
        <v>68000</v>
      </c>
      <c r="U1679" t="str">
        <f t="shared" si="182"/>
        <v>Reviewed</v>
      </c>
      <c r="V1679" t="str">
        <f t="shared" si="183"/>
        <v>exceeds</v>
      </c>
      <c r="W1679">
        <f t="shared" si="184"/>
        <v>0</v>
      </c>
      <c r="X1679" t="str">
        <f t="shared" si="185"/>
        <v>Active</v>
      </c>
      <c r="Y1679">
        <f t="shared" si="186"/>
        <v>2.2000000000000002</v>
      </c>
      <c r="Z1679" t="str">
        <f t="shared" si="187"/>
        <v>2–3 Years</v>
      </c>
      <c r="AA1679" t="str">
        <f t="shared" si="188"/>
        <v>&lt;70K</v>
      </c>
    </row>
    <row r="1680" spans="1:27" ht="19.95" customHeight="1" x14ac:dyDescent="0.3">
      <c r="A1680" s="4" t="s">
        <v>1807</v>
      </c>
      <c r="B1680" s="5">
        <v>45293</v>
      </c>
      <c r="C1680" s="6" t="s">
        <v>86</v>
      </c>
      <c r="D1680" s="6" t="s">
        <v>87</v>
      </c>
      <c r="E1680" s="6" t="s">
        <v>67</v>
      </c>
      <c r="F1680" s="6" t="s">
        <v>93</v>
      </c>
      <c r="G1680" s="6" t="s">
        <v>94</v>
      </c>
      <c r="H1680" s="6" t="s">
        <v>26</v>
      </c>
      <c r="I1680" s="6" t="s">
        <v>27</v>
      </c>
      <c r="J1680" s="5">
        <v>45293</v>
      </c>
      <c r="K1680" s="5"/>
      <c r="L1680" s="6" t="s">
        <v>28</v>
      </c>
      <c r="M1680" s="6">
        <v>729</v>
      </c>
      <c r="N1680" s="6" t="s">
        <v>52</v>
      </c>
      <c r="O1680" s="6" t="s">
        <v>63</v>
      </c>
      <c r="P1680" s="6" t="s">
        <v>107</v>
      </c>
      <c r="Q1680" s="6">
        <v>3</v>
      </c>
      <c r="R1680" s="6" t="s">
        <v>37</v>
      </c>
      <c r="S1680" s="6">
        <v>2</v>
      </c>
      <c r="T1680" s="7">
        <v>88500</v>
      </c>
      <c r="U1680" t="str">
        <f t="shared" si="182"/>
        <v>Reviewed</v>
      </c>
      <c r="V1680" t="str">
        <f t="shared" si="183"/>
        <v>meets</v>
      </c>
      <c r="W1680">
        <f t="shared" si="184"/>
        <v>0</v>
      </c>
      <c r="X1680" t="str">
        <f t="shared" si="185"/>
        <v>Active</v>
      </c>
      <c r="Y1680">
        <f t="shared" si="186"/>
        <v>1.9972602739726026</v>
      </c>
      <c r="Z1680" t="str">
        <f t="shared" si="187"/>
        <v>1–2 Years</v>
      </c>
      <c r="AA1680" t="str">
        <f t="shared" si="188"/>
        <v>70K–99K</v>
      </c>
    </row>
    <row r="1681" spans="1:27" ht="19.95" customHeight="1" x14ac:dyDescent="0.3">
      <c r="A1681" s="8" t="s">
        <v>1808</v>
      </c>
      <c r="B1681" s="9">
        <v>45595</v>
      </c>
      <c r="C1681" s="1" t="s">
        <v>91</v>
      </c>
      <c r="D1681" s="1" t="s">
        <v>87</v>
      </c>
      <c r="E1681" s="1" t="s">
        <v>92</v>
      </c>
      <c r="F1681" s="1" t="s">
        <v>152</v>
      </c>
      <c r="G1681" s="1" t="s">
        <v>94</v>
      </c>
      <c r="H1681" s="1" t="s">
        <v>49</v>
      </c>
      <c r="I1681" s="1" t="s">
        <v>50</v>
      </c>
      <c r="J1681" s="9">
        <v>45595</v>
      </c>
      <c r="K1681" s="9">
        <v>45900</v>
      </c>
      <c r="L1681" s="1" t="s">
        <v>51</v>
      </c>
      <c r="M1681" s="1">
        <v>305</v>
      </c>
      <c r="N1681" s="1" t="s">
        <v>75</v>
      </c>
      <c r="O1681" s="1" t="s">
        <v>30</v>
      </c>
      <c r="P1681" s="1" t="s">
        <v>31</v>
      </c>
      <c r="Q1681" s="1">
        <v>2</v>
      </c>
      <c r="R1681" s="1" t="s">
        <v>53</v>
      </c>
      <c r="S1681" s="1">
        <v>1</v>
      </c>
      <c r="T1681" s="10">
        <v>104500</v>
      </c>
      <c r="U1681" t="str">
        <f t="shared" si="182"/>
        <v>Reviewed</v>
      </c>
      <c r="V1681" t="str">
        <f t="shared" si="183"/>
        <v>needs_support</v>
      </c>
      <c r="W1681">
        <f t="shared" si="184"/>
        <v>1</v>
      </c>
      <c r="X1681" t="str">
        <f t="shared" si="185"/>
        <v>Attrited</v>
      </c>
      <c r="Y1681">
        <f t="shared" si="186"/>
        <v>0.83561643835616439</v>
      </c>
      <c r="Z1681" t="str">
        <f t="shared" si="187"/>
        <v>&lt;1 Year</v>
      </c>
      <c r="AA1681" t="str">
        <f t="shared" si="188"/>
        <v>100K–129K</v>
      </c>
    </row>
    <row r="1682" spans="1:27" ht="19.95" customHeight="1" x14ac:dyDescent="0.3">
      <c r="A1682" s="4" t="s">
        <v>1809</v>
      </c>
      <c r="B1682" s="5">
        <v>44946</v>
      </c>
      <c r="C1682" s="6" t="s">
        <v>21</v>
      </c>
      <c r="D1682" s="6" t="s">
        <v>22</v>
      </c>
      <c r="E1682" s="6" t="s">
        <v>23</v>
      </c>
      <c r="F1682" s="6" t="s">
        <v>121</v>
      </c>
      <c r="G1682" s="6" t="s">
        <v>25</v>
      </c>
      <c r="H1682" s="6" t="s">
        <v>49</v>
      </c>
      <c r="I1682" s="6" t="s">
        <v>50</v>
      </c>
      <c r="J1682" s="5">
        <v>44946</v>
      </c>
      <c r="K1682" s="5">
        <v>45844</v>
      </c>
      <c r="L1682" s="6" t="s">
        <v>159</v>
      </c>
      <c r="M1682" s="6">
        <v>898</v>
      </c>
      <c r="N1682" s="6" t="s">
        <v>75</v>
      </c>
      <c r="O1682" s="6" t="s">
        <v>63</v>
      </c>
      <c r="P1682" s="6" t="s">
        <v>107</v>
      </c>
      <c r="Q1682" s="6">
        <v>3</v>
      </c>
      <c r="R1682" s="6" t="s">
        <v>37</v>
      </c>
      <c r="S1682" s="6">
        <v>2</v>
      </c>
      <c r="T1682" s="7">
        <v>115000</v>
      </c>
      <c r="U1682" t="str">
        <f t="shared" si="182"/>
        <v>Reviewed</v>
      </c>
      <c r="V1682" t="str">
        <f t="shared" si="183"/>
        <v>meets</v>
      </c>
      <c r="W1682">
        <f t="shared" si="184"/>
        <v>1</v>
      </c>
      <c r="X1682" t="str">
        <f t="shared" si="185"/>
        <v>Attrited</v>
      </c>
      <c r="Y1682">
        <f t="shared" si="186"/>
        <v>2.4602739726027396</v>
      </c>
      <c r="Z1682" t="str">
        <f t="shared" si="187"/>
        <v>2–3 Years</v>
      </c>
      <c r="AA1682" t="str">
        <f t="shared" si="188"/>
        <v>100K–129K</v>
      </c>
    </row>
    <row r="1683" spans="1:27" ht="19.95" customHeight="1" x14ac:dyDescent="0.3">
      <c r="A1683" s="8" t="s">
        <v>1810</v>
      </c>
      <c r="B1683" s="9">
        <v>45225</v>
      </c>
      <c r="C1683" s="1" t="s">
        <v>34</v>
      </c>
      <c r="D1683" s="1" t="s">
        <v>22</v>
      </c>
      <c r="E1683" s="1" t="s">
        <v>23</v>
      </c>
      <c r="F1683" s="1" t="s">
        <v>24</v>
      </c>
      <c r="G1683" s="1" t="s">
        <v>25</v>
      </c>
      <c r="H1683" s="1" t="s">
        <v>26</v>
      </c>
      <c r="I1683" s="1" t="s">
        <v>27</v>
      </c>
      <c r="J1683" s="9">
        <v>45225</v>
      </c>
      <c r="K1683" s="9"/>
      <c r="L1683" s="1" t="s">
        <v>28</v>
      </c>
      <c r="M1683" s="1">
        <v>797</v>
      </c>
      <c r="N1683" s="1" t="s">
        <v>29</v>
      </c>
      <c r="O1683" s="1" t="s">
        <v>43</v>
      </c>
      <c r="P1683" s="1" t="s">
        <v>64</v>
      </c>
      <c r="Q1683" s="1">
        <v>1</v>
      </c>
      <c r="R1683" s="1" t="s">
        <v>53</v>
      </c>
      <c r="S1683" s="1">
        <v>2</v>
      </c>
      <c r="T1683" s="10">
        <v>101500</v>
      </c>
      <c r="U1683" t="str">
        <f t="shared" si="182"/>
        <v>Reviewed</v>
      </c>
      <c r="V1683" t="str">
        <f t="shared" si="183"/>
        <v>needs_support</v>
      </c>
      <c r="W1683">
        <f t="shared" si="184"/>
        <v>0</v>
      </c>
      <c r="X1683" t="str">
        <f t="shared" si="185"/>
        <v>Active</v>
      </c>
      <c r="Y1683">
        <f t="shared" si="186"/>
        <v>2.1835616438356165</v>
      </c>
      <c r="Z1683" t="str">
        <f t="shared" si="187"/>
        <v>2–3 Years</v>
      </c>
      <c r="AA1683" t="str">
        <f t="shared" si="188"/>
        <v>100K–129K</v>
      </c>
    </row>
    <row r="1684" spans="1:27" ht="19.95" customHeight="1" x14ac:dyDescent="0.3">
      <c r="A1684" s="4" t="s">
        <v>1811</v>
      </c>
      <c r="B1684" s="5">
        <v>45767</v>
      </c>
      <c r="C1684" s="6" t="s">
        <v>39</v>
      </c>
      <c r="D1684" s="6" t="s">
        <v>22</v>
      </c>
      <c r="E1684" s="6" t="s">
        <v>40</v>
      </c>
      <c r="F1684" s="6" t="s">
        <v>41</v>
      </c>
      <c r="G1684" s="6" t="s">
        <v>42</v>
      </c>
      <c r="H1684" s="6" t="s">
        <v>43</v>
      </c>
      <c r="I1684" s="6" t="s">
        <v>27</v>
      </c>
      <c r="J1684" s="5">
        <v>45767</v>
      </c>
      <c r="K1684" s="5"/>
      <c r="L1684" s="6" t="s">
        <v>28</v>
      </c>
      <c r="M1684" s="6">
        <v>255</v>
      </c>
      <c r="N1684" s="6" t="s">
        <v>122</v>
      </c>
      <c r="O1684" s="6" t="s">
        <v>30</v>
      </c>
      <c r="P1684" s="6" t="s">
        <v>107</v>
      </c>
      <c r="Q1684" s="6">
        <v>3</v>
      </c>
      <c r="R1684" s="6" t="s">
        <v>37</v>
      </c>
      <c r="S1684" s="6">
        <v>1</v>
      </c>
      <c r="T1684" s="7">
        <v>77500</v>
      </c>
      <c r="U1684" t="str">
        <f t="shared" si="182"/>
        <v>Reviewed</v>
      </c>
      <c r="V1684" t="str">
        <f t="shared" si="183"/>
        <v>meets</v>
      </c>
      <c r="W1684">
        <f t="shared" si="184"/>
        <v>0</v>
      </c>
      <c r="X1684" t="str">
        <f t="shared" si="185"/>
        <v>Active</v>
      </c>
      <c r="Y1684">
        <f t="shared" si="186"/>
        <v>0.69863013698630139</v>
      </c>
      <c r="Z1684" t="str">
        <f t="shared" si="187"/>
        <v>&lt;1 Year</v>
      </c>
      <c r="AA1684" t="str">
        <f t="shared" si="188"/>
        <v>70K–99K</v>
      </c>
    </row>
    <row r="1685" spans="1:27" ht="19.95" customHeight="1" x14ac:dyDescent="0.3">
      <c r="A1685" s="8" t="s">
        <v>1812</v>
      </c>
      <c r="B1685" s="9">
        <v>45542</v>
      </c>
      <c r="C1685" s="1" t="s">
        <v>46</v>
      </c>
      <c r="D1685" s="1" t="s">
        <v>22</v>
      </c>
      <c r="E1685" s="1" t="s">
        <v>40</v>
      </c>
      <c r="F1685" s="1" t="s">
        <v>215</v>
      </c>
      <c r="G1685" s="1" t="s">
        <v>42</v>
      </c>
      <c r="H1685" s="1" t="s">
        <v>49</v>
      </c>
      <c r="I1685" s="1" t="s">
        <v>27</v>
      </c>
      <c r="J1685" s="9">
        <v>45542</v>
      </c>
      <c r="K1685" s="9"/>
      <c r="L1685" s="1" t="s">
        <v>28</v>
      </c>
      <c r="M1685" s="1">
        <v>480</v>
      </c>
      <c r="N1685" s="1" t="s">
        <v>52</v>
      </c>
      <c r="O1685" s="1" t="s">
        <v>30</v>
      </c>
      <c r="P1685" s="1" t="s">
        <v>133</v>
      </c>
      <c r="Q1685" s="1">
        <v>1</v>
      </c>
      <c r="R1685" s="1" t="s">
        <v>53</v>
      </c>
      <c r="S1685" s="1">
        <v>1</v>
      </c>
      <c r="T1685" s="10">
        <v>101500</v>
      </c>
      <c r="U1685" t="str">
        <f t="shared" si="182"/>
        <v>Reviewed</v>
      </c>
      <c r="V1685" t="str">
        <f t="shared" si="183"/>
        <v>needs_support</v>
      </c>
      <c r="W1685">
        <f t="shared" si="184"/>
        <v>0</v>
      </c>
      <c r="X1685" t="str">
        <f t="shared" si="185"/>
        <v>Active</v>
      </c>
      <c r="Y1685">
        <f t="shared" si="186"/>
        <v>1.3150684931506849</v>
      </c>
      <c r="Z1685" t="str">
        <f t="shared" si="187"/>
        <v>1–2 Years</v>
      </c>
      <c r="AA1685" t="str">
        <f t="shared" si="188"/>
        <v>100K–129K</v>
      </c>
    </row>
    <row r="1686" spans="1:27" ht="19.95" customHeight="1" x14ac:dyDescent="0.3">
      <c r="A1686" s="4" t="s">
        <v>1813</v>
      </c>
      <c r="B1686" s="5">
        <v>45445</v>
      </c>
      <c r="C1686" s="6" t="s">
        <v>55</v>
      </c>
      <c r="D1686" s="6" t="s">
        <v>56</v>
      </c>
      <c r="E1686" s="6" t="s">
        <v>23</v>
      </c>
      <c r="F1686" s="6" t="s">
        <v>145</v>
      </c>
      <c r="G1686" s="6" t="s">
        <v>62</v>
      </c>
      <c r="H1686" s="6" t="s">
        <v>49</v>
      </c>
      <c r="I1686" s="6" t="s">
        <v>27</v>
      </c>
      <c r="J1686" s="5">
        <v>45445</v>
      </c>
      <c r="K1686" s="5"/>
      <c r="L1686" s="6" t="s">
        <v>28</v>
      </c>
      <c r="M1686" s="6">
        <v>577</v>
      </c>
      <c r="N1686" s="6" t="s">
        <v>29</v>
      </c>
      <c r="O1686" s="6" t="s">
        <v>63</v>
      </c>
      <c r="P1686" s="6" t="s">
        <v>64</v>
      </c>
      <c r="Q1686" s="6">
        <v>4</v>
      </c>
      <c r="R1686" s="6" t="s">
        <v>32</v>
      </c>
      <c r="S1686" s="6">
        <v>2</v>
      </c>
      <c r="T1686" s="7">
        <v>124500</v>
      </c>
      <c r="U1686" t="str">
        <f t="shared" si="182"/>
        <v>Reviewed</v>
      </c>
      <c r="V1686" t="str">
        <f t="shared" si="183"/>
        <v>exceeds</v>
      </c>
      <c r="W1686">
        <f t="shared" si="184"/>
        <v>0</v>
      </c>
      <c r="X1686" t="str">
        <f t="shared" si="185"/>
        <v>Active</v>
      </c>
      <c r="Y1686">
        <f t="shared" si="186"/>
        <v>1.5808219178082192</v>
      </c>
      <c r="Z1686" t="str">
        <f t="shared" si="187"/>
        <v>1–2 Years</v>
      </c>
      <c r="AA1686" t="str">
        <f t="shared" si="188"/>
        <v>100K–129K</v>
      </c>
    </row>
    <row r="1687" spans="1:27" ht="19.95" customHeight="1" x14ac:dyDescent="0.3">
      <c r="A1687" s="8" t="s">
        <v>1814</v>
      </c>
      <c r="B1687" s="9">
        <v>45068</v>
      </c>
      <c r="C1687" s="1" t="s">
        <v>60</v>
      </c>
      <c r="D1687" s="1" t="s">
        <v>56</v>
      </c>
      <c r="E1687" s="1" t="s">
        <v>40</v>
      </c>
      <c r="F1687" s="1" t="s">
        <v>61</v>
      </c>
      <c r="G1687" s="1" t="s">
        <v>62</v>
      </c>
      <c r="H1687" s="1" t="s">
        <v>26</v>
      </c>
      <c r="I1687" s="1" t="s">
        <v>27</v>
      </c>
      <c r="J1687" s="9">
        <v>45068</v>
      </c>
      <c r="K1687" s="9"/>
      <c r="L1687" s="1" t="s">
        <v>28</v>
      </c>
      <c r="M1687" s="1">
        <v>954</v>
      </c>
      <c r="N1687" s="1" t="s">
        <v>140</v>
      </c>
      <c r="O1687" s="1" t="s">
        <v>30</v>
      </c>
      <c r="P1687" s="1" t="s">
        <v>31</v>
      </c>
      <c r="Q1687" s="1">
        <v>4</v>
      </c>
      <c r="R1687" s="1" t="s">
        <v>32</v>
      </c>
      <c r="S1687" s="1">
        <v>3</v>
      </c>
      <c r="T1687" s="10">
        <v>91000</v>
      </c>
      <c r="U1687" t="str">
        <f t="shared" si="182"/>
        <v>Reviewed</v>
      </c>
      <c r="V1687" t="str">
        <f t="shared" si="183"/>
        <v>exceeds</v>
      </c>
      <c r="W1687">
        <f t="shared" si="184"/>
        <v>0</v>
      </c>
      <c r="X1687" t="str">
        <f t="shared" si="185"/>
        <v>Active</v>
      </c>
      <c r="Y1687">
        <f t="shared" si="186"/>
        <v>2.6136986301369864</v>
      </c>
      <c r="Z1687" t="str">
        <f t="shared" si="187"/>
        <v>2–3 Years</v>
      </c>
      <c r="AA1687" t="str">
        <f t="shared" si="188"/>
        <v>70K–99K</v>
      </c>
    </row>
    <row r="1688" spans="1:27" ht="19.95" customHeight="1" x14ac:dyDescent="0.3">
      <c r="A1688" s="4" t="s">
        <v>1815</v>
      </c>
      <c r="B1688" s="5">
        <v>45206</v>
      </c>
      <c r="C1688" s="6" t="s">
        <v>66</v>
      </c>
      <c r="D1688" s="6" t="s">
        <v>56</v>
      </c>
      <c r="E1688" s="6" t="s">
        <v>67</v>
      </c>
      <c r="F1688" s="6" t="s">
        <v>68</v>
      </c>
      <c r="G1688" s="6" t="s">
        <v>69</v>
      </c>
      <c r="H1688" s="6" t="s">
        <v>26</v>
      </c>
      <c r="I1688" s="6" t="s">
        <v>27</v>
      </c>
      <c r="J1688" s="5">
        <v>45206</v>
      </c>
      <c r="K1688" s="5"/>
      <c r="L1688" s="6" t="s">
        <v>28</v>
      </c>
      <c r="M1688" s="6">
        <v>816</v>
      </c>
      <c r="N1688" s="6" t="s">
        <v>52</v>
      </c>
      <c r="O1688" s="6" t="s">
        <v>63</v>
      </c>
      <c r="P1688" s="6" t="s">
        <v>64</v>
      </c>
      <c r="Q1688" s="6">
        <v>4</v>
      </c>
      <c r="R1688" s="6" t="s">
        <v>32</v>
      </c>
      <c r="S1688" s="6">
        <v>2</v>
      </c>
      <c r="T1688" s="7">
        <v>97500</v>
      </c>
      <c r="U1688" t="str">
        <f t="shared" si="182"/>
        <v>Reviewed</v>
      </c>
      <c r="V1688" t="str">
        <f t="shared" si="183"/>
        <v>exceeds</v>
      </c>
      <c r="W1688">
        <f t="shared" si="184"/>
        <v>0</v>
      </c>
      <c r="X1688" t="str">
        <f t="shared" si="185"/>
        <v>Active</v>
      </c>
      <c r="Y1688">
        <f t="shared" si="186"/>
        <v>2.2356164383561645</v>
      </c>
      <c r="Z1688" t="str">
        <f t="shared" si="187"/>
        <v>2–3 Years</v>
      </c>
      <c r="AA1688" t="str">
        <f t="shared" si="188"/>
        <v>70K–99K</v>
      </c>
    </row>
    <row r="1689" spans="1:27" ht="19.95" customHeight="1" x14ac:dyDescent="0.3">
      <c r="A1689" s="8" t="s">
        <v>1816</v>
      </c>
      <c r="B1689" s="9">
        <v>45274</v>
      </c>
      <c r="C1689" s="1" t="s">
        <v>71</v>
      </c>
      <c r="D1689" s="1" t="s">
        <v>72</v>
      </c>
      <c r="E1689" s="1" t="s">
        <v>23</v>
      </c>
      <c r="F1689" s="1" t="s">
        <v>99</v>
      </c>
      <c r="G1689" s="1" t="s">
        <v>36</v>
      </c>
      <c r="H1689" s="1" t="s">
        <v>49</v>
      </c>
      <c r="I1689" s="1" t="s">
        <v>27</v>
      </c>
      <c r="J1689" s="9">
        <v>45274</v>
      </c>
      <c r="K1689" s="9"/>
      <c r="L1689" s="1" t="s">
        <v>28</v>
      </c>
      <c r="M1689" s="1">
        <v>748</v>
      </c>
      <c r="N1689" s="1" t="s">
        <v>122</v>
      </c>
      <c r="O1689" s="1" t="s">
        <v>43</v>
      </c>
      <c r="P1689" s="1" t="s">
        <v>107</v>
      </c>
      <c r="Q1689" s="1">
        <v>3</v>
      </c>
      <c r="R1689" s="1" t="s">
        <v>37</v>
      </c>
      <c r="S1689" s="1">
        <v>2</v>
      </c>
      <c r="T1689" s="10">
        <v>109500</v>
      </c>
      <c r="U1689" t="str">
        <f t="shared" si="182"/>
        <v>Reviewed</v>
      </c>
      <c r="V1689" t="str">
        <f t="shared" si="183"/>
        <v>meets</v>
      </c>
      <c r="W1689">
        <f t="shared" si="184"/>
        <v>0</v>
      </c>
      <c r="X1689" t="str">
        <f t="shared" si="185"/>
        <v>Active</v>
      </c>
      <c r="Y1689">
        <f t="shared" si="186"/>
        <v>2.0493150684931507</v>
      </c>
      <c r="Z1689" t="str">
        <f t="shared" si="187"/>
        <v>2–3 Years</v>
      </c>
      <c r="AA1689" t="str">
        <f t="shared" si="188"/>
        <v>100K–129K</v>
      </c>
    </row>
    <row r="1690" spans="1:27" ht="19.95" customHeight="1" x14ac:dyDescent="0.3">
      <c r="A1690" s="4" t="s">
        <v>1817</v>
      </c>
      <c r="B1690" s="5">
        <v>45821</v>
      </c>
      <c r="C1690" s="6" t="s">
        <v>77</v>
      </c>
      <c r="D1690" s="6" t="s">
        <v>72</v>
      </c>
      <c r="E1690" s="6" t="s">
        <v>40</v>
      </c>
      <c r="F1690" s="6" t="s">
        <v>131</v>
      </c>
      <c r="G1690" s="6" t="s">
        <v>79</v>
      </c>
      <c r="H1690" s="6" t="s">
        <v>26</v>
      </c>
      <c r="I1690" s="6" t="s">
        <v>27</v>
      </c>
      <c r="J1690" s="5">
        <v>45821</v>
      </c>
      <c r="K1690" s="5"/>
      <c r="L1690" s="6" t="s">
        <v>28</v>
      </c>
      <c r="M1690" s="6">
        <v>201</v>
      </c>
      <c r="N1690" s="6" t="s">
        <v>140</v>
      </c>
      <c r="O1690" s="6" t="s">
        <v>63</v>
      </c>
      <c r="P1690" s="6" t="s">
        <v>64</v>
      </c>
      <c r="Q1690" s="6">
        <v>4</v>
      </c>
      <c r="R1690" s="6" t="s">
        <v>32</v>
      </c>
      <c r="S1690" s="6">
        <v>1</v>
      </c>
      <c r="T1690" s="7">
        <v>96500</v>
      </c>
      <c r="U1690" t="str">
        <f t="shared" si="182"/>
        <v>Reviewed</v>
      </c>
      <c r="V1690" t="str">
        <f t="shared" si="183"/>
        <v>exceeds</v>
      </c>
      <c r="W1690">
        <f t="shared" si="184"/>
        <v>0</v>
      </c>
      <c r="X1690" t="str">
        <f t="shared" si="185"/>
        <v>Active</v>
      </c>
      <c r="Y1690">
        <f t="shared" si="186"/>
        <v>0.55068493150684927</v>
      </c>
      <c r="Z1690" t="str">
        <f t="shared" si="187"/>
        <v>&lt;1 Year</v>
      </c>
      <c r="AA1690" t="str">
        <f t="shared" si="188"/>
        <v>70K–99K</v>
      </c>
    </row>
    <row r="1691" spans="1:27" ht="19.95" customHeight="1" x14ac:dyDescent="0.3">
      <c r="A1691" s="8" t="s">
        <v>1818</v>
      </c>
      <c r="B1691" s="9">
        <v>45838</v>
      </c>
      <c r="C1691" s="1" t="s">
        <v>81</v>
      </c>
      <c r="D1691" s="1" t="s">
        <v>72</v>
      </c>
      <c r="E1691" s="1" t="s">
        <v>23</v>
      </c>
      <c r="F1691" s="1" t="s">
        <v>93</v>
      </c>
      <c r="G1691" s="1" t="s">
        <v>94</v>
      </c>
      <c r="H1691" s="1" t="s">
        <v>26</v>
      </c>
      <c r="I1691" s="1" t="s">
        <v>27</v>
      </c>
      <c r="J1691" s="9">
        <v>45838</v>
      </c>
      <c r="K1691" s="9"/>
      <c r="L1691" s="1" t="s">
        <v>28</v>
      </c>
      <c r="M1691" s="1">
        <v>184</v>
      </c>
      <c r="N1691" s="1" t="s">
        <v>29</v>
      </c>
      <c r="O1691" s="1" t="s">
        <v>30</v>
      </c>
      <c r="P1691" s="1" t="s">
        <v>31</v>
      </c>
      <c r="Q1691" s="1">
        <v>3</v>
      </c>
      <c r="R1691" s="1" t="s">
        <v>37</v>
      </c>
      <c r="S1691" s="1">
        <v>1</v>
      </c>
      <c r="T1691" s="10">
        <v>76500</v>
      </c>
      <c r="U1691" t="str">
        <f t="shared" si="182"/>
        <v>Reviewed</v>
      </c>
      <c r="V1691" t="str">
        <f t="shared" si="183"/>
        <v>meets</v>
      </c>
      <c r="W1691">
        <f t="shared" si="184"/>
        <v>0</v>
      </c>
      <c r="X1691" t="str">
        <f t="shared" si="185"/>
        <v>Active</v>
      </c>
      <c r="Y1691">
        <f t="shared" si="186"/>
        <v>0.50410958904109593</v>
      </c>
      <c r="Z1691" t="str">
        <f t="shared" si="187"/>
        <v>&lt;1 Year</v>
      </c>
      <c r="AA1691" t="str">
        <f t="shared" si="188"/>
        <v>70K–99K</v>
      </c>
    </row>
    <row r="1692" spans="1:27" ht="19.95" customHeight="1" x14ac:dyDescent="0.3">
      <c r="A1692" s="4" t="s">
        <v>1819</v>
      </c>
      <c r="B1692" s="5">
        <v>45818</v>
      </c>
      <c r="C1692" s="6" t="s">
        <v>86</v>
      </c>
      <c r="D1692" s="6" t="s">
        <v>87</v>
      </c>
      <c r="E1692" s="6" t="s">
        <v>67</v>
      </c>
      <c r="F1692" s="6" t="s">
        <v>116</v>
      </c>
      <c r="G1692" s="6" t="s">
        <v>89</v>
      </c>
      <c r="H1692" s="6" t="s">
        <v>26</v>
      </c>
      <c r="I1692" s="6" t="s">
        <v>27</v>
      </c>
      <c r="J1692" s="5">
        <v>45818</v>
      </c>
      <c r="K1692" s="5"/>
      <c r="L1692" s="6" t="s">
        <v>28</v>
      </c>
      <c r="M1692" s="6">
        <v>204</v>
      </c>
      <c r="N1692" s="6" t="s">
        <v>122</v>
      </c>
      <c r="O1692" s="6" t="s">
        <v>43</v>
      </c>
      <c r="P1692" s="6" t="s">
        <v>133</v>
      </c>
      <c r="Q1692" s="6">
        <v>3</v>
      </c>
      <c r="R1692" s="6" t="s">
        <v>37</v>
      </c>
      <c r="S1692" s="6">
        <v>1</v>
      </c>
      <c r="T1692" s="7">
        <v>94500</v>
      </c>
      <c r="U1692" t="str">
        <f t="shared" si="182"/>
        <v>Reviewed</v>
      </c>
      <c r="V1692" t="str">
        <f t="shared" si="183"/>
        <v>meets</v>
      </c>
      <c r="W1692">
        <f t="shared" si="184"/>
        <v>0</v>
      </c>
      <c r="X1692" t="str">
        <f t="shared" si="185"/>
        <v>Active</v>
      </c>
      <c r="Y1692">
        <f t="shared" si="186"/>
        <v>0.55890410958904113</v>
      </c>
      <c r="Z1692" t="str">
        <f t="shared" si="187"/>
        <v>&lt;1 Year</v>
      </c>
      <c r="AA1692" t="str">
        <f t="shared" si="188"/>
        <v>70K–99K</v>
      </c>
    </row>
    <row r="1693" spans="1:27" ht="19.95" customHeight="1" x14ac:dyDescent="0.3">
      <c r="A1693" s="8" t="s">
        <v>1820</v>
      </c>
      <c r="B1693" s="9">
        <v>44941</v>
      </c>
      <c r="C1693" s="1" t="s">
        <v>91</v>
      </c>
      <c r="D1693" s="1" t="s">
        <v>87</v>
      </c>
      <c r="E1693" s="1" t="s">
        <v>92</v>
      </c>
      <c r="F1693" s="1" t="s">
        <v>35</v>
      </c>
      <c r="G1693" s="1" t="s">
        <v>36</v>
      </c>
      <c r="H1693" s="1" t="s">
        <v>26</v>
      </c>
      <c r="I1693" s="1" t="s">
        <v>27</v>
      </c>
      <c r="J1693" s="9">
        <v>44941</v>
      </c>
      <c r="K1693" s="9"/>
      <c r="L1693" s="1" t="s">
        <v>28</v>
      </c>
      <c r="M1693" s="1">
        <v>1081</v>
      </c>
      <c r="N1693" s="1" t="s">
        <v>29</v>
      </c>
      <c r="O1693" s="1" t="s">
        <v>63</v>
      </c>
      <c r="P1693" s="1" t="s">
        <v>133</v>
      </c>
      <c r="Q1693" s="1">
        <v>4</v>
      </c>
      <c r="R1693" s="1" t="s">
        <v>32</v>
      </c>
      <c r="S1693" s="1">
        <v>3</v>
      </c>
      <c r="T1693" s="10">
        <v>92500</v>
      </c>
      <c r="U1693" t="str">
        <f t="shared" si="182"/>
        <v>Reviewed</v>
      </c>
      <c r="V1693" t="str">
        <f t="shared" si="183"/>
        <v>exceeds</v>
      </c>
      <c r="W1693">
        <f t="shared" si="184"/>
        <v>0</v>
      </c>
      <c r="X1693" t="str">
        <f t="shared" si="185"/>
        <v>Active</v>
      </c>
      <c r="Y1693">
        <f t="shared" si="186"/>
        <v>2.9616438356164383</v>
      </c>
      <c r="Z1693" t="str">
        <f t="shared" si="187"/>
        <v>2–3 Years</v>
      </c>
      <c r="AA1693" t="str">
        <f t="shared" si="188"/>
        <v>70K–99K</v>
      </c>
    </row>
    <row r="1694" spans="1:27" ht="19.95" customHeight="1" x14ac:dyDescent="0.3">
      <c r="A1694" s="4" t="s">
        <v>1821</v>
      </c>
      <c r="B1694" s="5">
        <v>45017</v>
      </c>
      <c r="C1694" s="6" t="s">
        <v>21</v>
      </c>
      <c r="D1694" s="6" t="s">
        <v>22</v>
      </c>
      <c r="E1694" s="6" t="s">
        <v>23</v>
      </c>
      <c r="F1694" s="6" t="s">
        <v>24</v>
      </c>
      <c r="G1694" s="6" t="s">
        <v>25</v>
      </c>
      <c r="H1694" s="6" t="s">
        <v>26</v>
      </c>
      <c r="I1694" s="6" t="s">
        <v>27</v>
      </c>
      <c r="J1694" s="5">
        <v>45017</v>
      </c>
      <c r="K1694" s="5"/>
      <c r="L1694" s="6" t="s">
        <v>28</v>
      </c>
      <c r="M1694" s="6">
        <v>1005</v>
      </c>
      <c r="N1694" s="6" t="s">
        <v>52</v>
      </c>
      <c r="O1694" s="6" t="s">
        <v>30</v>
      </c>
      <c r="P1694" s="6" t="s">
        <v>64</v>
      </c>
      <c r="Q1694" s="6">
        <v>3</v>
      </c>
      <c r="R1694" s="6" t="s">
        <v>37</v>
      </c>
      <c r="S1694" s="6">
        <v>3</v>
      </c>
      <c r="T1694" s="7">
        <v>105000</v>
      </c>
      <c r="U1694" t="str">
        <f t="shared" si="182"/>
        <v>Reviewed</v>
      </c>
      <c r="V1694" t="str">
        <f t="shared" si="183"/>
        <v>meets</v>
      </c>
      <c r="W1694">
        <f t="shared" si="184"/>
        <v>0</v>
      </c>
      <c r="X1694" t="str">
        <f t="shared" si="185"/>
        <v>Active</v>
      </c>
      <c r="Y1694">
        <f t="shared" si="186"/>
        <v>2.7534246575342465</v>
      </c>
      <c r="Z1694" t="str">
        <f t="shared" si="187"/>
        <v>2–3 Years</v>
      </c>
      <c r="AA1694" t="str">
        <f t="shared" si="188"/>
        <v>100K–129K</v>
      </c>
    </row>
    <row r="1695" spans="1:27" ht="19.95" customHeight="1" x14ac:dyDescent="0.3">
      <c r="A1695" s="8" t="s">
        <v>1822</v>
      </c>
      <c r="B1695" s="9">
        <v>45720</v>
      </c>
      <c r="C1695" s="1" t="s">
        <v>34</v>
      </c>
      <c r="D1695" s="1" t="s">
        <v>22</v>
      </c>
      <c r="E1695" s="1" t="s">
        <v>23</v>
      </c>
      <c r="F1695" s="1" t="s">
        <v>121</v>
      </c>
      <c r="G1695" s="1" t="s">
        <v>25</v>
      </c>
      <c r="H1695" s="1" t="s">
        <v>49</v>
      </c>
      <c r="I1695" s="1" t="s">
        <v>27</v>
      </c>
      <c r="J1695" s="9">
        <v>45720</v>
      </c>
      <c r="K1695" s="9"/>
      <c r="L1695" s="1" t="s">
        <v>28</v>
      </c>
      <c r="M1695" s="1">
        <v>302</v>
      </c>
      <c r="N1695" s="1" t="s">
        <v>29</v>
      </c>
      <c r="O1695" s="1" t="s">
        <v>43</v>
      </c>
      <c r="P1695" s="1" t="s">
        <v>31</v>
      </c>
      <c r="Q1695" s="1">
        <v>3</v>
      </c>
      <c r="R1695" s="1" t="s">
        <v>37</v>
      </c>
      <c r="S1695" s="1">
        <v>1</v>
      </c>
      <c r="T1695" s="10">
        <v>101500</v>
      </c>
      <c r="U1695" t="str">
        <f t="shared" si="182"/>
        <v>Reviewed</v>
      </c>
      <c r="V1695" t="str">
        <f t="shared" si="183"/>
        <v>meets</v>
      </c>
      <c r="W1695">
        <f t="shared" si="184"/>
        <v>0</v>
      </c>
      <c r="X1695" t="str">
        <f t="shared" si="185"/>
        <v>Active</v>
      </c>
      <c r="Y1695">
        <f t="shared" si="186"/>
        <v>0.82739726027397265</v>
      </c>
      <c r="Z1695" t="str">
        <f t="shared" si="187"/>
        <v>&lt;1 Year</v>
      </c>
      <c r="AA1695" t="str">
        <f t="shared" si="188"/>
        <v>100K–129K</v>
      </c>
    </row>
    <row r="1696" spans="1:27" ht="19.95" customHeight="1" x14ac:dyDescent="0.3">
      <c r="A1696" s="4" t="s">
        <v>1823</v>
      </c>
      <c r="B1696" s="5">
        <v>45896</v>
      </c>
      <c r="C1696" s="6" t="s">
        <v>39</v>
      </c>
      <c r="D1696" s="6" t="s">
        <v>22</v>
      </c>
      <c r="E1696" s="6" t="s">
        <v>40</v>
      </c>
      <c r="F1696" s="6" t="s">
        <v>138</v>
      </c>
      <c r="G1696" s="6" t="s">
        <v>36</v>
      </c>
      <c r="H1696" s="6" t="s">
        <v>43</v>
      </c>
      <c r="I1696" s="6" t="s">
        <v>50</v>
      </c>
      <c r="J1696" s="5">
        <v>45896</v>
      </c>
      <c r="K1696" s="5">
        <v>46008</v>
      </c>
      <c r="L1696" s="6" t="s">
        <v>51</v>
      </c>
      <c r="M1696" s="6">
        <v>112</v>
      </c>
      <c r="N1696" s="6" t="s">
        <v>29</v>
      </c>
      <c r="O1696" s="6" t="s">
        <v>30</v>
      </c>
      <c r="P1696" s="6" t="s">
        <v>44</v>
      </c>
      <c r="Q1696" s="6" t="s">
        <v>95</v>
      </c>
      <c r="R1696" s="6" t="s">
        <v>28</v>
      </c>
      <c r="S1696" s="6">
        <v>0</v>
      </c>
      <c r="T1696" s="7">
        <v>68500</v>
      </c>
      <c r="U1696" t="str">
        <f t="shared" si="182"/>
        <v>Not Reviewed</v>
      </c>
      <c r="V1696" t="str">
        <f t="shared" si="183"/>
        <v>Not Reviewed</v>
      </c>
      <c r="W1696">
        <f t="shared" si="184"/>
        <v>1</v>
      </c>
      <c r="X1696" t="str">
        <f t="shared" si="185"/>
        <v>Attrited</v>
      </c>
      <c r="Y1696">
        <f t="shared" si="186"/>
        <v>0.30684931506849317</v>
      </c>
      <c r="Z1696" t="str">
        <f t="shared" si="187"/>
        <v>&lt;1 Year</v>
      </c>
      <c r="AA1696" t="str">
        <f t="shared" si="188"/>
        <v>&lt;70K</v>
      </c>
    </row>
    <row r="1697" spans="1:27" ht="19.95" customHeight="1" x14ac:dyDescent="0.3">
      <c r="A1697" s="8" t="s">
        <v>1824</v>
      </c>
      <c r="B1697" s="9">
        <v>44956</v>
      </c>
      <c r="C1697" s="1" t="s">
        <v>46</v>
      </c>
      <c r="D1697" s="1" t="s">
        <v>22</v>
      </c>
      <c r="E1697" s="1" t="s">
        <v>40</v>
      </c>
      <c r="F1697" s="1" t="s">
        <v>101</v>
      </c>
      <c r="G1697" s="1" t="s">
        <v>48</v>
      </c>
      <c r="H1697" s="1" t="s">
        <v>26</v>
      </c>
      <c r="I1697" s="1" t="s">
        <v>27</v>
      </c>
      <c r="J1697" s="9">
        <v>44956</v>
      </c>
      <c r="K1697" s="9"/>
      <c r="L1697" s="1" t="s">
        <v>28</v>
      </c>
      <c r="M1697" s="1">
        <v>1066</v>
      </c>
      <c r="N1697" s="1" t="s">
        <v>122</v>
      </c>
      <c r="O1697" s="1" t="s">
        <v>30</v>
      </c>
      <c r="P1697" s="1" t="s">
        <v>64</v>
      </c>
      <c r="Q1697" s="1">
        <v>2</v>
      </c>
      <c r="R1697" s="1" t="s">
        <v>53</v>
      </c>
      <c r="S1697" s="1">
        <v>3</v>
      </c>
      <c r="T1697" s="10">
        <v>77500</v>
      </c>
      <c r="U1697" t="str">
        <f t="shared" si="182"/>
        <v>Reviewed</v>
      </c>
      <c r="V1697" t="str">
        <f t="shared" si="183"/>
        <v>needs_support</v>
      </c>
      <c r="W1697">
        <f t="shared" si="184"/>
        <v>0</v>
      </c>
      <c r="X1697" t="str">
        <f t="shared" si="185"/>
        <v>Active</v>
      </c>
      <c r="Y1697">
        <f t="shared" si="186"/>
        <v>2.9205479452054797</v>
      </c>
      <c r="Z1697" t="str">
        <f t="shared" si="187"/>
        <v>2–3 Years</v>
      </c>
      <c r="AA1697" t="str">
        <f t="shared" si="188"/>
        <v>70K–99K</v>
      </c>
    </row>
    <row r="1698" spans="1:27" ht="19.95" customHeight="1" x14ac:dyDescent="0.3">
      <c r="A1698" s="4" t="s">
        <v>1825</v>
      </c>
      <c r="B1698" s="5">
        <v>44948</v>
      </c>
      <c r="C1698" s="6" t="s">
        <v>55</v>
      </c>
      <c r="D1698" s="6" t="s">
        <v>56</v>
      </c>
      <c r="E1698" s="6" t="s">
        <v>23</v>
      </c>
      <c r="F1698" s="6" t="s">
        <v>57</v>
      </c>
      <c r="G1698" s="6" t="s">
        <v>58</v>
      </c>
      <c r="H1698" s="6" t="s">
        <v>43</v>
      </c>
      <c r="I1698" s="6" t="s">
        <v>27</v>
      </c>
      <c r="J1698" s="5">
        <v>44948</v>
      </c>
      <c r="K1698" s="5"/>
      <c r="L1698" s="6" t="s">
        <v>28</v>
      </c>
      <c r="M1698" s="6">
        <v>1074</v>
      </c>
      <c r="N1698" s="6" t="s">
        <v>122</v>
      </c>
      <c r="O1698" s="6" t="s">
        <v>30</v>
      </c>
      <c r="P1698" s="6" t="s">
        <v>31</v>
      </c>
      <c r="Q1698" s="6">
        <v>3</v>
      </c>
      <c r="R1698" s="6" t="s">
        <v>37</v>
      </c>
      <c r="S1698" s="6">
        <v>3</v>
      </c>
      <c r="T1698" s="7">
        <v>55500</v>
      </c>
      <c r="U1698" t="str">
        <f t="shared" si="182"/>
        <v>Reviewed</v>
      </c>
      <c r="V1698" t="str">
        <f t="shared" si="183"/>
        <v>meets</v>
      </c>
      <c r="W1698">
        <f t="shared" si="184"/>
        <v>0</v>
      </c>
      <c r="X1698" t="str">
        <f t="shared" si="185"/>
        <v>Active</v>
      </c>
      <c r="Y1698">
        <f t="shared" si="186"/>
        <v>2.9424657534246577</v>
      </c>
      <c r="Z1698" t="str">
        <f t="shared" si="187"/>
        <v>2–3 Years</v>
      </c>
      <c r="AA1698" t="str">
        <f t="shared" si="188"/>
        <v>&lt;70K</v>
      </c>
    </row>
    <row r="1699" spans="1:27" ht="19.95" customHeight="1" x14ac:dyDescent="0.3">
      <c r="A1699" s="8" t="s">
        <v>1826</v>
      </c>
      <c r="B1699" s="9">
        <v>45822</v>
      </c>
      <c r="C1699" s="1" t="s">
        <v>60</v>
      </c>
      <c r="D1699" s="1" t="s">
        <v>56</v>
      </c>
      <c r="E1699" s="1" t="s">
        <v>40</v>
      </c>
      <c r="F1699" s="1" t="s">
        <v>104</v>
      </c>
      <c r="G1699" s="1" t="s">
        <v>62</v>
      </c>
      <c r="H1699" s="1" t="s">
        <v>43</v>
      </c>
      <c r="I1699" s="1" t="s">
        <v>50</v>
      </c>
      <c r="J1699" s="9">
        <v>45822</v>
      </c>
      <c r="K1699" s="9">
        <v>45949</v>
      </c>
      <c r="L1699" s="1" t="s">
        <v>159</v>
      </c>
      <c r="M1699" s="1">
        <v>127</v>
      </c>
      <c r="N1699" s="1" t="s">
        <v>52</v>
      </c>
      <c r="O1699" s="1" t="s">
        <v>43</v>
      </c>
      <c r="P1699" s="1" t="s">
        <v>107</v>
      </c>
      <c r="Q1699" s="1" t="s">
        <v>95</v>
      </c>
      <c r="R1699" s="1" t="s">
        <v>28</v>
      </c>
      <c r="S1699" s="1">
        <v>0</v>
      </c>
      <c r="T1699" s="10">
        <v>62500</v>
      </c>
      <c r="U1699" t="str">
        <f t="shared" si="182"/>
        <v>Not Reviewed</v>
      </c>
      <c r="V1699" t="str">
        <f t="shared" si="183"/>
        <v>Not Reviewed</v>
      </c>
      <c r="W1699">
        <f t="shared" si="184"/>
        <v>1</v>
      </c>
      <c r="X1699" t="str">
        <f t="shared" si="185"/>
        <v>Attrited</v>
      </c>
      <c r="Y1699">
        <f t="shared" si="186"/>
        <v>0.34794520547945207</v>
      </c>
      <c r="Z1699" t="str">
        <f t="shared" si="187"/>
        <v>&lt;1 Year</v>
      </c>
      <c r="AA1699" t="str">
        <f t="shared" si="188"/>
        <v>&lt;70K</v>
      </c>
    </row>
    <row r="1700" spans="1:27" ht="19.95" customHeight="1" x14ac:dyDescent="0.3">
      <c r="A1700" s="4" t="s">
        <v>1827</v>
      </c>
      <c r="B1700" s="5">
        <v>45900</v>
      </c>
      <c r="C1700" s="6" t="s">
        <v>66</v>
      </c>
      <c r="D1700" s="6" t="s">
        <v>56</v>
      </c>
      <c r="E1700" s="6" t="s">
        <v>67</v>
      </c>
      <c r="F1700" s="6" t="s">
        <v>193</v>
      </c>
      <c r="G1700" s="6" t="s">
        <v>69</v>
      </c>
      <c r="H1700" s="6" t="s">
        <v>43</v>
      </c>
      <c r="I1700" s="6" t="s">
        <v>27</v>
      </c>
      <c r="J1700" s="5">
        <v>45900</v>
      </c>
      <c r="K1700" s="5"/>
      <c r="L1700" s="6" t="s">
        <v>28</v>
      </c>
      <c r="M1700" s="6">
        <v>122</v>
      </c>
      <c r="N1700" s="6" t="s">
        <v>122</v>
      </c>
      <c r="O1700" s="6" t="s">
        <v>63</v>
      </c>
      <c r="P1700" s="6" t="s">
        <v>133</v>
      </c>
      <c r="Q1700" s="6" t="s">
        <v>95</v>
      </c>
      <c r="R1700" s="6" t="s">
        <v>28</v>
      </c>
      <c r="S1700" s="6">
        <v>0</v>
      </c>
      <c r="T1700" s="7">
        <v>58500</v>
      </c>
      <c r="U1700" t="str">
        <f t="shared" si="182"/>
        <v>Not Reviewed</v>
      </c>
      <c r="V1700" t="str">
        <f t="shared" si="183"/>
        <v>Not Reviewed</v>
      </c>
      <c r="W1700">
        <f t="shared" si="184"/>
        <v>0</v>
      </c>
      <c r="X1700" t="str">
        <f t="shared" si="185"/>
        <v>Active</v>
      </c>
      <c r="Y1700">
        <f t="shared" si="186"/>
        <v>0.33424657534246577</v>
      </c>
      <c r="Z1700" t="str">
        <f t="shared" si="187"/>
        <v>&lt;1 Year</v>
      </c>
      <c r="AA1700" t="str">
        <f t="shared" si="188"/>
        <v>&lt;70K</v>
      </c>
    </row>
    <row r="1701" spans="1:27" ht="19.95" customHeight="1" x14ac:dyDescent="0.3">
      <c r="A1701" s="8" t="s">
        <v>1828</v>
      </c>
      <c r="B1701" s="9">
        <v>45279</v>
      </c>
      <c r="C1701" s="1" t="s">
        <v>71</v>
      </c>
      <c r="D1701" s="1" t="s">
        <v>72</v>
      </c>
      <c r="E1701" s="1" t="s">
        <v>23</v>
      </c>
      <c r="F1701" s="1" t="s">
        <v>99</v>
      </c>
      <c r="G1701" s="1" t="s">
        <v>36</v>
      </c>
      <c r="H1701" s="1" t="s">
        <v>49</v>
      </c>
      <c r="I1701" s="1" t="s">
        <v>27</v>
      </c>
      <c r="J1701" s="9">
        <v>45279</v>
      </c>
      <c r="K1701" s="9"/>
      <c r="L1701" s="1" t="s">
        <v>28</v>
      </c>
      <c r="M1701" s="1">
        <v>743</v>
      </c>
      <c r="N1701" s="1" t="s">
        <v>52</v>
      </c>
      <c r="O1701" s="1" t="s">
        <v>30</v>
      </c>
      <c r="P1701" s="1" t="s">
        <v>31</v>
      </c>
      <c r="Q1701" s="1">
        <v>5</v>
      </c>
      <c r="R1701" s="1" t="s">
        <v>119</v>
      </c>
      <c r="S1701" s="1">
        <v>2</v>
      </c>
      <c r="T1701" s="10">
        <v>137500</v>
      </c>
      <c r="U1701" t="str">
        <f t="shared" si="182"/>
        <v>Reviewed</v>
      </c>
      <c r="V1701" t="str">
        <f t="shared" si="183"/>
        <v>outstanding</v>
      </c>
      <c r="W1701">
        <f t="shared" si="184"/>
        <v>0</v>
      </c>
      <c r="X1701" t="str">
        <f t="shared" si="185"/>
        <v>Active</v>
      </c>
      <c r="Y1701">
        <f t="shared" si="186"/>
        <v>2.0356164383561643</v>
      </c>
      <c r="Z1701" t="str">
        <f t="shared" si="187"/>
        <v>2–3 Years</v>
      </c>
      <c r="AA1701" t="str">
        <f t="shared" si="188"/>
        <v>130K+</v>
      </c>
    </row>
    <row r="1702" spans="1:27" ht="19.95" customHeight="1" x14ac:dyDescent="0.3">
      <c r="A1702" s="4" t="s">
        <v>1829</v>
      </c>
      <c r="B1702" s="5">
        <v>45093</v>
      </c>
      <c r="C1702" s="6" t="s">
        <v>77</v>
      </c>
      <c r="D1702" s="6" t="s">
        <v>72</v>
      </c>
      <c r="E1702" s="6" t="s">
        <v>40</v>
      </c>
      <c r="F1702" s="6" t="s">
        <v>78</v>
      </c>
      <c r="G1702" s="6" t="s">
        <v>79</v>
      </c>
      <c r="H1702" s="6" t="s">
        <v>49</v>
      </c>
      <c r="I1702" s="6" t="s">
        <v>27</v>
      </c>
      <c r="J1702" s="5">
        <v>45093</v>
      </c>
      <c r="K1702" s="5"/>
      <c r="L1702" s="6" t="s">
        <v>28</v>
      </c>
      <c r="M1702" s="6">
        <v>929</v>
      </c>
      <c r="N1702" s="6" t="s">
        <v>140</v>
      </c>
      <c r="O1702" s="6" t="s">
        <v>30</v>
      </c>
      <c r="P1702" s="6" t="s">
        <v>133</v>
      </c>
      <c r="Q1702" s="6">
        <v>3</v>
      </c>
      <c r="R1702" s="6" t="s">
        <v>37</v>
      </c>
      <c r="S1702" s="6">
        <v>3</v>
      </c>
      <c r="T1702" s="7">
        <v>122500</v>
      </c>
      <c r="U1702" t="str">
        <f t="shared" si="182"/>
        <v>Reviewed</v>
      </c>
      <c r="V1702" t="str">
        <f t="shared" si="183"/>
        <v>meets</v>
      </c>
      <c r="W1702">
        <f t="shared" si="184"/>
        <v>0</v>
      </c>
      <c r="X1702" t="str">
        <f t="shared" si="185"/>
        <v>Active</v>
      </c>
      <c r="Y1702">
        <f t="shared" si="186"/>
        <v>2.5452054794520547</v>
      </c>
      <c r="Z1702" t="str">
        <f t="shared" si="187"/>
        <v>2–3 Years</v>
      </c>
      <c r="AA1702" t="str">
        <f t="shared" si="188"/>
        <v>100K–129K</v>
      </c>
    </row>
    <row r="1703" spans="1:27" ht="19.95" customHeight="1" x14ac:dyDescent="0.3">
      <c r="A1703" s="8" t="s">
        <v>1830</v>
      </c>
      <c r="B1703" s="9">
        <v>45525</v>
      </c>
      <c r="C1703" s="1" t="s">
        <v>81</v>
      </c>
      <c r="D1703" s="1" t="s">
        <v>72</v>
      </c>
      <c r="E1703" s="1" t="s">
        <v>23</v>
      </c>
      <c r="F1703" s="1" t="s">
        <v>154</v>
      </c>
      <c r="G1703" s="1" t="s">
        <v>83</v>
      </c>
      <c r="H1703" s="1" t="s">
        <v>43</v>
      </c>
      <c r="I1703" s="1" t="s">
        <v>27</v>
      </c>
      <c r="J1703" s="9">
        <v>45525</v>
      </c>
      <c r="K1703" s="9"/>
      <c r="L1703" s="1" t="s">
        <v>28</v>
      </c>
      <c r="M1703" s="1">
        <v>497</v>
      </c>
      <c r="N1703" s="1" t="s">
        <v>75</v>
      </c>
      <c r="O1703" s="1" t="s">
        <v>30</v>
      </c>
      <c r="P1703" s="1" t="s">
        <v>31</v>
      </c>
      <c r="Q1703" s="1">
        <v>3</v>
      </c>
      <c r="R1703" s="1" t="s">
        <v>37</v>
      </c>
      <c r="S1703" s="1">
        <v>1</v>
      </c>
      <c r="T1703" s="10">
        <v>71500</v>
      </c>
      <c r="U1703" t="str">
        <f t="shared" si="182"/>
        <v>Reviewed</v>
      </c>
      <c r="V1703" t="str">
        <f t="shared" si="183"/>
        <v>meets</v>
      </c>
      <c r="W1703">
        <f t="shared" si="184"/>
        <v>0</v>
      </c>
      <c r="X1703" t="str">
        <f t="shared" si="185"/>
        <v>Active</v>
      </c>
      <c r="Y1703">
        <f t="shared" si="186"/>
        <v>1.3616438356164384</v>
      </c>
      <c r="Z1703" t="str">
        <f t="shared" si="187"/>
        <v>1–2 Years</v>
      </c>
      <c r="AA1703" t="str">
        <f t="shared" si="188"/>
        <v>70K–99K</v>
      </c>
    </row>
    <row r="1704" spans="1:27" ht="19.95" customHeight="1" x14ac:dyDescent="0.3">
      <c r="A1704" s="4" t="s">
        <v>1831</v>
      </c>
      <c r="B1704" s="5">
        <v>45026</v>
      </c>
      <c r="C1704" s="6" t="s">
        <v>86</v>
      </c>
      <c r="D1704" s="6" t="s">
        <v>87</v>
      </c>
      <c r="E1704" s="6" t="s">
        <v>67</v>
      </c>
      <c r="F1704" s="6" t="s">
        <v>114</v>
      </c>
      <c r="G1704" s="6" t="s">
        <v>94</v>
      </c>
      <c r="H1704" s="6" t="s">
        <v>43</v>
      </c>
      <c r="I1704" s="6" t="s">
        <v>27</v>
      </c>
      <c r="J1704" s="5">
        <v>45026</v>
      </c>
      <c r="K1704" s="5"/>
      <c r="L1704" s="6" t="s">
        <v>28</v>
      </c>
      <c r="M1704" s="6">
        <v>996</v>
      </c>
      <c r="N1704" s="6" t="s">
        <v>29</v>
      </c>
      <c r="O1704" s="6" t="s">
        <v>43</v>
      </c>
      <c r="P1704" s="6" t="s">
        <v>133</v>
      </c>
      <c r="Q1704" s="6">
        <v>3</v>
      </c>
      <c r="R1704" s="6" t="s">
        <v>37</v>
      </c>
      <c r="S1704" s="6">
        <v>3</v>
      </c>
      <c r="T1704" s="7">
        <v>75000</v>
      </c>
      <c r="U1704" t="str">
        <f t="shared" si="182"/>
        <v>Reviewed</v>
      </c>
      <c r="V1704" t="str">
        <f t="shared" si="183"/>
        <v>meets</v>
      </c>
      <c r="W1704">
        <f t="shared" si="184"/>
        <v>0</v>
      </c>
      <c r="X1704" t="str">
        <f t="shared" si="185"/>
        <v>Active</v>
      </c>
      <c r="Y1704">
        <f t="shared" si="186"/>
        <v>2.7287671232876711</v>
      </c>
      <c r="Z1704" t="str">
        <f t="shared" si="187"/>
        <v>2–3 Years</v>
      </c>
      <c r="AA1704" t="str">
        <f t="shared" si="188"/>
        <v>70K–99K</v>
      </c>
    </row>
    <row r="1705" spans="1:27" ht="19.95" customHeight="1" x14ac:dyDescent="0.3">
      <c r="A1705" s="8" t="s">
        <v>1832</v>
      </c>
      <c r="B1705" s="9">
        <v>44976</v>
      </c>
      <c r="C1705" s="1" t="s">
        <v>91</v>
      </c>
      <c r="D1705" s="1" t="s">
        <v>87</v>
      </c>
      <c r="E1705" s="1" t="s">
        <v>92</v>
      </c>
      <c r="F1705" s="1" t="s">
        <v>93</v>
      </c>
      <c r="G1705" s="1" t="s">
        <v>94</v>
      </c>
      <c r="H1705" s="1" t="s">
        <v>26</v>
      </c>
      <c r="I1705" s="1" t="s">
        <v>50</v>
      </c>
      <c r="J1705" s="9">
        <v>44976</v>
      </c>
      <c r="K1705" s="9">
        <v>45713</v>
      </c>
      <c r="L1705" s="1" t="s">
        <v>159</v>
      </c>
      <c r="M1705" s="1">
        <v>737</v>
      </c>
      <c r="N1705" s="1" t="s">
        <v>29</v>
      </c>
      <c r="O1705" s="1" t="s">
        <v>30</v>
      </c>
      <c r="P1705" s="1" t="s">
        <v>31</v>
      </c>
      <c r="Q1705" s="1">
        <v>3</v>
      </c>
      <c r="R1705" s="1" t="s">
        <v>37</v>
      </c>
      <c r="S1705" s="1">
        <v>2</v>
      </c>
      <c r="T1705" s="10">
        <v>81000</v>
      </c>
      <c r="U1705" t="str">
        <f t="shared" si="182"/>
        <v>Reviewed</v>
      </c>
      <c r="V1705" t="str">
        <f t="shared" si="183"/>
        <v>meets</v>
      </c>
      <c r="W1705">
        <f t="shared" si="184"/>
        <v>1</v>
      </c>
      <c r="X1705" t="str">
        <f t="shared" si="185"/>
        <v>Attrited</v>
      </c>
      <c r="Y1705">
        <f t="shared" si="186"/>
        <v>2.0191780821917806</v>
      </c>
      <c r="Z1705" t="str">
        <f t="shared" si="187"/>
        <v>2–3 Years</v>
      </c>
      <c r="AA1705" t="str">
        <f t="shared" si="188"/>
        <v>70K–99K</v>
      </c>
    </row>
    <row r="1706" spans="1:27" ht="19.95" customHeight="1" x14ac:dyDescent="0.3">
      <c r="A1706" s="4" t="s">
        <v>1833</v>
      </c>
      <c r="B1706" s="5">
        <v>45439</v>
      </c>
      <c r="C1706" s="6" t="s">
        <v>21</v>
      </c>
      <c r="D1706" s="6" t="s">
        <v>22</v>
      </c>
      <c r="E1706" s="6" t="s">
        <v>23</v>
      </c>
      <c r="F1706" s="6" t="s">
        <v>121</v>
      </c>
      <c r="G1706" s="6" t="s">
        <v>25</v>
      </c>
      <c r="H1706" s="6" t="s">
        <v>49</v>
      </c>
      <c r="I1706" s="6" t="s">
        <v>27</v>
      </c>
      <c r="J1706" s="5">
        <v>45439</v>
      </c>
      <c r="K1706" s="5"/>
      <c r="L1706" s="6" t="s">
        <v>28</v>
      </c>
      <c r="M1706" s="6">
        <v>583</v>
      </c>
      <c r="N1706" s="6" t="s">
        <v>122</v>
      </c>
      <c r="O1706" s="6" t="s">
        <v>30</v>
      </c>
      <c r="P1706" s="6" t="s">
        <v>133</v>
      </c>
      <c r="Q1706" s="6">
        <v>3</v>
      </c>
      <c r="R1706" s="6" t="s">
        <v>37</v>
      </c>
      <c r="S1706" s="6">
        <v>2</v>
      </c>
      <c r="T1706" s="7">
        <v>106000</v>
      </c>
      <c r="U1706" t="str">
        <f t="shared" si="182"/>
        <v>Reviewed</v>
      </c>
      <c r="V1706" t="str">
        <f t="shared" si="183"/>
        <v>meets</v>
      </c>
      <c r="W1706">
        <f t="shared" si="184"/>
        <v>0</v>
      </c>
      <c r="X1706" t="str">
        <f t="shared" si="185"/>
        <v>Active</v>
      </c>
      <c r="Y1706">
        <f t="shared" si="186"/>
        <v>1.5972602739726027</v>
      </c>
      <c r="Z1706" t="str">
        <f t="shared" si="187"/>
        <v>1–2 Years</v>
      </c>
      <c r="AA1706" t="str">
        <f t="shared" si="188"/>
        <v>100K–129K</v>
      </c>
    </row>
    <row r="1707" spans="1:27" ht="19.95" customHeight="1" x14ac:dyDescent="0.3">
      <c r="A1707" s="8" t="s">
        <v>1834</v>
      </c>
      <c r="B1707" s="9">
        <v>45395</v>
      </c>
      <c r="C1707" s="1" t="s">
        <v>34</v>
      </c>
      <c r="D1707" s="1" t="s">
        <v>22</v>
      </c>
      <c r="E1707" s="1" t="s">
        <v>23</v>
      </c>
      <c r="F1707" s="1" t="s">
        <v>35</v>
      </c>
      <c r="G1707" s="1" t="s">
        <v>36</v>
      </c>
      <c r="H1707" s="1" t="s">
        <v>26</v>
      </c>
      <c r="I1707" s="1" t="s">
        <v>27</v>
      </c>
      <c r="J1707" s="9">
        <v>45395</v>
      </c>
      <c r="K1707" s="9"/>
      <c r="L1707" s="1" t="s">
        <v>28</v>
      </c>
      <c r="M1707" s="1">
        <v>627</v>
      </c>
      <c r="N1707" s="1" t="s">
        <v>29</v>
      </c>
      <c r="O1707" s="1" t="s">
        <v>170</v>
      </c>
      <c r="P1707" s="1" t="s">
        <v>31</v>
      </c>
      <c r="Q1707" s="1">
        <v>3</v>
      </c>
      <c r="R1707" s="1" t="s">
        <v>37</v>
      </c>
      <c r="S1707" s="1">
        <v>2</v>
      </c>
      <c r="T1707" s="10">
        <v>103000</v>
      </c>
      <c r="U1707" t="str">
        <f t="shared" si="182"/>
        <v>Reviewed</v>
      </c>
      <c r="V1707" t="str">
        <f t="shared" si="183"/>
        <v>meets</v>
      </c>
      <c r="W1707">
        <f t="shared" si="184"/>
        <v>0</v>
      </c>
      <c r="X1707" t="str">
        <f t="shared" si="185"/>
        <v>Active</v>
      </c>
      <c r="Y1707">
        <f t="shared" si="186"/>
        <v>1.7178082191780821</v>
      </c>
      <c r="Z1707" t="str">
        <f t="shared" si="187"/>
        <v>1–2 Years</v>
      </c>
      <c r="AA1707" t="str">
        <f t="shared" si="188"/>
        <v>100K–129K</v>
      </c>
    </row>
    <row r="1708" spans="1:27" ht="19.95" customHeight="1" x14ac:dyDescent="0.3">
      <c r="A1708" s="4" t="s">
        <v>1835</v>
      </c>
      <c r="B1708" s="5">
        <v>45060</v>
      </c>
      <c r="C1708" s="6" t="s">
        <v>39</v>
      </c>
      <c r="D1708" s="6" t="s">
        <v>22</v>
      </c>
      <c r="E1708" s="6" t="s">
        <v>40</v>
      </c>
      <c r="F1708" s="6" t="s">
        <v>41</v>
      </c>
      <c r="G1708" s="6" t="s">
        <v>42</v>
      </c>
      <c r="H1708" s="6" t="s">
        <v>43</v>
      </c>
      <c r="I1708" s="6" t="s">
        <v>27</v>
      </c>
      <c r="J1708" s="5">
        <v>45060</v>
      </c>
      <c r="K1708" s="5"/>
      <c r="L1708" s="6" t="s">
        <v>28</v>
      </c>
      <c r="M1708" s="6">
        <v>962</v>
      </c>
      <c r="N1708" s="6" t="s">
        <v>29</v>
      </c>
      <c r="O1708" s="6" t="s">
        <v>43</v>
      </c>
      <c r="P1708" s="6" t="s">
        <v>44</v>
      </c>
      <c r="Q1708" s="6">
        <v>3</v>
      </c>
      <c r="R1708" s="6" t="s">
        <v>37</v>
      </c>
      <c r="S1708" s="6">
        <v>3</v>
      </c>
      <c r="T1708" s="7">
        <v>77000</v>
      </c>
      <c r="U1708" t="str">
        <f t="shared" si="182"/>
        <v>Reviewed</v>
      </c>
      <c r="V1708" t="str">
        <f t="shared" si="183"/>
        <v>meets</v>
      </c>
      <c r="W1708">
        <f t="shared" si="184"/>
        <v>0</v>
      </c>
      <c r="X1708" t="str">
        <f t="shared" si="185"/>
        <v>Active</v>
      </c>
      <c r="Y1708">
        <f t="shared" si="186"/>
        <v>2.6356164383561644</v>
      </c>
      <c r="Z1708" t="str">
        <f t="shared" si="187"/>
        <v>2–3 Years</v>
      </c>
      <c r="AA1708" t="str">
        <f t="shared" si="188"/>
        <v>70K–99K</v>
      </c>
    </row>
    <row r="1709" spans="1:27" ht="19.95" customHeight="1" x14ac:dyDescent="0.3">
      <c r="A1709" s="8" t="s">
        <v>1836</v>
      </c>
      <c r="B1709" s="9">
        <v>45135</v>
      </c>
      <c r="C1709" s="1" t="s">
        <v>46</v>
      </c>
      <c r="D1709" s="1" t="s">
        <v>22</v>
      </c>
      <c r="E1709" s="1" t="s">
        <v>40</v>
      </c>
      <c r="F1709" s="1" t="s">
        <v>47</v>
      </c>
      <c r="G1709" s="1" t="s">
        <v>48</v>
      </c>
      <c r="H1709" s="1" t="s">
        <v>49</v>
      </c>
      <c r="I1709" s="1" t="s">
        <v>27</v>
      </c>
      <c r="J1709" s="9">
        <v>45135</v>
      </c>
      <c r="K1709" s="9"/>
      <c r="L1709" s="1" t="s">
        <v>28</v>
      </c>
      <c r="M1709" s="1">
        <v>887</v>
      </c>
      <c r="N1709" s="1" t="s">
        <v>52</v>
      </c>
      <c r="O1709" s="1" t="s">
        <v>105</v>
      </c>
      <c r="P1709" s="1" t="s">
        <v>31</v>
      </c>
      <c r="Q1709" s="1">
        <v>4</v>
      </c>
      <c r="R1709" s="1" t="s">
        <v>32</v>
      </c>
      <c r="S1709" s="1">
        <v>2</v>
      </c>
      <c r="T1709" s="10">
        <v>97000</v>
      </c>
      <c r="U1709" t="str">
        <f t="shared" si="182"/>
        <v>Reviewed</v>
      </c>
      <c r="V1709" t="str">
        <f t="shared" si="183"/>
        <v>exceeds</v>
      </c>
      <c r="W1709">
        <f t="shared" si="184"/>
        <v>0</v>
      </c>
      <c r="X1709" t="str">
        <f t="shared" si="185"/>
        <v>Active</v>
      </c>
      <c r="Y1709">
        <f t="shared" si="186"/>
        <v>2.43013698630137</v>
      </c>
      <c r="Z1709" t="str">
        <f t="shared" si="187"/>
        <v>2–3 Years</v>
      </c>
      <c r="AA1709" t="str">
        <f t="shared" si="188"/>
        <v>70K–99K</v>
      </c>
    </row>
    <row r="1710" spans="1:27" ht="19.95" customHeight="1" x14ac:dyDescent="0.3">
      <c r="A1710" s="4" t="s">
        <v>1837</v>
      </c>
      <c r="B1710" s="5">
        <v>45905</v>
      </c>
      <c r="C1710" s="6" t="s">
        <v>55</v>
      </c>
      <c r="D1710" s="6" t="s">
        <v>56</v>
      </c>
      <c r="E1710" s="6" t="s">
        <v>23</v>
      </c>
      <c r="F1710" s="6" t="s">
        <v>147</v>
      </c>
      <c r="G1710" s="6" t="s">
        <v>58</v>
      </c>
      <c r="H1710" s="6" t="s">
        <v>26</v>
      </c>
      <c r="I1710" s="6" t="s">
        <v>27</v>
      </c>
      <c r="J1710" s="5">
        <v>45905</v>
      </c>
      <c r="K1710" s="5"/>
      <c r="L1710" s="6" t="s">
        <v>28</v>
      </c>
      <c r="M1710" s="6">
        <v>117</v>
      </c>
      <c r="N1710" s="6" t="s">
        <v>52</v>
      </c>
      <c r="O1710" s="6" t="s">
        <v>63</v>
      </c>
      <c r="P1710" s="6" t="s">
        <v>31</v>
      </c>
      <c r="Q1710" s="6" t="s">
        <v>95</v>
      </c>
      <c r="R1710" s="6" t="s">
        <v>28</v>
      </c>
      <c r="S1710" s="6">
        <v>0</v>
      </c>
      <c r="T1710" s="7">
        <v>94500</v>
      </c>
      <c r="U1710" t="str">
        <f t="shared" si="182"/>
        <v>Not Reviewed</v>
      </c>
      <c r="V1710" t="str">
        <f t="shared" si="183"/>
        <v>Not Reviewed</v>
      </c>
      <c r="W1710">
        <f t="shared" si="184"/>
        <v>0</v>
      </c>
      <c r="X1710" t="str">
        <f t="shared" si="185"/>
        <v>Active</v>
      </c>
      <c r="Y1710">
        <f t="shared" si="186"/>
        <v>0.32054794520547947</v>
      </c>
      <c r="Z1710" t="str">
        <f t="shared" si="187"/>
        <v>&lt;1 Year</v>
      </c>
      <c r="AA1710" t="str">
        <f t="shared" si="188"/>
        <v>70K–99K</v>
      </c>
    </row>
    <row r="1711" spans="1:27" ht="19.95" customHeight="1" x14ac:dyDescent="0.3">
      <c r="A1711" s="8" t="s">
        <v>1838</v>
      </c>
      <c r="B1711" s="9">
        <v>45397</v>
      </c>
      <c r="C1711" s="1" t="s">
        <v>60</v>
      </c>
      <c r="D1711" s="1" t="s">
        <v>56</v>
      </c>
      <c r="E1711" s="1" t="s">
        <v>40</v>
      </c>
      <c r="F1711" s="1" t="s">
        <v>147</v>
      </c>
      <c r="G1711" s="1" t="s">
        <v>58</v>
      </c>
      <c r="H1711" s="1" t="s">
        <v>26</v>
      </c>
      <c r="I1711" s="1" t="s">
        <v>27</v>
      </c>
      <c r="J1711" s="9">
        <v>45397</v>
      </c>
      <c r="K1711" s="9"/>
      <c r="L1711" s="1" t="s">
        <v>28</v>
      </c>
      <c r="M1711" s="1">
        <v>625</v>
      </c>
      <c r="N1711" s="1" t="s">
        <v>29</v>
      </c>
      <c r="O1711" s="1" t="s">
        <v>105</v>
      </c>
      <c r="P1711" s="1" t="s">
        <v>133</v>
      </c>
      <c r="Q1711" s="1">
        <v>3</v>
      </c>
      <c r="R1711" s="1" t="s">
        <v>37</v>
      </c>
      <c r="S1711" s="1">
        <v>2</v>
      </c>
      <c r="T1711" s="10">
        <v>100500</v>
      </c>
      <c r="U1711" t="str">
        <f t="shared" si="182"/>
        <v>Reviewed</v>
      </c>
      <c r="V1711" t="str">
        <f t="shared" si="183"/>
        <v>meets</v>
      </c>
      <c r="W1711">
        <f t="shared" si="184"/>
        <v>0</v>
      </c>
      <c r="X1711" t="str">
        <f t="shared" si="185"/>
        <v>Active</v>
      </c>
      <c r="Y1711">
        <f t="shared" si="186"/>
        <v>1.7123287671232876</v>
      </c>
      <c r="Z1711" t="str">
        <f t="shared" si="187"/>
        <v>1–2 Years</v>
      </c>
      <c r="AA1711" t="str">
        <f t="shared" si="188"/>
        <v>100K–129K</v>
      </c>
    </row>
    <row r="1712" spans="1:27" ht="19.95" customHeight="1" x14ac:dyDescent="0.3">
      <c r="A1712" s="4" t="s">
        <v>1839</v>
      </c>
      <c r="B1712" s="5">
        <v>45852</v>
      </c>
      <c r="C1712" s="6" t="s">
        <v>66</v>
      </c>
      <c r="D1712" s="6" t="s">
        <v>56</v>
      </c>
      <c r="E1712" s="6" t="s">
        <v>67</v>
      </c>
      <c r="F1712" s="6" t="s">
        <v>68</v>
      </c>
      <c r="G1712" s="6" t="s">
        <v>69</v>
      </c>
      <c r="H1712" s="6" t="s">
        <v>26</v>
      </c>
      <c r="I1712" s="6" t="s">
        <v>27</v>
      </c>
      <c r="J1712" s="5">
        <v>45852</v>
      </c>
      <c r="K1712" s="5"/>
      <c r="L1712" s="6" t="s">
        <v>28</v>
      </c>
      <c r="M1712" s="6">
        <v>170</v>
      </c>
      <c r="N1712" s="6" t="s">
        <v>29</v>
      </c>
      <c r="O1712" s="6" t="s">
        <v>43</v>
      </c>
      <c r="P1712" s="6" t="s">
        <v>44</v>
      </c>
      <c r="Q1712" s="6" t="s">
        <v>95</v>
      </c>
      <c r="R1712" s="6" t="s">
        <v>28</v>
      </c>
      <c r="S1712" s="6">
        <v>0</v>
      </c>
      <c r="T1712" s="7">
        <v>79000</v>
      </c>
      <c r="U1712" t="str">
        <f t="shared" si="182"/>
        <v>Not Reviewed</v>
      </c>
      <c r="V1712" t="str">
        <f t="shared" si="183"/>
        <v>Not Reviewed</v>
      </c>
      <c r="W1712">
        <f t="shared" si="184"/>
        <v>0</v>
      </c>
      <c r="X1712" t="str">
        <f t="shared" si="185"/>
        <v>Active</v>
      </c>
      <c r="Y1712">
        <f t="shared" si="186"/>
        <v>0.46575342465753422</v>
      </c>
      <c r="Z1712" t="str">
        <f t="shared" si="187"/>
        <v>&lt;1 Year</v>
      </c>
      <c r="AA1712" t="str">
        <f t="shared" si="188"/>
        <v>70K–99K</v>
      </c>
    </row>
    <row r="1713" spans="1:27" ht="19.95" customHeight="1" x14ac:dyDescent="0.3">
      <c r="A1713" s="8" t="s">
        <v>1840</v>
      </c>
      <c r="B1713" s="9">
        <v>45882</v>
      </c>
      <c r="C1713" s="1" t="s">
        <v>71</v>
      </c>
      <c r="D1713" s="1" t="s">
        <v>72</v>
      </c>
      <c r="E1713" s="1" t="s">
        <v>23</v>
      </c>
      <c r="F1713" s="1" t="s">
        <v>150</v>
      </c>
      <c r="G1713" s="1" t="s">
        <v>74</v>
      </c>
      <c r="H1713" s="1" t="s">
        <v>26</v>
      </c>
      <c r="I1713" s="1" t="s">
        <v>27</v>
      </c>
      <c r="J1713" s="9">
        <v>45882</v>
      </c>
      <c r="K1713" s="9"/>
      <c r="L1713" s="1" t="s">
        <v>28</v>
      </c>
      <c r="M1713" s="1">
        <v>140</v>
      </c>
      <c r="N1713" s="1" t="s">
        <v>29</v>
      </c>
      <c r="O1713" s="1" t="s">
        <v>63</v>
      </c>
      <c r="P1713" s="1" t="s">
        <v>107</v>
      </c>
      <c r="Q1713" s="1" t="s">
        <v>95</v>
      </c>
      <c r="R1713" s="1" t="s">
        <v>28</v>
      </c>
      <c r="S1713" s="1">
        <v>0</v>
      </c>
      <c r="T1713" s="10">
        <v>79500</v>
      </c>
      <c r="U1713" t="str">
        <f t="shared" si="182"/>
        <v>Not Reviewed</v>
      </c>
      <c r="V1713" t="str">
        <f t="shared" si="183"/>
        <v>Not Reviewed</v>
      </c>
      <c r="W1713">
        <f t="shared" si="184"/>
        <v>0</v>
      </c>
      <c r="X1713" t="str">
        <f t="shared" si="185"/>
        <v>Active</v>
      </c>
      <c r="Y1713">
        <f t="shared" si="186"/>
        <v>0.38356164383561642</v>
      </c>
      <c r="Z1713" t="str">
        <f t="shared" si="187"/>
        <v>&lt;1 Year</v>
      </c>
      <c r="AA1713" t="str">
        <f t="shared" si="188"/>
        <v>70K–99K</v>
      </c>
    </row>
    <row r="1714" spans="1:27" ht="19.95" customHeight="1" x14ac:dyDescent="0.3">
      <c r="A1714" s="4" t="s">
        <v>1841</v>
      </c>
      <c r="B1714" s="5">
        <v>45595</v>
      </c>
      <c r="C1714" s="6" t="s">
        <v>77</v>
      </c>
      <c r="D1714" s="6" t="s">
        <v>72</v>
      </c>
      <c r="E1714" s="6" t="s">
        <v>40</v>
      </c>
      <c r="F1714" s="6" t="s">
        <v>131</v>
      </c>
      <c r="G1714" s="6" t="s">
        <v>79</v>
      </c>
      <c r="H1714" s="6" t="s">
        <v>26</v>
      </c>
      <c r="I1714" s="6" t="s">
        <v>50</v>
      </c>
      <c r="J1714" s="5">
        <v>45595</v>
      </c>
      <c r="K1714" s="5">
        <v>45988</v>
      </c>
      <c r="L1714" s="6" t="s">
        <v>51</v>
      </c>
      <c r="M1714" s="6">
        <v>393</v>
      </c>
      <c r="N1714" s="6" t="s">
        <v>52</v>
      </c>
      <c r="O1714" s="6" t="s">
        <v>30</v>
      </c>
      <c r="P1714" s="6" t="s">
        <v>44</v>
      </c>
      <c r="Q1714" s="6">
        <v>3</v>
      </c>
      <c r="R1714" s="6" t="s">
        <v>37</v>
      </c>
      <c r="S1714" s="6">
        <v>1</v>
      </c>
      <c r="T1714" s="7">
        <v>76000</v>
      </c>
      <c r="U1714" t="str">
        <f t="shared" si="182"/>
        <v>Reviewed</v>
      </c>
      <c r="V1714" t="str">
        <f t="shared" si="183"/>
        <v>meets</v>
      </c>
      <c r="W1714">
        <f t="shared" si="184"/>
        <v>1</v>
      </c>
      <c r="X1714" t="str">
        <f t="shared" si="185"/>
        <v>Attrited</v>
      </c>
      <c r="Y1714">
        <f t="shared" si="186"/>
        <v>1.0767123287671232</v>
      </c>
      <c r="Z1714" t="str">
        <f t="shared" si="187"/>
        <v>1–2 Years</v>
      </c>
      <c r="AA1714" t="str">
        <f t="shared" si="188"/>
        <v>70K–99K</v>
      </c>
    </row>
    <row r="1715" spans="1:27" ht="19.95" customHeight="1" x14ac:dyDescent="0.3">
      <c r="A1715" s="8" t="s">
        <v>1842</v>
      </c>
      <c r="B1715" s="9">
        <v>45882</v>
      </c>
      <c r="C1715" s="1" t="s">
        <v>81</v>
      </c>
      <c r="D1715" s="1" t="s">
        <v>72</v>
      </c>
      <c r="E1715" s="1" t="s">
        <v>23</v>
      </c>
      <c r="F1715" s="1" t="s">
        <v>223</v>
      </c>
      <c r="G1715" s="1" t="s">
        <v>83</v>
      </c>
      <c r="H1715" s="1" t="s">
        <v>49</v>
      </c>
      <c r="I1715" s="1" t="s">
        <v>27</v>
      </c>
      <c r="J1715" s="9">
        <v>45882</v>
      </c>
      <c r="K1715" s="9"/>
      <c r="L1715" s="1" t="s">
        <v>28</v>
      </c>
      <c r="M1715" s="1">
        <v>140</v>
      </c>
      <c r="N1715" s="1" t="s">
        <v>29</v>
      </c>
      <c r="O1715" s="1" t="s">
        <v>63</v>
      </c>
      <c r="P1715" s="1" t="s">
        <v>133</v>
      </c>
      <c r="Q1715" s="1" t="s">
        <v>95</v>
      </c>
      <c r="R1715" s="1" t="s">
        <v>28</v>
      </c>
      <c r="S1715" s="1">
        <v>0</v>
      </c>
      <c r="T1715" s="10">
        <v>107000</v>
      </c>
      <c r="U1715" t="str">
        <f t="shared" si="182"/>
        <v>Not Reviewed</v>
      </c>
      <c r="V1715" t="str">
        <f t="shared" si="183"/>
        <v>Not Reviewed</v>
      </c>
      <c r="W1715">
        <f t="shared" si="184"/>
        <v>0</v>
      </c>
      <c r="X1715" t="str">
        <f t="shared" si="185"/>
        <v>Active</v>
      </c>
      <c r="Y1715">
        <f t="shared" si="186"/>
        <v>0.38356164383561642</v>
      </c>
      <c r="Z1715" t="str">
        <f t="shared" si="187"/>
        <v>&lt;1 Year</v>
      </c>
      <c r="AA1715" t="str">
        <f t="shared" si="188"/>
        <v>100K–129K</v>
      </c>
    </row>
    <row r="1716" spans="1:27" ht="19.95" customHeight="1" x14ac:dyDescent="0.3">
      <c r="A1716" s="4" t="s">
        <v>1843</v>
      </c>
      <c r="B1716" s="5">
        <v>45249</v>
      </c>
      <c r="C1716" s="6" t="s">
        <v>86</v>
      </c>
      <c r="D1716" s="6" t="s">
        <v>87</v>
      </c>
      <c r="E1716" s="6" t="s">
        <v>67</v>
      </c>
      <c r="F1716" s="6" t="s">
        <v>135</v>
      </c>
      <c r="G1716" s="6" t="s">
        <v>89</v>
      </c>
      <c r="H1716" s="6" t="s">
        <v>43</v>
      </c>
      <c r="I1716" s="6" t="s">
        <v>27</v>
      </c>
      <c r="J1716" s="5">
        <v>45249</v>
      </c>
      <c r="K1716" s="5"/>
      <c r="L1716" s="6" t="s">
        <v>28</v>
      </c>
      <c r="M1716" s="6">
        <v>773</v>
      </c>
      <c r="N1716" s="6" t="s">
        <v>52</v>
      </c>
      <c r="O1716" s="6" t="s">
        <v>30</v>
      </c>
      <c r="P1716" s="6" t="s">
        <v>107</v>
      </c>
      <c r="Q1716" s="6">
        <v>3</v>
      </c>
      <c r="R1716" s="6" t="s">
        <v>37</v>
      </c>
      <c r="S1716" s="6">
        <v>2</v>
      </c>
      <c r="T1716" s="7">
        <v>63500</v>
      </c>
      <c r="U1716" t="str">
        <f t="shared" si="182"/>
        <v>Reviewed</v>
      </c>
      <c r="V1716" t="str">
        <f t="shared" si="183"/>
        <v>meets</v>
      </c>
      <c r="W1716">
        <f t="shared" si="184"/>
        <v>0</v>
      </c>
      <c r="X1716" t="str">
        <f t="shared" si="185"/>
        <v>Active</v>
      </c>
      <c r="Y1716">
        <f t="shared" si="186"/>
        <v>2.117808219178082</v>
      </c>
      <c r="Z1716" t="str">
        <f t="shared" si="187"/>
        <v>2–3 Years</v>
      </c>
      <c r="AA1716" t="str">
        <f t="shared" si="188"/>
        <v>&lt;70K</v>
      </c>
    </row>
    <row r="1717" spans="1:27" ht="19.95" customHeight="1" x14ac:dyDescent="0.3">
      <c r="A1717" s="8" t="s">
        <v>1844</v>
      </c>
      <c r="B1717" s="9">
        <v>45356</v>
      </c>
      <c r="C1717" s="1" t="s">
        <v>91</v>
      </c>
      <c r="D1717" s="1" t="s">
        <v>87</v>
      </c>
      <c r="E1717" s="1" t="s">
        <v>92</v>
      </c>
      <c r="F1717" s="1" t="s">
        <v>93</v>
      </c>
      <c r="G1717" s="1" t="s">
        <v>94</v>
      </c>
      <c r="H1717" s="1" t="s">
        <v>26</v>
      </c>
      <c r="I1717" s="1" t="s">
        <v>27</v>
      </c>
      <c r="J1717" s="9">
        <v>45356</v>
      </c>
      <c r="K1717" s="9"/>
      <c r="L1717" s="1" t="s">
        <v>28</v>
      </c>
      <c r="M1717" s="1">
        <v>666</v>
      </c>
      <c r="N1717" s="1" t="s">
        <v>29</v>
      </c>
      <c r="O1717" s="1" t="s">
        <v>170</v>
      </c>
      <c r="P1717" s="1" t="s">
        <v>31</v>
      </c>
      <c r="Q1717" s="1">
        <v>3</v>
      </c>
      <c r="R1717" s="1" t="s">
        <v>37</v>
      </c>
      <c r="S1717" s="1">
        <v>2</v>
      </c>
      <c r="T1717" s="10">
        <v>104000</v>
      </c>
      <c r="U1717" t="str">
        <f t="shared" si="182"/>
        <v>Reviewed</v>
      </c>
      <c r="V1717" t="str">
        <f t="shared" si="183"/>
        <v>meets</v>
      </c>
      <c r="W1717">
        <f t="shared" si="184"/>
        <v>0</v>
      </c>
      <c r="X1717" t="str">
        <f t="shared" si="185"/>
        <v>Active</v>
      </c>
      <c r="Y1717">
        <f t="shared" si="186"/>
        <v>1.8246575342465754</v>
      </c>
      <c r="Z1717" t="str">
        <f t="shared" si="187"/>
        <v>1–2 Years</v>
      </c>
      <c r="AA1717" t="str">
        <f t="shared" si="188"/>
        <v>100K–129K</v>
      </c>
    </row>
    <row r="1718" spans="1:27" ht="19.95" customHeight="1" x14ac:dyDescent="0.3">
      <c r="A1718" s="4" t="s">
        <v>1845</v>
      </c>
      <c r="B1718" s="5">
        <v>45833</v>
      </c>
      <c r="C1718" s="6" t="s">
        <v>21</v>
      </c>
      <c r="D1718" s="6" t="s">
        <v>22</v>
      </c>
      <c r="E1718" s="6" t="s">
        <v>23</v>
      </c>
      <c r="F1718" s="6" t="s">
        <v>24</v>
      </c>
      <c r="G1718" s="6" t="s">
        <v>25</v>
      </c>
      <c r="H1718" s="6" t="s">
        <v>26</v>
      </c>
      <c r="I1718" s="6" t="s">
        <v>27</v>
      </c>
      <c r="J1718" s="5">
        <v>45833</v>
      </c>
      <c r="K1718" s="5"/>
      <c r="L1718" s="6" t="s">
        <v>28</v>
      </c>
      <c r="M1718" s="6">
        <v>189</v>
      </c>
      <c r="N1718" s="6" t="s">
        <v>29</v>
      </c>
      <c r="O1718" s="6" t="s">
        <v>30</v>
      </c>
      <c r="P1718" s="6" t="s">
        <v>44</v>
      </c>
      <c r="Q1718" s="6">
        <v>3</v>
      </c>
      <c r="R1718" s="6" t="s">
        <v>37</v>
      </c>
      <c r="S1718" s="6">
        <v>1</v>
      </c>
      <c r="T1718" s="7">
        <v>100500</v>
      </c>
      <c r="U1718" t="str">
        <f t="shared" si="182"/>
        <v>Reviewed</v>
      </c>
      <c r="V1718" t="str">
        <f t="shared" si="183"/>
        <v>meets</v>
      </c>
      <c r="W1718">
        <f t="shared" si="184"/>
        <v>0</v>
      </c>
      <c r="X1718" t="str">
        <f t="shared" si="185"/>
        <v>Active</v>
      </c>
      <c r="Y1718">
        <f t="shared" si="186"/>
        <v>0.51780821917808217</v>
      </c>
      <c r="Z1718" t="str">
        <f t="shared" si="187"/>
        <v>&lt;1 Year</v>
      </c>
      <c r="AA1718" t="str">
        <f t="shared" si="188"/>
        <v>100K–129K</v>
      </c>
    </row>
    <row r="1719" spans="1:27" ht="19.95" customHeight="1" x14ac:dyDescent="0.3">
      <c r="A1719" s="8" t="s">
        <v>1846</v>
      </c>
      <c r="B1719" s="9">
        <v>45711</v>
      </c>
      <c r="C1719" s="1" t="s">
        <v>34</v>
      </c>
      <c r="D1719" s="1" t="s">
        <v>22</v>
      </c>
      <c r="E1719" s="1" t="s">
        <v>23</v>
      </c>
      <c r="F1719" s="1" t="s">
        <v>138</v>
      </c>
      <c r="G1719" s="1" t="s">
        <v>36</v>
      </c>
      <c r="H1719" s="1" t="s">
        <v>43</v>
      </c>
      <c r="I1719" s="1" t="s">
        <v>27</v>
      </c>
      <c r="J1719" s="9">
        <v>45711</v>
      </c>
      <c r="K1719" s="9"/>
      <c r="L1719" s="1" t="s">
        <v>28</v>
      </c>
      <c r="M1719" s="1">
        <v>311</v>
      </c>
      <c r="N1719" s="1" t="s">
        <v>75</v>
      </c>
      <c r="O1719" s="1" t="s">
        <v>30</v>
      </c>
      <c r="P1719" s="1" t="s">
        <v>31</v>
      </c>
      <c r="Q1719" s="1">
        <v>4</v>
      </c>
      <c r="R1719" s="1" t="s">
        <v>32</v>
      </c>
      <c r="S1719" s="1">
        <v>1</v>
      </c>
      <c r="T1719" s="10">
        <v>77000</v>
      </c>
      <c r="U1719" t="str">
        <f t="shared" si="182"/>
        <v>Reviewed</v>
      </c>
      <c r="V1719" t="str">
        <f t="shared" si="183"/>
        <v>exceeds</v>
      </c>
      <c r="W1719">
        <f t="shared" si="184"/>
        <v>0</v>
      </c>
      <c r="X1719" t="str">
        <f t="shared" si="185"/>
        <v>Active</v>
      </c>
      <c r="Y1719">
        <f t="shared" si="186"/>
        <v>0.852054794520548</v>
      </c>
      <c r="Z1719" t="str">
        <f t="shared" si="187"/>
        <v>&lt;1 Year</v>
      </c>
      <c r="AA1719" t="str">
        <f t="shared" si="188"/>
        <v>70K–99K</v>
      </c>
    </row>
    <row r="1720" spans="1:27" ht="19.95" customHeight="1" x14ac:dyDescent="0.3">
      <c r="A1720" s="4" t="s">
        <v>1847</v>
      </c>
      <c r="B1720" s="5">
        <v>45196</v>
      </c>
      <c r="C1720" s="6" t="s">
        <v>39</v>
      </c>
      <c r="D1720" s="6" t="s">
        <v>22</v>
      </c>
      <c r="E1720" s="6" t="s">
        <v>40</v>
      </c>
      <c r="F1720" s="6" t="s">
        <v>41</v>
      </c>
      <c r="G1720" s="6" t="s">
        <v>42</v>
      </c>
      <c r="H1720" s="6" t="s">
        <v>43</v>
      </c>
      <c r="I1720" s="6" t="s">
        <v>27</v>
      </c>
      <c r="J1720" s="5">
        <v>45196</v>
      </c>
      <c r="K1720" s="5"/>
      <c r="L1720" s="6" t="s">
        <v>28</v>
      </c>
      <c r="M1720" s="6">
        <v>826</v>
      </c>
      <c r="N1720" s="6" t="s">
        <v>29</v>
      </c>
      <c r="O1720" s="6" t="s">
        <v>63</v>
      </c>
      <c r="P1720" s="6" t="s">
        <v>31</v>
      </c>
      <c r="Q1720" s="6">
        <v>3</v>
      </c>
      <c r="R1720" s="6" t="s">
        <v>37</v>
      </c>
      <c r="S1720" s="6">
        <v>2</v>
      </c>
      <c r="T1720" s="7">
        <v>76500</v>
      </c>
      <c r="U1720" t="str">
        <f t="shared" si="182"/>
        <v>Reviewed</v>
      </c>
      <c r="V1720" t="str">
        <f t="shared" si="183"/>
        <v>meets</v>
      </c>
      <c r="W1720">
        <f t="shared" si="184"/>
        <v>0</v>
      </c>
      <c r="X1720" t="str">
        <f t="shared" si="185"/>
        <v>Active</v>
      </c>
      <c r="Y1720">
        <f t="shared" si="186"/>
        <v>2.2630136986301368</v>
      </c>
      <c r="Z1720" t="str">
        <f t="shared" si="187"/>
        <v>2–3 Years</v>
      </c>
      <c r="AA1720" t="str">
        <f t="shared" si="188"/>
        <v>70K–99K</v>
      </c>
    </row>
    <row r="1721" spans="1:27" ht="19.95" customHeight="1" x14ac:dyDescent="0.3">
      <c r="A1721" s="8" t="s">
        <v>1848</v>
      </c>
      <c r="B1721" s="9">
        <v>45792</v>
      </c>
      <c r="C1721" s="1" t="s">
        <v>46</v>
      </c>
      <c r="D1721" s="1" t="s">
        <v>22</v>
      </c>
      <c r="E1721" s="1" t="s">
        <v>40</v>
      </c>
      <c r="F1721" s="1" t="s">
        <v>143</v>
      </c>
      <c r="G1721" s="1" t="s">
        <v>48</v>
      </c>
      <c r="H1721" s="1" t="s">
        <v>43</v>
      </c>
      <c r="I1721" s="1" t="s">
        <v>27</v>
      </c>
      <c r="J1721" s="9">
        <v>45792</v>
      </c>
      <c r="K1721" s="9"/>
      <c r="L1721" s="1" t="s">
        <v>28</v>
      </c>
      <c r="M1721" s="1">
        <v>230</v>
      </c>
      <c r="N1721" s="1" t="s">
        <v>52</v>
      </c>
      <c r="O1721" s="1" t="s">
        <v>63</v>
      </c>
      <c r="P1721" s="1" t="s">
        <v>107</v>
      </c>
      <c r="Q1721" s="1">
        <v>4</v>
      </c>
      <c r="R1721" s="1" t="s">
        <v>32</v>
      </c>
      <c r="S1721" s="1">
        <v>1</v>
      </c>
      <c r="T1721" s="10">
        <v>64000</v>
      </c>
      <c r="U1721" t="str">
        <f t="shared" si="182"/>
        <v>Reviewed</v>
      </c>
      <c r="V1721" t="str">
        <f t="shared" si="183"/>
        <v>exceeds</v>
      </c>
      <c r="W1721">
        <f t="shared" si="184"/>
        <v>0</v>
      </c>
      <c r="X1721" t="str">
        <f t="shared" si="185"/>
        <v>Active</v>
      </c>
      <c r="Y1721">
        <f t="shared" si="186"/>
        <v>0.63013698630136983</v>
      </c>
      <c r="Z1721" t="str">
        <f t="shared" si="187"/>
        <v>&lt;1 Year</v>
      </c>
      <c r="AA1721" t="str">
        <f t="shared" si="188"/>
        <v>&lt;70K</v>
      </c>
    </row>
    <row r="1722" spans="1:27" ht="19.95" customHeight="1" x14ac:dyDescent="0.3">
      <c r="A1722" s="4" t="s">
        <v>1849</v>
      </c>
      <c r="B1722" s="5">
        <v>45474</v>
      </c>
      <c r="C1722" s="6" t="s">
        <v>55</v>
      </c>
      <c r="D1722" s="6" t="s">
        <v>56</v>
      </c>
      <c r="E1722" s="6" t="s">
        <v>23</v>
      </c>
      <c r="F1722" s="6" t="s">
        <v>57</v>
      </c>
      <c r="G1722" s="6" t="s">
        <v>58</v>
      </c>
      <c r="H1722" s="6" t="s">
        <v>43</v>
      </c>
      <c r="I1722" s="6" t="s">
        <v>50</v>
      </c>
      <c r="J1722" s="5">
        <v>45474</v>
      </c>
      <c r="K1722" s="5">
        <v>45880</v>
      </c>
      <c r="L1722" s="6" t="s">
        <v>51</v>
      </c>
      <c r="M1722" s="6">
        <v>406</v>
      </c>
      <c r="N1722" s="6" t="s">
        <v>122</v>
      </c>
      <c r="O1722" s="6" t="s">
        <v>63</v>
      </c>
      <c r="P1722" s="6" t="s">
        <v>44</v>
      </c>
      <c r="Q1722" s="6">
        <v>3</v>
      </c>
      <c r="R1722" s="6" t="s">
        <v>37</v>
      </c>
      <c r="S1722" s="6">
        <v>1</v>
      </c>
      <c r="T1722" s="7">
        <v>56000</v>
      </c>
      <c r="U1722" t="str">
        <f t="shared" si="182"/>
        <v>Reviewed</v>
      </c>
      <c r="V1722" t="str">
        <f t="shared" si="183"/>
        <v>meets</v>
      </c>
      <c r="W1722">
        <f t="shared" si="184"/>
        <v>1</v>
      </c>
      <c r="X1722" t="str">
        <f t="shared" si="185"/>
        <v>Attrited</v>
      </c>
      <c r="Y1722">
        <f t="shared" si="186"/>
        <v>1.1123287671232878</v>
      </c>
      <c r="Z1722" t="str">
        <f t="shared" si="187"/>
        <v>1–2 Years</v>
      </c>
      <c r="AA1722" t="str">
        <f t="shared" si="188"/>
        <v>&lt;70K</v>
      </c>
    </row>
    <row r="1723" spans="1:27" ht="19.95" customHeight="1" x14ac:dyDescent="0.3">
      <c r="A1723" s="8" t="s">
        <v>1850</v>
      </c>
      <c r="B1723" s="9">
        <v>45112</v>
      </c>
      <c r="C1723" s="1" t="s">
        <v>60</v>
      </c>
      <c r="D1723" s="1" t="s">
        <v>56</v>
      </c>
      <c r="E1723" s="1" t="s">
        <v>40</v>
      </c>
      <c r="F1723" s="1" t="s">
        <v>104</v>
      </c>
      <c r="G1723" s="1" t="s">
        <v>62</v>
      </c>
      <c r="H1723" s="1" t="s">
        <v>43</v>
      </c>
      <c r="I1723" s="1" t="s">
        <v>50</v>
      </c>
      <c r="J1723" s="9">
        <v>45112</v>
      </c>
      <c r="K1723" s="9">
        <v>45367</v>
      </c>
      <c r="L1723" s="1" t="s">
        <v>159</v>
      </c>
      <c r="M1723" s="1">
        <v>255</v>
      </c>
      <c r="N1723" s="1" t="s">
        <v>29</v>
      </c>
      <c r="O1723" s="1" t="s">
        <v>30</v>
      </c>
      <c r="P1723" s="1" t="s">
        <v>31</v>
      </c>
      <c r="Q1723" s="1">
        <v>3</v>
      </c>
      <c r="R1723" s="1" t="s">
        <v>37</v>
      </c>
      <c r="S1723" s="1">
        <v>1</v>
      </c>
      <c r="T1723" s="10">
        <v>55500</v>
      </c>
      <c r="U1723" t="str">
        <f t="shared" si="182"/>
        <v>Reviewed</v>
      </c>
      <c r="V1723" t="str">
        <f t="shared" si="183"/>
        <v>meets</v>
      </c>
      <c r="W1723">
        <f t="shared" si="184"/>
        <v>1</v>
      </c>
      <c r="X1723" t="str">
        <f t="shared" si="185"/>
        <v>Attrited</v>
      </c>
      <c r="Y1723">
        <f t="shared" si="186"/>
        <v>0.69863013698630139</v>
      </c>
      <c r="Z1723" t="str">
        <f t="shared" si="187"/>
        <v>&lt;1 Year</v>
      </c>
      <c r="AA1723" t="str">
        <f t="shared" si="188"/>
        <v>&lt;70K</v>
      </c>
    </row>
    <row r="1724" spans="1:27" ht="19.95" customHeight="1" x14ac:dyDescent="0.3">
      <c r="A1724" s="4" t="s">
        <v>1851</v>
      </c>
      <c r="B1724" s="5">
        <v>45673</v>
      </c>
      <c r="C1724" s="6" t="s">
        <v>66</v>
      </c>
      <c r="D1724" s="6" t="s">
        <v>56</v>
      </c>
      <c r="E1724" s="6" t="s">
        <v>67</v>
      </c>
      <c r="F1724" s="6" t="s">
        <v>358</v>
      </c>
      <c r="G1724" s="6" t="s">
        <v>69</v>
      </c>
      <c r="H1724" s="6" t="s">
        <v>49</v>
      </c>
      <c r="I1724" s="6" t="s">
        <v>27</v>
      </c>
      <c r="J1724" s="5">
        <v>45673</v>
      </c>
      <c r="K1724" s="5"/>
      <c r="L1724" s="6" t="s">
        <v>28</v>
      </c>
      <c r="M1724" s="6">
        <v>349</v>
      </c>
      <c r="N1724" s="6" t="s">
        <v>52</v>
      </c>
      <c r="O1724" s="6" t="s">
        <v>30</v>
      </c>
      <c r="P1724" s="6" t="s">
        <v>31</v>
      </c>
      <c r="Q1724" s="6">
        <v>3</v>
      </c>
      <c r="R1724" s="6" t="s">
        <v>37</v>
      </c>
      <c r="S1724" s="6">
        <v>1</v>
      </c>
      <c r="T1724" s="7">
        <v>122000</v>
      </c>
      <c r="U1724" t="str">
        <f t="shared" si="182"/>
        <v>Reviewed</v>
      </c>
      <c r="V1724" t="str">
        <f t="shared" si="183"/>
        <v>meets</v>
      </c>
      <c r="W1724">
        <f t="shared" si="184"/>
        <v>0</v>
      </c>
      <c r="X1724" t="str">
        <f t="shared" si="185"/>
        <v>Active</v>
      </c>
      <c r="Y1724">
        <f t="shared" si="186"/>
        <v>0.95616438356164379</v>
      </c>
      <c r="Z1724" t="str">
        <f t="shared" si="187"/>
        <v>&lt;1 Year</v>
      </c>
      <c r="AA1724" t="str">
        <f t="shared" si="188"/>
        <v>100K–129K</v>
      </c>
    </row>
    <row r="1725" spans="1:27" ht="19.95" customHeight="1" x14ac:dyDescent="0.3">
      <c r="A1725" s="8" t="s">
        <v>1852</v>
      </c>
      <c r="B1725" s="9">
        <v>45821</v>
      </c>
      <c r="C1725" s="1" t="s">
        <v>71</v>
      </c>
      <c r="D1725" s="1" t="s">
        <v>72</v>
      </c>
      <c r="E1725" s="1" t="s">
        <v>23</v>
      </c>
      <c r="F1725" s="1" t="s">
        <v>150</v>
      </c>
      <c r="G1725" s="1" t="s">
        <v>74</v>
      </c>
      <c r="H1725" s="1" t="s">
        <v>26</v>
      </c>
      <c r="I1725" s="1" t="s">
        <v>27</v>
      </c>
      <c r="J1725" s="9">
        <v>45821</v>
      </c>
      <c r="K1725" s="9"/>
      <c r="L1725" s="1" t="s">
        <v>28</v>
      </c>
      <c r="M1725" s="1">
        <v>201</v>
      </c>
      <c r="N1725" s="1" t="s">
        <v>140</v>
      </c>
      <c r="O1725" s="1" t="s">
        <v>43</v>
      </c>
      <c r="P1725" s="1" t="s">
        <v>31</v>
      </c>
      <c r="Q1725" s="1">
        <v>3</v>
      </c>
      <c r="R1725" s="1" t="s">
        <v>37</v>
      </c>
      <c r="S1725" s="1">
        <v>1</v>
      </c>
      <c r="T1725" s="10">
        <v>100500</v>
      </c>
      <c r="U1725" t="str">
        <f t="shared" si="182"/>
        <v>Reviewed</v>
      </c>
      <c r="V1725" t="str">
        <f t="shared" si="183"/>
        <v>meets</v>
      </c>
      <c r="W1725">
        <f t="shared" si="184"/>
        <v>0</v>
      </c>
      <c r="X1725" t="str">
        <f t="shared" si="185"/>
        <v>Active</v>
      </c>
      <c r="Y1725">
        <f t="shared" si="186"/>
        <v>0.55068493150684927</v>
      </c>
      <c r="Z1725" t="str">
        <f t="shared" si="187"/>
        <v>&lt;1 Year</v>
      </c>
      <c r="AA1725" t="str">
        <f t="shared" si="188"/>
        <v>100K–129K</v>
      </c>
    </row>
    <row r="1726" spans="1:27" ht="19.95" customHeight="1" x14ac:dyDescent="0.3">
      <c r="A1726" s="4" t="s">
        <v>1853</v>
      </c>
      <c r="B1726" s="5">
        <v>45404</v>
      </c>
      <c r="C1726" s="6" t="s">
        <v>77</v>
      </c>
      <c r="D1726" s="6" t="s">
        <v>72</v>
      </c>
      <c r="E1726" s="6" t="s">
        <v>40</v>
      </c>
      <c r="F1726" s="6" t="s">
        <v>112</v>
      </c>
      <c r="G1726" s="6" t="s">
        <v>79</v>
      </c>
      <c r="H1726" s="6" t="s">
        <v>43</v>
      </c>
      <c r="I1726" s="6" t="s">
        <v>27</v>
      </c>
      <c r="J1726" s="5">
        <v>45404</v>
      </c>
      <c r="K1726" s="5"/>
      <c r="L1726" s="6" t="s">
        <v>28</v>
      </c>
      <c r="M1726" s="6">
        <v>618</v>
      </c>
      <c r="N1726" s="6" t="s">
        <v>29</v>
      </c>
      <c r="O1726" s="6" t="s">
        <v>63</v>
      </c>
      <c r="P1726" s="6" t="s">
        <v>133</v>
      </c>
      <c r="Q1726" s="6">
        <v>3</v>
      </c>
      <c r="R1726" s="6" t="s">
        <v>37</v>
      </c>
      <c r="S1726" s="6">
        <v>2</v>
      </c>
      <c r="T1726" s="7">
        <v>71500</v>
      </c>
      <c r="U1726" t="str">
        <f t="shared" si="182"/>
        <v>Reviewed</v>
      </c>
      <c r="V1726" t="str">
        <f t="shared" si="183"/>
        <v>meets</v>
      </c>
      <c r="W1726">
        <f t="shared" si="184"/>
        <v>0</v>
      </c>
      <c r="X1726" t="str">
        <f t="shared" si="185"/>
        <v>Active</v>
      </c>
      <c r="Y1726">
        <f t="shared" si="186"/>
        <v>1.6931506849315068</v>
      </c>
      <c r="Z1726" t="str">
        <f t="shared" si="187"/>
        <v>1–2 Years</v>
      </c>
      <c r="AA1726" t="str">
        <f t="shared" si="188"/>
        <v>70K–99K</v>
      </c>
    </row>
    <row r="1727" spans="1:27" ht="19.95" customHeight="1" x14ac:dyDescent="0.3">
      <c r="A1727" s="8" t="s">
        <v>1854</v>
      </c>
      <c r="B1727" s="9">
        <v>45804</v>
      </c>
      <c r="C1727" s="1" t="s">
        <v>81</v>
      </c>
      <c r="D1727" s="1" t="s">
        <v>72</v>
      </c>
      <c r="E1727" s="1" t="s">
        <v>23</v>
      </c>
      <c r="F1727" s="1" t="s">
        <v>223</v>
      </c>
      <c r="G1727" s="1" t="s">
        <v>83</v>
      </c>
      <c r="H1727" s="1" t="s">
        <v>49</v>
      </c>
      <c r="I1727" s="1" t="s">
        <v>27</v>
      </c>
      <c r="J1727" s="9">
        <v>45804</v>
      </c>
      <c r="K1727" s="9"/>
      <c r="L1727" s="1" t="s">
        <v>28</v>
      </c>
      <c r="M1727" s="1">
        <v>218</v>
      </c>
      <c r="N1727" s="1" t="s">
        <v>29</v>
      </c>
      <c r="O1727" s="1" t="s">
        <v>63</v>
      </c>
      <c r="P1727" s="1" t="s">
        <v>107</v>
      </c>
      <c r="Q1727" s="1">
        <v>3</v>
      </c>
      <c r="R1727" s="1" t="s">
        <v>37</v>
      </c>
      <c r="S1727" s="1">
        <v>1</v>
      </c>
      <c r="T1727" s="10">
        <v>108500</v>
      </c>
      <c r="U1727" t="str">
        <f t="shared" si="182"/>
        <v>Reviewed</v>
      </c>
      <c r="V1727" t="str">
        <f t="shared" si="183"/>
        <v>meets</v>
      </c>
      <c r="W1727">
        <f t="shared" si="184"/>
        <v>0</v>
      </c>
      <c r="X1727" t="str">
        <f t="shared" si="185"/>
        <v>Active</v>
      </c>
      <c r="Y1727">
        <f t="shared" si="186"/>
        <v>0.59726027397260273</v>
      </c>
      <c r="Z1727" t="str">
        <f t="shared" si="187"/>
        <v>&lt;1 Year</v>
      </c>
      <c r="AA1727" t="str">
        <f t="shared" si="188"/>
        <v>100K–129K</v>
      </c>
    </row>
    <row r="1728" spans="1:27" ht="19.95" customHeight="1" x14ac:dyDescent="0.3">
      <c r="A1728" s="4" t="s">
        <v>1855</v>
      </c>
      <c r="B1728" s="5">
        <v>45830</v>
      </c>
      <c r="C1728" s="6" t="s">
        <v>86</v>
      </c>
      <c r="D1728" s="6" t="s">
        <v>87</v>
      </c>
      <c r="E1728" s="6" t="s">
        <v>67</v>
      </c>
      <c r="F1728" s="6" t="s">
        <v>116</v>
      </c>
      <c r="G1728" s="6" t="s">
        <v>89</v>
      </c>
      <c r="H1728" s="6" t="s">
        <v>26</v>
      </c>
      <c r="I1728" s="6" t="s">
        <v>27</v>
      </c>
      <c r="J1728" s="5">
        <v>45830</v>
      </c>
      <c r="K1728" s="5"/>
      <c r="L1728" s="6" t="s">
        <v>28</v>
      </c>
      <c r="M1728" s="6">
        <v>192</v>
      </c>
      <c r="N1728" s="6" t="s">
        <v>29</v>
      </c>
      <c r="O1728" s="6" t="s">
        <v>63</v>
      </c>
      <c r="P1728" s="6" t="s">
        <v>31</v>
      </c>
      <c r="Q1728" s="6">
        <v>5</v>
      </c>
      <c r="R1728" s="6" t="s">
        <v>119</v>
      </c>
      <c r="S1728" s="6">
        <v>1</v>
      </c>
      <c r="T1728" s="7">
        <v>75000</v>
      </c>
      <c r="U1728" t="str">
        <f t="shared" si="182"/>
        <v>Reviewed</v>
      </c>
      <c r="V1728" t="str">
        <f t="shared" si="183"/>
        <v>outstanding</v>
      </c>
      <c r="W1728">
        <f t="shared" si="184"/>
        <v>0</v>
      </c>
      <c r="X1728" t="str">
        <f t="shared" si="185"/>
        <v>Active</v>
      </c>
      <c r="Y1728">
        <f t="shared" si="186"/>
        <v>0.52602739726027392</v>
      </c>
      <c r="Z1728" t="str">
        <f t="shared" si="187"/>
        <v>&lt;1 Year</v>
      </c>
      <c r="AA1728" t="str">
        <f t="shared" si="188"/>
        <v>70K–99K</v>
      </c>
    </row>
    <row r="1729" spans="1:27" ht="19.95" customHeight="1" x14ac:dyDescent="0.3">
      <c r="A1729" s="8" t="s">
        <v>1856</v>
      </c>
      <c r="B1729" s="9">
        <v>45399</v>
      </c>
      <c r="C1729" s="1" t="s">
        <v>91</v>
      </c>
      <c r="D1729" s="1" t="s">
        <v>87</v>
      </c>
      <c r="E1729" s="1" t="s">
        <v>92</v>
      </c>
      <c r="F1729" s="1" t="s">
        <v>152</v>
      </c>
      <c r="G1729" s="1" t="s">
        <v>94</v>
      </c>
      <c r="H1729" s="1" t="s">
        <v>49</v>
      </c>
      <c r="I1729" s="1" t="s">
        <v>27</v>
      </c>
      <c r="J1729" s="9">
        <v>45399</v>
      </c>
      <c r="K1729" s="9"/>
      <c r="L1729" s="1" t="s">
        <v>28</v>
      </c>
      <c r="M1729" s="1">
        <v>623</v>
      </c>
      <c r="N1729" s="1" t="s">
        <v>75</v>
      </c>
      <c r="O1729" s="1" t="s">
        <v>105</v>
      </c>
      <c r="P1729" s="1" t="s">
        <v>107</v>
      </c>
      <c r="Q1729" s="1">
        <v>4</v>
      </c>
      <c r="R1729" s="1" t="s">
        <v>32</v>
      </c>
      <c r="S1729" s="1">
        <v>2</v>
      </c>
      <c r="T1729" s="10">
        <v>110500</v>
      </c>
      <c r="U1729" t="str">
        <f t="shared" si="182"/>
        <v>Reviewed</v>
      </c>
      <c r="V1729" t="str">
        <f t="shared" si="183"/>
        <v>exceeds</v>
      </c>
      <c r="W1729">
        <f t="shared" si="184"/>
        <v>0</v>
      </c>
      <c r="X1729" t="str">
        <f t="shared" si="185"/>
        <v>Active</v>
      </c>
      <c r="Y1729">
        <f t="shared" si="186"/>
        <v>1.7068493150684931</v>
      </c>
      <c r="Z1729" t="str">
        <f t="shared" si="187"/>
        <v>1–2 Years</v>
      </c>
      <c r="AA1729" t="str">
        <f t="shared" si="188"/>
        <v>100K–129K</v>
      </c>
    </row>
    <row r="1730" spans="1:27" ht="19.95" customHeight="1" x14ac:dyDescent="0.3">
      <c r="A1730" s="4" t="s">
        <v>1857</v>
      </c>
      <c r="B1730" s="5">
        <v>45693</v>
      </c>
      <c r="C1730" s="6" t="s">
        <v>21</v>
      </c>
      <c r="D1730" s="6" t="s">
        <v>22</v>
      </c>
      <c r="E1730" s="6" t="s">
        <v>23</v>
      </c>
      <c r="F1730" s="6" t="s">
        <v>35</v>
      </c>
      <c r="G1730" s="6" t="s">
        <v>36</v>
      </c>
      <c r="H1730" s="6" t="s">
        <v>26</v>
      </c>
      <c r="I1730" s="6" t="s">
        <v>27</v>
      </c>
      <c r="J1730" s="5">
        <v>45693</v>
      </c>
      <c r="K1730" s="5"/>
      <c r="L1730" s="6" t="s">
        <v>28</v>
      </c>
      <c r="M1730" s="6">
        <v>329</v>
      </c>
      <c r="N1730" s="6" t="s">
        <v>29</v>
      </c>
      <c r="O1730" s="6" t="s">
        <v>63</v>
      </c>
      <c r="P1730" s="6" t="s">
        <v>64</v>
      </c>
      <c r="Q1730" s="6">
        <v>3</v>
      </c>
      <c r="R1730" s="6" t="s">
        <v>37</v>
      </c>
      <c r="S1730" s="6">
        <v>1</v>
      </c>
      <c r="T1730" s="7">
        <v>77500</v>
      </c>
      <c r="U1730" t="str">
        <f t="shared" ref="U1730:U1793" si="189">IF(LOWER(TRIM(Q1730&amp;""))="none","Not Reviewed","Reviewed")</f>
        <v>Reviewed</v>
      </c>
      <c r="V1730" t="str">
        <f t="shared" ref="V1730:V1793" si="190">IF(OR(Q1730="none",R1730=""),"Not Reviewed",R1730)</f>
        <v>meets</v>
      </c>
      <c r="W1730">
        <f t="shared" ref="W1730:W1793" si="191">IF(I1730="terminated",1,0)</f>
        <v>0</v>
      </c>
      <c r="X1730" t="str">
        <f t="shared" ref="X1730:X1793" si="192">IF(I1730="terminated","Attrited","Active")</f>
        <v>Active</v>
      </c>
      <c r="Y1730">
        <f t="shared" ref="Y1730:Y1793" si="193">M1730/365</f>
        <v>0.90136986301369859</v>
      </c>
      <c r="Z1730" t="str">
        <f t="shared" ref="Z1730:Z1793" si="194">IF(Y1730&lt;1,"&lt;1 Year",IF(Y1730&lt;2,"1–2 Years",IF(Y1730&lt;3,"2–3 Years","3+ Years")))</f>
        <v>&lt;1 Year</v>
      </c>
      <c r="AA1730" t="str">
        <f t="shared" ref="AA1730:AA1793" si="195">IF(T1730&lt;70000,"&lt;70K",IF(T1730&lt;100000,"70K–99K",IF(T1730&lt;130000,"100K–129K","130K+")))</f>
        <v>70K–99K</v>
      </c>
    </row>
    <row r="1731" spans="1:27" ht="19.95" customHeight="1" x14ac:dyDescent="0.3">
      <c r="A1731" s="8" t="s">
        <v>1858</v>
      </c>
      <c r="B1731" s="9">
        <v>45477</v>
      </c>
      <c r="C1731" s="1" t="s">
        <v>34</v>
      </c>
      <c r="D1731" s="1" t="s">
        <v>22</v>
      </c>
      <c r="E1731" s="1" t="s">
        <v>23</v>
      </c>
      <c r="F1731" s="1" t="s">
        <v>35</v>
      </c>
      <c r="G1731" s="1" t="s">
        <v>36</v>
      </c>
      <c r="H1731" s="1" t="s">
        <v>26</v>
      </c>
      <c r="I1731" s="1" t="s">
        <v>27</v>
      </c>
      <c r="J1731" s="9">
        <v>45477</v>
      </c>
      <c r="K1731" s="9"/>
      <c r="L1731" s="1" t="s">
        <v>28</v>
      </c>
      <c r="M1731" s="1">
        <v>545</v>
      </c>
      <c r="N1731" s="1" t="s">
        <v>29</v>
      </c>
      <c r="O1731" s="1" t="s">
        <v>170</v>
      </c>
      <c r="P1731" s="1" t="s">
        <v>64</v>
      </c>
      <c r="Q1731" s="1">
        <v>3</v>
      </c>
      <c r="R1731" s="1" t="s">
        <v>37</v>
      </c>
      <c r="S1731" s="1">
        <v>2</v>
      </c>
      <c r="T1731" s="10">
        <v>105000</v>
      </c>
      <c r="U1731" t="str">
        <f t="shared" si="189"/>
        <v>Reviewed</v>
      </c>
      <c r="V1731" t="str">
        <f t="shared" si="190"/>
        <v>meets</v>
      </c>
      <c r="W1731">
        <f t="shared" si="191"/>
        <v>0</v>
      </c>
      <c r="X1731" t="str">
        <f t="shared" si="192"/>
        <v>Active</v>
      </c>
      <c r="Y1731">
        <f t="shared" si="193"/>
        <v>1.4931506849315068</v>
      </c>
      <c r="Z1731" t="str">
        <f t="shared" si="194"/>
        <v>1–2 Years</v>
      </c>
      <c r="AA1731" t="str">
        <f t="shared" si="195"/>
        <v>100K–129K</v>
      </c>
    </row>
    <row r="1732" spans="1:27" ht="19.95" customHeight="1" x14ac:dyDescent="0.3">
      <c r="A1732" s="4" t="s">
        <v>1859</v>
      </c>
      <c r="B1732" s="5">
        <v>45239</v>
      </c>
      <c r="C1732" s="6" t="s">
        <v>39</v>
      </c>
      <c r="D1732" s="6" t="s">
        <v>22</v>
      </c>
      <c r="E1732" s="6" t="s">
        <v>40</v>
      </c>
      <c r="F1732" s="6" t="s">
        <v>41</v>
      </c>
      <c r="G1732" s="6" t="s">
        <v>42</v>
      </c>
      <c r="H1732" s="6" t="s">
        <v>43</v>
      </c>
      <c r="I1732" s="6" t="s">
        <v>50</v>
      </c>
      <c r="J1732" s="5">
        <v>45239</v>
      </c>
      <c r="K1732" s="5">
        <v>45898</v>
      </c>
      <c r="L1732" s="6" t="s">
        <v>159</v>
      </c>
      <c r="M1732" s="6">
        <v>659</v>
      </c>
      <c r="N1732" s="6" t="s">
        <v>52</v>
      </c>
      <c r="O1732" s="6" t="s">
        <v>30</v>
      </c>
      <c r="P1732" s="6" t="s">
        <v>31</v>
      </c>
      <c r="Q1732" s="6">
        <v>2</v>
      </c>
      <c r="R1732" s="6" t="s">
        <v>53</v>
      </c>
      <c r="S1732" s="6">
        <v>2</v>
      </c>
      <c r="T1732" s="7">
        <v>58500</v>
      </c>
      <c r="U1732" t="str">
        <f t="shared" si="189"/>
        <v>Reviewed</v>
      </c>
      <c r="V1732" t="str">
        <f t="shared" si="190"/>
        <v>needs_support</v>
      </c>
      <c r="W1732">
        <f t="shared" si="191"/>
        <v>1</v>
      </c>
      <c r="X1732" t="str">
        <f t="shared" si="192"/>
        <v>Attrited</v>
      </c>
      <c r="Y1732">
        <f t="shared" si="193"/>
        <v>1.8054794520547945</v>
      </c>
      <c r="Z1732" t="str">
        <f t="shared" si="194"/>
        <v>1–2 Years</v>
      </c>
      <c r="AA1732" t="str">
        <f t="shared" si="195"/>
        <v>&lt;70K</v>
      </c>
    </row>
    <row r="1733" spans="1:27" ht="19.95" customHeight="1" x14ac:dyDescent="0.3">
      <c r="A1733" s="8" t="s">
        <v>1860</v>
      </c>
      <c r="B1733" s="9">
        <v>45010</v>
      </c>
      <c r="C1733" s="1" t="s">
        <v>46</v>
      </c>
      <c r="D1733" s="1" t="s">
        <v>22</v>
      </c>
      <c r="E1733" s="1" t="s">
        <v>40</v>
      </c>
      <c r="F1733" s="1" t="s">
        <v>101</v>
      </c>
      <c r="G1733" s="1" t="s">
        <v>48</v>
      </c>
      <c r="H1733" s="1" t="s">
        <v>26</v>
      </c>
      <c r="I1733" s="1" t="s">
        <v>27</v>
      </c>
      <c r="J1733" s="9">
        <v>45010</v>
      </c>
      <c r="K1733" s="9"/>
      <c r="L1733" s="1" t="s">
        <v>28</v>
      </c>
      <c r="M1733" s="1">
        <v>1012</v>
      </c>
      <c r="N1733" s="1" t="s">
        <v>52</v>
      </c>
      <c r="O1733" s="1" t="s">
        <v>63</v>
      </c>
      <c r="P1733" s="1" t="s">
        <v>31</v>
      </c>
      <c r="Q1733" s="1">
        <v>2</v>
      </c>
      <c r="R1733" s="1" t="s">
        <v>53</v>
      </c>
      <c r="S1733" s="1">
        <v>3</v>
      </c>
      <c r="T1733" s="10">
        <v>94500</v>
      </c>
      <c r="U1733" t="str">
        <f t="shared" si="189"/>
        <v>Reviewed</v>
      </c>
      <c r="V1733" t="str">
        <f t="shared" si="190"/>
        <v>needs_support</v>
      </c>
      <c r="W1733">
        <f t="shared" si="191"/>
        <v>0</v>
      </c>
      <c r="X1733" t="str">
        <f t="shared" si="192"/>
        <v>Active</v>
      </c>
      <c r="Y1733">
        <f t="shared" si="193"/>
        <v>2.7726027397260276</v>
      </c>
      <c r="Z1733" t="str">
        <f t="shared" si="194"/>
        <v>2–3 Years</v>
      </c>
      <c r="AA1733" t="str">
        <f t="shared" si="195"/>
        <v>70K–99K</v>
      </c>
    </row>
    <row r="1734" spans="1:27" ht="19.95" customHeight="1" x14ac:dyDescent="0.3">
      <c r="A1734" s="4" t="s">
        <v>1861</v>
      </c>
      <c r="B1734" s="5">
        <v>45085</v>
      </c>
      <c r="C1734" s="6" t="s">
        <v>55</v>
      </c>
      <c r="D1734" s="6" t="s">
        <v>56</v>
      </c>
      <c r="E1734" s="6" t="s">
        <v>23</v>
      </c>
      <c r="F1734" s="6" t="s">
        <v>104</v>
      </c>
      <c r="G1734" s="6" t="s">
        <v>62</v>
      </c>
      <c r="H1734" s="6" t="s">
        <v>43</v>
      </c>
      <c r="I1734" s="6" t="s">
        <v>50</v>
      </c>
      <c r="J1734" s="5">
        <v>45085</v>
      </c>
      <c r="K1734" s="5">
        <v>45214</v>
      </c>
      <c r="L1734" s="6" t="s">
        <v>84</v>
      </c>
      <c r="M1734" s="6">
        <v>129</v>
      </c>
      <c r="N1734" s="6" t="s">
        <v>75</v>
      </c>
      <c r="O1734" s="6" t="s">
        <v>63</v>
      </c>
      <c r="P1734" s="6" t="s">
        <v>107</v>
      </c>
      <c r="Q1734" s="6" t="s">
        <v>95</v>
      </c>
      <c r="R1734" s="6" t="s">
        <v>28</v>
      </c>
      <c r="S1734" s="6">
        <v>0</v>
      </c>
      <c r="T1734" s="7">
        <v>60000</v>
      </c>
      <c r="U1734" t="str">
        <f t="shared" si="189"/>
        <v>Not Reviewed</v>
      </c>
      <c r="V1734" t="str">
        <f t="shared" si="190"/>
        <v>Not Reviewed</v>
      </c>
      <c r="W1734">
        <f t="shared" si="191"/>
        <v>1</v>
      </c>
      <c r="X1734" t="str">
        <f t="shared" si="192"/>
        <v>Attrited</v>
      </c>
      <c r="Y1734">
        <f t="shared" si="193"/>
        <v>0.35342465753424657</v>
      </c>
      <c r="Z1734" t="str">
        <f t="shared" si="194"/>
        <v>&lt;1 Year</v>
      </c>
      <c r="AA1734" t="str">
        <f t="shared" si="195"/>
        <v>&lt;70K</v>
      </c>
    </row>
    <row r="1735" spans="1:27" ht="19.95" customHeight="1" x14ac:dyDescent="0.3">
      <c r="A1735" s="8" t="s">
        <v>1862</v>
      </c>
      <c r="B1735" s="9">
        <v>45602</v>
      </c>
      <c r="C1735" s="1" t="s">
        <v>60</v>
      </c>
      <c r="D1735" s="1" t="s">
        <v>56</v>
      </c>
      <c r="E1735" s="1" t="s">
        <v>40</v>
      </c>
      <c r="F1735" s="1" t="s">
        <v>145</v>
      </c>
      <c r="G1735" s="1" t="s">
        <v>62</v>
      </c>
      <c r="H1735" s="1" t="s">
        <v>49</v>
      </c>
      <c r="I1735" s="1" t="s">
        <v>27</v>
      </c>
      <c r="J1735" s="9">
        <v>45602</v>
      </c>
      <c r="K1735" s="9"/>
      <c r="L1735" s="1" t="s">
        <v>28</v>
      </c>
      <c r="M1735" s="1">
        <v>420</v>
      </c>
      <c r="N1735" s="1" t="s">
        <v>52</v>
      </c>
      <c r="O1735" s="1" t="s">
        <v>63</v>
      </c>
      <c r="P1735" s="1" t="s">
        <v>64</v>
      </c>
      <c r="Q1735" s="1">
        <v>5</v>
      </c>
      <c r="R1735" s="1" t="s">
        <v>119</v>
      </c>
      <c r="S1735" s="1">
        <v>1</v>
      </c>
      <c r="T1735" s="10">
        <v>134000</v>
      </c>
      <c r="U1735" t="str">
        <f t="shared" si="189"/>
        <v>Reviewed</v>
      </c>
      <c r="V1735" t="str">
        <f t="shared" si="190"/>
        <v>outstanding</v>
      </c>
      <c r="W1735">
        <f t="shared" si="191"/>
        <v>0</v>
      </c>
      <c r="X1735" t="str">
        <f t="shared" si="192"/>
        <v>Active</v>
      </c>
      <c r="Y1735">
        <f t="shared" si="193"/>
        <v>1.1506849315068493</v>
      </c>
      <c r="Z1735" t="str">
        <f t="shared" si="194"/>
        <v>1–2 Years</v>
      </c>
      <c r="AA1735" t="str">
        <f t="shared" si="195"/>
        <v>130K+</v>
      </c>
    </row>
    <row r="1736" spans="1:27" ht="19.95" customHeight="1" x14ac:dyDescent="0.3">
      <c r="A1736" s="4" t="s">
        <v>1863</v>
      </c>
      <c r="B1736" s="5">
        <v>45854</v>
      </c>
      <c r="C1736" s="6" t="s">
        <v>66</v>
      </c>
      <c r="D1736" s="6" t="s">
        <v>56</v>
      </c>
      <c r="E1736" s="6" t="s">
        <v>67</v>
      </c>
      <c r="F1736" s="6" t="s">
        <v>35</v>
      </c>
      <c r="G1736" s="6" t="s">
        <v>36</v>
      </c>
      <c r="H1736" s="6" t="s">
        <v>26</v>
      </c>
      <c r="I1736" s="6" t="s">
        <v>27</v>
      </c>
      <c r="J1736" s="5">
        <v>45854</v>
      </c>
      <c r="K1736" s="5"/>
      <c r="L1736" s="6" t="s">
        <v>28</v>
      </c>
      <c r="M1736" s="6">
        <v>168</v>
      </c>
      <c r="N1736" s="6" t="s">
        <v>52</v>
      </c>
      <c r="O1736" s="6" t="s">
        <v>63</v>
      </c>
      <c r="P1736" s="6" t="s">
        <v>31</v>
      </c>
      <c r="Q1736" s="6" t="s">
        <v>95</v>
      </c>
      <c r="R1736" s="6" t="s">
        <v>28</v>
      </c>
      <c r="S1736" s="6">
        <v>0</v>
      </c>
      <c r="T1736" s="7">
        <v>83000</v>
      </c>
      <c r="U1736" t="str">
        <f t="shared" si="189"/>
        <v>Not Reviewed</v>
      </c>
      <c r="V1736" t="str">
        <f t="shared" si="190"/>
        <v>Not Reviewed</v>
      </c>
      <c r="W1736">
        <f t="shared" si="191"/>
        <v>0</v>
      </c>
      <c r="X1736" t="str">
        <f t="shared" si="192"/>
        <v>Active</v>
      </c>
      <c r="Y1736">
        <f t="shared" si="193"/>
        <v>0.46027397260273972</v>
      </c>
      <c r="Z1736" t="str">
        <f t="shared" si="194"/>
        <v>&lt;1 Year</v>
      </c>
      <c r="AA1736" t="str">
        <f t="shared" si="195"/>
        <v>70K–99K</v>
      </c>
    </row>
    <row r="1737" spans="1:27" ht="19.95" customHeight="1" x14ac:dyDescent="0.3">
      <c r="A1737" s="8" t="s">
        <v>1864</v>
      </c>
      <c r="B1737" s="9">
        <v>45774</v>
      </c>
      <c r="C1737" s="1" t="s">
        <v>71</v>
      </c>
      <c r="D1737" s="1" t="s">
        <v>72</v>
      </c>
      <c r="E1737" s="1" t="s">
        <v>23</v>
      </c>
      <c r="F1737" s="1" t="s">
        <v>35</v>
      </c>
      <c r="G1737" s="1" t="s">
        <v>36</v>
      </c>
      <c r="H1737" s="1" t="s">
        <v>26</v>
      </c>
      <c r="I1737" s="1" t="s">
        <v>27</v>
      </c>
      <c r="J1737" s="9">
        <v>45774</v>
      </c>
      <c r="K1737" s="9"/>
      <c r="L1737" s="1" t="s">
        <v>28</v>
      </c>
      <c r="M1737" s="1">
        <v>248</v>
      </c>
      <c r="N1737" s="1" t="s">
        <v>75</v>
      </c>
      <c r="O1737" s="1" t="s">
        <v>43</v>
      </c>
      <c r="P1737" s="1" t="s">
        <v>107</v>
      </c>
      <c r="Q1737" s="1">
        <v>3</v>
      </c>
      <c r="R1737" s="1" t="s">
        <v>37</v>
      </c>
      <c r="S1737" s="1">
        <v>1</v>
      </c>
      <c r="T1737" s="10">
        <v>74000</v>
      </c>
      <c r="U1737" t="str">
        <f t="shared" si="189"/>
        <v>Reviewed</v>
      </c>
      <c r="V1737" t="str">
        <f t="shared" si="190"/>
        <v>meets</v>
      </c>
      <c r="W1737">
        <f t="shared" si="191"/>
        <v>0</v>
      </c>
      <c r="X1737" t="str">
        <f t="shared" si="192"/>
        <v>Active</v>
      </c>
      <c r="Y1737">
        <f t="shared" si="193"/>
        <v>0.67945205479452053</v>
      </c>
      <c r="Z1737" t="str">
        <f t="shared" si="194"/>
        <v>&lt;1 Year</v>
      </c>
      <c r="AA1737" t="str">
        <f t="shared" si="195"/>
        <v>70K–99K</v>
      </c>
    </row>
    <row r="1738" spans="1:27" ht="19.95" customHeight="1" x14ac:dyDescent="0.3">
      <c r="A1738" s="4" t="s">
        <v>1865</v>
      </c>
      <c r="B1738" s="5">
        <v>45518</v>
      </c>
      <c r="C1738" s="6" t="s">
        <v>77</v>
      </c>
      <c r="D1738" s="6" t="s">
        <v>72</v>
      </c>
      <c r="E1738" s="6" t="s">
        <v>40</v>
      </c>
      <c r="F1738" s="6" t="s">
        <v>131</v>
      </c>
      <c r="G1738" s="6" t="s">
        <v>79</v>
      </c>
      <c r="H1738" s="6" t="s">
        <v>26</v>
      </c>
      <c r="I1738" s="6" t="s">
        <v>27</v>
      </c>
      <c r="J1738" s="5">
        <v>45518</v>
      </c>
      <c r="K1738" s="5"/>
      <c r="L1738" s="6" t="s">
        <v>28</v>
      </c>
      <c r="M1738" s="6">
        <v>504</v>
      </c>
      <c r="N1738" s="6" t="s">
        <v>52</v>
      </c>
      <c r="O1738" s="6" t="s">
        <v>30</v>
      </c>
      <c r="P1738" s="6" t="s">
        <v>31</v>
      </c>
      <c r="Q1738" s="6">
        <v>4</v>
      </c>
      <c r="R1738" s="6" t="s">
        <v>32</v>
      </c>
      <c r="S1738" s="6">
        <v>1</v>
      </c>
      <c r="T1738" s="7">
        <v>83000</v>
      </c>
      <c r="U1738" t="str">
        <f t="shared" si="189"/>
        <v>Reviewed</v>
      </c>
      <c r="V1738" t="str">
        <f t="shared" si="190"/>
        <v>exceeds</v>
      </c>
      <c r="W1738">
        <f t="shared" si="191"/>
        <v>0</v>
      </c>
      <c r="X1738" t="str">
        <f t="shared" si="192"/>
        <v>Active</v>
      </c>
      <c r="Y1738">
        <f t="shared" si="193"/>
        <v>1.3808219178082193</v>
      </c>
      <c r="Z1738" t="str">
        <f t="shared" si="194"/>
        <v>1–2 Years</v>
      </c>
      <c r="AA1738" t="str">
        <f t="shared" si="195"/>
        <v>70K–99K</v>
      </c>
    </row>
    <row r="1739" spans="1:27" ht="19.95" customHeight="1" x14ac:dyDescent="0.3">
      <c r="A1739" s="8" t="s">
        <v>1866</v>
      </c>
      <c r="B1739" s="9">
        <v>45866</v>
      </c>
      <c r="C1739" s="1" t="s">
        <v>81</v>
      </c>
      <c r="D1739" s="1" t="s">
        <v>72</v>
      </c>
      <c r="E1739" s="1" t="s">
        <v>23</v>
      </c>
      <c r="F1739" s="1" t="s">
        <v>114</v>
      </c>
      <c r="G1739" s="1" t="s">
        <v>94</v>
      </c>
      <c r="H1739" s="1" t="s">
        <v>43</v>
      </c>
      <c r="I1739" s="1" t="s">
        <v>27</v>
      </c>
      <c r="J1739" s="9">
        <v>45866</v>
      </c>
      <c r="K1739" s="9"/>
      <c r="L1739" s="1" t="s">
        <v>28</v>
      </c>
      <c r="M1739" s="1">
        <v>156</v>
      </c>
      <c r="N1739" s="1" t="s">
        <v>75</v>
      </c>
      <c r="O1739" s="1" t="s">
        <v>63</v>
      </c>
      <c r="P1739" s="1" t="s">
        <v>31</v>
      </c>
      <c r="Q1739" s="1" t="s">
        <v>95</v>
      </c>
      <c r="R1739" s="1" t="s">
        <v>28</v>
      </c>
      <c r="S1739" s="1">
        <v>0</v>
      </c>
      <c r="T1739" s="10">
        <v>57500</v>
      </c>
      <c r="U1739" t="str">
        <f t="shared" si="189"/>
        <v>Not Reviewed</v>
      </c>
      <c r="V1739" t="str">
        <f t="shared" si="190"/>
        <v>Not Reviewed</v>
      </c>
      <c r="W1739">
        <f t="shared" si="191"/>
        <v>0</v>
      </c>
      <c r="X1739" t="str">
        <f t="shared" si="192"/>
        <v>Active</v>
      </c>
      <c r="Y1739">
        <f t="shared" si="193"/>
        <v>0.42739726027397262</v>
      </c>
      <c r="Z1739" t="str">
        <f t="shared" si="194"/>
        <v>&lt;1 Year</v>
      </c>
      <c r="AA1739" t="str">
        <f t="shared" si="195"/>
        <v>&lt;70K</v>
      </c>
    </row>
    <row r="1740" spans="1:27" ht="19.95" customHeight="1" x14ac:dyDescent="0.3">
      <c r="A1740" s="4" t="s">
        <v>1867</v>
      </c>
      <c r="B1740" s="5">
        <v>45104</v>
      </c>
      <c r="C1740" s="6" t="s">
        <v>86</v>
      </c>
      <c r="D1740" s="6" t="s">
        <v>87</v>
      </c>
      <c r="E1740" s="6" t="s">
        <v>67</v>
      </c>
      <c r="F1740" s="6" t="s">
        <v>116</v>
      </c>
      <c r="G1740" s="6" t="s">
        <v>89</v>
      </c>
      <c r="H1740" s="6" t="s">
        <v>26</v>
      </c>
      <c r="I1740" s="6" t="s">
        <v>27</v>
      </c>
      <c r="J1740" s="5">
        <v>45104</v>
      </c>
      <c r="K1740" s="5"/>
      <c r="L1740" s="6" t="s">
        <v>28</v>
      </c>
      <c r="M1740" s="6">
        <v>918</v>
      </c>
      <c r="N1740" s="6" t="s">
        <v>29</v>
      </c>
      <c r="O1740" s="6" t="s">
        <v>105</v>
      </c>
      <c r="P1740" s="6" t="s">
        <v>64</v>
      </c>
      <c r="Q1740" s="6">
        <v>3</v>
      </c>
      <c r="R1740" s="6" t="s">
        <v>37</v>
      </c>
      <c r="S1740" s="6">
        <v>3</v>
      </c>
      <c r="T1740" s="7">
        <v>88500</v>
      </c>
      <c r="U1740" t="str">
        <f t="shared" si="189"/>
        <v>Reviewed</v>
      </c>
      <c r="V1740" t="str">
        <f t="shared" si="190"/>
        <v>meets</v>
      </c>
      <c r="W1740">
        <f t="shared" si="191"/>
        <v>0</v>
      </c>
      <c r="X1740" t="str">
        <f t="shared" si="192"/>
        <v>Active</v>
      </c>
      <c r="Y1740">
        <f t="shared" si="193"/>
        <v>2.515068493150685</v>
      </c>
      <c r="Z1740" t="str">
        <f t="shared" si="194"/>
        <v>2–3 Years</v>
      </c>
      <c r="AA1740" t="str">
        <f t="shared" si="195"/>
        <v>70K–99K</v>
      </c>
    </row>
    <row r="1741" spans="1:27" ht="19.95" customHeight="1" x14ac:dyDescent="0.3">
      <c r="A1741" s="8" t="s">
        <v>1868</v>
      </c>
      <c r="B1741" s="9">
        <v>45039</v>
      </c>
      <c r="C1741" s="1" t="s">
        <v>91</v>
      </c>
      <c r="D1741" s="1" t="s">
        <v>87</v>
      </c>
      <c r="E1741" s="1" t="s">
        <v>92</v>
      </c>
      <c r="F1741" s="1" t="s">
        <v>152</v>
      </c>
      <c r="G1741" s="1" t="s">
        <v>94</v>
      </c>
      <c r="H1741" s="1" t="s">
        <v>49</v>
      </c>
      <c r="I1741" s="1" t="s">
        <v>27</v>
      </c>
      <c r="J1741" s="9">
        <v>45039</v>
      </c>
      <c r="K1741" s="9"/>
      <c r="L1741" s="1" t="s">
        <v>28</v>
      </c>
      <c r="M1741" s="1">
        <v>983</v>
      </c>
      <c r="N1741" s="1" t="s">
        <v>122</v>
      </c>
      <c r="O1741" s="1" t="s">
        <v>63</v>
      </c>
      <c r="P1741" s="1" t="s">
        <v>64</v>
      </c>
      <c r="Q1741" s="1">
        <v>4</v>
      </c>
      <c r="R1741" s="1" t="s">
        <v>32</v>
      </c>
      <c r="S1741" s="1">
        <v>3</v>
      </c>
      <c r="T1741" s="10">
        <v>135000</v>
      </c>
      <c r="U1741" t="str">
        <f t="shared" si="189"/>
        <v>Reviewed</v>
      </c>
      <c r="V1741" t="str">
        <f t="shared" si="190"/>
        <v>exceeds</v>
      </c>
      <c r="W1741">
        <f t="shared" si="191"/>
        <v>0</v>
      </c>
      <c r="X1741" t="str">
        <f t="shared" si="192"/>
        <v>Active</v>
      </c>
      <c r="Y1741">
        <f t="shared" si="193"/>
        <v>2.6931506849315068</v>
      </c>
      <c r="Z1741" t="str">
        <f t="shared" si="194"/>
        <v>2–3 Years</v>
      </c>
      <c r="AA1741" t="str">
        <f t="shared" si="195"/>
        <v>130K+</v>
      </c>
    </row>
    <row r="1742" spans="1:27" ht="19.95" customHeight="1" x14ac:dyDescent="0.3">
      <c r="A1742" s="4" t="s">
        <v>1869</v>
      </c>
      <c r="B1742" s="5">
        <v>45244</v>
      </c>
      <c r="C1742" s="6" t="s">
        <v>21</v>
      </c>
      <c r="D1742" s="6" t="s">
        <v>22</v>
      </c>
      <c r="E1742" s="6" t="s">
        <v>23</v>
      </c>
      <c r="F1742" s="6" t="s">
        <v>24</v>
      </c>
      <c r="G1742" s="6" t="s">
        <v>25</v>
      </c>
      <c r="H1742" s="6" t="s">
        <v>26</v>
      </c>
      <c r="I1742" s="6" t="s">
        <v>50</v>
      </c>
      <c r="J1742" s="5">
        <v>45244</v>
      </c>
      <c r="K1742" s="5">
        <v>45794</v>
      </c>
      <c r="L1742" s="6" t="s">
        <v>51</v>
      </c>
      <c r="M1742" s="6">
        <v>550</v>
      </c>
      <c r="N1742" s="6" t="s">
        <v>140</v>
      </c>
      <c r="O1742" s="6" t="s">
        <v>43</v>
      </c>
      <c r="P1742" s="6" t="s">
        <v>133</v>
      </c>
      <c r="Q1742" s="6">
        <v>2</v>
      </c>
      <c r="R1742" s="6" t="s">
        <v>53</v>
      </c>
      <c r="S1742" s="6">
        <v>2</v>
      </c>
      <c r="T1742" s="7">
        <v>79500</v>
      </c>
      <c r="U1742" t="str">
        <f t="shared" si="189"/>
        <v>Reviewed</v>
      </c>
      <c r="V1742" t="str">
        <f t="shared" si="190"/>
        <v>needs_support</v>
      </c>
      <c r="W1742">
        <f t="shared" si="191"/>
        <v>1</v>
      </c>
      <c r="X1742" t="str">
        <f t="shared" si="192"/>
        <v>Attrited</v>
      </c>
      <c r="Y1742">
        <f t="shared" si="193"/>
        <v>1.5068493150684932</v>
      </c>
      <c r="Z1742" t="str">
        <f t="shared" si="194"/>
        <v>1–2 Years</v>
      </c>
      <c r="AA1742" t="str">
        <f t="shared" si="195"/>
        <v>70K–99K</v>
      </c>
    </row>
    <row r="1743" spans="1:27" ht="19.95" customHeight="1" x14ac:dyDescent="0.3">
      <c r="A1743" s="8" t="s">
        <v>1870</v>
      </c>
      <c r="B1743" s="9">
        <v>45054</v>
      </c>
      <c r="C1743" s="1" t="s">
        <v>34</v>
      </c>
      <c r="D1743" s="1" t="s">
        <v>22</v>
      </c>
      <c r="E1743" s="1" t="s">
        <v>23</v>
      </c>
      <c r="F1743" s="1" t="s">
        <v>121</v>
      </c>
      <c r="G1743" s="1" t="s">
        <v>25</v>
      </c>
      <c r="H1743" s="1" t="s">
        <v>49</v>
      </c>
      <c r="I1743" s="1" t="s">
        <v>50</v>
      </c>
      <c r="J1743" s="9">
        <v>45054</v>
      </c>
      <c r="K1743" s="9">
        <v>45848</v>
      </c>
      <c r="L1743" s="1" t="s">
        <v>159</v>
      </c>
      <c r="M1743" s="1">
        <v>794</v>
      </c>
      <c r="N1743" s="1" t="s">
        <v>52</v>
      </c>
      <c r="O1743" s="1" t="s">
        <v>30</v>
      </c>
      <c r="P1743" s="1" t="s">
        <v>31</v>
      </c>
      <c r="Q1743" s="1">
        <v>3</v>
      </c>
      <c r="R1743" s="1" t="s">
        <v>37</v>
      </c>
      <c r="S1743" s="1">
        <v>2</v>
      </c>
      <c r="T1743" s="10">
        <v>134500</v>
      </c>
      <c r="U1743" t="str">
        <f t="shared" si="189"/>
        <v>Reviewed</v>
      </c>
      <c r="V1743" t="str">
        <f t="shared" si="190"/>
        <v>meets</v>
      </c>
      <c r="W1743">
        <f t="shared" si="191"/>
        <v>1</v>
      </c>
      <c r="X1743" t="str">
        <f t="shared" si="192"/>
        <v>Attrited</v>
      </c>
      <c r="Y1743">
        <f t="shared" si="193"/>
        <v>2.1753424657534248</v>
      </c>
      <c r="Z1743" t="str">
        <f t="shared" si="194"/>
        <v>2–3 Years</v>
      </c>
      <c r="AA1743" t="str">
        <f t="shared" si="195"/>
        <v>130K+</v>
      </c>
    </row>
    <row r="1744" spans="1:27" ht="19.95" customHeight="1" x14ac:dyDescent="0.3">
      <c r="A1744" s="4" t="s">
        <v>1871</v>
      </c>
      <c r="B1744" s="5">
        <v>45118</v>
      </c>
      <c r="C1744" s="6" t="s">
        <v>39</v>
      </c>
      <c r="D1744" s="6" t="s">
        <v>22</v>
      </c>
      <c r="E1744" s="6" t="s">
        <v>40</v>
      </c>
      <c r="F1744" s="6" t="s">
        <v>35</v>
      </c>
      <c r="G1744" s="6" t="s">
        <v>36</v>
      </c>
      <c r="H1744" s="6" t="s">
        <v>26</v>
      </c>
      <c r="I1744" s="6" t="s">
        <v>50</v>
      </c>
      <c r="J1744" s="5">
        <v>45118</v>
      </c>
      <c r="K1744" s="5">
        <v>45993</v>
      </c>
      <c r="L1744" s="6" t="s">
        <v>159</v>
      </c>
      <c r="M1744" s="6">
        <v>875</v>
      </c>
      <c r="N1744" s="6" t="s">
        <v>75</v>
      </c>
      <c r="O1744" s="6" t="s">
        <v>63</v>
      </c>
      <c r="P1744" s="6" t="s">
        <v>64</v>
      </c>
      <c r="Q1744" s="6">
        <v>3</v>
      </c>
      <c r="R1744" s="6" t="s">
        <v>37</v>
      </c>
      <c r="S1744" s="6">
        <v>2</v>
      </c>
      <c r="T1744" s="7">
        <v>73000</v>
      </c>
      <c r="U1744" t="str">
        <f t="shared" si="189"/>
        <v>Reviewed</v>
      </c>
      <c r="V1744" t="str">
        <f t="shared" si="190"/>
        <v>meets</v>
      </c>
      <c r="W1744">
        <f t="shared" si="191"/>
        <v>1</v>
      </c>
      <c r="X1744" t="str">
        <f t="shared" si="192"/>
        <v>Attrited</v>
      </c>
      <c r="Y1744">
        <f t="shared" si="193"/>
        <v>2.3972602739726026</v>
      </c>
      <c r="Z1744" t="str">
        <f t="shared" si="194"/>
        <v>2–3 Years</v>
      </c>
      <c r="AA1744" t="str">
        <f t="shared" si="195"/>
        <v>70K–99K</v>
      </c>
    </row>
    <row r="1745" spans="1:27" ht="19.95" customHeight="1" x14ac:dyDescent="0.3">
      <c r="A1745" s="8" t="s">
        <v>1872</v>
      </c>
      <c r="B1745" s="9">
        <v>45642</v>
      </c>
      <c r="C1745" s="1" t="s">
        <v>46</v>
      </c>
      <c r="D1745" s="1" t="s">
        <v>22</v>
      </c>
      <c r="E1745" s="1" t="s">
        <v>40</v>
      </c>
      <c r="F1745" s="1" t="s">
        <v>101</v>
      </c>
      <c r="G1745" s="1" t="s">
        <v>48</v>
      </c>
      <c r="H1745" s="1" t="s">
        <v>26</v>
      </c>
      <c r="I1745" s="1" t="s">
        <v>27</v>
      </c>
      <c r="J1745" s="9">
        <v>45642</v>
      </c>
      <c r="K1745" s="9"/>
      <c r="L1745" s="1" t="s">
        <v>28</v>
      </c>
      <c r="M1745" s="1">
        <v>380</v>
      </c>
      <c r="N1745" s="1" t="s">
        <v>122</v>
      </c>
      <c r="O1745" s="1" t="s">
        <v>30</v>
      </c>
      <c r="P1745" s="1" t="s">
        <v>64</v>
      </c>
      <c r="Q1745" s="1">
        <v>3</v>
      </c>
      <c r="R1745" s="1" t="s">
        <v>37</v>
      </c>
      <c r="S1745" s="1">
        <v>1</v>
      </c>
      <c r="T1745" s="10">
        <v>88500</v>
      </c>
      <c r="U1745" t="str">
        <f t="shared" si="189"/>
        <v>Reviewed</v>
      </c>
      <c r="V1745" t="str">
        <f t="shared" si="190"/>
        <v>meets</v>
      </c>
      <c r="W1745">
        <f t="shared" si="191"/>
        <v>0</v>
      </c>
      <c r="X1745" t="str">
        <f t="shared" si="192"/>
        <v>Active</v>
      </c>
      <c r="Y1745">
        <f t="shared" si="193"/>
        <v>1.0410958904109588</v>
      </c>
      <c r="Z1745" t="str">
        <f t="shared" si="194"/>
        <v>1–2 Years</v>
      </c>
      <c r="AA1745" t="str">
        <f t="shared" si="195"/>
        <v>70K–99K</v>
      </c>
    </row>
    <row r="1746" spans="1:27" ht="19.95" customHeight="1" x14ac:dyDescent="0.3">
      <c r="A1746" s="4" t="s">
        <v>1873</v>
      </c>
      <c r="B1746" s="5">
        <v>45532</v>
      </c>
      <c r="C1746" s="6" t="s">
        <v>55</v>
      </c>
      <c r="D1746" s="6" t="s">
        <v>56</v>
      </c>
      <c r="E1746" s="6" t="s">
        <v>23</v>
      </c>
      <c r="F1746" s="6" t="s">
        <v>61</v>
      </c>
      <c r="G1746" s="6" t="s">
        <v>62</v>
      </c>
      <c r="H1746" s="6" t="s">
        <v>26</v>
      </c>
      <c r="I1746" s="6" t="s">
        <v>27</v>
      </c>
      <c r="J1746" s="5">
        <v>45532</v>
      </c>
      <c r="K1746" s="5"/>
      <c r="L1746" s="6" t="s">
        <v>28</v>
      </c>
      <c r="M1746" s="6">
        <v>490</v>
      </c>
      <c r="N1746" s="6" t="s">
        <v>29</v>
      </c>
      <c r="O1746" s="6" t="s">
        <v>63</v>
      </c>
      <c r="P1746" s="6" t="s">
        <v>64</v>
      </c>
      <c r="Q1746" s="6">
        <v>3</v>
      </c>
      <c r="R1746" s="6" t="s">
        <v>37</v>
      </c>
      <c r="S1746" s="6">
        <v>1</v>
      </c>
      <c r="T1746" s="7">
        <v>92500</v>
      </c>
      <c r="U1746" t="str">
        <f t="shared" si="189"/>
        <v>Reviewed</v>
      </c>
      <c r="V1746" t="str">
        <f t="shared" si="190"/>
        <v>meets</v>
      </c>
      <c r="W1746">
        <f t="shared" si="191"/>
        <v>0</v>
      </c>
      <c r="X1746" t="str">
        <f t="shared" si="192"/>
        <v>Active</v>
      </c>
      <c r="Y1746">
        <f t="shared" si="193"/>
        <v>1.3424657534246576</v>
      </c>
      <c r="Z1746" t="str">
        <f t="shared" si="194"/>
        <v>1–2 Years</v>
      </c>
      <c r="AA1746" t="str">
        <f t="shared" si="195"/>
        <v>70K–99K</v>
      </c>
    </row>
    <row r="1747" spans="1:27" ht="19.95" customHeight="1" x14ac:dyDescent="0.3">
      <c r="A1747" s="8" t="s">
        <v>1874</v>
      </c>
      <c r="B1747" s="9">
        <v>44994</v>
      </c>
      <c r="C1747" s="1" t="s">
        <v>60</v>
      </c>
      <c r="D1747" s="1" t="s">
        <v>56</v>
      </c>
      <c r="E1747" s="1" t="s">
        <v>40</v>
      </c>
      <c r="F1747" s="1" t="s">
        <v>147</v>
      </c>
      <c r="G1747" s="1" t="s">
        <v>58</v>
      </c>
      <c r="H1747" s="1" t="s">
        <v>26</v>
      </c>
      <c r="I1747" s="1" t="s">
        <v>27</v>
      </c>
      <c r="J1747" s="9">
        <v>44994</v>
      </c>
      <c r="K1747" s="9"/>
      <c r="L1747" s="1" t="s">
        <v>28</v>
      </c>
      <c r="M1747" s="1">
        <v>1028</v>
      </c>
      <c r="N1747" s="1" t="s">
        <v>122</v>
      </c>
      <c r="O1747" s="1" t="s">
        <v>43</v>
      </c>
      <c r="P1747" s="1" t="s">
        <v>133</v>
      </c>
      <c r="Q1747" s="1">
        <v>4</v>
      </c>
      <c r="R1747" s="1" t="s">
        <v>32</v>
      </c>
      <c r="S1747" s="1">
        <v>3</v>
      </c>
      <c r="T1747" s="10">
        <v>81500</v>
      </c>
      <c r="U1747" t="str">
        <f t="shared" si="189"/>
        <v>Reviewed</v>
      </c>
      <c r="V1747" t="str">
        <f t="shared" si="190"/>
        <v>exceeds</v>
      </c>
      <c r="W1747">
        <f t="shared" si="191"/>
        <v>0</v>
      </c>
      <c r="X1747" t="str">
        <f t="shared" si="192"/>
        <v>Active</v>
      </c>
      <c r="Y1747">
        <f t="shared" si="193"/>
        <v>2.8164383561643835</v>
      </c>
      <c r="Z1747" t="str">
        <f t="shared" si="194"/>
        <v>2–3 Years</v>
      </c>
      <c r="AA1747" t="str">
        <f t="shared" si="195"/>
        <v>70K–99K</v>
      </c>
    </row>
    <row r="1748" spans="1:27" ht="19.95" customHeight="1" x14ac:dyDescent="0.3">
      <c r="A1748" s="4" t="s">
        <v>1875</v>
      </c>
      <c r="B1748" s="5">
        <v>45573</v>
      </c>
      <c r="C1748" s="6" t="s">
        <v>66</v>
      </c>
      <c r="D1748" s="6" t="s">
        <v>56</v>
      </c>
      <c r="E1748" s="6" t="s">
        <v>67</v>
      </c>
      <c r="F1748" s="6" t="s">
        <v>99</v>
      </c>
      <c r="G1748" s="6" t="s">
        <v>36</v>
      </c>
      <c r="H1748" s="6" t="s">
        <v>49</v>
      </c>
      <c r="I1748" s="6" t="s">
        <v>27</v>
      </c>
      <c r="J1748" s="5">
        <v>45573</v>
      </c>
      <c r="K1748" s="5"/>
      <c r="L1748" s="6" t="s">
        <v>28</v>
      </c>
      <c r="M1748" s="6">
        <v>449</v>
      </c>
      <c r="N1748" s="6" t="s">
        <v>29</v>
      </c>
      <c r="O1748" s="6" t="s">
        <v>63</v>
      </c>
      <c r="P1748" s="6" t="s">
        <v>31</v>
      </c>
      <c r="Q1748" s="6">
        <v>3</v>
      </c>
      <c r="R1748" s="6" t="s">
        <v>37</v>
      </c>
      <c r="S1748" s="6">
        <v>1</v>
      </c>
      <c r="T1748" s="7">
        <v>139000</v>
      </c>
      <c r="U1748" t="str">
        <f t="shared" si="189"/>
        <v>Reviewed</v>
      </c>
      <c r="V1748" t="str">
        <f t="shared" si="190"/>
        <v>meets</v>
      </c>
      <c r="W1748">
        <f t="shared" si="191"/>
        <v>0</v>
      </c>
      <c r="X1748" t="str">
        <f t="shared" si="192"/>
        <v>Active</v>
      </c>
      <c r="Y1748">
        <f t="shared" si="193"/>
        <v>1.2301369863013698</v>
      </c>
      <c r="Z1748" t="str">
        <f t="shared" si="194"/>
        <v>1–2 Years</v>
      </c>
      <c r="AA1748" t="str">
        <f t="shared" si="195"/>
        <v>130K+</v>
      </c>
    </row>
    <row r="1749" spans="1:27" ht="19.95" customHeight="1" x14ac:dyDescent="0.3">
      <c r="A1749" s="8" t="s">
        <v>1876</v>
      </c>
      <c r="B1749" s="9">
        <v>45498</v>
      </c>
      <c r="C1749" s="1" t="s">
        <v>71</v>
      </c>
      <c r="D1749" s="1" t="s">
        <v>72</v>
      </c>
      <c r="E1749" s="1" t="s">
        <v>23</v>
      </c>
      <c r="F1749" s="1" t="s">
        <v>129</v>
      </c>
      <c r="G1749" s="1" t="s">
        <v>74</v>
      </c>
      <c r="H1749" s="1" t="s">
        <v>43</v>
      </c>
      <c r="I1749" s="1" t="s">
        <v>50</v>
      </c>
      <c r="J1749" s="9">
        <v>45498</v>
      </c>
      <c r="K1749" s="9">
        <v>45706</v>
      </c>
      <c r="L1749" s="1" t="s">
        <v>51</v>
      </c>
      <c r="M1749" s="1">
        <v>208</v>
      </c>
      <c r="N1749" s="1" t="s">
        <v>29</v>
      </c>
      <c r="O1749" s="1" t="s">
        <v>63</v>
      </c>
      <c r="P1749" s="1" t="s">
        <v>64</v>
      </c>
      <c r="Q1749" s="1">
        <v>3</v>
      </c>
      <c r="R1749" s="1" t="s">
        <v>37</v>
      </c>
      <c r="S1749" s="1">
        <v>1</v>
      </c>
      <c r="T1749" s="10">
        <v>61500</v>
      </c>
      <c r="U1749" t="str">
        <f t="shared" si="189"/>
        <v>Reviewed</v>
      </c>
      <c r="V1749" t="str">
        <f t="shared" si="190"/>
        <v>meets</v>
      </c>
      <c r="W1749">
        <f t="shared" si="191"/>
        <v>1</v>
      </c>
      <c r="X1749" t="str">
        <f t="shared" si="192"/>
        <v>Attrited</v>
      </c>
      <c r="Y1749">
        <f t="shared" si="193"/>
        <v>0.56986301369863013</v>
      </c>
      <c r="Z1749" t="str">
        <f t="shared" si="194"/>
        <v>&lt;1 Year</v>
      </c>
      <c r="AA1749" t="str">
        <f t="shared" si="195"/>
        <v>&lt;70K</v>
      </c>
    </row>
    <row r="1750" spans="1:27" ht="19.95" customHeight="1" x14ac:dyDescent="0.3">
      <c r="A1750" s="4" t="s">
        <v>1877</v>
      </c>
      <c r="B1750" s="5">
        <v>45494</v>
      </c>
      <c r="C1750" s="6" t="s">
        <v>77</v>
      </c>
      <c r="D1750" s="6" t="s">
        <v>72</v>
      </c>
      <c r="E1750" s="6" t="s">
        <v>40</v>
      </c>
      <c r="F1750" s="6" t="s">
        <v>93</v>
      </c>
      <c r="G1750" s="6" t="s">
        <v>94</v>
      </c>
      <c r="H1750" s="6" t="s">
        <v>26</v>
      </c>
      <c r="I1750" s="6" t="s">
        <v>50</v>
      </c>
      <c r="J1750" s="5">
        <v>45494</v>
      </c>
      <c r="K1750" s="5">
        <v>45975</v>
      </c>
      <c r="L1750" s="6" t="s">
        <v>159</v>
      </c>
      <c r="M1750" s="6">
        <v>481</v>
      </c>
      <c r="N1750" s="6" t="s">
        <v>29</v>
      </c>
      <c r="O1750" s="6" t="s">
        <v>170</v>
      </c>
      <c r="P1750" s="6" t="s">
        <v>107</v>
      </c>
      <c r="Q1750" s="6">
        <v>3</v>
      </c>
      <c r="R1750" s="6" t="s">
        <v>37</v>
      </c>
      <c r="S1750" s="6">
        <v>1</v>
      </c>
      <c r="T1750" s="7">
        <v>102500</v>
      </c>
      <c r="U1750" t="str">
        <f t="shared" si="189"/>
        <v>Reviewed</v>
      </c>
      <c r="V1750" t="str">
        <f t="shared" si="190"/>
        <v>meets</v>
      </c>
      <c r="W1750">
        <f t="shared" si="191"/>
        <v>1</v>
      </c>
      <c r="X1750" t="str">
        <f t="shared" si="192"/>
        <v>Attrited</v>
      </c>
      <c r="Y1750">
        <f t="shared" si="193"/>
        <v>1.3178082191780822</v>
      </c>
      <c r="Z1750" t="str">
        <f t="shared" si="194"/>
        <v>1–2 Years</v>
      </c>
      <c r="AA1750" t="str">
        <f t="shared" si="195"/>
        <v>100K–129K</v>
      </c>
    </row>
    <row r="1751" spans="1:27" ht="19.95" customHeight="1" x14ac:dyDescent="0.3">
      <c r="A1751" s="8" t="s">
        <v>1878</v>
      </c>
      <c r="B1751" s="9">
        <v>45786</v>
      </c>
      <c r="C1751" s="1" t="s">
        <v>81</v>
      </c>
      <c r="D1751" s="1" t="s">
        <v>72</v>
      </c>
      <c r="E1751" s="1" t="s">
        <v>23</v>
      </c>
      <c r="F1751" s="1" t="s">
        <v>82</v>
      </c>
      <c r="G1751" s="1" t="s">
        <v>83</v>
      </c>
      <c r="H1751" s="1" t="s">
        <v>26</v>
      </c>
      <c r="I1751" s="1" t="s">
        <v>27</v>
      </c>
      <c r="J1751" s="9">
        <v>45786</v>
      </c>
      <c r="K1751" s="9"/>
      <c r="L1751" s="1" t="s">
        <v>28</v>
      </c>
      <c r="M1751" s="1">
        <v>236</v>
      </c>
      <c r="N1751" s="1" t="s">
        <v>122</v>
      </c>
      <c r="O1751" s="1" t="s">
        <v>63</v>
      </c>
      <c r="P1751" s="1" t="s">
        <v>44</v>
      </c>
      <c r="Q1751" s="1">
        <v>3</v>
      </c>
      <c r="R1751" s="1" t="s">
        <v>37</v>
      </c>
      <c r="S1751" s="1">
        <v>1</v>
      </c>
      <c r="T1751" s="10">
        <v>87500</v>
      </c>
      <c r="U1751" t="str">
        <f t="shared" si="189"/>
        <v>Reviewed</v>
      </c>
      <c r="V1751" t="str">
        <f t="shared" si="190"/>
        <v>meets</v>
      </c>
      <c r="W1751">
        <f t="shared" si="191"/>
        <v>0</v>
      </c>
      <c r="X1751" t="str">
        <f t="shared" si="192"/>
        <v>Active</v>
      </c>
      <c r="Y1751">
        <f t="shared" si="193"/>
        <v>0.64657534246575343</v>
      </c>
      <c r="Z1751" t="str">
        <f t="shared" si="194"/>
        <v>&lt;1 Year</v>
      </c>
      <c r="AA1751" t="str">
        <f t="shared" si="195"/>
        <v>70K–99K</v>
      </c>
    </row>
    <row r="1752" spans="1:27" ht="19.95" customHeight="1" x14ac:dyDescent="0.3">
      <c r="A1752" s="4" t="s">
        <v>1879</v>
      </c>
      <c r="B1752" s="5">
        <v>45700</v>
      </c>
      <c r="C1752" s="6" t="s">
        <v>86</v>
      </c>
      <c r="D1752" s="6" t="s">
        <v>87</v>
      </c>
      <c r="E1752" s="6" t="s">
        <v>67</v>
      </c>
      <c r="F1752" s="6" t="s">
        <v>88</v>
      </c>
      <c r="G1752" s="6" t="s">
        <v>89</v>
      </c>
      <c r="H1752" s="6" t="s">
        <v>49</v>
      </c>
      <c r="I1752" s="6" t="s">
        <v>27</v>
      </c>
      <c r="J1752" s="5">
        <v>45700</v>
      </c>
      <c r="K1752" s="5"/>
      <c r="L1752" s="6" t="s">
        <v>28</v>
      </c>
      <c r="M1752" s="6">
        <v>322</v>
      </c>
      <c r="N1752" s="6" t="s">
        <v>75</v>
      </c>
      <c r="O1752" s="6" t="s">
        <v>63</v>
      </c>
      <c r="P1752" s="6" t="s">
        <v>44</v>
      </c>
      <c r="Q1752" s="6">
        <v>5</v>
      </c>
      <c r="R1752" s="6" t="s">
        <v>119</v>
      </c>
      <c r="S1752" s="6">
        <v>1</v>
      </c>
      <c r="T1752" s="7">
        <v>121500</v>
      </c>
      <c r="U1752" t="str">
        <f t="shared" si="189"/>
        <v>Reviewed</v>
      </c>
      <c r="V1752" t="str">
        <f t="shared" si="190"/>
        <v>outstanding</v>
      </c>
      <c r="W1752">
        <f t="shared" si="191"/>
        <v>0</v>
      </c>
      <c r="X1752" t="str">
        <f t="shared" si="192"/>
        <v>Active</v>
      </c>
      <c r="Y1752">
        <f t="shared" si="193"/>
        <v>0.88219178082191785</v>
      </c>
      <c r="Z1752" t="str">
        <f t="shared" si="194"/>
        <v>&lt;1 Year</v>
      </c>
      <c r="AA1752" t="str">
        <f t="shared" si="195"/>
        <v>100K–129K</v>
      </c>
    </row>
    <row r="1753" spans="1:27" ht="19.95" customHeight="1" x14ac:dyDescent="0.3">
      <c r="A1753" s="8" t="s">
        <v>1880</v>
      </c>
      <c r="B1753" s="9">
        <v>45185</v>
      </c>
      <c r="C1753" s="1" t="s">
        <v>91</v>
      </c>
      <c r="D1753" s="1" t="s">
        <v>87</v>
      </c>
      <c r="E1753" s="1" t="s">
        <v>92</v>
      </c>
      <c r="F1753" s="1" t="s">
        <v>138</v>
      </c>
      <c r="G1753" s="1" t="s">
        <v>36</v>
      </c>
      <c r="H1753" s="1" t="s">
        <v>43</v>
      </c>
      <c r="I1753" s="1" t="s">
        <v>27</v>
      </c>
      <c r="J1753" s="9">
        <v>45185</v>
      </c>
      <c r="K1753" s="9"/>
      <c r="L1753" s="1" t="s">
        <v>28</v>
      </c>
      <c r="M1753" s="1">
        <v>837</v>
      </c>
      <c r="N1753" s="1" t="s">
        <v>122</v>
      </c>
      <c r="O1753" s="1" t="s">
        <v>63</v>
      </c>
      <c r="P1753" s="1" t="s">
        <v>107</v>
      </c>
      <c r="Q1753" s="1">
        <v>4</v>
      </c>
      <c r="R1753" s="1" t="s">
        <v>32</v>
      </c>
      <c r="S1753" s="1">
        <v>2</v>
      </c>
      <c r="T1753" s="10">
        <v>73500</v>
      </c>
      <c r="U1753" t="str">
        <f t="shared" si="189"/>
        <v>Reviewed</v>
      </c>
      <c r="V1753" t="str">
        <f t="shared" si="190"/>
        <v>exceeds</v>
      </c>
      <c r="W1753">
        <f t="shared" si="191"/>
        <v>0</v>
      </c>
      <c r="X1753" t="str">
        <f t="shared" si="192"/>
        <v>Active</v>
      </c>
      <c r="Y1753">
        <f t="shared" si="193"/>
        <v>2.2931506849315069</v>
      </c>
      <c r="Z1753" t="str">
        <f t="shared" si="194"/>
        <v>2–3 Years</v>
      </c>
      <c r="AA1753" t="str">
        <f t="shared" si="195"/>
        <v>70K–99K</v>
      </c>
    </row>
    <row r="1754" spans="1:27" ht="19.95" customHeight="1" x14ac:dyDescent="0.3">
      <c r="A1754" s="4" t="s">
        <v>1881</v>
      </c>
      <c r="B1754" s="5">
        <v>45878</v>
      </c>
      <c r="C1754" s="6" t="s">
        <v>21</v>
      </c>
      <c r="D1754" s="6" t="s">
        <v>22</v>
      </c>
      <c r="E1754" s="6" t="s">
        <v>23</v>
      </c>
      <c r="F1754" s="6" t="s">
        <v>288</v>
      </c>
      <c r="G1754" s="6" t="s">
        <v>25</v>
      </c>
      <c r="H1754" s="6" t="s">
        <v>43</v>
      </c>
      <c r="I1754" s="6" t="s">
        <v>27</v>
      </c>
      <c r="J1754" s="5">
        <v>45878</v>
      </c>
      <c r="K1754" s="5"/>
      <c r="L1754" s="6" t="s">
        <v>28</v>
      </c>
      <c r="M1754" s="6">
        <v>144</v>
      </c>
      <c r="N1754" s="6" t="s">
        <v>29</v>
      </c>
      <c r="O1754" s="6" t="s">
        <v>63</v>
      </c>
      <c r="P1754" s="6" t="s">
        <v>44</v>
      </c>
      <c r="Q1754" s="6" t="s">
        <v>95</v>
      </c>
      <c r="R1754" s="6" t="s">
        <v>28</v>
      </c>
      <c r="S1754" s="6">
        <v>0</v>
      </c>
      <c r="T1754" s="7">
        <v>78000</v>
      </c>
      <c r="U1754" t="str">
        <f t="shared" si="189"/>
        <v>Not Reviewed</v>
      </c>
      <c r="V1754" t="str">
        <f t="shared" si="190"/>
        <v>Not Reviewed</v>
      </c>
      <c r="W1754">
        <f t="shared" si="191"/>
        <v>0</v>
      </c>
      <c r="X1754" t="str">
        <f t="shared" si="192"/>
        <v>Active</v>
      </c>
      <c r="Y1754">
        <f t="shared" si="193"/>
        <v>0.39452054794520547</v>
      </c>
      <c r="Z1754" t="str">
        <f t="shared" si="194"/>
        <v>&lt;1 Year</v>
      </c>
      <c r="AA1754" t="str">
        <f t="shared" si="195"/>
        <v>70K–99K</v>
      </c>
    </row>
    <row r="1755" spans="1:27" ht="19.95" customHeight="1" x14ac:dyDescent="0.3">
      <c r="A1755" s="8" t="s">
        <v>1882</v>
      </c>
      <c r="B1755" s="9">
        <v>45481</v>
      </c>
      <c r="C1755" s="1" t="s">
        <v>34</v>
      </c>
      <c r="D1755" s="1" t="s">
        <v>22</v>
      </c>
      <c r="E1755" s="1" t="s">
        <v>23</v>
      </c>
      <c r="F1755" s="1" t="s">
        <v>35</v>
      </c>
      <c r="G1755" s="1" t="s">
        <v>36</v>
      </c>
      <c r="H1755" s="1" t="s">
        <v>26</v>
      </c>
      <c r="I1755" s="1" t="s">
        <v>50</v>
      </c>
      <c r="J1755" s="9">
        <v>45481</v>
      </c>
      <c r="K1755" s="9">
        <v>46001</v>
      </c>
      <c r="L1755" s="1" t="s">
        <v>51</v>
      </c>
      <c r="M1755" s="1">
        <v>520</v>
      </c>
      <c r="N1755" s="1" t="s">
        <v>29</v>
      </c>
      <c r="O1755" s="1" t="s">
        <v>63</v>
      </c>
      <c r="P1755" s="1" t="s">
        <v>64</v>
      </c>
      <c r="Q1755" s="1">
        <v>5</v>
      </c>
      <c r="R1755" s="1" t="s">
        <v>119</v>
      </c>
      <c r="S1755" s="1">
        <v>1</v>
      </c>
      <c r="T1755" s="10">
        <v>100000</v>
      </c>
      <c r="U1755" t="str">
        <f t="shared" si="189"/>
        <v>Reviewed</v>
      </c>
      <c r="V1755" t="str">
        <f t="shared" si="190"/>
        <v>outstanding</v>
      </c>
      <c r="W1755">
        <f t="shared" si="191"/>
        <v>1</v>
      </c>
      <c r="X1755" t="str">
        <f t="shared" si="192"/>
        <v>Attrited</v>
      </c>
      <c r="Y1755">
        <f t="shared" si="193"/>
        <v>1.4246575342465753</v>
      </c>
      <c r="Z1755" t="str">
        <f t="shared" si="194"/>
        <v>1–2 Years</v>
      </c>
      <c r="AA1755" t="str">
        <f t="shared" si="195"/>
        <v>100K–129K</v>
      </c>
    </row>
    <row r="1756" spans="1:27" ht="19.95" customHeight="1" x14ac:dyDescent="0.3">
      <c r="A1756" s="4" t="s">
        <v>1883</v>
      </c>
      <c r="B1756" s="5">
        <v>45780</v>
      </c>
      <c r="C1756" s="6" t="s">
        <v>39</v>
      </c>
      <c r="D1756" s="6" t="s">
        <v>22</v>
      </c>
      <c r="E1756" s="6" t="s">
        <v>40</v>
      </c>
      <c r="F1756" s="6" t="s">
        <v>41</v>
      </c>
      <c r="G1756" s="6" t="s">
        <v>42</v>
      </c>
      <c r="H1756" s="6" t="s">
        <v>43</v>
      </c>
      <c r="I1756" s="6" t="s">
        <v>27</v>
      </c>
      <c r="J1756" s="5">
        <v>45780</v>
      </c>
      <c r="K1756" s="5"/>
      <c r="L1756" s="6" t="s">
        <v>28</v>
      </c>
      <c r="M1756" s="6">
        <v>242</v>
      </c>
      <c r="N1756" s="6" t="s">
        <v>52</v>
      </c>
      <c r="O1756" s="6" t="s">
        <v>30</v>
      </c>
      <c r="P1756" s="6" t="s">
        <v>31</v>
      </c>
      <c r="Q1756" s="6">
        <v>4</v>
      </c>
      <c r="R1756" s="6" t="s">
        <v>32</v>
      </c>
      <c r="S1756" s="6">
        <v>1</v>
      </c>
      <c r="T1756" s="7">
        <v>56500</v>
      </c>
      <c r="U1756" t="str">
        <f t="shared" si="189"/>
        <v>Reviewed</v>
      </c>
      <c r="V1756" t="str">
        <f t="shared" si="190"/>
        <v>exceeds</v>
      </c>
      <c r="W1756">
        <f t="shared" si="191"/>
        <v>0</v>
      </c>
      <c r="X1756" t="str">
        <f t="shared" si="192"/>
        <v>Active</v>
      </c>
      <c r="Y1756">
        <f t="shared" si="193"/>
        <v>0.66301369863013704</v>
      </c>
      <c r="Z1756" t="str">
        <f t="shared" si="194"/>
        <v>&lt;1 Year</v>
      </c>
      <c r="AA1756" t="str">
        <f t="shared" si="195"/>
        <v>&lt;70K</v>
      </c>
    </row>
    <row r="1757" spans="1:27" ht="19.95" customHeight="1" x14ac:dyDescent="0.3">
      <c r="A1757" s="8" t="s">
        <v>1884</v>
      </c>
      <c r="B1757" s="9">
        <v>45318</v>
      </c>
      <c r="C1757" s="1" t="s">
        <v>46</v>
      </c>
      <c r="D1757" s="1" t="s">
        <v>22</v>
      </c>
      <c r="E1757" s="1" t="s">
        <v>40</v>
      </c>
      <c r="F1757" s="1" t="s">
        <v>101</v>
      </c>
      <c r="G1757" s="1" t="s">
        <v>48</v>
      </c>
      <c r="H1757" s="1" t="s">
        <v>26</v>
      </c>
      <c r="I1757" s="1" t="s">
        <v>27</v>
      </c>
      <c r="J1757" s="9">
        <v>45318</v>
      </c>
      <c r="K1757" s="9"/>
      <c r="L1757" s="1" t="s">
        <v>28</v>
      </c>
      <c r="M1757" s="1">
        <v>704</v>
      </c>
      <c r="N1757" s="1" t="s">
        <v>29</v>
      </c>
      <c r="O1757" s="1" t="s">
        <v>30</v>
      </c>
      <c r="P1757" s="1" t="s">
        <v>107</v>
      </c>
      <c r="Q1757" s="1">
        <v>3</v>
      </c>
      <c r="R1757" s="1" t="s">
        <v>37</v>
      </c>
      <c r="S1757" s="1">
        <v>2</v>
      </c>
      <c r="T1757" s="10">
        <v>73000</v>
      </c>
      <c r="U1757" t="str">
        <f t="shared" si="189"/>
        <v>Reviewed</v>
      </c>
      <c r="V1757" t="str">
        <f t="shared" si="190"/>
        <v>meets</v>
      </c>
      <c r="W1757">
        <f t="shared" si="191"/>
        <v>0</v>
      </c>
      <c r="X1757" t="str">
        <f t="shared" si="192"/>
        <v>Active</v>
      </c>
      <c r="Y1757">
        <f t="shared" si="193"/>
        <v>1.9287671232876713</v>
      </c>
      <c r="Z1757" t="str">
        <f t="shared" si="194"/>
        <v>1–2 Years</v>
      </c>
      <c r="AA1757" t="str">
        <f t="shared" si="195"/>
        <v>70K–99K</v>
      </c>
    </row>
    <row r="1758" spans="1:27" ht="19.95" customHeight="1" x14ac:dyDescent="0.3">
      <c r="A1758" s="4" t="s">
        <v>1885</v>
      </c>
      <c r="B1758" s="5">
        <v>45274</v>
      </c>
      <c r="C1758" s="6" t="s">
        <v>55</v>
      </c>
      <c r="D1758" s="6" t="s">
        <v>56</v>
      </c>
      <c r="E1758" s="6" t="s">
        <v>23</v>
      </c>
      <c r="F1758" s="6" t="s">
        <v>147</v>
      </c>
      <c r="G1758" s="6" t="s">
        <v>58</v>
      </c>
      <c r="H1758" s="6" t="s">
        <v>26</v>
      </c>
      <c r="I1758" s="6" t="s">
        <v>27</v>
      </c>
      <c r="J1758" s="5">
        <v>45274</v>
      </c>
      <c r="K1758" s="5"/>
      <c r="L1758" s="6" t="s">
        <v>28</v>
      </c>
      <c r="M1758" s="6">
        <v>748</v>
      </c>
      <c r="N1758" s="6" t="s">
        <v>29</v>
      </c>
      <c r="O1758" s="6" t="s">
        <v>30</v>
      </c>
      <c r="P1758" s="6" t="s">
        <v>31</v>
      </c>
      <c r="Q1758" s="6">
        <v>2</v>
      </c>
      <c r="R1758" s="6" t="s">
        <v>53</v>
      </c>
      <c r="S1758" s="6">
        <v>2</v>
      </c>
      <c r="T1758" s="7">
        <v>75000</v>
      </c>
      <c r="U1758" t="str">
        <f t="shared" si="189"/>
        <v>Reviewed</v>
      </c>
      <c r="V1758" t="str">
        <f t="shared" si="190"/>
        <v>needs_support</v>
      </c>
      <c r="W1758">
        <f t="shared" si="191"/>
        <v>0</v>
      </c>
      <c r="X1758" t="str">
        <f t="shared" si="192"/>
        <v>Active</v>
      </c>
      <c r="Y1758">
        <f t="shared" si="193"/>
        <v>2.0493150684931507</v>
      </c>
      <c r="Z1758" t="str">
        <f t="shared" si="194"/>
        <v>2–3 Years</v>
      </c>
      <c r="AA1758" t="str">
        <f t="shared" si="195"/>
        <v>70K–99K</v>
      </c>
    </row>
    <row r="1759" spans="1:27" ht="19.95" customHeight="1" x14ac:dyDescent="0.3">
      <c r="A1759" s="8" t="s">
        <v>1886</v>
      </c>
      <c r="B1759" s="9">
        <v>45761</v>
      </c>
      <c r="C1759" s="1" t="s">
        <v>60</v>
      </c>
      <c r="D1759" s="1" t="s">
        <v>56</v>
      </c>
      <c r="E1759" s="1" t="s">
        <v>40</v>
      </c>
      <c r="F1759" s="1" t="s">
        <v>104</v>
      </c>
      <c r="G1759" s="1" t="s">
        <v>62</v>
      </c>
      <c r="H1759" s="1" t="s">
        <v>43</v>
      </c>
      <c r="I1759" s="1" t="s">
        <v>27</v>
      </c>
      <c r="J1759" s="9">
        <v>45761</v>
      </c>
      <c r="K1759" s="9"/>
      <c r="L1759" s="1" t="s">
        <v>28</v>
      </c>
      <c r="M1759" s="1">
        <v>261</v>
      </c>
      <c r="N1759" s="1" t="s">
        <v>52</v>
      </c>
      <c r="O1759" s="1" t="s">
        <v>30</v>
      </c>
      <c r="P1759" s="1" t="s">
        <v>133</v>
      </c>
      <c r="Q1759" s="1">
        <v>5</v>
      </c>
      <c r="R1759" s="1" t="s">
        <v>119</v>
      </c>
      <c r="S1759" s="1">
        <v>1</v>
      </c>
      <c r="T1759" s="10">
        <v>74500</v>
      </c>
      <c r="U1759" t="str">
        <f t="shared" si="189"/>
        <v>Reviewed</v>
      </c>
      <c r="V1759" t="str">
        <f t="shared" si="190"/>
        <v>outstanding</v>
      </c>
      <c r="W1759">
        <f t="shared" si="191"/>
        <v>0</v>
      </c>
      <c r="X1759" t="str">
        <f t="shared" si="192"/>
        <v>Active</v>
      </c>
      <c r="Y1759">
        <f t="shared" si="193"/>
        <v>0.71506849315068488</v>
      </c>
      <c r="Z1759" t="str">
        <f t="shared" si="194"/>
        <v>&lt;1 Year</v>
      </c>
      <c r="AA1759" t="str">
        <f t="shared" si="195"/>
        <v>70K–99K</v>
      </c>
    </row>
    <row r="1760" spans="1:27" ht="19.95" customHeight="1" x14ac:dyDescent="0.3">
      <c r="A1760" s="4" t="s">
        <v>1887</v>
      </c>
      <c r="B1760" s="5">
        <v>45757</v>
      </c>
      <c r="C1760" s="6" t="s">
        <v>66</v>
      </c>
      <c r="D1760" s="6" t="s">
        <v>56</v>
      </c>
      <c r="E1760" s="6" t="s">
        <v>67</v>
      </c>
      <c r="F1760" s="6" t="s">
        <v>35</v>
      </c>
      <c r="G1760" s="6" t="s">
        <v>36</v>
      </c>
      <c r="H1760" s="6" t="s">
        <v>26</v>
      </c>
      <c r="I1760" s="6" t="s">
        <v>27</v>
      </c>
      <c r="J1760" s="5">
        <v>45757</v>
      </c>
      <c r="K1760" s="5"/>
      <c r="L1760" s="6" t="s">
        <v>28</v>
      </c>
      <c r="M1760" s="6">
        <v>265</v>
      </c>
      <c r="N1760" s="6" t="s">
        <v>140</v>
      </c>
      <c r="O1760" s="6" t="s">
        <v>105</v>
      </c>
      <c r="P1760" s="6" t="s">
        <v>64</v>
      </c>
      <c r="Q1760" s="6">
        <v>2</v>
      </c>
      <c r="R1760" s="6" t="s">
        <v>53</v>
      </c>
      <c r="S1760" s="6">
        <v>1</v>
      </c>
      <c r="T1760" s="7">
        <v>74000</v>
      </c>
      <c r="U1760" t="str">
        <f t="shared" si="189"/>
        <v>Reviewed</v>
      </c>
      <c r="V1760" t="str">
        <f t="shared" si="190"/>
        <v>needs_support</v>
      </c>
      <c r="W1760">
        <f t="shared" si="191"/>
        <v>0</v>
      </c>
      <c r="X1760" t="str">
        <f t="shared" si="192"/>
        <v>Active</v>
      </c>
      <c r="Y1760">
        <f t="shared" si="193"/>
        <v>0.72602739726027399</v>
      </c>
      <c r="Z1760" t="str">
        <f t="shared" si="194"/>
        <v>&lt;1 Year</v>
      </c>
      <c r="AA1760" t="str">
        <f t="shared" si="195"/>
        <v>70K–99K</v>
      </c>
    </row>
    <row r="1761" spans="1:27" ht="19.95" customHeight="1" x14ac:dyDescent="0.3">
      <c r="A1761" s="8" t="s">
        <v>1888</v>
      </c>
      <c r="B1761" s="9">
        <v>45104</v>
      </c>
      <c r="C1761" s="1" t="s">
        <v>71</v>
      </c>
      <c r="D1761" s="1" t="s">
        <v>72</v>
      </c>
      <c r="E1761" s="1" t="s">
        <v>23</v>
      </c>
      <c r="F1761" s="1" t="s">
        <v>129</v>
      </c>
      <c r="G1761" s="1" t="s">
        <v>74</v>
      </c>
      <c r="H1761" s="1" t="s">
        <v>43</v>
      </c>
      <c r="I1761" s="1" t="s">
        <v>50</v>
      </c>
      <c r="J1761" s="9">
        <v>45104</v>
      </c>
      <c r="K1761" s="9">
        <v>45645</v>
      </c>
      <c r="L1761" s="1" t="s">
        <v>51</v>
      </c>
      <c r="M1761" s="1">
        <v>541</v>
      </c>
      <c r="N1761" s="1" t="s">
        <v>52</v>
      </c>
      <c r="O1761" s="1" t="s">
        <v>43</v>
      </c>
      <c r="P1761" s="1" t="s">
        <v>64</v>
      </c>
      <c r="Q1761" s="1">
        <v>3</v>
      </c>
      <c r="R1761" s="1" t="s">
        <v>37</v>
      </c>
      <c r="S1761" s="1">
        <v>1</v>
      </c>
      <c r="T1761" s="10">
        <v>77500</v>
      </c>
      <c r="U1761" t="str">
        <f t="shared" si="189"/>
        <v>Reviewed</v>
      </c>
      <c r="V1761" t="str">
        <f t="shared" si="190"/>
        <v>meets</v>
      </c>
      <c r="W1761">
        <f t="shared" si="191"/>
        <v>1</v>
      </c>
      <c r="X1761" t="str">
        <f t="shared" si="192"/>
        <v>Attrited</v>
      </c>
      <c r="Y1761">
        <f t="shared" si="193"/>
        <v>1.4821917808219178</v>
      </c>
      <c r="Z1761" t="str">
        <f t="shared" si="194"/>
        <v>1–2 Years</v>
      </c>
      <c r="AA1761" t="str">
        <f t="shared" si="195"/>
        <v>70K–99K</v>
      </c>
    </row>
    <row r="1762" spans="1:27" ht="19.95" customHeight="1" x14ac:dyDescent="0.3">
      <c r="A1762" s="4" t="s">
        <v>1889</v>
      </c>
      <c r="B1762" s="5">
        <v>45464</v>
      </c>
      <c r="C1762" s="6" t="s">
        <v>77</v>
      </c>
      <c r="D1762" s="6" t="s">
        <v>72</v>
      </c>
      <c r="E1762" s="6" t="s">
        <v>40</v>
      </c>
      <c r="F1762" s="6" t="s">
        <v>112</v>
      </c>
      <c r="G1762" s="6" t="s">
        <v>79</v>
      </c>
      <c r="H1762" s="6" t="s">
        <v>43</v>
      </c>
      <c r="I1762" s="6" t="s">
        <v>27</v>
      </c>
      <c r="J1762" s="5">
        <v>45464</v>
      </c>
      <c r="K1762" s="5"/>
      <c r="L1762" s="6" t="s">
        <v>28</v>
      </c>
      <c r="M1762" s="6">
        <v>558</v>
      </c>
      <c r="N1762" s="6" t="s">
        <v>29</v>
      </c>
      <c r="O1762" s="6" t="s">
        <v>30</v>
      </c>
      <c r="P1762" s="6" t="s">
        <v>64</v>
      </c>
      <c r="Q1762" s="6">
        <v>5</v>
      </c>
      <c r="R1762" s="6" t="s">
        <v>119</v>
      </c>
      <c r="S1762" s="6">
        <v>2</v>
      </c>
      <c r="T1762" s="7">
        <v>73000</v>
      </c>
      <c r="U1762" t="str">
        <f t="shared" si="189"/>
        <v>Reviewed</v>
      </c>
      <c r="V1762" t="str">
        <f t="shared" si="190"/>
        <v>outstanding</v>
      </c>
      <c r="W1762">
        <f t="shared" si="191"/>
        <v>0</v>
      </c>
      <c r="X1762" t="str">
        <f t="shared" si="192"/>
        <v>Active</v>
      </c>
      <c r="Y1762">
        <f t="shared" si="193"/>
        <v>1.5287671232876712</v>
      </c>
      <c r="Z1762" t="str">
        <f t="shared" si="194"/>
        <v>1–2 Years</v>
      </c>
      <c r="AA1762" t="str">
        <f t="shared" si="195"/>
        <v>70K–99K</v>
      </c>
    </row>
    <row r="1763" spans="1:27" ht="19.95" customHeight="1" x14ac:dyDescent="0.3">
      <c r="A1763" s="8" t="s">
        <v>1890</v>
      </c>
      <c r="B1763" s="9">
        <v>45648</v>
      </c>
      <c r="C1763" s="1" t="s">
        <v>81</v>
      </c>
      <c r="D1763" s="1" t="s">
        <v>72</v>
      </c>
      <c r="E1763" s="1" t="s">
        <v>23</v>
      </c>
      <c r="F1763" s="1" t="s">
        <v>223</v>
      </c>
      <c r="G1763" s="1" t="s">
        <v>83</v>
      </c>
      <c r="H1763" s="1" t="s">
        <v>49</v>
      </c>
      <c r="I1763" s="1" t="s">
        <v>27</v>
      </c>
      <c r="J1763" s="9">
        <v>45648</v>
      </c>
      <c r="K1763" s="9"/>
      <c r="L1763" s="1" t="s">
        <v>28</v>
      </c>
      <c r="M1763" s="1">
        <v>374</v>
      </c>
      <c r="N1763" s="1" t="s">
        <v>122</v>
      </c>
      <c r="O1763" s="1" t="s">
        <v>63</v>
      </c>
      <c r="P1763" s="1" t="s">
        <v>64</v>
      </c>
      <c r="Q1763" s="1">
        <v>3</v>
      </c>
      <c r="R1763" s="1" t="s">
        <v>37</v>
      </c>
      <c r="S1763" s="1">
        <v>1</v>
      </c>
      <c r="T1763" s="10">
        <v>117000</v>
      </c>
      <c r="U1763" t="str">
        <f t="shared" si="189"/>
        <v>Reviewed</v>
      </c>
      <c r="V1763" t="str">
        <f t="shared" si="190"/>
        <v>meets</v>
      </c>
      <c r="W1763">
        <f t="shared" si="191"/>
        <v>0</v>
      </c>
      <c r="X1763" t="str">
        <f t="shared" si="192"/>
        <v>Active</v>
      </c>
      <c r="Y1763">
        <f t="shared" si="193"/>
        <v>1.0246575342465754</v>
      </c>
      <c r="Z1763" t="str">
        <f t="shared" si="194"/>
        <v>1–2 Years</v>
      </c>
      <c r="AA1763" t="str">
        <f t="shared" si="195"/>
        <v>100K–129K</v>
      </c>
    </row>
    <row r="1764" spans="1:27" ht="19.95" customHeight="1" x14ac:dyDescent="0.3">
      <c r="A1764" s="4" t="s">
        <v>1891</v>
      </c>
      <c r="B1764" s="5">
        <v>45258</v>
      </c>
      <c r="C1764" s="6" t="s">
        <v>86</v>
      </c>
      <c r="D1764" s="6" t="s">
        <v>87</v>
      </c>
      <c r="E1764" s="6" t="s">
        <v>67</v>
      </c>
      <c r="F1764" s="6" t="s">
        <v>114</v>
      </c>
      <c r="G1764" s="6" t="s">
        <v>94</v>
      </c>
      <c r="H1764" s="6" t="s">
        <v>43</v>
      </c>
      <c r="I1764" s="6" t="s">
        <v>27</v>
      </c>
      <c r="J1764" s="5">
        <v>45258</v>
      </c>
      <c r="K1764" s="5"/>
      <c r="L1764" s="6" t="s">
        <v>28</v>
      </c>
      <c r="M1764" s="6">
        <v>764</v>
      </c>
      <c r="N1764" s="6" t="s">
        <v>52</v>
      </c>
      <c r="O1764" s="6" t="s">
        <v>63</v>
      </c>
      <c r="P1764" s="6" t="s">
        <v>107</v>
      </c>
      <c r="Q1764" s="6">
        <v>4</v>
      </c>
      <c r="R1764" s="6" t="s">
        <v>32</v>
      </c>
      <c r="S1764" s="6">
        <v>2</v>
      </c>
      <c r="T1764" s="7">
        <v>65000</v>
      </c>
      <c r="U1764" t="str">
        <f t="shared" si="189"/>
        <v>Reviewed</v>
      </c>
      <c r="V1764" t="str">
        <f t="shared" si="190"/>
        <v>exceeds</v>
      </c>
      <c r="W1764">
        <f t="shared" si="191"/>
        <v>0</v>
      </c>
      <c r="X1764" t="str">
        <f t="shared" si="192"/>
        <v>Active</v>
      </c>
      <c r="Y1764">
        <f t="shared" si="193"/>
        <v>2.0931506849315067</v>
      </c>
      <c r="Z1764" t="str">
        <f t="shared" si="194"/>
        <v>2–3 Years</v>
      </c>
      <c r="AA1764" t="str">
        <f t="shared" si="195"/>
        <v>&lt;70K</v>
      </c>
    </row>
    <row r="1765" spans="1:27" ht="19.95" customHeight="1" x14ac:dyDescent="0.3">
      <c r="A1765" s="8" t="s">
        <v>1892</v>
      </c>
      <c r="B1765" s="9">
        <v>45015</v>
      </c>
      <c r="C1765" s="1" t="s">
        <v>91</v>
      </c>
      <c r="D1765" s="1" t="s">
        <v>87</v>
      </c>
      <c r="E1765" s="1" t="s">
        <v>92</v>
      </c>
      <c r="F1765" s="1" t="s">
        <v>150</v>
      </c>
      <c r="G1765" s="1" t="s">
        <v>74</v>
      </c>
      <c r="H1765" s="1" t="s">
        <v>26</v>
      </c>
      <c r="I1765" s="1" t="s">
        <v>27</v>
      </c>
      <c r="J1765" s="9">
        <v>45015</v>
      </c>
      <c r="K1765" s="9"/>
      <c r="L1765" s="1" t="s">
        <v>28</v>
      </c>
      <c r="M1765" s="1">
        <v>1007</v>
      </c>
      <c r="N1765" s="1" t="s">
        <v>29</v>
      </c>
      <c r="O1765" s="1" t="s">
        <v>63</v>
      </c>
      <c r="P1765" s="1" t="s">
        <v>31</v>
      </c>
      <c r="Q1765" s="1">
        <v>3</v>
      </c>
      <c r="R1765" s="1" t="s">
        <v>37</v>
      </c>
      <c r="S1765" s="1">
        <v>3</v>
      </c>
      <c r="T1765" s="10">
        <v>99500</v>
      </c>
      <c r="U1765" t="str">
        <f t="shared" si="189"/>
        <v>Reviewed</v>
      </c>
      <c r="V1765" t="str">
        <f t="shared" si="190"/>
        <v>meets</v>
      </c>
      <c r="W1765">
        <f t="shared" si="191"/>
        <v>0</v>
      </c>
      <c r="X1765" t="str">
        <f t="shared" si="192"/>
        <v>Active</v>
      </c>
      <c r="Y1765">
        <f t="shared" si="193"/>
        <v>2.7589041095890412</v>
      </c>
      <c r="Z1765" t="str">
        <f t="shared" si="194"/>
        <v>2–3 Years</v>
      </c>
      <c r="AA1765" t="str">
        <f t="shared" si="195"/>
        <v>70K–99K</v>
      </c>
    </row>
    <row r="1766" spans="1:27" ht="19.95" customHeight="1" x14ac:dyDescent="0.3">
      <c r="A1766" s="4" t="s">
        <v>1893</v>
      </c>
      <c r="B1766" s="5">
        <v>44947</v>
      </c>
      <c r="C1766" s="6" t="s">
        <v>21</v>
      </c>
      <c r="D1766" s="6" t="s">
        <v>22</v>
      </c>
      <c r="E1766" s="6" t="s">
        <v>23</v>
      </c>
      <c r="F1766" s="6" t="s">
        <v>24</v>
      </c>
      <c r="G1766" s="6" t="s">
        <v>25</v>
      </c>
      <c r="H1766" s="6" t="s">
        <v>26</v>
      </c>
      <c r="I1766" s="6" t="s">
        <v>27</v>
      </c>
      <c r="J1766" s="5">
        <v>44947</v>
      </c>
      <c r="K1766" s="5"/>
      <c r="L1766" s="6" t="s">
        <v>28</v>
      </c>
      <c r="M1766" s="6">
        <v>1075</v>
      </c>
      <c r="N1766" s="6" t="s">
        <v>140</v>
      </c>
      <c r="O1766" s="6" t="s">
        <v>30</v>
      </c>
      <c r="P1766" s="6" t="s">
        <v>107</v>
      </c>
      <c r="Q1766" s="6">
        <v>3</v>
      </c>
      <c r="R1766" s="6" t="s">
        <v>37</v>
      </c>
      <c r="S1766" s="6">
        <v>3</v>
      </c>
      <c r="T1766" s="7">
        <v>86500</v>
      </c>
      <c r="U1766" t="str">
        <f t="shared" si="189"/>
        <v>Reviewed</v>
      </c>
      <c r="V1766" t="str">
        <f t="shared" si="190"/>
        <v>meets</v>
      </c>
      <c r="W1766">
        <f t="shared" si="191"/>
        <v>0</v>
      </c>
      <c r="X1766" t="str">
        <f t="shared" si="192"/>
        <v>Active</v>
      </c>
      <c r="Y1766">
        <f t="shared" si="193"/>
        <v>2.9452054794520546</v>
      </c>
      <c r="Z1766" t="str">
        <f t="shared" si="194"/>
        <v>2–3 Years</v>
      </c>
      <c r="AA1766" t="str">
        <f t="shared" si="195"/>
        <v>70K–99K</v>
      </c>
    </row>
    <row r="1767" spans="1:27" ht="19.95" customHeight="1" x14ac:dyDescent="0.3">
      <c r="A1767" s="8" t="s">
        <v>1894</v>
      </c>
      <c r="B1767" s="9">
        <v>45644</v>
      </c>
      <c r="C1767" s="1" t="s">
        <v>34</v>
      </c>
      <c r="D1767" s="1" t="s">
        <v>22</v>
      </c>
      <c r="E1767" s="1" t="s">
        <v>23</v>
      </c>
      <c r="F1767" s="1" t="s">
        <v>288</v>
      </c>
      <c r="G1767" s="1" t="s">
        <v>25</v>
      </c>
      <c r="H1767" s="1" t="s">
        <v>43</v>
      </c>
      <c r="I1767" s="1" t="s">
        <v>27</v>
      </c>
      <c r="J1767" s="9">
        <v>45644</v>
      </c>
      <c r="K1767" s="9"/>
      <c r="L1767" s="1" t="s">
        <v>28</v>
      </c>
      <c r="M1767" s="1">
        <v>378</v>
      </c>
      <c r="N1767" s="1" t="s">
        <v>122</v>
      </c>
      <c r="O1767" s="1" t="s">
        <v>63</v>
      </c>
      <c r="P1767" s="1" t="s">
        <v>107</v>
      </c>
      <c r="Q1767" s="1">
        <v>3</v>
      </c>
      <c r="R1767" s="1" t="s">
        <v>37</v>
      </c>
      <c r="S1767" s="1">
        <v>1</v>
      </c>
      <c r="T1767" s="10">
        <v>71000</v>
      </c>
      <c r="U1767" t="str">
        <f t="shared" si="189"/>
        <v>Reviewed</v>
      </c>
      <c r="V1767" t="str">
        <f t="shared" si="190"/>
        <v>meets</v>
      </c>
      <c r="W1767">
        <f t="shared" si="191"/>
        <v>0</v>
      </c>
      <c r="X1767" t="str">
        <f t="shared" si="192"/>
        <v>Active</v>
      </c>
      <c r="Y1767">
        <f t="shared" si="193"/>
        <v>1.0356164383561643</v>
      </c>
      <c r="Z1767" t="str">
        <f t="shared" si="194"/>
        <v>1–2 Years</v>
      </c>
      <c r="AA1767" t="str">
        <f t="shared" si="195"/>
        <v>70K–99K</v>
      </c>
    </row>
    <row r="1768" spans="1:27" ht="19.95" customHeight="1" x14ac:dyDescent="0.3">
      <c r="A1768" s="4" t="s">
        <v>1895</v>
      </c>
      <c r="B1768" s="5">
        <v>45065</v>
      </c>
      <c r="C1768" s="6" t="s">
        <v>39</v>
      </c>
      <c r="D1768" s="6" t="s">
        <v>22</v>
      </c>
      <c r="E1768" s="6" t="s">
        <v>40</v>
      </c>
      <c r="F1768" s="6" t="s">
        <v>47</v>
      </c>
      <c r="G1768" s="6" t="s">
        <v>48</v>
      </c>
      <c r="H1768" s="6" t="s">
        <v>49</v>
      </c>
      <c r="I1768" s="6" t="s">
        <v>27</v>
      </c>
      <c r="J1768" s="5">
        <v>45065</v>
      </c>
      <c r="K1768" s="5"/>
      <c r="L1768" s="6" t="s">
        <v>28</v>
      </c>
      <c r="M1768" s="6">
        <v>957</v>
      </c>
      <c r="N1768" s="6" t="s">
        <v>122</v>
      </c>
      <c r="O1768" s="6" t="s">
        <v>63</v>
      </c>
      <c r="P1768" s="6" t="s">
        <v>44</v>
      </c>
      <c r="Q1768" s="6">
        <v>3</v>
      </c>
      <c r="R1768" s="6" t="s">
        <v>37</v>
      </c>
      <c r="S1768" s="6">
        <v>3</v>
      </c>
      <c r="T1768" s="7">
        <v>131500</v>
      </c>
      <c r="U1768" t="str">
        <f t="shared" si="189"/>
        <v>Reviewed</v>
      </c>
      <c r="V1768" t="str">
        <f t="shared" si="190"/>
        <v>meets</v>
      </c>
      <c r="W1768">
        <f t="shared" si="191"/>
        <v>0</v>
      </c>
      <c r="X1768" t="str">
        <f t="shared" si="192"/>
        <v>Active</v>
      </c>
      <c r="Y1768">
        <f t="shared" si="193"/>
        <v>2.6219178082191781</v>
      </c>
      <c r="Z1768" t="str">
        <f t="shared" si="194"/>
        <v>2–3 Years</v>
      </c>
      <c r="AA1768" t="str">
        <f t="shared" si="195"/>
        <v>130K+</v>
      </c>
    </row>
    <row r="1769" spans="1:27" ht="19.95" customHeight="1" x14ac:dyDescent="0.3">
      <c r="A1769" s="8" t="s">
        <v>1896</v>
      </c>
      <c r="B1769" s="9">
        <v>45003</v>
      </c>
      <c r="C1769" s="1" t="s">
        <v>46</v>
      </c>
      <c r="D1769" s="1" t="s">
        <v>22</v>
      </c>
      <c r="E1769" s="1" t="s">
        <v>40</v>
      </c>
      <c r="F1769" s="1" t="s">
        <v>143</v>
      </c>
      <c r="G1769" s="1" t="s">
        <v>48</v>
      </c>
      <c r="H1769" s="1" t="s">
        <v>43</v>
      </c>
      <c r="I1769" s="1" t="s">
        <v>27</v>
      </c>
      <c r="J1769" s="9">
        <v>45003</v>
      </c>
      <c r="K1769" s="9"/>
      <c r="L1769" s="1" t="s">
        <v>28</v>
      </c>
      <c r="M1769" s="1">
        <v>1019</v>
      </c>
      <c r="N1769" s="1" t="s">
        <v>29</v>
      </c>
      <c r="O1769" s="1" t="s">
        <v>105</v>
      </c>
      <c r="P1769" s="1" t="s">
        <v>31</v>
      </c>
      <c r="Q1769" s="1">
        <v>3</v>
      </c>
      <c r="R1769" s="1" t="s">
        <v>37</v>
      </c>
      <c r="S1769" s="1">
        <v>3</v>
      </c>
      <c r="T1769" s="10">
        <v>58500</v>
      </c>
      <c r="U1769" t="str">
        <f t="shared" si="189"/>
        <v>Reviewed</v>
      </c>
      <c r="V1769" t="str">
        <f t="shared" si="190"/>
        <v>meets</v>
      </c>
      <c r="W1769">
        <f t="shared" si="191"/>
        <v>0</v>
      </c>
      <c r="X1769" t="str">
        <f t="shared" si="192"/>
        <v>Active</v>
      </c>
      <c r="Y1769">
        <f t="shared" si="193"/>
        <v>2.7917808219178082</v>
      </c>
      <c r="Z1769" t="str">
        <f t="shared" si="194"/>
        <v>2–3 Years</v>
      </c>
      <c r="AA1769" t="str">
        <f t="shared" si="195"/>
        <v>&lt;70K</v>
      </c>
    </row>
    <row r="1770" spans="1:27" ht="19.95" customHeight="1" x14ac:dyDescent="0.3">
      <c r="A1770" s="4" t="s">
        <v>1897</v>
      </c>
      <c r="B1770" s="5">
        <v>45475</v>
      </c>
      <c r="C1770" s="6" t="s">
        <v>55</v>
      </c>
      <c r="D1770" s="6" t="s">
        <v>56</v>
      </c>
      <c r="E1770" s="6" t="s">
        <v>23</v>
      </c>
      <c r="F1770" s="6" t="s">
        <v>57</v>
      </c>
      <c r="G1770" s="6" t="s">
        <v>58</v>
      </c>
      <c r="H1770" s="6" t="s">
        <v>43</v>
      </c>
      <c r="I1770" s="6" t="s">
        <v>27</v>
      </c>
      <c r="J1770" s="5">
        <v>45475</v>
      </c>
      <c r="K1770" s="5"/>
      <c r="L1770" s="6" t="s">
        <v>28</v>
      </c>
      <c r="M1770" s="6">
        <v>547</v>
      </c>
      <c r="N1770" s="6" t="s">
        <v>122</v>
      </c>
      <c r="O1770" s="6" t="s">
        <v>63</v>
      </c>
      <c r="P1770" s="6" t="s">
        <v>31</v>
      </c>
      <c r="Q1770" s="6">
        <v>4</v>
      </c>
      <c r="R1770" s="6" t="s">
        <v>32</v>
      </c>
      <c r="S1770" s="6">
        <v>2</v>
      </c>
      <c r="T1770" s="7">
        <v>70000</v>
      </c>
      <c r="U1770" t="str">
        <f t="shared" si="189"/>
        <v>Reviewed</v>
      </c>
      <c r="V1770" t="str">
        <f t="shared" si="190"/>
        <v>exceeds</v>
      </c>
      <c r="W1770">
        <f t="shared" si="191"/>
        <v>0</v>
      </c>
      <c r="X1770" t="str">
        <f t="shared" si="192"/>
        <v>Active</v>
      </c>
      <c r="Y1770">
        <f t="shared" si="193"/>
        <v>1.4986301369863013</v>
      </c>
      <c r="Z1770" t="str">
        <f t="shared" si="194"/>
        <v>1–2 Years</v>
      </c>
      <c r="AA1770" t="str">
        <f t="shared" si="195"/>
        <v>70K–99K</v>
      </c>
    </row>
    <row r="1771" spans="1:27" ht="19.95" customHeight="1" x14ac:dyDescent="0.3">
      <c r="A1771" s="8" t="s">
        <v>1898</v>
      </c>
      <c r="B1771" s="9">
        <v>45605</v>
      </c>
      <c r="C1771" s="1" t="s">
        <v>60</v>
      </c>
      <c r="D1771" s="1" t="s">
        <v>56</v>
      </c>
      <c r="E1771" s="1" t="s">
        <v>40</v>
      </c>
      <c r="F1771" s="1" t="s">
        <v>61</v>
      </c>
      <c r="G1771" s="1" t="s">
        <v>62</v>
      </c>
      <c r="H1771" s="1" t="s">
        <v>26</v>
      </c>
      <c r="I1771" s="1" t="s">
        <v>27</v>
      </c>
      <c r="J1771" s="9">
        <v>45605</v>
      </c>
      <c r="K1771" s="9"/>
      <c r="L1771" s="1" t="s">
        <v>28</v>
      </c>
      <c r="M1771" s="1">
        <v>417</v>
      </c>
      <c r="N1771" s="1" t="s">
        <v>29</v>
      </c>
      <c r="O1771" s="1" t="s">
        <v>63</v>
      </c>
      <c r="P1771" s="1" t="s">
        <v>107</v>
      </c>
      <c r="Q1771" s="1">
        <v>4</v>
      </c>
      <c r="R1771" s="1" t="s">
        <v>32</v>
      </c>
      <c r="S1771" s="1">
        <v>1</v>
      </c>
      <c r="T1771" s="10">
        <v>93500</v>
      </c>
      <c r="U1771" t="str">
        <f t="shared" si="189"/>
        <v>Reviewed</v>
      </c>
      <c r="V1771" t="str">
        <f t="shared" si="190"/>
        <v>exceeds</v>
      </c>
      <c r="W1771">
        <f t="shared" si="191"/>
        <v>0</v>
      </c>
      <c r="X1771" t="str">
        <f t="shared" si="192"/>
        <v>Active</v>
      </c>
      <c r="Y1771">
        <f t="shared" si="193"/>
        <v>1.1424657534246576</v>
      </c>
      <c r="Z1771" t="str">
        <f t="shared" si="194"/>
        <v>1–2 Years</v>
      </c>
      <c r="AA1771" t="str">
        <f t="shared" si="195"/>
        <v>70K–99K</v>
      </c>
    </row>
    <row r="1772" spans="1:27" ht="19.95" customHeight="1" x14ac:dyDescent="0.3">
      <c r="A1772" s="4" t="s">
        <v>1899</v>
      </c>
      <c r="B1772" s="5">
        <v>45677</v>
      </c>
      <c r="C1772" s="6" t="s">
        <v>66</v>
      </c>
      <c r="D1772" s="6" t="s">
        <v>56</v>
      </c>
      <c r="E1772" s="6" t="s">
        <v>67</v>
      </c>
      <c r="F1772" s="6" t="s">
        <v>193</v>
      </c>
      <c r="G1772" s="6" t="s">
        <v>69</v>
      </c>
      <c r="H1772" s="6" t="s">
        <v>43</v>
      </c>
      <c r="I1772" s="6" t="s">
        <v>27</v>
      </c>
      <c r="J1772" s="5">
        <v>45677</v>
      </c>
      <c r="K1772" s="5"/>
      <c r="L1772" s="6" t="s">
        <v>28</v>
      </c>
      <c r="M1772" s="6">
        <v>345</v>
      </c>
      <c r="N1772" s="6" t="s">
        <v>29</v>
      </c>
      <c r="O1772" s="6" t="s">
        <v>63</v>
      </c>
      <c r="P1772" s="6" t="s">
        <v>107</v>
      </c>
      <c r="Q1772" s="6">
        <v>3</v>
      </c>
      <c r="R1772" s="6" t="s">
        <v>37</v>
      </c>
      <c r="S1772" s="6">
        <v>1</v>
      </c>
      <c r="T1772" s="7">
        <v>62500</v>
      </c>
      <c r="U1772" t="str">
        <f t="shared" si="189"/>
        <v>Reviewed</v>
      </c>
      <c r="V1772" t="str">
        <f t="shared" si="190"/>
        <v>meets</v>
      </c>
      <c r="W1772">
        <f t="shared" si="191"/>
        <v>0</v>
      </c>
      <c r="X1772" t="str">
        <f t="shared" si="192"/>
        <v>Active</v>
      </c>
      <c r="Y1772">
        <f t="shared" si="193"/>
        <v>0.9452054794520548</v>
      </c>
      <c r="Z1772" t="str">
        <f t="shared" si="194"/>
        <v>&lt;1 Year</v>
      </c>
      <c r="AA1772" t="str">
        <f t="shared" si="195"/>
        <v>&lt;70K</v>
      </c>
    </row>
    <row r="1773" spans="1:27" ht="19.95" customHeight="1" x14ac:dyDescent="0.3">
      <c r="A1773" s="8" t="s">
        <v>1900</v>
      </c>
      <c r="B1773" s="9">
        <v>45597</v>
      </c>
      <c r="C1773" s="1" t="s">
        <v>71</v>
      </c>
      <c r="D1773" s="1" t="s">
        <v>72</v>
      </c>
      <c r="E1773" s="1" t="s">
        <v>23</v>
      </c>
      <c r="F1773" s="1" t="s">
        <v>73</v>
      </c>
      <c r="G1773" s="1" t="s">
        <v>74</v>
      </c>
      <c r="H1773" s="1" t="s">
        <v>49</v>
      </c>
      <c r="I1773" s="1" t="s">
        <v>27</v>
      </c>
      <c r="J1773" s="9">
        <v>45597</v>
      </c>
      <c r="K1773" s="9"/>
      <c r="L1773" s="1" t="s">
        <v>28</v>
      </c>
      <c r="M1773" s="1">
        <v>425</v>
      </c>
      <c r="N1773" s="1" t="s">
        <v>52</v>
      </c>
      <c r="O1773" s="1" t="s">
        <v>63</v>
      </c>
      <c r="P1773" s="1" t="s">
        <v>31</v>
      </c>
      <c r="Q1773" s="1">
        <v>3</v>
      </c>
      <c r="R1773" s="1" t="s">
        <v>37</v>
      </c>
      <c r="S1773" s="1">
        <v>1</v>
      </c>
      <c r="T1773" s="10">
        <v>114000</v>
      </c>
      <c r="U1773" t="str">
        <f t="shared" si="189"/>
        <v>Reviewed</v>
      </c>
      <c r="V1773" t="str">
        <f t="shared" si="190"/>
        <v>meets</v>
      </c>
      <c r="W1773">
        <f t="shared" si="191"/>
        <v>0</v>
      </c>
      <c r="X1773" t="str">
        <f t="shared" si="192"/>
        <v>Active</v>
      </c>
      <c r="Y1773">
        <f t="shared" si="193"/>
        <v>1.1643835616438356</v>
      </c>
      <c r="Z1773" t="str">
        <f t="shared" si="194"/>
        <v>1–2 Years</v>
      </c>
      <c r="AA1773" t="str">
        <f t="shared" si="195"/>
        <v>100K–129K</v>
      </c>
    </row>
    <row r="1774" spans="1:27" ht="19.95" customHeight="1" x14ac:dyDescent="0.3">
      <c r="A1774" s="4" t="s">
        <v>1901</v>
      </c>
      <c r="B1774" s="5">
        <v>45712</v>
      </c>
      <c r="C1774" s="6" t="s">
        <v>77</v>
      </c>
      <c r="D1774" s="6" t="s">
        <v>72</v>
      </c>
      <c r="E1774" s="6" t="s">
        <v>40</v>
      </c>
      <c r="F1774" s="6" t="s">
        <v>131</v>
      </c>
      <c r="G1774" s="6" t="s">
        <v>79</v>
      </c>
      <c r="H1774" s="6" t="s">
        <v>26</v>
      </c>
      <c r="I1774" s="6" t="s">
        <v>27</v>
      </c>
      <c r="J1774" s="5">
        <v>45712</v>
      </c>
      <c r="K1774" s="5"/>
      <c r="L1774" s="6" t="s">
        <v>28</v>
      </c>
      <c r="M1774" s="6">
        <v>310</v>
      </c>
      <c r="N1774" s="6" t="s">
        <v>52</v>
      </c>
      <c r="O1774" s="6" t="s">
        <v>30</v>
      </c>
      <c r="P1774" s="6" t="s">
        <v>44</v>
      </c>
      <c r="Q1774" s="6">
        <v>5</v>
      </c>
      <c r="R1774" s="6" t="s">
        <v>119</v>
      </c>
      <c r="S1774" s="6">
        <v>1</v>
      </c>
      <c r="T1774" s="7">
        <v>75000</v>
      </c>
      <c r="U1774" t="str">
        <f t="shared" si="189"/>
        <v>Reviewed</v>
      </c>
      <c r="V1774" t="str">
        <f t="shared" si="190"/>
        <v>outstanding</v>
      </c>
      <c r="W1774">
        <f t="shared" si="191"/>
        <v>0</v>
      </c>
      <c r="X1774" t="str">
        <f t="shared" si="192"/>
        <v>Active</v>
      </c>
      <c r="Y1774">
        <f t="shared" si="193"/>
        <v>0.84931506849315064</v>
      </c>
      <c r="Z1774" t="str">
        <f t="shared" si="194"/>
        <v>&lt;1 Year</v>
      </c>
      <c r="AA1774" t="str">
        <f t="shared" si="195"/>
        <v>70K–99K</v>
      </c>
    </row>
    <row r="1775" spans="1:27" ht="19.95" customHeight="1" x14ac:dyDescent="0.3">
      <c r="A1775" s="8" t="s">
        <v>1902</v>
      </c>
      <c r="B1775" s="9">
        <v>45311</v>
      </c>
      <c r="C1775" s="1" t="s">
        <v>81</v>
      </c>
      <c r="D1775" s="1" t="s">
        <v>72</v>
      </c>
      <c r="E1775" s="1" t="s">
        <v>23</v>
      </c>
      <c r="F1775" s="1" t="s">
        <v>93</v>
      </c>
      <c r="G1775" s="1" t="s">
        <v>94</v>
      </c>
      <c r="H1775" s="1" t="s">
        <v>26</v>
      </c>
      <c r="I1775" s="1" t="s">
        <v>27</v>
      </c>
      <c r="J1775" s="9">
        <v>45311</v>
      </c>
      <c r="K1775" s="9"/>
      <c r="L1775" s="1" t="s">
        <v>28</v>
      </c>
      <c r="M1775" s="1">
        <v>711</v>
      </c>
      <c r="N1775" s="1" t="s">
        <v>29</v>
      </c>
      <c r="O1775" s="1" t="s">
        <v>63</v>
      </c>
      <c r="P1775" s="1" t="s">
        <v>44</v>
      </c>
      <c r="Q1775" s="1">
        <v>4</v>
      </c>
      <c r="R1775" s="1" t="s">
        <v>32</v>
      </c>
      <c r="S1775" s="1">
        <v>2</v>
      </c>
      <c r="T1775" s="10">
        <v>98000</v>
      </c>
      <c r="U1775" t="str">
        <f t="shared" si="189"/>
        <v>Reviewed</v>
      </c>
      <c r="V1775" t="str">
        <f t="shared" si="190"/>
        <v>exceeds</v>
      </c>
      <c r="W1775">
        <f t="shared" si="191"/>
        <v>0</v>
      </c>
      <c r="X1775" t="str">
        <f t="shared" si="192"/>
        <v>Active</v>
      </c>
      <c r="Y1775">
        <f t="shared" si="193"/>
        <v>1.9479452054794522</v>
      </c>
      <c r="Z1775" t="str">
        <f t="shared" si="194"/>
        <v>1–2 Years</v>
      </c>
      <c r="AA1775" t="str">
        <f t="shared" si="195"/>
        <v>70K–99K</v>
      </c>
    </row>
    <row r="1776" spans="1:27" ht="19.95" customHeight="1" x14ac:dyDescent="0.3">
      <c r="A1776" s="4" t="s">
        <v>1903</v>
      </c>
      <c r="B1776" s="5">
        <v>45195</v>
      </c>
      <c r="C1776" s="6" t="s">
        <v>86</v>
      </c>
      <c r="D1776" s="6" t="s">
        <v>87</v>
      </c>
      <c r="E1776" s="6" t="s">
        <v>67</v>
      </c>
      <c r="F1776" s="6" t="s">
        <v>135</v>
      </c>
      <c r="G1776" s="6" t="s">
        <v>89</v>
      </c>
      <c r="H1776" s="6" t="s">
        <v>43</v>
      </c>
      <c r="I1776" s="6" t="s">
        <v>27</v>
      </c>
      <c r="J1776" s="5">
        <v>45195</v>
      </c>
      <c r="K1776" s="5"/>
      <c r="L1776" s="6" t="s">
        <v>28</v>
      </c>
      <c r="M1776" s="6">
        <v>827</v>
      </c>
      <c r="N1776" s="6" t="s">
        <v>52</v>
      </c>
      <c r="O1776" s="6" t="s">
        <v>63</v>
      </c>
      <c r="P1776" s="6" t="s">
        <v>133</v>
      </c>
      <c r="Q1776" s="6">
        <v>3</v>
      </c>
      <c r="R1776" s="6" t="s">
        <v>37</v>
      </c>
      <c r="S1776" s="6">
        <v>2</v>
      </c>
      <c r="T1776" s="7">
        <v>64500</v>
      </c>
      <c r="U1776" t="str">
        <f t="shared" si="189"/>
        <v>Reviewed</v>
      </c>
      <c r="V1776" t="str">
        <f t="shared" si="190"/>
        <v>meets</v>
      </c>
      <c r="W1776">
        <f t="shared" si="191"/>
        <v>0</v>
      </c>
      <c r="X1776" t="str">
        <f t="shared" si="192"/>
        <v>Active</v>
      </c>
      <c r="Y1776">
        <f t="shared" si="193"/>
        <v>2.2657534246575342</v>
      </c>
      <c r="Z1776" t="str">
        <f t="shared" si="194"/>
        <v>2–3 Years</v>
      </c>
      <c r="AA1776" t="str">
        <f t="shared" si="195"/>
        <v>&lt;70K</v>
      </c>
    </row>
    <row r="1777" spans="1:27" ht="19.95" customHeight="1" x14ac:dyDescent="0.3">
      <c r="A1777" s="8" t="s">
        <v>1904</v>
      </c>
      <c r="B1777" s="9">
        <v>45801</v>
      </c>
      <c r="C1777" s="1" t="s">
        <v>91</v>
      </c>
      <c r="D1777" s="1" t="s">
        <v>87</v>
      </c>
      <c r="E1777" s="1" t="s">
        <v>92</v>
      </c>
      <c r="F1777" s="1" t="s">
        <v>114</v>
      </c>
      <c r="G1777" s="1" t="s">
        <v>94</v>
      </c>
      <c r="H1777" s="1" t="s">
        <v>43</v>
      </c>
      <c r="I1777" s="1" t="s">
        <v>27</v>
      </c>
      <c r="J1777" s="9">
        <v>45801</v>
      </c>
      <c r="K1777" s="9"/>
      <c r="L1777" s="1" t="s">
        <v>28</v>
      </c>
      <c r="M1777" s="1">
        <v>221</v>
      </c>
      <c r="N1777" s="1" t="s">
        <v>52</v>
      </c>
      <c r="O1777" s="1" t="s">
        <v>30</v>
      </c>
      <c r="P1777" s="1" t="s">
        <v>31</v>
      </c>
      <c r="Q1777" s="1">
        <v>3</v>
      </c>
      <c r="R1777" s="1" t="s">
        <v>37</v>
      </c>
      <c r="S1777" s="1">
        <v>1</v>
      </c>
      <c r="T1777" s="10">
        <v>72500</v>
      </c>
      <c r="U1777" t="str">
        <f t="shared" si="189"/>
        <v>Reviewed</v>
      </c>
      <c r="V1777" t="str">
        <f t="shared" si="190"/>
        <v>meets</v>
      </c>
      <c r="W1777">
        <f t="shared" si="191"/>
        <v>0</v>
      </c>
      <c r="X1777" t="str">
        <f t="shared" si="192"/>
        <v>Active</v>
      </c>
      <c r="Y1777">
        <f t="shared" si="193"/>
        <v>0.60547945205479448</v>
      </c>
      <c r="Z1777" t="str">
        <f t="shared" si="194"/>
        <v>&lt;1 Year</v>
      </c>
      <c r="AA1777" t="str">
        <f t="shared" si="195"/>
        <v>70K–99K</v>
      </c>
    </row>
    <row r="1778" spans="1:27" ht="19.95" customHeight="1" x14ac:dyDescent="0.3">
      <c r="A1778" s="4" t="s">
        <v>1905</v>
      </c>
      <c r="B1778" s="5">
        <v>44951</v>
      </c>
      <c r="C1778" s="6" t="s">
        <v>21</v>
      </c>
      <c r="D1778" s="6" t="s">
        <v>22</v>
      </c>
      <c r="E1778" s="6" t="s">
        <v>23</v>
      </c>
      <c r="F1778" s="6" t="s">
        <v>174</v>
      </c>
      <c r="G1778" s="6" t="s">
        <v>42</v>
      </c>
      <c r="H1778" s="6" t="s">
        <v>26</v>
      </c>
      <c r="I1778" s="6" t="s">
        <v>50</v>
      </c>
      <c r="J1778" s="5">
        <v>44951</v>
      </c>
      <c r="K1778" s="5">
        <v>45919</v>
      </c>
      <c r="L1778" s="6" t="s">
        <v>51</v>
      </c>
      <c r="M1778" s="6">
        <v>968</v>
      </c>
      <c r="N1778" s="6" t="s">
        <v>29</v>
      </c>
      <c r="O1778" s="6" t="s">
        <v>43</v>
      </c>
      <c r="P1778" s="6" t="s">
        <v>107</v>
      </c>
      <c r="Q1778" s="6">
        <v>5</v>
      </c>
      <c r="R1778" s="6" t="s">
        <v>119</v>
      </c>
      <c r="S1778" s="6">
        <v>3</v>
      </c>
      <c r="T1778" s="7">
        <v>82000</v>
      </c>
      <c r="U1778" t="str">
        <f t="shared" si="189"/>
        <v>Reviewed</v>
      </c>
      <c r="V1778" t="str">
        <f t="shared" si="190"/>
        <v>outstanding</v>
      </c>
      <c r="W1778">
        <f t="shared" si="191"/>
        <v>1</v>
      </c>
      <c r="X1778" t="str">
        <f t="shared" si="192"/>
        <v>Attrited</v>
      </c>
      <c r="Y1778">
        <f t="shared" si="193"/>
        <v>2.6520547945205482</v>
      </c>
      <c r="Z1778" t="str">
        <f t="shared" si="194"/>
        <v>2–3 Years</v>
      </c>
      <c r="AA1778" t="str">
        <f t="shared" si="195"/>
        <v>70K–99K</v>
      </c>
    </row>
    <row r="1779" spans="1:27" ht="19.95" customHeight="1" x14ac:dyDescent="0.3">
      <c r="A1779" s="8" t="s">
        <v>1906</v>
      </c>
      <c r="B1779" s="9">
        <v>45251</v>
      </c>
      <c r="C1779" s="1" t="s">
        <v>34</v>
      </c>
      <c r="D1779" s="1" t="s">
        <v>22</v>
      </c>
      <c r="E1779" s="1" t="s">
        <v>23</v>
      </c>
      <c r="F1779" s="1" t="s">
        <v>99</v>
      </c>
      <c r="G1779" s="1" t="s">
        <v>36</v>
      </c>
      <c r="H1779" s="1" t="s">
        <v>49</v>
      </c>
      <c r="I1779" s="1" t="s">
        <v>27</v>
      </c>
      <c r="J1779" s="9">
        <v>45251</v>
      </c>
      <c r="K1779" s="9"/>
      <c r="L1779" s="1" t="s">
        <v>28</v>
      </c>
      <c r="M1779" s="1">
        <v>771</v>
      </c>
      <c r="N1779" s="1" t="s">
        <v>52</v>
      </c>
      <c r="O1779" s="1" t="s">
        <v>63</v>
      </c>
      <c r="P1779" s="1" t="s">
        <v>64</v>
      </c>
      <c r="Q1779" s="1">
        <v>3</v>
      </c>
      <c r="R1779" s="1" t="s">
        <v>37</v>
      </c>
      <c r="S1779" s="1">
        <v>2</v>
      </c>
      <c r="T1779" s="10">
        <v>122500</v>
      </c>
      <c r="U1779" t="str">
        <f t="shared" si="189"/>
        <v>Reviewed</v>
      </c>
      <c r="V1779" t="str">
        <f t="shared" si="190"/>
        <v>meets</v>
      </c>
      <c r="W1779">
        <f t="shared" si="191"/>
        <v>0</v>
      </c>
      <c r="X1779" t="str">
        <f t="shared" si="192"/>
        <v>Active</v>
      </c>
      <c r="Y1779">
        <f t="shared" si="193"/>
        <v>2.1123287671232878</v>
      </c>
      <c r="Z1779" t="str">
        <f t="shared" si="194"/>
        <v>2–3 Years</v>
      </c>
      <c r="AA1779" t="str">
        <f t="shared" si="195"/>
        <v>100K–129K</v>
      </c>
    </row>
    <row r="1780" spans="1:27" ht="19.95" customHeight="1" x14ac:dyDescent="0.3">
      <c r="A1780" s="4" t="s">
        <v>1907</v>
      </c>
      <c r="B1780" s="5">
        <v>45384</v>
      </c>
      <c r="C1780" s="6" t="s">
        <v>39</v>
      </c>
      <c r="D1780" s="6" t="s">
        <v>22</v>
      </c>
      <c r="E1780" s="6" t="s">
        <v>40</v>
      </c>
      <c r="F1780" s="6" t="s">
        <v>41</v>
      </c>
      <c r="G1780" s="6" t="s">
        <v>42</v>
      </c>
      <c r="H1780" s="6" t="s">
        <v>43</v>
      </c>
      <c r="I1780" s="6" t="s">
        <v>27</v>
      </c>
      <c r="J1780" s="5">
        <v>45384</v>
      </c>
      <c r="K1780" s="5"/>
      <c r="L1780" s="6" t="s">
        <v>28</v>
      </c>
      <c r="M1780" s="6">
        <v>638</v>
      </c>
      <c r="N1780" s="6" t="s">
        <v>52</v>
      </c>
      <c r="O1780" s="6" t="s">
        <v>63</v>
      </c>
      <c r="P1780" s="6" t="s">
        <v>107</v>
      </c>
      <c r="Q1780" s="6">
        <v>4</v>
      </c>
      <c r="R1780" s="6" t="s">
        <v>32</v>
      </c>
      <c r="S1780" s="6">
        <v>2</v>
      </c>
      <c r="T1780" s="7">
        <v>60500</v>
      </c>
      <c r="U1780" t="str">
        <f t="shared" si="189"/>
        <v>Reviewed</v>
      </c>
      <c r="V1780" t="str">
        <f t="shared" si="190"/>
        <v>exceeds</v>
      </c>
      <c r="W1780">
        <f t="shared" si="191"/>
        <v>0</v>
      </c>
      <c r="X1780" t="str">
        <f t="shared" si="192"/>
        <v>Active</v>
      </c>
      <c r="Y1780">
        <f t="shared" si="193"/>
        <v>1.747945205479452</v>
      </c>
      <c r="Z1780" t="str">
        <f t="shared" si="194"/>
        <v>1–2 Years</v>
      </c>
      <c r="AA1780" t="str">
        <f t="shared" si="195"/>
        <v>&lt;70K</v>
      </c>
    </row>
    <row r="1781" spans="1:27" ht="19.95" customHeight="1" x14ac:dyDescent="0.3">
      <c r="A1781" s="8" t="s">
        <v>1908</v>
      </c>
      <c r="B1781" s="9">
        <v>45460</v>
      </c>
      <c r="C1781" s="1" t="s">
        <v>46</v>
      </c>
      <c r="D1781" s="1" t="s">
        <v>22</v>
      </c>
      <c r="E1781" s="1" t="s">
        <v>40</v>
      </c>
      <c r="F1781" s="1" t="s">
        <v>187</v>
      </c>
      <c r="G1781" s="1" t="s">
        <v>42</v>
      </c>
      <c r="H1781" s="1" t="s">
        <v>110</v>
      </c>
      <c r="I1781" s="1" t="s">
        <v>27</v>
      </c>
      <c r="J1781" s="9">
        <v>45460</v>
      </c>
      <c r="K1781" s="9"/>
      <c r="L1781" s="1" t="s">
        <v>28</v>
      </c>
      <c r="M1781" s="1">
        <v>562</v>
      </c>
      <c r="N1781" s="1" t="s">
        <v>75</v>
      </c>
      <c r="O1781" s="1" t="s">
        <v>63</v>
      </c>
      <c r="P1781" s="1" t="s">
        <v>64</v>
      </c>
      <c r="Q1781" s="1">
        <v>4</v>
      </c>
      <c r="R1781" s="1" t="s">
        <v>32</v>
      </c>
      <c r="S1781" s="1">
        <v>2</v>
      </c>
      <c r="T1781" s="10">
        <v>131500</v>
      </c>
      <c r="U1781" t="str">
        <f t="shared" si="189"/>
        <v>Reviewed</v>
      </c>
      <c r="V1781" t="str">
        <f t="shared" si="190"/>
        <v>exceeds</v>
      </c>
      <c r="W1781">
        <f t="shared" si="191"/>
        <v>0</v>
      </c>
      <c r="X1781" t="str">
        <f t="shared" si="192"/>
        <v>Active</v>
      </c>
      <c r="Y1781">
        <f t="shared" si="193"/>
        <v>1.5397260273972602</v>
      </c>
      <c r="Z1781" t="str">
        <f t="shared" si="194"/>
        <v>1–2 Years</v>
      </c>
      <c r="AA1781" t="str">
        <f t="shared" si="195"/>
        <v>130K+</v>
      </c>
    </row>
    <row r="1782" spans="1:27" ht="19.95" customHeight="1" x14ac:dyDescent="0.3">
      <c r="A1782" s="4" t="s">
        <v>1909</v>
      </c>
      <c r="B1782" s="5">
        <v>45317</v>
      </c>
      <c r="C1782" s="6" t="s">
        <v>55</v>
      </c>
      <c r="D1782" s="6" t="s">
        <v>56</v>
      </c>
      <c r="E1782" s="6" t="s">
        <v>23</v>
      </c>
      <c r="F1782" s="6" t="s">
        <v>57</v>
      </c>
      <c r="G1782" s="6" t="s">
        <v>58</v>
      </c>
      <c r="H1782" s="6" t="s">
        <v>43</v>
      </c>
      <c r="I1782" s="6" t="s">
        <v>27</v>
      </c>
      <c r="J1782" s="5">
        <v>45317</v>
      </c>
      <c r="K1782" s="5"/>
      <c r="L1782" s="6" t="s">
        <v>28</v>
      </c>
      <c r="M1782" s="6">
        <v>705</v>
      </c>
      <c r="N1782" s="6" t="s">
        <v>52</v>
      </c>
      <c r="O1782" s="6" t="s">
        <v>63</v>
      </c>
      <c r="P1782" s="6" t="s">
        <v>107</v>
      </c>
      <c r="Q1782" s="6">
        <v>3</v>
      </c>
      <c r="R1782" s="6" t="s">
        <v>37</v>
      </c>
      <c r="S1782" s="6">
        <v>2</v>
      </c>
      <c r="T1782" s="7">
        <v>64000</v>
      </c>
      <c r="U1782" t="str">
        <f t="shared" si="189"/>
        <v>Reviewed</v>
      </c>
      <c r="V1782" t="str">
        <f t="shared" si="190"/>
        <v>meets</v>
      </c>
      <c r="W1782">
        <f t="shared" si="191"/>
        <v>0</v>
      </c>
      <c r="X1782" t="str">
        <f t="shared" si="192"/>
        <v>Active</v>
      </c>
      <c r="Y1782">
        <f t="shared" si="193"/>
        <v>1.9315068493150684</v>
      </c>
      <c r="Z1782" t="str">
        <f t="shared" si="194"/>
        <v>1–2 Years</v>
      </c>
      <c r="AA1782" t="str">
        <f t="shared" si="195"/>
        <v>&lt;70K</v>
      </c>
    </row>
    <row r="1783" spans="1:27" ht="19.95" customHeight="1" x14ac:dyDescent="0.3">
      <c r="A1783" s="8" t="s">
        <v>1910</v>
      </c>
      <c r="B1783" s="9">
        <v>45437</v>
      </c>
      <c r="C1783" s="1" t="s">
        <v>60</v>
      </c>
      <c r="D1783" s="1" t="s">
        <v>56</v>
      </c>
      <c r="E1783" s="1" t="s">
        <v>40</v>
      </c>
      <c r="F1783" s="1" t="s">
        <v>145</v>
      </c>
      <c r="G1783" s="1" t="s">
        <v>62</v>
      </c>
      <c r="H1783" s="1" t="s">
        <v>49</v>
      </c>
      <c r="I1783" s="1" t="s">
        <v>27</v>
      </c>
      <c r="J1783" s="9">
        <v>45437</v>
      </c>
      <c r="K1783" s="9"/>
      <c r="L1783" s="1" t="s">
        <v>28</v>
      </c>
      <c r="M1783" s="1">
        <v>585</v>
      </c>
      <c r="N1783" s="1" t="s">
        <v>75</v>
      </c>
      <c r="O1783" s="1" t="s">
        <v>63</v>
      </c>
      <c r="P1783" s="1" t="s">
        <v>64</v>
      </c>
      <c r="Q1783" s="1">
        <v>2</v>
      </c>
      <c r="R1783" s="1" t="s">
        <v>53</v>
      </c>
      <c r="S1783" s="1">
        <v>2</v>
      </c>
      <c r="T1783" s="10">
        <v>130000</v>
      </c>
      <c r="U1783" t="str">
        <f t="shared" si="189"/>
        <v>Reviewed</v>
      </c>
      <c r="V1783" t="str">
        <f t="shared" si="190"/>
        <v>needs_support</v>
      </c>
      <c r="W1783">
        <f t="shared" si="191"/>
        <v>0</v>
      </c>
      <c r="X1783" t="str">
        <f t="shared" si="192"/>
        <v>Active</v>
      </c>
      <c r="Y1783">
        <f t="shared" si="193"/>
        <v>1.6027397260273972</v>
      </c>
      <c r="Z1783" t="str">
        <f t="shared" si="194"/>
        <v>1–2 Years</v>
      </c>
      <c r="AA1783" t="str">
        <f t="shared" si="195"/>
        <v>130K+</v>
      </c>
    </row>
    <row r="1784" spans="1:27" ht="19.95" customHeight="1" x14ac:dyDescent="0.3">
      <c r="A1784" s="4" t="s">
        <v>1911</v>
      </c>
      <c r="B1784" s="5">
        <v>45506</v>
      </c>
      <c r="C1784" s="6" t="s">
        <v>66</v>
      </c>
      <c r="D1784" s="6" t="s">
        <v>56</v>
      </c>
      <c r="E1784" s="6" t="s">
        <v>67</v>
      </c>
      <c r="F1784" s="6" t="s">
        <v>588</v>
      </c>
      <c r="G1784" s="6" t="s">
        <v>69</v>
      </c>
      <c r="H1784" s="6" t="s">
        <v>110</v>
      </c>
      <c r="I1784" s="6" t="s">
        <v>27</v>
      </c>
      <c r="J1784" s="5">
        <v>45506</v>
      </c>
      <c r="K1784" s="5"/>
      <c r="L1784" s="6" t="s">
        <v>28</v>
      </c>
      <c r="M1784" s="6">
        <v>516</v>
      </c>
      <c r="N1784" s="6" t="s">
        <v>29</v>
      </c>
      <c r="O1784" s="6" t="s">
        <v>63</v>
      </c>
      <c r="P1784" s="6" t="s">
        <v>64</v>
      </c>
      <c r="Q1784" s="6">
        <v>4</v>
      </c>
      <c r="R1784" s="6" t="s">
        <v>32</v>
      </c>
      <c r="S1784" s="6">
        <v>1</v>
      </c>
      <c r="T1784" s="7">
        <v>185000</v>
      </c>
      <c r="U1784" t="str">
        <f t="shared" si="189"/>
        <v>Reviewed</v>
      </c>
      <c r="V1784" t="str">
        <f t="shared" si="190"/>
        <v>exceeds</v>
      </c>
      <c r="W1784">
        <f t="shared" si="191"/>
        <v>0</v>
      </c>
      <c r="X1784" t="str">
        <f t="shared" si="192"/>
        <v>Active</v>
      </c>
      <c r="Y1784">
        <f t="shared" si="193"/>
        <v>1.4136986301369863</v>
      </c>
      <c r="Z1784" t="str">
        <f t="shared" si="194"/>
        <v>1–2 Years</v>
      </c>
      <c r="AA1784" t="str">
        <f t="shared" si="195"/>
        <v>130K+</v>
      </c>
    </row>
    <row r="1785" spans="1:27" ht="19.95" customHeight="1" x14ac:dyDescent="0.3">
      <c r="A1785" s="8" t="s">
        <v>1912</v>
      </c>
      <c r="B1785" s="9">
        <v>45078</v>
      </c>
      <c r="C1785" s="1" t="s">
        <v>71</v>
      </c>
      <c r="D1785" s="1" t="s">
        <v>72</v>
      </c>
      <c r="E1785" s="1" t="s">
        <v>23</v>
      </c>
      <c r="F1785" s="1" t="s">
        <v>150</v>
      </c>
      <c r="G1785" s="1" t="s">
        <v>74</v>
      </c>
      <c r="H1785" s="1" t="s">
        <v>26</v>
      </c>
      <c r="I1785" s="1" t="s">
        <v>50</v>
      </c>
      <c r="J1785" s="9">
        <v>45078</v>
      </c>
      <c r="K1785" s="9">
        <v>45998</v>
      </c>
      <c r="L1785" s="1" t="s">
        <v>51</v>
      </c>
      <c r="M1785" s="1">
        <v>920</v>
      </c>
      <c r="N1785" s="1" t="s">
        <v>52</v>
      </c>
      <c r="O1785" s="1" t="s">
        <v>63</v>
      </c>
      <c r="P1785" s="1" t="s">
        <v>133</v>
      </c>
      <c r="Q1785" s="1">
        <v>4</v>
      </c>
      <c r="R1785" s="1" t="s">
        <v>32</v>
      </c>
      <c r="S1785" s="1">
        <v>3</v>
      </c>
      <c r="T1785" s="10">
        <v>83000</v>
      </c>
      <c r="U1785" t="str">
        <f t="shared" si="189"/>
        <v>Reviewed</v>
      </c>
      <c r="V1785" t="str">
        <f t="shared" si="190"/>
        <v>exceeds</v>
      </c>
      <c r="W1785">
        <f t="shared" si="191"/>
        <v>1</v>
      </c>
      <c r="X1785" t="str">
        <f t="shared" si="192"/>
        <v>Attrited</v>
      </c>
      <c r="Y1785">
        <f t="shared" si="193"/>
        <v>2.5205479452054793</v>
      </c>
      <c r="Z1785" t="str">
        <f t="shared" si="194"/>
        <v>2–3 Years</v>
      </c>
      <c r="AA1785" t="str">
        <f t="shared" si="195"/>
        <v>70K–99K</v>
      </c>
    </row>
    <row r="1786" spans="1:27" ht="19.95" customHeight="1" x14ac:dyDescent="0.3">
      <c r="A1786" s="4" t="s">
        <v>1913</v>
      </c>
      <c r="B1786" s="5">
        <v>45007</v>
      </c>
      <c r="C1786" s="6" t="s">
        <v>77</v>
      </c>
      <c r="D1786" s="6" t="s">
        <v>72</v>
      </c>
      <c r="E1786" s="6" t="s">
        <v>40</v>
      </c>
      <c r="F1786" s="6" t="s">
        <v>152</v>
      </c>
      <c r="G1786" s="6" t="s">
        <v>94</v>
      </c>
      <c r="H1786" s="6" t="s">
        <v>49</v>
      </c>
      <c r="I1786" s="6" t="s">
        <v>27</v>
      </c>
      <c r="J1786" s="5">
        <v>45007</v>
      </c>
      <c r="K1786" s="5"/>
      <c r="L1786" s="6" t="s">
        <v>28</v>
      </c>
      <c r="M1786" s="6">
        <v>1015</v>
      </c>
      <c r="N1786" s="6" t="s">
        <v>75</v>
      </c>
      <c r="O1786" s="6" t="s">
        <v>30</v>
      </c>
      <c r="P1786" s="6" t="s">
        <v>31</v>
      </c>
      <c r="Q1786" s="6">
        <v>3</v>
      </c>
      <c r="R1786" s="6" t="s">
        <v>37</v>
      </c>
      <c r="S1786" s="6">
        <v>3</v>
      </c>
      <c r="T1786" s="7">
        <v>127500</v>
      </c>
      <c r="U1786" t="str">
        <f t="shared" si="189"/>
        <v>Reviewed</v>
      </c>
      <c r="V1786" t="str">
        <f t="shared" si="190"/>
        <v>meets</v>
      </c>
      <c r="W1786">
        <f t="shared" si="191"/>
        <v>0</v>
      </c>
      <c r="X1786" t="str">
        <f t="shared" si="192"/>
        <v>Active</v>
      </c>
      <c r="Y1786">
        <f t="shared" si="193"/>
        <v>2.7808219178082192</v>
      </c>
      <c r="Z1786" t="str">
        <f t="shared" si="194"/>
        <v>2–3 Years</v>
      </c>
      <c r="AA1786" t="str">
        <f t="shared" si="195"/>
        <v>100K–129K</v>
      </c>
    </row>
    <row r="1787" spans="1:27" ht="19.95" customHeight="1" x14ac:dyDescent="0.3">
      <c r="A1787" s="8" t="s">
        <v>1914</v>
      </c>
      <c r="B1787" s="9">
        <v>44944</v>
      </c>
      <c r="C1787" s="1" t="s">
        <v>81</v>
      </c>
      <c r="D1787" s="1" t="s">
        <v>72</v>
      </c>
      <c r="E1787" s="1" t="s">
        <v>23</v>
      </c>
      <c r="F1787" s="1" t="s">
        <v>82</v>
      </c>
      <c r="G1787" s="1" t="s">
        <v>83</v>
      </c>
      <c r="H1787" s="1" t="s">
        <v>26</v>
      </c>
      <c r="I1787" s="1" t="s">
        <v>27</v>
      </c>
      <c r="J1787" s="9">
        <v>44944</v>
      </c>
      <c r="K1787" s="9"/>
      <c r="L1787" s="1" t="s">
        <v>28</v>
      </c>
      <c r="M1787" s="1">
        <v>1078</v>
      </c>
      <c r="N1787" s="1" t="s">
        <v>29</v>
      </c>
      <c r="O1787" s="1" t="s">
        <v>63</v>
      </c>
      <c r="P1787" s="1" t="s">
        <v>64</v>
      </c>
      <c r="Q1787" s="1">
        <v>3</v>
      </c>
      <c r="R1787" s="1" t="s">
        <v>37</v>
      </c>
      <c r="S1787" s="1">
        <v>3</v>
      </c>
      <c r="T1787" s="10">
        <v>76500</v>
      </c>
      <c r="U1787" t="str">
        <f t="shared" si="189"/>
        <v>Reviewed</v>
      </c>
      <c r="V1787" t="str">
        <f t="shared" si="190"/>
        <v>meets</v>
      </c>
      <c r="W1787">
        <f t="shared" si="191"/>
        <v>0</v>
      </c>
      <c r="X1787" t="str">
        <f t="shared" si="192"/>
        <v>Active</v>
      </c>
      <c r="Y1787">
        <f t="shared" si="193"/>
        <v>2.9534246575342467</v>
      </c>
      <c r="Z1787" t="str">
        <f t="shared" si="194"/>
        <v>2–3 Years</v>
      </c>
      <c r="AA1787" t="str">
        <f t="shared" si="195"/>
        <v>70K–99K</v>
      </c>
    </row>
    <row r="1788" spans="1:27" ht="19.95" customHeight="1" x14ac:dyDescent="0.3">
      <c r="A1788" s="4" t="s">
        <v>1915</v>
      </c>
      <c r="B1788" s="5">
        <v>45400</v>
      </c>
      <c r="C1788" s="6" t="s">
        <v>86</v>
      </c>
      <c r="D1788" s="6" t="s">
        <v>87</v>
      </c>
      <c r="E1788" s="6" t="s">
        <v>67</v>
      </c>
      <c r="F1788" s="6" t="s">
        <v>114</v>
      </c>
      <c r="G1788" s="6" t="s">
        <v>94</v>
      </c>
      <c r="H1788" s="6" t="s">
        <v>43</v>
      </c>
      <c r="I1788" s="6" t="s">
        <v>27</v>
      </c>
      <c r="J1788" s="5">
        <v>45400</v>
      </c>
      <c r="K1788" s="5"/>
      <c r="L1788" s="6" t="s">
        <v>28</v>
      </c>
      <c r="M1788" s="6">
        <v>622</v>
      </c>
      <c r="N1788" s="6" t="s">
        <v>29</v>
      </c>
      <c r="O1788" s="6" t="s">
        <v>105</v>
      </c>
      <c r="P1788" s="6" t="s">
        <v>31</v>
      </c>
      <c r="Q1788" s="6">
        <v>3</v>
      </c>
      <c r="R1788" s="6" t="s">
        <v>37</v>
      </c>
      <c r="S1788" s="6">
        <v>2</v>
      </c>
      <c r="T1788" s="7">
        <v>62000</v>
      </c>
      <c r="U1788" t="str">
        <f t="shared" si="189"/>
        <v>Reviewed</v>
      </c>
      <c r="V1788" t="str">
        <f t="shared" si="190"/>
        <v>meets</v>
      </c>
      <c r="W1788">
        <f t="shared" si="191"/>
        <v>0</v>
      </c>
      <c r="X1788" t="str">
        <f t="shared" si="192"/>
        <v>Active</v>
      </c>
      <c r="Y1788">
        <f t="shared" si="193"/>
        <v>1.704109589041096</v>
      </c>
      <c r="Z1788" t="str">
        <f t="shared" si="194"/>
        <v>1–2 Years</v>
      </c>
      <c r="AA1788" t="str">
        <f t="shared" si="195"/>
        <v>&lt;70K</v>
      </c>
    </row>
    <row r="1789" spans="1:27" ht="19.95" customHeight="1" x14ac:dyDescent="0.3">
      <c r="A1789" s="8" t="s">
        <v>1916</v>
      </c>
      <c r="B1789" s="9">
        <v>45157</v>
      </c>
      <c r="C1789" s="1" t="s">
        <v>91</v>
      </c>
      <c r="D1789" s="1" t="s">
        <v>87</v>
      </c>
      <c r="E1789" s="1" t="s">
        <v>92</v>
      </c>
      <c r="F1789" s="1" t="s">
        <v>114</v>
      </c>
      <c r="G1789" s="1" t="s">
        <v>94</v>
      </c>
      <c r="H1789" s="1" t="s">
        <v>43</v>
      </c>
      <c r="I1789" s="1" t="s">
        <v>27</v>
      </c>
      <c r="J1789" s="9">
        <v>45157</v>
      </c>
      <c r="K1789" s="9"/>
      <c r="L1789" s="1" t="s">
        <v>28</v>
      </c>
      <c r="M1789" s="1">
        <v>865</v>
      </c>
      <c r="N1789" s="1" t="s">
        <v>52</v>
      </c>
      <c r="O1789" s="1" t="s">
        <v>63</v>
      </c>
      <c r="P1789" s="1" t="s">
        <v>31</v>
      </c>
      <c r="Q1789" s="1">
        <v>4</v>
      </c>
      <c r="R1789" s="1" t="s">
        <v>32</v>
      </c>
      <c r="S1789" s="1">
        <v>2</v>
      </c>
      <c r="T1789" s="10">
        <v>70000</v>
      </c>
      <c r="U1789" t="str">
        <f t="shared" si="189"/>
        <v>Reviewed</v>
      </c>
      <c r="V1789" t="str">
        <f t="shared" si="190"/>
        <v>exceeds</v>
      </c>
      <c r="W1789">
        <f t="shared" si="191"/>
        <v>0</v>
      </c>
      <c r="X1789" t="str">
        <f t="shared" si="192"/>
        <v>Active</v>
      </c>
      <c r="Y1789">
        <f t="shared" si="193"/>
        <v>2.3698630136986303</v>
      </c>
      <c r="Z1789" t="str">
        <f t="shared" si="194"/>
        <v>2–3 Years</v>
      </c>
      <c r="AA1789" t="str">
        <f t="shared" si="195"/>
        <v>70K–99K</v>
      </c>
    </row>
    <row r="1790" spans="1:27" ht="19.95" customHeight="1" x14ac:dyDescent="0.3">
      <c r="A1790" s="4" t="s">
        <v>1917</v>
      </c>
      <c r="B1790" s="5">
        <v>45602</v>
      </c>
      <c r="C1790" s="6" t="s">
        <v>21</v>
      </c>
      <c r="D1790" s="6" t="s">
        <v>22</v>
      </c>
      <c r="E1790" s="6" t="s">
        <v>23</v>
      </c>
      <c r="F1790" s="6" t="s">
        <v>174</v>
      </c>
      <c r="G1790" s="6" t="s">
        <v>42</v>
      </c>
      <c r="H1790" s="6" t="s">
        <v>26</v>
      </c>
      <c r="I1790" s="6" t="s">
        <v>27</v>
      </c>
      <c r="J1790" s="5">
        <v>45602</v>
      </c>
      <c r="K1790" s="5"/>
      <c r="L1790" s="6" t="s">
        <v>28</v>
      </c>
      <c r="M1790" s="6">
        <v>420</v>
      </c>
      <c r="N1790" s="6" t="s">
        <v>29</v>
      </c>
      <c r="O1790" s="6" t="s">
        <v>63</v>
      </c>
      <c r="P1790" s="6" t="s">
        <v>64</v>
      </c>
      <c r="Q1790" s="6">
        <v>2</v>
      </c>
      <c r="R1790" s="6" t="s">
        <v>53</v>
      </c>
      <c r="S1790" s="6">
        <v>1</v>
      </c>
      <c r="T1790" s="7">
        <v>98500</v>
      </c>
      <c r="U1790" t="str">
        <f t="shared" si="189"/>
        <v>Reviewed</v>
      </c>
      <c r="V1790" t="str">
        <f t="shared" si="190"/>
        <v>needs_support</v>
      </c>
      <c r="W1790">
        <f t="shared" si="191"/>
        <v>0</v>
      </c>
      <c r="X1790" t="str">
        <f t="shared" si="192"/>
        <v>Active</v>
      </c>
      <c r="Y1790">
        <f t="shared" si="193"/>
        <v>1.1506849315068493</v>
      </c>
      <c r="Z1790" t="str">
        <f t="shared" si="194"/>
        <v>1–2 Years</v>
      </c>
      <c r="AA1790" t="str">
        <f t="shared" si="195"/>
        <v>70K–99K</v>
      </c>
    </row>
    <row r="1791" spans="1:27" ht="19.95" customHeight="1" x14ac:dyDescent="0.3">
      <c r="A1791" s="8" t="s">
        <v>1918</v>
      </c>
      <c r="B1791" s="9">
        <v>45834</v>
      </c>
      <c r="C1791" s="1" t="s">
        <v>34</v>
      </c>
      <c r="D1791" s="1" t="s">
        <v>22</v>
      </c>
      <c r="E1791" s="1" t="s">
        <v>23</v>
      </c>
      <c r="F1791" s="1" t="s">
        <v>24</v>
      </c>
      <c r="G1791" s="1" t="s">
        <v>25</v>
      </c>
      <c r="H1791" s="1" t="s">
        <v>26</v>
      </c>
      <c r="I1791" s="1" t="s">
        <v>27</v>
      </c>
      <c r="J1791" s="9">
        <v>45834</v>
      </c>
      <c r="K1791" s="9"/>
      <c r="L1791" s="1" t="s">
        <v>28</v>
      </c>
      <c r="M1791" s="1">
        <v>188</v>
      </c>
      <c r="N1791" s="1" t="s">
        <v>122</v>
      </c>
      <c r="O1791" s="1" t="s">
        <v>63</v>
      </c>
      <c r="P1791" s="1" t="s">
        <v>64</v>
      </c>
      <c r="Q1791" s="1">
        <v>4</v>
      </c>
      <c r="R1791" s="1" t="s">
        <v>32</v>
      </c>
      <c r="S1791" s="1">
        <v>1</v>
      </c>
      <c r="T1791" s="10">
        <v>86500</v>
      </c>
      <c r="U1791" t="str">
        <f t="shared" si="189"/>
        <v>Reviewed</v>
      </c>
      <c r="V1791" t="str">
        <f t="shared" si="190"/>
        <v>exceeds</v>
      </c>
      <c r="W1791">
        <f t="shared" si="191"/>
        <v>0</v>
      </c>
      <c r="X1791" t="str">
        <f t="shared" si="192"/>
        <v>Active</v>
      </c>
      <c r="Y1791">
        <f t="shared" si="193"/>
        <v>0.51506849315068493</v>
      </c>
      <c r="Z1791" t="str">
        <f t="shared" si="194"/>
        <v>&lt;1 Year</v>
      </c>
      <c r="AA1791" t="str">
        <f t="shared" si="195"/>
        <v>70K–99K</v>
      </c>
    </row>
    <row r="1792" spans="1:27" ht="19.95" customHeight="1" x14ac:dyDescent="0.3">
      <c r="A1792" s="4" t="s">
        <v>1919</v>
      </c>
      <c r="B1792" s="5">
        <v>45798</v>
      </c>
      <c r="C1792" s="6" t="s">
        <v>39</v>
      </c>
      <c r="D1792" s="6" t="s">
        <v>22</v>
      </c>
      <c r="E1792" s="6" t="s">
        <v>40</v>
      </c>
      <c r="F1792" s="6" t="s">
        <v>174</v>
      </c>
      <c r="G1792" s="6" t="s">
        <v>42</v>
      </c>
      <c r="H1792" s="6" t="s">
        <v>26</v>
      </c>
      <c r="I1792" s="6" t="s">
        <v>50</v>
      </c>
      <c r="J1792" s="5">
        <v>45798</v>
      </c>
      <c r="K1792" s="5">
        <v>45926</v>
      </c>
      <c r="L1792" s="6" t="s">
        <v>51</v>
      </c>
      <c r="M1792" s="6">
        <v>128</v>
      </c>
      <c r="N1792" s="6" t="s">
        <v>29</v>
      </c>
      <c r="O1792" s="6" t="s">
        <v>63</v>
      </c>
      <c r="P1792" s="6" t="s">
        <v>133</v>
      </c>
      <c r="Q1792" s="6" t="s">
        <v>95</v>
      </c>
      <c r="R1792" s="6" t="s">
        <v>28</v>
      </c>
      <c r="S1792" s="6">
        <v>0</v>
      </c>
      <c r="T1792" s="7">
        <v>104000</v>
      </c>
      <c r="U1792" t="str">
        <f t="shared" si="189"/>
        <v>Not Reviewed</v>
      </c>
      <c r="V1792" t="str">
        <f t="shared" si="190"/>
        <v>Not Reviewed</v>
      </c>
      <c r="W1792">
        <f t="shared" si="191"/>
        <v>1</v>
      </c>
      <c r="X1792" t="str">
        <f t="shared" si="192"/>
        <v>Attrited</v>
      </c>
      <c r="Y1792">
        <f t="shared" si="193"/>
        <v>0.35068493150684932</v>
      </c>
      <c r="Z1792" t="str">
        <f t="shared" si="194"/>
        <v>&lt;1 Year</v>
      </c>
      <c r="AA1792" t="str">
        <f t="shared" si="195"/>
        <v>100K–129K</v>
      </c>
    </row>
    <row r="1793" spans="1:27" ht="19.95" customHeight="1" x14ac:dyDescent="0.3">
      <c r="A1793" s="8" t="s">
        <v>1920</v>
      </c>
      <c r="B1793" s="9">
        <v>45707</v>
      </c>
      <c r="C1793" s="1" t="s">
        <v>46</v>
      </c>
      <c r="D1793" s="1" t="s">
        <v>22</v>
      </c>
      <c r="E1793" s="1" t="s">
        <v>40</v>
      </c>
      <c r="F1793" s="1" t="s">
        <v>174</v>
      </c>
      <c r="G1793" s="1" t="s">
        <v>42</v>
      </c>
      <c r="H1793" s="1" t="s">
        <v>26</v>
      </c>
      <c r="I1793" s="1" t="s">
        <v>27</v>
      </c>
      <c r="J1793" s="9">
        <v>45707</v>
      </c>
      <c r="K1793" s="9"/>
      <c r="L1793" s="1" t="s">
        <v>28</v>
      </c>
      <c r="M1793" s="1">
        <v>315</v>
      </c>
      <c r="N1793" s="1" t="s">
        <v>29</v>
      </c>
      <c r="O1793" s="1" t="s">
        <v>105</v>
      </c>
      <c r="P1793" s="1" t="s">
        <v>107</v>
      </c>
      <c r="Q1793" s="1">
        <v>3</v>
      </c>
      <c r="R1793" s="1" t="s">
        <v>37</v>
      </c>
      <c r="S1793" s="1">
        <v>1</v>
      </c>
      <c r="T1793" s="10">
        <v>86000</v>
      </c>
      <c r="U1793" t="str">
        <f t="shared" si="189"/>
        <v>Reviewed</v>
      </c>
      <c r="V1793" t="str">
        <f t="shared" si="190"/>
        <v>meets</v>
      </c>
      <c r="W1793">
        <f t="shared" si="191"/>
        <v>0</v>
      </c>
      <c r="X1793" t="str">
        <f t="shared" si="192"/>
        <v>Active</v>
      </c>
      <c r="Y1793">
        <f t="shared" si="193"/>
        <v>0.86301369863013699</v>
      </c>
      <c r="Z1793" t="str">
        <f t="shared" si="194"/>
        <v>&lt;1 Year</v>
      </c>
      <c r="AA1793" t="str">
        <f t="shared" si="195"/>
        <v>70K–99K</v>
      </c>
    </row>
    <row r="1794" spans="1:27" ht="19.95" customHeight="1" x14ac:dyDescent="0.3">
      <c r="A1794" s="4" t="s">
        <v>1921</v>
      </c>
      <c r="B1794" s="5">
        <v>45028</v>
      </c>
      <c r="C1794" s="6" t="s">
        <v>55</v>
      </c>
      <c r="D1794" s="6" t="s">
        <v>56</v>
      </c>
      <c r="E1794" s="6" t="s">
        <v>23</v>
      </c>
      <c r="F1794" s="6" t="s">
        <v>147</v>
      </c>
      <c r="G1794" s="6" t="s">
        <v>58</v>
      </c>
      <c r="H1794" s="6" t="s">
        <v>26</v>
      </c>
      <c r="I1794" s="6" t="s">
        <v>27</v>
      </c>
      <c r="J1794" s="5">
        <v>45028</v>
      </c>
      <c r="K1794" s="5"/>
      <c r="L1794" s="6" t="s">
        <v>28</v>
      </c>
      <c r="M1794" s="6">
        <v>994</v>
      </c>
      <c r="N1794" s="6" t="s">
        <v>140</v>
      </c>
      <c r="O1794" s="6" t="s">
        <v>63</v>
      </c>
      <c r="P1794" s="6" t="s">
        <v>64</v>
      </c>
      <c r="Q1794" s="6">
        <v>3</v>
      </c>
      <c r="R1794" s="6" t="s">
        <v>37</v>
      </c>
      <c r="S1794" s="6">
        <v>3</v>
      </c>
      <c r="T1794" s="7">
        <v>79500</v>
      </c>
      <c r="U1794" t="str">
        <f t="shared" ref="U1794:U1857" si="196">IF(LOWER(TRIM(Q1794&amp;""))="none","Not Reviewed","Reviewed")</f>
        <v>Reviewed</v>
      </c>
      <c r="V1794" t="str">
        <f t="shared" ref="V1794:V1857" si="197">IF(OR(Q1794="none",R1794=""),"Not Reviewed",R1794)</f>
        <v>meets</v>
      </c>
      <c r="W1794">
        <f t="shared" ref="W1794:W1857" si="198">IF(I1794="terminated",1,0)</f>
        <v>0</v>
      </c>
      <c r="X1794" t="str">
        <f t="shared" ref="X1794:X1857" si="199">IF(I1794="terminated","Attrited","Active")</f>
        <v>Active</v>
      </c>
      <c r="Y1794">
        <f t="shared" ref="Y1794:Y1857" si="200">M1794/365</f>
        <v>2.7232876712328768</v>
      </c>
      <c r="Z1794" t="str">
        <f t="shared" ref="Z1794:Z1857" si="201">IF(Y1794&lt;1,"&lt;1 Year",IF(Y1794&lt;2,"1–2 Years",IF(Y1794&lt;3,"2–3 Years","3+ Years")))</f>
        <v>2–3 Years</v>
      </c>
      <c r="AA1794" t="str">
        <f t="shared" ref="AA1794:AA1857" si="202">IF(T1794&lt;70000,"&lt;70K",IF(T1794&lt;100000,"70K–99K",IF(T1794&lt;130000,"100K–129K","130K+")))</f>
        <v>70K–99K</v>
      </c>
    </row>
    <row r="1795" spans="1:27" ht="19.95" customHeight="1" x14ac:dyDescent="0.3">
      <c r="A1795" s="8" t="s">
        <v>1922</v>
      </c>
      <c r="B1795" s="9">
        <v>45456</v>
      </c>
      <c r="C1795" s="1" t="s">
        <v>60</v>
      </c>
      <c r="D1795" s="1" t="s">
        <v>56</v>
      </c>
      <c r="E1795" s="1" t="s">
        <v>40</v>
      </c>
      <c r="F1795" s="1" t="s">
        <v>104</v>
      </c>
      <c r="G1795" s="1" t="s">
        <v>62</v>
      </c>
      <c r="H1795" s="1" t="s">
        <v>43</v>
      </c>
      <c r="I1795" s="1" t="s">
        <v>27</v>
      </c>
      <c r="J1795" s="9">
        <v>45456</v>
      </c>
      <c r="K1795" s="9"/>
      <c r="L1795" s="1" t="s">
        <v>28</v>
      </c>
      <c r="M1795" s="1">
        <v>566</v>
      </c>
      <c r="N1795" s="1" t="s">
        <v>52</v>
      </c>
      <c r="O1795" s="1" t="s">
        <v>30</v>
      </c>
      <c r="P1795" s="1" t="s">
        <v>31</v>
      </c>
      <c r="Q1795" s="1">
        <v>3</v>
      </c>
      <c r="R1795" s="1" t="s">
        <v>37</v>
      </c>
      <c r="S1795" s="1">
        <v>2</v>
      </c>
      <c r="T1795" s="10">
        <v>60000</v>
      </c>
      <c r="U1795" t="str">
        <f t="shared" si="196"/>
        <v>Reviewed</v>
      </c>
      <c r="V1795" t="str">
        <f t="shared" si="197"/>
        <v>meets</v>
      </c>
      <c r="W1795">
        <f t="shared" si="198"/>
        <v>0</v>
      </c>
      <c r="X1795" t="str">
        <f t="shared" si="199"/>
        <v>Active</v>
      </c>
      <c r="Y1795">
        <f t="shared" si="200"/>
        <v>1.5506849315068494</v>
      </c>
      <c r="Z1795" t="str">
        <f t="shared" si="201"/>
        <v>1–2 Years</v>
      </c>
      <c r="AA1795" t="str">
        <f t="shared" si="202"/>
        <v>&lt;70K</v>
      </c>
    </row>
    <row r="1796" spans="1:27" ht="19.95" customHeight="1" x14ac:dyDescent="0.3">
      <c r="A1796" s="4" t="s">
        <v>1923</v>
      </c>
      <c r="B1796" s="5">
        <v>45035</v>
      </c>
      <c r="C1796" s="6" t="s">
        <v>66</v>
      </c>
      <c r="D1796" s="6" t="s">
        <v>56</v>
      </c>
      <c r="E1796" s="6" t="s">
        <v>67</v>
      </c>
      <c r="F1796" s="6" t="s">
        <v>35</v>
      </c>
      <c r="G1796" s="6" t="s">
        <v>36</v>
      </c>
      <c r="H1796" s="6" t="s">
        <v>26</v>
      </c>
      <c r="I1796" s="6" t="s">
        <v>27</v>
      </c>
      <c r="J1796" s="5">
        <v>45035</v>
      </c>
      <c r="K1796" s="5"/>
      <c r="L1796" s="6" t="s">
        <v>28</v>
      </c>
      <c r="M1796" s="6">
        <v>987</v>
      </c>
      <c r="N1796" s="6" t="s">
        <v>29</v>
      </c>
      <c r="O1796" s="6" t="s">
        <v>170</v>
      </c>
      <c r="P1796" s="6" t="s">
        <v>64</v>
      </c>
      <c r="Q1796" s="6">
        <v>3</v>
      </c>
      <c r="R1796" s="6" t="s">
        <v>37</v>
      </c>
      <c r="S1796" s="6">
        <v>3</v>
      </c>
      <c r="T1796" s="7">
        <v>92000</v>
      </c>
      <c r="U1796" t="str">
        <f t="shared" si="196"/>
        <v>Reviewed</v>
      </c>
      <c r="V1796" t="str">
        <f t="shared" si="197"/>
        <v>meets</v>
      </c>
      <c r="W1796">
        <f t="shared" si="198"/>
        <v>0</v>
      </c>
      <c r="X1796" t="str">
        <f t="shared" si="199"/>
        <v>Active</v>
      </c>
      <c r="Y1796">
        <f t="shared" si="200"/>
        <v>2.7041095890410958</v>
      </c>
      <c r="Z1796" t="str">
        <f t="shared" si="201"/>
        <v>2–3 Years</v>
      </c>
      <c r="AA1796" t="str">
        <f t="shared" si="202"/>
        <v>70K–99K</v>
      </c>
    </row>
    <row r="1797" spans="1:27" ht="19.95" customHeight="1" x14ac:dyDescent="0.3">
      <c r="A1797" s="8" t="s">
        <v>1924</v>
      </c>
      <c r="B1797" s="9">
        <v>45476</v>
      </c>
      <c r="C1797" s="1" t="s">
        <v>71</v>
      </c>
      <c r="D1797" s="1" t="s">
        <v>72</v>
      </c>
      <c r="E1797" s="1" t="s">
        <v>23</v>
      </c>
      <c r="F1797" s="1" t="s">
        <v>73</v>
      </c>
      <c r="G1797" s="1" t="s">
        <v>74</v>
      </c>
      <c r="H1797" s="1" t="s">
        <v>49</v>
      </c>
      <c r="I1797" s="1" t="s">
        <v>27</v>
      </c>
      <c r="J1797" s="9">
        <v>45476</v>
      </c>
      <c r="K1797" s="9"/>
      <c r="L1797" s="1" t="s">
        <v>28</v>
      </c>
      <c r="M1797" s="1">
        <v>546</v>
      </c>
      <c r="N1797" s="1" t="s">
        <v>52</v>
      </c>
      <c r="O1797" s="1" t="s">
        <v>63</v>
      </c>
      <c r="P1797" s="1" t="s">
        <v>44</v>
      </c>
      <c r="Q1797" s="1">
        <v>3</v>
      </c>
      <c r="R1797" s="1" t="s">
        <v>37</v>
      </c>
      <c r="S1797" s="1">
        <v>2</v>
      </c>
      <c r="T1797" s="10">
        <v>134500</v>
      </c>
      <c r="U1797" t="str">
        <f t="shared" si="196"/>
        <v>Reviewed</v>
      </c>
      <c r="V1797" t="str">
        <f t="shared" si="197"/>
        <v>meets</v>
      </c>
      <c r="W1797">
        <f t="shared" si="198"/>
        <v>0</v>
      </c>
      <c r="X1797" t="str">
        <f t="shared" si="199"/>
        <v>Active</v>
      </c>
      <c r="Y1797">
        <f t="shared" si="200"/>
        <v>1.4958904109589042</v>
      </c>
      <c r="Z1797" t="str">
        <f t="shared" si="201"/>
        <v>1–2 Years</v>
      </c>
      <c r="AA1797" t="str">
        <f t="shared" si="202"/>
        <v>130K+</v>
      </c>
    </row>
    <row r="1798" spans="1:27" ht="19.95" customHeight="1" x14ac:dyDescent="0.3">
      <c r="A1798" s="4" t="s">
        <v>1925</v>
      </c>
      <c r="B1798" s="5">
        <v>44952</v>
      </c>
      <c r="C1798" s="6" t="s">
        <v>77</v>
      </c>
      <c r="D1798" s="6" t="s">
        <v>72</v>
      </c>
      <c r="E1798" s="6" t="s">
        <v>40</v>
      </c>
      <c r="F1798" s="6" t="s">
        <v>93</v>
      </c>
      <c r="G1798" s="6" t="s">
        <v>94</v>
      </c>
      <c r="H1798" s="6" t="s">
        <v>26</v>
      </c>
      <c r="I1798" s="6" t="s">
        <v>27</v>
      </c>
      <c r="J1798" s="5">
        <v>44952</v>
      </c>
      <c r="K1798" s="5"/>
      <c r="L1798" s="6" t="s">
        <v>28</v>
      </c>
      <c r="M1798" s="6">
        <v>1070</v>
      </c>
      <c r="N1798" s="6" t="s">
        <v>29</v>
      </c>
      <c r="O1798" s="6" t="s">
        <v>63</v>
      </c>
      <c r="P1798" s="6" t="s">
        <v>31</v>
      </c>
      <c r="Q1798" s="6">
        <v>3</v>
      </c>
      <c r="R1798" s="6" t="s">
        <v>37</v>
      </c>
      <c r="S1798" s="6">
        <v>3</v>
      </c>
      <c r="T1798" s="7">
        <v>79000</v>
      </c>
      <c r="U1798" t="str">
        <f t="shared" si="196"/>
        <v>Reviewed</v>
      </c>
      <c r="V1798" t="str">
        <f t="shared" si="197"/>
        <v>meets</v>
      </c>
      <c r="W1798">
        <f t="shared" si="198"/>
        <v>0</v>
      </c>
      <c r="X1798" t="str">
        <f t="shared" si="199"/>
        <v>Active</v>
      </c>
      <c r="Y1798">
        <f t="shared" si="200"/>
        <v>2.9315068493150687</v>
      </c>
      <c r="Z1798" t="str">
        <f t="shared" si="201"/>
        <v>2–3 Years</v>
      </c>
      <c r="AA1798" t="str">
        <f t="shared" si="202"/>
        <v>70K–99K</v>
      </c>
    </row>
    <row r="1799" spans="1:27" ht="19.95" customHeight="1" x14ac:dyDescent="0.3">
      <c r="A1799" s="8" t="s">
        <v>1926</v>
      </c>
      <c r="B1799" s="9">
        <v>45215</v>
      </c>
      <c r="C1799" s="1" t="s">
        <v>81</v>
      </c>
      <c r="D1799" s="1" t="s">
        <v>72</v>
      </c>
      <c r="E1799" s="1" t="s">
        <v>23</v>
      </c>
      <c r="F1799" s="1" t="s">
        <v>223</v>
      </c>
      <c r="G1799" s="1" t="s">
        <v>83</v>
      </c>
      <c r="H1799" s="1" t="s">
        <v>49</v>
      </c>
      <c r="I1799" s="1" t="s">
        <v>27</v>
      </c>
      <c r="J1799" s="9">
        <v>45215</v>
      </c>
      <c r="K1799" s="9"/>
      <c r="L1799" s="1" t="s">
        <v>28</v>
      </c>
      <c r="M1799" s="1">
        <v>807</v>
      </c>
      <c r="N1799" s="1" t="s">
        <v>29</v>
      </c>
      <c r="O1799" s="1" t="s">
        <v>30</v>
      </c>
      <c r="P1799" s="1" t="s">
        <v>31</v>
      </c>
      <c r="Q1799" s="1">
        <v>5</v>
      </c>
      <c r="R1799" s="1" t="s">
        <v>119</v>
      </c>
      <c r="S1799" s="1">
        <v>2</v>
      </c>
      <c r="T1799" s="10">
        <v>125500</v>
      </c>
      <c r="U1799" t="str">
        <f t="shared" si="196"/>
        <v>Reviewed</v>
      </c>
      <c r="V1799" t="str">
        <f t="shared" si="197"/>
        <v>outstanding</v>
      </c>
      <c r="W1799">
        <f t="shared" si="198"/>
        <v>0</v>
      </c>
      <c r="X1799" t="str">
        <f t="shared" si="199"/>
        <v>Active</v>
      </c>
      <c r="Y1799">
        <f t="shared" si="200"/>
        <v>2.2109589041095892</v>
      </c>
      <c r="Z1799" t="str">
        <f t="shared" si="201"/>
        <v>2–3 Years</v>
      </c>
      <c r="AA1799" t="str">
        <f t="shared" si="202"/>
        <v>100K–129K</v>
      </c>
    </row>
    <row r="1800" spans="1:27" ht="19.95" customHeight="1" x14ac:dyDescent="0.3">
      <c r="A1800" s="4" t="s">
        <v>1927</v>
      </c>
      <c r="B1800" s="5">
        <v>45410</v>
      </c>
      <c r="C1800" s="6" t="s">
        <v>86</v>
      </c>
      <c r="D1800" s="6" t="s">
        <v>87</v>
      </c>
      <c r="E1800" s="6" t="s">
        <v>67</v>
      </c>
      <c r="F1800" s="6" t="s">
        <v>116</v>
      </c>
      <c r="G1800" s="6" t="s">
        <v>89</v>
      </c>
      <c r="H1800" s="6" t="s">
        <v>26</v>
      </c>
      <c r="I1800" s="6" t="s">
        <v>50</v>
      </c>
      <c r="J1800" s="5">
        <v>45410</v>
      </c>
      <c r="K1800" s="5">
        <v>45918</v>
      </c>
      <c r="L1800" s="6" t="s">
        <v>51</v>
      </c>
      <c r="M1800" s="6">
        <v>508</v>
      </c>
      <c r="N1800" s="6" t="s">
        <v>52</v>
      </c>
      <c r="O1800" s="6" t="s">
        <v>63</v>
      </c>
      <c r="P1800" s="6" t="s">
        <v>31</v>
      </c>
      <c r="Q1800" s="6">
        <v>4</v>
      </c>
      <c r="R1800" s="6" t="s">
        <v>32</v>
      </c>
      <c r="S1800" s="6">
        <v>1</v>
      </c>
      <c r="T1800" s="7">
        <v>100500</v>
      </c>
      <c r="U1800" t="str">
        <f t="shared" si="196"/>
        <v>Reviewed</v>
      </c>
      <c r="V1800" t="str">
        <f t="shared" si="197"/>
        <v>exceeds</v>
      </c>
      <c r="W1800">
        <f t="shared" si="198"/>
        <v>1</v>
      </c>
      <c r="X1800" t="str">
        <f t="shared" si="199"/>
        <v>Attrited</v>
      </c>
      <c r="Y1800">
        <f t="shared" si="200"/>
        <v>1.3917808219178083</v>
      </c>
      <c r="Z1800" t="str">
        <f t="shared" si="201"/>
        <v>1–2 Years</v>
      </c>
      <c r="AA1800" t="str">
        <f t="shared" si="202"/>
        <v>100K–129K</v>
      </c>
    </row>
    <row r="1801" spans="1:27" ht="19.95" customHeight="1" x14ac:dyDescent="0.3">
      <c r="A1801" s="8" t="s">
        <v>1928</v>
      </c>
      <c r="B1801" s="9">
        <v>45785</v>
      </c>
      <c r="C1801" s="1" t="s">
        <v>91</v>
      </c>
      <c r="D1801" s="1" t="s">
        <v>87</v>
      </c>
      <c r="E1801" s="1" t="s">
        <v>92</v>
      </c>
      <c r="F1801" s="1" t="s">
        <v>93</v>
      </c>
      <c r="G1801" s="1" t="s">
        <v>94</v>
      </c>
      <c r="H1801" s="1" t="s">
        <v>26</v>
      </c>
      <c r="I1801" s="1" t="s">
        <v>27</v>
      </c>
      <c r="J1801" s="9">
        <v>45785</v>
      </c>
      <c r="K1801" s="9"/>
      <c r="L1801" s="1" t="s">
        <v>28</v>
      </c>
      <c r="M1801" s="1">
        <v>237</v>
      </c>
      <c r="N1801" s="1" t="s">
        <v>52</v>
      </c>
      <c r="O1801" s="1" t="s">
        <v>63</v>
      </c>
      <c r="P1801" s="1" t="s">
        <v>64</v>
      </c>
      <c r="Q1801" s="1">
        <v>2</v>
      </c>
      <c r="R1801" s="1" t="s">
        <v>53</v>
      </c>
      <c r="S1801" s="1">
        <v>1</v>
      </c>
      <c r="T1801" s="10">
        <v>94000</v>
      </c>
      <c r="U1801" t="str">
        <f t="shared" si="196"/>
        <v>Reviewed</v>
      </c>
      <c r="V1801" t="str">
        <f t="shared" si="197"/>
        <v>needs_support</v>
      </c>
      <c r="W1801">
        <f t="shared" si="198"/>
        <v>0</v>
      </c>
      <c r="X1801" t="str">
        <f t="shared" si="199"/>
        <v>Active</v>
      </c>
      <c r="Y1801">
        <f t="shared" si="200"/>
        <v>0.64931506849315068</v>
      </c>
      <c r="Z1801" t="str">
        <f t="shared" si="201"/>
        <v>&lt;1 Year</v>
      </c>
      <c r="AA1801" t="str">
        <f t="shared" si="202"/>
        <v>70K–99K</v>
      </c>
    </row>
    <row r="1802" spans="1:27" ht="19.95" customHeight="1" x14ac:dyDescent="0.3">
      <c r="A1802" s="4" t="s">
        <v>1929</v>
      </c>
      <c r="B1802" s="5">
        <v>44960</v>
      </c>
      <c r="C1802" s="6" t="s">
        <v>21</v>
      </c>
      <c r="D1802" s="6" t="s">
        <v>22</v>
      </c>
      <c r="E1802" s="6" t="s">
        <v>23</v>
      </c>
      <c r="F1802" s="6" t="s">
        <v>99</v>
      </c>
      <c r="G1802" s="6" t="s">
        <v>36</v>
      </c>
      <c r="H1802" s="6" t="s">
        <v>49</v>
      </c>
      <c r="I1802" s="6" t="s">
        <v>27</v>
      </c>
      <c r="J1802" s="5">
        <v>44960</v>
      </c>
      <c r="K1802" s="5"/>
      <c r="L1802" s="6" t="s">
        <v>28</v>
      </c>
      <c r="M1802" s="6">
        <v>1062</v>
      </c>
      <c r="N1802" s="6" t="s">
        <v>75</v>
      </c>
      <c r="O1802" s="6" t="s">
        <v>30</v>
      </c>
      <c r="P1802" s="6" t="s">
        <v>64</v>
      </c>
      <c r="Q1802" s="6">
        <v>5</v>
      </c>
      <c r="R1802" s="6" t="s">
        <v>119</v>
      </c>
      <c r="S1802" s="6">
        <v>3</v>
      </c>
      <c r="T1802" s="7">
        <v>106000</v>
      </c>
      <c r="U1802" t="str">
        <f t="shared" si="196"/>
        <v>Reviewed</v>
      </c>
      <c r="V1802" t="str">
        <f t="shared" si="197"/>
        <v>outstanding</v>
      </c>
      <c r="W1802">
        <f t="shared" si="198"/>
        <v>0</v>
      </c>
      <c r="X1802" t="str">
        <f t="shared" si="199"/>
        <v>Active</v>
      </c>
      <c r="Y1802">
        <f t="shared" si="200"/>
        <v>2.9095890410958902</v>
      </c>
      <c r="Z1802" t="str">
        <f t="shared" si="201"/>
        <v>2–3 Years</v>
      </c>
      <c r="AA1802" t="str">
        <f t="shared" si="202"/>
        <v>100K–129K</v>
      </c>
    </row>
    <row r="1803" spans="1:27" ht="19.95" customHeight="1" x14ac:dyDescent="0.3">
      <c r="A1803" s="8" t="s">
        <v>1930</v>
      </c>
      <c r="B1803" s="9">
        <v>45407</v>
      </c>
      <c r="C1803" s="1" t="s">
        <v>34</v>
      </c>
      <c r="D1803" s="1" t="s">
        <v>22</v>
      </c>
      <c r="E1803" s="1" t="s">
        <v>23</v>
      </c>
      <c r="F1803" s="1" t="s">
        <v>138</v>
      </c>
      <c r="G1803" s="1" t="s">
        <v>36</v>
      </c>
      <c r="H1803" s="1" t="s">
        <v>43</v>
      </c>
      <c r="I1803" s="1" t="s">
        <v>27</v>
      </c>
      <c r="J1803" s="9">
        <v>45407</v>
      </c>
      <c r="K1803" s="9"/>
      <c r="L1803" s="1" t="s">
        <v>28</v>
      </c>
      <c r="M1803" s="1">
        <v>615</v>
      </c>
      <c r="N1803" s="1" t="s">
        <v>29</v>
      </c>
      <c r="O1803" s="1" t="s">
        <v>63</v>
      </c>
      <c r="P1803" s="1" t="s">
        <v>107</v>
      </c>
      <c r="Q1803" s="1">
        <v>2</v>
      </c>
      <c r="R1803" s="1" t="s">
        <v>53</v>
      </c>
      <c r="S1803" s="1">
        <v>2</v>
      </c>
      <c r="T1803" s="10">
        <v>66000</v>
      </c>
      <c r="U1803" t="str">
        <f t="shared" si="196"/>
        <v>Reviewed</v>
      </c>
      <c r="V1803" t="str">
        <f t="shared" si="197"/>
        <v>needs_support</v>
      </c>
      <c r="W1803">
        <f t="shared" si="198"/>
        <v>0</v>
      </c>
      <c r="X1803" t="str">
        <f t="shared" si="199"/>
        <v>Active</v>
      </c>
      <c r="Y1803">
        <f t="shared" si="200"/>
        <v>1.6849315068493151</v>
      </c>
      <c r="Z1803" t="str">
        <f t="shared" si="201"/>
        <v>1–2 Years</v>
      </c>
      <c r="AA1803" t="str">
        <f t="shared" si="202"/>
        <v>&lt;70K</v>
      </c>
    </row>
    <row r="1804" spans="1:27" ht="19.95" customHeight="1" x14ac:dyDescent="0.3">
      <c r="A1804" s="4" t="s">
        <v>1931</v>
      </c>
      <c r="B1804" s="5">
        <v>45908</v>
      </c>
      <c r="C1804" s="6" t="s">
        <v>39</v>
      </c>
      <c r="D1804" s="6" t="s">
        <v>22</v>
      </c>
      <c r="E1804" s="6" t="s">
        <v>40</v>
      </c>
      <c r="F1804" s="6" t="s">
        <v>174</v>
      </c>
      <c r="G1804" s="6" t="s">
        <v>42</v>
      </c>
      <c r="H1804" s="6" t="s">
        <v>26</v>
      </c>
      <c r="I1804" s="6" t="s">
        <v>27</v>
      </c>
      <c r="J1804" s="5">
        <v>45908</v>
      </c>
      <c r="K1804" s="5"/>
      <c r="L1804" s="6" t="s">
        <v>28</v>
      </c>
      <c r="M1804" s="6">
        <v>114</v>
      </c>
      <c r="N1804" s="6" t="s">
        <v>29</v>
      </c>
      <c r="O1804" s="6" t="s">
        <v>30</v>
      </c>
      <c r="P1804" s="6" t="s">
        <v>133</v>
      </c>
      <c r="Q1804" s="6" t="s">
        <v>95</v>
      </c>
      <c r="R1804" s="6" t="s">
        <v>28</v>
      </c>
      <c r="S1804" s="6">
        <v>0</v>
      </c>
      <c r="T1804" s="7">
        <v>102000</v>
      </c>
      <c r="U1804" t="str">
        <f t="shared" si="196"/>
        <v>Not Reviewed</v>
      </c>
      <c r="V1804" t="str">
        <f t="shared" si="197"/>
        <v>Not Reviewed</v>
      </c>
      <c r="W1804">
        <f t="shared" si="198"/>
        <v>0</v>
      </c>
      <c r="X1804" t="str">
        <f t="shared" si="199"/>
        <v>Active</v>
      </c>
      <c r="Y1804">
        <f t="shared" si="200"/>
        <v>0.31232876712328766</v>
      </c>
      <c r="Z1804" t="str">
        <f t="shared" si="201"/>
        <v>&lt;1 Year</v>
      </c>
      <c r="AA1804" t="str">
        <f t="shared" si="202"/>
        <v>100K–129K</v>
      </c>
    </row>
    <row r="1805" spans="1:27" ht="19.95" customHeight="1" x14ac:dyDescent="0.3">
      <c r="A1805" s="8" t="s">
        <v>1932</v>
      </c>
      <c r="B1805" s="9">
        <v>44933</v>
      </c>
      <c r="C1805" s="1" t="s">
        <v>46</v>
      </c>
      <c r="D1805" s="1" t="s">
        <v>22</v>
      </c>
      <c r="E1805" s="1" t="s">
        <v>40</v>
      </c>
      <c r="F1805" s="1" t="s">
        <v>101</v>
      </c>
      <c r="G1805" s="1" t="s">
        <v>48</v>
      </c>
      <c r="H1805" s="1" t="s">
        <v>26</v>
      </c>
      <c r="I1805" s="1" t="s">
        <v>27</v>
      </c>
      <c r="J1805" s="9">
        <v>44933</v>
      </c>
      <c r="K1805" s="9"/>
      <c r="L1805" s="1" t="s">
        <v>28</v>
      </c>
      <c r="M1805" s="1">
        <v>1089</v>
      </c>
      <c r="N1805" s="1" t="s">
        <v>52</v>
      </c>
      <c r="O1805" s="1" t="s">
        <v>63</v>
      </c>
      <c r="P1805" s="1" t="s">
        <v>64</v>
      </c>
      <c r="Q1805" s="1">
        <v>4</v>
      </c>
      <c r="R1805" s="1" t="s">
        <v>32</v>
      </c>
      <c r="S1805" s="1">
        <v>3</v>
      </c>
      <c r="T1805" s="10">
        <v>88000</v>
      </c>
      <c r="U1805" t="str">
        <f t="shared" si="196"/>
        <v>Reviewed</v>
      </c>
      <c r="V1805" t="str">
        <f t="shared" si="197"/>
        <v>exceeds</v>
      </c>
      <c r="W1805">
        <f t="shared" si="198"/>
        <v>0</v>
      </c>
      <c r="X1805" t="str">
        <f t="shared" si="199"/>
        <v>Active</v>
      </c>
      <c r="Y1805">
        <f t="shared" si="200"/>
        <v>2.9835616438356163</v>
      </c>
      <c r="Z1805" t="str">
        <f t="shared" si="201"/>
        <v>2–3 Years</v>
      </c>
      <c r="AA1805" t="str">
        <f t="shared" si="202"/>
        <v>70K–99K</v>
      </c>
    </row>
    <row r="1806" spans="1:27" ht="19.95" customHeight="1" x14ac:dyDescent="0.3">
      <c r="A1806" s="4" t="s">
        <v>1933</v>
      </c>
      <c r="B1806" s="5">
        <v>44990</v>
      </c>
      <c r="C1806" s="6" t="s">
        <v>55</v>
      </c>
      <c r="D1806" s="6" t="s">
        <v>56</v>
      </c>
      <c r="E1806" s="6" t="s">
        <v>23</v>
      </c>
      <c r="F1806" s="6" t="s">
        <v>145</v>
      </c>
      <c r="G1806" s="6" t="s">
        <v>62</v>
      </c>
      <c r="H1806" s="6" t="s">
        <v>49</v>
      </c>
      <c r="I1806" s="6" t="s">
        <v>27</v>
      </c>
      <c r="J1806" s="5">
        <v>44990</v>
      </c>
      <c r="K1806" s="5"/>
      <c r="L1806" s="6" t="s">
        <v>28</v>
      </c>
      <c r="M1806" s="6">
        <v>1032</v>
      </c>
      <c r="N1806" s="6" t="s">
        <v>29</v>
      </c>
      <c r="O1806" s="6" t="s">
        <v>30</v>
      </c>
      <c r="P1806" s="6" t="s">
        <v>107</v>
      </c>
      <c r="Q1806" s="6">
        <v>3</v>
      </c>
      <c r="R1806" s="6" t="s">
        <v>37</v>
      </c>
      <c r="S1806" s="6">
        <v>3</v>
      </c>
      <c r="T1806" s="7">
        <v>113500</v>
      </c>
      <c r="U1806" t="str">
        <f t="shared" si="196"/>
        <v>Reviewed</v>
      </c>
      <c r="V1806" t="str">
        <f t="shared" si="197"/>
        <v>meets</v>
      </c>
      <c r="W1806">
        <f t="shared" si="198"/>
        <v>0</v>
      </c>
      <c r="X1806" t="str">
        <f t="shared" si="199"/>
        <v>Active</v>
      </c>
      <c r="Y1806">
        <f t="shared" si="200"/>
        <v>2.8273972602739725</v>
      </c>
      <c r="Z1806" t="str">
        <f t="shared" si="201"/>
        <v>2–3 Years</v>
      </c>
      <c r="AA1806" t="str">
        <f t="shared" si="202"/>
        <v>100K–129K</v>
      </c>
    </row>
    <row r="1807" spans="1:27" ht="19.95" customHeight="1" x14ac:dyDescent="0.3">
      <c r="A1807" s="8" t="s">
        <v>1934</v>
      </c>
      <c r="B1807" s="9">
        <v>44947</v>
      </c>
      <c r="C1807" s="1" t="s">
        <v>60</v>
      </c>
      <c r="D1807" s="1" t="s">
        <v>56</v>
      </c>
      <c r="E1807" s="1" t="s">
        <v>40</v>
      </c>
      <c r="F1807" s="1" t="s">
        <v>145</v>
      </c>
      <c r="G1807" s="1" t="s">
        <v>62</v>
      </c>
      <c r="H1807" s="1" t="s">
        <v>49</v>
      </c>
      <c r="I1807" s="1" t="s">
        <v>50</v>
      </c>
      <c r="J1807" s="9">
        <v>44947</v>
      </c>
      <c r="K1807" s="9">
        <v>45735</v>
      </c>
      <c r="L1807" s="1" t="s">
        <v>51</v>
      </c>
      <c r="M1807" s="1">
        <v>788</v>
      </c>
      <c r="N1807" s="1" t="s">
        <v>75</v>
      </c>
      <c r="O1807" s="1" t="s">
        <v>43</v>
      </c>
      <c r="P1807" s="1" t="s">
        <v>64</v>
      </c>
      <c r="Q1807" s="1">
        <v>3</v>
      </c>
      <c r="R1807" s="1" t="s">
        <v>37</v>
      </c>
      <c r="S1807" s="1">
        <v>2</v>
      </c>
      <c r="T1807" s="10">
        <v>141500</v>
      </c>
      <c r="U1807" t="str">
        <f t="shared" si="196"/>
        <v>Reviewed</v>
      </c>
      <c r="V1807" t="str">
        <f t="shared" si="197"/>
        <v>meets</v>
      </c>
      <c r="W1807">
        <f t="shared" si="198"/>
        <v>1</v>
      </c>
      <c r="X1807" t="str">
        <f t="shared" si="199"/>
        <v>Attrited</v>
      </c>
      <c r="Y1807">
        <f t="shared" si="200"/>
        <v>2.1589041095890411</v>
      </c>
      <c r="Z1807" t="str">
        <f t="shared" si="201"/>
        <v>2–3 Years</v>
      </c>
      <c r="AA1807" t="str">
        <f t="shared" si="202"/>
        <v>130K+</v>
      </c>
    </row>
    <row r="1808" spans="1:27" ht="19.95" customHeight="1" x14ac:dyDescent="0.3">
      <c r="A1808" s="4" t="s">
        <v>1935</v>
      </c>
      <c r="B1808" s="5">
        <v>45619</v>
      </c>
      <c r="C1808" s="6" t="s">
        <v>66</v>
      </c>
      <c r="D1808" s="6" t="s">
        <v>56</v>
      </c>
      <c r="E1808" s="6" t="s">
        <v>67</v>
      </c>
      <c r="F1808" s="6" t="s">
        <v>358</v>
      </c>
      <c r="G1808" s="6" t="s">
        <v>69</v>
      </c>
      <c r="H1808" s="6" t="s">
        <v>49</v>
      </c>
      <c r="I1808" s="6" t="s">
        <v>27</v>
      </c>
      <c r="J1808" s="5">
        <v>45619</v>
      </c>
      <c r="K1808" s="5"/>
      <c r="L1808" s="6" t="s">
        <v>28</v>
      </c>
      <c r="M1808" s="6">
        <v>403</v>
      </c>
      <c r="N1808" s="6" t="s">
        <v>52</v>
      </c>
      <c r="O1808" s="6" t="s">
        <v>43</v>
      </c>
      <c r="P1808" s="6" t="s">
        <v>64</v>
      </c>
      <c r="Q1808" s="6">
        <v>3</v>
      </c>
      <c r="R1808" s="6" t="s">
        <v>37</v>
      </c>
      <c r="S1808" s="6">
        <v>1</v>
      </c>
      <c r="T1808" s="7">
        <v>137000</v>
      </c>
      <c r="U1808" t="str">
        <f t="shared" si="196"/>
        <v>Reviewed</v>
      </c>
      <c r="V1808" t="str">
        <f t="shared" si="197"/>
        <v>meets</v>
      </c>
      <c r="W1808">
        <f t="shared" si="198"/>
        <v>0</v>
      </c>
      <c r="X1808" t="str">
        <f t="shared" si="199"/>
        <v>Active</v>
      </c>
      <c r="Y1808">
        <f t="shared" si="200"/>
        <v>1.1041095890410959</v>
      </c>
      <c r="Z1808" t="str">
        <f t="shared" si="201"/>
        <v>1–2 Years</v>
      </c>
      <c r="AA1808" t="str">
        <f t="shared" si="202"/>
        <v>130K+</v>
      </c>
    </row>
    <row r="1809" spans="1:27" ht="19.95" customHeight="1" x14ac:dyDescent="0.3">
      <c r="A1809" s="8" t="s">
        <v>1936</v>
      </c>
      <c r="B1809" s="9">
        <v>45687</v>
      </c>
      <c r="C1809" s="1" t="s">
        <v>71</v>
      </c>
      <c r="D1809" s="1" t="s">
        <v>72</v>
      </c>
      <c r="E1809" s="1" t="s">
        <v>23</v>
      </c>
      <c r="F1809" s="1" t="s">
        <v>73</v>
      </c>
      <c r="G1809" s="1" t="s">
        <v>74</v>
      </c>
      <c r="H1809" s="1" t="s">
        <v>49</v>
      </c>
      <c r="I1809" s="1" t="s">
        <v>50</v>
      </c>
      <c r="J1809" s="9">
        <v>45687</v>
      </c>
      <c r="K1809" s="9">
        <v>45780</v>
      </c>
      <c r="L1809" s="1" t="s">
        <v>159</v>
      </c>
      <c r="M1809" s="1">
        <v>93</v>
      </c>
      <c r="N1809" s="1" t="s">
        <v>75</v>
      </c>
      <c r="O1809" s="1" t="s">
        <v>43</v>
      </c>
      <c r="P1809" s="1" t="s">
        <v>107</v>
      </c>
      <c r="Q1809" s="1" t="s">
        <v>95</v>
      </c>
      <c r="R1809" s="1" t="s">
        <v>28</v>
      </c>
      <c r="S1809" s="1">
        <v>0</v>
      </c>
      <c r="T1809" s="10">
        <v>96000</v>
      </c>
      <c r="U1809" t="str">
        <f t="shared" si="196"/>
        <v>Not Reviewed</v>
      </c>
      <c r="V1809" t="str">
        <f t="shared" si="197"/>
        <v>Not Reviewed</v>
      </c>
      <c r="W1809">
        <f t="shared" si="198"/>
        <v>1</v>
      </c>
      <c r="X1809" t="str">
        <f t="shared" si="199"/>
        <v>Attrited</v>
      </c>
      <c r="Y1809">
        <f t="shared" si="200"/>
        <v>0.25479452054794521</v>
      </c>
      <c r="Z1809" t="str">
        <f t="shared" si="201"/>
        <v>&lt;1 Year</v>
      </c>
      <c r="AA1809" t="str">
        <f t="shared" si="202"/>
        <v>70K–99K</v>
      </c>
    </row>
    <row r="1810" spans="1:27" ht="19.95" customHeight="1" x14ac:dyDescent="0.3">
      <c r="A1810" s="4" t="s">
        <v>1937</v>
      </c>
      <c r="B1810" s="5">
        <v>45431</v>
      </c>
      <c r="C1810" s="6" t="s">
        <v>77</v>
      </c>
      <c r="D1810" s="6" t="s">
        <v>72</v>
      </c>
      <c r="E1810" s="6" t="s">
        <v>40</v>
      </c>
      <c r="F1810" s="6" t="s">
        <v>112</v>
      </c>
      <c r="G1810" s="6" t="s">
        <v>79</v>
      </c>
      <c r="H1810" s="6" t="s">
        <v>43</v>
      </c>
      <c r="I1810" s="6" t="s">
        <v>27</v>
      </c>
      <c r="J1810" s="5">
        <v>45431</v>
      </c>
      <c r="K1810" s="5"/>
      <c r="L1810" s="6" t="s">
        <v>28</v>
      </c>
      <c r="M1810" s="6">
        <v>591</v>
      </c>
      <c r="N1810" s="6" t="s">
        <v>29</v>
      </c>
      <c r="O1810" s="6" t="s">
        <v>63</v>
      </c>
      <c r="P1810" s="6" t="s">
        <v>31</v>
      </c>
      <c r="Q1810" s="6">
        <v>3</v>
      </c>
      <c r="R1810" s="6" t="s">
        <v>37</v>
      </c>
      <c r="S1810" s="6">
        <v>2</v>
      </c>
      <c r="T1810" s="7">
        <v>67500</v>
      </c>
      <c r="U1810" t="str">
        <f t="shared" si="196"/>
        <v>Reviewed</v>
      </c>
      <c r="V1810" t="str">
        <f t="shared" si="197"/>
        <v>meets</v>
      </c>
      <c r="W1810">
        <f t="shared" si="198"/>
        <v>0</v>
      </c>
      <c r="X1810" t="str">
        <f t="shared" si="199"/>
        <v>Active</v>
      </c>
      <c r="Y1810">
        <f t="shared" si="200"/>
        <v>1.6191780821917807</v>
      </c>
      <c r="Z1810" t="str">
        <f t="shared" si="201"/>
        <v>1–2 Years</v>
      </c>
      <c r="AA1810" t="str">
        <f t="shared" si="202"/>
        <v>&lt;70K</v>
      </c>
    </row>
    <row r="1811" spans="1:27" ht="19.95" customHeight="1" x14ac:dyDescent="0.3">
      <c r="A1811" s="8" t="s">
        <v>1938</v>
      </c>
      <c r="B1811" s="9">
        <v>45527</v>
      </c>
      <c r="C1811" s="1" t="s">
        <v>81</v>
      </c>
      <c r="D1811" s="1" t="s">
        <v>72</v>
      </c>
      <c r="E1811" s="1" t="s">
        <v>23</v>
      </c>
      <c r="F1811" s="1" t="s">
        <v>154</v>
      </c>
      <c r="G1811" s="1" t="s">
        <v>83</v>
      </c>
      <c r="H1811" s="1" t="s">
        <v>43</v>
      </c>
      <c r="I1811" s="1" t="s">
        <v>27</v>
      </c>
      <c r="J1811" s="9">
        <v>45527</v>
      </c>
      <c r="K1811" s="9"/>
      <c r="L1811" s="1" t="s">
        <v>28</v>
      </c>
      <c r="M1811" s="1">
        <v>495</v>
      </c>
      <c r="N1811" s="1" t="s">
        <v>75</v>
      </c>
      <c r="O1811" s="1" t="s">
        <v>63</v>
      </c>
      <c r="P1811" s="1" t="s">
        <v>31</v>
      </c>
      <c r="Q1811" s="1">
        <v>2</v>
      </c>
      <c r="R1811" s="1" t="s">
        <v>53</v>
      </c>
      <c r="S1811" s="1">
        <v>1</v>
      </c>
      <c r="T1811" s="10">
        <v>64000</v>
      </c>
      <c r="U1811" t="str">
        <f t="shared" si="196"/>
        <v>Reviewed</v>
      </c>
      <c r="V1811" t="str">
        <f t="shared" si="197"/>
        <v>needs_support</v>
      </c>
      <c r="W1811">
        <f t="shared" si="198"/>
        <v>0</v>
      </c>
      <c r="X1811" t="str">
        <f t="shared" si="199"/>
        <v>Active</v>
      </c>
      <c r="Y1811">
        <f t="shared" si="200"/>
        <v>1.3561643835616439</v>
      </c>
      <c r="Z1811" t="str">
        <f t="shared" si="201"/>
        <v>1–2 Years</v>
      </c>
      <c r="AA1811" t="str">
        <f t="shared" si="202"/>
        <v>&lt;70K</v>
      </c>
    </row>
    <row r="1812" spans="1:27" ht="19.95" customHeight="1" x14ac:dyDescent="0.3">
      <c r="A1812" s="4" t="s">
        <v>1939</v>
      </c>
      <c r="B1812" s="5">
        <v>44985</v>
      </c>
      <c r="C1812" s="6" t="s">
        <v>86</v>
      </c>
      <c r="D1812" s="6" t="s">
        <v>87</v>
      </c>
      <c r="E1812" s="6" t="s">
        <v>67</v>
      </c>
      <c r="F1812" s="6" t="s">
        <v>114</v>
      </c>
      <c r="G1812" s="6" t="s">
        <v>94</v>
      </c>
      <c r="H1812" s="6" t="s">
        <v>43</v>
      </c>
      <c r="I1812" s="6" t="s">
        <v>27</v>
      </c>
      <c r="J1812" s="5">
        <v>44985</v>
      </c>
      <c r="K1812" s="5"/>
      <c r="L1812" s="6" t="s">
        <v>28</v>
      </c>
      <c r="M1812" s="6">
        <v>1037</v>
      </c>
      <c r="N1812" s="6" t="s">
        <v>52</v>
      </c>
      <c r="O1812" s="6" t="s">
        <v>105</v>
      </c>
      <c r="P1812" s="6" t="s">
        <v>31</v>
      </c>
      <c r="Q1812" s="6">
        <v>4</v>
      </c>
      <c r="R1812" s="6" t="s">
        <v>32</v>
      </c>
      <c r="S1812" s="6">
        <v>3</v>
      </c>
      <c r="T1812" s="7">
        <v>65500</v>
      </c>
      <c r="U1812" t="str">
        <f t="shared" si="196"/>
        <v>Reviewed</v>
      </c>
      <c r="V1812" t="str">
        <f t="shared" si="197"/>
        <v>exceeds</v>
      </c>
      <c r="W1812">
        <f t="shared" si="198"/>
        <v>0</v>
      </c>
      <c r="X1812" t="str">
        <f t="shared" si="199"/>
        <v>Active</v>
      </c>
      <c r="Y1812">
        <f t="shared" si="200"/>
        <v>2.8410958904109589</v>
      </c>
      <c r="Z1812" t="str">
        <f t="shared" si="201"/>
        <v>2–3 Years</v>
      </c>
      <c r="AA1812" t="str">
        <f t="shared" si="202"/>
        <v>&lt;70K</v>
      </c>
    </row>
    <row r="1813" spans="1:27" ht="19.95" customHeight="1" x14ac:dyDescent="0.3">
      <c r="A1813" s="8" t="s">
        <v>1940</v>
      </c>
      <c r="B1813" s="9">
        <v>45721</v>
      </c>
      <c r="C1813" s="1" t="s">
        <v>91</v>
      </c>
      <c r="D1813" s="1" t="s">
        <v>87</v>
      </c>
      <c r="E1813" s="1" t="s">
        <v>92</v>
      </c>
      <c r="F1813" s="1" t="s">
        <v>114</v>
      </c>
      <c r="G1813" s="1" t="s">
        <v>94</v>
      </c>
      <c r="H1813" s="1" t="s">
        <v>43</v>
      </c>
      <c r="I1813" s="1" t="s">
        <v>50</v>
      </c>
      <c r="J1813" s="9">
        <v>45721</v>
      </c>
      <c r="K1813" s="9">
        <v>45991</v>
      </c>
      <c r="L1813" s="1" t="s">
        <v>84</v>
      </c>
      <c r="M1813" s="1">
        <v>270</v>
      </c>
      <c r="N1813" s="1" t="s">
        <v>52</v>
      </c>
      <c r="O1813" s="1" t="s">
        <v>63</v>
      </c>
      <c r="P1813" s="1" t="s">
        <v>64</v>
      </c>
      <c r="Q1813" s="1">
        <v>4</v>
      </c>
      <c r="R1813" s="1" t="s">
        <v>32</v>
      </c>
      <c r="S1813" s="1">
        <v>1</v>
      </c>
      <c r="T1813" s="10">
        <v>73000</v>
      </c>
      <c r="U1813" t="str">
        <f t="shared" si="196"/>
        <v>Reviewed</v>
      </c>
      <c r="V1813" t="str">
        <f t="shared" si="197"/>
        <v>exceeds</v>
      </c>
      <c r="W1813">
        <f t="shared" si="198"/>
        <v>1</v>
      </c>
      <c r="X1813" t="str">
        <f t="shared" si="199"/>
        <v>Attrited</v>
      </c>
      <c r="Y1813">
        <f t="shared" si="200"/>
        <v>0.73972602739726023</v>
      </c>
      <c r="Z1813" t="str">
        <f t="shared" si="201"/>
        <v>&lt;1 Year</v>
      </c>
      <c r="AA1813" t="str">
        <f t="shared" si="202"/>
        <v>70K–99K</v>
      </c>
    </row>
    <row r="1814" spans="1:27" ht="19.95" customHeight="1" x14ac:dyDescent="0.3">
      <c r="A1814" s="4" t="s">
        <v>1941</v>
      </c>
      <c r="B1814" s="5">
        <v>45202</v>
      </c>
      <c r="C1814" s="6" t="s">
        <v>21</v>
      </c>
      <c r="D1814" s="6" t="s">
        <v>22</v>
      </c>
      <c r="E1814" s="6" t="s">
        <v>23</v>
      </c>
      <c r="F1814" s="6" t="s">
        <v>99</v>
      </c>
      <c r="G1814" s="6" t="s">
        <v>36</v>
      </c>
      <c r="H1814" s="6" t="s">
        <v>49</v>
      </c>
      <c r="I1814" s="6" t="s">
        <v>50</v>
      </c>
      <c r="J1814" s="5">
        <v>45202</v>
      </c>
      <c r="K1814" s="5">
        <v>45626</v>
      </c>
      <c r="L1814" s="6" t="s">
        <v>159</v>
      </c>
      <c r="M1814" s="6">
        <v>424</v>
      </c>
      <c r="N1814" s="6" t="s">
        <v>122</v>
      </c>
      <c r="O1814" s="6" t="s">
        <v>30</v>
      </c>
      <c r="P1814" s="6" t="s">
        <v>31</v>
      </c>
      <c r="Q1814" s="6">
        <v>2</v>
      </c>
      <c r="R1814" s="6" t="s">
        <v>53</v>
      </c>
      <c r="S1814" s="6">
        <v>1</v>
      </c>
      <c r="T1814" s="7">
        <v>101500</v>
      </c>
      <c r="U1814" t="str">
        <f t="shared" si="196"/>
        <v>Reviewed</v>
      </c>
      <c r="V1814" t="str">
        <f t="shared" si="197"/>
        <v>needs_support</v>
      </c>
      <c r="W1814">
        <f t="shared" si="198"/>
        <v>1</v>
      </c>
      <c r="X1814" t="str">
        <f t="shared" si="199"/>
        <v>Attrited</v>
      </c>
      <c r="Y1814">
        <f t="shared" si="200"/>
        <v>1.1616438356164382</v>
      </c>
      <c r="Z1814" t="str">
        <f t="shared" si="201"/>
        <v>1–2 Years</v>
      </c>
      <c r="AA1814" t="str">
        <f t="shared" si="202"/>
        <v>100K–129K</v>
      </c>
    </row>
    <row r="1815" spans="1:27" ht="19.95" customHeight="1" x14ac:dyDescent="0.3">
      <c r="A1815" s="8" t="s">
        <v>1942</v>
      </c>
      <c r="B1815" s="9">
        <v>45374</v>
      </c>
      <c r="C1815" s="1" t="s">
        <v>34</v>
      </c>
      <c r="D1815" s="1" t="s">
        <v>22</v>
      </c>
      <c r="E1815" s="1" t="s">
        <v>23</v>
      </c>
      <c r="F1815" s="1" t="s">
        <v>288</v>
      </c>
      <c r="G1815" s="1" t="s">
        <v>25</v>
      </c>
      <c r="H1815" s="1" t="s">
        <v>43</v>
      </c>
      <c r="I1815" s="1" t="s">
        <v>27</v>
      </c>
      <c r="J1815" s="9">
        <v>45374</v>
      </c>
      <c r="K1815" s="9"/>
      <c r="L1815" s="1" t="s">
        <v>28</v>
      </c>
      <c r="M1815" s="1">
        <v>648</v>
      </c>
      <c r="N1815" s="1" t="s">
        <v>29</v>
      </c>
      <c r="O1815" s="1" t="s">
        <v>105</v>
      </c>
      <c r="P1815" s="1" t="s">
        <v>133</v>
      </c>
      <c r="Q1815" s="1">
        <v>2</v>
      </c>
      <c r="R1815" s="1" t="s">
        <v>53</v>
      </c>
      <c r="S1815" s="1">
        <v>2</v>
      </c>
      <c r="T1815" s="10">
        <v>56500</v>
      </c>
      <c r="U1815" t="str">
        <f t="shared" si="196"/>
        <v>Reviewed</v>
      </c>
      <c r="V1815" t="str">
        <f t="shared" si="197"/>
        <v>needs_support</v>
      </c>
      <c r="W1815">
        <f t="shared" si="198"/>
        <v>0</v>
      </c>
      <c r="X1815" t="str">
        <f t="shared" si="199"/>
        <v>Active</v>
      </c>
      <c r="Y1815">
        <f t="shared" si="200"/>
        <v>1.7753424657534247</v>
      </c>
      <c r="Z1815" t="str">
        <f t="shared" si="201"/>
        <v>1–2 Years</v>
      </c>
      <c r="AA1815" t="str">
        <f t="shared" si="202"/>
        <v>&lt;70K</v>
      </c>
    </row>
    <row r="1816" spans="1:27" ht="19.95" customHeight="1" x14ac:dyDescent="0.3">
      <c r="A1816" s="4" t="s">
        <v>1943</v>
      </c>
      <c r="B1816" s="5">
        <v>45049</v>
      </c>
      <c r="C1816" s="6" t="s">
        <v>39</v>
      </c>
      <c r="D1816" s="6" t="s">
        <v>22</v>
      </c>
      <c r="E1816" s="6" t="s">
        <v>40</v>
      </c>
      <c r="F1816" s="6" t="s">
        <v>41</v>
      </c>
      <c r="G1816" s="6" t="s">
        <v>42</v>
      </c>
      <c r="H1816" s="6" t="s">
        <v>43</v>
      </c>
      <c r="I1816" s="6" t="s">
        <v>27</v>
      </c>
      <c r="J1816" s="5">
        <v>45049</v>
      </c>
      <c r="K1816" s="5"/>
      <c r="L1816" s="6" t="s">
        <v>28</v>
      </c>
      <c r="M1816" s="6">
        <v>973</v>
      </c>
      <c r="N1816" s="6" t="s">
        <v>29</v>
      </c>
      <c r="O1816" s="6" t="s">
        <v>43</v>
      </c>
      <c r="P1816" s="6" t="s">
        <v>31</v>
      </c>
      <c r="Q1816" s="6">
        <v>4</v>
      </c>
      <c r="R1816" s="6" t="s">
        <v>32</v>
      </c>
      <c r="S1816" s="6">
        <v>3</v>
      </c>
      <c r="T1816" s="7">
        <v>73500</v>
      </c>
      <c r="U1816" t="str">
        <f t="shared" si="196"/>
        <v>Reviewed</v>
      </c>
      <c r="V1816" t="str">
        <f t="shared" si="197"/>
        <v>exceeds</v>
      </c>
      <c r="W1816">
        <f t="shared" si="198"/>
        <v>0</v>
      </c>
      <c r="X1816" t="str">
        <f t="shared" si="199"/>
        <v>Active</v>
      </c>
      <c r="Y1816">
        <f t="shared" si="200"/>
        <v>2.6657534246575341</v>
      </c>
      <c r="Z1816" t="str">
        <f t="shared" si="201"/>
        <v>2–3 Years</v>
      </c>
      <c r="AA1816" t="str">
        <f t="shared" si="202"/>
        <v>70K–99K</v>
      </c>
    </row>
    <row r="1817" spans="1:27" ht="19.95" customHeight="1" x14ac:dyDescent="0.3">
      <c r="A1817" s="8" t="s">
        <v>1944</v>
      </c>
      <c r="B1817" s="9">
        <v>45208</v>
      </c>
      <c r="C1817" s="1" t="s">
        <v>46</v>
      </c>
      <c r="D1817" s="1" t="s">
        <v>22</v>
      </c>
      <c r="E1817" s="1" t="s">
        <v>40</v>
      </c>
      <c r="F1817" s="1" t="s">
        <v>101</v>
      </c>
      <c r="G1817" s="1" t="s">
        <v>48</v>
      </c>
      <c r="H1817" s="1" t="s">
        <v>26</v>
      </c>
      <c r="I1817" s="1" t="s">
        <v>27</v>
      </c>
      <c r="J1817" s="9">
        <v>45208</v>
      </c>
      <c r="K1817" s="9"/>
      <c r="L1817" s="1" t="s">
        <v>28</v>
      </c>
      <c r="M1817" s="1">
        <v>814</v>
      </c>
      <c r="N1817" s="1" t="s">
        <v>29</v>
      </c>
      <c r="O1817" s="1" t="s">
        <v>63</v>
      </c>
      <c r="P1817" s="1" t="s">
        <v>107</v>
      </c>
      <c r="Q1817" s="1">
        <v>4</v>
      </c>
      <c r="R1817" s="1" t="s">
        <v>32</v>
      </c>
      <c r="S1817" s="1">
        <v>2</v>
      </c>
      <c r="T1817" s="10">
        <v>105000</v>
      </c>
      <c r="U1817" t="str">
        <f t="shared" si="196"/>
        <v>Reviewed</v>
      </c>
      <c r="V1817" t="str">
        <f t="shared" si="197"/>
        <v>exceeds</v>
      </c>
      <c r="W1817">
        <f t="shared" si="198"/>
        <v>0</v>
      </c>
      <c r="X1817" t="str">
        <f t="shared" si="199"/>
        <v>Active</v>
      </c>
      <c r="Y1817">
        <f t="shared" si="200"/>
        <v>2.2301369863013698</v>
      </c>
      <c r="Z1817" t="str">
        <f t="shared" si="201"/>
        <v>2–3 Years</v>
      </c>
      <c r="AA1817" t="str">
        <f t="shared" si="202"/>
        <v>100K–129K</v>
      </c>
    </row>
    <row r="1818" spans="1:27" ht="19.95" customHeight="1" x14ac:dyDescent="0.3">
      <c r="A1818" s="4" t="s">
        <v>1945</v>
      </c>
      <c r="B1818" s="5">
        <v>45360</v>
      </c>
      <c r="C1818" s="6" t="s">
        <v>55</v>
      </c>
      <c r="D1818" s="6" t="s">
        <v>56</v>
      </c>
      <c r="E1818" s="6" t="s">
        <v>23</v>
      </c>
      <c r="F1818" s="6" t="s">
        <v>190</v>
      </c>
      <c r="G1818" s="6" t="s">
        <v>58</v>
      </c>
      <c r="H1818" s="6" t="s">
        <v>49</v>
      </c>
      <c r="I1818" s="6" t="s">
        <v>27</v>
      </c>
      <c r="J1818" s="5">
        <v>45360</v>
      </c>
      <c r="K1818" s="5"/>
      <c r="L1818" s="6" t="s">
        <v>28</v>
      </c>
      <c r="M1818" s="6">
        <v>662</v>
      </c>
      <c r="N1818" s="6" t="s">
        <v>29</v>
      </c>
      <c r="O1818" s="6" t="s">
        <v>43</v>
      </c>
      <c r="P1818" s="6" t="s">
        <v>44</v>
      </c>
      <c r="Q1818" s="6">
        <v>5</v>
      </c>
      <c r="R1818" s="6" t="s">
        <v>119</v>
      </c>
      <c r="S1818" s="6">
        <v>2</v>
      </c>
      <c r="T1818" s="7">
        <v>109000</v>
      </c>
      <c r="U1818" t="str">
        <f t="shared" si="196"/>
        <v>Reviewed</v>
      </c>
      <c r="V1818" t="str">
        <f t="shared" si="197"/>
        <v>outstanding</v>
      </c>
      <c r="W1818">
        <f t="shared" si="198"/>
        <v>0</v>
      </c>
      <c r="X1818" t="str">
        <f t="shared" si="199"/>
        <v>Active</v>
      </c>
      <c r="Y1818">
        <f t="shared" si="200"/>
        <v>1.8136986301369864</v>
      </c>
      <c r="Z1818" t="str">
        <f t="shared" si="201"/>
        <v>1–2 Years</v>
      </c>
      <c r="AA1818" t="str">
        <f t="shared" si="202"/>
        <v>100K–129K</v>
      </c>
    </row>
    <row r="1819" spans="1:27" ht="19.95" customHeight="1" x14ac:dyDescent="0.3">
      <c r="A1819" s="8" t="s">
        <v>1946</v>
      </c>
      <c r="B1819" s="9">
        <v>45676</v>
      </c>
      <c r="C1819" s="1" t="s">
        <v>60</v>
      </c>
      <c r="D1819" s="1" t="s">
        <v>56</v>
      </c>
      <c r="E1819" s="1" t="s">
        <v>40</v>
      </c>
      <c r="F1819" s="1" t="s">
        <v>61</v>
      </c>
      <c r="G1819" s="1" t="s">
        <v>62</v>
      </c>
      <c r="H1819" s="1" t="s">
        <v>26</v>
      </c>
      <c r="I1819" s="1" t="s">
        <v>27</v>
      </c>
      <c r="J1819" s="9">
        <v>45676</v>
      </c>
      <c r="K1819" s="9"/>
      <c r="L1819" s="1" t="s">
        <v>28</v>
      </c>
      <c r="M1819" s="1">
        <v>346</v>
      </c>
      <c r="N1819" s="1" t="s">
        <v>29</v>
      </c>
      <c r="O1819" s="1" t="s">
        <v>63</v>
      </c>
      <c r="P1819" s="1" t="s">
        <v>31</v>
      </c>
      <c r="Q1819" s="1">
        <v>4</v>
      </c>
      <c r="R1819" s="1" t="s">
        <v>32</v>
      </c>
      <c r="S1819" s="1">
        <v>1</v>
      </c>
      <c r="T1819" s="10">
        <v>85500</v>
      </c>
      <c r="U1819" t="str">
        <f t="shared" si="196"/>
        <v>Reviewed</v>
      </c>
      <c r="V1819" t="str">
        <f t="shared" si="197"/>
        <v>exceeds</v>
      </c>
      <c r="W1819">
        <f t="shared" si="198"/>
        <v>0</v>
      </c>
      <c r="X1819" t="str">
        <f t="shared" si="199"/>
        <v>Active</v>
      </c>
      <c r="Y1819">
        <f t="shared" si="200"/>
        <v>0.94794520547945205</v>
      </c>
      <c r="Z1819" t="str">
        <f t="shared" si="201"/>
        <v>&lt;1 Year</v>
      </c>
      <c r="AA1819" t="str">
        <f t="shared" si="202"/>
        <v>70K–99K</v>
      </c>
    </row>
    <row r="1820" spans="1:27" ht="19.95" customHeight="1" x14ac:dyDescent="0.3">
      <c r="A1820" s="4" t="s">
        <v>1947</v>
      </c>
      <c r="B1820" s="5">
        <v>45425</v>
      </c>
      <c r="C1820" s="6" t="s">
        <v>66</v>
      </c>
      <c r="D1820" s="6" t="s">
        <v>56</v>
      </c>
      <c r="E1820" s="6" t="s">
        <v>67</v>
      </c>
      <c r="F1820" s="6" t="s">
        <v>358</v>
      </c>
      <c r="G1820" s="6" t="s">
        <v>69</v>
      </c>
      <c r="H1820" s="6" t="s">
        <v>49</v>
      </c>
      <c r="I1820" s="6" t="s">
        <v>27</v>
      </c>
      <c r="J1820" s="5">
        <v>45425</v>
      </c>
      <c r="K1820" s="5"/>
      <c r="L1820" s="6" t="s">
        <v>28</v>
      </c>
      <c r="M1820" s="6">
        <v>597</v>
      </c>
      <c r="N1820" s="6" t="s">
        <v>75</v>
      </c>
      <c r="O1820" s="6" t="s">
        <v>63</v>
      </c>
      <c r="P1820" s="6" t="s">
        <v>64</v>
      </c>
      <c r="Q1820" s="6">
        <v>5</v>
      </c>
      <c r="R1820" s="6" t="s">
        <v>119</v>
      </c>
      <c r="S1820" s="6">
        <v>2</v>
      </c>
      <c r="T1820" s="7">
        <v>137500</v>
      </c>
      <c r="U1820" t="str">
        <f t="shared" si="196"/>
        <v>Reviewed</v>
      </c>
      <c r="V1820" t="str">
        <f t="shared" si="197"/>
        <v>outstanding</v>
      </c>
      <c r="W1820">
        <f t="shared" si="198"/>
        <v>0</v>
      </c>
      <c r="X1820" t="str">
        <f t="shared" si="199"/>
        <v>Active</v>
      </c>
      <c r="Y1820">
        <f t="shared" si="200"/>
        <v>1.6356164383561644</v>
      </c>
      <c r="Z1820" t="str">
        <f t="shared" si="201"/>
        <v>1–2 Years</v>
      </c>
      <c r="AA1820" t="str">
        <f t="shared" si="202"/>
        <v>130K+</v>
      </c>
    </row>
    <row r="1821" spans="1:27" ht="19.95" customHeight="1" x14ac:dyDescent="0.3">
      <c r="A1821" s="8" t="s">
        <v>1948</v>
      </c>
      <c r="B1821" s="9">
        <v>45543</v>
      </c>
      <c r="C1821" s="1" t="s">
        <v>71</v>
      </c>
      <c r="D1821" s="1" t="s">
        <v>72</v>
      </c>
      <c r="E1821" s="1" t="s">
        <v>23</v>
      </c>
      <c r="F1821" s="1" t="s">
        <v>138</v>
      </c>
      <c r="G1821" s="1" t="s">
        <v>36</v>
      </c>
      <c r="H1821" s="1" t="s">
        <v>43</v>
      </c>
      <c r="I1821" s="1" t="s">
        <v>27</v>
      </c>
      <c r="J1821" s="9">
        <v>45543</v>
      </c>
      <c r="K1821" s="9"/>
      <c r="L1821" s="1" t="s">
        <v>28</v>
      </c>
      <c r="M1821" s="1">
        <v>479</v>
      </c>
      <c r="N1821" s="1" t="s">
        <v>29</v>
      </c>
      <c r="O1821" s="1" t="s">
        <v>63</v>
      </c>
      <c r="P1821" s="1" t="s">
        <v>107</v>
      </c>
      <c r="Q1821" s="1">
        <v>3</v>
      </c>
      <c r="R1821" s="1" t="s">
        <v>37</v>
      </c>
      <c r="S1821" s="1">
        <v>1</v>
      </c>
      <c r="T1821" s="10">
        <v>61500</v>
      </c>
      <c r="U1821" t="str">
        <f t="shared" si="196"/>
        <v>Reviewed</v>
      </c>
      <c r="V1821" t="str">
        <f t="shared" si="197"/>
        <v>meets</v>
      </c>
      <c r="W1821">
        <f t="shared" si="198"/>
        <v>0</v>
      </c>
      <c r="X1821" t="str">
        <f t="shared" si="199"/>
        <v>Active</v>
      </c>
      <c r="Y1821">
        <f t="shared" si="200"/>
        <v>1.3123287671232877</v>
      </c>
      <c r="Z1821" t="str">
        <f t="shared" si="201"/>
        <v>1–2 Years</v>
      </c>
      <c r="AA1821" t="str">
        <f t="shared" si="202"/>
        <v>&lt;70K</v>
      </c>
    </row>
    <row r="1822" spans="1:27" ht="19.95" customHeight="1" x14ac:dyDescent="0.3">
      <c r="A1822" s="4" t="s">
        <v>1949</v>
      </c>
      <c r="B1822" s="5">
        <v>45346</v>
      </c>
      <c r="C1822" s="6" t="s">
        <v>77</v>
      </c>
      <c r="D1822" s="6" t="s">
        <v>72</v>
      </c>
      <c r="E1822" s="6" t="s">
        <v>40</v>
      </c>
      <c r="F1822" s="6" t="s">
        <v>112</v>
      </c>
      <c r="G1822" s="6" t="s">
        <v>79</v>
      </c>
      <c r="H1822" s="6" t="s">
        <v>43</v>
      </c>
      <c r="I1822" s="6" t="s">
        <v>27</v>
      </c>
      <c r="J1822" s="5">
        <v>45346</v>
      </c>
      <c r="K1822" s="5"/>
      <c r="L1822" s="6" t="s">
        <v>28</v>
      </c>
      <c r="M1822" s="6">
        <v>676</v>
      </c>
      <c r="N1822" s="6" t="s">
        <v>52</v>
      </c>
      <c r="O1822" s="6" t="s">
        <v>30</v>
      </c>
      <c r="P1822" s="6" t="s">
        <v>31</v>
      </c>
      <c r="Q1822" s="6">
        <v>3</v>
      </c>
      <c r="R1822" s="6" t="s">
        <v>37</v>
      </c>
      <c r="S1822" s="6">
        <v>2</v>
      </c>
      <c r="T1822" s="7">
        <v>72000</v>
      </c>
      <c r="U1822" t="str">
        <f t="shared" si="196"/>
        <v>Reviewed</v>
      </c>
      <c r="V1822" t="str">
        <f t="shared" si="197"/>
        <v>meets</v>
      </c>
      <c r="W1822">
        <f t="shared" si="198"/>
        <v>0</v>
      </c>
      <c r="X1822" t="str">
        <f t="shared" si="199"/>
        <v>Active</v>
      </c>
      <c r="Y1822">
        <f t="shared" si="200"/>
        <v>1.8520547945205479</v>
      </c>
      <c r="Z1822" t="str">
        <f t="shared" si="201"/>
        <v>1–2 Years</v>
      </c>
      <c r="AA1822" t="str">
        <f t="shared" si="202"/>
        <v>70K–99K</v>
      </c>
    </row>
    <row r="1823" spans="1:27" ht="19.95" customHeight="1" x14ac:dyDescent="0.3">
      <c r="A1823" s="8" t="s">
        <v>1950</v>
      </c>
      <c r="B1823" s="9">
        <v>45800</v>
      </c>
      <c r="C1823" s="1" t="s">
        <v>81</v>
      </c>
      <c r="D1823" s="1" t="s">
        <v>72</v>
      </c>
      <c r="E1823" s="1" t="s">
        <v>23</v>
      </c>
      <c r="F1823" s="1" t="s">
        <v>93</v>
      </c>
      <c r="G1823" s="1" t="s">
        <v>94</v>
      </c>
      <c r="H1823" s="1" t="s">
        <v>26</v>
      </c>
      <c r="I1823" s="1" t="s">
        <v>27</v>
      </c>
      <c r="J1823" s="9">
        <v>45800</v>
      </c>
      <c r="K1823" s="9"/>
      <c r="L1823" s="1" t="s">
        <v>28</v>
      </c>
      <c r="M1823" s="1">
        <v>222</v>
      </c>
      <c r="N1823" s="1" t="s">
        <v>29</v>
      </c>
      <c r="O1823" s="1" t="s">
        <v>63</v>
      </c>
      <c r="P1823" s="1" t="s">
        <v>133</v>
      </c>
      <c r="Q1823" s="1">
        <v>3</v>
      </c>
      <c r="R1823" s="1" t="s">
        <v>37</v>
      </c>
      <c r="S1823" s="1">
        <v>1</v>
      </c>
      <c r="T1823" s="10">
        <v>99000</v>
      </c>
      <c r="U1823" t="str">
        <f t="shared" si="196"/>
        <v>Reviewed</v>
      </c>
      <c r="V1823" t="str">
        <f t="shared" si="197"/>
        <v>meets</v>
      </c>
      <c r="W1823">
        <f t="shared" si="198"/>
        <v>0</v>
      </c>
      <c r="X1823" t="str">
        <f t="shared" si="199"/>
        <v>Active</v>
      </c>
      <c r="Y1823">
        <f t="shared" si="200"/>
        <v>0.60821917808219184</v>
      </c>
      <c r="Z1823" t="str">
        <f t="shared" si="201"/>
        <v>&lt;1 Year</v>
      </c>
      <c r="AA1823" t="str">
        <f t="shared" si="202"/>
        <v>70K–99K</v>
      </c>
    </row>
    <row r="1824" spans="1:27" ht="19.95" customHeight="1" x14ac:dyDescent="0.3">
      <c r="A1824" s="4" t="s">
        <v>1951</v>
      </c>
      <c r="B1824" s="5">
        <v>44963</v>
      </c>
      <c r="C1824" s="6" t="s">
        <v>86</v>
      </c>
      <c r="D1824" s="6" t="s">
        <v>87</v>
      </c>
      <c r="E1824" s="6" t="s">
        <v>67</v>
      </c>
      <c r="F1824" s="6" t="s">
        <v>93</v>
      </c>
      <c r="G1824" s="6" t="s">
        <v>94</v>
      </c>
      <c r="H1824" s="6" t="s">
        <v>26</v>
      </c>
      <c r="I1824" s="6" t="s">
        <v>27</v>
      </c>
      <c r="J1824" s="5">
        <v>44963</v>
      </c>
      <c r="K1824" s="5"/>
      <c r="L1824" s="6" t="s">
        <v>28</v>
      </c>
      <c r="M1824" s="6">
        <v>1059</v>
      </c>
      <c r="N1824" s="6" t="s">
        <v>140</v>
      </c>
      <c r="O1824" s="6" t="s">
        <v>63</v>
      </c>
      <c r="P1824" s="6" t="s">
        <v>107</v>
      </c>
      <c r="Q1824" s="6">
        <v>3</v>
      </c>
      <c r="R1824" s="6" t="s">
        <v>37</v>
      </c>
      <c r="S1824" s="6">
        <v>3</v>
      </c>
      <c r="T1824" s="7">
        <v>98000</v>
      </c>
      <c r="U1824" t="str">
        <f t="shared" si="196"/>
        <v>Reviewed</v>
      </c>
      <c r="V1824" t="str">
        <f t="shared" si="197"/>
        <v>meets</v>
      </c>
      <c r="W1824">
        <f t="shared" si="198"/>
        <v>0</v>
      </c>
      <c r="X1824" t="str">
        <f t="shared" si="199"/>
        <v>Active</v>
      </c>
      <c r="Y1824">
        <f t="shared" si="200"/>
        <v>2.9013698630136986</v>
      </c>
      <c r="Z1824" t="str">
        <f t="shared" si="201"/>
        <v>2–3 Years</v>
      </c>
      <c r="AA1824" t="str">
        <f t="shared" si="202"/>
        <v>70K–99K</v>
      </c>
    </row>
    <row r="1825" spans="1:27" ht="19.95" customHeight="1" x14ac:dyDescent="0.3">
      <c r="A1825" s="8" t="s">
        <v>1952</v>
      </c>
      <c r="B1825" s="9">
        <v>45011</v>
      </c>
      <c r="C1825" s="1" t="s">
        <v>91</v>
      </c>
      <c r="D1825" s="1" t="s">
        <v>87</v>
      </c>
      <c r="E1825" s="1" t="s">
        <v>92</v>
      </c>
      <c r="F1825" s="1" t="s">
        <v>152</v>
      </c>
      <c r="G1825" s="1" t="s">
        <v>94</v>
      </c>
      <c r="H1825" s="1" t="s">
        <v>49</v>
      </c>
      <c r="I1825" s="1" t="s">
        <v>27</v>
      </c>
      <c r="J1825" s="9">
        <v>45011</v>
      </c>
      <c r="K1825" s="9"/>
      <c r="L1825" s="1" t="s">
        <v>28</v>
      </c>
      <c r="M1825" s="1">
        <v>1011</v>
      </c>
      <c r="N1825" s="1" t="s">
        <v>29</v>
      </c>
      <c r="O1825" s="1" t="s">
        <v>63</v>
      </c>
      <c r="P1825" s="1" t="s">
        <v>31</v>
      </c>
      <c r="Q1825" s="1">
        <v>4</v>
      </c>
      <c r="R1825" s="1" t="s">
        <v>32</v>
      </c>
      <c r="S1825" s="1">
        <v>3</v>
      </c>
      <c r="T1825" s="10">
        <v>122500</v>
      </c>
      <c r="U1825" t="str">
        <f t="shared" si="196"/>
        <v>Reviewed</v>
      </c>
      <c r="V1825" t="str">
        <f t="shared" si="197"/>
        <v>exceeds</v>
      </c>
      <c r="W1825">
        <f t="shared" si="198"/>
        <v>0</v>
      </c>
      <c r="X1825" t="str">
        <f t="shared" si="199"/>
        <v>Active</v>
      </c>
      <c r="Y1825">
        <f t="shared" si="200"/>
        <v>2.7698630136986302</v>
      </c>
      <c r="Z1825" t="str">
        <f t="shared" si="201"/>
        <v>2–3 Years</v>
      </c>
      <c r="AA1825" t="str">
        <f t="shared" si="202"/>
        <v>100K–129K</v>
      </c>
    </row>
    <row r="1826" spans="1:27" ht="19.95" customHeight="1" x14ac:dyDescent="0.3">
      <c r="A1826" s="4" t="s">
        <v>1953</v>
      </c>
      <c r="B1826" s="5">
        <v>45734</v>
      </c>
      <c r="C1826" s="6" t="s">
        <v>21</v>
      </c>
      <c r="D1826" s="6" t="s">
        <v>22</v>
      </c>
      <c r="E1826" s="6" t="s">
        <v>23</v>
      </c>
      <c r="F1826" s="6" t="s">
        <v>24</v>
      </c>
      <c r="G1826" s="6" t="s">
        <v>25</v>
      </c>
      <c r="H1826" s="6" t="s">
        <v>26</v>
      </c>
      <c r="I1826" s="6" t="s">
        <v>50</v>
      </c>
      <c r="J1826" s="5">
        <v>45734</v>
      </c>
      <c r="K1826" s="5">
        <v>45931</v>
      </c>
      <c r="L1826" s="6" t="s">
        <v>159</v>
      </c>
      <c r="M1826" s="6">
        <v>197</v>
      </c>
      <c r="N1826" s="6" t="s">
        <v>29</v>
      </c>
      <c r="O1826" s="6" t="s">
        <v>63</v>
      </c>
      <c r="P1826" s="6" t="s">
        <v>31</v>
      </c>
      <c r="Q1826" s="6">
        <v>3</v>
      </c>
      <c r="R1826" s="6" t="s">
        <v>37</v>
      </c>
      <c r="S1826" s="6">
        <v>1</v>
      </c>
      <c r="T1826" s="7">
        <v>78500</v>
      </c>
      <c r="U1826" t="str">
        <f t="shared" si="196"/>
        <v>Reviewed</v>
      </c>
      <c r="V1826" t="str">
        <f t="shared" si="197"/>
        <v>meets</v>
      </c>
      <c r="W1826">
        <f t="shared" si="198"/>
        <v>1</v>
      </c>
      <c r="X1826" t="str">
        <f t="shared" si="199"/>
        <v>Attrited</v>
      </c>
      <c r="Y1826">
        <f t="shared" si="200"/>
        <v>0.53972602739726028</v>
      </c>
      <c r="Z1826" t="str">
        <f t="shared" si="201"/>
        <v>&lt;1 Year</v>
      </c>
      <c r="AA1826" t="str">
        <f t="shared" si="202"/>
        <v>70K–99K</v>
      </c>
    </row>
    <row r="1827" spans="1:27" ht="19.95" customHeight="1" x14ac:dyDescent="0.3">
      <c r="A1827" s="8" t="s">
        <v>1954</v>
      </c>
      <c r="B1827" s="9">
        <v>45411</v>
      </c>
      <c r="C1827" s="1" t="s">
        <v>34</v>
      </c>
      <c r="D1827" s="1" t="s">
        <v>22</v>
      </c>
      <c r="E1827" s="1" t="s">
        <v>23</v>
      </c>
      <c r="F1827" s="1" t="s">
        <v>109</v>
      </c>
      <c r="G1827" s="1" t="s">
        <v>36</v>
      </c>
      <c r="H1827" s="1" t="s">
        <v>110</v>
      </c>
      <c r="I1827" s="1" t="s">
        <v>27</v>
      </c>
      <c r="J1827" s="9">
        <v>45411</v>
      </c>
      <c r="K1827" s="9"/>
      <c r="L1827" s="1" t="s">
        <v>28</v>
      </c>
      <c r="M1827" s="1">
        <v>611</v>
      </c>
      <c r="N1827" s="1" t="s">
        <v>29</v>
      </c>
      <c r="O1827" s="1" t="s">
        <v>43</v>
      </c>
      <c r="P1827" s="1" t="s">
        <v>31</v>
      </c>
      <c r="Q1827" s="1">
        <v>3</v>
      </c>
      <c r="R1827" s="1" t="s">
        <v>37</v>
      </c>
      <c r="S1827" s="1">
        <v>2</v>
      </c>
      <c r="T1827" s="10">
        <v>137000</v>
      </c>
      <c r="U1827" t="str">
        <f t="shared" si="196"/>
        <v>Reviewed</v>
      </c>
      <c r="V1827" t="str">
        <f t="shared" si="197"/>
        <v>meets</v>
      </c>
      <c r="W1827">
        <f t="shared" si="198"/>
        <v>0</v>
      </c>
      <c r="X1827" t="str">
        <f t="shared" si="199"/>
        <v>Active</v>
      </c>
      <c r="Y1827">
        <f t="shared" si="200"/>
        <v>1.6739726027397259</v>
      </c>
      <c r="Z1827" t="str">
        <f t="shared" si="201"/>
        <v>1–2 Years</v>
      </c>
      <c r="AA1827" t="str">
        <f t="shared" si="202"/>
        <v>130K+</v>
      </c>
    </row>
    <row r="1828" spans="1:27" ht="19.95" customHeight="1" x14ac:dyDescent="0.3">
      <c r="A1828" s="4" t="s">
        <v>1955</v>
      </c>
      <c r="B1828" s="5">
        <v>45265</v>
      </c>
      <c r="C1828" s="6" t="s">
        <v>39</v>
      </c>
      <c r="D1828" s="6" t="s">
        <v>22</v>
      </c>
      <c r="E1828" s="6" t="s">
        <v>40</v>
      </c>
      <c r="F1828" s="6" t="s">
        <v>41</v>
      </c>
      <c r="G1828" s="6" t="s">
        <v>42</v>
      </c>
      <c r="H1828" s="6" t="s">
        <v>43</v>
      </c>
      <c r="I1828" s="6" t="s">
        <v>27</v>
      </c>
      <c r="J1828" s="5">
        <v>45265</v>
      </c>
      <c r="K1828" s="5"/>
      <c r="L1828" s="6" t="s">
        <v>28</v>
      </c>
      <c r="M1828" s="6">
        <v>757</v>
      </c>
      <c r="N1828" s="6" t="s">
        <v>52</v>
      </c>
      <c r="O1828" s="6" t="s">
        <v>43</v>
      </c>
      <c r="P1828" s="6" t="s">
        <v>31</v>
      </c>
      <c r="Q1828" s="6">
        <v>4</v>
      </c>
      <c r="R1828" s="6" t="s">
        <v>32</v>
      </c>
      <c r="S1828" s="6">
        <v>2</v>
      </c>
      <c r="T1828" s="7">
        <v>62500</v>
      </c>
      <c r="U1828" t="str">
        <f t="shared" si="196"/>
        <v>Reviewed</v>
      </c>
      <c r="V1828" t="str">
        <f t="shared" si="197"/>
        <v>exceeds</v>
      </c>
      <c r="W1828">
        <f t="shared" si="198"/>
        <v>0</v>
      </c>
      <c r="X1828" t="str">
        <f t="shared" si="199"/>
        <v>Active</v>
      </c>
      <c r="Y1828">
        <f t="shared" si="200"/>
        <v>2.0739726027397261</v>
      </c>
      <c r="Z1828" t="str">
        <f t="shared" si="201"/>
        <v>2–3 Years</v>
      </c>
      <c r="AA1828" t="str">
        <f t="shared" si="202"/>
        <v>&lt;70K</v>
      </c>
    </row>
    <row r="1829" spans="1:27" ht="19.95" customHeight="1" x14ac:dyDescent="0.3">
      <c r="A1829" s="8" t="s">
        <v>1956</v>
      </c>
      <c r="B1829" s="9">
        <v>45811</v>
      </c>
      <c r="C1829" s="1" t="s">
        <v>46</v>
      </c>
      <c r="D1829" s="1" t="s">
        <v>22</v>
      </c>
      <c r="E1829" s="1" t="s">
        <v>40</v>
      </c>
      <c r="F1829" s="1" t="s">
        <v>143</v>
      </c>
      <c r="G1829" s="1" t="s">
        <v>48</v>
      </c>
      <c r="H1829" s="1" t="s">
        <v>43</v>
      </c>
      <c r="I1829" s="1" t="s">
        <v>27</v>
      </c>
      <c r="J1829" s="9">
        <v>45811</v>
      </c>
      <c r="K1829" s="9"/>
      <c r="L1829" s="1" t="s">
        <v>28</v>
      </c>
      <c r="M1829" s="1">
        <v>211</v>
      </c>
      <c r="N1829" s="1" t="s">
        <v>29</v>
      </c>
      <c r="O1829" s="1" t="s">
        <v>105</v>
      </c>
      <c r="P1829" s="1" t="s">
        <v>31</v>
      </c>
      <c r="Q1829" s="1">
        <v>3</v>
      </c>
      <c r="R1829" s="1" t="s">
        <v>37</v>
      </c>
      <c r="S1829" s="1">
        <v>1</v>
      </c>
      <c r="T1829" s="10">
        <v>73500</v>
      </c>
      <c r="U1829" t="str">
        <f t="shared" si="196"/>
        <v>Reviewed</v>
      </c>
      <c r="V1829" t="str">
        <f t="shared" si="197"/>
        <v>meets</v>
      </c>
      <c r="W1829">
        <f t="shared" si="198"/>
        <v>0</v>
      </c>
      <c r="X1829" t="str">
        <f t="shared" si="199"/>
        <v>Active</v>
      </c>
      <c r="Y1829">
        <f t="shared" si="200"/>
        <v>0.57808219178082187</v>
      </c>
      <c r="Z1829" t="str">
        <f t="shared" si="201"/>
        <v>&lt;1 Year</v>
      </c>
      <c r="AA1829" t="str">
        <f t="shared" si="202"/>
        <v>70K–99K</v>
      </c>
    </row>
    <row r="1830" spans="1:27" ht="19.95" customHeight="1" x14ac:dyDescent="0.3">
      <c r="A1830" s="4" t="s">
        <v>1957</v>
      </c>
      <c r="B1830" s="5">
        <v>45605</v>
      </c>
      <c r="C1830" s="6" t="s">
        <v>55</v>
      </c>
      <c r="D1830" s="6" t="s">
        <v>56</v>
      </c>
      <c r="E1830" s="6" t="s">
        <v>23</v>
      </c>
      <c r="F1830" s="6" t="s">
        <v>57</v>
      </c>
      <c r="G1830" s="6" t="s">
        <v>58</v>
      </c>
      <c r="H1830" s="6" t="s">
        <v>43</v>
      </c>
      <c r="I1830" s="6" t="s">
        <v>27</v>
      </c>
      <c r="J1830" s="5">
        <v>45605</v>
      </c>
      <c r="K1830" s="5"/>
      <c r="L1830" s="6" t="s">
        <v>28</v>
      </c>
      <c r="M1830" s="6">
        <v>417</v>
      </c>
      <c r="N1830" s="6" t="s">
        <v>75</v>
      </c>
      <c r="O1830" s="6" t="s">
        <v>43</v>
      </c>
      <c r="P1830" s="6" t="s">
        <v>64</v>
      </c>
      <c r="Q1830" s="6">
        <v>1</v>
      </c>
      <c r="R1830" s="6" t="s">
        <v>53</v>
      </c>
      <c r="S1830" s="6">
        <v>1</v>
      </c>
      <c r="T1830" s="7">
        <v>67500</v>
      </c>
      <c r="U1830" t="str">
        <f t="shared" si="196"/>
        <v>Reviewed</v>
      </c>
      <c r="V1830" t="str">
        <f t="shared" si="197"/>
        <v>needs_support</v>
      </c>
      <c r="W1830">
        <f t="shared" si="198"/>
        <v>0</v>
      </c>
      <c r="X1830" t="str">
        <f t="shared" si="199"/>
        <v>Active</v>
      </c>
      <c r="Y1830">
        <f t="shared" si="200"/>
        <v>1.1424657534246576</v>
      </c>
      <c r="Z1830" t="str">
        <f t="shared" si="201"/>
        <v>1–2 Years</v>
      </c>
      <c r="AA1830" t="str">
        <f t="shared" si="202"/>
        <v>&lt;70K</v>
      </c>
    </row>
    <row r="1831" spans="1:27" ht="19.95" customHeight="1" x14ac:dyDescent="0.3">
      <c r="A1831" s="8" t="s">
        <v>1958</v>
      </c>
      <c r="B1831" s="9">
        <v>45083</v>
      </c>
      <c r="C1831" s="1" t="s">
        <v>60</v>
      </c>
      <c r="D1831" s="1" t="s">
        <v>56</v>
      </c>
      <c r="E1831" s="1" t="s">
        <v>40</v>
      </c>
      <c r="F1831" s="1" t="s">
        <v>57</v>
      </c>
      <c r="G1831" s="1" t="s">
        <v>58</v>
      </c>
      <c r="H1831" s="1" t="s">
        <v>43</v>
      </c>
      <c r="I1831" s="1" t="s">
        <v>27</v>
      </c>
      <c r="J1831" s="9">
        <v>45083</v>
      </c>
      <c r="K1831" s="9"/>
      <c r="L1831" s="1" t="s">
        <v>28</v>
      </c>
      <c r="M1831" s="1">
        <v>939</v>
      </c>
      <c r="N1831" s="1" t="s">
        <v>29</v>
      </c>
      <c r="O1831" s="1" t="s">
        <v>63</v>
      </c>
      <c r="P1831" s="1" t="s">
        <v>64</v>
      </c>
      <c r="Q1831" s="1">
        <v>4</v>
      </c>
      <c r="R1831" s="1" t="s">
        <v>32</v>
      </c>
      <c r="S1831" s="1">
        <v>3</v>
      </c>
      <c r="T1831" s="10">
        <v>63000</v>
      </c>
      <c r="U1831" t="str">
        <f t="shared" si="196"/>
        <v>Reviewed</v>
      </c>
      <c r="V1831" t="str">
        <f t="shared" si="197"/>
        <v>exceeds</v>
      </c>
      <c r="W1831">
        <f t="shared" si="198"/>
        <v>0</v>
      </c>
      <c r="X1831" t="str">
        <f t="shared" si="199"/>
        <v>Active</v>
      </c>
      <c r="Y1831">
        <f t="shared" si="200"/>
        <v>2.5726027397260274</v>
      </c>
      <c r="Z1831" t="str">
        <f t="shared" si="201"/>
        <v>2–3 Years</v>
      </c>
      <c r="AA1831" t="str">
        <f t="shared" si="202"/>
        <v>&lt;70K</v>
      </c>
    </row>
    <row r="1832" spans="1:27" ht="19.95" customHeight="1" x14ac:dyDescent="0.3">
      <c r="A1832" s="4" t="s">
        <v>1959</v>
      </c>
      <c r="B1832" s="5">
        <v>45655</v>
      </c>
      <c r="C1832" s="6" t="s">
        <v>66</v>
      </c>
      <c r="D1832" s="6" t="s">
        <v>56</v>
      </c>
      <c r="E1832" s="6" t="s">
        <v>67</v>
      </c>
      <c r="F1832" s="6" t="s">
        <v>358</v>
      </c>
      <c r="G1832" s="6" t="s">
        <v>69</v>
      </c>
      <c r="H1832" s="6" t="s">
        <v>49</v>
      </c>
      <c r="I1832" s="6" t="s">
        <v>27</v>
      </c>
      <c r="J1832" s="5">
        <v>45655</v>
      </c>
      <c r="K1832" s="5"/>
      <c r="L1832" s="6" t="s">
        <v>28</v>
      </c>
      <c r="M1832" s="6">
        <v>367</v>
      </c>
      <c r="N1832" s="6" t="s">
        <v>29</v>
      </c>
      <c r="O1832" s="6" t="s">
        <v>63</v>
      </c>
      <c r="P1832" s="6" t="s">
        <v>64</v>
      </c>
      <c r="Q1832" s="6">
        <v>3</v>
      </c>
      <c r="R1832" s="6" t="s">
        <v>37</v>
      </c>
      <c r="S1832" s="6">
        <v>1</v>
      </c>
      <c r="T1832" s="7">
        <v>131000</v>
      </c>
      <c r="U1832" t="str">
        <f t="shared" si="196"/>
        <v>Reviewed</v>
      </c>
      <c r="V1832" t="str">
        <f t="shared" si="197"/>
        <v>meets</v>
      </c>
      <c r="W1832">
        <f t="shared" si="198"/>
        <v>0</v>
      </c>
      <c r="X1832" t="str">
        <f t="shared" si="199"/>
        <v>Active</v>
      </c>
      <c r="Y1832">
        <f t="shared" si="200"/>
        <v>1.0054794520547945</v>
      </c>
      <c r="Z1832" t="str">
        <f t="shared" si="201"/>
        <v>1–2 Years</v>
      </c>
      <c r="AA1832" t="str">
        <f t="shared" si="202"/>
        <v>130K+</v>
      </c>
    </row>
    <row r="1833" spans="1:27" ht="19.95" customHeight="1" x14ac:dyDescent="0.3">
      <c r="A1833" s="8" t="s">
        <v>1960</v>
      </c>
      <c r="B1833" s="9">
        <v>45852</v>
      </c>
      <c r="C1833" s="1" t="s">
        <v>71</v>
      </c>
      <c r="D1833" s="1" t="s">
        <v>72</v>
      </c>
      <c r="E1833" s="1" t="s">
        <v>23</v>
      </c>
      <c r="F1833" s="1" t="s">
        <v>150</v>
      </c>
      <c r="G1833" s="1" t="s">
        <v>74</v>
      </c>
      <c r="H1833" s="1" t="s">
        <v>26</v>
      </c>
      <c r="I1833" s="1" t="s">
        <v>27</v>
      </c>
      <c r="J1833" s="9">
        <v>45852</v>
      </c>
      <c r="K1833" s="9"/>
      <c r="L1833" s="1" t="s">
        <v>28</v>
      </c>
      <c r="M1833" s="1">
        <v>170</v>
      </c>
      <c r="N1833" s="1" t="s">
        <v>52</v>
      </c>
      <c r="O1833" s="1" t="s">
        <v>30</v>
      </c>
      <c r="P1833" s="1" t="s">
        <v>31</v>
      </c>
      <c r="Q1833" s="1" t="s">
        <v>95</v>
      </c>
      <c r="R1833" s="1" t="s">
        <v>28</v>
      </c>
      <c r="S1833" s="1">
        <v>0</v>
      </c>
      <c r="T1833" s="10">
        <v>88000</v>
      </c>
      <c r="U1833" t="str">
        <f t="shared" si="196"/>
        <v>Not Reviewed</v>
      </c>
      <c r="V1833" t="str">
        <f t="shared" si="197"/>
        <v>Not Reviewed</v>
      </c>
      <c r="W1833">
        <f t="shared" si="198"/>
        <v>0</v>
      </c>
      <c r="X1833" t="str">
        <f t="shared" si="199"/>
        <v>Active</v>
      </c>
      <c r="Y1833">
        <f t="shared" si="200"/>
        <v>0.46575342465753422</v>
      </c>
      <c r="Z1833" t="str">
        <f t="shared" si="201"/>
        <v>&lt;1 Year</v>
      </c>
      <c r="AA1833" t="str">
        <f t="shared" si="202"/>
        <v>70K–99K</v>
      </c>
    </row>
    <row r="1834" spans="1:27" ht="19.95" customHeight="1" x14ac:dyDescent="0.3">
      <c r="A1834" s="4" t="s">
        <v>1961</v>
      </c>
      <c r="B1834" s="5">
        <v>45802</v>
      </c>
      <c r="C1834" s="6" t="s">
        <v>77</v>
      </c>
      <c r="D1834" s="6" t="s">
        <v>72</v>
      </c>
      <c r="E1834" s="6" t="s">
        <v>40</v>
      </c>
      <c r="F1834" s="6" t="s">
        <v>131</v>
      </c>
      <c r="G1834" s="6" t="s">
        <v>79</v>
      </c>
      <c r="H1834" s="6" t="s">
        <v>26</v>
      </c>
      <c r="I1834" s="6" t="s">
        <v>27</v>
      </c>
      <c r="J1834" s="5">
        <v>45802</v>
      </c>
      <c r="K1834" s="5"/>
      <c r="L1834" s="6" t="s">
        <v>28</v>
      </c>
      <c r="M1834" s="6">
        <v>220</v>
      </c>
      <c r="N1834" s="6" t="s">
        <v>122</v>
      </c>
      <c r="O1834" s="6" t="s">
        <v>63</v>
      </c>
      <c r="P1834" s="6" t="s">
        <v>64</v>
      </c>
      <c r="Q1834" s="6">
        <v>4</v>
      </c>
      <c r="R1834" s="6" t="s">
        <v>32</v>
      </c>
      <c r="S1834" s="6">
        <v>1</v>
      </c>
      <c r="T1834" s="7">
        <v>103500</v>
      </c>
      <c r="U1834" t="str">
        <f t="shared" si="196"/>
        <v>Reviewed</v>
      </c>
      <c r="V1834" t="str">
        <f t="shared" si="197"/>
        <v>exceeds</v>
      </c>
      <c r="W1834">
        <f t="shared" si="198"/>
        <v>0</v>
      </c>
      <c r="X1834" t="str">
        <f t="shared" si="199"/>
        <v>Active</v>
      </c>
      <c r="Y1834">
        <f t="shared" si="200"/>
        <v>0.60273972602739723</v>
      </c>
      <c r="Z1834" t="str">
        <f t="shared" si="201"/>
        <v>&lt;1 Year</v>
      </c>
      <c r="AA1834" t="str">
        <f t="shared" si="202"/>
        <v>100K–129K</v>
      </c>
    </row>
    <row r="1835" spans="1:27" ht="19.95" customHeight="1" x14ac:dyDescent="0.3">
      <c r="A1835" s="8" t="s">
        <v>1962</v>
      </c>
      <c r="B1835" s="9">
        <v>45259</v>
      </c>
      <c r="C1835" s="1" t="s">
        <v>81</v>
      </c>
      <c r="D1835" s="1" t="s">
        <v>72</v>
      </c>
      <c r="E1835" s="1" t="s">
        <v>23</v>
      </c>
      <c r="F1835" s="1" t="s">
        <v>82</v>
      </c>
      <c r="G1835" s="1" t="s">
        <v>83</v>
      </c>
      <c r="H1835" s="1" t="s">
        <v>26</v>
      </c>
      <c r="I1835" s="1" t="s">
        <v>27</v>
      </c>
      <c r="J1835" s="9">
        <v>45259</v>
      </c>
      <c r="K1835" s="9"/>
      <c r="L1835" s="1" t="s">
        <v>28</v>
      </c>
      <c r="M1835" s="1">
        <v>763</v>
      </c>
      <c r="N1835" s="1" t="s">
        <v>52</v>
      </c>
      <c r="O1835" s="1" t="s">
        <v>30</v>
      </c>
      <c r="P1835" s="1" t="s">
        <v>107</v>
      </c>
      <c r="Q1835" s="1">
        <v>4</v>
      </c>
      <c r="R1835" s="1" t="s">
        <v>32</v>
      </c>
      <c r="S1835" s="1">
        <v>2</v>
      </c>
      <c r="T1835" s="10">
        <v>72000</v>
      </c>
      <c r="U1835" t="str">
        <f t="shared" si="196"/>
        <v>Reviewed</v>
      </c>
      <c r="V1835" t="str">
        <f t="shared" si="197"/>
        <v>exceeds</v>
      </c>
      <c r="W1835">
        <f t="shared" si="198"/>
        <v>0</v>
      </c>
      <c r="X1835" t="str">
        <f t="shared" si="199"/>
        <v>Active</v>
      </c>
      <c r="Y1835">
        <f t="shared" si="200"/>
        <v>2.0904109589041098</v>
      </c>
      <c r="Z1835" t="str">
        <f t="shared" si="201"/>
        <v>2–3 Years</v>
      </c>
      <c r="AA1835" t="str">
        <f t="shared" si="202"/>
        <v>70K–99K</v>
      </c>
    </row>
    <row r="1836" spans="1:27" ht="19.95" customHeight="1" x14ac:dyDescent="0.3">
      <c r="A1836" s="4" t="s">
        <v>1963</v>
      </c>
      <c r="B1836" s="5">
        <v>44929</v>
      </c>
      <c r="C1836" s="6" t="s">
        <v>86</v>
      </c>
      <c r="D1836" s="6" t="s">
        <v>87</v>
      </c>
      <c r="E1836" s="6" t="s">
        <v>67</v>
      </c>
      <c r="F1836" s="6" t="s">
        <v>93</v>
      </c>
      <c r="G1836" s="6" t="s">
        <v>94</v>
      </c>
      <c r="H1836" s="6" t="s">
        <v>26</v>
      </c>
      <c r="I1836" s="6" t="s">
        <v>27</v>
      </c>
      <c r="J1836" s="5">
        <v>44929</v>
      </c>
      <c r="K1836" s="5"/>
      <c r="L1836" s="6" t="s">
        <v>28</v>
      </c>
      <c r="M1836" s="6">
        <v>1093</v>
      </c>
      <c r="N1836" s="6" t="s">
        <v>29</v>
      </c>
      <c r="O1836" s="6" t="s">
        <v>63</v>
      </c>
      <c r="P1836" s="6" t="s">
        <v>31</v>
      </c>
      <c r="Q1836" s="6">
        <v>2</v>
      </c>
      <c r="R1836" s="6" t="s">
        <v>53</v>
      </c>
      <c r="S1836" s="6">
        <v>3</v>
      </c>
      <c r="T1836" s="7">
        <v>90000</v>
      </c>
      <c r="U1836" t="str">
        <f t="shared" si="196"/>
        <v>Reviewed</v>
      </c>
      <c r="V1836" t="str">
        <f t="shared" si="197"/>
        <v>needs_support</v>
      </c>
      <c r="W1836">
        <f t="shared" si="198"/>
        <v>0</v>
      </c>
      <c r="X1836" t="str">
        <f t="shared" si="199"/>
        <v>Active</v>
      </c>
      <c r="Y1836">
        <f t="shared" si="200"/>
        <v>2.9945205479452053</v>
      </c>
      <c r="Z1836" t="str">
        <f t="shared" si="201"/>
        <v>2–3 Years</v>
      </c>
      <c r="AA1836" t="str">
        <f t="shared" si="202"/>
        <v>70K–99K</v>
      </c>
    </row>
    <row r="1837" spans="1:27" ht="19.95" customHeight="1" x14ac:dyDescent="0.3">
      <c r="A1837" s="8" t="s">
        <v>1964</v>
      </c>
      <c r="B1837" s="9">
        <v>45209</v>
      </c>
      <c r="C1837" s="1" t="s">
        <v>91</v>
      </c>
      <c r="D1837" s="1" t="s">
        <v>87</v>
      </c>
      <c r="E1837" s="1" t="s">
        <v>92</v>
      </c>
      <c r="F1837" s="1" t="s">
        <v>138</v>
      </c>
      <c r="G1837" s="1" t="s">
        <v>36</v>
      </c>
      <c r="H1837" s="1" t="s">
        <v>43</v>
      </c>
      <c r="I1837" s="1" t="s">
        <v>27</v>
      </c>
      <c r="J1837" s="9">
        <v>45209</v>
      </c>
      <c r="K1837" s="9"/>
      <c r="L1837" s="1" t="s">
        <v>28</v>
      </c>
      <c r="M1837" s="1">
        <v>813</v>
      </c>
      <c r="N1837" s="1" t="s">
        <v>29</v>
      </c>
      <c r="O1837" s="1" t="s">
        <v>30</v>
      </c>
      <c r="P1837" s="1" t="s">
        <v>64</v>
      </c>
      <c r="Q1837" s="1">
        <v>3</v>
      </c>
      <c r="R1837" s="1" t="s">
        <v>37</v>
      </c>
      <c r="S1837" s="1">
        <v>2</v>
      </c>
      <c r="T1837" s="10">
        <v>75500</v>
      </c>
      <c r="U1837" t="str">
        <f t="shared" si="196"/>
        <v>Reviewed</v>
      </c>
      <c r="V1837" t="str">
        <f t="shared" si="197"/>
        <v>meets</v>
      </c>
      <c r="W1837">
        <f t="shared" si="198"/>
        <v>0</v>
      </c>
      <c r="X1837" t="str">
        <f t="shared" si="199"/>
        <v>Active</v>
      </c>
      <c r="Y1837">
        <f t="shared" si="200"/>
        <v>2.2273972602739724</v>
      </c>
      <c r="Z1837" t="str">
        <f t="shared" si="201"/>
        <v>2–3 Years</v>
      </c>
      <c r="AA1837" t="str">
        <f t="shared" si="202"/>
        <v>70K–99K</v>
      </c>
    </row>
    <row r="1838" spans="1:27" ht="19.95" customHeight="1" x14ac:dyDescent="0.3">
      <c r="A1838" s="4" t="s">
        <v>1965</v>
      </c>
      <c r="B1838" s="5">
        <v>45272</v>
      </c>
      <c r="C1838" s="6" t="s">
        <v>21</v>
      </c>
      <c r="D1838" s="6" t="s">
        <v>22</v>
      </c>
      <c r="E1838" s="6" t="s">
        <v>23</v>
      </c>
      <c r="F1838" s="6" t="s">
        <v>288</v>
      </c>
      <c r="G1838" s="6" t="s">
        <v>25</v>
      </c>
      <c r="H1838" s="6" t="s">
        <v>43</v>
      </c>
      <c r="I1838" s="6" t="s">
        <v>27</v>
      </c>
      <c r="J1838" s="5">
        <v>45272</v>
      </c>
      <c r="K1838" s="5"/>
      <c r="L1838" s="6" t="s">
        <v>28</v>
      </c>
      <c r="M1838" s="6">
        <v>750</v>
      </c>
      <c r="N1838" s="6" t="s">
        <v>29</v>
      </c>
      <c r="O1838" s="6" t="s">
        <v>63</v>
      </c>
      <c r="P1838" s="6" t="s">
        <v>64</v>
      </c>
      <c r="Q1838" s="6">
        <v>3</v>
      </c>
      <c r="R1838" s="6" t="s">
        <v>37</v>
      </c>
      <c r="S1838" s="6">
        <v>2</v>
      </c>
      <c r="T1838" s="7">
        <v>71000</v>
      </c>
      <c r="U1838" t="str">
        <f t="shared" si="196"/>
        <v>Reviewed</v>
      </c>
      <c r="V1838" t="str">
        <f t="shared" si="197"/>
        <v>meets</v>
      </c>
      <c r="W1838">
        <f t="shared" si="198"/>
        <v>0</v>
      </c>
      <c r="X1838" t="str">
        <f t="shared" si="199"/>
        <v>Active</v>
      </c>
      <c r="Y1838">
        <f t="shared" si="200"/>
        <v>2.0547945205479454</v>
      </c>
      <c r="Z1838" t="str">
        <f t="shared" si="201"/>
        <v>2–3 Years</v>
      </c>
      <c r="AA1838" t="str">
        <f t="shared" si="202"/>
        <v>70K–99K</v>
      </c>
    </row>
    <row r="1839" spans="1:27" ht="19.95" customHeight="1" x14ac:dyDescent="0.3">
      <c r="A1839" s="8" t="s">
        <v>1966</v>
      </c>
      <c r="B1839" s="9">
        <v>45032</v>
      </c>
      <c r="C1839" s="1" t="s">
        <v>34</v>
      </c>
      <c r="D1839" s="1" t="s">
        <v>22</v>
      </c>
      <c r="E1839" s="1" t="s">
        <v>23</v>
      </c>
      <c r="F1839" s="1" t="s">
        <v>138</v>
      </c>
      <c r="G1839" s="1" t="s">
        <v>36</v>
      </c>
      <c r="H1839" s="1" t="s">
        <v>43</v>
      </c>
      <c r="I1839" s="1" t="s">
        <v>27</v>
      </c>
      <c r="J1839" s="9">
        <v>45032</v>
      </c>
      <c r="K1839" s="9"/>
      <c r="L1839" s="1" t="s">
        <v>28</v>
      </c>
      <c r="M1839" s="1">
        <v>990</v>
      </c>
      <c r="N1839" s="1" t="s">
        <v>52</v>
      </c>
      <c r="O1839" s="1" t="s">
        <v>63</v>
      </c>
      <c r="P1839" s="1" t="s">
        <v>31</v>
      </c>
      <c r="Q1839" s="1">
        <v>3</v>
      </c>
      <c r="R1839" s="1" t="s">
        <v>37</v>
      </c>
      <c r="S1839" s="1">
        <v>3</v>
      </c>
      <c r="T1839" s="10">
        <v>57000</v>
      </c>
      <c r="U1839" t="str">
        <f t="shared" si="196"/>
        <v>Reviewed</v>
      </c>
      <c r="V1839" t="str">
        <f t="shared" si="197"/>
        <v>meets</v>
      </c>
      <c r="W1839">
        <f t="shared" si="198"/>
        <v>0</v>
      </c>
      <c r="X1839" t="str">
        <f t="shared" si="199"/>
        <v>Active</v>
      </c>
      <c r="Y1839">
        <f t="shared" si="200"/>
        <v>2.7123287671232879</v>
      </c>
      <c r="Z1839" t="str">
        <f t="shared" si="201"/>
        <v>2–3 Years</v>
      </c>
      <c r="AA1839" t="str">
        <f t="shared" si="202"/>
        <v>&lt;70K</v>
      </c>
    </row>
    <row r="1840" spans="1:27" ht="19.95" customHeight="1" x14ac:dyDescent="0.3">
      <c r="A1840" s="4" t="s">
        <v>1967</v>
      </c>
      <c r="B1840" s="5">
        <v>45797</v>
      </c>
      <c r="C1840" s="6" t="s">
        <v>39</v>
      </c>
      <c r="D1840" s="6" t="s">
        <v>22</v>
      </c>
      <c r="E1840" s="6" t="s">
        <v>40</v>
      </c>
      <c r="F1840" s="6" t="s">
        <v>41</v>
      </c>
      <c r="G1840" s="6" t="s">
        <v>42</v>
      </c>
      <c r="H1840" s="6" t="s">
        <v>43</v>
      </c>
      <c r="I1840" s="6" t="s">
        <v>27</v>
      </c>
      <c r="J1840" s="5">
        <v>45797</v>
      </c>
      <c r="K1840" s="5"/>
      <c r="L1840" s="6" t="s">
        <v>28</v>
      </c>
      <c r="M1840" s="6">
        <v>225</v>
      </c>
      <c r="N1840" s="6" t="s">
        <v>122</v>
      </c>
      <c r="O1840" s="6" t="s">
        <v>30</v>
      </c>
      <c r="P1840" s="6" t="s">
        <v>44</v>
      </c>
      <c r="Q1840" s="6">
        <v>3</v>
      </c>
      <c r="R1840" s="6" t="s">
        <v>37</v>
      </c>
      <c r="S1840" s="6">
        <v>1</v>
      </c>
      <c r="T1840" s="7">
        <v>61500</v>
      </c>
      <c r="U1840" t="str">
        <f t="shared" si="196"/>
        <v>Reviewed</v>
      </c>
      <c r="V1840" t="str">
        <f t="shared" si="197"/>
        <v>meets</v>
      </c>
      <c r="W1840">
        <f t="shared" si="198"/>
        <v>0</v>
      </c>
      <c r="X1840" t="str">
        <f t="shared" si="199"/>
        <v>Active</v>
      </c>
      <c r="Y1840">
        <f t="shared" si="200"/>
        <v>0.61643835616438358</v>
      </c>
      <c r="Z1840" t="str">
        <f t="shared" si="201"/>
        <v>&lt;1 Year</v>
      </c>
      <c r="AA1840" t="str">
        <f t="shared" si="202"/>
        <v>&lt;70K</v>
      </c>
    </row>
    <row r="1841" spans="1:27" ht="19.95" customHeight="1" x14ac:dyDescent="0.3">
      <c r="A1841" s="8" t="s">
        <v>1968</v>
      </c>
      <c r="B1841" s="9">
        <v>45067</v>
      </c>
      <c r="C1841" s="1" t="s">
        <v>46</v>
      </c>
      <c r="D1841" s="1" t="s">
        <v>22</v>
      </c>
      <c r="E1841" s="1" t="s">
        <v>40</v>
      </c>
      <c r="F1841" s="1" t="s">
        <v>143</v>
      </c>
      <c r="G1841" s="1" t="s">
        <v>48</v>
      </c>
      <c r="H1841" s="1" t="s">
        <v>43</v>
      </c>
      <c r="I1841" s="1" t="s">
        <v>27</v>
      </c>
      <c r="J1841" s="9">
        <v>45067</v>
      </c>
      <c r="K1841" s="9"/>
      <c r="L1841" s="1" t="s">
        <v>28</v>
      </c>
      <c r="M1841" s="1">
        <v>955</v>
      </c>
      <c r="N1841" s="1" t="s">
        <v>52</v>
      </c>
      <c r="O1841" s="1" t="s">
        <v>63</v>
      </c>
      <c r="P1841" s="1" t="s">
        <v>31</v>
      </c>
      <c r="Q1841" s="1">
        <v>1</v>
      </c>
      <c r="R1841" s="1" t="s">
        <v>53</v>
      </c>
      <c r="S1841" s="1">
        <v>3</v>
      </c>
      <c r="T1841" s="10">
        <v>70000</v>
      </c>
      <c r="U1841" t="str">
        <f t="shared" si="196"/>
        <v>Reviewed</v>
      </c>
      <c r="V1841" t="str">
        <f t="shared" si="197"/>
        <v>needs_support</v>
      </c>
      <c r="W1841">
        <f t="shared" si="198"/>
        <v>0</v>
      </c>
      <c r="X1841" t="str">
        <f t="shared" si="199"/>
        <v>Active</v>
      </c>
      <c r="Y1841">
        <f t="shared" si="200"/>
        <v>2.6164383561643834</v>
      </c>
      <c r="Z1841" t="str">
        <f t="shared" si="201"/>
        <v>2–3 Years</v>
      </c>
      <c r="AA1841" t="str">
        <f t="shared" si="202"/>
        <v>70K–99K</v>
      </c>
    </row>
    <row r="1842" spans="1:27" ht="19.95" customHeight="1" x14ac:dyDescent="0.3">
      <c r="A1842" s="4" t="s">
        <v>1969</v>
      </c>
      <c r="B1842" s="5">
        <v>44946</v>
      </c>
      <c r="C1842" s="6" t="s">
        <v>55</v>
      </c>
      <c r="D1842" s="6" t="s">
        <v>56</v>
      </c>
      <c r="E1842" s="6" t="s">
        <v>23</v>
      </c>
      <c r="F1842" s="6" t="s">
        <v>57</v>
      </c>
      <c r="G1842" s="6" t="s">
        <v>58</v>
      </c>
      <c r="H1842" s="6" t="s">
        <v>43</v>
      </c>
      <c r="I1842" s="6" t="s">
        <v>27</v>
      </c>
      <c r="J1842" s="5">
        <v>44946</v>
      </c>
      <c r="K1842" s="5"/>
      <c r="L1842" s="6" t="s">
        <v>28</v>
      </c>
      <c r="M1842" s="6">
        <v>1076</v>
      </c>
      <c r="N1842" s="6" t="s">
        <v>52</v>
      </c>
      <c r="O1842" s="6" t="s">
        <v>63</v>
      </c>
      <c r="P1842" s="6" t="s">
        <v>107</v>
      </c>
      <c r="Q1842" s="6">
        <v>3</v>
      </c>
      <c r="R1842" s="6" t="s">
        <v>37</v>
      </c>
      <c r="S1842" s="6">
        <v>3</v>
      </c>
      <c r="T1842" s="7">
        <v>66500</v>
      </c>
      <c r="U1842" t="str">
        <f t="shared" si="196"/>
        <v>Reviewed</v>
      </c>
      <c r="V1842" t="str">
        <f t="shared" si="197"/>
        <v>meets</v>
      </c>
      <c r="W1842">
        <f t="shared" si="198"/>
        <v>0</v>
      </c>
      <c r="X1842" t="str">
        <f t="shared" si="199"/>
        <v>Active</v>
      </c>
      <c r="Y1842">
        <f t="shared" si="200"/>
        <v>2.9479452054794519</v>
      </c>
      <c r="Z1842" t="str">
        <f t="shared" si="201"/>
        <v>2–3 Years</v>
      </c>
      <c r="AA1842" t="str">
        <f t="shared" si="202"/>
        <v>&lt;70K</v>
      </c>
    </row>
    <row r="1843" spans="1:27" ht="19.95" customHeight="1" x14ac:dyDescent="0.3">
      <c r="A1843" s="8" t="s">
        <v>1970</v>
      </c>
      <c r="B1843" s="9">
        <v>45532</v>
      </c>
      <c r="C1843" s="1" t="s">
        <v>60</v>
      </c>
      <c r="D1843" s="1" t="s">
        <v>56</v>
      </c>
      <c r="E1843" s="1" t="s">
        <v>40</v>
      </c>
      <c r="F1843" s="1" t="s">
        <v>145</v>
      </c>
      <c r="G1843" s="1" t="s">
        <v>62</v>
      </c>
      <c r="H1843" s="1" t="s">
        <v>49</v>
      </c>
      <c r="I1843" s="1" t="s">
        <v>27</v>
      </c>
      <c r="J1843" s="9">
        <v>45532</v>
      </c>
      <c r="K1843" s="9"/>
      <c r="L1843" s="1" t="s">
        <v>28</v>
      </c>
      <c r="M1843" s="1">
        <v>490</v>
      </c>
      <c r="N1843" s="1" t="s">
        <v>29</v>
      </c>
      <c r="O1843" s="1" t="s">
        <v>30</v>
      </c>
      <c r="P1843" s="1" t="s">
        <v>64</v>
      </c>
      <c r="Q1843" s="1">
        <v>2</v>
      </c>
      <c r="R1843" s="1" t="s">
        <v>53</v>
      </c>
      <c r="S1843" s="1">
        <v>1</v>
      </c>
      <c r="T1843" s="10">
        <v>101500</v>
      </c>
      <c r="U1843" t="str">
        <f t="shared" si="196"/>
        <v>Reviewed</v>
      </c>
      <c r="V1843" t="str">
        <f t="shared" si="197"/>
        <v>needs_support</v>
      </c>
      <c r="W1843">
        <f t="shared" si="198"/>
        <v>0</v>
      </c>
      <c r="X1843" t="str">
        <f t="shared" si="199"/>
        <v>Active</v>
      </c>
      <c r="Y1843">
        <f t="shared" si="200"/>
        <v>1.3424657534246576</v>
      </c>
      <c r="Z1843" t="str">
        <f t="shared" si="201"/>
        <v>1–2 Years</v>
      </c>
      <c r="AA1843" t="str">
        <f t="shared" si="202"/>
        <v>100K–129K</v>
      </c>
    </row>
    <row r="1844" spans="1:27" ht="19.95" customHeight="1" x14ac:dyDescent="0.3">
      <c r="A1844" s="4" t="s">
        <v>1971</v>
      </c>
      <c r="B1844" s="5">
        <v>45349</v>
      </c>
      <c r="C1844" s="6" t="s">
        <v>66</v>
      </c>
      <c r="D1844" s="6" t="s">
        <v>56</v>
      </c>
      <c r="E1844" s="6" t="s">
        <v>67</v>
      </c>
      <c r="F1844" s="6" t="s">
        <v>138</v>
      </c>
      <c r="G1844" s="6" t="s">
        <v>36</v>
      </c>
      <c r="H1844" s="6" t="s">
        <v>43</v>
      </c>
      <c r="I1844" s="6" t="s">
        <v>27</v>
      </c>
      <c r="J1844" s="5">
        <v>45349</v>
      </c>
      <c r="K1844" s="5"/>
      <c r="L1844" s="6" t="s">
        <v>28</v>
      </c>
      <c r="M1844" s="6">
        <v>673</v>
      </c>
      <c r="N1844" s="6" t="s">
        <v>122</v>
      </c>
      <c r="O1844" s="6" t="s">
        <v>63</v>
      </c>
      <c r="P1844" s="6" t="s">
        <v>64</v>
      </c>
      <c r="Q1844" s="6">
        <v>3</v>
      </c>
      <c r="R1844" s="6" t="s">
        <v>37</v>
      </c>
      <c r="S1844" s="6">
        <v>2</v>
      </c>
      <c r="T1844" s="7">
        <v>64500</v>
      </c>
      <c r="U1844" t="str">
        <f t="shared" si="196"/>
        <v>Reviewed</v>
      </c>
      <c r="V1844" t="str">
        <f t="shared" si="197"/>
        <v>meets</v>
      </c>
      <c r="W1844">
        <f t="shared" si="198"/>
        <v>0</v>
      </c>
      <c r="X1844" t="str">
        <f t="shared" si="199"/>
        <v>Active</v>
      </c>
      <c r="Y1844">
        <f t="shared" si="200"/>
        <v>1.8438356164383563</v>
      </c>
      <c r="Z1844" t="str">
        <f t="shared" si="201"/>
        <v>1–2 Years</v>
      </c>
      <c r="AA1844" t="str">
        <f t="shared" si="202"/>
        <v>&lt;70K</v>
      </c>
    </row>
    <row r="1845" spans="1:27" ht="19.95" customHeight="1" x14ac:dyDescent="0.3">
      <c r="A1845" s="8" t="s">
        <v>1972</v>
      </c>
      <c r="B1845" s="9">
        <v>44990</v>
      </c>
      <c r="C1845" s="1" t="s">
        <v>71</v>
      </c>
      <c r="D1845" s="1" t="s">
        <v>72</v>
      </c>
      <c r="E1845" s="1" t="s">
        <v>23</v>
      </c>
      <c r="F1845" s="1" t="s">
        <v>129</v>
      </c>
      <c r="G1845" s="1" t="s">
        <v>74</v>
      </c>
      <c r="H1845" s="1" t="s">
        <v>43</v>
      </c>
      <c r="I1845" s="1" t="s">
        <v>27</v>
      </c>
      <c r="J1845" s="9">
        <v>44990</v>
      </c>
      <c r="K1845" s="9"/>
      <c r="L1845" s="1" t="s">
        <v>28</v>
      </c>
      <c r="M1845" s="1">
        <v>1032</v>
      </c>
      <c r="N1845" s="1" t="s">
        <v>75</v>
      </c>
      <c r="O1845" s="1" t="s">
        <v>63</v>
      </c>
      <c r="P1845" s="1" t="s">
        <v>31</v>
      </c>
      <c r="Q1845" s="1">
        <v>4</v>
      </c>
      <c r="R1845" s="1" t="s">
        <v>32</v>
      </c>
      <c r="S1845" s="1">
        <v>3</v>
      </c>
      <c r="T1845" s="10">
        <v>73500</v>
      </c>
      <c r="U1845" t="str">
        <f t="shared" si="196"/>
        <v>Reviewed</v>
      </c>
      <c r="V1845" t="str">
        <f t="shared" si="197"/>
        <v>exceeds</v>
      </c>
      <c r="W1845">
        <f t="shared" si="198"/>
        <v>0</v>
      </c>
      <c r="X1845" t="str">
        <f t="shared" si="199"/>
        <v>Active</v>
      </c>
      <c r="Y1845">
        <f t="shared" si="200"/>
        <v>2.8273972602739725</v>
      </c>
      <c r="Z1845" t="str">
        <f t="shared" si="201"/>
        <v>2–3 Years</v>
      </c>
      <c r="AA1845" t="str">
        <f t="shared" si="202"/>
        <v>70K–99K</v>
      </c>
    </row>
    <row r="1846" spans="1:27" ht="19.95" customHeight="1" x14ac:dyDescent="0.3">
      <c r="A1846" s="4" t="s">
        <v>1973</v>
      </c>
      <c r="B1846" s="5">
        <v>45566</v>
      </c>
      <c r="C1846" s="6" t="s">
        <v>77</v>
      </c>
      <c r="D1846" s="6" t="s">
        <v>72</v>
      </c>
      <c r="E1846" s="6" t="s">
        <v>40</v>
      </c>
      <c r="F1846" s="6" t="s">
        <v>78</v>
      </c>
      <c r="G1846" s="6" t="s">
        <v>79</v>
      </c>
      <c r="H1846" s="6" t="s">
        <v>49</v>
      </c>
      <c r="I1846" s="6" t="s">
        <v>27</v>
      </c>
      <c r="J1846" s="5">
        <v>45566</v>
      </c>
      <c r="K1846" s="5"/>
      <c r="L1846" s="6" t="s">
        <v>28</v>
      </c>
      <c r="M1846" s="6">
        <v>456</v>
      </c>
      <c r="N1846" s="6" t="s">
        <v>52</v>
      </c>
      <c r="O1846" s="6" t="s">
        <v>63</v>
      </c>
      <c r="P1846" s="6" t="s">
        <v>107</v>
      </c>
      <c r="Q1846" s="6">
        <v>3</v>
      </c>
      <c r="R1846" s="6" t="s">
        <v>37</v>
      </c>
      <c r="S1846" s="6">
        <v>1</v>
      </c>
      <c r="T1846" s="7">
        <v>128500</v>
      </c>
      <c r="U1846" t="str">
        <f t="shared" si="196"/>
        <v>Reviewed</v>
      </c>
      <c r="V1846" t="str">
        <f t="shared" si="197"/>
        <v>meets</v>
      </c>
      <c r="W1846">
        <f t="shared" si="198"/>
        <v>0</v>
      </c>
      <c r="X1846" t="str">
        <f t="shared" si="199"/>
        <v>Active</v>
      </c>
      <c r="Y1846">
        <f t="shared" si="200"/>
        <v>1.2493150684931507</v>
      </c>
      <c r="Z1846" t="str">
        <f t="shared" si="201"/>
        <v>1–2 Years</v>
      </c>
      <c r="AA1846" t="str">
        <f t="shared" si="202"/>
        <v>100K–129K</v>
      </c>
    </row>
    <row r="1847" spans="1:27" ht="19.95" customHeight="1" x14ac:dyDescent="0.3">
      <c r="A1847" s="8" t="s">
        <v>1974</v>
      </c>
      <c r="B1847" s="9">
        <v>45549</v>
      </c>
      <c r="C1847" s="1" t="s">
        <v>81</v>
      </c>
      <c r="D1847" s="1" t="s">
        <v>72</v>
      </c>
      <c r="E1847" s="1" t="s">
        <v>23</v>
      </c>
      <c r="F1847" s="1" t="s">
        <v>82</v>
      </c>
      <c r="G1847" s="1" t="s">
        <v>83</v>
      </c>
      <c r="H1847" s="1" t="s">
        <v>26</v>
      </c>
      <c r="I1847" s="1" t="s">
        <v>27</v>
      </c>
      <c r="J1847" s="9">
        <v>45549</v>
      </c>
      <c r="K1847" s="9"/>
      <c r="L1847" s="1" t="s">
        <v>28</v>
      </c>
      <c r="M1847" s="1">
        <v>473</v>
      </c>
      <c r="N1847" s="1" t="s">
        <v>52</v>
      </c>
      <c r="O1847" s="1" t="s">
        <v>170</v>
      </c>
      <c r="P1847" s="1" t="s">
        <v>107</v>
      </c>
      <c r="Q1847" s="1">
        <v>3</v>
      </c>
      <c r="R1847" s="1" t="s">
        <v>37</v>
      </c>
      <c r="S1847" s="1">
        <v>1</v>
      </c>
      <c r="T1847" s="10">
        <v>95000</v>
      </c>
      <c r="U1847" t="str">
        <f t="shared" si="196"/>
        <v>Reviewed</v>
      </c>
      <c r="V1847" t="str">
        <f t="shared" si="197"/>
        <v>meets</v>
      </c>
      <c r="W1847">
        <f t="shared" si="198"/>
        <v>0</v>
      </c>
      <c r="X1847" t="str">
        <f t="shared" si="199"/>
        <v>Active</v>
      </c>
      <c r="Y1847">
        <f t="shared" si="200"/>
        <v>1.295890410958904</v>
      </c>
      <c r="Z1847" t="str">
        <f t="shared" si="201"/>
        <v>1–2 Years</v>
      </c>
      <c r="AA1847" t="str">
        <f t="shared" si="202"/>
        <v>70K–99K</v>
      </c>
    </row>
    <row r="1848" spans="1:27" ht="19.95" customHeight="1" x14ac:dyDescent="0.3">
      <c r="A1848" s="4" t="s">
        <v>1975</v>
      </c>
      <c r="B1848" s="5">
        <v>45424</v>
      </c>
      <c r="C1848" s="6" t="s">
        <v>86</v>
      </c>
      <c r="D1848" s="6" t="s">
        <v>87</v>
      </c>
      <c r="E1848" s="6" t="s">
        <v>67</v>
      </c>
      <c r="F1848" s="6" t="s">
        <v>114</v>
      </c>
      <c r="G1848" s="6" t="s">
        <v>94</v>
      </c>
      <c r="H1848" s="6" t="s">
        <v>43</v>
      </c>
      <c r="I1848" s="6" t="s">
        <v>27</v>
      </c>
      <c r="J1848" s="5">
        <v>45424</v>
      </c>
      <c r="K1848" s="5"/>
      <c r="L1848" s="6" t="s">
        <v>28</v>
      </c>
      <c r="M1848" s="6">
        <v>598</v>
      </c>
      <c r="N1848" s="6" t="s">
        <v>75</v>
      </c>
      <c r="O1848" s="6" t="s">
        <v>63</v>
      </c>
      <c r="P1848" s="6" t="s">
        <v>64</v>
      </c>
      <c r="Q1848" s="6">
        <v>4</v>
      </c>
      <c r="R1848" s="6" t="s">
        <v>32</v>
      </c>
      <c r="S1848" s="6">
        <v>2</v>
      </c>
      <c r="T1848" s="7">
        <v>64500</v>
      </c>
      <c r="U1848" t="str">
        <f t="shared" si="196"/>
        <v>Reviewed</v>
      </c>
      <c r="V1848" t="str">
        <f t="shared" si="197"/>
        <v>exceeds</v>
      </c>
      <c r="W1848">
        <f t="shared" si="198"/>
        <v>0</v>
      </c>
      <c r="X1848" t="str">
        <f t="shared" si="199"/>
        <v>Active</v>
      </c>
      <c r="Y1848">
        <f t="shared" si="200"/>
        <v>1.6383561643835616</v>
      </c>
      <c r="Z1848" t="str">
        <f t="shared" si="201"/>
        <v>1–2 Years</v>
      </c>
      <c r="AA1848" t="str">
        <f t="shared" si="202"/>
        <v>&lt;70K</v>
      </c>
    </row>
    <row r="1849" spans="1:27" ht="19.95" customHeight="1" x14ac:dyDescent="0.3">
      <c r="A1849" s="8" t="s">
        <v>1976</v>
      </c>
      <c r="B1849" s="9">
        <v>45689</v>
      </c>
      <c r="C1849" s="1" t="s">
        <v>91</v>
      </c>
      <c r="D1849" s="1" t="s">
        <v>87</v>
      </c>
      <c r="E1849" s="1" t="s">
        <v>92</v>
      </c>
      <c r="F1849" s="1" t="s">
        <v>99</v>
      </c>
      <c r="G1849" s="1" t="s">
        <v>36</v>
      </c>
      <c r="H1849" s="1" t="s">
        <v>49</v>
      </c>
      <c r="I1849" s="1" t="s">
        <v>27</v>
      </c>
      <c r="J1849" s="9">
        <v>45689</v>
      </c>
      <c r="K1849" s="9"/>
      <c r="L1849" s="1" t="s">
        <v>28</v>
      </c>
      <c r="M1849" s="1">
        <v>333</v>
      </c>
      <c r="N1849" s="1" t="s">
        <v>29</v>
      </c>
      <c r="O1849" s="1" t="s">
        <v>63</v>
      </c>
      <c r="P1849" s="1" t="s">
        <v>31</v>
      </c>
      <c r="Q1849" s="1">
        <v>5</v>
      </c>
      <c r="R1849" s="1" t="s">
        <v>119</v>
      </c>
      <c r="S1849" s="1">
        <v>1</v>
      </c>
      <c r="T1849" s="10">
        <v>120500</v>
      </c>
      <c r="U1849" t="str">
        <f t="shared" si="196"/>
        <v>Reviewed</v>
      </c>
      <c r="V1849" t="str">
        <f t="shared" si="197"/>
        <v>outstanding</v>
      </c>
      <c r="W1849">
        <f t="shared" si="198"/>
        <v>0</v>
      </c>
      <c r="X1849" t="str">
        <f t="shared" si="199"/>
        <v>Active</v>
      </c>
      <c r="Y1849">
        <f t="shared" si="200"/>
        <v>0.9123287671232877</v>
      </c>
      <c r="Z1849" t="str">
        <f t="shared" si="201"/>
        <v>&lt;1 Year</v>
      </c>
      <c r="AA1849" t="str">
        <f t="shared" si="202"/>
        <v>100K–129K</v>
      </c>
    </row>
    <row r="1850" spans="1:27" ht="19.95" customHeight="1" x14ac:dyDescent="0.3">
      <c r="A1850" s="4" t="s">
        <v>1977</v>
      </c>
      <c r="B1850" s="5">
        <v>45113</v>
      </c>
      <c r="C1850" s="6" t="s">
        <v>21</v>
      </c>
      <c r="D1850" s="6" t="s">
        <v>22</v>
      </c>
      <c r="E1850" s="6" t="s">
        <v>23</v>
      </c>
      <c r="F1850" s="6" t="s">
        <v>121</v>
      </c>
      <c r="G1850" s="6" t="s">
        <v>25</v>
      </c>
      <c r="H1850" s="6" t="s">
        <v>49</v>
      </c>
      <c r="I1850" s="6" t="s">
        <v>27</v>
      </c>
      <c r="J1850" s="5">
        <v>45113</v>
      </c>
      <c r="K1850" s="5"/>
      <c r="L1850" s="6" t="s">
        <v>28</v>
      </c>
      <c r="M1850" s="6">
        <v>909</v>
      </c>
      <c r="N1850" s="6" t="s">
        <v>52</v>
      </c>
      <c r="O1850" s="6" t="s">
        <v>63</v>
      </c>
      <c r="P1850" s="6" t="s">
        <v>64</v>
      </c>
      <c r="Q1850" s="6">
        <v>3</v>
      </c>
      <c r="R1850" s="6" t="s">
        <v>37</v>
      </c>
      <c r="S1850" s="6">
        <v>2</v>
      </c>
      <c r="T1850" s="7">
        <v>135000</v>
      </c>
      <c r="U1850" t="str">
        <f t="shared" si="196"/>
        <v>Reviewed</v>
      </c>
      <c r="V1850" t="str">
        <f t="shared" si="197"/>
        <v>meets</v>
      </c>
      <c r="W1850">
        <f t="shared" si="198"/>
        <v>0</v>
      </c>
      <c r="X1850" t="str">
        <f t="shared" si="199"/>
        <v>Active</v>
      </c>
      <c r="Y1850">
        <f t="shared" si="200"/>
        <v>2.4904109589041097</v>
      </c>
      <c r="Z1850" t="str">
        <f t="shared" si="201"/>
        <v>2–3 Years</v>
      </c>
      <c r="AA1850" t="str">
        <f t="shared" si="202"/>
        <v>130K+</v>
      </c>
    </row>
    <row r="1851" spans="1:27" ht="19.95" customHeight="1" x14ac:dyDescent="0.3">
      <c r="A1851" s="8" t="s">
        <v>1978</v>
      </c>
      <c r="B1851" s="9">
        <v>45706</v>
      </c>
      <c r="C1851" s="1" t="s">
        <v>34</v>
      </c>
      <c r="D1851" s="1" t="s">
        <v>22</v>
      </c>
      <c r="E1851" s="1" t="s">
        <v>23</v>
      </c>
      <c r="F1851" s="1" t="s">
        <v>35</v>
      </c>
      <c r="G1851" s="1" t="s">
        <v>36</v>
      </c>
      <c r="H1851" s="1" t="s">
        <v>26</v>
      </c>
      <c r="I1851" s="1" t="s">
        <v>27</v>
      </c>
      <c r="J1851" s="9">
        <v>45706</v>
      </c>
      <c r="K1851" s="9"/>
      <c r="L1851" s="1" t="s">
        <v>28</v>
      </c>
      <c r="M1851" s="1">
        <v>316</v>
      </c>
      <c r="N1851" s="1" t="s">
        <v>140</v>
      </c>
      <c r="O1851" s="1" t="s">
        <v>30</v>
      </c>
      <c r="P1851" s="1" t="s">
        <v>107</v>
      </c>
      <c r="Q1851" s="1">
        <v>3</v>
      </c>
      <c r="R1851" s="1" t="s">
        <v>37</v>
      </c>
      <c r="S1851" s="1">
        <v>1</v>
      </c>
      <c r="T1851" s="10">
        <v>80000</v>
      </c>
      <c r="U1851" t="str">
        <f t="shared" si="196"/>
        <v>Reviewed</v>
      </c>
      <c r="V1851" t="str">
        <f t="shared" si="197"/>
        <v>meets</v>
      </c>
      <c r="W1851">
        <f t="shared" si="198"/>
        <v>0</v>
      </c>
      <c r="X1851" t="str">
        <f t="shared" si="199"/>
        <v>Active</v>
      </c>
      <c r="Y1851">
        <f t="shared" si="200"/>
        <v>0.86575342465753424</v>
      </c>
      <c r="Z1851" t="str">
        <f t="shared" si="201"/>
        <v>&lt;1 Year</v>
      </c>
      <c r="AA1851" t="str">
        <f t="shared" si="202"/>
        <v>70K–99K</v>
      </c>
    </row>
    <row r="1852" spans="1:27" ht="19.95" customHeight="1" x14ac:dyDescent="0.3">
      <c r="A1852" s="4" t="s">
        <v>1979</v>
      </c>
      <c r="B1852" s="5">
        <v>45196</v>
      </c>
      <c r="C1852" s="6" t="s">
        <v>39</v>
      </c>
      <c r="D1852" s="6" t="s">
        <v>22</v>
      </c>
      <c r="E1852" s="6" t="s">
        <v>40</v>
      </c>
      <c r="F1852" s="6" t="s">
        <v>187</v>
      </c>
      <c r="G1852" s="6" t="s">
        <v>42</v>
      </c>
      <c r="H1852" s="6" t="s">
        <v>110</v>
      </c>
      <c r="I1852" s="6" t="s">
        <v>27</v>
      </c>
      <c r="J1852" s="5">
        <v>45196</v>
      </c>
      <c r="K1852" s="5"/>
      <c r="L1852" s="6" t="s">
        <v>28</v>
      </c>
      <c r="M1852" s="6">
        <v>826</v>
      </c>
      <c r="N1852" s="6" t="s">
        <v>52</v>
      </c>
      <c r="O1852" s="6" t="s">
        <v>63</v>
      </c>
      <c r="P1852" s="6" t="s">
        <v>31</v>
      </c>
      <c r="Q1852" s="6">
        <v>2</v>
      </c>
      <c r="R1852" s="6" t="s">
        <v>53</v>
      </c>
      <c r="S1852" s="6">
        <v>2</v>
      </c>
      <c r="T1852" s="7">
        <v>138500</v>
      </c>
      <c r="U1852" t="str">
        <f t="shared" si="196"/>
        <v>Reviewed</v>
      </c>
      <c r="V1852" t="str">
        <f t="shared" si="197"/>
        <v>needs_support</v>
      </c>
      <c r="W1852">
        <f t="shared" si="198"/>
        <v>0</v>
      </c>
      <c r="X1852" t="str">
        <f t="shared" si="199"/>
        <v>Active</v>
      </c>
      <c r="Y1852">
        <f t="shared" si="200"/>
        <v>2.2630136986301368</v>
      </c>
      <c r="Z1852" t="str">
        <f t="shared" si="201"/>
        <v>2–3 Years</v>
      </c>
      <c r="AA1852" t="str">
        <f t="shared" si="202"/>
        <v>130K+</v>
      </c>
    </row>
    <row r="1853" spans="1:27" ht="19.95" customHeight="1" x14ac:dyDescent="0.3">
      <c r="A1853" s="8" t="s">
        <v>1980</v>
      </c>
      <c r="B1853" s="9">
        <v>45656</v>
      </c>
      <c r="C1853" s="1" t="s">
        <v>46</v>
      </c>
      <c r="D1853" s="1" t="s">
        <v>22</v>
      </c>
      <c r="E1853" s="1" t="s">
        <v>40</v>
      </c>
      <c r="F1853" s="1" t="s">
        <v>101</v>
      </c>
      <c r="G1853" s="1" t="s">
        <v>48</v>
      </c>
      <c r="H1853" s="1" t="s">
        <v>26</v>
      </c>
      <c r="I1853" s="1" t="s">
        <v>27</v>
      </c>
      <c r="J1853" s="9">
        <v>45656</v>
      </c>
      <c r="K1853" s="9"/>
      <c r="L1853" s="1" t="s">
        <v>28</v>
      </c>
      <c r="M1853" s="1">
        <v>366</v>
      </c>
      <c r="N1853" s="1" t="s">
        <v>75</v>
      </c>
      <c r="O1853" s="1" t="s">
        <v>43</v>
      </c>
      <c r="P1853" s="1" t="s">
        <v>44</v>
      </c>
      <c r="Q1853" s="1">
        <v>3</v>
      </c>
      <c r="R1853" s="1" t="s">
        <v>37</v>
      </c>
      <c r="S1853" s="1">
        <v>1</v>
      </c>
      <c r="T1853" s="10">
        <v>98000</v>
      </c>
      <c r="U1853" t="str">
        <f t="shared" si="196"/>
        <v>Reviewed</v>
      </c>
      <c r="V1853" t="str">
        <f t="shared" si="197"/>
        <v>meets</v>
      </c>
      <c r="W1853">
        <f t="shared" si="198"/>
        <v>0</v>
      </c>
      <c r="X1853" t="str">
        <f t="shared" si="199"/>
        <v>Active</v>
      </c>
      <c r="Y1853">
        <f t="shared" si="200"/>
        <v>1.0027397260273974</v>
      </c>
      <c r="Z1853" t="str">
        <f t="shared" si="201"/>
        <v>1–2 Years</v>
      </c>
      <c r="AA1853" t="str">
        <f t="shared" si="202"/>
        <v>70K–99K</v>
      </c>
    </row>
    <row r="1854" spans="1:27" ht="19.95" customHeight="1" x14ac:dyDescent="0.3">
      <c r="A1854" s="4" t="s">
        <v>1981</v>
      </c>
      <c r="B1854" s="5">
        <v>45194</v>
      </c>
      <c r="C1854" s="6" t="s">
        <v>55</v>
      </c>
      <c r="D1854" s="6" t="s">
        <v>56</v>
      </c>
      <c r="E1854" s="6" t="s">
        <v>23</v>
      </c>
      <c r="F1854" s="6" t="s">
        <v>147</v>
      </c>
      <c r="G1854" s="6" t="s">
        <v>58</v>
      </c>
      <c r="H1854" s="6" t="s">
        <v>26</v>
      </c>
      <c r="I1854" s="6" t="s">
        <v>50</v>
      </c>
      <c r="J1854" s="5">
        <v>45194</v>
      </c>
      <c r="K1854" s="5">
        <v>45373</v>
      </c>
      <c r="L1854" s="6" t="s">
        <v>159</v>
      </c>
      <c r="M1854" s="6">
        <v>179</v>
      </c>
      <c r="N1854" s="6" t="s">
        <v>52</v>
      </c>
      <c r="O1854" s="6" t="s">
        <v>63</v>
      </c>
      <c r="P1854" s="6" t="s">
        <v>107</v>
      </c>
      <c r="Q1854" s="6" t="s">
        <v>95</v>
      </c>
      <c r="R1854" s="6" t="s">
        <v>28</v>
      </c>
      <c r="S1854" s="6">
        <v>0</v>
      </c>
      <c r="T1854" s="7">
        <v>72500</v>
      </c>
      <c r="U1854" t="str">
        <f t="shared" si="196"/>
        <v>Not Reviewed</v>
      </c>
      <c r="V1854" t="str">
        <f t="shared" si="197"/>
        <v>Not Reviewed</v>
      </c>
      <c r="W1854">
        <f t="shared" si="198"/>
        <v>1</v>
      </c>
      <c r="X1854" t="str">
        <f t="shared" si="199"/>
        <v>Attrited</v>
      </c>
      <c r="Y1854">
        <f t="shared" si="200"/>
        <v>0.49041095890410957</v>
      </c>
      <c r="Z1854" t="str">
        <f t="shared" si="201"/>
        <v>&lt;1 Year</v>
      </c>
      <c r="AA1854" t="str">
        <f t="shared" si="202"/>
        <v>70K–99K</v>
      </c>
    </row>
    <row r="1855" spans="1:27" ht="19.95" customHeight="1" x14ac:dyDescent="0.3">
      <c r="A1855" s="8" t="s">
        <v>1982</v>
      </c>
      <c r="B1855" s="9">
        <v>45075</v>
      </c>
      <c r="C1855" s="1" t="s">
        <v>60</v>
      </c>
      <c r="D1855" s="1" t="s">
        <v>56</v>
      </c>
      <c r="E1855" s="1" t="s">
        <v>40</v>
      </c>
      <c r="F1855" s="1" t="s">
        <v>61</v>
      </c>
      <c r="G1855" s="1" t="s">
        <v>62</v>
      </c>
      <c r="H1855" s="1" t="s">
        <v>26</v>
      </c>
      <c r="I1855" s="1" t="s">
        <v>27</v>
      </c>
      <c r="J1855" s="9">
        <v>45075</v>
      </c>
      <c r="K1855" s="9"/>
      <c r="L1855" s="1" t="s">
        <v>28</v>
      </c>
      <c r="M1855" s="1">
        <v>947</v>
      </c>
      <c r="N1855" s="1" t="s">
        <v>75</v>
      </c>
      <c r="O1855" s="1" t="s">
        <v>105</v>
      </c>
      <c r="P1855" s="1" t="s">
        <v>31</v>
      </c>
      <c r="Q1855" s="1">
        <v>4</v>
      </c>
      <c r="R1855" s="1" t="s">
        <v>32</v>
      </c>
      <c r="S1855" s="1">
        <v>3</v>
      </c>
      <c r="T1855" s="10">
        <v>97500</v>
      </c>
      <c r="U1855" t="str">
        <f t="shared" si="196"/>
        <v>Reviewed</v>
      </c>
      <c r="V1855" t="str">
        <f t="shared" si="197"/>
        <v>exceeds</v>
      </c>
      <c r="W1855">
        <f t="shared" si="198"/>
        <v>0</v>
      </c>
      <c r="X1855" t="str">
        <f t="shared" si="199"/>
        <v>Active</v>
      </c>
      <c r="Y1855">
        <f t="shared" si="200"/>
        <v>2.5945205479452054</v>
      </c>
      <c r="Z1855" t="str">
        <f t="shared" si="201"/>
        <v>2–3 Years</v>
      </c>
      <c r="AA1855" t="str">
        <f t="shared" si="202"/>
        <v>70K–99K</v>
      </c>
    </row>
    <row r="1856" spans="1:27" ht="19.95" customHeight="1" x14ac:dyDescent="0.3">
      <c r="A1856" s="4" t="s">
        <v>1983</v>
      </c>
      <c r="B1856" s="5">
        <v>45813</v>
      </c>
      <c r="C1856" s="6" t="s">
        <v>66</v>
      </c>
      <c r="D1856" s="6" t="s">
        <v>56</v>
      </c>
      <c r="E1856" s="6" t="s">
        <v>67</v>
      </c>
      <c r="F1856" s="6" t="s">
        <v>193</v>
      </c>
      <c r="G1856" s="6" t="s">
        <v>69</v>
      </c>
      <c r="H1856" s="6" t="s">
        <v>43</v>
      </c>
      <c r="I1856" s="6" t="s">
        <v>27</v>
      </c>
      <c r="J1856" s="5">
        <v>45813</v>
      </c>
      <c r="K1856" s="5"/>
      <c r="L1856" s="6" t="s">
        <v>28</v>
      </c>
      <c r="M1856" s="6">
        <v>209</v>
      </c>
      <c r="N1856" s="6" t="s">
        <v>122</v>
      </c>
      <c r="O1856" s="6" t="s">
        <v>63</v>
      </c>
      <c r="P1856" s="6" t="s">
        <v>31</v>
      </c>
      <c r="Q1856" s="6">
        <v>4</v>
      </c>
      <c r="R1856" s="6" t="s">
        <v>32</v>
      </c>
      <c r="S1856" s="6">
        <v>1</v>
      </c>
      <c r="T1856" s="7">
        <v>65500</v>
      </c>
      <c r="U1856" t="str">
        <f t="shared" si="196"/>
        <v>Reviewed</v>
      </c>
      <c r="V1856" t="str">
        <f t="shared" si="197"/>
        <v>exceeds</v>
      </c>
      <c r="W1856">
        <f t="shared" si="198"/>
        <v>0</v>
      </c>
      <c r="X1856" t="str">
        <f t="shared" si="199"/>
        <v>Active</v>
      </c>
      <c r="Y1856">
        <f t="shared" si="200"/>
        <v>0.57260273972602738</v>
      </c>
      <c r="Z1856" t="str">
        <f t="shared" si="201"/>
        <v>&lt;1 Year</v>
      </c>
      <c r="AA1856" t="str">
        <f t="shared" si="202"/>
        <v>&lt;70K</v>
      </c>
    </row>
    <row r="1857" spans="1:27" ht="19.95" customHeight="1" x14ac:dyDescent="0.3">
      <c r="A1857" s="8" t="s">
        <v>1984</v>
      </c>
      <c r="B1857" s="9">
        <v>44980</v>
      </c>
      <c r="C1857" s="1" t="s">
        <v>71</v>
      </c>
      <c r="D1857" s="1" t="s">
        <v>72</v>
      </c>
      <c r="E1857" s="1" t="s">
        <v>23</v>
      </c>
      <c r="F1857" s="1" t="s">
        <v>129</v>
      </c>
      <c r="G1857" s="1" t="s">
        <v>74</v>
      </c>
      <c r="H1857" s="1" t="s">
        <v>43</v>
      </c>
      <c r="I1857" s="1" t="s">
        <v>50</v>
      </c>
      <c r="J1857" s="9">
        <v>44980</v>
      </c>
      <c r="K1857" s="9">
        <v>45208</v>
      </c>
      <c r="L1857" s="1" t="s">
        <v>51</v>
      </c>
      <c r="M1857" s="1">
        <v>228</v>
      </c>
      <c r="N1857" s="1" t="s">
        <v>29</v>
      </c>
      <c r="O1857" s="1" t="s">
        <v>63</v>
      </c>
      <c r="P1857" s="1" t="s">
        <v>107</v>
      </c>
      <c r="Q1857" s="1">
        <v>4</v>
      </c>
      <c r="R1857" s="1" t="s">
        <v>32</v>
      </c>
      <c r="S1857" s="1">
        <v>1</v>
      </c>
      <c r="T1857" s="10">
        <v>61000</v>
      </c>
      <c r="U1857" t="str">
        <f t="shared" si="196"/>
        <v>Reviewed</v>
      </c>
      <c r="V1857" t="str">
        <f t="shared" si="197"/>
        <v>exceeds</v>
      </c>
      <c r="W1857">
        <f t="shared" si="198"/>
        <v>1</v>
      </c>
      <c r="X1857" t="str">
        <f t="shared" si="199"/>
        <v>Attrited</v>
      </c>
      <c r="Y1857">
        <f t="shared" si="200"/>
        <v>0.62465753424657533</v>
      </c>
      <c r="Z1857" t="str">
        <f t="shared" si="201"/>
        <v>&lt;1 Year</v>
      </c>
      <c r="AA1857" t="str">
        <f t="shared" si="202"/>
        <v>&lt;70K</v>
      </c>
    </row>
    <row r="1858" spans="1:27" ht="19.95" customHeight="1" x14ac:dyDescent="0.3">
      <c r="A1858" s="4" t="s">
        <v>1985</v>
      </c>
      <c r="B1858" s="5">
        <v>45475</v>
      </c>
      <c r="C1858" s="6" t="s">
        <v>77</v>
      </c>
      <c r="D1858" s="6" t="s">
        <v>72</v>
      </c>
      <c r="E1858" s="6" t="s">
        <v>40</v>
      </c>
      <c r="F1858" s="6" t="s">
        <v>131</v>
      </c>
      <c r="G1858" s="6" t="s">
        <v>79</v>
      </c>
      <c r="H1858" s="6" t="s">
        <v>26</v>
      </c>
      <c r="I1858" s="6" t="s">
        <v>27</v>
      </c>
      <c r="J1858" s="5">
        <v>45475</v>
      </c>
      <c r="K1858" s="5"/>
      <c r="L1858" s="6" t="s">
        <v>28</v>
      </c>
      <c r="M1858" s="6">
        <v>547</v>
      </c>
      <c r="N1858" s="6" t="s">
        <v>52</v>
      </c>
      <c r="O1858" s="6" t="s">
        <v>30</v>
      </c>
      <c r="P1858" s="6" t="s">
        <v>107</v>
      </c>
      <c r="Q1858" s="6">
        <v>5</v>
      </c>
      <c r="R1858" s="6" t="s">
        <v>119</v>
      </c>
      <c r="S1858" s="6">
        <v>2</v>
      </c>
      <c r="T1858" s="7">
        <v>73500</v>
      </c>
      <c r="U1858" t="str">
        <f t="shared" ref="U1858:U1921" si="203">IF(LOWER(TRIM(Q1858&amp;""))="none","Not Reviewed","Reviewed")</f>
        <v>Reviewed</v>
      </c>
      <c r="V1858" t="str">
        <f t="shared" ref="V1858:V1921" si="204">IF(OR(Q1858="none",R1858=""),"Not Reviewed",R1858)</f>
        <v>outstanding</v>
      </c>
      <c r="W1858">
        <f t="shared" ref="W1858:W1921" si="205">IF(I1858="terminated",1,0)</f>
        <v>0</v>
      </c>
      <c r="X1858" t="str">
        <f t="shared" ref="X1858:X1921" si="206">IF(I1858="terminated","Attrited","Active")</f>
        <v>Active</v>
      </c>
      <c r="Y1858">
        <f t="shared" ref="Y1858:Y1921" si="207">M1858/365</f>
        <v>1.4986301369863013</v>
      </c>
      <c r="Z1858" t="str">
        <f t="shared" ref="Z1858:Z1921" si="208">IF(Y1858&lt;1,"&lt;1 Year",IF(Y1858&lt;2,"1–2 Years",IF(Y1858&lt;3,"2–3 Years","3+ Years")))</f>
        <v>1–2 Years</v>
      </c>
      <c r="AA1858" t="str">
        <f t="shared" ref="AA1858:AA1921" si="209">IF(T1858&lt;70000,"&lt;70K",IF(T1858&lt;100000,"70K–99K",IF(T1858&lt;130000,"100K–129K","130K+")))</f>
        <v>70K–99K</v>
      </c>
    </row>
    <row r="1859" spans="1:27" ht="19.95" customHeight="1" x14ac:dyDescent="0.3">
      <c r="A1859" s="8" t="s">
        <v>1986</v>
      </c>
      <c r="B1859" s="9">
        <v>45607</v>
      </c>
      <c r="C1859" s="1" t="s">
        <v>81</v>
      </c>
      <c r="D1859" s="1" t="s">
        <v>72</v>
      </c>
      <c r="E1859" s="1" t="s">
        <v>23</v>
      </c>
      <c r="F1859" s="1" t="s">
        <v>286</v>
      </c>
      <c r="G1859" s="1" t="s">
        <v>94</v>
      </c>
      <c r="H1859" s="1" t="s">
        <v>110</v>
      </c>
      <c r="I1859" s="1" t="s">
        <v>27</v>
      </c>
      <c r="J1859" s="9">
        <v>45607</v>
      </c>
      <c r="K1859" s="9"/>
      <c r="L1859" s="1" t="s">
        <v>28</v>
      </c>
      <c r="M1859" s="1">
        <v>415</v>
      </c>
      <c r="N1859" s="1" t="s">
        <v>75</v>
      </c>
      <c r="O1859" s="1" t="s">
        <v>30</v>
      </c>
      <c r="P1859" s="1" t="s">
        <v>107</v>
      </c>
      <c r="Q1859" s="1">
        <v>4</v>
      </c>
      <c r="R1859" s="1" t="s">
        <v>32</v>
      </c>
      <c r="S1859" s="1">
        <v>1</v>
      </c>
      <c r="T1859" s="10">
        <v>156000</v>
      </c>
      <c r="U1859" t="str">
        <f t="shared" si="203"/>
        <v>Reviewed</v>
      </c>
      <c r="V1859" t="str">
        <f t="shared" si="204"/>
        <v>exceeds</v>
      </c>
      <c r="W1859">
        <f t="shared" si="205"/>
        <v>0</v>
      </c>
      <c r="X1859" t="str">
        <f t="shared" si="206"/>
        <v>Active</v>
      </c>
      <c r="Y1859">
        <f t="shared" si="207"/>
        <v>1.1369863013698631</v>
      </c>
      <c r="Z1859" t="str">
        <f t="shared" si="208"/>
        <v>1–2 Years</v>
      </c>
      <c r="AA1859" t="str">
        <f t="shared" si="209"/>
        <v>130K+</v>
      </c>
    </row>
    <row r="1860" spans="1:27" ht="19.95" customHeight="1" x14ac:dyDescent="0.3">
      <c r="A1860" s="4" t="s">
        <v>1987</v>
      </c>
      <c r="B1860" s="5">
        <v>45479</v>
      </c>
      <c r="C1860" s="6" t="s">
        <v>86</v>
      </c>
      <c r="D1860" s="6" t="s">
        <v>87</v>
      </c>
      <c r="E1860" s="6" t="s">
        <v>67</v>
      </c>
      <c r="F1860" s="6" t="s">
        <v>116</v>
      </c>
      <c r="G1860" s="6" t="s">
        <v>89</v>
      </c>
      <c r="H1860" s="6" t="s">
        <v>26</v>
      </c>
      <c r="I1860" s="6" t="s">
        <v>50</v>
      </c>
      <c r="J1860" s="5">
        <v>45479</v>
      </c>
      <c r="K1860" s="5">
        <v>45878</v>
      </c>
      <c r="L1860" s="6" t="s">
        <v>51</v>
      </c>
      <c r="M1860" s="6">
        <v>399</v>
      </c>
      <c r="N1860" s="6" t="s">
        <v>29</v>
      </c>
      <c r="O1860" s="6" t="s">
        <v>30</v>
      </c>
      <c r="P1860" s="6" t="s">
        <v>107</v>
      </c>
      <c r="Q1860" s="6">
        <v>5</v>
      </c>
      <c r="R1860" s="6" t="s">
        <v>119</v>
      </c>
      <c r="S1860" s="6">
        <v>1</v>
      </c>
      <c r="T1860" s="7">
        <v>104000</v>
      </c>
      <c r="U1860" t="str">
        <f t="shared" si="203"/>
        <v>Reviewed</v>
      </c>
      <c r="V1860" t="str">
        <f t="shared" si="204"/>
        <v>outstanding</v>
      </c>
      <c r="W1860">
        <f t="shared" si="205"/>
        <v>1</v>
      </c>
      <c r="X1860" t="str">
        <f t="shared" si="206"/>
        <v>Attrited</v>
      </c>
      <c r="Y1860">
        <f t="shared" si="207"/>
        <v>1.0931506849315069</v>
      </c>
      <c r="Z1860" t="str">
        <f t="shared" si="208"/>
        <v>1–2 Years</v>
      </c>
      <c r="AA1860" t="str">
        <f t="shared" si="209"/>
        <v>100K–129K</v>
      </c>
    </row>
    <row r="1861" spans="1:27" ht="19.95" customHeight="1" x14ac:dyDescent="0.3">
      <c r="A1861" s="8" t="s">
        <v>1988</v>
      </c>
      <c r="B1861" s="9">
        <v>45088</v>
      </c>
      <c r="C1861" s="1" t="s">
        <v>91</v>
      </c>
      <c r="D1861" s="1" t="s">
        <v>87</v>
      </c>
      <c r="E1861" s="1" t="s">
        <v>92</v>
      </c>
      <c r="F1861" s="1" t="s">
        <v>114</v>
      </c>
      <c r="G1861" s="1" t="s">
        <v>94</v>
      </c>
      <c r="H1861" s="1" t="s">
        <v>43</v>
      </c>
      <c r="I1861" s="1" t="s">
        <v>27</v>
      </c>
      <c r="J1861" s="9">
        <v>45088</v>
      </c>
      <c r="K1861" s="9"/>
      <c r="L1861" s="1" t="s">
        <v>28</v>
      </c>
      <c r="M1861" s="1">
        <v>934</v>
      </c>
      <c r="N1861" s="1" t="s">
        <v>75</v>
      </c>
      <c r="O1861" s="1" t="s">
        <v>105</v>
      </c>
      <c r="P1861" s="1" t="s">
        <v>31</v>
      </c>
      <c r="Q1861" s="1">
        <v>4</v>
      </c>
      <c r="R1861" s="1" t="s">
        <v>32</v>
      </c>
      <c r="S1861" s="1">
        <v>3</v>
      </c>
      <c r="T1861" s="10">
        <v>73000</v>
      </c>
      <c r="U1861" t="str">
        <f t="shared" si="203"/>
        <v>Reviewed</v>
      </c>
      <c r="V1861" t="str">
        <f t="shared" si="204"/>
        <v>exceeds</v>
      </c>
      <c r="W1861">
        <f t="shared" si="205"/>
        <v>0</v>
      </c>
      <c r="X1861" t="str">
        <f t="shared" si="206"/>
        <v>Active</v>
      </c>
      <c r="Y1861">
        <f t="shared" si="207"/>
        <v>2.558904109589041</v>
      </c>
      <c r="Z1861" t="str">
        <f t="shared" si="208"/>
        <v>2–3 Years</v>
      </c>
      <c r="AA1861" t="str">
        <f t="shared" si="209"/>
        <v>70K–99K</v>
      </c>
    </row>
    <row r="1862" spans="1:27" ht="19.95" customHeight="1" x14ac:dyDescent="0.3">
      <c r="A1862" s="4" t="s">
        <v>1989</v>
      </c>
      <c r="B1862" s="5">
        <v>45173</v>
      </c>
      <c r="C1862" s="6" t="s">
        <v>21</v>
      </c>
      <c r="D1862" s="6" t="s">
        <v>22</v>
      </c>
      <c r="E1862" s="6" t="s">
        <v>23</v>
      </c>
      <c r="F1862" s="6" t="s">
        <v>288</v>
      </c>
      <c r="G1862" s="6" t="s">
        <v>25</v>
      </c>
      <c r="H1862" s="6" t="s">
        <v>43</v>
      </c>
      <c r="I1862" s="6" t="s">
        <v>27</v>
      </c>
      <c r="J1862" s="5">
        <v>45173</v>
      </c>
      <c r="K1862" s="5"/>
      <c r="L1862" s="6" t="s">
        <v>28</v>
      </c>
      <c r="M1862" s="6">
        <v>849</v>
      </c>
      <c r="N1862" s="6" t="s">
        <v>29</v>
      </c>
      <c r="O1862" s="6" t="s">
        <v>105</v>
      </c>
      <c r="P1862" s="6" t="s">
        <v>133</v>
      </c>
      <c r="Q1862" s="6">
        <v>3</v>
      </c>
      <c r="R1862" s="6" t="s">
        <v>37</v>
      </c>
      <c r="S1862" s="6">
        <v>2</v>
      </c>
      <c r="T1862" s="7">
        <v>77500</v>
      </c>
      <c r="U1862" t="str">
        <f t="shared" si="203"/>
        <v>Reviewed</v>
      </c>
      <c r="V1862" t="str">
        <f t="shared" si="204"/>
        <v>meets</v>
      </c>
      <c r="W1862">
        <f t="shared" si="205"/>
        <v>0</v>
      </c>
      <c r="X1862" t="str">
        <f t="shared" si="206"/>
        <v>Active</v>
      </c>
      <c r="Y1862">
        <f t="shared" si="207"/>
        <v>2.3260273972602739</v>
      </c>
      <c r="Z1862" t="str">
        <f t="shared" si="208"/>
        <v>2–3 Years</v>
      </c>
      <c r="AA1862" t="str">
        <f t="shared" si="209"/>
        <v>70K–99K</v>
      </c>
    </row>
    <row r="1863" spans="1:27" ht="19.95" customHeight="1" x14ac:dyDescent="0.3">
      <c r="A1863" s="8" t="s">
        <v>1990</v>
      </c>
      <c r="B1863" s="9">
        <v>45276</v>
      </c>
      <c r="C1863" s="1" t="s">
        <v>34</v>
      </c>
      <c r="D1863" s="1" t="s">
        <v>22</v>
      </c>
      <c r="E1863" s="1" t="s">
        <v>23</v>
      </c>
      <c r="F1863" s="1" t="s">
        <v>99</v>
      </c>
      <c r="G1863" s="1" t="s">
        <v>36</v>
      </c>
      <c r="H1863" s="1" t="s">
        <v>49</v>
      </c>
      <c r="I1863" s="1" t="s">
        <v>27</v>
      </c>
      <c r="J1863" s="9">
        <v>45276</v>
      </c>
      <c r="K1863" s="9"/>
      <c r="L1863" s="1" t="s">
        <v>28</v>
      </c>
      <c r="M1863" s="1">
        <v>746</v>
      </c>
      <c r="N1863" s="1" t="s">
        <v>29</v>
      </c>
      <c r="O1863" s="1" t="s">
        <v>170</v>
      </c>
      <c r="P1863" s="1" t="s">
        <v>107</v>
      </c>
      <c r="Q1863" s="1">
        <v>3</v>
      </c>
      <c r="R1863" s="1" t="s">
        <v>37</v>
      </c>
      <c r="S1863" s="1">
        <v>2</v>
      </c>
      <c r="T1863" s="10">
        <v>107500</v>
      </c>
      <c r="U1863" t="str">
        <f t="shared" si="203"/>
        <v>Reviewed</v>
      </c>
      <c r="V1863" t="str">
        <f t="shared" si="204"/>
        <v>meets</v>
      </c>
      <c r="W1863">
        <f t="shared" si="205"/>
        <v>0</v>
      </c>
      <c r="X1863" t="str">
        <f t="shared" si="206"/>
        <v>Active</v>
      </c>
      <c r="Y1863">
        <f t="shared" si="207"/>
        <v>2.043835616438356</v>
      </c>
      <c r="Z1863" t="str">
        <f t="shared" si="208"/>
        <v>2–3 Years</v>
      </c>
      <c r="AA1863" t="str">
        <f t="shared" si="209"/>
        <v>100K–129K</v>
      </c>
    </row>
    <row r="1864" spans="1:27" ht="19.95" customHeight="1" x14ac:dyDescent="0.3">
      <c r="A1864" s="4" t="s">
        <v>1991</v>
      </c>
      <c r="B1864" s="5">
        <v>44971</v>
      </c>
      <c r="C1864" s="6" t="s">
        <v>39</v>
      </c>
      <c r="D1864" s="6" t="s">
        <v>22</v>
      </c>
      <c r="E1864" s="6" t="s">
        <v>40</v>
      </c>
      <c r="F1864" s="6" t="s">
        <v>174</v>
      </c>
      <c r="G1864" s="6" t="s">
        <v>42</v>
      </c>
      <c r="H1864" s="6" t="s">
        <v>26</v>
      </c>
      <c r="I1864" s="6" t="s">
        <v>27</v>
      </c>
      <c r="J1864" s="5">
        <v>44971</v>
      </c>
      <c r="K1864" s="5"/>
      <c r="L1864" s="6" t="s">
        <v>28</v>
      </c>
      <c r="M1864" s="6">
        <v>1051</v>
      </c>
      <c r="N1864" s="6" t="s">
        <v>122</v>
      </c>
      <c r="O1864" s="6" t="s">
        <v>63</v>
      </c>
      <c r="P1864" s="6" t="s">
        <v>44</v>
      </c>
      <c r="Q1864" s="6">
        <v>3</v>
      </c>
      <c r="R1864" s="6" t="s">
        <v>37</v>
      </c>
      <c r="S1864" s="6">
        <v>3</v>
      </c>
      <c r="T1864" s="7">
        <v>85500</v>
      </c>
      <c r="U1864" t="str">
        <f t="shared" si="203"/>
        <v>Reviewed</v>
      </c>
      <c r="V1864" t="str">
        <f t="shared" si="204"/>
        <v>meets</v>
      </c>
      <c r="W1864">
        <f t="shared" si="205"/>
        <v>0</v>
      </c>
      <c r="X1864" t="str">
        <f t="shared" si="206"/>
        <v>Active</v>
      </c>
      <c r="Y1864">
        <f t="shared" si="207"/>
        <v>2.8794520547945206</v>
      </c>
      <c r="Z1864" t="str">
        <f t="shared" si="208"/>
        <v>2–3 Years</v>
      </c>
      <c r="AA1864" t="str">
        <f t="shared" si="209"/>
        <v>70K–99K</v>
      </c>
    </row>
    <row r="1865" spans="1:27" ht="19.95" customHeight="1" x14ac:dyDescent="0.3">
      <c r="A1865" s="8" t="s">
        <v>1992</v>
      </c>
      <c r="B1865" s="9">
        <v>45383</v>
      </c>
      <c r="C1865" s="1" t="s">
        <v>46</v>
      </c>
      <c r="D1865" s="1" t="s">
        <v>22</v>
      </c>
      <c r="E1865" s="1" t="s">
        <v>40</v>
      </c>
      <c r="F1865" s="1" t="s">
        <v>101</v>
      </c>
      <c r="G1865" s="1" t="s">
        <v>48</v>
      </c>
      <c r="H1865" s="1" t="s">
        <v>26</v>
      </c>
      <c r="I1865" s="1" t="s">
        <v>50</v>
      </c>
      <c r="J1865" s="9">
        <v>45383</v>
      </c>
      <c r="K1865" s="9">
        <v>45671</v>
      </c>
      <c r="L1865" s="1" t="s">
        <v>159</v>
      </c>
      <c r="M1865" s="1">
        <v>288</v>
      </c>
      <c r="N1865" s="1" t="s">
        <v>52</v>
      </c>
      <c r="O1865" s="1" t="s">
        <v>105</v>
      </c>
      <c r="P1865" s="1" t="s">
        <v>31</v>
      </c>
      <c r="Q1865" s="1">
        <v>3</v>
      </c>
      <c r="R1865" s="1" t="s">
        <v>37</v>
      </c>
      <c r="S1865" s="1">
        <v>1</v>
      </c>
      <c r="T1865" s="10">
        <v>81500</v>
      </c>
      <c r="U1865" t="str">
        <f t="shared" si="203"/>
        <v>Reviewed</v>
      </c>
      <c r="V1865" t="str">
        <f t="shared" si="204"/>
        <v>meets</v>
      </c>
      <c r="W1865">
        <f t="shared" si="205"/>
        <v>1</v>
      </c>
      <c r="X1865" t="str">
        <f t="shared" si="206"/>
        <v>Attrited</v>
      </c>
      <c r="Y1865">
        <f t="shared" si="207"/>
        <v>0.78904109589041094</v>
      </c>
      <c r="Z1865" t="str">
        <f t="shared" si="208"/>
        <v>&lt;1 Year</v>
      </c>
      <c r="AA1865" t="str">
        <f t="shared" si="209"/>
        <v>70K–99K</v>
      </c>
    </row>
    <row r="1866" spans="1:27" ht="19.95" customHeight="1" x14ac:dyDescent="0.3">
      <c r="A1866" s="4" t="s">
        <v>1993</v>
      </c>
      <c r="B1866" s="5">
        <v>45460</v>
      </c>
      <c r="C1866" s="6" t="s">
        <v>55</v>
      </c>
      <c r="D1866" s="6" t="s">
        <v>56</v>
      </c>
      <c r="E1866" s="6" t="s">
        <v>23</v>
      </c>
      <c r="F1866" s="6" t="s">
        <v>57</v>
      </c>
      <c r="G1866" s="6" t="s">
        <v>58</v>
      </c>
      <c r="H1866" s="6" t="s">
        <v>43</v>
      </c>
      <c r="I1866" s="6" t="s">
        <v>27</v>
      </c>
      <c r="J1866" s="5">
        <v>45460</v>
      </c>
      <c r="K1866" s="5"/>
      <c r="L1866" s="6" t="s">
        <v>28</v>
      </c>
      <c r="M1866" s="6">
        <v>562</v>
      </c>
      <c r="N1866" s="6" t="s">
        <v>75</v>
      </c>
      <c r="O1866" s="6" t="s">
        <v>63</v>
      </c>
      <c r="P1866" s="6" t="s">
        <v>31</v>
      </c>
      <c r="Q1866" s="6">
        <v>4</v>
      </c>
      <c r="R1866" s="6" t="s">
        <v>32</v>
      </c>
      <c r="S1866" s="6">
        <v>2</v>
      </c>
      <c r="T1866" s="7">
        <v>65500</v>
      </c>
      <c r="U1866" t="str">
        <f t="shared" si="203"/>
        <v>Reviewed</v>
      </c>
      <c r="V1866" t="str">
        <f t="shared" si="204"/>
        <v>exceeds</v>
      </c>
      <c r="W1866">
        <f t="shared" si="205"/>
        <v>0</v>
      </c>
      <c r="X1866" t="str">
        <f t="shared" si="206"/>
        <v>Active</v>
      </c>
      <c r="Y1866">
        <f t="shared" si="207"/>
        <v>1.5397260273972602</v>
      </c>
      <c r="Z1866" t="str">
        <f t="shared" si="208"/>
        <v>1–2 Years</v>
      </c>
      <c r="AA1866" t="str">
        <f t="shared" si="209"/>
        <v>&lt;70K</v>
      </c>
    </row>
    <row r="1867" spans="1:27" ht="19.95" customHeight="1" x14ac:dyDescent="0.3">
      <c r="A1867" s="8" t="s">
        <v>1994</v>
      </c>
      <c r="B1867" s="9">
        <v>45086</v>
      </c>
      <c r="C1867" s="1" t="s">
        <v>60</v>
      </c>
      <c r="D1867" s="1" t="s">
        <v>56</v>
      </c>
      <c r="E1867" s="1" t="s">
        <v>40</v>
      </c>
      <c r="F1867" s="1" t="s">
        <v>61</v>
      </c>
      <c r="G1867" s="1" t="s">
        <v>62</v>
      </c>
      <c r="H1867" s="1" t="s">
        <v>26</v>
      </c>
      <c r="I1867" s="1" t="s">
        <v>27</v>
      </c>
      <c r="J1867" s="9">
        <v>45086</v>
      </c>
      <c r="K1867" s="9"/>
      <c r="L1867" s="1" t="s">
        <v>28</v>
      </c>
      <c r="M1867" s="1">
        <v>936</v>
      </c>
      <c r="N1867" s="1" t="s">
        <v>75</v>
      </c>
      <c r="O1867" s="1" t="s">
        <v>105</v>
      </c>
      <c r="P1867" s="1" t="s">
        <v>31</v>
      </c>
      <c r="Q1867" s="1">
        <v>2</v>
      </c>
      <c r="R1867" s="1" t="s">
        <v>53</v>
      </c>
      <c r="S1867" s="1">
        <v>3</v>
      </c>
      <c r="T1867" s="10">
        <v>104500</v>
      </c>
      <c r="U1867" t="str">
        <f t="shared" si="203"/>
        <v>Reviewed</v>
      </c>
      <c r="V1867" t="str">
        <f t="shared" si="204"/>
        <v>needs_support</v>
      </c>
      <c r="W1867">
        <f t="shared" si="205"/>
        <v>0</v>
      </c>
      <c r="X1867" t="str">
        <f t="shared" si="206"/>
        <v>Active</v>
      </c>
      <c r="Y1867">
        <f t="shared" si="207"/>
        <v>2.5643835616438357</v>
      </c>
      <c r="Z1867" t="str">
        <f t="shared" si="208"/>
        <v>2–3 Years</v>
      </c>
      <c r="AA1867" t="str">
        <f t="shared" si="209"/>
        <v>100K–129K</v>
      </c>
    </row>
    <row r="1868" spans="1:27" ht="19.95" customHeight="1" x14ac:dyDescent="0.3">
      <c r="A1868" s="4" t="s">
        <v>1995</v>
      </c>
      <c r="B1868" s="5">
        <v>44984</v>
      </c>
      <c r="C1868" s="6" t="s">
        <v>66</v>
      </c>
      <c r="D1868" s="6" t="s">
        <v>56</v>
      </c>
      <c r="E1868" s="6" t="s">
        <v>67</v>
      </c>
      <c r="F1868" s="6" t="s">
        <v>588</v>
      </c>
      <c r="G1868" s="6" t="s">
        <v>69</v>
      </c>
      <c r="H1868" s="6" t="s">
        <v>110</v>
      </c>
      <c r="I1868" s="6" t="s">
        <v>27</v>
      </c>
      <c r="J1868" s="5">
        <v>44984</v>
      </c>
      <c r="K1868" s="5"/>
      <c r="L1868" s="6" t="s">
        <v>28</v>
      </c>
      <c r="M1868" s="6">
        <v>1038</v>
      </c>
      <c r="N1868" s="6" t="s">
        <v>75</v>
      </c>
      <c r="O1868" s="6" t="s">
        <v>63</v>
      </c>
      <c r="P1868" s="6" t="s">
        <v>133</v>
      </c>
      <c r="Q1868" s="6">
        <v>3</v>
      </c>
      <c r="R1868" s="6" t="s">
        <v>37</v>
      </c>
      <c r="S1868" s="6">
        <v>3</v>
      </c>
      <c r="T1868" s="7">
        <v>168000</v>
      </c>
      <c r="U1868" t="str">
        <f t="shared" si="203"/>
        <v>Reviewed</v>
      </c>
      <c r="V1868" t="str">
        <f t="shared" si="204"/>
        <v>meets</v>
      </c>
      <c r="W1868">
        <f t="shared" si="205"/>
        <v>0</v>
      </c>
      <c r="X1868" t="str">
        <f t="shared" si="206"/>
        <v>Active</v>
      </c>
      <c r="Y1868">
        <f t="shared" si="207"/>
        <v>2.8438356164383563</v>
      </c>
      <c r="Z1868" t="str">
        <f t="shared" si="208"/>
        <v>2–3 Years</v>
      </c>
      <c r="AA1868" t="str">
        <f t="shared" si="209"/>
        <v>130K+</v>
      </c>
    </row>
    <row r="1869" spans="1:27" ht="19.95" customHeight="1" x14ac:dyDescent="0.3">
      <c r="A1869" s="8" t="s">
        <v>1996</v>
      </c>
      <c r="B1869" s="9">
        <v>45793</v>
      </c>
      <c r="C1869" s="1" t="s">
        <v>71</v>
      </c>
      <c r="D1869" s="1" t="s">
        <v>72</v>
      </c>
      <c r="E1869" s="1" t="s">
        <v>23</v>
      </c>
      <c r="F1869" s="1" t="s">
        <v>129</v>
      </c>
      <c r="G1869" s="1" t="s">
        <v>74</v>
      </c>
      <c r="H1869" s="1" t="s">
        <v>43</v>
      </c>
      <c r="I1869" s="1" t="s">
        <v>50</v>
      </c>
      <c r="J1869" s="9">
        <v>45793</v>
      </c>
      <c r="K1869" s="9">
        <v>45891</v>
      </c>
      <c r="L1869" s="1" t="s">
        <v>51</v>
      </c>
      <c r="M1869" s="1">
        <v>98</v>
      </c>
      <c r="N1869" s="1" t="s">
        <v>52</v>
      </c>
      <c r="O1869" s="1" t="s">
        <v>43</v>
      </c>
      <c r="P1869" s="1" t="s">
        <v>107</v>
      </c>
      <c r="Q1869" s="1" t="s">
        <v>95</v>
      </c>
      <c r="R1869" s="1" t="s">
        <v>28</v>
      </c>
      <c r="S1869" s="1">
        <v>0</v>
      </c>
      <c r="T1869" s="10">
        <v>62500</v>
      </c>
      <c r="U1869" t="str">
        <f t="shared" si="203"/>
        <v>Not Reviewed</v>
      </c>
      <c r="V1869" t="str">
        <f t="shared" si="204"/>
        <v>Not Reviewed</v>
      </c>
      <c r="W1869">
        <f t="shared" si="205"/>
        <v>1</v>
      </c>
      <c r="X1869" t="str">
        <f t="shared" si="206"/>
        <v>Attrited</v>
      </c>
      <c r="Y1869">
        <f t="shared" si="207"/>
        <v>0.26849315068493151</v>
      </c>
      <c r="Z1869" t="str">
        <f t="shared" si="208"/>
        <v>&lt;1 Year</v>
      </c>
      <c r="AA1869" t="str">
        <f t="shared" si="209"/>
        <v>&lt;70K</v>
      </c>
    </row>
    <row r="1870" spans="1:27" ht="19.95" customHeight="1" x14ac:dyDescent="0.3">
      <c r="A1870" s="4" t="s">
        <v>1997</v>
      </c>
      <c r="B1870" s="5">
        <v>45245</v>
      </c>
      <c r="C1870" s="6" t="s">
        <v>77</v>
      </c>
      <c r="D1870" s="6" t="s">
        <v>72</v>
      </c>
      <c r="E1870" s="6" t="s">
        <v>40</v>
      </c>
      <c r="F1870" s="6" t="s">
        <v>131</v>
      </c>
      <c r="G1870" s="6" t="s">
        <v>79</v>
      </c>
      <c r="H1870" s="6" t="s">
        <v>26</v>
      </c>
      <c r="I1870" s="6" t="s">
        <v>27</v>
      </c>
      <c r="J1870" s="5">
        <v>45245</v>
      </c>
      <c r="K1870" s="5"/>
      <c r="L1870" s="6" t="s">
        <v>28</v>
      </c>
      <c r="M1870" s="6">
        <v>777</v>
      </c>
      <c r="N1870" s="6" t="s">
        <v>75</v>
      </c>
      <c r="O1870" s="6" t="s">
        <v>30</v>
      </c>
      <c r="P1870" s="6" t="s">
        <v>31</v>
      </c>
      <c r="Q1870" s="6">
        <v>4</v>
      </c>
      <c r="R1870" s="6" t="s">
        <v>32</v>
      </c>
      <c r="S1870" s="6">
        <v>2</v>
      </c>
      <c r="T1870" s="7">
        <v>88000</v>
      </c>
      <c r="U1870" t="str">
        <f t="shared" si="203"/>
        <v>Reviewed</v>
      </c>
      <c r="V1870" t="str">
        <f t="shared" si="204"/>
        <v>exceeds</v>
      </c>
      <c r="W1870">
        <f t="shared" si="205"/>
        <v>0</v>
      </c>
      <c r="X1870" t="str">
        <f t="shared" si="206"/>
        <v>Active</v>
      </c>
      <c r="Y1870">
        <f t="shared" si="207"/>
        <v>2.128767123287671</v>
      </c>
      <c r="Z1870" t="str">
        <f t="shared" si="208"/>
        <v>2–3 Years</v>
      </c>
      <c r="AA1870" t="str">
        <f t="shared" si="209"/>
        <v>70K–99K</v>
      </c>
    </row>
    <row r="1871" spans="1:27" ht="19.95" customHeight="1" x14ac:dyDescent="0.3">
      <c r="A1871" s="8" t="s">
        <v>1998</v>
      </c>
      <c r="B1871" s="9">
        <v>45682</v>
      </c>
      <c r="C1871" s="1" t="s">
        <v>81</v>
      </c>
      <c r="D1871" s="1" t="s">
        <v>72</v>
      </c>
      <c r="E1871" s="1" t="s">
        <v>23</v>
      </c>
      <c r="F1871" s="1" t="s">
        <v>82</v>
      </c>
      <c r="G1871" s="1" t="s">
        <v>83</v>
      </c>
      <c r="H1871" s="1" t="s">
        <v>26</v>
      </c>
      <c r="I1871" s="1" t="s">
        <v>27</v>
      </c>
      <c r="J1871" s="9">
        <v>45682</v>
      </c>
      <c r="K1871" s="9"/>
      <c r="L1871" s="1" t="s">
        <v>28</v>
      </c>
      <c r="M1871" s="1">
        <v>340</v>
      </c>
      <c r="N1871" s="1" t="s">
        <v>52</v>
      </c>
      <c r="O1871" s="1" t="s">
        <v>63</v>
      </c>
      <c r="P1871" s="1" t="s">
        <v>64</v>
      </c>
      <c r="Q1871" s="1">
        <v>4</v>
      </c>
      <c r="R1871" s="1" t="s">
        <v>32</v>
      </c>
      <c r="S1871" s="1">
        <v>1</v>
      </c>
      <c r="T1871" s="10">
        <v>87500</v>
      </c>
      <c r="U1871" t="str">
        <f t="shared" si="203"/>
        <v>Reviewed</v>
      </c>
      <c r="V1871" t="str">
        <f t="shared" si="204"/>
        <v>exceeds</v>
      </c>
      <c r="W1871">
        <f t="shared" si="205"/>
        <v>0</v>
      </c>
      <c r="X1871" t="str">
        <f t="shared" si="206"/>
        <v>Active</v>
      </c>
      <c r="Y1871">
        <f t="shared" si="207"/>
        <v>0.93150684931506844</v>
      </c>
      <c r="Z1871" t="str">
        <f t="shared" si="208"/>
        <v>&lt;1 Year</v>
      </c>
      <c r="AA1871" t="str">
        <f t="shared" si="209"/>
        <v>70K–99K</v>
      </c>
    </row>
    <row r="1872" spans="1:27" ht="19.95" customHeight="1" x14ac:dyDescent="0.3">
      <c r="A1872" s="4" t="s">
        <v>1999</v>
      </c>
      <c r="B1872" s="5">
        <v>45274</v>
      </c>
      <c r="C1872" s="6" t="s">
        <v>86</v>
      </c>
      <c r="D1872" s="6" t="s">
        <v>87</v>
      </c>
      <c r="E1872" s="6" t="s">
        <v>67</v>
      </c>
      <c r="F1872" s="6" t="s">
        <v>325</v>
      </c>
      <c r="G1872" s="6" t="s">
        <v>89</v>
      </c>
      <c r="H1872" s="6" t="s">
        <v>110</v>
      </c>
      <c r="I1872" s="6" t="s">
        <v>50</v>
      </c>
      <c r="J1872" s="5">
        <v>45274</v>
      </c>
      <c r="K1872" s="5">
        <v>45678</v>
      </c>
      <c r="L1872" s="6" t="s">
        <v>51</v>
      </c>
      <c r="M1872" s="6">
        <v>404</v>
      </c>
      <c r="N1872" s="6" t="s">
        <v>29</v>
      </c>
      <c r="O1872" s="6" t="s">
        <v>63</v>
      </c>
      <c r="P1872" s="6" t="s">
        <v>44</v>
      </c>
      <c r="Q1872" s="6">
        <v>3</v>
      </c>
      <c r="R1872" s="6" t="s">
        <v>37</v>
      </c>
      <c r="S1872" s="6">
        <v>1</v>
      </c>
      <c r="T1872" s="7">
        <v>151000</v>
      </c>
      <c r="U1872" t="str">
        <f t="shared" si="203"/>
        <v>Reviewed</v>
      </c>
      <c r="V1872" t="str">
        <f t="shared" si="204"/>
        <v>meets</v>
      </c>
      <c r="W1872">
        <f t="shared" si="205"/>
        <v>1</v>
      </c>
      <c r="X1872" t="str">
        <f t="shared" si="206"/>
        <v>Attrited</v>
      </c>
      <c r="Y1872">
        <f t="shared" si="207"/>
        <v>1.106849315068493</v>
      </c>
      <c r="Z1872" t="str">
        <f t="shared" si="208"/>
        <v>1–2 Years</v>
      </c>
      <c r="AA1872" t="str">
        <f t="shared" si="209"/>
        <v>130K+</v>
      </c>
    </row>
    <row r="1873" spans="1:27" ht="19.95" customHeight="1" x14ac:dyDescent="0.3">
      <c r="A1873" s="8" t="s">
        <v>2000</v>
      </c>
      <c r="B1873" s="9">
        <v>45085</v>
      </c>
      <c r="C1873" s="1" t="s">
        <v>91</v>
      </c>
      <c r="D1873" s="1" t="s">
        <v>87</v>
      </c>
      <c r="E1873" s="1" t="s">
        <v>92</v>
      </c>
      <c r="F1873" s="1" t="s">
        <v>114</v>
      </c>
      <c r="G1873" s="1" t="s">
        <v>94</v>
      </c>
      <c r="H1873" s="1" t="s">
        <v>43</v>
      </c>
      <c r="I1873" s="1" t="s">
        <v>27</v>
      </c>
      <c r="J1873" s="9">
        <v>45085</v>
      </c>
      <c r="K1873" s="9"/>
      <c r="L1873" s="1" t="s">
        <v>28</v>
      </c>
      <c r="M1873" s="1">
        <v>937</v>
      </c>
      <c r="N1873" s="1" t="s">
        <v>29</v>
      </c>
      <c r="O1873" s="1" t="s">
        <v>63</v>
      </c>
      <c r="P1873" s="1" t="s">
        <v>64</v>
      </c>
      <c r="Q1873" s="1">
        <v>3</v>
      </c>
      <c r="R1873" s="1" t="s">
        <v>37</v>
      </c>
      <c r="S1873" s="1">
        <v>3</v>
      </c>
      <c r="T1873" s="10">
        <v>71500</v>
      </c>
      <c r="U1873" t="str">
        <f t="shared" si="203"/>
        <v>Reviewed</v>
      </c>
      <c r="V1873" t="str">
        <f t="shared" si="204"/>
        <v>meets</v>
      </c>
      <c r="W1873">
        <f t="shared" si="205"/>
        <v>0</v>
      </c>
      <c r="X1873" t="str">
        <f t="shared" si="206"/>
        <v>Active</v>
      </c>
      <c r="Y1873">
        <f t="shared" si="207"/>
        <v>2.5671232876712327</v>
      </c>
      <c r="Z1873" t="str">
        <f t="shared" si="208"/>
        <v>2–3 Years</v>
      </c>
      <c r="AA1873" t="str">
        <f t="shared" si="209"/>
        <v>70K–99K</v>
      </c>
    </row>
    <row r="1874" spans="1:27" ht="19.95" customHeight="1" x14ac:dyDescent="0.3">
      <c r="A1874" s="4" t="s">
        <v>2001</v>
      </c>
      <c r="B1874" s="5">
        <v>45686</v>
      </c>
      <c r="C1874" s="6" t="s">
        <v>21</v>
      </c>
      <c r="D1874" s="6" t="s">
        <v>22</v>
      </c>
      <c r="E1874" s="6" t="s">
        <v>23</v>
      </c>
      <c r="F1874" s="6" t="s">
        <v>121</v>
      </c>
      <c r="G1874" s="6" t="s">
        <v>25</v>
      </c>
      <c r="H1874" s="6" t="s">
        <v>49</v>
      </c>
      <c r="I1874" s="6" t="s">
        <v>27</v>
      </c>
      <c r="J1874" s="5">
        <v>45686</v>
      </c>
      <c r="K1874" s="5"/>
      <c r="L1874" s="6" t="s">
        <v>28</v>
      </c>
      <c r="M1874" s="6">
        <v>336</v>
      </c>
      <c r="N1874" s="6" t="s">
        <v>29</v>
      </c>
      <c r="O1874" s="6" t="s">
        <v>63</v>
      </c>
      <c r="P1874" s="6" t="s">
        <v>133</v>
      </c>
      <c r="Q1874" s="6">
        <v>3</v>
      </c>
      <c r="R1874" s="6" t="s">
        <v>37</v>
      </c>
      <c r="S1874" s="6">
        <v>1</v>
      </c>
      <c r="T1874" s="7">
        <v>136500</v>
      </c>
      <c r="U1874" t="str">
        <f t="shared" si="203"/>
        <v>Reviewed</v>
      </c>
      <c r="V1874" t="str">
        <f t="shared" si="204"/>
        <v>meets</v>
      </c>
      <c r="W1874">
        <f t="shared" si="205"/>
        <v>0</v>
      </c>
      <c r="X1874" t="str">
        <f t="shared" si="206"/>
        <v>Active</v>
      </c>
      <c r="Y1874">
        <f t="shared" si="207"/>
        <v>0.92054794520547945</v>
      </c>
      <c r="Z1874" t="str">
        <f t="shared" si="208"/>
        <v>&lt;1 Year</v>
      </c>
      <c r="AA1874" t="str">
        <f t="shared" si="209"/>
        <v>130K+</v>
      </c>
    </row>
    <row r="1875" spans="1:27" ht="19.95" customHeight="1" x14ac:dyDescent="0.3">
      <c r="A1875" s="8" t="s">
        <v>2002</v>
      </c>
      <c r="B1875" s="9">
        <v>45233</v>
      </c>
      <c r="C1875" s="1" t="s">
        <v>34</v>
      </c>
      <c r="D1875" s="1" t="s">
        <v>22</v>
      </c>
      <c r="E1875" s="1" t="s">
        <v>23</v>
      </c>
      <c r="F1875" s="1" t="s">
        <v>99</v>
      </c>
      <c r="G1875" s="1" t="s">
        <v>36</v>
      </c>
      <c r="H1875" s="1" t="s">
        <v>49</v>
      </c>
      <c r="I1875" s="1" t="s">
        <v>27</v>
      </c>
      <c r="J1875" s="9">
        <v>45233</v>
      </c>
      <c r="K1875" s="9"/>
      <c r="L1875" s="1" t="s">
        <v>28</v>
      </c>
      <c r="M1875" s="1">
        <v>789</v>
      </c>
      <c r="N1875" s="1" t="s">
        <v>29</v>
      </c>
      <c r="O1875" s="1" t="s">
        <v>43</v>
      </c>
      <c r="P1875" s="1" t="s">
        <v>31</v>
      </c>
      <c r="Q1875" s="1">
        <v>4</v>
      </c>
      <c r="R1875" s="1" t="s">
        <v>32</v>
      </c>
      <c r="S1875" s="1">
        <v>2</v>
      </c>
      <c r="T1875" s="10">
        <v>127000</v>
      </c>
      <c r="U1875" t="str">
        <f t="shared" si="203"/>
        <v>Reviewed</v>
      </c>
      <c r="V1875" t="str">
        <f t="shared" si="204"/>
        <v>exceeds</v>
      </c>
      <c r="W1875">
        <f t="shared" si="205"/>
        <v>0</v>
      </c>
      <c r="X1875" t="str">
        <f t="shared" si="206"/>
        <v>Active</v>
      </c>
      <c r="Y1875">
        <f t="shared" si="207"/>
        <v>2.1616438356164385</v>
      </c>
      <c r="Z1875" t="str">
        <f t="shared" si="208"/>
        <v>2–3 Years</v>
      </c>
      <c r="AA1875" t="str">
        <f t="shared" si="209"/>
        <v>100K–129K</v>
      </c>
    </row>
    <row r="1876" spans="1:27" ht="19.95" customHeight="1" x14ac:dyDescent="0.3">
      <c r="A1876" s="4" t="s">
        <v>2003</v>
      </c>
      <c r="B1876" s="5">
        <v>45421</v>
      </c>
      <c r="C1876" s="6" t="s">
        <v>39</v>
      </c>
      <c r="D1876" s="6" t="s">
        <v>22</v>
      </c>
      <c r="E1876" s="6" t="s">
        <v>40</v>
      </c>
      <c r="F1876" s="6" t="s">
        <v>174</v>
      </c>
      <c r="G1876" s="6" t="s">
        <v>42</v>
      </c>
      <c r="H1876" s="6" t="s">
        <v>26</v>
      </c>
      <c r="I1876" s="6" t="s">
        <v>27</v>
      </c>
      <c r="J1876" s="5">
        <v>45421</v>
      </c>
      <c r="K1876" s="5"/>
      <c r="L1876" s="6" t="s">
        <v>28</v>
      </c>
      <c r="M1876" s="6">
        <v>601</v>
      </c>
      <c r="N1876" s="6" t="s">
        <v>29</v>
      </c>
      <c r="O1876" s="6" t="s">
        <v>30</v>
      </c>
      <c r="P1876" s="6" t="s">
        <v>64</v>
      </c>
      <c r="Q1876" s="6">
        <v>4</v>
      </c>
      <c r="R1876" s="6" t="s">
        <v>32</v>
      </c>
      <c r="S1876" s="6">
        <v>2</v>
      </c>
      <c r="T1876" s="7">
        <v>99500</v>
      </c>
      <c r="U1876" t="str">
        <f t="shared" si="203"/>
        <v>Reviewed</v>
      </c>
      <c r="V1876" t="str">
        <f t="shared" si="204"/>
        <v>exceeds</v>
      </c>
      <c r="W1876">
        <f t="shared" si="205"/>
        <v>0</v>
      </c>
      <c r="X1876" t="str">
        <f t="shared" si="206"/>
        <v>Active</v>
      </c>
      <c r="Y1876">
        <f t="shared" si="207"/>
        <v>1.6465753424657534</v>
      </c>
      <c r="Z1876" t="str">
        <f t="shared" si="208"/>
        <v>1–2 Years</v>
      </c>
      <c r="AA1876" t="str">
        <f t="shared" si="209"/>
        <v>70K–99K</v>
      </c>
    </row>
    <row r="1877" spans="1:27" ht="19.95" customHeight="1" x14ac:dyDescent="0.3">
      <c r="A1877" s="8" t="s">
        <v>2004</v>
      </c>
      <c r="B1877" s="9">
        <v>45652</v>
      </c>
      <c r="C1877" s="1" t="s">
        <v>46</v>
      </c>
      <c r="D1877" s="1" t="s">
        <v>22</v>
      </c>
      <c r="E1877" s="1" t="s">
        <v>40</v>
      </c>
      <c r="F1877" s="1" t="s">
        <v>143</v>
      </c>
      <c r="G1877" s="1" t="s">
        <v>48</v>
      </c>
      <c r="H1877" s="1" t="s">
        <v>43</v>
      </c>
      <c r="I1877" s="1" t="s">
        <v>27</v>
      </c>
      <c r="J1877" s="9">
        <v>45652</v>
      </c>
      <c r="K1877" s="9"/>
      <c r="L1877" s="1" t="s">
        <v>28</v>
      </c>
      <c r="M1877" s="1">
        <v>370</v>
      </c>
      <c r="N1877" s="1" t="s">
        <v>29</v>
      </c>
      <c r="O1877" s="1" t="s">
        <v>63</v>
      </c>
      <c r="P1877" s="1" t="s">
        <v>64</v>
      </c>
      <c r="Q1877" s="1">
        <v>2</v>
      </c>
      <c r="R1877" s="1" t="s">
        <v>53</v>
      </c>
      <c r="S1877" s="1">
        <v>1</v>
      </c>
      <c r="T1877" s="10">
        <v>59500</v>
      </c>
      <c r="U1877" t="str">
        <f t="shared" si="203"/>
        <v>Reviewed</v>
      </c>
      <c r="V1877" t="str">
        <f t="shared" si="204"/>
        <v>needs_support</v>
      </c>
      <c r="W1877">
        <f t="shared" si="205"/>
        <v>0</v>
      </c>
      <c r="X1877" t="str">
        <f t="shared" si="206"/>
        <v>Active</v>
      </c>
      <c r="Y1877">
        <f t="shared" si="207"/>
        <v>1.0136986301369864</v>
      </c>
      <c r="Z1877" t="str">
        <f t="shared" si="208"/>
        <v>1–2 Years</v>
      </c>
      <c r="AA1877" t="str">
        <f t="shared" si="209"/>
        <v>&lt;70K</v>
      </c>
    </row>
    <row r="1878" spans="1:27" ht="19.95" customHeight="1" x14ac:dyDescent="0.3">
      <c r="A1878" s="4" t="s">
        <v>2005</v>
      </c>
      <c r="B1878" s="5">
        <v>45435</v>
      </c>
      <c r="C1878" s="6" t="s">
        <v>55</v>
      </c>
      <c r="D1878" s="6" t="s">
        <v>56</v>
      </c>
      <c r="E1878" s="6" t="s">
        <v>23</v>
      </c>
      <c r="F1878" s="6" t="s">
        <v>190</v>
      </c>
      <c r="G1878" s="6" t="s">
        <v>58</v>
      </c>
      <c r="H1878" s="6" t="s">
        <v>49</v>
      </c>
      <c r="I1878" s="6" t="s">
        <v>27</v>
      </c>
      <c r="J1878" s="5">
        <v>45435</v>
      </c>
      <c r="K1878" s="5"/>
      <c r="L1878" s="6" t="s">
        <v>28</v>
      </c>
      <c r="M1878" s="6">
        <v>587</v>
      </c>
      <c r="N1878" s="6" t="s">
        <v>29</v>
      </c>
      <c r="O1878" s="6" t="s">
        <v>63</v>
      </c>
      <c r="P1878" s="6" t="s">
        <v>31</v>
      </c>
      <c r="Q1878" s="6">
        <v>4</v>
      </c>
      <c r="R1878" s="6" t="s">
        <v>32</v>
      </c>
      <c r="S1878" s="6">
        <v>2</v>
      </c>
      <c r="T1878" s="7">
        <v>101500</v>
      </c>
      <c r="U1878" t="str">
        <f t="shared" si="203"/>
        <v>Reviewed</v>
      </c>
      <c r="V1878" t="str">
        <f t="shared" si="204"/>
        <v>exceeds</v>
      </c>
      <c r="W1878">
        <f t="shared" si="205"/>
        <v>0</v>
      </c>
      <c r="X1878" t="str">
        <f t="shared" si="206"/>
        <v>Active</v>
      </c>
      <c r="Y1878">
        <f t="shared" si="207"/>
        <v>1.6082191780821917</v>
      </c>
      <c r="Z1878" t="str">
        <f t="shared" si="208"/>
        <v>1–2 Years</v>
      </c>
      <c r="AA1878" t="str">
        <f t="shared" si="209"/>
        <v>100K–129K</v>
      </c>
    </row>
    <row r="1879" spans="1:27" ht="19.95" customHeight="1" x14ac:dyDescent="0.3">
      <c r="A1879" s="8" t="s">
        <v>2006</v>
      </c>
      <c r="B1879" s="9">
        <v>45181</v>
      </c>
      <c r="C1879" s="1" t="s">
        <v>60</v>
      </c>
      <c r="D1879" s="1" t="s">
        <v>56</v>
      </c>
      <c r="E1879" s="1" t="s">
        <v>40</v>
      </c>
      <c r="F1879" s="1" t="s">
        <v>104</v>
      </c>
      <c r="G1879" s="1" t="s">
        <v>62</v>
      </c>
      <c r="H1879" s="1" t="s">
        <v>43</v>
      </c>
      <c r="I1879" s="1" t="s">
        <v>27</v>
      </c>
      <c r="J1879" s="9">
        <v>45181</v>
      </c>
      <c r="K1879" s="9"/>
      <c r="L1879" s="1" t="s">
        <v>28</v>
      </c>
      <c r="M1879" s="1">
        <v>841</v>
      </c>
      <c r="N1879" s="1" t="s">
        <v>140</v>
      </c>
      <c r="O1879" s="1" t="s">
        <v>63</v>
      </c>
      <c r="P1879" s="1" t="s">
        <v>44</v>
      </c>
      <c r="Q1879" s="1">
        <v>3</v>
      </c>
      <c r="R1879" s="1" t="s">
        <v>37</v>
      </c>
      <c r="S1879" s="1">
        <v>2</v>
      </c>
      <c r="T1879" s="10">
        <v>73000</v>
      </c>
      <c r="U1879" t="str">
        <f t="shared" si="203"/>
        <v>Reviewed</v>
      </c>
      <c r="V1879" t="str">
        <f t="shared" si="204"/>
        <v>meets</v>
      </c>
      <c r="W1879">
        <f t="shared" si="205"/>
        <v>0</v>
      </c>
      <c r="X1879" t="str">
        <f t="shared" si="206"/>
        <v>Active</v>
      </c>
      <c r="Y1879">
        <f t="shared" si="207"/>
        <v>2.3041095890410959</v>
      </c>
      <c r="Z1879" t="str">
        <f t="shared" si="208"/>
        <v>2–3 Years</v>
      </c>
      <c r="AA1879" t="str">
        <f t="shared" si="209"/>
        <v>70K–99K</v>
      </c>
    </row>
    <row r="1880" spans="1:27" ht="19.95" customHeight="1" x14ac:dyDescent="0.3">
      <c r="A1880" s="4" t="s">
        <v>2007</v>
      </c>
      <c r="B1880" s="5">
        <v>45675</v>
      </c>
      <c r="C1880" s="6" t="s">
        <v>66</v>
      </c>
      <c r="D1880" s="6" t="s">
        <v>56</v>
      </c>
      <c r="E1880" s="6" t="s">
        <v>67</v>
      </c>
      <c r="F1880" s="6" t="s">
        <v>193</v>
      </c>
      <c r="G1880" s="6" t="s">
        <v>69</v>
      </c>
      <c r="H1880" s="6" t="s">
        <v>43</v>
      </c>
      <c r="I1880" s="6" t="s">
        <v>27</v>
      </c>
      <c r="J1880" s="5">
        <v>45675</v>
      </c>
      <c r="K1880" s="5"/>
      <c r="L1880" s="6" t="s">
        <v>28</v>
      </c>
      <c r="M1880" s="6">
        <v>347</v>
      </c>
      <c r="N1880" s="6" t="s">
        <v>52</v>
      </c>
      <c r="O1880" s="6" t="s">
        <v>63</v>
      </c>
      <c r="P1880" s="6" t="s">
        <v>31</v>
      </c>
      <c r="Q1880" s="6">
        <v>3</v>
      </c>
      <c r="R1880" s="6" t="s">
        <v>37</v>
      </c>
      <c r="S1880" s="6">
        <v>1</v>
      </c>
      <c r="T1880" s="7">
        <v>67000</v>
      </c>
      <c r="U1880" t="str">
        <f t="shared" si="203"/>
        <v>Reviewed</v>
      </c>
      <c r="V1880" t="str">
        <f t="shared" si="204"/>
        <v>meets</v>
      </c>
      <c r="W1880">
        <f t="shared" si="205"/>
        <v>0</v>
      </c>
      <c r="X1880" t="str">
        <f t="shared" si="206"/>
        <v>Active</v>
      </c>
      <c r="Y1880">
        <f t="shared" si="207"/>
        <v>0.9506849315068493</v>
      </c>
      <c r="Z1880" t="str">
        <f t="shared" si="208"/>
        <v>&lt;1 Year</v>
      </c>
      <c r="AA1880" t="str">
        <f t="shared" si="209"/>
        <v>&lt;70K</v>
      </c>
    </row>
    <row r="1881" spans="1:27" ht="19.95" customHeight="1" x14ac:dyDescent="0.3">
      <c r="A1881" s="8" t="s">
        <v>2008</v>
      </c>
      <c r="B1881" s="9">
        <v>45600</v>
      </c>
      <c r="C1881" s="1" t="s">
        <v>71</v>
      </c>
      <c r="D1881" s="1" t="s">
        <v>72</v>
      </c>
      <c r="E1881" s="1" t="s">
        <v>23</v>
      </c>
      <c r="F1881" s="1" t="s">
        <v>150</v>
      </c>
      <c r="G1881" s="1" t="s">
        <v>74</v>
      </c>
      <c r="H1881" s="1" t="s">
        <v>26</v>
      </c>
      <c r="I1881" s="1" t="s">
        <v>27</v>
      </c>
      <c r="J1881" s="9">
        <v>45600</v>
      </c>
      <c r="K1881" s="9"/>
      <c r="L1881" s="1" t="s">
        <v>28</v>
      </c>
      <c r="M1881" s="1">
        <v>422</v>
      </c>
      <c r="N1881" s="1" t="s">
        <v>140</v>
      </c>
      <c r="O1881" s="1" t="s">
        <v>63</v>
      </c>
      <c r="P1881" s="1" t="s">
        <v>31</v>
      </c>
      <c r="Q1881" s="1">
        <v>3</v>
      </c>
      <c r="R1881" s="1" t="s">
        <v>37</v>
      </c>
      <c r="S1881" s="1">
        <v>1</v>
      </c>
      <c r="T1881" s="10">
        <v>81500</v>
      </c>
      <c r="U1881" t="str">
        <f t="shared" si="203"/>
        <v>Reviewed</v>
      </c>
      <c r="V1881" t="str">
        <f t="shared" si="204"/>
        <v>meets</v>
      </c>
      <c r="W1881">
        <f t="shared" si="205"/>
        <v>0</v>
      </c>
      <c r="X1881" t="str">
        <f t="shared" si="206"/>
        <v>Active</v>
      </c>
      <c r="Y1881">
        <f t="shared" si="207"/>
        <v>1.1561643835616437</v>
      </c>
      <c r="Z1881" t="str">
        <f t="shared" si="208"/>
        <v>1–2 Years</v>
      </c>
      <c r="AA1881" t="str">
        <f t="shared" si="209"/>
        <v>70K–99K</v>
      </c>
    </row>
    <row r="1882" spans="1:27" ht="19.95" customHeight="1" x14ac:dyDescent="0.3">
      <c r="A1882" s="4" t="s">
        <v>2009</v>
      </c>
      <c r="B1882" s="5">
        <v>44995</v>
      </c>
      <c r="C1882" s="6" t="s">
        <v>77</v>
      </c>
      <c r="D1882" s="6" t="s">
        <v>72</v>
      </c>
      <c r="E1882" s="6" t="s">
        <v>40</v>
      </c>
      <c r="F1882" s="6" t="s">
        <v>131</v>
      </c>
      <c r="G1882" s="6" t="s">
        <v>79</v>
      </c>
      <c r="H1882" s="6" t="s">
        <v>26</v>
      </c>
      <c r="I1882" s="6" t="s">
        <v>27</v>
      </c>
      <c r="J1882" s="5">
        <v>44995</v>
      </c>
      <c r="K1882" s="5"/>
      <c r="L1882" s="6" t="s">
        <v>28</v>
      </c>
      <c r="M1882" s="6">
        <v>1027</v>
      </c>
      <c r="N1882" s="6" t="s">
        <v>122</v>
      </c>
      <c r="O1882" s="6" t="s">
        <v>43</v>
      </c>
      <c r="P1882" s="6" t="s">
        <v>133</v>
      </c>
      <c r="Q1882" s="6">
        <v>2</v>
      </c>
      <c r="R1882" s="6" t="s">
        <v>53</v>
      </c>
      <c r="S1882" s="6">
        <v>3</v>
      </c>
      <c r="T1882" s="7">
        <v>104500</v>
      </c>
      <c r="U1882" t="str">
        <f t="shared" si="203"/>
        <v>Reviewed</v>
      </c>
      <c r="V1882" t="str">
        <f t="shared" si="204"/>
        <v>needs_support</v>
      </c>
      <c r="W1882">
        <f t="shared" si="205"/>
        <v>0</v>
      </c>
      <c r="X1882" t="str">
        <f t="shared" si="206"/>
        <v>Active</v>
      </c>
      <c r="Y1882">
        <f t="shared" si="207"/>
        <v>2.8136986301369862</v>
      </c>
      <c r="Z1882" t="str">
        <f t="shared" si="208"/>
        <v>2–3 Years</v>
      </c>
      <c r="AA1882" t="str">
        <f t="shared" si="209"/>
        <v>100K–129K</v>
      </c>
    </row>
    <row r="1883" spans="1:27" ht="19.95" customHeight="1" x14ac:dyDescent="0.3">
      <c r="A1883" s="8" t="s">
        <v>2010</v>
      </c>
      <c r="B1883" s="9">
        <v>45131</v>
      </c>
      <c r="C1883" s="1" t="s">
        <v>81</v>
      </c>
      <c r="D1883" s="1" t="s">
        <v>72</v>
      </c>
      <c r="E1883" s="1" t="s">
        <v>23</v>
      </c>
      <c r="F1883" s="1" t="s">
        <v>93</v>
      </c>
      <c r="G1883" s="1" t="s">
        <v>94</v>
      </c>
      <c r="H1883" s="1" t="s">
        <v>26</v>
      </c>
      <c r="I1883" s="1" t="s">
        <v>27</v>
      </c>
      <c r="J1883" s="9">
        <v>45131</v>
      </c>
      <c r="K1883" s="9"/>
      <c r="L1883" s="1" t="s">
        <v>28</v>
      </c>
      <c r="M1883" s="1">
        <v>891</v>
      </c>
      <c r="N1883" s="1" t="s">
        <v>29</v>
      </c>
      <c r="O1883" s="1" t="s">
        <v>170</v>
      </c>
      <c r="P1883" s="1" t="s">
        <v>107</v>
      </c>
      <c r="Q1883" s="1">
        <v>3</v>
      </c>
      <c r="R1883" s="1" t="s">
        <v>37</v>
      </c>
      <c r="S1883" s="1">
        <v>2</v>
      </c>
      <c r="T1883" s="10">
        <v>86000</v>
      </c>
      <c r="U1883" t="str">
        <f t="shared" si="203"/>
        <v>Reviewed</v>
      </c>
      <c r="V1883" t="str">
        <f t="shared" si="204"/>
        <v>meets</v>
      </c>
      <c r="W1883">
        <f t="shared" si="205"/>
        <v>0</v>
      </c>
      <c r="X1883" t="str">
        <f t="shared" si="206"/>
        <v>Active</v>
      </c>
      <c r="Y1883">
        <f t="shared" si="207"/>
        <v>2.441095890410959</v>
      </c>
      <c r="Z1883" t="str">
        <f t="shared" si="208"/>
        <v>2–3 Years</v>
      </c>
      <c r="AA1883" t="str">
        <f t="shared" si="209"/>
        <v>70K–99K</v>
      </c>
    </row>
    <row r="1884" spans="1:27" ht="19.95" customHeight="1" x14ac:dyDescent="0.3">
      <c r="A1884" s="4" t="s">
        <v>2011</v>
      </c>
      <c r="B1884" s="5">
        <v>45362</v>
      </c>
      <c r="C1884" s="6" t="s">
        <v>86</v>
      </c>
      <c r="D1884" s="6" t="s">
        <v>87</v>
      </c>
      <c r="E1884" s="6" t="s">
        <v>67</v>
      </c>
      <c r="F1884" s="6" t="s">
        <v>135</v>
      </c>
      <c r="G1884" s="6" t="s">
        <v>89</v>
      </c>
      <c r="H1884" s="6" t="s">
        <v>43</v>
      </c>
      <c r="I1884" s="6" t="s">
        <v>27</v>
      </c>
      <c r="J1884" s="5">
        <v>45362</v>
      </c>
      <c r="K1884" s="5"/>
      <c r="L1884" s="6" t="s">
        <v>28</v>
      </c>
      <c r="M1884" s="6">
        <v>660</v>
      </c>
      <c r="N1884" s="6" t="s">
        <v>29</v>
      </c>
      <c r="O1884" s="6" t="s">
        <v>30</v>
      </c>
      <c r="P1884" s="6" t="s">
        <v>31</v>
      </c>
      <c r="Q1884" s="6">
        <v>3</v>
      </c>
      <c r="R1884" s="6" t="s">
        <v>37</v>
      </c>
      <c r="S1884" s="6">
        <v>2</v>
      </c>
      <c r="T1884" s="7">
        <v>58500</v>
      </c>
      <c r="U1884" t="str">
        <f t="shared" si="203"/>
        <v>Reviewed</v>
      </c>
      <c r="V1884" t="str">
        <f t="shared" si="204"/>
        <v>meets</v>
      </c>
      <c r="W1884">
        <f t="shared" si="205"/>
        <v>0</v>
      </c>
      <c r="X1884" t="str">
        <f t="shared" si="206"/>
        <v>Active</v>
      </c>
      <c r="Y1884">
        <f t="shared" si="207"/>
        <v>1.8082191780821917</v>
      </c>
      <c r="Z1884" t="str">
        <f t="shared" si="208"/>
        <v>1–2 Years</v>
      </c>
      <c r="AA1884" t="str">
        <f t="shared" si="209"/>
        <v>&lt;70K</v>
      </c>
    </row>
    <row r="1885" spans="1:27" ht="19.95" customHeight="1" x14ac:dyDescent="0.3">
      <c r="A1885" s="8" t="s">
        <v>2012</v>
      </c>
      <c r="B1885" s="9">
        <v>45889</v>
      </c>
      <c r="C1885" s="1" t="s">
        <v>91</v>
      </c>
      <c r="D1885" s="1" t="s">
        <v>87</v>
      </c>
      <c r="E1885" s="1" t="s">
        <v>92</v>
      </c>
      <c r="F1885" s="1" t="s">
        <v>152</v>
      </c>
      <c r="G1885" s="1" t="s">
        <v>94</v>
      </c>
      <c r="H1885" s="1" t="s">
        <v>49</v>
      </c>
      <c r="I1885" s="1" t="s">
        <v>27</v>
      </c>
      <c r="J1885" s="9">
        <v>45889</v>
      </c>
      <c r="K1885" s="9"/>
      <c r="L1885" s="1" t="s">
        <v>28</v>
      </c>
      <c r="M1885" s="1">
        <v>133</v>
      </c>
      <c r="N1885" s="1" t="s">
        <v>52</v>
      </c>
      <c r="O1885" s="1" t="s">
        <v>30</v>
      </c>
      <c r="P1885" s="1" t="s">
        <v>64</v>
      </c>
      <c r="Q1885" s="1" t="s">
        <v>95</v>
      </c>
      <c r="R1885" s="1" t="s">
        <v>28</v>
      </c>
      <c r="S1885" s="1">
        <v>0</v>
      </c>
      <c r="T1885" s="10">
        <v>129000</v>
      </c>
      <c r="U1885" t="str">
        <f t="shared" si="203"/>
        <v>Not Reviewed</v>
      </c>
      <c r="V1885" t="str">
        <f t="shared" si="204"/>
        <v>Not Reviewed</v>
      </c>
      <c r="W1885">
        <f t="shared" si="205"/>
        <v>0</v>
      </c>
      <c r="X1885" t="str">
        <f t="shared" si="206"/>
        <v>Active</v>
      </c>
      <c r="Y1885">
        <f t="shared" si="207"/>
        <v>0.36438356164383562</v>
      </c>
      <c r="Z1885" t="str">
        <f t="shared" si="208"/>
        <v>&lt;1 Year</v>
      </c>
      <c r="AA1885" t="str">
        <f t="shared" si="209"/>
        <v>100K–129K</v>
      </c>
    </row>
    <row r="1886" spans="1:27" ht="19.95" customHeight="1" x14ac:dyDescent="0.3">
      <c r="A1886" s="4" t="s">
        <v>2013</v>
      </c>
      <c r="B1886" s="5">
        <v>45150</v>
      </c>
      <c r="C1886" s="6" t="s">
        <v>21</v>
      </c>
      <c r="D1886" s="6" t="s">
        <v>22</v>
      </c>
      <c r="E1886" s="6" t="s">
        <v>23</v>
      </c>
      <c r="F1886" s="6" t="s">
        <v>24</v>
      </c>
      <c r="G1886" s="6" t="s">
        <v>25</v>
      </c>
      <c r="H1886" s="6" t="s">
        <v>26</v>
      </c>
      <c r="I1886" s="6" t="s">
        <v>27</v>
      </c>
      <c r="J1886" s="5">
        <v>45150</v>
      </c>
      <c r="K1886" s="5"/>
      <c r="L1886" s="6" t="s">
        <v>28</v>
      </c>
      <c r="M1886" s="6">
        <v>872</v>
      </c>
      <c r="N1886" s="6" t="s">
        <v>29</v>
      </c>
      <c r="O1886" s="6" t="s">
        <v>30</v>
      </c>
      <c r="P1886" s="6" t="s">
        <v>44</v>
      </c>
      <c r="Q1886" s="6">
        <v>4</v>
      </c>
      <c r="R1886" s="6" t="s">
        <v>32</v>
      </c>
      <c r="S1886" s="6">
        <v>2</v>
      </c>
      <c r="T1886" s="7">
        <v>77500</v>
      </c>
      <c r="U1886" t="str">
        <f t="shared" si="203"/>
        <v>Reviewed</v>
      </c>
      <c r="V1886" t="str">
        <f t="shared" si="204"/>
        <v>exceeds</v>
      </c>
      <c r="W1886">
        <f t="shared" si="205"/>
        <v>0</v>
      </c>
      <c r="X1886" t="str">
        <f t="shared" si="206"/>
        <v>Active</v>
      </c>
      <c r="Y1886">
        <f t="shared" si="207"/>
        <v>2.3890410958904109</v>
      </c>
      <c r="Z1886" t="str">
        <f t="shared" si="208"/>
        <v>2–3 Years</v>
      </c>
      <c r="AA1886" t="str">
        <f t="shared" si="209"/>
        <v>70K–99K</v>
      </c>
    </row>
    <row r="1887" spans="1:27" ht="19.95" customHeight="1" x14ac:dyDescent="0.3">
      <c r="A1887" s="8" t="s">
        <v>2014</v>
      </c>
      <c r="B1887" s="9">
        <v>45080</v>
      </c>
      <c r="C1887" s="1" t="s">
        <v>34</v>
      </c>
      <c r="D1887" s="1" t="s">
        <v>22</v>
      </c>
      <c r="E1887" s="1" t="s">
        <v>23</v>
      </c>
      <c r="F1887" s="1" t="s">
        <v>138</v>
      </c>
      <c r="G1887" s="1" t="s">
        <v>36</v>
      </c>
      <c r="H1887" s="1" t="s">
        <v>43</v>
      </c>
      <c r="I1887" s="1" t="s">
        <v>27</v>
      </c>
      <c r="J1887" s="9">
        <v>45080</v>
      </c>
      <c r="K1887" s="9"/>
      <c r="L1887" s="1" t="s">
        <v>28</v>
      </c>
      <c r="M1887" s="1">
        <v>942</v>
      </c>
      <c r="N1887" s="1" t="s">
        <v>52</v>
      </c>
      <c r="O1887" s="1" t="s">
        <v>30</v>
      </c>
      <c r="P1887" s="1" t="s">
        <v>107</v>
      </c>
      <c r="Q1887" s="1">
        <v>4</v>
      </c>
      <c r="R1887" s="1" t="s">
        <v>32</v>
      </c>
      <c r="S1887" s="1">
        <v>3</v>
      </c>
      <c r="T1887" s="10">
        <v>70500</v>
      </c>
      <c r="U1887" t="str">
        <f t="shared" si="203"/>
        <v>Reviewed</v>
      </c>
      <c r="V1887" t="str">
        <f t="shared" si="204"/>
        <v>exceeds</v>
      </c>
      <c r="W1887">
        <f t="shared" si="205"/>
        <v>0</v>
      </c>
      <c r="X1887" t="str">
        <f t="shared" si="206"/>
        <v>Active</v>
      </c>
      <c r="Y1887">
        <f t="shared" si="207"/>
        <v>2.580821917808219</v>
      </c>
      <c r="Z1887" t="str">
        <f t="shared" si="208"/>
        <v>2–3 Years</v>
      </c>
      <c r="AA1887" t="str">
        <f t="shared" si="209"/>
        <v>70K–99K</v>
      </c>
    </row>
    <row r="1888" spans="1:27" ht="19.95" customHeight="1" x14ac:dyDescent="0.3">
      <c r="A1888" s="4" t="s">
        <v>2015</v>
      </c>
      <c r="B1888" s="5">
        <v>45198</v>
      </c>
      <c r="C1888" s="6" t="s">
        <v>39</v>
      </c>
      <c r="D1888" s="6" t="s">
        <v>22</v>
      </c>
      <c r="E1888" s="6" t="s">
        <v>40</v>
      </c>
      <c r="F1888" s="6" t="s">
        <v>215</v>
      </c>
      <c r="G1888" s="6" t="s">
        <v>42</v>
      </c>
      <c r="H1888" s="6" t="s">
        <v>49</v>
      </c>
      <c r="I1888" s="6" t="s">
        <v>27</v>
      </c>
      <c r="J1888" s="5">
        <v>45198</v>
      </c>
      <c r="K1888" s="5"/>
      <c r="L1888" s="6" t="s">
        <v>28</v>
      </c>
      <c r="M1888" s="6">
        <v>824</v>
      </c>
      <c r="N1888" s="6" t="s">
        <v>29</v>
      </c>
      <c r="O1888" s="6" t="s">
        <v>63</v>
      </c>
      <c r="P1888" s="6" t="s">
        <v>44</v>
      </c>
      <c r="Q1888" s="6">
        <v>3</v>
      </c>
      <c r="R1888" s="6" t="s">
        <v>37</v>
      </c>
      <c r="S1888" s="6">
        <v>2</v>
      </c>
      <c r="T1888" s="7">
        <v>141500</v>
      </c>
      <c r="U1888" t="str">
        <f t="shared" si="203"/>
        <v>Reviewed</v>
      </c>
      <c r="V1888" t="str">
        <f t="shared" si="204"/>
        <v>meets</v>
      </c>
      <c r="W1888">
        <f t="shared" si="205"/>
        <v>0</v>
      </c>
      <c r="X1888" t="str">
        <f t="shared" si="206"/>
        <v>Active</v>
      </c>
      <c r="Y1888">
        <f t="shared" si="207"/>
        <v>2.2575342465753425</v>
      </c>
      <c r="Z1888" t="str">
        <f t="shared" si="208"/>
        <v>2–3 Years</v>
      </c>
      <c r="AA1888" t="str">
        <f t="shared" si="209"/>
        <v>130K+</v>
      </c>
    </row>
    <row r="1889" spans="1:27" ht="19.95" customHeight="1" x14ac:dyDescent="0.3">
      <c r="A1889" s="8" t="s">
        <v>2016</v>
      </c>
      <c r="B1889" s="9">
        <v>45520</v>
      </c>
      <c r="C1889" s="1" t="s">
        <v>46</v>
      </c>
      <c r="D1889" s="1" t="s">
        <v>22</v>
      </c>
      <c r="E1889" s="1" t="s">
        <v>40</v>
      </c>
      <c r="F1889" s="1" t="s">
        <v>143</v>
      </c>
      <c r="G1889" s="1" t="s">
        <v>48</v>
      </c>
      <c r="H1889" s="1" t="s">
        <v>43</v>
      </c>
      <c r="I1889" s="1" t="s">
        <v>27</v>
      </c>
      <c r="J1889" s="9">
        <v>45520</v>
      </c>
      <c r="K1889" s="9"/>
      <c r="L1889" s="1" t="s">
        <v>28</v>
      </c>
      <c r="M1889" s="1">
        <v>502</v>
      </c>
      <c r="N1889" s="1" t="s">
        <v>52</v>
      </c>
      <c r="O1889" s="1" t="s">
        <v>63</v>
      </c>
      <c r="P1889" s="1" t="s">
        <v>107</v>
      </c>
      <c r="Q1889" s="1">
        <v>3</v>
      </c>
      <c r="R1889" s="1" t="s">
        <v>37</v>
      </c>
      <c r="S1889" s="1">
        <v>1</v>
      </c>
      <c r="T1889" s="10">
        <v>62500</v>
      </c>
      <c r="U1889" t="str">
        <f t="shared" si="203"/>
        <v>Reviewed</v>
      </c>
      <c r="V1889" t="str">
        <f t="shared" si="204"/>
        <v>meets</v>
      </c>
      <c r="W1889">
        <f t="shared" si="205"/>
        <v>0</v>
      </c>
      <c r="X1889" t="str">
        <f t="shared" si="206"/>
        <v>Active</v>
      </c>
      <c r="Y1889">
        <f t="shared" si="207"/>
        <v>1.3753424657534246</v>
      </c>
      <c r="Z1889" t="str">
        <f t="shared" si="208"/>
        <v>1–2 Years</v>
      </c>
      <c r="AA1889" t="str">
        <f t="shared" si="209"/>
        <v>&lt;70K</v>
      </c>
    </row>
    <row r="1890" spans="1:27" ht="19.95" customHeight="1" x14ac:dyDescent="0.3">
      <c r="A1890" s="4" t="s">
        <v>2017</v>
      </c>
      <c r="B1890" s="5">
        <v>45197</v>
      </c>
      <c r="C1890" s="6" t="s">
        <v>55</v>
      </c>
      <c r="D1890" s="6" t="s">
        <v>56</v>
      </c>
      <c r="E1890" s="6" t="s">
        <v>23</v>
      </c>
      <c r="F1890" s="6" t="s">
        <v>57</v>
      </c>
      <c r="G1890" s="6" t="s">
        <v>58</v>
      </c>
      <c r="H1890" s="6" t="s">
        <v>43</v>
      </c>
      <c r="I1890" s="6" t="s">
        <v>27</v>
      </c>
      <c r="J1890" s="5">
        <v>45197</v>
      </c>
      <c r="K1890" s="5"/>
      <c r="L1890" s="6" t="s">
        <v>28</v>
      </c>
      <c r="M1890" s="6">
        <v>825</v>
      </c>
      <c r="N1890" s="6" t="s">
        <v>140</v>
      </c>
      <c r="O1890" s="6" t="s">
        <v>63</v>
      </c>
      <c r="P1890" s="6" t="s">
        <v>44</v>
      </c>
      <c r="Q1890" s="6">
        <v>4</v>
      </c>
      <c r="R1890" s="6" t="s">
        <v>32</v>
      </c>
      <c r="S1890" s="6">
        <v>2</v>
      </c>
      <c r="T1890" s="7">
        <v>59500</v>
      </c>
      <c r="U1890" t="str">
        <f t="shared" si="203"/>
        <v>Reviewed</v>
      </c>
      <c r="V1890" t="str">
        <f t="shared" si="204"/>
        <v>exceeds</v>
      </c>
      <c r="W1890">
        <f t="shared" si="205"/>
        <v>0</v>
      </c>
      <c r="X1890" t="str">
        <f t="shared" si="206"/>
        <v>Active</v>
      </c>
      <c r="Y1890">
        <f t="shared" si="207"/>
        <v>2.2602739726027399</v>
      </c>
      <c r="Z1890" t="str">
        <f t="shared" si="208"/>
        <v>2–3 Years</v>
      </c>
      <c r="AA1890" t="str">
        <f t="shared" si="209"/>
        <v>&lt;70K</v>
      </c>
    </row>
    <row r="1891" spans="1:27" ht="19.95" customHeight="1" x14ac:dyDescent="0.3">
      <c r="A1891" s="8" t="s">
        <v>2018</v>
      </c>
      <c r="B1891" s="9">
        <v>45617</v>
      </c>
      <c r="C1891" s="1" t="s">
        <v>60</v>
      </c>
      <c r="D1891" s="1" t="s">
        <v>56</v>
      </c>
      <c r="E1891" s="1" t="s">
        <v>40</v>
      </c>
      <c r="F1891" s="1" t="s">
        <v>145</v>
      </c>
      <c r="G1891" s="1" t="s">
        <v>62</v>
      </c>
      <c r="H1891" s="1" t="s">
        <v>49</v>
      </c>
      <c r="I1891" s="1" t="s">
        <v>27</v>
      </c>
      <c r="J1891" s="9">
        <v>45617</v>
      </c>
      <c r="K1891" s="9"/>
      <c r="L1891" s="1" t="s">
        <v>28</v>
      </c>
      <c r="M1891" s="1">
        <v>405</v>
      </c>
      <c r="N1891" s="1" t="s">
        <v>29</v>
      </c>
      <c r="O1891" s="1" t="s">
        <v>43</v>
      </c>
      <c r="P1891" s="1" t="s">
        <v>44</v>
      </c>
      <c r="Q1891" s="1">
        <v>3</v>
      </c>
      <c r="R1891" s="1" t="s">
        <v>37</v>
      </c>
      <c r="S1891" s="1">
        <v>1</v>
      </c>
      <c r="T1891" s="10">
        <v>108500</v>
      </c>
      <c r="U1891" t="str">
        <f t="shared" si="203"/>
        <v>Reviewed</v>
      </c>
      <c r="V1891" t="str">
        <f t="shared" si="204"/>
        <v>meets</v>
      </c>
      <c r="W1891">
        <f t="shared" si="205"/>
        <v>0</v>
      </c>
      <c r="X1891" t="str">
        <f t="shared" si="206"/>
        <v>Active</v>
      </c>
      <c r="Y1891">
        <f t="shared" si="207"/>
        <v>1.1095890410958904</v>
      </c>
      <c r="Z1891" t="str">
        <f t="shared" si="208"/>
        <v>1–2 Years</v>
      </c>
      <c r="AA1891" t="str">
        <f t="shared" si="209"/>
        <v>100K–129K</v>
      </c>
    </row>
    <row r="1892" spans="1:27" ht="19.95" customHeight="1" x14ac:dyDescent="0.3">
      <c r="A1892" s="4" t="s">
        <v>2019</v>
      </c>
      <c r="B1892" s="5">
        <v>45077</v>
      </c>
      <c r="C1892" s="6" t="s">
        <v>66</v>
      </c>
      <c r="D1892" s="6" t="s">
        <v>56</v>
      </c>
      <c r="E1892" s="6" t="s">
        <v>67</v>
      </c>
      <c r="F1892" s="6" t="s">
        <v>68</v>
      </c>
      <c r="G1892" s="6" t="s">
        <v>69</v>
      </c>
      <c r="H1892" s="6" t="s">
        <v>26</v>
      </c>
      <c r="I1892" s="6" t="s">
        <v>27</v>
      </c>
      <c r="J1892" s="5">
        <v>45077</v>
      </c>
      <c r="K1892" s="5"/>
      <c r="L1892" s="6" t="s">
        <v>28</v>
      </c>
      <c r="M1892" s="6">
        <v>945</v>
      </c>
      <c r="N1892" s="6" t="s">
        <v>52</v>
      </c>
      <c r="O1892" s="6" t="s">
        <v>30</v>
      </c>
      <c r="P1892" s="6" t="s">
        <v>133</v>
      </c>
      <c r="Q1892" s="6">
        <v>5</v>
      </c>
      <c r="R1892" s="6" t="s">
        <v>119</v>
      </c>
      <c r="S1892" s="6">
        <v>3</v>
      </c>
      <c r="T1892" s="7">
        <v>103000</v>
      </c>
      <c r="U1892" t="str">
        <f t="shared" si="203"/>
        <v>Reviewed</v>
      </c>
      <c r="V1892" t="str">
        <f t="shared" si="204"/>
        <v>outstanding</v>
      </c>
      <c r="W1892">
        <f t="shared" si="205"/>
        <v>0</v>
      </c>
      <c r="X1892" t="str">
        <f t="shared" si="206"/>
        <v>Active</v>
      </c>
      <c r="Y1892">
        <f t="shared" si="207"/>
        <v>2.5890410958904111</v>
      </c>
      <c r="Z1892" t="str">
        <f t="shared" si="208"/>
        <v>2–3 Years</v>
      </c>
      <c r="AA1892" t="str">
        <f t="shared" si="209"/>
        <v>100K–129K</v>
      </c>
    </row>
    <row r="1893" spans="1:27" ht="19.95" customHeight="1" x14ac:dyDescent="0.3">
      <c r="A1893" s="8" t="s">
        <v>2020</v>
      </c>
      <c r="B1893" s="9">
        <v>45482</v>
      </c>
      <c r="C1893" s="1" t="s">
        <v>71</v>
      </c>
      <c r="D1893" s="1" t="s">
        <v>72</v>
      </c>
      <c r="E1893" s="1" t="s">
        <v>23</v>
      </c>
      <c r="F1893" s="1" t="s">
        <v>73</v>
      </c>
      <c r="G1893" s="1" t="s">
        <v>74</v>
      </c>
      <c r="H1893" s="1" t="s">
        <v>49</v>
      </c>
      <c r="I1893" s="1" t="s">
        <v>27</v>
      </c>
      <c r="J1893" s="9">
        <v>45482</v>
      </c>
      <c r="K1893" s="9"/>
      <c r="L1893" s="1" t="s">
        <v>28</v>
      </c>
      <c r="M1893" s="1">
        <v>540</v>
      </c>
      <c r="N1893" s="1" t="s">
        <v>52</v>
      </c>
      <c r="O1893" s="1" t="s">
        <v>63</v>
      </c>
      <c r="P1893" s="1" t="s">
        <v>133</v>
      </c>
      <c r="Q1893" s="1">
        <v>4</v>
      </c>
      <c r="R1893" s="1" t="s">
        <v>32</v>
      </c>
      <c r="S1893" s="1">
        <v>1</v>
      </c>
      <c r="T1893" s="10">
        <v>127500</v>
      </c>
      <c r="U1893" t="str">
        <f t="shared" si="203"/>
        <v>Reviewed</v>
      </c>
      <c r="V1893" t="str">
        <f t="shared" si="204"/>
        <v>exceeds</v>
      </c>
      <c r="W1893">
        <f t="shared" si="205"/>
        <v>0</v>
      </c>
      <c r="X1893" t="str">
        <f t="shared" si="206"/>
        <v>Active</v>
      </c>
      <c r="Y1893">
        <f t="shared" si="207"/>
        <v>1.4794520547945205</v>
      </c>
      <c r="Z1893" t="str">
        <f t="shared" si="208"/>
        <v>1–2 Years</v>
      </c>
      <c r="AA1893" t="str">
        <f t="shared" si="209"/>
        <v>100K–129K</v>
      </c>
    </row>
    <row r="1894" spans="1:27" ht="19.95" customHeight="1" x14ac:dyDescent="0.3">
      <c r="A1894" s="4" t="s">
        <v>2021</v>
      </c>
      <c r="B1894" s="5">
        <v>45246</v>
      </c>
      <c r="C1894" s="6" t="s">
        <v>77</v>
      </c>
      <c r="D1894" s="6" t="s">
        <v>72</v>
      </c>
      <c r="E1894" s="6" t="s">
        <v>40</v>
      </c>
      <c r="F1894" s="6" t="s">
        <v>93</v>
      </c>
      <c r="G1894" s="6" t="s">
        <v>94</v>
      </c>
      <c r="H1894" s="6" t="s">
        <v>26</v>
      </c>
      <c r="I1894" s="6" t="s">
        <v>27</v>
      </c>
      <c r="J1894" s="5">
        <v>45246</v>
      </c>
      <c r="K1894" s="5"/>
      <c r="L1894" s="6" t="s">
        <v>28</v>
      </c>
      <c r="M1894" s="6">
        <v>776</v>
      </c>
      <c r="N1894" s="6" t="s">
        <v>29</v>
      </c>
      <c r="O1894" s="6" t="s">
        <v>30</v>
      </c>
      <c r="P1894" s="6" t="s">
        <v>31</v>
      </c>
      <c r="Q1894" s="6">
        <v>3</v>
      </c>
      <c r="R1894" s="6" t="s">
        <v>37</v>
      </c>
      <c r="S1894" s="6">
        <v>2</v>
      </c>
      <c r="T1894" s="7">
        <v>93000</v>
      </c>
      <c r="U1894" t="str">
        <f t="shared" si="203"/>
        <v>Reviewed</v>
      </c>
      <c r="V1894" t="str">
        <f t="shared" si="204"/>
        <v>meets</v>
      </c>
      <c r="W1894">
        <f t="shared" si="205"/>
        <v>0</v>
      </c>
      <c r="X1894" t="str">
        <f t="shared" si="206"/>
        <v>Active</v>
      </c>
      <c r="Y1894">
        <f t="shared" si="207"/>
        <v>2.1260273972602741</v>
      </c>
      <c r="Z1894" t="str">
        <f t="shared" si="208"/>
        <v>2–3 Years</v>
      </c>
      <c r="AA1894" t="str">
        <f t="shared" si="209"/>
        <v>70K–99K</v>
      </c>
    </row>
    <row r="1895" spans="1:27" ht="19.95" customHeight="1" x14ac:dyDescent="0.3">
      <c r="A1895" s="8" t="s">
        <v>2022</v>
      </c>
      <c r="B1895" s="9">
        <v>45224</v>
      </c>
      <c r="C1895" s="1" t="s">
        <v>81</v>
      </c>
      <c r="D1895" s="1" t="s">
        <v>72</v>
      </c>
      <c r="E1895" s="1" t="s">
        <v>23</v>
      </c>
      <c r="F1895" s="1" t="s">
        <v>114</v>
      </c>
      <c r="G1895" s="1" t="s">
        <v>94</v>
      </c>
      <c r="H1895" s="1" t="s">
        <v>43</v>
      </c>
      <c r="I1895" s="1" t="s">
        <v>27</v>
      </c>
      <c r="J1895" s="9">
        <v>45224</v>
      </c>
      <c r="K1895" s="9"/>
      <c r="L1895" s="1" t="s">
        <v>28</v>
      </c>
      <c r="M1895" s="1">
        <v>798</v>
      </c>
      <c r="N1895" s="1" t="s">
        <v>52</v>
      </c>
      <c r="O1895" s="1" t="s">
        <v>43</v>
      </c>
      <c r="P1895" s="1" t="s">
        <v>107</v>
      </c>
      <c r="Q1895" s="1">
        <v>3</v>
      </c>
      <c r="R1895" s="1" t="s">
        <v>37</v>
      </c>
      <c r="S1895" s="1">
        <v>2</v>
      </c>
      <c r="T1895" s="10">
        <v>72500</v>
      </c>
      <c r="U1895" t="str">
        <f t="shared" si="203"/>
        <v>Reviewed</v>
      </c>
      <c r="V1895" t="str">
        <f t="shared" si="204"/>
        <v>meets</v>
      </c>
      <c r="W1895">
        <f t="shared" si="205"/>
        <v>0</v>
      </c>
      <c r="X1895" t="str">
        <f t="shared" si="206"/>
        <v>Active</v>
      </c>
      <c r="Y1895">
        <f t="shared" si="207"/>
        <v>2.1863013698630138</v>
      </c>
      <c r="Z1895" t="str">
        <f t="shared" si="208"/>
        <v>2–3 Years</v>
      </c>
      <c r="AA1895" t="str">
        <f t="shared" si="209"/>
        <v>70K–99K</v>
      </c>
    </row>
    <row r="1896" spans="1:27" ht="19.95" customHeight="1" x14ac:dyDescent="0.3">
      <c r="A1896" s="4" t="s">
        <v>2023</v>
      </c>
      <c r="B1896" s="5">
        <v>45666</v>
      </c>
      <c r="C1896" s="6" t="s">
        <v>86</v>
      </c>
      <c r="D1896" s="6" t="s">
        <v>87</v>
      </c>
      <c r="E1896" s="6" t="s">
        <v>67</v>
      </c>
      <c r="F1896" s="6" t="s">
        <v>116</v>
      </c>
      <c r="G1896" s="6" t="s">
        <v>89</v>
      </c>
      <c r="H1896" s="6" t="s">
        <v>26</v>
      </c>
      <c r="I1896" s="6" t="s">
        <v>27</v>
      </c>
      <c r="J1896" s="5">
        <v>45666</v>
      </c>
      <c r="K1896" s="5"/>
      <c r="L1896" s="6" t="s">
        <v>28</v>
      </c>
      <c r="M1896" s="6">
        <v>356</v>
      </c>
      <c r="N1896" s="6" t="s">
        <v>29</v>
      </c>
      <c r="O1896" s="6" t="s">
        <v>63</v>
      </c>
      <c r="P1896" s="6" t="s">
        <v>64</v>
      </c>
      <c r="Q1896" s="6">
        <v>4</v>
      </c>
      <c r="R1896" s="6" t="s">
        <v>32</v>
      </c>
      <c r="S1896" s="6">
        <v>1</v>
      </c>
      <c r="T1896" s="7">
        <v>87500</v>
      </c>
      <c r="U1896" t="str">
        <f t="shared" si="203"/>
        <v>Reviewed</v>
      </c>
      <c r="V1896" t="str">
        <f t="shared" si="204"/>
        <v>exceeds</v>
      </c>
      <c r="W1896">
        <f t="shared" si="205"/>
        <v>0</v>
      </c>
      <c r="X1896" t="str">
        <f t="shared" si="206"/>
        <v>Active</v>
      </c>
      <c r="Y1896">
        <f t="shared" si="207"/>
        <v>0.97534246575342465</v>
      </c>
      <c r="Z1896" t="str">
        <f t="shared" si="208"/>
        <v>&lt;1 Year</v>
      </c>
      <c r="AA1896" t="str">
        <f t="shared" si="209"/>
        <v>70K–99K</v>
      </c>
    </row>
    <row r="1897" spans="1:27" ht="19.95" customHeight="1" x14ac:dyDescent="0.3">
      <c r="A1897" s="8" t="s">
        <v>2024</v>
      </c>
      <c r="B1897" s="9">
        <v>45282</v>
      </c>
      <c r="C1897" s="1" t="s">
        <v>91</v>
      </c>
      <c r="D1897" s="1" t="s">
        <v>87</v>
      </c>
      <c r="E1897" s="1" t="s">
        <v>92</v>
      </c>
      <c r="F1897" s="1" t="s">
        <v>152</v>
      </c>
      <c r="G1897" s="1" t="s">
        <v>94</v>
      </c>
      <c r="H1897" s="1" t="s">
        <v>49</v>
      </c>
      <c r="I1897" s="1" t="s">
        <v>50</v>
      </c>
      <c r="J1897" s="9">
        <v>45282</v>
      </c>
      <c r="K1897" s="9">
        <v>45442</v>
      </c>
      <c r="L1897" s="1" t="s">
        <v>159</v>
      </c>
      <c r="M1897" s="1">
        <v>160</v>
      </c>
      <c r="N1897" s="1" t="s">
        <v>52</v>
      </c>
      <c r="O1897" s="1" t="s">
        <v>43</v>
      </c>
      <c r="P1897" s="1" t="s">
        <v>64</v>
      </c>
      <c r="Q1897" s="1" t="s">
        <v>95</v>
      </c>
      <c r="R1897" s="1" t="s">
        <v>28</v>
      </c>
      <c r="S1897" s="1">
        <v>0</v>
      </c>
      <c r="T1897" s="10">
        <v>113000</v>
      </c>
      <c r="U1897" t="str">
        <f t="shared" si="203"/>
        <v>Not Reviewed</v>
      </c>
      <c r="V1897" t="str">
        <f t="shared" si="204"/>
        <v>Not Reviewed</v>
      </c>
      <c r="W1897">
        <f t="shared" si="205"/>
        <v>1</v>
      </c>
      <c r="X1897" t="str">
        <f t="shared" si="206"/>
        <v>Attrited</v>
      </c>
      <c r="Y1897">
        <f t="shared" si="207"/>
        <v>0.43835616438356162</v>
      </c>
      <c r="Z1897" t="str">
        <f t="shared" si="208"/>
        <v>&lt;1 Year</v>
      </c>
      <c r="AA1897" t="str">
        <f t="shared" si="209"/>
        <v>100K–129K</v>
      </c>
    </row>
    <row r="1898" spans="1:27" ht="19.95" customHeight="1" x14ac:dyDescent="0.3">
      <c r="A1898" s="4" t="s">
        <v>2025</v>
      </c>
      <c r="B1898" s="5">
        <v>45909</v>
      </c>
      <c r="C1898" s="6" t="s">
        <v>21</v>
      </c>
      <c r="D1898" s="6" t="s">
        <v>22</v>
      </c>
      <c r="E1898" s="6" t="s">
        <v>23</v>
      </c>
      <c r="F1898" s="6" t="s">
        <v>121</v>
      </c>
      <c r="G1898" s="6" t="s">
        <v>25</v>
      </c>
      <c r="H1898" s="6" t="s">
        <v>49</v>
      </c>
      <c r="I1898" s="6" t="s">
        <v>27</v>
      </c>
      <c r="J1898" s="5">
        <v>45909</v>
      </c>
      <c r="K1898" s="5"/>
      <c r="L1898" s="6" t="s">
        <v>28</v>
      </c>
      <c r="M1898" s="6">
        <v>113</v>
      </c>
      <c r="N1898" s="6" t="s">
        <v>75</v>
      </c>
      <c r="O1898" s="6" t="s">
        <v>30</v>
      </c>
      <c r="P1898" s="6" t="s">
        <v>133</v>
      </c>
      <c r="Q1898" s="6" t="s">
        <v>95</v>
      </c>
      <c r="R1898" s="6" t="s">
        <v>28</v>
      </c>
      <c r="S1898" s="6">
        <v>0</v>
      </c>
      <c r="T1898" s="7">
        <v>97500</v>
      </c>
      <c r="U1898" t="str">
        <f t="shared" si="203"/>
        <v>Not Reviewed</v>
      </c>
      <c r="V1898" t="str">
        <f t="shared" si="204"/>
        <v>Not Reviewed</v>
      </c>
      <c r="W1898">
        <f t="shared" si="205"/>
        <v>0</v>
      </c>
      <c r="X1898" t="str">
        <f t="shared" si="206"/>
        <v>Active</v>
      </c>
      <c r="Y1898">
        <f t="shared" si="207"/>
        <v>0.30958904109589042</v>
      </c>
      <c r="Z1898" t="str">
        <f t="shared" si="208"/>
        <v>&lt;1 Year</v>
      </c>
      <c r="AA1898" t="str">
        <f t="shared" si="209"/>
        <v>70K–99K</v>
      </c>
    </row>
    <row r="1899" spans="1:27" ht="19.95" customHeight="1" x14ac:dyDescent="0.3">
      <c r="A1899" s="8" t="s">
        <v>2026</v>
      </c>
      <c r="B1899" s="9">
        <v>45379</v>
      </c>
      <c r="C1899" s="1" t="s">
        <v>34</v>
      </c>
      <c r="D1899" s="1" t="s">
        <v>22</v>
      </c>
      <c r="E1899" s="1" t="s">
        <v>23</v>
      </c>
      <c r="F1899" s="1" t="s">
        <v>138</v>
      </c>
      <c r="G1899" s="1" t="s">
        <v>36</v>
      </c>
      <c r="H1899" s="1" t="s">
        <v>43</v>
      </c>
      <c r="I1899" s="1" t="s">
        <v>27</v>
      </c>
      <c r="J1899" s="9">
        <v>45379</v>
      </c>
      <c r="K1899" s="9"/>
      <c r="L1899" s="1" t="s">
        <v>28</v>
      </c>
      <c r="M1899" s="1">
        <v>643</v>
      </c>
      <c r="N1899" s="1" t="s">
        <v>52</v>
      </c>
      <c r="O1899" s="1" t="s">
        <v>63</v>
      </c>
      <c r="P1899" s="1" t="s">
        <v>64</v>
      </c>
      <c r="Q1899" s="1">
        <v>3</v>
      </c>
      <c r="R1899" s="1" t="s">
        <v>37</v>
      </c>
      <c r="S1899" s="1">
        <v>2</v>
      </c>
      <c r="T1899" s="10">
        <v>77000</v>
      </c>
      <c r="U1899" t="str">
        <f t="shared" si="203"/>
        <v>Reviewed</v>
      </c>
      <c r="V1899" t="str">
        <f t="shared" si="204"/>
        <v>meets</v>
      </c>
      <c r="W1899">
        <f t="shared" si="205"/>
        <v>0</v>
      </c>
      <c r="X1899" t="str">
        <f t="shared" si="206"/>
        <v>Active</v>
      </c>
      <c r="Y1899">
        <f t="shared" si="207"/>
        <v>1.7616438356164383</v>
      </c>
      <c r="Z1899" t="str">
        <f t="shared" si="208"/>
        <v>1–2 Years</v>
      </c>
      <c r="AA1899" t="str">
        <f t="shared" si="209"/>
        <v>70K–99K</v>
      </c>
    </row>
    <row r="1900" spans="1:27" ht="19.95" customHeight="1" x14ac:dyDescent="0.3">
      <c r="A1900" s="4" t="s">
        <v>2027</v>
      </c>
      <c r="B1900" s="5">
        <v>45581</v>
      </c>
      <c r="C1900" s="6" t="s">
        <v>39</v>
      </c>
      <c r="D1900" s="6" t="s">
        <v>22</v>
      </c>
      <c r="E1900" s="6" t="s">
        <v>40</v>
      </c>
      <c r="F1900" s="6" t="s">
        <v>41</v>
      </c>
      <c r="G1900" s="6" t="s">
        <v>42</v>
      </c>
      <c r="H1900" s="6" t="s">
        <v>43</v>
      </c>
      <c r="I1900" s="6" t="s">
        <v>27</v>
      </c>
      <c r="J1900" s="5">
        <v>45581</v>
      </c>
      <c r="K1900" s="5"/>
      <c r="L1900" s="6" t="s">
        <v>28</v>
      </c>
      <c r="M1900" s="6">
        <v>441</v>
      </c>
      <c r="N1900" s="6" t="s">
        <v>29</v>
      </c>
      <c r="O1900" s="6" t="s">
        <v>63</v>
      </c>
      <c r="P1900" s="6" t="s">
        <v>64</v>
      </c>
      <c r="Q1900" s="6">
        <v>2</v>
      </c>
      <c r="R1900" s="6" t="s">
        <v>53</v>
      </c>
      <c r="S1900" s="6">
        <v>1</v>
      </c>
      <c r="T1900" s="7">
        <v>57000</v>
      </c>
      <c r="U1900" t="str">
        <f t="shared" si="203"/>
        <v>Reviewed</v>
      </c>
      <c r="V1900" t="str">
        <f t="shared" si="204"/>
        <v>needs_support</v>
      </c>
      <c r="W1900">
        <f t="shared" si="205"/>
        <v>0</v>
      </c>
      <c r="X1900" t="str">
        <f t="shared" si="206"/>
        <v>Active</v>
      </c>
      <c r="Y1900">
        <f t="shared" si="207"/>
        <v>1.2082191780821918</v>
      </c>
      <c r="Z1900" t="str">
        <f t="shared" si="208"/>
        <v>1–2 Years</v>
      </c>
      <c r="AA1900" t="str">
        <f t="shared" si="209"/>
        <v>&lt;70K</v>
      </c>
    </row>
    <row r="1901" spans="1:27" ht="19.95" customHeight="1" x14ac:dyDescent="0.3">
      <c r="A1901" s="8" t="s">
        <v>2028</v>
      </c>
      <c r="B1901" s="9">
        <v>45423</v>
      </c>
      <c r="C1901" s="1" t="s">
        <v>46</v>
      </c>
      <c r="D1901" s="1" t="s">
        <v>22</v>
      </c>
      <c r="E1901" s="1" t="s">
        <v>40</v>
      </c>
      <c r="F1901" s="1" t="s">
        <v>47</v>
      </c>
      <c r="G1901" s="1" t="s">
        <v>48</v>
      </c>
      <c r="H1901" s="1" t="s">
        <v>49</v>
      </c>
      <c r="I1901" s="1" t="s">
        <v>27</v>
      </c>
      <c r="J1901" s="9">
        <v>45423</v>
      </c>
      <c r="K1901" s="9"/>
      <c r="L1901" s="1" t="s">
        <v>28</v>
      </c>
      <c r="M1901" s="1">
        <v>599</v>
      </c>
      <c r="N1901" s="1" t="s">
        <v>29</v>
      </c>
      <c r="O1901" s="1" t="s">
        <v>63</v>
      </c>
      <c r="P1901" s="1" t="s">
        <v>31</v>
      </c>
      <c r="Q1901" s="1">
        <v>2</v>
      </c>
      <c r="R1901" s="1" t="s">
        <v>53</v>
      </c>
      <c r="S1901" s="1">
        <v>2</v>
      </c>
      <c r="T1901" s="10">
        <v>137500</v>
      </c>
      <c r="U1901" t="str">
        <f t="shared" si="203"/>
        <v>Reviewed</v>
      </c>
      <c r="V1901" t="str">
        <f t="shared" si="204"/>
        <v>needs_support</v>
      </c>
      <c r="W1901">
        <f t="shared" si="205"/>
        <v>0</v>
      </c>
      <c r="X1901" t="str">
        <f t="shared" si="206"/>
        <v>Active</v>
      </c>
      <c r="Y1901">
        <f t="shared" si="207"/>
        <v>1.6410958904109589</v>
      </c>
      <c r="Z1901" t="str">
        <f t="shared" si="208"/>
        <v>1–2 Years</v>
      </c>
      <c r="AA1901" t="str">
        <f t="shared" si="209"/>
        <v>130K+</v>
      </c>
    </row>
    <row r="1902" spans="1:27" ht="19.95" customHeight="1" x14ac:dyDescent="0.3">
      <c r="A1902" s="4" t="s">
        <v>2029</v>
      </c>
      <c r="B1902" s="5">
        <v>45908</v>
      </c>
      <c r="C1902" s="6" t="s">
        <v>55</v>
      </c>
      <c r="D1902" s="6" t="s">
        <v>56</v>
      </c>
      <c r="E1902" s="6" t="s">
        <v>23</v>
      </c>
      <c r="F1902" s="6" t="s">
        <v>147</v>
      </c>
      <c r="G1902" s="6" t="s">
        <v>58</v>
      </c>
      <c r="H1902" s="6" t="s">
        <v>26</v>
      </c>
      <c r="I1902" s="6" t="s">
        <v>27</v>
      </c>
      <c r="J1902" s="5">
        <v>45908</v>
      </c>
      <c r="K1902" s="5"/>
      <c r="L1902" s="6" t="s">
        <v>28</v>
      </c>
      <c r="M1902" s="6">
        <v>114</v>
      </c>
      <c r="N1902" s="6" t="s">
        <v>75</v>
      </c>
      <c r="O1902" s="6" t="s">
        <v>43</v>
      </c>
      <c r="P1902" s="6" t="s">
        <v>107</v>
      </c>
      <c r="Q1902" s="6" t="s">
        <v>95</v>
      </c>
      <c r="R1902" s="6" t="s">
        <v>28</v>
      </c>
      <c r="S1902" s="6">
        <v>0</v>
      </c>
      <c r="T1902" s="7">
        <v>84000</v>
      </c>
      <c r="U1902" t="str">
        <f t="shared" si="203"/>
        <v>Not Reviewed</v>
      </c>
      <c r="V1902" t="str">
        <f t="shared" si="204"/>
        <v>Not Reviewed</v>
      </c>
      <c r="W1902">
        <f t="shared" si="205"/>
        <v>0</v>
      </c>
      <c r="X1902" t="str">
        <f t="shared" si="206"/>
        <v>Active</v>
      </c>
      <c r="Y1902">
        <f t="shared" si="207"/>
        <v>0.31232876712328766</v>
      </c>
      <c r="Z1902" t="str">
        <f t="shared" si="208"/>
        <v>&lt;1 Year</v>
      </c>
      <c r="AA1902" t="str">
        <f t="shared" si="209"/>
        <v>70K–99K</v>
      </c>
    </row>
    <row r="1903" spans="1:27" ht="19.95" customHeight="1" x14ac:dyDescent="0.3">
      <c r="A1903" s="8" t="s">
        <v>2030</v>
      </c>
      <c r="B1903" s="9">
        <v>45473</v>
      </c>
      <c r="C1903" s="1" t="s">
        <v>60</v>
      </c>
      <c r="D1903" s="1" t="s">
        <v>56</v>
      </c>
      <c r="E1903" s="1" t="s">
        <v>40</v>
      </c>
      <c r="F1903" s="1" t="s">
        <v>104</v>
      </c>
      <c r="G1903" s="1" t="s">
        <v>62</v>
      </c>
      <c r="H1903" s="1" t="s">
        <v>43</v>
      </c>
      <c r="I1903" s="1" t="s">
        <v>27</v>
      </c>
      <c r="J1903" s="9">
        <v>45473</v>
      </c>
      <c r="K1903" s="9"/>
      <c r="L1903" s="1" t="s">
        <v>28</v>
      </c>
      <c r="M1903" s="1">
        <v>549</v>
      </c>
      <c r="N1903" s="1" t="s">
        <v>75</v>
      </c>
      <c r="O1903" s="1" t="s">
        <v>105</v>
      </c>
      <c r="P1903" s="1" t="s">
        <v>44</v>
      </c>
      <c r="Q1903" s="1">
        <v>2</v>
      </c>
      <c r="R1903" s="1" t="s">
        <v>53</v>
      </c>
      <c r="S1903" s="1">
        <v>2</v>
      </c>
      <c r="T1903" s="10">
        <v>64000</v>
      </c>
      <c r="U1903" t="str">
        <f t="shared" si="203"/>
        <v>Reviewed</v>
      </c>
      <c r="V1903" t="str">
        <f t="shared" si="204"/>
        <v>needs_support</v>
      </c>
      <c r="W1903">
        <f t="shared" si="205"/>
        <v>0</v>
      </c>
      <c r="X1903" t="str">
        <f t="shared" si="206"/>
        <v>Active</v>
      </c>
      <c r="Y1903">
        <f t="shared" si="207"/>
        <v>1.5041095890410958</v>
      </c>
      <c r="Z1903" t="str">
        <f t="shared" si="208"/>
        <v>1–2 Years</v>
      </c>
      <c r="AA1903" t="str">
        <f t="shared" si="209"/>
        <v>&lt;70K</v>
      </c>
    </row>
    <row r="1904" spans="1:27" ht="19.95" customHeight="1" x14ac:dyDescent="0.3">
      <c r="A1904" s="4" t="s">
        <v>2031</v>
      </c>
      <c r="B1904" s="5">
        <v>45699</v>
      </c>
      <c r="C1904" s="6" t="s">
        <v>66</v>
      </c>
      <c r="D1904" s="6" t="s">
        <v>56</v>
      </c>
      <c r="E1904" s="6" t="s">
        <v>67</v>
      </c>
      <c r="F1904" s="6" t="s">
        <v>68</v>
      </c>
      <c r="G1904" s="6" t="s">
        <v>69</v>
      </c>
      <c r="H1904" s="6" t="s">
        <v>26</v>
      </c>
      <c r="I1904" s="6" t="s">
        <v>50</v>
      </c>
      <c r="J1904" s="5">
        <v>45699</v>
      </c>
      <c r="K1904" s="5">
        <v>45981</v>
      </c>
      <c r="L1904" s="6" t="s">
        <v>51</v>
      </c>
      <c r="M1904" s="6">
        <v>282</v>
      </c>
      <c r="N1904" s="6" t="s">
        <v>140</v>
      </c>
      <c r="O1904" s="6" t="s">
        <v>43</v>
      </c>
      <c r="P1904" s="6" t="s">
        <v>31</v>
      </c>
      <c r="Q1904" s="6">
        <v>1</v>
      </c>
      <c r="R1904" s="6" t="s">
        <v>53</v>
      </c>
      <c r="S1904" s="6">
        <v>1</v>
      </c>
      <c r="T1904" s="7">
        <v>85500</v>
      </c>
      <c r="U1904" t="str">
        <f t="shared" si="203"/>
        <v>Reviewed</v>
      </c>
      <c r="V1904" t="str">
        <f t="shared" si="204"/>
        <v>needs_support</v>
      </c>
      <c r="W1904">
        <f t="shared" si="205"/>
        <v>1</v>
      </c>
      <c r="X1904" t="str">
        <f t="shared" si="206"/>
        <v>Attrited</v>
      </c>
      <c r="Y1904">
        <f t="shared" si="207"/>
        <v>0.77260273972602744</v>
      </c>
      <c r="Z1904" t="str">
        <f t="shared" si="208"/>
        <v>&lt;1 Year</v>
      </c>
      <c r="AA1904" t="str">
        <f t="shared" si="209"/>
        <v>70K–99K</v>
      </c>
    </row>
    <row r="1905" spans="1:27" ht="19.95" customHeight="1" x14ac:dyDescent="0.3">
      <c r="A1905" s="8" t="s">
        <v>2032</v>
      </c>
      <c r="B1905" s="9">
        <v>45394</v>
      </c>
      <c r="C1905" s="1" t="s">
        <v>71</v>
      </c>
      <c r="D1905" s="1" t="s">
        <v>72</v>
      </c>
      <c r="E1905" s="1" t="s">
        <v>23</v>
      </c>
      <c r="F1905" s="1" t="s">
        <v>129</v>
      </c>
      <c r="G1905" s="1" t="s">
        <v>74</v>
      </c>
      <c r="H1905" s="1" t="s">
        <v>43</v>
      </c>
      <c r="I1905" s="1" t="s">
        <v>27</v>
      </c>
      <c r="J1905" s="9">
        <v>45394</v>
      </c>
      <c r="K1905" s="9"/>
      <c r="L1905" s="1" t="s">
        <v>28</v>
      </c>
      <c r="M1905" s="1">
        <v>628</v>
      </c>
      <c r="N1905" s="1" t="s">
        <v>122</v>
      </c>
      <c r="O1905" s="1" t="s">
        <v>63</v>
      </c>
      <c r="P1905" s="1" t="s">
        <v>31</v>
      </c>
      <c r="Q1905" s="1">
        <v>1</v>
      </c>
      <c r="R1905" s="1" t="s">
        <v>53</v>
      </c>
      <c r="S1905" s="1">
        <v>2</v>
      </c>
      <c r="T1905" s="10">
        <v>62000</v>
      </c>
      <c r="U1905" t="str">
        <f t="shared" si="203"/>
        <v>Reviewed</v>
      </c>
      <c r="V1905" t="str">
        <f t="shared" si="204"/>
        <v>needs_support</v>
      </c>
      <c r="W1905">
        <f t="shared" si="205"/>
        <v>0</v>
      </c>
      <c r="X1905" t="str">
        <f t="shared" si="206"/>
        <v>Active</v>
      </c>
      <c r="Y1905">
        <f t="shared" si="207"/>
        <v>1.7205479452054795</v>
      </c>
      <c r="Z1905" t="str">
        <f t="shared" si="208"/>
        <v>1–2 Years</v>
      </c>
      <c r="AA1905" t="str">
        <f t="shared" si="209"/>
        <v>&lt;70K</v>
      </c>
    </row>
    <row r="1906" spans="1:27" ht="19.95" customHeight="1" x14ac:dyDescent="0.3">
      <c r="A1906" s="4" t="s">
        <v>2033</v>
      </c>
      <c r="B1906" s="5">
        <v>45013</v>
      </c>
      <c r="C1906" s="6" t="s">
        <v>77</v>
      </c>
      <c r="D1906" s="6" t="s">
        <v>72</v>
      </c>
      <c r="E1906" s="6" t="s">
        <v>40</v>
      </c>
      <c r="F1906" s="6" t="s">
        <v>78</v>
      </c>
      <c r="G1906" s="6" t="s">
        <v>79</v>
      </c>
      <c r="H1906" s="6" t="s">
        <v>49</v>
      </c>
      <c r="I1906" s="6" t="s">
        <v>50</v>
      </c>
      <c r="J1906" s="5">
        <v>45013</v>
      </c>
      <c r="K1906" s="5">
        <v>45849</v>
      </c>
      <c r="L1906" s="6" t="s">
        <v>51</v>
      </c>
      <c r="M1906" s="6">
        <v>836</v>
      </c>
      <c r="N1906" s="6" t="s">
        <v>29</v>
      </c>
      <c r="O1906" s="6" t="s">
        <v>30</v>
      </c>
      <c r="P1906" s="6" t="s">
        <v>64</v>
      </c>
      <c r="Q1906" s="6">
        <v>3</v>
      </c>
      <c r="R1906" s="6" t="s">
        <v>37</v>
      </c>
      <c r="S1906" s="6">
        <v>2</v>
      </c>
      <c r="T1906" s="7">
        <v>107500</v>
      </c>
      <c r="U1906" t="str">
        <f t="shared" si="203"/>
        <v>Reviewed</v>
      </c>
      <c r="V1906" t="str">
        <f t="shared" si="204"/>
        <v>meets</v>
      </c>
      <c r="W1906">
        <f t="shared" si="205"/>
        <v>1</v>
      </c>
      <c r="X1906" t="str">
        <f t="shared" si="206"/>
        <v>Attrited</v>
      </c>
      <c r="Y1906">
        <f t="shared" si="207"/>
        <v>2.2904109589041095</v>
      </c>
      <c r="Z1906" t="str">
        <f t="shared" si="208"/>
        <v>2–3 Years</v>
      </c>
      <c r="AA1906" t="str">
        <f t="shared" si="209"/>
        <v>100K–129K</v>
      </c>
    </row>
    <row r="1907" spans="1:27" ht="19.95" customHeight="1" x14ac:dyDescent="0.3">
      <c r="A1907" s="8" t="s">
        <v>2034</v>
      </c>
      <c r="B1907" s="9">
        <v>45864</v>
      </c>
      <c r="C1907" s="1" t="s">
        <v>81</v>
      </c>
      <c r="D1907" s="1" t="s">
        <v>72</v>
      </c>
      <c r="E1907" s="1" t="s">
        <v>23</v>
      </c>
      <c r="F1907" s="1" t="s">
        <v>286</v>
      </c>
      <c r="G1907" s="1" t="s">
        <v>94</v>
      </c>
      <c r="H1907" s="1" t="s">
        <v>110</v>
      </c>
      <c r="I1907" s="1" t="s">
        <v>27</v>
      </c>
      <c r="J1907" s="9">
        <v>45864</v>
      </c>
      <c r="K1907" s="9"/>
      <c r="L1907" s="1" t="s">
        <v>28</v>
      </c>
      <c r="M1907" s="1">
        <v>158</v>
      </c>
      <c r="N1907" s="1" t="s">
        <v>29</v>
      </c>
      <c r="O1907" s="1" t="s">
        <v>170</v>
      </c>
      <c r="P1907" s="1" t="s">
        <v>44</v>
      </c>
      <c r="Q1907" s="1" t="s">
        <v>95</v>
      </c>
      <c r="R1907" s="1" t="s">
        <v>28</v>
      </c>
      <c r="S1907" s="1">
        <v>0</v>
      </c>
      <c r="T1907" s="10">
        <v>143000</v>
      </c>
      <c r="U1907" t="str">
        <f t="shared" si="203"/>
        <v>Not Reviewed</v>
      </c>
      <c r="V1907" t="str">
        <f t="shared" si="204"/>
        <v>Not Reviewed</v>
      </c>
      <c r="W1907">
        <f t="shared" si="205"/>
        <v>0</v>
      </c>
      <c r="X1907" t="str">
        <f t="shared" si="206"/>
        <v>Active</v>
      </c>
      <c r="Y1907">
        <f t="shared" si="207"/>
        <v>0.43287671232876712</v>
      </c>
      <c r="Z1907" t="str">
        <f t="shared" si="208"/>
        <v>&lt;1 Year</v>
      </c>
      <c r="AA1907" t="str">
        <f t="shared" si="209"/>
        <v>130K+</v>
      </c>
    </row>
    <row r="1908" spans="1:27" ht="19.95" customHeight="1" x14ac:dyDescent="0.3">
      <c r="A1908" s="4" t="s">
        <v>2035</v>
      </c>
      <c r="B1908" s="5">
        <v>45358</v>
      </c>
      <c r="C1908" s="6" t="s">
        <v>86</v>
      </c>
      <c r="D1908" s="6" t="s">
        <v>87</v>
      </c>
      <c r="E1908" s="6" t="s">
        <v>67</v>
      </c>
      <c r="F1908" s="6" t="s">
        <v>93</v>
      </c>
      <c r="G1908" s="6" t="s">
        <v>94</v>
      </c>
      <c r="H1908" s="6" t="s">
        <v>26</v>
      </c>
      <c r="I1908" s="6" t="s">
        <v>27</v>
      </c>
      <c r="J1908" s="5">
        <v>45358</v>
      </c>
      <c r="K1908" s="5"/>
      <c r="L1908" s="6" t="s">
        <v>28</v>
      </c>
      <c r="M1908" s="6">
        <v>664</v>
      </c>
      <c r="N1908" s="6" t="s">
        <v>29</v>
      </c>
      <c r="O1908" s="6" t="s">
        <v>63</v>
      </c>
      <c r="P1908" s="6" t="s">
        <v>107</v>
      </c>
      <c r="Q1908" s="6">
        <v>3</v>
      </c>
      <c r="R1908" s="6" t="s">
        <v>37</v>
      </c>
      <c r="S1908" s="6">
        <v>2</v>
      </c>
      <c r="T1908" s="7">
        <v>96000</v>
      </c>
      <c r="U1908" t="str">
        <f t="shared" si="203"/>
        <v>Reviewed</v>
      </c>
      <c r="V1908" t="str">
        <f t="shared" si="204"/>
        <v>meets</v>
      </c>
      <c r="W1908">
        <f t="shared" si="205"/>
        <v>0</v>
      </c>
      <c r="X1908" t="str">
        <f t="shared" si="206"/>
        <v>Active</v>
      </c>
      <c r="Y1908">
        <f t="shared" si="207"/>
        <v>1.8191780821917809</v>
      </c>
      <c r="Z1908" t="str">
        <f t="shared" si="208"/>
        <v>1–2 Years</v>
      </c>
      <c r="AA1908" t="str">
        <f t="shared" si="209"/>
        <v>70K–99K</v>
      </c>
    </row>
    <row r="1909" spans="1:27" ht="19.95" customHeight="1" x14ac:dyDescent="0.3">
      <c r="A1909" s="8" t="s">
        <v>2036</v>
      </c>
      <c r="B1909" s="9">
        <v>45281</v>
      </c>
      <c r="C1909" s="1" t="s">
        <v>91</v>
      </c>
      <c r="D1909" s="1" t="s">
        <v>87</v>
      </c>
      <c r="E1909" s="1" t="s">
        <v>92</v>
      </c>
      <c r="F1909" s="1" t="s">
        <v>93</v>
      </c>
      <c r="G1909" s="1" t="s">
        <v>94</v>
      </c>
      <c r="H1909" s="1" t="s">
        <v>26</v>
      </c>
      <c r="I1909" s="1" t="s">
        <v>27</v>
      </c>
      <c r="J1909" s="9">
        <v>45281</v>
      </c>
      <c r="K1909" s="9"/>
      <c r="L1909" s="1" t="s">
        <v>28</v>
      </c>
      <c r="M1909" s="1">
        <v>741</v>
      </c>
      <c r="N1909" s="1" t="s">
        <v>29</v>
      </c>
      <c r="O1909" s="1" t="s">
        <v>43</v>
      </c>
      <c r="P1909" s="1" t="s">
        <v>31</v>
      </c>
      <c r="Q1909" s="1">
        <v>4</v>
      </c>
      <c r="R1909" s="1" t="s">
        <v>32</v>
      </c>
      <c r="S1909" s="1">
        <v>2</v>
      </c>
      <c r="T1909" s="10">
        <v>74000</v>
      </c>
      <c r="U1909" t="str">
        <f t="shared" si="203"/>
        <v>Reviewed</v>
      </c>
      <c r="V1909" t="str">
        <f t="shared" si="204"/>
        <v>exceeds</v>
      </c>
      <c r="W1909">
        <f t="shared" si="205"/>
        <v>0</v>
      </c>
      <c r="X1909" t="str">
        <f t="shared" si="206"/>
        <v>Active</v>
      </c>
      <c r="Y1909">
        <f t="shared" si="207"/>
        <v>2.0301369863013701</v>
      </c>
      <c r="Z1909" t="str">
        <f t="shared" si="208"/>
        <v>2–3 Years</v>
      </c>
      <c r="AA1909" t="str">
        <f t="shared" si="209"/>
        <v>70K–99K</v>
      </c>
    </row>
    <row r="1910" spans="1:27" ht="19.95" customHeight="1" x14ac:dyDescent="0.3">
      <c r="A1910" s="4" t="s">
        <v>2037</v>
      </c>
      <c r="B1910" s="5">
        <v>45436</v>
      </c>
      <c r="C1910" s="6" t="s">
        <v>21</v>
      </c>
      <c r="D1910" s="6" t="s">
        <v>22</v>
      </c>
      <c r="E1910" s="6" t="s">
        <v>23</v>
      </c>
      <c r="F1910" s="6" t="s">
        <v>121</v>
      </c>
      <c r="G1910" s="6" t="s">
        <v>25</v>
      </c>
      <c r="H1910" s="6" t="s">
        <v>49</v>
      </c>
      <c r="I1910" s="6" t="s">
        <v>27</v>
      </c>
      <c r="J1910" s="5">
        <v>45436</v>
      </c>
      <c r="K1910" s="5"/>
      <c r="L1910" s="6" t="s">
        <v>28</v>
      </c>
      <c r="M1910" s="6">
        <v>586</v>
      </c>
      <c r="N1910" s="6" t="s">
        <v>140</v>
      </c>
      <c r="O1910" s="6" t="s">
        <v>63</v>
      </c>
      <c r="P1910" s="6" t="s">
        <v>44</v>
      </c>
      <c r="Q1910" s="6">
        <v>2</v>
      </c>
      <c r="R1910" s="6" t="s">
        <v>53</v>
      </c>
      <c r="S1910" s="6">
        <v>2</v>
      </c>
      <c r="T1910" s="7">
        <v>106500</v>
      </c>
      <c r="U1910" t="str">
        <f t="shared" si="203"/>
        <v>Reviewed</v>
      </c>
      <c r="V1910" t="str">
        <f t="shared" si="204"/>
        <v>needs_support</v>
      </c>
      <c r="W1910">
        <f t="shared" si="205"/>
        <v>0</v>
      </c>
      <c r="X1910" t="str">
        <f t="shared" si="206"/>
        <v>Active</v>
      </c>
      <c r="Y1910">
        <f t="shared" si="207"/>
        <v>1.6054794520547946</v>
      </c>
      <c r="Z1910" t="str">
        <f t="shared" si="208"/>
        <v>1–2 Years</v>
      </c>
      <c r="AA1910" t="str">
        <f t="shared" si="209"/>
        <v>100K–129K</v>
      </c>
    </row>
    <row r="1911" spans="1:27" ht="19.95" customHeight="1" x14ac:dyDescent="0.3">
      <c r="A1911" s="8" t="s">
        <v>2038</v>
      </c>
      <c r="B1911" s="9">
        <v>45176</v>
      </c>
      <c r="C1911" s="1" t="s">
        <v>34</v>
      </c>
      <c r="D1911" s="1" t="s">
        <v>22</v>
      </c>
      <c r="E1911" s="1" t="s">
        <v>23</v>
      </c>
      <c r="F1911" s="1" t="s">
        <v>138</v>
      </c>
      <c r="G1911" s="1" t="s">
        <v>36</v>
      </c>
      <c r="H1911" s="1" t="s">
        <v>43</v>
      </c>
      <c r="I1911" s="1" t="s">
        <v>27</v>
      </c>
      <c r="J1911" s="9">
        <v>45176</v>
      </c>
      <c r="K1911" s="9"/>
      <c r="L1911" s="1" t="s">
        <v>28</v>
      </c>
      <c r="M1911" s="1">
        <v>846</v>
      </c>
      <c r="N1911" s="1" t="s">
        <v>29</v>
      </c>
      <c r="O1911" s="1" t="s">
        <v>63</v>
      </c>
      <c r="P1911" s="1" t="s">
        <v>31</v>
      </c>
      <c r="Q1911" s="1">
        <v>3</v>
      </c>
      <c r="R1911" s="1" t="s">
        <v>37</v>
      </c>
      <c r="S1911" s="1">
        <v>2</v>
      </c>
      <c r="T1911" s="10">
        <v>61000</v>
      </c>
      <c r="U1911" t="str">
        <f t="shared" si="203"/>
        <v>Reviewed</v>
      </c>
      <c r="V1911" t="str">
        <f t="shared" si="204"/>
        <v>meets</v>
      </c>
      <c r="W1911">
        <f t="shared" si="205"/>
        <v>0</v>
      </c>
      <c r="X1911" t="str">
        <f t="shared" si="206"/>
        <v>Active</v>
      </c>
      <c r="Y1911">
        <f t="shared" si="207"/>
        <v>2.3178082191780822</v>
      </c>
      <c r="Z1911" t="str">
        <f t="shared" si="208"/>
        <v>2–3 Years</v>
      </c>
      <c r="AA1911" t="str">
        <f t="shared" si="209"/>
        <v>&lt;70K</v>
      </c>
    </row>
    <row r="1912" spans="1:27" ht="19.95" customHeight="1" x14ac:dyDescent="0.3">
      <c r="A1912" s="4" t="s">
        <v>2039</v>
      </c>
      <c r="B1912" s="5">
        <v>45908</v>
      </c>
      <c r="C1912" s="6" t="s">
        <v>39</v>
      </c>
      <c r="D1912" s="6" t="s">
        <v>22</v>
      </c>
      <c r="E1912" s="6" t="s">
        <v>40</v>
      </c>
      <c r="F1912" s="6" t="s">
        <v>41</v>
      </c>
      <c r="G1912" s="6" t="s">
        <v>42</v>
      </c>
      <c r="H1912" s="6" t="s">
        <v>43</v>
      </c>
      <c r="I1912" s="6" t="s">
        <v>27</v>
      </c>
      <c r="J1912" s="5">
        <v>45908</v>
      </c>
      <c r="K1912" s="5"/>
      <c r="L1912" s="6" t="s">
        <v>28</v>
      </c>
      <c r="M1912" s="6">
        <v>114</v>
      </c>
      <c r="N1912" s="6" t="s">
        <v>140</v>
      </c>
      <c r="O1912" s="6" t="s">
        <v>63</v>
      </c>
      <c r="P1912" s="6" t="s">
        <v>107</v>
      </c>
      <c r="Q1912" s="6" t="s">
        <v>95</v>
      </c>
      <c r="R1912" s="6" t="s">
        <v>28</v>
      </c>
      <c r="S1912" s="6">
        <v>0</v>
      </c>
      <c r="T1912" s="7">
        <v>71000</v>
      </c>
      <c r="U1912" t="str">
        <f t="shared" si="203"/>
        <v>Not Reviewed</v>
      </c>
      <c r="V1912" t="str">
        <f t="shared" si="204"/>
        <v>Not Reviewed</v>
      </c>
      <c r="W1912">
        <f t="shared" si="205"/>
        <v>0</v>
      </c>
      <c r="X1912" t="str">
        <f t="shared" si="206"/>
        <v>Active</v>
      </c>
      <c r="Y1912">
        <f t="shared" si="207"/>
        <v>0.31232876712328766</v>
      </c>
      <c r="Z1912" t="str">
        <f t="shared" si="208"/>
        <v>&lt;1 Year</v>
      </c>
      <c r="AA1912" t="str">
        <f t="shared" si="209"/>
        <v>70K–99K</v>
      </c>
    </row>
    <row r="1913" spans="1:27" ht="19.95" customHeight="1" x14ac:dyDescent="0.3">
      <c r="A1913" s="8" t="s">
        <v>2040</v>
      </c>
      <c r="B1913" s="9">
        <v>45092</v>
      </c>
      <c r="C1913" s="1" t="s">
        <v>46</v>
      </c>
      <c r="D1913" s="1" t="s">
        <v>22</v>
      </c>
      <c r="E1913" s="1" t="s">
        <v>40</v>
      </c>
      <c r="F1913" s="1" t="s">
        <v>101</v>
      </c>
      <c r="G1913" s="1" t="s">
        <v>48</v>
      </c>
      <c r="H1913" s="1" t="s">
        <v>26</v>
      </c>
      <c r="I1913" s="1" t="s">
        <v>27</v>
      </c>
      <c r="J1913" s="9">
        <v>45092</v>
      </c>
      <c r="K1913" s="9"/>
      <c r="L1913" s="1" t="s">
        <v>28</v>
      </c>
      <c r="M1913" s="1">
        <v>930</v>
      </c>
      <c r="N1913" s="1" t="s">
        <v>29</v>
      </c>
      <c r="O1913" s="1" t="s">
        <v>43</v>
      </c>
      <c r="P1913" s="1" t="s">
        <v>133</v>
      </c>
      <c r="Q1913" s="1">
        <v>2</v>
      </c>
      <c r="R1913" s="1" t="s">
        <v>53</v>
      </c>
      <c r="S1913" s="1">
        <v>3</v>
      </c>
      <c r="T1913" s="10">
        <v>76500</v>
      </c>
      <c r="U1913" t="str">
        <f t="shared" si="203"/>
        <v>Reviewed</v>
      </c>
      <c r="V1913" t="str">
        <f t="shared" si="204"/>
        <v>needs_support</v>
      </c>
      <c r="W1913">
        <f t="shared" si="205"/>
        <v>0</v>
      </c>
      <c r="X1913" t="str">
        <f t="shared" si="206"/>
        <v>Active</v>
      </c>
      <c r="Y1913">
        <f t="shared" si="207"/>
        <v>2.547945205479452</v>
      </c>
      <c r="Z1913" t="str">
        <f t="shared" si="208"/>
        <v>2–3 Years</v>
      </c>
      <c r="AA1913" t="str">
        <f t="shared" si="209"/>
        <v>70K–99K</v>
      </c>
    </row>
    <row r="1914" spans="1:27" ht="19.95" customHeight="1" x14ac:dyDescent="0.3">
      <c r="A1914" s="4" t="s">
        <v>2041</v>
      </c>
      <c r="B1914" s="5">
        <v>45577</v>
      </c>
      <c r="C1914" s="6" t="s">
        <v>55</v>
      </c>
      <c r="D1914" s="6" t="s">
        <v>56</v>
      </c>
      <c r="E1914" s="6" t="s">
        <v>23</v>
      </c>
      <c r="F1914" s="6" t="s">
        <v>147</v>
      </c>
      <c r="G1914" s="6" t="s">
        <v>58</v>
      </c>
      <c r="H1914" s="6" t="s">
        <v>26</v>
      </c>
      <c r="I1914" s="6" t="s">
        <v>27</v>
      </c>
      <c r="J1914" s="5">
        <v>45577</v>
      </c>
      <c r="K1914" s="5"/>
      <c r="L1914" s="6" t="s">
        <v>28</v>
      </c>
      <c r="M1914" s="6">
        <v>445</v>
      </c>
      <c r="N1914" s="6" t="s">
        <v>29</v>
      </c>
      <c r="O1914" s="6" t="s">
        <v>63</v>
      </c>
      <c r="P1914" s="6" t="s">
        <v>107</v>
      </c>
      <c r="Q1914" s="6">
        <v>3</v>
      </c>
      <c r="R1914" s="6" t="s">
        <v>37</v>
      </c>
      <c r="S1914" s="6">
        <v>1</v>
      </c>
      <c r="T1914" s="7">
        <v>85000</v>
      </c>
      <c r="U1914" t="str">
        <f t="shared" si="203"/>
        <v>Reviewed</v>
      </c>
      <c r="V1914" t="str">
        <f t="shared" si="204"/>
        <v>meets</v>
      </c>
      <c r="W1914">
        <f t="shared" si="205"/>
        <v>0</v>
      </c>
      <c r="X1914" t="str">
        <f t="shared" si="206"/>
        <v>Active</v>
      </c>
      <c r="Y1914">
        <f t="shared" si="207"/>
        <v>1.2191780821917808</v>
      </c>
      <c r="Z1914" t="str">
        <f t="shared" si="208"/>
        <v>1–2 Years</v>
      </c>
      <c r="AA1914" t="str">
        <f t="shared" si="209"/>
        <v>70K–99K</v>
      </c>
    </row>
    <row r="1915" spans="1:27" ht="19.95" customHeight="1" x14ac:dyDescent="0.3">
      <c r="A1915" s="8" t="s">
        <v>2042</v>
      </c>
      <c r="B1915" s="9">
        <v>45524</v>
      </c>
      <c r="C1915" s="1" t="s">
        <v>60</v>
      </c>
      <c r="D1915" s="1" t="s">
        <v>56</v>
      </c>
      <c r="E1915" s="1" t="s">
        <v>40</v>
      </c>
      <c r="F1915" s="1" t="s">
        <v>104</v>
      </c>
      <c r="G1915" s="1" t="s">
        <v>62</v>
      </c>
      <c r="H1915" s="1" t="s">
        <v>43</v>
      </c>
      <c r="I1915" s="1" t="s">
        <v>27</v>
      </c>
      <c r="J1915" s="9">
        <v>45524</v>
      </c>
      <c r="K1915" s="9"/>
      <c r="L1915" s="1" t="s">
        <v>28</v>
      </c>
      <c r="M1915" s="1">
        <v>498</v>
      </c>
      <c r="N1915" s="1" t="s">
        <v>29</v>
      </c>
      <c r="O1915" s="1" t="s">
        <v>30</v>
      </c>
      <c r="P1915" s="1" t="s">
        <v>31</v>
      </c>
      <c r="Q1915" s="1">
        <v>1</v>
      </c>
      <c r="R1915" s="1" t="s">
        <v>53</v>
      </c>
      <c r="S1915" s="1">
        <v>1</v>
      </c>
      <c r="T1915" s="10">
        <v>75000</v>
      </c>
      <c r="U1915" t="str">
        <f t="shared" si="203"/>
        <v>Reviewed</v>
      </c>
      <c r="V1915" t="str">
        <f t="shared" si="204"/>
        <v>needs_support</v>
      </c>
      <c r="W1915">
        <f t="shared" si="205"/>
        <v>0</v>
      </c>
      <c r="X1915" t="str">
        <f t="shared" si="206"/>
        <v>Active</v>
      </c>
      <c r="Y1915">
        <f t="shared" si="207"/>
        <v>1.3643835616438356</v>
      </c>
      <c r="Z1915" t="str">
        <f t="shared" si="208"/>
        <v>1–2 Years</v>
      </c>
      <c r="AA1915" t="str">
        <f t="shared" si="209"/>
        <v>70K–99K</v>
      </c>
    </row>
    <row r="1916" spans="1:27" ht="19.95" customHeight="1" x14ac:dyDescent="0.3">
      <c r="A1916" s="4" t="s">
        <v>2043</v>
      </c>
      <c r="B1916" s="5">
        <v>45155</v>
      </c>
      <c r="C1916" s="6" t="s">
        <v>66</v>
      </c>
      <c r="D1916" s="6" t="s">
        <v>56</v>
      </c>
      <c r="E1916" s="6" t="s">
        <v>67</v>
      </c>
      <c r="F1916" s="6" t="s">
        <v>358</v>
      </c>
      <c r="G1916" s="6" t="s">
        <v>69</v>
      </c>
      <c r="H1916" s="6" t="s">
        <v>49</v>
      </c>
      <c r="I1916" s="6" t="s">
        <v>27</v>
      </c>
      <c r="J1916" s="5">
        <v>45155</v>
      </c>
      <c r="K1916" s="5"/>
      <c r="L1916" s="6" t="s">
        <v>28</v>
      </c>
      <c r="M1916" s="6">
        <v>867</v>
      </c>
      <c r="N1916" s="6" t="s">
        <v>52</v>
      </c>
      <c r="O1916" s="6" t="s">
        <v>63</v>
      </c>
      <c r="P1916" s="6" t="s">
        <v>133</v>
      </c>
      <c r="Q1916" s="6">
        <v>4</v>
      </c>
      <c r="R1916" s="6" t="s">
        <v>32</v>
      </c>
      <c r="S1916" s="6">
        <v>2</v>
      </c>
      <c r="T1916" s="7">
        <v>116500</v>
      </c>
      <c r="U1916" t="str">
        <f t="shared" si="203"/>
        <v>Reviewed</v>
      </c>
      <c r="V1916" t="str">
        <f t="shared" si="204"/>
        <v>exceeds</v>
      </c>
      <c r="W1916">
        <f t="shared" si="205"/>
        <v>0</v>
      </c>
      <c r="X1916" t="str">
        <f t="shared" si="206"/>
        <v>Active</v>
      </c>
      <c r="Y1916">
        <f t="shared" si="207"/>
        <v>2.3753424657534246</v>
      </c>
      <c r="Z1916" t="str">
        <f t="shared" si="208"/>
        <v>2–3 Years</v>
      </c>
      <c r="AA1916" t="str">
        <f t="shared" si="209"/>
        <v>100K–129K</v>
      </c>
    </row>
    <row r="1917" spans="1:27" ht="19.95" customHeight="1" x14ac:dyDescent="0.3">
      <c r="A1917" s="8" t="s">
        <v>2044</v>
      </c>
      <c r="B1917" s="9">
        <v>45542</v>
      </c>
      <c r="C1917" s="1" t="s">
        <v>71</v>
      </c>
      <c r="D1917" s="1" t="s">
        <v>72</v>
      </c>
      <c r="E1917" s="1" t="s">
        <v>23</v>
      </c>
      <c r="F1917" s="1" t="s">
        <v>73</v>
      </c>
      <c r="G1917" s="1" t="s">
        <v>74</v>
      </c>
      <c r="H1917" s="1" t="s">
        <v>49</v>
      </c>
      <c r="I1917" s="1" t="s">
        <v>27</v>
      </c>
      <c r="J1917" s="9">
        <v>45542</v>
      </c>
      <c r="K1917" s="9"/>
      <c r="L1917" s="1" t="s">
        <v>28</v>
      </c>
      <c r="M1917" s="1">
        <v>480</v>
      </c>
      <c r="N1917" s="1" t="s">
        <v>52</v>
      </c>
      <c r="O1917" s="1" t="s">
        <v>30</v>
      </c>
      <c r="P1917" s="1" t="s">
        <v>107</v>
      </c>
      <c r="Q1917" s="1">
        <v>3</v>
      </c>
      <c r="R1917" s="1" t="s">
        <v>37</v>
      </c>
      <c r="S1917" s="1">
        <v>1</v>
      </c>
      <c r="T1917" s="10">
        <v>128000</v>
      </c>
      <c r="U1917" t="str">
        <f t="shared" si="203"/>
        <v>Reviewed</v>
      </c>
      <c r="V1917" t="str">
        <f t="shared" si="204"/>
        <v>meets</v>
      </c>
      <c r="W1917">
        <f t="shared" si="205"/>
        <v>0</v>
      </c>
      <c r="X1917" t="str">
        <f t="shared" si="206"/>
        <v>Active</v>
      </c>
      <c r="Y1917">
        <f t="shared" si="207"/>
        <v>1.3150684931506849</v>
      </c>
      <c r="Z1917" t="str">
        <f t="shared" si="208"/>
        <v>1–2 Years</v>
      </c>
      <c r="AA1917" t="str">
        <f t="shared" si="209"/>
        <v>100K–129K</v>
      </c>
    </row>
    <row r="1918" spans="1:27" ht="19.95" customHeight="1" x14ac:dyDescent="0.3">
      <c r="A1918" s="4" t="s">
        <v>2045</v>
      </c>
      <c r="B1918" s="5">
        <v>45068</v>
      </c>
      <c r="C1918" s="6" t="s">
        <v>77</v>
      </c>
      <c r="D1918" s="6" t="s">
        <v>72</v>
      </c>
      <c r="E1918" s="6" t="s">
        <v>40</v>
      </c>
      <c r="F1918" s="6" t="s">
        <v>112</v>
      </c>
      <c r="G1918" s="6" t="s">
        <v>79</v>
      </c>
      <c r="H1918" s="6" t="s">
        <v>43</v>
      </c>
      <c r="I1918" s="6" t="s">
        <v>27</v>
      </c>
      <c r="J1918" s="5">
        <v>45068</v>
      </c>
      <c r="K1918" s="5"/>
      <c r="L1918" s="6" t="s">
        <v>28</v>
      </c>
      <c r="M1918" s="6">
        <v>954</v>
      </c>
      <c r="N1918" s="6" t="s">
        <v>140</v>
      </c>
      <c r="O1918" s="6" t="s">
        <v>43</v>
      </c>
      <c r="P1918" s="6" t="s">
        <v>107</v>
      </c>
      <c r="Q1918" s="6">
        <v>3</v>
      </c>
      <c r="R1918" s="6" t="s">
        <v>37</v>
      </c>
      <c r="S1918" s="6">
        <v>3</v>
      </c>
      <c r="T1918" s="7">
        <v>56000</v>
      </c>
      <c r="U1918" t="str">
        <f t="shared" si="203"/>
        <v>Reviewed</v>
      </c>
      <c r="V1918" t="str">
        <f t="shared" si="204"/>
        <v>meets</v>
      </c>
      <c r="W1918">
        <f t="shared" si="205"/>
        <v>0</v>
      </c>
      <c r="X1918" t="str">
        <f t="shared" si="206"/>
        <v>Active</v>
      </c>
      <c r="Y1918">
        <f t="shared" si="207"/>
        <v>2.6136986301369864</v>
      </c>
      <c r="Z1918" t="str">
        <f t="shared" si="208"/>
        <v>2–3 Years</v>
      </c>
      <c r="AA1918" t="str">
        <f t="shared" si="209"/>
        <v>&lt;70K</v>
      </c>
    </row>
    <row r="1919" spans="1:27" ht="19.95" customHeight="1" x14ac:dyDescent="0.3">
      <c r="A1919" s="8" t="s">
        <v>2046</v>
      </c>
      <c r="B1919" s="9">
        <v>45505</v>
      </c>
      <c r="C1919" s="1" t="s">
        <v>81</v>
      </c>
      <c r="D1919" s="1" t="s">
        <v>72</v>
      </c>
      <c r="E1919" s="1" t="s">
        <v>23</v>
      </c>
      <c r="F1919" s="1" t="s">
        <v>82</v>
      </c>
      <c r="G1919" s="1" t="s">
        <v>83</v>
      </c>
      <c r="H1919" s="1" t="s">
        <v>26</v>
      </c>
      <c r="I1919" s="1" t="s">
        <v>27</v>
      </c>
      <c r="J1919" s="9">
        <v>45505</v>
      </c>
      <c r="K1919" s="9"/>
      <c r="L1919" s="1" t="s">
        <v>28</v>
      </c>
      <c r="M1919" s="1">
        <v>517</v>
      </c>
      <c r="N1919" s="1" t="s">
        <v>29</v>
      </c>
      <c r="O1919" s="1" t="s">
        <v>30</v>
      </c>
      <c r="P1919" s="1" t="s">
        <v>31</v>
      </c>
      <c r="Q1919" s="1">
        <v>4</v>
      </c>
      <c r="R1919" s="1" t="s">
        <v>32</v>
      </c>
      <c r="S1919" s="1">
        <v>1</v>
      </c>
      <c r="T1919" s="10">
        <v>77500</v>
      </c>
      <c r="U1919" t="str">
        <f t="shared" si="203"/>
        <v>Reviewed</v>
      </c>
      <c r="V1919" t="str">
        <f t="shared" si="204"/>
        <v>exceeds</v>
      </c>
      <c r="W1919">
        <f t="shared" si="205"/>
        <v>0</v>
      </c>
      <c r="X1919" t="str">
        <f t="shared" si="206"/>
        <v>Active</v>
      </c>
      <c r="Y1919">
        <f t="shared" si="207"/>
        <v>1.4164383561643836</v>
      </c>
      <c r="Z1919" t="str">
        <f t="shared" si="208"/>
        <v>1–2 Years</v>
      </c>
      <c r="AA1919" t="str">
        <f t="shared" si="209"/>
        <v>70K–99K</v>
      </c>
    </row>
    <row r="1920" spans="1:27" ht="19.95" customHeight="1" x14ac:dyDescent="0.3">
      <c r="A1920" s="4" t="s">
        <v>2047</v>
      </c>
      <c r="B1920" s="5">
        <v>45367</v>
      </c>
      <c r="C1920" s="6" t="s">
        <v>86</v>
      </c>
      <c r="D1920" s="6" t="s">
        <v>87</v>
      </c>
      <c r="E1920" s="6" t="s">
        <v>67</v>
      </c>
      <c r="F1920" s="6" t="s">
        <v>116</v>
      </c>
      <c r="G1920" s="6" t="s">
        <v>89</v>
      </c>
      <c r="H1920" s="6" t="s">
        <v>26</v>
      </c>
      <c r="I1920" s="6" t="s">
        <v>27</v>
      </c>
      <c r="J1920" s="5">
        <v>45367</v>
      </c>
      <c r="K1920" s="5"/>
      <c r="L1920" s="6" t="s">
        <v>28</v>
      </c>
      <c r="M1920" s="6">
        <v>655</v>
      </c>
      <c r="N1920" s="6" t="s">
        <v>52</v>
      </c>
      <c r="O1920" s="6" t="s">
        <v>170</v>
      </c>
      <c r="P1920" s="6" t="s">
        <v>133</v>
      </c>
      <c r="Q1920" s="6">
        <v>2</v>
      </c>
      <c r="R1920" s="6" t="s">
        <v>53</v>
      </c>
      <c r="S1920" s="6">
        <v>2</v>
      </c>
      <c r="T1920" s="7">
        <v>90000</v>
      </c>
      <c r="U1920" t="str">
        <f t="shared" si="203"/>
        <v>Reviewed</v>
      </c>
      <c r="V1920" t="str">
        <f t="shared" si="204"/>
        <v>needs_support</v>
      </c>
      <c r="W1920">
        <f t="shared" si="205"/>
        <v>0</v>
      </c>
      <c r="X1920" t="str">
        <f t="shared" si="206"/>
        <v>Active</v>
      </c>
      <c r="Y1920">
        <f t="shared" si="207"/>
        <v>1.7945205479452055</v>
      </c>
      <c r="Z1920" t="str">
        <f t="shared" si="208"/>
        <v>1–2 Years</v>
      </c>
      <c r="AA1920" t="str">
        <f t="shared" si="209"/>
        <v>70K–99K</v>
      </c>
    </row>
    <row r="1921" spans="1:27" ht="19.95" customHeight="1" x14ac:dyDescent="0.3">
      <c r="A1921" s="8" t="s">
        <v>2048</v>
      </c>
      <c r="B1921" s="9">
        <v>44976</v>
      </c>
      <c r="C1921" s="1" t="s">
        <v>91</v>
      </c>
      <c r="D1921" s="1" t="s">
        <v>87</v>
      </c>
      <c r="E1921" s="1" t="s">
        <v>92</v>
      </c>
      <c r="F1921" s="1" t="s">
        <v>114</v>
      </c>
      <c r="G1921" s="1" t="s">
        <v>94</v>
      </c>
      <c r="H1921" s="1" t="s">
        <v>43</v>
      </c>
      <c r="I1921" s="1" t="s">
        <v>50</v>
      </c>
      <c r="J1921" s="9">
        <v>44976</v>
      </c>
      <c r="K1921" s="9">
        <v>45722</v>
      </c>
      <c r="L1921" s="1" t="s">
        <v>51</v>
      </c>
      <c r="M1921" s="1">
        <v>746</v>
      </c>
      <c r="N1921" s="1" t="s">
        <v>29</v>
      </c>
      <c r="O1921" s="1" t="s">
        <v>63</v>
      </c>
      <c r="P1921" s="1" t="s">
        <v>31</v>
      </c>
      <c r="Q1921" s="1">
        <v>3</v>
      </c>
      <c r="R1921" s="1" t="s">
        <v>37</v>
      </c>
      <c r="S1921" s="1">
        <v>2</v>
      </c>
      <c r="T1921" s="10">
        <v>68000</v>
      </c>
      <c r="U1921" t="str">
        <f t="shared" si="203"/>
        <v>Reviewed</v>
      </c>
      <c r="V1921" t="str">
        <f t="shared" si="204"/>
        <v>meets</v>
      </c>
      <c r="W1921">
        <f t="shared" si="205"/>
        <v>1</v>
      </c>
      <c r="X1921" t="str">
        <f t="shared" si="206"/>
        <v>Attrited</v>
      </c>
      <c r="Y1921">
        <f t="shared" si="207"/>
        <v>2.043835616438356</v>
      </c>
      <c r="Z1921" t="str">
        <f t="shared" si="208"/>
        <v>2–3 Years</v>
      </c>
      <c r="AA1921" t="str">
        <f t="shared" si="209"/>
        <v>&lt;70K</v>
      </c>
    </row>
    <row r="1922" spans="1:27" ht="19.95" customHeight="1" x14ac:dyDescent="0.3">
      <c r="A1922" s="4" t="s">
        <v>2049</v>
      </c>
      <c r="B1922" s="5">
        <v>45208</v>
      </c>
      <c r="C1922" s="6" t="s">
        <v>21</v>
      </c>
      <c r="D1922" s="6" t="s">
        <v>22</v>
      </c>
      <c r="E1922" s="6" t="s">
        <v>23</v>
      </c>
      <c r="F1922" s="6" t="s">
        <v>727</v>
      </c>
      <c r="G1922" s="6" t="s">
        <v>25</v>
      </c>
      <c r="H1922" s="6" t="s">
        <v>110</v>
      </c>
      <c r="I1922" s="6" t="s">
        <v>27</v>
      </c>
      <c r="J1922" s="5">
        <v>45208</v>
      </c>
      <c r="K1922" s="5"/>
      <c r="L1922" s="6" t="s">
        <v>28</v>
      </c>
      <c r="M1922" s="6">
        <v>814</v>
      </c>
      <c r="N1922" s="6" t="s">
        <v>52</v>
      </c>
      <c r="O1922" s="6" t="s">
        <v>63</v>
      </c>
      <c r="P1922" s="6" t="s">
        <v>107</v>
      </c>
      <c r="Q1922" s="6">
        <v>2</v>
      </c>
      <c r="R1922" s="6" t="s">
        <v>53</v>
      </c>
      <c r="S1922" s="6">
        <v>2</v>
      </c>
      <c r="T1922" s="7">
        <v>147500</v>
      </c>
      <c r="U1922" t="str">
        <f t="shared" ref="U1922:U1985" si="210">IF(LOWER(TRIM(Q1922&amp;""))="none","Not Reviewed","Reviewed")</f>
        <v>Reviewed</v>
      </c>
      <c r="V1922" t="str">
        <f t="shared" ref="V1922:V1985" si="211">IF(OR(Q1922="none",R1922=""),"Not Reviewed",R1922)</f>
        <v>needs_support</v>
      </c>
      <c r="W1922">
        <f t="shared" ref="W1922:W1985" si="212">IF(I1922="terminated",1,0)</f>
        <v>0</v>
      </c>
      <c r="X1922" t="str">
        <f t="shared" ref="X1922:X1985" si="213">IF(I1922="terminated","Attrited","Active")</f>
        <v>Active</v>
      </c>
      <c r="Y1922">
        <f t="shared" ref="Y1922:Y1985" si="214">M1922/365</f>
        <v>2.2301369863013698</v>
      </c>
      <c r="Z1922" t="str">
        <f t="shared" ref="Z1922:Z1985" si="215">IF(Y1922&lt;1,"&lt;1 Year",IF(Y1922&lt;2,"1–2 Years",IF(Y1922&lt;3,"2–3 Years","3+ Years")))</f>
        <v>2–3 Years</v>
      </c>
      <c r="AA1922" t="str">
        <f t="shared" ref="AA1922:AA1985" si="216">IF(T1922&lt;70000,"&lt;70K",IF(T1922&lt;100000,"70K–99K",IF(T1922&lt;130000,"100K–129K","130K+")))</f>
        <v>130K+</v>
      </c>
    </row>
    <row r="1923" spans="1:27" ht="19.95" customHeight="1" x14ac:dyDescent="0.3">
      <c r="A1923" s="8" t="s">
        <v>2050</v>
      </c>
      <c r="B1923" s="9">
        <v>45159</v>
      </c>
      <c r="C1923" s="1" t="s">
        <v>34</v>
      </c>
      <c r="D1923" s="1" t="s">
        <v>22</v>
      </c>
      <c r="E1923" s="1" t="s">
        <v>23</v>
      </c>
      <c r="F1923" s="1" t="s">
        <v>99</v>
      </c>
      <c r="G1923" s="1" t="s">
        <v>36</v>
      </c>
      <c r="H1923" s="1" t="s">
        <v>49</v>
      </c>
      <c r="I1923" s="1" t="s">
        <v>27</v>
      </c>
      <c r="J1923" s="9">
        <v>45159</v>
      </c>
      <c r="K1923" s="9"/>
      <c r="L1923" s="1" t="s">
        <v>28</v>
      </c>
      <c r="M1923" s="1">
        <v>863</v>
      </c>
      <c r="N1923" s="1" t="s">
        <v>29</v>
      </c>
      <c r="O1923" s="1" t="s">
        <v>30</v>
      </c>
      <c r="P1923" s="1" t="s">
        <v>64</v>
      </c>
      <c r="Q1923" s="1">
        <v>3</v>
      </c>
      <c r="R1923" s="1" t="s">
        <v>37</v>
      </c>
      <c r="S1923" s="1">
        <v>2</v>
      </c>
      <c r="T1923" s="10">
        <v>131500</v>
      </c>
      <c r="U1923" t="str">
        <f t="shared" si="210"/>
        <v>Reviewed</v>
      </c>
      <c r="V1923" t="str">
        <f t="shared" si="211"/>
        <v>meets</v>
      </c>
      <c r="W1923">
        <f t="shared" si="212"/>
        <v>0</v>
      </c>
      <c r="X1923" t="str">
        <f t="shared" si="213"/>
        <v>Active</v>
      </c>
      <c r="Y1923">
        <f t="shared" si="214"/>
        <v>2.3643835616438356</v>
      </c>
      <c r="Z1923" t="str">
        <f t="shared" si="215"/>
        <v>2–3 Years</v>
      </c>
      <c r="AA1923" t="str">
        <f t="shared" si="216"/>
        <v>130K+</v>
      </c>
    </row>
    <row r="1924" spans="1:27" ht="19.95" customHeight="1" x14ac:dyDescent="0.3">
      <c r="A1924" s="4" t="s">
        <v>2051</v>
      </c>
      <c r="B1924" s="5">
        <v>45326</v>
      </c>
      <c r="C1924" s="6" t="s">
        <v>39</v>
      </c>
      <c r="D1924" s="6" t="s">
        <v>22</v>
      </c>
      <c r="E1924" s="6" t="s">
        <v>40</v>
      </c>
      <c r="F1924" s="6" t="s">
        <v>215</v>
      </c>
      <c r="G1924" s="6" t="s">
        <v>42</v>
      </c>
      <c r="H1924" s="6" t="s">
        <v>49</v>
      </c>
      <c r="I1924" s="6" t="s">
        <v>27</v>
      </c>
      <c r="J1924" s="5">
        <v>45326</v>
      </c>
      <c r="K1924" s="5"/>
      <c r="L1924" s="6" t="s">
        <v>28</v>
      </c>
      <c r="M1924" s="6">
        <v>696</v>
      </c>
      <c r="N1924" s="6" t="s">
        <v>52</v>
      </c>
      <c r="O1924" s="6" t="s">
        <v>30</v>
      </c>
      <c r="P1924" s="6" t="s">
        <v>31</v>
      </c>
      <c r="Q1924" s="6">
        <v>3</v>
      </c>
      <c r="R1924" s="6" t="s">
        <v>37</v>
      </c>
      <c r="S1924" s="6">
        <v>2</v>
      </c>
      <c r="T1924" s="7">
        <v>123000</v>
      </c>
      <c r="U1924" t="str">
        <f t="shared" si="210"/>
        <v>Reviewed</v>
      </c>
      <c r="V1924" t="str">
        <f t="shared" si="211"/>
        <v>meets</v>
      </c>
      <c r="W1924">
        <f t="shared" si="212"/>
        <v>0</v>
      </c>
      <c r="X1924" t="str">
        <f t="shared" si="213"/>
        <v>Active</v>
      </c>
      <c r="Y1924">
        <f t="shared" si="214"/>
        <v>1.9068493150684931</v>
      </c>
      <c r="Z1924" t="str">
        <f t="shared" si="215"/>
        <v>1–2 Years</v>
      </c>
      <c r="AA1924" t="str">
        <f t="shared" si="216"/>
        <v>100K–129K</v>
      </c>
    </row>
    <row r="1925" spans="1:27" ht="19.95" customHeight="1" x14ac:dyDescent="0.3">
      <c r="A1925" s="8" t="s">
        <v>2052</v>
      </c>
      <c r="B1925" s="9">
        <v>45363</v>
      </c>
      <c r="C1925" s="1" t="s">
        <v>46</v>
      </c>
      <c r="D1925" s="1" t="s">
        <v>22</v>
      </c>
      <c r="E1925" s="1" t="s">
        <v>40</v>
      </c>
      <c r="F1925" s="1" t="s">
        <v>143</v>
      </c>
      <c r="G1925" s="1" t="s">
        <v>48</v>
      </c>
      <c r="H1925" s="1" t="s">
        <v>43</v>
      </c>
      <c r="I1925" s="1" t="s">
        <v>50</v>
      </c>
      <c r="J1925" s="9">
        <v>45363</v>
      </c>
      <c r="K1925" s="9">
        <v>45810</v>
      </c>
      <c r="L1925" s="1" t="s">
        <v>159</v>
      </c>
      <c r="M1925" s="1">
        <v>447</v>
      </c>
      <c r="N1925" s="1" t="s">
        <v>29</v>
      </c>
      <c r="O1925" s="1" t="s">
        <v>170</v>
      </c>
      <c r="P1925" s="1" t="s">
        <v>107</v>
      </c>
      <c r="Q1925" s="1">
        <v>4</v>
      </c>
      <c r="R1925" s="1" t="s">
        <v>32</v>
      </c>
      <c r="S1925" s="1">
        <v>1</v>
      </c>
      <c r="T1925" s="10">
        <v>70500</v>
      </c>
      <c r="U1925" t="str">
        <f t="shared" si="210"/>
        <v>Reviewed</v>
      </c>
      <c r="V1925" t="str">
        <f t="shared" si="211"/>
        <v>exceeds</v>
      </c>
      <c r="W1925">
        <f t="shared" si="212"/>
        <v>1</v>
      </c>
      <c r="X1925" t="str">
        <f t="shared" si="213"/>
        <v>Attrited</v>
      </c>
      <c r="Y1925">
        <f t="shared" si="214"/>
        <v>1.2246575342465753</v>
      </c>
      <c r="Z1925" t="str">
        <f t="shared" si="215"/>
        <v>1–2 Years</v>
      </c>
      <c r="AA1925" t="str">
        <f t="shared" si="216"/>
        <v>70K–99K</v>
      </c>
    </row>
    <row r="1926" spans="1:27" ht="19.95" customHeight="1" x14ac:dyDescent="0.3">
      <c r="A1926" s="4" t="s">
        <v>2053</v>
      </c>
      <c r="B1926" s="5">
        <v>45835</v>
      </c>
      <c r="C1926" s="6" t="s">
        <v>55</v>
      </c>
      <c r="D1926" s="6" t="s">
        <v>56</v>
      </c>
      <c r="E1926" s="6" t="s">
        <v>23</v>
      </c>
      <c r="F1926" s="6" t="s">
        <v>147</v>
      </c>
      <c r="G1926" s="6" t="s">
        <v>58</v>
      </c>
      <c r="H1926" s="6" t="s">
        <v>26</v>
      </c>
      <c r="I1926" s="6" t="s">
        <v>27</v>
      </c>
      <c r="J1926" s="5">
        <v>45835</v>
      </c>
      <c r="K1926" s="5"/>
      <c r="L1926" s="6" t="s">
        <v>28</v>
      </c>
      <c r="M1926" s="6">
        <v>187</v>
      </c>
      <c r="N1926" s="6" t="s">
        <v>122</v>
      </c>
      <c r="O1926" s="6" t="s">
        <v>63</v>
      </c>
      <c r="P1926" s="6" t="s">
        <v>133</v>
      </c>
      <c r="Q1926" s="6">
        <v>3</v>
      </c>
      <c r="R1926" s="6" t="s">
        <v>37</v>
      </c>
      <c r="S1926" s="6">
        <v>1</v>
      </c>
      <c r="T1926" s="7">
        <v>85000</v>
      </c>
      <c r="U1926" t="str">
        <f t="shared" si="210"/>
        <v>Reviewed</v>
      </c>
      <c r="V1926" t="str">
        <f t="shared" si="211"/>
        <v>meets</v>
      </c>
      <c r="W1926">
        <f t="shared" si="212"/>
        <v>0</v>
      </c>
      <c r="X1926" t="str">
        <f t="shared" si="213"/>
        <v>Active</v>
      </c>
      <c r="Y1926">
        <f t="shared" si="214"/>
        <v>0.51232876712328768</v>
      </c>
      <c r="Z1926" t="str">
        <f t="shared" si="215"/>
        <v>&lt;1 Year</v>
      </c>
      <c r="AA1926" t="str">
        <f t="shared" si="216"/>
        <v>70K–99K</v>
      </c>
    </row>
    <row r="1927" spans="1:27" ht="19.95" customHeight="1" x14ac:dyDescent="0.3">
      <c r="A1927" s="8" t="s">
        <v>2054</v>
      </c>
      <c r="B1927" s="9">
        <v>45377</v>
      </c>
      <c r="C1927" s="1" t="s">
        <v>60</v>
      </c>
      <c r="D1927" s="1" t="s">
        <v>56</v>
      </c>
      <c r="E1927" s="1" t="s">
        <v>40</v>
      </c>
      <c r="F1927" s="1" t="s">
        <v>217</v>
      </c>
      <c r="G1927" s="1" t="s">
        <v>58</v>
      </c>
      <c r="H1927" s="1" t="s">
        <v>110</v>
      </c>
      <c r="I1927" s="1" t="s">
        <v>27</v>
      </c>
      <c r="J1927" s="9">
        <v>45377</v>
      </c>
      <c r="K1927" s="9"/>
      <c r="L1927" s="1" t="s">
        <v>28</v>
      </c>
      <c r="M1927" s="1">
        <v>645</v>
      </c>
      <c r="N1927" s="1" t="s">
        <v>29</v>
      </c>
      <c r="O1927" s="1" t="s">
        <v>170</v>
      </c>
      <c r="P1927" s="1" t="s">
        <v>107</v>
      </c>
      <c r="Q1927" s="1">
        <v>4</v>
      </c>
      <c r="R1927" s="1" t="s">
        <v>32</v>
      </c>
      <c r="S1927" s="1">
        <v>2</v>
      </c>
      <c r="T1927" s="10">
        <v>188000</v>
      </c>
      <c r="U1927" t="str">
        <f t="shared" si="210"/>
        <v>Reviewed</v>
      </c>
      <c r="V1927" t="str">
        <f t="shared" si="211"/>
        <v>exceeds</v>
      </c>
      <c r="W1927">
        <f t="shared" si="212"/>
        <v>0</v>
      </c>
      <c r="X1927" t="str">
        <f t="shared" si="213"/>
        <v>Active</v>
      </c>
      <c r="Y1927">
        <f t="shared" si="214"/>
        <v>1.7671232876712328</v>
      </c>
      <c r="Z1927" t="str">
        <f t="shared" si="215"/>
        <v>1–2 Years</v>
      </c>
      <c r="AA1927" t="str">
        <f t="shared" si="216"/>
        <v>130K+</v>
      </c>
    </row>
    <row r="1928" spans="1:27" ht="19.95" customHeight="1" x14ac:dyDescent="0.3">
      <c r="A1928" s="4" t="s">
        <v>2055</v>
      </c>
      <c r="B1928" s="5">
        <v>45715</v>
      </c>
      <c r="C1928" s="6" t="s">
        <v>66</v>
      </c>
      <c r="D1928" s="6" t="s">
        <v>56</v>
      </c>
      <c r="E1928" s="6" t="s">
        <v>67</v>
      </c>
      <c r="F1928" s="6" t="s">
        <v>99</v>
      </c>
      <c r="G1928" s="6" t="s">
        <v>36</v>
      </c>
      <c r="H1928" s="6" t="s">
        <v>49</v>
      </c>
      <c r="I1928" s="6" t="s">
        <v>50</v>
      </c>
      <c r="J1928" s="5">
        <v>45715</v>
      </c>
      <c r="K1928" s="5">
        <v>45835</v>
      </c>
      <c r="L1928" s="6" t="s">
        <v>159</v>
      </c>
      <c r="M1928" s="6">
        <v>120</v>
      </c>
      <c r="N1928" s="6" t="s">
        <v>140</v>
      </c>
      <c r="O1928" s="6" t="s">
        <v>105</v>
      </c>
      <c r="P1928" s="6" t="s">
        <v>64</v>
      </c>
      <c r="Q1928" s="6" t="s">
        <v>95</v>
      </c>
      <c r="R1928" s="6" t="s">
        <v>28</v>
      </c>
      <c r="S1928" s="6">
        <v>0</v>
      </c>
      <c r="T1928" s="7">
        <v>101000</v>
      </c>
      <c r="U1928" t="str">
        <f t="shared" si="210"/>
        <v>Not Reviewed</v>
      </c>
      <c r="V1928" t="str">
        <f t="shared" si="211"/>
        <v>Not Reviewed</v>
      </c>
      <c r="W1928">
        <f t="shared" si="212"/>
        <v>1</v>
      </c>
      <c r="X1928" t="str">
        <f t="shared" si="213"/>
        <v>Attrited</v>
      </c>
      <c r="Y1928">
        <f t="shared" si="214"/>
        <v>0.32876712328767121</v>
      </c>
      <c r="Z1928" t="str">
        <f t="shared" si="215"/>
        <v>&lt;1 Year</v>
      </c>
      <c r="AA1928" t="str">
        <f t="shared" si="216"/>
        <v>100K–129K</v>
      </c>
    </row>
    <row r="1929" spans="1:27" ht="19.95" customHeight="1" x14ac:dyDescent="0.3">
      <c r="A1929" s="8" t="s">
        <v>2056</v>
      </c>
      <c r="B1929" s="9">
        <v>45716</v>
      </c>
      <c r="C1929" s="1" t="s">
        <v>71</v>
      </c>
      <c r="D1929" s="1" t="s">
        <v>72</v>
      </c>
      <c r="E1929" s="1" t="s">
        <v>23</v>
      </c>
      <c r="F1929" s="1" t="s">
        <v>73</v>
      </c>
      <c r="G1929" s="1" t="s">
        <v>74</v>
      </c>
      <c r="H1929" s="1" t="s">
        <v>49</v>
      </c>
      <c r="I1929" s="1" t="s">
        <v>27</v>
      </c>
      <c r="J1929" s="9">
        <v>45716</v>
      </c>
      <c r="K1929" s="9"/>
      <c r="L1929" s="1" t="s">
        <v>28</v>
      </c>
      <c r="M1929" s="1">
        <v>306</v>
      </c>
      <c r="N1929" s="1" t="s">
        <v>52</v>
      </c>
      <c r="O1929" s="1" t="s">
        <v>63</v>
      </c>
      <c r="P1929" s="1" t="s">
        <v>64</v>
      </c>
      <c r="Q1929" s="1">
        <v>3</v>
      </c>
      <c r="R1929" s="1" t="s">
        <v>37</v>
      </c>
      <c r="S1929" s="1">
        <v>1</v>
      </c>
      <c r="T1929" s="10">
        <v>110500</v>
      </c>
      <c r="U1929" t="str">
        <f t="shared" si="210"/>
        <v>Reviewed</v>
      </c>
      <c r="V1929" t="str">
        <f t="shared" si="211"/>
        <v>meets</v>
      </c>
      <c r="W1929">
        <f t="shared" si="212"/>
        <v>0</v>
      </c>
      <c r="X1929" t="str">
        <f t="shared" si="213"/>
        <v>Active</v>
      </c>
      <c r="Y1929">
        <f t="shared" si="214"/>
        <v>0.83835616438356164</v>
      </c>
      <c r="Z1929" t="str">
        <f t="shared" si="215"/>
        <v>&lt;1 Year</v>
      </c>
      <c r="AA1929" t="str">
        <f t="shared" si="216"/>
        <v>100K–129K</v>
      </c>
    </row>
    <row r="1930" spans="1:27" ht="19.95" customHeight="1" x14ac:dyDescent="0.3">
      <c r="A1930" s="4" t="s">
        <v>2057</v>
      </c>
      <c r="B1930" s="5">
        <v>45758</v>
      </c>
      <c r="C1930" s="6" t="s">
        <v>77</v>
      </c>
      <c r="D1930" s="6" t="s">
        <v>72</v>
      </c>
      <c r="E1930" s="6" t="s">
        <v>40</v>
      </c>
      <c r="F1930" s="6" t="s">
        <v>131</v>
      </c>
      <c r="G1930" s="6" t="s">
        <v>79</v>
      </c>
      <c r="H1930" s="6" t="s">
        <v>26</v>
      </c>
      <c r="I1930" s="6" t="s">
        <v>50</v>
      </c>
      <c r="J1930" s="5">
        <v>45758</v>
      </c>
      <c r="K1930" s="5">
        <v>46017</v>
      </c>
      <c r="L1930" s="6" t="s">
        <v>51</v>
      </c>
      <c r="M1930" s="6">
        <v>259</v>
      </c>
      <c r="N1930" s="6" t="s">
        <v>75</v>
      </c>
      <c r="O1930" s="6" t="s">
        <v>63</v>
      </c>
      <c r="P1930" s="6" t="s">
        <v>133</v>
      </c>
      <c r="Q1930" s="6">
        <v>4</v>
      </c>
      <c r="R1930" s="6" t="s">
        <v>32</v>
      </c>
      <c r="S1930" s="6">
        <v>1</v>
      </c>
      <c r="T1930" s="7">
        <v>90500</v>
      </c>
      <c r="U1930" t="str">
        <f t="shared" si="210"/>
        <v>Reviewed</v>
      </c>
      <c r="V1930" t="str">
        <f t="shared" si="211"/>
        <v>exceeds</v>
      </c>
      <c r="W1930">
        <f t="shared" si="212"/>
        <v>1</v>
      </c>
      <c r="X1930" t="str">
        <f t="shared" si="213"/>
        <v>Attrited</v>
      </c>
      <c r="Y1930">
        <f t="shared" si="214"/>
        <v>0.70958904109589038</v>
      </c>
      <c r="Z1930" t="str">
        <f t="shared" si="215"/>
        <v>&lt;1 Year</v>
      </c>
      <c r="AA1930" t="str">
        <f t="shared" si="216"/>
        <v>70K–99K</v>
      </c>
    </row>
    <row r="1931" spans="1:27" ht="19.95" customHeight="1" x14ac:dyDescent="0.3">
      <c r="A1931" s="8" t="s">
        <v>2058</v>
      </c>
      <c r="B1931" s="9">
        <v>45683</v>
      </c>
      <c r="C1931" s="1" t="s">
        <v>81</v>
      </c>
      <c r="D1931" s="1" t="s">
        <v>72</v>
      </c>
      <c r="E1931" s="1" t="s">
        <v>23</v>
      </c>
      <c r="F1931" s="1" t="s">
        <v>223</v>
      </c>
      <c r="G1931" s="1" t="s">
        <v>83</v>
      </c>
      <c r="H1931" s="1" t="s">
        <v>49</v>
      </c>
      <c r="I1931" s="1" t="s">
        <v>50</v>
      </c>
      <c r="J1931" s="9">
        <v>45683</v>
      </c>
      <c r="K1931" s="9">
        <v>45793</v>
      </c>
      <c r="L1931" s="1" t="s">
        <v>51</v>
      </c>
      <c r="M1931" s="1">
        <v>110</v>
      </c>
      <c r="N1931" s="1" t="s">
        <v>122</v>
      </c>
      <c r="O1931" s="1" t="s">
        <v>63</v>
      </c>
      <c r="P1931" s="1" t="s">
        <v>107</v>
      </c>
      <c r="Q1931" s="1" t="s">
        <v>95</v>
      </c>
      <c r="R1931" s="1" t="s">
        <v>28</v>
      </c>
      <c r="S1931" s="1">
        <v>0</v>
      </c>
      <c r="T1931" s="10">
        <v>137000</v>
      </c>
      <c r="U1931" t="str">
        <f t="shared" si="210"/>
        <v>Not Reviewed</v>
      </c>
      <c r="V1931" t="str">
        <f t="shared" si="211"/>
        <v>Not Reviewed</v>
      </c>
      <c r="W1931">
        <f t="shared" si="212"/>
        <v>1</v>
      </c>
      <c r="X1931" t="str">
        <f t="shared" si="213"/>
        <v>Attrited</v>
      </c>
      <c r="Y1931">
        <f t="shared" si="214"/>
        <v>0.30136986301369861</v>
      </c>
      <c r="Z1931" t="str">
        <f t="shared" si="215"/>
        <v>&lt;1 Year</v>
      </c>
      <c r="AA1931" t="str">
        <f t="shared" si="216"/>
        <v>130K+</v>
      </c>
    </row>
    <row r="1932" spans="1:27" ht="19.95" customHeight="1" x14ac:dyDescent="0.3">
      <c r="A1932" s="4" t="s">
        <v>2059</v>
      </c>
      <c r="B1932" s="5">
        <v>45584</v>
      </c>
      <c r="C1932" s="6" t="s">
        <v>86</v>
      </c>
      <c r="D1932" s="6" t="s">
        <v>87</v>
      </c>
      <c r="E1932" s="6" t="s">
        <v>67</v>
      </c>
      <c r="F1932" s="6" t="s">
        <v>116</v>
      </c>
      <c r="G1932" s="6" t="s">
        <v>89</v>
      </c>
      <c r="H1932" s="6" t="s">
        <v>26</v>
      </c>
      <c r="I1932" s="6" t="s">
        <v>27</v>
      </c>
      <c r="J1932" s="5">
        <v>45584</v>
      </c>
      <c r="K1932" s="5"/>
      <c r="L1932" s="6" t="s">
        <v>28</v>
      </c>
      <c r="M1932" s="6">
        <v>438</v>
      </c>
      <c r="N1932" s="6" t="s">
        <v>75</v>
      </c>
      <c r="O1932" s="6" t="s">
        <v>63</v>
      </c>
      <c r="P1932" s="6" t="s">
        <v>107</v>
      </c>
      <c r="Q1932" s="6">
        <v>3</v>
      </c>
      <c r="R1932" s="6" t="s">
        <v>37</v>
      </c>
      <c r="S1932" s="6">
        <v>1</v>
      </c>
      <c r="T1932" s="7">
        <v>88500</v>
      </c>
      <c r="U1932" t="str">
        <f t="shared" si="210"/>
        <v>Reviewed</v>
      </c>
      <c r="V1932" t="str">
        <f t="shared" si="211"/>
        <v>meets</v>
      </c>
      <c r="W1932">
        <f t="shared" si="212"/>
        <v>0</v>
      </c>
      <c r="X1932" t="str">
        <f t="shared" si="213"/>
        <v>Active</v>
      </c>
      <c r="Y1932">
        <f t="shared" si="214"/>
        <v>1.2</v>
      </c>
      <c r="Z1932" t="str">
        <f t="shared" si="215"/>
        <v>1–2 Years</v>
      </c>
      <c r="AA1932" t="str">
        <f t="shared" si="216"/>
        <v>70K–99K</v>
      </c>
    </row>
    <row r="1933" spans="1:27" ht="19.95" customHeight="1" x14ac:dyDescent="0.3">
      <c r="A1933" s="8" t="s">
        <v>2060</v>
      </c>
      <c r="B1933" s="9">
        <v>45680</v>
      </c>
      <c r="C1933" s="1" t="s">
        <v>91</v>
      </c>
      <c r="D1933" s="1" t="s">
        <v>87</v>
      </c>
      <c r="E1933" s="1" t="s">
        <v>92</v>
      </c>
      <c r="F1933" s="1" t="s">
        <v>99</v>
      </c>
      <c r="G1933" s="1" t="s">
        <v>36</v>
      </c>
      <c r="H1933" s="1" t="s">
        <v>49</v>
      </c>
      <c r="I1933" s="1" t="s">
        <v>27</v>
      </c>
      <c r="J1933" s="9">
        <v>45680</v>
      </c>
      <c r="K1933" s="9"/>
      <c r="L1933" s="1" t="s">
        <v>28</v>
      </c>
      <c r="M1933" s="1">
        <v>342</v>
      </c>
      <c r="N1933" s="1" t="s">
        <v>122</v>
      </c>
      <c r="O1933" s="1" t="s">
        <v>63</v>
      </c>
      <c r="P1933" s="1" t="s">
        <v>107</v>
      </c>
      <c r="Q1933" s="1">
        <v>3</v>
      </c>
      <c r="R1933" s="1" t="s">
        <v>37</v>
      </c>
      <c r="S1933" s="1">
        <v>1</v>
      </c>
      <c r="T1933" s="10">
        <v>131000</v>
      </c>
      <c r="U1933" t="str">
        <f t="shared" si="210"/>
        <v>Reviewed</v>
      </c>
      <c r="V1933" t="str">
        <f t="shared" si="211"/>
        <v>meets</v>
      </c>
      <c r="W1933">
        <f t="shared" si="212"/>
        <v>0</v>
      </c>
      <c r="X1933" t="str">
        <f t="shared" si="213"/>
        <v>Active</v>
      </c>
      <c r="Y1933">
        <f t="shared" si="214"/>
        <v>0.93698630136986305</v>
      </c>
      <c r="Z1933" t="str">
        <f t="shared" si="215"/>
        <v>&lt;1 Year</v>
      </c>
      <c r="AA1933" t="str">
        <f t="shared" si="216"/>
        <v>130K+</v>
      </c>
    </row>
    <row r="1934" spans="1:27" ht="19.95" customHeight="1" x14ac:dyDescent="0.3">
      <c r="A1934" s="4" t="s">
        <v>2061</v>
      </c>
      <c r="B1934" s="5">
        <v>45568</v>
      </c>
      <c r="C1934" s="6" t="s">
        <v>21</v>
      </c>
      <c r="D1934" s="6" t="s">
        <v>22</v>
      </c>
      <c r="E1934" s="6" t="s">
        <v>23</v>
      </c>
      <c r="F1934" s="6" t="s">
        <v>24</v>
      </c>
      <c r="G1934" s="6" t="s">
        <v>25</v>
      </c>
      <c r="H1934" s="6" t="s">
        <v>26</v>
      </c>
      <c r="I1934" s="6" t="s">
        <v>27</v>
      </c>
      <c r="J1934" s="5">
        <v>45568</v>
      </c>
      <c r="K1934" s="5"/>
      <c r="L1934" s="6" t="s">
        <v>28</v>
      </c>
      <c r="M1934" s="6">
        <v>454</v>
      </c>
      <c r="N1934" s="6" t="s">
        <v>75</v>
      </c>
      <c r="O1934" s="6" t="s">
        <v>63</v>
      </c>
      <c r="P1934" s="6" t="s">
        <v>64</v>
      </c>
      <c r="Q1934" s="6">
        <v>3</v>
      </c>
      <c r="R1934" s="6" t="s">
        <v>37</v>
      </c>
      <c r="S1934" s="6">
        <v>1</v>
      </c>
      <c r="T1934" s="7">
        <v>86000</v>
      </c>
      <c r="U1934" t="str">
        <f t="shared" si="210"/>
        <v>Reviewed</v>
      </c>
      <c r="V1934" t="str">
        <f t="shared" si="211"/>
        <v>meets</v>
      </c>
      <c r="W1934">
        <f t="shared" si="212"/>
        <v>0</v>
      </c>
      <c r="X1934" t="str">
        <f t="shared" si="213"/>
        <v>Active</v>
      </c>
      <c r="Y1934">
        <f t="shared" si="214"/>
        <v>1.2438356164383562</v>
      </c>
      <c r="Z1934" t="str">
        <f t="shared" si="215"/>
        <v>1–2 Years</v>
      </c>
      <c r="AA1934" t="str">
        <f t="shared" si="216"/>
        <v>70K–99K</v>
      </c>
    </row>
    <row r="1935" spans="1:27" ht="19.95" customHeight="1" x14ac:dyDescent="0.3">
      <c r="A1935" s="8" t="s">
        <v>2062</v>
      </c>
      <c r="B1935" s="9">
        <v>45888</v>
      </c>
      <c r="C1935" s="1" t="s">
        <v>34</v>
      </c>
      <c r="D1935" s="1" t="s">
        <v>22</v>
      </c>
      <c r="E1935" s="1" t="s">
        <v>23</v>
      </c>
      <c r="F1935" s="1" t="s">
        <v>288</v>
      </c>
      <c r="G1935" s="1" t="s">
        <v>25</v>
      </c>
      <c r="H1935" s="1" t="s">
        <v>43</v>
      </c>
      <c r="I1935" s="1" t="s">
        <v>50</v>
      </c>
      <c r="J1935" s="9">
        <v>45888</v>
      </c>
      <c r="K1935" s="9">
        <v>45985</v>
      </c>
      <c r="L1935" s="1" t="s">
        <v>84</v>
      </c>
      <c r="M1935" s="1">
        <v>97</v>
      </c>
      <c r="N1935" s="1" t="s">
        <v>52</v>
      </c>
      <c r="O1935" s="1" t="s">
        <v>43</v>
      </c>
      <c r="P1935" s="1" t="s">
        <v>64</v>
      </c>
      <c r="Q1935" s="1" t="s">
        <v>95</v>
      </c>
      <c r="R1935" s="1" t="s">
        <v>28</v>
      </c>
      <c r="S1935" s="1">
        <v>0</v>
      </c>
      <c r="T1935" s="10">
        <v>73000</v>
      </c>
      <c r="U1935" t="str">
        <f t="shared" si="210"/>
        <v>Not Reviewed</v>
      </c>
      <c r="V1935" t="str">
        <f t="shared" si="211"/>
        <v>Not Reviewed</v>
      </c>
      <c r="W1935">
        <f t="shared" si="212"/>
        <v>1</v>
      </c>
      <c r="X1935" t="str">
        <f t="shared" si="213"/>
        <v>Attrited</v>
      </c>
      <c r="Y1935">
        <f t="shared" si="214"/>
        <v>0.26575342465753427</v>
      </c>
      <c r="Z1935" t="str">
        <f t="shared" si="215"/>
        <v>&lt;1 Year</v>
      </c>
      <c r="AA1935" t="str">
        <f t="shared" si="216"/>
        <v>70K–99K</v>
      </c>
    </row>
    <row r="1936" spans="1:27" ht="19.95" customHeight="1" x14ac:dyDescent="0.3">
      <c r="A1936" s="4" t="s">
        <v>2063</v>
      </c>
      <c r="B1936" s="5">
        <v>44940</v>
      </c>
      <c r="C1936" s="6" t="s">
        <v>39</v>
      </c>
      <c r="D1936" s="6" t="s">
        <v>22</v>
      </c>
      <c r="E1936" s="6" t="s">
        <v>40</v>
      </c>
      <c r="F1936" s="6" t="s">
        <v>138</v>
      </c>
      <c r="G1936" s="6" t="s">
        <v>36</v>
      </c>
      <c r="H1936" s="6" t="s">
        <v>43</v>
      </c>
      <c r="I1936" s="6" t="s">
        <v>27</v>
      </c>
      <c r="J1936" s="5">
        <v>44940</v>
      </c>
      <c r="K1936" s="5"/>
      <c r="L1936" s="6" t="s">
        <v>28</v>
      </c>
      <c r="M1936" s="6">
        <v>1082</v>
      </c>
      <c r="N1936" s="6" t="s">
        <v>75</v>
      </c>
      <c r="O1936" s="6" t="s">
        <v>170</v>
      </c>
      <c r="P1936" s="6" t="s">
        <v>31</v>
      </c>
      <c r="Q1936" s="6">
        <v>2</v>
      </c>
      <c r="R1936" s="6" t="s">
        <v>53</v>
      </c>
      <c r="S1936" s="6">
        <v>3</v>
      </c>
      <c r="T1936" s="7">
        <v>77000</v>
      </c>
      <c r="U1936" t="str">
        <f t="shared" si="210"/>
        <v>Reviewed</v>
      </c>
      <c r="V1936" t="str">
        <f t="shared" si="211"/>
        <v>needs_support</v>
      </c>
      <c r="W1936">
        <f t="shared" si="212"/>
        <v>0</v>
      </c>
      <c r="X1936" t="str">
        <f t="shared" si="213"/>
        <v>Active</v>
      </c>
      <c r="Y1936">
        <f t="shared" si="214"/>
        <v>2.9643835616438357</v>
      </c>
      <c r="Z1936" t="str">
        <f t="shared" si="215"/>
        <v>2–3 Years</v>
      </c>
      <c r="AA1936" t="str">
        <f t="shared" si="216"/>
        <v>70K–99K</v>
      </c>
    </row>
    <row r="1937" spans="1:27" ht="19.95" customHeight="1" x14ac:dyDescent="0.3">
      <c r="A1937" s="8" t="s">
        <v>2064</v>
      </c>
      <c r="B1937" s="9">
        <v>45746</v>
      </c>
      <c r="C1937" s="1" t="s">
        <v>46</v>
      </c>
      <c r="D1937" s="1" t="s">
        <v>22</v>
      </c>
      <c r="E1937" s="1" t="s">
        <v>40</v>
      </c>
      <c r="F1937" s="1" t="s">
        <v>101</v>
      </c>
      <c r="G1937" s="1" t="s">
        <v>48</v>
      </c>
      <c r="H1937" s="1" t="s">
        <v>26</v>
      </c>
      <c r="I1937" s="1" t="s">
        <v>50</v>
      </c>
      <c r="J1937" s="9">
        <v>45746</v>
      </c>
      <c r="K1937" s="9">
        <v>45922</v>
      </c>
      <c r="L1937" s="1" t="s">
        <v>84</v>
      </c>
      <c r="M1937" s="1">
        <v>176</v>
      </c>
      <c r="N1937" s="1" t="s">
        <v>52</v>
      </c>
      <c r="O1937" s="1" t="s">
        <v>30</v>
      </c>
      <c r="P1937" s="1" t="s">
        <v>31</v>
      </c>
      <c r="Q1937" s="1" t="s">
        <v>95</v>
      </c>
      <c r="R1937" s="1" t="s">
        <v>28</v>
      </c>
      <c r="S1937" s="1">
        <v>0</v>
      </c>
      <c r="T1937" s="10">
        <v>100000</v>
      </c>
      <c r="U1937" t="str">
        <f t="shared" si="210"/>
        <v>Not Reviewed</v>
      </c>
      <c r="V1937" t="str">
        <f t="shared" si="211"/>
        <v>Not Reviewed</v>
      </c>
      <c r="W1937">
        <f t="shared" si="212"/>
        <v>1</v>
      </c>
      <c r="X1937" t="str">
        <f t="shared" si="213"/>
        <v>Attrited</v>
      </c>
      <c r="Y1937">
        <f t="shared" si="214"/>
        <v>0.48219178082191783</v>
      </c>
      <c r="Z1937" t="str">
        <f t="shared" si="215"/>
        <v>&lt;1 Year</v>
      </c>
      <c r="AA1937" t="str">
        <f t="shared" si="216"/>
        <v>100K–129K</v>
      </c>
    </row>
    <row r="1938" spans="1:27" ht="19.95" customHeight="1" x14ac:dyDescent="0.3">
      <c r="A1938" s="4" t="s">
        <v>2065</v>
      </c>
      <c r="B1938" s="5">
        <v>45763</v>
      </c>
      <c r="C1938" s="6" t="s">
        <v>55</v>
      </c>
      <c r="D1938" s="6" t="s">
        <v>56</v>
      </c>
      <c r="E1938" s="6" t="s">
        <v>23</v>
      </c>
      <c r="F1938" s="6" t="s">
        <v>147</v>
      </c>
      <c r="G1938" s="6" t="s">
        <v>58</v>
      </c>
      <c r="H1938" s="6" t="s">
        <v>26</v>
      </c>
      <c r="I1938" s="6" t="s">
        <v>27</v>
      </c>
      <c r="J1938" s="5">
        <v>45763</v>
      </c>
      <c r="K1938" s="5"/>
      <c r="L1938" s="6" t="s">
        <v>28</v>
      </c>
      <c r="M1938" s="6">
        <v>259</v>
      </c>
      <c r="N1938" s="6" t="s">
        <v>75</v>
      </c>
      <c r="O1938" s="6" t="s">
        <v>43</v>
      </c>
      <c r="P1938" s="6" t="s">
        <v>31</v>
      </c>
      <c r="Q1938" s="6">
        <v>3</v>
      </c>
      <c r="R1938" s="6" t="s">
        <v>37</v>
      </c>
      <c r="S1938" s="6">
        <v>1</v>
      </c>
      <c r="T1938" s="7">
        <v>81500</v>
      </c>
      <c r="U1938" t="str">
        <f t="shared" si="210"/>
        <v>Reviewed</v>
      </c>
      <c r="V1938" t="str">
        <f t="shared" si="211"/>
        <v>meets</v>
      </c>
      <c r="W1938">
        <f t="shared" si="212"/>
        <v>0</v>
      </c>
      <c r="X1938" t="str">
        <f t="shared" si="213"/>
        <v>Active</v>
      </c>
      <c r="Y1938">
        <f t="shared" si="214"/>
        <v>0.70958904109589038</v>
      </c>
      <c r="Z1938" t="str">
        <f t="shared" si="215"/>
        <v>&lt;1 Year</v>
      </c>
      <c r="AA1938" t="str">
        <f t="shared" si="216"/>
        <v>70K–99K</v>
      </c>
    </row>
    <row r="1939" spans="1:27" ht="19.95" customHeight="1" x14ac:dyDescent="0.3">
      <c r="A1939" s="8" t="s">
        <v>2066</v>
      </c>
      <c r="B1939" s="9">
        <v>45671</v>
      </c>
      <c r="C1939" s="1" t="s">
        <v>60</v>
      </c>
      <c r="D1939" s="1" t="s">
        <v>56</v>
      </c>
      <c r="E1939" s="1" t="s">
        <v>40</v>
      </c>
      <c r="F1939" s="1" t="s">
        <v>61</v>
      </c>
      <c r="G1939" s="1" t="s">
        <v>62</v>
      </c>
      <c r="H1939" s="1" t="s">
        <v>26</v>
      </c>
      <c r="I1939" s="1" t="s">
        <v>27</v>
      </c>
      <c r="J1939" s="9">
        <v>45671</v>
      </c>
      <c r="K1939" s="9"/>
      <c r="L1939" s="1" t="s">
        <v>28</v>
      </c>
      <c r="M1939" s="1">
        <v>351</v>
      </c>
      <c r="N1939" s="1" t="s">
        <v>75</v>
      </c>
      <c r="O1939" s="1" t="s">
        <v>30</v>
      </c>
      <c r="P1939" s="1" t="s">
        <v>107</v>
      </c>
      <c r="Q1939" s="1">
        <v>1</v>
      </c>
      <c r="R1939" s="1" t="s">
        <v>53</v>
      </c>
      <c r="S1939" s="1">
        <v>1</v>
      </c>
      <c r="T1939" s="10">
        <v>79000</v>
      </c>
      <c r="U1939" t="str">
        <f t="shared" si="210"/>
        <v>Reviewed</v>
      </c>
      <c r="V1939" t="str">
        <f t="shared" si="211"/>
        <v>needs_support</v>
      </c>
      <c r="W1939">
        <f t="shared" si="212"/>
        <v>0</v>
      </c>
      <c r="X1939" t="str">
        <f t="shared" si="213"/>
        <v>Active</v>
      </c>
      <c r="Y1939">
        <f t="shared" si="214"/>
        <v>0.9616438356164384</v>
      </c>
      <c r="Z1939" t="str">
        <f t="shared" si="215"/>
        <v>&lt;1 Year</v>
      </c>
      <c r="AA1939" t="str">
        <f t="shared" si="216"/>
        <v>70K–99K</v>
      </c>
    </row>
    <row r="1940" spans="1:27" ht="19.95" customHeight="1" x14ac:dyDescent="0.3">
      <c r="A1940" s="4" t="s">
        <v>2067</v>
      </c>
      <c r="B1940" s="5">
        <v>45518</v>
      </c>
      <c r="C1940" s="6" t="s">
        <v>66</v>
      </c>
      <c r="D1940" s="6" t="s">
        <v>56</v>
      </c>
      <c r="E1940" s="6" t="s">
        <v>67</v>
      </c>
      <c r="F1940" s="6" t="s">
        <v>358</v>
      </c>
      <c r="G1940" s="6" t="s">
        <v>69</v>
      </c>
      <c r="H1940" s="6" t="s">
        <v>49</v>
      </c>
      <c r="I1940" s="6" t="s">
        <v>27</v>
      </c>
      <c r="J1940" s="5">
        <v>45518</v>
      </c>
      <c r="K1940" s="5"/>
      <c r="L1940" s="6" t="s">
        <v>28</v>
      </c>
      <c r="M1940" s="6">
        <v>504</v>
      </c>
      <c r="N1940" s="6" t="s">
        <v>52</v>
      </c>
      <c r="O1940" s="6" t="s">
        <v>105</v>
      </c>
      <c r="P1940" s="6" t="s">
        <v>31</v>
      </c>
      <c r="Q1940" s="6">
        <v>3</v>
      </c>
      <c r="R1940" s="6" t="s">
        <v>37</v>
      </c>
      <c r="S1940" s="6">
        <v>1</v>
      </c>
      <c r="T1940" s="7">
        <v>101500</v>
      </c>
      <c r="U1940" t="str">
        <f t="shared" si="210"/>
        <v>Reviewed</v>
      </c>
      <c r="V1940" t="str">
        <f t="shared" si="211"/>
        <v>meets</v>
      </c>
      <c r="W1940">
        <f t="shared" si="212"/>
        <v>0</v>
      </c>
      <c r="X1940" t="str">
        <f t="shared" si="213"/>
        <v>Active</v>
      </c>
      <c r="Y1940">
        <f t="shared" si="214"/>
        <v>1.3808219178082193</v>
      </c>
      <c r="Z1940" t="str">
        <f t="shared" si="215"/>
        <v>1–2 Years</v>
      </c>
      <c r="AA1940" t="str">
        <f t="shared" si="216"/>
        <v>100K–129K</v>
      </c>
    </row>
    <row r="1941" spans="1:27" ht="19.95" customHeight="1" x14ac:dyDescent="0.3">
      <c r="A1941" s="8" t="s">
        <v>2068</v>
      </c>
      <c r="B1941" s="9">
        <v>45041</v>
      </c>
      <c r="C1941" s="1" t="s">
        <v>71</v>
      </c>
      <c r="D1941" s="1" t="s">
        <v>72</v>
      </c>
      <c r="E1941" s="1" t="s">
        <v>23</v>
      </c>
      <c r="F1941" s="1" t="s">
        <v>129</v>
      </c>
      <c r="G1941" s="1" t="s">
        <v>74</v>
      </c>
      <c r="H1941" s="1" t="s">
        <v>43</v>
      </c>
      <c r="I1941" s="1" t="s">
        <v>27</v>
      </c>
      <c r="J1941" s="9">
        <v>45041</v>
      </c>
      <c r="K1941" s="9"/>
      <c r="L1941" s="1" t="s">
        <v>28</v>
      </c>
      <c r="M1941" s="1">
        <v>981</v>
      </c>
      <c r="N1941" s="1" t="s">
        <v>122</v>
      </c>
      <c r="O1941" s="1" t="s">
        <v>63</v>
      </c>
      <c r="P1941" s="1" t="s">
        <v>64</v>
      </c>
      <c r="Q1941" s="1">
        <v>3</v>
      </c>
      <c r="R1941" s="1" t="s">
        <v>37</v>
      </c>
      <c r="S1941" s="1">
        <v>3</v>
      </c>
      <c r="T1941" s="10">
        <v>58500</v>
      </c>
      <c r="U1941" t="str">
        <f t="shared" si="210"/>
        <v>Reviewed</v>
      </c>
      <c r="V1941" t="str">
        <f t="shared" si="211"/>
        <v>meets</v>
      </c>
      <c r="W1941">
        <f t="shared" si="212"/>
        <v>0</v>
      </c>
      <c r="X1941" t="str">
        <f t="shared" si="213"/>
        <v>Active</v>
      </c>
      <c r="Y1941">
        <f t="shared" si="214"/>
        <v>2.6876712328767125</v>
      </c>
      <c r="Z1941" t="str">
        <f t="shared" si="215"/>
        <v>2–3 Years</v>
      </c>
      <c r="AA1941" t="str">
        <f t="shared" si="216"/>
        <v>&lt;70K</v>
      </c>
    </row>
    <row r="1942" spans="1:27" ht="19.95" customHeight="1" x14ac:dyDescent="0.3">
      <c r="A1942" s="4" t="s">
        <v>2069</v>
      </c>
      <c r="B1942" s="5">
        <v>45245</v>
      </c>
      <c r="C1942" s="6" t="s">
        <v>77</v>
      </c>
      <c r="D1942" s="6" t="s">
        <v>72</v>
      </c>
      <c r="E1942" s="6" t="s">
        <v>40</v>
      </c>
      <c r="F1942" s="6" t="s">
        <v>152</v>
      </c>
      <c r="G1942" s="6" t="s">
        <v>94</v>
      </c>
      <c r="H1942" s="6" t="s">
        <v>49</v>
      </c>
      <c r="I1942" s="6" t="s">
        <v>27</v>
      </c>
      <c r="J1942" s="5">
        <v>45245</v>
      </c>
      <c r="K1942" s="5"/>
      <c r="L1942" s="6" t="s">
        <v>28</v>
      </c>
      <c r="M1942" s="6">
        <v>777</v>
      </c>
      <c r="N1942" s="6" t="s">
        <v>75</v>
      </c>
      <c r="O1942" s="6" t="s">
        <v>63</v>
      </c>
      <c r="P1942" s="6" t="s">
        <v>64</v>
      </c>
      <c r="Q1942" s="6">
        <v>4</v>
      </c>
      <c r="R1942" s="6" t="s">
        <v>32</v>
      </c>
      <c r="S1942" s="6">
        <v>2</v>
      </c>
      <c r="T1942" s="7">
        <v>124000</v>
      </c>
      <c r="U1942" t="str">
        <f t="shared" si="210"/>
        <v>Reviewed</v>
      </c>
      <c r="V1942" t="str">
        <f t="shared" si="211"/>
        <v>exceeds</v>
      </c>
      <c r="W1942">
        <f t="shared" si="212"/>
        <v>0</v>
      </c>
      <c r="X1942" t="str">
        <f t="shared" si="213"/>
        <v>Active</v>
      </c>
      <c r="Y1942">
        <f t="shared" si="214"/>
        <v>2.128767123287671</v>
      </c>
      <c r="Z1942" t="str">
        <f t="shared" si="215"/>
        <v>2–3 Years</v>
      </c>
      <c r="AA1942" t="str">
        <f t="shared" si="216"/>
        <v>100K–129K</v>
      </c>
    </row>
    <row r="1943" spans="1:27" ht="19.95" customHeight="1" x14ac:dyDescent="0.3">
      <c r="A1943" s="8" t="s">
        <v>2070</v>
      </c>
      <c r="B1943" s="9">
        <v>45368</v>
      </c>
      <c r="C1943" s="1" t="s">
        <v>81</v>
      </c>
      <c r="D1943" s="1" t="s">
        <v>72</v>
      </c>
      <c r="E1943" s="1" t="s">
        <v>23</v>
      </c>
      <c r="F1943" s="1" t="s">
        <v>114</v>
      </c>
      <c r="G1943" s="1" t="s">
        <v>94</v>
      </c>
      <c r="H1943" s="1" t="s">
        <v>43</v>
      </c>
      <c r="I1943" s="1" t="s">
        <v>27</v>
      </c>
      <c r="J1943" s="9">
        <v>45368</v>
      </c>
      <c r="K1943" s="9"/>
      <c r="L1943" s="1" t="s">
        <v>28</v>
      </c>
      <c r="M1943" s="1">
        <v>654</v>
      </c>
      <c r="N1943" s="1" t="s">
        <v>52</v>
      </c>
      <c r="O1943" s="1" t="s">
        <v>63</v>
      </c>
      <c r="P1943" s="1" t="s">
        <v>133</v>
      </c>
      <c r="Q1943" s="1">
        <v>3</v>
      </c>
      <c r="R1943" s="1" t="s">
        <v>37</v>
      </c>
      <c r="S1943" s="1">
        <v>2</v>
      </c>
      <c r="T1943" s="10">
        <v>55000</v>
      </c>
      <c r="U1943" t="str">
        <f t="shared" si="210"/>
        <v>Reviewed</v>
      </c>
      <c r="V1943" t="str">
        <f t="shared" si="211"/>
        <v>meets</v>
      </c>
      <c r="W1943">
        <f t="shared" si="212"/>
        <v>0</v>
      </c>
      <c r="X1943" t="str">
        <f t="shared" si="213"/>
        <v>Active</v>
      </c>
      <c r="Y1943">
        <f t="shared" si="214"/>
        <v>1.7917808219178082</v>
      </c>
      <c r="Z1943" t="str">
        <f t="shared" si="215"/>
        <v>1–2 Years</v>
      </c>
      <c r="AA1943" t="str">
        <f t="shared" si="216"/>
        <v>&lt;70K</v>
      </c>
    </row>
    <row r="1944" spans="1:27" ht="19.95" customHeight="1" x14ac:dyDescent="0.3">
      <c r="A1944" s="4" t="s">
        <v>2071</v>
      </c>
      <c r="B1944" s="5">
        <v>45843</v>
      </c>
      <c r="C1944" s="6" t="s">
        <v>86</v>
      </c>
      <c r="D1944" s="6" t="s">
        <v>87</v>
      </c>
      <c r="E1944" s="6" t="s">
        <v>67</v>
      </c>
      <c r="F1944" s="6" t="s">
        <v>93</v>
      </c>
      <c r="G1944" s="6" t="s">
        <v>94</v>
      </c>
      <c r="H1944" s="6" t="s">
        <v>26</v>
      </c>
      <c r="I1944" s="6" t="s">
        <v>27</v>
      </c>
      <c r="J1944" s="5">
        <v>45843</v>
      </c>
      <c r="K1944" s="5"/>
      <c r="L1944" s="6" t="s">
        <v>28</v>
      </c>
      <c r="M1944" s="6">
        <v>179</v>
      </c>
      <c r="N1944" s="6" t="s">
        <v>29</v>
      </c>
      <c r="O1944" s="6" t="s">
        <v>63</v>
      </c>
      <c r="P1944" s="6" t="s">
        <v>44</v>
      </c>
      <c r="Q1944" s="6" t="s">
        <v>95</v>
      </c>
      <c r="R1944" s="6" t="s">
        <v>28</v>
      </c>
      <c r="S1944" s="6">
        <v>0</v>
      </c>
      <c r="T1944" s="7">
        <v>90000</v>
      </c>
      <c r="U1944" t="str">
        <f t="shared" si="210"/>
        <v>Not Reviewed</v>
      </c>
      <c r="V1944" t="str">
        <f t="shared" si="211"/>
        <v>Not Reviewed</v>
      </c>
      <c r="W1944">
        <f t="shared" si="212"/>
        <v>0</v>
      </c>
      <c r="X1944" t="str">
        <f t="shared" si="213"/>
        <v>Active</v>
      </c>
      <c r="Y1944">
        <f t="shared" si="214"/>
        <v>0.49041095890410957</v>
      </c>
      <c r="Z1944" t="str">
        <f t="shared" si="215"/>
        <v>&lt;1 Year</v>
      </c>
      <c r="AA1944" t="str">
        <f t="shared" si="216"/>
        <v>70K–99K</v>
      </c>
    </row>
    <row r="1945" spans="1:27" ht="19.95" customHeight="1" x14ac:dyDescent="0.3">
      <c r="A1945" s="8" t="s">
        <v>2072</v>
      </c>
      <c r="B1945" s="9">
        <v>45024</v>
      </c>
      <c r="C1945" s="1" t="s">
        <v>91</v>
      </c>
      <c r="D1945" s="1" t="s">
        <v>87</v>
      </c>
      <c r="E1945" s="1" t="s">
        <v>92</v>
      </c>
      <c r="F1945" s="1" t="s">
        <v>93</v>
      </c>
      <c r="G1945" s="1" t="s">
        <v>94</v>
      </c>
      <c r="H1945" s="1" t="s">
        <v>26</v>
      </c>
      <c r="I1945" s="1" t="s">
        <v>27</v>
      </c>
      <c r="J1945" s="9">
        <v>45024</v>
      </c>
      <c r="K1945" s="9"/>
      <c r="L1945" s="1" t="s">
        <v>28</v>
      </c>
      <c r="M1945" s="1">
        <v>998</v>
      </c>
      <c r="N1945" s="1" t="s">
        <v>29</v>
      </c>
      <c r="O1945" s="1" t="s">
        <v>30</v>
      </c>
      <c r="P1945" s="1" t="s">
        <v>64</v>
      </c>
      <c r="Q1945" s="1">
        <v>4</v>
      </c>
      <c r="R1945" s="1" t="s">
        <v>32</v>
      </c>
      <c r="S1945" s="1">
        <v>3</v>
      </c>
      <c r="T1945" s="10">
        <v>72000</v>
      </c>
      <c r="U1945" t="str">
        <f t="shared" si="210"/>
        <v>Reviewed</v>
      </c>
      <c r="V1945" t="str">
        <f t="shared" si="211"/>
        <v>exceeds</v>
      </c>
      <c r="W1945">
        <f t="shared" si="212"/>
        <v>0</v>
      </c>
      <c r="X1945" t="str">
        <f t="shared" si="213"/>
        <v>Active</v>
      </c>
      <c r="Y1945">
        <f t="shared" si="214"/>
        <v>2.7342465753424658</v>
      </c>
      <c r="Z1945" t="str">
        <f t="shared" si="215"/>
        <v>2–3 Years</v>
      </c>
      <c r="AA1945" t="str">
        <f t="shared" si="216"/>
        <v>70K–99K</v>
      </c>
    </row>
    <row r="1946" spans="1:27" ht="19.95" customHeight="1" x14ac:dyDescent="0.3">
      <c r="A1946" s="4" t="s">
        <v>2073</v>
      </c>
      <c r="B1946" s="5">
        <v>45608</v>
      </c>
      <c r="C1946" s="6" t="s">
        <v>21</v>
      </c>
      <c r="D1946" s="6" t="s">
        <v>22</v>
      </c>
      <c r="E1946" s="6" t="s">
        <v>23</v>
      </c>
      <c r="F1946" s="6" t="s">
        <v>288</v>
      </c>
      <c r="G1946" s="6" t="s">
        <v>25</v>
      </c>
      <c r="H1946" s="6" t="s">
        <v>43</v>
      </c>
      <c r="I1946" s="6" t="s">
        <v>27</v>
      </c>
      <c r="J1946" s="5">
        <v>45608</v>
      </c>
      <c r="K1946" s="5"/>
      <c r="L1946" s="6" t="s">
        <v>28</v>
      </c>
      <c r="M1946" s="6">
        <v>414</v>
      </c>
      <c r="N1946" s="6" t="s">
        <v>29</v>
      </c>
      <c r="O1946" s="6" t="s">
        <v>63</v>
      </c>
      <c r="P1946" s="6" t="s">
        <v>133</v>
      </c>
      <c r="Q1946" s="6">
        <v>2</v>
      </c>
      <c r="R1946" s="6" t="s">
        <v>53</v>
      </c>
      <c r="S1946" s="6">
        <v>1</v>
      </c>
      <c r="T1946" s="7">
        <v>78000</v>
      </c>
      <c r="U1946" t="str">
        <f t="shared" si="210"/>
        <v>Reviewed</v>
      </c>
      <c r="V1946" t="str">
        <f t="shared" si="211"/>
        <v>needs_support</v>
      </c>
      <c r="W1946">
        <f t="shared" si="212"/>
        <v>0</v>
      </c>
      <c r="X1946" t="str">
        <f t="shared" si="213"/>
        <v>Active</v>
      </c>
      <c r="Y1946">
        <f t="shared" si="214"/>
        <v>1.1342465753424658</v>
      </c>
      <c r="Z1946" t="str">
        <f t="shared" si="215"/>
        <v>1–2 Years</v>
      </c>
      <c r="AA1946" t="str">
        <f t="shared" si="216"/>
        <v>70K–99K</v>
      </c>
    </row>
    <row r="1947" spans="1:27" ht="19.95" customHeight="1" x14ac:dyDescent="0.3">
      <c r="A1947" s="8" t="s">
        <v>2074</v>
      </c>
      <c r="B1947" s="9">
        <v>45812</v>
      </c>
      <c r="C1947" s="1" t="s">
        <v>34</v>
      </c>
      <c r="D1947" s="1" t="s">
        <v>22</v>
      </c>
      <c r="E1947" s="1" t="s">
        <v>23</v>
      </c>
      <c r="F1947" s="1" t="s">
        <v>138</v>
      </c>
      <c r="G1947" s="1" t="s">
        <v>36</v>
      </c>
      <c r="H1947" s="1" t="s">
        <v>43</v>
      </c>
      <c r="I1947" s="1" t="s">
        <v>27</v>
      </c>
      <c r="J1947" s="9">
        <v>45812</v>
      </c>
      <c r="K1947" s="9"/>
      <c r="L1947" s="1" t="s">
        <v>28</v>
      </c>
      <c r="M1947" s="1">
        <v>210</v>
      </c>
      <c r="N1947" s="1" t="s">
        <v>52</v>
      </c>
      <c r="O1947" s="1" t="s">
        <v>63</v>
      </c>
      <c r="P1947" s="1" t="s">
        <v>64</v>
      </c>
      <c r="Q1947" s="1">
        <v>4</v>
      </c>
      <c r="R1947" s="1" t="s">
        <v>32</v>
      </c>
      <c r="S1947" s="1">
        <v>1</v>
      </c>
      <c r="T1947" s="10">
        <v>57500</v>
      </c>
      <c r="U1947" t="str">
        <f t="shared" si="210"/>
        <v>Reviewed</v>
      </c>
      <c r="V1947" t="str">
        <f t="shared" si="211"/>
        <v>exceeds</v>
      </c>
      <c r="W1947">
        <f t="shared" si="212"/>
        <v>0</v>
      </c>
      <c r="X1947" t="str">
        <f t="shared" si="213"/>
        <v>Active</v>
      </c>
      <c r="Y1947">
        <f t="shared" si="214"/>
        <v>0.57534246575342463</v>
      </c>
      <c r="Z1947" t="str">
        <f t="shared" si="215"/>
        <v>&lt;1 Year</v>
      </c>
      <c r="AA1947" t="str">
        <f t="shared" si="216"/>
        <v>&lt;70K</v>
      </c>
    </row>
    <row r="1948" spans="1:27" ht="19.95" customHeight="1" x14ac:dyDescent="0.3">
      <c r="A1948" s="4" t="s">
        <v>2075</v>
      </c>
      <c r="B1948" s="5">
        <v>44946</v>
      </c>
      <c r="C1948" s="6" t="s">
        <v>39</v>
      </c>
      <c r="D1948" s="6" t="s">
        <v>22</v>
      </c>
      <c r="E1948" s="6" t="s">
        <v>40</v>
      </c>
      <c r="F1948" s="6" t="s">
        <v>41</v>
      </c>
      <c r="G1948" s="6" t="s">
        <v>42</v>
      </c>
      <c r="H1948" s="6" t="s">
        <v>43</v>
      </c>
      <c r="I1948" s="6" t="s">
        <v>27</v>
      </c>
      <c r="J1948" s="5">
        <v>44946</v>
      </c>
      <c r="K1948" s="5"/>
      <c r="L1948" s="6" t="s">
        <v>28</v>
      </c>
      <c r="M1948" s="6">
        <v>1076</v>
      </c>
      <c r="N1948" s="6" t="s">
        <v>52</v>
      </c>
      <c r="O1948" s="6" t="s">
        <v>43</v>
      </c>
      <c r="P1948" s="6" t="s">
        <v>31</v>
      </c>
      <c r="Q1948" s="6">
        <v>1</v>
      </c>
      <c r="R1948" s="6" t="s">
        <v>53</v>
      </c>
      <c r="S1948" s="6">
        <v>3</v>
      </c>
      <c r="T1948" s="7">
        <v>65000</v>
      </c>
      <c r="U1948" t="str">
        <f t="shared" si="210"/>
        <v>Reviewed</v>
      </c>
      <c r="V1948" t="str">
        <f t="shared" si="211"/>
        <v>needs_support</v>
      </c>
      <c r="W1948">
        <f t="shared" si="212"/>
        <v>0</v>
      </c>
      <c r="X1948" t="str">
        <f t="shared" si="213"/>
        <v>Active</v>
      </c>
      <c r="Y1948">
        <f t="shared" si="214"/>
        <v>2.9479452054794519</v>
      </c>
      <c r="Z1948" t="str">
        <f t="shared" si="215"/>
        <v>2–3 Years</v>
      </c>
      <c r="AA1948" t="str">
        <f t="shared" si="216"/>
        <v>&lt;70K</v>
      </c>
    </row>
    <row r="1949" spans="1:27" ht="19.95" customHeight="1" x14ac:dyDescent="0.3">
      <c r="A1949" s="8" t="s">
        <v>2076</v>
      </c>
      <c r="B1949" s="9">
        <v>45131</v>
      </c>
      <c r="C1949" s="1" t="s">
        <v>46</v>
      </c>
      <c r="D1949" s="1" t="s">
        <v>22</v>
      </c>
      <c r="E1949" s="1" t="s">
        <v>40</v>
      </c>
      <c r="F1949" s="1" t="s">
        <v>47</v>
      </c>
      <c r="G1949" s="1" t="s">
        <v>48</v>
      </c>
      <c r="H1949" s="1" t="s">
        <v>49</v>
      </c>
      <c r="I1949" s="1" t="s">
        <v>27</v>
      </c>
      <c r="J1949" s="9">
        <v>45131</v>
      </c>
      <c r="K1949" s="9"/>
      <c r="L1949" s="1" t="s">
        <v>28</v>
      </c>
      <c r="M1949" s="1">
        <v>891</v>
      </c>
      <c r="N1949" s="1" t="s">
        <v>29</v>
      </c>
      <c r="O1949" s="1" t="s">
        <v>63</v>
      </c>
      <c r="P1949" s="1" t="s">
        <v>133</v>
      </c>
      <c r="Q1949" s="1">
        <v>4</v>
      </c>
      <c r="R1949" s="1" t="s">
        <v>32</v>
      </c>
      <c r="S1949" s="1">
        <v>2</v>
      </c>
      <c r="T1949" s="10">
        <v>120500</v>
      </c>
      <c r="U1949" t="str">
        <f t="shared" si="210"/>
        <v>Reviewed</v>
      </c>
      <c r="V1949" t="str">
        <f t="shared" si="211"/>
        <v>exceeds</v>
      </c>
      <c r="W1949">
        <f t="shared" si="212"/>
        <v>0</v>
      </c>
      <c r="X1949" t="str">
        <f t="shared" si="213"/>
        <v>Active</v>
      </c>
      <c r="Y1949">
        <f t="shared" si="214"/>
        <v>2.441095890410959</v>
      </c>
      <c r="Z1949" t="str">
        <f t="shared" si="215"/>
        <v>2–3 Years</v>
      </c>
      <c r="AA1949" t="str">
        <f t="shared" si="216"/>
        <v>100K–129K</v>
      </c>
    </row>
    <row r="1950" spans="1:27" ht="19.95" customHeight="1" x14ac:dyDescent="0.3">
      <c r="A1950" s="4" t="s">
        <v>2077</v>
      </c>
      <c r="B1950" s="5">
        <v>45427</v>
      </c>
      <c r="C1950" s="6" t="s">
        <v>55</v>
      </c>
      <c r="D1950" s="6" t="s">
        <v>56</v>
      </c>
      <c r="E1950" s="6" t="s">
        <v>23</v>
      </c>
      <c r="F1950" s="6" t="s">
        <v>147</v>
      </c>
      <c r="G1950" s="6" t="s">
        <v>58</v>
      </c>
      <c r="H1950" s="6" t="s">
        <v>26</v>
      </c>
      <c r="I1950" s="6" t="s">
        <v>50</v>
      </c>
      <c r="J1950" s="5">
        <v>45427</v>
      </c>
      <c r="K1950" s="5">
        <v>45583</v>
      </c>
      <c r="L1950" s="6" t="s">
        <v>51</v>
      </c>
      <c r="M1950" s="6">
        <v>156</v>
      </c>
      <c r="N1950" s="6" t="s">
        <v>122</v>
      </c>
      <c r="O1950" s="6" t="s">
        <v>63</v>
      </c>
      <c r="P1950" s="6" t="s">
        <v>31</v>
      </c>
      <c r="Q1950" s="6" t="s">
        <v>95</v>
      </c>
      <c r="R1950" s="6" t="s">
        <v>28</v>
      </c>
      <c r="S1950" s="6">
        <v>0</v>
      </c>
      <c r="T1950" s="7">
        <v>88000</v>
      </c>
      <c r="U1950" t="str">
        <f t="shared" si="210"/>
        <v>Not Reviewed</v>
      </c>
      <c r="V1950" t="str">
        <f t="shared" si="211"/>
        <v>Not Reviewed</v>
      </c>
      <c r="W1950">
        <f t="shared" si="212"/>
        <v>1</v>
      </c>
      <c r="X1950" t="str">
        <f t="shared" si="213"/>
        <v>Attrited</v>
      </c>
      <c r="Y1950">
        <f t="shared" si="214"/>
        <v>0.42739726027397262</v>
      </c>
      <c r="Z1950" t="str">
        <f t="shared" si="215"/>
        <v>&lt;1 Year</v>
      </c>
      <c r="AA1950" t="str">
        <f t="shared" si="216"/>
        <v>70K–99K</v>
      </c>
    </row>
    <row r="1951" spans="1:27" ht="19.95" customHeight="1" x14ac:dyDescent="0.3">
      <c r="A1951" s="8" t="s">
        <v>2078</v>
      </c>
      <c r="B1951" s="9">
        <v>45578</v>
      </c>
      <c r="C1951" s="1" t="s">
        <v>60</v>
      </c>
      <c r="D1951" s="1" t="s">
        <v>56</v>
      </c>
      <c r="E1951" s="1" t="s">
        <v>40</v>
      </c>
      <c r="F1951" s="1" t="s">
        <v>104</v>
      </c>
      <c r="G1951" s="1" t="s">
        <v>62</v>
      </c>
      <c r="H1951" s="1" t="s">
        <v>43</v>
      </c>
      <c r="I1951" s="1" t="s">
        <v>27</v>
      </c>
      <c r="J1951" s="9">
        <v>45578</v>
      </c>
      <c r="K1951" s="9"/>
      <c r="L1951" s="1" t="s">
        <v>28</v>
      </c>
      <c r="M1951" s="1">
        <v>444</v>
      </c>
      <c r="N1951" s="1" t="s">
        <v>29</v>
      </c>
      <c r="O1951" s="1" t="s">
        <v>63</v>
      </c>
      <c r="P1951" s="1" t="s">
        <v>64</v>
      </c>
      <c r="Q1951" s="1">
        <v>4</v>
      </c>
      <c r="R1951" s="1" t="s">
        <v>32</v>
      </c>
      <c r="S1951" s="1">
        <v>1</v>
      </c>
      <c r="T1951" s="10">
        <v>58500</v>
      </c>
      <c r="U1951" t="str">
        <f t="shared" si="210"/>
        <v>Reviewed</v>
      </c>
      <c r="V1951" t="str">
        <f t="shared" si="211"/>
        <v>exceeds</v>
      </c>
      <c r="W1951">
        <f t="shared" si="212"/>
        <v>0</v>
      </c>
      <c r="X1951" t="str">
        <f t="shared" si="213"/>
        <v>Active</v>
      </c>
      <c r="Y1951">
        <f t="shared" si="214"/>
        <v>1.2164383561643837</v>
      </c>
      <c r="Z1951" t="str">
        <f t="shared" si="215"/>
        <v>1–2 Years</v>
      </c>
      <c r="AA1951" t="str">
        <f t="shared" si="216"/>
        <v>&lt;70K</v>
      </c>
    </row>
    <row r="1952" spans="1:27" ht="19.95" customHeight="1" x14ac:dyDescent="0.3">
      <c r="A1952" s="4" t="s">
        <v>2079</v>
      </c>
      <c r="B1952" s="5">
        <v>45615</v>
      </c>
      <c r="C1952" s="6" t="s">
        <v>66</v>
      </c>
      <c r="D1952" s="6" t="s">
        <v>56</v>
      </c>
      <c r="E1952" s="6" t="s">
        <v>67</v>
      </c>
      <c r="F1952" s="6" t="s">
        <v>68</v>
      </c>
      <c r="G1952" s="6" t="s">
        <v>69</v>
      </c>
      <c r="H1952" s="6" t="s">
        <v>26</v>
      </c>
      <c r="I1952" s="6" t="s">
        <v>27</v>
      </c>
      <c r="J1952" s="5">
        <v>45615</v>
      </c>
      <c r="K1952" s="5"/>
      <c r="L1952" s="6" t="s">
        <v>28</v>
      </c>
      <c r="M1952" s="6">
        <v>407</v>
      </c>
      <c r="N1952" s="6" t="s">
        <v>29</v>
      </c>
      <c r="O1952" s="6" t="s">
        <v>105</v>
      </c>
      <c r="P1952" s="6" t="s">
        <v>44</v>
      </c>
      <c r="Q1952" s="6">
        <v>3</v>
      </c>
      <c r="R1952" s="6" t="s">
        <v>37</v>
      </c>
      <c r="S1952" s="6">
        <v>1</v>
      </c>
      <c r="T1952" s="7">
        <v>103000</v>
      </c>
      <c r="U1952" t="str">
        <f t="shared" si="210"/>
        <v>Reviewed</v>
      </c>
      <c r="V1952" t="str">
        <f t="shared" si="211"/>
        <v>meets</v>
      </c>
      <c r="W1952">
        <f t="shared" si="212"/>
        <v>0</v>
      </c>
      <c r="X1952" t="str">
        <f t="shared" si="213"/>
        <v>Active</v>
      </c>
      <c r="Y1952">
        <f t="shared" si="214"/>
        <v>1.1150684931506849</v>
      </c>
      <c r="Z1952" t="str">
        <f t="shared" si="215"/>
        <v>1–2 Years</v>
      </c>
      <c r="AA1952" t="str">
        <f t="shared" si="216"/>
        <v>100K–129K</v>
      </c>
    </row>
    <row r="1953" spans="1:27" ht="19.95" customHeight="1" x14ac:dyDescent="0.3">
      <c r="A1953" s="8" t="s">
        <v>2080</v>
      </c>
      <c r="B1953" s="9">
        <v>45641</v>
      </c>
      <c r="C1953" s="1" t="s">
        <v>71</v>
      </c>
      <c r="D1953" s="1" t="s">
        <v>72</v>
      </c>
      <c r="E1953" s="1" t="s">
        <v>23</v>
      </c>
      <c r="F1953" s="1" t="s">
        <v>129</v>
      </c>
      <c r="G1953" s="1" t="s">
        <v>74</v>
      </c>
      <c r="H1953" s="1" t="s">
        <v>43</v>
      </c>
      <c r="I1953" s="1" t="s">
        <v>27</v>
      </c>
      <c r="J1953" s="9">
        <v>45641</v>
      </c>
      <c r="K1953" s="9"/>
      <c r="L1953" s="1" t="s">
        <v>28</v>
      </c>
      <c r="M1953" s="1">
        <v>381</v>
      </c>
      <c r="N1953" s="1" t="s">
        <v>122</v>
      </c>
      <c r="O1953" s="1" t="s">
        <v>63</v>
      </c>
      <c r="P1953" s="1" t="s">
        <v>31</v>
      </c>
      <c r="Q1953" s="1">
        <v>1</v>
      </c>
      <c r="R1953" s="1" t="s">
        <v>53</v>
      </c>
      <c r="S1953" s="1">
        <v>1</v>
      </c>
      <c r="T1953" s="10">
        <v>63500</v>
      </c>
      <c r="U1953" t="str">
        <f t="shared" si="210"/>
        <v>Reviewed</v>
      </c>
      <c r="V1953" t="str">
        <f t="shared" si="211"/>
        <v>needs_support</v>
      </c>
      <c r="W1953">
        <f t="shared" si="212"/>
        <v>0</v>
      </c>
      <c r="X1953" t="str">
        <f t="shared" si="213"/>
        <v>Active</v>
      </c>
      <c r="Y1953">
        <f t="shared" si="214"/>
        <v>1.0438356164383562</v>
      </c>
      <c r="Z1953" t="str">
        <f t="shared" si="215"/>
        <v>1–2 Years</v>
      </c>
      <c r="AA1953" t="str">
        <f t="shared" si="216"/>
        <v>&lt;70K</v>
      </c>
    </row>
    <row r="1954" spans="1:27" ht="19.95" customHeight="1" x14ac:dyDescent="0.3">
      <c r="A1954" s="4" t="s">
        <v>2081</v>
      </c>
      <c r="B1954" s="5">
        <v>45452</v>
      </c>
      <c r="C1954" s="6" t="s">
        <v>77</v>
      </c>
      <c r="D1954" s="6" t="s">
        <v>72</v>
      </c>
      <c r="E1954" s="6" t="s">
        <v>40</v>
      </c>
      <c r="F1954" s="6" t="s">
        <v>131</v>
      </c>
      <c r="G1954" s="6" t="s">
        <v>79</v>
      </c>
      <c r="H1954" s="6" t="s">
        <v>26</v>
      </c>
      <c r="I1954" s="6" t="s">
        <v>27</v>
      </c>
      <c r="J1954" s="5">
        <v>45452</v>
      </c>
      <c r="K1954" s="5"/>
      <c r="L1954" s="6" t="s">
        <v>28</v>
      </c>
      <c r="M1954" s="6">
        <v>570</v>
      </c>
      <c r="N1954" s="6" t="s">
        <v>75</v>
      </c>
      <c r="O1954" s="6" t="s">
        <v>30</v>
      </c>
      <c r="P1954" s="6" t="s">
        <v>107</v>
      </c>
      <c r="Q1954" s="6">
        <v>3</v>
      </c>
      <c r="R1954" s="6" t="s">
        <v>37</v>
      </c>
      <c r="S1954" s="6">
        <v>2</v>
      </c>
      <c r="T1954" s="7">
        <v>77000</v>
      </c>
      <c r="U1954" t="str">
        <f t="shared" si="210"/>
        <v>Reviewed</v>
      </c>
      <c r="V1954" t="str">
        <f t="shared" si="211"/>
        <v>meets</v>
      </c>
      <c r="W1954">
        <f t="shared" si="212"/>
        <v>0</v>
      </c>
      <c r="X1954" t="str">
        <f t="shared" si="213"/>
        <v>Active</v>
      </c>
      <c r="Y1954">
        <f t="shared" si="214"/>
        <v>1.5616438356164384</v>
      </c>
      <c r="Z1954" t="str">
        <f t="shared" si="215"/>
        <v>1–2 Years</v>
      </c>
      <c r="AA1954" t="str">
        <f t="shared" si="216"/>
        <v>70K–99K</v>
      </c>
    </row>
    <row r="1955" spans="1:27" ht="19.95" customHeight="1" x14ac:dyDescent="0.3">
      <c r="A1955" s="8" t="s">
        <v>2082</v>
      </c>
      <c r="B1955" s="9">
        <v>45132</v>
      </c>
      <c r="C1955" s="1" t="s">
        <v>81</v>
      </c>
      <c r="D1955" s="1" t="s">
        <v>72</v>
      </c>
      <c r="E1955" s="1" t="s">
        <v>23</v>
      </c>
      <c r="F1955" s="1" t="s">
        <v>223</v>
      </c>
      <c r="G1955" s="1" t="s">
        <v>83</v>
      </c>
      <c r="H1955" s="1" t="s">
        <v>49</v>
      </c>
      <c r="I1955" s="1" t="s">
        <v>27</v>
      </c>
      <c r="J1955" s="9">
        <v>45132</v>
      </c>
      <c r="K1955" s="9"/>
      <c r="L1955" s="1" t="s">
        <v>28</v>
      </c>
      <c r="M1955" s="1">
        <v>890</v>
      </c>
      <c r="N1955" s="1" t="s">
        <v>29</v>
      </c>
      <c r="O1955" s="1" t="s">
        <v>30</v>
      </c>
      <c r="P1955" s="1" t="s">
        <v>107</v>
      </c>
      <c r="Q1955" s="1">
        <v>4</v>
      </c>
      <c r="R1955" s="1" t="s">
        <v>32</v>
      </c>
      <c r="S1955" s="1">
        <v>2</v>
      </c>
      <c r="T1955" s="10">
        <v>105500</v>
      </c>
      <c r="U1955" t="str">
        <f t="shared" si="210"/>
        <v>Reviewed</v>
      </c>
      <c r="V1955" t="str">
        <f t="shared" si="211"/>
        <v>exceeds</v>
      </c>
      <c r="W1955">
        <f t="shared" si="212"/>
        <v>0</v>
      </c>
      <c r="X1955" t="str">
        <f t="shared" si="213"/>
        <v>Active</v>
      </c>
      <c r="Y1955">
        <f t="shared" si="214"/>
        <v>2.4383561643835616</v>
      </c>
      <c r="Z1955" t="str">
        <f t="shared" si="215"/>
        <v>2–3 Years</v>
      </c>
      <c r="AA1955" t="str">
        <f t="shared" si="216"/>
        <v>100K–129K</v>
      </c>
    </row>
    <row r="1956" spans="1:27" ht="19.95" customHeight="1" x14ac:dyDescent="0.3">
      <c r="A1956" s="4" t="s">
        <v>2083</v>
      </c>
      <c r="B1956" s="5">
        <v>45598</v>
      </c>
      <c r="C1956" s="6" t="s">
        <v>86</v>
      </c>
      <c r="D1956" s="6" t="s">
        <v>87</v>
      </c>
      <c r="E1956" s="6" t="s">
        <v>67</v>
      </c>
      <c r="F1956" s="6" t="s">
        <v>135</v>
      </c>
      <c r="G1956" s="6" t="s">
        <v>89</v>
      </c>
      <c r="H1956" s="6" t="s">
        <v>43</v>
      </c>
      <c r="I1956" s="6" t="s">
        <v>27</v>
      </c>
      <c r="J1956" s="5">
        <v>45598</v>
      </c>
      <c r="K1956" s="5"/>
      <c r="L1956" s="6" t="s">
        <v>28</v>
      </c>
      <c r="M1956" s="6">
        <v>424</v>
      </c>
      <c r="N1956" s="6" t="s">
        <v>140</v>
      </c>
      <c r="O1956" s="6" t="s">
        <v>63</v>
      </c>
      <c r="P1956" s="6" t="s">
        <v>64</v>
      </c>
      <c r="Q1956" s="6">
        <v>4</v>
      </c>
      <c r="R1956" s="6" t="s">
        <v>32</v>
      </c>
      <c r="S1956" s="6">
        <v>1</v>
      </c>
      <c r="T1956" s="7">
        <v>64000</v>
      </c>
      <c r="U1956" t="str">
        <f t="shared" si="210"/>
        <v>Reviewed</v>
      </c>
      <c r="V1956" t="str">
        <f t="shared" si="211"/>
        <v>exceeds</v>
      </c>
      <c r="W1956">
        <f t="shared" si="212"/>
        <v>0</v>
      </c>
      <c r="X1956" t="str">
        <f t="shared" si="213"/>
        <v>Active</v>
      </c>
      <c r="Y1956">
        <f t="shared" si="214"/>
        <v>1.1616438356164382</v>
      </c>
      <c r="Z1956" t="str">
        <f t="shared" si="215"/>
        <v>1–2 Years</v>
      </c>
      <c r="AA1956" t="str">
        <f t="shared" si="216"/>
        <v>&lt;70K</v>
      </c>
    </row>
    <row r="1957" spans="1:27" ht="19.95" customHeight="1" x14ac:dyDescent="0.3">
      <c r="A1957" s="8" t="s">
        <v>2084</v>
      </c>
      <c r="B1957" s="9">
        <v>45015</v>
      </c>
      <c r="C1957" s="1" t="s">
        <v>91</v>
      </c>
      <c r="D1957" s="1" t="s">
        <v>87</v>
      </c>
      <c r="E1957" s="1" t="s">
        <v>92</v>
      </c>
      <c r="F1957" s="1" t="s">
        <v>114</v>
      </c>
      <c r="G1957" s="1" t="s">
        <v>94</v>
      </c>
      <c r="H1957" s="1" t="s">
        <v>43</v>
      </c>
      <c r="I1957" s="1" t="s">
        <v>27</v>
      </c>
      <c r="J1957" s="9">
        <v>45015</v>
      </c>
      <c r="K1957" s="9"/>
      <c r="L1957" s="1" t="s">
        <v>28</v>
      </c>
      <c r="M1957" s="1">
        <v>1007</v>
      </c>
      <c r="N1957" s="1" t="s">
        <v>29</v>
      </c>
      <c r="O1957" s="1" t="s">
        <v>63</v>
      </c>
      <c r="P1957" s="1" t="s">
        <v>107</v>
      </c>
      <c r="Q1957" s="1">
        <v>4</v>
      </c>
      <c r="R1957" s="1" t="s">
        <v>32</v>
      </c>
      <c r="S1957" s="1">
        <v>3</v>
      </c>
      <c r="T1957" s="10">
        <v>70000</v>
      </c>
      <c r="U1957" t="str">
        <f t="shared" si="210"/>
        <v>Reviewed</v>
      </c>
      <c r="V1957" t="str">
        <f t="shared" si="211"/>
        <v>exceeds</v>
      </c>
      <c r="W1957">
        <f t="shared" si="212"/>
        <v>0</v>
      </c>
      <c r="X1957" t="str">
        <f t="shared" si="213"/>
        <v>Active</v>
      </c>
      <c r="Y1957">
        <f t="shared" si="214"/>
        <v>2.7589041095890412</v>
      </c>
      <c r="Z1957" t="str">
        <f t="shared" si="215"/>
        <v>2–3 Years</v>
      </c>
      <c r="AA1957" t="str">
        <f t="shared" si="216"/>
        <v>70K–99K</v>
      </c>
    </row>
    <row r="1958" spans="1:27" ht="19.95" customHeight="1" x14ac:dyDescent="0.3">
      <c r="A1958" s="4" t="s">
        <v>2085</v>
      </c>
      <c r="B1958" s="5">
        <v>45510</v>
      </c>
      <c r="C1958" s="6" t="s">
        <v>21</v>
      </c>
      <c r="D1958" s="6" t="s">
        <v>22</v>
      </c>
      <c r="E1958" s="6" t="s">
        <v>23</v>
      </c>
      <c r="F1958" s="6" t="s">
        <v>288</v>
      </c>
      <c r="G1958" s="6" t="s">
        <v>25</v>
      </c>
      <c r="H1958" s="6" t="s">
        <v>43</v>
      </c>
      <c r="I1958" s="6" t="s">
        <v>27</v>
      </c>
      <c r="J1958" s="5">
        <v>45510</v>
      </c>
      <c r="K1958" s="5"/>
      <c r="L1958" s="6" t="s">
        <v>28</v>
      </c>
      <c r="M1958" s="6">
        <v>512</v>
      </c>
      <c r="N1958" s="6" t="s">
        <v>29</v>
      </c>
      <c r="O1958" s="6" t="s">
        <v>63</v>
      </c>
      <c r="P1958" s="6" t="s">
        <v>107</v>
      </c>
      <c r="Q1958" s="6">
        <v>3</v>
      </c>
      <c r="R1958" s="6" t="s">
        <v>37</v>
      </c>
      <c r="S1958" s="6">
        <v>1</v>
      </c>
      <c r="T1958" s="7">
        <v>78000</v>
      </c>
      <c r="U1958" t="str">
        <f t="shared" si="210"/>
        <v>Reviewed</v>
      </c>
      <c r="V1958" t="str">
        <f t="shared" si="211"/>
        <v>meets</v>
      </c>
      <c r="W1958">
        <f t="shared" si="212"/>
        <v>0</v>
      </c>
      <c r="X1958" t="str">
        <f t="shared" si="213"/>
        <v>Active</v>
      </c>
      <c r="Y1958">
        <f t="shared" si="214"/>
        <v>1.4027397260273973</v>
      </c>
      <c r="Z1958" t="str">
        <f t="shared" si="215"/>
        <v>1–2 Years</v>
      </c>
      <c r="AA1958" t="str">
        <f t="shared" si="216"/>
        <v>70K–99K</v>
      </c>
    </row>
    <row r="1959" spans="1:27" ht="19.95" customHeight="1" x14ac:dyDescent="0.3">
      <c r="A1959" s="8" t="s">
        <v>2086</v>
      </c>
      <c r="B1959" s="9">
        <v>45644</v>
      </c>
      <c r="C1959" s="1" t="s">
        <v>34</v>
      </c>
      <c r="D1959" s="1" t="s">
        <v>22</v>
      </c>
      <c r="E1959" s="1" t="s">
        <v>23</v>
      </c>
      <c r="F1959" s="1" t="s">
        <v>99</v>
      </c>
      <c r="G1959" s="1" t="s">
        <v>36</v>
      </c>
      <c r="H1959" s="1" t="s">
        <v>49</v>
      </c>
      <c r="I1959" s="1" t="s">
        <v>50</v>
      </c>
      <c r="J1959" s="9">
        <v>45644</v>
      </c>
      <c r="K1959" s="9">
        <v>45920</v>
      </c>
      <c r="L1959" s="1" t="s">
        <v>159</v>
      </c>
      <c r="M1959" s="1">
        <v>276</v>
      </c>
      <c r="N1959" s="1" t="s">
        <v>52</v>
      </c>
      <c r="O1959" s="1" t="s">
        <v>30</v>
      </c>
      <c r="P1959" s="1" t="s">
        <v>107</v>
      </c>
      <c r="Q1959" s="1">
        <v>4</v>
      </c>
      <c r="R1959" s="1" t="s">
        <v>32</v>
      </c>
      <c r="S1959" s="1">
        <v>1</v>
      </c>
      <c r="T1959" s="10">
        <v>135500</v>
      </c>
      <c r="U1959" t="str">
        <f t="shared" si="210"/>
        <v>Reviewed</v>
      </c>
      <c r="V1959" t="str">
        <f t="shared" si="211"/>
        <v>exceeds</v>
      </c>
      <c r="W1959">
        <f t="shared" si="212"/>
        <v>1</v>
      </c>
      <c r="X1959" t="str">
        <f t="shared" si="213"/>
        <v>Attrited</v>
      </c>
      <c r="Y1959">
        <f t="shared" si="214"/>
        <v>0.75616438356164384</v>
      </c>
      <c r="Z1959" t="str">
        <f t="shared" si="215"/>
        <v>&lt;1 Year</v>
      </c>
      <c r="AA1959" t="str">
        <f t="shared" si="216"/>
        <v>130K+</v>
      </c>
    </row>
    <row r="1960" spans="1:27" ht="19.95" customHeight="1" x14ac:dyDescent="0.3">
      <c r="A1960" s="4" t="s">
        <v>2087</v>
      </c>
      <c r="B1960" s="5">
        <v>45128</v>
      </c>
      <c r="C1960" s="6" t="s">
        <v>39</v>
      </c>
      <c r="D1960" s="6" t="s">
        <v>22</v>
      </c>
      <c r="E1960" s="6" t="s">
        <v>40</v>
      </c>
      <c r="F1960" s="6" t="s">
        <v>215</v>
      </c>
      <c r="G1960" s="6" t="s">
        <v>42</v>
      </c>
      <c r="H1960" s="6" t="s">
        <v>49</v>
      </c>
      <c r="I1960" s="6" t="s">
        <v>27</v>
      </c>
      <c r="J1960" s="5">
        <v>45128</v>
      </c>
      <c r="K1960" s="5"/>
      <c r="L1960" s="6" t="s">
        <v>28</v>
      </c>
      <c r="M1960" s="6">
        <v>894</v>
      </c>
      <c r="N1960" s="6" t="s">
        <v>29</v>
      </c>
      <c r="O1960" s="6" t="s">
        <v>105</v>
      </c>
      <c r="P1960" s="6" t="s">
        <v>31</v>
      </c>
      <c r="Q1960" s="6">
        <v>5</v>
      </c>
      <c r="R1960" s="6" t="s">
        <v>119</v>
      </c>
      <c r="S1960" s="6">
        <v>2</v>
      </c>
      <c r="T1960" s="7">
        <v>124000</v>
      </c>
      <c r="U1960" t="str">
        <f t="shared" si="210"/>
        <v>Reviewed</v>
      </c>
      <c r="V1960" t="str">
        <f t="shared" si="211"/>
        <v>outstanding</v>
      </c>
      <c r="W1960">
        <f t="shared" si="212"/>
        <v>0</v>
      </c>
      <c r="X1960" t="str">
        <f t="shared" si="213"/>
        <v>Active</v>
      </c>
      <c r="Y1960">
        <f t="shared" si="214"/>
        <v>2.4493150684931506</v>
      </c>
      <c r="Z1960" t="str">
        <f t="shared" si="215"/>
        <v>2–3 Years</v>
      </c>
      <c r="AA1960" t="str">
        <f t="shared" si="216"/>
        <v>100K–129K</v>
      </c>
    </row>
    <row r="1961" spans="1:27" ht="19.95" customHeight="1" x14ac:dyDescent="0.3">
      <c r="A1961" s="8" t="s">
        <v>2088</v>
      </c>
      <c r="B1961" s="9">
        <v>45924</v>
      </c>
      <c r="C1961" s="1" t="s">
        <v>46</v>
      </c>
      <c r="D1961" s="1" t="s">
        <v>22</v>
      </c>
      <c r="E1961" s="1" t="s">
        <v>40</v>
      </c>
      <c r="F1961" s="1" t="s">
        <v>143</v>
      </c>
      <c r="G1961" s="1" t="s">
        <v>48</v>
      </c>
      <c r="H1961" s="1" t="s">
        <v>43</v>
      </c>
      <c r="I1961" s="1" t="s">
        <v>27</v>
      </c>
      <c r="J1961" s="9">
        <v>45924</v>
      </c>
      <c r="K1961" s="9"/>
      <c r="L1961" s="1" t="s">
        <v>28</v>
      </c>
      <c r="M1961" s="1">
        <v>98</v>
      </c>
      <c r="N1961" s="1" t="s">
        <v>52</v>
      </c>
      <c r="O1961" s="1" t="s">
        <v>63</v>
      </c>
      <c r="P1961" s="1" t="s">
        <v>107</v>
      </c>
      <c r="Q1961" s="1" t="s">
        <v>95</v>
      </c>
      <c r="R1961" s="1" t="s">
        <v>28</v>
      </c>
      <c r="S1961" s="1">
        <v>0</v>
      </c>
      <c r="T1961" s="10">
        <v>71000</v>
      </c>
      <c r="U1961" t="str">
        <f t="shared" si="210"/>
        <v>Not Reviewed</v>
      </c>
      <c r="V1961" t="str">
        <f t="shared" si="211"/>
        <v>Not Reviewed</v>
      </c>
      <c r="W1961">
        <f t="shared" si="212"/>
        <v>0</v>
      </c>
      <c r="X1961" t="str">
        <f t="shared" si="213"/>
        <v>Active</v>
      </c>
      <c r="Y1961">
        <f t="shared" si="214"/>
        <v>0.26849315068493151</v>
      </c>
      <c r="Z1961" t="str">
        <f t="shared" si="215"/>
        <v>&lt;1 Year</v>
      </c>
      <c r="AA1961" t="str">
        <f t="shared" si="216"/>
        <v>70K–99K</v>
      </c>
    </row>
    <row r="1962" spans="1:27" ht="19.95" customHeight="1" x14ac:dyDescent="0.3">
      <c r="A1962" s="4" t="s">
        <v>2089</v>
      </c>
      <c r="B1962" s="5">
        <v>45828</v>
      </c>
      <c r="C1962" s="6" t="s">
        <v>55</v>
      </c>
      <c r="D1962" s="6" t="s">
        <v>56</v>
      </c>
      <c r="E1962" s="6" t="s">
        <v>23</v>
      </c>
      <c r="F1962" s="6" t="s">
        <v>190</v>
      </c>
      <c r="G1962" s="6" t="s">
        <v>58</v>
      </c>
      <c r="H1962" s="6" t="s">
        <v>49</v>
      </c>
      <c r="I1962" s="6" t="s">
        <v>27</v>
      </c>
      <c r="J1962" s="5">
        <v>45828</v>
      </c>
      <c r="K1962" s="5"/>
      <c r="L1962" s="6" t="s">
        <v>28</v>
      </c>
      <c r="M1962" s="6">
        <v>194</v>
      </c>
      <c r="N1962" s="6" t="s">
        <v>122</v>
      </c>
      <c r="O1962" s="6" t="s">
        <v>63</v>
      </c>
      <c r="P1962" s="6" t="s">
        <v>107</v>
      </c>
      <c r="Q1962" s="6">
        <v>2</v>
      </c>
      <c r="R1962" s="6" t="s">
        <v>53</v>
      </c>
      <c r="S1962" s="6">
        <v>1</v>
      </c>
      <c r="T1962" s="7">
        <v>136500</v>
      </c>
      <c r="U1962" t="str">
        <f t="shared" si="210"/>
        <v>Reviewed</v>
      </c>
      <c r="V1962" t="str">
        <f t="shared" si="211"/>
        <v>needs_support</v>
      </c>
      <c r="W1962">
        <f t="shared" si="212"/>
        <v>0</v>
      </c>
      <c r="X1962" t="str">
        <f t="shared" si="213"/>
        <v>Active</v>
      </c>
      <c r="Y1962">
        <f t="shared" si="214"/>
        <v>0.53150684931506853</v>
      </c>
      <c r="Z1962" t="str">
        <f t="shared" si="215"/>
        <v>&lt;1 Year</v>
      </c>
      <c r="AA1962" t="str">
        <f t="shared" si="216"/>
        <v>130K+</v>
      </c>
    </row>
    <row r="1963" spans="1:27" ht="19.95" customHeight="1" x14ac:dyDescent="0.3">
      <c r="A1963" s="8" t="s">
        <v>2090</v>
      </c>
      <c r="B1963" s="9">
        <v>45844</v>
      </c>
      <c r="C1963" s="1" t="s">
        <v>60</v>
      </c>
      <c r="D1963" s="1" t="s">
        <v>56</v>
      </c>
      <c r="E1963" s="1" t="s">
        <v>40</v>
      </c>
      <c r="F1963" s="1" t="s">
        <v>307</v>
      </c>
      <c r="G1963" s="1" t="s">
        <v>62</v>
      </c>
      <c r="H1963" s="1" t="s">
        <v>110</v>
      </c>
      <c r="I1963" s="1" t="s">
        <v>27</v>
      </c>
      <c r="J1963" s="9">
        <v>45844</v>
      </c>
      <c r="K1963" s="9"/>
      <c r="L1963" s="1" t="s">
        <v>28</v>
      </c>
      <c r="M1963" s="1">
        <v>178</v>
      </c>
      <c r="N1963" s="1" t="s">
        <v>52</v>
      </c>
      <c r="O1963" s="1" t="s">
        <v>63</v>
      </c>
      <c r="P1963" s="1" t="s">
        <v>31</v>
      </c>
      <c r="Q1963" s="1" t="s">
        <v>95</v>
      </c>
      <c r="R1963" s="1" t="s">
        <v>28</v>
      </c>
      <c r="S1963" s="1">
        <v>0</v>
      </c>
      <c r="T1963" s="10">
        <v>135500</v>
      </c>
      <c r="U1963" t="str">
        <f t="shared" si="210"/>
        <v>Not Reviewed</v>
      </c>
      <c r="V1963" t="str">
        <f t="shared" si="211"/>
        <v>Not Reviewed</v>
      </c>
      <c r="W1963">
        <f t="shared" si="212"/>
        <v>0</v>
      </c>
      <c r="X1963" t="str">
        <f t="shared" si="213"/>
        <v>Active</v>
      </c>
      <c r="Y1963">
        <f t="shared" si="214"/>
        <v>0.48767123287671232</v>
      </c>
      <c r="Z1963" t="str">
        <f t="shared" si="215"/>
        <v>&lt;1 Year</v>
      </c>
      <c r="AA1963" t="str">
        <f t="shared" si="216"/>
        <v>130K+</v>
      </c>
    </row>
    <row r="1964" spans="1:27" ht="19.95" customHeight="1" x14ac:dyDescent="0.3">
      <c r="A1964" s="4" t="s">
        <v>2091</v>
      </c>
      <c r="B1964" s="5">
        <v>45873</v>
      </c>
      <c r="C1964" s="6" t="s">
        <v>66</v>
      </c>
      <c r="D1964" s="6" t="s">
        <v>56</v>
      </c>
      <c r="E1964" s="6" t="s">
        <v>67</v>
      </c>
      <c r="F1964" s="6" t="s">
        <v>109</v>
      </c>
      <c r="G1964" s="6" t="s">
        <v>36</v>
      </c>
      <c r="H1964" s="6" t="s">
        <v>110</v>
      </c>
      <c r="I1964" s="6" t="s">
        <v>27</v>
      </c>
      <c r="J1964" s="5">
        <v>45873</v>
      </c>
      <c r="K1964" s="5"/>
      <c r="L1964" s="6" t="s">
        <v>28</v>
      </c>
      <c r="M1964" s="6">
        <v>149</v>
      </c>
      <c r="N1964" s="6" t="s">
        <v>29</v>
      </c>
      <c r="O1964" s="6" t="s">
        <v>63</v>
      </c>
      <c r="P1964" s="6" t="s">
        <v>107</v>
      </c>
      <c r="Q1964" s="6" t="s">
        <v>95</v>
      </c>
      <c r="R1964" s="6" t="s">
        <v>28</v>
      </c>
      <c r="S1964" s="6">
        <v>0</v>
      </c>
      <c r="T1964" s="7">
        <v>174000</v>
      </c>
      <c r="U1964" t="str">
        <f t="shared" si="210"/>
        <v>Not Reviewed</v>
      </c>
      <c r="V1964" t="str">
        <f t="shared" si="211"/>
        <v>Not Reviewed</v>
      </c>
      <c r="W1964">
        <f t="shared" si="212"/>
        <v>0</v>
      </c>
      <c r="X1964" t="str">
        <f t="shared" si="213"/>
        <v>Active</v>
      </c>
      <c r="Y1964">
        <f t="shared" si="214"/>
        <v>0.40821917808219177</v>
      </c>
      <c r="Z1964" t="str">
        <f t="shared" si="215"/>
        <v>&lt;1 Year</v>
      </c>
      <c r="AA1964" t="str">
        <f t="shared" si="216"/>
        <v>130K+</v>
      </c>
    </row>
    <row r="1965" spans="1:27" ht="19.95" customHeight="1" x14ac:dyDescent="0.3">
      <c r="A1965" s="8" t="s">
        <v>2092</v>
      </c>
      <c r="B1965" s="9">
        <v>45130</v>
      </c>
      <c r="C1965" s="1" t="s">
        <v>71</v>
      </c>
      <c r="D1965" s="1" t="s">
        <v>72</v>
      </c>
      <c r="E1965" s="1" t="s">
        <v>23</v>
      </c>
      <c r="F1965" s="1" t="s">
        <v>35</v>
      </c>
      <c r="G1965" s="1" t="s">
        <v>36</v>
      </c>
      <c r="H1965" s="1" t="s">
        <v>26</v>
      </c>
      <c r="I1965" s="1" t="s">
        <v>27</v>
      </c>
      <c r="J1965" s="9">
        <v>45130</v>
      </c>
      <c r="K1965" s="9"/>
      <c r="L1965" s="1" t="s">
        <v>28</v>
      </c>
      <c r="M1965" s="1">
        <v>892</v>
      </c>
      <c r="N1965" s="1" t="s">
        <v>29</v>
      </c>
      <c r="O1965" s="1" t="s">
        <v>63</v>
      </c>
      <c r="P1965" s="1" t="s">
        <v>31</v>
      </c>
      <c r="Q1965" s="1">
        <v>2</v>
      </c>
      <c r="R1965" s="1" t="s">
        <v>53</v>
      </c>
      <c r="S1965" s="1">
        <v>2</v>
      </c>
      <c r="T1965" s="10">
        <v>74000</v>
      </c>
      <c r="U1965" t="str">
        <f t="shared" si="210"/>
        <v>Reviewed</v>
      </c>
      <c r="V1965" t="str">
        <f t="shared" si="211"/>
        <v>needs_support</v>
      </c>
      <c r="W1965">
        <f t="shared" si="212"/>
        <v>0</v>
      </c>
      <c r="X1965" t="str">
        <f t="shared" si="213"/>
        <v>Active</v>
      </c>
      <c r="Y1965">
        <f t="shared" si="214"/>
        <v>2.4438356164383563</v>
      </c>
      <c r="Z1965" t="str">
        <f t="shared" si="215"/>
        <v>2–3 Years</v>
      </c>
      <c r="AA1965" t="str">
        <f t="shared" si="216"/>
        <v>70K–99K</v>
      </c>
    </row>
    <row r="1966" spans="1:27" ht="19.95" customHeight="1" x14ac:dyDescent="0.3">
      <c r="A1966" s="4" t="s">
        <v>2093</v>
      </c>
      <c r="B1966" s="5">
        <v>45492</v>
      </c>
      <c r="C1966" s="6" t="s">
        <v>77</v>
      </c>
      <c r="D1966" s="6" t="s">
        <v>72</v>
      </c>
      <c r="E1966" s="6" t="s">
        <v>40</v>
      </c>
      <c r="F1966" s="6" t="s">
        <v>152</v>
      </c>
      <c r="G1966" s="6" t="s">
        <v>94</v>
      </c>
      <c r="H1966" s="6" t="s">
        <v>49</v>
      </c>
      <c r="I1966" s="6" t="s">
        <v>27</v>
      </c>
      <c r="J1966" s="5">
        <v>45492</v>
      </c>
      <c r="K1966" s="5"/>
      <c r="L1966" s="6" t="s">
        <v>28</v>
      </c>
      <c r="M1966" s="6">
        <v>530</v>
      </c>
      <c r="N1966" s="6" t="s">
        <v>52</v>
      </c>
      <c r="O1966" s="6" t="s">
        <v>63</v>
      </c>
      <c r="P1966" s="6" t="s">
        <v>107</v>
      </c>
      <c r="Q1966" s="6">
        <v>4</v>
      </c>
      <c r="R1966" s="6" t="s">
        <v>32</v>
      </c>
      <c r="S1966" s="6">
        <v>1</v>
      </c>
      <c r="T1966" s="7">
        <v>139500</v>
      </c>
      <c r="U1966" t="str">
        <f t="shared" si="210"/>
        <v>Reviewed</v>
      </c>
      <c r="V1966" t="str">
        <f t="shared" si="211"/>
        <v>exceeds</v>
      </c>
      <c r="W1966">
        <f t="shared" si="212"/>
        <v>0</v>
      </c>
      <c r="X1966" t="str">
        <f t="shared" si="213"/>
        <v>Active</v>
      </c>
      <c r="Y1966">
        <f t="shared" si="214"/>
        <v>1.452054794520548</v>
      </c>
      <c r="Z1966" t="str">
        <f t="shared" si="215"/>
        <v>1–2 Years</v>
      </c>
      <c r="AA1966" t="str">
        <f t="shared" si="216"/>
        <v>130K+</v>
      </c>
    </row>
    <row r="1967" spans="1:27" ht="19.95" customHeight="1" x14ac:dyDescent="0.3">
      <c r="A1967" s="8" t="s">
        <v>2094</v>
      </c>
      <c r="B1967" s="9">
        <v>45524</v>
      </c>
      <c r="C1967" s="1" t="s">
        <v>81</v>
      </c>
      <c r="D1967" s="1" t="s">
        <v>72</v>
      </c>
      <c r="E1967" s="1" t="s">
        <v>23</v>
      </c>
      <c r="F1967" s="1" t="s">
        <v>82</v>
      </c>
      <c r="G1967" s="1" t="s">
        <v>83</v>
      </c>
      <c r="H1967" s="1" t="s">
        <v>26</v>
      </c>
      <c r="I1967" s="1" t="s">
        <v>27</v>
      </c>
      <c r="J1967" s="9">
        <v>45524</v>
      </c>
      <c r="K1967" s="9"/>
      <c r="L1967" s="1" t="s">
        <v>28</v>
      </c>
      <c r="M1967" s="1">
        <v>498</v>
      </c>
      <c r="N1967" s="1" t="s">
        <v>29</v>
      </c>
      <c r="O1967" s="1" t="s">
        <v>30</v>
      </c>
      <c r="P1967" s="1" t="s">
        <v>31</v>
      </c>
      <c r="Q1967" s="1">
        <v>3</v>
      </c>
      <c r="R1967" s="1" t="s">
        <v>37</v>
      </c>
      <c r="S1967" s="1">
        <v>1</v>
      </c>
      <c r="T1967" s="10">
        <v>79500</v>
      </c>
      <c r="U1967" t="str">
        <f t="shared" si="210"/>
        <v>Reviewed</v>
      </c>
      <c r="V1967" t="str">
        <f t="shared" si="211"/>
        <v>meets</v>
      </c>
      <c r="W1967">
        <f t="shared" si="212"/>
        <v>0</v>
      </c>
      <c r="X1967" t="str">
        <f t="shared" si="213"/>
        <v>Active</v>
      </c>
      <c r="Y1967">
        <f t="shared" si="214"/>
        <v>1.3643835616438356</v>
      </c>
      <c r="Z1967" t="str">
        <f t="shared" si="215"/>
        <v>1–2 Years</v>
      </c>
      <c r="AA1967" t="str">
        <f t="shared" si="216"/>
        <v>70K–99K</v>
      </c>
    </row>
    <row r="1968" spans="1:27" ht="19.95" customHeight="1" x14ac:dyDescent="0.3">
      <c r="A1968" s="4" t="s">
        <v>2095</v>
      </c>
      <c r="B1968" s="5">
        <v>45430</v>
      </c>
      <c r="C1968" s="6" t="s">
        <v>86</v>
      </c>
      <c r="D1968" s="6" t="s">
        <v>87</v>
      </c>
      <c r="E1968" s="6" t="s">
        <v>67</v>
      </c>
      <c r="F1968" s="6" t="s">
        <v>135</v>
      </c>
      <c r="G1968" s="6" t="s">
        <v>89</v>
      </c>
      <c r="H1968" s="6" t="s">
        <v>43</v>
      </c>
      <c r="I1968" s="6" t="s">
        <v>27</v>
      </c>
      <c r="J1968" s="5">
        <v>45430</v>
      </c>
      <c r="K1968" s="5"/>
      <c r="L1968" s="6" t="s">
        <v>28</v>
      </c>
      <c r="M1968" s="6">
        <v>592</v>
      </c>
      <c r="N1968" s="6" t="s">
        <v>122</v>
      </c>
      <c r="O1968" s="6" t="s">
        <v>170</v>
      </c>
      <c r="P1968" s="6" t="s">
        <v>44</v>
      </c>
      <c r="Q1968" s="6">
        <v>3</v>
      </c>
      <c r="R1968" s="6" t="s">
        <v>37</v>
      </c>
      <c r="S1968" s="6">
        <v>2</v>
      </c>
      <c r="T1968" s="7">
        <v>56000</v>
      </c>
      <c r="U1968" t="str">
        <f t="shared" si="210"/>
        <v>Reviewed</v>
      </c>
      <c r="V1968" t="str">
        <f t="shared" si="211"/>
        <v>meets</v>
      </c>
      <c r="W1968">
        <f t="shared" si="212"/>
        <v>0</v>
      </c>
      <c r="X1968" t="str">
        <f t="shared" si="213"/>
        <v>Active</v>
      </c>
      <c r="Y1968">
        <f t="shared" si="214"/>
        <v>1.6219178082191781</v>
      </c>
      <c r="Z1968" t="str">
        <f t="shared" si="215"/>
        <v>1–2 Years</v>
      </c>
      <c r="AA1968" t="str">
        <f t="shared" si="216"/>
        <v>&lt;70K</v>
      </c>
    </row>
    <row r="1969" spans="1:27" ht="19.95" customHeight="1" x14ac:dyDescent="0.3">
      <c r="A1969" s="8" t="s">
        <v>2096</v>
      </c>
      <c r="B1969" s="9">
        <v>44985</v>
      </c>
      <c r="C1969" s="1" t="s">
        <v>91</v>
      </c>
      <c r="D1969" s="1" t="s">
        <v>87</v>
      </c>
      <c r="E1969" s="1" t="s">
        <v>92</v>
      </c>
      <c r="F1969" s="1" t="s">
        <v>114</v>
      </c>
      <c r="G1969" s="1" t="s">
        <v>94</v>
      </c>
      <c r="H1969" s="1" t="s">
        <v>43</v>
      </c>
      <c r="I1969" s="1" t="s">
        <v>27</v>
      </c>
      <c r="J1969" s="9">
        <v>44985</v>
      </c>
      <c r="K1969" s="9"/>
      <c r="L1969" s="1" t="s">
        <v>28</v>
      </c>
      <c r="M1969" s="1">
        <v>1037</v>
      </c>
      <c r="N1969" s="1" t="s">
        <v>29</v>
      </c>
      <c r="O1969" s="1" t="s">
        <v>63</v>
      </c>
      <c r="P1969" s="1" t="s">
        <v>31</v>
      </c>
      <c r="Q1969" s="1">
        <v>2</v>
      </c>
      <c r="R1969" s="1" t="s">
        <v>53</v>
      </c>
      <c r="S1969" s="1">
        <v>3</v>
      </c>
      <c r="T1969" s="10">
        <v>61000</v>
      </c>
      <c r="U1969" t="str">
        <f t="shared" si="210"/>
        <v>Reviewed</v>
      </c>
      <c r="V1969" t="str">
        <f t="shared" si="211"/>
        <v>needs_support</v>
      </c>
      <c r="W1969">
        <f t="shared" si="212"/>
        <v>0</v>
      </c>
      <c r="X1969" t="str">
        <f t="shared" si="213"/>
        <v>Active</v>
      </c>
      <c r="Y1969">
        <f t="shared" si="214"/>
        <v>2.8410958904109589</v>
      </c>
      <c r="Z1969" t="str">
        <f t="shared" si="215"/>
        <v>2–3 Years</v>
      </c>
      <c r="AA1969" t="str">
        <f t="shared" si="216"/>
        <v>&lt;70K</v>
      </c>
    </row>
    <row r="1970" spans="1:27" ht="19.95" customHeight="1" x14ac:dyDescent="0.3">
      <c r="A1970" s="4" t="s">
        <v>2097</v>
      </c>
      <c r="B1970" s="5">
        <v>45149</v>
      </c>
      <c r="C1970" s="6" t="s">
        <v>21</v>
      </c>
      <c r="D1970" s="6" t="s">
        <v>22</v>
      </c>
      <c r="E1970" s="6" t="s">
        <v>23</v>
      </c>
      <c r="F1970" s="6" t="s">
        <v>288</v>
      </c>
      <c r="G1970" s="6" t="s">
        <v>25</v>
      </c>
      <c r="H1970" s="6" t="s">
        <v>43</v>
      </c>
      <c r="I1970" s="6" t="s">
        <v>27</v>
      </c>
      <c r="J1970" s="5">
        <v>45149</v>
      </c>
      <c r="K1970" s="5"/>
      <c r="L1970" s="6" t="s">
        <v>28</v>
      </c>
      <c r="M1970" s="6">
        <v>873</v>
      </c>
      <c r="N1970" s="6" t="s">
        <v>52</v>
      </c>
      <c r="O1970" s="6" t="s">
        <v>170</v>
      </c>
      <c r="P1970" s="6" t="s">
        <v>107</v>
      </c>
      <c r="Q1970" s="6">
        <v>4</v>
      </c>
      <c r="R1970" s="6" t="s">
        <v>32</v>
      </c>
      <c r="S1970" s="6">
        <v>2</v>
      </c>
      <c r="T1970" s="7">
        <v>71500</v>
      </c>
      <c r="U1970" t="str">
        <f t="shared" si="210"/>
        <v>Reviewed</v>
      </c>
      <c r="V1970" t="str">
        <f t="shared" si="211"/>
        <v>exceeds</v>
      </c>
      <c r="W1970">
        <f t="shared" si="212"/>
        <v>0</v>
      </c>
      <c r="X1970" t="str">
        <f t="shared" si="213"/>
        <v>Active</v>
      </c>
      <c r="Y1970">
        <f t="shared" si="214"/>
        <v>2.3917808219178083</v>
      </c>
      <c r="Z1970" t="str">
        <f t="shared" si="215"/>
        <v>2–3 Years</v>
      </c>
      <c r="AA1970" t="str">
        <f t="shared" si="216"/>
        <v>70K–99K</v>
      </c>
    </row>
    <row r="1971" spans="1:27" ht="19.95" customHeight="1" x14ac:dyDescent="0.3">
      <c r="A1971" s="8" t="s">
        <v>2098</v>
      </c>
      <c r="B1971" s="9">
        <v>45329</v>
      </c>
      <c r="C1971" s="1" t="s">
        <v>34</v>
      </c>
      <c r="D1971" s="1" t="s">
        <v>22</v>
      </c>
      <c r="E1971" s="1" t="s">
        <v>23</v>
      </c>
      <c r="F1971" s="1" t="s">
        <v>35</v>
      </c>
      <c r="G1971" s="1" t="s">
        <v>36</v>
      </c>
      <c r="H1971" s="1" t="s">
        <v>26</v>
      </c>
      <c r="I1971" s="1" t="s">
        <v>27</v>
      </c>
      <c r="J1971" s="9">
        <v>45329</v>
      </c>
      <c r="K1971" s="9"/>
      <c r="L1971" s="1" t="s">
        <v>28</v>
      </c>
      <c r="M1971" s="1">
        <v>693</v>
      </c>
      <c r="N1971" s="1" t="s">
        <v>29</v>
      </c>
      <c r="O1971" s="1" t="s">
        <v>63</v>
      </c>
      <c r="P1971" s="1" t="s">
        <v>44</v>
      </c>
      <c r="Q1971" s="1">
        <v>2</v>
      </c>
      <c r="R1971" s="1" t="s">
        <v>53</v>
      </c>
      <c r="S1971" s="1">
        <v>2</v>
      </c>
      <c r="T1971" s="10">
        <v>95000</v>
      </c>
      <c r="U1971" t="str">
        <f t="shared" si="210"/>
        <v>Reviewed</v>
      </c>
      <c r="V1971" t="str">
        <f t="shared" si="211"/>
        <v>needs_support</v>
      </c>
      <c r="W1971">
        <f t="shared" si="212"/>
        <v>0</v>
      </c>
      <c r="X1971" t="str">
        <f t="shared" si="213"/>
        <v>Active</v>
      </c>
      <c r="Y1971">
        <f t="shared" si="214"/>
        <v>1.8986301369863015</v>
      </c>
      <c r="Z1971" t="str">
        <f t="shared" si="215"/>
        <v>1–2 Years</v>
      </c>
      <c r="AA1971" t="str">
        <f t="shared" si="216"/>
        <v>70K–99K</v>
      </c>
    </row>
    <row r="1972" spans="1:27" ht="19.95" customHeight="1" x14ac:dyDescent="0.3">
      <c r="A1972" s="4" t="s">
        <v>2099</v>
      </c>
      <c r="B1972" s="5">
        <v>45691</v>
      </c>
      <c r="C1972" s="6" t="s">
        <v>39</v>
      </c>
      <c r="D1972" s="6" t="s">
        <v>22</v>
      </c>
      <c r="E1972" s="6" t="s">
        <v>40</v>
      </c>
      <c r="F1972" s="6" t="s">
        <v>35</v>
      </c>
      <c r="G1972" s="6" t="s">
        <v>36</v>
      </c>
      <c r="H1972" s="6" t="s">
        <v>26</v>
      </c>
      <c r="I1972" s="6" t="s">
        <v>27</v>
      </c>
      <c r="J1972" s="5">
        <v>45691</v>
      </c>
      <c r="K1972" s="5"/>
      <c r="L1972" s="6" t="s">
        <v>28</v>
      </c>
      <c r="M1972" s="6">
        <v>331</v>
      </c>
      <c r="N1972" s="6" t="s">
        <v>29</v>
      </c>
      <c r="O1972" s="6" t="s">
        <v>63</v>
      </c>
      <c r="P1972" s="6" t="s">
        <v>64</v>
      </c>
      <c r="Q1972" s="6">
        <v>5</v>
      </c>
      <c r="R1972" s="6" t="s">
        <v>119</v>
      </c>
      <c r="S1972" s="6">
        <v>1</v>
      </c>
      <c r="T1972" s="7">
        <v>103000</v>
      </c>
      <c r="U1972" t="str">
        <f t="shared" si="210"/>
        <v>Reviewed</v>
      </c>
      <c r="V1972" t="str">
        <f t="shared" si="211"/>
        <v>outstanding</v>
      </c>
      <c r="W1972">
        <f t="shared" si="212"/>
        <v>0</v>
      </c>
      <c r="X1972" t="str">
        <f t="shared" si="213"/>
        <v>Active</v>
      </c>
      <c r="Y1972">
        <f t="shared" si="214"/>
        <v>0.9068493150684932</v>
      </c>
      <c r="Z1972" t="str">
        <f t="shared" si="215"/>
        <v>&lt;1 Year</v>
      </c>
      <c r="AA1972" t="str">
        <f t="shared" si="216"/>
        <v>100K–129K</v>
      </c>
    </row>
    <row r="1973" spans="1:27" ht="19.95" customHeight="1" x14ac:dyDescent="0.3">
      <c r="A1973" s="8" t="s">
        <v>2100</v>
      </c>
      <c r="B1973" s="9">
        <v>45055</v>
      </c>
      <c r="C1973" s="1" t="s">
        <v>46</v>
      </c>
      <c r="D1973" s="1" t="s">
        <v>22</v>
      </c>
      <c r="E1973" s="1" t="s">
        <v>40</v>
      </c>
      <c r="F1973" s="1" t="s">
        <v>143</v>
      </c>
      <c r="G1973" s="1" t="s">
        <v>48</v>
      </c>
      <c r="H1973" s="1" t="s">
        <v>43</v>
      </c>
      <c r="I1973" s="1" t="s">
        <v>27</v>
      </c>
      <c r="J1973" s="9">
        <v>45055</v>
      </c>
      <c r="K1973" s="9"/>
      <c r="L1973" s="1" t="s">
        <v>28</v>
      </c>
      <c r="M1973" s="1">
        <v>967</v>
      </c>
      <c r="N1973" s="1" t="s">
        <v>29</v>
      </c>
      <c r="O1973" s="1" t="s">
        <v>63</v>
      </c>
      <c r="P1973" s="1" t="s">
        <v>31</v>
      </c>
      <c r="Q1973" s="1">
        <v>4</v>
      </c>
      <c r="R1973" s="1" t="s">
        <v>32</v>
      </c>
      <c r="S1973" s="1">
        <v>3</v>
      </c>
      <c r="T1973" s="10">
        <v>70500</v>
      </c>
      <c r="U1973" t="str">
        <f t="shared" si="210"/>
        <v>Reviewed</v>
      </c>
      <c r="V1973" t="str">
        <f t="shared" si="211"/>
        <v>exceeds</v>
      </c>
      <c r="W1973">
        <f t="shared" si="212"/>
        <v>0</v>
      </c>
      <c r="X1973" t="str">
        <f t="shared" si="213"/>
        <v>Active</v>
      </c>
      <c r="Y1973">
        <f t="shared" si="214"/>
        <v>2.6493150684931508</v>
      </c>
      <c r="Z1973" t="str">
        <f t="shared" si="215"/>
        <v>2–3 Years</v>
      </c>
      <c r="AA1973" t="str">
        <f t="shared" si="216"/>
        <v>70K–99K</v>
      </c>
    </row>
    <row r="1974" spans="1:27" ht="19.95" customHeight="1" x14ac:dyDescent="0.3">
      <c r="A1974" s="4" t="s">
        <v>2101</v>
      </c>
      <c r="B1974" s="5">
        <v>45091</v>
      </c>
      <c r="C1974" s="6" t="s">
        <v>55</v>
      </c>
      <c r="D1974" s="6" t="s">
        <v>56</v>
      </c>
      <c r="E1974" s="6" t="s">
        <v>23</v>
      </c>
      <c r="F1974" s="6" t="s">
        <v>147</v>
      </c>
      <c r="G1974" s="6" t="s">
        <v>58</v>
      </c>
      <c r="H1974" s="6" t="s">
        <v>26</v>
      </c>
      <c r="I1974" s="6" t="s">
        <v>27</v>
      </c>
      <c r="J1974" s="5">
        <v>45091</v>
      </c>
      <c r="K1974" s="5"/>
      <c r="L1974" s="6" t="s">
        <v>28</v>
      </c>
      <c r="M1974" s="6">
        <v>931</v>
      </c>
      <c r="N1974" s="6" t="s">
        <v>52</v>
      </c>
      <c r="O1974" s="6" t="s">
        <v>30</v>
      </c>
      <c r="P1974" s="6" t="s">
        <v>31</v>
      </c>
      <c r="Q1974" s="6">
        <v>5</v>
      </c>
      <c r="R1974" s="6" t="s">
        <v>119</v>
      </c>
      <c r="S1974" s="6">
        <v>3</v>
      </c>
      <c r="T1974" s="7">
        <v>75500</v>
      </c>
      <c r="U1974" t="str">
        <f t="shared" si="210"/>
        <v>Reviewed</v>
      </c>
      <c r="V1974" t="str">
        <f t="shared" si="211"/>
        <v>outstanding</v>
      </c>
      <c r="W1974">
        <f t="shared" si="212"/>
        <v>0</v>
      </c>
      <c r="X1974" t="str">
        <f t="shared" si="213"/>
        <v>Active</v>
      </c>
      <c r="Y1974">
        <f t="shared" si="214"/>
        <v>2.5506849315068494</v>
      </c>
      <c r="Z1974" t="str">
        <f t="shared" si="215"/>
        <v>2–3 Years</v>
      </c>
      <c r="AA1974" t="str">
        <f t="shared" si="216"/>
        <v>70K–99K</v>
      </c>
    </row>
    <row r="1975" spans="1:27" ht="19.95" customHeight="1" x14ac:dyDescent="0.3">
      <c r="A1975" s="8" t="s">
        <v>2102</v>
      </c>
      <c r="B1975" s="9">
        <v>45693</v>
      </c>
      <c r="C1975" s="1" t="s">
        <v>60</v>
      </c>
      <c r="D1975" s="1" t="s">
        <v>56</v>
      </c>
      <c r="E1975" s="1" t="s">
        <v>40</v>
      </c>
      <c r="F1975" s="1" t="s">
        <v>147</v>
      </c>
      <c r="G1975" s="1" t="s">
        <v>58</v>
      </c>
      <c r="H1975" s="1" t="s">
        <v>26</v>
      </c>
      <c r="I1975" s="1" t="s">
        <v>27</v>
      </c>
      <c r="J1975" s="9">
        <v>45693</v>
      </c>
      <c r="K1975" s="9"/>
      <c r="L1975" s="1" t="s">
        <v>28</v>
      </c>
      <c r="M1975" s="1">
        <v>329</v>
      </c>
      <c r="N1975" s="1" t="s">
        <v>52</v>
      </c>
      <c r="O1975" s="1" t="s">
        <v>63</v>
      </c>
      <c r="P1975" s="1" t="s">
        <v>31</v>
      </c>
      <c r="Q1975" s="1">
        <v>4</v>
      </c>
      <c r="R1975" s="1" t="s">
        <v>32</v>
      </c>
      <c r="S1975" s="1">
        <v>1</v>
      </c>
      <c r="T1975" s="10">
        <v>98500</v>
      </c>
      <c r="U1975" t="str">
        <f t="shared" si="210"/>
        <v>Reviewed</v>
      </c>
      <c r="V1975" t="str">
        <f t="shared" si="211"/>
        <v>exceeds</v>
      </c>
      <c r="W1975">
        <f t="shared" si="212"/>
        <v>0</v>
      </c>
      <c r="X1975" t="str">
        <f t="shared" si="213"/>
        <v>Active</v>
      </c>
      <c r="Y1975">
        <f t="shared" si="214"/>
        <v>0.90136986301369859</v>
      </c>
      <c r="Z1975" t="str">
        <f t="shared" si="215"/>
        <v>&lt;1 Year</v>
      </c>
      <c r="AA1975" t="str">
        <f t="shared" si="216"/>
        <v>70K–99K</v>
      </c>
    </row>
    <row r="1976" spans="1:27" ht="19.95" customHeight="1" x14ac:dyDescent="0.3">
      <c r="A1976" s="4" t="s">
        <v>2103</v>
      </c>
      <c r="B1976" s="5">
        <v>45029</v>
      </c>
      <c r="C1976" s="6" t="s">
        <v>66</v>
      </c>
      <c r="D1976" s="6" t="s">
        <v>56</v>
      </c>
      <c r="E1976" s="6" t="s">
        <v>67</v>
      </c>
      <c r="F1976" s="6" t="s">
        <v>68</v>
      </c>
      <c r="G1976" s="6" t="s">
        <v>69</v>
      </c>
      <c r="H1976" s="6" t="s">
        <v>26</v>
      </c>
      <c r="I1976" s="6" t="s">
        <v>27</v>
      </c>
      <c r="J1976" s="5">
        <v>45029</v>
      </c>
      <c r="K1976" s="5"/>
      <c r="L1976" s="6" t="s">
        <v>28</v>
      </c>
      <c r="M1976" s="6">
        <v>993</v>
      </c>
      <c r="N1976" s="6" t="s">
        <v>52</v>
      </c>
      <c r="O1976" s="6" t="s">
        <v>63</v>
      </c>
      <c r="P1976" s="6" t="s">
        <v>64</v>
      </c>
      <c r="Q1976" s="6">
        <v>3</v>
      </c>
      <c r="R1976" s="6" t="s">
        <v>37</v>
      </c>
      <c r="S1976" s="6">
        <v>3</v>
      </c>
      <c r="T1976" s="7">
        <v>105000</v>
      </c>
      <c r="U1976" t="str">
        <f t="shared" si="210"/>
        <v>Reviewed</v>
      </c>
      <c r="V1976" t="str">
        <f t="shared" si="211"/>
        <v>meets</v>
      </c>
      <c r="W1976">
        <f t="shared" si="212"/>
        <v>0</v>
      </c>
      <c r="X1976" t="str">
        <f t="shared" si="213"/>
        <v>Active</v>
      </c>
      <c r="Y1976">
        <f t="shared" si="214"/>
        <v>2.7205479452054795</v>
      </c>
      <c r="Z1976" t="str">
        <f t="shared" si="215"/>
        <v>2–3 Years</v>
      </c>
      <c r="AA1976" t="str">
        <f t="shared" si="216"/>
        <v>100K–129K</v>
      </c>
    </row>
    <row r="1977" spans="1:27" ht="19.95" customHeight="1" x14ac:dyDescent="0.3">
      <c r="A1977" s="8" t="s">
        <v>2104</v>
      </c>
      <c r="B1977" s="9">
        <v>45313</v>
      </c>
      <c r="C1977" s="1" t="s">
        <v>71</v>
      </c>
      <c r="D1977" s="1" t="s">
        <v>72</v>
      </c>
      <c r="E1977" s="1" t="s">
        <v>23</v>
      </c>
      <c r="F1977" s="1" t="s">
        <v>129</v>
      </c>
      <c r="G1977" s="1" t="s">
        <v>74</v>
      </c>
      <c r="H1977" s="1" t="s">
        <v>43</v>
      </c>
      <c r="I1977" s="1" t="s">
        <v>27</v>
      </c>
      <c r="J1977" s="9">
        <v>45313</v>
      </c>
      <c r="K1977" s="9"/>
      <c r="L1977" s="1" t="s">
        <v>28</v>
      </c>
      <c r="M1977" s="1">
        <v>709</v>
      </c>
      <c r="N1977" s="1" t="s">
        <v>29</v>
      </c>
      <c r="O1977" s="1" t="s">
        <v>63</v>
      </c>
      <c r="P1977" s="1" t="s">
        <v>64</v>
      </c>
      <c r="Q1977" s="1">
        <v>3</v>
      </c>
      <c r="R1977" s="1" t="s">
        <v>37</v>
      </c>
      <c r="S1977" s="1">
        <v>2</v>
      </c>
      <c r="T1977" s="10">
        <v>66000</v>
      </c>
      <c r="U1977" t="str">
        <f t="shared" si="210"/>
        <v>Reviewed</v>
      </c>
      <c r="V1977" t="str">
        <f t="shared" si="211"/>
        <v>meets</v>
      </c>
      <c r="W1977">
        <f t="shared" si="212"/>
        <v>0</v>
      </c>
      <c r="X1977" t="str">
        <f t="shared" si="213"/>
        <v>Active</v>
      </c>
      <c r="Y1977">
        <f t="shared" si="214"/>
        <v>1.9424657534246574</v>
      </c>
      <c r="Z1977" t="str">
        <f t="shared" si="215"/>
        <v>1–2 Years</v>
      </c>
      <c r="AA1977" t="str">
        <f t="shared" si="216"/>
        <v>&lt;70K</v>
      </c>
    </row>
    <row r="1978" spans="1:27" ht="19.95" customHeight="1" x14ac:dyDescent="0.3">
      <c r="A1978" s="4" t="s">
        <v>2105</v>
      </c>
      <c r="B1978" s="5">
        <v>45224</v>
      </c>
      <c r="C1978" s="6" t="s">
        <v>77</v>
      </c>
      <c r="D1978" s="6" t="s">
        <v>72</v>
      </c>
      <c r="E1978" s="6" t="s">
        <v>40</v>
      </c>
      <c r="F1978" s="6" t="s">
        <v>112</v>
      </c>
      <c r="G1978" s="6" t="s">
        <v>79</v>
      </c>
      <c r="H1978" s="6" t="s">
        <v>43</v>
      </c>
      <c r="I1978" s="6" t="s">
        <v>27</v>
      </c>
      <c r="J1978" s="5">
        <v>45224</v>
      </c>
      <c r="K1978" s="5"/>
      <c r="L1978" s="6" t="s">
        <v>28</v>
      </c>
      <c r="M1978" s="6">
        <v>798</v>
      </c>
      <c r="N1978" s="6" t="s">
        <v>29</v>
      </c>
      <c r="O1978" s="6" t="s">
        <v>63</v>
      </c>
      <c r="P1978" s="6" t="s">
        <v>133</v>
      </c>
      <c r="Q1978" s="6">
        <v>3</v>
      </c>
      <c r="R1978" s="6" t="s">
        <v>37</v>
      </c>
      <c r="S1978" s="6">
        <v>2</v>
      </c>
      <c r="T1978" s="7">
        <v>57500</v>
      </c>
      <c r="U1978" t="str">
        <f t="shared" si="210"/>
        <v>Reviewed</v>
      </c>
      <c r="V1978" t="str">
        <f t="shared" si="211"/>
        <v>meets</v>
      </c>
      <c r="W1978">
        <f t="shared" si="212"/>
        <v>0</v>
      </c>
      <c r="X1978" t="str">
        <f t="shared" si="213"/>
        <v>Active</v>
      </c>
      <c r="Y1978">
        <f t="shared" si="214"/>
        <v>2.1863013698630138</v>
      </c>
      <c r="Z1978" t="str">
        <f t="shared" si="215"/>
        <v>2–3 Years</v>
      </c>
      <c r="AA1978" t="str">
        <f t="shared" si="216"/>
        <v>&lt;70K</v>
      </c>
    </row>
    <row r="1979" spans="1:27" ht="19.95" customHeight="1" x14ac:dyDescent="0.3">
      <c r="A1979" s="8" t="s">
        <v>2106</v>
      </c>
      <c r="B1979" s="9">
        <v>45173</v>
      </c>
      <c r="C1979" s="1" t="s">
        <v>81</v>
      </c>
      <c r="D1979" s="1" t="s">
        <v>72</v>
      </c>
      <c r="E1979" s="1" t="s">
        <v>23</v>
      </c>
      <c r="F1979" s="1" t="s">
        <v>154</v>
      </c>
      <c r="G1979" s="1" t="s">
        <v>83</v>
      </c>
      <c r="H1979" s="1" t="s">
        <v>43</v>
      </c>
      <c r="I1979" s="1" t="s">
        <v>27</v>
      </c>
      <c r="J1979" s="9">
        <v>45173</v>
      </c>
      <c r="K1979" s="9"/>
      <c r="L1979" s="1" t="s">
        <v>28</v>
      </c>
      <c r="M1979" s="1">
        <v>849</v>
      </c>
      <c r="N1979" s="1" t="s">
        <v>29</v>
      </c>
      <c r="O1979" s="1" t="s">
        <v>63</v>
      </c>
      <c r="P1979" s="1" t="s">
        <v>107</v>
      </c>
      <c r="Q1979" s="1">
        <v>4</v>
      </c>
      <c r="R1979" s="1" t="s">
        <v>32</v>
      </c>
      <c r="S1979" s="1">
        <v>2</v>
      </c>
      <c r="T1979" s="10">
        <v>69000</v>
      </c>
      <c r="U1979" t="str">
        <f t="shared" si="210"/>
        <v>Reviewed</v>
      </c>
      <c r="V1979" t="str">
        <f t="shared" si="211"/>
        <v>exceeds</v>
      </c>
      <c r="W1979">
        <f t="shared" si="212"/>
        <v>0</v>
      </c>
      <c r="X1979" t="str">
        <f t="shared" si="213"/>
        <v>Active</v>
      </c>
      <c r="Y1979">
        <f t="shared" si="214"/>
        <v>2.3260273972602739</v>
      </c>
      <c r="Z1979" t="str">
        <f t="shared" si="215"/>
        <v>2–3 Years</v>
      </c>
      <c r="AA1979" t="str">
        <f t="shared" si="216"/>
        <v>&lt;70K</v>
      </c>
    </row>
    <row r="1980" spans="1:27" ht="19.95" customHeight="1" x14ac:dyDescent="0.3">
      <c r="A1980" s="4" t="s">
        <v>2107</v>
      </c>
      <c r="B1980" s="5">
        <v>45482</v>
      </c>
      <c r="C1980" s="6" t="s">
        <v>86</v>
      </c>
      <c r="D1980" s="6" t="s">
        <v>87</v>
      </c>
      <c r="E1980" s="6" t="s">
        <v>67</v>
      </c>
      <c r="F1980" s="6" t="s">
        <v>135</v>
      </c>
      <c r="G1980" s="6" t="s">
        <v>89</v>
      </c>
      <c r="H1980" s="6" t="s">
        <v>43</v>
      </c>
      <c r="I1980" s="6" t="s">
        <v>27</v>
      </c>
      <c r="J1980" s="5">
        <v>45482</v>
      </c>
      <c r="K1980" s="5"/>
      <c r="L1980" s="6" t="s">
        <v>28</v>
      </c>
      <c r="M1980" s="6">
        <v>540</v>
      </c>
      <c r="N1980" s="6" t="s">
        <v>52</v>
      </c>
      <c r="O1980" s="6" t="s">
        <v>30</v>
      </c>
      <c r="P1980" s="6" t="s">
        <v>31</v>
      </c>
      <c r="Q1980" s="6">
        <v>4</v>
      </c>
      <c r="R1980" s="6" t="s">
        <v>32</v>
      </c>
      <c r="S1980" s="6">
        <v>1</v>
      </c>
      <c r="T1980" s="7">
        <v>68000</v>
      </c>
      <c r="U1980" t="str">
        <f t="shared" si="210"/>
        <v>Reviewed</v>
      </c>
      <c r="V1980" t="str">
        <f t="shared" si="211"/>
        <v>exceeds</v>
      </c>
      <c r="W1980">
        <f t="shared" si="212"/>
        <v>0</v>
      </c>
      <c r="X1980" t="str">
        <f t="shared" si="213"/>
        <v>Active</v>
      </c>
      <c r="Y1980">
        <f t="shared" si="214"/>
        <v>1.4794520547945205</v>
      </c>
      <c r="Z1980" t="str">
        <f t="shared" si="215"/>
        <v>1–2 Years</v>
      </c>
      <c r="AA1980" t="str">
        <f t="shared" si="216"/>
        <v>&lt;70K</v>
      </c>
    </row>
    <row r="1981" spans="1:27" ht="19.95" customHeight="1" x14ac:dyDescent="0.3">
      <c r="A1981" s="8" t="s">
        <v>2108</v>
      </c>
      <c r="B1981" s="9">
        <v>45476</v>
      </c>
      <c r="C1981" s="1" t="s">
        <v>91</v>
      </c>
      <c r="D1981" s="1" t="s">
        <v>87</v>
      </c>
      <c r="E1981" s="1" t="s">
        <v>92</v>
      </c>
      <c r="F1981" s="1" t="s">
        <v>138</v>
      </c>
      <c r="G1981" s="1" t="s">
        <v>36</v>
      </c>
      <c r="H1981" s="1" t="s">
        <v>43</v>
      </c>
      <c r="I1981" s="1" t="s">
        <v>50</v>
      </c>
      <c r="J1981" s="9">
        <v>45476</v>
      </c>
      <c r="K1981" s="9">
        <v>45742</v>
      </c>
      <c r="L1981" s="1" t="s">
        <v>51</v>
      </c>
      <c r="M1981" s="1">
        <v>266</v>
      </c>
      <c r="N1981" s="1" t="s">
        <v>52</v>
      </c>
      <c r="O1981" s="1" t="s">
        <v>63</v>
      </c>
      <c r="P1981" s="1" t="s">
        <v>64</v>
      </c>
      <c r="Q1981" s="1">
        <v>3</v>
      </c>
      <c r="R1981" s="1" t="s">
        <v>37</v>
      </c>
      <c r="S1981" s="1">
        <v>1</v>
      </c>
      <c r="T1981" s="10">
        <v>73000</v>
      </c>
      <c r="U1981" t="str">
        <f t="shared" si="210"/>
        <v>Reviewed</v>
      </c>
      <c r="V1981" t="str">
        <f t="shared" si="211"/>
        <v>meets</v>
      </c>
      <c r="W1981">
        <f t="shared" si="212"/>
        <v>1</v>
      </c>
      <c r="X1981" t="str">
        <f t="shared" si="213"/>
        <v>Attrited</v>
      </c>
      <c r="Y1981">
        <f t="shared" si="214"/>
        <v>0.72876712328767124</v>
      </c>
      <c r="Z1981" t="str">
        <f t="shared" si="215"/>
        <v>&lt;1 Year</v>
      </c>
      <c r="AA1981" t="str">
        <f t="shared" si="216"/>
        <v>70K–99K</v>
      </c>
    </row>
    <row r="1982" spans="1:27" ht="19.95" customHeight="1" x14ac:dyDescent="0.3">
      <c r="A1982" s="4" t="s">
        <v>2109</v>
      </c>
      <c r="B1982" s="5">
        <v>45372</v>
      </c>
      <c r="C1982" s="6" t="s">
        <v>21</v>
      </c>
      <c r="D1982" s="6" t="s">
        <v>22</v>
      </c>
      <c r="E1982" s="6" t="s">
        <v>23</v>
      </c>
      <c r="F1982" s="6" t="s">
        <v>288</v>
      </c>
      <c r="G1982" s="6" t="s">
        <v>25</v>
      </c>
      <c r="H1982" s="6" t="s">
        <v>43</v>
      </c>
      <c r="I1982" s="6" t="s">
        <v>27</v>
      </c>
      <c r="J1982" s="5">
        <v>45372</v>
      </c>
      <c r="K1982" s="5"/>
      <c r="L1982" s="6" t="s">
        <v>28</v>
      </c>
      <c r="M1982" s="6">
        <v>650</v>
      </c>
      <c r="N1982" s="6" t="s">
        <v>75</v>
      </c>
      <c r="O1982" s="6" t="s">
        <v>63</v>
      </c>
      <c r="P1982" s="6" t="s">
        <v>64</v>
      </c>
      <c r="Q1982" s="6">
        <v>3</v>
      </c>
      <c r="R1982" s="6" t="s">
        <v>37</v>
      </c>
      <c r="S1982" s="6">
        <v>2</v>
      </c>
      <c r="T1982" s="7">
        <v>73000</v>
      </c>
      <c r="U1982" t="str">
        <f t="shared" si="210"/>
        <v>Reviewed</v>
      </c>
      <c r="V1982" t="str">
        <f t="shared" si="211"/>
        <v>meets</v>
      </c>
      <c r="W1982">
        <f t="shared" si="212"/>
        <v>0</v>
      </c>
      <c r="X1982" t="str">
        <f t="shared" si="213"/>
        <v>Active</v>
      </c>
      <c r="Y1982">
        <f t="shared" si="214"/>
        <v>1.7808219178082192</v>
      </c>
      <c r="Z1982" t="str">
        <f t="shared" si="215"/>
        <v>1–2 Years</v>
      </c>
      <c r="AA1982" t="str">
        <f t="shared" si="216"/>
        <v>70K–99K</v>
      </c>
    </row>
    <row r="1983" spans="1:27" ht="19.95" customHeight="1" x14ac:dyDescent="0.3">
      <c r="A1983" s="8" t="s">
        <v>2110</v>
      </c>
      <c r="B1983" s="9">
        <v>45786</v>
      </c>
      <c r="C1983" s="1" t="s">
        <v>34</v>
      </c>
      <c r="D1983" s="1" t="s">
        <v>22</v>
      </c>
      <c r="E1983" s="1" t="s">
        <v>23</v>
      </c>
      <c r="F1983" s="1" t="s">
        <v>109</v>
      </c>
      <c r="G1983" s="1" t="s">
        <v>36</v>
      </c>
      <c r="H1983" s="1" t="s">
        <v>110</v>
      </c>
      <c r="I1983" s="1" t="s">
        <v>27</v>
      </c>
      <c r="J1983" s="9">
        <v>45786</v>
      </c>
      <c r="K1983" s="9"/>
      <c r="L1983" s="1" t="s">
        <v>28</v>
      </c>
      <c r="M1983" s="1">
        <v>236</v>
      </c>
      <c r="N1983" s="1" t="s">
        <v>29</v>
      </c>
      <c r="O1983" s="1" t="s">
        <v>170</v>
      </c>
      <c r="P1983" s="1" t="s">
        <v>31</v>
      </c>
      <c r="Q1983" s="1">
        <v>2</v>
      </c>
      <c r="R1983" s="1" t="s">
        <v>53</v>
      </c>
      <c r="S1983" s="1">
        <v>1</v>
      </c>
      <c r="T1983" s="10">
        <v>182000</v>
      </c>
      <c r="U1983" t="str">
        <f t="shared" si="210"/>
        <v>Reviewed</v>
      </c>
      <c r="V1983" t="str">
        <f t="shared" si="211"/>
        <v>needs_support</v>
      </c>
      <c r="W1983">
        <f t="shared" si="212"/>
        <v>0</v>
      </c>
      <c r="X1983" t="str">
        <f t="shared" si="213"/>
        <v>Active</v>
      </c>
      <c r="Y1983">
        <f t="shared" si="214"/>
        <v>0.64657534246575343</v>
      </c>
      <c r="Z1983" t="str">
        <f t="shared" si="215"/>
        <v>&lt;1 Year</v>
      </c>
      <c r="AA1983" t="str">
        <f t="shared" si="216"/>
        <v>130K+</v>
      </c>
    </row>
    <row r="1984" spans="1:27" ht="19.95" customHeight="1" x14ac:dyDescent="0.3">
      <c r="A1984" s="4" t="s">
        <v>2111</v>
      </c>
      <c r="B1984" s="5">
        <v>45223</v>
      </c>
      <c r="C1984" s="6" t="s">
        <v>39</v>
      </c>
      <c r="D1984" s="6" t="s">
        <v>22</v>
      </c>
      <c r="E1984" s="6" t="s">
        <v>40</v>
      </c>
      <c r="F1984" s="6" t="s">
        <v>174</v>
      </c>
      <c r="G1984" s="6" t="s">
        <v>42</v>
      </c>
      <c r="H1984" s="6" t="s">
        <v>26</v>
      </c>
      <c r="I1984" s="6" t="s">
        <v>27</v>
      </c>
      <c r="J1984" s="5">
        <v>45223</v>
      </c>
      <c r="K1984" s="5"/>
      <c r="L1984" s="6" t="s">
        <v>28</v>
      </c>
      <c r="M1984" s="6">
        <v>799</v>
      </c>
      <c r="N1984" s="6" t="s">
        <v>29</v>
      </c>
      <c r="O1984" s="6" t="s">
        <v>43</v>
      </c>
      <c r="P1984" s="6" t="s">
        <v>133</v>
      </c>
      <c r="Q1984" s="6">
        <v>3</v>
      </c>
      <c r="R1984" s="6" t="s">
        <v>37</v>
      </c>
      <c r="S1984" s="6">
        <v>2</v>
      </c>
      <c r="T1984" s="7">
        <v>89500</v>
      </c>
      <c r="U1984" t="str">
        <f t="shared" si="210"/>
        <v>Reviewed</v>
      </c>
      <c r="V1984" t="str">
        <f t="shared" si="211"/>
        <v>meets</v>
      </c>
      <c r="W1984">
        <f t="shared" si="212"/>
        <v>0</v>
      </c>
      <c r="X1984" t="str">
        <f t="shared" si="213"/>
        <v>Active</v>
      </c>
      <c r="Y1984">
        <f t="shared" si="214"/>
        <v>2.1890410958904107</v>
      </c>
      <c r="Z1984" t="str">
        <f t="shared" si="215"/>
        <v>2–3 Years</v>
      </c>
      <c r="AA1984" t="str">
        <f t="shared" si="216"/>
        <v>70K–99K</v>
      </c>
    </row>
    <row r="1985" spans="1:27" ht="19.95" customHeight="1" x14ac:dyDescent="0.3">
      <c r="A1985" s="8" t="s">
        <v>2112</v>
      </c>
      <c r="B1985" s="9">
        <v>45219</v>
      </c>
      <c r="C1985" s="1" t="s">
        <v>46</v>
      </c>
      <c r="D1985" s="1" t="s">
        <v>22</v>
      </c>
      <c r="E1985" s="1" t="s">
        <v>40</v>
      </c>
      <c r="F1985" s="1" t="s">
        <v>41</v>
      </c>
      <c r="G1985" s="1" t="s">
        <v>42</v>
      </c>
      <c r="H1985" s="1" t="s">
        <v>43</v>
      </c>
      <c r="I1985" s="1" t="s">
        <v>27</v>
      </c>
      <c r="J1985" s="9">
        <v>45219</v>
      </c>
      <c r="K1985" s="9"/>
      <c r="L1985" s="1" t="s">
        <v>28</v>
      </c>
      <c r="M1985" s="1">
        <v>803</v>
      </c>
      <c r="N1985" s="1" t="s">
        <v>29</v>
      </c>
      <c r="O1985" s="1" t="s">
        <v>63</v>
      </c>
      <c r="P1985" s="1" t="s">
        <v>31</v>
      </c>
      <c r="Q1985" s="1">
        <v>4</v>
      </c>
      <c r="R1985" s="1" t="s">
        <v>32</v>
      </c>
      <c r="S1985" s="1">
        <v>2</v>
      </c>
      <c r="T1985" s="10">
        <v>60000</v>
      </c>
      <c r="U1985" t="str">
        <f t="shared" si="210"/>
        <v>Reviewed</v>
      </c>
      <c r="V1985" t="str">
        <f t="shared" si="211"/>
        <v>exceeds</v>
      </c>
      <c r="W1985">
        <f t="shared" si="212"/>
        <v>0</v>
      </c>
      <c r="X1985" t="str">
        <f t="shared" si="213"/>
        <v>Active</v>
      </c>
      <c r="Y1985">
        <f t="shared" si="214"/>
        <v>2.2000000000000002</v>
      </c>
      <c r="Z1985" t="str">
        <f t="shared" si="215"/>
        <v>2–3 Years</v>
      </c>
      <c r="AA1985" t="str">
        <f t="shared" si="216"/>
        <v>&lt;70K</v>
      </c>
    </row>
    <row r="1986" spans="1:27" ht="19.95" customHeight="1" x14ac:dyDescent="0.3">
      <c r="A1986" s="4" t="s">
        <v>2113</v>
      </c>
      <c r="B1986" s="5">
        <v>45231</v>
      </c>
      <c r="C1986" s="6" t="s">
        <v>55</v>
      </c>
      <c r="D1986" s="6" t="s">
        <v>56</v>
      </c>
      <c r="E1986" s="6" t="s">
        <v>23</v>
      </c>
      <c r="F1986" s="6" t="s">
        <v>57</v>
      </c>
      <c r="G1986" s="6" t="s">
        <v>58</v>
      </c>
      <c r="H1986" s="6" t="s">
        <v>43</v>
      </c>
      <c r="I1986" s="6" t="s">
        <v>27</v>
      </c>
      <c r="J1986" s="5">
        <v>45231</v>
      </c>
      <c r="K1986" s="5"/>
      <c r="L1986" s="6" t="s">
        <v>28</v>
      </c>
      <c r="M1986" s="6">
        <v>791</v>
      </c>
      <c r="N1986" s="6" t="s">
        <v>75</v>
      </c>
      <c r="O1986" s="6" t="s">
        <v>63</v>
      </c>
      <c r="P1986" s="6" t="s">
        <v>107</v>
      </c>
      <c r="Q1986" s="6">
        <v>4</v>
      </c>
      <c r="R1986" s="6" t="s">
        <v>32</v>
      </c>
      <c r="S1986" s="6">
        <v>2</v>
      </c>
      <c r="T1986" s="7">
        <v>74500</v>
      </c>
      <c r="U1986" t="str">
        <f t="shared" ref="U1986:U2049" si="217">IF(LOWER(TRIM(Q1986&amp;""))="none","Not Reviewed","Reviewed")</f>
        <v>Reviewed</v>
      </c>
      <c r="V1986" t="str">
        <f t="shared" ref="V1986:V2049" si="218">IF(OR(Q1986="none",R1986=""),"Not Reviewed",R1986)</f>
        <v>exceeds</v>
      </c>
      <c r="W1986">
        <f t="shared" ref="W1986:W2049" si="219">IF(I1986="terminated",1,0)</f>
        <v>0</v>
      </c>
      <c r="X1986" t="str">
        <f t="shared" ref="X1986:X2049" si="220">IF(I1986="terminated","Attrited","Active")</f>
        <v>Active</v>
      </c>
      <c r="Y1986">
        <f t="shared" ref="Y1986:Y2049" si="221">M1986/365</f>
        <v>2.1671232876712327</v>
      </c>
      <c r="Z1986" t="str">
        <f t="shared" ref="Z1986:Z2049" si="222">IF(Y1986&lt;1,"&lt;1 Year",IF(Y1986&lt;2,"1–2 Years",IF(Y1986&lt;3,"2–3 Years","3+ Years")))</f>
        <v>2–3 Years</v>
      </c>
      <c r="AA1986" t="str">
        <f t="shared" ref="AA1986:AA2049" si="223">IF(T1986&lt;70000,"&lt;70K",IF(T1986&lt;100000,"70K–99K",IF(T1986&lt;130000,"100K–129K","130K+")))</f>
        <v>70K–99K</v>
      </c>
    </row>
    <row r="1987" spans="1:27" ht="19.95" customHeight="1" x14ac:dyDescent="0.3">
      <c r="A1987" s="8" t="s">
        <v>2114</v>
      </c>
      <c r="B1987" s="9">
        <v>45554</v>
      </c>
      <c r="C1987" s="1" t="s">
        <v>60</v>
      </c>
      <c r="D1987" s="1" t="s">
        <v>56</v>
      </c>
      <c r="E1987" s="1" t="s">
        <v>40</v>
      </c>
      <c r="F1987" s="1" t="s">
        <v>104</v>
      </c>
      <c r="G1987" s="1" t="s">
        <v>62</v>
      </c>
      <c r="H1987" s="1" t="s">
        <v>43</v>
      </c>
      <c r="I1987" s="1" t="s">
        <v>27</v>
      </c>
      <c r="J1987" s="9">
        <v>45554</v>
      </c>
      <c r="K1987" s="9"/>
      <c r="L1987" s="1" t="s">
        <v>28</v>
      </c>
      <c r="M1987" s="1">
        <v>468</v>
      </c>
      <c r="N1987" s="1" t="s">
        <v>52</v>
      </c>
      <c r="O1987" s="1" t="s">
        <v>30</v>
      </c>
      <c r="P1987" s="1" t="s">
        <v>31</v>
      </c>
      <c r="Q1987" s="1">
        <v>3</v>
      </c>
      <c r="R1987" s="1" t="s">
        <v>37</v>
      </c>
      <c r="S1987" s="1">
        <v>1</v>
      </c>
      <c r="T1987" s="10">
        <v>74000</v>
      </c>
      <c r="U1987" t="str">
        <f t="shared" si="217"/>
        <v>Reviewed</v>
      </c>
      <c r="V1987" t="str">
        <f t="shared" si="218"/>
        <v>meets</v>
      </c>
      <c r="W1987">
        <f t="shared" si="219"/>
        <v>0</v>
      </c>
      <c r="X1987" t="str">
        <f t="shared" si="220"/>
        <v>Active</v>
      </c>
      <c r="Y1987">
        <f t="shared" si="221"/>
        <v>1.2821917808219179</v>
      </c>
      <c r="Z1987" t="str">
        <f t="shared" si="222"/>
        <v>1–2 Years</v>
      </c>
      <c r="AA1987" t="str">
        <f t="shared" si="223"/>
        <v>70K–99K</v>
      </c>
    </row>
    <row r="1988" spans="1:27" ht="19.95" customHeight="1" x14ac:dyDescent="0.3">
      <c r="A1988" s="4" t="s">
        <v>2115</v>
      </c>
      <c r="B1988" s="5">
        <v>44940</v>
      </c>
      <c r="C1988" s="6" t="s">
        <v>66</v>
      </c>
      <c r="D1988" s="6" t="s">
        <v>56</v>
      </c>
      <c r="E1988" s="6" t="s">
        <v>67</v>
      </c>
      <c r="F1988" s="6" t="s">
        <v>358</v>
      </c>
      <c r="G1988" s="6" t="s">
        <v>69</v>
      </c>
      <c r="H1988" s="6" t="s">
        <v>49</v>
      </c>
      <c r="I1988" s="6" t="s">
        <v>27</v>
      </c>
      <c r="J1988" s="5">
        <v>44940</v>
      </c>
      <c r="K1988" s="5"/>
      <c r="L1988" s="6" t="s">
        <v>28</v>
      </c>
      <c r="M1988" s="6">
        <v>1082</v>
      </c>
      <c r="N1988" s="6" t="s">
        <v>29</v>
      </c>
      <c r="O1988" s="6" t="s">
        <v>63</v>
      </c>
      <c r="P1988" s="6" t="s">
        <v>31</v>
      </c>
      <c r="Q1988" s="6">
        <v>4</v>
      </c>
      <c r="R1988" s="6" t="s">
        <v>32</v>
      </c>
      <c r="S1988" s="6">
        <v>3</v>
      </c>
      <c r="T1988" s="7">
        <v>100000</v>
      </c>
      <c r="U1988" t="str">
        <f t="shared" si="217"/>
        <v>Reviewed</v>
      </c>
      <c r="V1988" t="str">
        <f t="shared" si="218"/>
        <v>exceeds</v>
      </c>
      <c r="W1988">
        <f t="shared" si="219"/>
        <v>0</v>
      </c>
      <c r="X1988" t="str">
        <f t="shared" si="220"/>
        <v>Active</v>
      </c>
      <c r="Y1988">
        <f t="shared" si="221"/>
        <v>2.9643835616438357</v>
      </c>
      <c r="Z1988" t="str">
        <f t="shared" si="222"/>
        <v>2–3 Years</v>
      </c>
      <c r="AA1988" t="str">
        <f t="shared" si="223"/>
        <v>100K–129K</v>
      </c>
    </row>
    <row r="1989" spans="1:27" ht="19.95" customHeight="1" x14ac:dyDescent="0.3">
      <c r="A1989" s="8" t="s">
        <v>2116</v>
      </c>
      <c r="B1989" s="9">
        <v>45051</v>
      </c>
      <c r="C1989" s="1" t="s">
        <v>71</v>
      </c>
      <c r="D1989" s="1" t="s">
        <v>72</v>
      </c>
      <c r="E1989" s="1" t="s">
        <v>23</v>
      </c>
      <c r="F1989" s="1" t="s">
        <v>73</v>
      </c>
      <c r="G1989" s="1" t="s">
        <v>74</v>
      </c>
      <c r="H1989" s="1" t="s">
        <v>49</v>
      </c>
      <c r="I1989" s="1" t="s">
        <v>50</v>
      </c>
      <c r="J1989" s="9">
        <v>45051</v>
      </c>
      <c r="K1989" s="9">
        <v>45198</v>
      </c>
      <c r="L1989" s="1" t="s">
        <v>51</v>
      </c>
      <c r="M1989" s="1">
        <v>147</v>
      </c>
      <c r="N1989" s="1" t="s">
        <v>29</v>
      </c>
      <c r="O1989" s="1" t="s">
        <v>63</v>
      </c>
      <c r="P1989" s="1" t="s">
        <v>31</v>
      </c>
      <c r="Q1989" s="1" t="s">
        <v>95</v>
      </c>
      <c r="R1989" s="1" t="s">
        <v>28</v>
      </c>
      <c r="S1989" s="1">
        <v>0</v>
      </c>
      <c r="T1989" s="10">
        <v>116500</v>
      </c>
      <c r="U1989" t="str">
        <f t="shared" si="217"/>
        <v>Not Reviewed</v>
      </c>
      <c r="V1989" t="str">
        <f t="shared" si="218"/>
        <v>Not Reviewed</v>
      </c>
      <c r="W1989">
        <f t="shared" si="219"/>
        <v>1</v>
      </c>
      <c r="X1989" t="str">
        <f t="shared" si="220"/>
        <v>Attrited</v>
      </c>
      <c r="Y1989">
        <f t="shared" si="221"/>
        <v>0.40273972602739727</v>
      </c>
      <c r="Z1989" t="str">
        <f t="shared" si="222"/>
        <v>&lt;1 Year</v>
      </c>
      <c r="AA1989" t="str">
        <f t="shared" si="223"/>
        <v>100K–129K</v>
      </c>
    </row>
    <row r="1990" spans="1:27" ht="19.95" customHeight="1" x14ac:dyDescent="0.3">
      <c r="A1990" s="4" t="s">
        <v>2117</v>
      </c>
      <c r="B1990" s="5">
        <v>45407</v>
      </c>
      <c r="C1990" s="6" t="s">
        <v>77</v>
      </c>
      <c r="D1990" s="6" t="s">
        <v>72</v>
      </c>
      <c r="E1990" s="6" t="s">
        <v>40</v>
      </c>
      <c r="F1990" s="6" t="s">
        <v>1445</v>
      </c>
      <c r="G1990" s="6" t="s">
        <v>79</v>
      </c>
      <c r="H1990" s="6" t="s">
        <v>110</v>
      </c>
      <c r="I1990" s="6" t="s">
        <v>27</v>
      </c>
      <c r="J1990" s="5">
        <v>45407</v>
      </c>
      <c r="K1990" s="5"/>
      <c r="L1990" s="6" t="s">
        <v>28</v>
      </c>
      <c r="M1990" s="6">
        <v>615</v>
      </c>
      <c r="N1990" s="6" t="s">
        <v>52</v>
      </c>
      <c r="O1990" s="6" t="s">
        <v>30</v>
      </c>
      <c r="P1990" s="6" t="s">
        <v>64</v>
      </c>
      <c r="Q1990" s="6">
        <v>1</v>
      </c>
      <c r="R1990" s="6" t="s">
        <v>53</v>
      </c>
      <c r="S1990" s="6">
        <v>2</v>
      </c>
      <c r="T1990" s="7">
        <v>133000</v>
      </c>
      <c r="U1990" t="str">
        <f t="shared" si="217"/>
        <v>Reviewed</v>
      </c>
      <c r="V1990" t="str">
        <f t="shared" si="218"/>
        <v>needs_support</v>
      </c>
      <c r="W1990">
        <f t="shared" si="219"/>
        <v>0</v>
      </c>
      <c r="X1990" t="str">
        <f t="shared" si="220"/>
        <v>Active</v>
      </c>
      <c r="Y1990">
        <f t="shared" si="221"/>
        <v>1.6849315068493151</v>
      </c>
      <c r="Z1990" t="str">
        <f t="shared" si="222"/>
        <v>1–2 Years</v>
      </c>
      <c r="AA1990" t="str">
        <f t="shared" si="223"/>
        <v>130K+</v>
      </c>
    </row>
    <row r="1991" spans="1:27" ht="19.95" customHeight="1" x14ac:dyDescent="0.3">
      <c r="A1991" s="8" t="s">
        <v>2118</v>
      </c>
      <c r="B1991" s="9">
        <v>45773</v>
      </c>
      <c r="C1991" s="1" t="s">
        <v>81</v>
      </c>
      <c r="D1991" s="1" t="s">
        <v>72</v>
      </c>
      <c r="E1991" s="1" t="s">
        <v>23</v>
      </c>
      <c r="F1991" s="1" t="s">
        <v>154</v>
      </c>
      <c r="G1991" s="1" t="s">
        <v>83</v>
      </c>
      <c r="H1991" s="1" t="s">
        <v>43</v>
      </c>
      <c r="I1991" s="1" t="s">
        <v>27</v>
      </c>
      <c r="J1991" s="9">
        <v>45773</v>
      </c>
      <c r="K1991" s="9"/>
      <c r="L1991" s="1" t="s">
        <v>28</v>
      </c>
      <c r="M1991" s="1">
        <v>249</v>
      </c>
      <c r="N1991" s="1" t="s">
        <v>52</v>
      </c>
      <c r="O1991" s="1" t="s">
        <v>63</v>
      </c>
      <c r="P1991" s="1" t="s">
        <v>44</v>
      </c>
      <c r="Q1991" s="1">
        <v>2</v>
      </c>
      <c r="R1991" s="1" t="s">
        <v>53</v>
      </c>
      <c r="S1991" s="1">
        <v>1</v>
      </c>
      <c r="T1991" s="10">
        <v>68500</v>
      </c>
      <c r="U1991" t="str">
        <f t="shared" si="217"/>
        <v>Reviewed</v>
      </c>
      <c r="V1991" t="str">
        <f t="shared" si="218"/>
        <v>needs_support</v>
      </c>
      <c r="W1991">
        <f t="shared" si="219"/>
        <v>0</v>
      </c>
      <c r="X1991" t="str">
        <f t="shared" si="220"/>
        <v>Active</v>
      </c>
      <c r="Y1991">
        <f t="shared" si="221"/>
        <v>0.68219178082191778</v>
      </c>
      <c r="Z1991" t="str">
        <f t="shared" si="222"/>
        <v>&lt;1 Year</v>
      </c>
      <c r="AA1991" t="str">
        <f t="shared" si="223"/>
        <v>&lt;70K</v>
      </c>
    </row>
    <row r="1992" spans="1:27" ht="19.95" customHeight="1" x14ac:dyDescent="0.3">
      <c r="A1992" s="4" t="s">
        <v>2119</v>
      </c>
      <c r="B1992" s="5">
        <v>45752</v>
      </c>
      <c r="C1992" s="6" t="s">
        <v>86</v>
      </c>
      <c r="D1992" s="6" t="s">
        <v>87</v>
      </c>
      <c r="E1992" s="6" t="s">
        <v>67</v>
      </c>
      <c r="F1992" s="6" t="s">
        <v>116</v>
      </c>
      <c r="G1992" s="6" t="s">
        <v>89</v>
      </c>
      <c r="H1992" s="6" t="s">
        <v>26</v>
      </c>
      <c r="I1992" s="6" t="s">
        <v>27</v>
      </c>
      <c r="J1992" s="5">
        <v>45752</v>
      </c>
      <c r="K1992" s="5"/>
      <c r="L1992" s="6" t="s">
        <v>28</v>
      </c>
      <c r="M1992" s="6">
        <v>270</v>
      </c>
      <c r="N1992" s="6" t="s">
        <v>122</v>
      </c>
      <c r="O1992" s="6" t="s">
        <v>30</v>
      </c>
      <c r="P1992" s="6" t="s">
        <v>44</v>
      </c>
      <c r="Q1992" s="6">
        <v>3</v>
      </c>
      <c r="R1992" s="6" t="s">
        <v>37</v>
      </c>
      <c r="S1992" s="6">
        <v>1</v>
      </c>
      <c r="T1992" s="7">
        <v>81500</v>
      </c>
      <c r="U1992" t="str">
        <f t="shared" si="217"/>
        <v>Reviewed</v>
      </c>
      <c r="V1992" t="str">
        <f t="shared" si="218"/>
        <v>meets</v>
      </c>
      <c r="W1992">
        <f t="shared" si="219"/>
        <v>0</v>
      </c>
      <c r="X1992" t="str">
        <f t="shared" si="220"/>
        <v>Active</v>
      </c>
      <c r="Y1992">
        <f t="shared" si="221"/>
        <v>0.73972602739726023</v>
      </c>
      <c r="Z1992" t="str">
        <f t="shared" si="222"/>
        <v>&lt;1 Year</v>
      </c>
      <c r="AA1992" t="str">
        <f t="shared" si="223"/>
        <v>70K–99K</v>
      </c>
    </row>
    <row r="1993" spans="1:27" ht="19.95" customHeight="1" x14ac:dyDescent="0.3">
      <c r="A1993" s="8" t="s">
        <v>2120</v>
      </c>
      <c r="B1993" s="9">
        <v>45015</v>
      </c>
      <c r="C1993" s="1" t="s">
        <v>91</v>
      </c>
      <c r="D1993" s="1" t="s">
        <v>87</v>
      </c>
      <c r="E1993" s="1" t="s">
        <v>92</v>
      </c>
      <c r="F1993" s="1" t="s">
        <v>152</v>
      </c>
      <c r="G1993" s="1" t="s">
        <v>94</v>
      </c>
      <c r="H1993" s="1" t="s">
        <v>49</v>
      </c>
      <c r="I1993" s="1" t="s">
        <v>27</v>
      </c>
      <c r="J1993" s="9">
        <v>45015</v>
      </c>
      <c r="K1993" s="9"/>
      <c r="L1993" s="1" t="s">
        <v>28</v>
      </c>
      <c r="M1993" s="1">
        <v>1007</v>
      </c>
      <c r="N1993" s="1" t="s">
        <v>29</v>
      </c>
      <c r="O1993" s="1" t="s">
        <v>105</v>
      </c>
      <c r="P1993" s="1" t="s">
        <v>107</v>
      </c>
      <c r="Q1993" s="1">
        <v>2</v>
      </c>
      <c r="R1993" s="1" t="s">
        <v>53</v>
      </c>
      <c r="S1993" s="1">
        <v>3</v>
      </c>
      <c r="T1993" s="10">
        <v>118500</v>
      </c>
      <c r="U1993" t="str">
        <f t="shared" si="217"/>
        <v>Reviewed</v>
      </c>
      <c r="V1993" t="str">
        <f t="shared" si="218"/>
        <v>needs_support</v>
      </c>
      <c r="W1993">
        <f t="shared" si="219"/>
        <v>0</v>
      </c>
      <c r="X1993" t="str">
        <f t="shared" si="220"/>
        <v>Active</v>
      </c>
      <c r="Y1993">
        <f t="shared" si="221"/>
        <v>2.7589041095890412</v>
      </c>
      <c r="Z1993" t="str">
        <f t="shared" si="222"/>
        <v>2–3 Years</v>
      </c>
      <c r="AA1993" t="str">
        <f t="shared" si="223"/>
        <v>100K–129K</v>
      </c>
    </row>
    <row r="1994" spans="1:27" ht="19.95" customHeight="1" x14ac:dyDescent="0.3">
      <c r="A1994" s="4" t="s">
        <v>2121</v>
      </c>
      <c r="B1994" s="5">
        <v>45727</v>
      </c>
      <c r="C1994" s="6" t="s">
        <v>21</v>
      </c>
      <c r="D1994" s="6" t="s">
        <v>22</v>
      </c>
      <c r="E1994" s="6" t="s">
        <v>23</v>
      </c>
      <c r="F1994" s="6" t="s">
        <v>24</v>
      </c>
      <c r="G1994" s="6" t="s">
        <v>25</v>
      </c>
      <c r="H1994" s="6" t="s">
        <v>26</v>
      </c>
      <c r="I1994" s="6" t="s">
        <v>27</v>
      </c>
      <c r="J1994" s="5">
        <v>45727</v>
      </c>
      <c r="K1994" s="5"/>
      <c r="L1994" s="6" t="s">
        <v>28</v>
      </c>
      <c r="M1994" s="6">
        <v>295</v>
      </c>
      <c r="N1994" s="6" t="s">
        <v>29</v>
      </c>
      <c r="O1994" s="6" t="s">
        <v>30</v>
      </c>
      <c r="P1994" s="6" t="s">
        <v>44</v>
      </c>
      <c r="Q1994" s="6">
        <v>3</v>
      </c>
      <c r="R1994" s="6" t="s">
        <v>37</v>
      </c>
      <c r="S1994" s="6">
        <v>1</v>
      </c>
      <c r="T1994" s="7">
        <v>77000</v>
      </c>
      <c r="U1994" t="str">
        <f t="shared" si="217"/>
        <v>Reviewed</v>
      </c>
      <c r="V1994" t="str">
        <f t="shared" si="218"/>
        <v>meets</v>
      </c>
      <c r="W1994">
        <f t="shared" si="219"/>
        <v>0</v>
      </c>
      <c r="X1994" t="str">
        <f t="shared" si="220"/>
        <v>Active</v>
      </c>
      <c r="Y1994">
        <f t="shared" si="221"/>
        <v>0.80821917808219179</v>
      </c>
      <c r="Z1994" t="str">
        <f t="shared" si="222"/>
        <v>&lt;1 Year</v>
      </c>
      <c r="AA1994" t="str">
        <f t="shared" si="223"/>
        <v>70K–99K</v>
      </c>
    </row>
    <row r="1995" spans="1:27" ht="19.95" customHeight="1" x14ac:dyDescent="0.3">
      <c r="A1995" s="8" t="s">
        <v>2122</v>
      </c>
      <c r="B1995" s="9">
        <v>45460</v>
      </c>
      <c r="C1995" s="1" t="s">
        <v>34</v>
      </c>
      <c r="D1995" s="1" t="s">
        <v>22</v>
      </c>
      <c r="E1995" s="1" t="s">
        <v>23</v>
      </c>
      <c r="F1995" s="1" t="s">
        <v>35</v>
      </c>
      <c r="G1995" s="1" t="s">
        <v>36</v>
      </c>
      <c r="H1995" s="1" t="s">
        <v>26</v>
      </c>
      <c r="I1995" s="1" t="s">
        <v>27</v>
      </c>
      <c r="J1995" s="9">
        <v>45460</v>
      </c>
      <c r="K1995" s="9"/>
      <c r="L1995" s="1" t="s">
        <v>28</v>
      </c>
      <c r="M1995" s="1">
        <v>562</v>
      </c>
      <c r="N1995" s="1" t="s">
        <v>29</v>
      </c>
      <c r="O1995" s="1" t="s">
        <v>30</v>
      </c>
      <c r="P1995" s="1" t="s">
        <v>107</v>
      </c>
      <c r="Q1995" s="1">
        <v>3</v>
      </c>
      <c r="R1995" s="1" t="s">
        <v>37</v>
      </c>
      <c r="S1995" s="1">
        <v>2</v>
      </c>
      <c r="T1995" s="10">
        <v>73000</v>
      </c>
      <c r="U1995" t="str">
        <f t="shared" si="217"/>
        <v>Reviewed</v>
      </c>
      <c r="V1995" t="str">
        <f t="shared" si="218"/>
        <v>meets</v>
      </c>
      <c r="W1995">
        <f t="shared" si="219"/>
        <v>0</v>
      </c>
      <c r="X1995" t="str">
        <f t="shared" si="220"/>
        <v>Active</v>
      </c>
      <c r="Y1995">
        <f t="shared" si="221"/>
        <v>1.5397260273972602</v>
      </c>
      <c r="Z1995" t="str">
        <f t="shared" si="222"/>
        <v>1–2 Years</v>
      </c>
      <c r="AA1995" t="str">
        <f t="shared" si="223"/>
        <v>70K–99K</v>
      </c>
    </row>
    <row r="1996" spans="1:27" ht="19.95" customHeight="1" x14ac:dyDescent="0.3">
      <c r="A1996" s="4" t="s">
        <v>2123</v>
      </c>
      <c r="B1996" s="5">
        <v>45320</v>
      </c>
      <c r="C1996" s="6" t="s">
        <v>39</v>
      </c>
      <c r="D1996" s="6" t="s">
        <v>22</v>
      </c>
      <c r="E1996" s="6" t="s">
        <v>40</v>
      </c>
      <c r="F1996" s="6" t="s">
        <v>174</v>
      </c>
      <c r="G1996" s="6" t="s">
        <v>42</v>
      </c>
      <c r="H1996" s="6" t="s">
        <v>26</v>
      </c>
      <c r="I1996" s="6" t="s">
        <v>27</v>
      </c>
      <c r="J1996" s="5">
        <v>45320</v>
      </c>
      <c r="K1996" s="5"/>
      <c r="L1996" s="6" t="s">
        <v>28</v>
      </c>
      <c r="M1996" s="6">
        <v>702</v>
      </c>
      <c r="N1996" s="6" t="s">
        <v>52</v>
      </c>
      <c r="O1996" s="6" t="s">
        <v>30</v>
      </c>
      <c r="P1996" s="6" t="s">
        <v>31</v>
      </c>
      <c r="Q1996" s="6">
        <v>2</v>
      </c>
      <c r="R1996" s="6" t="s">
        <v>53</v>
      </c>
      <c r="S1996" s="6">
        <v>2</v>
      </c>
      <c r="T1996" s="7">
        <v>100000</v>
      </c>
      <c r="U1996" t="str">
        <f t="shared" si="217"/>
        <v>Reviewed</v>
      </c>
      <c r="V1996" t="str">
        <f t="shared" si="218"/>
        <v>needs_support</v>
      </c>
      <c r="W1996">
        <f t="shared" si="219"/>
        <v>0</v>
      </c>
      <c r="X1996" t="str">
        <f t="shared" si="220"/>
        <v>Active</v>
      </c>
      <c r="Y1996">
        <f t="shared" si="221"/>
        <v>1.9232876712328768</v>
      </c>
      <c r="Z1996" t="str">
        <f t="shared" si="222"/>
        <v>1–2 Years</v>
      </c>
      <c r="AA1996" t="str">
        <f t="shared" si="223"/>
        <v>100K–129K</v>
      </c>
    </row>
    <row r="1997" spans="1:27" ht="19.95" customHeight="1" x14ac:dyDescent="0.3">
      <c r="A1997" s="8" t="s">
        <v>2124</v>
      </c>
      <c r="B1997" s="9">
        <v>45198</v>
      </c>
      <c r="C1997" s="1" t="s">
        <v>46</v>
      </c>
      <c r="D1997" s="1" t="s">
        <v>22</v>
      </c>
      <c r="E1997" s="1" t="s">
        <v>40</v>
      </c>
      <c r="F1997" s="1" t="s">
        <v>101</v>
      </c>
      <c r="G1997" s="1" t="s">
        <v>48</v>
      </c>
      <c r="H1997" s="1" t="s">
        <v>26</v>
      </c>
      <c r="I1997" s="1" t="s">
        <v>27</v>
      </c>
      <c r="J1997" s="9">
        <v>45198</v>
      </c>
      <c r="K1997" s="9"/>
      <c r="L1997" s="1" t="s">
        <v>28</v>
      </c>
      <c r="M1997" s="1">
        <v>824</v>
      </c>
      <c r="N1997" s="1" t="s">
        <v>52</v>
      </c>
      <c r="O1997" s="1" t="s">
        <v>30</v>
      </c>
      <c r="P1997" s="1" t="s">
        <v>44</v>
      </c>
      <c r="Q1997" s="1">
        <v>3</v>
      </c>
      <c r="R1997" s="1" t="s">
        <v>37</v>
      </c>
      <c r="S1997" s="1">
        <v>2</v>
      </c>
      <c r="T1997" s="10">
        <v>77000</v>
      </c>
      <c r="U1997" t="str">
        <f t="shared" si="217"/>
        <v>Reviewed</v>
      </c>
      <c r="V1997" t="str">
        <f t="shared" si="218"/>
        <v>meets</v>
      </c>
      <c r="W1997">
        <f t="shared" si="219"/>
        <v>0</v>
      </c>
      <c r="X1997" t="str">
        <f t="shared" si="220"/>
        <v>Active</v>
      </c>
      <c r="Y1997">
        <f t="shared" si="221"/>
        <v>2.2575342465753425</v>
      </c>
      <c r="Z1997" t="str">
        <f t="shared" si="222"/>
        <v>2–3 Years</v>
      </c>
      <c r="AA1997" t="str">
        <f t="shared" si="223"/>
        <v>70K–99K</v>
      </c>
    </row>
    <row r="1998" spans="1:27" ht="19.95" customHeight="1" x14ac:dyDescent="0.3">
      <c r="A1998" s="4" t="s">
        <v>2125</v>
      </c>
      <c r="B1998" s="5">
        <v>45591</v>
      </c>
      <c r="C1998" s="6" t="s">
        <v>55</v>
      </c>
      <c r="D1998" s="6" t="s">
        <v>56</v>
      </c>
      <c r="E1998" s="6" t="s">
        <v>23</v>
      </c>
      <c r="F1998" s="6" t="s">
        <v>190</v>
      </c>
      <c r="G1998" s="6" t="s">
        <v>58</v>
      </c>
      <c r="H1998" s="6" t="s">
        <v>49</v>
      </c>
      <c r="I1998" s="6" t="s">
        <v>27</v>
      </c>
      <c r="J1998" s="5">
        <v>45591</v>
      </c>
      <c r="K1998" s="5"/>
      <c r="L1998" s="6" t="s">
        <v>28</v>
      </c>
      <c r="M1998" s="6">
        <v>431</v>
      </c>
      <c r="N1998" s="6" t="s">
        <v>29</v>
      </c>
      <c r="O1998" s="6" t="s">
        <v>105</v>
      </c>
      <c r="P1998" s="6" t="s">
        <v>31</v>
      </c>
      <c r="Q1998" s="6">
        <v>4</v>
      </c>
      <c r="R1998" s="6" t="s">
        <v>32</v>
      </c>
      <c r="S1998" s="6">
        <v>1</v>
      </c>
      <c r="T1998" s="7">
        <v>114500</v>
      </c>
      <c r="U1998" t="str">
        <f t="shared" si="217"/>
        <v>Reviewed</v>
      </c>
      <c r="V1998" t="str">
        <f t="shared" si="218"/>
        <v>exceeds</v>
      </c>
      <c r="W1998">
        <f t="shared" si="219"/>
        <v>0</v>
      </c>
      <c r="X1998" t="str">
        <f t="shared" si="220"/>
        <v>Active</v>
      </c>
      <c r="Y1998">
        <f t="shared" si="221"/>
        <v>1.1808219178082191</v>
      </c>
      <c r="Z1998" t="str">
        <f t="shared" si="222"/>
        <v>1–2 Years</v>
      </c>
      <c r="AA1998" t="str">
        <f t="shared" si="223"/>
        <v>100K–129K</v>
      </c>
    </row>
    <row r="1999" spans="1:27" ht="19.95" customHeight="1" x14ac:dyDescent="0.3">
      <c r="A1999" s="8" t="s">
        <v>2126</v>
      </c>
      <c r="B1999" s="9">
        <v>45511</v>
      </c>
      <c r="C1999" s="1" t="s">
        <v>60</v>
      </c>
      <c r="D1999" s="1" t="s">
        <v>56</v>
      </c>
      <c r="E1999" s="1" t="s">
        <v>40</v>
      </c>
      <c r="F1999" s="1" t="s">
        <v>145</v>
      </c>
      <c r="G1999" s="1" t="s">
        <v>62</v>
      </c>
      <c r="H1999" s="1" t="s">
        <v>49</v>
      </c>
      <c r="I1999" s="1" t="s">
        <v>27</v>
      </c>
      <c r="J1999" s="9">
        <v>45511</v>
      </c>
      <c r="K1999" s="9"/>
      <c r="L1999" s="1" t="s">
        <v>28</v>
      </c>
      <c r="M1999" s="1">
        <v>511</v>
      </c>
      <c r="N1999" s="1" t="s">
        <v>52</v>
      </c>
      <c r="O1999" s="1" t="s">
        <v>63</v>
      </c>
      <c r="P1999" s="1" t="s">
        <v>133</v>
      </c>
      <c r="Q1999" s="1">
        <v>3</v>
      </c>
      <c r="R1999" s="1" t="s">
        <v>37</v>
      </c>
      <c r="S1999" s="1">
        <v>1</v>
      </c>
      <c r="T1999" s="10">
        <v>107000</v>
      </c>
      <c r="U1999" t="str">
        <f t="shared" si="217"/>
        <v>Reviewed</v>
      </c>
      <c r="V1999" t="str">
        <f t="shared" si="218"/>
        <v>meets</v>
      </c>
      <c r="W1999">
        <f t="shared" si="219"/>
        <v>0</v>
      </c>
      <c r="X1999" t="str">
        <f t="shared" si="220"/>
        <v>Active</v>
      </c>
      <c r="Y1999">
        <f t="shared" si="221"/>
        <v>1.4</v>
      </c>
      <c r="Z1999" t="str">
        <f t="shared" si="222"/>
        <v>1–2 Years</v>
      </c>
      <c r="AA1999" t="str">
        <f t="shared" si="223"/>
        <v>100K–129K</v>
      </c>
    </row>
    <row r="2000" spans="1:27" ht="19.95" customHeight="1" x14ac:dyDescent="0.3">
      <c r="A2000" s="4" t="s">
        <v>2127</v>
      </c>
      <c r="B2000" s="5">
        <v>45420</v>
      </c>
      <c r="C2000" s="6" t="s">
        <v>66</v>
      </c>
      <c r="D2000" s="6" t="s">
        <v>56</v>
      </c>
      <c r="E2000" s="6" t="s">
        <v>67</v>
      </c>
      <c r="F2000" s="6" t="s">
        <v>193</v>
      </c>
      <c r="G2000" s="6" t="s">
        <v>69</v>
      </c>
      <c r="H2000" s="6" t="s">
        <v>43</v>
      </c>
      <c r="I2000" s="6" t="s">
        <v>27</v>
      </c>
      <c r="J2000" s="5">
        <v>45420</v>
      </c>
      <c r="K2000" s="5"/>
      <c r="L2000" s="6" t="s">
        <v>28</v>
      </c>
      <c r="M2000" s="6">
        <v>602</v>
      </c>
      <c r="N2000" s="6" t="s">
        <v>29</v>
      </c>
      <c r="O2000" s="6" t="s">
        <v>170</v>
      </c>
      <c r="P2000" s="6" t="s">
        <v>133</v>
      </c>
      <c r="Q2000" s="6">
        <v>2</v>
      </c>
      <c r="R2000" s="6" t="s">
        <v>53</v>
      </c>
      <c r="S2000" s="6">
        <v>2</v>
      </c>
      <c r="T2000" s="7">
        <v>71500</v>
      </c>
      <c r="U2000" t="str">
        <f t="shared" si="217"/>
        <v>Reviewed</v>
      </c>
      <c r="V2000" t="str">
        <f t="shared" si="218"/>
        <v>needs_support</v>
      </c>
      <c r="W2000">
        <f t="shared" si="219"/>
        <v>0</v>
      </c>
      <c r="X2000" t="str">
        <f t="shared" si="220"/>
        <v>Active</v>
      </c>
      <c r="Y2000">
        <f t="shared" si="221"/>
        <v>1.6493150684931508</v>
      </c>
      <c r="Z2000" t="str">
        <f t="shared" si="222"/>
        <v>1–2 Years</v>
      </c>
      <c r="AA2000" t="str">
        <f t="shared" si="223"/>
        <v>70K–99K</v>
      </c>
    </row>
    <row r="2001" spans="1:27" ht="19.95" customHeight="1" x14ac:dyDescent="0.3">
      <c r="A2001" s="8" t="s">
        <v>2128</v>
      </c>
      <c r="B2001" s="9">
        <v>44960</v>
      </c>
      <c r="C2001" s="1" t="s">
        <v>71</v>
      </c>
      <c r="D2001" s="1" t="s">
        <v>72</v>
      </c>
      <c r="E2001" s="1" t="s">
        <v>23</v>
      </c>
      <c r="F2001" s="1" t="s">
        <v>150</v>
      </c>
      <c r="G2001" s="1" t="s">
        <v>74</v>
      </c>
      <c r="H2001" s="1" t="s">
        <v>26</v>
      </c>
      <c r="I2001" s="1" t="s">
        <v>50</v>
      </c>
      <c r="J2001" s="9">
        <v>44960</v>
      </c>
      <c r="K2001" s="9">
        <v>45578</v>
      </c>
      <c r="L2001" s="1" t="s">
        <v>51</v>
      </c>
      <c r="M2001" s="1">
        <v>618</v>
      </c>
      <c r="N2001" s="1" t="s">
        <v>29</v>
      </c>
      <c r="O2001" s="1" t="s">
        <v>63</v>
      </c>
      <c r="P2001" s="1" t="s">
        <v>107</v>
      </c>
      <c r="Q2001" s="1">
        <v>3</v>
      </c>
      <c r="R2001" s="1" t="s">
        <v>37</v>
      </c>
      <c r="S2001" s="1">
        <v>2</v>
      </c>
      <c r="T2001" s="10">
        <v>93000</v>
      </c>
      <c r="U2001" t="str">
        <f t="shared" si="217"/>
        <v>Reviewed</v>
      </c>
      <c r="V2001" t="str">
        <f t="shared" si="218"/>
        <v>meets</v>
      </c>
      <c r="W2001">
        <f t="shared" si="219"/>
        <v>1</v>
      </c>
      <c r="X2001" t="str">
        <f t="shared" si="220"/>
        <v>Attrited</v>
      </c>
      <c r="Y2001">
        <f t="shared" si="221"/>
        <v>1.6931506849315068</v>
      </c>
      <c r="Z2001" t="str">
        <f t="shared" si="222"/>
        <v>1–2 Years</v>
      </c>
      <c r="AA2001" t="str">
        <f t="shared" si="223"/>
        <v>70K–99K</v>
      </c>
    </row>
    <row r="2002" spans="1:27" ht="19.95" customHeight="1" x14ac:dyDescent="0.3">
      <c r="A2002" s="4" t="s">
        <v>2129</v>
      </c>
      <c r="B2002" s="5">
        <v>45393</v>
      </c>
      <c r="C2002" s="6" t="s">
        <v>77</v>
      </c>
      <c r="D2002" s="6" t="s">
        <v>72</v>
      </c>
      <c r="E2002" s="6" t="s">
        <v>40</v>
      </c>
      <c r="F2002" s="6" t="s">
        <v>114</v>
      </c>
      <c r="G2002" s="6" t="s">
        <v>94</v>
      </c>
      <c r="H2002" s="6" t="s">
        <v>43</v>
      </c>
      <c r="I2002" s="6" t="s">
        <v>27</v>
      </c>
      <c r="J2002" s="5">
        <v>45393</v>
      </c>
      <c r="K2002" s="5"/>
      <c r="L2002" s="6" t="s">
        <v>28</v>
      </c>
      <c r="M2002" s="6">
        <v>629</v>
      </c>
      <c r="N2002" s="6" t="s">
        <v>122</v>
      </c>
      <c r="O2002" s="6" t="s">
        <v>63</v>
      </c>
      <c r="P2002" s="6" t="s">
        <v>64</v>
      </c>
      <c r="Q2002" s="6">
        <v>2</v>
      </c>
      <c r="R2002" s="6" t="s">
        <v>53</v>
      </c>
      <c r="S2002" s="6">
        <v>2</v>
      </c>
      <c r="T2002" s="7">
        <v>71500</v>
      </c>
      <c r="U2002" t="str">
        <f t="shared" si="217"/>
        <v>Reviewed</v>
      </c>
      <c r="V2002" t="str">
        <f t="shared" si="218"/>
        <v>needs_support</v>
      </c>
      <c r="W2002">
        <f t="shared" si="219"/>
        <v>0</v>
      </c>
      <c r="X2002" t="str">
        <f t="shared" si="220"/>
        <v>Active</v>
      </c>
      <c r="Y2002">
        <f t="shared" si="221"/>
        <v>1.7232876712328766</v>
      </c>
      <c r="Z2002" t="str">
        <f t="shared" si="222"/>
        <v>1–2 Years</v>
      </c>
      <c r="AA2002" t="str">
        <f t="shared" si="223"/>
        <v>70K–99K</v>
      </c>
    </row>
    <row r="2003" spans="1:27" ht="19.95" customHeight="1" x14ac:dyDescent="0.3">
      <c r="A2003" s="8" t="s">
        <v>2130</v>
      </c>
      <c r="B2003" s="9">
        <v>45152</v>
      </c>
      <c r="C2003" s="1" t="s">
        <v>81</v>
      </c>
      <c r="D2003" s="1" t="s">
        <v>72</v>
      </c>
      <c r="E2003" s="1" t="s">
        <v>23</v>
      </c>
      <c r="F2003" s="1" t="s">
        <v>154</v>
      </c>
      <c r="G2003" s="1" t="s">
        <v>83</v>
      </c>
      <c r="H2003" s="1" t="s">
        <v>43</v>
      </c>
      <c r="I2003" s="1" t="s">
        <v>27</v>
      </c>
      <c r="J2003" s="9">
        <v>45152</v>
      </c>
      <c r="K2003" s="9"/>
      <c r="L2003" s="1" t="s">
        <v>28</v>
      </c>
      <c r="M2003" s="1">
        <v>870</v>
      </c>
      <c r="N2003" s="1" t="s">
        <v>29</v>
      </c>
      <c r="O2003" s="1" t="s">
        <v>63</v>
      </c>
      <c r="P2003" s="1" t="s">
        <v>107</v>
      </c>
      <c r="Q2003" s="1">
        <v>2</v>
      </c>
      <c r="R2003" s="1" t="s">
        <v>53</v>
      </c>
      <c r="S2003" s="1">
        <v>2</v>
      </c>
      <c r="T2003" s="10">
        <v>68000</v>
      </c>
      <c r="U2003" t="str">
        <f t="shared" si="217"/>
        <v>Reviewed</v>
      </c>
      <c r="V2003" t="str">
        <f t="shared" si="218"/>
        <v>needs_support</v>
      </c>
      <c r="W2003">
        <f t="shared" si="219"/>
        <v>0</v>
      </c>
      <c r="X2003" t="str">
        <f t="shared" si="220"/>
        <v>Active</v>
      </c>
      <c r="Y2003">
        <f t="shared" si="221"/>
        <v>2.3835616438356166</v>
      </c>
      <c r="Z2003" t="str">
        <f t="shared" si="222"/>
        <v>2–3 Years</v>
      </c>
      <c r="AA2003" t="str">
        <f t="shared" si="223"/>
        <v>&lt;70K</v>
      </c>
    </row>
    <row r="2004" spans="1:27" ht="19.95" customHeight="1" x14ac:dyDescent="0.3">
      <c r="A2004" s="4" t="s">
        <v>2131</v>
      </c>
      <c r="B2004" s="5">
        <v>45445</v>
      </c>
      <c r="C2004" s="6" t="s">
        <v>86</v>
      </c>
      <c r="D2004" s="6" t="s">
        <v>87</v>
      </c>
      <c r="E2004" s="6" t="s">
        <v>67</v>
      </c>
      <c r="F2004" s="6" t="s">
        <v>135</v>
      </c>
      <c r="G2004" s="6" t="s">
        <v>89</v>
      </c>
      <c r="H2004" s="6" t="s">
        <v>43</v>
      </c>
      <c r="I2004" s="6" t="s">
        <v>27</v>
      </c>
      <c r="J2004" s="5">
        <v>45445</v>
      </c>
      <c r="K2004" s="5"/>
      <c r="L2004" s="6" t="s">
        <v>28</v>
      </c>
      <c r="M2004" s="6">
        <v>577</v>
      </c>
      <c r="N2004" s="6" t="s">
        <v>122</v>
      </c>
      <c r="O2004" s="6" t="s">
        <v>63</v>
      </c>
      <c r="P2004" s="6" t="s">
        <v>133</v>
      </c>
      <c r="Q2004" s="6">
        <v>3</v>
      </c>
      <c r="R2004" s="6" t="s">
        <v>37</v>
      </c>
      <c r="S2004" s="6">
        <v>2</v>
      </c>
      <c r="T2004" s="7">
        <v>58500</v>
      </c>
      <c r="U2004" t="str">
        <f t="shared" si="217"/>
        <v>Reviewed</v>
      </c>
      <c r="V2004" t="str">
        <f t="shared" si="218"/>
        <v>meets</v>
      </c>
      <c r="W2004">
        <f t="shared" si="219"/>
        <v>0</v>
      </c>
      <c r="X2004" t="str">
        <f t="shared" si="220"/>
        <v>Active</v>
      </c>
      <c r="Y2004">
        <f t="shared" si="221"/>
        <v>1.5808219178082192</v>
      </c>
      <c r="Z2004" t="str">
        <f t="shared" si="222"/>
        <v>1–2 Years</v>
      </c>
      <c r="AA2004" t="str">
        <f t="shared" si="223"/>
        <v>&lt;70K</v>
      </c>
    </row>
    <row r="2005" spans="1:27" ht="19.95" customHeight="1" x14ac:dyDescent="0.3">
      <c r="A2005" s="8" t="s">
        <v>2132</v>
      </c>
      <c r="B2005" s="9">
        <v>45334</v>
      </c>
      <c r="C2005" s="1" t="s">
        <v>91</v>
      </c>
      <c r="D2005" s="1" t="s">
        <v>87</v>
      </c>
      <c r="E2005" s="1" t="s">
        <v>92</v>
      </c>
      <c r="F2005" s="1" t="s">
        <v>138</v>
      </c>
      <c r="G2005" s="1" t="s">
        <v>36</v>
      </c>
      <c r="H2005" s="1" t="s">
        <v>43</v>
      </c>
      <c r="I2005" s="1" t="s">
        <v>50</v>
      </c>
      <c r="J2005" s="9">
        <v>45334</v>
      </c>
      <c r="K2005" s="9">
        <v>45764</v>
      </c>
      <c r="L2005" s="1" t="s">
        <v>84</v>
      </c>
      <c r="M2005" s="1">
        <v>430</v>
      </c>
      <c r="N2005" s="1" t="s">
        <v>29</v>
      </c>
      <c r="O2005" s="1" t="s">
        <v>63</v>
      </c>
      <c r="P2005" s="1" t="s">
        <v>107</v>
      </c>
      <c r="Q2005" s="1">
        <v>3</v>
      </c>
      <c r="R2005" s="1" t="s">
        <v>37</v>
      </c>
      <c r="S2005" s="1">
        <v>1</v>
      </c>
      <c r="T2005" s="10">
        <v>74500</v>
      </c>
      <c r="U2005" t="str">
        <f t="shared" si="217"/>
        <v>Reviewed</v>
      </c>
      <c r="V2005" t="str">
        <f t="shared" si="218"/>
        <v>meets</v>
      </c>
      <c r="W2005">
        <f t="shared" si="219"/>
        <v>1</v>
      </c>
      <c r="X2005" t="str">
        <f t="shared" si="220"/>
        <v>Attrited</v>
      </c>
      <c r="Y2005">
        <f t="shared" si="221"/>
        <v>1.178082191780822</v>
      </c>
      <c r="Z2005" t="str">
        <f t="shared" si="222"/>
        <v>1–2 Years</v>
      </c>
      <c r="AA2005" t="str">
        <f t="shared" si="223"/>
        <v>70K–99K</v>
      </c>
    </row>
    <row r="2006" spans="1:27" ht="19.95" customHeight="1" x14ac:dyDescent="0.3">
      <c r="A2006" s="4" t="s">
        <v>2133</v>
      </c>
      <c r="B2006" s="5">
        <v>45125</v>
      </c>
      <c r="C2006" s="6" t="s">
        <v>21</v>
      </c>
      <c r="D2006" s="6" t="s">
        <v>22</v>
      </c>
      <c r="E2006" s="6" t="s">
        <v>23</v>
      </c>
      <c r="F2006" s="6" t="s">
        <v>288</v>
      </c>
      <c r="G2006" s="6" t="s">
        <v>25</v>
      </c>
      <c r="H2006" s="6" t="s">
        <v>43</v>
      </c>
      <c r="I2006" s="6" t="s">
        <v>50</v>
      </c>
      <c r="J2006" s="5">
        <v>45125</v>
      </c>
      <c r="K2006" s="5">
        <v>46016</v>
      </c>
      <c r="L2006" s="6" t="s">
        <v>159</v>
      </c>
      <c r="M2006" s="6">
        <v>891</v>
      </c>
      <c r="N2006" s="6" t="s">
        <v>29</v>
      </c>
      <c r="O2006" s="6" t="s">
        <v>30</v>
      </c>
      <c r="P2006" s="6" t="s">
        <v>64</v>
      </c>
      <c r="Q2006" s="6">
        <v>3</v>
      </c>
      <c r="R2006" s="6" t="s">
        <v>37</v>
      </c>
      <c r="S2006" s="6">
        <v>2</v>
      </c>
      <c r="T2006" s="7">
        <v>55500</v>
      </c>
      <c r="U2006" t="str">
        <f t="shared" si="217"/>
        <v>Reviewed</v>
      </c>
      <c r="V2006" t="str">
        <f t="shared" si="218"/>
        <v>meets</v>
      </c>
      <c r="W2006">
        <f t="shared" si="219"/>
        <v>1</v>
      </c>
      <c r="X2006" t="str">
        <f t="shared" si="220"/>
        <v>Attrited</v>
      </c>
      <c r="Y2006">
        <f t="shared" si="221"/>
        <v>2.441095890410959</v>
      </c>
      <c r="Z2006" t="str">
        <f t="shared" si="222"/>
        <v>2–3 Years</v>
      </c>
      <c r="AA2006" t="str">
        <f t="shared" si="223"/>
        <v>&lt;70K</v>
      </c>
    </row>
    <row r="2007" spans="1:27" ht="19.95" customHeight="1" x14ac:dyDescent="0.3">
      <c r="A2007" s="8" t="s">
        <v>2134</v>
      </c>
      <c r="B2007" s="9">
        <v>45567</v>
      </c>
      <c r="C2007" s="1" t="s">
        <v>34</v>
      </c>
      <c r="D2007" s="1" t="s">
        <v>22</v>
      </c>
      <c r="E2007" s="1" t="s">
        <v>23</v>
      </c>
      <c r="F2007" s="1" t="s">
        <v>138</v>
      </c>
      <c r="G2007" s="1" t="s">
        <v>36</v>
      </c>
      <c r="H2007" s="1" t="s">
        <v>43</v>
      </c>
      <c r="I2007" s="1" t="s">
        <v>27</v>
      </c>
      <c r="J2007" s="9">
        <v>45567</v>
      </c>
      <c r="K2007" s="9"/>
      <c r="L2007" s="1" t="s">
        <v>28</v>
      </c>
      <c r="M2007" s="1">
        <v>455</v>
      </c>
      <c r="N2007" s="1" t="s">
        <v>122</v>
      </c>
      <c r="O2007" s="1" t="s">
        <v>63</v>
      </c>
      <c r="P2007" s="1" t="s">
        <v>64</v>
      </c>
      <c r="Q2007" s="1">
        <v>3</v>
      </c>
      <c r="R2007" s="1" t="s">
        <v>37</v>
      </c>
      <c r="S2007" s="1">
        <v>1</v>
      </c>
      <c r="T2007" s="10">
        <v>74000</v>
      </c>
      <c r="U2007" t="str">
        <f t="shared" si="217"/>
        <v>Reviewed</v>
      </c>
      <c r="V2007" t="str">
        <f t="shared" si="218"/>
        <v>meets</v>
      </c>
      <c r="W2007">
        <f t="shared" si="219"/>
        <v>0</v>
      </c>
      <c r="X2007" t="str">
        <f t="shared" si="220"/>
        <v>Active</v>
      </c>
      <c r="Y2007">
        <f t="shared" si="221"/>
        <v>1.2465753424657535</v>
      </c>
      <c r="Z2007" t="str">
        <f t="shared" si="222"/>
        <v>1–2 Years</v>
      </c>
      <c r="AA2007" t="str">
        <f t="shared" si="223"/>
        <v>70K–99K</v>
      </c>
    </row>
    <row r="2008" spans="1:27" ht="19.95" customHeight="1" x14ac:dyDescent="0.3">
      <c r="A2008" s="4" t="s">
        <v>2135</v>
      </c>
      <c r="B2008" s="5">
        <v>45141</v>
      </c>
      <c r="C2008" s="6" t="s">
        <v>39</v>
      </c>
      <c r="D2008" s="6" t="s">
        <v>22</v>
      </c>
      <c r="E2008" s="6" t="s">
        <v>40</v>
      </c>
      <c r="F2008" s="6" t="s">
        <v>174</v>
      </c>
      <c r="G2008" s="6" t="s">
        <v>42</v>
      </c>
      <c r="H2008" s="6" t="s">
        <v>26</v>
      </c>
      <c r="I2008" s="6" t="s">
        <v>27</v>
      </c>
      <c r="J2008" s="5">
        <v>45141</v>
      </c>
      <c r="K2008" s="5"/>
      <c r="L2008" s="6" t="s">
        <v>28</v>
      </c>
      <c r="M2008" s="6">
        <v>881</v>
      </c>
      <c r="N2008" s="6" t="s">
        <v>29</v>
      </c>
      <c r="O2008" s="6" t="s">
        <v>63</v>
      </c>
      <c r="P2008" s="6" t="s">
        <v>64</v>
      </c>
      <c r="Q2008" s="6">
        <v>3</v>
      </c>
      <c r="R2008" s="6" t="s">
        <v>37</v>
      </c>
      <c r="S2008" s="6">
        <v>2</v>
      </c>
      <c r="T2008" s="7">
        <v>91000</v>
      </c>
      <c r="U2008" t="str">
        <f t="shared" si="217"/>
        <v>Reviewed</v>
      </c>
      <c r="V2008" t="str">
        <f t="shared" si="218"/>
        <v>meets</v>
      </c>
      <c r="W2008">
        <f t="shared" si="219"/>
        <v>0</v>
      </c>
      <c r="X2008" t="str">
        <f t="shared" si="220"/>
        <v>Active</v>
      </c>
      <c r="Y2008">
        <f t="shared" si="221"/>
        <v>2.4136986301369863</v>
      </c>
      <c r="Z2008" t="str">
        <f t="shared" si="222"/>
        <v>2–3 Years</v>
      </c>
      <c r="AA2008" t="str">
        <f t="shared" si="223"/>
        <v>70K–99K</v>
      </c>
    </row>
    <row r="2009" spans="1:27" ht="19.95" customHeight="1" x14ac:dyDescent="0.3">
      <c r="A2009" s="8" t="s">
        <v>2136</v>
      </c>
      <c r="B2009" s="9">
        <v>45363</v>
      </c>
      <c r="C2009" s="1" t="s">
        <v>46</v>
      </c>
      <c r="D2009" s="1" t="s">
        <v>22</v>
      </c>
      <c r="E2009" s="1" t="s">
        <v>40</v>
      </c>
      <c r="F2009" s="1" t="s">
        <v>101</v>
      </c>
      <c r="G2009" s="1" t="s">
        <v>48</v>
      </c>
      <c r="H2009" s="1" t="s">
        <v>26</v>
      </c>
      <c r="I2009" s="1" t="s">
        <v>27</v>
      </c>
      <c r="J2009" s="9">
        <v>45363</v>
      </c>
      <c r="K2009" s="9"/>
      <c r="L2009" s="1" t="s">
        <v>28</v>
      </c>
      <c r="M2009" s="1">
        <v>659</v>
      </c>
      <c r="N2009" s="1" t="s">
        <v>29</v>
      </c>
      <c r="O2009" s="1" t="s">
        <v>30</v>
      </c>
      <c r="P2009" s="1" t="s">
        <v>64</v>
      </c>
      <c r="Q2009" s="1">
        <v>3</v>
      </c>
      <c r="R2009" s="1" t="s">
        <v>37</v>
      </c>
      <c r="S2009" s="1">
        <v>2</v>
      </c>
      <c r="T2009" s="10">
        <v>82000</v>
      </c>
      <c r="U2009" t="str">
        <f t="shared" si="217"/>
        <v>Reviewed</v>
      </c>
      <c r="V2009" t="str">
        <f t="shared" si="218"/>
        <v>meets</v>
      </c>
      <c r="W2009">
        <f t="shared" si="219"/>
        <v>0</v>
      </c>
      <c r="X2009" t="str">
        <f t="shared" si="220"/>
        <v>Active</v>
      </c>
      <c r="Y2009">
        <f t="shared" si="221"/>
        <v>1.8054794520547945</v>
      </c>
      <c r="Z2009" t="str">
        <f t="shared" si="222"/>
        <v>1–2 Years</v>
      </c>
      <c r="AA2009" t="str">
        <f t="shared" si="223"/>
        <v>70K–99K</v>
      </c>
    </row>
    <row r="2010" spans="1:27" ht="19.95" customHeight="1" x14ac:dyDescent="0.3">
      <c r="A2010" s="4" t="s">
        <v>2137</v>
      </c>
      <c r="B2010" s="5">
        <v>45229</v>
      </c>
      <c r="C2010" s="6" t="s">
        <v>55</v>
      </c>
      <c r="D2010" s="6" t="s">
        <v>56</v>
      </c>
      <c r="E2010" s="6" t="s">
        <v>23</v>
      </c>
      <c r="F2010" s="6" t="s">
        <v>190</v>
      </c>
      <c r="G2010" s="6" t="s">
        <v>58</v>
      </c>
      <c r="H2010" s="6" t="s">
        <v>49</v>
      </c>
      <c r="I2010" s="6" t="s">
        <v>27</v>
      </c>
      <c r="J2010" s="5">
        <v>45229</v>
      </c>
      <c r="K2010" s="5"/>
      <c r="L2010" s="6" t="s">
        <v>28</v>
      </c>
      <c r="M2010" s="6">
        <v>793</v>
      </c>
      <c r="N2010" s="6" t="s">
        <v>29</v>
      </c>
      <c r="O2010" s="6" t="s">
        <v>170</v>
      </c>
      <c r="P2010" s="6" t="s">
        <v>31</v>
      </c>
      <c r="Q2010" s="6">
        <v>4</v>
      </c>
      <c r="R2010" s="6" t="s">
        <v>32</v>
      </c>
      <c r="S2010" s="6">
        <v>2</v>
      </c>
      <c r="T2010" s="7">
        <v>100000</v>
      </c>
      <c r="U2010" t="str">
        <f t="shared" si="217"/>
        <v>Reviewed</v>
      </c>
      <c r="V2010" t="str">
        <f t="shared" si="218"/>
        <v>exceeds</v>
      </c>
      <c r="W2010">
        <f t="shared" si="219"/>
        <v>0</v>
      </c>
      <c r="X2010" t="str">
        <f t="shared" si="220"/>
        <v>Active</v>
      </c>
      <c r="Y2010">
        <f t="shared" si="221"/>
        <v>2.1726027397260275</v>
      </c>
      <c r="Z2010" t="str">
        <f t="shared" si="222"/>
        <v>2–3 Years</v>
      </c>
      <c r="AA2010" t="str">
        <f t="shared" si="223"/>
        <v>100K–129K</v>
      </c>
    </row>
    <row r="2011" spans="1:27" ht="19.95" customHeight="1" x14ac:dyDescent="0.3">
      <c r="A2011" s="8" t="s">
        <v>2138</v>
      </c>
      <c r="B2011" s="9">
        <v>45767</v>
      </c>
      <c r="C2011" s="1" t="s">
        <v>60</v>
      </c>
      <c r="D2011" s="1" t="s">
        <v>56</v>
      </c>
      <c r="E2011" s="1" t="s">
        <v>40</v>
      </c>
      <c r="F2011" s="1" t="s">
        <v>145</v>
      </c>
      <c r="G2011" s="1" t="s">
        <v>62</v>
      </c>
      <c r="H2011" s="1" t="s">
        <v>49</v>
      </c>
      <c r="I2011" s="1" t="s">
        <v>27</v>
      </c>
      <c r="J2011" s="9">
        <v>45767</v>
      </c>
      <c r="K2011" s="9"/>
      <c r="L2011" s="1" t="s">
        <v>28</v>
      </c>
      <c r="M2011" s="1">
        <v>255</v>
      </c>
      <c r="N2011" s="1" t="s">
        <v>75</v>
      </c>
      <c r="O2011" s="1" t="s">
        <v>105</v>
      </c>
      <c r="P2011" s="1" t="s">
        <v>64</v>
      </c>
      <c r="Q2011" s="1">
        <v>4</v>
      </c>
      <c r="R2011" s="1" t="s">
        <v>32</v>
      </c>
      <c r="S2011" s="1">
        <v>1</v>
      </c>
      <c r="T2011" s="10">
        <v>140000</v>
      </c>
      <c r="U2011" t="str">
        <f t="shared" si="217"/>
        <v>Reviewed</v>
      </c>
      <c r="V2011" t="str">
        <f t="shared" si="218"/>
        <v>exceeds</v>
      </c>
      <c r="W2011">
        <f t="shared" si="219"/>
        <v>0</v>
      </c>
      <c r="X2011" t="str">
        <f t="shared" si="220"/>
        <v>Active</v>
      </c>
      <c r="Y2011">
        <f t="shared" si="221"/>
        <v>0.69863013698630139</v>
      </c>
      <c r="Z2011" t="str">
        <f t="shared" si="222"/>
        <v>&lt;1 Year</v>
      </c>
      <c r="AA2011" t="str">
        <f t="shared" si="223"/>
        <v>130K+</v>
      </c>
    </row>
    <row r="2012" spans="1:27" ht="19.95" customHeight="1" x14ac:dyDescent="0.3">
      <c r="A2012" s="4" t="s">
        <v>2139</v>
      </c>
      <c r="B2012" s="5">
        <v>45660</v>
      </c>
      <c r="C2012" s="6" t="s">
        <v>66</v>
      </c>
      <c r="D2012" s="6" t="s">
        <v>56</v>
      </c>
      <c r="E2012" s="6" t="s">
        <v>67</v>
      </c>
      <c r="F2012" s="6" t="s">
        <v>35</v>
      </c>
      <c r="G2012" s="6" t="s">
        <v>36</v>
      </c>
      <c r="H2012" s="6" t="s">
        <v>26</v>
      </c>
      <c r="I2012" s="6" t="s">
        <v>27</v>
      </c>
      <c r="J2012" s="5">
        <v>45660</v>
      </c>
      <c r="K2012" s="5"/>
      <c r="L2012" s="6" t="s">
        <v>28</v>
      </c>
      <c r="M2012" s="6">
        <v>362</v>
      </c>
      <c r="N2012" s="6" t="s">
        <v>52</v>
      </c>
      <c r="O2012" s="6" t="s">
        <v>63</v>
      </c>
      <c r="P2012" s="6" t="s">
        <v>31</v>
      </c>
      <c r="Q2012" s="6">
        <v>3</v>
      </c>
      <c r="R2012" s="6" t="s">
        <v>37</v>
      </c>
      <c r="S2012" s="6">
        <v>1</v>
      </c>
      <c r="T2012" s="7">
        <v>86500</v>
      </c>
      <c r="U2012" t="str">
        <f t="shared" si="217"/>
        <v>Reviewed</v>
      </c>
      <c r="V2012" t="str">
        <f t="shared" si="218"/>
        <v>meets</v>
      </c>
      <c r="W2012">
        <f t="shared" si="219"/>
        <v>0</v>
      </c>
      <c r="X2012" t="str">
        <f t="shared" si="220"/>
        <v>Active</v>
      </c>
      <c r="Y2012">
        <f t="shared" si="221"/>
        <v>0.99178082191780825</v>
      </c>
      <c r="Z2012" t="str">
        <f t="shared" si="222"/>
        <v>&lt;1 Year</v>
      </c>
      <c r="AA2012" t="str">
        <f t="shared" si="223"/>
        <v>70K–99K</v>
      </c>
    </row>
    <row r="2013" spans="1:27" ht="19.95" customHeight="1" x14ac:dyDescent="0.3">
      <c r="A2013" s="8" t="s">
        <v>2140</v>
      </c>
      <c r="B2013" s="9">
        <v>44985</v>
      </c>
      <c r="C2013" s="1" t="s">
        <v>71</v>
      </c>
      <c r="D2013" s="1" t="s">
        <v>72</v>
      </c>
      <c r="E2013" s="1" t="s">
        <v>23</v>
      </c>
      <c r="F2013" s="1" t="s">
        <v>150</v>
      </c>
      <c r="G2013" s="1" t="s">
        <v>74</v>
      </c>
      <c r="H2013" s="1" t="s">
        <v>26</v>
      </c>
      <c r="I2013" s="1" t="s">
        <v>27</v>
      </c>
      <c r="J2013" s="9">
        <v>44985</v>
      </c>
      <c r="K2013" s="9"/>
      <c r="L2013" s="1" t="s">
        <v>28</v>
      </c>
      <c r="M2013" s="1">
        <v>1037</v>
      </c>
      <c r="N2013" s="1" t="s">
        <v>29</v>
      </c>
      <c r="O2013" s="1" t="s">
        <v>63</v>
      </c>
      <c r="P2013" s="1" t="s">
        <v>44</v>
      </c>
      <c r="Q2013" s="1">
        <v>3</v>
      </c>
      <c r="R2013" s="1" t="s">
        <v>37</v>
      </c>
      <c r="S2013" s="1">
        <v>3</v>
      </c>
      <c r="T2013" s="10">
        <v>74000</v>
      </c>
      <c r="U2013" t="str">
        <f t="shared" si="217"/>
        <v>Reviewed</v>
      </c>
      <c r="V2013" t="str">
        <f t="shared" si="218"/>
        <v>meets</v>
      </c>
      <c r="W2013">
        <f t="shared" si="219"/>
        <v>0</v>
      </c>
      <c r="X2013" t="str">
        <f t="shared" si="220"/>
        <v>Active</v>
      </c>
      <c r="Y2013">
        <f t="shared" si="221"/>
        <v>2.8410958904109589</v>
      </c>
      <c r="Z2013" t="str">
        <f t="shared" si="222"/>
        <v>2–3 Years</v>
      </c>
      <c r="AA2013" t="str">
        <f t="shared" si="223"/>
        <v>70K–99K</v>
      </c>
    </row>
    <row r="2014" spans="1:27" ht="19.95" customHeight="1" x14ac:dyDescent="0.3">
      <c r="A2014" s="4" t="s">
        <v>2141</v>
      </c>
      <c r="B2014" s="5">
        <v>45102</v>
      </c>
      <c r="C2014" s="6" t="s">
        <v>77</v>
      </c>
      <c r="D2014" s="6" t="s">
        <v>72</v>
      </c>
      <c r="E2014" s="6" t="s">
        <v>40</v>
      </c>
      <c r="F2014" s="6" t="s">
        <v>78</v>
      </c>
      <c r="G2014" s="6" t="s">
        <v>79</v>
      </c>
      <c r="H2014" s="6" t="s">
        <v>49</v>
      </c>
      <c r="I2014" s="6" t="s">
        <v>27</v>
      </c>
      <c r="J2014" s="5">
        <v>45102</v>
      </c>
      <c r="K2014" s="5"/>
      <c r="L2014" s="6" t="s">
        <v>28</v>
      </c>
      <c r="M2014" s="6">
        <v>920</v>
      </c>
      <c r="N2014" s="6" t="s">
        <v>122</v>
      </c>
      <c r="O2014" s="6" t="s">
        <v>105</v>
      </c>
      <c r="P2014" s="6" t="s">
        <v>107</v>
      </c>
      <c r="Q2014" s="6">
        <v>2</v>
      </c>
      <c r="R2014" s="6" t="s">
        <v>53</v>
      </c>
      <c r="S2014" s="6">
        <v>3</v>
      </c>
      <c r="T2014" s="7">
        <v>113000</v>
      </c>
      <c r="U2014" t="str">
        <f t="shared" si="217"/>
        <v>Reviewed</v>
      </c>
      <c r="V2014" t="str">
        <f t="shared" si="218"/>
        <v>needs_support</v>
      </c>
      <c r="W2014">
        <f t="shared" si="219"/>
        <v>0</v>
      </c>
      <c r="X2014" t="str">
        <f t="shared" si="220"/>
        <v>Active</v>
      </c>
      <c r="Y2014">
        <f t="shared" si="221"/>
        <v>2.5205479452054793</v>
      </c>
      <c r="Z2014" t="str">
        <f t="shared" si="222"/>
        <v>2–3 Years</v>
      </c>
      <c r="AA2014" t="str">
        <f t="shared" si="223"/>
        <v>100K–129K</v>
      </c>
    </row>
    <row r="2015" spans="1:27" ht="19.95" customHeight="1" x14ac:dyDescent="0.3">
      <c r="A2015" s="8" t="s">
        <v>2142</v>
      </c>
      <c r="B2015" s="9">
        <v>45822</v>
      </c>
      <c r="C2015" s="1" t="s">
        <v>81</v>
      </c>
      <c r="D2015" s="1" t="s">
        <v>72</v>
      </c>
      <c r="E2015" s="1" t="s">
        <v>23</v>
      </c>
      <c r="F2015" s="1" t="s">
        <v>82</v>
      </c>
      <c r="G2015" s="1" t="s">
        <v>83</v>
      </c>
      <c r="H2015" s="1" t="s">
        <v>26</v>
      </c>
      <c r="I2015" s="1" t="s">
        <v>27</v>
      </c>
      <c r="J2015" s="9">
        <v>45822</v>
      </c>
      <c r="K2015" s="9"/>
      <c r="L2015" s="1" t="s">
        <v>28</v>
      </c>
      <c r="M2015" s="1">
        <v>200</v>
      </c>
      <c r="N2015" s="1" t="s">
        <v>29</v>
      </c>
      <c r="O2015" s="1" t="s">
        <v>43</v>
      </c>
      <c r="P2015" s="1" t="s">
        <v>64</v>
      </c>
      <c r="Q2015" s="1">
        <v>3</v>
      </c>
      <c r="R2015" s="1" t="s">
        <v>37</v>
      </c>
      <c r="S2015" s="1">
        <v>1</v>
      </c>
      <c r="T2015" s="10">
        <v>89500</v>
      </c>
      <c r="U2015" t="str">
        <f t="shared" si="217"/>
        <v>Reviewed</v>
      </c>
      <c r="V2015" t="str">
        <f t="shared" si="218"/>
        <v>meets</v>
      </c>
      <c r="W2015">
        <f t="shared" si="219"/>
        <v>0</v>
      </c>
      <c r="X2015" t="str">
        <f t="shared" si="220"/>
        <v>Active</v>
      </c>
      <c r="Y2015">
        <f t="shared" si="221"/>
        <v>0.54794520547945202</v>
      </c>
      <c r="Z2015" t="str">
        <f t="shared" si="222"/>
        <v>&lt;1 Year</v>
      </c>
      <c r="AA2015" t="str">
        <f t="shared" si="223"/>
        <v>70K–99K</v>
      </c>
    </row>
    <row r="2016" spans="1:27" ht="19.95" customHeight="1" x14ac:dyDescent="0.3">
      <c r="A2016" s="4" t="s">
        <v>2143</v>
      </c>
      <c r="B2016" s="5">
        <v>45577</v>
      </c>
      <c r="C2016" s="6" t="s">
        <v>86</v>
      </c>
      <c r="D2016" s="6" t="s">
        <v>87</v>
      </c>
      <c r="E2016" s="6" t="s">
        <v>67</v>
      </c>
      <c r="F2016" s="6" t="s">
        <v>116</v>
      </c>
      <c r="G2016" s="6" t="s">
        <v>89</v>
      </c>
      <c r="H2016" s="6" t="s">
        <v>26</v>
      </c>
      <c r="I2016" s="6" t="s">
        <v>50</v>
      </c>
      <c r="J2016" s="5">
        <v>45577</v>
      </c>
      <c r="K2016" s="5">
        <v>45922</v>
      </c>
      <c r="L2016" s="6" t="s">
        <v>51</v>
      </c>
      <c r="M2016" s="6">
        <v>345</v>
      </c>
      <c r="N2016" s="6" t="s">
        <v>52</v>
      </c>
      <c r="O2016" s="6" t="s">
        <v>170</v>
      </c>
      <c r="P2016" s="6" t="s">
        <v>64</v>
      </c>
      <c r="Q2016" s="6">
        <v>3</v>
      </c>
      <c r="R2016" s="6" t="s">
        <v>37</v>
      </c>
      <c r="S2016" s="6">
        <v>1</v>
      </c>
      <c r="T2016" s="7">
        <v>84000</v>
      </c>
      <c r="U2016" t="str">
        <f t="shared" si="217"/>
        <v>Reviewed</v>
      </c>
      <c r="V2016" t="str">
        <f t="shared" si="218"/>
        <v>meets</v>
      </c>
      <c r="W2016">
        <f t="shared" si="219"/>
        <v>1</v>
      </c>
      <c r="X2016" t="str">
        <f t="shared" si="220"/>
        <v>Attrited</v>
      </c>
      <c r="Y2016">
        <f t="shared" si="221"/>
        <v>0.9452054794520548</v>
      </c>
      <c r="Z2016" t="str">
        <f t="shared" si="222"/>
        <v>&lt;1 Year</v>
      </c>
      <c r="AA2016" t="str">
        <f t="shared" si="223"/>
        <v>70K–99K</v>
      </c>
    </row>
    <row r="2017" spans="1:27" ht="19.95" customHeight="1" x14ac:dyDescent="0.3">
      <c r="A2017" s="8" t="s">
        <v>2144</v>
      </c>
      <c r="B2017" s="9">
        <v>45109</v>
      </c>
      <c r="C2017" s="1" t="s">
        <v>91</v>
      </c>
      <c r="D2017" s="1" t="s">
        <v>87</v>
      </c>
      <c r="E2017" s="1" t="s">
        <v>92</v>
      </c>
      <c r="F2017" s="1" t="s">
        <v>114</v>
      </c>
      <c r="G2017" s="1" t="s">
        <v>94</v>
      </c>
      <c r="H2017" s="1" t="s">
        <v>43</v>
      </c>
      <c r="I2017" s="1" t="s">
        <v>27</v>
      </c>
      <c r="J2017" s="9">
        <v>45109</v>
      </c>
      <c r="K2017" s="9"/>
      <c r="L2017" s="1" t="s">
        <v>28</v>
      </c>
      <c r="M2017" s="1">
        <v>913</v>
      </c>
      <c r="N2017" s="1" t="s">
        <v>52</v>
      </c>
      <c r="O2017" s="1" t="s">
        <v>43</v>
      </c>
      <c r="P2017" s="1" t="s">
        <v>64</v>
      </c>
      <c r="Q2017" s="1">
        <v>3</v>
      </c>
      <c r="R2017" s="1" t="s">
        <v>37</v>
      </c>
      <c r="S2017" s="1">
        <v>3</v>
      </c>
      <c r="T2017" s="10">
        <v>71000</v>
      </c>
      <c r="U2017" t="str">
        <f t="shared" si="217"/>
        <v>Reviewed</v>
      </c>
      <c r="V2017" t="str">
        <f t="shared" si="218"/>
        <v>meets</v>
      </c>
      <c r="W2017">
        <f t="shared" si="219"/>
        <v>0</v>
      </c>
      <c r="X2017" t="str">
        <f t="shared" si="220"/>
        <v>Active</v>
      </c>
      <c r="Y2017">
        <f t="shared" si="221"/>
        <v>2.5013698630136987</v>
      </c>
      <c r="Z2017" t="str">
        <f t="shared" si="222"/>
        <v>2–3 Years</v>
      </c>
      <c r="AA2017" t="str">
        <f t="shared" si="223"/>
        <v>70K–99K</v>
      </c>
    </row>
    <row r="2018" spans="1:27" ht="19.95" customHeight="1" x14ac:dyDescent="0.3">
      <c r="A2018" s="4" t="s">
        <v>2145</v>
      </c>
      <c r="B2018" s="5">
        <v>44929</v>
      </c>
      <c r="C2018" s="6" t="s">
        <v>21</v>
      </c>
      <c r="D2018" s="6" t="s">
        <v>22</v>
      </c>
      <c r="E2018" s="6" t="s">
        <v>23</v>
      </c>
      <c r="F2018" s="6" t="s">
        <v>288</v>
      </c>
      <c r="G2018" s="6" t="s">
        <v>25</v>
      </c>
      <c r="H2018" s="6" t="s">
        <v>43</v>
      </c>
      <c r="I2018" s="6" t="s">
        <v>27</v>
      </c>
      <c r="J2018" s="5">
        <v>44929</v>
      </c>
      <c r="K2018" s="5"/>
      <c r="L2018" s="6" t="s">
        <v>28</v>
      </c>
      <c r="M2018" s="6">
        <v>1093</v>
      </c>
      <c r="N2018" s="6" t="s">
        <v>29</v>
      </c>
      <c r="O2018" s="6" t="s">
        <v>63</v>
      </c>
      <c r="P2018" s="6" t="s">
        <v>107</v>
      </c>
      <c r="Q2018" s="6">
        <v>3</v>
      </c>
      <c r="R2018" s="6" t="s">
        <v>37</v>
      </c>
      <c r="S2018" s="6">
        <v>3</v>
      </c>
      <c r="T2018" s="7">
        <v>77500</v>
      </c>
      <c r="U2018" t="str">
        <f t="shared" si="217"/>
        <v>Reviewed</v>
      </c>
      <c r="V2018" t="str">
        <f t="shared" si="218"/>
        <v>meets</v>
      </c>
      <c r="W2018">
        <f t="shared" si="219"/>
        <v>0</v>
      </c>
      <c r="X2018" t="str">
        <f t="shared" si="220"/>
        <v>Active</v>
      </c>
      <c r="Y2018">
        <f t="shared" si="221"/>
        <v>2.9945205479452053</v>
      </c>
      <c r="Z2018" t="str">
        <f t="shared" si="222"/>
        <v>2–3 Years</v>
      </c>
      <c r="AA2018" t="str">
        <f t="shared" si="223"/>
        <v>70K–99K</v>
      </c>
    </row>
    <row r="2019" spans="1:27" ht="19.95" customHeight="1" x14ac:dyDescent="0.3">
      <c r="A2019" s="8" t="s">
        <v>2146</v>
      </c>
      <c r="B2019" s="9">
        <v>44964</v>
      </c>
      <c r="C2019" s="1" t="s">
        <v>34</v>
      </c>
      <c r="D2019" s="1" t="s">
        <v>22</v>
      </c>
      <c r="E2019" s="1" t="s">
        <v>23</v>
      </c>
      <c r="F2019" s="1" t="s">
        <v>138</v>
      </c>
      <c r="G2019" s="1" t="s">
        <v>36</v>
      </c>
      <c r="H2019" s="1" t="s">
        <v>43</v>
      </c>
      <c r="I2019" s="1" t="s">
        <v>50</v>
      </c>
      <c r="J2019" s="9">
        <v>44964</v>
      </c>
      <c r="K2019" s="9">
        <v>45955</v>
      </c>
      <c r="L2019" s="1" t="s">
        <v>159</v>
      </c>
      <c r="M2019" s="1">
        <v>991</v>
      </c>
      <c r="N2019" s="1" t="s">
        <v>75</v>
      </c>
      <c r="O2019" s="1" t="s">
        <v>105</v>
      </c>
      <c r="P2019" s="1" t="s">
        <v>44</v>
      </c>
      <c r="Q2019" s="1">
        <v>3</v>
      </c>
      <c r="R2019" s="1" t="s">
        <v>37</v>
      </c>
      <c r="S2019" s="1">
        <v>3</v>
      </c>
      <c r="T2019" s="10">
        <v>55500</v>
      </c>
      <c r="U2019" t="str">
        <f t="shared" si="217"/>
        <v>Reviewed</v>
      </c>
      <c r="V2019" t="str">
        <f t="shared" si="218"/>
        <v>meets</v>
      </c>
      <c r="W2019">
        <f t="shared" si="219"/>
        <v>1</v>
      </c>
      <c r="X2019" t="str">
        <f t="shared" si="220"/>
        <v>Attrited</v>
      </c>
      <c r="Y2019">
        <f t="shared" si="221"/>
        <v>2.7150684931506848</v>
      </c>
      <c r="Z2019" t="str">
        <f t="shared" si="222"/>
        <v>2–3 Years</v>
      </c>
      <c r="AA2019" t="str">
        <f t="shared" si="223"/>
        <v>&lt;70K</v>
      </c>
    </row>
    <row r="2020" spans="1:27" ht="19.95" customHeight="1" x14ac:dyDescent="0.3">
      <c r="A2020" s="4" t="s">
        <v>2147</v>
      </c>
      <c r="B2020" s="5">
        <v>45533</v>
      </c>
      <c r="C2020" s="6" t="s">
        <v>39</v>
      </c>
      <c r="D2020" s="6" t="s">
        <v>22</v>
      </c>
      <c r="E2020" s="6" t="s">
        <v>40</v>
      </c>
      <c r="F2020" s="6" t="s">
        <v>35</v>
      </c>
      <c r="G2020" s="6" t="s">
        <v>36</v>
      </c>
      <c r="H2020" s="6" t="s">
        <v>26</v>
      </c>
      <c r="I2020" s="6" t="s">
        <v>27</v>
      </c>
      <c r="J2020" s="5">
        <v>45533</v>
      </c>
      <c r="K2020" s="5"/>
      <c r="L2020" s="6" t="s">
        <v>28</v>
      </c>
      <c r="M2020" s="6">
        <v>489</v>
      </c>
      <c r="N2020" s="6" t="s">
        <v>52</v>
      </c>
      <c r="O2020" s="6" t="s">
        <v>30</v>
      </c>
      <c r="P2020" s="6" t="s">
        <v>107</v>
      </c>
      <c r="Q2020" s="6">
        <v>5</v>
      </c>
      <c r="R2020" s="6" t="s">
        <v>119</v>
      </c>
      <c r="S2020" s="6">
        <v>1</v>
      </c>
      <c r="T2020" s="7">
        <v>92500</v>
      </c>
      <c r="U2020" t="str">
        <f t="shared" si="217"/>
        <v>Reviewed</v>
      </c>
      <c r="V2020" t="str">
        <f t="shared" si="218"/>
        <v>outstanding</v>
      </c>
      <c r="W2020">
        <f t="shared" si="219"/>
        <v>0</v>
      </c>
      <c r="X2020" t="str">
        <f t="shared" si="220"/>
        <v>Active</v>
      </c>
      <c r="Y2020">
        <f t="shared" si="221"/>
        <v>1.3397260273972602</v>
      </c>
      <c r="Z2020" t="str">
        <f t="shared" si="222"/>
        <v>1–2 Years</v>
      </c>
      <c r="AA2020" t="str">
        <f t="shared" si="223"/>
        <v>70K–99K</v>
      </c>
    </row>
    <row r="2021" spans="1:27" ht="19.95" customHeight="1" x14ac:dyDescent="0.3">
      <c r="A2021" s="8" t="s">
        <v>2148</v>
      </c>
      <c r="B2021" s="9">
        <v>45238</v>
      </c>
      <c r="C2021" s="1" t="s">
        <v>46</v>
      </c>
      <c r="D2021" s="1" t="s">
        <v>22</v>
      </c>
      <c r="E2021" s="1" t="s">
        <v>40</v>
      </c>
      <c r="F2021" s="1" t="s">
        <v>174</v>
      </c>
      <c r="G2021" s="1" t="s">
        <v>42</v>
      </c>
      <c r="H2021" s="1" t="s">
        <v>26</v>
      </c>
      <c r="I2021" s="1" t="s">
        <v>27</v>
      </c>
      <c r="J2021" s="9">
        <v>45238</v>
      </c>
      <c r="K2021" s="9"/>
      <c r="L2021" s="1" t="s">
        <v>28</v>
      </c>
      <c r="M2021" s="1">
        <v>784</v>
      </c>
      <c r="N2021" s="1" t="s">
        <v>75</v>
      </c>
      <c r="O2021" s="1" t="s">
        <v>63</v>
      </c>
      <c r="P2021" s="1" t="s">
        <v>133</v>
      </c>
      <c r="Q2021" s="1">
        <v>3</v>
      </c>
      <c r="R2021" s="1" t="s">
        <v>37</v>
      </c>
      <c r="S2021" s="1">
        <v>2</v>
      </c>
      <c r="T2021" s="10">
        <v>92500</v>
      </c>
      <c r="U2021" t="str">
        <f t="shared" si="217"/>
        <v>Reviewed</v>
      </c>
      <c r="V2021" t="str">
        <f t="shared" si="218"/>
        <v>meets</v>
      </c>
      <c r="W2021">
        <f t="shared" si="219"/>
        <v>0</v>
      </c>
      <c r="X2021" t="str">
        <f t="shared" si="220"/>
        <v>Active</v>
      </c>
      <c r="Y2021">
        <f t="shared" si="221"/>
        <v>2.1479452054794521</v>
      </c>
      <c r="Z2021" t="str">
        <f t="shared" si="222"/>
        <v>2–3 Years</v>
      </c>
      <c r="AA2021" t="str">
        <f t="shared" si="223"/>
        <v>70K–99K</v>
      </c>
    </row>
    <row r="2022" spans="1:27" ht="19.95" customHeight="1" x14ac:dyDescent="0.3">
      <c r="A2022" s="4" t="s">
        <v>2149</v>
      </c>
      <c r="B2022" s="5">
        <v>45697</v>
      </c>
      <c r="C2022" s="6" t="s">
        <v>55</v>
      </c>
      <c r="D2022" s="6" t="s">
        <v>56</v>
      </c>
      <c r="E2022" s="6" t="s">
        <v>23</v>
      </c>
      <c r="F2022" s="6" t="s">
        <v>190</v>
      </c>
      <c r="G2022" s="6" t="s">
        <v>58</v>
      </c>
      <c r="H2022" s="6" t="s">
        <v>49</v>
      </c>
      <c r="I2022" s="6" t="s">
        <v>50</v>
      </c>
      <c r="J2022" s="5">
        <v>45697</v>
      </c>
      <c r="K2022" s="5">
        <v>45903</v>
      </c>
      <c r="L2022" s="6" t="s">
        <v>159</v>
      </c>
      <c r="M2022" s="6">
        <v>206</v>
      </c>
      <c r="N2022" s="6" t="s">
        <v>52</v>
      </c>
      <c r="O2022" s="6" t="s">
        <v>63</v>
      </c>
      <c r="P2022" s="6" t="s">
        <v>31</v>
      </c>
      <c r="Q2022" s="6">
        <v>4</v>
      </c>
      <c r="R2022" s="6" t="s">
        <v>32</v>
      </c>
      <c r="S2022" s="6">
        <v>1</v>
      </c>
      <c r="T2022" s="7">
        <v>140500</v>
      </c>
      <c r="U2022" t="str">
        <f t="shared" si="217"/>
        <v>Reviewed</v>
      </c>
      <c r="V2022" t="str">
        <f t="shared" si="218"/>
        <v>exceeds</v>
      </c>
      <c r="W2022">
        <f t="shared" si="219"/>
        <v>1</v>
      </c>
      <c r="X2022" t="str">
        <f t="shared" si="220"/>
        <v>Attrited</v>
      </c>
      <c r="Y2022">
        <f t="shared" si="221"/>
        <v>0.56438356164383563</v>
      </c>
      <c r="Z2022" t="str">
        <f t="shared" si="222"/>
        <v>&lt;1 Year</v>
      </c>
      <c r="AA2022" t="str">
        <f t="shared" si="223"/>
        <v>130K+</v>
      </c>
    </row>
    <row r="2023" spans="1:27" ht="19.95" customHeight="1" x14ac:dyDescent="0.3">
      <c r="A2023" s="8" t="s">
        <v>2150</v>
      </c>
      <c r="B2023" s="9">
        <v>45286</v>
      </c>
      <c r="C2023" s="1" t="s">
        <v>60</v>
      </c>
      <c r="D2023" s="1" t="s">
        <v>56</v>
      </c>
      <c r="E2023" s="1" t="s">
        <v>40</v>
      </c>
      <c r="F2023" s="1" t="s">
        <v>57</v>
      </c>
      <c r="G2023" s="1" t="s">
        <v>58</v>
      </c>
      <c r="H2023" s="1" t="s">
        <v>43</v>
      </c>
      <c r="I2023" s="1" t="s">
        <v>50</v>
      </c>
      <c r="J2023" s="9">
        <v>45286</v>
      </c>
      <c r="K2023" s="9">
        <v>45658</v>
      </c>
      <c r="L2023" s="1" t="s">
        <v>51</v>
      </c>
      <c r="M2023" s="1">
        <v>372</v>
      </c>
      <c r="N2023" s="1" t="s">
        <v>52</v>
      </c>
      <c r="O2023" s="1" t="s">
        <v>170</v>
      </c>
      <c r="P2023" s="1" t="s">
        <v>64</v>
      </c>
      <c r="Q2023" s="1">
        <v>3</v>
      </c>
      <c r="R2023" s="1" t="s">
        <v>37</v>
      </c>
      <c r="S2023" s="1">
        <v>1</v>
      </c>
      <c r="T2023" s="10">
        <v>58000</v>
      </c>
      <c r="U2023" t="str">
        <f t="shared" si="217"/>
        <v>Reviewed</v>
      </c>
      <c r="V2023" t="str">
        <f t="shared" si="218"/>
        <v>meets</v>
      </c>
      <c r="W2023">
        <f t="shared" si="219"/>
        <v>1</v>
      </c>
      <c r="X2023" t="str">
        <f t="shared" si="220"/>
        <v>Attrited</v>
      </c>
      <c r="Y2023">
        <f t="shared" si="221"/>
        <v>1.0191780821917809</v>
      </c>
      <c r="Z2023" t="str">
        <f t="shared" si="222"/>
        <v>1–2 Years</v>
      </c>
      <c r="AA2023" t="str">
        <f t="shared" si="223"/>
        <v>&lt;70K</v>
      </c>
    </row>
    <row r="2024" spans="1:27" ht="19.95" customHeight="1" x14ac:dyDescent="0.3">
      <c r="A2024" s="4" t="s">
        <v>2151</v>
      </c>
      <c r="B2024" s="5">
        <v>45648</v>
      </c>
      <c r="C2024" s="6" t="s">
        <v>66</v>
      </c>
      <c r="D2024" s="6" t="s">
        <v>56</v>
      </c>
      <c r="E2024" s="6" t="s">
        <v>67</v>
      </c>
      <c r="F2024" s="6" t="s">
        <v>68</v>
      </c>
      <c r="G2024" s="6" t="s">
        <v>69</v>
      </c>
      <c r="H2024" s="6" t="s">
        <v>26</v>
      </c>
      <c r="I2024" s="6" t="s">
        <v>50</v>
      </c>
      <c r="J2024" s="5">
        <v>45648</v>
      </c>
      <c r="K2024" s="5">
        <v>45758</v>
      </c>
      <c r="L2024" s="6" t="s">
        <v>51</v>
      </c>
      <c r="M2024" s="6">
        <v>110</v>
      </c>
      <c r="N2024" s="6" t="s">
        <v>52</v>
      </c>
      <c r="O2024" s="6" t="s">
        <v>30</v>
      </c>
      <c r="P2024" s="6" t="s">
        <v>31</v>
      </c>
      <c r="Q2024" s="6" t="s">
        <v>95</v>
      </c>
      <c r="R2024" s="6" t="s">
        <v>28</v>
      </c>
      <c r="S2024" s="6">
        <v>0</v>
      </c>
      <c r="T2024" s="7">
        <v>105000</v>
      </c>
      <c r="U2024" t="str">
        <f t="shared" si="217"/>
        <v>Not Reviewed</v>
      </c>
      <c r="V2024" t="str">
        <f t="shared" si="218"/>
        <v>Not Reviewed</v>
      </c>
      <c r="W2024">
        <f t="shared" si="219"/>
        <v>1</v>
      </c>
      <c r="X2024" t="str">
        <f t="shared" si="220"/>
        <v>Attrited</v>
      </c>
      <c r="Y2024">
        <f t="shared" si="221"/>
        <v>0.30136986301369861</v>
      </c>
      <c r="Z2024" t="str">
        <f t="shared" si="222"/>
        <v>&lt;1 Year</v>
      </c>
      <c r="AA2024" t="str">
        <f t="shared" si="223"/>
        <v>100K–129K</v>
      </c>
    </row>
    <row r="2025" spans="1:27" ht="19.95" customHeight="1" x14ac:dyDescent="0.3">
      <c r="A2025" s="8" t="s">
        <v>2152</v>
      </c>
      <c r="B2025" s="9">
        <v>45491</v>
      </c>
      <c r="C2025" s="1" t="s">
        <v>71</v>
      </c>
      <c r="D2025" s="1" t="s">
        <v>72</v>
      </c>
      <c r="E2025" s="1" t="s">
        <v>23</v>
      </c>
      <c r="F2025" s="1" t="s">
        <v>150</v>
      </c>
      <c r="G2025" s="1" t="s">
        <v>74</v>
      </c>
      <c r="H2025" s="1" t="s">
        <v>26</v>
      </c>
      <c r="I2025" s="1" t="s">
        <v>27</v>
      </c>
      <c r="J2025" s="9">
        <v>45491</v>
      </c>
      <c r="K2025" s="9"/>
      <c r="L2025" s="1" t="s">
        <v>28</v>
      </c>
      <c r="M2025" s="1">
        <v>531</v>
      </c>
      <c r="N2025" s="1" t="s">
        <v>52</v>
      </c>
      <c r="O2025" s="1" t="s">
        <v>30</v>
      </c>
      <c r="P2025" s="1" t="s">
        <v>64</v>
      </c>
      <c r="Q2025" s="1">
        <v>5</v>
      </c>
      <c r="R2025" s="1" t="s">
        <v>119</v>
      </c>
      <c r="S2025" s="1">
        <v>1</v>
      </c>
      <c r="T2025" s="10">
        <v>102000</v>
      </c>
      <c r="U2025" t="str">
        <f t="shared" si="217"/>
        <v>Reviewed</v>
      </c>
      <c r="V2025" t="str">
        <f t="shared" si="218"/>
        <v>outstanding</v>
      </c>
      <c r="W2025">
        <f t="shared" si="219"/>
        <v>0</v>
      </c>
      <c r="X2025" t="str">
        <f t="shared" si="220"/>
        <v>Active</v>
      </c>
      <c r="Y2025">
        <f t="shared" si="221"/>
        <v>1.4547945205479451</v>
      </c>
      <c r="Z2025" t="str">
        <f t="shared" si="222"/>
        <v>1–2 Years</v>
      </c>
      <c r="AA2025" t="str">
        <f t="shared" si="223"/>
        <v>100K–129K</v>
      </c>
    </row>
    <row r="2026" spans="1:27" ht="19.95" customHeight="1" x14ac:dyDescent="0.3">
      <c r="A2026" s="4" t="s">
        <v>2153</v>
      </c>
      <c r="B2026" s="5">
        <v>45341</v>
      </c>
      <c r="C2026" s="6" t="s">
        <v>77</v>
      </c>
      <c r="D2026" s="6" t="s">
        <v>72</v>
      </c>
      <c r="E2026" s="6" t="s">
        <v>40</v>
      </c>
      <c r="F2026" s="6" t="s">
        <v>131</v>
      </c>
      <c r="G2026" s="6" t="s">
        <v>79</v>
      </c>
      <c r="H2026" s="6" t="s">
        <v>26</v>
      </c>
      <c r="I2026" s="6" t="s">
        <v>27</v>
      </c>
      <c r="J2026" s="5">
        <v>45341</v>
      </c>
      <c r="K2026" s="5"/>
      <c r="L2026" s="6" t="s">
        <v>28</v>
      </c>
      <c r="M2026" s="6">
        <v>681</v>
      </c>
      <c r="N2026" s="6" t="s">
        <v>52</v>
      </c>
      <c r="O2026" s="6" t="s">
        <v>63</v>
      </c>
      <c r="P2026" s="6" t="s">
        <v>31</v>
      </c>
      <c r="Q2026" s="6">
        <v>4</v>
      </c>
      <c r="R2026" s="6" t="s">
        <v>32</v>
      </c>
      <c r="S2026" s="6">
        <v>2</v>
      </c>
      <c r="T2026" s="7">
        <v>74500</v>
      </c>
      <c r="U2026" t="str">
        <f t="shared" si="217"/>
        <v>Reviewed</v>
      </c>
      <c r="V2026" t="str">
        <f t="shared" si="218"/>
        <v>exceeds</v>
      </c>
      <c r="W2026">
        <f t="shared" si="219"/>
        <v>0</v>
      </c>
      <c r="X2026" t="str">
        <f t="shared" si="220"/>
        <v>Active</v>
      </c>
      <c r="Y2026">
        <f t="shared" si="221"/>
        <v>1.8657534246575342</v>
      </c>
      <c r="Z2026" t="str">
        <f t="shared" si="222"/>
        <v>1–2 Years</v>
      </c>
      <c r="AA2026" t="str">
        <f t="shared" si="223"/>
        <v>70K–99K</v>
      </c>
    </row>
    <row r="2027" spans="1:27" ht="19.95" customHeight="1" x14ac:dyDescent="0.3">
      <c r="A2027" s="8" t="s">
        <v>2154</v>
      </c>
      <c r="B2027" s="9">
        <v>45116</v>
      </c>
      <c r="C2027" s="1" t="s">
        <v>81</v>
      </c>
      <c r="D2027" s="1" t="s">
        <v>72</v>
      </c>
      <c r="E2027" s="1" t="s">
        <v>23</v>
      </c>
      <c r="F2027" s="1" t="s">
        <v>82</v>
      </c>
      <c r="G2027" s="1" t="s">
        <v>83</v>
      </c>
      <c r="H2027" s="1" t="s">
        <v>26</v>
      </c>
      <c r="I2027" s="1" t="s">
        <v>27</v>
      </c>
      <c r="J2027" s="9">
        <v>45116</v>
      </c>
      <c r="K2027" s="9"/>
      <c r="L2027" s="1" t="s">
        <v>28</v>
      </c>
      <c r="M2027" s="1">
        <v>906</v>
      </c>
      <c r="N2027" s="1" t="s">
        <v>75</v>
      </c>
      <c r="O2027" s="1" t="s">
        <v>63</v>
      </c>
      <c r="P2027" s="1" t="s">
        <v>31</v>
      </c>
      <c r="Q2027" s="1">
        <v>2</v>
      </c>
      <c r="R2027" s="1" t="s">
        <v>53</v>
      </c>
      <c r="S2027" s="1">
        <v>2</v>
      </c>
      <c r="T2027" s="10">
        <v>92500</v>
      </c>
      <c r="U2027" t="str">
        <f t="shared" si="217"/>
        <v>Reviewed</v>
      </c>
      <c r="V2027" t="str">
        <f t="shared" si="218"/>
        <v>needs_support</v>
      </c>
      <c r="W2027">
        <f t="shared" si="219"/>
        <v>0</v>
      </c>
      <c r="X2027" t="str">
        <f t="shared" si="220"/>
        <v>Active</v>
      </c>
      <c r="Y2027">
        <f t="shared" si="221"/>
        <v>2.4821917808219176</v>
      </c>
      <c r="Z2027" t="str">
        <f t="shared" si="222"/>
        <v>2–3 Years</v>
      </c>
      <c r="AA2027" t="str">
        <f t="shared" si="223"/>
        <v>70K–99K</v>
      </c>
    </row>
    <row r="2028" spans="1:27" ht="19.95" customHeight="1" x14ac:dyDescent="0.3">
      <c r="A2028" s="4" t="s">
        <v>2155</v>
      </c>
      <c r="B2028" s="5">
        <v>45183</v>
      </c>
      <c r="C2028" s="6" t="s">
        <v>86</v>
      </c>
      <c r="D2028" s="6" t="s">
        <v>87</v>
      </c>
      <c r="E2028" s="6" t="s">
        <v>67</v>
      </c>
      <c r="F2028" s="6" t="s">
        <v>116</v>
      </c>
      <c r="G2028" s="6" t="s">
        <v>89</v>
      </c>
      <c r="H2028" s="6" t="s">
        <v>26</v>
      </c>
      <c r="I2028" s="6" t="s">
        <v>27</v>
      </c>
      <c r="J2028" s="5">
        <v>45183</v>
      </c>
      <c r="K2028" s="5"/>
      <c r="L2028" s="6" t="s">
        <v>28</v>
      </c>
      <c r="M2028" s="6">
        <v>839</v>
      </c>
      <c r="N2028" s="6" t="s">
        <v>52</v>
      </c>
      <c r="O2028" s="6" t="s">
        <v>63</v>
      </c>
      <c r="P2028" s="6" t="s">
        <v>107</v>
      </c>
      <c r="Q2028" s="6">
        <v>2</v>
      </c>
      <c r="R2028" s="6" t="s">
        <v>53</v>
      </c>
      <c r="S2028" s="6">
        <v>2</v>
      </c>
      <c r="T2028" s="7">
        <v>103500</v>
      </c>
      <c r="U2028" t="str">
        <f t="shared" si="217"/>
        <v>Reviewed</v>
      </c>
      <c r="V2028" t="str">
        <f t="shared" si="218"/>
        <v>needs_support</v>
      </c>
      <c r="W2028">
        <f t="shared" si="219"/>
        <v>0</v>
      </c>
      <c r="X2028" t="str">
        <f t="shared" si="220"/>
        <v>Active</v>
      </c>
      <c r="Y2028">
        <f t="shared" si="221"/>
        <v>2.2986301369863016</v>
      </c>
      <c r="Z2028" t="str">
        <f t="shared" si="222"/>
        <v>2–3 Years</v>
      </c>
      <c r="AA2028" t="str">
        <f t="shared" si="223"/>
        <v>100K–129K</v>
      </c>
    </row>
    <row r="2029" spans="1:27" ht="19.95" customHeight="1" x14ac:dyDescent="0.3">
      <c r="A2029" s="8" t="s">
        <v>2156</v>
      </c>
      <c r="B2029" s="9">
        <v>45788</v>
      </c>
      <c r="C2029" s="1" t="s">
        <v>91</v>
      </c>
      <c r="D2029" s="1" t="s">
        <v>87</v>
      </c>
      <c r="E2029" s="1" t="s">
        <v>92</v>
      </c>
      <c r="F2029" s="1" t="s">
        <v>93</v>
      </c>
      <c r="G2029" s="1" t="s">
        <v>94</v>
      </c>
      <c r="H2029" s="1" t="s">
        <v>26</v>
      </c>
      <c r="I2029" s="1" t="s">
        <v>27</v>
      </c>
      <c r="J2029" s="9">
        <v>45788</v>
      </c>
      <c r="K2029" s="9"/>
      <c r="L2029" s="1" t="s">
        <v>28</v>
      </c>
      <c r="M2029" s="1">
        <v>234</v>
      </c>
      <c r="N2029" s="1" t="s">
        <v>29</v>
      </c>
      <c r="O2029" s="1" t="s">
        <v>63</v>
      </c>
      <c r="P2029" s="1" t="s">
        <v>107</v>
      </c>
      <c r="Q2029" s="1">
        <v>3</v>
      </c>
      <c r="R2029" s="1" t="s">
        <v>37</v>
      </c>
      <c r="S2029" s="1">
        <v>1</v>
      </c>
      <c r="T2029" s="10">
        <v>93500</v>
      </c>
      <c r="U2029" t="str">
        <f t="shared" si="217"/>
        <v>Reviewed</v>
      </c>
      <c r="V2029" t="str">
        <f t="shared" si="218"/>
        <v>meets</v>
      </c>
      <c r="W2029">
        <f t="shared" si="219"/>
        <v>0</v>
      </c>
      <c r="X2029" t="str">
        <f t="shared" si="220"/>
        <v>Active</v>
      </c>
      <c r="Y2029">
        <f t="shared" si="221"/>
        <v>0.64109589041095894</v>
      </c>
      <c r="Z2029" t="str">
        <f t="shared" si="222"/>
        <v>&lt;1 Year</v>
      </c>
      <c r="AA2029" t="str">
        <f t="shared" si="223"/>
        <v>70K–99K</v>
      </c>
    </row>
    <row r="2030" spans="1:27" ht="19.95" customHeight="1" x14ac:dyDescent="0.3">
      <c r="A2030" s="4" t="s">
        <v>2157</v>
      </c>
      <c r="B2030" s="5">
        <v>45534</v>
      </c>
      <c r="C2030" s="6" t="s">
        <v>21</v>
      </c>
      <c r="D2030" s="6" t="s">
        <v>22</v>
      </c>
      <c r="E2030" s="6" t="s">
        <v>23</v>
      </c>
      <c r="F2030" s="6" t="s">
        <v>41</v>
      </c>
      <c r="G2030" s="6" t="s">
        <v>42</v>
      </c>
      <c r="H2030" s="6" t="s">
        <v>43</v>
      </c>
      <c r="I2030" s="6" t="s">
        <v>27</v>
      </c>
      <c r="J2030" s="5">
        <v>45534</v>
      </c>
      <c r="K2030" s="5"/>
      <c r="L2030" s="6" t="s">
        <v>28</v>
      </c>
      <c r="M2030" s="6">
        <v>488</v>
      </c>
      <c r="N2030" s="6" t="s">
        <v>29</v>
      </c>
      <c r="O2030" s="6" t="s">
        <v>43</v>
      </c>
      <c r="P2030" s="6" t="s">
        <v>64</v>
      </c>
      <c r="Q2030" s="6">
        <v>2</v>
      </c>
      <c r="R2030" s="6" t="s">
        <v>53</v>
      </c>
      <c r="S2030" s="6">
        <v>1</v>
      </c>
      <c r="T2030" s="7">
        <v>66500</v>
      </c>
      <c r="U2030" t="str">
        <f t="shared" si="217"/>
        <v>Reviewed</v>
      </c>
      <c r="V2030" t="str">
        <f t="shared" si="218"/>
        <v>needs_support</v>
      </c>
      <c r="W2030">
        <f t="shared" si="219"/>
        <v>0</v>
      </c>
      <c r="X2030" t="str">
        <f t="shared" si="220"/>
        <v>Active</v>
      </c>
      <c r="Y2030">
        <f t="shared" si="221"/>
        <v>1.3369863013698631</v>
      </c>
      <c r="Z2030" t="str">
        <f t="shared" si="222"/>
        <v>1–2 Years</v>
      </c>
      <c r="AA2030" t="str">
        <f t="shared" si="223"/>
        <v>&lt;70K</v>
      </c>
    </row>
    <row r="2031" spans="1:27" ht="19.95" customHeight="1" x14ac:dyDescent="0.3">
      <c r="A2031" s="8" t="s">
        <v>2158</v>
      </c>
      <c r="B2031" s="9">
        <v>45143</v>
      </c>
      <c r="C2031" s="1" t="s">
        <v>34</v>
      </c>
      <c r="D2031" s="1" t="s">
        <v>22</v>
      </c>
      <c r="E2031" s="1" t="s">
        <v>23</v>
      </c>
      <c r="F2031" s="1" t="s">
        <v>138</v>
      </c>
      <c r="G2031" s="1" t="s">
        <v>36</v>
      </c>
      <c r="H2031" s="1" t="s">
        <v>43</v>
      </c>
      <c r="I2031" s="1" t="s">
        <v>27</v>
      </c>
      <c r="J2031" s="9">
        <v>45143</v>
      </c>
      <c r="K2031" s="9"/>
      <c r="L2031" s="1" t="s">
        <v>28</v>
      </c>
      <c r="M2031" s="1">
        <v>879</v>
      </c>
      <c r="N2031" s="1" t="s">
        <v>75</v>
      </c>
      <c r="O2031" s="1" t="s">
        <v>63</v>
      </c>
      <c r="P2031" s="1" t="s">
        <v>64</v>
      </c>
      <c r="Q2031" s="1">
        <v>4</v>
      </c>
      <c r="R2031" s="1" t="s">
        <v>32</v>
      </c>
      <c r="S2031" s="1">
        <v>2</v>
      </c>
      <c r="T2031" s="10">
        <v>57500</v>
      </c>
      <c r="U2031" t="str">
        <f t="shared" si="217"/>
        <v>Reviewed</v>
      </c>
      <c r="V2031" t="str">
        <f t="shared" si="218"/>
        <v>exceeds</v>
      </c>
      <c r="W2031">
        <f t="shared" si="219"/>
        <v>0</v>
      </c>
      <c r="X2031" t="str">
        <f t="shared" si="220"/>
        <v>Active</v>
      </c>
      <c r="Y2031">
        <f t="shared" si="221"/>
        <v>2.408219178082192</v>
      </c>
      <c r="Z2031" t="str">
        <f t="shared" si="222"/>
        <v>2–3 Years</v>
      </c>
      <c r="AA2031" t="str">
        <f t="shared" si="223"/>
        <v>&lt;70K</v>
      </c>
    </row>
    <row r="2032" spans="1:27" ht="19.95" customHeight="1" x14ac:dyDescent="0.3">
      <c r="A2032" s="4" t="s">
        <v>2159</v>
      </c>
      <c r="B2032" s="5">
        <v>45768</v>
      </c>
      <c r="C2032" s="6" t="s">
        <v>39</v>
      </c>
      <c r="D2032" s="6" t="s">
        <v>22</v>
      </c>
      <c r="E2032" s="6" t="s">
        <v>40</v>
      </c>
      <c r="F2032" s="6" t="s">
        <v>215</v>
      </c>
      <c r="G2032" s="6" t="s">
        <v>42</v>
      </c>
      <c r="H2032" s="6" t="s">
        <v>49</v>
      </c>
      <c r="I2032" s="6" t="s">
        <v>27</v>
      </c>
      <c r="J2032" s="5">
        <v>45768</v>
      </c>
      <c r="K2032" s="5"/>
      <c r="L2032" s="6" t="s">
        <v>28</v>
      </c>
      <c r="M2032" s="6">
        <v>254</v>
      </c>
      <c r="N2032" s="6" t="s">
        <v>52</v>
      </c>
      <c r="O2032" s="6" t="s">
        <v>63</v>
      </c>
      <c r="P2032" s="6" t="s">
        <v>31</v>
      </c>
      <c r="Q2032" s="6">
        <v>2</v>
      </c>
      <c r="R2032" s="6" t="s">
        <v>53</v>
      </c>
      <c r="S2032" s="6">
        <v>1</v>
      </c>
      <c r="T2032" s="7">
        <v>123500</v>
      </c>
      <c r="U2032" t="str">
        <f t="shared" si="217"/>
        <v>Reviewed</v>
      </c>
      <c r="V2032" t="str">
        <f t="shared" si="218"/>
        <v>needs_support</v>
      </c>
      <c r="W2032">
        <f t="shared" si="219"/>
        <v>0</v>
      </c>
      <c r="X2032" t="str">
        <f t="shared" si="220"/>
        <v>Active</v>
      </c>
      <c r="Y2032">
        <f t="shared" si="221"/>
        <v>0.69589041095890414</v>
      </c>
      <c r="Z2032" t="str">
        <f t="shared" si="222"/>
        <v>&lt;1 Year</v>
      </c>
      <c r="AA2032" t="str">
        <f t="shared" si="223"/>
        <v>100K–129K</v>
      </c>
    </row>
    <row r="2033" spans="1:27" ht="19.95" customHeight="1" x14ac:dyDescent="0.3">
      <c r="A2033" s="8" t="s">
        <v>2160</v>
      </c>
      <c r="B2033" s="9">
        <v>45547</v>
      </c>
      <c r="C2033" s="1" t="s">
        <v>46</v>
      </c>
      <c r="D2033" s="1" t="s">
        <v>22</v>
      </c>
      <c r="E2033" s="1" t="s">
        <v>40</v>
      </c>
      <c r="F2033" s="1" t="s">
        <v>101</v>
      </c>
      <c r="G2033" s="1" t="s">
        <v>48</v>
      </c>
      <c r="H2033" s="1" t="s">
        <v>26</v>
      </c>
      <c r="I2033" s="1" t="s">
        <v>27</v>
      </c>
      <c r="J2033" s="9">
        <v>45547</v>
      </c>
      <c r="K2033" s="9"/>
      <c r="L2033" s="1" t="s">
        <v>28</v>
      </c>
      <c r="M2033" s="1">
        <v>475</v>
      </c>
      <c r="N2033" s="1" t="s">
        <v>29</v>
      </c>
      <c r="O2033" s="1" t="s">
        <v>63</v>
      </c>
      <c r="P2033" s="1" t="s">
        <v>64</v>
      </c>
      <c r="Q2033" s="1">
        <v>4</v>
      </c>
      <c r="R2033" s="1" t="s">
        <v>32</v>
      </c>
      <c r="S2033" s="1">
        <v>1</v>
      </c>
      <c r="T2033" s="10">
        <v>104500</v>
      </c>
      <c r="U2033" t="str">
        <f t="shared" si="217"/>
        <v>Reviewed</v>
      </c>
      <c r="V2033" t="str">
        <f t="shared" si="218"/>
        <v>exceeds</v>
      </c>
      <c r="W2033">
        <f t="shared" si="219"/>
        <v>0</v>
      </c>
      <c r="X2033" t="str">
        <f t="shared" si="220"/>
        <v>Active</v>
      </c>
      <c r="Y2033">
        <f t="shared" si="221"/>
        <v>1.3013698630136987</v>
      </c>
      <c r="Z2033" t="str">
        <f t="shared" si="222"/>
        <v>1–2 Years</v>
      </c>
      <c r="AA2033" t="str">
        <f t="shared" si="223"/>
        <v>100K–129K</v>
      </c>
    </row>
    <row r="2034" spans="1:27" ht="19.95" customHeight="1" x14ac:dyDescent="0.3">
      <c r="A2034" s="4" t="s">
        <v>2161</v>
      </c>
      <c r="B2034" s="5">
        <v>45651</v>
      </c>
      <c r="C2034" s="6" t="s">
        <v>55</v>
      </c>
      <c r="D2034" s="6" t="s">
        <v>56</v>
      </c>
      <c r="E2034" s="6" t="s">
        <v>23</v>
      </c>
      <c r="F2034" s="6" t="s">
        <v>217</v>
      </c>
      <c r="G2034" s="6" t="s">
        <v>58</v>
      </c>
      <c r="H2034" s="6" t="s">
        <v>110</v>
      </c>
      <c r="I2034" s="6" t="s">
        <v>27</v>
      </c>
      <c r="J2034" s="5">
        <v>45651</v>
      </c>
      <c r="K2034" s="5"/>
      <c r="L2034" s="6" t="s">
        <v>28</v>
      </c>
      <c r="M2034" s="6">
        <v>371</v>
      </c>
      <c r="N2034" s="6" t="s">
        <v>29</v>
      </c>
      <c r="O2034" s="6" t="s">
        <v>30</v>
      </c>
      <c r="P2034" s="6" t="s">
        <v>107</v>
      </c>
      <c r="Q2034" s="6">
        <v>4</v>
      </c>
      <c r="R2034" s="6" t="s">
        <v>32</v>
      </c>
      <c r="S2034" s="6">
        <v>1</v>
      </c>
      <c r="T2034" s="7">
        <v>167500</v>
      </c>
      <c r="U2034" t="str">
        <f t="shared" si="217"/>
        <v>Reviewed</v>
      </c>
      <c r="V2034" t="str">
        <f t="shared" si="218"/>
        <v>exceeds</v>
      </c>
      <c r="W2034">
        <f t="shared" si="219"/>
        <v>0</v>
      </c>
      <c r="X2034" t="str">
        <f t="shared" si="220"/>
        <v>Active</v>
      </c>
      <c r="Y2034">
        <f t="shared" si="221"/>
        <v>1.0164383561643835</v>
      </c>
      <c r="Z2034" t="str">
        <f t="shared" si="222"/>
        <v>1–2 Years</v>
      </c>
      <c r="AA2034" t="str">
        <f t="shared" si="223"/>
        <v>130K+</v>
      </c>
    </row>
    <row r="2035" spans="1:27" ht="19.95" customHeight="1" x14ac:dyDescent="0.3">
      <c r="A2035" s="8" t="s">
        <v>2162</v>
      </c>
      <c r="B2035" s="9">
        <v>45919</v>
      </c>
      <c r="C2035" s="1" t="s">
        <v>60</v>
      </c>
      <c r="D2035" s="1" t="s">
        <v>56</v>
      </c>
      <c r="E2035" s="1" t="s">
        <v>40</v>
      </c>
      <c r="F2035" s="1" t="s">
        <v>145</v>
      </c>
      <c r="G2035" s="1" t="s">
        <v>62</v>
      </c>
      <c r="H2035" s="1" t="s">
        <v>49</v>
      </c>
      <c r="I2035" s="1" t="s">
        <v>27</v>
      </c>
      <c r="J2035" s="9">
        <v>45919</v>
      </c>
      <c r="K2035" s="9"/>
      <c r="L2035" s="1" t="s">
        <v>28</v>
      </c>
      <c r="M2035" s="1">
        <v>103</v>
      </c>
      <c r="N2035" s="1" t="s">
        <v>122</v>
      </c>
      <c r="O2035" s="1" t="s">
        <v>63</v>
      </c>
      <c r="P2035" s="1" t="s">
        <v>64</v>
      </c>
      <c r="Q2035" s="1" t="s">
        <v>95</v>
      </c>
      <c r="R2035" s="1" t="s">
        <v>28</v>
      </c>
      <c r="S2035" s="1">
        <v>0</v>
      </c>
      <c r="T2035" s="10">
        <v>134500</v>
      </c>
      <c r="U2035" t="str">
        <f t="shared" si="217"/>
        <v>Not Reviewed</v>
      </c>
      <c r="V2035" t="str">
        <f t="shared" si="218"/>
        <v>Not Reviewed</v>
      </c>
      <c r="W2035">
        <f t="shared" si="219"/>
        <v>0</v>
      </c>
      <c r="X2035" t="str">
        <f t="shared" si="220"/>
        <v>Active</v>
      </c>
      <c r="Y2035">
        <f t="shared" si="221"/>
        <v>0.28219178082191781</v>
      </c>
      <c r="Z2035" t="str">
        <f t="shared" si="222"/>
        <v>&lt;1 Year</v>
      </c>
      <c r="AA2035" t="str">
        <f t="shared" si="223"/>
        <v>130K+</v>
      </c>
    </row>
    <row r="2036" spans="1:27" ht="19.95" customHeight="1" x14ac:dyDescent="0.3">
      <c r="A2036" s="4" t="s">
        <v>2163</v>
      </c>
      <c r="B2036" s="5">
        <v>45909</v>
      </c>
      <c r="C2036" s="6" t="s">
        <v>66</v>
      </c>
      <c r="D2036" s="6" t="s">
        <v>56</v>
      </c>
      <c r="E2036" s="6" t="s">
        <v>67</v>
      </c>
      <c r="F2036" s="6" t="s">
        <v>68</v>
      </c>
      <c r="G2036" s="6" t="s">
        <v>69</v>
      </c>
      <c r="H2036" s="6" t="s">
        <v>26</v>
      </c>
      <c r="I2036" s="6" t="s">
        <v>27</v>
      </c>
      <c r="J2036" s="5">
        <v>45909</v>
      </c>
      <c r="K2036" s="5"/>
      <c r="L2036" s="6" t="s">
        <v>28</v>
      </c>
      <c r="M2036" s="6">
        <v>113</v>
      </c>
      <c r="N2036" s="6" t="s">
        <v>52</v>
      </c>
      <c r="O2036" s="6" t="s">
        <v>63</v>
      </c>
      <c r="P2036" s="6" t="s">
        <v>107</v>
      </c>
      <c r="Q2036" s="6" t="s">
        <v>95</v>
      </c>
      <c r="R2036" s="6" t="s">
        <v>28</v>
      </c>
      <c r="S2036" s="6">
        <v>0</v>
      </c>
      <c r="T2036" s="7">
        <v>102000</v>
      </c>
      <c r="U2036" t="str">
        <f t="shared" si="217"/>
        <v>Not Reviewed</v>
      </c>
      <c r="V2036" t="str">
        <f t="shared" si="218"/>
        <v>Not Reviewed</v>
      </c>
      <c r="W2036">
        <f t="shared" si="219"/>
        <v>0</v>
      </c>
      <c r="X2036" t="str">
        <f t="shared" si="220"/>
        <v>Active</v>
      </c>
      <c r="Y2036">
        <f t="shared" si="221"/>
        <v>0.30958904109589042</v>
      </c>
      <c r="Z2036" t="str">
        <f t="shared" si="222"/>
        <v>&lt;1 Year</v>
      </c>
      <c r="AA2036" t="str">
        <f t="shared" si="223"/>
        <v>100K–129K</v>
      </c>
    </row>
    <row r="2037" spans="1:27" ht="19.95" customHeight="1" x14ac:dyDescent="0.3">
      <c r="A2037" s="8" t="s">
        <v>2164</v>
      </c>
      <c r="B2037" s="9">
        <v>45686</v>
      </c>
      <c r="C2037" s="1" t="s">
        <v>71</v>
      </c>
      <c r="D2037" s="1" t="s">
        <v>72</v>
      </c>
      <c r="E2037" s="1" t="s">
        <v>23</v>
      </c>
      <c r="F2037" s="1" t="s">
        <v>73</v>
      </c>
      <c r="G2037" s="1" t="s">
        <v>74</v>
      </c>
      <c r="H2037" s="1" t="s">
        <v>49</v>
      </c>
      <c r="I2037" s="1" t="s">
        <v>27</v>
      </c>
      <c r="J2037" s="9">
        <v>45686</v>
      </c>
      <c r="K2037" s="9"/>
      <c r="L2037" s="1" t="s">
        <v>28</v>
      </c>
      <c r="M2037" s="1">
        <v>336</v>
      </c>
      <c r="N2037" s="1" t="s">
        <v>29</v>
      </c>
      <c r="O2037" s="1" t="s">
        <v>105</v>
      </c>
      <c r="P2037" s="1" t="s">
        <v>107</v>
      </c>
      <c r="Q2037" s="1">
        <v>3</v>
      </c>
      <c r="R2037" s="1" t="s">
        <v>37</v>
      </c>
      <c r="S2037" s="1">
        <v>1</v>
      </c>
      <c r="T2037" s="10">
        <v>108000</v>
      </c>
      <c r="U2037" t="str">
        <f t="shared" si="217"/>
        <v>Reviewed</v>
      </c>
      <c r="V2037" t="str">
        <f t="shared" si="218"/>
        <v>meets</v>
      </c>
      <c r="W2037">
        <f t="shared" si="219"/>
        <v>0</v>
      </c>
      <c r="X2037" t="str">
        <f t="shared" si="220"/>
        <v>Active</v>
      </c>
      <c r="Y2037">
        <f t="shared" si="221"/>
        <v>0.92054794520547945</v>
      </c>
      <c r="Z2037" t="str">
        <f t="shared" si="222"/>
        <v>&lt;1 Year</v>
      </c>
      <c r="AA2037" t="str">
        <f t="shared" si="223"/>
        <v>100K–129K</v>
      </c>
    </row>
    <row r="2038" spans="1:27" ht="19.95" customHeight="1" x14ac:dyDescent="0.3">
      <c r="A2038" s="4" t="s">
        <v>2165</v>
      </c>
      <c r="B2038" s="5">
        <v>45121</v>
      </c>
      <c r="C2038" s="6" t="s">
        <v>77</v>
      </c>
      <c r="D2038" s="6" t="s">
        <v>72</v>
      </c>
      <c r="E2038" s="6" t="s">
        <v>40</v>
      </c>
      <c r="F2038" s="6" t="s">
        <v>78</v>
      </c>
      <c r="G2038" s="6" t="s">
        <v>79</v>
      </c>
      <c r="H2038" s="6" t="s">
        <v>49</v>
      </c>
      <c r="I2038" s="6" t="s">
        <v>27</v>
      </c>
      <c r="J2038" s="5">
        <v>45121</v>
      </c>
      <c r="K2038" s="5"/>
      <c r="L2038" s="6" t="s">
        <v>28</v>
      </c>
      <c r="M2038" s="6">
        <v>901</v>
      </c>
      <c r="N2038" s="6" t="s">
        <v>29</v>
      </c>
      <c r="O2038" s="6" t="s">
        <v>63</v>
      </c>
      <c r="P2038" s="6" t="s">
        <v>64</v>
      </c>
      <c r="Q2038" s="6">
        <v>3</v>
      </c>
      <c r="R2038" s="6" t="s">
        <v>37</v>
      </c>
      <c r="S2038" s="6">
        <v>2</v>
      </c>
      <c r="T2038" s="7">
        <v>113000</v>
      </c>
      <c r="U2038" t="str">
        <f t="shared" si="217"/>
        <v>Reviewed</v>
      </c>
      <c r="V2038" t="str">
        <f t="shared" si="218"/>
        <v>meets</v>
      </c>
      <c r="W2038">
        <f t="shared" si="219"/>
        <v>0</v>
      </c>
      <c r="X2038" t="str">
        <f t="shared" si="220"/>
        <v>Active</v>
      </c>
      <c r="Y2038">
        <f t="shared" si="221"/>
        <v>2.4684931506849317</v>
      </c>
      <c r="Z2038" t="str">
        <f t="shared" si="222"/>
        <v>2–3 Years</v>
      </c>
      <c r="AA2038" t="str">
        <f t="shared" si="223"/>
        <v>100K–129K</v>
      </c>
    </row>
    <row r="2039" spans="1:27" ht="19.95" customHeight="1" x14ac:dyDescent="0.3">
      <c r="A2039" s="8" t="s">
        <v>2166</v>
      </c>
      <c r="B2039" s="9">
        <v>45299</v>
      </c>
      <c r="C2039" s="1" t="s">
        <v>81</v>
      </c>
      <c r="D2039" s="1" t="s">
        <v>72</v>
      </c>
      <c r="E2039" s="1" t="s">
        <v>23</v>
      </c>
      <c r="F2039" s="1" t="s">
        <v>82</v>
      </c>
      <c r="G2039" s="1" t="s">
        <v>83</v>
      </c>
      <c r="H2039" s="1" t="s">
        <v>26</v>
      </c>
      <c r="I2039" s="1" t="s">
        <v>27</v>
      </c>
      <c r="J2039" s="9">
        <v>45299</v>
      </c>
      <c r="K2039" s="9"/>
      <c r="L2039" s="1" t="s">
        <v>28</v>
      </c>
      <c r="M2039" s="1">
        <v>723</v>
      </c>
      <c r="N2039" s="1" t="s">
        <v>29</v>
      </c>
      <c r="O2039" s="1" t="s">
        <v>30</v>
      </c>
      <c r="P2039" s="1" t="s">
        <v>31</v>
      </c>
      <c r="Q2039" s="1">
        <v>4</v>
      </c>
      <c r="R2039" s="1" t="s">
        <v>32</v>
      </c>
      <c r="S2039" s="1">
        <v>2</v>
      </c>
      <c r="T2039" s="10">
        <v>100500</v>
      </c>
      <c r="U2039" t="str">
        <f t="shared" si="217"/>
        <v>Reviewed</v>
      </c>
      <c r="V2039" t="str">
        <f t="shared" si="218"/>
        <v>exceeds</v>
      </c>
      <c r="W2039">
        <f t="shared" si="219"/>
        <v>0</v>
      </c>
      <c r="X2039" t="str">
        <f t="shared" si="220"/>
        <v>Active</v>
      </c>
      <c r="Y2039">
        <f t="shared" si="221"/>
        <v>1.9808219178082191</v>
      </c>
      <c r="Z2039" t="str">
        <f t="shared" si="222"/>
        <v>1–2 Years</v>
      </c>
      <c r="AA2039" t="str">
        <f t="shared" si="223"/>
        <v>100K–129K</v>
      </c>
    </row>
    <row r="2040" spans="1:27" ht="19.95" customHeight="1" x14ac:dyDescent="0.3">
      <c r="A2040" s="4" t="s">
        <v>2167</v>
      </c>
      <c r="B2040" s="5">
        <v>45169</v>
      </c>
      <c r="C2040" s="6" t="s">
        <v>86</v>
      </c>
      <c r="D2040" s="6" t="s">
        <v>87</v>
      </c>
      <c r="E2040" s="6" t="s">
        <v>67</v>
      </c>
      <c r="F2040" s="6" t="s">
        <v>135</v>
      </c>
      <c r="G2040" s="6" t="s">
        <v>89</v>
      </c>
      <c r="H2040" s="6" t="s">
        <v>43</v>
      </c>
      <c r="I2040" s="6" t="s">
        <v>27</v>
      </c>
      <c r="J2040" s="5">
        <v>45169</v>
      </c>
      <c r="K2040" s="5"/>
      <c r="L2040" s="6" t="s">
        <v>28</v>
      </c>
      <c r="M2040" s="6">
        <v>853</v>
      </c>
      <c r="N2040" s="6" t="s">
        <v>29</v>
      </c>
      <c r="O2040" s="6" t="s">
        <v>63</v>
      </c>
      <c r="P2040" s="6" t="s">
        <v>107</v>
      </c>
      <c r="Q2040" s="6">
        <v>2</v>
      </c>
      <c r="R2040" s="6" t="s">
        <v>53</v>
      </c>
      <c r="S2040" s="6">
        <v>2</v>
      </c>
      <c r="T2040" s="7">
        <v>61500</v>
      </c>
      <c r="U2040" t="str">
        <f t="shared" si="217"/>
        <v>Reviewed</v>
      </c>
      <c r="V2040" t="str">
        <f t="shared" si="218"/>
        <v>needs_support</v>
      </c>
      <c r="W2040">
        <f t="shared" si="219"/>
        <v>0</v>
      </c>
      <c r="X2040" t="str">
        <f t="shared" si="220"/>
        <v>Active</v>
      </c>
      <c r="Y2040">
        <f t="shared" si="221"/>
        <v>2.3369863013698629</v>
      </c>
      <c r="Z2040" t="str">
        <f t="shared" si="222"/>
        <v>2–3 Years</v>
      </c>
      <c r="AA2040" t="str">
        <f t="shared" si="223"/>
        <v>&lt;70K</v>
      </c>
    </row>
    <row r="2041" spans="1:27" ht="19.95" customHeight="1" x14ac:dyDescent="0.3">
      <c r="A2041" s="8" t="s">
        <v>2168</v>
      </c>
      <c r="B2041" s="9">
        <v>45228</v>
      </c>
      <c r="C2041" s="1" t="s">
        <v>91</v>
      </c>
      <c r="D2041" s="1" t="s">
        <v>87</v>
      </c>
      <c r="E2041" s="1" t="s">
        <v>92</v>
      </c>
      <c r="F2041" s="1" t="s">
        <v>114</v>
      </c>
      <c r="G2041" s="1" t="s">
        <v>94</v>
      </c>
      <c r="H2041" s="1" t="s">
        <v>43</v>
      </c>
      <c r="I2041" s="1" t="s">
        <v>27</v>
      </c>
      <c r="J2041" s="9">
        <v>45228</v>
      </c>
      <c r="K2041" s="9"/>
      <c r="L2041" s="1" t="s">
        <v>28</v>
      </c>
      <c r="M2041" s="1">
        <v>794</v>
      </c>
      <c r="N2041" s="1" t="s">
        <v>29</v>
      </c>
      <c r="O2041" s="1" t="s">
        <v>43</v>
      </c>
      <c r="P2041" s="1" t="s">
        <v>31</v>
      </c>
      <c r="Q2041" s="1">
        <v>3</v>
      </c>
      <c r="R2041" s="1" t="s">
        <v>37</v>
      </c>
      <c r="S2041" s="1">
        <v>2</v>
      </c>
      <c r="T2041" s="10">
        <v>65000</v>
      </c>
      <c r="U2041" t="str">
        <f t="shared" si="217"/>
        <v>Reviewed</v>
      </c>
      <c r="V2041" t="str">
        <f t="shared" si="218"/>
        <v>meets</v>
      </c>
      <c r="W2041">
        <f t="shared" si="219"/>
        <v>0</v>
      </c>
      <c r="X2041" t="str">
        <f t="shared" si="220"/>
        <v>Active</v>
      </c>
      <c r="Y2041">
        <f t="shared" si="221"/>
        <v>2.1753424657534248</v>
      </c>
      <c r="Z2041" t="str">
        <f t="shared" si="222"/>
        <v>2–3 Years</v>
      </c>
      <c r="AA2041" t="str">
        <f t="shared" si="223"/>
        <v>&lt;70K</v>
      </c>
    </row>
    <row r="2042" spans="1:27" ht="19.95" customHeight="1" x14ac:dyDescent="0.3">
      <c r="A2042" s="4" t="s">
        <v>2169</v>
      </c>
      <c r="B2042" s="5">
        <v>45740</v>
      </c>
      <c r="C2042" s="6" t="s">
        <v>21</v>
      </c>
      <c r="D2042" s="6" t="s">
        <v>22</v>
      </c>
      <c r="E2042" s="6" t="s">
        <v>23</v>
      </c>
      <c r="F2042" s="6" t="s">
        <v>121</v>
      </c>
      <c r="G2042" s="6" t="s">
        <v>25</v>
      </c>
      <c r="H2042" s="6" t="s">
        <v>49</v>
      </c>
      <c r="I2042" s="6" t="s">
        <v>50</v>
      </c>
      <c r="J2042" s="5">
        <v>45740</v>
      </c>
      <c r="K2042" s="5">
        <v>45876</v>
      </c>
      <c r="L2042" s="6" t="s">
        <v>51</v>
      </c>
      <c r="M2042" s="6">
        <v>136</v>
      </c>
      <c r="N2042" s="6" t="s">
        <v>29</v>
      </c>
      <c r="O2042" s="6" t="s">
        <v>43</v>
      </c>
      <c r="P2042" s="6" t="s">
        <v>64</v>
      </c>
      <c r="Q2042" s="6" t="s">
        <v>95</v>
      </c>
      <c r="R2042" s="6" t="s">
        <v>28</v>
      </c>
      <c r="S2042" s="6">
        <v>0</v>
      </c>
      <c r="T2042" s="7">
        <v>118500</v>
      </c>
      <c r="U2042" t="str">
        <f t="shared" si="217"/>
        <v>Not Reviewed</v>
      </c>
      <c r="V2042" t="str">
        <f t="shared" si="218"/>
        <v>Not Reviewed</v>
      </c>
      <c r="W2042">
        <f t="shared" si="219"/>
        <v>1</v>
      </c>
      <c r="X2042" t="str">
        <f t="shared" si="220"/>
        <v>Attrited</v>
      </c>
      <c r="Y2042">
        <f t="shared" si="221"/>
        <v>0.37260273972602742</v>
      </c>
      <c r="Z2042" t="str">
        <f t="shared" si="222"/>
        <v>&lt;1 Year</v>
      </c>
      <c r="AA2042" t="str">
        <f t="shared" si="223"/>
        <v>100K–129K</v>
      </c>
    </row>
    <row r="2043" spans="1:27" ht="19.95" customHeight="1" x14ac:dyDescent="0.3">
      <c r="A2043" s="8" t="s">
        <v>2170</v>
      </c>
      <c r="B2043" s="9">
        <v>45135</v>
      </c>
      <c r="C2043" s="1" t="s">
        <v>34</v>
      </c>
      <c r="D2043" s="1" t="s">
        <v>22</v>
      </c>
      <c r="E2043" s="1" t="s">
        <v>23</v>
      </c>
      <c r="F2043" s="1" t="s">
        <v>138</v>
      </c>
      <c r="G2043" s="1" t="s">
        <v>36</v>
      </c>
      <c r="H2043" s="1" t="s">
        <v>43</v>
      </c>
      <c r="I2043" s="1" t="s">
        <v>27</v>
      </c>
      <c r="J2043" s="9">
        <v>45135</v>
      </c>
      <c r="K2043" s="9"/>
      <c r="L2043" s="1" t="s">
        <v>28</v>
      </c>
      <c r="M2043" s="1">
        <v>887</v>
      </c>
      <c r="N2043" s="1" t="s">
        <v>52</v>
      </c>
      <c r="O2043" s="1" t="s">
        <v>105</v>
      </c>
      <c r="P2043" s="1" t="s">
        <v>133</v>
      </c>
      <c r="Q2043" s="1">
        <v>2</v>
      </c>
      <c r="R2043" s="1" t="s">
        <v>53</v>
      </c>
      <c r="S2043" s="1">
        <v>2</v>
      </c>
      <c r="T2043" s="10">
        <v>63000</v>
      </c>
      <c r="U2043" t="str">
        <f t="shared" si="217"/>
        <v>Reviewed</v>
      </c>
      <c r="V2043" t="str">
        <f t="shared" si="218"/>
        <v>needs_support</v>
      </c>
      <c r="W2043">
        <f t="shared" si="219"/>
        <v>0</v>
      </c>
      <c r="X2043" t="str">
        <f t="shared" si="220"/>
        <v>Active</v>
      </c>
      <c r="Y2043">
        <f t="shared" si="221"/>
        <v>2.43013698630137</v>
      </c>
      <c r="Z2043" t="str">
        <f t="shared" si="222"/>
        <v>2–3 Years</v>
      </c>
      <c r="AA2043" t="str">
        <f t="shared" si="223"/>
        <v>&lt;70K</v>
      </c>
    </row>
    <row r="2044" spans="1:27" ht="19.95" customHeight="1" x14ac:dyDescent="0.3">
      <c r="A2044" s="4" t="s">
        <v>2171</v>
      </c>
      <c r="B2044" s="5">
        <v>45388</v>
      </c>
      <c r="C2044" s="6" t="s">
        <v>39</v>
      </c>
      <c r="D2044" s="6" t="s">
        <v>22</v>
      </c>
      <c r="E2044" s="6" t="s">
        <v>40</v>
      </c>
      <c r="F2044" s="6" t="s">
        <v>41</v>
      </c>
      <c r="G2044" s="6" t="s">
        <v>42</v>
      </c>
      <c r="H2044" s="6" t="s">
        <v>43</v>
      </c>
      <c r="I2044" s="6" t="s">
        <v>27</v>
      </c>
      <c r="J2044" s="5">
        <v>45388</v>
      </c>
      <c r="K2044" s="5"/>
      <c r="L2044" s="6" t="s">
        <v>28</v>
      </c>
      <c r="M2044" s="6">
        <v>634</v>
      </c>
      <c r="N2044" s="6" t="s">
        <v>52</v>
      </c>
      <c r="O2044" s="6" t="s">
        <v>105</v>
      </c>
      <c r="P2044" s="6" t="s">
        <v>31</v>
      </c>
      <c r="Q2044" s="6">
        <v>3</v>
      </c>
      <c r="R2044" s="6" t="s">
        <v>37</v>
      </c>
      <c r="S2044" s="6">
        <v>2</v>
      </c>
      <c r="T2044" s="7">
        <v>78000</v>
      </c>
      <c r="U2044" t="str">
        <f t="shared" si="217"/>
        <v>Reviewed</v>
      </c>
      <c r="V2044" t="str">
        <f t="shared" si="218"/>
        <v>meets</v>
      </c>
      <c r="W2044">
        <f t="shared" si="219"/>
        <v>0</v>
      </c>
      <c r="X2044" t="str">
        <f t="shared" si="220"/>
        <v>Active</v>
      </c>
      <c r="Y2044">
        <f t="shared" si="221"/>
        <v>1.736986301369863</v>
      </c>
      <c r="Z2044" t="str">
        <f t="shared" si="222"/>
        <v>1–2 Years</v>
      </c>
      <c r="AA2044" t="str">
        <f t="shared" si="223"/>
        <v>70K–99K</v>
      </c>
    </row>
    <row r="2045" spans="1:27" ht="19.95" customHeight="1" x14ac:dyDescent="0.3">
      <c r="A2045" s="8" t="s">
        <v>2172</v>
      </c>
      <c r="B2045" s="9">
        <v>45654</v>
      </c>
      <c r="C2045" s="1" t="s">
        <v>46</v>
      </c>
      <c r="D2045" s="1" t="s">
        <v>22</v>
      </c>
      <c r="E2045" s="1" t="s">
        <v>40</v>
      </c>
      <c r="F2045" s="1" t="s">
        <v>47</v>
      </c>
      <c r="G2045" s="1" t="s">
        <v>48</v>
      </c>
      <c r="H2045" s="1" t="s">
        <v>49</v>
      </c>
      <c r="I2045" s="1" t="s">
        <v>27</v>
      </c>
      <c r="J2045" s="9">
        <v>45654</v>
      </c>
      <c r="K2045" s="9"/>
      <c r="L2045" s="1" t="s">
        <v>28</v>
      </c>
      <c r="M2045" s="1">
        <v>368</v>
      </c>
      <c r="N2045" s="1" t="s">
        <v>29</v>
      </c>
      <c r="O2045" s="1" t="s">
        <v>63</v>
      </c>
      <c r="P2045" s="1" t="s">
        <v>31</v>
      </c>
      <c r="Q2045" s="1">
        <v>3</v>
      </c>
      <c r="R2045" s="1" t="s">
        <v>37</v>
      </c>
      <c r="S2045" s="1">
        <v>1</v>
      </c>
      <c r="T2045" s="10">
        <v>116000</v>
      </c>
      <c r="U2045" t="str">
        <f t="shared" si="217"/>
        <v>Reviewed</v>
      </c>
      <c r="V2045" t="str">
        <f t="shared" si="218"/>
        <v>meets</v>
      </c>
      <c r="W2045">
        <f t="shared" si="219"/>
        <v>0</v>
      </c>
      <c r="X2045" t="str">
        <f t="shared" si="220"/>
        <v>Active</v>
      </c>
      <c r="Y2045">
        <f t="shared" si="221"/>
        <v>1.0082191780821919</v>
      </c>
      <c r="Z2045" t="str">
        <f t="shared" si="222"/>
        <v>1–2 Years</v>
      </c>
      <c r="AA2045" t="str">
        <f t="shared" si="223"/>
        <v>100K–129K</v>
      </c>
    </row>
    <row r="2046" spans="1:27" ht="19.95" customHeight="1" x14ac:dyDescent="0.3">
      <c r="A2046" s="4" t="s">
        <v>2173</v>
      </c>
      <c r="B2046" s="5">
        <v>45560</v>
      </c>
      <c r="C2046" s="6" t="s">
        <v>55</v>
      </c>
      <c r="D2046" s="6" t="s">
        <v>56</v>
      </c>
      <c r="E2046" s="6" t="s">
        <v>23</v>
      </c>
      <c r="F2046" s="6" t="s">
        <v>307</v>
      </c>
      <c r="G2046" s="6" t="s">
        <v>62</v>
      </c>
      <c r="H2046" s="6" t="s">
        <v>110</v>
      </c>
      <c r="I2046" s="6" t="s">
        <v>27</v>
      </c>
      <c r="J2046" s="5">
        <v>45560</v>
      </c>
      <c r="K2046" s="5"/>
      <c r="L2046" s="6" t="s">
        <v>28</v>
      </c>
      <c r="M2046" s="6">
        <v>462</v>
      </c>
      <c r="N2046" s="6" t="s">
        <v>52</v>
      </c>
      <c r="O2046" s="6" t="s">
        <v>105</v>
      </c>
      <c r="P2046" s="6" t="s">
        <v>133</v>
      </c>
      <c r="Q2046" s="6">
        <v>4</v>
      </c>
      <c r="R2046" s="6" t="s">
        <v>32</v>
      </c>
      <c r="S2046" s="6">
        <v>1</v>
      </c>
      <c r="T2046" s="7">
        <v>157500</v>
      </c>
      <c r="U2046" t="str">
        <f t="shared" si="217"/>
        <v>Reviewed</v>
      </c>
      <c r="V2046" t="str">
        <f t="shared" si="218"/>
        <v>exceeds</v>
      </c>
      <c r="W2046">
        <f t="shared" si="219"/>
        <v>0</v>
      </c>
      <c r="X2046" t="str">
        <f t="shared" si="220"/>
        <v>Active</v>
      </c>
      <c r="Y2046">
        <f t="shared" si="221"/>
        <v>1.2657534246575342</v>
      </c>
      <c r="Z2046" t="str">
        <f t="shared" si="222"/>
        <v>1–2 Years</v>
      </c>
      <c r="AA2046" t="str">
        <f t="shared" si="223"/>
        <v>130K+</v>
      </c>
    </row>
    <row r="2047" spans="1:27" ht="19.95" customHeight="1" x14ac:dyDescent="0.3">
      <c r="A2047" s="8" t="s">
        <v>2174</v>
      </c>
      <c r="B2047" s="9">
        <v>45395</v>
      </c>
      <c r="C2047" s="1" t="s">
        <v>60</v>
      </c>
      <c r="D2047" s="1" t="s">
        <v>56</v>
      </c>
      <c r="E2047" s="1" t="s">
        <v>40</v>
      </c>
      <c r="F2047" s="1" t="s">
        <v>61</v>
      </c>
      <c r="G2047" s="1" t="s">
        <v>62</v>
      </c>
      <c r="H2047" s="1" t="s">
        <v>26</v>
      </c>
      <c r="I2047" s="1" t="s">
        <v>27</v>
      </c>
      <c r="J2047" s="9">
        <v>45395</v>
      </c>
      <c r="K2047" s="9"/>
      <c r="L2047" s="1" t="s">
        <v>28</v>
      </c>
      <c r="M2047" s="1">
        <v>627</v>
      </c>
      <c r="N2047" s="1" t="s">
        <v>29</v>
      </c>
      <c r="O2047" s="1" t="s">
        <v>63</v>
      </c>
      <c r="P2047" s="1" t="s">
        <v>107</v>
      </c>
      <c r="Q2047" s="1">
        <v>3</v>
      </c>
      <c r="R2047" s="1" t="s">
        <v>37</v>
      </c>
      <c r="S2047" s="1">
        <v>2</v>
      </c>
      <c r="T2047" s="10">
        <v>104000</v>
      </c>
      <c r="U2047" t="str">
        <f t="shared" si="217"/>
        <v>Reviewed</v>
      </c>
      <c r="V2047" t="str">
        <f t="shared" si="218"/>
        <v>meets</v>
      </c>
      <c r="W2047">
        <f t="shared" si="219"/>
        <v>0</v>
      </c>
      <c r="X2047" t="str">
        <f t="shared" si="220"/>
        <v>Active</v>
      </c>
      <c r="Y2047">
        <f t="shared" si="221"/>
        <v>1.7178082191780821</v>
      </c>
      <c r="Z2047" t="str">
        <f t="shared" si="222"/>
        <v>1–2 Years</v>
      </c>
      <c r="AA2047" t="str">
        <f t="shared" si="223"/>
        <v>100K–129K</v>
      </c>
    </row>
    <row r="2048" spans="1:27" ht="19.95" customHeight="1" x14ac:dyDescent="0.3">
      <c r="A2048" s="4" t="s">
        <v>2175</v>
      </c>
      <c r="B2048" s="5">
        <v>45661</v>
      </c>
      <c r="C2048" s="6" t="s">
        <v>66</v>
      </c>
      <c r="D2048" s="6" t="s">
        <v>56</v>
      </c>
      <c r="E2048" s="6" t="s">
        <v>67</v>
      </c>
      <c r="F2048" s="6" t="s">
        <v>193</v>
      </c>
      <c r="G2048" s="6" t="s">
        <v>69</v>
      </c>
      <c r="H2048" s="6" t="s">
        <v>43</v>
      </c>
      <c r="I2048" s="6" t="s">
        <v>27</v>
      </c>
      <c r="J2048" s="5">
        <v>45661</v>
      </c>
      <c r="K2048" s="5"/>
      <c r="L2048" s="6" t="s">
        <v>28</v>
      </c>
      <c r="M2048" s="6">
        <v>361</v>
      </c>
      <c r="N2048" s="6" t="s">
        <v>52</v>
      </c>
      <c r="O2048" s="6" t="s">
        <v>43</v>
      </c>
      <c r="P2048" s="6" t="s">
        <v>133</v>
      </c>
      <c r="Q2048" s="6">
        <v>3</v>
      </c>
      <c r="R2048" s="6" t="s">
        <v>37</v>
      </c>
      <c r="S2048" s="6">
        <v>1</v>
      </c>
      <c r="T2048" s="7">
        <v>63500</v>
      </c>
      <c r="U2048" t="str">
        <f t="shared" si="217"/>
        <v>Reviewed</v>
      </c>
      <c r="V2048" t="str">
        <f t="shared" si="218"/>
        <v>meets</v>
      </c>
      <c r="W2048">
        <f t="shared" si="219"/>
        <v>0</v>
      </c>
      <c r="X2048" t="str">
        <f t="shared" si="220"/>
        <v>Active</v>
      </c>
      <c r="Y2048">
        <f t="shared" si="221"/>
        <v>0.989041095890411</v>
      </c>
      <c r="Z2048" t="str">
        <f t="shared" si="222"/>
        <v>&lt;1 Year</v>
      </c>
      <c r="AA2048" t="str">
        <f t="shared" si="223"/>
        <v>&lt;70K</v>
      </c>
    </row>
    <row r="2049" spans="1:27" ht="19.95" customHeight="1" x14ac:dyDescent="0.3">
      <c r="A2049" s="8" t="s">
        <v>2176</v>
      </c>
      <c r="B2049" s="9">
        <v>45410</v>
      </c>
      <c r="C2049" s="1" t="s">
        <v>71</v>
      </c>
      <c r="D2049" s="1" t="s">
        <v>72</v>
      </c>
      <c r="E2049" s="1" t="s">
        <v>23</v>
      </c>
      <c r="F2049" s="1" t="s">
        <v>129</v>
      </c>
      <c r="G2049" s="1" t="s">
        <v>74</v>
      </c>
      <c r="H2049" s="1" t="s">
        <v>43</v>
      </c>
      <c r="I2049" s="1" t="s">
        <v>27</v>
      </c>
      <c r="J2049" s="9">
        <v>45410</v>
      </c>
      <c r="K2049" s="9"/>
      <c r="L2049" s="1" t="s">
        <v>28</v>
      </c>
      <c r="M2049" s="1">
        <v>612</v>
      </c>
      <c r="N2049" s="1" t="s">
        <v>140</v>
      </c>
      <c r="O2049" s="1" t="s">
        <v>63</v>
      </c>
      <c r="P2049" s="1" t="s">
        <v>133</v>
      </c>
      <c r="Q2049" s="1">
        <v>3</v>
      </c>
      <c r="R2049" s="1" t="s">
        <v>37</v>
      </c>
      <c r="S2049" s="1">
        <v>2</v>
      </c>
      <c r="T2049" s="10">
        <v>59500</v>
      </c>
      <c r="U2049" t="str">
        <f t="shared" si="217"/>
        <v>Reviewed</v>
      </c>
      <c r="V2049" t="str">
        <f t="shared" si="218"/>
        <v>meets</v>
      </c>
      <c r="W2049">
        <f t="shared" si="219"/>
        <v>0</v>
      </c>
      <c r="X2049" t="str">
        <f t="shared" si="220"/>
        <v>Active</v>
      </c>
      <c r="Y2049">
        <f t="shared" si="221"/>
        <v>1.6767123287671233</v>
      </c>
      <c r="Z2049" t="str">
        <f t="shared" si="222"/>
        <v>1–2 Years</v>
      </c>
      <c r="AA2049" t="str">
        <f t="shared" si="223"/>
        <v>&lt;70K</v>
      </c>
    </row>
    <row r="2050" spans="1:27" ht="19.95" customHeight="1" x14ac:dyDescent="0.3">
      <c r="A2050" s="4" t="s">
        <v>2177</v>
      </c>
      <c r="B2050" s="5">
        <v>45432</v>
      </c>
      <c r="C2050" s="6" t="s">
        <v>77</v>
      </c>
      <c r="D2050" s="6" t="s">
        <v>72</v>
      </c>
      <c r="E2050" s="6" t="s">
        <v>40</v>
      </c>
      <c r="F2050" s="6" t="s">
        <v>112</v>
      </c>
      <c r="G2050" s="6" t="s">
        <v>79</v>
      </c>
      <c r="H2050" s="6" t="s">
        <v>43</v>
      </c>
      <c r="I2050" s="6" t="s">
        <v>27</v>
      </c>
      <c r="J2050" s="5">
        <v>45432</v>
      </c>
      <c r="K2050" s="5"/>
      <c r="L2050" s="6" t="s">
        <v>28</v>
      </c>
      <c r="M2050" s="6">
        <v>590</v>
      </c>
      <c r="N2050" s="6" t="s">
        <v>140</v>
      </c>
      <c r="O2050" s="6" t="s">
        <v>30</v>
      </c>
      <c r="P2050" s="6" t="s">
        <v>31</v>
      </c>
      <c r="Q2050" s="6">
        <v>1</v>
      </c>
      <c r="R2050" s="6" t="s">
        <v>53</v>
      </c>
      <c r="S2050" s="6">
        <v>2</v>
      </c>
      <c r="T2050" s="7">
        <v>71500</v>
      </c>
      <c r="U2050" t="str">
        <f t="shared" ref="U2050:U2113" si="224">IF(LOWER(TRIM(Q2050&amp;""))="none","Not Reviewed","Reviewed")</f>
        <v>Reviewed</v>
      </c>
      <c r="V2050" t="str">
        <f t="shared" ref="V2050:V2113" si="225">IF(OR(Q2050="none",R2050=""),"Not Reviewed",R2050)</f>
        <v>needs_support</v>
      </c>
      <c r="W2050">
        <f t="shared" ref="W2050:W2113" si="226">IF(I2050="terminated",1,0)</f>
        <v>0</v>
      </c>
      <c r="X2050" t="str">
        <f t="shared" ref="X2050:X2113" si="227">IF(I2050="terminated","Attrited","Active")</f>
        <v>Active</v>
      </c>
      <c r="Y2050">
        <f t="shared" ref="Y2050:Y2113" si="228">M2050/365</f>
        <v>1.6164383561643836</v>
      </c>
      <c r="Z2050" t="str">
        <f t="shared" ref="Z2050:Z2113" si="229">IF(Y2050&lt;1,"&lt;1 Year",IF(Y2050&lt;2,"1–2 Years",IF(Y2050&lt;3,"2–3 Years","3+ Years")))</f>
        <v>1–2 Years</v>
      </c>
      <c r="AA2050" t="str">
        <f t="shared" ref="AA2050:AA2113" si="230">IF(T2050&lt;70000,"&lt;70K",IF(T2050&lt;100000,"70K–99K",IF(T2050&lt;130000,"100K–129K","130K+")))</f>
        <v>70K–99K</v>
      </c>
    </row>
    <row r="2051" spans="1:27" ht="19.95" customHeight="1" x14ac:dyDescent="0.3">
      <c r="A2051" s="8" t="s">
        <v>2178</v>
      </c>
      <c r="B2051" s="9">
        <v>45545</v>
      </c>
      <c r="C2051" s="1" t="s">
        <v>81</v>
      </c>
      <c r="D2051" s="1" t="s">
        <v>72</v>
      </c>
      <c r="E2051" s="1" t="s">
        <v>23</v>
      </c>
      <c r="F2051" s="1" t="s">
        <v>93</v>
      </c>
      <c r="G2051" s="1" t="s">
        <v>94</v>
      </c>
      <c r="H2051" s="1" t="s">
        <v>26</v>
      </c>
      <c r="I2051" s="1" t="s">
        <v>27</v>
      </c>
      <c r="J2051" s="9">
        <v>45545</v>
      </c>
      <c r="K2051" s="9"/>
      <c r="L2051" s="1" t="s">
        <v>28</v>
      </c>
      <c r="M2051" s="1">
        <v>477</v>
      </c>
      <c r="N2051" s="1" t="s">
        <v>29</v>
      </c>
      <c r="O2051" s="1" t="s">
        <v>30</v>
      </c>
      <c r="P2051" s="1" t="s">
        <v>133</v>
      </c>
      <c r="Q2051" s="1">
        <v>5</v>
      </c>
      <c r="R2051" s="1" t="s">
        <v>119</v>
      </c>
      <c r="S2051" s="1">
        <v>1</v>
      </c>
      <c r="T2051" s="10">
        <v>99500</v>
      </c>
      <c r="U2051" t="str">
        <f t="shared" si="224"/>
        <v>Reviewed</v>
      </c>
      <c r="V2051" t="str">
        <f t="shared" si="225"/>
        <v>outstanding</v>
      </c>
      <c r="W2051">
        <f t="shared" si="226"/>
        <v>0</v>
      </c>
      <c r="X2051" t="str">
        <f t="shared" si="227"/>
        <v>Active</v>
      </c>
      <c r="Y2051">
        <f t="shared" si="228"/>
        <v>1.3068493150684932</v>
      </c>
      <c r="Z2051" t="str">
        <f t="shared" si="229"/>
        <v>1–2 Years</v>
      </c>
      <c r="AA2051" t="str">
        <f t="shared" si="230"/>
        <v>70K–99K</v>
      </c>
    </row>
    <row r="2052" spans="1:27" ht="19.95" customHeight="1" x14ac:dyDescent="0.3">
      <c r="A2052" s="4" t="s">
        <v>2179</v>
      </c>
      <c r="B2052" s="5">
        <v>44931</v>
      </c>
      <c r="C2052" s="6" t="s">
        <v>86</v>
      </c>
      <c r="D2052" s="6" t="s">
        <v>87</v>
      </c>
      <c r="E2052" s="6" t="s">
        <v>67</v>
      </c>
      <c r="F2052" s="6" t="s">
        <v>135</v>
      </c>
      <c r="G2052" s="6" t="s">
        <v>89</v>
      </c>
      <c r="H2052" s="6" t="s">
        <v>43</v>
      </c>
      <c r="I2052" s="6" t="s">
        <v>27</v>
      </c>
      <c r="J2052" s="5">
        <v>44931</v>
      </c>
      <c r="K2052" s="5"/>
      <c r="L2052" s="6" t="s">
        <v>28</v>
      </c>
      <c r="M2052" s="6">
        <v>1091</v>
      </c>
      <c r="N2052" s="6" t="s">
        <v>52</v>
      </c>
      <c r="O2052" s="6" t="s">
        <v>63</v>
      </c>
      <c r="P2052" s="6" t="s">
        <v>64</v>
      </c>
      <c r="Q2052" s="6">
        <v>3</v>
      </c>
      <c r="R2052" s="6" t="s">
        <v>37</v>
      </c>
      <c r="S2052" s="6">
        <v>3</v>
      </c>
      <c r="T2052" s="7">
        <v>58000</v>
      </c>
      <c r="U2052" t="str">
        <f t="shared" si="224"/>
        <v>Reviewed</v>
      </c>
      <c r="V2052" t="str">
        <f t="shared" si="225"/>
        <v>meets</v>
      </c>
      <c r="W2052">
        <f t="shared" si="226"/>
        <v>0</v>
      </c>
      <c r="X2052" t="str">
        <f t="shared" si="227"/>
        <v>Active</v>
      </c>
      <c r="Y2052">
        <f t="shared" si="228"/>
        <v>2.989041095890411</v>
      </c>
      <c r="Z2052" t="str">
        <f t="shared" si="229"/>
        <v>2–3 Years</v>
      </c>
      <c r="AA2052" t="str">
        <f t="shared" si="230"/>
        <v>&lt;70K</v>
      </c>
    </row>
    <row r="2053" spans="1:27" ht="19.95" customHeight="1" x14ac:dyDescent="0.3">
      <c r="A2053" s="8" t="s">
        <v>2180</v>
      </c>
      <c r="B2053" s="9">
        <v>45831</v>
      </c>
      <c r="C2053" s="1" t="s">
        <v>91</v>
      </c>
      <c r="D2053" s="1" t="s">
        <v>87</v>
      </c>
      <c r="E2053" s="1" t="s">
        <v>92</v>
      </c>
      <c r="F2053" s="1" t="s">
        <v>99</v>
      </c>
      <c r="G2053" s="1" t="s">
        <v>36</v>
      </c>
      <c r="H2053" s="1" t="s">
        <v>49</v>
      </c>
      <c r="I2053" s="1" t="s">
        <v>27</v>
      </c>
      <c r="J2053" s="9">
        <v>45831</v>
      </c>
      <c r="K2053" s="9"/>
      <c r="L2053" s="1" t="s">
        <v>28</v>
      </c>
      <c r="M2053" s="1">
        <v>191</v>
      </c>
      <c r="N2053" s="1" t="s">
        <v>29</v>
      </c>
      <c r="O2053" s="1" t="s">
        <v>63</v>
      </c>
      <c r="P2053" s="1" t="s">
        <v>133</v>
      </c>
      <c r="Q2053" s="1">
        <v>3</v>
      </c>
      <c r="R2053" s="1" t="s">
        <v>37</v>
      </c>
      <c r="S2053" s="1">
        <v>1</v>
      </c>
      <c r="T2053" s="10">
        <v>121500</v>
      </c>
      <c r="U2053" t="str">
        <f t="shared" si="224"/>
        <v>Reviewed</v>
      </c>
      <c r="V2053" t="str">
        <f t="shared" si="225"/>
        <v>meets</v>
      </c>
      <c r="W2053">
        <f t="shared" si="226"/>
        <v>0</v>
      </c>
      <c r="X2053" t="str">
        <f t="shared" si="227"/>
        <v>Active</v>
      </c>
      <c r="Y2053">
        <f t="shared" si="228"/>
        <v>0.52328767123287667</v>
      </c>
      <c r="Z2053" t="str">
        <f t="shared" si="229"/>
        <v>&lt;1 Year</v>
      </c>
      <c r="AA2053" t="str">
        <f t="shared" si="230"/>
        <v>100K–129K</v>
      </c>
    </row>
    <row r="2054" spans="1:27" ht="19.95" customHeight="1" x14ac:dyDescent="0.3">
      <c r="A2054" s="4" t="s">
        <v>2181</v>
      </c>
      <c r="B2054" s="5">
        <v>45725</v>
      </c>
      <c r="C2054" s="6" t="s">
        <v>21</v>
      </c>
      <c r="D2054" s="6" t="s">
        <v>22</v>
      </c>
      <c r="E2054" s="6" t="s">
        <v>23</v>
      </c>
      <c r="F2054" s="6" t="s">
        <v>121</v>
      </c>
      <c r="G2054" s="6" t="s">
        <v>25</v>
      </c>
      <c r="H2054" s="6" t="s">
        <v>49</v>
      </c>
      <c r="I2054" s="6" t="s">
        <v>50</v>
      </c>
      <c r="J2054" s="5">
        <v>45725</v>
      </c>
      <c r="K2054" s="5">
        <v>45883</v>
      </c>
      <c r="L2054" s="6" t="s">
        <v>51</v>
      </c>
      <c r="M2054" s="6">
        <v>158</v>
      </c>
      <c r="N2054" s="6" t="s">
        <v>75</v>
      </c>
      <c r="O2054" s="6" t="s">
        <v>63</v>
      </c>
      <c r="P2054" s="6" t="s">
        <v>31</v>
      </c>
      <c r="Q2054" s="6" t="s">
        <v>95</v>
      </c>
      <c r="R2054" s="6" t="s">
        <v>28</v>
      </c>
      <c r="S2054" s="6">
        <v>0</v>
      </c>
      <c r="T2054" s="7">
        <v>104500</v>
      </c>
      <c r="U2054" t="str">
        <f t="shared" si="224"/>
        <v>Not Reviewed</v>
      </c>
      <c r="V2054" t="str">
        <f t="shared" si="225"/>
        <v>Not Reviewed</v>
      </c>
      <c r="W2054">
        <f t="shared" si="226"/>
        <v>1</v>
      </c>
      <c r="X2054" t="str">
        <f t="shared" si="227"/>
        <v>Attrited</v>
      </c>
      <c r="Y2054">
        <f t="shared" si="228"/>
        <v>0.43287671232876712</v>
      </c>
      <c r="Z2054" t="str">
        <f t="shared" si="229"/>
        <v>&lt;1 Year</v>
      </c>
      <c r="AA2054" t="str">
        <f t="shared" si="230"/>
        <v>100K–129K</v>
      </c>
    </row>
    <row r="2055" spans="1:27" ht="19.95" customHeight="1" x14ac:dyDescent="0.3">
      <c r="A2055" s="8" t="s">
        <v>2182</v>
      </c>
      <c r="B2055" s="9">
        <v>45367</v>
      </c>
      <c r="C2055" s="1" t="s">
        <v>34</v>
      </c>
      <c r="D2055" s="1" t="s">
        <v>22</v>
      </c>
      <c r="E2055" s="1" t="s">
        <v>23</v>
      </c>
      <c r="F2055" s="1" t="s">
        <v>109</v>
      </c>
      <c r="G2055" s="1" t="s">
        <v>36</v>
      </c>
      <c r="H2055" s="1" t="s">
        <v>110</v>
      </c>
      <c r="I2055" s="1" t="s">
        <v>50</v>
      </c>
      <c r="J2055" s="9">
        <v>45367</v>
      </c>
      <c r="K2055" s="9">
        <v>45489</v>
      </c>
      <c r="L2055" s="1" t="s">
        <v>84</v>
      </c>
      <c r="M2055" s="1">
        <v>122</v>
      </c>
      <c r="N2055" s="1" t="s">
        <v>29</v>
      </c>
      <c r="O2055" s="1" t="s">
        <v>63</v>
      </c>
      <c r="P2055" s="1" t="s">
        <v>64</v>
      </c>
      <c r="Q2055" s="1" t="s">
        <v>95</v>
      </c>
      <c r="R2055" s="1" t="s">
        <v>28</v>
      </c>
      <c r="S2055" s="1">
        <v>0</v>
      </c>
      <c r="T2055" s="10">
        <v>175000</v>
      </c>
      <c r="U2055" t="str">
        <f t="shared" si="224"/>
        <v>Not Reviewed</v>
      </c>
      <c r="V2055" t="str">
        <f t="shared" si="225"/>
        <v>Not Reviewed</v>
      </c>
      <c r="W2055">
        <f t="shared" si="226"/>
        <v>1</v>
      </c>
      <c r="X2055" t="str">
        <f t="shared" si="227"/>
        <v>Attrited</v>
      </c>
      <c r="Y2055">
        <f t="shared" si="228"/>
        <v>0.33424657534246577</v>
      </c>
      <c r="Z2055" t="str">
        <f t="shared" si="229"/>
        <v>&lt;1 Year</v>
      </c>
      <c r="AA2055" t="str">
        <f t="shared" si="230"/>
        <v>130K+</v>
      </c>
    </row>
    <row r="2056" spans="1:27" ht="19.95" customHeight="1" x14ac:dyDescent="0.3">
      <c r="A2056" s="4" t="s">
        <v>2183</v>
      </c>
      <c r="B2056" s="5">
        <v>45077</v>
      </c>
      <c r="C2056" s="6" t="s">
        <v>39</v>
      </c>
      <c r="D2056" s="6" t="s">
        <v>22</v>
      </c>
      <c r="E2056" s="6" t="s">
        <v>40</v>
      </c>
      <c r="F2056" s="6" t="s">
        <v>174</v>
      </c>
      <c r="G2056" s="6" t="s">
        <v>42</v>
      </c>
      <c r="H2056" s="6" t="s">
        <v>26</v>
      </c>
      <c r="I2056" s="6" t="s">
        <v>50</v>
      </c>
      <c r="J2056" s="5">
        <v>45077</v>
      </c>
      <c r="K2056" s="5">
        <v>45185</v>
      </c>
      <c r="L2056" s="6" t="s">
        <v>51</v>
      </c>
      <c r="M2056" s="6">
        <v>108</v>
      </c>
      <c r="N2056" s="6" t="s">
        <v>29</v>
      </c>
      <c r="O2056" s="6" t="s">
        <v>30</v>
      </c>
      <c r="P2056" s="6" t="s">
        <v>64</v>
      </c>
      <c r="Q2056" s="6" t="s">
        <v>95</v>
      </c>
      <c r="R2056" s="6" t="s">
        <v>28</v>
      </c>
      <c r="S2056" s="6">
        <v>0</v>
      </c>
      <c r="T2056" s="7">
        <v>87500</v>
      </c>
      <c r="U2056" t="str">
        <f t="shared" si="224"/>
        <v>Not Reviewed</v>
      </c>
      <c r="V2056" t="str">
        <f t="shared" si="225"/>
        <v>Not Reviewed</v>
      </c>
      <c r="W2056">
        <f t="shared" si="226"/>
        <v>1</v>
      </c>
      <c r="X2056" t="str">
        <f t="shared" si="227"/>
        <v>Attrited</v>
      </c>
      <c r="Y2056">
        <f t="shared" si="228"/>
        <v>0.29589041095890412</v>
      </c>
      <c r="Z2056" t="str">
        <f t="shared" si="229"/>
        <v>&lt;1 Year</v>
      </c>
      <c r="AA2056" t="str">
        <f t="shared" si="230"/>
        <v>70K–99K</v>
      </c>
    </row>
    <row r="2057" spans="1:27" ht="19.95" customHeight="1" x14ac:dyDescent="0.3">
      <c r="A2057" s="8" t="s">
        <v>2184</v>
      </c>
      <c r="B2057" s="9">
        <v>45019</v>
      </c>
      <c r="C2057" s="1" t="s">
        <v>46</v>
      </c>
      <c r="D2057" s="1" t="s">
        <v>22</v>
      </c>
      <c r="E2057" s="1" t="s">
        <v>40</v>
      </c>
      <c r="F2057" s="1" t="s">
        <v>41</v>
      </c>
      <c r="G2057" s="1" t="s">
        <v>42</v>
      </c>
      <c r="H2057" s="1" t="s">
        <v>43</v>
      </c>
      <c r="I2057" s="1" t="s">
        <v>50</v>
      </c>
      <c r="J2057" s="9">
        <v>45019</v>
      </c>
      <c r="K2057" s="9">
        <v>45564</v>
      </c>
      <c r="L2057" s="1" t="s">
        <v>51</v>
      </c>
      <c r="M2057" s="1">
        <v>545</v>
      </c>
      <c r="N2057" s="1" t="s">
        <v>29</v>
      </c>
      <c r="O2057" s="1" t="s">
        <v>63</v>
      </c>
      <c r="P2057" s="1" t="s">
        <v>133</v>
      </c>
      <c r="Q2057" s="1">
        <v>2</v>
      </c>
      <c r="R2057" s="1" t="s">
        <v>53</v>
      </c>
      <c r="S2057" s="1">
        <v>2</v>
      </c>
      <c r="T2057" s="10">
        <v>65000</v>
      </c>
      <c r="U2057" t="str">
        <f t="shared" si="224"/>
        <v>Reviewed</v>
      </c>
      <c r="V2057" t="str">
        <f t="shared" si="225"/>
        <v>needs_support</v>
      </c>
      <c r="W2057">
        <f t="shared" si="226"/>
        <v>1</v>
      </c>
      <c r="X2057" t="str">
        <f t="shared" si="227"/>
        <v>Attrited</v>
      </c>
      <c r="Y2057">
        <f t="shared" si="228"/>
        <v>1.4931506849315068</v>
      </c>
      <c r="Z2057" t="str">
        <f t="shared" si="229"/>
        <v>1–2 Years</v>
      </c>
      <c r="AA2057" t="str">
        <f t="shared" si="230"/>
        <v>&lt;70K</v>
      </c>
    </row>
    <row r="2058" spans="1:27" ht="19.95" customHeight="1" x14ac:dyDescent="0.3">
      <c r="A2058" s="4" t="s">
        <v>2185</v>
      </c>
      <c r="B2058" s="5">
        <v>45476</v>
      </c>
      <c r="C2058" s="6" t="s">
        <v>55</v>
      </c>
      <c r="D2058" s="6" t="s">
        <v>56</v>
      </c>
      <c r="E2058" s="6" t="s">
        <v>23</v>
      </c>
      <c r="F2058" s="6" t="s">
        <v>57</v>
      </c>
      <c r="G2058" s="6" t="s">
        <v>58</v>
      </c>
      <c r="H2058" s="6" t="s">
        <v>43</v>
      </c>
      <c r="I2058" s="6" t="s">
        <v>27</v>
      </c>
      <c r="J2058" s="5">
        <v>45476</v>
      </c>
      <c r="K2058" s="5"/>
      <c r="L2058" s="6" t="s">
        <v>28</v>
      </c>
      <c r="M2058" s="6">
        <v>546</v>
      </c>
      <c r="N2058" s="6" t="s">
        <v>52</v>
      </c>
      <c r="O2058" s="6" t="s">
        <v>170</v>
      </c>
      <c r="P2058" s="6" t="s">
        <v>107</v>
      </c>
      <c r="Q2058" s="6">
        <v>4</v>
      </c>
      <c r="R2058" s="6" t="s">
        <v>32</v>
      </c>
      <c r="S2058" s="6">
        <v>2</v>
      </c>
      <c r="T2058" s="7">
        <v>57000</v>
      </c>
      <c r="U2058" t="str">
        <f t="shared" si="224"/>
        <v>Reviewed</v>
      </c>
      <c r="V2058" t="str">
        <f t="shared" si="225"/>
        <v>exceeds</v>
      </c>
      <c r="W2058">
        <f t="shared" si="226"/>
        <v>0</v>
      </c>
      <c r="X2058" t="str">
        <f t="shared" si="227"/>
        <v>Active</v>
      </c>
      <c r="Y2058">
        <f t="shared" si="228"/>
        <v>1.4958904109589042</v>
      </c>
      <c r="Z2058" t="str">
        <f t="shared" si="229"/>
        <v>1–2 Years</v>
      </c>
      <c r="AA2058" t="str">
        <f t="shared" si="230"/>
        <v>&lt;70K</v>
      </c>
    </row>
    <row r="2059" spans="1:27" ht="19.95" customHeight="1" x14ac:dyDescent="0.3">
      <c r="A2059" s="8" t="s">
        <v>2186</v>
      </c>
      <c r="B2059" s="9">
        <v>44970</v>
      </c>
      <c r="C2059" s="1" t="s">
        <v>60</v>
      </c>
      <c r="D2059" s="1" t="s">
        <v>56</v>
      </c>
      <c r="E2059" s="1" t="s">
        <v>40</v>
      </c>
      <c r="F2059" s="1" t="s">
        <v>61</v>
      </c>
      <c r="G2059" s="1" t="s">
        <v>62</v>
      </c>
      <c r="H2059" s="1" t="s">
        <v>26</v>
      </c>
      <c r="I2059" s="1" t="s">
        <v>50</v>
      </c>
      <c r="J2059" s="9">
        <v>44970</v>
      </c>
      <c r="K2059" s="9">
        <v>45127</v>
      </c>
      <c r="L2059" s="1" t="s">
        <v>51</v>
      </c>
      <c r="M2059" s="1">
        <v>157</v>
      </c>
      <c r="N2059" s="1" t="s">
        <v>52</v>
      </c>
      <c r="O2059" s="1" t="s">
        <v>63</v>
      </c>
      <c r="P2059" s="1" t="s">
        <v>107</v>
      </c>
      <c r="Q2059" s="1" t="s">
        <v>95</v>
      </c>
      <c r="R2059" s="1" t="s">
        <v>28</v>
      </c>
      <c r="S2059" s="1">
        <v>0</v>
      </c>
      <c r="T2059" s="10">
        <v>74000</v>
      </c>
      <c r="U2059" t="str">
        <f t="shared" si="224"/>
        <v>Not Reviewed</v>
      </c>
      <c r="V2059" t="str">
        <f t="shared" si="225"/>
        <v>Not Reviewed</v>
      </c>
      <c r="W2059">
        <f t="shared" si="226"/>
        <v>1</v>
      </c>
      <c r="X2059" t="str">
        <f t="shared" si="227"/>
        <v>Attrited</v>
      </c>
      <c r="Y2059">
        <f t="shared" si="228"/>
        <v>0.43013698630136987</v>
      </c>
      <c r="Z2059" t="str">
        <f t="shared" si="229"/>
        <v>&lt;1 Year</v>
      </c>
      <c r="AA2059" t="str">
        <f t="shared" si="230"/>
        <v>70K–99K</v>
      </c>
    </row>
    <row r="2060" spans="1:27" ht="19.95" customHeight="1" x14ac:dyDescent="0.3">
      <c r="A2060" s="4" t="s">
        <v>2187</v>
      </c>
      <c r="B2060" s="5">
        <v>44942</v>
      </c>
      <c r="C2060" s="6" t="s">
        <v>66</v>
      </c>
      <c r="D2060" s="6" t="s">
        <v>56</v>
      </c>
      <c r="E2060" s="6" t="s">
        <v>67</v>
      </c>
      <c r="F2060" s="6" t="s">
        <v>588</v>
      </c>
      <c r="G2060" s="6" t="s">
        <v>69</v>
      </c>
      <c r="H2060" s="6" t="s">
        <v>110</v>
      </c>
      <c r="I2060" s="6" t="s">
        <v>27</v>
      </c>
      <c r="J2060" s="5">
        <v>44942</v>
      </c>
      <c r="K2060" s="5"/>
      <c r="L2060" s="6" t="s">
        <v>28</v>
      </c>
      <c r="M2060" s="6">
        <v>1080</v>
      </c>
      <c r="N2060" s="6" t="s">
        <v>140</v>
      </c>
      <c r="O2060" s="6" t="s">
        <v>30</v>
      </c>
      <c r="P2060" s="6" t="s">
        <v>107</v>
      </c>
      <c r="Q2060" s="6">
        <v>4</v>
      </c>
      <c r="R2060" s="6" t="s">
        <v>32</v>
      </c>
      <c r="S2060" s="6">
        <v>3</v>
      </c>
      <c r="T2060" s="7">
        <v>174500</v>
      </c>
      <c r="U2060" t="str">
        <f t="shared" si="224"/>
        <v>Reviewed</v>
      </c>
      <c r="V2060" t="str">
        <f t="shared" si="225"/>
        <v>exceeds</v>
      </c>
      <c r="W2060">
        <f t="shared" si="226"/>
        <v>0</v>
      </c>
      <c r="X2060" t="str">
        <f t="shared" si="227"/>
        <v>Active</v>
      </c>
      <c r="Y2060">
        <f t="shared" si="228"/>
        <v>2.9589041095890409</v>
      </c>
      <c r="Z2060" t="str">
        <f t="shared" si="229"/>
        <v>2–3 Years</v>
      </c>
      <c r="AA2060" t="str">
        <f t="shared" si="230"/>
        <v>130K+</v>
      </c>
    </row>
    <row r="2061" spans="1:27" ht="19.95" customHeight="1" x14ac:dyDescent="0.3">
      <c r="A2061" s="8" t="s">
        <v>2188</v>
      </c>
      <c r="B2061" s="9">
        <v>45256</v>
      </c>
      <c r="C2061" s="1" t="s">
        <v>71</v>
      </c>
      <c r="D2061" s="1" t="s">
        <v>72</v>
      </c>
      <c r="E2061" s="1" t="s">
        <v>23</v>
      </c>
      <c r="F2061" s="1" t="s">
        <v>150</v>
      </c>
      <c r="G2061" s="1" t="s">
        <v>74</v>
      </c>
      <c r="H2061" s="1" t="s">
        <v>26</v>
      </c>
      <c r="I2061" s="1" t="s">
        <v>27</v>
      </c>
      <c r="J2061" s="9">
        <v>45256</v>
      </c>
      <c r="K2061" s="9"/>
      <c r="L2061" s="1" t="s">
        <v>28</v>
      </c>
      <c r="M2061" s="1">
        <v>766</v>
      </c>
      <c r="N2061" s="1" t="s">
        <v>75</v>
      </c>
      <c r="O2061" s="1" t="s">
        <v>63</v>
      </c>
      <c r="P2061" s="1" t="s">
        <v>64</v>
      </c>
      <c r="Q2061" s="1">
        <v>5</v>
      </c>
      <c r="R2061" s="1" t="s">
        <v>119</v>
      </c>
      <c r="S2061" s="1">
        <v>2</v>
      </c>
      <c r="T2061" s="10">
        <v>87500</v>
      </c>
      <c r="U2061" t="str">
        <f t="shared" si="224"/>
        <v>Reviewed</v>
      </c>
      <c r="V2061" t="str">
        <f t="shared" si="225"/>
        <v>outstanding</v>
      </c>
      <c r="W2061">
        <f t="shared" si="226"/>
        <v>0</v>
      </c>
      <c r="X2061" t="str">
        <f t="shared" si="227"/>
        <v>Active</v>
      </c>
      <c r="Y2061">
        <f t="shared" si="228"/>
        <v>2.0986301369863014</v>
      </c>
      <c r="Z2061" t="str">
        <f t="shared" si="229"/>
        <v>2–3 Years</v>
      </c>
      <c r="AA2061" t="str">
        <f t="shared" si="230"/>
        <v>70K–99K</v>
      </c>
    </row>
    <row r="2062" spans="1:27" ht="19.95" customHeight="1" x14ac:dyDescent="0.3">
      <c r="A2062" s="4" t="s">
        <v>2189</v>
      </c>
      <c r="B2062" s="5">
        <v>45177</v>
      </c>
      <c r="C2062" s="6" t="s">
        <v>77</v>
      </c>
      <c r="D2062" s="6" t="s">
        <v>72</v>
      </c>
      <c r="E2062" s="6" t="s">
        <v>40</v>
      </c>
      <c r="F2062" s="6" t="s">
        <v>131</v>
      </c>
      <c r="G2062" s="6" t="s">
        <v>79</v>
      </c>
      <c r="H2062" s="6" t="s">
        <v>26</v>
      </c>
      <c r="I2062" s="6" t="s">
        <v>27</v>
      </c>
      <c r="J2062" s="5">
        <v>45177</v>
      </c>
      <c r="K2062" s="5"/>
      <c r="L2062" s="6" t="s">
        <v>28</v>
      </c>
      <c r="M2062" s="6">
        <v>845</v>
      </c>
      <c r="N2062" s="6" t="s">
        <v>52</v>
      </c>
      <c r="O2062" s="6" t="s">
        <v>43</v>
      </c>
      <c r="P2062" s="6" t="s">
        <v>44</v>
      </c>
      <c r="Q2062" s="6">
        <v>4</v>
      </c>
      <c r="R2062" s="6" t="s">
        <v>32</v>
      </c>
      <c r="S2062" s="6">
        <v>2</v>
      </c>
      <c r="T2062" s="7">
        <v>80000</v>
      </c>
      <c r="U2062" t="str">
        <f t="shared" si="224"/>
        <v>Reviewed</v>
      </c>
      <c r="V2062" t="str">
        <f t="shared" si="225"/>
        <v>exceeds</v>
      </c>
      <c r="W2062">
        <f t="shared" si="226"/>
        <v>0</v>
      </c>
      <c r="X2062" t="str">
        <f t="shared" si="227"/>
        <v>Active</v>
      </c>
      <c r="Y2062">
        <f t="shared" si="228"/>
        <v>2.3150684931506849</v>
      </c>
      <c r="Z2062" t="str">
        <f t="shared" si="229"/>
        <v>2–3 Years</v>
      </c>
      <c r="AA2062" t="str">
        <f t="shared" si="230"/>
        <v>70K–99K</v>
      </c>
    </row>
    <row r="2063" spans="1:27" ht="19.95" customHeight="1" x14ac:dyDescent="0.3">
      <c r="A2063" s="8" t="s">
        <v>2190</v>
      </c>
      <c r="B2063" s="9">
        <v>45753</v>
      </c>
      <c r="C2063" s="1" t="s">
        <v>81</v>
      </c>
      <c r="D2063" s="1" t="s">
        <v>72</v>
      </c>
      <c r="E2063" s="1" t="s">
        <v>23</v>
      </c>
      <c r="F2063" s="1" t="s">
        <v>154</v>
      </c>
      <c r="G2063" s="1" t="s">
        <v>83</v>
      </c>
      <c r="H2063" s="1" t="s">
        <v>43</v>
      </c>
      <c r="I2063" s="1" t="s">
        <v>27</v>
      </c>
      <c r="J2063" s="9">
        <v>45753</v>
      </c>
      <c r="K2063" s="9"/>
      <c r="L2063" s="1" t="s">
        <v>28</v>
      </c>
      <c r="M2063" s="1">
        <v>269</v>
      </c>
      <c r="N2063" s="1" t="s">
        <v>52</v>
      </c>
      <c r="O2063" s="1" t="s">
        <v>63</v>
      </c>
      <c r="P2063" s="1" t="s">
        <v>31</v>
      </c>
      <c r="Q2063" s="1">
        <v>4</v>
      </c>
      <c r="R2063" s="1" t="s">
        <v>32</v>
      </c>
      <c r="S2063" s="1">
        <v>1</v>
      </c>
      <c r="T2063" s="10">
        <v>74500</v>
      </c>
      <c r="U2063" t="str">
        <f t="shared" si="224"/>
        <v>Reviewed</v>
      </c>
      <c r="V2063" t="str">
        <f t="shared" si="225"/>
        <v>exceeds</v>
      </c>
      <c r="W2063">
        <f t="shared" si="226"/>
        <v>0</v>
      </c>
      <c r="X2063" t="str">
        <f t="shared" si="227"/>
        <v>Active</v>
      </c>
      <c r="Y2063">
        <f t="shared" si="228"/>
        <v>0.73698630136986298</v>
      </c>
      <c r="Z2063" t="str">
        <f t="shared" si="229"/>
        <v>&lt;1 Year</v>
      </c>
      <c r="AA2063" t="str">
        <f t="shared" si="230"/>
        <v>70K–99K</v>
      </c>
    </row>
    <row r="2064" spans="1:27" ht="19.95" customHeight="1" x14ac:dyDescent="0.3">
      <c r="A2064" s="4" t="s">
        <v>2191</v>
      </c>
      <c r="B2064" s="5">
        <v>45209</v>
      </c>
      <c r="C2064" s="6" t="s">
        <v>86</v>
      </c>
      <c r="D2064" s="6" t="s">
        <v>87</v>
      </c>
      <c r="E2064" s="6" t="s">
        <v>67</v>
      </c>
      <c r="F2064" s="6" t="s">
        <v>116</v>
      </c>
      <c r="G2064" s="6" t="s">
        <v>89</v>
      </c>
      <c r="H2064" s="6" t="s">
        <v>26</v>
      </c>
      <c r="I2064" s="6" t="s">
        <v>27</v>
      </c>
      <c r="J2064" s="5">
        <v>45209</v>
      </c>
      <c r="K2064" s="5"/>
      <c r="L2064" s="6" t="s">
        <v>28</v>
      </c>
      <c r="M2064" s="6">
        <v>813</v>
      </c>
      <c r="N2064" s="6" t="s">
        <v>52</v>
      </c>
      <c r="O2064" s="6" t="s">
        <v>63</v>
      </c>
      <c r="P2064" s="6" t="s">
        <v>107</v>
      </c>
      <c r="Q2064" s="6">
        <v>3</v>
      </c>
      <c r="R2064" s="6" t="s">
        <v>37</v>
      </c>
      <c r="S2064" s="6">
        <v>2</v>
      </c>
      <c r="T2064" s="7">
        <v>87500</v>
      </c>
      <c r="U2064" t="str">
        <f t="shared" si="224"/>
        <v>Reviewed</v>
      </c>
      <c r="V2064" t="str">
        <f t="shared" si="225"/>
        <v>meets</v>
      </c>
      <c r="W2064">
        <f t="shared" si="226"/>
        <v>0</v>
      </c>
      <c r="X2064" t="str">
        <f t="shared" si="227"/>
        <v>Active</v>
      </c>
      <c r="Y2064">
        <f t="shared" si="228"/>
        <v>2.2273972602739724</v>
      </c>
      <c r="Z2064" t="str">
        <f t="shared" si="229"/>
        <v>2–3 Years</v>
      </c>
      <c r="AA2064" t="str">
        <f t="shared" si="230"/>
        <v>70K–99K</v>
      </c>
    </row>
    <row r="2065" spans="1:27" ht="19.95" customHeight="1" x14ac:dyDescent="0.3">
      <c r="A2065" s="8" t="s">
        <v>2192</v>
      </c>
      <c r="B2065" s="9">
        <v>45661</v>
      </c>
      <c r="C2065" s="1" t="s">
        <v>91</v>
      </c>
      <c r="D2065" s="1" t="s">
        <v>87</v>
      </c>
      <c r="E2065" s="1" t="s">
        <v>92</v>
      </c>
      <c r="F2065" s="1" t="s">
        <v>93</v>
      </c>
      <c r="G2065" s="1" t="s">
        <v>94</v>
      </c>
      <c r="H2065" s="1" t="s">
        <v>26</v>
      </c>
      <c r="I2065" s="1" t="s">
        <v>27</v>
      </c>
      <c r="J2065" s="9">
        <v>45661</v>
      </c>
      <c r="K2065" s="9"/>
      <c r="L2065" s="1" t="s">
        <v>28</v>
      </c>
      <c r="M2065" s="1">
        <v>361</v>
      </c>
      <c r="N2065" s="1" t="s">
        <v>122</v>
      </c>
      <c r="O2065" s="1" t="s">
        <v>63</v>
      </c>
      <c r="P2065" s="1" t="s">
        <v>107</v>
      </c>
      <c r="Q2065" s="1">
        <v>2</v>
      </c>
      <c r="R2065" s="1" t="s">
        <v>53</v>
      </c>
      <c r="S2065" s="1">
        <v>1</v>
      </c>
      <c r="T2065" s="10">
        <v>77500</v>
      </c>
      <c r="U2065" t="str">
        <f t="shared" si="224"/>
        <v>Reviewed</v>
      </c>
      <c r="V2065" t="str">
        <f t="shared" si="225"/>
        <v>needs_support</v>
      </c>
      <c r="W2065">
        <f t="shared" si="226"/>
        <v>0</v>
      </c>
      <c r="X2065" t="str">
        <f t="shared" si="227"/>
        <v>Active</v>
      </c>
      <c r="Y2065">
        <f t="shared" si="228"/>
        <v>0.989041095890411</v>
      </c>
      <c r="Z2065" t="str">
        <f t="shared" si="229"/>
        <v>&lt;1 Year</v>
      </c>
      <c r="AA2065" t="str">
        <f t="shared" si="230"/>
        <v>70K–99K</v>
      </c>
    </row>
    <row r="2066" spans="1:27" ht="19.95" customHeight="1" x14ac:dyDescent="0.3">
      <c r="A2066" s="4" t="s">
        <v>2193</v>
      </c>
      <c r="B2066" s="5">
        <v>45205</v>
      </c>
      <c r="C2066" s="6" t="s">
        <v>21</v>
      </c>
      <c r="D2066" s="6" t="s">
        <v>22</v>
      </c>
      <c r="E2066" s="6" t="s">
        <v>23</v>
      </c>
      <c r="F2066" s="6" t="s">
        <v>121</v>
      </c>
      <c r="G2066" s="6" t="s">
        <v>25</v>
      </c>
      <c r="H2066" s="6" t="s">
        <v>49</v>
      </c>
      <c r="I2066" s="6" t="s">
        <v>27</v>
      </c>
      <c r="J2066" s="5">
        <v>45205</v>
      </c>
      <c r="K2066" s="5"/>
      <c r="L2066" s="6" t="s">
        <v>28</v>
      </c>
      <c r="M2066" s="6">
        <v>817</v>
      </c>
      <c r="N2066" s="6" t="s">
        <v>75</v>
      </c>
      <c r="O2066" s="6" t="s">
        <v>63</v>
      </c>
      <c r="P2066" s="6" t="s">
        <v>64</v>
      </c>
      <c r="Q2066" s="6">
        <v>4</v>
      </c>
      <c r="R2066" s="6" t="s">
        <v>32</v>
      </c>
      <c r="S2066" s="6">
        <v>2</v>
      </c>
      <c r="T2066" s="7">
        <v>131500</v>
      </c>
      <c r="U2066" t="str">
        <f t="shared" si="224"/>
        <v>Reviewed</v>
      </c>
      <c r="V2066" t="str">
        <f t="shared" si="225"/>
        <v>exceeds</v>
      </c>
      <c r="W2066">
        <f t="shared" si="226"/>
        <v>0</v>
      </c>
      <c r="X2066" t="str">
        <f t="shared" si="227"/>
        <v>Active</v>
      </c>
      <c r="Y2066">
        <f t="shared" si="228"/>
        <v>2.2383561643835614</v>
      </c>
      <c r="Z2066" t="str">
        <f t="shared" si="229"/>
        <v>2–3 Years</v>
      </c>
      <c r="AA2066" t="str">
        <f t="shared" si="230"/>
        <v>130K+</v>
      </c>
    </row>
    <row r="2067" spans="1:27" ht="19.95" customHeight="1" x14ac:dyDescent="0.3">
      <c r="A2067" s="8" t="s">
        <v>2194</v>
      </c>
      <c r="B2067" s="9">
        <v>45112</v>
      </c>
      <c r="C2067" s="1" t="s">
        <v>34</v>
      </c>
      <c r="D2067" s="1" t="s">
        <v>22</v>
      </c>
      <c r="E2067" s="1" t="s">
        <v>23</v>
      </c>
      <c r="F2067" s="1" t="s">
        <v>99</v>
      </c>
      <c r="G2067" s="1" t="s">
        <v>36</v>
      </c>
      <c r="H2067" s="1" t="s">
        <v>49</v>
      </c>
      <c r="I2067" s="1" t="s">
        <v>27</v>
      </c>
      <c r="J2067" s="9">
        <v>45112</v>
      </c>
      <c r="K2067" s="9"/>
      <c r="L2067" s="1" t="s">
        <v>28</v>
      </c>
      <c r="M2067" s="1">
        <v>910</v>
      </c>
      <c r="N2067" s="1" t="s">
        <v>52</v>
      </c>
      <c r="O2067" s="1" t="s">
        <v>170</v>
      </c>
      <c r="P2067" s="1" t="s">
        <v>107</v>
      </c>
      <c r="Q2067" s="1">
        <v>3</v>
      </c>
      <c r="R2067" s="1" t="s">
        <v>37</v>
      </c>
      <c r="S2067" s="1">
        <v>3</v>
      </c>
      <c r="T2067" s="10">
        <v>105500</v>
      </c>
      <c r="U2067" t="str">
        <f t="shared" si="224"/>
        <v>Reviewed</v>
      </c>
      <c r="V2067" t="str">
        <f t="shared" si="225"/>
        <v>meets</v>
      </c>
      <c r="W2067">
        <f t="shared" si="226"/>
        <v>0</v>
      </c>
      <c r="X2067" t="str">
        <f t="shared" si="227"/>
        <v>Active</v>
      </c>
      <c r="Y2067">
        <f t="shared" si="228"/>
        <v>2.493150684931507</v>
      </c>
      <c r="Z2067" t="str">
        <f t="shared" si="229"/>
        <v>2–3 Years</v>
      </c>
      <c r="AA2067" t="str">
        <f t="shared" si="230"/>
        <v>100K–129K</v>
      </c>
    </row>
    <row r="2068" spans="1:27" ht="19.95" customHeight="1" x14ac:dyDescent="0.3">
      <c r="A2068" s="4" t="s">
        <v>2195</v>
      </c>
      <c r="B2068" s="5">
        <v>45582</v>
      </c>
      <c r="C2068" s="6" t="s">
        <v>39</v>
      </c>
      <c r="D2068" s="6" t="s">
        <v>22</v>
      </c>
      <c r="E2068" s="6" t="s">
        <v>40</v>
      </c>
      <c r="F2068" s="6" t="s">
        <v>174</v>
      </c>
      <c r="G2068" s="6" t="s">
        <v>42</v>
      </c>
      <c r="H2068" s="6" t="s">
        <v>26</v>
      </c>
      <c r="I2068" s="6" t="s">
        <v>50</v>
      </c>
      <c r="J2068" s="5">
        <v>45582</v>
      </c>
      <c r="K2068" s="5">
        <v>45921</v>
      </c>
      <c r="L2068" s="6" t="s">
        <v>159</v>
      </c>
      <c r="M2068" s="6">
        <v>339</v>
      </c>
      <c r="N2068" s="6" t="s">
        <v>29</v>
      </c>
      <c r="O2068" s="6" t="s">
        <v>63</v>
      </c>
      <c r="P2068" s="6" t="s">
        <v>107</v>
      </c>
      <c r="Q2068" s="6">
        <v>3</v>
      </c>
      <c r="R2068" s="6" t="s">
        <v>37</v>
      </c>
      <c r="S2068" s="6">
        <v>1</v>
      </c>
      <c r="T2068" s="7">
        <v>85500</v>
      </c>
      <c r="U2068" t="str">
        <f t="shared" si="224"/>
        <v>Reviewed</v>
      </c>
      <c r="V2068" t="str">
        <f t="shared" si="225"/>
        <v>meets</v>
      </c>
      <c r="W2068">
        <f t="shared" si="226"/>
        <v>1</v>
      </c>
      <c r="X2068" t="str">
        <f t="shared" si="227"/>
        <v>Attrited</v>
      </c>
      <c r="Y2068">
        <f t="shared" si="228"/>
        <v>0.92876712328767119</v>
      </c>
      <c r="Z2068" t="str">
        <f t="shared" si="229"/>
        <v>&lt;1 Year</v>
      </c>
      <c r="AA2068" t="str">
        <f t="shared" si="230"/>
        <v>70K–99K</v>
      </c>
    </row>
    <row r="2069" spans="1:27" ht="19.95" customHeight="1" x14ac:dyDescent="0.3">
      <c r="A2069" s="8" t="s">
        <v>2196</v>
      </c>
      <c r="B2069" s="9">
        <v>45228</v>
      </c>
      <c r="C2069" s="1" t="s">
        <v>46</v>
      </c>
      <c r="D2069" s="1" t="s">
        <v>22</v>
      </c>
      <c r="E2069" s="1" t="s">
        <v>40</v>
      </c>
      <c r="F2069" s="1" t="s">
        <v>47</v>
      </c>
      <c r="G2069" s="1" t="s">
        <v>48</v>
      </c>
      <c r="H2069" s="1" t="s">
        <v>49</v>
      </c>
      <c r="I2069" s="1" t="s">
        <v>50</v>
      </c>
      <c r="J2069" s="9">
        <v>45228</v>
      </c>
      <c r="K2069" s="9">
        <v>45510</v>
      </c>
      <c r="L2069" s="1" t="s">
        <v>51</v>
      </c>
      <c r="M2069" s="1">
        <v>282</v>
      </c>
      <c r="N2069" s="1" t="s">
        <v>29</v>
      </c>
      <c r="O2069" s="1" t="s">
        <v>30</v>
      </c>
      <c r="P2069" s="1" t="s">
        <v>64</v>
      </c>
      <c r="Q2069" s="1">
        <v>4</v>
      </c>
      <c r="R2069" s="1" t="s">
        <v>32</v>
      </c>
      <c r="S2069" s="1">
        <v>1</v>
      </c>
      <c r="T2069" s="10">
        <v>99500</v>
      </c>
      <c r="U2069" t="str">
        <f t="shared" si="224"/>
        <v>Reviewed</v>
      </c>
      <c r="V2069" t="str">
        <f t="shared" si="225"/>
        <v>exceeds</v>
      </c>
      <c r="W2069">
        <f t="shared" si="226"/>
        <v>1</v>
      </c>
      <c r="X2069" t="str">
        <f t="shared" si="227"/>
        <v>Attrited</v>
      </c>
      <c r="Y2069">
        <f t="shared" si="228"/>
        <v>0.77260273972602744</v>
      </c>
      <c r="Z2069" t="str">
        <f t="shared" si="229"/>
        <v>&lt;1 Year</v>
      </c>
      <c r="AA2069" t="str">
        <f t="shared" si="230"/>
        <v>70K–99K</v>
      </c>
    </row>
    <row r="2070" spans="1:27" ht="19.95" customHeight="1" x14ac:dyDescent="0.3">
      <c r="A2070" s="4" t="s">
        <v>2197</v>
      </c>
      <c r="B2070" s="5">
        <v>45072</v>
      </c>
      <c r="C2070" s="6" t="s">
        <v>55</v>
      </c>
      <c r="D2070" s="6" t="s">
        <v>56</v>
      </c>
      <c r="E2070" s="6" t="s">
        <v>23</v>
      </c>
      <c r="F2070" s="6" t="s">
        <v>104</v>
      </c>
      <c r="G2070" s="6" t="s">
        <v>62</v>
      </c>
      <c r="H2070" s="6" t="s">
        <v>43</v>
      </c>
      <c r="I2070" s="6" t="s">
        <v>27</v>
      </c>
      <c r="J2070" s="5">
        <v>45072</v>
      </c>
      <c r="K2070" s="5"/>
      <c r="L2070" s="6" t="s">
        <v>28</v>
      </c>
      <c r="M2070" s="6">
        <v>950</v>
      </c>
      <c r="N2070" s="6" t="s">
        <v>52</v>
      </c>
      <c r="O2070" s="6" t="s">
        <v>63</v>
      </c>
      <c r="P2070" s="6" t="s">
        <v>133</v>
      </c>
      <c r="Q2070" s="6">
        <v>1</v>
      </c>
      <c r="R2070" s="6" t="s">
        <v>53</v>
      </c>
      <c r="S2070" s="6">
        <v>3</v>
      </c>
      <c r="T2070" s="7">
        <v>64000</v>
      </c>
      <c r="U2070" t="str">
        <f t="shared" si="224"/>
        <v>Reviewed</v>
      </c>
      <c r="V2070" t="str">
        <f t="shared" si="225"/>
        <v>needs_support</v>
      </c>
      <c r="W2070">
        <f t="shared" si="226"/>
        <v>0</v>
      </c>
      <c r="X2070" t="str">
        <f t="shared" si="227"/>
        <v>Active</v>
      </c>
      <c r="Y2070">
        <f t="shared" si="228"/>
        <v>2.6027397260273974</v>
      </c>
      <c r="Z2070" t="str">
        <f t="shared" si="229"/>
        <v>2–3 Years</v>
      </c>
      <c r="AA2070" t="str">
        <f t="shared" si="230"/>
        <v>&lt;70K</v>
      </c>
    </row>
    <row r="2071" spans="1:27" ht="19.95" customHeight="1" x14ac:dyDescent="0.3">
      <c r="A2071" s="8" t="s">
        <v>2198</v>
      </c>
      <c r="B2071" s="9">
        <v>45213</v>
      </c>
      <c r="C2071" s="1" t="s">
        <v>60</v>
      </c>
      <c r="D2071" s="1" t="s">
        <v>56</v>
      </c>
      <c r="E2071" s="1" t="s">
        <v>40</v>
      </c>
      <c r="F2071" s="1" t="s">
        <v>145</v>
      </c>
      <c r="G2071" s="1" t="s">
        <v>62</v>
      </c>
      <c r="H2071" s="1" t="s">
        <v>49</v>
      </c>
      <c r="I2071" s="1" t="s">
        <v>27</v>
      </c>
      <c r="J2071" s="9">
        <v>45213</v>
      </c>
      <c r="K2071" s="9"/>
      <c r="L2071" s="1" t="s">
        <v>28</v>
      </c>
      <c r="M2071" s="1">
        <v>809</v>
      </c>
      <c r="N2071" s="1" t="s">
        <v>29</v>
      </c>
      <c r="O2071" s="1" t="s">
        <v>63</v>
      </c>
      <c r="P2071" s="1" t="s">
        <v>107</v>
      </c>
      <c r="Q2071" s="1">
        <v>3</v>
      </c>
      <c r="R2071" s="1" t="s">
        <v>37</v>
      </c>
      <c r="S2071" s="1">
        <v>2</v>
      </c>
      <c r="T2071" s="10">
        <v>140500</v>
      </c>
      <c r="U2071" t="str">
        <f t="shared" si="224"/>
        <v>Reviewed</v>
      </c>
      <c r="V2071" t="str">
        <f t="shared" si="225"/>
        <v>meets</v>
      </c>
      <c r="W2071">
        <f t="shared" si="226"/>
        <v>0</v>
      </c>
      <c r="X2071" t="str">
        <f t="shared" si="227"/>
        <v>Active</v>
      </c>
      <c r="Y2071">
        <f t="shared" si="228"/>
        <v>2.2164383561643834</v>
      </c>
      <c r="Z2071" t="str">
        <f t="shared" si="229"/>
        <v>2–3 Years</v>
      </c>
      <c r="AA2071" t="str">
        <f t="shared" si="230"/>
        <v>130K+</v>
      </c>
    </row>
    <row r="2072" spans="1:27" ht="19.95" customHeight="1" x14ac:dyDescent="0.3">
      <c r="A2072" s="4" t="s">
        <v>2199</v>
      </c>
      <c r="B2072" s="5">
        <v>45502</v>
      </c>
      <c r="C2072" s="6" t="s">
        <v>66</v>
      </c>
      <c r="D2072" s="6" t="s">
        <v>56</v>
      </c>
      <c r="E2072" s="6" t="s">
        <v>67</v>
      </c>
      <c r="F2072" s="6" t="s">
        <v>588</v>
      </c>
      <c r="G2072" s="6" t="s">
        <v>69</v>
      </c>
      <c r="H2072" s="6" t="s">
        <v>110</v>
      </c>
      <c r="I2072" s="6" t="s">
        <v>27</v>
      </c>
      <c r="J2072" s="5">
        <v>45502</v>
      </c>
      <c r="K2072" s="5"/>
      <c r="L2072" s="6" t="s">
        <v>28</v>
      </c>
      <c r="M2072" s="6">
        <v>520</v>
      </c>
      <c r="N2072" s="6" t="s">
        <v>52</v>
      </c>
      <c r="O2072" s="6" t="s">
        <v>30</v>
      </c>
      <c r="P2072" s="6" t="s">
        <v>31</v>
      </c>
      <c r="Q2072" s="6">
        <v>4</v>
      </c>
      <c r="R2072" s="6" t="s">
        <v>32</v>
      </c>
      <c r="S2072" s="6">
        <v>1</v>
      </c>
      <c r="T2072" s="7">
        <v>129500</v>
      </c>
      <c r="U2072" t="str">
        <f t="shared" si="224"/>
        <v>Reviewed</v>
      </c>
      <c r="V2072" t="str">
        <f t="shared" si="225"/>
        <v>exceeds</v>
      </c>
      <c r="W2072">
        <f t="shared" si="226"/>
        <v>0</v>
      </c>
      <c r="X2072" t="str">
        <f t="shared" si="227"/>
        <v>Active</v>
      </c>
      <c r="Y2072">
        <f t="shared" si="228"/>
        <v>1.4246575342465753</v>
      </c>
      <c r="Z2072" t="str">
        <f t="shared" si="229"/>
        <v>1–2 Years</v>
      </c>
      <c r="AA2072" t="str">
        <f t="shared" si="230"/>
        <v>100K–129K</v>
      </c>
    </row>
    <row r="2073" spans="1:27" ht="19.95" customHeight="1" x14ac:dyDescent="0.3">
      <c r="A2073" s="8" t="s">
        <v>2200</v>
      </c>
      <c r="B2073" s="9">
        <v>45294</v>
      </c>
      <c r="C2073" s="1" t="s">
        <v>71</v>
      </c>
      <c r="D2073" s="1" t="s">
        <v>72</v>
      </c>
      <c r="E2073" s="1" t="s">
        <v>23</v>
      </c>
      <c r="F2073" s="1" t="s">
        <v>73</v>
      </c>
      <c r="G2073" s="1" t="s">
        <v>74</v>
      </c>
      <c r="H2073" s="1" t="s">
        <v>49</v>
      </c>
      <c r="I2073" s="1" t="s">
        <v>27</v>
      </c>
      <c r="J2073" s="9">
        <v>45294</v>
      </c>
      <c r="K2073" s="9"/>
      <c r="L2073" s="1" t="s">
        <v>28</v>
      </c>
      <c r="M2073" s="1">
        <v>728</v>
      </c>
      <c r="N2073" s="1" t="s">
        <v>29</v>
      </c>
      <c r="O2073" s="1" t="s">
        <v>105</v>
      </c>
      <c r="P2073" s="1" t="s">
        <v>44</v>
      </c>
      <c r="Q2073" s="1">
        <v>4</v>
      </c>
      <c r="R2073" s="1" t="s">
        <v>32</v>
      </c>
      <c r="S2073" s="1">
        <v>2</v>
      </c>
      <c r="T2073" s="10">
        <v>136500</v>
      </c>
      <c r="U2073" t="str">
        <f t="shared" si="224"/>
        <v>Reviewed</v>
      </c>
      <c r="V2073" t="str">
        <f t="shared" si="225"/>
        <v>exceeds</v>
      </c>
      <c r="W2073">
        <f t="shared" si="226"/>
        <v>0</v>
      </c>
      <c r="X2073" t="str">
        <f t="shared" si="227"/>
        <v>Active</v>
      </c>
      <c r="Y2073">
        <f t="shared" si="228"/>
        <v>1.9945205479452055</v>
      </c>
      <c r="Z2073" t="str">
        <f t="shared" si="229"/>
        <v>1–2 Years</v>
      </c>
      <c r="AA2073" t="str">
        <f t="shared" si="230"/>
        <v>130K+</v>
      </c>
    </row>
    <row r="2074" spans="1:27" ht="19.95" customHeight="1" x14ac:dyDescent="0.3">
      <c r="A2074" s="4" t="s">
        <v>2201</v>
      </c>
      <c r="B2074" s="5">
        <v>45501</v>
      </c>
      <c r="C2074" s="6" t="s">
        <v>77</v>
      </c>
      <c r="D2074" s="6" t="s">
        <v>72</v>
      </c>
      <c r="E2074" s="6" t="s">
        <v>40</v>
      </c>
      <c r="F2074" s="6" t="s">
        <v>93</v>
      </c>
      <c r="G2074" s="6" t="s">
        <v>94</v>
      </c>
      <c r="H2074" s="6" t="s">
        <v>26</v>
      </c>
      <c r="I2074" s="6" t="s">
        <v>27</v>
      </c>
      <c r="J2074" s="5">
        <v>45501</v>
      </c>
      <c r="K2074" s="5"/>
      <c r="L2074" s="6" t="s">
        <v>28</v>
      </c>
      <c r="M2074" s="6">
        <v>521</v>
      </c>
      <c r="N2074" s="6" t="s">
        <v>52</v>
      </c>
      <c r="O2074" s="6" t="s">
        <v>63</v>
      </c>
      <c r="P2074" s="6" t="s">
        <v>31</v>
      </c>
      <c r="Q2074" s="6">
        <v>3</v>
      </c>
      <c r="R2074" s="6" t="s">
        <v>37</v>
      </c>
      <c r="S2074" s="6">
        <v>1</v>
      </c>
      <c r="T2074" s="7">
        <v>73000</v>
      </c>
      <c r="U2074" t="str">
        <f t="shared" si="224"/>
        <v>Reviewed</v>
      </c>
      <c r="V2074" t="str">
        <f t="shared" si="225"/>
        <v>meets</v>
      </c>
      <c r="W2074">
        <f t="shared" si="226"/>
        <v>0</v>
      </c>
      <c r="X2074" t="str">
        <f t="shared" si="227"/>
        <v>Active</v>
      </c>
      <c r="Y2074">
        <f t="shared" si="228"/>
        <v>1.4273972602739726</v>
      </c>
      <c r="Z2074" t="str">
        <f t="shared" si="229"/>
        <v>1–2 Years</v>
      </c>
      <c r="AA2074" t="str">
        <f t="shared" si="230"/>
        <v>70K–99K</v>
      </c>
    </row>
    <row r="2075" spans="1:27" ht="19.95" customHeight="1" x14ac:dyDescent="0.3">
      <c r="A2075" s="8" t="s">
        <v>2202</v>
      </c>
      <c r="B2075" s="9">
        <v>45469</v>
      </c>
      <c r="C2075" s="1" t="s">
        <v>81</v>
      </c>
      <c r="D2075" s="1" t="s">
        <v>72</v>
      </c>
      <c r="E2075" s="1" t="s">
        <v>23</v>
      </c>
      <c r="F2075" s="1" t="s">
        <v>154</v>
      </c>
      <c r="G2075" s="1" t="s">
        <v>83</v>
      </c>
      <c r="H2075" s="1" t="s">
        <v>43</v>
      </c>
      <c r="I2075" s="1" t="s">
        <v>27</v>
      </c>
      <c r="J2075" s="9">
        <v>45469</v>
      </c>
      <c r="K2075" s="9"/>
      <c r="L2075" s="1" t="s">
        <v>28</v>
      </c>
      <c r="M2075" s="1">
        <v>553</v>
      </c>
      <c r="N2075" s="1" t="s">
        <v>75</v>
      </c>
      <c r="O2075" s="1" t="s">
        <v>43</v>
      </c>
      <c r="P2075" s="1" t="s">
        <v>31</v>
      </c>
      <c r="Q2075" s="1">
        <v>5</v>
      </c>
      <c r="R2075" s="1" t="s">
        <v>119</v>
      </c>
      <c r="S2075" s="1">
        <v>2</v>
      </c>
      <c r="T2075" s="10">
        <v>67500</v>
      </c>
      <c r="U2075" t="str">
        <f t="shared" si="224"/>
        <v>Reviewed</v>
      </c>
      <c r="V2075" t="str">
        <f t="shared" si="225"/>
        <v>outstanding</v>
      </c>
      <c r="W2075">
        <f t="shared" si="226"/>
        <v>0</v>
      </c>
      <c r="X2075" t="str">
        <f t="shared" si="227"/>
        <v>Active</v>
      </c>
      <c r="Y2075">
        <f t="shared" si="228"/>
        <v>1.515068493150685</v>
      </c>
      <c r="Z2075" t="str">
        <f t="shared" si="229"/>
        <v>1–2 Years</v>
      </c>
      <c r="AA2075" t="str">
        <f t="shared" si="230"/>
        <v>&lt;70K</v>
      </c>
    </row>
    <row r="2076" spans="1:27" ht="19.95" customHeight="1" x14ac:dyDescent="0.3">
      <c r="A2076" s="4" t="s">
        <v>2203</v>
      </c>
      <c r="B2076" s="5">
        <v>45406</v>
      </c>
      <c r="C2076" s="6" t="s">
        <v>86</v>
      </c>
      <c r="D2076" s="6" t="s">
        <v>87</v>
      </c>
      <c r="E2076" s="6" t="s">
        <v>67</v>
      </c>
      <c r="F2076" s="6" t="s">
        <v>135</v>
      </c>
      <c r="G2076" s="6" t="s">
        <v>89</v>
      </c>
      <c r="H2076" s="6" t="s">
        <v>43</v>
      </c>
      <c r="I2076" s="6" t="s">
        <v>27</v>
      </c>
      <c r="J2076" s="5">
        <v>45406</v>
      </c>
      <c r="K2076" s="5"/>
      <c r="L2076" s="6" t="s">
        <v>28</v>
      </c>
      <c r="M2076" s="6">
        <v>616</v>
      </c>
      <c r="N2076" s="6" t="s">
        <v>122</v>
      </c>
      <c r="O2076" s="6" t="s">
        <v>63</v>
      </c>
      <c r="P2076" s="6" t="s">
        <v>133</v>
      </c>
      <c r="Q2076" s="6">
        <v>2</v>
      </c>
      <c r="R2076" s="6" t="s">
        <v>53</v>
      </c>
      <c r="S2076" s="6">
        <v>2</v>
      </c>
      <c r="T2076" s="7">
        <v>57000</v>
      </c>
      <c r="U2076" t="str">
        <f t="shared" si="224"/>
        <v>Reviewed</v>
      </c>
      <c r="V2076" t="str">
        <f t="shared" si="225"/>
        <v>needs_support</v>
      </c>
      <c r="W2076">
        <f t="shared" si="226"/>
        <v>0</v>
      </c>
      <c r="X2076" t="str">
        <f t="shared" si="227"/>
        <v>Active</v>
      </c>
      <c r="Y2076">
        <f t="shared" si="228"/>
        <v>1.6876712328767123</v>
      </c>
      <c r="Z2076" t="str">
        <f t="shared" si="229"/>
        <v>1–2 Years</v>
      </c>
      <c r="AA2076" t="str">
        <f t="shared" si="230"/>
        <v>&lt;70K</v>
      </c>
    </row>
    <row r="2077" spans="1:27" ht="19.95" customHeight="1" x14ac:dyDescent="0.3">
      <c r="A2077" s="8" t="s">
        <v>2204</v>
      </c>
      <c r="B2077" s="9">
        <v>45354</v>
      </c>
      <c r="C2077" s="1" t="s">
        <v>91</v>
      </c>
      <c r="D2077" s="1" t="s">
        <v>87</v>
      </c>
      <c r="E2077" s="1" t="s">
        <v>92</v>
      </c>
      <c r="F2077" s="1" t="s">
        <v>138</v>
      </c>
      <c r="G2077" s="1" t="s">
        <v>36</v>
      </c>
      <c r="H2077" s="1" t="s">
        <v>43</v>
      </c>
      <c r="I2077" s="1" t="s">
        <v>27</v>
      </c>
      <c r="J2077" s="9">
        <v>45354</v>
      </c>
      <c r="K2077" s="9"/>
      <c r="L2077" s="1" t="s">
        <v>28</v>
      </c>
      <c r="M2077" s="1">
        <v>668</v>
      </c>
      <c r="N2077" s="1" t="s">
        <v>75</v>
      </c>
      <c r="O2077" s="1" t="s">
        <v>30</v>
      </c>
      <c r="P2077" s="1" t="s">
        <v>31</v>
      </c>
      <c r="Q2077" s="1">
        <v>3</v>
      </c>
      <c r="R2077" s="1" t="s">
        <v>37</v>
      </c>
      <c r="S2077" s="1">
        <v>2</v>
      </c>
      <c r="T2077" s="10">
        <v>62000</v>
      </c>
      <c r="U2077" t="str">
        <f t="shared" si="224"/>
        <v>Reviewed</v>
      </c>
      <c r="V2077" t="str">
        <f t="shared" si="225"/>
        <v>meets</v>
      </c>
      <c r="W2077">
        <f t="shared" si="226"/>
        <v>0</v>
      </c>
      <c r="X2077" t="str">
        <f t="shared" si="227"/>
        <v>Active</v>
      </c>
      <c r="Y2077">
        <f t="shared" si="228"/>
        <v>1.8301369863013699</v>
      </c>
      <c r="Z2077" t="str">
        <f t="shared" si="229"/>
        <v>1–2 Years</v>
      </c>
      <c r="AA2077" t="str">
        <f t="shared" si="230"/>
        <v>&lt;70K</v>
      </c>
    </row>
    <row r="2078" spans="1:27" ht="19.95" customHeight="1" x14ac:dyDescent="0.3">
      <c r="A2078" s="4" t="s">
        <v>2205</v>
      </c>
      <c r="B2078" s="5">
        <v>45726</v>
      </c>
      <c r="C2078" s="6" t="s">
        <v>21</v>
      </c>
      <c r="D2078" s="6" t="s">
        <v>22</v>
      </c>
      <c r="E2078" s="6" t="s">
        <v>23</v>
      </c>
      <c r="F2078" s="6" t="s">
        <v>99</v>
      </c>
      <c r="G2078" s="6" t="s">
        <v>36</v>
      </c>
      <c r="H2078" s="6" t="s">
        <v>49</v>
      </c>
      <c r="I2078" s="6" t="s">
        <v>50</v>
      </c>
      <c r="J2078" s="5">
        <v>45726</v>
      </c>
      <c r="K2078" s="5">
        <v>45871</v>
      </c>
      <c r="L2078" s="6" t="s">
        <v>51</v>
      </c>
      <c r="M2078" s="6">
        <v>145</v>
      </c>
      <c r="N2078" s="6" t="s">
        <v>52</v>
      </c>
      <c r="O2078" s="6" t="s">
        <v>63</v>
      </c>
      <c r="P2078" s="6" t="s">
        <v>64</v>
      </c>
      <c r="Q2078" s="6" t="s">
        <v>95</v>
      </c>
      <c r="R2078" s="6" t="s">
        <v>28</v>
      </c>
      <c r="S2078" s="6">
        <v>0</v>
      </c>
      <c r="T2078" s="7">
        <v>101000</v>
      </c>
      <c r="U2078" t="str">
        <f t="shared" si="224"/>
        <v>Not Reviewed</v>
      </c>
      <c r="V2078" t="str">
        <f t="shared" si="225"/>
        <v>Not Reviewed</v>
      </c>
      <c r="W2078">
        <f t="shared" si="226"/>
        <v>1</v>
      </c>
      <c r="X2078" t="str">
        <f t="shared" si="227"/>
        <v>Attrited</v>
      </c>
      <c r="Y2078">
        <f t="shared" si="228"/>
        <v>0.39726027397260272</v>
      </c>
      <c r="Z2078" t="str">
        <f t="shared" si="229"/>
        <v>&lt;1 Year</v>
      </c>
      <c r="AA2078" t="str">
        <f t="shared" si="230"/>
        <v>100K–129K</v>
      </c>
    </row>
    <row r="2079" spans="1:27" ht="19.95" customHeight="1" x14ac:dyDescent="0.3">
      <c r="A2079" s="8" t="s">
        <v>2206</v>
      </c>
      <c r="B2079" s="9">
        <v>45649</v>
      </c>
      <c r="C2079" s="1" t="s">
        <v>34</v>
      </c>
      <c r="D2079" s="1" t="s">
        <v>22</v>
      </c>
      <c r="E2079" s="1" t="s">
        <v>23</v>
      </c>
      <c r="F2079" s="1" t="s">
        <v>288</v>
      </c>
      <c r="G2079" s="1" t="s">
        <v>25</v>
      </c>
      <c r="H2079" s="1" t="s">
        <v>43</v>
      </c>
      <c r="I2079" s="1" t="s">
        <v>50</v>
      </c>
      <c r="J2079" s="9">
        <v>45649</v>
      </c>
      <c r="K2079" s="9">
        <v>45905</v>
      </c>
      <c r="L2079" s="1" t="s">
        <v>51</v>
      </c>
      <c r="M2079" s="1">
        <v>256</v>
      </c>
      <c r="N2079" s="1" t="s">
        <v>29</v>
      </c>
      <c r="O2079" s="1" t="s">
        <v>63</v>
      </c>
      <c r="P2079" s="1" t="s">
        <v>107</v>
      </c>
      <c r="Q2079" s="1">
        <v>4</v>
      </c>
      <c r="R2079" s="1" t="s">
        <v>32</v>
      </c>
      <c r="S2079" s="1">
        <v>1</v>
      </c>
      <c r="T2079" s="10">
        <v>70500</v>
      </c>
      <c r="U2079" t="str">
        <f t="shared" si="224"/>
        <v>Reviewed</v>
      </c>
      <c r="V2079" t="str">
        <f t="shared" si="225"/>
        <v>exceeds</v>
      </c>
      <c r="W2079">
        <f t="shared" si="226"/>
        <v>1</v>
      </c>
      <c r="X2079" t="str">
        <f t="shared" si="227"/>
        <v>Attrited</v>
      </c>
      <c r="Y2079">
        <f t="shared" si="228"/>
        <v>0.70136986301369864</v>
      </c>
      <c r="Z2079" t="str">
        <f t="shared" si="229"/>
        <v>&lt;1 Year</v>
      </c>
      <c r="AA2079" t="str">
        <f t="shared" si="230"/>
        <v>70K–99K</v>
      </c>
    </row>
    <row r="2080" spans="1:27" ht="19.95" customHeight="1" x14ac:dyDescent="0.3">
      <c r="A2080" s="4" t="s">
        <v>2207</v>
      </c>
      <c r="B2080" s="5">
        <v>45691</v>
      </c>
      <c r="C2080" s="6" t="s">
        <v>39</v>
      </c>
      <c r="D2080" s="6" t="s">
        <v>22</v>
      </c>
      <c r="E2080" s="6" t="s">
        <v>40</v>
      </c>
      <c r="F2080" s="6" t="s">
        <v>138</v>
      </c>
      <c r="G2080" s="6" t="s">
        <v>36</v>
      </c>
      <c r="H2080" s="6" t="s">
        <v>43</v>
      </c>
      <c r="I2080" s="6" t="s">
        <v>27</v>
      </c>
      <c r="J2080" s="5">
        <v>45691</v>
      </c>
      <c r="K2080" s="5"/>
      <c r="L2080" s="6" t="s">
        <v>28</v>
      </c>
      <c r="M2080" s="6">
        <v>331</v>
      </c>
      <c r="N2080" s="6" t="s">
        <v>52</v>
      </c>
      <c r="O2080" s="6" t="s">
        <v>43</v>
      </c>
      <c r="P2080" s="6" t="s">
        <v>107</v>
      </c>
      <c r="Q2080" s="6">
        <v>1</v>
      </c>
      <c r="R2080" s="6" t="s">
        <v>53</v>
      </c>
      <c r="S2080" s="6">
        <v>1</v>
      </c>
      <c r="T2080" s="7">
        <v>74500</v>
      </c>
      <c r="U2080" t="str">
        <f t="shared" si="224"/>
        <v>Reviewed</v>
      </c>
      <c r="V2080" t="str">
        <f t="shared" si="225"/>
        <v>needs_support</v>
      </c>
      <c r="W2080">
        <f t="shared" si="226"/>
        <v>0</v>
      </c>
      <c r="X2080" t="str">
        <f t="shared" si="227"/>
        <v>Active</v>
      </c>
      <c r="Y2080">
        <f t="shared" si="228"/>
        <v>0.9068493150684932</v>
      </c>
      <c r="Z2080" t="str">
        <f t="shared" si="229"/>
        <v>&lt;1 Year</v>
      </c>
      <c r="AA2080" t="str">
        <f t="shared" si="230"/>
        <v>70K–99K</v>
      </c>
    </row>
    <row r="2081" spans="1:27" ht="19.95" customHeight="1" x14ac:dyDescent="0.3">
      <c r="A2081" s="8" t="s">
        <v>2208</v>
      </c>
      <c r="B2081" s="9">
        <v>45015</v>
      </c>
      <c r="C2081" s="1" t="s">
        <v>46</v>
      </c>
      <c r="D2081" s="1" t="s">
        <v>22</v>
      </c>
      <c r="E2081" s="1" t="s">
        <v>40</v>
      </c>
      <c r="F2081" s="1" t="s">
        <v>41</v>
      </c>
      <c r="G2081" s="1" t="s">
        <v>42</v>
      </c>
      <c r="H2081" s="1" t="s">
        <v>43</v>
      </c>
      <c r="I2081" s="1" t="s">
        <v>27</v>
      </c>
      <c r="J2081" s="9">
        <v>45015</v>
      </c>
      <c r="K2081" s="9"/>
      <c r="L2081" s="1" t="s">
        <v>28</v>
      </c>
      <c r="M2081" s="1">
        <v>1007</v>
      </c>
      <c r="N2081" s="1" t="s">
        <v>29</v>
      </c>
      <c r="O2081" s="1" t="s">
        <v>63</v>
      </c>
      <c r="P2081" s="1" t="s">
        <v>31</v>
      </c>
      <c r="Q2081" s="1">
        <v>4</v>
      </c>
      <c r="R2081" s="1" t="s">
        <v>32</v>
      </c>
      <c r="S2081" s="1">
        <v>3</v>
      </c>
      <c r="T2081" s="10">
        <v>75500</v>
      </c>
      <c r="U2081" t="str">
        <f t="shared" si="224"/>
        <v>Reviewed</v>
      </c>
      <c r="V2081" t="str">
        <f t="shared" si="225"/>
        <v>exceeds</v>
      </c>
      <c r="W2081">
        <f t="shared" si="226"/>
        <v>0</v>
      </c>
      <c r="X2081" t="str">
        <f t="shared" si="227"/>
        <v>Active</v>
      </c>
      <c r="Y2081">
        <f t="shared" si="228"/>
        <v>2.7589041095890412</v>
      </c>
      <c r="Z2081" t="str">
        <f t="shared" si="229"/>
        <v>2–3 Years</v>
      </c>
      <c r="AA2081" t="str">
        <f t="shared" si="230"/>
        <v>70K–99K</v>
      </c>
    </row>
    <row r="2082" spans="1:27" ht="19.95" customHeight="1" x14ac:dyDescent="0.3">
      <c r="A2082" s="4" t="s">
        <v>2209</v>
      </c>
      <c r="B2082" s="5">
        <v>45850</v>
      </c>
      <c r="C2082" s="6" t="s">
        <v>55</v>
      </c>
      <c r="D2082" s="6" t="s">
        <v>56</v>
      </c>
      <c r="E2082" s="6" t="s">
        <v>23</v>
      </c>
      <c r="F2082" s="6" t="s">
        <v>190</v>
      </c>
      <c r="G2082" s="6" t="s">
        <v>58</v>
      </c>
      <c r="H2082" s="6" t="s">
        <v>49</v>
      </c>
      <c r="I2082" s="6" t="s">
        <v>27</v>
      </c>
      <c r="J2082" s="5">
        <v>45850</v>
      </c>
      <c r="K2082" s="5"/>
      <c r="L2082" s="6" t="s">
        <v>28</v>
      </c>
      <c r="M2082" s="6">
        <v>172</v>
      </c>
      <c r="N2082" s="6" t="s">
        <v>29</v>
      </c>
      <c r="O2082" s="6" t="s">
        <v>63</v>
      </c>
      <c r="P2082" s="6" t="s">
        <v>107</v>
      </c>
      <c r="Q2082" s="6" t="s">
        <v>95</v>
      </c>
      <c r="R2082" s="6" t="s">
        <v>28</v>
      </c>
      <c r="S2082" s="6">
        <v>0</v>
      </c>
      <c r="T2082" s="7">
        <v>138000</v>
      </c>
      <c r="U2082" t="str">
        <f t="shared" si="224"/>
        <v>Not Reviewed</v>
      </c>
      <c r="V2082" t="str">
        <f t="shared" si="225"/>
        <v>Not Reviewed</v>
      </c>
      <c r="W2082">
        <f t="shared" si="226"/>
        <v>0</v>
      </c>
      <c r="X2082" t="str">
        <f t="shared" si="227"/>
        <v>Active</v>
      </c>
      <c r="Y2082">
        <f t="shared" si="228"/>
        <v>0.47123287671232877</v>
      </c>
      <c r="Z2082" t="str">
        <f t="shared" si="229"/>
        <v>&lt;1 Year</v>
      </c>
      <c r="AA2082" t="str">
        <f t="shared" si="230"/>
        <v>130K+</v>
      </c>
    </row>
    <row r="2083" spans="1:27" ht="19.95" customHeight="1" x14ac:dyDescent="0.3">
      <c r="A2083" s="8" t="s">
        <v>2210</v>
      </c>
      <c r="B2083" s="9">
        <v>45682</v>
      </c>
      <c r="C2083" s="1" t="s">
        <v>60</v>
      </c>
      <c r="D2083" s="1" t="s">
        <v>56</v>
      </c>
      <c r="E2083" s="1" t="s">
        <v>40</v>
      </c>
      <c r="F2083" s="1" t="s">
        <v>147</v>
      </c>
      <c r="G2083" s="1" t="s">
        <v>58</v>
      </c>
      <c r="H2083" s="1" t="s">
        <v>26</v>
      </c>
      <c r="I2083" s="1" t="s">
        <v>27</v>
      </c>
      <c r="J2083" s="9">
        <v>45682</v>
      </c>
      <c r="K2083" s="9"/>
      <c r="L2083" s="1" t="s">
        <v>28</v>
      </c>
      <c r="M2083" s="1">
        <v>340</v>
      </c>
      <c r="N2083" s="1" t="s">
        <v>29</v>
      </c>
      <c r="O2083" s="1" t="s">
        <v>30</v>
      </c>
      <c r="P2083" s="1" t="s">
        <v>107</v>
      </c>
      <c r="Q2083" s="1">
        <v>5</v>
      </c>
      <c r="R2083" s="1" t="s">
        <v>119</v>
      </c>
      <c r="S2083" s="1">
        <v>1</v>
      </c>
      <c r="T2083" s="10">
        <v>85500</v>
      </c>
      <c r="U2083" t="str">
        <f t="shared" si="224"/>
        <v>Reviewed</v>
      </c>
      <c r="V2083" t="str">
        <f t="shared" si="225"/>
        <v>outstanding</v>
      </c>
      <c r="W2083">
        <f t="shared" si="226"/>
        <v>0</v>
      </c>
      <c r="X2083" t="str">
        <f t="shared" si="227"/>
        <v>Active</v>
      </c>
      <c r="Y2083">
        <f t="shared" si="228"/>
        <v>0.93150684931506844</v>
      </c>
      <c r="Z2083" t="str">
        <f t="shared" si="229"/>
        <v>&lt;1 Year</v>
      </c>
      <c r="AA2083" t="str">
        <f t="shared" si="230"/>
        <v>70K–99K</v>
      </c>
    </row>
    <row r="2084" spans="1:27" ht="19.95" customHeight="1" x14ac:dyDescent="0.3">
      <c r="A2084" s="4" t="s">
        <v>2211</v>
      </c>
      <c r="B2084" s="5">
        <v>45235</v>
      </c>
      <c r="C2084" s="6" t="s">
        <v>66</v>
      </c>
      <c r="D2084" s="6" t="s">
        <v>56</v>
      </c>
      <c r="E2084" s="6" t="s">
        <v>67</v>
      </c>
      <c r="F2084" s="6" t="s">
        <v>358</v>
      </c>
      <c r="G2084" s="6" t="s">
        <v>69</v>
      </c>
      <c r="H2084" s="6" t="s">
        <v>49</v>
      </c>
      <c r="I2084" s="6" t="s">
        <v>50</v>
      </c>
      <c r="J2084" s="5">
        <v>45235</v>
      </c>
      <c r="K2084" s="5">
        <v>45816</v>
      </c>
      <c r="L2084" s="6" t="s">
        <v>159</v>
      </c>
      <c r="M2084" s="6">
        <v>581</v>
      </c>
      <c r="N2084" s="6" t="s">
        <v>52</v>
      </c>
      <c r="O2084" s="6" t="s">
        <v>63</v>
      </c>
      <c r="P2084" s="6" t="s">
        <v>133</v>
      </c>
      <c r="Q2084" s="6">
        <v>3</v>
      </c>
      <c r="R2084" s="6" t="s">
        <v>37</v>
      </c>
      <c r="S2084" s="6">
        <v>2</v>
      </c>
      <c r="T2084" s="7">
        <v>111000</v>
      </c>
      <c r="U2084" t="str">
        <f t="shared" si="224"/>
        <v>Reviewed</v>
      </c>
      <c r="V2084" t="str">
        <f t="shared" si="225"/>
        <v>meets</v>
      </c>
      <c r="W2084">
        <f t="shared" si="226"/>
        <v>1</v>
      </c>
      <c r="X2084" t="str">
        <f t="shared" si="227"/>
        <v>Attrited</v>
      </c>
      <c r="Y2084">
        <f t="shared" si="228"/>
        <v>1.5917808219178082</v>
      </c>
      <c r="Z2084" t="str">
        <f t="shared" si="229"/>
        <v>1–2 Years</v>
      </c>
      <c r="AA2084" t="str">
        <f t="shared" si="230"/>
        <v>100K–129K</v>
      </c>
    </row>
    <row r="2085" spans="1:27" ht="19.95" customHeight="1" x14ac:dyDescent="0.3">
      <c r="A2085" s="8" t="s">
        <v>2212</v>
      </c>
      <c r="B2085" s="9">
        <v>45855</v>
      </c>
      <c r="C2085" s="1" t="s">
        <v>71</v>
      </c>
      <c r="D2085" s="1" t="s">
        <v>72</v>
      </c>
      <c r="E2085" s="1" t="s">
        <v>23</v>
      </c>
      <c r="F2085" s="1" t="s">
        <v>35</v>
      </c>
      <c r="G2085" s="1" t="s">
        <v>36</v>
      </c>
      <c r="H2085" s="1" t="s">
        <v>26</v>
      </c>
      <c r="I2085" s="1" t="s">
        <v>50</v>
      </c>
      <c r="J2085" s="9">
        <v>45855</v>
      </c>
      <c r="K2085" s="9">
        <v>46022</v>
      </c>
      <c r="L2085" s="1" t="s">
        <v>51</v>
      </c>
      <c r="M2085" s="1">
        <v>167</v>
      </c>
      <c r="N2085" s="1" t="s">
        <v>52</v>
      </c>
      <c r="O2085" s="1" t="s">
        <v>63</v>
      </c>
      <c r="P2085" s="1" t="s">
        <v>107</v>
      </c>
      <c r="Q2085" s="1" t="s">
        <v>95</v>
      </c>
      <c r="R2085" s="1" t="s">
        <v>28</v>
      </c>
      <c r="S2085" s="1">
        <v>0</v>
      </c>
      <c r="T2085" s="10">
        <v>99500</v>
      </c>
      <c r="U2085" t="str">
        <f t="shared" si="224"/>
        <v>Not Reviewed</v>
      </c>
      <c r="V2085" t="str">
        <f t="shared" si="225"/>
        <v>Not Reviewed</v>
      </c>
      <c r="W2085">
        <f t="shared" si="226"/>
        <v>1</v>
      </c>
      <c r="X2085" t="str">
        <f t="shared" si="227"/>
        <v>Attrited</v>
      </c>
      <c r="Y2085">
        <f t="shared" si="228"/>
        <v>0.45753424657534247</v>
      </c>
      <c r="Z2085" t="str">
        <f t="shared" si="229"/>
        <v>&lt;1 Year</v>
      </c>
      <c r="AA2085" t="str">
        <f t="shared" si="230"/>
        <v>70K–99K</v>
      </c>
    </row>
    <row r="2086" spans="1:27" ht="19.95" customHeight="1" x14ac:dyDescent="0.3">
      <c r="A2086" s="4" t="s">
        <v>2213</v>
      </c>
      <c r="B2086" s="5">
        <v>45703</v>
      </c>
      <c r="C2086" s="6" t="s">
        <v>77</v>
      </c>
      <c r="D2086" s="6" t="s">
        <v>72</v>
      </c>
      <c r="E2086" s="6" t="s">
        <v>40</v>
      </c>
      <c r="F2086" s="6" t="s">
        <v>112</v>
      </c>
      <c r="G2086" s="6" t="s">
        <v>79</v>
      </c>
      <c r="H2086" s="6" t="s">
        <v>43</v>
      </c>
      <c r="I2086" s="6" t="s">
        <v>27</v>
      </c>
      <c r="J2086" s="5">
        <v>45703</v>
      </c>
      <c r="K2086" s="5"/>
      <c r="L2086" s="6" t="s">
        <v>28</v>
      </c>
      <c r="M2086" s="6">
        <v>319</v>
      </c>
      <c r="N2086" s="6" t="s">
        <v>52</v>
      </c>
      <c r="O2086" s="6" t="s">
        <v>63</v>
      </c>
      <c r="P2086" s="6" t="s">
        <v>64</v>
      </c>
      <c r="Q2086" s="6">
        <v>3</v>
      </c>
      <c r="R2086" s="6" t="s">
        <v>37</v>
      </c>
      <c r="S2086" s="6">
        <v>1</v>
      </c>
      <c r="T2086" s="7">
        <v>56000</v>
      </c>
      <c r="U2086" t="str">
        <f t="shared" si="224"/>
        <v>Reviewed</v>
      </c>
      <c r="V2086" t="str">
        <f t="shared" si="225"/>
        <v>meets</v>
      </c>
      <c r="W2086">
        <f t="shared" si="226"/>
        <v>0</v>
      </c>
      <c r="X2086" t="str">
        <f t="shared" si="227"/>
        <v>Active</v>
      </c>
      <c r="Y2086">
        <f t="shared" si="228"/>
        <v>0.87397260273972599</v>
      </c>
      <c r="Z2086" t="str">
        <f t="shared" si="229"/>
        <v>&lt;1 Year</v>
      </c>
      <c r="AA2086" t="str">
        <f t="shared" si="230"/>
        <v>&lt;70K</v>
      </c>
    </row>
    <row r="2087" spans="1:27" ht="19.95" customHeight="1" x14ac:dyDescent="0.3">
      <c r="A2087" s="8" t="s">
        <v>2214</v>
      </c>
      <c r="B2087" s="9">
        <v>45224</v>
      </c>
      <c r="C2087" s="1" t="s">
        <v>81</v>
      </c>
      <c r="D2087" s="1" t="s">
        <v>72</v>
      </c>
      <c r="E2087" s="1" t="s">
        <v>23</v>
      </c>
      <c r="F2087" s="1" t="s">
        <v>82</v>
      </c>
      <c r="G2087" s="1" t="s">
        <v>83</v>
      </c>
      <c r="H2087" s="1" t="s">
        <v>26</v>
      </c>
      <c r="I2087" s="1" t="s">
        <v>27</v>
      </c>
      <c r="J2087" s="9">
        <v>45224</v>
      </c>
      <c r="K2087" s="9"/>
      <c r="L2087" s="1" t="s">
        <v>28</v>
      </c>
      <c r="M2087" s="1">
        <v>798</v>
      </c>
      <c r="N2087" s="1" t="s">
        <v>29</v>
      </c>
      <c r="O2087" s="1" t="s">
        <v>30</v>
      </c>
      <c r="P2087" s="1" t="s">
        <v>44</v>
      </c>
      <c r="Q2087" s="1">
        <v>3</v>
      </c>
      <c r="R2087" s="1" t="s">
        <v>37</v>
      </c>
      <c r="S2087" s="1">
        <v>2</v>
      </c>
      <c r="T2087" s="10">
        <v>80500</v>
      </c>
      <c r="U2087" t="str">
        <f t="shared" si="224"/>
        <v>Reviewed</v>
      </c>
      <c r="V2087" t="str">
        <f t="shared" si="225"/>
        <v>meets</v>
      </c>
      <c r="W2087">
        <f t="shared" si="226"/>
        <v>0</v>
      </c>
      <c r="X2087" t="str">
        <f t="shared" si="227"/>
        <v>Active</v>
      </c>
      <c r="Y2087">
        <f t="shared" si="228"/>
        <v>2.1863013698630138</v>
      </c>
      <c r="Z2087" t="str">
        <f t="shared" si="229"/>
        <v>2–3 Years</v>
      </c>
      <c r="AA2087" t="str">
        <f t="shared" si="230"/>
        <v>70K–99K</v>
      </c>
    </row>
    <row r="2088" spans="1:27" ht="19.95" customHeight="1" x14ac:dyDescent="0.3">
      <c r="A2088" s="4" t="s">
        <v>2215</v>
      </c>
      <c r="B2088" s="5">
        <v>45371</v>
      </c>
      <c r="C2088" s="6" t="s">
        <v>86</v>
      </c>
      <c r="D2088" s="6" t="s">
        <v>87</v>
      </c>
      <c r="E2088" s="6" t="s">
        <v>67</v>
      </c>
      <c r="F2088" s="6" t="s">
        <v>93</v>
      </c>
      <c r="G2088" s="6" t="s">
        <v>94</v>
      </c>
      <c r="H2088" s="6" t="s">
        <v>26</v>
      </c>
      <c r="I2088" s="6" t="s">
        <v>27</v>
      </c>
      <c r="J2088" s="5">
        <v>45371</v>
      </c>
      <c r="K2088" s="5"/>
      <c r="L2088" s="6" t="s">
        <v>28</v>
      </c>
      <c r="M2088" s="6">
        <v>651</v>
      </c>
      <c r="N2088" s="6" t="s">
        <v>52</v>
      </c>
      <c r="O2088" s="6" t="s">
        <v>63</v>
      </c>
      <c r="P2088" s="6" t="s">
        <v>44</v>
      </c>
      <c r="Q2088" s="6">
        <v>3</v>
      </c>
      <c r="R2088" s="6" t="s">
        <v>37</v>
      </c>
      <c r="S2088" s="6">
        <v>2</v>
      </c>
      <c r="T2088" s="7">
        <v>78000</v>
      </c>
      <c r="U2088" t="str">
        <f t="shared" si="224"/>
        <v>Reviewed</v>
      </c>
      <c r="V2088" t="str">
        <f t="shared" si="225"/>
        <v>meets</v>
      </c>
      <c r="W2088">
        <f t="shared" si="226"/>
        <v>0</v>
      </c>
      <c r="X2088" t="str">
        <f t="shared" si="227"/>
        <v>Active</v>
      </c>
      <c r="Y2088">
        <f t="shared" si="228"/>
        <v>1.7835616438356163</v>
      </c>
      <c r="Z2088" t="str">
        <f t="shared" si="229"/>
        <v>1–2 Years</v>
      </c>
      <c r="AA2088" t="str">
        <f t="shared" si="230"/>
        <v>70K–99K</v>
      </c>
    </row>
    <row r="2089" spans="1:27" ht="19.95" customHeight="1" x14ac:dyDescent="0.3">
      <c r="A2089" s="8" t="s">
        <v>2216</v>
      </c>
      <c r="B2089" s="9">
        <v>45719</v>
      </c>
      <c r="C2089" s="1" t="s">
        <v>91</v>
      </c>
      <c r="D2089" s="1" t="s">
        <v>87</v>
      </c>
      <c r="E2089" s="1" t="s">
        <v>92</v>
      </c>
      <c r="F2089" s="1" t="s">
        <v>114</v>
      </c>
      <c r="G2089" s="1" t="s">
        <v>94</v>
      </c>
      <c r="H2089" s="1" t="s">
        <v>43</v>
      </c>
      <c r="I2089" s="1" t="s">
        <v>27</v>
      </c>
      <c r="J2089" s="9">
        <v>45719</v>
      </c>
      <c r="K2089" s="9"/>
      <c r="L2089" s="1" t="s">
        <v>28</v>
      </c>
      <c r="M2089" s="1">
        <v>303</v>
      </c>
      <c r="N2089" s="1" t="s">
        <v>52</v>
      </c>
      <c r="O2089" s="1" t="s">
        <v>63</v>
      </c>
      <c r="P2089" s="1" t="s">
        <v>107</v>
      </c>
      <c r="Q2089" s="1">
        <v>3</v>
      </c>
      <c r="R2089" s="1" t="s">
        <v>37</v>
      </c>
      <c r="S2089" s="1">
        <v>1</v>
      </c>
      <c r="T2089" s="10">
        <v>64500</v>
      </c>
      <c r="U2089" t="str">
        <f t="shared" si="224"/>
        <v>Reviewed</v>
      </c>
      <c r="V2089" t="str">
        <f t="shared" si="225"/>
        <v>meets</v>
      </c>
      <c r="W2089">
        <f t="shared" si="226"/>
        <v>0</v>
      </c>
      <c r="X2089" t="str">
        <f t="shared" si="227"/>
        <v>Active</v>
      </c>
      <c r="Y2089">
        <f t="shared" si="228"/>
        <v>0.83013698630136989</v>
      </c>
      <c r="Z2089" t="str">
        <f t="shared" si="229"/>
        <v>&lt;1 Year</v>
      </c>
      <c r="AA2089" t="str">
        <f t="shared" si="230"/>
        <v>&lt;70K</v>
      </c>
    </row>
    <row r="2090" spans="1:27" ht="19.95" customHeight="1" x14ac:dyDescent="0.3">
      <c r="A2090" s="4" t="s">
        <v>2217</v>
      </c>
      <c r="B2090" s="5">
        <v>45348</v>
      </c>
      <c r="C2090" s="6" t="s">
        <v>21</v>
      </c>
      <c r="D2090" s="6" t="s">
        <v>22</v>
      </c>
      <c r="E2090" s="6" t="s">
        <v>23</v>
      </c>
      <c r="F2090" s="6" t="s">
        <v>121</v>
      </c>
      <c r="G2090" s="6" t="s">
        <v>25</v>
      </c>
      <c r="H2090" s="6" t="s">
        <v>49</v>
      </c>
      <c r="I2090" s="6" t="s">
        <v>50</v>
      </c>
      <c r="J2090" s="5">
        <v>45348</v>
      </c>
      <c r="K2090" s="5">
        <v>45845</v>
      </c>
      <c r="L2090" s="6" t="s">
        <v>51</v>
      </c>
      <c r="M2090" s="6">
        <v>497</v>
      </c>
      <c r="N2090" s="6" t="s">
        <v>52</v>
      </c>
      <c r="O2090" s="6" t="s">
        <v>63</v>
      </c>
      <c r="P2090" s="6" t="s">
        <v>64</v>
      </c>
      <c r="Q2090" s="6">
        <v>4</v>
      </c>
      <c r="R2090" s="6" t="s">
        <v>32</v>
      </c>
      <c r="S2090" s="6">
        <v>1</v>
      </c>
      <c r="T2090" s="7">
        <v>99000</v>
      </c>
      <c r="U2090" t="str">
        <f t="shared" si="224"/>
        <v>Reviewed</v>
      </c>
      <c r="V2090" t="str">
        <f t="shared" si="225"/>
        <v>exceeds</v>
      </c>
      <c r="W2090">
        <f t="shared" si="226"/>
        <v>1</v>
      </c>
      <c r="X2090" t="str">
        <f t="shared" si="227"/>
        <v>Attrited</v>
      </c>
      <c r="Y2090">
        <f t="shared" si="228"/>
        <v>1.3616438356164384</v>
      </c>
      <c r="Z2090" t="str">
        <f t="shared" si="229"/>
        <v>1–2 Years</v>
      </c>
      <c r="AA2090" t="str">
        <f t="shared" si="230"/>
        <v>70K–99K</v>
      </c>
    </row>
    <row r="2091" spans="1:27" ht="19.95" customHeight="1" x14ac:dyDescent="0.3">
      <c r="A2091" s="8" t="s">
        <v>2218</v>
      </c>
      <c r="B2091" s="9">
        <v>45400</v>
      </c>
      <c r="C2091" s="1" t="s">
        <v>34</v>
      </c>
      <c r="D2091" s="1" t="s">
        <v>22</v>
      </c>
      <c r="E2091" s="1" t="s">
        <v>23</v>
      </c>
      <c r="F2091" s="1" t="s">
        <v>35</v>
      </c>
      <c r="G2091" s="1" t="s">
        <v>36</v>
      </c>
      <c r="H2091" s="1" t="s">
        <v>26</v>
      </c>
      <c r="I2091" s="1" t="s">
        <v>27</v>
      </c>
      <c r="J2091" s="9">
        <v>45400</v>
      </c>
      <c r="K2091" s="9"/>
      <c r="L2091" s="1" t="s">
        <v>28</v>
      </c>
      <c r="M2091" s="1">
        <v>622</v>
      </c>
      <c r="N2091" s="1" t="s">
        <v>29</v>
      </c>
      <c r="O2091" s="1" t="s">
        <v>63</v>
      </c>
      <c r="P2091" s="1" t="s">
        <v>107</v>
      </c>
      <c r="Q2091" s="1">
        <v>4</v>
      </c>
      <c r="R2091" s="1" t="s">
        <v>32</v>
      </c>
      <c r="S2091" s="1">
        <v>2</v>
      </c>
      <c r="T2091" s="10">
        <v>87500</v>
      </c>
      <c r="U2091" t="str">
        <f t="shared" si="224"/>
        <v>Reviewed</v>
      </c>
      <c r="V2091" t="str">
        <f t="shared" si="225"/>
        <v>exceeds</v>
      </c>
      <c r="W2091">
        <f t="shared" si="226"/>
        <v>0</v>
      </c>
      <c r="X2091" t="str">
        <f t="shared" si="227"/>
        <v>Active</v>
      </c>
      <c r="Y2091">
        <f t="shared" si="228"/>
        <v>1.704109589041096</v>
      </c>
      <c r="Z2091" t="str">
        <f t="shared" si="229"/>
        <v>1–2 Years</v>
      </c>
      <c r="AA2091" t="str">
        <f t="shared" si="230"/>
        <v>70K–99K</v>
      </c>
    </row>
    <row r="2092" spans="1:27" ht="19.95" customHeight="1" x14ac:dyDescent="0.3">
      <c r="A2092" s="4" t="s">
        <v>2219</v>
      </c>
      <c r="B2092" s="5">
        <v>45035</v>
      </c>
      <c r="C2092" s="6" t="s">
        <v>39</v>
      </c>
      <c r="D2092" s="6" t="s">
        <v>22</v>
      </c>
      <c r="E2092" s="6" t="s">
        <v>40</v>
      </c>
      <c r="F2092" s="6" t="s">
        <v>174</v>
      </c>
      <c r="G2092" s="6" t="s">
        <v>42</v>
      </c>
      <c r="H2092" s="6" t="s">
        <v>26</v>
      </c>
      <c r="I2092" s="6" t="s">
        <v>27</v>
      </c>
      <c r="J2092" s="5">
        <v>45035</v>
      </c>
      <c r="K2092" s="5"/>
      <c r="L2092" s="6" t="s">
        <v>28</v>
      </c>
      <c r="M2092" s="6">
        <v>987</v>
      </c>
      <c r="N2092" s="6" t="s">
        <v>29</v>
      </c>
      <c r="O2092" s="6" t="s">
        <v>43</v>
      </c>
      <c r="P2092" s="6" t="s">
        <v>64</v>
      </c>
      <c r="Q2092" s="6">
        <v>2</v>
      </c>
      <c r="R2092" s="6" t="s">
        <v>53</v>
      </c>
      <c r="S2092" s="6">
        <v>3</v>
      </c>
      <c r="T2092" s="7">
        <v>82000</v>
      </c>
      <c r="U2092" t="str">
        <f t="shared" si="224"/>
        <v>Reviewed</v>
      </c>
      <c r="V2092" t="str">
        <f t="shared" si="225"/>
        <v>needs_support</v>
      </c>
      <c r="W2092">
        <f t="shared" si="226"/>
        <v>0</v>
      </c>
      <c r="X2092" t="str">
        <f t="shared" si="227"/>
        <v>Active</v>
      </c>
      <c r="Y2092">
        <f t="shared" si="228"/>
        <v>2.7041095890410958</v>
      </c>
      <c r="Z2092" t="str">
        <f t="shared" si="229"/>
        <v>2–3 Years</v>
      </c>
      <c r="AA2092" t="str">
        <f t="shared" si="230"/>
        <v>70K–99K</v>
      </c>
    </row>
    <row r="2093" spans="1:27" ht="19.95" customHeight="1" x14ac:dyDescent="0.3">
      <c r="A2093" s="8" t="s">
        <v>2220</v>
      </c>
      <c r="B2093" s="9">
        <v>44978</v>
      </c>
      <c r="C2093" s="1" t="s">
        <v>46</v>
      </c>
      <c r="D2093" s="1" t="s">
        <v>22</v>
      </c>
      <c r="E2093" s="1" t="s">
        <v>40</v>
      </c>
      <c r="F2093" s="1" t="s">
        <v>47</v>
      </c>
      <c r="G2093" s="1" t="s">
        <v>48</v>
      </c>
      <c r="H2093" s="1" t="s">
        <v>49</v>
      </c>
      <c r="I2093" s="1" t="s">
        <v>27</v>
      </c>
      <c r="J2093" s="9">
        <v>44978</v>
      </c>
      <c r="K2093" s="9"/>
      <c r="L2093" s="1" t="s">
        <v>28</v>
      </c>
      <c r="M2093" s="1">
        <v>1044</v>
      </c>
      <c r="N2093" s="1" t="s">
        <v>75</v>
      </c>
      <c r="O2093" s="1" t="s">
        <v>63</v>
      </c>
      <c r="P2093" s="1" t="s">
        <v>64</v>
      </c>
      <c r="Q2093" s="1">
        <v>3</v>
      </c>
      <c r="R2093" s="1" t="s">
        <v>37</v>
      </c>
      <c r="S2093" s="1">
        <v>3</v>
      </c>
      <c r="T2093" s="10">
        <v>108500</v>
      </c>
      <c r="U2093" t="str">
        <f t="shared" si="224"/>
        <v>Reviewed</v>
      </c>
      <c r="V2093" t="str">
        <f t="shared" si="225"/>
        <v>meets</v>
      </c>
      <c r="W2093">
        <f t="shared" si="226"/>
        <v>0</v>
      </c>
      <c r="X2093" t="str">
        <f t="shared" si="227"/>
        <v>Active</v>
      </c>
      <c r="Y2093">
        <f t="shared" si="228"/>
        <v>2.8602739726027395</v>
      </c>
      <c r="Z2093" t="str">
        <f t="shared" si="229"/>
        <v>2–3 Years</v>
      </c>
      <c r="AA2093" t="str">
        <f t="shared" si="230"/>
        <v>100K–129K</v>
      </c>
    </row>
    <row r="2094" spans="1:27" ht="19.95" customHeight="1" x14ac:dyDescent="0.3">
      <c r="A2094" s="4" t="s">
        <v>2221</v>
      </c>
      <c r="B2094" s="5">
        <v>45646</v>
      </c>
      <c r="C2094" s="6" t="s">
        <v>55</v>
      </c>
      <c r="D2094" s="6" t="s">
        <v>56</v>
      </c>
      <c r="E2094" s="6" t="s">
        <v>23</v>
      </c>
      <c r="F2094" s="6" t="s">
        <v>217</v>
      </c>
      <c r="G2094" s="6" t="s">
        <v>58</v>
      </c>
      <c r="H2094" s="6" t="s">
        <v>110</v>
      </c>
      <c r="I2094" s="6" t="s">
        <v>27</v>
      </c>
      <c r="J2094" s="5">
        <v>45646</v>
      </c>
      <c r="K2094" s="5"/>
      <c r="L2094" s="6" t="s">
        <v>28</v>
      </c>
      <c r="M2094" s="6">
        <v>376</v>
      </c>
      <c r="N2094" s="6" t="s">
        <v>29</v>
      </c>
      <c r="O2094" s="6" t="s">
        <v>63</v>
      </c>
      <c r="P2094" s="6" t="s">
        <v>107</v>
      </c>
      <c r="Q2094" s="6">
        <v>2</v>
      </c>
      <c r="R2094" s="6" t="s">
        <v>53</v>
      </c>
      <c r="S2094" s="6">
        <v>1</v>
      </c>
      <c r="T2094" s="7">
        <v>139000</v>
      </c>
      <c r="U2094" t="str">
        <f t="shared" si="224"/>
        <v>Reviewed</v>
      </c>
      <c r="V2094" t="str">
        <f t="shared" si="225"/>
        <v>needs_support</v>
      </c>
      <c r="W2094">
        <f t="shared" si="226"/>
        <v>0</v>
      </c>
      <c r="X2094" t="str">
        <f t="shared" si="227"/>
        <v>Active</v>
      </c>
      <c r="Y2094">
        <f t="shared" si="228"/>
        <v>1.0301369863013699</v>
      </c>
      <c r="Z2094" t="str">
        <f t="shared" si="229"/>
        <v>1–2 Years</v>
      </c>
      <c r="AA2094" t="str">
        <f t="shared" si="230"/>
        <v>130K+</v>
      </c>
    </row>
    <row r="2095" spans="1:27" ht="19.95" customHeight="1" x14ac:dyDescent="0.3">
      <c r="A2095" s="8" t="s">
        <v>2222</v>
      </c>
      <c r="B2095" s="9">
        <v>45083</v>
      </c>
      <c r="C2095" s="1" t="s">
        <v>60</v>
      </c>
      <c r="D2095" s="1" t="s">
        <v>56</v>
      </c>
      <c r="E2095" s="1" t="s">
        <v>40</v>
      </c>
      <c r="F2095" s="1" t="s">
        <v>57</v>
      </c>
      <c r="G2095" s="1" t="s">
        <v>58</v>
      </c>
      <c r="H2095" s="1" t="s">
        <v>43</v>
      </c>
      <c r="I2095" s="1" t="s">
        <v>27</v>
      </c>
      <c r="J2095" s="9">
        <v>45083</v>
      </c>
      <c r="K2095" s="9"/>
      <c r="L2095" s="1" t="s">
        <v>28</v>
      </c>
      <c r="M2095" s="1">
        <v>939</v>
      </c>
      <c r="N2095" s="1" t="s">
        <v>52</v>
      </c>
      <c r="O2095" s="1" t="s">
        <v>63</v>
      </c>
      <c r="P2095" s="1" t="s">
        <v>133</v>
      </c>
      <c r="Q2095" s="1">
        <v>3</v>
      </c>
      <c r="R2095" s="1" t="s">
        <v>37</v>
      </c>
      <c r="S2095" s="1">
        <v>3</v>
      </c>
      <c r="T2095" s="10">
        <v>58500</v>
      </c>
      <c r="U2095" t="str">
        <f t="shared" si="224"/>
        <v>Reviewed</v>
      </c>
      <c r="V2095" t="str">
        <f t="shared" si="225"/>
        <v>meets</v>
      </c>
      <c r="W2095">
        <f t="shared" si="226"/>
        <v>0</v>
      </c>
      <c r="X2095" t="str">
        <f t="shared" si="227"/>
        <v>Active</v>
      </c>
      <c r="Y2095">
        <f t="shared" si="228"/>
        <v>2.5726027397260274</v>
      </c>
      <c r="Z2095" t="str">
        <f t="shared" si="229"/>
        <v>2–3 Years</v>
      </c>
      <c r="AA2095" t="str">
        <f t="shared" si="230"/>
        <v>&lt;70K</v>
      </c>
    </row>
    <row r="2096" spans="1:27" ht="19.95" customHeight="1" x14ac:dyDescent="0.3">
      <c r="A2096" s="4" t="s">
        <v>2223</v>
      </c>
      <c r="B2096" s="5">
        <v>45232</v>
      </c>
      <c r="C2096" s="6" t="s">
        <v>66</v>
      </c>
      <c r="D2096" s="6" t="s">
        <v>56</v>
      </c>
      <c r="E2096" s="6" t="s">
        <v>67</v>
      </c>
      <c r="F2096" s="6" t="s">
        <v>68</v>
      </c>
      <c r="G2096" s="6" t="s">
        <v>69</v>
      </c>
      <c r="H2096" s="6" t="s">
        <v>26</v>
      </c>
      <c r="I2096" s="6" t="s">
        <v>27</v>
      </c>
      <c r="J2096" s="5">
        <v>45232</v>
      </c>
      <c r="K2096" s="5"/>
      <c r="L2096" s="6" t="s">
        <v>28</v>
      </c>
      <c r="M2096" s="6">
        <v>790</v>
      </c>
      <c r="N2096" s="6" t="s">
        <v>52</v>
      </c>
      <c r="O2096" s="6" t="s">
        <v>63</v>
      </c>
      <c r="P2096" s="6" t="s">
        <v>64</v>
      </c>
      <c r="Q2096" s="6">
        <v>5</v>
      </c>
      <c r="R2096" s="6" t="s">
        <v>119</v>
      </c>
      <c r="S2096" s="6">
        <v>2</v>
      </c>
      <c r="T2096" s="7">
        <v>84000</v>
      </c>
      <c r="U2096" t="str">
        <f t="shared" si="224"/>
        <v>Reviewed</v>
      </c>
      <c r="V2096" t="str">
        <f t="shared" si="225"/>
        <v>outstanding</v>
      </c>
      <c r="W2096">
        <f t="shared" si="226"/>
        <v>0</v>
      </c>
      <c r="X2096" t="str">
        <f t="shared" si="227"/>
        <v>Active</v>
      </c>
      <c r="Y2096">
        <f t="shared" si="228"/>
        <v>2.1643835616438358</v>
      </c>
      <c r="Z2096" t="str">
        <f t="shared" si="229"/>
        <v>2–3 Years</v>
      </c>
      <c r="AA2096" t="str">
        <f t="shared" si="230"/>
        <v>70K–99K</v>
      </c>
    </row>
    <row r="2097" spans="1:27" ht="19.95" customHeight="1" x14ac:dyDescent="0.3">
      <c r="A2097" s="8" t="s">
        <v>2224</v>
      </c>
      <c r="B2097" s="9">
        <v>45625</v>
      </c>
      <c r="C2097" s="1" t="s">
        <v>71</v>
      </c>
      <c r="D2097" s="1" t="s">
        <v>72</v>
      </c>
      <c r="E2097" s="1" t="s">
        <v>23</v>
      </c>
      <c r="F2097" s="1" t="s">
        <v>99</v>
      </c>
      <c r="G2097" s="1" t="s">
        <v>36</v>
      </c>
      <c r="H2097" s="1" t="s">
        <v>49</v>
      </c>
      <c r="I2097" s="1" t="s">
        <v>27</v>
      </c>
      <c r="J2097" s="9">
        <v>45625</v>
      </c>
      <c r="K2097" s="9"/>
      <c r="L2097" s="1" t="s">
        <v>28</v>
      </c>
      <c r="M2097" s="1">
        <v>397</v>
      </c>
      <c r="N2097" s="1" t="s">
        <v>52</v>
      </c>
      <c r="O2097" s="1" t="s">
        <v>63</v>
      </c>
      <c r="P2097" s="1" t="s">
        <v>64</v>
      </c>
      <c r="Q2097" s="1">
        <v>5</v>
      </c>
      <c r="R2097" s="1" t="s">
        <v>119</v>
      </c>
      <c r="S2097" s="1">
        <v>1</v>
      </c>
      <c r="T2097" s="10">
        <v>128000</v>
      </c>
      <c r="U2097" t="str">
        <f t="shared" si="224"/>
        <v>Reviewed</v>
      </c>
      <c r="V2097" t="str">
        <f t="shared" si="225"/>
        <v>outstanding</v>
      </c>
      <c r="W2097">
        <f t="shared" si="226"/>
        <v>0</v>
      </c>
      <c r="X2097" t="str">
        <f t="shared" si="227"/>
        <v>Active</v>
      </c>
      <c r="Y2097">
        <f t="shared" si="228"/>
        <v>1.0876712328767124</v>
      </c>
      <c r="Z2097" t="str">
        <f t="shared" si="229"/>
        <v>1–2 Years</v>
      </c>
      <c r="AA2097" t="str">
        <f t="shared" si="230"/>
        <v>100K–129K</v>
      </c>
    </row>
    <row r="2098" spans="1:27" ht="19.95" customHeight="1" x14ac:dyDescent="0.3">
      <c r="A2098" s="4" t="s">
        <v>2225</v>
      </c>
      <c r="B2098" s="5">
        <v>45055</v>
      </c>
      <c r="C2098" s="6" t="s">
        <v>77</v>
      </c>
      <c r="D2098" s="6" t="s">
        <v>72</v>
      </c>
      <c r="E2098" s="6" t="s">
        <v>40</v>
      </c>
      <c r="F2098" s="6" t="s">
        <v>78</v>
      </c>
      <c r="G2098" s="6" t="s">
        <v>79</v>
      </c>
      <c r="H2098" s="6" t="s">
        <v>49</v>
      </c>
      <c r="I2098" s="6" t="s">
        <v>27</v>
      </c>
      <c r="J2098" s="5">
        <v>45055</v>
      </c>
      <c r="K2098" s="5"/>
      <c r="L2098" s="6" t="s">
        <v>28</v>
      </c>
      <c r="M2098" s="6">
        <v>967</v>
      </c>
      <c r="N2098" s="6" t="s">
        <v>75</v>
      </c>
      <c r="O2098" s="6" t="s">
        <v>170</v>
      </c>
      <c r="P2098" s="6" t="s">
        <v>133</v>
      </c>
      <c r="Q2098" s="6">
        <v>3</v>
      </c>
      <c r="R2098" s="6" t="s">
        <v>37</v>
      </c>
      <c r="S2098" s="6">
        <v>3</v>
      </c>
      <c r="T2098" s="7">
        <v>128500</v>
      </c>
      <c r="U2098" t="str">
        <f t="shared" si="224"/>
        <v>Reviewed</v>
      </c>
      <c r="V2098" t="str">
        <f t="shared" si="225"/>
        <v>meets</v>
      </c>
      <c r="W2098">
        <f t="shared" si="226"/>
        <v>0</v>
      </c>
      <c r="X2098" t="str">
        <f t="shared" si="227"/>
        <v>Active</v>
      </c>
      <c r="Y2098">
        <f t="shared" si="228"/>
        <v>2.6493150684931508</v>
      </c>
      <c r="Z2098" t="str">
        <f t="shared" si="229"/>
        <v>2–3 Years</v>
      </c>
      <c r="AA2098" t="str">
        <f t="shared" si="230"/>
        <v>100K–129K</v>
      </c>
    </row>
    <row r="2099" spans="1:27" ht="19.95" customHeight="1" x14ac:dyDescent="0.3">
      <c r="A2099" s="8" t="s">
        <v>2226</v>
      </c>
      <c r="B2099" s="9">
        <v>45537</v>
      </c>
      <c r="C2099" s="1" t="s">
        <v>81</v>
      </c>
      <c r="D2099" s="1" t="s">
        <v>72</v>
      </c>
      <c r="E2099" s="1" t="s">
        <v>23</v>
      </c>
      <c r="F2099" s="1" t="s">
        <v>154</v>
      </c>
      <c r="G2099" s="1" t="s">
        <v>83</v>
      </c>
      <c r="H2099" s="1" t="s">
        <v>43</v>
      </c>
      <c r="I2099" s="1" t="s">
        <v>27</v>
      </c>
      <c r="J2099" s="9">
        <v>45537</v>
      </c>
      <c r="K2099" s="9"/>
      <c r="L2099" s="1" t="s">
        <v>28</v>
      </c>
      <c r="M2099" s="1">
        <v>485</v>
      </c>
      <c r="N2099" s="1" t="s">
        <v>52</v>
      </c>
      <c r="O2099" s="1" t="s">
        <v>63</v>
      </c>
      <c r="P2099" s="1" t="s">
        <v>107</v>
      </c>
      <c r="Q2099" s="1">
        <v>3</v>
      </c>
      <c r="R2099" s="1" t="s">
        <v>37</v>
      </c>
      <c r="S2099" s="1">
        <v>1</v>
      </c>
      <c r="T2099" s="10">
        <v>78000</v>
      </c>
      <c r="U2099" t="str">
        <f t="shared" si="224"/>
        <v>Reviewed</v>
      </c>
      <c r="V2099" t="str">
        <f t="shared" si="225"/>
        <v>meets</v>
      </c>
      <c r="W2099">
        <f t="shared" si="226"/>
        <v>0</v>
      </c>
      <c r="X2099" t="str">
        <f t="shared" si="227"/>
        <v>Active</v>
      </c>
      <c r="Y2099">
        <f t="shared" si="228"/>
        <v>1.3287671232876712</v>
      </c>
      <c r="Z2099" t="str">
        <f t="shared" si="229"/>
        <v>1–2 Years</v>
      </c>
      <c r="AA2099" t="str">
        <f t="shared" si="230"/>
        <v>70K–99K</v>
      </c>
    </row>
    <row r="2100" spans="1:27" ht="19.95" customHeight="1" x14ac:dyDescent="0.3">
      <c r="A2100" s="4" t="s">
        <v>2227</v>
      </c>
      <c r="B2100" s="5">
        <v>45864</v>
      </c>
      <c r="C2100" s="6" t="s">
        <v>86</v>
      </c>
      <c r="D2100" s="6" t="s">
        <v>87</v>
      </c>
      <c r="E2100" s="6" t="s">
        <v>67</v>
      </c>
      <c r="F2100" s="6" t="s">
        <v>135</v>
      </c>
      <c r="G2100" s="6" t="s">
        <v>89</v>
      </c>
      <c r="H2100" s="6" t="s">
        <v>43</v>
      </c>
      <c r="I2100" s="6" t="s">
        <v>50</v>
      </c>
      <c r="J2100" s="5">
        <v>45864</v>
      </c>
      <c r="K2100" s="5">
        <v>45990</v>
      </c>
      <c r="L2100" s="6" t="s">
        <v>51</v>
      </c>
      <c r="M2100" s="6">
        <v>126</v>
      </c>
      <c r="N2100" s="6" t="s">
        <v>75</v>
      </c>
      <c r="O2100" s="6" t="s">
        <v>30</v>
      </c>
      <c r="P2100" s="6" t="s">
        <v>44</v>
      </c>
      <c r="Q2100" s="6" t="s">
        <v>95</v>
      </c>
      <c r="R2100" s="6" t="s">
        <v>28</v>
      </c>
      <c r="S2100" s="6">
        <v>0</v>
      </c>
      <c r="T2100" s="7">
        <v>60000</v>
      </c>
      <c r="U2100" t="str">
        <f t="shared" si="224"/>
        <v>Not Reviewed</v>
      </c>
      <c r="V2100" t="str">
        <f t="shared" si="225"/>
        <v>Not Reviewed</v>
      </c>
      <c r="W2100">
        <f t="shared" si="226"/>
        <v>1</v>
      </c>
      <c r="X2100" t="str">
        <f t="shared" si="227"/>
        <v>Attrited</v>
      </c>
      <c r="Y2100">
        <f t="shared" si="228"/>
        <v>0.34520547945205482</v>
      </c>
      <c r="Z2100" t="str">
        <f t="shared" si="229"/>
        <v>&lt;1 Year</v>
      </c>
      <c r="AA2100" t="str">
        <f t="shared" si="230"/>
        <v>&lt;70K</v>
      </c>
    </row>
    <row r="2101" spans="1:27" ht="19.95" customHeight="1" x14ac:dyDescent="0.3">
      <c r="A2101" s="8" t="s">
        <v>2228</v>
      </c>
      <c r="B2101" s="9">
        <v>45257</v>
      </c>
      <c r="C2101" s="1" t="s">
        <v>91</v>
      </c>
      <c r="D2101" s="1" t="s">
        <v>87</v>
      </c>
      <c r="E2101" s="1" t="s">
        <v>92</v>
      </c>
      <c r="F2101" s="1" t="s">
        <v>99</v>
      </c>
      <c r="G2101" s="1" t="s">
        <v>36</v>
      </c>
      <c r="H2101" s="1" t="s">
        <v>49</v>
      </c>
      <c r="I2101" s="1" t="s">
        <v>27</v>
      </c>
      <c r="J2101" s="9">
        <v>45257</v>
      </c>
      <c r="K2101" s="9"/>
      <c r="L2101" s="1" t="s">
        <v>28</v>
      </c>
      <c r="M2101" s="1">
        <v>765</v>
      </c>
      <c r="N2101" s="1" t="s">
        <v>29</v>
      </c>
      <c r="O2101" s="1" t="s">
        <v>63</v>
      </c>
      <c r="P2101" s="1" t="s">
        <v>107</v>
      </c>
      <c r="Q2101" s="1">
        <v>3</v>
      </c>
      <c r="R2101" s="1" t="s">
        <v>37</v>
      </c>
      <c r="S2101" s="1">
        <v>2</v>
      </c>
      <c r="T2101" s="10">
        <v>98000</v>
      </c>
      <c r="U2101" t="str">
        <f t="shared" si="224"/>
        <v>Reviewed</v>
      </c>
      <c r="V2101" t="str">
        <f t="shared" si="225"/>
        <v>meets</v>
      </c>
      <c r="W2101">
        <f t="shared" si="226"/>
        <v>0</v>
      </c>
      <c r="X2101" t="str">
        <f t="shared" si="227"/>
        <v>Active</v>
      </c>
      <c r="Y2101">
        <f t="shared" si="228"/>
        <v>2.095890410958904</v>
      </c>
      <c r="Z2101" t="str">
        <f t="shared" si="229"/>
        <v>2–3 Years</v>
      </c>
      <c r="AA2101" t="str">
        <f t="shared" si="230"/>
        <v>70K–99K</v>
      </c>
    </row>
    <row r="2102" spans="1:27" ht="19.95" customHeight="1" x14ac:dyDescent="0.3">
      <c r="A2102" s="4" t="s">
        <v>2229</v>
      </c>
      <c r="B2102" s="5">
        <v>45275</v>
      </c>
      <c r="C2102" s="6" t="s">
        <v>21</v>
      </c>
      <c r="D2102" s="6" t="s">
        <v>22</v>
      </c>
      <c r="E2102" s="6" t="s">
        <v>23</v>
      </c>
      <c r="F2102" s="6" t="s">
        <v>727</v>
      </c>
      <c r="G2102" s="6" t="s">
        <v>25</v>
      </c>
      <c r="H2102" s="6" t="s">
        <v>110</v>
      </c>
      <c r="I2102" s="6" t="s">
        <v>27</v>
      </c>
      <c r="J2102" s="5">
        <v>45275</v>
      </c>
      <c r="K2102" s="5"/>
      <c r="L2102" s="6" t="s">
        <v>28</v>
      </c>
      <c r="M2102" s="6">
        <v>747</v>
      </c>
      <c r="N2102" s="6" t="s">
        <v>29</v>
      </c>
      <c r="O2102" s="6" t="s">
        <v>170</v>
      </c>
      <c r="P2102" s="6" t="s">
        <v>31</v>
      </c>
      <c r="Q2102" s="6">
        <v>3</v>
      </c>
      <c r="R2102" s="6" t="s">
        <v>37</v>
      </c>
      <c r="S2102" s="6">
        <v>2</v>
      </c>
      <c r="T2102" s="7">
        <v>172000</v>
      </c>
      <c r="U2102" t="str">
        <f t="shared" si="224"/>
        <v>Reviewed</v>
      </c>
      <c r="V2102" t="str">
        <f t="shared" si="225"/>
        <v>meets</v>
      </c>
      <c r="W2102">
        <f t="shared" si="226"/>
        <v>0</v>
      </c>
      <c r="X2102" t="str">
        <f t="shared" si="227"/>
        <v>Active</v>
      </c>
      <c r="Y2102">
        <f t="shared" si="228"/>
        <v>2.0465753424657533</v>
      </c>
      <c r="Z2102" t="str">
        <f t="shared" si="229"/>
        <v>2–3 Years</v>
      </c>
      <c r="AA2102" t="str">
        <f t="shared" si="230"/>
        <v>130K+</v>
      </c>
    </row>
    <row r="2103" spans="1:27" ht="19.95" customHeight="1" x14ac:dyDescent="0.3">
      <c r="A2103" s="8" t="s">
        <v>2230</v>
      </c>
      <c r="B2103" s="9">
        <v>45878</v>
      </c>
      <c r="C2103" s="1" t="s">
        <v>34</v>
      </c>
      <c r="D2103" s="1" t="s">
        <v>22</v>
      </c>
      <c r="E2103" s="1" t="s">
        <v>23</v>
      </c>
      <c r="F2103" s="1" t="s">
        <v>35</v>
      </c>
      <c r="G2103" s="1" t="s">
        <v>36</v>
      </c>
      <c r="H2103" s="1" t="s">
        <v>26</v>
      </c>
      <c r="I2103" s="1" t="s">
        <v>27</v>
      </c>
      <c r="J2103" s="9">
        <v>45878</v>
      </c>
      <c r="K2103" s="9"/>
      <c r="L2103" s="1" t="s">
        <v>28</v>
      </c>
      <c r="M2103" s="1">
        <v>144</v>
      </c>
      <c r="N2103" s="1" t="s">
        <v>75</v>
      </c>
      <c r="O2103" s="1" t="s">
        <v>63</v>
      </c>
      <c r="P2103" s="1" t="s">
        <v>31</v>
      </c>
      <c r="Q2103" s="1" t="s">
        <v>95</v>
      </c>
      <c r="R2103" s="1" t="s">
        <v>28</v>
      </c>
      <c r="S2103" s="1">
        <v>0</v>
      </c>
      <c r="T2103" s="10">
        <v>89500</v>
      </c>
      <c r="U2103" t="str">
        <f t="shared" si="224"/>
        <v>Not Reviewed</v>
      </c>
      <c r="V2103" t="str">
        <f t="shared" si="225"/>
        <v>Not Reviewed</v>
      </c>
      <c r="W2103">
        <f t="shared" si="226"/>
        <v>0</v>
      </c>
      <c r="X2103" t="str">
        <f t="shared" si="227"/>
        <v>Active</v>
      </c>
      <c r="Y2103">
        <f t="shared" si="228"/>
        <v>0.39452054794520547</v>
      </c>
      <c r="Z2103" t="str">
        <f t="shared" si="229"/>
        <v>&lt;1 Year</v>
      </c>
      <c r="AA2103" t="str">
        <f t="shared" si="230"/>
        <v>70K–99K</v>
      </c>
    </row>
    <row r="2104" spans="1:27" ht="19.95" customHeight="1" x14ac:dyDescent="0.3">
      <c r="A2104" s="4" t="s">
        <v>2231</v>
      </c>
      <c r="B2104" s="5">
        <v>45502</v>
      </c>
      <c r="C2104" s="6" t="s">
        <v>39</v>
      </c>
      <c r="D2104" s="6" t="s">
        <v>22</v>
      </c>
      <c r="E2104" s="6" t="s">
        <v>40</v>
      </c>
      <c r="F2104" s="6" t="s">
        <v>174</v>
      </c>
      <c r="G2104" s="6" t="s">
        <v>42</v>
      </c>
      <c r="H2104" s="6" t="s">
        <v>26</v>
      </c>
      <c r="I2104" s="6" t="s">
        <v>27</v>
      </c>
      <c r="J2104" s="5">
        <v>45502</v>
      </c>
      <c r="K2104" s="5"/>
      <c r="L2104" s="6" t="s">
        <v>28</v>
      </c>
      <c r="M2104" s="6">
        <v>520</v>
      </c>
      <c r="N2104" s="6" t="s">
        <v>75</v>
      </c>
      <c r="O2104" s="6" t="s">
        <v>170</v>
      </c>
      <c r="P2104" s="6" t="s">
        <v>31</v>
      </c>
      <c r="Q2104" s="6">
        <v>3</v>
      </c>
      <c r="R2104" s="6" t="s">
        <v>37</v>
      </c>
      <c r="S2104" s="6">
        <v>1</v>
      </c>
      <c r="T2104" s="7">
        <v>96000</v>
      </c>
      <c r="U2104" t="str">
        <f t="shared" si="224"/>
        <v>Reviewed</v>
      </c>
      <c r="V2104" t="str">
        <f t="shared" si="225"/>
        <v>meets</v>
      </c>
      <c r="W2104">
        <f t="shared" si="226"/>
        <v>0</v>
      </c>
      <c r="X2104" t="str">
        <f t="shared" si="227"/>
        <v>Active</v>
      </c>
      <c r="Y2104">
        <f t="shared" si="228"/>
        <v>1.4246575342465753</v>
      </c>
      <c r="Z2104" t="str">
        <f t="shared" si="229"/>
        <v>1–2 Years</v>
      </c>
      <c r="AA2104" t="str">
        <f t="shared" si="230"/>
        <v>70K–99K</v>
      </c>
    </row>
    <row r="2105" spans="1:27" ht="19.95" customHeight="1" x14ac:dyDescent="0.3">
      <c r="A2105" s="8" t="s">
        <v>2232</v>
      </c>
      <c r="B2105" s="9">
        <v>45849</v>
      </c>
      <c r="C2105" s="1" t="s">
        <v>46</v>
      </c>
      <c r="D2105" s="1" t="s">
        <v>22</v>
      </c>
      <c r="E2105" s="1" t="s">
        <v>40</v>
      </c>
      <c r="F2105" s="1" t="s">
        <v>143</v>
      </c>
      <c r="G2105" s="1" t="s">
        <v>48</v>
      </c>
      <c r="H2105" s="1" t="s">
        <v>43</v>
      </c>
      <c r="I2105" s="1" t="s">
        <v>50</v>
      </c>
      <c r="J2105" s="9">
        <v>45849</v>
      </c>
      <c r="K2105" s="9">
        <v>45947</v>
      </c>
      <c r="L2105" s="1" t="s">
        <v>51</v>
      </c>
      <c r="M2105" s="1">
        <v>98</v>
      </c>
      <c r="N2105" s="1" t="s">
        <v>29</v>
      </c>
      <c r="O2105" s="1" t="s">
        <v>63</v>
      </c>
      <c r="P2105" s="1" t="s">
        <v>64</v>
      </c>
      <c r="Q2105" s="1" t="s">
        <v>95</v>
      </c>
      <c r="R2105" s="1" t="s">
        <v>28</v>
      </c>
      <c r="S2105" s="1">
        <v>0</v>
      </c>
      <c r="T2105" s="10">
        <v>59000</v>
      </c>
      <c r="U2105" t="str">
        <f t="shared" si="224"/>
        <v>Not Reviewed</v>
      </c>
      <c r="V2105" t="str">
        <f t="shared" si="225"/>
        <v>Not Reviewed</v>
      </c>
      <c r="W2105">
        <f t="shared" si="226"/>
        <v>1</v>
      </c>
      <c r="X2105" t="str">
        <f t="shared" si="227"/>
        <v>Attrited</v>
      </c>
      <c r="Y2105">
        <f t="shared" si="228"/>
        <v>0.26849315068493151</v>
      </c>
      <c r="Z2105" t="str">
        <f t="shared" si="229"/>
        <v>&lt;1 Year</v>
      </c>
      <c r="AA2105" t="str">
        <f t="shared" si="230"/>
        <v>&lt;70K</v>
      </c>
    </row>
    <row r="2106" spans="1:27" ht="19.95" customHeight="1" x14ac:dyDescent="0.3">
      <c r="A2106" s="4" t="s">
        <v>2233</v>
      </c>
      <c r="B2106" s="5">
        <v>44950</v>
      </c>
      <c r="C2106" s="6" t="s">
        <v>55</v>
      </c>
      <c r="D2106" s="6" t="s">
        <v>56</v>
      </c>
      <c r="E2106" s="6" t="s">
        <v>23</v>
      </c>
      <c r="F2106" s="6" t="s">
        <v>61</v>
      </c>
      <c r="G2106" s="6" t="s">
        <v>62</v>
      </c>
      <c r="H2106" s="6" t="s">
        <v>26</v>
      </c>
      <c r="I2106" s="6" t="s">
        <v>50</v>
      </c>
      <c r="J2106" s="5">
        <v>44950</v>
      </c>
      <c r="K2106" s="5">
        <v>45356</v>
      </c>
      <c r="L2106" s="6" t="s">
        <v>51</v>
      </c>
      <c r="M2106" s="6">
        <v>406</v>
      </c>
      <c r="N2106" s="6" t="s">
        <v>52</v>
      </c>
      <c r="O2106" s="6" t="s">
        <v>105</v>
      </c>
      <c r="P2106" s="6" t="s">
        <v>64</v>
      </c>
      <c r="Q2106" s="6">
        <v>3</v>
      </c>
      <c r="R2106" s="6" t="s">
        <v>37</v>
      </c>
      <c r="S2106" s="6">
        <v>1</v>
      </c>
      <c r="T2106" s="7">
        <v>77000</v>
      </c>
      <c r="U2106" t="str">
        <f t="shared" si="224"/>
        <v>Reviewed</v>
      </c>
      <c r="V2106" t="str">
        <f t="shared" si="225"/>
        <v>meets</v>
      </c>
      <c r="W2106">
        <f t="shared" si="226"/>
        <v>1</v>
      </c>
      <c r="X2106" t="str">
        <f t="shared" si="227"/>
        <v>Attrited</v>
      </c>
      <c r="Y2106">
        <f t="shared" si="228"/>
        <v>1.1123287671232878</v>
      </c>
      <c r="Z2106" t="str">
        <f t="shared" si="229"/>
        <v>1–2 Years</v>
      </c>
      <c r="AA2106" t="str">
        <f t="shared" si="230"/>
        <v>70K–99K</v>
      </c>
    </row>
    <row r="2107" spans="1:27" ht="19.95" customHeight="1" x14ac:dyDescent="0.3">
      <c r="A2107" s="8" t="s">
        <v>2234</v>
      </c>
      <c r="B2107" s="9">
        <v>45577</v>
      </c>
      <c r="C2107" s="1" t="s">
        <v>60</v>
      </c>
      <c r="D2107" s="1" t="s">
        <v>56</v>
      </c>
      <c r="E2107" s="1" t="s">
        <v>40</v>
      </c>
      <c r="F2107" s="1" t="s">
        <v>104</v>
      </c>
      <c r="G2107" s="1" t="s">
        <v>62</v>
      </c>
      <c r="H2107" s="1" t="s">
        <v>43</v>
      </c>
      <c r="I2107" s="1" t="s">
        <v>27</v>
      </c>
      <c r="J2107" s="9">
        <v>45577</v>
      </c>
      <c r="K2107" s="9"/>
      <c r="L2107" s="1" t="s">
        <v>28</v>
      </c>
      <c r="M2107" s="1">
        <v>445</v>
      </c>
      <c r="N2107" s="1" t="s">
        <v>29</v>
      </c>
      <c r="O2107" s="1" t="s">
        <v>30</v>
      </c>
      <c r="P2107" s="1" t="s">
        <v>31</v>
      </c>
      <c r="Q2107" s="1">
        <v>3</v>
      </c>
      <c r="R2107" s="1" t="s">
        <v>37</v>
      </c>
      <c r="S2107" s="1">
        <v>1</v>
      </c>
      <c r="T2107" s="10">
        <v>66000</v>
      </c>
      <c r="U2107" t="str">
        <f t="shared" si="224"/>
        <v>Reviewed</v>
      </c>
      <c r="V2107" t="str">
        <f t="shared" si="225"/>
        <v>meets</v>
      </c>
      <c r="W2107">
        <f t="shared" si="226"/>
        <v>0</v>
      </c>
      <c r="X2107" t="str">
        <f t="shared" si="227"/>
        <v>Active</v>
      </c>
      <c r="Y2107">
        <f t="shared" si="228"/>
        <v>1.2191780821917808</v>
      </c>
      <c r="Z2107" t="str">
        <f t="shared" si="229"/>
        <v>1–2 Years</v>
      </c>
      <c r="AA2107" t="str">
        <f t="shared" si="230"/>
        <v>&lt;70K</v>
      </c>
    </row>
    <row r="2108" spans="1:27" ht="19.95" customHeight="1" x14ac:dyDescent="0.3">
      <c r="A2108" s="4" t="s">
        <v>2235</v>
      </c>
      <c r="B2108" s="5">
        <v>45437</v>
      </c>
      <c r="C2108" s="6" t="s">
        <v>66</v>
      </c>
      <c r="D2108" s="6" t="s">
        <v>56</v>
      </c>
      <c r="E2108" s="6" t="s">
        <v>67</v>
      </c>
      <c r="F2108" s="6" t="s">
        <v>99</v>
      </c>
      <c r="G2108" s="6" t="s">
        <v>36</v>
      </c>
      <c r="H2108" s="6" t="s">
        <v>49</v>
      </c>
      <c r="I2108" s="6" t="s">
        <v>27</v>
      </c>
      <c r="J2108" s="5">
        <v>45437</v>
      </c>
      <c r="K2108" s="5"/>
      <c r="L2108" s="6" t="s">
        <v>28</v>
      </c>
      <c r="M2108" s="6">
        <v>585</v>
      </c>
      <c r="N2108" s="6" t="s">
        <v>29</v>
      </c>
      <c r="O2108" s="6" t="s">
        <v>63</v>
      </c>
      <c r="P2108" s="6" t="s">
        <v>107</v>
      </c>
      <c r="Q2108" s="6">
        <v>3</v>
      </c>
      <c r="R2108" s="6" t="s">
        <v>37</v>
      </c>
      <c r="S2108" s="6">
        <v>2</v>
      </c>
      <c r="T2108" s="7">
        <v>139000</v>
      </c>
      <c r="U2108" t="str">
        <f t="shared" si="224"/>
        <v>Reviewed</v>
      </c>
      <c r="V2108" t="str">
        <f t="shared" si="225"/>
        <v>meets</v>
      </c>
      <c r="W2108">
        <f t="shared" si="226"/>
        <v>0</v>
      </c>
      <c r="X2108" t="str">
        <f t="shared" si="227"/>
        <v>Active</v>
      </c>
      <c r="Y2108">
        <f t="shared" si="228"/>
        <v>1.6027397260273972</v>
      </c>
      <c r="Z2108" t="str">
        <f t="shared" si="229"/>
        <v>1–2 Years</v>
      </c>
      <c r="AA2108" t="str">
        <f t="shared" si="230"/>
        <v>130K+</v>
      </c>
    </row>
    <row r="2109" spans="1:27" ht="19.95" customHeight="1" x14ac:dyDescent="0.3">
      <c r="A2109" s="8" t="s">
        <v>2236</v>
      </c>
      <c r="B2109" s="9">
        <v>45520</v>
      </c>
      <c r="C2109" s="1" t="s">
        <v>71</v>
      </c>
      <c r="D2109" s="1" t="s">
        <v>72</v>
      </c>
      <c r="E2109" s="1" t="s">
        <v>23</v>
      </c>
      <c r="F2109" s="1" t="s">
        <v>150</v>
      </c>
      <c r="G2109" s="1" t="s">
        <v>74</v>
      </c>
      <c r="H2109" s="1" t="s">
        <v>26</v>
      </c>
      <c r="I2109" s="1" t="s">
        <v>27</v>
      </c>
      <c r="J2109" s="9">
        <v>45520</v>
      </c>
      <c r="K2109" s="9"/>
      <c r="L2109" s="1" t="s">
        <v>28</v>
      </c>
      <c r="M2109" s="1">
        <v>502</v>
      </c>
      <c r="N2109" s="1" t="s">
        <v>75</v>
      </c>
      <c r="O2109" s="1" t="s">
        <v>30</v>
      </c>
      <c r="P2109" s="1" t="s">
        <v>133</v>
      </c>
      <c r="Q2109" s="1">
        <v>4</v>
      </c>
      <c r="R2109" s="1" t="s">
        <v>32</v>
      </c>
      <c r="S2109" s="1">
        <v>1</v>
      </c>
      <c r="T2109" s="10">
        <v>99000</v>
      </c>
      <c r="U2109" t="str">
        <f t="shared" si="224"/>
        <v>Reviewed</v>
      </c>
      <c r="V2109" t="str">
        <f t="shared" si="225"/>
        <v>exceeds</v>
      </c>
      <c r="W2109">
        <f t="shared" si="226"/>
        <v>0</v>
      </c>
      <c r="X2109" t="str">
        <f t="shared" si="227"/>
        <v>Active</v>
      </c>
      <c r="Y2109">
        <f t="shared" si="228"/>
        <v>1.3753424657534246</v>
      </c>
      <c r="Z2109" t="str">
        <f t="shared" si="229"/>
        <v>1–2 Years</v>
      </c>
      <c r="AA2109" t="str">
        <f t="shared" si="230"/>
        <v>70K–99K</v>
      </c>
    </row>
    <row r="2110" spans="1:27" ht="19.95" customHeight="1" x14ac:dyDescent="0.3">
      <c r="A2110" s="4" t="s">
        <v>2237</v>
      </c>
      <c r="B2110" s="5">
        <v>45859</v>
      </c>
      <c r="C2110" s="6" t="s">
        <v>77</v>
      </c>
      <c r="D2110" s="6" t="s">
        <v>72</v>
      </c>
      <c r="E2110" s="6" t="s">
        <v>40</v>
      </c>
      <c r="F2110" s="6" t="s">
        <v>152</v>
      </c>
      <c r="G2110" s="6" t="s">
        <v>94</v>
      </c>
      <c r="H2110" s="6" t="s">
        <v>49</v>
      </c>
      <c r="I2110" s="6" t="s">
        <v>27</v>
      </c>
      <c r="J2110" s="5">
        <v>45859</v>
      </c>
      <c r="K2110" s="5"/>
      <c r="L2110" s="6" t="s">
        <v>28</v>
      </c>
      <c r="M2110" s="6">
        <v>163</v>
      </c>
      <c r="N2110" s="6" t="s">
        <v>52</v>
      </c>
      <c r="O2110" s="6" t="s">
        <v>63</v>
      </c>
      <c r="P2110" s="6" t="s">
        <v>64</v>
      </c>
      <c r="Q2110" s="6" t="s">
        <v>95</v>
      </c>
      <c r="R2110" s="6" t="s">
        <v>28</v>
      </c>
      <c r="S2110" s="6">
        <v>0</v>
      </c>
      <c r="T2110" s="7">
        <v>124000</v>
      </c>
      <c r="U2110" t="str">
        <f t="shared" si="224"/>
        <v>Not Reviewed</v>
      </c>
      <c r="V2110" t="str">
        <f t="shared" si="225"/>
        <v>Not Reviewed</v>
      </c>
      <c r="W2110">
        <f t="shared" si="226"/>
        <v>0</v>
      </c>
      <c r="X2110" t="str">
        <f t="shared" si="227"/>
        <v>Active</v>
      </c>
      <c r="Y2110">
        <f t="shared" si="228"/>
        <v>0.44657534246575342</v>
      </c>
      <c r="Z2110" t="str">
        <f t="shared" si="229"/>
        <v>&lt;1 Year</v>
      </c>
      <c r="AA2110" t="str">
        <f t="shared" si="230"/>
        <v>100K–129K</v>
      </c>
    </row>
    <row r="2111" spans="1:27" ht="19.95" customHeight="1" x14ac:dyDescent="0.3">
      <c r="A2111" s="8" t="s">
        <v>2238</v>
      </c>
      <c r="B2111" s="9">
        <v>45198</v>
      </c>
      <c r="C2111" s="1" t="s">
        <v>81</v>
      </c>
      <c r="D2111" s="1" t="s">
        <v>72</v>
      </c>
      <c r="E2111" s="1" t="s">
        <v>23</v>
      </c>
      <c r="F2111" s="1" t="s">
        <v>223</v>
      </c>
      <c r="G2111" s="1" t="s">
        <v>83</v>
      </c>
      <c r="H2111" s="1" t="s">
        <v>49</v>
      </c>
      <c r="I2111" s="1" t="s">
        <v>27</v>
      </c>
      <c r="J2111" s="9">
        <v>45198</v>
      </c>
      <c r="K2111" s="9"/>
      <c r="L2111" s="1" t="s">
        <v>28</v>
      </c>
      <c r="M2111" s="1">
        <v>824</v>
      </c>
      <c r="N2111" s="1" t="s">
        <v>29</v>
      </c>
      <c r="O2111" s="1" t="s">
        <v>30</v>
      </c>
      <c r="P2111" s="1" t="s">
        <v>64</v>
      </c>
      <c r="Q2111" s="1">
        <v>3</v>
      </c>
      <c r="R2111" s="1" t="s">
        <v>37</v>
      </c>
      <c r="S2111" s="1">
        <v>2</v>
      </c>
      <c r="T2111" s="10">
        <v>121000</v>
      </c>
      <c r="U2111" t="str">
        <f t="shared" si="224"/>
        <v>Reviewed</v>
      </c>
      <c r="V2111" t="str">
        <f t="shared" si="225"/>
        <v>meets</v>
      </c>
      <c r="W2111">
        <f t="shared" si="226"/>
        <v>0</v>
      </c>
      <c r="X2111" t="str">
        <f t="shared" si="227"/>
        <v>Active</v>
      </c>
      <c r="Y2111">
        <f t="shared" si="228"/>
        <v>2.2575342465753425</v>
      </c>
      <c r="Z2111" t="str">
        <f t="shared" si="229"/>
        <v>2–3 Years</v>
      </c>
      <c r="AA2111" t="str">
        <f t="shared" si="230"/>
        <v>100K–129K</v>
      </c>
    </row>
    <row r="2112" spans="1:27" ht="19.95" customHeight="1" x14ac:dyDescent="0.3">
      <c r="A2112" s="4" t="s">
        <v>2239</v>
      </c>
      <c r="B2112" s="5">
        <v>45008</v>
      </c>
      <c r="C2112" s="6" t="s">
        <v>86</v>
      </c>
      <c r="D2112" s="6" t="s">
        <v>87</v>
      </c>
      <c r="E2112" s="6" t="s">
        <v>67</v>
      </c>
      <c r="F2112" s="6" t="s">
        <v>88</v>
      </c>
      <c r="G2112" s="6" t="s">
        <v>89</v>
      </c>
      <c r="H2112" s="6" t="s">
        <v>49</v>
      </c>
      <c r="I2112" s="6" t="s">
        <v>27</v>
      </c>
      <c r="J2112" s="5">
        <v>45008</v>
      </c>
      <c r="K2112" s="5"/>
      <c r="L2112" s="6" t="s">
        <v>28</v>
      </c>
      <c r="M2112" s="6">
        <v>1014</v>
      </c>
      <c r="N2112" s="6" t="s">
        <v>52</v>
      </c>
      <c r="O2112" s="6" t="s">
        <v>43</v>
      </c>
      <c r="P2112" s="6" t="s">
        <v>64</v>
      </c>
      <c r="Q2112" s="6">
        <v>2</v>
      </c>
      <c r="R2112" s="6" t="s">
        <v>53</v>
      </c>
      <c r="S2112" s="6">
        <v>3</v>
      </c>
      <c r="T2112" s="7">
        <v>124000</v>
      </c>
      <c r="U2112" t="str">
        <f t="shared" si="224"/>
        <v>Reviewed</v>
      </c>
      <c r="V2112" t="str">
        <f t="shared" si="225"/>
        <v>needs_support</v>
      </c>
      <c r="W2112">
        <f t="shared" si="226"/>
        <v>0</v>
      </c>
      <c r="X2112" t="str">
        <f t="shared" si="227"/>
        <v>Active</v>
      </c>
      <c r="Y2112">
        <f t="shared" si="228"/>
        <v>2.7780821917808218</v>
      </c>
      <c r="Z2112" t="str">
        <f t="shared" si="229"/>
        <v>2–3 Years</v>
      </c>
      <c r="AA2112" t="str">
        <f t="shared" si="230"/>
        <v>100K–129K</v>
      </c>
    </row>
    <row r="2113" spans="1:27" ht="19.95" customHeight="1" x14ac:dyDescent="0.3">
      <c r="A2113" s="8" t="s">
        <v>2240</v>
      </c>
      <c r="B2113" s="9">
        <v>45093</v>
      </c>
      <c r="C2113" s="1" t="s">
        <v>91</v>
      </c>
      <c r="D2113" s="1" t="s">
        <v>87</v>
      </c>
      <c r="E2113" s="1" t="s">
        <v>92</v>
      </c>
      <c r="F2113" s="1" t="s">
        <v>93</v>
      </c>
      <c r="G2113" s="1" t="s">
        <v>94</v>
      </c>
      <c r="H2113" s="1" t="s">
        <v>26</v>
      </c>
      <c r="I2113" s="1" t="s">
        <v>50</v>
      </c>
      <c r="J2113" s="9">
        <v>45093</v>
      </c>
      <c r="K2113" s="9">
        <v>45459</v>
      </c>
      <c r="L2113" s="1" t="s">
        <v>51</v>
      </c>
      <c r="M2113" s="1">
        <v>366</v>
      </c>
      <c r="N2113" s="1" t="s">
        <v>52</v>
      </c>
      <c r="O2113" s="1" t="s">
        <v>30</v>
      </c>
      <c r="P2113" s="1" t="s">
        <v>64</v>
      </c>
      <c r="Q2113" s="1">
        <v>4</v>
      </c>
      <c r="R2113" s="1" t="s">
        <v>32</v>
      </c>
      <c r="S2113" s="1">
        <v>1</v>
      </c>
      <c r="T2113" s="10">
        <v>78500</v>
      </c>
      <c r="U2113" t="str">
        <f t="shared" si="224"/>
        <v>Reviewed</v>
      </c>
      <c r="V2113" t="str">
        <f t="shared" si="225"/>
        <v>exceeds</v>
      </c>
      <c r="W2113">
        <f t="shared" si="226"/>
        <v>1</v>
      </c>
      <c r="X2113" t="str">
        <f t="shared" si="227"/>
        <v>Attrited</v>
      </c>
      <c r="Y2113">
        <f t="shared" si="228"/>
        <v>1.0027397260273974</v>
      </c>
      <c r="Z2113" t="str">
        <f t="shared" si="229"/>
        <v>1–2 Years</v>
      </c>
      <c r="AA2113" t="str">
        <f t="shared" si="230"/>
        <v>70K–99K</v>
      </c>
    </row>
    <row r="2114" spans="1:27" ht="19.95" customHeight="1" x14ac:dyDescent="0.3">
      <c r="A2114" s="4" t="s">
        <v>2241</v>
      </c>
      <c r="B2114" s="5">
        <v>45465</v>
      </c>
      <c r="C2114" s="6" t="s">
        <v>21</v>
      </c>
      <c r="D2114" s="6" t="s">
        <v>22</v>
      </c>
      <c r="E2114" s="6" t="s">
        <v>23</v>
      </c>
      <c r="F2114" s="6" t="s">
        <v>24</v>
      </c>
      <c r="G2114" s="6" t="s">
        <v>25</v>
      </c>
      <c r="H2114" s="6" t="s">
        <v>26</v>
      </c>
      <c r="I2114" s="6" t="s">
        <v>27</v>
      </c>
      <c r="J2114" s="5">
        <v>45465</v>
      </c>
      <c r="K2114" s="5"/>
      <c r="L2114" s="6" t="s">
        <v>28</v>
      </c>
      <c r="M2114" s="6">
        <v>557</v>
      </c>
      <c r="N2114" s="6" t="s">
        <v>29</v>
      </c>
      <c r="O2114" s="6" t="s">
        <v>63</v>
      </c>
      <c r="P2114" s="6" t="s">
        <v>31</v>
      </c>
      <c r="Q2114" s="6">
        <v>5</v>
      </c>
      <c r="R2114" s="6" t="s">
        <v>119</v>
      </c>
      <c r="S2114" s="6">
        <v>2</v>
      </c>
      <c r="T2114" s="7">
        <v>75000</v>
      </c>
      <c r="U2114" t="str">
        <f t="shared" ref="U2114:U2177" si="231">IF(LOWER(TRIM(Q2114&amp;""))="none","Not Reviewed","Reviewed")</f>
        <v>Reviewed</v>
      </c>
      <c r="V2114" t="str">
        <f t="shared" ref="V2114:V2177" si="232">IF(OR(Q2114="none",R2114=""),"Not Reviewed",R2114)</f>
        <v>outstanding</v>
      </c>
      <c r="W2114">
        <f t="shared" ref="W2114:W2177" si="233">IF(I2114="terminated",1,0)</f>
        <v>0</v>
      </c>
      <c r="X2114" t="str">
        <f t="shared" ref="X2114:X2177" si="234">IF(I2114="terminated","Attrited","Active")</f>
        <v>Active</v>
      </c>
      <c r="Y2114">
        <f t="shared" ref="Y2114:Y2177" si="235">M2114/365</f>
        <v>1.526027397260274</v>
      </c>
      <c r="Z2114" t="str">
        <f t="shared" ref="Z2114:Z2177" si="236">IF(Y2114&lt;1,"&lt;1 Year",IF(Y2114&lt;2,"1–2 Years",IF(Y2114&lt;3,"2–3 Years","3+ Years")))</f>
        <v>1–2 Years</v>
      </c>
      <c r="AA2114" t="str">
        <f t="shared" ref="AA2114:AA2177" si="237">IF(T2114&lt;70000,"&lt;70K",IF(T2114&lt;100000,"70K–99K",IF(T2114&lt;130000,"100K–129K","130K+")))</f>
        <v>70K–99K</v>
      </c>
    </row>
    <row r="2115" spans="1:27" ht="19.95" customHeight="1" x14ac:dyDescent="0.3">
      <c r="A2115" s="8" t="s">
        <v>2242</v>
      </c>
      <c r="B2115" s="9">
        <v>45274</v>
      </c>
      <c r="C2115" s="1" t="s">
        <v>34</v>
      </c>
      <c r="D2115" s="1" t="s">
        <v>22</v>
      </c>
      <c r="E2115" s="1" t="s">
        <v>23</v>
      </c>
      <c r="F2115" s="1" t="s">
        <v>99</v>
      </c>
      <c r="G2115" s="1" t="s">
        <v>36</v>
      </c>
      <c r="H2115" s="1" t="s">
        <v>49</v>
      </c>
      <c r="I2115" s="1" t="s">
        <v>27</v>
      </c>
      <c r="J2115" s="9">
        <v>45274</v>
      </c>
      <c r="K2115" s="9"/>
      <c r="L2115" s="1" t="s">
        <v>28</v>
      </c>
      <c r="M2115" s="1">
        <v>748</v>
      </c>
      <c r="N2115" s="1" t="s">
        <v>75</v>
      </c>
      <c r="O2115" s="1" t="s">
        <v>63</v>
      </c>
      <c r="P2115" s="1" t="s">
        <v>31</v>
      </c>
      <c r="Q2115" s="1">
        <v>5</v>
      </c>
      <c r="R2115" s="1" t="s">
        <v>119</v>
      </c>
      <c r="S2115" s="1">
        <v>2</v>
      </c>
      <c r="T2115" s="10">
        <v>107500</v>
      </c>
      <c r="U2115" t="str">
        <f t="shared" si="231"/>
        <v>Reviewed</v>
      </c>
      <c r="V2115" t="str">
        <f t="shared" si="232"/>
        <v>outstanding</v>
      </c>
      <c r="W2115">
        <f t="shared" si="233"/>
        <v>0</v>
      </c>
      <c r="X2115" t="str">
        <f t="shared" si="234"/>
        <v>Active</v>
      </c>
      <c r="Y2115">
        <f t="shared" si="235"/>
        <v>2.0493150684931507</v>
      </c>
      <c r="Z2115" t="str">
        <f t="shared" si="236"/>
        <v>2–3 Years</v>
      </c>
      <c r="AA2115" t="str">
        <f t="shared" si="237"/>
        <v>100K–129K</v>
      </c>
    </row>
    <row r="2116" spans="1:27" ht="19.95" customHeight="1" x14ac:dyDescent="0.3">
      <c r="A2116" s="4" t="s">
        <v>2243</v>
      </c>
      <c r="B2116" s="5">
        <v>45678</v>
      </c>
      <c r="C2116" s="6" t="s">
        <v>39</v>
      </c>
      <c r="D2116" s="6" t="s">
        <v>22</v>
      </c>
      <c r="E2116" s="6" t="s">
        <v>40</v>
      </c>
      <c r="F2116" s="6" t="s">
        <v>143</v>
      </c>
      <c r="G2116" s="6" t="s">
        <v>48</v>
      </c>
      <c r="H2116" s="6" t="s">
        <v>43</v>
      </c>
      <c r="I2116" s="6" t="s">
        <v>50</v>
      </c>
      <c r="J2116" s="5">
        <v>45678</v>
      </c>
      <c r="K2116" s="5">
        <v>45931</v>
      </c>
      <c r="L2116" s="6" t="s">
        <v>159</v>
      </c>
      <c r="M2116" s="6">
        <v>253</v>
      </c>
      <c r="N2116" s="6" t="s">
        <v>52</v>
      </c>
      <c r="O2116" s="6" t="s">
        <v>30</v>
      </c>
      <c r="P2116" s="6" t="s">
        <v>64</v>
      </c>
      <c r="Q2116" s="6">
        <v>2</v>
      </c>
      <c r="R2116" s="6" t="s">
        <v>53</v>
      </c>
      <c r="S2116" s="6">
        <v>1</v>
      </c>
      <c r="T2116" s="7">
        <v>69000</v>
      </c>
      <c r="U2116" t="str">
        <f t="shared" si="231"/>
        <v>Reviewed</v>
      </c>
      <c r="V2116" t="str">
        <f t="shared" si="232"/>
        <v>needs_support</v>
      </c>
      <c r="W2116">
        <f t="shared" si="233"/>
        <v>1</v>
      </c>
      <c r="X2116" t="str">
        <f t="shared" si="234"/>
        <v>Attrited</v>
      </c>
      <c r="Y2116">
        <f t="shared" si="235"/>
        <v>0.69315068493150689</v>
      </c>
      <c r="Z2116" t="str">
        <f t="shared" si="236"/>
        <v>&lt;1 Year</v>
      </c>
      <c r="AA2116" t="str">
        <f t="shared" si="237"/>
        <v>&lt;70K</v>
      </c>
    </row>
    <row r="2117" spans="1:27" ht="19.95" customHeight="1" x14ac:dyDescent="0.3">
      <c r="A2117" s="8" t="s">
        <v>2244</v>
      </c>
      <c r="B2117" s="9">
        <v>45719</v>
      </c>
      <c r="C2117" s="1" t="s">
        <v>46</v>
      </c>
      <c r="D2117" s="1" t="s">
        <v>22</v>
      </c>
      <c r="E2117" s="1" t="s">
        <v>40</v>
      </c>
      <c r="F2117" s="1" t="s">
        <v>47</v>
      </c>
      <c r="G2117" s="1" t="s">
        <v>48</v>
      </c>
      <c r="H2117" s="1" t="s">
        <v>49</v>
      </c>
      <c r="I2117" s="1" t="s">
        <v>27</v>
      </c>
      <c r="J2117" s="9">
        <v>45719</v>
      </c>
      <c r="K2117" s="9"/>
      <c r="L2117" s="1" t="s">
        <v>28</v>
      </c>
      <c r="M2117" s="1">
        <v>303</v>
      </c>
      <c r="N2117" s="1" t="s">
        <v>75</v>
      </c>
      <c r="O2117" s="1" t="s">
        <v>43</v>
      </c>
      <c r="P2117" s="1" t="s">
        <v>31</v>
      </c>
      <c r="Q2117" s="1">
        <v>4</v>
      </c>
      <c r="R2117" s="1" t="s">
        <v>32</v>
      </c>
      <c r="S2117" s="1">
        <v>1</v>
      </c>
      <c r="T2117" s="10">
        <v>110500</v>
      </c>
      <c r="U2117" t="str">
        <f t="shared" si="231"/>
        <v>Reviewed</v>
      </c>
      <c r="V2117" t="str">
        <f t="shared" si="232"/>
        <v>exceeds</v>
      </c>
      <c r="W2117">
        <f t="shared" si="233"/>
        <v>0</v>
      </c>
      <c r="X2117" t="str">
        <f t="shared" si="234"/>
        <v>Active</v>
      </c>
      <c r="Y2117">
        <f t="shared" si="235"/>
        <v>0.83013698630136989</v>
      </c>
      <c r="Z2117" t="str">
        <f t="shared" si="236"/>
        <v>&lt;1 Year</v>
      </c>
      <c r="AA2117" t="str">
        <f t="shared" si="237"/>
        <v>100K–129K</v>
      </c>
    </row>
    <row r="2118" spans="1:27" ht="19.95" customHeight="1" x14ac:dyDescent="0.3">
      <c r="A2118" s="4" t="s">
        <v>2245</v>
      </c>
      <c r="B2118" s="5">
        <v>45184</v>
      </c>
      <c r="C2118" s="6" t="s">
        <v>55</v>
      </c>
      <c r="D2118" s="6" t="s">
        <v>56</v>
      </c>
      <c r="E2118" s="6" t="s">
        <v>23</v>
      </c>
      <c r="F2118" s="6" t="s">
        <v>57</v>
      </c>
      <c r="G2118" s="6" t="s">
        <v>58</v>
      </c>
      <c r="H2118" s="6" t="s">
        <v>43</v>
      </c>
      <c r="I2118" s="6" t="s">
        <v>27</v>
      </c>
      <c r="J2118" s="5">
        <v>45184</v>
      </c>
      <c r="K2118" s="5"/>
      <c r="L2118" s="6" t="s">
        <v>28</v>
      </c>
      <c r="M2118" s="6">
        <v>838</v>
      </c>
      <c r="N2118" s="6" t="s">
        <v>75</v>
      </c>
      <c r="O2118" s="6" t="s">
        <v>63</v>
      </c>
      <c r="P2118" s="6" t="s">
        <v>31</v>
      </c>
      <c r="Q2118" s="6">
        <v>1</v>
      </c>
      <c r="R2118" s="6" t="s">
        <v>53</v>
      </c>
      <c r="S2118" s="6">
        <v>2</v>
      </c>
      <c r="T2118" s="7">
        <v>58000</v>
      </c>
      <c r="U2118" t="str">
        <f t="shared" si="231"/>
        <v>Reviewed</v>
      </c>
      <c r="V2118" t="str">
        <f t="shared" si="232"/>
        <v>needs_support</v>
      </c>
      <c r="W2118">
        <f t="shared" si="233"/>
        <v>0</v>
      </c>
      <c r="X2118" t="str">
        <f t="shared" si="234"/>
        <v>Active</v>
      </c>
      <c r="Y2118">
        <f t="shared" si="235"/>
        <v>2.2958904109589042</v>
      </c>
      <c r="Z2118" t="str">
        <f t="shared" si="236"/>
        <v>2–3 Years</v>
      </c>
      <c r="AA2118" t="str">
        <f t="shared" si="237"/>
        <v>&lt;70K</v>
      </c>
    </row>
    <row r="2119" spans="1:27" ht="19.95" customHeight="1" x14ac:dyDescent="0.3">
      <c r="A2119" s="8" t="s">
        <v>2246</v>
      </c>
      <c r="B2119" s="9">
        <v>45034</v>
      </c>
      <c r="C2119" s="1" t="s">
        <v>60</v>
      </c>
      <c r="D2119" s="1" t="s">
        <v>56</v>
      </c>
      <c r="E2119" s="1" t="s">
        <v>40</v>
      </c>
      <c r="F2119" s="1" t="s">
        <v>104</v>
      </c>
      <c r="G2119" s="1" t="s">
        <v>62</v>
      </c>
      <c r="H2119" s="1" t="s">
        <v>43</v>
      </c>
      <c r="I2119" s="1" t="s">
        <v>27</v>
      </c>
      <c r="J2119" s="9">
        <v>45034</v>
      </c>
      <c r="K2119" s="9"/>
      <c r="L2119" s="1" t="s">
        <v>28</v>
      </c>
      <c r="M2119" s="1">
        <v>988</v>
      </c>
      <c r="N2119" s="1" t="s">
        <v>75</v>
      </c>
      <c r="O2119" s="1" t="s">
        <v>63</v>
      </c>
      <c r="P2119" s="1" t="s">
        <v>64</v>
      </c>
      <c r="Q2119" s="1">
        <v>3</v>
      </c>
      <c r="R2119" s="1" t="s">
        <v>37</v>
      </c>
      <c r="S2119" s="1">
        <v>3</v>
      </c>
      <c r="T2119" s="10">
        <v>74000</v>
      </c>
      <c r="U2119" t="str">
        <f t="shared" si="231"/>
        <v>Reviewed</v>
      </c>
      <c r="V2119" t="str">
        <f t="shared" si="232"/>
        <v>meets</v>
      </c>
      <c r="W2119">
        <f t="shared" si="233"/>
        <v>0</v>
      </c>
      <c r="X2119" t="str">
        <f t="shared" si="234"/>
        <v>Active</v>
      </c>
      <c r="Y2119">
        <f t="shared" si="235"/>
        <v>2.7068493150684931</v>
      </c>
      <c r="Z2119" t="str">
        <f t="shared" si="236"/>
        <v>2–3 Years</v>
      </c>
      <c r="AA2119" t="str">
        <f t="shared" si="237"/>
        <v>70K–99K</v>
      </c>
    </row>
    <row r="2120" spans="1:27" ht="19.95" customHeight="1" x14ac:dyDescent="0.3">
      <c r="A2120" s="4" t="s">
        <v>2247</v>
      </c>
      <c r="B2120" s="5">
        <v>45906</v>
      </c>
      <c r="C2120" s="6" t="s">
        <v>66</v>
      </c>
      <c r="D2120" s="6" t="s">
        <v>56</v>
      </c>
      <c r="E2120" s="6" t="s">
        <v>67</v>
      </c>
      <c r="F2120" s="6" t="s">
        <v>68</v>
      </c>
      <c r="G2120" s="6" t="s">
        <v>69</v>
      </c>
      <c r="H2120" s="6" t="s">
        <v>26</v>
      </c>
      <c r="I2120" s="6" t="s">
        <v>27</v>
      </c>
      <c r="J2120" s="5">
        <v>45906</v>
      </c>
      <c r="K2120" s="5"/>
      <c r="L2120" s="6" t="s">
        <v>28</v>
      </c>
      <c r="M2120" s="6">
        <v>116</v>
      </c>
      <c r="N2120" s="6" t="s">
        <v>29</v>
      </c>
      <c r="O2120" s="6" t="s">
        <v>63</v>
      </c>
      <c r="P2120" s="6" t="s">
        <v>31</v>
      </c>
      <c r="Q2120" s="6" t="s">
        <v>95</v>
      </c>
      <c r="R2120" s="6" t="s">
        <v>28</v>
      </c>
      <c r="S2120" s="6">
        <v>0</v>
      </c>
      <c r="T2120" s="7">
        <v>97000</v>
      </c>
      <c r="U2120" t="str">
        <f t="shared" si="231"/>
        <v>Not Reviewed</v>
      </c>
      <c r="V2120" t="str">
        <f t="shared" si="232"/>
        <v>Not Reviewed</v>
      </c>
      <c r="W2120">
        <f t="shared" si="233"/>
        <v>0</v>
      </c>
      <c r="X2120" t="str">
        <f t="shared" si="234"/>
        <v>Active</v>
      </c>
      <c r="Y2120">
        <f t="shared" si="235"/>
        <v>0.31780821917808222</v>
      </c>
      <c r="Z2120" t="str">
        <f t="shared" si="236"/>
        <v>&lt;1 Year</v>
      </c>
      <c r="AA2120" t="str">
        <f t="shared" si="237"/>
        <v>70K–99K</v>
      </c>
    </row>
    <row r="2121" spans="1:27" ht="19.95" customHeight="1" x14ac:dyDescent="0.3">
      <c r="A2121" s="8" t="s">
        <v>2248</v>
      </c>
      <c r="B2121" s="9">
        <v>44978</v>
      </c>
      <c r="C2121" s="1" t="s">
        <v>71</v>
      </c>
      <c r="D2121" s="1" t="s">
        <v>72</v>
      </c>
      <c r="E2121" s="1" t="s">
        <v>23</v>
      </c>
      <c r="F2121" s="1" t="s">
        <v>150</v>
      </c>
      <c r="G2121" s="1" t="s">
        <v>74</v>
      </c>
      <c r="H2121" s="1" t="s">
        <v>26</v>
      </c>
      <c r="I2121" s="1" t="s">
        <v>27</v>
      </c>
      <c r="J2121" s="9">
        <v>44978</v>
      </c>
      <c r="K2121" s="9"/>
      <c r="L2121" s="1" t="s">
        <v>28</v>
      </c>
      <c r="M2121" s="1">
        <v>1044</v>
      </c>
      <c r="N2121" s="1" t="s">
        <v>52</v>
      </c>
      <c r="O2121" s="1" t="s">
        <v>105</v>
      </c>
      <c r="P2121" s="1" t="s">
        <v>64</v>
      </c>
      <c r="Q2121" s="1">
        <v>3</v>
      </c>
      <c r="R2121" s="1" t="s">
        <v>37</v>
      </c>
      <c r="S2121" s="1">
        <v>3</v>
      </c>
      <c r="T2121" s="10">
        <v>97500</v>
      </c>
      <c r="U2121" t="str">
        <f t="shared" si="231"/>
        <v>Reviewed</v>
      </c>
      <c r="V2121" t="str">
        <f t="shared" si="232"/>
        <v>meets</v>
      </c>
      <c r="W2121">
        <f t="shared" si="233"/>
        <v>0</v>
      </c>
      <c r="X2121" t="str">
        <f t="shared" si="234"/>
        <v>Active</v>
      </c>
      <c r="Y2121">
        <f t="shared" si="235"/>
        <v>2.8602739726027395</v>
      </c>
      <c r="Z2121" t="str">
        <f t="shared" si="236"/>
        <v>2–3 Years</v>
      </c>
      <c r="AA2121" t="str">
        <f t="shared" si="237"/>
        <v>70K–99K</v>
      </c>
    </row>
    <row r="2122" spans="1:27" ht="19.95" customHeight="1" x14ac:dyDescent="0.3">
      <c r="A2122" s="4" t="s">
        <v>2249</v>
      </c>
      <c r="B2122" s="5">
        <v>44951</v>
      </c>
      <c r="C2122" s="6" t="s">
        <v>77</v>
      </c>
      <c r="D2122" s="6" t="s">
        <v>72</v>
      </c>
      <c r="E2122" s="6" t="s">
        <v>40</v>
      </c>
      <c r="F2122" s="6" t="s">
        <v>131</v>
      </c>
      <c r="G2122" s="6" t="s">
        <v>79</v>
      </c>
      <c r="H2122" s="6" t="s">
        <v>26</v>
      </c>
      <c r="I2122" s="6" t="s">
        <v>27</v>
      </c>
      <c r="J2122" s="5">
        <v>44951</v>
      </c>
      <c r="K2122" s="5"/>
      <c r="L2122" s="6" t="s">
        <v>28</v>
      </c>
      <c r="M2122" s="6">
        <v>1071</v>
      </c>
      <c r="N2122" s="6" t="s">
        <v>75</v>
      </c>
      <c r="O2122" s="6" t="s">
        <v>105</v>
      </c>
      <c r="P2122" s="6" t="s">
        <v>31</v>
      </c>
      <c r="Q2122" s="6">
        <v>4</v>
      </c>
      <c r="R2122" s="6" t="s">
        <v>32</v>
      </c>
      <c r="S2122" s="6">
        <v>3</v>
      </c>
      <c r="T2122" s="7">
        <v>87000</v>
      </c>
      <c r="U2122" t="str">
        <f t="shared" si="231"/>
        <v>Reviewed</v>
      </c>
      <c r="V2122" t="str">
        <f t="shared" si="232"/>
        <v>exceeds</v>
      </c>
      <c r="W2122">
        <f t="shared" si="233"/>
        <v>0</v>
      </c>
      <c r="X2122" t="str">
        <f t="shared" si="234"/>
        <v>Active</v>
      </c>
      <c r="Y2122">
        <f t="shared" si="235"/>
        <v>2.9342465753424656</v>
      </c>
      <c r="Z2122" t="str">
        <f t="shared" si="236"/>
        <v>2–3 Years</v>
      </c>
      <c r="AA2122" t="str">
        <f t="shared" si="237"/>
        <v>70K–99K</v>
      </c>
    </row>
    <row r="2123" spans="1:27" ht="19.95" customHeight="1" x14ac:dyDescent="0.3">
      <c r="A2123" s="8" t="s">
        <v>2250</v>
      </c>
      <c r="B2123" s="9">
        <v>45921</v>
      </c>
      <c r="C2123" s="1" t="s">
        <v>81</v>
      </c>
      <c r="D2123" s="1" t="s">
        <v>72</v>
      </c>
      <c r="E2123" s="1" t="s">
        <v>23</v>
      </c>
      <c r="F2123" s="1" t="s">
        <v>82</v>
      </c>
      <c r="G2123" s="1" t="s">
        <v>83</v>
      </c>
      <c r="H2123" s="1" t="s">
        <v>26</v>
      </c>
      <c r="I2123" s="1" t="s">
        <v>27</v>
      </c>
      <c r="J2123" s="9">
        <v>45921</v>
      </c>
      <c r="K2123" s="9"/>
      <c r="L2123" s="1" t="s">
        <v>28</v>
      </c>
      <c r="M2123" s="1">
        <v>101</v>
      </c>
      <c r="N2123" s="1" t="s">
        <v>52</v>
      </c>
      <c r="O2123" s="1" t="s">
        <v>63</v>
      </c>
      <c r="P2123" s="1" t="s">
        <v>133</v>
      </c>
      <c r="Q2123" s="1" t="s">
        <v>95</v>
      </c>
      <c r="R2123" s="1" t="s">
        <v>28</v>
      </c>
      <c r="S2123" s="1">
        <v>0</v>
      </c>
      <c r="T2123" s="10">
        <v>81500</v>
      </c>
      <c r="U2123" t="str">
        <f t="shared" si="231"/>
        <v>Not Reviewed</v>
      </c>
      <c r="V2123" t="str">
        <f t="shared" si="232"/>
        <v>Not Reviewed</v>
      </c>
      <c r="W2123">
        <f t="shared" si="233"/>
        <v>0</v>
      </c>
      <c r="X2123" t="str">
        <f t="shared" si="234"/>
        <v>Active</v>
      </c>
      <c r="Y2123">
        <f t="shared" si="235"/>
        <v>0.27671232876712326</v>
      </c>
      <c r="Z2123" t="str">
        <f t="shared" si="236"/>
        <v>&lt;1 Year</v>
      </c>
      <c r="AA2123" t="str">
        <f t="shared" si="237"/>
        <v>70K–99K</v>
      </c>
    </row>
    <row r="2124" spans="1:27" ht="19.95" customHeight="1" x14ac:dyDescent="0.3">
      <c r="A2124" s="4" t="s">
        <v>2251</v>
      </c>
      <c r="B2124" s="5">
        <v>45506</v>
      </c>
      <c r="C2124" s="6" t="s">
        <v>86</v>
      </c>
      <c r="D2124" s="6" t="s">
        <v>87</v>
      </c>
      <c r="E2124" s="6" t="s">
        <v>67</v>
      </c>
      <c r="F2124" s="6" t="s">
        <v>88</v>
      </c>
      <c r="G2124" s="6" t="s">
        <v>89</v>
      </c>
      <c r="H2124" s="6" t="s">
        <v>49</v>
      </c>
      <c r="I2124" s="6" t="s">
        <v>27</v>
      </c>
      <c r="J2124" s="5">
        <v>45506</v>
      </c>
      <c r="K2124" s="5"/>
      <c r="L2124" s="6" t="s">
        <v>28</v>
      </c>
      <c r="M2124" s="6">
        <v>516</v>
      </c>
      <c r="N2124" s="6" t="s">
        <v>75</v>
      </c>
      <c r="O2124" s="6" t="s">
        <v>63</v>
      </c>
      <c r="P2124" s="6" t="s">
        <v>31</v>
      </c>
      <c r="Q2124" s="6">
        <v>4</v>
      </c>
      <c r="R2124" s="6" t="s">
        <v>32</v>
      </c>
      <c r="S2124" s="6">
        <v>1</v>
      </c>
      <c r="T2124" s="7">
        <v>105000</v>
      </c>
      <c r="U2124" t="str">
        <f t="shared" si="231"/>
        <v>Reviewed</v>
      </c>
      <c r="V2124" t="str">
        <f t="shared" si="232"/>
        <v>exceeds</v>
      </c>
      <c r="W2124">
        <f t="shared" si="233"/>
        <v>0</v>
      </c>
      <c r="X2124" t="str">
        <f t="shared" si="234"/>
        <v>Active</v>
      </c>
      <c r="Y2124">
        <f t="shared" si="235"/>
        <v>1.4136986301369863</v>
      </c>
      <c r="Z2124" t="str">
        <f t="shared" si="236"/>
        <v>1–2 Years</v>
      </c>
      <c r="AA2124" t="str">
        <f t="shared" si="237"/>
        <v>100K–129K</v>
      </c>
    </row>
    <row r="2125" spans="1:27" ht="19.95" customHeight="1" x14ac:dyDescent="0.3">
      <c r="A2125" s="8" t="s">
        <v>2252</v>
      </c>
      <c r="B2125" s="9">
        <v>45276</v>
      </c>
      <c r="C2125" s="1" t="s">
        <v>91</v>
      </c>
      <c r="D2125" s="1" t="s">
        <v>87</v>
      </c>
      <c r="E2125" s="1" t="s">
        <v>92</v>
      </c>
      <c r="F2125" s="1" t="s">
        <v>93</v>
      </c>
      <c r="G2125" s="1" t="s">
        <v>94</v>
      </c>
      <c r="H2125" s="1" t="s">
        <v>26</v>
      </c>
      <c r="I2125" s="1" t="s">
        <v>27</v>
      </c>
      <c r="J2125" s="9">
        <v>45276</v>
      </c>
      <c r="K2125" s="9"/>
      <c r="L2125" s="1" t="s">
        <v>28</v>
      </c>
      <c r="M2125" s="1">
        <v>746</v>
      </c>
      <c r="N2125" s="1" t="s">
        <v>29</v>
      </c>
      <c r="O2125" s="1" t="s">
        <v>63</v>
      </c>
      <c r="P2125" s="1" t="s">
        <v>64</v>
      </c>
      <c r="Q2125" s="1">
        <v>2</v>
      </c>
      <c r="R2125" s="1" t="s">
        <v>53</v>
      </c>
      <c r="S2125" s="1">
        <v>2</v>
      </c>
      <c r="T2125" s="10">
        <v>72500</v>
      </c>
      <c r="U2125" t="str">
        <f t="shared" si="231"/>
        <v>Reviewed</v>
      </c>
      <c r="V2125" t="str">
        <f t="shared" si="232"/>
        <v>needs_support</v>
      </c>
      <c r="W2125">
        <f t="shared" si="233"/>
        <v>0</v>
      </c>
      <c r="X2125" t="str">
        <f t="shared" si="234"/>
        <v>Active</v>
      </c>
      <c r="Y2125">
        <f t="shared" si="235"/>
        <v>2.043835616438356</v>
      </c>
      <c r="Z2125" t="str">
        <f t="shared" si="236"/>
        <v>2–3 Years</v>
      </c>
      <c r="AA2125" t="str">
        <f t="shared" si="237"/>
        <v>70K–99K</v>
      </c>
    </row>
    <row r="2126" spans="1:27" ht="19.95" customHeight="1" x14ac:dyDescent="0.3">
      <c r="A2126" s="4" t="s">
        <v>2253</v>
      </c>
      <c r="B2126" s="5">
        <v>45037</v>
      </c>
      <c r="C2126" s="6" t="s">
        <v>21</v>
      </c>
      <c r="D2126" s="6" t="s">
        <v>22</v>
      </c>
      <c r="E2126" s="6" t="s">
        <v>23</v>
      </c>
      <c r="F2126" s="6" t="s">
        <v>288</v>
      </c>
      <c r="G2126" s="6" t="s">
        <v>25</v>
      </c>
      <c r="H2126" s="6" t="s">
        <v>43</v>
      </c>
      <c r="I2126" s="6" t="s">
        <v>50</v>
      </c>
      <c r="J2126" s="5">
        <v>45037</v>
      </c>
      <c r="K2126" s="5">
        <v>45921</v>
      </c>
      <c r="L2126" s="6" t="s">
        <v>51</v>
      </c>
      <c r="M2126" s="6">
        <v>884</v>
      </c>
      <c r="N2126" s="6" t="s">
        <v>29</v>
      </c>
      <c r="O2126" s="6" t="s">
        <v>43</v>
      </c>
      <c r="P2126" s="6" t="s">
        <v>31</v>
      </c>
      <c r="Q2126" s="6">
        <v>3</v>
      </c>
      <c r="R2126" s="6" t="s">
        <v>37</v>
      </c>
      <c r="S2126" s="6">
        <v>2</v>
      </c>
      <c r="T2126" s="7">
        <v>59000</v>
      </c>
      <c r="U2126" t="str">
        <f t="shared" si="231"/>
        <v>Reviewed</v>
      </c>
      <c r="V2126" t="str">
        <f t="shared" si="232"/>
        <v>meets</v>
      </c>
      <c r="W2126">
        <f t="shared" si="233"/>
        <v>1</v>
      </c>
      <c r="X2126" t="str">
        <f t="shared" si="234"/>
        <v>Attrited</v>
      </c>
      <c r="Y2126">
        <f t="shared" si="235"/>
        <v>2.4219178082191779</v>
      </c>
      <c r="Z2126" t="str">
        <f t="shared" si="236"/>
        <v>2–3 Years</v>
      </c>
      <c r="AA2126" t="str">
        <f t="shared" si="237"/>
        <v>&lt;70K</v>
      </c>
    </row>
    <row r="2127" spans="1:27" ht="19.95" customHeight="1" x14ac:dyDescent="0.3">
      <c r="A2127" s="8" t="s">
        <v>2254</v>
      </c>
      <c r="B2127" s="9">
        <v>45727</v>
      </c>
      <c r="C2127" s="1" t="s">
        <v>34</v>
      </c>
      <c r="D2127" s="1" t="s">
        <v>22</v>
      </c>
      <c r="E2127" s="1" t="s">
        <v>23</v>
      </c>
      <c r="F2127" s="1" t="s">
        <v>35</v>
      </c>
      <c r="G2127" s="1" t="s">
        <v>36</v>
      </c>
      <c r="H2127" s="1" t="s">
        <v>26</v>
      </c>
      <c r="I2127" s="1" t="s">
        <v>27</v>
      </c>
      <c r="J2127" s="9">
        <v>45727</v>
      </c>
      <c r="K2127" s="9"/>
      <c r="L2127" s="1" t="s">
        <v>28</v>
      </c>
      <c r="M2127" s="1">
        <v>295</v>
      </c>
      <c r="N2127" s="1" t="s">
        <v>29</v>
      </c>
      <c r="O2127" s="1" t="s">
        <v>43</v>
      </c>
      <c r="P2127" s="1" t="s">
        <v>31</v>
      </c>
      <c r="Q2127" s="1">
        <v>3</v>
      </c>
      <c r="R2127" s="1" t="s">
        <v>37</v>
      </c>
      <c r="S2127" s="1">
        <v>1</v>
      </c>
      <c r="T2127" s="10">
        <v>79500</v>
      </c>
      <c r="U2127" t="str">
        <f t="shared" si="231"/>
        <v>Reviewed</v>
      </c>
      <c r="V2127" t="str">
        <f t="shared" si="232"/>
        <v>meets</v>
      </c>
      <c r="W2127">
        <f t="shared" si="233"/>
        <v>0</v>
      </c>
      <c r="X2127" t="str">
        <f t="shared" si="234"/>
        <v>Active</v>
      </c>
      <c r="Y2127">
        <f t="shared" si="235"/>
        <v>0.80821917808219179</v>
      </c>
      <c r="Z2127" t="str">
        <f t="shared" si="236"/>
        <v>&lt;1 Year</v>
      </c>
      <c r="AA2127" t="str">
        <f t="shared" si="237"/>
        <v>70K–99K</v>
      </c>
    </row>
    <row r="2128" spans="1:27" ht="19.95" customHeight="1" x14ac:dyDescent="0.3">
      <c r="A2128" s="4" t="s">
        <v>2255</v>
      </c>
      <c r="B2128" s="5">
        <v>45848</v>
      </c>
      <c r="C2128" s="6" t="s">
        <v>39</v>
      </c>
      <c r="D2128" s="6" t="s">
        <v>22</v>
      </c>
      <c r="E2128" s="6" t="s">
        <v>40</v>
      </c>
      <c r="F2128" s="6" t="s">
        <v>41</v>
      </c>
      <c r="G2128" s="6" t="s">
        <v>42</v>
      </c>
      <c r="H2128" s="6" t="s">
        <v>43</v>
      </c>
      <c r="I2128" s="6" t="s">
        <v>27</v>
      </c>
      <c r="J2128" s="5">
        <v>45848</v>
      </c>
      <c r="K2128" s="5"/>
      <c r="L2128" s="6" t="s">
        <v>28</v>
      </c>
      <c r="M2128" s="6">
        <v>174</v>
      </c>
      <c r="N2128" s="6" t="s">
        <v>29</v>
      </c>
      <c r="O2128" s="6" t="s">
        <v>43</v>
      </c>
      <c r="P2128" s="6" t="s">
        <v>31</v>
      </c>
      <c r="Q2128" s="6" t="s">
        <v>95</v>
      </c>
      <c r="R2128" s="6" t="s">
        <v>28</v>
      </c>
      <c r="S2128" s="6">
        <v>0</v>
      </c>
      <c r="T2128" s="7">
        <v>65500</v>
      </c>
      <c r="U2128" t="str">
        <f t="shared" si="231"/>
        <v>Not Reviewed</v>
      </c>
      <c r="V2128" t="str">
        <f t="shared" si="232"/>
        <v>Not Reviewed</v>
      </c>
      <c r="W2128">
        <f t="shared" si="233"/>
        <v>0</v>
      </c>
      <c r="X2128" t="str">
        <f t="shared" si="234"/>
        <v>Active</v>
      </c>
      <c r="Y2128">
        <f t="shared" si="235"/>
        <v>0.47671232876712327</v>
      </c>
      <c r="Z2128" t="str">
        <f t="shared" si="236"/>
        <v>&lt;1 Year</v>
      </c>
      <c r="AA2128" t="str">
        <f t="shared" si="237"/>
        <v>&lt;70K</v>
      </c>
    </row>
    <row r="2129" spans="1:27" ht="19.95" customHeight="1" x14ac:dyDescent="0.3">
      <c r="A2129" s="8" t="s">
        <v>2256</v>
      </c>
      <c r="B2129" s="9">
        <v>45459</v>
      </c>
      <c r="C2129" s="1" t="s">
        <v>46</v>
      </c>
      <c r="D2129" s="1" t="s">
        <v>22</v>
      </c>
      <c r="E2129" s="1" t="s">
        <v>40</v>
      </c>
      <c r="F2129" s="1" t="s">
        <v>47</v>
      </c>
      <c r="G2129" s="1" t="s">
        <v>48</v>
      </c>
      <c r="H2129" s="1" t="s">
        <v>49</v>
      </c>
      <c r="I2129" s="1" t="s">
        <v>50</v>
      </c>
      <c r="J2129" s="9">
        <v>45459</v>
      </c>
      <c r="K2129" s="9">
        <v>45790</v>
      </c>
      <c r="L2129" s="1" t="s">
        <v>51</v>
      </c>
      <c r="M2129" s="1">
        <v>331</v>
      </c>
      <c r="N2129" s="1" t="s">
        <v>29</v>
      </c>
      <c r="O2129" s="1" t="s">
        <v>43</v>
      </c>
      <c r="P2129" s="1" t="s">
        <v>31</v>
      </c>
      <c r="Q2129" s="1">
        <v>4</v>
      </c>
      <c r="R2129" s="1" t="s">
        <v>32</v>
      </c>
      <c r="S2129" s="1">
        <v>1</v>
      </c>
      <c r="T2129" s="10">
        <v>111500</v>
      </c>
      <c r="U2129" t="str">
        <f t="shared" si="231"/>
        <v>Reviewed</v>
      </c>
      <c r="V2129" t="str">
        <f t="shared" si="232"/>
        <v>exceeds</v>
      </c>
      <c r="W2129">
        <f t="shared" si="233"/>
        <v>1</v>
      </c>
      <c r="X2129" t="str">
        <f t="shared" si="234"/>
        <v>Attrited</v>
      </c>
      <c r="Y2129">
        <f t="shared" si="235"/>
        <v>0.9068493150684932</v>
      </c>
      <c r="Z2129" t="str">
        <f t="shared" si="236"/>
        <v>&lt;1 Year</v>
      </c>
      <c r="AA2129" t="str">
        <f t="shared" si="237"/>
        <v>100K–129K</v>
      </c>
    </row>
    <row r="2130" spans="1:27" ht="19.95" customHeight="1" x14ac:dyDescent="0.3">
      <c r="A2130" s="4" t="s">
        <v>2257</v>
      </c>
      <c r="B2130" s="5">
        <v>45686</v>
      </c>
      <c r="C2130" s="6" t="s">
        <v>55</v>
      </c>
      <c r="D2130" s="6" t="s">
        <v>56</v>
      </c>
      <c r="E2130" s="6" t="s">
        <v>23</v>
      </c>
      <c r="F2130" s="6" t="s">
        <v>57</v>
      </c>
      <c r="G2130" s="6" t="s">
        <v>58</v>
      </c>
      <c r="H2130" s="6" t="s">
        <v>43</v>
      </c>
      <c r="I2130" s="6" t="s">
        <v>50</v>
      </c>
      <c r="J2130" s="5">
        <v>45686</v>
      </c>
      <c r="K2130" s="5">
        <v>46006</v>
      </c>
      <c r="L2130" s="6" t="s">
        <v>159</v>
      </c>
      <c r="M2130" s="6">
        <v>320</v>
      </c>
      <c r="N2130" s="6" t="s">
        <v>122</v>
      </c>
      <c r="O2130" s="6" t="s">
        <v>105</v>
      </c>
      <c r="P2130" s="6" t="s">
        <v>44</v>
      </c>
      <c r="Q2130" s="6">
        <v>4</v>
      </c>
      <c r="R2130" s="6" t="s">
        <v>32</v>
      </c>
      <c r="S2130" s="6">
        <v>1</v>
      </c>
      <c r="T2130" s="7">
        <v>64500</v>
      </c>
      <c r="U2130" t="str">
        <f t="shared" si="231"/>
        <v>Reviewed</v>
      </c>
      <c r="V2130" t="str">
        <f t="shared" si="232"/>
        <v>exceeds</v>
      </c>
      <c r="W2130">
        <f t="shared" si="233"/>
        <v>1</v>
      </c>
      <c r="X2130" t="str">
        <f t="shared" si="234"/>
        <v>Attrited</v>
      </c>
      <c r="Y2130">
        <f t="shared" si="235"/>
        <v>0.87671232876712324</v>
      </c>
      <c r="Z2130" t="str">
        <f t="shared" si="236"/>
        <v>&lt;1 Year</v>
      </c>
      <c r="AA2130" t="str">
        <f t="shared" si="237"/>
        <v>&lt;70K</v>
      </c>
    </row>
    <row r="2131" spans="1:27" ht="19.95" customHeight="1" x14ac:dyDescent="0.3">
      <c r="A2131" s="8" t="s">
        <v>2258</v>
      </c>
      <c r="B2131" s="9">
        <v>45131</v>
      </c>
      <c r="C2131" s="1" t="s">
        <v>60</v>
      </c>
      <c r="D2131" s="1" t="s">
        <v>56</v>
      </c>
      <c r="E2131" s="1" t="s">
        <v>40</v>
      </c>
      <c r="F2131" s="1" t="s">
        <v>104</v>
      </c>
      <c r="G2131" s="1" t="s">
        <v>62</v>
      </c>
      <c r="H2131" s="1" t="s">
        <v>43</v>
      </c>
      <c r="I2131" s="1" t="s">
        <v>27</v>
      </c>
      <c r="J2131" s="9">
        <v>45131</v>
      </c>
      <c r="K2131" s="9"/>
      <c r="L2131" s="1" t="s">
        <v>28</v>
      </c>
      <c r="M2131" s="1">
        <v>891</v>
      </c>
      <c r="N2131" s="1" t="s">
        <v>52</v>
      </c>
      <c r="O2131" s="1" t="s">
        <v>170</v>
      </c>
      <c r="P2131" s="1" t="s">
        <v>107</v>
      </c>
      <c r="Q2131" s="1">
        <v>3</v>
      </c>
      <c r="R2131" s="1" t="s">
        <v>37</v>
      </c>
      <c r="S2131" s="1">
        <v>2</v>
      </c>
      <c r="T2131" s="10">
        <v>55000</v>
      </c>
      <c r="U2131" t="str">
        <f t="shared" si="231"/>
        <v>Reviewed</v>
      </c>
      <c r="V2131" t="str">
        <f t="shared" si="232"/>
        <v>meets</v>
      </c>
      <c r="W2131">
        <f t="shared" si="233"/>
        <v>0</v>
      </c>
      <c r="X2131" t="str">
        <f t="shared" si="234"/>
        <v>Active</v>
      </c>
      <c r="Y2131">
        <f t="shared" si="235"/>
        <v>2.441095890410959</v>
      </c>
      <c r="Z2131" t="str">
        <f t="shared" si="236"/>
        <v>2–3 Years</v>
      </c>
      <c r="AA2131" t="str">
        <f t="shared" si="237"/>
        <v>&lt;70K</v>
      </c>
    </row>
    <row r="2132" spans="1:27" ht="19.95" customHeight="1" x14ac:dyDescent="0.3">
      <c r="A2132" s="4" t="s">
        <v>2259</v>
      </c>
      <c r="B2132" s="5">
        <v>45381</v>
      </c>
      <c r="C2132" s="6" t="s">
        <v>66</v>
      </c>
      <c r="D2132" s="6" t="s">
        <v>56</v>
      </c>
      <c r="E2132" s="6" t="s">
        <v>67</v>
      </c>
      <c r="F2132" s="6" t="s">
        <v>138</v>
      </c>
      <c r="G2132" s="6" t="s">
        <v>36</v>
      </c>
      <c r="H2132" s="6" t="s">
        <v>43</v>
      </c>
      <c r="I2132" s="6" t="s">
        <v>27</v>
      </c>
      <c r="J2132" s="5">
        <v>45381</v>
      </c>
      <c r="K2132" s="5"/>
      <c r="L2132" s="6" t="s">
        <v>28</v>
      </c>
      <c r="M2132" s="6">
        <v>641</v>
      </c>
      <c r="N2132" s="6" t="s">
        <v>29</v>
      </c>
      <c r="O2132" s="6" t="s">
        <v>63</v>
      </c>
      <c r="P2132" s="6" t="s">
        <v>133</v>
      </c>
      <c r="Q2132" s="6">
        <v>3</v>
      </c>
      <c r="R2132" s="6" t="s">
        <v>37</v>
      </c>
      <c r="S2132" s="6">
        <v>2</v>
      </c>
      <c r="T2132" s="7">
        <v>68500</v>
      </c>
      <c r="U2132" t="str">
        <f t="shared" si="231"/>
        <v>Reviewed</v>
      </c>
      <c r="V2132" t="str">
        <f t="shared" si="232"/>
        <v>meets</v>
      </c>
      <c r="W2132">
        <f t="shared" si="233"/>
        <v>0</v>
      </c>
      <c r="X2132" t="str">
        <f t="shared" si="234"/>
        <v>Active</v>
      </c>
      <c r="Y2132">
        <f t="shared" si="235"/>
        <v>1.7561643835616438</v>
      </c>
      <c r="Z2132" t="str">
        <f t="shared" si="236"/>
        <v>1–2 Years</v>
      </c>
      <c r="AA2132" t="str">
        <f t="shared" si="237"/>
        <v>&lt;70K</v>
      </c>
    </row>
    <row r="2133" spans="1:27" ht="19.95" customHeight="1" x14ac:dyDescent="0.3">
      <c r="A2133" s="8" t="s">
        <v>2260</v>
      </c>
      <c r="B2133" s="9">
        <v>45821</v>
      </c>
      <c r="C2133" s="1" t="s">
        <v>71</v>
      </c>
      <c r="D2133" s="1" t="s">
        <v>72</v>
      </c>
      <c r="E2133" s="1" t="s">
        <v>23</v>
      </c>
      <c r="F2133" s="1" t="s">
        <v>129</v>
      </c>
      <c r="G2133" s="1" t="s">
        <v>74</v>
      </c>
      <c r="H2133" s="1" t="s">
        <v>43</v>
      </c>
      <c r="I2133" s="1" t="s">
        <v>27</v>
      </c>
      <c r="J2133" s="9">
        <v>45821</v>
      </c>
      <c r="K2133" s="9"/>
      <c r="L2133" s="1" t="s">
        <v>28</v>
      </c>
      <c r="M2133" s="1">
        <v>201</v>
      </c>
      <c r="N2133" s="1" t="s">
        <v>140</v>
      </c>
      <c r="O2133" s="1" t="s">
        <v>63</v>
      </c>
      <c r="P2133" s="1" t="s">
        <v>107</v>
      </c>
      <c r="Q2133" s="1">
        <v>4</v>
      </c>
      <c r="R2133" s="1" t="s">
        <v>32</v>
      </c>
      <c r="S2133" s="1">
        <v>1</v>
      </c>
      <c r="T2133" s="10">
        <v>65500</v>
      </c>
      <c r="U2133" t="str">
        <f t="shared" si="231"/>
        <v>Reviewed</v>
      </c>
      <c r="V2133" t="str">
        <f t="shared" si="232"/>
        <v>exceeds</v>
      </c>
      <c r="W2133">
        <f t="shared" si="233"/>
        <v>0</v>
      </c>
      <c r="X2133" t="str">
        <f t="shared" si="234"/>
        <v>Active</v>
      </c>
      <c r="Y2133">
        <f t="shared" si="235"/>
        <v>0.55068493150684927</v>
      </c>
      <c r="Z2133" t="str">
        <f t="shared" si="236"/>
        <v>&lt;1 Year</v>
      </c>
      <c r="AA2133" t="str">
        <f t="shared" si="237"/>
        <v>&lt;70K</v>
      </c>
    </row>
    <row r="2134" spans="1:27" ht="19.95" customHeight="1" x14ac:dyDescent="0.3">
      <c r="A2134" s="4" t="s">
        <v>2261</v>
      </c>
      <c r="B2134" s="5">
        <v>45641</v>
      </c>
      <c r="C2134" s="6" t="s">
        <v>77</v>
      </c>
      <c r="D2134" s="6" t="s">
        <v>72</v>
      </c>
      <c r="E2134" s="6" t="s">
        <v>40</v>
      </c>
      <c r="F2134" s="6" t="s">
        <v>112</v>
      </c>
      <c r="G2134" s="6" t="s">
        <v>79</v>
      </c>
      <c r="H2134" s="6" t="s">
        <v>43</v>
      </c>
      <c r="I2134" s="6" t="s">
        <v>27</v>
      </c>
      <c r="J2134" s="5">
        <v>45641</v>
      </c>
      <c r="K2134" s="5"/>
      <c r="L2134" s="6" t="s">
        <v>28</v>
      </c>
      <c r="M2134" s="6">
        <v>381</v>
      </c>
      <c r="N2134" s="6" t="s">
        <v>75</v>
      </c>
      <c r="O2134" s="6" t="s">
        <v>63</v>
      </c>
      <c r="P2134" s="6" t="s">
        <v>133</v>
      </c>
      <c r="Q2134" s="6">
        <v>2</v>
      </c>
      <c r="R2134" s="6" t="s">
        <v>53</v>
      </c>
      <c r="S2134" s="6">
        <v>1</v>
      </c>
      <c r="T2134" s="7">
        <v>73000</v>
      </c>
      <c r="U2134" t="str">
        <f t="shared" si="231"/>
        <v>Reviewed</v>
      </c>
      <c r="V2134" t="str">
        <f t="shared" si="232"/>
        <v>needs_support</v>
      </c>
      <c r="W2134">
        <f t="shared" si="233"/>
        <v>0</v>
      </c>
      <c r="X2134" t="str">
        <f t="shared" si="234"/>
        <v>Active</v>
      </c>
      <c r="Y2134">
        <f t="shared" si="235"/>
        <v>1.0438356164383562</v>
      </c>
      <c r="Z2134" t="str">
        <f t="shared" si="236"/>
        <v>1–2 Years</v>
      </c>
      <c r="AA2134" t="str">
        <f t="shared" si="237"/>
        <v>70K–99K</v>
      </c>
    </row>
    <row r="2135" spans="1:27" ht="19.95" customHeight="1" x14ac:dyDescent="0.3">
      <c r="A2135" s="8" t="s">
        <v>2262</v>
      </c>
      <c r="B2135" s="9">
        <v>45179</v>
      </c>
      <c r="C2135" s="1" t="s">
        <v>81</v>
      </c>
      <c r="D2135" s="1" t="s">
        <v>72</v>
      </c>
      <c r="E2135" s="1" t="s">
        <v>23</v>
      </c>
      <c r="F2135" s="1" t="s">
        <v>223</v>
      </c>
      <c r="G2135" s="1" t="s">
        <v>83</v>
      </c>
      <c r="H2135" s="1" t="s">
        <v>49</v>
      </c>
      <c r="I2135" s="1" t="s">
        <v>27</v>
      </c>
      <c r="J2135" s="9">
        <v>45179</v>
      </c>
      <c r="K2135" s="9"/>
      <c r="L2135" s="1" t="s">
        <v>28</v>
      </c>
      <c r="M2135" s="1">
        <v>843</v>
      </c>
      <c r="N2135" s="1" t="s">
        <v>52</v>
      </c>
      <c r="O2135" s="1" t="s">
        <v>30</v>
      </c>
      <c r="P2135" s="1" t="s">
        <v>64</v>
      </c>
      <c r="Q2135" s="1">
        <v>2</v>
      </c>
      <c r="R2135" s="1" t="s">
        <v>53</v>
      </c>
      <c r="S2135" s="1">
        <v>2</v>
      </c>
      <c r="T2135" s="10">
        <v>140500</v>
      </c>
      <c r="U2135" t="str">
        <f t="shared" si="231"/>
        <v>Reviewed</v>
      </c>
      <c r="V2135" t="str">
        <f t="shared" si="232"/>
        <v>needs_support</v>
      </c>
      <c r="W2135">
        <f t="shared" si="233"/>
        <v>0</v>
      </c>
      <c r="X2135" t="str">
        <f t="shared" si="234"/>
        <v>Active</v>
      </c>
      <c r="Y2135">
        <f t="shared" si="235"/>
        <v>2.3095890410958906</v>
      </c>
      <c r="Z2135" t="str">
        <f t="shared" si="236"/>
        <v>2–3 Years</v>
      </c>
      <c r="AA2135" t="str">
        <f t="shared" si="237"/>
        <v>130K+</v>
      </c>
    </row>
    <row r="2136" spans="1:27" ht="19.95" customHeight="1" x14ac:dyDescent="0.3">
      <c r="A2136" s="4" t="s">
        <v>2263</v>
      </c>
      <c r="B2136" s="5">
        <v>45913</v>
      </c>
      <c r="C2136" s="6" t="s">
        <v>86</v>
      </c>
      <c r="D2136" s="6" t="s">
        <v>87</v>
      </c>
      <c r="E2136" s="6" t="s">
        <v>67</v>
      </c>
      <c r="F2136" s="6" t="s">
        <v>116</v>
      </c>
      <c r="G2136" s="6" t="s">
        <v>89</v>
      </c>
      <c r="H2136" s="6" t="s">
        <v>26</v>
      </c>
      <c r="I2136" s="6" t="s">
        <v>27</v>
      </c>
      <c r="J2136" s="5">
        <v>45913</v>
      </c>
      <c r="K2136" s="5"/>
      <c r="L2136" s="6" t="s">
        <v>28</v>
      </c>
      <c r="M2136" s="6">
        <v>109</v>
      </c>
      <c r="N2136" s="6" t="s">
        <v>52</v>
      </c>
      <c r="O2136" s="6" t="s">
        <v>63</v>
      </c>
      <c r="P2136" s="6" t="s">
        <v>31</v>
      </c>
      <c r="Q2136" s="6" t="s">
        <v>95</v>
      </c>
      <c r="R2136" s="6" t="s">
        <v>28</v>
      </c>
      <c r="S2136" s="6">
        <v>0</v>
      </c>
      <c r="T2136" s="7">
        <v>101000</v>
      </c>
      <c r="U2136" t="str">
        <f t="shared" si="231"/>
        <v>Not Reviewed</v>
      </c>
      <c r="V2136" t="str">
        <f t="shared" si="232"/>
        <v>Not Reviewed</v>
      </c>
      <c r="W2136">
        <f t="shared" si="233"/>
        <v>0</v>
      </c>
      <c r="X2136" t="str">
        <f t="shared" si="234"/>
        <v>Active</v>
      </c>
      <c r="Y2136">
        <f t="shared" si="235"/>
        <v>0.29863013698630136</v>
      </c>
      <c r="Z2136" t="str">
        <f t="shared" si="236"/>
        <v>&lt;1 Year</v>
      </c>
      <c r="AA2136" t="str">
        <f t="shared" si="237"/>
        <v>100K–129K</v>
      </c>
    </row>
    <row r="2137" spans="1:27" ht="19.95" customHeight="1" x14ac:dyDescent="0.3">
      <c r="A2137" s="8" t="s">
        <v>2264</v>
      </c>
      <c r="B2137" s="9">
        <v>45213</v>
      </c>
      <c r="C2137" s="1" t="s">
        <v>91</v>
      </c>
      <c r="D2137" s="1" t="s">
        <v>87</v>
      </c>
      <c r="E2137" s="1" t="s">
        <v>92</v>
      </c>
      <c r="F2137" s="1" t="s">
        <v>129</v>
      </c>
      <c r="G2137" s="1" t="s">
        <v>74</v>
      </c>
      <c r="H2137" s="1" t="s">
        <v>43</v>
      </c>
      <c r="I2137" s="1" t="s">
        <v>27</v>
      </c>
      <c r="J2137" s="9">
        <v>45213</v>
      </c>
      <c r="K2137" s="9"/>
      <c r="L2137" s="1" t="s">
        <v>28</v>
      </c>
      <c r="M2137" s="1">
        <v>809</v>
      </c>
      <c r="N2137" s="1" t="s">
        <v>52</v>
      </c>
      <c r="O2137" s="1" t="s">
        <v>63</v>
      </c>
      <c r="P2137" s="1" t="s">
        <v>133</v>
      </c>
      <c r="Q2137" s="1">
        <v>2</v>
      </c>
      <c r="R2137" s="1" t="s">
        <v>53</v>
      </c>
      <c r="S2137" s="1">
        <v>2</v>
      </c>
      <c r="T2137" s="10">
        <v>63500</v>
      </c>
      <c r="U2137" t="str">
        <f t="shared" si="231"/>
        <v>Reviewed</v>
      </c>
      <c r="V2137" t="str">
        <f t="shared" si="232"/>
        <v>needs_support</v>
      </c>
      <c r="W2137">
        <f t="shared" si="233"/>
        <v>0</v>
      </c>
      <c r="X2137" t="str">
        <f t="shared" si="234"/>
        <v>Active</v>
      </c>
      <c r="Y2137">
        <f t="shared" si="235"/>
        <v>2.2164383561643834</v>
      </c>
      <c r="Z2137" t="str">
        <f t="shared" si="236"/>
        <v>2–3 Years</v>
      </c>
      <c r="AA2137" t="str">
        <f t="shared" si="237"/>
        <v>&lt;70K</v>
      </c>
    </row>
    <row r="2138" spans="1:27" ht="19.95" customHeight="1" x14ac:dyDescent="0.3">
      <c r="A2138" s="4" t="s">
        <v>2265</v>
      </c>
      <c r="B2138" s="5">
        <v>45550</v>
      </c>
      <c r="C2138" s="6" t="s">
        <v>21</v>
      </c>
      <c r="D2138" s="6" t="s">
        <v>22</v>
      </c>
      <c r="E2138" s="6" t="s">
        <v>23</v>
      </c>
      <c r="F2138" s="6" t="s">
        <v>35</v>
      </c>
      <c r="G2138" s="6" t="s">
        <v>36</v>
      </c>
      <c r="H2138" s="6" t="s">
        <v>26</v>
      </c>
      <c r="I2138" s="6" t="s">
        <v>27</v>
      </c>
      <c r="J2138" s="5">
        <v>45550</v>
      </c>
      <c r="K2138" s="5"/>
      <c r="L2138" s="6" t="s">
        <v>28</v>
      </c>
      <c r="M2138" s="6">
        <v>472</v>
      </c>
      <c r="N2138" s="6" t="s">
        <v>140</v>
      </c>
      <c r="O2138" s="6" t="s">
        <v>63</v>
      </c>
      <c r="P2138" s="6" t="s">
        <v>31</v>
      </c>
      <c r="Q2138" s="6">
        <v>3</v>
      </c>
      <c r="R2138" s="6" t="s">
        <v>37</v>
      </c>
      <c r="S2138" s="6">
        <v>1</v>
      </c>
      <c r="T2138" s="7">
        <v>91500</v>
      </c>
      <c r="U2138" t="str">
        <f t="shared" si="231"/>
        <v>Reviewed</v>
      </c>
      <c r="V2138" t="str">
        <f t="shared" si="232"/>
        <v>meets</v>
      </c>
      <c r="W2138">
        <f t="shared" si="233"/>
        <v>0</v>
      </c>
      <c r="X2138" t="str">
        <f t="shared" si="234"/>
        <v>Active</v>
      </c>
      <c r="Y2138">
        <f t="shared" si="235"/>
        <v>1.2931506849315069</v>
      </c>
      <c r="Z2138" t="str">
        <f t="shared" si="236"/>
        <v>1–2 Years</v>
      </c>
      <c r="AA2138" t="str">
        <f t="shared" si="237"/>
        <v>70K–99K</v>
      </c>
    </row>
    <row r="2139" spans="1:27" ht="19.95" customHeight="1" x14ac:dyDescent="0.3">
      <c r="A2139" s="8" t="s">
        <v>2266</v>
      </c>
      <c r="B2139" s="9">
        <v>45412</v>
      </c>
      <c r="C2139" s="1" t="s">
        <v>34</v>
      </c>
      <c r="D2139" s="1" t="s">
        <v>22</v>
      </c>
      <c r="E2139" s="1" t="s">
        <v>23</v>
      </c>
      <c r="F2139" s="1" t="s">
        <v>99</v>
      </c>
      <c r="G2139" s="1" t="s">
        <v>36</v>
      </c>
      <c r="H2139" s="1" t="s">
        <v>49</v>
      </c>
      <c r="I2139" s="1" t="s">
        <v>27</v>
      </c>
      <c r="J2139" s="9">
        <v>45412</v>
      </c>
      <c r="K2139" s="9"/>
      <c r="L2139" s="1" t="s">
        <v>28</v>
      </c>
      <c r="M2139" s="1">
        <v>610</v>
      </c>
      <c r="N2139" s="1" t="s">
        <v>75</v>
      </c>
      <c r="O2139" s="1" t="s">
        <v>170</v>
      </c>
      <c r="P2139" s="1" t="s">
        <v>64</v>
      </c>
      <c r="Q2139" s="1">
        <v>4</v>
      </c>
      <c r="R2139" s="1" t="s">
        <v>32</v>
      </c>
      <c r="S2139" s="1">
        <v>2</v>
      </c>
      <c r="T2139" s="10">
        <v>128000</v>
      </c>
      <c r="U2139" t="str">
        <f t="shared" si="231"/>
        <v>Reviewed</v>
      </c>
      <c r="V2139" t="str">
        <f t="shared" si="232"/>
        <v>exceeds</v>
      </c>
      <c r="W2139">
        <f t="shared" si="233"/>
        <v>0</v>
      </c>
      <c r="X2139" t="str">
        <f t="shared" si="234"/>
        <v>Active</v>
      </c>
      <c r="Y2139">
        <f t="shared" si="235"/>
        <v>1.6712328767123288</v>
      </c>
      <c r="Z2139" t="str">
        <f t="shared" si="236"/>
        <v>1–2 Years</v>
      </c>
      <c r="AA2139" t="str">
        <f t="shared" si="237"/>
        <v>100K–129K</v>
      </c>
    </row>
    <row r="2140" spans="1:27" ht="19.95" customHeight="1" x14ac:dyDescent="0.3">
      <c r="A2140" s="4" t="s">
        <v>2267</v>
      </c>
      <c r="B2140" s="5">
        <v>45895</v>
      </c>
      <c r="C2140" s="6" t="s">
        <v>39</v>
      </c>
      <c r="D2140" s="6" t="s">
        <v>22</v>
      </c>
      <c r="E2140" s="6" t="s">
        <v>40</v>
      </c>
      <c r="F2140" s="6" t="s">
        <v>174</v>
      </c>
      <c r="G2140" s="6" t="s">
        <v>42</v>
      </c>
      <c r="H2140" s="6" t="s">
        <v>26</v>
      </c>
      <c r="I2140" s="6" t="s">
        <v>27</v>
      </c>
      <c r="J2140" s="5">
        <v>45895</v>
      </c>
      <c r="K2140" s="5"/>
      <c r="L2140" s="6" t="s">
        <v>28</v>
      </c>
      <c r="M2140" s="6">
        <v>127</v>
      </c>
      <c r="N2140" s="6" t="s">
        <v>29</v>
      </c>
      <c r="O2140" s="6" t="s">
        <v>30</v>
      </c>
      <c r="P2140" s="6" t="s">
        <v>64</v>
      </c>
      <c r="Q2140" s="6" t="s">
        <v>95</v>
      </c>
      <c r="R2140" s="6" t="s">
        <v>28</v>
      </c>
      <c r="S2140" s="6">
        <v>0</v>
      </c>
      <c r="T2140" s="7">
        <v>72500</v>
      </c>
      <c r="U2140" t="str">
        <f t="shared" si="231"/>
        <v>Not Reviewed</v>
      </c>
      <c r="V2140" t="str">
        <f t="shared" si="232"/>
        <v>Not Reviewed</v>
      </c>
      <c r="W2140">
        <f t="shared" si="233"/>
        <v>0</v>
      </c>
      <c r="X2140" t="str">
        <f t="shared" si="234"/>
        <v>Active</v>
      </c>
      <c r="Y2140">
        <f t="shared" si="235"/>
        <v>0.34794520547945207</v>
      </c>
      <c r="Z2140" t="str">
        <f t="shared" si="236"/>
        <v>&lt;1 Year</v>
      </c>
      <c r="AA2140" t="str">
        <f t="shared" si="237"/>
        <v>70K–99K</v>
      </c>
    </row>
    <row r="2141" spans="1:27" ht="19.95" customHeight="1" x14ac:dyDescent="0.3">
      <c r="A2141" s="8" t="s">
        <v>2268</v>
      </c>
      <c r="B2141" s="9">
        <v>45101</v>
      </c>
      <c r="C2141" s="1" t="s">
        <v>46</v>
      </c>
      <c r="D2141" s="1" t="s">
        <v>22</v>
      </c>
      <c r="E2141" s="1" t="s">
        <v>40</v>
      </c>
      <c r="F2141" s="1" t="s">
        <v>143</v>
      </c>
      <c r="G2141" s="1" t="s">
        <v>48</v>
      </c>
      <c r="H2141" s="1" t="s">
        <v>43</v>
      </c>
      <c r="I2141" s="1" t="s">
        <v>27</v>
      </c>
      <c r="J2141" s="9">
        <v>45101</v>
      </c>
      <c r="K2141" s="9"/>
      <c r="L2141" s="1" t="s">
        <v>28</v>
      </c>
      <c r="M2141" s="1">
        <v>921</v>
      </c>
      <c r="N2141" s="1" t="s">
        <v>75</v>
      </c>
      <c r="O2141" s="1" t="s">
        <v>63</v>
      </c>
      <c r="P2141" s="1" t="s">
        <v>44</v>
      </c>
      <c r="Q2141" s="1">
        <v>3</v>
      </c>
      <c r="R2141" s="1" t="s">
        <v>37</v>
      </c>
      <c r="S2141" s="1">
        <v>3</v>
      </c>
      <c r="T2141" s="10">
        <v>63000</v>
      </c>
      <c r="U2141" t="str">
        <f t="shared" si="231"/>
        <v>Reviewed</v>
      </c>
      <c r="V2141" t="str">
        <f t="shared" si="232"/>
        <v>meets</v>
      </c>
      <c r="W2141">
        <f t="shared" si="233"/>
        <v>0</v>
      </c>
      <c r="X2141" t="str">
        <f t="shared" si="234"/>
        <v>Active</v>
      </c>
      <c r="Y2141">
        <f t="shared" si="235"/>
        <v>2.5232876712328767</v>
      </c>
      <c r="Z2141" t="str">
        <f t="shared" si="236"/>
        <v>2–3 Years</v>
      </c>
      <c r="AA2141" t="str">
        <f t="shared" si="237"/>
        <v>&lt;70K</v>
      </c>
    </row>
    <row r="2142" spans="1:27" ht="19.95" customHeight="1" x14ac:dyDescent="0.3">
      <c r="A2142" s="4" t="s">
        <v>2269</v>
      </c>
      <c r="B2142" s="5">
        <v>45312</v>
      </c>
      <c r="C2142" s="6" t="s">
        <v>55</v>
      </c>
      <c r="D2142" s="6" t="s">
        <v>56</v>
      </c>
      <c r="E2142" s="6" t="s">
        <v>23</v>
      </c>
      <c r="F2142" s="6" t="s">
        <v>61</v>
      </c>
      <c r="G2142" s="6" t="s">
        <v>62</v>
      </c>
      <c r="H2142" s="6" t="s">
        <v>26</v>
      </c>
      <c r="I2142" s="6" t="s">
        <v>27</v>
      </c>
      <c r="J2142" s="5">
        <v>45312</v>
      </c>
      <c r="K2142" s="5"/>
      <c r="L2142" s="6" t="s">
        <v>28</v>
      </c>
      <c r="M2142" s="6">
        <v>710</v>
      </c>
      <c r="N2142" s="6" t="s">
        <v>52</v>
      </c>
      <c r="O2142" s="6" t="s">
        <v>30</v>
      </c>
      <c r="P2142" s="6" t="s">
        <v>44</v>
      </c>
      <c r="Q2142" s="6">
        <v>3</v>
      </c>
      <c r="R2142" s="6" t="s">
        <v>37</v>
      </c>
      <c r="S2142" s="6">
        <v>2</v>
      </c>
      <c r="T2142" s="7">
        <v>88500</v>
      </c>
      <c r="U2142" t="str">
        <f t="shared" si="231"/>
        <v>Reviewed</v>
      </c>
      <c r="V2142" t="str">
        <f t="shared" si="232"/>
        <v>meets</v>
      </c>
      <c r="W2142">
        <f t="shared" si="233"/>
        <v>0</v>
      </c>
      <c r="X2142" t="str">
        <f t="shared" si="234"/>
        <v>Active</v>
      </c>
      <c r="Y2142">
        <f t="shared" si="235"/>
        <v>1.9452054794520548</v>
      </c>
      <c r="Z2142" t="str">
        <f t="shared" si="236"/>
        <v>1–2 Years</v>
      </c>
      <c r="AA2142" t="str">
        <f t="shared" si="237"/>
        <v>70K–99K</v>
      </c>
    </row>
    <row r="2143" spans="1:27" ht="19.95" customHeight="1" x14ac:dyDescent="0.3">
      <c r="A2143" s="8" t="s">
        <v>2270</v>
      </c>
      <c r="B2143" s="9">
        <v>45531</v>
      </c>
      <c r="C2143" s="1" t="s">
        <v>60</v>
      </c>
      <c r="D2143" s="1" t="s">
        <v>56</v>
      </c>
      <c r="E2143" s="1" t="s">
        <v>40</v>
      </c>
      <c r="F2143" s="1" t="s">
        <v>147</v>
      </c>
      <c r="G2143" s="1" t="s">
        <v>58</v>
      </c>
      <c r="H2143" s="1" t="s">
        <v>26</v>
      </c>
      <c r="I2143" s="1" t="s">
        <v>27</v>
      </c>
      <c r="J2143" s="9">
        <v>45531</v>
      </c>
      <c r="K2143" s="9"/>
      <c r="L2143" s="1" t="s">
        <v>28</v>
      </c>
      <c r="M2143" s="1">
        <v>491</v>
      </c>
      <c r="N2143" s="1" t="s">
        <v>29</v>
      </c>
      <c r="O2143" s="1" t="s">
        <v>63</v>
      </c>
      <c r="P2143" s="1" t="s">
        <v>107</v>
      </c>
      <c r="Q2143" s="1">
        <v>3</v>
      </c>
      <c r="R2143" s="1" t="s">
        <v>37</v>
      </c>
      <c r="S2143" s="1">
        <v>1</v>
      </c>
      <c r="T2143" s="10">
        <v>72500</v>
      </c>
      <c r="U2143" t="str">
        <f t="shared" si="231"/>
        <v>Reviewed</v>
      </c>
      <c r="V2143" t="str">
        <f t="shared" si="232"/>
        <v>meets</v>
      </c>
      <c r="W2143">
        <f t="shared" si="233"/>
        <v>0</v>
      </c>
      <c r="X2143" t="str">
        <f t="shared" si="234"/>
        <v>Active</v>
      </c>
      <c r="Y2143">
        <f t="shared" si="235"/>
        <v>1.3452054794520547</v>
      </c>
      <c r="Z2143" t="str">
        <f t="shared" si="236"/>
        <v>1–2 Years</v>
      </c>
      <c r="AA2143" t="str">
        <f t="shared" si="237"/>
        <v>70K–99K</v>
      </c>
    </row>
    <row r="2144" spans="1:27" ht="19.95" customHeight="1" x14ac:dyDescent="0.3">
      <c r="A2144" s="4" t="s">
        <v>2271</v>
      </c>
      <c r="B2144" s="5">
        <v>45111</v>
      </c>
      <c r="C2144" s="6" t="s">
        <v>66</v>
      </c>
      <c r="D2144" s="6" t="s">
        <v>56</v>
      </c>
      <c r="E2144" s="6" t="s">
        <v>67</v>
      </c>
      <c r="F2144" s="6" t="s">
        <v>68</v>
      </c>
      <c r="G2144" s="6" t="s">
        <v>69</v>
      </c>
      <c r="H2144" s="6" t="s">
        <v>26</v>
      </c>
      <c r="I2144" s="6" t="s">
        <v>27</v>
      </c>
      <c r="J2144" s="5">
        <v>45111</v>
      </c>
      <c r="K2144" s="5"/>
      <c r="L2144" s="6" t="s">
        <v>28</v>
      </c>
      <c r="M2144" s="6">
        <v>911</v>
      </c>
      <c r="N2144" s="6" t="s">
        <v>140</v>
      </c>
      <c r="O2144" s="6" t="s">
        <v>105</v>
      </c>
      <c r="P2144" s="6" t="s">
        <v>64</v>
      </c>
      <c r="Q2144" s="6">
        <v>3</v>
      </c>
      <c r="R2144" s="6" t="s">
        <v>37</v>
      </c>
      <c r="S2144" s="6">
        <v>3</v>
      </c>
      <c r="T2144" s="7">
        <v>92500</v>
      </c>
      <c r="U2144" t="str">
        <f t="shared" si="231"/>
        <v>Reviewed</v>
      </c>
      <c r="V2144" t="str">
        <f t="shared" si="232"/>
        <v>meets</v>
      </c>
      <c r="W2144">
        <f t="shared" si="233"/>
        <v>0</v>
      </c>
      <c r="X2144" t="str">
        <f t="shared" si="234"/>
        <v>Active</v>
      </c>
      <c r="Y2144">
        <f t="shared" si="235"/>
        <v>2.495890410958904</v>
      </c>
      <c r="Z2144" t="str">
        <f t="shared" si="236"/>
        <v>2–3 Years</v>
      </c>
      <c r="AA2144" t="str">
        <f t="shared" si="237"/>
        <v>70K–99K</v>
      </c>
    </row>
    <row r="2145" spans="1:27" ht="19.95" customHeight="1" x14ac:dyDescent="0.3">
      <c r="A2145" s="8" t="s">
        <v>2272</v>
      </c>
      <c r="B2145" s="9">
        <v>45107</v>
      </c>
      <c r="C2145" s="1" t="s">
        <v>71</v>
      </c>
      <c r="D2145" s="1" t="s">
        <v>72</v>
      </c>
      <c r="E2145" s="1" t="s">
        <v>23</v>
      </c>
      <c r="F2145" s="1" t="s">
        <v>35</v>
      </c>
      <c r="G2145" s="1" t="s">
        <v>36</v>
      </c>
      <c r="H2145" s="1" t="s">
        <v>26</v>
      </c>
      <c r="I2145" s="1" t="s">
        <v>27</v>
      </c>
      <c r="J2145" s="9">
        <v>45107</v>
      </c>
      <c r="K2145" s="9"/>
      <c r="L2145" s="1" t="s">
        <v>28</v>
      </c>
      <c r="M2145" s="1">
        <v>915</v>
      </c>
      <c r="N2145" s="1" t="s">
        <v>52</v>
      </c>
      <c r="O2145" s="1" t="s">
        <v>63</v>
      </c>
      <c r="P2145" s="1" t="s">
        <v>107</v>
      </c>
      <c r="Q2145" s="1">
        <v>3</v>
      </c>
      <c r="R2145" s="1" t="s">
        <v>37</v>
      </c>
      <c r="S2145" s="1">
        <v>3</v>
      </c>
      <c r="T2145" s="10">
        <v>99500</v>
      </c>
      <c r="U2145" t="str">
        <f t="shared" si="231"/>
        <v>Reviewed</v>
      </c>
      <c r="V2145" t="str">
        <f t="shared" si="232"/>
        <v>meets</v>
      </c>
      <c r="W2145">
        <f t="shared" si="233"/>
        <v>0</v>
      </c>
      <c r="X2145" t="str">
        <f t="shared" si="234"/>
        <v>Active</v>
      </c>
      <c r="Y2145">
        <f t="shared" si="235"/>
        <v>2.506849315068493</v>
      </c>
      <c r="Z2145" t="str">
        <f t="shared" si="236"/>
        <v>2–3 Years</v>
      </c>
      <c r="AA2145" t="str">
        <f t="shared" si="237"/>
        <v>70K–99K</v>
      </c>
    </row>
    <row r="2146" spans="1:27" ht="19.95" customHeight="1" x14ac:dyDescent="0.3">
      <c r="A2146" s="4" t="s">
        <v>2273</v>
      </c>
      <c r="B2146" s="5">
        <v>45782</v>
      </c>
      <c r="C2146" s="6" t="s">
        <v>77</v>
      </c>
      <c r="D2146" s="6" t="s">
        <v>72</v>
      </c>
      <c r="E2146" s="6" t="s">
        <v>40</v>
      </c>
      <c r="F2146" s="6" t="s">
        <v>131</v>
      </c>
      <c r="G2146" s="6" t="s">
        <v>79</v>
      </c>
      <c r="H2146" s="6" t="s">
        <v>26</v>
      </c>
      <c r="I2146" s="6" t="s">
        <v>27</v>
      </c>
      <c r="J2146" s="5">
        <v>45782</v>
      </c>
      <c r="K2146" s="5"/>
      <c r="L2146" s="6" t="s">
        <v>28</v>
      </c>
      <c r="M2146" s="6">
        <v>240</v>
      </c>
      <c r="N2146" s="6" t="s">
        <v>29</v>
      </c>
      <c r="O2146" s="6" t="s">
        <v>30</v>
      </c>
      <c r="P2146" s="6" t="s">
        <v>31</v>
      </c>
      <c r="Q2146" s="6">
        <v>3</v>
      </c>
      <c r="R2146" s="6" t="s">
        <v>37</v>
      </c>
      <c r="S2146" s="6">
        <v>1</v>
      </c>
      <c r="T2146" s="7">
        <v>101000</v>
      </c>
      <c r="U2146" t="str">
        <f t="shared" si="231"/>
        <v>Reviewed</v>
      </c>
      <c r="V2146" t="str">
        <f t="shared" si="232"/>
        <v>meets</v>
      </c>
      <c r="W2146">
        <f t="shared" si="233"/>
        <v>0</v>
      </c>
      <c r="X2146" t="str">
        <f t="shared" si="234"/>
        <v>Active</v>
      </c>
      <c r="Y2146">
        <f t="shared" si="235"/>
        <v>0.65753424657534243</v>
      </c>
      <c r="Z2146" t="str">
        <f t="shared" si="236"/>
        <v>&lt;1 Year</v>
      </c>
      <c r="AA2146" t="str">
        <f t="shared" si="237"/>
        <v>100K–129K</v>
      </c>
    </row>
    <row r="2147" spans="1:27" ht="19.95" customHeight="1" x14ac:dyDescent="0.3">
      <c r="A2147" s="8" t="s">
        <v>2274</v>
      </c>
      <c r="B2147" s="9">
        <v>45817</v>
      </c>
      <c r="C2147" s="1" t="s">
        <v>81</v>
      </c>
      <c r="D2147" s="1" t="s">
        <v>72</v>
      </c>
      <c r="E2147" s="1" t="s">
        <v>23</v>
      </c>
      <c r="F2147" s="1" t="s">
        <v>223</v>
      </c>
      <c r="G2147" s="1" t="s">
        <v>83</v>
      </c>
      <c r="H2147" s="1" t="s">
        <v>49</v>
      </c>
      <c r="I2147" s="1" t="s">
        <v>27</v>
      </c>
      <c r="J2147" s="9">
        <v>45817</v>
      </c>
      <c r="K2147" s="9"/>
      <c r="L2147" s="1" t="s">
        <v>28</v>
      </c>
      <c r="M2147" s="1">
        <v>205</v>
      </c>
      <c r="N2147" s="1" t="s">
        <v>122</v>
      </c>
      <c r="O2147" s="1" t="s">
        <v>105</v>
      </c>
      <c r="P2147" s="1" t="s">
        <v>64</v>
      </c>
      <c r="Q2147" s="1">
        <v>3</v>
      </c>
      <c r="R2147" s="1" t="s">
        <v>37</v>
      </c>
      <c r="S2147" s="1">
        <v>1</v>
      </c>
      <c r="T2147" s="10">
        <v>130500</v>
      </c>
      <c r="U2147" t="str">
        <f t="shared" si="231"/>
        <v>Reviewed</v>
      </c>
      <c r="V2147" t="str">
        <f t="shared" si="232"/>
        <v>meets</v>
      </c>
      <c r="W2147">
        <f t="shared" si="233"/>
        <v>0</v>
      </c>
      <c r="X2147" t="str">
        <f t="shared" si="234"/>
        <v>Active</v>
      </c>
      <c r="Y2147">
        <f t="shared" si="235"/>
        <v>0.56164383561643838</v>
      </c>
      <c r="Z2147" t="str">
        <f t="shared" si="236"/>
        <v>&lt;1 Year</v>
      </c>
      <c r="AA2147" t="str">
        <f t="shared" si="237"/>
        <v>130K+</v>
      </c>
    </row>
    <row r="2148" spans="1:27" ht="19.95" customHeight="1" x14ac:dyDescent="0.3">
      <c r="A2148" s="4" t="s">
        <v>2275</v>
      </c>
      <c r="B2148" s="5">
        <v>45586</v>
      </c>
      <c r="C2148" s="6" t="s">
        <v>86</v>
      </c>
      <c r="D2148" s="6" t="s">
        <v>87</v>
      </c>
      <c r="E2148" s="6" t="s">
        <v>67</v>
      </c>
      <c r="F2148" s="6" t="s">
        <v>135</v>
      </c>
      <c r="G2148" s="6" t="s">
        <v>89</v>
      </c>
      <c r="H2148" s="6" t="s">
        <v>43</v>
      </c>
      <c r="I2148" s="6" t="s">
        <v>50</v>
      </c>
      <c r="J2148" s="5">
        <v>45586</v>
      </c>
      <c r="K2148" s="5">
        <v>45746</v>
      </c>
      <c r="L2148" s="6" t="s">
        <v>51</v>
      </c>
      <c r="M2148" s="6">
        <v>160</v>
      </c>
      <c r="N2148" s="6" t="s">
        <v>29</v>
      </c>
      <c r="O2148" s="6" t="s">
        <v>63</v>
      </c>
      <c r="P2148" s="6" t="s">
        <v>64</v>
      </c>
      <c r="Q2148" s="6" t="s">
        <v>95</v>
      </c>
      <c r="R2148" s="6" t="s">
        <v>28</v>
      </c>
      <c r="S2148" s="6">
        <v>0</v>
      </c>
      <c r="T2148" s="7">
        <v>69500</v>
      </c>
      <c r="U2148" t="str">
        <f t="shared" si="231"/>
        <v>Not Reviewed</v>
      </c>
      <c r="V2148" t="str">
        <f t="shared" si="232"/>
        <v>Not Reviewed</v>
      </c>
      <c r="W2148">
        <f t="shared" si="233"/>
        <v>1</v>
      </c>
      <c r="X2148" t="str">
        <f t="shared" si="234"/>
        <v>Attrited</v>
      </c>
      <c r="Y2148">
        <f t="shared" si="235"/>
        <v>0.43835616438356162</v>
      </c>
      <c r="Z2148" t="str">
        <f t="shared" si="236"/>
        <v>&lt;1 Year</v>
      </c>
      <c r="AA2148" t="str">
        <f t="shared" si="237"/>
        <v>&lt;70K</v>
      </c>
    </row>
    <row r="2149" spans="1:27" ht="19.95" customHeight="1" x14ac:dyDescent="0.3">
      <c r="A2149" s="8" t="s">
        <v>2276</v>
      </c>
      <c r="B2149" s="9">
        <v>45685</v>
      </c>
      <c r="C2149" s="1" t="s">
        <v>91</v>
      </c>
      <c r="D2149" s="1" t="s">
        <v>87</v>
      </c>
      <c r="E2149" s="1" t="s">
        <v>92</v>
      </c>
      <c r="F2149" s="1" t="s">
        <v>114</v>
      </c>
      <c r="G2149" s="1" t="s">
        <v>94</v>
      </c>
      <c r="H2149" s="1" t="s">
        <v>43</v>
      </c>
      <c r="I2149" s="1" t="s">
        <v>27</v>
      </c>
      <c r="J2149" s="9">
        <v>45685</v>
      </c>
      <c r="K2149" s="9"/>
      <c r="L2149" s="1" t="s">
        <v>28</v>
      </c>
      <c r="M2149" s="1">
        <v>337</v>
      </c>
      <c r="N2149" s="1" t="s">
        <v>52</v>
      </c>
      <c r="O2149" s="1" t="s">
        <v>63</v>
      </c>
      <c r="P2149" s="1" t="s">
        <v>133</v>
      </c>
      <c r="Q2149" s="1">
        <v>3</v>
      </c>
      <c r="R2149" s="1" t="s">
        <v>37</v>
      </c>
      <c r="S2149" s="1">
        <v>1</v>
      </c>
      <c r="T2149" s="10">
        <v>73000</v>
      </c>
      <c r="U2149" t="str">
        <f t="shared" si="231"/>
        <v>Reviewed</v>
      </c>
      <c r="V2149" t="str">
        <f t="shared" si="232"/>
        <v>meets</v>
      </c>
      <c r="W2149">
        <f t="shared" si="233"/>
        <v>0</v>
      </c>
      <c r="X2149" t="str">
        <f t="shared" si="234"/>
        <v>Active</v>
      </c>
      <c r="Y2149">
        <f t="shared" si="235"/>
        <v>0.92328767123287669</v>
      </c>
      <c r="Z2149" t="str">
        <f t="shared" si="236"/>
        <v>&lt;1 Year</v>
      </c>
      <c r="AA2149" t="str">
        <f t="shared" si="237"/>
        <v>70K–99K</v>
      </c>
    </row>
    <row r="2150" spans="1:27" ht="19.95" customHeight="1" x14ac:dyDescent="0.3">
      <c r="A2150" s="4" t="s">
        <v>2277</v>
      </c>
      <c r="B2150" s="5">
        <v>45553</v>
      </c>
      <c r="C2150" s="6" t="s">
        <v>21</v>
      </c>
      <c r="D2150" s="6" t="s">
        <v>22</v>
      </c>
      <c r="E2150" s="6" t="s">
        <v>23</v>
      </c>
      <c r="F2150" s="6" t="s">
        <v>288</v>
      </c>
      <c r="G2150" s="6" t="s">
        <v>25</v>
      </c>
      <c r="H2150" s="6" t="s">
        <v>43</v>
      </c>
      <c r="I2150" s="6" t="s">
        <v>27</v>
      </c>
      <c r="J2150" s="5">
        <v>45553</v>
      </c>
      <c r="K2150" s="5"/>
      <c r="L2150" s="6" t="s">
        <v>28</v>
      </c>
      <c r="M2150" s="6">
        <v>469</v>
      </c>
      <c r="N2150" s="6" t="s">
        <v>52</v>
      </c>
      <c r="O2150" s="6" t="s">
        <v>43</v>
      </c>
      <c r="P2150" s="6" t="s">
        <v>107</v>
      </c>
      <c r="Q2150" s="6">
        <v>3</v>
      </c>
      <c r="R2150" s="6" t="s">
        <v>37</v>
      </c>
      <c r="S2150" s="6">
        <v>1</v>
      </c>
      <c r="T2150" s="7">
        <v>74000</v>
      </c>
      <c r="U2150" t="str">
        <f t="shared" si="231"/>
        <v>Reviewed</v>
      </c>
      <c r="V2150" t="str">
        <f t="shared" si="232"/>
        <v>meets</v>
      </c>
      <c r="W2150">
        <f t="shared" si="233"/>
        <v>0</v>
      </c>
      <c r="X2150" t="str">
        <f t="shared" si="234"/>
        <v>Active</v>
      </c>
      <c r="Y2150">
        <f t="shared" si="235"/>
        <v>1.284931506849315</v>
      </c>
      <c r="Z2150" t="str">
        <f t="shared" si="236"/>
        <v>1–2 Years</v>
      </c>
      <c r="AA2150" t="str">
        <f t="shared" si="237"/>
        <v>70K–99K</v>
      </c>
    </row>
    <row r="2151" spans="1:27" ht="19.95" customHeight="1" x14ac:dyDescent="0.3">
      <c r="A2151" s="8" t="s">
        <v>2278</v>
      </c>
      <c r="B2151" s="9">
        <v>45261</v>
      </c>
      <c r="C2151" s="1" t="s">
        <v>34</v>
      </c>
      <c r="D2151" s="1" t="s">
        <v>22</v>
      </c>
      <c r="E2151" s="1" t="s">
        <v>23</v>
      </c>
      <c r="F2151" s="1" t="s">
        <v>138</v>
      </c>
      <c r="G2151" s="1" t="s">
        <v>36</v>
      </c>
      <c r="H2151" s="1" t="s">
        <v>43</v>
      </c>
      <c r="I2151" s="1" t="s">
        <v>27</v>
      </c>
      <c r="J2151" s="9">
        <v>45261</v>
      </c>
      <c r="K2151" s="9"/>
      <c r="L2151" s="1" t="s">
        <v>28</v>
      </c>
      <c r="M2151" s="1">
        <v>761</v>
      </c>
      <c r="N2151" s="1" t="s">
        <v>75</v>
      </c>
      <c r="O2151" s="1" t="s">
        <v>30</v>
      </c>
      <c r="P2151" s="1" t="s">
        <v>64</v>
      </c>
      <c r="Q2151" s="1">
        <v>4</v>
      </c>
      <c r="R2151" s="1" t="s">
        <v>32</v>
      </c>
      <c r="S2151" s="1">
        <v>2</v>
      </c>
      <c r="T2151" s="10">
        <v>62500</v>
      </c>
      <c r="U2151" t="str">
        <f t="shared" si="231"/>
        <v>Reviewed</v>
      </c>
      <c r="V2151" t="str">
        <f t="shared" si="232"/>
        <v>exceeds</v>
      </c>
      <c r="W2151">
        <f t="shared" si="233"/>
        <v>0</v>
      </c>
      <c r="X2151" t="str">
        <f t="shared" si="234"/>
        <v>Active</v>
      </c>
      <c r="Y2151">
        <f t="shared" si="235"/>
        <v>2.0849315068493151</v>
      </c>
      <c r="Z2151" t="str">
        <f t="shared" si="236"/>
        <v>2–3 Years</v>
      </c>
      <c r="AA2151" t="str">
        <f t="shared" si="237"/>
        <v>&lt;70K</v>
      </c>
    </row>
    <row r="2152" spans="1:27" ht="19.95" customHeight="1" x14ac:dyDescent="0.3">
      <c r="A2152" s="4" t="s">
        <v>2279</v>
      </c>
      <c r="B2152" s="5">
        <v>45448</v>
      </c>
      <c r="C2152" s="6" t="s">
        <v>39</v>
      </c>
      <c r="D2152" s="6" t="s">
        <v>22</v>
      </c>
      <c r="E2152" s="6" t="s">
        <v>40</v>
      </c>
      <c r="F2152" s="6" t="s">
        <v>174</v>
      </c>
      <c r="G2152" s="6" t="s">
        <v>42</v>
      </c>
      <c r="H2152" s="6" t="s">
        <v>26</v>
      </c>
      <c r="I2152" s="6" t="s">
        <v>27</v>
      </c>
      <c r="J2152" s="5">
        <v>45448</v>
      </c>
      <c r="K2152" s="5"/>
      <c r="L2152" s="6" t="s">
        <v>28</v>
      </c>
      <c r="M2152" s="6">
        <v>574</v>
      </c>
      <c r="N2152" s="6" t="s">
        <v>140</v>
      </c>
      <c r="O2152" s="6" t="s">
        <v>30</v>
      </c>
      <c r="P2152" s="6" t="s">
        <v>31</v>
      </c>
      <c r="Q2152" s="6">
        <v>4</v>
      </c>
      <c r="R2152" s="6" t="s">
        <v>32</v>
      </c>
      <c r="S2152" s="6">
        <v>2</v>
      </c>
      <c r="T2152" s="7">
        <v>85000</v>
      </c>
      <c r="U2152" t="str">
        <f t="shared" si="231"/>
        <v>Reviewed</v>
      </c>
      <c r="V2152" t="str">
        <f t="shared" si="232"/>
        <v>exceeds</v>
      </c>
      <c r="W2152">
        <f t="shared" si="233"/>
        <v>0</v>
      </c>
      <c r="X2152" t="str">
        <f t="shared" si="234"/>
        <v>Active</v>
      </c>
      <c r="Y2152">
        <f t="shared" si="235"/>
        <v>1.5726027397260274</v>
      </c>
      <c r="Z2152" t="str">
        <f t="shared" si="236"/>
        <v>1–2 Years</v>
      </c>
      <c r="AA2152" t="str">
        <f t="shared" si="237"/>
        <v>70K–99K</v>
      </c>
    </row>
    <row r="2153" spans="1:27" ht="19.95" customHeight="1" x14ac:dyDescent="0.3">
      <c r="A2153" s="8" t="s">
        <v>2280</v>
      </c>
      <c r="B2153" s="9">
        <v>45192</v>
      </c>
      <c r="C2153" s="1" t="s">
        <v>46</v>
      </c>
      <c r="D2153" s="1" t="s">
        <v>22</v>
      </c>
      <c r="E2153" s="1" t="s">
        <v>40</v>
      </c>
      <c r="F2153" s="1" t="s">
        <v>292</v>
      </c>
      <c r="G2153" s="1" t="s">
        <v>48</v>
      </c>
      <c r="H2153" s="1" t="s">
        <v>110</v>
      </c>
      <c r="I2153" s="1" t="s">
        <v>50</v>
      </c>
      <c r="J2153" s="9">
        <v>45192</v>
      </c>
      <c r="K2153" s="9">
        <v>45402</v>
      </c>
      <c r="L2153" s="1" t="s">
        <v>159</v>
      </c>
      <c r="M2153" s="1">
        <v>210</v>
      </c>
      <c r="N2153" s="1" t="s">
        <v>52</v>
      </c>
      <c r="O2153" s="1" t="s">
        <v>63</v>
      </c>
      <c r="P2153" s="1" t="s">
        <v>64</v>
      </c>
      <c r="Q2153" s="1">
        <v>3</v>
      </c>
      <c r="R2153" s="1" t="s">
        <v>37</v>
      </c>
      <c r="S2153" s="1">
        <v>1</v>
      </c>
      <c r="T2153" s="10">
        <v>157000</v>
      </c>
      <c r="U2153" t="str">
        <f t="shared" si="231"/>
        <v>Reviewed</v>
      </c>
      <c r="V2153" t="str">
        <f t="shared" si="232"/>
        <v>meets</v>
      </c>
      <c r="W2153">
        <f t="shared" si="233"/>
        <v>1</v>
      </c>
      <c r="X2153" t="str">
        <f t="shared" si="234"/>
        <v>Attrited</v>
      </c>
      <c r="Y2153">
        <f t="shared" si="235"/>
        <v>0.57534246575342463</v>
      </c>
      <c r="Z2153" t="str">
        <f t="shared" si="236"/>
        <v>&lt;1 Year</v>
      </c>
      <c r="AA2153" t="str">
        <f t="shared" si="237"/>
        <v>130K+</v>
      </c>
    </row>
    <row r="2154" spans="1:27" ht="19.95" customHeight="1" x14ac:dyDescent="0.3">
      <c r="A2154" s="4" t="s">
        <v>2281</v>
      </c>
      <c r="B2154" s="5">
        <v>45023</v>
      </c>
      <c r="C2154" s="6" t="s">
        <v>55</v>
      </c>
      <c r="D2154" s="6" t="s">
        <v>56</v>
      </c>
      <c r="E2154" s="6" t="s">
        <v>23</v>
      </c>
      <c r="F2154" s="6" t="s">
        <v>57</v>
      </c>
      <c r="G2154" s="6" t="s">
        <v>58</v>
      </c>
      <c r="H2154" s="6" t="s">
        <v>43</v>
      </c>
      <c r="I2154" s="6" t="s">
        <v>27</v>
      </c>
      <c r="J2154" s="5">
        <v>45023</v>
      </c>
      <c r="K2154" s="5"/>
      <c r="L2154" s="6" t="s">
        <v>28</v>
      </c>
      <c r="M2154" s="6">
        <v>999</v>
      </c>
      <c r="N2154" s="6" t="s">
        <v>52</v>
      </c>
      <c r="O2154" s="6" t="s">
        <v>170</v>
      </c>
      <c r="P2154" s="6" t="s">
        <v>107</v>
      </c>
      <c r="Q2154" s="6">
        <v>4</v>
      </c>
      <c r="R2154" s="6" t="s">
        <v>32</v>
      </c>
      <c r="S2154" s="6">
        <v>3</v>
      </c>
      <c r="T2154" s="7">
        <v>60500</v>
      </c>
      <c r="U2154" t="str">
        <f t="shared" si="231"/>
        <v>Reviewed</v>
      </c>
      <c r="V2154" t="str">
        <f t="shared" si="232"/>
        <v>exceeds</v>
      </c>
      <c r="W2154">
        <f t="shared" si="233"/>
        <v>0</v>
      </c>
      <c r="X2154" t="str">
        <f t="shared" si="234"/>
        <v>Active</v>
      </c>
      <c r="Y2154">
        <f t="shared" si="235"/>
        <v>2.7369863013698632</v>
      </c>
      <c r="Z2154" t="str">
        <f t="shared" si="236"/>
        <v>2–3 Years</v>
      </c>
      <c r="AA2154" t="str">
        <f t="shared" si="237"/>
        <v>&lt;70K</v>
      </c>
    </row>
    <row r="2155" spans="1:27" ht="19.95" customHeight="1" x14ac:dyDescent="0.3">
      <c r="A2155" s="8" t="s">
        <v>2282</v>
      </c>
      <c r="B2155" s="9">
        <v>45493</v>
      </c>
      <c r="C2155" s="1" t="s">
        <v>60</v>
      </c>
      <c r="D2155" s="1" t="s">
        <v>56</v>
      </c>
      <c r="E2155" s="1" t="s">
        <v>40</v>
      </c>
      <c r="F2155" s="1" t="s">
        <v>57</v>
      </c>
      <c r="G2155" s="1" t="s">
        <v>58</v>
      </c>
      <c r="H2155" s="1" t="s">
        <v>43</v>
      </c>
      <c r="I2155" s="1" t="s">
        <v>27</v>
      </c>
      <c r="J2155" s="9">
        <v>45493</v>
      </c>
      <c r="K2155" s="9"/>
      <c r="L2155" s="1" t="s">
        <v>28</v>
      </c>
      <c r="M2155" s="1">
        <v>529</v>
      </c>
      <c r="N2155" s="1" t="s">
        <v>29</v>
      </c>
      <c r="O2155" s="1" t="s">
        <v>63</v>
      </c>
      <c r="P2155" s="1" t="s">
        <v>107</v>
      </c>
      <c r="Q2155" s="1">
        <v>2</v>
      </c>
      <c r="R2155" s="1" t="s">
        <v>53</v>
      </c>
      <c r="S2155" s="1">
        <v>1</v>
      </c>
      <c r="T2155" s="10">
        <v>55500</v>
      </c>
      <c r="U2155" t="str">
        <f t="shared" si="231"/>
        <v>Reviewed</v>
      </c>
      <c r="V2155" t="str">
        <f t="shared" si="232"/>
        <v>needs_support</v>
      </c>
      <c r="W2155">
        <f t="shared" si="233"/>
        <v>0</v>
      </c>
      <c r="X2155" t="str">
        <f t="shared" si="234"/>
        <v>Active</v>
      </c>
      <c r="Y2155">
        <f t="shared" si="235"/>
        <v>1.4493150684931506</v>
      </c>
      <c r="Z2155" t="str">
        <f t="shared" si="236"/>
        <v>1–2 Years</v>
      </c>
      <c r="AA2155" t="str">
        <f t="shared" si="237"/>
        <v>&lt;70K</v>
      </c>
    </row>
    <row r="2156" spans="1:27" ht="19.95" customHeight="1" x14ac:dyDescent="0.3">
      <c r="A2156" s="4" t="s">
        <v>2283</v>
      </c>
      <c r="B2156" s="5">
        <v>45872</v>
      </c>
      <c r="C2156" s="6" t="s">
        <v>66</v>
      </c>
      <c r="D2156" s="6" t="s">
        <v>56</v>
      </c>
      <c r="E2156" s="6" t="s">
        <v>67</v>
      </c>
      <c r="F2156" s="6" t="s">
        <v>99</v>
      </c>
      <c r="G2156" s="6" t="s">
        <v>36</v>
      </c>
      <c r="H2156" s="6" t="s">
        <v>49</v>
      </c>
      <c r="I2156" s="6" t="s">
        <v>27</v>
      </c>
      <c r="J2156" s="5">
        <v>45872</v>
      </c>
      <c r="K2156" s="5"/>
      <c r="L2156" s="6" t="s">
        <v>28</v>
      </c>
      <c r="M2156" s="6">
        <v>150</v>
      </c>
      <c r="N2156" s="6" t="s">
        <v>29</v>
      </c>
      <c r="O2156" s="6" t="s">
        <v>63</v>
      </c>
      <c r="P2156" s="6" t="s">
        <v>44</v>
      </c>
      <c r="Q2156" s="6" t="s">
        <v>95</v>
      </c>
      <c r="R2156" s="6" t="s">
        <v>28</v>
      </c>
      <c r="S2156" s="6">
        <v>0</v>
      </c>
      <c r="T2156" s="7">
        <v>135500</v>
      </c>
      <c r="U2156" t="str">
        <f t="shared" si="231"/>
        <v>Not Reviewed</v>
      </c>
      <c r="V2156" t="str">
        <f t="shared" si="232"/>
        <v>Not Reviewed</v>
      </c>
      <c r="W2156">
        <f t="shared" si="233"/>
        <v>0</v>
      </c>
      <c r="X2156" t="str">
        <f t="shared" si="234"/>
        <v>Active</v>
      </c>
      <c r="Y2156">
        <f t="shared" si="235"/>
        <v>0.41095890410958902</v>
      </c>
      <c r="Z2156" t="str">
        <f t="shared" si="236"/>
        <v>&lt;1 Year</v>
      </c>
      <c r="AA2156" t="str">
        <f t="shared" si="237"/>
        <v>130K+</v>
      </c>
    </row>
    <row r="2157" spans="1:27" ht="19.95" customHeight="1" x14ac:dyDescent="0.3">
      <c r="A2157" s="8" t="s">
        <v>2284</v>
      </c>
      <c r="B2157" s="9">
        <v>44953</v>
      </c>
      <c r="C2157" s="1" t="s">
        <v>71</v>
      </c>
      <c r="D2157" s="1" t="s">
        <v>72</v>
      </c>
      <c r="E2157" s="1" t="s">
        <v>23</v>
      </c>
      <c r="F2157" s="1" t="s">
        <v>99</v>
      </c>
      <c r="G2157" s="1" t="s">
        <v>36</v>
      </c>
      <c r="H2157" s="1" t="s">
        <v>49</v>
      </c>
      <c r="I2157" s="1" t="s">
        <v>27</v>
      </c>
      <c r="J2157" s="9">
        <v>44953</v>
      </c>
      <c r="K2157" s="9"/>
      <c r="L2157" s="1" t="s">
        <v>28</v>
      </c>
      <c r="M2157" s="1">
        <v>1069</v>
      </c>
      <c r="N2157" s="1" t="s">
        <v>29</v>
      </c>
      <c r="O2157" s="1" t="s">
        <v>30</v>
      </c>
      <c r="P2157" s="1" t="s">
        <v>64</v>
      </c>
      <c r="Q2157" s="1">
        <v>3</v>
      </c>
      <c r="R2157" s="1" t="s">
        <v>37</v>
      </c>
      <c r="S2157" s="1">
        <v>3</v>
      </c>
      <c r="T2157" s="10">
        <v>109000</v>
      </c>
      <c r="U2157" t="str">
        <f t="shared" si="231"/>
        <v>Reviewed</v>
      </c>
      <c r="V2157" t="str">
        <f t="shared" si="232"/>
        <v>meets</v>
      </c>
      <c r="W2157">
        <f t="shared" si="233"/>
        <v>0</v>
      </c>
      <c r="X2157" t="str">
        <f t="shared" si="234"/>
        <v>Active</v>
      </c>
      <c r="Y2157">
        <f t="shared" si="235"/>
        <v>2.9287671232876713</v>
      </c>
      <c r="Z2157" t="str">
        <f t="shared" si="236"/>
        <v>2–3 Years</v>
      </c>
      <c r="AA2157" t="str">
        <f t="shared" si="237"/>
        <v>100K–129K</v>
      </c>
    </row>
    <row r="2158" spans="1:27" ht="19.95" customHeight="1" x14ac:dyDescent="0.3">
      <c r="A2158" s="4" t="s">
        <v>2285</v>
      </c>
      <c r="B2158" s="5">
        <v>45419</v>
      </c>
      <c r="C2158" s="6" t="s">
        <v>77</v>
      </c>
      <c r="D2158" s="6" t="s">
        <v>72</v>
      </c>
      <c r="E2158" s="6" t="s">
        <v>40</v>
      </c>
      <c r="F2158" s="6" t="s">
        <v>112</v>
      </c>
      <c r="G2158" s="6" t="s">
        <v>79</v>
      </c>
      <c r="H2158" s="6" t="s">
        <v>43</v>
      </c>
      <c r="I2158" s="6" t="s">
        <v>27</v>
      </c>
      <c r="J2158" s="5">
        <v>45419</v>
      </c>
      <c r="K2158" s="5"/>
      <c r="L2158" s="6" t="s">
        <v>28</v>
      </c>
      <c r="M2158" s="6">
        <v>603</v>
      </c>
      <c r="N2158" s="6" t="s">
        <v>52</v>
      </c>
      <c r="O2158" s="6" t="s">
        <v>105</v>
      </c>
      <c r="P2158" s="6" t="s">
        <v>31</v>
      </c>
      <c r="Q2158" s="6">
        <v>4</v>
      </c>
      <c r="R2158" s="6" t="s">
        <v>32</v>
      </c>
      <c r="S2158" s="6">
        <v>2</v>
      </c>
      <c r="T2158" s="7">
        <v>58500</v>
      </c>
      <c r="U2158" t="str">
        <f t="shared" si="231"/>
        <v>Reviewed</v>
      </c>
      <c r="V2158" t="str">
        <f t="shared" si="232"/>
        <v>exceeds</v>
      </c>
      <c r="W2158">
        <f t="shared" si="233"/>
        <v>0</v>
      </c>
      <c r="X2158" t="str">
        <f t="shared" si="234"/>
        <v>Active</v>
      </c>
      <c r="Y2158">
        <f t="shared" si="235"/>
        <v>1.6520547945205479</v>
      </c>
      <c r="Z2158" t="str">
        <f t="shared" si="236"/>
        <v>1–2 Years</v>
      </c>
      <c r="AA2158" t="str">
        <f t="shared" si="237"/>
        <v>&lt;70K</v>
      </c>
    </row>
    <row r="2159" spans="1:27" ht="19.95" customHeight="1" x14ac:dyDescent="0.3">
      <c r="A2159" s="8" t="s">
        <v>2286</v>
      </c>
      <c r="B2159" s="9">
        <v>44928</v>
      </c>
      <c r="C2159" s="1" t="s">
        <v>81</v>
      </c>
      <c r="D2159" s="1" t="s">
        <v>72</v>
      </c>
      <c r="E2159" s="1" t="s">
        <v>23</v>
      </c>
      <c r="F2159" s="1" t="s">
        <v>223</v>
      </c>
      <c r="G2159" s="1" t="s">
        <v>83</v>
      </c>
      <c r="H2159" s="1" t="s">
        <v>49</v>
      </c>
      <c r="I2159" s="1" t="s">
        <v>27</v>
      </c>
      <c r="J2159" s="9">
        <v>44928</v>
      </c>
      <c r="K2159" s="9"/>
      <c r="L2159" s="1" t="s">
        <v>28</v>
      </c>
      <c r="M2159" s="1">
        <v>1094</v>
      </c>
      <c r="N2159" s="1" t="s">
        <v>122</v>
      </c>
      <c r="O2159" s="1" t="s">
        <v>30</v>
      </c>
      <c r="P2159" s="1" t="s">
        <v>31</v>
      </c>
      <c r="Q2159" s="1">
        <v>3</v>
      </c>
      <c r="R2159" s="1" t="s">
        <v>37</v>
      </c>
      <c r="S2159" s="1">
        <v>3</v>
      </c>
      <c r="T2159" s="10">
        <v>140000</v>
      </c>
      <c r="U2159" t="str">
        <f t="shared" si="231"/>
        <v>Reviewed</v>
      </c>
      <c r="V2159" t="str">
        <f t="shared" si="232"/>
        <v>meets</v>
      </c>
      <c r="W2159">
        <f t="shared" si="233"/>
        <v>0</v>
      </c>
      <c r="X2159" t="str">
        <f t="shared" si="234"/>
        <v>Active</v>
      </c>
      <c r="Y2159">
        <f t="shared" si="235"/>
        <v>2.9972602739726026</v>
      </c>
      <c r="Z2159" t="str">
        <f t="shared" si="236"/>
        <v>2–3 Years</v>
      </c>
      <c r="AA2159" t="str">
        <f t="shared" si="237"/>
        <v>130K+</v>
      </c>
    </row>
    <row r="2160" spans="1:27" ht="19.95" customHeight="1" x14ac:dyDescent="0.3">
      <c r="A2160" s="4" t="s">
        <v>2287</v>
      </c>
      <c r="B2160" s="5">
        <v>45928</v>
      </c>
      <c r="C2160" s="6" t="s">
        <v>86</v>
      </c>
      <c r="D2160" s="6" t="s">
        <v>87</v>
      </c>
      <c r="E2160" s="6" t="s">
        <v>67</v>
      </c>
      <c r="F2160" s="6" t="s">
        <v>325</v>
      </c>
      <c r="G2160" s="6" t="s">
        <v>89</v>
      </c>
      <c r="H2160" s="6" t="s">
        <v>110</v>
      </c>
      <c r="I2160" s="6" t="s">
        <v>27</v>
      </c>
      <c r="J2160" s="5">
        <v>45928</v>
      </c>
      <c r="K2160" s="5"/>
      <c r="L2160" s="6" t="s">
        <v>28</v>
      </c>
      <c r="M2160" s="6">
        <v>94</v>
      </c>
      <c r="N2160" s="6" t="s">
        <v>52</v>
      </c>
      <c r="O2160" s="6" t="s">
        <v>63</v>
      </c>
      <c r="P2160" s="6" t="s">
        <v>31</v>
      </c>
      <c r="Q2160" s="6" t="s">
        <v>95</v>
      </c>
      <c r="R2160" s="6" t="s">
        <v>28</v>
      </c>
      <c r="S2160" s="6">
        <v>0</v>
      </c>
      <c r="T2160" s="7">
        <v>178000</v>
      </c>
      <c r="U2160" t="str">
        <f t="shared" si="231"/>
        <v>Not Reviewed</v>
      </c>
      <c r="V2160" t="str">
        <f t="shared" si="232"/>
        <v>Not Reviewed</v>
      </c>
      <c r="W2160">
        <f t="shared" si="233"/>
        <v>0</v>
      </c>
      <c r="X2160" t="str">
        <f t="shared" si="234"/>
        <v>Active</v>
      </c>
      <c r="Y2160">
        <f t="shared" si="235"/>
        <v>0.25753424657534246</v>
      </c>
      <c r="Z2160" t="str">
        <f t="shared" si="236"/>
        <v>&lt;1 Year</v>
      </c>
      <c r="AA2160" t="str">
        <f t="shared" si="237"/>
        <v>130K+</v>
      </c>
    </row>
    <row r="2161" spans="1:27" ht="19.95" customHeight="1" x14ac:dyDescent="0.3">
      <c r="A2161" s="8" t="s">
        <v>2288</v>
      </c>
      <c r="B2161" s="9">
        <v>45095</v>
      </c>
      <c r="C2161" s="1" t="s">
        <v>91</v>
      </c>
      <c r="D2161" s="1" t="s">
        <v>87</v>
      </c>
      <c r="E2161" s="1" t="s">
        <v>92</v>
      </c>
      <c r="F2161" s="1" t="s">
        <v>93</v>
      </c>
      <c r="G2161" s="1" t="s">
        <v>94</v>
      </c>
      <c r="H2161" s="1" t="s">
        <v>26</v>
      </c>
      <c r="I2161" s="1" t="s">
        <v>27</v>
      </c>
      <c r="J2161" s="9">
        <v>45095</v>
      </c>
      <c r="K2161" s="9"/>
      <c r="L2161" s="1" t="s">
        <v>28</v>
      </c>
      <c r="M2161" s="1">
        <v>927</v>
      </c>
      <c r="N2161" s="1" t="s">
        <v>52</v>
      </c>
      <c r="O2161" s="1" t="s">
        <v>63</v>
      </c>
      <c r="P2161" s="1" t="s">
        <v>31</v>
      </c>
      <c r="Q2161" s="1">
        <v>4</v>
      </c>
      <c r="R2161" s="1" t="s">
        <v>32</v>
      </c>
      <c r="S2161" s="1">
        <v>3</v>
      </c>
      <c r="T2161" s="10">
        <v>92500</v>
      </c>
      <c r="U2161" t="str">
        <f t="shared" si="231"/>
        <v>Reviewed</v>
      </c>
      <c r="V2161" t="str">
        <f t="shared" si="232"/>
        <v>exceeds</v>
      </c>
      <c r="W2161">
        <f t="shared" si="233"/>
        <v>0</v>
      </c>
      <c r="X2161" t="str">
        <f t="shared" si="234"/>
        <v>Active</v>
      </c>
      <c r="Y2161">
        <f t="shared" si="235"/>
        <v>2.5397260273972604</v>
      </c>
      <c r="Z2161" t="str">
        <f t="shared" si="236"/>
        <v>2–3 Years</v>
      </c>
      <c r="AA2161" t="str">
        <f t="shared" si="237"/>
        <v>70K–99K</v>
      </c>
    </row>
    <row r="2162" spans="1:27" ht="19.95" customHeight="1" x14ac:dyDescent="0.3">
      <c r="A2162" s="4" t="s">
        <v>2289</v>
      </c>
      <c r="B2162" s="5">
        <v>45577</v>
      </c>
      <c r="C2162" s="6" t="s">
        <v>21</v>
      </c>
      <c r="D2162" s="6" t="s">
        <v>22</v>
      </c>
      <c r="E2162" s="6" t="s">
        <v>23</v>
      </c>
      <c r="F2162" s="6" t="s">
        <v>121</v>
      </c>
      <c r="G2162" s="6" t="s">
        <v>25</v>
      </c>
      <c r="H2162" s="6" t="s">
        <v>49</v>
      </c>
      <c r="I2162" s="6" t="s">
        <v>50</v>
      </c>
      <c r="J2162" s="5">
        <v>45577</v>
      </c>
      <c r="K2162" s="5">
        <v>45854</v>
      </c>
      <c r="L2162" s="6" t="s">
        <v>51</v>
      </c>
      <c r="M2162" s="6">
        <v>277</v>
      </c>
      <c r="N2162" s="6" t="s">
        <v>140</v>
      </c>
      <c r="O2162" s="6" t="s">
        <v>63</v>
      </c>
      <c r="P2162" s="6" t="s">
        <v>31</v>
      </c>
      <c r="Q2162" s="6">
        <v>3</v>
      </c>
      <c r="R2162" s="6" t="s">
        <v>37</v>
      </c>
      <c r="S2162" s="6">
        <v>1</v>
      </c>
      <c r="T2162" s="7">
        <v>126500</v>
      </c>
      <c r="U2162" t="str">
        <f t="shared" si="231"/>
        <v>Reviewed</v>
      </c>
      <c r="V2162" t="str">
        <f t="shared" si="232"/>
        <v>meets</v>
      </c>
      <c r="W2162">
        <f t="shared" si="233"/>
        <v>1</v>
      </c>
      <c r="X2162" t="str">
        <f t="shared" si="234"/>
        <v>Attrited</v>
      </c>
      <c r="Y2162">
        <f t="shared" si="235"/>
        <v>0.75890410958904109</v>
      </c>
      <c r="Z2162" t="str">
        <f t="shared" si="236"/>
        <v>&lt;1 Year</v>
      </c>
      <c r="AA2162" t="str">
        <f t="shared" si="237"/>
        <v>100K–129K</v>
      </c>
    </row>
    <row r="2163" spans="1:27" ht="19.95" customHeight="1" x14ac:dyDescent="0.3">
      <c r="A2163" s="8" t="s">
        <v>2290</v>
      </c>
      <c r="B2163" s="9">
        <v>45764</v>
      </c>
      <c r="C2163" s="1" t="s">
        <v>34</v>
      </c>
      <c r="D2163" s="1" t="s">
        <v>22</v>
      </c>
      <c r="E2163" s="1" t="s">
        <v>23</v>
      </c>
      <c r="F2163" s="1" t="s">
        <v>288</v>
      </c>
      <c r="G2163" s="1" t="s">
        <v>25</v>
      </c>
      <c r="H2163" s="1" t="s">
        <v>43</v>
      </c>
      <c r="I2163" s="1" t="s">
        <v>27</v>
      </c>
      <c r="J2163" s="9">
        <v>45764</v>
      </c>
      <c r="K2163" s="9"/>
      <c r="L2163" s="1" t="s">
        <v>28</v>
      </c>
      <c r="M2163" s="1">
        <v>258</v>
      </c>
      <c r="N2163" s="1" t="s">
        <v>29</v>
      </c>
      <c r="O2163" s="1" t="s">
        <v>63</v>
      </c>
      <c r="P2163" s="1" t="s">
        <v>31</v>
      </c>
      <c r="Q2163" s="1">
        <v>3</v>
      </c>
      <c r="R2163" s="1" t="s">
        <v>37</v>
      </c>
      <c r="S2163" s="1">
        <v>1</v>
      </c>
      <c r="T2163" s="10">
        <v>65500</v>
      </c>
      <c r="U2163" t="str">
        <f t="shared" si="231"/>
        <v>Reviewed</v>
      </c>
      <c r="V2163" t="str">
        <f t="shared" si="232"/>
        <v>meets</v>
      </c>
      <c r="W2163">
        <f t="shared" si="233"/>
        <v>0</v>
      </c>
      <c r="X2163" t="str">
        <f t="shared" si="234"/>
        <v>Active</v>
      </c>
      <c r="Y2163">
        <f t="shared" si="235"/>
        <v>0.70684931506849313</v>
      </c>
      <c r="Z2163" t="str">
        <f t="shared" si="236"/>
        <v>&lt;1 Year</v>
      </c>
      <c r="AA2163" t="str">
        <f t="shared" si="237"/>
        <v>&lt;70K</v>
      </c>
    </row>
    <row r="2164" spans="1:27" ht="19.95" customHeight="1" x14ac:dyDescent="0.3">
      <c r="A2164" s="4" t="s">
        <v>2291</v>
      </c>
      <c r="B2164" s="5">
        <v>45567</v>
      </c>
      <c r="C2164" s="6" t="s">
        <v>39</v>
      </c>
      <c r="D2164" s="6" t="s">
        <v>22</v>
      </c>
      <c r="E2164" s="6" t="s">
        <v>40</v>
      </c>
      <c r="F2164" s="6" t="s">
        <v>174</v>
      </c>
      <c r="G2164" s="6" t="s">
        <v>42</v>
      </c>
      <c r="H2164" s="6" t="s">
        <v>26</v>
      </c>
      <c r="I2164" s="6" t="s">
        <v>27</v>
      </c>
      <c r="J2164" s="5">
        <v>45567</v>
      </c>
      <c r="K2164" s="5"/>
      <c r="L2164" s="6" t="s">
        <v>28</v>
      </c>
      <c r="M2164" s="6">
        <v>455</v>
      </c>
      <c r="N2164" s="6" t="s">
        <v>29</v>
      </c>
      <c r="O2164" s="6" t="s">
        <v>30</v>
      </c>
      <c r="P2164" s="6" t="s">
        <v>31</v>
      </c>
      <c r="Q2164" s="6">
        <v>4</v>
      </c>
      <c r="R2164" s="6" t="s">
        <v>32</v>
      </c>
      <c r="S2164" s="6">
        <v>1</v>
      </c>
      <c r="T2164" s="7">
        <v>103000</v>
      </c>
      <c r="U2164" t="str">
        <f t="shared" si="231"/>
        <v>Reviewed</v>
      </c>
      <c r="V2164" t="str">
        <f t="shared" si="232"/>
        <v>exceeds</v>
      </c>
      <c r="W2164">
        <f t="shared" si="233"/>
        <v>0</v>
      </c>
      <c r="X2164" t="str">
        <f t="shared" si="234"/>
        <v>Active</v>
      </c>
      <c r="Y2164">
        <f t="shared" si="235"/>
        <v>1.2465753424657535</v>
      </c>
      <c r="Z2164" t="str">
        <f t="shared" si="236"/>
        <v>1–2 Years</v>
      </c>
      <c r="AA2164" t="str">
        <f t="shared" si="237"/>
        <v>100K–129K</v>
      </c>
    </row>
    <row r="2165" spans="1:27" ht="19.95" customHeight="1" x14ac:dyDescent="0.3">
      <c r="A2165" s="8" t="s">
        <v>2292</v>
      </c>
      <c r="B2165" s="9">
        <v>45851</v>
      </c>
      <c r="C2165" s="1" t="s">
        <v>46</v>
      </c>
      <c r="D2165" s="1" t="s">
        <v>22</v>
      </c>
      <c r="E2165" s="1" t="s">
        <v>40</v>
      </c>
      <c r="F2165" s="1" t="s">
        <v>47</v>
      </c>
      <c r="G2165" s="1" t="s">
        <v>48</v>
      </c>
      <c r="H2165" s="1" t="s">
        <v>49</v>
      </c>
      <c r="I2165" s="1" t="s">
        <v>27</v>
      </c>
      <c r="J2165" s="9">
        <v>45851</v>
      </c>
      <c r="K2165" s="9"/>
      <c r="L2165" s="1" t="s">
        <v>28</v>
      </c>
      <c r="M2165" s="1">
        <v>171</v>
      </c>
      <c r="N2165" s="1" t="s">
        <v>29</v>
      </c>
      <c r="O2165" s="1" t="s">
        <v>63</v>
      </c>
      <c r="P2165" s="1" t="s">
        <v>44</v>
      </c>
      <c r="Q2165" s="1" t="s">
        <v>95</v>
      </c>
      <c r="R2165" s="1" t="s">
        <v>28</v>
      </c>
      <c r="S2165" s="1">
        <v>0</v>
      </c>
      <c r="T2165" s="10">
        <v>110500</v>
      </c>
      <c r="U2165" t="str">
        <f t="shared" si="231"/>
        <v>Not Reviewed</v>
      </c>
      <c r="V2165" t="str">
        <f t="shared" si="232"/>
        <v>Not Reviewed</v>
      </c>
      <c r="W2165">
        <f t="shared" si="233"/>
        <v>0</v>
      </c>
      <c r="X2165" t="str">
        <f t="shared" si="234"/>
        <v>Active</v>
      </c>
      <c r="Y2165">
        <f t="shared" si="235"/>
        <v>0.46849315068493153</v>
      </c>
      <c r="Z2165" t="str">
        <f t="shared" si="236"/>
        <v>&lt;1 Year</v>
      </c>
      <c r="AA2165" t="str">
        <f t="shared" si="237"/>
        <v>100K–129K</v>
      </c>
    </row>
    <row r="2166" spans="1:27" ht="19.95" customHeight="1" x14ac:dyDescent="0.3">
      <c r="A2166" s="4" t="s">
        <v>2293</v>
      </c>
      <c r="B2166" s="5">
        <v>45190</v>
      </c>
      <c r="C2166" s="6" t="s">
        <v>55</v>
      </c>
      <c r="D2166" s="6" t="s">
        <v>56</v>
      </c>
      <c r="E2166" s="6" t="s">
        <v>23</v>
      </c>
      <c r="F2166" s="6" t="s">
        <v>61</v>
      </c>
      <c r="G2166" s="6" t="s">
        <v>62</v>
      </c>
      <c r="H2166" s="6" t="s">
        <v>26</v>
      </c>
      <c r="I2166" s="6" t="s">
        <v>27</v>
      </c>
      <c r="J2166" s="5">
        <v>45190</v>
      </c>
      <c r="K2166" s="5"/>
      <c r="L2166" s="6" t="s">
        <v>28</v>
      </c>
      <c r="M2166" s="6">
        <v>832</v>
      </c>
      <c r="N2166" s="6" t="s">
        <v>29</v>
      </c>
      <c r="O2166" s="6" t="s">
        <v>170</v>
      </c>
      <c r="P2166" s="6" t="s">
        <v>64</v>
      </c>
      <c r="Q2166" s="6">
        <v>4</v>
      </c>
      <c r="R2166" s="6" t="s">
        <v>32</v>
      </c>
      <c r="S2166" s="6">
        <v>2</v>
      </c>
      <c r="T2166" s="7">
        <v>76000</v>
      </c>
      <c r="U2166" t="str">
        <f t="shared" si="231"/>
        <v>Reviewed</v>
      </c>
      <c r="V2166" t="str">
        <f t="shared" si="232"/>
        <v>exceeds</v>
      </c>
      <c r="W2166">
        <f t="shared" si="233"/>
        <v>0</v>
      </c>
      <c r="X2166" t="str">
        <f t="shared" si="234"/>
        <v>Active</v>
      </c>
      <c r="Y2166">
        <f t="shared" si="235"/>
        <v>2.2794520547945205</v>
      </c>
      <c r="Z2166" t="str">
        <f t="shared" si="236"/>
        <v>2–3 Years</v>
      </c>
      <c r="AA2166" t="str">
        <f t="shared" si="237"/>
        <v>70K–99K</v>
      </c>
    </row>
    <row r="2167" spans="1:27" ht="19.95" customHeight="1" x14ac:dyDescent="0.3">
      <c r="A2167" s="8" t="s">
        <v>2294</v>
      </c>
      <c r="B2167" s="9">
        <v>45141</v>
      </c>
      <c r="C2167" s="1" t="s">
        <v>60</v>
      </c>
      <c r="D2167" s="1" t="s">
        <v>56</v>
      </c>
      <c r="E2167" s="1" t="s">
        <v>40</v>
      </c>
      <c r="F2167" s="1" t="s">
        <v>57</v>
      </c>
      <c r="G2167" s="1" t="s">
        <v>58</v>
      </c>
      <c r="H2167" s="1" t="s">
        <v>43</v>
      </c>
      <c r="I2167" s="1" t="s">
        <v>27</v>
      </c>
      <c r="J2167" s="9">
        <v>45141</v>
      </c>
      <c r="K2167" s="9"/>
      <c r="L2167" s="1" t="s">
        <v>28</v>
      </c>
      <c r="M2167" s="1">
        <v>881</v>
      </c>
      <c r="N2167" s="1" t="s">
        <v>75</v>
      </c>
      <c r="O2167" s="1" t="s">
        <v>63</v>
      </c>
      <c r="P2167" s="1" t="s">
        <v>133</v>
      </c>
      <c r="Q2167" s="1">
        <v>3</v>
      </c>
      <c r="R2167" s="1" t="s">
        <v>37</v>
      </c>
      <c r="S2167" s="1">
        <v>2</v>
      </c>
      <c r="T2167" s="10">
        <v>59000</v>
      </c>
      <c r="U2167" t="str">
        <f t="shared" si="231"/>
        <v>Reviewed</v>
      </c>
      <c r="V2167" t="str">
        <f t="shared" si="232"/>
        <v>meets</v>
      </c>
      <c r="W2167">
        <f t="shared" si="233"/>
        <v>0</v>
      </c>
      <c r="X2167" t="str">
        <f t="shared" si="234"/>
        <v>Active</v>
      </c>
      <c r="Y2167">
        <f t="shared" si="235"/>
        <v>2.4136986301369863</v>
      </c>
      <c r="Z2167" t="str">
        <f t="shared" si="236"/>
        <v>2–3 Years</v>
      </c>
      <c r="AA2167" t="str">
        <f t="shared" si="237"/>
        <v>&lt;70K</v>
      </c>
    </row>
    <row r="2168" spans="1:27" ht="19.95" customHeight="1" x14ac:dyDescent="0.3">
      <c r="A2168" s="4" t="s">
        <v>2295</v>
      </c>
      <c r="B2168" s="5">
        <v>45415</v>
      </c>
      <c r="C2168" s="6" t="s">
        <v>66</v>
      </c>
      <c r="D2168" s="6" t="s">
        <v>56</v>
      </c>
      <c r="E2168" s="6" t="s">
        <v>67</v>
      </c>
      <c r="F2168" s="6" t="s">
        <v>68</v>
      </c>
      <c r="G2168" s="6" t="s">
        <v>69</v>
      </c>
      <c r="H2168" s="6" t="s">
        <v>26</v>
      </c>
      <c r="I2168" s="6" t="s">
        <v>50</v>
      </c>
      <c r="J2168" s="5">
        <v>45415</v>
      </c>
      <c r="K2168" s="5">
        <v>45578</v>
      </c>
      <c r="L2168" s="6" t="s">
        <v>51</v>
      </c>
      <c r="M2168" s="6">
        <v>163</v>
      </c>
      <c r="N2168" s="6" t="s">
        <v>29</v>
      </c>
      <c r="O2168" s="6" t="s">
        <v>43</v>
      </c>
      <c r="P2168" s="6" t="s">
        <v>31</v>
      </c>
      <c r="Q2168" s="6" t="s">
        <v>95</v>
      </c>
      <c r="R2168" s="6" t="s">
        <v>28</v>
      </c>
      <c r="S2168" s="6">
        <v>0</v>
      </c>
      <c r="T2168" s="7">
        <v>76500</v>
      </c>
      <c r="U2168" t="str">
        <f t="shared" si="231"/>
        <v>Not Reviewed</v>
      </c>
      <c r="V2168" t="str">
        <f t="shared" si="232"/>
        <v>Not Reviewed</v>
      </c>
      <c r="W2168">
        <f t="shared" si="233"/>
        <v>1</v>
      </c>
      <c r="X2168" t="str">
        <f t="shared" si="234"/>
        <v>Attrited</v>
      </c>
      <c r="Y2168">
        <f t="shared" si="235"/>
        <v>0.44657534246575342</v>
      </c>
      <c r="Z2168" t="str">
        <f t="shared" si="236"/>
        <v>&lt;1 Year</v>
      </c>
      <c r="AA2168" t="str">
        <f t="shared" si="237"/>
        <v>70K–99K</v>
      </c>
    </row>
    <row r="2169" spans="1:27" ht="19.95" customHeight="1" x14ac:dyDescent="0.3">
      <c r="A2169" s="8" t="s">
        <v>2296</v>
      </c>
      <c r="B2169" s="9">
        <v>45820</v>
      </c>
      <c r="C2169" s="1" t="s">
        <v>71</v>
      </c>
      <c r="D2169" s="1" t="s">
        <v>72</v>
      </c>
      <c r="E2169" s="1" t="s">
        <v>23</v>
      </c>
      <c r="F2169" s="1" t="s">
        <v>1047</v>
      </c>
      <c r="G2169" s="1" t="s">
        <v>74</v>
      </c>
      <c r="H2169" s="1" t="s">
        <v>110</v>
      </c>
      <c r="I2169" s="1" t="s">
        <v>27</v>
      </c>
      <c r="J2169" s="9">
        <v>45820</v>
      </c>
      <c r="K2169" s="9"/>
      <c r="L2169" s="1" t="s">
        <v>28</v>
      </c>
      <c r="M2169" s="1">
        <v>202</v>
      </c>
      <c r="N2169" s="1" t="s">
        <v>52</v>
      </c>
      <c r="O2169" s="1" t="s">
        <v>63</v>
      </c>
      <c r="P2169" s="1" t="s">
        <v>64</v>
      </c>
      <c r="Q2169" s="1">
        <v>3</v>
      </c>
      <c r="R2169" s="1" t="s">
        <v>37</v>
      </c>
      <c r="S2169" s="1">
        <v>1</v>
      </c>
      <c r="T2169" s="10">
        <v>131000</v>
      </c>
      <c r="U2169" t="str">
        <f t="shared" si="231"/>
        <v>Reviewed</v>
      </c>
      <c r="V2169" t="str">
        <f t="shared" si="232"/>
        <v>meets</v>
      </c>
      <c r="W2169">
        <f t="shared" si="233"/>
        <v>0</v>
      </c>
      <c r="X2169" t="str">
        <f t="shared" si="234"/>
        <v>Active</v>
      </c>
      <c r="Y2169">
        <f t="shared" si="235"/>
        <v>0.55342465753424652</v>
      </c>
      <c r="Z2169" t="str">
        <f t="shared" si="236"/>
        <v>&lt;1 Year</v>
      </c>
      <c r="AA2169" t="str">
        <f t="shared" si="237"/>
        <v>130K+</v>
      </c>
    </row>
    <row r="2170" spans="1:27" ht="19.95" customHeight="1" x14ac:dyDescent="0.3">
      <c r="A2170" s="4" t="s">
        <v>2297</v>
      </c>
      <c r="B2170" s="5">
        <v>45756</v>
      </c>
      <c r="C2170" s="6" t="s">
        <v>77</v>
      </c>
      <c r="D2170" s="6" t="s">
        <v>72</v>
      </c>
      <c r="E2170" s="6" t="s">
        <v>40</v>
      </c>
      <c r="F2170" s="6" t="s">
        <v>112</v>
      </c>
      <c r="G2170" s="6" t="s">
        <v>79</v>
      </c>
      <c r="H2170" s="6" t="s">
        <v>43</v>
      </c>
      <c r="I2170" s="6" t="s">
        <v>27</v>
      </c>
      <c r="J2170" s="5">
        <v>45756</v>
      </c>
      <c r="K2170" s="5"/>
      <c r="L2170" s="6" t="s">
        <v>28</v>
      </c>
      <c r="M2170" s="6">
        <v>266</v>
      </c>
      <c r="N2170" s="6" t="s">
        <v>52</v>
      </c>
      <c r="O2170" s="6" t="s">
        <v>63</v>
      </c>
      <c r="P2170" s="6" t="s">
        <v>64</v>
      </c>
      <c r="Q2170" s="6">
        <v>4</v>
      </c>
      <c r="R2170" s="6" t="s">
        <v>32</v>
      </c>
      <c r="S2170" s="6">
        <v>1</v>
      </c>
      <c r="T2170" s="7">
        <v>58500</v>
      </c>
      <c r="U2170" t="str">
        <f t="shared" si="231"/>
        <v>Reviewed</v>
      </c>
      <c r="V2170" t="str">
        <f t="shared" si="232"/>
        <v>exceeds</v>
      </c>
      <c r="W2170">
        <f t="shared" si="233"/>
        <v>0</v>
      </c>
      <c r="X2170" t="str">
        <f t="shared" si="234"/>
        <v>Active</v>
      </c>
      <c r="Y2170">
        <f t="shared" si="235"/>
        <v>0.72876712328767124</v>
      </c>
      <c r="Z2170" t="str">
        <f t="shared" si="236"/>
        <v>&lt;1 Year</v>
      </c>
      <c r="AA2170" t="str">
        <f t="shared" si="237"/>
        <v>&lt;70K</v>
      </c>
    </row>
    <row r="2171" spans="1:27" ht="19.95" customHeight="1" x14ac:dyDescent="0.3">
      <c r="A2171" s="8" t="s">
        <v>2298</v>
      </c>
      <c r="B2171" s="9">
        <v>44999</v>
      </c>
      <c r="C2171" s="1" t="s">
        <v>81</v>
      </c>
      <c r="D2171" s="1" t="s">
        <v>72</v>
      </c>
      <c r="E2171" s="1" t="s">
        <v>23</v>
      </c>
      <c r="F2171" s="1" t="s">
        <v>154</v>
      </c>
      <c r="G2171" s="1" t="s">
        <v>83</v>
      </c>
      <c r="H2171" s="1" t="s">
        <v>43</v>
      </c>
      <c r="I2171" s="1" t="s">
        <v>27</v>
      </c>
      <c r="J2171" s="9">
        <v>44999</v>
      </c>
      <c r="K2171" s="9"/>
      <c r="L2171" s="1" t="s">
        <v>28</v>
      </c>
      <c r="M2171" s="1">
        <v>1023</v>
      </c>
      <c r="N2171" s="1" t="s">
        <v>52</v>
      </c>
      <c r="O2171" s="1" t="s">
        <v>63</v>
      </c>
      <c r="P2171" s="1" t="s">
        <v>31</v>
      </c>
      <c r="Q2171" s="1">
        <v>5</v>
      </c>
      <c r="R2171" s="1" t="s">
        <v>119</v>
      </c>
      <c r="S2171" s="1">
        <v>3</v>
      </c>
      <c r="T2171" s="10">
        <v>78000</v>
      </c>
      <c r="U2171" t="str">
        <f t="shared" si="231"/>
        <v>Reviewed</v>
      </c>
      <c r="V2171" t="str">
        <f t="shared" si="232"/>
        <v>outstanding</v>
      </c>
      <c r="W2171">
        <f t="shared" si="233"/>
        <v>0</v>
      </c>
      <c r="X2171" t="str">
        <f t="shared" si="234"/>
        <v>Active</v>
      </c>
      <c r="Y2171">
        <f t="shared" si="235"/>
        <v>2.8027397260273972</v>
      </c>
      <c r="Z2171" t="str">
        <f t="shared" si="236"/>
        <v>2–3 Years</v>
      </c>
      <c r="AA2171" t="str">
        <f t="shared" si="237"/>
        <v>70K–99K</v>
      </c>
    </row>
    <row r="2172" spans="1:27" ht="19.95" customHeight="1" x14ac:dyDescent="0.3">
      <c r="A2172" s="4" t="s">
        <v>2299</v>
      </c>
      <c r="B2172" s="5">
        <v>45550</v>
      </c>
      <c r="C2172" s="6" t="s">
        <v>86</v>
      </c>
      <c r="D2172" s="6" t="s">
        <v>87</v>
      </c>
      <c r="E2172" s="6" t="s">
        <v>67</v>
      </c>
      <c r="F2172" s="6" t="s">
        <v>116</v>
      </c>
      <c r="G2172" s="6" t="s">
        <v>89</v>
      </c>
      <c r="H2172" s="6" t="s">
        <v>26</v>
      </c>
      <c r="I2172" s="6" t="s">
        <v>27</v>
      </c>
      <c r="J2172" s="5">
        <v>45550</v>
      </c>
      <c r="K2172" s="5"/>
      <c r="L2172" s="6" t="s">
        <v>28</v>
      </c>
      <c r="M2172" s="6">
        <v>472</v>
      </c>
      <c r="N2172" s="6" t="s">
        <v>52</v>
      </c>
      <c r="O2172" s="6" t="s">
        <v>63</v>
      </c>
      <c r="P2172" s="6" t="s">
        <v>31</v>
      </c>
      <c r="Q2172" s="6">
        <v>3</v>
      </c>
      <c r="R2172" s="6" t="s">
        <v>37</v>
      </c>
      <c r="S2172" s="6">
        <v>1</v>
      </c>
      <c r="T2172" s="7">
        <v>85000</v>
      </c>
      <c r="U2172" t="str">
        <f t="shared" si="231"/>
        <v>Reviewed</v>
      </c>
      <c r="V2172" t="str">
        <f t="shared" si="232"/>
        <v>meets</v>
      </c>
      <c r="W2172">
        <f t="shared" si="233"/>
        <v>0</v>
      </c>
      <c r="X2172" t="str">
        <f t="shared" si="234"/>
        <v>Active</v>
      </c>
      <c r="Y2172">
        <f t="shared" si="235"/>
        <v>1.2931506849315069</v>
      </c>
      <c r="Z2172" t="str">
        <f t="shared" si="236"/>
        <v>1–2 Years</v>
      </c>
      <c r="AA2172" t="str">
        <f t="shared" si="237"/>
        <v>70K–99K</v>
      </c>
    </row>
    <row r="2173" spans="1:27" ht="19.95" customHeight="1" x14ac:dyDescent="0.3">
      <c r="A2173" s="8" t="s">
        <v>2300</v>
      </c>
      <c r="B2173" s="9">
        <v>45733</v>
      </c>
      <c r="C2173" s="1" t="s">
        <v>91</v>
      </c>
      <c r="D2173" s="1" t="s">
        <v>87</v>
      </c>
      <c r="E2173" s="1" t="s">
        <v>92</v>
      </c>
      <c r="F2173" s="1" t="s">
        <v>114</v>
      </c>
      <c r="G2173" s="1" t="s">
        <v>94</v>
      </c>
      <c r="H2173" s="1" t="s">
        <v>43</v>
      </c>
      <c r="I2173" s="1" t="s">
        <v>27</v>
      </c>
      <c r="J2173" s="9">
        <v>45733</v>
      </c>
      <c r="K2173" s="9"/>
      <c r="L2173" s="1" t="s">
        <v>28</v>
      </c>
      <c r="M2173" s="1">
        <v>289</v>
      </c>
      <c r="N2173" s="1" t="s">
        <v>29</v>
      </c>
      <c r="O2173" s="1" t="s">
        <v>30</v>
      </c>
      <c r="P2173" s="1" t="s">
        <v>64</v>
      </c>
      <c r="Q2173" s="1">
        <v>4</v>
      </c>
      <c r="R2173" s="1" t="s">
        <v>32</v>
      </c>
      <c r="S2173" s="1">
        <v>1</v>
      </c>
      <c r="T2173" s="10">
        <v>55500</v>
      </c>
      <c r="U2173" t="str">
        <f t="shared" si="231"/>
        <v>Reviewed</v>
      </c>
      <c r="V2173" t="str">
        <f t="shared" si="232"/>
        <v>exceeds</v>
      </c>
      <c r="W2173">
        <f t="shared" si="233"/>
        <v>0</v>
      </c>
      <c r="X2173" t="str">
        <f t="shared" si="234"/>
        <v>Active</v>
      </c>
      <c r="Y2173">
        <f t="shared" si="235"/>
        <v>0.79178082191780819</v>
      </c>
      <c r="Z2173" t="str">
        <f t="shared" si="236"/>
        <v>&lt;1 Year</v>
      </c>
      <c r="AA2173" t="str">
        <f t="shared" si="237"/>
        <v>&lt;70K</v>
      </c>
    </row>
    <row r="2174" spans="1:27" ht="19.95" customHeight="1" x14ac:dyDescent="0.3">
      <c r="A2174" s="4" t="s">
        <v>2301</v>
      </c>
      <c r="B2174" s="5">
        <v>45737</v>
      </c>
      <c r="C2174" s="6" t="s">
        <v>21</v>
      </c>
      <c r="D2174" s="6" t="s">
        <v>22</v>
      </c>
      <c r="E2174" s="6" t="s">
        <v>23</v>
      </c>
      <c r="F2174" s="6" t="s">
        <v>121</v>
      </c>
      <c r="G2174" s="6" t="s">
        <v>25</v>
      </c>
      <c r="H2174" s="6" t="s">
        <v>49</v>
      </c>
      <c r="I2174" s="6" t="s">
        <v>50</v>
      </c>
      <c r="J2174" s="5">
        <v>45737</v>
      </c>
      <c r="K2174" s="5">
        <v>45901</v>
      </c>
      <c r="L2174" s="6" t="s">
        <v>159</v>
      </c>
      <c r="M2174" s="6">
        <v>164</v>
      </c>
      <c r="N2174" s="6" t="s">
        <v>122</v>
      </c>
      <c r="O2174" s="6" t="s">
        <v>105</v>
      </c>
      <c r="P2174" s="6" t="s">
        <v>133</v>
      </c>
      <c r="Q2174" s="6" t="s">
        <v>95</v>
      </c>
      <c r="R2174" s="6" t="s">
        <v>28</v>
      </c>
      <c r="S2174" s="6">
        <v>0</v>
      </c>
      <c r="T2174" s="7">
        <v>98000</v>
      </c>
      <c r="U2174" t="str">
        <f t="shared" si="231"/>
        <v>Not Reviewed</v>
      </c>
      <c r="V2174" t="str">
        <f t="shared" si="232"/>
        <v>Not Reviewed</v>
      </c>
      <c r="W2174">
        <f t="shared" si="233"/>
        <v>1</v>
      </c>
      <c r="X2174" t="str">
        <f t="shared" si="234"/>
        <v>Attrited</v>
      </c>
      <c r="Y2174">
        <f t="shared" si="235"/>
        <v>0.44931506849315067</v>
      </c>
      <c r="Z2174" t="str">
        <f t="shared" si="236"/>
        <v>&lt;1 Year</v>
      </c>
      <c r="AA2174" t="str">
        <f t="shared" si="237"/>
        <v>70K–99K</v>
      </c>
    </row>
    <row r="2175" spans="1:27" ht="19.95" customHeight="1" x14ac:dyDescent="0.3">
      <c r="A2175" s="8" t="s">
        <v>2302</v>
      </c>
      <c r="B2175" s="9">
        <v>45859</v>
      </c>
      <c r="C2175" s="1" t="s">
        <v>34</v>
      </c>
      <c r="D2175" s="1" t="s">
        <v>22</v>
      </c>
      <c r="E2175" s="1" t="s">
        <v>23</v>
      </c>
      <c r="F2175" s="1" t="s">
        <v>138</v>
      </c>
      <c r="G2175" s="1" t="s">
        <v>36</v>
      </c>
      <c r="H2175" s="1" t="s">
        <v>43</v>
      </c>
      <c r="I2175" s="1" t="s">
        <v>27</v>
      </c>
      <c r="J2175" s="9">
        <v>45859</v>
      </c>
      <c r="K2175" s="9"/>
      <c r="L2175" s="1" t="s">
        <v>28</v>
      </c>
      <c r="M2175" s="1">
        <v>163</v>
      </c>
      <c r="N2175" s="1" t="s">
        <v>75</v>
      </c>
      <c r="O2175" s="1" t="s">
        <v>63</v>
      </c>
      <c r="P2175" s="1" t="s">
        <v>44</v>
      </c>
      <c r="Q2175" s="1" t="s">
        <v>95</v>
      </c>
      <c r="R2175" s="1" t="s">
        <v>28</v>
      </c>
      <c r="S2175" s="1">
        <v>0</v>
      </c>
      <c r="T2175" s="10">
        <v>63000</v>
      </c>
      <c r="U2175" t="str">
        <f t="shared" si="231"/>
        <v>Not Reviewed</v>
      </c>
      <c r="V2175" t="str">
        <f t="shared" si="232"/>
        <v>Not Reviewed</v>
      </c>
      <c r="W2175">
        <f t="shared" si="233"/>
        <v>0</v>
      </c>
      <c r="X2175" t="str">
        <f t="shared" si="234"/>
        <v>Active</v>
      </c>
      <c r="Y2175">
        <f t="shared" si="235"/>
        <v>0.44657534246575342</v>
      </c>
      <c r="Z2175" t="str">
        <f t="shared" si="236"/>
        <v>&lt;1 Year</v>
      </c>
      <c r="AA2175" t="str">
        <f t="shared" si="237"/>
        <v>&lt;70K</v>
      </c>
    </row>
    <row r="2176" spans="1:27" ht="19.95" customHeight="1" x14ac:dyDescent="0.3">
      <c r="A2176" s="4" t="s">
        <v>2303</v>
      </c>
      <c r="B2176" s="5">
        <v>45103</v>
      </c>
      <c r="C2176" s="6" t="s">
        <v>39</v>
      </c>
      <c r="D2176" s="6" t="s">
        <v>22</v>
      </c>
      <c r="E2176" s="6" t="s">
        <v>40</v>
      </c>
      <c r="F2176" s="6" t="s">
        <v>41</v>
      </c>
      <c r="G2176" s="6" t="s">
        <v>42</v>
      </c>
      <c r="H2176" s="6" t="s">
        <v>43</v>
      </c>
      <c r="I2176" s="6" t="s">
        <v>50</v>
      </c>
      <c r="J2176" s="5">
        <v>45103</v>
      </c>
      <c r="K2176" s="5">
        <v>45661</v>
      </c>
      <c r="L2176" s="6" t="s">
        <v>159</v>
      </c>
      <c r="M2176" s="6">
        <v>558</v>
      </c>
      <c r="N2176" s="6" t="s">
        <v>29</v>
      </c>
      <c r="O2176" s="6" t="s">
        <v>30</v>
      </c>
      <c r="P2176" s="6" t="s">
        <v>107</v>
      </c>
      <c r="Q2176" s="6">
        <v>3</v>
      </c>
      <c r="R2176" s="6" t="s">
        <v>37</v>
      </c>
      <c r="S2176" s="6">
        <v>2</v>
      </c>
      <c r="T2176" s="7">
        <v>75000</v>
      </c>
      <c r="U2176" t="str">
        <f t="shared" si="231"/>
        <v>Reviewed</v>
      </c>
      <c r="V2176" t="str">
        <f t="shared" si="232"/>
        <v>meets</v>
      </c>
      <c r="W2176">
        <f t="shared" si="233"/>
        <v>1</v>
      </c>
      <c r="X2176" t="str">
        <f t="shared" si="234"/>
        <v>Attrited</v>
      </c>
      <c r="Y2176">
        <f t="shared" si="235"/>
        <v>1.5287671232876712</v>
      </c>
      <c r="Z2176" t="str">
        <f t="shared" si="236"/>
        <v>1–2 Years</v>
      </c>
      <c r="AA2176" t="str">
        <f t="shared" si="237"/>
        <v>70K–99K</v>
      </c>
    </row>
    <row r="2177" spans="1:27" ht="19.95" customHeight="1" x14ac:dyDescent="0.3">
      <c r="A2177" s="8" t="s">
        <v>2304</v>
      </c>
      <c r="B2177" s="9">
        <v>45922</v>
      </c>
      <c r="C2177" s="1" t="s">
        <v>46</v>
      </c>
      <c r="D2177" s="1" t="s">
        <v>22</v>
      </c>
      <c r="E2177" s="1" t="s">
        <v>40</v>
      </c>
      <c r="F2177" s="1" t="s">
        <v>187</v>
      </c>
      <c r="G2177" s="1" t="s">
        <v>42</v>
      </c>
      <c r="H2177" s="1" t="s">
        <v>110</v>
      </c>
      <c r="I2177" s="1" t="s">
        <v>27</v>
      </c>
      <c r="J2177" s="9">
        <v>45922</v>
      </c>
      <c r="K2177" s="9"/>
      <c r="L2177" s="1" t="s">
        <v>28</v>
      </c>
      <c r="M2177" s="1">
        <v>100</v>
      </c>
      <c r="N2177" s="1" t="s">
        <v>29</v>
      </c>
      <c r="O2177" s="1" t="s">
        <v>43</v>
      </c>
      <c r="P2177" s="1" t="s">
        <v>133</v>
      </c>
      <c r="Q2177" s="1" t="s">
        <v>95</v>
      </c>
      <c r="R2177" s="1" t="s">
        <v>28</v>
      </c>
      <c r="S2177" s="1">
        <v>0</v>
      </c>
      <c r="T2177" s="10">
        <v>131000</v>
      </c>
      <c r="U2177" t="str">
        <f t="shared" si="231"/>
        <v>Not Reviewed</v>
      </c>
      <c r="V2177" t="str">
        <f t="shared" si="232"/>
        <v>Not Reviewed</v>
      </c>
      <c r="W2177">
        <f t="shared" si="233"/>
        <v>0</v>
      </c>
      <c r="X2177" t="str">
        <f t="shared" si="234"/>
        <v>Active</v>
      </c>
      <c r="Y2177">
        <f t="shared" si="235"/>
        <v>0.27397260273972601</v>
      </c>
      <c r="Z2177" t="str">
        <f t="shared" si="236"/>
        <v>&lt;1 Year</v>
      </c>
      <c r="AA2177" t="str">
        <f t="shared" si="237"/>
        <v>130K+</v>
      </c>
    </row>
    <row r="2178" spans="1:27" ht="19.95" customHeight="1" x14ac:dyDescent="0.3">
      <c r="A2178" s="4" t="s">
        <v>2305</v>
      </c>
      <c r="B2178" s="5">
        <v>44992</v>
      </c>
      <c r="C2178" s="6" t="s">
        <v>55</v>
      </c>
      <c r="D2178" s="6" t="s">
        <v>56</v>
      </c>
      <c r="E2178" s="6" t="s">
        <v>23</v>
      </c>
      <c r="F2178" s="6" t="s">
        <v>147</v>
      </c>
      <c r="G2178" s="6" t="s">
        <v>58</v>
      </c>
      <c r="H2178" s="6" t="s">
        <v>26</v>
      </c>
      <c r="I2178" s="6" t="s">
        <v>50</v>
      </c>
      <c r="J2178" s="5">
        <v>44992</v>
      </c>
      <c r="K2178" s="5">
        <v>45147</v>
      </c>
      <c r="L2178" s="6" t="s">
        <v>51</v>
      </c>
      <c r="M2178" s="6">
        <v>155</v>
      </c>
      <c r="N2178" s="6" t="s">
        <v>75</v>
      </c>
      <c r="O2178" s="6" t="s">
        <v>30</v>
      </c>
      <c r="P2178" s="6" t="s">
        <v>64</v>
      </c>
      <c r="Q2178" s="6" t="s">
        <v>95</v>
      </c>
      <c r="R2178" s="6" t="s">
        <v>28</v>
      </c>
      <c r="S2178" s="6">
        <v>0</v>
      </c>
      <c r="T2178" s="7">
        <v>102000</v>
      </c>
      <c r="U2178" t="str">
        <f t="shared" ref="U2178:U2241" si="238">IF(LOWER(TRIM(Q2178&amp;""))="none","Not Reviewed","Reviewed")</f>
        <v>Not Reviewed</v>
      </c>
      <c r="V2178" t="str">
        <f t="shared" ref="V2178:V2241" si="239">IF(OR(Q2178="none",R2178=""),"Not Reviewed",R2178)</f>
        <v>Not Reviewed</v>
      </c>
      <c r="W2178">
        <f t="shared" ref="W2178:W2241" si="240">IF(I2178="terminated",1,0)</f>
        <v>1</v>
      </c>
      <c r="X2178" t="str">
        <f t="shared" ref="X2178:X2241" si="241">IF(I2178="terminated","Attrited","Active")</f>
        <v>Attrited</v>
      </c>
      <c r="Y2178">
        <f t="shared" ref="Y2178:Y2241" si="242">M2178/365</f>
        <v>0.42465753424657532</v>
      </c>
      <c r="Z2178" t="str">
        <f t="shared" ref="Z2178:Z2241" si="243">IF(Y2178&lt;1,"&lt;1 Year",IF(Y2178&lt;2,"1–2 Years",IF(Y2178&lt;3,"2–3 Years","3+ Years")))</f>
        <v>&lt;1 Year</v>
      </c>
      <c r="AA2178" t="str">
        <f t="shared" ref="AA2178:AA2241" si="244">IF(T2178&lt;70000,"&lt;70K",IF(T2178&lt;100000,"70K–99K",IF(T2178&lt;130000,"100K–129K","130K+")))</f>
        <v>100K–129K</v>
      </c>
    </row>
    <row r="2179" spans="1:27" ht="19.95" customHeight="1" x14ac:dyDescent="0.3">
      <c r="A2179" s="8" t="s">
        <v>2306</v>
      </c>
      <c r="B2179" s="9">
        <v>45134</v>
      </c>
      <c r="C2179" s="1" t="s">
        <v>60</v>
      </c>
      <c r="D2179" s="1" t="s">
        <v>56</v>
      </c>
      <c r="E2179" s="1" t="s">
        <v>40</v>
      </c>
      <c r="F2179" s="1" t="s">
        <v>147</v>
      </c>
      <c r="G2179" s="1" t="s">
        <v>58</v>
      </c>
      <c r="H2179" s="1" t="s">
        <v>26</v>
      </c>
      <c r="I2179" s="1" t="s">
        <v>27</v>
      </c>
      <c r="J2179" s="9">
        <v>45134</v>
      </c>
      <c r="K2179" s="9"/>
      <c r="L2179" s="1" t="s">
        <v>28</v>
      </c>
      <c r="M2179" s="1">
        <v>888</v>
      </c>
      <c r="N2179" s="1" t="s">
        <v>122</v>
      </c>
      <c r="O2179" s="1" t="s">
        <v>63</v>
      </c>
      <c r="P2179" s="1" t="s">
        <v>31</v>
      </c>
      <c r="Q2179" s="1">
        <v>4</v>
      </c>
      <c r="R2179" s="1" t="s">
        <v>32</v>
      </c>
      <c r="S2179" s="1">
        <v>2</v>
      </c>
      <c r="T2179" s="10">
        <v>85500</v>
      </c>
      <c r="U2179" t="str">
        <f t="shared" si="238"/>
        <v>Reviewed</v>
      </c>
      <c r="V2179" t="str">
        <f t="shared" si="239"/>
        <v>exceeds</v>
      </c>
      <c r="W2179">
        <f t="shared" si="240"/>
        <v>0</v>
      </c>
      <c r="X2179" t="str">
        <f t="shared" si="241"/>
        <v>Active</v>
      </c>
      <c r="Y2179">
        <f t="shared" si="242"/>
        <v>2.4328767123287673</v>
      </c>
      <c r="Z2179" t="str">
        <f t="shared" si="243"/>
        <v>2–3 Years</v>
      </c>
      <c r="AA2179" t="str">
        <f t="shared" si="244"/>
        <v>70K–99K</v>
      </c>
    </row>
    <row r="2180" spans="1:27" ht="19.95" customHeight="1" x14ac:dyDescent="0.3">
      <c r="A2180" s="4" t="s">
        <v>2307</v>
      </c>
      <c r="B2180" s="5">
        <v>44972</v>
      </c>
      <c r="C2180" s="6" t="s">
        <v>66</v>
      </c>
      <c r="D2180" s="6" t="s">
        <v>56</v>
      </c>
      <c r="E2180" s="6" t="s">
        <v>67</v>
      </c>
      <c r="F2180" s="6" t="s">
        <v>68</v>
      </c>
      <c r="G2180" s="6" t="s">
        <v>69</v>
      </c>
      <c r="H2180" s="6" t="s">
        <v>26</v>
      </c>
      <c r="I2180" s="6" t="s">
        <v>27</v>
      </c>
      <c r="J2180" s="5">
        <v>44972</v>
      </c>
      <c r="K2180" s="5"/>
      <c r="L2180" s="6" t="s">
        <v>28</v>
      </c>
      <c r="M2180" s="6">
        <v>1050</v>
      </c>
      <c r="N2180" s="6" t="s">
        <v>29</v>
      </c>
      <c r="O2180" s="6" t="s">
        <v>43</v>
      </c>
      <c r="P2180" s="6" t="s">
        <v>44</v>
      </c>
      <c r="Q2180" s="6">
        <v>3</v>
      </c>
      <c r="R2180" s="6" t="s">
        <v>37</v>
      </c>
      <c r="S2180" s="6">
        <v>3</v>
      </c>
      <c r="T2180" s="7">
        <v>72500</v>
      </c>
      <c r="U2180" t="str">
        <f t="shared" si="238"/>
        <v>Reviewed</v>
      </c>
      <c r="V2180" t="str">
        <f t="shared" si="239"/>
        <v>meets</v>
      </c>
      <c r="W2180">
        <f t="shared" si="240"/>
        <v>0</v>
      </c>
      <c r="X2180" t="str">
        <f t="shared" si="241"/>
        <v>Active</v>
      </c>
      <c r="Y2180">
        <f t="shared" si="242"/>
        <v>2.8767123287671232</v>
      </c>
      <c r="Z2180" t="str">
        <f t="shared" si="243"/>
        <v>2–3 Years</v>
      </c>
      <c r="AA2180" t="str">
        <f t="shared" si="244"/>
        <v>70K–99K</v>
      </c>
    </row>
    <row r="2181" spans="1:27" ht="19.95" customHeight="1" x14ac:dyDescent="0.3">
      <c r="A2181" s="8" t="s">
        <v>2308</v>
      </c>
      <c r="B2181" s="9">
        <v>45193</v>
      </c>
      <c r="C2181" s="1" t="s">
        <v>71</v>
      </c>
      <c r="D2181" s="1" t="s">
        <v>72</v>
      </c>
      <c r="E2181" s="1" t="s">
        <v>23</v>
      </c>
      <c r="F2181" s="1" t="s">
        <v>129</v>
      </c>
      <c r="G2181" s="1" t="s">
        <v>74</v>
      </c>
      <c r="H2181" s="1" t="s">
        <v>43</v>
      </c>
      <c r="I2181" s="1" t="s">
        <v>50</v>
      </c>
      <c r="J2181" s="9">
        <v>45193</v>
      </c>
      <c r="K2181" s="9">
        <v>45355</v>
      </c>
      <c r="L2181" s="1" t="s">
        <v>51</v>
      </c>
      <c r="M2181" s="1">
        <v>162</v>
      </c>
      <c r="N2181" s="1" t="s">
        <v>29</v>
      </c>
      <c r="O2181" s="1" t="s">
        <v>30</v>
      </c>
      <c r="P2181" s="1" t="s">
        <v>31</v>
      </c>
      <c r="Q2181" s="1" t="s">
        <v>95</v>
      </c>
      <c r="R2181" s="1" t="s">
        <v>28</v>
      </c>
      <c r="S2181" s="1">
        <v>0</v>
      </c>
      <c r="T2181" s="10">
        <v>64000</v>
      </c>
      <c r="U2181" t="str">
        <f t="shared" si="238"/>
        <v>Not Reviewed</v>
      </c>
      <c r="V2181" t="str">
        <f t="shared" si="239"/>
        <v>Not Reviewed</v>
      </c>
      <c r="W2181">
        <f t="shared" si="240"/>
        <v>1</v>
      </c>
      <c r="X2181" t="str">
        <f t="shared" si="241"/>
        <v>Attrited</v>
      </c>
      <c r="Y2181">
        <f t="shared" si="242"/>
        <v>0.44383561643835617</v>
      </c>
      <c r="Z2181" t="str">
        <f t="shared" si="243"/>
        <v>&lt;1 Year</v>
      </c>
      <c r="AA2181" t="str">
        <f t="shared" si="244"/>
        <v>&lt;70K</v>
      </c>
    </row>
    <row r="2182" spans="1:27" ht="19.95" customHeight="1" x14ac:dyDescent="0.3">
      <c r="A2182" s="4" t="s">
        <v>2309</v>
      </c>
      <c r="B2182" s="5">
        <v>45219</v>
      </c>
      <c r="C2182" s="6" t="s">
        <v>77</v>
      </c>
      <c r="D2182" s="6" t="s">
        <v>72</v>
      </c>
      <c r="E2182" s="6" t="s">
        <v>40</v>
      </c>
      <c r="F2182" s="6" t="s">
        <v>131</v>
      </c>
      <c r="G2182" s="6" t="s">
        <v>79</v>
      </c>
      <c r="H2182" s="6" t="s">
        <v>26</v>
      </c>
      <c r="I2182" s="6" t="s">
        <v>27</v>
      </c>
      <c r="J2182" s="5">
        <v>45219</v>
      </c>
      <c r="K2182" s="5"/>
      <c r="L2182" s="6" t="s">
        <v>28</v>
      </c>
      <c r="M2182" s="6">
        <v>803</v>
      </c>
      <c r="N2182" s="6" t="s">
        <v>140</v>
      </c>
      <c r="O2182" s="6" t="s">
        <v>30</v>
      </c>
      <c r="P2182" s="6" t="s">
        <v>107</v>
      </c>
      <c r="Q2182" s="6">
        <v>3</v>
      </c>
      <c r="R2182" s="6" t="s">
        <v>37</v>
      </c>
      <c r="S2182" s="6">
        <v>2</v>
      </c>
      <c r="T2182" s="7">
        <v>96500</v>
      </c>
      <c r="U2182" t="str">
        <f t="shared" si="238"/>
        <v>Reviewed</v>
      </c>
      <c r="V2182" t="str">
        <f t="shared" si="239"/>
        <v>meets</v>
      </c>
      <c r="W2182">
        <f t="shared" si="240"/>
        <v>0</v>
      </c>
      <c r="X2182" t="str">
        <f t="shared" si="241"/>
        <v>Active</v>
      </c>
      <c r="Y2182">
        <f t="shared" si="242"/>
        <v>2.2000000000000002</v>
      </c>
      <c r="Z2182" t="str">
        <f t="shared" si="243"/>
        <v>2–3 Years</v>
      </c>
      <c r="AA2182" t="str">
        <f t="shared" si="244"/>
        <v>70K–99K</v>
      </c>
    </row>
    <row r="2183" spans="1:27" ht="19.95" customHeight="1" x14ac:dyDescent="0.3">
      <c r="A2183" s="8" t="s">
        <v>2310</v>
      </c>
      <c r="B2183" s="9">
        <v>45394</v>
      </c>
      <c r="C2183" s="1" t="s">
        <v>81</v>
      </c>
      <c r="D2183" s="1" t="s">
        <v>72</v>
      </c>
      <c r="E2183" s="1" t="s">
        <v>23</v>
      </c>
      <c r="F2183" s="1" t="s">
        <v>154</v>
      </c>
      <c r="G2183" s="1" t="s">
        <v>83</v>
      </c>
      <c r="H2183" s="1" t="s">
        <v>43</v>
      </c>
      <c r="I2183" s="1" t="s">
        <v>27</v>
      </c>
      <c r="J2183" s="9">
        <v>45394</v>
      </c>
      <c r="K2183" s="9"/>
      <c r="L2183" s="1" t="s">
        <v>28</v>
      </c>
      <c r="M2183" s="1">
        <v>628</v>
      </c>
      <c r="N2183" s="1" t="s">
        <v>52</v>
      </c>
      <c r="O2183" s="1" t="s">
        <v>63</v>
      </c>
      <c r="P2183" s="1" t="s">
        <v>64</v>
      </c>
      <c r="Q2183" s="1">
        <v>5</v>
      </c>
      <c r="R2183" s="1" t="s">
        <v>119</v>
      </c>
      <c r="S2183" s="1">
        <v>2</v>
      </c>
      <c r="T2183" s="10">
        <v>73000</v>
      </c>
      <c r="U2183" t="str">
        <f t="shared" si="238"/>
        <v>Reviewed</v>
      </c>
      <c r="V2183" t="str">
        <f t="shared" si="239"/>
        <v>outstanding</v>
      </c>
      <c r="W2183">
        <f t="shared" si="240"/>
        <v>0</v>
      </c>
      <c r="X2183" t="str">
        <f t="shared" si="241"/>
        <v>Active</v>
      </c>
      <c r="Y2183">
        <f t="shared" si="242"/>
        <v>1.7205479452054795</v>
      </c>
      <c r="Z2183" t="str">
        <f t="shared" si="243"/>
        <v>1–2 Years</v>
      </c>
      <c r="AA2183" t="str">
        <f t="shared" si="244"/>
        <v>70K–99K</v>
      </c>
    </row>
    <row r="2184" spans="1:27" ht="19.95" customHeight="1" x14ac:dyDescent="0.3">
      <c r="A2184" s="4" t="s">
        <v>2311</v>
      </c>
      <c r="B2184" s="5">
        <v>45298</v>
      </c>
      <c r="C2184" s="6" t="s">
        <v>86</v>
      </c>
      <c r="D2184" s="6" t="s">
        <v>87</v>
      </c>
      <c r="E2184" s="6" t="s">
        <v>67</v>
      </c>
      <c r="F2184" s="6" t="s">
        <v>135</v>
      </c>
      <c r="G2184" s="6" t="s">
        <v>89</v>
      </c>
      <c r="H2184" s="6" t="s">
        <v>43</v>
      </c>
      <c r="I2184" s="6" t="s">
        <v>27</v>
      </c>
      <c r="J2184" s="5">
        <v>45298</v>
      </c>
      <c r="K2184" s="5"/>
      <c r="L2184" s="6" t="s">
        <v>28</v>
      </c>
      <c r="M2184" s="6">
        <v>724</v>
      </c>
      <c r="N2184" s="6" t="s">
        <v>75</v>
      </c>
      <c r="O2184" s="6" t="s">
        <v>63</v>
      </c>
      <c r="P2184" s="6" t="s">
        <v>107</v>
      </c>
      <c r="Q2184" s="6">
        <v>2</v>
      </c>
      <c r="R2184" s="6" t="s">
        <v>53</v>
      </c>
      <c r="S2184" s="6">
        <v>2</v>
      </c>
      <c r="T2184" s="7">
        <v>71000</v>
      </c>
      <c r="U2184" t="str">
        <f t="shared" si="238"/>
        <v>Reviewed</v>
      </c>
      <c r="V2184" t="str">
        <f t="shared" si="239"/>
        <v>needs_support</v>
      </c>
      <c r="W2184">
        <f t="shared" si="240"/>
        <v>0</v>
      </c>
      <c r="X2184" t="str">
        <f t="shared" si="241"/>
        <v>Active</v>
      </c>
      <c r="Y2184">
        <f t="shared" si="242"/>
        <v>1.9835616438356165</v>
      </c>
      <c r="Z2184" t="str">
        <f t="shared" si="243"/>
        <v>1–2 Years</v>
      </c>
      <c r="AA2184" t="str">
        <f t="shared" si="244"/>
        <v>70K–99K</v>
      </c>
    </row>
    <row r="2185" spans="1:27" ht="19.95" customHeight="1" x14ac:dyDescent="0.3">
      <c r="A2185" s="8" t="s">
        <v>2312</v>
      </c>
      <c r="B2185" s="9">
        <v>45916</v>
      </c>
      <c r="C2185" s="1" t="s">
        <v>91</v>
      </c>
      <c r="D2185" s="1" t="s">
        <v>87</v>
      </c>
      <c r="E2185" s="1" t="s">
        <v>92</v>
      </c>
      <c r="F2185" s="1" t="s">
        <v>93</v>
      </c>
      <c r="G2185" s="1" t="s">
        <v>94</v>
      </c>
      <c r="H2185" s="1" t="s">
        <v>26</v>
      </c>
      <c r="I2185" s="1" t="s">
        <v>27</v>
      </c>
      <c r="J2185" s="9">
        <v>45916</v>
      </c>
      <c r="K2185" s="9"/>
      <c r="L2185" s="1" t="s">
        <v>28</v>
      </c>
      <c r="M2185" s="1">
        <v>106</v>
      </c>
      <c r="N2185" s="1" t="s">
        <v>29</v>
      </c>
      <c r="O2185" s="1" t="s">
        <v>63</v>
      </c>
      <c r="P2185" s="1" t="s">
        <v>64</v>
      </c>
      <c r="Q2185" s="1" t="s">
        <v>95</v>
      </c>
      <c r="R2185" s="1" t="s">
        <v>28</v>
      </c>
      <c r="S2185" s="1">
        <v>0</v>
      </c>
      <c r="T2185" s="10">
        <v>73000</v>
      </c>
      <c r="U2185" t="str">
        <f t="shared" si="238"/>
        <v>Not Reviewed</v>
      </c>
      <c r="V2185" t="str">
        <f t="shared" si="239"/>
        <v>Not Reviewed</v>
      </c>
      <c r="W2185">
        <f t="shared" si="240"/>
        <v>0</v>
      </c>
      <c r="X2185" t="str">
        <f t="shared" si="241"/>
        <v>Active</v>
      </c>
      <c r="Y2185">
        <f t="shared" si="242"/>
        <v>0.29041095890410956</v>
      </c>
      <c r="Z2185" t="str">
        <f t="shared" si="243"/>
        <v>&lt;1 Year</v>
      </c>
      <c r="AA2185" t="str">
        <f t="shared" si="244"/>
        <v>70K–99K</v>
      </c>
    </row>
    <row r="2186" spans="1:27" ht="19.95" customHeight="1" x14ac:dyDescent="0.3">
      <c r="A2186" s="4" t="s">
        <v>2313</v>
      </c>
      <c r="B2186" s="5">
        <v>45685</v>
      </c>
      <c r="C2186" s="6" t="s">
        <v>21</v>
      </c>
      <c r="D2186" s="6" t="s">
        <v>22</v>
      </c>
      <c r="E2186" s="6" t="s">
        <v>23</v>
      </c>
      <c r="F2186" s="6" t="s">
        <v>35</v>
      </c>
      <c r="G2186" s="6" t="s">
        <v>36</v>
      </c>
      <c r="H2186" s="6" t="s">
        <v>26</v>
      </c>
      <c r="I2186" s="6" t="s">
        <v>27</v>
      </c>
      <c r="J2186" s="5">
        <v>45685</v>
      </c>
      <c r="K2186" s="5"/>
      <c r="L2186" s="6" t="s">
        <v>28</v>
      </c>
      <c r="M2186" s="6">
        <v>337</v>
      </c>
      <c r="N2186" s="6" t="s">
        <v>52</v>
      </c>
      <c r="O2186" s="6" t="s">
        <v>43</v>
      </c>
      <c r="P2186" s="6" t="s">
        <v>107</v>
      </c>
      <c r="Q2186" s="6">
        <v>3</v>
      </c>
      <c r="R2186" s="6" t="s">
        <v>37</v>
      </c>
      <c r="S2186" s="6">
        <v>1</v>
      </c>
      <c r="T2186" s="7">
        <v>89500</v>
      </c>
      <c r="U2186" t="str">
        <f t="shared" si="238"/>
        <v>Reviewed</v>
      </c>
      <c r="V2186" t="str">
        <f t="shared" si="239"/>
        <v>meets</v>
      </c>
      <c r="W2186">
        <f t="shared" si="240"/>
        <v>0</v>
      </c>
      <c r="X2186" t="str">
        <f t="shared" si="241"/>
        <v>Active</v>
      </c>
      <c r="Y2186">
        <f t="shared" si="242"/>
        <v>0.92328767123287669</v>
      </c>
      <c r="Z2186" t="str">
        <f t="shared" si="243"/>
        <v>&lt;1 Year</v>
      </c>
      <c r="AA2186" t="str">
        <f t="shared" si="244"/>
        <v>70K–99K</v>
      </c>
    </row>
    <row r="2187" spans="1:27" ht="19.95" customHeight="1" x14ac:dyDescent="0.3">
      <c r="A2187" s="8" t="s">
        <v>2314</v>
      </c>
      <c r="B2187" s="9">
        <v>45001</v>
      </c>
      <c r="C2187" s="1" t="s">
        <v>34</v>
      </c>
      <c r="D2187" s="1" t="s">
        <v>22</v>
      </c>
      <c r="E2187" s="1" t="s">
        <v>23</v>
      </c>
      <c r="F2187" s="1" t="s">
        <v>99</v>
      </c>
      <c r="G2187" s="1" t="s">
        <v>36</v>
      </c>
      <c r="H2187" s="1" t="s">
        <v>49</v>
      </c>
      <c r="I2187" s="1" t="s">
        <v>27</v>
      </c>
      <c r="J2187" s="9">
        <v>45001</v>
      </c>
      <c r="K2187" s="9"/>
      <c r="L2187" s="1" t="s">
        <v>28</v>
      </c>
      <c r="M2187" s="1">
        <v>1021</v>
      </c>
      <c r="N2187" s="1" t="s">
        <v>52</v>
      </c>
      <c r="O2187" s="1" t="s">
        <v>30</v>
      </c>
      <c r="P2187" s="1" t="s">
        <v>31</v>
      </c>
      <c r="Q2187" s="1">
        <v>4</v>
      </c>
      <c r="R2187" s="1" t="s">
        <v>32</v>
      </c>
      <c r="S2187" s="1">
        <v>3</v>
      </c>
      <c r="T2187" s="10">
        <v>103500</v>
      </c>
      <c r="U2187" t="str">
        <f t="shared" si="238"/>
        <v>Reviewed</v>
      </c>
      <c r="V2187" t="str">
        <f t="shared" si="239"/>
        <v>exceeds</v>
      </c>
      <c r="W2187">
        <f t="shared" si="240"/>
        <v>0</v>
      </c>
      <c r="X2187" t="str">
        <f t="shared" si="241"/>
        <v>Active</v>
      </c>
      <c r="Y2187">
        <f t="shared" si="242"/>
        <v>2.7972602739726029</v>
      </c>
      <c r="Z2187" t="str">
        <f t="shared" si="243"/>
        <v>2–3 Years</v>
      </c>
      <c r="AA2187" t="str">
        <f t="shared" si="244"/>
        <v>100K–129K</v>
      </c>
    </row>
    <row r="2188" spans="1:27" ht="19.95" customHeight="1" x14ac:dyDescent="0.3">
      <c r="A2188" s="4" t="s">
        <v>2315</v>
      </c>
      <c r="B2188" s="5">
        <v>45701</v>
      </c>
      <c r="C2188" s="6" t="s">
        <v>39</v>
      </c>
      <c r="D2188" s="6" t="s">
        <v>22</v>
      </c>
      <c r="E2188" s="6" t="s">
        <v>40</v>
      </c>
      <c r="F2188" s="6" t="s">
        <v>41</v>
      </c>
      <c r="G2188" s="6" t="s">
        <v>42</v>
      </c>
      <c r="H2188" s="6" t="s">
        <v>43</v>
      </c>
      <c r="I2188" s="6" t="s">
        <v>27</v>
      </c>
      <c r="J2188" s="5">
        <v>45701</v>
      </c>
      <c r="K2188" s="5"/>
      <c r="L2188" s="6" t="s">
        <v>28</v>
      </c>
      <c r="M2188" s="6">
        <v>321</v>
      </c>
      <c r="N2188" s="6" t="s">
        <v>52</v>
      </c>
      <c r="O2188" s="6" t="s">
        <v>63</v>
      </c>
      <c r="P2188" s="6" t="s">
        <v>44</v>
      </c>
      <c r="Q2188" s="6">
        <v>4</v>
      </c>
      <c r="R2188" s="6" t="s">
        <v>32</v>
      </c>
      <c r="S2188" s="6">
        <v>1</v>
      </c>
      <c r="T2188" s="7">
        <v>68500</v>
      </c>
      <c r="U2188" t="str">
        <f t="shared" si="238"/>
        <v>Reviewed</v>
      </c>
      <c r="V2188" t="str">
        <f t="shared" si="239"/>
        <v>exceeds</v>
      </c>
      <c r="W2188">
        <f t="shared" si="240"/>
        <v>0</v>
      </c>
      <c r="X2188" t="str">
        <f t="shared" si="241"/>
        <v>Active</v>
      </c>
      <c r="Y2188">
        <f t="shared" si="242"/>
        <v>0.8794520547945206</v>
      </c>
      <c r="Z2188" t="str">
        <f t="shared" si="243"/>
        <v>&lt;1 Year</v>
      </c>
      <c r="AA2188" t="str">
        <f t="shared" si="244"/>
        <v>&lt;70K</v>
      </c>
    </row>
    <row r="2189" spans="1:27" ht="19.95" customHeight="1" x14ac:dyDescent="0.3">
      <c r="A2189" s="8" t="s">
        <v>2316</v>
      </c>
      <c r="B2189" s="9">
        <v>45797</v>
      </c>
      <c r="C2189" s="1" t="s">
        <v>46</v>
      </c>
      <c r="D2189" s="1" t="s">
        <v>22</v>
      </c>
      <c r="E2189" s="1" t="s">
        <v>40</v>
      </c>
      <c r="F2189" s="1" t="s">
        <v>143</v>
      </c>
      <c r="G2189" s="1" t="s">
        <v>48</v>
      </c>
      <c r="H2189" s="1" t="s">
        <v>43</v>
      </c>
      <c r="I2189" s="1" t="s">
        <v>27</v>
      </c>
      <c r="J2189" s="9">
        <v>45797</v>
      </c>
      <c r="K2189" s="9"/>
      <c r="L2189" s="1" t="s">
        <v>28</v>
      </c>
      <c r="M2189" s="1">
        <v>225</v>
      </c>
      <c r="N2189" s="1" t="s">
        <v>29</v>
      </c>
      <c r="O2189" s="1" t="s">
        <v>63</v>
      </c>
      <c r="P2189" s="1" t="s">
        <v>44</v>
      </c>
      <c r="Q2189" s="1">
        <v>3</v>
      </c>
      <c r="R2189" s="1" t="s">
        <v>37</v>
      </c>
      <c r="S2189" s="1">
        <v>1</v>
      </c>
      <c r="T2189" s="10">
        <v>63000</v>
      </c>
      <c r="U2189" t="str">
        <f t="shared" si="238"/>
        <v>Reviewed</v>
      </c>
      <c r="V2189" t="str">
        <f t="shared" si="239"/>
        <v>meets</v>
      </c>
      <c r="W2189">
        <f t="shared" si="240"/>
        <v>0</v>
      </c>
      <c r="X2189" t="str">
        <f t="shared" si="241"/>
        <v>Active</v>
      </c>
      <c r="Y2189">
        <f t="shared" si="242"/>
        <v>0.61643835616438358</v>
      </c>
      <c r="Z2189" t="str">
        <f t="shared" si="243"/>
        <v>&lt;1 Year</v>
      </c>
      <c r="AA2189" t="str">
        <f t="shared" si="244"/>
        <v>&lt;70K</v>
      </c>
    </row>
    <row r="2190" spans="1:27" ht="19.95" customHeight="1" x14ac:dyDescent="0.3">
      <c r="A2190" s="4" t="s">
        <v>2317</v>
      </c>
      <c r="B2190" s="5">
        <v>45838</v>
      </c>
      <c r="C2190" s="6" t="s">
        <v>55</v>
      </c>
      <c r="D2190" s="6" t="s">
        <v>56</v>
      </c>
      <c r="E2190" s="6" t="s">
        <v>23</v>
      </c>
      <c r="F2190" s="6" t="s">
        <v>57</v>
      </c>
      <c r="G2190" s="6" t="s">
        <v>58</v>
      </c>
      <c r="H2190" s="6" t="s">
        <v>43</v>
      </c>
      <c r="I2190" s="6" t="s">
        <v>50</v>
      </c>
      <c r="J2190" s="5">
        <v>45838</v>
      </c>
      <c r="K2190" s="5">
        <v>45949</v>
      </c>
      <c r="L2190" s="6" t="s">
        <v>51</v>
      </c>
      <c r="M2190" s="6">
        <v>111</v>
      </c>
      <c r="N2190" s="6" t="s">
        <v>75</v>
      </c>
      <c r="O2190" s="6" t="s">
        <v>30</v>
      </c>
      <c r="P2190" s="6" t="s">
        <v>64</v>
      </c>
      <c r="Q2190" s="6" t="s">
        <v>95</v>
      </c>
      <c r="R2190" s="6" t="s">
        <v>28</v>
      </c>
      <c r="S2190" s="6">
        <v>0</v>
      </c>
      <c r="T2190" s="7">
        <v>58000</v>
      </c>
      <c r="U2190" t="str">
        <f t="shared" si="238"/>
        <v>Not Reviewed</v>
      </c>
      <c r="V2190" t="str">
        <f t="shared" si="239"/>
        <v>Not Reviewed</v>
      </c>
      <c r="W2190">
        <f t="shared" si="240"/>
        <v>1</v>
      </c>
      <c r="X2190" t="str">
        <f t="shared" si="241"/>
        <v>Attrited</v>
      </c>
      <c r="Y2190">
        <f t="shared" si="242"/>
        <v>0.30410958904109592</v>
      </c>
      <c r="Z2190" t="str">
        <f t="shared" si="243"/>
        <v>&lt;1 Year</v>
      </c>
      <c r="AA2190" t="str">
        <f t="shared" si="244"/>
        <v>&lt;70K</v>
      </c>
    </row>
    <row r="2191" spans="1:27" ht="19.95" customHeight="1" x14ac:dyDescent="0.3">
      <c r="A2191" s="8" t="s">
        <v>2318</v>
      </c>
      <c r="B2191" s="9">
        <v>45744</v>
      </c>
      <c r="C2191" s="1" t="s">
        <v>60</v>
      </c>
      <c r="D2191" s="1" t="s">
        <v>56</v>
      </c>
      <c r="E2191" s="1" t="s">
        <v>40</v>
      </c>
      <c r="F2191" s="1" t="s">
        <v>61</v>
      </c>
      <c r="G2191" s="1" t="s">
        <v>62</v>
      </c>
      <c r="H2191" s="1" t="s">
        <v>26</v>
      </c>
      <c r="I2191" s="1" t="s">
        <v>50</v>
      </c>
      <c r="J2191" s="9">
        <v>45744</v>
      </c>
      <c r="K2191" s="9">
        <v>45997</v>
      </c>
      <c r="L2191" s="1" t="s">
        <v>159</v>
      </c>
      <c r="M2191" s="1">
        <v>253</v>
      </c>
      <c r="N2191" s="1" t="s">
        <v>52</v>
      </c>
      <c r="O2191" s="1" t="s">
        <v>63</v>
      </c>
      <c r="P2191" s="1" t="s">
        <v>107</v>
      </c>
      <c r="Q2191" s="1">
        <v>3</v>
      </c>
      <c r="R2191" s="1" t="s">
        <v>37</v>
      </c>
      <c r="S2191" s="1">
        <v>1</v>
      </c>
      <c r="T2191" s="10">
        <v>76500</v>
      </c>
      <c r="U2191" t="str">
        <f t="shared" si="238"/>
        <v>Reviewed</v>
      </c>
      <c r="V2191" t="str">
        <f t="shared" si="239"/>
        <v>meets</v>
      </c>
      <c r="W2191">
        <f t="shared" si="240"/>
        <v>1</v>
      </c>
      <c r="X2191" t="str">
        <f t="shared" si="241"/>
        <v>Attrited</v>
      </c>
      <c r="Y2191">
        <f t="shared" si="242"/>
        <v>0.69315068493150689</v>
      </c>
      <c r="Z2191" t="str">
        <f t="shared" si="243"/>
        <v>&lt;1 Year</v>
      </c>
      <c r="AA2191" t="str">
        <f t="shared" si="244"/>
        <v>70K–99K</v>
      </c>
    </row>
    <row r="2192" spans="1:27" ht="19.95" customHeight="1" x14ac:dyDescent="0.3">
      <c r="A2192" s="4" t="s">
        <v>2319</v>
      </c>
      <c r="B2192" s="5">
        <v>45417</v>
      </c>
      <c r="C2192" s="6" t="s">
        <v>66</v>
      </c>
      <c r="D2192" s="6" t="s">
        <v>56</v>
      </c>
      <c r="E2192" s="6" t="s">
        <v>67</v>
      </c>
      <c r="F2192" s="6" t="s">
        <v>68</v>
      </c>
      <c r="G2192" s="6" t="s">
        <v>69</v>
      </c>
      <c r="H2192" s="6" t="s">
        <v>26</v>
      </c>
      <c r="I2192" s="6" t="s">
        <v>27</v>
      </c>
      <c r="J2192" s="5">
        <v>45417</v>
      </c>
      <c r="K2192" s="5"/>
      <c r="L2192" s="6" t="s">
        <v>28</v>
      </c>
      <c r="M2192" s="6">
        <v>605</v>
      </c>
      <c r="N2192" s="6" t="s">
        <v>122</v>
      </c>
      <c r="O2192" s="6" t="s">
        <v>30</v>
      </c>
      <c r="P2192" s="6" t="s">
        <v>31</v>
      </c>
      <c r="Q2192" s="6">
        <v>4</v>
      </c>
      <c r="R2192" s="6" t="s">
        <v>32</v>
      </c>
      <c r="S2192" s="6">
        <v>2</v>
      </c>
      <c r="T2192" s="7">
        <v>82500</v>
      </c>
      <c r="U2192" t="str">
        <f t="shared" si="238"/>
        <v>Reviewed</v>
      </c>
      <c r="V2192" t="str">
        <f t="shared" si="239"/>
        <v>exceeds</v>
      </c>
      <c r="W2192">
        <f t="shared" si="240"/>
        <v>0</v>
      </c>
      <c r="X2192" t="str">
        <f t="shared" si="241"/>
        <v>Active</v>
      </c>
      <c r="Y2192">
        <f t="shared" si="242"/>
        <v>1.6575342465753424</v>
      </c>
      <c r="Z2192" t="str">
        <f t="shared" si="243"/>
        <v>1–2 Years</v>
      </c>
      <c r="AA2192" t="str">
        <f t="shared" si="244"/>
        <v>70K–99K</v>
      </c>
    </row>
    <row r="2193" spans="1:27" ht="19.95" customHeight="1" x14ac:dyDescent="0.3">
      <c r="A2193" s="8" t="s">
        <v>2320</v>
      </c>
      <c r="B2193" s="9">
        <v>45644</v>
      </c>
      <c r="C2193" s="1" t="s">
        <v>71</v>
      </c>
      <c r="D2193" s="1" t="s">
        <v>72</v>
      </c>
      <c r="E2193" s="1" t="s">
        <v>23</v>
      </c>
      <c r="F2193" s="1" t="s">
        <v>1047</v>
      </c>
      <c r="G2193" s="1" t="s">
        <v>74</v>
      </c>
      <c r="H2193" s="1" t="s">
        <v>110</v>
      </c>
      <c r="I2193" s="1" t="s">
        <v>27</v>
      </c>
      <c r="J2193" s="9">
        <v>45644</v>
      </c>
      <c r="K2193" s="9"/>
      <c r="L2193" s="1" t="s">
        <v>28</v>
      </c>
      <c r="M2193" s="1">
        <v>378</v>
      </c>
      <c r="N2193" s="1" t="s">
        <v>122</v>
      </c>
      <c r="O2193" s="1" t="s">
        <v>170</v>
      </c>
      <c r="P2193" s="1" t="s">
        <v>31</v>
      </c>
      <c r="Q2193" s="1">
        <v>3</v>
      </c>
      <c r="R2193" s="1" t="s">
        <v>37</v>
      </c>
      <c r="S2193" s="1">
        <v>1</v>
      </c>
      <c r="T2193" s="10">
        <v>182000</v>
      </c>
      <c r="U2193" t="str">
        <f t="shared" si="238"/>
        <v>Reviewed</v>
      </c>
      <c r="V2193" t="str">
        <f t="shared" si="239"/>
        <v>meets</v>
      </c>
      <c r="W2193">
        <f t="shared" si="240"/>
        <v>0</v>
      </c>
      <c r="X2193" t="str">
        <f t="shared" si="241"/>
        <v>Active</v>
      </c>
      <c r="Y2193">
        <f t="shared" si="242"/>
        <v>1.0356164383561643</v>
      </c>
      <c r="Z2193" t="str">
        <f t="shared" si="243"/>
        <v>1–2 Years</v>
      </c>
      <c r="AA2193" t="str">
        <f t="shared" si="244"/>
        <v>130K+</v>
      </c>
    </row>
    <row r="2194" spans="1:27" ht="19.95" customHeight="1" x14ac:dyDescent="0.3">
      <c r="A2194" s="4" t="s">
        <v>2321</v>
      </c>
      <c r="B2194" s="5">
        <v>45800</v>
      </c>
      <c r="C2194" s="6" t="s">
        <v>77</v>
      </c>
      <c r="D2194" s="6" t="s">
        <v>72</v>
      </c>
      <c r="E2194" s="6" t="s">
        <v>40</v>
      </c>
      <c r="F2194" s="6" t="s">
        <v>286</v>
      </c>
      <c r="G2194" s="6" t="s">
        <v>94</v>
      </c>
      <c r="H2194" s="6" t="s">
        <v>110</v>
      </c>
      <c r="I2194" s="6" t="s">
        <v>27</v>
      </c>
      <c r="J2194" s="5">
        <v>45800</v>
      </c>
      <c r="K2194" s="5"/>
      <c r="L2194" s="6" t="s">
        <v>28</v>
      </c>
      <c r="M2194" s="6">
        <v>222</v>
      </c>
      <c r="N2194" s="6" t="s">
        <v>52</v>
      </c>
      <c r="O2194" s="6" t="s">
        <v>43</v>
      </c>
      <c r="P2194" s="6" t="s">
        <v>133</v>
      </c>
      <c r="Q2194" s="6">
        <v>3</v>
      </c>
      <c r="R2194" s="6" t="s">
        <v>37</v>
      </c>
      <c r="S2194" s="6">
        <v>1</v>
      </c>
      <c r="T2194" s="7">
        <v>167500</v>
      </c>
      <c r="U2194" t="str">
        <f t="shared" si="238"/>
        <v>Reviewed</v>
      </c>
      <c r="V2194" t="str">
        <f t="shared" si="239"/>
        <v>meets</v>
      </c>
      <c r="W2194">
        <f t="shared" si="240"/>
        <v>0</v>
      </c>
      <c r="X2194" t="str">
        <f t="shared" si="241"/>
        <v>Active</v>
      </c>
      <c r="Y2194">
        <f t="shared" si="242"/>
        <v>0.60821917808219184</v>
      </c>
      <c r="Z2194" t="str">
        <f t="shared" si="243"/>
        <v>&lt;1 Year</v>
      </c>
      <c r="AA2194" t="str">
        <f t="shared" si="244"/>
        <v>130K+</v>
      </c>
    </row>
    <row r="2195" spans="1:27" ht="19.95" customHeight="1" x14ac:dyDescent="0.3">
      <c r="A2195" s="8" t="s">
        <v>2322</v>
      </c>
      <c r="B2195" s="9">
        <v>45008</v>
      </c>
      <c r="C2195" s="1" t="s">
        <v>81</v>
      </c>
      <c r="D2195" s="1" t="s">
        <v>72</v>
      </c>
      <c r="E2195" s="1" t="s">
        <v>23</v>
      </c>
      <c r="F2195" s="1" t="s">
        <v>114</v>
      </c>
      <c r="G2195" s="1" t="s">
        <v>94</v>
      </c>
      <c r="H2195" s="1" t="s">
        <v>43</v>
      </c>
      <c r="I2195" s="1" t="s">
        <v>27</v>
      </c>
      <c r="J2195" s="9">
        <v>45008</v>
      </c>
      <c r="K2195" s="9"/>
      <c r="L2195" s="1" t="s">
        <v>28</v>
      </c>
      <c r="M2195" s="1">
        <v>1014</v>
      </c>
      <c r="N2195" s="1" t="s">
        <v>29</v>
      </c>
      <c r="O2195" s="1" t="s">
        <v>43</v>
      </c>
      <c r="P2195" s="1" t="s">
        <v>64</v>
      </c>
      <c r="Q2195" s="1">
        <v>2</v>
      </c>
      <c r="R2195" s="1" t="s">
        <v>53</v>
      </c>
      <c r="S2195" s="1">
        <v>3</v>
      </c>
      <c r="T2195" s="10">
        <v>63500</v>
      </c>
      <c r="U2195" t="str">
        <f t="shared" si="238"/>
        <v>Reviewed</v>
      </c>
      <c r="V2195" t="str">
        <f t="shared" si="239"/>
        <v>needs_support</v>
      </c>
      <c r="W2195">
        <f t="shared" si="240"/>
        <v>0</v>
      </c>
      <c r="X2195" t="str">
        <f t="shared" si="241"/>
        <v>Active</v>
      </c>
      <c r="Y2195">
        <f t="shared" si="242"/>
        <v>2.7780821917808218</v>
      </c>
      <c r="Z2195" t="str">
        <f t="shared" si="243"/>
        <v>2–3 Years</v>
      </c>
      <c r="AA2195" t="str">
        <f t="shared" si="244"/>
        <v>&lt;70K</v>
      </c>
    </row>
    <row r="2196" spans="1:27" ht="19.95" customHeight="1" x14ac:dyDescent="0.3">
      <c r="A2196" s="4" t="s">
        <v>2323</v>
      </c>
      <c r="B2196" s="5">
        <v>45633</v>
      </c>
      <c r="C2196" s="6" t="s">
        <v>86</v>
      </c>
      <c r="D2196" s="6" t="s">
        <v>87</v>
      </c>
      <c r="E2196" s="6" t="s">
        <v>67</v>
      </c>
      <c r="F2196" s="6" t="s">
        <v>93</v>
      </c>
      <c r="G2196" s="6" t="s">
        <v>94</v>
      </c>
      <c r="H2196" s="6" t="s">
        <v>26</v>
      </c>
      <c r="I2196" s="6" t="s">
        <v>27</v>
      </c>
      <c r="J2196" s="5">
        <v>45633</v>
      </c>
      <c r="K2196" s="5"/>
      <c r="L2196" s="6" t="s">
        <v>28</v>
      </c>
      <c r="M2196" s="6">
        <v>389</v>
      </c>
      <c r="N2196" s="6" t="s">
        <v>29</v>
      </c>
      <c r="O2196" s="6" t="s">
        <v>30</v>
      </c>
      <c r="P2196" s="6" t="s">
        <v>44</v>
      </c>
      <c r="Q2196" s="6">
        <v>4</v>
      </c>
      <c r="R2196" s="6" t="s">
        <v>32</v>
      </c>
      <c r="S2196" s="6">
        <v>1</v>
      </c>
      <c r="T2196" s="7">
        <v>101000</v>
      </c>
      <c r="U2196" t="str">
        <f t="shared" si="238"/>
        <v>Reviewed</v>
      </c>
      <c r="V2196" t="str">
        <f t="shared" si="239"/>
        <v>exceeds</v>
      </c>
      <c r="W2196">
        <f t="shared" si="240"/>
        <v>0</v>
      </c>
      <c r="X2196" t="str">
        <f t="shared" si="241"/>
        <v>Active</v>
      </c>
      <c r="Y2196">
        <f t="shared" si="242"/>
        <v>1.0657534246575342</v>
      </c>
      <c r="Z2196" t="str">
        <f t="shared" si="243"/>
        <v>1–2 Years</v>
      </c>
      <c r="AA2196" t="str">
        <f t="shared" si="244"/>
        <v>100K–129K</v>
      </c>
    </row>
    <row r="2197" spans="1:27" ht="19.95" customHeight="1" x14ac:dyDescent="0.3">
      <c r="A2197" s="8" t="s">
        <v>2324</v>
      </c>
      <c r="B2197" s="9">
        <v>45076</v>
      </c>
      <c r="C2197" s="1" t="s">
        <v>91</v>
      </c>
      <c r="D2197" s="1" t="s">
        <v>87</v>
      </c>
      <c r="E2197" s="1" t="s">
        <v>92</v>
      </c>
      <c r="F2197" s="1" t="s">
        <v>99</v>
      </c>
      <c r="G2197" s="1" t="s">
        <v>36</v>
      </c>
      <c r="H2197" s="1" t="s">
        <v>49</v>
      </c>
      <c r="I2197" s="1" t="s">
        <v>27</v>
      </c>
      <c r="J2197" s="9">
        <v>45076</v>
      </c>
      <c r="K2197" s="9"/>
      <c r="L2197" s="1" t="s">
        <v>28</v>
      </c>
      <c r="M2197" s="1">
        <v>946</v>
      </c>
      <c r="N2197" s="1" t="s">
        <v>75</v>
      </c>
      <c r="O2197" s="1" t="s">
        <v>63</v>
      </c>
      <c r="P2197" s="1" t="s">
        <v>31</v>
      </c>
      <c r="Q2197" s="1">
        <v>4</v>
      </c>
      <c r="R2197" s="1" t="s">
        <v>32</v>
      </c>
      <c r="S2197" s="1">
        <v>3</v>
      </c>
      <c r="T2197" s="10">
        <v>101500</v>
      </c>
      <c r="U2197" t="str">
        <f t="shared" si="238"/>
        <v>Reviewed</v>
      </c>
      <c r="V2197" t="str">
        <f t="shared" si="239"/>
        <v>exceeds</v>
      </c>
      <c r="W2197">
        <f t="shared" si="240"/>
        <v>0</v>
      </c>
      <c r="X2197" t="str">
        <f t="shared" si="241"/>
        <v>Active</v>
      </c>
      <c r="Y2197">
        <f t="shared" si="242"/>
        <v>2.591780821917808</v>
      </c>
      <c r="Z2197" t="str">
        <f t="shared" si="243"/>
        <v>2–3 Years</v>
      </c>
      <c r="AA2197" t="str">
        <f t="shared" si="244"/>
        <v>100K–129K</v>
      </c>
    </row>
    <row r="2198" spans="1:27" ht="19.95" customHeight="1" x14ac:dyDescent="0.3">
      <c r="A2198" s="4" t="s">
        <v>2325</v>
      </c>
      <c r="B2198" s="5">
        <v>45602</v>
      </c>
      <c r="C2198" s="6" t="s">
        <v>21</v>
      </c>
      <c r="D2198" s="6" t="s">
        <v>22</v>
      </c>
      <c r="E2198" s="6" t="s">
        <v>23</v>
      </c>
      <c r="F2198" s="6" t="s">
        <v>24</v>
      </c>
      <c r="G2198" s="6" t="s">
        <v>25</v>
      </c>
      <c r="H2198" s="6" t="s">
        <v>26</v>
      </c>
      <c r="I2198" s="6" t="s">
        <v>27</v>
      </c>
      <c r="J2198" s="5">
        <v>45602</v>
      </c>
      <c r="K2198" s="5"/>
      <c r="L2198" s="6" t="s">
        <v>28</v>
      </c>
      <c r="M2198" s="6">
        <v>420</v>
      </c>
      <c r="N2198" s="6" t="s">
        <v>52</v>
      </c>
      <c r="O2198" s="6" t="s">
        <v>63</v>
      </c>
      <c r="P2198" s="6" t="s">
        <v>44</v>
      </c>
      <c r="Q2198" s="6">
        <v>4</v>
      </c>
      <c r="R2198" s="6" t="s">
        <v>32</v>
      </c>
      <c r="S2198" s="6">
        <v>1</v>
      </c>
      <c r="T2198" s="7">
        <v>90500</v>
      </c>
      <c r="U2198" t="str">
        <f t="shared" si="238"/>
        <v>Reviewed</v>
      </c>
      <c r="V2198" t="str">
        <f t="shared" si="239"/>
        <v>exceeds</v>
      </c>
      <c r="W2198">
        <f t="shared" si="240"/>
        <v>0</v>
      </c>
      <c r="X2198" t="str">
        <f t="shared" si="241"/>
        <v>Active</v>
      </c>
      <c r="Y2198">
        <f t="shared" si="242"/>
        <v>1.1506849315068493</v>
      </c>
      <c r="Z2198" t="str">
        <f t="shared" si="243"/>
        <v>1–2 Years</v>
      </c>
      <c r="AA2198" t="str">
        <f t="shared" si="244"/>
        <v>70K–99K</v>
      </c>
    </row>
    <row r="2199" spans="1:27" ht="19.95" customHeight="1" x14ac:dyDescent="0.3">
      <c r="A2199" s="8" t="s">
        <v>2326</v>
      </c>
      <c r="B2199" s="9">
        <v>45921</v>
      </c>
      <c r="C2199" s="1" t="s">
        <v>34</v>
      </c>
      <c r="D2199" s="1" t="s">
        <v>22</v>
      </c>
      <c r="E2199" s="1" t="s">
        <v>23</v>
      </c>
      <c r="F2199" s="1" t="s">
        <v>99</v>
      </c>
      <c r="G2199" s="1" t="s">
        <v>36</v>
      </c>
      <c r="H2199" s="1" t="s">
        <v>49</v>
      </c>
      <c r="I2199" s="1" t="s">
        <v>27</v>
      </c>
      <c r="J2199" s="9">
        <v>45921</v>
      </c>
      <c r="K2199" s="9"/>
      <c r="L2199" s="1" t="s">
        <v>28</v>
      </c>
      <c r="M2199" s="1">
        <v>101</v>
      </c>
      <c r="N2199" s="1" t="s">
        <v>52</v>
      </c>
      <c r="O2199" s="1" t="s">
        <v>63</v>
      </c>
      <c r="P2199" s="1" t="s">
        <v>107</v>
      </c>
      <c r="Q2199" s="1" t="s">
        <v>95</v>
      </c>
      <c r="R2199" s="1" t="s">
        <v>28</v>
      </c>
      <c r="S2199" s="1">
        <v>0</v>
      </c>
      <c r="T2199" s="10">
        <v>97500</v>
      </c>
      <c r="U2199" t="str">
        <f t="shared" si="238"/>
        <v>Not Reviewed</v>
      </c>
      <c r="V2199" t="str">
        <f t="shared" si="239"/>
        <v>Not Reviewed</v>
      </c>
      <c r="W2199">
        <f t="shared" si="240"/>
        <v>0</v>
      </c>
      <c r="X2199" t="str">
        <f t="shared" si="241"/>
        <v>Active</v>
      </c>
      <c r="Y2199">
        <f t="shared" si="242"/>
        <v>0.27671232876712326</v>
      </c>
      <c r="Z2199" t="str">
        <f t="shared" si="243"/>
        <v>&lt;1 Year</v>
      </c>
      <c r="AA2199" t="str">
        <f t="shared" si="244"/>
        <v>70K–99K</v>
      </c>
    </row>
    <row r="2200" spans="1:27" ht="19.95" customHeight="1" x14ac:dyDescent="0.3">
      <c r="A2200" s="4" t="s">
        <v>2327</v>
      </c>
      <c r="B2200" s="5">
        <v>45317</v>
      </c>
      <c r="C2200" s="6" t="s">
        <v>39</v>
      </c>
      <c r="D2200" s="6" t="s">
        <v>22</v>
      </c>
      <c r="E2200" s="6" t="s">
        <v>40</v>
      </c>
      <c r="F2200" s="6" t="s">
        <v>35</v>
      </c>
      <c r="G2200" s="6" t="s">
        <v>36</v>
      </c>
      <c r="H2200" s="6" t="s">
        <v>26</v>
      </c>
      <c r="I2200" s="6" t="s">
        <v>27</v>
      </c>
      <c r="J2200" s="5">
        <v>45317</v>
      </c>
      <c r="K2200" s="5"/>
      <c r="L2200" s="6" t="s">
        <v>28</v>
      </c>
      <c r="M2200" s="6">
        <v>705</v>
      </c>
      <c r="N2200" s="6" t="s">
        <v>29</v>
      </c>
      <c r="O2200" s="6" t="s">
        <v>43</v>
      </c>
      <c r="P2200" s="6" t="s">
        <v>31</v>
      </c>
      <c r="Q2200" s="6">
        <v>4</v>
      </c>
      <c r="R2200" s="6" t="s">
        <v>32</v>
      </c>
      <c r="S2200" s="6">
        <v>2</v>
      </c>
      <c r="T2200" s="7">
        <v>92500</v>
      </c>
      <c r="U2200" t="str">
        <f t="shared" si="238"/>
        <v>Reviewed</v>
      </c>
      <c r="V2200" t="str">
        <f t="shared" si="239"/>
        <v>exceeds</v>
      </c>
      <c r="W2200">
        <f t="shared" si="240"/>
        <v>0</v>
      </c>
      <c r="X2200" t="str">
        <f t="shared" si="241"/>
        <v>Active</v>
      </c>
      <c r="Y2200">
        <f t="shared" si="242"/>
        <v>1.9315068493150684</v>
      </c>
      <c r="Z2200" t="str">
        <f t="shared" si="243"/>
        <v>1–2 Years</v>
      </c>
      <c r="AA2200" t="str">
        <f t="shared" si="244"/>
        <v>70K–99K</v>
      </c>
    </row>
    <row r="2201" spans="1:27" ht="19.95" customHeight="1" x14ac:dyDescent="0.3">
      <c r="A2201" s="8" t="s">
        <v>2328</v>
      </c>
      <c r="B2201" s="9">
        <v>45250</v>
      </c>
      <c r="C2201" s="1" t="s">
        <v>46</v>
      </c>
      <c r="D2201" s="1" t="s">
        <v>22</v>
      </c>
      <c r="E2201" s="1" t="s">
        <v>40</v>
      </c>
      <c r="F2201" s="1" t="s">
        <v>174</v>
      </c>
      <c r="G2201" s="1" t="s">
        <v>42</v>
      </c>
      <c r="H2201" s="1" t="s">
        <v>26</v>
      </c>
      <c r="I2201" s="1" t="s">
        <v>27</v>
      </c>
      <c r="J2201" s="9">
        <v>45250</v>
      </c>
      <c r="K2201" s="9"/>
      <c r="L2201" s="1" t="s">
        <v>28</v>
      </c>
      <c r="M2201" s="1">
        <v>772</v>
      </c>
      <c r="N2201" s="1" t="s">
        <v>52</v>
      </c>
      <c r="O2201" s="1" t="s">
        <v>63</v>
      </c>
      <c r="P2201" s="1" t="s">
        <v>31</v>
      </c>
      <c r="Q2201" s="1">
        <v>4</v>
      </c>
      <c r="R2201" s="1" t="s">
        <v>32</v>
      </c>
      <c r="S2201" s="1">
        <v>2</v>
      </c>
      <c r="T2201" s="10">
        <v>95500</v>
      </c>
      <c r="U2201" t="str">
        <f t="shared" si="238"/>
        <v>Reviewed</v>
      </c>
      <c r="V2201" t="str">
        <f t="shared" si="239"/>
        <v>exceeds</v>
      </c>
      <c r="W2201">
        <f t="shared" si="240"/>
        <v>0</v>
      </c>
      <c r="X2201" t="str">
        <f t="shared" si="241"/>
        <v>Active</v>
      </c>
      <c r="Y2201">
        <f t="shared" si="242"/>
        <v>2.1150684931506851</v>
      </c>
      <c r="Z2201" t="str">
        <f t="shared" si="243"/>
        <v>2–3 Years</v>
      </c>
      <c r="AA2201" t="str">
        <f t="shared" si="244"/>
        <v>70K–99K</v>
      </c>
    </row>
    <row r="2202" spans="1:27" ht="19.95" customHeight="1" x14ac:dyDescent="0.3">
      <c r="A2202" s="4" t="s">
        <v>2329</v>
      </c>
      <c r="B2202" s="5">
        <v>45604</v>
      </c>
      <c r="C2202" s="6" t="s">
        <v>55</v>
      </c>
      <c r="D2202" s="6" t="s">
        <v>56</v>
      </c>
      <c r="E2202" s="6" t="s">
        <v>23</v>
      </c>
      <c r="F2202" s="6" t="s">
        <v>147</v>
      </c>
      <c r="G2202" s="6" t="s">
        <v>58</v>
      </c>
      <c r="H2202" s="6" t="s">
        <v>26</v>
      </c>
      <c r="I2202" s="6" t="s">
        <v>27</v>
      </c>
      <c r="J2202" s="5">
        <v>45604</v>
      </c>
      <c r="K2202" s="5"/>
      <c r="L2202" s="6" t="s">
        <v>28</v>
      </c>
      <c r="M2202" s="6">
        <v>418</v>
      </c>
      <c r="N2202" s="6" t="s">
        <v>29</v>
      </c>
      <c r="O2202" s="6" t="s">
        <v>43</v>
      </c>
      <c r="P2202" s="6" t="s">
        <v>133</v>
      </c>
      <c r="Q2202" s="6">
        <v>4</v>
      </c>
      <c r="R2202" s="6" t="s">
        <v>32</v>
      </c>
      <c r="S2202" s="6">
        <v>1</v>
      </c>
      <c r="T2202" s="7">
        <v>82000</v>
      </c>
      <c r="U2202" t="str">
        <f t="shared" si="238"/>
        <v>Reviewed</v>
      </c>
      <c r="V2202" t="str">
        <f t="shared" si="239"/>
        <v>exceeds</v>
      </c>
      <c r="W2202">
        <f t="shared" si="240"/>
        <v>0</v>
      </c>
      <c r="X2202" t="str">
        <f t="shared" si="241"/>
        <v>Active</v>
      </c>
      <c r="Y2202">
        <f t="shared" si="242"/>
        <v>1.1452054794520548</v>
      </c>
      <c r="Z2202" t="str">
        <f t="shared" si="243"/>
        <v>1–2 Years</v>
      </c>
      <c r="AA2202" t="str">
        <f t="shared" si="244"/>
        <v>70K–99K</v>
      </c>
    </row>
    <row r="2203" spans="1:27" ht="19.95" customHeight="1" x14ac:dyDescent="0.3">
      <c r="A2203" s="8" t="s">
        <v>2330</v>
      </c>
      <c r="B2203" s="9">
        <v>45833</v>
      </c>
      <c r="C2203" s="1" t="s">
        <v>60</v>
      </c>
      <c r="D2203" s="1" t="s">
        <v>56</v>
      </c>
      <c r="E2203" s="1" t="s">
        <v>40</v>
      </c>
      <c r="F2203" s="1" t="s">
        <v>145</v>
      </c>
      <c r="G2203" s="1" t="s">
        <v>62</v>
      </c>
      <c r="H2203" s="1" t="s">
        <v>49</v>
      </c>
      <c r="I2203" s="1" t="s">
        <v>27</v>
      </c>
      <c r="J2203" s="9">
        <v>45833</v>
      </c>
      <c r="K2203" s="9"/>
      <c r="L2203" s="1" t="s">
        <v>28</v>
      </c>
      <c r="M2203" s="1">
        <v>189</v>
      </c>
      <c r="N2203" s="1" t="s">
        <v>52</v>
      </c>
      <c r="O2203" s="1" t="s">
        <v>43</v>
      </c>
      <c r="P2203" s="1" t="s">
        <v>31</v>
      </c>
      <c r="Q2203" s="1">
        <v>3</v>
      </c>
      <c r="R2203" s="1" t="s">
        <v>37</v>
      </c>
      <c r="S2203" s="1">
        <v>1</v>
      </c>
      <c r="T2203" s="10">
        <v>96500</v>
      </c>
      <c r="U2203" t="str">
        <f t="shared" si="238"/>
        <v>Reviewed</v>
      </c>
      <c r="V2203" t="str">
        <f t="shared" si="239"/>
        <v>meets</v>
      </c>
      <c r="W2203">
        <f t="shared" si="240"/>
        <v>0</v>
      </c>
      <c r="X2203" t="str">
        <f t="shared" si="241"/>
        <v>Active</v>
      </c>
      <c r="Y2203">
        <f t="shared" si="242"/>
        <v>0.51780821917808217</v>
      </c>
      <c r="Z2203" t="str">
        <f t="shared" si="243"/>
        <v>&lt;1 Year</v>
      </c>
      <c r="AA2203" t="str">
        <f t="shared" si="244"/>
        <v>70K–99K</v>
      </c>
    </row>
    <row r="2204" spans="1:27" ht="19.95" customHeight="1" x14ac:dyDescent="0.3">
      <c r="A2204" s="4" t="s">
        <v>2331</v>
      </c>
      <c r="B2204" s="5">
        <v>45249</v>
      </c>
      <c r="C2204" s="6" t="s">
        <v>66</v>
      </c>
      <c r="D2204" s="6" t="s">
        <v>56</v>
      </c>
      <c r="E2204" s="6" t="s">
        <v>67</v>
      </c>
      <c r="F2204" s="6" t="s">
        <v>358</v>
      </c>
      <c r="G2204" s="6" t="s">
        <v>69</v>
      </c>
      <c r="H2204" s="6" t="s">
        <v>49</v>
      </c>
      <c r="I2204" s="6" t="s">
        <v>27</v>
      </c>
      <c r="J2204" s="5">
        <v>45249</v>
      </c>
      <c r="K2204" s="5"/>
      <c r="L2204" s="6" t="s">
        <v>28</v>
      </c>
      <c r="M2204" s="6">
        <v>773</v>
      </c>
      <c r="N2204" s="6" t="s">
        <v>75</v>
      </c>
      <c r="O2204" s="6" t="s">
        <v>63</v>
      </c>
      <c r="P2204" s="6" t="s">
        <v>31</v>
      </c>
      <c r="Q2204" s="6">
        <v>3</v>
      </c>
      <c r="R2204" s="6" t="s">
        <v>37</v>
      </c>
      <c r="S2204" s="6">
        <v>2</v>
      </c>
      <c r="T2204" s="7">
        <v>106500</v>
      </c>
      <c r="U2204" t="str">
        <f t="shared" si="238"/>
        <v>Reviewed</v>
      </c>
      <c r="V2204" t="str">
        <f t="shared" si="239"/>
        <v>meets</v>
      </c>
      <c r="W2204">
        <f t="shared" si="240"/>
        <v>0</v>
      </c>
      <c r="X2204" t="str">
        <f t="shared" si="241"/>
        <v>Active</v>
      </c>
      <c r="Y2204">
        <f t="shared" si="242"/>
        <v>2.117808219178082</v>
      </c>
      <c r="Z2204" t="str">
        <f t="shared" si="243"/>
        <v>2–3 Years</v>
      </c>
      <c r="AA2204" t="str">
        <f t="shared" si="244"/>
        <v>100K–129K</v>
      </c>
    </row>
    <row r="2205" spans="1:27" ht="19.95" customHeight="1" x14ac:dyDescent="0.3">
      <c r="A2205" s="8" t="s">
        <v>2332</v>
      </c>
      <c r="B2205" s="9">
        <v>45690</v>
      </c>
      <c r="C2205" s="1" t="s">
        <v>71</v>
      </c>
      <c r="D2205" s="1" t="s">
        <v>72</v>
      </c>
      <c r="E2205" s="1" t="s">
        <v>23</v>
      </c>
      <c r="F2205" s="1" t="s">
        <v>35</v>
      </c>
      <c r="G2205" s="1" t="s">
        <v>36</v>
      </c>
      <c r="H2205" s="1" t="s">
        <v>26</v>
      </c>
      <c r="I2205" s="1" t="s">
        <v>27</v>
      </c>
      <c r="J2205" s="9">
        <v>45690</v>
      </c>
      <c r="K2205" s="9"/>
      <c r="L2205" s="1" t="s">
        <v>28</v>
      </c>
      <c r="M2205" s="1">
        <v>332</v>
      </c>
      <c r="N2205" s="1" t="s">
        <v>29</v>
      </c>
      <c r="O2205" s="1" t="s">
        <v>43</v>
      </c>
      <c r="P2205" s="1" t="s">
        <v>107</v>
      </c>
      <c r="Q2205" s="1">
        <v>3</v>
      </c>
      <c r="R2205" s="1" t="s">
        <v>37</v>
      </c>
      <c r="S2205" s="1">
        <v>1</v>
      </c>
      <c r="T2205" s="10">
        <v>104500</v>
      </c>
      <c r="U2205" t="str">
        <f t="shared" si="238"/>
        <v>Reviewed</v>
      </c>
      <c r="V2205" t="str">
        <f t="shared" si="239"/>
        <v>meets</v>
      </c>
      <c r="W2205">
        <f t="shared" si="240"/>
        <v>0</v>
      </c>
      <c r="X2205" t="str">
        <f t="shared" si="241"/>
        <v>Active</v>
      </c>
      <c r="Y2205">
        <f t="shared" si="242"/>
        <v>0.90958904109589045</v>
      </c>
      <c r="Z2205" t="str">
        <f t="shared" si="243"/>
        <v>&lt;1 Year</v>
      </c>
      <c r="AA2205" t="str">
        <f t="shared" si="244"/>
        <v>100K–129K</v>
      </c>
    </row>
    <row r="2206" spans="1:27" ht="19.95" customHeight="1" x14ac:dyDescent="0.3">
      <c r="A2206" s="4" t="s">
        <v>2333</v>
      </c>
      <c r="B2206" s="5">
        <v>45611</v>
      </c>
      <c r="C2206" s="6" t="s">
        <v>77</v>
      </c>
      <c r="D2206" s="6" t="s">
        <v>72</v>
      </c>
      <c r="E2206" s="6" t="s">
        <v>40</v>
      </c>
      <c r="F2206" s="6" t="s">
        <v>131</v>
      </c>
      <c r="G2206" s="6" t="s">
        <v>79</v>
      </c>
      <c r="H2206" s="6" t="s">
        <v>26</v>
      </c>
      <c r="I2206" s="6" t="s">
        <v>50</v>
      </c>
      <c r="J2206" s="5">
        <v>45611</v>
      </c>
      <c r="K2206" s="5">
        <v>45903</v>
      </c>
      <c r="L2206" s="6" t="s">
        <v>51</v>
      </c>
      <c r="M2206" s="6">
        <v>292</v>
      </c>
      <c r="N2206" s="6" t="s">
        <v>52</v>
      </c>
      <c r="O2206" s="6" t="s">
        <v>170</v>
      </c>
      <c r="P2206" s="6" t="s">
        <v>31</v>
      </c>
      <c r="Q2206" s="6">
        <v>5</v>
      </c>
      <c r="R2206" s="6" t="s">
        <v>119</v>
      </c>
      <c r="S2206" s="6">
        <v>1</v>
      </c>
      <c r="T2206" s="7">
        <v>79000</v>
      </c>
      <c r="U2206" t="str">
        <f t="shared" si="238"/>
        <v>Reviewed</v>
      </c>
      <c r="V2206" t="str">
        <f t="shared" si="239"/>
        <v>outstanding</v>
      </c>
      <c r="W2206">
        <f t="shared" si="240"/>
        <v>1</v>
      </c>
      <c r="X2206" t="str">
        <f t="shared" si="241"/>
        <v>Attrited</v>
      </c>
      <c r="Y2206">
        <f t="shared" si="242"/>
        <v>0.8</v>
      </c>
      <c r="Z2206" t="str">
        <f t="shared" si="243"/>
        <v>&lt;1 Year</v>
      </c>
      <c r="AA2206" t="str">
        <f t="shared" si="244"/>
        <v>70K–99K</v>
      </c>
    </row>
    <row r="2207" spans="1:27" ht="19.95" customHeight="1" x14ac:dyDescent="0.3">
      <c r="A2207" s="8" t="s">
        <v>2334</v>
      </c>
      <c r="B2207" s="9">
        <v>45464</v>
      </c>
      <c r="C2207" s="1" t="s">
        <v>81</v>
      </c>
      <c r="D2207" s="1" t="s">
        <v>72</v>
      </c>
      <c r="E2207" s="1" t="s">
        <v>23</v>
      </c>
      <c r="F2207" s="1" t="s">
        <v>82</v>
      </c>
      <c r="G2207" s="1" t="s">
        <v>83</v>
      </c>
      <c r="H2207" s="1" t="s">
        <v>26</v>
      </c>
      <c r="I2207" s="1" t="s">
        <v>27</v>
      </c>
      <c r="J2207" s="9">
        <v>45464</v>
      </c>
      <c r="K2207" s="9"/>
      <c r="L2207" s="1" t="s">
        <v>28</v>
      </c>
      <c r="M2207" s="1">
        <v>558</v>
      </c>
      <c r="N2207" s="1" t="s">
        <v>52</v>
      </c>
      <c r="O2207" s="1" t="s">
        <v>105</v>
      </c>
      <c r="P2207" s="1" t="s">
        <v>31</v>
      </c>
      <c r="Q2207" s="1">
        <v>2</v>
      </c>
      <c r="R2207" s="1" t="s">
        <v>53</v>
      </c>
      <c r="S2207" s="1">
        <v>2</v>
      </c>
      <c r="T2207" s="10">
        <v>101500</v>
      </c>
      <c r="U2207" t="str">
        <f t="shared" si="238"/>
        <v>Reviewed</v>
      </c>
      <c r="V2207" t="str">
        <f t="shared" si="239"/>
        <v>needs_support</v>
      </c>
      <c r="W2207">
        <f t="shared" si="240"/>
        <v>0</v>
      </c>
      <c r="X2207" t="str">
        <f t="shared" si="241"/>
        <v>Active</v>
      </c>
      <c r="Y2207">
        <f t="shared" si="242"/>
        <v>1.5287671232876712</v>
      </c>
      <c r="Z2207" t="str">
        <f t="shared" si="243"/>
        <v>1–2 Years</v>
      </c>
      <c r="AA2207" t="str">
        <f t="shared" si="244"/>
        <v>100K–129K</v>
      </c>
    </row>
    <row r="2208" spans="1:27" ht="19.95" customHeight="1" x14ac:dyDescent="0.3">
      <c r="A2208" s="4" t="s">
        <v>2335</v>
      </c>
      <c r="B2208" s="5">
        <v>45558</v>
      </c>
      <c r="C2208" s="6" t="s">
        <v>86</v>
      </c>
      <c r="D2208" s="6" t="s">
        <v>87</v>
      </c>
      <c r="E2208" s="6" t="s">
        <v>67</v>
      </c>
      <c r="F2208" s="6" t="s">
        <v>116</v>
      </c>
      <c r="G2208" s="6" t="s">
        <v>89</v>
      </c>
      <c r="H2208" s="6" t="s">
        <v>26</v>
      </c>
      <c r="I2208" s="6" t="s">
        <v>27</v>
      </c>
      <c r="J2208" s="5">
        <v>45558</v>
      </c>
      <c r="K2208" s="5"/>
      <c r="L2208" s="6" t="s">
        <v>28</v>
      </c>
      <c r="M2208" s="6">
        <v>464</v>
      </c>
      <c r="N2208" s="6" t="s">
        <v>29</v>
      </c>
      <c r="O2208" s="6" t="s">
        <v>63</v>
      </c>
      <c r="P2208" s="6" t="s">
        <v>107</v>
      </c>
      <c r="Q2208" s="6">
        <v>5</v>
      </c>
      <c r="R2208" s="6" t="s">
        <v>119</v>
      </c>
      <c r="S2208" s="6">
        <v>1</v>
      </c>
      <c r="T2208" s="7">
        <v>81500</v>
      </c>
      <c r="U2208" t="str">
        <f t="shared" si="238"/>
        <v>Reviewed</v>
      </c>
      <c r="V2208" t="str">
        <f t="shared" si="239"/>
        <v>outstanding</v>
      </c>
      <c r="W2208">
        <f t="shared" si="240"/>
        <v>0</v>
      </c>
      <c r="X2208" t="str">
        <f t="shared" si="241"/>
        <v>Active</v>
      </c>
      <c r="Y2208">
        <f t="shared" si="242"/>
        <v>1.2712328767123289</v>
      </c>
      <c r="Z2208" t="str">
        <f t="shared" si="243"/>
        <v>1–2 Years</v>
      </c>
      <c r="AA2208" t="str">
        <f t="shared" si="244"/>
        <v>70K–99K</v>
      </c>
    </row>
    <row r="2209" spans="1:27" ht="19.95" customHeight="1" x14ac:dyDescent="0.3">
      <c r="A2209" s="8" t="s">
        <v>2336</v>
      </c>
      <c r="B2209" s="9">
        <v>45559</v>
      </c>
      <c r="C2209" s="1" t="s">
        <v>91</v>
      </c>
      <c r="D2209" s="1" t="s">
        <v>87</v>
      </c>
      <c r="E2209" s="1" t="s">
        <v>92</v>
      </c>
      <c r="F2209" s="1" t="s">
        <v>114</v>
      </c>
      <c r="G2209" s="1" t="s">
        <v>94</v>
      </c>
      <c r="H2209" s="1" t="s">
        <v>43</v>
      </c>
      <c r="I2209" s="1" t="s">
        <v>27</v>
      </c>
      <c r="J2209" s="9">
        <v>45559</v>
      </c>
      <c r="K2209" s="9"/>
      <c r="L2209" s="1" t="s">
        <v>28</v>
      </c>
      <c r="M2209" s="1">
        <v>463</v>
      </c>
      <c r="N2209" s="1" t="s">
        <v>29</v>
      </c>
      <c r="O2209" s="1" t="s">
        <v>170</v>
      </c>
      <c r="P2209" s="1" t="s">
        <v>133</v>
      </c>
      <c r="Q2209" s="1">
        <v>4</v>
      </c>
      <c r="R2209" s="1" t="s">
        <v>32</v>
      </c>
      <c r="S2209" s="1">
        <v>1</v>
      </c>
      <c r="T2209" s="10">
        <v>57500</v>
      </c>
      <c r="U2209" t="str">
        <f t="shared" si="238"/>
        <v>Reviewed</v>
      </c>
      <c r="V2209" t="str">
        <f t="shared" si="239"/>
        <v>exceeds</v>
      </c>
      <c r="W2209">
        <f t="shared" si="240"/>
        <v>0</v>
      </c>
      <c r="X2209" t="str">
        <f t="shared" si="241"/>
        <v>Active</v>
      </c>
      <c r="Y2209">
        <f t="shared" si="242"/>
        <v>1.2684931506849315</v>
      </c>
      <c r="Z2209" t="str">
        <f t="shared" si="243"/>
        <v>1–2 Years</v>
      </c>
      <c r="AA2209" t="str">
        <f t="shared" si="244"/>
        <v>&lt;70K</v>
      </c>
    </row>
    <row r="2210" spans="1:27" ht="19.95" customHeight="1" x14ac:dyDescent="0.3">
      <c r="A2210" s="4" t="s">
        <v>2337</v>
      </c>
      <c r="B2210" s="5">
        <v>45822</v>
      </c>
      <c r="C2210" s="6" t="s">
        <v>21</v>
      </c>
      <c r="D2210" s="6" t="s">
        <v>22</v>
      </c>
      <c r="E2210" s="6" t="s">
        <v>23</v>
      </c>
      <c r="F2210" s="6" t="s">
        <v>138</v>
      </c>
      <c r="G2210" s="6" t="s">
        <v>36</v>
      </c>
      <c r="H2210" s="6" t="s">
        <v>43</v>
      </c>
      <c r="I2210" s="6" t="s">
        <v>27</v>
      </c>
      <c r="J2210" s="5">
        <v>45822</v>
      </c>
      <c r="K2210" s="5"/>
      <c r="L2210" s="6" t="s">
        <v>28</v>
      </c>
      <c r="M2210" s="6">
        <v>200</v>
      </c>
      <c r="N2210" s="6" t="s">
        <v>52</v>
      </c>
      <c r="O2210" s="6" t="s">
        <v>63</v>
      </c>
      <c r="P2210" s="6" t="s">
        <v>31</v>
      </c>
      <c r="Q2210" s="6">
        <v>4</v>
      </c>
      <c r="R2210" s="6" t="s">
        <v>32</v>
      </c>
      <c r="S2210" s="6">
        <v>1</v>
      </c>
      <c r="T2210" s="7">
        <v>55500</v>
      </c>
      <c r="U2210" t="str">
        <f t="shared" si="238"/>
        <v>Reviewed</v>
      </c>
      <c r="V2210" t="str">
        <f t="shared" si="239"/>
        <v>exceeds</v>
      </c>
      <c r="W2210">
        <f t="shared" si="240"/>
        <v>0</v>
      </c>
      <c r="X2210" t="str">
        <f t="shared" si="241"/>
        <v>Active</v>
      </c>
      <c r="Y2210">
        <f t="shared" si="242"/>
        <v>0.54794520547945202</v>
      </c>
      <c r="Z2210" t="str">
        <f t="shared" si="243"/>
        <v>&lt;1 Year</v>
      </c>
      <c r="AA2210" t="str">
        <f t="shared" si="244"/>
        <v>&lt;70K</v>
      </c>
    </row>
    <row r="2211" spans="1:27" ht="19.95" customHeight="1" x14ac:dyDescent="0.3">
      <c r="A2211" s="8" t="s">
        <v>2338</v>
      </c>
      <c r="B2211" s="9">
        <v>45613</v>
      </c>
      <c r="C2211" s="1" t="s">
        <v>34</v>
      </c>
      <c r="D2211" s="1" t="s">
        <v>22</v>
      </c>
      <c r="E2211" s="1" t="s">
        <v>23</v>
      </c>
      <c r="F2211" s="1" t="s">
        <v>99</v>
      </c>
      <c r="G2211" s="1" t="s">
        <v>36</v>
      </c>
      <c r="H2211" s="1" t="s">
        <v>49</v>
      </c>
      <c r="I2211" s="1" t="s">
        <v>27</v>
      </c>
      <c r="J2211" s="9">
        <v>45613</v>
      </c>
      <c r="K2211" s="9"/>
      <c r="L2211" s="1" t="s">
        <v>28</v>
      </c>
      <c r="M2211" s="1">
        <v>409</v>
      </c>
      <c r="N2211" s="1" t="s">
        <v>29</v>
      </c>
      <c r="O2211" s="1" t="s">
        <v>63</v>
      </c>
      <c r="P2211" s="1" t="s">
        <v>31</v>
      </c>
      <c r="Q2211" s="1">
        <v>2</v>
      </c>
      <c r="R2211" s="1" t="s">
        <v>53</v>
      </c>
      <c r="S2211" s="1">
        <v>1</v>
      </c>
      <c r="T2211" s="10">
        <v>101500</v>
      </c>
      <c r="U2211" t="str">
        <f t="shared" si="238"/>
        <v>Reviewed</v>
      </c>
      <c r="V2211" t="str">
        <f t="shared" si="239"/>
        <v>needs_support</v>
      </c>
      <c r="W2211">
        <f t="shared" si="240"/>
        <v>0</v>
      </c>
      <c r="X2211" t="str">
        <f t="shared" si="241"/>
        <v>Active</v>
      </c>
      <c r="Y2211">
        <f t="shared" si="242"/>
        <v>1.1205479452054794</v>
      </c>
      <c r="Z2211" t="str">
        <f t="shared" si="243"/>
        <v>1–2 Years</v>
      </c>
      <c r="AA2211" t="str">
        <f t="shared" si="244"/>
        <v>100K–129K</v>
      </c>
    </row>
    <row r="2212" spans="1:27" ht="19.95" customHeight="1" x14ac:dyDescent="0.3">
      <c r="A2212" s="4" t="s">
        <v>2339</v>
      </c>
      <c r="B2212" s="5">
        <v>44964</v>
      </c>
      <c r="C2212" s="6" t="s">
        <v>39</v>
      </c>
      <c r="D2212" s="6" t="s">
        <v>22</v>
      </c>
      <c r="E2212" s="6" t="s">
        <v>40</v>
      </c>
      <c r="F2212" s="6" t="s">
        <v>215</v>
      </c>
      <c r="G2212" s="6" t="s">
        <v>42</v>
      </c>
      <c r="H2212" s="6" t="s">
        <v>49</v>
      </c>
      <c r="I2212" s="6" t="s">
        <v>27</v>
      </c>
      <c r="J2212" s="5">
        <v>44964</v>
      </c>
      <c r="K2212" s="5"/>
      <c r="L2212" s="6" t="s">
        <v>28</v>
      </c>
      <c r="M2212" s="6">
        <v>1058</v>
      </c>
      <c r="N2212" s="6" t="s">
        <v>75</v>
      </c>
      <c r="O2212" s="6" t="s">
        <v>105</v>
      </c>
      <c r="P2212" s="6" t="s">
        <v>44</v>
      </c>
      <c r="Q2212" s="6">
        <v>3</v>
      </c>
      <c r="R2212" s="6" t="s">
        <v>37</v>
      </c>
      <c r="S2212" s="6">
        <v>3</v>
      </c>
      <c r="T2212" s="7">
        <v>96500</v>
      </c>
      <c r="U2212" t="str">
        <f t="shared" si="238"/>
        <v>Reviewed</v>
      </c>
      <c r="V2212" t="str">
        <f t="shared" si="239"/>
        <v>meets</v>
      </c>
      <c r="W2212">
        <f t="shared" si="240"/>
        <v>0</v>
      </c>
      <c r="X2212" t="str">
        <f t="shared" si="241"/>
        <v>Active</v>
      </c>
      <c r="Y2212">
        <f t="shared" si="242"/>
        <v>2.8986301369863012</v>
      </c>
      <c r="Z2212" t="str">
        <f t="shared" si="243"/>
        <v>2–3 Years</v>
      </c>
      <c r="AA2212" t="str">
        <f t="shared" si="244"/>
        <v>70K–99K</v>
      </c>
    </row>
    <row r="2213" spans="1:27" ht="19.95" customHeight="1" x14ac:dyDescent="0.3">
      <c r="A2213" s="8" t="s">
        <v>2340</v>
      </c>
      <c r="B2213" s="9">
        <v>45415</v>
      </c>
      <c r="C2213" s="1" t="s">
        <v>46</v>
      </c>
      <c r="D2213" s="1" t="s">
        <v>22</v>
      </c>
      <c r="E2213" s="1" t="s">
        <v>40</v>
      </c>
      <c r="F2213" s="1" t="s">
        <v>101</v>
      </c>
      <c r="G2213" s="1" t="s">
        <v>48</v>
      </c>
      <c r="H2213" s="1" t="s">
        <v>26</v>
      </c>
      <c r="I2213" s="1" t="s">
        <v>50</v>
      </c>
      <c r="J2213" s="9">
        <v>45415</v>
      </c>
      <c r="K2213" s="9">
        <v>45633</v>
      </c>
      <c r="L2213" s="1" t="s">
        <v>159</v>
      </c>
      <c r="M2213" s="1">
        <v>218</v>
      </c>
      <c r="N2213" s="1" t="s">
        <v>29</v>
      </c>
      <c r="O2213" s="1" t="s">
        <v>30</v>
      </c>
      <c r="P2213" s="1" t="s">
        <v>64</v>
      </c>
      <c r="Q2213" s="1">
        <v>3</v>
      </c>
      <c r="R2213" s="1" t="s">
        <v>37</v>
      </c>
      <c r="S2213" s="1">
        <v>1</v>
      </c>
      <c r="T2213" s="10">
        <v>79000</v>
      </c>
      <c r="U2213" t="str">
        <f t="shared" si="238"/>
        <v>Reviewed</v>
      </c>
      <c r="V2213" t="str">
        <f t="shared" si="239"/>
        <v>meets</v>
      </c>
      <c r="W2213">
        <f t="shared" si="240"/>
        <v>1</v>
      </c>
      <c r="X2213" t="str">
        <f t="shared" si="241"/>
        <v>Attrited</v>
      </c>
      <c r="Y2213">
        <f t="shared" si="242"/>
        <v>0.59726027397260273</v>
      </c>
      <c r="Z2213" t="str">
        <f t="shared" si="243"/>
        <v>&lt;1 Year</v>
      </c>
      <c r="AA2213" t="str">
        <f t="shared" si="244"/>
        <v>70K–99K</v>
      </c>
    </row>
    <row r="2214" spans="1:27" ht="19.95" customHeight="1" x14ac:dyDescent="0.3">
      <c r="A2214" s="4" t="s">
        <v>2341</v>
      </c>
      <c r="B2214" s="5">
        <v>45474</v>
      </c>
      <c r="C2214" s="6" t="s">
        <v>55</v>
      </c>
      <c r="D2214" s="6" t="s">
        <v>56</v>
      </c>
      <c r="E2214" s="6" t="s">
        <v>23</v>
      </c>
      <c r="F2214" s="6" t="s">
        <v>217</v>
      </c>
      <c r="G2214" s="6" t="s">
        <v>58</v>
      </c>
      <c r="H2214" s="6" t="s">
        <v>110</v>
      </c>
      <c r="I2214" s="6" t="s">
        <v>27</v>
      </c>
      <c r="J2214" s="5">
        <v>45474</v>
      </c>
      <c r="K2214" s="5"/>
      <c r="L2214" s="6" t="s">
        <v>28</v>
      </c>
      <c r="M2214" s="6">
        <v>548</v>
      </c>
      <c r="N2214" s="6" t="s">
        <v>29</v>
      </c>
      <c r="O2214" s="6" t="s">
        <v>63</v>
      </c>
      <c r="P2214" s="6" t="s">
        <v>64</v>
      </c>
      <c r="Q2214" s="6">
        <v>3</v>
      </c>
      <c r="R2214" s="6" t="s">
        <v>37</v>
      </c>
      <c r="S2214" s="6">
        <v>2</v>
      </c>
      <c r="T2214" s="7">
        <v>148500</v>
      </c>
      <c r="U2214" t="str">
        <f t="shared" si="238"/>
        <v>Reviewed</v>
      </c>
      <c r="V2214" t="str">
        <f t="shared" si="239"/>
        <v>meets</v>
      </c>
      <c r="W2214">
        <f t="shared" si="240"/>
        <v>0</v>
      </c>
      <c r="X2214" t="str">
        <f t="shared" si="241"/>
        <v>Active</v>
      </c>
      <c r="Y2214">
        <f t="shared" si="242"/>
        <v>1.5013698630136987</v>
      </c>
      <c r="Z2214" t="str">
        <f t="shared" si="243"/>
        <v>1–2 Years</v>
      </c>
      <c r="AA2214" t="str">
        <f t="shared" si="244"/>
        <v>130K+</v>
      </c>
    </row>
    <row r="2215" spans="1:27" ht="19.95" customHeight="1" x14ac:dyDescent="0.3">
      <c r="A2215" s="8" t="s">
        <v>2342</v>
      </c>
      <c r="B2215" s="9">
        <v>45342</v>
      </c>
      <c r="C2215" s="1" t="s">
        <v>60</v>
      </c>
      <c r="D2215" s="1" t="s">
        <v>56</v>
      </c>
      <c r="E2215" s="1" t="s">
        <v>40</v>
      </c>
      <c r="F2215" s="1" t="s">
        <v>61</v>
      </c>
      <c r="G2215" s="1" t="s">
        <v>62</v>
      </c>
      <c r="H2215" s="1" t="s">
        <v>26</v>
      </c>
      <c r="I2215" s="1" t="s">
        <v>27</v>
      </c>
      <c r="J2215" s="9">
        <v>45342</v>
      </c>
      <c r="K2215" s="9"/>
      <c r="L2215" s="1" t="s">
        <v>28</v>
      </c>
      <c r="M2215" s="1">
        <v>680</v>
      </c>
      <c r="N2215" s="1" t="s">
        <v>29</v>
      </c>
      <c r="O2215" s="1" t="s">
        <v>30</v>
      </c>
      <c r="P2215" s="1" t="s">
        <v>133</v>
      </c>
      <c r="Q2215" s="1">
        <v>3</v>
      </c>
      <c r="R2215" s="1" t="s">
        <v>37</v>
      </c>
      <c r="S2215" s="1">
        <v>2</v>
      </c>
      <c r="T2215" s="10">
        <v>83000</v>
      </c>
      <c r="U2215" t="str">
        <f t="shared" si="238"/>
        <v>Reviewed</v>
      </c>
      <c r="V2215" t="str">
        <f t="shared" si="239"/>
        <v>meets</v>
      </c>
      <c r="W2215">
        <f t="shared" si="240"/>
        <v>0</v>
      </c>
      <c r="X2215" t="str">
        <f t="shared" si="241"/>
        <v>Active</v>
      </c>
      <c r="Y2215">
        <f t="shared" si="242"/>
        <v>1.8630136986301369</v>
      </c>
      <c r="Z2215" t="str">
        <f t="shared" si="243"/>
        <v>1–2 Years</v>
      </c>
      <c r="AA2215" t="str">
        <f t="shared" si="244"/>
        <v>70K–99K</v>
      </c>
    </row>
    <row r="2216" spans="1:27" ht="19.95" customHeight="1" x14ac:dyDescent="0.3">
      <c r="A2216" s="4" t="s">
        <v>2343</v>
      </c>
      <c r="B2216" s="5">
        <v>45250</v>
      </c>
      <c r="C2216" s="6" t="s">
        <v>66</v>
      </c>
      <c r="D2216" s="6" t="s">
        <v>56</v>
      </c>
      <c r="E2216" s="6" t="s">
        <v>67</v>
      </c>
      <c r="F2216" s="6" t="s">
        <v>193</v>
      </c>
      <c r="G2216" s="6" t="s">
        <v>69</v>
      </c>
      <c r="H2216" s="6" t="s">
        <v>43</v>
      </c>
      <c r="I2216" s="6" t="s">
        <v>27</v>
      </c>
      <c r="J2216" s="5">
        <v>45250</v>
      </c>
      <c r="K2216" s="5"/>
      <c r="L2216" s="6" t="s">
        <v>28</v>
      </c>
      <c r="M2216" s="6">
        <v>772</v>
      </c>
      <c r="N2216" s="6" t="s">
        <v>52</v>
      </c>
      <c r="O2216" s="6" t="s">
        <v>63</v>
      </c>
      <c r="P2216" s="6" t="s">
        <v>107</v>
      </c>
      <c r="Q2216" s="6">
        <v>3</v>
      </c>
      <c r="R2216" s="6" t="s">
        <v>37</v>
      </c>
      <c r="S2216" s="6">
        <v>2</v>
      </c>
      <c r="T2216" s="7">
        <v>75500</v>
      </c>
      <c r="U2216" t="str">
        <f t="shared" si="238"/>
        <v>Reviewed</v>
      </c>
      <c r="V2216" t="str">
        <f t="shared" si="239"/>
        <v>meets</v>
      </c>
      <c r="W2216">
        <f t="shared" si="240"/>
        <v>0</v>
      </c>
      <c r="X2216" t="str">
        <f t="shared" si="241"/>
        <v>Active</v>
      </c>
      <c r="Y2216">
        <f t="shared" si="242"/>
        <v>2.1150684931506851</v>
      </c>
      <c r="Z2216" t="str">
        <f t="shared" si="243"/>
        <v>2–3 Years</v>
      </c>
      <c r="AA2216" t="str">
        <f t="shared" si="244"/>
        <v>70K–99K</v>
      </c>
    </row>
    <row r="2217" spans="1:27" ht="19.95" customHeight="1" x14ac:dyDescent="0.3">
      <c r="A2217" s="8" t="s">
        <v>2344</v>
      </c>
      <c r="B2217" s="9">
        <v>45625</v>
      </c>
      <c r="C2217" s="1" t="s">
        <v>71</v>
      </c>
      <c r="D2217" s="1" t="s">
        <v>72</v>
      </c>
      <c r="E2217" s="1" t="s">
        <v>23</v>
      </c>
      <c r="F2217" s="1" t="s">
        <v>150</v>
      </c>
      <c r="G2217" s="1" t="s">
        <v>74</v>
      </c>
      <c r="H2217" s="1" t="s">
        <v>26</v>
      </c>
      <c r="I2217" s="1" t="s">
        <v>27</v>
      </c>
      <c r="J2217" s="9">
        <v>45625</v>
      </c>
      <c r="K2217" s="9"/>
      <c r="L2217" s="1" t="s">
        <v>28</v>
      </c>
      <c r="M2217" s="1">
        <v>397</v>
      </c>
      <c r="N2217" s="1" t="s">
        <v>29</v>
      </c>
      <c r="O2217" s="1" t="s">
        <v>63</v>
      </c>
      <c r="P2217" s="1" t="s">
        <v>31</v>
      </c>
      <c r="Q2217" s="1">
        <v>3</v>
      </c>
      <c r="R2217" s="1" t="s">
        <v>37</v>
      </c>
      <c r="S2217" s="1">
        <v>1</v>
      </c>
      <c r="T2217" s="10">
        <v>77000</v>
      </c>
      <c r="U2217" t="str">
        <f t="shared" si="238"/>
        <v>Reviewed</v>
      </c>
      <c r="V2217" t="str">
        <f t="shared" si="239"/>
        <v>meets</v>
      </c>
      <c r="W2217">
        <f t="shared" si="240"/>
        <v>0</v>
      </c>
      <c r="X2217" t="str">
        <f t="shared" si="241"/>
        <v>Active</v>
      </c>
      <c r="Y2217">
        <f t="shared" si="242"/>
        <v>1.0876712328767124</v>
      </c>
      <c r="Z2217" t="str">
        <f t="shared" si="243"/>
        <v>1–2 Years</v>
      </c>
      <c r="AA2217" t="str">
        <f t="shared" si="244"/>
        <v>70K–99K</v>
      </c>
    </row>
    <row r="2218" spans="1:27" ht="19.95" customHeight="1" x14ac:dyDescent="0.3">
      <c r="A2218" s="4" t="s">
        <v>2345</v>
      </c>
      <c r="B2218" s="5">
        <v>44978</v>
      </c>
      <c r="C2218" s="6" t="s">
        <v>77</v>
      </c>
      <c r="D2218" s="6" t="s">
        <v>72</v>
      </c>
      <c r="E2218" s="6" t="s">
        <v>40</v>
      </c>
      <c r="F2218" s="6" t="s">
        <v>112</v>
      </c>
      <c r="G2218" s="6" t="s">
        <v>79</v>
      </c>
      <c r="H2218" s="6" t="s">
        <v>43</v>
      </c>
      <c r="I2218" s="6" t="s">
        <v>27</v>
      </c>
      <c r="J2218" s="5">
        <v>44978</v>
      </c>
      <c r="K2218" s="5"/>
      <c r="L2218" s="6" t="s">
        <v>28</v>
      </c>
      <c r="M2218" s="6">
        <v>1044</v>
      </c>
      <c r="N2218" s="6" t="s">
        <v>75</v>
      </c>
      <c r="O2218" s="6" t="s">
        <v>105</v>
      </c>
      <c r="P2218" s="6" t="s">
        <v>133</v>
      </c>
      <c r="Q2218" s="6">
        <v>3</v>
      </c>
      <c r="R2218" s="6" t="s">
        <v>37</v>
      </c>
      <c r="S2218" s="6">
        <v>3</v>
      </c>
      <c r="T2218" s="7">
        <v>67500</v>
      </c>
      <c r="U2218" t="str">
        <f t="shared" si="238"/>
        <v>Reviewed</v>
      </c>
      <c r="V2218" t="str">
        <f t="shared" si="239"/>
        <v>meets</v>
      </c>
      <c r="W2218">
        <f t="shared" si="240"/>
        <v>0</v>
      </c>
      <c r="X2218" t="str">
        <f t="shared" si="241"/>
        <v>Active</v>
      </c>
      <c r="Y2218">
        <f t="shared" si="242"/>
        <v>2.8602739726027395</v>
      </c>
      <c r="Z2218" t="str">
        <f t="shared" si="243"/>
        <v>2–3 Years</v>
      </c>
      <c r="AA2218" t="str">
        <f t="shared" si="244"/>
        <v>&lt;70K</v>
      </c>
    </row>
    <row r="2219" spans="1:27" ht="19.95" customHeight="1" x14ac:dyDescent="0.3">
      <c r="A2219" s="8" t="s">
        <v>2346</v>
      </c>
      <c r="B2219" s="9">
        <v>44987</v>
      </c>
      <c r="C2219" s="1" t="s">
        <v>81</v>
      </c>
      <c r="D2219" s="1" t="s">
        <v>72</v>
      </c>
      <c r="E2219" s="1" t="s">
        <v>23</v>
      </c>
      <c r="F2219" s="1" t="s">
        <v>154</v>
      </c>
      <c r="G2219" s="1" t="s">
        <v>83</v>
      </c>
      <c r="H2219" s="1" t="s">
        <v>43</v>
      </c>
      <c r="I2219" s="1" t="s">
        <v>50</v>
      </c>
      <c r="J2219" s="9">
        <v>44987</v>
      </c>
      <c r="K2219" s="9">
        <v>45356</v>
      </c>
      <c r="L2219" s="1" t="s">
        <v>51</v>
      </c>
      <c r="M2219" s="1">
        <v>369</v>
      </c>
      <c r="N2219" s="1" t="s">
        <v>52</v>
      </c>
      <c r="O2219" s="1" t="s">
        <v>30</v>
      </c>
      <c r="P2219" s="1" t="s">
        <v>31</v>
      </c>
      <c r="Q2219" s="1">
        <v>3</v>
      </c>
      <c r="R2219" s="1" t="s">
        <v>37</v>
      </c>
      <c r="S2219" s="1">
        <v>1</v>
      </c>
      <c r="T2219" s="10">
        <v>68500</v>
      </c>
      <c r="U2219" t="str">
        <f t="shared" si="238"/>
        <v>Reviewed</v>
      </c>
      <c r="V2219" t="str">
        <f t="shared" si="239"/>
        <v>meets</v>
      </c>
      <c r="W2219">
        <f t="shared" si="240"/>
        <v>1</v>
      </c>
      <c r="X2219" t="str">
        <f t="shared" si="241"/>
        <v>Attrited</v>
      </c>
      <c r="Y2219">
        <f t="shared" si="242"/>
        <v>1.010958904109589</v>
      </c>
      <c r="Z2219" t="str">
        <f t="shared" si="243"/>
        <v>1–2 Years</v>
      </c>
      <c r="AA2219" t="str">
        <f t="shared" si="244"/>
        <v>&lt;70K</v>
      </c>
    </row>
    <row r="2220" spans="1:27" ht="19.95" customHeight="1" x14ac:dyDescent="0.3">
      <c r="A2220" s="4" t="s">
        <v>2347</v>
      </c>
      <c r="B2220" s="5">
        <v>45050</v>
      </c>
      <c r="C2220" s="6" t="s">
        <v>86</v>
      </c>
      <c r="D2220" s="6" t="s">
        <v>87</v>
      </c>
      <c r="E2220" s="6" t="s">
        <v>67</v>
      </c>
      <c r="F2220" s="6" t="s">
        <v>114</v>
      </c>
      <c r="G2220" s="6" t="s">
        <v>94</v>
      </c>
      <c r="H2220" s="6" t="s">
        <v>43</v>
      </c>
      <c r="I2220" s="6" t="s">
        <v>27</v>
      </c>
      <c r="J2220" s="5">
        <v>45050</v>
      </c>
      <c r="K2220" s="5"/>
      <c r="L2220" s="6" t="s">
        <v>28</v>
      </c>
      <c r="M2220" s="6">
        <v>972</v>
      </c>
      <c r="N2220" s="6" t="s">
        <v>75</v>
      </c>
      <c r="O2220" s="6" t="s">
        <v>63</v>
      </c>
      <c r="P2220" s="6" t="s">
        <v>31</v>
      </c>
      <c r="Q2220" s="6">
        <v>3</v>
      </c>
      <c r="R2220" s="6" t="s">
        <v>37</v>
      </c>
      <c r="S2220" s="6">
        <v>3</v>
      </c>
      <c r="T2220" s="7">
        <v>59500</v>
      </c>
      <c r="U2220" t="str">
        <f t="shared" si="238"/>
        <v>Reviewed</v>
      </c>
      <c r="V2220" t="str">
        <f t="shared" si="239"/>
        <v>meets</v>
      </c>
      <c r="W2220">
        <f t="shared" si="240"/>
        <v>0</v>
      </c>
      <c r="X2220" t="str">
        <f t="shared" si="241"/>
        <v>Active</v>
      </c>
      <c r="Y2220">
        <f t="shared" si="242"/>
        <v>2.6630136986301371</v>
      </c>
      <c r="Z2220" t="str">
        <f t="shared" si="243"/>
        <v>2–3 Years</v>
      </c>
      <c r="AA2220" t="str">
        <f t="shared" si="244"/>
        <v>&lt;70K</v>
      </c>
    </row>
    <row r="2221" spans="1:27" ht="19.95" customHeight="1" x14ac:dyDescent="0.3">
      <c r="A2221" s="8" t="s">
        <v>2348</v>
      </c>
      <c r="B2221" s="9">
        <v>45084</v>
      </c>
      <c r="C2221" s="1" t="s">
        <v>91</v>
      </c>
      <c r="D2221" s="1" t="s">
        <v>87</v>
      </c>
      <c r="E2221" s="1" t="s">
        <v>92</v>
      </c>
      <c r="F2221" s="1" t="s">
        <v>152</v>
      </c>
      <c r="G2221" s="1" t="s">
        <v>94</v>
      </c>
      <c r="H2221" s="1" t="s">
        <v>49</v>
      </c>
      <c r="I2221" s="1" t="s">
        <v>27</v>
      </c>
      <c r="J2221" s="9">
        <v>45084</v>
      </c>
      <c r="K2221" s="9"/>
      <c r="L2221" s="1" t="s">
        <v>28</v>
      </c>
      <c r="M2221" s="1">
        <v>938</v>
      </c>
      <c r="N2221" s="1" t="s">
        <v>29</v>
      </c>
      <c r="O2221" s="1" t="s">
        <v>63</v>
      </c>
      <c r="P2221" s="1" t="s">
        <v>64</v>
      </c>
      <c r="Q2221" s="1">
        <v>5</v>
      </c>
      <c r="R2221" s="1" t="s">
        <v>119</v>
      </c>
      <c r="S2221" s="1">
        <v>3</v>
      </c>
      <c r="T2221" s="10">
        <v>109500</v>
      </c>
      <c r="U2221" t="str">
        <f t="shared" si="238"/>
        <v>Reviewed</v>
      </c>
      <c r="V2221" t="str">
        <f t="shared" si="239"/>
        <v>outstanding</v>
      </c>
      <c r="W2221">
        <f t="shared" si="240"/>
        <v>0</v>
      </c>
      <c r="X2221" t="str">
        <f t="shared" si="241"/>
        <v>Active</v>
      </c>
      <c r="Y2221">
        <f t="shared" si="242"/>
        <v>2.56986301369863</v>
      </c>
      <c r="Z2221" t="str">
        <f t="shared" si="243"/>
        <v>2–3 Years</v>
      </c>
      <c r="AA2221" t="str">
        <f t="shared" si="244"/>
        <v>100K–129K</v>
      </c>
    </row>
    <row r="2222" spans="1:27" ht="19.95" customHeight="1" x14ac:dyDescent="0.3">
      <c r="A2222" s="4" t="s">
        <v>2349</v>
      </c>
      <c r="B2222" s="5">
        <v>45120</v>
      </c>
      <c r="C2222" s="6" t="s">
        <v>21</v>
      </c>
      <c r="D2222" s="6" t="s">
        <v>22</v>
      </c>
      <c r="E2222" s="6" t="s">
        <v>23</v>
      </c>
      <c r="F2222" s="6" t="s">
        <v>121</v>
      </c>
      <c r="G2222" s="6" t="s">
        <v>25</v>
      </c>
      <c r="H2222" s="6" t="s">
        <v>49</v>
      </c>
      <c r="I2222" s="6" t="s">
        <v>50</v>
      </c>
      <c r="J2222" s="5">
        <v>45120</v>
      </c>
      <c r="K2222" s="5">
        <v>45706</v>
      </c>
      <c r="L2222" s="6" t="s">
        <v>51</v>
      </c>
      <c r="M2222" s="6">
        <v>586</v>
      </c>
      <c r="N2222" s="6" t="s">
        <v>29</v>
      </c>
      <c r="O2222" s="6" t="s">
        <v>30</v>
      </c>
      <c r="P2222" s="6" t="s">
        <v>107</v>
      </c>
      <c r="Q2222" s="6">
        <v>3</v>
      </c>
      <c r="R2222" s="6" t="s">
        <v>37</v>
      </c>
      <c r="S2222" s="6">
        <v>2</v>
      </c>
      <c r="T2222" s="7">
        <v>127000</v>
      </c>
      <c r="U2222" t="str">
        <f t="shared" si="238"/>
        <v>Reviewed</v>
      </c>
      <c r="V2222" t="str">
        <f t="shared" si="239"/>
        <v>meets</v>
      </c>
      <c r="W2222">
        <f t="shared" si="240"/>
        <v>1</v>
      </c>
      <c r="X2222" t="str">
        <f t="shared" si="241"/>
        <v>Attrited</v>
      </c>
      <c r="Y2222">
        <f t="shared" si="242"/>
        <v>1.6054794520547946</v>
      </c>
      <c r="Z2222" t="str">
        <f t="shared" si="243"/>
        <v>1–2 Years</v>
      </c>
      <c r="AA2222" t="str">
        <f t="shared" si="244"/>
        <v>100K–129K</v>
      </c>
    </row>
    <row r="2223" spans="1:27" ht="19.95" customHeight="1" x14ac:dyDescent="0.3">
      <c r="A2223" s="8" t="s">
        <v>2350</v>
      </c>
      <c r="B2223" s="9">
        <v>45797</v>
      </c>
      <c r="C2223" s="1" t="s">
        <v>34</v>
      </c>
      <c r="D2223" s="1" t="s">
        <v>22</v>
      </c>
      <c r="E2223" s="1" t="s">
        <v>23</v>
      </c>
      <c r="F2223" s="1" t="s">
        <v>24</v>
      </c>
      <c r="G2223" s="1" t="s">
        <v>25</v>
      </c>
      <c r="H2223" s="1" t="s">
        <v>26</v>
      </c>
      <c r="I2223" s="1" t="s">
        <v>50</v>
      </c>
      <c r="J2223" s="9">
        <v>45797</v>
      </c>
      <c r="K2223" s="9">
        <v>45959</v>
      </c>
      <c r="L2223" s="1" t="s">
        <v>51</v>
      </c>
      <c r="M2223" s="1">
        <v>162</v>
      </c>
      <c r="N2223" s="1" t="s">
        <v>75</v>
      </c>
      <c r="O2223" s="1" t="s">
        <v>30</v>
      </c>
      <c r="P2223" s="1" t="s">
        <v>64</v>
      </c>
      <c r="Q2223" s="1" t="s">
        <v>95</v>
      </c>
      <c r="R2223" s="1" t="s">
        <v>28</v>
      </c>
      <c r="S2223" s="1">
        <v>0</v>
      </c>
      <c r="T2223" s="10">
        <v>80500</v>
      </c>
      <c r="U2223" t="str">
        <f t="shared" si="238"/>
        <v>Not Reviewed</v>
      </c>
      <c r="V2223" t="str">
        <f t="shared" si="239"/>
        <v>Not Reviewed</v>
      </c>
      <c r="W2223">
        <f t="shared" si="240"/>
        <v>1</v>
      </c>
      <c r="X2223" t="str">
        <f t="shared" si="241"/>
        <v>Attrited</v>
      </c>
      <c r="Y2223">
        <f t="shared" si="242"/>
        <v>0.44383561643835617</v>
      </c>
      <c r="Z2223" t="str">
        <f t="shared" si="243"/>
        <v>&lt;1 Year</v>
      </c>
      <c r="AA2223" t="str">
        <f t="shared" si="244"/>
        <v>70K–99K</v>
      </c>
    </row>
    <row r="2224" spans="1:27" ht="19.95" customHeight="1" x14ac:dyDescent="0.3">
      <c r="A2224" s="4" t="s">
        <v>2351</v>
      </c>
      <c r="B2224" s="5">
        <v>45167</v>
      </c>
      <c r="C2224" s="6" t="s">
        <v>39</v>
      </c>
      <c r="D2224" s="6" t="s">
        <v>22</v>
      </c>
      <c r="E2224" s="6" t="s">
        <v>40</v>
      </c>
      <c r="F2224" s="6" t="s">
        <v>215</v>
      </c>
      <c r="G2224" s="6" t="s">
        <v>42</v>
      </c>
      <c r="H2224" s="6" t="s">
        <v>49</v>
      </c>
      <c r="I2224" s="6" t="s">
        <v>27</v>
      </c>
      <c r="J2224" s="5">
        <v>45167</v>
      </c>
      <c r="K2224" s="5"/>
      <c r="L2224" s="6" t="s">
        <v>28</v>
      </c>
      <c r="M2224" s="6">
        <v>855</v>
      </c>
      <c r="N2224" s="6" t="s">
        <v>29</v>
      </c>
      <c r="O2224" s="6" t="s">
        <v>30</v>
      </c>
      <c r="P2224" s="6" t="s">
        <v>31</v>
      </c>
      <c r="Q2224" s="6">
        <v>3</v>
      </c>
      <c r="R2224" s="6" t="s">
        <v>37</v>
      </c>
      <c r="S2224" s="6">
        <v>2</v>
      </c>
      <c r="T2224" s="7">
        <v>125500</v>
      </c>
      <c r="U2224" t="str">
        <f t="shared" si="238"/>
        <v>Reviewed</v>
      </c>
      <c r="V2224" t="str">
        <f t="shared" si="239"/>
        <v>meets</v>
      </c>
      <c r="W2224">
        <f t="shared" si="240"/>
        <v>0</v>
      </c>
      <c r="X2224" t="str">
        <f t="shared" si="241"/>
        <v>Active</v>
      </c>
      <c r="Y2224">
        <f t="shared" si="242"/>
        <v>2.3424657534246576</v>
      </c>
      <c r="Z2224" t="str">
        <f t="shared" si="243"/>
        <v>2–3 Years</v>
      </c>
      <c r="AA2224" t="str">
        <f t="shared" si="244"/>
        <v>100K–129K</v>
      </c>
    </row>
    <row r="2225" spans="1:27" ht="19.95" customHeight="1" x14ac:dyDescent="0.3">
      <c r="A2225" s="8" t="s">
        <v>2352</v>
      </c>
      <c r="B2225" s="9">
        <v>45452</v>
      </c>
      <c r="C2225" s="1" t="s">
        <v>46</v>
      </c>
      <c r="D2225" s="1" t="s">
        <v>22</v>
      </c>
      <c r="E2225" s="1" t="s">
        <v>40</v>
      </c>
      <c r="F2225" s="1" t="s">
        <v>143</v>
      </c>
      <c r="G2225" s="1" t="s">
        <v>48</v>
      </c>
      <c r="H2225" s="1" t="s">
        <v>43</v>
      </c>
      <c r="I2225" s="1" t="s">
        <v>27</v>
      </c>
      <c r="J2225" s="9">
        <v>45452</v>
      </c>
      <c r="K2225" s="9"/>
      <c r="L2225" s="1" t="s">
        <v>28</v>
      </c>
      <c r="M2225" s="1">
        <v>570</v>
      </c>
      <c r="N2225" s="1" t="s">
        <v>29</v>
      </c>
      <c r="O2225" s="1" t="s">
        <v>170</v>
      </c>
      <c r="P2225" s="1" t="s">
        <v>31</v>
      </c>
      <c r="Q2225" s="1">
        <v>3</v>
      </c>
      <c r="R2225" s="1" t="s">
        <v>37</v>
      </c>
      <c r="S2225" s="1">
        <v>2</v>
      </c>
      <c r="T2225" s="10">
        <v>63000</v>
      </c>
      <c r="U2225" t="str">
        <f t="shared" si="238"/>
        <v>Reviewed</v>
      </c>
      <c r="V2225" t="str">
        <f t="shared" si="239"/>
        <v>meets</v>
      </c>
      <c r="W2225">
        <f t="shared" si="240"/>
        <v>0</v>
      </c>
      <c r="X2225" t="str">
        <f t="shared" si="241"/>
        <v>Active</v>
      </c>
      <c r="Y2225">
        <f t="shared" si="242"/>
        <v>1.5616438356164384</v>
      </c>
      <c r="Z2225" t="str">
        <f t="shared" si="243"/>
        <v>1–2 Years</v>
      </c>
      <c r="AA2225" t="str">
        <f t="shared" si="244"/>
        <v>&lt;70K</v>
      </c>
    </row>
    <row r="2226" spans="1:27" ht="19.95" customHeight="1" x14ac:dyDescent="0.3">
      <c r="A2226" s="4" t="s">
        <v>2353</v>
      </c>
      <c r="B2226" s="5">
        <v>45003</v>
      </c>
      <c r="C2226" s="6" t="s">
        <v>55</v>
      </c>
      <c r="D2226" s="6" t="s">
        <v>56</v>
      </c>
      <c r="E2226" s="6" t="s">
        <v>23</v>
      </c>
      <c r="F2226" s="6" t="s">
        <v>57</v>
      </c>
      <c r="G2226" s="6" t="s">
        <v>58</v>
      </c>
      <c r="H2226" s="6" t="s">
        <v>43</v>
      </c>
      <c r="I2226" s="6" t="s">
        <v>27</v>
      </c>
      <c r="J2226" s="5">
        <v>45003</v>
      </c>
      <c r="K2226" s="5"/>
      <c r="L2226" s="6" t="s">
        <v>28</v>
      </c>
      <c r="M2226" s="6">
        <v>1019</v>
      </c>
      <c r="N2226" s="6" t="s">
        <v>29</v>
      </c>
      <c r="O2226" s="6" t="s">
        <v>105</v>
      </c>
      <c r="P2226" s="6" t="s">
        <v>64</v>
      </c>
      <c r="Q2226" s="6">
        <v>3</v>
      </c>
      <c r="R2226" s="6" t="s">
        <v>37</v>
      </c>
      <c r="S2226" s="6">
        <v>3</v>
      </c>
      <c r="T2226" s="7">
        <v>65500</v>
      </c>
      <c r="U2226" t="str">
        <f t="shared" si="238"/>
        <v>Reviewed</v>
      </c>
      <c r="V2226" t="str">
        <f t="shared" si="239"/>
        <v>meets</v>
      </c>
      <c r="W2226">
        <f t="shared" si="240"/>
        <v>0</v>
      </c>
      <c r="X2226" t="str">
        <f t="shared" si="241"/>
        <v>Active</v>
      </c>
      <c r="Y2226">
        <f t="shared" si="242"/>
        <v>2.7917808219178082</v>
      </c>
      <c r="Z2226" t="str">
        <f t="shared" si="243"/>
        <v>2–3 Years</v>
      </c>
      <c r="AA2226" t="str">
        <f t="shared" si="244"/>
        <v>&lt;70K</v>
      </c>
    </row>
    <row r="2227" spans="1:27" ht="19.95" customHeight="1" x14ac:dyDescent="0.3">
      <c r="A2227" s="8" t="s">
        <v>2354</v>
      </c>
      <c r="B2227" s="9">
        <v>45419</v>
      </c>
      <c r="C2227" s="1" t="s">
        <v>60</v>
      </c>
      <c r="D2227" s="1" t="s">
        <v>56</v>
      </c>
      <c r="E2227" s="1" t="s">
        <v>40</v>
      </c>
      <c r="F2227" s="1" t="s">
        <v>61</v>
      </c>
      <c r="G2227" s="1" t="s">
        <v>62</v>
      </c>
      <c r="H2227" s="1" t="s">
        <v>26</v>
      </c>
      <c r="I2227" s="1" t="s">
        <v>50</v>
      </c>
      <c r="J2227" s="9">
        <v>45419</v>
      </c>
      <c r="K2227" s="9">
        <v>45557</v>
      </c>
      <c r="L2227" s="1" t="s">
        <v>51</v>
      </c>
      <c r="M2227" s="1">
        <v>138</v>
      </c>
      <c r="N2227" s="1" t="s">
        <v>75</v>
      </c>
      <c r="O2227" s="1" t="s">
        <v>43</v>
      </c>
      <c r="P2227" s="1" t="s">
        <v>107</v>
      </c>
      <c r="Q2227" s="1" t="s">
        <v>95</v>
      </c>
      <c r="R2227" s="1" t="s">
        <v>28</v>
      </c>
      <c r="S2227" s="1">
        <v>0</v>
      </c>
      <c r="T2227" s="10">
        <v>77000</v>
      </c>
      <c r="U2227" t="str">
        <f t="shared" si="238"/>
        <v>Not Reviewed</v>
      </c>
      <c r="V2227" t="str">
        <f t="shared" si="239"/>
        <v>Not Reviewed</v>
      </c>
      <c r="W2227">
        <f t="shared" si="240"/>
        <v>1</v>
      </c>
      <c r="X2227" t="str">
        <f t="shared" si="241"/>
        <v>Attrited</v>
      </c>
      <c r="Y2227">
        <f t="shared" si="242"/>
        <v>0.37808219178082192</v>
      </c>
      <c r="Z2227" t="str">
        <f t="shared" si="243"/>
        <v>&lt;1 Year</v>
      </c>
      <c r="AA2227" t="str">
        <f t="shared" si="244"/>
        <v>70K–99K</v>
      </c>
    </row>
    <row r="2228" spans="1:27" ht="19.95" customHeight="1" x14ac:dyDescent="0.3">
      <c r="A2228" s="4" t="s">
        <v>2355</v>
      </c>
      <c r="B2228" s="5">
        <v>45819</v>
      </c>
      <c r="C2228" s="6" t="s">
        <v>66</v>
      </c>
      <c r="D2228" s="6" t="s">
        <v>56</v>
      </c>
      <c r="E2228" s="6" t="s">
        <v>67</v>
      </c>
      <c r="F2228" s="6" t="s">
        <v>68</v>
      </c>
      <c r="G2228" s="6" t="s">
        <v>69</v>
      </c>
      <c r="H2228" s="6" t="s">
        <v>26</v>
      </c>
      <c r="I2228" s="6" t="s">
        <v>27</v>
      </c>
      <c r="J2228" s="5">
        <v>45819</v>
      </c>
      <c r="K2228" s="5"/>
      <c r="L2228" s="6" t="s">
        <v>28</v>
      </c>
      <c r="M2228" s="6">
        <v>203</v>
      </c>
      <c r="N2228" s="6" t="s">
        <v>52</v>
      </c>
      <c r="O2228" s="6" t="s">
        <v>63</v>
      </c>
      <c r="P2228" s="6" t="s">
        <v>64</v>
      </c>
      <c r="Q2228" s="6">
        <v>4</v>
      </c>
      <c r="R2228" s="6" t="s">
        <v>32</v>
      </c>
      <c r="S2228" s="6">
        <v>1</v>
      </c>
      <c r="T2228" s="7">
        <v>80000</v>
      </c>
      <c r="U2228" t="str">
        <f t="shared" si="238"/>
        <v>Reviewed</v>
      </c>
      <c r="V2228" t="str">
        <f t="shared" si="239"/>
        <v>exceeds</v>
      </c>
      <c r="W2228">
        <f t="shared" si="240"/>
        <v>0</v>
      </c>
      <c r="X2228" t="str">
        <f t="shared" si="241"/>
        <v>Active</v>
      </c>
      <c r="Y2228">
        <f t="shared" si="242"/>
        <v>0.55616438356164388</v>
      </c>
      <c r="Z2228" t="str">
        <f t="shared" si="243"/>
        <v>&lt;1 Year</v>
      </c>
      <c r="AA2228" t="str">
        <f t="shared" si="244"/>
        <v>70K–99K</v>
      </c>
    </row>
    <row r="2229" spans="1:27" ht="19.95" customHeight="1" x14ac:dyDescent="0.3">
      <c r="A2229" s="8" t="s">
        <v>2356</v>
      </c>
      <c r="B2229" s="9">
        <v>45081</v>
      </c>
      <c r="C2229" s="1" t="s">
        <v>71</v>
      </c>
      <c r="D2229" s="1" t="s">
        <v>72</v>
      </c>
      <c r="E2229" s="1" t="s">
        <v>23</v>
      </c>
      <c r="F2229" s="1" t="s">
        <v>73</v>
      </c>
      <c r="G2229" s="1" t="s">
        <v>74</v>
      </c>
      <c r="H2229" s="1" t="s">
        <v>49</v>
      </c>
      <c r="I2229" s="1" t="s">
        <v>27</v>
      </c>
      <c r="J2229" s="9">
        <v>45081</v>
      </c>
      <c r="K2229" s="9"/>
      <c r="L2229" s="1" t="s">
        <v>28</v>
      </c>
      <c r="M2229" s="1">
        <v>941</v>
      </c>
      <c r="N2229" s="1" t="s">
        <v>122</v>
      </c>
      <c r="O2229" s="1" t="s">
        <v>30</v>
      </c>
      <c r="P2229" s="1" t="s">
        <v>107</v>
      </c>
      <c r="Q2229" s="1">
        <v>3</v>
      </c>
      <c r="R2229" s="1" t="s">
        <v>37</v>
      </c>
      <c r="S2229" s="1">
        <v>3</v>
      </c>
      <c r="T2229" s="10">
        <v>101000</v>
      </c>
      <c r="U2229" t="str">
        <f t="shared" si="238"/>
        <v>Reviewed</v>
      </c>
      <c r="V2229" t="str">
        <f t="shared" si="239"/>
        <v>meets</v>
      </c>
      <c r="W2229">
        <f t="shared" si="240"/>
        <v>0</v>
      </c>
      <c r="X2229" t="str">
        <f t="shared" si="241"/>
        <v>Active</v>
      </c>
      <c r="Y2229">
        <f t="shared" si="242"/>
        <v>2.5780821917808221</v>
      </c>
      <c r="Z2229" t="str">
        <f t="shared" si="243"/>
        <v>2–3 Years</v>
      </c>
      <c r="AA2229" t="str">
        <f t="shared" si="244"/>
        <v>100K–129K</v>
      </c>
    </row>
    <row r="2230" spans="1:27" ht="19.95" customHeight="1" x14ac:dyDescent="0.3">
      <c r="A2230" s="4" t="s">
        <v>2357</v>
      </c>
      <c r="B2230" s="5">
        <v>45069</v>
      </c>
      <c r="C2230" s="6" t="s">
        <v>77</v>
      </c>
      <c r="D2230" s="6" t="s">
        <v>72</v>
      </c>
      <c r="E2230" s="6" t="s">
        <v>40</v>
      </c>
      <c r="F2230" s="6" t="s">
        <v>1445</v>
      </c>
      <c r="G2230" s="6" t="s">
        <v>79</v>
      </c>
      <c r="H2230" s="6" t="s">
        <v>110</v>
      </c>
      <c r="I2230" s="6" t="s">
        <v>27</v>
      </c>
      <c r="J2230" s="5">
        <v>45069</v>
      </c>
      <c r="K2230" s="5"/>
      <c r="L2230" s="6" t="s">
        <v>28</v>
      </c>
      <c r="M2230" s="6">
        <v>953</v>
      </c>
      <c r="N2230" s="6" t="s">
        <v>52</v>
      </c>
      <c r="O2230" s="6" t="s">
        <v>63</v>
      </c>
      <c r="P2230" s="6" t="s">
        <v>64</v>
      </c>
      <c r="Q2230" s="6">
        <v>3</v>
      </c>
      <c r="R2230" s="6" t="s">
        <v>37</v>
      </c>
      <c r="S2230" s="6">
        <v>3</v>
      </c>
      <c r="T2230" s="7">
        <v>157000</v>
      </c>
      <c r="U2230" t="str">
        <f t="shared" si="238"/>
        <v>Reviewed</v>
      </c>
      <c r="V2230" t="str">
        <f t="shared" si="239"/>
        <v>meets</v>
      </c>
      <c r="W2230">
        <f t="shared" si="240"/>
        <v>0</v>
      </c>
      <c r="X2230" t="str">
        <f t="shared" si="241"/>
        <v>Active</v>
      </c>
      <c r="Y2230">
        <f t="shared" si="242"/>
        <v>2.6109589041095891</v>
      </c>
      <c r="Z2230" t="str">
        <f t="shared" si="243"/>
        <v>2–3 Years</v>
      </c>
      <c r="AA2230" t="str">
        <f t="shared" si="244"/>
        <v>130K+</v>
      </c>
    </row>
    <row r="2231" spans="1:27" ht="19.95" customHeight="1" x14ac:dyDescent="0.3">
      <c r="A2231" s="8" t="s">
        <v>2358</v>
      </c>
      <c r="B2231" s="9">
        <v>45557</v>
      </c>
      <c r="C2231" s="1" t="s">
        <v>81</v>
      </c>
      <c r="D2231" s="1" t="s">
        <v>72</v>
      </c>
      <c r="E2231" s="1" t="s">
        <v>23</v>
      </c>
      <c r="F2231" s="1" t="s">
        <v>82</v>
      </c>
      <c r="G2231" s="1" t="s">
        <v>83</v>
      </c>
      <c r="H2231" s="1" t="s">
        <v>26</v>
      </c>
      <c r="I2231" s="1" t="s">
        <v>27</v>
      </c>
      <c r="J2231" s="9">
        <v>45557</v>
      </c>
      <c r="K2231" s="9"/>
      <c r="L2231" s="1" t="s">
        <v>28</v>
      </c>
      <c r="M2231" s="1">
        <v>465</v>
      </c>
      <c r="N2231" s="1" t="s">
        <v>75</v>
      </c>
      <c r="O2231" s="1" t="s">
        <v>43</v>
      </c>
      <c r="P2231" s="1" t="s">
        <v>107</v>
      </c>
      <c r="Q2231" s="1">
        <v>3</v>
      </c>
      <c r="R2231" s="1" t="s">
        <v>37</v>
      </c>
      <c r="S2231" s="1">
        <v>1</v>
      </c>
      <c r="T2231" s="10">
        <v>84500</v>
      </c>
      <c r="U2231" t="str">
        <f t="shared" si="238"/>
        <v>Reviewed</v>
      </c>
      <c r="V2231" t="str">
        <f t="shared" si="239"/>
        <v>meets</v>
      </c>
      <c r="W2231">
        <f t="shared" si="240"/>
        <v>0</v>
      </c>
      <c r="X2231" t="str">
        <f t="shared" si="241"/>
        <v>Active</v>
      </c>
      <c r="Y2231">
        <f t="shared" si="242"/>
        <v>1.273972602739726</v>
      </c>
      <c r="Z2231" t="str">
        <f t="shared" si="243"/>
        <v>1–2 Years</v>
      </c>
      <c r="AA2231" t="str">
        <f t="shared" si="244"/>
        <v>70K–99K</v>
      </c>
    </row>
    <row r="2232" spans="1:27" ht="19.95" customHeight="1" x14ac:dyDescent="0.3">
      <c r="A2232" s="4" t="s">
        <v>2359</v>
      </c>
      <c r="B2232" s="5">
        <v>45460</v>
      </c>
      <c r="C2232" s="6" t="s">
        <v>86</v>
      </c>
      <c r="D2232" s="6" t="s">
        <v>87</v>
      </c>
      <c r="E2232" s="6" t="s">
        <v>67</v>
      </c>
      <c r="F2232" s="6" t="s">
        <v>114</v>
      </c>
      <c r="G2232" s="6" t="s">
        <v>94</v>
      </c>
      <c r="H2232" s="6" t="s">
        <v>43</v>
      </c>
      <c r="I2232" s="6" t="s">
        <v>50</v>
      </c>
      <c r="J2232" s="5">
        <v>45460</v>
      </c>
      <c r="K2232" s="5">
        <v>45920</v>
      </c>
      <c r="L2232" s="6" t="s">
        <v>159</v>
      </c>
      <c r="M2232" s="6">
        <v>460</v>
      </c>
      <c r="N2232" s="6" t="s">
        <v>29</v>
      </c>
      <c r="O2232" s="6" t="s">
        <v>30</v>
      </c>
      <c r="P2232" s="6" t="s">
        <v>31</v>
      </c>
      <c r="Q2232" s="6">
        <v>3</v>
      </c>
      <c r="R2232" s="6" t="s">
        <v>37</v>
      </c>
      <c r="S2232" s="6">
        <v>1</v>
      </c>
      <c r="T2232" s="7">
        <v>75500</v>
      </c>
      <c r="U2232" t="str">
        <f t="shared" si="238"/>
        <v>Reviewed</v>
      </c>
      <c r="V2232" t="str">
        <f t="shared" si="239"/>
        <v>meets</v>
      </c>
      <c r="W2232">
        <f t="shared" si="240"/>
        <v>1</v>
      </c>
      <c r="X2232" t="str">
        <f t="shared" si="241"/>
        <v>Attrited</v>
      </c>
      <c r="Y2232">
        <f t="shared" si="242"/>
        <v>1.2602739726027397</v>
      </c>
      <c r="Z2232" t="str">
        <f t="shared" si="243"/>
        <v>1–2 Years</v>
      </c>
      <c r="AA2232" t="str">
        <f t="shared" si="244"/>
        <v>70K–99K</v>
      </c>
    </row>
    <row r="2233" spans="1:27" ht="19.95" customHeight="1" x14ac:dyDescent="0.3">
      <c r="A2233" s="8" t="s">
        <v>2360</v>
      </c>
      <c r="B2233" s="9">
        <v>45473</v>
      </c>
      <c r="C2233" s="1" t="s">
        <v>91</v>
      </c>
      <c r="D2233" s="1" t="s">
        <v>87</v>
      </c>
      <c r="E2233" s="1" t="s">
        <v>92</v>
      </c>
      <c r="F2233" s="1" t="s">
        <v>152</v>
      </c>
      <c r="G2233" s="1" t="s">
        <v>94</v>
      </c>
      <c r="H2233" s="1" t="s">
        <v>49</v>
      </c>
      <c r="I2233" s="1" t="s">
        <v>27</v>
      </c>
      <c r="J2233" s="9">
        <v>45473</v>
      </c>
      <c r="K2233" s="9"/>
      <c r="L2233" s="1" t="s">
        <v>28</v>
      </c>
      <c r="M2233" s="1">
        <v>549</v>
      </c>
      <c r="N2233" s="1" t="s">
        <v>29</v>
      </c>
      <c r="O2233" s="1" t="s">
        <v>30</v>
      </c>
      <c r="P2233" s="1" t="s">
        <v>133</v>
      </c>
      <c r="Q2233" s="1">
        <v>1</v>
      </c>
      <c r="R2233" s="1" t="s">
        <v>53</v>
      </c>
      <c r="S2233" s="1">
        <v>2</v>
      </c>
      <c r="T2233" s="10">
        <v>135500</v>
      </c>
      <c r="U2233" t="str">
        <f t="shared" si="238"/>
        <v>Reviewed</v>
      </c>
      <c r="V2233" t="str">
        <f t="shared" si="239"/>
        <v>needs_support</v>
      </c>
      <c r="W2233">
        <f t="shared" si="240"/>
        <v>0</v>
      </c>
      <c r="X2233" t="str">
        <f t="shared" si="241"/>
        <v>Active</v>
      </c>
      <c r="Y2233">
        <f t="shared" si="242"/>
        <v>1.5041095890410958</v>
      </c>
      <c r="Z2233" t="str">
        <f t="shared" si="243"/>
        <v>1–2 Years</v>
      </c>
      <c r="AA2233" t="str">
        <f t="shared" si="244"/>
        <v>130K+</v>
      </c>
    </row>
    <row r="2234" spans="1:27" ht="19.95" customHeight="1" x14ac:dyDescent="0.3">
      <c r="A2234" s="4" t="s">
        <v>2361</v>
      </c>
      <c r="B2234" s="5">
        <v>45067</v>
      </c>
      <c r="C2234" s="6" t="s">
        <v>21</v>
      </c>
      <c r="D2234" s="6" t="s">
        <v>22</v>
      </c>
      <c r="E2234" s="6" t="s">
        <v>23</v>
      </c>
      <c r="F2234" s="6" t="s">
        <v>121</v>
      </c>
      <c r="G2234" s="6" t="s">
        <v>25</v>
      </c>
      <c r="H2234" s="6" t="s">
        <v>49</v>
      </c>
      <c r="I2234" s="6" t="s">
        <v>27</v>
      </c>
      <c r="J2234" s="5">
        <v>45067</v>
      </c>
      <c r="K2234" s="5"/>
      <c r="L2234" s="6" t="s">
        <v>28</v>
      </c>
      <c r="M2234" s="6">
        <v>955</v>
      </c>
      <c r="N2234" s="6" t="s">
        <v>75</v>
      </c>
      <c r="O2234" s="6" t="s">
        <v>170</v>
      </c>
      <c r="P2234" s="6" t="s">
        <v>31</v>
      </c>
      <c r="Q2234" s="6">
        <v>3</v>
      </c>
      <c r="R2234" s="6" t="s">
        <v>37</v>
      </c>
      <c r="S2234" s="6">
        <v>3</v>
      </c>
      <c r="T2234" s="7">
        <v>100000</v>
      </c>
      <c r="U2234" t="str">
        <f t="shared" si="238"/>
        <v>Reviewed</v>
      </c>
      <c r="V2234" t="str">
        <f t="shared" si="239"/>
        <v>meets</v>
      </c>
      <c r="W2234">
        <f t="shared" si="240"/>
        <v>0</v>
      </c>
      <c r="X2234" t="str">
        <f t="shared" si="241"/>
        <v>Active</v>
      </c>
      <c r="Y2234">
        <f t="shared" si="242"/>
        <v>2.6164383561643834</v>
      </c>
      <c r="Z2234" t="str">
        <f t="shared" si="243"/>
        <v>2–3 Years</v>
      </c>
      <c r="AA2234" t="str">
        <f t="shared" si="244"/>
        <v>100K–129K</v>
      </c>
    </row>
    <row r="2235" spans="1:27" ht="19.95" customHeight="1" x14ac:dyDescent="0.3">
      <c r="A2235" s="8" t="s">
        <v>2362</v>
      </c>
      <c r="B2235" s="9">
        <v>45766</v>
      </c>
      <c r="C2235" s="1" t="s">
        <v>34</v>
      </c>
      <c r="D2235" s="1" t="s">
        <v>22</v>
      </c>
      <c r="E2235" s="1" t="s">
        <v>23</v>
      </c>
      <c r="F2235" s="1" t="s">
        <v>727</v>
      </c>
      <c r="G2235" s="1" t="s">
        <v>25</v>
      </c>
      <c r="H2235" s="1" t="s">
        <v>110</v>
      </c>
      <c r="I2235" s="1" t="s">
        <v>27</v>
      </c>
      <c r="J2235" s="9">
        <v>45766</v>
      </c>
      <c r="K2235" s="9"/>
      <c r="L2235" s="1" t="s">
        <v>28</v>
      </c>
      <c r="M2235" s="1">
        <v>256</v>
      </c>
      <c r="N2235" s="1" t="s">
        <v>29</v>
      </c>
      <c r="O2235" s="1" t="s">
        <v>63</v>
      </c>
      <c r="P2235" s="1" t="s">
        <v>31</v>
      </c>
      <c r="Q2235" s="1">
        <v>4</v>
      </c>
      <c r="R2235" s="1" t="s">
        <v>32</v>
      </c>
      <c r="S2235" s="1">
        <v>1</v>
      </c>
      <c r="T2235" s="10">
        <v>169000</v>
      </c>
      <c r="U2235" t="str">
        <f t="shared" si="238"/>
        <v>Reviewed</v>
      </c>
      <c r="V2235" t="str">
        <f t="shared" si="239"/>
        <v>exceeds</v>
      </c>
      <c r="W2235">
        <f t="shared" si="240"/>
        <v>0</v>
      </c>
      <c r="X2235" t="str">
        <f t="shared" si="241"/>
        <v>Active</v>
      </c>
      <c r="Y2235">
        <f t="shared" si="242"/>
        <v>0.70136986301369864</v>
      </c>
      <c r="Z2235" t="str">
        <f t="shared" si="243"/>
        <v>&lt;1 Year</v>
      </c>
      <c r="AA2235" t="str">
        <f t="shared" si="244"/>
        <v>130K+</v>
      </c>
    </row>
    <row r="2236" spans="1:27" ht="19.95" customHeight="1" x14ac:dyDescent="0.3">
      <c r="A2236" s="4" t="s">
        <v>2363</v>
      </c>
      <c r="B2236" s="5">
        <v>45475</v>
      </c>
      <c r="C2236" s="6" t="s">
        <v>39</v>
      </c>
      <c r="D2236" s="6" t="s">
        <v>22</v>
      </c>
      <c r="E2236" s="6" t="s">
        <v>40</v>
      </c>
      <c r="F2236" s="6" t="s">
        <v>138</v>
      </c>
      <c r="G2236" s="6" t="s">
        <v>36</v>
      </c>
      <c r="H2236" s="6" t="s">
        <v>43</v>
      </c>
      <c r="I2236" s="6" t="s">
        <v>27</v>
      </c>
      <c r="J2236" s="5">
        <v>45475</v>
      </c>
      <c r="K2236" s="5"/>
      <c r="L2236" s="6" t="s">
        <v>28</v>
      </c>
      <c r="M2236" s="6">
        <v>547</v>
      </c>
      <c r="N2236" s="6" t="s">
        <v>75</v>
      </c>
      <c r="O2236" s="6" t="s">
        <v>30</v>
      </c>
      <c r="P2236" s="6" t="s">
        <v>107</v>
      </c>
      <c r="Q2236" s="6">
        <v>5</v>
      </c>
      <c r="R2236" s="6" t="s">
        <v>119</v>
      </c>
      <c r="S2236" s="6">
        <v>2</v>
      </c>
      <c r="T2236" s="7">
        <v>72000</v>
      </c>
      <c r="U2236" t="str">
        <f t="shared" si="238"/>
        <v>Reviewed</v>
      </c>
      <c r="V2236" t="str">
        <f t="shared" si="239"/>
        <v>outstanding</v>
      </c>
      <c r="W2236">
        <f t="shared" si="240"/>
        <v>0</v>
      </c>
      <c r="X2236" t="str">
        <f t="shared" si="241"/>
        <v>Active</v>
      </c>
      <c r="Y2236">
        <f t="shared" si="242"/>
        <v>1.4986301369863013</v>
      </c>
      <c r="Z2236" t="str">
        <f t="shared" si="243"/>
        <v>1–2 Years</v>
      </c>
      <c r="AA2236" t="str">
        <f t="shared" si="244"/>
        <v>70K–99K</v>
      </c>
    </row>
    <row r="2237" spans="1:27" ht="19.95" customHeight="1" x14ac:dyDescent="0.3">
      <c r="A2237" s="8" t="s">
        <v>2364</v>
      </c>
      <c r="B2237" s="9">
        <v>45050</v>
      </c>
      <c r="C2237" s="1" t="s">
        <v>46</v>
      </c>
      <c r="D2237" s="1" t="s">
        <v>22</v>
      </c>
      <c r="E2237" s="1" t="s">
        <v>40</v>
      </c>
      <c r="F2237" s="1" t="s">
        <v>143</v>
      </c>
      <c r="G2237" s="1" t="s">
        <v>48</v>
      </c>
      <c r="H2237" s="1" t="s">
        <v>43</v>
      </c>
      <c r="I2237" s="1" t="s">
        <v>27</v>
      </c>
      <c r="J2237" s="9">
        <v>45050</v>
      </c>
      <c r="K2237" s="9"/>
      <c r="L2237" s="1" t="s">
        <v>28</v>
      </c>
      <c r="M2237" s="1">
        <v>972</v>
      </c>
      <c r="N2237" s="1" t="s">
        <v>29</v>
      </c>
      <c r="O2237" s="1" t="s">
        <v>63</v>
      </c>
      <c r="P2237" s="1" t="s">
        <v>31</v>
      </c>
      <c r="Q2237" s="1">
        <v>3</v>
      </c>
      <c r="R2237" s="1" t="s">
        <v>37</v>
      </c>
      <c r="S2237" s="1">
        <v>3</v>
      </c>
      <c r="T2237" s="10">
        <v>62000</v>
      </c>
      <c r="U2237" t="str">
        <f t="shared" si="238"/>
        <v>Reviewed</v>
      </c>
      <c r="V2237" t="str">
        <f t="shared" si="239"/>
        <v>meets</v>
      </c>
      <c r="W2237">
        <f t="shared" si="240"/>
        <v>0</v>
      </c>
      <c r="X2237" t="str">
        <f t="shared" si="241"/>
        <v>Active</v>
      </c>
      <c r="Y2237">
        <f t="shared" si="242"/>
        <v>2.6630136986301371</v>
      </c>
      <c r="Z2237" t="str">
        <f t="shared" si="243"/>
        <v>2–3 Years</v>
      </c>
      <c r="AA2237" t="str">
        <f t="shared" si="244"/>
        <v>&lt;70K</v>
      </c>
    </row>
    <row r="2238" spans="1:27" ht="19.95" customHeight="1" x14ac:dyDescent="0.3">
      <c r="A2238" s="4" t="s">
        <v>2365</v>
      </c>
      <c r="B2238" s="5">
        <v>45674</v>
      </c>
      <c r="C2238" s="6" t="s">
        <v>55</v>
      </c>
      <c r="D2238" s="6" t="s">
        <v>56</v>
      </c>
      <c r="E2238" s="6" t="s">
        <v>23</v>
      </c>
      <c r="F2238" s="6" t="s">
        <v>57</v>
      </c>
      <c r="G2238" s="6" t="s">
        <v>58</v>
      </c>
      <c r="H2238" s="6" t="s">
        <v>43</v>
      </c>
      <c r="I2238" s="6" t="s">
        <v>27</v>
      </c>
      <c r="J2238" s="5">
        <v>45674</v>
      </c>
      <c r="K2238" s="5"/>
      <c r="L2238" s="6" t="s">
        <v>28</v>
      </c>
      <c r="M2238" s="6">
        <v>348</v>
      </c>
      <c r="N2238" s="6" t="s">
        <v>140</v>
      </c>
      <c r="O2238" s="6" t="s">
        <v>30</v>
      </c>
      <c r="P2238" s="6" t="s">
        <v>31</v>
      </c>
      <c r="Q2238" s="6">
        <v>3</v>
      </c>
      <c r="R2238" s="6" t="s">
        <v>37</v>
      </c>
      <c r="S2238" s="6">
        <v>1</v>
      </c>
      <c r="T2238" s="7">
        <v>70500</v>
      </c>
      <c r="U2238" t="str">
        <f t="shared" si="238"/>
        <v>Reviewed</v>
      </c>
      <c r="V2238" t="str">
        <f t="shared" si="239"/>
        <v>meets</v>
      </c>
      <c r="W2238">
        <f t="shared" si="240"/>
        <v>0</v>
      </c>
      <c r="X2238" t="str">
        <f t="shared" si="241"/>
        <v>Active</v>
      </c>
      <c r="Y2238">
        <f t="shared" si="242"/>
        <v>0.95342465753424654</v>
      </c>
      <c r="Z2238" t="str">
        <f t="shared" si="243"/>
        <v>&lt;1 Year</v>
      </c>
      <c r="AA2238" t="str">
        <f t="shared" si="244"/>
        <v>70K–99K</v>
      </c>
    </row>
    <row r="2239" spans="1:27" ht="19.95" customHeight="1" x14ac:dyDescent="0.3">
      <c r="A2239" s="8" t="s">
        <v>2366</v>
      </c>
      <c r="B2239" s="9">
        <v>45168</v>
      </c>
      <c r="C2239" s="1" t="s">
        <v>60</v>
      </c>
      <c r="D2239" s="1" t="s">
        <v>56</v>
      </c>
      <c r="E2239" s="1" t="s">
        <v>40</v>
      </c>
      <c r="F2239" s="1" t="s">
        <v>104</v>
      </c>
      <c r="G2239" s="1" t="s">
        <v>62</v>
      </c>
      <c r="H2239" s="1" t="s">
        <v>43</v>
      </c>
      <c r="I2239" s="1" t="s">
        <v>27</v>
      </c>
      <c r="J2239" s="9">
        <v>45168</v>
      </c>
      <c r="K2239" s="9"/>
      <c r="L2239" s="1" t="s">
        <v>28</v>
      </c>
      <c r="M2239" s="1">
        <v>854</v>
      </c>
      <c r="N2239" s="1" t="s">
        <v>75</v>
      </c>
      <c r="O2239" s="1" t="s">
        <v>30</v>
      </c>
      <c r="P2239" s="1" t="s">
        <v>64</v>
      </c>
      <c r="Q2239" s="1">
        <v>3</v>
      </c>
      <c r="R2239" s="1" t="s">
        <v>37</v>
      </c>
      <c r="S2239" s="1">
        <v>2</v>
      </c>
      <c r="T2239" s="10">
        <v>57500</v>
      </c>
      <c r="U2239" t="str">
        <f t="shared" si="238"/>
        <v>Reviewed</v>
      </c>
      <c r="V2239" t="str">
        <f t="shared" si="239"/>
        <v>meets</v>
      </c>
      <c r="W2239">
        <f t="shared" si="240"/>
        <v>0</v>
      </c>
      <c r="X2239" t="str">
        <f t="shared" si="241"/>
        <v>Active</v>
      </c>
      <c r="Y2239">
        <f t="shared" si="242"/>
        <v>2.3397260273972602</v>
      </c>
      <c r="Z2239" t="str">
        <f t="shared" si="243"/>
        <v>2–3 Years</v>
      </c>
      <c r="AA2239" t="str">
        <f t="shared" si="244"/>
        <v>&lt;70K</v>
      </c>
    </row>
    <row r="2240" spans="1:27" ht="19.95" customHeight="1" x14ac:dyDescent="0.3">
      <c r="A2240" s="4" t="s">
        <v>2367</v>
      </c>
      <c r="B2240" s="5">
        <v>45827</v>
      </c>
      <c r="C2240" s="6" t="s">
        <v>66</v>
      </c>
      <c r="D2240" s="6" t="s">
        <v>56</v>
      </c>
      <c r="E2240" s="6" t="s">
        <v>67</v>
      </c>
      <c r="F2240" s="6" t="s">
        <v>588</v>
      </c>
      <c r="G2240" s="6" t="s">
        <v>69</v>
      </c>
      <c r="H2240" s="6" t="s">
        <v>110</v>
      </c>
      <c r="I2240" s="6" t="s">
        <v>50</v>
      </c>
      <c r="J2240" s="5">
        <v>45827</v>
      </c>
      <c r="K2240" s="5">
        <v>45992</v>
      </c>
      <c r="L2240" s="6" t="s">
        <v>159</v>
      </c>
      <c r="M2240" s="6">
        <v>165</v>
      </c>
      <c r="N2240" s="6" t="s">
        <v>52</v>
      </c>
      <c r="O2240" s="6" t="s">
        <v>30</v>
      </c>
      <c r="P2240" s="6" t="s">
        <v>64</v>
      </c>
      <c r="Q2240" s="6" t="s">
        <v>95</v>
      </c>
      <c r="R2240" s="6" t="s">
        <v>28</v>
      </c>
      <c r="S2240" s="6">
        <v>0</v>
      </c>
      <c r="T2240" s="7">
        <v>183500</v>
      </c>
      <c r="U2240" t="str">
        <f t="shared" si="238"/>
        <v>Not Reviewed</v>
      </c>
      <c r="V2240" t="str">
        <f t="shared" si="239"/>
        <v>Not Reviewed</v>
      </c>
      <c r="W2240">
        <f t="shared" si="240"/>
        <v>1</v>
      </c>
      <c r="X2240" t="str">
        <f t="shared" si="241"/>
        <v>Attrited</v>
      </c>
      <c r="Y2240">
        <f t="shared" si="242"/>
        <v>0.45205479452054792</v>
      </c>
      <c r="Z2240" t="str">
        <f t="shared" si="243"/>
        <v>&lt;1 Year</v>
      </c>
      <c r="AA2240" t="str">
        <f t="shared" si="244"/>
        <v>130K+</v>
      </c>
    </row>
    <row r="2241" spans="1:27" ht="19.95" customHeight="1" x14ac:dyDescent="0.3">
      <c r="A2241" s="8" t="s">
        <v>2368</v>
      </c>
      <c r="B2241" s="9">
        <v>45106</v>
      </c>
      <c r="C2241" s="1" t="s">
        <v>71</v>
      </c>
      <c r="D2241" s="1" t="s">
        <v>72</v>
      </c>
      <c r="E2241" s="1" t="s">
        <v>23</v>
      </c>
      <c r="F2241" s="1" t="s">
        <v>150</v>
      </c>
      <c r="G2241" s="1" t="s">
        <v>74</v>
      </c>
      <c r="H2241" s="1" t="s">
        <v>26</v>
      </c>
      <c r="I2241" s="1" t="s">
        <v>50</v>
      </c>
      <c r="J2241" s="9">
        <v>45106</v>
      </c>
      <c r="K2241" s="9">
        <v>45865</v>
      </c>
      <c r="L2241" s="1" t="s">
        <v>51</v>
      </c>
      <c r="M2241" s="1">
        <v>759</v>
      </c>
      <c r="N2241" s="1" t="s">
        <v>29</v>
      </c>
      <c r="O2241" s="1" t="s">
        <v>63</v>
      </c>
      <c r="P2241" s="1" t="s">
        <v>64</v>
      </c>
      <c r="Q2241" s="1">
        <v>4</v>
      </c>
      <c r="R2241" s="1" t="s">
        <v>32</v>
      </c>
      <c r="S2241" s="1">
        <v>2</v>
      </c>
      <c r="T2241" s="10">
        <v>82000</v>
      </c>
      <c r="U2241" t="str">
        <f t="shared" si="238"/>
        <v>Reviewed</v>
      </c>
      <c r="V2241" t="str">
        <f t="shared" si="239"/>
        <v>exceeds</v>
      </c>
      <c r="W2241">
        <f t="shared" si="240"/>
        <v>1</v>
      </c>
      <c r="X2241" t="str">
        <f t="shared" si="241"/>
        <v>Attrited</v>
      </c>
      <c r="Y2241">
        <f t="shared" si="242"/>
        <v>2.0794520547945203</v>
      </c>
      <c r="Z2241" t="str">
        <f t="shared" si="243"/>
        <v>2–3 Years</v>
      </c>
      <c r="AA2241" t="str">
        <f t="shared" si="244"/>
        <v>70K–99K</v>
      </c>
    </row>
    <row r="2242" spans="1:27" ht="19.95" customHeight="1" x14ac:dyDescent="0.3">
      <c r="A2242" s="4" t="s">
        <v>2369</v>
      </c>
      <c r="B2242" s="5">
        <v>45921</v>
      </c>
      <c r="C2242" s="6" t="s">
        <v>77</v>
      </c>
      <c r="D2242" s="6" t="s">
        <v>72</v>
      </c>
      <c r="E2242" s="6" t="s">
        <v>40</v>
      </c>
      <c r="F2242" s="6" t="s">
        <v>131</v>
      </c>
      <c r="G2242" s="6" t="s">
        <v>79</v>
      </c>
      <c r="H2242" s="6" t="s">
        <v>26</v>
      </c>
      <c r="I2242" s="6" t="s">
        <v>27</v>
      </c>
      <c r="J2242" s="5">
        <v>45921</v>
      </c>
      <c r="K2242" s="5"/>
      <c r="L2242" s="6" t="s">
        <v>28</v>
      </c>
      <c r="M2242" s="6">
        <v>101</v>
      </c>
      <c r="N2242" s="6" t="s">
        <v>29</v>
      </c>
      <c r="O2242" s="6" t="s">
        <v>43</v>
      </c>
      <c r="P2242" s="6" t="s">
        <v>31</v>
      </c>
      <c r="Q2242" s="6" t="s">
        <v>95</v>
      </c>
      <c r="R2242" s="6" t="s">
        <v>28</v>
      </c>
      <c r="S2242" s="6">
        <v>0</v>
      </c>
      <c r="T2242" s="7">
        <v>87000</v>
      </c>
      <c r="U2242" t="str">
        <f t="shared" ref="U2242:U2305" si="245">IF(LOWER(TRIM(Q2242&amp;""))="none","Not Reviewed","Reviewed")</f>
        <v>Not Reviewed</v>
      </c>
      <c r="V2242" t="str">
        <f t="shared" ref="V2242:V2305" si="246">IF(OR(Q2242="none",R2242=""),"Not Reviewed",R2242)</f>
        <v>Not Reviewed</v>
      </c>
      <c r="W2242">
        <f t="shared" ref="W2242:W2305" si="247">IF(I2242="terminated",1,0)</f>
        <v>0</v>
      </c>
      <c r="X2242" t="str">
        <f t="shared" ref="X2242:X2305" si="248">IF(I2242="terminated","Attrited","Active")</f>
        <v>Active</v>
      </c>
      <c r="Y2242">
        <f t="shared" ref="Y2242:Y2305" si="249">M2242/365</f>
        <v>0.27671232876712326</v>
      </c>
      <c r="Z2242" t="str">
        <f t="shared" ref="Z2242:Z2305" si="250">IF(Y2242&lt;1,"&lt;1 Year",IF(Y2242&lt;2,"1–2 Years",IF(Y2242&lt;3,"2–3 Years","3+ Years")))</f>
        <v>&lt;1 Year</v>
      </c>
      <c r="AA2242" t="str">
        <f t="shared" ref="AA2242:AA2305" si="251">IF(T2242&lt;70000,"&lt;70K",IF(T2242&lt;100000,"70K–99K",IF(T2242&lt;130000,"100K–129K","130K+")))</f>
        <v>70K–99K</v>
      </c>
    </row>
    <row r="2243" spans="1:27" ht="19.95" customHeight="1" x14ac:dyDescent="0.3">
      <c r="A2243" s="8" t="s">
        <v>2370</v>
      </c>
      <c r="B2243" s="9">
        <v>45445</v>
      </c>
      <c r="C2243" s="1" t="s">
        <v>81</v>
      </c>
      <c r="D2243" s="1" t="s">
        <v>72</v>
      </c>
      <c r="E2243" s="1" t="s">
        <v>23</v>
      </c>
      <c r="F2243" s="1" t="s">
        <v>82</v>
      </c>
      <c r="G2243" s="1" t="s">
        <v>83</v>
      </c>
      <c r="H2243" s="1" t="s">
        <v>26</v>
      </c>
      <c r="I2243" s="1" t="s">
        <v>27</v>
      </c>
      <c r="J2243" s="9">
        <v>45445</v>
      </c>
      <c r="K2243" s="9"/>
      <c r="L2243" s="1" t="s">
        <v>28</v>
      </c>
      <c r="M2243" s="1">
        <v>577</v>
      </c>
      <c r="N2243" s="1" t="s">
        <v>75</v>
      </c>
      <c r="O2243" s="1" t="s">
        <v>63</v>
      </c>
      <c r="P2243" s="1" t="s">
        <v>107</v>
      </c>
      <c r="Q2243" s="1">
        <v>3</v>
      </c>
      <c r="R2243" s="1" t="s">
        <v>37</v>
      </c>
      <c r="S2243" s="1">
        <v>2</v>
      </c>
      <c r="T2243" s="10">
        <v>85500</v>
      </c>
      <c r="U2243" t="str">
        <f t="shared" si="245"/>
        <v>Reviewed</v>
      </c>
      <c r="V2243" t="str">
        <f t="shared" si="246"/>
        <v>meets</v>
      </c>
      <c r="W2243">
        <f t="shared" si="247"/>
        <v>0</v>
      </c>
      <c r="X2243" t="str">
        <f t="shared" si="248"/>
        <v>Active</v>
      </c>
      <c r="Y2243">
        <f t="shared" si="249"/>
        <v>1.5808219178082192</v>
      </c>
      <c r="Z2243" t="str">
        <f t="shared" si="250"/>
        <v>1–2 Years</v>
      </c>
      <c r="AA2243" t="str">
        <f t="shared" si="251"/>
        <v>70K–99K</v>
      </c>
    </row>
    <row r="2244" spans="1:27" ht="19.95" customHeight="1" x14ac:dyDescent="0.3">
      <c r="A2244" s="4" t="s">
        <v>2371</v>
      </c>
      <c r="B2244" s="5">
        <v>45186</v>
      </c>
      <c r="C2244" s="6" t="s">
        <v>86</v>
      </c>
      <c r="D2244" s="6" t="s">
        <v>87</v>
      </c>
      <c r="E2244" s="6" t="s">
        <v>67</v>
      </c>
      <c r="F2244" s="6" t="s">
        <v>88</v>
      </c>
      <c r="G2244" s="6" t="s">
        <v>89</v>
      </c>
      <c r="H2244" s="6" t="s">
        <v>49</v>
      </c>
      <c r="I2244" s="6" t="s">
        <v>27</v>
      </c>
      <c r="J2244" s="5">
        <v>45186</v>
      </c>
      <c r="K2244" s="5"/>
      <c r="L2244" s="6" t="s">
        <v>28</v>
      </c>
      <c r="M2244" s="6">
        <v>836</v>
      </c>
      <c r="N2244" s="6" t="s">
        <v>122</v>
      </c>
      <c r="O2244" s="6" t="s">
        <v>105</v>
      </c>
      <c r="P2244" s="6" t="s">
        <v>64</v>
      </c>
      <c r="Q2244" s="6">
        <v>1</v>
      </c>
      <c r="R2244" s="6" t="s">
        <v>53</v>
      </c>
      <c r="S2244" s="6">
        <v>2</v>
      </c>
      <c r="T2244" s="7">
        <v>110500</v>
      </c>
      <c r="U2244" t="str">
        <f t="shared" si="245"/>
        <v>Reviewed</v>
      </c>
      <c r="V2244" t="str">
        <f t="shared" si="246"/>
        <v>needs_support</v>
      </c>
      <c r="W2244">
        <f t="shared" si="247"/>
        <v>0</v>
      </c>
      <c r="X2244" t="str">
        <f t="shared" si="248"/>
        <v>Active</v>
      </c>
      <c r="Y2244">
        <f t="shared" si="249"/>
        <v>2.2904109589041095</v>
      </c>
      <c r="Z2244" t="str">
        <f t="shared" si="250"/>
        <v>2–3 Years</v>
      </c>
      <c r="AA2244" t="str">
        <f t="shared" si="251"/>
        <v>100K–129K</v>
      </c>
    </row>
    <row r="2245" spans="1:27" ht="19.95" customHeight="1" x14ac:dyDescent="0.3">
      <c r="A2245" s="8" t="s">
        <v>2372</v>
      </c>
      <c r="B2245" s="9">
        <v>45480</v>
      </c>
      <c r="C2245" s="1" t="s">
        <v>91</v>
      </c>
      <c r="D2245" s="1" t="s">
        <v>87</v>
      </c>
      <c r="E2245" s="1" t="s">
        <v>92</v>
      </c>
      <c r="F2245" s="1" t="s">
        <v>93</v>
      </c>
      <c r="G2245" s="1" t="s">
        <v>94</v>
      </c>
      <c r="H2245" s="1" t="s">
        <v>26</v>
      </c>
      <c r="I2245" s="1" t="s">
        <v>27</v>
      </c>
      <c r="J2245" s="9">
        <v>45480</v>
      </c>
      <c r="K2245" s="9"/>
      <c r="L2245" s="1" t="s">
        <v>28</v>
      </c>
      <c r="M2245" s="1">
        <v>542</v>
      </c>
      <c r="N2245" s="1" t="s">
        <v>29</v>
      </c>
      <c r="O2245" s="1" t="s">
        <v>105</v>
      </c>
      <c r="P2245" s="1" t="s">
        <v>64</v>
      </c>
      <c r="Q2245" s="1">
        <v>3</v>
      </c>
      <c r="R2245" s="1" t="s">
        <v>37</v>
      </c>
      <c r="S2245" s="1">
        <v>1</v>
      </c>
      <c r="T2245" s="10">
        <v>84000</v>
      </c>
      <c r="U2245" t="str">
        <f t="shared" si="245"/>
        <v>Reviewed</v>
      </c>
      <c r="V2245" t="str">
        <f t="shared" si="246"/>
        <v>meets</v>
      </c>
      <c r="W2245">
        <f t="shared" si="247"/>
        <v>0</v>
      </c>
      <c r="X2245" t="str">
        <f t="shared" si="248"/>
        <v>Active</v>
      </c>
      <c r="Y2245">
        <f t="shared" si="249"/>
        <v>1.484931506849315</v>
      </c>
      <c r="Z2245" t="str">
        <f t="shared" si="250"/>
        <v>1–2 Years</v>
      </c>
      <c r="AA2245" t="str">
        <f t="shared" si="251"/>
        <v>70K–99K</v>
      </c>
    </row>
    <row r="2246" spans="1:27" ht="19.95" customHeight="1" x14ac:dyDescent="0.3">
      <c r="A2246" s="4" t="s">
        <v>2373</v>
      </c>
      <c r="B2246" s="5">
        <v>45918</v>
      </c>
      <c r="C2246" s="6" t="s">
        <v>21</v>
      </c>
      <c r="D2246" s="6" t="s">
        <v>22</v>
      </c>
      <c r="E2246" s="6" t="s">
        <v>23</v>
      </c>
      <c r="F2246" s="6" t="s">
        <v>24</v>
      </c>
      <c r="G2246" s="6" t="s">
        <v>25</v>
      </c>
      <c r="H2246" s="6" t="s">
        <v>26</v>
      </c>
      <c r="I2246" s="6" t="s">
        <v>27</v>
      </c>
      <c r="J2246" s="5">
        <v>45918</v>
      </c>
      <c r="K2246" s="5"/>
      <c r="L2246" s="6" t="s">
        <v>28</v>
      </c>
      <c r="M2246" s="6">
        <v>104</v>
      </c>
      <c r="N2246" s="6" t="s">
        <v>29</v>
      </c>
      <c r="O2246" s="6" t="s">
        <v>63</v>
      </c>
      <c r="P2246" s="6" t="s">
        <v>107</v>
      </c>
      <c r="Q2246" s="6" t="s">
        <v>95</v>
      </c>
      <c r="R2246" s="6" t="s">
        <v>28</v>
      </c>
      <c r="S2246" s="6">
        <v>0</v>
      </c>
      <c r="T2246" s="7">
        <v>75500</v>
      </c>
      <c r="U2246" t="str">
        <f t="shared" si="245"/>
        <v>Not Reviewed</v>
      </c>
      <c r="V2246" t="str">
        <f t="shared" si="246"/>
        <v>Not Reviewed</v>
      </c>
      <c r="W2246">
        <f t="shared" si="247"/>
        <v>0</v>
      </c>
      <c r="X2246" t="str">
        <f t="shared" si="248"/>
        <v>Active</v>
      </c>
      <c r="Y2246">
        <f t="shared" si="249"/>
        <v>0.28493150684931506</v>
      </c>
      <c r="Z2246" t="str">
        <f t="shared" si="250"/>
        <v>&lt;1 Year</v>
      </c>
      <c r="AA2246" t="str">
        <f t="shared" si="251"/>
        <v>70K–99K</v>
      </c>
    </row>
    <row r="2247" spans="1:27" ht="19.95" customHeight="1" x14ac:dyDescent="0.3">
      <c r="A2247" s="8" t="s">
        <v>2374</v>
      </c>
      <c r="B2247" s="9">
        <v>45705</v>
      </c>
      <c r="C2247" s="1" t="s">
        <v>34</v>
      </c>
      <c r="D2247" s="1" t="s">
        <v>22</v>
      </c>
      <c r="E2247" s="1" t="s">
        <v>23</v>
      </c>
      <c r="F2247" s="1" t="s">
        <v>138</v>
      </c>
      <c r="G2247" s="1" t="s">
        <v>36</v>
      </c>
      <c r="H2247" s="1" t="s">
        <v>43</v>
      </c>
      <c r="I2247" s="1" t="s">
        <v>27</v>
      </c>
      <c r="J2247" s="9">
        <v>45705</v>
      </c>
      <c r="K2247" s="9"/>
      <c r="L2247" s="1" t="s">
        <v>28</v>
      </c>
      <c r="M2247" s="1">
        <v>317</v>
      </c>
      <c r="N2247" s="1" t="s">
        <v>52</v>
      </c>
      <c r="O2247" s="1" t="s">
        <v>43</v>
      </c>
      <c r="P2247" s="1" t="s">
        <v>133</v>
      </c>
      <c r="Q2247" s="1">
        <v>3</v>
      </c>
      <c r="R2247" s="1" t="s">
        <v>37</v>
      </c>
      <c r="S2247" s="1">
        <v>1</v>
      </c>
      <c r="T2247" s="10">
        <v>74000</v>
      </c>
      <c r="U2247" t="str">
        <f t="shared" si="245"/>
        <v>Reviewed</v>
      </c>
      <c r="V2247" t="str">
        <f t="shared" si="246"/>
        <v>meets</v>
      </c>
      <c r="W2247">
        <f t="shared" si="247"/>
        <v>0</v>
      </c>
      <c r="X2247" t="str">
        <f t="shared" si="248"/>
        <v>Active</v>
      </c>
      <c r="Y2247">
        <f t="shared" si="249"/>
        <v>0.86849315068493149</v>
      </c>
      <c r="Z2247" t="str">
        <f t="shared" si="250"/>
        <v>&lt;1 Year</v>
      </c>
      <c r="AA2247" t="str">
        <f t="shared" si="251"/>
        <v>70K–99K</v>
      </c>
    </row>
    <row r="2248" spans="1:27" ht="19.95" customHeight="1" x14ac:dyDescent="0.3">
      <c r="A2248" s="4" t="s">
        <v>2375</v>
      </c>
      <c r="B2248" s="5">
        <v>45638</v>
      </c>
      <c r="C2248" s="6" t="s">
        <v>39</v>
      </c>
      <c r="D2248" s="6" t="s">
        <v>22</v>
      </c>
      <c r="E2248" s="6" t="s">
        <v>40</v>
      </c>
      <c r="F2248" s="6" t="s">
        <v>174</v>
      </c>
      <c r="G2248" s="6" t="s">
        <v>42</v>
      </c>
      <c r="H2248" s="6" t="s">
        <v>26</v>
      </c>
      <c r="I2248" s="6" t="s">
        <v>27</v>
      </c>
      <c r="J2248" s="5">
        <v>45638</v>
      </c>
      <c r="K2248" s="5"/>
      <c r="L2248" s="6" t="s">
        <v>28</v>
      </c>
      <c r="M2248" s="6">
        <v>384</v>
      </c>
      <c r="N2248" s="6" t="s">
        <v>122</v>
      </c>
      <c r="O2248" s="6" t="s">
        <v>63</v>
      </c>
      <c r="P2248" s="6" t="s">
        <v>107</v>
      </c>
      <c r="Q2248" s="6">
        <v>3</v>
      </c>
      <c r="R2248" s="6" t="s">
        <v>37</v>
      </c>
      <c r="S2248" s="6">
        <v>1</v>
      </c>
      <c r="T2248" s="7">
        <v>85000</v>
      </c>
      <c r="U2248" t="str">
        <f t="shared" si="245"/>
        <v>Reviewed</v>
      </c>
      <c r="V2248" t="str">
        <f t="shared" si="246"/>
        <v>meets</v>
      </c>
      <c r="W2248">
        <f t="shared" si="247"/>
        <v>0</v>
      </c>
      <c r="X2248" t="str">
        <f t="shared" si="248"/>
        <v>Active</v>
      </c>
      <c r="Y2248">
        <f t="shared" si="249"/>
        <v>1.0520547945205478</v>
      </c>
      <c r="Z2248" t="str">
        <f t="shared" si="250"/>
        <v>1–2 Years</v>
      </c>
      <c r="AA2248" t="str">
        <f t="shared" si="251"/>
        <v>70K–99K</v>
      </c>
    </row>
    <row r="2249" spans="1:27" ht="19.95" customHeight="1" x14ac:dyDescent="0.3">
      <c r="A2249" s="8" t="s">
        <v>2376</v>
      </c>
      <c r="B2249" s="9">
        <v>45409</v>
      </c>
      <c r="C2249" s="1" t="s">
        <v>46</v>
      </c>
      <c r="D2249" s="1" t="s">
        <v>22</v>
      </c>
      <c r="E2249" s="1" t="s">
        <v>40</v>
      </c>
      <c r="F2249" s="1" t="s">
        <v>215</v>
      </c>
      <c r="G2249" s="1" t="s">
        <v>42</v>
      </c>
      <c r="H2249" s="1" t="s">
        <v>49</v>
      </c>
      <c r="I2249" s="1" t="s">
        <v>27</v>
      </c>
      <c r="J2249" s="9">
        <v>45409</v>
      </c>
      <c r="K2249" s="9"/>
      <c r="L2249" s="1" t="s">
        <v>28</v>
      </c>
      <c r="M2249" s="1">
        <v>613</v>
      </c>
      <c r="N2249" s="1" t="s">
        <v>122</v>
      </c>
      <c r="O2249" s="1" t="s">
        <v>63</v>
      </c>
      <c r="P2249" s="1" t="s">
        <v>107</v>
      </c>
      <c r="Q2249" s="1">
        <v>3</v>
      </c>
      <c r="R2249" s="1" t="s">
        <v>37</v>
      </c>
      <c r="S2249" s="1">
        <v>2</v>
      </c>
      <c r="T2249" s="10">
        <v>124500</v>
      </c>
      <c r="U2249" t="str">
        <f t="shared" si="245"/>
        <v>Reviewed</v>
      </c>
      <c r="V2249" t="str">
        <f t="shared" si="246"/>
        <v>meets</v>
      </c>
      <c r="W2249">
        <f t="shared" si="247"/>
        <v>0</v>
      </c>
      <c r="X2249" t="str">
        <f t="shared" si="248"/>
        <v>Active</v>
      </c>
      <c r="Y2249">
        <f t="shared" si="249"/>
        <v>1.6794520547945206</v>
      </c>
      <c r="Z2249" t="str">
        <f t="shared" si="250"/>
        <v>1–2 Years</v>
      </c>
      <c r="AA2249" t="str">
        <f t="shared" si="251"/>
        <v>100K–129K</v>
      </c>
    </row>
    <row r="2250" spans="1:27" ht="19.95" customHeight="1" x14ac:dyDescent="0.3">
      <c r="A2250" s="4" t="s">
        <v>2377</v>
      </c>
      <c r="B2250" s="5">
        <v>45226</v>
      </c>
      <c r="C2250" s="6" t="s">
        <v>55</v>
      </c>
      <c r="D2250" s="6" t="s">
        <v>56</v>
      </c>
      <c r="E2250" s="6" t="s">
        <v>23</v>
      </c>
      <c r="F2250" s="6" t="s">
        <v>104</v>
      </c>
      <c r="G2250" s="6" t="s">
        <v>62</v>
      </c>
      <c r="H2250" s="6" t="s">
        <v>43</v>
      </c>
      <c r="I2250" s="6" t="s">
        <v>50</v>
      </c>
      <c r="J2250" s="5">
        <v>45226</v>
      </c>
      <c r="K2250" s="5">
        <v>45758</v>
      </c>
      <c r="L2250" s="6" t="s">
        <v>51</v>
      </c>
      <c r="M2250" s="6">
        <v>532</v>
      </c>
      <c r="N2250" s="6" t="s">
        <v>29</v>
      </c>
      <c r="O2250" s="6" t="s">
        <v>30</v>
      </c>
      <c r="P2250" s="6" t="s">
        <v>64</v>
      </c>
      <c r="Q2250" s="6">
        <v>3</v>
      </c>
      <c r="R2250" s="6" t="s">
        <v>37</v>
      </c>
      <c r="S2250" s="6">
        <v>1</v>
      </c>
      <c r="T2250" s="7">
        <v>57000</v>
      </c>
      <c r="U2250" t="str">
        <f t="shared" si="245"/>
        <v>Reviewed</v>
      </c>
      <c r="V2250" t="str">
        <f t="shared" si="246"/>
        <v>meets</v>
      </c>
      <c r="W2250">
        <f t="shared" si="247"/>
        <v>1</v>
      </c>
      <c r="X2250" t="str">
        <f t="shared" si="248"/>
        <v>Attrited</v>
      </c>
      <c r="Y2250">
        <f t="shared" si="249"/>
        <v>1.4575342465753425</v>
      </c>
      <c r="Z2250" t="str">
        <f t="shared" si="250"/>
        <v>1–2 Years</v>
      </c>
      <c r="AA2250" t="str">
        <f t="shared" si="251"/>
        <v>&lt;70K</v>
      </c>
    </row>
    <row r="2251" spans="1:27" ht="19.95" customHeight="1" x14ac:dyDescent="0.3">
      <c r="A2251" s="8" t="s">
        <v>2378</v>
      </c>
      <c r="B2251" s="9">
        <v>45326</v>
      </c>
      <c r="C2251" s="1" t="s">
        <v>60</v>
      </c>
      <c r="D2251" s="1" t="s">
        <v>56</v>
      </c>
      <c r="E2251" s="1" t="s">
        <v>40</v>
      </c>
      <c r="F2251" s="1" t="s">
        <v>104</v>
      </c>
      <c r="G2251" s="1" t="s">
        <v>62</v>
      </c>
      <c r="H2251" s="1" t="s">
        <v>43</v>
      </c>
      <c r="I2251" s="1" t="s">
        <v>27</v>
      </c>
      <c r="J2251" s="9">
        <v>45326</v>
      </c>
      <c r="K2251" s="9"/>
      <c r="L2251" s="1" t="s">
        <v>28</v>
      </c>
      <c r="M2251" s="1">
        <v>696</v>
      </c>
      <c r="N2251" s="1" t="s">
        <v>29</v>
      </c>
      <c r="O2251" s="1" t="s">
        <v>105</v>
      </c>
      <c r="P2251" s="1" t="s">
        <v>31</v>
      </c>
      <c r="Q2251" s="1">
        <v>4</v>
      </c>
      <c r="R2251" s="1" t="s">
        <v>32</v>
      </c>
      <c r="S2251" s="1">
        <v>2</v>
      </c>
      <c r="T2251" s="10">
        <v>61500</v>
      </c>
      <c r="U2251" t="str">
        <f t="shared" si="245"/>
        <v>Reviewed</v>
      </c>
      <c r="V2251" t="str">
        <f t="shared" si="246"/>
        <v>exceeds</v>
      </c>
      <c r="W2251">
        <f t="shared" si="247"/>
        <v>0</v>
      </c>
      <c r="X2251" t="str">
        <f t="shared" si="248"/>
        <v>Active</v>
      </c>
      <c r="Y2251">
        <f t="shared" si="249"/>
        <v>1.9068493150684931</v>
      </c>
      <c r="Z2251" t="str">
        <f t="shared" si="250"/>
        <v>1–2 Years</v>
      </c>
      <c r="AA2251" t="str">
        <f t="shared" si="251"/>
        <v>&lt;70K</v>
      </c>
    </row>
    <row r="2252" spans="1:27" ht="19.95" customHeight="1" x14ac:dyDescent="0.3">
      <c r="A2252" s="4" t="s">
        <v>2379</v>
      </c>
      <c r="B2252" s="5">
        <v>45875</v>
      </c>
      <c r="C2252" s="6" t="s">
        <v>66</v>
      </c>
      <c r="D2252" s="6" t="s">
        <v>56</v>
      </c>
      <c r="E2252" s="6" t="s">
        <v>67</v>
      </c>
      <c r="F2252" s="6" t="s">
        <v>68</v>
      </c>
      <c r="G2252" s="6" t="s">
        <v>69</v>
      </c>
      <c r="H2252" s="6" t="s">
        <v>26</v>
      </c>
      <c r="I2252" s="6" t="s">
        <v>27</v>
      </c>
      <c r="J2252" s="5">
        <v>45875</v>
      </c>
      <c r="K2252" s="5"/>
      <c r="L2252" s="6" t="s">
        <v>28</v>
      </c>
      <c r="M2252" s="6">
        <v>147</v>
      </c>
      <c r="N2252" s="6" t="s">
        <v>29</v>
      </c>
      <c r="O2252" s="6" t="s">
        <v>30</v>
      </c>
      <c r="P2252" s="6" t="s">
        <v>107</v>
      </c>
      <c r="Q2252" s="6" t="s">
        <v>95</v>
      </c>
      <c r="R2252" s="6" t="s">
        <v>28</v>
      </c>
      <c r="S2252" s="6">
        <v>0</v>
      </c>
      <c r="T2252" s="7">
        <v>92500</v>
      </c>
      <c r="U2252" t="str">
        <f t="shared" si="245"/>
        <v>Not Reviewed</v>
      </c>
      <c r="V2252" t="str">
        <f t="shared" si="246"/>
        <v>Not Reviewed</v>
      </c>
      <c r="W2252">
        <f t="shared" si="247"/>
        <v>0</v>
      </c>
      <c r="X2252" t="str">
        <f t="shared" si="248"/>
        <v>Active</v>
      </c>
      <c r="Y2252">
        <f t="shared" si="249"/>
        <v>0.40273972602739727</v>
      </c>
      <c r="Z2252" t="str">
        <f t="shared" si="250"/>
        <v>&lt;1 Year</v>
      </c>
      <c r="AA2252" t="str">
        <f t="shared" si="251"/>
        <v>70K–99K</v>
      </c>
    </row>
    <row r="2253" spans="1:27" ht="19.95" customHeight="1" x14ac:dyDescent="0.3">
      <c r="A2253" s="8" t="s">
        <v>2380</v>
      </c>
      <c r="B2253" s="9">
        <v>45826</v>
      </c>
      <c r="C2253" s="1" t="s">
        <v>71</v>
      </c>
      <c r="D2253" s="1" t="s">
        <v>72</v>
      </c>
      <c r="E2253" s="1" t="s">
        <v>23</v>
      </c>
      <c r="F2253" s="1" t="s">
        <v>129</v>
      </c>
      <c r="G2253" s="1" t="s">
        <v>74</v>
      </c>
      <c r="H2253" s="1" t="s">
        <v>43</v>
      </c>
      <c r="I2253" s="1" t="s">
        <v>27</v>
      </c>
      <c r="J2253" s="9">
        <v>45826</v>
      </c>
      <c r="K2253" s="9"/>
      <c r="L2253" s="1" t="s">
        <v>28</v>
      </c>
      <c r="M2253" s="1">
        <v>196</v>
      </c>
      <c r="N2253" s="1" t="s">
        <v>75</v>
      </c>
      <c r="O2253" s="1" t="s">
        <v>30</v>
      </c>
      <c r="P2253" s="1" t="s">
        <v>44</v>
      </c>
      <c r="Q2253" s="1">
        <v>3</v>
      </c>
      <c r="R2253" s="1" t="s">
        <v>37</v>
      </c>
      <c r="S2253" s="1">
        <v>1</v>
      </c>
      <c r="T2253" s="10">
        <v>58000</v>
      </c>
      <c r="U2253" t="str">
        <f t="shared" si="245"/>
        <v>Reviewed</v>
      </c>
      <c r="V2253" t="str">
        <f t="shared" si="246"/>
        <v>meets</v>
      </c>
      <c r="W2253">
        <f t="shared" si="247"/>
        <v>0</v>
      </c>
      <c r="X2253" t="str">
        <f t="shared" si="248"/>
        <v>Active</v>
      </c>
      <c r="Y2253">
        <f t="shared" si="249"/>
        <v>0.53698630136986303</v>
      </c>
      <c r="Z2253" t="str">
        <f t="shared" si="250"/>
        <v>&lt;1 Year</v>
      </c>
      <c r="AA2253" t="str">
        <f t="shared" si="251"/>
        <v>&lt;70K</v>
      </c>
    </row>
    <row r="2254" spans="1:27" ht="19.95" customHeight="1" x14ac:dyDescent="0.3">
      <c r="A2254" s="4" t="s">
        <v>2381</v>
      </c>
      <c r="B2254" s="5">
        <v>45888</v>
      </c>
      <c r="C2254" s="6" t="s">
        <v>77</v>
      </c>
      <c r="D2254" s="6" t="s">
        <v>72</v>
      </c>
      <c r="E2254" s="6" t="s">
        <v>40</v>
      </c>
      <c r="F2254" s="6" t="s">
        <v>131</v>
      </c>
      <c r="G2254" s="6" t="s">
        <v>79</v>
      </c>
      <c r="H2254" s="6" t="s">
        <v>26</v>
      </c>
      <c r="I2254" s="6" t="s">
        <v>50</v>
      </c>
      <c r="J2254" s="5">
        <v>45888</v>
      </c>
      <c r="K2254" s="5">
        <v>45997</v>
      </c>
      <c r="L2254" s="6" t="s">
        <v>84</v>
      </c>
      <c r="M2254" s="6">
        <v>109</v>
      </c>
      <c r="N2254" s="6" t="s">
        <v>52</v>
      </c>
      <c r="O2254" s="6" t="s">
        <v>63</v>
      </c>
      <c r="P2254" s="6" t="s">
        <v>133</v>
      </c>
      <c r="Q2254" s="6" t="s">
        <v>95</v>
      </c>
      <c r="R2254" s="6" t="s">
        <v>28</v>
      </c>
      <c r="S2254" s="6">
        <v>0</v>
      </c>
      <c r="T2254" s="7">
        <v>80500</v>
      </c>
      <c r="U2254" t="str">
        <f t="shared" si="245"/>
        <v>Not Reviewed</v>
      </c>
      <c r="V2254" t="str">
        <f t="shared" si="246"/>
        <v>Not Reviewed</v>
      </c>
      <c r="W2254">
        <f t="shared" si="247"/>
        <v>1</v>
      </c>
      <c r="X2254" t="str">
        <f t="shared" si="248"/>
        <v>Attrited</v>
      </c>
      <c r="Y2254">
        <f t="shared" si="249"/>
        <v>0.29863013698630136</v>
      </c>
      <c r="Z2254" t="str">
        <f t="shared" si="250"/>
        <v>&lt;1 Year</v>
      </c>
      <c r="AA2254" t="str">
        <f t="shared" si="251"/>
        <v>70K–99K</v>
      </c>
    </row>
    <row r="2255" spans="1:27" ht="19.95" customHeight="1" x14ac:dyDescent="0.3">
      <c r="A2255" s="8" t="s">
        <v>2382</v>
      </c>
      <c r="B2255" s="9">
        <v>45685</v>
      </c>
      <c r="C2255" s="1" t="s">
        <v>81</v>
      </c>
      <c r="D2255" s="1" t="s">
        <v>72</v>
      </c>
      <c r="E2255" s="1" t="s">
        <v>23</v>
      </c>
      <c r="F2255" s="1" t="s">
        <v>434</v>
      </c>
      <c r="G2255" s="1" t="s">
        <v>83</v>
      </c>
      <c r="H2255" s="1" t="s">
        <v>110</v>
      </c>
      <c r="I2255" s="1" t="s">
        <v>27</v>
      </c>
      <c r="J2255" s="9">
        <v>45685</v>
      </c>
      <c r="K2255" s="9"/>
      <c r="L2255" s="1" t="s">
        <v>28</v>
      </c>
      <c r="M2255" s="1">
        <v>337</v>
      </c>
      <c r="N2255" s="1" t="s">
        <v>29</v>
      </c>
      <c r="O2255" s="1" t="s">
        <v>43</v>
      </c>
      <c r="P2255" s="1" t="s">
        <v>133</v>
      </c>
      <c r="Q2255" s="1">
        <v>3</v>
      </c>
      <c r="R2255" s="1" t="s">
        <v>37</v>
      </c>
      <c r="S2255" s="1">
        <v>1</v>
      </c>
      <c r="T2255" s="10">
        <v>180500</v>
      </c>
      <c r="U2255" t="str">
        <f t="shared" si="245"/>
        <v>Reviewed</v>
      </c>
      <c r="V2255" t="str">
        <f t="shared" si="246"/>
        <v>meets</v>
      </c>
      <c r="W2255">
        <f t="shared" si="247"/>
        <v>0</v>
      </c>
      <c r="X2255" t="str">
        <f t="shared" si="248"/>
        <v>Active</v>
      </c>
      <c r="Y2255">
        <f t="shared" si="249"/>
        <v>0.92328767123287669</v>
      </c>
      <c r="Z2255" t="str">
        <f t="shared" si="250"/>
        <v>&lt;1 Year</v>
      </c>
      <c r="AA2255" t="str">
        <f t="shared" si="251"/>
        <v>130K+</v>
      </c>
    </row>
    <row r="2256" spans="1:27" ht="19.95" customHeight="1" x14ac:dyDescent="0.3">
      <c r="A2256" s="4" t="s">
        <v>2383</v>
      </c>
      <c r="B2256" s="5">
        <v>45757</v>
      </c>
      <c r="C2256" s="6" t="s">
        <v>86</v>
      </c>
      <c r="D2256" s="6" t="s">
        <v>87</v>
      </c>
      <c r="E2256" s="6" t="s">
        <v>67</v>
      </c>
      <c r="F2256" s="6" t="s">
        <v>88</v>
      </c>
      <c r="G2256" s="6" t="s">
        <v>89</v>
      </c>
      <c r="H2256" s="6" t="s">
        <v>49</v>
      </c>
      <c r="I2256" s="6" t="s">
        <v>27</v>
      </c>
      <c r="J2256" s="5">
        <v>45757</v>
      </c>
      <c r="K2256" s="5"/>
      <c r="L2256" s="6" t="s">
        <v>28</v>
      </c>
      <c r="M2256" s="6">
        <v>265</v>
      </c>
      <c r="N2256" s="6" t="s">
        <v>29</v>
      </c>
      <c r="O2256" s="6" t="s">
        <v>43</v>
      </c>
      <c r="P2256" s="6" t="s">
        <v>64</v>
      </c>
      <c r="Q2256" s="6">
        <v>4</v>
      </c>
      <c r="R2256" s="6" t="s">
        <v>32</v>
      </c>
      <c r="S2256" s="6">
        <v>1</v>
      </c>
      <c r="T2256" s="7">
        <v>139000</v>
      </c>
      <c r="U2256" t="str">
        <f t="shared" si="245"/>
        <v>Reviewed</v>
      </c>
      <c r="V2256" t="str">
        <f t="shared" si="246"/>
        <v>exceeds</v>
      </c>
      <c r="W2256">
        <f t="shared" si="247"/>
        <v>0</v>
      </c>
      <c r="X2256" t="str">
        <f t="shared" si="248"/>
        <v>Active</v>
      </c>
      <c r="Y2256">
        <f t="shared" si="249"/>
        <v>0.72602739726027399</v>
      </c>
      <c r="Z2256" t="str">
        <f t="shared" si="250"/>
        <v>&lt;1 Year</v>
      </c>
      <c r="AA2256" t="str">
        <f t="shared" si="251"/>
        <v>130K+</v>
      </c>
    </row>
    <row r="2257" spans="1:27" ht="19.95" customHeight="1" x14ac:dyDescent="0.3">
      <c r="A2257" s="8" t="s">
        <v>2384</v>
      </c>
      <c r="B2257" s="9">
        <v>45553</v>
      </c>
      <c r="C2257" s="1" t="s">
        <v>91</v>
      </c>
      <c r="D2257" s="1" t="s">
        <v>87</v>
      </c>
      <c r="E2257" s="1" t="s">
        <v>92</v>
      </c>
      <c r="F2257" s="1" t="s">
        <v>114</v>
      </c>
      <c r="G2257" s="1" t="s">
        <v>94</v>
      </c>
      <c r="H2257" s="1" t="s">
        <v>43</v>
      </c>
      <c r="I2257" s="1" t="s">
        <v>27</v>
      </c>
      <c r="J2257" s="9">
        <v>45553</v>
      </c>
      <c r="K2257" s="9"/>
      <c r="L2257" s="1" t="s">
        <v>28</v>
      </c>
      <c r="M2257" s="1">
        <v>469</v>
      </c>
      <c r="N2257" s="1" t="s">
        <v>29</v>
      </c>
      <c r="O2257" s="1" t="s">
        <v>43</v>
      </c>
      <c r="P2257" s="1" t="s">
        <v>31</v>
      </c>
      <c r="Q2257" s="1">
        <v>3</v>
      </c>
      <c r="R2257" s="1" t="s">
        <v>37</v>
      </c>
      <c r="S2257" s="1">
        <v>1</v>
      </c>
      <c r="T2257" s="10">
        <v>78000</v>
      </c>
      <c r="U2257" t="str">
        <f t="shared" si="245"/>
        <v>Reviewed</v>
      </c>
      <c r="V2257" t="str">
        <f t="shared" si="246"/>
        <v>meets</v>
      </c>
      <c r="W2257">
        <f t="shared" si="247"/>
        <v>0</v>
      </c>
      <c r="X2257" t="str">
        <f t="shared" si="248"/>
        <v>Active</v>
      </c>
      <c r="Y2257">
        <f t="shared" si="249"/>
        <v>1.284931506849315</v>
      </c>
      <c r="Z2257" t="str">
        <f t="shared" si="250"/>
        <v>1–2 Years</v>
      </c>
      <c r="AA2257" t="str">
        <f t="shared" si="251"/>
        <v>70K–99K</v>
      </c>
    </row>
    <row r="2258" spans="1:27" ht="19.95" customHeight="1" x14ac:dyDescent="0.3">
      <c r="A2258" s="4" t="s">
        <v>2385</v>
      </c>
      <c r="B2258" s="5">
        <v>44990</v>
      </c>
      <c r="C2258" s="6" t="s">
        <v>21</v>
      </c>
      <c r="D2258" s="6" t="s">
        <v>22</v>
      </c>
      <c r="E2258" s="6" t="s">
        <v>23</v>
      </c>
      <c r="F2258" s="6" t="s">
        <v>121</v>
      </c>
      <c r="G2258" s="6" t="s">
        <v>25</v>
      </c>
      <c r="H2258" s="6" t="s">
        <v>49</v>
      </c>
      <c r="I2258" s="6" t="s">
        <v>27</v>
      </c>
      <c r="J2258" s="5">
        <v>44990</v>
      </c>
      <c r="K2258" s="5"/>
      <c r="L2258" s="6" t="s">
        <v>28</v>
      </c>
      <c r="M2258" s="6">
        <v>1032</v>
      </c>
      <c r="N2258" s="6" t="s">
        <v>52</v>
      </c>
      <c r="O2258" s="6" t="s">
        <v>43</v>
      </c>
      <c r="P2258" s="6" t="s">
        <v>133</v>
      </c>
      <c r="Q2258" s="6">
        <v>4</v>
      </c>
      <c r="R2258" s="6" t="s">
        <v>32</v>
      </c>
      <c r="S2258" s="6">
        <v>3</v>
      </c>
      <c r="T2258" s="7">
        <v>125000</v>
      </c>
      <c r="U2258" t="str">
        <f t="shared" si="245"/>
        <v>Reviewed</v>
      </c>
      <c r="V2258" t="str">
        <f t="shared" si="246"/>
        <v>exceeds</v>
      </c>
      <c r="W2258">
        <f t="shared" si="247"/>
        <v>0</v>
      </c>
      <c r="X2258" t="str">
        <f t="shared" si="248"/>
        <v>Active</v>
      </c>
      <c r="Y2258">
        <f t="shared" si="249"/>
        <v>2.8273972602739725</v>
      </c>
      <c r="Z2258" t="str">
        <f t="shared" si="250"/>
        <v>2–3 Years</v>
      </c>
      <c r="AA2258" t="str">
        <f t="shared" si="251"/>
        <v>100K–129K</v>
      </c>
    </row>
    <row r="2259" spans="1:27" ht="19.95" customHeight="1" x14ac:dyDescent="0.3">
      <c r="A2259" s="8" t="s">
        <v>2386</v>
      </c>
      <c r="B2259" s="9">
        <v>45250</v>
      </c>
      <c r="C2259" s="1" t="s">
        <v>34</v>
      </c>
      <c r="D2259" s="1" t="s">
        <v>22</v>
      </c>
      <c r="E2259" s="1" t="s">
        <v>23</v>
      </c>
      <c r="F2259" s="1" t="s">
        <v>138</v>
      </c>
      <c r="G2259" s="1" t="s">
        <v>36</v>
      </c>
      <c r="H2259" s="1" t="s">
        <v>43</v>
      </c>
      <c r="I2259" s="1" t="s">
        <v>27</v>
      </c>
      <c r="J2259" s="9">
        <v>45250</v>
      </c>
      <c r="K2259" s="9"/>
      <c r="L2259" s="1" t="s">
        <v>28</v>
      </c>
      <c r="M2259" s="1">
        <v>772</v>
      </c>
      <c r="N2259" s="1" t="s">
        <v>29</v>
      </c>
      <c r="O2259" s="1" t="s">
        <v>105</v>
      </c>
      <c r="P2259" s="1" t="s">
        <v>64</v>
      </c>
      <c r="Q2259" s="1">
        <v>2</v>
      </c>
      <c r="R2259" s="1" t="s">
        <v>53</v>
      </c>
      <c r="S2259" s="1">
        <v>2</v>
      </c>
      <c r="T2259" s="10">
        <v>75000</v>
      </c>
      <c r="U2259" t="str">
        <f t="shared" si="245"/>
        <v>Reviewed</v>
      </c>
      <c r="V2259" t="str">
        <f t="shared" si="246"/>
        <v>needs_support</v>
      </c>
      <c r="W2259">
        <f t="shared" si="247"/>
        <v>0</v>
      </c>
      <c r="X2259" t="str">
        <f t="shared" si="248"/>
        <v>Active</v>
      </c>
      <c r="Y2259">
        <f t="shared" si="249"/>
        <v>2.1150684931506851</v>
      </c>
      <c r="Z2259" t="str">
        <f t="shared" si="250"/>
        <v>2–3 Years</v>
      </c>
      <c r="AA2259" t="str">
        <f t="shared" si="251"/>
        <v>70K–99K</v>
      </c>
    </row>
    <row r="2260" spans="1:27" ht="19.95" customHeight="1" x14ac:dyDescent="0.3">
      <c r="A2260" s="4" t="s">
        <v>2387</v>
      </c>
      <c r="B2260" s="5">
        <v>44993</v>
      </c>
      <c r="C2260" s="6" t="s">
        <v>39</v>
      </c>
      <c r="D2260" s="6" t="s">
        <v>22</v>
      </c>
      <c r="E2260" s="6" t="s">
        <v>40</v>
      </c>
      <c r="F2260" s="6" t="s">
        <v>174</v>
      </c>
      <c r="G2260" s="6" t="s">
        <v>42</v>
      </c>
      <c r="H2260" s="6" t="s">
        <v>26</v>
      </c>
      <c r="I2260" s="6" t="s">
        <v>27</v>
      </c>
      <c r="J2260" s="5">
        <v>44993</v>
      </c>
      <c r="K2260" s="5"/>
      <c r="L2260" s="6" t="s">
        <v>28</v>
      </c>
      <c r="M2260" s="6">
        <v>1029</v>
      </c>
      <c r="N2260" s="6" t="s">
        <v>52</v>
      </c>
      <c r="O2260" s="6" t="s">
        <v>43</v>
      </c>
      <c r="P2260" s="6" t="s">
        <v>44</v>
      </c>
      <c r="Q2260" s="6">
        <v>4</v>
      </c>
      <c r="R2260" s="6" t="s">
        <v>32</v>
      </c>
      <c r="S2260" s="6">
        <v>3</v>
      </c>
      <c r="T2260" s="7">
        <v>103000</v>
      </c>
      <c r="U2260" t="str">
        <f t="shared" si="245"/>
        <v>Reviewed</v>
      </c>
      <c r="V2260" t="str">
        <f t="shared" si="246"/>
        <v>exceeds</v>
      </c>
      <c r="W2260">
        <f t="shared" si="247"/>
        <v>0</v>
      </c>
      <c r="X2260" t="str">
        <f t="shared" si="248"/>
        <v>Active</v>
      </c>
      <c r="Y2260">
        <f t="shared" si="249"/>
        <v>2.8191780821917809</v>
      </c>
      <c r="Z2260" t="str">
        <f t="shared" si="250"/>
        <v>2–3 Years</v>
      </c>
      <c r="AA2260" t="str">
        <f t="shared" si="251"/>
        <v>100K–129K</v>
      </c>
    </row>
    <row r="2261" spans="1:27" ht="19.95" customHeight="1" x14ac:dyDescent="0.3">
      <c r="A2261" s="8" t="s">
        <v>2388</v>
      </c>
      <c r="B2261" s="9">
        <v>45588</v>
      </c>
      <c r="C2261" s="1" t="s">
        <v>46</v>
      </c>
      <c r="D2261" s="1" t="s">
        <v>22</v>
      </c>
      <c r="E2261" s="1" t="s">
        <v>40</v>
      </c>
      <c r="F2261" s="1" t="s">
        <v>101</v>
      </c>
      <c r="G2261" s="1" t="s">
        <v>48</v>
      </c>
      <c r="H2261" s="1" t="s">
        <v>26</v>
      </c>
      <c r="I2261" s="1" t="s">
        <v>50</v>
      </c>
      <c r="J2261" s="9">
        <v>45588</v>
      </c>
      <c r="K2261" s="9">
        <v>45763</v>
      </c>
      <c r="L2261" s="1" t="s">
        <v>51</v>
      </c>
      <c r="M2261" s="1">
        <v>175</v>
      </c>
      <c r="N2261" s="1" t="s">
        <v>75</v>
      </c>
      <c r="O2261" s="1" t="s">
        <v>63</v>
      </c>
      <c r="P2261" s="1" t="s">
        <v>107</v>
      </c>
      <c r="Q2261" s="1" t="s">
        <v>95</v>
      </c>
      <c r="R2261" s="1" t="s">
        <v>28</v>
      </c>
      <c r="S2261" s="1">
        <v>0</v>
      </c>
      <c r="T2261" s="10">
        <v>75500</v>
      </c>
      <c r="U2261" t="str">
        <f t="shared" si="245"/>
        <v>Not Reviewed</v>
      </c>
      <c r="V2261" t="str">
        <f t="shared" si="246"/>
        <v>Not Reviewed</v>
      </c>
      <c r="W2261">
        <f t="shared" si="247"/>
        <v>1</v>
      </c>
      <c r="X2261" t="str">
        <f t="shared" si="248"/>
        <v>Attrited</v>
      </c>
      <c r="Y2261">
        <f t="shared" si="249"/>
        <v>0.47945205479452052</v>
      </c>
      <c r="Z2261" t="str">
        <f t="shared" si="250"/>
        <v>&lt;1 Year</v>
      </c>
      <c r="AA2261" t="str">
        <f t="shared" si="251"/>
        <v>70K–99K</v>
      </c>
    </row>
    <row r="2262" spans="1:27" ht="19.95" customHeight="1" x14ac:dyDescent="0.3">
      <c r="A2262" s="4" t="s">
        <v>2389</v>
      </c>
      <c r="B2262" s="5">
        <v>45372</v>
      </c>
      <c r="C2262" s="6" t="s">
        <v>55</v>
      </c>
      <c r="D2262" s="6" t="s">
        <v>56</v>
      </c>
      <c r="E2262" s="6" t="s">
        <v>23</v>
      </c>
      <c r="F2262" s="6" t="s">
        <v>104</v>
      </c>
      <c r="G2262" s="6" t="s">
        <v>62</v>
      </c>
      <c r="H2262" s="6" t="s">
        <v>43</v>
      </c>
      <c r="I2262" s="6" t="s">
        <v>27</v>
      </c>
      <c r="J2262" s="5">
        <v>45372</v>
      </c>
      <c r="K2262" s="5"/>
      <c r="L2262" s="6" t="s">
        <v>28</v>
      </c>
      <c r="M2262" s="6">
        <v>650</v>
      </c>
      <c r="N2262" s="6" t="s">
        <v>75</v>
      </c>
      <c r="O2262" s="6" t="s">
        <v>63</v>
      </c>
      <c r="P2262" s="6" t="s">
        <v>44</v>
      </c>
      <c r="Q2262" s="6">
        <v>4</v>
      </c>
      <c r="R2262" s="6" t="s">
        <v>32</v>
      </c>
      <c r="S2262" s="6">
        <v>2</v>
      </c>
      <c r="T2262" s="7">
        <v>70000</v>
      </c>
      <c r="U2262" t="str">
        <f t="shared" si="245"/>
        <v>Reviewed</v>
      </c>
      <c r="V2262" t="str">
        <f t="shared" si="246"/>
        <v>exceeds</v>
      </c>
      <c r="W2262">
        <f t="shared" si="247"/>
        <v>0</v>
      </c>
      <c r="X2262" t="str">
        <f t="shared" si="248"/>
        <v>Active</v>
      </c>
      <c r="Y2262">
        <f t="shared" si="249"/>
        <v>1.7808219178082192</v>
      </c>
      <c r="Z2262" t="str">
        <f t="shared" si="250"/>
        <v>1–2 Years</v>
      </c>
      <c r="AA2262" t="str">
        <f t="shared" si="251"/>
        <v>70K–99K</v>
      </c>
    </row>
    <row r="2263" spans="1:27" ht="19.95" customHeight="1" x14ac:dyDescent="0.3">
      <c r="A2263" s="8" t="s">
        <v>2390</v>
      </c>
      <c r="B2263" s="9">
        <v>45549</v>
      </c>
      <c r="C2263" s="1" t="s">
        <v>60</v>
      </c>
      <c r="D2263" s="1" t="s">
        <v>56</v>
      </c>
      <c r="E2263" s="1" t="s">
        <v>40</v>
      </c>
      <c r="F2263" s="1" t="s">
        <v>61</v>
      </c>
      <c r="G2263" s="1" t="s">
        <v>62</v>
      </c>
      <c r="H2263" s="1" t="s">
        <v>26</v>
      </c>
      <c r="I2263" s="1" t="s">
        <v>27</v>
      </c>
      <c r="J2263" s="9">
        <v>45549</v>
      </c>
      <c r="K2263" s="9"/>
      <c r="L2263" s="1" t="s">
        <v>28</v>
      </c>
      <c r="M2263" s="1">
        <v>473</v>
      </c>
      <c r="N2263" s="1" t="s">
        <v>122</v>
      </c>
      <c r="O2263" s="1" t="s">
        <v>43</v>
      </c>
      <c r="P2263" s="1" t="s">
        <v>44</v>
      </c>
      <c r="Q2263" s="1">
        <v>3</v>
      </c>
      <c r="R2263" s="1" t="s">
        <v>37</v>
      </c>
      <c r="S2263" s="1">
        <v>1</v>
      </c>
      <c r="T2263" s="10">
        <v>95000</v>
      </c>
      <c r="U2263" t="str">
        <f t="shared" si="245"/>
        <v>Reviewed</v>
      </c>
      <c r="V2263" t="str">
        <f t="shared" si="246"/>
        <v>meets</v>
      </c>
      <c r="W2263">
        <f t="shared" si="247"/>
        <v>0</v>
      </c>
      <c r="X2263" t="str">
        <f t="shared" si="248"/>
        <v>Active</v>
      </c>
      <c r="Y2263">
        <f t="shared" si="249"/>
        <v>1.295890410958904</v>
      </c>
      <c r="Z2263" t="str">
        <f t="shared" si="250"/>
        <v>1–2 Years</v>
      </c>
      <c r="AA2263" t="str">
        <f t="shared" si="251"/>
        <v>70K–99K</v>
      </c>
    </row>
    <row r="2264" spans="1:27" ht="19.95" customHeight="1" x14ac:dyDescent="0.3">
      <c r="A2264" s="4" t="s">
        <v>2391</v>
      </c>
      <c r="B2264" s="5">
        <v>45782</v>
      </c>
      <c r="C2264" s="6" t="s">
        <v>66</v>
      </c>
      <c r="D2264" s="6" t="s">
        <v>56</v>
      </c>
      <c r="E2264" s="6" t="s">
        <v>67</v>
      </c>
      <c r="F2264" s="6" t="s">
        <v>358</v>
      </c>
      <c r="G2264" s="6" t="s">
        <v>69</v>
      </c>
      <c r="H2264" s="6" t="s">
        <v>49</v>
      </c>
      <c r="I2264" s="6" t="s">
        <v>27</v>
      </c>
      <c r="J2264" s="5">
        <v>45782</v>
      </c>
      <c r="K2264" s="5"/>
      <c r="L2264" s="6" t="s">
        <v>28</v>
      </c>
      <c r="M2264" s="6">
        <v>240</v>
      </c>
      <c r="N2264" s="6" t="s">
        <v>29</v>
      </c>
      <c r="O2264" s="6" t="s">
        <v>63</v>
      </c>
      <c r="P2264" s="6" t="s">
        <v>31</v>
      </c>
      <c r="Q2264" s="6">
        <v>3</v>
      </c>
      <c r="R2264" s="6" t="s">
        <v>37</v>
      </c>
      <c r="S2264" s="6">
        <v>1</v>
      </c>
      <c r="T2264" s="7">
        <v>117000</v>
      </c>
      <c r="U2264" t="str">
        <f t="shared" si="245"/>
        <v>Reviewed</v>
      </c>
      <c r="V2264" t="str">
        <f t="shared" si="246"/>
        <v>meets</v>
      </c>
      <c r="W2264">
        <f t="shared" si="247"/>
        <v>0</v>
      </c>
      <c r="X2264" t="str">
        <f t="shared" si="248"/>
        <v>Active</v>
      </c>
      <c r="Y2264">
        <f t="shared" si="249"/>
        <v>0.65753424657534243</v>
      </c>
      <c r="Z2264" t="str">
        <f t="shared" si="250"/>
        <v>&lt;1 Year</v>
      </c>
      <c r="AA2264" t="str">
        <f t="shared" si="251"/>
        <v>100K–129K</v>
      </c>
    </row>
    <row r="2265" spans="1:27" ht="19.95" customHeight="1" x14ac:dyDescent="0.3">
      <c r="A2265" s="8" t="s">
        <v>2392</v>
      </c>
      <c r="B2265" s="9">
        <v>45561</v>
      </c>
      <c r="C2265" s="1" t="s">
        <v>71</v>
      </c>
      <c r="D2265" s="1" t="s">
        <v>72</v>
      </c>
      <c r="E2265" s="1" t="s">
        <v>23</v>
      </c>
      <c r="F2265" s="1" t="s">
        <v>99</v>
      </c>
      <c r="G2265" s="1" t="s">
        <v>36</v>
      </c>
      <c r="H2265" s="1" t="s">
        <v>49</v>
      </c>
      <c r="I2265" s="1" t="s">
        <v>27</v>
      </c>
      <c r="J2265" s="9">
        <v>45561</v>
      </c>
      <c r="K2265" s="9"/>
      <c r="L2265" s="1" t="s">
        <v>28</v>
      </c>
      <c r="M2265" s="1">
        <v>461</v>
      </c>
      <c r="N2265" s="1" t="s">
        <v>52</v>
      </c>
      <c r="O2265" s="1" t="s">
        <v>63</v>
      </c>
      <c r="P2265" s="1" t="s">
        <v>44</v>
      </c>
      <c r="Q2265" s="1">
        <v>1</v>
      </c>
      <c r="R2265" s="1" t="s">
        <v>53</v>
      </c>
      <c r="S2265" s="1">
        <v>1</v>
      </c>
      <c r="T2265" s="10">
        <v>127500</v>
      </c>
      <c r="U2265" t="str">
        <f t="shared" si="245"/>
        <v>Reviewed</v>
      </c>
      <c r="V2265" t="str">
        <f t="shared" si="246"/>
        <v>needs_support</v>
      </c>
      <c r="W2265">
        <f t="shared" si="247"/>
        <v>0</v>
      </c>
      <c r="X2265" t="str">
        <f t="shared" si="248"/>
        <v>Active</v>
      </c>
      <c r="Y2265">
        <f t="shared" si="249"/>
        <v>1.263013698630137</v>
      </c>
      <c r="Z2265" t="str">
        <f t="shared" si="250"/>
        <v>1–2 Years</v>
      </c>
      <c r="AA2265" t="str">
        <f t="shared" si="251"/>
        <v>100K–129K</v>
      </c>
    </row>
    <row r="2266" spans="1:27" ht="19.95" customHeight="1" x14ac:dyDescent="0.3">
      <c r="A2266" s="4" t="s">
        <v>2393</v>
      </c>
      <c r="B2266" s="5">
        <v>44966</v>
      </c>
      <c r="C2266" s="6" t="s">
        <v>77</v>
      </c>
      <c r="D2266" s="6" t="s">
        <v>72</v>
      </c>
      <c r="E2266" s="6" t="s">
        <v>40</v>
      </c>
      <c r="F2266" s="6" t="s">
        <v>78</v>
      </c>
      <c r="G2266" s="6" t="s">
        <v>79</v>
      </c>
      <c r="H2266" s="6" t="s">
        <v>49</v>
      </c>
      <c r="I2266" s="6" t="s">
        <v>27</v>
      </c>
      <c r="J2266" s="5">
        <v>44966</v>
      </c>
      <c r="K2266" s="5"/>
      <c r="L2266" s="6" t="s">
        <v>28</v>
      </c>
      <c r="M2266" s="6">
        <v>1056</v>
      </c>
      <c r="N2266" s="6" t="s">
        <v>29</v>
      </c>
      <c r="O2266" s="6" t="s">
        <v>30</v>
      </c>
      <c r="P2266" s="6" t="s">
        <v>64</v>
      </c>
      <c r="Q2266" s="6">
        <v>4</v>
      </c>
      <c r="R2266" s="6" t="s">
        <v>32</v>
      </c>
      <c r="S2266" s="6">
        <v>3</v>
      </c>
      <c r="T2266" s="7">
        <v>118000</v>
      </c>
      <c r="U2266" t="str">
        <f t="shared" si="245"/>
        <v>Reviewed</v>
      </c>
      <c r="V2266" t="str">
        <f t="shared" si="246"/>
        <v>exceeds</v>
      </c>
      <c r="W2266">
        <f t="shared" si="247"/>
        <v>0</v>
      </c>
      <c r="X2266" t="str">
        <f t="shared" si="248"/>
        <v>Active</v>
      </c>
      <c r="Y2266">
        <f t="shared" si="249"/>
        <v>2.893150684931507</v>
      </c>
      <c r="Z2266" t="str">
        <f t="shared" si="250"/>
        <v>2–3 Years</v>
      </c>
      <c r="AA2266" t="str">
        <f t="shared" si="251"/>
        <v>100K–129K</v>
      </c>
    </row>
    <row r="2267" spans="1:27" ht="19.95" customHeight="1" x14ac:dyDescent="0.3">
      <c r="A2267" s="8" t="s">
        <v>2394</v>
      </c>
      <c r="B2267" s="9">
        <v>45886</v>
      </c>
      <c r="C2267" s="1" t="s">
        <v>81</v>
      </c>
      <c r="D2267" s="1" t="s">
        <v>72</v>
      </c>
      <c r="E2267" s="1" t="s">
        <v>23</v>
      </c>
      <c r="F2267" s="1" t="s">
        <v>82</v>
      </c>
      <c r="G2267" s="1" t="s">
        <v>83</v>
      </c>
      <c r="H2267" s="1" t="s">
        <v>26</v>
      </c>
      <c r="I2267" s="1" t="s">
        <v>27</v>
      </c>
      <c r="J2267" s="9">
        <v>45886</v>
      </c>
      <c r="K2267" s="9"/>
      <c r="L2267" s="1" t="s">
        <v>28</v>
      </c>
      <c r="M2267" s="1">
        <v>136</v>
      </c>
      <c r="N2267" s="1" t="s">
        <v>52</v>
      </c>
      <c r="O2267" s="1" t="s">
        <v>30</v>
      </c>
      <c r="P2267" s="1" t="s">
        <v>107</v>
      </c>
      <c r="Q2267" s="1" t="s">
        <v>95</v>
      </c>
      <c r="R2267" s="1" t="s">
        <v>28</v>
      </c>
      <c r="S2267" s="1">
        <v>0</v>
      </c>
      <c r="T2267" s="10">
        <v>82000</v>
      </c>
      <c r="U2267" t="str">
        <f t="shared" si="245"/>
        <v>Not Reviewed</v>
      </c>
      <c r="V2267" t="str">
        <f t="shared" si="246"/>
        <v>Not Reviewed</v>
      </c>
      <c r="W2267">
        <f t="shared" si="247"/>
        <v>0</v>
      </c>
      <c r="X2267" t="str">
        <f t="shared" si="248"/>
        <v>Active</v>
      </c>
      <c r="Y2267">
        <f t="shared" si="249"/>
        <v>0.37260273972602742</v>
      </c>
      <c r="Z2267" t="str">
        <f t="shared" si="250"/>
        <v>&lt;1 Year</v>
      </c>
      <c r="AA2267" t="str">
        <f t="shared" si="251"/>
        <v>70K–99K</v>
      </c>
    </row>
    <row r="2268" spans="1:27" ht="19.95" customHeight="1" x14ac:dyDescent="0.3">
      <c r="A2268" s="4" t="s">
        <v>2395</v>
      </c>
      <c r="B2268" s="5">
        <v>45195</v>
      </c>
      <c r="C2268" s="6" t="s">
        <v>86</v>
      </c>
      <c r="D2268" s="6" t="s">
        <v>87</v>
      </c>
      <c r="E2268" s="6" t="s">
        <v>67</v>
      </c>
      <c r="F2268" s="6" t="s">
        <v>116</v>
      </c>
      <c r="G2268" s="6" t="s">
        <v>89</v>
      </c>
      <c r="H2268" s="6" t="s">
        <v>26</v>
      </c>
      <c r="I2268" s="6" t="s">
        <v>27</v>
      </c>
      <c r="J2268" s="5">
        <v>45195</v>
      </c>
      <c r="K2268" s="5"/>
      <c r="L2268" s="6" t="s">
        <v>28</v>
      </c>
      <c r="M2268" s="6">
        <v>827</v>
      </c>
      <c r="N2268" s="6" t="s">
        <v>122</v>
      </c>
      <c r="O2268" s="6" t="s">
        <v>63</v>
      </c>
      <c r="P2268" s="6" t="s">
        <v>44</v>
      </c>
      <c r="Q2268" s="6">
        <v>5</v>
      </c>
      <c r="R2268" s="6" t="s">
        <v>119</v>
      </c>
      <c r="S2268" s="6">
        <v>2</v>
      </c>
      <c r="T2268" s="7">
        <v>83500</v>
      </c>
      <c r="U2268" t="str">
        <f t="shared" si="245"/>
        <v>Reviewed</v>
      </c>
      <c r="V2268" t="str">
        <f t="shared" si="246"/>
        <v>outstanding</v>
      </c>
      <c r="W2268">
        <f t="shared" si="247"/>
        <v>0</v>
      </c>
      <c r="X2268" t="str">
        <f t="shared" si="248"/>
        <v>Active</v>
      </c>
      <c r="Y2268">
        <f t="shared" si="249"/>
        <v>2.2657534246575342</v>
      </c>
      <c r="Z2268" t="str">
        <f t="shared" si="250"/>
        <v>2–3 Years</v>
      </c>
      <c r="AA2268" t="str">
        <f t="shared" si="251"/>
        <v>70K–99K</v>
      </c>
    </row>
    <row r="2269" spans="1:27" ht="19.95" customHeight="1" x14ac:dyDescent="0.3">
      <c r="A2269" s="8" t="s">
        <v>2396</v>
      </c>
      <c r="B2269" s="9">
        <v>45523</v>
      </c>
      <c r="C2269" s="1" t="s">
        <v>91</v>
      </c>
      <c r="D2269" s="1" t="s">
        <v>87</v>
      </c>
      <c r="E2269" s="1" t="s">
        <v>92</v>
      </c>
      <c r="F2269" s="1" t="s">
        <v>93</v>
      </c>
      <c r="G2269" s="1" t="s">
        <v>94</v>
      </c>
      <c r="H2269" s="1" t="s">
        <v>26</v>
      </c>
      <c r="I2269" s="1" t="s">
        <v>27</v>
      </c>
      <c r="J2269" s="9">
        <v>45523</v>
      </c>
      <c r="K2269" s="9"/>
      <c r="L2269" s="1" t="s">
        <v>28</v>
      </c>
      <c r="M2269" s="1">
        <v>499</v>
      </c>
      <c r="N2269" s="1" t="s">
        <v>29</v>
      </c>
      <c r="O2269" s="1" t="s">
        <v>43</v>
      </c>
      <c r="P2269" s="1" t="s">
        <v>44</v>
      </c>
      <c r="Q2269" s="1">
        <v>4</v>
      </c>
      <c r="R2269" s="1" t="s">
        <v>32</v>
      </c>
      <c r="S2269" s="1">
        <v>1</v>
      </c>
      <c r="T2269" s="10">
        <v>93000</v>
      </c>
      <c r="U2269" t="str">
        <f t="shared" si="245"/>
        <v>Reviewed</v>
      </c>
      <c r="V2269" t="str">
        <f t="shared" si="246"/>
        <v>exceeds</v>
      </c>
      <c r="W2269">
        <f t="shared" si="247"/>
        <v>0</v>
      </c>
      <c r="X2269" t="str">
        <f t="shared" si="248"/>
        <v>Active</v>
      </c>
      <c r="Y2269">
        <f t="shared" si="249"/>
        <v>1.3671232876712329</v>
      </c>
      <c r="Z2269" t="str">
        <f t="shared" si="250"/>
        <v>1–2 Years</v>
      </c>
      <c r="AA2269" t="str">
        <f t="shared" si="251"/>
        <v>70K–99K</v>
      </c>
    </row>
    <row r="2270" spans="1:27" ht="19.95" customHeight="1" x14ac:dyDescent="0.3">
      <c r="A2270" s="4" t="s">
        <v>2397</v>
      </c>
      <c r="B2270" s="5">
        <v>45514</v>
      </c>
      <c r="C2270" s="6" t="s">
        <v>21</v>
      </c>
      <c r="D2270" s="6" t="s">
        <v>22</v>
      </c>
      <c r="E2270" s="6" t="s">
        <v>23</v>
      </c>
      <c r="F2270" s="6" t="s">
        <v>35</v>
      </c>
      <c r="G2270" s="6" t="s">
        <v>36</v>
      </c>
      <c r="H2270" s="6" t="s">
        <v>26</v>
      </c>
      <c r="I2270" s="6" t="s">
        <v>27</v>
      </c>
      <c r="J2270" s="5">
        <v>45514</v>
      </c>
      <c r="K2270" s="5"/>
      <c r="L2270" s="6" t="s">
        <v>28</v>
      </c>
      <c r="M2270" s="6">
        <v>508</v>
      </c>
      <c r="N2270" s="6" t="s">
        <v>122</v>
      </c>
      <c r="O2270" s="6" t="s">
        <v>63</v>
      </c>
      <c r="P2270" s="6" t="s">
        <v>107</v>
      </c>
      <c r="Q2270" s="6">
        <v>2</v>
      </c>
      <c r="R2270" s="6" t="s">
        <v>53</v>
      </c>
      <c r="S2270" s="6">
        <v>1</v>
      </c>
      <c r="T2270" s="7">
        <v>73500</v>
      </c>
      <c r="U2270" t="str">
        <f t="shared" si="245"/>
        <v>Reviewed</v>
      </c>
      <c r="V2270" t="str">
        <f t="shared" si="246"/>
        <v>needs_support</v>
      </c>
      <c r="W2270">
        <f t="shared" si="247"/>
        <v>0</v>
      </c>
      <c r="X2270" t="str">
        <f t="shared" si="248"/>
        <v>Active</v>
      </c>
      <c r="Y2270">
        <f t="shared" si="249"/>
        <v>1.3917808219178083</v>
      </c>
      <c r="Z2270" t="str">
        <f t="shared" si="250"/>
        <v>1–2 Years</v>
      </c>
      <c r="AA2270" t="str">
        <f t="shared" si="251"/>
        <v>70K–99K</v>
      </c>
    </row>
    <row r="2271" spans="1:27" ht="19.95" customHeight="1" x14ac:dyDescent="0.3">
      <c r="A2271" s="8" t="s">
        <v>2398</v>
      </c>
      <c r="B2271" s="9">
        <v>45158</v>
      </c>
      <c r="C2271" s="1" t="s">
        <v>34</v>
      </c>
      <c r="D2271" s="1" t="s">
        <v>22</v>
      </c>
      <c r="E2271" s="1" t="s">
        <v>23</v>
      </c>
      <c r="F2271" s="1" t="s">
        <v>24</v>
      </c>
      <c r="G2271" s="1" t="s">
        <v>25</v>
      </c>
      <c r="H2271" s="1" t="s">
        <v>26</v>
      </c>
      <c r="I2271" s="1" t="s">
        <v>27</v>
      </c>
      <c r="J2271" s="9">
        <v>45158</v>
      </c>
      <c r="K2271" s="9"/>
      <c r="L2271" s="1" t="s">
        <v>28</v>
      </c>
      <c r="M2271" s="1">
        <v>864</v>
      </c>
      <c r="N2271" s="1" t="s">
        <v>52</v>
      </c>
      <c r="O2271" s="1" t="s">
        <v>30</v>
      </c>
      <c r="P2271" s="1" t="s">
        <v>133</v>
      </c>
      <c r="Q2271" s="1">
        <v>3</v>
      </c>
      <c r="R2271" s="1" t="s">
        <v>37</v>
      </c>
      <c r="S2271" s="1">
        <v>2</v>
      </c>
      <c r="T2271" s="10">
        <v>103000</v>
      </c>
      <c r="U2271" t="str">
        <f t="shared" si="245"/>
        <v>Reviewed</v>
      </c>
      <c r="V2271" t="str">
        <f t="shared" si="246"/>
        <v>meets</v>
      </c>
      <c r="W2271">
        <f t="shared" si="247"/>
        <v>0</v>
      </c>
      <c r="X2271" t="str">
        <f t="shared" si="248"/>
        <v>Active</v>
      </c>
      <c r="Y2271">
        <f t="shared" si="249"/>
        <v>2.3671232876712329</v>
      </c>
      <c r="Z2271" t="str">
        <f t="shared" si="250"/>
        <v>2–3 Years</v>
      </c>
      <c r="AA2271" t="str">
        <f t="shared" si="251"/>
        <v>100K–129K</v>
      </c>
    </row>
    <row r="2272" spans="1:27" ht="19.95" customHeight="1" x14ac:dyDescent="0.3">
      <c r="A2272" s="4" t="s">
        <v>2399</v>
      </c>
      <c r="B2272" s="5">
        <v>45216</v>
      </c>
      <c r="C2272" s="6" t="s">
        <v>39</v>
      </c>
      <c r="D2272" s="6" t="s">
        <v>22</v>
      </c>
      <c r="E2272" s="6" t="s">
        <v>40</v>
      </c>
      <c r="F2272" s="6" t="s">
        <v>101</v>
      </c>
      <c r="G2272" s="6" t="s">
        <v>48</v>
      </c>
      <c r="H2272" s="6" t="s">
        <v>26</v>
      </c>
      <c r="I2272" s="6" t="s">
        <v>27</v>
      </c>
      <c r="J2272" s="5">
        <v>45216</v>
      </c>
      <c r="K2272" s="5"/>
      <c r="L2272" s="6" t="s">
        <v>28</v>
      </c>
      <c r="M2272" s="6">
        <v>806</v>
      </c>
      <c r="N2272" s="6" t="s">
        <v>52</v>
      </c>
      <c r="O2272" s="6" t="s">
        <v>63</v>
      </c>
      <c r="P2272" s="6" t="s">
        <v>64</v>
      </c>
      <c r="Q2272" s="6">
        <v>3</v>
      </c>
      <c r="R2272" s="6" t="s">
        <v>37</v>
      </c>
      <c r="S2272" s="6">
        <v>2</v>
      </c>
      <c r="T2272" s="7">
        <v>80000</v>
      </c>
      <c r="U2272" t="str">
        <f t="shared" si="245"/>
        <v>Reviewed</v>
      </c>
      <c r="V2272" t="str">
        <f t="shared" si="246"/>
        <v>meets</v>
      </c>
      <c r="W2272">
        <f t="shared" si="247"/>
        <v>0</v>
      </c>
      <c r="X2272" t="str">
        <f t="shared" si="248"/>
        <v>Active</v>
      </c>
      <c r="Y2272">
        <f t="shared" si="249"/>
        <v>2.2082191780821918</v>
      </c>
      <c r="Z2272" t="str">
        <f t="shared" si="250"/>
        <v>2–3 Years</v>
      </c>
      <c r="AA2272" t="str">
        <f t="shared" si="251"/>
        <v>70K–99K</v>
      </c>
    </row>
    <row r="2273" spans="1:27" ht="19.95" customHeight="1" x14ac:dyDescent="0.3">
      <c r="A2273" s="8" t="s">
        <v>2400</v>
      </c>
      <c r="B2273" s="9">
        <v>44960</v>
      </c>
      <c r="C2273" s="1" t="s">
        <v>46</v>
      </c>
      <c r="D2273" s="1" t="s">
        <v>22</v>
      </c>
      <c r="E2273" s="1" t="s">
        <v>40</v>
      </c>
      <c r="F2273" s="1" t="s">
        <v>47</v>
      </c>
      <c r="G2273" s="1" t="s">
        <v>48</v>
      </c>
      <c r="H2273" s="1" t="s">
        <v>49</v>
      </c>
      <c r="I2273" s="1" t="s">
        <v>27</v>
      </c>
      <c r="J2273" s="9">
        <v>44960</v>
      </c>
      <c r="K2273" s="9"/>
      <c r="L2273" s="1" t="s">
        <v>28</v>
      </c>
      <c r="M2273" s="1">
        <v>1062</v>
      </c>
      <c r="N2273" s="1" t="s">
        <v>75</v>
      </c>
      <c r="O2273" s="1" t="s">
        <v>63</v>
      </c>
      <c r="P2273" s="1" t="s">
        <v>64</v>
      </c>
      <c r="Q2273" s="1">
        <v>3</v>
      </c>
      <c r="R2273" s="1" t="s">
        <v>37</v>
      </c>
      <c r="S2273" s="1">
        <v>3</v>
      </c>
      <c r="T2273" s="10">
        <v>131000</v>
      </c>
      <c r="U2273" t="str">
        <f t="shared" si="245"/>
        <v>Reviewed</v>
      </c>
      <c r="V2273" t="str">
        <f t="shared" si="246"/>
        <v>meets</v>
      </c>
      <c r="W2273">
        <f t="shared" si="247"/>
        <v>0</v>
      </c>
      <c r="X2273" t="str">
        <f t="shared" si="248"/>
        <v>Active</v>
      </c>
      <c r="Y2273">
        <f t="shared" si="249"/>
        <v>2.9095890410958902</v>
      </c>
      <c r="Z2273" t="str">
        <f t="shared" si="250"/>
        <v>2–3 Years</v>
      </c>
      <c r="AA2273" t="str">
        <f t="shared" si="251"/>
        <v>130K+</v>
      </c>
    </row>
    <row r="2274" spans="1:27" ht="19.95" customHeight="1" x14ac:dyDescent="0.3">
      <c r="A2274" s="4" t="s">
        <v>2401</v>
      </c>
      <c r="B2274" s="5">
        <v>45630</v>
      </c>
      <c r="C2274" s="6" t="s">
        <v>55</v>
      </c>
      <c r="D2274" s="6" t="s">
        <v>56</v>
      </c>
      <c r="E2274" s="6" t="s">
        <v>23</v>
      </c>
      <c r="F2274" s="6" t="s">
        <v>190</v>
      </c>
      <c r="G2274" s="6" t="s">
        <v>58</v>
      </c>
      <c r="H2274" s="6" t="s">
        <v>49</v>
      </c>
      <c r="I2274" s="6" t="s">
        <v>50</v>
      </c>
      <c r="J2274" s="5">
        <v>45630</v>
      </c>
      <c r="K2274" s="5">
        <v>45823</v>
      </c>
      <c r="L2274" s="6" t="s">
        <v>159</v>
      </c>
      <c r="M2274" s="6">
        <v>193</v>
      </c>
      <c r="N2274" s="6" t="s">
        <v>122</v>
      </c>
      <c r="O2274" s="6" t="s">
        <v>105</v>
      </c>
      <c r="P2274" s="6" t="s">
        <v>31</v>
      </c>
      <c r="Q2274" s="6">
        <v>4</v>
      </c>
      <c r="R2274" s="6" t="s">
        <v>32</v>
      </c>
      <c r="S2274" s="6">
        <v>1</v>
      </c>
      <c r="T2274" s="7">
        <v>124000</v>
      </c>
      <c r="U2274" t="str">
        <f t="shared" si="245"/>
        <v>Reviewed</v>
      </c>
      <c r="V2274" t="str">
        <f t="shared" si="246"/>
        <v>exceeds</v>
      </c>
      <c r="W2274">
        <f t="shared" si="247"/>
        <v>1</v>
      </c>
      <c r="X2274" t="str">
        <f t="shared" si="248"/>
        <v>Attrited</v>
      </c>
      <c r="Y2274">
        <f t="shared" si="249"/>
        <v>0.52876712328767128</v>
      </c>
      <c r="Z2274" t="str">
        <f t="shared" si="250"/>
        <v>&lt;1 Year</v>
      </c>
      <c r="AA2274" t="str">
        <f t="shared" si="251"/>
        <v>100K–129K</v>
      </c>
    </row>
    <row r="2275" spans="1:27" ht="19.95" customHeight="1" x14ac:dyDescent="0.3">
      <c r="A2275" s="8" t="s">
        <v>2402</v>
      </c>
      <c r="B2275" s="9">
        <v>45168</v>
      </c>
      <c r="C2275" s="1" t="s">
        <v>60</v>
      </c>
      <c r="D2275" s="1" t="s">
        <v>56</v>
      </c>
      <c r="E2275" s="1" t="s">
        <v>40</v>
      </c>
      <c r="F2275" s="1" t="s">
        <v>61</v>
      </c>
      <c r="G2275" s="1" t="s">
        <v>62</v>
      </c>
      <c r="H2275" s="1" t="s">
        <v>26</v>
      </c>
      <c r="I2275" s="1" t="s">
        <v>27</v>
      </c>
      <c r="J2275" s="9">
        <v>45168</v>
      </c>
      <c r="K2275" s="9"/>
      <c r="L2275" s="1" t="s">
        <v>28</v>
      </c>
      <c r="M2275" s="1">
        <v>854</v>
      </c>
      <c r="N2275" s="1" t="s">
        <v>29</v>
      </c>
      <c r="O2275" s="1" t="s">
        <v>63</v>
      </c>
      <c r="P2275" s="1" t="s">
        <v>64</v>
      </c>
      <c r="Q2275" s="1">
        <v>3</v>
      </c>
      <c r="R2275" s="1" t="s">
        <v>37</v>
      </c>
      <c r="S2275" s="1">
        <v>2</v>
      </c>
      <c r="T2275" s="10">
        <v>87500</v>
      </c>
      <c r="U2275" t="str">
        <f t="shared" si="245"/>
        <v>Reviewed</v>
      </c>
      <c r="V2275" t="str">
        <f t="shared" si="246"/>
        <v>meets</v>
      </c>
      <c r="W2275">
        <f t="shared" si="247"/>
        <v>0</v>
      </c>
      <c r="X2275" t="str">
        <f t="shared" si="248"/>
        <v>Active</v>
      </c>
      <c r="Y2275">
        <f t="shared" si="249"/>
        <v>2.3397260273972602</v>
      </c>
      <c r="Z2275" t="str">
        <f t="shared" si="250"/>
        <v>2–3 Years</v>
      </c>
      <c r="AA2275" t="str">
        <f t="shared" si="251"/>
        <v>70K–99K</v>
      </c>
    </row>
    <row r="2276" spans="1:27" ht="19.95" customHeight="1" x14ac:dyDescent="0.3">
      <c r="A2276" s="4" t="s">
        <v>2403</v>
      </c>
      <c r="B2276" s="5">
        <v>45216</v>
      </c>
      <c r="C2276" s="6" t="s">
        <v>66</v>
      </c>
      <c r="D2276" s="6" t="s">
        <v>56</v>
      </c>
      <c r="E2276" s="6" t="s">
        <v>67</v>
      </c>
      <c r="F2276" s="6" t="s">
        <v>193</v>
      </c>
      <c r="G2276" s="6" t="s">
        <v>69</v>
      </c>
      <c r="H2276" s="6" t="s">
        <v>43</v>
      </c>
      <c r="I2276" s="6" t="s">
        <v>27</v>
      </c>
      <c r="J2276" s="5">
        <v>45216</v>
      </c>
      <c r="K2276" s="5"/>
      <c r="L2276" s="6" t="s">
        <v>28</v>
      </c>
      <c r="M2276" s="6">
        <v>806</v>
      </c>
      <c r="N2276" s="6" t="s">
        <v>29</v>
      </c>
      <c r="O2276" s="6" t="s">
        <v>105</v>
      </c>
      <c r="P2276" s="6" t="s">
        <v>107</v>
      </c>
      <c r="Q2276" s="6">
        <v>4</v>
      </c>
      <c r="R2276" s="6" t="s">
        <v>32</v>
      </c>
      <c r="S2276" s="6">
        <v>2</v>
      </c>
      <c r="T2276" s="7">
        <v>71000</v>
      </c>
      <c r="U2276" t="str">
        <f t="shared" si="245"/>
        <v>Reviewed</v>
      </c>
      <c r="V2276" t="str">
        <f t="shared" si="246"/>
        <v>exceeds</v>
      </c>
      <c r="W2276">
        <f t="shared" si="247"/>
        <v>0</v>
      </c>
      <c r="X2276" t="str">
        <f t="shared" si="248"/>
        <v>Active</v>
      </c>
      <c r="Y2276">
        <f t="shared" si="249"/>
        <v>2.2082191780821918</v>
      </c>
      <c r="Z2276" t="str">
        <f t="shared" si="250"/>
        <v>2–3 Years</v>
      </c>
      <c r="AA2276" t="str">
        <f t="shared" si="251"/>
        <v>70K–99K</v>
      </c>
    </row>
    <row r="2277" spans="1:27" ht="19.95" customHeight="1" x14ac:dyDescent="0.3">
      <c r="A2277" s="8" t="s">
        <v>2404</v>
      </c>
      <c r="B2277" s="9">
        <v>45658</v>
      </c>
      <c r="C2277" s="1" t="s">
        <v>71</v>
      </c>
      <c r="D2277" s="1" t="s">
        <v>72</v>
      </c>
      <c r="E2277" s="1" t="s">
        <v>23</v>
      </c>
      <c r="F2277" s="1" t="s">
        <v>129</v>
      </c>
      <c r="G2277" s="1" t="s">
        <v>74</v>
      </c>
      <c r="H2277" s="1" t="s">
        <v>43</v>
      </c>
      <c r="I2277" s="1" t="s">
        <v>27</v>
      </c>
      <c r="J2277" s="9">
        <v>45658</v>
      </c>
      <c r="K2277" s="9"/>
      <c r="L2277" s="1" t="s">
        <v>28</v>
      </c>
      <c r="M2277" s="1">
        <v>364</v>
      </c>
      <c r="N2277" s="1" t="s">
        <v>29</v>
      </c>
      <c r="O2277" s="1" t="s">
        <v>63</v>
      </c>
      <c r="P2277" s="1" t="s">
        <v>107</v>
      </c>
      <c r="Q2277" s="1">
        <v>2</v>
      </c>
      <c r="R2277" s="1" t="s">
        <v>53</v>
      </c>
      <c r="S2277" s="1">
        <v>1</v>
      </c>
      <c r="T2277" s="10">
        <v>74000</v>
      </c>
      <c r="U2277" t="str">
        <f t="shared" si="245"/>
        <v>Reviewed</v>
      </c>
      <c r="V2277" t="str">
        <f t="shared" si="246"/>
        <v>needs_support</v>
      </c>
      <c r="W2277">
        <f t="shared" si="247"/>
        <v>0</v>
      </c>
      <c r="X2277" t="str">
        <f t="shared" si="248"/>
        <v>Active</v>
      </c>
      <c r="Y2277">
        <f t="shared" si="249"/>
        <v>0.99726027397260275</v>
      </c>
      <c r="Z2277" t="str">
        <f t="shared" si="250"/>
        <v>&lt;1 Year</v>
      </c>
      <c r="AA2277" t="str">
        <f t="shared" si="251"/>
        <v>70K–99K</v>
      </c>
    </row>
    <row r="2278" spans="1:27" ht="19.95" customHeight="1" x14ac:dyDescent="0.3">
      <c r="A2278" s="4" t="s">
        <v>2405</v>
      </c>
      <c r="B2278" s="5">
        <v>45463</v>
      </c>
      <c r="C2278" s="6" t="s">
        <v>77</v>
      </c>
      <c r="D2278" s="6" t="s">
        <v>72</v>
      </c>
      <c r="E2278" s="6" t="s">
        <v>40</v>
      </c>
      <c r="F2278" s="6" t="s">
        <v>131</v>
      </c>
      <c r="G2278" s="6" t="s">
        <v>79</v>
      </c>
      <c r="H2278" s="6" t="s">
        <v>26</v>
      </c>
      <c r="I2278" s="6" t="s">
        <v>27</v>
      </c>
      <c r="J2278" s="5">
        <v>45463</v>
      </c>
      <c r="K2278" s="5"/>
      <c r="L2278" s="6" t="s">
        <v>28</v>
      </c>
      <c r="M2278" s="6">
        <v>559</v>
      </c>
      <c r="N2278" s="6" t="s">
        <v>52</v>
      </c>
      <c r="O2278" s="6" t="s">
        <v>170</v>
      </c>
      <c r="P2278" s="6" t="s">
        <v>133</v>
      </c>
      <c r="Q2278" s="6">
        <v>3</v>
      </c>
      <c r="R2278" s="6" t="s">
        <v>37</v>
      </c>
      <c r="S2278" s="6">
        <v>2</v>
      </c>
      <c r="T2278" s="7">
        <v>82500</v>
      </c>
      <c r="U2278" t="str">
        <f t="shared" si="245"/>
        <v>Reviewed</v>
      </c>
      <c r="V2278" t="str">
        <f t="shared" si="246"/>
        <v>meets</v>
      </c>
      <c r="W2278">
        <f t="shared" si="247"/>
        <v>0</v>
      </c>
      <c r="X2278" t="str">
        <f t="shared" si="248"/>
        <v>Active</v>
      </c>
      <c r="Y2278">
        <f t="shared" si="249"/>
        <v>1.5315068493150685</v>
      </c>
      <c r="Z2278" t="str">
        <f t="shared" si="250"/>
        <v>1–2 Years</v>
      </c>
      <c r="AA2278" t="str">
        <f t="shared" si="251"/>
        <v>70K–99K</v>
      </c>
    </row>
    <row r="2279" spans="1:27" ht="19.95" customHeight="1" x14ac:dyDescent="0.3">
      <c r="A2279" s="8" t="s">
        <v>2406</v>
      </c>
      <c r="B2279" s="9">
        <v>45421</v>
      </c>
      <c r="C2279" s="1" t="s">
        <v>81</v>
      </c>
      <c r="D2279" s="1" t="s">
        <v>72</v>
      </c>
      <c r="E2279" s="1" t="s">
        <v>23</v>
      </c>
      <c r="F2279" s="1" t="s">
        <v>82</v>
      </c>
      <c r="G2279" s="1" t="s">
        <v>83</v>
      </c>
      <c r="H2279" s="1" t="s">
        <v>26</v>
      </c>
      <c r="I2279" s="1" t="s">
        <v>50</v>
      </c>
      <c r="J2279" s="9">
        <v>45421</v>
      </c>
      <c r="K2279" s="9">
        <v>45620</v>
      </c>
      <c r="L2279" s="1" t="s">
        <v>51</v>
      </c>
      <c r="M2279" s="1">
        <v>199</v>
      </c>
      <c r="N2279" s="1" t="s">
        <v>29</v>
      </c>
      <c r="O2279" s="1" t="s">
        <v>30</v>
      </c>
      <c r="P2279" s="1" t="s">
        <v>44</v>
      </c>
      <c r="Q2279" s="1">
        <v>1</v>
      </c>
      <c r="R2279" s="1" t="s">
        <v>53</v>
      </c>
      <c r="S2279" s="1">
        <v>1</v>
      </c>
      <c r="T2279" s="10">
        <v>89500</v>
      </c>
      <c r="U2279" t="str">
        <f t="shared" si="245"/>
        <v>Reviewed</v>
      </c>
      <c r="V2279" t="str">
        <f t="shared" si="246"/>
        <v>needs_support</v>
      </c>
      <c r="W2279">
        <f t="shared" si="247"/>
        <v>1</v>
      </c>
      <c r="X2279" t="str">
        <f t="shared" si="248"/>
        <v>Attrited</v>
      </c>
      <c r="Y2279">
        <f t="shared" si="249"/>
        <v>0.54520547945205478</v>
      </c>
      <c r="Z2279" t="str">
        <f t="shared" si="250"/>
        <v>&lt;1 Year</v>
      </c>
      <c r="AA2279" t="str">
        <f t="shared" si="251"/>
        <v>70K–99K</v>
      </c>
    </row>
    <row r="2280" spans="1:27" ht="19.95" customHeight="1" x14ac:dyDescent="0.3">
      <c r="A2280" s="4" t="s">
        <v>2407</v>
      </c>
      <c r="B2280" s="5">
        <v>45418</v>
      </c>
      <c r="C2280" s="6" t="s">
        <v>86</v>
      </c>
      <c r="D2280" s="6" t="s">
        <v>87</v>
      </c>
      <c r="E2280" s="6" t="s">
        <v>67</v>
      </c>
      <c r="F2280" s="6" t="s">
        <v>135</v>
      </c>
      <c r="G2280" s="6" t="s">
        <v>89</v>
      </c>
      <c r="H2280" s="6" t="s">
        <v>43</v>
      </c>
      <c r="I2280" s="6" t="s">
        <v>27</v>
      </c>
      <c r="J2280" s="5">
        <v>45418</v>
      </c>
      <c r="K2280" s="5"/>
      <c r="L2280" s="6" t="s">
        <v>28</v>
      </c>
      <c r="M2280" s="6">
        <v>604</v>
      </c>
      <c r="N2280" s="6" t="s">
        <v>75</v>
      </c>
      <c r="O2280" s="6" t="s">
        <v>30</v>
      </c>
      <c r="P2280" s="6" t="s">
        <v>44</v>
      </c>
      <c r="Q2280" s="6">
        <v>1</v>
      </c>
      <c r="R2280" s="6" t="s">
        <v>53</v>
      </c>
      <c r="S2280" s="6">
        <v>2</v>
      </c>
      <c r="T2280" s="7">
        <v>78000</v>
      </c>
      <c r="U2280" t="str">
        <f t="shared" si="245"/>
        <v>Reviewed</v>
      </c>
      <c r="V2280" t="str">
        <f t="shared" si="246"/>
        <v>needs_support</v>
      </c>
      <c r="W2280">
        <f t="shared" si="247"/>
        <v>0</v>
      </c>
      <c r="X2280" t="str">
        <f t="shared" si="248"/>
        <v>Active</v>
      </c>
      <c r="Y2280">
        <f t="shared" si="249"/>
        <v>1.6547945205479453</v>
      </c>
      <c r="Z2280" t="str">
        <f t="shared" si="250"/>
        <v>1–2 Years</v>
      </c>
      <c r="AA2280" t="str">
        <f t="shared" si="251"/>
        <v>70K–99K</v>
      </c>
    </row>
    <row r="2281" spans="1:27" ht="19.95" customHeight="1" x14ac:dyDescent="0.3">
      <c r="A2281" s="8" t="s">
        <v>2408</v>
      </c>
      <c r="B2281" s="9">
        <v>45806</v>
      </c>
      <c r="C2281" s="1" t="s">
        <v>91</v>
      </c>
      <c r="D2281" s="1" t="s">
        <v>87</v>
      </c>
      <c r="E2281" s="1" t="s">
        <v>92</v>
      </c>
      <c r="F2281" s="1" t="s">
        <v>93</v>
      </c>
      <c r="G2281" s="1" t="s">
        <v>94</v>
      </c>
      <c r="H2281" s="1" t="s">
        <v>26</v>
      </c>
      <c r="I2281" s="1" t="s">
        <v>50</v>
      </c>
      <c r="J2281" s="9">
        <v>45806</v>
      </c>
      <c r="K2281" s="9">
        <v>45975</v>
      </c>
      <c r="L2281" s="1" t="s">
        <v>51</v>
      </c>
      <c r="M2281" s="1">
        <v>169</v>
      </c>
      <c r="N2281" s="1" t="s">
        <v>140</v>
      </c>
      <c r="O2281" s="1" t="s">
        <v>63</v>
      </c>
      <c r="P2281" s="1" t="s">
        <v>64</v>
      </c>
      <c r="Q2281" s="1" t="s">
        <v>95</v>
      </c>
      <c r="R2281" s="1" t="s">
        <v>28</v>
      </c>
      <c r="S2281" s="1">
        <v>0</v>
      </c>
      <c r="T2281" s="10">
        <v>79500</v>
      </c>
      <c r="U2281" t="str">
        <f t="shared" si="245"/>
        <v>Not Reviewed</v>
      </c>
      <c r="V2281" t="str">
        <f t="shared" si="246"/>
        <v>Not Reviewed</v>
      </c>
      <c r="W2281">
        <f t="shared" si="247"/>
        <v>1</v>
      </c>
      <c r="X2281" t="str">
        <f t="shared" si="248"/>
        <v>Attrited</v>
      </c>
      <c r="Y2281">
        <f t="shared" si="249"/>
        <v>0.46301369863013697</v>
      </c>
      <c r="Z2281" t="str">
        <f t="shared" si="250"/>
        <v>&lt;1 Year</v>
      </c>
      <c r="AA2281" t="str">
        <f t="shared" si="251"/>
        <v>70K–99K</v>
      </c>
    </row>
    <row r="2282" spans="1:27" ht="19.95" customHeight="1" x14ac:dyDescent="0.3">
      <c r="A2282" s="4" t="s">
        <v>2409</v>
      </c>
      <c r="B2282" s="5">
        <v>45481</v>
      </c>
      <c r="C2282" s="6" t="s">
        <v>21</v>
      </c>
      <c r="D2282" s="6" t="s">
        <v>22</v>
      </c>
      <c r="E2282" s="6" t="s">
        <v>23</v>
      </c>
      <c r="F2282" s="6" t="s">
        <v>288</v>
      </c>
      <c r="G2282" s="6" t="s">
        <v>25</v>
      </c>
      <c r="H2282" s="6" t="s">
        <v>43</v>
      </c>
      <c r="I2282" s="6" t="s">
        <v>50</v>
      </c>
      <c r="J2282" s="5">
        <v>45481</v>
      </c>
      <c r="K2282" s="5">
        <v>45788</v>
      </c>
      <c r="L2282" s="6" t="s">
        <v>51</v>
      </c>
      <c r="M2282" s="6">
        <v>307</v>
      </c>
      <c r="N2282" s="6" t="s">
        <v>29</v>
      </c>
      <c r="O2282" s="6" t="s">
        <v>43</v>
      </c>
      <c r="P2282" s="6" t="s">
        <v>133</v>
      </c>
      <c r="Q2282" s="6">
        <v>4</v>
      </c>
      <c r="R2282" s="6" t="s">
        <v>32</v>
      </c>
      <c r="S2282" s="6">
        <v>1</v>
      </c>
      <c r="T2282" s="7">
        <v>57000</v>
      </c>
      <c r="U2282" t="str">
        <f t="shared" si="245"/>
        <v>Reviewed</v>
      </c>
      <c r="V2282" t="str">
        <f t="shared" si="246"/>
        <v>exceeds</v>
      </c>
      <c r="W2282">
        <f t="shared" si="247"/>
        <v>1</v>
      </c>
      <c r="X2282" t="str">
        <f t="shared" si="248"/>
        <v>Attrited</v>
      </c>
      <c r="Y2282">
        <f t="shared" si="249"/>
        <v>0.84109589041095889</v>
      </c>
      <c r="Z2282" t="str">
        <f t="shared" si="250"/>
        <v>&lt;1 Year</v>
      </c>
      <c r="AA2282" t="str">
        <f t="shared" si="251"/>
        <v>&lt;70K</v>
      </c>
    </row>
    <row r="2283" spans="1:27" ht="19.95" customHeight="1" x14ac:dyDescent="0.3">
      <c r="A2283" s="8" t="s">
        <v>2410</v>
      </c>
      <c r="B2283" s="9">
        <v>44957</v>
      </c>
      <c r="C2283" s="1" t="s">
        <v>34</v>
      </c>
      <c r="D2283" s="1" t="s">
        <v>22</v>
      </c>
      <c r="E2283" s="1" t="s">
        <v>23</v>
      </c>
      <c r="F2283" s="1" t="s">
        <v>288</v>
      </c>
      <c r="G2283" s="1" t="s">
        <v>25</v>
      </c>
      <c r="H2283" s="1" t="s">
        <v>43</v>
      </c>
      <c r="I2283" s="1" t="s">
        <v>27</v>
      </c>
      <c r="J2283" s="9">
        <v>44957</v>
      </c>
      <c r="K2283" s="9"/>
      <c r="L2283" s="1" t="s">
        <v>28</v>
      </c>
      <c r="M2283" s="1">
        <v>1065</v>
      </c>
      <c r="N2283" s="1" t="s">
        <v>52</v>
      </c>
      <c r="O2283" s="1" t="s">
        <v>30</v>
      </c>
      <c r="P2283" s="1" t="s">
        <v>64</v>
      </c>
      <c r="Q2283" s="1">
        <v>3</v>
      </c>
      <c r="R2283" s="1" t="s">
        <v>37</v>
      </c>
      <c r="S2283" s="1">
        <v>3</v>
      </c>
      <c r="T2283" s="10">
        <v>73500</v>
      </c>
      <c r="U2283" t="str">
        <f t="shared" si="245"/>
        <v>Reviewed</v>
      </c>
      <c r="V2283" t="str">
        <f t="shared" si="246"/>
        <v>meets</v>
      </c>
      <c r="W2283">
        <f t="shared" si="247"/>
        <v>0</v>
      </c>
      <c r="X2283" t="str">
        <f t="shared" si="248"/>
        <v>Active</v>
      </c>
      <c r="Y2283">
        <f t="shared" si="249"/>
        <v>2.9178082191780823</v>
      </c>
      <c r="Z2283" t="str">
        <f t="shared" si="250"/>
        <v>2–3 Years</v>
      </c>
      <c r="AA2283" t="str">
        <f t="shared" si="251"/>
        <v>70K–99K</v>
      </c>
    </row>
    <row r="2284" spans="1:27" ht="19.95" customHeight="1" x14ac:dyDescent="0.3">
      <c r="A2284" s="4" t="s">
        <v>2411</v>
      </c>
      <c r="B2284" s="5">
        <v>45861</v>
      </c>
      <c r="C2284" s="6" t="s">
        <v>39</v>
      </c>
      <c r="D2284" s="6" t="s">
        <v>22</v>
      </c>
      <c r="E2284" s="6" t="s">
        <v>40</v>
      </c>
      <c r="F2284" s="6" t="s">
        <v>41</v>
      </c>
      <c r="G2284" s="6" t="s">
        <v>42</v>
      </c>
      <c r="H2284" s="6" t="s">
        <v>43</v>
      </c>
      <c r="I2284" s="6" t="s">
        <v>27</v>
      </c>
      <c r="J2284" s="5">
        <v>45861</v>
      </c>
      <c r="K2284" s="5"/>
      <c r="L2284" s="6" t="s">
        <v>28</v>
      </c>
      <c r="M2284" s="6">
        <v>161</v>
      </c>
      <c r="N2284" s="6" t="s">
        <v>122</v>
      </c>
      <c r="O2284" s="6" t="s">
        <v>63</v>
      </c>
      <c r="P2284" s="6" t="s">
        <v>107</v>
      </c>
      <c r="Q2284" s="6" t="s">
        <v>95</v>
      </c>
      <c r="R2284" s="6" t="s">
        <v>28</v>
      </c>
      <c r="S2284" s="6">
        <v>0</v>
      </c>
      <c r="T2284" s="7">
        <v>73500</v>
      </c>
      <c r="U2284" t="str">
        <f t="shared" si="245"/>
        <v>Not Reviewed</v>
      </c>
      <c r="V2284" t="str">
        <f t="shared" si="246"/>
        <v>Not Reviewed</v>
      </c>
      <c r="W2284">
        <f t="shared" si="247"/>
        <v>0</v>
      </c>
      <c r="X2284" t="str">
        <f t="shared" si="248"/>
        <v>Active</v>
      </c>
      <c r="Y2284">
        <f t="shared" si="249"/>
        <v>0.44109589041095892</v>
      </c>
      <c r="Z2284" t="str">
        <f t="shared" si="250"/>
        <v>&lt;1 Year</v>
      </c>
      <c r="AA2284" t="str">
        <f t="shared" si="251"/>
        <v>70K–99K</v>
      </c>
    </row>
    <row r="2285" spans="1:27" ht="19.95" customHeight="1" x14ac:dyDescent="0.3">
      <c r="A2285" s="8" t="s">
        <v>2412</v>
      </c>
      <c r="B2285" s="9">
        <v>45819</v>
      </c>
      <c r="C2285" s="1" t="s">
        <v>46</v>
      </c>
      <c r="D2285" s="1" t="s">
        <v>22</v>
      </c>
      <c r="E2285" s="1" t="s">
        <v>40</v>
      </c>
      <c r="F2285" s="1" t="s">
        <v>143</v>
      </c>
      <c r="G2285" s="1" t="s">
        <v>48</v>
      </c>
      <c r="H2285" s="1" t="s">
        <v>43</v>
      </c>
      <c r="I2285" s="1" t="s">
        <v>27</v>
      </c>
      <c r="J2285" s="9">
        <v>45819</v>
      </c>
      <c r="K2285" s="9"/>
      <c r="L2285" s="1" t="s">
        <v>28</v>
      </c>
      <c r="M2285" s="1">
        <v>203</v>
      </c>
      <c r="N2285" s="1" t="s">
        <v>52</v>
      </c>
      <c r="O2285" s="1" t="s">
        <v>63</v>
      </c>
      <c r="P2285" s="1" t="s">
        <v>31</v>
      </c>
      <c r="Q2285" s="1">
        <v>3</v>
      </c>
      <c r="R2285" s="1" t="s">
        <v>37</v>
      </c>
      <c r="S2285" s="1">
        <v>1</v>
      </c>
      <c r="T2285" s="10">
        <v>57000</v>
      </c>
      <c r="U2285" t="str">
        <f t="shared" si="245"/>
        <v>Reviewed</v>
      </c>
      <c r="V2285" t="str">
        <f t="shared" si="246"/>
        <v>meets</v>
      </c>
      <c r="W2285">
        <f t="shared" si="247"/>
        <v>0</v>
      </c>
      <c r="X2285" t="str">
        <f t="shared" si="248"/>
        <v>Active</v>
      </c>
      <c r="Y2285">
        <f t="shared" si="249"/>
        <v>0.55616438356164388</v>
      </c>
      <c r="Z2285" t="str">
        <f t="shared" si="250"/>
        <v>&lt;1 Year</v>
      </c>
      <c r="AA2285" t="str">
        <f t="shared" si="251"/>
        <v>&lt;70K</v>
      </c>
    </row>
    <row r="2286" spans="1:27" ht="19.95" customHeight="1" x14ac:dyDescent="0.3">
      <c r="A2286" s="4" t="s">
        <v>2413</v>
      </c>
      <c r="B2286" s="5">
        <v>45902</v>
      </c>
      <c r="C2286" s="6" t="s">
        <v>55</v>
      </c>
      <c r="D2286" s="6" t="s">
        <v>56</v>
      </c>
      <c r="E2286" s="6" t="s">
        <v>23</v>
      </c>
      <c r="F2286" s="6" t="s">
        <v>147</v>
      </c>
      <c r="G2286" s="6" t="s">
        <v>58</v>
      </c>
      <c r="H2286" s="6" t="s">
        <v>26</v>
      </c>
      <c r="I2286" s="6" t="s">
        <v>27</v>
      </c>
      <c r="J2286" s="5">
        <v>45902</v>
      </c>
      <c r="K2286" s="5"/>
      <c r="L2286" s="6" t="s">
        <v>28</v>
      </c>
      <c r="M2286" s="6">
        <v>120</v>
      </c>
      <c r="N2286" s="6" t="s">
        <v>29</v>
      </c>
      <c r="O2286" s="6" t="s">
        <v>30</v>
      </c>
      <c r="P2286" s="6" t="s">
        <v>31</v>
      </c>
      <c r="Q2286" s="6" t="s">
        <v>95</v>
      </c>
      <c r="R2286" s="6" t="s">
        <v>28</v>
      </c>
      <c r="S2286" s="6">
        <v>0</v>
      </c>
      <c r="T2286" s="7">
        <v>73500</v>
      </c>
      <c r="U2286" t="str">
        <f t="shared" si="245"/>
        <v>Not Reviewed</v>
      </c>
      <c r="V2286" t="str">
        <f t="shared" si="246"/>
        <v>Not Reviewed</v>
      </c>
      <c r="W2286">
        <f t="shared" si="247"/>
        <v>0</v>
      </c>
      <c r="X2286" t="str">
        <f t="shared" si="248"/>
        <v>Active</v>
      </c>
      <c r="Y2286">
        <f t="shared" si="249"/>
        <v>0.32876712328767121</v>
      </c>
      <c r="Z2286" t="str">
        <f t="shared" si="250"/>
        <v>&lt;1 Year</v>
      </c>
      <c r="AA2286" t="str">
        <f t="shared" si="251"/>
        <v>70K–99K</v>
      </c>
    </row>
    <row r="2287" spans="1:27" ht="19.95" customHeight="1" x14ac:dyDescent="0.3">
      <c r="A2287" s="8" t="s">
        <v>2414</v>
      </c>
      <c r="B2287" s="9">
        <v>45591</v>
      </c>
      <c r="C2287" s="1" t="s">
        <v>60</v>
      </c>
      <c r="D2287" s="1" t="s">
        <v>56</v>
      </c>
      <c r="E2287" s="1" t="s">
        <v>40</v>
      </c>
      <c r="F2287" s="1" t="s">
        <v>190</v>
      </c>
      <c r="G2287" s="1" t="s">
        <v>58</v>
      </c>
      <c r="H2287" s="1" t="s">
        <v>49</v>
      </c>
      <c r="I2287" s="1" t="s">
        <v>27</v>
      </c>
      <c r="J2287" s="9">
        <v>45591</v>
      </c>
      <c r="K2287" s="9"/>
      <c r="L2287" s="1" t="s">
        <v>28</v>
      </c>
      <c r="M2287" s="1">
        <v>431</v>
      </c>
      <c r="N2287" s="1" t="s">
        <v>52</v>
      </c>
      <c r="O2287" s="1" t="s">
        <v>63</v>
      </c>
      <c r="P2287" s="1" t="s">
        <v>31</v>
      </c>
      <c r="Q2287" s="1">
        <v>3</v>
      </c>
      <c r="R2287" s="1" t="s">
        <v>37</v>
      </c>
      <c r="S2287" s="1">
        <v>1</v>
      </c>
      <c r="T2287" s="10">
        <v>124500</v>
      </c>
      <c r="U2287" t="str">
        <f t="shared" si="245"/>
        <v>Reviewed</v>
      </c>
      <c r="V2287" t="str">
        <f t="shared" si="246"/>
        <v>meets</v>
      </c>
      <c r="W2287">
        <f t="shared" si="247"/>
        <v>0</v>
      </c>
      <c r="X2287" t="str">
        <f t="shared" si="248"/>
        <v>Active</v>
      </c>
      <c r="Y2287">
        <f t="shared" si="249"/>
        <v>1.1808219178082191</v>
      </c>
      <c r="Z2287" t="str">
        <f t="shared" si="250"/>
        <v>1–2 Years</v>
      </c>
      <c r="AA2287" t="str">
        <f t="shared" si="251"/>
        <v>100K–129K</v>
      </c>
    </row>
    <row r="2288" spans="1:27" ht="19.95" customHeight="1" x14ac:dyDescent="0.3">
      <c r="A2288" s="4" t="s">
        <v>2415</v>
      </c>
      <c r="B2288" s="5">
        <v>45447</v>
      </c>
      <c r="C2288" s="6" t="s">
        <v>66</v>
      </c>
      <c r="D2288" s="6" t="s">
        <v>56</v>
      </c>
      <c r="E2288" s="6" t="s">
        <v>67</v>
      </c>
      <c r="F2288" s="6" t="s">
        <v>193</v>
      </c>
      <c r="G2288" s="6" t="s">
        <v>69</v>
      </c>
      <c r="H2288" s="6" t="s">
        <v>43</v>
      </c>
      <c r="I2288" s="6" t="s">
        <v>27</v>
      </c>
      <c r="J2288" s="5">
        <v>45447</v>
      </c>
      <c r="K2288" s="5"/>
      <c r="L2288" s="6" t="s">
        <v>28</v>
      </c>
      <c r="M2288" s="6">
        <v>575</v>
      </c>
      <c r="N2288" s="6" t="s">
        <v>52</v>
      </c>
      <c r="O2288" s="6" t="s">
        <v>63</v>
      </c>
      <c r="P2288" s="6" t="s">
        <v>107</v>
      </c>
      <c r="Q2288" s="6">
        <v>3</v>
      </c>
      <c r="R2288" s="6" t="s">
        <v>37</v>
      </c>
      <c r="S2288" s="6">
        <v>2</v>
      </c>
      <c r="T2288" s="7">
        <v>73500</v>
      </c>
      <c r="U2288" t="str">
        <f t="shared" si="245"/>
        <v>Reviewed</v>
      </c>
      <c r="V2288" t="str">
        <f t="shared" si="246"/>
        <v>meets</v>
      </c>
      <c r="W2288">
        <f t="shared" si="247"/>
        <v>0</v>
      </c>
      <c r="X2288" t="str">
        <f t="shared" si="248"/>
        <v>Active</v>
      </c>
      <c r="Y2288">
        <f t="shared" si="249"/>
        <v>1.5753424657534247</v>
      </c>
      <c r="Z2288" t="str">
        <f t="shared" si="250"/>
        <v>1–2 Years</v>
      </c>
      <c r="AA2288" t="str">
        <f t="shared" si="251"/>
        <v>70K–99K</v>
      </c>
    </row>
    <row r="2289" spans="1:27" ht="19.95" customHeight="1" x14ac:dyDescent="0.3">
      <c r="A2289" s="8" t="s">
        <v>2416</v>
      </c>
      <c r="B2289" s="9">
        <v>45045</v>
      </c>
      <c r="C2289" s="1" t="s">
        <v>71</v>
      </c>
      <c r="D2289" s="1" t="s">
        <v>72</v>
      </c>
      <c r="E2289" s="1" t="s">
        <v>23</v>
      </c>
      <c r="F2289" s="1" t="s">
        <v>35</v>
      </c>
      <c r="G2289" s="1" t="s">
        <v>36</v>
      </c>
      <c r="H2289" s="1" t="s">
        <v>26</v>
      </c>
      <c r="I2289" s="1" t="s">
        <v>27</v>
      </c>
      <c r="J2289" s="9">
        <v>45045</v>
      </c>
      <c r="K2289" s="9"/>
      <c r="L2289" s="1" t="s">
        <v>28</v>
      </c>
      <c r="M2289" s="1">
        <v>977</v>
      </c>
      <c r="N2289" s="1" t="s">
        <v>140</v>
      </c>
      <c r="O2289" s="1" t="s">
        <v>63</v>
      </c>
      <c r="P2289" s="1" t="s">
        <v>64</v>
      </c>
      <c r="Q2289" s="1">
        <v>3</v>
      </c>
      <c r="R2289" s="1" t="s">
        <v>37</v>
      </c>
      <c r="S2289" s="1">
        <v>3</v>
      </c>
      <c r="T2289" s="10">
        <v>103500</v>
      </c>
      <c r="U2289" t="str">
        <f t="shared" si="245"/>
        <v>Reviewed</v>
      </c>
      <c r="V2289" t="str">
        <f t="shared" si="246"/>
        <v>meets</v>
      </c>
      <c r="W2289">
        <f t="shared" si="247"/>
        <v>0</v>
      </c>
      <c r="X2289" t="str">
        <f t="shared" si="248"/>
        <v>Active</v>
      </c>
      <c r="Y2289">
        <f t="shared" si="249"/>
        <v>2.6767123287671235</v>
      </c>
      <c r="Z2289" t="str">
        <f t="shared" si="250"/>
        <v>2–3 Years</v>
      </c>
      <c r="AA2289" t="str">
        <f t="shared" si="251"/>
        <v>100K–129K</v>
      </c>
    </row>
    <row r="2290" spans="1:27" ht="19.95" customHeight="1" x14ac:dyDescent="0.3">
      <c r="A2290" s="4" t="s">
        <v>2417</v>
      </c>
      <c r="B2290" s="5">
        <v>45688</v>
      </c>
      <c r="C2290" s="6" t="s">
        <v>77</v>
      </c>
      <c r="D2290" s="6" t="s">
        <v>72</v>
      </c>
      <c r="E2290" s="6" t="s">
        <v>40</v>
      </c>
      <c r="F2290" s="6" t="s">
        <v>131</v>
      </c>
      <c r="G2290" s="6" t="s">
        <v>79</v>
      </c>
      <c r="H2290" s="6" t="s">
        <v>26</v>
      </c>
      <c r="I2290" s="6" t="s">
        <v>50</v>
      </c>
      <c r="J2290" s="5">
        <v>45688</v>
      </c>
      <c r="K2290" s="5">
        <v>46017</v>
      </c>
      <c r="L2290" s="6" t="s">
        <v>84</v>
      </c>
      <c r="M2290" s="6">
        <v>329</v>
      </c>
      <c r="N2290" s="6" t="s">
        <v>52</v>
      </c>
      <c r="O2290" s="6" t="s">
        <v>63</v>
      </c>
      <c r="P2290" s="6" t="s">
        <v>107</v>
      </c>
      <c r="Q2290" s="6">
        <v>3</v>
      </c>
      <c r="R2290" s="6" t="s">
        <v>37</v>
      </c>
      <c r="S2290" s="6">
        <v>1</v>
      </c>
      <c r="T2290" s="7">
        <v>90500</v>
      </c>
      <c r="U2290" t="str">
        <f t="shared" si="245"/>
        <v>Reviewed</v>
      </c>
      <c r="V2290" t="str">
        <f t="shared" si="246"/>
        <v>meets</v>
      </c>
      <c r="W2290">
        <f t="shared" si="247"/>
        <v>1</v>
      </c>
      <c r="X2290" t="str">
        <f t="shared" si="248"/>
        <v>Attrited</v>
      </c>
      <c r="Y2290">
        <f t="shared" si="249"/>
        <v>0.90136986301369859</v>
      </c>
      <c r="Z2290" t="str">
        <f t="shared" si="250"/>
        <v>&lt;1 Year</v>
      </c>
      <c r="AA2290" t="str">
        <f t="shared" si="251"/>
        <v>70K–99K</v>
      </c>
    </row>
    <row r="2291" spans="1:27" ht="19.95" customHeight="1" x14ac:dyDescent="0.3">
      <c r="A2291" s="8" t="s">
        <v>2418</v>
      </c>
      <c r="B2291" s="9">
        <v>45224</v>
      </c>
      <c r="C2291" s="1" t="s">
        <v>81</v>
      </c>
      <c r="D2291" s="1" t="s">
        <v>72</v>
      </c>
      <c r="E2291" s="1" t="s">
        <v>23</v>
      </c>
      <c r="F2291" s="1" t="s">
        <v>82</v>
      </c>
      <c r="G2291" s="1" t="s">
        <v>83</v>
      </c>
      <c r="H2291" s="1" t="s">
        <v>26</v>
      </c>
      <c r="I2291" s="1" t="s">
        <v>50</v>
      </c>
      <c r="J2291" s="9">
        <v>45224</v>
      </c>
      <c r="K2291" s="9">
        <v>45464</v>
      </c>
      <c r="L2291" s="1" t="s">
        <v>51</v>
      </c>
      <c r="M2291" s="1">
        <v>240</v>
      </c>
      <c r="N2291" s="1" t="s">
        <v>52</v>
      </c>
      <c r="O2291" s="1" t="s">
        <v>63</v>
      </c>
      <c r="P2291" s="1" t="s">
        <v>31</v>
      </c>
      <c r="Q2291" s="1">
        <v>3</v>
      </c>
      <c r="R2291" s="1" t="s">
        <v>37</v>
      </c>
      <c r="S2291" s="1">
        <v>1</v>
      </c>
      <c r="T2291" s="10">
        <v>82000</v>
      </c>
      <c r="U2291" t="str">
        <f t="shared" si="245"/>
        <v>Reviewed</v>
      </c>
      <c r="V2291" t="str">
        <f t="shared" si="246"/>
        <v>meets</v>
      </c>
      <c r="W2291">
        <f t="shared" si="247"/>
        <v>1</v>
      </c>
      <c r="X2291" t="str">
        <f t="shared" si="248"/>
        <v>Attrited</v>
      </c>
      <c r="Y2291">
        <f t="shared" si="249"/>
        <v>0.65753424657534243</v>
      </c>
      <c r="Z2291" t="str">
        <f t="shared" si="250"/>
        <v>&lt;1 Year</v>
      </c>
      <c r="AA2291" t="str">
        <f t="shared" si="251"/>
        <v>70K–99K</v>
      </c>
    </row>
    <row r="2292" spans="1:27" ht="19.95" customHeight="1" x14ac:dyDescent="0.3">
      <c r="A2292" s="4" t="s">
        <v>2419</v>
      </c>
      <c r="B2292" s="5">
        <v>45646</v>
      </c>
      <c r="C2292" s="6" t="s">
        <v>86</v>
      </c>
      <c r="D2292" s="6" t="s">
        <v>87</v>
      </c>
      <c r="E2292" s="6" t="s">
        <v>67</v>
      </c>
      <c r="F2292" s="6" t="s">
        <v>135</v>
      </c>
      <c r="G2292" s="6" t="s">
        <v>89</v>
      </c>
      <c r="H2292" s="6" t="s">
        <v>43</v>
      </c>
      <c r="I2292" s="6" t="s">
        <v>27</v>
      </c>
      <c r="J2292" s="5">
        <v>45646</v>
      </c>
      <c r="K2292" s="5"/>
      <c r="L2292" s="6" t="s">
        <v>28</v>
      </c>
      <c r="M2292" s="6">
        <v>376</v>
      </c>
      <c r="N2292" s="6" t="s">
        <v>52</v>
      </c>
      <c r="O2292" s="6" t="s">
        <v>30</v>
      </c>
      <c r="P2292" s="6" t="s">
        <v>64</v>
      </c>
      <c r="Q2292" s="6">
        <v>3</v>
      </c>
      <c r="R2292" s="6" t="s">
        <v>37</v>
      </c>
      <c r="S2292" s="6">
        <v>1</v>
      </c>
      <c r="T2292" s="7">
        <v>58500</v>
      </c>
      <c r="U2292" t="str">
        <f t="shared" si="245"/>
        <v>Reviewed</v>
      </c>
      <c r="V2292" t="str">
        <f t="shared" si="246"/>
        <v>meets</v>
      </c>
      <c r="W2292">
        <f t="shared" si="247"/>
        <v>0</v>
      </c>
      <c r="X2292" t="str">
        <f t="shared" si="248"/>
        <v>Active</v>
      </c>
      <c r="Y2292">
        <f t="shared" si="249"/>
        <v>1.0301369863013699</v>
      </c>
      <c r="Z2292" t="str">
        <f t="shared" si="250"/>
        <v>1–2 Years</v>
      </c>
      <c r="AA2292" t="str">
        <f t="shared" si="251"/>
        <v>&lt;70K</v>
      </c>
    </row>
    <row r="2293" spans="1:27" ht="19.95" customHeight="1" x14ac:dyDescent="0.3">
      <c r="A2293" s="8" t="s">
        <v>2420</v>
      </c>
      <c r="B2293" s="9">
        <v>45527</v>
      </c>
      <c r="C2293" s="1" t="s">
        <v>91</v>
      </c>
      <c r="D2293" s="1" t="s">
        <v>87</v>
      </c>
      <c r="E2293" s="1" t="s">
        <v>92</v>
      </c>
      <c r="F2293" s="1" t="s">
        <v>114</v>
      </c>
      <c r="G2293" s="1" t="s">
        <v>94</v>
      </c>
      <c r="H2293" s="1" t="s">
        <v>43</v>
      </c>
      <c r="I2293" s="1" t="s">
        <v>27</v>
      </c>
      <c r="J2293" s="9">
        <v>45527</v>
      </c>
      <c r="K2293" s="9"/>
      <c r="L2293" s="1" t="s">
        <v>28</v>
      </c>
      <c r="M2293" s="1">
        <v>495</v>
      </c>
      <c r="N2293" s="1" t="s">
        <v>52</v>
      </c>
      <c r="O2293" s="1" t="s">
        <v>170</v>
      </c>
      <c r="P2293" s="1" t="s">
        <v>107</v>
      </c>
      <c r="Q2293" s="1">
        <v>4</v>
      </c>
      <c r="R2293" s="1" t="s">
        <v>32</v>
      </c>
      <c r="S2293" s="1">
        <v>1</v>
      </c>
      <c r="T2293" s="10">
        <v>71500</v>
      </c>
      <c r="U2293" t="str">
        <f t="shared" si="245"/>
        <v>Reviewed</v>
      </c>
      <c r="V2293" t="str">
        <f t="shared" si="246"/>
        <v>exceeds</v>
      </c>
      <c r="W2293">
        <f t="shared" si="247"/>
        <v>0</v>
      </c>
      <c r="X2293" t="str">
        <f t="shared" si="248"/>
        <v>Active</v>
      </c>
      <c r="Y2293">
        <f t="shared" si="249"/>
        <v>1.3561643835616439</v>
      </c>
      <c r="Z2293" t="str">
        <f t="shared" si="250"/>
        <v>1–2 Years</v>
      </c>
      <c r="AA2293" t="str">
        <f t="shared" si="251"/>
        <v>70K–99K</v>
      </c>
    </row>
    <row r="2294" spans="1:27" ht="19.95" customHeight="1" x14ac:dyDescent="0.3">
      <c r="A2294" s="4" t="s">
        <v>2421</v>
      </c>
      <c r="B2294" s="5">
        <v>45805</v>
      </c>
      <c r="C2294" s="6" t="s">
        <v>21</v>
      </c>
      <c r="D2294" s="6" t="s">
        <v>22</v>
      </c>
      <c r="E2294" s="6" t="s">
        <v>23</v>
      </c>
      <c r="F2294" s="6" t="s">
        <v>288</v>
      </c>
      <c r="G2294" s="6" t="s">
        <v>25</v>
      </c>
      <c r="H2294" s="6" t="s">
        <v>43</v>
      </c>
      <c r="I2294" s="6" t="s">
        <v>50</v>
      </c>
      <c r="J2294" s="5">
        <v>45805</v>
      </c>
      <c r="K2294" s="5">
        <v>45997</v>
      </c>
      <c r="L2294" s="6" t="s">
        <v>51</v>
      </c>
      <c r="M2294" s="6">
        <v>192</v>
      </c>
      <c r="N2294" s="6" t="s">
        <v>122</v>
      </c>
      <c r="O2294" s="6" t="s">
        <v>43</v>
      </c>
      <c r="P2294" s="6" t="s">
        <v>64</v>
      </c>
      <c r="Q2294" s="6">
        <v>3</v>
      </c>
      <c r="R2294" s="6" t="s">
        <v>37</v>
      </c>
      <c r="S2294" s="6">
        <v>1</v>
      </c>
      <c r="T2294" s="7">
        <v>71500</v>
      </c>
      <c r="U2294" t="str">
        <f t="shared" si="245"/>
        <v>Reviewed</v>
      </c>
      <c r="V2294" t="str">
        <f t="shared" si="246"/>
        <v>meets</v>
      </c>
      <c r="W2294">
        <f t="shared" si="247"/>
        <v>1</v>
      </c>
      <c r="X2294" t="str">
        <f t="shared" si="248"/>
        <v>Attrited</v>
      </c>
      <c r="Y2294">
        <f t="shared" si="249"/>
        <v>0.52602739726027392</v>
      </c>
      <c r="Z2294" t="str">
        <f t="shared" si="250"/>
        <v>&lt;1 Year</v>
      </c>
      <c r="AA2294" t="str">
        <f t="shared" si="251"/>
        <v>70K–99K</v>
      </c>
    </row>
    <row r="2295" spans="1:27" ht="19.95" customHeight="1" x14ac:dyDescent="0.3">
      <c r="A2295" s="8" t="s">
        <v>2422</v>
      </c>
      <c r="B2295" s="9">
        <v>45467</v>
      </c>
      <c r="C2295" s="1" t="s">
        <v>34</v>
      </c>
      <c r="D2295" s="1" t="s">
        <v>22</v>
      </c>
      <c r="E2295" s="1" t="s">
        <v>23</v>
      </c>
      <c r="F2295" s="1" t="s">
        <v>35</v>
      </c>
      <c r="G2295" s="1" t="s">
        <v>36</v>
      </c>
      <c r="H2295" s="1" t="s">
        <v>26</v>
      </c>
      <c r="I2295" s="1" t="s">
        <v>27</v>
      </c>
      <c r="J2295" s="9">
        <v>45467</v>
      </c>
      <c r="K2295" s="9"/>
      <c r="L2295" s="1" t="s">
        <v>28</v>
      </c>
      <c r="M2295" s="1">
        <v>555</v>
      </c>
      <c r="N2295" s="1" t="s">
        <v>52</v>
      </c>
      <c r="O2295" s="1" t="s">
        <v>105</v>
      </c>
      <c r="P2295" s="1" t="s">
        <v>64</v>
      </c>
      <c r="Q2295" s="1">
        <v>1</v>
      </c>
      <c r="R2295" s="1" t="s">
        <v>53</v>
      </c>
      <c r="S2295" s="1">
        <v>2</v>
      </c>
      <c r="T2295" s="10">
        <v>77500</v>
      </c>
      <c r="U2295" t="str">
        <f t="shared" si="245"/>
        <v>Reviewed</v>
      </c>
      <c r="V2295" t="str">
        <f t="shared" si="246"/>
        <v>needs_support</v>
      </c>
      <c r="W2295">
        <f t="shared" si="247"/>
        <v>0</v>
      </c>
      <c r="X2295" t="str">
        <f t="shared" si="248"/>
        <v>Active</v>
      </c>
      <c r="Y2295">
        <f t="shared" si="249"/>
        <v>1.5205479452054795</v>
      </c>
      <c r="Z2295" t="str">
        <f t="shared" si="250"/>
        <v>1–2 Years</v>
      </c>
      <c r="AA2295" t="str">
        <f t="shared" si="251"/>
        <v>70K–99K</v>
      </c>
    </row>
    <row r="2296" spans="1:27" ht="19.95" customHeight="1" x14ac:dyDescent="0.3">
      <c r="A2296" s="4" t="s">
        <v>2423</v>
      </c>
      <c r="B2296" s="5">
        <v>45725</v>
      </c>
      <c r="C2296" s="6" t="s">
        <v>39</v>
      </c>
      <c r="D2296" s="6" t="s">
        <v>22</v>
      </c>
      <c r="E2296" s="6" t="s">
        <v>40</v>
      </c>
      <c r="F2296" s="6" t="s">
        <v>41</v>
      </c>
      <c r="G2296" s="6" t="s">
        <v>42</v>
      </c>
      <c r="H2296" s="6" t="s">
        <v>43</v>
      </c>
      <c r="I2296" s="6" t="s">
        <v>27</v>
      </c>
      <c r="J2296" s="5">
        <v>45725</v>
      </c>
      <c r="K2296" s="5"/>
      <c r="L2296" s="6" t="s">
        <v>28</v>
      </c>
      <c r="M2296" s="6">
        <v>297</v>
      </c>
      <c r="N2296" s="6" t="s">
        <v>52</v>
      </c>
      <c r="O2296" s="6" t="s">
        <v>43</v>
      </c>
      <c r="P2296" s="6" t="s">
        <v>133</v>
      </c>
      <c r="Q2296" s="6">
        <v>3</v>
      </c>
      <c r="R2296" s="6" t="s">
        <v>37</v>
      </c>
      <c r="S2296" s="6">
        <v>1</v>
      </c>
      <c r="T2296" s="7">
        <v>62500</v>
      </c>
      <c r="U2296" t="str">
        <f t="shared" si="245"/>
        <v>Reviewed</v>
      </c>
      <c r="V2296" t="str">
        <f t="shared" si="246"/>
        <v>meets</v>
      </c>
      <c r="W2296">
        <f t="shared" si="247"/>
        <v>0</v>
      </c>
      <c r="X2296" t="str">
        <f t="shared" si="248"/>
        <v>Active</v>
      </c>
      <c r="Y2296">
        <f t="shared" si="249"/>
        <v>0.81369863013698629</v>
      </c>
      <c r="Z2296" t="str">
        <f t="shared" si="250"/>
        <v>&lt;1 Year</v>
      </c>
      <c r="AA2296" t="str">
        <f t="shared" si="251"/>
        <v>&lt;70K</v>
      </c>
    </row>
    <row r="2297" spans="1:27" ht="19.95" customHeight="1" x14ac:dyDescent="0.3">
      <c r="A2297" s="8" t="s">
        <v>2424</v>
      </c>
      <c r="B2297" s="9">
        <v>45290</v>
      </c>
      <c r="C2297" s="1" t="s">
        <v>46</v>
      </c>
      <c r="D2297" s="1" t="s">
        <v>22</v>
      </c>
      <c r="E2297" s="1" t="s">
        <v>40</v>
      </c>
      <c r="F2297" s="1" t="s">
        <v>101</v>
      </c>
      <c r="G2297" s="1" t="s">
        <v>48</v>
      </c>
      <c r="H2297" s="1" t="s">
        <v>26</v>
      </c>
      <c r="I2297" s="1" t="s">
        <v>27</v>
      </c>
      <c r="J2297" s="9">
        <v>45290</v>
      </c>
      <c r="K2297" s="9"/>
      <c r="L2297" s="1" t="s">
        <v>28</v>
      </c>
      <c r="M2297" s="1">
        <v>732</v>
      </c>
      <c r="N2297" s="1" t="s">
        <v>29</v>
      </c>
      <c r="O2297" s="1" t="s">
        <v>63</v>
      </c>
      <c r="P2297" s="1" t="s">
        <v>64</v>
      </c>
      <c r="Q2297" s="1">
        <v>3</v>
      </c>
      <c r="R2297" s="1" t="s">
        <v>37</v>
      </c>
      <c r="S2297" s="1">
        <v>2</v>
      </c>
      <c r="T2297" s="10">
        <v>86500</v>
      </c>
      <c r="U2297" t="str">
        <f t="shared" si="245"/>
        <v>Reviewed</v>
      </c>
      <c r="V2297" t="str">
        <f t="shared" si="246"/>
        <v>meets</v>
      </c>
      <c r="W2297">
        <f t="shared" si="247"/>
        <v>0</v>
      </c>
      <c r="X2297" t="str">
        <f t="shared" si="248"/>
        <v>Active</v>
      </c>
      <c r="Y2297">
        <f t="shared" si="249"/>
        <v>2.0054794520547947</v>
      </c>
      <c r="Z2297" t="str">
        <f t="shared" si="250"/>
        <v>2–3 Years</v>
      </c>
      <c r="AA2297" t="str">
        <f t="shared" si="251"/>
        <v>70K–99K</v>
      </c>
    </row>
    <row r="2298" spans="1:27" ht="19.95" customHeight="1" x14ac:dyDescent="0.3">
      <c r="A2298" s="4" t="s">
        <v>2425</v>
      </c>
      <c r="B2298" s="5">
        <v>45558</v>
      </c>
      <c r="C2298" s="6" t="s">
        <v>55</v>
      </c>
      <c r="D2298" s="6" t="s">
        <v>56</v>
      </c>
      <c r="E2298" s="6" t="s">
        <v>23</v>
      </c>
      <c r="F2298" s="6" t="s">
        <v>147</v>
      </c>
      <c r="G2298" s="6" t="s">
        <v>58</v>
      </c>
      <c r="H2298" s="6" t="s">
        <v>26</v>
      </c>
      <c r="I2298" s="6" t="s">
        <v>27</v>
      </c>
      <c r="J2298" s="5">
        <v>45558</v>
      </c>
      <c r="K2298" s="5"/>
      <c r="L2298" s="6" t="s">
        <v>28</v>
      </c>
      <c r="M2298" s="6">
        <v>464</v>
      </c>
      <c r="N2298" s="6" t="s">
        <v>75</v>
      </c>
      <c r="O2298" s="6" t="s">
        <v>63</v>
      </c>
      <c r="P2298" s="6" t="s">
        <v>31</v>
      </c>
      <c r="Q2298" s="6">
        <v>4</v>
      </c>
      <c r="R2298" s="6" t="s">
        <v>32</v>
      </c>
      <c r="S2298" s="6">
        <v>1</v>
      </c>
      <c r="T2298" s="7">
        <v>95000</v>
      </c>
      <c r="U2298" t="str">
        <f t="shared" si="245"/>
        <v>Reviewed</v>
      </c>
      <c r="V2298" t="str">
        <f t="shared" si="246"/>
        <v>exceeds</v>
      </c>
      <c r="W2298">
        <f t="shared" si="247"/>
        <v>0</v>
      </c>
      <c r="X2298" t="str">
        <f t="shared" si="248"/>
        <v>Active</v>
      </c>
      <c r="Y2298">
        <f t="shared" si="249"/>
        <v>1.2712328767123289</v>
      </c>
      <c r="Z2298" t="str">
        <f t="shared" si="250"/>
        <v>1–2 Years</v>
      </c>
      <c r="AA2298" t="str">
        <f t="shared" si="251"/>
        <v>70K–99K</v>
      </c>
    </row>
    <row r="2299" spans="1:27" ht="19.95" customHeight="1" x14ac:dyDescent="0.3">
      <c r="A2299" s="8" t="s">
        <v>2426</v>
      </c>
      <c r="B2299" s="9">
        <v>45924</v>
      </c>
      <c r="C2299" s="1" t="s">
        <v>60</v>
      </c>
      <c r="D2299" s="1" t="s">
        <v>56</v>
      </c>
      <c r="E2299" s="1" t="s">
        <v>40</v>
      </c>
      <c r="F2299" s="1" t="s">
        <v>147</v>
      </c>
      <c r="G2299" s="1" t="s">
        <v>58</v>
      </c>
      <c r="H2299" s="1" t="s">
        <v>26</v>
      </c>
      <c r="I2299" s="1" t="s">
        <v>27</v>
      </c>
      <c r="J2299" s="9">
        <v>45924</v>
      </c>
      <c r="K2299" s="9"/>
      <c r="L2299" s="1" t="s">
        <v>28</v>
      </c>
      <c r="M2299" s="1">
        <v>98</v>
      </c>
      <c r="N2299" s="1" t="s">
        <v>52</v>
      </c>
      <c r="O2299" s="1" t="s">
        <v>43</v>
      </c>
      <c r="P2299" s="1" t="s">
        <v>64</v>
      </c>
      <c r="Q2299" s="1" t="s">
        <v>95</v>
      </c>
      <c r="R2299" s="1" t="s">
        <v>28</v>
      </c>
      <c r="S2299" s="1">
        <v>0</v>
      </c>
      <c r="T2299" s="10">
        <v>94500</v>
      </c>
      <c r="U2299" t="str">
        <f t="shared" si="245"/>
        <v>Not Reviewed</v>
      </c>
      <c r="V2299" t="str">
        <f t="shared" si="246"/>
        <v>Not Reviewed</v>
      </c>
      <c r="W2299">
        <f t="shared" si="247"/>
        <v>0</v>
      </c>
      <c r="X2299" t="str">
        <f t="shared" si="248"/>
        <v>Active</v>
      </c>
      <c r="Y2299">
        <f t="shared" si="249"/>
        <v>0.26849315068493151</v>
      </c>
      <c r="Z2299" t="str">
        <f t="shared" si="250"/>
        <v>&lt;1 Year</v>
      </c>
      <c r="AA2299" t="str">
        <f t="shared" si="251"/>
        <v>70K–99K</v>
      </c>
    </row>
    <row r="2300" spans="1:27" ht="19.95" customHeight="1" x14ac:dyDescent="0.3">
      <c r="A2300" s="4" t="s">
        <v>2427</v>
      </c>
      <c r="B2300" s="5">
        <v>44968</v>
      </c>
      <c r="C2300" s="6" t="s">
        <v>66</v>
      </c>
      <c r="D2300" s="6" t="s">
        <v>56</v>
      </c>
      <c r="E2300" s="6" t="s">
        <v>67</v>
      </c>
      <c r="F2300" s="6" t="s">
        <v>68</v>
      </c>
      <c r="G2300" s="6" t="s">
        <v>69</v>
      </c>
      <c r="H2300" s="6" t="s">
        <v>26</v>
      </c>
      <c r="I2300" s="6" t="s">
        <v>27</v>
      </c>
      <c r="J2300" s="5">
        <v>44968</v>
      </c>
      <c r="K2300" s="5"/>
      <c r="L2300" s="6" t="s">
        <v>28</v>
      </c>
      <c r="M2300" s="6">
        <v>1054</v>
      </c>
      <c r="N2300" s="6" t="s">
        <v>29</v>
      </c>
      <c r="O2300" s="6" t="s">
        <v>30</v>
      </c>
      <c r="P2300" s="6" t="s">
        <v>31</v>
      </c>
      <c r="Q2300" s="6">
        <v>3</v>
      </c>
      <c r="R2300" s="6" t="s">
        <v>37</v>
      </c>
      <c r="S2300" s="6">
        <v>3</v>
      </c>
      <c r="T2300" s="7">
        <v>79500</v>
      </c>
      <c r="U2300" t="str">
        <f t="shared" si="245"/>
        <v>Reviewed</v>
      </c>
      <c r="V2300" t="str">
        <f t="shared" si="246"/>
        <v>meets</v>
      </c>
      <c r="W2300">
        <f t="shared" si="247"/>
        <v>0</v>
      </c>
      <c r="X2300" t="str">
        <f t="shared" si="248"/>
        <v>Active</v>
      </c>
      <c r="Y2300">
        <f t="shared" si="249"/>
        <v>2.8876712328767122</v>
      </c>
      <c r="Z2300" t="str">
        <f t="shared" si="250"/>
        <v>2–3 Years</v>
      </c>
      <c r="AA2300" t="str">
        <f t="shared" si="251"/>
        <v>70K–99K</v>
      </c>
    </row>
    <row r="2301" spans="1:27" ht="19.95" customHeight="1" x14ac:dyDescent="0.3">
      <c r="A2301" s="8" t="s">
        <v>2428</v>
      </c>
      <c r="B2301" s="9">
        <v>45510</v>
      </c>
      <c r="C2301" s="1" t="s">
        <v>71</v>
      </c>
      <c r="D2301" s="1" t="s">
        <v>72</v>
      </c>
      <c r="E2301" s="1" t="s">
        <v>23</v>
      </c>
      <c r="F2301" s="1" t="s">
        <v>1047</v>
      </c>
      <c r="G2301" s="1" t="s">
        <v>74</v>
      </c>
      <c r="H2301" s="1" t="s">
        <v>110</v>
      </c>
      <c r="I2301" s="1" t="s">
        <v>27</v>
      </c>
      <c r="J2301" s="9">
        <v>45510</v>
      </c>
      <c r="K2301" s="9"/>
      <c r="L2301" s="1" t="s">
        <v>28</v>
      </c>
      <c r="M2301" s="1">
        <v>512</v>
      </c>
      <c r="N2301" s="1" t="s">
        <v>75</v>
      </c>
      <c r="O2301" s="1" t="s">
        <v>30</v>
      </c>
      <c r="P2301" s="1" t="s">
        <v>133</v>
      </c>
      <c r="Q2301" s="1">
        <v>4</v>
      </c>
      <c r="R2301" s="1" t="s">
        <v>32</v>
      </c>
      <c r="S2301" s="1">
        <v>1</v>
      </c>
      <c r="T2301" s="10">
        <v>150000</v>
      </c>
      <c r="U2301" t="str">
        <f t="shared" si="245"/>
        <v>Reviewed</v>
      </c>
      <c r="V2301" t="str">
        <f t="shared" si="246"/>
        <v>exceeds</v>
      </c>
      <c r="W2301">
        <f t="shared" si="247"/>
        <v>0</v>
      </c>
      <c r="X2301" t="str">
        <f t="shared" si="248"/>
        <v>Active</v>
      </c>
      <c r="Y2301">
        <f t="shared" si="249"/>
        <v>1.4027397260273973</v>
      </c>
      <c r="Z2301" t="str">
        <f t="shared" si="250"/>
        <v>1–2 Years</v>
      </c>
      <c r="AA2301" t="str">
        <f t="shared" si="251"/>
        <v>130K+</v>
      </c>
    </row>
    <row r="2302" spans="1:27" ht="19.95" customHeight="1" x14ac:dyDescent="0.3">
      <c r="A2302" s="4" t="s">
        <v>2429</v>
      </c>
      <c r="B2302" s="5">
        <v>45533</v>
      </c>
      <c r="C2302" s="6" t="s">
        <v>77</v>
      </c>
      <c r="D2302" s="6" t="s">
        <v>72</v>
      </c>
      <c r="E2302" s="6" t="s">
        <v>40</v>
      </c>
      <c r="F2302" s="6" t="s">
        <v>131</v>
      </c>
      <c r="G2302" s="6" t="s">
        <v>79</v>
      </c>
      <c r="H2302" s="6" t="s">
        <v>26</v>
      </c>
      <c r="I2302" s="6" t="s">
        <v>27</v>
      </c>
      <c r="J2302" s="5">
        <v>45533</v>
      </c>
      <c r="K2302" s="5"/>
      <c r="L2302" s="6" t="s">
        <v>28</v>
      </c>
      <c r="M2302" s="6">
        <v>489</v>
      </c>
      <c r="N2302" s="6" t="s">
        <v>29</v>
      </c>
      <c r="O2302" s="6" t="s">
        <v>30</v>
      </c>
      <c r="P2302" s="6" t="s">
        <v>107</v>
      </c>
      <c r="Q2302" s="6">
        <v>4</v>
      </c>
      <c r="R2302" s="6" t="s">
        <v>32</v>
      </c>
      <c r="S2302" s="6">
        <v>1</v>
      </c>
      <c r="T2302" s="7">
        <v>105000</v>
      </c>
      <c r="U2302" t="str">
        <f t="shared" si="245"/>
        <v>Reviewed</v>
      </c>
      <c r="V2302" t="str">
        <f t="shared" si="246"/>
        <v>exceeds</v>
      </c>
      <c r="W2302">
        <f t="shared" si="247"/>
        <v>0</v>
      </c>
      <c r="X2302" t="str">
        <f t="shared" si="248"/>
        <v>Active</v>
      </c>
      <c r="Y2302">
        <f t="shared" si="249"/>
        <v>1.3397260273972602</v>
      </c>
      <c r="Z2302" t="str">
        <f t="shared" si="250"/>
        <v>1–2 Years</v>
      </c>
      <c r="AA2302" t="str">
        <f t="shared" si="251"/>
        <v>100K–129K</v>
      </c>
    </row>
    <row r="2303" spans="1:27" ht="19.95" customHeight="1" x14ac:dyDescent="0.3">
      <c r="A2303" s="8" t="s">
        <v>2430</v>
      </c>
      <c r="B2303" s="9">
        <v>45483</v>
      </c>
      <c r="C2303" s="1" t="s">
        <v>81</v>
      </c>
      <c r="D2303" s="1" t="s">
        <v>72</v>
      </c>
      <c r="E2303" s="1" t="s">
        <v>23</v>
      </c>
      <c r="F2303" s="1" t="s">
        <v>154</v>
      </c>
      <c r="G2303" s="1" t="s">
        <v>83</v>
      </c>
      <c r="H2303" s="1" t="s">
        <v>43</v>
      </c>
      <c r="I2303" s="1" t="s">
        <v>27</v>
      </c>
      <c r="J2303" s="9">
        <v>45483</v>
      </c>
      <c r="K2303" s="9"/>
      <c r="L2303" s="1" t="s">
        <v>28</v>
      </c>
      <c r="M2303" s="1">
        <v>539</v>
      </c>
      <c r="N2303" s="1" t="s">
        <v>52</v>
      </c>
      <c r="O2303" s="1" t="s">
        <v>63</v>
      </c>
      <c r="P2303" s="1" t="s">
        <v>31</v>
      </c>
      <c r="Q2303" s="1">
        <v>4</v>
      </c>
      <c r="R2303" s="1" t="s">
        <v>32</v>
      </c>
      <c r="S2303" s="1">
        <v>1</v>
      </c>
      <c r="T2303" s="10">
        <v>69000</v>
      </c>
      <c r="U2303" t="str">
        <f t="shared" si="245"/>
        <v>Reviewed</v>
      </c>
      <c r="V2303" t="str">
        <f t="shared" si="246"/>
        <v>exceeds</v>
      </c>
      <c r="W2303">
        <f t="shared" si="247"/>
        <v>0</v>
      </c>
      <c r="X2303" t="str">
        <f t="shared" si="248"/>
        <v>Active</v>
      </c>
      <c r="Y2303">
        <f t="shared" si="249"/>
        <v>1.4767123287671233</v>
      </c>
      <c r="Z2303" t="str">
        <f t="shared" si="250"/>
        <v>1–2 Years</v>
      </c>
      <c r="AA2303" t="str">
        <f t="shared" si="251"/>
        <v>&lt;70K</v>
      </c>
    </row>
    <row r="2304" spans="1:27" ht="19.95" customHeight="1" x14ac:dyDescent="0.3">
      <c r="A2304" s="4" t="s">
        <v>2431</v>
      </c>
      <c r="B2304" s="5">
        <v>45755</v>
      </c>
      <c r="C2304" s="6" t="s">
        <v>86</v>
      </c>
      <c r="D2304" s="6" t="s">
        <v>87</v>
      </c>
      <c r="E2304" s="6" t="s">
        <v>67</v>
      </c>
      <c r="F2304" s="6" t="s">
        <v>116</v>
      </c>
      <c r="G2304" s="6" t="s">
        <v>89</v>
      </c>
      <c r="H2304" s="6" t="s">
        <v>26</v>
      </c>
      <c r="I2304" s="6" t="s">
        <v>27</v>
      </c>
      <c r="J2304" s="5">
        <v>45755</v>
      </c>
      <c r="K2304" s="5"/>
      <c r="L2304" s="6" t="s">
        <v>28</v>
      </c>
      <c r="M2304" s="6">
        <v>267</v>
      </c>
      <c r="N2304" s="6" t="s">
        <v>75</v>
      </c>
      <c r="O2304" s="6" t="s">
        <v>43</v>
      </c>
      <c r="P2304" s="6" t="s">
        <v>107</v>
      </c>
      <c r="Q2304" s="6">
        <v>3</v>
      </c>
      <c r="R2304" s="6" t="s">
        <v>37</v>
      </c>
      <c r="S2304" s="6">
        <v>1</v>
      </c>
      <c r="T2304" s="7">
        <v>91000</v>
      </c>
      <c r="U2304" t="str">
        <f t="shared" si="245"/>
        <v>Reviewed</v>
      </c>
      <c r="V2304" t="str">
        <f t="shared" si="246"/>
        <v>meets</v>
      </c>
      <c r="W2304">
        <f t="shared" si="247"/>
        <v>0</v>
      </c>
      <c r="X2304" t="str">
        <f t="shared" si="248"/>
        <v>Active</v>
      </c>
      <c r="Y2304">
        <f t="shared" si="249"/>
        <v>0.73150684931506849</v>
      </c>
      <c r="Z2304" t="str">
        <f t="shared" si="250"/>
        <v>&lt;1 Year</v>
      </c>
      <c r="AA2304" t="str">
        <f t="shared" si="251"/>
        <v>70K–99K</v>
      </c>
    </row>
    <row r="2305" spans="1:27" ht="19.95" customHeight="1" x14ac:dyDescent="0.3">
      <c r="A2305" s="8" t="s">
        <v>2432</v>
      </c>
      <c r="B2305" s="9">
        <v>45249</v>
      </c>
      <c r="C2305" s="1" t="s">
        <v>91</v>
      </c>
      <c r="D2305" s="1" t="s">
        <v>87</v>
      </c>
      <c r="E2305" s="1" t="s">
        <v>92</v>
      </c>
      <c r="F2305" s="1" t="s">
        <v>114</v>
      </c>
      <c r="G2305" s="1" t="s">
        <v>94</v>
      </c>
      <c r="H2305" s="1" t="s">
        <v>43</v>
      </c>
      <c r="I2305" s="1" t="s">
        <v>27</v>
      </c>
      <c r="J2305" s="9">
        <v>45249</v>
      </c>
      <c r="K2305" s="9"/>
      <c r="L2305" s="1" t="s">
        <v>28</v>
      </c>
      <c r="M2305" s="1">
        <v>773</v>
      </c>
      <c r="N2305" s="1" t="s">
        <v>29</v>
      </c>
      <c r="O2305" s="1" t="s">
        <v>30</v>
      </c>
      <c r="P2305" s="1" t="s">
        <v>64</v>
      </c>
      <c r="Q2305" s="1">
        <v>3</v>
      </c>
      <c r="R2305" s="1" t="s">
        <v>37</v>
      </c>
      <c r="S2305" s="1">
        <v>2</v>
      </c>
      <c r="T2305" s="10">
        <v>77000</v>
      </c>
      <c r="U2305" t="str">
        <f t="shared" si="245"/>
        <v>Reviewed</v>
      </c>
      <c r="V2305" t="str">
        <f t="shared" si="246"/>
        <v>meets</v>
      </c>
      <c r="W2305">
        <f t="shared" si="247"/>
        <v>0</v>
      </c>
      <c r="X2305" t="str">
        <f t="shared" si="248"/>
        <v>Active</v>
      </c>
      <c r="Y2305">
        <f t="shared" si="249"/>
        <v>2.117808219178082</v>
      </c>
      <c r="Z2305" t="str">
        <f t="shared" si="250"/>
        <v>2–3 Years</v>
      </c>
      <c r="AA2305" t="str">
        <f t="shared" si="251"/>
        <v>70K–99K</v>
      </c>
    </row>
    <row r="2306" spans="1:27" ht="19.95" customHeight="1" x14ac:dyDescent="0.3">
      <c r="A2306" s="4" t="s">
        <v>2433</v>
      </c>
      <c r="B2306" s="5">
        <v>45352</v>
      </c>
      <c r="C2306" s="6" t="s">
        <v>21</v>
      </c>
      <c r="D2306" s="6" t="s">
        <v>22</v>
      </c>
      <c r="E2306" s="6" t="s">
        <v>23</v>
      </c>
      <c r="F2306" s="6" t="s">
        <v>109</v>
      </c>
      <c r="G2306" s="6" t="s">
        <v>36</v>
      </c>
      <c r="H2306" s="6" t="s">
        <v>110</v>
      </c>
      <c r="I2306" s="6" t="s">
        <v>50</v>
      </c>
      <c r="J2306" s="5">
        <v>45352</v>
      </c>
      <c r="K2306" s="5">
        <v>45962</v>
      </c>
      <c r="L2306" s="6" t="s">
        <v>84</v>
      </c>
      <c r="M2306" s="6">
        <v>610</v>
      </c>
      <c r="N2306" s="6" t="s">
        <v>52</v>
      </c>
      <c r="O2306" s="6" t="s">
        <v>105</v>
      </c>
      <c r="P2306" s="6" t="s">
        <v>31</v>
      </c>
      <c r="Q2306" s="6">
        <v>5</v>
      </c>
      <c r="R2306" s="6" t="s">
        <v>119</v>
      </c>
      <c r="S2306" s="6">
        <v>2</v>
      </c>
      <c r="T2306" s="7">
        <v>147000</v>
      </c>
      <c r="U2306" t="str">
        <f t="shared" ref="U2306:U2369" si="252">IF(LOWER(TRIM(Q2306&amp;""))="none","Not Reviewed","Reviewed")</f>
        <v>Reviewed</v>
      </c>
      <c r="V2306" t="str">
        <f t="shared" ref="V2306:V2369" si="253">IF(OR(Q2306="none",R2306=""),"Not Reviewed",R2306)</f>
        <v>outstanding</v>
      </c>
      <c r="W2306">
        <f t="shared" ref="W2306:W2369" si="254">IF(I2306="terminated",1,0)</f>
        <v>1</v>
      </c>
      <c r="X2306" t="str">
        <f t="shared" ref="X2306:X2369" si="255">IF(I2306="terminated","Attrited","Active")</f>
        <v>Attrited</v>
      </c>
      <c r="Y2306">
        <f t="shared" ref="Y2306:Y2369" si="256">M2306/365</f>
        <v>1.6712328767123288</v>
      </c>
      <c r="Z2306" t="str">
        <f t="shared" ref="Z2306:Z2369" si="257">IF(Y2306&lt;1,"&lt;1 Year",IF(Y2306&lt;2,"1–2 Years",IF(Y2306&lt;3,"2–3 Years","3+ Years")))</f>
        <v>1–2 Years</v>
      </c>
      <c r="AA2306" t="str">
        <f t="shared" ref="AA2306:AA2369" si="258">IF(T2306&lt;70000,"&lt;70K",IF(T2306&lt;100000,"70K–99K",IF(T2306&lt;130000,"100K–129K","130K+")))</f>
        <v>130K+</v>
      </c>
    </row>
    <row r="2307" spans="1:27" ht="19.95" customHeight="1" x14ac:dyDescent="0.3">
      <c r="A2307" s="8" t="s">
        <v>2434</v>
      </c>
      <c r="B2307" s="9">
        <v>45588</v>
      </c>
      <c r="C2307" s="1" t="s">
        <v>34</v>
      </c>
      <c r="D2307" s="1" t="s">
        <v>22</v>
      </c>
      <c r="E2307" s="1" t="s">
        <v>23</v>
      </c>
      <c r="F2307" s="1" t="s">
        <v>24</v>
      </c>
      <c r="G2307" s="1" t="s">
        <v>25</v>
      </c>
      <c r="H2307" s="1" t="s">
        <v>26</v>
      </c>
      <c r="I2307" s="1" t="s">
        <v>27</v>
      </c>
      <c r="J2307" s="9">
        <v>45588</v>
      </c>
      <c r="K2307" s="9"/>
      <c r="L2307" s="1" t="s">
        <v>28</v>
      </c>
      <c r="M2307" s="1">
        <v>434</v>
      </c>
      <c r="N2307" s="1" t="s">
        <v>29</v>
      </c>
      <c r="O2307" s="1" t="s">
        <v>63</v>
      </c>
      <c r="P2307" s="1" t="s">
        <v>31</v>
      </c>
      <c r="Q2307" s="1">
        <v>3</v>
      </c>
      <c r="R2307" s="1" t="s">
        <v>37</v>
      </c>
      <c r="S2307" s="1">
        <v>1</v>
      </c>
      <c r="T2307" s="10">
        <v>98000</v>
      </c>
      <c r="U2307" t="str">
        <f t="shared" si="252"/>
        <v>Reviewed</v>
      </c>
      <c r="V2307" t="str">
        <f t="shared" si="253"/>
        <v>meets</v>
      </c>
      <c r="W2307">
        <f t="shared" si="254"/>
        <v>0</v>
      </c>
      <c r="X2307" t="str">
        <f t="shared" si="255"/>
        <v>Active</v>
      </c>
      <c r="Y2307">
        <f t="shared" si="256"/>
        <v>1.189041095890411</v>
      </c>
      <c r="Z2307" t="str">
        <f t="shared" si="257"/>
        <v>1–2 Years</v>
      </c>
      <c r="AA2307" t="str">
        <f t="shared" si="258"/>
        <v>70K–99K</v>
      </c>
    </row>
    <row r="2308" spans="1:27" ht="19.95" customHeight="1" x14ac:dyDescent="0.3">
      <c r="A2308" s="4" t="s">
        <v>2435</v>
      </c>
      <c r="B2308" s="5">
        <v>45125</v>
      </c>
      <c r="C2308" s="6" t="s">
        <v>39</v>
      </c>
      <c r="D2308" s="6" t="s">
        <v>22</v>
      </c>
      <c r="E2308" s="6" t="s">
        <v>40</v>
      </c>
      <c r="F2308" s="6" t="s">
        <v>47</v>
      </c>
      <c r="G2308" s="6" t="s">
        <v>48</v>
      </c>
      <c r="H2308" s="6" t="s">
        <v>49</v>
      </c>
      <c r="I2308" s="6" t="s">
        <v>27</v>
      </c>
      <c r="J2308" s="5">
        <v>45125</v>
      </c>
      <c r="K2308" s="5"/>
      <c r="L2308" s="6" t="s">
        <v>28</v>
      </c>
      <c r="M2308" s="6">
        <v>897</v>
      </c>
      <c r="N2308" s="6" t="s">
        <v>75</v>
      </c>
      <c r="O2308" s="6" t="s">
        <v>63</v>
      </c>
      <c r="P2308" s="6" t="s">
        <v>133</v>
      </c>
      <c r="Q2308" s="6">
        <v>3</v>
      </c>
      <c r="R2308" s="6" t="s">
        <v>37</v>
      </c>
      <c r="S2308" s="6">
        <v>2</v>
      </c>
      <c r="T2308" s="7">
        <v>131000</v>
      </c>
      <c r="U2308" t="str">
        <f t="shared" si="252"/>
        <v>Reviewed</v>
      </c>
      <c r="V2308" t="str">
        <f t="shared" si="253"/>
        <v>meets</v>
      </c>
      <c r="W2308">
        <f t="shared" si="254"/>
        <v>0</v>
      </c>
      <c r="X2308" t="str">
        <f t="shared" si="255"/>
        <v>Active</v>
      </c>
      <c r="Y2308">
        <f t="shared" si="256"/>
        <v>2.4575342465753423</v>
      </c>
      <c r="Z2308" t="str">
        <f t="shared" si="257"/>
        <v>2–3 Years</v>
      </c>
      <c r="AA2308" t="str">
        <f t="shared" si="258"/>
        <v>130K+</v>
      </c>
    </row>
    <row r="2309" spans="1:27" ht="19.95" customHeight="1" x14ac:dyDescent="0.3">
      <c r="A2309" s="8" t="s">
        <v>2436</v>
      </c>
      <c r="B2309" s="9">
        <v>45550</v>
      </c>
      <c r="C2309" s="1" t="s">
        <v>46</v>
      </c>
      <c r="D2309" s="1" t="s">
        <v>22</v>
      </c>
      <c r="E2309" s="1" t="s">
        <v>40</v>
      </c>
      <c r="F2309" s="1" t="s">
        <v>143</v>
      </c>
      <c r="G2309" s="1" t="s">
        <v>48</v>
      </c>
      <c r="H2309" s="1" t="s">
        <v>43</v>
      </c>
      <c r="I2309" s="1" t="s">
        <v>27</v>
      </c>
      <c r="J2309" s="9">
        <v>45550</v>
      </c>
      <c r="K2309" s="9"/>
      <c r="L2309" s="1" t="s">
        <v>28</v>
      </c>
      <c r="M2309" s="1">
        <v>472</v>
      </c>
      <c r="N2309" s="1" t="s">
        <v>29</v>
      </c>
      <c r="O2309" s="1" t="s">
        <v>63</v>
      </c>
      <c r="P2309" s="1" t="s">
        <v>64</v>
      </c>
      <c r="Q2309" s="1">
        <v>5</v>
      </c>
      <c r="R2309" s="1" t="s">
        <v>119</v>
      </c>
      <c r="S2309" s="1">
        <v>1</v>
      </c>
      <c r="T2309" s="10">
        <v>74000</v>
      </c>
      <c r="U2309" t="str">
        <f t="shared" si="252"/>
        <v>Reviewed</v>
      </c>
      <c r="V2309" t="str">
        <f t="shared" si="253"/>
        <v>outstanding</v>
      </c>
      <c r="W2309">
        <f t="shared" si="254"/>
        <v>0</v>
      </c>
      <c r="X2309" t="str">
        <f t="shared" si="255"/>
        <v>Active</v>
      </c>
      <c r="Y2309">
        <f t="shared" si="256"/>
        <v>1.2931506849315069</v>
      </c>
      <c r="Z2309" t="str">
        <f t="shared" si="257"/>
        <v>1–2 Years</v>
      </c>
      <c r="AA2309" t="str">
        <f t="shared" si="258"/>
        <v>70K–99K</v>
      </c>
    </row>
    <row r="2310" spans="1:27" ht="19.95" customHeight="1" x14ac:dyDescent="0.3">
      <c r="A2310" s="4" t="s">
        <v>2437</v>
      </c>
      <c r="B2310" s="5">
        <v>45424</v>
      </c>
      <c r="C2310" s="6" t="s">
        <v>55</v>
      </c>
      <c r="D2310" s="6" t="s">
        <v>56</v>
      </c>
      <c r="E2310" s="6" t="s">
        <v>23</v>
      </c>
      <c r="F2310" s="6" t="s">
        <v>147</v>
      </c>
      <c r="G2310" s="6" t="s">
        <v>58</v>
      </c>
      <c r="H2310" s="6" t="s">
        <v>26</v>
      </c>
      <c r="I2310" s="6" t="s">
        <v>27</v>
      </c>
      <c r="J2310" s="5">
        <v>45424</v>
      </c>
      <c r="K2310" s="5"/>
      <c r="L2310" s="6" t="s">
        <v>28</v>
      </c>
      <c r="M2310" s="6">
        <v>598</v>
      </c>
      <c r="N2310" s="6" t="s">
        <v>29</v>
      </c>
      <c r="O2310" s="6" t="s">
        <v>63</v>
      </c>
      <c r="P2310" s="6" t="s">
        <v>64</v>
      </c>
      <c r="Q2310" s="6">
        <v>3</v>
      </c>
      <c r="R2310" s="6" t="s">
        <v>37</v>
      </c>
      <c r="S2310" s="6">
        <v>2</v>
      </c>
      <c r="T2310" s="7">
        <v>76000</v>
      </c>
      <c r="U2310" t="str">
        <f t="shared" si="252"/>
        <v>Reviewed</v>
      </c>
      <c r="V2310" t="str">
        <f t="shared" si="253"/>
        <v>meets</v>
      </c>
      <c r="W2310">
        <f t="shared" si="254"/>
        <v>0</v>
      </c>
      <c r="X2310" t="str">
        <f t="shared" si="255"/>
        <v>Active</v>
      </c>
      <c r="Y2310">
        <f t="shared" si="256"/>
        <v>1.6383561643835616</v>
      </c>
      <c r="Z2310" t="str">
        <f t="shared" si="257"/>
        <v>1–2 Years</v>
      </c>
      <c r="AA2310" t="str">
        <f t="shared" si="258"/>
        <v>70K–99K</v>
      </c>
    </row>
    <row r="2311" spans="1:27" ht="19.95" customHeight="1" x14ac:dyDescent="0.3">
      <c r="A2311" s="8" t="s">
        <v>2438</v>
      </c>
      <c r="B2311" s="9">
        <v>45013</v>
      </c>
      <c r="C2311" s="1" t="s">
        <v>60</v>
      </c>
      <c r="D2311" s="1" t="s">
        <v>56</v>
      </c>
      <c r="E2311" s="1" t="s">
        <v>40</v>
      </c>
      <c r="F2311" s="1" t="s">
        <v>145</v>
      </c>
      <c r="G2311" s="1" t="s">
        <v>62</v>
      </c>
      <c r="H2311" s="1" t="s">
        <v>49</v>
      </c>
      <c r="I2311" s="1" t="s">
        <v>27</v>
      </c>
      <c r="J2311" s="9">
        <v>45013</v>
      </c>
      <c r="K2311" s="9"/>
      <c r="L2311" s="1" t="s">
        <v>28</v>
      </c>
      <c r="M2311" s="1">
        <v>1009</v>
      </c>
      <c r="N2311" s="1" t="s">
        <v>52</v>
      </c>
      <c r="O2311" s="1" t="s">
        <v>63</v>
      </c>
      <c r="P2311" s="1" t="s">
        <v>44</v>
      </c>
      <c r="Q2311" s="1">
        <v>3</v>
      </c>
      <c r="R2311" s="1" t="s">
        <v>37</v>
      </c>
      <c r="S2311" s="1">
        <v>3</v>
      </c>
      <c r="T2311" s="10">
        <v>126000</v>
      </c>
      <c r="U2311" t="str">
        <f t="shared" si="252"/>
        <v>Reviewed</v>
      </c>
      <c r="V2311" t="str">
        <f t="shared" si="253"/>
        <v>meets</v>
      </c>
      <c r="W2311">
        <f t="shared" si="254"/>
        <v>0</v>
      </c>
      <c r="X2311" t="str">
        <f t="shared" si="255"/>
        <v>Active</v>
      </c>
      <c r="Y2311">
        <f t="shared" si="256"/>
        <v>2.7643835616438355</v>
      </c>
      <c r="Z2311" t="str">
        <f t="shared" si="257"/>
        <v>2–3 Years</v>
      </c>
      <c r="AA2311" t="str">
        <f t="shared" si="258"/>
        <v>100K–129K</v>
      </c>
    </row>
    <row r="2312" spans="1:27" ht="19.95" customHeight="1" x14ac:dyDescent="0.3">
      <c r="A2312" s="4" t="s">
        <v>2439</v>
      </c>
      <c r="B2312" s="5">
        <v>45349</v>
      </c>
      <c r="C2312" s="6" t="s">
        <v>66</v>
      </c>
      <c r="D2312" s="6" t="s">
        <v>56</v>
      </c>
      <c r="E2312" s="6" t="s">
        <v>67</v>
      </c>
      <c r="F2312" s="6" t="s">
        <v>68</v>
      </c>
      <c r="G2312" s="6" t="s">
        <v>69</v>
      </c>
      <c r="H2312" s="6" t="s">
        <v>26</v>
      </c>
      <c r="I2312" s="6" t="s">
        <v>50</v>
      </c>
      <c r="J2312" s="5">
        <v>45349</v>
      </c>
      <c r="K2312" s="5">
        <v>45785</v>
      </c>
      <c r="L2312" s="6" t="s">
        <v>159</v>
      </c>
      <c r="M2312" s="6">
        <v>436</v>
      </c>
      <c r="N2312" s="6" t="s">
        <v>52</v>
      </c>
      <c r="O2312" s="6" t="s">
        <v>63</v>
      </c>
      <c r="P2312" s="6" t="s">
        <v>107</v>
      </c>
      <c r="Q2312" s="6">
        <v>3</v>
      </c>
      <c r="R2312" s="6" t="s">
        <v>37</v>
      </c>
      <c r="S2312" s="6">
        <v>1</v>
      </c>
      <c r="T2312" s="7">
        <v>74500</v>
      </c>
      <c r="U2312" t="str">
        <f t="shared" si="252"/>
        <v>Reviewed</v>
      </c>
      <c r="V2312" t="str">
        <f t="shared" si="253"/>
        <v>meets</v>
      </c>
      <c r="W2312">
        <f t="shared" si="254"/>
        <v>1</v>
      </c>
      <c r="X2312" t="str">
        <f t="shared" si="255"/>
        <v>Attrited</v>
      </c>
      <c r="Y2312">
        <f t="shared" si="256"/>
        <v>1.1945205479452055</v>
      </c>
      <c r="Z2312" t="str">
        <f t="shared" si="257"/>
        <v>1–2 Years</v>
      </c>
      <c r="AA2312" t="str">
        <f t="shared" si="258"/>
        <v>70K–99K</v>
      </c>
    </row>
    <row r="2313" spans="1:27" ht="19.95" customHeight="1" x14ac:dyDescent="0.3">
      <c r="A2313" s="8" t="s">
        <v>2440</v>
      </c>
      <c r="B2313" s="9">
        <v>45131</v>
      </c>
      <c r="C2313" s="1" t="s">
        <v>71</v>
      </c>
      <c r="D2313" s="1" t="s">
        <v>72</v>
      </c>
      <c r="E2313" s="1" t="s">
        <v>23</v>
      </c>
      <c r="F2313" s="1" t="s">
        <v>150</v>
      </c>
      <c r="G2313" s="1" t="s">
        <v>74</v>
      </c>
      <c r="H2313" s="1" t="s">
        <v>26</v>
      </c>
      <c r="I2313" s="1" t="s">
        <v>27</v>
      </c>
      <c r="J2313" s="9">
        <v>45131</v>
      </c>
      <c r="K2313" s="9"/>
      <c r="L2313" s="1" t="s">
        <v>28</v>
      </c>
      <c r="M2313" s="1">
        <v>891</v>
      </c>
      <c r="N2313" s="1" t="s">
        <v>52</v>
      </c>
      <c r="O2313" s="1" t="s">
        <v>105</v>
      </c>
      <c r="P2313" s="1" t="s">
        <v>31</v>
      </c>
      <c r="Q2313" s="1">
        <v>3</v>
      </c>
      <c r="R2313" s="1" t="s">
        <v>37</v>
      </c>
      <c r="S2313" s="1">
        <v>2</v>
      </c>
      <c r="T2313" s="10">
        <v>86000</v>
      </c>
      <c r="U2313" t="str">
        <f t="shared" si="252"/>
        <v>Reviewed</v>
      </c>
      <c r="V2313" t="str">
        <f t="shared" si="253"/>
        <v>meets</v>
      </c>
      <c r="W2313">
        <f t="shared" si="254"/>
        <v>0</v>
      </c>
      <c r="X2313" t="str">
        <f t="shared" si="255"/>
        <v>Active</v>
      </c>
      <c r="Y2313">
        <f t="shared" si="256"/>
        <v>2.441095890410959</v>
      </c>
      <c r="Z2313" t="str">
        <f t="shared" si="257"/>
        <v>2–3 Years</v>
      </c>
      <c r="AA2313" t="str">
        <f t="shared" si="258"/>
        <v>70K–99K</v>
      </c>
    </row>
    <row r="2314" spans="1:27" ht="19.95" customHeight="1" x14ac:dyDescent="0.3">
      <c r="A2314" s="4" t="s">
        <v>2441</v>
      </c>
      <c r="B2314" s="5">
        <v>45620</v>
      </c>
      <c r="C2314" s="6" t="s">
        <v>77</v>
      </c>
      <c r="D2314" s="6" t="s">
        <v>72</v>
      </c>
      <c r="E2314" s="6" t="s">
        <v>40</v>
      </c>
      <c r="F2314" s="6" t="s">
        <v>152</v>
      </c>
      <c r="G2314" s="6" t="s">
        <v>94</v>
      </c>
      <c r="H2314" s="6" t="s">
        <v>49</v>
      </c>
      <c r="I2314" s="6" t="s">
        <v>27</v>
      </c>
      <c r="J2314" s="5">
        <v>45620</v>
      </c>
      <c r="K2314" s="5"/>
      <c r="L2314" s="6" t="s">
        <v>28</v>
      </c>
      <c r="M2314" s="6">
        <v>402</v>
      </c>
      <c r="N2314" s="6" t="s">
        <v>52</v>
      </c>
      <c r="O2314" s="6" t="s">
        <v>63</v>
      </c>
      <c r="P2314" s="6" t="s">
        <v>64</v>
      </c>
      <c r="Q2314" s="6">
        <v>2</v>
      </c>
      <c r="R2314" s="6" t="s">
        <v>53</v>
      </c>
      <c r="S2314" s="6">
        <v>1</v>
      </c>
      <c r="T2314" s="7">
        <v>122000</v>
      </c>
      <c r="U2314" t="str">
        <f t="shared" si="252"/>
        <v>Reviewed</v>
      </c>
      <c r="V2314" t="str">
        <f t="shared" si="253"/>
        <v>needs_support</v>
      </c>
      <c r="W2314">
        <f t="shared" si="254"/>
        <v>0</v>
      </c>
      <c r="X2314" t="str">
        <f t="shared" si="255"/>
        <v>Active</v>
      </c>
      <c r="Y2314">
        <f t="shared" si="256"/>
        <v>1.1013698630136985</v>
      </c>
      <c r="Z2314" t="str">
        <f t="shared" si="257"/>
        <v>1–2 Years</v>
      </c>
      <c r="AA2314" t="str">
        <f t="shared" si="258"/>
        <v>100K–129K</v>
      </c>
    </row>
    <row r="2315" spans="1:27" ht="19.95" customHeight="1" x14ac:dyDescent="0.3">
      <c r="A2315" s="8" t="s">
        <v>2442</v>
      </c>
      <c r="B2315" s="9">
        <v>45693</v>
      </c>
      <c r="C2315" s="1" t="s">
        <v>81</v>
      </c>
      <c r="D2315" s="1" t="s">
        <v>72</v>
      </c>
      <c r="E2315" s="1" t="s">
        <v>23</v>
      </c>
      <c r="F2315" s="1" t="s">
        <v>82</v>
      </c>
      <c r="G2315" s="1" t="s">
        <v>83</v>
      </c>
      <c r="H2315" s="1" t="s">
        <v>26</v>
      </c>
      <c r="I2315" s="1" t="s">
        <v>27</v>
      </c>
      <c r="J2315" s="9">
        <v>45693</v>
      </c>
      <c r="K2315" s="9"/>
      <c r="L2315" s="1" t="s">
        <v>28</v>
      </c>
      <c r="M2315" s="1">
        <v>329</v>
      </c>
      <c r="N2315" s="1" t="s">
        <v>29</v>
      </c>
      <c r="O2315" s="1" t="s">
        <v>63</v>
      </c>
      <c r="P2315" s="1" t="s">
        <v>133</v>
      </c>
      <c r="Q2315" s="1">
        <v>4</v>
      </c>
      <c r="R2315" s="1" t="s">
        <v>32</v>
      </c>
      <c r="S2315" s="1">
        <v>1</v>
      </c>
      <c r="T2315" s="10">
        <v>81500</v>
      </c>
      <c r="U2315" t="str">
        <f t="shared" si="252"/>
        <v>Reviewed</v>
      </c>
      <c r="V2315" t="str">
        <f t="shared" si="253"/>
        <v>exceeds</v>
      </c>
      <c r="W2315">
        <f t="shared" si="254"/>
        <v>0</v>
      </c>
      <c r="X2315" t="str">
        <f t="shared" si="255"/>
        <v>Active</v>
      </c>
      <c r="Y2315">
        <f t="shared" si="256"/>
        <v>0.90136986301369859</v>
      </c>
      <c r="Z2315" t="str">
        <f t="shared" si="257"/>
        <v>&lt;1 Year</v>
      </c>
      <c r="AA2315" t="str">
        <f t="shared" si="258"/>
        <v>70K–99K</v>
      </c>
    </row>
    <row r="2316" spans="1:27" ht="19.95" customHeight="1" x14ac:dyDescent="0.3">
      <c r="A2316" s="4" t="s">
        <v>2443</v>
      </c>
      <c r="B2316" s="5">
        <v>45027</v>
      </c>
      <c r="C2316" s="6" t="s">
        <v>86</v>
      </c>
      <c r="D2316" s="6" t="s">
        <v>87</v>
      </c>
      <c r="E2316" s="6" t="s">
        <v>67</v>
      </c>
      <c r="F2316" s="6" t="s">
        <v>88</v>
      </c>
      <c r="G2316" s="6" t="s">
        <v>89</v>
      </c>
      <c r="H2316" s="6" t="s">
        <v>49</v>
      </c>
      <c r="I2316" s="6" t="s">
        <v>50</v>
      </c>
      <c r="J2316" s="5">
        <v>45027</v>
      </c>
      <c r="K2316" s="5">
        <v>45789</v>
      </c>
      <c r="L2316" s="6" t="s">
        <v>84</v>
      </c>
      <c r="M2316" s="6">
        <v>762</v>
      </c>
      <c r="N2316" s="6" t="s">
        <v>29</v>
      </c>
      <c r="O2316" s="6" t="s">
        <v>30</v>
      </c>
      <c r="P2316" s="6" t="s">
        <v>31</v>
      </c>
      <c r="Q2316" s="6">
        <v>3</v>
      </c>
      <c r="R2316" s="6" t="s">
        <v>37</v>
      </c>
      <c r="S2316" s="6">
        <v>2</v>
      </c>
      <c r="T2316" s="7">
        <v>117000</v>
      </c>
      <c r="U2316" t="str">
        <f t="shared" si="252"/>
        <v>Reviewed</v>
      </c>
      <c r="V2316" t="str">
        <f t="shared" si="253"/>
        <v>meets</v>
      </c>
      <c r="W2316">
        <f t="shared" si="254"/>
        <v>1</v>
      </c>
      <c r="X2316" t="str">
        <f t="shared" si="255"/>
        <v>Attrited</v>
      </c>
      <c r="Y2316">
        <f t="shared" si="256"/>
        <v>2.0876712328767124</v>
      </c>
      <c r="Z2316" t="str">
        <f t="shared" si="257"/>
        <v>2–3 Years</v>
      </c>
      <c r="AA2316" t="str">
        <f t="shared" si="258"/>
        <v>100K–129K</v>
      </c>
    </row>
    <row r="2317" spans="1:27" ht="19.95" customHeight="1" x14ac:dyDescent="0.3">
      <c r="A2317" s="8" t="s">
        <v>2444</v>
      </c>
      <c r="B2317" s="9">
        <v>45271</v>
      </c>
      <c r="C2317" s="1" t="s">
        <v>91</v>
      </c>
      <c r="D2317" s="1" t="s">
        <v>87</v>
      </c>
      <c r="E2317" s="1" t="s">
        <v>92</v>
      </c>
      <c r="F2317" s="1" t="s">
        <v>93</v>
      </c>
      <c r="G2317" s="1" t="s">
        <v>94</v>
      </c>
      <c r="H2317" s="1" t="s">
        <v>26</v>
      </c>
      <c r="I2317" s="1" t="s">
        <v>27</v>
      </c>
      <c r="J2317" s="9">
        <v>45271</v>
      </c>
      <c r="K2317" s="9"/>
      <c r="L2317" s="1" t="s">
        <v>28</v>
      </c>
      <c r="M2317" s="1">
        <v>751</v>
      </c>
      <c r="N2317" s="1" t="s">
        <v>29</v>
      </c>
      <c r="O2317" s="1" t="s">
        <v>63</v>
      </c>
      <c r="P2317" s="1" t="s">
        <v>64</v>
      </c>
      <c r="Q2317" s="1">
        <v>3</v>
      </c>
      <c r="R2317" s="1" t="s">
        <v>37</v>
      </c>
      <c r="S2317" s="1">
        <v>2</v>
      </c>
      <c r="T2317" s="10">
        <v>79000</v>
      </c>
      <c r="U2317" t="str">
        <f t="shared" si="252"/>
        <v>Reviewed</v>
      </c>
      <c r="V2317" t="str">
        <f t="shared" si="253"/>
        <v>meets</v>
      </c>
      <c r="W2317">
        <f t="shared" si="254"/>
        <v>0</v>
      </c>
      <c r="X2317" t="str">
        <f t="shared" si="255"/>
        <v>Active</v>
      </c>
      <c r="Y2317">
        <f t="shared" si="256"/>
        <v>2.0575342465753423</v>
      </c>
      <c r="Z2317" t="str">
        <f t="shared" si="257"/>
        <v>2–3 Years</v>
      </c>
      <c r="AA2317" t="str">
        <f t="shared" si="258"/>
        <v>70K–99K</v>
      </c>
    </row>
    <row r="2318" spans="1:27" ht="19.95" customHeight="1" x14ac:dyDescent="0.3">
      <c r="A2318" s="4" t="s">
        <v>2445</v>
      </c>
      <c r="B2318" s="5">
        <v>45569</v>
      </c>
      <c r="C2318" s="6" t="s">
        <v>21</v>
      </c>
      <c r="D2318" s="6" t="s">
        <v>22</v>
      </c>
      <c r="E2318" s="6" t="s">
        <v>23</v>
      </c>
      <c r="F2318" s="6" t="s">
        <v>288</v>
      </c>
      <c r="G2318" s="6" t="s">
        <v>25</v>
      </c>
      <c r="H2318" s="6" t="s">
        <v>43</v>
      </c>
      <c r="I2318" s="6" t="s">
        <v>27</v>
      </c>
      <c r="J2318" s="5">
        <v>45569</v>
      </c>
      <c r="K2318" s="5"/>
      <c r="L2318" s="6" t="s">
        <v>28</v>
      </c>
      <c r="M2318" s="6">
        <v>453</v>
      </c>
      <c r="N2318" s="6" t="s">
        <v>29</v>
      </c>
      <c r="O2318" s="6" t="s">
        <v>43</v>
      </c>
      <c r="P2318" s="6" t="s">
        <v>133</v>
      </c>
      <c r="Q2318" s="6">
        <v>3</v>
      </c>
      <c r="R2318" s="6" t="s">
        <v>37</v>
      </c>
      <c r="S2318" s="6">
        <v>1</v>
      </c>
      <c r="T2318" s="7">
        <v>62000</v>
      </c>
      <c r="U2318" t="str">
        <f t="shared" si="252"/>
        <v>Reviewed</v>
      </c>
      <c r="V2318" t="str">
        <f t="shared" si="253"/>
        <v>meets</v>
      </c>
      <c r="W2318">
        <f t="shared" si="254"/>
        <v>0</v>
      </c>
      <c r="X2318" t="str">
        <f t="shared" si="255"/>
        <v>Active</v>
      </c>
      <c r="Y2318">
        <f t="shared" si="256"/>
        <v>1.2410958904109588</v>
      </c>
      <c r="Z2318" t="str">
        <f t="shared" si="257"/>
        <v>1–2 Years</v>
      </c>
      <c r="AA2318" t="str">
        <f t="shared" si="258"/>
        <v>&lt;70K</v>
      </c>
    </row>
    <row r="2319" spans="1:27" ht="19.95" customHeight="1" x14ac:dyDescent="0.3">
      <c r="A2319" s="8" t="s">
        <v>2446</v>
      </c>
      <c r="B2319" s="9">
        <v>45198</v>
      </c>
      <c r="C2319" s="1" t="s">
        <v>34</v>
      </c>
      <c r="D2319" s="1" t="s">
        <v>22</v>
      </c>
      <c r="E2319" s="1" t="s">
        <v>23</v>
      </c>
      <c r="F2319" s="1" t="s">
        <v>288</v>
      </c>
      <c r="G2319" s="1" t="s">
        <v>25</v>
      </c>
      <c r="H2319" s="1" t="s">
        <v>43</v>
      </c>
      <c r="I2319" s="1" t="s">
        <v>50</v>
      </c>
      <c r="J2319" s="9">
        <v>45198</v>
      </c>
      <c r="K2319" s="9">
        <v>45974</v>
      </c>
      <c r="L2319" s="1" t="s">
        <v>51</v>
      </c>
      <c r="M2319" s="1">
        <v>776</v>
      </c>
      <c r="N2319" s="1" t="s">
        <v>75</v>
      </c>
      <c r="O2319" s="1" t="s">
        <v>63</v>
      </c>
      <c r="P2319" s="1" t="s">
        <v>31</v>
      </c>
      <c r="Q2319" s="1">
        <v>4</v>
      </c>
      <c r="R2319" s="1" t="s">
        <v>32</v>
      </c>
      <c r="S2319" s="1">
        <v>2</v>
      </c>
      <c r="T2319" s="10">
        <v>74000</v>
      </c>
      <c r="U2319" t="str">
        <f t="shared" si="252"/>
        <v>Reviewed</v>
      </c>
      <c r="V2319" t="str">
        <f t="shared" si="253"/>
        <v>exceeds</v>
      </c>
      <c r="W2319">
        <f t="shared" si="254"/>
        <v>1</v>
      </c>
      <c r="X2319" t="str">
        <f t="shared" si="255"/>
        <v>Attrited</v>
      </c>
      <c r="Y2319">
        <f t="shared" si="256"/>
        <v>2.1260273972602741</v>
      </c>
      <c r="Z2319" t="str">
        <f t="shared" si="257"/>
        <v>2–3 Years</v>
      </c>
      <c r="AA2319" t="str">
        <f t="shared" si="258"/>
        <v>70K–99K</v>
      </c>
    </row>
    <row r="2320" spans="1:27" ht="19.95" customHeight="1" x14ac:dyDescent="0.3">
      <c r="A2320" s="4" t="s">
        <v>2447</v>
      </c>
      <c r="B2320" s="5">
        <v>45404</v>
      </c>
      <c r="C2320" s="6" t="s">
        <v>39</v>
      </c>
      <c r="D2320" s="6" t="s">
        <v>22</v>
      </c>
      <c r="E2320" s="6" t="s">
        <v>40</v>
      </c>
      <c r="F2320" s="6" t="s">
        <v>174</v>
      </c>
      <c r="G2320" s="6" t="s">
        <v>42</v>
      </c>
      <c r="H2320" s="6" t="s">
        <v>26</v>
      </c>
      <c r="I2320" s="6" t="s">
        <v>27</v>
      </c>
      <c r="J2320" s="5">
        <v>45404</v>
      </c>
      <c r="K2320" s="5"/>
      <c r="L2320" s="6" t="s">
        <v>28</v>
      </c>
      <c r="M2320" s="6">
        <v>618</v>
      </c>
      <c r="N2320" s="6" t="s">
        <v>29</v>
      </c>
      <c r="O2320" s="6" t="s">
        <v>170</v>
      </c>
      <c r="P2320" s="6" t="s">
        <v>133</v>
      </c>
      <c r="Q2320" s="6">
        <v>3</v>
      </c>
      <c r="R2320" s="6" t="s">
        <v>37</v>
      </c>
      <c r="S2320" s="6">
        <v>2</v>
      </c>
      <c r="T2320" s="7">
        <v>95000</v>
      </c>
      <c r="U2320" t="str">
        <f t="shared" si="252"/>
        <v>Reviewed</v>
      </c>
      <c r="V2320" t="str">
        <f t="shared" si="253"/>
        <v>meets</v>
      </c>
      <c r="W2320">
        <f t="shared" si="254"/>
        <v>0</v>
      </c>
      <c r="X2320" t="str">
        <f t="shared" si="255"/>
        <v>Active</v>
      </c>
      <c r="Y2320">
        <f t="shared" si="256"/>
        <v>1.6931506849315068</v>
      </c>
      <c r="Z2320" t="str">
        <f t="shared" si="257"/>
        <v>1–2 Years</v>
      </c>
      <c r="AA2320" t="str">
        <f t="shared" si="258"/>
        <v>70K–99K</v>
      </c>
    </row>
    <row r="2321" spans="1:27" ht="19.95" customHeight="1" x14ac:dyDescent="0.3">
      <c r="A2321" s="8" t="s">
        <v>2448</v>
      </c>
      <c r="B2321" s="9">
        <v>45725</v>
      </c>
      <c r="C2321" s="1" t="s">
        <v>46</v>
      </c>
      <c r="D2321" s="1" t="s">
        <v>22</v>
      </c>
      <c r="E2321" s="1" t="s">
        <v>40</v>
      </c>
      <c r="F2321" s="1" t="s">
        <v>143</v>
      </c>
      <c r="G2321" s="1" t="s">
        <v>48</v>
      </c>
      <c r="H2321" s="1" t="s">
        <v>43</v>
      </c>
      <c r="I2321" s="1" t="s">
        <v>27</v>
      </c>
      <c r="J2321" s="9">
        <v>45725</v>
      </c>
      <c r="K2321" s="9"/>
      <c r="L2321" s="1" t="s">
        <v>28</v>
      </c>
      <c r="M2321" s="1">
        <v>297</v>
      </c>
      <c r="N2321" s="1" t="s">
        <v>52</v>
      </c>
      <c r="O2321" s="1" t="s">
        <v>30</v>
      </c>
      <c r="P2321" s="1" t="s">
        <v>133</v>
      </c>
      <c r="Q2321" s="1">
        <v>3</v>
      </c>
      <c r="R2321" s="1" t="s">
        <v>37</v>
      </c>
      <c r="S2321" s="1">
        <v>1</v>
      </c>
      <c r="T2321" s="10">
        <v>60500</v>
      </c>
      <c r="U2321" t="str">
        <f t="shared" si="252"/>
        <v>Reviewed</v>
      </c>
      <c r="V2321" t="str">
        <f t="shared" si="253"/>
        <v>meets</v>
      </c>
      <c r="W2321">
        <f t="shared" si="254"/>
        <v>0</v>
      </c>
      <c r="X2321" t="str">
        <f t="shared" si="255"/>
        <v>Active</v>
      </c>
      <c r="Y2321">
        <f t="shared" si="256"/>
        <v>0.81369863013698629</v>
      </c>
      <c r="Z2321" t="str">
        <f t="shared" si="257"/>
        <v>&lt;1 Year</v>
      </c>
      <c r="AA2321" t="str">
        <f t="shared" si="258"/>
        <v>&lt;70K</v>
      </c>
    </row>
    <row r="2322" spans="1:27" ht="19.95" customHeight="1" x14ac:dyDescent="0.3">
      <c r="A2322" s="4" t="s">
        <v>2449</v>
      </c>
      <c r="B2322" s="5">
        <v>45141</v>
      </c>
      <c r="C2322" s="6" t="s">
        <v>55</v>
      </c>
      <c r="D2322" s="6" t="s">
        <v>56</v>
      </c>
      <c r="E2322" s="6" t="s">
        <v>23</v>
      </c>
      <c r="F2322" s="6" t="s">
        <v>57</v>
      </c>
      <c r="G2322" s="6" t="s">
        <v>58</v>
      </c>
      <c r="H2322" s="6" t="s">
        <v>43</v>
      </c>
      <c r="I2322" s="6" t="s">
        <v>27</v>
      </c>
      <c r="J2322" s="5">
        <v>45141</v>
      </c>
      <c r="K2322" s="5"/>
      <c r="L2322" s="6" t="s">
        <v>28</v>
      </c>
      <c r="M2322" s="6">
        <v>881</v>
      </c>
      <c r="N2322" s="6" t="s">
        <v>75</v>
      </c>
      <c r="O2322" s="6" t="s">
        <v>63</v>
      </c>
      <c r="P2322" s="6" t="s">
        <v>44</v>
      </c>
      <c r="Q2322" s="6">
        <v>2</v>
      </c>
      <c r="R2322" s="6" t="s">
        <v>53</v>
      </c>
      <c r="S2322" s="6">
        <v>2</v>
      </c>
      <c r="T2322" s="7">
        <v>59500</v>
      </c>
      <c r="U2322" t="str">
        <f t="shared" si="252"/>
        <v>Reviewed</v>
      </c>
      <c r="V2322" t="str">
        <f t="shared" si="253"/>
        <v>needs_support</v>
      </c>
      <c r="W2322">
        <f t="shared" si="254"/>
        <v>0</v>
      </c>
      <c r="X2322" t="str">
        <f t="shared" si="255"/>
        <v>Active</v>
      </c>
      <c r="Y2322">
        <f t="shared" si="256"/>
        <v>2.4136986301369863</v>
      </c>
      <c r="Z2322" t="str">
        <f t="shared" si="257"/>
        <v>2–3 Years</v>
      </c>
      <c r="AA2322" t="str">
        <f t="shared" si="258"/>
        <v>&lt;70K</v>
      </c>
    </row>
    <row r="2323" spans="1:27" ht="19.95" customHeight="1" x14ac:dyDescent="0.3">
      <c r="A2323" s="8" t="s">
        <v>2450</v>
      </c>
      <c r="B2323" s="9">
        <v>45685</v>
      </c>
      <c r="C2323" s="1" t="s">
        <v>60</v>
      </c>
      <c r="D2323" s="1" t="s">
        <v>56</v>
      </c>
      <c r="E2323" s="1" t="s">
        <v>40</v>
      </c>
      <c r="F2323" s="1" t="s">
        <v>61</v>
      </c>
      <c r="G2323" s="1" t="s">
        <v>62</v>
      </c>
      <c r="H2323" s="1" t="s">
        <v>26</v>
      </c>
      <c r="I2323" s="1" t="s">
        <v>27</v>
      </c>
      <c r="J2323" s="9">
        <v>45685</v>
      </c>
      <c r="K2323" s="9"/>
      <c r="L2323" s="1" t="s">
        <v>28</v>
      </c>
      <c r="M2323" s="1">
        <v>337</v>
      </c>
      <c r="N2323" s="1" t="s">
        <v>122</v>
      </c>
      <c r="O2323" s="1" t="s">
        <v>105</v>
      </c>
      <c r="P2323" s="1" t="s">
        <v>64</v>
      </c>
      <c r="Q2323" s="1">
        <v>3</v>
      </c>
      <c r="R2323" s="1" t="s">
        <v>37</v>
      </c>
      <c r="S2323" s="1">
        <v>1</v>
      </c>
      <c r="T2323" s="10">
        <v>81000</v>
      </c>
      <c r="U2323" t="str">
        <f t="shared" si="252"/>
        <v>Reviewed</v>
      </c>
      <c r="V2323" t="str">
        <f t="shared" si="253"/>
        <v>meets</v>
      </c>
      <c r="W2323">
        <f t="shared" si="254"/>
        <v>0</v>
      </c>
      <c r="X2323" t="str">
        <f t="shared" si="255"/>
        <v>Active</v>
      </c>
      <c r="Y2323">
        <f t="shared" si="256"/>
        <v>0.92328767123287669</v>
      </c>
      <c r="Z2323" t="str">
        <f t="shared" si="257"/>
        <v>&lt;1 Year</v>
      </c>
      <c r="AA2323" t="str">
        <f t="shared" si="258"/>
        <v>70K–99K</v>
      </c>
    </row>
    <row r="2324" spans="1:27" ht="19.95" customHeight="1" x14ac:dyDescent="0.3">
      <c r="A2324" s="4" t="s">
        <v>2451</v>
      </c>
      <c r="B2324" s="5">
        <v>45216</v>
      </c>
      <c r="C2324" s="6" t="s">
        <v>66</v>
      </c>
      <c r="D2324" s="6" t="s">
        <v>56</v>
      </c>
      <c r="E2324" s="6" t="s">
        <v>67</v>
      </c>
      <c r="F2324" s="6" t="s">
        <v>35</v>
      </c>
      <c r="G2324" s="6" t="s">
        <v>36</v>
      </c>
      <c r="H2324" s="6" t="s">
        <v>26</v>
      </c>
      <c r="I2324" s="6" t="s">
        <v>27</v>
      </c>
      <c r="J2324" s="5">
        <v>45216</v>
      </c>
      <c r="K2324" s="5"/>
      <c r="L2324" s="6" t="s">
        <v>28</v>
      </c>
      <c r="M2324" s="6">
        <v>806</v>
      </c>
      <c r="N2324" s="6" t="s">
        <v>75</v>
      </c>
      <c r="O2324" s="6" t="s">
        <v>63</v>
      </c>
      <c r="P2324" s="6" t="s">
        <v>133</v>
      </c>
      <c r="Q2324" s="6">
        <v>2</v>
      </c>
      <c r="R2324" s="6" t="s">
        <v>53</v>
      </c>
      <c r="S2324" s="6">
        <v>2</v>
      </c>
      <c r="T2324" s="7">
        <v>78000</v>
      </c>
      <c r="U2324" t="str">
        <f t="shared" si="252"/>
        <v>Reviewed</v>
      </c>
      <c r="V2324" t="str">
        <f t="shared" si="253"/>
        <v>needs_support</v>
      </c>
      <c r="W2324">
        <f t="shared" si="254"/>
        <v>0</v>
      </c>
      <c r="X2324" t="str">
        <f t="shared" si="255"/>
        <v>Active</v>
      </c>
      <c r="Y2324">
        <f t="shared" si="256"/>
        <v>2.2082191780821918</v>
      </c>
      <c r="Z2324" t="str">
        <f t="shared" si="257"/>
        <v>2–3 Years</v>
      </c>
      <c r="AA2324" t="str">
        <f t="shared" si="258"/>
        <v>70K–99K</v>
      </c>
    </row>
    <row r="2325" spans="1:27" ht="19.95" customHeight="1" x14ac:dyDescent="0.3">
      <c r="A2325" s="8" t="s">
        <v>2452</v>
      </c>
      <c r="B2325" s="9">
        <v>44979</v>
      </c>
      <c r="C2325" s="1" t="s">
        <v>71</v>
      </c>
      <c r="D2325" s="1" t="s">
        <v>72</v>
      </c>
      <c r="E2325" s="1" t="s">
        <v>23</v>
      </c>
      <c r="F2325" s="1" t="s">
        <v>35</v>
      </c>
      <c r="G2325" s="1" t="s">
        <v>36</v>
      </c>
      <c r="H2325" s="1" t="s">
        <v>26</v>
      </c>
      <c r="I2325" s="1" t="s">
        <v>27</v>
      </c>
      <c r="J2325" s="9">
        <v>44979</v>
      </c>
      <c r="K2325" s="9"/>
      <c r="L2325" s="1" t="s">
        <v>28</v>
      </c>
      <c r="M2325" s="1">
        <v>1043</v>
      </c>
      <c r="N2325" s="1" t="s">
        <v>52</v>
      </c>
      <c r="O2325" s="1" t="s">
        <v>170</v>
      </c>
      <c r="P2325" s="1" t="s">
        <v>31</v>
      </c>
      <c r="Q2325" s="1">
        <v>3</v>
      </c>
      <c r="R2325" s="1" t="s">
        <v>37</v>
      </c>
      <c r="S2325" s="1">
        <v>3</v>
      </c>
      <c r="T2325" s="10">
        <v>92500</v>
      </c>
      <c r="U2325" t="str">
        <f t="shared" si="252"/>
        <v>Reviewed</v>
      </c>
      <c r="V2325" t="str">
        <f t="shared" si="253"/>
        <v>meets</v>
      </c>
      <c r="W2325">
        <f t="shared" si="254"/>
        <v>0</v>
      </c>
      <c r="X2325" t="str">
        <f t="shared" si="255"/>
        <v>Active</v>
      </c>
      <c r="Y2325">
        <f t="shared" si="256"/>
        <v>2.8575342465753426</v>
      </c>
      <c r="Z2325" t="str">
        <f t="shared" si="257"/>
        <v>2–3 Years</v>
      </c>
      <c r="AA2325" t="str">
        <f t="shared" si="258"/>
        <v>70K–99K</v>
      </c>
    </row>
    <row r="2326" spans="1:27" ht="19.95" customHeight="1" x14ac:dyDescent="0.3">
      <c r="A2326" s="4" t="s">
        <v>2453</v>
      </c>
      <c r="B2326" s="5">
        <v>45830</v>
      </c>
      <c r="C2326" s="6" t="s">
        <v>77</v>
      </c>
      <c r="D2326" s="6" t="s">
        <v>72</v>
      </c>
      <c r="E2326" s="6" t="s">
        <v>40</v>
      </c>
      <c r="F2326" s="6" t="s">
        <v>112</v>
      </c>
      <c r="G2326" s="6" t="s">
        <v>79</v>
      </c>
      <c r="H2326" s="6" t="s">
        <v>43</v>
      </c>
      <c r="I2326" s="6" t="s">
        <v>27</v>
      </c>
      <c r="J2326" s="5">
        <v>45830</v>
      </c>
      <c r="K2326" s="5"/>
      <c r="L2326" s="6" t="s">
        <v>28</v>
      </c>
      <c r="M2326" s="6">
        <v>192</v>
      </c>
      <c r="N2326" s="6" t="s">
        <v>52</v>
      </c>
      <c r="O2326" s="6" t="s">
        <v>105</v>
      </c>
      <c r="P2326" s="6" t="s">
        <v>133</v>
      </c>
      <c r="Q2326" s="6">
        <v>2</v>
      </c>
      <c r="R2326" s="6" t="s">
        <v>53</v>
      </c>
      <c r="S2326" s="6">
        <v>1</v>
      </c>
      <c r="T2326" s="7">
        <v>71500</v>
      </c>
      <c r="U2326" t="str">
        <f t="shared" si="252"/>
        <v>Reviewed</v>
      </c>
      <c r="V2326" t="str">
        <f t="shared" si="253"/>
        <v>needs_support</v>
      </c>
      <c r="W2326">
        <f t="shared" si="254"/>
        <v>0</v>
      </c>
      <c r="X2326" t="str">
        <f t="shared" si="255"/>
        <v>Active</v>
      </c>
      <c r="Y2326">
        <f t="shared" si="256"/>
        <v>0.52602739726027392</v>
      </c>
      <c r="Z2326" t="str">
        <f t="shared" si="257"/>
        <v>&lt;1 Year</v>
      </c>
      <c r="AA2326" t="str">
        <f t="shared" si="258"/>
        <v>70K–99K</v>
      </c>
    </row>
    <row r="2327" spans="1:27" ht="19.95" customHeight="1" x14ac:dyDescent="0.3">
      <c r="A2327" s="8" t="s">
        <v>2454</v>
      </c>
      <c r="B2327" s="9">
        <v>45862</v>
      </c>
      <c r="C2327" s="1" t="s">
        <v>81</v>
      </c>
      <c r="D2327" s="1" t="s">
        <v>72</v>
      </c>
      <c r="E2327" s="1" t="s">
        <v>23</v>
      </c>
      <c r="F2327" s="1" t="s">
        <v>82</v>
      </c>
      <c r="G2327" s="1" t="s">
        <v>83</v>
      </c>
      <c r="H2327" s="1" t="s">
        <v>26</v>
      </c>
      <c r="I2327" s="1" t="s">
        <v>27</v>
      </c>
      <c r="J2327" s="9">
        <v>45862</v>
      </c>
      <c r="K2327" s="9"/>
      <c r="L2327" s="1" t="s">
        <v>28</v>
      </c>
      <c r="M2327" s="1">
        <v>160</v>
      </c>
      <c r="N2327" s="1" t="s">
        <v>29</v>
      </c>
      <c r="O2327" s="1" t="s">
        <v>43</v>
      </c>
      <c r="P2327" s="1" t="s">
        <v>44</v>
      </c>
      <c r="Q2327" s="1" t="s">
        <v>95</v>
      </c>
      <c r="R2327" s="1" t="s">
        <v>28</v>
      </c>
      <c r="S2327" s="1">
        <v>0</v>
      </c>
      <c r="T2327" s="10">
        <v>75500</v>
      </c>
      <c r="U2327" t="str">
        <f t="shared" si="252"/>
        <v>Not Reviewed</v>
      </c>
      <c r="V2327" t="str">
        <f t="shared" si="253"/>
        <v>Not Reviewed</v>
      </c>
      <c r="W2327">
        <f t="shared" si="254"/>
        <v>0</v>
      </c>
      <c r="X2327" t="str">
        <f t="shared" si="255"/>
        <v>Active</v>
      </c>
      <c r="Y2327">
        <f t="shared" si="256"/>
        <v>0.43835616438356162</v>
      </c>
      <c r="Z2327" t="str">
        <f t="shared" si="257"/>
        <v>&lt;1 Year</v>
      </c>
      <c r="AA2327" t="str">
        <f t="shared" si="258"/>
        <v>70K–99K</v>
      </c>
    </row>
    <row r="2328" spans="1:27" ht="19.95" customHeight="1" x14ac:dyDescent="0.3">
      <c r="A2328" s="4" t="s">
        <v>2455</v>
      </c>
      <c r="B2328" s="5">
        <v>45181</v>
      </c>
      <c r="C2328" s="6" t="s">
        <v>86</v>
      </c>
      <c r="D2328" s="6" t="s">
        <v>87</v>
      </c>
      <c r="E2328" s="6" t="s">
        <v>67</v>
      </c>
      <c r="F2328" s="6" t="s">
        <v>116</v>
      </c>
      <c r="G2328" s="6" t="s">
        <v>89</v>
      </c>
      <c r="H2328" s="6" t="s">
        <v>26</v>
      </c>
      <c r="I2328" s="6" t="s">
        <v>27</v>
      </c>
      <c r="J2328" s="5">
        <v>45181</v>
      </c>
      <c r="K2328" s="5"/>
      <c r="L2328" s="6" t="s">
        <v>28</v>
      </c>
      <c r="M2328" s="6">
        <v>841</v>
      </c>
      <c r="N2328" s="6" t="s">
        <v>122</v>
      </c>
      <c r="O2328" s="6" t="s">
        <v>43</v>
      </c>
      <c r="P2328" s="6" t="s">
        <v>31</v>
      </c>
      <c r="Q2328" s="6">
        <v>5</v>
      </c>
      <c r="R2328" s="6" t="s">
        <v>119</v>
      </c>
      <c r="S2328" s="6">
        <v>2</v>
      </c>
      <c r="T2328" s="7">
        <v>104500</v>
      </c>
      <c r="U2328" t="str">
        <f t="shared" si="252"/>
        <v>Reviewed</v>
      </c>
      <c r="V2328" t="str">
        <f t="shared" si="253"/>
        <v>outstanding</v>
      </c>
      <c r="W2328">
        <f t="shared" si="254"/>
        <v>0</v>
      </c>
      <c r="X2328" t="str">
        <f t="shared" si="255"/>
        <v>Active</v>
      </c>
      <c r="Y2328">
        <f t="shared" si="256"/>
        <v>2.3041095890410959</v>
      </c>
      <c r="Z2328" t="str">
        <f t="shared" si="257"/>
        <v>2–3 Years</v>
      </c>
      <c r="AA2328" t="str">
        <f t="shared" si="258"/>
        <v>100K–129K</v>
      </c>
    </row>
    <row r="2329" spans="1:27" ht="19.95" customHeight="1" x14ac:dyDescent="0.3">
      <c r="A2329" s="8" t="s">
        <v>2456</v>
      </c>
      <c r="B2329" s="9">
        <v>45104</v>
      </c>
      <c r="C2329" s="1" t="s">
        <v>91</v>
      </c>
      <c r="D2329" s="1" t="s">
        <v>87</v>
      </c>
      <c r="E2329" s="1" t="s">
        <v>92</v>
      </c>
      <c r="F2329" s="1" t="s">
        <v>93</v>
      </c>
      <c r="G2329" s="1" t="s">
        <v>94</v>
      </c>
      <c r="H2329" s="1" t="s">
        <v>26</v>
      </c>
      <c r="I2329" s="1" t="s">
        <v>27</v>
      </c>
      <c r="J2329" s="9">
        <v>45104</v>
      </c>
      <c r="K2329" s="9"/>
      <c r="L2329" s="1" t="s">
        <v>28</v>
      </c>
      <c r="M2329" s="1">
        <v>918</v>
      </c>
      <c r="N2329" s="1" t="s">
        <v>75</v>
      </c>
      <c r="O2329" s="1" t="s">
        <v>63</v>
      </c>
      <c r="P2329" s="1" t="s">
        <v>31</v>
      </c>
      <c r="Q2329" s="1">
        <v>3</v>
      </c>
      <c r="R2329" s="1" t="s">
        <v>37</v>
      </c>
      <c r="S2329" s="1">
        <v>3</v>
      </c>
      <c r="T2329" s="10">
        <v>81000</v>
      </c>
      <c r="U2329" t="str">
        <f t="shared" si="252"/>
        <v>Reviewed</v>
      </c>
      <c r="V2329" t="str">
        <f t="shared" si="253"/>
        <v>meets</v>
      </c>
      <c r="W2329">
        <f t="shared" si="254"/>
        <v>0</v>
      </c>
      <c r="X2329" t="str">
        <f t="shared" si="255"/>
        <v>Active</v>
      </c>
      <c r="Y2329">
        <f t="shared" si="256"/>
        <v>2.515068493150685</v>
      </c>
      <c r="Z2329" t="str">
        <f t="shared" si="257"/>
        <v>2–3 Years</v>
      </c>
      <c r="AA2329" t="str">
        <f t="shared" si="258"/>
        <v>70K–99K</v>
      </c>
    </row>
    <row r="2330" spans="1:27" ht="19.95" customHeight="1" x14ac:dyDescent="0.3">
      <c r="A2330" s="4" t="s">
        <v>2457</v>
      </c>
      <c r="B2330" s="5">
        <v>45007</v>
      </c>
      <c r="C2330" s="6" t="s">
        <v>21</v>
      </c>
      <c r="D2330" s="6" t="s">
        <v>22</v>
      </c>
      <c r="E2330" s="6" t="s">
        <v>23</v>
      </c>
      <c r="F2330" s="6" t="s">
        <v>288</v>
      </c>
      <c r="G2330" s="6" t="s">
        <v>25</v>
      </c>
      <c r="H2330" s="6" t="s">
        <v>43</v>
      </c>
      <c r="I2330" s="6" t="s">
        <v>27</v>
      </c>
      <c r="J2330" s="5">
        <v>45007</v>
      </c>
      <c r="K2330" s="5"/>
      <c r="L2330" s="6" t="s">
        <v>28</v>
      </c>
      <c r="M2330" s="6">
        <v>1015</v>
      </c>
      <c r="N2330" s="6" t="s">
        <v>75</v>
      </c>
      <c r="O2330" s="6" t="s">
        <v>105</v>
      </c>
      <c r="P2330" s="6" t="s">
        <v>31</v>
      </c>
      <c r="Q2330" s="6">
        <v>3</v>
      </c>
      <c r="R2330" s="6" t="s">
        <v>37</v>
      </c>
      <c r="S2330" s="6">
        <v>3</v>
      </c>
      <c r="T2330" s="7">
        <v>72000</v>
      </c>
      <c r="U2330" t="str">
        <f t="shared" si="252"/>
        <v>Reviewed</v>
      </c>
      <c r="V2330" t="str">
        <f t="shared" si="253"/>
        <v>meets</v>
      </c>
      <c r="W2330">
        <f t="shared" si="254"/>
        <v>0</v>
      </c>
      <c r="X2330" t="str">
        <f t="shared" si="255"/>
        <v>Active</v>
      </c>
      <c r="Y2330">
        <f t="shared" si="256"/>
        <v>2.7808219178082192</v>
      </c>
      <c r="Z2330" t="str">
        <f t="shared" si="257"/>
        <v>2–3 Years</v>
      </c>
      <c r="AA2330" t="str">
        <f t="shared" si="258"/>
        <v>70K–99K</v>
      </c>
    </row>
    <row r="2331" spans="1:27" ht="19.95" customHeight="1" x14ac:dyDescent="0.3">
      <c r="A2331" s="8" t="s">
        <v>2458</v>
      </c>
      <c r="B2331" s="9">
        <v>44983</v>
      </c>
      <c r="C2331" s="1" t="s">
        <v>34</v>
      </c>
      <c r="D2331" s="1" t="s">
        <v>22</v>
      </c>
      <c r="E2331" s="1" t="s">
        <v>23</v>
      </c>
      <c r="F2331" s="1" t="s">
        <v>35</v>
      </c>
      <c r="G2331" s="1" t="s">
        <v>36</v>
      </c>
      <c r="H2331" s="1" t="s">
        <v>26</v>
      </c>
      <c r="I2331" s="1" t="s">
        <v>27</v>
      </c>
      <c r="J2331" s="9">
        <v>44983</v>
      </c>
      <c r="K2331" s="9"/>
      <c r="L2331" s="1" t="s">
        <v>28</v>
      </c>
      <c r="M2331" s="1">
        <v>1039</v>
      </c>
      <c r="N2331" s="1" t="s">
        <v>75</v>
      </c>
      <c r="O2331" s="1" t="s">
        <v>30</v>
      </c>
      <c r="P2331" s="1" t="s">
        <v>44</v>
      </c>
      <c r="Q2331" s="1">
        <v>4</v>
      </c>
      <c r="R2331" s="1" t="s">
        <v>32</v>
      </c>
      <c r="S2331" s="1">
        <v>3</v>
      </c>
      <c r="T2331" s="10">
        <v>82500</v>
      </c>
      <c r="U2331" t="str">
        <f t="shared" si="252"/>
        <v>Reviewed</v>
      </c>
      <c r="V2331" t="str">
        <f t="shared" si="253"/>
        <v>exceeds</v>
      </c>
      <c r="W2331">
        <f t="shared" si="254"/>
        <v>0</v>
      </c>
      <c r="X2331" t="str">
        <f t="shared" si="255"/>
        <v>Active</v>
      </c>
      <c r="Y2331">
        <f t="shared" si="256"/>
        <v>2.8465753424657536</v>
      </c>
      <c r="Z2331" t="str">
        <f t="shared" si="257"/>
        <v>2–3 Years</v>
      </c>
      <c r="AA2331" t="str">
        <f t="shared" si="258"/>
        <v>70K–99K</v>
      </c>
    </row>
    <row r="2332" spans="1:27" ht="19.95" customHeight="1" x14ac:dyDescent="0.3">
      <c r="A2332" s="4" t="s">
        <v>2459</v>
      </c>
      <c r="B2332" s="5">
        <v>45661</v>
      </c>
      <c r="C2332" s="6" t="s">
        <v>39</v>
      </c>
      <c r="D2332" s="6" t="s">
        <v>22</v>
      </c>
      <c r="E2332" s="6" t="s">
        <v>40</v>
      </c>
      <c r="F2332" s="6" t="s">
        <v>187</v>
      </c>
      <c r="G2332" s="6" t="s">
        <v>42</v>
      </c>
      <c r="H2332" s="6" t="s">
        <v>110</v>
      </c>
      <c r="I2332" s="6" t="s">
        <v>27</v>
      </c>
      <c r="J2332" s="5">
        <v>45661</v>
      </c>
      <c r="K2332" s="5"/>
      <c r="L2332" s="6" t="s">
        <v>28</v>
      </c>
      <c r="M2332" s="6">
        <v>361</v>
      </c>
      <c r="N2332" s="6" t="s">
        <v>75</v>
      </c>
      <c r="O2332" s="6" t="s">
        <v>63</v>
      </c>
      <c r="P2332" s="6" t="s">
        <v>133</v>
      </c>
      <c r="Q2332" s="6">
        <v>4</v>
      </c>
      <c r="R2332" s="6" t="s">
        <v>32</v>
      </c>
      <c r="S2332" s="6">
        <v>1</v>
      </c>
      <c r="T2332" s="7">
        <v>174500</v>
      </c>
      <c r="U2332" t="str">
        <f t="shared" si="252"/>
        <v>Reviewed</v>
      </c>
      <c r="V2332" t="str">
        <f t="shared" si="253"/>
        <v>exceeds</v>
      </c>
      <c r="W2332">
        <f t="shared" si="254"/>
        <v>0</v>
      </c>
      <c r="X2332" t="str">
        <f t="shared" si="255"/>
        <v>Active</v>
      </c>
      <c r="Y2332">
        <f t="shared" si="256"/>
        <v>0.989041095890411</v>
      </c>
      <c r="Z2332" t="str">
        <f t="shared" si="257"/>
        <v>&lt;1 Year</v>
      </c>
      <c r="AA2332" t="str">
        <f t="shared" si="258"/>
        <v>130K+</v>
      </c>
    </row>
    <row r="2333" spans="1:27" ht="19.95" customHeight="1" x14ac:dyDescent="0.3">
      <c r="A2333" s="8" t="s">
        <v>2460</v>
      </c>
      <c r="B2333" s="9">
        <v>45567</v>
      </c>
      <c r="C2333" s="1" t="s">
        <v>46</v>
      </c>
      <c r="D2333" s="1" t="s">
        <v>22</v>
      </c>
      <c r="E2333" s="1" t="s">
        <v>40</v>
      </c>
      <c r="F2333" s="1" t="s">
        <v>101</v>
      </c>
      <c r="G2333" s="1" t="s">
        <v>48</v>
      </c>
      <c r="H2333" s="1" t="s">
        <v>26</v>
      </c>
      <c r="I2333" s="1" t="s">
        <v>27</v>
      </c>
      <c r="J2333" s="9">
        <v>45567</v>
      </c>
      <c r="K2333" s="9"/>
      <c r="L2333" s="1" t="s">
        <v>28</v>
      </c>
      <c r="M2333" s="1">
        <v>455</v>
      </c>
      <c r="N2333" s="1" t="s">
        <v>75</v>
      </c>
      <c r="O2333" s="1" t="s">
        <v>63</v>
      </c>
      <c r="P2333" s="1" t="s">
        <v>31</v>
      </c>
      <c r="Q2333" s="1">
        <v>3</v>
      </c>
      <c r="R2333" s="1" t="s">
        <v>37</v>
      </c>
      <c r="S2333" s="1">
        <v>1</v>
      </c>
      <c r="T2333" s="10">
        <v>76500</v>
      </c>
      <c r="U2333" t="str">
        <f t="shared" si="252"/>
        <v>Reviewed</v>
      </c>
      <c r="V2333" t="str">
        <f t="shared" si="253"/>
        <v>meets</v>
      </c>
      <c r="W2333">
        <f t="shared" si="254"/>
        <v>0</v>
      </c>
      <c r="X2333" t="str">
        <f t="shared" si="255"/>
        <v>Active</v>
      </c>
      <c r="Y2333">
        <f t="shared" si="256"/>
        <v>1.2465753424657535</v>
      </c>
      <c r="Z2333" t="str">
        <f t="shared" si="257"/>
        <v>1–2 Years</v>
      </c>
      <c r="AA2333" t="str">
        <f t="shared" si="258"/>
        <v>70K–99K</v>
      </c>
    </row>
    <row r="2334" spans="1:27" ht="19.95" customHeight="1" x14ac:dyDescent="0.3">
      <c r="A2334" s="4" t="s">
        <v>2461</v>
      </c>
      <c r="B2334" s="5">
        <v>45200</v>
      </c>
      <c r="C2334" s="6" t="s">
        <v>55</v>
      </c>
      <c r="D2334" s="6" t="s">
        <v>56</v>
      </c>
      <c r="E2334" s="6" t="s">
        <v>23</v>
      </c>
      <c r="F2334" s="6" t="s">
        <v>190</v>
      </c>
      <c r="G2334" s="6" t="s">
        <v>58</v>
      </c>
      <c r="H2334" s="6" t="s">
        <v>49</v>
      </c>
      <c r="I2334" s="6" t="s">
        <v>50</v>
      </c>
      <c r="J2334" s="5">
        <v>45200</v>
      </c>
      <c r="K2334" s="5">
        <v>45883</v>
      </c>
      <c r="L2334" s="6" t="s">
        <v>51</v>
      </c>
      <c r="M2334" s="6">
        <v>683</v>
      </c>
      <c r="N2334" s="6" t="s">
        <v>29</v>
      </c>
      <c r="O2334" s="6" t="s">
        <v>30</v>
      </c>
      <c r="P2334" s="6" t="s">
        <v>64</v>
      </c>
      <c r="Q2334" s="6">
        <v>3</v>
      </c>
      <c r="R2334" s="6" t="s">
        <v>37</v>
      </c>
      <c r="S2334" s="6">
        <v>2</v>
      </c>
      <c r="T2334" s="7">
        <v>111000</v>
      </c>
      <c r="U2334" t="str">
        <f t="shared" si="252"/>
        <v>Reviewed</v>
      </c>
      <c r="V2334" t="str">
        <f t="shared" si="253"/>
        <v>meets</v>
      </c>
      <c r="W2334">
        <f t="shared" si="254"/>
        <v>1</v>
      </c>
      <c r="X2334" t="str">
        <f t="shared" si="255"/>
        <v>Attrited</v>
      </c>
      <c r="Y2334">
        <f t="shared" si="256"/>
        <v>1.8712328767123287</v>
      </c>
      <c r="Z2334" t="str">
        <f t="shared" si="257"/>
        <v>1–2 Years</v>
      </c>
      <c r="AA2334" t="str">
        <f t="shared" si="258"/>
        <v>100K–129K</v>
      </c>
    </row>
    <row r="2335" spans="1:27" ht="19.95" customHeight="1" x14ac:dyDescent="0.3">
      <c r="A2335" s="8" t="s">
        <v>2462</v>
      </c>
      <c r="B2335" s="9">
        <v>45400</v>
      </c>
      <c r="C2335" s="1" t="s">
        <v>60</v>
      </c>
      <c r="D2335" s="1" t="s">
        <v>56</v>
      </c>
      <c r="E2335" s="1" t="s">
        <v>40</v>
      </c>
      <c r="F2335" s="1" t="s">
        <v>61</v>
      </c>
      <c r="G2335" s="1" t="s">
        <v>62</v>
      </c>
      <c r="H2335" s="1" t="s">
        <v>26</v>
      </c>
      <c r="I2335" s="1" t="s">
        <v>27</v>
      </c>
      <c r="J2335" s="9">
        <v>45400</v>
      </c>
      <c r="K2335" s="9"/>
      <c r="L2335" s="1" t="s">
        <v>28</v>
      </c>
      <c r="M2335" s="1">
        <v>622</v>
      </c>
      <c r="N2335" s="1" t="s">
        <v>75</v>
      </c>
      <c r="O2335" s="1" t="s">
        <v>30</v>
      </c>
      <c r="P2335" s="1" t="s">
        <v>107</v>
      </c>
      <c r="Q2335" s="1">
        <v>4</v>
      </c>
      <c r="R2335" s="1" t="s">
        <v>32</v>
      </c>
      <c r="S2335" s="1">
        <v>2</v>
      </c>
      <c r="T2335" s="10">
        <v>97500</v>
      </c>
      <c r="U2335" t="str">
        <f t="shared" si="252"/>
        <v>Reviewed</v>
      </c>
      <c r="V2335" t="str">
        <f t="shared" si="253"/>
        <v>exceeds</v>
      </c>
      <c r="W2335">
        <f t="shared" si="254"/>
        <v>0</v>
      </c>
      <c r="X2335" t="str">
        <f t="shared" si="255"/>
        <v>Active</v>
      </c>
      <c r="Y2335">
        <f t="shared" si="256"/>
        <v>1.704109589041096</v>
      </c>
      <c r="Z2335" t="str">
        <f t="shared" si="257"/>
        <v>1–2 Years</v>
      </c>
      <c r="AA2335" t="str">
        <f t="shared" si="258"/>
        <v>70K–99K</v>
      </c>
    </row>
    <row r="2336" spans="1:27" ht="19.95" customHeight="1" x14ac:dyDescent="0.3">
      <c r="A2336" s="4" t="s">
        <v>2463</v>
      </c>
      <c r="B2336" s="5">
        <v>45732</v>
      </c>
      <c r="C2336" s="6" t="s">
        <v>66</v>
      </c>
      <c r="D2336" s="6" t="s">
        <v>56</v>
      </c>
      <c r="E2336" s="6" t="s">
        <v>67</v>
      </c>
      <c r="F2336" s="6" t="s">
        <v>193</v>
      </c>
      <c r="G2336" s="6" t="s">
        <v>69</v>
      </c>
      <c r="H2336" s="6" t="s">
        <v>43</v>
      </c>
      <c r="I2336" s="6" t="s">
        <v>50</v>
      </c>
      <c r="J2336" s="5">
        <v>45732</v>
      </c>
      <c r="K2336" s="5">
        <v>45935</v>
      </c>
      <c r="L2336" s="6" t="s">
        <v>51</v>
      </c>
      <c r="M2336" s="6">
        <v>203</v>
      </c>
      <c r="N2336" s="6" t="s">
        <v>122</v>
      </c>
      <c r="O2336" s="6" t="s">
        <v>63</v>
      </c>
      <c r="P2336" s="6" t="s">
        <v>107</v>
      </c>
      <c r="Q2336" s="6">
        <v>4</v>
      </c>
      <c r="R2336" s="6" t="s">
        <v>32</v>
      </c>
      <c r="S2336" s="6">
        <v>1</v>
      </c>
      <c r="T2336" s="7">
        <v>58500</v>
      </c>
      <c r="U2336" t="str">
        <f t="shared" si="252"/>
        <v>Reviewed</v>
      </c>
      <c r="V2336" t="str">
        <f t="shared" si="253"/>
        <v>exceeds</v>
      </c>
      <c r="W2336">
        <f t="shared" si="254"/>
        <v>1</v>
      </c>
      <c r="X2336" t="str">
        <f t="shared" si="255"/>
        <v>Attrited</v>
      </c>
      <c r="Y2336">
        <f t="shared" si="256"/>
        <v>0.55616438356164388</v>
      </c>
      <c r="Z2336" t="str">
        <f t="shared" si="257"/>
        <v>&lt;1 Year</v>
      </c>
      <c r="AA2336" t="str">
        <f t="shared" si="258"/>
        <v>&lt;70K</v>
      </c>
    </row>
    <row r="2337" spans="1:27" ht="19.95" customHeight="1" x14ac:dyDescent="0.3">
      <c r="A2337" s="8" t="s">
        <v>2464</v>
      </c>
      <c r="B2337" s="9">
        <v>45610</v>
      </c>
      <c r="C2337" s="1" t="s">
        <v>71</v>
      </c>
      <c r="D2337" s="1" t="s">
        <v>72</v>
      </c>
      <c r="E2337" s="1" t="s">
        <v>23</v>
      </c>
      <c r="F2337" s="1" t="s">
        <v>99</v>
      </c>
      <c r="G2337" s="1" t="s">
        <v>36</v>
      </c>
      <c r="H2337" s="1" t="s">
        <v>49</v>
      </c>
      <c r="I2337" s="1" t="s">
        <v>27</v>
      </c>
      <c r="J2337" s="9">
        <v>45610</v>
      </c>
      <c r="K2337" s="9"/>
      <c r="L2337" s="1" t="s">
        <v>28</v>
      </c>
      <c r="M2337" s="1">
        <v>412</v>
      </c>
      <c r="N2337" s="1" t="s">
        <v>29</v>
      </c>
      <c r="O2337" s="1" t="s">
        <v>63</v>
      </c>
      <c r="P2337" s="1" t="s">
        <v>64</v>
      </c>
      <c r="Q2337" s="1">
        <v>4</v>
      </c>
      <c r="R2337" s="1" t="s">
        <v>32</v>
      </c>
      <c r="S2337" s="1">
        <v>1</v>
      </c>
      <c r="T2337" s="10">
        <v>134000</v>
      </c>
      <c r="U2337" t="str">
        <f t="shared" si="252"/>
        <v>Reviewed</v>
      </c>
      <c r="V2337" t="str">
        <f t="shared" si="253"/>
        <v>exceeds</v>
      </c>
      <c r="W2337">
        <f t="shared" si="254"/>
        <v>0</v>
      </c>
      <c r="X2337" t="str">
        <f t="shared" si="255"/>
        <v>Active</v>
      </c>
      <c r="Y2337">
        <f t="shared" si="256"/>
        <v>1.1287671232876713</v>
      </c>
      <c r="Z2337" t="str">
        <f t="shared" si="257"/>
        <v>1–2 Years</v>
      </c>
      <c r="AA2337" t="str">
        <f t="shared" si="258"/>
        <v>130K+</v>
      </c>
    </row>
    <row r="2338" spans="1:27" ht="19.95" customHeight="1" x14ac:dyDescent="0.3">
      <c r="A2338" s="4" t="s">
        <v>2465</v>
      </c>
      <c r="B2338" s="5">
        <v>45734</v>
      </c>
      <c r="C2338" s="6" t="s">
        <v>77</v>
      </c>
      <c r="D2338" s="6" t="s">
        <v>72</v>
      </c>
      <c r="E2338" s="6" t="s">
        <v>40</v>
      </c>
      <c r="F2338" s="6" t="s">
        <v>112</v>
      </c>
      <c r="G2338" s="6" t="s">
        <v>79</v>
      </c>
      <c r="H2338" s="6" t="s">
        <v>43</v>
      </c>
      <c r="I2338" s="6" t="s">
        <v>27</v>
      </c>
      <c r="J2338" s="5">
        <v>45734</v>
      </c>
      <c r="K2338" s="5"/>
      <c r="L2338" s="6" t="s">
        <v>28</v>
      </c>
      <c r="M2338" s="6">
        <v>288</v>
      </c>
      <c r="N2338" s="6" t="s">
        <v>29</v>
      </c>
      <c r="O2338" s="6" t="s">
        <v>63</v>
      </c>
      <c r="P2338" s="6" t="s">
        <v>107</v>
      </c>
      <c r="Q2338" s="6">
        <v>4</v>
      </c>
      <c r="R2338" s="6" t="s">
        <v>32</v>
      </c>
      <c r="S2338" s="6">
        <v>1</v>
      </c>
      <c r="T2338" s="7">
        <v>58500</v>
      </c>
      <c r="U2338" t="str">
        <f t="shared" si="252"/>
        <v>Reviewed</v>
      </c>
      <c r="V2338" t="str">
        <f t="shared" si="253"/>
        <v>exceeds</v>
      </c>
      <c r="W2338">
        <f t="shared" si="254"/>
        <v>0</v>
      </c>
      <c r="X2338" t="str">
        <f t="shared" si="255"/>
        <v>Active</v>
      </c>
      <c r="Y2338">
        <f t="shared" si="256"/>
        <v>0.78904109589041094</v>
      </c>
      <c r="Z2338" t="str">
        <f t="shared" si="257"/>
        <v>&lt;1 Year</v>
      </c>
      <c r="AA2338" t="str">
        <f t="shared" si="258"/>
        <v>&lt;70K</v>
      </c>
    </row>
    <row r="2339" spans="1:27" ht="19.95" customHeight="1" x14ac:dyDescent="0.3">
      <c r="A2339" s="8" t="s">
        <v>2466</v>
      </c>
      <c r="B2339" s="9">
        <v>45318</v>
      </c>
      <c r="C2339" s="1" t="s">
        <v>81</v>
      </c>
      <c r="D2339" s="1" t="s">
        <v>72</v>
      </c>
      <c r="E2339" s="1" t="s">
        <v>23</v>
      </c>
      <c r="F2339" s="1" t="s">
        <v>82</v>
      </c>
      <c r="G2339" s="1" t="s">
        <v>83</v>
      </c>
      <c r="H2339" s="1" t="s">
        <v>26</v>
      </c>
      <c r="I2339" s="1" t="s">
        <v>27</v>
      </c>
      <c r="J2339" s="9">
        <v>45318</v>
      </c>
      <c r="K2339" s="9"/>
      <c r="L2339" s="1" t="s">
        <v>28</v>
      </c>
      <c r="M2339" s="1">
        <v>704</v>
      </c>
      <c r="N2339" s="1" t="s">
        <v>75</v>
      </c>
      <c r="O2339" s="1" t="s">
        <v>30</v>
      </c>
      <c r="P2339" s="1" t="s">
        <v>31</v>
      </c>
      <c r="Q2339" s="1">
        <v>5</v>
      </c>
      <c r="R2339" s="1" t="s">
        <v>119</v>
      </c>
      <c r="S2339" s="1">
        <v>2</v>
      </c>
      <c r="T2339" s="10">
        <v>73000</v>
      </c>
      <c r="U2339" t="str">
        <f t="shared" si="252"/>
        <v>Reviewed</v>
      </c>
      <c r="V2339" t="str">
        <f t="shared" si="253"/>
        <v>outstanding</v>
      </c>
      <c r="W2339">
        <f t="shared" si="254"/>
        <v>0</v>
      </c>
      <c r="X2339" t="str">
        <f t="shared" si="255"/>
        <v>Active</v>
      </c>
      <c r="Y2339">
        <f t="shared" si="256"/>
        <v>1.9287671232876713</v>
      </c>
      <c r="Z2339" t="str">
        <f t="shared" si="257"/>
        <v>1–2 Years</v>
      </c>
      <c r="AA2339" t="str">
        <f t="shared" si="258"/>
        <v>70K–99K</v>
      </c>
    </row>
    <row r="2340" spans="1:27" ht="19.95" customHeight="1" x14ac:dyDescent="0.3">
      <c r="A2340" s="4" t="s">
        <v>2467</v>
      </c>
      <c r="B2340" s="5">
        <v>45380</v>
      </c>
      <c r="C2340" s="6" t="s">
        <v>86</v>
      </c>
      <c r="D2340" s="6" t="s">
        <v>87</v>
      </c>
      <c r="E2340" s="6" t="s">
        <v>67</v>
      </c>
      <c r="F2340" s="6" t="s">
        <v>135</v>
      </c>
      <c r="G2340" s="6" t="s">
        <v>89</v>
      </c>
      <c r="H2340" s="6" t="s">
        <v>43</v>
      </c>
      <c r="I2340" s="6" t="s">
        <v>27</v>
      </c>
      <c r="J2340" s="5">
        <v>45380</v>
      </c>
      <c r="K2340" s="5"/>
      <c r="L2340" s="6" t="s">
        <v>28</v>
      </c>
      <c r="M2340" s="6">
        <v>642</v>
      </c>
      <c r="N2340" s="6" t="s">
        <v>122</v>
      </c>
      <c r="O2340" s="6" t="s">
        <v>63</v>
      </c>
      <c r="P2340" s="6" t="s">
        <v>31</v>
      </c>
      <c r="Q2340" s="6">
        <v>3</v>
      </c>
      <c r="R2340" s="6" t="s">
        <v>37</v>
      </c>
      <c r="S2340" s="6">
        <v>2</v>
      </c>
      <c r="T2340" s="7">
        <v>74500</v>
      </c>
      <c r="U2340" t="str">
        <f t="shared" si="252"/>
        <v>Reviewed</v>
      </c>
      <c r="V2340" t="str">
        <f t="shared" si="253"/>
        <v>meets</v>
      </c>
      <c r="W2340">
        <f t="shared" si="254"/>
        <v>0</v>
      </c>
      <c r="X2340" t="str">
        <f t="shared" si="255"/>
        <v>Active</v>
      </c>
      <c r="Y2340">
        <f t="shared" si="256"/>
        <v>1.7589041095890412</v>
      </c>
      <c r="Z2340" t="str">
        <f t="shared" si="257"/>
        <v>1–2 Years</v>
      </c>
      <c r="AA2340" t="str">
        <f t="shared" si="258"/>
        <v>70K–99K</v>
      </c>
    </row>
    <row r="2341" spans="1:27" ht="19.95" customHeight="1" x14ac:dyDescent="0.3">
      <c r="A2341" s="8" t="s">
        <v>2468</v>
      </c>
      <c r="B2341" s="9">
        <v>45328</v>
      </c>
      <c r="C2341" s="1" t="s">
        <v>91</v>
      </c>
      <c r="D2341" s="1" t="s">
        <v>87</v>
      </c>
      <c r="E2341" s="1" t="s">
        <v>92</v>
      </c>
      <c r="F2341" s="1" t="s">
        <v>114</v>
      </c>
      <c r="G2341" s="1" t="s">
        <v>94</v>
      </c>
      <c r="H2341" s="1" t="s">
        <v>43</v>
      </c>
      <c r="I2341" s="1" t="s">
        <v>27</v>
      </c>
      <c r="J2341" s="9">
        <v>45328</v>
      </c>
      <c r="K2341" s="9"/>
      <c r="L2341" s="1" t="s">
        <v>28</v>
      </c>
      <c r="M2341" s="1">
        <v>694</v>
      </c>
      <c r="N2341" s="1" t="s">
        <v>29</v>
      </c>
      <c r="O2341" s="1" t="s">
        <v>63</v>
      </c>
      <c r="P2341" s="1" t="s">
        <v>107</v>
      </c>
      <c r="Q2341" s="1">
        <v>4</v>
      </c>
      <c r="R2341" s="1" t="s">
        <v>32</v>
      </c>
      <c r="S2341" s="1">
        <v>2</v>
      </c>
      <c r="T2341" s="10">
        <v>77000</v>
      </c>
      <c r="U2341" t="str">
        <f t="shared" si="252"/>
        <v>Reviewed</v>
      </c>
      <c r="V2341" t="str">
        <f t="shared" si="253"/>
        <v>exceeds</v>
      </c>
      <c r="W2341">
        <f t="shared" si="254"/>
        <v>0</v>
      </c>
      <c r="X2341" t="str">
        <f t="shared" si="255"/>
        <v>Active</v>
      </c>
      <c r="Y2341">
        <f t="shared" si="256"/>
        <v>1.9013698630136986</v>
      </c>
      <c r="Z2341" t="str">
        <f t="shared" si="257"/>
        <v>1–2 Years</v>
      </c>
      <c r="AA2341" t="str">
        <f t="shared" si="258"/>
        <v>70K–99K</v>
      </c>
    </row>
    <row r="2342" spans="1:27" ht="19.95" customHeight="1" x14ac:dyDescent="0.3">
      <c r="A2342" s="4" t="s">
        <v>2469</v>
      </c>
      <c r="B2342" s="5">
        <v>45874</v>
      </c>
      <c r="C2342" s="6" t="s">
        <v>21</v>
      </c>
      <c r="D2342" s="6" t="s">
        <v>22</v>
      </c>
      <c r="E2342" s="6" t="s">
        <v>23</v>
      </c>
      <c r="F2342" s="6" t="s">
        <v>288</v>
      </c>
      <c r="G2342" s="6" t="s">
        <v>25</v>
      </c>
      <c r="H2342" s="6" t="s">
        <v>43</v>
      </c>
      <c r="I2342" s="6" t="s">
        <v>27</v>
      </c>
      <c r="J2342" s="5">
        <v>45874</v>
      </c>
      <c r="K2342" s="5"/>
      <c r="L2342" s="6" t="s">
        <v>28</v>
      </c>
      <c r="M2342" s="6">
        <v>148</v>
      </c>
      <c r="N2342" s="6" t="s">
        <v>29</v>
      </c>
      <c r="O2342" s="6" t="s">
        <v>63</v>
      </c>
      <c r="P2342" s="6" t="s">
        <v>31</v>
      </c>
      <c r="Q2342" s="6" t="s">
        <v>95</v>
      </c>
      <c r="R2342" s="6" t="s">
        <v>28</v>
      </c>
      <c r="S2342" s="6">
        <v>0</v>
      </c>
      <c r="T2342" s="7">
        <v>59500</v>
      </c>
      <c r="U2342" t="str">
        <f t="shared" si="252"/>
        <v>Not Reviewed</v>
      </c>
      <c r="V2342" t="str">
        <f t="shared" si="253"/>
        <v>Not Reviewed</v>
      </c>
      <c r="W2342">
        <f t="shared" si="254"/>
        <v>0</v>
      </c>
      <c r="X2342" t="str">
        <f t="shared" si="255"/>
        <v>Active</v>
      </c>
      <c r="Y2342">
        <f t="shared" si="256"/>
        <v>0.40547945205479452</v>
      </c>
      <c r="Z2342" t="str">
        <f t="shared" si="257"/>
        <v>&lt;1 Year</v>
      </c>
      <c r="AA2342" t="str">
        <f t="shared" si="258"/>
        <v>&lt;70K</v>
      </c>
    </row>
    <row r="2343" spans="1:27" ht="19.95" customHeight="1" x14ac:dyDescent="0.3">
      <c r="A2343" s="8" t="s">
        <v>2470</v>
      </c>
      <c r="B2343" s="9">
        <v>45132</v>
      </c>
      <c r="C2343" s="1" t="s">
        <v>34</v>
      </c>
      <c r="D2343" s="1" t="s">
        <v>22</v>
      </c>
      <c r="E2343" s="1" t="s">
        <v>23</v>
      </c>
      <c r="F2343" s="1" t="s">
        <v>138</v>
      </c>
      <c r="G2343" s="1" t="s">
        <v>36</v>
      </c>
      <c r="H2343" s="1" t="s">
        <v>43</v>
      </c>
      <c r="I2343" s="1" t="s">
        <v>50</v>
      </c>
      <c r="J2343" s="9">
        <v>45132</v>
      </c>
      <c r="K2343" s="9">
        <v>45304</v>
      </c>
      <c r="L2343" s="1" t="s">
        <v>51</v>
      </c>
      <c r="M2343" s="1">
        <v>172</v>
      </c>
      <c r="N2343" s="1" t="s">
        <v>75</v>
      </c>
      <c r="O2343" s="1" t="s">
        <v>30</v>
      </c>
      <c r="P2343" s="1" t="s">
        <v>133</v>
      </c>
      <c r="Q2343" s="1" t="s">
        <v>95</v>
      </c>
      <c r="R2343" s="1" t="s">
        <v>28</v>
      </c>
      <c r="S2343" s="1">
        <v>0</v>
      </c>
      <c r="T2343" s="10">
        <v>75500</v>
      </c>
      <c r="U2343" t="str">
        <f t="shared" si="252"/>
        <v>Not Reviewed</v>
      </c>
      <c r="V2343" t="str">
        <f t="shared" si="253"/>
        <v>Not Reviewed</v>
      </c>
      <c r="W2343">
        <f t="shared" si="254"/>
        <v>1</v>
      </c>
      <c r="X2343" t="str">
        <f t="shared" si="255"/>
        <v>Attrited</v>
      </c>
      <c r="Y2343">
        <f t="shared" si="256"/>
        <v>0.47123287671232877</v>
      </c>
      <c r="Z2343" t="str">
        <f t="shared" si="257"/>
        <v>&lt;1 Year</v>
      </c>
      <c r="AA2343" t="str">
        <f t="shared" si="258"/>
        <v>70K–99K</v>
      </c>
    </row>
    <row r="2344" spans="1:27" ht="19.95" customHeight="1" x14ac:dyDescent="0.3">
      <c r="A2344" s="4" t="s">
        <v>2471</v>
      </c>
      <c r="B2344" s="5">
        <v>45353</v>
      </c>
      <c r="C2344" s="6" t="s">
        <v>39</v>
      </c>
      <c r="D2344" s="6" t="s">
        <v>22</v>
      </c>
      <c r="E2344" s="6" t="s">
        <v>40</v>
      </c>
      <c r="F2344" s="6" t="s">
        <v>174</v>
      </c>
      <c r="G2344" s="6" t="s">
        <v>42</v>
      </c>
      <c r="H2344" s="6" t="s">
        <v>26</v>
      </c>
      <c r="I2344" s="6" t="s">
        <v>27</v>
      </c>
      <c r="J2344" s="5">
        <v>45353</v>
      </c>
      <c r="K2344" s="5"/>
      <c r="L2344" s="6" t="s">
        <v>28</v>
      </c>
      <c r="M2344" s="6">
        <v>669</v>
      </c>
      <c r="N2344" s="6" t="s">
        <v>52</v>
      </c>
      <c r="O2344" s="6" t="s">
        <v>105</v>
      </c>
      <c r="P2344" s="6" t="s">
        <v>31</v>
      </c>
      <c r="Q2344" s="6">
        <v>3</v>
      </c>
      <c r="R2344" s="6" t="s">
        <v>37</v>
      </c>
      <c r="S2344" s="6">
        <v>2</v>
      </c>
      <c r="T2344" s="7">
        <v>95000</v>
      </c>
      <c r="U2344" t="str">
        <f t="shared" si="252"/>
        <v>Reviewed</v>
      </c>
      <c r="V2344" t="str">
        <f t="shared" si="253"/>
        <v>meets</v>
      </c>
      <c r="W2344">
        <f t="shared" si="254"/>
        <v>0</v>
      </c>
      <c r="X2344" t="str">
        <f t="shared" si="255"/>
        <v>Active</v>
      </c>
      <c r="Y2344">
        <f t="shared" si="256"/>
        <v>1.832876712328767</v>
      </c>
      <c r="Z2344" t="str">
        <f t="shared" si="257"/>
        <v>1–2 Years</v>
      </c>
      <c r="AA2344" t="str">
        <f t="shared" si="258"/>
        <v>70K–99K</v>
      </c>
    </row>
    <row r="2345" spans="1:27" ht="19.95" customHeight="1" x14ac:dyDescent="0.3">
      <c r="A2345" s="8" t="s">
        <v>2472</v>
      </c>
      <c r="B2345" s="9">
        <v>45287</v>
      </c>
      <c r="C2345" s="1" t="s">
        <v>46</v>
      </c>
      <c r="D2345" s="1" t="s">
        <v>22</v>
      </c>
      <c r="E2345" s="1" t="s">
        <v>40</v>
      </c>
      <c r="F2345" s="1" t="s">
        <v>101</v>
      </c>
      <c r="G2345" s="1" t="s">
        <v>48</v>
      </c>
      <c r="H2345" s="1" t="s">
        <v>26</v>
      </c>
      <c r="I2345" s="1" t="s">
        <v>50</v>
      </c>
      <c r="J2345" s="9">
        <v>45287</v>
      </c>
      <c r="K2345" s="9">
        <v>45867</v>
      </c>
      <c r="L2345" s="1" t="s">
        <v>51</v>
      </c>
      <c r="M2345" s="1">
        <v>580</v>
      </c>
      <c r="N2345" s="1" t="s">
        <v>29</v>
      </c>
      <c r="O2345" s="1" t="s">
        <v>30</v>
      </c>
      <c r="P2345" s="1" t="s">
        <v>31</v>
      </c>
      <c r="Q2345" s="1">
        <v>3</v>
      </c>
      <c r="R2345" s="1" t="s">
        <v>37</v>
      </c>
      <c r="S2345" s="1">
        <v>2</v>
      </c>
      <c r="T2345" s="10">
        <v>99000</v>
      </c>
      <c r="U2345" t="str">
        <f t="shared" si="252"/>
        <v>Reviewed</v>
      </c>
      <c r="V2345" t="str">
        <f t="shared" si="253"/>
        <v>meets</v>
      </c>
      <c r="W2345">
        <f t="shared" si="254"/>
        <v>1</v>
      </c>
      <c r="X2345" t="str">
        <f t="shared" si="255"/>
        <v>Attrited</v>
      </c>
      <c r="Y2345">
        <f t="shared" si="256"/>
        <v>1.5890410958904109</v>
      </c>
      <c r="Z2345" t="str">
        <f t="shared" si="257"/>
        <v>1–2 Years</v>
      </c>
      <c r="AA2345" t="str">
        <f t="shared" si="258"/>
        <v>70K–99K</v>
      </c>
    </row>
    <row r="2346" spans="1:27" ht="19.95" customHeight="1" x14ac:dyDescent="0.3">
      <c r="A2346" s="4" t="s">
        <v>2473</v>
      </c>
      <c r="B2346" s="5">
        <v>45056</v>
      </c>
      <c r="C2346" s="6" t="s">
        <v>55</v>
      </c>
      <c r="D2346" s="6" t="s">
        <v>56</v>
      </c>
      <c r="E2346" s="6" t="s">
        <v>23</v>
      </c>
      <c r="F2346" s="6" t="s">
        <v>57</v>
      </c>
      <c r="G2346" s="6" t="s">
        <v>58</v>
      </c>
      <c r="H2346" s="6" t="s">
        <v>43</v>
      </c>
      <c r="I2346" s="6" t="s">
        <v>27</v>
      </c>
      <c r="J2346" s="5">
        <v>45056</v>
      </c>
      <c r="K2346" s="5"/>
      <c r="L2346" s="6" t="s">
        <v>28</v>
      </c>
      <c r="M2346" s="6">
        <v>966</v>
      </c>
      <c r="N2346" s="6" t="s">
        <v>75</v>
      </c>
      <c r="O2346" s="6" t="s">
        <v>63</v>
      </c>
      <c r="P2346" s="6" t="s">
        <v>107</v>
      </c>
      <c r="Q2346" s="6">
        <v>3</v>
      </c>
      <c r="R2346" s="6" t="s">
        <v>37</v>
      </c>
      <c r="S2346" s="6">
        <v>3</v>
      </c>
      <c r="T2346" s="7">
        <v>56000</v>
      </c>
      <c r="U2346" t="str">
        <f t="shared" si="252"/>
        <v>Reviewed</v>
      </c>
      <c r="V2346" t="str">
        <f t="shared" si="253"/>
        <v>meets</v>
      </c>
      <c r="W2346">
        <f t="shared" si="254"/>
        <v>0</v>
      </c>
      <c r="X2346" t="str">
        <f t="shared" si="255"/>
        <v>Active</v>
      </c>
      <c r="Y2346">
        <f t="shared" si="256"/>
        <v>2.6465753424657534</v>
      </c>
      <c r="Z2346" t="str">
        <f t="shared" si="257"/>
        <v>2–3 Years</v>
      </c>
      <c r="AA2346" t="str">
        <f t="shared" si="258"/>
        <v>&lt;70K</v>
      </c>
    </row>
    <row r="2347" spans="1:27" ht="19.95" customHeight="1" x14ac:dyDescent="0.3">
      <c r="A2347" s="8" t="s">
        <v>2474</v>
      </c>
      <c r="B2347" s="9">
        <v>45754</v>
      </c>
      <c r="C2347" s="1" t="s">
        <v>60</v>
      </c>
      <c r="D2347" s="1" t="s">
        <v>56</v>
      </c>
      <c r="E2347" s="1" t="s">
        <v>40</v>
      </c>
      <c r="F2347" s="1" t="s">
        <v>147</v>
      </c>
      <c r="G2347" s="1" t="s">
        <v>58</v>
      </c>
      <c r="H2347" s="1" t="s">
        <v>26</v>
      </c>
      <c r="I2347" s="1" t="s">
        <v>27</v>
      </c>
      <c r="J2347" s="9">
        <v>45754</v>
      </c>
      <c r="K2347" s="9"/>
      <c r="L2347" s="1" t="s">
        <v>28</v>
      </c>
      <c r="M2347" s="1">
        <v>268</v>
      </c>
      <c r="N2347" s="1" t="s">
        <v>29</v>
      </c>
      <c r="O2347" s="1" t="s">
        <v>63</v>
      </c>
      <c r="P2347" s="1" t="s">
        <v>31</v>
      </c>
      <c r="Q2347" s="1">
        <v>4</v>
      </c>
      <c r="R2347" s="1" t="s">
        <v>32</v>
      </c>
      <c r="S2347" s="1">
        <v>1</v>
      </c>
      <c r="T2347" s="10">
        <v>99000</v>
      </c>
      <c r="U2347" t="str">
        <f t="shared" si="252"/>
        <v>Reviewed</v>
      </c>
      <c r="V2347" t="str">
        <f t="shared" si="253"/>
        <v>exceeds</v>
      </c>
      <c r="W2347">
        <f t="shared" si="254"/>
        <v>0</v>
      </c>
      <c r="X2347" t="str">
        <f t="shared" si="255"/>
        <v>Active</v>
      </c>
      <c r="Y2347">
        <f t="shared" si="256"/>
        <v>0.73424657534246573</v>
      </c>
      <c r="Z2347" t="str">
        <f t="shared" si="257"/>
        <v>&lt;1 Year</v>
      </c>
      <c r="AA2347" t="str">
        <f t="shared" si="258"/>
        <v>70K–99K</v>
      </c>
    </row>
    <row r="2348" spans="1:27" ht="19.95" customHeight="1" x14ac:dyDescent="0.3">
      <c r="A2348" s="4" t="s">
        <v>2475</v>
      </c>
      <c r="B2348" s="5">
        <v>45514</v>
      </c>
      <c r="C2348" s="6" t="s">
        <v>66</v>
      </c>
      <c r="D2348" s="6" t="s">
        <v>56</v>
      </c>
      <c r="E2348" s="6" t="s">
        <v>67</v>
      </c>
      <c r="F2348" s="6" t="s">
        <v>138</v>
      </c>
      <c r="G2348" s="6" t="s">
        <v>36</v>
      </c>
      <c r="H2348" s="6" t="s">
        <v>43</v>
      </c>
      <c r="I2348" s="6" t="s">
        <v>27</v>
      </c>
      <c r="J2348" s="5">
        <v>45514</v>
      </c>
      <c r="K2348" s="5"/>
      <c r="L2348" s="6" t="s">
        <v>28</v>
      </c>
      <c r="M2348" s="6">
        <v>508</v>
      </c>
      <c r="N2348" s="6" t="s">
        <v>52</v>
      </c>
      <c r="O2348" s="6" t="s">
        <v>63</v>
      </c>
      <c r="P2348" s="6" t="s">
        <v>31</v>
      </c>
      <c r="Q2348" s="6">
        <v>3</v>
      </c>
      <c r="R2348" s="6" t="s">
        <v>37</v>
      </c>
      <c r="S2348" s="6">
        <v>1</v>
      </c>
      <c r="T2348" s="7">
        <v>73500</v>
      </c>
      <c r="U2348" t="str">
        <f t="shared" si="252"/>
        <v>Reviewed</v>
      </c>
      <c r="V2348" t="str">
        <f t="shared" si="253"/>
        <v>meets</v>
      </c>
      <c r="W2348">
        <f t="shared" si="254"/>
        <v>0</v>
      </c>
      <c r="X2348" t="str">
        <f t="shared" si="255"/>
        <v>Active</v>
      </c>
      <c r="Y2348">
        <f t="shared" si="256"/>
        <v>1.3917808219178083</v>
      </c>
      <c r="Z2348" t="str">
        <f t="shared" si="257"/>
        <v>1–2 Years</v>
      </c>
      <c r="AA2348" t="str">
        <f t="shared" si="258"/>
        <v>70K–99K</v>
      </c>
    </row>
    <row r="2349" spans="1:27" ht="19.95" customHeight="1" x14ac:dyDescent="0.3">
      <c r="A2349" s="8" t="s">
        <v>2476</v>
      </c>
      <c r="B2349" s="9">
        <v>45182</v>
      </c>
      <c r="C2349" s="1" t="s">
        <v>71</v>
      </c>
      <c r="D2349" s="1" t="s">
        <v>72</v>
      </c>
      <c r="E2349" s="1" t="s">
        <v>23</v>
      </c>
      <c r="F2349" s="1" t="s">
        <v>150</v>
      </c>
      <c r="G2349" s="1" t="s">
        <v>74</v>
      </c>
      <c r="H2349" s="1" t="s">
        <v>26</v>
      </c>
      <c r="I2349" s="1" t="s">
        <v>27</v>
      </c>
      <c r="J2349" s="9">
        <v>45182</v>
      </c>
      <c r="K2349" s="9"/>
      <c r="L2349" s="1" t="s">
        <v>28</v>
      </c>
      <c r="M2349" s="1">
        <v>840</v>
      </c>
      <c r="N2349" s="1" t="s">
        <v>52</v>
      </c>
      <c r="O2349" s="1" t="s">
        <v>105</v>
      </c>
      <c r="P2349" s="1" t="s">
        <v>31</v>
      </c>
      <c r="Q2349" s="1">
        <v>4</v>
      </c>
      <c r="R2349" s="1" t="s">
        <v>32</v>
      </c>
      <c r="S2349" s="1">
        <v>2</v>
      </c>
      <c r="T2349" s="10">
        <v>78000</v>
      </c>
      <c r="U2349" t="str">
        <f t="shared" si="252"/>
        <v>Reviewed</v>
      </c>
      <c r="V2349" t="str">
        <f t="shared" si="253"/>
        <v>exceeds</v>
      </c>
      <c r="W2349">
        <f t="shared" si="254"/>
        <v>0</v>
      </c>
      <c r="X2349" t="str">
        <f t="shared" si="255"/>
        <v>Active</v>
      </c>
      <c r="Y2349">
        <f t="shared" si="256"/>
        <v>2.3013698630136985</v>
      </c>
      <c r="Z2349" t="str">
        <f t="shared" si="257"/>
        <v>2–3 Years</v>
      </c>
      <c r="AA2349" t="str">
        <f t="shared" si="258"/>
        <v>70K–99K</v>
      </c>
    </row>
    <row r="2350" spans="1:27" ht="19.95" customHeight="1" x14ac:dyDescent="0.3">
      <c r="A2350" s="4" t="s">
        <v>2477</v>
      </c>
      <c r="B2350" s="5">
        <v>45214</v>
      </c>
      <c r="C2350" s="6" t="s">
        <v>77</v>
      </c>
      <c r="D2350" s="6" t="s">
        <v>72</v>
      </c>
      <c r="E2350" s="6" t="s">
        <v>40</v>
      </c>
      <c r="F2350" s="6" t="s">
        <v>112</v>
      </c>
      <c r="G2350" s="6" t="s">
        <v>79</v>
      </c>
      <c r="H2350" s="6" t="s">
        <v>43</v>
      </c>
      <c r="I2350" s="6" t="s">
        <v>27</v>
      </c>
      <c r="J2350" s="5">
        <v>45214</v>
      </c>
      <c r="K2350" s="5"/>
      <c r="L2350" s="6" t="s">
        <v>28</v>
      </c>
      <c r="M2350" s="6">
        <v>808</v>
      </c>
      <c r="N2350" s="6" t="s">
        <v>29</v>
      </c>
      <c r="O2350" s="6" t="s">
        <v>63</v>
      </c>
      <c r="P2350" s="6" t="s">
        <v>64</v>
      </c>
      <c r="Q2350" s="6">
        <v>4</v>
      </c>
      <c r="R2350" s="6" t="s">
        <v>32</v>
      </c>
      <c r="S2350" s="6">
        <v>2</v>
      </c>
      <c r="T2350" s="7">
        <v>78000</v>
      </c>
      <c r="U2350" t="str">
        <f t="shared" si="252"/>
        <v>Reviewed</v>
      </c>
      <c r="V2350" t="str">
        <f t="shared" si="253"/>
        <v>exceeds</v>
      </c>
      <c r="W2350">
        <f t="shared" si="254"/>
        <v>0</v>
      </c>
      <c r="X2350" t="str">
        <f t="shared" si="255"/>
        <v>Active</v>
      </c>
      <c r="Y2350">
        <f t="shared" si="256"/>
        <v>2.2136986301369861</v>
      </c>
      <c r="Z2350" t="str">
        <f t="shared" si="257"/>
        <v>2–3 Years</v>
      </c>
      <c r="AA2350" t="str">
        <f t="shared" si="258"/>
        <v>70K–99K</v>
      </c>
    </row>
    <row r="2351" spans="1:27" ht="19.95" customHeight="1" x14ac:dyDescent="0.3">
      <c r="A2351" s="8" t="s">
        <v>2478</v>
      </c>
      <c r="B2351" s="9">
        <v>45355</v>
      </c>
      <c r="C2351" s="1" t="s">
        <v>81</v>
      </c>
      <c r="D2351" s="1" t="s">
        <v>72</v>
      </c>
      <c r="E2351" s="1" t="s">
        <v>23</v>
      </c>
      <c r="F2351" s="1" t="s">
        <v>223</v>
      </c>
      <c r="G2351" s="1" t="s">
        <v>83</v>
      </c>
      <c r="H2351" s="1" t="s">
        <v>49</v>
      </c>
      <c r="I2351" s="1" t="s">
        <v>27</v>
      </c>
      <c r="J2351" s="9">
        <v>45355</v>
      </c>
      <c r="K2351" s="9"/>
      <c r="L2351" s="1" t="s">
        <v>28</v>
      </c>
      <c r="M2351" s="1">
        <v>667</v>
      </c>
      <c r="N2351" s="1" t="s">
        <v>140</v>
      </c>
      <c r="O2351" s="1" t="s">
        <v>30</v>
      </c>
      <c r="P2351" s="1" t="s">
        <v>107</v>
      </c>
      <c r="Q2351" s="1">
        <v>3</v>
      </c>
      <c r="R2351" s="1" t="s">
        <v>37</v>
      </c>
      <c r="S2351" s="1">
        <v>2</v>
      </c>
      <c r="T2351" s="10">
        <v>117000</v>
      </c>
      <c r="U2351" t="str">
        <f t="shared" si="252"/>
        <v>Reviewed</v>
      </c>
      <c r="V2351" t="str">
        <f t="shared" si="253"/>
        <v>meets</v>
      </c>
      <c r="W2351">
        <f t="shared" si="254"/>
        <v>0</v>
      </c>
      <c r="X2351" t="str">
        <f t="shared" si="255"/>
        <v>Active</v>
      </c>
      <c r="Y2351">
        <f t="shared" si="256"/>
        <v>1.8273972602739725</v>
      </c>
      <c r="Z2351" t="str">
        <f t="shared" si="257"/>
        <v>1–2 Years</v>
      </c>
      <c r="AA2351" t="str">
        <f t="shared" si="258"/>
        <v>100K–129K</v>
      </c>
    </row>
    <row r="2352" spans="1:27" ht="19.95" customHeight="1" x14ac:dyDescent="0.3">
      <c r="A2352" s="4" t="s">
        <v>2479</v>
      </c>
      <c r="B2352" s="5">
        <v>45811</v>
      </c>
      <c r="C2352" s="6" t="s">
        <v>86</v>
      </c>
      <c r="D2352" s="6" t="s">
        <v>87</v>
      </c>
      <c r="E2352" s="6" t="s">
        <v>67</v>
      </c>
      <c r="F2352" s="6" t="s">
        <v>135</v>
      </c>
      <c r="G2352" s="6" t="s">
        <v>89</v>
      </c>
      <c r="H2352" s="6" t="s">
        <v>43</v>
      </c>
      <c r="I2352" s="6" t="s">
        <v>50</v>
      </c>
      <c r="J2352" s="5">
        <v>45811</v>
      </c>
      <c r="K2352" s="5">
        <v>45953</v>
      </c>
      <c r="L2352" s="6" t="s">
        <v>159</v>
      </c>
      <c r="M2352" s="6">
        <v>142</v>
      </c>
      <c r="N2352" s="6" t="s">
        <v>122</v>
      </c>
      <c r="O2352" s="6" t="s">
        <v>105</v>
      </c>
      <c r="P2352" s="6" t="s">
        <v>31</v>
      </c>
      <c r="Q2352" s="6" t="s">
        <v>95</v>
      </c>
      <c r="R2352" s="6" t="s">
        <v>28</v>
      </c>
      <c r="S2352" s="6">
        <v>0</v>
      </c>
      <c r="T2352" s="7">
        <v>57000</v>
      </c>
      <c r="U2352" t="str">
        <f t="shared" si="252"/>
        <v>Not Reviewed</v>
      </c>
      <c r="V2352" t="str">
        <f t="shared" si="253"/>
        <v>Not Reviewed</v>
      </c>
      <c r="W2352">
        <f t="shared" si="254"/>
        <v>1</v>
      </c>
      <c r="X2352" t="str">
        <f t="shared" si="255"/>
        <v>Attrited</v>
      </c>
      <c r="Y2352">
        <f t="shared" si="256"/>
        <v>0.38904109589041097</v>
      </c>
      <c r="Z2352" t="str">
        <f t="shared" si="257"/>
        <v>&lt;1 Year</v>
      </c>
      <c r="AA2352" t="str">
        <f t="shared" si="258"/>
        <v>&lt;70K</v>
      </c>
    </row>
    <row r="2353" spans="1:27" ht="19.95" customHeight="1" x14ac:dyDescent="0.3">
      <c r="A2353" s="8" t="s">
        <v>2480</v>
      </c>
      <c r="B2353" s="9">
        <v>45224</v>
      </c>
      <c r="C2353" s="1" t="s">
        <v>91</v>
      </c>
      <c r="D2353" s="1" t="s">
        <v>87</v>
      </c>
      <c r="E2353" s="1" t="s">
        <v>92</v>
      </c>
      <c r="F2353" s="1" t="s">
        <v>152</v>
      </c>
      <c r="G2353" s="1" t="s">
        <v>94</v>
      </c>
      <c r="H2353" s="1" t="s">
        <v>49</v>
      </c>
      <c r="I2353" s="1" t="s">
        <v>27</v>
      </c>
      <c r="J2353" s="9">
        <v>45224</v>
      </c>
      <c r="K2353" s="9"/>
      <c r="L2353" s="1" t="s">
        <v>28</v>
      </c>
      <c r="M2353" s="1">
        <v>798</v>
      </c>
      <c r="N2353" s="1" t="s">
        <v>52</v>
      </c>
      <c r="O2353" s="1" t="s">
        <v>63</v>
      </c>
      <c r="P2353" s="1" t="s">
        <v>64</v>
      </c>
      <c r="Q2353" s="1">
        <v>2</v>
      </c>
      <c r="R2353" s="1" t="s">
        <v>53</v>
      </c>
      <c r="S2353" s="1">
        <v>2</v>
      </c>
      <c r="T2353" s="10">
        <v>96500</v>
      </c>
      <c r="U2353" t="str">
        <f t="shared" si="252"/>
        <v>Reviewed</v>
      </c>
      <c r="V2353" t="str">
        <f t="shared" si="253"/>
        <v>needs_support</v>
      </c>
      <c r="W2353">
        <f t="shared" si="254"/>
        <v>0</v>
      </c>
      <c r="X2353" t="str">
        <f t="shared" si="255"/>
        <v>Active</v>
      </c>
      <c r="Y2353">
        <f t="shared" si="256"/>
        <v>2.1863013698630138</v>
      </c>
      <c r="Z2353" t="str">
        <f t="shared" si="257"/>
        <v>2–3 Years</v>
      </c>
      <c r="AA2353" t="str">
        <f t="shared" si="258"/>
        <v>70K–99K</v>
      </c>
    </row>
    <row r="2354" spans="1:27" ht="19.95" customHeight="1" x14ac:dyDescent="0.3">
      <c r="A2354" s="4" t="s">
        <v>2481</v>
      </c>
      <c r="B2354" s="5">
        <v>45731</v>
      </c>
      <c r="C2354" s="6" t="s">
        <v>21</v>
      </c>
      <c r="D2354" s="6" t="s">
        <v>22</v>
      </c>
      <c r="E2354" s="6" t="s">
        <v>23</v>
      </c>
      <c r="F2354" s="6" t="s">
        <v>41</v>
      </c>
      <c r="G2354" s="6" t="s">
        <v>42</v>
      </c>
      <c r="H2354" s="6" t="s">
        <v>43</v>
      </c>
      <c r="I2354" s="6" t="s">
        <v>50</v>
      </c>
      <c r="J2354" s="5">
        <v>45731</v>
      </c>
      <c r="K2354" s="5">
        <v>46022</v>
      </c>
      <c r="L2354" s="6" t="s">
        <v>159</v>
      </c>
      <c r="M2354" s="6">
        <v>291</v>
      </c>
      <c r="N2354" s="6" t="s">
        <v>29</v>
      </c>
      <c r="O2354" s="6" t="s">
        <v>63</v>
      </c>
      <c r="P2354" s="6" t="s">
        <v>64</v>
      </c>
      <c r="Q2354" s="6">
        <v>3</v>
      </c>
      <c r="R2354" s="6" t="s">
        <v>37</v>
      </c>
      <c r="S2354" s="6">
        <v>1</v>
      </c>
      <c r="T2354" s="7">
        <v>68500</v>
      </c>
      <c r="U2354" t="str">
        <f t="shared" si="252"/>
        <v>Reviewed</v>
      </c>
      <c r="V2354" t="str">
        <f t="shared" si="253"/>
        <v>meets</v>
      </c>
      <c r="W2354">
        <f t="shared" si="254"/>
        <v>1</v>
      </c>
      <c r="X2354" t="str">
        <f t="shared" si="255"/>
        <v>Attrited</v>
      </c>
      <c r="Y2354">
        <f t="shared" si="256"/>
        <v>0.79726027397260268</v>
      </c>
      <c r="Z2354" t="str">
        <f t="shared" si="257"/>
        <v>&lt;1 Year</v>
      </c>
      <c r="AA2354" t="str">
        <f t="shared" si="258"/>
        <v>&lt;70K</v>
      </c>
    </row>
    <row r="2355" spans="1:27" ht="19.95" customHeight="1" x14ac:dyDescent="0.3">
      <c r="A2355" s="8" t="s">
        <v>2482</v>
      </c>
      <c r="B2355" s="9">
        <v>45824</v>
      </c>
      <c r="C2355" s="1" t="s">
        <v>34</v>
      </c>
      <c r="D2355" s="1" t="s">
        <v>22</v>
      </c>
      <c r="E2355" s="1" t="s">
        <v>23</v>
      </c>
      <c r="F2355" s="1" t="s">
        <v>121</v>
      </c>
      <c r="G2355" s="1" t="s">
        <v>25</v>
      </c>
      <c r="H2355" s="1" t="s">
        <v>49</v>
      </c>
      <c r="I2355" s="1" t="s">
        <v>27</v>
      </c>
      <c r="J2355" s="9">
        <v>45824</v>
      </c>
      <c r="K2355" s="9"/>
      <c r="L2355" s="1" t="s">
        <v>28</v>
      </c>
      <c r="M2355" s="1">
        <v>198</v>
      </c>
      <c r="N2355" s="1" t="s">
        <v>140</v>
      </c>
      <c r="O2355" s="1" t="s">
        <v>30</v>
      </c>
      <c r="P2355" s="1" t="s">
        <v>64</v>
      </c>
      <c r="Q2355" s="1">
        <v>4</v>
      </c>
      <c r="R2355" s="1" t="s">
        <v>32</v>
      </c>
      <c r="S2355" s="1">
        <v>1</v>
      </c>
      <c r="T2355" s="10">
        <v>115000</v>
      </c>
      <c r="U2355" t="str">
        <f t="shared" si="252"/>
        <v>Reviewed</v>
      </c>
      <c r="V2355" t="str">
        <f t="shared" si="253"/>
        <v>exceeds</v>
      </c>
      <c r="W2355">
        <f t="shared" si="254"/>
        <v>0</v>
      </c>
      <c r="X2355" t="str">
        <f t="shared" si="255"/>
        <v>Active</v>
      </c>
      <c r="Y2355">
        <f t="shared" si="256"/>
        <v>0.54246575342465753</v>
      </c>
      <c r="Z2355" t="str">
        <f t="shared" si="257"/>
        <v>&lt;1 Year</v>
      </c>
      <c r="AA2355" t="str">
        <f t="shared" si="258"/>
        <v>100K–129K</v>
      </c>
    </row>
    <row r="2356" spans="1:27" ht="19.95" customHeight="1" x14ac:dyDescent="0.3">
      <c r="A2356" s="4" t="s">
        <v>2483</v>
      </c>
      <c r="B2356" s="5">
        <v>45797</v>
      </c>
      <c r="C2356" s="6" t="s">
        <v>39</v>
      </c>
      <c r="D2356" s="6" t="s">
        <v>22</v>
      </c>
      <c r="E2356" s="6" t="s">
        <v>40</v>
      </c>
      <c r="F2356" s="6" t="s">
        <v>215</v>
      </c>
      <c r="G2356" s="6" t="s">
        <v>42</v>
      </c>
      <c r="H2356" s="6" t="s">
        <v>49</v>
      </c>
      <c r="I2356" s="6" t="s">
        <v>27</v>
      </c>
      <c r="J2356" s="5">
        <v>45797</v>
      </c>
      <c r="K2356" s="5"/>
      <c r="L2356" s="6" t="s">
        <v>28</v>
      </c>
      <c r="M2356" s="6">
        <v>225</v>
      </c>
      <c r="N2356" s="6" t="s">
        <v>29</v>
      </c>
      <c r="O2356" s="6" t="s">
        <v>63</v>
      </c>
      <c r="P2356" s="6" t="s">
        <v>107</v>
      </c>
      <c r="Q2356" s="6">
        <v>3</v>
      </c>
      <c r="R2356" s="6" t="s">
        <v>37</v>
      </c>
      <c r="S2356" s="6">
        <v>1</v>
      </c>
      <c r="T2356" s="7">
        <v>140500</v>
      </c>
      <c r="U2356" t="str">
        <f t="shared" si="252"/>
        <v>Reviewed</v>
      </c>
      <c r="V2356" t="str">
        <f t="shared" si="253"/>
        <v>meets</v>
      </c>
      <c r="W2356">
        <f t="shared" si="254"/>
        <v>0</v>
      </c>
      <c r="X2356" t="str">
        <f t="shared" si="255"/>
        <v>Active</v>
      </c>
      <c r="Y2356">
        <f t="shared" si="256"/>
        <v>0.61643835616438358</v>
      </c>
      <c r="Z2356" t="str">
        <f t="shared" si="257"/>
        <v>&lt;1 Year</v>
      </c>
      <c r="AA2356" t="str">
        <f t="shared" si="258"/>
        <v>130K+</v>
      </c>
    </row>
    <row r="2357" spans="1:27" ht="19.95" customHeight="1" x14ac:dyDescent="0.3">
      <c r="A2357" s="8" t="s">
        <v>2484</v>
      </c>
      <c r="B2357" s="9">
        <v>45319</v>
      </c>
      <c r="C2357" s="1" t="s">
        <v>46</v>
      </c>
      <c r="D2357" s="1" t="s">
        <v>22</v>
      </c>
      <c r="E2357" s="1" t="s">
        <v>40</v>
      </c>
      <c r="F2357" s="1" t="s">
        <v>47</v>
      </c>
      <c r="G2357" s="1" t="s">
        <v>48</v>
      </c>
      <c r="H2357" s="1" t="s">
        <v>49</v>
      </c>
      <c r="I2357" s="1" t="s">
        <v>27</v>
      </c>
      <c r="J2357" s="9">
        <v>45319</v>
      </c>
      <c r="K2357" s="9"/>
      <c r="L2357" s="1" t="s">
        <v>28</v>
      </c>
      <c r="M2357" s="1">
        <v>703</v>
      </c>
      <c r="N2357" s="1" t="s">
        <v>29</v>
      </c>
      <c r="O2357" s="1" t="s">
        <v>30</v>
      </c>
      <c r="P2357" s="1" t="s">
        <v>31</v>
      </c>
      <c r="Q2357" s="1">
        <v>4</v>
      </c>
      <c r="R2357" s="1" t="s">
        <v>32</v>
      </c>
      <c r="S2357" s="1">
        <v>2</v>
      </c>
      <c r="T2357" s="10">
        <v>141000</v>
      </c>
      <c r="U2357" t="str">
        <f t="shared" si="252"/>
        <v>Reviewed</v>
      </c>
      <c r="V2357" t="str">
        <f t="shared" si="253"/>
        <v>exceeds</v>
      </c>
      <c r="W2357">
        <f t="shared" si="254"/>
        <v>0</v>
      </c>
      <c r="X2357" t="str">
        <f t="shared" si="255"/>
        <v>Active</v>
      </c>
      <c r="Y2357">
        <f t="shared" si="256"/>
        <v>1.9260273972602739</v>
      </c>
      <c r="Z2357" t="str">
        <f t="shared" si="257"/>
        <v>1–2 Years</v>
      </c>
      <c r="AA2357" t="str">
        <f t="shared" si="258"/>
        <v>130K+</v>
      </c>
    </row>
    <row r="2358" spans="1:27" ht="19.95" customHeight="1" x14ac:dyDescent="0.3">
      <c r="A2358" s="4" t="s">
        <v>2485</v>
      </c>
      <c r="B2358" s="5">
        <v>45692</v>
      </c>
      <c r="C2358" s="6" t="s">
        <v>55</v>
      </c>
      <c r="D2358" s="6" t="s">
        <v>56</v>
      </c>
      <c r="E2358" s="6" t="s">
        <v>23</v>
      </c>
      <c r="F2358" s="6" t="s">
        <v>57</v>
      </c>
      <c r="G2358" s="6" t="s">
        <v>58</v>
      </c>
      <c r="H2358" s="6" t="s">
        <v>43</v>
      </c>
      <c r="I2358" s="6" t="s">
        <v>27</v>
      </c>
      <c r="J2358" s="5">
        <v>45692</v>
      </c>
      <c r="K2358" s="5"/>
      <c r="L2358" s="6" t="s">
        <v>28</v>
      </c>
      <c r="M2358" s="6">
        <v>330</v>
      </c>
      <c r="N2358" s="6" t="s">
        <v>52</v>
      </c>
      <c r="O2358" s="6" t="s">
        <v>63</v>
      </c>
      <c r="P2358" s="6" t="s">
        <v>64</v>
      </c>
      <c r="Q2358" s="6">
        <v>3</v>
      </c>
      <c r="R2358" s="6" t="s">
        <v>37</v>
      </c>
      <c r="S2358" s="6">
        <v>1</v>
      </c>
      <c r="T2358" s="7">
        <v>55000</v>
      </c>
      <c r="U2358" t="str">
        <f t="shared" si="252"/>
        <v>Reviewed</v>
      </c>
      <c r="V2358" t="str">
        <f t="shared" si="253"/>
        <v>meets</v>
      </c>
      <c r="W2358">
        <f t="shared" si="254"/>
        <v>0</v>
      </c>
      <c r="X2358" t="str">
        <f t="shared" si="255"/>
        <v>Active</v>
      </c>
      <c r="Y2358">
        <f t="shared" si="256"/>
        <v>0.90410958904109584</v>
      </c>
      <c r="Z2358" t="str">
        <f t="shared" si="257"/>
        <v>&lt;1 Year</v>
      </c>
      <c r="AA2358" t="str">
        <f t="shared" si="258"/>
        <v>&lt;70K</v>
      </c>
    </row>
    <row r="2359" spans="1:27" ht="19.95" customHeight="1" x14ac:dyDescent="0.3">
      <c r="A2359" s="8" t="s">
        <v>2486</v>
      </c>
      <c r="B2359" s="9">
        <v>45470</v>
      </c>
      <c r="C2359" s="1" t="s">
        <v>60</v>
      </c>
      <c r="D2359" s="1" t="s">
        <v>56</v>
      </c>
      <c r="E2359" s="1" t="s">
        <v>40</v>
      </c>
      <c r="F2359" s="1" t="s">
        <v>145</v>
      </c>
      <c r="G2359" s="1" t="s">
        <v>62</v>
      </c>
      <c r="H2359" s="1" t="s">
        <v>49</v>
      </c>
      <c r="I2359" s="1" t="s">
        <v>27</v>
      </c>
      <c r="J2359" s="9">
        <v>45470</v>
      </c>
      <c r="K2359" s="9"/>
      <c r="L2359" s="1" t="s">
        <v>28</v>
      </c>
      <c r="M2359" s="1">
        <v>552</v>
      </c>
      <c r="N2359" s="1" t="s">
        <v>52</v>
      </c>
      <c r="O2359" s="1" t="s">
        <v>105</v>
      </c>
      <c r="P2359" s="1" t="s">
        <v>133</v>
      </c>
      <c r="Q2359" s="1">
        <v>3</v>
      </c>
      <c r="R2359" s="1" t="s">
        <v>37</v>
      </c>
      <c r="S2359" s="1">
        <v>2</v>
      </c>
      <c r="T2359" s="10">
        <v>119500</v>
      </c>
      <c r="U2359" t="str">
        <f t="shared" si="252"/>
        <v>Reviewed</v>
      </c>
      <c r="V2359" t="str">
        <f t="shared" si="253"/>
        <v>meets</v>
      </c>
      <c r="W2359">
        <f t="shared" si="254"/>
        <v>0</v>
      </c>
      <c r="X2359" t="str">
        <f t="shared" si="255"/>
        <v>Active</v>
      </c>
      <c r="Y2359">
        <f t="shared" si="256"/>
        <v>1.5123287671232877</v>
      </c>
      <c r="Z2359" t="str">
        <f t="shared" si="257"/>
        <v>1–2 Years</v>
      </c>
      <c r="AA2359" t="str">
        <f t="shared" si="258"/>
        <v>100K–129K</v>
      </c>
    </row>
    <row r="2360" spans="1:27" ht="19.95" customHeight="1" x14ac:dyDescent="0.3">
      <c r="A2360" s="4" t="s">
        <v>2487</v>
      </c>
      <c r="B2360" s="5">
        <v>45904</v>
      </c>
      <c r="C2360" s="6" t="s">
        <v>66</v>
      </c>
      <c r="D2360" s="6" t="s">
        <v>56</v>
      </c>
      <c r="E2360" s="6" t="s">
        <v>67</v>
      </c>
      <c r="F2360" s="6" t="s">
        <v>99</v>
      </c>
      <c r="G2360" s="6" t="s">
        <v>36</v>
      </c>
      <c r="H2360" s="6" t="s">
        <v>49</v>
      </c>
      <c r="I2360" s="6" t="s">
        <v>27</v>
      </c>
      <c r="J2360" s="5">
        <v>45904</v>
      </c>
      <c r="K2360" s="5"/>
      <c r="L2360" s="6" t="s">
        <v>28</v>
      </c>
      <c r="M2360" s="6">
        <v>118</v>
      </c>
      <c r="N2360" s="6" t="s">
        <v>75</v>
      </c>
      <c r="O2360" s="6" t="s">
        <v>63</v>
      </c>
      <c r="P2360" s="6" t="s">
        <v>64</v>
      </c>
      <c r="Q2360" s="6" t="s">
        <v>95</v>
      </c>
      <c r="R2360" s="6" t="s">
        <v>28</v>
      </c>
      <c r="S2360" s="6">
        <v>0</v>
      </c>
      <c r="T2360" s="7">
        <v>97500</v>
      </c>
      <c r="U2360" t="str">
        <f t="shared" si="252"/>
        <v>Not Reviewed</v>
      </c>
      <c r="V2360" t="str">
        <f t="shared" si="253"/>
        <v>Not Reviewed</v>
      </c>
      <c r="W2360">
        <f t="shared" si="254"/>
        <v>0</v>
      </c>
      <c r="X2360" t="str">
        <f t="shared" si="255"/>
        <v>Active</v>
      </c>
      <c r="Y2360">
        <f t="shared" si="256"/>
        <v>0.32328767123287672</v>
      </c>
      <c r="Z2360" t="str">
        <f t="shared" si="257"/>
        <v>&lt;1 Year</v>
      </c>
      <c r="AA2360" t="str">
        <f t="shared" si="258"/>
        <v>70K–99K</v>
      </c>
    </row>
    <row r="2361" spans="1:27" ht="19.95" customHeight="1" x14ac:dyDescent="0.3">
      <c r="A2361" s="8" t="s">
        <v>2488</v>
      </c>
      <c r="B2361" s="9">
        <v>45600</v>
      </c>
      <c r="C2361" s="1" t="s">
        <v>71</v>
      </c>
      <c r="D2361" s="1" t="s">
        <v>72</v>
      </c>
      <c r="E2361" s="1" t="s">
        <v>23</v>
      </c>
      <c r="F2361" s="1" t="s">
        <v>1047</v>
      </c>
      <c r="G2361" s="1" t="s">
        <v>74</v>
      </c>
      <c r="H2361" s="1" t="s">
        <v>110</v>
      </c>
      <c r="I2361" s="1" t="s">
        <v>50</v>
      </c>
      <c r="J2361" s="9">
        <v>45600</v>
      </c>
      <c r="K2361" s="9">
        <v>45754</v>
      </c>
      <c r="L2361" s="1" t="s">
        <v>159</v>
      </c>
      <c r="M2361" s="1">
        <v>154</v>
      </c>
      <c r="N2361" s="1" t="s">
        <v>29</v>
      </c>
      <c r="O2361" s="1" t="s">
        <v>63</v>
      </c>
      <c r="P2361" s="1" t="s">
        <v>64</v>
      </c>
      <c r="Q2361" s="1" t="s">
        <v>95</v>
      </c>
      <c r="R2361" s="1" t="s">
        <v>28</v>
      </c>
      <c r="S2361" s="1">
        <v>0</v>
      </c>
      <c r="T2361" s="10">
        <v>132500</v>
      </c>
      <c r="U2361" t="str">
        <f t="shared" si="252"/>
        <v>Not Reviewed</v>
      </c>
      <c r="V2361" t="str">
        <f t="shared" si="253"/>
        <v>Not Reviewed</v>
      </c>
      <c r="W2361">
        <f t="shared" si="254"/>
        <v>1</v>
      </c>
      <c r="X2361" t="str">
        <f t="shared" si="255"/>
        <v>Attrited</v>
      </c>
      <c r="Y2361">
        <f t="shared" si="256"/>
        <v>0.42191780821917807</v>
      </c>
      <c r="Z2361" t="str">
        <f t="shared" si="257"/>
        <v>&lt;1 Year</v>
      </c>
      <c r="AA2361" t="str">
        <f t="shared" si="258"/>
        <v>130K+</v>
      </c>
    </row>
    <row r="2362" spans="1:27" ht="19.95" customHeight="1" x14ac:dyDescent="0.3">
      <c r="A2362" s="4" t="s">
        <v>2489</v>
      </c>
      <c r="B2362" s="5">
        <v>45497</v>
      </c>
      <c r="C2362" s="6" t="s">
        <v>77</v>
      </c>
      <c r="D2362" s="6" t="s">
        <v>72</v>
      </c>
      <c r="E2362" s="6" t="s">
        <v>40</v>
      </c>
      <c r="F2362" s="6" t="s">
        <v>78</v>
      </c>
      <c r="G2362" s="6" t="s">
        <v>79</v>
      </c>
      <c r="H2362" s="6" t="s">
        <v>49</v>
      </c>
      <c r="I2362" s="6" t="s">
        <v>27</v>
      </c>
      <c r="J2362" s="5">
        <v>45497</v>
      </c>
      <c r="K2362" s="5"/>
      <c r="L2362" s="6" t="s">
        <v>28</v>
      </c>
      <c r="M2362" s="6">
        <v>525</v>
      </c>
      <c r="N2362" s="6" t="s">
        <v>52</v>
      </c>
      <c r="O2362" s="6" t="s">
        <v>105</v>
      </c>
      <c r="P2362" s="6" t="s">
        <v>64</v>
      </c>
      <c r="Q2362" s="6">
        <v>4</v>
      </c>
      <c r="R2362" s="6" t="s">
        <v>32</v>
      </c>
      <c r="S2362" s="6">
        <v>1</v>
      </c>
      <c r="T2362" s="7">
        <v>104000</v>
      </c>
      <c r="U2362" t="str">
        <f t="shared" si="252"/>
        <v>Reviewed</v>
      </c>
      <c r="V2362" t="str">
        <f t="shared" si="253"/>
        <v>exceeds</v>
      </c>
      <c r="W2362">
        <f t="shared" si="254"/>
        <v>0</v>
      </c>
      <c r="X2362" t="str">
        <f t="shared" si="255"/>
        <v>Active</v>
      </c>
      <c r="Y2362">
        <f t="shared" si="256"/>
        <v>1.4383561643835616</v>
      </c>
      <c r="Z2362" t="str">
        <f t="shared" si="257"/>
        <v>1–2 Years</v>
      </c>
      <c r="AA2362" t="str">
        <f t="shared" si="258"/>
        <v>100K–129K</v>
      </c>
    </row>
    <row r="2363" spans="1:27" ht="19.95" customHeight="1" x14ac:dyDescent="0.3">
      <c r="A2363" s="8" t="s">
        <v>2490</v>
      </c>
      <c r="B2363" s="9">
        <v>45839</v>
      </c>
      <c r="C2363" s="1" t="s">
        <v>81</v>
      </c>
      <c r="D2363" s="1" t="s">
        <v>72</v>
      </c>
      <c r="E2363" s="1" t="s">
        <v>23</v>
      </c>
      <c r="F2363" s="1" t="s">
        <v>154</v>
      </c>
      <c r="G2363" s="1" t="s">
        <v>83</v>
      </c>
      <c r="H2363" s="1" t="s">
        <v>43</v>
      </c>
      <c r="I2363" s="1" t="s">
        <v>27</v>
      </c>
      <c r="J2363" s="9">
        <v>45839</v>
      </c>
      <c r="K2363" s="9"/>
      <c r="L2363" s="1" t="s">
        <v>28</v>
      </c>
      <c r="M2363" s="1">
        <v>183</v>
      </c>
      <c r="N2363" s="1" t="s">
        <v>29</v>
      </c>
      <c r="O2363" s="1" t="s">
        <v>30</v>
      </c>
      <c r="P2363" s="1" t="s">
        <v>31</v>
      </c>
      <c r="Q2363" s="1">
        <v>3</v>
      </c>
      <c r="R2363" s="1" t="s">
        <v>37</v>
      </c>
      <c r="S2363" s="1">
        <v>1</v>
      </c>
      <c r="T2363" s="10">
        <v>58500</v>
      </c>
      <c r="U2363" t="str">
        <f t="shared" si="252"/>
        <v>Reviewed</v>
      </c>
      <c r="V2363" t="str">
        <f t="shared" si="253"/>
        <v>meets</v>
      </c>
      <c r="W2363">
        <f t="shared" si="254"/>
        <v>0</v>
      </c>
      <c r="X2363" t="str">
        <f t="shared" si="255"/>
        <v>Active</v>
      </c>
      <c r="Y2363">
        <f t="shared" si="256"/>
        <v>0.50136986301369868</v>
      </c>
      <c r="Z2363" t="str">
        <f t="shared" si="257"/>
        <v>&lt;1 Year</v>
      </c>
      <c r="AA2363" t="str">
        <f t="shared" si="258"/>
        <v>&lt;70K</v>
      </c>
    </row>
    <row r="2364" spans="1:27" ht="19.95" customHeight="1" x14ac:dyDescent="0.3">
      <c r="A2364" s="4" t="s">
        <v>2491</v>
      </c>
      <c r="B2364" s="5">
        <v>45225</v>
      </c>
      <c r="C2364" s="6" t="s">
        <v>86</v>
      </c>
      <c r="D2364" s="6" t="s">
        <v>87</v>
      </c>
      <c r="E2364" s="6" t="s">
        <v>67</v>
      </c>
      <c r="F2364" s="6" t="s">
        <v>135</v>
      </c>
      <c r="G2364" s="6" t="s">
        <v>89</v>
      </c>
      <c r="H2364" s="6" t="s">
        <v>43</v>
      </c>
      <c r="I2364" s="6" t="s">
        <v>50</v>
      </c>
      <c r="J2364" s="5">
        <v>45225</v>
      </c>
      <c r="K2364" s="5">
        <v>45404</v>
      </c>
      <c r="L2364" s="6" t="s">
        <v>51</v>
      </c>
      <c r="M2364" s="6">
        <v>179</v>
      </c>
      <c r="N2364" s="6" t="s">
        <v>75</v>
      </c>
      <c r="O2364" s="6" t="s">
        <v>30</v>
      </c>
      <c r="P2364" s="6" t="s">
        <v>107</v>
      </c>
      <c r="Q2364" s="6" t="s">
        <v>95</v>
      </c>
      <c r="R2364" s="6" t="s">
        <v>28</v>
      </c>
      <c r="S2364" s="6">
        <v>0</v>
      </c>
      <c r="T2364" s="7">
        <v>55000</v>
      </c>
      <c r="U2364" t="str">
        <f t="shared" si="252"/>
        <v>Not Reviewed</v>
      </c>
      <c r="V2364" t="str">
        <f t="shared" si="253"/>
        <v>Not Reviewed</v>
      </c>
      <c r="W2364">
        <f t="shared" si="254"/>
        <v>1</v>
      </c>
      <c r="X2364" t="str">
        <f t="shared" si="255"/>
        <v>Attrited</v>
      </c>
      <c r="Y2364">
        <f t="shared" si="256"/>
        <v>0.49041095890410957</v>
      </c>
      <c r="Z2364" t="str">
        <f t="shared" si="257"/>
        <v>&lt;1 Year</v>
      </c>
      <c r="AA2364" t="str">
        <f t="shared" si="258"/>
        <v>&lt;70K</v>
      </c>
    </row>
    <row r="2365" spans="1:27" ht="19.95" customHeight="1" x14ac:dyDescent="0.3">
      <c r="A2365" s="8" t="s">
        <v>2492</v>
      </c>
      <c r="B2365" s="9">
        <v>45844</v>
      </c>
      <c r="C2365" s="1" t="s">
        <v>91</v>
      </c>
      <c r="D2365" s="1" t="s">
        <v>87</v>
      </c>
      <c r="E2365" s="1" t="s">
        <v>92</v>
      </c>
      <c r="F2365" s="1" t="s">
        <v>93</v>
      </c>
      <c r="G2365" s="1" t="s">
        <v>94</v>
      </c>
      <c r="H2365" s="1" t="s">
        <v>26</v>
      </c>
      <c r="I2365" s="1" t="s">
        <v>27</v>
      </c>
      <c r="J2365" s="9">
        <v>45844</v>
      </c>
      <c r="K2365" s="9"/>
      <c r="L2365" s="1" t="s">
        <v>28</v>
      </c>
      <c r="M2365" s="1">
        <v>178</v>
      </c>
      <c r="N2365" s="1" t="s">
        <v>52</v>
      </c>
      <c r="O2365" s="1" t="s">
        <v>63</v>
      </c>
      <c r="P2365" s="1" t="s">
        <v>64</v>
      </c>
      <c r="Q2365" s="1" t="s">
        <v>95</v>
      </c>
      <c r="R2365" s="1" t="s">
        <v>28</v>
      </c>
      <c r="S2365" s="1">
        <v>0</v>
      </c>
      <c r="T2365" s="10">
        <v>95000</v>
      </c>
      <c r="U2365" t="str">
        <f t="shared" si="252"/>
        <v>Not Reviewed</v>
      </c>
      <c r="V2365" t="str">
        <f t="shared" si="253"/>
        <v>Not Reviewed</v>
      </c>
      <c r="W2365">
        <f t="shared" si="254"/>
        <v>0</v>
      </c>
      <c r="X2365" t="str">
        <f t="shared" si="255"/>
        <v>Active</v>
      </c>
      <c r="Y2365">
        <f t="shared" si="256"/>
        <v>0.48767123287671232</v>
      </c>
      <c r="Z2365" t="str">
        <f t="shared" si="257"/>
        <v>&lt;1 Year</v>
      </c>
      <c r="AA2365" t="str">
        <f t="shared" si="258"/>
        <v>70K–99K</v>
      </c>
    </row>
    <row r="2366" spans="1:27" ht="19.95" customHeight="1" x14ac:dyDescent="0.3">
      <c r="A2366" s="4" t="s">
        <v>2493</v>
      </c>
      <c r="B2366" s="5">
        <v>45215</v>
      </c>
      <c r="C2366" s="6" t="s">
        <v>21</v>
      </c>
      <c r="D2366" s="6" t="s">
        <v>22</v>
      </c>
      <c r="E2366" s="6" t="s">
        <v>23</v>
      </c>
      <c r="F2366" s="6" t="s">
        <v>35</v>
      </c>
      <c r="G2366" s="6" t="s">
        <v>36</v>
      </c>
      <c r="H2366" s="6" t="s">
        <v>26</v>
      </c>
      <c r="I2366" s="6" t="s">
        <v>27</v>
      </c>
      <c r="J2366" s="5">
        <v>45215</v>
      </c>
      <c r="K2366" s="5"/>
      <c r="L2366" s="6" t="s">
        <v>28</v>
      </c>
      <c r="M2366" s="6">
        <v>807</v>
      </c>
      <c r="N2366" s="6" t="s">
        <v>52</v>
      </c>
      <c r="O2366" s="6" t="s">
        <v>30</v>
      </c>
      <c r="P2366" s="6" t="s">
        <v>133</v>
      </c>
      <c r="Q2366" s="6">
        <v>3</v>
      </c>
      <c r="R2366" s="6" t="s">
        <v>37</v>
      </c>
      <c r="S2366" s="6">
        <v>2</v>
      </c>
      <c r="T2366" s="7">
        <v>93500</v>
      </c>
      <c r="U2366" t="str">
        <f t="shared" si="252"/>
        <v>Reviewed</v>
      </c>
      <c r="V2366" t="str">
        <f t="shared" si="253"/>
        <v>meets</v>
      </c>
      <c r="W2366">
        <f t="shared" si="254"/>
        <v>0</v>
      </c>
      <c r="X2366" t="str">
        <f t="shared" si="255"/>
        <v>Active</v>
      </c>
      <c r="Y2366">
        <f t="shared" si="256"/>
        <v>2.2109589041095892</v>
      </c>
      <c r="Z2366" t="str">
        <f t="shared" si="257"/>
        <v>2–3 Years</v>
      </c>
      <c r="AA2366" t="str">
        <f t="shared" si="258"/>
        <v>70K–99K</v>
      </c>
    </row>
    <row r="2367" spans="1:27" ht="19.95" customHeight="1" x14ac:dyDescent="0.3">
      <c r="A2367" s="8" t="s">
        <v>2494</v>
      </c>
      <c r="B2367" s="9">
        <v>45242</v>
      </c>
      <c r="C2367" s="1" t="s">
        <v>34</v>
      </c>
      <c r="D2367" s="1" t="s">
        <v>22</v>
      </c>
      <c r="E2367" s="1" t="s">
        <v>23</v>
      </c>
      <c r="F2367" s="1" t="s">
        <v>35</v>
      </c>
      <c r="G2367" s="1" t="s">
        <v>36</v>
      </c>
      <c r="H2367" s="1" t="s">
        <v>26</v>
      </c>
      <c r="I2367" s="1" t="s">
        <v>27</v>
      </c>
      <c r="J2367" s="9">
        <v>45242</v>
      </c>
      <c r="K2367" s="9"/>
      <c r="L2367" s="1" t="s">
        <v>28</v>
      </c>
      <c r="M2367" s="1">
        <v>780</v>
      </c>
      <c r="N2367" s="1" t="s">
        <v>29</v>
      </c>
      <c r="O2367" s="1" t="s">
        <v>30</v>
      </c>
      <c r="P2367" s="1" t="s">
        <v>44</v>
      </c>
      <c r="Q2367" s="1">
        <v>3</v>
      </c>
      <c r="R2367" s="1" t="s">
        <v>37</v>
      </c>
      <c r="S2367" s="1">
        <v>2</v>
      </c>
      <c r="T2367" s="10">
        <v>86500</v>
      </c>
      <c r="U2367" t="str">
        <f t="shared" si="252"/>
        <v>Reviewed</v>
      </c>
      <c r="V2367" t="str">
        <f t="shared" si="253"/>
        <v>meets</v>
      </c>
      <c r="W2367">
        <f t="shared" si="254"/>
        <v>0</v>
      </c>
      <c r="X2367" t="str">
        <f t="shared" si="255"/>
        <v>Active</v>
      </c>
      <c r="Y2367">
        <f t="shared" si="256"/>
        <v>2.1369863013698631</v>
      </c>
      <c r="Z2367" t="str">
        <f t="shared" si="257"/>
        <v>2–3 Years</v>
      </c>
      <c r="AA2367" t="str">
        <f t="shared" si="258"/>
        <v>70K–99K</v>
      </c>
    </row>
    <row r="2368" spans="1:27" ht="19.95" customHeight="1" x14ac:dyDescent="0.3">
      <c r="A2368" s="4" t="s">
        <v>2495</v>
      </c>
      <c r="B2368" s="5">
        <v>45497</v>
      </c>
      <c r="C2368" s="6" t="s">
        <v>39</v>
      </c>
      <c r="D2368" s="6" t="s">
        <v>22</v>
      </c>
      <c r="E2368" s="6" t="s">
        <v>40</v>
      </c>
      <c r="F2368" s="6" t="s">
        <v>174</v>
      </c>
      <c r="G2368" s="6" t="s">
        <v>42</v>
      </c>
      <c r="H2368" s="6" t="s">
        <v>26</v>
      </c>
      <c r="I2368" s="6" t="s">
        <v>50</v>
      </c>
      <c r="J2368" s="5">
        <v>45497</v>
      </c>
      <c r="K2368" s="5">
        <v>45600</v>
      </c>
      <c r="L2368" s="6" t="s">
        <v>51</v>
      </c>
      <c r="M2368" s="6">
        <v>103</v>
      </c>
      <c r="N2368" s="6" t="s">
        <v>52</v>
      </c>
      <c r="O2368" s="6" t="s">
        <v>43</v>
      </c>
      <c r="P2368" s="6" t="s">
        <v>31</v>
      </c>
      <c r="Q2368" s="6" t="s">
        <v>95</v>
      </c>
      <c r="R2368" s="6" t="s">
        <v>28</v>
      </c>
      <c r="S2368" s="6">
        <v>0</v>
      </c>
      <c r="T2368" s="7">
        <v>95500</v>
      </c>
      <c r="U2368" t="str">
        <f t="shared" si="252"/>
        <v>Not Reviewed</v>
      </c>
      <c r="V2368" t="str">
        <f t="shared" si="253"/>
        <v>Not Reviewed</v>
      </c>
      <c r="W2368">
        <f t="shared" si="254"/>
        <v>1</v>
      </c>
      <c r="X2368" t="str">
        <f t="shared" si="255"/>
        <v>Attrited</v>
      </c>
      <c r="Y2368">
        <f t="shared" si="256"/>
        <v>0.28219178082191781</v>
      </c>
      <c r="Z2368" t="str">
        <f t="shared" si="257"/>
        <v>&lt;1 Year</v>
      </c>
      <c r="AA2368" t="str">
        <f t="shared" si="258"/>
        <v>70K–99K</v>
      </c>
    </row>
    <row r="2369" spans="1:27" ht="19.95" customHeight="1" x14ac:dyDescent="0.3">
      <c r="A2369" s="8" t="s">
        <v>2496</v>
      </c>
      <c r="B2369" s="9">
        <v>45470</v>
      </c>
      <c r="C2369" s="1" t="s">
        <v>46</v>
      </c>
      <c r="D2369" s="1" t="s">
        <v>22</v>
      </c>
      <c r="E2369" s="1" t="s">
        <v>40</v>
      </c>
      <c r="F2369" s="1" t="s">
        <v>101</v>
      </c>
      <c r="G2369" s="1" t="s">
        <v>48</v>
      </c>
      <c r="H2369" s="1" t="s">
        <v>26</v>
      </c>
      <c r="I2369" s="1" t="s">
        <v>50</v>
      </c>
      <c r="J2369" s="9">
        <v>45470</v>
      </c>
      <c r="K2369" s="9">
        <v>45724</v>
      </c>
      <c r="L2369" s="1" t="s">
        <v>159</v>
      </c>
      <c r="M2369" s="1">
        <v>254</v>
      </c>
      <c r="N2369" s="1" t="s">
        <v>29</v>
      </c>
      <c r="O2369" s="1" t="s">
        <v>63</v>
      </c>
      <c r="P2369" s="1" t="s">
        <v>133</v>
      </c>
      <c r="Q2369" s="1">
        <v>3</v>
      </c>
      <c r="R2369" s="1" t="s">
        <v>37</v>
      </c>
      <c r="S2369" s="1">
        <v>1</v>
      </c>
      <c r="T2369" s="10">
        <v>99500</v>
      </c>
      <c r="U2369" t="str">
        <f t="shared" si="252"/>
        <v>Reviewed</v>
      </c>
      <c r="V2369" t="str">
        <f t="shared" si="253"/>
        <v>meets</v>
      </c>
      <c r="W2369">
        <f t="shared" si="254"/>
        <v>1</v>
      </c>
      <c r="X2369" t="str">
        <f t="shared" si="255"/>
        <v>Attrited</v>
      </c>
      <c r="Y2369">
        <f t="shared" si="256"/>
        <v>0.69589041095890414</v>
      </c>
      <c r="Z2369" t="str">
        <f t="shared" si="257"/>
        <v>&lt;1 Year</v>
      </c>
      <c r="AA2369" t="str">
        <f t="shared" si="258"/>
        <v>70K–99K</v>
      </c>
    </row>
    <row r="2370" spans="1:27" ht="19.95" customHeight="1" x14ac:dyDescent="0.3">
      <c r="A2370" s="4" t="s">
        <v>2497</v>
      </c>
      <c r="B2370" s="5">
        <v>45662</v>
      </c>
      <c r="C2370" s="6" t="s">
        <v>55</v>
      </c>
      <c r="D2370" s="6" t="s">
        <v>56</v>
      </c>
      <c r="E2370" s="6" t="s">
        <v>23</v>
      </c>
      <c r="F2370" s="6" t="s">
        <v>190</v>
      </c>
      <c r="G2370" s="6" t="s">
        <v>58</v>
      </c>
      <c r="H2370" s="6" t="s">
        <v>49</v>
      </c>
      <c r="I2370" s="6" t="s">
        <v>27</v>
      </c>
      <c r="J2370" s="5">
        <v>45662</v>
      </c>
      <c r="K2370" s="5"/>
      <c r="L2370" s="6" t="s">
        <v>28</v>
      </c>
      <c r="M2370" s="6">
        <v>360</v>
      </c>
      <c r="N2370" s="6" t="s">
        <v>140</v>
      </c>
      <c r="O2370" s="6" t="s">
        <v>63</v>
      </c>
      <c r="P2370" s="6" t="s">
        <v>64</v>
      </c>
      <c r="Q2370" s="6">
        <v>4</v>
      </c>
      <c r="R2370" s="6" t="s">
        <v>32</v>
      </c>
      <c r="S2370" s="6">
        <v>1</v>
      </c>
      <c r="T2370" s="7">
        <v>100000</v>
      </c>
      <c r="U2370" t="str">
        <f t="shared" ref="U2370:U2433" si="259">IF(LOWER(TRIM(Q2370&amp;""))="none","Not Reviewed","Reviewed")</f>
        <v>Reviewed</v>
      </c>
      <c r="V2370" t="str">
        <f t="shared" ref="V2370:V2433" si="260">IF(OR(Q2370="none",R2370=""),"Not Reviewed",R2370)</f>
        <v>exceeds</v>
      </c>
      <c r="W2370">
        <f t="shared" ref="W2370:W2433" si="261">IF(I2370="terminated",1,0)</f>
        <v>0</v>
      </c>
      <c r="X2370" t="str">
        <f t="shared" ref="X2370:X2433" si="262">IF(I2370="terminated","Attrited","Active")</f>
        <v>Active</v>
      </c>
      <c r="Y2370">
        <f t="shared" ref="Y2370:Y2433" si="263">M2370/365</f>
        <v>0.98630136986301364</v>
      </c>
      <c r="Z2370" t="str">
        <f t="shared" ref="Z2370:Z2433" si="264">IF(Y2370&lt;1,"&lt;1 Year",IF(Y2370&lt;2,"1–2 Years",IF(Y2370&lt;3,"2–3 Years","3+ Years")))</f>
        <v>&lt;1 Year</v>
      </c>
      <c r="AA2370" t="str">
        <f t="shared" ref="AA2370:AA2433" si="265">IF(T2370&lt;70000,"&lt;70K",IF(T2370&lt;100000,"70K–99K",IF(T2370&lt;130000,"100K–129K","130K+")))</f>
        <v>100K–129K</v>
      </c>
    </row>
    <row r="2371" spans="1:27" ht="19.95" customHeight="1" x14ac:dyDescent="0.3">
      <c r="A2371" s="8" t="s">
        <v>2498</v>
      </c>
      <c r="B2371" s="9">
        <v>45165</v>
      </c>
      <c r="C2371" s="1" t="s">
        <v>60</v>
      </c>
      <c r="D2371" s="1" t="s">
        <v>56</v>
      </c>
      <c r="E2371" s="1" t="s">
        <v>40</v>
      </c>
      <c r="F2371" s="1" t="s">
        <v>104</v>
      </c>
      <c r="G2371" s="1" t="s">
        <v>62</v>
      </c>
      <c r="H2371" s="1" t="s">
        <v>43</v>
      </c>
      <c r="I2371" s="1" t="s">
        <v>27</v>
      </c>
      <c r="J2371" s="9">
        <v>45165</v>
      </c>
      <c r="K2371" s="9"/>
      <c r="L2371" s="1" t="s">
        <v>28</v>
      </c>
      <c r="M2371" s="1">
        <v>857</v>
      </c>
      <c r="N2371" s="1" t="s">
        <v>75</v>
      </c>
      <c r="O2371" s="1" t="s">
        <v>43</v>
      </c>
      <c r="P2371" s="1" t="s">
        <v>31</v>
      </c>
      <c r="Q2371" s="1">
        <v>3</v>
      </c>
      <c r="R2371" s="1" t="s">
        <v>37</v>
      </c>
      <c r="S2371" s="1">
        <v>2</v>
      </c>
      <c r="T2371" s="10">
        <v>55500</v>
      </c>
      <c r="U2371" t="str">
        <f t="shared" si="259"/>
        <v>Reviewed</v>
      </c>
      <c r="V2371" t="str">
        <f t="shared" si="260"/>
        <v>meets</v>
      </c>
      <c r="W2371">
        <f t="shared" si="261"/>
        <v>0</v>
      </c>
      <c r="X2371" t="str">
        <f t="shared" si="262"/>
        <v>Active</v>
      </c>
      <c r="Y2371">
        <f t="shared" si="263"/>
        <v>2.3479452054794518</v>
      </c>
      <c r="Z2371" t="str">
        <f t="shared" si="264"/>
        <v>2–3 Years</v>
      </c>
      <c r="AA2371" t="str">
        <f t="shared" si="265"/>
        <v>&lt;70K</v>
      </c>
    </row>
    <row r="2372" spans="1:27" ht="19.95" customHeight="1" x14ac:dyDescent="0.3">
      <c r="A2372" s="4" t="s">
        <v>2499</v>
      </c>
      <c r="B2372" s="5">
        <v>45326</v>
      </c>
      <c r="C2372" s="6" t="s">
        <v>66</v>
      </c>
      <c r="D2372" s="6" t="s">
        <v>56</v>
      </c>
      <c r="E2372" s="6" t="s">
        <v>67</v>
      </c>
      <c r="F2372" s="6" t="s">
        <v>193</v>
      </c>
      <c r="G2372" s="6" t="s">
        <v>69</v>
      </c>
      <c r="H2372" s="6" t="s">
        <v>43</v>
      </c>
      <c r="I2372" s="6" t="s">
        <v>50</v>
      </c>
      <c r="J2372" s="5">
        <v>45326</v>
      </c>
      <c r="K2372" s="5">
        <v>45751</v>
      </c>
      <c r="L2372" s="6" t="s">
        <v>51</v>
      </c>
      <c r="M2372" s="6">
        <v>425</v>
      </c>
      <c r="N2372" s="6" t="s">
        <v>29</v>
      </c>
      <c r="O2372" s="6" t="s">
        <v>30</v>
      </c>
      <c r="P2372" s="6" t="s">
        <v>107</v>
      </c>
      <c r="Q2372" s="6">
        <v>3</v>
      </c>
      <c r="R2372" s="6" t="s">
        <v>37</v>
      </c>
      <c r="S2372" s="6">
        <v>1</v>
      </c>
      <c r="T2372" s="7">
        <v>55500</v>
      </c>
      <c r="U2372" t="str">
        <f t="shared" si="259"/>
        <v>Reviewed</v>
      </c>
      <c r="V2372" t="str">
        <f t="shared" si="260"/>
        <v>meets</v>
      </c>
      <c r="W2372">
        <f t="shared" si="261"/>
        <v>1</v>
      </c>
      <c r="X2372" t="str">
        <f t="shared" si="262"/>
        <v>Attrited</v>
      </c>
      <c r="Y2372">
        <f t="shared" si="263"/>
        <v>1.1643835616438356</v>
      </c>
      <c r="Z2372" t="str">
        <f t="shared" si="264"/>
        <v>1–2 Years</v>
      </c>
      <c r="AA2372" t="str">
        <f t="shared" si="265"/>
        <v>&lt;70K</v>
      </c>
    </row>
    <row r="2373" spans="1:27" ht="19.95" customHeight="1" x14ac:dyDescent="0.3">
      <c r="A2373" s="8" t="s">
        <v>2500</v>
      </c>
      <c r="B2373" s="9">
        <v>45222</v>
      </c>
      <c r="C2373" s="1" t="s">
        <v>71</v>
      </c>
      <c r="D2373" s="1" t="s">
        <v>72</v>
      </c>
      <c r="E2373" s="1" t="s">
        <v>23</v>
      </c>
      <c r="F2373" s="1" t="s">
        <v>150</v>
      </c>
      <c r="G2373" s="1" t="s">
        <v>74</v>
      </c>
      <c r="H2373" s="1" t="s">
        <v>26</v>
      </c>
      <c r="I2373" s="1" t="s">
        <v>27</v>
      </c>
      <c r="J2373" s="9">
        <v>45222</v>
      </c>
      <c r="K2373" s="9"/>
      <c r="L2373" s="1" t="s">
        <v>28</v>
      </c>
      <c r="M2373" s="1">
        <v>800</v>
      </c>
      <c r="N2373" s="1" t="s">
        <v>122</v>
      </c>
      <c r="O2373" s="1" t="s">
        <v>43</v>
      </c>
      <c r="P2373" s="1" t="s">
        <v>31</v>
      </c>
      <c r="Q2373" s="1">
        <v>4</v>
      </c>
      <c r="R2373" s="1" t="s">
        <v>32</v>
      </c>
      <c r="S2373" s="1">
        <v>2</v>
      </c>
      <c r="T2373" s="10">
        <v>86500</v>
      </c>
      <c r="U2373" t="str">
        <f t="shared" si="259"/>
        <v>Reviewed</v>
      </c>
      <c r="V2373" t="str">
        <f t="shared" si="260"/>
        <v>exceeds</v>
      </c>
      <c r="W2373">
        <f t="shared" si="261"/>
        <v>0</v>
      </c>
      <c r="X2373" t="str">
        <f t="shared" si="262"/>
        <v>Active</v>
      </c>
      <c r="Y2373">
        <f t="shared" si="263"/>
        <v>2.1917808219178081</v>
      </c>
      <c r="Z2373" t="str">
        <f t="shared" si="264"/>
        <v>2–3 Years</v>
      </c>
      <c r="AA2373" t="str">
        <f t="shared" si="265"/>
        <v>70K–99K</v>
      </c>
    </row>
    <row r="2374" spans="1:27" ht="19.95" customHeight="1" x14ac:dyDescent="0.3">
      <c r="A2374" s="4" t="s">
        <v>2501</v>
      </c>
      <c r="B2374" s="5">
        <v>45536</v>
      </c>
      <c r="C2374" s="6" t="s">
        <v>77</v>
      </c>
      <c r="D2374" s="6" t="s">
        <v>72</v>
      </c>
      <c r="E2374" s="6" t="s">
        <v>40</v>
      </c>
      <c r="F2374" s="6" t="s">
        <v>112</v>
      </c>
      <c r="G2374" s="6" t="s">
        <v>79</v>
      </c>
      <c r="H2374" s="6" t="s">
        <v>43</v>
      </c>
      <c r="I2374" s="6" t="s">
        <v>27</v>
      </c>
      <c r="J2374" s="5">
        <v>45536</v>
      </c>
      <c r="K2374" s="5"/>
      <c r="L2374" s="6" t="s">
        <v>28</v>
      </c>
      <c r="M2374" s="6">
        <v>486</v>
      </c>
      <c r="N2374" s="6" t="s">
        <v>122</v>
      </c>
      <c r="O2374" s="6" t="s">
        <v>43</v>
      </c>
      <c r="P2374" s="6" t="s">
        <v>64</v>
      </c>
      <c r="Q2374" s="6">
        <v>3</v>
      </c>
      <c r="R2374" s="6" t="s">
        <v>37</v>
      </c>
      <c r="S2374" s="6">
        <v>1</v>
      </c>
      <c r="T2374" s="7">
        <v>72500</v>
      </c>
      <c r="U2374" t="str">
        <f t="shared" si="259"/>
        <v>Reviewed</v>
      </c>
      <c r="V2374" t="str">
        <f t="shared" si="260"/>
        <v>meets</v>
      </c>
      <c r="W2374">
        <f t="shared" si="261"/>
        <v>0</v>
      </c>
      <c r="X2374" t="str">
        <f t="shared" si="262"/>
        <v>Active</v>
      </c>
      <c r="Y2374">
        <f t="shared" si="263"/>
        <v>1.3315068493150686</v>
      </c>
      <c r="Z2374" t="str">
        <f t="shared" si="264"/>
        <v>1–2 Years</v>
      </c>
      <c r="AA2374" t="str">
        <f t="shared" si="265"/>
        <v>70K–99K</v>
      </c>
    </row>
    <row r="2375" spans="1:27" ht="19.95" customHeight="1" x14ac:dyDescent="0.3">
      <c r="A2375" s="8" t="s">
        <v>2502</v>
      </c>
      <c r="B2375" s="9">
        <v>45891</v>
      </c>
      <c r="C2375" s="1" t="s">
        <v>81</v>
      </c>
      <c r="D2375" s="1" t="s">
        <v>72</v>
      </c>
      <c r="E2375" s="1" t="s">
        <v>23</v>
      </c>
      <c r="F2375" s="1" t="s">
        <v>154</v>
      </c>
      <c r="G2375" s="1" t="s">
        <v>83</v>
      </c>
      <c r="H2375" s="1" t="s">
        <v>43</v>
      </c>
      <c r="I2375" s="1" t="s">
        <v>27</v>
      </c>
      <c r="J2375" s="9">
        <v>45891</v>
      </c>
      <c r="K2375" s="9"/>
      <c r="L2375" s="1" t="s">
        <v>28</v>
      </c>
      <c r="M2375" s="1">
        <v>131</v>
      </c>
      <c r="N2375" s="1" t="s">
        <v>29</v>
      </c>
      <c r="O2375" s="1" t="s">
        <v>63</v>
      </c>
      <c r="P2375" s="1" t="s">
        <v>31</v>
      </c>
      <c r="Q2375" s="1" t="s">
        <v>95</v>
      </c>
      <c r="R2375" s="1" t="s">
        <v>28</v>
      </c>
      <c r="S2375" s="1">
        <v>0</v>
      </c>
      <c r="T2375" s="10">
        <v>65500</v>
      </c>
      <c r="U2375" t="str">
        <f t="shared" si="259"/>
        <v>Not Reviewed</v>
      </c>
      <c r="V2375" t="str">
        <f t="shared" si="260"/>
        <v>Not Reviewed</v>
      </c>
      <c r="W2375">
        <f t="shared" si="261"/>
        <v>0</v>
      </c>
      <c r="X2375" t="str">
        <f t="shared" si="262"/>
        <v>Active</v>
      </c>
      <c r="Y2375">
        <f t="shared" si="263"/>
        <v>0.35890410958904112</v>
      </c>
      <c r="Z2375" t="str">
        <f t="shared" si="264"/>
        <v>&lt;1 Year</v>
      </c>
      <c r="AA2375" t="str">
        <f t="shared" si="265"/>
        <v>&lt;70K</v>
      </c>
    </row>
    <row r="2376" spans="1:27" ht="19.95" customHeight="1" x14ac:dyDescent="0.3">
      <c r="A2376" s="4" t="s">
        <v>2503</v>
      </c>
      <c r="B2376" s="5">
        <v>45089</v>
      </c>
      <c r="C2376" s="6" t="s">
        <v>86</v>
      </c>
      <c r="D2376" s="6" t="s">
        <v>87</v>
      </c>
      <c r="E2376" s="6" t="s">
        <v>67</v>
      </c>
      <c r="F2376" s="6" t="s">
        <v>93</v>
      </c>
      <c r="G2376" s="6" t="s">
        <v>94</v>
      </c>
      <c r="H2376" s="6" t="s">
        <v>26</v>
      </c>
      <c r="I2376" s="6" t="s">
        <v>27</v>
      </c>
      <c r="J2376" s="5">
        <v>45089</v>
      </c>
      <c r="K2376" s="5"/>
      <c r="L2376" s="6" t="s">
        <v>28</v>
      </c>
      <c r="M2376" s="6">
        <v>933</v>
      </c>
      <c r="N2376" s="6" t="s">
        <v>29</v>
      </c>
      <c r="O2376" s="6" t="s">
        <v>30</v>
      </c>
      <c r="P2376" s="6" t="s">
        <v>64</v>
      </c>
      <c r="Q2376" s="6">
        <v>4</v>
      </c>
      <c r="R2376" s="6" t="s">
        <v>32</v>
      </c>
      <c r="S2376" s="6">
        <v>3</v>
      </c>
      <c r="T2376" s="7">
        <v>97500</v>
      </c>
      <c r="U2376" t="str">
        <f t="shared" si="259"/>
        <v>Reviewed</v>
      </c>
      <c r="V2376" t="str">
        <f t="shared" si="260"/>
        <v>exceeds</v>
      </c>
      <c r="W2376">
        <f t="shared" si="261"/>
        <v>0</v>
      </c>
      <c r="X2376" t="str">
        <f t="shared" si="262"/>
        <v>Active</v>
      </c>
      <c r="Y2376">
        <f t="shared" si="263"/>
        <v>2.5561643835616437</v>
      </c>
      <c r="Z2376" t="str">
        <f t="shared" si="264"/>
        <v>2–3 Years</v>
      </c>
      <c r="AA2376" t="str">
        <f t="shared" si="265"/>
        <v>70K–99K</v>
      </c>
    </row>
    <row r="2377" spans="1:27" ht="19.95" customHeight="1" x14ac:dyDescent="0.3">
      <c r="A2377" s="8" t="s">
        <v>2504</v>
      </c>
      <c r="B2377" s="9">
        <v>45256</v>
      </c>
      <c r="C2377" s="1" t="s">
        <v>91</v>
      </c>
      <c r="D2377" s="1" t="s">
        <v>87</v>
      </c>
      <c r="E2377" s="1" t="s">
        <v>92</v>
      </c>
      <c r="F2377" s="1" t="s">
        <v>114</v>
      </c>
      <c r="G2377" s="1" t="s">
        <v>94</v>
      </c>
      <c r="H2377" s="1" t="s">
        <v>43</v>
      </c>
      <c r="I2377" s="1" t="s">
        <v>27</v>
      </c>
      <c r="J2377" s="9">
        <v>45256</v>
      </c>
      <c r="K2377" s="9"/>
      <c r="L2377" s="1" t="s">
        <v>28</v>
      </c>
      <c r="M2377" s="1">
        <v>766</v>
      </c>
      <c r="N2377" s="1" t="s">
        <v>52</v>
      </c>
      <c r="O2377" s="1" t="s">
        <v>30</v>
      </c>
      <c r="P2377" s="1" t="s">
        <v>64</v>
      </c>
      <c r="Q2377" s="1">
        <v>3</v>
      </c>
      <c r="R2377" s="1" t="s">
        <v>37</v>
      </c>
      <c r="S2377" s="1">
        <v>2</v>
      </c>
      <c r="T2377" s="10">
        <v>59500</v>
      </c>
      <c r="U2377" t="str">
        <f t="shared" si="259"/>
        <v>Reviewed</v>
      </c>
      <c r="V2377" t="str">
        <f t="shared" si="260"/>
        <v>meets</v>
      </c>
      <c r="W2377">
        <f t="shared" si="261"/>
        <v>0</v>
      </c>
      <c r="X2377" t="str">
        <f t="shared" si="262"/>
        <v>Active</v>
      </c>
      <c r="Y2377">
        <f t="shared" si="263"/>
        <v>2.0986301369863014</v>
      </c>
      <c r="Z2377" t="str">
        <f t="shared" si="264"/>
        <v>2–3 Years</v>
      </c>
      <c r="AA2377" t="str">
        <f t="shared" si="265"/>
        <v>&lt;70K</v>
      </c>
    </row>
    <row r="2378" spans="1:27" ht="19.95" customHeight="1" x14ac:dyDescent="0.3">
      <c r="A2378" s="4" t="s">
        <v>2505</v>
      </c>
      <c r="B2378" s="5">
        <v>45616</v>
      </c>
      <c r="C2378" s="6" t="s">
        <v>21</v>
      </c>
      <c r="D2378" s="6" t="s">
        <v>22</v>
      </c>
      <c r="E2378" s="6" t="s">
        <v>23</v>
      </c>
      <c r="F2378" s="6" t="s">
        <v>24</v>
      </c>
      <c r="G2378" s="6" t="s">
        <v>25</v>
      </c>
      <c r="H2378" s="6" t="s">
        <v>26</v>
      </c>
      <c r="I2378" s="6" t="s">
        <v>27</v>
      </c>
      <c r="J2378" s="5">
        <v>45616</v>
      </c>
      <c r="K2378" s="5"/>
      <c r="L2378" s="6" t="s">
        <v>28</v>
      </c>
      <c r="M2378" s="6">
        <v>406</v>
      </c>
      <c r="N2378" s="6" t="s">
        <v>29</v>
      </c>
      <c r="O2378" s="6" t="s">
        <v>63</v>
      </c>
      <c r="P2378" s="6" t="s">
        <v>107</v>
      </c>
      <c r="Q2378" s="6">
        <v>2</v>
      </c>
      <c r="R2378" s="6" t="s">
        <v>53</v>
      </c>
      <c r="S2378" s="6">
        <v>1</v>
      </c>
      <c r="T2378" s="7">
        <v>102000</v>
      </c>
      <c r="U2378" t="str">
        <f t="shared" si="259"/>
        <v>Reviewed</v>
      </c>
      <c r="V2378" t="str">
        <f t="shared" si="260"/>
        <v>needs_support</v>
      </c>
      <c r="W2378">
        <f t="shared" si="261"/>
        <v>0</v>
      </c>
      <c r="X2378" t="str">
        <f t="shared" si="262"/>
        <v>Active</v>
      </c>
      <c r="Y2378">
        <f t="shared" si="263"/>
        <v>1.1123287671232878</v>
      </c>
      <c r="Z2378" t="str">
        <f t="shared" si="264"/>
        <v>1–2 Years</v>
      </c>
      <c r="AA2378" t="str">
        <f t="shared" si="265"/>
        <v>100K–129K</v>
      </c>
    </row>
    <row r="2379" spans="1:27" ht="19.95" customHeight="1" x14ac:dyDescent="0.3">
      <c r="A2379" s="8" t="s">
        <v>2506</v>
      </c>
      <c r="B2379" s="9">
        <v>45920</v>
      </c>
      <c r="C2379" s="1" t="s">
        <v>34</v>
      </c>
      <c r="D2379" s="1" t="s">
        <v>22</v>
      </c>
      <c r="E2379" s="1" t="s">
        <v>23</v>
      </c>
      <c r="F2379" s="1" t="s">
        <v>35</v>
      </c>
      <c r="G2379" s="1" t="s">
        <v>36</v>
      </c>
      <c r="H2379" s="1" t="s">
        <v>26</v>
      </c>
      <c r="I2379" s="1" t="s">
        <v>27</v>
      </c>
      <c r="J2379" s="9">
        <v>45920</v>
      </c>
      <c r="K2379" s="9"/>
      <c r="L2379" s="1" t="s">
        <v>28</v>
      </c>
      <c r="M2379" s="1">
        <v>102</v>
      </c>
      <c r="N2379" s="1" t="s">
        <v>52</v>
      </c>
      <c r="O2379" s="1" t="s">
        <v>105</v>
      </c>
      <c r="P2379" s="1" t="s">
        <v>64</v>
      </c>
      <c r="Q2379" s="1" t="s">
        <v>95</v>
      </c>
      <c r="R2379" s="1" t="s">
        <v>28</v>
      </c>
      <c r="S2379" s="1">
        <v>0</v>
      </c>
      <c r="T2379" s="10">
        <v>94500</v>
      </c>
      <c r="U2379" t="str">
        <f t="shared" si="259"/>
        <v>Not Reviewed</v>
      </c>
      <c r="V2379" t="str">
        <f t="shared" si="260"/>
        <v>Not Reviewed</v>
      </c>
      <c r="W2379">
        <f t="shared" si="261"/>
        <v>0</v>
      </c>
      <c r="X2379" t="str">
        <f t="shared" si="262"/>
        <v>Active</v>
      </c>
      <c r="Y2379">
        <f t="shared" si="263"/>
        <v>0.27945205479452057</v>
      </c>
      <c r="Z2379" t="str">
        <f t="shared" si="264"/>
        <v>&lt;1 Year</v>
      </c>
      <c r="AA2379" t="str">
        <f t="shared" si="265"/>
        <v>70K–99K</v>
      </c>
    </row>
    <row r="2380" spans="1:27" ht="19.95" customHeight="1" x14ac:dyDescent="0.3">
      <c r="A2380" s="4" t="s">
        <v>2507</v>
      </c>
      <c r="B2380" s="5">
        <v>45699</v>
      </c>
      <c r="C2380" s="6" t="s">
        <v>39</v>
      </c>
      <c r="D2380" s="6" t="s">
        <v>22</v>
      </c>
      <c r="E2380" s="6" t="s">
        <v>40</v>
      </c>
      <c r="F2380" s="6" t="s">
        <v>215</v>
      </c>
      <c r="G2380" s="6" t="s">
        <v>42</v>
      </c>
      <c r="H2380" s="6" t="s">
        <v>49</v>
      </c>
      <c r="I2380" s="6" t="s">
        <v>27</v>
      </c>
      <c r="J2380" s="5">
        <v>45699</v>
      </c>
      <c r="K2380" s="5"/>
      <c r="L2380" s="6" t="s">
        <v>28</v>
      </c>
      <c r="M2380" s="6">
        <v>323</v>
      </c>
      <c r="N2380" s="6" t="s">
        <v>29</v>
      </c>
      <c r="O2380" s="6" t="s">
        <v>63</v>
      </c>
      <c r="P2380" s="6" t="s">
        <v>44</v>
      </c>
      <c r="Q2380" s="6">
        <v>3</v>
      </c>
      <c r="R2380" s="6" t="s">
        <v>37</v>
      </c>
      <c r="S2380" s="6">
        <v>1</v>
      </c>
      <c r="T2380" s="7">
        <v>101000</v>
      </c>
      <c r="U2380" t="str">
        <f t="shared" si="259"/>
        <v>Reviewed</v>
      </c>
      <c r="V2380" t="str">
        <f t="shared" si="260"/>
        <v>meets</v>
      </c>
      <c r="W2380">
        <f t="shared" si="261"/>
        <v>0</v>
      </c>
      <c r="X2380" t="str">
        <f t="shared" si="262"/>
        <v>Active</v>
      </c>
      <c r="Y2380">
        <f t="shared" si="263"/>
        <v>0.8849315068493151</v>
      </c>
      <c r="Z2380" t="str">
        <f t="shared" si="264"/>
        <v>&lt;1 Year</v>
      </c>
      <c r="AA2380" t="str">
        <f t="shared" si="265"/>
        <v>100K–129K</v>
      </c>
    </row>
    <row r="2381" spans="1:27" ht="19.95" customHeight="1" x14ac:dyDescent="0.3">
      <c r="A2381" s="8" t="s">
        <v>2508</v>
      </c>
      <c r="B2381" s="9">
        <v>45398</v>
      </c>
      <c r="C2381" s="1" t="s">
        <v>46</v>
      </c>
      <c r="D2381" s="1" t="s">
        <v>22</v>
      </c>
      <c r="E2381" s="1" t="s">
        <v>40</v>
      </c>
      <c r="F2381" s="1" t="s">
        <v>47</v>
      </c>
      <c r="G2381" s="1" t="s">
        <v>48</v>
      </c>
      <c r="H2381" s="1" t="s">
        <v>49</v>
      </c>
      <c r="I2381" s="1" t="s">
        <v>50</v>
      </c>
      <c r="J2381" s="9">
        <v>45398</v>
      </c>
      <c r="K2381" s="9">
        <v>46002</v>
      </c>
      <c r="L2381" s="1" t="s">
        <v>51</v>
      </c>
      <c r="M2381" s="1">
        <v>604</v>
      </c>
      <c r="N2381" s="1" t="s">
        <v>52</v>
      </c>
      <c r="O2381" s="1" t="s">
        <v>170</v>
      </c>
      <c r="P2381" s="1" t="s">
        <v>31</v>
      </c>
      <c r="Q2381" s="1">
        <v>2</v>
      </c>
      <c r="R2381" s="1" t="s">
        <v>53</v>
      </c>
      <c r="S2381" s="1">
        <v>2</v>
      </c>
      <c r="T2381" s="10">
        <v>108000</v>
      </c>
      <c r="U2381" t="str">
        <f t="shared" si="259"/>
        <v>Reviewed</v>
      </c>
      <c r="V2381" t="str">
        <f t="shared" si="260"/>
        <v>needs_support</v>
      </c>
      <c r="W2381">
        <f t="shared" si="261"/>
        <v>1</v>
      </c>
      <c r="X2381" t="str">
        <f t="shared" si="262"/>
        <v>Attrited</v>
      </c>
      <c r="Y2381">
        <f t="shared" si="263"/>
        <v>1.6547945205479453</v>
      </c>
      <c r="Z2381" t="str">
        <f t="shared" si="264"/>
        <v>1–2 Years</v>
      </c>
      <c r="AA2381" t="str">
        <f t="shared" si="265"/>
        <v>100K–129K</v>
      </c>
    </row>
    <row r="2382" spans="1:27" ht="19.95" customHeight="1" x14ac:dyDescent="0.3">
      <c r="A2382" s="4" t="s">
        <v>2509</v>
      </c>
      <c r="B2382" s="5">
        <v>44976</v>
      </c>
      <c r="C2382" s="6" t="s">
        <v>55</v>
      </c>
      <c r="D2382" s="6" t="s">
        <v>56</v>
      </c>
      <c r="E2382" s="6" t="s">
        <v>23</v>
      </c>
      <c r="F2382" s="6" t="s">
        <v>147</v>
      </c>
      <c r="G2382" s="6" t="s">
        <v>58</v>
      </c>
      <c r="H2382" s="6" t="s">
        <v>26</v>
      </c>
      <c r="I2382" s="6" t="s">
        <v>27</v>
      </c>
      <c r="J2382" s="5">
        <v>44976</v>
      </c>
      <c r="K2382" s="5"/>
      <c r="L2382" s="6" t="s">
        <v>28</v>
      </c>
      <c r="M2382" s="6">
        <v>1046</v>
      </c>
      <c r="N2382" s="6" t="s">
        <v>52</v>
      </c>
      <c r="O2382" s="6" t="s">
        <v>30</v>
      </c>
      <c r="P2382" s="6" t="s">
        <v>31</v>
      </c>
      <c r="Q2382" s="6">
        <v>3</v>
      </c>
      <c r="R2382" s="6" t="s">
        <v>37</v>
      </c>
      <c r="S2382" s="6">
        <v>3</v>
      </c>
      <c r="T2382" s="7">
        <v>103000</v>
      </c>
      <c r="U2382" t="str">
        <f t="shared" si="259"/>
        <v>Reviewed</v>
      </c>
      <c r="V2382" t="str">
        <f t="shared" si="260"/>
        <v>meets</v>
      </c>
      <c r="W2382">
        <f t="shared" si="261"/>
        <v>0</v>
      </c>
      <c r="X2382" t="str">
        <f t="shared" si="262"/>
        <v>Active</v>
      </c>
      <c r="Y2382">
        <f t="shared" si="263"/>
        <v>2.8657534246575342</v>
      </c>
      <c r="Z2382" t="str">
        <f t="shared" si="264"/>
        <v>2–3 Years</v>
      </c>
      <c r="AA2382" t="str">
        <f t="shared" si="265"/>
        <v>100K–129K</v>
      </c>
    </row>
    <row r="2383" spans="1:27" ht="19.95" customHeight="1" x14ac:dyDescent="0.3">
      <c r="A2383" s="8" t="s">
        <v>2510</v>
      </c>
      <c r="B2383" s="9">
        <v>45644</v>
      </c>
      <c r="C2383" s="1" t="s">
        <v>60</v>
      </c>
      <c r="D2383" s="1" t="s">
        <v>56</v>
      </c>
      <c r="E2383" s="1" t="s">
        <v>40</v>
      </c>
      <c r="F2383" s="1" t="s">
        <v>104</v>
      </c>
      <c r="G2383" s="1" t="s">
        <v>62</v>
      </c>
      <c r="H2383" s="1" t="s">
        <v>43</v>
      </c>
      <c r="I2383" s="1" t="s">
        <v>27</v>
      </c>
      <c r="J2383" s="9">
        <v>45644</v>
      </c>
      <c r="K2383" s="9"/>
      <c r="L2383" s="1" t="s">
        <v>28</v>
      </c>
      <c r="M2383" s="1">
        <v>378</v>
      </c>
      <c r="N2383" s="1" t="s">
        <v>52</v>
      </c>
      <c r="O2383" s="1" t="s">
        <v>30</v>
      </c>
      <c r="P2383" s="1" t="s">
        <v>133</v>
      </c>
      <c r="Q2383" s="1">
        <v>3</v>
      </c>
      <c r="R2383" s="1" t="s">
        <v>37</v>
      </c>
      <c r="S2383" s="1">
        <v>1</v>
      </c>
      <c r="T2383" s="10">
        <v>71000</v>
      </c>
      <c r="U2383" t="str">
        <f t="shared" si="259"/>
        <v>Reviewed</v>
      </c>
      <c r="V2383" t="str">
        <f t="shared" si="260"/>
        <v>meets</v>
      </c>
      <c r="W2383">
        <f t="shared" si="261"/>
        <v>0</v>
      </c>
      <c r="X2383" t="str">
        <f t="shared" si="262"/>
        <v>Active</v>
      </c>
      <c r="Y2383">
        <f t="shared" si="263"/>
        <v>1.0356164383561643</v>
      </c>
      <c r="Z2383" t="str">
        <f t="shared" si="264"/>
        <v>1–2 Years</v>
      </c>
      <c r="AA2383" t="str">
        <f t="shared" si="265"/>
        <v>70K–99K</v>
      </c>
    </row>
    <row r="2384" spans="1:27" ht="19.95" customHeight="1" x14ac:dyDescent="0.3">
      <c r="A2384" s="4" t="s">
        <v>2511</v>
      </c>
      <c r="B2384" s="5">
        <v>45235</v>
      </c>
      <c r="C2384" s="6" t="s">
        <v>66</v>
      </c>
      <c r="D2384" s="6" t="s">
        <v>56</v>
      </c>
      <c r="E2384" s="6" t="s">
        <v>67</v>
      </c>
      <c r="F2384" s="6" t="s">
        <v>193</v>
      </c>
      <c r="G2384" s="6" t="s">
        <v>69</v>
      </c>
      <c r="H2384" s="6" t="s">
        <v>43</v>
      </c>
      <c r="I2384" s="6" t="s">
        <v>27</v>
      </c>
      <c r="J2384" s="5">
        <v>45235</v>
      </c>
      <c r="K2384" s="5"/>
      <c r="L2384" s="6" t="s">
        <v>28</v>
      </c>
      <c r="M2384" s="6">
        <v>787</v>
      </c>
      <c r="N2384" s="6" t="s">
        <v>29</v>
      </c>
      <c r="O2384" s="6" t="s">
        <v>30</v>
      </c>
      <c r="P2384" s="6" t="s">
        <v>64</v>
      </c>
      <c r="Q2384" s="6">
        <v>3</v>
      </c>
      <c r="R2384" s="6" t="s">
        <v>37</v>
      </c>
      <c r="S2384" s="6">
        <v>2</v>
      </c>
      <c r="T2384" s="7">
        <v>66000</v>
      </c>
      <c r="U2384" t="str">
        <f t="shared" si="259"/>
        <v>Reviewed</v>
      </c>
      <c r="V2384" t="str">
        <f t="shared" si="260"/>
        <v>meets</v>
      </c>
      <c r="W2384">
        <f t="shared" si="261"/>
        <v>0</v>
      </c>
      <c r="X2384" t="str">
        <f t="shared" si="262"/>
        <v>Active</v>
      </c>
      <c r="Y2384">
        <f t="shared" si="263"/>
        <v>2.1561643835616437</v>
      </c>
      <c r="Z2384" t="str">
        <f t="shared" si="264"/>
        <v>2–3 Years</v>
      </c>
      <c r="AA2384" t="str">
        <f t="shared" si="265"/>
        <v>&lt;70K</v>
      </c>
    </row>
    <row r="2385" spans="1:27" ht="19.95" customHeight="1" x14ac:dyDescent="0.3">
      <c r="A2385" s="8" t="s">
        <v>2512</v>
      </c>
      <c r="B2385" s="9">
        <v>45699</v>
      </c>
      <c r="C2385" s="1" t="s">
        <v>71</v>
      </c>
      <c r="D2385" s="1" t="s">
        <v>72</v>
      </c>
      <c r="E2385" s="1" t="s">
        <v>23</v>
      </c>
      <c r="F2385" s="1" t="s">
        <v>73</v>
      </c>
      <c r="G2385" s="1" t="s">
        <v>74</v>
      </c>
      <c r="H2385" s="1" t="s">
        <v>49</v>
      </c>
      <c r="I2385" s="1" t="s">
        <v>27</v>
      </c>
      <c r="J2385" s="9">
        <v>45699</v>
      </c>
      <c r="K2385" s="9"/>
      <c r="L2385" s="1" t="s">
        <v>28</v>
      </c>
      <c r="M2385" s="1">
        <v>323</v>
      </c>
      <c r="N2385" s="1" t="s">
        <v>52</v>
      </c>
      <c r="O2385" s="1" t="s">
        <v>63</v>
      </c>
      <c r="P2385" s="1" t="s">
        <v>133</v>
      </c>
      <c r="Q2385" s="1">
        <v>4</v>
      </c>
      <c r="R2385" s="1" t="s">
        <v>32</v>
      </c>
      <c r="S2385" s="1">
        <v>1</v>
      </c>
      <c r="T2385" s="10">
        <v>103000</v>
      </c>
      <c r="U2385" t="str">
        <f t="shared" si="259"/>
        <v>Reviewed</v>
      </c>
      <c r="V2385" t="str">
        <f t="shared" si="260"/>
        <v>exceeds</v>
      </c>
      <c r="W2385">
        <f t="shared" si="261"/>
        <v>0</v>
      </c>
      <c r="X2385" t="str">
        <f t="shared" si="262"/>
        <v>Active</v>
      </c>
      <c r="Y2385">
        <f t="shared" si="263"/>
        <v>0.8849315068493151</v>
      </c>
      <c r="Z2385" t="str">
        <f t="shared" si="264"/>
        <v>&lt;1 Year</v>
      </c>
      <c r="AA2385" t="str">
        <f t="shared" si="265"/>
        <v>100K–129K</v>
      </c>
    </row>
    <row r="2386" spans="1:27" ht="19.95" customHeight="1" x14ac:dyDescent="0.3">
      <c r="A2386" s="4" t="s">
        <v>2513</v>
      </c>
      <c r="B2386" s="5">
        <v>45470</v>
      </c>
      <c r="C2386" s="6" t="s">
        <v>77</v>
      </c>
      <c r="D2386" s="6" t="s">
        <v>72</v>
      </c>
      <c r="E2386" s="6" t="s">
        <v>40</v>
      </c>
      <c r="F2386" s="6" t="s">
        <v>78</v>
      </c>
      <c r="G2386" s="6" t="s">
        <v>79</v>
      </c>
      <c r="H2386" s="6" t="s">
        <v>49</v>
      </c>
      <c r="I2386" s="6" t="s">
        <v>50</v>
      </c>
      <c r="J2386" s="5">
        <v>45470</v>
      </c>
      <c r="K2386" s="5">
        <v>46003</v>
      </c>
      <c r="L2386" s="6" t="s">
        <v>51</v>
      </c>
      <c r="M2386" s="6">
        <v>533</v>
      </c>
      <c r="N2386" s="6" t="s">
        <v>29</v>
      </c>
      <c r="O2386" s="6" t="s">
        <v>63</v>
      </c>
      <c r="P2386" s="6" t="s">
        <v>107</v>
      </c>
      <c r="Q2386" s="6">
        <v>4</v>
      </c>
      <c r="R2386" s="6" t="s">
        <v>32</v>
      </c>
      <c r="S2386" s="6">
        <v>1</v>
      </c>
      <c r="T2386" s="7">
        <v>107000</v>
      </c>
      <c r="U2386" t="str">
        <f t="shared" si="259"/>
        <v>Reviewed</v>
      </c>
      <c r="V2386" t="str">
        <f t="shared" si="260"/>
        <v>exceeds</v>
      </c>
      <c r="W2386">
        <f t="shared" si="261"/>
        <v>1</v>
      </c>
      <c r="X2386" t="str">
        <f t="shared" si="262"/>
        <v>Attrited</v>
      </c>
      <c r="Y2386">
        <f t="shared" si="263"/>
        <v>1.4602739726027398</v>
      </c>
      <c r="Z2386" t="str">
        <f t="shared" si="264"/>
        <v>1–2 Years</v>
      </c>
      <c r="AA2386" t="str">
        <f t="shared" si="265"/>
        <v>100K–129K</v>
      </c>
    </row>
    <row r="2387" spans="1:27" ht="19.95" customHeight="1" x14ac:dyDescent="0.3">
      <c r="A2387" s="8" t="s">
        <v>2514</v>
      </c>
      <c r="B2387" s="9">
        <v>45258</v>
      </c>
      <c r="C2387" s="1" t="s">
        <v>81</v>
      </c>
      <c r="D2387" s="1" t="s">
        <v>72</v>
      </c>
      <c r="E2387" s="1" t="s">
        <v>23</v>
      </c>
      <c r="F2387" s="1" t="s">
        <v>154</v>
      </c>
      <c r="G2387" s="1" t="s">
        <v>83</v>
      </c>
      <c r="H2387" s="1" t="s">
        <v>43</v>
      </c>
      <c r="I2387" s="1" t="s">
        <v>27</v>
      </c>
      <c r="J2387" s="9">
        <v>45258</v>
      </c>
      <c r="K2387" s="9"/>
      <c r="L2387" s="1" t="s">
        <v>28</v>
      </c>
      <c r="M2387" s="1">
        <v>764</v>
      </c>
      <c r="N2387" s="1" t="s">
        <v>122</v>
      </c>
      <c r="O2387" s="1" t="s">
        <v>63</v>
      </c>
      <c r="P2387" s="1" t="s">
        <v>31</v>
      </c>
      <c r="Q2387" s="1">
        <v>4</v>
      </c>
      <c r="R2387" s="1" t="s">
        <v>32</v>
      </c>
      <c r="S2387" s="1">
        <v>2</v>
      </c>
      <c r="T2387" s="10">
        <v>56000</v>
      </c>
      <c r="U2387" t="str">
        <f t="shared" si="259"/>
        <v>Reviewed</v>
      </c>
      <c r="V2387" t="str">
        <f t="shared" si="260"/>
        <v>exceeds</v>
      </c>
      <c r="W2387">
        <f t="shared" si="261"/>
        <v>0</v>
      </c>
      <c r="X2387" t="str">
        <f t="shared" si="262"/>
        <v>Active</v>
      </c>
      <c r="Y2387">
        <f t="shared" si="263"/>
        <v>2.0931506849315067</v>
      </c>
      <c r="Z2387" t="str">
        <f t="shared" si="264"/>
        <v>2–3 Years</v>
      </c>
      <c r="AA2387" t="str">
        <f t="shared" si="265"/>
        <v>&lt;70K</v>
      </c>
    </row>
    <row r="2388" spans="1:27" ht="19.95" customHeight="1" x14ac:dyDescent="0.3">
      <c r="A2388" s="4" t="s">
        <v>2515</v>
      </c>
      <c r="B2388" s="5">
        <v>45832</v>
      </c>
      <c r="C2388" s="6" t="s">
        <v>86</v>
      </c>
      <c r="D2388" s="6" t="s">
        <v>87</v>
      </c>
      <c r="E2388" s="6" t="s">
        <v>67</v>
      </c>
      <c r="F2388" s="6" t="s">
        <v>135</v>
      </c>
      <c r="G2388" s="6" t="s">
        <v>89</v>
      </c>
      <c r="H2388" s="6" t="s">
        <v>43</v>
      </c>
      <c r="I2388" s="6" t="s">
        <v>27</v>
      </c>
      <c r="J2388" s="5">
        <v>45832</v>
      </c>
      <c r="K2388" s="5"/>
      <c r="L2388" s="6" t="s">
        <v>28</v>
      </c>
      <c r="M2388" s="6">
        <v>190</v>
      </c>
      <c r="N2388" s="6" t="s">
        <v>52</v>
      </c>
      <c r="O2388" s="6" t="s">
        <v>30</v>
      </c>
      <c r="P2388" s="6" t="s">
        <v>31</v>
      </c>
      <c r="Q2388" s="6">
        <v>4</v>
      </c>
      <c r="R2388" s="6" t="s">
        <v>32</v>
      </c>
      <c r="S2388" s="6">
        <v>1</v>
      </c>
      <c r="T2388" s="7">
        <v>58500</v>
      </c>
      <c r="U2388" t="str">
        <f t="shared" si="259"/>
        <v>Reviewed</v>
      </c>
      <c r="V2388" t="str">
        <f t="shared" si="260"/>
        <v>exceeds</v>
      </c>
      <c r="W2388">
        <f t="shared" si="261"/>
        <v>0</v>
      </c>
      <c r="X2388" t="str">
        <f t="shared" si="262"/>
        <v>Active</v>
      </c>
      <c r="Y2388">
        <f t="shared" si="263"/>
        <v>0.52054794520547942</v>
      </c>
      <c r="Z2388" t="str">
        <f t="shared" si="264"/>
        <v>&lt;1 Year</v>
      </c>
      <c r="AA2388" t="str">
        <f t="shared" si="265"/>
        <v>&lt;70K</v>
      </c>
    </row>
    <row r="2389" spans="1:27" ht="19.95" customHeight="1" x14ac:dyDescent="0.3">
      <c r="A2389" s="8" t="s">
        <v>2516</v>
      </c>
      <c r="B2389" s="9">
        <v>45233</v>
      </c>
      <c r="C2389" s="1" t="s">
        <v>91</v>
      </c>
      <c r="D2389" s="1" t="s">
        <v>87</v>
      </c>
      <c r="E2389" s="1" t="s">
        <v>92</v>
      </c>
      <c r="F2389" s="1" t="s">
        <v>114</v>
      </c>
      <c r="G2389" s="1" t="s">
        <v>94</v>
      </c>
      <c r="H2389" s="1" t="s">
        <v>43</v>
      </c>
      <c r="I2389" s="1" t="s">
        <v>50</v>
      </c>
      <c r="J2389" s="9">
        <v>45233</v>
      </c>
      <c r="K2389" s="9">
        <v>45488</v>
      </c>
      <c r="L2389" s="1" t="s">
        <v>159</v>
      </c>
      <c r="M2389" s="1">
        <v>255</v>
      </c>
      <c r="N2389" s="1" t="s">
        <v>122</v>
      </c>
      <c r="O2389" s="1" t="s">
        <v>30</v>
      </c>
      <c r="P2389" s="1" t="s">
        <v>64</v>
      </c>
      <c r="Q2389" s="1">
        <v>1</v>
      </c>
      <c r="R2389" s="1" t="s">
        <v>53</v>
      </c>
      <c r="S2389" s="1">
        <v>1</v>
      </c>
      <c r="T2389" s="10">
        <v>74000</v>
      </c>
      <c r="U2389" t="str">
        <f t="shared" si="259"/>
        <v>Reviewed</v>
      </c>
      <c r="V2389" t="str">
        <f t="shared" si="260"/>
        <v>needs_support</v>
      </c>
      <c r="W2389">
        <f t="shared" si="261"/>
        <v>1</v>
      </c>
      <c r="X2389" t="str">
        <f t="shared" si="262"/>
        <v>Attrited</v>
      </c>
      <c r="Y2389">
        <f t="shared" si="263"/>
        <v>0.69863013698630139</v>
      </c>
      <c r="Z2389" t="str">
        <f t="shared" si="264"/>
        <v>&lt;1 Year</v>
      </c>
      <c r="AA2389" t="str">
        <f t="shared" si="265"/>
        <v>70K–99K</v>
      </c>
    </row>
    <row r="2390" spans="1:27" ht="19.95" customHeight="1" x14ac:dyDescent="0.3">
      <c r="A2390" s="4" t="s">
        <v>2517</v>
      </c>
      <c r="B2390" s="5">
        <v>45283</v>
      </c>
      <c r="C2390" s="6" t="s">
        <v>21</v>
      </c>
      <c r="D2390" s="6" t="s">
        <v>22</v>
      </c>
      <c r="E2390" s="6" t="s">
        <v>23</v>
      </c>
      <c r="F2390" s="6" t="s">
        <v>288</v>
      </c>
      <c r="G2390" s="6" t="s">
        <v>25</v>
      </c>
      <c r="H2390" s="6" t="s">
        <v>43</v>
      </c>
      <c r="I2390" s="6" t="s">
        <v>50</v>
      </c>
      <c r="J2390" s="5">
        <v>45283</v>
      </c>
      <c r="K2390" s="5">
        <v>45934</v>
      </c>
      <c r="L2390" s="6" t="s">
        <v>51</v>
      </c>
      <c r="M2390" s="6">
        <v>651</v>
      </c>
      <c r="N2390" s="6" t="s">
        <v>29</v>
      </c>
      <c r="O2390" s="6" t="s">
        <v>105</v>
      </c>
      <c r="P2390" s="6" t="s">
        <v>133</v>
      </c>
      <c r="Q2390" s="6">
        <v>3</v>
      </c>
      <c r="R2390" s="6" t="s">
        <v>37</v>
      </c>
      <c r="S2390" s="6">
        <v>2</v>
      </c>
      <c r="T2390" s="7">
        <v>55500</v>
      </c>
      <c r="U2390" t="str">
        <f t="shared" si="259"/>
        <v>Reviewed</v>
      </c>
      <c r="V2390" t="str">
        <f t="shared" si="260"/>
        <v>meets</v>
      </c>
      <c r="W2390">
        <f t="shared" si="261"/>
        <v>1</v>
      </c>
      <c r="X2390" t="str">
        <f t="shared" si="262"/>
        <v>Attrited</v>
      </c>
      <c r="Y2390">
        <f t="shared" si="263"/>
        <v>1.7835616438356163</v>
      </c>
      <c r="Z2390" t="str">
        <f t="shared" si="264"/>
        <v>1–2 Years</v>
      </c>
      <c r="AA2390" t="str">
        <f t="shared" si="265"/>
        <v>&lt;70K</v>
      </c>
    </row>
    <row r="2391" spans="1:27" ht="19.95" customHeight="1" x14ac:dyDescent="0.3">
      <c r="A2391" s="8" t="s">
        <v>2518</v>
      </c>
      <c r="B2391" s="9">
        <v>45360</v>
      </c>
      <c r="C2391" s="1" t="s">
        <v>34</v>
      </c>
      <c r="D2391" s="1" t="s">
        <v>22</v>
      </c>
      <c r="E2391" s="1" t="s">
        <v>23</v>
      </c>
      <c r="F2391" s="1" t="s">
        <v>24</v>
      </c>
      <c r="G2391" s="1" t="s">
        <v>25</v>
      </c>
      <c r="H2391" s="1" t="s">
        <v>26</v>
      </c>
      <c r="I2391" s="1" t="s">
        <v>27</v>
      </c>
      <c r="J2391" s="9">
        <v>45360</v>
      </c>
      <c r="K2391" s="9"/>
      <c r="L2391" s="1" t="s">
        <v>28</v>
      </c>
      <c r="M2391" s="1">
        <v>662</v>
      </c>
      <c r="N2391" s="1" t="s">
        <v>52</v>
      </c>
      <c r="O2391" s="1" t="s">
        <v>30</v>
      </c>
      <c r="P2391" s="1" t="s">
        <v>133</v>
      </c>
      <c r="Q2391" s="1">
        <v>4</v>
      </c>
      <c r="R2391" s="1" t="s">
        <v>32</v>
      </c>
      <c r="S2391" s="1">
        <v>2</v>
      </c>
      <c r="T2391" s="10">
        <v>95000</v>
      </c>
      <c r="U2391" t="str">
        <f t="shared" si="259"/>
        <v>Reviewed</v>
      </c>
      <c r="V2391" t="str">
        <f t="shared" si="260"/>
        <v>exceeds</v>
      </c>
      <c r="W2391">
        <f t="shared" si="261"/>
        <v>0</v>
      </c>
      <c r="X2391" t="str">
        <f t="shared" si="262"/>
        <v>Active</v>
      </c>
      <c r="Y2391">
        <f t="shared" si="263"/>
        <v>1.8136986301369864</v>
      </c>
      <c r="Z2391" t="str">
        <f t="shared" si="264"/>
        <v>1–2 Years</v>
      </c>
      <c r="AA2391" t="str">
        <f t="shared" si="265"/>
        <v>70K–99K</v>
      </c>
    </row>
    <row r="2392" spans="1:27" ht="19.95" customHeight="1" x14ac:dyDescent="0.3">
      <c r="A2392" s="4" t="s">
        <v>2519</v>
      </c>
      <c r="B2392" s="5">
        <v>45454</v>
      </c>
      <c r="C2392" s="6" t="s">
        <v>39</v>
      </c>
      <c r="D2392" s="6" t="s">
        <v>22</v>
      </c>
      <c r="E2392" s="6" t="s">
        <v>40</v>
      </c>
      <c r="F2392" s="6" t="s">
        <v>41</v>
      </c>
      <c r="G2392" s="6" t="s">
        <v>42</v>
      </c>
      <c r="H2392" s="6" t="s">
        <v>43</v>
      </c>
      <c r="I2392" s="6" t="s">
        <v>27</v>
      </c>
      <c r="J2392" s="5">
        <v>45454</v>
      </c>
      <c r="K2392" s="5"/>
      <c r="L2392" s="6" t="s">
        <v>28</v>
      </c>
      <c r="M2392" s="6">
        <v>568</v>
      </c>
      <c r="N2392" s="6" t="s">
        <v>29</v>
      </c>
      <c r="O2392" s="6" t="s">
        <v>63</v>
      </c>
      <c r="P2392" s="6" t="s">
        <v>107</v>
      </c>
      <c r="Q2392" s="6">
        <v>3</v>
      </c>
      <c r="R2392" s="6" t="s">
        <v>37</v>
      </c>
      <c r="S2392" s="6">
        <v>2</v>
      </c>
      <c r="T2392" s="7">
        <v>68000</v>
      </c>
      <c r="U2392" t="str">
        <f t="shared" si="259"/>
        <v>Reviewed</v>
      </c>
      <c r="V2392" t="str">
        <f t="shared" si="260"/>
        <v>meets</v>
      </c>
      <c r="W2392">
        <f t="shared" si="261"/>
        <v>0</v>
      </c>
      <c r="X2392" t="str">
        <f t="shared" si="262"/>
        <v>Active</v>
      </c>
      <c r="Y2392">
        <f t="shared" si="263"/>
        <v>1.5561643835616439</v>
      </c>
      <c r="Z2392" t="str">
        <f t="shared" si="264"/>
        <v>1–2 Years</v>
      </c>
      <c r="AA2392" t="str">
        <f t="shared" si="265"/>
        <v>&lt;70K</v>
      </c>
    </row>
    <row r="2393" spans="1:27" ht="19.95" customHeight="1" x14ac:dyDescent="0.3">
      <c r="A2393" s="8" t="s">
        <v>2520</v>
      </c>
      <c r="B2393" s="9">
        <v>45916</v>
      </c>
      <c r="C2393" s="1" t="s">
        <v>46</v>
      </c>
      <c r="D2393" s="1" t="s">
        <v>22</v>
      </c>
      <c r="E2393" s="1" t="s">
        <v>40</v>
      </c>
      <c r="F2393" s="1" t="s">
        <v>143</v>
      </c>
      <c r="G2393" s="1" t="s">
        <v>48</v>
      </c>
      <c r="H2393" s="1" t="s">
        <v>43</v>
      </c>
      <c r="I2393" s="1" t="s">
        <v>27</v>
      </c>
      <c r="J2393" s="9">
        <v>45916</v>
      </c>
      <c r="K2393" s="9"/>
      <c r="L2393" s="1" t="s">
        <v>28</v>
      </c>
      <c r="M2393" s="1">
        <v>106</v>
      </c>
      <c r="N2393" s="1" t="s">
        <v>29</v>
      </c>
      <c r="O2393" s="1" t="s">
        <v>30</v>
      </c>
      <c r="P2393" s="1" t="s">
        <v>107</v>
      </c>
      <c r="Q2393" s="1" t="s">
        <v>95</v>
      </c>
      <c r="R2393" s="1" t="s">
        <v>28</v>
      </c>
      <c r="S2393" s="1">
        <v>0</v>
      </c>
      <c r="T2393" s="10">
        <v>67000</v>
      </c>
      <c r="U2393" t="str">
        <f t="shared" si="259"/>
        <v>Not Reviewed</v>
      </c>
      <c r="V2393" t="str">
        <f t="shared" si="260"/>
        <v>Not Reviewed</v>
      </c>
      <c r="W2393">
        <f t="shared" si="261"/>
        <v>0</v>
      </c>
      <c r="X2393" t="str">
        <f t="shared" si="262"/>
        <v>Active</v>
      </c>
      <c r="Y2393">
        <f t="shared" si="263"/>
        <v>0.29041095890410956</v>
      </c>
      <c r="Z2393" t="str">
        <f t="shared" si="264"/>
        <v>&lt;1 Year</v>
      </c>
      <c r="AA2393" t="str">
        <f t="shared" si="265"/>
        <v>&lt;70K</v>
      </c>
    </row>
    <row r="2394" spans="1:27" ht="19.95" customHeight="1" x14ac:dyDescent="0.3">
      <c r="A2394" s="4" t="s">
        <v>2521</v>
      </c>
      <c r="B2394" s="5">
        <v>45193</v>
      </c>
      <c r="C2394" s="6" t="s">
        <v>55</v>
      </c>
      <c r="D2394" s="6" t="s">
        <v>56</v>
      </c>
      <c r="E2394" s="6" t="s">
        <v>23</v>
      </c>
      <c r="F2394" s="6" t="s">
        <v>190</v>
      </c>
      <c r="G2394" s="6" t="s">
        <v>58</v>
      </c>
      <c r="H2394" s="6" t="s">
        <v>49</v>
      </c>
      <c r="I2394" s="6" t="s">
        <v>27</v>
      </c>
      <c r="J2394" s="5">
        <v>45193</v>
      </c>
      <c r="K2394" s="5"/>
      <c r="L2394" s="6" t="s">
        <v>28</v>
      </c>
      <c r="M2394" s="6">
        <v>829</v>
      </c>
      <c r="N2394" s="6" t="s">
        <v>29</v>
      </c>
      <c r="O2394" s="6" t="s">
        <v>63</v>
      </c>
      <c r="P2394" s="6" t="s">
        <v>64</v>
      </c>
      <c r="Q2394" s="6">
        <v>3</v>
      </c>
      <c r="R2394" s="6" t="s">
        <v>37</v>
      </c>
      <c r="S2394" s="6">
        <v>2</v>
      </c>
      <c r="T2394" s="7">
        <v>123500</v>
      </c>
      <c r="U2394" t="str">
        <f t="shared" si="259"/>
        <v>Reviewed</v>
      </c>
      <c r="V2394" t="str">
        <f t="shared" si="260"/>
        <v>meets</v>
      </c>
      <c r="W2394">
        <f t="shared" si="261"/>
        <v>0</v>
      </c>
      <c r="X2394" t="str">
        <f t="shared" si="262"/>
        <v>Active</v>
      </c>
      <c r="Y2394">
        <f t="shared" si="263"/>
        <v>2.2712328767123289</v>
      </c>
      <c r="Z2394" t="str">
        <f t="shared" si="264"/>
        <v>2–3 Years</v>
      </c>
      <c r="AA2394" t="str">
        <f t="shared" si="265"/>
        <v>100K–129K</v>
      </c>
    </row>
    <row r="2395" spans="1:27" ht="19.95" customHeight="1" x14ac:dyDescent="0.3">
      <c r="A2395" s="8" t="s">
        <v>2522</v>
      </c>
      <c r="B2395" s="9">
        <v>44964</v>
      </c>
      <c r="C2395" s="1" t="s">
        <v>60</v>
      </c>
      <c r="D2395" s="1" t="s">
        <v>56</v>
      </c>
      <c r="E2395" s="1" t="s">
        <v>40</v>
      </c>
      <c r="F2395" s="1" t="s">
        <v>104</v>
      </c>
      <c r="G2395" s="1" t="s">
        <v>62</v>
      </c>
      <c r="H2395" s="1" t="s">
        <v>43</v>
      </c>
      <c r="I2395" s="1" t="s">
        <v>50</v>
      </c>
      <c r="J2395" s="9">
        <v>44964</v>
      </c>
      <c r="K2395" s="9">
        <v>45822</v>
      </c>
      <c r="L2395" s="1" t="s">
        <v>51</v>
      </c>
      <c r="M2395" s="1">
        <v>858</v>
      </c>
      <c r="N2395" s="1" t="s">
        <v>75</v>
      </c>
      <c r="O2395" s="1" t="s">
        <v>30</v>
      </c>
      <c r="P2395" s="1" t="s">
        <v>107</v>
      </c>
      <c r="Q2395" s="1">
        <v>3</v>
      </c>
      <c r="R2395" s="1" t="s">
        <v>37</v>
      </c>
      <c r="S2395" s="1">
        <v>2</v>
      </c>
      <c r="T2395" s="10">
        <v>74000</v>
      </c>
      <c r="U2395" t="str">
        <f t="shared" si="259"/>
        <v>Reviewed</v>
      </c>
      <c r="V2395" t="str">
        <f t="shared" si="260"/>
        <v>meets</v>
      </c>
      <c r="W2395">
        <f t="shared" si="261"/>
        <v>1</v>
      </c>
      <c r="X2395" t="str">
        <f t="shared" si="262"/>
        <v>Attrited</v>
      </c>
      <c r="Y2395">
        <f t="shared" si="263"/>
        <v>2.3506849315068492</v>
      </c>
      <c r="Z2395" t="str">
        <f t="shared" si="264"/>
        <v>2–3 Years</v>
      </c>
      <c r="AA2395" t="str">
        <f t="shared" si="265"/>
        <v>70K–99K</v>
      </c>
    </row>
    <row r="2396" spans="1:27" ht="19.95" customHeight="1" x14ac:dyDescent="0.3">
      <c r="A2396" s="4" t="s">
        <v>2523</v>
      </c>
      <c r="B2396" s="5">
        <v>45190</v>
      </c>
      <c r="C2396" s="6" t="s">
        <v>66</v>
      </c>
      <c r="D2396" s="6" t="s">
        <v>56</v>
      </c>
      <c r="E2396" s="6" t="s">
        <v>67</v>
      </c>
      <c r="F2396" s="6" t="s">
        <v>68</v>
      </c>
      <c r="G2396" s="6" t="s">
        <v>69</v>
      </c>
      <c r="H2396" s="6" t="s">
        <v>26</v>
      </c>
      <c r="I2396" s="6" t="s">
        <v>27</v>
      </c>
      <c r="J2396" s="5">
        <v>45190</v>
      </c>
      <c r="K2396" s="5"/>
      <c r="L2396" s="6" t="s">
        <v>28</v>
      </c>
      <c r="M2396" s="6">
        <v>832</v>
      </c>
      <c r="N2396" s="6" t="s">
        <v>29</v>
      </c>
      <c r="O2396" s="6" t="s">
        <v>63</v>
      </c>
      <c r="P2396" s="6" t="s">
        <v>31</v>
      </c>
      <c r="Q2396" s="6">
        <v>5</v>
      </c>
      <c r="R2396" s="6" t="s">
        <v>119</v>
      </c>
      <c r="S2396" s="6">
        <v>2</v>
      </c>
      <c r="T2396" s="7">
        <v>94000</v>
      </c>
      <c r="U2396" t="str">
        <f t="shared" si="259"/>
        <v>Reviewed</v>
      </c>
      <c r="V2396" t="str">
        <f t="shared" si="260"/>
        <v>outstanding</v>
      </c>
      <c r="W2396">
        <f t="shared" si="261"/>
        <v>0</v>
      </c>
      <c r="X2396" t="str">
        <f t="shared" si="262"/>
        <v>Active</v>
      </c>
      <c r="Y2396">
        <f t="shared" si="263"/>
        <v>2.2794520547945205</v>
      </c>
      <c r="Z2396" t="str">
        <f t="shared" si="264"/>
        <v>2–3 Years</v>
      </c>
      <c r="AA2396" t="str">
        <f t="shared" si="265"/>
        <v>70K–99K</v>
      </c>
    </row>
    <row r="2397" spans="1:27" ht="19.95" customHeight="1" x14ac:dyDescent="0.3">
      <c r="A2397" s="8" t="s">
        <v>2524</v>
      </c>
      <c r="B2397" s="9">
        <v>45215</v>
      </c>
      <c r="C2397" s="1" t="s">
        <v>71</v>
      </c>
      <c r="D2397" s="1" t="s">
        <v>72</v>
      </c>
      <c r="E2397" s="1" t="s">
        <v>23</v>
      </c>
      <c r="F2397" s="1" t="s">
        <v>150</v>
      </c>
      <c r="G2397" s="1" t="s">
        <v>74</v>
      </c>
      <c r="H2397" s="1" t="s">
        <v>26</v>
      </c>
      <c r="I2397" s="1" t="s">
        <v>27</v>
      </c>
      <c r="J2397" s="9">
        <v>45215</v>
      </c>
      <c r="K2397" s="9"/>
      <c r="L2397" s="1" t="s">
        <v>28</v>
      </c>
      <c r="M2397" s="1">
        <v>807</v>
      </c>
      <c r="N2397" s="1" t="s">
        <v>29</v>
      </c>
      <c r="O2397" s="1" t="s">
        <v>43</v>
      </c>
      <c r="P2397" s="1" t="s">
        <v>107</v>
      </c>
      <c r="Q2397" s="1">
        <v>3</v>
      </c>
      <c r="R2397" s="1" t="s">
        <v>37</v>
      </c>
      <c r="S2397" s="1">
        <v>2</v>
      </c>
      <c r="T2397" s="10">
        <v>92500</v>
      </c>
      <c r="U2397" t="str">
        <f t="shared" si="259"/>
        <v>Reviewed</v>
      </c>
      <c r="V2397" t="str">
        <f t="shared" si="260"/>
        <v>meets</v>
      </c>
      <c r="W2397">
        <f t="shared" si="261"/>
        <v>0</v>
      </c>
      <c r="X2397" t="str">
        <f t="shared" si="262"/>
        <v>Active</v>
      </c>
      <c r="Y2397">
        <f t="shared" si="263"/>
        <v>2.2109589041095892</v>
      </c>
      <c r="Z2397" t="str">
        <f t="shared" si="264"/>
        <v>2–3 Years</v>
      </c>
      <c r="AA2397" t="str">
        <f t="shared" si="265"/>
        <v>70K–99K</v>
      </c>
    </row>
    <row r="2398" spans="1:27" ht="19.95" customHeight="1" x14ac:dyDescent="0.3">
      <c r="A2398" s="4" t="s">
        <v>2525</v>
      </c>
      <c r="B2398" s="5">
        <v>45699</v>
      </c>
      <c r="C2398" s="6" t="s">
        <v>77</v>
      </c>
      <c r="D2398" s="6" t="s">
        <v>72</v>
      </c>
      <c r="E2398" s="6" t="s">
        <v>40</v>
      </c>
      <c r="F2398" s="6" t="s">
        <v>131</v>
      </c>
      <c r="G2398" s="6" t="s">
        <v>79</v>
      </c>
      <c r="H2398" s="6" t="s">
        <v>26</v>
      </c>
      <c r="I2398" s="6" t="s">
        <v>50</v>
      </c>
      <c r="J2398" s="5">
        <v>45699</v>
      </c>
      <c r="K2398" s="5">
        <v>45864</v>
      </c>
      <c r="L2398" s="6" t="s">
        <v>51</v>
      </c>
      <c r="M2398" s="6">
        <v>165</v>
      </c>
      <c r="N2398" s="6" t="s">
        <v>29</v>
      </c>
      <c r="O2398" s="6" t="s">
        <v>63</v>
      </c>
      <c r="P2398" s="6" t="s">
        <v>64</v>
      </c>
      <c r="Q2398" s="6" t="s">
        <v>95</v>
      </c>
      <c r="R2398" s="6" t="s">
        <v>28</v>
      </c>
      <c r="S2398" s="6">
        <v>0</v>
      </c>
      <c r="T2398" s="7">
        <v>97500</v>
      </c>
      <c r="U2398" t="str">
        <f t="shared" si="259"/>
        <v>Not Reviewed</v>
      </c>
      <c r="V2398" t="str">
        <f t="shared" si="260"/>
        <v>Not Reviewed</v>
      </c>
      <c r="W2398">
        <f t="shared" si="261"/>
        <v>1</v>
      </c>
      <c r="X2398" t="str">
        <f t="shared" si="262"/>
        <v>Attrited</v>
      </c>
      <c r="Y2398">
        <f t="shared" si="263"/>
        <v>0.45205479452054792</v>
      </c>
      <c r="Z2398" t="str">
        <f t="shared" si="264"/>
        <v>&lt;1 Year</v>
      </c>
      <c r="AA2398" t="str">
        <f t="shared" si="265"/>
        <v>70K–99K</v>
      </c>
    </row>
    <row r="2399" spans="1:27" ht="19.95" customHeight="1" x14ac:dyDescent="0.3">
      <c r="A2399" s="8" t="s">
        <v>2526</v>
      </c>
      <c r="B2399" s="9">
        <v>45361</v>
      </c>
      <c r="C2399" s="1" t="s">
        <v>81</v>
      </c>
      <c r="D2399" s="1" t="s">
        <v>72</v>
      </c>
      <c r="E2399" s="1" t="s">
        <v>23</v>
      </c>
      <c r="F2399" s="1" t="s">
        <v>154</v>
      </c>
      <c r="G2399" s="1" t="s">
        <v>83</v>
      </c>
      <c r="H2399" s="1" t="s">
        <v>43</v>
      </c>
      <c r="I2399" s="1" t="s">
        <v>27</v>
      </c>
      <c r="J2399" s="9">
        <v>45361</v>
      </c>
      <c r="K2399" s="9"/>
      <c r="L2399" s="1" t="s">
        <v>28</v>
      </c>
      <c r="M2399" s="1">
        <v>661</v>
      </c>
      <c r="N2399" s="1" t="s">
        <v>52</v>
      </c>
      <c r="O2399" s="1" t="s">
        <v>30</v>
      </c>
      <c r="P2399" s="1" t="s">
        <v>31</v>
      </c>
      <c r="Q2399" s="1">
        <v>3</v>
      </c>
      <c r="R2399" s="1" t="s">
        <v>37</v>
      </c>
      <c r="S2399" s="1">
        <v>2</v>
      </c>
      <c r="T2399" s="10">
        <v>77000</v>
      </c>
      <c r="U2399" t="str">
        <f t="shared" si="259"/>
        <v>Reviewed</v>
      </c>
      <c r="V2399" t="str">
        <f t="shared" si="260"/>
        <v>meets</v>
      </c>
      <c r="W2399">
        <f t="shared" si="261"/>
        <v>0</v>
      </c>
      <c r="X2399" t="str">
        <f t="shared" si="262"/>
        <v>Active</v>
      </c>
      <c r="Y2399">
        <f t="shared" si="263"/>
        <v>1.810958904109589</v>
      </c>
      <c r="Z2399" t="str">
        <f t="shared" si="264"/>
        <v>1–2 Years</v>
      </c>
      <c r="AA2399" t="str">
        <f t="shared" si="265"/>
        <v>70K–99K</v>
      </c>
    </row>
    <row r="2400" spans="1:27" ht="19.95" customHeight="1" x14ac:dyDescent="0.3">
      <c r="A2400" s="4" t="s">
        <v>2527</v>
      </c>
      <c r="B2400" s="5">
        <v>45735</v>
      </c>
      <c r="C2400" s="6" t="s">
        <v>86</v>
      </c>
      <c r="D2400" s="6" t="s">
        <v>87</v>
      </c>
      <c r="E2400" s="6" t="s">
        <v>67</v>
      </c>
      <c r="F2400" s="6" t="s">
        <v>116</v>
      </c>
      <c r="G2400" s="6" t="s">
        <v>89</v>
      </c>
      <c r="H2400" s="6" t="s">
        <v>26</v>
      </c>
      <c r="I2400" s="6" t="s">
        <v>27</v>
      </c>
      <c r="J2400" s="5">
        <v>45735</v>
      </c>
      <c r="K2400" s="5"/>
      <c r="L2400" s="6" t="s">
        <v>28</v>
      </c>
      <c r="M2400" s="6">
        <v>287</v>
      </c>
      <c r="N2400" s="6" t="s">
        <v>52</v>
      </c>
      <c r="O2400" s="6" t="s">
        <v>63</v>
      </c>
      <c r="P2400" s="6" t="s">
        <v>31</v>
      </c>
      <c r="Q2400" s="6">
        <v>3</v>
      </c>
      <c r="R2400" s="6" t="s">
        <v>37</v>
      </c>
      <c r="S2400" s="6">
        <v>1</v>
      </c>
      <c r="T2400" s="7">
        <v>77500</v>
      </c>
      <c r="U2400" t="str">
        <f t="shared" si="259"/>
        <v>Reviewed</v>
      </c>
      <c r="V2400" t="str">
        <f t="shared" si="260"/>
        <v>meets</v>
      </c>
      <c r="W2400">
        <f t="shared" si="261"/>
        <v>0</v>
      </c>
      <c r="X2400" t="str">
        <f t="shared" si="262"/>
        <v>Active</v>
      </c>
      <c r="Y2400">
        <f t="shared" si="263"/>
        <v>0.78630136986301369</v>
      </c>
      <c r="Z2400" t="str">
        <f t="shared" si="264"/>
        <v>&lt;1 Year</v>
      </c>
      <c r="AA2400" t="str">
        <f t="shared" si="265"/>
        <v>70K–99K</v>
      </c>
    </row>
    <row r="2401" spans="1:27" ht="19.95" customHeight="1" x14ac:dyDescent="0.3">
      <c r="A2401" s="8" t="s">
        <v>2528</v>
      </c>
      <c r="B2401" s="9">
        <v>45923</v>
      </c>
      <c r="C2401" s="1" t="s">
        <v>91</v>
      </c>
      <c r="D2401" s="1" t="s">
        <v>87</v>
      </c>
      <c r="E2401" s="1" t="s">
        <v>92</v>
      </c>
      <c r="F2401" s="1" t="s">
        <v>114</v>
      </c>
      <c r="G2401" s="1" t="s">
        <v>94</v>
      </c>
      <c r="H2401" s="1" t="s">
        <v>43</v>
      </c>
      <c r="I2401" s="1" t="s">
        <v>27</v>
      </c>
      <c r="J2401" s="9">
        <v>45923</v>
      </c>
      <c r="K2401" s="9"/>
      <c r="L2401" s="1" t="s">
        <v>28</v>
      </c>
      <c r="M2401" s="1">
        <v>99</v>
      </c>
      <c r="N2401" s="1" t="s">
        <v>122</v>
      </c>
      <c r="O2401" s="1" t="s">
        <v>63</v>
      </c>
      <c r="P2401" s="1" t="s">
        <v>64</v>
      </c>
      <c r="Q2401" s="1" t="s">
        <v>95</v>
      </c>
      <c r="R2401" s="1" t="s">
        <v>28</v>
      </c>
      <c r="S2401" s="1">
        <v>0</v>
      </c>
      <c r="T2401" s="10">
        <v>73500</v>
      </c>
      <c r="U2401" t="str">
        <f t="shared" si="259"/>
        <v>Not Reviewed</v>
      </c>
      <c r="V2401" t="str">
        <f t="shared" si="260"/>
        <v>Not Reviewed</v>
      </c>
      <c r="W2401">
        <f t="shared" si="261"/>
        <v>0</v>
      </c>
      <c r="X2401" t="str">
        <f t="shared" si="262"/>
        <v>Active</v>
      </c>
      <c r="Y2401">
        <f t="shared" si="263"/>
        <v>0.27123287671232876</v>
      </c>
      <c r="Z2401" t="str">
        <f t="shared" si="264"/>
        <v>&lt;1 Year</v>
      </c>
      <c r="AA2401" t="str">
        <f t="shared" si="265"/>
        <v>70K–99K</v>
      </c>
    </row>
    <row r="2402" spans="1:27" ht="19.95" customHeight="1" x14ac:dyDescent="0.3">
      <c r="A2402" s="4" t="s">
        <v>2529</v>
      </c>
      <c r="B2402" s="5">
        <v>45913</v>
      </c>
      <c r="C2402" s="6" t="s">
        <v>21</v>
      </c>
      <c r="D2402" s="6" t="s">
        <v>22</v>
      </c>
      <c r="E2402" s="6" t="s">
        <v>23</v>
      </c>
      <c r="F2402" s="6" t="s">
        <v>288</v>
      </c>
      <c r="G2402" s="6" t="s">
        <v>25</v>
      </c>
      <c r="H2402" s="6" t="s">
        <v>43</v>
      </c>
      <c r="I2402" s="6" t="s">
        <v>27</v>
      </c>
      <c r="J2402" s="5">
        <v>45913</v>
      </c>
      <c r="K2402" s="5"/>
      <c r="L2402" s="6" t="s">
        <v>28</v>
      </c>
      <c r="M2402" s="6">
        <v>109</v>
      </c>
      <c r="N2402" s="6" t="s">
        <v>75</v>
      </c>
      <c r="O2402" s="6" t="s">
        <v>63</v>
      </c>
      <c r="P2402" s="6" t="s">
        <v>31</v>
      </c>
      <c r="Q2402" s="6" t="s">
        <v>95</v>
      </c>
      <c r="R2402" s="6" t="s">
        <v>28</v>
      </c>
      <c r="S2402" s="6">
        <v>0</v>
      </c>
      <c r="T2402" s="7">
        <v>59000</v>
      </c>
      <c r="U2402" t="str">
        <f t="shared" si="259"/>
        <v>Not Reviewed</v>
      </c>
      <c r="V2402" t="str">
        <f t="shared" si="260"/>
        <v>Not Reviewed</v>
      </c>
      <c r="W2402">
        <f t="shared" si="261"/>
        <v>0</v>
      </c>
      <c r="X2402" t="str">
        <f t="shared" si="262"/>
        <v>Active</v>
      </c>
      <c r="Y2402">
        <f t="shared" si="263"/>
        <v>0.29863013698630136</v>
      </c>
      <c r="Z2402" t="str">
        <f t="shared" si="264"/>
        <v>&lt;1 Year</v>
      </c>
      <c r="AA2402" t="str">
        <f t="shared" si="265"/>
        <v>&lt;70K</v>
      </c>
    </row>
    <row r="2403" spans="1:27" ht="19.95" customHeight="1" x14ac:dyDescent="0.3">
      <c r="A2403" s="8" t="s">
        <v>2530</v>
      </c>
      <c r="B2403" s="9">
        <v>45924</v>
      </c>
      <c r="C2403" s="1" t="s">
        <v>34</v>
      </c>
      <c r="D2403" s="1" t="s">
        <v>22</v>
      </c>
      <c r="E2403" s="1" t="s">
        <v>23</v>
      </c>
      <c r="F2403" s="1" t="s">
        <v>99</v>
      </c>
      <c r="G2403" s="1" t="s">
        <v>36</v>
      </c>
      <c r="H2403" s="1" t="s">
        <v>49</v>
      </c>
      <c r="I2403" s="1" t="s">
        <v>27</v>
      </c>
      <c r="J2403" s="9">
        <v>45924</v>
      </c>
      <c r="K2403" s="9"/>
      <c r="L2403" s="1" t="s">
        <v>28</v>
      </c>
      <c r="M2403" s="1">
        <v>98</v>
      </c>
      <c r="N2403" s="1" t="s">
        <v>52</v>
      </c>
      <c r="O2403" s="1" t="s">
        <v>105</v>
      </c>
      <c r="P2403" s="1" t="s">
        <v>64</v>
      </c>
      <c r="Q2403" s="1" t="s">
        <v>95</v>
      </c>
      <c r="R2403" s="1" t="s">
        <v>28</v>
      </c>
      <c r="S2403" s="1">
        <v>0</v>
      </c>
      <c r="T2403" s="10">
        <v>136000</v>
      </c>
      <c r="U2403" t="str">
        <f t="shared" si="259"/>
        <v>Not Reviewed</v>
      </c>
      <c r="V2403" t="str">
        <f t="shared" si="260"/>
        <v>Not Reviewed</v>
      </c>
      <c r="W2403">
        <f t="shared" si="261"/>
        <v>0</v>
      </c>
      <c r="X2403" t="str">
        <f t="shared" si="262"/>
        <v>Active</v>
      </c>
      <c r="Y2403">
        <f t="shared" si="263"/>
        <v>0.26849315068493151</v>
      </c>
      <c r="Z2403" t="str">
        <f t="shared" si="264"/>
        <v>&lt;1 Year</v>
      </c>
      <c r="AA2403" t="str">
        <f t="shared" si="265"/>
        <v>130K+</v>
      </c>
    </row>
    <row r="2404" spans="1:27" ht="19.95" customHeight="1" x14ac:dyDescent="0.3">
      <c r="A2404" s="4" t="s">
        <v>2531</v>
      </c>
      <c r="B2404" s="5">
        <v>45199</v>
      </c>
      <c r="C2404" s="6" t="s">
        <v>39</v>
      </c>
      <c r="D2404" s="6" t="s">
        <v>22</v>
      </c>
      <c r="E2404" s="6" t="s">
        <v>40</v>
      </c>
      <c r="F2404" s="6" t="s">
        <v>35</v>
      </c>
      <c r="G2404" s="6" t="s">
        <v>36</v>
      </c>
      <c r="H2404" s="6" t="s">
        <v>26</v>
      </c>
      <c r="I2404" s="6" t="s">
        <v>27</v>
      </c>
      <c r="J2404" s="5">
        <v>45199</v>
      </c>
      <c r="K2404" s="5"/>
      <c r="L2404" s="6" t="s">
        <v>28</v>
      </c>
      <c r="M2404" s="6">
        <v>823</v>
      </c>
      <c r="N2404" s="6" t="s">
        <v>52</v>
      </c>
      <c r="O2404" s="6" t="s">
        <v>63</v>
      </c>
      <c r="P2404" s="6" t="s">
        <v>64</v>
      </c>
      <c r="Q2404" s="6">
        <v>2</v>
      </c>
      <c r="R2404" s="6" t="s">
        <v>53</v>
      </c>
      <c r="S2404" s="6">
        <v>2</v>
      </c>
      <c r="T2404" s="7">
        <v>92500</v>
      </c>
      <c r="U2404" t="str">
        <f t="shared" si="259"/>
        <v>Reviewed</v>
      </c>
      <c r="V2404" t="str">
        <f t="shared" si="260"/>
        <v>needs_support</v>
      </c>
      <c r="W2404">
        <f t="shared" si="261"/>
        <v>0</v>
      </c>
      <c r="X2404" t="str">
        <f t="shared" si="262"/>
        <v>Active</v>
      </c>
      <c r="Y2404">
        <f t="shared" si="263"/>
        <v>2.2547945205479452</v>
      </c>
      <c r="Z2404" t="str">
        <f t="shared" si="264"/>
        <v>2–3 Years</v>
      </c>
      <c r="AA2404" t="str">
        <f t="shared" si="265"/>
        <v>70K–99K</v>
      </c>
    </row>
    <row r="2405" spans="1:27" ht="19.95" customHeight="1" x14ac:dyDescent="0.3">
      <c r="A2405" s="8" t="s">
        <v>2532</v>
      </c>
      <c r="B2405" s="9">
        <v>45448</v>
      </c>
      <c r="C2405" s="1" t="s">
        <v>46</v>
      </c>
      <c r="D2405" s="1" t="s">
        <v>22</v>
      </c>
      <c r="E2405" s="1" t="s">
        <v>40</v>
      </c>
      <c r="F2405" s="1" t="s">
        <v>101</v>
      </c>
      <c r="G2405" s="1" t="s">
        <v>48</v>
      </c>
      <c r="H2405" s="1" t="s">
        <v>26</v>
      </c>
      <c r="I2405" s="1" t="s">
        <v>27</v>
      </c>
      <c r="J2405" s="9">
        <v>45448</v>
      </c>
      <c r="K2405" s="9"/>
      <c r="L2405" s="1" t="s">
        <v>28</v>
      </c>
      <c r="M2405" s="1">
        <v>574</v>
      </c>
      <c r="N2405" s="1" t="s">
        <v>29</v>
      </c>
      <c r="O2405" s="1" t="s">
        <v>30</v>
      </c>
      <c r="P2405" s="1" t="s">
        <v>31</v>
      </c>
      <c r="Q2405" s="1">
        <v>4</v>
      </c>
      <c r="R2405" s="1" t="s">
        <v>32</v>
      </c>
      <c r="S2405" s="1">
        <v>2</v>
      </c>
      <c r="T2405" s="10">
        <v>91500</v>
      </c>
      <c r="U2405" t="str">
        <f t="shared" si="259"/>
        <v>Reviewed</v>
      </c>
      <c r="V2405" t="str">
        <f t="shared" si="260"/>
        <v>exceeds</v>
      </c>
      <c r="W2405">
        <f t="shared" si="261"/>
        <v>0</v>
      </c>
      <c r="X2405" t="str">
        <f t="shared" si="262"/>
        <v>Active</v>
      </c>
      <c r="Y2405">
        <f t="shared" si="263"/>
        <v>1.5726027397260274</v>
      </c>
      <c r="Z2405" t="str">
        <f t="shared" si="264"/>
        <v>1–2 Years</v>
      </c>
      <c r="AA2405" t="str">
        <f t="shared" si="265"/>
        <v>70K–99K</v>
      </c>
    </row>
    <row r="2406" spans="1:27" ht="19.95" customHeight="1" x14ac:dyDescent="0.3">
      <c r="A2406" s="4" t="s">
        <v>2533</v>
      </c>
      <c r="B2406" s="5">
        <v>45904</v>
      </c>
      <c r="C2406" s="6" t="s">
        <v>55</v>
      </c>
      <c r="D2406" s="6" t="s">
        <v>56</v>
      </c>
      <c r="E2406" s="6" t="s">
        <v>23</v>
      </c>
      <c r="F2406" s="6" t="s">
        <v>57</v>
      </c>
      <c r="G2406" s="6" t="s">
        <v>58</v>
      </c>
      <c r="H2406" s="6" t="s">
        <v>43</v>
      </c>
      <c r="I2406" s="6" t="s">
        <v>27</v>
      </c>
      <c r="J2406" s="5">
        <v>45904</v>
      </c>
      <c r="K2406" s="5"/>
      <c r="L2406" s="6" t="s">
        <v>28</v>
      </c>
      <c r="M2406" s="6">
        <v>118</v>
      </c>
      <c r="N2406" s="6" t="s">
        <v>122</v>
      </c>
      <c r="O2406" s="6" t="s">
        <v>43</v>
      </c>
      <c r="P2406" s="6" t="s">
        <v>31</v>
      </c>
      <c r="Q2406" s="6" t="s">
        <v>95</v>
      </c>
      <c r="R2406" s="6" t="s">
        <v>28</v>
      </c>
      <c r="S2406" s="6">
        <v>0</v>
      </c>
      <c r="T2406" s="7">
        <v>55000</v>
      </c>
      <c r="U2406" t="str">
        <f t="shared" si="259"/>
        <v>Not Reviewed</v>
      </c>
      <c r="V2406" t="str">
        <f t="shared" si="260"/>
        <v>Not Reviewed</v>
      </c>
      <c r="W2406">
        <f t="shared" si="261"/>
        <v>0</v>
      </c>
      <c r="X2406" t="str">
        <f t="shared" si="262"/>
        <v>Active</v>
      </c>
      <c r="Y2406">
        <f t="shared" si="263"/>
        <v>0.32328767123287672</v>
      </c>
      <c r="Z2406" t="str">
        <f t="shared" si="264"/>
        <v>&lt;1 Year</v>
      </c>
      <c r="AA2406" t="str">
        <f t="shared" si="265"/>
        <v>&lt;70K</v>
      </c>
    </row>
    <row r="2407" spans="1:27" ht="19.95" customHeight="1" x14ac:dyDescent="0.3">
      <c r="A2407" s="8" t="s">
        <v>2534</v>
      </c>
      <c r="B2407" s="9">
        <v>45002</v>
      </c>
      <c r="C2407" s="1" t="s">
        <v>60</v>
      </c>
      <c r="D2407" s="1" t="s">
        <v>56</v>
      </c>
      <c r="E2407" s="1" t="s">
        <v>40</v>
      </c>
      <c r="F2407" s="1" t="s">
        <v>190</v>
      </c>
      <c r="G2407" s="1" t="s">
        <v>58</v>
      </c>
      <c r="H2407" s="1" t="s">
        <v>49</v>
      </c>
      <c r="I2407" s="1" t="s">
        <v>27</v>
      </c>
      <c r="J2407" s="9">
        <v>45002</v>
      </c>
      <c r="K2407" s="9"/>
      <c r="L2407" s="1" t="s">
        <v>28</v>
      </c>
      <c r="M2407" s="1">
        <v>1020</v>
      </c>
      <c r="N2407" s="1" t="s">
        <v>52</v>
      </c>
      <c r="O2407" s="1" t="s">
        <v>63</v>
      </c>
      <c r="P2407" s="1" t="s">
        <v>44</v>
      </c>
      <c r="Q2407" s="1">
        <v>4</v>
      </c>
      <c r="R2407" s="1" t="s">
        <v>32</v>
      </c>
      <c r="S2407" s="1">
        <v>3</v>
      </c>
      <c r="T2407" s="10">
        <v>132000</v>
      </c>
      <c r="U2407" t="str">
        <f t="shared" si="259"/>
        <v>Reviewed</v>
      </c>
      <c r="V2407" t="str">
        <f t="shared" si="260"/>
        <v>exceeds</v>
      </c>
      <c r="W2407">
        <f t="shared" si="261"/>
        <v>0</v>
      </c>
      <c r="X2407" t="str">
        <f t="shared" si="262"/>
        <v>Active</v>
      </c>
      <c r="Y2407">
        <f t="shared" si="263"/>
        <v>2.7945205479452055</v>
      </c>
      <c r="Z2407" t="str">
        <f t="shared" si="264"/>
        <v>2–3 Years</v>
      </c>
      <c r="AA2407" t="str">
        <f t="shared" si="265"/>
        <v>130K+</v>
      </c>
    </row>
    <row r="2408" spans="1:27" ht="19.95" customHeight="1" x14ac:dyDescent="0.3">
      <c r="A2408" s="4" t="s">
        <v>2535</v>
      </c>
      <c r="B2408" s="5">
        <v>45218</v>
      </c>
      <c r="C2408" s="6" t="s">
        <v>66</v>
      </c>
      <c r="D2408" s="6" t="s">
        <v>56</v>
      </c>
      <c r="E2408" s="6" t="s">
        <v>67</v>
      </c>
      <c r="F2408" s="6" t="s">
        <v>35</v>
      </c>
      <c r="G2408" s="6" t="s">
        <v>36</v>
      </c>
      <c r="H2408" s="6" t="s">
        <v>26</v>
      </c>
      <c r="I2408" s="6" t="s">
        <v>50</v>
      </c>
      <c r="J2408" s="5">
        <v>45218</v>
      </c>
      <c r="K2408" s="5">
        <v>45605</v>
      </c>
      <c r="L2408" s="6" t="s">
        <v>84</v>
      </c>
      <c r="M2408" s="6">
        <v>387</v>
      </c>
      <c r="N2408" s="6" t="s">
        <v>29</v>
      </c>
      <c r="O2408" s="6" t="s">
        <v>63</v>
      </c>
      <c r="P2408" s="6" t="s">
        <v>64</v>
      </c>
      <c r="Q2408" s="6">
        <v>4</v>
      </c>
      <c r="R2408" s="6" t="s">
        <v>32</v>
      </c>
      <c r="S2408" s="6">
        <v>1</v>
      </c>
      <c r="T2408" s="7">
        <v>104000</v>
      </c>
      <c r="U2408" t="str">
        <f t="shared" si="259"/>
        <v>Reviewed</v>
      </c>
      <c r="V2408" t="str">
        <f t="shared" si="260"/>
        <v>exceeds</v>
      </c>
      <c r="W2408">
        <f t="shared" si="261"/>
        <v>1</v>
      </c>
      <c r="X2408" t="str">
        <f t="shared" si="262"/>
        <v>Attrited</v>
      </c>
      <c r="Y2408">
        <f t="shared" si="263"/>
        <v>1.0602739726027397</v>
      </c>
      <c r="Z2408" t="str">
        <f t="shared" si="264"/>
        <v>1–2 Years</v>
      </c>
      <c r="AA2408" t="str">
        <f t="shared" si="265"/>
        <v>100K–129K</v>
      </c>
    </row>
    <row r="2409" spans="1:27" ht="19.95" customHeight="1" x14ac:dyDescent="0.3">
      <c r="A2409" s="8" t="s">
        <v>2536</v>
      </c>
      <c r="B2409" s="9">
        <v>45120</v>
      </c>
      <c r="C2409" s="1" t="s">
        <v>71</v>
      </c>
      <c r="D2409" s="1" t="s">
        <v>72</v>
      </c>
      <c r="E2409" s="1" t="s">
        <v>23</v>
      </c>
      <c r="F2409" s="1" t="s">
        <v>150</v>
      </c>
      <c r="G2409" s="1" t="s">
        <v>74</v>
      </c>
      <c r="H2409" s="1" t="s">
        <v>26</v>
      </c>
      <c r="I2409" s="1" t="s">
        <v>27</v>
      </c>
      <c r="J2409" s="9">
        <v>45120</v>
      </c>
      <c r="K2409" s="9"/>
      <c r="L2409" s="1" t="s">
        <v>28</v>
      </c>
      <c r="M2409" s="1">
        <v>902</v>
      </c>
      <c r="N2409" s="1" t="s">
        <v>140</v>
      </c>
      <c r="O2409" s="1" t="s">
        <v>63</v>
      </c>
      <c r="P2409" s="1" t="s">
        <v>31</v>
      </c>
      <c r="Q2409" s="1">
        <v>3</v>
      </c>
      <c r="R2409" s="1" t="s">
        <v>37</v>
      </c>
      <c r="S2409" s="1">
        <v>2</v>
      </c>
      <c r="T2409" s="10">
        <v>94500</v>
      </c>
      <c r="U2409" t="str">
        <f t="shared" si="259"/>
        <v>Reviewed</v>
      </c>
      <c r="V2409" t="str">
        <f t="shared" si="260"/>
        <v>meets</v>
      </c>
      <c r="W2409">
        <f t="shared" si="261"/>
        <v>0</v>
      </c>
      <c r="X2409" t="str">
        <f t="shared" si="262"/>
        <v>Active</v>
      </c>
      <c r="Y2409">
        <f t="shared" si="263"/>
        <v>2.4712328767123286</v>
      </c>
      <c r="Z2409" t="str">
        <f t="shared" si="264"/>
        <v>2–3 Years</v>
      </c>
      <c r="AA2409" t="str">
        <f t="shared" si="265"/>
        <v>70K–99K</v>
      </c>
    </row>
    <row r="2410" spans="1:27" ht="19.95" customHeight="1" x14ac:dyDescent="0.3">
      <c r="A2410" s="4" t="s">
        <v>2537</v>
      </c>
      <c r="B2410" s="5">
        <v>45204</v>
      </c>
      <c r="C2410" s="6" t="s">
        <v>77</v>
      </c>
      <c r="D2410" s="6" t="s">
        <v>72</v>
      </c>
      <c r="E2410" s="6" t="s">
        <v>40</v>
      </c>
      <c r="F2410" s="6" t="s">
        <v>112</v>
      </c>
      <c r="G2410" s="6" t="s">
        <v>79</v>
      </c>
      <c r="H2410" s="6" t="s">
        <v>43</v>
      </c>
      <c r="I2410" s="6" t="s">
        <v>27</v>
      </c>
      <c r="J2410" s="5">
        <v>45204</v>
      </c>
      <c r="K2410" s="5"/>
      <c r="L2410" s="6" t="s">
        <v>28</v>
      </c>
      <c r="M2410" s="6">
        <v>818</v>
      </c>
      <c r="N2410" s="6" t="s">
        <v>122</v>
      </c>
      <c r="O2410" s="6" t="s">
        <v>30</v>
      </c>
      <c r="P2410" s="6" t="s">
        <v>107</v>
      </c>
      <c r="Q2410" s="6">
        <v>4</v>
      </c>
      <c r="R2410" s="6" t="s">
        <v>32</v>
      </c>
      <c r="S2410" s="6">
        <v>2</v>
      </c>
      <c r="T2410" s="7">
        <v>73500</v>
      </c>
      <c r="U2410" t="str">
        <f t="shared" si="259"/>
        <v>Reviewed</v>
      </c>
      <c r="V2410" t="str">
        <f t="shared" si="260"/>
        <v>exceeds</v>
      </c>
      <c r="W2410">
        <f t="shared" si="261"/>
        <v>0</v>
      </c>
      <c r="X2410" t="str">
        <f t="shared" si="262"/>
        <v>Active</v>
      </c>
      <c r="Y2410">
        <f t="shared" si="263"/>
        <v>2.2410958904109588</v>
      </c>
      <c r="Z2410" t="str">
        <f t="shared" si="264"/>
        <v>2–3 Years</v>
      </c>
      <c r="AA2410" t="str">
        <f t="shared" si="265"/>
        <v>70K–99K</v>
      </c>
    </row>
    <row r="2411" spans="1:27" ht="19.95" customHeight="1" x14ac:dyDescent="0.3">
      <c r="A2411" s="8" t="s">
        <v>2538</v>
      </c>
      <c r="B2411" s="9">
        <v>45658</v>
      </c>
      <c r="C2411" s="1" t="s">
        <v>81</v>
      </c>
      <c r="D2411" s="1" t="s">
        <v>72</v>
      </c>
      <c r="E2411" s="1" t="s">
        <v>23</v>
      </c>
      <c r="F2411" s="1" t="s">
        <v>82</v>
      </c>
      <c r="G2411" s="1" t="s">
        <v>83</v>
      </c>
      <c r="H2411" s="1" t="s">
        <v>26</v>
      </c>
      <c r="I2411" s="1" t="s">
        <v>50</v>
      </c>
      <c r="J2411" s="9">
        <v>45658</v>
      </c>
      <c r="K2411" s="9">
        <v>46010</v>
      </c>
      <c r="L2411" s="1" t="s">
        <v>51</v>
      </c>
      <c r="M2411" s="1">
        <v>352</v>
      </c>
      <c r="N2411" s="1" t="s">
        <v>29</v>
      </c>
      <c r="O2411" s="1" t="s">
        <v>63</v>
      </c>
      <c r="P2411" s="1" t="s">
        <v>31</v>
      </c>
      <c r="Q2411" s="1">
        <v>2</v>
      </c>
      <c r="R2411" s="1" t="s">
        <v>53</v>
      </c>
      <c r="S2411" s="1">
        <v>1</v>
      </c>
      <c r="T2411" s="10">
        <v>85000</v>
      </c>
      <c r="U2411" t="str">
        <f t="shared" si="259"/>
        <v>Reviewed</v>
      </c>
      <c r="V2411" t="str">
        <f t="shared" si="260"/>
        <v>needs_support</v>
      </c>
      <c r="W2411">
        <f t="shared" si="261"/>
        <v>1</v>
      </c>
      <c r="X2411" t="str">
        <f t="shared" si="262"/>
        <v>Attrited</v>
      </c>
      <c r="Y2411">
        <f t="shared" si="263"/>
        <v>0.96438356164383565</v>
      </c>
      <c r="Z2411" t="str">
        <f t="shared" si="264"/>
        <v>&lt;1 Year</v>
      </c>
      <c r="AA2411" t="str">
        <f t="shared" si="265"/>
        <v>70K–99K</v>
      </c>
    </row>
    <row r="2412" spans="1:27" ht="19.95" customHeight="1" x14ac:dyDescent="0.3">
      <c r="A2412" s="4" t="s">
        <v>2539</v>
      </c>
      <c r="B2412" s="5">
        <v>45352</v>
      </c>
      <c r="C2412" s="6" t="s">
        <v>86</v>
      </c>
      <c r="D2412" s="6" t="s">
        <v>87</v>
      </c>
      <c r="E2412" s="6" t="s">
        <v>67</v>
      </c>
      <c r="F2412" s="6" t="s">
        <v>135</v>
      </c>
      <c r="G2412" s="6" t="s">
        <v>89</v>
      </c>
      <c r="H2412" s="6" t="s">
        <v>43</v>
      </c>
      <c r="I2412" s="6" t="s">
        <v>50</v>
      </c>
      <c r="J2412" s="5">
        <v>45352</v>
      </c>
      <c r="K2412" s="5">
        <v>45655</v>
      </c>
      <c r="L2412" s="6" t="s">
        <v>51</v>
      </c>
      <c r="M2412" s="6">
        <v>303</v>
      </c>
      <c r="N2412" s="6" t="s">
        <v>122</v>
      </c>
      <c r="O2412" s="6" t="s">
        <v>43</v>
      </c>
      <c r="P2412" s="6" t="s">
        <v>107</v>
      </c>
      <c r="Q2412" s="6">
        <v>3</v>
      </c>
      <c r="R2412" s="6" t="s">
        <v>37</v>
      </c>
      <c r="S2412" s="6">
        <v>1</v>
      </c>
      <c r="T2412" s="7">
        <v>76000</v>
      </c>
      <c r="U2412" t="str">
        <f t="shared" si="259"/>
        <v>Reviewed</v>
      </c>
      <c r="V2412" t="str">
        <f t="shared" si="260"/>
        <v>meets</v>
      </c>
      <c r="W2412">
        <f t="shared" si="261"/>
        <v>1</v>
      </c>
      <c r="X2412" t="str">
        <f t="shared" si="262"/>
        <v>Attrited</v>
      </c>
      <c r="Y2412">
        <f t="shared" si="263"/>
        <v>0.83013698630136989</v>
      </c>
      <c r="Z2412" t="str">
        <f t="shared" si="264"/>
        <v>&lt;1 Year</v>
      </c>
      <c r="AA2412" t="str">
        <f t="shared" si="265"/>
        <v>70K–99K</v>
      </c>
    </row>
    <row r="2413" spans="1:27" ht="19.95" customHeight="1" x14ac:dyDescent="0.3">
      <c r="A2413" s="8" t="s">
        <v>2540</v>
      </c>
      <c r="B2413" s="9">
        <v>44958</v>
      </c>
      <c r="C2413" s="1" t="s">
        <v>91</v>
      </c>
      <c r="D2413" s="1" t="s">
        <v>87</v>
      </c>
      <c r="E2413" s="1" t="s">
        <v>92</v>
      </c>
      <c r="F2413" s="1" t="s">
        <v>114</v>
      </c>
      <c r="G2413" s="1" t="s">
        <v>94</v>
      </c>
      <c r="H2413" s="1" t="s">
        <v>43</v>
      </c>
      <c r="I2413" s="1" t="s">
        <v>27</v>
      </c>
      <c r="J2413" s="9">
        <v>44958</v>
      </c>
      <c r="K2413" s="9"/>
      <c r="L2413" s="1" t="s">
        <v>28</v>
      </c>
      <c r="M2413" s="1">
        <v>1064</v>
      </c>
      <c r="N2413" s="1" t="s">
        <v>29</v>
      </c>
      <c r="O2413" s="1" t="s">
        <v>170</v>
      </c>
      <c r="P2413" s="1" t="s">
        <v>133</v>
      </c>
      <c r="Q2413" s="1">
        <v>4</v>
      </c>
      <c r="R2413" s="1" t="s">
        <v>32</v>
      </c>
      <c r="S2413" s="1">
        <v>3</v>
      </c>
      <c r="T2413" s="10">
        <v>77000</v>
      </c>
      <c r="U2413" t="str">
        <f t="shared" si="259"/>
        <v>Reviewed</v>
      </c>
      <c r="V2413" t="str">
        <f t="shared" si="260"/>
        <v>exceeds</v>
      </c>
      <c r="W2413">
        <f t="shared" si="261"/>
        <v>0</v>
      </c>
      <c r="X2413" t="str">
        <f t="shared" si="262"/>
        <v>Active</v>
      </c>
      <c r="Y2413">
        <f t="shared" si="263"/>
        <v>2.9150684931506849</v>
      </c>
      <c r="Z2413" t="str">
        <f t="shared" si="264"/>
        <v>2–3 Years</v>
      </c>
      <c r="AA2413" t="str">
        <f t="shared" si="265"/>
        <v>70K–99K</v>
      </c>
    </row>
    <row r="2414" spans="1:27" ht="19.95" customHeight="1" x14ac:dyDescent="0.3">
      <c r="A2414" s="4" t="s">
        <v>2541</v>
      </c>
      <c r="B2414" s="5">
        <v>45490</v>
      </c>
      <c r="C2414" s="6" t="s">
        <v>21</v>
      </c>
      <c r="D2414" s="6" t="s">
        <v>22</v>
      </c>
      <c r="E2414" s="6" t="s">
        <v>23</v>
      </c>
      <c r="F2414" s="6" t="s">
        <v>121</v>
      </c>
      <c r="G2414" s="6" t="s">
        <v>25</v>
      </c>
      <c r="H2414" s="6" t="s">
        <v>49</v>
      </c>
      <c r="I2414" s="6" t="s">
        <v>27</v>
      </c>
      <c r="J2414" s="5">
        <v>45490</v>
      </c>
      <c r="K2414" s="5"/>
      <c r="L2414" s="6" t="s">
        <v>28</v>
      </c>
      <c r="M2414" s="6">
        <v>532</v>
      </c>
      <c r="N2414" s="6" t="s">
        <v>29</v>
      </c>
      <c r="O2414" s="6" t="s">
        <v>63</v>
      </c>
      <c r="P2414" s="6" t="s">
        <v>31</v>
      </c>
      <c r="Q2414" s="6">
        <v>3</v>
      </c>
      <c r="R2414" s="6" t="s">
        <v>37</v>
      </c>
      <c r="S2414" s="6">
        <v>1</v>
      </c>
      <c r="T2414" s="7">
        <v>136500</v>
      </c>
      <c r="U2414" t="str">
        <f t="shared" si="259"/>
        <v>Reviewed</v>
      </c>
      <c r="V2414" t="str">
        <f t="shared" si="260"/>
        <v>meets</v>
      </c>
      <c r="W2414">
        <f t="shared" si="261"/>
        <v>0</v>
      </c>
      <c r="X2414" t="str">
        <f t="shared" si="262"/>
        <v>Active</v>
      </c>
      <c r="Y2414">
        <f t="shared" si="263"/>
        <v>1.4575342465753425</v>
      </c>
      <c r="Z2414" t="str">
        <f t="shared" si="264"/>
        <v>1–2 Years</v>
      </c>
      <c r="AA2414" t="str">
        <f t="shared" si="265"/>
        <v>130K+</v>
      </c>
    </row>
    <row r="2415" spans="1:27" ht="19.95" customHeight="1" x14ac:dyDescent="0.3">
      <c r="A2415" s="8" t="s">
        <v>2542</v>
      </c>
      <c r="B2415" s="9">
        <v>45237</v>
      </c>
      <c r="C2415" s="1" t="s">
        <v>34</v>
      </c>
      <c r="D2415" s="1" t="s">
        <v>22</v>
      </c>
      <c r="E2415" s="1" t="s">
        <v>23</v>
      </c>
      <c r="F2415" s="1" t="s">
        <v>35</v>
      </c>
      <c r="G2415" s="1" t="s">
        <v>36</v>
      </c>
      <c r="H2415" s="1" t="s">
        <v>26</v>
      </c>
      <c r="I2415" s="1" t="s">
        <v>27</v>
      </c>
      <c r="J2415" s="9">
        <v>45237</v>
      </c>
      <c r="K2415" s="9"/>
      <c r="L2415" s="1" t="s">
        <v>28</v>
      </c>
      <c r="M2415" s="1">
        <v>785</v>
      </c>
      <c r="N2415" s="1" t="s">
        <v>52</v>
      </c>
      <c r="O2415" s="1" t="s">
        <v>63</v>
      </c>
      <c r="P2415" s="1" t="s">
        <v>31</v>
      </c>
      <c r="Q2415" s="1">
        <v>2</v>
      </c>
      <c r="R2415" s="1" t="s">
        <v>53</v>
      </c>
      <c r="S2415" s="1">
        <v>2</v>
      </c>
      <c r="T2415" s="10">
        <v>80500</v>
      </c>
      <c r="U2415" t="str">
        <f t="shared" si="259"/>
        <v>Reviewed</v>
      </c>
      <c r="V2415" t="str">
        <f t="shared" si="260"/>
        <v>needs_support</v>
      </c>
      <c r="W2415">
        <f t="shared" si="261"/>
        <v>0</v>
      </c>
      <c r="X2415" t="str">
        <f t="shared" si="262"/>
        <v>Active</v>
      </c>
      <c r="Y2415">
        <f t="shared" si="263"/>
        <v>2.1506849315068495</v>
      </c>
      <c r="Z2415" t="str">
        <f t="shared" si="264"/>
        <v>2–3 Years</v>
      </c>
      <c r="AA2415" t="str">
        <f t="shared" si="265"/>
        <v>70K–99K</v>
      </c>
    </row>
    <row r="2416" spans="1:27" ht="19.95" customHeight="1" x14ac:dyDescent="0.3">
      <c r="A2416" s="4" t="s">
        <v>2543</v>
      </c>
      <c r="B2416" s="5">
        <v>45502</v>
      </c>
      <c r="C2416" s="6" t="s">
        <v>39</v>
      </c>
      <c r="D2416" s="6" t="s">
        <v>22</v>
      </c>
      <c r="E2416" s="6" t="s">
        <v>40</v>
      </c>
      <c r="F2416" s="6" t="s">
        <v>215</v>
      </c>
      <c r="G2416" s="6" t="s">
        <v>42</v>
      </c>
      <c r="H2416" s="6" t="s">
        <v>49</v>
      </c>
      <c r="I2416" s="6" t="s">
        <v>27</v>
      </c>
      <c r="J2416" s="5">
        <v>45502</v>
      </c>
      <c r="K2416" s="5"/>
      <c r="L2416" s="6" t="s">
        <v>28</v>
      </c>
      <c r="M2416" s="6">
        <v>520</v>
      </c>
      <c r="N2416" s="6" t="s">
        <v>52</v>
      </c>
      <c r="O2416" s="6" t="s">
        <v>63</v>
      </c>
      <c r="P2416" s="6" t="s">
        <v>64</v>
      </c>
      <c r="Q2416" s="6">
        <v>4</v>
      </c>
      <c r="R2416" s="6" t="s">
        <v>32</v>
      </c>
      <c r="S2416" s="6">
        <v>1</v>
      </c>
      <c r="T2416" s="7">
        <v>101000</v>
      </c>
      <c r="U2416" t="str">
        <f t="shared" si="259"/>
        <v>Reviewed</v>
      </c>
      <c r="V2416" t="str">
        <f t="shared" si="260"/>
        <v>exceeds</v>
      </c>
      <c r="W2416">
        <f t="shared" si="261"/>
        <v>0</v>
      </c>
      <c r="X2416" t="str">
        <f t="shared" si="262"/>
        <v>Active</v>
      </c>
      <c r="Y2416">
        <f t="shared" si="263"/>
        <v>1.4246575342465753</v>
      </c>
      <c r="Z2416" t="str">
        <f t="shared" si="264"/>
        <v>1–2 Years</v>
      </c>
      <c r="AA2416" t="str">
        <f t="shared" si="265"/>
        <v>100K–129K</v>
      </c>
    </row>
    <row r="2417" spans="1:27" ht="19.95" customHeight="1" x14ac:dyDescent="0.3">
      <c r="A2417" s="8" t="s">
        <v>2544</v>
      </c>
      <c r="B2417" s="9">
        <v>45469</v>
      </c>
      <c r="C2417" s="1" t="s">
        <v>46</v>
      </c>
      <c r="D2417" s="1" t="s">
        <v>22</v>
      </c>
      <c r="E2417" s="1" t="s">
        <v>40</v>
      </c>
      <c r="F2417" s="1" t="s">
        <v>101</v>
      </c>
      <c r="G2417" s="1" t="s">
        <v>48</v>
      </c>
      <c r="H2417" s="1" t="s">
        <v>26</v>
      </c>
      <c r="I2417" s="1" t="s">
        <v>27</v>
      </c>
      <c r="J2417" s="9">
        <v>45469</v>
      </c>
      <c r="K2417" s="9"/>
      <c r="L2417" s="1" t="s">
        <v>28</v>
      </c>
      <c r="M2417" s="1">
        <v>553</v>
      </c>
      <c r="N2417" s="1" t="s">
        <v>122</v>
      </c>
      <c r="O2417" s="1" t="s">
        <v>63</v>
      </c>
      <c r="P2417" s="1" t="s">
        <v>133</v>
      </c>
      <c r="Q2417" s="1">
        <v>3</v>
      </c>
      <c r="R2417" s="1" t="s">
        <v>37</v>
      </c>
      <c r="S2417" s="1">
        <v>2</v>
      </c>
      <c r="T2417" s="10">
        <v>83500</v>
      </c>
      <c r="U2417" t="str">
        <f t="shared" si="259"/>
        <v>Reviewed</v>
      </c>
      <c r="V2417" t="str">
        <f t="shared" si="260"/>
        <v>meets</v>
      </c>
      <c r="W2417">
        <f t="shared" si="261"/>
        <v>0</v>
      </c>
      <c r="X2417" t="str">
        <f t="shared" si="262"/>
        <v>Active</v>
      </c>
      <c r="Y2417">
        <f t="shared" si="263"/>
        <v>1.515068493150685</v>
      </c>
      <c r="Z2417" t="str">
        <f t="shared" si="264"/>
        <v>1–2 Years</v>
      </c>
      <c r="AA2417" t="str">
        <f t="shared" si="265"/>
        <v>70K–99K</v>
      </c>
    </row>
    <row r="2418" spans="1:27" ht="19.95" customHeight="1" x14ac:dyDescent="0.3">
      <c r="A2418" s="4" t="s">
        <v>2545</v>
      </c>
      <c r="B2418" s="5">
        <v>45912</v>
      </c>
      <c r="C2418" s="6" t="s">
        <v>55</v>
      </c>
      <c r="D2418" s="6" t="s">
        <v>56</v>
      </c>
      <c r="E2418" s="6" t="s">
        <v>23</v>
      </c>
      <c r="F2418" s="6" t="s">
        <v>57</v>
      </c>
      <c r="G2418" s="6" t="s">
        <v>58</v>
      </c>
      <c r="H2418" s="6" t="s">
        <v>43</v>
      </c>
      <c r="I2418" s="6" t="s">
        <v>27</v>
      </c>
      <c r="J2418" s="5">
        <v>45912</v>
      </c>
      <c r="K2418" s="5"/>
      <c r="L2418" s="6" t="s">
        <v>28</v>
      </c>
      <c r="M2418" s="6">
        <v>110</v>
      </c>
      <c r="N2418" s="6" t="s">
        <v>29</v>
      </c>
      <c r="O2418" s="6" t="s">
        <v>63</v>
      </c>
      <c r="P2418" s="6" t="s">
        <v>31</v>
      </c>
      <c r="Q2418" s="6" t="s">
        <v>95</v>
      </c>
      <c r="R2418" s="6" t="s">
        <v>28</v>
      </c>
      <c r="S2418" s="6">
        <v>0</v>
      </c>
      <c r="T2418" s="7">
        <v>58000</v>
      </c>
      <c r="U2418" t="str">
        <f t="shared" si="259"/>
        <v>Not Reviewed</v>
      </c>
      <c r="V2418" t="str">
        <f t="shared" si="260"/>
        <v>Not Reviewed</v>
      </c>
      <c r="W2418">
        <f t="shared" si="261"/>
        <v>0</v>
      </c>
      <c r="X2418" t="str">
        <f t="shared" si="262"/>
        <v>Active</v>
      </c>
      <c r="Y2418">
        <f t="shared" si="263"/>
        <v>0.30136986301369861</v>
      </c>
      <c r="Z2418" t="str">
        <f t="shared" si="264"/>
        <v>&lt;1 Year</v>
      </c>
      <c r="AA2418" t="str">
        <f t="shared" si="265"/>
        <v>&lt;70K</v>
      </c>
    </row>
    <row r="2419" spans="1:27" ht="19.95" customHeight="1" x14ac:dyDescent="0.3">
      <c r="A2419" s="8" t="s">
        <v>2546</v>
      </c>
      <c r="B2419" s="9">
        <v>45549</v>
      </c>
      <c r="C2419" s="1" t="s">
        <v>60</v>
      </c>
      <c r="D2419" s="1" t="s">
        <v>56</v>
      </c>
      <c r="E2419" s="1" t="s">
        <v>40</v>
      </c>
      <c r="F2419" s="1" t="s">
        <v>104</v>
      </c>
      <c r="G2419" s="1" t="s">
        <v>62</v>
      </c>
      <c r="H2419" s="1" t="s">
        <v>43</v>
      </c>
      <c r="I2419" s="1" t="s">
        <v>27</v>
      </c>
      <c r="J2419" s="9">
        <v>45549</v>
      </c>
      <c r="K2419" s="9"/>
      <c r="L2419" s="1" t="s">
        <v>28</v>
      </c>
      <c r="M2419" s="1">
        <v>473</v>
      </c>
      <c r="N2419" s="1" t="s">
        <v>122</v>
      </c>
      <c r="O2419" s="1" t="s">
        <v>105</v>
      </c>
      <c r="P2419" s="1" t="s">
        <v>107</v>
      </c>
      <c r="Q2419" s="1">
        <v>3</v>
      </c>
      <c r="R2419" s="1" t="s">
        <v>37</v>
      </c>
      <c r="S2419" s="1">
        <v>1</v>
      </c>
      <c r="T2419" s="10">
        <v>72500</v>
      </c>
      <c r="U2419" t="str">
        <f t="shared" si="259"/>
        <v>Reviewed</v>
      </c>
      <c r="V2419" t="str">
        <f t="shared" si="260"/>
        <v>meets</v>
      </c>
      <c r="W2419">
        <f t="shared" si="261"/>
        <v>0</v>
      </c>
      <c r="X2419" t="str">
        <f t="shared" si="262"/>
        <v>Active</v>
      </c>
      <c r="Y2419">
        <f t="shared" si="263"/>
        <v>1.295890410958904</v>
      </c>
      <c r="Z2419" t="str">
        <f t="shared" si="264"/>
        <v>1–2 Years</v>
      </c>
      <c r="AA2419" t="str">
        <f t="shared" si="265"/>
        <v>70K–99K</v>
      </c>
    </row>
    <row r="2420" spans="1:27" ht="19.95" customHeight="1" x14ac:dyDescent="0.3">
      <c r="A2420" s="4" t="s">
        <v>2547</v>
      </c>
      <c r="B2420" s="5">
        <v>45631</v>
      </c>
      <c r="C2420" s="6" t="s">
        <v>66</v>
      </c>
      <c r="D2420" s="6" t="s">
        <v>56</v>
      </c>
      <c r="E2420" s="6" t="s">
        <v>67</v>
      </c>
      <c r="F2420" s="6" t="s">
        <v>68</v>
      </c>
      <c r="G2420" s="6" t="s">
        <v>69</v>
      </c>
      <c r="H2420" s="6" t="s">
        <v>26</v>
      </c>
      <c r="I2420" s="6" t="s">
        <v>27</v>
      </c>
      <c r="J2420" s="5">
        <v>45631</v>
      </c>
      <c r="K2420" s="5"/>
      <c r="L2420" s="6" t="s">
        <v>28</v>
      </c>
      <c r="M2420" s="6">
        <v>391</v>
      </c>
      <c r="N2420" s="6" t="s">
        <v>52</v>
      </c>
      <c r="O2420" s="6" t="s">
        <v>63</v>
      </c>
      <c r="P2420" s="6" t="s">
        <v>31</v>
      </c>
      <c r="Q2420" s="6">
        <v>4</v>
      </c>
      <c r="R2420" s="6" t="s">
        <v>32</v>
      </c>
      <c r="S2420" s="6">
        <v>1</v>
      </c>
      <c r="T2420" s="7">
        <v>93000</v>
      </c>
      <c r="U2420" t="str">
        <f t="shared" si="259"/>
        <v>Reviewed</v>
      </c>
      <c r="V2420" t="str">
        <f t="shared" si="260"/>
        <v>exceeds</v>
      </c>
      <c r="W2420">
        <f t="shared" si="261"/>
        <v>0</v>
      </c>
      <c r="X2420" t="str">
        <f t="shared" si="262"/>
        <v>Active</v>
      </c>
      <c r="Y2420">
        <f t="shared" si="263"/>
        <v>1.0712328767123287</v>
      </c>
      <c r="Z2420" t="str">
        <f t="shared" si="264"/>
        <v>1–2 Years</v>
      </c>
      <c r="AA2420" t="str">
        <f t="shared" si="265"/>
        <v>70K–99K</v>
      </c>
    </row>
    <row r="2421" spans="1:27" ht="19.95" customHeight="1" x14ac:dyDescent="0.3">
      <c r="A2421" s="8" t="s">
        <v>2548</v>
      </c>
      <c r="B2421" s="9">
        <v>45555</v>
      </c>
      <c r="C2421" s="1" t="s">
        <v>71</v>
      </c>
      <c r="D2421" s="1" t="s">
        <v>72</v>
      </c>
      <c r="E2421" s="1" t="s">
        <v>23</v>
      </c>
      <c r="F2421" s="1" t="s">
        <v>73</v>
      </c>
      <c r="G2421" s="1" t="s">
        <v>74</v>
      </c>
      <c r="H2421" s="1" t="s">
        <v>49</v>
      </c>
      <c r="I2421" s="1" t="s">
        <v>27</v>
      </c>
      <c r="J2421" s="9">
        <v>45555</v>
      </c>
      <c r="K2421" s="9"/>
      <c r="L2421" s="1" t="s">
        <v>28</v>
      </c>
      <c r="M2421" s="1">
        <v>467</v>
      </c>
      <c r="N2421" s="1" t="s">
        <v>122</v>
      </c>
      <c r="O2421" s="1" t="s">
        <v>30</v>
      </c>
      <c r="P2421" s="1" t="s">
        <v>133</v>
      </c>
      <c r="Q2421" s="1">
        <v>1</v>
      </c>
      <c r="R2421" s="1" t="s">
        <v>53</v>
      </c>
      <c r="S2421" s="1">
        <v>1</v>
      </c>
      <c r="T2421" s="10">
        <v>136000</v>
      </c>
      <c r="U2421" t="str">
        <f t="shared" si="259"/>
        <v>Reviewed</v>
      </c>
      <c r="V2421" t="str">
        <f t="shared" si="260"/>
        <v>needs_support</v>
      </c>
      <c r="W2421">
        <f t="shared" si="261"/>
        <v>0</v>
      </c>
      <c r="X2421" t="str">
        <f t="shared" si="262"/>
        <v>Active</v>
      </c>
      <c r="Y2421">
        <f t="shared" si="263"/>
        <v>1.2794520547945205</v>
      </c>
      <c r="Z2421" t="str">
        <f t="shared" si="264"/>
        <v>1–2 Years</v>
      </c>
      <c r="AA2421" t="str">
        <f t="shared" si="265"/>
        <v>130K+</v>
      </c>
    </row>
    <row r="2422" spans="1:27" ht="19.95" customHeight="1" x14ac:dyDescent="0.3">
      <c r="A2422" s="4" t="s">
        <v>2549</v>
      </c>
      <c r="B2422" s="5">
        <v>45739</v>
      </c>
      <c r="C2422" s="6" t="s">
        <v>77</v>
      </c>
      <c r="D2422" s="6" t="s">
        <v>72</v>
      </c>
      <c r="E2422" s="6" t="s">
        <v>40</v>
      </c>
      <c r="F2422" s="6" t="s">
        <v>131</v>
      </c>
      <c r="G2422" s="6" t="s">
        <v>79</v>
      </c>
      <c r="H2422" s="6" t="s">
        <v>26</v>
      </c>
      <c r="I2422" s="6" t="s">
        <v>27</v>
      </c>
      <c r="J2422" s="5">
        <v>45739</v>
      </c>
      <c r="K2422" s="5"/>
      <c r="L2422" s="6" t="s">
        <v>28</v>
      </c>
      <c r="M2422" s="6">
        <v>283</v>
      </c>
      <c r="N2422" s="6" t="s">
        <v>29</v>
      </c>
      <c r="O2422" s="6" t="s">
        <v>63</v>
      </c>
      <c r="P2422" s="6" t="s">
        <v>107</v>
      </c>
      <c r="Q2422" s="6">
        <v>2</v>
      </c>
      <c r="R2422" s="6" t="s">
        <v>53</v>
      </c>
      <c r="S2422" s="6">
        <v>1</v>
      </c>
      <c r="T2422" s="7">
        <v>77000</v>
      </c>
      <c r="U2422" t="str">
        <f t="shared" si="259"/>
        <v>Reviewed</v>
      </c>
      <c r="V2422" t="str">
        <f t="shared" si="260"/>
        <v>needs_support</v>
      </c>
      <c r="W2422">
        <f t="shared" si="261"/>
        <v>0</v>
      </c>
      <c r="X2422" t="str">
        <f t="shared" si="262"/>
        <v>Active</v>
      </c>
      <c r="Y2422">
        <f t="shared" si="263"/>
        <v>0.77534246575342469</v>
      </c>
      <c r="Z2422" t="str">
        <f t="shared" si="264"/>
        <v>&lt;1 Year</v>
      </c>
      <c r="AA2422" t="str">
        <f t="shared" si="265"/>
        <v>70K–99K</v>
      </c>
    </row>
    <row r="2423" spans="1:27" ht="19.95" customHeight="1" x14ac:dyDescent="0.3">
      <c r="A2423" s="8" t="s">
        <v>2550</v>
      </c>
      <c r="B2423" s="9">
        <v>45136</v>
      </c>
      <c r="C2423" s="1" t="s">
        <v>81</v>
      </c>
      <c r="D2423" s="1" t="s">
        <v>72</v>
      </c>
      <c r="E2423" s="1" t="s">
        <v>23</v>
      </c>
      <c r="F2423" s="1" t="s">
        <v>82</v>
      </c>
      <c r="G2423" s="1" t="s">
        <v>83</v>
      </c>
      <c r="H2423" s="1" t="s">
        <v>26</v>
      </c>
      <c r="I2423" s="1" t="s">
        <v>27</v>
      </c>
      <c r="J2423" s="9">
        <v>45136</v>
      </c>
      <c r="K2423" s="9"/>
      <c r="L2423" s="1" t="s">
        <v>28</v>
      </c>
      <c r="M2423" s="1">
        <v>886</v>
      </c>
      <c r="N2423" s="1" t="s">
        <v>52</v>
      </c>
      <c r="O2423" s="1" t="s">
        <v>30</v>
      </c>
      <c r="P2423" s="1" t="s">
        <v>64</v>
      </c>
      <c r="Q2423" s="1">
        <v>3</v>
      </c>
      <c r="R2423" s="1" t="s">
        <v>37</v>
      </c>
      <c r="S2423" s="1">
        <v>2</v>
      </c>
      <c r="T2423" s="10">
        <v>102000</v>
      </c>
      <c r="U2423" t="str">
        <f t="shared" si="259"/>
        <v>Reviewed</v>
      </c>
      <c r="V2423" t="str">
        <f t="shared" si="260"/>
        <v>meets</v>
      </c>
      <c r="W2423">
        <f t="shared" si="261"/>
        <v>0</v>
      </c>
      <c r="X2423" t="str">
        <f t="shared" si="262"/>
        <v>Active</v>
      </c>
      <c r="Y2423">
        <f t="shared" si="263"/>
        <v>2.4273972602739726</v>
      </c>
      <c r="Z2423" t="str">
        <f t="shared" si="264"/>
        <v>2–3 Years</v>
      </c>
      <c r="AA2423" t="str">
        <f t="shared" si="265"/>
        <v>100K–129K</v>
      </c>
    </row>
    <row r="2424" spans="1:27" ht="19.95" customHeight="1" x14ac:dyDescent="0.3">
      <c r="A2424" s="4" t="s">
        <v>2551</v>
      </c>
      <c r="B2424" s="5">
        <v>45082</v>
      </c>
      <c r="C2424" s="6" t="s">
        <v>86</v>
      </c>
      <c r="D2424" s="6" t="s">
        <v>87</v>
      </c>
      <c r="E2424" s="6" t="s">
        <v>67</v>
      </c>
      <c r="F2424" s="6" t="s">
        <v>88</v>
      </c>
      <c r="G2424" s="6" t="s">
        <v>89</v>
      </c>
      <c r="H2424" s="6" t="s">
        <v>49</v>
      </c>
      <c r="I2424" s="6" t="s">
        <v>27</v>
      </c>
      <c r="J2424" s="5">
        <v>45082</v>
      </c>
      <c r="K2424" s="5"/>
      <c r="L2424" s="6" t="s">
        <v>28</v>
      </c>
      <c r="M2424" s="6">
        <v>940</v>
      </c>
      <c r="N2424" s="6" t="s">
        <v>75</v>
      </c>
      <c r="O2424" s="6" t="s">
        <v>63</v>
      </c>
      <c r="P2424" s="6" t="s">
        <v>107</v>
      </c>
      <c r="Q2424" s="6">
        <v>4</v>
      </c>
      <c r="R2424" s="6" t="s">
        <v>32</v>
      </c>
      <c r="S2424" s="6">
        <v>3</v>
      </c>
      <c r="T2424" s="7">
        <v>142000</v>
      </c>
      <c r="U2424" t="str">
        <f t="shared" si="259"/>
        <v>Reviewed</v>
      </c>
      <c r="V2424" t="str">
        <f t="shared" si="260"/>
        <v>exceeds</v>
      </c>
      <c r="W2424">
        <f t="shared" si="261"/>
        <v>0</v>
      </c>
      <c r="X2424" t="str">
        <f t="shared" si="262"/>
        <v>Active</v>
      </c>
      <c r="Y2424">
        <f t="shared" si="263"/>
        <v>2.5753424657534247</v>
      </c>
      <c r="Z2424" t="str">
        <f t="shared" si="264"/>
        <v>2–3 Years</v>
      </c>
      <c r="AA2424" t="str">
        <f t="shared" si="265"/>
        <v>130K+</v>
      </c>
    </row>
    <row r="2425" spans="1:27" ht="19.95" customHeight="1" x14ac:dyDescent="0.3">
      <c r="A2425" s="8" t="s">
        <v>2552</v>
      </c>
      <c r="B2425" s="9">
        <v>45542</v>
      </c>
      <c r="C2425" s="1" t="s">
        <v>91</v>
      </c>
      <c r="D2425" s="1" t="s">
        <v>87</v>
      </c>
      <c r="E2425" s="1" t="s">
        <v>92</v>
      </c>
      <c r="F2425" s="1" t="s">
        <v>114</v>
      </c>
      <c r="G2425" s="1" t="s">
        <v>94</v>
      </c>
      <c r="H2425" s="1" t="s">
        <v>43</v>
      </c>
      <c r="I2425" s="1" t="s">
        <v>27</v>
      </c>
      <c r="J2425" s="9">
        <v>45542</v>
      </c>
      <c r="K2425" s="9"/>
      <c r="L2425" s="1" t="s">
        <v>28</v>
      </c>
      <c r="M2425" s="1">
        <v>480</v>
      </c>
      <c r="N2425" s="1" t="s">
        <v>122</v>
      </c>
      <c r="O2425" s="1" t="s">
        <v>63</v>
      </c>
      <c r="P2425" s="1" t="s">
        <v>64</v>
      </c>
      <c r="Q2425" s="1">
        <v>5</v>
      </c>
      <c r="R2425" s="1" t="s">
        <v>119</v>
      </c>
      <c r="S2425" s="1">
        <v>1</v>
      </c>
      <c r="T2425" s="10">
        <v>58500</v>
      </c>
      <c r="U2425" t="str">
        <f t="shared" si="259"/>
        <v>Reviewed</v>
      </c>
      <c r="V2425" t="str">
        <f t="shared" si="260"/>
        <v>outstanding</v>
      </c>
      <c r="W2425">
        <f t="shared" si="261"/>
        <v>0</v>
      </c>
      <c r="X2425" t="str">
        <f t="shared" si="262"/>
        <v>Active</v>
      </c>
      <c r="Y2425">
        <f t="shared" si="263"/>
        <v>1.3150684931506849</v>
      </c>
      <c r="Z2425" t="str">
        <f t="shared" si="264"/>
        <v>1–2 Years</v>
      </c>
      <c r="AA2425" t="str">
        <f t="shared" si="265"/>
        <v>&lt;70K</v>
      </c>
    </row>
    <row r="2426" spans="1:27" ht="19.95" customHeight="1" x14ac:dyDescent="0.3">
      <c r="A2426" s="4" t="s">
        <v>2553</v>
      </c>
      <c r="B2426" s="5">
        <v>45359</v>
      </c>
      <c r="C2426" s="6" t="s">
        <v>21</v>
      </c>
      <c r="D2426" s="6" t="s">
        <v>22</v>
      </c>
      <c r="E2426" s="6" t="s">
        <v>23</v>
      </c>
      <c r="F2426" s="6" t="s">
        <v>121</v>
      </c>
      <c r="G2426" s="6" t="s">
        <v>25</v>
      </c>
      <c r="H2426" s="6" t="s">
        <v>49</v>
      </c>
      <c r="I2426" s="6" t="s">
        <v>27</v>
      </c>
      <c r="J2426" s="5">
        <v>45359</v>
      </c>
      <c r="K2426" s="5"/>
      <c r="L2426" s="6" t="s">
        <v>28</v>
      </c>
      <c r="M2426" s="6">
        <v>663</v>
      </c>
      <c r="N2426" s="6" t="s">
        <v>29</v>
      </c>
      <c r="O2426" s="6" t="s">
        <v>105</v>
      </c>
      <c r="P2426" s="6" t="s">
        <v>44</v>
      </c>
      <c r="Q2426" s="6">
        <v>3</v>
      </c>
      <c r="R2426" s="6" t="s">
        <v>37</v>
      </c>
      <c r="S2426" s="6">
        <v>2</v>
      </c>
      <c r="T2426" s="7">
        <v>126500</v>
      </c>
      <c r="U2426" t="str">
        <f t="shared" si="259"/>
        <v>Reviewed</v>
      </c>
      <c r="V2426" t="str">
        <f t="shared" si="260"/>
        <v>meets</v>
      </c>
      <c r="W2426">
        <f t="shared" si="261"/>
        <v>0</v>
      </c>
      <c r="X2426" t="str">
        <f t="shared" si="262"/>
        <v>Active</v>
      </c>
      <c r="Y2426">
        <f t="shared" si="263"/>
        <v>1.8164383561643835</v>
      </c>
      <c r="Z2426" t="str">
        <f t="shared" si="264"/>
        <v>1–2 Years</v>
      </c>
      <c r="AA2426" t="str">
        <f t="shared" si="265"/>
        <v>100K–129K</v>
      </c>
    </row>
    <row r="2427" spans="1:27" ht="19.95" customHeight="1" x14ac:dyDescent="0.3">
      <c r="A2427" s="8" t="s">
        <v>2554</v>
      </c>
      <c r="B2427" s="9">
        <v>45137</v>
      </c>
      <c r="C2427" s="1" t="s">
        <v>34</v>
      </c>
      <c r="D2427" s="1" t="s">
        <v>22</v>
      </c>
      <c r="E2427" s="1" t="s">
        <v>23</v>
      </c>
      <c r="F2427" s="1" t="s">
        <v>138</v>
      </c>
      <c r="G2427" s="1" t="s">
        <v>36</v>
      </c>
      <c r="H2427" s="1" t="s">
        <v>43</v>
      </c>
      <c r="I2427" s="1" t="s">
        <v>27</v>
      </c>
      <c r="J2427" s="9">
        <v>45137</v>
      </c>
      <c r="K2427" s="9"/>
      <c r="L2427" s="1" t="s">
        <v>28</v>
      </c>
      <c r="M2427" s="1">
        <v>885</v>
      </c>
      <c r="N2427" s="1" t="s">
        <v>29</v>
      </c>
      <c r="O2427" s="1" t="s">
        <v>30</v>
      </c>
      <c r="P2427" s="1" t="s">
        <v>31</v>
      </c>
      <c r="Q2427" s="1">
        <v>3</v>
      </c>
      <c r="R2427" s="1" t="s">
        <v>37</v>
      </c>
      <c r="S2427" s="1">
        <v>2</v>
      </c>
      <c r="T2427" s="10">
        <v>62000</v>
      </c>
      <c r="U2427" t="str">
        <f t="shared" si="259"/>
        <v>Reviewed</v>
      </c>
      <c r="V2427" t="str">
        <f t="shared" si="260"/>
        <v>meets</v>
      </c>
      <c r="W2427">
        <f t="shared" si="261"/>
        <v>0</v>
      </c>
      <c r="X2427" t="str">
        <f t="shared" si="262"/>
        <v>Active</v>
      </c>
      <c r="Y2427">
        <f t="shared" si="263"/>
        <v>2.4246575342465753</v>
      </c>
      <c r="Z2427" t="str">
        <f t="shared" si="264"/>
        <v>2–3 Years</v>
      </c>
      <c r="AA2427" t="str">
        <f t="shared" si="265"/>
        <v>&lt;70K</v>
      </c>
    </row>
    <row r="2428" spans="1:27" ht="19.95" customHeight="1" x14ac:dyDescent="0.3">
      <c r="A2428" s="4" t="s">
        <v>2555</v>
      </c>
      <c r="B2428" s="5">
        <v>45226</v>
      </c>
      <c r="C2428" s="6" t="s">
        <v>39</v>
      </c>
      <c r="D2428" s="6" t="s">
        <v>22</v>
      </c>
      <c r="E2428" s="6" t="s">
        <v>40</v>
      </c>
      <c r="F2428" s="6" t="s">
        <v>174</v>
      </c>
      <c r="G2428" s="6" t="s">
        <v>42</v>
      </c>
      <c r="H2428" s="6" t="s">
        <v>26</v>
      </c>
      <c r="I2428" s="6" t="s">
        <v>27</v>
      </c>
      <c r="J2428" s="5">
        <v>45226</v>
      </c>
      <c r="K2428" s="5"/>
      <c r="L2428" s="6" t="s">
        <v>28</v>
      </c>
      <c r="M2428" s="6">
        <v>796</v>
      </c>
      <c r="N2428" s="6" t="s">
        <v>29</v>
      </c>
      <c r="O2428" s="6" t="s">
        <v>105</v>
      </c>
      <c r="P2428" s="6" t="s">
        <v>31</v>
      </c>
      <c r="Q2428" s="6">
        <v>2</v>
      </c>
      <c r="R2428" s="6" t="s">
        <v>53</v>
      </c>
      <c r="S2428" s="6">
        <v>2</v>
      </c>
      <c r="T2428" s="7">
        <v>86500</v>
      </c>
      <c r="U2428" t="str">
        <f t="shared" si="259"/>
        <v>Reviewed</v>
      </c>
      <c r="V2428" t="str">
        <f t="shared" si="260"/>
        <v>needs_support</v>
      </c>
      <c r="W2428">
        <f t="shared" si="261"/>
        <v>0</v>
      </c>
      <c r="X2428" t="str">
        <f t="shared" si="262"/>
        <v>Active</v>
      </c>
      <c r="Y2428">
        <f t="shared" si="263"/>
        <v>2.1808219178082191</v>
      </c>
      <c r="Z2428" t="str">
        <f t="shared" si="264"/>
        <v>2–3 Years</v>
      </c>
      <c r="AA2428" t="str">
        <f t="shared" si="265"/>
        <v>70K–99K</v>
      </c>
    </row>
    <row r="2429" spans="1:27" ht="19.95" customHeight="1" x14ac:dyDescent="0.3">
      <c r="A2429" s="8" t="s">
        <v>2556</v>
      </c>
      <c r="B2429" s="9">
        <v>45905</v>
      </c>
      <c r="C2429" s="1" t="s">
        <v>46</v>
      </c>
      <c r="D2429" s="1" t="s">
        <v>22</v>
      </c>
      <c r="E2429" s="1" t="s">
        <v>40</v>
      </c>
      <c r="F2429" s="1" t="s">
        <v>143</v>
      </c>
      <c r="G2429" s="1" t="s">
        <v>48</v>
      </c>
      <c r="H2429" s="1" t="s">
        <v>43</v>
      </c>
      <c r="I2429" s="1" t="s">
        <v>27</v>
      </c>
      <c r="J2429" s="9">
        <v>45905</v>
      </c>
      <c r="K2429" s="9"/>
      <c r="L2429" s="1" t="s">
        <v>28</v>
      </c>
      <c r="M2429" s="1">
        <v>117</v>
      </c>
      <c r="N2429" s="1" t="s">
        <v>29</v>
      </c>
      <c r="O2429" s="1" t="s">
        <v>105</v>
      </c>
      <c r="P2429" s="1" t="s">
        <v>31</v>
      </c>
      <c r="Q2429" s="1" t="s">
        <v>95</v>
      </c>
      <c r="R2429" s="1" t="s">
        <v>28</v>
      </c>
      <c r="S2429" s="1">
        <v>0</v>
      </c>
      <c r="T2429" s="10">
        <v>77000</v>
      </c>
      <c r="U2429" t="str">
        <f t="shared" si="259"/>
        <v>Not Reviewed</v>
      </c>
      <c r="V2429" t="str">
        <f t="shared" si="260"/>
        <v>Not Reviewed</v>
      </c>
      <c r="W2429">
        <f t="shared" si="261"/>
        <v>0</v>
      </c>
      <c r="X2429" t="str">
        <f t="shared" si="262"/>
        <v>Active</v>
      </c>
      <c r="Y2429">
        <f t="shared" si="263"/>
        <v>0.32054794520547947</v>
      </c>
      <c r="Z2429" t="str">
        <f t="shared" si="264"/>
        <v>&lt;1 Year</v>
      </c>
      <c r="AA2429" t="str">
        <f t="shared" si="265"/>
        <v>70K–99K</v>
      </c>
    </row>
    <row r="2430" spans="1:27" ht="19.95" customHeight="1" x14ac:dyDescent="0.3">
      <c r="A2430" s="4" t="s">
        <v>2557</v>
      </c>
      <c r="B2430" s="5">
        <v>44974</v>
      </c>
      <c r="C2430" s="6" t="s">
        <v>55</v>
      </c>
      <c r="D2430" s="6" t="s">
        <v>56</v>
      </c>
      <c r="E2430" s="6" t="s">
        <v>23</v>
      </c>
      <c r="F2430" s="6" t="s">
        <v>190</v>
      </c>
      <c r="G2430" s="6" t="s">
        <v>58</v>
      </c>
      <c r="H2430" s="6" t="s">
        <v>49</v>
      </c>
      <c r="I2430" s="6" t="s">
        <v>50</v>
      </c>
      <c r="J2430" s="5">
        <v>44974</v>
      </c>
      <c r="K2430" s="5">
        <v>45359</v>
      </c>
      <c r="L2430" s="6" t="s">
        <v>51</v>
      </c>
      <c r="M2430" s="6">
        <v>385</v>
      </c>
      <c r="N2430" s="6" t="s">
        <v>122</v>
      </c>
      <c r="O2430" s="6" t="s">
        <v>63</v>
      </c>
      <c r="P2430" s="6" t="s">
        <v>107</v>
      </c>
      <c r="Q2430" s="6">
        <v>3</v>
      </c>
      <c r="R2430" s="6" t="s">
        <v>37</v>
      </c>
      <c r="S2430" s="6">
        <v>1</v>
      </c>
      <c r="T2430" s="7">
        <v>123000</v>
      </c>
      <c r="U2430" t="str">
        <f t="shared" si="259"/>
        <v>Reviewed</v>
      </c>
      <c r="V2430" t="str">
        <f t="shared" si="260"/>
        <v>meets</v>
      </c>
      <c r="W2430">
        <f t="shared" si="261"/>
        <v>1</v>
      </c>
      <c r="X2430" t="str">
        <f t="shared" si="262"/>
        <v>Attrited</v>
      </c>
      <c r="Y2430">
        <f t="shared" si="263"/>
        <v>1.0547945205479452</v>
      </c>
      <c r="Z2430" t="str">
        <f t="shared" si="264"/>
        <v>1–2 Years</v>
      </c>
      <c r="AA2430" t="str">
        <f t="shared" si="265"/>
        <v>100K–129K</v>
      </c>
    </row>
    <row r="2431" spans="1:27" ht="19.95" customHeight="1" x14ac:dyDescent="0.3">
      <c r="A2431" s="8" t="s">
        <v>2558</v>
      </c>
      <c r="B2431" s="9">
        <v>45382</v>
      </c>
      <c r="C2431" s="1" t="s">
        <v>60</v>
      </c>
      <c r="D2431" s="1" t="s">
        <v>56</v>
      </c>
      <c r="E2431" s="1" t="s">
        <v>40</v>
      </c>
      <c r="F2431" s="1" t="s">
        <v>61</v>
      </c>
      <c r="G2431" s="1" t="s">
        <v>62</v>
      </c>
      <c r="H2431" s="1" t="s">
        <v>26</v>
      </c>
      <c r="I2431" s="1" t="s">
        <v>27</v>
      </c>
      <c r="J2431" s="9">
        <v>45382</v>
      </c>
      <c r="K2431" s="9"/>
      <c r="L2431" s="1" t="s">
        <v>28</v>
      </c>
      <c r="M2431" s="1">
        <v>640</v>
      </c>
      <c r="N2431" s="1" t="s">
        <v>52</v>
      </c>
      <c r="O2431" s="1" t="s">
        <v>63</v>
      </c>
      <c r="P2431" s="1" t="s">
        <v>107</v>
      </c>
      <c r="Q2431" s="1">
        <v>4</v>
      </c>
      <c r="R2431" s="1" t="s">
        <v>32</v>
      </c>
      <c r="S2431" s="1">
        <v>2</v>
      </c>
      <c r="T2431" s="10">
        <v>97500</v>
      </c>
      <c r="U2431" t="str">
        <f t="shared" si="259"/>
        <v>Reviewed</v>
      </c>
      <c r="V2431" t="str">
        <f t="shared" si="260"/>
        <v>exceeds</v>
      </c>
      <c r="W2431">
        <f t="shared" si="261"/>
        <v>0</v>
      </c>
      <c r="X2431" t="str">
        <f t="shared" si="262"/>
        <v>Active</v>
      </c>
      <c r="Y2431">
        <f t="shared" si="263"/>
        <v>1.7534246575342465</v>
      </c>
      <c r="Z2431" t="str">
        <f t="shared" si="264"/>
        <v>1–2 Years</v>
      </c>
      <c r="AA2431" t="str">
        <f t="shared" si="265"/>
        <v>70K–99K</v>
      </c>
    </row>
    <row r="2432" spans="1:27" ht="19.95" customHeight="1" x14ac:dyDescent="0.3">
      <c r="A2432" s="4" t="s">
        <v>2559</v>
      </c>
      <c r="B2432" s="5">
        <v>45436</v>
      </c>
      <c r="C2432" s="6" t="s">
        <v>66</v>
      </c>
      <c r="D2432" s="6" t="s">
        <v>56</v>
      </c>
      <c r="E2432" s="6" t="s">
        <v>67</v>
      </c>
      <c r="F2432" s="6" t="s">
        <v>358</v>
      </c>
      <c r="G2432" s="6" t="s">
        <v>69</v>
      </c>
      <c r="H2432" s="6" t="s">
        <v>49</v>
      </c>
      <c r="I2432" s="6" t="s">
        <v>50</v>
      </c>
      <c r="J2432" s="5">
        <v>45436</v>
      </c>
      <c r="K2432" s="5">
        <v>45603</v>
      </c>
      <c r="L2432" s="6" t="s">
        <v>159</v>
      </c>
      <c r="M2432" s="6">
        <v>167</v>
      </c>
      <c r="N2432" s="6" t="s">
        <v>52</v>
      </c>
      <c r="O2432" s="6" t="s">
        <v>170</v>
      </c>
      <c r="P2432" s="6" t="s">
        <v>107</v>
      </c>
      <c r="Q2432" s="6" t="s">
        <v>95</v>
      </c>
      <c r="R2432" s="6" t="s">
        <v>28</v>
      </c>
      <c r="S2432" s="6">
        <v>0</v>
      </c>
      <c r="T2432" s="7">
        <v>101500</v>
      </c>
      <c r="U2432" t="str">
        <f t="shared" si="259"/>
        <v>Not Reviewed</v>
      </c>
      <c r="V2432" t="str">
        <f t="shared" si="260"/>
        <v>Not Reviewed</v>
      </c>
      <c r="W2432">
        <f t="shared" si="261"/>
        <v>1</v>
      </c>
      <c r="X2432" t="str">
        <f t="shared" si="262"/>
        <v>Attrited</v>
      </c>
      <c r="Y2432">
        <f t="shared" si="263"/>
        <v>0.45753424657534247</v>
      </c>
      <c r="Z2432" t="str">
        <f t="shared" si="264"/>
        <v>&lt;1 Year</v>
      </c>
      <c r="AA2432" t="str">
        <f t="shared" si="265"/>
        <v>100K–129K</v>
      </c>
    </row>
    <row r="2433" spans="1:27" ht="19.95" customHeight="1" x14ac:dyDescent="0.3">
      <c r="A2433" s="8" t="s">
        <v>2560</v>
      </c>
      <c r="B2433" s="9">
        <v>45694</v>
      </c>
      <c r="C2433" s="1" t="s">
        <v>71</v>
      </c>
      <c r="D2433" s="1" t="s">
        <v>72</v>
      </c>
      <c r="E2433" s="1" t="s">
        <v>23</v>
      </c>
      <c r="F2433" s="1" t="s">
        <v>150</v>
      </c>
      <c r="G2433" s="1" t="s">
        <v>74</v>
      </c>
      <c r="H2433" s="1" t="s">
        <v>26</v>
      </c>
      <c r="I2433" s="1" t="s">
        <v>27</v>
      </c>
      <c r="J2433" s="9">
        <v>45694</v>
      </c>
      <c r="K2433" s="9"/>
      <c r="L2433" s="1" t="s">
        <v>28</v>
      </c>
      <c r="M2433" s="1">
        <v>328</v>
      </c>
      <c r="N2433" s="1" t="s">
        <v>29</v>
      </c>
      <c r="O2433" s="1" t="s">
        <v>63</v>
      </c>
      <c r="P2433" s="1" t="s">
        <v>31</v>
      </c>
      <c r="Q2433" s="1">
        <v>3</v>
      </c>
      <c r="R2433" s="1" t="s">
        <v>37</v>
      </c>
      <c r="S2433" s="1">
        <v>1</v>
      </c>
      <c r="T2433" s="10">
        <v>78500</v>
      </c>
      <c r="U2433" t="str">
        <f t="shared" si="259"/>
        <v>Reviewed</v>
      </c>
      <c r="V2433" t="str">
        <f t="shared" si="260"/>
        <v>meets</v>
      </c>
      <c r="W2433">
        <f t="shared" si="261"/>
        <v>0</v>
      </c>
      <c r="X2433" t="str">
        <f t="shared" si="262"/>
        <v>Active</v>
      </c>
      <c r="Y2433">
        <f t="shared" si="263"/>
        <v>0.89863013698630134</v>
      </c>
      <c r="Z2433" t="str">
        <f t="shared" si="264"/>
        <v>&lt;1 Year</v>
      </c>
      <c r="AA2433" t="str">
        <f t="shared" si="265"/>
        <v>70K–99K</v>
      </c>
    </row>
    <row r="2434" spans="1:27" ht="19.95" customHeight="1" x14ac:dyDescent="0.3">
      <c r="A2434" s="4" t="s">
        <v>2561</v>
      </c>
      <c r="B2434" s="5">
        <v>45297</v>
      </c>
      <c r="C2434" s="6" t="s">
        <v>77</v>
      </c>
      <c r="D2434" s="6" t="s">
        <v>72</v>
      </c>
      <c r="E2434" s="6" t="s">
        <v>40</v>
      </c>
      <c r="F2434" s="6" t="s">
        <v>78</v>
      </c>
      <c r="G2434" s="6" t="s">
        <v>79</v>
      </c>
      <c r="H2434" s="6" t="s">
        <v>49</v>
      </c>
      <c r="I2434" s="6" t="s">
        <v>27</v>
      </c>
      <c r="J2434" s="5">
        <v>45297</v>
      </c>
      <c r="K2434" s="5"/>
      <c r="L2434" s="6" t="s">
        <v>28</v>
      </c>
      <c r="M2434" s="6">
        <v>725</v>
      </c>
      <c r="N2434" s="6" t="s">
        <v>52</v>
      </c>
      <c r="O2434" s="6" t="s">
        <v>63</v>
      </c>
      <c r="P2434" s="6" t="s">
        <v>107</v>
      </c>
      <c r="Q2434" s="6">
        <v>3</v>
      </c>
      <c r="R2434" s="6" t="s">
        <v>37</v>
      </c>
      <c r="S2434" s="6">
        <v>2</v>
      </c>
      <c r="T2434" s="7">
        <v>114000</v>
      </c>
      <c r="U2434" t="str">
        <f t="shared" ref="U2434:U2497" si="266">IF(LOWER(TRIM(Q2434&amp;""))="none","Not Reviewed","Reviewed")</f>
        <v>Reviewed</v>
      </c>
      <c r="V2434" t="str">
        <f t="shared" ref="V2434:V2497" si="267">IF(OR(Q2434="none",R2434=""),"Not Reviewed",R2434)</f>
        <v>meets</v>
      </c>
      <c r="W2434">
        <f t="shared" ref="W2434:W2497" si="268">IF(I2434="terminated",1,0)</f>
        <v>0</v>
      </c>
      <c r="X2434" t="str">
        <f t="shared" ref="X2434:X2497" si="269">IF(I2434="terminated","Attrited","Active")</f>
        <v>Active</v>
      </c>
      <c r="Y2434">
        <f t="shared" ref="Y2434:Y2497" si="270">M2434/365</f>
        <v>1.9863013698630136</v>
      </c>
      <c r="Z2434" t="str">
        <f t="shared" ref="Z2434:Z2497" si="271">IF(Y2434&lt;1,"&lt;1 Year",IF(Y2434&lt;2,"1–2 Years",IF(Y2434&lt;3,"2–3 Years","3+ Years")))</f>
        <v>1–2 Years</v>
      </c>
      <c r="AA2434" t="str">
        <f t="shared" ref="AA2434:AA2497" si="272">IF(T2434&lt;70000,"&lt;70K",IF(T2434&lt;100000,"70K–99K",IF(T2434&lt;130000,"100K–129K","130K+")))</f>
        <v>100K–129K</v>
      </c>
    </row>
    <row r="2435" spans="1:27" ht="19.95" customHeight="1" x14ac:dyDescent="0.3">
      <c r="A2435" s="8" t="s">
        <v>2562</v>
      </c>
      <c r="B2435" s="9">
        <v>45560</v>
      </c>
      <c r="C2435" s="1" t="s">
        <v>81</v>
      </c>
      <c r="D2435" s="1" t="s">
        <v>72</v>
      </c>
      <c r="E2435" s="1" t="s">
        <v>23</v>
      </c>
      <c r="F2435" s="1" t="s">
        <v>154</v>
      </c>
      <c r="G2435" s="1" t="s">
        <v>83</v>
      </c>
      <c r="H2435" s="1" t="s">
        <v>43</v>
      </c>
      <c r="I2435" s="1" t="s">
        <v>27</v>
      </c>
      <c r="J2435" s="9">
        <v>45560</v>
      </c>
      <c r="K2435" s="9"/>
      <c r="L2435" s="1" t="s">
        <v>28</v>
      </c>
      <c r="M2435" s="1">
        <v>462</v>
      </c>
      <c r="N2435" s="1" t="s">
        <v>140</v>
      </c>
      <c r="O2435" s="1" t="s">
        <v>63</v>
      </c>
      <c r="P2435" s="1" t="s">
        <v>64</v>
      </c>
      <c r="Q2435" s="1">
        <v>3</v>
      </c>
      <c r="R2435" s="1" t="s">
        <v>37</v>
      </c>
      <c r="S2435" s="1">
        <v>1</v>
      </c>
      <c r="T2435" s="10">
        <v>71500</v>
      </c>
      <c r="U2435" t="str">
        <f t="shared" si="266"/>
        <v>Reviewed</v>
      </c>
      <c r="V2435" t="str">
        <f t="shared" si="267"/>
        <v>meets</v>
      </c>
      <c r="W2435">
        <f t="shared" si="268"/>
        <v>0</v>
      </c>
      <c r="X2435" t="str">
        <f t="shared" si="269"/>
        <v>Active</v>
      </c>
      <c r="Y2435">
        <f t="shared" si="270"/>
        <v>1.2657534246575342</v>
      </c>
      <c r="Z2435" t="str">
        <f t="shared" si="271"/>
        <v>1–2 Years</v>
      </c>
      <c r="AA2435" t="str">
        <f t="shared" si="272"/>
        <v>70K–99K</v>
      </c>
    </row>
    <row r="2436" spans="1:27" ht="19.95" customHeight="1" x14ac:dyDescent="0.3">
      <c r="A2436" s="4" t="s">
        <v>2563</v>
      </c>
      <c r="B2436" s="5">
        <v>45526</v>
      </c>
      <c r="C2436" s="6" t="s">
        <v>86</v>
      </c>
      <c r="D2436" s="6" t="s">
        <v>87</v>
      </c>
      <c r="E2436" s="6" t="s">
        <v>67</v>
      </c>
      <c r="F2436" s="6" t="s">
        <v>135</v>
      </c>
      <c r="G2436" s="6" t="s">
        <v>89</v>
      </c>
      <c r="H2436" s="6" t="s">
        <v>43</v>
      </c>
      <c r="I2436" s="6" t="s">
        <v>50</v>
      </c>
      <c r="J2436" s="5">
        <v>45526</v>
      </c>
      <c r="K2436" s="5">
        <v>45797</v>
      </c>
      <c r="L2436" s="6" t="s">
        <v>51</v>
      </c>
      <c r="M2436" s="6">
        <v>271</v>
      </c>
      <c r="N2436" s="6" t="s">
        <v>29</v>
      </c>
      <c r="O2436" s="6" t="s">
        <v>30</v>
      </c>
      <c r="P2436" s="6" t="s">
        <v>64</v>
      </c>
      <c r="Q2436" s="6">
        <v>3</v>
      </c>
      <c r="R2436" s="6" t="s">
        <v>37</v>
      </c>
      <c r="S2436" s="6">
        <v>1</v>
      </c>
      <c r="T2436" s="7">
        <v>68000</v>
      </c>
      <c r="U2436" t="str">
        <f t="shared" si="266"/>
        <v>Reviewed</v>
      </c>
      <c r="V2436" t="str">
        <f t="shared" si="267"/>
        <v>meets</v>
      </c>
      <c r="W2436">
        <f t="shared" si="268"/>
        <v>1</v>
      </c>
      <c r="X2436" t="str">
        <f t="shared" si="269"/>
        <v>Attrited</v>
      </c>
      <c r="Y2436">
        <f t="shared" si="270"/>
        <v>0.74246575342465748</v>
      </c>
      <c r="Z2436" t="str">
        <f t="shared" si="271"/>
        <v>&lt;1 Year</v>
      </c>
      <c r="AA2436" t="str">
        <f t="shared" si="272"/>
        <v>&lt;70K</v>
      </c>
    </row>
    <row r="2437" spans="1:27" ht="19.95" customHeight="1" x14ac:dyDescent="0.3">
      <c r="A2437" s="8" t="s">
        <v>2564</v>
      </c>
      <c r="B2437" s="9">
        <v>45283</v>
      </c>
      <c r="C2437" s="1" t="s">
        <v>91</v>
      </c>
      <c r="D2437" s="1" t="s">
        <v>87</v>
      </c>
      <c r="E2437" s="1" t="s">
        <v>92</v>
      </c>
      <c r="F2437" s="1" t="s">
        <v>99</v>
      </c>
      <c r="G2437" s="1" t="s">
        <v>36</v>
      </c>
      <c r="H2437" s="1" t="s">
        <v>49</v>
      </c>
      <c r="I2437" s="1" t="s">
        <v>27</v>
      </c>
      <c r="J2437" s="9">
        <v>45283</v>
      </c>
      <c r="K2437" s="9"/>
      <c r="L2437" s="1" t="s">
        <v>28</v>
      </c>
      <c r="M2437" s="1">
        <v>739</v>
      </c>
      <c r="N2437" s="1" t="s">
        <v>52</v>
      </c>
      <c r="O2437" s="1" t="s">
        <v>63</v>
      </c>
      <c r="P2437" s="1" t="s">
        <v>64</v>
      </c>
      <c r="Q2437" s="1">
        <v>3</v>
      </c>
      <c r="R2437" s="1" t="s">
        <v>37</v>
      </c>
      <c r="S2437" s="1">
        <v>2</v>
      </c>
      <c r="T2437" s="10">
        <v>116000</v>
      </c>
      <c r="U2437" t="str">
        <f t="shared" si="266"/>
        <v>Reviewed</v>
      </c>
      <c r="V2437" t="str">
        <f t="shared" si="267"/>
        <v>meets</v>
      </c>
      <c r="W2437">
        <f t="shared" si="268"/>
        <v>0</v>
      </c>
      <c r="X2437" t="str">
        <f t="shared" si="269"/>
        <v>Active</v>
      </c>
      <c r="Y2437">
        <f t="shared" si="270"/>
        <v>2.0246575342465754</v>
      </c>
      <c r="Z2437" t="str">
        <f t="shared" si="271"/>
        <v>2–3 Years</v>
      </c>
      <c r="AA2437" t="str">
        <f t="shared" si="272"/>
        <v>100K–129K</v>
      </c>
    </row>
    <row r="2438" spans="1:27" ht="19.95" customHeight="1" x14ac:dyDescent="0.3">
      <c r="A2438" s="4" t="s">
        <v>2565</v>
      </c>
      <c r="B2438" s="5">
        <v>45084</v>
      </c>
      <c r="C2438" s="6" t="s">
        <v>21</v>
      </c>
      <c r="D2438" s="6" t="s">
        <v>22</v>
      </c>
      <c r="E2438" s="6" t="s">
        <v>23</v>
      </c>
      <c r="F2438" s="6" t="s">
        <v>41</v>
      </c>
      <c r="G2438" s="6" t="s">
        <v>42</v>
      </c>
      <c r="H2438" s="6" t="s">
        <v>43</v>
      </c>
      <c r="I2438" s="6" t="s">
        <v>27</v>
      </c>
      <c r="J2438" s="5">
        <v>45084</v>
      </c>
      <c r="K2438" s="5"/>
      <c r="L2438" s="6" t="s">
        <v>28</v>
      </c>
      <c r="M2438" s="6">
        <v>938</v>
      </c>
      <c r="N2438" s="6" t="s">
        <v>122</v>
      </c>
      <c r="O2438" s="6" t="s">
        <v>63</v>
      </c>
      <c r="P2438" s="6" t="s">
        <v>64</v>
      </c>
      <c r="Q2438" s="6">
        <v>4</v>
      </c>
      <c r="R2438" s="6" t="s">
        <v>32</v>
      </c>
      <c r="S2438" s="6">
        <v>3</v>
      </c>
      <c r="T2438" s="7">
        <v>64000</v>
      </c>
      <c r="U2438" t="str">
        <f t="shared" si="266"/>
        <v>Reviewed</v>
      </c>
      <c r="V2438" t="str">
        <f t="shared" si="267"/>
        <v>exceeds</v>
      </c>
      <c r="W2438">
        <f t="shared" si="268"/>
        <v>0</v>
      </c>
      <c r="X2438" t="str">
        <f t="shared" si="269"/>
        <v>Active</v>
      </c>
      <c r="Y2438">
        <f t="shared" si="270"/>
        <v>2.56986301369863</v>
      </c>
      <c r="Z2438" t="str">
        <f t="shared" si="271"/>
        <v>2–3 Years</v>
      </c>
      <c r="AA2438" t="str">
        <f t="shared" si="272"/>
        <v>&lt;70K</v>
      </c>
    </row>
    <row r="2439" spans="1:27" ht="19.95" customHeight="1" x14ac:dyDescent="0.3">
      <c r="A2439" s="8" t="s">
        <v>2566</v>
      </c>
      <c r="B2439" s="9">
        <v>45802</v>
      </c>
      <c r="C2439" s="1" t="s">
        <v>34</v>
      </c>
      <c r="D2439" s="1" t="s">
        <v>22</v>
      </c>
      <c r="E2439" s="1" t="s">
        <v>23</v>
      </c>
      <c r="F2439" s="1" t="s">
        <v>109</v>
      </c>
      <c r="G2439" s="1" t="s">
        <v>36</v>
      </c>
      <c r="H2439" s="1" t="s">
        <v>110</v>
      </c>
      <c r="I2439" s="1" t="s">
        <v>27</v>
      </c>
      <c r="J2439" s="9">
        <v>45802</v>
      </c>
      <c r="K2439" s="9"/>
      <c r="L2439" s="1" t="s">
        <v>28</v>
      </c>
      <c r="M2439" s="1">
        <v>220</v>
      </c>
      <c r="N2439" s="1" t="s">
        <v>29</v>
      </c>
      <c r="O2439" s="1" t="s">
        <v>63</v>
      </c>
      <c r="P2439" s="1" t="s">
        <v>133</v>
      </c>
      <c r="Q2439" s="1">
        <v>1</v>
      </c>
      <c r="R2439" s="1" t="s">
        <v>53</v>
      </c>
      <c r="S2439" s="1">
        <v>1</v>
      </c>
      <c r="T2439" s="10">
        <v>164500</v>
      </c>
      <c r="U2439" t="str">
        <f t="shared" si="266"/>
        <v>Reviewed</v>
      </c>
      <c r="V2439" t="str">
        <f t="shared" si="267"/>
        <v>needs_support</v>
      </c>
      <c r="W2439">
        <f t="shared" si="268"/>
        <v>0</v>
      </c>
      <c r="X2439" t="str">
        <f t="shared" si="269"/>
        <v>Active</v>
      </c>
      <c r="Y2439">
        <f t="shared" si="270"/>
        <v>0.60273972602739723</v>
      </c>
      <c r="Z2439" t="str">
        <f t="shared" si="271"/>
        <v>&lt;1 Year</v>
      </c>
      <c r="AA2439" t="str">
        <f t="shared" si="272"/>
        <v>130K+</v>
      </c>
    </row>
    <row r="2440" spans="1:27" ht="19.95" customHeight="1" x14ac:dyDescent="0.3">
      <c r="A2440" s="4" t="s">
        <v>2567</v>
      </c>
      <c r="B2440" s="5">
        <v>45224</v>
      </c>
      <c r="C2440" s="6" t="s">
        <v>39</v>
      </c>
      <c r="D2440" s="6" t="s">
        <v>22</v>
      </c>
      <c r="E2440" s="6" t="s">
        <v>40</v>
      </c>
      <c r="F2440" s="6" t="s">
        <v>138</v>
      </c>
      <c r="G2440" s="6" t="s">
        <v>36</v>
      </c>
      <c r="H2440" s="6" t="s">
        <v>43</v>
      </c>
      <c r="I2440" s="6" t="s">
        <v>27</v>
      </c>
      <c r="J2440" s="5">
        <v>45224</v>
      </c>
      <c r="K2440" s="5"/>
      <c r="L2440" s="6" t="s">
        <v>28</v>
      </c>
      <c r="M2440" s="6">
        <v>798</v>
      </c>
      <c r="N2440" s="6" t="s">
        <v>29</v>
      </c>
      <c r="O2440" s="6" t="s">
        <v>63</v>
      </c>
      <c r="P2440" s="6" t="s">
        <v>107</v>
      </c>
      <c r="Q2440" s="6">
        <v>4</v>
      </c>
      <c r="R2440" s="6" t="s">
        <v>32</v>
      </c>
      <c r="S2440" s="6">
        <v>2</v>
      </c>
      <c r="T2440" s="7">
        <v>60000</v>
      </c>
      <c r="U2440" t="str">
        <f t="shared" si="266"/>
        <v>Reviewed</v>
      </c>
      <c r="V2440" t="str">
        <f t="shared" si="267"/>
        <v>exceeds</v>
      </c>
      <c r="W2440">
        <f t="shared" si="268"/>
        <v>0</v>
      </c>
      <c r="X2440" t="str">
        <f t="shared" si="269"/>
        <v>Active</v>
      </c>
      <c r="Y2440">
        <f t="shared" si="270"/>
        <v>2.1863013698630138</v>
      </c>
      <c r="Z2440" t="str">
        <f t="shared" si="271"/>
        <v>2–3 Years</v>
      </c>
      <c r="AA2440" t="str">
        <f t="shared" si="272"/>
        <v>&lt;70K</v>
      </c>
    </row>
    <row r="2441" spans="1:27" ht="19.95" customHeight="1" x14ac:dyDescent="0.3">
      <c r="A2441" s="8" t="s">
        <v>2568</v>
      </c>
      <c r="B2441" s="9">
        <v>45130</v>
      </c>
      <c r="C2441" s="1" t="s">
        <v>46</v>
      </c>
      <c r="D2441" s="1" t="s">
        <v>22</v>
      </c>
      <c r="E2441" s="1" t="s">
        <v>40</v>
      </c>
      <c r="F2441" s="1" t="s">
        <v>101</v>
      </c>
      <c r="G2441" s="1" t="s">
        <v>48</v>
      </c>
      <c r="H2441" s="1" t="s">
        <v>26</v>
      </c>
      <c r="I2441" s="1" t="s">
        <v>50</v>
      </c>
      <c r="J2441" s="9">
        <v>45130</v>
      </c>
      <c r="K2441" s="9">
        <v>45981</v>
      </c>
      <c r="L2441" s="1" t="s">
        <v>51</v>
      </c>
      <c r="M2441" s="1">
        <v>851</v>
      </c>
      <c r="N2441" s="1" t="s">
        <v>75</v>
      </c>
      <c r="O2441" s="1" t="s">
        <v>63</v>
      </c>
      <c r="P2441" s="1" t="s">
        <v>64</v>
      </c>
      <c r="Q2441" s="1">
        <v>4</v>
      </c>
      <c r="R2441" s="1" t="s">
        <v>32</v>
      </c>
      <c r="S2441" s="1">
        <v>2</v>
      </c>
      <c r="T2441" s="10">
        <v>78000</v>
      </c>
      <c r="U2441" t="str">
        <f t="shared" si="266"/>
        <v>Reviewed</v>
      </c>
      <c r="V2441" t="str">
        <f t="shared" si="267"/>
        <v>exceeds</v>
      </c>
      <c r="W2441">
        <f t="shared" si="268"/>
        <v>1</v>
      </c>
      <c r="X2441" t="str">
        <f t="shared" si="269"/>
        <v>Attrited</v>
      </c>
      <c r="Y2441">
        <f t="shared" si="270"/>
        <v>2.3315068493150686</v>
      </c>
      <c r="Z2441" t="str">
        <f t="shared" si="271"/>
        <v>2–3 Years</v>
      </c>
      <c r="AA2441" t="str">
        <f t="shared" si="272"/>
        <v>70K–99K</v>
      </c>
    </row>
    <row r="2442" spans="1:27" ht="19.95" customHeight="1" x14ac:dyDescent="0.3">
      <c r="A2442" s="4" t="s">
        <v>2569</v>
      </c>
      <c r="B2442" s="5">
        <v>45556</v>
      </c>
      <c r="C2442" s="6" t="s">
        <v>55</v>
      </c>
      <c r="D2442" s="6" t="s">
        <v>56</v>
      </c>
      <c r="E2442" s="6" t="s">
        <v>23</v>
      </c>
      <c r="F2442" s="6" t="s">
        <v>57</v>
      </c>
      <c r="G2442" s="6" t="s">
        <v>58</v>
      </c>
      <c r="H2442" s="6" t="s">
        <v>43</v>
      </c>
      <c r="I2442" s="6" t="s">
        <v>27</v>
      </c>
      <c r="J2442" s="5">
        <v>45556</v>
      </c>
      <c r="K2442" s="5"/>
      <c r="L2442" s="6" t="s">
        <v>28</v>
      </c>
      <c r="M2442" s="6">
        <v>466</v>
      </c>
      <c r="N2442" s="6" t="s">
        <v>52</v>
      </c>
      <c r="O2442" s="6" t="s">
        <v>30</v>
      </c>
      <c r="P2442" s="6" t="s">
        <v>64</v>
      </c>
      <c r="Q2442" s="6">
        <v>3</v>
      </c>
      <c r="R2442" s="6" t="s">
        <v>37</v>
      </c>
      <c r="S2442" s="6">
        <v>1</v>
      </c>
      <c r="T2442" s="7">
        <v>60000</v>
      </c>
      <c r="U2442" t="str">
        <f t="shared" si="266"/>
        <v>Reviewed</v>
      </c>
      <c r="V2442" t="str">
        <f t="shared" si="267"/>
        <v>meets</v>
      </c>
      <c r="W2442">
        <f t="shared" si="268"/>
        <v>0</v>
      </c>
      <c r="X2442" t="str">
        <f t="shared" si="269"/>
        <v>Active</v>
      </c>
      <c r="Y2442">
        <f t="shared" si="270"/>
        <v>1.2767123287671234</v>
      </c>
      <c r="Z2442" t="str">
        <f t="shared" si="271"/>
        <v>1–2 Years</v>
      </c>
      <c r="AA2442" t="str">
        <f t="shared" si="272"/>
        <v>&lt;70K</v>
      </c>
    </row>
    <row r="2443" spans="1:27" ht="19.95" customHeight="1" x14ac:dyDescent="0.3">
      <c r="A2443" s="8" t="s">
        <v>2570</v>
      </c>
      <c r="B2443" s="9">
        <v>45216</v>
      </c>
      <c r="C2443" s="1" t="s">
        <v>60</v>
      </c>
      <c r="D2443" s="1" t="s">
        <v>56</v>
      </c>
      <c r="E2443" s="1" t="s">
        <v>40</v>
      </c>
      <c r="F2443" s="1" t="s">
        <v>61</v>
      </c>
      <c r="G2443" s="1" t="s">
        <v>62</v>
      </c>
      <c r="H2443" s="1" t="s">
        <v>26</v>
      </c>
      <c r="I2443" s="1" t="s">
        <v>27</v>
      </c>
      <c r="J2443" s="9">
        <v>45216</v>
      </c>
      <c r="K2443" s="9"/>
      <c r="L2443" s="1" t="s">
        <v>28</v>
      </c>
      <c r="M2443" s="1">
        <v>806</v>
      </c>
      <c r="N2443" s="1" t="s">
        <v>122</v>
      </c>
      <c r="O2443" s="1" t="s">
        <v>63</v>
      </c>
      <c r="P2443" s="1" t="s">
        <v>64</v>
      </c>
      <c r="Q2443" s="1">
        <v>3</v>
      </c>
      <c r="R2443" s="1" t="s">
        <v>37</v>
      </c>
      <c r="S2443" s="1">
        <v>2</v>
      </c>
      <c r="T2443" s="10">
        <v>79000</v>
      </c>
      <c r="U2443" t="str">
        <f t="shared" si="266"/>
        <v>Reviewed</v>
      </c>
      <c r="V2443" t="str">
        <f t="shared" si="267"/>
        <v>meets</v>
      </c>
      <c r="W2443">
        <f t="shared" si="268"/>
        <v>0</v>
      </c>
      <c r="X2443" t="str">
        <f t="shared" si="269"/>
        <v>Active</v>
      </c>
      <c r="Y2443">
        <f t="shared" si="270"/>
        <v>2.2082191780821918</v>
      </c>
      <c r="Z2443" t="str">
        <f t="shared" si="271"/>
        <v>2–3 Years</v>
      </c>
      <c r="AA2443" t="str">
        <f t="shared" si="272"/>
        <v>70K–99K</v>
      </c>
    </row>
    <row r="2444" spans="1:27" ht="19.95" customHeight="1" x14ac:dyDescent="0.3">
      <c r="A2444" s="4" t="s">
        <v>2571</v>
      </c>
      <c r="B2444" s="5">
        <v>45682</v>
      </c>
      <c r="C2444" s="6" t="s">
        <v>66</v>
      </c>
      <c r="D2444" s="6" t="s">
        <v>56</v>
      </c>
      <c r="E2444" s="6" t="s">
        <v>67</v>
      </c>
      <c r="F2444" s="6" t="s">
        <v>193</v>
      </c>
      <c r="G2444" s="6" t="s">
        <v>69</v>
      </c>
      <c r="H2444" s="6" t="s">
        <v>43</v>
      </c>
      <c r="I2444" s="6" t="s">
        <v>50</v>
      </c>
      <c r="J2444" s="5">
        <v>45682</v>
      </c>
      <c r="K2444" s="5">
        <v>45839</v>
      </c>
      <c r="L2444" s="6" t="s">
        <v>51</v>
      </c>
      <c r="M2444" s="6">
        <v>157</v>
      </c>
      <c r="N2444" s="6" t="s">
        <v>52</v>
      </c>
      <c r="O2444" s="6" t="s">
        <v>105</v>
      </c>
      <c r="P2444" s="6" t="s">
        <v>107</v>
      </c>
      <c r="Q2444" s="6" t="s">
        <v>95</v>
      </c>
      <c r="R2444" s="6" t="s">
        <v>28</v>
      </c>
      <c r="S2444" s="6">
        <v>0</v>
      </c>
      <c r="T2444" s="7">
        <v>65000</v>
      </c>
      <c r="U2444" t="str">
        <f t="shared" si="266"/>
        <v>Not Reviewed</v>
      </c>
      <c r="V2444" t="str">
        <f t="shared" si="267"/>
        <v>Not Reviewed</v>
      </c>
      <c r="W2444">
        <f t="shared" si="268"/>
        <v>1</v>
      </c>
      <c r="X2444" t="str">
        <f t="shared" si="269"/>
        <v>Attrited</v>
      </c>
      <c r="Y2444">
        <f t="shared" si="270"/>
        <v>0.43013698630136987</v>
      </c>
      <c r="Z2444" t="str">
        <f t="shared" si="271"/>
        <v>&lt;1 Year</v>
      </c>
      <c r="AA2444" t="str">
        <f t="shared" si="272"/>
        <v>&lt;70K</v>
      </c>
    </row>
    <row r="2445" spans="1:27" ht="19.95" customHeight="1" x14ac:dyDescent="0.3">
      <c r="A2445" s="8" t="s">
        <v>2572</v>
      </c>
      <c r="B2445" s="9">
        <v>45429</v>
      </c>
      <c r="C2445" s="1" t="s">
        <v>71</v>
      </c>
      <c r="D2445" s="1" t="s">
        <v>72</v>
      </c>
      <c r="E2445" s="1" t="s">
        <v>23</v>
      </c>
      <c r="F2445" s="1" t="s">
        <v>129</v>
      </c>
      <c r="G2445" s="1" t="s">
        <v>74</v>
      </c>
      <c r="H2445" s="1" t="s">
        <v>43</v>
      </c>
      <c r="I2445" s="1" t="s">
        <v>27</v>
      </c>
      <c r="J2445" s="9">
        <v>45429</v>
      </c>
      <c r="K2445" s="9"/>
      <c r="L2445" s="1" t="s">
        <v>28</v>
      </c>
      <c r="M2445" s="1">
        <v>593</v>
      </c>
      <c r="N2445" s="1" t="s">
        <v>29</v>
      </c>
      <c r="O2445" s="1" t="s">
        <v>105</v>
      </c>
      <c r="P2445" s="1" t="s">
        <v>133</v>
      </c>
      <c r="Q2445" s="1">
        <v>1</v>
      </c>
      <c r="R2445" s="1" t="s">
        <v>53</v>
      </c>
      <c r="S2445" s="1">
        <v>2</v>
      </c>
      <c r="T2445" s="10">
        <v>67000</v>
      </c>
      <c r="U2445" t="str">
        <f t="shared" si="266"/>
        <v>Reviewed</v>
      </c>
      <c r="V2445" t="str">
        <f t="shared" si="267"/>
        <v>needs_support</v>
      </c>
      <c r="W2445">
        <f t="shared" si="268"/>
        <v>0</v>
      </c>
      <c r="X2445" t="str">
        <f t="shared" si="269"/>
        <v>Active</v>
      </c>
      <c r="Y2445">
        <f t="shared" si="270"/>
        <v>1.6246575342465754</v>
      </c>
      <c r="Z2445" t="str">
        <f t="shared" si="271"/>
        <v>1–2 Years</v>
      </c>
      <c r="AA2445" t="str">
        <f t="shared" si="272"/>
        <v>&lt;70K</v>
      </c>
    </row>
    <row r="2446" spans="1:27" ht="19.95" customHeight="1" x14ac:dyDescent="0.3">
      <c r="A2446" s="4" t="s">
        <v>2573</v>
      </c>
      <c r="B2446" s="5">
        <v>45903</v>
      </c>
      <c r="C2446" s="6" t="s">
        <v>77</v>
      </c>
      <c r="D2446" s="6" t="s">
        <v>72</v>
      </c>
      <c r="E2446" s="6" t="s">
        <v>40</v>
      </c>
      <c r="F2446" s="6" t="s">
        <v>131</v>
      </c>
      <c r="G2446" s="6" t="s">
        <v>79</v>
      </c>
      <c r="H2446" s="6" t="s">
        <v>26</v>
      </c>
      <c r="I2446" s="6" t="s">
        <v>27</v>
      </c>
      <c r="J2446" s="5">
        <v>45903</v>
      </c>
      <c r="K2446" s="5"/>
      <c r="L2446" s="6" t="s">
        <v>28</v>
      </c>
      <c r="M2446" s="6">
        <v>119</v>
      </c>
      <c r="N2446" s="6" t="s">
        <v>122</v>
      </c>
      <c r="O2446" s="6" t="s">
        <v>30</v>
      </c>
      <c r="P2446" s="6" t="s">
        <v>64</v>
      </c>
      <c r="Q2446" s="6" t="s">
        <v>95</v>
      </c>
      <c r="R2446" s="6" t="s">
        <v>28</v>
      </c>
      <c r="S2446" s="6">
        <v>0</v>
      </c>
      <c r="T2446" s="7">
        <v>80000</v>
      </c>
      <c r="U2446" t="str">
        <f t="shared" si="266"/>
        <v>Not Reviewed</v>
      </c>
      <c r="V2446" t="str">
        <f t="shared" si="267"/>
        <v>Not Reviewed</v>
      </c>
      <c r="W2446">
        <f t="shared" si="268"/>
        <v>0</v>
      </c>
      <c r="X2446" t="str">
        <f t="shared" si="269"/>
        <v>Active</v>
      </c>
      <c r="Y2446">
        <f t="shared" si="270"/>
        <v>0.32602739726027397</v>
      </c>
      <c r="Z2446" t="str">
        <f t="shared" si="271"/>
        <v>&lt;1 Year</v>
      </c>
      <c r="AA2446" t="str">
        <f t="shared" si="272"/>
        <v>70K–99K</v>
      </c>
    </row>
    <row r="2447" spans="1:27" ht="19.95" customHeight="1" x14ac:dyDescent="0.3">
      <c r="A2447" s="8" t="s">
        <v>2574</v>
      </c>
      <c r="B2447" s="9">
        <v>45622</v>
      </c>
      <c r="C2447" s="1" t="s">
        <v>81</v>
      </c>
      <c r="D2447" s="1" t="s">
        <v>72</v>
      </c>
      <c r="E2447" s="1" t="s">
        <v>23</v>
      </c>
      <c r="F2447" s="1" t="s">
        <v>154</v>
      </c>
      <c r="G2447" s="1" t="s">
        <v>83</v>
      </c>
      <c r="H2447" s="1" t="s">
        <v>43</v>
      </c>
      <c r="I2447" s="1" t="s">
        <v>27</v>
      </c>
      <c r="J2447" s="9">
        <v>45622</v>
      </c>
      <c r="K2447" s="9"/>
      <c r="L2447" s="1" t="s">
        <v>28</v>
      </c>
      <c r="M2447" s="1">
        <v>400</v>
      </c>
      <c r="N2447" s="1" t="s">
        <v>52</v>
      </c>
      <c r="O2447" s="1" t="s">
        <v>63</v>
      </c>
      <c r="P2447" s="1" t="s">
        <v>64</v>
      </c>
      <c r="Q2447" s="1">
        <v>4</v>
      </c>
      <c r="R2447" s="1" t="s">
        <v>32</v>
      </c>
      <c r="S2447" s="1">
        <v>1</v>
      </c>
      <c r="T2447" s="10">
        <v>55500</v>
      </c>
      <c r="U2447" t="str">
        <f t="shared" si="266"/>
        <v>Reviewed</v>
      </c>
      <c r="V2447" t="str">
        <f t="shared" si="267"/>
        <v>exceeds</v>
      </c>
      <c r="W2447">
        <f t="shared" si="268"/>
        <v>0</v>
      </c>
      <c r="X2447" t="str">
        <f t="shared" si="269"/>
        <v>Active</v>
      </c>
      <c r="Y2447">
        <f t="shared" si="270"/>
        <v>1.095890410958904</v>
      </c>
      <c r="Z2447" t="str">
        <f t="shared" si="271"/>
        <v>1–2 Years</v>
      </c>
      <c r="AA2447" t="str">
        <f t="shared" si="272"/>
        <v>&lt;70K</v>
      </c>
    </row>
    <row r="2448" spans="1:27" ht="19.95" customHeight="1" x14ac:dyDescent="0.3">
      <c r="A2448" s="4" t="s">
        <v>2575</v>
      </c>
      <c r="B2448" s="5">
        <v>45069</v>
      </c>
      <c r="C2448" s="6" t="s">
        <v>86</v>
      </c>
      <c r="D2448" s="6" t="s">
        <v>87</v>
      </c>
      <c r="E2448" s="6" t="s">
        <v>67</v>
      </c>
      <c r="F2448" s="6" t="s">
        <v>135</v>
      </c>
      <c r="G2448" s="6" t="s">
        <v>89</v>
      </c>
      <c r="H2448" s="6" t="s">
        <v>43</v>
      </c>
      <c r="I2448" s="6" t="s">
        <v>27</v>
      </c>
      <c r="J2448" s="5">
        <v>45069</v>
      </c>
      <c r="K2448" s="5"/>
      <c r="L2448" s="6" t="s">
        <v>28</v>
      </c>
      <c r="M2448" s="6">
        <v>953</v>
      </c>
      <c r="N2448" s="6" t="s">
        <v>75</v>
      </c>
      <c r="O2448" s="6" t="s">
        <v>170</v>
      </c>
      <c r="P2448" s="6" t="s">
        <v>31</v>
      </c>
      <c r="Q2448" s="6">
        <v>3</v>
      </c>
      <c r="R2448" s="6" t="s">
        <v>37</v>
      </c>
      <c r="S2448" s="6">
        <v>3</v>
      </c>
      <c r="T2448" s="7">
        <v>72000</v>
      </c>
      <c r="U2448" t="str">
        <f t="shared" si="266"/>
        <v>Reviewed</v>
      </c>
      <c r="V2448" t="str">
        <f t="shared" si="267"/>
        <v>meets</v>
      </c>
      <c r="W2448">
        <f t="shared" si="268"/>
        <v>0</v>
      </c>
      <c r="X2448" t="str">
        <f t="shared" si="269"/>
        <v>Active</v>
      </c>
      <c r="Y2448">
        <f t="shared" si="270"/>
        <v>2.6109589041095891</v>
      </c>
      <c r="Z2448" t="str">
        <f t="shared" si="271"/>
        <v>2–3 Years</v>
      </c>
      <c r="AA2448" t="str">
        <f t="shared" si="272"/>
        <v>70K–99K</v>
      </c>
    </row>
    <row r="2449" spans="1:27" ht="19.95" customHeight="1" x14ac:dyDescent="0.3">
      <c r="A2449" s="8" t="s">
        <v>2576</v>
      </c>
      <c r="B2449" s="9">
        <v>45608</v>
      </c>
      <c r="C2449" s="1" t="s">
        <v>91</v>
      </c>
      <c r="D2449" s="1" t="s">
        <v>87</v>
      </c>
      <c r="E2449" s="1" t="s">
        <v>92</v>
      </c>
      <c r="F2449" s="1" t="s">
        <v>93</v>
      </c>
      <c r="G2449" s="1" t="s">
        <v>94</v>
      </c>
      <c r="H2449" s="1" t="s">
        <v>26</v>
      </c>
      <c r="I2449" s="1" t="s">
        <v>27</v>
      </c>
      <c r="J2449" s="9">
        <v>45608</v>
      </c>
      <c r="K2449" s="9"/>
      <c r="L2449" s="1" t="s">
        <v>28</v>
      </c>
      <c r="M2449" s="1">
        <v>414</v>
      </c>
      <c r="N2449" s="1" t="s">
        <v>75</v>
      </c>
      <c r="O2449" s="1" t="s">
        <v>63</v>
      </c>
      <c r="P2449" s="1" t="s">
        <v>107</v>
      </c>
      <c r="Q2449" s="1">
        <v>3</v>
      </c>
      <c r="R2449" s="1" t="s">
        <v>37</v>
      </c>
      <c r="S2449" s="1">
        <v>1</v>
      </c>
      <c r="T2449" s="10">
        <v>89000</v>
      </c>
      <c r="U2449" t="str">
        <f t="shared" si="266"/>
        <v>Reviewed</v>
      </c>
      <c r="V2449" t="str">
        <f t="shared" si="267"/>
        <v>meets</v>
      </c>
      <c r="W2449">
        <f t="shared" si="268"/>
        <v>0</v>
      </c>
      <c r="X2449" t="str">
        <f t="shared" si="269"/>
        <v>Active</v>
      </c>
      <c r="Y2449">
        <f t="shared" si="270"/>
        <v>1.1342465753424658</v>
      </c>
      <c r="Z2449" t="str">
        <f t="shared" si="271"/>
        <v>1–2 Years</v>
      </c>
      <c r="AA2449" t="str">
        <f t="shared" si="272"/>
        <v>70K–99K</v>
      </c>
    </row>
    <row r="2450" spans="1:27" ht="19.95" customHeight="1" x14ac:dyDescent="0.3">
      <c r="A2450" s="4" t="s">
        <v>2577</v>
      </c>
      <c r="B2450" s="5">
        <v>45341</v>
      </c>
      <c r="C2450" s="6" t="s">
        <v>21</v>
      </c>
      <c r="D2450" s="6" t="s">
        <v>22</v>
      </c>
      <c r="E2450" s="6" t="s">
        <v>23</v>
      </c>
      <c r="F2450" s="6" t="s">
        <v>288</v>
      </c>
      <c r="G2450" s="6" t="s">
        <v>25</v>
      </c>
      <c r="H2450" s="6" t="s">
        <v>43</v>
      </c>
      <c r="I2450" s="6" t="s">
        <v>27</v>
      </c>
      <c r="J2450" s="5">
        <v>45341</v>
      </c>
      <c r="K2450" s="5"/>
      <c r="L2450" s="6" t="s">
        <v>28</v>
      </c>
      <c r="M2450" s="6">
        <v>681</v>
      </c>
      <c r="N2450" s="6" t="s">
        <v>29</v>
      </c>
      <c r="O2450" s="6" t="s">
        <v>43</v>
      </c>
      <c r="P2450" s="6" t="s">
        <v>107</v>
      </c>
      <c r="Q2450" s="6">
        <v>3</v>
      </c>
      <c r="R2450" s="6" t="s">
        <v>37</v>
      </c>
      <c r="S2450" s="6">
        <v>2</v>
      </c>
      <c r="T2450" s="7">
        <v>56000</v>
      </c>
      <c r="U2450" t="str">
        <f t="shared" si="266"/>
        <v>Reviewed</v>
      </c>
      <c r="V2450" t="str">
        <f t="shared" si="267"/>
        <v>meets</v>
      </c>
      <c r="W2450">
        <f t="shared" si="268"/>
        <v>0</v>
      </c>
      <c r="X2450" t="str">
        <f t="shared" si="269"/>
        <v>Active</v>
      </c>
      <c r="Y2450">
        <f t="shared" si="270"/>
        <v>1.8657534246575342</v>
      </c>
      <c r="Z2450" t="str">
        <f t="shared" si="271"/>
        <v>1–2 Years</v>
      </c>
      <c r="AA2450" t="str">
        <f t="shared" si="272"/>
        <v>&lt;70K</v>
      </c>
    </row>
    <row r="2451" spans="1:27" ht="19.95" customHeight="1" x14ac:dyDescent="0.3">
      <c r="A2451" s="8" t="s">
        <v>2578</v>
      </c>
      <c r="B2451" s="9">
        <v>45590</v>
      </c>
      <c r="C2451" s="1" t="s">
        <v>34</v>
      </c>
      <c r="D2451" s="1" t="s">
        <v>22</v>
      </c>
      <c r="E2451" s="1" t="s">
        <v>23</v>
      </c>
      <c r="F2451" s="1" t="s">
        <v>99</v>
      </c>
      <c r="G2451" s="1" t="s">
        <v>36</v>
      </c>
      <c r="H2451" s="1" t="s">
        <v>49</v>
      </c>
      <c r="I2451" s="1" t="s">
        <v>27</v>
      </c>
      <c r="J2451" s="9">
        <v>45590</v>
      </c>
      <c r="K2451" s="9"/>
      <c r="L2451" s="1" t="s">
        <v>28</v>
      </c>
      <c r="M2451" s="1">
        <v>432</v>
      </c>
      <c r="N2451" s="1" t="s">
        <v>29</v>
      </c>
      <c r="O2451" s="1" t="s">
        <v>30</v>
      </c>
      <c r="P2451" s="1" t="s">
        <v>133</v>
      </c>
      <c r="Q2451" s="1">
        <v>3</v>
      </c>
      <c r="R2451" s="1" t="s">
        <v>37</v>
      </c>
      <c r="S2451" s="1">
        <v>1</v>
      </c>
      <c r="T2451" s="10">
        <v>100500</v>
      </c>
      <c r="U2451" t="str">
        <f t="shared" si="266"/>
        <v>Reviewed</v>
      </c>
      <c r="V2451" t="str">
        <f t="shared" si="267"/>
        <v>meets</v>
      </c>
      <c r="W2451">
        <f t="shared" si="268"/>
        <v>0</v>
      </c>
      <c r="X2451" t="str">
        <f t="shared" si="269"/>
        <v>Active</v>
      </c>
      <c r="Y2451">
        <f t="shared" si="270"/>
        <v>1.1835616438356165</v>
      </c>
      <c r="Z2451" t="str">
        <f t="shared" si="271"/>
        <v>1–2 Years</v>
      </c>
      <c r="AA2451" t="str">
        <f t="shared" si="272"/>
        <v>100K–129K</v>
      </c>
    </row>
    <row r="2452" spans="1:27" ht="19.95" customHeight="1" x14ac:dyDescent="0.3">
      <c r="A2452" s="4" t="s">
        <v>2579</v>
      </c>
      <c r="B2452" s="5">
        <v>45029</v>
      </c>
      <c r="C2452" s="6" t="s">
        <v>39</v>
      </c>
      <c r="D2452" s="6" t="s">
        <v>22</v>
      </c>
      <c r="E2452" s="6" t="s">
        <v>40</v>
      </c>
      <c r="F2452" s="6" t="s">
        <v>174</v>
      </c>
      <c r="G2452" s="6" t="s">
        <v>42</v>
      </c>
      <c r="H2452" s="6" t="s">
        <v>26</v>
      </c>
      <c r="I2452" s="6" t="s">
        <v>27</v>
      </c>
      <c r="J2452" s="5">
        <v>45029</v>
      </c>
      <c r="K2452" s="5"/>
      <c r="L2452" s="6" t="s">
        <v>28</v>
      </c>
      <c r="M2452" s="6">
        <v>993</v>
      </c>
      <c r="N2452" s="6" t="s">
        <v>52</v>
      </c>
      <c r="O2452" s="6" t="s">
        <v>43</v>
      </c>
      <c r="P2452" s="6" t="s">
        <v>133</v>
      </c>
      <c r="Q2452" s="6">
        <v>2</v>
      </c>
      <c r="R2452" s="6" t="s">
        <v>53</v>
      </c>
      <c r="S2452" s="6">
        <v>3</v>
      </c>
      <c r="T2452" s="7">
        <v>73500</v>
      </c>
      <c r="U2452" t="str">
        <f t="shared" si="266"/>
        <v>Reviewed</v>
      </c>
      <c r="V2452" t="str">
        <f t="shared" si="267"/>
        <v>needs_support</v>
      </c>
      <c r="W2452">
        <f t="shared" si="268"/>
        <v>0</v>
      </c>
      <c r="X2452" t="str">
        <f t="shared" si="269"/>
        <v>Active</v>
      </c>
      <c r="Y2452">
        <f t="shared" si="270"/>
        <v>2.7205479452054795</v>
      </c>
      <c r="Z2452" t="str">
        <f t="shared" si="271"/>
        <v>2–3 Years</v>
      </c>
      <c r="AA2452" t="str">
        <f t="shared" si="272"/>
        <v>70K–99K</v>
      </c>
    </row>
    <row r="2453" spans="1:27" ht="19.95" customHeight="1" x14ac:dyDescent="0.3">
      <c r="A2453" s="8" t="s">
        <v>2580</v>
      </c>
      <c r="B2453" s="9">
        <v>44961</v>
      </c>
      <c r="C2453" s="1" t="s">
        <v>46</v>
      </c>
      <c r="D2453" s="1" t="s">
        <v>22</v>
      </c>
      <c r="E2453" s="1" t="s">
        <v>40</v>
      </c>
      <c r="F2453" s="1" t="s">
        <v>47</v>
      </c>
      <c r="G2453" s="1" t="s">
        <v>48</v>
      </c>
      <c r="H2453" s="1" t="s">
        <v>49</v>
      </c>
      <c r="I2453" s="1" t="s">
        <v>50</v>
      </c>
      <c r="J2453" s="9">
        <v>44961</v>
      </c>
      <c r="K2453" s="9">
        <v>45867</v>
      </c>
      <c r="L2453" s="1" t="s">
        <v>51</v>
      </c>
      <c r="M2453" s="1">
        <v>906</v>
      </c>
      <c r="N2453" s="1" t="s">
        <v>52</v>
      </c>
      <c r="O2453" s="1" t="s">
        <v>43</v>
      </c>
      <c r="P2453" s="1" t="s">
        <v>64</v>
      </c>
      <c r="Q2453" s="1">
        <v>3</v>
      </c>
      <c r="R2453" s="1" t="s">
        <v>37</v>
      </c>
      <c r="S2453" s="1">
        <v>2</v>
      </c>
      <c r="T2453" s="10">
        <v>119500</v>
      </c>
      <c r="U2453" t="str">
        <f t="shared" si="266"/>
        <v>Reviewed</v>
      </c>
      <c r="V2453" t="str">
        <f t="shared" si="267"/>
        <v>meets</v>
      </c>
      <c r="W2453">
        <f t="shared" si="268"/>
        <v>1</v>
      </c>
      <c r="X2453" t="str">
        <f t="shared" si="269"/>
        <v>Attrited</v>
      </c>
      <c r="Y2453">
        <f t="shared" si="270"/>
        <v>2.4821917808219176</v>
      </c>
      <c r="Z2453" t="str">
        <f t="shared" si="271"/>
        <v>2–3 Years</v>
      </c>
      <c r="AA2453" t="str">
        <f t="shared" si="272"/>
        <v>100K–129K</v>
      </c>
    </row>
    <row r="2454" spans="1:27" ht="19.95" customHeight="1" x14ac:dyDescent="0.3">
      <c r="A2454" s="4" t="s">
        <v>2581</v>
      </c>
      <c r="B2454" s="5">
        <v>44954</v>
      </c>
      <c r="C2454" s="6" t="s">
        <v>55</v>
      </c>
      <c r="D2454" s="6" t="s">
        <v>56</v>
      </c>
      <c r="E2454" s="6" t="s">
        <v>23</v>
      </c>
      <c r="F2454" s="6" t="s">
        <v>190</v>
      </c>
      <c r="G2454" s="6" t="s">
        <v>58</v>
      </c>
      <c r="H2454" s="6" t="s">
        <v>49</v>
      </c>
      <c r="I2454" s="6" t="s">
        <v>50</v>
      </c>
      <c r="J2454" s="5">
        <v>44954</v>
      </c>
      <c r="K2454" s="5">
        <v>45768</v>
      </c>
      <c r="L2454" s="6" t="s">
        <v>159</v>
      </c>
      <c r="M2454" s="6">
        <v>814</v>
      </c>
      <c r="N2454" s="6" t="s">
        <v>29</v>
      </c>
      <c r="O2454" s="6" t="s">
        <v>63</v>
      </c>
      <c r="P2454" s="6" t="s">
        <v>31</v>
      </c>
      <c r="Q2454" s="6">
        <v>3</v>
      </c>
      <c r="R2454" s="6" t="s">
        <v>37</v>
      </c>
      <c r="S2454" s="6">
        <v>2</v>
      </c>
      <c r="T2454" s="7">
        <v>121500</v>
      </c>
      <c r="U2454" t="str">
        <f t="shared" si="266"/>
        <v>Reviewed</v>
      </c>
      <c r="V2454" t="str">
        <f t="shared" si="267"/>
        <v>meets</v>
      </c>
      <c r="W2454">
        <f t="shared" si="268"/>
        <v>1</v>
      </c>
      <c r="X2454" t="str">
        <f t="shared" si="269"/>
        <v>Attrited</v>
      </c>
      <c r="Y2454">
        <f t="shared" si="270"/>
        <v>2.2301369863013698</v>
      </c>
      <c r="Z2454" t="str">
        <f t="shared" si="271"/>
        <v>2–3 Years</v>
      </c>
      <c r="AA2454" t="str">
        <f t="shared" si="272"/>
        <v>100K–129K</v>
      </c>
    </row>
    <row r="2455" spans="1:27" ht="19.95" customHeight="1" x14ac:dyDescent="0.3">
      <c r="A2455" s="8" t="s">
        <v>2582</v>
      </c>
      <c r="B2455" s="9">
        <v>44979</v>
      </c>
      <c r="C2455" s="1" t="s">
        <v>60</v>
      </c>
      <c r="D2455" s="1" t="s">
        <v>56</v>
      </c>
      <c r="E2455" s="1" t="s">
        <v>40</v>
      </c>
      <c r="F2455" s="1" t="s">
        <v>147</v>
      </c>
      <c r="G2455" s="1" t="s">
        <v>58</v>
      </c>
      <c r="H2455" s="1" t="s">
        <v>26</v>
      </c>
      <c r="I2455" s="1" t="s">
        <v>27</v>
      </c>
      <c r="J2455" s="9">
        <v>44979</v>
      </c>
      <c r="K2455" s="9"/>
      <c r="L2455" s="1" t="s">
        <v>28</v>
      </c>
      <c r="M2455" s="1">
        <v>1043</v>
      </c>
      <c r="N2455" s="1" t="s">
        <v>52</v>
      </c>
      <c r="O2455" s="1" t="s">
        <v>63</v>
      </c>
      <c r="P2455" s="1" t="s">
        <v>64</v>
      </c>
      <c r="Q2455" s="1">
        <v>4</v>
      </c>
      <c r="R2455" s="1" t="s">
        <v>32</v>
      </c>
      <c r="S2455" s="1">
        <v>3</v>
      </c>
      <c r="T2455" s="10">
        <v>81500</v>
      </c>
      <c r="U2455" t="str">
        <f t="shared" si="266"/>
        <v>Reviewed</v>
      </c>
      <c r="V2455" t="str">
        <f t="shared" si="267"/>
        <v>exceeds</v>
      </c>
      <c r="W2455">
        <f t="shared" si="268"/>
        <v>0</v>
      </c>
      <c r="X2455" t="str">
        <f t="shared" si="269"/>
        <v>Active</v>
      </c>
      <c r="Y2455">
        <f t="shared" si="270"/>
        <v>2.8575342465753426</v>
      </c>
      <c r="Z2455" t="str">
        <f t="shared" si="271"/>
        <v>2–3 Years</v>
      </c>
      <c r="AA2455" t="str">
        <f t="shared" si="272"/>
        <v>70K–99K</v>
      </c>
    </row>
    <row r="2456" spans="1:27" ht="19.95" customHeight="1" x14ac:dyDescent="0.3">
      <c r="A2456" s="4" t="s">
        <v>2583</v>
      </c>
      <c r="B2456" s="5">
        <v>45071</v>
      </c>
      <c r="C2456" s="6" t="s">
        <v>66</v>
      </c>
      <c r="D2456" s="6" t="s">
        <v>56</v>
      </c>
      <c r="E2456" s="6" t="s">
        <v>67</v>
      </c>
      <c r="F2456" s="6" t="s">
        <v>68</v>
      </c>
      <c r="G2456" s="6" t="s">
        <v>69</v>
      </c>
      <c r="H2456" s="6" t="s">
        <v>26</v>
      </c>
      <c r="I2456" s="6" t="s">
        <v>27</v>
      </c>
      <c r="J2456" s="5">
        <v>45071</v>
      </c>
      <c r="K2456" s="5"/>
      <c r="L2456" s="6" t="s">
        <v>28</v>
      </c>
      <c r="M2456" s="6">
        <v>951</v>
      </c>
      <c r="N2456" s="6" t="s">
        <v>29</v>
      </c>
      <c r="O2456" s="6" t="s">
        <v>63</v>
      </c>
      <c r="P2456" s="6" t="s">
        <v>44</v>
      </c>
      <c r="Q2456" s="6">
        <v>3</v>
      </c>
      <c r="R2456" s="6" t="s">
        <v>37</v>
      </c>
      <c r="S2456" s="6">
        <v>3</v>
      </c>
      <c r="T2456" s="7">
        <v>80500</v>
      </c>
      <c r="U2456" t="str">
        <f t="shared" si="266"/>
        <v>Reviewed</v>
      </c>
      <c r="V2456" t="str">
        <f t="shared" si="267"/>
        <v>meets</v>
      </c>
      <c r="W2456">
        <f t="shared" si="268"/>
        <v>0</v>
      </c>
      <c r="X2456" t="str">
        <f t="shared" si="269"/>
        <v>Active</v>
      </c>
      <c r="Y2456">
        <f t="shared" si="270"/>
        <v>2.6054794520547944</v>
      </c>
      <c r="Z2456" t="str">
        <f t="shared" si="271"/>
        <v>2–3 Years</v>
      </c>
      <c r="AA2456" t="str">
        <f t="shared" si="272"/>
        <v>70K–99K</v>
      </c>
    </row>
    <row r="2457" spans="1:27" ht="19.95" customHeight="1" x14ac:dyDescent="0.3">
      <c r="A2457" s="8" t="s">
        <v>2584</v>
      </c>
      <c r="B2457" s="9">
        <v>45411</v>
      </c>
      <c r="C2457" s="1" t="s">
        <v>71</v>
      </c>
      <c r="D2457" s="1" t="s">
        <v>72</v>
      </c>
      <c r="E2457" s="1" t="s">
        <v>23</v>
      </c>
      <c r="F2457" s="1" t="s">
        <v>150</v>
      </c>
      <c r="G2457" s="1" t="s">
        <v>74</v>
      </c>
      <c r="H2457" s="1" t="s">
        <v>26</v>
      </c>
      <c r="I2457" s="1" t="s">
        <v>27</v>
      </c>
      <c r="J2457" s="9">
        <v>45411</v>
      </c>
      <c r="K2457" s="9"/>
      <c r="L2457" s="1" t="s">
        <v>28</v>
      </c>
      <c r="M2457" s="1">
        <v>611</v>
      </c>
      <c r="N2457" s="1" t="s">
        <v>52</v>
      </c>
      <c r="O2457" s="1" t="s">
        <v>43</v>
      </c>
      <c r="P2457" s="1" t="s">
        <v>31</v>
      </c>
      <c r="Q2457" s="1">
        <v>3</v>
      </c>
      <c r="R2457" s="1" t="s">
        <v>37</v>
      </c>
      <c r="S2457" s="1">
        <v>2</v>
      </c>
      <c r="T2457" s="10">
        <v>99500</v>
      </c>
      <c r="U2457" t="str">
        <f t="shared" si="266"/>
        <v>Reviewed</v>
      </c>
      <c r="V2457" t="str">
        <f t="shared" si="267"/>
        <v>meets</v>
      </c>
      <c r="W2457">
        <f t="shared" si="268"/>
        <v>0</v>
      </c>
      <c r="X2457" t="str">
        <f t="shared" si="269"/>
        <v>Active</v>
      </c>
      <c r="Y2457">
        <f t="shared" si="270"/>
        <v>1.6739726027397259</v>
      </c>
      <c r="Z2457" t="str">
        <f t="shared" si="271"/>
        <v>1–2 Years</v>
      </c>
      <c r="AA2457" t="str">
        <f t="shared" si="272"/>
        <v>70K–99K</v>
      </c>
    </row>
    <row r="2458" spans="1:27" ht="19.95" customHeight="1" x14ac:dyDescent="0.3">
      <c r="A2458" s="4" t="s">
        <v>2585</v>
      </c>
      <c r="B2458" s="5">
        <v>45702</v>
      </c>
      <c r="C2458" s="6" t="s">
        <v>77</v>
      </c>
      <c r="D2458" s="6" t="s">
        <v>72</v>
      </c>
      <c r="E2458" s="6" t="s">
        <v>40</v>
      </c>
      <c r="F2458" s="6" t="s">
        <v>131</v>
      </c>
      <c r="G2458" s="6" t="s">
        <v>79</v>
      </c>
      <c r="H2458" s="6" t="s">
        <v>26</v>
      </c>
      <c r="I2458" s="6" t="s">
        <v>27</v>
      </c>
      <c r="J2458" s="5">
        <v>45702</v>
      </c>
      <c r="K2458" s="5"/>
      <c r="L2458" s="6" t="s">
        <v>28</v>
      </c>
      <c r="M2458" s="6">
        <v>320</v>
      </c>
      <c r="N2458" s="6" t="s">
        <v>75</v>
      </c>
      <c r="O2458" s="6" t="s">
        <v>63</v>
      </c>
      <c r="P2458" s="6" t="s">
        <v>107</v>
      </c>
      <c r="Q2458" s="6">
        <v>3</v>
      </c>
      <c r="R2458" s="6" t="s">
        <v>37</v>
      </c>
      <c r="S2458" s="6">
        <v>1</v>
      </c>
      <c r="T2458" s="7">
        <v>101500</v>
      </c>
      <c r="U2458" t="str">
        <f t="shared" si="266"/>
        <v>Reviewed</v>
      </c>
      <c r="V2458" t="str">
        <f t="shared" si="267"/>
        <v>meets</v>
      </c>
      <c r="W2458">
        <f t="shared" si="268"/>
        <v>0</v>
      </c>
      <c r="X2458" t="str">
        <f t="shared" si="269"/>
        <v>Active</v>
      </c>
      <c r="Y2458">
        <f t="shared" si="270"/>
        <v>0.87671232876712324</v>
      </c>
      <c r="Z2458" t="str">
        <f t="shared" si="271"/>
        <v>&lt;1 Year</v>
      </c>
      <c r="AA2458" t="str">
        <f t="shared" si="272"/>
        <v>100K–129K</v>
      </c>
    </row>
    <row r="2459" spans="1:27" ht="19.95" customHeight="1" x14ac:dyDescent="0.3">
      <c r="A2459" s="8" t="s">
        <v>2586</v>
      </c>
      <c r="B2459" s="9">
        <v>45699</v>
      </c>
      <c r="C2459" s="1" t="s">
        <v>81</v>
      </c>
      <c r="D2459" s="1" t="s">
        <v>72</v>
      </c>
      <c r="E2459" s="1" t="s">
        <v>23</v>
      </c>
      <c r="F2459" s="1" t="s">
        <v>223</v>
      </c>
      <c r="G2459" s="1" t="s">
        <v>83</v>
      </c>
      <c r="H2459" s="1" t="s">
        <v>49</v>
      </c>
      <c r="I2459" s="1" t="s">
        <v>27</v>
      </c>
      <c r="J2459" s="9">
        <v>45699</v>
      </c>
      <c r="K2459" s="9"/>
      <c r="L2459" s="1" t="s">
        <v>28</v>
      </c>
      <c r="M2459" s="1">
        <v>323</v>
      </c>
      <c r="N2459" s="1" t="s">
        <v>29</v>
      </c>
      <c r="O2459" s="1" t="s">
        <v>30</v>
      </c>
      <c r="P2459" s="1" t="s">
        <v>31</v>
      </c>
      <c r="Q2459" s="1">
        <v>3</v>
      </c>
      <c r="R2459" s="1" t="s">
        <v>37</v>
      </c>
      <c r="S2459" s="1">
        <v>1</v>
      </c>
      <c r="T2459" s="10">
        <v>107000</v>
      </c>
      <c r="U2459" t="str">
        <f t="shared" si="266"/>
        <v>Reviewed</v>
      </c>
      <c r="V2459" t="str">
        <f t="shared" si="267"/>
        <v>meets</v>
      </c>
      <c r="W2459">
        <f t="shared" si="268"/>
        <v>0</v>
      </c>
      <c r="X2459" t="str">
        <f t="shared" si="269"/>
        <v>Active</v>
      </c>
      <c r="Y2459">
        <f t="shared" si="270"/>
        <v>0.8849315068493151</v>
      </c>
      <c r="Z2459" t="str">
        <f t="shared" si="271"/>
        <v>&lt;1 Year</v>
      </c>
      <c r="AA2459" t="str">
        <f t="shared" si="272"/>
        <v>100K–129K</v>
      </c>
    </row>
    <row r="2460" spans="1:27" ht="19.95" customHeight="1" x14ac:dyDescent="0.3">
      <c r="A2460" s="4" t="s">
        <v>2587</v>
      </c>
      <c r="B2460" s="5">
        <v>45524</v>
      </c>
      <c r="C2460" s="6" t="s">
        <v>86</v>
      </c>
      <c r="D2460" s="6" t="s">
        <v>87</v>
      </c>
      <c r="E2460" s="6" t="s">
        <v>67</v>
      </c>
      <c r="F2460" s="6" t="s">
        <v>114</v>
      </c>
      <c r="G2460" s="6" t="s">
        <v>94</v>
      </c>
      <c r="H2460" s="6" t="s">
        <v>43</v>
      </c>
      <c r="I2460" s="6" t="s">
        <v>50</v>
      </c>
      <c r="J2460" s="5">
        <v>45524</v>
      </c>
      <c r="K2460" s="5">
        <v>45659</v>
      </c>
      <c r="L2460" s="6" t="s">
        <v>51</v>
      </c>
      <c r="M2460" s="6">
        <v>135</v>
      </c>
      <c r="N2460" s="6" t="s">
        <v>122</v>
      </c>
      <c r="O2460" s="6" t="s">
        <v>30</v>
      </c>
      <c r="P2460" s="6" t="s">
        <v>31</v>
      </c>
      <c r="Q2460" s="6" t="s">
        <v>95</v>
      </c>
      <c r="R2460" s="6" t="s">
        <v>28</v>
      </c>
      <c r="S2460" s="6">
        <v>0</v>
      </c>
      <c r="T2460" s="7">
        <v>74000</v>
      </c>
      <c r="U2460" t="str">
        <f t="shared" si="266"/>
        <v>Not Reviewed</v>
      </c>
      <c r="V2460" t="str">
        <f t="shared" si="267"/>
        <v>Not Reviewed</v>
      </c>
      <c r="W2460">
        <f t="shared" si="268"/>
        <v>1</v>
      </c>
      <c r="X2460" t="str">
        <f t="shared" si="269"/>
        <v>Attrited</v>
      </c>
      <c r="Y2460">
        <f t="shared" si="270"/>
        <v>0.36986301369863012</v>
      </c>
      <c r="Z2460" t="str">
        <f t="shared" si="271"/>
        <v>&lt;1 Year</v>
      </c>
      <c r="AA2460" t="str">
        <f t="shared" si="272"/>
        <v>70K–99K</v>
      </c>
    </row>
    <row r="2461" spans="1:27" ht="19.95" customHeight="1" x14ac:dyDescent="0.3">
      <c r="A2461" s="8" t="s">
        <v>2588</v>
      </c>
      <c r="B2461" s="9">
        <v>45764</v>
      </c>
      <c r="C2461" s="1" t="s">
        <v>91</v>
      </c>
      <c r="D2461" s="1" t="s">
        <v>87</v>
      </c>
      <c r="E2461" s="1" t="s">
        <v>92</v>
      </c>
      <c r="F2461" s="1" t="s">
        <v>35</v>
      </c>
      <c r="G2461" s="1" t="s">
        <v>36</v>
      </c>
      <c r="H2461" s="1" t="s">
        <v>26</v>
      </c>
      <c r="I2461" s="1" t="s">
        <v>50</v>
      </c>
      <c r="J2461" s="9">
        <v>45764</v>
      </c>
      <c r="K2461" s="9">
        <v>45900</v>
      </c>
      <c r="L2461" s="1" t="s">
        <v>51</v>
      </c>
      <c r="M2461" s="1">
        <v>136</v>
      </c>
      <c r="N2461" s="1" t="s">
        <v>29</v>
      </c>
      <c r="O2461" s="1" t="s">
        <v>63</v>
      </c>
      <c r="P2461" s="1" t="s">
        <v>64</v>
      </c>
      <c r="Q2461" s="1" t="s">
        <v>95</v>
      </c>
      <c r="R2461" s="1" t="s">
        <v>28</v>
      </c>
      <c r="S2461" s="1">
        <v>0</v>
      </c>
      <c r="T2461" s="10">
        <v>91500</v>
      </c>
      <c r="U2461" t="str">
        <f t="shared" si="266"/>
        <v>Not Reviewed</v>
      </c>
      <c r="V2461" t="str">
        <f t="shared" si="267"/>
        <v>Not Reviewed</v>
      </c>
      <c r="W2461">
        <f t="shared" si="268"/>
        <v>1</v>
      </c>
      <c r="X2461" t="str">
        <f t="shared" si="269"/>
        <v>Attrited</v>
      </c>
      <c r="Y2461">
        <f t="shared" si="270"/>
        <v>0.37260273972602742</v>
      </c>
      <c r="Z2461" t="str">
        <f t="shared" si="271"/>
        <v>&lt;1 Year</v>
      </c>
      <c r="AA2461" t="str">
        <f t="shared" si="272"/>
        <v>70K–99K</v>
      </c>
    </row>
    <row r="2462" spans="1:27" ht="19.95" customHeight="1" x14ac:dyDescent="0.3">
      <c r="A2462" s="4" t="s">
        <v>2589</v>
      </c>
      <c r="B2462" s="5">
        <v>45228</v>
      </c>
      <c r="C2462" s="6" t="s">
        <v>21</v>
      </c>
      <c r="D2462" s="6" t="s">
        <v>22</v>
      </c>
      <c r="E2462" s="6" t="s">
        <v>23</v>
      </c>
      <c r="F2462" s="6" t="s">
        <v>138</v>
      </c>
      <c r="G2462" s="6" t="s">
        <v>36</v>
      </c>
      <c r="H2462" s="6" t="s">
        <v>43</v>
      </c>
      <c r="I2462" s="6" t="s">
        <v>27</v>
      </c>
      <c r="J2462" s="5">
        <v>45228</v>
      </c>
      <c r="K2462" s="5"/>
      <c r="L2462" s="6" t="s">
        <v>28</v>
      </c>
      <c r="M2462" s="6">
        <v>794</v>
      </c>
      <c r="N2462" s="6" t="s">
        <v>75</v>
      </c>
      <c r="O2462" s="6" t="s">
        <v>43</v>
      </c>
      <c r="P2462" s="6" t="s">
        <v>64</v>
      </c>
      <c r="Q2462" s="6">
        <v>4</v>
      </c>
      <c r="R2462" s="6" t="s">
        <v>32</v>
      </c>
      <c r="S2462" s="6">
        <v>2</v>
      </c>
      <c r="T2462" s="7">
        <v>68000</v>
      </c>
      <c r="U2462" t="str">
        <f t="shared" si="266"/>
        <v>Reviewed</v>
      </c>
      <c r="V2462" t="str">
        <f t="shared" si="267"/>
        <v>exceeds</v>
      </c>
      <c r="W2462">
        <f t="shared" si="268"/>
        <v>0</v>
      </c>
      <c r="X2462" t="str">
        <f t="shared" si="269"/>
        <v>Active</v>
      </c>
      <c r="Y2462">
        <f t="shared" si="270"/>
        <v>2.1753424657534248</v>
      </c>
      <c r="Z2462" t="str">
        <f t="shared" si="271"/>
        <v>2–3 Years</v>
      </c>
      <c r="AA2462" t="str">
        <f t="shared" si="272"/>
        <v>&lt;70K</v>
      </c>
    </row>
    <row r="2463" spans="1:27" ht="19.95" customHeight="1" x14ac:dyDescent="0.3">
      <c r="A2463" s="8" t="s">
        <v>2590</v>
      </c>
      <c r="B2463" s="9">
        <v>45297</v>
      </c>
      <c r="C2463" s="1" t="s">
        <v>34</v>
      </c>
      <c r="D2463" s="1" t="s">
        <v>22</v>
      </c>
      <c r="E2463" s="1" t="s">
        <v>23</v>
      </c>
      <c r="F2463" s="1" t="s">
        <v>99</v>
      </c>
      <c r="G2463" s="1" t="s">
        <v>36</v>
      </c>
      <c r="H2463" s="1" t="s">
        <v>49</v>
      </c>
      <c r="I2463" s="1" t="s">
        <v>27</v>
      </c>
      <c r="J2463" s="9">
        <v>45297</v>
      </c>
      <c r="K2463" s="9"/>
      <c r="L2463" s="1" t="s">
        <v>28</v>
      </c>
      <c r="M2463" s="1">
        <v>725</v>
      </c>
      <c r="N2463" s="1" t="s">
        <v>140</v>
      </c>
      <c r="O2463" s="1" t="s">
        <v>43</v>
      </c>
      <c r="P2463" s="1" t="s">
        <v>107</v>
      </c>
      <c r="Q2463" s="1">
        <v>3</v>
      </c>
      <c r="R2463" s="1" t="s">
        <v>37</v>
      </c>
      <c r="S2463" s="1">
        <v>2</v>
      </c>
      <c r="T2463" s="10">
        <v>125500</v>
      </c>
      <c r="U2463" t="str">
        <f t="shared" si="266"/>
        <v>Reviewed</v>
      </c>
      <c r="V2463" t="str">
        <f t="shared" si="267"/>
        <v>meets</v>
      </c>
      <c r="W2463">
        <f t="shared" si="268"/>
        <v>0</v>
      </c>
      <c r="X2463" t="str">
        <f t="shared" si="269"/>
        <v>Active</v>
      </c>
      <c r="Y2463">
        <f t="shared" si="270"/>
        <v>1.9863013698630136</v>
      </c>
      <c r="Z2463" t="str">
        <f t="shared" si="271"/>
        <v>1–2 Years</v>
      </c>
      <c r="AA2463" t="str">
        <f t="shared" si="272"/>
        <v>100K–129K</v>
      </c>
    </row>
    <row r="2464" spans="1:27" ht="19.95" customHeight="1" x14ac:dyDescent="0.3">
      <c r="A2464" s="4" t="s">
        <v>2591</v>
      </c>
      <c r="B2464" s="5">
        <v>44934</v>
      </c>
      <c r="C2464" s="6" t="s">
        <v>39</v>
      </c>
      <c r="D2464" s="6" t="s">
        <v>22</v>
      </c>
      <c r="E2464" s="6" t="s">
        <v>40</v>
      </c>
      <c r="F2464" s="6" t="s">
        <v>174</v>
      </c>
      <c r="G2464" s="6" t="s">
        <v>42</v>
      </c>
      <c r="H2464" s="6" t="s">
        <v>26</v>
      </c>
      <c r="I2464" s="6" t="s">
        <v>27</v>
      </c>
      <c r="J2464" s="5">
        <v>44934</v>
      </c>
      <c r="K2464" s="5"/>
      <c r="L2464" s="6" t="s">
        <v>28</v>
      </c>
      <c r="M2464" s="6">
        <v>1088</v>
      </c>
      <c r="N2464" s="6" t="s">
        <v>52</v>
      </c>
      <c r="O2464" s="6" t="s">
        <v>30</v>
      </c>
      <c r="P2464" s="6" t="s">
        <v>31</v>
      </c>
      <c r="Q2464" s="6">
        <v>4</v>
      </c>
      <c r="R2464" s="6" t="s">
        <v>32</v>
      </c>
      <c r="S2464" s="6">
        <v>3</v>
      </c>
      <c r="T2464" s="7">
        <v>99000</v>
      </c>
      <c r="U2464" t="str">
        <f t="shared" si="266"/>
        <v>Reviewed</v>
      </c>
      <c r="V2464" t="str">
        <f t="shared" si="267"/>
        <v>exceeds</v>
      </c>
      <c r="W2464">
        <f t="shared" si="268"/>
        <v>0</v>
      </c>
      <c r="X2464" t="str">
        <f t="shared" si="269"/>
        <v>Active</v>
      </c>
      <c r="Y2464">
        <f t="shared" si="270"/>
        <v>2.9808219178082194</v>
      </c>
      <c r="Z2464" t="str">
        <f t="shared" si="271"/>
        <v>2–3 Years</v>
      </c>
      <c r="AA2464" t="str">
        <f t="shared" si="272"/>
        <v>70K–99K</v>
      </c>
    </row>
    <row r="2465" spans="1:27" ht="19.95" customHeight="1" x14ac:dyDescent="0.3">
      <c r="A2465" s="8" t="s">
        <v>2592</v>
      </c>
      <c r="B2465" s="9">
        <v>45087</v>
      </c>
      <c r="C2465" s="1" t="s">
        <v>46</v>
      </c>
      <c r="D2465" s="1" t="s">
        <v>22</v>
      </c>
      <c r="E2465" s="1" t="s">
        <v>40</v>
      </c>
      <c r="F2465" s="1" t="s">
        <v>143</v>
      </c>
      <c r="G2465" s="1" t="s">
        <v>48</v>
      </c>
      <c r="H2465" s="1" t="s">
        <v>43</v>
      </c>
      <c r="I2465" s="1" t="s">
        <v>27</v>
      </c>
      <c r="J2465" s="9">
        <v>45087</v>
      </c>
      <c r="K2465" s="9"/>
      <c r="L2465" s="1" t="s">
        <v>28</v>
      </c>
      <c r="M2465" s="1">
        <v>935</v>
      </c>
      <c r="N2465" s="1" t="s">
        <v>29</v>
      </c>
      <c r="O2465" s="1" t="s">
        <v>63</v>
      </c>
      <c r="P2465" s="1" t="s">
        <v>107</v>
      </c>
      <c r="Q2465" s="1">
        <v>3</v>
      </c>
      <c r="R2465" s="1" t="s">
        <v>37</v>
      </c>
      <c r="S2465" s="1">
        <v>3</v>
      </c>
      <c r="T2465" s="10">
        <v>76000</v>
      </c>
      <c r="U2465" t="str">
        <f t="shared" si="266"/>
        <v>Reviewed</v>
      </c>
      <c r="V2465" t="str">
        <f t="shared" si="267"/>
        <v>meets</v>
      </c>
      <c r="W2465">
        <f t="shared" si="268"/>
        <v>0</v>
      </c>
      <c r="X2465" t="str">
        <f t="shared" si="269"/>
        <v>Active</v>
      </c>
      <c r="Y2465">
        <f t="shared" si="270"/>
        <v>2.5616438356164384</v>
      </c>
      <c r="Z2465" t="str">
        <f t="shared" si="271"/>
        <v>2–3 Years</v>
      </c>
      <c r="AA2465" t="str">
        <f t="shared" si="272"/>
        <v>70K–99K</v>
      </c>
    </row>
    <row r="2466" spans="1:27" ht="19.95" customHeight="1" x14ac:dyDescent="0.3">
      <c r="A2466" s="4" t="s">
        <v>2593</v>
      </c>
      <c r="B2466" s="5">
        <v>45119</v>
      </c>
      <c r="C2466" s="6" t="s">
        <v>55</v>
      </c>
      <c r="D2466" s="6" t="s">
        <v>56</v>
      </c>
      <c r="E2466" s="6" t="s">
        <v>23</v>
      </c>
      <c r="F2466" s="6" t="s">
        <v>104</v>
      </c>
      <c r="G2466" s="6" t="s">
        <v>62</v>
      </c>
      <c r="H2466" s="6" t="s">
        <v>43</v>
      </c>
      <c r="I2466" s="6" t="s">
        <v>27</v>
      </c>
      <c r="J2466" s="5">
        <v>45119</v>
      </c>
      <c r="K2466" s="5"/>
      <c r="L2466" s="6" t="s">
        <v>28</v>
      </c>
      <c r="M2466" s="6">
        <v>903</v>
      </c>
      <c r="N2466" s="6" t="s">
        <v>29</v>
      </c>
      <c r="O2466" s="6" t="s">
        <v>30</v>
      </c>
      <c r="P2466" s="6" t="s">
        <v>64</v>
      </c>
      <c r="Q2466" s="6">
        <v>3</v>
      </c>
      <c r="R2466" s="6" t="s">
        <v>37</v>
      </c>
      <c r="S2466" s="6">
        <v>2</v>
      </c>
      <c r="T2466" s="7">
        <v>57000</v>
      </c>
      <c r="U2466" t="str">
        <f t="shared" si="266"/>
        <v>Reviewed</v>
      </c>
      <c r="V2466" t="str">
        <f t="shared" si="267"/>
        <v>meets</v>
      </c>
      <c r="W2466">
        <f t="shared" si="268"/>
        <v>0</v>
      </c>
      <c r="X2466" t="str">
        <f t="shared" si="269"/>
        <v>Active</v>
      </c>
      <c r="Y2466">
        <f t="shared" si="270"/>
        <v>2.473972602739726</v>
      </c>
      <c r="Z2466" t="str">
        <f t="shared" si="271"/>
        <v>2–3 Years</v>
      </c>
      <c r="AA2466" t="str">
        <f t="shared" si="272"/>
        <v>&lt;70K</v>
      </c>
    </row>
    <row r="2467" spans="1:27" ht="19.95" customHeight="1" x14ac:dyDescent="0.3">
      <c r="A2467" s="8" t="s">
        <v>2594</v>
      </c>
      <c r="B2467" s="9">
        <v>45112</v>
      </c>
      <c r="C2467" s="1" t="s">
        <v>60</v>
      </c>
      <c r="D2467" s="1" t="s">
        <v>56</v>
      </c>
      <c r="E2467" s="1" t="s">
        <v>40</v>
      </c>
      <c r="F2467" s="1" t="s">
        <v>307</v>
      </c>
      <c r="G2467" s="1" t="s">
        <v>62</v>
      </c>
      <c r="H2467" s="1" t="s">
        <v>110</v>
      </c>
      <c r="I2467" s="1" t="s">
        <v>50</v>
      </c>
      <c r="J2467" s="9">
        <v>45112</v>
      </c>
      <c r="K2467" s="9">
        <v>45829</v>
      </c>
      <c r="L2467" s="1" t="s">
        <v>51</v>
      </c>
      <c r="M2467" s="1">
        <v>717</v>
      </c>
      <c r="N2467" s="1" t="s">
        <v>122</v>
      </c>
      <c r="O2467" s="1" t="s">
        <v>63</v>
      </c>
      <c r="P2467" s="1" t="s">
        <v>107</v>
      </c>
      <c r="Q2467" s="1">
        <v>3</v>
      </c>
      <c r="R2467" s="1" t="s">
        <v>37</v>
      </c>
      <c r="S2467" s="1">
        <v>2</v>
      </c>
      <c r="T2467" s="10">
        <v>159500</v>
      </c>
      <c r="U2467" t="str">
        <f t="shared" si="266"/>
        <v>Reviewed</v>
      </c>
      <c r="V2467" t="str">
        <f t="shared" si="267"/>
        <v>meets</v>
      </c>
      <c r="W2467">
        <f t="shared" si="268"/>
        <v>1</v>
      </c>
      <c r="X2467" t="str">
        <f t="shared" si="269"/>
        <v>Attrited</v>
      </c>
      <c r="Y2467">
        <f t="shared" si="270"/>
        <v>1.9643835616438357</v>
      </c>
      <c r="Z2467" t="str">
        <f t="shared" si="271"/>
        <v>1–2 Years</v>
      </c>
      <c r="AA2467" t="str">
        <f t="shared" si="272"/>
        <v>130K+</v>
      </c>
    </row>
    <row r="2468" spans="1:27" ht="19.95" customHeight="1" x14ac:dyDescent="0.3">
      <c r="A2468" s="4" t="s">
        <v>2595</v>
      </c>
      <c r="B2468" s="5">
        <v>45645</v>
      </c>
      <c r="C2468" s="6" t="s">
        <v>66</v>
      </c>
      <c r="D2468" s="6" t="s">
        <v>56</v>
      </c>
      <c r="E2468" s="6" t="s">
        <v>67</v>
      </c>
      <c r="F2468" s="6" t="s">
        <v>193</v>
      </c>
      <c r="G2468" s="6" t="s">
        <v>69</v>
      </c>
      <c r="H2468" s="6" t="s">
        <v>43</v>
      </c>
      <c r="I2468" s="6" t="s">
        <v>27</v>
      </c>
      <c r="J2468" s="5">
        <v>45645</v>
      </c>
      <c r="K2468" s="5"/>
      <c r="L2468" s="6" t="s">
        <v>28</v>
      </c>
      <c r="M2468" s="6">
        <v>377</v>
      </c>
      <c r="N2468" s="6" t="s">
        <v>75</v>
      </c>
      <c r="O2468" s="6" t="s">
        <v>63</v>
      </c>
      <c r="P2468" s="6" t="s">
        <v>133</v>
      </c>
      <c r="Q2468" s="6">
        <v>4</v>
      </c>
      <c r="R2468" s="6" t="s">
        <v>32</v>
      </c>
      <c r="S2468" s="6">
        <v>1</v>
      </c>
      <c r="T2468" s="7">
        <v>70500</v>
      </c>
      <c r="U2468" t="str">
        <f t="shared" si="266"/>
        <v>Reviewed</v>
      </c>
      <c r="V2468" t="str">
        <f t="shared" si="267"/>
        <v>exceeds</v>
      </c>
      <c r="W2468">
        <f t="shared" si="268"/>
        <v>0</v>
      </c>
      <c r="X2468" t="str">
        <f t="shared" si="269"/>
        <v>Active</v>
      </c>
      <c r="Y2468">
        <f t="shared" si="270"/>
        <v>1.0328767123287672</v>
      </c>
      <c r="Z2468" t="str">
        <f t="shared" si="271"/>
        <v>1–2 Years</v>
      </c>
      <c r="AA2468" t="str">
        <f t="shared" si="272"/>
        <v>70K–99K</v>
      </c>
    </row>
    <row r="2469" spans="1:27" ht="19.95" customHeight="1" x14ac:dyDescent="0.3">
      <c r="A2469" s="8" t="s">
        <v>2596</v>
      </c>
      <c r="B2469" s="9">
        <v>44994</v>
      </c>
      <c r="C2469" s="1" t="s">
        <v>71</v>
      </c>
      <c r="D2469" s="1" t="s">
        <v>72</v>
      </c>
      <c r="E2469" s="1" t="s">
        <v>23</v>
      </c>
      <c r="F2469" s="1" t="s">
        <v>150</v>
      </c>
      <c r="G2469" s="1" t="s">
        <v>74</v>
      </c>
      <c r="H2469" s="1" t="s">
        <v>26</v>
      </c>
      <c r="I2469" s="1" t="s">
        <v>27</v>
      </c>
      <c r="J2469" s="9">
        <v>44994</v>
      </c>
      <c r="K2469" s="9"/>
      <c r="L2469" s="1" t="s">
        <v>28</v>
      </c>
      <c r="M2469" s="1">
        <v>1028</v>
      </c>
      <c r="N2469" s="1" t="s">
        <v>29</v>
      </c>
      <c r="O2469" s="1" t="s">
        <v>63</v>
      </c>
      <c r="P2469" s="1" t="s">
        <v>64</v>
      </c>
      <c r="Q2469" s="1">
        <v>3</v>
      </c>
      <c r="R2469" s="1" t="s">
        <v>37</v>
      </c>
      <c r="S2469" s="1">
        <v>3</v>
      </c>
      <c r="T2469" s="10">
        <v>73500</v>
      </c>
      <c r="U2469" t="str">
        <f t="shared" si="266"/>
        <v>Reviewed</v>
      </c>
      <c r="V2469" t="str">
        <f t="shared" si="267"/>
        <v>meets</v>
      </c>
      <c r="W2469">
        <f t="shared" si="268"/>
        <v>0</v>
      </c>
      <c r="X2469" t="str">
        <f t="shared" si="269"/>
        <v>Active</v>
      </c>
      <c r="Y2469">
        <f t="shared" si="270"/>
        <v>2.8164383561643835</v>
      </c>
      <c r="Z2469" t="str">
        <f t="shared" si="271"/>
        <v>2–3 Years</v>
      </c>
      <c r="AA2469" t="str">
        <f t="shared" si="272"/>
        <v>70K–99K</v>
      </c>
    </row>
    <row r="2470" spans="1:27" ht="19.95" customHeight="1" x14ac:dyDescent="0.3">
      <c r="A2470" s="4" t="s">
        <v>2597</v>
      </c>
      <c r="B2470" s="5">
        <v>45196</v>
      </c>
      <c r="C2470" s="6" t="s">
        <v>77</v>
      </c>
      <c r="D2470" s="6" t="s">
        <v>72</v>
      </c>
      <c r="E2470" s="6" t="s">
        <v>40</v>
      </c>
      <c r="F2470" s="6" t="s">
        <v>131</v>
      </c>
      <c r="G2470" s="6" t="s">
        <v>79</v>
      </c>
      <c r="H2470" s="6" t="s">
        <v>26</v>
      </c>
      <c r="I2470" s="6" t="s">
        <v>27</v>
      </c>
      <c r="J2470" s="5">
        <v>45196</v>
      </c>
      <c r="K2470" s="5"/>
      <c r="L2470" s="6" t="s">
        <v>28</v>
      </c>
      <c r="M2470" s="6">
        <v>826</v>
      </c>
      <c r="N2470" s="6" t="s">
        <v>29</v>
      </c>
      <c r="O2470" s="6" t="s">
        <v>63</v>
      </c>
      <c r="P2470" s="6" t="s">
        <v>31</v>
      </c>
      <c r="Q2470" s="6">
        <v>2</v>
      </c>
      <c r="R2470" s="6" t="s">
        <v>53</v>
      </c>
      <c r="S2470" s="6">
        <v>2</v>
      </c>
      <c r="T2470" s="7">
        <v>83500</v>
      </c>
      <c r="U2470" t="str">
        <f t="shared" si="266"/>
        <v>Reviewed</v>
      </c>
      <c r="V2470" t="str">
        <f t="shared" si="267"/>
        <v>needs_support</v>
      </c>
      <c r="W2470">
        <f t="shared" si="268"/>
        <v>0</v>
      </c>
      <c r="X2470" t="str">
        <f t="shared" si="269"/>
        <v>Active</v>
      </c>
      <c r="Y2470">
        <f t="shared" si="270"/>
        <v>2.2630136986301368</v>
      </c>
      <c r="Z2470" t="str">
        <f t="shared" si="271"/>
        <v>2–3 Years</v>
      </c>
      <c r="AA2470" t="str">
        <f t="shared" si="272"/>
        <v>70K–99K</v>
      </c>
    </row>
    <row r="2471" spans="1:27" ht="19.95" customHeight="1" x14ac:dyDescent="0.3">
      <c r="A2471" s="8" t="s">
        <v>2598</v>
      </c>
      <c r="B2471" s="9">
        <v>45855</v>
      </c>
      <c r="C2471" s="1" t="s">
        <v>81</v>
      </c>
      <c r="D2471" s="1" t="s">
        <v>72</v>
      </c>
      <c r="E2471" s="1" t="s">
        <v>23</v>
      </c>
      <c r="F2471" s="1" t="s">
        <v>82</v>
      </c>
      <c r="G2471" s="1" t="s">
        <v>83</v>
      </c>
      <c r="H2471" s="1" t="s">
        <v>26</v>
      </c>
      <c r="I2471" s="1" t="s">
        <v>27</v>
      </c>
      <c r="J2471" s="9">
        <v>45855</v>
      </c>
      <c r="K2471" s="9"/>
      <c r="L2471" s="1" t="s">
        <v>28</v>
      </c>
      <c r="M2471" s="1">
        <v>167</v>
      </c>
      <c r="N2471" s="1" t="s">
        <v>75</v>
      </c>
      <c r="O2471" s="1" t="s">
        <v>30</v>
      </c>
      <c r="P2471" s="1" t="s">
        <v>64</v>
      </c>
      <c r="Q2471" s="1" t="s">
        <v>95</v>
      </c>
      <c r="R2471" s="1" t="s">
        <v>28</v>
      </c>
      <c r="S2471" s="1">
        <v>0</v>
      </c>
      <c r="T2471" s="10">
        <v>74500</v>
      </c>
      <c r="U2471" t="str">
        <f t="shared" si="266"/>
        <v>Not Reviewed</v>
      </c>
      <c r="V2471" t="str">
        <f t="shared" si="267"/>
        <v>Not Reviewed</v>
      </c>
      <c r="W2471">
        <f t="shared" si="268"/>
        <v>0</v>
      </c>
      <c r="X2471" t="str">
        <f t="shared" si="269"/>
        <v>Active</v>
      </c>
      <c r="Y2471">
        <f t="shared" si="270"/>
        <v>0.45753424657534247</v>
      </c>
      <c r="Z2471" t="str">
        <f t="shared" si="271"/>
        <v>&lt;1 Year</v>
      </c>
      <c r="AA2471" t="str">
        <f t="shared" si="272"/>
        <v>70K–99K</v>
      </c>
    </row>
    <row r="2472" spans="1:27" ht="19.95" customHeight="1" x14ac:dyDescent="0.3">
      <c r="A2472" s="4" t="s">
        <v>2599</v>
      </c>
      <c r="B2472" s="5">
        <v>45490</v>
      </c>
      <c r="C2472" s="6" t="s">
        <v>86</v>
      </c>
      <c r="D2472" s="6" t="s">
        <v>87</v>
      </c>
      <c r="E2472" s="6" t="s">
        <v>67</v>
      </c>
      <c r="F2472" s="6" t="s">
        <v>116</v>
      </c>
      <c r="G2472" s="6" t="s">
        <v>89</v>
      </c>
      <c r="H2472" s="6" t="s">
        <v>26</v>
      </c>
      <c r="I2472" s="6" t="s">
        <v>27</v>
      </c>
      <c r="J2472" s="5">
        <v>45490</v>
      </c>
      <c r="K2472" s="5"/>
      <c r="L2472" s="6" t="s">
        <v>28</v>
      </c>
      <c r="M2472" s="6">
        <v>532</v>
      </c>
      <c r="N2472" s="6" t="s">
        <v>52</v>
      </c>
      <c r="O2472" s="6" t="s">
        <v>63</v>
      </c>
      <c r="P2472" s="6" t="s">
        <v>64</v>
      </c>
      <c r="Q2472" s="6">
        <v>3</v>
      </c>
      <c r="R2472" s="6" t="s">
        <v>37</v>
      </c>
      <c r="S2472" s="6">
        <v>1</v>
      </c>
      <c r="T2472" s="7">
        <v>104500</v>
      </c>
      <c r="U2472" t="str">
        <f t="shared" si="266"/>
        <v>Reviewed</v>
      </c>
      <c r="V2472" t="str">
        <f t="shared" si="267"/>
        <v>meets</v>
      </c>
      <c r="W2472">
        <f t="shared" si="268"/>
        <v>0</v>
      </c>
      <c r="X2472" t="str">
        <f t="shared" si="269"/>
        <v>Active</v>
      </c>
      <c r="Y2472">
        <f t="shared" si="270"/>
        <v>1.4575342465753425</v>
      </c>
      <c r="Z2472" t="str">
        <f t="shared" si="271"/>
        <v>1–2 Years</v>
      </c>
      <c r="AA2472" t="str">
        <f t="shared" si="272"/>
        <v>100K–129K</v>
      </c>
    </row>
    <row r="2473" spans="1:27" ht="19.95" customHeight="1" x14ac:dyDescent="0.3">
      <c r="A2473" s="8" t="s">
        <v>2600</v>
      </c>
      <c r="B2473" s="9">
        <v>45872</v>
      </c>
      <c r="C2473" s="1" t="s">
        <v>91</v>
      </c>
      <c r="D2473" s="1" t="s">
        <v>87</v>
      </c>
      <c r="E2473" s="1" t="s">
        <v>92</v>
      </c>
      <c r="F2473" s="1" t="s">
        <v>138</v>
      </c>
      <c r="G2473" s="1" t="s">
        <v>36</v>
      </c>
      <c r="H2473" s="1" t="s">
        <v>43</v>
      </c>
      <c r="I2473" s="1" t="s">
        <v>27</v>
      </c>
      <c r="J2473" s="9">
        <v>45872</v>
      </c>
      <c r="K2473" s="9"/>
      <c r="L2473" s="1" t="s">
        <v>28</v>
      </c>
      <c r="M2473" s="1">
        <v>150</v>
      </c>
      <c r="N2473" s="1" t="s">
        <v>29</v>
      </c>
      <c r="O2473" s="1" t="s">
        <v>63</v>
      </c>
      <c r="P2473" s="1" t="s">
        <v>31</v>
      </c>
      <c r="Q2473" s="1" t="s">
        <v>95</v>
      </c>
      <c r="R2473" s="1" t="s">
        <v>28</v>
      </c>
      <c r="S2473" s="1">
        <v>0</v>
      </c>
      <c r="T2473" s="10">
        <v>73000</v>
      </c>
      <c r="U2473" t="str">
        <f t="shared" si="266"/>
        <v>Not Reviewed</v>
      </c>
      <c r="V2473" t="str">
        <f t="shared" si="267"/>
        <v>Not Reviewed</v>
      </c>
      <c r="W2473">
        <f t="shared" si="268"/>
        <v>0</v>
      </c>
      <c r="X2473" t="str">
        <f t="shared" si="269"/>
        <v>Active</v>
      </c>
      <c r="Y2473">
        <f t="shared" si="270"/>
        <v>0.41095890410958902</v>
      </c>
      <c r="Z2473" t="str">
        <f t="shared" si="271"/>
        <v>&lt;1 Year</v>
      </c>
      <c r="AA2473" t="str">
        <f t="shared" si="272"/>
        <v>70K–99K</v>
      </c>
    </row>
    <row r="2474" spans="1:27" ht="19.95" customHeight="1" x14ac:dyDescent="0.3">
      <c r="A2474" s="4" t="s">
        <v>2601</v>
      </c>
      <c r="B2474" s="5">
        <v>45741</v>
      </c>
      <c r="C2474" s="6" t="s">
        <v>21</v>
      </c>
      <c r="D2474" s="6" t="s">
        <v>22</v>
      </c>
      <c r="E2474" s="6" t="s">
        <v>23</v>
      </c>
      <c r="F2474" s="6" t="s">
        <v>121</v>
      </c>
      <c r="G2474" s="6" t="s">
        <v>25</v>
      </c>
      <c r="H2474" s="6" t="s">
        <v>49</v>
      </c>
      <c r="I2474" s="6" t="s">
        <v>27</v>
      </c>
      <c r="J2474" s="5">
        <v>45741</v>
      </c>
      <c r="K2474" s="5"/>
      <c r="L2474" s="6" t="s">
        <v>28</v>
      </c>
      <c r="M2474" s="6">
        <v>281</v>
      </c>
      <c r="N2474" s="6" t="s">
        <v>29</v>
      </c>
      <c r="O2474" s="6" t="s">
        <v>63</v>
      </c>
      <c r="P2474" s="6" t="s">
        <v>107</v>
      </c>
      <c r="Q2474" s="6">
        <v>3</v>
      </c>
      <c r="R2474" s="6" t="s">
        <v>37</v>
      </c>
      <c r="S2474" s="6">
        <v>1</v>
      </c>
      <c r="T2474" s="7">
        <v>96500</v>
      </c>
      <c r="U2474" t="str">
        <f t="shared" si="266"/>
        <v>Reviewed</v>
      </c>
      <c r="V2474" t="str">
        <f t="shared" si="267"/>
        <v>meets</v>
      </c>
      <c r="W2474">
        <f t="shared" si="268"/>
        <v>0</v>
      </c>
      <c r="X2474" t="str">
        <f t="shared" si="269"/>
        <v>Active</v>
      </c>
      <c r="Y2474">
        <f t="shared" si="270"/>
        <v>0.76986301369863008</v>
      </c>
      <c r="Z2474" t="str">
        <f t="shared" si="271"/>
        <v>&lt;1 Year</v>
      </c>
      <c r="AA2474" t="str">
        <f t="shared" si="272"/>
        <v>70K–99K</v>
      </c>
    </row>
    <row r="2475" spans="1:27" ht="19.95" customHeight="1" x14ac:dyDescent="0.3">
      <c r="A2475" s="8" t="s">
        <v>2602</v>
      </c>
      <c r="B2475" s="9">
        <v>45279</v>
      </c>
      <c r="C2475" s="1" t="s">
        <v>34</v>
      </c>
      <c r="D2475" s="1" t="s">
        <v>22</v>
      </c>
      <c r="E2475" s="1" t="s">
        <v>23</v>
      </c>
      <c r="F2475" s="1" t="s">
        <v>99</v>
      </c>
      <c r="G2475" s="1" t="s">
        <v>36</v>
      </c>
      <c r="H2475" s="1" t="s">
        <v>49</v>
      </c>
      <c r="I2475" s="1" t="s">
        <v>27</v>
      </c>
      <c r="J2475" s="9">
        <v>45279</v>
      </c>
      <c r="K2475" s="9"/>
      <c r="L2475" s="1" t="s">
        <v>28</v>
      </c>
      <c r="M2475" s="1">
        <v>743</v>
      </c>
      <c r="N2475" s="1" t="s">
        <v>29</v>
      </c>
      <c r="O2475" s="1" t="s">
        <v>63</v>
      </c>
      <c r="P2475" s="1" t="s">
        <v>107</v>
      </c>
      <c r="Q2475" s="1">
        <v>3</v>
      </c>
      <c r="R2475" s="1" t="s">
        <v>37</v>
      </c>
      <c r="S2475" s="1">
        <v>2</v>
      </c>
      <c r="T2475" s="10">
        <v>124500</v>
      </c>
      <c r="U2475" t="str">
        <f t="shared" si="266"/>
        <v>Reviewed</v>
      </c>
      <c r="V2475" t="str">
        <f t="shared" si="267"/>
        <v>meets</v>
      </c>
      <c r="W2475">
        <f t="shared" si="268"/>
        <v>0</v>
      </c>
      <c r="X2475" t="str">
        <f t="shared" si="269"/>
        <v>Active</v>
      </c>
      <c r="Y2475">
        <f t="shared" si="270"/>
        <v>2.0356164383561643</v>
      </c>
      <c r="Z2475" t="str">
        <f t="shared" si="271"/>
        <v>2–3 Years</v>
      </c>
      <c r="AA2475" t="str">
        <f t="shared" si="272"/>
        <v>100K–129K</v>
      </c>
    </row>
    <row r="2476" spans="1:27" ht="19.95" customHeight="1" x14ac:dyDescent="0.3">
      <c r="A2476" s="4" t="s">
        <v>2603</v>
      </c>
      <c r="B2476" s="5">
        <v>45647</v>
      </c>
      <c r="C2476" s="6" t="s">
        <v>39</v>
      </c>
      <c r="D2476" s="6" t="s">
        <v>22</v>
      </c>
      <c r="E2476" s="6" t="s">
        <v>40</v>
      </c>
      <c r="F2476" s="6" t="s">
        <v>41</v>
      </c>
      <c r="G2476" s="6" t="s">
        <v>42</v>
      </c>
      <c r="H2476" s="6" t="s">
        <v>43</v>
      </c>
      <c r="I2476" s="6" t="s">
        <v>50</v>
      </c>
      <c r="J2476" s="5">
        <v>45647</v>
      </c>
      <c r="K2476" s="5">
        <v>45869</v>
      </c>
      <c r="L2476" s="6" t="s">
        <v>51</v>
      </c>
      <c r="M2476" s="6">
        <v>222</v>
      </c>
      <c r="N2476" s="6" t="s">
        <v>29</v>
      </c>
      <c r="O2476" s="6" t="s">
        <v>105</v>
      </c>
      <c r="P2476" s="6" t="s">
        <v>44</v>
      </c>
      <c r="Q2476" s="6">
        <v>4</v>
      </c>
      <c r="R2476" s="6" t="s">
        <v>32</v>
      </c>
      <c r="S2476" s="6">
        <v>1</v>
      </c>
      <c r="T2476" s="7">
        <v>63500</v>
      </c>
      <c r="U2476" t="str">
        <f t="shared" si="266"/>
        <v>Reviewed</v>
      </c>
      <c r="V2476" t="str">
        <f t="shared" si="267"/>
        <v>exceeds</v>
      </c>
      <c r="W2476">
        <f t="shared" si="268"/>
        <v>1</v>
      </c>
      <c r="X2476" t="str">
        <f t="shared" si="269"/>
        <v>Attrited</v>
      </c>
      <c r="Y2476">
        <f t="shared" si="270"/>
        <v>0.60821917808219184</v>
      </c>
      <c r="Z2476" t="str">
        <f t="shared" si="271"/>
        <v>&lt;1 Year</v>
      </c>
      <c r="AA2476" t="str">
        <f t="shared" si="272"/>
        <v>&lt;70K</v>
      </c>
    </row>
    <row r="2477" spans="1:27" ht="19.95" customHeight="1" x14ac:dyDescent="0.3">
      <c r="A2477" s="8" t="s">
        <v>2604</v>
      </c>
      <c r="B2477" s="9">
        <v>45789</v>
      </c>
      <c r="C2477" s="1" t="s">
        <v>46</v>
      </c>
      <c r="D2477" s="1" t="s">
        <v>22</v>
      </c>
      <c r="E2477" s="1" t="s">
        <v>40</v>
      </c>
      <c r="F2477" s="1" t="s">
        <v>47</v>
      </c>
      <c r="G2477" s="1" t="s">
        <v>48</v>
      </c>
      <c r="H2477" s="1" t="s">
        <v>49</v>
      </c>
      <c r="I2477" s="1" t="s">
        <v>27</v>
      </c>
      <c r="J2477" s="9">
        <v>45789</v>
      </c>
      <c r="K2477" s="9"/>
      <c r="L2477" s="1" t="s">
        <v>28</v>
      </c>
      <c r="M2477" s="1">
        <v>233</v>
      </c>
      <c r="N2477" s="1" t="s">
        <v>75</v>
      </c>
      <c r="O2477" s="1" t="s">
        <v>63</v>
      </c>
      <c r="P2477" s="1" t="s">
        <v>107</v>
      </c>
      <c r="Q2477" s="1">
        <v>2</v>
      </c>
      <c r="R2477" s="1" t="s">
        <v>53</v>
      </c>
      <c r="S2477" s="1">
        <v>1</v>
      </c>
      <c r="T2477" s="10">
        <v>135500</v>
      </c>
      <c r="U2477" t="str">
        <f t="shared" si="266"/>
        <v>Reviewed</v>
      </c>
      <c r="V2477" t="str">
        <f t="shared" si="267"/>
        <v>needs_support</v>
      </c>
      <c r="W2477">
        <f t="shared" si="268"/>
        <v>0</v>
      </c>
      <c r="X2477" t="str">
        <f t="shared" si="269"/>
        <v>Active</v>
      </c>
      <c r="Y2477">
        <f t="shared" si="270"/>
        <v>0.63835616438356169</v>
      </c>
      <c r="Z2477" t="str">
        <f t="shared" si="271"/>
        <v>&lt;1 Year</v>
      </c>
      <c r="AA2477" t="str">
        <f t="shared" si="272"/>
        <v>130K+</v>
      </c>
    </row>
    <row r="2478" spans="1:27" ht="19.95" customHeight="1" x14ac:dyDescent="0.3">
      <c r="A2478" s="4" t="s">
        <v>2605</v>
      </c>
      <c r="B2478" s="5">
        <v>45784</v>
      </c>
      <c r="C2478" s="6" t="s">
        <v>55</v>
      </c>
      <c r="D2478" s="6" t="s">
        <v>56</v>
      </c>
      <c r="E2478" s="6" t="s">
        <v>23</v>
      </c>
      <c r="F2478" s="6" t="s">
        <v>190</v>
      </c>
      <c r="G2478" s="6" t="s">
        <v>58</v>
      </c>
      <c r="H2478" s="6" t="s">
        <v>49</v>
      </c>
      <c r="I2478" s="6" t="s">
        <v>50</v>
      </c>
      <c r="J2478" s="5">
        <v>45784</v>
      </c>
      <c r="K2478" s="5">
        <v>46009</v>
      </c>
      <c r="L2478" s="6" t="s">
        <v>51</v>
      </c>
      <c r="M2478" s="6">
        <v>225</v>
      </c>
      <c r="N2478" s="6" t="s">
        <v>75</v>
      </c>
      <c r="O2478" s="6" t="s">
        <v>63</v>
      </c>
      <c r="P2478" s="6" t="s">
        <v>64</v>
      </c>
      <c r="Q2478" s="6">
        <v>2</v>
      </c>
      <c r="R2478" s="6" t="s">
        <v>53</v>
      </c>
      <c r="S2478" s="6">
        <v>1</v>
      </c>
      <c r="T2478" s="7">
        <v>128000</v>
      </c>
      <c r="U2478" t="str">
        <f t="shared" si="266"/>
        <v>Reviewed</v>
      </c>
      <c r="V2478" t="str">
        <f t="shared" si="267"/>
        <v>needs_support</v>
      </c>
      <c r="W2478">
        <f t="shared" si="268"/>
        <v>1</v>
      </c>
      <c r="X2478" t="str">
        <f t="shared" si="269"/>
        <v>Attrited</v>
      </c>
      <c r="Y2478">
        <f t="shared" si="270"/>
        <v>0.61643835616438358</v>
      </c>
      <c r="Z2478" t="str">
        <f t="shared" si="271"/>
        <v>&lt;1 Year</v>
      </c>
      <c r="AA2478" t="str">
        <f t="shared" si="272"/>
        <v>100K–129K</v>
      </c>
    </row>
    <row r="2479" spans="1:27" ht="19.95" customHeight="1" x14ac:dyDescent="0.3">
      <c r="A2479" s="8" t="s">
        <v>2606</v>
      </c>
      <c r="B2479" s="9">
        <v>45626</v>
      </c>
      <c r="C2479" s="1" t="s">
        <v>60</v>
      </c>
      <c r="D2479" s="1" t="s">
        <v>56</v>
      </c>
      <c r="E2479" s="1" t="s">
        <v>40</v>
      </c>
      <c r="F2479" s="1" t="s">
        <v>145</v>
      </c>
      <c r="G2479" s="1" t="s">
        <v>62</v>
      </c>
      <c r="H2479" s="1" t="s">
        <v>49</v>
      </c>
      <c r="I2479" s="1" t="s">
        <v>50</v>
      </c>
      <c r="J2479" s="9">
        <v>45626</v>
      </c>
      <c r="K2479" s="9">
        <v>45769</v>
      </c>
      <c r="L2479" s="1" t="s">
        <v>51</v>
      </c>
      <c r="M2479" s="1">
        <v>143</v>
      </c>
      <c r="N2479" s="1" t="s">
        <v>75</v>
      </c>
      <c r="O2479" s="1" t="s">
        <v>43</v>
      </c>
      <c r="P2479" s="1" t="s">
        <v>64</v>
      </c>
      <c r="Q2479" s="1" t="s">
        <v>95</v>
      </c>
      <c r="R2479" s="1" t="s">
        <v>28</v>
      </c>
      <c r="S2479" s="1">
        <v>0</v>
      </c>
      <c r="T2479" s="10">
        <v>133000</v>
      </c>
      <c r="U2479" t="str">
        <f t="shared" si="266"/>
        <v>Not Reviewed</v>
      </c>
      <c r="V2479" t="str">
        <f t="shared" si="267"/>
        <v>Not Reviewed</v>
      </c>
      <c r="W2479">
        <f t="shared" si="268"/>
        <v>1</v>
      </c>
      <c r="X2479" t="str">
        <f t="shared" si="269"/>
        <v>Attrited</v>
      </c>
      <c r="Y2479">
        <f t="shared" si="270"/>
        <v>0.39178082191780822</v>
      </c>
      <c r="Z2479" t="str">
        <f t="shared" si="271"/>
        <v>&lt;1 Year</v>
      </c>
      <c r="AA2479" t="str">
        <f t="shared" si="272"/>
        <v>130K+</v>
      </c>
    </row>
    <row r="2480" spans="1:27" ht="19.95" customHeight="1" x14ac:dyDescent="0.3">
      <c r="A2480" s="4" t="s">
        <v>2607</v>
      </c>
      <c r="B2480" s="5">
        <v>45859</v>
      </c>
      <c r="C2480" s="6" t="s">
        <v>66</v>
      </c>
      <c r="D2480" s="6" t="s">
        <v>56</v>
      </c>
      <c r="E2480" s="6" t="s">
        <v>67</v>
      </c>
      <c r="F2480" s="6" t="s">
        <v>68</v>
      </c>
      <c r="G2480" s="6" t="s">
        <v>69</v>
      </c>
      <c r="H2480" s="6" t="s">
        <v>26</v>
      </c>
      <c r="I2480" s="6" t="s">
        <v>27</v>
      </c>
      <c r="J2480" s="5">
        <v>45859</v>
      </c>
      <c r="K2480" s="5"/>
      <c r="L2480" s="6" t="s">
        <v>28</v>
      </c>
      <c r="M2480" s="6">
        <v>163</v>
      </c>
      <c r="N2480" s="6" t="s">
        <v>52</v>
      </c>
      <c r="O2480" s="6" t="s">
        <v>63</v>
      </c>
      <c r="P2480" s="6" t="s">
        <v>107</v>
      </c>
      <c r="Q2480" s="6" t="s">
        <v>95</v>
      </c>
      <c r="R2480" s="6" t="s">
        <v>28</v>
      </c>
      <c r="S2480" s="6">
        <v>0</v>
      </c>
      <c r="T2480" s="7">
        <v>84000</v>
      </c>
      <c r="U2480" t="str">
        <f t="shared" si="266"/>
        <v>Not Reviewed</v>
      </c>
      <c r="V2480" t="str">
        <f t="shared" si="267"/>
        <v>Not Reviewed</v>
      </c>
      <c r="W2480">
        <f t="shared" si="268"/>
        <v>0</v>
      </c>
      <c r="X2480" t="str">
        <f t="shared" si="269"/>
        <v>Active</v>
      </c>
      <c r="Y2480">
        <f t="shared" si="270"/>
        <v>0.44657534246575342</v>
      </c>
      <c r="Z2480" t="str">
        <f t="shared" si="271"/>
        <v>&lt;1 Year</v>
      </c>
      <c r="AA2480" t="str">
        <f t="shared" si="272"/>
        <v>70K–99K</v>
      </c>
    </row>
    <row r="2481" spans="1:27" ht="19.95" customHeight="1" x14ac:dyDescent="0.3">
      <c r="A2481" s="8" t="s">
        <v>2608</v>
      </c>
      <c r="B2481" s="9">
        <v>45295</v>
      </c>
      <c r="C2481" s="1" t="s">
        <v>71</v>
      </c>
      <c r="D2481" s="1" t="s">
        <v>72</v>
      </c>
      <c r="E2481" s="1" t="s">
        <v>23</v>
      </c>
      <c r="F2481" s="1" t="s">
        <v>73</v>
      </c>
      <c r="G2481" s="1" t="s">
        <v>74</v>
      </c>
      <c r="H2481" s="1" t="s">
        <v>49</v>
      </c>
      <c r="I2481" s="1" t="s">
        <v>27</v>
      </c>
      <c r="J2481" s="9">
        <v>45295</v>
      </c>
      <c r="K2481" s="9"/>
      <c r="L2481" s="1" t="s">
        <v>28</v>
      </c>
      <c r="M2481" s="1">
        <v>727</v>
      </c>
      <c r="N2481" s="1" t="s">
        <v>52</v>
      </c>
      <c r="O2481" s="1" t="s">
        <v>43</v>
      </c>
      <c r="P2481" s="1" t="s">
        <v>107</v>
      </c>
      <c r="Q2481" s="1">
        <v>4</v>
      </c>
      <c r="R2481" s="1" t="s">
        <v>32</v>
      </c>
      <c r="S2481" s="1">
        <v>2</v>
      </c>
      <c r="T2481" s="10">
        <v>114000</v>
      </c>
      <c r="U2481" t="str">
        <f t="shared" si="266"/>
        <v>Reviewed</v>
      </c>
      <c r="V2481" t="str">
        <f t="shared" si="267"/>
        <v>exceeds</v>
      </c>
      <c r="W2481">
        <f t="shared" si="268"/>
        <v>0</v>
      </c>
      <c r="X2481" t="str">
        <f t="shared" si="269"/>
        <v>Active</v>
      </c>
      <c r="Y2481">
        <f t="shared" si="270"/>
        <v>1.9917808219178081</v>
      </c>
      <c r="Z2481" t="str">
        <f t="shared" si="271"/>
        <v>1–2 Years</v>
      </c>
      <c r="AA2481" t="str">
        <f t="shared" si="272"/>
        <v>100K–129K</v>
      </c>
    </row>
    <row r="2482" spans="1:27" ht="19.95" customHeight="1" x14ac:dyDescent="0.3">
      <c r="A2482" s="4" t="s">
        <v>2609</v>
      </c>
      <c r="B2482" s="5">
        <v>45015</v>
      </c>
      <c r="C2482" s="6" t="s">
        <v>77</v>
      </c>
      <c r="D2482" s="6" t="s">
        <v>72</v>
      </c>
      <c r="E2482" s="6" t="s">
        <v>40</v>
      </c>
      <c r="F2482" s="6" t="s">
        <v>112</v>
      </c>
      <c r="G2482" s="6" t="s">
        <v>79</v>
      </c>
      <c r="H2482" s="6" t="s">
        <v>43</v>
      </c>
      <c r="I2482" s="6" t="s">
        <v>27</v>
      </c>
      <c r="J2482" s="5">
        <v>45015</v>
      </c>
      <c r="K2482" s="5"/>
      <c r="L2482" s="6" t="s">
        <v>28</v>
      </c>
      <c r="M2482" s="6">
        <v>1007</v>
      </c>
      <c r="N2482" s="6" t="s">
        <v>29</v>
      </c>
      <c r="O2482" s="6" t="s">
        <v>43</v>
      </c>
      <c r="P2482" s="6" t="s">
        <v>64</v>
      </c>
      <c r="Q2482" s="6">
        <v>3</v>
      </c>
      <c r="R2482" s="6" t="s">
        <v>37</v>
      </c>
      <c r="S2482" s="6">
        <v>3</v>
      </c>
      <c r="T2482" s="7">
        <v>55500</v>
      </c>
      <c r="U2482" t="str">
        <f t="shared" si="266"/>
        <v>Reviewed</v>
      </c>
      <c r="V2482" t="str">
        <f t="shared" si="267"/>
        <v>meets</v>
      </c>
      <c r="W2482">
        <f t="shared" si="268"/>
        <v>0</v>
      </c>
      <c r="X2482" t="str">
        <f t="shared" si="269"/>
        <v>Active</v>
      </c>
      <c r="Y2482">
        <f t="shared" si="270"/>
        <v>2.7589041095890412</v>
      </c>
      <c r="Z2482" t="str">
        <f t="shared" si="271"/>
        <v>2–3 Years</v>
      </c>
      <c r="AA2482" t="str">
        <f t="shared" si="272"/>
        <v>&lt;70K</v>
      </c>
    </row>
    <row r="2483" spans="1:27" ht="19.95" customHeight="1" x14ac:dyDescent="0.3">
      <c r="A2483" s="8" t="s">
        <v>2610</v>
      </c>
      <c r="B2483" s="9">
        <v>45923</v>
      </c>
      <c r="C2483" s="1" t="s">
        <v>81</v>
      </c>
      <c r="D2483" s="1" t="s">
        <v>72</v>
      </c>
      <c r="E2483" s="1" t="s">
        <v>23</v>
      </c>
      <c r="F2483" s="1" t="s">
        <v>152</v>
      </c>
      <c r="G2483" s="1" t="s">
        <v>94</v>
      </c>
      <c r="H2483" s="1" t="s">
        <v>49</v>
      </c>
      <c r="I2483" s="1" t="s">
        <v>27</v>
      </c>
      <c r="J2483" s="9">
        <v>45923</v>
      </c>
      <c r="K2483" s="9"/>
      <c r="L2483" s="1" t="s">
        <v>28</v>
      </c>
      <c r="M2483" s="1">
        <v>99</v>
      </c>
      <c r="N2483" s="1" t="s">
        <v>29</v>
      </c>
      <c r="O2483" s="1" t="s">
        <v>43</v>
      </c>
      <c r="P2483" s="1" t="s">
        <v>133</v>
      </c>
      <c r="Q2483" s="1" t="s">
        <v>95</v>
      </c>
      <c r="R2483" s="1" t="s">
        <v>28</v>
      </c>
      <c r="S2483" s="1">
        <v>0</v>
      </c>
      <c r="T2483" s="10">
        <v>128000</v>
      </c>
      <c r="U2483" t="str">
        <f t="shared" si="266"/>
        <v>Not Reviewed</v>
      </c>
      <c r="V2483" t="str">
        <f t="shared" si="267"/>
        <v>Not Reviewed</v>
      </c>
      <c r="W2483">
        <f t="shared" si="268"/>
        <v>0</v>
      </c>
      <c r="X2483" t="str">
        <f t="shared" si="269"/>
        <v>Active</v>
      </c>
      <c r="Y2483">
        <f t="shared" si="270"/>
        <v>0.27123287671232876</v>
      </c>
      <c r="Z2483" t="str">
        <f t="shared" si="271"/>
        <v>&lt;1 Year</v>
      </c>
      <c r="AA2483" t="str">
        <f t="shared" si="272"/>
        <v>100K–129K</v>
      </c>
    </row>
    <row r="2484" spans="1:27" ht="19.95" customHeight="1" x14ac:dyDescent="0.3">
      <c r="A2484" s="4" t="s">
        <v>2611</v>
      </c>
      <c r="B2484" s="5">
        <v>45843</v>
      </c>
      <c r="C2484" s="6" t="s">
        <v>86</v>
      </c>
      <c r="D2484" s="6" t="s">
        <v>87</v>
      </c>
      <c r="E2484" s="6" t="s">
        <v>67</v>
      </c>
      <c r="F2484" s="6" t="s">
        <v>116</v>
      </c>
      <c r="G2484" s="6" t="s">
        <v>89</v>
      </c>
      <c r="H2484" s="6" t="s">
        <v>26</v>
      </c>
      <c r="I2484" s="6" t="s">
        <v>27</v>
      </c>
      <c r="J2484" s="5">
        <v>45843</v>
      </c>
      <c r="K2484" s="5"/>
      <c r="L2484" s="6" t="s">
        <v>28</v>
      </c>
      <c r="M2484" s="6">
        <v>179</v>
      </c>
      <c r="N2484" s="6" t="s">
        <v>75</v>
      </c>
      <c r="O2484" s="6" t="s">
        <v>30</v>
      </c>
      <c r="P2484" s="6" t="s">
        <v>31</v>
      </c>
      <c r="Q2484" s="6" t="s">
        <v>95</v>
      </c>
      <c r="R2484" s="6" t="s">
        <v>28</v>
      </c>
      <c r="S2484" s="6">
        <v>0</v>
      </c>
      <c r="T2484" s="7">
        <v>81500</v>
      </c>
      <c r="U2484" t="str">
        <f t="shared" si="266"/>
        <v>Not Reviewed</v>
      </c>
      <c r="V2484" t="str">
        <f t="shared" si="267"/>
        <v>Not Reviewed</v>
      </c>
      <c r="W2484">
        <f t="shared" si="268"/>
        <v>0</v>
      </c>
      <c r="X2484" t="str">
        <f t="shared" si="269"/>
        <v>Active</v>
      </c>
      <c r="Y2484">
        <f t="shared" si="270"/>
        <v>0.49041095890410957</v>
      </c>
      <c r="Z2484" t="str">
        <f t="shared" si="271"/>
        <v>&lt;1 Year</v>
      </c>
      <c r="AA2484" t="str">
        <f t="shared" si="272"/>
        <v>70K–99K</v>
      </c>
    </row>
    <row r="2485" spans="1:27" ht="19.95" customHeight="1" x14ac:dyDescent="0.3">
      <c r="A2485" s="8" t="s">
        <v>2612</v>
      </c>
      <c r="B2485" s="9">
        <v>45149</v>
      </c>
      <c r="C2485" s="1" t="s">
        <v>91</v>
      </c>
      <c r="D2485" s="1" t="s">
        <v>87</v>
      </c>
      <c r="E2485" s="1" t="s">
        <v>92</v>
      </c>
      <c r="F2485" s="1" t="s">
        <v>93</v>
      </c>
      <c r="G2485" s="1" t="s">
        <v>94</v>
      </c>
      <c r="H2485" s="1" t="s">
        <v>26</v>
      </c>
      <c r="I2485" s="1" t="s">
        <v>27</v>
      </c>
      <c r="J2485" s="9">
        <v>45149</v>
      </c>
      <c r="K2485" s="9"/>
      <c r="L2485" s="1" t="s">
        <v>28</v>
      </c>
      <c r="M2485" s="1">
        <v>873</v>
      </c>
      <c r="N2485" s="1" t="s">
        <v>52</v>
      </c>
      <c r="O2485" s="1" t="s">
        <v>63</v>
      </c>
      <c r="P2485" s="1" t="s">
        <v>107</v>
      </c>
      <c r="Q2485" s="1">
        <v>4</v>
      </c>
      <c r="R2485" s="1" t="s">
        <v>32</v>
      </c>
      <c r="S2485" s="1">
        <v>2</v>
      </c>
      <c r="T2485" s="10">
        <v>82500</v>
      </c>
      <c r="U2485" t="str">
        <f t="shared" si="266"/>
        <v>Reviewed</v>
      </c>
      <c r="V2485" t="str">
        <f t="shared" si="267"/>
        <v>exceeds</v>
      </c>
      <c r="W2485">
        <f t="shared" si="268"/>
        <v>0</v>
      </c>
      <c r="X2485" t="str">
        <f t="shared" si="269"/>
        <v>Active</v>
      </c>
      <c r="Y2485">
        <f t="shared" si="270"/>
        <v>2.3917808219178083</v>
      </c>
      <c r="Z2485" t="str">
        <f t="shared" si="271"/>
        <v>2–3 Years</v>
      </c>
      <c r="AA2485" t="str">
        <f t="shared" si="272"/>
        <v>70K–99K</v>
      </c>
    </row>
    <row r="2486" spans="1:27" ht="19.95" customHeight="1" x14ac:dyDescent="0.3">
      <c r="A2486" s="4" t="s">
        <v>2613</v>
      </c>
      <c r="B2486" s="5">
        <v>44942</v>
      </c>
      <c r="C2486" s="6" t="s">
        <v>21</v>
      </c>
      <c r="D2486" s="6" t="s">
        <v>22</v>
      </c>
      <c r="E2486" s="6" t="s">
        <v>23</v>
      </c>
      <c r="F2486" s="6" t="s">
        <v>35</v>
      </c>
      <c r="G2486" s="6" t="s">
        <v>36</v>
      </c>
      <c r="H2486" s="6" t="s">
        <v>26</v>
      </c>
      <c r="I2486" s="6" t="s">
        <v>27</v>
      </c>
      <c r="J2486" s="5">
        <v>44942</v>
      </c>
      <c r="K2486" s="5"/>
      <c r="L2486" s="6" t="s">
        <v>28</v>
      </c>
      <c r="M2486" s="6">
        <v>1080</v>
      </c>
      <c r="N2486" s="6" t="s">
        <v>122</v>
      </c>
      <c r="O2486" s="6" t="s">
        <v>63</v>
      </c>
      <c r="P2486" s="6" t="s">
        <v>31</v>
      </c>
      <c r="Q2486" s="6">
        <v>3</v>
      </c>
      <c r="R2486" s="6" t="s">
        <v>37</v>
      </c>
      <c r="S2486" s="6">
        <v>3</v>
      </c>
      <c r="T2486" s="7">
        <v>76000</v>
      </c>
      <c r="U2486" t="str">
        <f t="shared" si="266"/>
        <v>Reviewed</v>
      </c>
      <c r="V2486" t="str">
        <f t="shared" si="267"/>
        <v>meets</v>
      </c>
      <c r="W2486">
        <f t="shared" si="268"/>
        <v>0</v>
      </c>
      <c r="X2486" t="str">
        <f t="shared" si="269"/>
        <v>Active</v>
      </c>
      <c r="Y2486">
        <f t="shared" si="270"/>
        <v>2.9589041095890409</v>
      </c>
      <c r="Z2486" t="str">
        <f t="shared" si="271"/>
        <v>2–3 Years</v>
      </c>
      <c r="AA2486" t="str">
        <f t="shared" si="272"/>
        <v>70K–99K</v>
      </c>
    </row>
    <row r="2487" spans="1:27" ht="19.95" customHeight="1" x14ac:dyDescent="0.3">
      <c r="A2487" s="8" t="s">
        <v>2614</v>
      </c>
      <c r="B2487" s="9">
        <v>45731</v>
      </c>
      <c r="C2487" s="1" t="s">
        <v>34</v>
      </c>
      <c r="D2487" s="1" t="s">
        <v>22</v>
      </c>
      <c r="E2487" s="1" t="s">
        <v>23</v>
      </c>
      <c r="F2487" s="1" t="s">
        <v>99</v>
      </c>
      <c r="G2487" s="1" t="s">
        <v>36</v>
      </c>
      <c r="H2487" s="1" t="s">
        <v>49</v>
      </c>
      <c r="I2487" s="1" t="s">
        <v>27</v>
      </c>
      <c r="J2487" s="9">
        <v>45731</v>
      </c>
      <c r="K2487" s="9"/>
      <c r="L2487" s="1" t="s">
        <v>28</v>
      </c>
      <c r="M2487" s="1">
        <v>291</v>
      </c>
      <c r="N2487" s="1" t="s">
        <v>29</v>
      </c>
      <c r="O2487" s="1" t="s">
        <v>30</v>
      </c>
      <c r="P2487" s="1" t="s">
        <v>64</v>
      </c>
      <c r="Q2487" s="1">
        <v>2</v>
      </c>
      <c r="R2487" s="1" t="s">
        <v>53</v>
      </c>
      <c r="S2487" s="1">
        <v>1</v>
      </c>
      <c r="T2487" s="10">
        <v>99500</v>
      </c>
      <c r="U2487" t="str">
        <f t="shared" si="266"/>
        <v>Reviewed</v>
      </c>
      <c r="V2487" t="str">
        <f t="shared" si="267"/>
        <v>needs_support</v>
      </c>
      <c r="W2487">
        <f t="shared" si="268"/>
        <v>0</v>
      </c>
      <c r="X2487" t="str">
        <f t="shared" si="269"/>
        <v>Active</v>
      </c>
      <c r="Y2487">
        <f t="shared" si="270"/>
        <v>0.79726027397260268</v>
      </c>
      <c r="Z2487" t="str">
        <f t="shared" si="271"/>
        <v>&lt;1 Year</v>
      </c>
      <c r="AA2487" t="str">
        <f t="shared" si="272"/>
        <v>70K–99K</v>
      </c>
    </row>
    <row r="2488" spans="1:27" ht="19.95" customHeight="1" x14ac:dyDescent="0.3">
      <c r="A2488" s="4" t="s">
        <v>2615</v>
      </c>
      <c r="B2488" s="5">
        <v>45897</v>
      </c>
      <c r="C2488" s="6" t="s">
        <v>39</v>
      </c>
      <c r="D2488" s="6" t="s">
        <v>22</v>
      </c>
      <c r="E2488" s="6" t="s">
        <v>40</v>
      </c>
      <c r="F2488" s="6" t="s">
        <v>215</v>
      </c>
      <c r="G2488" s="6" t="s">
        <v>42</v>
      </c>
      <c r="H2488" s="6" t="s">
        <v>49</v>
      </c>
      <c r="I2488" s="6" t="s">
        <v>27</v>
      </c>
      <c r="J2488" s="5">
        <v>45897</v>
      </c>
      <c r="K2488" s="5"/>
      <c r="L2488" s="6" t="s">
        <v>28</v>
      </c>
      <c r="M2488" s="6">
        <v>125</v>
      </c>
      <c r="N2488" s="6" t="s">
        <v>75</v>
      </c>
      <c r="O2488" s="6" t="s">
        <v>63</v>
      </c>
      <c r="P2488" s="6" t="s">
        <v>107</v>
      </c>
      <c r="Q2488" s="6" t="s">
        <v>95</v>
      </c>
      <c r="R2488" s="6" t="s">
        <v>28</v>
      </c>
      <c r="S2488" s="6">
        <v>0</v>
      </c>
      <c r="T2488" s="7">
        <v>131500</v>
      </c>
      <c r="U2488" t="str">
        <f t="shared" si="266"/>
        <v>Not Reviewed</v>
      </c>
      <c r="V2488" t="str">
        <f t="shared" si="267"/>
        <v>Not Reviewed</v>
      </c>
      <c r="W2488">
        <f t="shared" si="268"/>
        <v>0</v>
      </c>
      <c r="X2488" t="str">
        <f t="shared" si="269"/>
        <v>Active</v>
      </c>
      <c r="Y2488">
        <f t="shared" si="270"/>
        <v>0.34246575342465752</v>
      </c>
      <c r="Z2488" t="str">
        <f t="shared" si="271"/>
        <v>&lt;1 Year</v>
      </c>
      <c r="AA2488" t="str">
        <f t="shared" si="272"/>
        <v>130K+</v>
      </c>
    </row>
    <row r="2489" spans="1:27" ht="19.95" customHeight="1" x14ac:dyDescent="0.3">
      <c r="A2489" s="8" t="s">
        <v>2616</v>
      </c>
      <c r="B2489" s="9">
        <v>45425</v>
      </c>
      <c r="C2489" s="1" t="s">
        <v>46</v>
      </c>
      <c r="D2489" s="1" t="s">
        <v>22</v>
      </c>
      <c r="E2489" s="1" t="s">
        <v>40</v>
      </c>
      <c r="F2489" s="1" t="s">
        <v>47</v>
      </c>
      <c r="G2489" s="1" t="s">
        <v>48</v>
      </c>
      <c r="H2489" s="1" t="s">
        <v>49</v>
      </c>
      <c r="I2489" s="1" t="s">
        <v>50</v>
      </c>
      <c r="J2489" s="9">
        <v>45425</v>
      </c>
      <c r="K2489" s="9">
        <v>45772</v>
      </c>
      <c r="L2489" s="1" t="s">
        <v>51</v>
      </c>
      <c r="M2489" s="1">
        <v>347</v>
      </c>
      <c r="N2489" s="1" t="s">
        <v>52</v>
      </c>
      <c r="O2489" s="1" t="s">
        <v>105</v>
      </c>
      <c r="P2489" s="1" t="s">
        <v>44</v>
      </c>
      <c r="Q2489" s="1">
        <v>3</v>
      </c>
      <c r="R2489" s="1" t="s">
        <v>37</v>
      </c>
      <c r="S2489" s="1">
        <v>1</v>
      </c>
      <c r="T2489" s="10">
        <v>124000</v>
      </c>
      <c r="U2489" t="str">
        <f t="shared" si="266"/>
        <v>Reviewed</v>
      </c>
      <c r="V2489" t="str">
        <f t="shared" si="267"/>
        <v>meets</v>
      </c>
      <c r="W2489">
        <f t="shared" si="268"/>
        <v>1</v>
      </c>
      <c r="X2489" t="str">
        <f t="shared" si="269"/>
        <v>Attrited</v>
      </c>
      <c r="Y2489">
        <f t="shared" si="270"/>
        <v>0.9506849315068493</v>
      </c>
      <c r="Z2489" t="str">
        <f t="shared" si="271"/>
        <v>&lt;1 Year</v>
      </c>
      <c r="AA2489" t="str">
        <f t="shared" si="272"/>
        <v>100K–129K</v>
      </c>
    </row>
    <row r="2490" spans="1:27" ht="19.95" customHeight="1" x14ac:dyDescent="0.3">
      <c r="A2490" s="4" t="s">
        <v>2617</v>
      </c>
      <c r="B2490" s="5">
        <v>45355</v>
      </c>
      <c r="C2490" s="6" t="s">
        <v>55</v>
      </c>
      <c r="D2490" s="6" t="s">
        <v>56</v>
      </c>
      <c r="E2490" s="6" t="s">
        <v>23</v>
      </c>
      <c r="F2490" s="6" t="s">
        <v>57</v>
      </c>
      <c r="G2490" s="6" t="s">
        <v>58</v>
      </c>
      <c r="H2490" s="6" t="s">
        <v>43</v>
      </c>
      <c r="I2490" s="6" t="s">
        <v>50</v>
      </c>
      <c r="J2490" s="5">
        <v>45355</v>
      </c>
      <c r="K2490" s="5">
        <v>45720</v>
      </c>
      <c r="L2490" s="6" t="s">
        <v>51</v>
      </c>
      <c r="M2490" s="6">
        <v>365</v>
      </c>
      <c r="N2490" s="6" t="s">
        <v>52</v>
      </c>
      <c r="O2490" s="6" t="s">
        <v>43</v>
      </c>
      <c r="P2490" s="6" t="s">
        <v>107</v>
      </c>
      <c r="Q2490" s="6">
        <v>4</v>
      </c>
      <c r="R2490" s="6" t="s">
        <v>32</v>
      </c>
      <c r="S2490" s="6">
        <v>1</v>
      </c>
      <c r="T2490" s="7">
        <v>76000</v>
      </c>
      <c r="U2490" t="str">
        <f t="shared" si="266"/>
        <v>Reviewed</v>
      </c>
      <c r="V2490" t="str">
        <f t="shared" si="267"/>
        <v>exceeds</v>
      </c>
      <c r="W2490">
        <f t="shared" si="268"/>
        <v>1</v>
      </c>
      <c r="X2490" t="str">
        <f t="shared" si="269"/>
        <v>Attrited</v>
      </c>
      <c r="Y2490">
        <f t="shared" si="270"/>
        <v>1</v>
      </c>
      <c r="Z2490" t="str">
        <f t="shared" si="271"/>
        <v>1–2 Years</v>
      </c>
      <c r="AA2490" t="str">
        <f t="shared" si="272"/>
        <v>70K–99K</v>
      </c>
    </row>
    <row r="2491" spans="1:27" ht="19.95" customHeight="1" x14ac:dyDescent="0.3">
      <c r="A2491" s="8" t="s">
        <v>2618</v>
      </c>
      <c r="B2491" s="9">
        <v>45134</v>
      </c>
      <c r="C2491" s="1" t="s">
        <v>60</v>
      </c>
      <c r="D2491" s="1" t="s">
        <v>56</v>
      </c>
      <c r="E2491" s="1" t="s">
        <v>40</v>
      </c>
      <c r="F2491" s="1" t="s">
        <v>190</v>
      </c>
      <c r="G2491" s="1" t="s">
        <v>58</v>
      </c>
      <c r="H2491" s="1" t="s">
        <v>49</v>
      </c>
      <c r="I2491" s="1" t="s">
        <v>27</v>
      </c>
      <c r="J2491" s="9">
        <v>45134</v>
      </c>
      <c r="K2491" s="9"/>
      <c r="L2491" s="1" t="s">
        <v>28</v>
      </c>
      <c r="M2491" s="1">
        <v>888</v>
      </c>
      <c r="N2491" s="1" t="s">
        <v>75</v>
      </c>
      <c r="O2491" s="1" t="s">
        <v>43</v>
      </c>
      <c r="P2491" s="1" t="s">
        <v>64</v>
      </c>
      <c r="Q2491" s="1">
        <v>4</v>
      </c>
      <c r="R2491" s="1" t="s">
        <v>32</v>
      </c>
      <c r="S2491" s="1">
        <v>2</v>
      </c>
      <c r="T2491" s="10">
        <v>107500</v>
      </c>
      <c r="U2491" t="str">
        <f t="shared" si="266"/>
        <v>Reviewed</v>
      </c>
      <c r="V2491" t="str">
        <f t="shared" si="267"/>
        <v>exceeds</v>
      </c>
      <c r="W2491">
        <f t="shared" si="268"/>
        <v>0</v>
      </c>
      <c r="X2491" t="str">
        <f t="shared" si="269"/>
        <v>Active</v>
      </c>
      <c r="Y2491">
        <f t="shared" si="270"/>
        <v>2.4328767123287673</v>
      </c>
      <c r="Z2491" t="str">
        <f t="shared" si="271"/>
        <v>2–3 Years</v>
      </c>
      <c r="AA2491" t="str">
        <f t="shared" si="272"/>
        <v>100K–129K</v>
      </c>
    </row>
    <row r="2492" spans="1:27" ht="19.95" customHeight="1" x14ac:dyDescent="0.3">
      <c r="A2492" s="4" t="s">
        <v>2619</v>
      </c>
      <c r="B2492" s="5">
        <v>45212</v>
      </c>
      <c r="C2492" s="6" t="s">
        <v>66</v>
      </c>
      <c r="D2492" s="6" t="s">
        <v>56</v>
      </c>
      <c r="E2492" s="6" t="s">
        <v>67</v>
      </c>
      <c r="F2492" s="6" t="s">
        <v>193</v>
      </c>
      <c r="G2492" s="6" t="s">
        <v>69</v>
      </c>
      <c r="H2492" s="6" t="s">
        <v>43</v>
      </c>
      <c r="I2492" s="6" t="s">
        <v>27</v>
      </c>
      <c r="J2492" s="5">
        <v>45212</v>
      </c>
      <c r="K2492" s="5"/>
      <c r="L2492" s="6" t="s">
        <v>28</v>
      </c>
      <c r="M2492" s="6">
        <v>810</v>
      </c>
      <c r="N2492" s="6" t="s">
        <v>29</v>
      </c>
      <c r="O2492" s="6" t="s">
        <v>30</v>
      </c>
      <c r="P2492" s="6" t="s">
        <v>64</v>
      </c>
      <c r="Q2492" s="6">
        <v>2</v>
      </c>
      <c r="R2492" s="6" t="s">
        <v>53</v>
      </c>
      <c r="S2492" s="6">
        <v>2</v>
      </c>
      <c r="T2492" s="7">
        <v>74000</v>
      </c>
      <c r="U2492" t="str">
        <f t="shared" si="266"/>
        <v>Reviewed</v>
      </c>
      <c r="V2492" t="str">
        <f t="shared" si="267"/>
        <v>needs_support</v>
      </c>
      <c r="W2492">
        <f t="shared" si="268"/>
        <v>0</v>
      </c>
      <c r="X2492" t="str">
        <f t="shared" si="269"/>
        <v>Active</v>
      </c>
      <c r="Y2492">
        <f t="shared" si="270"/>
        <v>2.2191780821917808</v>
      </c>
      <c r="Z2492" t="str">
        <f t="shared" si="271"/>
        <v>2–3 Years</v>
      </c>
      <c r="AA2492" t="str">
        <f t="shared" si="272"/>
        <v>70K–99K</v>
      </c>
    </row>
    <row r="2493" spans="1:27" ht="19.95" customHeight="1" x14ac:dyDescent="0.3">
      <c r="A2493" s="8" t="s">
        <v>2620</v>
      </c>
      <c r="B2493" s="9">
        <v>45843</v>
      </c>
      <c r="C2493" s="1" t="s">
        <v>71</v>
      </c>
      <c r="D2493" s="1" t="s">
        <v>72</v>
      </c>
      <c r="E2493" s="1" t="s">
        <v>23</v>
      </c>
      <c r="F2493" s="1" t="s">
        <v>129</v>
      </c>
      <c r="G2493" s="1" t="s">
        <v>74</v>
      </c>
      <c r="H2493" s="1" t="s">
        <v>43</v>
      </c>
      <c r="I2493" s="1" t="s">
        <v>27</v>
      </c>
      <c r="J2493" s="9">
        <v>45843</v>
      </c>
      <c r="K2493" s="9"/>
      <c r="L2493" s="1" t="s">
        <v>28</v>
      </c>
      <c r="M2493" s="1">
        <v>179</v>
      </c>
      <c r="N2493" s="1" t="s">
        <v>52</v>
      </c>
      <c r="O2493" s="1" t="s">
        <v>30</v>
      </c>
      <c r="P2493" s="1" t="s">
        <v>107</v>
      </c>
      <c r="Q2493" s="1" t="s">
        <v>95</v>
      </c>
      <c r="R2493" s="1" t="s">
        <v>28</v>
      </c>
      <c r="S2493" s="1">
        <v>0</v>
      </c>
      <c r="T2493" s="10">
        <v>60500</v>
      </c>
      <c r="U2493" t="str">
        <f t="shared" si="266"/>
        <v>Not Reviewed</v>
      </c>
      <c r="V2493" t="str">
        <f t="shared" si="267"/>
        <v>Not Reviewed</v>
      </c>
      <c r="W2493">
        <f t="shared" si="268"/>
        <v>0</v>
      </c>
      <c r="X2493" t="str">
        <f t="shared" si="269"/>
        <v>Active</v>
      </c>
      <c r="Y2493">
        <f t="shared" si="270"/>
        <v>0.49041095890410957</v>
      </c>
      <c r="Z2493" t="str">
        <f t="shared" si="271"/>
        <v>&lt;1 Year</v>
      </c>
      <c r="AA2493" t="str">
        <f t="shared" si="272"/>
        <v>&lt;70K</v>
      </c>
    </row>
    <row r="2494" spans="1:27" ht="19.95" customHeight="1" x14ac:dyDescent="0.3">
      <c r="A2494" s="4" t="s">
        <v>2621</v>
      </c>
      <c r="B2494" s="5">
        <v>45472</v>
      </c>
      <c r="C2494" s="6" t="s">
        <v>77</v>
      </c>
      <c r="D2494" s="6" t="s">
        <v>72</v>
      </c>
      <c r="E2494" s="6" t="s">
        <v>40</v>
      </c>
      <c r="F2494" s="6" t="s">
        <v>78</v>
      </c>
      <c r="G2494" s="6" t="s">
        <v>79</v>
      </c>
      <c r="H2494" s="6" t="s">
        <v>49</v>
      </c>
      <c r="I2494" s="6" t="s">
        <v>27</v>
      </c>
      <c r="J2494" s="5">
        <v>45472</v>
      </c>
      <c r="K2494" s="5"/>
      <c r="L2494" s="6" t="s">
        <v>28</v>
      </c>
      <c r="M2494" s="6">
        <v>550</v>
      </c>
      <c r="N2494" s="6" t="s">
        <v>29</v>
      </c>
      <c r="O2494" s="6" t="s">
        <v>63</v>
      </c>
      <c r="P2494" s="6" t="s">
        <v>133</v>
      </c>
      <c r="Q2494" s="6">
        <v>4</v>
      </c>
      <c r="R2494" s="6" t="s">
        <v>32</v>
      </c>
      <c r="S2494" s="6">
        <v>2</v>
      </c>
      <c r="T2494" s="7">
        <v>124500</v>
      </c>
      <c r="U2494" t="str">
        <f t="shared" si="266"/>
        <v>Reviewed</v>
      </c>
      <c r="V2494" t="str">
        <f t="shared" si="267"/>
        <v>exceeds</v>
      </c>
      <c r="W2494">
        <f t="shared" si="268"/>
        <v>0</v>
      </c>
      <c r="X2494" t="str">
        <f t="shared" si="269"/>
        <v>Active</v>
      </c>
      <c r="Y2494">
        <f t="shared" si="270"/>
        <v>1.5068493150684932</v>
      </c>
      <c r="Z2494" t="str">
        <f t="shared" si="271"/>
        <v>1–2 Years</v>
      </c>
      <c r="AA2494" t="str">
        <f t="shared" si="272"/>
        <v>100K–129K</v>
      </c>
    </row>
    <row r="2495" spans="1:27" ht="19.95" customHeight="1" x14ac:dyDescent="0.3">
      <c r="A2495" s="8" t="s">
        <v>2622</v>
      </c>
      <c r="B2495" s="9">
        <v>45792</v>
      </c>
      <c r="C2495" s="1" t="s">
        <v>81</v>
      </c>
      <c r="D2495" s="1" t="s">
        <v>72</v>
      </c>
      <c r="E2495" s="1" t="s">
        <v>23</v>
      </c>
      <c r="F2495" s="1" t="s">
        <v>152</v>
      </c>
      <c r="G2495" s="1" t="s">
        <v>94</v>
      </c>
      <c r="H2495" s="1" t="s">
        <v>49</v>
      </c>
      <c r="I2495" s="1" t="s">
        <v>27</v>
      </c>
      <c r="J2495" s="9">
        <v>45792</v>
      </c>
      <c r="K2495" s="9"/>
      <c r="L2495" s="1" t="s">
        <v>28</v>
      </c>
      <c r="M2495" s="1">
        <v>230</v>
      </c>
      <c r="N2495" s="1" t="s">
        <v>52</v>
      </c>
      <c r="O2495" s="1" t="s">
        <v>30</v>
      </c>
      <c r="P2495" s="1" t="s">
        <v>31</v>
      </c>
      <c r="Q2495" s="1">
        <v>4</v>
      </c>
      <c r="R2495" s="1" t="s">
        <v>32</v>
      </c>
      <c r="S2495" s="1">
        <v>1</v>
      </c>
      <c r="T2495" s="10">
        <v>106000</v>
      </c>
      <c r="U2495" t="str">
        <f t="shared" si="266"/>
        <v>Reviewed</v>
      </c>
      <c r="V2495" t="str">
        <f t="shared" si="267"/>
        <v>exceeds</v>
      </c>
      <c r="W2495">
        <f t="shared" si="268"/>
        <v>0</v>
      </c>
      <c r="X2495" t="str">
        <f t="shared" si="269"/>
        <v>Active</v>
      </c>
      <c r="Y2495">
        <f t="shared" si="270"/>
        <v>0.63013698630136983</v>
      </c>
      <c r="Z2495" t="str">
        <f t="shared" si="271"/>
        <v>&lt;1 Year</v>
      </c>
      <c r="AA2495" t="str">
        <f t="shared" si="272"/>
        <v>100K–129K</v>
      </c>
    </row>
    <row r="2496" spans="1:27" ht="19.95" customHeight="1" x14ac:dyDescent="0.3">
      <c r="A2496" s="4" t="s">
        <v>2623</v>
      </c>
      <c r="B2496" s="5">
        <v>45058</v>
      </c>
      <c r="C2496" s="6" t="s">
        <v>86</v>
      </c>
      <c r="D2496" s="6" t="s">
        <v>87</v>
      </c>
      <c r="E2496" s="6" t="s">
        <v>67</v>
      </c>
      <c r="F2496" s="6" t="s">
        <v>116</v>
      </c>
      <c r="G2496" s="6" t="s">
        <v>89</v>
      </c>
      <c r="H2496" s="6" t="s">
        <v>26</v>
      </c>
      <c r="I2496" s="6" t="s">
        <v>27</v>
      </c>
      <c r="J2496" s="5">
        <v>45058</v>
      </c>
      <c r="K2496" s="5"/>
      <c r="L2496" s="6" t="s">
        <v>28</v>
      </c>
      <c r="M2496" s="6">
        <v>964</v>
      </c>
      <c r="N2496" s="6" t="s">
        <v>52</v>
      </c>
      <c r="O2496" s="6" t="s">
        <v>63</v>
      </c>
      <c r="P2496" s="6" t="s">
        <v>31</v>
      </c>
      <c r="Q2496" s="6">
        <v>5</v>
      </c>
      <c r="R2496" s="6" t="s">
        <v>119</v>
      </c>
      <c r="S2496" s="6">
        <v>3</v>
      </c>
      <c r="T2496" s="7">
        <v>82000</v>
      </c>
      <c r="U2496" t="str">
        <f t="shared" si="266"/>
        <v>Reviewed</v>
      </c>
      <c r="V2496" t="str">
        <f t="shared" si="267"/>
        <v>outstanding</v>
      </c>
      <c r="W2496">
        <f t="shared" si="268"/>
        <v>0</v>
      </c>
      <c r="X2496" t="str">
        <f t="shared" si="269"/>
        <v>Active</v>
      </c>
      <c r="Y2496">
        <f t="shared" si="270"/>
        <v>2.6410958904109587</v>
      </c>
      <c r="Z2496" t="str">
        <f t="shared" si="271"/>
        <v>2–3 Years</v>
      </c>
      <c r="AA2496" t="str">
        <f t="shared" si="272"/>
        <v>70K–99K</v>
      </c>
    </row>
    <row r="2497" spans="1:27" ht="19.95" customHeight="1" x14ac:dyDescent="0.3">
      <c r="A2497" s="8" t="s">
        <v>2624</v>
      </c>
      <c r="B2497" s="9">
        <v>45061</v>
      </c>
      <c r="C2497" s="1" t="s">
        <v>91</v>
      </c>
      <c r="D2497" s="1" t="s">
        <v>87</v>
      </c>
      <c r="E2497" s="1" t="s">
        <v>92</v>
      </c>
      <c r="F2497" s="1" t="s">
        <v>114</v>
      </c>
      <c r="G2497" s="1" t="s">
        <v>94</v>
      </c>
      <c r="H2497" s="1" t="s">
        <v>43</v>
      </c>
      <c r="I2497" s="1" t="s">
        <v>27</v>
      </c>
      <c r="J2497" s="9">
        <v>45061</v>
      </c>
      <c r="K2497" s="9"/>
      <c r="L2497" s="1" t="s">
        <v>28</v>
      </c>
      <c r="M2497" s="1">
        <v>961</v>
      </c>
      <c r="N2497" s="1" t="s">
        <v>122</v>
      </c>
      <c r="O2497" s="1" t="s">
        <v>63</v>
      </c>
      <c r="P2497" s="1" t="s">
        <v>133</v>
      </c>
      <c r="Q2497" s="1">
        <v>3</v>
      </c>
      <c r="R2497" s="1" t="s">
        <v>37</v>
      </c>
      <c r="S2497" s="1">
        <v>3</v>
      </c>
      <c r="T2497" s="10">
        <v>67000</v>
      </c>
      <c r="U2497" t="str">
        <f t="shared" si="266"/>
        <v>Reviewed</v>
      </c>
      <c r="V2497" t="str">
        <f t="shared" si="267"/>
        <v>meets</v>
      </c>
      <c r="W2497">
        <f t="shared" si="268"/>
        <v>0</v>
      </c>
      <c r="X2497" t="str">
        <f t="shared" si="269"/>
        <v>Active</v>
      </c>
      <c r="Y2497">
        <f t="shared" si="270"/>
        <v>2.6328767123287671</v>
      </c>
      <c r="Z2497" t="str">
        <f t="shared" si="271"/>
        <v>2–3 Years</v>
      </c>
      <c r="AA2497" t="str">
        <f t="shared" si="272"/>
        <v>&lt;70K</v>
      </c>
    </row>
    <row r="2498" spans="1:27" ht="19.95" customHeight="1" x14ac:dyDescent="0.3">
      <c r="A2498" s="4" t="s">
        <v>2625</v>
      </c>
      <c r="B2498" s="5">
        <v>44947</v>
      </c>
      <c r="C2498" s="6" t="s">
        <v>21</v>
      </c>
      <c r="D2498" s="6" t="s">
        <v>22</v>
      </c>
      <c r="E2498" s="6" t="s">
        <v>23</v>
      </c>
      <c r="F2498" s="6" t="s">
        <v>24</v>
      </c>
      <c r="G2498" s="6" t="s">
        <v>25</v>
      </c>
      <c r="H2498" s="6" t="s">
        <v>26</v>
      </c>
      <c r="I2498" s="6" t="s">
        <v>27</v>
      </c>
      <c r="J2498" s="5">
        <v>44947</v>
      </c>
      <c r="K2498" s="5"/>
      <c r="L2498" s="6" t="s">
        <v>28</v>
      </c>
      <c r="M2498" s="6">
        <v>1075</v>
      </c>
      <c r="N2498" s="6" t="s">
        <v>29</v>
      </c>
      <c r="O2498" s="6" t="s">
        <v>170</v>
      </c>
      <c r="P2498" s="6" t="s">
        <v>107</v>
      </c>
      <c r="Q2498" s="6">
        <v>5</v>
      </c>
      <c r="R2498" s="6" t="s">
        <v>119</v>
      </c>
      <c r="S2498" s="6">
        <v>3</v>
      </c>
      <c r="T2498" s="7">
        <v>104000</v>
      </c>
      <c r="U2498" t="str">
        <f t="shared" ref="U2498:U2561" si="273">IF(LOWER(TRIM(Q2498&amp;""))="none","Not Reviewed","Reviewed")</f>
        <v>Reviewed</v>
      </c>
      <c r="V2498" t="str">
        <f t="shared" ref="V2498:V2561" si="274">IF(OR(Q2498="none",R2498=""),"Not Reviewed",R2498)</f>
        <v>outstanding</v>
      </c>
      <c r="W2498">
        <f t="shared" ref="W2498:W2561" si="275">IF(I2498="terminated",1,0)</f>
        <v>0</v>
      </c>
      <c r="X2498" t="str">
        <f t="shared" ref="X2498:X2561" si="276">IF(I2498="terminated","Attrited","Active")</f>
        <v>Active</v>
      </c>
      <c r="Y2498">
        <f t="shared" ref="Y2498:Y2561" si="277">M2498/365</f>
        <v>2.9452054794520546</v>
      </c>
      <c r="Z2498" t="str">
        <f t="shared" ref="Z2498:Z2561" si="278">IF(Y2498&lt;1,"&lt;1 Year",IF(Y2498&lt;2,"1–2 Years",IF(Y2498&lt;3,"2–3 Years","3+ Years")))</f>
        <v>2–3 Years</v>
      </c>
      <c r="AA2498" t="str">
        <f t="shared" ref="AA2498:AA2561" si="279">IF(T2498&lt;70000,"&lt;70K",IF(T2498&lt;100000,"70K–99K",IF(T2498&lt;130000,"100K–129K","130K+")))</f>
        <v>100K–129K</v>
      </c>
    </row>
    <row r="2499" spans="1:27" ht="19.95" customHeight="1" x14ac:dyDescent="0.3">
      <c r="A2499" s="8" t="s">
        <v>2626</v>
      </c>
      <c r="B2499" s="9">
        <v>45507</v>
      </c>
      <c r="C2499" s="1" t="s">
        <v>34</v>
      </c>
      <c r="D2499" s="1" t="s">
        <v>22</v>
      </c>
      <c r="E2499" s="1" t="s">
        <v>23</v>
      </c>
      <c r="F2499" s="1" t="s">
        <v>138</v>
      </c>
      <c r="G2499" s="1" t="s">
        <v>36</v>
      </c>
      <c r="H2499" s="1" t="s">
        <v>43</v>
      </c>
      <c r="I2499" s="1" t="s">
        <v>50</v>
      </c>
      <c r="J2499" s="9">
        <v>45507</v>
      </c>
      <c r="K2499" s="9">
        <v>45632</v>
      </c>
      <c r="L2499" s="1" t="s">
        <v>84</v>
      </c>
      <c r="M2499" s="1">
        <v>125</v>
      </c>
      <c r="N2499" s="1" t="s">
        <v>52</v>
      </c>
      <c r="O2499" s="1" t="s">
        <v>63</v>
      </c>
      <c r="P2499" s="1" t="s">
        <v>31</v>
      </c>
      <c r="Q2499" s="1" t="s">
        <v>95</v>
      </c>
      <c r="R2499" s="1" t="s">
        <v>28</v>
      </c>
      <c r="S2499" s="1">
        <v>0</v>
      </c>
      <c r="T2499" s="10">
        <v>60500</v>
      </c>
      <c r="U2499" t="str">
        <f t="shared" si="273"/>
        <v>Not Reviewed</v>
      </c>
      <c r="V2499" t="str">
        <f t="shared" si="274"/>
        <v>Not Reviewed</v>
      </c>
      <c r="W2499">
        <f t="shared" si="275"/>
        <v>1</v>
      </c>
      <c r="X2499" t="str">
        <f t="shared" si="276"/>
        <v>Attrited</v>
      </c>
      <c r="Y2499">
        <f t="shared" si="277"/>
        <v>0.34246575342465752</v>
      </c>
      <c r="Z2499" t="str">
        <f t="shared" si="278"/>
        <v>&lt;1 Year</v>
      </c>
      <c r="AA2499" t="str">
        <f t="shared" si="279"/>
        <v>&lt;70K</v>
      </c>
    </row>
    <row r="2500" spans="1:27" ht="19.95" customHeight="1" x14ac:dyDescent="0.3">
      <c r="A2500" s="4" t="s">
        <v>2627</v>
      </c>
      <c r="B2500" s="5">
        <v>45525</v>
      </c>
      <c r="C2500" s="6" t="s">
        <v>39</v>
      </c>
      <c r="D2500" s="6" t="s">
        <v>22</v>
      </c>
      <c r="E2500" s="6" t="s">
        <v>40</v>
      </c>
      <c r="F2500" s="6" t="s">
        <v>35</v>
      </c>
      <c r="G2500" s="6" t="s">
        <v>36</v>
      </c>
      <c r="H2500" s="6" t="s">
        <v>26</v>
      </c>
      <c r="I2500" s="6" t="s">
        <v>27</v>
      </c>
      <c r="J2500" s="5">
        <v>45525</v>
      </c>
      <c r="K2500" s="5"/>
      <c r="L2500" s="6" t="s">
        <v>28</v>
      </c>
      <c r="M2500" s="6">
        <v>497</v>
      </c>
      <c r="N2500" s="6" t="s">
        <v>122</v>
      </c>
      <c r="O2500" s="6" t="s">
        <v>43</v>
      </c>
      <c r="P2500" s="6" t="s">
        <v>64</v>
      </c>
      <c r="Q2500" s="6">
        <v>4</v>
      </c>
      <c r="R2500" s="6" t="s">
        <v>32</v>
      </c>
      <c r="S2500" s="6">
        <v>1</v>
      </c>
      <c r="T2500" s="7">
        <v>88500</v>
      </c>
      <c r="U2500" t="str">
        <f t="shared" si="273"/>
        <v>Reviewed</v>
      </c>
      <c r="V2500" t="str">
        <f t="shared" si="274"/>
        <v>exceeds</v>
      </c>
      <c r="W2500">
        <f t="shared" si="275"/>
        <v>0</v>
      </c>
      <c r="X2500" t="str">
        <f t="shared" si="276"/>
        <v>Active</v>
      </c>
      <c r="Y2500">
        <f t="shared" si="277"/>
        <v>1.3616438356164384</v>
      </c>
      <c r="Z2500" t="str">
        <f t="shared" si="278"/>
        <v>1–2 Years</v>
      </c>
      <c r="AA2500" t="str">
        <f t="shared" si="279"/>
        <v>70K–99K</v>
      </c>
    </row>
    <row r="2501" spans="1:27" ht="19.95" customHeight="1" x14ac:dyDescent="0.3">
      <c r="A2501" s="8" t="s">
        <v>2628</v>
      </c>
      <c r="B2501" s="9">
        <v>45510</v>
      </c>
      <c r="C2501" s="1" t="s">
        <v>46</v>
      </c>
      <c r="D2501" s="1" t="s">
        <v>22</v>
      </c>
      <c r="E2501" s="1" t="s">
        <v>40</v>
      </c>
      <c r="F2501" s="1" t="s">
        <v>143</v>
      </c>
      <c r="G2501" s="1" t="s">
        <v>48</v>
      </c>
      <c r="H2501" s="1" t="s">
        <v>43</v>
      </c>
      <c r="I2501" s="1" t="s">
        <v>27</v>
      </c>
      <c r="J2501" s="9">
        <v>45510</v>
      </c>
      <c r="K2501" s="9"/>
      <c r="L2501" s="1" t="s">
        <v>28</v>
      </c>
      <c r="M2501" s="1">
        <v>512</v>
      </c>
      <c r="N2501" s="1" t="s">
        <v>29</v>
      </c>
      <c r="O2501" s="1" t="s">
        <v>30</v>
      </c>
      <c r="P2501" s="1" t="s">
        <v>64</v>
      </c>
      <c r="Q2501" s="1">
        <v>3</v>
      </c>
      <c r="R2501" s="1" t="s">
        <v>37</v>
      </c>
      <c r="S2501" s="1">
        <v>1</v>
      </c>
      <c r="T2501" s="10">
        <v>69000</v>
      </c>
      <c r="U2501" t="str">
        <f t="shared" si="273"/>
        <v>Reviewed</v>
      </c>
      <c r="V2501" t="str">
        <f t="shared" si="274"/>
        <v>meets</v>
      </c>
      <c r="W2501">
        <f t="shared" si="275"/>
        <v>0</v>
      </c>
      <c r="X2501" t="str">
        <f t="shared" si="276"/>
        <v>Active</v>
      </c>
      <c r="Y2501">
        <f t="shared" si="277"/>
        <v>1.4027397260273973</v>
      </c>
      <c r="Z2501" t="str">
        <f t="shared" si="278"/>
        <v>1–2 Years</v>
      </c>
      <c r="AA2501" t="str">
        <f t="shared" si="279"/>
        <v>&lt;70K</v>
      </c>
    </row>
    <row r="2502" spans="1:27" ht="19.95" customHeight="1" x14ac:dyDescent="0.3">
      <c r="A2502" s="4" t="s">
        <v>2629</v>
      </c>
      <c r="B2502" s="5">
        <v>45740</v>
      </c>
      <c r="C2502" s="6" t="s">
        <v>55</v>
      </c>
      <c r="D2502" s="6" t="s">
        <v>56</v>
      </c>
      <c r="E2502" s="6" t="s">
        <v>23</v>
      </c>
      <c r="F2502" s="6" t="s">
        <v>57</v>
      </c>
      <c r="G2502" s="6" t="s">
        <v>58</v>
      </c>
      <c r="H2502" s="6" t="s">
        <v>43</v>
      </c>
      <c r="I2502" s="6" t="s">
        <v>27</v>
      </c>
      <c r="J2502" s="5">
        <v>45740</v>
      </c>
      <c r="K2502" s="5"/>
      <c r="L2502" s="6" t="s">
        <v>28</v>
      </c>
      <c r="M2502" s="6">
        <v>282</v>
      </c>
      <c r="N2502" s="6" t="s">
        <v>75</v>
      </c>
      <c r="O2502" s="6" t="s">
        <v>63</v>
      </c>
      <c r="P2502" s="6" t="s">
        <v>133</v>
      </c>
      <c r="Q2502" s="6">
        <v>4</v>
      </c>
      <c r="R2502" s="6" t="s">
        <v>32</v>
      </c>
      <c r="S2502" s="6">
        <v>1</v>
      </c>
      <c r="T2502" s="7">
        <v>77000</v>
      </c>
      <c r="U2502" t="str">
        <f t="shared" si="273"/>
        <v>Reviewed</v>
      </c>
      <c r="V2502" t="str">
        <f t="shared" si="274"/>
        <v>exceeds</v>
      </c>
      <c r="W2502">
        <f t="shared" si="275"/>
        <v>0</v>
      </c>
      <c r="X2502" t="str">
        <f t="shared" si="276"/>
        <v>Active</v>
      </c>
      <c r="Y2502">
        <f t="shared" si="277"/>
        <v>0.77260273972602744</v>
      </c>
      <c r="Z2502" t="str">
        <f t="shared" si="278"/>
        <v>&lt;1 Year</v>
      </c>
      <c r="AA2502" t="str">
        <f t="shared" si="279"/>
        <v>70K–99K</v>
      </c>
    </row>
    <row r="2503" spans="1:27" ht="19.95" customHeight="1" x14ac:dyDescent="0.3">
      <c r="A2503" s="8" t="s">
        <v>2630</v>
      </c>
      <c r="B2503" s="9">
        <v>45107</v>
      </c>
      <c r="C2503" s="1" t="s">
        <v>60</v>
      </c>
      <c r="D2503" s="1" t="s">
        <v>56</v>
      </c>
      <c r="E2503" s="1" t="s">
        <v>40</v>
      </c>
      <c r="F2503" s="1" t="s">
        <v>145</v>
      </c>
      <c r="G2503" s="1" t="s">
        <v>62</v>
      </c>
      <c r="H2503" s="1" t="s">
        <v>49</v>
      </c>
      <c r="I2503" s="1" t="s">
        <v>27</v>
      </c>
      <c r="J2503" s="9">
        <v>45107</v>
      </c>
      <c r="K2503" s="9"/>
      <c r="L2503" s="1" t="s">
        <v>28</v>
      </c>
      <c r="M2503" s="1">
        <v>915</v>
      </c>
      <c r="N2503" s="1" t="s">
        <v>75</v>
      </c>
      <c r="O2503" s="1" t="s">
        <v>63</v>
      </c>
      <c r="P2503" s="1" t="s">
        <v>64</v>
      </c>
      <c r="Q2503" s="1">
        <v>5</v>
      </c>
      <c r="R2503" s="1" t="s">
        <v>119</v>
      </c>
      <c r="S2503" s="1">
        <v>3</v>
      </c>
      <c r="T2503" s="10">
        <v>136000</v>
      </c>
      <c r="U2503" t="str">
        <f t="shared" si="273"/>
        <v>Reviewed</v>
      </c>
      <c r="V2503" t="str">
        <f t="shared" si="274"/>
        <v>outstanding</v>
      </c>
      <c r="W2503">
        <f t="shared" si="275"/>
        <v>0</v>
      </c>
      <c r="X2503" t="str">
        <f t="shared" si="276"/>
        <v>Active</v>
      </c>
      <c r="Y2503">
        <f t="shared" si="277"/>
        <v>2.506849315068493</v>
      </c>
      <c r="Z2503" t="str">
        <f t="shared" si="278"/>
        <v>2–3 Years</v>
      </c>
      <c r="AA2503" t="str">
        <f t="shared" si="279"/>
        <v>130K+</v>
      </c>
    </row>
    <row r="2504" spans="1:27" ht="19.95" customHeight="1" x14ac:dyDescent="0.3">
      <c r="A2504" s="4" t="s">
        <v>2631</v>
      </c>
      <c r="B2504" s="5">
        <v>45887</v>
      </c>
      <c r="C2504" s="6" t="s">
        <v>66</v>
      </c>
      <c r="D2504" s="6" t="s">
        <v>56</v>
      </c>
      <c r="E2504" s="6" t="s">
        <v>67</v>
      </c>
      <c r="F2504" s="6" t="s">
        <v>35</v>
      </c>
      <c r="G2504" s="6" t="s">
        <v>36</v>
      </c>
      <c r="H2504" s="6" t="s">
        <v>26</v>
      </c>
      <c r="I2504" s="6" t="s">
        <v>27</v>
      </c>
      <c r="J2504" s="5">
        <v>45887</v>
      </c>
      <c r="K2504" s="5"/>
      <c r="L2504" s="6" t="s">
        <v>28</v>
      </c>
      <c r="M2504" s="6">
        <v>135</v>
      </c>
      <c r="N2504" s="6" t="s">
        <v>29</v>
      </c>
      <c r="O2504" s="6" t="s">
        <v>63</v>
      </c>
      <c r="P2504" s="6" t="s">
        <v>31</v>
      </c>
      <c r="Q2504" s="6" t="s">
        <v>95</v>
      </c>
      <c r="R2504" s="6" t="s">
        <v>28</v>
      </c>
      <c r="S2504" s="6">
        <v>0</v>
      </c>
      <c r="T2504" s="7">
        <v>78500</v>
      </c>
      <c r="U2504" t="str">
        <f t="shared" si="273"/>
        <v>Not Reviewed</v>
      </c>
      <c r="V2504" t="str">
        <f t="shared" si="274"/>
        <v>Not Reviewed</v>
      </c>
      <c r="W2504">
        <f t="shared" si="275"/>
        <v>0</v>
      </c>
      <c r="X2504" t="str">
        <f t="shared" si="276"/>
        <v>Active</v>
      </c>
      <c r="Y2504">
        <f t="shared" si="277"/>
        <v>0.36986301369863012</v>
      </c>
      <c r="Z2504" t="str">
        <f t="shared" si="278"/>
        <v>&lt;1 Year</v>
      </c>
      <c r="AA2504" t="str">
        <f t="shared" si="279"/>
        <v>70K–99K</v>
      </c>
    </row>
    <row r="2505" spans="1:27" ht="19.95" customHeight="1" x14ac:dyDescent="0.3">
      <c r="A2505" s="8" t="s">
        <v>2632</v>
      </c>
      <c r="B2505" s="9">
        <v>45924</v>
      </c>
      <c r="C2505" s="1" t="s">
        <v>71</v>
      </c>
      <c r="D2505" s="1" t="s">
        <v>72</v>
      </c>
      <c r="E2505" s="1" t="s">
        <v>23</v>
      </c>
      <c r="F2505" s="1" t="s">
        <v>150</v>
      </c>
      <c r="G2505" s="1" t="s">
        <v>74</v>
      </c>
      <c r="H2505" s="1" t="s">
        <v>26</v>
      </c>
      <c r="I2505" s="1" t="s">
        <v>27</v>
      </c>
      <c r="J2505" s="9">
        <v>45924</v>
      </c>
      <c r="K2505" s="9"/>
      <c r="L2505" s="1" t="s">
        <v>28</v>
      </c>
      <c r="M2505" s="1">
        <v>98</v>
      </c>
      <c r="N2505" s="1" t="s">
        <v>52</v>
      </c>
      <c r="O2505" s="1" t="s">
        <v>43</v>
      </c>
      <c r="P2505" s="1" t="s">
        <v>44</v>
      </c>
      <c r="Q2505" s="1" t="s">
        <v>95</v>
      </c>
      <c r="R2505" s="1" t="s">
        <v>28</v>
      </c>
      <c r="S2505" s="1">
        <v>0</v>
      </c>
      <c r="T2505" s="10">
        <v>104000</v>
      </c>
      <c r="U2505" t="str">
        <f t="shared" si="273"/>
        <v>Not Reviewed</v>
      </c>
      <c r="V2505" t="str">
        <f t="shared" si="274"/>
        <v>Not Reviewed</v>
      </c>
      <c r="W2505">
        <f t="shared" si="275"/>
        <v>0</v>
      </c>
      <c r="X2505" t="str">
        <f t="shared" si="276"/>
        <v>Active</v>
      </c>
      <c r="Y2505">
        <f t="shared" si="277"/>
        <v>0.26849315068493151</v>
      </c>
      <c r="Z2505" t="str">
        <f t="shared" si="278"/>
        <v>&lt;1 Year</v>
      </c>
      <c r="AA2505" t="str">
        <f t="shared" si="279"/>
        <v>100K–129K</v>
      </c>
    </row>
    <row r="2506" spans="1:27" ht="19.95" customHeight="1" x14ac:dyDescent="0.3">
      <c r="A2506" s="4" t="s">
        <v>2633</v>
      </c>
      <c r="B2506" s="5">
        <v>45293</v>
      </c>
      <c r="C2506" s="6" t="s">
        <v>77</v>
      </c>
      <c r="D2506" s="6" t="s">
        <v>72</v>
      </c>
      <c r="E2506" s="6" t="s">
        <v>40</v>
      </c>
      <c r="F2506" s="6" t="s">
        <v>131</v>
      </c>
      <c r="G2506" s="6" t="s">
        <v>79</v>
      </c>
      <c r="H2506" s="6" t="s">
        <v>26</v>
      </c>
      <c r="I2506" s="6" t="s">
        <v>27</v>
      </c>
      <c r="J2506" s="5">
        <v>45293</v>
      </c>
      <c r="K2506" s="5"/>
      <c r="L2506" s="6" t="s">
        <v>28</v>
      </c>
      <c r="M2506" s="6">
        <v>729</v>
      </c>
      <c r="N2506" s="6" t="s">
        <v>29</v>
      </c>
      <c r="O2506" s="6" t="s">
        <v>63</v>
      </c>
      <c r="P2506" s="6" t="s">
        <v>31</v>
      </c>
      <c r="Q2506" s="6">
        <v>4</v>
      </c>
      <c r="R2506" s="6" t="s">
        <v>32</v>
      </c>
      <c r="S2506" s="6">
        <v>2</v>
      </c>
      <c r="T2506" s="7">
        <v>100500</v>
      </c>
      <c r="U2506" t="str">
        <f t="shared" si="273"/>
        <v>Reviewed</v>
      </c>
      <c r="V2506" t="str">
        <f t="shared" si="274"/>
        <v>exceeds</v>
      </c>
      <c r="W2506">
        <f t="shared" si="275"/>
        <v>0</v>
      </c>
      <c r="X2506" t="str">
        <f t="shared" si="276"/>
        <v>Active</v>
      </c>
      <c r="Y2506">
        <f t="shared" si="277"/>
        <v>1.9972602739726026</v>
      </c>
      <c r="Z2506" t="str">
        <f t="shared" si="278"/>
        <v>1–2 Years</v>
      </c>
      <c r="AA2506" t="str">
        <f t="shared" si="279"/>
        <v>100K–129K</v>
      </c>
    </row>
    <row r="2507" spans="1:27" ht="19.95" customHeight="1" x14ac:dyDescent="0.3">
      <c r="A2507" s="8" t="s">
        <v>2634</v>
      </c>
      <c r="B2507" s="9">
        <v>44958</v>
      </c>
      <c r="C2507" s="1" t="s">
        <v>81</v>
      </c>
      <c r="D2507" s="1" t="s">
        <v>72</v>
      </c>
      <c r="E2507" s="1" t="s">
        <v>23</v>
      </c>
      <c r="F2507" s="1" t="s">
        <v>114</v>
      </c>
      <c r="G2507" s="1" t="s">
        <v>94</v>
      </c>
      <c r="H2507" s="1" t="s">
        <v>43</v>
      </c>
      <c r="I2507" s="1" t="s">
        <v>27</v>
      </c>
      <c r="J2507" s="9">
        <v>44958</v>
      </c>
      <c r="K2507" s="9"/>
      <c r="L2507" s="1" t="s">
        <v>28</v>
      </c>
      <c r="M2507" s="1">
        <v>1064</v>
      </c>
      <c r="N2507" s="1" t="s">
        <v>29</v>
      </c>
      <c r="O2507" s="1" t="s">
        <v>63</v>
      </c>
      <c r="P2507" s="1" t="s">
        <v>107</v>
      </c>
      <c r="Q2507" s="1">
        <v>3</v>
      </c>
      <c r="R2507" s="1" t="s">
        <v>37</v>
      </c>
      <c r="S2507" s="1">
        <v>3</v>
      </c>
      <c r="T2507" s="10">
        <v>64000</v>
      </c>
      <c r="U2507" t="str">
        <f t="shared" si="273"/>
        <v>Reviewed</v>
      </c>
      <c r="V2507" t="str">
        <f t="shared" si="274"/>
        <v>meets</v>
      </c>
      <c r="W2507">
        <f t="shared" si="275"/>
        <v>0</v>
      </c>
      <c r="X2507" t="str">
        <f t="shared" si="276"/>
        <v>Active</v>
      </c>
      <c r="Y2507">
        <f t="shared" si="277"/>
        <v>2.9150684931506849</v>
      </c>
      <c r="Z2507" t="str">
        <f t="shared" si="278"/>
        <v>2–3 Years</v>
      </c>
      <c r="AA2507" t="str">
        <f t="shared" si="279"/>
        <v>&lt;70K</v>
      </c>
    </row>
    <row r="2508" spans="1:27" ht="19.95" customHeight="1" x14ac:dyDescent="0.3">
      <c r="A2508" s="4" t="s">
        <v>2635</v>
      </c>
      <c r="B2508" s="5">
        <v>45161</v>
      </c>
      <c r="C2508" s="6" t="s">
        <v>86</v>
      </c>
      <c r="D2508" s="6" t="s">
        <v>87</v>
      </c>
      <c r="E2508" s="6" t="s">
        <v>67</v>
      </c>
      <c r="F2508" s="6" t="s">
        <v>93</v>
      </c>
      <c r="G2508" s="6" t="s">
        <v>94</v>
      </c>
      <c r="H2508" s="6" t="s">
        <v>26</v>
      </c>
      <c r="I2508" s="6" t="s">
        <v>50</v>
      </c>
      <c r="J2508" s="5">
        <v>45161</v>
      </c>
      <c r="K2508" s="5">
        <v>45957</v>
      </c>
      <c r="L2508" s="6" t="s">
        <v>51</v>
      </c>
      <c r="M2508" s="6">
        <v>796</v>
      </c>
      <c r="N2508" s="6" t="s">
        <v>75</v>
      </c>
      <c r="O2508" s="6" t="s">
        <v>43</v>
      </c>
      <c r="P2508" s="6" t="s">
        <v>31</v>
      </c>
      <c r="Q2508" s="6">
        <v>3</v>
      </c>
      <c r="R2508" s="6" t="s">
        <v>37</v>
      </c>
      <c r="S2508" s="6">
        <v>2</v>
      </c>
      <c r="T2508" s="7">
        <v>90500</v>
      </c>
      <c r="U2508" t="str">
        <f t="shared" si="273"/>
        <v>Reviewed</v>
      </c>
      <c r="V2508" t="str">
        <f t="shared" si="274"/>
        <v>meets</v>
      </c>
      <c r="W2508">
        <f t="shared" si="275"/>
        <v>1</v>
      </c>
      <c r="X2508" t="str">
        <f t="shared" si="276"/>
        <v>Attrited</v>
      </c>
      <c r="Y2508">
        <f t="shared" si="277"/>
        <v>2.1808219178082191</v>
      </c>
      <c r="Z2508" t="str">
        <f t="shared" si="278"/>
        <v>2–3 Years</v>
      </c>
      <c r="AA2508" t="str">
        <f t="shared" si="279"/>
        <v>70K–99K</v>
      </c>
    </row>
    <row r="2509" spans="1:27" ht="19.95" customHeight="1" x14ac:dyDescent="0.3">
      <c r="A2509" s="8" t="s">
        <v>2636</v>
      </c>
      <c r="B2509" s="9">
        <v>45639</v>
      </c>
      <c r="C2509" s="1" t="s">
        <v>91</v>
      </c>
      <c r="D2509" s="1" t="s">
        <v>87</v>
      </c>
      <c r="E2509" s="1" t="s">
        <v>92</v>
      </c>
      <c r="F2509" s="1" t="s">
        <v>138</v>
      </c>
      <c r="G2509" s="1" t="s">
        <v>36</v>
      </c>
      <c r="H2509" s="1" t="s">
        <v>43</v>
      </c>
      <c r="I2509" s="1" t="s">
        <v>50</v>
      </c>
      <c r="J2509" s="9">
        <v>45639</v>
      </c>
      <c r="K2509" s="9">
        <v>45766</v>
      </c>
      <c r="L2509" s="1" t="s">
        <v>159</v>
      </c>
      <c r="M2509" s="1">
        <v>127</v>
      </c>
      <c r="N2509" s="1" t="s">
        <v>75</v>
      </c>
      <c r="O2509" s="1" t="s">
        <v>63</v>
      </c>
      <c r="P2509" s="1" t="s">
        <v>31</v>
      </c>
      <c r="Q2509" s="1" t="s">
        <v>95</v>
      </c>
      <c r="R2509" s="1" t="s">
        <v>28</v>
      </c>
      <c r="S2509" s="1">
        <v>0</v>
      </c>
      <c r="T2509" s="10">
        <v>74500</v>
      </c>
      <c r="U2509" t="str">
        <f t="shared" si="273"/>
        <v>Not Reviewed</v>
      </c>
      <c r="V2509" t="str">
        <f t="shared" si="274"/>
        <v>Not Reviewed</v>
      </c>
      <c r="W2509">
        <f t="shared" si="275"/>
        <v>1</v>
      </c>
      <c r="X2509" t="str">
        <f t="shared" si="276"/>
        <v>Attrited</v>
      </c>
      <c r="Y2509">
        <f t="shared" si="277"/>
        <v>0.34794520547945207</v>
      </c>
      <c r="Z2509" t="str">
        <f t="shared" si="278"/>
        <v>&lt;1 Year</v>
      </c>
      <c r="AA2509" t="str">
        <f t="shared" si="279"/>
        <v>70K–99K</v>
      </c>
    </row>
    <row r="2510" spans="1:27" ht="19.95" customHeight="1" x14ac:dyDescent="0.3">
      <c r="A2510" s="4" t="s">
        <v>2637</v>
      </c>
      <c r="B2510" s="5">
        <v>45497</v>
      </c>
      <c r="C2510" s="6" t="s">
        <v>21</v>
      </c>
      <c r="D2510" s="6" t="s">
        <v>22</v>
      </c>
      <c r="E2510" s="6" t="s">
        <v>23</v>
      </c>
      <c r="F2510" s="6" t="s">
        <v>187</v>
      </c>
      <c r="G2510" s="6" t="s">
        <v>42</v>
      </c>
      <c r="H2510" s="6" t="s">
        <v>110</v>
      </c>
      <c r="I2510" s="6" t="s">
        <v>27</v>
      </c>
      <c r="J2510" s="5">
        <v>45497</v>
      </c>
      <c r="K2510" s="5"/>
      <c r="L2510" s="6" t="s">
        <v>28</v>
      </c>
      <c r="M2510" s="6">
        <v>525</v>
      </c>
      <c r="N2510" s="6" t="s">
        <v>52</v>
      </c>
      <c r="O2510" s="6" t="s">
        <v>63</v>
      </c>
      <c r="P2510" s="6" t="s">
        <v>107</v>
      </c>
      <c r="Q2510" s="6">
        <v>3</v>
      </c>
      <c r="R2510" s="6" t="s">
        <v>37</v>
      </c>
      <c r="S2510" s="6">
        <v>1</v>
      </c>
      <c r="T2510" s="7">
        <v>132000</v>
      </c>
      <c r="U2510" t="str">
        <f t="shared" si="273"/>
        <v>Reviewed</v>
      </c>
      <c r="V2510" t="str">
        <f t="shared" si="274"/>
        <v>meets</v>
      </c>
      <c r="W2510">
        <f t="shared" si="275"/>
        <v>0</v>
      </c>
      <c r="X2510" t="str">
        <f t="shared" si="276"/>
        <v>Active</v>
      </c>
      <c r="Y2510">
        <f t="shared" si="277"/>
        <v>1.4383561643835616</v>
      </c>
      <c r="Z2510" t="str">
        <f t="shared" si="278"/>
        <v>1–2 Years</v>
      </c>
      <c r="AA2510" t="str">
        <f t="shared" si="279"/>
        <v>130K+</v>
      </c>
    </row>
    <row r="2511" spans="1:27" ht="19.95" customHeight="1" x14ac:dyDescent="0.3">
      <c r="A2511" s="8" t="s">
        <v>2638</v>
      </c>
      <c r="B2511" s="9">
        <v>45223</v>
      </c>
      <c r="C2511" s="1" t="s">
        <v>34</v>
      </c>
      <c r="D2511" s="1" t="s">
        <v>22</v>
      </c>
      <c r="E2511" s="1" t="s">
        <v>23</v>
      </c>
      <c r="F2511" s="1" t="s">
        <v>99</v>
      </c>
      <c r="G2511" s="1" t="s">
        <v>36</v>
      </c>
      <c r="H2511" s="1" t="s">
        <v>49</v>
      </c>
      <c r="I2511" s="1" t="s">
        <v>27</v>
      </c>
      <c r="J2511" s="9">
        <v>45223</v>
      </c>
      <c r="K2511" s="9"/>
      <c r="L2511" s="1" t="s">
        <v>28</v>
      </c>
      <c r="M2511" s="1">
        <v>799</v>
      </c>
      <c r="N2511" s="1" t="s">
        <v>75</v>
      </c>
      <c r="O2511" s="1" t="s">
        <v>63</v>
      </c>
      <c r="P2511" s="1" t="s">
        <v>31</v>
      </c>
      <c r="Q2511" s="1">
        <v>3</v>
      </c>
      <c r="R2511" s="1" t="s">
        <v>37</v>
      </c>
      <c r="S2511" s="1">
        <v>2</v>
      </c>
      <c r="T2511" s="10">
        <v>110000</v>
      </c>
      <c r="U2511" t="str">
        <f t="shared" si="273"/>
        <v>Reviewed</v>
      </c>
      <c r="V2511" t="str">
        <f t="shared" si="274"/>
        <v>meets</v>
      </c>
      <c r="W2511">
        <f t="shared" si="275"/>
        <v>0</v>
      </c>
      <c r="X2511" t="str">
        <f t="shared" si="276"/>
        <v>Active</v>
      </c>
      <c r="Y2511">
        <f t="shared" si="277"/>
        <v>2.1890410958904107</v>
      </c>
      <c r="Z2511" t="str">
        <f t="shared" si="278"/>
        <v>2–3 Years</v>
      </c>
      <c r="AA2511" t="str">
        <f t="shared" si="279"/>
        <v>100K–129K</v>
      </c>
    </row>
    <row r="2512" spans="1:27" ht="19.95" customHeight="1" x14ac:dyDescent="0.3">
      <c r="A2512" s="4" t="s">
        <v>2639</v>
      </c>
      <c r="B2512" s="5">
        <v>45473</v>
      </c>
      <c r="C2512" s="6" t="s">
        <v>39</v>
      </c>
      <c r="D2512" s="6" t="s">
        <v>22</v>
      </c>
      <c r="E2512" s="6" t="s">
        <v>40</v>
      </c>
      <c r="F2512" s="6" t="s">
        <v>41</v>
      </c>
      <c r="G2512" s="6" t="s">
        <v>42</v>
      </c>
      <c r="H2512" s="6" t="s">
        <v>43</v>
      </c>
      <c r="I2512" s="6" t="s">
        <v>27</v>
      </c>
      <c r="J2512" s="5">
        <v>45473</v>
      </c>
      <c r="K2512" s="5"/>
      <c r="L2512" s="6" t="s">
        <v>28</v>
      </c>
      <c r="M2512" s="6">
        <v>549</v>
      </c>
      <c r="N2512" s="6" t="s">
        <v>29</v>
      </c>
      <c r="O2512" s="6" t="s">
        <v>63</v>
      </c>
      <c r="P2512" s="6" t="s">
        <v>64</v>
      </c>
      <c r="Q2512" s="6">
        <v>2</v>
      </c>
      <c r="R2512" s="6" t="s">
        <v>53</v>
      </c>
      <c r="S2512" s="6">
        <v>2</v>
      </c>
      <c r="T2512" s="7">
        <v>57500</v>
      </c>
      <c r="U2512" t="str">
        <f t="shared" si="273"/>
        <v>Reviewed</v>
      </c>
      <c r="V2512" t="str">
        <f t="shared" si="274"/>
        <v>needs_support</v>
      </c>
      <c r="W2512">
        <f t="shared" si="275"/>
        <v>0</v>
      </c>
      <c r="X2512" t="str">
        <f t="shared" si="276"/>
        <v>Active</v>
      </c>
      <c r="Y2512">
        <f t="shared" si="277"/>
        <v>1.5041095890410958</v>
      </c>
      <c r="Z2512" t="str">
        <f t="shared" si="278"/>
        <v>1–2 Years</v>
      </c>
      <c r="AA2512" t="str">
        <f t="shared" si="279"/>
        <v>&lt;70K</v>
      </c>
    </row>
    <row r="2513" spans="1:27" ht="19.95" customHeight="1" x14ac:dyDescent="0.3">
      <c r="A2513" s="8" t="s">
        <v>2640</v>
      </c>
      <c r="B2513" s="9">
        <v>45265</v>
      </c>
      <c r="C2513" s="1" t="s">
        <v>46</v>
      </c>
      <c r="D2513" s="1" t="s">
        <v>22</v>
      </c>
      <c r="E2513" s="1" t="s">
        <v>40</v>
      </c>
      <c r="F2513" s="1" t="s">
        <v>47</v>
      </c>
      <c r="G2513" s="1" t="s">
        <v>48</v>
      </c>
      <c r="H2513" s="1" t="s">
        <v>49</v>
      </c>
      <c r="I2513" s="1" t="s">
        <v>27</v>
      </c>
      <c r="J2513" s="9">
        <v>45265</v>
      </c>
      <c r="K2513" s="9"/>
      <c r="L2513" s="1" t="s">
        <v>28</v>
      </c>
      <c r="M2513" s="1">
        <v>757</v>
      </c>
      <c r="N2513" s="1" t="s">
        <v>140</v>
      </c>
      <c r="O2513" s="1" t="s">
        <v>30</v>
      </c>
      <c r="P2513" s="1" t="s">
        <v>107</v>
      </c>
      <c r="Q2513" s="1">
        <v>3</v>
      </c>
      <c r="R2513" s="1" t="s">
        <v>37</v>
      </c>
      <c r="S2513" s="1">
        <v>2</v>
      </c>
      <c r="T2513" s="10">
        <v>115000</v>
      </c>
      <c r="U2513" t="str">
        <f t="shared" si="273"/>
        <v>Reviewed</v>
      </c>
      <c r="V2513" t="str">
        <f t="shared" si="274"/>
        <v>meets</v>
      </c>
      <c r="W2513">
        <f t="shared" si="275"/>
        <v>0</v>
      </c>
      <c r="X2513" t="str">
        <f t="shared" si="276"/>
        <v>Active</v>
      </c>
      <c r="Y2513">
        <f t="shared" si="277"/>
        <v>2.0739726027397261</v>
      </c>
      <c r="Z2513" t="str">
        <f t="shared" si="278"/>
        <v>2–3 Years</v>
      </c>
      <c r="AA2513" t="str">
        <f t="shared" si="279"/>
        <v>100K–129K</v>
      </c>
    </row>
    <row r="2514" spans="1:27" ht="19.95" customHeight="1" x14ac:dyDescent="0.3">
      <c r="A2514" s="4" t="s">
        <v>2641</v>
      </c>
      <c r="B2514" s="5">
        <v>45213</v>
      </c>
      <c r="C2514" s="6" t="s">
        <v>55</v>
      </c>
      <c r="D2514" s="6" t="s">
        <v>56</v>
      </c>
      <c r="E2514" s="6" t="s">
        <v>23</v>
      </c>
      <c r="F2514" s="6" t="s">
        <v>147</v>
      </c>
      <c r="G2514" s="6" t="s">
        <v>58</v>
      </c>
      <c r="H2514" s="6" t="s">
        <v>26</v>
      </c>
      <c r="I2514" s="6" t="s">
        <v>27</v>
      </c>
      <c r="J2514" s="5">
        <v>45213</v>
      </c>
      <c r="K2514" s="5"/>
      <c r="L2514" s="6" t="s">
        <v>28</v>
      </c>
      <c r="M2514" s="6">
        <v>809</v>
      </c>
      <c r="N2514" s="6" t="s">
        <v>29</v>
      </c>
      <c r="O2514" s="6" t="s">
        <v>63</v>
      </c>
      <c r="P2514" s="6" t="s">
        <v>31</v>
      </c>
      <c r="Q2514" s="6">
        <v>4</v>
      </c>
      <c r="R2514" s="6" t="s">
        <v>32</v>
      </c>
      <c r="S2514" s="6">
        <v>2</v>
      </c>
      <c r="T2514" s="7">
        <v>94500</v>
      </c>
      <c r="U2514" t="str">
        <f t="shared" si="273"/>
        <v>Reviewed</v>
      </c>
      <c r="V2514" t="str">
        <f t="shared" si="274"/>
        <v>exceeds</v>
      </c>
      <c r="W2514">
        <f t="shared" si="275"/>
        <v>0</v>
      </c>
      <c r="X2514" t="str">
        <f t="shared" si="276"/>
        <v>Active</v>
      </c>
      <c r="Y2514">
        <f t="shared" si="277"/>
        <v>2.2164383561643834</v>
      </c>
      <c r="Z2514" t="str">
        <f t="shared" si="278"/>
        <v>2–3 Years</v>
      </c>
      <c r="AA2514" t="str">
        <f t="shared" si="279"/>
        <v>70K–99K</v>
      </c>
    </row>
    <row r="2515" spans="1:27" ht="19.95" customHeight="1" x14ac:dyDescent="0.3">
      <c r="A2515" s="8" t="s">
        <v>2642</v>
      </c>
      <c r="B2515" s="9">
        <v>45418</v>
      </c>
      <c r="C2515" s="1" t="s">
        <v>60</v>
      </c>
      <c r="D2515" s="1" t="s">
        <v>56</v>
      </c>
      <c r="E2515" s="1" t="s">
        <v>40</v>
      </c>
      <c r="F2515" s="1" t="s">
        <v>61</v>
      </c>
      <c r="G2515" s="1" t="s">
        <v>62</v>
      </c>
      <c r="H2515" s="1" t="s">
        <v>26</v>
      </c>
      <c r="I2515" s="1" t="s">
        <v>27</v>
      </c>
      <c r="J2515" s="9">
        <v>45418</v>
      </c>
      <c r="K2515" s="9"/>
      <c r="L2515" s="1" t="s">
        <v>28</v>
      </c>
      <c r="M2515" s="1">
        <v>604</v>
      </c>
      <c r="N2515" s="1" t="s">
        <v>52</v>
      </c>
      <c r="O2515" s="1" t="s">
        <v>105</v>
      </c>
      <c r="P2515" s="1" t="s">
        <v>31</v>
      </c>
      <c r="Q2515" s="1">
        <v>2</v>
      </c>
      <c r="R2515" s="1" t="s">
        <v>53</v>
      </c>
      <c r="S2515" s="1">
        <v>2</v>
      </c>
      <c r="T2515" s="10">
        <v>81000</v>
      </c>
      <c r="U2515" t="str">
        <f t="shared" si="273"/>
        <v>Reviewed</v>
      </c>
      <c r="V2515" t="str">
        <f t="shared" si="274"/>
        <v>needs_support</v>
      </c>
      <c r="W2515">
        <f t="shared" si="275"/>
        <v>0</v>
      </c>
      <c r="X2515" t="str">
        <f t="shared" si="276"/>
        <v>Active</v>
      </c>
      <c r="Y2515">
        <f t="shared" si="277"/>
        <v>1.6547945205479453</v>
      </c>
      <c r="Z2515" t="str">
        <f t="shared" si="278"/>
        <v>1–2 Years</v>
      </c>
      <c r="AA2515" t="str">
        <f t="shared" si="279"/>
        <v>70K–99K</v>
      </c>
    </row>
    <row r="2516" spans="1:27" ht="19.95" customHeight="1" x14ac:dyDescent="0.3">
      <c r="A2516" s="4" t="s">
        <v>2643</v>
      </c>
      <c r="B2516" s="5">
        <v>45235</v>
      </c>
      <c r="C2516" s="6" t="s">
        <v>66</v>
      </c>
      <c r="D2516" s="6" t="s">
        <v>56</v>
      </c>
      <c r="E2516" s="6" t="s">
        <v>67</v>
      </c>
      <c r="F2516" s="6" t="s">
        <v>193</v>
      </c>
      <c r="G2516" s="6" t="s">
        <v>69</v>
      </c>
      <c r="H2516" s="6" t="s">
        <v>43</v>
      </c>
      <c r="I2516" s="6" t="s">
        <v>27</v>
      </c>
      <c r="J2516" s="5">
        <v>45235</v>
      </c>
      <c r="K2516" s="5"/>
      <c r="L2516" s="6" t="s">
        <v>28</v>
      </c>
      <c r="M2516" s="6">
        <v>787</v>
      </c>
      <c r="N2516" s="6" t="s">
        <v>52</v>
      </c>
      <c r="O2516" s="6" t="s">
        <v>63</v>
      </c>
      <c r="P2516" s="6" t="s">
        <v>64</v>
      </c>
      <c r="Q2516" s="6">
        <v>4</v>
      </c>
      <c r="R2516" s="6" t="s">
        <v>32</v>
      </c>
      <c r="S2516" s="6">
        <v>2</v>
      </c>
      <c r="T2516" s="7">
        <v>56000</v>
      </c>
      <c r="U2516" t="str">
        <f t="shared" si="273"/>
        <v>Reviewed</v>
      </c>
      <c r="V2516" t="str">
        <f t="shared" si="274"/>
        <v>exceeds</v>
      </c>
      <c r="W2516">
        <f t="shared" si="275"/>
        <v>0</v>
      </c>
      <c r="X2516" t="str">
        <f t="shared" si="276"/>
        <v>Active</v>
      </c>
      <c r="Y2516">
        <f t="shared" si="277"/>
        <v>2.1561643835616437</v>
      </c>
      <c r="Z2516" t="str">
        <f t="shared" si="278"/>
        <v>2–3 Years</v>
      </c>
      <c r="AA2516" t="str">
        <f t="shared" si="279"/>
        <v>&lt;70K</v>
      </c>
    </row>
    <row r="2517" spans="1:27" ht="19.95" customHeight="1" x14ac:dyDescent="0.3">
      <c r="A2517" s="8" t="s">
        <v>2644</v>
      </c>
      <c r="B2517" s="9">
        <v>44977</v>
      </c>
      <c r="C2517" s="1" t="s">
        <v>71</v>
      </c>
      <c r="D2517" s="1" t="s">
        <v>72</v>
      </c>
      <c r="E2517" s="1" t="s">
        <v>23</v>
      </c>
      <c r="F2517" s="1" t="s">
        <v>73</v>
      </c>
      <c r="G2517" s="1" t="s">
        <v>74</v>
      </c>
      <c r="H2517" s="1" t="s">
        <v>49</v>
      </c>
      <c r="I2517" s="1" t="s">
        <v>27</v>
      </c>
      <c r="J2517" s="9">
        <v>44977</v>
      </c>
      <c r="K2517" s="9"/>
      <c r="L2517" s="1" t="s">
        <v>28</v>
      </c>
      <c r="M2517" s="1">
        <v>1045</v>
      </c>
      <c r="N2517" s="1" t="s">
        <v>29</v>
      </c>
      <c r="O2517" s="1" t="s">
        <v>63</v>
      </c>
      <c r="P2517" s="1" t="s">
        <v>44</v>
      </c>
      <c r="Q2517" s="1">
        <v>3</v>
      </c>
      <c r="R2517" s="1" t="s">
        <v>37</v>
      </c>
      <c r="S2517" s="1">
        <v>3</v>
      </c>
      <c r="T2517" s="10">
        <v>121000</v>
      </c>
      <c r="U2517" t="str">
        <f t="shared" si="273"/>
        <v>Reviewed</v>
      </c>
      <c r="V2517" t="str">
        <f t="shared" si="274"/>
        <v>meets</v>
      </c>
      <c r="W2517">
        <f t="shared" si="275"/>
        <v>0</v>
      </c>
      <c r="X2517" t="str">
        <f t="shared" si="276"/>
        <v>Active</v>
      </c>
      <c r="Y2517">
        <f t="shared" si="277"/>
        <v>2.8630136986301369</v>
      </c>
      <c r="Z2517" t="str">
        <f t="shared" si="278"/>
        <v>2–3 Years</v>
      </c>
      <c r="AA2517" t="str">
        <f t="shared" si="279"/>
        <v>100K–129K</v>
      </c>
    </row>
    <row r="2518" spans="1:27" ht="19.95" customHeight="1" x14ac:dyDescent="0.3">
      <c r="A2518" s="4" t="s">
        <v>2645</v>
      </c>
      <c r="B2518" s="5">
        <v>45215</v>
      </c>
      <c r="C2518" s="6" t="s">
        <v>77</v>
      </c>
      <c r="D2518" s="6" t="s">
        <v>72</v>
      </c>
      <c r="E2518" s="6" t="s">
        <v>40</v>
      </c>
      <c r="F2518" s="6" t="s">
        <v>78</v>
      </c>
      <c r="G2518" s="6" t="s">
        <v>79</v>
      </c>
      <c r="H2518" s="6" t="s">
        <v>49</v>
      </c>
      <c r="I2518" s="6" t="s">
        <v>27</v>
      </c>
      <c r="J2518" s="5">
        <v>45215</v>
      </c>
      <c r="K2518" s="5"/>
      <c r="L2518" s="6" t="s">
        <v>28</v>
      </c>
      <c r="M2518" s="6">
        <v>807</v>
      </c>
      <c r="N2518" s="6" t="s">
        <v>52</v>
      </c>
      <c r="O2518" s="6" t="s">
        <v>63</v>
      </c>
      <c r="P2518" s="6" t="s">
        <v>44</v>
      </c>
      <c r="Q2518" s="6">
        <v>3</v>
      </c>
      <c r="R2518" s="6" t="s">
        <v>37</v>
      </c>
      <c r="S2518" s="6">
        <v>2</v>
      </c>
      <c r="T2518" s="7">
        <v>139500</v>
      </c>
      <c r="U2518" t="str">
        <f t="shared" si="273"/>
        <v>Reviewed</v>
      </c>
      <c r="V2518" t="str">
        <f t="shared" si="274"/>
        <v>meets</v>
      </c>
      <c r="W2518">
        <f t="shared" si="275"/>
        <v>0</v>
      </c>
      <c r="X2518" t="str">
        <f t="shared" si="276"/>
        <v>Active</v>
      </c>
      <c r="Y2518">
        <f t="shared" si="277"/>
        <v>2.2109589041095892</v>
      </c>
      <c r="Z2518" t="str">
        <f t="shared" si="278"/>
        <v>2–3 Years</v>
      </c>
      <c r="AA2518" t="str">
        <f t="shared" si="279"/>
        <v>130K+</v>
      </c>
    </row>
    <row r="2519" spans="1:27" ht="19.95" customHeight="1" x14ac:dyDescent="0.3">
      <c r="A2519" s="8" t="s">
        <v>2646</v>
      </c>
      <c r="B2519" s="9">
        <v>45071</v>
      </c>
      <c r="C2519" s="1" t="s">
        <v>81</v>
      </c>
      <c r="D2519" s="1" t="s">
        <v>72</v>
      </c>
      <c r="E2519" s="1" t="s">
        <v>23</v>
      </c>
      <c r="F2519" s="1" t="s">
        <v>434</v>
      </c>
      <c r="G2519" s="1" t="s">
        <v>83</v>
      </c>
      <c r="H2519" s="1" t="s">
        <v>110</v>
      </c>
      <c r="I2519" s="1" t="s">
        <v>27</v>
      </c>
      <c r="J2519" s="9">
        <v>45071</v>
      </c>
      <c r="K2519" s="9"/>
      <c r="L2519" s="1" t="s">
        <v>28</v>
      </c>
      <c r="M2519" s="1">
        <v>951</v>
      </c>
      <c r="N2519" s="1" t="s">
        <v>29</v>
      </c>
      <c r="O2519" s="1" t="s">
        <v>63</v>
      </c>
      <c r="P2519" s="1" t="s">
        <v>133</v>
      </c>
      <c r="Q2519" s="1">
        <v>2</v>
      </c>
      <c r="R2519" s="1" t="s">
        <v>53</v>
      </c>
      <c r="S2519" s="1">
        <v>3</v>
      </c>
      <c r="T2519" s="10">
        <v>168000</v>
      </c>
      <c r="U2519" t="str">
        <f t="shared" si="273"/>
        <v>Reviewed</v>
      </c>
      <c r="V2519" t="str">
        <f t="shared" si="274"/>
        <v>needs_support</v>
      </c>
      <c r="W2519">
        <f t="shared" si="275"/>
        <v>0</v>
      </c>
      <c r="X2519" t="str">
        <f t="shared" si="276"/>
        <v>Active</v>
      </c>
      <c r="Y2519">
        <f t="shared" si="277"/>
        <v>2.6054794520547944</v>
      </c>
      <c r="Z2519" t="str">
        <f t="shared" si="278"/>
        <v>2–3 Years</v>
      </c>
      <c r="AA2519" t="str">
        <f t="shared" si="279"/>
        <v>130K+</v>
      </c>
    </row>
    <row r="2520" spans="1:27" ht="19.95" customHeight="1" x14ac:dyDescent="0.3">
      <c r="A2520" s="4" t="s">
        <v>2647</v>
      </c>
      <c r="B2520" s="5">
        <v>45113</v>
      </c>
      <c r="C2520" s="6" t="s">
        <v>86</v>
      </c>
      <c r="D2520" s="6" t="s">
        <v>87</v>
      </c>
      <c r="E2520" s="6" t="s">
        <v>67</v>
      </c>
      <c r="F2520" s="6" t="s">
        <v>116</v>
      </c>
      <c r="G2520" s="6" t="s">
        <v>89</v>
      </c>
      <c r="H2520" s="6" t="s">
        <v>26</v>
      </c>
      <c r="I2520" s="6" t="s">
        <v>27</v>
      </c>
      <c r="J2520" s="5">
        <v>45113</v>
      </c>
      <c r="K2520" s="5"/>
      <c r="L2520" s="6" t="s">
        <v>28</v>
      </c>
      <c r="M2520" s="6">
        <v>909</v>
      </c>
      <c r="N2520" s="6" t="s">
        <v>29</v>
      </c>
      <c r="O2520" s="6" t="s">
        <v>43</v>
      </c>
      <c r="P2520" s="6" t="s">
        <v>64</v>
      </c>
      <c r="Q2520" s="6">
        <v>3</v>
      </c>
      <c r="R2520" s="6" t="s">
        <v>37</v>
      </c>
      <c r="S2520" s="6">
        <v>2</v>
      </c>
      <c r="T2520" s="7">
        <v>91500</v>
      </c>
      <c r="U2520" t="str">
        <f t="shared" si="273"/>
        <v>Reviewed</v>
      </c>
      <c r="V2520" t="str">
        <f t="shared" si="274"/>
        <v>meets</v>
      </c>
      <c r="W2520">
        <f t="shared" si="275"/>
        <v>0</v>
      </c>
      <c r="X2520" t="str">
        <f t="shared" si="276"/>
        <v>Active</v>
      </c>
      <c r="Y2520">
        <f t="shared" si="277"/>
        <v>2.4904109589041097</v>
      </c>
      <c r="Z2520" t="str">
        <f t="shared" si="278"/>
        <v>2–3 Years</v>
      </c>
      <c r="AA2520" t="str">
        <f t="shared" si="279"/>
        <v>70K–99K</v>
      </c>
    </row>
    <row r="2521" spans="1:27" ht="19.95" customHeight="1" x14ac:dyDescent="0.3">
      <c r="A2521" s="8" t="s">
        <v>2648</v>
      </c>
      <c r="B2521" s="9">
        <v>45486</v>
      </c>
      <c r="C2521" s="1" t="s">
        <v>91</v>
      </c>
      <c r="D2521" s="1" t="s">
        <v>87</v>
      </c>
      <c r="E2521" s="1" t="s">
        <v>92</v>
      </c>
      <c r="F2521" s="1" t="s">
        <v>152</v>
      </c>
      <c r="G2521" s="1" t="s">
        <v>94</v>
      </c>
      <c r="H2521" s="1" t="s">
        <v>49</v>
      </c>
      <c r="I2521" s="1" t="s">
        <v>27</v>
      </c>
      <c r="J2521" s="9">
        <v>45486</v>
      </c>
      <c r="K2521" s="9"/>
      <c r="L2521" s="1" t="s">
        <v>28</v>
      </c>
      <c r="M2521" s="1">
        <v>536</v>
      </c>
      <c r="N2521" s="1" t="s">
        <v>29</v>
      </c>
      <c r="O2521" s="1" t="s">
        <v>30</v>
      </c>
      <c r="P2521" s="1" t="s">
        <v>44</v>
      </c>
      <c r="Q2521" s="1">
        <v>2</v>
      </c>
      <c r="R2521" s="1" t="s">
        <v>53</v>
      </c>
      <c r="S2521" s="1">
        <v>1</v>
      </c>
      <c r="T2521" s="10">
        <v>102000</v>
      </c>
      <c r="U2521" t="str">
        <f t="shared" si="273"/>
        <v>Reviewed</v>
      </c>
      <c r="V2521" t="str">
        <f t="shared" si="274"/>
        <v>needs_support</v>
      </c>
      <c r="W2521">
        <f t="shared" si="275"/>
        <v>0</v>
      </c>
      <c r="X2521" t="str">
        <f t="shared" si="276"/>
        <v>Active</v>
      </c>
      <c r="Y2521">
        <f t="shared" si="277"/>
        <v>1.4684931506849315</v>
      </c>
      <c r="Z2521" t="str">
        <f t="shared" si="278"/>
        <v>1–2 Years</v>
      </c>
      <c r="AA2521" t="str">
        <f t="shared" si="279"/>
        <v>100K–129K</v>
      </c>
    </row>
    <row r="2522" spans="1:27" ht="19.95" customHeight="1" x14ac:dyDescent="0.3">
      <c r="A2522" s="4" t="s">
        <v>2649</v>
      </c>
      <c r="B2522" s="5">
        <v>45109</v>
      </c>
      <c r="C2522" s="6" t="s">
        <v>21</v>
      </c>
      <c r="D2522" s="6" t="s">
        <v>22</v>
      </c>
      <c r="E2522" s="6" t="s">
        <v>23</v>
      </c>
      <c r="F2522" s="6" t="s">
        <v>121</v>
      </c>
      <c r="G2522" s="6" t="s">
        <v>25</v>
      </c>
      <c r="H2522" s="6" t="s">
        <v>49</v>
      </c>
      <c r="I2522" s="6" t="s">
        <v>27</v>
      </c>
      <c r="J2522" s="5">
        <v>45109</v>
      </c>
      <c r="K2522" s="5"/>
      <c r="L2522" s="6" t="s">
        <v>28</v>
      </c>
      <c r="M2522" s="6">
        <v>913</v>
      </c>
      <c r="N2522" s="6" t="s">
        <v>29</v>
      </c>
      <c r="O2522" s="6" t="s">
        <v>43</v>
      </c>
      <c r="P2522" s="6" t="s">
        <v>44</v>
      </c>
      <c r="Q2522" s="6">
        <v>3</v>
      </c>
      <c r="R2522" s="6" t="s">
        <v>37</v>
      </c>
      <c r="S2522" s="6">
        <v>3</v>
      </c>
      <c r="T2522" s="7">
        <v>142000</v>
      </c>
      <c r="U2522" t="str">
        <f t="shared" si="273"/>
        <v>Reviewed</v>
      </c>
      <c r="V2522" t="str">
        <f t="shared" si="274"/>
        <v>meets</v>
      </c>
      <c r="W2522">
        <f t="shared" si="275"/>
        <v>0</v>
      </c>
      <c r="X2522" t="str">
        <f t="shared" si="276"/>
        <v>Active</v>
      </c>
      <c r="Y2522">
        <f t="shared" si="277"/>
        <v>2.5013698630136987</v>
      </c>
      <c r="Z2522" t="str">
        <f t="shared" si="278"/>
        <v>2–3 Years</v>
      </c>
      <c r="AA2522" t="str">
        <f t="shared" si="279"/>
        <v>130K+</v>
      </c>
    </row>
    <row r="2523" spans="1:27" ht="19.95" customHeight="1" x14ac:dyDescent="0.3">
      <c r="A2523" s="8" t="s">
        <v>2650</v>
      </c>
      <c r="B2523" s="9">
        <v>45639</v>
      </c>
      <c r="C2523" s="1" t="s">
        <v>34</v>
      </c>
      <c r="D2523" s="1" t="s">
        <v>22</v>
      </c>
      <c r="E2523" s="1" t="s">
        <v>23</v>
      </c>
      <c r="F2523" s="1" t="s">
        <v>99</v>
      </c>
      <c r="G2523" s="1" t="s">
        <v>36</v>
      </c>
      <c r="H2523" s="1" t="s">
        <v>49</v>
      </c>
      <c r="I2523" s="1" t="s">
        <v>50</v>
      </c>
      <c r="J2523" s="9">
        <v>45639</v>
      </c>
      <c r="K2523" s="9">
        <v>45995</v>
      </c>
      <c r="L2523" s="1" t="s">
        <v>51</v>
      </c>
      <c r="M2523" s="1">
        <v>356</v>
      </c>
      <c r="N2523" s="1" t="s">
        <v>29</v>
      </c>
      <c r="O2523" s="1" t="s">
        <v>170</v>
      </c>
      <c r="P2523" s="1" t="s">
        <v>44</v>
      </c>
      <c r="Q2523" s="1">
        <v>4</v>
      </c>
      <c r="R2523" s="1" t="s">
        <v>32</v>
      </c>
      <c r="S2523" s="1">
        <v>1</v>
      </c>
      <c r="T2523" s="10">
        <v>109000</v>
      </c>
      <c r="U2523" t="str">
        <f t="shared" si="273"/>
        <v>Reviewed</v>
      </c>
      <c r="V2523" t="str">
        <f t="shared" si="274"/>
        <v>exceeds</v>
      </c>
      <c r="W2523">
        <f t="shared" si="275"/>
        <v>1</v>
      </c>
      <c r="X2523" t="str">
        <f t="shared" si="276"/>
        <v>Attrited</v>
      </c>
      <c r="Y2523">
        <f t="shared" si="277"/>
        <v>0.97534246575342465</v>
      </c>
      <c r="Z2523" t="str">
        <f t="shared" si="278"/>
        <v>&lt;1 Year</v>
      </c>
      <c r="AA2523" t="str">
        <f t="shared" si="279"/>
        <v>100K–129K</v>
      </c>
    </row>
    <row r="2524" spans="1:27" ht="19.95" customHeight="1" x14ac:dyDescent="0.3">
      <c r="A2524" s="4" t="s">
        <v>2651</v>
      </c>
      <c r="B2524" s="5">
        <v>45420</v>
      </c>
      <c r="C2524" s="6" t="s">
        <v>39</v>
      </c>
      <c r="D2524" s="6" t="s">
        <v>22</v>
      </c>
      <c r="E2524" s="6" t="s">
        <v>40</v>
      </c>
      <c r="F2524" s="6" t="s">
        <v>215</v>
      </c>
      <c r="G2524" s="6" t="s">
        <v>42</v>
      </c>
      <c r="H2524" s="6" t="s">
        <v>49</v>
      </c>
      <c r="I2524" s="6" t="s">
        <v>27</v>
      </c>
      <c r="J2524" s="5">
        <v>45420</v>
      </c>
      <c r="K2524" s="5"/>
      <c r="L2524" s="6" t="s">
        <v>28</v>
      </c>
      <c r="M2524" s="6">
        <v>602</v>
      </c>
      <c r="N2524" s="6" t="s">
        <v>52</v>
      </c>
      <c r="O2524" s="6" t="s">
        <v>63</v>
      </c>
      <c r="P2524" s="6" t="s">
        <v>44</v>
      </c>
      <c r="Q2524" s="6">
        <v>3</v>
      </c>
      <c r="R2524" s="6" t="s">
        <v>37</v>
      </c>
      <c r="S2524" s="6">
        <v>2</v>
      </c>
      <c r="T2524" s="7">
        <v>96000</v>
      </c>
      <c r="U2524" t="str">
        <f t="shared" si="273"/>
        <v>Reviewed</v>
      </c>
      <c r="V2524" t="str">
        <f t="shared" si="274"/>
        <v>meets</v>
      </c>
      <c r="W2524">
        <f t="shared" si="275"/>
        <v>0</v>
      </c>
      <c r="X2524" t="str">
        <f t="shared" si="276"/>
        <v>Active</v>
      </c>
      <c r="Y2524">
        <f t="shared" si="277"/>
        <v>1.6493150684931508</v>
      </c>
      <c r="Z2524" t="str">
        <f t="shared" si="278"/>
        <v>1–2 Years</v>
      </c>
      <c r="AA2524" t="str">
        <f t="shared" si="279"/>
        <v>70K–99K</v>
      </c>
    </row>
    <row r="2525" spans="1:27" ht="19.95" customHeight="1" x14ac:dyDescent="0.3">
      <c r="A2525" s="8" t="s">
        <v>2652</v>
      </c>
      <c r="B2525" s="9">
        <v>45538</v>
      </c>
      <c r="C2525" s="1" t="s">
        <v>46</v>
      </c>
      <c r="D2525" s="1" t="s">
        <v>22</v>
      </c>
      <c r="E2525" s="1" t="s">
        <v>40</v>
      </c>
      <c r="F2525" s="1" t="s">
        <v>41</v>
      </c>
      <c r="G2525" s="1" t="s">
        <v>42</v>
      </c>
      <c r="H2525" s="1" t="s">
        <v>43</v>
      </c>
      <c r="I2525" s="1" t="s">
        <v>27</v>
      </c>
      <c r="J2525" s="9">
        <v>45538</v>
      </c>
      <c r="K2525" s="9"/>
      <c r="L2525" s="1" t="s">
        <v>28</v>
      </c>
      <c r="M2525" s="1">
        <v>484</v>
      </c>
      <c r="N2525" s="1" t="s">
        <v>122</v>
      </c>
      <c r="O2525" s="1" t="s">
        <v>30</v>
      </c>
      <c r="P2525" s="1" t="s">
        <v>107</v>
      </c>
      <c r="Q2525" s="1">
        <v>5</v>
      </c>
      <c r="R2525" s="1" t="s">
        <v>119</v>
      </c>
      <c r="S2525" s="1">
        <v>1</v>
      </c>
      <c r="T2525" s="10">
        <v>73000</v>
      </c>
      <c r="U2525" t="str">
        <f t="shared" si="273"/>
        <v>Reviewed</v>
      </c>
      <c r="V2525" t="str">
        <f t="shared" si="274"/>
        <v>outstanding</v>
      </c>
      <c r="W2525">
        <f t="shared" si="275"/>
        <v>0</v>
      </c>
      <c r="X2525" t="str">
        <f t="shared" si="276"/>
        <v>Active</v>
      </c>
      <c r="Y2525">
        <f t="shared" si="277"/>
        <v>1.3260273972602741</v>
      </c>
      <c r="Z2525" t="str">
        <f t="shared" si="278"/>
        <v>1–2 Years</v>
      </c>
      <c r="AA2525" t="str">
        <f t="shared" si="279"/>
        <v>70K–99K</v>
      </c>
    </row>
    <row r="2526" spans="1:27" ht="19.95" customHeight="1" x14ac:dyDescent="0.3">
      <c r="A2526" s="4" t="s">
        <v>2653</v>
      </c>
      <c r="B2526" s="5">
        <v>45009</v>
      </c>
      <c r="C2526" s="6" t="s">
        <v>55</v>
      </c>
      <c r="D2526" s="6" t="s">
        <v>56</v>
      </c>
      <c r="E2526" s="6" t="s">
        <v>23</v>
      </c>
      <c r="F2526" s="6" t="s">
        <v>190</v>
      </c>
      <c r="G2526" s="6" t="s">
        <v>58</v>
      </c>
      <c r="H2526" s="6" t="s">
        <v>49</v>
      </c>
      <c r="I2526" s="6" t="s">
        <v>27</v>
      </c>
      <c r="J2526" s="5">
        <v>45009</v>
      </c>
      <c r="K2526" s="5"/>
      <c r="L2526" s="6" t="s">
        <v>28</v>
      </c>
      <c r="M2526" s="6">
        <v>1013</v>
      </c>
      <c r="N2526" s="6" t="s">
        <v>29</v>
      </c>
      <c r="O2526" s="6" t="s">
        <v>30</v>
      </c>
      <c r="P2526" s="6" t="s">
        <v>44</v>
      </c>
      <c r="Q2526" s="6">
        <v>2</v>
      </c>
      <c r="R2526" s="6" t="s">
        <v>53</v>
      </c>
      <c r="S2526" s="6">
        <v>3</v>
      </c>
      <c r="T2526" s="7">
        <v>115500</v>
      </c>
      <c r="U2526" t="str">
        <f t="shared" si="273"/>
        <v>Reviewed</v>
      </c>
      <c r="V2526" t="str">
        <f t="shared" si="274"/>
        <v>needs_support</v>
      </c>
      <c r="W2526">
        <f t="shared" si="275"/>
        <v>0</v>
      </c>
      <c r="X2526" t="str">
        <f t="shared" si="276"/>
        <v>Active</v>
      </c>
      <c r="Y2526">
        <f t="shared" si="277"/>
        <v>2.7753424657534245</v>
      </c>
      <c r="Z2526" t="str">
        <f t="shared" si="278"/>
        <v>2–3 Years</v>
      </c>
      <c r="AA2526" t="str">
        <f t="shared" si="279"/>
        <v>100K–129K</v>
      </c>
    </row>
    <row r="2527" spans="1:27" ht="19.95" customHeight="1" x14ac:dyDescent="0.3">
      <c r="A2527" s="8" t="s">
        <v>2654</v>
      </c>
      <c r="B2527" s="9">
        <v>45292</v>
      </c>
      <c r="C2527" s="1" t="s">
        <v>60</v>
      </c>
      <c r="D2527" s="1" t="s">
        <v>56</v>
      </c>
      <c r="E2527" s="1" t="s">
        <v>40</v>
      </c>
      <c r="F2527" s="1" t="s">
        <v>104</v>
      </c>
      <c r="G2527" s="1" t="s">
        <v>62</v>
      </c>
      <c r="H2527" s="1" t="s">
        <v>43</v>
      </c>
      <c r="I2527" s="1" t="s">
        <v>50</v>
      </c>
      <c r="J2527" s="9">
        <v>45292</v>
      </c>
      <c r="K2527" s="9">
        <v>45857</v>
      </c>
      <c r="L2527" s="1" t="s">
        <v>159</v>
      </c>
      <c r="M2527" s="1">
        <v>565</v>
      </c>
      <c r="N2527" s="1" t="s">
        <v>29</v>
      </c>
      <c r="O2527" s="1" t="s">
        <v>30</v>
      </c>
      <c r="P2527" s="1" t="s">
        <v>107</v>
      </c>
      <c r="Q2527" s="1">
        <v>3</v>
      </c>
      <c r="R2527" s="1" t="s">
        <v>37</v>
      </c>
      <c r="S2527" s="1">
        <v>2</v>
      </c>
      <c r="T2527" s="10">
        <v>65500</v>
      </c>
      <c r="U2527" t="str">
        <f t="shared" si="273"/>
        <v>Reviewed</v>
      </c>
      <c r="V2527" t="str">
        <f t="shared" si="274"/>
        <v>meets</v>
      </c>
      <c r="W2527">
        <f t="shared" si="275"/>
        <v>1</v>
      </c>
      <c r="X2527" t="str">
        <f t="shared" si="276"/>
        <v>Attrited</v>
      </c>
      <c r="Y2527">
        <f t="shared" si="277"/>
        <v>1.547945205479452</v>
      </c>
      <c r="Z2527" t="str">
        <f t="shared" si="278"/>
        <v>1–2 Years</v>
      </c>
      <c r="AA2527" t="str">
        <f t="shared" si="279"/>
        <v>&lt;70K</v>
      </c>
    </row>
    <row r="2528" spans="1:27" ht="19.95" customHeight="1" x14ac:dyDescent="0.3">
      <c r="A2528" s="4" t="s">
        <v>2655</v>
      </c>
      <c r="B2528" s="5">
        <v>44943</v>
      </c>
      <c r="C2528" s="6" t="s">
        <v>66</v>
      </c>
      <c r="D2528" s="6" t="s">
        <v>56</v>
      </c>
      <c r="E2528" s="6" t="s">
        <v>67</v>
      </c>
      <c r="F2528" s="6" t="s">
        <v>588</v>
      </c>
      <c r="G2528" s="6" t="s">
        <v>69</v>
      </c>
      <c r="H2528" s="6" t="s">
        <v>110</v>
      </c>
      <c r="I2528" s="6" t="s">
        <v>50</v>
      </c>
      <c r="J2528" s="5">
        <v>44943</v>
      </c>
      <c r="K2528" s="5">
        <v>45722</v>
      </c>
      <c r="L2528" s="6" t="s">
        <v>51</v>
      </c>
      <c r="M2528" s="6">
        <v>779</v>
      </c>
      <c r="N2528" s="6" t="s">
        <v>122</v>
      </c>
      <c r="O2528" s="6" t="s">
        <v>170</v>
      </c>
      <c r="P2528" s="6" t="s">
        <v>107</v>
      </c>
      <c r="Q2528" s="6">
        <v>3</v>
      </c>
      <c r="R2528" s="6" t="s">
        <v>37</v>
      </c>
      <c r="S2528" s="6">
        <v>2</v>
      </c>
      <c r="T2528" s="7">
        <v>132000</v>
      </c>
      <c r="U2528" t="str">
        <f t="shared" si="273"/>
        <v>Reviewed</v>
      </c>
      <c r="V2528" t="str">
        <f t="shared" si="274"/>
        <v>meets</v>
      </c>
      <c r="W2528">
        <f t="shared" si="275"/>
        <v>1</v>
      </c>
      <c r="X2528" t="str">
        <f t="shared" si="276"/>
        <v>Attrited</v>
      </c>
      <c r="Y2528">
        <f t="shared" si="277"/>
        <v>2.1342465753424658</v>
      </c>
      <c r="Z2528" t="str">
        <f t="shared" si="278"/>
        <v>2–3 Years</v>
      </c>
      <c r="AA2528" t="str">
        <f t="shared" si="279"/>
        <v>130K+</v>
      </c>
    </row>
    <row r="2529" spans="1:27" ht="19.95" customHeight="1" x14ac:dyDescent="0.3">
      <c r="A2529" s="8" t="s">
        <v>2656</v>
      </c>
      <c r="B2529" s="9">
        <v>45662</v>
      </c>
      <c r="C2529" s="1" t="s">
        <v>71</v>
      </c>
      <c r="D2529" s="1" t="s">
        <v>72</v>
      </c>
      <c r="E2529" s="1" t="s">
        <v>23</v>
      </c>
      <c r="F2529" s="1" t="s">
        <v>138</v>
      </c>
      <c r="G2529" s="1" t="s">
        <v>36</v>
      </c>
      <c r="H2529" s="1" t="s">
        <v>43</v>
      </c>
      <c r="I2529" s="1" t="s">
        <v>27</v>
      </c>
      <c r="J2529" s="9">
        <v>45662</v>
      </c>
      <c r="K2529" s="9"/>
      <c r="L2529" s="1" t="s">
        <v>28</v>
      </c>
      <c r="M2529" s="1">
        <v>360</v>
      </c>
      <c r="N2529" s="1" t="s">
        <v>29</v>
      </c>
      <c r="O2529" s="1" t="s">
        <v>43</v>
      </c>
      <c r="P2529" s="1" t="s">
        <v>31</v>
      </c>
      <c r="Q2529" s="1">
        <v>3</v>
      </c>
      <c r="R2529" s="1" t="s">
        <v>37</v>
      </c>
      <c r="S2529" s="1">
        <v>1</v>
      </c>
      <c r="T2529" s="10">
        <v>66000</v>
      </c>
      <c r="U2529" t="str">
        <f t="shared" si="273"/>
        <v>Reviewed</v>
      </c>
      <c r="V2529" t="str">
        <f t="shared" si="274"/>
        <v>meets</v>
      </c>
      <c r="W2529">
        <f t="shared" si="275"/>
        <v>0</v>
      </c>
      <c r="X2529" t="str">
        <f t="shared" si="276"/>
        <v>Active</v>
      </c>
      <c r="Y2529">
        <f t="shared" si="277"/>
        <v>0.98630136986301364</v>
      </c>
      <c r="Z2529" t="str">
        <f t="shared" si="278"/>
        <v>&lt;1 Year</v>
      </c>
      <c r="AA2529" t="str">
        <f t="shared" si="279"/>
        <v>&lt;70K</v>
      </c>
    </row>
    <row r="2530" spans="1:27" ht="19.95" customHeight="1" x14ac:dyDescent="0.3">
      <c r="A2530" s="4" t="s">
        <v>2657</v>
      </c>
      <c r="B2530" s="5">
        <v>45656</v>
      </c>
      <c r="C2530" s="6" t="s">
        <v>77</v>
      </c>
      <c r="D2530" s="6" t="s">
        <v>72</v>
      </c>
      <c r="E2530" s="6" t="s">
        <v>40</v>
      </c>
      <c r="F2530" s="6" t="s">
        <v>112</v>
      </c>
      <c r="G2530" s="6" t="s">
        <v>79</v>
      </c>
      <c r="H2530" s="6" t="s">
        <v>43</v>
      </c>
      <c r="I2530" s="6" t="s">
        <v>27</v>
      </c>
      <c r="J2530" s="5">
        <v>45656</v>
      </c>
      <c r="K2530" s="5"/>
      <c r="L2530" s="6" t="s">
        <v>28</v>
      </c>
      <c r="M2530" s="6">
        <v>366</v>
      </c>
      <c r="N2530" s="6" t="s">
        <v>75</v>
      </c>
      <c r="O2530" s="6" t="s">
        <v>63</v>
      </c>
      <c r="P2530" s="6" t="s">
        <v>64</v>
      </c>
      <c r="Q2530" s="6">
        <v>2</v>
      </c>
      <c r="R2530" s="6" t="s">
        <v>53</v>
      </c>
      <c r="S2530" s="6">
        <v>1</v>
      </c>
      <c r="T2530" s="7">
        <v>71500</v>
      </c>
      <c r="U2530" t="str">
        <f t="shared" si="273"/>
        <v>Reviewed</v>
      </c>
      <c r="V2530" t="str">
        <f t="shared" si="274"/>
        <v>needs_support</v>
      </c>
      <c r="W2530">
        <f t="shared" si="275"/>
        <v>0</v>
      </c>
      <c r="X2530" t="str">
        <f t="shared" si="276"/>
        <v>Active</v>
      </c>
      <c r="Y2530">
        <f t="shared" si="277"/>
        <v>1.0027397260273974</v>
      </c>
      <c r="Z2530" t="str">
        <f t="shared" si="278"/>
        <v>1–2 Years</v>
      </c>
      <c r="AA2530" t="str">
        <f t="shared" si="279"/>
        <v>70K–99K</v>
      </c>
    </row>
    <row r="2531" spans="1:27" ht="19.95" customHeight="1" x14ac:dyDescent="0.3">
      <c r="A2531" s="8" t="s">
        <v>2658</v>
      </c>
      <c r="B2531" s="9">
        <v>45273</v>
      </c>
      <c r="C2531" s="1" t="s">
        <v>81</v>
      </c>
      <c r="D2531" s="1" t="s">
        <v>72</v>
      </c>
      <c r="E2531" s="1" t="s">
        <v>23</v>
      </c>
      <c r="F2531" s="1" t="s">
        <v>223</v>
      </c>
      <c r="G2531" s="1" t="s">
        <v>83</v>
      </c>
      <c r="H2531" s="1" t="s">
        <v>49</v>
      </c>
      <c r="I2531" s="1" t="s">
        <v>27</v>
      </c>
      <c r="J2531" s="9">
        <v>45273</v>
      </c>
      <c r="K2531" s="9"/>
      <c r="L2531" s="1" t="s">
        <v>28</v>
      </c>
      <c r="M2531" s="1">
        <v>749</v>
      </c>
      <c r="N2531" s="1" t="s">
        <v>122</v>
      </c>
      <c r="O2531" s="1" t="s">
        <v>63</v>
      </c>
      <c r="P2531" s="1" t="s">
        <v>133</v>
      </c>
      <c r="Q2531" s="1">
        <v>4</v>
      </c>
      <c r="R2531" s="1" t="s">
        <v>32</v>
      </c>
      <c r="S2531" s="1">
        <v>2</v>
      </c>
      <c r="T2531" s="10">
        <v>102500</v>
      </c>
      <c r="U2531" t="str">
        <f t="shared" si="273"/>
        <v>Reviewed</v>
      </c>
      <c r="V2531" t="str">
        <f t="shared" si="274"/>
        <v>exceeds</v>
      </c>
      <c r="W2531">
        <f t="shared" si="275"/>
        <v>0</v>
      </c>
      <c r="X2531" t="str">
        <f t="shared" si="276"/>
        <v>Active</v>
      </c>
      <c r="Y2531">
        <f t="shared" si="277"/>
        <v>2.0520547945205481</v>
      </c>
      <c r="Z2531" t="str">
        <f t="shared" si="278"/>
        <v>2–3 Years</v>
      </c>
      <c r="AA2531" t="str">
        <f t="shared" si="279"/>
        <v>100K–129K</v>
      </c>
    </row>
    <row r="2532" spans="1:27" ht="19.95" customHeight="1" x14ac:dyDescent="0.3">
      <c r="A2532" s="4" t="s">
        <v>2659</v>
      </c>
      <c r="B2532" s="5">
        <v>45537</v>
      </c>
      <c r="C2532" s="6" t="s">
        <v>86</v>
      </c>
      <c r="D2532" s="6" t="s">
        <v>87</v>
      </c>
      <c r="E2532" s="6" t="s">
        <v>67</v>
      </c>
      <c r="F2532" s="6" t="s">
        <v>116</v>
      </c>
      <c r="G2532" s="6" t="s">
        <v>89</v>
      </c>
      <c r="H2532" s="6" t="s">
        <v>26</v>
      </c>
      <c r="I2532" s="6" t="s">
        <v>27</v>
      </c>
      <c r="J2532" s="5">
        <v>45537</v>
      </c>
      <c r="K2532" s="5"/>
      <c r="L2532" s="6" t="s">
        <v>28</v>
      </c>
      <c r="M2532" s="6">
        <v>485</v>
      </c>
      <c r="N2532" s="6" t="s">
        <v>52</v>
      </c>
      <c r="O2532" s="6" t="s">
        <v>30</v>
      </c>
      <c r="P2532" s="6" t="s">
        <v>64</v>
      </c>
      <c r="Q2532" s="6">
        <v>3</v>
      </c>
      <c r="R2532" s="6" t="s">
        <v>37</v>
      </c>
      <c r="S2532" s="6">
        <v>1</v>
      </c>
      <c r="T2532" s="7">
        <v>86500</v>
      </c>
      <c r="U2532" t="str">
        <f t="shared" si="273"/>
        <v>Reviewed</v>
      </c>
      <c r="V2532" t="str">
        <f t="shared" si="274"/>
        <v>meets</v>
      </c>
      <c r="W2532">
        <f t="shared" si="275"/>
        <v>0</v>
      </c>
      <c r="X2532" t="str">
        <f t="shared" si="276"/>
        <v>Active</v>
      </c>
      <c r="Y2532">
        <f t="shared" si="277"/>
        <v>1.3287671232876712</v>
      </c>
      <c r="Z2532" t="str">
        <f t="shared" si="278"/>
        <v>1–2 Years</v>
      </c>
      <c r="AA2532" t="str">
        <f t="shared" si="279"/>
        <v>70K–99K</v>
      </c>
    </row>
    <row r="2533" spans="1:27" ht="19.95" customHeight="1" x14ac:dyDescent="0.3">
      <c r="A2533" s="8" t="s">
        <v>2660</v>
      </c>
      <c r="B2533" s="9">
        <v>45669</v>
      </c>
      <c r="C2533" s="1" t="s">
        <v>91</v>
      </c>
      <c r="D2533" s="1" t="s">
        <v>87</v>
      </c>
      <c r="E2533" s="1" t="s">
        <v>92</v>
      </c>
      <c r="F2533" s="1" t="s">
        <v>35</v>
      </c>
      <c r="G2533" s="1" t="s">
        <v>36</v>
      </c>
      <c r="H2533" s="1" t="s">
        <v>26</v>
      </c>
      <c r="I2533" s="1" t="s">
        <v>27</v>
      </c>
      <c r="J2533" s="9">
        <v>45669</v>
      </c>
      <c r="K2533" s="9"/>
      <c r="L2533" s="1" t="s">
        <v>28</v>
      </c>
      <c r="M2533" s="1">
        <v>353</v>
      </c>
      <c r="N2533" s="1" t="s">
        <v>52</v>
      </c>
      <c r="O2533" s="1" t="s">
        <v>30</v>
      </c>
      <c r="P2533" s="1" t="s">
        <v>44</v>
      </c>
      <c r="Q2533" s="1">
        <v>2</v>
      </c>
      <c r="R2533" s="1" t="s">
        <v>53</v>
      </c>
      <c r="S2533" s="1">
        <v>1</v>
      </c>
      <c r="T2533" s="10">
        <v>86500</v>
      </c>
      <c r="U2533" t="str">
        <f t="shared" si="273"/>
        <v>Reviewed</v>
      </c>
      <c r="V2533" t="str">
        <f t="shared" si="274"/>
        <v>needs_support</v>
      </c>
      <c r="W2533">
        <f t="shared" si="275"/>
        <v>0</v>
      </c>
      <c r="X2533" t="str">
        <f t="shared" si="276"/>
        <v>Active</v>
      </c>
      <c r="Y2533">
        <f t="shared" si="277"/>
        <v>0.9671232876712329</v>
      </c>
      <c r="Z2533" t="str">
        <f t="shared" si="278"/>
        <v>&lt;1 Year</v>
      </c>
      <c r="AA2533" t="str">
        <f t="shared" si="279"/>
        <v>70K–99K</v>
      </c>
    </row>
    <row r="2534" spans="1:27" ht="19.95" customHeight="1" x14ac:dyDescent="0.3">
      <c r="A2534" s="4" t="s">
        <v>2661</v>
      </c>
      <c r="B2534" s="5">
        <v>45460</v>
      </c>
      <c r="C2534" s="6" t="s">
        <v>21</v>
      </c>
      <c r="D2534" s="6" t="s">
        <v>22</v>
      </c>
      <c r="E2534" s="6" t="s">
        <v>23</v>
      </c>
      <c r="F2534" s="6" t="s">
        <v>24</v>
      </c>
      <c r="G2534" s="6" t="s">
        <v>25</v>
      </c>
      <c r="H2534" s="6" t="s">
        <v>26</v>
      </c>
      <c r="I2534" s="6" t="s">
        <v>27</v>
      </c>
      <c r="J2534" s="5">
        <v>45460</v>
      </c>
      <c r="K2534" s="5"/>
      <c r="L2534" s="6" t="s">
        <v>28</v>
      </c>
      <c r="M2534" s="6">
        <v>562</v>
      </c>
      <c r="N2534" s="6" t="s">
        <v>52</v>
      </c>
      <c r="O2534" s="6" t="s">
        <v>170</v>
      </c>
      <c r="P2534" s="6" t="s">
        <v>64</v>
      </c>
      <c r="Q2534" s="6">
        <v>4</v>
      </c>
      <c r="R2534" s="6" t="s">
        <v>32</v>
      </c>
      <c r="S2534" s="6">
        <v>2</v>
      </c>
      <c r="T2534" s="7">
        <v>86000</v>
      </c>
      <c r="U2534" t="str">
        <f t="shared" si="273"/>
        <v>Reviewed</v>
      </c>
      <c r="V2534" t="str">
        <f t="shared" si="274"/>
        <v>exceeds</v>
      </c>
      <c r="W2534">
        <f t="shared" si="275"/>
        <v>0</v>
      </c>
      <c r="X2534" t="str">
        <f t="shared" si="276"/>
        <v>Active</v>
      </c>
      <c r="Y2534">
        <f t="shared" si="277"/>
        <v>1.5397260273972602</v>
      </c>
      <c r="Z2534" t="str">
        <f t="shared" si="278"/>
        <v>1–2 Years</v>
      </c>
      <c r="AA2534" t="str">
        <f t="shared" si="279"/>
        <v>70K–99K</v>
      </c>
    </row>
    <row r="2535" spans="1:27" ht="19.95" customHeight="1" x14ac:dyDescent="0.3">
      <c r="A2535" s="8" t="s">
        <v>2662</v>
      </c>
      <c r="B2535" s="9">
        <v>45171</v>
      </c>
      <c r="C2535" s="1" t="s">
        <v>34</v>
      </c>
      <c r="D2535" s="1" t="s">
        <v>22</v>
      </c>
      <c r="E2535" s="1" t="s">
        <v>23</v>
      </c>
      <c r="F2535" s="1" t="s">
        <v>35</v>
      </c>
      <c r="G2535" s="1" t="s">
        <v>36</v>
      </c>
      <c r="H2535" s="1" t="s">
        <v>26</v>
      </c>
      <c r="I2535" s="1" t="s">
        <v>27</v>
      </c>
      <c r="J2535" s="9">
        <v>45171</v>
      </c>
      <c r="K2535" s="9"/>
      <c r="L2535" s="1" t="s">
        <v>28</v>
      </c>
      <c r="M2535" s="1">
        <v>851</v>
      </c>
      <c r="N2535" s="1" t="s">
        <v>122</v>
      </c>
      <c r="O2535" s="1" t="s">
        <v>63</v>
      </c>
      <c r="P2535" s="1" t="s">
        <v>31</v>
      </c>
      <c r="Q2535" s="1">
        <v>5</v>
      </c>
      <c r="R2535" s="1" t="s">
        <v>119</v>
      </c>
      <c r="S2535" s="1">
        <v>2</v>
      </c>
      <c r="T2535" s="10">
        <v>86000</v>
      </c>
      <c r="U2535" t="str">
        <f t="shared" si="273"/>
        <v>Reviewed</v>
      </c>
      <c r="V2535" t="str">
        <f t="shared" si="274"/>
        <v>outstanding</v>
      </c>
      <c r="W2535">
        <f t="shared" si="275"/>
        <v>0</v>
      </c>
      <c r="X2535" t="str">
        <f t="shared" si="276"/>
        <v>Active</v>
      </c>
      <c r="Y2535">
        <f t="shared" si="277"/>
        <v>2.3315068493150686</v>
      </c>
      <c r="Z2535" t="str">
        <f t="shared" si="278"/>
        <v>2–3 Years</v>
      </c>
      <c r="AA2535" t="str">
        <f t="shared" si="279"/>
        <v>70K–99K</v>
      </c>
    </row>
    <row r="2536" spans="1:27" ht="19.95" customHeight="1" x14ac:dyDescent="0.3">
      <c r="A2536" s="4" t="s">
        <v>2663</v>
      </c>
      <c r="B2536" s="5">
        <v>45261</v>
      </c>
      <c r="C2536" s="6" t="s">
        <v>39</v>
      </c>
      <c r="D2536" s="6" t="s">
        <v>22</v>
      </c>
      <c r="E2536" s="6" t="s">
        <v>40</v>
      </c>
      <c r="F2536" s="6" t="s">
        <v>41</v>
      </c>
      <c r="G2536" s="6" t="s">
        <v>42</v>
      </c>
      <c r="H2536" s="6" t="s">
        <v>43</v>
      </c>
      <c r="I2536" s="6" t="s">
        <v>27</v>
      </c>
      <c r="J2536" s="5">
        <v>45261</v>
      </c>
      <c r="K2536" s="5"/>
      <c r="L2536" s="6" t="s">
        <v>28</v>
      </c>
      <c r="M2536" s="6">
        <v>761</v>
      </c>
      <c r="N2536" s="6" t="s">
        <v>75</v>
      </c>
      <c r="O2536" s="6" t="s">
        <v>105</v>
      </c>
      <c r="P2536" s="6" t="s">
        <v>133</v>
      </c>
      <c r="Q2536" s="6">
        <v>3</v>
      </c>
      <c r="R2536" s="6" t="s">
        <v>37</v>
      </c>
      <c r="S2536" s="6">
        <v>2</v>
      </c>
      <c r="T2536" s="7">
        <v>59000</v>
      </c>
      <c r="U2536" t="str">
        <f t="shared" si="273"/>
        <v>Reviewed</v>
      </c>
      <c r="V2536" t="str">
        <f t="shared" si="274"/>
        <v>meets</v>
      </c>
      <c r="W2536">
        <f t="shared" si="275"/>
        <v>0</v>
      </c>
      <c r="X2536" t="str">
        <f t="shared" si="276"/>
        <v>Active</v>
      </c>
      <c r="Y2536">
        <f t="shared" si="277"/>
        <v>2.0849315068493151</v>
      </c>
      <c r="Z2536" t="str">
        <f t="shared" si="278"/>
        <v>2–3 Years</v>
      </c>
      <c r="AA2536" t="str">
        <f t="shared" si="279"/>
        <v>&lt;70K</v>
      </c>
    </row>
    <row r="2537" spans="1:27" ht="19.95" customHeight="1" x14ac:dyDescent="0.3">
      <c r="A2537" s="8" t="s">
        <v>2664</v>
      </c>
      <c r="B2537" s="9">
        <v>45162</v>
      </c>
      <c r="C2537" s="1" t="s">
        <v>46</v>
      </c>
      <c r="D2537" s="1" t="s">
        <v>22</v>
      </c>
      <c r="E2537" s="1" t="s">
        <v>40</v>
      </c>
      <c r="F2537" s="1" t="s">
        <v>143</v>
      </c>
      <c r="G2537" s="1" t="s">
        <v>48</v>
      </c>
      <c r="H2537" s="1" t="s">
        <v>43</v>
      </c>
      <c r="I2537" s="1" t="s">
        <v>27</v>
      </c>
      <c r="J2537" s="9">
        <v>45162</v>
      </c>
      <c r="K2537" s="9"/>
      <c r="L2537" s="1" t="s">
        <v>28</v>
      </c>
      <c r="M2537" s="1">
        <v>860</v>
      </c>
      <c r="N2537" s="1" t="s">
        <v>122</v>
      </c>
      <c r="O2537" s="1" t="s">
        <v>63</v>
      </c>
      <c r="P2537" s="1" t="s">
        <v>133</v>
      </c>
      <c r="Q2537" s="1">
        <v>3</v>
      </c>
      <c r="R2537" s="1" t="s">
        <v>37</v>
      </c>
      <c r="S2537" s="1">
        <v>2</v>
      </c>
      <c r="T2537" s="10">
        <v>69500</v>
      </c>
      <c r="U2537" t="str">
        <f t="shared" si="273"/>
        <v>Reviewed</v>
      </c>
      <c r="V2537" t="str">
        <f t="shared" si="274"/>
        <v>meets</v>
      </c>
      <c r="W2537">
        <f t="shared" si="275"/>
        <v>0</v>
      </c>
      <c r="X2537" t="str">
        <f t="shared" si="276"/>
        <v>Active</v>
      </c>
      <c r="Y2537">
        <f t="shared" si="277"/>
        <v>2.3561643835616439</v>
      </c>
      <c r="Z2537" t="str">
        <f t="shared" si="278"/>
        <v>2–3 Years</v>
      </c>
      <c r="AA2537" t="str">
        <f t="shared" si="279"/>
        <v>&lt;70K</v>
      </c>
    </row>
    <row r="2538" spans="1:27" ht="19.95" customHeight="1" x14ac:dyDescent="0.3">
      <c r="A2538" s="4" t="s">
        <v>2665</v>
      </c>
      <c r="B2538" s="5">
        <v>45828</v>
      </c>
      <c r="C2538" s="6" t="s">
        <v>55</v>
      </c>
      <c r="D2538" s="6" t="s">
        <v>56</v>
      </c>
      <c r="E2538" s="6" t="s">
        <v>23</v>
      </c>
      <c r="F2538" s="6" t="s">
        <v>57</v>
      </c>
      <c r="G2538" s="6" t="s">
        <v>58</v>
      </c>
      <c r="H2538" s="6" t="s">
        <v>43</v>
      </c>
      <c r="I2538" s="6" t="s">
        <v>27</v>
      </c>
      <c r="J2538" s="5">
        <v>45828</v>
      </c>
      <c r="K2538" s="5"/>
      <c r="L2538" s="6" t="s">
        <v>28</v>
      </c>
      <c r="M2538" s="6">
        <v>194</v>
      </c>
      <c r="N2538" s="6" t="s">
        <v>52</v>
      </c>
      <c r="O2538" s="6" t="s">
        <v>170</v>
      </c>
      <c r="P2538" s="6" t="s">
        <v>64</v>
      </c>
      <c r="Q2538" s="6">
        <v>3</v>
      </c>
      <c r="R2538" s="6" t="s">
        <v>37</v>
      </c>
      <c r="S2538" s="6">
        <v>1</v>
      </c>
      <c r="T2538" s="7">
        <v>55000</v>
      </c>
      <c r="U2538" t="str">
        <f t="shared" si="273"/>
        <v>Reviewed</v>
      </c>
      <c r="V2538" t="str">
        <f t="shared" si="274"/>
        <v>meets</v>
      </c>
      <c r="W2538">
        <f t="shared" si="275"/>
        <v>0</v>
      </c>
      <c r="X2538" t="str">
        <f t="shared" si="276"/>
        <v>Active</v>
      </c>
      <c r="Y2538">
        <f t="shared" si="277"/>
        <v>0.53150684931506853</v>
      </c>
      <c r="Z2538" t="str">
        <f t="shared" si="278"/>
        <v>&lt;1 Year</v>
      </c>
      <c r="AA2538" t="str">
        <f t="shared" si="279"/>
        <v>&lt;70K</v>
      </c>
    </row>
    <row r="2539" spans="1:27" ht="19.95" customHeight="1" x14ac:dyDescent="0.3">
      <c r="A2539" s="8" t="s">
        <v>2666</v>
      </c>
      <c r="B2539" s="9">
        <v>45913</v>
      </c>
      <c r="C2539" s="1" t="s">
        <v>60</v>
      </c>
      <c r="D2539" s="1" t="s">
        <v>56</v>
      </c>
      <c r="E2539" s="1" t="s">
        <v>40</v>
      </c>
      <c r="F2539" s="1" t="s">
        <v>104</v>
      </c>
      <c r="G2539" s="1" t="s">
        <v>62</v>
      </c>
      <c r="H2539" s="1" t="s">
        <v>43</v>
      </c>
      <c r="I2539" s="1" t="s">
        <v>27</v>
      </c>
      <c r="J2539" s="9">
        <v>45913</v>
      </c>
      <c r="K2539" s="9"/>
      <c r="L2539" s="1" t="s">
        <v>28</v>
      </c>
      <c r="M2539" s="1">
        <v>109</v>
      </c>
      <c r="N2539" s="1" t="s">
        <v>29</v>
      </c>
      <c r="O2539" s="1" t="s">
        <v>63</v>
      </c>
      <c r="P2539" s="1" t="s">
        <v>107</v>
      </c>
      <c r="Q2539" s="1" t="s">
        <v>95</v>
      </c>
      <c r="R2539" s="1" t="s">
        <v>28</v>
      </c>
      <c r="S2539" s="1">
        <v>0</v>
      </c>
      <c r="T2539" s="10">
        <v>61500</v>
      </c>
      <c r="U2539" t="str">
        <f t="shared" si="273"/>
        <v>Not Reviewed</v>
      </c>
      <c r="V2539" t="str">
        <f t="shared" si="274"/>
        <v>Not Reviewed</v>
      </c>
      <c r="W2539">
        <f t="shared" si="275"/>
        <v>0</v>
      </c>
      <c r="X2539" t="str">
        <f t="shared" si="276"/>
        <v>Active</v>
      </c>
      <c r="Y2539">
        <f t="shared" si="277"/>
        <v>0.29863013698630136</v>
      </c>
      <c r="Z2539" t="str">
        <f t="shared" si="278"/>
        <v>&lt;1 Year</v>
      </c>
      <c r="AA2539" t="str">
        <f t="shared" si="279"/>
        <v>&lt;70K</v>
      </c>
    </row>
    <row r="2540" spans="1:27" ht="19.95" customHeight="1" x14ac:dyDescent="0.3">
      <c r="A2540" s="4" t="s">
        <v>2667</v>
      </c>
      <c r="B2540" s="5">
        <v>45091</v>
      </c>
      <c r="C2540" s="6" t="s">
        <v>66</v>
      </c>
      <c r="D2540" s="6" t="s">
        <v>56</v>
      </c>
      <c r="E2540" s="6" t="s">
        <v>67</v>
      </c>
      <c r="F2540" s="6" t="s">
        <v>138</v>
      </c>
      <c r="G2540" s="6" t="s">
        <v>36</v>
      </c>
      <c r="H2540" s="6" t="s">
        <v>43</v>
      </c>
      <c r="I2540" s="6" t="s">
        <v>27</v>
      </c>
      <c r="J2540" s="5">
        <v>45091</v>
      </c>
      <c r="K2540" s="5"/>
      <c r="L2540" s="6" t="s">
        <v>28</v>
      </c>
      <c r="M2540" s="6">
        <v>931</v>
      </c>
      <c r="N2540" s="6" t="s">
        <v>29</v>
      </c>
      <c r="O2540" s="6" t="s">
        <v>30</v>
      </c>
      <c r="P2540" s="6" t="s">
        <v>44</v>
      </c>
      <c r="Q2540" s="6">
        <v>4</v>
      </c>
      <c r="R2540" s="6" t="s">
        <v>32</v>
      </c>
      <c r="S2540" s="6">
        <v>3</v>
      </c>
      <c r="T2540" s="7">
        <v>67000</v>
      </c>
      <c r="U2540" t="str">
        <f t="shared" si="273"/>
        <v>Reviewed</v>
      </c>
      <c r="V2540" t="str">
        <f t="shared" si="274"/>
        <v>exceeds</v>
      </c>
      <c r="W2540">
        <f t="shared" si="275"/>
        <v>0</v>
      </c>
      <c r="X2540" t="str">
        <f t="shared" si="276"/>
        <v>Active</v>
      </c>
      <c r="Y2540">
        <f t="shared" si="277"/>
        <v>2.5506849315068494</v>
      </c>
      <c r="Z2540" t="str">
        <f t="shared" si="278"/>
        <v>2–3 Years</v>
      </c>
      <c r="AA2540" t="str">
        <f t="shared" si="279"/>
        <v>&lt;70K</v>
      </c>
    </row>
    <row r="2541" spans="1:27" ht="19.95" customHeight="1" x14ac:dyDescent="0.3">
      <c r="A2541" s="8" t="s">
        <v>2668</v>
      </c>
      <c r="B2541" s="9">
        <v>45735</v>
      </c>
      <c r="C2541" s="1" t="s">
        <v>71</v>
      </c>
      <c r="D2541" s="1" t="s">
        <v>72</v>
      </c>
      <c r="E2541" s="1" t="s">
        <v>23</v>
      </c>
      <c r="F2541" s="1" t="s">
        <v>138</v>
      </c>
      <c r="G2541" s="1" t="s">
        <v>36</v>
      </c>
      <c r="H2541" s="1" t="s">
        <v>43</v>
      </c>
      <c r="I2541" s="1" t="s">
        <v>27</v>
      </c>
      <c r="J2541" s="9">
        <v>45735</v>
      </c>
      <c r="K2541" s="9"/>
      <c r="L2541" s="1" t="s">
        <v>28</v>
      </c>
      <c r="M2541" s="1">
        <v>287</v>
      </c>
      <c r="N2541" s="1" t="s">
        <v>52</v>
      </c>
      <c r="O2541" s="1" t="s">
        <v>170</v>
      </c>
      <c r="P2541" s="1" t="s">
        <v>133</v>
      </c>
      <c r="Q2541" s="1">
        <v>4</v>
      </c>
      <c r="R2541" s="1" t="s">
        <v>32</v>
      </c>
      <c r="S2541" s="1">
        <v>1</v>
      </c>
      <c r="T2541" s="10">
        <v>70000</v>
      </c>
      <c r="U2541" t="str">
        <f t="shared" si="273"/>
        <v>Reviewed</v>
      </c>
      <c r="V2541" t="str">
        <f t="shared" si="274"/>
        <v>exceeds</v>
      </c>
      <c r="W2541">
        <f t="shared" si="275"/>
        <v>0</v>
      </c>
      <c r="X2541" t="str">
        <f t="shared" si="276"/>
        <v>Active</v>
      </c>
      <c r="Y2541">
        <f t="shared" si="277"/>
        <v>0.78630136986301369</v>
      </c>
      <c r="Z2541" t="str">
        <f t="shared" si="278"/>
        <v>&lt;1 Year</v>
      </c>
      <c r="AA2541" t="str">
        <f t="shared" si="279"/>
        <v>70K–99K</v>
      </c>
    </row>
    <row r="2542" spans="1:27" ht="19.95" customHeight="1" x14ac:dyDescent="0.3">
      <c r="A2542" s="4" t="s">
        <v>2669</v>
      </c>
      <c r="B2542" s="5">
        <v>45876</v>
      </c>
      <c r="C2542" s="6" t="s">
        <v>77</v>
      </c>
      <c r="D2542" s="6" t="s">
        <v>72</v>
      </c>
      <c r="E2542" s="6" t="s">
        <v>40</v>
      </c>
      <c r="F2542" s="6" t="s">
        <v>78</v>
      </c>
      <c r="G2542" s="6" t="s">
        <v>79</v>
      </c>
      <c r="H2542" s="6" t="s">
        <v>49</v>
      </c>
      <c r="I2542" s="6" t="s">
        <v>50</v>
      </c>
      <c r="J2542" s="5">
        <v>45876</v>
      </c>
      <c r="K2542" s="5">
        <v>45992</v>
      </c>
      <c r="L2542" s="6" t="s">
        <v>51</v>
      </c>
      <c r="M2542" s="6">
        <v>116</v>
      </c>
      <c r="N2542" s="6" t="s">
        <v>122</v>
      </c>
      <c r="O2542" s="6" t="s">
        <v>63</v>
      </c>
      <c r="P2542" s="6" t="s">
        <v>31</v>
      </c>
      <c r="Q2542" s="6" t="s">
        <v>95</v>
      </c>
      <c r="R2542" s="6" t="s">
        <v>28</v>
      </c>
      <c r="S2542" s="6">
        <v>0</v>
      </c>
      <c r="T2542" s="7">
        <v>128500</v>
      </c>
      <c r="U2542" t="str">
        <f t="shared" si="273"/>
        <v>Not Reviewed</v>
      </c>
      <c r="V2542" t="str">
        <f t="shared" si="274"/>
        <v>Not Reviewed</v>
      </c>
      <c r="W2542">
        <f t="shared" si="275"/>
        <v>1</v>
      </c>
      <c r="X2542" t="str">
        <f t="shared" si="276"/>
        <v>Attrited</v>
      </c>
      <c r="Y2542">
        <f t="shared" si="277"/>
        <v>0.31780821917808222</v>
      </c>
      <c r="Z2542" t="str">
        <f t="shared" si="278"/>
        <v>&lt;1 Year</v>
      </c>
      <c r="AA2542" t="str">
        <f t="shared" si="279"/>
        <v>100K–129K</v>
      </c>
    </row>
    <row r="2543" spans="1:27" ht="19.95" customHeight="1" x14ac:dyDescent="0.3">
      <c r="A2543" s="8" t="s">
        <v>2670</v>
      </c>
      <c r="B2543" s="9">
        <v>45488</v>
      </c>
      <c r="C2543" s="1" t="s">
        <v>81</v>
      </c>
      <c r="D2543" s="1" t="s">
        <v>72</v>
      </c>
      <c r="E2543" s="1" t="s">
        <v>23</v>
      </c>
      <c r="F2543" s="1" t="s">
        <v>82</v>
      </c>
      <c r="G2543" s="1" t="s">
        <v>83</v>
      </c>
      <c r="H2543" s="1" t="s">
        <v>26</v>
      </c>
      <c r="I2543" s="1" t="s">
        <v>50</v>
      </c>
      <c r="J2543" s="9">
        <v>45488</v>
      </c>
      <c r="K2543" s="9">
        <v>45856</v>
      </c>
      <c r="L2543" s="1" t="s">
        <v>51</v>
      </c>
      <c r="M2543" s="1">
        <v>368</v>
      </c>
      <c r="N2543" s="1" t="s">
        <v>75</v>
      </c>
      <c r="O2543" s="1" t="s">
        <v>63</v>
      </c>
      <c r="P2543" s="1" t="s">
        <v>107</v>
      </c>
      <c r="Q2543" s="1">
        <v>3</v>
      </c>
      <c r="R2543" s="1" t="s">
        <v>37</v>
      </c>
      <c r="S2543" s="1">
        <v>1</v>
      </c>
      <c r="T2543" s="10">
        <v>96500</v>
      </c>
      <c r="U2543" t="str">
        <f t="shared" si="273"/>
        <v>Reviewed</v>
      </c>
      <c r="V2543" t="str">
        <f t="shared" si="274"/>
        <v>meets</v>
      </c>
      <c r="W2543">
        <f t="shared" si="275"/>
        <v>1</v>
      </c>
      <c r="X2543" t="str">
        <f t="shared" si="276"/>
        <v>Attrited</v>
      </c>
      <c r="Y2543">
        <f t="shared" si="277"/>
        <v>1.0082191780821919</v>
      </c>
      <c r="Z2543" t="str">
        <f t="shared" si="278"/>
        <v>1–2 Years</v>
      </c>
      <c r="AA2543" t="str">
        <f t="shared" si="279"/>
        <v>70K–99K</v>
      </c>
    </row>
    <row r="2544" spans="1:27" ht="19.95" customHeight="1" x14ac:dyDescent="0.3">
      <c r="A2544" s="4" t="s">
        <v>2671</v>
      </c>
      <c r="B2544" s="5">
        <v>44928</v>
      </c>
      <c r="C2544" s="6" t="s">
        <v>86</v>
      </c>
      <c r="D2544" s="6" t="s">
        <v>87</v>
      </c>
      <c r="E2544" s="6" t="s">
        <v>67</v>
      </c>
      <c r="F2544" s="6" t="s">
        <v>135</v>
      </c>
      <c r="G2544" s="6" t="s">
        <v>89</v>
      </c>
      <c r="H2544" s="6" t="s">
        <v>43</v>
      </c>
      <c r="I2544" s="6" t="s">
        <v>50</v>
      </c>
      <c r="J2544" s="5">
        <v>44928</v>
      </c>
      <c r="K2544" s="5">
        <v>45569</v>
      </c>
      <c r="L2544" s="6" t="s">
        <v>159</v>
      </c>
      <c r="M2544" s="6">
        <v>641</v>
      </c>
      <c r="N2544" s="6" t="s">
        <v>52</v>
      </c>
      <c r="O2544" s="6" t="s">
        <v>63</v>
      </c>
      <c r="P2544" s="6" t="s">
        <v>64</v>
      </c>
      <c r="Q2544" s="6">
        <v>4</v>
      </c>
      <c r="R2544" s="6" t="s">
        <v>32</v>
      </c>
      <c r="S2544" s="6">
        <v>2</v>
      </c>
      <c r="T2544" s="7">
        <v>67500</v>
      </c>
      <c r="U2544" t="str">
        <f t="shared" si="273"/>
        <v>Reviewed</v>
      </c>
      <c r="V2544" t="str">
        <f t="shared" si="274"/>
        <v>exceeds</v>
      </c>
      <c r="W2544">
        <f t="shared" si="275"/>
        <v>1</v>
      </c>
      <c r="X2544" t="str">
        <f t="shared" si="276"/>
        <v>Attrited</v>
      </c>
      <c r="Y2544">
        <f t="shared" si="277"/>
        <v>1.7561643835616438</v>
      </c>
      <c r="Z2544" t="str">
        <f t="shared" si="278"/>
        <v>1–2 Years</v>
      </c>
      <c r="AA2544" t="str">
        <f t="shared" si="279"/>
        <v>&lt;70K</v>
      </c>
    </row>
    <row r="2545" spans="1:27" ht="19.95" customHeight="1" x14ac:dyDescent="0.3">
      <c r="A2545" s="8" t="s">
        <v>2672</v>
      </c>
      <c r="B2545" s="9">
        <v>45715</v>
      </c>
      <c r="C2545" s="1" t="s">
        <v>91</v>
      </c>
      <c r="D2545" s="1" t="s">
        <v>87</v>
      </c>
      <c r="E2545" s="1" t="s">
        <v>92</v>
      </c>
      <c r="F2545" s="1" t="s">
        <v>93</v>
      </c>
      <c r="G2545" s="1" t="s">
        <v>94</v>
      </c>
      <c r="H2545" s="1" t="s">
        <v>26</v>
      </c>
      <c r="I2545" s="1" t="s">
        <v>27</v>
      </c>
      <c r="J2545" s="9">
        <v>45715</v>
      </c>
      <c r="K2545" s="9"/>
      <c r="L2545" s="1" t="s">
        <v>28</v>
      </c>
      <c r="M2545" s="1">
        <v>307</v>
      </c>
      <c r="N2545" s="1" t="s">
        <v>52</v>
      </c>
      <c r="O2545" s="1" t="s">
        <v>63</v>
      </c>
      <c r="P2545" s="1" t="s">
        <v>64</v>
      </c>
      <c r="Q2545" s="1">
        <v>3</v>
      </c>
      <c r="R2545" s="1" t="s">
        <v>37</v>
      </c>
      <c r="S2545" s="1">
        <v>1</v>
      </c>
      <c r="T2545" s="10">
        <v>74000</v>
      </c>
      <c r="U2545" t="str">
        <f t="shared" si="273"/>
        <v>Reviewed</v>
      </c>
      <c r="V2545" t="str">
        <f t="shared" si="274"/>
        <v>meets</v>
      </c>
      <c r="W2545">
        <f t="shared" si="275"/>
        <v>0</v>
      </c>
      <c r="X2545" t="str">
        <f t="shared" si="276"/>
        <v>Active</v>
      </c>
      <c r="Y2545">
        <f t="shared" si="277"/>
        <v>0.84109589041095889</v>
      </c>
      <c r="Z2545" t="str">
        <f t="shared" si="278"/>
        <v>&lt;1 Year</v>
      </c>
      <c r="AA2545" t="str">
        <f t="shared" si="279"/>
        <v>70K–99K</v>
      </c>
    </row>
    <row r="2546" spans="1:27" ht="19.95" customHeight="1" x14ac:dyDescent="0.3">
      <c r="A2546" s="4" t="s">
        <v>2673</v>
      </c>
      <c r="B2546" s="5">
        <v>45674</v>
      </c>
      <c r="C2546" s="6" t="s">
        <v>21</v>
      </c>
      <c r="D2546" s="6" t="s">
        <v>22</v>
      </c>
      <c r="E2546" s="6" t="s">
        <v>23</v>
      </c>
      <c r="F2546" s="6" t="s">
        <v>288</v>
      </c>
      <c r="G2546" s="6" t="s">
        <v>25</v>
      </c>
      <c r="H2546" s="6" t="s">
        <v>43</v>
      </c>
      <c r="I2546" s="6" t="s">
        <v>27</v>
      </c>
      <c r="J2546" s="5">
        <v>45674</v>
      </c>
      <c r="K2546" s="5"/>
      <c r="L2546" s="6" t="s">
        <v>28</v>
      </c>
      <c r="M2546" s="6">
        <v>348</v>
      </c>
      <c r="N2546" s="6" t="s">
        <v>75</v>
      </c>
      <c r="O2546" s="6" t="s">
        <v>63</v>
      </c>
      <c r="P2546" s="6" t="s">
        <v>44</v>
      </c>
      <c r="Q2546" s="6">
        <v>3</v>
      </c>
      <c r="R2546" s="6" t="s">
        <v>37</v>
      </c>
      <c r="S2546" s="6">
        <v>1</v>
      </c>
      <c r="T2546" s="7">
        <v>57000</v>
      </c>
      <c r="U2546" t="str">
        <f t="shared" si="273"/>
        <v>Reviewed</v>
      </c>
      <c r="V2546" t="str">
        <f t="shared" si="274"/>
        <v>meets</v>
      </c>
      <c r="W2546">
        <f t="shared" si="275"/>
        <v>0</v>
      </c>
      <c r="X2546" t="str">
        <f t="shared" si="276"/>
        <v>Active</v>
      </c>
      <c r="Y2546">
        <f t="shared" si="277"/>
        <v>0.95342465753424654</v>
      </c>
      <c r="Z2546" t="str">
        <f t="shared" si="278"/>
        <v>&lt;1 Year</v>
      </c>
      <c r="AA2546" t="str">
        <f t="shared" si="279"/>
        <v>&lt;70K</v>
      </c>
    </row>
    <row r="2547" spans="1:27" ht="19.95" customHeight="1" x14ac:dyDescent="0.3">
      <c r="A2547" s="8" t="s">
        <v>2674</v>
      </c>
      <c r="B2547" s="9">
        <v>45799</v>
      </c>
      <c r="C2547" s="1" t="s">
        <v>34</v>
      </c>
      <c r="D2547" s="1" t="s">
        <v>22</v>
      </c>
      <c r="E2547" s="1" t="s">
        <v>23</v>
      </c>
      <c r="F2547" s="1" t="s">
        <v>99</v>
      </c>
      <c r="G2547" s="1" t="s">
        <v>36</v>
      </c>
      <c r="H2547" s="1" t="s">
        <v>49</v>
      </c>
      <c r="I2547" s="1" t="s">
        <v>27</v>
      </c>
      <c r="J2547" s="9">
        <v>45799</v>
      </c>
      <c r="K2547" s="9"/>
      <c r="L2547" s="1" t="s">
        <v>28</v>
      </c>
      <c r="M2547" s="1">
        <v>223</v>
      </c>
      <c r="N2547" s="1" t="s">
        <v>52</v>
      </c>
      <c r="O2547" s="1" t="s">
        <v>63</v>
      </c>
      <c r="P2547" s="1" t="s">
        <v>31</v>
      </c>
      <c r="Q2547" s="1">
        <v>4</v>
      </c>
      <c r="R2547" s="1" t="s">
        <v>32</v>
      </c>
      <c r="S2547" s="1">
        <v>1</v>
      </c>
      <c r="T2547" s="10">
        <v>121500</v>
      </c>
      <c r="U2547" t="str">
        <f t="shared" si="273"/>
        <v>Reviewed</v>
      </c>
      <c r="V2547" t="str">
        <f t="shared" si="274"/>
        <v>exceeds</v>
      </c>
      <c r="W2547">
        <f t="shared" si="275"/>
        <v>0</v>
      </c>
      <c r="X2547" t="str">
        <f t="shared" si="276"/>
        <v>Active</v>
      </c>
      <c r="Y2547">
        <f t="shared" si="277"/>
        <v>0.61095890410958908</v>
      </c>
      <c r="Z2547" t="str">
        <f t="shared" si="278"/>
        <v>&lt;1 Year</v>
      </c>
      <c r="AA2547" t="str">
        <f t="shared" si="279"/>
        <v>100K–129K</v>
      </c>
    </row>
    <row r="2548" spans="1:27" ht="19.95" customHeight="1" x14ac:dyDescent="0.3">
      <c r="A2548" s="4" t="s">
        <v>2675</v>
      </c>
      <c r="B2548" s="5">
        <v>45416</v>
      </c>
      <c r="C2548" s="6" t="s">
        <v>39</v>
      </c>
      <c r="D2548" s="6" t="s">
        <v>22</v>
      </c>
      <c r="E2548" s="6" t="s">
        <v>40</v>
      </c>
      <c r="F2548" s="6" t="s">
        <v>41</v>
      </c>
      <c r="G2548" s="6" t="s">
        <v>42</v>
      </c>
      <c r="H2548" s="6" t="s">
        <v>43</v>
      </c>
      <c r="I2548" s="6" t="s">
        <v>27</v>
      </c>
      <c r="J2548" s="5">
        <v>45416</v>
      </c>
      <c r="K2548" s="5"/>
      <c r="L2548" s="6" t="s">
        <v>28</v>
      </c>
      <c r="M2548" s="6">
        <v>606</v>
      </c>
      <c r="N2548" s="6" t="s">
        <v>122</v>
      </c>
      <c r="O2548" s="6" t="s">
        <v>30</v>
      </c>
      <c r="P2548" s="6" t="s">
        <v>107</v>
      </c>
      <c r="Q2548" s="6">
        <v>4</v>
      </c>
      <c r="R2548" s="6" t="s">
        <v>32</v>
      </c>
      <c r="S2548" s="6">
        <v>2</v>
      </c>
      <c r="T2548" s="7">
        <v>62000</v>
      </c>
      <c r="U2548" t="str">
        <f t="shared" si="273"/>
        <v>Reviewed</v>
      </c>
      <c r="V2548" t="str">
        <f t="shared" si="274"/>
        <v>exceeds</v>
      </c>
      <c r="W2548">
        <f t="shared" si="275"/>
        <v>0</v>
      </c>
      <c r="X2548" t="str">
        <f t="shared" si="276"/>
        <v>Active</v>
      </c>
      <c r="Y2548">
        <f t="shared" si="277"/>
        <v>1.6602739726027398</v>
      </c>
      <c r="Z2548" t="str">
        <f t="shared" si="278"/>
        <v>1–2 Years</v>
      </c>
      <c r="AA2548" t="str">
        <f t="shared" si="279"/>
        <v>&lt;70K</v>
      </c>
    </row>
    <row r="2549" spans="1:27" ht="19.95" customHeight="1" x14ac:dyDescent="0.3">
      <c r="A2549" s="8" t="s">
        <v>2676</v>
      </c>
      <c r="B2549" s="9">
        <v>45613</v>
      </c>
      <c r="C2549" s="1" t="s">
        <v>46</v>
      </c>
      <c r="D2549" s="1" t="s">
        <v>22</v>
      </c>
      <c r="E2549" s="1" t="s">
        <v>40</v>
      </c>
      <c r="F2549" s="1" t="s">
        <v>143</v>
      </c>
      <c r="G2549" s="1" t="s">
        <v>48</v>
      </c>
      <c r="H2549" s="1" t="s">
        <v>43</v>
      </c>
      <c r="I2549" s="1" t="s">
        <v>27</v>
      </c>
      <c r="J2549" s="9">
        <v>45613</v>
      </c>
      <c r="K2549" s="9"/>
      <c r="L2549" s="1" t="s">
        <v>28</v>
      </c>
      <c r="M2549" s="1">
        <v>409</v>
      </c>
      <c r="N2549" s="1" t="s">
        <v>29</v>
      </c>
      <c r="O2549" s="1" t="s">
        <v>43</v>
      </c>
      <c r="P2549" s="1" t="s">
        <v>64</v>
      </c>
      <c r="Q2549" s="1">
        <v>3</v>
      </c>
      <c r="R2549" s="1" t="s">
        <v>37</v>
      </c>
      <c r="S2549" s="1">
        <v>1</v>
      </c>
      <c r="T2549" s="10">
        <v>59000</v>
      </c>
      <c r="U2549" t="str">
        <f t="shared" si="273"/>
        <v>Reviewed</v>
      </c>
      <c r="V2549" t="str">
        <f t="shared" si="274"/>
        <v>meets</v>
      </c>
      <c r="W2549">
        <f t="shared" si="275"/>
        <v>0</v>
      </c>
      <c r="X2549" t="str">
        <f t="shared" si="276"/>
        <v>Active</v>
      </c>
      <c r="Y2549">
        <f t="shared" si="277"/>
        <v>1.1205479452054794</v>
      </c>
      <c r="Z2549" t="str">
        <f t="shared" si="278"/>
        <v>1–2 Years</v>
      </c>
      <c r="AA2549" t="str">
        <f t="shared" si="279"/>
        <v>&lt;70K</v>
      </c>
    </row>
    <row r="2550" spans="1:27" ht="19.95" customHeight="1" x14ac:dyDescent="0.3">
      <c r="A2550" s="4" t="s">
        <v>2677</v>
      </c>
      <c r="B2550" s="5">
        <v>45583</v>
      </c>
      <c r="C2550" s="6" t="s">
        <v>55</v>
      </c>
      <c r="D2550" s="6" t="s">
        <v>56</v>
      </c>
      <c r="E2550" s="6" t="s">
        <v>23</v>
      </c>
      <c r="F2550" s="6" t="s">
        <v>147</v>
      </c>
      <c r="G2550" s="6" t="s">
        <v>58</v>
      </c>
      <c r="H2550" s="6" t="s">
        <v>26</v>
      </c>
      <c r="I2550" s="6" t="s">
        <v>27</v>
      </c>
      <c r="J2550" s="5">
        <v>45583</v>
      </c>
      <c r="K2550" s="5"/>
      <c r="L2550" s="6" t="s">
        <v>28</v>
      </c>
      <c r="M2550" s="6">
        <v>439</v>
      </c>
      <c r="N2550" s="6" t="s">
        <v>122</v>
      </c>
      <c r="O2550" s="6" t="s">
        <v>30</v>
      </c>
      <c r="P2550" s="6" t="s">
        <v>64</v>
      </c>
      <c r="Q2550" s="6">
        <v>3</v>
      </c>
      <c r="R2550" s="6" t="s">
        <v>37</v>
      </c>
      <c r="S2550" s="6">
        <v>1</v>
      </c>
      <c r="T2550" s="7">
        <v>94000</v>
      </c>
      <c r="U2550" t="str">
        <f t="shared" si="273"/>
        <v>Reviewed</v>
      </c>
      <c r="V2550" t="str">
        <f t="shared" si="274"/>
        <v>meets</v>
      </c>
      <c r="W2550">
        <f t="shared" si="275"/>
        <v>0</v>
      </c>
      <c r="X2550" t="str">
        <f t="shared" si="276"/>
        <v>Active</v>
      </c>
      <c r="Y2550">
        <f t="shared" si="277"/>
        <v>1.2027397260273973</v>
      </c>
      <c r="Z2550" t="str">
        <f t="shared" si="278"/>
        <v>1–2 Years</v>
      </c>
      <c r="AA2550" t="str">
        <f t="shared" si="279"/>
        <v>70K–99K</v>
      </c>
    </row>
    <row r="2551" spans="1:27" ht="19.95" customHeight="1" x14ac:dyDescent="0.3">
      <c r="A2551" s="8" t="s">
        <v>2678</v>
      </c>
      <c r="B2551" s="9">
        <v>45874</v>
      </c>
      <c r="C2551" s="1" t="s">
        <v>60</v>
      </c>
      <c r="D2551" s="1" t="s">
        <v>56</v>
      </c>
      <c r="E2551" s="1" t="s">
        <v>40</v>
      </c>
      <c r="F2551" s="1" t="s">
        <v>104</v>
      </c>
      <c r="G2551" s="1" t="s">
        <v>62</v>
      </c>
      <c r="H2551" s="1" t="s">
        <v>43</v>
      </c>
      <c r="I2551" s="1" t="s">
        <v>50</v>
      </c>
      <c r="J2551" s="9">
        <v>45874</v>
      </c>
      <c r="K2551" s="9">
        <v>45997</v>
      </c>
      <c r="L2551" s="1" t="s">
        <v>51</v>
      </c>
      <c r="M2551" s="1">
        <v>123</v>
      </c>
      <c r="N2551" s="1" t="s">
        <v>29</v>
      </c>
      <c r="O2551" s="1" t="s">
        <v>170</v>
      </c>
      <c r="P2551" s="1" t="s">
        <v>44</v>
      </c>
      <c r="Q2551" s="1" t="s">
        <v>95</v>
      </c>
      <c r="R2551" s="1" t="s">
        <v>28</v>
      </c>
      <c r="S2551" s="1">
        <v>0</v>
      </c>
      <c r="T2551" s="10">
        <v>57500</v>
      </c>
      <c r="U2551" t="str">
        <f t="shared" si="273"/>
        <v>Not Reviewed</v>
      </c>
      <c r="V2551" t="str">
        <f t="shared" si="274"/>
        <v>Not Reviewed</v>
      </c>
      <c r="W2551">
        <f t="shared" si="275"/>
        <v>1</v>
      </c>
      <c r="X2551" t="str">
        <f t="shared" si="276"/>
        <v>Attrited</v>
      </c>
      <c r="Y2551">
        <f t="shared" si="277"/>
        <v>0.33698630136986302</v>
      </c>
      <c r="Z2551" t="str">
        <f t="shared" si="278"/>
        <v>&lt;1 Year</v>
      </c>
      <c r="AA2551" t="str">
        <f t="shared" si="279"/>
        <v>&lt;70K</v>
      </c>
    </row>
    <row r="2552" spans="1:27" ht="19.95" customHeight="1" x14ac:dyDescent="0.3">
      <c r="A2552" s="4" t="s">
        <v>2679</v>
      </c>
      <c r="B2552" s="5">
        <v>45564</v>
      </c>
      <c r="C2552" s="6" t="s">
        <v>66</v>
      </c>
      <c r="D2552" s="6" t="s">
        <v>56</v>
      </c>
      <c r="E2552" s="6" t="s">
        <v>67</v>
      </c>
      <c r="F2552" s="6" t="s">
        <v>138</v>
      </c>
      <c r="G2552" s="6" t="s">
        <v>36</v>
      </c>
      <c r="H2552" s="6" t="s">
        <v>43</v>
      </c>
      <c r="I2552" s="6" t="s">
        <v>27</v>
      </c>
      <c r="J2552" s="5">
        <v>45564</v>
      </c>
      <c r="K2552" s="5"/>
      <c r="L2552" s="6" t="s">
        <v>28</v>
      </c>
      <c r="M2552" s="6">
        <v>458</v>
      </c>
      <c r="N2552" s="6" t="s">
        <v>29</v>
      </c>
      <c r="O2552" s="6" t="s">
        <v>30</v>
      </c>
      <c r="P2552" s="6" t="s">
        <v>64</v>
      </c>
      <c r="Q2552" s="6">
        <v>3</v>
      </c>
      <c r="R2552" s="6" t="s">
        <v>37</v>
      </c>
      <c r="S2552" s="6">
        <v>1</v>
      </c>
      <c r="T2552" s="7">
        <v>57000</v>
      </c>
      <c r="U2552" t="str">
        <f t="shared" si="273"/>
        <v>Reviewed</v>
      </c>
      <c r="V2552" t="str">
        <f t="shared" si="274"/>
        <v>meets</v>
      </c>
      <c r="W2552">
        <f t="shared" si="275"/>
        <v>0</v>
      </c>
      <c r="X2552" t="str">
        <f t="shared" si="276"/>
        <v>Active</v>
      </c>
      <c r="Y2552">
        <f t="shared" si="277"/>
        <v>1.2547945205479452</v>
      </c>
      <c r="Z2552" t="str">
        <f t="shared" si="278"/>
        <v>1–2 Years</v>
      </c>
      <c r="AA2552" t="str">
        <f t="shared" si="279"/>
        <v>&lt;70K</v>
      </c>
    </row>
    <row r="2553" spans="1:27" ht="19.95" customHeight="1" x14ac:dyDescent="0.3">
      <c r="A2553" s="8" t="s">
        <v>2680</v>
      </c>
      <c r="B2553" s="9">
        <v>45361</v>
      </c>
      <c r="C2553" s="1" t="s">
        <v>71</v>
      </c>
      <c r="D2553" s="1" t="s">
        <v>72</v>
      </c>
      <c r="E2553" s="1" t="s">
        <v>23</v>
      </c>
      <c r="F2553" s="1" t="s">
        <v>129</v>
      </c>
      <c r="G2553" s="1" t="s">
        <v>74</v>
      </c>
      <c r="H2553" s="1" t="s">
        <v>43</v>
      </c>
      <c r="I2553" s="1" t="s">
        <v>27</v>
      </c>
      <c r="J2553" s="9">
        <v>45361</v>
      </c>
      <c r="K2553" s="9"/>
      <c r="L2553" s="1" t="s">
        <v>28</v>
      </c>
      <c r="M2553" s="1">
        <v>661</v>
      </c>
      <c r="N2553" s="1" t="s">
        <v>75</v>
      </c>
      <c r="O2553" s="1" t="s">
        <v>43</v>
      </c>
      <c r="P2553" s="1" t="s">
        <v>31</v>
      </c>
      <c r="Q2553" s="1">
        <v>2</v>
      </c>
      <c r="R2553" s="1" t="s">
        <v>53</v>
      </c>
      <c r="S2553" s="1">
        <v>2</v>
      </c>
      <c r="T2553" s="10">
        <v>77500</v>
      </c>
      <c r="U2553" t="str">
        <f t="shared" si="273"/>
        <v>Reviewed</v>
      </c>
      <c r="V2553" t="str">
        <f t="shared" si="274"/>
        <v>needs_support</v>
      </c>
      <c r="W2553">
        <f t="shared" si="275"/>
        <v>0</v>
      </c>
      <c r="X2553" t="str">
        <f t="shared" si="276"/>
        <v>Active</v>
      </c>
      <c r="Y2553">
        <f t="shared" si="277"/>
        <v>1.810958904109589</v>
      </c>
      <c r="Z2553" t="str">
        <f t="shared" si="278"/>
        <v>1–2 Years</v>
      </c>
      <c r="AA2553" t="str">
        <f t="shared" si="279"/>
        <v>70K–99K</v>
      </c>
    </row>
    <row r="2554" spans="1:27" ht="19.95" customHeight="1" x14ac:dyDescent="0.3">
      <c r="A2554" s="4" t="s">
        <v>2681</v>
      </c>
      <c r="B2554" s="5">
        <v>45163</v>
      </c>
      <c r="C2554" s="6" t="s">
        <v>77</v>
      </c>
      <c r="D2554" s="6" t="s">
        <v>72</v>
      </c>
      <c r="E2554" s="6" t="s">
        <v>40</v>
      </c>
      <c r="F2554" s="6" t="s">
        <v>131</v>
      </c>
      <c r="G2554" s="6" t="s">
        <v>79</v>
      </c>
      <c r="H2554" s="6" t="s">
        <v>26</v>
      </c>
      <c r="I2554" s="6" t="s">
        <v>27</v>
      </c>
      <c r="J2554" s="5">
        <v>45163</v>
      </c>
      <c r="K2554" s="5"/>
      <c r="L2554" s="6" t="s">
        <v>28</v>
      </c>
      <c r="M2554" s="6">
        <v>859</v>
      </c>
      <c r="N2554" s="6" t="s">
        <v>75</v>
      </c>
      <c r="O2554" s="6" t="s">
        <v>63</v>
      </c>
      <c r="P2554" s="6" t="s">
        <v>44</v>
      </c>
      <c r="Q2554" s="6">
        <v>4</v>
      </c>
      <c r="R2554" s="6" t="s">
        <v>32</v>
      </c>
      <c r="S2554" s="6">
        <v>2</v>
      </c>
      <c r="T2554" s="7">
        <v>81500</v>
      </c>
      <c r="U2554" t="str">
        <f t="shared" si="273"/>
        <v>Reviewed</v>
      </c>
      <c r="V2554" t="str">
        <f t="shared" si="274"/>
        <v>exceeds</v>
      </c>
      <c r="W2554">
        <f t="shared" si="275"/>
        <v>0</v>
      </c>
      <c r="X2554" t="str">
        <f t="shared" si="276"/>
        <v>Active</v>
      </c>
      <c r="Y2554">
        <f t="shared" si="277"/>
        <v>2.3534246575342466</v>
      </c>
      <c r="Z2554" t="str">
        <f t="shared" si="278"/>
        <v>2–3 Years</v>
      </c>
      <c r="AA2554" t="str">
        <f t="shared" si="279"/>
        <v>70K–99K</v>
      </c>
    </row>
    <row r="2555" spans="1:27" ht="19.95" customHeight="1" x14ac:dyDescent="0.3">
      <c r="A2555" s="8" t="s">
        <v>2682</v>
      </c>
      <c r="B2555" s="9">
        <v>45893</v>
      </c>
      <c r="C2555" s="1" t="s">
        <v>81</v>
      </c>
      <c r="D2555" s="1" t="s">
        <v>72</v>
      </c>
      <c r="E2555" s="1" t="s">
        <v>23</v>
      </c>
      <c r="F2555" s="1" t="s">
        <v>154</v>
      </c>
      <c r="G2555" s="1" t="s">
        <v>83</v>
      </c>
      <c r="H2555" s="1" t="s">
        <v>43</v>
      </c>
      <c r="I2555" s="1" t="s">
        <v>27</v>
      </c>
      <c r="J2555" s="9">
        <v>45893</v>
      </c>
      <c r="K2555" s="9"/>
      <c r="L2555" s="1" t="s">
        <v>28</v>
      </c>
      <c r="M2555" s="1">
        <v>129</v>
      </c>
      <c r="N2555" s="1" t="s">
        <v>52</v>
      </c>
      <c r="O2555" s="1" t="s">
        <v>63</v>
      </c>
      <c r="P2555" s="1" t="s">
        <v>44</v>
      </c>
      <c r="Q2555" s="1" t="s">
        <v>95</v>
      </c>
      <c r="R2555" s="1" t="s">
        <v>28</v>
      </c>
      <c r="S2555" s="1">
        <v>0</v>
      </c>
      <c r="T2555" s="10">
        <v>74000</v>
      </c>
      <c r="U2555" t="str">
        <f t="shared" si="273"/>
        <v>Not Reviewed</v>
      </c>
      <c r="V2555" t="str">
        <f t="shared" si="274"/>
        <v>Not Reviewed</v>
      </c>
      <c r="W2555">
        <f t="shared" si="275"/>
        <v>0</v>
      </c>
      <c r="X2555" t="str">
        <f t="shared" si="276"/>
        <v>Active</v>
      </c>
      <c r="Y2555">
        <f t="shared" si="277"/>
        <v>0.35342465753424657</v>
      </c>
      <c r="Z2555" t="str">
        <f t="shared" si="278"/>
        <v>&lt;1 Year</v>
      </c>
      <c r="AA2555" t="str">
        <f t="shared" si="279"/>
        <v>70K–99K</v>
      </c>
    </row>
    <row r="2556" spans="1:27" ht="19.95" customHeight="1" x14ac:dyDescent="0.3">
      <c r="A2556" s="4" t="s">
        <v>2683</v>
      </c>
      <c r="B2556" s="5">
        <v>45702</v>
      </c>
      <c r="C2556" s="6" t="s">
        <v>86</v>
      </c>
      <c r="D2556" s="6" t="s">
        <v>87</v>
      </c>
      <c r="E2556" s="6" t="s">
        <v>67</v>
      </c>
      <c r="F2556" s="6" t="s">
        <v>135</v>
      </c>
      <c r="G2556" s="6" t="s">
        <v>89</v>
      </c>
      <c r="H2556" s="6" t="s">
        <v>43</v>
      </c>
      <c r="I2556" s="6" t="s">
        <v>27</v>
      </c>
      <c r="J2556" s="5">
        <v>45702</v>
      </c>
      <c r="K2556" s="5"/>
      <c r="L2556" s="6" t="s">
        <v>28</v>
      </c>
      <c r="M2556" s="6">
        <v>320</v>
      </c>
      <c r="N2556" s="6" t="s">
        <v>29</v>
      </c>
      <c r="O2556" s="6" t="s">
        <v>30</v>
      </c>
      <c r="P2556" s="6" t="s">
        <v>31</v>
      </c>
      <c r="Q2556" s="6">
        <v>3</v>
      </c>
      <c r="R2556" s="6" t="s">
        <v>37</v>
      </c>
      <c r="S2556" s="6">
        <v>1</v>
      </c>
      <c r="T2556" s="7">
        <v>60500</v>
      </c>
      <c r="U2556" t="str">
        <f t="shared" si="273"/>
        <v>Reviewed</v>
      </c>
      <c r="V2556" t="str">
        <f t="shared" si="274"/>
        <v>meets</v>
      </c>
      <c r="W2556">
        <f t="shared" si="275"/>
        <v>0</v>
      </c>
      <c r="X2556" t="str">
        <f t="shared" si="276"/>
        <v>Active</v>
      </c>
      <c r="Y2556">
        <f t="shared" si="277"/>
        <v>0.87671232876712324</v>
      </c>
      <c r="Z2556" t="str">
        <f t="shared" si="278"/>
        <v>&lt;1 Year</v>
      </c>
      <c r="AA2556" t="str">
        <f t="shared" si="279"/>
        <v>&lt;70K</v>
      </c>
    </row>
    <row r="2557" spans="1:27" ht="19.95" customHeight="1" x14ac:dyDescent="0.3">
      <c r="A2557" s="8" t="s">
        <v>2684</v>
      </c>
      <c r="B2557" s="9">
        <v>45766</v>
      </c>
      <c r="C2557" s="1" t="s">
        <v>91</v>
      </c>
      <c r="D2557" s="1" t="s">
        <v>87</v>
      </c>
      <c r="E2557" s="1" t="s">
        <v>92</v>
      </c>
      <c r="F2557" s="1" t="s">
        <v>99</v>
      </c>
      <c r="G2557" s="1" t="s">
        <v>36</v>
      </c>
      <c r="H2557" s="1" t="s">
        <v>49</v>
      </c>
      <c r="I2557" s="1" t="s">
        <v>50</v>
      </c>
      <c r="J2557" s="9">
        <v>45766</v>
      </c>
      <c r="K2557" s="9">
        <v>46005</v>
      </c>
      <c r="L2557" s="1" t="s">
        <v>159</v>
      </c>
      <c r="M2557" s="1">
        <v>239</v>
      </c>
      <c r="N2557" s="1" t="s">
        <v>29</v>
      </c>
      <c r="O2557" s="1" t="s">
        <v>63</v>
      </c>
      <c r="P2557" s="1" t="s">
        <v>133</v>
      </c>
      <c r="Q2557" s="1">
        <v>4</v>
      </c>
      <c r="R2557" s="1" t="s">
        <v>32</v>
      </c>
      <c r="S2557" s="1">
        <v>1</v>
      </c>
      <c r="T2557" s="10">
        <v>98000</v>
      </c>
      <c r="U2557" t="str">
        <f t="shared" si="273"/>
        <v>Reviewed</v>
      </c>
      <c r="V2557" t="str">
        <f t="shared" si="274"/>
        <v>exceeds</v>
      </c>
      <c r="W2557">
        <f t="shared" si="275"/>
        <v>1</v>
      </c>
      <c r="X2557" t="str">
        <f t="shared" si="276"/>
        <v>Attrited</v>
      </c>
      <c r="Y2557">
        <f t="shared" si="277"/>
        <v>0.65479452054794518</v>
      </c>
      <c r="Z2557" t="str">
        <f t="shared" si="278"/>
        <v>&lt;1 Year</v>
      </c>
      <c r="AA2557" t="str">
        <f t="shared" si="279"/>
        <v>70K–99K</v>
      </c>
    </row>
    <row r="2558" spans="1:27" ht="19.95" customHeight="1" x14ac:dyDescent="0.3">
      <c r="A2558" s="4" t="s">
        <v>2685</v>
      </c>
      <c r="B2558" s="5">
        <v>45565</v>
      </c>
      <c r="C2558" s="6" t="s">
        <v>21</v>
      </c>
      <c r="D2558" s="6" t="s">
        <v>22</v>
      </c>
      <c r="E2558" s="6" t="s">
        <v>23</v>
      </c>
      <c r="F2558" s="6" t="s">
        <v>35</v>
      </c>
      <c r="G2558" s="6" t="s">
        <v>36</v>
      </c>
      <c r="H2558" s="6" t="s">
        <v>26</v>
      </c>
      <c r="I2558" s="6" t="s">
        <v>50</v>
      </c>
      <c r="J2558" s="5">
        <v>45565</v>
      </c>
      <c r="K2558" s="5">
        <v>45978</v>
      </c>
      <c r="L2558" s="6" t="s">
        <v>159</v>
      </c>
      <c r="M2558" s="6">
        <v>413</v>
      </c>
      <c r="N2558" s="6" t="s">
        <v>75</v>
      </c>
      <c r="O2558" s="6" t="s">
        <v>63</v>
      </c>
      <c r="P2558" s="6" t="s">
        <v>31</v>
      </c>
      <c r="Q2558" s="6">
        <v>2</v>
      </c>
      <c r="R2558" s="6" t="s">
        <v>53</v>
      </c>
      <c r="S2558" s="6">
        <v>1</v>
      </c>
      <c r="T2558" s="7">
        <v>79000</v>
      </c>
      <c r="U2558" t="str">
        <f t="shared" si="273"/>
        <v>Reviewed</v>
      </c>
      <c r="V2558" t="str">
        <f t="shared" si="274"/>
        <v>needs_support</v>
      </c>
      <c r="W2558">
        <f t="shared" si="275"/>
        <v>1</v>
      </c>
      <c r="X2558" t="str">
        <f t="shared" si="276"/>
        <v>Attrited</v>
      </c>
      <c r="Y2558">
        <f t="shared" si="277"/>
        <v>1.1315068493150684</v>
      </c>
      <c r="Z2558" t="str">
        <f t="shared" si="278"/>
        <v>1–2 Years</v>
      </c>
      <c r="AA2558" t="str">
        <f t="shared" si="279"/>
        <v>70K–99K</v>
      </c>
    </row>
    <row r="2559" spans="1:27" ht="19.95" customHeight="1" x14ac:dyDescent="0.3">
      <c r="A2559" s="8" t="s">
        <v>2686</v>
      </c>
      <c r="B2559" s="9">
        <v>45197</v>
      </c>
      <c r="C2559" s="1" t="s">
        <v>34</v>
      </c>
      <c r="D2559" s="1" t="s">
        <v>22</v>
      </c>
      <c r="E2559" s="1" t="s">
        <v>23</v>
      </c>
      <c r="F2559" s="1" t="s">
        <v>35</v>
      </c>
      <c r="G2559" s="1" t="s">
        <v>36</v>
      </c>
      <c r="H2559" s="1" t="s">
        <v>26</v>
      </c>
      <c r="I2559" s="1" t="s">
        <v>50</v>
      </c>
      <c r="J2559" s="9">
        <v>45197</v>
      </c>
      <c r="K2559" s="9">
        <v>45512</v>
      </c>
      <c r="L2559" s="1" t="s">
        <v>159</v>
      </c>
      <c r="M2559" s="1">
        <v>315</v>
      </c>
      <c r="N2559" s="1" t="s">
        <v>52</v>
      </c>
      <c r="O2559" s="1" t="s">
        <v>63</v>
      </c>
      <c r="P2559" s="1" t="s">
        <v>31</v>
      </c>
      <c r="Q2559" s="1">
        <v>2</v>
      </c>
      <c r="R2559" s="1" t="s">
        <v>53</v>
      </c>
      <c r="S2559" s="1">
        <v>1</v>
      </c>
      <c r="T2559" s="10">
        <v>76000</v>
      </c>
      <c r="U2559" t="str">
        <f t="shared" si="273"/>
        <v>Reviewed</v>
      </c>
      <c r="V2559" t="str">
        <f t="shared" si="274"/>
        <v>needs_support</v>
      </c>
      <c r="W2559">
        <f t="shared" si="275"/>
        <v>1</v>
      </c>
      <c r="X2559" t="str">
        <f t="shared" si="276"/>
        <v>Attrited</v>
      </c>
      <c r="Y2559">
        <f t="shared" si="277"/>
        <v>0.86301369863013699</v>
      </c>
      <c r="Z2559" t="str">
        <f t="shared" si="278"/>
        <v>&lt;1 Year</v>
      </c>
      <c r="AA2559" t="str">
        <f t="shared" si="279"/>
        <v>70K–99K</v>
      </c>
    </row>
    <row r="2560" spans="1:27" ht="19.95" customHeight="1" x14ac:dyDescent="0.3">
      <c r="A2560" s="4" t="s">
        <v>2687</v>
      </c>
      <c r="B2560" s="5">
        <v>45907</v>
      </c>
      <c r="C2560" s="6" t="s">
        <v>39</v>
      </c>
      <c r="D2560" s="6" t="s">
        <v>22</v>
      </c>
      <c r="E2560" s="6" t="s">
        <v>40</v>
      </c>
      <c r="F2560" s="6" t="s">
        <v>35</v>
      </c>
      <c r="G2560" s="6" t="s">
        <v>36</v>
      </c>
      <c r="H2560" s="6" t="s">
        <v>26</v>
      </c>
      <c r="I2560" s="6" t="s">
        <v>27</v>
      </c>
      <c r="J2560" s="5">
        <v>45907</v>
      </c>
      <c r="K2560" s="5"/>
      <c r="L2560" s="6" t="s">
        <v>28</v>
      </c>
      <c r="M2560" s="6">
        <v>115</v>
      </c>
      <c r="N2560" s="6" t="s">
        <v>29</v>
      </c>
      <c r="O2560" s="6" t="s">
        <v>30</v>
      </c>
      <c r="P2560" s="6" t="s">
        <v>31</v>
      </c>
      <c r="Q2560" s="6" t="s">
        <v>95</v>
      </c>
      <c r="R2560" s="6" t="s">
        <v>28</v>
      </c>
      <c r="S2560" s="6">
        <v>0</v>
      </c>
      <c r="T2560" s="7">
        <v>80000</v>
      </c>
      <c r="U2560" t="str">
        <f t="shared" si="273"/>
        <v>Not Reviewed</v>
      </c>
      <c r="V2560" t="str">
        <f t="shared" si="274"/>
        <v>Not Reviewed</v>
      </c>
      <c r="W2560">
        <f t="shared" si="275"/>
        <v>0</v>
      </c>
      <c r="X2560" t="str">
        <f t="shared" si="276"/>
        <v>Active</v>
      </c>
      <c r="Y2560">
        <f t="shared" si="277"/>
        <v>0.31506849315068491</v>
      </c>
      <c r="Z2560" t="str">
        <f t="shared" si="278"/>
        <v>&lt;1 Year</v>
      </c>
      <c r="AA2560" t="str">
        <f t="shared" si="279"/>
        <v>70K–99K</v>
      </c>
    </row>
    <row r="2561" spans="1:27" ht="19.95" customHeight="1" x14ac:dyDescent="0.3">
      <c r="A2561" s="8" t="s">
        <v>2688</v>
      </c>
      <c r="B2561" s="9">
        <v>45322</v>
      </c>
      <c r="C2561" s="1" t="s">
        <v>46</v>
      </c>
      <c r="D2561" s="1" t="s">
        <v>22</v>
      </c>
      <c r="E2561" s="1" t="s">
        <v>40</v>
      </c>
      <c r="F2561" s="1" t="s">
        <v>101</v>
      </c>
      <c r="G2561" s="1" t="s">
        <v>48</v>
      </c>
      <c r="H2561" s="1" t="s">
        <v>26</v>
      </c>
      <c r="I2561" s="1" t="s">
        <v>50</v>
      </c>
      <c r="J2561" s="9">
        <v>45322</v>
      </c>
      <c r="K2561" s="9">
        <v>45679</v>
      </c>
      <c r="L2561" s="1" t="s">
        <v>51</v>
      </c>
      <c r="M2561" s="1">
        <v>357</v>
      </c>
      <c r="N2561" s="1" t="s">
        <v>52</v>
      </c>
      <c r="O2561" s="1" t="s">
        <v>30</v>
      </c>
      <c r="P2561" s="1" t="s">
        <v>133</v>
      </c>
      <c r="Q2561" s="1">
        <v>1</v>
      </c>
      <c r="R2561" s="1" t="s">
        <v>53</v>
      </c>
      <c r="S2561" s="1">
        <v>1</v>
      </c>
      <c r="T2561" s="10">
        <v>85500</v>
      </c>
      <c r="U2561" t="str">
        <f t="shared" si="273"/>
        <v>Reviewed</v>
      </c>
      <c r="V2561" t="str">
        <f t="shared" si="274"/>
        <v>needs_support</v>
      </c>
      <c r="W2561">
        <f t="shared" si="275"/>
        <v>1</v>
      </c>
      <c r="X2561" t="str">
        <f t="shared" si="276"/>
        <v>Attrited</v>
      </c>
      <c r="Y2561">
        <f t="shared" si="277"/>
        <v>0.9780821917808219</v>
      </c>
      <c r="Z2561" t="str">
        <f t="shared" si="278"/>
        <v>&lt;1 Year</v>
      </c>
      <c r="AA2561" t="str">
        <f t="shared" si="279"/>
        <v>70K–99K</v>
      </c>
    </row>
    <row r="2562" spans="1:27" ht="19.95" customHeight="1" x14ac:dyDescent="0.3">
      <c r="A2562" s="4" t="s">
        <v>2689</v>
      </c>
      <c r="B2562" s="5">
        <v>45125</v>
      </c>
      <c r="C2562" s="6" t="s">
        <v>55</v>
      </c>
      <c r="D2562" s="6" t="s">
        <v>56</v>
      </c>
      <c r="E2562" s="6" t="s">
        <v>23</v>
      </c>
      <c r="F2562" s="6" t="s">
        <v>57</v>
      </c>
      <c r="G2562" s="6" t="s">
        <v>58</v>
      </c>
      <c r="H2562" s="6" t="s">
        <v>43</v>
      </c>
      <c r="I2562" s="6" t="s">
        <v>27</v>
      </c>
      <c r="J2562" s="5">
        <v>45125</v>
      </c>
      <c r="K2562" s="5"/>
      <c r="L2562" s="6" t="s">
        <v>28</v>
      </c>
      <c r="M2562" s="6">
        <v>897</v>
      </c>
      <c r="N2562" s="6" t="s">
        <v>75</v>
      </c>
      <c r="O2562" s="6" t="s">
        <v>63</v>
      </c>
      <c r="P2562" s="6" t="s">
        <v>133</v>
      </c>
      <c r="Q2562" s="6">
        <v>3</v>
      </c>
      <c r="R2562" s="6" t="s">
        <v>37</v>
      </c>
      <c r="S2562" s="6">
        <v>2</v>
      </c>
      <c r="T2562" s="7">
        <v>76500</v>
      </c>
      <c r="U2562" t="str">
        <f t="shared" ref="U2562:U2625" si="280">IF(LOWER(TRIM(Q2562&amp;""))="none","Not Reviewed","Reviewed")</f>
        <v>Reviewed</v>
      </c>
      <c r="V2562" t="str">
        <f t="shared" ref="V2562:V2625" si="281">IF(OR(Q2562="none",R2562=""),"Not Reviewed",R2562)</f>
        <v>meets</v>
      </c>
      <c r="W2562">
        <f t="shared" ref="W2562:W2625" si="282">IF(I2562="terminated",1,0)</f>
        <v>0</v>
      </c>
      <c r="X2562" t="str">
        <f t="shared" ref="X2562:X2625" si="283">IF(I2562="terminated","Attrited","Active")</f>
        <v>Active</v>
      </c>
      <c r="Y2562">
        <f t="shared" ref="Y2562:Y2625" si="284">M2562/365</f>
        <v>2.4575342465753423</v>
      </c>
      <c r="Z2562" t="str">
        <f t="shared" ref="Z2562:Z2625" si="285">IF(Y2562&lt;1,"&lt;1 Year",IF(Y2562&lt;2,"1–2 Years",IF(Y2562&lt;3,"2–3 Years","3+ Years")))</f>
        <v>2–3 Years</v>
      </c>
      <c r="AA2562" t="str">
        <f t="shared" ref="AA2562:AA2625" si="286">IF(T2562&lt;70000,"&lt;70K",IF(T2562&lt;100000,"70K–99K",IF(T2562&lt;130000,"100K–129K","130K+")))</f>
        <v>70K–99K</v>
      </c>
    </row>
    <row r="2563" spans="1:27" ht="19.95" customHeight="1" x14ac:dyDescent="0.3">
      <c r="A2563" s="8" t="s">
        <v>2690</v>
      </c>
      <c r="B2563" s="9">
        <v>45495</v>
      </c>
      <c r="C2563" s="1" t="s">
        <v>60</v>
      </c>
      <c r="D2563" s="1" t="s">
        <v>56</v>
      </c>
      <c r="E2563" s="1" t="s">
        <v>40</v>
      </c>
      <c r="F2563" s="1" t="s">
        <v>104</v>
      </c>
      <c r="G2563" s="1" t="s">
        <v>62</v>
      </c>
      <c r="H2563" s="1" t="s">
        <v>43</v>
      </c>
      <c r="I2563" s="1" t="s">
        <v>27</v>
      </c>
      <c r="J2563" s="9">
        <v>45495</v>
      </c>
      <c r="K2563" s="9"/>
      <c r="L2563" s="1" t="s">
        <v>28</v>
      </c>
      <c r="M2563" s="1">
        <v>527</v>
      </c>
      <c r="N2563" s="1" t="s">
        <v>52</v>
      </c>
      <c r="O2563" s="1" t="s">
        <v>170</v>
      </c>
      <c r="P2563" s="1" t="s">
        <v>64</v>
      </c>
      <c r="Q2563" s="1">
        <v>3</v>
      </c>
      <c r="R2563" s="1" t="s">
        <v>37</v>
      </c>
      <c r="S2563" s="1">
        <v>1</v>
      </c>
      <c r="T2563" s="10">
        <v>60000</v>
      </c>
      <c r="U2563" t="str">
        <f t="shared" si="280"/>
        <v>Reviewed</v>
      </c>
      <c r="V2563" t="str">
        <f t="shared" si="281"/>
        <v>meets</v>
      </c>
      <c r="W2563">
        <f t="shared" si="282"/>
        <v>0</v>
      </c>
      <c r="X2563" t="str">
        <f t="shared" si="283"/>
        <v>Active</v>
      </c>
      <c r="Y2563">
        <f t="shared" si="284"/>
        <v>1.4438356164383561</v>
      </c>
      <c r="Z2563" t="str">
        <f t="shared" si="285"/>
        <v>1–2 Years</v>
      </c>
      <c r="AA2563" t="str">
        <f t="shared" si="286"/>
        <v>&lt;70K</v>
      </c>
    </row>
    <row r="2564" spans="1:27" ht="19.95" customHeight="1" x14ac:dyDescent="0.3">
      <c r="A2564" s="4" t="s">
        <v>2691</v>
      </c>
      <c r="B2564" s="5">
        <v>45411</v>
      </c>
      <c r="C2564" s="6" t="s">
        <v>66</v>
      </c>
      <c r="D2564" s="6" t="s">
        <v>56</v>
      </c>
      <c r="E2564" s="6" t="s">
        <v>67</v>
      </c>
      <c r="F2564" s="6" t="s">
        <v>193</v>
      </c>
      <c r="G2564" s="6" t="s">
        <v>69</v>
      </c>
      <c r="H2564" s="6" t="s">
        <v>43</v>
      </c>
      <c r="I2564" s="6" t="s">
        <v>50</v>
      </c>
      <c r="J2564" s="5">
        <v>45411</v>
      </c>
      <c r="K2564" s="5">
        <v>45815</v>
      </c>
      <c r="L2564" s="6" t="s">
        <v>51</v>
      </c>
      <c r="M2564" s="6">
        <v>404</v>
      </c>
      <c r="N2564" s="6" t="s">
        <v>29</v>
      </c>
      <c r="O2564" s="6" t="s">
        <v>43</v>
      </c>
      <c r="P2564" s="6" t="s">
        <v>31</v>
      </c>
      <c r="Q2564" s="6">
        <v>3</v>
      </c>
      <c r="R2564" s="6" t="s">
        <v>37</v>
      </c>
      <c r="S2564" s="6">
        <v>1</v>
      </c>
      <c r="T2564" s="7">
        <v>58000</v>
      </c>
      <c r="U2564" t="str">
        <f t="shared" si="280"/>
        <v>Reviewed</v>
      </c>
      <c r="V2564" t="str">
        <f t="shared" si="281"/>
        <v>meets</v>
      </c>
      <c r="W2564">
        <f t="shared" si="282"/>
        <v>1</v>
      </c>
      <c r="X2564" t="str">
        <f t="shared" si="283"/>
        <v>Attrited</v>
      </c>
      <c r="Y2564">
        <f t="shared" si="284"/>
        <v>1.106849315068493</v>
      </c>
      <c r="Z2564" t="str">
        <f t="shared" si="285"/>
        <v>1–2 Years</v>
      </c>
      <c r="AA2564" t="str">
        <f t="shared" si="286"/>
        <v>&lt;70K</v>
      </c>
    </row>
    <row r="2565" spans="1:27" ht="19.95" customHeight="1" x14ac:dyDescent="0.3">
      <c r="A2565" s="8" t="s">
        <v>2692</v>
      </c>
      <c r="B2565" s="9">
        <v>45539</v>
      </c>
      <c r="C2565" s="1" t="s">
        <v>71</v>
      </c>
      <c r="D2565" s="1" t="s">
        <v>72</v>
      </c>
      <c r="E2565" s="1" t="s">
        <v>23</v>
      </c>
      <c r="F2565" s="1" t="s">
        <v>150</v>
      </c>
      <c r="G2565" s="1" t="s">
        <v>74</v>
      </c>
      <c r="H2565" s="1" t="s">
        <v>26</v>
      </c>
      <c r="I2565" s="1" t="s">
        <v>50</v>
      </c>
      <c r="J2565" s="9">
        <v>45539</v>
      </c>
      <c r="K2565" s="9">
        <v>45639</v>
      </c>
      <c r="L2565" s="1" t="s">
        <v>159</v>
      </c>
      <c r="M2565" s="1">
        <v>100</v>
      </c>
      <c r="N2565" s="1" t="s">
        <v>29</v>
      </c>
      <c r="O2565" s="1" t="s">
        <v>43</v>
      </c>
      <c r="P2565" s="1" t="s">
        <v>31</v>
      </c>
      <c r="Q2565" s="1" t="s">
        <v>95</v>
      </c>
      <c r="R2565" s="1" t="s">
        <v>28</v>
      </c>
      <c r="S2565" s="1">
        <v>0</v>
      </c>
      <c r="T2565" s="10">
        <v>86000</v>
      </c>
      <c r="U2565" t="str">
        <f t="shared" si="280"/>
        <v>Not Reviewed</v>
      </c>
      <c r="V2565" t="str">
        <f t="shared" si="281"/>
        <v>Not Reviewed</v>
      </c>
      <c r="W2565">
        <f t="shared" si="282"/>
        <v>1</v>
      </c>
      <c r="X2565" t="str">
        <f t="shared" si="283"/>
        <v>Attrited</v>
      </c>
      <c r="Y2565">
        <f t="shared" si="284"/>
        <v>0.27397260273972601</v>
      </c>
      <c r="Z2565" t="str">
        <f t="shared" si="285"/>
        <v>&lt;1 Year</v>
      </c>
      <c r="AA2565" t="str">
        <f t="shared" si="286"/>
        <v>70K–99K</v>
      </c>
    </row>
    <row r="2566" spans="1:27" ht="19.95" customHeight="1" x14ac:dyDescent="0.3">
      <c r="A2566" s="4" t="s">
        <v>2693</v>
      </c>
      <c r="B2566" s="5">
        <v>44941</v>
      </c>
      <c r="C2566" s="6" t="s">
        <v>77</v>
      </c>
      <c r="D2566" s="6" t="s">
        <v>72</v>
      </c>
      <c r="E2566" s="6" t="s">
        <v>40</v>
      </c>
      <c r="F2566" s="6" t="s">
        <v>131</v>
      </c>
      <c r="G2566" s="6" t="s">
        <v>79</v>
      </c>
      <c r="H2566" s="6" t="s">
        <v>26</v>
      </c>
      <c r="I2566" s="6" t="s">
        <v>27</v>
      </c>
      <c r="J2566" s="5">
        <v>44941</v>
      </c>
      <c r="K2566" s="5"/>
      <c r="L2566" s="6" t="s">
        <v>28</v>
      </c>
      <c r="M2566" s="6">
        <v>1081</v>
      </c>
      <c r="N2566" s="6" t="s">
        <v>140</v>
      </c>
      <c r="O2566" s="6" t="s">
        <v>63</v>
      </c>
      <c r="P2566" s="6" t="s">
        <v>107</v>
      </c>
      <c r="Q2566" s="6">
        <v>1</v>
      </c>
      <c r="R2566" s="6" t="s">
        <v>53</v>
      </c>
      <c r="S2566" s="6">
        <v>3</v>
      </c>
      <c r="T2566" s="7">
        <v>75500</v>
      </c>
      <c r="U2566" t="str">
        <f t="shared" si="280"/>
        <v>Reviewed</v>
      </c>
      <c r="V2566" t="str">
        <f t="shared" si="281"/>
        <v>needs_support</v>
      </c>
      <c r="W2566">
        <f t="shared" si="282"/>
        <v>0</v>
      </c>
      <c r="X2566" t="str">
        <f t="shared" si="283"/>
        <v>Active</v>
      </c>
      <c r="Y2566">
        <f t="shared" si="284"/>
        <v>2.9616438356164383</v>
      </c>
      <c r="Z2566" t="str">
        <f t="shared" si="285"/>
        <v>2–3 Years</v>
      </c>
      <c r="AA2566" t="str">
        <f t="shared" si="286"/>
        <v>70K–99K</v>
      </c>
    </row>
    <row r="2567" spans="1:27" ht="19.95" customHeight="1" x14ac:dyDescent="0.3">
      <c r="A2567" s="8" t="s">
        <v>2694</v>
      </c>
      <c r="B2567" s="9">
        <v>45378</v>
      </c>
      <c r="C2567" s="1" t="s">
        <v>81</v>
      </c>
      <c r="D2567" s="1" t="s">
        <v>72</v>
      </c>
      <c r="E2567" s="1" t="s">
        <v>23</v>
      </c>
      <c r="F2567" s="1" t="s">
        <v>114</v>
      </c>
      <c r="G2567" s="1" t="s">
        <v>94</v>
      </c>
      <c r="H2567" s="1" t="s">
        <v>43</v>
      </c>
      <c r="I2567" s="1" t="s">
        <v>27</v>
      </c>
      <c r="J2567" s="9">
        <v>45378</v>
      </c>
      <c r="K2567" s="9"/>
      <c r="L2567" s="1" t="s">
        <v>28</v>
      </c>
      <c r="M2567" s="1">
        <v>644</v>
      </c>
      <c r="N2567" s="1" t="s">
        <v>52</v>
      </c>
      <c r="O2567" s="1" t="s">
        <v>30</v>
      </c>
      <c r="P2567" s="1" t="s">
        <v>107</v>
      </c>
      <c r="Q2567" s="1">
        <v>3</v>
      </c>
      <c r="R2567" s="1" t="s">
        <v>37</v>
      </c>
      <c r="S2567" s="1">
        <v>2</v>
      </c>
      <c r="T2567" s="10">
        <v>59000</v>
      </c>
      <c r="U2567" t="str">
        <f t="shared" si="280"/>
        <v>Reviewed</v>
      </c>
      <c r="V2567" t="str">
        <f t="shared" si="281"/>
        <v>meets</v>
      </c>
      <c r="W2567">
        <f t="shared" si="282"/>
        <v>0</v>
      </c>
      <c r="X2567" t="str">
        <f t="shared" si="283"/>
        <v>Active</v>
      </c>
      <c r="Y2567">
        <f t="shared" si="284"/>
        <v>1.7643835616438357</v>
      </c>
      <c r="Z2567" t="str">
        <f t="shared" si="285"/>
        <v>1–2 Years</v>
      </c>
      <c r="AA2567" t="str">
        <f t="shared" si="286"/>
        <v>&lt;70K</v>
      </c>
    </row>
    <row r="2568" spans="1:27" ht="19.95" customHeight="1" x14ac:dyDescent="0.3">
      <c r="A2568" s="4" t="s">
        <v>2695</v>
      </c>
      <c r="B2568" s="5">
        <v>45414</v>
      </c>
      <c r="C2568" s="6" t="s">
        <v>86</v>
      </c>
      <c r="D2568" s="6" t="s">
        <v>87</v>
      </c>
      <c r="E2568" s="6" t="s">
        <v>67</v>
      </c>
      <c r="F2568" s="6" t="s">
        <v>114</v>
      </c>
      <c r="G2568" s="6" t="s">
        <v>94</v>
      </c>
      <c r="H2568" s="6" t="s">
        <v>43</v>
      </c>
      <c r="I2568" s="6" t="s">
        <v>27</v>
      </c>
      <c r="J2568" s="5">
        <v>45414</v>
      </c>
      <c r="K2568" s="5"/>
      <c r="L2568" s="6" t="s">
        <v>28</v>
      </c>
      <c r="M2568" s="6">
        <v>608</v>
      </c>
      <c r="N2568" s="6" t="s">
        <v>29</v>
      </c>
      <c r="O2568" s="6" t="s">
        <v>43</v>
      </c>
      <c r="P2568" s="6" t="s">
        <v>44</v>
      </c>
      <c r="Q2568" s="6">
        <v>2</v>
      </c>
      <c r="R2568" s="6" t="s">
        <v>53</v>
      </c>
      <c r="S2568" s="6">
        <v>2</v>
      </c>
      <c r="T2568" s="7">
        <v>67000</v>
      </c>
      <c r="U2568" t="str">
        <f t="shared" si="280"/>
        <v>Reviewed</v>
      </c>
      <c r="V2568" t="str">
        <f t="shared" si="281"/>
        <v>needs_support</v>
      </c>
      <c r="W2568">
        <f t="shared" si="282"/>
        <v>0</v>
      </c>
      <c r="X2568" t="str">
        <f t="shared" si="283"/>
        <v>Active</v>
      </c>
      <c r="Y2568">
        <f t="shared" si="284"/>
        <v>1.6657534246575343</v>
      </c>
      <c r="Z2568" t="str">
        <f t="shared" si="285"/>
        <v>1–2 Years</v>
      </c>
      <c r="AA2568" t="str">
        <f t="shared" si="286"/>
        <v>&lt;70K</v>
      </c>
    </row>
    <row r="2569" spans="1:27" ht="19.95" customHeight="1" x14ac:dyDescent="0.3">
      <c r="A2569" s="8" t="s">
        <v>2696</v>
      </c>
      <c r="B2569" s="9">
        <v>45424</v>
      </c>
      <c r="C2569" s="1" t="s">
        <v>91</v>
      </c>
      <c r="D2569" s="1" t="s">
        <v>87</v>
      </c>
      <c r="E2569" s="1" t="s">
        <v>92</v>
      </c>
      <c r="F2569" s="1" t="s">
        <v>114</v>
      </c>
      <c r="G2569" s="1" t="s">
        <v>94</v>
      </c>
      <c r="H2569" s="1" t="s">
        <v>43</v>
      </c>
      <c r="I2569" s="1" t="s">
        <v>27</v>
      </c>
      <c r="J2569" s="9">
        <v>45424</v>
      </c>
      <c r="K2569" s="9"/>
      <c r="L2569" s="1" t="s">
        <v>28</v>
      </c>
      <c r="M2569" s="1">
        <v>598</v>
      </c>
      <c r="N2569" s="1" t="s">
        <v>29</v>
      </c>
      <c r="O2569" s="1" t="s">
        <v>63</v>
      </c>
      <c r="P2569" s="1" t="s">
        <v>31</v>
      </c>
      <c r="Q2569" s="1">
        <v>4</v>
      </c>
      <c r="R2569" s="1" t="s">
        <v>32</v>
      </c>
      <c r="S2569" s="1">
        <v>2</v>
      </c>
      <c r="T2569" s="10">
        <v>60500</v>
      </c>
      <c r="U2569" t="str">
        <f t="shared" si="280"/>
        <v>Reviewed</v>
      </c>
      <c r="V2569" t="str">
        <f t="shared" si="281"/>
        <v>exceeds</v>
      </c>
      <c r="W2569">
        <f t="shared" si="282"/>
        <v>0</v>
      </c>
      <c r="X2569" t="str">
        <f t="shared" si="283"/>
        <v>Active</v>
      </c>
      <c r="Y2569">
        <f t="shared" si="284"/>
        <v>1.6383561643835616</v>
      </c>
      <c r="Z2569" t="str">
        <f t="shared" si="285"/>
        <v>1–2 Years</v>
      </c>
      <c r="AA2569" t="str">
        <f t="shared" si="286"/>
        <v>&lt;70K</v>
      </c>
    </row>
    <row r="2570" spans="1:27" ht="19.95" customHeight="1" x14ac:dyDescent="0.3">
      <c r="A2570" s="4" t="s">
        <v>2697</v>
      </c>
      <c r="B2570" s="5">
        <v>45920</v>
      </c>
      <c r="C2570" s="6" t="s">
        <v>21</v>
      </c>
      <c r="D2570" s="6" t="s">
        <v>22</v>
      </c>
      <c r="E2570" s="6" t="s">
        <v>23</v>
      </c>
      <c r="F2570" s="6" t="s">
        <v>99</v>
      </c>
      <c r="G2570" s="6" t="s">
        <v>36</v>
      </c>
      <c r="H2570" s="6" t="s">
        <v>49</v>
      </c>
      <c r="I2570" s="6" t="s">
        <v>27</v>
      </c>
      <c r="J2570" s="5">
        <v>45920</v>
      </c>
      <c r="K2570" s="5"/>
      <c r="L2570" s="6" t="s">
        <v>28</v>
      </c>
      <c r="M2570" s="6">
        <v>102</v>
      </c>
      <c r="N2570" s="6" t="s">
        <v>29</v>
      </c>
      <c r="O2570" s="6" t="s">
        <v>63</v>
      </c>
      <c r="P2570" s="6" t="s">
        <v>64</v>
      </c>
      <c r="Q2570" s="6" t="s">
        <v>95</v>
      </c>
      <c r="R2570" s="6" t="s">
        <v>28</v>
      </c>
      <c r="S2570" s="6">
        <v>0</v>
      </c>
      <c r="T2570" s="7">
        <v>108000</v>
      </c>
      <c r="U2570" t="str">
        <f t="shared" si="280"/>
        <v>Not Reviewed</v>
      </c>
      <c r="V2570" t="str">
        <f t="shared" si="281"/>
        <v>Not Reviewed</v>
      </c>
      <c r="W2570">
        <f t="shared" si="282"/>
        <v>0</v>
      </c>
      <c r="X2570" t="str">
        <f t="shared" si="283"/>
        <v>Active</v>
      </c>
      <c r="Y2570">
        <f t="shared" si="284"/>
        <v>0.27945205479452057</v>
      </c>
      <c r="Z2570" t="str">
        <f t="shared" si="285"/>
        <v>&lt;1 Year</v>
      </c>
      <c r="AA2570" t="str">
        <f t="shared" si="286"/>
        <v>100K–129K</v>
      </c>
    </row>
    <row r="2571" spans="1:27" ht="19.95" customHeight="1" x14ac:dyDescent="0.3">
      <c r="A2571" s="8" t="s">
        <v>2698</v>
      </c>
      <c r="B2571" s="9">
        <v>45346</v>
      </c>
      <c r="C2571" s="1" t="s">
        <v>34</v>
      </c>
      <c r="D2571" s="1" t="s">
        <v>22</v>
      </c>
      <c r="E2571" s="1" t="s">
        <v>23</v>
      </c>
      <c r="F2571" s="1" t="s">
        <v>35</v>
      </c>
      <c r="G2571" s="1" t="s">
        <v>36</v>
      </c>
      <c r="H2571" s="1" t="s">
        <v>26</v>
      </c>
      <c r="I2571" s="1" t="s">
        <v>27</v>
      </c>
      <c r="J2571" s="9">
        <v>45346</v>
      </c>
      <c r="K2571" s="9"/>
      <c r="L2571" s="1" t="s">
        <v>28</v>
      </c>
      <c r="M2571" s="1">
        <v>676</v>
      </c>
      <c r="N2571" s="1" t="s">
        <v>75</v>
      </c>
      <c r="O2571" s="1" t="s">
        <v>63</v>
      </c>
      <c r="P2571" s="1" t="s">
        <v>107</v>
      </c>
      <c r="Q2571" s="1">
        <v>3</v>
      </c>
      <c r="R2571" s="1" t="s">
        <v>37</v>
      </c>
      <c r="S2571" s="1">
        <v>2</v>
      </c>
      <c r="T2571" s="10">
        <v>96000</v>
      </c>
      <c r="U2571" t="str">
        <f t="shared" si="280"/>
        <v>Reviewed</v>
      </c>
      <c r="V2571" t="str">
        <f t="shared" si="281"/>
        <v>meets</v>
      </c>
      <c r="W2571">
        <f t="shared" si="282"/>
        <v>0</v>
      </c>
      <c r="X2571" t="str">
        <f t="shared" si="283"/>
        <v>Active</v>
      </c>
      <c r="Y2571">
        <f t="shared" si="284"/>
        <v>1.8520547945205479</v>
      </c>
      <c r="Z2571" t="str">
        <f t="shared" si="285"/>
        <v>1–2 Years</v>
      </c>
      <c r="AA2571" t="str">
        <f t="shared" si="286"/>
        <v>70K–99K</v>
      </c>
    </row>
    <row r="2572" spans="1:27" ht="19.95" customHeight="1" x14ac:dyDescent="0.3">
      <c r="A2572" s="4" t="s">
        <v>2699</v>
      </c>
      <c r="B2572" s="5">
        <v>44993</v>
      </c>
      <c r="C2572" s="6" t="s">
        <v>39</v>
      </c>
      <c r="D2572" s="6" t="s">
        <v>22</v>
      </c>
      <c r="E2572" s="6" t="s">
        <v>40</v>
      </c>
      <c r="F2572" s="6" t="s">
        <v>174</v>
      </c>
      <c r="G2572" s="6" t="s">
        <v>42</v>
      </c>
      <c r="H2572" s="6" t="s">
        <v>26</v>
      </c>
      <c r="I2572" s="6" t="s">
        <v>27</v>
      </c>
      <c r="J2572" s="5">
        <v>44993</v>
      </c>
      <c r="K2572" s="5"/>
      <c r="L2572" s="6" t="s">
        <v>28</v>
      </c>
      <c r="M2572" s="6">
        <v>1029</v>
      </c>
      <c r="N2572" s="6" t="s">
        <v>122</v>
      </c>
      <c r="O2572" s="6" t="s">
        <v>170</v>
      </c>
      <c r="P2572" s="6" t="s">
        <v>133</v>
      </c>
      <c r="Q2572" s="6">
        <v>4</v>
      </c>
      <c r="R2572" s="6" t="s">
        <v>32</v>
      </c>
      <c r="S2572" s="6">
        <v>3</v>
      </c>
      <c r="T2572" s="7">
        <v>83000</v>
      </c>
      <c r="U2572" t="str">
        <f t="shared" si="280"/>
        <v>Reviewed</v>
      </c>
      <c r="V2572" t="str">
        <f t="shared" si="281"/>
        <v>exceeds</v>
      </c>
      <c r="W2572">
        <f t="shared" si="282"/>
        <v>0</v>
      </c>
      <c r="X2572" t="str">
        <f t="shared" si="283"/>
        <v>Active</v>
      </c>
      <c r="Y2572">
        <f t="shared" si="284"/>
        <v>2.8191780821917809</v>
      </c>
      <c r="Z2572" t="str">
        <f t="shared" si="285"/>
        <v>2–3 Years</v>
      </c>
      <c r="AA2572" t="str">
        <f t="shared" si="286"/>
        <v>70K–99K</v>
      </c>
    </row>
    <row r="2573" spans="1:27" ht="19.95" customHeight="1" x14ac:dyDescent="0.3">
      <c r="A2573" s="8" t="s">
        <v>2700</v>
      </c>
      <c r="B2573" s="9">
        <v>44965</v>
      </c>
      <c r="C2573" s="1" t="s">
        <v>46</v>
      </c>
      <c r="D2573" s="1" t="s">
        <v>22</v>
      </c>
      <c r="E2573" s="1" t="s">
        <v>40</v>
      </c>
      <c r="F2573" s="1" t="s">
        <v>41</v>
      </c>
      <c r="G2573" s="1" t="s">
        <v>42</v>
      </c>
      <c r="H2573" s="1" t="s">
        <v>43</v>
      </c>
      <c r="I2573" s="1" t="s">
        <v>50</v>
      </c>
      <c r="J2573" s="9">
        <v>44965</v>
      </c>
      <c r="K2573" s="9">
        <v>45890</v>
      </c>
      <c r="L2573" s="1" t="s">
        <v>159</v>
      </c>
      <c r="M2573" s="1">
        <v>925</v>
      </c>
      <c r="N2573" s="1" t="s">
        <v>29</v>
      </c>
      <c r="O2573" s="1" t="s">
        <v>105</v>
      </c>
      <c r="P2573" s="1" t="s">
        <v>64</v>
      </c>
      <c r="Q2573" s="1">
        <v>4</v>
      </c>
      <c r="R2573" s="1" t="s">
        <v>32</v>
      </c>
      <c r="S2573" s="1">
        <v>3</v>
      </c>
      <c r="T2573" s="10">
        <v>72000</v>
      </c>
      <c r="U2573" t="str">
        <f t="shared" si="280"/>
        <v>Reviewed</v>
      </c>
      <c r="V2573" t="str">
        <f t="shared" si="281"/>
        <v>exceeds</v>
      </c>
      <c r="W2573">
        <f t="shared" si="282"/>
        <v>1</v>
      </c>
      <c r="X2573" t="str">
        <f t="shared" si="283"/>
        <v>Attrited</v>
      </c>
      <c r="Y2573">
        <f t="shared" si="284"/>
        <v>2.5342465753424657</v>
      </c>
      <c r="Z2573" t="str">
        <f t="shared" si="285"/>
        <v>2–3 Years</v>
      </c>
      <c r="AA2573" t="str">
        <f t="shared" si="286"/>
        <v>70K–99K</v>
      </c>
    </row>
    <row r="2574" spans="1:27" ht="19.95" customHeight="1" x14ac:dyDescent="0.3">
      <c r="A2574" s="4" t="s">
        <v>2701</v>
      </c>
      <c r="B2574" s="5">
        <v>45592</v>
      </c>
      <c r="C2574" s="6" t="s">
        <v>55</v>
      </c>
      <c r="D2574" s="6" t="s">
        <v>56</v>
      </c>
      <c r="E2574" s="6" t="s">
        <v>23</v>
      </c>
      <c r="F2574" s="6" t="s">
        <v>190</v>
      </c>
      <c r="G2574" s="6" t="s">
        <v>58</v>
      </c>
      <c r="H2574" s="6" t="s">
        <v>49</v>
      </c>
      <c r="I2574" s="6" t="s">
        <v>27</v>
      </c>
      <c r="J2574" s="5">
        <v>45592</v>
      </c>
      <c r="K2574" s="5"/>
      <c r="L2574" s="6" t="s">
        <v>28</v>
      </c>
      <c r="M2574" s="6">
        <v>430</v>
      </c>
      <c r="N2574" s="6" t="s">
        <v>52</v>
      </c>
      <c r="O2574" s="6" t="s">
        <v>43</v>
      </c>
      <c r="P2574" s="6" t="s">
        <v>107</v>
      </c>
      <c r="Q2574" s="6">
        <v>4</v>
      </c>
      <c r="R2574" s="6" t="s">
        <v>32</v>
      </c>
      <c r="S2574" s="6">
        <v>1</v>
      </c>
      <c r="T2574" s="7">
        <v>98500</v>
      </c>
      <c r="U2574" t="str">
        <f t="shared" si="280"/>
        <v>Reviewed</v>
      </c>
      <c r="V2574" t="str">
        <f t="shared" si="281"/>
        <v>exceeds</v>
      </c>
      <c r="W2574">
        <f t="shared" si="282"/>
        <v>0</v>
      </c>
      <c r="X2574" t="str">
        <f t="shared" si="283"/>
        <v>Active</v>
      </c>
      <c r="Y2574">
        <f t="shared" si="284"/>
        <v>1.178082191780822</v>
      </c>
      <c r="Z2574" t="str">
        <f t="shared" si="285"/>
        <v>1–2 Years</v>
      </c>
      <c r="AA2574" t="str">
        <f t="shared" si="286"/>
        <v>70K–99K</v>
      </c>
    </row>
    <row r="2575" spans="1:27" ht="19.95" customHeight="1" x14ac:dyDescent="0.3">
      <c r="A2575" s="8" t="s">
        <v>2702</v>
      </c>
      <c r="B2575" s="9">
        <v>45584</v>
      </c>
      <c r="C2575" s="1" t="s">
        <v>60</v>
      </c>
      <c r="D2575" s="1" t="s">
        <v>56</v>
      </c>
      <c r="E2575" s="1" t="s">
        <v>40</v>
      </c>
      <c r="F2575" s="1" t="s">
        <v>61</v>
      </c>
      <c r="G2575" s="1" t="s">
        <v>62</v>
      </c>
      <c r="H2575" s="1" t="s">
        <v>26</v>
      </c>
      <c r="I2575" s="1" t="s">
        <v>27</v>
      </c>
      <c r="J2575" s="9">
        <v>45584</v>
      </c>
      <c r="K2575" s="9"/>
      <c r="L2575" s="1" t="s">
        <v>28</v>
      </c>
      <c r="M2575" s="1">
        <v>438</v>
      </c>
      <c r="N2575" s="1" t="s">
        <v>29</v>
      </c>
      <c r="O2575" s="1" t="s">
        <v>63</v>
      </c>
      <c r="P2575" s="1" t="s">
        <v>64</v>
      </c>
      <c r="Q2575" s="1">
        <v>4</v>
      </c>
      <c r="R2575" s="1" t="s">
        <v>32</v>
      </c>
      <c r="S2575" s="1">
        <v>1</v>
      </c>
      <c r="T2575" s="10">
        <v>93000</v>
      </c>
      <c r="U2575" t="str">
        <f t="shared" si="280"/>
        <v>Reviewed</v>
      </c>
      <c r="V2575" t="str">
        <f t="shared" si="281"/>
        <v>exceeds</v>
      </c>
      <c r="W2575">
        <f t="shared" si="282"/>
        <v>0</v>
      </c>
      <c r="X2575" t="str">
        <f t="shared" si="283"/>
        <v>Active</v>
      </c>
      <c r="Y2575">
        <f t="shared" si="284"/>
        <v>1.2</v>
      </c>
      <c r="Z2575" t="str">
        <f t="shared" si="285"/>
        <v>1–2 Years</v>
      </c>
      <c r="AA2575" t="str">
        <f t="shared" si="286"/>
        <v>70K–99K</v>
      </c>
    </row>
    <row r="2576" spans="1:27" ht="19.95" customHeight="1" x14ac:dyDescent="0.3">
      <c r="A2576" s="4" t="s">
        <v>2703</v>
      </c>
      <c r="B2576" s="5">
        <v>45596</v>
      </c>
      <c r="C2576" s="6" t="s">
        <v>66</v>
      </c>
      <c r="D2576" s="6" t="s">
        <v>56</v>
      </c>
      <c r="E2576" s="6" t="s">
        <v>67</v>
      </c>
      <c r="F2576" s="6" t="s">
        <v>193</v>
      </c>
      <c r="G2576" s="6" t="s">
        <v>69</v>
      </c>
      <c r="H2576" s="6" t="s">
        <v>43</v>
      </c>
      <c r="I2576" s="6" t="s">
        <v>50</v>
      </c>
      <c r="J2576" s="5">
        <v>45596</v>
      </c>
      <c r="K2576" s="5">
        <v>45816</v>
      </c>
      <c r="L2576" s="6" t="s">
        <v>51</v>
      </c>
      <c r="M2576" s="6">
        <v>220</v>
      </c>
      <c r="N2576" s="6" t="s">
        <v>122</v>
      </c>
      <c r="O2576" s="6" t="s">
        <v>43</v>
      </c>
      <c r="P2576" s="6" t="s">
        <v>107</v>
      </c>
      <c r="Q2576" s="6">
        <v>3</v>
      </c>
      <c r="R2576" s="6" t="s">
        <v>37</v>
      </c>
      <c r="S2576" s="6">
        <v>1</v>
      </c>
      <c r="T2576" s="7">
        <v>76000</v>
      </c>
      <c r="U2576" t="str">
        <f t="shared" si="280"/>
        <v>Reviewed</v>
      </c>
      <c r="V2576" t="str">
        <f t="shared" si="281"/>
        <v>meets</v>
      </c>
      <c r="W2576">
        <f t="shared" si="282"/>
        <v>1</v>
      </c>
      <c r="X2576" t="str">
        <f t="shared" si="283"/>
        <v>Attrited</v>
      </c>
      <c r="Y2576">
        <f t="shared" si="284"/>
        <v>0.60273972602739723</v>
      </c>
      <c r="Z2576" t="str">
        <f t="shared" si="285"/>
        <v>&lt;1 Year</v>
      </c>
      <c r="AA2576" t="str">
        <f t="shared" si="286"/>
        <v>70K–99K</v>
      </c>
    </row>
    <row r="2577" spans="1:27" ht="19.95" customHeight="1" x14ac:dyDescent="0.3">
      <c r="A2577" s="8" t="s">
        <v>2704</v>
      </c>
      <c r="B2577" s="9">
        <v>45386</v>
      </c>
      <c r="C2577" s="1" t="s">
        <v>71</v>
      </c>
      <c r="D2577" s="1" t="s">
        <v>72</v>
      </c>
      <c r="E2577" s="1" t="s">
        <v>23</v>
      </c>
      <c r="F2577" s="1" t="s">
        <v>150</v>
      </c>
      <c r="G2577" s="1" t="s">
        <v>74</v>
      </c>
      <c r="H2577" s="1" t="s">
        <v>26</v>
      </c>
      <c r="I2577" s="1" t="s">
        <v>27</v>
      </c>
      <c r="J2577" s="9">
        <v>45386</v>
      </c>
      <c r="K2577" s="9"/>
      <c r="L2577" s="1" t="s">
        <v>28</v>
      </c>
      <c r="M2577" s="1">
        <v>636</v>
      </c>
      <c r="N2577" s="1" t="s">
        <v>29</v>
      </c>
      <c r="O2577" s="1" t="s">
        <v>63</v>
      </c>
      <c r="P2577" s="1" t="s">
        <v>133</v>
      </c>
      <c r="Q2577" s="1">
        <v>4</v>
      </c>
      <c r="R2577" s="1" t="s">
        <v>32</v>
      </c>
      <c r="S2577" s="1">
        <v>2</v>
      </c>
      <c r="T2577" s="10">
        <v>91500</v>
      </c>
      <c r="U2577" t="str">
        <f t="shared" si="280"/>
        <v>Reviewed</v>
      </c>
      <c r="V2577" t="str">
        <f t="shared" si="281"/>
        <v>exceeds</v>
      </c>
      <c r="W2577">
        <f t="shared" si="282"/>
        <v>0</v>
      </c>
      <c r="X2577" t="str">
        <f t="shared" si="283"/>
        <v>Active</v>
      </c>
      <c r="Y2577">
        <f t="shared" si="284"/>
        <v>1.7424657534246575</v>
      </c>
      <c r="Z2577" t="str">
        <f t="shared" si="285"/>
        <v>1–2 Years</v>
      </c>
      <c r="AA2577" t="str">
        <f t="shared" si="286"/>
        <v>70K–99K</v>
      </c>
    </row>
    <row r="2578" spans="1:27" ht="19.95" customHeight="1" x14ac:dyDescent="0.3">
      <c r="A2578" s="4" t="s">
        <v>2705</v>
      </c>
      <c r="B2578" s="5">
        <v>45544</v>
      </c>
      <c r="C2578" s="6" t="s">
        <v>77</v>
      </c>
      <c r="D2578" s="6" t="s">
        <v>72</v>
      </c>
      <c r="E2578" s="6" t="s">
        <v>40</v>
      </c>
      <c r="F2578" s="6" t="s">
        <v>131</v>
      </c>
      <c r="G2578" s="6" t="s">
        <v>79</v>
      </c>
      <c r="H2578" s="6" t="s">
        <v>26</v>
      </c>
      <c r="I2578" s="6" t="s">
        <v>27</v>
      </c>
      <c r="J2578" s="5">
        <v>45544</v>
      </c>
      <c r="K2578" s="5"/>
      <c r="L2578" s="6" t="s">
        <v>28</v>
      </c>
      <c r="M2578" s="6">
        <v>478</v>
      </c>
      <c r="N2578" s="6" t="s">
        <v>52</v>
      </c>
      <c r="O2578" s="6" t="s">
        <v>30</v>
      </c>
      <c r="P2578" s="6" t="s">
        <v>64</v>
      </c>
      <c r="Q2578" s="6">
        <v>3</v>
      </c>
      <c r="R2578" s="6" t="s">
        <v>37</v>
      </c>
      <c r="S2578" s="6">
        <v>1</v>
      </c>
      <c r="T2578" s="7">
        <v>96000</v>
      </c>
      <c r="U2578" t="str">
        <f t="shared" si="280"/>
        <v>Reviewed</v>
      </c>
      <c r="V2578" t="str">
        <f t="shared" si="281"/>
        <v>meets</v>
      </c>
      <c r="W2578">
        <f t="shared" si="282"/>
        <v>0</v>
      </c>
      <c r="X2578" t="str">
        <f t="shared" si="283"/>
        <v>Active</v>
      </c>
      <c r="Y2578">
        <f t="shared" si="284"/>
        <v>1.3095890410958904</v>
      </c>
      <c r="Z2578" t="str">
        <f t="shared" si="285"/>
        <v>1–2 Years</v>
      </c>
      <c r="AA2578" t="str">
        <f t="shared" si="286"/>
        <v>70K–99K</v>
      </c>
    </row>
    <row r="2579" spans="1:27" ht="19.95" customHeight="1" x14ac:dyDescent="0.3">
      <c r="A2579" s="8" t="s">
        <v>2706</v>
      </c>
      <c r="B2579" s="9">
        <v>45501</v>
      </c>
      <c r="C2579" s="1" t="s">
        <v>81</v>
      </c>
      <c r="D2579" s="1" t="s">
        <v>72</v>
      </c>
      <c r="E2579" s="1" t="s">
        <v>23</v>
      </c>
      <c r="F2579" s="1" t="s">
        <v>82</v>
      </c>
      <c r="G2579" s="1" t="s">
        <v>83</v>
      </c>
      <c r="H2579" s="1" t="s">
        <v>26</v>
      </c>
      <c r="I2579" s="1" t="s">
        <v>27</v>
      </c>
      <c r="J2579" s="9">
        <v>45501</v>
      </c>
      <c r="K2579" s="9"/>
      <c r="L2579" s="1" t="s">
        <v>28</v>
      </c>
      <c r="M2579" s="1">
        <v>521</v>
      </c>
      <c r="N2579" s="1" t="s">
        <v>29</v>
      </c>
      <c r="O2579" s="1" t="s">
        <v>63</v>
      </c>
      <c r="P2579" s="1" t="s">
        <v>107</v>
      </c>
      <c r="Q2579" s="1">
        <v>3</v>
      </c>
      <c r="R2579" s="1" t="s">
        <v>37</v>
      </c>
      <c r="S2579" s="1">
        <v>1</v>
      </c>
      <c r="T2579" s="10">
        <v>81500</v>
      </c>
      <c r="U2579" t="str">
        <f t="shared" si="280"/>
        <v>Reviewed</v>
      </c>
      <c r="V2579" t="str">
        <f t="shared" si="281"/>
        <v>meets</v>
      </c>
      <c r="W2579">
        <f t="shared" si="282"/>
        <v>0</v>
      </c>
      <c r="X2579" t="str">
        <f t="shared" si="283"/>
        <v>Active</v>
      </c>
      <c r="Y2579">
        <f t="shared" si="284"/>
        <v>1.4273972602739726</v>
      </c>
      <c r="Z2579" t="str">
        <f t="shared" si="285"/>
        <v>1–2 Years</v>
      </c>
      <c r="AA2579" t="str">
        <f t="shared" si="286"/>
        <v>70K–99K</v>
      </c>
    </row>
    <row r="2580" spans="1:27" ht="19.95" customHeight="1" x14ac:dyDescent="0.3">
      <c r="A2580" s="4" t="s">
        <v>2707</v>
      </c>
      <c r="B2580" s="5">
        <v>45509</v>
      </c>
      <c r="C2580" s="6" t="s">
        <v>86</v>
      </c>
      <c r="D2580" s="6" t="s">
        <v>87</v>
      </c>
      <c r="E2580" s="6" t="s">
        <v>67</v>
      </c>
      <c r="F2580" s="6" t="s">
        <v>93</v>
      </c>
      <c r="G2580" s="6" t="s">
        <v>94</v>
      </c>
      <c r="H2580" s="6" t="s">
        <v>26</v>
      </c>
      <c r="I2580" s="6" t="s">
        <v>27</v>
      </c>
      <c r="J2580" s="5">
        <v>45509</v>
      </c>
      <c r="K2580" s="5"/>
      <c r="L2580" s="6" t="s">
        <v>28</v>
      </c>
      <c r="M2580" s="6">
        <v>513</v>
      </c>
      <c r="N2580" s="6" t="s">
        <v>29</v>
      </c>
      <c r="O2580" s="6" t="s">
        <v>30</v>
      </c>
      <c r="P2580" s="6" t="s">
        <v>31</v>
      </c>
      <c r="Q2580" s="6">
        <v>2</v>
      </c>
      <c r="R2580" s="6" t="s">
        <v>53</v>
      </c>
      <c r="S2580" s="6">
        <v>1</v>
      </c>
      <c r="T2580" s="7">
        <v>95500</v>
      </c>
      <c r="U2580" t="str">
        <f t="shared" si="280"/>
        <v>Reviewed</v>
      </c>
      <c r="V2580" t="str">
        <f t="shared" si="281"/>
        <v>needs_support</v>
      </c>
      <c r="W2580">
        <f t="shared" si="282"/>
        <v>0</v>
      </c>
      <c r="X2580" t="str">
        <f t="shared" si="283"/>
        <v>Active</v>
      </c>
      <c r="Y2580">
        <f t="shared" si="284"/>
        <v>1.4054794520547946</v>
      </c>
      <c r="Z2580" t="str">
        <f t="shared" si="285"/>
        <v>1–2 Years</v>
      </c>
      <c r="AA2580" t="str">
        <f t="shared" si="286"/>
        <v>70K–99K</v>
      </c>
    </row>
    <row r="2581" spans="1:27" ht="19.95" customHeight="1" x14ac:dyDescent="0.3">
      <c r="A2581" s="8" t="s">
        <v>2708</v>
      </c>
      <c r="B2581" s="9">
        <v>45829</v>
      </c>
      <c r="C2581" s="1" t="s">
        <v>91</v>
      </c>
      <c r="D2581" s="1" t="s">
        <v>87</v>
      </c>
      <c r="E2581" s="1" t="s">
        <v>92</v>
      </c>
      <c r="F2581" s="1" t="s">
        <v>152</v>
      </c>
      <c r="G2581" s="1" t="s">
        <v>94</v>
      </c>
      <c r="H2581" s="1" t="s">
        <v>49</v>
      </c>
      <c r="I2581" s="1" t="s">
        <v>27</v>
      </c>
      <c r="J2581" s="9">
        <v>45829</v>
      </c>
      <c r="K2581" s="9"/>
      <c r="L2581" s="1" t="s">
        <v>28</v>
      </c>
      <c r="M2581" s="1">
        <v>193</v>
      </c>
      <c r="N2581" s="1" t="s">
        <v>122</v>
      </c>
      <c r="O2581" s="1" t="s">
        <v>43</v>
      </c>
      <c r="P2581" s="1" t="s">
        <v>31</v>
      </c>
      <c r="Q2581" s="1">
        <v>2</v>
      </c>
      <c r="R2581" s="1" t="s">
        <v>53</v>
      </c>
      <c r="S2581" s="1">
        <v>1</v>
      </c>
      <c r="T2581" s="10">
        <v>131500</v>
      </c>
      <c r="U2581" t="str">
        <f t="shared" si="280"/>
        <v>Reviewed</v>
      </c>
      <c r="V2581" t="str">
        <f t="shared" si="281"/>
        <v>needs_support</v>
      </c>
      <c r="W2581">
        <f t="shared" si="282"/>
        <v>0</v>
      </c>
      <c r="X2581" t="str">
        <f t="shared" si="283"/>
        <v>Active</v>
      </c>
      <c r="Y2581">
        <f t="shared" si="284"/>
        <v>0.52876712328767128</v>
      </c>
      <c r="Z2581" t="str">
        <f t="shared" si="285"/>
        <v>&lt;1 Year</v>
      </c>
      <c r="AA2581" t="str">
        <f t="shared" si="286"/>
        <v>130K+</v>
      </c>
    </row>
    <row r="2582" spans="1:27" ht="19.95" customHeight="1" x14ac:dyDescent="0.3">
      <c r="A2582" s="4" t="s">
        <v>2709</v>
      </c>
      <c r="B2582" s="5">
        <v>44984</v>
      </c>
      <c r="C2582" s="6" t="s">
        <v>21</v>
      </c>
      <c r="D2582" s="6" t="s">
        <v>22</v>
      </c>
      <c r="E2582" s="6" t="s">
        <v>23</v>
      </c>
      <c r="F2582" s="6" t="s">
        <v>35</v>
      </c>
      <c r="G2582" s="6" t="s">
        <v>36</v>
      </c>
      <c r="H2582" s="6" t="s">
        <v>26</v>
      </c>
      <c r="I2582" s="6" t="s">
        <v>27</v>
      </c>
      <c r="J2582" s="5">
        <v>44984</v>
      </c>
      <c r="K2582" s="5"/>
      <c r="L2582" s="6" t="s">
        <v>28</v>
      </c>
      <c r="M2582" s="6">
        <v>1038</v>
      </c>
      <c r="N2582" s="6" t="s">
        <v>52</v>
      </c>
      <c r="O2582" s="6" t="s">
        <v>105</v>
      </c>
      <c r="P2582" s="6" t="s">
        <v>64</v>
      </c>
      <c r="Q2582" s="6">
        <v>4</v>
      </c>
      <c r="R2582" s="6" t="s">
        <v>32</v>
      </c>
      <c r="S2582" s="6">
        <v>3</v>
      </c>
      <c r="T2582" s="7">
        <v>88000</v>
      </c>
      <c r="U2582" t="str">
        <f t="shared" si="280"/>
        <v>Reviewed</v>
      </c>
      <c r="V2582" t="str">
        <f t="shared" si="281"/>
        <v>exceeds</v>
      </c>
      <c r="W2582">
        <f t="shared" si="282"/>
        <v>0</v>
      </c>
      <c r="X2582" t="str">
        <f t="shared" si="283"/>
        <v>Active</v>
      </c>
      <c r="Y2582">
        <f t="shared" si="284"/>
        <v>2.8438356164383563</v>
      </c>
      <c r="Z2582" t="str">
        <f t="shared" si="285"/>
        <v>2–3 Years</v>
      </c>
      <c r="AA2582" t="str">
        <f t="shared" si="286"/>
        <v>70K–99K</v>
      </c>
    </row>
    <row r="2583" spans="1:27" ht="19.95" customHeight="1" x14ac:dyDescent="0.3">
      <c r="A2583" s="8" t="s">
        <v>2710</v>
      </c>
      <c r="B2583" s="9">
        <v>45801</v>
      </c>
      <c r="C2583" s="1" t="s">
        <v>34</v>
      </c>
      <c r="D2583" s="1" t="s">
        <v>22</v>
      </c>
      <c r="E2583" s="1" t="s">
        <v>23</v>
      </c>
      <c r="F2583" s="1" t="s">
        <v>109</v>
      </c>
      <c r="G2583" s="1" t="s">
        <v>36</v>
      </c>
      <c r="H2583" s="1" t="s">
        <v>110</v>
      </c>
      <c r="I2583" s="1" t="s">
        <v>27</v>
      </c>
      <c r="J2583" s="9">
        <v>45801</v>
      </c>
      <c r="K2583" s="9"/>
      <c r="L2583" s="1" t="s">
        <v>28</v>
      </c>
      <c r="M2583" s="1">
        <v>221</v>
      </c>
      <c r="N2583" s="1" t="s">
        <v>29</v>
      </c>
      <c r="O2583" s="1" t="s">
        <v>63</v>
      </c>
      <c r="P2583" s="1" t="s">
        <v>31</v>
      </c>
      <c r="Q2583" s="1">
        <v>3</v>
      </c>
      <c r="R2583" s="1" t="s">
        <v>37</v>
      </c>
      <c r="S2583" s="1">
        <v>1</v>
      </c>
      <c r="T2583" s="10">
        <v>156500</v>
      </c>
      <c r="U2583" t="str">
        <f t="shared" si="280"/>
        <v>Reviewed</v>
      </c>
      <c r="V2583" t="str">
        <f t="shared" si="281"/>
        <v>meets</v>
      </c>
      <c r="W2583">
        <f t="shared" si="282"/>
        <v>0</v>
      </c>
      <c r="X2583" t="str">
        <f t="shared" si="283"/>
        <v>Active</v>
      </c>
      <c r="Y2583">
        <f t="shared" si="284"/>
        <v>0.60547945205479448</v>
      </c>
      <c r="Z2583" t="str">
        <f t="shared" si="285"/>
        <v>&lt;1 Year</v>
      </c>
      <c r="AA2583" t="str">
        <f t="shared" si="286"/>
        <v>130K+</v>
      </c>
    </row>
    <row r="2584" spans="1:27" ht="19.95" customHeight="1" x14ac:dyDescent="0.3">
      <c r="A2584" s="4" t="s">
        <v>2711</v>
      </c>
      <c r="B2584" s="5">
        <v>45394</v>
      </c>
      <c r="C2584" s="6" t="s">
        <v>39</v>
      </c>
      <c r="D2584" s="6" t="s">
        <v>22</v>
      </c>
      <c r="E2584" s="6" t="s">
        <v>40</v>
      </c>
      <c r="F2584" s="6" t="s">
        <v>215</v>
      </c>
      <c r="G2584" s="6" t="s">
        <v>42</v>
      </c>
      <c r="H2584" s="6" t="s">
        <v>49</v>
      </c>
      <c r="I2584" s="6" t="s">
        <v>27</v>
      </c>
      <c r="J2584" s="5">
        <v>45394</v>
      </c>
      <c r="K2584" s="5"/>
      <c r="L2584" s="6" t="s">
        <v>28</v>
      </c>
      <c r="M2584" s="6">
        <v>628</v>
      </c>
      <c r="N2584" s="6" t="s">
        <v>29</v>
      </c>
      <c r="O2584" s="6" t="s">
        <v>43</v>
      </c>
      <c r="P2584" s="6" t="s">
        <v>31</v>
      </c>
      <c r="Q2584" s="6">
        <v>4</v>
      </c>
      <c r="R2584" s="6" t="s">
        <v>32</v>
      </c>
      <c r="S2584" s="6">
        <v>2</v>
      </c>
      <c r="T2584" s="7">
        <v>101000</v>
      </c>
      <c r="U2584" t="str">
        <f t="shared" si="280"/>
        <v>Reviewed</v>
      </c>
      <c r="V2584" t="str">
        <f t="shared" si="281"/>
        <v>exceeds</v>
      </c>
      <c r="W2584">
        <f t="shared" si="282"/>
        <v>0</v>
      </c>
      <c r="X2584" t="str">
        <f t="shared" si="283"/>
        <v>Active</v>
      </c>
      <c r="Y2584">
        <f t="shared" si="284"/>
        <v>1.7205479452054795</v>
      </c>
      <c r="Z2584" t="str">
        <f t="shared" si="285"/>
        <v>1–2 Years</v>
      </c>
      <c r="AA2584" t="str">
        <f t="shared" si="286"/>
        <v>100K–129K</v>
      </c>
    </row>
    <row r="2585" spans="1:27" ht="19.95" customHeight="1" x14ac:dyDescent="0.3">
      <c r="A2585" s="8" t="s">
        <v>2712</v>
      </c>
      <c r="B2585" s="9">
        <v>45381</v>
      </c>
      <c r="C2585" s="1" t="s">
        <v>46</v>
      </c>
      <c r="D2585" s="1" t="s">
        <v>22</v>
      </c>
      <c r="E2585" s="1" t="s">
        <v>40</v>
      </c>
      <c r="F2585" s="1" t="s">
        <v>47</v>
      </c>
      <c r="G2585" s="1" t="s">
        <v>48</v>
      </c>
      <c r="H2585" s="1" t="s">
        <v>49</v>
      </c>
      <c r="I2585" s="1" t="s">
        <v>27</v>
      </c>
      <c r="J2585" s="9">
        <v>45381</v>
      </c>
      <c r="K2585" s="9"/>
      <c r="L2585" s="1" t="s">
        <v>28</v>
      </c>
      <c r="M2585" s="1">
        <v>641</v>
      </c>
      <c r="N2585" s="1" t="s">
        <v>75</v>
      </c>
      <c r="O2585" s="1" t="s">
        <v>63</v>
      </c>
      <c r="P2585" s="1" t="s">
        <v>133</v>
      </c>
      <c r="Q2585" s="1">
        <v>4</v>
      </c>
      <c r="R2585" s="1" t="s">
        <v>32</v>
      </c>
      <c r="S2585" s="1">
        <v>2</v>
      </c>
      <c r="T2585" s="10">
        <v>136500</v>
      </c>
      <c r="U2585" t="str">
        <f t="shared" si="280"/>
        <v>Reviewed</v>
      </c>
      <c r="V2585" t="str">
        <f t="shared" si="281"/>
        <v>exceeds</v>
      </c>
      <c r="W2585">
        <f t="shared" si="282"/>
        <v>0</v>
      </c>
      <c r="X2585" t="str">
        <f t="shared" si="283"/>
        <v>Active</v>
      </c>
      <c r="Y2585">
        <f t="shared" si="284"/>
        <v>1.7561643835616438</v>
      </c>
      <c r="Z2585" t="str">
        <f t="shared" si="285"/>
        <v>1–2 Years</v>
      </c>
      <c r="AA2585" t="str">
        <f t="shared" si="286"/>
        <v>130K+</v>
      </c>
    </row>
    <row r="2586" spans="1:27" ht="19.95" customHeight="1" x14ac:dyDescent="0.3">
      <c r="A2586" s="4" t="s">
        <v>2713</v>
      </c>
      <c r="B2586" s="5">
        <v>45735</v>
      </c>
      <c r="C2586" s="6" t="s">
        <v>55</v>
      </c>
      <c r="D2586" s="6" t="s">
        <v>56</v>
      </c>
      <c r="E2586" s="6" t="s">
        <v>23</v>
      </c>
      <c r="F2586" s="6" t="s">
        <v>61</v>
      </c>
      <c r="G2586" s="6" t="s">
        <v>62</v>
      </c>
      <c r="H2586" s="6" t="s">
        <v>26</v>
      </c>
      <c r="I2586" s="6" t="s">
        <v>50</v>
      </c>
      <c r="J2586" s="5">
        <v>45735</v>
      </c>
      <c r="K2586" s="5">
        <v>45943</v>
      </c>
      <c r="L2586" s="6" t="s">
        <v>159</v>
      </c>
      <c r="M2586" s="6">
        <v>208</v>
      </c>
      <c r="N2586" s="6" t="s">
        <v>52</v>
      </c>
      <c r="O2586" s="6" t="s">
        <v>105</v>
      </c>
      <c r="P2586" s="6" t="s">
        <v>31</v>
      </c>
      <c r="Q2586" s="6">
        <v>2</v>
      </c>
      <c r="R2586" s="6" t="s">
        <v>53</v>
      </c>
      <c r="S2586" s="6">
        <v>1</v>
      </c>
      <c r="T2586" s="7">
        <v>91000</v>
      </c>
      <c r="U2586" t="str">
        <f t="shared" si="280"/>
        <v>Reviewed</v>
      </c>
      <c r="V2586" t="str">
        <f t="shared" si="281"/>
        <v>needs_support</v>
      </c>
      <c r="W2586">
        <f t="shared" si="282"/>
        <v>1</v>
      </c>
      <c r="X2586" t="str">
        <f t="shared" si="283"/>
        <v>Attrited</v>
      </c>
      <c r="Y2586">
        <f t="shared" si="284"/>
        <v>0.56986301369863013</v>
      </c>
      <c r="Z2586" t="str">
        <f t="shared" si="285"/>
        <v>&lt;1 Year</v>
      </c>
      <c r="AA2586" t="str">
        <f t="shared" si="286"/>
        <v>70K–99K</v>
      </c>
    </row>
    <row r="2587" spans="1:27" ht="19.95" customHeight="1" x14ac:dyDescent="0.3">
      <c r="A2587" s="8" t="s">
        <v>2714</v>
      </c>
      <c r="B2587" s="9">
        <v>45704</v>
      </c>
      <c r="C2587" s="1" t="s">
        <v>60</v>
      </c>
      <c r="D2587" s="1" t="s">
        <v>56</v>
      </c>
      <c r="E2587" s="1" t="s">
        <v>40</v>
      </c>
      <c r="F2587" s="1" t="s">
        <v>61</v>
      </c>
      <c r="G2587" s="1" t="s">
        <v>62</v>
      </c>
      <c r="H2587" s="1" t="s">
        <v>26</v>
      </c>
      <c r="I2587" s="1" t="s">
        <v>50</v>
      </c>
      <c r="J2587" s="9">
        <v>45704</v>
      </c>
      <c r="K2587" s="9">
        <v>45951</v>
      </c>
      <c r="L2587" s="1" t="s">
        <v>51</v>
      </c>
      <c r="M2587" s="1">
        <v>247</v>
      </c>
      <c r="N2587" s="1" t="s">
        <v>29</v>
      </c>
      <c r="O2587" s="1" t="s">
        <v>63</v>
      </c>
      <c r="P2587" s="1" t="s">
        <v>64</v>
      </c>
      <c r="Q2587" s="1">
        <v>3</v>
      </c>
      <c r="R2587" s="1" t="s">
        <v>37</v>
      </c>
      <c r="S2587" s="1">
        <v>1</v>
      </c>
      <c r="T2587" s="10">
        <v>88000</v>
      </c>
      <c r="U2587" t="str">
        <f t="shared" si="280"/>
        <v>Reviewed</v>
      </c>
      <c r="V2587" t="str">
        <f t="shared" si="281"/>
        <v>meets</v>
      </c>
      <c r="W2587">
        <f t="shared" si="282"/>
        <v>1</v>
      </c>
      <c r="X2587" t="str">
        <f t="shared" si="283"/>
        <v>Attrited</v>
      </c>
      <c r="Y2587">
        <f t="shared" si="284"/>
        <v>0.67671232876712328</v>
      </c>
      <c r="Z2587" t="str">
        <f t="shared" si="285"/>
        <v>&lt;1 Year</v>
      </c>
      <c r="AA2587" t="str">
        <f t="shared" si="286"/>
        <v>70K–99K</v>
      </c>
    </row>
    <row r="2588" spans="1:27" ht="19.95" customHeight="1" x14ac:dyDescent="0.3">
      <c r="A2588" s="4" t="s">
        <v>2715</v>
      </c>
      <c r="B2588" s="5">
        <v>45248</v>
      </c>
      <c r="C2588" s="6" t="s">
        <v>66</v>
      </c>
      <c r="D2588" s="6" t="s">
        <v>56</v>
      </c>
      <c r="E2588" s="6" t="s">
        <v>67</v>
      </c>
      <c r="F2588" s="6" t="s">
        <v>193</v>
      </c>
      <c r="G2588" s="6" t="s">
        <v>69</v>
      </c>
      <c r="H2588" s="6" t="s">
        <v>43</v>
      </c>
      <c r="I2588" s="6" t="s">
        <v>27</v>
      </c>
      <c r="J2588" s="5">
        <v>45248</v>
      </c>
      <c r="K2588" s="5"/>
      <c r="L2588" s="6" t="s">
        <v>28</v>
      </c>
      <c r="M2588" s="6">
        <v>774</v>
      </c>
      <c r="N2588" s="6" t="s">
        <v>75</v>
      </c>
      <c r="O2588" s="6" t="s">
        <v>30</v>
      </c>
      <c r="P2588" s="6" t="s">
        <v>133</v>
      </c>
      <c r="Q2588" s="6">
        <v>3</v>
      </c>
      <c r="R2588" s="6" t="s">
        <v>37</v>
      </c>
      <c r="S2588" s="6">
        <v>2</v>
      </c>
      <c r="T2588" s="7">
        <v>61000</v>
      </c>
      <c r="U2588" t="str">
        <f t="shared" si="280"/>
        <v>Reviewed</v>
      </c>
      <c r="V2588" t="str">
        <f t="shared" si="281"/>
        <v>meets</v>
      </c>
      <c r="W2588">
        <f t="shared" si="282"/>
        <v>0</v>
      </c>
      <c r="X2588" t="str">
        <f t="shared" si="283"/>
        <v>Active</v>
      </c>
      <c r="Y2588">
        <f t="shared" si="284"/>
        <v>2.1205479452054794</v>
      </c>
      <c r="Z2588" t="str">
        <f t="shared" si="285"/>
        <v>2–3 Years</v>
      </c>
      <c r="AA2588" t="str">
        <f t="shared" si="286"/>
        <v>&lt;70K</v>
      </c>
    </row>
    <row r="2589" spans="1:27" ht="19.95" customHeight="1" x14ac:dyDescent="0.3">
      <c r="A2589" s="8" t="s">
        <v>2716</v>
      </c>
      <c r="B2589" s="9">
        <v>44983</v>
      </c>
      <c r="C2589" s="1" t="s">
        <v>71</v>
      </c>
      <c r="D2589" s="1" t="s">
        <v>72</v>
      </c>
      <c r="E2589" s="1" t="s">
        <v>23</v>
      </c>
      <c r="F2589" s="1" t="s">
        <v>1047</v>
      </c>
      <c r="G2589" s="1" t="s">
        <v>74</v>
      </c>
      <c r="H2589" s="1" t="s">
        <v>110</v>
      </c>
      <c r="I2589" s="1" t="s">
        <v>50</v>
      </c>
      <c r="J2589" s="9">
        <v>44983</v>
      </c>
      <c r="K2589" s="9">
        <v>45420</v>
      </c>
      <c r="L2589" s="1" t="s">
        <v>159</v>
      </c>
      <c r="M2589" s="1">
        <v>437</v>
      </c>
      <c r="N2589" s="1" t="s">
        <v>52</v>
      </c>
      <c r="O2589" s="1" t="s">
        <v>63</v>
      </c>
      <c r="P2589" s="1" t="s">
        <v>31</v>
      </c>
      <c r="Q2589" s="1">
        <v>4</v>
      </c>
      <c r="R2589" s="1" t="s">
        <v>32</v>
      </c>
      <c r="S2589" s="1">
        <v>1</v>
      </c>
      <c r="T2589" s="10">
        <v>128000</v>
      </c>
      <c r="U2589" t="str">
        <f t="shared" si="280"/>
        <v>Reviewed</v>
      </c>
      <c r="V2589" t="str">
        <f t="shared" si="281"/>
        <v>exceeds</v>
      </c>
      <c r="W2589">
        <f t="shared" si="282"/>
        <v>1</v>
      </c>
      <c r="X2589" t="str">
        <f t="shared" si="283"/>
        <v>Attrited</v>
      </c>
      <c r="Y2589">
        <f t="shared" si="284"/>
        <v>1.1972602739726028</v>
      </c>
      <c r="Z2589" t="str">
        <f t="shared" si="285"/>
        <v>1–2 Years</v>
      </c>
      <c r="AA2589" t="str">
        <f t="shared" si="286"/>
        <v>100K–129K</v>
      </c>
    </row>
    <row r="2590" spans="1:27" ht="19.95" customHeight="1" x14ac:dyDescent="0.3">
      <c r="A2590" s="4" t="s">
        <v>2717</v>
      </c>
      <c r="B2590" s="5">
        <v>45598</v>
      </c>
      <c r="C2590" s="6" t="s">
        <v>77</v>
      </c>
      <c r="D2590" s="6" t="s">
        <v>72</v>
      </c>
      <c r="E2590" s="6" t="s">
        <v>40</v>
      </c>
      <c r="F2590" s="6" t="s">
        <v>78</v>
      </c>
      <c r="G2590" s="6" t="s">
        <v>79</v>
      </c>
      <c r="H2590" s="6" t="s">
        <v>49</v>
      </c>
      <c r="I2590" s="6" t="s">
        <v>27</v>
      </c>
      <c r="J2590" s="5">
        <v>45598</v>
      </c>
      <c r="K2590" s="5"/>
      <c r="L2590" s="6" t="s">
        <v>28</v>
      </c>
      <c r="M2590" s="6">
        <v>424</v>
      </c>
      <c r="N2590" s="6" t="s">
        <v>75</v>
      </c>
      <c r="O2590" s="6" t="s">
        <v>43</v>
      </c>
      <c r="P2590" s="6" t="s">
        <v>107</v>
      </c>
      <c r="Q2590" s="6">
        <v>2</v>
      </c>
      <c r="R2590" s="6" t="s">
        <v>53</v>
      </c>
      <c r="S2590" s="6">
        <v>1</v>
      </c>
      <c r="T2590" s="7">
        <v>125000</v>
      </c>
      <c r="U2590" t="str">
        <f t="shared" si="280"/>
        <v>Reviewed</v>
      </c>
      <c r="V2590" t="str">
        <f t="shared" si="281"/>
        <v>needs_support</v>
      </c>
      <c r="W2590">
        <f t="shared" si="282"/>
        <v>0</v>
      </c>
      <c r="X2590" t="str">
        <f t="shared" si="283"/>
        <v>Active</v>
      </c>
      <c r="Y2590">
        <f t="shared" si="284"/>
        <v>1.1616438356164382</v>
      </c>
      <c r="Z2590" t="str">
        <f t="shared" si="285"/>
        <v>1–2 Years</v>
      </c>
      <c r="AA2590" t="str">
        <f t="shared" si="286"/>
        <v>100K–129K</v>
      </c>
    </row>
    <row r="2591" spans="1:27" ht="19.95" customHeight="1" x14ac:dyDescent="0.3">
      <c r="A2591" s="8" t="s">
        <v>2718</v>
      </c>
      <c r="B2591" s="9">
        <v>45063</v>
      </c>
      <c r="C2591" s="1" t="s">
        <v>81</v>
      </c>
      <c r="D2591" s="1" t="s">
        <v>72</v>
      </c>
      <c r="E2591" s="1" t="s">
        <v>23</v>
      </c>
      <c r="F2591" s="1" t="s">
        <v>93</v>
      </c>
      <c r="G2591" s="1" t="s">
        <v>94</v>
      </c>
      <c r="H2591" s="1" t="s">
        <v>26</v>
      </c>
      <c r="I2591" s="1" t="s">
        <v>27</v>
      </c>
      <c r="J2591" s="9">
        <v>45063</v>
      </c>
      <c r="K2591" s="9"/>
      <c r="L2591" s="1" t="s">
        <v>28</v>
      </c>
      <c r="M2591" s="1">
        <v>959</v>
      </c>
      <c r="N2591" s="1" t="s">
        <v>29</v>
      </c>
      <c r="O2591" s="1" t="s">
        <v>43</v>
      </c>
      <c r="P2591" s="1" t="s">
        <v>107</v>
      </c>
      <c r="Q2591" s="1">
        <v>2</v>
      </c>
      <c r="R2591" s="1" t="s">
        <v>53</v>
      </c>
      <c r="S2591" s="1">
        <v>3</v>
      </c>
      <c r="T2591" s="10">
        <v>87000</v>
      </c>
      <c r="U2591" t="str">
        <f t="shared" si="280"/>
        <v>Reviewed</v>
      </c>
      <c r="V2591" t="str">
        <f t="shared" si="281"/>
        <v>needs_support</v>
      </c>
      <c r="W2591">
        <f t="shared" si="282"/>
        <v>0</v>
      </c>
      <c r="X2591" t="str">
        <f t="shared" si="283"/>
        <v>Active</v>
      </c>
      <c r="Y2591">
        <f t="shared" si="284"/>
        <v>2.6273972602739728</v>
      </c>
      <c r="Z2591" t="str">
        <f t="shared" si="285"/>
        <v>2–3 Years</v>
      </c>
      <c r="AA2591" t="str">
        <f t="shared" si="286"/>
        <v>70K–99K</v>
      </c>
    </row>
    <row r="2592" spans="1:27" ht="19.95" customHeight="1" x14ac:dyDescent="0.3">
      <c r="A2592" s="4" t="s">
        <v>2719</v>
      </c>
      <c r="B2592" s="5">
        <v>45461</v>
      </c>
      <c r="C2592" s="6" t="s">
        <v>86</v>
      </c>
      <c r="D2592" s="6" t="s">
        <v>87</v>
      </c>
      <c r="E2592" s="6" t="s">
        <v>67</v>
      </c>
      <c r="F2592" s="6" t="s">
        <v>88</v>
      </c>
      <c r="G2592" s="6" t="s">
        <v>89</v>
      </c>
      <c r="H2592" s="6" t="s">
        <v>49</v>
      </c>
      <c r="I2592" s="6" t="s">
        <v>27</v>
      </c>
      <c r="J2592" s="5">
        <v>45461</v>
      </c>
      <c r="K2592" s="5"/>
      <c r="L2592" s="6" t="s">
        <v>28</v>
      </c>
      <c r="M2592" s="6">
        <v>561</v>
      </c>
      <c r="N2592" s="6" t="s">
        <v>29</v>
      </c>
      <c r="O2592" s="6" t="s">
        <v>63</v>
      </c>
      <c r="P2592" s="6" t="s">
        <v>64</v>
      </c>
      <c r="Q2592" s="6">
        <v>4</v>
      </c>
      <c r="R2592" s="6" t="s">
        <v>32</v>
      </c>
      <c r="S2592" s="6">
        <v>2</v>
      </c>
      <c r="T2592" s="7">
        <v>115500</v>
      </c>
      <c r="U2592" t="str">
        <f t="shared" si="280"/>
        <v>Reviewed</v>
      </c>
      <c r="V2592" t="str">
        <f t="shared" si="281"/>
        <v>exceeds</v>
      </c>
      <c r="W2592">
        <f t="shared" si="282"/>
        <v>0</v>
      </c>
      <c r="X2592" t="str">
        <f t="shared" si="283"/>
        <v>Active</v>
      </c>
      <c r="Y2592">
        <f t="shared" si="284"/>
        <v>1.536986301369863</v>
      </c>
      <c r="Z2592" t="str">
        <f t="shared" si="285"/>
        <v>1–2 Years</v>
      </c>
      <c r="AA2592" t="str">
        <f t="shared" si="286"/>
        <v>100K–129K</v>
      </c>
    </row>
    <row r="2593" spans="1:27" ht="19.95" customHeight="1" x14ac:dyDescent="0.3">
      <c r="A2593" s="8" t="s">
        <v>2720</v>
      </c>
      <c r="B2593" s="9">
        <v>45173</v>
      </c>
      <c r="C2593" s="1" t="s">
        <v>91</v>
      </c>
      <c r="D2593" s="1" t="s">
        <v>87</v>
      </c>
      <c r="E2593" s="1" t="s">
        <v>92</v>
      </c>
      <c r="F2593" s="1" t="s">
        <v>114</v>
      </c>
      <c r="G2593" s="1" t="s">
        <v>94</v>
      </c>
      <c r="H2593" s="1" t="s">
        <v>43</v>
      </c>
      <c r="I2593" s="1" t="s">
        <v>27</v>
      </c>
      <c r="J2593" s="9">
        <v>45173</v>
      </c>
      <c r="K2593" s="9"/>
      <c r="L2593" s="1" t="s">
        <v>28</v>
      </c>
      <c r="M2593" s="1">
        <v>849</v>
      </c>
      <c r="N2593" s="1" t="s">
        <v>52</v>
      </c>
      <c r="O2593" s="1" t="s">
        <v>170</v>
      </c>
      <c r="P2593" s="1" t="s">
        <v>31</v>
      </c>
      <c r="Q2593" s="1">
        <v>3</v>
      </c>
      <c r="R2593" s="1" t="s">
        <v>37</v>
      </c>
      <c r="S2593" s="1">
        <v>2</v>
      </c>
      <c r="T2593" s="10">
        <v>69500</v>
      </c>
      <c r="U2593" t="str">
        <f t="shared" si="280"/>
        <v>Reviewed</v>
      </c>
      <c r="V2593" t="str">
        <f t="shared" si="281"/>
        <v>meets</v>
      </c>
      <c r="W2593">
        <f t="shared" si="282"/>
        <v>0</v>
      </c>
      <c r="X2593" t="str">
        <f t="shared" si="283"/>
        <v>Active</v>
      </c>
      <c r="Y2593">
        <f t="shared" si="284"/>
        <v>2.3260273972602739</v>
      </c>
      <c r="Z2593" t="str">
        <f t="shared" si="285"/>
        <v>2–3 Years</v>
      </c>
      <c r="AA2593" t="str">
        <f t="shared" si="286"/>
        <v>&lt;70K</v>
      </c>
    </row>
    <row r="2594" spans="1:27" ht="19.95" customHeight="1" x14ac:dyDescent="0.3">
      <c r="A2594" s="4" t="s">
        <v>2721</v>
      </c>
      <c r="B2594" s="5">
        <v>45354</v>
      </c>
      <c r="C2594" s="6" t="s">
        <v>21</v>
      </c>
      <c r="D2594" s="6" t="s">
        <v>22</v>
      </c>
      <c r="E2594" s="6" t="s">
        <v>23</v>
      </c>
      <c r="F2594" s="6" t="s">
        <v>121</v>
      </c>
      <c r="G2594" s="6" t="s">
        <v>25</v>
      </c>
      <c r="H2594" s="6" t="s">
        <v>49</v>
      </c>
      <c r="I2594" s="6" t="s">
        <v>27</v>
      </c>
      <c r="J2594" s="5">
        <v>45354</v>
      </c>
      <c r="K2594" s="5"/>
      <c r="L2594" s="6" t="s">
        <v>28</v>
      </c>
      <c r="M2594" s="6">
        <v>668</v>
      </c>
      <c r="N2594" s="6" t="s">
        <v>29</v>
      </c>
      <c r="O2594" s="6" t="s">
        <v>30</v>
      </c>
      <c r="P2594" s="6" t="s">
        <v>64</v>
      </c>
      <c r="Q2594" s="6">
        <v>4</v>
      </c>
      <c r="R2594" s="6" t="s">
        <v>32</v>
      </c>
      <c r="S2594" s="6">
        <v>2</v>
      </c>
      <c r="T2594" s="7">
        <v>131500</v>
      </c>
      <c r="U2594" t="str">
        <f t="shared" si="280"/>
        <v>Reviewed</v>
      </c>
      <c r="V2594" t="str">
        <f t="shared" si="281"/>
        <v>exceeds</v>
      </c>
      <c r="W2594">
        <f t="shared" si="282"/>
        <v>0</v>
      </c>
      <c r="X2594" t="str">
        <f t="shared" si="283"/>
        <v>Active</v>
      </c>
      <c r="Y2594">
        <f t="shared" si="284"/>
        <v>1.8301369863013699</v>
      </c>
      <c r="Z2594" t="str">
        <f t="shared" si="285"/>
        <v>1–2 Years</v>
      </c>
      <c r="AA2594" t="str">
        <f t="shared" si="286"/>
        <v>130K+</v>
      </c>
    </row>
    <row r="2595" spans="1:27" ht="19.95" customHeight="1" x14ac:dyDescent="0.3">
      <c r="A2595" s="8" t="s">
        <v>2722</v>
      </c>
      <c r="B2595" s="9">
        <v>45282</v>
      </c>
      <c r="C2595" s="1" t="s">
        <v>34</v>
      </c>
      <c r="D2595" s="1" t="s">
        <v>22</v>
      </c>
      <c r="E2595" s="1" t="s">
        <v>23</v>
      </c>
      <c r="F2595" s="1" t="s">
        <v>99</v>
      </c>
      <c r="G2595" s="1" t="s">
        <v>36</v>
      </c>
      <c r="H2595" s="1" t="s">
        <v>49</v>
      </c>
      <c r="I2595" s="1" t="s">
        <v>27</v>
      </c>
      <c r="J2595" s="9">
        <v>45282</v>
      </c>
      <c r="K2595" s="9"/>
      <c r="L2595" s="1" t="s">
        <v>28</v>
      </c>
      <c r="M2595" s="1">
        <v>740</v>
      </c>
      <c r="N2595" s="1" t="s">
        <v>140</v>
      </c>
      <c r="O2595" s="1" t="s">
        <v>63</v>
      </c>
      <c r="P2595" s="1" t="s">
        <v>64</v>
      </c>
      <c r="Q2595" s="1">
        <v>4</v>
      </c>
      <c r="R2595" s="1" t="s">
        <v>32</v>
      </c>
      <c r="S2595" s="1">
        <v>2</v>
      </c>
      <c r="T2595" s="10">
        <v>116000</v>
      </c>
      <c r="U2595" t="str">
        <f t="shared" si="280"/>
        <v>Reviewed</v>
      </c>
      <c r="V2595" t="str">
        <f t="shared" si="281"/>
        <v>exceeds</v>
      </c>
      <c r="W2595">
        <f t="shared" si="282"/>
        <v>0</v>
      </c>
      <c r="X2595" t="str">
        <f t="shared" si="283"/>
        <v>Active</v>
      </c>
      <c r="Y2595">
        <f t="shared" si="284"/>
        <v>2.0273972602739727</v>
      </c>
      <c r="Z2595" t="str">
        <f t="shared" si="285"/>
        <v>2–3 Years</v>
      </c>
      <c r="AA2595" t="str">
        <f t="shared" si="286"/>
        <v>100K–129K</v>
      </c>
    </row>
    <row r="2596" spans="1:27" ht="19.95" customHeight="1" x14ac:dyDescent="0.3">
      <c r="A2596" s="4" t="s">
        <v>2723</v>
      </c>
      <c r="B2596" s="5">
        <v>45829</v>
      </c>
      <c r="C2596" s="6" t="s">
        <v>39</v>
      </c>
      <c r="D2596" s="6" t="s">
        <v>22</v>
      </c>
      <c r="E2596" s="6" t="s">
        <v>40</v>
      </c>
      <c r="F2596" s="6" t="s">
        <v>174</v>
      </c>
      <c r="G2596" s="6" t="s">
        <v>42</v>
      </c>
      <c r="H2596" s="6" t="s">
        <v>26</v>
      </c>
      <c r="I2596" s="6" t="s">
        <v>50</v>
      </c>
      <c r="J2596" s="5">
        <v>45829</v>
      </c>
      <c r="K2596" s="5">
        <v>45977</v>
      </c>
      <c r="L2596" s="6" t="s">
        <v>159</v>
      </c>
      <c r="M2596" s="6">
        <v>148</v>
      </c>
      <c r="N2596" s="6" t="s">
        <v>75</v>
      </c>
      <c r="O2596" s="6" t="s">
        <v>63</v>
      </c>
      <c r="P2596" s="6" t="s">
        <v>64</v>
      </c>
      <c r="Q2596" s="6" t="s">
        <v>95</v>
      </c>
      <c r="R2596" s="6" t="s">
        <v>28</v>
      </c>
      <c r="S2596" s="6">
        <v>0</v>
      </c>
      <c r="T2596" s="7">
        <v>81500</v>
      </c>
      <c r="U2596" t="str">
        <f t="shared" si="280"/>
        <v>Not Reviewed</v>
      </c>
      <c r="V2596" t="str">
        <f t="shared" si="281"/>
        <v>Not Reviewed</v>
      </c>
      <c r="W2596">
        <f t="shared" si="282"/>
        <v>1</v>
      </c>
      <c r="X2596" t="str">
        <f t="shared" si="283"/>
        <v>Attrited</v>
      </c>
      <c r="Y2596">
        <f t="shared" si="284"/>
        <v>0.40547945205479452</v>
      </c>
      <c r="Z2596" t="str">
        <f t="shared" si="285"/>
        <v>&lt;1 Year</v>
      </c>
      <c r="AA2596" t="str">
        <f t="shared" si="286"/>
        <v>70K–99K</v>
      </c>
    </row>
    <row r="2597" spans="1:27" ht="19.95" customHeight="1" x14ac:dyDescent="0.3">
      <c r="A2597" s="8" t="s">
        <v>2724</v>
      </c>
      <c r="B2597" s="9">
        <v>45054</v>
      </c>
      <c r="C2597" s="1" t="s">
        <v>46</v>
      </c>
      <c r="D2597" s="1" t="s">
        <v>22</v>
      </c>
      <c r="E2597" s="1" t="s">
        <v>40</v>
      </c>
      <c r="F2597" s="1" t="s">
        <v>41</v>
      </c>
      <c r="G2597" s="1" t="s">
        <v>42</v>
      </c>
      <c r="H2597" s="1" t="s">
        <v>43</v>
      </c>
      <c r="I2597" s="1" t="s">
        <v>27</v>
      </c>
      <c r="J2597" s="9">
        <v>45054</v>
      </c>
      <c r="K2597" s="9"/>
      <c r="L2597" s="1" t="s">
        <v>28</v>
      </c>
      <c r="M2597" s="1">
        <v>968</v>
      </c>
      <c r="N2597" s="1" t="s">
        <v>140</v>
      </c>
      <c r="O2597" s="1" t="s">
        <v>63</v>
      </c>
      <c r="P2597" s="1" t="s">
        <v>44</v>
      </c>
      <c r="Q2597" s="1">
        <v>3</v>
      </c>
      <c r="R2597" s="1" t="s">
        <v>37</v>
      </c>
      <c r="S2597" s="1">
        <v>3</v>
      </c>
      <c r="T2597" s="10">
        <v>63500</v>
      </c>
      <c r="U2597" t="str">
        <f t="shared" si="280"/>
        <v>Reviewed</v>
      </c>
      <c r="V2597" t="str">
        <f t="shared" si="281"/>
        <v>meets</v>
      </c>
      <c r="W2597">
        <f t="shared" si="282"/>
        <v>0</v>
      </c>
      <c r="X2597" t="str">
        <f t="shared" si="283"/>
        <v>Active</v>
      </c>
      <c r="Y2597">
        <f t="shared" si="284"/>
        <v>2.6520547945205482</v>
      </c>
      <c r="Z2597" t="str">
        <f t="shared" si="285"/>
        <v>2–3 Years</v>
      </c>
      <c r="AA2597" t="str">
        <f t="shared" si="286"/>
        <v>&lt;70K</v>
      </c>
    </row>
    <row r="2598" spans="1:27" ht="19.95" customHeight="1" x14ac:dyDescent="0.3">
      <c r="A2598" s="4" t="s">
        <v>2725</v>
      </c>
      <c r="B2598" s="5">
        <v>45269</v>
      </c>
      <c r="C2598" s="6" t="s">
        <v>55</v>
      </c>
      <c r="D2598" s="6" t="s">
        <v>56</v>
      </c>
      <c r="E2598" s="6" t="s">
        <v>23</v>
      </c>
      <c r="F2598" s="6" t="s">
        <v>190</v>
      </c>
      <c r="G2598" s="6" t="s">
        <v>58</v>
      </c>
      <c r="H2598" s="6" t="s">
        <v>49</v>
      </c>
      <c r="I2598" s="6" t="s">
        <v>27</v>
      </c>
      <c r="J2598" s="5">
        <v>45269</v>
      </c>
      <c r="K2598" s="5"/>
      <c r="L2598" s="6" t="s">
        <v>28</v>
      </c>
      <c r="M2598" s="6">
        <v>753</v>
      </c>
      <c r="N2598" s="6" t="s">
        <v>122</v>
      </c>
      <c r="O2598" s="6" t="s">
        <v>30</v>
      </c>
      <c r="P2598" s="6" t="s">
        <v>31</v>
      </c>
      <c r="Q2598" s="6">
        <v>2</v>
      </c>
      <c r="R2598" s="6" t="s">
        <v>53</v>
      </c>
      <c r="S2598" s="6">
        <v>2</v>
      </c>
      <c r="T2598" s="7">
        <v>128500</v>
      </c>
      <c r="U2598" t="str">
        <f t="shared" si="280"/>
        <v>Reviewed</v>
      </c>
      <c r="V2598" t="str">
        <f t="shared" si="281"/>
        <v>needs_support</v>
      </c>
      <c r="W2598">
        <f t="shared" si="282"/>
        <v>0</v>
      </c>
      <c r="X2598" t="str">
        <f t="shared" si="283"/>
        <v>Active</v>
      </c>
      <c r="Y2598">
        <f t="shared" si="284"/>
        <v>2.0630136986301371</v>
      </c>
      <c r="Z2598" t="str">
        <f t="shared" si="285"/>
        <v>2–3 Years</v>
      </c>
      <c r="AA2598" t="str">
        <f t="shared" si="286"/>
        <v>100K–129K</v>
      </c>
    </row>
    <row r="2599" spans="1:27" ht="19.95" customHeight="1" x14ac:dyDescent="0.3">
      <c r="A2599" s="8" t="s">
        <v>2726</v>
      </c>
      <c r="B2599" s="9">
        <v>45687</v>
      </c>
      <c r="C2599" s="1" t="s">
        <v>60</v>
      </c>
      <c r="D2599" s="1" t="s">
        <v>56</v>
      </c>
      <c r="E2599" s="1" t="s">
        <v>40</v>
      </c>
      <c r="F2599" s="1" t="s">
        <v>61</v>
      </c>
      <c r="G2599" s="1" t="s">
        <v>62</v>
      </c>
      <c r="H2599" s="1" t="s">
        <v>26</v>
      </c>
      <c r="I2599" s="1" t="s">
        <v>27</v>
      </c>
      <c r="J2599" s="9">
        <v>45687</v>
      </c>
      <c r="K2599" s="9"/>
      <c r="L2599" s="1" t="s">
        <v>28</v>
      </c>
      <c r="M2599" s="1">
        <v>335</v>
      </c>
      <c r="N2599" s="1" t="s">
        <v>29</v>
      </c>
      <c r="O2599" s="1" t="s">
        <v>43</v>
      </c>
      <c r="P2599" s="1" t="s">
        <v>64</v>
      </c>
      <c r="Q2599" s="1">
        <v>3</v>
      </c>
      <c r="R2599" s="1" t="s">
        <v>37</v>
      </c>
      <c r="S2599" s="1">
        <v>1</v>
      </c>
      <c r="T2599" s="10">
        <v>99000</v>
      </c>
      <c r="U2599" t="str">
        <f t="shared" si="280"/>
        <v>Reviewed</v>
      </c>
      <c r="V2599" t="str">
        <f t="shared" si="281"/>
        <v>meets</v>
      </c>
      <c r="W2599">
        <f t="shared" si="282"/>
        <v>0</v>
      </c>
      <c r="X2599" t="str">
        <f t="shared" si="283"/>
        <v>Active</v>
      </c>
      <c r="Y2599">
        <f t="shared" si="284"/>
        <v>0.9178082191780822</v>
      </c>
      <c r="Z2599" t="str">
        <f t="shared" si="285"/>
        <v>&lt;1 Year</v>
      </c>
      <c r="AA2599" t="str">
        <f t="shared" si="286"/>
        <v>70K–99K</v>
      </c>
    </row>
    <row r="2600" spans="1:27" ht="19.95" customHeight="1" x14ac:dyDescent="0.3">
      <c r="A2600" s="4" t="s">
        <v>2727</v>
      </c>
      <c r="B2600" s="5">
        <v>45632</v>
      </c>
      <c r="C2600" s="6" t="s">
        <v>66</v>
      </c>
      <c r="D2600" s="6" t="s">
        <v>56</v>
      </c>
      <c r="E2600" s="6" t="s">
        <v>67</v>
      </c>
      <c r="F2600" s="6" t="s">
        <v>68</v>
      </c>
      <c r="G2600" s="6" t="s">
        <v>69</v>
      </c>
      <c r="H2600" s="6" t="s">
        <v>26</v>
      </c>
      <c r="I2600" s="6" t="s">
        <v>27</v>
      </c>
      <c r="J2600" s="5">
        <v>45632</v>
      </c>
      <c r="K2600" s="5"/>
      <c r="L2600" s="6" t="s">
        <v>28</v>
      </c>
      <c r="M2600" s="6">
        <v>390</v>
      </c>
      <c r="N2600" s="6" t="s">
        <v>52</v>
      </c>
      <c r="O2600" s="6" t="s">
        <v>43</v>
      </c>
      <c r="P2600" s="6" t="s">
        <v>64</v>
      </c>
      <c r="Q2600" s="6">
        <v>5</v>
      </c>
      <c r="R2600" s="6" t="s">
        <v>119</v>
      </c>
      <c r="S2600" s="6">
        <v>1</v>
      </c>
      <c r="T2600" s="7">
        <v>94500</v>
      </c>
      <c r="U2600" t="str">
        <f t="shared" si="280"/>
        <v>Reviewed</v>
      </c>
      <c r="V2600" t="str">
        <f t="shared" si="281"/>
        <v>outstanding</v>
      </c>
      <c r="W2600">
        <f t="shared" si="282"/>
        <v>0</v>
      </c>
      <c r="X2600" t="str">
        <f t="shared" si="283"/>
        <v>Active</v>
      </c>
      <c r="Y2600">
        <f t="shared" si="284"/>
        <v>1.0684931506849316</v>
      </c>
      <c r="Z2600" t="str">
        <f t="shared" si="285"/>
        <v>1–2 Years</v>
      </c>
      <c r="AA2600" t="str">
        <f t="shared" si="286"/>
        <v>70K–99K</v>
      </c>
    </row>
    <row r="2601" spans="1:27" ht="19.95" customHeight="1" x14ac:dyDescent="0.3">
      <c r="A2601" s="8" t="s">
        <v>2728</v>
      </c>
      <c r="B2601" s="9">
        <v>45806</v>
      </c>
      <c r="C2601" s="1" t="s">
        <v>71</v>
      </c>
      <c r="D2601" s="1" t="s">
        <v>72</v>
      </c>
      <c r="E2601" s="1" t="s">
        <v>23</v>
      </c>
      <c r="F2601" s="1" t="s">
        <v>35</v>
      </c>
      <c r="G2601" s="1" t="s">
        <v>36</v>
      </c>
      <c r="H2601" s="1" t="s">
        <v>26</v>
      </c>
      <c r="I2601" s="1" t="s">
        <v>50</v>
      </c>
      <c r="J2601" s="9">
        <v>45806</v>
      </c>
      <c r="K2601" s="9">
        <v>45953</v>
      </c>
      <c r="L2601" s="1" t="s">
        <v>159</v>
      </c>
      <c r="M2601" s="1">
        <v>147</v>
      </c>
      <c r="N2601" s="1" t="s">
        <v>52</v>
      </c>
      <c r="O2601" s="1" t="s">
        <v>170</v>
      </c>
      <c r="P2601" s="1" t="s">
        <v>64</v>
      </c>
      <c r="Q2601" s="1" t="s">
        <v>95</v>
      </c>
      <c r="R2601" s="1" t="s">
        <v>28</v>
      </c>
      <c r="S2601" s="1">
        <v>0</v>
      </c>
      <c r="T2601" s="10">
        <v>89000</v>
      </c>
      <c r="U2601" t="str">
        <f t="shared" si="280"/>
        <v>Not Reviewed</v>
      </c>
      <c r="V2601" t="str">
        <f t="shared" si="281"/>
        <v>Not Reviewed</v>
      </c>
      <c r="W2601">
        <f t="shared" si="282"/>
        <v>1</v>
      </c>
      <c r="X2601" t="str">
        <f t="shared" si="283"/>
        <v>Attrited</v>
      </c>
      <c r="Y2601">
        <f t="shared" si="284"/>
        <v>0.40273972602739727</v>
      </c>
      <c r="Z2601" t="str">
        <f t="shared" si="285"/>
        <v>&lt;1 Year</v>
      </c>
      <c r="AA2601" t="str">
        <f t="shared" si="286"/>
        <v>70K–99K</v>
      </c>
    </row>
    <row r="2602" spans="1:27" ht="19.95" customHeight="1" x14ac:dyDescent="0.3">
      <c r="A2602" s="4" t="s">
        <v>2729</v>
      </c>
      <c r="B2602" s="5">
        <v>45876</v>
      </c>
      <c r="C2602" s="6" t="s">
        <v>77</v>
      </c>
      <c r="D2602" s="6" t="s">
        <v>72</v>
      </c>
      <c r="E2602" s="6" t="s">
        <v>40</v>
      </c>
      <c r="F2602" s="6" t="s">
        <v>93</v>
      </c>
      <c r="G2602" s="6" t="s">
        <v>94</v>
      </c>
      <c r="H2602" s="6" t="s">
        <v>26</v>
      </c>
      <c r="I2602" s="6" t="s">
        <v>50</v>
      </c>
      <c r="J2602" s="5">
        <v>45876</v>
      </c>
      <c r="K2602" s="5">
        <v>45988</v>
      </c>
      <c r="L2602" s="6" t="s">
        <v>159</v>
      </c>
      <c r="M2602" s="6">
        <v>112</v>
      </c>
      <c r="N2602" s="6" t="s">
        <v>52</v>
      </c>
      <c r="O2602" s="6" t="s">
        <v>63</v>
      </c>
      <c r="P2602" s="6" t="s">
        <v>64</v>
      </c>
      <c r="Q2602" s="6" t="s">
        <v>95</v>
      </c>
      <c r="R2602" s="6" t="s">
        <v>28</v>
      </c>
      <c r="S2602" s="6">
        <v>0</v>
      </c>
      <c r="T2602" s="7">
        <v>81500</v>
      </c>
      <c r="U2602" t="str">
        <f t="shared" si="280"/>
        <v>Not Reviewed</v>
      </c>
      <c r="V2602" t="str">
        <f t="shared" si="281"/>
        <v>Not Reviewed</v>
      </c>
      <c r="W2602">
        <f t="shared" si="282"/>
        <v>1</v>
      </c>
      <c r="X2602" t="str">
        <f t="shared" si="283"/>
        <v>Attrited</v>
      </c>
      <c r="Y2602">
        <f t="shared" si="284"/>
        <v>0.30684931506849317</v>
      </c>
      <c r="Z2602" t="str">
        <f t="shared" si="285"/>
        <v>&lt;1 Year</v>
      </c>
      <c r="AA2602" t="str">
        <f t="shared" si="286"/>
        <v>70K–99K</v>
      </c>
    </row>
    <row r="2603" spans="1:27" ht="19.95" customHeight="1" x14ac:dyDescent="0.3">
      <c r="A2603" s="8" t="s">
        <v>2730</v>
      </c>
      <c r="B2603" s="9">
        <v>45415</v>
      </c>
      <c r="C2603" s="1" t="s">
        <v>81</v>
      </c>
      <c r="D2603" s="1" t="s">
        <v>72</v>
      </c>
      <c r="E2603" s="1" t="s">
        <v>23</v>
      </c>
      <c r="F2603" s="1" t="s">
        <v>154</v>
      </c>
      <c r="G2603" s="1" t="s">
        <v>83</v>
      </c>
      <c r="H2603" s="1" t="s">
        <v>43</v>
      </c>
      <c r="I2603" s="1" t="s">
        <v>27</v>
      </c>
      <c r="J2603" s="9">
        <v>45415</v>
      </c>
      <c r="K2603" s="9"/>
      <c r="L2603" s="1" t="s">
        <v>28</v>
      </c>
      <c r="M2603" s="1">
        <v>607</v>
      </c>
      <c r="N2603" s="1" t="s">
        <v>75</v>
      </c>
      <c r="O2603" s="1" t="s">
        <v>63</v>
      </c>
      <c r="P2603" s="1" t="s">
        <v>31</v>
      </c>
      <c r="Q2603" s="1">
        <v>3</v>
      </c>
      <c r="R2603" s="1" t="s">
        <v>37</v>
      </c>
      <c r="S2603" s="1">
        <v>2</v>
      </c>
      <c r="T2603" s="10">
        <v>72500</v>
      </c>
      <c r="U2603" t="str">
        <f t="shared" si="280"/>
        <v>Reviewed</v>
      </c>
      <c r="V2603" t="str">
        <f t="shared" si="281"/>
        <v>meets</v>
      </c>
      <c r="W2603">
        <f t="shared" si="282"/>
        <v>0</v>
      </c>
      <c r="X2603" t="str">
        <f t="shared" si="283"/>
        <v>Active</v>
      </c>
      <c r="Y2603">
        <f t="shared" si="284"/>
        <v>1.6630136986301369</v>
      </c>
      <c r="Z2603" t="str">
        <f t="shared" si="285"/>
        <v>1–2 Years</v>
      </c>
      <c r="AA2603" t="str">
        <f t="shared" si="286"/>
        <v>70K–99K</v>
      </c>
    </row>
    <row r="2604" spans="1:27" ht="19.95" customHeight="1" x14ac:dyDescent="0.3">
      <c r="A2604" s="4" t="s">
        <v>2731</v>
      </c>
      <c r="B2604" s="5">
        <v>45540</v>
      </c>
      <c r="C2604" s="6" t="s">
        <v>86</v>
      </c>
      <c r="D2604" s="6" t="s">
        <v>87</v>
      </c>
      <c r="E2604" s="6" t="s">
        <v>67</v>
      </c>
      <c r="F2604" s="6" t="s">
        <v>116</v>
      </c>
      <c r="G2604" s="6" t="s">
        <v>89</v>
      </c>
      <c r="H2604" s="6" t="s">
        <v>26</v>
      </c>
      <c r="I2604" s="6" t="s">
        <v>27</v>
      </c>
      <c r="J2604" s="5">
        <v>45540</v>
      </c>
      <c r="K2604" s="5"/>
      <c r="L2604" s="6" t="s">
        <v>28</v>
      </c>
      <c r="M2604" s="6">
        <v>482</v>
      </c>
      <c r="N2604" s="6" t="s">
        <v>52</v>
      </c>
      <c r="O2604" s="6" t="s">
        <v>30</v>
      </c>
      <c r="P2604" s="6" t="s">
        <v>107</v>
      </c>
      <c r="Q2604" s="6">
        <v>4</v>
      </c>
      <c r="R2604" s="6" t="s">
        <v>32</v>
      </c>
      <c r="S2604" s="6">
        <v>1</v>
      </c>
      <c r="T2604" s="7">
        <v>76500</v>
      </c>
      <c r="U2604" t="str">
        <f t="shared" si="280"/>
        <v>Reviewed</v>
      </c>
      <c r="V2604" t="str">
        <f t="shared" si="281"/>
        <v>exceeds</v>
      </c>
      <c r="W2604">
        <f t="shared" si="282"/>
        <v>0</v>
      </c>
      <c r="X2604" t="str">
        <f t="shared" si="283"/>
        <v>Active</v>
      </c>
      <c r="Y2604">
        <f t="shared" si="284"/>
        <v>1.3205479452054794</v>
      </c>
      <c r="Z2604" t="str">
        <f t="shared" si="285"/>
        <v>1–2 Years</v>
      </c>
      <c r="AA2604" t="str">
        <f t="shared" si="286"/>
        <v>70K–99K</v>
      </c>
    </row>
    <row r="2605" spans="1:27" ht="19.95" customHeight="1" x14ac:dyDescent="0.3">
      <c r="A2605" s="8" t="s">
        <v>2732</v>
      </c>
      <c r="B2605" s="9">
        <v>45708</v>
      </c>
      <c r="C2605" s="1" t="s">
        <v>91</v>
      </c>
      <c r="D2605" s="1" t="s">
        <v>87</v>
      </c>
      <c r="E2605" s="1" t="s">
        <v>92</v>
      </c>
      <c r="F2605" s="1" t="s">
        <v>93</v>
      </c>
      <c r="G2605" s="1" t="s">
        <v>94</v>
      </c>
      <c r="H2605" s="1" t="s">
        <v>26</v>
      </c>
      <c r="I2605" s="1" t="s">
        <v>27</v>
      </c>
      <c r="J2605" s="9">
        <v>45708</v>
      </c>
      <c r="K2605" s="9"/>
      <c r="L2605" s="1" t="s">
        <v>28</v>
      </c>
      <c r="M2605" s="1">
        <v>314</v>
      </c>
      <c r="N2605" s="1" t="s">
        <v>52</v>
      </c>
      <c r="O2605" s="1" t="s">
        <v>43</v>
      </c>
      <c r="P2605" s="1" t="s">
        <v>64</v>
      </c>
      <c r="Q2605" s="1">
        <v>4</v>
      </c>
      <c r="R2605" s="1" t="s">
        <v>32</v>
      </c>
      <c r="S2605" s="1">
        <v>1</v>
      </c>
      <c r="T2605" s="10">
        <v>76500</v>
      </c>
      <c r="U2605" t="str">
        <f t="shared" si="280"/>
        <v>Reviewed</v>
      </c>
      <c r="V2605" t="str">
        <f t="shared" si="281"/>
        <v>exceeds</v>
      </c>
      <c r="W2605">
        <f t="shared" si="282"/>
        <v>0</v>
      </c>
      <c r="X2605" t="str">
        <f t="shared" si="283"/>
        <v>Active</v>
      </c>
      <c r="Y2605">
        <f t="shared" si="284"/>
        <v>0.86027397260273974</v>
      </c>
      <c r="Z2605" t="str">
        <f t="shared" si="285"/>
        <v>&lt;1 Year</v>
      </c>
      <c r="AA2605" t="str">
        <f t="shared" si="286"/>
        <v>70K–99K</v>
      </c>
    </row>
    <row r="2606" spans="1:27" ht="19.95" customHeight="1" x14ac:dyDescent="0.3">
      <c r="A2606" s="4" t="s">
        <v>2733</v>
      </c>
      <c r="B2606" s="5">
        <v>45581</v>
      </c>
      <c r="C2606" s="6" t="s">
        <v>21</v>
      </c>
      <c r="D2606" s="6" t="s">
        <v>22</v>
      </c>
      <c r="E2606" s="6" t="s">
        <v>23</v>
      </c>
      <c r="F2606" s="6" t="s">
        <v>288</v>
      </c>
      <c r="G2606" s="6" t="s">
        <v>25</v>
      </c>
      <c r="H2606" s="6" t="s">
        <v>43</v>
      </c>
      <c r="I2606" s="6" t="s">
        <v>50</v>
      </c>
      <c r="J2606" s="5">
        <v>45581</v>
      </c>
      <c r="K2606" s="5">
        <v>45691</v>
      </c>
      <c r="L2606" s="6" t="s">
        <v>51</v>
      </c>
      <c r="M2606" s="6">
        <v>110</v>
      </c>
      <c r="N2606" s="6" t="s">
        <v>122</v>
      </c>
      <c r="O2606" s="6" t="s">
        <v>43</v>
      </c>
      <c r="P2606" s="6" t="s">
        <v>31</v>
      </c>
      <c r="Q2606" s="6" t="s">
        <v>95</v>
      </c>
      <c r="R2606" s="6" t="s">
        <v>28</v>
      </c>
      <c r="S2606" s="6">
        <v>0</v>
      </c>
      <c r="T2606" s="7">
        <v>66500</v>
      </c>
      <c r="U2606" t="str">
        <f t="shared" si="280"/>
        <v>Not Reviewed</v>
      </c>
      <c r="V2606" t="str">
        <f t="shared" si="281"/>
        <v>Not Reviewed</v>
      </c>
      <c r="W2606">
        <f t="shared" si="282"/>
        <v>1</v>
      </c>
      <c r="X2606" t="str">
        <f t="shared" si="283"/>
        <v>Attrited</v>
      </c>
      <c r="Y2606">
        <f t="shared" si="284"/>
        <v>0.30136986301369861</v>
      </c>
      <c r="Z2606" t="str">
        <f t="shared" si="285"/>
        <v>&lt;1 Year</v>
      </c>
      <c r="AA2606" t="str">
        <f t="shared" si="286"/>
        <v>&lt;70K</v>
      </c>
    </row>
    <row r="2607" spans="1:27" ht="19.95" customHeight="1" x14ac:dyDescent="0.3">
      <c r="A2607" s="8" t="s">
        <v>2734</v>
      </c>
      <c r="B2607" s="9">
        <v>45383</v>
      </c>
      <c r="C2607" s="1" t="s">
        <v>34</v>
      </c>
      <c r="D2607" s="1" t="s">
        <v>22</v>
      </c>
      <c r="E2607" s="1" t="s">
        <v>23</v>
      </c>
      <c r="F2607" s="1" t="s">
        <v>35</v>
      </c>
      <c r="G2607" s="1" t="s">
        <v>36</v>
      </c>
      <c r="H2607" s="1" t="s">
        <v>26</v>
      </c>
      <c r="I2607" s="1" t="s">
        <v>27</v>
      </c>
      <c r="J2607" s="9">
        <v>45383</v>
      </c>
      <c r="K2607" s="9"/>
      <c r="L2607" s="1" t="s">
        <v>28</v>
      </c>
      <c r="M2607" s="1">
        <v>639</v>
      </c>
      <c r="N2607" s="1" t="s">
        <v>52</v>
      </c>
      <c r="O2607" s="1" t="s">
        <v>63</v>
      </c>
      <c r="P2607" s="1" t="s">
        <v>107</v>
      </c>
      <c r="Q2607" s="1">
        <v>1</v>
      </c>
      <c r="R2607" s="1" t="s">
        <v>53</v>
      </c>
      <c r="S2607" s="1">
        <v>2</v>
      </c>
      <c r="T2607" s="10">
        <v>85500</v>
      </c>
      <c r="U2607" t="str">
        <f t="shared" si="280"/>
        <v>Reviewed</v>
      </c>
      <c r="V2607" t="str">
        <f t="shared" si="281"/>
        <v>needs_support</v>
      </c>
      <c r="W2607">
        <f t="shared" si="282"/>
        <v>0</v>
      </c>
      <c r="X2607" t="str">
        <f t="shared" si="283"/>
        <v>Active</v>
      </c>
      <c r="Y2607">
        <f t="shared" si="284"/>
        <v>1.7506849315068493</v>
      </c>
      <c r="Z2607" t="str">
        <f t="shared" si="285"/>
        <v>1–2 Years</v>
      </c>
      <c r="AA2607" t="str">
        <f t="shared" si="286"/>
        <v>70K–99K</v>
      </c>
    </row>
    <row r="2608" spans="1:27" ht="19.95" customHeight="1" x14ac:dyDescent="0.3">
      <c r="A2608" s="4" t="s">
        <v>2735</v>
      </c>
      <c r="B2608" s="5">
        <v>45809</v>
      </c>
      <c r="C2608" s="6" t="s">
        <v>39</v>
      </c>
      <c r="D2608" s="6" t="s">
        <v>22</v>
      </c>
      <c r="E2608" s="6" t="s">
        <v>40</v>
      </c>
      <c r="F2608" s="6" t="s">
        <v>138</v>
      </c>
      <c r="G2608" s="6" t="s">
        <v>36</v>
      </c>
      <c r="H2608" s="6" t="s">
        <v>43</v>
      </c>
      <c r="I2608" s="6" t="s">
        <v>50</v>
      </c>
      <c r="J2608" s="5">
        <v>45809</v>
      </c>
      <c r="K2608" s="5">
        <v>45954</v>
      </c>
      <c r="L2608" s="6" t="s">
        <v>51</v>
      </c>
      <c r="M2608" s="6">
        <v>145</v>
      </c>
      <c r="N2608" s="6" t="s">
        <v>75</v>
      </c>
      <c r="O2608" s="6" t="s">
        <v>63</v>
      </c>
      <c r="P2608" s="6" t="s">
        <v>133</v>
      </c>
      <c r="Q2608" s="6" t="s">
        <v>95</v>
      </c>
      <c r="R2608" s="6" t="s">
        <v>28</v>
      </c>
      <c r="S2608" s="6">
        <v>0</v>
      </c>
      <c r="T2608" s="7">
        <v>63000</v>
      </c>
      <c r="U2608" t="str">
        <f t="shared" si="280"/>
        <v>Not Reviewed</v>
      </c>
      <c r="V2608" t="str">
        <f t="shared" si="281"/>
        <v>Not Reviewed</v>
      </c>
      <c r="W2608">
        <f t="shared" si="282"/>
        <v>1</v>
      </c>
      <c r="X2608" t="str">
        <f t="shared" si="283"/>
        <v>Attrited</v>
      </c>
      <c r="Y2608">
        <f t="shared" si="284"/>
        <v>0.39726027397260272</v>
      </c>
      <c r="Z2608" t="str">
        <f t="shared" si="285"/>
        <v>&lt;1 Year</v>
      </c>
      <c r="AA2608" t="str">
        <f t="shared" si="286"/>
        <v>&lt;70K</v>
      </c>
    </row>
    <row r="2609" spans="1:27" ht="19.95" customHeight="1" x14ac:dyDescent="0.3">
      <c r="A2609" s="8" t="s">
        <v>2736</v>
      </c>
      <c r="B2609" s="9">
        <v>45092</v>
      </c>
      <c r="C2609" s="1" t="s">
        <v>46</v>
      </c>
      <c r="D2609" s="1" t="s">
        <v>22</v>
      </c>
      <c r="E2609" s="1" t="s">
        <v>40</v>
      </c>
      <c r="F2609" s="1" t="s">
        <v>101</v>
      </c>
      <c r="G2609" s="1" t="s">
        <v>48</v>
      </c>
      <c r="H2609" s="1" t="s">
        <v>26</v>
      </c>
      <c r="I2609" s="1" t="s">
        <v>27</v>
      </c>
      <c r="J2609" s="9">
        <v>45092</v>
      </c>
      <c r="K2609" s="9"/>
      <c r="L2609" s="1" t="s">
        <v>28</v>
      </c>
      <c r="M2609" s="1">
        <v>930</v>
      </c>
      <c r="N2609" s="1" t="s">
        <v>29</v>
      </c>
      <c r="O2609" s="1" t="s">
        <v>30</v>
      </c>
      <c r="P2609" s="1" t="s">
        <v>31</v>
      </c>
      <c r="Q2609" s="1">
        <v>3</v>
      </c>
      <c r="R2609" s="1" t="s">
        <v>37</v>
      </c>
      <c r="S2609" s="1">
        <v>3</v>
      </c>
      <c r="T2609" s="10">
        <v>104500</v>
      </c>
      <c r="U2609" t="str">
        <f t="shared" si="280"/>
        <v>Reviewed</v>
      </c>
      <c r="V2609" t="str">
        <f t="shared" si="281"/>
        <v>meets</v>
      </c>
      <c r="W2609">
        <f t="shared" si="282"/>
        <v>0</v>
      </c>
      <c r="X2609" t="str">
        <f t="shared" si="283"/>
        <v>Active</v>
      </c>
      <c r="Y2609">
        <f t="shared" si="284"/>
        <v>2.547945205479452</v>
      </c>
      <c r="Z2609" t="str">
        <f t="shared" si="285"/>
        <v>2–3 Years</v>
      </c>
      <c r="AA2609" t="str">
        <f t="shared" si="286"/>
        <v>100K–129K</v>
      </c>
    </row>
    <row r="2610" spans="1:27" ht="19.95" customHeight="1" x14ac:dyDescent="0.3">
      <c r="A2610" s="4" t="s">
        <v>2737</v>
      </c>
      <c r="B2610" s="5">
        <v>45561</v>
      </c>
      <c r="C2610" s="6" t="s">
        <v>55</v>
      </c>
      <c r="D2610" s="6" t="s">
        <v>56</v>
      </c>
      <c r="E2610" s="6" t="s">
        <v>23</v>
      </c>
      <c r="F2610" s="6" t="s">
        <v>61</v>
      </c>
      <c r="G2610" s="6" t="s">
        <v>62</v>
      </c>
      <c r="H2610" s="6" t="s">
        <v>26</v>
      </c>
      <c r="I2610" s="6" t="s">
        <v>27</v>
      </c>
      <c r="J2610" s="5">
        <v>45561</v>
      </c>
      <c r="K2610" s="5"/>
      <c r="L2610" s="6" t="s">
        <v>28</v>
      </c>
      <c r="M2610" s="6">
        <v>461</v>
      </c>
      <c r="N2610" s="6" t="s">
        <v>29</v>
      </c>
      <c r="O2610" s="6" t="s">
        <v>30</v>
      </c>
      <c r="P2610" s="6" t="s">
        <v>107</v>
      </c>
      <c r="Q2610" s="6">
        <v>3</v>
      </c>
      <c r="R2610" s="6" t="s">
        <v>37</v>
      </c>
      <c r="S2610" s="6">
        <v>1</v>
      </c>
      <c r="T2610" s="7">
        <v>97500</v>
      </c>
      <c r="U2610" t="str">
        <f t="shared" si="280"/>
        <v>Reviewed</v>
      </c>
      <c r="V2610" t="str">
        <f t="shared" si="281"/>
        <v>meets</v>
      </c>
      <c r="W2610">
        <f t="shared" si="282"/>
        <v>0</v>
      </c>
      <c r="X2610" t="str">
        <f t="shared" si="283"/>
        <v>Active</v>
      </c>
      <c r="Y2610">
        <f t="shared" si="284"/>
        <v>1.263013698630137</v>
      </c>
      <c r="Z2610" t="str">
        <f t="shared" si="285"/>
        <v>1–2 Years</v>
      </c>
      <c r="AA2610" t="str">
        <f t="shared" si="286"/>
        <v>70K–99K</v>
      </c>
    </row>
    <row r="2611" spans="1:27" ht="19.95" customHeight="1" x14ac:dyDescent="0.3">
      <c r="A2611" s="8" t="s">
        <v>2738</v>
      </c>
      <c r="B2611" s="9">
        <v>45908</v>
      </c>
      <c r="C2611" s="1" t="s">
        <v>60</v>
      </c>
      <c r="D2611" s="1" t="s">
        <v>56</v>
      </c>
      <c r="E2611" s="1" t="s">
        <v>40</v>
      </c>
      <c r="F2611" s="1" t="s">
        <v>145</v>
      </c>
      <c r="G2611" s="1" t="s">
        <v>62</v>
      </c>
      <c r="H2611" s="1" t="s">
        <v>49</v>
      </c>
      <c r="I2611" s="1" t="s">
        <v>27</v>
      </c>
      <c r="J2611" s="9">
        <v>45908</v>
      </c>
      <c r="K2611" s="9"/>
      <c r="L2611" s="1" t="s">
        <v>28</v>
      </c>
      <c r="M2611" s="1">
        <v>114</v>
      </c>
      <c r="N2611" s="1" t="s">
        <v>122</v>
      </c>
      <c r="O2611" s="1" t="s">
        <v>170</v>
      </c>
      <c r="P2611" s="1" t="s">
        <v>31</v>
      </c>
      <c r="Q2611" s="1" t="s">
        <v>95</v>
      </c>
      <c r="R2611" s="1" t="s">
        <v>28</v>
      </c>
      <c r="S2611" s="1">
        <v>0</v>
      </c>
      <c r="T2611" s="10">
        <v>111500</v>
      </c>
      <c r="U2611" t="str">
        <f t="shared" si="280"/>
        <v>Not Reviewed</v>
      </c>
      <c r="V2611" t="str">
        <f t="shared" si="281"/>
        <v>Not Reviewed</v>
      </c>
      <c r="W2611">
        <f t="shared" si="282"/>
        <v>0</v>
      </c>
      <c r="X2611" t="str">
        <f t="shared" si="283"/>
        <v>Active</v>
      </c>
      <c r="Y2611">
        <f t="shared" si="284"/>
        <v>0.31232876712328766</v>
      </c>
      <c r="Z2611" t="str">
        <f t="shared" si="285"/>
        <v>&lt;1 Year</v>
      </c>
      <c r="AA2611" t="str">
        <f t="shared" si="286"/>
        <v>100K–129K</v>
      </c>
    </row>
    <row r="2612" spans="1:27" ht="19.95" customHeight="1" x14ac:dyDescent="0.3">
      <c r="A2612" s="4" t="s">
        <v>2739</v>
      </c>
      <c r="B2612" s="5">
        <v>45300</v>
      </c>
      <c r="C2612" s="6" t="s">
        <v>66</v>
      </c>
      <c r="D2612" s="6" t="s">
        <v>56</v>
      </c>
      <c r="E2612" s="6" t="s">
        <v>67</v>
      </c>
      <c r="F2612" s="6" t="s">
        <v>358</v>
      </c>
      <c r="G2612" s="6" t="s">
        <v>69</v>
      </c>
      <c r="H2612" s="6" t="s">
        <v>49</v>
      </c>
      <c r="I2612" s="6" t="s">
        <v>50</v>
      </c>
      <c r="J2612" s="5">
        <v>45300</v>
      </c>
      <c r="K2612" s="5">
        <v>45597</v>
      </c>
      <c r="L2612" s="6" t="s">
        <v>51</v>
      </c>
      <c r="M2612" s="6">
        <v>297</v>
      </c>
      <c r="N2612" s="6" t="s">
        <v>52</v>
      </c>
      <c r="O2612" s="6" t="s">
        <v>63</v>
      </c>
      <c r="P2612" s="6" t="s">
        <v>107</v>
      </c>
      <c r="Q2612" s="6">
        <v>4</v>
      </c>
      <c r="R2612" s="6" t="s">
        <v>32</v>
      </c>
      <c r="S2612" s="6">
        <v>1</v>
      </c>
      <c r="T2612" s="7">
        <v>100500</v>
      </c>
      <c r="U2612" t="str">
        <f t="shared" si="280"/>
        <v>Reviewed</v>
      </c>
      <c r="V2612" t="str">
        <f t="shared" si="281"/>
        <v>exceeds</v>
      </c>
      <c r="W2612">
        <f t="shared" si="282"/>
        <v>1</v>
      </c>
      <c r="X2612" t="str">
        <f t="shared" si="283"/>
        <v>Attrited</v>
      </c>
      <c r="Y2612">
        <f t="shared" si="284"/>
        <v>0.81369863013698629</v>
      </c>
      <c r="Z2612" t="str">
        <f t="shared" si="285"/>
        <v>&lt;1 Year</v>
      </c>
      <c r="AA2612" t="str">
        <f t="shared" si="286"/>
        <v>100K–129K</v>
      </c>
    </row>
    <row r="2613" spans="1:27" ht="19.95" customHeight="1" x14ac:dyDescent="0.3">
      <c r="A2613" s="8" t="s">
        <v>2740</v>
      </c>
      <c r="B2613" s="9">
        <v>45857</v>
      </c>
      <c r="C2613" s="1" t="s">
        <v>71</v>
      </c>
      <c r="D2613" s="1" t="s">
        <v>72</v>
      </c>
      <c r="E2613" s="1" t="s">
        <v>23</v>
      </c>
      <c r="F2613" s="1" t="s">
        <v>129</v>
      </c>
      <c r="G2613" s="1" t="s">
        <v>74</v>
      </c>
      <c r="H2613" s="1" t="s">
        <v>43</v>
      </c>
      <c r="I2613" s="1" t="s">
        <v>27</v>
      </c>
      <c r="J2613" s="9">
        <v>45857</v>
      </c>
      <c r="K2613" s="9"/>
      <c r="L2613" s="1" t="s">
        <v>28</v>
      </c>
      <c r="M2613" s="1">
        <v>165</v>
      </c>
      <c r="N2613" s="1" t="s">
        <v>52</v>
      </c>
      <c r="O2613" s="1" t="s">
        <v>63</v>
      </c>
      <c r="P2613" s="1" t="s">
        <v>31</v>
      </c>
      <c r="Q2613" s="1" t="s">
        <v>95</v>
      </c>
      <c r="R2613" s="1" t="s">
        <v>28</v>
      </c>
      <c r="S2613" s="1">
        <v>0</v>
      </c>
      <c r="T2613" s="10">
        <v>63000</v>
      </c>
      <c r="U2613" t="str">
        <f t="shared" si="280"/>
        <v>Not Reviewed</v>
      </c>
      <c r="V2613" t="str">
        <f t="shared" si="281"/>
        <v>Not Reviewed</v>
      </c>
      <c r="W2613">
        <f t="shared" si="282"/>
        <v>0</v>
      </c>
      <c r="X2613" t="str">
        <f t="shared" si="283"/>
        <v>Active</v>
      </c>
      <c r="Y2613">
        <f t="shared" si="284"/>
        <v>0.45205479452054792</v>
      </c>
      <c r="Z2613" t="str">
        <f t="shared" si="285"/>
        <v>&lt;1 Year</v>
      </c>
      <c r="AA2613" t="str">
        <f t="shared" si="286"/>
        <v>&lt;70K</v>
      </c>
    </row>
    <row r="2614" spans="1:27" ht="19.95" customHeight="1" x14ac:dyDescent="0.3">
      <c r="A2614" s="4" t="s">
        <v>2741</v>
      </c>
      <c r="B2614" s="5">
        <v>45526</v>
      </c>
      <c r="C2614" s="6" t="s">
        <v>77</v>
      </c>
      <c r="D2614" s="6" t="s">
        <v>72</v>
      </c>
      <c r="E2614" s="6" t="s">
        <v>40</v>
      </c>
      <c r="F2614" s="6" t="s">
        <v>114</v>
      </c>
      <c r="G2614" s="6" t="s">
        <v>94</v>
      </c>
      <c r="H2614" s="6" t="s">
        <v>43</v>
      </c>
      <c r="I2614" s="6" t="s">
        <v>27</v>
      </c>
      <c r="J2614" s="5">
        <v>45526</v>
      </c>
      <c r="K2614" s="5"/>
      <c r="L2614" s="6" t="s">
        <v>28</v>
      </c>
      <c r="M2614" s="6">
        <v>496</v>
      </c>
      <c r="N2614" s="6" t="s">
        <v>29</v>
      </c>
      <c r="O2614" s="6" t="s">
        <v>105</v>
      </c>
      <c r="P2614" s="6" t="s">
        <v>107</v>
      </c>
      <c r="Q2614" s="6">
        <v>2</v>
      </c>
      <c r="R2614" s="6" t="s">
        <v>53</v>
      </c>
      <c r="S2614" s="6">
        <v>1</v>
      </c>
      <c r="T2614" s="7">
        <v>75500</v>
      </c>
      <c r="U2614" t="str">
        <f t="shared" si="280"/>
        <v>Reviewed</v>
      </c>
      <c r="V2614" t="str">
        <f t="shared" si="281"/>
        <v>needs_support</v>
      </c>
      <c r="W2614">
        <f t="shared" si="282"/>
        <v>0</v>
      </c>
      <c r="X2614" t="str">
        <f t="shared" si="283"/>
        <v>Active</v>
      </c>
      <c r="Y2614">
        <f t="shared" si="284"/>
        <v>1.3589041095890411</v>
      </c>
      <c r="Z2614" t="str">
        <f t="shared" si="285"/>
        <v>1–2 Years</v>
      </c>
      <c r="AA2614" t="str">
        <f t="shared" si="286"/>
        <v>70K–99K</v>
      </c>
    </row>
    <row r="2615" spans="1:27" ht="19.95" customHeight="1" x14ac:dyDescent="0.3">
      <c r="A2615" s="8" t="s">
        <v>2742</v>
      </c>
      <c r="B2615" s="9">
        <v>45012</v>
      </c>
      <c r="C2615" s="1" t="s">
        <v>81</v>
      </c>
      <c r="D2615" s="1" t="s">
        <v>72</v>
      </c>
      <c r="E2615" s="1" t="s">
        <v>23</v>
      </c>
      <c r="F2615" s="1" t="s">
        <v>82</v>
      </c>
      <c r="G2615" s="1" t="s">
        <v>83</v>
      </c>
      <c r="H2615" s="1" t="s">
        <v>26</v>
      </c>
      <c r="I2615" s="1" t="s">
        <v>27</v>
      </c>
      <c r="J2615" s="9">
        <v>45012</v>
      </c>
      <c r="K2615" s="9"/>
      <c r="L2615" s="1" t="s">
        <v>28</v>
      </c>
      <c r="M2615" s="1">
        <v>1010</v>
      </c>
      <c r="N2615" s="1" t="s">
        <v>52</v>
      </c>
      <c r="O2615" s="1" t="s">
        <v>30</v>
      </c>
      <c r="P2615" s="1" t="s">
        <v>31</v>
      </c>
      <c r="Q2615" s="1">
        <v>3</v>
      </c>
      <c r="R2615" s="1" t="s">
        <v>37</v>
      </c>
      <c r="S2615" s="1">
        <v>3</v>
      </c>
      <c r="T2615" s="10">
        <v>79000</v>
      </c>
      <c r="U2615" t="str">
        <f t="shared" si="280"/>
        <v>Reviewed</v>
      </c>
      <c r="V2615" t="str">
        <f t="shared" si="281"/>
        <v>meets</v>
      </c>
      <c r="W2615">
        <f t="shared" si="282"/>
        <v>0</v>
      </c>
      <c r="X2615" t="str">
        <f t="shared" si="283"/>
        <v>Active</v>
      </c>
      <c r="Y2615">
        <f t="shared" si="284"/>
        <v>2.7671232876712328</v>
      </c>
      <c r="Z2615" t="str">
        <f t="shared" si="285"/>
        <v>2–3 Years</v>
      </c>
      <c r="AA2615" t="str">
        <f t="shared" si="286"/>
        <v>70K–99K</v>
      </c>
    </row>
    <row r="2616" spans="1:27" ht="19.95" customHeight="1" x14ac:dyDescent="0.3">
      <c r="A2616" s="4" t="s">
        <v>2743</v>
      </c>
      <c r="B2616" s="5">
        <v>45031</v>
      </c>
      <c r="C2616" s="6" t="s">
        <v>86</v>
      </c>
      <c r="D2616" s="6" t="s">
        <v>87</v>
      </c>
      <c r="E2616" s="6" t="s">
        <v>67</v>
      </c>
      <c r="F2616" s="6" t="s">
        <v>116</v>
      </c>
      <c r="G2616" s="6" t="s">
        <v>89</v>
      </c>
      <c r="H2616" s="6" t="s">
        <v>26</v>
      </c>
      <c r="I2616" s="6" t="s">
        <v>27</v>
      </c>
      <c r="J2616" s="5">
        <v>45031</v>
      </c>
      <c r="K2616" s="5"/>
      <c r="L2616" s="6" t="s">
        <v>28</v>
      </c>
      <c r="M2616" s="6">
        <v>991</v>
      </c>
      <c r="N2616" s="6" t="s">
        <v>52</v>
      </c>
      <c r="O2616" s="6" t="s">
        <v>63</v>
      </c>
      <c r="P2616" s="6" t="s">
        <v>64</v>
      </c>
      <c r="Q2616" s="6">
        <v>3</v>
      </c>
      <c r="R2616" s="6" t="s">
        <v>37</v>
      </c>
      <c r="S2616" s="6">
        <v>3</v>
      </c>
      <c r="T2616" s="7">
        <v>81000</v>
      </c>
      <c r="U2616" t="str">
        <f t="shared" si="280"/>
        <v>Reviewed</v>
      </c>
      <c r="V2616" t="str">
        <f t="shared" si="281"/>
        <v>meets</v>
      </c>
      <c r="W2616">
        <f t="shared" si="282"/>
        <v>0</v>
      </c>
      <c r="X2616" t="str">
        <f t="shared" si="283"/>
        <v>Active</v>
      </c>
      <c r="Y2616">
        <f t="shared" si="284"/>
        <v>2.7150684931506848</v>
      </c>
      <c r="Z2616" t="str">
        <f t="shared" si="285"/>
        <v>2–3 Years</v>
      </c>
      <c r="AA2616" t="str">
        <f t="shared" si="286"/>
        <v>70K–99K</v>
      </c>
    </row>
    <row r="2617" spans="1:27" ht="19.95" customHeight="1" x14ac:dyDescent="0.3">
      <c r="A2617" s="8" t="s">
        <v>2744</v>
      </c>
      <c r="B2617" s="9">
        <v>45698</v>
      </c>
      <c r="C2617" s="1" t="s">
        <v>91</v>
      </c>
      <c r="D2617" s="1" t="s">
        <v>87</v>
      </c>
      <c r="E2617" s="1" t="s">
        <v>92</v>
      </c>
      <c r="F2617" s="1" t="s">
        <v>152</v>
      </c>
      <c r="G2617" s="1" t="s">
        <v>94</v>
      </c>
      <c r="H2617" s="1" t="s">
        <v>49</v>
      </c>
      <c r="I2617" s="1" t="s">
        <v>27</v>
      </c>
      <c r="J2617" s="9">
        <v>45698</v>
      </c>
      <c r="K2617" s="9"/>
      <c r="L2617" s="1" t="s">
        <v>28</v>
      </c>
      <c r="M2617" s="1">
        <v>324</v>
      </c>
      <c r="N2617" s="1" t="s">
        <v>29</v>
      </c>
      <c r="O2617" s="1" t="s">
        <v>63</v>
      </c>
      <c r="P2617" s="1" t="s">
        <v>133</v>
      </c>
      <c r="Q2617" s="1">
        <v>1</v>
      </c>
      <c r="R2617" s="1" t="s">
        <v>53</v>
      </c>
      <c r="S2617" s="1">
        <v>1</v>
      </c>
      <c r="T2617" s="10">
        <v>130500</v>
      </c>
      <c r="U2617" t="str">
        <f t="shared" si="280"/>
        <v>Reviewed</v>
      </c>
      <c r="V2617" t="str">
        <f t="shared" si="281"/>
        <v>needs_support</v>
      </c>
      <c r="W2617">
        <f t="shared" si="282"/>
        <v>0</v>
      </c>
      <c r="X2617" t="str">
        <f t="shared" si="283"/>
        <v>Active</v>
      </c>
      <c r="Y2617">
        <f t="shared" si="284"/>
        <v>0.88767123287671235</v>
      </c>
      <c r="Z2617" t="str">
        <f t="shared" si="285"/>
        <v>&lt;1 Year</v>
      </c>
      <c r="AA2617" t="str">
        <f t="shared" si="286"/>
        <v>130K+</v>
      </c>
    </row>
    <row r="2618" spans="1:27" ht="19.95" customHeight="1" x14ac:dyDescent="0.3">
      <c r="A2618" s="4" t="s">
        <v>2745</v>
      </c>
      <c r="B2618" s="5">
        <v>45700</v>
      </c>
      <c r="C2618" s="6" t="s">
        <v>21</v>
      </c>
      <c r="D2618" s="6" t="s">
        <v>22</v>
      </c>
      <c r="E2618" s="6" t="s">
        <v>23</v>
      </c>
      <c r="F2618" s="6" t="s">
        <v>109</v>
      </c>
      <c r="G2618" s="6" t="s">
        <v>36</v>
      </c>
      <c r="H2618" s="6" t="s">
        <v>110</v>
      </c>
      <c r="I2618" s="6" t="s">
        <v>27</v>
      </c>
      <c r="J2618" s="5">
        <v>45700</v>
      </c>
      <c r="K2618" s="5"/>
      <c r="L2618" s="6" t="s">
        <v>28</v>
      </c>
      <c r="M2618" s="6">
        <v>322</v>
      </c>
      <c r="N2618" s="6" t="s">
        <v>29</v>
      </c>
      <c r="O2618" s="6" t="s">
        <v>30</v>
      </c>
      <c r="P2618" s="6" t="s">
        <v>133</v>
      </c>
      <c r="Q2618" s="6">
        <v>4</v>
      </c>
      <c r="R2618" s="6" t="s">
        <v>32</v>
      </c>
      <c r="S2618" s="6">
        <v>1</v>
      </c>
      <c r="T2618" s="7">
        <v>187500</v>
      </c>
      <c r="U2618" t="str">
        <f t="shared" si="280"/>
        <v>Reviewed</v>
      </c>
      <c r="V2618" t="str">
        <f t="shared" si="281"/>
        <v>exceeds</v>
      </c>
      <c r="W2618">
        <f t="shared" si="282"/>
        <v>0</v>
      </c>
      <c r="X2618" t="str">
        <f t="shared" si="283"/>
        <v>Active</v>
      </c>
      <c r="Y2618">
        <f t="shared" si="284"/>
        <v>0.88219178082191785</v>
      </c>
      <c r="Z2618" t="str">
        <f t="shared" si="285"/>
        <v>&lt;1 Year</v>
      </c>
      <c r="AA2618" t="str">
        <f t="shared" si="286"/>
        <v>130K+</v>
      </c>
    </row>
    <row r="2619" spans="1:27" ht="19.95" customHeight="1" x14ac:dyDescent="0.3">
      <c r="A2619" s="8" t="s">
        <v>2746</v>
      </c>
      <c r="B2619" s="9">
        <v>45845</v>
      </c>
      <c r="C2619" s="1" t="s">
        <v>34</v>
      </c>
      <c r="D2619" s="1" t="s">
        <v>22</v>
      </c>
      <c r="E2619" s="1" t="s">
        <v>23</v>
      </c>
      <c r="F2619" s="1" t="s">
        <v>35</v>
      </c>
      <c r="G2619" s="1" t="s">
        <v>36</v>
      </c>
      <c r="H2619" s="1" t="s">
        <v>26</v>
      </c>
      <c r="I2619" s="1" t="s">
        <v>27</v>
      </c>
      <c r="J2619" s="9">
        <v>45845</v>
      </c>
      <c r="K2619" s="9"/>
      <c r="L2619" s="1" t="s">
        <v>28</v>
      </c>
      <c r="M2619" s="1">
        <v>177</v>
      </c>
      <c r="N2619" s="1" t="s">
        <v>140</v>
      </c>
      <c r="O2619" s="1" t="s">
        <v>63</v>
      </c>
      <c r="P2619" s="1" t="s">
        <v>133</v>
      </c>
      <c r="Q2619" s="1" t="s">
        <v>95</v>
      </c>
      <c r="R2619" s="1" t="s">
        <v>28</v>
      </c>
      <c r="S2619" s="1">
        <v>0</v>
      </c>
      <c r="T2619" s="10">
        <v>85500</v>
      </c>
      <c r="U2619" t="str">
        <f t="shared" si="280"/>
        <v>Not Reviewed</v>
      </c>
      <c r="V2619" t="str">
        <f t="shared" si="281"/>
        <v>Not Reviewed</v>
      </c>
      <c r="W2619">
        <f t="shared" si="282"/>
        <v>0</v>
      </c>
      <c r="X2619" t="str">
        <f t="shared" si="283"/>
        <v>Active</v>
      </c>
      <c r="Y2619">
        <f t="shared" si="284"/>
        <v>0.48493150684931507</v>
      </c>
      <c r="Z2619" t="str">
        <f t="shared" si="285"/>
        <v>&lt;1 Year</v>
      </c>
      <c r="AA2619" t="str">
        <f t="shared" si="286"/>
        <v>70K–99K</v>
      </c>
    </row>
    <row r="2620" spans="1:27" ht="19.95" customHeight="1" x14ac:dyDescent="0.3">
      <c r="A2620" s="4" t="s">
        <v>2747</v>
      </c>
      <c r="B2620" s="5">
        <v>45054</v>
      </c>
      <c r="C2620" s="6" t="s">
        <v>39</v>
      </c>
      <c r="D2620" s="6" t="s">
        <v>22</v>
      </c>
      <c r="E2620" s="6" t="s">
        <v>40</v>
      </c>
      <c r="F2620" s="6" t="s">
        <v>41</v>
      </c>
      <c r="G2620" s="6" t="s">
        <v>42</v>
      </c>
      <c r="H2620" s="6" t="s">
        <v>43</v>
      </c>
      <c r="I2620" s="6" t="s">
        <v>27</v>
      </c>
      <c r="J2620" s="5">
        <v>45054</v>
      </c>
      <c r="K2620" s="5"/>
      <c r="L2620" s="6" t="s">
        <v>28</v>
      </c>
      <c r="M2620" s="6">
        <v>968</v>
      </c>
      <c r="N2620" s="6" t="s">
        <v>29</v>
      </c>
      <c r="O2620" s="6" t="s">
        <v>105</v>
      </c>
      <c r="P2620" s="6" t="s">
        <v>44</v>
      </c>
      <c r="Q2620" s="6">
        <v>2</v>
      </c>
      <c r="R2620" s="6" t="s">
        <v>53</v>
      </c>
      <c r="S2620" s="6">
        <v>3</v>
      </c>
      <c r="T2620" s="7">
        <v>77000</v>
      </c>
      <c r="U2620" t="str">
        <f t="shared" si="280"/>
        <v>Reviewed</v>
      </c>
      <c r="V2620" t="str">
        <f t="shared" si="281"/>
        <v>needs_support</v>
      </c>
      <c r="W2620">
        <f t="shared" si="282"/>
        <v>0</v>
      </c>
      <c r="X2620" t="str">
        <f t="shared" si="283"/>
        <v>Active</v>
      </c>
      <c r="Y2620">
        <f t="shared" si="284"/>
        <v>2.6520547945205482</v>
      </c>
      <c r="Z2620" t="str">
        <f t="shared" si="285"/>
        <v>2–3 Years</v>
      </c>
      <c r="AA2620" t="str">
        <f t="shared" si="286"/>
        <v>70K–99K</v>
      </c>
    </row>
    <row r="2621" spans="1:27" ht="19.95" customHeight="1" x14ac:dyDescent="0.3">
      <c r="A2621" s="8" t="s">
        <v>2748</v>
      </c>
      <c r="B2621" s="9">
        <v>45496</v>
      </c>
      <c r="C2621" s="1" t="s">
        <v>46</v>
      </c>
      <c r="D2621" s="1" t="s">
        <v>22</v>
      </c>
      <c r="E2621" s="1" t="s">
        <v>40</v>
      </c>
      <c r="F2621" s="1" t="s">
        <v>143</v>
      </c>
      <c r="G2621" s="1" t="s">
        <v>48</v>
      </c>
      <c r="H2621" s="1" t="s">
        <v>43</v>
      </c>
      <c r="I2621" s="1" t="s">
        <v>27</v>
      </c>
      <c r="J2621" s="9">
        <v>45496</v>
      </c>
      <c r="K2621" s="9"/>
      <c r="L2621" s="1" t="s">
        <v>28</v>
      </c>
      <c r="M2621" s="1">
        <v>526</v>
      </c>
      <c r="N2621" s="1" t="s">
        <v>52</v>
      </c>
      <c r="O2621" s="1" t="s">
        <v>63</v>
      </c>
      <c r="P2621" s="1" t="s">
        <v>31</v>
      </c>
      <c r="Q2621" s="1">
        <v>3</v>
      </c>
      <c r="R2621" s="1" t="s">
        <v>37</v>
      </c>
      <c r="S2621" s="1">
        <v>1</v>
      </c>
      <c r="T2621" s="10">
        <v>75000</v>
      </c>
      <c r="U2621" t="str">
        <f t="shared" si="280"/>
        <v>Reviewed</v>
      </c>
      <c r="V2621" t="str">
        <f t="shared" si="281"/>
        <v>meets</v>
      </c>
      <c r="W2621">
        <f t="shared" si="282"/>
        <v>0</v>
      </c>
      <c r="X2621" t="str">
        <f t="shared" si="283"/>
        <v>Active</v>
      </c>
      <c r="Y2621">
        <f t="shared" si="284"/>
        <v>1.441095890410959</v>
      </c>
      <c r="Z2621" t="str">
        <f t="shared" si="285"/>
        <v>1–2 Years</v>
      </c>
      <c r="AA2621" t="str">
        <f t="shared" si="286"/>
        <v>70K–99K</v>
      </c>
    </row>
    <row r="2622" spans="1:27" ht="19.95" customHeight="1" x14ac:dyDescent="0.3">
      <c r="A2622" s="4" t="s">
        <v>2749</v>
      </c>
      <c r="B2622" s="5">
        <v>45469</v>
      </c>
      <c r="C2622" s="6" t="s">
        <v>55</v>
      </c>
      <c r="D2622" s="6" t="s">
        <v>56</v>
      </c>
      <c r="E2622" s="6" t="s">
        <v>23</v>
      </c>
      <c r="F2622" s="6" t="s">
        <v>190</v>
      </c>
      <c r="G2622" s="6" t="s">
        <v>58</v>
      </c>
      <c r="H2622" s="6" t="s">
        <v>49</v>
      </c>
      <c r="I2622" s="6" t="s">
        <v>27</v>
      </c>
      <c r="J2622" s="5">
        <v>45469</v>
      </c>
      <c r="K2622" s="5"/>
      <c r="L2622" s="6" t="s">
        <v>28</v>
      </c>
      <c r="M2622" s="6">
        <v>553</v>
      </c>
      <c r="N2622" s="6" t="s">
        <v>75</v>
      </c>
      <c r="O2622" s="6" t="s">
        <v>43</v>
      </c>
      <c r="P2622" s="6" t="s">
        <v>107</v>
      </c>
      <c r="Q2622" s="6">
        <v>3</v>
      </c>
      <c r="R2622" s="6" t="s">
        <v>37</v>
      </c>
      <c r="S2622" s="6">
        <v>2</v>
      </c>
      <c r="T2622" s="7">
        <v>109500</v>
      </c>
      <c r="U2622" t="str">
        <f t="shared" si="280"/>
        <v>Reviewed</v>
      </c>
      <c r="V2622" t="str">
        <f t="shared" si="281"/>
        <v>meets</v>
      </c>
      <c r="W2622">
        <f t="shared" si="282"/>
        <v>0</v>
      </c>
      <c r="X2622" t="str">
        <f t="shared" si="283"/>
        <v>Active</v>
      </c>
      <c r="Y2622">
        <f t="shared" si="284"/>
        <v>1.515068493150685</v>
      </c>
      <c r="Z2622" t="str">
        <f t="shared" si="285"/>
        <v>1–2 Years</v>
      </c>
      <c r="AA2622" t="str">
        <f t="shared" si="286"/>
        <v>100K–129K</v>
      </c>
    </row>
    <row r="2623" spans="1:27" ht="19.95" customHeight="1" x14ac:dyDescent="0.3">
      <c r="A2623" s="8" t="s">
        <v>2750</v>
      </c>
      <c r="B2623" s="9">
        <v>45012</v>
      </c>
      <c r="C2623" s="1" t="s">
        <v>60</v>
      </c>
      <c r="D2623" s="1" t="s">
        <v>56</v>
      </c>
      <c r="E2623" s="1" t="s">
        <v>40</v>
      </c>
      <c r="F2623" s="1" t="s">
        <v>147</v>
      </c>
      <c r="G2623" s="1" t="s">
        <v>58</v>
      </c>
      <c r="H2623" s="1" t="s">
        <v>26</v>
      </c>
      <c r="I2623" s="1" t="s">
        <v>27</v>
      </c>
      <c r="J2623" s="9">
        <v>45012</v>
      </c>
      <c r="K2623" s="9"/>
      <c r="L2623" s="1" t="s">
        <v>28</v>
      </c>
      <c r="M2623" s="1">
        <v>1010</v>
      </c>
      <c r="N2623" s="1" t="s">
        <v>122</v>
      </c>
      <c r="O2623" s="1" t="s">
        <v>63</v>
      </c>
      <c r="P2623" s="1" t="s">
        <v>107</v>
      </c>
      <c r="Q2623" s="1">
        <v>2</v>
      </c>
      <c r="R2623" s="1" t="s">
        <v>53</v>
      </c>
      <c r="S2623" s="1">
        <v>3</v>
      </c>
      <c r="T2623" s="10">
        <v>73500</v>
      </c>
      <c r="U2623" t="str">
        <f t="shared" si="280"/>
        <v>Reviewed</v>
      </c>
      <c r="V2623" t="str">
        <f t="shared" si="281"/>
        <v>needs_support</v>
      </c>
      <c r="W2623">
        <f t="shared" si="282"/>
        <v>0</v>
      </c>
      <c r="X2623" t="str">
        <f t="shared" si="283"/>
        <v>Active</v>
      </c>
      <c r="Y2623">
        <f t="shared" si="284"/>
        <v>2.7671232876712328</v>
      </c>
      <c r="Z2623" t="str">
        <f t="shared" si="285"/>
        <v>2–3 Years</v>
      </c>
      <c r="AA2623" t="str">
        <f t="shared" si="286"/>
        <v>70K–99K</v>
      </c>
    </row>
    <row r="2624" spans="1:27" ht="19.95" customHeight="1" x14ac:dyDescent="0.3">
      <c r="A2624" s="4" t="s">
        <v>2751</v>
      </c>
      <c r="B2624" s="5">
        <v>44998</v>
      </c>
      <c r="C2624" s="6" t="s">
        <v>66</v>
      </c>
      <c r="D2624" s="6" t="s">
        <v>56</v>
      </c>
      <c r="E2624" s="6" t="s">
        <v>67</v>
      </c>
      <c r="F2624" s="6" t="s">
        <v>193</v>
      </c>
      <c r="G2624" s="6" t="s">
        <v>69</v>
      </c>
      <c r="H2624" s="6" t="s">
        <v>43</v>
      </c>
      <c r="I2624" s="6" t="s">
        <v>27</v>
      </c>
      <c r="J2624" s="5">
        <v>44998</v>
      </c>
      <c r="K2624" s="5"/>
      <c r="L2624" s="6" t="s">
        <v>28</v>
      </c>
      <c r="M2624" s="6">
        <v>1024</v>
      </c>
      <c r="N2624" s="6" t="s">
        <v>75</v>
      </c>
      <c r="O2624" s="6" t="s">
        <v>63</v>
      </c>
      <c r="P2624" s="6" t="s">
        <v>133</v>
      </c>
      <c r="Q2624" s="6">
        <v>4</v>
      </c>
      <c r="R2624" s="6" t="s">
        <v>32</v>
      </c>
      <c r="S2624" s="6">
        <v>3</v>
      </c>
      <c r="T2624" s="7">
        <v>72000</v>
      </c>
      <c r="U2624" t="str">
        <f t="shared" si="280"/>
        <v>Reviewed</v>
      </c>
      <c r="V2624" t="str">
        <f t="shared" si="281"/>
        <v>exceeds</v>
      </c>
      <c r="W2624">
        <f t="shared" si="282"/>
        <v>0</v>
      </c>
      <c r="X2624" t="str">
        <f t="shared" si="283"/>
        <v>Active</v>
      </c>
      <c r="Y2624">
        <f t="shared" si="284"/>
        <v>2.8054794520547945</v>
      </c>
      <c r="Z2624" t="str">
        <f t="shared" si="285"/>
        <v>2–3 Years</v>
      </c>
      <c r="AA2624" t="str">
        <f t="shared" si="286"/>
        <v>70K–99K</v>
      </c>
    </row>
    <row r="2625" spans="1:27" ht="19.95" customHeight="1" x14ac:dyDescent="0.3">
      <c r="A2625" s="8" t="s">
        <v>2752</v>
      </c>
      <c r="B2625" s="9">
        <v>45672</v>
      </c>
      <c r="C2625" s="1" t="s">
        <v>71</v>
      </c>
      <c r="D2625" s="1" t="s">
        <v>72</v>
      </c>
      <c r="E2625" s="1" t="s">
        <v>23</v>
      </c>
      <c r="F2625" s="1" t="s">
        <v>150</v>
      </c>
      <c r="G2625" s="1" t="s">
        <v>74</v>
      </c>
      <c r="H2625" s="1" t="s">
        <v>26</v>
      </c>
      <c r="I2625" s="1" t="s">
        <v>27</v>
      </c>
      <c r="J2625" s="9">
        <v>45672</v>
      </c>
      <c r="K2625" s="9"/>
      <c r="L2625" s="1" t="s">
        <v>28</v>
      </c>
      <c r="M2625" s="1">
        <v>350</v>
      </c>
      <c r="N2625" s="1" t="s">
        <v>52</v>
      </c>
      <c r="O2625" s="1" t="s">
        <v>63</v>
      </c>
      <c r="P2625" s="1" t="s">
        <v>64</v>
      </c>
      <c r="Q2625" s="1">
        <v>3</v>
      </c>
      <c r="R2625" s="1" t="s">
        <v>37</v>
      </c>
      <c r="S2625" s="1">
        <v>1</v>
      </c>
      <c r="T2625" s="10">
        <v>81000</v>
      </c>
      <c r="U2625" t="str">
        <f t="shared" si="280"/>
        <v>Reviewed</v>
      </c>
      <c r="V2625" t="str">
        <f t="shared" si="281"/>
        <v>meets</v>
      </c>
      <c r="W2625">
        <f t="shared" si="282"/>
        <v>0</v>
      </c>
      <c r="X2625" t="str">
        <f t="shared" si="283"/>
        <v>Active</v>
      </c>
      <c r="Y2625">
        <f t="shared" si="284"/>
        <v>0.95890410958904104</v>
      </c>
      <c r="Z2625" t="str">
        <f t="shared" si="285"/>
        <v>&lt;1 Year</v>
      </c>
      <c r="AA2625" t="str">
        <f t="shared" si="286"/>
        <v>70K–99K</v>
      </c>
    </row>
    <row r="2626" spans="1:27" ht="19.95" customHeight="1" x14ac:dyDescent="0.3">
      <c r="A2626" s="4" t="s">
        <v>2753</v>
      </c>
      <c r="B2626" s="5">
        <v>44993</v>
      </c>
      <c r="C2626" s="6" t="s">
        <v>77</v>
      </c>
      <c r="D2626" s="6" t="s">
        <v>72</v>
      </c>
      <c r="E2626" s="6" t="s">
        <v>40</v>
      </c>
      <c r="F2626" s="6" t="s">
        <v>93</v>
      </c>
      <c r="G2626" s="6" t="s">
        <v>94</v>
      </c>
      <c r="H2626" s="6" t="s">
        <v>26</v>
      </c>
      <c r="I2626" s="6" t="s">
        <v>27</v>
      </c>
      <c r="J2626" s="5">
        <v>44993</v>
      </c>
      <c r="K2626" s="5"/>
      <c r="L2626" s="6" t="s">
        <v>28</v>
      </c>
      <c r="M2626" s="6">
        <v>1029</v>
      </c>
      <c r="N2626" s="6" t="s">
        <v>52</v>
      </c>
      <c r="O2626" s="6" t="s">
        <v>30</v>
      </c>
      <c r="P2626" s="6" t="s">
        <v>44</v>
      </c>
      <c r="Q2626" s="6">
        <v>1</v>
      </c>
      <c r="R2626" s="6" t="s">
        <v>53</v>
      </c>
      <c r="S2626" s="6">
        <v>3</v>
      </c>
      <c r="T2626" s="7">
        <v>88000</v>
      </c>
      <c r="U2626" t="str">
        <f t="shared" ref="U2626:U2689" si="287">IF(LOWER(TRIM(Q2626&amp;""))="none","Not Reviewed","Reviewed")</f>
        <v>Reviewed</v>
      </c>
      <c r="V2626" t="str">
        <f t="shared" ref="V2626:V2689" si="288">IF(OR(Q2626="none",R2626=""),"Not Reviewed",R2626)</f>
        <v>needs_support</v>
      </c>
      <c r="W2626">
        <f t="shared" ref="W2626:W2689" si="289">IF(I2626="terminated",1,0)</f>
        <v>0</v>
      </c>
      <c r="X2626" t="str">
        <f t="shared" ref="X2626:X2689" si="290">IF(I2626="terminated","Attrited","Active")</f>
        <v>Active</v>
      </c>
      <c r="Y2626">
        <f t="shared" ref="Y2626:Y2689" si="291">M2626/365</f>
        <v>2.8191780821917809</v>
      </c>
      <c r="Z2626" t="str">
        <f t="shared" ref="Z2626:Z2689" si="292">IF(Y2626&lt;1,"&lt;1 Year",IF(Y2626&lt;2,"1–2 Years",IF(Y2626&lt;3,"2–3 Years","3+ Years")))</f>
        <v>2–3 Years</v>
      </c>
      <c r="AA2626" t="str">
        <f t="shared" ref="AA2626:AA2689" si="293">IF(T2626&lt;70000,"&lt;70K",IF(T2626&lt;100000,"70K–99K",IF(T2626&lt;130000,"100K–129K","130K+")))</f>
        <v>70K–99K</v>
      </c>
    </row>
    <row r="2627" spans="1:27" ht="19.95" customHeight="1" x14ac:dyDescent="0.3">
      <c r="A2627" s="8" t="s">
        <v>2754</v>
      </c>
      <c r="B2627" s="9">
        <v>44945</v>
      </c>
      <c r="C2627" s="1" t="s">
        <v>81</v>
      </c>
      <c r="D2627" s="1" t="s">
        <v>72</v>
      </c>
      <c r="E2627" s="1" t="s">
        <v>23</v>
      </c>
      <c r="F2627" s="1" t="s">
        <v>286</v>
      </c>
      <c r="G2627" s="1" t="s">
        <v>94</v>
      </c>
      <c r="H2627" s="1" t="s">
        <v>110</v>
      </c>
      <c r="I2627" s="1" t="s">
        <v>27</v>
      </c>
      <c r="J2627" s="9">
        <v>44945</v>
      </c>
      <c r="K2627" s="9"/>
      <c r="L2627" s="1" t="s">
        <v>28</v>
      </c>
      <c r="M2627" s="1">
        <v>1077</v>
      </c>
      <c r="N2627" s="1" t="s">
        <v>29</v>
      </c>
      <c r="O2627" s="1" t="s">
        <v>63</v>
      </c>
      <c r="P2627" s="1" t="s">
        <v>64</v>
      </c>
      <c r="Q2627" s="1">
        <v>4</v>
      </c>
      <c r="R2627" s="1" t="s">
        <v>32</v>
      </c>
      <c r="S2627" s="1">
        <v>3</v>
      </c>
      <c r="T2627" s="10">
        <v>169000</v>
      </c>
      <c r="U2627" t="str">
        <f t="shared" si="287"/>
        <v>Reviewed</v>
      </c>
      <c r="V2627" t="str">
        <f t="shared" si="288"/>
        <v>exceeds</v>
      </c>
      <c r="W2627">
        <f t="shared" si="289"/>
        <v>0</v>
      </c>
      <c r="X2627" t="str">
        <f t="shared" si="290"/>
        <v>Active</v>
      </c>
      <c r="Y2627">
        <f t="shared" si="291"/>
        <v>2.9506849315068493</v>
      </c>
      <c r="Z2627" t="str">
        <f t="shared" si="292"/>
        <v>2–3 Years</v>
      </c>
      <c r="AA2627" t="str">
        <f t="shared" si="293"/>
        <v>130K+</v>
      </c>
    </row>
    <row r="2628" spans="1:27" ht="19.95" customHeight="1" x14ac:dyDescent="0.3">
      <c r="A2628" s="4" t="s">
        <v>2755</v>
      </c>
      <c r="B2628" s="5">
        <v>45561</v>
      </c>
      <c r="C2628" s="6" t="s">
        <v>86</v>
      </c>
      <c r="D2628" s="6" t="s">
        <v>87</v>
      </c>
      <c r="E2628" s="6" t="s">
        <v>67</v>
      </c>
      <c r="F2628" s="6" t="s">
        <v>152</v>
      </c>
      <c r="G2628" s="6" t="s">
        <v>94</v>
      </c>
      <c r="H2628" s="6" t="s">
        <v>49</v>
      </c>
      <c r="I2628" s="6" t="s">
        <v>27</v>
      </c>
      <c r="J2628" s="5">
        <v>45561</v>
      </c>
      <c r="K2628" s="5"/>
      <c r="L2628" s="6" t="s">
        <v>28</v>
      </c>
      <c r="M2628" s="6">
        <v>461</v>
      </c>
      <c r="N2628" s="6" t="s">
        <v>52</v>
      </c>
      <c r="O2628" s="6" t="s">
        <v>63</v>
      </c>
      <c r="P2628" s="6" t="s">
        <v>31</v>
      </c>
      <c r="Q2628" s="6">
        <v>4</v>
      </c>
      <c r="R2628" s="6" t="s">
        <v>32</v>
      </c>
      <c r="S2628" s="6">
        <v>1</v>
      </c>
      <c r="T2628" s="7">
        <v>116500</v>
      </c>
      <c r="U2628" t="str">
        <f t="shared" si="287"/>
        <v>Reviewed</v>
      </c>
      <c r="V2628" t="str">
        <f t="shared" si="288"/>
        <v>exceeds</v>
      </c>
      <c r="W2628">
        <f t="shared" si="289"/>
        <v>0</v>
      </c>
      <c r="X2628" t="str">
        <f t="shared" si="290"/>
        <v>Active</v>
      </c>
      <c r="Y2628">
        <f t="shared" si="291"/>
        <v>1.263013698630137</v>
      </c>
      <c r="Z2628" t="str">
        <f t="shared" si="292"/>
        <v>1–2 Years</v>
      </c>
      <c r="AA2628" t="str">
        <f t="shared" si="293"/>
        <v>100K–129K</v>
      </c>
    </row>
    <row r="2629" spans="1:27" ht="19.95" customHeight="1" x14ac:dyDescent="0.3">
      <c r="A2629" s="8" t="s">
        <v>2756</v>
      </c>
      <c r="B2629" s="9">
        <v>45697</v>
      </c>
      <c r="C2629" s="1" t="s">
        <v>91</v>
      </c>
      <c r="D2629" s="1" t="s">
        <v>87</v>
      </c>
      <c r="E2629" s="1" t="s">
        <v>92</v>
      </c>
      <c r="F2629" s="1" t="s">
        <v>35</v>
      </c>
      <c r="G2629" s="1" t="s">
        <v>36</v>
      </c>
      <c r="H2629" s="1" t="s">
        <v>26</v>
      </c>
      <c r="I2629" s="1" t="s">
        <v>27</v>
      </c>
      <c r="J2629" s="9">
        <v>45697</v>
      </c>
      <c r="K2629" s="9"/>
      <c r="L2629" s="1" t="s">
        <v>28</v>
      </c>
      <c r="M2629" s="1">
        <v>325</v>
      </c>
      <c r="N2629" s="1" t="s">
        <v>29</v>
      </c>
      <c r="O2629" s="1" t="s">
        <v>63</v>
      </c>
      <c r="P2629" s="1" t="s">
        <v>64</v>
      </c>
      <c r="Q2629" s="1">
        <v>3</v>
      </c>
      <c r="R2629" s="1" t="s">
        <v>37</v>
      </c>
      <c r="S2629" s="1">
        <v>1</v>
      </c>
      <c r="T2629" s="10">
        <v>94500</v>
      </c>
      <c r="U2629" t="str">
        <f t="shared" si="287"/>
        <v>Reviewed</v>
      </c>
      <c r="V2629" t="str">
        <f t="shared" si="288"/>
        <v>meets</v>
      </c>
      <c r="W2629">
        <f t="shared" si="289"/>
        <v>0</v>
      </c>
      <c r="X2629" t="str">
        <f t="shared" si="290"/>
        <v>Active</v>
      </c>
      <c r="Y2629">
        <f t="shared" si="291"/>
        <v>0.8904109589041096</v>
      </c>
      <c r="Z2629" t="str">
        <f t="shared" si="292"/>
        <v>&lt;1 Year</v>
      </c>
      <c r="AA2629" t="str">
        <f t="shared" si="293"/>
        <v>70K–99K</v>
      </c>
    </row>
    <row r="2630" spans="1:27" ht="19.95" customHeight="1" x14ac:dyDescent="0.3">
      <c r="A2630" s="4" t="s">
        <v>2757</v>
      </c>
      <c r="B2630" s="5">
        <v>45505</v>
      </c>
      <c r="C2630" s="6" t="s">
        <v>21</v>
      </c>
      <c r="D2630" s="6" t="s">
        <v>22</v>
      </c>
      <c r="E2630" s="6" t="s">
        <v>23</v>
      </c>
      <c r="F2630" s="6" t="s">
        <v>35</v>
      </c>
      <c r="G2630" s="6" t="s">
        <v>36</v>
      </c>
      <c r="H2630" s="6" t="s">
        <v>26</v>
      </c>
      <c r="I2630" s="6" t="s">
        <v>50</v>
      </c>
      <c r="J2630" s="5">
        <v>45505</v>
      </c>
      <c r="K2630" s="5">
        <v>45630</v>
      </c>
      <c r="L2630" s="6" t="s">
        <v>51</v>
      </c>
      <c r="M2630" s="6">
        <v>125</v>
      </c>
      <c r="N2630" s="6" t="s">
        <v>29</v>
      </c>
      <c r="O2630" s="6" t="s">
        <v>105</v>
      </c>
      <c r="P2630" s="6" t="s">
        <v>31</v>
      </c>
      <c r="Q2630" s="6" t="s">
        <v>95</v>
      </c>
      <c r="R2630" s="6" t="s">
        <v>28</v>
      </c>
      <c r="S2630" s="6">
        <v>0</v>
      </c>
      <c r="T2630" s="7">
        <v>77500</v>
      </c>
      <c r="U2630" t="str">
        <f t="shared" si="287"/>
        <v>Not Reviewed</v>
      </c>
      <c r="V2630" t="str">
        <f t="shared" si="288"/>
        <v>Not Reviewed</v>
      </c>
      <c r="W2630">
        <f t="shared" si="289"/>
        <v>1</v>
      </c>
      <c r="X2630" t="str">
        <f t="shared" si="290"/>
        <v>Attrited</v>
      </c>
      <c r="Y2630">
        <f t="shared" si="291"/>
        <v>0.34246575342465752</v>
      </c>
      <c r="Z2630" t="str">
        <f t="shared" si="292"/>
        <v>&lt;1 Year</v>
      </c>
      <c r="AA2630" t="str">
        <f t="shared" si="293"/>
        <v>70K–99K</v>
      </c>
    </row>
    <row r="2631" spans="1:27" ht="19.95" customHeight="1" x14ac:dyDescent="0.3">
      <c r="A2631" s="8" t="s">
        <v>2758</v>
      </c>
      <c r="B2631" s="9">
        <v>45094</v>
      </c>
      <c r="C2631" s="1" t="s">
        <v>34</v>
      </c>
      <c r="D2631" s="1" t="s">
        <v>22</v>
      </c>
      <c r="E2631" s="1" t="s">
        <v>23</v>
      </c>
      <c r="F2631" s="1" t="s">
        <v>99</v>
      </c>
      <c r="G2631" s="1" t="s">
        <v>36</v>
      </c>
      <c r="H2631" s="1" t="s">
        <v>49</v>
      </c>
      <c r="I2631" s="1" t="s">
        <v>27</v>
      </c>
      <c r="J2631" s="9">
        <v>45094</v>
      </c>
      <c r="K2631" s="9"/>
      <c r="L2631" s="1" t="s">
        <v>28</v>
      </c>
      <c r="M2631" s="1">
        <v>928</v>
      </c>
      <c r="N2631" s="1" t="s">
        <v>52</v>
      </c>
      <c r="O2631" s="1" t="s">
        <v>63</v>
      </c>
      <c r="P2631" s="1" t="s">
        <v>31</v>
      </c>
      <c r="Q2631" s="1">
        <v>3</v>
      </c>
      <c r="R2631" s="1" t="s">
        <v>37</v>
      </c>
      <c r="S2631" s="1">
        <v>3</v>
      </c>
      <c r="T2631" s="10">
        <v>130000</v>
      </c>
      <c r="U2631" t="str">
        <f t="shared" si="287"/>
        <v>Reviewed</v>
      </c>
      <c r="V2631" t="str">
        <f t="shared" si="288"/>
        <v>meets</v>
      </c>
      <c r="W2631">
        <f t="shared" si="289"/>
        <v>0</v>
      </c>
      <c r="X2631" t="str">
        <f t="shared" si="290"/>
        <v>Active</v>
      </c>
      <c r="Y2631">
        <f t="shared" si="291"/>
        <v>2.5424657534246577</v>
      </c>
      <c r="Z2631" t="str">
        <f t="shared" si="292"/>
        <v>2–3 Years</v>
      </c>
      <c r="AA2631" t="str">
        <f t="shared" si="293"/>
        <v>130K+</v>
      </c>
    </row>
    <row r="2632" spans="1:27" ht="19.95" customHeight="1" x14ac:dyDescent="0.3">
      <c r="A2632" s="4" t="s">
        <v>2759</v>
      </c>
      <c r="B2632" s="5">
        <v>45325</v>
      </c>
      <c r="C2632" s="6" t="s">
        <v>39</v>
      </c>
      <c r="D2632" s="6" t="s">
        <v>22</v>
      </c>
      <c r="E2632" s="6" t="s">
        <v>40</v>
      </c>
      <c r="F2632" s="6" t="s">
        <v>35</v>
      </c>
      <c r="G2632" s="6" t="s">
        <v>36</v>
      </c>
      <c r="H2632" s="6" t="s">
        <v>26</v>
      </c>
      <c r="I2632" s="6" t="s">
        <v>27</v>
      </c>
      <c r="J2632" s="5">
        <v>45325</v>
      </c>
      <c r="K2632" s="5"/>
      <c r="L2632" s="6" t="s">
        <v>28</v>
      </c>
      <c r="M2632" s="6">
        <v>697</v>
      </c>
      <c r="N2632" s="6" t="s">
        <v>52</v>
      </c>
      <c r="O2632" s="6" t="s">
        <v>63</v>
      </c>
      <c r="P2632" s="6" t="s">
        <v>133</v>
      </c>
      <c r="Q2632" s="6">
        <v>4</v>
      </c>
      <c r="R2632" s="6" t="s">
        <v>32</v>
      </c>
      <c r="S2632" s="6">
        <v>2</v>
      </c>
      <c r="T2632" s="7">
        <v>103500</v>
      </c>
      <c r="U2632" t="str">
        <f t="shared" si="287"/>
        <v>Reviewed</v>
      </c>
      <c r="V2632" t="str">
        <f t="shared" si="288"/>
        <v>exceeds</v>
      </c>
      <c r="W2632">
        <f t="shared" si="289"/>
        <v>0</v>
      </c>
      <c r="X2632" t="str">
        <f t="shared" si="290"/>
        <v>Active</v>
      </c>
      <c r="Y2632">
        <f t="shared" si="291"/>
        <v>1.9095890410958904</v>
      </c>
      <c r="Z2632" t="str">
        <f t="shared" si="292"/>
        <v>1–2 Years</v>
      </c>
      <c r="AA2632" t="str">
        <f t="shared" si="293"/>
        <v>100K–129K</v>
      </c>
    </row>
    <row r="2633" spans="1:27" ht="19.95" customHeight="1" x14ac:dyDescent="0.3">
      <c r="A2633" s="8" t="s">
        <v>2760</v>
      </c>
      <c r="B2633" s="9">
        <v>45646</v>
      </c>
      <c r="C2633" s="1" t="s">
        <v>46</v>
      </c>
      <c r="D2633" s="1" t="s">
        <v>22</v>
      </c>
      <c r="E2633" s="1" t="s">
        <v>40</v>
      </c>
      <c r="F2633" s="1" t="s">
        <v>101</v>
      </c>
      <c r="G2633" s="1" t="s">
        <v>48</v>
      </c>
      <c r="H2633" s="1" t="s">
        <v>26</v>
      </c>
      <c r="I2633" s="1" t="s">
        <v>27</v>
      </c>
      <c r="J2633" s="9">
        <v>45646</v>
      </c>
      <c r="K2633" s="9"/>
      <c r="L2633" s="1" t="s">
        <v>28</v>
      </c>
      <c r="M2633" s="1">
        <v>376</v>
      </c>
      <c r="N2633" s="1" t="s">
        <v>52</v>
      </c>
      <c r="O2633" s="1" t="s">
        <v>30</v>
      </c>
      <c r="P2633" s="1" t="s">
        <v>107</v>
      </c>
      <c r="Q2633" s="1">
        <v>3</v>
      </c>
      <c r="R2633" s="1" t="s">
        <v>37</v>
      </c>
      <c r="S2633" s="1">
        <v>1</v>
      </c>
      <c r="T2633" s="10">
        <v>105000</v>
      </c>
      <c r="U2633" t="str">
        <f t="shared" si="287"/>
        <v>Reviewed</v>
      </c>
      <c r="V2633" t="str">
        <f t="shared" si="288"/>
        <v>meets</v>
      </c>
      <c r="W2633">
        <f t="shared" si="289"/>
        <v>0</v>
      </c>
      <c r="X2633" t="str">
        <f t="shared" si="290"/>
        <v>Active</v>
      </c>
      <c r="Y2633">
        <f t="shared" si="291"/>
        <v>1.0301369863013699</v>
      </c>
      <c r="Z2633" t="str">
        <f t="shared" si="292"/>
        <v>1–2 Years</v>
      </c>
      <c r="AA2633" t="str">
        <f t="shared" si="293"/>
        <v>100K–129K</v>
      </c>
    </row>
    <row r="2634" spans="1:27" ht="19.95" customHeight="1" x14ac:dyDescent="0.3">
      <c r="A2634" s="4" t="s">
        <v>2761</v>
      </c>
      <c r="B2634" s="5">
        <v>45314</v>
      </c>
      <c r="C2634" s="6" t="s">
        <v>55</v>
      </c>
      <c r="D2634" s="6" t="s">
        <v>56</v>
      </c>
      <c r="E2634" s="6" t="s">
        <v>23</v>
      </c>
      <c r="F2634" s="6" t="s">
        <v>145</v>
      </c>
      <c r="G2634" s="6" t="s">
        <v>62</v>
      </c>
      <c r="H2634" s="6" t="s">
        <v>49</v>
      </c>
      <c r="I2634" s="6" t="s">
        <v>27</v>
      </c>
      <c r="J2634" s="5">
        <v>45314</v>
      </c>
      <c r="K2634" s="5"/>
      <c r="L2634" s="6" t="s">
        <v>28</v>
      </c>
      <c r="M2634" s="6">
        <v>708</v>
      </c>
      <c r="N2634" s="6" t="s">
        <v>52</v>
      </c>
      <c r="O2634" s="6" t="s">
        <v>30</v>
      </c>
      <c r="P2634" s="6" t="s">
        <v>64</v>
      </c>
      <c r="Q2634" s="6">
        <v>4</v>
      </c>
      <c r="R2634" s="6" t="s">
        <v>32</v>
      </c>
      <c r="S2634" s="6">
        <v>2</v>
      </c>
      <c r="T2634" s="7">
        <v>128000</v>
      </c>
      <c r="U2634" t="str">
        <f t="shared" si="287"/>
        <v>Reviewed</v>
      </c>
      <c r="V2634" t="str">
        <f t="shared" si="288"/>
        <v>exceeds</v>
      </c>
      <c r="W2634">
        <f t="shared" si="289"/>
        <v>0</v>
      </c>
      <c r="X2634" t="str">
        <f t="shared" si="290"/>
        <v>Active</v>
      </c>
      <c r="Y2634">
        <f t="shared" si="291"/>
        <v>1.9397260273972603</v>
      </c>
      <c r="Z2634" t="str">
        <f t="shared" si="292"/>
        <v>1–2 Years</v>
      </c>
      <c r="AA2634" t="str">
        <f t="shared" si="293"/>
        <v>100K–129K</v>
      </c>
    </row>
    <row r="2635" spans="1:27" ht="19.95" customHeight="1" x14ac:dyDescent="0.3">
      <c r="A2635" s="8" t="s">
        <v>2762</v>
      </c>
      <c r="B2635" s="9">
        <v>45739</v>
      </c>
      <c r="C2635" s="1" t="s">
        <v>60</v>
      </c>
      <c r="D2635" s="1" t="s">
        <v>56</v>
      </c>
      <c r="E2635" s="1" t="s">
        <v>40</v>
      </c>
      <c r="F2635" s="1" t="s">
        <v>61</v>
      </c>
      <c r="G2635" s="1" t="s">
        <v>62</v>
      </c>
      <c r="H2635" s="1" t="s">
        <v>26</v>
      </c>
      <c r="I2635" s="1" t="s">
        <v>27</v>
      </c>
      <c r="J2635" s="9">
        <v>45739</v>
      </c>
      <c r="K2635" s="9"/>
      <c r="L2635" s="1" t="s">
        <v>28</v>
      </c>
      <c r="M2635" s="1">
        <v>283</v>
      </c>
      <c r="N2635" s="1" t="s">
        <v>52</v>
      </c>
      <c r="O2635" s="1" t="s">
        <v>30</v>
      </c>
      <c r="P2635" s="1" t="s">
        <v>64</v>
      </c>
      <c r="Q2635" s="1">
        <v>4</v>
      </c>
      <c r="R2635" s="1" t="s">
        <v>32</v>
      </c>
      <c r="S2635" s="1">
        <v>1</v>
      </c>
      <c r="T2635" s="10">
        <v>101000</v>
      </c>
      <c r="U2635" t="str">
        <f t="shared" si="287"/>
        <v>Reviewed</v>
      </c>
      <c r="V2635" t="str">
        <f t="shared" si="288"/>
        <v>exceeds</v>
      </c>
      <c r="W2635">
        <f t="shared" si="289"/>
        <v>0</v>
      </c>
      <c r="X2635" t="str">
        <f t="shared" si="290"/>
        <v>Active</v>
      </c>
      <c r="Y2635">
        <f t="shared" si="291"/>
        <v>0.77534246575342469</v>
      </c>
      <c r="Z2635" t="str">
        <f t="shared" si="292"/>
        <v>&lt;1 Year</v>
      </c>
      <c r="AA2635" t="str">
        <f t="shared" si="293"/>
        <v>100K–129K</v>
      </c>
    </row>
    <row r="2636" spans="1:27" ht="19.95" customHeight="1" x14ac:dyDescent="0.3">
      <c r="A2636" s="4" t="s">
        <v>2763</v>
      </c>
      <c r="B2636" s="5">
        <v>45751</v>
      </c>
      <c r="C2636" s="6" t="s">
        <v>66</v>
      </c>
      <c r="D2636" s="6" t="s">
        <v>56</v>
      </c>
      <c r="E2636" s="6" t="s">
        <v>67</v>
      </c>
      <c r="F2636" s="6" t="s">
        <v>35</v>
      </c>
      <c r="G2636" s="6" t="s">
        <v>36</v>
      </c>
      <c r="H2636" s="6" t="s">
        <v>26</v>
      </c>
      <c r="I2636" s="6" t="s">
        <v>27</v>
      </c>
      <c r="J2636" s="5">
        <v>45751</v>
      </c>
      <c r="K2636" s="5"/>
      <c r="L2636" s="6" t="s">
        <v>28</v>
      </c>
      <c r="M2636" s="6">
        <v>271</v>
      </c>
      <c r="N2636" s="6" t="s">
        <v>29</v>
      </c>
      <c r="O2636" s="6" t="s">
        <v>43</v>
      </c>
      <c r="P2636" s="6" t="s">
        <v>31</v>
      </c>
      <c r="Q2636" s="6">
        <v>4</v>
      </c>
      <c r="R2636" s="6" t="s">
        <v>32</v>
      </c>
      <c r="S2636" s="6">
        <v>1</v>
      </c>
      <c r="T2636" s="7">
        <v>87000</v>
      </c>
      <c r="U2636" t="str">
        <f t="shared" si="287"/>
        <v>Reviewed</v>
      </c>
      <c r="V2636" t="str">
        <f t="shared" si="288"/>
        <v>exceeds</v>
      </c>
      <c r="W2636">
        <f t="shared" si="289"/>
        <v>0</v>
      </c>
      <c r="X2636" t="str">
        <f t="shared" si="290"/>
        <v>Active</v>
      </c>
      <c r="Y2636">
        <f t="shared" si="291"/>
        <v>0.74246575342465748</v>
      </c>
      <c r="Z2636" t="str">
        <f t="shared" si="292"/>
        <v>&lt;1 Year</v>
      </c>
      <c r="AA2636" t="str">
        <f t="shared" si="293"/>
        <v>70K–99K</v>
      </c>
    </row>
    <row r="2637" spans="1:27" ht="19.95" customHeight="1" x14ac:dyDescent="0.3">
      <c r="A2637" s="8" t="s">
        <v>2764</v>
      </c>
      <c r="B2637" s="9">
        <v>45717</v>
      </c>
      <c r="C2637" s="1" t="s">
        <v>71</v>
      </c>
      <c r="D2637" s="1" t="s">
        <v>72</v>
      </c>
      <c r="E2637" s="1" t="s">
        <v>23</v>
      </c>
      <c r="F2637" s="1" t="s">
        <v>138</v>
      </c>
      <c r="G2637" s="1" t="s">
        <v>36</v>
      </c>
      <c r="H2637" s="1" t="s">
        <v>43</v>
      </c>
      <c r="I2637" s="1" t="s">
        <v>27</v>
      </c>
      <c r="J2637" s="9">
        <v>45717</v>
      </c>
      <c r="K2637" s="9"/>
      <c r="L2637" s="1" t="s">
        <v>28</v>
      </c>
      <c r="M2637" s="1">
        <v>305</v>
      </c>
      <c r="N2637" s="1" t="s">
        <v>140</v>
      </c>
      <c r="O2637" s="1" t="s">
        <v>170</v>
      </c>
      <c r="P2637" s="1" t="s">
        <v>107</v>
      </c>
      <c r="Q2637" s="1">
        <v>3</v>
      </c>
      <c r="R2637" s="1" t="s">
        <v>37</v>
      </c>
      <c r="S2637" s="1">
        <v>1</v>
      </c>
      <c r="T2637" s="10">
        <v>68500</v>
      </c>
      <c r="U2637" t="str">
        <f t="shared" si="287"/>
        <v>Reviewed</v>
      </c>
      <c r="V2637" t="str">
        <f t="shared" si="288"/>
        <v>meets</v>
      </c>
      <c r="W2637">
        <f t="shared" si="289"/>
        <v>0</v>
      </c>
      <c r="X2637" t="str">
        <f t="shared" si="290"/>
        <v>Active</v>
      </c>
      <c r="Y2637">
        <f t="shared" si="291"/>
        <v>0.83561643835616439</v>
      </c>
      <c r="Z2637" t="str">
        <f t="shared" si="292"/>
        <v>&lt;1 Year</v>
      </c>
      <c r="AA2637" t="str">
        <f t="shared" si="293"/>
        <v>&lt;70K</v>
      </c>
    </row>
    <row r="2638" spans="1:27" ht="19.95" customHeight="1" x14ac:dyDescent="0.3">
      <c r="A2638" s="4" t="s">
        <v>2765</v>
      </c>
      <c r="B2638" s="5">
        <v>45760</v>
      </c>
      <c r="C2638" s="6" t="s">
        <v>77</v>
      </c>
      <c r="D2638" s="6" t="s">
        <v>72</v>
      </c>
      <c r="E2638" s="6" t="s">
        <v>40</v>
      </c>
      <c r="F2638" s="6" t="s">
        <v>131</v>
      </c>
      <c r="G2638" s="6" t="s">
        <v>79</v>
      </c>
      <c r="H2638" s="6" t="s">
        <v>26</v>
      </c>
      <c r="I2638" s="6" t="s">
        <v>27</v>
      </c>
      <c r="J2638" s="5">
        <v>45760</v>
      </c>
      <c r="K2638" s="5"/>
      <c r="L2638" s="6" t="s">
        <v>28</v>
      </c>
      <c r="M2638" s="6">
        <v>262</v>
      </c>
      <c r="N2638" s="6" t="s">
        <v>52</v>
      </c>
      <c r="O2638" s="6" t="s">
        <v>63</v>
      </c>
      <c r="P2638" s="6" t="s">
        <v>31</v>
      </c>
      <c r="Q2638" s="6">
        <v>5</v>
      </c>
      <c r="R2638" s="6" t="s">
        <v>119</v>
      </c>
      <c r="S2638" s="6">
        <v>1</v>
      </c>
      <c r="T2638" s="7">
        <v>96500</v>
      </c>
      <c r="U2638" t="str">
        <f t="shared" si="287"/>
        <v>Reviewed</v>
      </c>
      <c r="V2638" t="str">
        <f t="shared" si="288"/>
        <v>outstanding</v>
      </c>
      <c r="W2638">
        <f t="shared" si="289"/>
        <v>0</v>
      </c>
      <c r="X2638" t="str">
        <f t="shared" si="290"/>
        <v>Active</v>
      </c>
      <c r="Y2638">
        <f t="shared" si="291"/>
        <v>0.71780821917808224</v>
      </c>
      <c r="Z2638" t="str">
        <f t="shared" si="292"/>
        <v>&lt;1 Year</v>
      </c>
      <c r="AA2638" t="str">
        <f t="shared" si="293"/>
        <v>70K–99K</v>
      </c>
    </row>
    <row r="2639" spans="1:27" ht="19.95" customHeight="1" x14ac:dyDescent="0.3">
      <c r="A2639" s="8" t="s">
        <v>2766</v>
      </c>
      <c r="B2639" s="9">
        <v>44996</v>
      </c>
      <c r="C2639" s="1" t="s">
        <v>81</v>
      </c>
      <c r="D2639" s="1" t="s">
        <v>72</v>
      </c>
      <c r="E2639" s="1" t="s">
        <v>23</v>
      </c>
      <c r="F2639" s="1" t="s">
        <v>82</v>
      </c>
      <c r="G2639" s="1" t="s">
        <v>83</v>
      </c>
      <c r="H2639" s="1" t="s">
        <v>26</v>
      </c>
      <c r="I2639" s="1" t="s">
        <v>50</v>
      </c>
      <c r="J2639" s="9">
        <v>44996</v>
      </c>
      <c r="K2639" s="9">
        <v>45132</v>
      </c>
      <c r="L2639" s="1" t="s">
        <v>159</v>
      </c>
      <c r="M2639" s="1">
        <v>136</v>
      </c>
      <c r="N2639" s="1" t="s">
        <v>75</v>
      </c>
      <c r="O2639" s="1" t="s">
        <v>63</v>
      </c>
      <c r="P2639" s="1" t="s">
        <v>107</v>
      </c>
      <c r="Q2639" s="1" t="s">
        <v>95</v>
      </c>
      <c r="R2639" s="1" t="s">
        <v>28</v>
      </c>
      <c r="S2639" s="1">
        <v>0</v>
      </c>
      <c r="T2639" s="10">
        <v>91000</v>
      </c>
      <c r="U2639" t="str">
        <f t="shared" si="287"/>
        <v>Not Reviewed</v>
      </c>
      <c r="V2639" t="str">
        <f t="shared" si="288"/>
        <v>Not Reviewed</v>
      </c>
      <c r="W2639">
        <f t="shared" si="289"/>
        <v>1</v>
      </c>
      <c r="X2639" t="str">
        <f t="shared" si="290"/>
        <v>Attrited</v>
      </c>
      <c r="Y2639">
        <f t="shared" si="291"/>
        <v>0.37260273972602742</v>
      </c>
      <c r="Z2639" t="str">
        <f t="shared" si="292"/>
        <v>&lt;1 Year</v>
      </c>
      <c r="AA2639" t="str">
        <f t="shared" si="293"/>
        <v>70K–99K</v>
      </c>
    </row>
    <row r="2640" spans="1:27" ht="19.95" customHeight="1" x14ac:dyDescent="0.3">
      <c r="A2640" s="4" t="s">
        <v>2767</v>
      </c>
      <c r="B2640" s="5">
        <v>45859</v>
      </c>
      <c r="C2640" s="6" t="s">
        <v>86</v>
      </c>
      <c r="D2640" s="6" t="s">
        <v>87</v>
      </c>
      <c r="E2640" s="6" t="s">
        <v>67</v>
      </c>
      <c r="F2640" s="6" t="s">
        <v>116</v>
      </c>
      <c r="G2640" s="6" t="s">
        <v>89</v>
      </c>
      <c r="H2640" s="6" t="s">
        <v>26</v>
      </c>
      <c r="I2640" s="6" t="s">
        <v>27</v>
      </c>
      <c r="J2640" s="5">
        <v>45859</v>
      </c>
      <c r="K2640" s="5"/>
      <c r="L2640" s="6" t="s">
        <v>28</v>
      </c>
      <c r="M2640" s="6">
        <v>163</v>
      </c>
      <c r="N2640" s="6" t="s">
        <v>52</v>
      </c>
      <c r="O2640" s="6" t="s">
        <v>30</v>
      </c>
      <c r="P2640" s="6" t="s">
        <v>64</v>
      </c>
      <c r="Q2640" s="6" t="s">
        <v>95</v>
      </c>
      <c r="R2640" s="6" t="s">
        <v>28</v>
      </c>
      <c r="S2640" s="6">
        <v>0</v>
      </c>
      <c r="T2640" s="7">
        <v>82500</v>
      </c>
      <c r="U2640" t="str">
        <f t="shared" si="287"/>
        <v>Not Reviewed</v>
      </c>
      <c r="V2640" t="str">
        <f t="shared" si="288"/>
        <v>Not Reviewed</v>
      </c>
      <c r="W2640">
        <f t="shared" si="289"/>
        <v>0</v>
      </c>
      <c r="X2640" t="str">
        <f t="shared" si="290"/>
        <v>Active</v>
      </c>
      <c r="Y2640">
        <f t="shared" si="291"/>
        <v>0.44657534246575342</v>
      </c>
      <c r="Z2640" t="str">
        <f t="shared" si="292"/>
        <v>&lt;1 Year</v>
      </c>
      <c r="AA2640" t="str">
        <f t="shared" si="293"/>
        <v>70K–99K</v>
      </c>
    </row>
    <row r="2641" spans="1:27" ht="19.95" customHeight="1" x14ac:dyDescent="0.3">
      <c r="A2641" s="8" t="s">
        <v>2768</v>
      </c>
      <c r="B2641" s="9">
        <v>45909</v>
      </c>
      <c r="C2641" s="1" t="s">
        <v>91</v>
      </c>
      <c r="D2641" s="1" t="s">
        <v>87</v>
      </c>
      <c r="E2641" s="1" t="s">
        <v>92</v>
      </c>
      <c r="F2641" s="1" t="s">
        <v>152</v>
      </c>
      <c r="G2641" s="1" t="s">
        <v>94</v>
      </c>
      <c r="H2641" s="1" t="s">
        <v>49</v>
      </c>
      <c r="I2641" s="1" t="s">
        <v>27</v>
      </c>
      <c r="J2641" s="9">
        <v>45909</v>
      </c>
      <c r="K2641" s="9"/>
      <c r="L2641" s="1" t="s">
        <v>28</v>
      </c>
      <c r="M2641" s="1">
        <v>113</v>
      </c>
      <c r="N2641" s="1" t="s">
        <v>75</v>
      </c>
      <c r="O2641" s="1" t="s">
        <v>63</v>
      </c>
      <c r="P2641" s="1" t="s">
        <v>107</v>
      </c>
      <c r="Q2641" s="1" t="s">
        <v>95</v>
      </c>
      <c r="R2641" s="1" t="s">
        <v>28</v>
      </c>
      <c r="S2641" s="1">
        <v>0</v>
      </c>
      <c r="T2641" s="10">
        <v>99000</v>
      </c>
      <c r="U2641" t="str">
        <f t="shared" si="287"/>
        <v>Not Reviewed</v>
      </c>
      <c r="V2641" t="str">
        <f t="shared" si="288"/>
        <v>Not Reviewed</v>
      </c>
      <c r="W2641">
        <f t="shared" si="289"/>
        <v>0</v>
      </c>
      <c r="X2641" t="str">
        <f t="shared" si="290"/>
        <v>Active</v>
      </c>
      <c r="Y2641">
        <f t="shared" si="291"/>
        <v>0.30958904109589042</v>
      </c>
      <c r="Z2641" t="str">
        <f t="shared" si="292"/>
        <v>&lt;1 Year</v>
      </c>
      <c r="AA2641" t="str">
        <f t="shared" si="293"/>
        <v>70K–99K</v>
      </c>
    </row>
    <row r="2642" spans="1:27" ht="19.95" customHeight="1" x14ac:dyDescent="0.3">
      <c r="A2642" s="4" t="s">
        <v>2769</v>
      </c>
      <c r="B2642" s="5">
        <v>45351</v>
      </c>
      <c r="C2642" s="6" t="s">
        <v>21</v>
      </c>
      <c r="D2642" s="6" t="s">
        <v>22</v>
      </c>
      <c r="E2642" s="6" t="s">
        <v>23</v>
      </c>
      <c r="F2642" s="6" t="s">
        <v>121</v>
      </c>
      <c r="G2642" s="6" t="s">
        <v>25</v>
      </c>
      <c r="H2642" s="6" t="s">
        <v>49</v>
      </c>
      <c r="I2642" s="6" t="s">
        <v>27</v>
      </c>
      <c r="J2642" s="5">
        <v>45351</v>
      </c>
      <c r="K2642" s="5"/>
      <c r="L2642" s="6" t="s">
        <v>28</v>
      </c>
      <c r="M2642" s="6">
        <v>671</v>
      </c>
      <c r="N2642" s="6" t="s">
        <v>29</v>
      </c>
      <c r="O2642" s="6" t="s">
        <v>63</v>
      </c>
      <c r="P2642" s="6" t="s">
        <v>64</v>
      </c>
      <c r="Q2642" s="6">
        <v>4</v>
      </c>
      <c r="R2642" s="6" t="s">
        <v>32</v>
      </c>
      <c r="S2642" s="6">
        <v>2</v>
      </c>
      <c r="T2642" s="7">
        <v>110000</v>
      </c>
      <c r="U2642" t="str">
        <f t="shared" si="287"/>
        <v>Reviewed</v>
      </c>
      <c r="V2642" t="str">
        <f t="shared" si="288"/>
        <v>exceeds</v>
      </c>
      <c r="W2642">
        <f t="shared" si="289"/>
        <v>0</v>
      </c>
      <c r="X2642" t="str">
        <f t="shared" si="290"/>
        <v>Active</v>
      </c>
      <c r="Y2642">
        <f t="shared" si="291"/>
        <v>1.8383561643835618</v>
      </c>
      <c r="Z2642" t="str">
        <f t="shared" si="292"/>
        <v>1–2 Years</v>
      </c>
      <c r="AA2642" t="str">
        <f t="shared" si="293"/>
        <v>100K–129K</v>
      </c>
    </row>
    <row r="2643" spans="1:27" ht="19.95" customHeight="1" x14ac:dyDescent="0.3">
      <c r="A2643" s="8" t="s">
        <v>2770</v>
      </c>
      <c r="B2643" s="9">
        <v>45255</v>
      </c>
      <c r="C2643" s="1" t="s">
        <v>34</v>
      </c>
      <c r="D2643" s="1" t="s">
        <v>22</v>
      </c>
      <c r="E2643" s="1" t="s">
        <v>23</v>
      </c>
      <c r="F2643" s="1" t="s">
        <v>35</v>
      </c>
      <c r="G2643" s="1" t="s">
        <v>36</v>
      </c>
      <c r="H2643" s="1" t="s">
        <v>26</v>
      </c>
      <c r="I2643" s="1" t="s">
        <v>50</v>
      </c>
      <c r="J2643" s="9">
        <v>45255</v>
      </c>
      <c r="K2643" s="9">
        <v>45666</v>
      </c>
      <c r="L2643" s="1" t="s">
        <v>51</v>
      </c>
      <c r="M2643" s="1">
        <v>411</v>
      </c>
      <c r="N2643" s="1" t="s">
        <v>52</v>
      </c>
      <c r="O2643" s="1" t="s">
        <v>30</v>
      </c>
      <c r="P2643" s="1" t="s">
        <v>107</v>
      </c>
      <c r="Q2643" s="1">
        <v>3</v>
      </c>
      <c r="R2643" s="1" t="s">
        <v>37</v>
      </c>
      <c r="S2643" s="1">
        <v>1</v>
      </c>
      <c r="T2643" s="10">
        <v>94000</v>
      </c>
      <c r="U2643" t="str">
        <f t="shared" si="287"/>
        <v>Reviewed</v>
      </c>
      <c r="V2643" t="str">
        <f t="shared" si="288"/>
        <v>meets</v>
      </c>
      <c r="W2643">
        <f t="shared" si="289"/>
        <v>1</v>
      </c>
      <c r="X2643" t="str">
        <f t="shared" si="290"/>
        <v>Attrited</v>
      </c>
      <c r="Y2643">
        <f t="shared" si="291"/>
        <v>1.1260273972602739</v>
      </c>
      <c r="Z2643" t="str">
        <f t="shared" si="292"/>
        <v>1–2 Years</v>
      </c>
      <c r="AA2643" t="str">
        <f t="shared" si="293"/>
        <v>70K–99K</v>
      </c>
    </row>
    <row r="2644" spans="1:27" ht="19.95" customHeight="1" x14ac:dyDescent="0.3">
      <c r="A2644" s="4" t="s">
        <v>2771</v>
      </c>
      <c r="B2644" s="5">
        <v>45474</v>
      </c>
      <c r="C2644" s="6" t="s">
        <v>39</v>
      </c>
      <c r="D2644" s="6" t="s">
        <v>22</v>
      </c>
      <c r="E2644" s="6" t="s">
        <v>40</v>
      </c>
      <c r="F2644" s="6" t="s">
        <v>174</v>
      </c>
      <c r="G2644" s="6" t="s">
        <v>42</v>
      </c>
      <c r="H2644" s="6" t="s">
        <v>26</v>
      </c>
      <c r="I2644" s="6" t="s">
        <v>27</v>
      </c>
      <c r="J2644" s="5">
        <v>45474</v>
      </c>
      <c r="K2644" s="5"/>
      <c r="L2644" s="6" t="s">
        <v>28</v>
      </c>
      <c r="M2644" s="6">
        <v>548</v>
      </c>
      <c r="N2644" s="6" t="s">
        <v>75</v>
      </c>
      <c r="O2644" s="6" t="s">
        <v>63</v>
      </c>
      <c r="P2644" s="6" t="s">
        <v>64</v>
      </c>
      <c r="Q2644" s="6">
        <v>2</v>
      </c>
      <c r="R2644" s="6" t="s">
        <v>53</v>
      </c>
      <c r="S2644" s="6">
        <v>2</v>
      </c>
      <c r="T2644" s="7">
        <v>101000</v>
      </c>
      <c r="U2644" t="str">
        <f t="shared" si="287"/>
        <v>Reviewed</v>
      </c>
      <c r="V2644" t="str">
        <f t="shared" si="288"/>
        <v>needs_support</v>
      </c>
      <c r="W2644">
        <f t="shared" si="289"/>
        <v>0</v>
      </c>
      <c r="X2644" t="str">
        <f t="shared" si="290"/>
        <v>Active</v>
      </c>
      <c r="Y2644">
        <f t="shared" si="291"/>
        <v>1.5013698630136987</v>
      </c>
      <c r="Z2644" t="str">
        <f t="shared" si="292"/>
        <v>1–2 Years</v>
      </c>
      <c r="AA2644" t="str">
        <f t="shared" si="293"/>
        <v>100K–129K</v>
      </c>
    </row>
    <row r="2645" spans="1:27" ht="19.95" customHeight="1" x14ac:dyDescent="0.3">
      <c r="A2645" s="8" t="s">
        <v>2772</v>
      </c>
      <c r="B2645" s="9">
        <v>45254</v>
      </c>
      <c r="C2645" s="1" t="s">
        <v>46</v>
      </c>
      <c r="D2645" s="1" t="s">
        <v>22</v>
      </c>
      <c r="E2645" s="1" t="s">
        <v>40</v>
      </c>
      <c r="F2645" s="1" t="s">
        <v>143</v>
      </c>
      <c r="G2645" s="1" t="s">
        <v>48</v>
      </c>
      <c r="H2645" s="1" t="s">
        <v>43</v>
      </c>
      <c r="I2645" s="1" t="s">
        <v>27</v>
      </c>
      <c r="J2645" s="9">
        <v>45254</v>
      </c>
      <c r="K2645" s="9"/>
      <c r="L2645" s="1" t="s">
        <v>28</v>
      </c>
      <c r="M2645" s="1">
        <v>768</v>
      </c>
      <c r="N2645" s="1" t="s">
        <v>29</v>
      </c>
      <c r="O2645" s="1" t="s">
        <v>63</v>
      </c>
      <c r="P2645" s="1" t="s">
        <v>107</v>
      </c>
      <c r="Q2645" s="1">
        <v>5</v>
      </c>
      <c r="R2645" s="1" t="s">
        <v>119</v>
      </c>
      <c r="S2645" s="1">
        <v>2</v>
      </c>
      <c r="T2645" s="10">
        <v>69000</v>
      </c>
      <c r="U2645" t="str">
        <f t="shared" si="287"/>
        <v>Reviewed</v>
      </c>
      <c r="V2645" t="str">
        <f t="shared" si="288"/>
        <v>outstanding</v>
      </c>
      <c r="W2645">
        <f t="shared" si="289"/>
        <v>0</v>
      </c>
      <c r="X2645" t="str">
        <f t="shared" si="290"/>
        <v>Active</v>
      </c>
      <c r="Y2645">
        <f t="shared" si="291"/>
        <v>2.1041095890410957</v>
      </c>
      <c r="Z2645" t="str">
        <f t="shared" si="292"/>
        <v>2–3 Years</v>
      </c>
      <c r="AA2645" t="str">
        <f t="shared" si="293"/>
        <v>&lt;70K</v>
      </c>
    </row>
    <row r="2646" spans="1:27" ht="19.95" customHeight="1" x14ac:dyDescent="0.3">
      <c r="A2646" s="4" t="s">
        <v>2773</v>
      </c>
      <c r="B2646" s="5">
        <v>45515</v>
      </c>
      <c r="C2646" s="6" t="s">
        <v>55</v>
      </c>
      <c r="D2646" s="6" t="s">
        <v>56</v>
      </c>
      <c r="E2646" s="6" t="s">
        <v>23</v>
      </c>
      <c r="F2646" s="6" t="s">
        <v>57</v>
      </c>
      <c r="G2646" s="6" t="s">
        <v>58</v>
      </c>
      <c r="H2646" s="6" t="s">
        <v>43</v>
      </c>
      <c r="I2646" s="6" t="s">
        <v>27</v>
      </c>
      <c r="J2646" s="5">
        <v>45515</v>
      </c>
      <c r="K2646" s="5"/>
      <c r="L2646" s="6" t="s">
        <v>28</v>
      </c>
      <c r="M2646" s="6">
        <v>507</v>
      </c>
      <c r="N2646" s="6" t="s">
        <v>75</v>
      </c>
      <c r="O2646" s="6" t="s">
        <v>43</v>
      </c>
      <c r="P2646" s="6" t="s">
        <v>133</v>
      </c>
      <c r="Q2646" s="6">
        <v>3</v>
      </c>
      <c r="R2646" s="6" t="s">
        <v>37</v>
      </c>
      <c r="S2646" s="6">
        <v>1</v>
      </c>
      <c r="T2646" s="7">
        <v>63000</v>
      </c>
      <c r="U2646" t="str">
        <f t="shared" si="287"/>
        <v>Reviewed</v>
      </c>
      <c r="V2646" t="str">
        <f t="shared" si="288"/>
        <v>meets</v>
      </c>
      <c r="W2646">
        <f t="shared" si="289"/>
        <v>0</v>
      </c>
      <c r="X2646" t="str">
        <f t="shared" si="290"/>
        <v>Active</v>
      </c>
      <c r="Y2646">
        <f t="shared" si="291"/>
        <v>1.3890410958904109</v>
      </c>
      <c r="Z2646" t="str">
        <f t="shared" si="292"/>
        <v>1–2 Years</v>
      </c>
      <c r="AA2646" t="str">
        <f t="shared" si="293"/>
        <v>&lt;70K</v>
      </c>
    </row>
    <row r="2647" spans="1:27" ht="19.95" customHeight="1" x14ac:dyDescent="0.3">
      <c r="A2647" s="8" t="s">
        <v>2774</v>
      </c>
      <c r="B2647" s="9">
        <v>45548</v>
      </c>
      <c r="C2647" s="1" t="s">
        <v>60</v>
      </c>
      <c r="D2647" s="1" t="s">
        <v>56</v>
      </c>
      <c r="E2647" s="1" t="s">
        <v>40</v>
      </c>
      <c r="F2647" s="1" t="s">
        <v>104</v>
      </c>
      <c r="G2647" s="1" t="s">
        <v>62</v>
      </c>
      <c r="H2647" s="1" t="s">
        <v>43</v>
      </c>
      <c r="I2647" s="1" t="s">
        <v>50</v>
      </c>
      <c r="J2647" s="9">
        <v>45548</v>
      </c>
      <c r="K2647" s="9">
        <v>45749</v>
      </c>
      <c r="L2647" s="1" t="s">
        <v>51</v>
      </c>
      <c r="M2647" s="1">
        <v>201</v>
      </c>
      <c r="N2647" s="1" t="s">
        <v>75</v>
      </c>
      <c r="O2647" s="1" t="s">
        <v>105</v>
      </c>
      <c r="P2647" s="1" t="s">
        <v>64</v>
      </c>
      <c r="Q2647" s="1">
        <v>3</v>
      </c>
      <c r="R2647" s="1" t="s">
        <v>37</v>
      </c>
      <c r="S2647" s="1">
        <v>1</v>
      </c>
      <c r="T2647" s="10">
        <v>55500</v>
      </c>
      <c r="U2647" t="str">
        <f t="shared" si="287"/>
        <v>Reviewed</v>
      </c>
      <c r="V2647" t="str">
        <f t="shared" si="288"/>
        <v>meets</v>
      </c>
      <c r="W2647">
        <f t="shared" si="289"/>
        <v>1</v>
      </c>
      <c r="X2647" t="str">
        <f t="shared" si="290"/>
        <v>Attrited</v>
      </c>
      <c r="Y2647">
        <f t="shared" si="291"/>
        <v>0.55068493150684927</v>
      </c>
      <c r="Z2647" t="str">
        <f t="shared" si="292"/>
        <v>&lt;1 Year</v>
      </c>
      <c r="AA2647" t="str">
        <f t="shared" si="293"/>
        <v>&lt;70K</v>
      </c>
    </row>
    <row r="2648" spans="1:27" ht="19.95" customHeight="1" x14ac:dyDescent="0.3">
      <c r="A2648" s="4" t="s">
        <v>2775</v>
      </c>
      <c r="B2648" s="5">
        <v>45518</v>
      </c>
      <c r="C2648" s="6" t="s">
        <v>66</v>
      </c>
      <c r="D2648" s="6" t="s">
        <v>56</v>
      </c>
      <c r="E2648" s="6" t="s">
        <v>67</v>
      </c>
      <c r="F2648" s="6" t="s">
        <v>99</v>
      </c>
      <c r="G2648" s="6" t="s">
        <v>36</v>
      </c>
      <c r="H2648" s="6" t="s">
        <v>49</v>
      </c>
      <c r="I2648" s="6" t="s">
        <v>27</v>
      </c>
      <c r="J2648" s="5">
        <v>45518</v>
      </c>
      <c r="K2648" s="5"/>
      <c r="L2648" s="6" t="s">
        <v>28</v>
      </c>
      <c r="M2648" s="6">
        <v>504</v>
      </c>
      <c r="N2648" s="6" t="s">
        <v>52</v>
      </c>
      <c r="O2648" s="6" t="s">
        <v>63</v>
      </c>
      <c r="P2648" s="6" t="s">
        <v>133</v>
      </c>
      <c r="Q2648" s="6">
        <v>4</v>
      </c>
      <c r="R2648" s="6" t="s">
        <v>32</v>
      </c>
      <c r="S2648" s="6">
        <v>1</v>
      </c>
      <c r="T2648" s="7">
        <v>137000</v>
      </c>
      <c r="U2648" t="str">
        <f t="shared" si="287"/>
        <v>Reviewed</v>
      </c>
      <c r="V2648" t="str">
        <f t="shared" si="288"/>
        <v>exceeds</v>
      </c>
      <c r="W2648">
        <f t="shared" si="289"/>
        <v>0</v>
      </c>
      <c r="X2648" t="str">
        <f t="shared" si="290"/>
        <v>Active</v>
      </c>
      <c r="Y2648">
        <f t="shared" si="291"/>
        <v>1.3808219178082193</v>
      </c>
      <c r="Z2648" t="str">
        <f t="shared" si="292"/>
        <v>1–2 Years</v>
      </c>
      <c r="AA2648" t="str">
        <f t="shared" si="293"/>
        <v>130K+</v>
      </c>
    </row>
    <row r="2649" spans="1:27" ht="19.95" customHeight="1" x14ac:dyDescent="0.3">
      <c r="A2649" s="8" t="s">
        <v>2776</v>
      </c>
      <c r="B2649" s="9">
        <v>45610</v>
      </c>
      <c r="C2649" s="1" t="s">
        <v>71</v>
      </c>
      <c r="D2649" s="1" t="s">
        <v>72</v>
      </c>
      <c r="E2649" s="1" t="s">
        <v>23</v>
      </c>
      <c r="F2649" s="1" t="s">
        <v>73</v>
      </c>
      <c r="G2649" s="1" t="s">
        <v>74</v>
      </c>
      <c r="H2649" s="1" t="s">
        <v>49</v>
      </c>
      <c r="I2649" s="1" t="s">
        <v>27</v>
      </c>
      <c r="J2649" s="9">
        <v>45610</v>
      </c>
      <c r="K2649" s="9"/>
      <c r="L2649" s="1" t="s">
        <v>28</v>
      </c>
      <c r="M2649" s="1">
        <v>412</v>
      </c>
      <c r="N2649" s="1" t="s">
        <v>29</v>
      </c>
      <c r="O2649" s="1" t="s">
        <v>63</v>
      </c>
      <c r="P2649" s="1" t="s">
        <v>31</v>
      </c>
      <c r="Q2649" s="1">
        <v>3</v>
      </c>
      <c r="R2649" s="1" t="s">
        <v>37</v>
      </c>
      <c r="S2649" s="1">
        <v>1</v>
      </c>
      <c r="T2649" s="10">
        <v>117500</v>
      </c>
      <c r="U2649" t="str">
        <f t="shared" si="287"/>
        <v>Reviewed</v>
      </c>
      <c r="V2649" t="str">
        <f t="shared" si="288"/>
        <v>meets</v>
      </c>
      <c r="W2649">
        <f t="shared" si="289"/>
        <v>0</v>
      </c>
      <c r="X2649" t="str">
        <f t="shared" si="290"/>
        <v>Active</v>
      </c>
      <c r="Y2649">
        <f t="shared" si="291"/>
        <v>1.1287671232876713</v>
      </c>
      <c r="Z2649" t="str">
        <f t="shared" si="292"/>
        <v>1–2 Years</v>
      </c>
      <c r="AA2649" t="str">
        <f t="shared" si="293"/>
        <v>100K–129K</v>
      </c>
    </row>
    <row r="2650" spans="1:27" ht="19.95" customHeight="1" x14ac:dyDescent="0.3">
      <c r="A2650" s="4" t="s">
        <v>2777</v>
      </c>
      <c r="B2650" s="5">
        <v>45103</v>
      </c>
      <c r="C2650" s="6" t="s">
        <v>77</v>
      </c>
      <c r="D2650" s="6" t="s">
        <v>72</v>
      </c>
      <c r="E2650" s="6" t="s">
        <v>40</v>
      </c>
      <c r="F2650" s="6" t="s">
        <v>78</v>
      </c>
      <c r="G2650" s="6" t="s">
        <v>79</v>
      </c>
      <c r="H2650" s="6" t="s">
        <v>49</v>
      </c>
      <c r="I2650" s="6" t="s">
        <v>27</v>
      </c>
      <c r="J2650" s="5">
        <v>45103</v>
      </c>
      <c r="K2650" s="5"/>
      <c r="L2650" s="6" t="s">
        <v>28</v>
      </c>
      <c r="M2650" s="6">
        <v>919</v>
      </c>
      <c r="N2650" s="6" t="s">
        <v>122</v>
      </c>
      <c r="O2650" s="6" t="s">
        <v>30</v>
      </c>
      <c r="P2650" s="6" t="s">
        <v>44</v>
      </c>
      <c r="Q2650" s="6">
        <v>4</v>
      </c>
      <c r="R2650" s="6" t="s">
        <v>32</v>
      </c>
      <c r="S2650" s="6">
        <v>3</v>
      </c>
      <c r="T2650" s="7">
        <v>132500</v>
      </c>
      <c r="U2650" t="str">
        <f t="shared" si="287"/>
        <v>Reviewed</v>
      </c>
      <c r="V2650" t="str">
        <f t="shared" si="288"/>
        <v>exceeds</v>
      </c>
      <c r="W2650">
        <f t="shared" si="289"/>
        <v>0</v>
      </c>
      <c r="X2650" t="str">
        <f t="shared" si="290"/>
        <v>Active</v>
      </c>
      <c r="Y2650">
        <f t="shared" si="291"/>
        <v>2.5178082191780824</v>
      </c>
      <c r="Z2650" t="str">
        <f t="shared" si="292"/>
        <v>2–3 Years</v>
      </c>
      <c r="AA2650" t="str">
        <f t="shared" si="293"/>
        <v>130K+</v>
      </c>
    </row>
    <row r="2651" spans="1:27" ht="19.95" customHeight="1" x14ac:dyDescent="0.3">
      <c r="A2651" s="8" t="s">
        <v>2778</v>
      </c>
      <c r="B2651" s="9">
        <v>45710</v>
      </c>
      <c r="C2651" s="1" t="s">
        <v>81</v>
      </c>
      <c r="D2651" s="1" t="s">
        <v>72</v>
      </c>
      <c r="E2651" s="1" t="s">
        <v>23</v>
      </c>
      <c r="F2651" s="1" t="s">
        <v>82</v>
      </c>
      <c r="G2651" s="1" t="s">
        <v>83</v>
      </c>
      <c r="H2651" s="1" t="s">
        <v>26</v>
      </c>
      <c r="I2651" s="1" t="s">
        <v>27</v>
      </c>
      <c r="J2651" s="9">
        <v>45710</v>
      </c>
      <c r="K2651" s="9"/>
      <c r="L2651" s="1" t="s">
        <v>28</v>
      </c>
      <c r="M2651" s="1">
        <v>312</v>
      </c>
      <c r="N2651" s="1" t="s">
        <v>29</v>
      </c>
      <c r="O2651" s="1" t="s">
        <v>30</v>
      </c>
      <c r="P2651" s="1" t="s">
        <v>133</v>
      </c>
      <c r="Q2651" s="1">
        <v>4</v>
      </c>
      <c r="R2651" s="1" t="s">
        <v>32</v>
      </c>
      <c r="S2651" s="1">
        <v>1</v>
      </c>
      <c r="T2651" s="10">
        <v>84000</v>
      </c>
      <c r="U2651" t="str">
        <f t="shared" si="287"/>
        <v>Reviewed</v>
      </c>
      <c r="V2651" t="str">
        <f t="shared" si="288"/>
        <v>exceeds</v>
      </c>
      <c r="W2651">
        <f t="shared" si="289"/>
        <v>0</v>
      </c>
      <c r="X2651" t="str">
        <f t="shared" si="290"/>
        <v>Active</v>
      </c>
      <c r="Y2651">
        <f t="shared" si="291"/>
        <v>0.85479452054794525</v>
      </c>
      <c r="Z2651" t="str">
        <f t="shared" si="292"/>
        <v>&lt;1 Year</v>
      </c>
      <c r="AA2651" t="str">
        <f t="shared" si="293"/>
        <v>70K–99K</v>
      </c>
    </row>
    <row r="2652" spans="1:27" ht="19.95" customHeight="1" x14ac:dyDescent="0.3">
      <c r="A2652" s="4" t="s">
        <v>2779</v>
      </c>
      <c r="B2652" s="5">
        <v>45631</v>
      </c>
      <c r="C2652" s="6" t="s">
        <v>86</v>
      </c>
      <c r="D2652" s="6" t="s">
        <v>87</v>
      </c>
      <c r="E2652" s="6" t="s">
        <v>67</v>
      </c>
      <c r="F2652" s="6" t="s">
        <v>114</v>
      </c>
      <c r="G2652" s="6" t="s">
        <v>94</v>
      </c>
      <c r="H2652" s="6" t="s">
        <v>43</v>
      </c>
      <c r="I2652" s="6" t="s">
        <v>27</v>
      </c>
      <c r="J2652" s="5">
        <v>45631</v>
      </c>
      <c r="K2652" s="5"/>
      <c r="L2652" s="6" t="s">
        <v>28</v>
      </c>
      <c r="M2652" s="6">
        <v>391</v>
      </c>
      <c r="N2652" s="6" t="s">
        <v>75</v>
      </c>
      <c r="O2652" s="6" t="s">
        <v>170</v>
      </c>
      <c r="P2652" s="6" t="s">
        <v>31</v>
      </c>
      <c r="Q2652" s="6">
        <v>4</v>
      </c>
      <c r="R2652" s="6" t="s">
        <v>32</v>
      </c>
      <c r="S2652" s="6">
        <v>1</v>
      </c>
      <c r="T2652" s="7">
        <v>60500</v>
      </c>
      <c r="U2652" t="str">
        <f t="shared" si="287"/>
        <v>Reviewed</v>
      </c>
      <c r="V2652" t="str">
        <f t="shared" si="288"/>
        <v>exceeds</v>
      </c>
      <c r="W2652">
        <f t="shared" si="289"/>
        <v>0</v>
      </c>
      <c r="X2652" t="str">
        <f t="shared" si="290"/>
        <v>Active</v>
      </c>
      <c r="Y2652">
        <f t="shared" si="291"/>
        <v>1.0712328767123287</v>
      </c>
      <c r="Z2652" t="str">
        <f t="shared" si="292"/>
        <v>1–2 Years</v>
      </c>
      <c r="AA2652" t="str">
        <f t="shared" si="293"/>
        <v>&lt;70K</v>
      </c>
    </row>
    <row r="2653" spans="1:27" ht="19.95" customHeight="1" x14ac:dyDescent="0.3">
      <c r="A2653" s="8" t="s">
        <v>2780</v>
      </c>
      <c r="B2653" s="9">
        <v>45323</v>
      </c>
      <c r="C2653" s="1" t="s">
        <v>91</v>
      </c>
      <c r="D2653" s="1" t="s">
        <v>87</v>
      </c>
      <c r="E2653" s="1" t="s">
        <v>92</v>
      </c>
      <c r="F2653" s="1" t="s">
        <v>114</v>
      </c>
      <c r="G2653" s="1" t="s">
        <v>94</v>
      </c>
      <c r="H2653" s="1" t="s">
        <v>43</v>
      </c>
      <c r="I2653" s="1" t="s">
        <v>27</v>
      </c>
      <c r="J2653" s="9">
        <v>45323</v>
      </c>
      <c r="K2653" s="9"/>
      <c r="L2653" s="1" t="s">
        <v>28</v>
      </c>
      <c r="M2653" s="1">
        <v>699</v>
      </c>
      <c r="N2653" s="1" t="s">
        <v>75</v>
      </c>
      <c r="O2653" s="1" t="s">
        <v>170</v>
      </c>
      <c r="P2653" s="1" t="s">
        <v>64</v>
      </c>
      <c r="Q2653" s="1">
        <v>3</v>
      </c>
      <c r="R2653" s="1" t="s">
        <v>37</v>
      </c>
      <c r="S2653" s="1">
        <v>2</v>
      </c>
      <c r="T2653" s="10">
        <v>67500</v>
      </c>
      <c r="U2653" t="str">
        <f t="shared" si="287"/>
        <v>Reviewed</v>
      </c>
      <c r="V2653" t="str">
        <f t="shared" si="288"/>
        <v>meets</v>
      </c>
      <c r="W2653">
        <f t="shared" si="289"/>
        <v>0</v>
      </c>
      <c r="X2653" t="str">
        <f t="shared" si="290"/>
        <v>Active</v>
      </c>
      <c r="Y2653">
        <f t="shared" si="291"/>
        <v>1.9150684931506849</v>
      </c>
      <c r="Z2653" t="str">
        <f t="shared" si="292"/>
        <v>1–2 Years</v>
      </c>
      <c r="AA2653" t="str">
        <f t="shared" si="293"/>
        <v>&lt;70K</v>
      </c>
    </row>
    <row r="2654" spans="1:27" ht="19.95" customHeight="1" x14ac:dyDescent="0.3">
      <c r="A2654" s="4" t="s">
        <v>2781</v>
      </c>
      <c r="B2654" s="5">
        <v>45639</v>
      </c>
      <c r="C2654" s="6" t="s">
        <v>21</v>
      </c>
      <c r="D2654" s="6" t="s">
        <v>22</v>
      </c>
      <c r="E2654" s="6" t="s">
        <v>23</v>
      </c>
      <c r="F2654" s="6" t="s">
        <v>288</v>
      </c>
      <c r="G2654" s="6" t="s">
        <v>25</v>
      </c>
      <c r="H2654" s="6" t="s">
        <v>43</v>
      </c>
      <c r="I2654" s="6" t="s">
        <v>50</v>
      </c>
      <c r="J2654" s="5">
        <v>45639</v>
      </c>
      <c r="K2654" s="5">
        <v>46005</v>
      </c>
      <c r="L2654" s="6" t="s">
        <v>51</v>
      </c>
      <c r="M2654" s="6">
        <v>366</v>
      </c>
      <c r="N2654" s="6" t="s">
        <v>29</v>
      </c>
      <c r="O2654" s="6" t="s">
        <v>30</v>
      </c>
      <c r="P2654" s="6" t="s">
        <v>44</v>
      </c>
      <c r="Q2654" s="6">
        <v>2</v>
      </c>
      <c r="R2654" s="6" t="s">
        <v>53</v>
      </c>
      <c r="S2654" s="6">
        <v>1</v>
      </c>
      <c r="T2654" s="7">
        <v>60500</v>
      </c>
      <c r="U2654" t="str">
        <f t="shared" si="287"/>
        <v>Reviewed</v>
      </c>
      <c r="V2654" t="str">
        <f t="shared" si="288"/>
        <v>needs_support</v>
      </c>
      <c r="W2654">
        <f t="shared" si="289"/>
        <v>1</v>
      </c>
      <c r="X2654" t="str">
        <f t="shared" si="290"/>
        <v>Attrited</v>
      </c>
      <c r="Y2654">
        <f t="shared" si="291"/>
        <v>1.0027397260273974</v>
      </c>
      <c r="Z2654" t="str">
        <f t="shared" si="292"/>
        <v>1–2 Years</v>
      </c>
      <c r="AA2654" t="str">
        <f t="shared" si="293"/>
        <v>&lt;70K</v>
      </c>
    </row>
    <row r="2655" spans="1:27" ht="19.95" customHeight="1" x14ac:dyDescent="0.3">
      <c r="A2655" s="8" t="s">
        <v>2782</v>
      </c>
      <c r="B2655" s="9">
        <v>45828</v>
      </c>
      <c r="C2655" s="1" t="s">
        <v>34</v>
      </c>
      <c r="D2655" s="1" t="s">
        <v>22</v>
      </c>
      <c r="E2655" s="1" t="s">
        <v>23</v>
      </c>
      <c r="F2655" s="1" t="s">
        <v>109</v>
      </c>
      <c r="G2655" s="1" t="s">
        <v>36</v>
      </c>
      <c r="H2655" s="1" t="s">
        <v>110</v>
      </c>
      <c r="I2655" s="1" t="s">
        <v>27</v>
      </c>
      <c r="J2655" s="9">
        <v>45828</v>
      </c>
      <c r="K2655" s="9"/>
      <c r="L2655" s="1" t="s">
        <v>28</v>
      </c>
      <c r="M2655" s="1">
        <v>194</v>
      </c>
      <c r="N2655" s="1" t="s">
        <v>75</v>
      </c>
      <c r="O2655" s="1" t="s">
        <v>30</v>
      </c>
      <c r="P2655" s="1" t="s">
        <v>107</v>
      </c>
      <c r="Q2655" s="1">
        <v>4</v>
      </c>
      <c r="R2655" s="1" t="s">
        <v>32</v>
      </c>
      <c r="S2655" s="1">
        <v>1</v>
      </c>
      <c r="T2655" s="10">
        <v>176500</v>
      </c>
      <c r="U2655" t="str">
        <f t="shared" si="287"/>
        <v>Reviewed</v>
      </c>
      <c r="V2655" t="str">
        <f t="shared" si="288"/>
        <v>exceeds</v>
      </c>
      <c r="W2655">
        <f t="shared" si="289"/>
        <v>0</v>
      </c>
      <c r="X2655" t="str">
        <f t="shared" si="290"/>
        <v>Active</v>
      </c>
      <c r="Y2655">
        <f t="shared" si="291"/>
        <v>0.53150684931506853</v>
      </c>
      <c r="Z2655" t="str">
        <f t="shared" si="292"/>
        <v>&lt;1 Year</v>
      </c>
      <c r="AA2655" t="str">
        <f t="shared" si="293"/>
        <v>130K+</v>
      </c>
    </row>
    <row r="2656" spans="1:27" ht="19.95" customHeight="1" x14ac:dyDescent="0.3">
      <c r="A2656" s="4" t="s">
        <v>2783</v>
      </c>
      <c r="B2656" s="5">
        <v>45615</v>
      </c>
      <c r="C2656" s="6" t="s">
        <v>39</v>
      </c>
      <c r="D2656" s="6" t="s">
        <v>22</v>
      </c>
      <c r="E2656" s="6" t="s">
        <v>40</v>
      </c>
      <c r="F2656" s="6" t="s">
        <v>174</v>
      </c>
      <c r="G2656" s="6" t="s">
        <v>42</v>
      </c>
      <c r="H2656" s="6" t="s">
        <v>26</v>
      </c>
      <c r="I2656" s="6" t="s">
        <v>50</v>
      </c>
      <c r="J2656" s="5">
        <v>45615</v>
      </c>
      <c r="K2656" s="5">
        <v>45954</v>
      </c>
      <c r="L2656" s="6" t="s">
        <v>51</v>
      </c>
      <c r="M2656" s="6">
        <v>339</v>
      </c>
      <c r="N2656" s="6" t="s">
        <v>29</v>
      </c>
      <c r="O2656" s="6" t="s">
        <v>43</v>
      </c>
      <c r="P2656" s="6" t="s">
        <v>133</v>
      </c>
      <c r="Q2656" s="6">
        <v>3</v>
      </c>
      <c r="R2656" s="6" t="s">
        <v>37</v>
      </c>
      <c r="S2656" s="6">
        <v>1</v>
      </c>
      <c r="T2656" s="7">
        <v>92000</v>
      </c>
      <c r="U2656" t="str">
        <f t="shared" si="287"/>
        <v>Reviewed</v>
      </c>
      <c r="V2656" t="str">
        <f t="shared" si="288"/>
        <v>meets</v>
      </c>
      <c r="W2656">
        <f t="shared" si="289"/>
        <v>1</v>
      </c>
      <c r="X2656" t="str">
        <f t="shared" si="290"/>
        <v>Attrited</v>
      </c>
      <c r="Y2656">
        <f t="shared" si="291"/>
        <v>0.92876712328767119</v>
      </c>
      <c r="Z2656" t="str">
        <f t="shared" si="292"/>
        <v>&lt;1 Year</v>
      </c>
      <c r="AA2656" t="str">
        <f t="shared" si="293"/>
        <v>70K–99K</v>
      </c>
    </row>
    <row r="2657" spans="1:27" ht="19.95" customHeight="1" x14ac:dyDescent="0.3">
      <c r="A2657" s="8" t="s">
        <v>2784</v>
      </c>
      <c r="B2657" s="9">
        <v>45607</v>
      </c>
      <c r="C2657" s="1" t="s">
        <v>46</v>
      </c>
      <c r="D2657" s="1" t="s">
        <v>22</v>
      </c>
      <c r="E2657" s="1" t="s">
        <v>40</v>
      </c>
      <c r="F2657" s="1" t="s">
        <v>47</v>
      </c>
      <c r="G2657" s="1" t="s">
        <v>48</v>
      </c>
      <c r="H2657" s="1" t="s">
        <v>49</v>
      </c>
      <c r="I2657" s="1" t="s">
        <v>27</v>
      </c>
      <c r="J2657" s="9">
        <v>45607</v>
      </c>
      <c r="K2657" s="9"/>
      <c r="L2657" s="1" t="s">
        <v>28</v>
      </c>
      <c r="M2657" s="1">
        <v>415</v>
      </c>
      <c r="N2657" s="1" t="s">
        <v>140</v>
      </c>
      <c r="O2657" s="1" t="s">
        <v>43</v>
      </c>
      <c r="P2657" s="1" t="s">
        <v>31</v>
      </c>
      <c r="Q2657" s="1">
        <v>4</v>
      </c>
      <c r="R2657" s="1" t="s">
        <v>32</v>
      </c>
      <c r="S2657" s="1">
        <v>1</v>
      </c>
      <c r="T2657" s="10">
        <v>110000</v>
      </c>
      <c r="U2657" t="str">
        <f t="shared" si="287"/>
        <v>Reviewed</v>
      </c>
      <c r="V2657" t="str">
        <f t="shared" si="288"/>
        <v>exceeds</v>
      </c>
      <c r="W2657">
        <f t="shared" si="289"/>
        <v>0</v>
      </c>
      <c r="X2657" t="str">
        <f t="shared" si="290"/>
        <v>Active</v>
      </c>
      <c r="Y2657">
        <f t="shared" si="291"/>
        <v>1.1369863013698631</v>
      </c>
      <c r="Z2657" t="str">
        <f t="shared" si="292"/>
        <v>1–2 Years</v>
      </c>
      <c r="AA2657" t="str">
        <f t="shared" si="293"/>
        <v>100K–129K</v>
      </c>
    </row>
    <row r="2658" spans="1:27" ht="19.95" customHeight="1" x14ac:dyDescent="0.3">
      <c r="A2658" s="4" t="s">
        <v>2785</v>
      </c>
      <c r="B2658" s="5">
        <v>45638</v>
      </c>
      <c r="C2658" s="6" t="s">
        <v>55</v>
      </c>
      <c r="D2658" s="6" t="s">
        <v>56</v>
      </c>
      <c r="E2658" s="6" t="s">
        <v>23</v>
      </c>
      <c r="F2658" s="6" t="s">
        <v>61</v>
      </c>
      <c r="G2658" s="6" t="s">
        <v>62</v>
      </c>
      <c r="H2658" s="6" t="s">
        <v>26</v>
      </c>
      <c r="I2658" s="6" t="s">
        <v>27</v>
      </c>
      <c r="J2658" s="5">
        <v>45638</v>
      </c>
      <c r="K2658" s="5"/>
      <c r="L2658" s="6" t="s">
        <v>28</v>
      </c>
      <c r="M2658" s="6">
        <v>384</v>
      </c>
      <c r="N2658" s="6" t="s">
        <v>29</v>
      </c>
      <c r="O2658" s="6" t="s">
        <v>43</v>
      </c>
      <c r="P2658" s="6" t="s">
        <v>64</v>
      </c>
      <c r="Q2658" s="6">
        <v>3</v>
      </c>
      <c r="R2658" s="6" t="s">
        <v>37</v>
      </c>
      <c r="S2658" s="6">
        <v>1</v>
      </c>
      <c r="T2658" s="7">
        <v>102000</v>
      </c>
      <c r="U2658" t="str">
        <f t="shared" si="287"/>
        <v>Reviewed</v>
      </c>
      <c r="V2658" t="str">
        <f t="shared" si="288"/>
        <v>meets</v>
      </c>
      <c r="W2658">
        <f t="shared" si="289"/>
        <v>0</v>
      </c>
      <c r="X2658" t="str">
        <f t="shared" si="290"/>
        <v>Active</v>
      </c>
      <c r="Y2658">
        <f t="shared" si="291"/>
        <v>1.0520547945205478</v>
      </c>
      <c r="Z2658" t="str">
        <f t="shared" si="292"/>
        <v>1–2 Years</v>
      </c>
      <c r="AA2658" t="str">
        <f t="shared" si="293"/>
        <v>100K–129K</v>
      </c>
    </row>
    <row r="2659" spans="1:27" ht="19.95" customHeight="1" x14ac:dyDescent="0.3">
      <c r="A2659" s="8" t="s">
        <v>2786</v>
      </c>
      <c r="B2659" s="9">
        <v>45468</v>
      </c>
      <c r="C2659" s="1" t="s">
        <v>60</v>
      </c>
      <c r="D2659" s="1" t="s">
        <v>56</v>
      </c>
      <c r="E2659" s="1" t="s">
        <v>40</v>
      </c>
      <c r="F2659" s="1" t="s">
        <v>61</v>
      </c>
      <c r="G2659" s="1" t="s">
        <v>62</v>
      </c>
      <c r="H2659" s="1" t="s">
        <v>26</v>
      </c>
      <c r="I2659" s="1" t="s">
        <v>27</v>
      </c>
      <c r="J2659" s="9">
        <v>45468</v>
      </c>
      <c r="K2659" s="9"/>
      <c r="L2659" s="1" t="s">
        <v>28</v>
      </c>
      <c r="M2659" s="1">
        <v>554</v>
      </c>
      <c r="N2659" s="1" t="s">
        <v>29</v>
      </c>
      <c r="O2659" s="1" t="s">
        <v>63</v>
      </c>
      <c r="P2659" s="1" t="s">
        <v>31</v>
      </c>
      <c r="Q2659" s="1">
        <v>2</v>
      </c>
      <c r="R2659" s="1" t="s">
        <v>53</v>
      </c>
      <c r="S2659" s="1">
        <v>2</v>
      </c>
      <c r="T2659" s="10">
        <v>105000</v>
      </c>
      <c r="U2659" t="str">
        <f t="shared" si="287"/>
        <v>Reviewed</v>
      </c>
      <c r="V2659" t="str">
        <f t="shared" si="288"/>
        <v>needs_support</v>
      </c>
      <c r="W2659">
        <f t="shared" si="289"/>
        <v>0</v>
      </c>
      <c r="X2659" t="str">
        <f t="shared" si="290"/>
        <v>Active</v>
      </c>
      <c r="Y2659">
        <f t="shared" si="291"/>
        <v>1.5178082191780822</v>
      </c>
      <c r="Z2659" t="str">
        <f t="shared" si="292"/>
        <v>1–2 Years</v>
      </c>
      <c r="AA2659" t="str">
        <f t="shared" si="293"/>
        <v>100K–129K</v>
      </c>
    </row>
    <row r="2660" spans="1:27" ht="19.95" customHeight="1" x14ac:dyDescent="0.3">
      <c r="A2660" s="4" t="s">
        <v>2787</v>
      </c>
      <c r="B2660" s="5">
        <v>45430</v>
      </c>
      <c r="C2660" s="6" t="s">
        <v>66</v>
      </c>
      <c r="D2660" s="6" t="s">
        <v>56</v>
      </c>
      <c r="E2660" s="6" t="s">
        <v>67</v>
      </c>
      <c r="F2660" s="6" t="s">
        <v>358</v>
      </c>
      <c r="G2660" s="6" t="s">
        <v>69</v>
      </c>
      <c r="H2660" s="6" t="s">
        <v>49</v>
      </c>
      <c r="I2660" s="6" t="s">
        <v>27</v>
      </c>
      <c r="J2660" s="5">
        <v>45430</v>
      </c>
      <c r="K2660" s="5"/>
      <c r="L2660" s="6" t="s">
        <v>28</v>
      </c>
      <c r="M2660" s="6">
        <v>592</v>
      </c>
      <c r="N2660" s="6" t="s">
        <v>122</v>
      </c>
      <c r="O2660" s="6" t="s">
        <v>30</v>
      </c>
      <c r="P2660" s="6" t="s">
        <v>107</v>
      </c>
      <c r="Q2660" s="6">
        <v>3</v>
      </c>
      <c r="R2660" s="6" t="s">
        <v>37</v>
      </c>
      <c r="S2660" s="6">
        <v>2</v>
      </c>
      <c r="T2660" s="7">
        <v>117000</v>
      </c>
      <c r="U2660" t="str">
        <f t="shared" si="287"/>
        <v>Reviewed</v>
      </c>
      <c r="V2660" t="str">
        <f t="shared" si="288"/>
        <v>meets</v>
      </c>
      <c r="W2660">
        <f t="shared" si="289"/>
        <v>0</v>
      </c>
      <c r="X2660" t="str">
        <f t="shared" si="290"/>
        <v>Active</v>
      </c>
      <c r="Y2660">
        <f t="shared" si="291"/>
        <v>1.6219178082191781</v>
      </c>
      <c r="Z2660" t="str">
        <f t="shared" si="292"/>
        <v>1–2 Years</v>
      </c>
      <c r="AA2660" t="str">
        <f t="shared" si="293"/>
        <v>100K–129K</v>
      </c>
    </row>
    <row r="2661" spans="1:27" ht="19.95" customHeight="1" x14ac:dyDescent="0.3">
      <c r="A2661" s="8" t="s">
        <v>2788</v>
      </c>
      <c r="B2661" s="9">
        <v>45653</v>
      </c>
      <c r="C2661" s="1" t="s">
        <v>71</v>
      </c>
      <c r="D2661" s="1" t="s">
        <v>72</v>
      </c>
      <c r="E2661" s="1" t="s">
        <v>23</v>
      </c>
      <c r="F2661" s="1" t="s">
        <v>150</v>
      </c>
      <c r="G2661" s="1" t="s">
        <v>74</v>
      </c>
      <c r="H2661" s="1" t="s">
        <v>26</v>
      </c>
      <c r="I2661" s="1" t="s">
        <v>27</v>
      </c>
      <c r="J2661" s="9">
        <v>45653</v>
      </c>
      <c r="K2661" s="9"/>
      <c r="L2661" s="1" t="s">
        <v>28</v>
      </c>
      <c r="M2661" s="1">
        <v>369</v>
      </c>
      <c r="N2661" s="1" t="s">
        <v>52</v>
      </c>
      <c r="O2661" s="1" t="s">
        <v>63</v>
      </c>
      <c r="P2661" s="1" t="s">
        <v>64</v>
      </c>
      <c r="Q2661" s="1">
        <v>2</v>
      </c>
      <c r="R2661" s="1" t="s">
        <v>53</v>
      </c>
      <c r="S2661" s="1">
        <v>1</v>
      </c>
      <c r="T2661" s="10">
        <v>104000</v>
      </c>
      <c r="U2661" t="str">
        <f t="shared" si="287"/>
        <v>Reviewed</v>
      </c>
      <c r="V2661" t="str">
        <f t="shared" si="288"/>
        <v>needs_support</v>
      </c>
      <c r="W2661">
        <f t="shared" si="289"/>
        <v>0</v>
      </c>
      <c r="X2661" t="str">
        <f t="shared" si="290"/>
        <v>Active</v>
      </c>
      <c r="Y2661">
        <f t="shared" si="291"/>
        <v>1.010958904109589</v>
      </c>
      <c r="Z2661" t="str">
        <f t="shared" si="292"/>
        <v>1–2 Years</v>
      </c>
      <c r="AA2661" t="str">
        <f t="shared" si="293"/>
        <v>100K–129K</v>
      </c>
    </row>
    <row r="2662" spans="1:27" ht="19.95" customHeight="1" x14ac:dyDescent="0.3">
      <c r="A2662" s="4" t="s">
        <v>2789</v>
      </c>
      <c r="B2662" s="5">
        <v>45482</v>
      </c>
      <c r="C2662" s="6" t="s">
        <v>77</v>
      </c>
      <c r="D2662" s="6" t="s">
        <v>72</v>
      </c>
      <c r="E2662" s="6" t="s">
        <v>40</v>
      </c>
      <c r="F2662" s="6" t="s">
        <v>131</v>
      </c>
      <c r="G2662" s="6" t="s">
        <v>79</v>
      </c>
      <c r="H2662" s="6" t="s">
        <v>26</v>
      </c>
      <c r="I2662" s="6" t="s">
        <v>27</v>
      </c>
      <c r="J2662" s="5">
        <v>45482</v>
      </c>
      <c r="K2662" s="5"/>
      <c r="L2662" s="6" t="s">
        <v>28</v>
      </c>
      <c r="M2662" s="6">
        <v>540</v>
      </c>
      <c r="N2662" s="6" t="s">
        <v>122</v>
      </c>
      <c r="O2662" s="6" t="s">
        <v>43</v>
      </c>
      <c r="P2662" s="6" t="s">
        <v>133</v>
      </c>
      <c r="Q2662" s="6">
        <v>3</v>
      </c>
      <c r="R2662" s="6" t="s">
        <v>37</v>
      </c>
      <c r="S2662" s="6">
        <v>1</v>
      </c>
      <c r="T2662" s="7">
        <v>96000</v>
      </c>
      <c r="U2662" t="str">
        <f t="shared" si="287"/>
        <v>Reviewed</v>
      </c>
      <c r="V2662" t="str">
        <f t="shared" si="288"/>
        <v>meets</v>
      </c>
      <c r="W2662">
        <f t="shared" si="289"/>
        <v>0</v>
      </c>
      <c r="X2662" t="str">
        <f t="shared" si="290"/>
        <v>Active</v>
      </c>
      <c r="Y2662">
        <f t="shared" si="291"/>
        <v>1.4794520547945205</v>
      </c>
      <c r="Z2662" t="str">
        <f t="shared" si="292"/>
        <v>1–2 Years</v>
      </c>
      <c r="AA2662" t="str">
        <f t="shared" si="293"/>
        <v>70K–99K</v>
      </c>
    </row>
    <row r="2663" spans="1:27" ht="19.95" customHeight="1" x14ac:dyDescent="0.3">
      <c r="A2663" s="8" t="s">
        <v>2790</v>
      </c>
      <c r="B2663" s="9">
        <v>45061</v>
      </c>
      <c r="C2663" s="1" t="s">
        <v>81</v>
      </c>
      <c r="D2663" s="1" t="s">
        <v>72</v>
      </c>
      <c r="E2663" s="1" t="s">
        <v>23</v>
      </c>
      <c r="F2663" s="1" t="s">
        <v>223</v>
      </c>
      <c r="G2663" s="1" t="s">
        <v>83</v>
      </c>
      <c r="H2663" s="1" t="s">
        <v>49</v>
      </c>
      <c r="I2663" s="1" t="s">
        <v>27</v>
      </c>
      <c r="J2663" s="9">
        <v>45061</v>
      </c>
      <c r="K2663" s="9"/>
      <c r="L2663" s="1" t="s">
        <v>28</v>
      </c>
      <c r="M2663" s="1">
        <v>961</v>
      </c>
      <c r="N2663" s="1" t="s">
        <v>29</v>
      </c>
      <c r="O2663" s="1" t="s">
        <v>63</v>
      </c>
      <c r="P2663" s="1" t="s">
        <v>31</v>
      </c>
      <c r="Q2663" s="1">
        <v>3</v>
      </c>
      <c r="R2663" s="1" t="s">
        <v>37</v>
      </c>
      <c r="S2663" s="1">
        <v>3</v>
      </c>
      <c r="T2663" s="10">
        <v>117000</v>
      </c>
      <c r="U2663" t="str">
        <f t="shared" si="287"/>
        <v>Reviewed</v>
      </c>
      <c r="V2663" t="str">
        <f t="shared" si="288"/>
        <v>meets</v>
      </c>
      <c r="W2663">
        <f t="shared" si="289"/>
        <v>0</v>
      </c>
      <c r="X2663" t="str">
        <f t="shared" si="290"/>
        <v>Active</v>
      </c>
      <c r="Y2663">
        <f t="shared" si="291"/>
        <v>2.6328767123287671</v>
      </c>
      <c r="Z2663" t="str">
        <f t="shared" si="292"/>
        <v>2–3 Years</v>
      </c>
      <c r="AA2663" t="str">
        <f t="shared" si="293"/>
        <v>100K–129K</v>
      </c>
    </row>
    <row r="2664" spans="1:27" ht="19.95" customHeight="1" x14ac:dyDescent="0.3">
      <c r="A2664" s="4" t="s">
        <v>2791</v>
      </c>
      <c r="B2664" s="5">
        <v>45536</v>
      </c>
      <c r="C2664" s="6" t="s">
        <v>86</v>
      </c>
      <c r="D2664" s="6" t="s">
        <v>87</v>
      </c>
      <c r="E2664" s="6" t="s">
        <v>67</v>
      </c>
      <c r="F2664" s="6" t="s">
        <v>116</v>
      </c>
      <c r="G2664" s="6" t="s">
        <v>89</v>
      </c>
      <c r="H2664" s="6" t="s">
        <v>26</v>
      </c>
      <c r="I2664" s="6" t="s">
        <v>27</v>
      </c>
      <c r="J2664" s="5">
        <v>45536</v>
      </c>
      <c r="K2664" s="5"/>
      <c r="L2664" s="6" t="s">
        <v>28</v>
      </c>
      <c r="M2664" s="6">
        <v>486</v>
      </c>
      <c r="N2664" s="6" t="s">
        <v>75</v>
      </c>
      <c r="O2664" s="6" t="s">
        <v>30</v>
      </c>
      <c r="P2664" s="6" t="s">
        <v>107</v>
      </c>
      <c r="Q2664" s="6">
        <v>4</v>
      </c>
      <c r="R2664" s="6" t="s">
        <v>32</v>
      </c>
      <c r="S2664" s="6">
        <v>1</v>
      </c>
      <c r="T2664" s="7">
        <v>100000</v>
      </c>
      <c r="U2664" t="str">
        <f t="shared" si="287"/>
        <v>Reviewed</v>
      </c>
      <c r="V2664" t="str">
        <f t="shared" si="288"/>
        <v>exceeds</v>
      </c>
      <c r="W2664">
        <f t="shared" si="289"/>
        <v>0</v>
      </c>
      <c r="X2664" t="str">
        <f t="shared" si="290"/>
        <v>Active</v>
      </c>
      <c r="Y2664">
        <f t="shared" si="291"/>
        <v>1.3315068493150686</v>
      </c>
      <c r="Z2664" t="str">
        <f t="shared" si="292"/>
        <v>1–2 Years</v>
      </c>
      <c r="AA2664" t="str">
        <f t="shared" si="293"/>
        <v>100K–129K</v>
      </c>
    </row>
    <row r="2665" spans="1:27" ht="19.95" customHeight="1" x14ac:dyDescent="0.3">
      <c r="A2665" s="8" t="s">
        <v>2792</v>
      </c>
      <c r="B2665" s="9">
        <v>45739</v>
      </c>
      <c r="C2665" s="1" t="s">
        <v>91</v>
      </c>
      <c r="D2665" s="1" t="s">
        <v>87</v>
      </c>
      <c r="E2665" s="1" t="s">
        <v>92</v>
      </c>
      <c r="F2665" s="1" t="s">
        <v>286</v>
      </c>
      <c r="G2665" s="1" t="s">
        <v>94</v>
      </c>
      <c r="H2665" s="1" t="s">
        <v>110</v>
      </c>
      <c r="I2665" s="1" t="s">
        <v>50</v>
      </c>
      <c r="J2665" s="9">
        <v>45739</v>
      </c>
      <c r="K2665" s="9">
        <v>45835</v>
      </c>
      <c r="L2665" s="1" t="s">
        <v>159</v>
      </c>
      <c r="M2665" s="1">
        <v>96</v>
      </c>
      <c r="N2665" s="1" t="s">
        <v>52</v>
      </c>
      <c r="O2665" s="1" t="s">
        <v>30</v>
      </c>
      <c r="P2665" s="1" t="s">
        <v>31</v>
      </c>
      <c r="Q2665" s="1" t="s">
        <v>95</v>
      </c>
      <c r="R2665" s="1" t="s">
        <v>28</v>
      </c>
      <c r="S2665" s="1">
        <v>0</v>
      </c>
      <c r="T2665" s="10">
        <v>140000</v>
      </c>
      <c r="U2665" t="str">
        <f t="shared" si="287"/>
        <v>Not Reviewed</v>
      </c>
      <c r="V2665" t="str">
        <f t="shared" si="288"/>
        <v>Not Reviewed</v>
      </c>
      <c r="W2665">
        <f t="shared" si="289"/>
        <v>1</v>
      </c>
      <c r="X2665" t="str">
        <f t="shared" si="290"/>
        <v>Attrited</v>
      </c>
      <c r="Y2665">
        <f t="shared" si="291"/>
        <v>0.26301369863013696</v>
      </c>
      <c r="Z2665" t="str">
        <f t="shared" si="292"/>
        <v>&lt;1 Year</v>
      </c>
      <c r="AA2665" t="str">
        <f t="shared" si="293"/>
        <v>130K+</v>
      </c>
    </row>
    <row r="2666" spans="1:27" ht="19.95" customHeight="1" x14ac:dyDescent="0.3">
      <c r="A2666" s="4" t="s">
        <v>2793</v>
      </c>
      <c r="B2666" s="5">
        <v>45793</v>
      </c>
      <c r="C2666" s="6" t="s">
        <v>21</v>
      </c>
      <c r="D2666" s="6" t="s">
        <v>22</v>
      </c>
      <c r="E2666" s="6" t="s">
        <v>23</v>
      </c>
      <c r="F2666" s="6" t="s">
        <v>138</v>
      </c>
      <c r="G2666" s="6" t="s">
        <v>36</v>
      </c>
      <c r="H2666" s="6" t="s">
        <v>43</v>
      </c>
      <c r="I2666" s="6" t="s">
        <v>27</v>
      </c>
      <c r="J2666" s="5">
        <v>45793</v>
      </c>
      <c r="K2666" s="5"/>
      <c r="L2666" s="6" t="s">
        <v>28</v>
      </c>
      <c r="M2666" s="6">
        <v>229</v>
      </c>
      <c r="N2666" s="6" t="s">
        <v>52</v>
      </c>
      <c r="O2666" s="6" t="s">
        <v>63</v>
      </c>
      <c r="P2666" s="6" t="s">
        <v>31</v>
      </c>
      <c r="Q2666" s="6">
        <v>3</v>
      </c>
      <c r="R2666" s="6" t="s">
        <v>37</v>
      </c>
      <c r="S2666" s="6">
        <v>1</v>
      </c>
      <c r="T2666" s="7">
        <v>78000</v>
      </c>
      <c r="U2666" t="str">
        <f t="shared" si="287"/>
        <v>Reviewed</v>
      </c>
      <c r="V2666" t="str">
        <f t="shared" si="288"/>
        <v>meets</v>
      </c>
      <c r="W2666">
        <f t="shared" si="289"/>
        <v>0</v>
      </c>
      <c r="X2666" t="str">
        <f t="shared" si="290"/>
        <v>Active</v>
      </c>
      <c r="Y2666">
        <f t="shared" si="291"/>
        <v>0.62739726027397258</v>
      </c>
      <c r="Z2666" t="str">
        <f t="shared" si="292"/>
        <v>&lt;1 Year</v>
      </c>
      <c r="AA2666" t="str">
        <f t="shared" si="293"/>
        <v>70K–99K</v>
      </c>
    </row>
    <row r="2667" spans="1:27" ht="19.95" customHeight="1" x14ac:dyDescent="0.3">
      <c r="A2667" s="8" t="s">
        <v>2794</v>
      </c>
      <c r="B2667" s="9">
        <v>45008</v>
      </c>
      <c r="C2667" s="1" t="s">
        <v>34</v>
      </c>
      <c r="D2667" s="1" t="s">
        <v>22</v>
      </c>
      <c r="E2667" s="1" t="s">
        <v>23</v>
      </c>
      <c r="F2667" s="1" t="s">
        <v>138</v>
      </c>
      <c r="G2667" s="1" t="s">
        <v>36</v>
      </c>
      <c r="H2667" s="1" t="s">
        <v>43</v>
      </c>
      <c r="I2667" s="1" t="s">
        <v>27</v>
      </c>
      <c r="J2667" s="9">
        <v>45008</v>
      </c>
      <c r="K2667" s="9"/>
      <c r="L2667" s="1" t="s">
        <v>28</v>
      </c>
      <c r="M2667" s="1">
        <v>1014</v>
      </c>
      <c r="N2667" s="1" t="s">
        <v>29</v>
      </c>
      <c r="O2667" s="1" t="s">
        <v>43</v>
      </c>
      <c r="P2667" s="1" t="s">
        <v>31</v>
      </c>
      <c r="Q2667" s="1">
        <v>4</v>
      </c>
      <c r="R2667" s="1" t="s">
        <v>32</v>
      </c>
      <c r="S2667" s="1">
        <v>3</v>
      </c>
      <c r="T2667" s="10">
        <v>65000</v>
      </c>
      <c r="U2667" t="str">
        <f t="shared" si="287"/>
        <v>Reviewed</v>
      </c>
      <c r="V2667" t="str">
        <f t="shared" si="288"/>
        <v>exceeds</v>
      </c>
      <c r="W2667">
        <f t="shared" si="289"/>
        <v>0</v>
      </c>
      <c r="X2667" t="str">
        <f t="shared" si="290"/>
        <v>Active</v>
      </c>
      <c r="Y2667">
        <f t="shared" si="291"/>
        <v>2.7780821917808218</v>
      </c>
      <c r="Z2667" t="str">
        <f t="shared" si="292"/>
        <v>2–3 Years</v>
      </c>
      <c r="AA2667" t="str">
        <f t="shared" si="293"/>
        <v>&lt;70K</v>
      </c>
    </row>
    <row r="2668" spans="1:27" ht="19.95" customHeight="1" x14ac:dyDescent="0.3">
      <c r="A2668" s="4" t="s">
        <v>2795</v>
      </c>
      <c r="B2668" s="5">
        <v>45183</v>
      </c>
      <c r="C2668" s="6" t="s">
        <v>39</v>
      </c>
      <c r="D2668" s="6" t="s">
        <v>22</v>
      </c>
      <c r="E2668" s="6" t="s">
        <v>40</v>
      </c>
      <c r="F2668" s="6" t="s">
        <v>35</v>
      </c>
      <c r="G2668" s="6" t="s">
        <v>36</v>
      </c>
      <c r="H2668" s="6" t="s">
        <v>26</v>
      </c>
      <c r="I2668" s="6" t="s">
        <v>27</v>
      </c>
      <c r="J2668" s="5">
        <v>45183</v>
      </c>
      <c r="K2668" s="5"/>
      <c r="L2668" s="6" t="s">
        <v>28</v>
      </c>
      <c r="M2668" s="6">
        <v>839</v>
      </c>
      <c r="N2668" s="6" t="s">
        <v>75</v>
      </c>
      <c r="O2668" s="6" t="s">
        <v>63</v>
      </c>
      <c r="P2668" s="6" t="s">
        <v>64</v>
      </c>
      <c r="Q2668" s="6">
        <v>4</v>
      </c>
      <c r="R2668" s="6" t="s">
        <v>32</v>
      </c>
      <c r="S2668" s="6">
        <v>2</v>
      </c>
      <c r="T2668" s="7">
        <v>98500</v>
      </c>
      <c r="U2668" t="str">
        <f t="shared" si="287"/>
        <v>Reviewed</v>
      </c>
      <c r="V2668" t="str">
        <f t="shared" si="288"/>
        <v>exceeds</v>
      </c>
      <c r="W2668">
        <f t="shared" si="289"/>
        <v>0</v>
      </c>
      <c r="X2668" t="str">
        <f t="shared" si="290"/>
        <v>Active</v>
      </c>
      <c r="Y2668">
        <f t="shared" si="291"/>
        <v>2.2986301369863016</v>
      </c>
      <c r="Z2668" t="str">
        <f t="shared" si="292"/>
        <v>2–3 Years</v>
      </c>
      <c r="AA2668" t="str">
        <f t="shared" si="293"/>
        <v>70K–99K</v>
      </c>
    </row>
    <row r="2669" spans="1:27" ht="19.95" customHeight="1" x14ac:dyDescent="0.3">
      <c r="A2669" s="8" t="s">
        <v>2796</v>
      </c>
      <c r="B2669" s="9">
        <v>45475</v>
      </c>
      <c r="C2669" s="1" t="s">
        <v>46</v>
      </c>
      <c r="D2669" s="1" t="s">
        <v>22</v>
      </c>
      <c r="E2669" s="1" t="s">
        <v>40</v>
      </c>
      <c r="F2669" s="1" t="s">
        <v>47</v>
      </c>
      <c r="G2669" s="1" t="s">
        <v>48</v>
      </c>
      <c r="H2669" s="1" t="s">
        <v>49</v>
      </c>
      <c r="I2669" s="1" t="s">
        <v>50</v>
      </c>
      <c r="J2669" s="9">
        <v>45475</v>
      </c>
      <c r="K2669" s="9">
        <v>45803</v>
      </c>
      <c r="L2669" s="1" t="s">
        <v>159</v>
      </c>
      <c r="M2669" s="1">
        <v>328</v>
      </c>
      <c r="N2669" s="1" t="s">
        <v>29</v>
      </c>
      <c r="O2669" s="1" t="s">
        <v>43</v>
      </c>
      <c r="P2669" s="1" t="s">
        <v>44</v>
      </c>
      <c r="Q2669" s="1">
        <v>3</v>
      </c>
      <c r="R2669" s="1" t="s">
        <v>37</v>
      </c>
      <c r="S2669" s="1">
        <v>1</v>
      </c>
      <c r="T2669" s="10">
        <v>99000</v>
      </c>
      <c r="U2669" t="str">
        <f t="shared" si="287"/>
        <v>Reviewed</v>
      </c>
      <c r="V2669" t="str">
        <f t="shared" si="288"/>
        <v>meets</v>
      </c>
      <c r="W2669">
        <f t="shared" si="289"/>
        <v>1</v>
      </c>
      <c r="X2669" t="str">
        <f t="shared" si="290"/>
        <v>Attrited</v>
      </c>
      <c r="Y2669">
        <f t="shared" si="291"/>
        <v>0.89863013698630134</v>
      </c>
      <c r="Z2669" t="str">
        <f t="shared" si="292"/>
        <v>&lt;1 Year</v>
      </c>
      <c r="AA2669" t="str">
        <f t="shared" si="293"/>
        <v>70K–99K</v>
      </c>
    </row>
    <row r="2670" spans="1:27" ht="19.95" customHeight="1" x14ac:dyDescent="0.3">
      <c r="A2670" s="4" t="s">
        <v>2797</v>
      </c>
      <c r="B2670" s="5">
        <v>45411</v>
      </c>
      <c r="C2670" s="6" t="s">
        <v>55</v>
      </c>
      <c r="D2670" s="6" t="s">
        <v>56</v>
      </c>
      <c r="E2670" s="6" t="s">
        <v>23</v>
      </c>
      <c r="F2670" s="6" t="s">
        <v>147</v>
      </c>
      <c r="G2670" s="6" t="s">
        <v>58</v>
      </c>
      <c r="H2670" s="6" t="s">
        <v>26</v>
      </c>
      <c r="I2670" s="6" t="s">
        <v>27</v>
      </c>
      <c r="J2670" s="5">
        <v>45411</v>
      </c>
      <c r="K2670" s="5"/>
      <c r="L2670" s="6" t="s">
        <v>28</v>
      </c>
      <c r="M2670" s="6">
        <v>611</v>
      </c>
      <c r="N2670" s="6" t="s">
        <v>29</v>
      </c>
      <c r="O2670" s="6" t="s">
        <v>30</v>
      </c>
      <c r="P2670" s="6" t="s">
        <v>64</v>
      </c>
      <c r="Q2670" s="6">
        <v>3</v>
      </c>
      <c r="R2670" s="6" t="s">
        <v>37</v>
      </c>
      <c r="S2670" s="6">
        <v>2</v>
      </c>
      <c r="T2670" s="7">
        <v>91000</v>
      </c>
      <c r="U2670" t="str">
        <f t="shared" si="287"/>
        <v>Reviewed</v>
      </c>
      <c r="V2670" t="str">
        <f t="shared" si="288"/>
        <v>meets</v>
      </c>
      <c r="W2670">
        <f t="shared" si="289"/>
        <v>0</v>
      </c>
      <c r="X2670" t="str">
        <f t="shared" si="290"/>
        <v>Active</v>
      </c>
      <c r="Y2670">
        <f t="shared" si="291"/>
        <v>1.6739726027397259</v>
      </c>
      <c r="Z2670" t="str">
        <f t="shared" si="292"/>
        <v>1–2 Years</v>
      </c>
      <c r="AA2670" t="str">
        <f t="shared" si="293"/>
        <v>70K–99K</v>
      </c>
    </row>
    <row r="2671" spans="1:27" ht="19.95" customHeight="1" x14ac:dyDescent="0.3">
      <c r="A2671" s="8" t="s">
        <v>2798</v>
      </c>
      <c r="B2671" s="9">
        <v>45269</v>
      </c>
      <c r="C2671" s="1" t="s">
        <v>60</v>
      </c>
      <c r="D2671" s="1" t="s">
        <v>56</v>
      </c>
      <c r="E2671" s="1" t="s">
        <v>40</v>
      </c>
      <c r="F2671" s="1" t="s">
        <v>61</v>
      </c>
      <c r="G2671" s="1" t="s">
        <v>62</v>
      </c>
      <c r="H2671" s="1" t="s">
        <v>26</v>
      </c>
      <c r="I2671" s="1" t="s">
        <v>50</v>
      </c>
      <c r="J2671" s="9">
        <v>45269</v>
      </c>
      <c r="K2671" s="9">
        <v>45528</v>
      </c>
      <c r="L2671" s="1" t="s">
        <v>51</v>
      </c>
      <c r="M2671" s="1">
        <v>259</v>
      </c>
      <c r="N2671" s="1" t="s">
        <v>140</v>
      </c>
      <c r="O2671" s="1" t="s">
        <v>105</v>
      </c>
      <c r="P2671" s="1" t="s">
        <v>44</v>
      </c>
      <c r="Q2671" s="1">
        <v>3</v>
      </c>
      <c r="R2671" s="1" t="s">
        <v>37</v>
      </c>
      <c r="S2671" s="1">
        <v>1</v>
      </c>
      <c r="T2671" s="10">
        <v>102000</v>
      </c>
      <c r="U2671" t="str">
        <f t="shared" si="287"/>
        <v>Reviewed</v>
      </c>
      <c r="V2671" t="str">
        <f t="shared" si="288"/>
        <v>meets</v>
      </c>
      <c r="W2671">
        <f t="shared" si="289"/>
        <v>1</v>
      </c>
      <c r="X2671" t="str">
        <f t="shared" si="290"/>
        <v>Attrited</v>
      </c>
      <c r="Y2671">
        <f t="shared" si="291"/>
        <v>0.70958904109589038</v>
      </c>
      <c r="Z2671" t="str">
        <f t="shared" si="292"/>
        <v>&lt;1 Year</v>
      </c>
      <c r="AA2671" t="str">
        <f t="shared" si="293"/>
        <v>100K–129K</v>
      </c>
    </row>
    <row r="2672" spans="1:27" ht="19.95" customHeight="1" x14ac:dyDescent="0.3">
      <c r="A2672" s="4" t="s">
        <v>2799</v>
      </c>
      <c r="B2672" s="5">
        <v>45026</v>
      </c>
      <c r="C2672" s="6" t="s">
        <v>66</v>
      </c>
      <c r="D2672" s="6" t="s">
        <v>56</v>
      </c>
      <c r="E2672" s="6" t="s">
        <v>67</v>
      </c>
      <c r="F2672" s="6" t="s">
        <v>68</v>
      </c>
      <c r="G2672" s="6" t="s">
        <v>69</v>
      </c>
      <c r="H2672" s="6" t="s">
        <v>26</v>
      </c>
      <c r="I2672" s="6" t="s">
        <v>27</v>
      </c>
      <c r="J2672" s="5">
        <v>45026</v>
      </c>
      <c r="K2672" s="5"/>
      <c r="L2672" s="6" t="s">
        <v>28</v>
      </c>
      <c r="M2672" s="6">
        <v>996</v>
      </c>
      <c r="N2672" s="6" t="s">
        <v>29</v>
      </c>
      <c r="O2672" s="6" t="s">
        <v>63</v>
      </c>
      <c r="P2672" s="6" t="s">
        <v>64</v>
      </c>
      <c r="Q2672" s="6">
        <v>3</v>
      </c>
      <c r="R2672" s="6" t="s">
        <v>37</v>
      </c>
      <c r="S2672" s="6">
        <v>3</v>
      </c>
      <c r="T2672" s="7">
        <v>75500</v>
      </c>
      <c r="U2672" t="str">
        <f t="shared" si="287"/>
        <v>Reviewed</v>
      </c>
      <c r="V2672" t="str">
        <f t="shared" si="288"/>
        <v>meets</v>
      </c>
      <c r="W2672">
        <f t="shared" si="289"/>
        <v>0</v>
      </c>
      <c r="X2672" t="str">
        <f t="shared" si="290"/>
        <v>Active</v>
      </c>
      <c r="Y2672">
        <f t="shared" si="291"/>
        <v>2.7287671232876711</v>
      </c>
      <c r="Z2672" t="str">
        <f t="shared" si="292"/>
        <v>2–3 Years</v>
      </c>
      <c r="AA2672" t="str">
        <f t="shared" si="293"/>
        <v>70K–99K</v>
      </c>
    </row>
    <row r="2673" spans="1:27" ht="19.95" customHeight="1" x14ac:dyDescent="0.3">
      <c r="A2673" s="8" t="s">
        <v>2800</v>
      </c>
      <c r="B2673" s="9">
        <v>45550</v>
      </c>
      <c r="C2673" s="1" t="s">
        <v>71</v>
      </c>
      <c r="D2673" s="1" t="s">
        <v>72</v>
      </c>
      <c r="E2673" s="1" t="s">
        <v>23</v>
      </c>
      <c r="F2673" s="1" t="s">
        <v>73</v>
      </c>
      <c r="G2673" s="1" t="s">
        <v>74</v>
      </c>
      <c r="H2673" s="1" t="s">
        <v>49</v>
      </c>
      <c r="I2673" s="1" t="s">
        <v>27</v>
      </c>
      <c r="J2673" s="9">
        <v>45550</v>
      </c>
      <c r="K2673" s="9"/>
      <c r="L2673" s="1" t="s">
        <v>28</v>
      </c>
      <c r="M2673" s="1">
        <v>472</v>
      </c>
      <c r="N2673" s="1" t="s">
        <v>29</v>
      </c>
      <c r="O2673" s="1" t="s">
        <v>43</v>
      </c>
      <c r="P2673" s="1" t="s">
        <v>133</v>
      </c>
      <c r="Q2673" s="1">
        <v>3</v>
      </c>
      <c r="R2673" s="1" t="s">
        <v>37</v>
      </c>
      <c r="S2673" s="1">
        <v>1</v>
      </c>
      <c r="T2673" s="10">
        <v>135000</v>
      </c>
      <c r="U2673" t="str">
        <f t="shared" si="287"/>
        <v>Reviewed</v>
      </c>
      <c r="V2673" t="str">
        <f t="shared" si="288"/>
        <v>meets</v>
      </c>
      <c r="W2673">
        <f t="shared" si="289"/>
        <v>0</v>
      </c>
      <c r="X2673" t="str">
        <f t="shared" si="290"/>
        <v>Active</v>
      </c>
      <c r="Y2673">
        <f t="shared" si="291"/>
        <v>1.2931506849315069</v>
      </c>
      <c r="Z2673" t="str">
        <f t="shared" si="292"/>
        <v>1–2 Years</v>
      </c>
      <c r="AA2673" t="str">
        <f t="shared" si="293"/>
        <v>130K+</v>
      </c>
    </row>
    <row r="2674" spans="1:27" ht="19.95" customHeight="1" x14ac:dyDescent="0.3">
      <c r="A2674" s="4" t="s">
        <v>2801</v>
      </c>
      <c r="B2674" s="5">
        <v>45250</v>
      </c>
      <c r="C2674" s="6" t="s">
        <v>77</v>
      </c>
      <c r="D2674" s="6" t="s">
        <v>72</v>
      </c>
      <c r="E2674" s="6" t="s">
        <v>40</v>
      </c>
      <c r="F2674" s="6" t="s">
        <v>114</v>
      </c>
      <c r="G2674" s="6" t="s">
        <v>94</v>
      </c>
      <c r="H2674" s="6" t="s">
        <v>43</v>
      </c>
      <c r="I2674" s="6" t="s">
        <v>27</v>
      </c>
      <c r="J2674" s="5">
        <v>45250</v>
      </c>
      <c r="K2674" s="5"/>
      <c r="L2674" s="6" t="s">
        <v>28</v>
      </c>
      <c r="M2674" s="6">
        <v>772</v>
      </c>
      <c r="N2674" s="6" t="s">
        <v>29</v>
      </c>
      <c r="O2674" s="6" t="s">
        <v>30</v>
      </c>
      <c r="P2674" s="6" t="s">
        <v>31</v>
      </c>
      <c r="Q2674" s="6">
        <v>5</v>
      </c>
      <c r="R2674" s="6" t="s">
        <v>119</v>
      </c>
      <c r="S2674" s="6">
        <v>2</v>
      </c>
      <c r="T2674" s="7">
        <v>57000</v>
      </c>
      <c r="U2674" t="str">
        <f t="shared" si="287"/>
        <v>Reviewed</v>
      </c>
      <c r="V2674" t="str">
        <f t="shared" si="288"/>
        <v>outstanding</v>
      </c>
      <c r="W2674">
        <f t="shared" si="289"/>
        <v>0</v>
      </c>
      <c r="X2674" t="str">
        <f t="shared" si="290"/>
        <v>Active</v>
      </c>
      <c r="Y2674">
        <f t="shared" si="291"/>
        <v>2.1150684931506851</v>
      </c>
      <c r="Z2674" t="str">
        <f t="shared" si="292"/>
        <v>2–3 Years</v>
      </c>
      <c r="AA2674" t="str">
        <f t="shared" si="293"/>
        <v>&lt;70K</v>
      </c>
    </row>
    <row r="2675" spans="1:27" ht="19.95" customHeight="1" x14ac:dyDescent="0.3">
      <c r="A2675" s="8" t="s">
        <v>2802</v>
      </c>
      <c r="B2675" s="9">
        <v>44999</v>
      </c>
      <c r="C2675" s="1" t="s">
        <v>81</v>
      </c>
      <c r="D2675" s="1" t="s">
        <v>72</v>
      </c>
      <c r="E2675" s="1" t="s">
        <v>23</v>
      </c>
      <c r="F2675" s="1" t="s">
        <v>82</v>
      </c>
      <c r="G2675" s="1" t="s">
        <v>83</v>
      </c>
      <c r="H2675" s="1" t="s">
        <v>26</v>
      </c>
      <c r="I2675" s="1" t="s">
        <v>27</v>
      </c>
      <c r="J2675" s="9">
        <v>44999</v>
      </c>
      <c r="K2675" s="9"/>
      <c r="L2675" s="1" t="s">
        <v>28</v>
      </c>
      <c r="M2675" s="1">
        <v>1023</v>
      </c>
      <c r="N2675" s="1" t="s">
        <v>122</v>
      </c>
      <c r="O2675" s="1" t="s">
        <v>63</v>
      </c>
      <c r="P2675" s="1" t="s">
        <v>64</v>
      </c>
      <c r="Q2675" s="1">
        <v>4</v>
      </c>
      <c r="R2675" s="1" t="s">
        <v>32</v>
      </c>
      <c r="S2675" s="1">
        <v>3</v>
      </c>
      <c r="T2675" s="10">
        <v>90000</v>
      </c>
      <c r="U2675" t="str">
        <f t="shared" si="287"/>
        <v>Reviewed</v>
      </c>
      <c r="V2675" t="str">
        <f t="shared" si="288"/>
        <v>exceeds</v>
      </c>
      <c r="W2675">
        <f t="shared" si="289"/>
        <v>0</v>
      </c>
      <c r="X2675" t="str">
        <f t="shared" si="290"/>
        <v>Active</v>
      </c>
      <c r="Y2675">
        <f t="shared" si="291"/>
        <v>2.8027397260273972</v>
      </c>
      <c r="Z2675" t="str">
        <f t="shared" si="292"/>
        <v>2–3 Years</v>
      </c>
      <c r="AA2675" t="str">
        <f t="shared" si="293"/>
        <v>70K–99K</v>
      </c>
    </row>
    <row r="2676" spans="1:27" ht="19.95" customHeight="1" x14ac:dyDescent="0.3">
      <c r="A2676" s="4" t="s">
        <v>2803</v>
      </c>
      <c r="B2676" s="5">
        <v>45908</v>
      </c>
      <c r="C2676" s="6" t="s">
        <v>86</v>
      </c>
      <c r="D2676" s="6" t="s">
        <v>87</v>
      </c>
      <c r="E2676" s="6" t="s">
        <v>67</v>
      </c>
      <c r="F2676" s="6" t="s">
        <v>135</v>
      </c>
      <c r="G2676" s="6" t="s">
        <v>89</v>
      </c>
      <c r="H2676" s="6" t="s">
        <v>43</v>
      </c>
      <c r="I2676" s="6" t="s">
        <v>27</v>
      </c>
      <c r="J2676" s="5">
        <v>45908</v>
      </c>
      <c r="K2676" s="5"/>
      <c r="L2676" s="6" t="s">
        <v>28</v>
      </c>
      <c r="M2676" s="6">
        <v>114</v>
      </c>
      <c r="N2676" s="6" t="s">
        <v>52</v>
      </c>
      <c r="O2676" s="6" t="s">
        <v>30</v>
      </c>
      <c r="P2676" s="6" t="s">
        <v>64</v>
      </c>
      <c r="Q2676" s="6" t="s">
        <v>95</v>
      </c>
      <c r="R2676" s="6" t="s">
        <v>28</v>
      </c>
      <c r="S2676" s="6">
        <v>0</v>
      </c>
      <c r="T2676" s="7">
        <v>75000</v>
      </c>
      <c r="U2676" t="str">
        <f t="shared" si="287"/>
        <v>Not Reviewed</v>
      </c>
      <c r="V2676" t="str">
        <f t="shared" si="288"/>
        <v>Not Reviewed</v>
      </c>
      <c r="W2676">
        <f t="shared" si="289"/>
        <v>0</v>
      </c>
      <c r="X2676" t="str">
        <f t="shared" si="290"/>
        <v>Active</v>
      </c>
      <c r="Y2676">
        <f t="shared" si="291"/>
        <v>0.31232876712328766</v>
      </c>
      <c r="Z2676" t="str">
        <f t="shared" si="292"/>
        <v>&lt;1 Year</v>
      </c>
      <c r="AA2676" t="str">
        <f t="shared" si="293"/>
        <v>70K–99K</v>
      </c>
    </row>
    <row r="2677" spans="1:27" ht="19.95" customHeight="1" x14ac:dyDescent="0.3">
      <c r="A2677" s="8" t="s">
        <v>2804</v>
      </c>
      <c r="B2677" s="9">
        <v>45916</v>
      </c>
      <c r="C2677" s="1" t="s">
        <v>91</v>
      </c>
      <c r="D2677" s="1" t="s">
        <v>87</v>
      </c>
      <c r="E2677" s="1" t="s">
        <v>92</v>
      </c>
      <c r="F2677" s="1" t="s">
        <v>93</v>
      </c>
      <c r="G2677" s="1" t="s">
        <v>94</v>
      </c>
      <c r="H2677" s="1" t="s">
        <v>26</v>
      </c>
      <c r="I2677" s="1" t="s">
        <v>27</v>
      </c>
      <c r="J2677" s="9">
        <v>45916</v>
      </c>
      <c r="K2677" s="9"/>
      <c r="L2677" s="1" t="s">
        <v>28</v>
      </c>
      <c r="M2677" s="1">
        <v>106</v>
      </c>
      <c r="N2677" s="1" t="s">
        <v>140</v>
      </c>
      <c r="O2677" s="1" t="s">
        <v>30</v>
      </c>
      <c r="P2677" s="1" t="s">
        <v>31</v>
      </c>
      <c r="Q2677" s="1" t="s">
        <v>95</v>
      </c>
      <c r="R2677" s="1" t="s">
        <v>28</v>
      </c>
      <c r="S2677" s="1">
        <v>0</v>
      </c>
      <c r="T2677" s="10">
        <v>104500</v>
      </c>
      <c r="U2677" t="str">
        <f t="shared" si="287"/>
        <v>Not Reviewed</v>
      </c>
      <c r="V2677" t="str">
        <f t="shared" si="288"/>
        <v>Not Reviewed</v>
      </c>
      <c r="W2677">
        <f t="shared" si="289"/>
        <v>0</v>
      </c>
      <c r="X2677" t="str">
        <f t="shared" si="290"/>
        <v>Active</v>
      </c>
      <c r="Y2677">
        <f t="shared" si="291"/>
        <v>0.29041095890410956</v>
      </c>
      <c r="Z2677" t="str">
        <f t="shared" si="292"/>
        <v>&lt;1 Year</v>
      </c>
      <c r="AA2677" t="str">
        <f t="shared" si="293"/>
        <v>100K–129K</v>
      </c>
    </row>
    <row r="2678" spans="1:27" ht="19.95" customHeight="1" x14ac:dyDescent="0.3">
      <c r="A2678" s="4" t="s">
        <v>2805</v>
      </c>
      <c r="B2678" s="5">
        <v>45225</v>
      </c>
      <c r="C2678" s="6" t="s">
        <v>21</v>
      </c>
      <c r="D2678" s="6" t="s">
        <v>22</v>
      </c>
      <c r="E2678" s="6" t="s">
        <v>23</v>
      </c>
      <c r="F2678" s="6" t="s">
        <v>24</v>
      </c>
      <c r="G2678" s="6" t="s">
        <v>25</v>
      </c>
      <c r="H2678" s="6" t="s">
        <v>26</v>
      </c>
      <c r="I2678" s="6" t="s">
        <v>27</v>
      </c>
      <c r="J2678" s="5">
        <v>45225</v>
      </c>
      <c r="K2678" s="5"/>
      <c r="L2678" s="6" t="s">
        <v>28</v>
      </c>
      <c r="M2678" s="6">
        <v>797</v>
      </c>
      <c r="N2678" s="6" t="s">
        <v>52</v>
      </c>
      <c r="O2678" s="6" t="s">
        <v>43</v>
      </c>
      <c r="P2678" s="6" t="s">
        <v>107</v>
      </c>
      <c r="Q2678" s="6">
        <v>3</v>
      </c>
      <c r="R2678" s="6" t="s">
        <v>37</v>
      </c>
      <c r="S2678" s="6">
        <v>2</v>
      </c>
      <c r="T2678" s="7">
        <v>79500</v>
      </c>
      <c r="U2678" t="str">
        <f t="shared" si="287"/>
        <v>Reviewed</v>
      </c>
      <c r="V2678" t="str">
        <f t="shared" si="288"/>
        <v>meets</v>
      </c>
      <c r="W2678">
        <f t="shared" si="289"/>
        <v>0</v>
      </c>
      <c r="X2678" t="str">
        <f t="shared" si="290"/>
        <v>Active</v>
      </c>
      <c r="Y2678">
        <f t="shared" si="291"/>
        <v>2.1835616438356165</v>
      </c>
      <c r="Z2678" t="str">
        <f t="shared" si="292"/>
        <v>2–3 Years</v>
      </c>
      <c r="AA2678" t="str">
        <f t="shared" si="293"/>
        <v>70K–99K</v>
      </c>
    </row>
    <row r="2679" spans="1:27" ht="19.95" customHeight="1" x14ac:dyDescent="0.3">
      <c r="A2679" s="8" t="s">
        <v>2806</v>
      </c>
      <c r="B2679" s="9">
        <v>45911</v>
      </c>
      <c r="C2679" s="1" t="s">
        <v>34</v>
      </c>
      <c r="D2679" s="1" t="s">
        <v>22</v>
      </c>
      <c r="E2679" s="1" t="s">
        <v>23</v>
      </c>
      <c r="F2679" s="1" t="s">
        <v>138</v>
      </c>
      <c r="G2679" s="1" t="s">
        <v>36</v>
      </c>
      <c r="H2679" s="1" t="s">
        <v>43</v>
      </c>
      <c r="I2679" s="1" t="s">
        <v>27</v>
      </c>
      <c r="J2679" s="9">
        <v>45911</v>
      </c>
      <c r="K2679" s="9"/>
      <c r="L2679" s="1" t="s">
        <v>28</v>
      </c>
      <c r="M2679" s="1">
        <v>111</v>
      </c>
      <c r="N2679" s="1" t="s">
        <v>29</v>
      </c>
      <c r="O2679" s="1" t="s">
        <v>30</v>
      </c>
      <c r="P2679" s="1" t="s">
        <v>31</v>
      </c>
      <c r="Q2679" s="1" t="s">
        <v>95</v>
      </c>
      <c r="R2679" s="1" t="s">
        <v>28</v>
      </c>
      <c r="S2679" s="1">
        <v>0</v>
      </c>
      <c r="T2679" s="10">
        <v>63500</v>
      </c>
      <c r="U2679" t="str">
        <f t="shared" si="287"/>
        <v>Not Reviewed</v>
      </c>
      <c r="V2679" t="str">
        <f t="shared" si="288"/>
        <v>Not Reviewed</v>
      </c>
      <c r="W2679">
        <f t="shared" si="289"/>
        <v>0</v>
      </c>
      <c r="X2679" t="str">
        <f t="shared" si="290"/>
        <v>Active</v>
      </c>
      <c r="Y2679">
        <f t="shared" si="291"/>
        <v>0.30410958904109592</v>
      </c>
      <c r="Z2679" t="str">
        <f t="shared" si="292"/>
        <v>&lt;1 Year</v>
      </c>
      <c r="AA2679" t="str">
        <f t="shared" si="293"/>
        <v>&lt;70K</v>
      </c>
    </row>
    <row r="2680" spans="1:27" ht="19.95" customHeight="1" x14ac:dyDescent="0.3">
      <c r="A2680" s="4" t="s">
        <v>2807</v>
      </c>
      <c r="B2680" s="5">
        <v>45112</v>
      </c>
      <c r="C2680" s="6" t="s">
        <v>39</v>
      </c>
      <c r="D2680" s="6" t="s">
        <v>22</v>
      </c>
      <c r="E2680" s="6" t="s">
        <v>40</v>
      </c>
      <c r="F2680" s="6" t="s">
        <v>41</v>
      </c>
      <c r="G2680" s="6" t="s">
        <v>42</v>
      </c>
      <c r="H2680" s="6" t="s">
        <v>43</v>
      </c>
      <c r="I2680" s="6" t="s">
        <v>27</v>
      </c>
      <c r="J2680" s="5">
        <v>45112</v>
      </c>
      <c r="K2680" s="5"/>
      <c r="L2680" s="6" t="s">
        <v>28</v>
      </c>
      <c r="M2680" s="6">
        <v>910</v>
      </c>
      <c r="N2680" s="6" t="s">
        <v>75</v>
      </c>
      <c r="O2680" s="6" t="s">
        <v>43</v>
      </c>
      <c r="P2680" s="6" t="s">
        <v>133</v>
      </c>
      <c r="Q2680" s="6">
        <v>3</v>
      </c>
      <c r="R2680" s="6" t="s">
        <v>37</v>
      </c>
      <c r="S2680" s="6">
        <v>3</v>
      </c>
      <c r="T2680" s="7">
        <v>66000</v>
      </c>
      <c r="U2680" t="str">
        <f t="shared" si="287"/>
        <v>Reviewed</v>
      </c>
      <c r="V2680" t="str">
        <f t="shared" si="288"/>
        <v>meets</v>
      </c>
      <c r="W2680">
        <f t="shared" si="289"/>
        <v>0</v>
      </c>
      <c r="X2680" t="str">
        <f t="shared" si="290"/>
        <v>Active</v>
      </c>
      <c r="Y2680">
        <f t="shared" si="291"/>
        <v>2.493150684931507</v>
      </c>
      <c r="Z2680" t="str">
        <f t="shared" si="292"/>
        <v>2–3 Years</v>
      </c>
      <c r="AA2680" t="str">
        <f t="shared" si="293"/>
        <v>&lt;70K</v>
      </c>
    </row>
    <row r="2681" spans="1:27" ht="19.95" customHeight="1" x14ac:dyDescent="0.3">
      <c r="A2681" s="8" t="s">
        <v>2808</v>
      </c>
      <c r="B2681" s="9">
        <v>45592</v>
      </c>
      <c r="C2681" s="1" t="s">
        <v>46</v>
      </c>
      <c r="D2681" s="1" t="s">
        <v>22</v>
      </c>
      <c r="E2681" s="1" t="s">
        <v>40</v>
      </c>
      <c r="F2681" s="1" t="s">
        <v>143</v>
      </c>
      <c r="G2681" s="1" t="s">
        <v>48</v>
      </c>
      <c r="H2681" s="1" t="s">
        <v>43</v>
      </c>
      <c r="I2681" s="1" t="s">
        <v>27</v>
      </c>
      <c r="J2681" s="9">
        <v>45592</v>
      </c>
      <c r="K2681" s="9"/>
      <c r="L2681" s="1" t="s">
        <v>28</v>
      </c>
      <c r="M2681" s="1">
        <v>430</v>
      </c>
      <c r="N2681" s="1" t="s">
        <v>52</v>
      </c>
      <c r="O2681" s="1" t="s">
        <v>30</v>
      </c>
      <c r="P2681" s="1" t="s">
        <v>31</v>
      </c>
      <c r="Q2681" s="1">
        <v>4</v>
      </c>
      <c r="R2681" s="1" t="s">
        <v>32</v>
      </c>
      <c r="S2681" s="1">
        <v>1</v>
      </c>
      <c r="T2681" s="10">
        <v>69500</v>
      </c>
      <c r="U2681" t="str">
        <f t="shared" si="287"/>
        <v>Reviewed</v>
      </c>
      <c r="V2681" t="str">
        <f t="shared" si="288"/>
        <v>exceeds</v>
      </c>
      <c r="W2681">
        <f t="shared" si="289"/>
        <v>0</v>
      </c>
      <c r="X2681" t="str">
        <f t="shared" si="290"/>
        <v>Active</v>
      </c>
      <c r="Y2681">
        <f t="shared" si="291"/>
        <v>1.178082191780822</v>
      </c>
      <c r="Z2681" t="str">
        <f t="shared" si="292"/>
        <v>1–2 Years</v>
      </c>
      <c r="AA2681" t="str">
        <f t="shared" si="293"/>
        <v>&lt;70K</v>
      </c>
    </row>
    <row r="2682" spans="1:27" ht="19.95" customHeight="1" x14ac:dyDescent="0.3">
      <c r="A2682" s="4" t="s">
        <v>2809</v>
      </c>
      <c r="B2682" s="5">
        <v>45739</v>
      </c>
      <c r="C2682" s="6" t="s">
        <v>55</v>
      </c>
      <c r="D2682" s="6" t="s">
        <v>56</v>
      </c>
      <c r="E2682" s="6" t="s">
        <v>23</v>
      </c>
      <c r="F2682" s="6" t="s">
        <v>147</v>
      </c>
      <c r="G2682" s="6" t="s">
        <v>58</v>
      </c>
      <c r="H2682" s="6" t="s">
        <v>26</v>
      </c>
      <c r="I2682" s="6" t="s">
        <v>50</v>
      </c>
      <c r="J2682" s="5">
        <v>45739</v>
      </c>
      <c r="K2682" s="5">
        <v>46020</v>
      </c>
      <c r="L2682" s="6" t="s">
        <v>51</v>
      </c>
      <c r="M2682" s="6">
        <v>281</v>
      </c>
      <c r="N2682" s="6" t="s">
        <v>122</v>
      </c>
      <c r="O2682" s="6" t="s">
        <v>63</v>
      </c>
      <c r="P2682" s="6" t="s">
        <v>31</v>
      </c>
      <c r="Q2682" s="6">
        <v>2</v>
      </c>
      <c r="R2682" s="6" t="s">
        <v>53</v>
      </c>
      <c r="S2682" s="6">
        <v>1</v>
      </c>
      <c r="T2682" s="7">
        <v>81500</v>
      </c>
      <c r="U2682" t="str">
        <f t="shared" si="287"/>
        <v>Reviewed</v>
      </c>
      <c r="V2682" t="str">
        <f t="shared" si="288"/>
        <v>needs_support</v>
      </c>
      <c r="W2682">
        <f t="shared" si="289"/>
        <v>1</v>
      </c>
      <c r="X2682" t="str">
        <f t="shared" si="290"/>
        <v>Attrited</v>
      </c>
      <c r="Y2682">
        <f t="shared" si="291"/>
        <v>0.76986301369863008</v>
      </c>
      <c r="Z2682" t="str">
        <f t="shared" si="292"/>
        <v>&lt;1 Year</v>
      </c>
      <c r="AA2682" t="str">
        <f t="shared" si="293"/>
        <v>70K–99K</v>
      </c>
    </row>
    <row r="2683" spans="1:27" ht="19.95" customHeight="1" x14ac:dyDescent="0.3">
      <c r="A2683" s="8" t="s">
        <v>2810</v>
      </c>
      <c r="B2683" s="9">
        <v>45379</v>
      </c>
      <c r="C2683" s="1" t="s">
        <v>60</v>
      </c>
      <c r="D2683" s="1" t="s">
        <v>56</v>
      </c>
      <c r="E2683" s="1" t="s">
        <v>40</v>
      </c>
      <c r="F2683" s="1" t="s">
        <v>61</v>
      </c>
      <c r="G2683" s="1" t="s">
        <v>62</v>
      </c>
      <c r="H2683" s="1" t="s">
        <v>26</v>
      </c>
      <c r="I2683" s="1" t="s">
        <v>50</v>
      </c>
      <c r="J2683" s="9">
        <v>45379</v>
      </c>
      <c r="K2683" s="9">
        <v>45860</v>
      </c>
      <c r="L2683" s="1" t="s">
        <v>159</v>
      </c>
      <c r="M2683" s="1">
        <v>481</v>
      </c>
      <c r="N2683" s="1" t="s">
        <v>75</v>
      </c>
      <c r="O2683" s="1" t="s">
        <v>63</v>
      </c>
      <c r="P2683" s="1" t="s">
        <v>44</v>
      </c>
      <c r="Q2683" s="1">
        <v>2</v>
      </c>
      <c r="R2683" s="1" t="s">
        <v>53</v>
      </c>
      <c r="S2683" s="1">
        <v>1</v>
      </c>
      <c r="T2683" s="10">
        <v>79500</v>
      </c>
      <c r="U2683" t="str">
        <f t="shared" si="287"/>
        <v>Reviewed</v>
      </c>
      <c r="V2683" t="str">
        <f t="shared" si="288"/>
        <v>needs_support</v>
      </c>
      <c r="W2683">
        <f t="shared" si="289"/>
        <v>1</v>
      </c>
      <c r="X2683" t="str">
        <f t="shared" si="290"/>
        <v>Attrited</v>
      </c>
      <c r="Y2683">
        <f t="shared" si="291"/>
        <v>1.3178082191780822</v>
      </c>
      <c r="Z2683" t="str">
        <f t="shared" si="292"/>
        <v>1–2 Years</v>
      </c>
      <c r="AA2683" t="str">
        <f t="shared" si="293"/>
        <v>70K–99K</v>
      </c>
    </row>
    <row r="2684" spans="1:27" ht="19.95" customHeight="1" x14ac:dyDescent="0.3">
      <c r="A2684" s="4" t="s">
        <v>2811</v>
      </c>
      <c r="B2684" s="5">
        <v>45005</v>
      </c>
      <c r="C2684" s="6" t="s">
        <v>66</v>
      </c>
      <c r="D2684" s="6" t="s">
        <v>56</v>
      </c>
      <c r="E2684" s="6" t="s">
        <v>67</v>
      </c>
      <c r="F2684" s="6" t="s">
        <v>193</v>
      </c>
      <c r="G2684" s="6" t="s">
        <v>69</v>
      </c>
      <c r="H2684" s="6" t="s">
        <v>43</v>
      </c>
      <c r="I2684" s="6" t="s">
        <v>27</v>
      </c>
      <c r="J2684" s="5">
        <v>45005</v>
      </c>
      <c r="K2684" s="5"/>
      <c r="L2684" s="6" t="s">
        <v>28</v>
      </c>
      <c r="M2684" s="6">
        <v>1017</v>
      </c>
      <c r="N2684" s="6" t="s">
        <v>75</v>
      </c>
      <c r="O2684" s="6" t="s">
        <v>43</v>
      </c>
      <c r="P2684" s="6" t="s">
        <v>31</v>
      </c>
      <c r="Q2684" s="6">
        <v>3</v>
      </c>
      <c r="R2684" s="6" t="s">
        <v>37</v>
      </c>
      <c r="S2684" s="6">
        <v>3</v>
      </c>
      <c r="T2684" s="7">
        <v>64000</v>
      </c>
      <c r="U2684" t="str">
        <f t="shared" si="287"/>
        <v>Reviewed</v>
      </c>
      <c r="V2684" t="str">
        <f t="shared" si="288"/>
        <v>meets</v>
      </c>
      <c r="W2684">
        <f t="shared" si="289"/>
        <v>0</v>
      </c>
      <c r="X2684" t="str">
        <f t="shared" si="290"/>
        <v>Active</v>
      </c>
      <c r="Y2684">
        <f t="shared" si="291"/>
        <v>2.7863013698630139</v>
      </c>
      <c r="Z2684" t="str">
        <f t="shared" si="292"/>
        <v>2–3 Years</v>
      </c>
      <c r="AA2684" t="str">
        <f t="shared" si="293"/>
        <v>&lt;70K</v>
      </c>
    </row>
    <row r="2685" spans="1:27" ht="19.95" customHeight="1" x14ac:dyDescent="0.3">
      <c r="A2685" s="8" t="s">
        <v>2812</v>
      </c>
      <c r="B2685" s="9">
        <v>45231</v>
      </c>
      <c r="C2685" s="1" t="s">
        <v>71</v>
      </c>
      <c r="D2685" s="1" t="s">
        <v>72</v>
      </c>
      <c r="E2685" s="1" t="s">
        <v>23</v>
      </c>
      <c r="F2685" s="1" t="s">
        <v>150</v>
      </c>
      <c r="G2685" s="1" t="s">
        <v>74</v>
      </c>
      <c r="H2685" s="1" t="s">
        <v>26</v>
      </c>
      <c r="I2685" s="1" t="s">
        <v>27</v>
      </c>
      <c r="J2685" s="9">
        <v>45231</v>
      </c>
      <c r="K2685" s="9"/>
      <c r="L2685" s="1" t="s">
        <v>28</v>
      </c>
      <c r="M2685" s="1">
        <v>791</v>
      </c>
      <c r="N2685" s="1" t="s">
        <v>29</v>
      </c>
      <c r="O2685" s="1" t="s">
        <v>105</v>
      </c>
      <c r="P2685" s="1" t="s">
        <v>133</v>
      </c>
      <c r="Q2685" s="1">
        <v>3</v>
      </c>
      <c r="R2685" s="1" t="s">
        <v>37</v>
      </c>
      <c r="S2685" s="1">
        <v>2</v>
      </c>
      <c r="T2685" s="10">
        <v>94000</v>
      </c>
      <c r="U2685" t="str">
        <f t="shared" si="287"/>
        <v>Reviewed</v>
      </c>
      <c r="V2685" t="str">
        <f t="shared" si="288"/>
        <v>meets</v>
      </c>
      <c r="W2685">
        <f t="shared" si="289"/>
        <v>0</v>
      </c>
      <c r="X2685" t="str">
        <f t="shared" si="290"/>
        <v>Active</v>
      </c>
      <c r="Y2685">
        <f t="shared" si="291"/>
        <v>2.1671232876712327</v>
      </c>
      <c r="Z2685" t="str">
        <f t="shared" si="292"/>
        <v>2–3 Years</v>
      </c>
      <c r="AA2685" t="str">
        <f t="shared" si="293"/>
        <v>70K–99K</v>
      </c>
    </row>
    <row r="2686" spans="1:27" ht="19.95" customHeight="1" x14ac:dyDescent="0.3">
      <c r="A2686" s="4" t="s">
        <v>2813</v>
      </c>
      <c r="B2686" s="5">
        <v>45828</v>
      </c>
      <c r="C2686" s="6" t="s">
        <v>77</v>
      </c>
      <c r="D2686" s="6" t="s">
        <v>72</v>
      </c>
      <c r="E2686" s="6" t="s">
        <v>40</v>
      </c>
      <c r="F2686" s="6" t="s">
        <v>114</v>
      </c>
      <c r="G2686" s="6" t="s">
        <v>94</v>
      </c>
      <c r="H2686" s="6" t="s">
        <v>43</v>
      </c>
      <c r="I2686" s="6" t="s">
        <v>50</v>
      </c>
      <c r="J2686" s="5">
        <v>45828</v>
      </c>
      <c r="K2686" s="5">
        <v>46002</v>
      </c>
      <c r="L2686" s="6" t="s">
        <v>51</v>
      </c>
      <c r="M2686" s="6">
        <v>174</v>
      </c>
      <c r="N2686" s="6" t="s">
        <v>29</v>
      </c>
      <c r="O2686" s="6" t="s">
        <v>63</v>
      </c>
      <c r="P2686" s="6" t="s">
        <v>31</v>
      </c>
      <c r="Q2686" s="6" t="s">
        <v>95</v>
      </c>
      <c r="R2686" s="6" t="s">
        <v>28</v>
      </c>
      <c r="S2686" s="6">
        <v>0</v>
      </c>
      <c r="T2686" s="7">
        <v>57000</v>
      </c>
      <c r="U2686" t="str">
        <f t="shared" si="287"/>
        <v>Not Reviewed</v>
      </c>
      <c r="V2686" t="str">
        <f t="shared" si="288"/>
        <v>Not Reviewed</v>
      </c>
      <c r="W2686">
        <f t="shared" si="289"/>
        <v>1</v>
      </c>
      <c r="X2686" t="str">
        <f t="shared" si="290"/>
        <v>Attrited</v>
      </c>
      <c r="Y2686">
        <f t="shared" si="291"/>
        <v>0.47671232876712327</v>
      </c>
      <c r="Z2686" t="str">
        <f t="shared" si="292"/>
        <v>&lt;1 Year</v>
      </c>
      <c r="AA2686" t="str">
        <f t="shared" si="293"/>
        <v>&lt;70K</v>
      </c>
    </row>
    <row r="2687" spans="1:27" ht="19.95" customHeight="1" x14ac:dyDescent="0.3">
      <c r="A2687" s="8" t="s">
        <v>2814</v>
      </c>
      <c r="B2687" s="9">
        <v>44931</v>
      </c>
      <c r="C2687" s="1" t="s">
        <v>81</v>
      </c>
      <c r="D2687" s="1" t="s">
        <v>72</v>
      </c>
      <c r="E2687" s="1" t="s">
        <v>23</v>
      </c>
      <c r="F2687" s="1" t="s">
        <v>114</v>
      </c>
      <c r="G2687" s="1" t="s">
        <v>94</v>
      </c>
      <c r="H2687" s="1" t="s">
        <v>43</v>
      </c>
      <c r="I2687" s="1" t="s">
        <v>27</v>
      </c>
      <c r="J2687" s="9">
        <v>44931</v>
      </c>
      <c r="K2687" s="9"/>
      <c r="L2687" s="1" t="s">
        <v>28</v>
      </c>
      <c r="M2687" s="1">
        <v>1091</v>
      </c>
      <c r="N2687" s="1" t="s">
        <v>75</v>
      </c>
      <c r="O2687" s="1" t="s">
        <v>43</v>
      </c>
      <c r="P2687" s="1" t="s">
        <v>31</v>
      </c>
      <c r="Q2687" s="1">
        <v>3</v>
      </c>
      <c r="R2687" s="1" t="s">
        <v>37</v>
      </c>
      <c r="S2687" s="1">
        <v>3</v>
      </c>
      <c r="T2687" s="10">
        <v>77500</v>
      </c>
      <c r="U2687" t="str">
        <f t="shared" si="287"/>
        <v>Reviewed</v>
      </c>
      <c r="V2687" t="str">
        <f t="shared" si="288"/>
        <v>meets</v>
      </c>
      <c r="W2687">
        <f t="shared" si="289"/>
        <v>0</v>
      </c>
      <c r="X2687" t="str">
        <f t="shared" si="290"/>
        <v>Active</v>
      </c>
      <c r="Y2687">
        <f t="shared" si="291"/>
        <v>2.989041095890411</v>
      </c>
      <c r="Z2687" t="str">
        <f t="shared" si="292"/>
        <v>2–3 Years</v>
      </c>
      <c r="AA2687" t="str">
        <f t="shared" si="293"/>
        <v>70K–99K</v>
      </c>
    </row>
    <row r="2688" spans="1:27" ht="19.95" customHeight="1" x14ac:dyDescent="0.3">
      <c r="A2688" s="4" t="s">
        <v>2815</v>
      </c>
      <c r="B2688" s="5">
        <v>45564</v>
      </c>
      <c r="C2688" s="6" t="s">
        <v>86</v>
      </c>
      <c r="D2688" s="6" t="s">
        <v>87</v>
      </c>
      <c r="E2688" s="6" t="s">
        <v>67</v>
      </c>
      <c r="F2688" s="6" t="s">
        <v>116</v>
      </c>
      <c r="G2688" s="6" t="s">
        <v>89</v>
      </c>
      <c r="H2688" s="6" t="s">
        <v>26</v>
      </c>
      <c r="I2688" s="6" t="s">
        <v>27</v>
      </c>
      <c r="J2688" s="5">
        <v>45564</v>
      </c>
      <c r="K2688" s="5"/>
      <c r="L2688" s="6" t="s">
        <v>28</v>
      </c>
      <c r="M2688" s="6">
        <v>458</v>
      </c>
      <c r="N2688" s="6" t="s">
        <v>29</v>
      </c>
      <c r="O2688" s="6" t="s">
        <v>30</v>
      </c>
      <c r="P2688" s="6" t="s">
        <v>107</v>
      </c>
      <c r="Q2688" s="6">
        <v>4</v>
      </c>
      <c r="R2688" s="6" t="s">
        <v>32</v>
      </c>
      <c r="S2688" s="6">
        <v>1</v>
      </c>
      <c r="T2688" s="7">
        <v>80000</v>
      </c>
      <c r="U2688" t="str">
        <f t="shared" si="287"/>
        <v>Reviewed</v>
      </c>
      <c r="V2688" t="str">
        <f t="shared" si="288"/>
        <v>exceeds</v>
      </c>
      <c r="W2688">
        <f t="shared" si="289"/>
        <v>0</v>
      </c>
      <c r="X2688" t="str">
        <f t="shared" si="290"/>
        <v>Active</v>
      </c>
      <c r="Y2688">
        <f t="shared" si="291"/>
        <v>1.2547945205479452</v>
      </c>
      <c r="Z2688" t="str">
        <f t="shared" si="292"/>
        <v>1–2 Years</v>
      </c>
      <c r="AA2688" t="str">
        <f t="shared" si="293"/>
        <v>70K–99K</v>
      </c>
    </row>
    <row r="2689" spans="1:27" ht="19.95" customHeight="1" x14ac:dyDescent="0.3">
      <c r="A2689" s="8" t="s">
        <v>2816</v>
      </c>
      <c r="B2689" s="9">
        <v>45162</v>
      </c>
      <c r="C2689" s="1" t="s">
        <v>91</v>
      </c>
      <c r="D2689" s="1" t="s">
        <v>87</v>
      </c>
      <c r="E2689" s="1" t="s">
        <v>92</v>
      </c>
      <c r="F2689" s="1" t="s">
        <v>93</v>
      </c>
      <c r="G2689" s="1" t="s">
        <v>94</v>
      </c>
      <c r="H2689" s="1" t="s">
        <v>26</v>
      </c>
      <c r="I2689" s="1" t="s">
        <v>27</v>
      </c>
      <c r="J2689" s="9">
        <v>45162</v>
      </c>
      <c r="K2689" s="9"/>
      <c r="L2689" s="1" t="s">
        <v>28</v>
      </c>
      <c r="M2689" s="1">
        <v>860</v>
      </c>
      <c r="N2689" s="1" t="s">
        <v>75</v>
      </c>
      <c r="O2689" s="1" t="s">
        <v>43</v>
      </c>
      <c r="P2689" s="1" t="s">
        <v>107</v>
      </c>
      <c r="Q2689" s="1">
        <v>3</v>
      </c>
      <c r="R2689" s="1" t="s">
        <v>37</v>
      </c>
      <c r="S2689" s="1">
        <v>2</v>
      </c>
      <c r="T2689" s="10">
        <v>100500</v>
      </c>
      <c r="U2689" t="str">
        <f t="shared" si="287"/>
        <v>Reviewed</v>
      </c>
      <c r="V2689" t="str">
        <f t="shared" si="288"/>
        <v>meets</v>
      </c>
      <c r="W2689">
        <f t="shared" si="289"/>
        <v>0</v>
      </c>
      <c r="X2689" t="str">
        <f t="shared" si="290"/>
        <v>Active</v>
      </c>
      <c r="Y2689">
        <f t="shared" si="291"/>
        <v>2.3561643835616439</v>
      </c>
      <c r="Z2689" t="str">
        <f t="shared" si="292"/>
        <v>2–3 Years</v>
      </c>
      <c r="AA2689" t="str">
        <f t="shared" si="293"/>
        <v>100K–129K</v>
      </c>
    </row>
    <row r="2690" spans="1:27" ht="19.95" customHeight="1" x14ac:dyDescent="0.3">
      <c r="A2690" s="4" t="s">
        <v>2817</v>
      </c>
      <c r="B2690" s="5">
        <v>45892</v>
      </c>
      <c r="C2690" s="6" t="s">
        <v>21</v>
      </c>
      <c r="D2690" s="6" t="s">
        <v>22</v>
      </c>
      <c r="E2690" s="6" t="s">
        <v>23</v>
      </c>
      <c r="F2690" s="6" t="s">
        <v>24</v>
      </c>
      <c r="G2690" s="6" t="s">
        <v>25</v>
      </c>
      <c r="H2690" s="6" t="s">
        <v>26</v>
      </c>
      <c r="I2690" s="6" t="s">
        <v>27</v>
      </c>
      <c r="J2690" s="5">
        <v>45892</v>
      </c>
      <c r="K2690" s="5"/>
      <c r="L2690" s="6" t="s">
        <v>28</v>
      </c>
      <c r="M2690" s="6">
        <v>130</v>
      </c>
      <c r="N2690" s="6" t="s">
        <v>52</v>
      </c>
      <c r="O2690" s="6" t="s">
        <v>63</v>
      </c>
      <c r="P2690" s="6" t="s">
        <v>107</v>
      </c>
      <c r="Q2690" s="6" t="s">
        <v>95</v>
      </c>
      <c r="R2690" s="6" t="s">
        <v>28</v>
      </c>
      <c r="S2690" s="6">
        <v>0</v>
      </c>
      <c r="T2690" s="7">
        <v>102000</v>
      </c>
      <c r="U2690" t="str">
        <f t="shared" ref="U2690:U2753" si="294">IF(LOWER(TRIM(Q2690&amp;""))="none","Not Reviewed","Reviewed")</f>
        <v>Not Reviewed</v>
      </c>
      <c r="V2690" t="str">
        <f t="shared" ref="V2690:V2753" si="295">IF(OR(Q2690="none",R2690=""),"Not Reviewed",R2690)</f>
        <v>Not Reviewed</v>
      </c>
      <c r="W2690">
        <f t="shared" ref="W2690:W2753" si="296">IF(I2690="terminated",1,0)</f>
        <v>0</v>
      </c>
      <c r="X2690" t="str">
        <f t="shared" ref="X2690:X2753" si="297">IF(I2690="terminated","Attrited","Active")</f>
        <v>Active</v>
      </c>
      <c r="Y2690">
        <f t="shared" ref="Y2690:Y2753" si="298">M2690/365</f>
        <v>0.35616438356164382</v>
      </c>
      <c r="Z2690" t="str">
        <f t="shared" ref="Z2690:Z2753" si="299">IF(Y2690&lt;1,"&lt;1 Year",IF(Y2690&lt;2,"1–2 Years",IF(Y2690&lt;3,"2–3 Years","3+ Years")))</f>
        <v>&lt;1 Year</v>
      </c>
      <c r="AA2690" t="str">
        <f t="shared" ref="AA2690:AA2753" si="300">IF(T2690&lt;70000,"&lt;70K",IF(T2690&lt;100000,"70K–99K",IF(T2690&lt;130000,"100K–129K","130K+")))</f>
        <v>100K–129K</v>
      </c>
    </row>
    <row r="2691" spans="1:27" ht="19.95" customHeight="1" x14ac:dyDescent="0.3">
      <c r="A2691" s="8" t="s">
        <v>2818</v>
      </c>
      <c r="B2691" s="9">
        <v>44950</v>
      </c>
      <c r="C2691" s="1" t="s">
        <v>34</v>
      </c>
      <c r="D2691" s="1" t="s">
        <v>22</v>
      </c>
      <c r="E2691" s="1" t="s">
        <v>23</v>
      </c>
      <c r="F2691" s="1" t="s">
        <v>121</v>
      </c>
      <c r="G2691" s="1" t="s">
        <v>25</v>
      </c>
      <c r="H2691" s="1" t="s">
        <v>49</v>
      </c>
      <c r="I2691" s="1" t="s">
        <v>27</v>
      </c>
      <c r="J2691" s="9">
        <v>44950</v>
      </c>
      <c r="K2691" s="9"/>
      <c r="L2691" s="1" t="s">
        <v>28</v>
      </c>
      <c r="M2691" s="1">
        <v>1072</v>
      </c>
      <c r="N2691" s="1" t="s">
        <v>29</v>
      </c>
      <c r="O2691" s="1" t="s">
        <v>30</v>
      </c>
      <c r="P2691" s="1" t="s">
        <v>64</v>
      </c>
      <c r="Q2691" s="1">
        <v>2</v>
      </c>
      <c r="R2691" s="1" t="s">
        <v>53</v>
      </c>
      <c r="S2691" s="1">
        <v>3</v>
      </c>
      <c r="T2691" s="10">
        <v>100000</v>
      </c>
      <c r="U2691" t="str">
        <f t="shared" si="294"/>
        <v>Reviewed</v>
      </c>
      <c r="V2691" t="str">
        <f t="shared" si="295"/>
        <v>needs_support</v>
      </c>
      <c r="W2691">
        <f t="shared" si="296"/>
        <v>0</v>
      </c>
      <c r="X2691" t="str">
        <f t="shared" si="297"/>
        <v>Active</v>
      </c>
      <c r="Y2691">
        <f t="shared" si="298"/>
        <v>2.9369863013698629</v>
      </c>
      <c r="Z2691" t="str">
        <f t="shared" si="299"/>
        <v>2–3 Years</v>
      </c>
      <c r="AA2691" t="str">
        <f t="shared" si="300"/>
        <v>100K–129K</v>
      </c>
    </row>
    <row r="2692" spans="1:27" ht="19.95" customHeight="1" x14ac:dyDescent="0.3">
      <c r="A2692" s="4" t="s">
        <v>2819</v>
      </c>
      <c r="B2692" s="5">
        <v>45254</v>
      </c>
      <c r="C2692" s="6" t="s">
        <v>39</v>
      </c>
      <c r="D2692" s="6" t="s">
        <v>22</v>
      </c>
      <c r="E2692" s="6" t="s">
        <v>40</v>
      </c>
      <c r="F2692" s="6" t="s">
        <v>174</v>
      </c>
      <c r="G2692" s="6" t="s">
        <v>42</v>
      </c>
      <c r="H2692" s="6" t="s">
        <v>26</v>
      </c>
      <c r="I2692" s="6" t="s">
        <v>27</v>
      </c>
      <c r="J2692" s="5">
        <v>45254</v>
      </c>
      <c r="K2692" s="5"/>
      <c r="L2692" s="6" t="s">
        <v>28</v>
      </c>
      <c r="M2692" s="6">
        <v>768</v>
      </c>
      <c r="N2692" s="6" t="s">
        <v>122</v>
      </c>
      <c r="O2692" s="6" t="s">
        <v>63</v>
      </c>
      <c r="P2692" s="6" t="s">
        <v>44</v>
      </c>
      <c r="Q2692" s="6">
        <v>1</v>
      </c>
      <c r="R2692" s="6" t="s">
        <v>53</v>
      </c>
      <c r="S2692" s="6">
        <v>2</v>
      </c>
      <c r="T2692" s="7">
        <v>91500</v>
      </c>
      <c r="U2692" t="str">
        <f t="shared" si="294"/>
        <v>Reviewed</v>
      </c>
      <c r="V2692" t="str">
        <f t="shared" si="295"/>
        <v>needs_support</v>
      </c>
      <c r="W2692">
        <f t="shared" si="296"/>
        <v>0</v>
      </c>
      <c r="X2692" t="str">
        <f t="shared" si="297"/>
        <v>Active</v>
      </c>
      <c r="Y2692">
        <f t="shared" si="298"/>
        <v>2.1041095890410957</v>
      </c>
      <c r="Z2692" t="str">
        <f t="shared" si="299"/>
        <v>2–3 Years</v>
      </c>
      <c r="AA2692" t="str">
        <f t="shared" si="300"/>
        <v>70K–99K</v>
      </c>
    </row>
    <row r="2693" spans="1:27" ht="19.95" customHeight="1" x14ac:dyDescent="0.3">
      <c r="A2693" s="8" t="s">
        <v>2820</v>
      </c>
      <c r="B2693" s="9">
        <v>45115</v>
      </c>
      <c r="C2693" s="1" t="s">
        <v>46</v>
      </c>
      <c r="D2693" s="1" t="s">
        <v>22</v>
      </c>
      <c r="E2693" s="1" t="s">
        <v>40</v>
      </c>
      <c r="F2693" s="1" t="s">
        <v>101</v>
      </c>
      <c r="G2693" s="1" t="s">
        <v>48</v>
      </c>
      <c r="H2693" s="1" t="s">
        <v>26</v>
      </c>
      <c r="I2693" s="1" t="s">
        <v>27</v>
      </c>
      <c r="J2693" s="9">
        <v>45115</v>
      </c>
      <c r="K2693" s="9"/>
      <c r="L2693" s="1" t="s">
        <v>28</v>
      </c>
      <c r="M2693" s="1">
        <v>907</v>
      </c>
      <c r="N2693" s="1" t="s">
        <v>52</v>
      </c>
      <c r="O2693" s="1" t="s">
        <v>63</v>
      </c>
      <c r="P2693" s="1" t="s">
        <v>107</v>
      </c>
      <c r="Q2693" s="1">
        <v>4</v>
      </c>
      <c r="R2693" s="1" t="s">
        <v>32</v>
      </c>
      <c r="S2693" s="1">
        <v>2</v>
      </c>
      <c r="T2693" s="10">
        <v>97000</v>
      </c>
      <c r="U2693" t="str">
        <f t="shared" si="294"/>
        <v>Reviewed</v>
      </c>
      <c r="V2693" t="str">
        <f t="shared" si="295"/>
        <v>exceeds</v>
      </c>
      <c r="W2693">
        <f t="shared" si="296"/>
        <v>0</v>
      </c>
      <c r="X2693" t="str">
        <f t="shared" si="297"/>
        <v>Active</v>
      </c>
      <c r="Y2693">
        <f t="shared" si="298"/>
        <v>2.484931506849315</v>
      </c>
      <c r="Z2693" t="str">
        <f t="shared" si="299"/>
        <v>2–3 Years</v>
      </c>
      <c r="AA2693" t="str">
        <f t="shared" si="300"/>
        <v>70K–99K</v>
      </c>
    </row>
    <row r="2694" spans="1:27" ht="19.95" customHeight="1" x14ac:dyDescent="0.3">
      <c r="A2694" s="4" t="s">
        <v>2821</v>
      </c>
      <c r="B2694" s="5">
        <v>45415</v>
      </c>
      <c r="C2694" s="6" t="s">
        <v>55</v>
      </c>
      <c r="D2694" s="6" t="s">
        <v>56</v>
      </c>
      <c r="E2694" s="6" t="s">
        <v>23</v>
      </c>
      <c r="F2694" s="6" t="s">
        <v>57</v>
      </c>
      <c r="G2694" s="6" t="s">
        <v>58</v>
      </c>
      <c r="H2694" s="6" t="s">
        <v>43</v>
      </c>
      <c r="I2694" s="6" t="s">
        <v>27</v>
      </c>
      <c r="J2694" s="5">
        <v>45415</v>
      </c>
      <c r="K2694" s="5"/>
      <c r="L2694" s="6" t="s">
        <v>28</v>
      </c>
      <c r="M2694" s="6">
        <v>607</v>
      </c>
      <c r="N2694" s="6" t="s">
        <v>52</v>
      </c>
      <c r="O2694" s="6" t="s">
        <v>63</v>
      </c>
      <c r="P2694" s="6" t="s">
        <v>31</v>
      </c>
      <c r="Q2694" s="6">
        <v>3</v>
      </c>
      <c r="R2694" s="6" t="s">
        <v>37</v>
      </c>
      <c r="S2694" s="6">
        <v>2</v>
      </c>
      <c r="T2694" s="7">
        <v>73500</v>
      </c>
      <c r="U2694" t="str">
        <f t="shared" si="294"/>
        <v>Reviewed</v>
      </c>
      <c r="V2694" t="str">
        <f t="shared" si="295"/>
        <v>meets</v>
      </c>
      <c r="W2694">
        <f t="shared" si="296"/>
        <v>0</v>
      </c>
      <c r="X2694" t="str">
        <f t="shared" si="297"/>
        <v>Active</v>
      </c>
      <c r="Y2694">
        <f t="shared" si="298"/>
        <v>1.6630136986301369</v>
      </c>
      <c r="Z2694" t="str">
        <f t="shared" si="299"/>
        <v>1–2 Years</v>
      </c>
      <c r="AA2694" t="str">
        <f t="shared" si="300"/>
        <v>70K–99K</v>
      </c>
    </row>
    <row r="2695" spans="1:27" ht="19.95" customHeight="1" x14ac:dyDescent="0.3">
      <c r="A2695" s="8" t="s">
        <v>2822</v>
      </c>
      <c r="B2695" s="9">
        <v>45016</v>
      </c>
      <c r="C2695" s="1" t="s">
        <v>60</v>
      </c>
      <c r="D2695" s="1" t="s">
        <v>56</v>
      </c>
      <c r="E2695" s="1" t="s">
        <v>40</v>
      </c>
      <c r="F2695" s="1" t="s">
        <v>104</v>
      </c>
      <c r="G2695" s="1" t="s">
        <v>62</v>
      </c>
      <c r="H2695" s="1" t="s">
        <v>43</v>
      </c>
      <c r="I2695" s="1" t="s">
        <v>27</v>
      </c>
      <c r="J2695" s="9">
        <v>45016</v>
      </c>
      <c r="K2695" s="9"/>
      <c r="L2695" s="1" t="s">
        <v>28</v>
      </c>
      <c r="M2695" s="1">
        <v>1006</v>
      </c>
      <c r="N2695" s="1" t="s">
        <v>29</v>
      </c>
      <c r="O2695" s="1" t="s">
        <v>63</v>
      </c>
      <c r="P2695" s="1" t="s">
        <v>31</v>
      </c>
      <c r="Q2695" s="1">
        <v>3</v>
      </c>
      <c r="R2695" s="1" t="s">
        <v>37</v>
      </c>
      <c r="S2695" s="1">
        <v>3</v>
      </c>
      <c r="T2695" s="10">
        <v>58500</v>
      </c>
      <c r="U2695" t="str">
        <f t="shared" si="294"/>
        <v>Reviewed</v>
      </c>
      <c r="V2695" t="str">
        <f t="shared" si="295"/>
        <v>meets</v>
      </c>
      <c r="W2695">
        <f t="shared" si="296"/>
        <v>0</v>
      </c>
      <c r="X2695" t="str">
        <f t="shared" si="297"/>
        <v>Active</v>
      </c>
      <c r="Y2695">
        <f t="shared" si="298"/>
        <v>2.7561643835616438</v>
      </c>
      <c r="Z2695" t="str">
        <f t="shared" si="299"/>
        <v>2–3 Years</v>
      </c>
      <c r="AA2695" t="str">
        <f t="shared" si="300"/>
        <v>&lt;70K</v>
      </c>
    </row>
    <row r="2696" spans="1:27" ht="19.95" customHeight="1" x14ac:dyDescent="0.3">
      <c r="A2696" s="4" t="s">
        <v>2823</v>
      </c>
      <c r="B2696" s="5">
        <v>45675</v>
      </c>
      <c r="C2696" s="6" t="s">
        <v>66</v>
      </c>
      <c r="D2696" s="6" t="s">
        <v>56</v>
      </c>
      <c r="E2696" s="6" t="s">
        <v>67</v>
      </c>
      <c r="F2696" s="6" t="s">
        <v>358</v>
      </c>
      <c r="G2696" s="6" t="s">
        <v>69</v>
      </c>
      <c r="H2696" s="6" t="s">
        <v>49</v>
      </c>
      <c r="I2696" s="6" t="s">
        <v>27</v>
      </c>
      <c r="J2696" s="5">
        <v>45675</v>
      </c>
      <c r="K2696" s="5"/>
      <c r="L2696" s="6" t="s">
        <v>28</v>
      </c>
      <c r="M2696" s="6">
        <v>347</v>
      </c>
      <c r="N2696" s="6" t="s">
        <v>29</v>
      </c>
      <c r="O2696" s="6" t="s">
        <v>170</v>
      </c>
      <c r="P2696" s="6" t="s">
        <v>31</v>
      </c>
      <c r="Q2696" s="6">
        <v>3</v>
      </c>
      <c r="R2696" s="6" t="s">
        <v>37</v>
      </c>
      <c r="S2696" s="6">
        <v>1</v>
      </c>
      <c r="T2696" s="7">
        <v>98500</v>
      </c>
      <c r="U2696" t="str">
        <f t="shared" si="294"/>
        <v>Reviewed</v>
      </c>
      <c r="V2696" t="str">
        <f t="shared" si="295"/>
        <v>meets</v>
      </c>
      <c r="W2696">
        <f t="shared" si="296"/>
        <v>0</v>
      </c>
      <c r="X2696" t="str">
        <f t="shared" si="297"/>
        <v>Active</v>
      </c>
      <c r="Y2696">
        <f t="shared" si="298"/>
        <v>0.9506849315068493</v>
      </c>
      <c r="Z2696" t="str">
        <f t="shared" si="299"/>
        <v>&lt;1 Year</v>
      </c>
      <c r="AA2696" t="str">
        <f t="shared" si="300"/>
        <v>70K–99K</v>
      </c>
    </row>
    <row r="2697" spans="1:27" ht="19.95" customHeight="1" x14ac:dyDescent="0.3">
      <c r="A2697" s="8" t="s">
        <v>2824</v>
      </c>
      <c r="B2697" s="9">
        <v>45630</v>
      </c>
      <c r="C2697" s="1" t="s">
        <v>71</v>
      </c>
      <c r="D2697" s="1" t="s">
        <v>72</v>
      </c>
      <c r="E2697" s="1" t="s">
        <v>23</v>
      </c>
      <c r="F2697" s="1" t="s">
        <v>150</v>
      </c>
      <c r="G2697" s="1" t="s">
        <v>74</v>
      </c>
      <c r="H2697" s="1" t="s">
        <v>26</v>
      </c>
      <c r="I2697" s="1" t="s">
        <v>27</v>
      </c>
      <c r="J2697" s="9">
        <v>45630</v>
      </c>
      <c r="K2697" s="9"/>
      <c r="L2697" s="1" t="s">
        <v>28</v>
      </c>
      <c r="M2697" s="1">
        <v>392</v>
      </c>
      <c r="N2697" s="1" t="s">
        <v>29</v>
      </c>
      <c r="O2697" s="1" t="s">
        <v>30</v>
      </c>
      <c r="P2697" s="1" t="s">
        <v>44</v>
      </c>
      <c r="Q2697" s="1">
        <v>4</v>
      </c>
      <c r="R2697" s="1" t="s">
        <v>32</v>
      </c>
      <c r="S2697" s="1">
        <v>1</v>
      </c>
      <c r="T2697" s="10">
        <v>87000</v>
      </c>
      <c r="U2697" t="str">
        <f t="shared" si="294"/>
        <v>Reviewed</v>
      </c>
      <c r="V2697" t="str">
        <f t="shared" si="295"/>
        <v>exceeds</v>
      </c>
      <c r="W2697">
        <f t="shared" si="296"/>
        <v>0</v>
      </c>
      <c r="X2697" t="str">
        <f t="shared" si="297"/>
        <v>Active</v>
      </c>
      <c r="Y2697">
        <f t="shared" si="298"/>
        <v>1.0739726027397261</v>
      </c>
      <c r="Z2697" t="str">
        <f t="shared" si="299"/>
        <v>1–2 Years</v>
      </c>
      <c r="AA2697" t="str">
        <f t="shared" si="300"/>
        <v>70K–99K</v>
      </c>
    </row>
    <row r="2698" spans="1:27" ht="19.95" customHeight="1" x14ac:dyDescent="0.3">
      <c r="A2698" s="4" t="s">
        <v>2825</v>
      </c>
      <c r="B2698" s="5">
        <v>45756</v>
      </c>
      <c r="C2698" s="6" t="s">
        <v>77</v>
      </c>
      <c r="D2698" s="6" t="s">
        <v>72</v>
      </c>
      <c r="E2698" s="6" t="s">
        <v>40</v>
      </c>
      <c r="F2698" s="6" t="s">
        <v>112</v>
      </c>
      <c r="G2698" s="6" t="s">
        <v>79</v>
      </c>
      <c r="H2698" s="6" t="s">
        <v>43</v>
      </c>
      <c r="I2698" s="6" t="s">
        <v>50</v>
      </c>
      <c r="J2698" s="5">
        <v>45756</v>
      </c>
      <c r="K2698" s="5">
        <v>45983</v>
      </c>
      <c r="L2698" s="6" t="s">
        <v>51</v>
      </c>
      <c r="M2698" s="6">
        <v>227</v>
      </c>
      <c r="N2698" s="6" t="s">
        <v>75</v>
      </c>
      <c r="O2698" s="6" t="s">
        <v>43</v>
      </c>
      <c r="P2698" s="6" t="s">
        <v>64</v>
      </c>
      <c r="Q2698" s="6">
        <v>3</v>
      </c>
      <c r="R2698" s="6" t="s">
        <v>37</v>
      </c>
      <c r="S2698" s="6">
        <v>1</v>
      </c>
      <c r="T2698" s="7">
        <v>75000</v>
      </c>
      <c r="U2698" t="str">
        <f t="shared" si="294"/>
        <v>Reviewed</v>
      </c>
      <c r="V2698" t="str">
        <f t="shared" si="295"/>
        <v>meets</v>
      </c>
      <c r="W2698">
        <f t="shared" si="296"/>
        <v>1</v>
      </c>
      <c r="X2698" t="str">
        <f t="shared" si="297"/>
        <v>Attrited</v>
      </c>
      <c r="Y2698">
        <f t="shared" si="298"/>
        <v>0.62191780821917808</v>
      </c>
      <c r="Z2698" t="str">
        <f t="shared" si="299"/>
        <v>&lt;1 Year</v>
      </c>
      <c r="AA2698" t="str">
        <f t="shared" si="300"/>
        <v>70K–99K</v>
      </c>
    </row>
    <row r="2699" spans="1:27" ht="19.95" customHeight="1" x14ac:dyDescent="0.3">
      <c r="A2699" s="8" t="s">
        <v>2826</v>
      </c>
      <c r="B2699" s="9">
        <v>45809</v>
      </c>
      <c r="C2699" s="1" t="s">
        <v>81</v>
      </c>
      <c r="D2699" s="1" t="s">
        <v>72</v>
      </c>
      <c r="E2699" s="1" t="s">
        <v>23</v>
      </c>
      <c r="F2699" s="1" t="s">
        <v>114</v>
      </c>
      <c r="G2699" s="1" t="s">
        <v>94</v>
      </c>
      <c r="H2699" s="1" t="s">
        <v>43</v>
      </c>
      <c r="I2699" s="1" t="s">
        <v>50</v>
      </c>
      <c r="J2699" s="9">
        <v>45809</v>
      </c>
      <c r="K2699" s="9">
        <v>45957</v>
      </c>
      <c r="L2699" s="1" t="s">
        <v>84</v>
      </c>
      <c r="M2699" s="1">
        <v>148</v>
      </c>
      <c r="N2699" s="1" t="s">
        <v>122</v>
      </c>
      <c r="O2699" s="1" t="s">
        <v>63</v>
      </c>
      <c r="P2699" s="1" t="s">
        <v>31</v>
      </c>
      <c r="Q2699" s="1" t="s">
        <v>95</v>
      </c>
      <c r="R2699" s="1" t="s">
        <v>28</v>
      </c>
      <c r="S2699" s="1">
        <v>0</v>
      </c>
      <c r="T2699" s="10">
        <v>57000</v>
      </c>
      <c r="U2699" t="str">
        <f t="shared" si="294"/>
        <v>Not Reviewed</v>
      </c>
      <c r="V2699" t="str">
        <f t="shared" si="295"/>
        <v>Not Reviewed</v>
      </c>
      <c r="W2699">
        <f t="shared" si="296"/>
        <v>1</v>
      </c>
      <c r="X2699" t="str">
        <f t="shared" si="297"/>
        <v>Attrited</v>
      </c>
      <c r="Y2699">
        <f t="shared" si="298"/>
        <v>0.40547945205479452</v>
      </c>
      <c r="Z2699" t="str">
        <f t="shared" si="299"/>
        <v>&lt;1 Year</v>
      </c>
      <c r="AA2699" t="str">
        <f t="shared" si="300"/>
        <v>&lt;70K</v>
      </c>
    </row>
    <row r="2700" spans="1:27" ht="19.95" customHeight="1" x14ac:dyDescent="0.3">
      <c r="A2700" s="4" t="s">
        <v>2827</v>
      </c>
      <c r="B2700" s="5">
        <v>45168</v>
      </c>
      <c r="C2700" s="6" t="s">
        <v>86</v>
      </c>
      <c r="D2700" s="6" t="s">
        <v>87</v>
      </c>
      <c r="E2700" s="6" t="s">
        <v>67</v>
      </c>
      <c r="F2700" s="6" t="s">
        <v>152</v>
      </c>
      <c r="G2700" s="6" t="s">
        <v>94</v>
      </c>
      <c r="H2700" s="6" t="s">
        <v>49</v>
      </c>
      <c r="I2700" s="6" t="s">
        <v>50</v>
      </c>
      <c r="J2700" s="5">
        <v>45168</v>
      </c>
      <c r="K2700" s="5">
        <v>46004</v>
      </c>
      <c r="L2700" s="6" t="s">
        <v>51</v>
      </c>
      <c r="M2700" s="6">
        <v>836</v>
      </c>
      <c r="N2700" s="6" t="s">
        <v>52</v>
      </c>
      <c r="O2700" s="6" t="s">
        <v>170</v>
      </c>
      <c r="P2700" s="6" t="s">
        <v>64</v>
      </c>
      <c r="Q2700" s="6">
        <v>3</v>
      </c>
      <c r="R2700" s="6" t="s">
        <v>37</v>
      </c>
      <c r="S2700" s="6">
        <v>2</v>
      </c>
      <c r="T2700" s="7">
        <v>134500</v>
      </c>
      <c r="U2700" t="str">
        <f t="shared" si="294"/>
        <v>Reviewed</v>
      </c>
      <c r="V2700" t="str">
        <f t="shared" si="295"/>
        <v>meets</v>
      </c>
      <c r="W2700">
        <f t="shared" si="296"/>
        <v>1</v>
      </c>
      <c r="X2700" t="str">
        <f t="shared" si="297"/>
        <v>Attrited</v>
      </c>
      <c r="Y2700">
        <f t="shared" si="298"/>
        <v>2.2904109589041095</v>
      </c>
      <c r="Z2700" t="str">
        <f t="shared" si="299"/>
        <v>2–3 Years</v>
      </c>
      <c r="AA2700" t="str">
        <f t="shared" si="300"/>
        <v>130K+</v>
      </c>
    </row>
    <row r="2701" spans="1:27" ht="19.95" customHeight="1" x14ac:dyDescent="0.3">
      <c r="A2701" s="8" t="s">
        <v>2828</v>
      </c>
      <c r="B2701" s="9">
        <v>45050</v>
      </c>
      <c r="C2701" s="1" t="s">
        <v>91</v>
      </c>
      <c r="D2701" s="1" t="s">
        <v>87</v>
      </c>
      <c r="E2701" s="1" t="s">
        <v>92</v>
      </c>
      <c r="F2701" s="1" t="s">
        <v>73</v>
      </c>
      <c r="G2701" s="1" t="s">
        <v>74</v>
      </c>
      <c r="H2701" s="1" t="s">
        <v>49</v>
      </c>
      <c r="I2701" s="1" t="s">
        <v>50</v>
      </c>
      <c r="J2701" s="9">
        <v>45050</v>
      </c>
      <c r="K2701" s="9">
        <v>45966</v>
      </c>
      <c r="L2701" s="1" t="s">
        <v>51</v>
      </c>
      <c r="M2701" s="1">
        <v>916</v>
      </c>
      <c r="N2701" s="1" t="s">
        <v>140</v>
      </c>
      <c r="O2701" s="1" t="s">
        <v>63</v>
      </c>
      <c r="P2701" s="1" t="s">
        <v>44</v>
      </c>
      <c r="Q2701" s="1">
        <v>5</v>
      </c>
      <c r="R2701" s="1" t="s">
        <v>119</v>
      </c>
      <c r="S2701" s="1">
        <v>3</v>
      </c>
      <c r="T2701" s="10">
        <v>104000</v>
      </c>
      <c r="U2701" t="str">
        <f t="shared" si="294"/>
        <v>Reviewed</v>
      </c>
      <c r="V2701" t="str">
        <f t="shared" si="295"/>
        <v>outstanding</v>
      </c>
      <c r="W2701">
        <f t="shared" si="296"/>
        <v>1</v>
      </c>
      <c r="X2701" t="str">
        <f t="shared" si="297"/>
        <v>Attrited</v>
      </c>
      <c r="Y2701">
        <f t="shared" si="298"/>
        <v>2.5095890410958903</v>
      </c>
      <c r="Z2701" t="str">
        <f t="shared" si="299"/>
        <v>2–3 Years</v>
      </c>
      <c r="AA2701" t="str">
        <f t="shared" si="300"/>
        <v>100K–129K</v>
      </c>
    </row>
    <row r="2702" spans="1:27" ht="19.95" customHeight="1" x14ac:dyDescent="0.3">
      <c r="A2702" s="4" t="s">
        <v>2829</v>
      </c>
      <c r="B2702" s="5">
        <v>45737</v>
      </c>
      <c r="C2702" s="6" t="s">
        <v>21</v>
      </c>
      <c r="D2702" s="6" t="s">
        <v>22</v>
      </c>
      <c r="E2702" s="6" t="s">
        <v>23</v>
      </c>
      <c r="F2702" s="6" t="s">
        <v>121</v>
      </c>
      <c r="G2702" s="6" t="s">
        <v>25</v>
      </c>
      <c r="H2702" s="6" t="s">
        <v>49</v>
      </c>
      <c r="I2702" s="6" t="s">
        <v>27</v>
      </c>
      <c r="J2702" s="5">
        <v>45737</v>
      </c>
      <c r="K2702" s="5"/>
      <c r="L2702" s="6" t="s">
        <v>28</v>
      </c>
      <c r="M2702" s="6">
        <v>285</v>
      </c>
      <c r="N2702" s="6" t="s">
        <v>122</v>
      </c>
      <c r="O2702" s="6" t="s">
        <v>63</v>
      </c>
      <c r="P2702" s="6" t="s">
        <v>31</v>
      </c>
      <c r="Q2702" s="6">
        <v>1</v>
      </c>
      <c r="R2702" s="6" t="s">
        <v>53</v>
      </c>
      <c r="S2702" s="6">
        <v>1</v>
      </c>
      <c r="T2702" s="7">
        <v>135000</v>
      </c>
      <c r="U2702" t="str">
        <f t="shared" si="294"/>
        <v>Reviewed</v>
      </c>
      <c r="V2702" t="str">
        <f t="shared" si="295"/>
        <v>needs_support</v>
      </c>
      <c r="W2702">
        <f t="shared" si="296"/>
        <v>0</v>
      </c>
      <c r="X2702" t="str">
        <f t="shared" si="297"/>
        <v>Active</v>
      </c>
      <c r="Y2702">
        <f t="shared" si="298"/>
        <v>0.78082191780821919</v>
      </c>
      <c r="Z2702" t="str">
        <f t="shared" si="299"/>
        <v>&lt;1 Year</v>
      </c>
      <c r="AA2702" t="str">
        <f t="shared" si="300"/>
        <v>130K+</v>
      </c>
    </row>
    <row r="2703" spans="1:27" ht="19.95" customHeight="1" x14ac:dyDescent="0.3">
      <c r="A2703" s="8" t="s">
        <v>2830</v>
      </c>
      <c r="B2703" s="9">
        <v>45887</v>
      </c>
      <c r="C2703" s="1" t="s">
        <v>34</v>
      </c>
      <c r="D2703" s="1" t="s">
        <v>22</v>
      </c>
      <c r="E2703" s="1" t="s">
        <v>23</v>
      </c>
      <c r="F2703" s="1" t="s">
        <v>288</v>
      </c>
      <c r="G2703" s="1" t="s">
        <v>25</v>
      </c>
      <c r="H2703" s="1" t="s">
        <v>43</v>
      </c>
      <c r="I2703" s="1" t="s">
        <v>27</v>
      </c>
      <c r="J2703" s="9">
        <v>45887</v>
      </c>
      <c r="K2703" s="9"/>
      <c r="L2703" s="1" t="s">
        <v>28</v>
      </c>
      <c r="M2703" s="1">
        <v>135</v>
      </c>
      <c r="N2703" s="1" t="s">
        <v>122</v>
      </c>
      <c r="O2703" s="1" t="s">
        <v>43</v>
      </c>
      <c r="P2703" s="1" t="s">
        <v>31</v>
      </c>
      <c r="Q2703" s="1" t="s">
        <v>95</v>
      </c>
      <c r="R2703" s="1" t="s">
        <v>28</v>
      </c>
      <c r="S2703" s="1">
        <v>0</v>
      </c>
      <c r="T2703" s="10">
        <v>57500</v>
      </c>
      <c r="U2703" t="str">
        <f t="shared" si="294"/>
        <v>Not Reviewed</v>
      </c>
      <c r="V2703" t="str">
        <f t="shared" si="295"/>
        <v>Not Reviewed</v>
      </c>
      <c r="W2703">
        <f t="shared" si="296"/>
        <v>0</v>
      </c>
      <c r="X2703" t="str">
        <f t="shared" si="297"/>
        <v>Active</v>
      </c>
      <c r="Y2703">
        <f t="shared" si="298"/>
        <v>0.36986301369863012</v>
      </c>
      <c r="Z2703" t="str">
        <f t="shared" si="299"/>
        <v>&lt;1 Year</v>
      </c>
      <c r="AA2703" t="str">
        <f t="shared" si="300"/>
        <v>&lt;70K</v>
      </c>
    </row>
    <row r="2704" spans="1:27" ht="19.95" customHeight="1" x14ac:dyDescent="0.3">
      <c r="A2704" s="4" t="s">
        <v>2831</v>
      </c>
      <c r="B2704" s="5">
        <v>45915</v>
      </c>
      <c r="C2704" s="6" t="s">
        <v>39</v>
      </c>
      <c r="D2704" s="6" t="s">
        <v>22</v>
      </c>
      <c r="E2704" s="6" t="s">
        <v>40</v>
      </c>
      <c r="F2704" s="6" t="s">
        <v>41</v>
      </c>
      <c r="G2704" s="6" t="s">
        <v>42</v>
      </c>
      <c r="H2704" s="6" t="s">
        <v>43</v>
      </c>
      <c r="I2704" s="6" t="s">
        <v>27</v>
      </c>
      <c r="J2704" s="5">
        <v>45915</v>
      </c>
      <c r="K2704" s="5"/>
      <c r="L2704" s="6" t="s">
        <v>28</v>
      </c>
      <c r="M2704" s="6">
        <v>107</v>
      </c>
      <c r="N2704" s="6" t="s">
        <v>29</v>
      </c>
      <c r="O2704" s="6" t="s">
        <v>63</v>
      </c>
      <c r="P2704" s="6" t="s">
        <v>31</v>
      </c>
      <c r="Q2704" s="6" t="s">
        <v>95</v>
      </c>
      <c r="R2704" s="6" t="s">
        <v>28</v>
      </c>
      <c r="S2704" s="6">
        <v>0</v>
      </c>
      <c r="T2704" s="7">
        <v>56000</v>
      </c>
      <c r="U2704" t="str">
        <f t="shared" si="294"/>
        <v>Not Reviewed</v>
      </c>
      <c r="V2704" t="str">
        <f t="shared" si="295"/>
        <v>Not Reviewed</v>
      </c>
      <c r="W2704">
        <f t="shared" si="296"/>
        <v>0</v>
      </c>
      <c r="X2704" t="str">
        <f t="shared" si="297"/>
        <v>Active</v>
      </c>
      <c r="Y2704">
        <f t="shared" si="298"/>
        <v>0.29315068493150687</v>
      </c>
      <c r="Z2704" t="str">
        <f t="shared" si="299"/>
        <v>&lt;1 Year</v>
      </c>
      <c r="AA2704" t="str">
        <f t="shared" si="300"/>
        <v>&lt;70K</v>
      </c>
    </row>
    <row r="2705" spans="1:27" ht="19.95" customHeight="1" x14ac:dyDescent="0.3">
      <c r="A2705" s="8" t="s">
        <v>2832</v>
      </c>
      <c r="B2705" s="9">
        <v>45878</v>
      </c>
      <c r="C2705" s="1" t="s">
        <v>46</v>
      </c>
      <c r="D2705" s="1" t="s">
        <v>22</v>
      </c>
      <c r="E2705" s="1" t="s">
        <v>40</v>
      </c>
      <c r="F2705" s="1" t="s">
        <v>41</v>
      </c>
      <c r="G2705" s="1" t="s">
        <v>42</v>
      </c>
      <c r="H2705" s="1" t="s">
        <v>43</v>
      </c>
      <c r="I2705" s="1" t="s">
        <v>27</v>
      </c>
      <c r="J2705" s="9">
        <v>45878</v>
      </c>
      <c r="K2705" s="9"/>
      <c r="L2705" s="1" t="s">
        <v>28</v>
      </c>
      <c r="M2705" s="1">
        <v>144</v>
      </c>
      <c r="N2705" s="1" t="s">
        <v>52</v>
      </c>
      <c r="O2705" s="1" t="s">
        <v>30</v>
      </c>
      <c r="P2705" s="1" t="s">
        <v>107</v>
      </c>
      <c r="Q2705" s="1" t="s">
        <v>95</v>
      </c>
      <c r="R2705" s="1" t="s">
        <v>28</v>
      </c>
      <c r="S2705" s="1">
        <v>0</v>
      </c>
      <c r="T2705" s="10">
        <v>66500</v>
      </c>
      <c r="U2705" t="str">
        <f t="shared" si="294"/>
        <v>Not Reviewed</v>
      </c>
      <c r="V2705" t="str">
        <f t="shared" si="295"/>
        <v>Not Reviewed</v>
      </c>
      <c r="W2705">
        <f t="shared" si="296"/>
        <v>0</v>
      </c>
      <c r="X2705" t="str">
        <f t="shared" si="297"/>
        <v>Active</v>
      </c>
      <c r="Y2705">
        <f t="shared" si="298"/>
        <v>0.39452054794520547</v>
      </c>
      <c r="Z2705" t="str">
        <f t="shared" si="299"/>
        <v>&lt;1 Year</v>
      </c>
      <c r="AA2705" t="str">
        <f t="shared" si="300"/>
        <v>&lt;70K</v>
      </c>
    </row>
    <row r="2706" spans="1:27" ht="19.95" customHeight="1" x14ac:dyDescent="0.3">
      <c r="A2706" s="4" t="s">
        <v>2833</v>
      </c>
      <c r="B2706" s="5">
        <v>45125</v>
      </c>
      <c r="C2706" s="6" t="s">
        <v>55</v>
      </c>
      <c r="D2706" s="6" t="s">
        <v>56</v>
      </c>
      <c r="E2706" s="6" t="s">
        <v>23</v>
      </c>
      <c r="F2706" s="6" t="s">
        <v>61</v>
      </c>
      <c r="G2706" s="6" t="s">
        <v>62</v>
      </c>
      <c r="H2706" s="6" t="s">
        <v>26</v>
      </c>
      <c r="I2706" s="6" t="s">
        <v>27</v>
      </c>
      <c r="J2706" s="5">
        <v>45125</v>
      </c>
      <c r="K2706" s="5"/>
      <c r="L2706" s="6" t="s">
        <v>28</v>
      </c>
      <c r="M2706" s="6">
        <v>897</v>
      </c>
      <c r="N2706" s="6" t="s">
        <v>122</v>
      </c>
      <c r="O2706" s="6" t="s">
        <v>63</v>
      </c>
      <c r="P2706" s="6" t="s">
        <v>64</v>
      </c>
      <c r="Q2706" s="6">
        <v>1</v>
      </c>
      <c r="R2706" s="6" t="s">
        <v>53</v>
      </c>
      <c r="S2706" s="6">
        <v>2</v>
      </c>
      <c r="T2706" s="7">
        <v>90000</v>
      </c>
      <c r="U2706" t="str">
        <f t="shared" si="294"/>
        <v>Reviewed</v>
      </c>
      <c r="V2706" t="str">
        <f t="shared" si="295"/>
        <v>needs_support</v>
      </c>
      <c r="W2706">
        <f t="shared" si="296"/>
        <v>0</v>
      </c>
      <c r="X2706" t="str">
        <f t="shared" si="297"/>
        <v>Active</v>
      </c>
      <c r="Y2706">
        <f t="shared" si="298"/>
        <v>2.4575342465753423</v>
      </c>
      <c r="Z2706" t="str">
        <f t="shared" si="299"/>
        <v>2–3 Years</v>
      </c>
      <c r="AA2706" t="str">
        <f t="shared" si="300"/>
        <v>70K–99K</v>
      </c>
    </row>
    <row r="2707" spans="1:27" ht="19.95" customHeight="1" x14ac:dyDescent="0.3">
      <c r="A2707" s="8" t="s">
        <v>2834</v>
      </c>
      <c r="B2707" s="9">
        <v>45035</v>
      </c>
      <c r="C2707" s="1" t="s">
        <v>60</v>
      </c>
      <c r="D2707" s="1" t="s">
        <v>56</v>
      </c>
      <c r="E2707" s="1" t="s">
        <v>40</v>
      </c>
      <c r="F2707" s="1" t="s">
        <v>61</v>
      </c>
      <c r="G2707" s="1" t="s">
        <v>62</v>
      </c>
      <c r="H2707" s="1" t="s">
        <v>26</v>
      </c>
      <c r="I2707" s="1" t="s">
        <v>27</v>
      </c>
      <c r="J2707" s="9">
        <v>45035</v>
      </c>
      <c r="K2707" s="9"/>
      <c r="L2707" s="1" t="s">
        <v>28</v>
      </c>
      <c r="M2707" s="1">
        <v>987</v>
      </c>
      <c r="N2707" s="1" t="s">
        <v>52</v>
      </c>
      <c r="O2707" s="1" t="s">
        <v>63</v>
      </c>
      <c r="P2707" s="1" t="s">
        <v>44</v>
      </c>
      <c r="Q2707" s="1">
        <v>1</v>
      </c>
      <c r="R2707" s="1" t="s">
        <v>53</v>
      </c>
      <c r="S2707" s="1">
        <v>3</v>
      </c>
      <c r="T2707" s="10">
        <v>75000</v>
      </c>
      <c r="U2707" t="str">
        <f t="shared" si="294"/>
        <v>Reviewed</v>
      </c>
      <c r="V2707" t="str">
        <f t="shared" si="295"/>
        <v>needs_support</v>
      </c>
      <c r="W2707">
        <f t="shared" si="296"/>
        <v>0</v>
      </c>
      <c r="X2707" t="str">
        <f t="shared" si="297"/>
        <v>Active</v>
      </c>
      <c r="Y2707">
        <f t="shared" si="298"/>
        <v>2.7041095890410958</v>
      </c>
      <c r="Z2707" t="str">
        <f t="shared" si="299"/>
        <v>2–3 Years</v>
      </c>
      <c r="AA2707" t="str">
        <f t="shared" si="300"/>
        <v>70K–99K</v>
      </c>
    </row>
    <row r="2708" spans="1:27" ht="19.95" customHeight="1" x14ac:dyDescent="0.3">
      <c r="A2708" s="4" t="s">
        <v>2835</v>
      </c>
      <c r="B2708" s="5">
        <v>45580</v>
      </c>
      <c r="C2708" s="6" t="s">
        <v>66</v>
      </c>
      <c r="D2708" s="6" t="s">
        <v>56</v>
      </c>
      <c r="E2708" s="6" t="s">
        <v>67</v>
      </c>
      <c r="F2708" s="6" t="s">
        <v>68</v>
      </c>
      <c r="G2708" s="6" t="s">
        <v>69</v>
      </c>
      <c r="H2708" s="6" t="s">
        <v>26</v>
      </c>
      <c r="I2708" s="6" t="s">
        <v>27</v>
      </c>
      <c r="J2708" s="5">
        <v>45580</v>
      </c>
      <c r="K2708" s="5"/>
      <c r="L2708" s="6" t="s">
        <v>28</v>
      </c>
      <c r="M2708" s="6">
        <v>442</v>
      </c>
      <c r="N2708" s="6" t="s">
        <v>52</v>
      </c>
      <c r="O2708" s="6" t="s">
        <v>30</v>
      </c>
      <c r="P2708" s="6" t="s">
        <v>107</v>
      </c>
      <c r="Q2708" s="6">
        <v>3</v>
      </c>
      <c r="R2708" s="6" t="s">
        <v>37</v>
      </c>
      <c r="S2708" s="6">
        <v>1</v>
      </c>
      <c r="T2708" s="7">
        <v>89500</v>
      </c>
      <c r="U2708" t="str">
        <f t="shared" si="294"/>
        <v>Reviewed</v>
      </c>
      <c r="V2708" t="str">
        <f t="shared" si="295"/>
        <v>meets</v>
      </c>
      <c r="W2708">
        <f t="shared" si="296"/>
        <v>0</v>
      </c>
      <c r="X2708" t="str">
        <f t="shared" si="297"/>
        <v>Active</v>
      </c>
      <c r="Y2708">
        <f t="shared" si="298"/>
        <v>1.210958904109589</v>
      </c>
      <c r="Z2708" t="str">
        <f t="shared" si="299"/>
        <v>1–2 Years</v>
      </c>
      <c r="AA2708" t="str">
        <f t="shared" si="300"/>
        <v>70K–99K</v>
      </c>
    </row>
    <row r="2709" spans="1:27" ht="19.95" customHeight="1" x14ac:dyDescent="0.3">
      <c r="A2709" s="8" t="s">
        <v>2836</v>
      </c>
      <c r="B2709" s="9">
        <v>45410</v>
      </c>
      <c r="C2709" s="1" t="s">
        <v>71</v>
      </c>
      <c r="D2709" s="1" t="s">
        <v>72</v>
      </c>
      <c r="E2709" s="1" t="s">
        <v>23</v>
      </c>
      <c r="F2709" s="1" t="s">
        <v>138</v>
      </c>
      <c r="G2709" s="1" t="s">
        <v>36</v>
      </c>
      <c r="H2709" s="1" t="s">
        <v>43</v>
      </c>
      <c r="I2709" s="1" t="s">
        <v>50</v>
      </c>
      <c r="J2709" s="9">
        <v>45410</v>
      </c>
      <c r="K2709" s="9">
        <v>45685</v>
      </c>
      <c r="L2709" s="1" t="s">
        <v>51</v>
      </c>
      <c r="M2709" s="1">
        <v>275</v>
      </c>
      <c r="N2709" s="1" t="s">
        <v>122</v>
      </c>
      <c r="O2709" s="1" t="s">
        <v>63</v>
      </c>
      <c r="P2709" s="1" t="s">
        <v>107</v>
      </c>
      <c r="Q2709" s="1">
        <v>3</v>
      </c>
      <c r="R2709" s="1" t="s">
        <v>37</v>
      </c>
      <c r="S2709" s="1">
        <v>1</v>
      </c>
      <c r="T2709" s="10">
        <v>56000</v>
      </c>
      <c r="U2709" t="str">
        <f t="shared" si="294"/>
        <v>Reviewed</v>
      </c>
      <c r="V2709" t="str">
        <f t="shared" si="295"/>
        <v>meets</v>
      </c>
      <c r="W2709">
        <f t="shared" si="296"/>
        <v>1</v>
      </c>
      <c r="X2709" t="str">
        <f t="shared" si="297"/>
        <v>Attrited</v>
      </c>
      <c r="Y2709">
        <f t="shared" si="298"/>
        <v>0.75342465753424659</v>
      </c>
      <c r="Z2709" t="str">
        <f t="shared" si="299"/>
        <v>&lt;1 Year</v>
      </c>
      <c r="AA2709" t="str">
        <f t="shared" si="300"/>
        <v>&lt;70K</v>
      </c>
    </row>
    <row r="2710" spans="1:27" ht="19.95" customHeight="1" x14ac:dyDescent="0.3">
      <c r="A2710" s="4" t="s">
        <v>2837</v>
      </c>
      <c r="B2710" s="5">
        <v>45793</v>
      </c>
      <c r="C2710" s="6" t="s">
        <v>77</v>
      </c>
      <c r="D2710" s="6" t="s">
        <v>72</v>
      </c>
      <c r="E2710" s="6" t="s">
        <v>40</v>
      </c>
      <c r="F2710" s="6" t="s">
        <v>131</v>
      </c>
      <c r="G2710" s="6" t="s">
        <v>79</v>
      </c>
      <c r="H2710" s="6" t="s">
        <v>26</v>
      </c>
      <c r="I2710" s="6" t="s">
        <v>27</v>
      </c>
      <c r="J2710" s="5">
        <v>45793</v>
      </c>
      <c r="K2710" s="5"/>
      <c r="L2710" s="6" t="s">
        <v>28</v>
      </c>
      <c r="M2710" s="6">
        <v>229</v>
      </c>
      <c r="N2710" s="6" t="s">
        <v>52</v>
      </c>
      <c r="O2710" s="6" t="s">
        <v>30</v>
      </c>
      <c r="P2710" s="6" t="s">
        <v>64</v>
      </c>
      <c r="Q2710" s="6">
        <v>3</v>
      </c>
      <c r="R2710" s="6" t="s">
        <v>37</v>
      </c>
      <c r="S2710" s="6">
        <v>1</v>
      </c>
      <c r="T2710" s="7">
        <v>75500</v>
      </c>
      <c r="U2710" t="str">
        <f t="shared" si="294"/>
        <v>Reviewed</v>
      </c>
      <c r="V2710" t="str">
        <f t="shared" si="295"/>
        <v>meets</v>
      </c>
      <c r="W2710">
        <f t="shared" si="296"/>
        <v>0</v>
      </c>
      <c r="X2710" t="str">
        <f t="shared" si="297"/>
        <v>Active</v>
      </c>
      <c r="Y2710">
        <f t="shared" si="298"/>
        <v>0.62739726027397258</v>
      </c>
      <c r="Z2710" t="str">
        <f t="shared" si="299"/>
        <v>&lt;1 Year</v>
      </c>
      <c r="AA2710" t="str">
        <f t="shared" si="300"/>
        <v>70K–99K</v>
      </c>
    </row>
    <row r="2711" spans="1:27" ht="19.95" customHeight="1" x14ac:dyDescent="0.3">
      <c r="A2711" s="8" t="s">
        <v>2838</v>
      </c>
      <c r="B2711" s="9">
        <v>45910</v>
      </c>
      <c r="C2711" s="1" t="s">
        <v>81</v>
      </c>
      <c r="D2711" s="1" t="s">
        <v>72</v>
      </c>
      <c r="E2711" s="1" t="s">
        <v>23</v>
      </c>
      <c r="F2711" s="1" t="s">
        <v>93</v>
      </c>
      <c r="G2711" s="1" t="s">
        <v>94</v>
      </c>
      <c r="H2711" s="1" t="s">
        <v>26</v>
      </c>
      <c r="I2711" s="1" t="s">
        <v>27</v>
      </c>
      <c r="J2711" s="9">
        <v>45910</v>
      </c>
      <c r="K2711" s="9"/>
      <c r="L2711" s="1" t="s">
        <v>28</v>
      </c>
      <c r="M2711" s="1">
        <v>112</v>
      </c>
      <c r="N2711" s="1" t="s">
        <v>29</v>
      </c>
      <c r="O2711" s="1" t="s">
        <v>63</v>
      </c>
      <c r="P2711" s="1" t="s">
        <v>64</v>
      </c>
      <c r="Q2711" s="1" t="s">
        <v>95</v>
      </c>
      <c r="R2711" s="1" t="s">
        <v>28</v>
      </c>
      <c r="S2711" s="1">
        <v>0</v>
      </c>
      <c r="T2711" s="10">
        <v>79000</v>
      </c>
      <c r="U2711" t="str">
        <f t="shared" si="294"/>
        <v>Not Reviewed</v>
      </c>
      <c r="V2711" t="str">
        <f t="shared" si="295"/>
        <v>Not Reviewed</v>
      </c>
      <c r="W2711">
        <f t="shared" si="296"/>
        <v>0</v>
      </c>
      <c r="X2711" t="str">
        <f t="shared" si="297"/>
        <v>Active</v>
      </c>
      <c r="Y2711">
        <f t="shared" si="298"/>
        <v>0.30684931506849317</v>
      </c>
      <c r="Z2711" t="str">
        <f t="shared" si="299"/>
        <v>&lt;1 Year</v>
      </c>
      <c r="AA2711" t="str">
        <f t="shared" si="300"/>
        <v>70K–99K</v>
      </c>
    </row>
    <row r="2712" spans="1:27" ht="19.95" customHeight="1" x14ac:dyDescent="0.3">
      <c r="A2712" s="4" t="s">
        <v>2839</v>
      </c>
      <c r="B2712" s="5">
        <v>45133</v>
      </c>
      <c r="C2712" s="6" t="s">
        <v>86</v>
      </c>
      <c r="D2712" s="6" t="s">
        <v>87</v>
      </c>
      <c r="E2712" s="6" t="s">
        <v>67</v>
      </c>
      <c r="F2712" s="6" t="s">
        <v>135</v>
      </c>
      <c r="G2712" s="6" t="s">
        <v>89</v>
      </c>
      <c r="H2712" s="6" t="s">
        <v>43</v>
      </c>
      <c r="I2712" s="6" t="s">
        <v>27</v>
      </c>
      <c r="J2712" s="5">
        <v>45133</v>
      </c>
      <c r="K2712" s="5"/>
      <c r="L2712" s="6" t="s">
        <v>28</v>
      </c>
      <c r="M2712" s="6">
        <v>889</v>
      </c>
      <c r="N2712" s="6" t="s">
        <v>52</v>
      </c>
      <c r="O2712" s="6" t="s">
        <v>63</v>
      </c>
      <c r="P2712" s="6" t="s">
        <v>64</v>
      </c>
      <c r="Q2712" s="6">
        <v>4</v>
      </c>
      <c r="R2712" s="6" t="s">
        <v>32</v>
      </c>
      <c r="S2712" s="6">
        <v>2</v>
      </c>
      <c r="T2712" s="7">
        <v>70500</v>
      </c>
      <c r="U2712" t="str">
        <f t="shared" si="294"/>
        <v>Reviewed</v>
      </c>
      <c r="V2712" t="str">
        <f t="shared" si="295"/>
        <v>exceeds</v>
      </c>
      <c r="W2712">
        <f t="shared" si="296"/>
        <v>0</v>
      </c>
      <c r="X2712" t="str">
        <f t="shared" si="297"/>
        <v>Active</v>
      </c>
      <c r="Y2712">
        <f t="shared" si="298"/>
        <v>2.4356164383561643</v>
      </c>
      <c r="Z2712" t="str">
        <f t="shared" si="299"/>
        <v>2–3 Years</v>
      </c>
      <c r="AA2712" t="str">
        <f t="shared" si="300"/>
        <v>70K–99K</v>
      </c>
    </row>
    <row r="2713" spans="1:27" ht="19.95" customHeight="1" x14ac:dyDescent="0.3">
      <c r="A2713" s="8" t="s">
        <v>2840</v>
      </c>
      <c r="B2713" s="9">
        <v>45241</v>
      </c>
      <c r="C2713" s="1" t="s">
        <v>91</v>
      </c>
      <c r="D2713" s="1" t="s">
        <v>87</v>
      </c>
      <c r="E2713" s="1" t="s">
        <v>92</v>
      </c>
      <c r="F2713" s="1" t="s">
        <v>114</v>
      </c>
      <c r="G2713" s="1" t="s">
        <v>94</v>
      </c>
      <c r="H2713" s="1" t="s">
        <v>43</v>
      </c>
      <c r="I2713" s="1" t="s">
        <v>27</v>
      </c>
      <c r="J2713" s="9">
        <v>45241</v>
      </c>
      <c r="K2713" s="9"/>
      <c r="L2713" s="1" t="s">
        <v>28</v>
      </c>
      <c r="M2713" s="1">
        <v>781</v>
      </c>
      <c r="N2713" s="1" t="s">
        <v>52</v>
      </c>
      <c r="O2713" s="1" t="s">
        <v>63</v>
      </c>
      <c r="P2713" s="1" t="s">
        <v>44</v>
      </c>
      <c r="Q2713" s="1">
        <v>3</v>
      </c>
      <c r="R2713" s="1" t="s">
        <v>37</v>
      </c>
      <c r="S2713" s="1">
        <v>2</v>
      </c>
      <c r="T2713" s="10">
        <v>62000</v>
      </c>
      <c r="U2713" t="str">
        <f t="shared" si="294"/>
        <v>Reviewed</v>
      </c>
      <c r="V2713" t="str">
        <f t="shared" si="295"/>
        <v>meets</v>
      </c>
      <c r="W2713">
        <f t="shared" si="296"/>
        <v>0</v>
      </c>
      <c r="X2713" t="str">
        <f t="shared" si="297"/>
        <v>Active</v>
      </c>
      <c r="Y2713">
        <f t="shared" si="298"/>
        <v>2.1397260273972605</v>
      </c>
      <c r="Z2713" t="str">
        <f t="shared" si="299"/>
        <v>2–3 Years</v>
      </c>
      <c r="AA2713" t="str">
        <f t="shared" si="300"/>
        <v>&lt;70K</v>
      </c>
    </row>
    <row r="2714" spans="1:27" ht="19.95" customHeight="1" x14ac:dyDescent="0.3">
      <c r="A2714" s="4" t="s">
        <v>2841</v>
      </c>
      <c r="B2714" s="5">
        <v>45536</v>
      </c>
      <c r="C2714" s="6" t="s">
        <v>21</v>
      </c>
      <c r="D2714" s="6" t="s">
        <v>22</v>
      </c>
      <c r="E2714" s="6" t="s">
        <v>23</v>
      </c>
      <c r="F2714" s="6" t="s">
        <v>24</v>
      </c>
      <c r="G2714" s="6" t="s">
        <v>25</v>
      </c>
      <c r="H2714" s="6" t="s">
        <v>26</v>
      </c>
      <c r="I2714" s="6" t="s">
        <v>27</v>
      </c>
      <c r="J2714" s="5">
        <v>45536</v>
      </c>
      <c r="K2714" s="5"/>
      <c r="L2714" s="6" t="s">
        <v>28</v>
      </c>
      <c r="M2714" s="6">
        <v>486</v>
      </c>
      <c r="N2714" s="6" t="s">
        <v>52</v>
      </c>
      <c r="O2714" s="6" t="s">
        <v>63</v>
      </c>
      <c r="P2714" s="6" t="s">
        <v>64</v>
      </c>
      <c r="Q2714" s="6">
        <v>2</v>
      </c>
      <c r="R2714" s="6" t="s">
        <v>53</v>
      </c>
      <c r="S2714" s="6">
        <v>1</v>
      </c>
      <c r="T2714" s="7">
        <v>86000</v>
      </c>
      <c r="U2714" t="str">
        <f t="shared" si="294"/>
        <v>Reviewed</v>
      </c>
      <c r="V2714" t="str">
        <f t="shared" si="295"/>
        <v>needs_support</v>
      </c>
      <c r="W2714">
        <f t="shared" si="296"/>
        <v>0</v>
      </c>
      <c r="X2714" t="str">
        <f t="shared" si="297"/>
        <v>Active</v>
      </c>
      <c r="Y2714">
        <f t="shared" si="298"/>
        <v>1.3315068493150686</v>
      </c>
      <c r="Z2714" t="str">
        <f t="shared" si="299"/>
        <v>1–2 Years</v>
      </c>
      <c r="AA2714" t="str">
        <f t="shared" si="300"/>
        <v>70K–99K</v>
      </c>
    </row>
    <row r="2715" spans="1:27" ht="19.95" customHeight="1" x14ac:dyDescent="0.3">
      <c r="A2715" s="8" t="s">
        <v>2842</v>
      </c>
      <c r="B2715" s="9">
        <v>44940</v>
      </c>
      <c r="C2715" s="1" t="s">
        <v>34</v>
      </c>
      <c r="D2715" s="1" t="s">
        <v>22</v>
      </c>
      <c r="E2715" s="1" t="s">
        <v>23</v>
      </c>
      <c r="F2715" s="1" t="s">
        <v>138</v>
      </c>
      <c r="G2715" s="1" t="s">
        <v>36</v>
      </c>
      <c r="H2715" s="1" t="s">
        <v>43</v>
      </c>
      <c r="I2715" s="1" t="s">
        <v>27</v>
      </c>
      <c r="J2715" s="9">
        <v>44940</v>
      </c>
      <c r="K2715" s="9"/>
      <c r="L2715" s="1" t="s">
        <v>28</v>
      </c>
      <c r="M2715" s="1">
        <v>1082</v>
      </c>
      <c r="N2715" s="1" t="s">
        <v>52</v>
      </c>
      <c r="O2715" s="1" t="s">
        <v>63</v>
      </c>
      <c r="P2715" s="1" t="s">
        <v>133</v>
      </c>
      <c r="Q2715" s="1">
        <v>3</v>
      </c>
      <c r="R2715" s="1" t="s">
        <v>37</v>
      </c>
      <c r="S2715" s="1">
        <v>3</v>
      </c>
      <c r="T2715" s="10">
        <v>59000</v>
      </c>
      <c r="U2715" t="str">
        <f t="shared" si="294"/>
        <v>Reviewed</v>
      </c>
      <c r="V2715" t="str">
        <f t="shared" si="295"/>
        <v>meets</v>
      </c>
      <c r="W2715">
        <f t="shared" si="296"/>
        <v>0</v>
      </c>
      <c r="X2715" t="str">
        <f t="shared" si="297"/>
        <v>Active</v>
      </c>
      <c r="Y2715">
        <f t="shared" si="298"/>
        <v>2.9643835616438357</v>
      </c>
      <c r="Z2715" t="str">
        <f t="shared" si="299"/>
        <v>2–3 Years</v>
      </c>
      <c r="AA2715" t="str">
        <f t="shared" si="300"/>
        <v>&lt;70K</v>
      </c>
    </row>
    <row r="2716" spans="1:27" ht="19.95" customHeight="1" x14ac:dyDescent="0.3">
      <c r="A2716" s="4" t="s">
        <v>2843</v>
      </c>
      <c r="B2716" s="5">
        <v>45443</v>
      </c>
      <c r="C2716" s="6" t="s">
        <v>39</v>
      </c>
      <c r="D2716" s="6" t="s">
        <v>22</v>
      </c>
      <c r="E2716" s="6" t="s">
        <v>40</v>
      </c>
      <c r="F2716" s="6" t="s">
        <v>35</v>
      </c>
      <c r="G2716" s="6" t="s">
        <v>36</v>
      </c>
      <c r="H2716" s="6" t="s">
        <v>26</v>
      </c>
      <c r="I2716" s="6" t="s">
        <v>50</v>
      </c>
      <c r="J2716" s="5">
        <v>45443</v>
      </c>
      <c r="K2716" s="5">
        <v>45710</v>
      </c>
      <c r="L2716" s="6" t="s">
        <v>51</v>
      </c>
      <c r="M2716" s="6">
        <v>267</v>
      </c>
      <c r="N2716" s="6" t="s">
        <v>52</v>
      </c>
      <c r="O2716" s="6" t="s">
        <v>63</v>
      </c>
      <c r="P2716" s="6" t="s">
        <v>64</v>
      </c>
      <c r="Q2716" s="6">
        <v>3</v>
      </c>
      <c r="R2716" s="6" t="s">
        <v>37</v>
      </c>
      <c r="S2716" s="6">
        <v>1</v>
      </c>
      <c r="T2716" s="7">
        <v>83000</v>
      </c>
      <c r="U2716" t="str">
        <f t="shared" si="294"/>
        <v>Reviewed</v>
      </c>
      <c r="V2716" t="str">
        <f t="shared" si="295"/>
        <v>meets</v>
      </c>
      <c r="W2716">
        <f t="shared" si="296"/>
        <v>1</v>
      </c>
      <c r="X2716" t="str">
        <f t="shared" si="297"/>
        <v>Attrited</v>
      </c>
      <c r="Y2716">
        <f t="shared" si="298"/>
        <v>0.73150684931506849</v>
      </c>
      <c r="Z2716" t="str">
        <f t="shared" si="299"/>
        <v>&lt;1 Year</v>
      </c>
      <c r="AA2716" t="str">
        <f t="shared" si="300"/>
        <v>70K–99K</v>
      </c>
    </row>
    <row r="2717" spans="1:27" ht="19.95" customHeight="1" x14ac:dyDescent="0.3">
      <c r="A2717" s="8" t="s">
        <v>2844</v>
      </c>
      <c r="B2717" s="9">
        <v>45745</v>
      </c>
      <c r="C2717" s="1" t="s">
        <v>46</v>
      </c>
      <c r="D2717" s="1" t="s">
        <v>22</v>
      </c>
      <c r="E2717" s="1" t="s">
        <v>40</v>
      </c>
      <c r="F2717" s="1" t="s">
        <v>143</v>
      </c>
      <c r="G2717" s="1" t="s">
        <v>48</v>
      </c>
      <c r="H2717" s="1" t="s">
        <v>43</v>
      </c>
      <c r="I2717" s="1" t="s">
        <v>27</v>
      </c>
      <c r="J2717" s="9">
        <v>45745</v>
      </c>
      <c r="K2717" s="9"/>
      <c r="L2717" s="1" t="s">
        <v>28</v>
      </c>
      <c r="M2717" s="1">
        <v>277</v>
      </c>
      <c r="N2717" s="1" t="s">
        <v>29</v>
      </c>
      <c r="O2717" s="1" t="s">
        <v>30</v>
      </c>
      <c r="P2717" s="1" t="s">
        <v>31</v>
      </c>
      <c r="Q2717" s="1">
        <v>3</v>
      </c>
      <c r="R2717" s="1" t="s">
        <v>37</v>
      </c>
      <c r="S2717" s="1">
        <v>1</v>
      </c>
      <c r="T2717" s="10">
        <v>72000</v>
      </c>
      <c r="U2717" t="str">
        <f t="shared" si="294"/>
        <v>Reviewed</v>
      </c>
      <c r="V2717" t="str">
        <f t="shared" si="295"/>
        <v>meets</v>
      </c>
      <c r="W2717">
        <f t="shared" si="296"/>
        <v>0</v>
      </c>
      <c r="X2717" t="str">
        <f t="shared" si="297"/>
        <v>Active</v>
      </c>
      <c r="Y2717">
        <f t="shared" si="298"/>
        <v>0.75890410958904109</v>
      </c>
      <c r="Z2717" t="str">
        <f t="shared" si="299"/>
        <v>&lt;1 Year</v>
      </c>
      <c r="AA2717" t="str">
        <f t="shared" si="300"/>
        <v>70K–99K</v>
      </c>
    </row>
    <row r="2718" spans="1:27" ht="19.95" customHeight="1" x14ac:dyDescent="0.3">
      <c r="A2718" s="4" t="s">
        <v>2845</v>
      </c>
      <c r="B2718" s="5">
        <v>45723</v>
      </c>
      <c r="C2718" s="6" t="s">
        <v>55</v>
      </c>
      <c r="D2718" s="6" t="s">
        <v>56</v>
      </c>
      <c r="E2718" s="6" t="s">
        <v>23</v>
      </c>
      <c r="F2718" s="6" t="s">
        <v>57</v>
      </c>
      <c r="G2718" s="6" t="s">
        <v>58</v>
      </c>
      <c r="H2718" s="6" t="s">
        <v>43</v>
      </c>
      <c r="I2718" s="6" t="s">
        <v>50</v>
      </c>
      <c r="J2718" s="5">
        <v>45723</v>
      </c>
      <c r="K2718" s="5">
        <v>45880</v>
      </c>
      <c r="L2718" s="6" t="s">
        <v>51</v>
      </c>
      <c r="M2718" s="6">
        <v>157</v>
      </c>
      <c r="N2718" s="6" t="s">
        <v>29</v>
      </c>
      <c r="O2718" s="6" t="s">
        <v>30</v>
      </c>
      <c r="P2718" s="6" t="s">
        <v>107</v>
      </c>
      <c r="Q2718" s="6" t="s">
        <v>95</v>
      </c>
      <c r="R2718" s="6" t="s">
        <v>28</v>
      </c>
      <c r="S2718" s="6">
        <v>0</v>
      </c>
      <c r="T2718" s="7">
        <v>77500</v>
      </c>
      <c r="U2718" t="str">
        <f t="shared" si="294"/>
        <v>Not Reviewed</v>
      </c>
      <c r="V2718" t="str">
        <f t="shared" si="295"/>
        <v>Not Reviewed</v>
      </c>
      <c r="W2718">
        <f t="shared" si="296"/>
        <v>1</v>
      </c>
      <c r="X2718" t="str">
        <f t="shared" si="297"/>
        <v>Attrited</v>
      </c>
      <c r="Y2718">
        <f t="shared" si="298"/>
        <v>0.43013698630136987</v>
      </c>
      <c r="Z2718" t="str">
        <f t="shared" si="299"/>
        <v>&lt;1 Year</v>
      </c>
      <c r="AA2718" t="str">
        <f t="shared" si="300"/>
        <v>70K–99K</v>
      </c>
    </row>
    <row r="2719" spans="1:27" ht="19.95" customHeight="1" x14ac:dyDescent="0.3">
      <c r="A2719" s="8" t="s">
        <v>2846</v>
      </c>
      <c r="B2719" s="9">
        <v>45663</v>
      </c>
      <c r="C2719" s="1" t="s">
        <v>60</v>
      </c>
      <c r="D2719" s="1" t="s">
        <v>56</v>
      </c>
      <c r="E2719" s="1" t="s">
        <v>40</v>
      </c>
      <c r="F2719" s="1" t="s">
        <v>57</v>
      </c>
      <c r="G2719" s="1" t="s">
        <v>58</v>
      </c>
      <c r="H2719" s="1" t="s">
        <v>43</v>
      </c>
      <c r="I2719" s="1" t="s">
        <v>27</v>
      </c>
      <c r="J2719" s="9">
        <v>45663</v>
      </c>
      <c r="K2719" s="9"/>
      <c r="L2719" s="1" t="s">
        <v>28</v>
      </c>
      <c r="M2719" s="1">
        <v>359</v>
      </c>
      <c r="N2719" s="1" t="s">
        <v>52</v>
      </c>
      <c r="O2719" s="1" t="s">
        <v>43</v>
      </c>
      <c r="P2719" s="1" t="s">
        <v>64</v>
      </c>
      <c r="Q2719" s="1">
        <v>4</v>
      </c>
      <c r="R2719" s="1" t="s">
        <v>32</v>
      </c>
      <c r="S2719" s="1">
        <v>1</v>
      </c>
      <c r="T2719" s="10">
        <v>68000</v>
      </c>
      <c r="U2719" t="str">
        <f t="shared" si="294"/>
        <v>Reviewed</v>
      </c>
      <c r="V2719" t="str">
        <f t="shared" si="295"/>
        <v>exceeds</v>
      </c>
      <c r="W2719">
        <f t="shared" si="296"/>
        <v>0</v>
      </c>
      <c r="X2719" t="str">
        <f t="shared" si="297"/>
        <v>Active</v>
      </c>
      <c r="Y2719">
        <f t="shared" si="298"/>
        <v>0.98356164383561639</v>
      </c>
      <c r="Z2719" t="str">
        <f t="shared" si="299"/>
        <v>&lt;1 Year</v>
      </c>
      <c r="AA2719" t="str">
        <f t="shared" si="300"/>
        <v>&lt;70K</v>
      </c>
    </row>
    <row r="2720" spans="1:27" ht="19.95" customHeight="1" x14ac:dyDescent="0.3">
      <c r="A2720" s="4" t="s">
        <v>2847</v>
      </c>
      <c r="B2720" s="5">
        <v>45017</v>
      </c>
      <c r="C2720" s="6" t="s">
        <v>66</v>
      </c>
      <c r="D2720" s="6" t="s">
        <v>56</v>
      </c>
      <c r="E2720" s="6" t="s">
        <v>67</v>
      </c>
      <c r="F2720" s="6" t="s">
        <v>138</v>
      </c>
      <c r="G2720" s="6" t="s">
        <v>36</v>
      </c>
      <c r="H2720" s="6" t="s">
        <v>43</v>
      </c>
      <c r="I2720" s="6" t="s">
        <v>27</v>
      </c>
      <c r="J2720" s="5">
        <v>45017</v>
      </c>
      <c r="K2720" s="5"/>
      <c r="L2720" s="6" t="s">
        <v>28</v>
      </c>
      <c r="M2720" s="6">
        <v>1005</v>
      </c>
      <c r="N2720" s="6" t="s">
        <v>52</v>
      </c>
      <c r="O2720" s="6" t="s">
        <v>63</v>
      </c>
      <c r="P2720" s="6" t="s">
        <v>44</v>
      </c>
      <c r="Q2720" s="6">
        <v>3</v>
      </c>
      <c r="R2720" s="6" t="s">
        <v>37</v>
      </c>
      <c r="S2720" s="6">
        <v>3</v>
      </c>
      <c r="T2720" s="7">
        <v>60000</v>
      </c>
      <c r="U2720" t="str">
        <f t="shared" si="294"/>
        <v>Reviewed</v>
      </c>
      <c r="V2720" t="str">
        <f t="shared" si="295"/>
        <v>meets</v>
      </c>
      <c r="W2720">
        <f t="shared" si="296"/>
        <v>0</v>
      </c>
      <c r="X2720" t="str">
        <f t="shared" si="297"/>
        <v>Active</v>
      </c>
      <c r="Y2720">
        <f t="shared" si="298"/>
        <v>2.7534246575342465</v>
      </c>
      <c r="Z2720" t="str">
        <f t="shared" si="299"/>
        <v>2–3 Years</v>
      </c>
      <c r="AA2720" t="str">
        <f t="shared" si="300"/>
        <v>&lt;70K</v>
      </c>
    </row>
    <row r="2721" spans="1:27" ht="19.95" customHeight="1" x14ac:dyDescent="0.3">
      <c r="A2721" s="8" t="s">
        <v>2848</v>
      </c>
      <c r="B2721" s="9">
        <v>45928</v>
      </c>
      <c r="C2721" s="1" t="s">
        <v>71</v>
      </c>
      <c r="D2721" s="1" t="s">
        <v>72</v>
      </c>
      <c r="E2721" s="1" t="s">
        <v>23</v>
      </c>
      <c r="F2721" s="1" t="s">
        <v>129</v>
      </c>
      <c r="G2721" s="1" t="s">
        <v>74</v>
      </c>
      <c r="H2721" s="1" t="s">
        <v>43</v>
      </c>
      <c r="I2721" s="1" t="s">
        <v>27</v>
      </c>
      <c r="J2721" s="9">
        <v>45928</v>
      </c>
      <c r="K2721" s="9"/>
      <c r="L2721" s="1" t="s">
        <v>28</v>
      </c>
      <c r="M2721" s="1">
        <v>94</v>
      </c>
      <c r="N2721" s="1" t="s">
        <v>29</v>
      </c>
      <c r="O2721" s="1" t="s">
        <v>63</v>
      </c>
      <c r="P2721" s="1" t="s">
        <v>107</v>
      </c>
      <c r="Q2721" s="1" t="s">
        <v>95</v>
      </c>
      <c r="R2721" s="1" t="s">
        <v>28</v>
      </c>
      <c r="S2721" s="1">
        <v>0</v>
      </c>
      <c r="T2721" s="10">
        <v>63500</v>
      </c>
      <c r="U2721" t="str">
        <f t="shared" si="294"/>
        <v>Not Reviewed</v>
      </c>
      <c r="V2721" t="str">
        <f t="shared" si="295"/>
        <v>Not Reviewed</v>
      </c>
      <c r="W2721">
        <f t="shared" si="296"/>
        <v>0</v>
      </c>
      <c r="X2721" t="str">
        <f t="shared" si="297"/>
        <v>Active</v>
      </c>
      <c r="Y2721">
        <f t="shared" si="298"/>
        <v>0.25753424657534246</v>
      </c>
      <c r="Z2721" t="str">
        <f t="shared" si="299"/>
        <v>&lt;1 Year</v>
      </c>
      <c r="AA2721" t="str">
        <f t="shared" si="300"/>
        <v>&lt;70K</v>
      </c>
    </row>
    <row r="2722" spans="1:27" ht="19.95" customHeight="1" x14ac:dyDescent="0.3">
      <c r="A2722" s="4" t="s">
        <v>2849</v>
      </c>
      <c r="B2722" s="5">
        <v>45049</v>
      </c>
      <c r="C2722" s="6" t="s">
        <v>77</v>
      </c>
      <c r="D2722" s="6" t="s">
        <v>72</v>
      </c>
      <c r="E2722" s="6" t="s">
        <v>40</v>
      </c>
      <c r="F2722" s="6" t="s">
        <v>112</v>
      </c>
      <c r="G2722" s="6" t="s">
        <v>79</v>
      </c>
      <c r="H2722" s="6" t="s">
        <v>43</v>
      </c>
      <c r="I2722" s="6" t="s">
        <v>50</v>
      </c>
      <c r="J2722" s="5">
        <v>45049</v>
      </c>
      <c r="K2722" s="5">
        <v>45426</v>
      </c>
      <c r="L2722" s="6" t="s">
        <v>51</v>
      </c>
      <c r="M2722" s="6">
        <v>377</v>
      </c>
      <c r="N2722" s="6" t="s">
        <v>52</v>
      </c>
      <c r="O2722" s="6" t="s">
        <v>30</v>
      </c>
      <c r="P2722" s="6" t="s">
        <v>107</v>
      </c>
      <c r="Q2722" s="6">
        <v>3</v>
      </c>
      <c r="R2722" s="6" t="s">
        <v>37</v>
      </c>
      <c r="S2722" s="6">
        <v>1</v>
      </c>
      <c r="T2722" s="7">
        <v>78000</v>
      </c>
      <c r="U2722" t="str">
        <f t="shared" si="294"/>
        <v>Reviewed</v>
      </c>
      <c r="V2722" t="str">
        <f t="shared" si="295"/>
        <v>meets</v>
      </c>
      <c r="W2722">
        <f t="shared" si="296"/>
        <v>1</v>
      </c>
      <c r="X2722" t="str">
        <f t="shared" si="297"/>
        <v>Attrited</v>
      </c>
      <c r="Y2722">
        <f t="shared" si="298"/>
        <v>1.0328767123287672</v>
      </c>
      <c r="Z2722" t="str">
        <f t="shared" si="299"/>
        <v>1–2 Years</v>
      </c>
      <c r="AA2722" t="str">
        <f t="shared" si="300"/>
        <v>70K–99K</v>
      </c>
    </row>
    <row r="2723" spans="1:27" ht="19.95" customHeight="1" x14ac:dyDescent="0.3">
      <c r="A2723" s="8" t="s">
        <v>2850</v>
      </c>
      <c r="B2723" s="9">
        <v>45693</v>
      </c>
      <c r="C2723" s="1" t="s">
        <v>81</v>
      </c>
      <c r="D2723" s="1" t="s">
        <v>72</v>
      </c>
      <c r="E2723" s="1" t="s">
        <v>23</v>
      </c>
      <c r="F2723" s="1" t="s">
        <v>93</v>
      </c>
      <c r="G2723" s="1" t="s">
        <v>94</v>
      </c>
      <c r="H2723" s="1" t="s">
        <v>26</v>
      </c>
      <c r="I2723" s="1" t="s">
        <v>50</v>
      </c>
      <c r="J2723" s="9">
        <v>45693</v>
      </c>
      <c r="K2723" s="9">
        <v>45898</v>
      </c>
      <c r="L2723" s="1" t="s">
        <v>51</v>
      </c>
      <c r="M2723" s="1">
        <v>205</v>
      </c>
      <c r="N2723" s="1" t="s">
        <v>52</v>
      </c>
      <c r="O2723" s="1" t="s">
        <v>63</v>
      </c>
      <c r="P2723" s="1" t="s">
        <v>107</v>
      </c>
      <c r="Q2723" s="1">
        <v>3</v>
      </c>
      <c r="R2723" s="1" t="s">
        <v>37</v>
      </c>
      <c r="S2723" s="1">
        <v>1</v>
      </c>
      <c r="T2723" s="10">
        <v>99000</v>
      </c>
      <c r="U2723" t="str">
        <f t="shared" si="294"/>
        <v>Reviewed</v>
      </c>
      <c r="V2723" t="str">
        <f t="shared" si="295"/>
        <v>meets</v>
      </c>
      <c r="W2723">
        <f t="shared" si="296"/>
        <v>1</v>
      </c>
      <c r="X2723" t="str">
        <f t="shared" si="297"/>
        <v>Attrited</v>
      </c>
      <c r="Y2723">
        <f t="shared" si="298"/>
        <v>0.56164383561643838</v>
      </c>
      <c r="Z2723" t="str">
        <f t="shared" si="299"/>
        <v>&lt;1 Year</v>
      </c>
      <c r="AA2723" t="str">
        <f t="shared" si="300"/>
        <v>70K–99K</v>
      </c>
    </row>
    <row r="2724" spans="1:27" ht="19.95" customHeight="1" x14ac:dyDescent="0.3">
      <c r="A2724" s="4" t="s">
        <v>2851</v>
      </c>
      <c r="B2724" s="5">
        <v>45895</v>
      </c>
      <c r="C2724" s="6" t="s">
        <v>86</v>
      </c>
      <c r="D2724" s="6" t="s">
        <v>87</v>
      </c>
      <c r="E2724" s="6" t="s">
        <v>67</v>
      </c>
      <c r="F2724" s="6" t="s">
        <v>116</v>
      </c>
      <c r="G2724" s="6" t="s">
        <v>89</v>
      </c>
      <c r="H2724" s="6" t="s">
        <v>26</v>
      </c>
      <c r="I2724" s="6" t="s">
        <v>27</v>
      </c>
      <c r="J2724" s="5">
        <v>45895</v>
      </c>
      <c r="K2724" s="5"/>
      <c r="L2724" s="6" t="s">
        <v>28</v>
      </c>
      <c r="M2724" s="6">
        <v>127</v>
      </c>
      <c r="N2724" s="6" t="s">
        <v>52</v>
      </c>
      <c r="O2724" s="6" t="s">
        <v>63</v>
      </c>
      <c r="P2724" s="6" t="s">
        <v>64</v>
      </c>
      <c r="Q2724" s="6" t="s">
        <v>95</v>
      </c>
      <c r="R2724" s="6" t="s">
        <v>28</v>
      </c>
      <c r="S2724" s="6">
        <v>0</v>
      </c>
      <c r="T2724" s="7">
        <v>101500</v>
      </c>
      <c r="U2724" t="str">
        <f t="shared" si="294"/>
        <v>Not Reviewed</v>
      </c>
      <c r="V2724" t="str">
        <f t="shared" si="295"/>
        <v>Not Reviewed</v>
      </c>
      <c r="W2724">
        <f t="shared" si="296"/>
        <v>0</v>
      </c>
      <c r="X2724" t="str">
        <f t="shared" si="297"/>
        <v>Active</v>
      </c>
      <c r="Y2724">
        <f t="shared" si="298"/>
        <v>0.34794520547945207</v>
      </c>
      <c r="Z2724" t="str">
        <f t="shared" si="299"/>
        <v>&lt;1 Year</v>
      </c>
      <c r="AA2724" t="str">
        <f t="shared" si="300"/>
        <v>100K–129K</v>
      </c>
    </row>
    <row r="2725" spans="1:27" ht="19.95" customHeight="1" x14ac:dyDescent="0.3">
      <c r="A2725" s="8" t="s">
        <v>2852</v>
      </c>
      <c r="B2725" s="9">
        <v>45632</v>
      </c>
      <c r="C2725" s="1" t="s">
        <v>91</v>
      </c>
      <c r="D2725" s="1" t="s">
        <v>87</v>
      </c>
      <c r="E2725" s="1" t="s">
        <v>92</v>
      </c>
      <c r="F2725" s="1" t="s">
        <v>93</v>
      </c>
      <c r="G2725" s="1" t="s">
        <v>94</v>
      </c>
      <c r="H2725" s="1" t="s">
        <v>26</v>
      </c>
      <c r="I2725" s="1" t="s">
        <v>27</v>
      </c>
      <c r="J2725" s="9">
        <v>45632</v>
      </c>
      <c r="K2725" s="9"/>
      <c r="L2725" s="1" t="s">
        <v>28</v>
      </c>
      <c r="M2725" s="1">
        <v>390</v>
      </c>
      <c r="N2725" s="1" t="s">
        <v>29</v>
      </c>
      <c r="O2725" s="1" t="s">
        <v>105</v>
      </c>
      <c r="P2725" s="1" t="s">
        <v>133</v>
      </c>
      <c r="Q2725" s="1">
        <v>4</v>
      </c>
      <c r="R2725" s="1" t="s">
        <v>32</v>
      </c>
      <c r="S2725" s="1">
        <v>1</v>
      </c>
      <c r="T2725" s="10">
        <v>93500</v>
      </c>
      <c r="U2725" t="str">
        <f t="shared" si="294"/>
        <v>Reviewed</v>
      </c>
      <c r="V2725" t="str">
        <f t="shared" si="295"/>
        <v>exceeds</v>
      </c>
      <c r="W2725">
        <f t="shared" si="296"/>
        <v>0</v>
      </c>
      <c r="X2725" t="str">
        <f t="shared" si="297"/>
        <v>Active</v>
      </c>
      <c r="Y2725">
        <f t="shared" si="298"/>
        <v>1.0684931506849316</v>
      </c>
      <c r="Z2725" t="str">
        <f t="shared" si="299"/>
        <v>1–2 Years</v>
      </c>
      <c r="AA2725" t="str">
        <f t="shared" si="300"/>
        <v>70K–99K</v>
      </c>
    </row>
    <row r="2726" spans="1:27" ht="19.95" customHeight="1" x14ac:dyDescent="0.3">
      <c r="A2726" s="4" t="s">
        <v>2853</v>
      </c>
      <c r="B2726" s="5">
        <v>45695</v>
      </c>
      <c r="C2726" s="6" t="s">
        <v>21</v>
      </c>
      <c r="D2726" s="6" t="s">
        <v>22</v>
      </c>
      <c r="E2726" s="6" t="s">
        <v>23</v>
      </c>
      <c r="F2726" s="6" t="s">
        <v>121</v>
      </c>
      <c r="G2726" s="6" t="s">
        <v>25</v>
      </c>
      <c r="H2726" s="6" t="s">
        <v>49</v>
      </c>
      <c r="I2726" s="6" t="s">
        <v>27</v>
      </c>
      <c r="J2726" s="5">
        <v>45695</v>
      </c>
      <c r="K2726" s="5"/>
      <c r="L2726" s="6" t="s">
        <v>28</v>
      </c>
      <c r="M2726" s="6">
        <v>327</v>
      </c>
      <c r="N2726" s="6" t="s">
        <v>29</v>
      </c>
      <c r="O2726" s="6" t="s">
        <v>30</v>
      </c>
      <c r="P2726" s="6" t="s">
        <v>107</v>
      </c>
      <c r="Q2726" s="6">
        <v>4</v>
      </c>
      <c r="R2726" s="6" t="s">
        <v>32</v>
      </c>
      <c r="S2726" s="6">
        <v>1</v>
      </c>
      <c r="T2726" s="7">
        <v>133000</v>
      </c>
      <c r="U2726" t="str">
        <f t="shared" si="294"/>
        <v>Reviewed</v>
      </c>
      <c r="V2726" t="str">
        <f t="shared" si="295"/>
        <v>exceeds</v>
      </c>
      <c r="W2726">
        <f t="shared" si="296"/>
        <v>0</v>
      </c>
      <c r="X2726" t="str">
        <f t="shared" si="297"/>
        <v>Active</v>
      </c>
      <c r="Y2726">
        <f t="shared" si="298"/>
        <v>0.89589041095890409</v>
      </c>
      <c r="Z2726" t="str">
        <f t="shared" si="299"/>
        <v>&lt;1 Year</v>
      </c>
      <c r="AA2726" t="str">
        <f t="shared" si="300"/>
        <v>130K+</v>
      </c>
    </row>
    <row r="2727" spans="1:27" ht="19.95" customHeight="1" x14ac:dyDescent="0.3">
      <c r="A2727" s="8" t="s">
        <v>2854</v>
      </c>
      <c r="B2727" s="9">
        <v>45727</v>
      </c>
      <c r="C2727" s="1" t="s">
        <v>34</v>
      </c>
      <c r="D2727" s="1" t="s">
        <v>22</v>
      </c>
      <c r="E2727" s="1" t="s">
        <v>23</v>
      </c>
      <c r="F2727" s="1" t="s">
        <v>288</v>
      </c>
      <c r="G2727" s="1" t="s">
        <v>25</v>
      </c>
      <c r="H2727" s="1" t="s">
        <v>43</v>
      </c>
      <c r="I2727" s="1" t="s">
        <v>27</v>
      </c>
      <c r="J2727" s="9">
        <v>45727</v>
      </c>
      <c r="K2727" s="9"/>
      <c r="L2727" s="1" t="s">
        <v>28</v>
      </c>
      <c r="M2727" s="1">
        <v>295</v>
      </c>
      <c r="N2727" s="1" t="s">
        <v>52</v>
      </c>
      <c r="O2727" s="1" t="s">
        <v>30</v>
      </c>
      <c r="P2727" s="1" t="s">
        <v>44</v>
      </c>
      <c r="Q2727" s="1">
        <v>4</v>
      </c>
      <c r="R2727" s="1" t="s">
        <v>32</v>
      </c>
      <c r="S2727" s="1">
        <v>1</v>
      </c>
      <c r="T2727" s="10">
        <v>63000</v>
      </c>
      <c r="U2727" t="str">
        <f t="shared" si="294"/>
        <v>Reviewed</v>
      </c>
      <c r="V2727" t="str">
        <f t="shared" si="295"/>
        <v>exceeds</v>
      </c>
      <c r="W2727">
        <f t="shared" si="296"/>
        <v>0</v>
      </c>
      <c r="X2727" t="str">
        <f t="shared" si="297"/>
        <v>Active</v>
      </c>
      <c r="Y2727">
        <f t="shared" si="298"/>
        <v>0.80821917808219179</v>
      </c>
      <c r="Z2727" t="str">
        <f t="shared" si="299"/>
        <v>&lt;1 Year</v>
      </c>
      <c r="AA2727" t="str">
        <f t="shared" si="300"/>
        <v>&lt;70K</v>
      </c>
    </row>
    <row r="2728" spans="1:27" ht="19.95" customHeight="1" x14ac:dyDescent="0.3">
      <c r="A2728" s="4" t="s">
        <v>2855</v>
      </c>
      <c r="B2728" s="5">
        <v>45625</v>
      </c>
      <c r="C2728" s="6" t="s">
        <v>39</v>
      </c>
      <c r="D2728" s="6" t="s">
        <v>22</v>
      </c>
      <c r="E2728" s="6" t="s">
        <v>40</v>
      </c>
      <c r="F2728" s="6" t="s">
        <v>41</v>
      </c>
      <c r="G2728" s="6" t="s">
        <v>42</v>
      </c>
      <c r="H2728" s="6" t="s">
        <v>43</v>
      </c>
      <c r="I2728" s="6" t="s">
        <v>27</v>
      </c>
      <c r="J2728" s="5">
        <v>45625</v>
      </c>
      <c r="K2728" s="5"/>
      <c r="L2728" s="6" t="s">
        <v>28</v>
      </c>
      <c r="M2728" s="6">
        <v>397</v>
      </c>
      <c r="N2728" s="6" t="s">
        <v>52</v>
      </c>
      <c r="O2728" s="6" t="s">
        <v>170</v>
      </c>
      <c r="P2728" s="6" t="s">
        <v>31</v>
      </c>
      <c r="Q2728" s="6">
        <v>3</v>
      </c>
      <c r="R2728" s="6" t="s">
        <v>37</v>
      </c>
      <c r="S2728" s="6">
        <v>1</v>
      </c>
      <c r="T2728" s="7">
        <v>64500</v>
      </c>
      <c r="U2728" t="str">
        <f t="shared" si="294"/>
        <v>Reviewed</v>
      </c>
      <c r="V2728" t="str">
        <f t="shared" si="295"/>
        <v>meets</v>
      </c>
      <c r="W2728">
        <f t="shared" si="296"/>
        <v>0</v>
      </c>
      <c r="X2728" t="str">
        <f t="shared" si="297"/>
        <v>Active</v>
      </c>
      <c r="Y2728">
        <f t="shared" si="298"/>
        <v>1.0876712328767124</v>
      </c>
      <c r="Z2728" t="str">
        <f t="shared" si="299"/>
        <v>1–2 Years</v>
      </c>
      <c r="AA2728" t="str">
        <f t="shared" si="300"/>
        <v>&lt;70K</v>
      </c>
    </row>
    <row r="2729" spans="1:27" ht="19.95" customHeight="1" x14ac:dyDescent="0.3">
      <c r="A2729" s="8" t="s">
        <v>2856</v>
      </c>
      <c r="B2729" s="9">
        <v>45735</v>
      </c>
      <c r="C2729" s="1" t="s">
        <v>46</v>
      </c>
      <c r="D2729" s="1" t="s">
        <v>22</v>
      </c>
      <c r="E2729" s="1" t="s">
        <v>40</v>
      </c>
      <c r="F2729" s="1" t="s">
        <v>101</v>
      </c>
      <c r="G2729" s="1" t="s">
        <v>48</v>
      </c>
      <c r="H2729" s="1" t="s">
        <v>26</v>
      </c>
      <c r="I2729" s="1" t="s">
        <v>27</v>
      </c>
      <c r="J2729" s="9">
        <v>45735</v>
      </c>
      <c r="K2729" s="9"/>
      <c r="L2729" s="1" t="s">
        <v>28</v>
      </c>
      <c r="M2729" s="1">
        <v>287</v>
      </c>
      <c r="N2729" s="1" t="s">
        <v>52</v>
      </c>
      <c r="O2729" s="1" t="s">
        <v>43</v>
      </c>
      <c r="P2729" s="1" t="s">
        <v>64</v>
      </c>
      <c r="Q2729" s="1">
        <v>3</v>
      </c>
      <c r="R2729" s="1" t="s">
        <v>37</v>
      </c>
      <c r="S2729" s="1">
        <v>1</v>
      </c>
      <c r="T2729" s="10">
        <v>104500</v>
      </c>
      <c r="U2729" t="str">
        <f t="shared" si="294"/>
        <v>Reviewed</v>
      </c>
      <c r="V2729" t="str">
        <f t="shared" si="295"/>
        <v>meets</v>
      </c>
      <c r="W2729">
        <f t="shared" si="296"/>
        <v>0</v>
      </c>
      <c r="X2729" t="str">
        <f t="shared" si="297"/>
        <v>Active</v>
      </c>
      <c r="Y2729">
        <f t="shared" si="298"/>
        <v>0.78630136986301369</v>
      </c>
      <c r="Z2729" t="str">
        <f t="shared" si="299"/>
        <v>&lt;1 Year</v>
      </c>
      <c r="AA2729" t="str">
        <f t="shared" si="300"/>
        <v>100K–129K</v>
      </c>
    </row>
    <row r="2730" spans="1:27" ht="19.95" customHeight="1" x14ac:dyDescent="0.3">
      <c r="A2730" s="4" t="s">
        <v>2857</v>
      </c>
      <c r="B2730" s="5">
        <v>44965</v>
      </c>
      <c r="C2730" s="6" t="s">
        <v>55</v>
      </c>
      <c r="D2730" s="6" t="s">
        <v>56</v>
      </c>
      <c r="E2730" s="6" t="s">
        <v>23</v>
      </c>
      <c r="F2730" s="6" t="s">
        <v>147</v>
      </c>
      <c r="G2730" s="6" t="s">
        <v>58</v>
      </c>
      <c r="H2730" s="6" t="s">
        <v>26</v>
      </c>
      <c r="I2730" s="6" t="s">
        <v>27</v>
      </c>
      <c r="J2730" s="5">
        <v>44965</v>
      </c>
      <c r="K2730" s="5"/>
      <c r="L2730" s="6" t="s">
        <v>28</v>
      </c>
      <c r="M2730" s="6">
        <v>1057</v>
      </c>
      <c r="N2730" s="6" t="s">
        <v>75</v>
      </c>
      <c r="O2730" s="6" t="s">
        <v>63</v>
      </c>
      <c r="P2730" s="6" t="s">
        <v>64</v>
      </c>
      <c r="Q2730" s="6">
        <v>3</v>
      </c>
      <c r="R2730" s="6" t="s">
        <v>37</v>
      </c>
      <c r="S2730" s="6">
        <v>3</v>
      </c>
      <c r="T2730" s="7">
        <v>94500</v>
      </c>
      <c r="U2730" t="str">
        <f t="shared" si="294"/>
        <v>Reviewed</v>
      </c>
      <c r="V2730" t="str">
        <f t="shared" si="295"/>
        <v>meets</v>
      </c>
      <c r="W2730">
        <f t="shared" si="296"/>
        <v>0</v>
      </c>
      <c r="X2730" t="str">
        <f t="shared" si="297"/>
        <v>Active</v>
      </c>
      <c r="Y2730">
        <f t="shared" si="298"/>
        <v>2.8958904109589043</v>
      </c>
      <c r="Z2730" t="str">
        <f t="shared" si="299"/>
        <v>2–3 Years</v>
      </c>
      <c r="AA2730" t="str">
        <f t="shared" si="300"/>
        <v>70K–99K</v>
      </c>
    </row>
    <row r="2731" spans="1:27" ht="19.95" customHeight="1" x14ac:dyDescent="0.3">
      <c r="A2731" s="8" t="s">
        <v>2858</v>
      </c>
      <c r="B2731" s="9">
        <v>45849</v>
      </c>
      <c r="C2731" s="1" t="s">
        <v>60</v>
      </c>
      <c r="D2731" s="1" t="s">
        <v>56</v>
      </c>
      <c r="E2731" s="1" t="s">
        <v>40</v>
      </c>
      <c r="F2731" s="1" t="s">
        <v>57</v>
      </c>
      <c r="G2731" s="1" t="s">
        <v>58</v>
      </c>
      <c r="H2731" s="1" t="s">
        <v>43</v>
      </c>
      <c r="I2731" s="1" t="s">
        <v>27</v>
      </c>
      <c r="J2731" s="9">
        <v>45849</v>
      </c>
      <c r="K2731" s="9"/>
      <c r="L2731" s="1" t="s">
        <v>28</v>
      </c>
      <c r="M2731" s="1">
        <v>173</v>
      </c>
      <c r="N2731" s="1" t="s">
        <v>75</v>
      </c>
      <c r="O2731" s="1" t="s">
        <v>63</v>
      </c>
      <c r="P2731" s="1" t="s">
        <v>31</v>
      </c>
      <c r="Q2731" s="1" t="s">
        <v>95</v>
      </c>
      <c r="R2731" s="1" t="s">
        <v>28</v>
      </c>
      <c r="S2731" s="1">
        <v>0</v>
      </c>
      <c r="T2731" s="10">
        <v>58000</v>
      </c>
      <c r="U2731" t="str">
        <f t="shared" si="294"/>
        <v>Not Reviewed</v>
      </c>
      <c r="V2731" t="str">
        <f t="shared" si="295"/>
        <v>Not Reviewed</v>
      </c>
      <c r="W2731">
        <f t="shared" si="296"/>
        <v>0</v>
      </c>
      <c r="X2731" t="str">
        <f t="shared" si="297"/>
        <v>Active</v>
      </c>
      <c r="Y2731">
        <f t="shared" si="298"/>
        <v>0.47397260273972602</v>
      </c>
      <c r="Z2731" t="str">
        <f t="shared" si="299"/>
        <v>&lt;1 Year</v>
      </c>
      <c r="AA2731" t="str">
        <f t="shared" si="300"/>
        <v>&lt;70K</v>
      </c>
    </row>
    <row r="2732" spans="1:27" ht="19.95" customHeight="1" x14ac:dyDescent="0.3">
      <c r="A2732" s="4" t="s">
        <v>2859</v>
      </c>
      <c r="B2732" s="5">
        <v>45208</v>
      </c>
      <c r="C2732" s="6" t="s">
        <v>66</v>
      </c>
      <c r="D2732" s="6" t="s">
        <v>56</v>
      </c>
      <c r="E2732" s="6" t="s">
        <v>67</v>
      </c>
      <c r="F2732" s="6" t="s">
        <v>193</v>
      </c>
      <c r="G2732" s="6" t="s">
        <v>69</v>
      </c>
      <c r="H2732" s="6" t="s">
        <v>43</v>
      </c>
      <c r="I2732" s="6" t="s">
        <v>27</v>
      </c>
      <c r="J2732" s="5">
        <v>45208</v>
      </c>
      <c r="K2732" s="5"/>
      <c r="L2732" s="6" t="s">
        <v>28</v>
      </c>
      <c r="M2732" s="6">
        <v>814</v>
      </c>
      <c r="N2732" s="6" t="s">
        <v>122</v>
      </c>
      <c r="O2732" s="6" t="s">
        <v>170</v>
      </c>
      <c r="P2732" s="6" t="s">
        <v>107</v>
      </c>
      <c r="Q2732" s="6">
        <v>3</v>
      </c>
      <c r="R2732" s="6" t="s">
        <v>37</v>
      </c>
      <c r="S2732" s="6">
        <v>2</v>
      </c>
      <c r="T2732" s="7">
        <v>75000</v>
      </c>
      <c r="U2732" t="str">
        <f t="shared" si="294"/>
        <v>Reviewed</v>
      </c>
      <c r="V2732" t="str">
        <f t="shared" si="295"/>
        <v>meets</v>
      </c>
      <c r="W2732">
        <f t="shared" si="296"/>
        <v>0</v>
      </c>
      <c r="X2732" t="str">
        <f t="shared" si="297"/>
        <v>Active</v>
      </c>
      <c r="Y2732">
        <f t="shared" si="298"/>
        <v>2.2301369863013698</v>
      </c>
      <c r="Z2732" t="str">
        <f t="shared" si="299"/>
        <v>2–3 Years</v>
      </c>
      <c r="AA2732" t="str">
        <f t="shared" si="300"/>
        <v>70K–99K</v>
      </c>
    </row>
    <row r="2733" spans="1:27" ht="19.95" customHeight="1" x14ac:dyDescent="0.3">
      <c r="A2733" s="8" t="s">
        <v>2860</v>
      </c>
      <c r="B2733" s="9">
        <v>45039</v>
      </c>
      <c r="C2733" s="1" t="s">
        <v>71</v>
      </c>
      <c r="D2733" s="1" t="s">
        <v>72</v>
      </c>
      <c r="E2733" s="1" t="s">
        <v>23</v>
      </c>
      <c r="F2733" s="1" t="s">
        <v>150</v>
      </c>
      <c r="G2733" s="1" t="s">
        <v>74</v>
      </c>
      <c r="H2733" s="1" t="s">
        <v>26</v>
      </c>
      <c r="I2733" s="1" t="s">
        <v>27</v>
      </c>
      <c r="J2733" s="9">
        <v>45039</v>
      </c>
      <c r="K2733" s="9"/>
      <c r="L2733" s="1" t="s">
        <v>28</v>
      </c>
      <c r="M2733" s="1">
        <v>983</v>
      </c>
      <c r="N2733" s="1" t="s">
        <v>29</v>
      </c>
      <c r="O2733" s="1" t="s">
        <v>63</v>
      </c>
      <c r="P2733" s="1" t="s">
        <v>107</v>
      </c>
      <c r="Q2733" s="1">
        <v>2</v>
      </c>
      <c r="R2733" s="1" t="s">
        <v>53</v>
      </c>
      <c r="S2733" s="1">
        <v>3</v>
      </c>
      <c r="T2733" s="10">
        <v>72000</v>
      </c>
      <c r="U2733" t="str">
        <f t="shared" si="294"/>
        <v>Reviewed</v>
      </c>
      <c r="V2733" t="str">
        <f t="shared" si="295"/>
        <v>needs_support</v>
      </c>
      <c r="W2733">
        <f t="shared" si="296"/>
        <v>0</v>
      </c>
      <c r="X2733" t="str">
        <f t="shared" si="297"/>
        <v>Active</v>
      </c>
      <c r="Y2733">
        <f t="shared" si="298"/>
        <v>2.6931506849315068</v>
      </c>
      <c r="Z2733" t="str">
        <f t="shared" si="299"/>
        <v>2–3 Years</v>
      </c>
      <c r="AA2733" t="str">
        <f t="shared" si="300"/>
        <v>70K–99K</v>
      </c>
    </row>
    <row r="2734" spans="1:27" ht="19.95" customHeight="1" x14ac:dyDescent="0.3">
      <c r="A2734" s="4" t="s">
        <v>2861</v>
      </c>
      <c r="B2734" s="5">
        <v>45032</v>
      </c>
      <c r="C2734" s="6" t="s">
        <v>77</v>
      </c>
      <c r="D2734" s="6" t="s">
        <v>72</v>
      </c>
      <c r="E2734" s="6" t="s">
        <v>40</v>
      </c>
      <c r="F2734" s="6" t="s">
        <v>112</v>
      </c>
      <c r="G2734" s="6" t="s">
        <v>79</v>
      </c>
      <c r="H2734" s="6" t="s">
        <v>43</v>
      </c>
      <c r="I2734" s="6" t="s">
        <v>27</v>
      </c>
      <c r="J2734" s="5">
        <v>45032</v>
      </c>
      <c r="K2734" s="5"/>
      <c r="L2734" s="6" t="s">
        <v>28</v>
      </c>
      <c r="M2734" s="6">
        <v>990</v>
      </c>
      <c r="N2734" s="6" t="s">
        <v>140</v>
      </c>
      <c r="O2734" s="6" t="s">
        <v>43</v>
      </c>
      <c r="P2734" s="6" t="s">
        <v>133</v>
      </c>
      <c r="Q2734" s="6">
        <v>4</v>
      </c>
      <c r="R2734" s="6" t="s">
        <v>32</v>
      </c>
      <c r="S2734" s="6">
        <v>3</v>
      </c>
      <c r="T2734" s="7">
        <v>70000</v>
      </c>
      <c r="U2734" t="str">
        <f t="shared" si="294"/>
        <v>Reviewed</v>
      </c>
      <c r="V2734" t="str">
        <f t="shared" si="295"/>
        <v>exceeds</v>
      </c>
      <c r="W2734">
        <f t="shared" si="296"/>
        <v>0</v>
      </c>
      <c r="X2734" t="str">
        <f t="shared" si="297"/>
        <v>Active</v>
      </c>
      <c r="Y2734">
        <f t="shared" si="298"/>
        <v>2.7123287671232879</v>
      </c>
      <c r="Z2734" t="str">
        <f t="shared" si="299"/>
        <v>2–3 Years</v>
      </c>
      <c r="AA2734" t="str">
        <f t="shared" si="300"/>
        <v>70K–99K</v>
      </c>
    </row>
    <row r="2735" spans="1:27" ht="19.95" customHeight="1" x14ac:dyDescent="0.3">
      <c r="A2735" s="8" t="s">
        <v>2862</v>
      </c>
      <c r="B2735" s="9">
        <v>45565</v>
      </c>
      <c r="C2735" s="1" t="s">
        <v>81</v>
      </c>
      <c r="D2735" s="1" t="s">
        <v>72</v>
      </c>
      <c r="E2735" s="1" t="s">
        <v>23</v>
      </c>
      <c r="F2735" s="1" t="s">
        <v>154</v>
      </c>
      <c r="G2735" s="1" t="s">
        <v>83</v>
      </c>
      <c r="H2735" s="1" t="s">
        <v>43</v>
      </c>
      <c r="I2735" s="1" t="s">
        <v>27</v>
      </c>
      <c r="J2735" s="9">
        <v>45565</v>
      </c>
      <c r="K2735" s="9"/>
      <c r="L2735" s="1" t="s">
        <v>28</v>
      </c>
      <c r="M2735" s="1">
        <v>457</v>
      </c>
      <c r="N2735" s="1" t="s">
        <v>52</v>
      </c>
      <c r="O2735" s="1" t="s">
        <v>63</v>
      </c>
      <c r="P2735" s="1" t="s">
        <v>64</v>
      </c>
      <c r="Q2735" s="1">
        <v>5</v>
      </c>
      <c r="R2735" s="1" t="s">
        <v>119</v>
      </c>
      <c r="S2735" s="1">
        <v>1</v>
      </c>
      <c r="T2735" s="10">
        <v>73000</v>
      </c>
      <c r="U2735" t="str">
        <f t="shared" si="294"/>
        <v>Reviewed</v>
      </c>
      <c r="V2735" t="str">
        <f t="shared" si="295"/>
        <v>outstanding</v>
      </c>
      <c r="W2735">
        <f t="shared" si="296"/>
        <v>0</v>
      </c>
      <c r="X2735" t="str">
        <f t="shared" si="297"/>
        <v>Active</v>
      </c>
      <c r="Y2735">
        <f t="shared" si="298"/>
        <v>1.252054794520548</v>
      </c>
      <c r="Z2735" t="str">
        <f t="shared" si="299"/>
        <v>1–2 Years</v>
      </c>
      <c r="AA2735" t="str">
        <f t="shared" si="300"/>
        <v>70K–99K</v>
      </c>
    </row>
    <row r="2736" spans="1:27" ht="19.95" customHeight="1" x14ac:dyDescent="0.3">
      <c r="A2736" s="4" t="s">
        <v>2863</v>
      </c>
      <c r="B2736" s="5">
        <v>45221</v>
      </c>
      <c r="C2736" s="6" t="s">
        <v>86</v>
      </c>
      <c r="D2736" s="6" t="s">
        <v>87</v>
      </c>
      <c r="E2736" s="6" t="s">
        <v>67</v>
      </c>
      <c r="F2736" s="6" t="s">
        <v>135</v>
      </c>
      <c r="G2736" s="6" t="s">
        <v>89</v>
      </c>
      <c r="H2736" s="6" t="s">
        <v>43</v>
      </c>
      <c r="I2736" s="6" t="s">
        <v>27</v>
      </c>
      <c r="J2736" s="5">
        <v>45221</v>
      </c>
      <c r="K2736" s="5"/>
      <c r="L2736" s="6" t="s">
        <v>28</v>
      </c>
      <c r="M2736" s="6">
        <v>801</v>
      </c>
      <c r="N2736" s="6" t="s">
        <v>29</v>
      </c>
      <c r="O2736" s="6" t="s">
        <v>63</v>
      </c>
      <c r="P2736" s="6" t="s">
        <v>64</v>
      </c>
      <c r="Q2736" s="6">
        <v>4</v>
      </c>
      <c r="R2736" s="6" t="s">
        <v>32</v>
      </c>
      <c r="S2736" s="6">
        <v>2</v>
      </c>
      <c r="T2736" s="7">
        <v>67500</v>
      </c>
      <c r="U2736" t="str">
        <f t="shared" si="294"/>
        <v>Reviewed</v>
      </c>
      <c r="V2736" t="str">
        <f t="shared" si="295"/>
        <v>exceeds</v>
      </c>
      <c r="W2736">
        <f t="shared" si="296"/>
        <v>0</v>
      </c>
      <c r="X2736" t="str">
        <f t="shared" si="297"/>
        <v>Active</v>
      </c>
      <c r="Y2736">
        <f t="shared" si="298"/>
        <v>2.1945205479452055</v>
      </c>
      <c r="Z2736" t="str">
        <f t="shared" si="299"/>
        <v>2–3 Years</v>
      </c>
      <c r="AA2736" t="str">
        <f t="shared" si="300"/>
        <v>&lt;70K</v>
      </c>
    </row>
    <row r="2737" spans="1:27" ht="19.95" customHeight="1" x14ac:dyDescent="0.3">
      <c r="A2737" s="8" t="s">
        <v>2864</v>
      </c>
      <c r="B2737" s="9">
        <v>45670</v>
      </c>
      <c r="C2737" s="1" t="s">
        <v>91</v>
      </c>
      <c r="D2737" s="1" t="s">
        <v>87</v>
      </c>
      <c r="E2737" s="1" t="s">
        <v>92</v>
      </c>
      <c r="F2737" s="1" t="s">
        <v>114</v>
      </c>
      <c r="G2737" s="1" t="s">
        <v>94</v>
      </c>
      <c r="H2737" s="1" t="s">
        <v>43</v>
      </c>
      <c r="I2737" s="1" t="s">
        <v>50</v>
      </c>
      <c r="J2737" s="9">
        <v>45670</v>
      </c>
      <c r="K2737" s="9">
        <v>45801</v>
      </c>
      <c r="L2737" s="1" t="s">
        <v>159</v>
      </c>
      <c r="M2737" s="1">
        <v>131</v>
      </c>
      <c r="N2737" s="1" t="s">
        <v>29</v>
      </c>
      <c r="O2737" s="1" t="s">
        <v>105</v>
      </c>
      <c r="P2737" s="1" t="s">
        <v>64</v>
      </c>
      <c r="Q2737" s="1" t="s">
        <v>95</v>
      </c>
      <c r="R2737" s="1" t="s">
        <v>28</v>
      </c>
      <c r="S2737" s="1">
        <v>0</v>
      </c>
      <c r="T2737" s="10">
        <v>56000</v>
      </c>
      <c r="U2737" t="str">
        <f t="shared" si="294"/>
        <v>Not Reviewed</v>
      </c>
      <c r="V2737" t="str">
        <f t="shared" si="295"/>
        <v>Not Reviewed</v>
      </c>
      <c r="W2737">
        <f t="shared" si="296"/>
        <v>1</v>
      </c>
      <c r="X2737" t="str">
        <f t="shared" si="297"/>
        <v>Attrited</v>
      </c>
      <c r="Y2737">
        <f t="shared" si="298"/>
        <v>0.35890410958904112</v>
      </c>
      <c r="Z2737" t="str">
        <f t="shared" si="299"/>
        <v>&lt;1 Year</v>
      </c>
      <c r="AA2737" t="str">
        <f t="shared" si="300"/>
        <v>&lt;70K</v>
      </c>
    </row>
    <row r="2738" spans="1:27" ht="19.95" customHeight="1" x14ac:dyDescent="0.3">
      <c r="A2738" s="4" t="s">
        <v>2865</v>
      </c>
      <c r="B2738" s="5">
        <v>45287</v>
      </c>
      <c r="C2738" s="6" t="s">
        <v>21</v>
      </c>
      <c r="D2738" s="6" t="s">
        <v>22</v>
      </c>
      <c r="E2738" s="6" t="s">
        <v>23</v>
      </c>
      <c r="F2738" s="6" t="s">
        <v>727</v>
      </c>
      <c r="G2738" s="6" t="s">
        <v>25</v>
      </c>
      <c r="H2738" s="6" t="s">
        <v>110</v>
      </c>
      <c r="I2738" s="6" t="s">
        <v>27</v>
      </c>
      <c r="J2738" s="5">
        <v>45287</v>
      </c>
      <c r="K2738" s="5"/>
      <c r="L2738" s="6" t="s">
        <v>28</v>
      </c>
      <c r="M2738" s="6">
        <v>735</v>
      </c>
      <c r="N2738" s="6" t="s">
        <v>75</v>
      </c>
      <c r="O2738" s="6" t="s">
        <v>30</v>
      </c>
      <c r="P2738" s="6" t="s">
        <v>44</v>
      </c>
      <c r="Q2738" s="6">
        <v>5</v>
      </c>
      <c r="R2738" s="6" t="s">
        <v>119</v>
      </c>
      <c r="S2738" s="6">
        <v>2</v>
      </c>
      <c r="T2738" s="7">
        <v>151500</v>
      </c>
      <c r="U2738" t="str">
        <f t="shared" si="294"/>
        <v>Reviewed</v>
      </c>
      <c r="V2738" t="str">
        <f t="shared" si="295"/>
        <v>outstanding</v>
      </c>
      <c r="W2738">
        <f t="shared" si="296"/>
        <v>0</v>
      </c>
      <c r="X2738" t="str">
        <f t="shared" si="297"/>
        <v>Active</v>
      </c>
      <c r="Y2738">
        <f t="shared" si="298"/>
        <v>2.0136986301369864</v>
      </c>
      <c r="Z2738" t="str">
        <f t="shared" si="299"/>
        <v>2–3 Years</v>
      </c>
      <c r="AA2738" t="str">
        <f t="shared" si="300"/>
        <v>130K+</v>
      </c>
    </row>
    <row r="2739" spans="1:27" ht="19.95" customHeight="1" x14ac:dyDescent="0.3">
      <c r="A2739" s="8" t="s">
        <v>2866</v>
      </c>
      <c r="B2739" s="9">
        <v>45327</v>
      </c>
      <c r="C2739" s="1" t="s">
        <v>34</v>
      </c>
      <c r="D2739" s="1" t="s">
        <v>22</v>
      </c>
      <c r="E2739" s="1" t="s">
        <v>23</v>
      </c>
      <c r="F2739" s="1" t="s">
        <v>99</v>
      </c>
      <c r="G2739" s="1" t="s">
        <v>36</v>
      </c>
      <c r="H2739" s="1" t="s">
        <v>49</v>
      </c>
      <c r="I2739" s="1" t="s">
        <v>27</v>
      </c>
      <c r="J2739" s="9">
        <v>45327</v>
      </c>
      <c r="K2739" s="9"/>
      <c r="L2739" s="1" t="s">
        <v>28</v>
      </c>
      <c r="M2739" s="1">
        <v>695</v>
      </c>
      <c r="N2739" s="1" t="s">
        <v>52</v>
      </c>
      <c r="O2739" s="1" t="s">
        <v>63</v>
      </c>
      <c r="P2739" s="1" t="s">
        <v>31</v>
      </c>
      <c r="Q2739" s="1">
        <v>5</v>
      </c>
      <c r="R2739" s="1" t="s">
        <v>119</v>
      </c>
      <c r="S2739" s="1">
        <v>2</v>
      </c>
      <c r="T2739" s="10">
        <v>119500</v>
      </c>
      <c r="U2739" t="str">
        <f t="shared" si="294"/>
        <v>Reviewed</v>
      </c>
      <c r="V2739" t="str">
        <f t="shared" si="295"/>
        <v>outstanding</v>
      </c>
      <c r="W2739">
        <f t="shared" si="296"/>
        <v>0</v>
      </c>
      <c r="X2739" t="str">
        <f t="shared" si="297"/>
        <v>Active</v>
      </c>
      <c r="Y2739">
        <f t="shared" si="298"/>
        <v>1.904109589041096</v>
      </c>
      <c r="Z2739" t="str">
        <f t="shared" si="299"/>
        <v>1–2 Years</v>
      </c>
      <c r="AA2739" t="str">
        <f t="shared" si="300"/>
        <v>100K–129K</v>
      </c>
    </row>
    <row r="2740" spans="1:27" ht="19.95" customHeight="1" x14ac:dyDescent="0.3">
      <c r="A2740" s="4" t="s">
        <v>2867</v>
      </c>
      <c r="B2740" s="5">
        <v>45360</v>
      </c>
      <c r="C2740" s="6" t="s">
        <v>39</v>
      </c>
      <c r="D2740" s="6" t="s">
        <v>22</v>
      </c>
      <c r="E2740" s="6" t="s">
        <v>40</v>
      </c>
      <c r="F2740" s="6" t="s">
        <v>174</v>
      </c>
      <c r="G2740" s="6" t="s">
        <v>42</v>
      </c>
      <c r="H2740" s="6" t="s">
        <v>26</v>
      </c>
      <c r="I2740" s="6" t="s">
        <v>27</v>
      </c>
      <c r="J2740" s="5">
        <v>45360</v>
      </c>
      <c r="K2740" s="5"/>
      <c r="L2740" s="6" t="s">
        <v>28</v>
      </c>
      <c r="M2740" s="6">
        <v>662</v>
      </c>
      <c r="N2740" s="6" t="s">
        <v>122</v>
      </c>
      <c r="O2740" s="6" t="s">
        <v>63</v>
      </c>
      <c r="P2740" s="6" t="s">
        <v>133</v>
      </c>
      <c r="Q2740" s="6">
        <v>3</v>
      </c>
      <c r="R2740" s="6" t="s">
        <v>37</v>
      </c>
      <c r="S2740" s="6">
        <v>2</v>
      </c>
      <c r="T2740" s="7">
        <v>101500</v>
      </c>
      <c r="U2740" t="str">
        <f t="shared" si="294"/>
        <v>Reviewed</v>
      </c>
      <c r="V2740" t="str">
        <f t="shared" si="295"/>
        <v>meets</v>
      </c>
      <c r="W2740">
        <f t="shared" si="296"/>
        <v>0</v>
      </c>
      <c r="X2740" t="str">
        <f t="shared" si="297"/>
        <v>Active</v>
      </c>
      <c r="Y2740">
        <f t="shared" si="298"/>
        <v>1.8136986301369864</v>
      </c>
      <c r="Z2740" t="str">
        <f t="shared" si="299"/>
        <v>1–2 Years</v>
      </c>
      <c r="AA2740" t="str">
        <f t="shared" si="300"/>
        <v>100K–129K</v>
      </c>
    </row>
    <row r="2741" spans="1:27" ht="19.95" customHeight="1" x14ac:dyDescent="0.3">
      <c r="A2741" s="8" t="s">
        <v>2868</v>
      </c>
      <c r="B2741" s="9">
        <v>45069</v>
      </c>
      <c r="C2741" s="1" t="s">
        <v>46</v>
      </c>
      <c r="D2741" s="1" t="s">
        <v>22</v>
      </c>
      <c r="E2741" s="1" t="s">
        <v>40</v>
      </c>
      <c r="F2741" s="1" t="s">
        <v>101</v>
      </c>
      <c r="G2741" s="1" t="s">
        <v>48</v>
      </c>
      <c r="H2741" s="1" t="s">
        <v>26</v>
      </c>
      <c r="I2741" s="1" t="s">
        <v>27</v>
      </c>
      <c r="J2741" s="9">
        <v>45069</v>
      </c>
      <c r="K2741" s="9"/>
      <c r="L2741" s="1" t="s">
        <v>28</v>
      </c>
      <c r="M2741" s="1">
        <v>953</v>
      </c>
      <c r="N2741" s="1" t="s">
        <v>122</v>
      </c>
      <c r="O2741" s="1" t="s">
        <v>43</v>
      </c>
      <c r="P2741" s="1" t="s">
        <v>107</v>
      </c>
      <c r="Q2741" s="1">
        <v>3</v>
      </c>
      <c r="R2741" s="1" t="s">
        <v>37</v>
      </c>
      <c r="S2741" s="1">
        <v>3</v>
      </c>
      <c r="T2741" s="10">
        <v>92000</v>
      </c>
      <c r="U2741" t="str">
        <f t="shared" si="294"/>
        <v>Reviewed</v>
      </c>
      <c r="V2741" t="str">
        <f t="shared" si="295"/>
        <v>meets</v>
      </c>
      <c r="W2741">
        <f t="shared" si="296"/>
        <v>0</v>
      </c>
      <c r="X2741" t="str">
        <f t="shared" si="297"/>
        <v>Active</v>
      </c>
      <c r="Y2741">
        <f t="shared" si="298"/>
        <v>2.6109589041095891</v>
      </c>
      <c r="Z2741" t="str">
        <f t="shared" si="299"/>
        <v>2–3 Years</v>
      </c>
      <c r="AA2741" t="str">
        <f t="shared" si="300"/>
        <v>70K–99K</v>
      </c>
    </row>
    <row r="2742" spans="1:27" ht="19.95" customHeight="1" x14ac:dyDescent="0.3">
      <c r="A2742" s="4" t="s">
        <v>2869</v>
      </c>
      <c r="B2742" s="5">
        <v>45898</v>
      </c>
      <c r="C2742" s="6" t="s">
        <v>55</v>
      </c>
      <c r="D2742" s="6" t="s">
        <v>56</v>
      </c>
      <c r="E2742" s="6" t="s">
        <v>23</v>
      </c>
      <c r="F2742" s="6" t="s">
        <v>147</v>
      </c>
      <c r="G2742" s="6" t="s">
        <v>58</v>
      </c>
      <c r="H2742" s="6" t="s">
        <v>26</v>
      </c>
      <c r="I2742" s="6" t="s">
        <v>27</v>
      </c>
      <c r="J2742" s="5">
        <v>45898</v>
      </c>
      <c r="K2742" s="5"/>
      <c r="L2742" s="6" t="s">
        <v>28</v>
      </c>
      <c r="M2742" s="6">
        <v>124</v>
      </c>
      <c r="N2742" s="6" t="s">
        <v>52</v>
      </c>
      <c r="O2742" s="6" t="s">
        <v>63</v>
      </c>
      <c r="P2742" s="6" t="s">
        <v>31</v>
      </c>
      <c r="Q2742" s="6" t="s">
        <v>95</v>
      </c>
      <c r="R2742" s="6" t="s">
        <v>28</v>
      </c>
      <c r="S2742" s="6">
        <v>0</v>
      </c>
      <c r="T2742" s="7">
        <v>91000</v>
      </c>
      <c r="U2742" t="str">
        <f t="shared" si="294"/>
        <v>Not Reviewed</v>
      </c>
      <c r="V2742" t="str">
        <f t="shared" si="295"/>
        <v>Not Reviewed</v>
      </c>
      <c r="W2742">
        <f t="shared" si="296"/>
        <v>0</v>
      </c>
      <c r="X2742" t="str">
        <f t="shared" si="297"/>
        <v>Active</v>
      </c>
      <c r="Y2742">
        <f t="shared" si="298"/>
        <v>0.33972602739726027</v>
      </c>
      <c r="Z2742" t="str">
        <f t="shared" si="299"/>
        <v>&lt;1 Year</v>
      </c>
      <c r="AA2742" t="str">
        <f t="shared" si="300"/>
        <v>70K–99K</v>
      </c>
    </row>
    <row r="2743" spans="1:27" ht="19.95" customHeight="1" x14ac:dyDescent="0.3">
      <c r="A2743" s="8" t="s">
        <v>2870</v>
      </c>
      <c r="B2743" s="9">
        <v>45270</v>
      </c>
      <c r="C2743" s="1" t="s">
        <v>60</v>
      </c>
      <c r="D2743" s="1" t="s">
        <v>56</v>
      </c>
      <c r="E2743" s="1" t="s">
        <v>40</v>
      </c>
      <c r="F2743" s="1" t="s">
        <v>145</v>
      </c>
      <c r="G2743" s="1" t="s">
        <v>62</v>
      </c>
      <c r="H2743" s="1" t="s">
        <v>49</v>
      </c>
      <c r="I2743" s="1" t="s">
        <v>27</v>
      </c>
      <c r="J2743" s="9">
        <v>45270</v>
      </c>
      <c r="K2743" s="9"/>
      <c r="L2743" s="1" t="s">
        <v>28</v>
      </c>
      <c r="M2743" s="1">
        <v>752</v>
      </c>
      <c r="N2743" s="1" t="s">
        <v>52</v>
      </c>
      <c r="O2743" s="1" t="s">
        <v>43</v>
      </c>
      <c r="P2743" s="1" t="s">
        <v>133</v>
      </c>
      <c r="Q2743" s="1">
        <v>2</v>
      </c>
      <c r="R2743" s="1" t="s">
        <v>53</v>
      </c>
      <c r="S2743" s="1">
        <v>2</v>
      </c>
      <c r="T2743" s="10">
        <v>137500</v>
      </c>
      <c r="U2743" t="str">
        <f t="shared" si="294"/>
        <v>Reviewed</v>
      </c>
      <c r="V2743" t="str">
        <f t="shared" si="295"/>
        <v>needs_support</v>
      </c>
      <c r="W2743">
        <f t="shared" si="296"/>
        <v>0</v>
      </c>
      <c r="X2743" t="str">
        <f t="shared" si="297"/>
        <v>Active</v>
      </c>
      <c r="Y2743">
        <f t="shared" si="298"/>
        <v>2.0602739726027397</v>
      </c>
      <c r="Z2743" t="str">
        <f t="shared" si="299"/>
        <v>2–3 Years</v>
      </c>
      <c r="AA2743" t="str">
        <f t="shared" si="300"/>
        <v>130K+</v>
      </c>
    </row>
    <row r="2744" spans="1:27" ht="19.95" customHeight="1" x14ac:dyDescent="0.3">
      <c r="A2744" s="4" t="s">
        <v>2871</v>
      </c>
      <c r="B2744" s="5">
        <v>45515</v>
      </c>
      <c r="C2744" s="6" t="s">
        <v>66</v>
      </c>
      <c r="D2744" s="6" t="s">
        <v>56</v>
      </c>
      <c r="E2744" s="6" t="s">
        <v>67</v>
      </c>
      <c r="F2744" s="6" t="s">
        <v>68</v>
      </c>
      <c r="G2744" s="6" t="s">
        <v>69</v>
      </c>
      <c r="H2744" s="6" t="s">
        <v>26</v>
      </c>
      <c r="I2744" s="6" t="s">
        <v>27</v>
      </c>
      <c r="J2744" s="5">
        <v>45515</v>
      </c>
      <c r="K2744" s="5"/>
      <c r="L2744" s="6" t="s">
        <v>28</v>
      </c>
      <c r="M2744" s="6">
        <v>507</v>
      </c>
      <c r="N2744" s="6" t="s">
        <v>52</v>
      </c>
      <c r="O2744" s="6" t="s">
        <v>63</v>
      </c>
      <c r="P2744" s="6" t="s">
        <v>31</v>
      </c>
      <c r="Q2744" s="6">
        <v>4</v>
      </c>
      <c r="R2744" s="6" t="s">
        <v>32</v>
      </c>
      <c r="S2744" s="6">
        <v>1</v>
      </c>
      <c r="T2744" s="7">
        <v>102500</v>
      </c>
      <c r="U2744" t="str">
        <f t="shared" si="294"/>
        <v>Reviewed</v>
      </c>
      <c r="V2744" t="str">
        <f t="shared" si="295"/>
        <v>exceeds</v>
      </c>
      <c r="W2744">
        <f t="shared" si="296"/>
        <v>0</v>
      </c>
      <c r="X2744" t="str">
        <f t="shared" si="297"/>
        <v>Active</v>
      </c>
      <c r="Y2744">
        <f t="shared" si="298"/>
        <v>1.3890410958904109</v>
      </c>
      <c r="Z2744" t="str">
        <f t="shared" si="299"/>
        <v>1–2 Years</v>
      </c>
      <c r="AA2744" t="str">
        <f t="shared" si="300"/>
        <v>100K–129K</v>
      </c>
    </row>
    <row r="2745" spans="1:27" ht="19.95" customHeight="1" x14ac:dyDescent="0.3">
      <c r="A2745" s="8" t="s">
        <v>2872</v>
      </c>
      <c r="B2745" s="9">
        <v>45436</v>
      </c>
      <c r="C2745" s="1" t="s">
        <v>71</v>
      </c>
      <c r="D2745" s="1" t="s">
        <v>72</v>
      </c>
      <c r="E2745" s="1" t="s">
        <v>23</v>
      </c>
      <c r="F2745" s="1" t="s">
        <v>73</v>
      </c>
      <c r="G2745" s="1" t="s">
        <v>74</v>
      </c>
      <c r="H2745" s="1" t="s">
        <v>49</v>
      </c>
      <c r="I2745" s="1" t="s">
        <v>27</v>
      </c>
      <c r="J2745" s="9">
        <v>45436</v>
      </c>
      <c r="K2745" s="9"/>
      <c r="L2745" s="1" t="s">
        <v>28</v>
      </c>
      <c r="M2745" s="1">
        <v>586</v>
      </c>
      <c r="N2745" s="1" t="s">
        <v>52</v>
      </c>
      <c r="O2745" s="1" t="s">
        <v>105</v>
      </c>
      <c r="P2745" s="1" t="s">
        <v>31</v>
      </c>
      <c r="Q2745" s="1">
        <v>3</v>
      </c>
      <c r="R2745" s="1" t="s">
        <v>37</v>
      </c>
      <c r="S2745" s="1">
        <v>2</v>
      </c>
      <c r="T2745" s="10">
        <v>97500</v>
      </c>
      <c r="U2745" t="str">
        <f t="shared" si="294"/>
        <v>Reviewed</v>
      </c>
      <c r="V2745" t="str">
        <f t="shared" si="295"/>
        <v>meets</v>
      </c>
      <c r="W2745">
        <f t="shared" si="296"/>
        <v>0</v>
      </c>
      <c r="X2745" t="str">
        <f t="shared" si="297"/>
        <v>Active</v>
      </c>
      <c r="Y2745">
        <f t="shared" si="298"/>
        <v>1.6054794520547946</v>
      </c>
      <c r="Z2745" t="str">
        <f t="shared" si="299"/>
        <v>1–2 Years</v>
      </c>
      <c r="AA2745" t="str">
        <f t="shared" si="300"/>
        <v>70K–99K</v>
      </c>
    </row>
    <row r="2746" spans="1:27" ht="19.95" customHeight="1" x14ac:dyDescent="0.3">
      <c r="A2746" s="4" t="s">
        <v>2873</v>
      </c>
      <c r="B2746" s="5">
        <v>45861</v>
      </c>
      <c r="C2746" s="6" t="s">
        <v>77</v>
      </c>
      <c r="D2746" s="6" t="s">
        <v>72</v>
      </c>
      <c r="E2746" s="6" t="s">
        <v>40</v>
      </c>
      <c r="F2746" s="6" t="s">
        <v>93</v>
      </c>
      <c r="G2746" s="6" t="s">
        <v>94</v>
      </c>
      <c r="H2746" s="6" t="s">
        <v>26</v>
      </c>
      <c r="I2746" s="6" t="s">
        <v>50</v>
      </c>
      <c r="J2746" s="5">
        <v>45861</v>
      </c>
      <c r="K2746" s="5">
        <v>46008</v>
      </c>
      <c r="L2746" s="6" t="s">
        <v>159</v>
      </c>
      <c r="M2746" s="6">
        <v>147</v>
      </c>
      <c r="N2746" s="6" t="s">
        <v>52</v>
      </c>
      <c r="O2746" s="6" t="s">
        <v>43</v>
      </c>
      <c r="P2746" s="6" t="s">
        <v>64</v>
      </c>
      <c r="Q2746" s="6" t="s">
        <v>95</v>
      </c>
      <c r="R2746" s="6" t="s">
        <v>28</v>
      </c>
      <c r="S2746" s="6">
        <v>0</v>
      </c>
      <c r="T2746" s="7">
        <v>95000</v>
      </c>
      <c r="U2746" t="str">
        <f t="shared" si="294"/>
        <v>Not Reviewed</v>
      </c>
      <c r="V2746" t="str">
        <f t="shared" si="295"/>
        <v>Not Reviewed</v>
      </c>
      <c r="W2746">
        <f t="shared" si="296"/>
        <v>1</v>
      </c>
      <c r="X2746" t="str">
        <f t="shared" si="297"/>
        <v>Attrited</v>
      </c>
      <c r="Y2746">
        <f t="shared" si="298"/>
        <v>0.40273972602739727</v>
      </c>
      <c r="Z2746" t="str">
        <f t="shared" si="299"/>
        <v>&lt;1 Year</v>
      </c>
      <c r="AA2746" t="str">
        <f t="shared" si="300"/>
        <v>70K–99K</v>
      </c>
    </row>
    <row r="2747" spans="1:27" ht="19.95" customHeight="1" x14ac:dyDescent="0.3">
      <c r="A2747" s="8" t="s">
        <v>2874</v>
      </c>
      <c r="B2747" s="9">
        <v>45746</v>
      </c>
      <c r="C2747" s="1" t="s">
        <v>81</v>
      </c>
      <c r="D2747" s="1" t="s">
        <v>72</v>
      </c>
      <c r="E2747" s="1" t="s">
        <v>23</v>
      </c>
      <c r="F2747" s="1" t="s">
        <v>154</v>
      </c>
      <c r="G2747" s="1" t="s">
        <v>83</v>
      </c>
      <c r="H2747" s="1" t="s">
        <v>43</v>
      </c>
      <c r="I2747" s="1" t="s">
        <v>27</v>
      </c>
      <c r="J2747" s="9">
        <v>45746</v>
      </c>
      <c r="K2747" s="9"/>
      <c r="L2747" s="1" t="s">
        <v>28</v>
      </c>
      <c r="M2747" s="1">
        <v>276</v>
      </c>
      <c r="N2747" s="1" t="s">
        <v>29</v>
      </c>
      <c r="O2747" s="1" t="s">
        <v>105</v>
      </c>
      <c r="P2747" s="1" t="s">
        <v>31</v>
      </c>
      <c r="Q2747" s="1">
        <v>3</v>
      </c>
      <c r="R2747" s="1" t="s">
        <v>37</v>
      </c>
      <c r="S2747" s="1">
        <v>1</v>
      </c>
      <c r="T2747" s="10">
        <v>66500</v>
      </c>
      <c r="U2747" t="str">
        <f t="shared" si="294"/>
        <v>Reviewed</v>
      </c>
      <c r="V2747" t="str">
        <f t="shared" si="295"/>
        <v>meets</v>
      </c>
      <c r="W2747">
        <f t="shared" si="296"/>
        <v>0</v>
      </c>
      <c r="X2747" t="str">
        <f t="shared" si="297"/>
        <v>Active</v>
      </c>
      <c r="Y2747">
        <f t="shared" si="298"/>
        <v>0.75616438356164384</v>
      </c>
      <c r="Z2747" t="str">
        <f t="shared" si="299"/>
        <v>&lt;1 Year</v>
      </c>
      <c r="AA2747" t="str">
        <f t="shared" si="300"/>
        <v>&lt;70K</v>
      </c>
    </row>
    <row r="2748" spans="1:27" ht="19.95" customHeight="1" x14ac:dyDescent="0.3">
      <c r="A2748" s="4" t="s">
        <v>2875</v>
      </c>
      <c r="B2748" s="5">
        <v>45748</v>
      </c>
      <c r="C2748" s="6" t="s">
        <v>86</v>
      </c>
      <c r="D2748" s="6" t="s">
        <v>87</v>
      </c>
      <c r="E2748" s="6" t="s">
        <v>67</v>
      </c>
      <c r="F2748" s="6" t="s">
        <v>88</v>
      </c>
      <c r="G2748" s="6" t="s">
        <v>89</v>
      </c>
      <c r="H2748" s="6" t="s">
        <v>49</v>
      </c>
      <c r="I2748" s="6" t="s">
        <v>27</v>
      </c>
      <c r="J2748" s="5">
        <v>45748</v>
      </c>
      <c r="K2748" s="5"/>
      <c r="L2748" s="6" t="s">
        <v>28</v>
      </c>
      <c r="M2748" s="6">
        <v>274</v>
      </c>
      <c r="N2748" s="6" t="s">
        <v>29</v>
      </c>
      <c r="O2748" s="6" t="s">
        <v>63</v>
      </c>
      <c r="P2748" s="6" t="s">
        <v>64</v>
      </c>
      <c r="Q2748" s="6">
        <v>5</v>
      </c>
      <c r="R2748" s="6" t="s">
        <v>119</v>
      </c>
      <c r="S2748" s="6">
        <v>1</v>
      </c>
      <c r="T2748" s="7">
        <v>99000</v>
      </c>
      <c r="U2748" t="str">
        <f t="shared" si="294"/>
        <v>Reviewed</v>
      </c>
      <c r="V2748" t="str">
        <f t="shared" si="295"/>
        <v>outstanding</v>
      </c>
      <c r="W2748">
        <f t="shared" si="296"/>
        <v>0</v>
      </c>
      <c r="X2748" t="str">
        <f t="shared" si="297"/>
        <v>Active</v>
      </c>
      <c r="Y2748">
        <f t="shared" si="298"/>
        <v>0.75068493150684934</v>
      </c>
      <c r="Z2748" t="str">
        <f t="shared" si="299"/>
        <v>&lt;1 Year</v>
      </c>
      <c r="AA2748" t="str">
        <f t="shared" si="300"/>
        <v>70K–99K</v>
      </c>
    </row>
    <row r="2749" spans="1:27" ht="19.95" customHeight="1" x14ac:dyDescent="0.3">
      <c r="A2749" s="8" t="s">
        <v>2876</v>
      </c>
      <c r="B2749" s="9">
        <v>45149</v>
      </c>
      <c r="C2749" s="1" t="s">
        <v>91</v>
      </c>
      <c r="D2749" s="1" t="s">
        <v>87</v>
      </c>
      <c r="E2749" s="1" t="s">
        <v>92</v>
      </c>
      <c r="F2749" s="1" t="s">
        <v>138</v>
      </c>
      <c r="G2749" s="1" t="s">
        <v>36</v>
      </c>
      <c r="H2749" s="1" t="s">
        <v>43</v>
      </c>
      <c r="I2749" s="1" t="s">
        <v>27</v>
      </c>
      <c r="J2749" s="9">
        <v>45149</v>
      </c>
      <c r="K2749" s="9"/>
      <c r="L2749" s="1" t="s">
        <v>28</v>
      </c>
      <c r="M2749" s="1">
        <v>873</v>
      </c>
      <c r="N2749" s="1" t="s">
        <v>52</v>
      </c>
      <c r="O2749" s="1" t="s">
        <v>63</v>
      </c>
      <c r="P2749" s="1" t="s">
        <v>107</v>
      </c>
      <c r="Q2749" s="1">
        <v>4</v>
      </c>
      <c r="R2749" s="1" t="s">
        <v>32</v>
      </c>
      <c r="S2749" s="1">
        <v>2</v>
      </c>
      <c r="T2749" s="10">
        <v>59500</v>
      </c>
      <c r="U2749" t="str">
        <f t="shared" si="294"/>
        <v>Reviewed</v>
      </c>
      <c r="V2749" t="str">
        <f t="shared" si="295"/>
        <v>exceeds</v>
      </c>
      <c r="W2749">
        <f t="shared" si="296"/>
        <v>0</v>
      </c>
      <c r="X2749" t="str">
        <f t="shared" si="297"/>
        <v>Active</v>
      </c>
      <c r="Y2749">
        <f t="shared" si="298"/>
        <v>2.3917808219178083</v>
      </c>
      <c r="Z2749" t="str">
        <f t="shared" si="299"/>
        <v>2–3 Years</v>
      </c>
      <c r="AA2749" t="str">
        <f t="shared" si="300"/>
        <v>&lt;70K</v>
      </c>
    </row>
    <row r="2750" spans="1:27" ht="19.95" customHeight="1" x14ac:dyDescent="0.3">
      <c r="A2750" s="4" t="s">
        <v>2877</v>
      </c>
      <c r="B2750" s="5">
        <v>44988</v>
      </c>
      <c r="C2750" s="6" t="s">
        <v>21</v>
      </c>
      <c r="D2750" s="6" t="s">
        <v>22</v>
      </c>
      <c r="E2750" s="6" t="s">
        <v>23</v>
      </c>
      <c r="F2750" s="6" t="s">
        <v>138</v>
      </c>
      <c r="G2750" s="6" t="s">
        <v>36</v>
      </c>
      <c r="H2750" s="6" t="s">
        <v>43</v>
      </c>
      <c r="I2750" s="6" t="s">
        <v>27</v>
      </c>
      <c r="J2750" s="5">
        <v>44988</v>
      </c>
      <c r="K2750" s="5"/>
      <c r="L2750" s="6" t="s">
        <v>28</v>
      </c>
      <c r="M2750" s="6">
        <v>1034</v>
      </c>
      <c r="N2750" s="6" t="s">
        <v>52</v>
      </c>
      <c r="O2750" s="6" t="s">
        <v>43</v>
      </c>
      <c r="P2750" s="6" t="s">
        <v>31</v>
      </c>
      <c r="Q2750" s="6">
        <v>3</v>
      </c>
      <c r="R2750" s="6" t="s">
        <v>37</v>
      </c>
      <c r="S2750" s="6">
        <v>3</v>
      </c>
      <c r="T2750" s="7">
        <v>66500</v>
      </c>
      <c r="U2750" t="str">
        <f t="shared" si="294"/>
        <v>Reviewed</v>
      </c>
      <c r="V2750" t="str">
        <f t="shared" si="295"/>
        <v>meets</v>
      </c>
      <c r="W2750">
        <f t="shared" si="296"/>
        <v>0</v>
      </c>
      <c r="X2750" t="str">
        <f t="shared" si="297"/>
        <v>Active</v>
      </c>
      <c r="Y2750">
        <f t="shared" si="298"/>
        <v>2.8328767123287673</v>
      </c>
      <c r="Z2750" t="str">
        <f t="shared" si="299"/>
        <v>2–3 Years</v>
      </c>
      <c r="AA2750" t="str">
        <f t="shared" si="300"/>
        <v>&lt;70K</v>
      </c>
    </row>
    <row r="2751" spans="1:27" ht="19.95" customHeight="1" x14ac:dyDescent="0.3">
      <c r="A2751" s="8" t="s">
        <v>2878</v>
      </c>
      <c r="B2751" s="9">
        <v>45191</v>
      </c>
      <c r="C2751" s="1" t="s">
        <v>34</v>
      </c>
      <c r="D2751" s="1" t="s">
        <v>22</v>
      </c>
      <c r="E2751" s="1" t="s">
        <v>23</v>
      </c>
      <c r="F2751" s="1" t="s">
        <v>99</v>
      </c>
      <c r="G2751" s="1" t="s">
        <v>36</v>
      </c>
      <c r="H2751" s="1" t="s">
        <v>49</v>
      </c>
      <c r="I2751" s="1" t="s">
        <v>27</v>
      </c>
      <c r="J2751" s="9">
        <v>45191</v>
      </c>
      <c r="K2751" s="9"/>
      <c r="L2751" s="1" t="s">
        <v>28</v>
      </c>
      <c r="M2751" s="1">
        <v>831</v>
      </c>
      <c r="N2751" s="1" t="s">
        <v>52</v>
      </c>
      <c r="O2751" s="1" t="s">
        <v>30</v>
      </c>
      <c r="P2751" s="1" t="s">
        <v>64</v>
      </c>
      <c r="Q2751" s="1">
        <v>4</v>
      </c>
      <c r="R2751" s="1" t="s">
        <v>32</v>
      </c>
      <c r="S2751" s="1">
        <v>2</v>
      </c>
      <c r="T2751" s="10">
        <v>100500</v>
      </c>
      <c r="U2751" t="str">
        <f t="shared" si="294"/>
        <v>Reviewed</v>
      </c>
      <c r="V2751" t="str">
        <f t="shared" si="295"/>
        <v>exceeds</v>
      </c>
      <c r="W2751">
        <f t="shared" si="296"/>
        <v>0</v>
      </c>
      <c r="X2751" t="str">
        <f t="shared" si="297"/>
        <v>Active</v>
      </c>
      <c r="Y2751">
        <f t="shared" si="298"/>
        <v>2.2767123287671232</v>
      </c>
      <c r="Z2751" t="str">
        <f t="shared" si="299"/>
        <v>2–3 Years</v>
      </c>
      <c r="AA2751" t="str">
        <f t="shared" si="300"/>
        <v>100K–129K</v>
      </c>
    </row>
    <row r="2752" spans="1:27" ht="19.95" customHeight="1" x14ac:dyDescent="0.3">
      <c r="A2752" s="4" t="s">
        <v>2879</v>
      </c>
      <c r="B2752" s="5">
        <v>45161</v>
      </c>
      <c r="C2752" s="6" t="s">
        <v>39</v>
      </c>
      <c r="D2752" s="6" t="s">
        <v>22</v>
      </c>
      <c r="E2752" s="6" t="s">
        <v>40</v>
      </c>
      <c r="F2752" s="6" t="s">
        <v>174</v>
      </c>
      <c r="G2752" s="6" t="s">
        <v>42</v>
      </c>
      <c r="H2752" s="6" t="s">
        <v>26</v>
      </c>
      <c r="I2752" s="6" t="s">
        <v>27</v>
      </c>
      <c r="J2752" s="5">
        <v>45161</v>
      </c>
      <c r="K2752" s="5"/>
      <c r="L2752" s="6" t="s">
        <v>28</v>
      </c>
      <c r="M2752" s="6">
        <v>861</v>
      </c>
      <c r="N2752" s="6" t="s">
        <v>29</v>
      </c>
      <c r="O2752" s="6" t="s">
        <v>63</v>
      </c>
      <c r="P2752" s="6" t="s">
        <v>64</v>
      </c>
      <c r="Q2752" s="6">
        <v>3</v>
      </c>
      <c r="R2752" s="6" t="s">
        <v>37</v>
      </c>
      <c r="S2752" s="6">
        <v>2</v>
      </c>
      <c r="T2752" s="7">
        <v>82500</v>
      </c>
      <c r="U2752" t="str">
        <f t="shared" si="294"/>
        <v>Reviewed</v>
      </c>
      <c r="V2752" t="str">
        <f t="shared" si="295"/>
        <v>meets</v>
      </c>
      <c r="W2752">
        <f t="shared" si="296"/>
        <v>0</v>
      </c>
      <c r="X2752" t="str">
        <f t="shared" si="297"/>
        <v>Active</v>
      </c>
      <c r="Y2752">
        <f t="shared" si="298"/>
        <v>2.3589041095890413</v>
      </c>
      <c r="Z2752" t="str">
        <f t="shared" si="299"/>
        <v>2–3 Years</v>
      </c>
      <c r="AA2752" t="str">
        <f t="shared" si="300"/>
        <v>70K–99K</v>
      </c>
    </row>
    <row r="2753" spans="1:27" ht="19.95" customHeight="1" x14ac:dyDescent="0.3">
      <c r="A2753" s="8" t="s">
        <v>2880</v>
      </c>
      <c r="B2753" s="9">
        <v>45894</v>
      </c>
      <c r="C2753" s="1" t="s">
        <v>46</v>
      </c>
      <c r="D2753" s="1" t="s">
        <v>22</v>
      </c>
      <c r="E2753" s="1" t="s">
        <v>40</v>
      </c>
      <c r="F2753" s="1" t="s">
        <v>101</v>
      </c>
      <c r="G2753" s="1" t="s">
        <v>48</v>
      </c>
      <c r="H2753" s="1" t="s">
        <v>26</v>
      </c>
      <c r="I2753" s="1" t="s">
        <v>27</v>
      </c>
      <c r="J2753" s="9">
        <v>45894</v>
      </c>
      <c r="K2753" s="9"/>
      <c r="L2753" s="1" t="s">
        <v>28</v>
      </c>
      <c r="M2753" s="1">
        <v>128</v>
      </c>
      <c r="N2753" s="1" t="s">
        <v>122</v>
      </c>
      <c r="O2753" s="1" t="s">
        <v>30</v>
      </c>
      <c r="P2753" s="1" t="s">
        <v>133</v>
      </c>
      <c r="Q2753" s="1" t="s">
        <v>95</v>
      </c>
      <c r="R2753" s="1" t="s">
        <v>28</v>
      </c>
      <c r="S2753" s="1">
        <v>0</v>
      </c>
      <c r="T2753" s="10">
        <v>82000</v>
      </c>
      <c r="U2753" t="str">
        <f t="shared" si="294"/>
        <v>Not Reviewed</v>
      </c>
      <c r="V2753" t="str">
        <f t="shared" si="295"/>
        <v>Not Reviewed</v>
      </c>
      <c r="W2753">
        <f t="shared" si="296"/>
        <v>0</v>
      </c>
      <c r="X2753" t="str">
        <f t="shared" si="297"/>
        <v>Active</v>
      </c>
      <c r="Y2753">
        <f t="shared" si="298"/>
        <v>0.35068493150684932</v>
      </c>
      <c r="Z2753" t="str">
        <f t="shared" si="299"/>
        <v>&lt;1 Year</v>
      </c>
      <c r="AA2753" t="str">
        <f t="shared" si="300"/>
        <v>70K–99K</v>
      </c>
    </row>
    <row r="2754" spans="1:27" ht="19.95" customHeight="1" x14ac:dyDescent="0.3">
      <c r="A2754" s="4" t="s">
        <v>2881</v>
      </c>
      <c r="B2754" s="5">
        <v>45436</v>
      </c>
      <c r="C2754" s="6" t="s">
        <v>55</v>
      </c>
      <c r="D2754" s="6" t="s">
        <v>56</v>
      </c>
      <c r="E2754" s="6" t="s">
        <v>23</v>
      </c>
      <c r="F2754" s="6" t="s">
        <v>190</v>
      </c>
      <c r="G2754" s="6" t="s">
        <v>58</v>
      </c>
      <c r="H2754" s="6" t="s">
        <v>49</v>
      </c>
      <c r="I2754" s="6" t="s">
        <v>50</v>
      </c>
      <c r="J2754" s="5">
        <v>45436</v>
      </c>
      <c r="K2754" s="5">
        <v>45645</v>
      </c>
      <c r="L2754" s="6" t="s">
        <v>51</v>
      </c>
      <c r="M2754" s="6">
        <v>209</v>
      </c>
      <c r="N2754" s="6" t="s">
        <v>29</v>
      </c>
      <c r="O2754" s="6" t="s">
        <v>105</v>
      </c>
      <c r="P2754" s="6" t="s">
        <v>31</v>
      </c>
      <c r="Q2754" s="6">
        <v>1</v>
      </c>
      <c r="R2754" s="6" t="s">
        <v>53</v>
      </c>
      <c r="S2754" s="6">
        <v>1</v>
      </c>
      <c r="T2754" s="7">
        <v>115500</v>
      </c>
      <c r="U2754" t="str">
        <f t="shared" ref="U2754:U2817" si="301">IF(LOWER(TRIM(Q2754&amp;""))="none","Not Reviewed","Reviewed")</f>
        <v>Reviewed</v>
      </c>
      <c r="V2754" t="str">
        <f t="shared" ref="V2754:V2817" si="302">IF(OR(Q2754="none",R2754=""),"Not Reviewed",R2754)</f>
        <v>needs_support</v>
      </c>
      <c r="W2754">
        <f t="shared" ref="W2754:W2817" si="303">IF(I2754="terminated",1,0)</f>
        <v>1</v>
      </c>
      <c r="X2754" t="str">
        <f t="shared" ref="X2754:X2817" si="304">IF(I2754="terminated","Attrited","Active")</f>
        <v>Attrited</v>
      </c>
      <c r="Y2754">
        <f t="shared" ref="Y2754:Y2817" si="305">M2754/365</f>
        <v>0.57260273972602738</v>
      </c>
      <c r="Z2754" t="str">
        <f t="shared" ref="Z2754:Z2817" si="306">IF(Y2754&lt;1,"&lt;1 Year",IF(Y2754&lt;2,"1–2 Years",IF(Y2754&lt;3,"2–3 Years","3+ Years")))</f>
        <v>&lt;1 Year</v>
      </c>
      <c r="AA2754" t="str">
        <f t="shared" ref="AA2754:AA2817" si="307">IF(T2754&lt;70000,"&lt;70K",IF(T2754&lt;100000,"70K–99K",IF(T2754&lt;130000,"100K–129K","130K+")))</f>
        <v>100K–129K</v>
      </c>
    </row>
    <row r="2755" spans="1:27" ht="19.95" customHeight="1" x14ac:dyDescent="0.3">
      <c r="A2755" s="8" t="s">
        <v>2882</v>
      </c>
      <c r="B2755" s="9">
        <v>45190</v>
      </c>
      <c r="C2755" s="1" t="s">
        <v>60</v>
      </c>
      <c r="D2755" s="1" t="s">
        <v>56</v>
      </c>
      <c r="E2755" s="1" t="s">
        <v>40</v>
      </c>
      <c r="F2755" s="1" t="s">
        <v>145</v>
      </c>
      <c r="G2755" s="1" t="s">
        <v>62</v>
      </c>
      <c r="H2755" s="1" t="s">
        <v>49</v>
      </c>
      <c r="I2755" s="1" t="s">
        <v>27</v>
      </c>
      <c r="J2755" s="9">
        <v>45190</v>
      </c>
      <c r="K2755" s="9"/>
      <c r="L2755" s="1" t="s">
        <v>28</v>
      </c>
      <c r="M2755" s="1">
        <v>832</v>
      </c>
      <c r="N2755" s="1" t="s">
        <v>52</v>
      </c>
      <c r="O2755" s="1" t="s">
        <v>30</v>
      </c>
      <c r="P2755" s="1" t="s">
        <v>133</v>
      </c>
      <c r="Q2755" s="1">
        <v>3</v>
      </c>
      <c r="R2755" s="1" t="s">
        <v>37</v>
      </c>
      <c r="S2755" s="1">
        <v>2</v>
      </c>
      <c r="T2755" s="10">
        <v>136500</v>
      </c>
      <c r="U2755" t="str">
        <f t="shared" si="301"/>
        <v>Reviewed</v>
      </c>
      <c r="V2755" t="str">
        <f t="shared" si="302"/>
        <v>meets</v>
      </c>
      <c r="W2755">
        <f t="shared" si="303"/>
        <v>0</v>
      </c>
      <c r="X2755" t="str">
        <f t="shared" si="304"/>
        <v>Active</v>
      </c>
      <c r="Y2755">
        <f t="shared" si="305"/>
        <v>2.2794520547945205</v>
      </c>
      <c r="Z2755" t="str">
        <f t="shared" si="306"/>
        <v>2–3 Years</v>
      </c>
      <c r="AA2755" t="str">
        <f t="shared" si="307"/>
        <v>130K+</v>
      </c>
    </row>
    <row r="2756" spans="1:27" ht="19.95" customHeight="1" x14ac:dyDescent="0.3">
      <c r="A2756" s="4" t="s">
        <v>2883</v>
      </c>
      <c r="B2756" s="5">
        <v>44963</v>
      </c>
      <c r="C2756" s="6" t="s">
        <v>66</v>
      </c>
      <c r="D2756" s="6" t="s">
        <v>56</v>
      </c>
      <c r="E2756" s="6" t="s">
        <v>67</v>
      </c>
      <c r="F2756" s="6" t="s">
        <v>358</v>
      </c>
      <c r="G2756" s="6" t="s">
        <v>69</v>
      </c>
      <c r="H2756" s="6" t="s">
        <v>49</v>
      </c>
      <c r="I2756" s="6" t="s">
        <v>27</v>
      </c>
      <c r="J2756" s="5">
        <v>44963</v>
      </c>
      <c r="K2756" s="5"/>
      <c r="L2756" s="6" t="s">
        <v>28</v>
      </c>
      <c r="M2756" s="6">
        <v>1059</v>
      </c>
      <c r="N2756" s="6" t="s">
        <v>29</v>
      </c>
      <c r="O2756" s="6" t="s">
        <v>30</v>
      </c>
      <c r="P2756" s="6" t="s">
        <v>31</v>
      </c>
      <c r="Q2756" s="6">
        <v>3</v>
      </c>
      <c r="R2756" s="6" t="s">
        <v>37</v>
      </c>
      <c r="S2756" s="6">
        <v>3</v>
      </c>
      <c r="T2756" s="7">
        <v>135500</v>
      </c>
      <c r="U2756" t="str">
        <f t="shared" si="301"/>
        <v>Reviewed</v>
      </c>
      <c r="V2756" t="str">
        <f t="shared" si="302"/>
        <v>meets</v>
      </c>
      <c r="W2756">
        <f t="shared" si="303"/>
        <v>0</v>
      </c>
      <c r="X2756" t="str">
        <f t="shared" si="304"/>
        <v>Active</v>
      </c>
      <c r="Y2756">
        <f t="shared" si="305"/>
        <v>2.9013698630136986</v>
      </c>
      <c r="Z2756" t="str">
        <f t="shared" si="306"/>
        <v>2–3 Years</v>
      </c>
      <c r="AA2756" t="str">
        <f t="shared" si="307"/>
        <v>130K+</v>
      </c>
    </row>
    <row r="2757" spans="1:27" ht="19.95" customHeight="1" x14ac:dyDescent="0.3">
      <c r="A2757" s="8" t="s">
        <v>2884</v>
      </c>
      <c r="B2757" s="9">
        <v>45156</v>
      </c>
      <c r="C2757" s="1" t="s">
        <v>71</v>
      </c>
      <c r="D2757" s="1" t="s">
        <v>72</v>
      </c>
      <c r="E2757" s="1" t="s">
        <v>23</v>
      </c>
      <c r="F2757" s="1" t="s">
        <v>73</v>
      </c>
      <c r="G2757" s="1" t="s">
        <v>74</v>
      </c>
      <c r="H2757" s="1" t="s">
        <v>49</v>
      </c>
      <c r="I2757" s="1" t="s">
        <v>27</v>
      </c>
      <c r="J2757" s="9">
        <v>45156</v>
      </c>
      <c r="K2757" s="9"/>
      <c r="L2757" s="1" t="s">
        <v>28</v>
      </c>
      <c r="M2757" s="1">
        <v>866</v>
      </c>
      <c r="N2757" s="1" t="s">
        <v>52</v>
      </c>
      <c r="O2757" s="1" t="s">
        <v>63</v>
      </c>
      <c r="P2757" s="1" t="s">
        <v>31</v>
      </c>
      <c r="Q2757" s="1">
        <v>3</v>
      </c>
      <c r="R2757" s="1" t="s">
        <v>37</v>
      </c>
      <c r="S2757" s="1">
        <v>2</v>
      </c>
      <c r="T2757" s="10">
        <v>134500</v>
      </c>
      <c r="U2757" t="str">
        <f t="shared" si="301"/>
        <v>Reviewed</v>
      </c>
      <c r="V2757" t="str">
        <f t="shared" si="302"/>
        <v>meets</v>
      </c>
      <c r="W2757">
        <f t="shared" si="303"/>
        <v>0</v>
      </c>
      <c r="X2757" t="str">
        <f t="shared" si="304"/>
        <v>Active</v>
      </c>
      <c r="Y2757">
        <f t="shared" si="305"/>
        <v>2.3726027397260272</v>
      </c>
      <c r="Z2757" t="str">
        <f t="shared" si="306"/>
        <v>2–3 Years</v>
      </c>
      <c r="AA2757" t="str">
        <f t="shared" si="307"/>
        <v>130K+</v>
      </c>
    </row>
    <row r="2758" spans="1:27" ht="19.95" customHeight="1" x14ac:dyDescent="0.3">
      <c r="A2758" s="4" t="s">
        <v>2885</v>
      </c>
      <c r="B2758" s="5">
        <v>44934</v>
      </c>
      <c r="C2758" s="6" t="s">
        <v>77</v>
      </c>
      <c r="D2758" s="6" t="s">
        <v>72</v>
      </c>
      <c r="E2758" s="6" t="s">
        <v>40</v>
      </c>
      <c r="F2758" s="6" t="s">
        <v>78</v>
      </c>
      <c r="G2758" s="6" t="s">
        <v>79</v>
      </c>
      <c r="H2758" s="6" t="s">
        <v>49</v>
      </c>
      <c r="I2758" s="6" t="s">
        <v>27</v>
      </c>
      <c r="J2758" s="5">
        <v>44934</v>
      </c>
      <c r="K2758" s="5"/>
      <c r="L2758" s="6" t="s">
        <v>28</v>
      </c>
      <c r="M2758" s="6">
        <v>1088</v>
      </c>
      <c r="N2758" s="6" t="s">
        <v>75</v>
      </c>
      <c r="O2758" s="6" t="s">
        <v>30</v>
      </c>
      <c r="P2758" s="6" t="s">
        <v>107</v>
      </c>
      <c r="Q2758" s="6">
        <v>2</v>
      </c>
      <c r="R2758" s="6" t="s">
        <v>53</v>
      </c>
      <c r="S2758" s="6">
        <v>3</v>
      </c>
      <c r="T2758" s="7">
        <v>97000</v>
      </c>
      <c r="U2758" t="str">
        <f t="shared" si="301"/>
        <v>Reviewed</v>
      </c>
      <c r="V2758" t="str">
        <f t="shared" si="302"/>
        <v>needs_support</v>
      </c>
      <c r="W2758">
        <f t="shared" si="303"/>
        <v>0</v>
      </c>
      <c r="X2758" t="str">
        <f t="shared" si="304"/>
        <v>Active</v>
      </c>
      <c r="Y2758">
        <f t="shared" si="305"/>
        <v>2.9808219178082194</v>
      </c>
      <c r="Z2758" t="str">
        <f t="shared" si="306"/>
        <v>2–3 Years</v>
      </c>
      <c r="AA2758" t="str">
        <f t="shared" si="307"/>
        <v>70K–99K</v>
      </c>
    </row>
    <row r="2759" spans="1:27" ht="19.95" customHeight="1" x14ac:dyDescent="0.3">
      <c r="A2759" s="8" t="s">
        <v>2886</v>
      </c>
      <c r="B2759" s="9">
        <v>45738</v>
      </c>
      <c r="C2759" s="1" t="s">
        <v>81</v>
      </c>
      <c r="D2759" s="1" t="s">
        <v>72</v>
      </c>
      <c r="E2759" s="1" t="s">
        <v>23</v>
      </c>
      <c r="F2759" s="1" t="s">
        <v>223</v>
      </c>
      <c r="G2759" s="1" t="s">
        <v>83</v>
      </c>
      <c r="H2759" s="1" t="s">
        <v>49</v>
      </c>
      <c r="I2759" s="1" t="s">
        <v>27</v>
      </c>
      <c r="J2759" s="9">
        <v>45738</v>
      </c>
      <c r="K2759" s="9"/>
      <c r="L2759" s="1" t="s">
        <v>28</v>
      </c>
      <c r="M2759" s="1">
        <v>284</v>
      </c>
      <c r="N2759" s="1" t="s">
        <v>75</v>
      </c>
      <c r="O2759" s="1" t="s">
        <v>63</v>
      </c>
      <c r="P2759" s="1" t="s">
        <v>31</v>
      </c>
      <c r="Q2759" s="1">
        <v>2</v>
      </c>
      <c r="R2759" s="1" t="s">
        <v>53</v>
      </c>
      <c r="S2759" s="1">
        <v>1</v>
      </c>
      <c r="T2759" s="10">
        <v>99000</v>
      </c>
      <c r="U2759" t="str">
        <f t="shared" si="301"/>
        <v>Reviewed</v>
      </c>
      <c r="V2759" t="str">
        <f t="shared" si="302"/>
        <v>needs_support</v>
      </c>
      <c r="W2759">
        <f t="shared" si="303"/>
        <v>0</v>
      </c>
      <c r="X2759" t="str">
        <f t="shared" si="304"/>
        <v>Active</v>
      </c>
      <c r="Y2759">
        <f t="shared" si="305"/>
        <v>0.77808219178082194</v>
      </c>
      <c r="Z2759" t="str">
        <f t="shared" si="306"/>
        <v>&lt;1 Year</v>
      </c>
      <c r="AA2759" t="str">
        <f t="shared" si="307"/>
        <v>70K–99K</v>
      </c>
    </row>
    <row r="2760" spans="1:27" ht="19.95" customHeight="1" x14ac:dyDescent="0.3">
      <c r="A2760" s="4" t="s">
        <v>2887</v>
      </c>
      <c r="B2760" s="5">
        <v>45189</v>
      </c>
      <c r="C2760" s="6" t="s">
        <v>86</v>
      </c>
      <c r="D2760" s="6" t="s">
        <v>87</v>
      </c>
      <c r="E2760" s="6" t="s">
        <v>67</v>
      </c>
      <c r="F2760" s="6" t="s">
        <v>116</v>
      </c>
      <c r="G2760" s="6" t="s">
        <v>89</v>
      </c>
      <c r="H2760" s="6" t="s">
        <v>26</v>
      </c>
      <c r="I2760" s="6" t="s">
        <v>27</v>
      </c>
      <c r="J2760" s="5">
        <v>45189</v>
      </c>
      <c r="K2760" s="5"/>
      <c r="L2760" s="6" t="s">
        <v>28</v>
      </c>
      <c r="M2760" s="6">
        <v>833</v>
      </c>
      <c r="N2760" s="6" t="s">
        <v>52</v>
      </c>
      <c r="O2760" s="6" t="s">
        <v>30</v>
      </c>
      <c r="P2760" s="6" t="s">
        <v>64</v>
      </c>
      <c r="Q2760" s="6">
        <v>1</v>
      </c>
      <c r="R2760" s="6" t="s">
        <v>53</v>
      </c>
      <c r="S2760" s="6">
        <v>2</v>
      </c>
      <c r="T2760" s="7">
        <v>101500</v>
      </c>
      <c r="U2760" t="str">
        <f t="shared" si="301"/>
        <v>Reviewed</v>
      </c>
      <c r="V2760" t="str">
        <f t="shared" si="302"/>
        <v>needs_support</v>
      </c>
      <c r="W2760">
        <f t="shared" si="303"/>
        <v>0</v>
      </c>
      <c r="X2760" t="str">
        <f t="shared" si="304"/>
        <v>Active</v>
      </c>
      <c r="Y2760">
        <f t="shared" si="305"/>
        <v>2.2821917808219179</v>
      </c>
      <c r="Z2760" t="str">
        <f t="shared" si="306"/>
        <v>2–3 Years</v>
      </c>
      <c r="AA2760" t="str">
        <f t="shared" si="307"/>
        <v>100K–129K</v>
      </c>
    </row>
    <row r="2761" spans="1:27" ht="19.95" customHeight="1" x14ac:dyDescent="0.3">
      <c r="A2761" s="8" t="s">
        <v>2888</v>
      </c>
      <c r="B2761" s="9">
        <v>45223</v>
      </c>
      <c r="C2761" s="1" t="s">
        <v>91</v>
      </c>
      <c r="D2761" s="1" t="s">
        <v>87</v>
      </c>
      <c r="E2761" s="1" t="s">
        <v>92</v>
      </c>
      <c r="F2761" s="1" t="s">
        <v>152</v>
      </c>
      <c r="G2761" s="1" t="s">
        <v>94</v>
      </c>
      <c r="H2761" s="1" t="s">
        <v>49</v>
      </c>
      <c r="I2761" s="1" t="s">
        <v>27</v>
      </c>
      <c r="J2761" s="9">
        <v>45223</v>
      </c>
      <c r="K2761" s="9"/>
      <c r="L2761" s="1" t="s">
        <v>28</v>
      </c>
      <c r="M2761" s="1">
        <v>799</v>
      </c>
      <c r="N2761" s="1" t="s">
        <v>52</v>
      </c>
      <c r="O2761" s="1" t="s">
        <v>63</v>
      </c>
      <c r="P2761" s="1" t="s">
        <v>133</v>
      </c>
      <c r="Q2761" s="1">
        <v>3</v>
      </c>
      <c r="R2761" s="1" t="s">
        <v>37</v>
      </c>
      <c r="S2761" s="1">
        <v>2</v>
      </c>
      <c r="T2761" s="10">
        <v>102500</v>
      </c>
      <c r="U2761" t="str">
        <f t="shared" si="301"/>
        <v>Reviewed</v>
      </c>
      <c r="V2761" t="str">
        <f t="shared" si="302"/>
        <v>meets</v>
      </c>
      <c r="W2761">
        <f t="shared" si="303"/>
        <v>0</v>
      </c>
      <c r="X2761" t="str">
        <f t="shared" si="304"/>
        <v>Active</v>
      </c>
      <c r="Y2761">
        <f t="shared" si="305"/>
        <v>2.1890410958904107</v>
      </c>
      <c r="Z2761" t="str">
        <f t="shared" si="306"/>
        <v>2–3 Years</v>
      </c>
      <c r="AA2761" t="str">
        <f t="shared" si="307"/>
        <v>100K–129K</v>
      </c>
    </row>
    <row r="2762" spans="1:27" ht="19.95" customHeight="1" x14ac:dyDescent="0.3">
      <c r="A2762" s="4" t="s">
        <v>2889</v>
      </c>
      <c r="B2762" s="5">
        <v>45512</v>
      </c>
      <c r="C2762" s="6" t="s">
        <v>21</v>
      </c>
      <c r="D2762" s="6" t="s">
        <v>22</v>
      </c>
      <c r="E2762" s="6" t="s">
        <v>23</v>
      </c>
      <c r="F2762" s="6" t="s">
        <v>99</v>
      </c>
      <c r="G2762" s="6" t="s">
        <v>36</v>
      </c>
      <c r="H2762" s="6" t="s">
        <v>49</v>
      </c>
      <c r="I2762" s="6" t="s">
        <v>27</v>
      </c>
      <c r="J2762" s="5">
        <v>45512</v>
      </c>
      <c r="K2762" s="5"/>
      <c r="L2762" s="6" t="s">
        <v>28</v>
      </c>
      <c r="M2762" s="6">
        <v>510</v>
      </c>
      <c r="N2762" s="6" t="s">
        <v>52</v>
      </c>
      <c r="O2762" s="6" t="s">
        <v>30</v>
      </c>
      <c r="P2762" s="6" t="s">
        <v>64</v>
      </c>
      <c r="Q2762" s="6">
        <v>3</v>
      </c>
      <c r="R2762" s="6" t="s">
        <v>37</v>
      </c>
      <c r="S2762" s="6">
        <v>1</v>
      </c>
      <c r="T2762" s="7">
        <v>105000</v>
      </c>
      <c r="U2762" t="str">
        <f t="shared" si="301"/>
        <v>Reviewed</v>
      </c>
      <c r="V2762" t="str">
        <f t="shared" si="302"/>
        <v>meets</v>
      </c>
      <c r="W2762">
        <f t="shared" si="303"/>
        <v>0</v>
      </c>
      <c r="X2762" t="str">
        <f t="shared" si="304"/>
        <v>Active</v>
      </c>
      <c r="Y2762">
        <f t="shared" si="305"/>
        <v>1.3972602739726028</v>
      </c>
      <c r="Z2762" t="str">
        <f t="shared" si="306"/>
        <v>1–2 Years</v>
      </c>
      <c r="AA2762" t="str">
        <f t="shared" si="307"/>
        <v>100K–129K</v>
      </c>
    </row>
    <row r="2763" spans="1:27" ht="19.95" customHeight="1" x14ac:dyDescent="0.3">
      <c r="A2763" s="8" t="s">
        <v>2890</v>
      </c>
      <c r="B2763" s="9">
        <v>45758</v>
      </c>
      <c r="C2763" s="1" t="s">
        <v>34</v>
      </c>
      <c r="D2763" s="1" t="s">
        <v>22</v>
      </c>
      <c r="E2763" s="1" t="s">
        <v>23</v>
      </c>
      <c r="F2763" s="1" t="s">
        <v>138</v>
      </c>
      <c r="G2763" s="1" t="s">
        <v>36</v>
      </c>
      <c r="H2763" s="1" t="s">
        <v>43</v>
      </c>
      <c r="I2763" s="1" t="s">
        <v>50</v>
      </c>
      <c r="J2763" s="9">
        <v>45758</v>
      </c>
      <c r="K2763" s="9">
        <v>45918</v>
      </c>
      <c r="L2763" s="1" t="s">
        <v>159</v>
      </c>
      <c r="M2763" s="1">
        <v>160</v>
      </c>
      <c r="N2763" s="1" t="s">
        <v>140</v>
      </c>
      <c r="O2763" s="1" t="s">
        <v>63</v>
      </c>
      <c r="P2763" s="1" t="s">
        <v>44</v>
      </c>
      <c r="Q2763" s="1" t="s">
        <v>95</v>
      </c>
      <c r="R2763" s="1" t="s">
        <v>28</v>
      </c>
      <c r="S2763" s="1">
        <v>0</v>
      </c>
      <c r="T2763" s="10">
        <v>59500</v>
      </c>
      <c r="U2763" t="str">
        <f t="shared" si="301"/>
        <v>Not Reviewed</v>
      </c>
      <c r="V2763" t="str">
        <f t="shared" si="302"/>
        <v>Not Reviewed</v>
      </c>
      <c r="W2763">
        <f t="shared" si="303"/>
        <v>1</v>
      </c>
      <c r="X2763" t="str">
        <f t="shared" si="304"/>
        <v>Attrited</v>
      </c>
      <c r="Y2763">
        <f t="shared" si="305"/>
        <v>0.43835616438356162</v>
      </c>
      <c r="Z2763" t="str">
        <f t="shared" si="306"/>
        <v>&lt;1 Year</v>
      </c>
      <c r="AA2763" t="str">
        <f t="shared" si="307"/>
        <v>&lt;70K</v>
      </c>
    </row>
    <row r="2764" spans="1:27" ht="19.95" customHeight="1" x14ac:dyDescent="0.3">
      <c r="A2764" s="4" t="s">
        <v>2891</v>
      </c>
      <c r="B2764" s="5">
        <v>45312</v>
      </c>
      <c r="C2764" s="6" t="s">
        <v>39</v>
      </c>
      <c r="D2764" s="6" t="s">
        <v>22</v>
      </c>
      <c r="E2764" s="6" t="s">
        <v>40</v>
      </c>
      <c r="F2764" s="6" t="s">
        <v>41</v>
      </c>
      <c r="G2764" s="6" t="s">
        <v>42</v>
      </c>
      <c r="H2764" s="6" t="s">
        <v>43</v>
      </c>
      <c r="I2764" s="6" t="s">
        <v>27</v>
      </c>
      <c r="J2764" s="5">
        <v>45312</v>
      </c>
      <c r="K2764" s="5"/>
      <c r="L2764" s="6" t="s">
        <v>28</v>
      </c>
      <c r="M2764" s="6">
        <v>710</v>
      </c>
      <c r="N2764" s="6" t="s">
        <v>52</v>
      </c>
      <c r="O2764" s="6" t="s">
        <v>63</v>
      </c>
      <c r="P2764" s="6" t="s">
        <v>31</v>
      </c>
      <c r="Q2764" s="6">
        <v>2</v>
      </c>
      <c r="R2764" s="6" t="s">
        <v>53</v>
      </c>
      <c r="S2764" s="6">
        <v>2</v>
      </c>
      <c r="T2764" s="7">
        <v>75000</v>
      </c>
      <c r="U2764" t="str">
        <f t="shared" si="301"/>
        <v>Reviewed</v>
      </c>
      <c r="V2764" t="str">
        <f t="shared" si="302"/>
        <v>needs_support</v>
      </c>
      <c r="W2764">
        <f t="shared" si="303"/>
        <v>0</v>
      </c>
      <c r="X2764" t="str">
        <f t="shared" si="304"/>
        <v>Active</v>
      </c>
      <c r="Y2764">
        <f t="shared" si="305"/>
        <v>1.9452054794520548</v>
      </c>
      <c r="Z2764" t="str">
        <f t="shared" si="306"/>
        <v>1–2 Years</v>
      </c>
      <c r="AA2764" t="str">
        <f t="shared" si="307"/>
        <v>70K–99K</v>
      </c>
    </row>
    <row r="2765" spans="1:27" ht="19.95" customHeight="1" x14ac:dyDescent="0.3">
      <c r="A2765" s="8" t="s">
        <v>2892</v>
      </c>
      <c r="B2765" s="9">
        <v>45335</v>
      </c>
      <c r="C2765" s="1" t="s">
        <v>46</v>
      </c>
      <c r="D2765" s="1" t="s">
        <v>22</v>
      </c>
      <c r="E2765" s="1" t="s">
        <v>40</v>
      </c>
      <c r="F2765" s="1" t="s">
        <v>101</v>
      </c>
      <c r="G2765" s="1" t="s">
        <v>48</v>
      </c>
      <c r="H2765" s="1" t="s">
        <v>26</v>
      </c>
      <c r="I2765" s="1" t="s">
        <v>27</v>
      </c>
      <c r="J2765" s="9">
        <v>45335</v>
      </c>
      <c r="K2765" s="9"/>
      <c r="L2765" s="1" t="s">
        <v>28</v>
      </c>
      <c r="M2765" s="1">
        <v>687</v>
      </c>
      <c r="N2765" s="1" t="s">
        <v>52</v>
      </c>
      <c r="O2765" s="1" t="s">
        <v>63</v>
      </c>
      <c r="P2765" s="1" t="s">
        <v>44</v>
      </c>
      <c r="Q2765" s="1">
        <v>3</v>
      </c>
      <c r="R2765" s="1" t="s">
        <v>37</v>
      </c>
      <c r="S2765" s="1">
        <v>2</v>
      </c>
      <c r="T2765" s="10">
        <v>77000</v>
      </c>
      <c r="U2765" t="str">
        <f t="shared" si="301"/>
        <v>Reviewed</v>
      </c>
      <c r="V2765" t="str">
        <f t="shared" si="302"/>
        <v>meets</v>
      </c>
      <c r="W2765">
        <f t="shared" si="303"/>
        <v>0</v>
      </c>
      <c r="X2765" t="str">
        <f t="shared" si="304"/>
        <v>Active</v>
      </c>
      <c r="Y2765">
        <f t="shared" si="305"/>
        <v>1.8821917808219177</v>
      </c>
      <c r="Z2765" t="str">
        <f t="shared" si="306"/>
        <v>1–2 Years</v>
      </c>
      <c r="AA2765" t="str">
        <f t="shared" si="307"/>
        <v>70K–99K</v>
      </c>
    </row>
    <row r="2766" spans="1:27" ht="19.95" customHeight="1" x14ac:dyDescent="0.3">
      <c r="A2766" s="4" t="s">
        <v>2893</v>
      </c>
      <c r="B2766" s="5">
        <v>45820</v>
      </c>
      <c r="C2766" s="6" t="s">
        <v>55</v>
      </c>
      <c r="D2766" s="6" t="s">
        <v>56</v>
      </c>
      <c r="E2766" s="6" t="s">
        <v>23</v>
      </c>
      <c r="F2766" s="6" t="s">
        <v>57</v>
      </c>
      <c r="G2766" s="6" t="s">
        <v>58</v>
      </c>
      <c r="H2766" s="6" t="s">
        <v>43</v>
      </c>
      <c r="I2766" s="6" t="s">
        <v>27</v>
      </c>
      <c r="J2766" s="5">
        <v>45820</v>
      </c>
      <c r="K2766" s="5"/>
      <c r="L2766" s="6" t="s">
        <v>28</v>
      </c>
      <c r="M2766" s="6">
        <v>202</v>
      </c>
      <c r="N2766" s="6" t="s">
        <v>29</v>
      </c>
      <c r="O2766" s="6" t="s">
        <v>63</v>
      </c>
      <c r="P2766" s="6" t="s">
        <v>64</v>
      </c>
      <c r="Q2766" s="6">
        <v>5</v>
      </c>
      <c r="R2766" s="6" t="s">
        <v>119</v>
      </c>
      <c r="S2766" s="6">
        <v>1</v>
      </c>
      <c r="T2766" s="7">
        <v>64500</v>
      </c>
      <c r="U2766" t="str">
        <f t="shared" si="301"/>
        <v>Reviewed</v>
      </c>
      <c r="V2766" t="str">
        <f t="shared" si="302"/>
        <v>outstanding</v>
      </c>
      <c r="W2766">
        <f t="shared" si="303"/>
        <v>0</v>
      </c>
      <c r="X2766" t="str">
        <f t="shared" si="304"/>
        <v>Active</v>
      </c>
      <c r="Y2766">
        <f t="shared" si="305"/>
        <v>0.55342465753424652</v>
      </c>
      <c r="Z2766" t="str">
        <f t="shared" si="306"/>
        <v>&lt;1 Year</v>
      </c>
      <c r="AA2766" t="str">
        <f t="shared" si="307"/>
        <v>&lt;70K</v>
      </c>
    </row>
    <row r="2767" spans="1:27" ht="19.95" customHeight="1" x14ac:dyDescent="0.3">
      <c r="A2767" s="8" t="s">
        <v>2894</v>
      </c>
      <c r="B2767" s="9">
        <v>45244</v>
      </c>
      <c r="C2767" s="1" t="s">
        <v>60</v>
      </c>
      <c r="D2767" s="1" t="s">
        <v>56</v>
      </c>
      <c r="E2767" s="1" t="s">
        <v>40</v>
      </c>
      <c r="F2767" s="1" t="s">
        <v>307</v>
      </c>
      <c r="G2767" s="1" t="s">
        <v>62</v>
      </c>
      <c r="H2767" s="1" t="s">
        <v>110</v>
      </c>
      <c r="I2767" s="1" t="s">
        <v>27</v>
      </c>
      <c r="J2767" s="9">
        <v>45244</v>
      </c>
      <c r="K2767" s="9"/>
      <c r="L2767" s="1" t="s">
        <v>28</v>
      </c>
      <c r="M2767" s="1">
        <v>778</v>
      </c>
      <c r="N2767" s="1" t="s">
        <v>75</v>
      </c>
      <c r="O2767" s="1" t="s">
        <v>63</v>
      </c>
      <c r="P2767" s="1" t="s">
        <v>31</v>
      </c>
      <c r="Q2767" s="1">
        <v>2</v>
      </c>
      <c r="R2767" s="1" t="s">
        <v>53</v>
      </c>
      <c r="S2767" s="1">
        <v>2</v>
      </c>
      <c r="T2767" s="10">
        <v>145000</v>
      </c>
      <c r="U2767" t="str">
        <f t="shared" si="301"/>
        <v>Reviewed</v>
      </c>
      <c r="V2767" t="str">
        <f t="shared" si="302"/>
        <v>needs_support</v>
      </c>
      <c r="W2767">
        <f t="shared" si="303"/>
        <v>0</v>
      </c>
      <c r="X2767" t="str">
        <f t="shared" si="304"/>
        <v>Active</v>
      </c>
      <c r="Y2767">
        <f t="shared" si="305"/>
        <v>2.1315068493150684</v>
      </c>
      <c r="Z2767" t="str">
        <f t="shared" si="306"/>
        <v>2–3 Years</v>
      </c>
      <c r="AA2767" t="str">
        <f t="shared" si="307"/>
        <v>130K+</v>
      </c>
    </row>
    <row r="2768" spans="1:27" ht="19.95" customHeight="1" x14ac:dyDescent="0.3">
      <c r="A2768" s="4" t="s">
        <v>2895</v>
      </c>
      <c r="B2768" s="5">
        <v>45697</v>
      </c>
      <c r="C2768" s="6" t="s">
        <v>66</v>
      </c>
      <c r="D2768" s="6" t="s">
        <v>56</v>
      </c>
      <c r="E2768" s="6" t="s">
        <v>67</v>
      </c>
      <c r="F2768" s="6" t="s">
        <v>68</v>
      </c>
      <c r="G2768" s="6" t="s">
        <v>69</v>
      </c>
      <c r="H2768" s="6" t="s">
        <v>26</v>
      </c>
      <c r="I2768" s="6" t="s">
        <v>27</v>
      </c>
      <c r="J2768" s="5">
        <v>45697</v>
      </c>
      <c r="K2768" s="5"/>
      <c r="L2768" s="6" t="s">
        <v>28</v>
      </c>
      <c r="M2768" s="6">
        <v>325</v>
      </c>
      <c r="N2768" s="6" t="s">
        <v>122</v>
      </c>
      <c r="O2768" s="6" t="s">
        <v>63</v>
      </c>
      <c r="P2768" s="6" t="s">
        <v>133</v>
      </c>
      <c r="Q2768" s="6">
        <v>3</v>
      </c>
      <c r="R2768" s="6" t="s">
        <v>37</v>
      </c>
      <c r="S2768" s="6">
        <v>1</v>
      </c>
      <c r="T2768" s="7">
        <v>85000</v>
      </c>
      <c r="U2768" t="str">
        <f t="shared" si="301"/>
        <v>Reviewed</v>
      </c>
      <c r="V2768" t="str">
        <f t="shared" si="302"/>
        <v>meets</v>
      </c>
      <c r="W2768">
        <f t="shared" si="303"/>
        <v>0</v>
      </c>
      <c r="X2768" t="str">
        <f t="shared" si="304"/>
        <v>Active</v>
      </c>
      <c r="Y2768">
        <f t="shared" si="305"/>
        <v>0.8904109589041096</v>
      </c>
      <c r="Z2768" t="str">
        <f t="shared" si="306"/>
        <v>&lt;1 Year</v>
      </c>
      <c r="AA2768" t="str">
        <f t="shared" si="307"/>
        <v>70K–99K</v>
      </c>
    </row>
    <row r="2769" spans="1:27" ht="19.95" customHeight="1" x14ac:dyDescent="0.3">
      <c r="A2769" s="8" t="s">
        <v>2896</v>
      </c>
      <c r="B2769" s="9">
        <v>45531</v>
      </c>
      <c r="C2769" s="1" t="s">
        <v>71</v>
      </c>
      <c r="D2769" s="1" t="s">
        <v>72</v>
      </c>
      <c r="E2769" s="1" t="s">
        <v>23</v>
      </c>
      <c r="F2769" s="1" t="s">
        <v>150</v>
      </c>
      <c r="G2769" s="1" t="s">
        <v>74</v>
      </c>
      <c r="H2769" s="1" t="s">
        <v>26</v>
      </c>
      <c r="I2769" s="1" t="s">
        <v>27</v>
      </c>
      <c r="J2769" s="9">
        <v>45531</v>
      </c>
      <c r="K2769" s="9"/>
      <c r="L2769" s="1" t="s">
        <v>28</v>
      </c>
      <c r="M2769" s="1">
        <v>491</v>
      </c>
      <c r="N2769" s="1" t="s">
        <v>52</v>
      </c>
      <c r="O2769" s="1" t="s">
        <v>63</v>
      </c>
      <c r="P2769" s="1" t="s">
        <v>31</v>
      </c>
      <c r="Q2769" s="1">
        <v>3</v>
      </c>
      <c r="R2769" s="1" t="s">
        <v>37</v>
      </c>
      <c r="S2769" s="1">
        <v>1</v>
      </c>
      <c r="T2769" s="10">
        <v>92000</v>
      </c>
      <c r="U2769" t="str">
        <f t="shared" si="301"/>
        <v>Reviewed</v>
      </c>
      <c r="V2769" t="str">
        <f t="shared" si="302"/>
        <v>meets</v>
      </c>
      <c r="W2769">
        <f t="shared" si="303"/>
        <v>0</v>
      </c>
      <c r="X2769" t="str">
        <f t="shared" si="304"/>
        <v>Active</v>
      </c>
      <c r="Y2769">
        <f t="shared" si="305"/>
        <v>1.3452054794520547</v>
      </c>
      <c r="Z2769" t="str">
        <f t="shared" si="306"/>
        <v>1–2 Years</v>
      </c>
      <c r="AA2769" t="str">
        <f t="shared" si="307"/>
        <v>70K–99K</v>
      </c>
    </row>
    <row r="2770" spans="1:27" ht="19.95" customHeight="1" x14ac:dyDescent="0.3">
      <c r="A2770" s="4" t="s">
        <v>2897</v>
      </c>
      <c r="B2770" s="5">
        <v>45518</v>
      </c>
      <c r="C2770" s="6" t="s">
        <v>77</v>
      </c>
      <c r="D2770" s="6" t="s">
        <v>72</v>
      </c>
      <c r="E2770" s="6" t="s">
        <v>40</v>
      </c>
      <c r="F2770" s="6" t="s">
        <v>112</v>
      </c>
      <c r="G2770" s="6" t="s">
        <v>79</v>
      </c>
      <c r="H2770" s="6" t="s">
        <v>43</v>
      </c>
      <c r="I2770" s="6" t="s">
        <v>27</v>
      </c>
      <c r="J2770" s="5">
        <v>45518</v>
      </c>
      <c r="K2770" s="5"/>
      <c r="L2770" s="6" t="s">
        <v>28</v>
      </c>
      <c r="M2770" s="6">
        <v>504</v>
      </c>
      <c r="N2770" s="6" t="s">
        <v>52</v>
      </c>
      <c r="O2770" s="6" t="s">
        <v>63</v>
      </c>
      <c r="P2770" s="6" t="s">
        <v>31</v>
      </c>
      <c r="Q2770" s="6">
        <v>3</v>
      </c>
      <c r="R2770" s="6" t="s">
        <v>37</v>
      </c>
      <c r="S2770" s="6">
        <v>1</v>
      </c>
      <c r="T2770" s="7">
        <v>55000</v>
      </c>
      <c r="U2770" t="str">
        <f t="shared" si="301"/>
        <v>Reviewed</v>
      </c>
      <c r="V2770" t="str">
        <f t="shared" si="302"/>
        <v>meets</v>
      </c>
      <c r="W2770">
        <f t="shared" si="303"/>
        <v>0</v>
      </c>
      <c r="X2770" t="str">
        <f t="shared" si="304"/>
        <v>Active</v>
      </c>
      <c r="Y2770">
        <f t="shared" si="305"/>
        <v>1.3808219178082193</v>
      </c>
      <c r="Z2770" t="str">
        <f t="shared" si="306"/>
        <v>1–2 Years</v>
      </c>
      <c r="AA2770" t="str">
        <f t="shared" si="307"/>
        <v>&lt;70K</v>
      </c>
    </row>
    <row r="2771" spans="1:27" ht="19.95" customHeight="1" x14ac:dyDescent="0.3">
      <c r="A2771" s="8" t="s">
        <v>2898</v>
      </c>
      <c r="B2771" s="9">
        <v>45525</v>
      </c>
      <c r="C2771" s="1" t="s">
        <v>81</v>
      </c>
      <c r="D2771" s="1" t="s">
        <v>72</v>
      </c>
      <c r="E2771" s="1" t="s">
        <v>23</v>
      </c>
      <c r="F2771" s="1" t="s">
        <v>93</v>
      </c>
      <c r="G2771" s="1" t="s">
        <v>94</v>
      </c>
      <c r="H2771" s="1" t="s">
        <v>26</v>
      </c>
      <c r="I2771" s="1" t="s">
        <v>27</v>
      </c>
      <c r="J2771" s="9">
        <v>45525</v>
      </c>
      <c r="K2771" s="9"/>
      <c r="L2771" s="1" t="s">
        <v>28</v>
      </c>
      <c r="M2771" s="1">
        <v>497</v>
      </c>
      <c r="N2771" s="1" t="s">
        <v>75</v>
      </c>
      <c r="O2771" s="1" t="s">
        <v>63</v>
      </c>
      <c r="P2771" s="1" t="s">
        <v>107</v>
      </c>
      <c r="Q2771" s="1">
        <v>4</v>
      </c>
      <c r="R2771" s="1" t="s">
        <v>32</v>
      </c>
      <c r="S2771" s="1">
        <v>1</v>
      </c>
      <c r="T2771" s="10">
        <v>76000</v>
      </c>
      <c r="U2771" t="str">
        <f t="shared" si="301"/>
        <v>Reviewed</v>
      </c>
      <c r="V2771" t="str">
        <f t="shared" si="302"/>
        <v>exceeds</v>
      </c>
      <c r="W2771">
        <f t="shared" si="303"/>
        <v>0</v>
      </c>
      <c r="X2771" t="str">
        <f t="shared" si="304"/>
        <v>Active</v>
      </c>
      <c r="Y2771">
        <f t="shared" si="305"/>
        <v>1.3616438356164384</v>
      </c>
      <c r="Z2771" t="str">
        <f t="shared" si="306"/>
        <v>1–2 Years</v>
      </c>
      <c r="AA2771" t="str">
        <f t="shared" si="307"/>
        <v>70K–99K</v>
      </c>
    </row>
    <row r="2772" spans="1:27" ht="19.95" customHeight="1" x14ac:dyDescent="0.3">
      <c r="A2772" s="4" t="s">
        <v>2899</v>
      </c>
      <c r="B2772" s="5">
        <v>45064</v>
      </c>
      <c r="C2772" s="6" t="s">
        <v>86</v>
      </c>
      <c r="D2772" s="6" t="s">
        <v>87</v>
      </c>
      <c r="E2772" s="6" t="s">
        <v>67</v>
      </c>
      <c r="F2772" s="6" t="s">
        <v>93</v>
      </c>
      <c r="G2772" s="6" t="s">
        <v>94</v>
      </c>
      <c r="H2772" s="6" t="s">
        <v>26</v>
      </c>
      <c r="I2772" s="6" t="s">
        <v>27</v>
      </c>
      <c r="J2772" s="5">
        <v>45064</v>
      </c>
      <c r="K2772" s="5"/>
      <c r="L2772" s="6" t="s">
        <v>28</v>
      </c>
      <c r="M2772" s="6">
        <v>958</v>
      </c>
      <c r="N2772" s="6" t="s">
        <v>75</v>
      </c>
      <c r="O2772" s="6" t="s">
        <v>63</v>
      </c>
      <c r="P2772" s="6" t="s">
        <v>64</v>
      </c>
      <c r="Q2772" s="6">
        <v>3</v>
      </c>
      <c r="R2772" s="6" t="s">
        <v>37</v>
      </c>
      <c r="S2772" s="6">
        <v>3</v>
      </c>
      <c r="T2772" s="7">
        <v>79500</v>
      </c>
      <c r="U2772" t="str">
        <f t="shared" si="301"/>
        <v>Reviewed</v>
      </c>
      <c r="V2772" t="str">
        <f t="shared" si="302"/>
        <v>meets</v>
      </c>
      <c r="W2772">
        <f t="shared" si="303"/>
        <v>0</v>
      </c>
      <c r="X2772" t="str">
        <f t="shared" si="304"/>
        <v>Active</v>
      </c>
      <c r="Y2772">
        <f t="shared" si="305"/>
        <v>2.6246575342465754</v>
      </c>
      <c r="Z2772" t="str">
        <f t="shared" si="306"/>
        <v>2–3 Years</v>
      </c>
      <c r="AA2772" t="str">
        <f t="shared" si="307"/>
        <v>70K–99K</v>
      </c>
    </row>
    <row r="2773" spans="1:27" ht="19.95" customHeight="1" x14ac:dyDescent="0.3">
      <c r="A2773" s="8" t="s">
        <v>2900</v>
      </c>
      <c r="B2773" s="9">
        <v>45004</v>
      </c>
      <c r="C2773" s="1" t="s">
        <v>91</v>
      </c>
      <c r="D2773" s="1" t="s">
        <v>87</v>
      </c>
      <c r="E2773" s="1" t="s">
        <v>92</v>
      </c>
      <c r="F2773" s="1" t="s">
        <v>114</v>
      </c>
      <c r="G2773" s="1" t="s">
        <v>94</v>
      </c>
      <c r="H2773" s="1" t="s">
        <v>43</v>
      </c>
      <c r="I2773" s="1" t="s">
        <v>50</v>
      </c>
      <c r="J2773" s="9">
        <v>45004</v>
      </c>
      <c r="K2773" s="9">
        <v>45861</v>
      </c>
      <c r="L2773" s="1" t="s">
        <v>51</v>
      </c>
      <c r="M2773" s="1">
        <v>857</v>
      </c>
      <c r="N2773" s="1" t="s">
        <v>75</v>
      </c>
      <c r="O2773" s="1" t="s">
        <v>63</v>
      </c>
      <c r="P2773" s="1" t="s">
        <v>31</v>
      </c>
      <c r="Q2773" s="1">
        <v>5</v>
      </c>
      <c r="R2773" s="1" t="s">
        <v>119</v>
      </c>
      <c r="S2773" s="1">
        <v>2</v>
      </c>
      <c r="T2773" s="10">
        <v>67500</v>
      </c>
      <c r="U2773" t="str">
        <f t="shared" si="301"/>
        <v>Reviewed</v>
      </c>
      <c r="V2773" t="str">
        <f t="shared" si="302"/>
        <v>outstanding</v>
      </c>
      <c r="W2773">
        <f t="shared" si="303"/>
        <v>1</v>
      </c>
      <c r="X2773" t="str">
        <f t="shared" si="304"/>
        <v>Attrited</v>
      </c>
      <c r="Y2773">
        <f t="shared" si="305"/>
        <v>2.3479452054794518</v>
      </c>
      <c r="Z2773" t="str">
        <f t="shared" si="306"/>
        <v>2–3 Years</v>
      </c>
      <c r="AA2773" t="str">
        <f t="shared" si="307"/>
        <v>&lt;70K</v>
      </c>
    </row>
    <row r="2774" spans="1:27" ht="19.95" customHeight="1" x14ac:dyDescent="0.3">
      <c r="A2774" s="4" t="s">
        <v>2901</v>
      </c>
      <c r="B2774" s="5">
        <v>44998</v>
      </c>
      <c r="C2774" s="6" t="s">
        <v>21</v>
      </c>
      <c r="D2774" s="6" t="s">
        <v>22</v>
      </c>
      <c r="E2774" s="6" t="s">
        <v>23</v>
      </c>
      <c r="F2774" s="6" t="s">
        <v>24</v>
      </c>
      <c r="G2774" s="6" t="s">
        <v>25</v>
      </c>
      <c r="H2774" s="6" t="s">
        <v>26</v>
      </c>
      <c r="I2774" s="6" t="s">
        <v>50</v>
      </c>
      <c r="J2774" s="5">
        <v>44998</v>
      </c>
      <c r="K2774" s="5">
        <v>45420</v>
      </c>
      <c r="L2774" s="6" t="s">
        <v>51</v>
      </c>
      <c r="M2774" s="6">
        <v>422</v>
      </c>
      <c r="N2774" s="6" t="s">
        <v>75</v>
      </c>
      <c r="O2774" s="6" t="s">
        <v>63</v>
      </c>
      <c r="P2774" s="6" t="s">
        <v>133</v>
      </c>
      <c r="Q2774" s="6">
        <v>5</v>
      </c>
      <c r="R2774" s="6" t="s">
        <v>119</v>
      </c>
      <c r="S2774" s="6">
        <v>1</v>
      </c>
      <c r="T2774" s="7">
        <v>93500</v>
      </c>
      <c r="U2774" t="str">
        <f t="shared" si="301"/>
        <v>Reviewed</v>
      </c>
      <c r="V2774" t="str">
        <f t="shared" si="302"/>
        <v>outstanding</v>
      </c>
      <c r="W2774">
        <f t="shared" si="303"/>
        <v>1</v>
      </c>
      <c r="X2774" t="str">
        <f t="shared" si="304"/>
        <v>Attrited</v>
      </c>
      <c r="Y2774">
        <f t="shared" si="305"/>
        <v>1.1561643835616437</v>
      </c>
      <c r="Z2774" t="str">
        <f t="shared" si="306"/>
        <v>1–2 Years</v>
      </c>
      <c r="AA2774" t="str">
        <f t="shared" si="307"/>
        <v>70K–99K</v>
      </c>
    </row>
    <row r="2775" spans="1:27" ht="19.95" customHeight="1" x14ac:dyDescent="0.3">
      <c r="A2775" s="8" t="s">
        <v>2902</v>
      </c>
      <c r="B2775" s="9">
        <v>45178</v>
      </c>
      <c r="C2775" s="1" t="s">
        <v>34</v>
      </c>
      <c r="D2775" s="1" t="s">
        <v>22</v>
      </c>
      <c r="E2775" s="1" t="s">
        <v>23</v>
      </c>
      <c r="F2775" s="1" t="s">
        <v>35</v>
      </c>
      <c r="G2775" s="1" t="s">
        <v>36</v>
      </c>
      <c r="H2775" s="1" t="s">
        <v>26</v>
      </c>
      <c r="I2775" s="1" t="s">
        <v>27</v>
      </c>
      <c r="J2775" s="9">
        <v>45178</v>
      </c>
      <c r="K2775" s="9"/>
      <c r="L2775" s="1" t="s">
        <v>28</v>
      </c>
      <c r="M2775" s="1">
        <v>844</v>
      </c>
      <c r="N2775" s="1" t="s">
        <v>75</v>
      </c>
      <c r="O2775" s="1" t="s">
        <v>63</v>
      </c>
      <c r="P2775" s="1" t="s">
        <v>107</v>
      </c>
      <c r="Q2775" s="1">
        <v>2</v>
      </c>
      <c r="R2775" s="1" t="s">
        <v>53</v>
      </c>
      <c r="S2775" s="1">
        <v>2</v>
      </c>
      <c r="T2775" s="10">
        <v>101500</v>
      </c>
      <c r="U2775" t="str">
        <f t="shared" si="301"/>
        <v>Reviewed</v>
      </c>
      <c r="V2775" t="str">
        <f t="shared" si="302"/>
        <v>needs_support</v>
      </c>
      <c r="W2775">
        <f t="shared" si="303"/>
        <v>0</v>
      </c>
      <c r="X2775" t="str">
        <f t="shared" si="304"/>
        <v>Active</v>
      </c>
      <c r="Y2775">
        <f t="shared" si="305"/>
        <v>2.3123287671232875</v>
      </c>
      <c r="Z2775" t="str">
        <f t="shared" si="306"/>
        <v>2–3 Years</v>
      </c>
      <c r="AA2775" t="str">
        <f t="shared" si="307"/>
        <v>100K–129K</v>
      </c>
    </row>
    <row r="2776" spans="1:27" ht="19.95" customHeight="1" x14ac:dyDescent="0.3">
      <c r="A2776" s="4" t="s">
        <v>2903</v>
      </c>
      <c r="B2776" s="5">
        <v>45235</v>
      </c>
      <c r="C2776" s="6" t="s">
        <v>39</v>
      </c>
      <c r="D2776" s="6" t="s">
        <v>22</v>
      </c>
      <c r="E2776" s="6" t="s">
        <v>40</v>
      </c>
      <c r="F2776" s="6" t="s">
        <v>35</v>
      </c>
      <c r="G2776" s="6" t="s">
        <v>36</v>
      </c>
      <c r="H2776" s="6" t="s">
        <v>26</v>
      </c>
      <c r="I2776" s="6" t="s">
        <v>27</v>
      </c>
      <c r="J2776" s="5">
        <v>45235</v>
      </c>
      <c r="K2776" s="5"/>
      <c r="L2776" s="6" t="s">
        <v>28</v>
      </c>
      <c r="M2776" s="6">
        <v>787</v>
      </c>
      <c r="N2776" s="6" t="s">
        <v>29</v>
      </c>
      <c r="O2776" s="6" t="s">
        <v>63</v>
      </c>
      <c r="P2776" s="6" t="s">
        <v>107</v>
      </c>
      <c r="Q2776" s="6">
        <v>5</v>
      </c>
      <c r="R2776" s="6" t="s">
        <v>119</v>
      </c>
      <c r="S2776" s="6">
        <v>2</v>
      </c>
      <c r="T2776" s="7">
        <v>92500</v>
      </c>
      <c r="U2776" t="str">
        <f t="shared" si="301"/>
        <v>Reviewed</v>
      </c>
      <c r="V2776" t="str">
        <f t="shared" si="302"/>
        <v>outstanding</v>
      </c>
      <c r="W2776">
        <f t="shared" si="303"/>
        <v>0</v>
      </c>
      <c r="X2776" t="str">
        <f t="shared" si="304"/>
        <v>Active</v>
      </c>
      <c r="Y2776">
        <f t="shared" si="305"/>
        <v>2.1561643835616437</v>
      </c>
      <c r="Z2776" t="str">
        <f t="shared" si="306"/>
        <v>2–3 Years</v>
      </c>
      <c r="AA2776" t="str">
        <f t="shared" si="307"/>
        <v>70K–99K</v>
      </c>
    </row>
    <row r="2777" spans="1:27" ht="19.95" customHeight="1" x14ac:dyDescent="0.3">
      <c r="A2777" s="8" t="s">
        <v>2904</v>
      </c>
      <c r="B2777" s="9">
        <v>45122</v>
      </c>
      <c r="C2777" s="1" t="s">
        <v>46</v>
      </c>
      <c r="D2777" s="1" t="s">
        <v>22</v>
      </c>
      <c r="E2777" s="1" t="s">
        <v>40</v>
      </c>
      <c r="F2777" s="1" t="s">
        <v>292</v>
      </c>
      <c r="G2777" s="1" t="s">
        <v>48</v>
      </c>
      <c r="H2777" s="1" t="s">
        <v>110</v>
      </c>
      <c r="I2777" s="1" t="s">
        <v>27</v>
      </c>
      <c r="J2777" s="9">
        <v>45122</v>
      </c>
      <c r="K2777" s="9"/>
      <c r="L2777" s="1" t="s">
        <v>28</v>
      </c>
      <c r="M2777" s="1">
        <v>900</v>
      </c>
      <c r="N2777" s="1" t="s">
        <v>29</v>
      </c>
      <c r="O2777" s="1" t="s">
        <v>63</v>
      </c>
      <c r="P2777" s="1" t="s">
        <v>64</v>
      </c>
      <c r="Q2777" s="1">
        <v>3</v>
      </c>
      <c r="R2777" s="1" t="s">
        <v>37</v>
      </c>
      <c r="S2777" s="1">
        <v>2</v>
      </c>
      <c r="T2777" s="10">
        <v>153000</v>
      </c>
      <c r="U2777" t="str">
        <f t="shared" si="301"/>
        <v>Reviewed</v>
      </c>
      <c r="V2777" t="str">
        <f t="shared" si="302"/>
        <v>meets</v>
      </c>
      <c r="W2777">
        <f t="shared" si="303"/>
        <v>0</v>
      </c>
      <c r="X2777" t="str">
        <f t="shared" si="304"/>
        <v>Active</v>
      </c>
      <c r="Y2777">
        <f t="shared" si="305"/>
        <v>2.4657534246575343</v>
      </c>
      <c r="Z2777" t="str">
        <f t="shared" si="306"/>
        <v>2–3 Years</v>
      </c>
      <c r="AA2777" t="str">
        <f t="shared" si="307"/>
        <v>130K+</v>
      </c>
    </row>
    <row r="2778" spans="1:27" ht="19.95" customHeight="1" x14ac:dyDescent="0.3">
      <c r="A2778" s="4" t="s">
        <v>2905</v>
      </c>
      <c r="B2778" s="5">
        <v>45910</v>
      </c>
      <c r="C2778" s="6" t="s">
        <v>55</v>
      </c>
      <c r="D2778" s="6" t="s">
        <v>56</v>
      </c>
      <c r="E2778" s="6" t="s">
        <v>23</v>
      </c>
      <c r="F2778" s="6" t="s">
        <v>145</v>
      </c>
      <c r="G2778" s="6" t="s">
        <v>62</v>
      </c>
      <c r="H2778" s="6" t="s">
        <v>49</v>
      </c>
      <c r="I2778" s="6" t="s">
        <v>27</v>
      </c>
      <c r="J2778" s="5">
        <v>45910</v>
      </c>
      <c r="K2778" s="5"/>
      <c r="L2778" s="6" t="s">
        <v>28</v>
      </c>
      <c r="M2778" s="6">
        <v>112</v>
      </c>
      <c r="N2778" s="6" t="s">
        <v>122</v>
      </c>
      <c r="O2778" s="6" t="s">
        <v>63</v>
      </c>
      <c r="P2778" s="6" t="s">
        <v>107</v>
      </c>
      <c r="Q2778" s="6" t="s">
        <v>95</v>
      </c>
      <c r="R2778" s="6" t="s">
        <v>28</v>
      </c>
      <c r="S2778" s="6">
        <v>0</v>
      </c>
      <c r="T2778" s="7">
        <v>108500</v>
      </c>
      <c r="U2778" t="str">
        <f t="shared" si="301"/>
        <v>Not Reviewed</v>
      </c>
      <c r="V2778" t="str">
        <f t="shared" si="302"/>
        <v>Not Reviewed</v>
      </c>
      <c r="W2778">
        <f t="shared" si="303"/>
        <v>0</v>
      </c>
      <c r="X2778" t="str">
        <f t="shared" si="304"/>
        <v>Active</v>
      </c>
      <c r="Y2778">
        <f t="shared" si="305"/>
        <v>0.30684931506849317</v>
      </c>
      <c r="Z2778" t="str">
        <f t="shared" si="306"/>
        <v>&lt;1 Year</v>
      </c>
      <c r="AA2778" t="str">
        <f t="shared" si="307"/>
        <v>100K–129K</v>
      </c>
    </row>
    <row r="2779" spans="1:27" ht="19.95" customHeight="1" x14ac:dyDescent="0.3">
      <c r="A2779" s="8" t="s">
        <v>2906</v>
      </c>
      <c r="B2779" s="9">
        <v>45788</v>
      </c>
      <c r="C2779" s="1" t="s">
        <v>60</v>
      </c>
      <c r="D2779" s="1" t="s">
        <v>56</v>
      </c>
      <c r="E2779" s="1" t="s">
        <v>40</v>
      </c>
      <c r="F2779" s="1" t="s">
        <v>104</v>
      </c>
      <c r="G2779" s="1" t="s">
        <v>62</v>
      </c>
      <c r="H2779" s="1" t="s">
        <v>43</v>
      </c>
      <c r="I2779" s="1" t="s">
        <v>50</v>
      </c>
      <c r="J2779" s="9">
        <v>45788</v>
      </c>
      <c r="K2779" s="9">
        <v>46008</v>
      </c>
      <c r="L2779" s="1" t="s">
        <v>51</v>
      </c>
      <c r="M2779" s="1">
        <v>220</v>
      </c>
      <c r="N2779" s="1" t="s">
        <v>122</v>
      </c>
      <c r="O2779" s="1" t="s">
        <v>63</v>
      </c>
      <c r="P2779" s="1" t="s">
        <v>31</v>
      </c>
      <c r="Q2779" s="1">
        <v>4</v>
      </c>
      <c r="R2779" s="1" t="s">
        <v>32</v>
      </c>
      <c r="S2779" s="1">
        <v>1</v>
      </c>
      <c r="T2779" s="10">
        <v>75000</v>
      </c>
      <c r="U2779" t="str">
        <f t="shared" si="301"/>
        <v>Reviewed</v>
      </c>
      <c r="V2779" t="str">
        <f t="shared" si="302"/>
        <v>exceeds</v>
      </c>
      <c r="W2779">
        <f t="shared" si="303"/>
        <v>1</v>
      </c>
      <c r="X2779" t="str">
        <f t="shared" si="304"/>
        <v>Attrited</v>
      </c>
      <c r="Y2779">
        <f t="shared" si="305"/>
        <v>0.60273972602739723</v>
      </c>
      <c r="Z2779" t="str">
        <f t="shared" si="306"/>
        <v>&lt;1 Year</v>
      </c>
      <c r="AA2779" t="str">
        <f t="shared" si="307"/>
        <v>70K–99K</v>
      </c>
    </row>
    <row r="2780" spans="1:27" ht="19.95" customHeight="1" x14ac:dyDescent="0.3">
      <c r="A2780" s="4" t="s">
        <v>2907</v>
      </c>
      <c r="B2780" s="5">
        <v>45577</v>
      </c>
      <c r="C2780" s="6" t="s">
        <v>66</v>
      </c>
      <c r="D2780" s="6" t="s">
        <v>56</v>
      </c>
      <c r="E2780" s="6" t="s">
        <v>67</v>
      </c>
      <c r="F2780" s="6" t="s">
        <v>193</v>
      </c>
      <c r="G2780" s="6" t="s">
        <v>69</v>
      </c>
      <c r="H2780" s="6" t="s">
        <v>43</v>
      </c>
      <c r="I2780" s="6" t="s">
        <v>50</v>
      </c>
      <c r="J2780" s="5">
        <v>45577</v>
      </c>
      <c r="K2780" s="5">
        <v>45729</v>
      </c>
      <c r="L2780" s="6" t="s">
        <v>51</v>
      </c>
      <c r="M2780" s="6">
        <v>152</v>
      </c>
      <c r="N2780" s="6" t="s">
        <v>29</v>
      </c>
      <c r="O2780" s="6" t="s">
        <v>63</v>
      </c>
      <c r="P2780" s="6" t="s">
        <v>107</v>
      </c>
      <c r="Q2780" s="6" t="s">
        <v>95</v>
      </c>
      <c r="R2780" s="6" t="s">
        <v>28</v>
      </c>
      <c r="S2780" s="6">
        <v>0</v>
      </c>
      <c r="T2780" s="7">
        <v>70500</v>
      </c>
      <c r="U2780" t="str">
        <f t="shared" si="301"/>
        <v>Not Reviewed</v>
      </c>
      <c r="V2780" t="str">
        <f t="shared" si="302"/>
        <v>Not Reviewed</v>
      </c>
      <c r="W2780">
        <f t="shared" si="303"/>
        <v>1</v>
      </c>
      <c r="X2780" t="str">
        <f t="shared" si="304"/>
        <v>Attrited</v>
      </c>
      <c r="Y2780">
        <f t="shared" si="305"/>
        <v>0.41643835616438357</v>
      </c>
      <c r="Z2780" t="str">
        <f t="shared" si="306"/>
        <v>&lt;1 Year</v>
      </c>
      <c r="AA2780" t="str">
        <f t="shared" si="307"/>
        <v>70K–99K</v>
      </c>
    </row>
    <row r="2781" spans="1:27" ht="19.95" customHeight="1" x14ac:dyDescent="0.3">
      <c r="A2781" s="8" t="s">
        <v>2908</v>
      </c>
      <c r="B2781" s="9">
        <v>45056</v>
      </c>
      <c r="C2781" s="1" t="s">
        <v>71</v>
      </c>
      <c r="D2781" s="1" t="s">
        <v>72</v>
      </c>
      <c r="E2781" s="1" t="s">
        <v>23</v>
      </c>
      <c r="F2781" s="1" t="s">
        <v>129</v>
      </c>
      <c r="G2781" s="1" t="s">
        <v>74</v>
      </c>
      <c r="H2781" s="1" t="s">
        <v>43</v>
      </c>
      <c r="I2781" s="1" t="s">
        <v>27</v>
      </c>
      <c r="J2781" s="9">
        <v>45056</v>
      </c>
      <c r="K2781" s="9"/>
      <c r="L2781" s="1" t="s">
        <v>28</v>
      </c>
      <c r="M2781" s="1">
        <v>966</v>
      </c>
      <c r="N2781" s="1" t="s">
        <v>52</v>
      </c>
      <c r="O2781" s="1" t="s">
        <v>30</v>
      </c>
      <c r="P2781" s="1" t="s">
        <v>107</v>
      </c>
      <c r="Q2781" s="1">
        <v>5</v>
      </c>
      <c r="R2781" s="1" t="s">
        <v>119</v>
      </c>
      <c r="S2781" s="1">
        <v>3</v>
      </c>
      <c r="T2781" s="10">
        <v>74000</v>
      </c>
      <c r="U2781" t="str">
        <f t="shared" si="301"/>
        <v>Reviewed</v>
      </c>
      <c r="V2781" t="str">
        <f t="shared" si="302"/>
        <v>outstanding</v>
      </c>
      <c r="W2781">
        <f t="shared" si="303"/>
        <v>0</v>
      </c>
      <c r="X2781" t="str">
        <f t="shared" si="304"/>
        <v>Active</v>
      </c>
      <c r="Y2781">
        <f t="shared" si="305"/>
        <v>2.6465753424657534</v>
      </c>
      <c r="Z2781" t="str">
        <f t="shared" si="306"/>
        <v>2–3 Years</v>
      </c>
      <c r="AA2781" t="str">
        <f t="shared" si="307"/>
        <v>70K–99K</v>
      </c>
    </row>
    <row r="2782" spans="1:27" ht="19.95" customHeight="1" x14ac:dyDescent="0.3">
      <c r="A2782" s="4" t="s">
        <v>2909</v>
      </c>
      <c r="B2782" s="5">
        <v>45069</v>
      </c>
      <c r="C2782" s="6" t="s">
        <v>77</v>
      </c>
      <c r="D2782" s="6" t="s">
        <v>72</v>
      </c>
      <c r="E2782" s="6" t="s">
        <v>40</v>
      </c>
      <c r="F2782" s="6" t="s">
        <v>93</v>
      </c>
      <c r="G2782" s="6" t="s">
        <v>94</v>
      </c>
      <c r="H2782" s="6" t="s">
        <v>26</v>
      </c>
      <c r="I2782" s="6" t="s">
        <v>27</v>
      </c>
      <c r="J2782" s="5">
        <v>45069</v>
      </c>
      <c r="K2782" s="5"/>
      <c r="L2782" s="6" t="s">
        <v>28</v>
      </c>
      <c r="M2782" s="6">
        <v>953</v>
      </c>
      <c r="N2782" s="6" t="s">
        <v>52</v>
      </c>
      <c r="O2782" s="6" t="s">
        <v>30</v>
      </c>
      <c r="P2782" s="6" t="s">
        <v>31</v>
      </c>
      <c r="Q2782" s="6">
        <v>5</v>
      </c>
      <c r="R2782" s="6" t="s">
        <v>119</v>
      </c>
      <c r="S2782" s="6">
        <v>3</v>
      </c>
      <c r="T2782" s="7">
        <v>90000</v>
      </c>
      <c r="U2782" t="str">
        <f t="shared" si="301"/>
        <v>Reviewed</v>
      </c>
      <c r="V2782" t="str">
        <f t="shared" si="302"/>
        <v>outstanding</v>
      </c>
      <c r="W2782">
        <f t="shared" si="303"/>
        <v>0</v>
      </c>
      <c r="X2782" t="str">
        <f t="shared" si="304"/>
        <v>Active</v>
      </c>
      <c r="Y2782">
        <f t="shared" si="305"/>
        <v>2.6109589041095891</v>
      </c>
      <c r="Z2782" t="str">
        <f t="shared" si="306"/>
        <v>2–3 Years</v>
      </c>
      <c r="AA2782" t="str">
        <f t="shared" si="307"/>
        <v>70K–99K</v>
      </c>
    </row>
    <row r="2783" spans="1:27" ht="19.95" customHeight="1" x14ac:dyDescent="0.3">
      <c r="A2783" s="8" t="s">
        <v>2910</v>
      </c>
      <c r="B2783" s="9">
        <v>45134</v>
      </c>
      <c r="C2783" s="1" t="s">
        <v>81</v>
      </c>
      <c r="D2783" s="1" t="s">
        <v>72</v>
      </c>
      <c r="E2783" s="1" t="s">
        <v>23</v>
      </c>
      <c r="F2783" s="1" t="s">
        <v>223</v>
      </c>
      <c r="G2783" s="1" t="s">
        <v>83</v>
      </c>
      <c r="H2783" s="1" t="s">
        <v>49</v>
      </c>
      <c r="I2783" s="1" t="s">
        <v>27</v>
      </c>
      <c r="J2783" s="9">
        <v>45134</v>
      </c>
      <c r="K2783" s="9"/>
      <c r="L2783" s="1" t="s">
        <v>28</v>
      </c>
      <c r="M2783" s="1">
        <v>888</v>
      </c>
      <c r="N2783" s="1" t="s">
        <v>29</v>
      </c>
      <c r="O2783" s="1" t="s">
        <v>63</v>
      </c>
      <c r="P2783" s="1" t="s">
        <v>107</v>
      </c>
      <c r="Q2783" s="1">
        <v>4</v>
      </c>
      <c r="R2783" s="1" t="s">
        <v>32</v>
      </c>
      <c r="S2783" s="1">
        <v>2</v>
      </c>
      <c r="T2783" s="10">
        <v>116000</v>
      </c>
      <c r="U2783" t="str">
        <f t="shared" si="301"/>
        <v>Reviewed</v>
      </c>
      <c r="V2783" t="str">
        <f t="shared" si="302"/>
        <v>exceeds</v>
      </c>
      <c r="W2783">
        <f t="shared" si="303"/>
        <v>0</v>
      </c>
      <c r="X2783" t="str">
        <f t="shared" si="304"/>
        <v>Active</v>
      </c>
      <c r="Y2783">
        <f t="shared" si="305"/>
        <v>2.4328767123287673</v>
      </c>
      <c r="Z2783" t="str">
        <f t="shared" si="306"/>
        <v>2–3 Years</v>
      </c>
      <c r="AA2783" t="str">
        <f t="shared" si="307"/>
        <v>100K–129K</v>
      </c>
    </row>
    <row r="2784" spans="1:27" ht="19.95" customHeight="1" x14ac:dyDescent="0.3">
      <c r="A2784" s="4" t="s">
        <v>2911</v>
      </c>
      <c r="B2784" s="5">
        <v>44970</v>
      </c>
      <c r="C2784" s="6" t="s">
        <v>86</v>
      </c>
      <c r="D2784" s="6" t="s">
        <v>87</v>
      </c>
      <c r="E2784" s="6" t="s">
        <v>67</v>
      </c>
      <c r="F2784" s="6" t="s">
        <v>325</v>
      </c>
      <c r="G2784" s="6" t="s">
        <v>89</v>
      </c>
      <c r="H2784" s="6" t="s">
        <v>110</v>
      </c>
      <c r="I2784" s="6" t="s">
        <v>27</v>
      </c>
      <c r="J2784" s="5">
        <v>44970</v>
      </c>
      <c r="K2784" s="5"/>
      <c r="L2784" s="6" t="s">
        <v>28</v>
      </c>
      <c r="M2784" s="6">
        <v>1052</v>
      </c>
      <c r="N2784" s="6" t="s">
        <v>29</v>
      </c>
      <c r="O2784" s="6" t="s">
        <v>43</v>
      </c>
      <c r="P2784" s="6" t="s">
        <v>64</v>
      </c>
      <c r="Q2784" s="6">
        <v>5</v>
      </c>
      <c r="R2784" s="6" t="s">
        <v>119</v>
      </c>
      <c r="S2784" s="6">
        <v>3</v>
      </c>
      <c r="T2784" s="7">
        <v>140500</v>
      </c>
      <c r="U2784" t="str">
        <f t="shared" si="301"/>
        <v>Reviewed</v>
      </c>
      <c r="V2784" t="str">
        <f t="shared" si="302"/>
        <v>outstanding</v>
      </c>
      <c r="W2784">
        <f t="shared" si="303"/>
        <v>0</v>
      </c>
      <c r="X2784" t="str">
        <f t="shared" si="304"/>
        <v>Active</v>
      </c>
      <c r="Y2784">
        <f t="shared" si="305"/>
        <v>2.882191780821918</v>
      </c>
      <c r="Z2784" t="str">
        <f t="shared" si="306"/>
        <v>2–3 Years</v>
      </c>
      <c r="AA2784" t="str">
        <f t="shared" si="307"/>
        <v>130K+</v>
      </c>
    </row>
    <row r="2785" spans="1:27" ht="19.95" customHeight="1" x14ac:dyDescent="0.3">
      <c r="A2785" s="8" t="s">
        <v>2912</v>
      </c>
      <c r="B2785" s="9">
        <v>45394</v>
      </c>
      <c r="C2785" s="1" t="s">
        <v>91</v>
      </c>
      <c r="D2785" s="1" t="s">
        <v>87</v>
      </c>
      <c r="E2785" s="1" t="s">
        <v>92</v>
      </c>
      <c r="F2785" s="1" t="s">
        <v>152</v>
      </c>
      <c r="G2785" s="1" t="s">
        <v>94</v>
      </c>
      <c r="H2785" s="1" t="s">
        <v>49</v>
      </c>
      <c r="I2785" s="1" t="s">
        <v>27</v>
      </c>
      <c r="J2785" s="9">
        <v>45394</v>
      </c>
      <c r="K2785" s="9"/>
      <c r="L2785" s="1" t="s">
        <v>28</v>
      </c>
      <c r="M2785" s="1">
        <v>628</v>
      </c>
      <c r="N2785" s="1" t="s">
        <v>29</v>
      </c>
      <c r="O2785" s="1" t="s">
        <v>63</v>
      </c>
      <c r="P2785" s="1" t="s">
        <v>64</v>
      </c>
      <c r="Q2785" s="1">
        <v>3</v>
      </c>
      <c r="R2785" s="1" t="s">
        <v>37</v>
      </c>
      <c r="S2785" s="1">
        <v>2</v>
      </c>
      <c r="T2785" s="10">
        <v>105000</v>
      </c>
      <c r="U2785" t="str">
        <f t="shared" si="301"/>
        <v>Reviewed</v>
      </c>
      <c r="V2785" t="str">
        <f t="shared" si="302"/>
        <v>meets</v>
      </c>
      <c r="W2785">
        <f t="shared" si="303"/>
        <v>0</v>
      </c>
      <c r="X2785" t="str">
        <f t="shared" si="304"/>
        <v>Active</v>
      </c>
      <c r="Y2785">
        <f t="shared" si="305"/>
        <v>1.7205479452054795</v>
      </c>
      <c r="Z2785" t="str">
        <f t="shared" si="306"/>
        <v>1–2 Years</v>
      </c>
      <c r="AA2785" t="str">
        <f t="shared" si="307"/>
        <v>100K–129K</v>
      </c>
    </row>
    <row r="2786" spans="1:27" ht="19.95" customHeight="1" x14ac:dyDescent="0.3">
      <c r="A2786" s="4" t="s">
        <v>2913</v>
      </c>
      <c r="B2786" s="5">
        <v>45017</v>
      </c>
      <c r="C2786" s="6" t="s">
        <v>21</v>
      </c>
      <c r="D2786" s="6" t="s">
        <v>22</v>
      </c>
      <c r="E2786" s="6" t="s">
        <v>23</v>
      </c>
      <c r="F2786" s="6" t="s">
        <v>24</v>
      </c>
      <c r="G2786" s="6" t="s">
        <v>25</v>
      </c>
      <c r="H2786" s="6" t="s">
        <v>26</v>
      </c>
      <c r="I2786" s="6" t="s">
        <v>50</v>
      </c>
      <c r="J2786" s="5">
        <v>45017</v>
      </c>
      <c r="K2786" s="5">
        <v>45969</v>
      </c>
      <c r="L2786" s="6" t="s">
        <v>51</v>
      </c>
      <c r="M2786" s="6">
        <v>952</v>
      </c>
      <c r="N2786" s="6" t="s">
        <v>122</v>
      </c>
      <c r="O2786" s="6" t="s">
        <v>63</v>
      </c>
      <c r="P2786" s="6" t="s">
        <v>31</v>
      </c>
      <c r="Q2786" s="6">
        <v>3</v>
      </c>
      <c r="R2786" s="6" t="s">
        <v>37</v>
      </c>
      <c r="S2786" s="6">
        <v>3</v>
      </c>
      <c r="T2786" s="7">
        <v>86000</v>
      </c>
      <c r="U2786" t="str">
        <f t="shared" si="301"/>
        <v>Reviewed</v>
      </c>
      <c r="V2786" t="str">
        <f t="shared" si="302"/>
        <v>meets</v>
      </c>
      <c r="W2786">
        <f t="shared" si="303"/>
        <v>1</v>
      </c>
      <c r="X2786" t="str">
        <f t="shared" si="304"/>
        <v>Attrited</v>
      </c>
      <c r="Y2786">
        <f t="shared" si="305"/>
        <v>2.6082191780821917</v>
      </c>
      <c r="Z2786" t="str">
        <f t="shared" si="306"/>
        <v>2–3 Years</v>
      </c>
      <c r="AA2786" t="str">
        <f t="shared" si="307"/>
        <v>70K–99K</v>
      </c>
    </row>
    <row r="2787" spans="1:27" ht="19.95" customHeight="1" x14ac:dyDescent="0.3">
      <c r="A2787" s="8" t="s">
        <v>2914</v>
      </c>
      <c r="B2787" s="9">
        <v>45332</v>
      </c>
      <c r="C2787" s="1" t="s">
        <v>34</v>
      </c>
      <c r="D2787" s="1" t="s">
        <v>22</v>
      </c>
      <c r="E2787" s="1" t="s">
        <v>23</v>
      </c>
      <c r="F2787" s="1" t="s">
        <v>138</v>
      </c>
      <c r="G2787" s="1" t="s">
        <v>36</v>
      </c>
      <c r="H2787" s="1" t="s">
        <v>43</v>
      </c>
      <c r="I2787" s="1" t="s">
        <v>50</v>
      </c>
      <c r="J2787" s="9">
        <v>45332</v>
      </c>
      <c r="K2787" s="9">
        <v>45894</v>
      </c>
      <c r="L2787" s="1" t="s">
        <v>51</v>
      </c>
      <c r="M2787" s="1">
        <v>562</v>
      </c>
      <c r="N2787" s="1" t="s">
        <v>75</v>
      </c>
      <c r="O2787" s="1" t="s">
        <v>43</v>
      </c>
      <c r="P2787" s="1" t="s">
        <v>64</v>
      </c>
      <c r="Q2787" s="1">
        <v>3</v>
      </c>
      <c r="R2787" s="1" t="s">
        <v>37</v>
      </c>
      <c r="S2787" s="1">
        <v>2</v>
      </c>
      <c r="T2787" s="10">
        <v>70500</v>
      </c>
      <c r="U2787" t="str">
        <f t="shared" si="301"/>
        <v>Reviewed</v>
      </c>
      <c r="V2787" t="str">
        <f t="shared" si="302"/>
        <v>meets</v>
      </c>
      <c r="W2787">
        <f t="shared" si="303"/>
        <v>1</v>
      </c>
      <c r="X2787" t="str">
        <f t="shared" si="304"/>
        <v>Attrited</v>
      </c>
      <c r="Y2787">
        <f t="shared" si="305"/>
        <v>1.5397260273972602</v>
      </c>
      <c r="Z2787" t="str">
        <f t="shared" si="306"/>
        <v>1–2 Years</v>
      </c>
      <c r="AA2787" t="str">
        <f t="shared" si="307"/>
        <v>70K–99K</v>
      </c>
    </row>
    <row r="2788" spans="1:27" ht="19.95" customHeight="1" x14ac:dyDescent="0.3">
      <c r="A2788" s="4" t="s">
        <v>2915</v>
      </c>
      <c r="B2788" s="5">
        <v>45827</v>
      </c>
      <c r="C2788" s="6" t="s">
        <v>39</v>
      </c>
      <c r="D2788" s="6" t="s">
        <v>22</v>
      </c>
      <c r="E2788" s="6" t="s">
        <v>40</v>
      </c>
      <c r="F2788" s="6" t="s">
        <v>41</v>
      </c>
      <c r="G2788" s="6" t="s">
        <v>42</v>
      </c>
      <c r="H2788" s="6" t="s">
        <v>43</v>
      </c>
      <c r="I2788" s="6" t="s">
        <v>27</v>
      </c>
      <c r="J2788" s="5">
        <v>45827</v>
      </c>
      <c r="K2788" s="5"/>
      <c r="L2788" s="6" t="s">
        <v>28</v>
      </c>
      <c r="M2788" s="6">
        <v>195</v>
      </c>
      <c r="N2788" s="6" t="s">
        <v>29</v>
      </c>
      <c r="O2788" s="6" t="s">
        <v>43</v>
      </c>
      <c r="P2788" s="6" t="s">
        <v>64</v>
      </c>
      <c r="Q2788" s="6">
        <v>4</v>
      </c>
      <c r="R2788" s="6" t="s">
        <v>32</v>
      </c>
      <c r="S2788" s="6">
        <v>1</v>
      </c>
      <c r="T2788" s="7">
        <v>55500</v>
      </c>
      <c r="U2788" t="str">
        <f t="shared" si="301"/>
        <v>Reviewed</v>
      </c>
      <c r="V2788" t="str">
        <f t="shared" si="302"/>
        <v>exceeds</v>
      </c>
      <c r="W2788">
        <f t="shared" si="303"/>
        <v>0</v>
      </c>
      <c r="X2788" t="str">
        <f t="shared" si="304"/>
        <v>Active</v>
      </c>
      <c r="Y2788">
        <f t="shared" si="305"/>
        <v>0.53424657534246578</v>
      </c>
      <c r="Z2788" t="str">
        <f t="shared" si="306"/>
        <v>&lt;1 Year</v>
      </c>
      <c r="AA2788" t="str">
        <f t="shared" si="307"/>
        <v>&lt;70K</v>
      </c>
    </row>
    <row r="2789" spans="1:27" ht="19.95" customHeight="1" x14ac:dyDescent="0.3">
      <c r="A2789" s="8" t="s">
        <v>2916</v>
      </c>
      <c r="B2789" s="9">
        <v>45311</v>
      </c>
      <c r="C2789" s="1" t="s">
        <v>46</v>
      </c>
      <c r="D2789" s="1" t="s">
        <v>22</v>
      </c>
      <c r="E2789" s="1" t="s">
        <v>40</v>
      </c>
      <c r="F2789" s="1" t="s">
        <v>47</v>
      </c>
      <c r="G2789" s="1" t="s">
        <v>48</v>
      </c>
      <c r="H2789" s="1" t="s">
        <v>49</v>
      </c>
      <c r="I2789" s="1" t="s">
        <v>50</v>
      </c>
      <c r="J2789" s="9">
        <v>45311</v>
      </c>
      <c r="K2789" s="9">
        <v>45531</v>
      </c>
      <c r="L2789" s="1" t="s">
        <v>51</v>
      </c>
      <c r="M2789" s="1">
        <v>220</v>
      </c>
      <c r="N2789" s="1" t="s">
        <v>52</v>
      </c>
      <c r="O2789" s="1" t="s">
        <v>30</v>
      </c>
      <c r="P2789" s="1" t="s">
        <v>31</v>
      </c>
      <c r="Q2789" s="1">
        <v>3</v>
      </c>
      <c r="R2789" s="1" t="s">
        <v>37</v>
      </c>
      <c r="S2789" s="1">
        <v>1</v>
      </c>
      <c r="T2789" s="10">
        <v>115500</v>
      </c>
      <c r="U2789" t="str">
        <f t="shared" si="301"/>
        <v>Reviewed</v>
      </c>
      <c r="V2789" t="str">
        <f t="shared" si="302"/>
        <v>meets</v>
      </c>
      <c r="W2789">
        <f t="shared" si="303"/>
        <v>1</v>
      </c>
      <c r="X2789" t="str">
        <f t="shared" si="304"/>
        <v>Attrited</v>
      </c>
      <c r="Y2789">
        <f t="shared" si="305"/>
        <v>0.60273972602739723</v>
      </c>
      <c r="Z2789" t="str">
        <f t="shared" si="306"/>
        <v>&lt;1 Year</v>
      </c>
      <c r="AA2789" t="str">
        <f t="shared" si="307"/>
        <v>100K–129K</v>
      </c>
    </row>
    <row r="2790" spans="1:27" ht="19.95" customHeight="1" x14ac:dyDescent="0.3">
      <c r="A2790" s="4" t="s">
        <v>2917</v>
      </c>
      <c r="B2790" s="5">
        <v>45153</v>
      </c>
      <c r="C2790" s="6" t="s">
        <v>55</v>
      </c>
      <c r="D2790" s="6" t="s">
        <v>56</v>
      </c>
      <c r="E2790" s="6" t="s">
        <v>23</v>
      </c>
      <c r="F2790" s="6" t="s">
        <v>104</v>
      </c>
      <c r="G2790" s="6" t="s">
        <v>62</v>
      </c>
      <c r="H2790" s="6" t="s">
        <v>43</v>
      </c>
      <c r="I2790" s="6" t="s">
        <v>50</v>
      </c>
      <c r="J2790" s="5">
        <v>45153</v>
      </c>
      <c r="K2790" s="5">
        <v>45381</v>
      </c>
      <c r="L2790" s="6" t="s">
        <v>51</v>
      </c>
      <c r="M2790" s="6">
        <v>228</v>
      </c>
      <c r="N2790" s="6" t="s">
        <v>29</v>
      </c>
      <c r="O2790" s="6" t="s">
        <v>63</v>
      </c>
      <c r="P2790" s="6" t="s">
        <v>31</v>
      </c>
      <c r="Q2790" s="6">
        <v>3</v>
      </c>
      <c r="R2790" s="6" t="s">
        <v>37</v>
      </c>
      <c r="S2790" s="6">
        <v>1</v>
      </c>
      <c r="T2790" s="7">
        <v>77000</v>
      </c>
      <c r="U2790" t="str">
        <f t="shared" si="301"/>
        <v>Reviewed</v>
      </c>
      <c r="V2790" t="str">
        <f t="shared" si="302"/>
        <v>meets</v>
      </c>
      <c r="W2790">
        <f t="shared" si="303"/>
        <v>1</v>
      </c>
      <c r="X2790" t="str">
        <f t="shared" si="304"/>
        <v>Attrited</v>
      </c>
      <c r="Y2790">
        <f t="shared" si="305"/>
        <v>0.62465753424657533</v>
      </c>
      <c r="Z2790" t="str">
        <f t="shared" si="306"/>
        <v>&lt;1 Year</v>
      </c>
      <c r="AA2790" t="str">
        <f t="shared" si="307"/>
        <v>70K–99K</v>
      </c>
    </row>
    <row r="2791" spans="1:27" ht="19.95" customHeight="1" x14ac:dyDescent="0.3">
      <c r="A2791" s="8" t="s">
        <v>2918</v>
      </c>
      <c r="B2791" s="9">
        <v>45803</v>
      </c>
      <c r="C2791" s="1" t="s">
        <v>60</v>
      </c>
      <c r="D2791" s="1" t="s">
        <v>56</v>
      </c>
      <c r="E2791" s="1" t="s">
        <v>40</v>
      </c>
      <c r="F2791" s="1" t="s">
        <v>61</v>
      </c>
      <c r="G2791" s="1" t="s">
        <v>62</v>
      </c>
      <c r="H2791" s="1" t="s">
        <v>26</v>
      </c>
      <c r="I2791" s="1" t="s">
        <v>27</v>
      </c>
      <c r="J2791" s="9">
        <v>45803</v>
      </c>
      <c r="K2791" s="9"/>
      <c r="L2791" s="1" t="s">
        <v>28</v>
      </c>
      <c r="M2791" s="1">
        <v>219</v>
      </c>
      <c r="N2791" s="1" t="s">
        <v>52</v>
      </c>
      <c r="O2791" s="1" t="s">
        <v>63</v>
      </c>
      <c r="P2791" s="1" t="s">
        <v>64</v>
      </c>
      <c r="Q2791" s="1">
        <v>2</v>
      </c>
      <c r="R2791" s="1" t="s">
        <v>53</v>
      </c>
      <c r="S2791" s="1">
        <v>1</v>
      </c>
      <c r="T2791" s="10">
        <v>84500</v>
      </c>
      <c r="U2791" t="str">
        <f t="shared" si="301"/>
        <v>Reviewed</v>
      </c>
      <c r="V2791" t="str">
        <f t="shared" si="302"/>
        <v>needs_support</v>
      </c>
      <c r="W2791">
        <f t="shared" si="303"/>
        <v>0</v>
      </c>
      <c r="X2791" t="str">
        <f t="shared" si="304"/>
        <v>Active</v>
      </c>
      <c r="Y2791">
        <f t="shared" si="305"/>
        <v>0.6</v>
      </c>
      <c r="Z2791" t="str">
        <f t="shared" si="306"/>
        <v>&lt;1 Year</v>
      </c>
      <c r="AA2791" t="str">
        <f t="shared" si="307"/>
        <v>70K–99K</v>
      </c>
    </row>
    <row r="2792" spans="1:27" ht="19.95" customHeight="1" x14ac:dyDescent="0.3">
      <c r="A2792" s="4" t="s">
        <v>2919</v>
      </c>
      <c r="B2792" s="5">
        <v>45468</v>
      </c>
      <c r="C2792" s="6" t="s">
        <v>66</v>
      </c>
      <c r="D2792" s="6" t="s">
        <v>56</v>
      </c>
      <c r="E2792" s="6" t="s">
        <v>67</v>
      </c>
      <c r="F2792" s="6" t="s">
        <v>588</v>
      </c>
      <c r="G2792" s="6" t="s">
        <v>69</v>
      </c>
      <c r="H2792" s="6" t="s">
        <v>110</v>
      </c>
      <c r="I2792" s="6" t="s">
        <v>27</v>
      </c>
      <c r="J2792" s="5">
        <v>45468</v>
      </c>
      <c r="K2792" s="5"/>
      <c r="L2792" s="6" t="s">
        <v>28</v>
      </c>
      <c r="M2792" s="6">
        <v>554</v>
      </c>
      <c r="N2792" s="6" t="s">
        <v>75</v>
      </c>
      <c r="O2792" s="6" t="s">
        <v>63</v>
      </c>
      <c r="P2792" s="6" t="s">
        <v>107</v>
      </c>
      <c r="Q2792" s="6">
        <v>3</v>
      </c>
      <c r="R2792" s="6" t="s">
        <v>37</v>
      </c>
      <c r="S2792" s="6">
        <v>2</v>
      </c>
      <c r="T2792" s="7">
        <v>166000</v>
      </c>
      <c r="U2792" t="str">
        <f t="shared" si="301"/>
        <v>Reviewed</v>
      </c>
      <c r="V2792" t="str">
        <f t="shared" si="302"/>
        <v>meets</v>
      </c>
      <c r="W2792">
        <f t="shared" si="303"/>
        <v>0</v>
      </c>
      <c r="X2792" t="str">
        <f t="shared" si="304"/>
        <v>Active</v>
      </c>
      <c r="Y2792">
        <f t="shared" si="305"/>
        <v>1.5178082191780822</v>
      </c>
      <c r="Z2792" t="str">
        <f t="shared" si="306"/>
        <v>1–2 Years</v>
      </c>
      <c r="AA2792" t="str">
        <f t="shared" si="307"/>
        <v>130K+</v>
      </c>
    </row>
    <row r="2793" spans="1:27" ht="19.95" customHeight="1" x14ac:dyDescent="0.3">
      <c r="A2793" s="8" t="s">
        <v>2920</v>
      </c>
      <c r="B2793" s="9">
        <v>45640</v>
      </c>
      <c r="C2793" s="1" t="s">
        <v>71</v>
      </c>
      <c r="D2793" s="1" t="s">
        <v>72</v>
      </c>
      <c r="E2793" s="1" t="s">
        <v>23</v>
      </c>
      <c r="F2793" s="1" t="s">
        <v>109</v>
      </c>
      <c r="G2793" s="1" t="s">
        <v>36</v>
      </c>
      <c r="H2793" s="1" t="s">
        <v>110</v>
      </c>
      <c r="I2793" s="1" t="s">
        <v>27</v>
      </c>
      <c r="J2793" s="9">
        <v>45640</v>
      </c>
      <c r="K2793" s="9"/>
      <c r="L2793" s="1" t="s">
        <v>28</v>
      </c>
      <c r="M2793" s="1">
        <v>382</v>
      </c>
      <c r="N2793" s="1" t="s">
        <v>29</v>
      </c>
      <c r="O2793" s="1" t="s">
        <v>63</v>
      </c>
      <c r="P2793" s="1" t="s">
        <v>64</v>
      </c>
      <c r="Q2793" s="1">
        <v>3</v>
      </c>
      <c r="R2793" s="1" t="s">
        <v>37</v>
      </c>
      <c r="S2793" s="1">
        <v>1</v>
      </c>
      <c r="T2793" s="10">
        <v>138500</v>
      </c>
      <c r="U2793" t="str">
        <f t="shared" si="301"/>
        <v>Reviewed</v>
      </c>
      <c r="V2793" t="str">
        <f t="shared" si="302"/>
        <v>meets</v>
      </c>
      <c r="W2793">
        <f t="shared" si="303"/>
        <v>0</v>
      </c>
      <c r="X2793" t="str">
        <f t="shared" si="304"/>
        <v>Active</v>
      </c>
      <c r="Y2793">
        <f t="shared" si="305"/>
        <v>1.0465753424657533</v>
      </c>
      <c r="Z2793" t="str">
        <f t="shared" si="306"/>
        <v>1–2 Years</v>
      </c>
      <c r="AA2793" t="str">
        <f t="shared" si="307"/>
        <v>130K+</v>
      </c>
    </row>
    <row r="2794" spans="1:27" ht="19.95" customHeight="1" x14ac:dyDescent="0.3">
      <c r="A2794" s="4" t="s">
        <v>2921</v>
      </c>
      <c r="B2794" s="5">
        <v>44933</v>
      </c>
      <c r="C2794" s="6" t="s">
        <v>77</v>
      </c>
      <c r="D2794" s="6" t="s">
        <v>72</v>
      </c>
      <c r="E2794" s="6" t="s">
        <v>40</v>
      </c>
      <c r="F2794" s="6" t="s">
        <v>78</v>
      </c>
      <c r="G2794" s="6" t="s">
        <v>79</v>
      </c>
      <c r="H2794" s="6" t="s">
        <v>49</v>
      </c>
      <c r="I2794" s="6" t="s">
        <v>50</v>
      </c>
      <c r="J2794" s="5">
        <v>44933</v>
      </c>
      <c r="K2794" s="5">
        <v>45845</v>
      </c>
      <c r="L2794" s="6" t="s">
        <v>84</v>
      </c>
      <c r="M2794" s="6">
        <v>912</v>
      </c>
      <c r="N2794" s="6" t="s">
        <v>75</v>
      </c>
      <c r="O2794" s="6" t="s">
        <v>63</v>
      </c>
      <c r="P2794" s="6" t="s">
        <v>107</v>
      </c>
      <c r="Q2794" s="6">
        <v>4</v>
      </c>
      <c r="R2794" s="6" t="s">
        <v>32</v>
      </c>
      <c r="S2794" s="6">
        <v>3</v>
      </c>
      <c r="T2794" s="7">
        <v>120000</v>
      </c>
      <c r="U2794" t="str">
        <f t="shared" si="301"/>
        <v>Reviewed</v>
      </c>
      <c r="V2794" t="str">
        <f t="shared" si="302"/>
        <v>exceeds</v>
      </c>
      <c r="W2794">
        <f t="shared" si="303"/>
        <v>1</v>
      </c>
      <c r="X2794" t="str">
        <f t="shared" si="304"/>
        <v>Attrited</v>
      </c>
      <c r="Y2794">
        <f t="shared" si="305"/>
        <v>2.4986301369863013</v>
      </c>
      <c r="Z2794" t="str">
        <f t="shared" si="306"/>
        <v>2–3 Years</v>
      </c>
      <c r="AA2794" t="str">
        <f t="shared" si="307"/>
        <v>100K–129K</v>
      </c>
    </row>
    <row r="2795" spans="1:27" ht="19.95" customHeight="1" x14ac:dyDescent="0.3">
      <c r="A2795" s="8" t="s">
        <v>2922</v>
      </c>
      <c r="B2795" s="9">
        <v>45489</v>
      </c>
      <c r="C2795" s="1" t="s">
        <v>81</v>
      </c>
      <c r="D2795" s="1" t="s">
        <v>72</v>
      </c>
      <c r="E2795" s="1" t="s">
        <v>23</v>
      </c>
      <c r="F2795" s="1" t="s">
        <v>152</v>
      </c>
      <c r="G2795" s="1" t="s">
        <v>94</v>
      </c>
      <c r="H2795" s="1" t="s">
        <v>49</v>
      </c>
      <c r="I2795" s="1" t="s">
        <v>27</v>
      </c>
      <c r="J2795" s="9">
        <v>45489</v>
      </c>
      <c r="K2795" s="9"/>
      <c r="L2795" s="1" t="s">
        <v>28</v>
      </c>
      <c r="M2795" s="1">
        <v>533</v>
      </c>
      <c r="N2795" s="1" t="s">
        <v>29</v>
      </c>
      <c r="O2795" s="1" t="s">
        <v>30</v>
      </c>
      <c r="P2795" s="1" t="s">
        <v>133</v>
      </c>
      <c r="Q2795" s="1">
        <v>5</v>
      </c>
      <c r="R2795" s="1" t="s">
        <v>119</v>
      </c>
      <c r="S2795" s="1">
        <v>1</v>
      </c>
      <c r="T2795" s="10">
        <v>117000</v>
      </c>
      <c r="U2795" t="str">
        <f t="shared" si="301"/>
        <v>Reviewed</v>
      </c>
      <c r="V2795" t="str">
        <f t="shared" si="302"/>
        <v>outstanding</v>
      </c>
      <c r="W2795">
        <f t="shared" si="303"/>
        <v>0</v>
      </c>
      <c r="X2795" t="str">
        <f t="shared" si="304"/>
        <v>Active</v>
      </c>
      <c r="Y2795">
        <f t="shared" si="305"/>
        <v>1.4602739726027398</v>
      </c>
      <c r="Z2795" t="str">
        <f t="shared" si="306"/>
        <v>1–2 Years</v>
      </c>
      <c r="AA2795" t="str">
        <f t="shared" si="307"/>
        <v>100K–129K</v>
      </c>
    </row>
    <row r="2796" spans="1:27" ht="19.95" customHeight="1" x14ac:dyDescent="0.3">
      <c r="A2796" s="4" t="s">
        <v>2923</v>
      </c>
      <c r="B2796" s="5">
        <v>45710</v>
      </c>
      <c r="C2796" s="6" t="s">
        <v>86</v>
      </c>
      <c r="D2796" s="6" t="s">
        <v>87</v>
      </c>
      <c r="E2796" s="6" t="s">
        <v>67</v>
      </c>
      <c r="F2796" s="6" t="s">
        <v>114</v>
      </c>
      <c r="G2796" s="6" t="s">
        <v>94</v>
      </c>
      <c r="H2796" s="6" t="s">
        <v>43</v>
      </c>
      <c r="I2796" s="6" t="s">
        <v>27</v>
      </c>
      <c r="J2796" s="5">
        <v>45710</v>
      </c>
      <c r="K2796" s="5"/>
      <c r="L2796" s="6" t="s">
        <v>28</v>
      </c>
      <c r="M2796" s="6">
        <v>312</v>
      </c>
      <c r="N2796" s="6" t="s">
        <v>75</v>
      </c>
      <c r="O2796" s="6" t="s">
        <v>43</v>
      </c>
      <c r="P2796" s="6" t="s">
        <v>64</v>
      </c>
      <c r="Q2796" s="6">
        <v>3</v>
      </c>
      <c r="R2796" s="6" t="s">
        <v>37</v>
      </c>
      <c r="S2796" s="6">
        <v>1</v>
      </c>
      <c r="T2796" s="7">
        <v>72500</v>
      </c>
      <c r="U2796" t="str">
        <f t="shared" si="301"/>
        <v>Reviewed</v>
      </c>
      <c r="V2796" t="str">
        <f t="shared" si="302"/>
        <v>meets</v>
      </c>
      <c r="W2796">
        <f t="shared" si="303"/>
        <v>0</v>
      </c>
      <c r="X2796" t="str">
        <f t="shared" si="304"/>
        <v>Active</v>
      </c>
      <c r="Y2796">
        <f t="shared" si="305"/>
        <v>0.85479452054794525</v>
      </c>
      <c r="Z2796" t="str">
        <f t="shared" si="306"/>
        <v>&lt;1 Year</v>
      </c>
      <c r="AA2796" t="str">
        <f t="shared" si="307"/>
        <v>70K–99K</v>
      </c>
    </row>
    <row r="2797" spans="1:27" ht="19.95" customHeight="1" x14ac:dyDescent="0.3">
      <c r="A2797" s="8" t="s">
        <v>2924</v>
      </c>
      <c r="B2797" s="9">
        <v>45119</v>
      </c>
      <c r="C2797" s="1" t="s">
        <v>91</v>
      </c>
      <c r="D2797" s="1" t="s">
        <v>87</v>
      </c>
      <c r="E2797" s="1" t="s">
        <v>92</v>
      </c>
      <c r="F2797" s="1" t="s">
        <v>114</v>
      </c>
      <c r="G2797" s="1" t="s">
        <v>94</v>
      </c>
      <c r="H2797" s="1" t="s">
        <v>43</v>
      </c>
      <c r="I2797" s="1" t="s">
        <v>27</v>
      </c>
      <c r="J2797" s="9">
        <v>45119</v>
      </c>
      <c r="K2797" s="9"/>
      <c r="L2797" s="1" t="s">
        <v>28</v>
      </c>
      <c r="M2797" s="1">
        <v>903</v>
      </c>
      <c r="N2797" s="1" t="s">
        <v>29</v>
      </c>
      <c r="O2797" s="1" t="s">
        <v>105</v>
      </c>
      <c r="P2797" s="1" t="s">
        <v>64</v>
      </c>
      <c r="Q2797" s="1">
        <v>3</v>
      </c>
      <c r="R2797" s="1" t="s">
        <v>37</v>
      </c>
      <c r="S2797" s="1">
        <v>2</v>
      </c>
      <c r="T2797" s="10">
        <v>68000</v>
      </c>
      <c r="U2797" t="str">
        <f t="shared" si="301"/>
        <v>Reviewed</v>
      </c>
      <c r="V2797" t="str">
        <f t="shared" si="302"/>
        <v>meets</v>
      </c>
      <c r="W2797">
        <f t="shared" si="303"/>
        <v>0</v>
      </c>
      <c r="X2797" t="str">
        <f t="shared" si="304"/>
        <v>Active</v>
      </c>
      <c r="Y2797">
        <f t="shared" si="305"/>
        <v>2.473972602739726</v>
      </c>
      <c r="Z2797" t="str">
        <f t="shared" si="306"/>
        <v>2–3 Years</v>
      </c>
      <c r="AA2797" t="str">
        <f t="shared" si="307"/>
        <v>&lt;70K</v>
      </c>
    </row>
    <row r="2798" spans="1:27" ht="19.95" customHeight="1" x14ac:dyDescent="0.3">
      <c r="A2798" s="4" t="s">
        <v>2925</v>
      </c>
      <c r="B2798" s="5">
        <v>45599</v>
      </c>
      <c r="C2798" s="6" t="s">
        <v>21</v>
      </c>
      <c r="D2798" s="6" t="s">
        <v>22</v>
      </c>
      <c r="E2798" s="6" t="s">
        <v>23</v>
      </c>
      <c r="F2798" s="6" t="s">
        <v>121</v>
      </c>
      <c r="G2798" s="6" t="s">
        <v>25</v>
      </c>
      <c r="H2798" s="6" t="s">
        <v>49</v>
      </c>
      <c r="I2798" s="6" t="s">
        <v>27</v>
      </c>
      <c r="J2798" s="5">
        <v>45599</v>
      </c>
      <c r="K2798" s="5"/>
      <c r="L2798" s="6" t="s">
        <v>28</v>
      </c>
      <c r="M2798" s="6">
        <v>423</v>
      </c>
      <c r="N2798" s="6" t="s">
        <v>29</v>
      </c>
      <c r="O2798" s="6" t="s">
        <v>63</v>
      </c>
      <c r="P2798" s="6" t="s">
        <v>31</v>
      </c>
      <c r="Q2798" s="6">
        <v>3</v>
      </c>
      <c r="R2798" s="6" t="s">
        <v>37</v>
      </c>
      <c r="S2798" s="6">
        <v>1</v>
      </c>
      <c r="T2798" s="7">
        <v>104500</v>
      </c>
      <c r="U2798" t="str">
        <f t="shared" si="301"/>
        <v>Reviewed</v>
      </c>
      <c r="V2798" t="str">
        <f t="shared" si="302"/>
        <v>meets</v>
      </c>
      <c r="W2798">
        <f t="shared" si="303"/>
        <v>0</v>
      </c>
      <c r="X2798" t="str">
        <f t="shared" si="304"/>
        <v>Active</v>
      </c>
      <c r="Y2798">
        <f t="shared" si="305"/>
        <v>1.1589041095890411</v>
      </c>
      <c r="Z2798" t="str">
        <f t="shared" si="306"/>
        <v>1–2 Years</v>
      </c>
      <c r="AA2798" t="str">
        <f t="shared" si="307"/>
        <v>100K–129K</v>
      </c>
    </row>
    <row r="2799" spans="1:27" ht="19.95" customHeight="1" x14ac:dyDescent="0.3">
      <c r="A2799" s="8" t="s">
        <v>2926</v>
      </c>
      <c r="B2799" s="9">
        <v>45278</v>
      </c>
      <c r="C2799" s="1" t="s">
        <v>34</v>
      </c>
      <c r="D2799" s="1" t="s">
        <v>22</v>
      </c>
      <c r="E2799" s="1" t="s">
        <v>23</v>
      </c>
      <c r="F2799" s="1" t="s">
        <v>99</v>
      </c>
      <c r="G2799" s="1" t="s">
        <v>36</v>
      </c>
      <c r="H2799" s="1" t="s">
        <v>49</v>
      </c>
      <c r="I2799" s="1" t="s">
        <v>27</v>
      </c>
      <c r="J2799" s="9">
        <v>45278</v>
      </c>
      <c r="K2799" s="9"/>
      <c r="L2799" s="1" t="s">
        <v>28</v>
      </c>
      <c r="M2799" s="1">
        <v>744</v>
      </c>
      <c r="N2799" s="1" t="s">
        <v>29</v>
      </c>
      <c r="O2799" s="1" t="s">
        <v>105</v>
      </c>
      <c r="P2799" s="1" t="s">
        <v>64</v>
      </c>
      <c r="Q2799" s="1">
        <v>3</v>
      </c>
      <c r="R2799" s="1" t="s">
        <v>37</v>
      </c>
      <c r="S2799" s="1">
        <v>2</v>
      </c>
      <c r="T2799" s="10">
        <v>135500</v>
      </c>
      <c r="U2799" t="str">
        <f t="shared" si="301"/>
        <v>Reviewed</v>
      </c>
      <c r="V2799" t="str">
        <f t="shared" si="302"/>
        <v>meets</v>
      </c>
      <c r="W2799">
        <f t="shared" si="303"/>
        <v>0</v>
      </c>
      <c r="X2799" t="str">
        <f t="shared" si="304"/>
        <v>Active</v>
      </c>
      <c r="Y2799">
        <f t="shared" si="305"/>
        <v>2.0383561643835617</v>
      </c>
      <c r="Z2799" t="str">
        <f t="shared" si="306"/>
        <v>2–3 Years</v>
      </c>
      <c r="AA2799" t="str">
        <f t="shared" si="307"/>
        <v>130K+</v>
      </c>
    </row>
    <row r="2800" spans="1:27" ht="19.95" customHeight="1" x14ac:dyDescent="0.3">
      <c r="A2800" s="4" t="s">
        <v>2927</v>
      </c>
      <c r="B2800" s="5">
        <v>45459</v>
      </c>
      <c r="C2800" s="6" t="s">
        <v>39</v>
      </c>
      <c r="D2800" s="6" t="s">
        <v>22</v>
      </c>
      <c r="E2800" s="6" t="s">
        <v>40</v>
      </c>
      <c r="F2800" s="6" t="s">
        <v>215</v>
      </c>
      <c r="G2800" s="6" t="s">
        <v>42</v>
      </c>
      <c r="H2800" s="6" t="s">
        <v>49</v>
      </c>
      <c r="I2800" s="6" t="s">
        <v>27</v>
      </c>
      <c r="J2800" s="5">
        <v>45459</v>
      </c>
      <c r="K2800" s="5"/>
      <c r="L2800" s="6" t="s">
        <v>28</v>
      </c>
      <c r="M2800" s="6">
        <v>563</v>
      </c>
      <c r="N2800" s="6" t="s">
        <v>52</v>
      </c>
      <c r="O2800" s="6" t="s">
        <v>170</v>
      </c>
      <c r="P2800" s="6" t="s">
        <v>107</v>
      </c>
      <c r="Q2800" s="6">
        <v>3</v>
      </c>
      <c r="R2800" s="6" t="s">
        <v>37</v>
      </c>
      <c r="S2800" s="6">
        <v>2</v>
      </c>
      <c r="T2800" s="7">
        <v>121500</v>
      </c>
      <c r="U2800" t="str">
        <f t="shared" si="301"/>
        <v>Reviewed</v>
      </c>
      <c r="V2800" t="str">
        <f t="shared" si="302"/>
        <v>meets</v>
      </c>
      <c r="W2800">
        <f t="shared" si="303"/>
        <v>0</v>
      </c>
      <c r="X2800" t="str">
        <f t="shared" si="304"/>
        <v>Active</v>
      </c>
      <c r="Y2800">
        <f t="shared" si="305"/>
        <v>1.5424657534246575</v>
      </c>
      <c r="Z2800" t="str">
        <f t="shared" si="306"/>
        <v>1–2 Years</v>
      </c>
      <c r="AA2800" t="str">
        <f t="shared" si="307"/>
        <v>100K–129K</v>
      </c>
    </row>
    <row r="2801" spans="1:27" ht="19.95" customHeight="1" x14ac:dyDescent="0.3">
      <c r="A2801" s="8" t="s">
        <v>2928</v>
      </c>
      <c r="B2801" s="9">
        <v>45524</v>
      </c>
      <c r="C2801" s="1" t="s">
        <v>46</v>
      </c>
      <c r="D2801" s="1" t="s">
        <v>22</v>
      </c>
      <c r="E2801" s="1" t="s">
        <v>40</v>
      </c>
      <c r="F2801" s="1" t="s">
        <v>47</v>
      </c>
      <c r="G2801" s="1" t="s">
        <v>48</v>
      </c>
      <c r="H2801" s="1" t="s">
        <v>49</v>
      </c>
      <c r="I2801" s="1" t="s">
        <v>27</v>
      </c>
      <c r="J2801" s="9">
        <v>45524</v>
      </c>
      <c r="K2801" s="9"/>
      <c r="L2801" s="1" t="s">
        <v>28</v>
      </c>
      <c r="M2801" s="1">
        <v>498</v>
      </c>
      <c r="N2801" s="1" t="s">
        <v>52</v>
      </c>
      <c r="O2801" s="1" t="s">
        <v>30</v>
      </c>
      <c r="P2801" s="1" t="s">
        <v>64</v>
      </c>
      <c r="Q2801" s="1">
        <v>4</v>
      </c>
      <c r="R2801" s="1" t="s">
        <v>32</v>
      </c>
      <c r="S2801" s="1">
        <v>1</v>
      </c>
      <c r="T2801" s="10">
        <v>142000</v>
      </c>
      <c r="U2801" t="str">
        <f t="shared" si="301"/>
        <v>Reviewed</v>
      </c>
      <c r="V2801" t="str">
        <f t="shared" si="302"/>
        <v>exceeds</v>
      </c>
      <c r="W2801">
        <f t="shared" si="303"/>
        <v>0</v>
      </c>
      <c r="X2801" t="str">
        <f t="shared" si="304"/>
        <v>Active</v>
      </c>
      <c r="Y2801">
        <f t="shared" si="305"/>
        <v>1.3643835616438356</v>
      </c>
      <c r="Z2801" t="str">
        <f t="shared" si="306"/>
        <v>1–2 Years</v>
      </c>
      <c r="AA2801" t="str">
        <f t="shared" si="307"/>
        <v>130K+</v>
      </c>
    </row>
    <row r="2802" spans="1:27" ht="19.95" customHeight="1" x14ac:dyDescent="0.3">
      <c r="A2802" s="4" t="s">
        <v>2929</v>
      </c>
      <c r="B2802" s="5">
        <v>44928</v>
      </c>
      <c r="C2802" s="6" t="s">
        <v>55</v>
      </c>
      <c r="D2802" s="6" t="s">
        <v>56</v>
      </c>
      <c r="E2802" s="6" t="s">
        <v>23</v>
      </c>
      <c r="F2802" s="6" t="s">
        <v>147</v>
      </c>
      <c r="G2802" s="6" t="s">
        <v>58</v>
      </c>
      <c r="H2802" s="6" t="s">
        <v>26</v>
      </c>
      <c r="I2802" s="6" t="s">
        <v>27</v>
      </c>
      <c r="J2802" s="5">
        <v>44928</v>
      </c>
      <c r="K2802" s="5"/>
      <c r="L2802" s="6" t="s">
        <v>28</v>
      </c>
      <c r="M2802" s="6">
        <v>1094</v>
      </c>
      <c r="N2802" s="6" t="s">
        <v>52</v>
      </c>
      <c r="O2802" s="6" t="s">
        <v>30</v>
      </c>
      <c r="P2802" s="6" t="s">
        <v>31</v>
      </c>
      <c r="Q2802" s="6">
        <v>3</v>
      </c>
      <c r="R2802" s="6" t="s">
        <v>37</v>
      </c>
      <c r="S2802" s="6">
        <v>3</v>
      </c>
      <c r="T2802" s="7">
        <v>97500</v>
      </c>
      <c r="U2802" t="str">
        <f t="shared" si="301"/>
        <v>Reviewed</v>
      </c>
      <c r="V2802" t="str">
        <f t="shared" si="302"/>
        <v>meets</v>
      </c>
      <c r="W2802">
        <f t="shared" si="303"/>
        <v>0</v>
      </c>
      <c r="X2802" t="str">
        <f t="shared" si="304"/>
        <v>Active</v>
      </c>
      <c r="Y2802">
        <f t="shared" si="305"/>
        <v>2.9972602739726026</v>
      </c>
      <c r="Z2802" t="str">
        <f t="shared" si="306"/>
        <v>2–3 Years</v>
      </c>
      <c r="AA2802" t="str">
        <f t="shared" si="307"/>
        <v>70K–99K</v>
      </c>
    </row>
    <row r="2803" spans="1:27" ht="19.95" customHeight="1" x14ac:dyDescent="0.3">
      <c r="A2803" s="8" t="s">
        <v>2930</v>
      </c>
      <c r="B2803" s="9">
        <v>44938</v>
      </c>
      <c r="C2803" s="1" t="s">
        <v>60</v>
      </c>
      <c r="D2803" s="1" t="s">
        <v>56</v>
      </c>
      <c r="E2803" s="1" t="s">
        <v>40</v>
      </c>
      <c r="F2803" s="1" t="s">
        <v>145</v>
      </c>
      <c r="G2803" s="1" t="s">
        <v>62</v>
      </c>
      <c r="H2803" s="1" t="s">
        <v>49</v>
      </c>
      <c r="I2803" s="1" t="s">
        <v>27</v>
      </c>
      <c r="J2803" s="9">
        <v>44938</v>
      </c>
      <c r="K2803" s="9"/>
      <c r="L2803" s="1" t="s">
        <v>28</v>
      </c>
      <c r="M2803" s="1">
        <v>1084</v>
      </c>
      <c r="N2803" s="1" t="s">
        <v>75</v>
      </c>
      <c r="O2803" s="1" t="s">
        <v>63</v>
      </c>
      <c r="P2803" s="1" t="s">
        <v>107</v>
      </c>
      <c r="Q2803" s="1">
        <v>3</v>
      </c>
      <c r="R2803" s="1" t="s">
        <v>37</v>
      </c>
      <c r="S2803" s="1">
        <v>3</v>
      </c>
      <c r="T2803" s="10">
        <v>119500</v>
      </c>
      <c r="U2803" t="str">
        <f t="shared" si="301"/>
        <v>Reviewed</v>
      </c>
      <c r="V2803" t="str">
        <f t="shared" si="302"/>
        <v>meets</v>
      </c>
      <c r="W2803">
        <f t="shared" si="303"/>
        <v>0</v>
      </c>
      <c r="X2803" t="str">
        <f t="shared" si="304"/>
        <v>Active</v>
      </c>
      <c r="Y2803">
        <f t="shared" si="305"/>
        <v>2.9698630136986299</v>
      </c>
      <c r="Z2803" t="str">
        <f t="shared" si="306"/>
        <v>2–3 Years</v>
      </c>
      <c r="AA2803" t="str">
        <f t="shared" si="307"/>
        <v>100K–129K</v>
      </c>
    </row>
    <row r="2804" spans="1:27" ht="19.95" customHeight="1" x14ac:dyDescent="0.3">
      <c r="A2804" s="4" t="s">
        <v>2931</v>
      </c>
      <c r="B2804" s="5">
        <v>45431</v>
      </c>
      <c r="C2804" s="6" t="s">
        <v>66</v>
      </c>
      <c r="D2804" s="6" t="s">
        <v>56</v>
      </c>
      <c r="E2804" s="6" t="s">
        <v>67</v>
      </c>
      <c r="F2804" s="6" t="s">
        <v>358</v>
      </c>
      <c r="G2804" s="6" t="s">
        <v>69</v>
      </c>
      <c r="H2804" s="6" t="s">
        <v>49</v>
      </c>
      <c r="I2804" s="6" t="s">
        <v>27</v>
      </c>
      <c r="J2804" s="5">
        <v>45431</v>
      </c>
      <c r="K2804" s="5"/>
      <c r="L2804" s="6" t="s">
        <v>28</v>
      </c>
      <c r="M2804" s="6">
        <v>591</v>
      </c>
      <c r="N2804" s="6" t="s">
        <v>52</v>
      </c>
      <c r="O2804" s="6" t="s">
        <v>170</v>
      </c>
      <c r="P2804" s="6" t="s">
        <v>31</v>
      </c>
      <c r="Q2804" s="6">
        <v>2</v>
      </c>
      <c r="R2804" s="6" t="s">
        <v>53</v>
      </c>
      <c r="S2804" s="6">
        <v>2</v>
      </c>
      <c r="T2804" s="7">
        <v>121000</v>
      </c>
      <c r="U2804" t="str">
        <f t="shared" si="301"/>
        <v>Reviewed</v>
      </c>
      <c r="V2804" t="str">
        <f t="shared" si="302"/>
        <v>needs_support</v>
      </c>
      <c r="W2804">
        <f t="shared" si="303"/>
        <v>0</v>
      </c>
      <c r="X2804" t="str">
        <f t="shared" si="304"/>
        <v>Active</v>
      </c>
      <c r="Y2804">
        <f t="shared" si="305"/>
        <v>1.6191780821917807</v>
      </c>
      <c r="Z2804" t="str">
        <f t="shared" si="306"/>
        <v>1–2 Years</v>
      </c>
      <c r="AA2804" t="str">
        <f t="shared" si="307"/>
        <v>100K–129K</v>
      </c>
    </row>
    <row r="2805" spans="1:27" ht="19.95" customHeight="1" x14ac:dyDescent="0.3">
      <c r="A2805" s="8" t="s">
        <v>2932</v>
      </c>
      <c r="B2805" s="9">
        <v>45799</v>
      </c>
      <c r="C2805" s="1" t="s">
        <v>71</v>
      </c>
      <c r="D2805" s="1" t="s">
        <v>72</v>
      </c>
      <c r="E2805" s="1" t="s">
        <v>23</v>
      </c>
      <c r="F2805" s="1" t="s">
        <v>138</v>
      </c>
      <c r="G2805" s="1" t="s">
        <v>36</v>
      </c>
      <c r="H2805" s="1" t="s">
        <v>43</v>
      </c>
      <c r="I2805" s="1" t="s">
        <v>27</v>
      </c>
      <c r="J2805" s="9">
        <v>45799</v>
      </c>
      <c r="K2805" s="9"/>
      <c r="L2805" s="1" t="s">
        <v>28</v>
      </c>
      <c r="M2805" s="1">
        <v>223</v>
      </c>
      <c r="N2805" s="1" t="s">
        <v>52</v>
      </c>
      <c r="O2805" s="1" t="s">
        <v>63</v>
      </c>
      <c r="P2805" s="1" t="s">
        <v>31</v>
      </c>
      <c r="Q2805" s="1">
        <v>2</v>
      </c>
      <c r="R2805" s="1" t="s">
        <v>53</v>
      </c>
      <c r="S2805" s="1">
        <v>1</v>
      </c>
      <c r="T2805" s="10">
        <v>66500</v>
      </c>
      <c r="U2805" t="str">
        <f t="shared" si="301"/>
        <v>Reviewed</v>
      </c>
      <c r="V2805" t="str">
        <f t="shared" si="302"/>
        <v>needs_support</v>
      </c>
      <c r="W2805">
        <f t="shared" si="303"/>
        <v>0</v>
      </c>
      <c r="X2805" t="str">
        <f t="shared" si="304"/>
        <v>Active</v>
      </c>
      <c r="Y2805">
        <f t="shared" si="305"/>
        <v>0.61095890410958908</v>
      </c>
      <c r="Z2805" t="str">
        <f t="shared" si="306"/>
        <v>&lt;1 Year</v>
      </c>
      <c r="AA2805" t="str">
        <f t="shared" si="307"/>
        <v>&lt;70K</v>
      </c>
    </row>
    <row r="2806" spans="1:27" ht="19.95" customHeight="1" x14ac:dyDescent="0.3">
      <c r="A2806" s="4" t="s">
        <v>2933</v>
      </c>
      <c r="B2806" s="5">
        <v>45558</v>
      </c>
      <c r="C2806" s="6" t="s">
        <v>77</v>
      </c>
      <c r="D2806" s="6" t="s">
        <v>72</v>
      </c>
      <c r="E2806" s="6" t="s">
        <v>40</v>
      </c>
      <c r="F2806" s="6" t="s">
        <v>78</v>
      </c>
      <c r="G2806" s="6" t="s">
        <v>79</v>
      </c>
      <c r="H2806" s="6" t="s">
        <v>49</v>
      </c>
      <c r="I2806" s="6" t="s">
        <v>27</v>
      </c>
      <c r="J2806" s="5">
        <v>45558</v>
      </c>
      <c r="K2806" s="5"/>
      <c r="L2806" s="6" t="s">
        <v>28</v>
      </c>
      <c r="M2806" s="6">
        <v>464</v>
      </c>
      <c r="N2806" s="6" t="s">
        <v>52</v>
      </c>
      <c r="O2806" s="6" t="s">
        <v>63</v>
      </c>
      <c r="P2806" s="6" t="s">
        <v>64</v>
      </c>
      <c r="Q2806" s="6">
        <v>3</v>
      </c>
      <c r="R2806" s="6" t="s">
        <v>37</v>
      </c>
      <c r="S2806" s="6">
        <v>1</v>
      </c>
      <c r="T2806" s="7">
        <v>119500</v>
      </c>
      <c r="U2806" t="str">
        <f t="shared" si="301"/>
        <v>Reviewed</v>
      </c>
      <c r="V2806" t="str">
        <f t="shared" si="302"/>
        <v>meets</v>
      </c>
      <c r="W2806">
        <f t="shared" si="303"/>
        <v>0</v>
      </c>
      <c r="X2806" t="str">
        <f t="shared" si="304"/>
        <v>Active</v>
      </c>
      <c r="Y2806">
        <f t="shared" si="305"/>
        <v>1.2712328767123289</v>
      </c>
      <c r="Z2806" t="str">
        <f t="shared" si="306"/>
        <v>1–2 Years</v>
      </c>
      <c r="AA2806" t="str">
        <f t="shared" si="307"/>
        <v>100K–129K</v>
      </c>
    </row>
    <row r="2807" spans="1:27" ht="19.95" customHeight="1" x14ac:dyDescent="0.3">
      <c r="A2807" s="8" t="s">
        <v>2934</v>
      </c>
      <c r="B2807" s="9">
        <v>45733</v>
      </c>
      <c r="C2807" s="1" t="s">
        <v>81</v>
      </c>
      <c r="D2807" s="1" t="s">
        <v>72</v>
      </c>
      <c r="E2807" s="1" t="s">
        <v>23</v>
      </c>
      <c r="F2807" s="1" t="s">
        <v>223</v>
      </c>
      <c r="G2807" s="1" t="s">
        <v>83</v>
      </c>
      <c r="H2807" s="1" t="s">
        <v>49</v>
      </c>
      <c r="I2807" s="1" t="s">
        <v>27</v>
      </c>
      <c r="J2807" s="9">
        <v>45733</v>
      </c>
      <c r="K2807" s="9"/>
      <c r="L2807" s="1" t="s">
        <v>28</v>
      </c>
      <c r="M2807" s="1">
        <v>289</v>
      </c>
      <c r="N2807" s="1" t="s">
        <v>75</v>
      </c>
      <c r="O2807" s="1" t="s">
        <v>63</v>
      </c>
      <c r="P2807" s="1" t="s">
        <v>31</v>
      </c>
      <c r="Q2807" s="1">
        <v>1</v>
      </c>
      <c r="R2807" s="1" t="s">
        <v>53</v>
      </c>
      <c r="S2807" s="1">
        <v>1</v>
      </c>
      <c r="T2807" s="10">
        <v>117000</v>
      </c>
      <c r="U2807" t="str">
        <f t="shared" si="301"/>
        <v>Reviewed</v>
      </c>
      <c r="V2807" t="str">
        <f t="shared" si="302"/>
        <v>needs_support</v>
      </c>
      <c r="W2807">
        <f t="shared" si="303"/>
        <v>0</v>
      </c>
      <c r="X2807" t="str">
        <f t="shared" si="304"/>
        <v>Active</v>
      </c>
      <c r="Y2807">
        <f t="shared" si="305"/>
        <v>0.79178082191780819</v>
      </c>
      <c r="Z2807" t="str">
        <f t="shared" si="306"/>
        <v>&lt;1 Year</v>
      </c>
      <c r="AA2807" t="str">
        <f t="shared" si="307"/>
        <v>100K–129K</v>
      </c>
    </row>
    <row r="2808" spans="1:27" ht="19.95" customHeight="1" x14ac:dyDescent="0.3">
      <c r="A2808" s="4" t="s">
        <v>2935</v>
      </c>
      <c r="B2808" s="5">
        <v>45165</v>
      </c>
      <c r="C2808" s="6" t="s">
        <v>86</v>
      </c>
      <c r="D2808" s="6" t="s">
        <v>87</v>
      </c>
      <c r="E2808" s="6" t="s">
        <v>67</v>
      </c>
      <c r="F2808" s="6" t="s">
        <v>88</v>
      </c>
      <c r="G2808" s="6" t="s">
        <v>89</v>
      </c>
      <c r="H2808" s="6" t="s">
        <v>49</v>
      </c>
      <c r="I2808" s="6" t="s">
        <v>27</v>
      </c>
      <c r="J2808" s="5">
        <v>45165</v>
      </c>
      <c r="K2808" s="5"/>
      <c r="L2808" s="6" t="s">
        <v>28</v>
      </c>
      <c r="M2808" s="6">
        <v>857</v>
      </c>
      <c r="N2808" s="6" t="s">
        <v>52</v>
      </c>
      <c r="O2808" s="6" t="s">
        <v>63</v>
      </c>
      <c r="P2808" s="6" t="s">
        <v>107</v>
      </c>
      <c r="Q2808" s="6">
        <v>3</v>
      </c>
      <c r="R2808" s="6" t="s">
        <v>37</v>
      </c>
      <c r="S2808" s="6">
        <v>2</v>
      </c>
      <c r="T2808" s="7">
        <v>134500</v>
      </c>
      <c r="U2808" t="str">
        <f t="shared" si="301"/>
        <v>Reviewed</v>
      </c>
      <c r="V2808" t="str">
        <f t="shared" si="302"/>
        <v>meets</v>
      </c>
      <c r="W2808">
        <f t="shared" si="303"/>
        <v>0</v>
      </c>
      <c r="X2808" t="str">
        <f t="shared" si="304"/>
        <v>Active</v>
      </c>
      <c r="Y2808">
        <f t="shared" si="305"/>
        <v>2.3479452054794518</v>
      </c>
      <c r="Z2808" t="str">
        <f t="shared" si="306"/>
        <v>2–3 Years</v>
      </c>
      <c r="AA2808" t="str">
        <f t="shared" si="307"/>
        <v>130K+</v>
      </c>
    </row>
    <row r="2809" spans="1:27" ht="19.95" customHeight="1" x14ac:dyDescent="0.3">
      <c r="A2809" s="8" t="s">
        <v>2936</v>
      </c>
      <c r="B2809" s="9">
        <v>45333</v>
      </c>
      <c r="C2809" s="1" t="s">
        <v>91</v>
      </c>
      <c r="D2809" s="1" t="s">
        <v>87</v>
      </c>
      <c r="E2809" s="1" t="s">
        <v>92</v>
      </c>
      <c r="F2809" s="1" t="s">
        <v>93</v>
      </c>
      <c r="G2809" s="1" t="s">
        <v>94</v>
      </c>
      <c r="H2809" s="1" t="s">
        <v>26</v>
      </c>
      <c r="I2809" s="1" t="s">
        <v>27</v>
      </c>
      <c r="J2809" s="9">
        <v>45333</v>
      </c>
      <c r="K2809" s="9"/>
      <c r="L2809" s="1" t="s">
        <v>28</v>
      </c>
      <c r="M2809" s="1">
        <v>689</v>
      </c>
      <c r="N2809" s="1" t="s">
        <v>52</v>
      </c>
      <c r="O2809" s="1" t="s">
        <v>63</v>
      </c>
      <c r="P2809" s="1" t="s">
        <v>31</v>
      </c>
      <c r="Q2809" s="1">
        <v>3</v>
      </c>
      <c r="R2809" s="1" t="s">
        <v>37</v>
      </c>
      <c r="S2809" s="1">
        <v>2</v>
      </c>
      <c r="T2809" s="10">
        <v>94000</v>
      </c>
      <c r="U2809" t="str">
        <f t="shared" si="301"/>
        <v>Reviewed</v>
      </c>
      <c r="V2809" t="str">
        <f t="shared" si="302"/>
        <v>meets</v>
      </c>
      <c r="W2809">
        <f t="shared" si="303"/>
        <v>0</v>
      </c>
      <c r="X2809" t="str">
        <f t="shared" si="304"/>
        <v>Active</v>
      </c>
      <c r="Y2809">
        <f t="shared" si="305"/>
        <v>1.8876712328767122</v>
      </c>
      <c r="Z2809" t="str">
        <f t="shared" si="306"/>
        <v>1–2 Years</v>
      </c>
      <c r="AA2809" t="str">
        <f t="shared" si="307"/>
        <v>70K–99K</v>
      </c>
    </row>
    <row r="2810" spans="1:27" ht="19.95" customHeight="1" x14ac:dyDescent="0.3">
      <c r="A2810" s="4" t="s">
        <v>2937</v>
      </c>
      <c r="B2810" s="5">
        <v>45282</v>
      </c>
      <c r="C2810" s="6" t="s">
        <v>21</v>
      </c>
      <c r="D2810" s="6" t="s">
        <v>22</v>
      </c>
      <c r="E2810" s="6" t="s">
        <v>23</v>
      </c>
      <c r="F2810" s="6" t="s">
        <v>288</v>
      </c>
      <c r="G2810" s="6" t="s">
        <v>25</v>
      </c>
      <c r="H2810" s="6" t="s">
        <v>43</v>
      </c>
      <c r="I2810" s="6" t="s">
        <v>50</v>
      </c>
      <c r="J2810" s="5">
        <v>45282</v>
      </c>
      <c r="K2810" s="5">
        <v>45484</v>
      </c>
      <c r="L2810" s="6" t="s">
        <v>51</v>
      </c>
      <c r="M2810" s="6">
        <v>202</v>
      </c>
      <c r="N2810" s="6" t="s">
        <v>52</v>
      </c>
      <c r="O2810" s="6" t="s">
        <v>63</v>
      </c>
      <c r="P2810" s="6" t="s">
        <v>107</v>
      </c>
      <c r="Q2810" s="6">
        <v>3</v>
      </c>
      <c r="R2810" s="6" t="s">
        <v>37</v>
      </c>
      <c r="S2810" s="6">
        <v>1</v>
      </c>
      <c r="T2810" s="7">
        <v>63000</v>
      </c>
      <c r="U2810" t="str">
        <f t="shared" si="301"/>
        <v>Reviewed</v>
      </c>
      <c r="V2810" t="str">
        <f t="shared" si="302"/>
        <v>meets</v>
      </c>
      <c r="W2810">
        <f t="shared" si="303"/>
        <v>1</v>
      </c>
      <c r="X2810" t="str">
        <f t="shared" si="304"/>
        <v>Attrited</v>
      </c>
      <c r="Y2810">
        <f t="shared" si="305"/>
        <v>0.55342465753424652</v>
      </c>
      <c r="Z2810" t="str">
        <f t="shared" si="306"/>
        <v>&lt;1 Year</v>
      </c>
      <c r="AA2810" t="str">
        <f t="shared" si="307"/>
        <v>&lt;70K</v>
      </c>
    </row>
    <row r="2811" spans="1:27" ht="19.95" customHeight="1" x14ac:dyDescent="0.3">
      <c r="A2811" s="8" t="s">
        <v>2938</v>
      </c>
      <c r="B2811" s="9">
        <v>45705</v>
      </c>
      <c r="C2811" s="1" t="s">
        <v>34</v>
      </c>
      <c r="D2811" s="1" t="s">
        <v>22</v>
      </c>
      <c r="E2811" s="1" t="s">
        <v>23</v>
      </c>
      <c r="F2811" s="1" t="s">
        <v>288</v>
      </c>
      <c r="G2811" s="1" t="s">
        <v>25</v>
      </c>
      <c r="H2811" s="1" t="s">
        <v>43</v>
      </c>
      <c r="I2811" s="1" t="s">
        <v>27</v>
      </c>
      <c r="J2811" s="9">
        <v>45705</v>
      </c>
      <c r="K2811" s="9"/>
      <c r="L2811" s="1" t="s">
        <v>28</v>
      </c>
      <c r="M2811" s="1">
        <v>317</v>
      </c>
      <c r="N2811" s="1" t="s">
        <v>75</v>
      </c>
      <c r="O2811" s="1" t="s">
        <v>63</v>
      </c>
      <c r="P2811" s="1" t="s">
        <v>31</v>
      </c>
      <c r="Q2811" s="1">
        <v>3</v>
      </c>
      <c r="R2811" s="1" t="s">
        <v>37</v>
      </c>
      <c r="S2811" s="1">
        <v>1</v>
      </c>
      <c r="T2811" s="10">
        <v>59500</v>
      </c>
      <c r="U2811" t="str">
        <f t="shared" si="301"/>
        <v>Reviewed</v>
      </c>
      <c r="V2811" t="str">
        <f t="shared" si="302"/>
        <v>meets</v>
      </c>
      <c r="W2811">
        <f t="shared" si="303"/>
        <v>0</v>
      </c>
      <c r="X2811" t="str">
        <f t="shared" si="304"/>
        <v>Active</v>
      </c>
      <c r="Y2811">
        <f t="shared" si="305"/>
        <v>0.86849315068493149</v>
      </c>
      <c r="Z2811" t="str">
        <f t="shared" si="306"/>
        <v>&lt;1 Year</v>
      </c>
      <c r="AA2811" t="str">
        <f t="shared" si="307"/>
        <v>&lt;70K</v>
      </c>
    </row>
    <row r="2812" spans="1:27" ht="19.95" customHeight="1" x14ac:dyDescent="0.3">
      <c r="A2812" s="4" t="s">
        <v>2939</v>
      </c>
      <c r="B2812" s="5">
        <v>45055</v>
      </c>
      <c r="C2812" s="6" t="s">
        <v>39</v>
      </c>
      <c r="D2812" s="6" t="s">
        <v>22</v>
      </c>
      <c r="E2812" s="6" t="s">
        <v>40</v>
      </c>
      <c r="F2812" s="6" t="s">
        <v>41</v>
      </c>
      <c r="G2812" s="6" t="s">
        <v>42</v>
      </c>
      <c r="H2812" s="6" t="s">
        <v>43</v>
      </c>
      <c r="I2812" s="6" t="s">
        <v>27</v>
      </c>
      <c r="J2812" s="5">
        <v>45055</v>
      </c>
      <c r="K2812" s="5"/>
      <c r="L2812" s="6" t="s">
        <v>28</v>
      </c>
      <c r="M2812" s="6">
        <v>967</v>
      </c>
      <c r="N2812" s="6" t="s">
        <v>29</v>
      </c>
      <c r="O2812" s="6" t="s">
        <v>30</v>
      </c>
      <c r="P2812" s="6" t="s">
        <v>31</v>
      </c>
      <c r="Q2812" s="6">
        <v>3</v>
      </c>
      <c r="R2812" s="6" t="s">
        <v>37</v>
      </c>
      <c r="S2812" s="6">
        <v>3</v>
      </c>
      <c r="T2812" s="7">
        <v>64000</v>
      </c>
      <c r="U2812" t="str">
        <f t="shared" si="301"/>
        <v>Reviewed</v>
      </c>
      <c r="V2812" t="str">
        <f t="shared" si="302"/>
        <v>meets</v>
      </c>
      <c r="W2812">
        <f t="shared" si="303"/>
        <v>0</v>
      </c>
      <c r="X2812" t="str">
        <f t="shared" si="304"/>
        <v>Active</v>
      </c>
      <c r="Y2812">
        <f t="shared" si="305"/>
        <v>2.6493150684931508</v>
      </c>
      <c r="Z2812" t="str">
        <f t="shared" si="306"/>
        <v>2–3 Years</v>
      </c>
      <c r="AA2812" t="str">
        <f t="shared" si="307"/>
        <v>&lt;70K</v>
      </c>
    </row>
    <row r="2813" spans="1:27" ht="19.95" customHeight="1" x14ac:dyDescent="0.3">
      <c r="A2813" s="8" t="s">
        <v>2940</v>
      </c>
      <c r="B2813" s="9">
        <v>45045</v>
      </c>
      <c r="C2813" s="1" t="s">
        <v>46</v>
      </c>
      <c r="D2813" s="1" t="s">
        <v>22</v>
      </c>
      <c r="E2813" s="1" t="s">
        <v>40</v>
      </c>
      <c r="F2813" s="1" t="s">
        <v>41</v>
      </c>
      <c r="G2813" s="1" t="s">
        <v>42</v>
      </c>
      <c r="H2813" s="1" t="s">
        <v>43</v>
      </c>
      <c r="I2813" s="1" t="s">
        <v>27</v>
      </c>
      <c r="J2813" s="9">
        <v>45045</v>
      </c>
      <c r="K2813" s="9"/>
      <c r="L2813" s="1" t="s">
        <v>28</v>
      </c>
      <c r="M2813" s="1">
        <v>977</v>
      </c>
      <c r="N2813" s="1" t="s">
        <v>29</v>
      </c>
      <c r="O2813" s="1" t="s">
        <v>63</v>
      </c>
      <c r="P2813" s="1" t="s">
        <v>133</v>
      </c>
      <c r="Q2813" s="1">
        <v>2</v>
      </c>
      <c r="R2813" s="1" t="s">
        <v>53</v>
      </c>
      <c r="S2813" s="1">
        <v>3</v>
      </c>
      <c r="T2813" s="10">
        <v>60500</v>
      </c>
      <c r="U2813" t="str">
        <f t="shared" si="301"/>
        <v>Reviewed</v>
      </c>
      <c r="V2813" t="str">
        <f t="shared" si="302"/>
        <v>needs_support</v>
      </c>
      <c r="W2813">
        <f t="shared" si="303"/>
        <v>0</v>
      </c>
      <c r="X2813" t="str">
        <f t="shared" si="304"/>
        <v>Active</v>
      </c>
      <c r="Y2813">
        <f t="shared" si="305"/>
        <v>2.6767123287671235</v>
      </c>
      <c r="Z2813" t="str">
        <f t="shared" si="306"/>
        <v>2–3 Years</v>
      </c>
      <c r="AA2813" t="str">
        <f t="shared" si="307"/>
        <v>&lt;70K</v>
      </c>
    </row>
    <row r="2814" spans="1:27" ht="19.95" customHeight="1" x14ac:dyDescent="0.3">
      <c r="A2814" s="4" t="s">
        <v>2941</v>
      </c>
      <c r="B2814" s="5">
        <v>45477</v>
      </c>
      <c r="C2814" s="6" t="s">
        <v>55</v>
      </c>
      <c r="D2814" s="6" t="s">
        <v>56</v>
      </c>
      <c r="E2814" s="6" t="s">
        <v>23</v>
      </c>
      <c r="F2814" s="6" t="s">
        <v>147</v>
      </c>
      <c r="G2814" s="6" t="s">
        <v>58</v>
      </c>
      <c r="H2814" s="6" t="s">
        <v>26</v>
      </c>
      <c r="I2814" s="6" t="s">
        <v>27</v>
      </c>
      <c r="J2814" s="5">
        <v>45477</v>
      </c>
      <c r="K2814" s="5"/>
      <c r="L2814" s="6" t="s">
        <v>28</v>
      </c>
      <c r="M2814" s="6">
        <v>545</v>
      </c>
      <c r="N2814" s="6" t="s">
        <v>29</v>
      </c>
      <c r="O2814" s="6" t="s">
        <v>43</v>
      </c>
      <c r="P2814" s="6" t="s">
        <v>107</v>
      </c>
      <c r="Q2814" s="6">
        <v>3</v>
      </c>
      <c r="R2814" s="6" t="s">
        <v>37</v>
      </c>
      <c r="S2814" s="6">
        <v>2</v>
      </c>
      <c r="T2814" s="7">
        <v>93500</v>
      </c>
      <c r="U2814" t="str">
        <f t="shared" si="301"/>
        <v>Reviewed</v>
      </c>
      <c r="V2814" t="str">
        <f t="shared" si="302"/>
        <v>meets</v>
      </c>
      <c r="W2814">
        <f t="shared" si="303"/>
        <v>0</v>
      </c>
      <c r="X2814" t="str">
        <f t="shared" si="304"/>
        <v>Active</v>
      </c>
      <c r="Y2814">
        <f t="shared" si="305"/>
        <v>1.4931506849315068</v>
      </c>
      <c r="Z2814" t="str">
        <f t="shared" si="306"/>
        <v>1–2 Years</v>
      </c>
      <c r="AA2814" t="str">
        <f t="shared" si="307"/>
        <v>70K–99K</v>
      </c>
    </row>
    <row r="2815" spans="1:27" ht="19.95" customHeight="1" x14ac:dyDescent="0.3">
      <c r="A2815" s="8" t="s">
        <v>2942</v>
      </c>
      <c r="B2815" s="9">
        <v>45659</v>
      </c>
      <c r="C2815" s="1" t="s">
        <v>60</v>
      </c>
      <c r="D2815" s="1" t="s">
        <v>56</v>
      </c>
      <c r="E2815" s="1" t="s">
        <v>40</v>
      </c>
      <c r="F2815" s="1" t="s">
        <v>104</v>
      </c>
      <c r="G2815" s="1" t="s">
        <v>62</v>
      </c>
      <c r="H2815" s="1" t="s">
        <v>43</v>
      </c>
      <c r="I2815" s="1" t="s">
        <v>50</v>
      </c>
      <c r="J2815" s="9">
        <v>45659</v>
      </c>
      <c r="K2815" s="9">
        <v>45783</v>
      </c>
      <c r="L2815" s="1" t="s">
        <v>159</v>
      </c>
      <c r="M2815" s="1">
        <v>124</v>
      </c>
      <c r="N2815" s="1" t="s">
        <v>52</v>
      </c>
      <c r="O2815" s="1" t="s">
        <v>63</v>
      </c>
      <c r="P2815" s="1" t="s">
        <v>44</v>
      </c>
      <c r="Q2815" s="1" t="s">
        <v>95</v>
      </c>
      <c r="R2815" s="1" t="s">
        <v>28</v>
      </c>
      <c r="S2815" s="1">
        <v>0</v>
      </c>
      <c r="T2815" s="10">
        <v>64000</v>
      </c>
      <c r="U2815" t="str">
        <f t="shared" si="301"/>
        <v>Not Reviewed</v>
      </c>
      <c r="V2815" t="str">
        <f t="shared" si="302"/>
        <v>Not Reviewed</v>
      </c>
      <c r="W2815">
        <f t="shared" si="303"/>
        <v>1</v>
      </c>
      <c r="X2815" t="str">
        <f t="shared" si="304"/>
        <v>Attrited</v>
      </c>
      <c r="Y2815">
        <f t="shared" si="305"/>
        <v>0.33972602739726027</v>
      </c>
      <c r="Z2815" t="str">
        <f t="shared" si="306"/>
        <v>&lt;1 Year</v>
      </c>
      <c r="AA2815" t="str">
        <f t="shared" si="307"/>
        <v>&lt;70K</v>
      </c>
    </row>
    <row r="2816" spans="1:27" ht="19.95" customHeight="1" x14ac:dyDescent="0.3">
      <c r="A2816" s="4" t="s">
        <v>2943</v>
      </c>
      <c r="B2816" s="5">
        <v>45059</v>
      </c>
      <c r="C2816" s="6" t="s">
        <v>66</v>
      </c>
      <c r="D2816" s="6" t="s">
        <v>56</v>
      </c>
      <c r="E2816" s="6" t="s">
        <v>67</v>
      </c>
      <c r="F2816" s="6" t="s">
        <v>35</v>
      </c>
      <c r="G2816" s="6" t="s">
        <v>36</v>
      </c>
      <c r="H2816" s="6" t="s">
        <v>26</v>
      </c>
      <c r="I2816" s="6" t="s">
        <v>27</v>
      </c>
      <c r="J2816" s="5">
        <v>45059</v>
      </c>
      <c r="K2816" s="5"/>
      <c r="L2816" s="6" t="s">
        <v>28</v>
      </c>
      <c r="M2816" s="6">
        <v>963</v>
      </c>
      <c r="N2816" s="6" t="s">
        <v>75</v>
      </c>
      <c r="O2816" s="6" t="s">
        <v>30</v>
      </c>
      <c r="P2816" s="6" t="s">
        <v>44</v>
      </c>
      <c r="Q2816" s="6">
        <v>4</v>
      </c>
      <c r="R2816" s="6" t="s">
        <v>32</v>
      </c>
      <c r="S2816" s="6">
        <v>3</v>
      </c>
      <c r="T2816" s="7">
        <v>83500</v>
      </c>
      <c r="U2816" t="str">
        <f t="shared" si="301"/>
        <v>Reviewed</v>
      </c>
      <c r="V2816" t="str">
        <f t="shared" si="302"/>
        <v>exceeds</v>
      </c>
      <c r="W2816">
        <f t="shared" si="303"/>
        <v>0</v>
      </c>
      <c r="X2816" t="str">
        <f t="shared" si="304"/>
        <v>Active</v>
      </c>
      <c r="Y2816">
        <f t="shared" si="305"/>
        <v>2.6383561643835618</v>
      </c>
      <c r="Z2816" t="str">
        <f t="shared" si="306"/>
        <v>2–3 Years</v>
      </c>
      <c r="AA2816" t="str">
        <f t="shared" si="307"/>
        <v>70K–99K</v>
      </c>
    </row>
    <row r="2817" spans="1:27" ht="19.95" customHeight="1" x14ac:dyDescent="0.3">
      <c r="A2817" s="8" t="s">
        <v>2944</v>
      </c>
      <c r="B2817" s="9">
        <v>44988</v>
      </c>
      <c r="C2817" s="1" t="s">
        <v>71</v>
      </c>
      <c r="D2817" s="1" t="s">
        <v>72</v>
      </c>
      <c r="E2817" s="1" t="s">
        <v>23</v>
      </c>
      <c r="F2817" s="1" t="s">
        <v>129</v>
      </c>
      <c r="G2817" s="1" t="s">
        <v>74</v>
      </c>
      <c r="H2817" s="1" t="s">
        <v>43</v>
      </c>
      <c r="I2817" s="1" t="s">
        <v>27</v>
      </c>
      <c r="J2817" s="9">
        <v>44988</v>
      </c>
      <c r="K2817" s="9"/>
      <c r="L2817" s="1" t="s">
        <v>28</v>
      </c>
      <c r="M2817" s="1">
        <v>1034</v>
      </c>
      <c r="N2817" s="1" t="s">
        <v>52</v>
      </c>
      <c r="O2817" s="1" t="s">
        <v>63</v>
      </c>
      <c r="P2817" s="1" t="s">
        <v>31</v>
      </c>
      <c r="Q2817" s="1">
        <v>3</v>
      </c>
      <c r="R2817" s="1" t="s">
        <v>37</v>
      </c>
      <c r="S2817" s="1">
        <v>3</v>
      </c>
      <c r="T2817" s="10">
        <v>73500</v>
      </c>
      <c r="U2817" t="str">
        <f t="shared" si="301"/>
        <v>Reviewed</v>
      </c>
      <c r="V2817" t="str">
        <f t="shared" si="302"/>
        <v>meets</v>
      </c>
      <c r="W2817">
        <f t="shared" si="303"/>
        <v>0</v>
      </c>
      <c r="X2817" t="str">
        <f t="shared" si="304"/>
        <v>Active</v>
      </c>
      <c r="Y2817">
        <f t="shared" si="305"/>
        <v>2.8328767123287673</v>
      </c>
      <c r="Z2817" t="str">
        <f t="shared" si="306"/>
        <v>2–3 Years</v>
      </c>
      <c r="AA2817" t="str">
        <f t="shared" si="307"/>
        <v>70K–99K</v>
      </c>
    </row>
    <row r="2818" spans="1:27" ht="19.95" customHeight="1" x14ac:dyDescent="0.3">
      <c r="A2818" s="4" t="s">
        <v>2945</v>
      </c>
      <c r="B2818" s="5">
        <v>45722</v>
      </c>
      <c r="C2818" s="6" t="s">
        <v>77</v>
      </c>
      <c r="D2818" s="6" t="s">
        <v>72</v>
      </c>
      <c r="E2818" s="6" t="s">
        <v>40</v>
      </c>
      <c r="F2818" s="6" t="s">
        <v>78</v>
      </c>
      <c r="G2818" s="6" t="s">
        <v>79</v>
      </c>
      <c r="H2818" s="6" t="s">
        <v>49</v>
      </c>
      <c r="I2818" s="6" t="s">
        <v>27</v>
      </c>
      <c r="J2818" s="5">
        <v>45722</v>
      </c>
      <c r="K2818" s="5"/>
      <c r="L2818" s="6" t="s">
        <v>28</v>
      </c>
      <c r="M2818" s="6">
        <v>300</v>
      </c>
      <c r="N2818" s="6" t="s">
        <v>29</v>
      </c>
      <c r="O2818" s="6" t="s">
        <v>63</v>
      </c>
      <c r="P2818" s="6" t="s">
        <v>44</v>
      </c>
      <c r="Q2818" s="6">
        <v>3</v>
      </c>
      <c r="R2818" s="6" t="s">
        <v>37</v>
      </c>
      <c r="S2818" s="6">
        <v>1</v>
      </c>
      <c r="T2818" s="7">
        <v>128500</v>
      </c>
      <c r="U2818" t="str">
        <f t="shared" ref="U2818:U2881" si="308">IF(LOWER(TRIM(Q2818&amp;""))="none","Not Reviewed","Reviewed")</f>
        <v>Reviewed</v>
      </c>
      <c r="V2818" t="str">
        <f t="shared" ref="V2818:V2881" si="309">IF(OR(Q2818="none",R2818=""),"Not Reviewed",R2818)</f>
        <v>meets</v>
      </c>
      <c r="W2818">
        <f t="shared" ref="W2818:W2881" si="310">IF(I2818="terminated",1,0)</f>
        <v>0</v>
      </c>
      <c r="X2818" t="str">
        <f t="shared" ref="X2818:X2881" si="311">IF(I2818="terminated","Attrited","Active")</f>
        <v>Active</v>
      </c>
      <c r="Y2818">
        <f t="shared" ref="Y2818:Y2881" si="312">M2818/365</f>
        <v>0.82191780821917804</v>
      </c>
      <c r="Z2818" t="str">
        <f t="shared" ref="Z2818:Z2881" si="313">IF(Y2818&lt;1,"&lt;1 Year",IF(Y2818&lt;2,"1–2 Years",IF(Y2818&lt;3,"2–3 Years","3+ Years")))</f>
        <v>&lt;1 Year</v>
      </c>
      <c r="AA2818" t="str">
        <f t="shared" ref="AA2818:AA2881" si="314">IF(T2818&lt;70000,"&lt;70K",IF(T2818&lt;100000,"70K–99K",IF(T2818&lt;130000,"100K–129K","130K+")))</f>
        <v>100K–129K</v>
      </c>
    </row>
    <row r="2819" spans="1:27" ht="19.95" customHeight="1" x14ac:dyDescent="0.3">
      <c r="A2819" s="8" t="s">
        <v>2946</v>
      </c>
      <c r="B2819" s="9">
        <v>45140</v>
      </c>
      <c r="C2819" s="1" t="s">
        <v>81</v>
      </c>
      <c r="D2819" s="1" t="s">
        <v>72</v>
      </c>
      <c r="E2819" s="1" t="s">
        <v>23</v>
      </c>
      <c r="F2819" s="1" t="s">
        <v>154</v>
      </c>
      <c r="G2819" s="1" t="s">
        <v>83</v>
      </c>
      <c r="H2819" s="1" t="s">
        <v>43</v>
      </c>
      <c r="I2819" s="1" t="s">
        <v>27</v>
      </c>
      <c r="J2819" s="9">
        <v>45140</v>
      </c>
      <c r="K2819" s="9"/>
      <c r="L2819" s="1" t="s">
        <v>28</v>
      </c>
      <c r="M2819" s="1">
        <v>882</v>
      </c>
      <c r="N2819" s="1" t="s">
        <v>75</v>
      </c>
      <c r="O2819" s="1" t="s">
        <v>63</v>
      </c>
      <c r="P2819" s="1" t="s">
        <v>64</v>
      </c>
      <c r="Q2819" s="1">
        <v>5</v>
      </c>
      <c r="R2819" s="1" t="s">
        <v>119</v>
      </c>
      <c r="S2819" s="1">
        <v>2</v>
      </c>
      <c r="T2819" s="10">
        <v>78000</v>
      </c>
      <c r="U2819" t="str">
        <f t="shared" si="308"/>
        <v>Reviewed</v>
      </c>
      <c r="V2819" t="str">
        <f t="shared" si="309"/>
        <v>outstanding</v>
      </c>
      <c r="W2819">
        <f t="shared" si="310"/>
        <v>0</v>
      </c>
      <c r="X2819" t="str">
        <f t="shared" si="311"/>
        <v>Active</v>
      </c>
      <c r="Y2819">
        <f t="shared" si="312"/>
        <v>2.4164383561643836</v>
      </c>
      <c r="Z2819" t="str">
        <f t="shared" si="313"/>
        <v>2–3 Years</v>
      </c>
      <c r="AA2819" t="str">
        <f t="shared" si="314"/>
        <v>70K–99K</v>
      </c>
    </row>
    <row r="2820" spans="1:27" ht="19.95" customHeight="1" x14ac:dyDescent="0.3">
      <c r="A2820" s="4" t="s">
        <v>2947</v>
      </c>
      <c r="B2820" s="5">
        <v>45434</v>
      </c>
      <c r="C2820" s="6" t="s">
        <v>86</v>
      </c>
      <c r="D2820" s="6" t="s">
        <v>87</v>
      </c>
      <c r="E2820" s="6" t="s">
        <v>67</v>
      </c>
      <c r="F2820" s="6" t="s">
        <v>116</v>
      </c>
      <c r="G2820" s="6" t="s">
        <v>89</v>
      </c>
      <c r="H2820" s="6" t="s">
        <v>26</v>
      </c>
      <c r="I2820" s="6" t="s">
        <v>27</v>
      </c>
      <c r="J2820" s="5">
        <v>45434</v>
      </c>
      <c r="K2820" s="5"/>
      <c r="L2820" s="6" t="s">
        <v>28</v>
      </c>
      <c r="M2820" s="6">
        <v>588</v>
      </c>
      <c r="N2820" s="6" t="s">
        <v>52</v>
      </c>
      <c r="O2820" s="6" t="s">
        <v>63</v>
      </c>
      <c r="P2820" s="6" t="s">
        <v>107</v>
      </c>
      <c r="Q2820" s="6">
        <v>4</v>
      </c>
      <c r="R2820" s="6" t="s">
        <v>32</v>
      </c>
      <c r="S2820" s="6">
        <v>2</v>
      </c>
      <c r="T2820" s="7">
        <v>99500</v>
      </c>
      <c r="U2820" t="str">
        <f t="shared" si="308"/>
        <v>Reviewed</v>
      </c>
      <c r="V2820" t="str">
        <f t="shared" si="309"/>
        <v>exceeds</v>
      </c>
      <c r="W2820">
        <f t="shared" si="310"/>
        <v>0</v>
      </c>
      <c r="X2820" t="str">
        <f t="shared" si="311"/>
        <v>Active</v>
      </c>
      <c r="Y2820">
        <f t="shared" si="312"/>
        <v>1.6109589041095891</v>
      </c>
      <c r="Z2820" t="str">
        <f t="shared" si="313"/>
        <v>1–2 Years</v>
      </c>
      <c r="AA2820" t="str">
        <f t="shared" si="314"/>
        <v>70K–99K</v>
      </c>
    </row>
    <row r="2821" spans="1:27" ht="19.95" customHeight="1" x14ac:dyDescent="0.3">
      <c r="A2821" s="8" t="s">
        <v>2948</v>
      </c>
      <c r="B2821" s="9">
        <v>45612</v>
      </c>
      <c r="C2821" s="1" t="s">
        <v>91</v>
      </c>
      <c r="D2821" s="1" t="s">
        <v>87</v>
      </c>
      <c r="E2821" s="1" t="s">
        <v>92</v>
      </c>
      <c r="F2821" s="1" t="s">
        <v>152</v>
      </c>
      <c r="G2821" s="1" t="s">
        <v>94</v>
      </c>
      <c r="H2821" s="1" t="s">
        <v>49</v>
      </c>
      <c r="I2821" s="1" t="s">
        <v>27</v>
      </c>
      <c r="J2821" s="9">
        <v>45612</v>
      </c>
      <c r="K2821" s="9"/>
      <c r="L2821" s="1" t="s">
        <v>28</v>
      </c>
      <c r="M2821" s="1">
        <v>410</v>
      </c>
      <c r="N2821" s="1" t="s">
        <v>52</v>
      </c>
      <c r="O2821" s="1" t="s">
        <v>43</v>
      </c>
      <c r="P2821" s="1" t="s">
        <v>31</v>
      </c>
      <c r="Q2821" s="1">
        <v>3</v>
      </c>
      <c r="R2821" s="1" t="s">
        <v>37</v>
      </c>
      <c r="S2821" s="1">
        <v>1</v>
      </c>
      <c r="T2821" s="10">
        <v>109000</v>
      </c>
      <c r="U2821" t="str">
        <f t="shared" si="308"/>
        <v>Reviewed</v>
      </c>
      <c r="V2821" t="str">
        <f t="shared" si="309"/>
        <v>meets</v>
      </c>
      <c r="W2821">
        <f t="shared" si="310"/>
        <v>0</v>
      </c>
      <c r="X2821" t="str">
        <f t="shared" si="311"/>
        <v>Active</v>
      </c>
      <c r="Y2821">
        <f t="shared" si="312"/>
        <v>1.1232876712328768</v>
      </c>
      <c r="Z2821" t="str">
        <f t="shared" si="313"/>
        <v>1–2 Years</v>
      </c>
      <c r="AA2821" t="str">
        <f t="shared" si="314"/>
        <v>100K–129K</v>
      </c>
    </row>
    <row r="2822" spans="1:27" ht="19.95" customHeight="1" x14ac:dyDescent="0.3">
      <c r="A2822" s="4" t="s">
        <v>2949</v>
      </c>
      <c r="B2822" s="5">
        <v>45699</v>
      </c>
      <c r="C2822" s="6" t="s">
        <v>21</v>
      </c>
      <c r="D2822" s="6" t="s">
        <v>22</v>
      </c>
      <c r="E2822" s="6" t="s">
        <v>23</v>
      </c>
      <c r="F2822" s="6" t="s">
        <v>288</v>
      </c>
      <c r="G2822" s="6" t="s">
        <v>25</v>
      </c>
      <c r="H2822" s="6" t="s">
        <v>43</v>
      </c>
      <c r="I2822" s="6" t="s">
        <v>50</v>
      </c>
      <c r="J2822" s="5">
        <v>45699</v>
      </c>
      <c r="K2822" s="5">
        <v>45969</v>
      </c>
      <c r="L2822" s="6" t="s">
        <v>51</v>
      </c>
      <c r="M2822" s="6">
        <v>270</v>
      </c>
      <c r="N2822" s="6" t="s">
        <v>75</v>
      </c>
      <c r="O2822" s="6" t="s">
        <v>105</v>
      </c>
      <c r="P2822" s="6" t="s">
        <v>107</v>
      </c>
      <c r="Q2822" s="6">
        <v>4</v>
      </c>
      <c r="R2822" s="6" t="s">
        <v>32</v>
      </c>
      <c r="S2822" s="6">
        <v>1</v>
      </c>
      <c r="T2822" s="7">
        <v>56500</v>
      </c>
      <c r="U2822" t="str">
        <f t="shared" si="308"/>
        <v>Reviewed</v>
      </c>
      <c r="V2822" t="str">
        <f t="shared" si="309"/>
        <v>exceeds</v>
      </c>
      <c r="W2822">
        <f t="shared" si="310"/>
        <v>1</v>
      </c>
      <c r="X2822" t="str">
        <f t="shared" si="311"/>
        <v>Attrited</v>
      </c>
      <c r="Y2822">
        <f t="shared" si="312"/>
        <v>0.73972602739726023</v>
      </c>
      <c r="Z2822" t="str">
        <f t="shared" si="313"/>
        <v>&lt;1 Year</v>
      </c>
      <c r="AA2822" t="str">
        <f t="shared" si="314"/>
        <v>&lt;70K</v>
      </c>
    </row>
    <row r="2823" spans="1:27" ht="19.95" customHeight="1" x14ac:dyDescent="0.3">
      <c r="A2823" s="8" t="s">
        <v>2950</v>
      </c>
      <c r="B2823" s="9">
        <v>44967</v>
      </c>
      <c r="C2823" s="1" t="s">
        <v>34</v>
      </c>
      <c r="D2823" s="1" t="s">
        <v>22</v>
      </c>
      <c r="E2823" s="1" t="s">
        <v>23</v>
      </c>
      <c r="F2823" s="1" t="s">
        <v>121</v>
      </c>
      <c r="G2823" s="1" t="s">
        <v>25</v>
      </c>
      <c r="H2823" s="1" t="s">
        <v>49</v>
      </c>
      <c r="I2823" s="1" t="s">
        <v>27</v>
      </c>
      <c r="J2823" s="9">
        <v>44967</v>
      </c>
      <c r="K2823" s="9"/>
      <c r="L2823" s="1" t="s">
        <v>28</v>
      </c>
      <c r="M2823" s="1">
        <v>1055</v>
      </c>
      <c r="N2823" s="1" t="s">
        <v>122</v>
      </c>
      <c r="O2823" s="1" t="s">
        <v>30</v>
      </c>
      <c r="P2823" s="1" t="s">
        <v>107</v>
      </c>
      <c r="Q2823" s="1">
        <v>3</v>
      </c>
      <c r="R2823" s="1" t="s">
        <v>37</v>
      </c>
      <c r="S2823" s="1">
        <v>3</v>
      </c>
      <c r="T2823" s="10">
        <v>126500</v>
      </c>
      <c r="U2823" t="str">
        <f t="shared" si="308"/>
        <v>Reviewed</v>
      </c>
      <c r="V2823" t="str">
        <f t="shared" si="309"/>
        <v>meets</v>
      </c>
      <c r="W2823">
        <f t="shared" si="310"/>
        <v>0</v>
      </c>
      <c r="X2823" t="str">
        <f t="shared" si="311"/>
        <v>Active</v>
      </c>
      <c r="Y2823">
        <f t="shared" si="312"/>
        <v>2.8904109589041096</v>
      </c>
      <c r="Z2823" t="str">
        <f t="shared" si="313"/>
        <v>2–3 Years</v>
      </c>
      <c r="AA2823" t="str">
        <f t="shared" si="314"/>
        <v>100K–129K</v>
      </c>
    </row>
    <row r="2824" spans="1:27" ht="19.95" customHeight="1" x14ac:dyDescent="0.3">
      <c r="A2824" s="4" t="s">
        <v>2951</v>
      </c>
      <c r="B2824" s="5">
        <v>45775</v>
      </c>
      <c r="C2824" s="6" t="s">
        <v>39</v>
      </c>
      <c r="D2824" s="6" t="s">
        <v>22</v>
      </c>
      <c r="E2824" s="6" t="s">
        <v>40</v>
      </c>
      <c r="F2824" s="6" t="s">
        <v>41</v>
      </c>
      <c r="G2824" s="6" t="s">
        <v>42</v>
      </c>
      <c r="H2824" s="6" t="s">
        <v>43</v>
      </c>
      <c r="I2824" s="6" t="s">
        <v>27</v>
      </c>
      <c r="J2824" s="5">
        <v>45775</v>
      </c>
      <c r="K2824" s="5"/>
      <c r="L2824" s="6" t="s">
        <v>28</v>
      </c>
      <c r="M2824" s="6">
        <v>247</v>
      </c>
      <c r="N2824" s="6" t="s">
        <v>29</v>
      </c>
      <c r="O2824" s="6" t="s">
        <v>30</v>
      </c>
      <c r="P2824" s="6" t="s">
        <v>107</v>
      </c>
      <c r="Q2824" s="6">
        <v>5</v>
      </c>
      <c r="R2824" s="6" t="s">
        <v>119</v>
      </c>
      <c r="S2824" s="6">
        <v>1</v>
      </c>
      <c r="T2824" s="7">
        <v>69000</v>
      </c>
      <c r="U2824" t="str">
        <f t="shared" si="308"/>
        <v>Reviewed</v>
      </c>
      <c r="V2824" t="str">
        <f t="shared" si="309"/>
        <v>outstanding</v>
      </c>
      <c r="W2824">
        <f t="shared" si="310"/>
        <v>0</v>
      </c>
      <c r="X2824" t="str">
        <f t="shared" si="311"/>
        <v>Active</v>
      </c>
      <c r="Y2824">
        <f t="shared" si="312"/>
        <v>0.67671232876712328</v>
      </c>
      <c r="Z2824" t="str">
        <f t="shared" si="313"/>
        <v>&lt;1 Year</v>
      </c>
      <c r="AA2824" t="str">
        <f t="shared" si="314"/>
        <v>&lt;70K</v>
      </c>
    </row>
    <row r="2825" spans="1:27" ht="19.95" customHeight="1" x14ac:dyDescent="0.3">
      <c r="A2825" s="8" t="s">
        <v>2952</v>
      </c>
      <c r="B2825" s="9">
        <v>45578</v>
      </c>
      <c r="C2825" s="1" t="s">
        <v>46</v>
      </c>
      <c r="D2825" s="1" t="s">
        <v>22</v>
      </c>
      <c r="E2825" s="1" t="s">
        <v>40</v>
      </c>
      <c r="F2825" s="1" t="s">
        <v>143</v>
      </c>
      <c r="G2825" s="1" t="s">
        <v>48</v>
      </c>
      <c r="H2825" s="1" t="s">
        <v>43</v>
      </c>
      <c r="I2825" s="1" t="s">
        <v>27</v>
      </c>
      <c r="J2825" s="9">
        <v>45578</v>
      </c>
      <c r="K2825" s="9"/>
      <c r="L2825" s="1" t="s">
        <v>28</v>
      </c>
      <c r="M2825" s="1">
        <v>444</v>
      </c>
      <c r="N2825" s="1" t="s">
        <v>140</v>
      </c>
      <c r="O2825" s="1" t="s">
        <v>105</v>
      </c>
      <c r="P2825" s="1" t="s">
        <v>31</v>
      </c>
      <c r="Q2825" s="1">
        <v>2</v>
      </c>
      <c r="R2825" s="1" t="s">
        <v>53</v>
      </c>
      <c r="S2825" s="1">
        <v>1</v>
      </c>
      <c r="T2825" s="10">
        <v>77000</v>
      </c>
      <c r="U2825" t="str">
        <f t="shared" si="308"/>
        <v>Reviewed</v>
      </c>
      <c r="V2825" t="str">
        <f t="shared" si="309"/>
        <v>needs_support</v>
      </c>
      <c r="W2825">
        <f t="shared" si="310"/>
        <v>0</v>
      </c>
      <c r="X2825" t="str">
        <f t="shared" si="311"/>
        <v>Active</v>
      </c>
      <c r="Y2825">
        <f t="shared" si="312"/>
        <v>1.2164383561643837</v>
      </c>
      <c r="Z2825" t="str">
        <f t="shared" si="313"/>
        <v>1–2 Years</v>
      </c>
      <c r="AA2825" t="str">
        <f t="shared" si="314"/>
        <v>70K–99K</v>
      </c>
    </row>
    <row r="2826" spans="1:27" ht="19.95" customHeight="1" x14ac:dyDescent="0.3">
      <c r="A2826" s="4" t="s">
        <v>2953</v>
      </c>
      <c r="B2826" s="5">
        <v>45194</v>
      </c>
      <c r="C2826" s="6" t="s">
        <v>55</v>
      </c>
      <c r="D2826" s="6" t="s">
        <v>56</v>
      </c>
      <c r="E2826" s="6" t="s">
        <v>23</v>
      </c>
      <c r="F2826" s="6" t="s">
        <v>147</v>
      </c>
      <c r="G2826" s="6" t="s">
        <v>58</v>
      </c>
      <c r="H2826" s="6" t="s">
        <v>26</v>
      </c>
      <c r="I2826" s="6" t="s">
        <v>50</v>
      </c>
      <c r="J2826" s="5">
        <v>45194</v>
      </c>
      <c r="K2826" s="5">
        <v>45908</v>
      </c>
      <c r="L2826" s="6" t="s">
        <v>51</v>
      </c>
      <c r="M2826" s="6">
        <v>714</v>
      </c>
      <c r="N2826" s="6" t="s">
        <v>29</v>
      </c>
      <c r="O2826" s="6" t="s">
        <v>105</v>
      </c>
      <c r="P2826" s="6" t="s">
        <v>31</v>
      </c>
      <c r="Q2826" s="6">
        <v>4</v>
      </c>
      <c r="R2826" s="6" t="s">
        <v>32</v>
      </c>
      <c r="S2826" s="6">
        <v>2</v>
      </c>
      <c r="T2826" s="7">
        <v>91000</v>
      </c>
      <c r="U2826" t="str">
        <f t="shared" si="308"/>
        <v>Reviewed</v>
      </c>
      <c r="V2826" t="str">
        <f t="shared" si="309"/>
        <v>exceeds</v>
      </c>
      <c r="W2826">
        <f t="shared" si="310"/>
        <v>1</v>
      </c>
      <c r="X2826" t="str">
        <f t="shared" si="311"/>
        <v>Attrited</v>
      </c>
      <c r="Y2826">
        <f t="shared" si="312"/>
        <v>1.9561643835616438</v>
      </c>
      <c r="Z2826" t="str">
        <f t="shared" si="313"/>
        <v>1–2 Years</v>
      </c>
      <c r="AA2826" t="str">
        <f t="shared" si="314"/>
        <v>70K–99K</v>
      </c>
    </row>
    <row r="2827" spans="1:27" ht="19.95" customHeight="1" x14ac:dyDescent="0.3">
      <c r="A2827" s="8" t="s">
        <v>2954</v>
      </c>
      <c r="B2827" s="9">
        <v>44950</v>
      </c>
      <c r="C2827" s="1" t="s">
        <v>60</v>
      </c>
      <c r="D2827" s="1" t="s">
        <v>56</v>
      </c>
      <c r="E2827" s="1" t="s">
        <v>40</v>
      </c>
      <c r="F2827" s="1" t="s">
        <v>61</v>
      </c>
      <c r="G2827" s="1" t="s">
        <v>62</v>
      </c>
      <c r="H2827" s="1" t="s">
        <v>26</v>
      </c>
      <c r="I2827" s="1" t="s">
        <v>27</v>
      </c>
      <c r="J2827" s="9">
        <v>44950</v>
      </c>
      <c r="K2827" s="9"/>
      <c r="L2827" s="1" t="s">
        <v>28</v>
      </c>
      <c r="M2827" s="1">
        <v>1072</v>
      </c>
      <c r="N2827" s="1" t="s">
        <v>29</v>
      </c>
      <c r="O2827" s="1" t="s">
        <v>30</v>
      </c>
      <c r="P2827" s="1" t="s">
        <v>64</v>
      </c>
      <c r="Q2827" s="1">
        <v>3</v>
      </c>
      <c r="R2827" s="1" t="s">
        <v>37</v>
      </c>
      <c r="S2827" s="1">
        <v>3</v>
      </c>
      <c r="T2827" s="10">
        <v>77500</v>
      </c>
      <c r="U2827" t="str">
        <f t="shared" si="308"/>
        <v>Reviewed</v>
      </c>
      <c r="V2827" t="str">
        <f t="shared" si="309"/>
        <v>meets</v>
      </c>
      <c r="W2827">
        <f t="shared" si="310"/>
        <v>0</v>
      </c>
      <c r="X2827" t="str">
        <f t="shared" si="311"/>
        <v>Active</v>
      </c>
      <c r="Y2827">
        <f t="shared" si="312"/>
        <v>2.9369863013698629</v>
      </c>
      <c r="Z2827" t="str">
        <f t="shared" si="313"/>
        <v>2–3 Years</v>
      </c>
      <c r="AA2827" t="str">
        <f t="shared" si="314"/>
        <v>70K–99K</v>
      </c>
    </row>
    <row r="2828" spans="1:27" ht="19.95" customHeight="1" x14ac:dyDescent="0.3">
      <c r="A2828" s="4" t="s">
        <v>2955</v>
      </c>
      <c r="B2828" s="5">
        <v>45258</v>
      </c>
      <c r="C2828" s="6" t="s">
        <v>66</v>
      </c>
      <c r="D2828" s="6" t="s">
        <v>56</v>
      </c>
      <c r="E2828" s="6" t="s">
        <v>67</v>
      </c>
      <c r="F2828" s="6" t="s">
        <v>193</v>
      </c>
      <c r="G2828" s="6" t="s">
        <v>69</v>
      </c>
      <c r="H2828" s="6" t="s">
        <v>43</v>
      </c>
      <c r="I2828" s="6" t="s">
        <v>27</v>
      </c>
      <c r="J2828" s="5">
        <v>45258</v>
      </c>
      <c r="K2828" s="5"/>
      <c r="L2828" s="6" t="s">
        <v>28</v>
      </c>
      <c r="M2828" s="6">
        <v>764</v>
      </c>
      <c r="N2828" s="6" t="s">
        <v>29</v>
      </c>
      <c r="O2828" s="6" t="s">
        <v>63</v>
      </c>
      <c r="P2828" s="6" t="s">
        <v>31</v>
      </c>
      <c r="Q2828" s="6">
        <v>3</v>
      </c>
      <c r="R2828" s="6" t="s">
        <v>37</v>
      </c>
      <c r="S2828" s="6">
        <v>2</v>
      </c>
      <c r="T2828" s="7">
        <v>68000</v>
      </c>
      <c r="U2828" t="str">
        <f t="shared" si="308"/>
        <v>Reviewed</v>
      </c>
      <c r="V2828" t="str">
        <f t="shared" si="309"/>
        <v>meets</v>
      </c>
      <c r="W2828">
        <f t="shared" si="310"/>
        <v>0</v>
      </c>
      <c r="X2828" t="str">
        <f t="shared" si="311"/>
        <v>Active</v>
      </c>
      <c r="Y2828">
        <f t="shared" si="312"/>
        <v>2.0931506849315067</v>
      </c>
      <c r="Z2828" t="str">
        <f t="shared" si="313"/>
        <v>2–3 Years</v>
      </c>
      <c r="AA2828" t="str">
        <f t="shared" si="314"/>
        <v>&lt;70K</v>
      </c>
    </row>
    <row r="2829" spans="1:27" ht="19.95" customHeight="1" x14ac:dyDescent="0.3">
      <c r="A2829" s="8" t="s">
        <v>2956</v>
      </c>
      <c r="B2829" s="9">
        <v>45566</v>
      </c>
      <c r="C2829" s="1" t="s">
        <v>71</v>
      </c>
      <c r="D2829" s="1" t="s">
        <v>72</v>
      </c>
      <c r="E2829" s="1" t="s">
        <v>23</v>
      </c>
      <c r="F2829" s="1" t="s">
        <v>150</v>
      </c>
      <c r="G2829" s="1" t="s">
        <v>74</v>
      </c>
      <c r="H2829" s="1" t="s">
        <v>26</v>
      </c>
      <c r="I2829" s="1" t="s">
        <v>50</v>
      </c>
      <c r="J2829" s="9">
        <v>45566</v>
      </c>
      <c r="K2829" s="9">
        <v>45855</v>
      </c>
      <c r="L2829" s="1" t="s">
        <v>51</v>
      </c>
      <c r="M2829" s="1">
        <v>289</v>
      </c>
      <c r="N2829" s="1" t="s">
        <v>75</v>
      </c>
      <c r="O2829" s="1" t="s">
        <v>105</v>
      </c>
      <c r="P2829" s="1" t="s">
        <v>107</v>
      </c>
      <c r="Q2829" s="1">
        <v>3</v>
      </c>
      <c r="R2829" s="1" t="s">
        <v>37</v>
      </c>
      <c r="S2829" s="1">
        <v>1</v>
      </c>
      <c r="T2829" s="10">
        <v>83000</v>
      </c>
      <c r="U2829" t="str">
        <f t="shared" si="308"/>
        <v>Reviewed</v>
      </c>
      <c r="V2829" t="str">
        <f t="shared" si="309"/>
        <v>meets</v>
      </c>
      <c r="W2829">
        <f t="shared" si="310"/>
        <v>1</v>
      </c>
      <c r="X2829" t="str">
        <f t="shared" si="311"/>
        <v>Attrited</v>
      </c>
      <c r="Y2829">
        <f t="shared" si="312"/>
        <v>0.79178082191780819</v>
      </c>
      <c r="Z2829" t="str">
        <f t="shared" si="313"/>
        <v>&lt;1 Year</v>
      </c>
      <c r="AA2829" t="str">
        <f t="shared" si="314"/>
        <v>70K–99K</v>
      </c>
    </row>
    <row r="2830" spans="1:27" ht="19.95" customHeight="1" x14ac:dyDescent="0.3">
      <c r="A2830" s="4" t="s">
        <v>2957</v>
      </c>
      <c r="B2830" s="5">
        <v>45436</v>
      </c>
      <c r="C2830" s="6" t="s">
        <v>77</v>
      </c>
      <c r="D2830" s="6" t="s">
        <v>72</v>
      </c>
      <c r="E2830" s="6" t="s">
        <v>40</v>
      </c>
      <c r="F2830" s="6" t="s">
        <v>78</v>
      </c>
      <c r="G2830" s="6" t="s">
        <v>79</v>
      </c>
      <c r="H2830" s="6" t="s">
        <v>49</v>
      </c>
      <c r="I2830" s="6" t="s">
        <v>27</v>
      </c>
      <c r="J2830" s="5">
        <v>45436</v>
      </c>
      <c r="K2830" s="5"/>
      <c r="L2830" s="6" t="s">
        <v>28</v>
      </c>
      <c r="M2830" s="6">
        <v>586</v>
      </c>
      <c r="N2830" s="6" t="s">
        <v>29</v>
      </c>
      <c r="O2830" s="6" t="s">
        <v>63</v>
      </c>
      <c r="P2830" s="6" t="s">
        <v>133</v>
      </c>
      <c r="Q2830" s="6">
        <v>4</v>
      </c>
      <c r="R2830" s="6" t="s">
        <v>32</v>
      </c>
      <c r="S2830" s="6">
        <v>2</v>
      </c>
      <c r="T2830" s="7">
        <v>99000</v>
      </c>
      <c r="U2830" t="str">
        <f t="shared" si="308"/>
        <v>Reviewed</v>
      </c>
      <c r="V2830" t="str">
        <f t="shared" si="309"/>
        <v>exceeds</v>
      </c>
      <c r="W2830">
        <f t="shared" si="310"/>
        <v>0</v>
      </c>
      <c r="X2830" t="str">
        <f t="shared" si="311"/>
        <v>Active</v>
      </c>
      <c r="Y2830">
        <f t="shared" si="312"/>
        <v>1.6054794520547946</v>
      </c>
      <c r="Z2830" t="str">
        <f t="shared" si="313"/>
        <v>1–2 Years</v>
      </c>
      <c r="AA2830" t="str">
        <f t="shared" si="314"/>
        <v>70K–99K</v>
      </c>
    </row>
    <row r="2831" spans="1:27" ht="19.95" customHeight="1" x14ac:dyDescent="0.3">
      <c r="A2831" s="8" t="s">
        <v>2958</v>
      </c>
      <c r="B2831" s="9">
        <v>45873</v>
      </c>
      <c r="C2831" s="1" t="s">
        <v>81</v>
      </c>
      <c r="D2831" s="1" t="s">
        <v>72</v>
      </c>
      <c r="E2831" s="1" t="s">
        <v>23</v>
      </c>
      <c r="F2831" s="1" t="s">
        <v>152</v>
      </c>
      <c r="G2831" s="1" t="s">
        <v>94</v>
      </c>
      <c r="H2831" s="1" t="s">
        <v>49</v>
      </c>
      <c r="I2831" s="1" t="s">
        <v>27</v>
      </c>
      <c r="J2831" s="9">
        <v>45873</v>
      </c>
      <c r="K2831" s="9"/>
      <c r="L2831" s="1" t="s">
        <v>28</v>
      </c>
      <c r="M2831" s="1">
        <v>149</v>
      </c>
      <c r="N2831" s="1" t="s">
        <v>75</v>
      </c>
      <c r="O2831" s="1" t="s">
        <v>63</v>
      </c>
      <c r="P2831" s="1" t="s">
        <v>107</v>
      </c>
      <c r="Q2831" s="1" t="s">
        <v>95</v>
      </c>
      <c r="R2831" s="1" t="s">
        <v>28</v>
      </c>
      <c r="S2831" s="1">
        <v>0</v>
      </c>
      <c r="T2831" s="10">
        <v>96000</v>
      </c>
      <c r="U2831" t="str">
        <f t="shared" si="308"/>
        <v>Not Reviewed</v>
      </c>
      <c r="V2831" t="str">
        <f t="shared" si="309"/>
        <v>Not Reviewed</v>
      </c>
      <c r="W2831">
        <f t="shared" si="310"/>
        <v>0</v>
      </c>
      <c r="X2831" t="str">
        <f t="shared" si="311"/>
        <v>Active</v>
      </c>
      <c r="Y2831">
        <f t="shared" si="312"/>
        <v>0.40821917808219177</v>
      </c>
      <c r="Z2831" t="str">
        <f t="shared" si="313"/>
        <v>&lt;1 Year</v>
      </c>
      <c r="AA2831" t="str">
        <f t="shared" si="314"/>
        <v>70K–99K</v>
      </c>
    </row>
    <row r="2832" spans="1:27" ht="19.95" customHeight="1" x14ac:dyDescent="0.3">
      <c r="A2832" s="4" t="s">
        <v>2959</v>
      </c>
      <c r="B2832" s="5">
        <v>45700</v>
      </c>
      <c r="C2832" s="6" t="s">
        <v>86</v>
      </c>
      <c r="D2832" s="6" t="s">
        <v>87</v>
      </c>
      <c r="E2832" s="6" t="s">
        <v>67</v>
      </c>
      <c r="F2832" s="6" t="s">
        <v>116</v>
      </c>
      <c r="G2832" s="6" t="s">
        <v>89</v>
      </c>
      <c r="H2832" s="6" t="s">
        <v>26</v>
      </c>
      <c r="I2832" s="6" t="s">
        <v>27</v>
      </c>
      <c r="J2832" s="5">
        <v>45700</v>
      </c>
      <c r="K2832" s="5"/>
      <c r="L2832" s="6" t="s">
        <v>28</v>
      </c>
      <c r="M2832" s="6">
        <v>322</v>
      </c>
      <c r="N2832" s="6" t="s">
        <v>29</v>
      </c>
      <c r="O2832" s="6" t="s">
        <v>43</v>
      </c>
      <c r="P2832" s="6" t="s">
        <v>133</v>
      </c>
      <c r="Q2832" s="6">
        <v>4</v>
      </c>
      <c r="R2832" s="6" t="s">
        <v>32</v>
      </c>
      <c r="S2832" s="6">
        <v>1</v>
      </c>
      <c r="T2832" s="7">
        <v>99500</v>
      </c>
      <c r="U2832" t="str">
        <f t="shared" si="308"/>
        <v>Reviewed</v>
      </c>
      <c r="V2832" t="str">
        <f t="shared" si="309"/>
        <v>exceeds</v>
      </c>
      <c r="W2832">
        <f t="shared" si="310"/>
        <v>0</v>
      </c>
      <c r="X2832" t="str">
        <f t="shared" si="311"/>
        <v>Active</v>
      </c>
      <c r="Y2832">
        <f t="shared" si="312"/>
        <v>0.88219178082191785</v>
      </c>
      <c r="Z2832" t="str">
        <f t="shared" si="313"/>
        <v>&lt;1 Year</v>
      </c>
      <c r="AA2832" t="str">
        <f t="shared" si="314"/>
        <v>70K–99K</v>
      </c>
    </row>
    <row r="2833" spans="1:27" ht="19.95" customHeight="1" x14ac:dyDescent="0.3">
      <c r="A2833" s="8" t="s">
        <v>2960</v>
      </c>
      <c r="B2833" s="9">
        <v>45324</v>
      </c>
      <c r="C2833" s="1" t="s">
        <v>91</v>
      </c>
      <c r="D2833" s="1" t="s">
        <v>87</v>
      </c>
      <c r="E2833" s="1" t="s">
        <v>92</v>
      </c>
      <c r="F2833" s="1" t="s">
        <v>93</v>
      </c>
      <c r="G2833" s="1" t="s">
        <v>94</v>
      </c>
      <c r="H2833" s="1" t="s">
        <v>26</v>
      </c>
      <c r="I2833" s="1" t="s">
        <v>27</v>
      </c>
      <c r="J2833" s="9">
        <v>45324</v>
      </c>
      <c r="K2833" s="9"/>
      <c r="L2833" s="1" t="s">
        <v>28</v>
      </c>
      <c r="M2833" s="1">
        <v>698</v>
      </c>
      <c r="N2833" s="1" t="s">
        <v>29</v>
      </c>
      <c r="O2833" s="1" t="s">
        <v>30</v>
      </c>
      <c r="P2833" s="1" t="s">
        <v>64</v>
      </c>
      <c r="Q2833" s="1">
        <v>2</v>
      </c>
      <c r="R2833" s="1" t="s">
        <v>53</v>
      </c>
      <c r="S2833" s="1">
        <v>2</v>
      </c>
      <c r="T2833" s="10">
        <v>100500</v>
      </c>
      <c r="U2833" t="str">
        <f t="shared" si="308"/>
        <v>Reviewed</v>
      </c>
      <c r="V2833" t="str">
        <f t="shared" si="309"/>
        <v>needs_support</v>
      </c>
      <c r="W2833">
        <f t="shared" si="310"/>
        <v>0</v>
      </c>
      <c r="X2833" t="str">
        <f t="shared" si="311"/>
        <v>Active</v>
      </c>
      <c r="Y2833">
        <f t="shared" si="312"/>
        <v>1.9123287671232876</v>
      </c>
      <c r="Z2833" t="str">
        <f t="shared" si="313"/>
        <v>1–2 Years</v>
      </c>
      <c r="AA2833" t="str">
        <f t="shared" si="314"/>
        <v>100K–129K</v>
      </c>
    </row>
    <row r="2834" spans="1:27" ht="19.95" customHeight="1" x14ac:dyDescent="0.3">
      <c r="A2834" s="4" t="s">
        <v>2961</v>
      </c>
      <c r="B2834" s="5">
        <v>45740</v>
      </c>
      <c r="C2834" s="6" t="s">
        <v>21</v>
      </c>
      <c r="D2834" s="6" t="s">
        <v>22</v>
      </c>
      <c r="E2834" s="6" t="s">
        <v>23</v>
      </c>
      <c r="F2834" s="6" t="s">
        <v>288</v>
      </c>
      <c r="G2834" s="6" t="s">
        <v>25</v>
      </c>
      <c r="H2834" s="6" t="s">
        <v>43</v>
      </c>
      <c r="I2834" s="6" t="s">
        <v>27</v>
      </c>
      <c r="J2834" s="5">
        <v>45740</v>
      </c>
      <c r="K2834" s="5"/>
      <c r="L2834" s="6" t="s">
        <v>28</v>
      </c>
      <c r="M2834" s="6">
        <v>282</v>
      </c>
      <c r="N2834" s="6" t="s">
        <v>75</v>
      </c>
      <c r="O2834" s="6" t="s">
        <v>43</v>
      </c>
      <c r="P2834" s="6" t="s">
        <v>64</v>
      </c>
      <c r="Q2834" s="6">
        <v>3</v>
      </c>
      <c r="R2834" s="6" t="s">
        <v>37</v>
      </c>
      <c r="S2834" s="6">
        <v>1</v>
      </c>
      <c r="T2834" s="7">
        <v>58000</v>
      </c>
      <c r="U2834" t="str">
        <f t="shared" si="308"/>
        <v>Reviewed</v>
      </c>
      <c r="V2834" t="str">
        <f t="shared" si="309"/>
        <v>meets</v>
      </c>
      <c r="W2834">
        <f t="shared" si="310"/>
        <v>0</v>
      </c>
      <c r="X2834" t="str">
        <f t="shared" si="311"/>
        <v>Active</v>
      </c>
      <c r="Y2834">
        <f t="shared" si="312"/>
        <v>0.77260273972602744</v>
      </c>
      <c r="Z2834" t="str">
        <f t="shared" si="313"/>
        <v>&lt;1 Year</v>
      </c>
      <c r="AA2834" t="str">
        <f t="shared" si="314"/>
        <v>&lt;70K</v>
      </c>
    </row>
    <row r="2835" spans="1:27" ht="19.95" customHeight="1" x14ac:dyDescent="0.3">
      <c r="A2835" s="8" t="s">
        <v>2962</v>
      </c>
      <c r="B2835" s="9">
        <v>45638</v>
      </c>
      <c r="C2835" s="1" t="s">
        <v>34</v>
      </c>
      <c r="D2835" s="1" t="s">
        <v>22</v>
      </c>
      <c r="E2835" s="1" t="s">
        <v>23</v>
      </c>
      <c r="F2835" s="1" t="s">
        <v>138</v>
      </c>
      <c r="G2835" s="1" t="s">
        <v>36</v>
      </c>
      <c r="H2835" s="1" t="s">
        <v>43</v>
      </c>
      <c r="I2835" s="1" t="s">
        <v>27</v>
      </c>
      <c r="J2835" s="9">
        <v>45638</v>
      </c>
      <c r="K2835" s="9"/>
      <c r="L2835" s="1" t="s">
        <v>28</v>
      </c>
      <c r="M2835" s="1">
        <v>384</v>
      </c>
      <c r="N2835" s="1" t="s">
        <v>29</v>
      </c>
      <c r="O2835" s="1" t="s">
        <v>63</v>
      </c>
      <c r="P2835" s="1" t="s">
        <v>107</v>
      </c>
      <c r="Q2835" s="1">
        <v>2</v>
      </c>
      <c r="R2835" s="1" t="s">
        <v>53</v>
      </c>
      <c r="S2835" s="1">
        <v>1</v>
      </c>
      <c r="T2835" s="10">
        <v>71500</v>
      </c>
      <c r="U2835" t="str">
        <f t="shared" si="308"/>
        <v>Reviewed</v>
      </c>
      <c r="V2835" t="str">
        <f t="shared" si="309"/>
        <v>needs_support</v>
      </c>
      <c r="W2835">
        <f t="shared" si="310"/>
        <v>0</v>
      </c>
      <c r="X2835" t="str">
        <f t="shared" si="311"/>
        <v>Active</v>
      </c>
      <c r="Y2835">
        <f t="shared" si="312"/>
        <v>1.0520547945205478</v>
      </c>
      <c r="Z2835" t="str">
        <f t="shared" si="313"/>
        <v>1–2 Years</v>
      </c>
      <c r="AA2835" t="str">
        <f t="shared" si="314"/>
        <v>70K–99K</v>
      </c>
    </row>
    <row r="2836" spans="1:27" ht="19.95" customHeight="1" x14ac:dyDescent="0.3">
      <c r="A2836" s="4" t="s">
        <v>2963</v>
      </c>
      <c r="B2836" s="5">
        <v>45124</v>
      </c>
      <c r="C2836" s="6" t="s">
        <v>39</v>
      </c>
      <c r="D2836" s="6" t="s">
        <v>22</v>
      </c>
      <c r="E2836" s="6" t="s">
        <v>40</v>
      </c>
      <c r="F2836" s="6" t="s">
        <v>174</v>
      </c>
      <c r="G2836" s="6" t="s">
        <v>42</v>
      </c>
      <c r="H2836" s="6" t="s">
        <v>26</v>
      </c>
      <c r="I2836" s="6" t="s">
        <v>50</v>
      </c>
      <c r="J2836" s="5">
        <v>45124</v>
      </c>
      <c r="K2836" s="5">
        <v>45885</v>
      </c>
      <c r="L2836" s="6" t="s">
        <v>159</v>
      </c>
      <c r="M2836" s="6">
        <v>761</v>
      </c>
      <c r="N2836" s="6" t="s">
        <v>52</v>
      </c>
      <c r="O2836" s="6" t="s">
        <v>30</v>
      </c>
      <c r="P2836" s="6" t="s">
        <v>133</v>
      </c>
      <c r="Q2836" s="6">
        <v>1</v>
      </c>
      <c r="R2836" s="6" t="s">
        <v>53</v>
      </c>
      <c r="S2836" s="6">
        <v>2</v>
      </c>
      <c r="T2836" s="7">
        <v>89500</v>
      </c>
      <c r="U2836" t="str">
        <f t="shared" si="308"/>
        <v>Reviewed</v>
      </c>
      <c r="V2836" t="str">
        <f t="shared" si="309"/>
        <v>needs_support</v>
      </c>
      <c r="W2836">
        <f t="shared" si="310"/>
        <v>1</v>
      </c>
      <c r="X2836" t="str">
        <f t="shared" si="311"/>
        <v>Attrited</v>
      </c>
      <c r="Y2836">
        <f t="shared" si="312"/>
        <v>2.0849315068493151</v>
      </c>
      <c r="Z2836" t="str">
        <f t="shared" si="313"/>
        <v>2–3 Years</v>
      </c>
      <c r="AA2836" t="str">
        <f t="shared" si="314"/>
        <v>70K–99K</v>
      </c>
    </row>
    <row r="2837" spans="1:27" ht="19.95" customHeight="1" x14ac:dyDescent="0.3">
      <c r="A2837" s="8" t="s">
        <v>2964</v>
      </c>
      <c r="B2837" s="9">
        <v>45414</v>
      </c>
      <c r="C2837" s="1" t="s">
        <v>46</v>
      </c>
      <c r="D2837" s="1" t="s">
        <v>22</v>
      </c>
      <c r="E2837" s="1" t="s">
        <v>40</v>
      </c>
      <c r="F2837" s="1" t="s">
        <v>174</v>
      </c>
      <c r="G2837" s="1" t="s">
        <v>42</v>
      </c>
      <c r="H2837" s="1" t="s">
        <v>26</v>
      </c>
      <c r="I2837" s="1" t="s">
        <v>27</v>
      </c>
      <c r="J2837" s="9">
        <v>45414</v>
      </c>
      <c r="K2837" s="9"/>
      <c r="L2837" s="1" t="s">
        <v>28</v>
      </c>
      <c r="M2837" s="1">
        <v>608</v>
      </c>
      <c r="N2837" s="1" t="s">
        <v>52</v>
      </c>
      <c r="O2837" s="1" t="s">
        <v>30</v>
      </c>
      <c r="P2837" s="1" t="s">
        <v>31</v>
      </c>
      <c r="Q2837" s="1">
        <v>5</v>
      </c>
      <c r="R2837" s="1" t="s">
        <v>119</v>
      </c>
      <c r="S2837" s="1">
        <v>2</v>
      </c>
      <c r="T2837" s="10">
        <v>99000</v>
      </c>
      <c r="U2837" t="str">
        <f t="shared" si="308"/>
        <v>Reviewed</v>
      </c>
      <c r="V2837" t="str">
        <f t="shared" si="309"/>
        <v>outstanding</v>
      </c>
      <c r="W2837">
        <f t="shared" si="310"/>
        <v>0</v>
      </c>
      <c r="X2837" t="str">
        <f t="shared" si="311"/>
        <v>Active</v>
      </c>
      <c r="Y2837">
        <f t="shared" si="312"/>
        <v>1.6657534246575343</v>
      </c>
      <c r="Z2837" t="str">
        <f t="shared" si="313"/>
        <v>1–2 Years</v>
      </c>
      <c r="AA2837" t="str">
        <f t="shared" si="314"/>
        <v>70K–99K</v>
      </c>
    </row>
    <row r="2838" spans="1:27" ht="19.95" customHeight="1" x14ac:dyDescent="0.3">
      <c r="A2838" s="4" t="s">
        <v>2965</v>
      </c>
      <c r="B2838" s="5">
        <v>45040</v>
      </c>
      <c r="C2838" s="6" t="s">
        <v>55</v>
      </c>
      <c r="D2838" s="6" t="s">
        <v>56</v>
      </c>
      <c r="E2838" s="6" t="s">
        <v>23</v>
      </c>
      <c r="F2838" s="6" t="s">
        <v>104</v>
      </c>
      <c r="G2838" s="6" t="s">
        <v>62</v>
      </c>
      <c r="H2838" s="6" t="s">
        <v>43</v>
      </c>
      <c r="I2838" s="6" t="s">
        <v>27</v>
      </c>
      <c r="J2838" s="5">
        <v>45040</v>
      </c>
      <c r="K2838" s="5"/>
      <c r="L2838" s="6" t="s">
        <v>28</v>
      </c>
      <c r="M2838" s="6">
        <v>982</v>
      </c>
      <c r="N2838" s="6" t="s">
        <v>140</v>
      </c>
      <c r="O2838" s="6" t="s">
        <v>30</v>
      </c>
      <c r="P2838" s="6" t="s">
        <v>31</v>
      </c>
      <c r="Q2838" s="6">
        <v>3</v>
      </c>
      <c r="R2838" s="6" t="s">
        <v>37</v>
      </c>
      <c r="S2838" s="6">
        <v>3</v>
      </c>
      <c r="T2838" s="7">
        <v>68500</v>
      </c>
      <c r="U2838" t="str">
        <f t="shared" si="308"/>
        <v>Reviewed</v>
      </c>
      <c r="V2838" t="str">
        <f t="shared" si="309"/>
        <v>meets</v>
      </c>
      <c r="W2838">
        <f t="shared" si="310"/>
        <v>0</v>
      </c>
      <c r="X2838" t="str">
        <f t="shared" si="311"/>
        <v>Active</v>
      </c>
      <c r="Y2838">
        <f t="shared" si="312"/>
        <v>2.6904109589041094</v>
      </c>
      <c r="Z2838" t="str">
        <f t="shared" si="313"/>
        <v>2–3 Years</v>
      </c>
      <c r="AA2838" t="str">
        <f t="shared" si="314"/>
        <v>&lt;70K</v>
      </c>
    </row>
    <row r="2839" spans="1:27" ht="19.95" customHeight="1" x14ac:dyDescent="0.3">
      <c r="A2839" s="8" t="s">
        <v>2966</v>
      </c>
      <c r="B2839" s="9">
        <v>45030</v>
      </c>
      <c r="C2839" s="1" t="s">
        <v>60</v>
      </c>
      <c r="D2839" s="1" t="s">
        <v>56</v>
      </c>
      <c r="E2839" s="1" t="s">
        <v>40</v>
      </c>
      <c r="F2839" s="1" t="s">
        <v>145</v>
      </c>
      <c r="G2839" s="1" t="s">
        <v>62</v>
      </c>
      <c r="H2839" s="1" t="s">
        <v>49</v>
      </c>
      <c r="I2839" s="1" t="s">
        <v>27</v>
      </c>
      <c r="J2839" s="9">
        <v>45030</v>
      </c>
      <c r="K2839" s="9"/>
      <c r="L2839" s="1" t="s">
        <v>28</v>
      </c>
      <c r="M2839" s="1">
        <v>992</v>
      </c>
      <c r="N2839" s="1" t="s">
        <v>52</v>
      </c>
      <c r="O2839" s="1" t="s">
        <v>63</v>
      </c>
      <c r="P2839" s="1" t="s">
        <v>31</v>
      </c>
      <c r="Q2839" s="1">
        <v>4</v>
      </c>
      <c r="R2839" s="1" t="s">
        <v>32</v>
      </c>
      <c r="S2839" s="1">
        <v>3</v>
      </c>
      <c r="T2839" s="10">
        <v>100500</v>
      </c>
      <c r="U2839" t="str">
        <f t="shared" si="308"/>
        <v>Reviewed</v>
      </c>
      <c r="V2839" t="str">
        <f t="shared" si="309"/>
        <v>exceeds</v>
      </c>
      <c r="W2839">
        <f t="shared" si="310"/>
        <v>0</v>
      </c>
      <c r="X2839" t="str">
        <f t="shared" si="311"/>
        <v>Active</v>
      </c>
      <c r="Y2839">
        <f t="shared" si="312"/>
        <v>2.7178082191780821</v>
      </c>
      <c r="Z2839" t="str">
        <f t="shared" si="313"/>
        <v>2–3 Years</v>
      </c>
      <c r="AA2839" t="str">
        <f t="shared" si="314"/>
        <v>100K–129K</v>
      </c>
    </row>
    <row r="2840" spans="1:27" ht="19.95" customHeight="1" x14ac:dyDescent="0.3">
      <c r="A2840" s="4" t="s">
        <v>2967</v>
      </c>
      <c r="B2840" s="5">
        <v>45869</v>
      </c>
      <c r="C2840" s="6" t="s">
        <v>66</v>
      </c>
      <c r="D2840" s="6" t="s">
        <v>56</v>
      </c>
      <c r="E2840" s="6" t="s">
        <v>67</v>
      </c>
      <c r="F2840" s="6" t="s">
        <v>68</v>
      </c>
      <c r="G2840" s="6" t="s">
        <v>69</v>
      </c>
      <c r="H2840" s="6" t="s">
        <v>26</v>
      </c>
      <c r="I2840" s="6" t="s">
        <v>27</v>
      </c>
      <c r="J2840" s="5">
        <v>45869</v>
      </c>
      <c r="K2840" s="5"/>
      <c r="L2840" s="6" t="s">
        <v>28</v>
      </c>
      <c r="M2840" s="6">
        <v>153</v>
      </c>
      <c r="N2840" s="6" t="s">
        <v>29</v>
      </c>
      <c r="O2840" s="6" t="s">
        <v>63</v>
      </c>
      <c r="P2840" s="6" t="s">
        <v>64</v>
      </c>
      <c r="Q2840" s="6" t="s">
        <v>95</v>
      </c>
      <c r="R2840" s="6" t="s">
        <v>28</v>
      </c>
      <c r="S2840" s="6">
        <v>0</v>
      </c>
      <c r="T2840" s="7">
        <v>89500</v>
      </c>
      <c r="U2840" t="str">
        <f t="shared" si="308"/>
        <v>Not Reviewed</v>
      </c>
      <c r="V2840" t="str">
        <f t="shared" si="309"/>
        <v>Not Reviewed</v>
      </c>
      <c r="W2840">
        <f t="shared" si="310"/>
        <v>0</v>
      </c>
      <c r="X2840" t="str">
        <f t="shared" si="311"/>
        <v>Active</v>
      </c>
      <c r="Y2840">
        <f t="shared" si="312"/>
        <v>0.41917808219178082</v>
      </c>
      <c r="Z2840" t="str">
        <f t="shared" si="313"/>
        <v>&lt;1 Year</v>
      </c>
      <c r="AA2840" t="str">
        <f t="shared" si="314"/>
        <v>70K–99K</v>
      </c>
    </row>
    <row r="2841" spans="1:27" ht="19.95" customHeight="1" x14ac:dyDescent="0.3">
      <c r="A2841" s="8" t="s">
        <v>2968</v>
      </c>
      <c r="B2841" s="9">
        <v>45566</v>
      </c>
      <c r="C2841" s="1" t="s">
        <v>71</v>
      </c>
      <c r="D2841" s="1" t="s">
        <v>72</v>
      </c>
      <c r="E2841" s="1" t="s">
        <v>23</v>
      </c>
      <c r="F2841" s="1" t="s">
        <v>150</v>
      </c>
      <c r="G2841" s="1" t="s">
        <v>74</v>
      </c>
      <c r="H2841" s="1" t="s">
        <v>26</v>
      </c>
      <c r="I2841" s="1" t="s">
        <v>27</v>
      </c>
      <c r="J2841" s="9">
        <v>45566</v>
      </c>
      <c r="K2841" s="9"/>
      <c r="L2841" s="1" t="s">
        <v>28</v>
      </c>
      <c r="M2841" s="1">
        <v>456</v>
      </c>
      <c r="N2841" s="1" t="s">
        <v>122</v>
      </c>
      <c r="O2841" s="1" t="s">
        <v>30</v>
      </c>
      <c r="P2841" s="1" t="s">
        <v>107</v>
      </c>
      <c r="Q2841" s="1">
        <v>3</v>
      </c>
      <c r="R2841" s="1" t="s">
        <v>37</v>
      </c>
      <c r="S2841" s="1">
        <v>1</v>
      </c>
      <c r="T2841" s="10">
        <v>87000</v>
      </c>
      <c r="U2841" t="str">
        <f t="shared" si="308"/>
        <v>Reviewed</v>
      </c>
      <c r="V2841" t="str">
        <f t="shared" si="309"/>
        <v>meets</v>
      </c>
      <c r="W2841">
        <f t="shared" si="310"/>
        <v>0</v>
      </c>
      <c r="X2841" t="str">
        <f t="shared" si="311"/>
        <v>Active</v>
      </c>
      <c r="Y2841">
        <f t="shared" si="312"/>
        <v>1.2493150684931507</v>
      </c>
      <c r="Z2841" t="str">
        <f t="shared" si="313"/>
        <v>1–2 Years</v>
      </c>
      <c r="AA2841" t="str">
        <f t="shared" si="314"/>
        <v>70K–99K</v>
      </c>
    </row>
    <row r="2842" spans="1:27" ht="19.95" customHeight="1" x14ac:dyDescent="0.3">
      <c r="A2842" s="4" t="s">
        <v>2969</v>
      </c>
      <c r="B2842" s="5">
        <v>45787</v>
      </c>
      <c r="C2842" s="6" t="s">
        <v>77</v>
      </c>
      <c r="D2842" s="6" t="s">
        <v>72</v>
      </c>
      <c r="E2842" s="6" t="s">
        <v>40</v>
      </c>
      <c r="F2842" s="6" t="s">
        <v>112</v>
      </c>
      <c r="G2842" s="6" t="s">
        <v>79</v>
      </c>
      <c r="H2842" s="6" t="s">
        <v>43</v>
      </c>
      <c r="I2842" s="6" t="s">
        <v>27</v>
      </c>
      <c r="J2842" s="5">
        <v>45787</v>
      </c>
      <c r="K2842" s="5"/>
      <c r="L2842" s="6" t="s">
        <v>28</v>
      </c>
      <c r="M2842" s="6">
        <v>235</v>
      </c>
      <c r="N2842" s="6" t="s">
        <v>29</v>
      </c>
      <c r="O2842" s="6" t="s">
        <v>63</v>
      </c>
      <c r="P2842" s="6" t="s">
        <v>31</v>
      </c>
      <c r="Q2842" s="6">
        <v>5</v>
      </c>
      <c r="R2842" s="6" t="s">
        <v>119</v>
      </c>
      <c r="S2842" s="6">
        <v>1</v>
      </c>
      <c r="T2842" s="7">
        <v>75500</v>
      </c>
      <c r="U2842" t="str">
        <f t="shared" si="308"/>
        <v>Reviewed</v>
      </c>
      <c r="V2842" t="str">
        <f t="shared" si="309"/>
        <v>outstanding</v>
      </c>
      <c r="W2842">
        <f t="shared" si="310"/>
        <v>0</v>
      </c>
      <c r="X2842" t="str">
        <f t="shared" si="311"/>
        <v>Active</v>
      </c>
      <c r="Y2842">
        <f t="shared" si="312"/>
        <v>0.64383561643835618</v>
      </c>
      <c r="Z2842" t="str">
        <f t="shared" si="313"/>
        <v>&lt;1 Year</v>
      </c>
      <c r="AA2842" t="str">
        <f t="shared" si="314"/>
        <v>70K–99K</v>
      </c>
    </row>
    <row r="2843" spans="1:27" ht="19.95" customHeight="1" x14ac:dyDescent="0.3">
      <c r="A2843" s="8" t="s">
        <v>2970</v>
      </c>
      <c r="B2843" s="9">
        <v>45717</v>
      </c>
      <c r="C2843" s="1" t="s">
        <v>81</v>
      </c>
      <c r="D2843" s="1" t="s">
        <v>72</v>
      </c>
      <c r="E2843" s="1" t="s">
        <v>23</v>
      </c>
      <c r="F2843" s="1" t="s">
        <v>223</v>
      </c>
      <c r="G2843" s="1" t="s">
        <v>83</v>
      </c>
      <c r="H2843" s="1" t="s">
        <v>49</v>
      </c>
      <c r="I2843" s="1" t="s">
        <v>27</v>
      </c>
      <c r="J2843" s="9">
        <v>45717</v>
      </c>
      <c r="K2843" s="9"/>
      <c r="L2843" s="1" t="s">
        <v>28</v>
      </c>
      <c r="M2843" s="1">
        <v>305</v>
      </c>
      <c r="N2843" s="1" t="s">
        <v>29</v>
      </c>
      <c r="O2843" s="1" t="s">
        <v>63</v>
      </c>
      <c r="P2843" s="1" t="s">
        <v>64</v>
      </c>
      <c r="Q2843" s="1">
        <v>3</v>
      </c>
      <c r="R2843" s="1" t="s">
        <v>37</v>
      </c>
      <c r="S2843" s="1">
        <v>1</v>
      </c>
      <c r="T2843" s="10">
        <v>137000</v>
      </c>
      <c r="U2843" t="str">
        <f t="shared" si="308"/>
        <v>Reviewed</v>
      </c>
      <c r="V2843" t="str">
        <f t="shared" si="309"/>
        <v>meets</v>
      </c>
      <c r="W2843">
        <f t="shared" si="310"/>
        <v>0</v>
      </c>
      <c r="X2843" t="str">
        <f t="shared" si="311"/>
        <v>Active</v>
      </c>
      <c r="Y2843">
        <f t="shared" si="312"/>
        <v>0.83561643835616439</v>
      </c>
      <c r="Z2843" t="str">
        <f t="shared" si="313"/>
        <v>&lt;1 Year</v>
      </c>
      <c r="AA2843" t="str">
        <f t="shared" si="314"/>
        <v>130K+</v>
      </c>
    </row>
    <row r="2844" spans="1:27" ht="19.95" customHeight="1" x14ac:dyDescent="0.3">
      <c r="A2844" s="4" t="s">
        <v>2971</v>
      </c>
      <c r="B2844" s="5">
        <v>45389</v>
      </c>
      <c r="C2844" s="6" t="s">
        <v>86</v>
      </c>
      <c r="D2844" s="6" t="s">
        <v>87</v>
      </c>
      <c r="E2844" s="6" t="s">
        <v>67</v>
      </c>
      <c r="F2844" s="6" t="s">
        <v>152</v>
      </c>
      <c r="G2844" s="6" t="s">
        <v>94</v>
      </c>
      <c r="H2844" s="6" t="s">
        <v>49</v>
      </c>
      <c r="I2844" s="6" t="s">
        <v>50</v>
      </c>
      <c r="J2844" s="5">
        <v>45389</v>
      </c>
      <c r="K2844" s="5">
        <v>45810</v>
      </c>
      <c r="L2844" s="6" t="s">
        <v>51</v>
      </c>
      <c r="M2844" s="6">
        <v>421</v>
      </c>
      <c r="N2844" s="6" t="s">
        <v>52</v>
      </c>
      <c r="O2844" s="6" t="s">
        <v>105</v>
      </c>
      <c r="P2844" s="6" t="s">
        <v>31</v>
      </c>
      <c r="Q2844" s="6">
        <v>4</v>
      </c>
      <c r="R2844" s="6" t="s">
        <v>32</v>
      </c>
      <c r="S2844" s="6">
        <v>1</v>
      </c>
      <c r="T2844" s="7">
        <v>122500</v>
      </c>
      <c r="U2844" t="str">
        <f t="shared" si="308"/>
        <v>Reviewed</v>
      </c>
      <c r="V2844" t="str">
        <f t="shared" si="309"/>
        <v>exceeds</v>
      </c>
      <c r="W2844">
        <f t="shared" si="310"/>
        <v>1</v>
      </c>
      <c r="X2844" t="str">
        <f t="shared" si="311"/>
        <v>Attrited</v>
      </c>
      <c r="Y2844">
        <f t="shared" si="312"/>
        <v>1.1534246575342466</v>
      </c>
      <c r="Z2844" t="str">
        <f t="shared" si="313"/>
        <v>1–2 Years</v>
      </c>
      <c r="AA2844" t="str">
        <f t="shared" si="314"/>
        <v>100K–129K</v>
      </c>
    </row>
    <row r="2845" spans="1:27" ht="19.95" customHeight="1" x14ac:dyDescent="0.3">
      <c r="A2845" s="8" t="s">
        <v>2972</v>
      </c>
      <c r="B2845" s="9">
        <v>44995</v>
      </c>
      <c r="C2845" s="1" t="s">
        <v>91</v>
      </c>
      <c r="D2845" s="1" t="s">
        <v>87</v>
      </c>
      <c r="E2845" s="1" t="s">
        <v>92</v>
      </c>
      <c r="F2845" s="1" t="s">
        <v>152</v>
      </c>
      <c r="G2845" s="1" t="s">
        <v>94</v>
      </c>
      <c r="H2845" s="1" t="s">
        <v>49</v>
      </c>
      <c r="I2845" s="1" t="s">
        <v>27</v>
      </c>
      <c r="J2845" s="9">
        <v>44995</v>
      </c>
      <c r="K2845" s="9"/>
      <c r="L2845" s="1" t="s">
        <v>28</v>
      </c>
      <c r="M2845" s="1">
        <v>1027</v>
      </c>
      <c r="N2845" s="1" t="s">
        <v>52</v>
      </c>
      <c r="O2845" s="1" t="s">
        <v>63</v>
      </c>
      <c r="P2845" s="1" t="s">
        <v>64</v>
      </c>
      <c r="Q2845" s="1">
        <v>3</v>
      </c>
      <c r="R2845" s="1" t="s">
        <v>37</v>
      </c>
      <c r="S2845" s="1">
        <v>3</v>
      </c>
      <c r="T2845" s="10">
        <v>98000</v>
      </c>
      <c r="U2845" t="str">
        <f t="shared" si="308"/>
        <v>Reviewed</v>
      </c>
      <c r="V2845" t="str">
        <f t="shared" si="309"/>
        <v>meets</v>
      </c>
      <c r="W2845">
        <f t="shared" si="310"/>
        <v>0</v>
      </c>
      <c r="X2845" t="str">
        <f t="shared" si="311"/>
        <v>Active</v>
      </c>
      <c r="Y2845">
        <f t="shared" si="312"/>
        <v>2.8136986301369862</v>
      </c>
      <c r="Z2845" t="str">
        <f t="shared" si="313"/>
        <v>2–3 Years</v>
      </c>
      <c r="AA2845" t="str">
        <f t="shared" si="314"/>
        <v>70K–99K</v>
      </c>
    </row>
    <row r="2846" spans="1:27" ht="19.95" customHeight="1" x14ac:dyDescent="0.3">
      <c r="A2846" s="4" t="s">
        <v>2973</v>
      </c>
      <c r="B2846" s="5">
        <v>44966</v>
      </c>
      <c r="C2846" s="6" t="s">
        <v>21</v>
      </c>
      <c r="D2846" s="6" t="s">
        <v>22</v>
      </c>
      <c r="E2846" s="6" t="s">
        <v>23</v>
      </c>
      <c r="F2846" s="6" t="s">
        <v>24</v>
      </c>
      <c r="G2846" s="6" t="s">
        <v>25</v>
      </c>
      <c r="H2846" s="6" t="s">
        <v>26</v>
      </c>
      <c r="I2846" s="6" t="s">
        <v>27</v>
      </c>
      <c r="J2846" s="5">
        <v>44966</v>
      </c>
      <c r="K2846" s="5"/>
      <c r="L2846" s="6" t="s">
        <v>28</v>
      </c>
      <c r="M2846" s="6">
        <v>1056</v>
      </c>
      <c r="N2846" s="6" t="s">
        <v>75</v>
      </c>
      <c r="O2846" s="6" t="s">
        <v>63</v>
      </c>
      <c r="P2846" s="6" t="s">
        <v>31</v>
      </c>
      <c r="Q2846" s="6">
        <v>2</v>
      </c>
      <c r="R2846" s="6" t="s">
        <v>53</v>
      </c>
      <c r="S2846" s="6">
        <v>3</v>
      </c>
      <c r="T2846" s="7">
        <v>93000</v>
      </c>
      <c r="U2846" t="str">
        <f t="shared" si="308"/>
        <v>Reviewed</v>
      </c>
      <c r="V2846" t="str">
        <f t="shared" si="309"/>
        <v>needs_support</v>
      </c>
      <c r="W2846">
        <f t="shared" si="310"/>
        <v>0</v>
      </c>
      <c r="X2846" t="str">
        <f t="shared" si="311"/>
        <v>Active</v>
      </c>
      <c r="Y2846">
        <f t="shared" si="312"/>
        <v>2.893150684931507</v>
      </c>
      <c r="Z2846" t="str">
        <f t="shared" si="313"/>
        <v>2–3 Years</v>
      </c>
      <c r="AA2846" t="str">
        <f t="shared" si="314"/>
        <v>70K–99K</v>
      </c>
    </row>
    <row r="2847" spans="1:27" ht="19.95" customHeight="1" x14ac:dyDescent="0.3">
      <c r="A2847" s="8" t="s">
        <v>2974</v>
      </c>
      <c r="B2847" s="9">
        <v>45405</v>
      </c>
      <c r="C2847" s="1" t="s">
        <v>34</v>
      </c>
      <c r="D2847" s="1" t="s">
        <v>22</v>
      </c>
      <c r="E2847" s="1" t="s">
        <v>23</v>
      </c>
      <c r="F2847" s="1" t="s">
        <v>35</v>
      </c>
      <c r="G2847" s="1" t="s">
        <v>36</v>
      </c>
      <c r="H2847" s="1" t="s">
        <v>26</v>
      </c>
      <c r="I2847" s="1" t="s">
        <v>27</v>
      </c>
      <c r="J2847" s="9">
        <v>45405</v>
      </c>
      <c r="K2847" s="9"/>
      <c r="L2847" s="1" t="s">
        <v>28</v>
      </c>
      <c r="M2847" s="1">
        <v>617</v>
      </c>
      <c r="N2847" s="1" t="s">
        <v>29</v>
      </c>
      <c r="O2847" s="1" t="s">
        <v>170</v>
      </c>
      <c r="P2847" s="1" t="s">
        <v>31</v>
      </c>
      <c r="Q2847" s="1">
        <v>3</v>
      </c>
      <c r="R2847" s="1" t="s">
        <v>37</v>
      </c>
      <c r="S2847" s="1">
        <v>2</v>
      </c>
      <c r="T2847" s="10">
        <v>83500</v>
      </c>
      <c r="U2847" t="str">
        <f t="shared" si="308"/>
        <v>Reviewed</v>
      </c>
      <c r="V2847" t="str">
        <f t="shared" si="309"/>
        <v>meets</v>
      </c>
      <c r="W2847">
        <f t="shared" si="310"/>
        <v>0</v>
      </c>
      <c r="X2847" t="str">
        <f t="shared" si="311"/>
        <v>Active</v>
      </c>
      <c r="Y2847">
        <f t="shared" si="312"/>
        <v>1.6904109589041096</v>
      </c>
      <c r="Z2847" t="str">
        <f t="shared" si="313"/>
        <v>1–2 Years</v>
      </c>
      <c r="AA2847" t="str">
        <f t="shared" si="314"/>
        <v>70K–99K</v>
      </c>
    </row>
    <row r="2848" spans="1:27" ht="19.95" customHeight="1" x14ac:dyDescent="0.3">
      <c r="A2848" s="4" t="s">
        <v>2975</v>
      </c>
      <c r="B2848" s="5">
        <v>45336</v>
      </c>
      <c r="C2848" s="6" t="s">
        <v>39</v>
      </c>
      <c r="D2848" s="6" t="s">
        <v>22</v>
      </c>
      <c r="E2848" s="6" t="s">
        <v>40</v>
      </c>
      <c r="F2848" s="6" t="s">
        <v>174</v>
      </c>
      <c r="G2848" s="6" t="s">
        <v>42</v>
      </c>
      <c r="H2848" s="6" t="s">
        <v>26</v>
      </c>
      <c r="I2848" s="6" t="s">
        <v>50</v>
      </c>
      <c r="J2848" s="5">
        <v>45336</v>
      </c>
      <c r="K2848" s="5">
        <v>45837</v>
      </c>
      <c r="L2848" s="6" t="s">
        <v>159</v>
      </c>
      <c r="M2848" s="6">
        <v>501</v>
      </c>
      <c r="N2848" s="6" t="s">
        <v>29</v>
      </c>
      <c r="O2848" s="6" t="s">
        <v>43</v>
      </c>
      <c r="P2848" s="6" t="s">
        <v>107</v>
      </c>
      <c r="Q2848" s="6">
        <v>3</v>
      </c>
      <c r="R2848" s="6" t="s">
        <v>37</v>
      </c>
      <c r="S2848" s="6">
        <v>1</v>
      </c>
      <c r="T2848" s="7">
        <v>92000</v>
      </c>
      <c r="U2848" t="str">
        <f t="shared" si="308"/>
        <v>Reviewed</v>
      </c>
      <c r="V2848" t="str">
        <f t="shared" si="309"/>
        <v>meets</v>
      </c>
      <c r="W2848">
        <f t="shared" si="310"/>
        <v>1</v>
      </c>
      <c r="X2848" t="str">
        <f t="shared" si="311"/>
        <v>Attrited</v>
      </c>
      <c r="Y2848">
        <f t="shared" si="312"/>
        <v>1.3726027397260274</v>
      </c>
      <c r="Z2848" t="str">
        <f t="shared" si="313"/>
        <v>1–2 Years</v>
      </c>
      <c r="AA2848" t="str">
        <f t="shared" si="314"/>
        <v>70K–99K</v>
      </c>
    </row>
    <row r="2849" spans="1:27" ht="19.95" customHeight="1" x14ac:dyDescent="0.3">
      <c r="A2849" s="8" t="s">
        <v>2976</v>
      </c>
      <c r="B2849" s="9">
        <v>45745</v>
      </c>
      <c r="C2849" s="1" t="s">
        <v>46</v>
      </c>
      <c r="D2849" s="1" t="s">
        <v>22</v>
      </c>
      <c r="E2849" s="1" t="s">
        <v>40</v>
      </c>
      <c r="F2849" s="1" t="s">
        <v>47</v>
      </c>
      <c r="G2849" s="1" t="s">
        <v>48</v>
      </c>
      <c r="H2849" s="1" t="s">
        <v>49</v>
      </c>
      <c r="I2849" s="1" t="s">
        <v>27</v>
      </c>
      <c r="J2849" s="9">
        <v>45745</v>
      </c>
      <c r="K2849" s="9"/>
      <c r="L2849" s="1" t="s">
        <v>28</v>
      </c>
      <c r="M2849" s="1">
        <v>277</v>
      </c>
      <c r="N2849" s="1" t="s">
        <v>52</v>
      </c>
      <c r="O2849" s="1" t="s">
        <v>43</v>
      </c>
      <c r="P2849" s="1" t="s">
        <v>133</v>
      </c>
      <c r="Q2849" s="1">
        <v>4</v>
      </c>
      <c r="R2849" s="1" t="s">
        <v>32</v>
      </c>
      <c r="S2849" s="1">
        <v>1</v>
      </c>
      <c r="T2849" s="10">
        <v>133000</v>
      </c>
      <c r="U2849" t="str">
        <f t="shared" si="308"/>
        <v>Reviewed</v>
      </c>
      <c r="V2849" t="str">
        <f t="shared" si="309"/>
        <v>exceeds</v>
      </c>
      <c r="W2849">
        <f t="shared" si="310"/>
        <v>0</v>
      </c>
      <c r="X2849" t="str">
        <f t="shared" si="311"/>
        <v>Active</v>
      </c>
      <c r="Y2849">
        <f t="shared" si="312"/>
        <v>0.75890410958904109</v>
      </c>
      <c r="Z2849" t="str">
        <f t="shared" si="313"/>
        <v>&lt;1 Year</v>
      </c>
      <c r="AA2849" t="str">
        <f t="shared" si="314"/>
        <v>130K+</v>
      </c>
    </row>
    <row r="2850" spans="1:27" ht="19.95" customHeight="1" x14ac:dyDescent="0.3">
      <c r="A2850" s="4" t="s">
        <v>2977</v>
      </c>
      <c r="B2850" s="5">
        <v>45852</v>
      </c>
      <c r="C2850" s="6" t="s">
        <v>55</v>
      </c>
      <c r="D2850" s="6" t="s">
        <v>56</v>
      </c>
      <c r="E2850" s="6" t="s">
        <v>23</v>
      </c>
      <c r="F2850" s="6" t="s">
        <v>57</v>
      </c>
      <c r="G2850" s="6" t="s">
        <v>58</v>
      </c>
      <c r="H2850" s="6" t="s">
        <v>43</v>
      </c>
      <c r="I2850" s="6" t="s">
        <v>27</v>
      </c>
      <c r="J2850" s="5">
        <v>45852</v>
      </c>
      <c r="K2850" s="5"/>
      <c r="L2850" s="6" t="s">
        <v>28</v>
      </c>
      <c r="M2850" s="6">
        <v>170</v>
      </c>
      <c r="N2850" s="6" t="s">
        <v>122</v>
      </c>
      <c r="O2850" s="6" t="s">
        <v>43</v>
      </c>
      <c r="P2850" s="6" t="s">
        <v>31</v>
      </c>
      <c r="Q2850" s="6" t="s">
        <v>95</v>
      </c>
      <c r="R2850" s="6" t="s">
        <v>28</v>
      </c>
      <c r="S2850" s="6">
        <v>0</v>
      </c>
      <c r="T2850" s="7">
        <v>61500</v>
      </c>
      <c r="U2850" t="str">
        <f t="shared" si="308"/>
        <v>Not Reviewed</v>
      </c>
      <c r="V2850" t="str">
        <f t="shared" si="309"/>
        <v>Not Reviewed</v>
      </c>
      <c r="W2850">
        <f t="shared" si="310"/>
        <v>0</v>
      </c>
      <c r="X2850" t="str">
        <f t="shared" si="311"/>
        <v>Active</v>
      </c>
      <c r="Y2850">
        <f t="shared" si="312"/>
        <v>0.46575342465753422</v>
      </c>
      <c r="Z2850" t="str">
        <f t="shared" si="313"/>
        <v>&lt;1 Year</v>
      </c>
      <c r="AA2850" t="str">
        <f t="shared" si="314"/>
        <v>&lt;70K</v>
      </c>
    </row>
    <row r="2851" spans="1:27" ht="19.95" customHeight="1" x14ac:dyDescent="0.3">
      <c r="A2851" s="8" t="s">
        <v>2978</v>
      </c>
      <c r="B2851" s="9">
        <v>45002</v>
      </c>
      <c r="C2851" s="1" t="s">
        <v>60</v>
      </c>
      <c r="D2851" s="1" t="s">
        <v>56</v>
      </c>
      <c r="E2851" s="1" t="s">
        <v>40</v>
      </c>
      <c r="F2851" s="1" t="s">
        <v>104</v>
      </c>
      <c r="G2851" s="1" t="s">
        <v>62</v>
      </c>
      <c r="H2851" s="1" t="s">
        <v>43</v>
      </c>
      <c r="I2851" s="1" t="s">
        <v>27</v>
      </c>
      <c r="J2851" s="9">
        <v>45002</v>
      </c>
      <c r="K2851" s="9"/>
      <c r="L2851" s="1" t="s">
        <v>28</v>
      </c>
      <c r="M2851" s="1">
        <v>1020</v>
      </c>
      <c r="N2851" s="1" t="s">
        <v>52</v>
      </c>
      <c r="O2851" s="1" t="s">
        <v>105</v>
      </c>
      <c r="P2851" s="1" t="s">
        <v>133</v>
      </c>
      <c r="Q2851" s="1">
        <v>4</v>
      </c>
      <c r="R2851" s="1" t="s">
        <v>32</v>
      </c>
      <c r="S2851" s="1">
        <v>3</v>
      </c>
      <c r="T2851" s="10">
        <v>75000</v>
      </c>
      <c r="U2851" t="str">
        <f t="shared" si="308"/>
        <v>Reviewed</v>
      </c>
      <c r="V2851" t="str">
        <f t="shared" si="309"/>
        <v>exceeds</v>
      </c>
      <c r="W2851">
        <f t="shared" si="310"/>
        <v>0</v>
      </c>
      <c r="X2851" t="str">
        <f t="shared" si="311"/>
        <v>Active</v>
      </c>
      <c r="Y2851">
        <f t="shared" si="312"/>
        <v>2.7945205479452055</v>
      </c>
      <c r="Z2851" t="str">
        <f t="shared" si="313"/>
        <v>2–3 Years</v>
      </c>
      <c r="AA2851" t="str">
        <f t="shared" si="314"/>
        <v>70K–99K</v>
      </c>
    </row>
    <row r="2852" spans="1:27" ht="19.95" customHeight="1" x14ac:dyDescent="0.3">
      <c r="A2852" s="4" t="s">
        <v>2979</v>
      </c>
      <c r="B2852" s="5">
        <v>45711</v>
      </c>
      <c r="C2852" s="6" t="s">
        <v>66</v>
      </c>
      <c r="D2852" s="6" t="s">
        <v>56</v>
      </c>
      <c r="E2852" s="6" t="s">
        <v>67</v>
      </c>
      <c r="F2852" s="6" t="s">
        <v>68</v>
      </c>
      <c r="G2852" s="6" t="s">
        <v>69</v>
      </c>
      <c r="H2852" s="6" t="s">
        <v>26</v>
      </c>
      <c r="I2852" s="6" t="s">
        <v>27</v>
      </c>
      <c r="J2852" s="5">
        <v>45711</v>
      </c>
      <c r="K2852" s="5"/>
      <c r="L2852" s="6" t="s">
        <v>28</v>
      </c>
      <c r="M2852" s="6">
        <v>311</v>
      </c>
      <c r="N2852" s="6" t="s">
        <v>122</v>
      </c>
      <c r="O2852" s="6" t="s">
        <v>30</v>
      </c>
      <c r="P2852" s="6" t="s">
        <v>133</v>
      </c>
      <c r="Q2852" s="6">
        <v>3</v>
      </c>
      <c r="R2852" s="6" t="s">
        <v>37</v>
      </c>
      <c r="S2852" s="6">
        <v>1</v>
      </c>
      <c r="T2852" s="7">
        <v>86500</v>
      </c>
      <c r="U2852" t="str">
        <f t="shared" si="308"/>
        <v>Reviewed</v>
      </c>
      <c r="V2852" t="str">
        <f t="shared" si="309"/>
        <v>meets</v>
      </c>
      <c r="W2852">
        <f t="shared" si="310"/>
        <v>0</v>
      </c>
      <c r="X2852" t="str">
        <f t="shared" si="311"/>
        <v>Active</v>
      </c>
      <c r="Y2852">
        <f t="shared" si="312"/>
        <v>0.852054794520548</v>
      </c>
      <c r="Z2852" t="str">
        <f t="shared" si="313"/>
        <v>&lt;1 Year</v>
      </c>
      <c r="AA2852" t="str">
        <f t="shared" si="314"/>
        <v>70K–99K</v>
      </c>
    </row>
    <row r="2853" spans="1:27" ht="19.95" customHeight="1" x14ac:dyDescent="0.3">
      <c r="A2853" s="8" t="s">
        <v>2980</v>
      </c>
      <c r="B2853" s="9">
        <v>45681</v>
      </c>
      <c r="C2853" s="1" t="s">
        <v>71</v>
      </c>
      <c r="D2853" s="1" t="s">
        <v>72</v>
      </c>
      <c r="E2853" s="1" t="s">
        <v>23</v>
      </c>
      <c r="F2853" s="1" t="s">
        <v>35</v>
      </c>
      <c r="G2853" s="1" t="s">
        <v>36</v>
      </c>
      <c r="H2853" s="1" t="s">
        <v>26</v>
      </c>
      <c r="I2853" s="1" t="s">
        <v>27</v>
      </c>
      <c r="J2853" s="9">
        <v>45681</v>
      </c>
      <c r="K2853" s="9"/>
      <c r="L2853" s="1" t="s">
        <v>28</v>
      </c>
      <c r="M2853" s="1">
        <v>341</v>
      </c>
      <c r="N2853" s="1" t="s">
        <v>75</v>
      </c>
      <c r="O2853" s="1" t="s">
        <v>30</v>
      </c>
      <c r="P2853" s="1" t="s">
        <v>107</v>
      </c>
      <c r="Q2853" s="1">
        <v>3</v>
      </c>
      <c r="R2853" s="1" t="s">
        <v>37</v>
      </c>
      <c r="S2853" s="1">
        <v>1</v>
      </c>
      <c r="T2853" s="10">
        <v>88000</v>
      </c>
      <c r="U2853" t="str">
        <f t="shared" si="308"/>
        <v>Reviewed</v>
      </c>
      <c r="V2853" t="str">
        <f t="shared" si="309"/>
        <v>meets</v>
      </c>
      <c r="W2853">
        <f t="shared" si="310"/>
        <v>0</v>
      </c>
      <c r="X2853" t="str">
        <f t="shared" si="311"/>
        <v>Active</v>
      </c>
      <c r="Y2853">
        <f t="shared" si="312"/>
        <v>0.9342465753424658</v>
      </c>
      <c r="Z2853" t="str">
        <f t="shared" si="313"/>
        <v>&lt;1 Year</v>
      </c>
      <c r="AA2853" t="str">
        <f t="shared" si="314"/>
        <v>70K–99K</v>
      </c>
    </row>
    <row r="2854" spans="1:27" ht="19.95" customHeight="1" x14ac:dyDescent="0.3">
      <c r="A2854" s="4" t="s">
        <v>2981</v>
      </c>
      <c r="B2854" s="5">
        <v>45212</v>
      </c>
      <c r="C2854" s="6" t="s">
        <v>77</v>
      </c>
      <c r="D2854" s="6" t="s">
        <v>72</v>
      </c>
      <c r="E2854" s="6" t="s">
        <v>40</v>
      </c>
      <c r="F2854" s="6" t="s">
        <v>78</v>
      </c>
      <c r="G2854" s="6" t="s">
        <v>79</v>
      </c>
      <c r="H2854" s="6" t="s">
        <v>49</v>
      </c>
      <c r="I2854" s="6" t="s">
        <v>27</v>
      </c>
      <c r="J2854" s="5">
        <v>45212</v>
      </c>
      <c r="K2854" s="5"/>
      <c r="L2854" s="6" t="s">
        <v>28</v>
      </c>
      <c r="M2854" s="6">
        <v>810</v>
      </c>
      <c r="N2854" s="6" t="s">
        <v>29</v>
      </c>
      <c r="O2854" s="6" t="s">
        <v>30</v>
      </c>
      <c r="P2854" s="6" t="s">
        <v>64</v>
      </c>
      <c r="Q2854" s="6">
        <v>2</v>
      </c>
      <c r="R2854" s="6" t="s">
        <v>53</v>
      </c>
      <c r="S2854" s="6">
        <v>2</v>
      </c>
      <c r="T2854" s="7">
        <v>107000</v>
      </c>
      <c r="U2854" t="str">
        <f t="shared" si="308"/>
        <v>Reviewed</v>
      </c>
      <c r="V2854" t="str">
        <f t="shared" si="309"/>
        <v>needs_support</v>
      </c>
      <c r="W2854">
        <f t="shared" si="310"/>
        <v>0</v>
      </c>
      <c r="X2854" t="str">
        <f t="shared" si="311"/>
        <v>Active</v>
      </c>
      <c r="Y2854">
        <f t="shared" si="312"/>
        <v>2.2191780821917808</v>
      </c>
      <c r="Z2854" t="str">
        <f t="shared" si="313"/>
        <v>2–3 Years</v>
      </c>
      <c r="AA2854" t="str">
        <f t="shared" si="314"/>
        <v>100K–129K</v>
      </c>
    </row>
    <row r="2855" spans="1:27" ht="19.95" customHeight="1" x14ac:dyDescent="0.3">
      <c r="A2855" s="8" t="s">
        <v>2982</v>
      </c>
      <c r="B2855" s="9">
        <v>45798</v>
      </c>
      <c r="C2855" s="1" t="s">
        <v>81</v>
      </c>
      <c r="D2855" s="1" t="s">
        <v>72</v>
      </c>
      <c r="E2855" s="1" t="s">
        <v>23</v>
      </c>
      <c r="F2855" s="1" t="s">
        <v>93</v>
      </c>
      <c r="G2855" s="1" t="s">
        <v>94</v>
      </c>
      <c r="H2855" s="1" t="s">
        <v>26</v>
      </c>
      <c r="I2855" s="1" t="s">
        <v>27</v>
      </c>
      <c r="J2855" s="9">
        <v>45798</v>
      </c>
      <c r="K2855" s="9"/>
      <c r="L2855" s="1" t="s">
        <v>28</v>
      </c>
      <c r="M2855" s="1">
        <v>224</v>
      </c>
      <c r="N2855" s="1" t="s">
        <v>52</v>
      </c>
      <c r="O2855" s="1" t="s">
        <v>30</v>
      </c>
      <c r="P2855" s="1" t="s">
        <v>31</v>
      </c>
      <c r="Q2855" s="1">
        <v>2</v>
      </c>
      <c r="R2855" s="1" t="s">
        <v>53</v>
      </c>
      <c r="S2855" s="1">
        <v>1</v>
      </c>
      <c r="T2855" s="10">
        <v>72000</v>
      </c>
      <c r="U2855" t="str">
        <f t="shared" si="308"/>
        <v>Reviewed</v>
      </c>
      <c r="V2855" t="str">
        <f t="shared" si="309"/>
        <v>needs_support</v>
      </c>
      <c r="W2855">
        <f t="shared" si="310"/>
        <v>0</v>
      </c>
      <c r="X2855" t="str">
        <f t="shared" si="311"/>
        <v>Active</v>
      </c>
      <c r="Y2855">
        <f t="shared" si="312"/>
        <v>0.61369863013698633</v>
      </c>
      <c r="Z2855" t="str">
        <f t="shared" si="313"/>
        <v>&lt;1 Year</v>
      </c>
      <c r="AA2855" t="str">
        <f t="shared" si="314"/>
        <v>70K–99K</v>
      </c>
    </row>
    <row r="2856" spans="1:27" ht="19.95" customHeight="1" x14ac:dyDescent="0.3">
      <c r="A2856" s="4" t="s">
        <v>2983</v>
      </c>
      <c r="B2856" s="5">
        <v>45309</v>
      </c>
      <c r="C2856" s="6" t="s">
        <v>86</v>
      </c>
      <c r="D2856" s="6" t="s">
        <v>87</v>
      </c>
      <c r="E2856" s="6" t="s">
        <v>67</v>
      </c>
      <c r="F2856" s="6" t="s">
        <v>135</v>
      </c>
      <c r="G2856" s="6" t="s">
        <v>89</v>
      </c>
      <c r="H2856" s="6" t="s">
        <v>43</v>
      </c>
      <c r="I2856" s="6" t="s">
        <v>27</v>
      </c>
      <c r="J2856" s="5">
        <v>45309</v>
      </c>
      <c r="K2856" s="5"/>
      <c r="L2856" s="6" t="s">
        <v>28</v>
      </c>
      <c r="M2856" s="6">
        <v>713</v>
      </c>
      <c r="N2856" s="6" t="s">
        <v>29</v>
      </c>
      <c r="O2856" s="6" t="s">
        <v>43</v>
      </c>
      <c r="P2856" s="6" t="s">
        <v>31</v>
      </c>
      <c r="Q2856" s="6">
        <v>3</v>
      </c>
      <c r="R2856" s="6" t="s">
        <v>37</v>
      </c>
      <c r="S2856" s="6">
        <v>2</v>
      </c>
      <c r="T2856" s="7">
        <v>69000</v>
      </c>
      <c r="U2856" t="str">
        <f t="shared" si="308"/>
        <v>Reviewed</v>
      </c>
      <c r="V2856" t="str">
        <f t="shared" si="309"/>
        <v>meets</v>
      </c>
      <c r="W2856">
        <f t="shared" si="310"/>
        <v>0</v>
      </c>
      <c r="X2856" t="str">
        <f t="shared" si="311"/>
        <v>Active</v>
      </c>
      <c r="Y2856">
        <f t="shared" si="312"/>
        <v>1.9534246575342467</v>
      </c>
      <c r="Z2856" t="str">
        <f t="shared" si="313"/>
        <v>1–2 Years</v>
      </c>
      <c r="AA2856" t="str">
        <f t="shared" si="314"/>
        <v>&lt;70K</v>
      </c>
    </row>
    <row r="2857" spans="1:27" ht="19.95" customHeight="1" x14ac:dyDescent="0.3">
      <c r="A2857" s="8" t="s">
        <v>2984</v>
      </c>
      <c r="B2857" s="9">
        <v>45668</v>
      </c>
      <c r="C2857" s="1" t="s">
        <v>91</v>
      </c>
      <c r="D2857" s="1" t="s">
        <v>87</v>
      </c>
      <c r="E2857" s="1" t="s">
        <v>92</v>
      </c>
      <c r="F2857" s="1" t="s">
        <v>93</v>
      </c>
      <c r="G2857" s="1" t="s">
        <v>94</v>
      </c>
      <c r="H2857" s="1" t="s">
        <v>26</v>
      </c>
      <c r="I2857" s="1" t="s">
        <v>27</v>
      </c>
      <c r="J2857" s="9">
        <v>45668</v>
      </c>
      <c r="K2857" s="9"/>
      <c r="L2857" s="1" t="s">
        <v>28</v>
      </c>
      <c r="M2857" s="1">
        <v>354</v>
      </c>
      <c r="N2857" s="1" t="s">
        <v>29</v>
      </c>
      <c r="O2857" s="1" t="s">
        <v>43</v>
      </c>
      <c r="P2857" s="1" t="s">
        <v>31</v>
      </c>
      <c r="Q2857" s="1">
        <v>3</v>
      </c>
      <c r="R2857" s="1" t="s">
        <v>37</v>
      </c>
      <c r="S2857" s="1">
        <v>1</v>
      </c>
      <c r="T2857" s="10">
        <v>89500</v>
      </c>
      <c r="U2857" t="str">
        <f t="shared" si="308"/>
        <v>Reviewed</v>
      </c>
      <c r="V2857" t="str">
        <f t="shared" si="309"/>
        <v>meets</v>
      </c>
      <c r="W2857">
        <f t="shared" si="310"/>
        <v>0</v>
      </c>
      <c r="X2857" t="str">
        <f t="shared" si="311"/>
        <v>Active</v>
      </c>
      <c r="Y2857">
        <f t="shared" si="312"/>
        <v>0.96986301369863015</v>
      </c>
      <c r="Z2857" t="str">
        <f t="shared" si="313"/>
        <v>&lt;1 Year</v>
      </c>
      <c r="AA2857" t="str">
        <f t="shared" si="314"/>
        <v>70K–99K</v>
      </c>
    </row>
    <row r="2858" spans="1:27" ht="19.95" customHeight="1" x14ac:dyDescent="0.3">
      <c r="A2858" s="4" t="s">
        <v>2985</v>
      </c>
      <c r="B2858" s="5">
        <v>45595</v>
      </c>
      <c r="C2858" s="6" t="s">
        <v>21</v>
      </c>
      <c r="D2858" s="6" t="s">
        <v>22</v>
      </c>
      <c r="E2858" s="6" t="s">
        <v>23</v>
      </c>
      <c r="F2858" s="6" t="s">
        <v>35</v>
      </c>
      <c r="G2858" s="6" t="s">
        <v>36</v>
      </c>
      <c r="H2858" s="6" t="s">
        <v>26</v>
      </c>
      <c r="I2858" s="6" t="s">
        <v>27</v>
      </c>
      <c r="J2858" s="5">
        <v>45595</v>
      </c>
      <c r="K2858" s="5"/>
      <c r="L2858" s="6" t="s">
        <v>28</v>
      </c>
      <c r="M2858" s="6">
        <v>427</v>
      </c>
      <c r="N2858" s="6" t="s">
        <v>75</v>
      </c>
      <c r="O2858" s="6" t="s">
        <v>105</v>
      </c>
      <c r="P2858" s="6" t="s">
        <v>107</v>
      </c>
      <c r="Q2858" s="6">
        <v>2</v>
      </c>
      <c r="R2858" s="6" t="s">
        <v>53</v>
      </c>
      <c r="S2858" s="6">
        <v>1</v>
      </c>
      <c r="T2858" s="7">
        <v>95500</v>
      </c>
      <c r="U2858" t="str">
        <f t="shared" si="308"/>
        <v>Reviewed</v>
      </c>
      <c r="V2858" t="str">
        <f t="shared" si="309"/>
        <v>needs_support</v>
      </c>
      <c r="W2858">
        <f t="shared" si="310"/>
        <v>0</v>
      </c>
      <c r="X2858" t="str">
        <f t="shared" si="311"/>
        <v>Active</v>
      </c>
      <c r="Y2858">
        <f t="shared" si="312"/>
        <v>1.1698630136986301</v>
      </c>
      <c r="Z2858" t="str">
        <f t="shared" si="313"/>
        <v>1–2 Years</v>
      </c>
      <c r="AA2858" t="str">
        <f t="shared" si="314"/>
        <v>70K–99K</v>
      </c>
    </row>
    <row r="2859" spans="1:27" ht="19.95" customHeight="1" x14ac:dyDescent="0.3">
      <c r="A2859" s="8" t="s">
        <v>2986</v>
      </c>
      <c r="B2859" s="9">
        <v>45339</v>
      </c>
      <c r="C2859" s="1" t="s">
        <v>34</v>
      </c>
      <c r="D2859" s="1" t="s">
        <v>22</v>
      </c>
      <c r="E2859" s="1" t="s">
        <v>23</v>
      </c>
      <c r="F2859" s="1" t="s">
        <v>121</v>
      </c>
      <c r="G2859" s="1" t="s">
        <v>25</v>
      </c>
      <c r="H2859" s="1" t="s">
        <v>49</v>
      </c>
      <c r="I2859" s="1" t="s">
        <v>50</v>
      </c>
      <c r="J2859" s="9">
        <v>45339</v>
      </c>
      <c r="K2859" s="9">
        <v>45533</v>
      </c>
      <c r="L2859" s="1" t="s">
        <v>51</v>
      </c>
      <c r="M2859" s="1">
        <v>194</v>
      </c>
      <c r="N2859" s="1" t="s">
        <v>29</v>
      </c>
      <c r="O2859" s="1" t="s">
        <v>30</v>
      </c>
      <c r="P2859" s="1" t="s">
        <v>107</v>
      </c>
      <c r="Q2859" s="1">
        <v>5</v>
      </c>
      <c r="R2859" s="1" t="s">
        <v>119</v>
      </c>
      <c r="S2859" s="1">
        <v>1</v>
      </c>
      <c r="T2859" s="10">
        <v>101000</v>
      </c>
      <c r="U2859" t="str">
        <f t="shared" si="308"/>
        <v>Reviewed</v>
      </c>
      <c r="V2859" t="str">
        <f t="shared" si="309"/>
        <v>outstanding</v>
      </c>
      <c r="W2859">
        <f t="shared" si="310"/>
        <v>1</v>
      </c>
      <c r="X2859" t="str">
        <f t="shared" si="311"/>
        <v>Attrited</v>
      </c>
      <c r="Y2859">
        <f t="shared" si="312"/>
        <v>0.53150684931506853</v>
      </c>
      <c r="Z2859" t="str">
        <f t="shared" si="313"/>
        <v>&lt;1 Year</v>
      </c>
      <c r="AA2859" t="str">
        <f t="shared" si="314"/>
        <v>100K–129K</v>
      </c>
    </row>
    <row r="2860" spans="1:27" ht="19.95" customHeight="1" x14ac:dyDescent="0.3">
      <c r="A2860" s="4" t="s">
        <v>2987</v>
      </c>
      <c r="B2860" s="5">
        <v>45136</v>
      </c>
      <c r="C2860" s="6" t="s">
        <v>39</v>
      </c>
      <c r="D2860" s="6" t="s">
        <v>22</v>
      </c>
      <c r="E2860" s="6" t="s">
        <v>40</v>
      </c>
      <c r="F2860" s="6" t="s">
        <v>143</v>
      </c>
      <c r="G2860" s="6" t="s">
        <v>48</v>
      </c>
      <c r="H2860" s="6" t="s">
        <v>43</v>
      </c>
      <c r="I2860" s="6" t="s">
        <v>27</v>
      </c>
      <c r="J2860" s="5">
        <v>45136</v>
      </c>
      <c r="K2860" s="5"/>
      <c r="L2860" s="6" t="s">
        <v>28</v>
      </c>
      <c r="M2860" s="6">
        <v>886</v>
      </c>
      <c r="N2860" s="6" t="s">
        <v>52</v>
      </c>
      <c r="O2860" s="6" t="s">
        <v>30</v>
      </c>
      <c r="P2860" s="6" t="s">
        <v>64</v>
      </c>
      <c r="Q2860" s="6">
        <v>4</v>
      </c>
      <c r="R2860" s="6" t="s">
        <v>32</v>
      </c>
      <c r="S2860" s="6">
        <v>2</v>
      </c>
      <c r="T2860" s="7">
        <v>70500</v>
      </c>
      <c r="U2860" t="str">
        <f t="shared" si="308"/>
        <v>Reviewed</v>
      </c>
      <c r="V2860" t="str">
        <f t="shared" si="309"/>
        <v>exceeds</v>
      </c>
      <c r="W2860">
        <f t="shared" si="310"/>
        <v>0</v>
      </c>
      <c r="X2860" t="str">
        <f t="shared" si="311"/>
        <v>Active</v>
      </c>
      <c r="Y2860">
        <f t="shared" si="312"/>
        <v>2.4273972602739726</v>
      </c>
      <c r="Z2860" t="str">
        <f t="shared" si="313"/>
        <v>2–3 Years</v>
      </c>
      <c r="AA2860" t="str">
        <f t="shared" si="314"/>
        <v>70K–99K</v>
      </c>
    </row>
    <row r="2861" spans="1:27" ht="19.95" customHeight="1" x14ac:dyDescent="0.3">
      <c r="A2861" s="8" t="s">
        <v>2988</v>
      </c>
      <c r="B2861" s="9">
        <v>45541</v>
      </c>
      <c r="C2861" s="1" t="s">
        <v>46</v>
      </c>
      <c r="D2861" s="1" t="s">
        <v>22</v>
      </c>
      <c r="E2861" s="1" t="s">
        <v>40</v>
      </c>
      <c r="F2861" s="1" t="s">
        <v>215</v>
      </c>
      <c r="G2861" s="1" t="s">
        <v>42</v>
      </c>
      <c r="H2861" s="1" t="s">
        <v>49</v>
      </c>
      <c r="I2861" s="1" t="s">
        <v>50</v>
      </c>
      <c r="J2861" s="9">
        <v>45541</v>
      </c>
      <c r="K2861" s="9">
        <v>45954</v>
      </c>
      <c r="L2861" s="1" t="s">
        <v>159</v>
      </c>
      <c r="M2861" s="1">
        <v>413</v>
      </c>
      <c r="N2861" s="1" t="s">
        <v>75</v>
      </c>
      <c r="O2861" s="1" t="s">
        <v>30</v>
      </c>
      <c r="P2861" s="1" t="s">
        <v>44</v>
      </c>
      <c r="Q2861" s="1">
        <v>3</v>
      </c>
      <c r="R2861" s="1" t="s">
        <v>37</v>
      </c>
      <c r="S2861" s="1">
        <v>1</v>
      </c>
      <c r="T2861" s="10">
        <v>139500</v>
      </c>
      <c r="U2861" t="str">
        <f t="shared" si="308"/>
        <v>Reviewed</v>
      </c>
      <c r="V2861" t="str">
        <f t="shared" si="309"/>
        <v>meets</v>
      </c>
      <c r="W2861">
        <f t="shared" si="310"/>
        <v>1</v>
      </c>
      <c r="X2861" t="str">
        <f t="shared" si="311"/>
        <v>Attrited</v>
      </c>
      <c r="Y2861">
        <f t="shared" si="312"/>
        <v>1.1315068493150684</v>
      </c>
      <c r="Z2861" t="str">
        <f t="shared" si="313"/>
        <v>1–2 Years</v>
      </c>
      <c r="AA2861" t="str">
        <f t="shared" si="314"/>
        <v>130K+</v>
      </c>
    </row>
    <row r="2862" spans="1:27" ht="19.95" customHeight="1" x14ac:dyDescent="0.3">
      <c r="A2862" s="4" t="s">
        <v>2989</v>
      </c>
      <c r="B2862" s="5">
        <v>45779</v>
      </c>
      <c r="C2862" s="6" t="s">
        <v>55</v>
      </c>
      <c r="D2862" s="6" t="s">
        <v>56</v>
      </c>
      <c r="E2862" s="6" t="s">
        <v>23</v>
      </c>
      <c r="F2862" s="6" t="s">
        <v>57</v>
      </c>
      <c r="G2862" s="6" t="s">
        <v>58</v>
      </c>
      <c r="H2862" s="6" t="s">
        <v>43</v>
      </c>
      <c r="I2862" s="6" t="s">
        <v>27</v>
      </c>
      <c r="J2862" s="5">
        <v>45779</v>
      </c>
      <c r="K2862" s="5"/>
      <c r="L2862" s="6" t="s">
        <v>28</v>
      </c>
      <c r="M2862" s="6">
        <v>243</v>
      </c>
      <c r="N2862" s="6" t="s">
        <v>29</v>
      </c>
      <c r="O2862" s="6" t="s">
        <v>63</v>
      </c>
      <c r="P2862" s="6" t="s">
        <v>107</v>
      </c>
      <c r="Q2862" s="6">
        <v>5</v>
      </c>
      <c r="R2862" s="6" t="s">
        <v>119</v>
      </c>
      <c r="S2862" s="6">
        <v>1</v>
      </c>
      <c r="T2862" s="7">
        <v>60500</v>
      </c>
      <c r="U2862" t="str">
        <f t="shared" si="308"/>
        <v>Reviewed</v>
      </c>
      <c r="V2862" t="str">
        <f t="shared" si="309"/>
        <v>outstanding</v>
      </c>
      <c r="W2862">
        <f t="shared" si="310"/>
        <v>0</v>
      </c>
      <c r="X2862" t="str">
        <f t="shared" si="311"/>
        <v>Active</v>
      </c>
      <c r="Y2862">
        <f t="shared" si="312"/>
        <v>0.66575342465753429</v>
      </c>
      <c r="Z2862" t="str">
        <f t="shared" si="313"/>
        <v>&lt;1 Year</v>
      </c>
      <c r="AA2862" t="str">
        <f t="shared" si="314"/>
        <v>&lt;70K</v>
      </c>
    </row>
    <row r="2863" spans="1:27" ht="19.95" customHeight="1" x14ac:dyDescent="0.3">
      <c r="A2863" s="8" t="s">
        <v>2990</v>
      </c>
      <c r="B2863" s="9">
        <v>44985</v>
      </c>
      <c r="C2863" s="1" t="s">
        <v>60</v>
      </c>
      <c r="D2863" s="1" t="s">
        <v>56</v>
      </c>
      <c r="E2863" s="1" t="s">
        <v>40</v>
      </c>
      <c r="F2863" s="1" t="s">
        <v>147</v>
      </c>
      <c r="G2863" s="1" t="s">
        <v>58</v>
      </c>
      <c r="H2863" s="1" t="s">
        <v>26</v>
      </c>
      <c r="I2863" s="1" t="s">
        <v>50</v>
      </c>
      <c r="J2863" s="9">
        <v>44985</v>
      </c>
      <c r="K2863" s="9">
        <v>45500</v>
      </c>
      <c r="L2863" s="1" t="s">
        <v>51</v>
      </c>
      <c r="M2863" s="1">
        <v>515</v>
      </c>
      <c r="N2863" s="1" t="s">
        <v>75</v>
      </c>
      <c r="O2863" s="1" t="s">
        <v>30</v>
      </c>
      <c r="P2863" s="1" t="s">
        <v>64</v>
      </c>
      <c r="Q2863" s="1">
        <v>3</v>
      </c>
      <c r="R2863" s="1" t="s">
        <v>37</v>
      </c>
      <c r="S2863" s="1">
        <v>1</v>
      </c>
      <c r="T2863" s="10">
        <v>93000</v>
      </c>
      <c r="U2863" t="str">
        <f t="shared" si="308"/>
        <v>Reviewed</v>
      </c>
      <c r="V2863" t="str">
        <f t="shared" si="309"/>
        <v>meets</v>
      </c>
      <c r="W2863">
        <f t="shared" si="310"/>
        <v>1</v>
      </c>
      <c r="X2863" t="str">
        <f t="shared" si="311"/>
        <v>Attrited</v>
      </c>
      <c r="Y2863">
        <f t="shared" si="312"/>
        <v>1.4109589041095891</v>
      </c>
      <c r="Z2863" t="str">
        <f t="shared" si="313"/>
        <v>1–2 Years</v>
      </c>
      <c r="AA2863" t="str">
        <f t="shared" si="314"/>
        <v>70K–99K</v>
      </c>
    </row>
    <row r="2864" spans="1:27" ht="19.95" customHeight="1" x14ac:dyDescent="0.3">
      <c r="A2864" s="4" t="s">
        <v>2991</v>
      </c>
      <c r="B2864" s="5">
        <v>45601</v>
      </c>
      <c r="C2864" s="6" t="s">
        <v>66</v>
      </c>
      <c r="D2864" s="6" t="s">
        <v>56</v>
      </c>
      <c r="E2864" s="6" t="s">
        <v>67</v>
      </c>
      <c r="F2864" s="6" t="s">
        <v>68</v>
      </c>
      <c r="G2864" s="6" t="s">
        <v>69</v>
      </c>
      <c r="H2864" s="6" t="s">
        <v>26</v>
      </c>
      <c r="I2864" s="6" t="s">
        <v>50</v>
      </c>
      <c r="J2864" s="5">
        <v>45601</v>
      </c>
      <c r="K2864" s="5">
        <v>46005</v>
      </c>
      <c r="L2864" s="6" t="s">
        <v>159</v>
      </c>
      <c r="M2864" s="6">
        <v>404</v>
      </c>
      <c r="N2864" s="6" t="s">
        <v>75</v>
      </c>
      <c r="O2864" s="6" t="s">
        <v>63</v>
      </c>
      <c r="P2864" s="6" t="s">
        <v>107</v>
      </c>
      <c r="Q2864" s="6">
        <v>5</v>
      </c>
      <c r="R2864" s="6" t="s">
        <v>119</v>
      </c>
      <c r="S2864" s="6">
        <v>1</v>
      </c>
      <c r="T2864" s="7">
        <v>76500</v>
      </c>
      <c r="U2864" t="str">
        <f t="shared" si="308"/>
        <v>Reviewed</v>
      </c>
      <c r="V2864" t="str">
        <f t="shared" si="309"/>
        <v>outstanding</v>
      </c>
      <c r="W2864">
        <f t="shared" si="310"/>
        <v>1</v>
      </c>
      <c r="X2864" t="str">
        <f t="shared" si="311"/>
        <v>Attrited</v>
      </c>
      <c r="Y2864">
        <f t="shared" si="312"/>
        <v>1.106849315068493</v>
      </c>
      <c r="Z2864" t="str">
        <f t="shared" si="313"/>
        <v>1–2 Years</v>
      </c>
      <c r="AA2864" t="str">
        <f t="shared" si="314"/>
        <v>70K–99K</v>
      </c>
    </row>
    <row r="2865" spans="1:27" ht="19.95" customHeight="1" x14ac:dyDescent="0.3">
      <c r="A2865" s="8" t="s">
        <v>2992</v>
      </c>
      <c r="B2865" s="9">
        <v>45872</v>
      </c>
      <c r="C2865" s="1" t="s">
        <v>71</v>
      </c>
      <c r="D2865" s="1" t="s">
        <v>72</v>
      </c>
      <c r="E2865" s="1" t="s">
        <v>23</v>
      </c>
      <c r="F2865" s="1" t="s">
        <v>73</v>
      </c>
      <c r="G2865" s="1" t="s">
        <v>74</v>
      </c>
      <c r="H2865" s="1" t="s">
        <v>49</v>
      </c>
      <c r="I2865" s="1" t="s">
        <v>50</v>
      </c>
      <c r="J2865" s="9">
        <v>45872</v>
      </c>
      <c r="K2865" s="9">
        <v>45998</v>
      </c>
      <c r="L2865" s="1" t="s">
        <v>51</v>
      </c>
      <c r="M2865" s="1">
        <v>126</v>
      </c>
      <c r="N2865" s="1" t="s">
        <v>29</v>
      </c>
      <c r="O2865" s="1" t="s">
        <v>63</v>
      </c>
      <c r="P2865" s="1" t="s">
        <v>133</v>
      </c>
      <c r="Q2865" s="1" t="s">
        <v>95</v>
      </c>
      <c r="R2865" s="1" t="s">
        <v>28</v>
      </c>
      <c r="S2865" s="1">
        <v>0</v>
      </c>
      <c r="T2865" s="10">
        <v>137000</v>
      </c>
      <c r="U2865" t="str">
        <f t="shared" si="308"/>
        <v>Not Reviewed</v>
      </c>
      <c r="V2865" t="str">
        <f t="shared" si="309"/>
        <v>Not Reviewed</v>
      </c>
      <c r="W2865">
        <f t="shared" si="310"/>
        <v>1</v>
      </c>
      <c r="X2865" t="str">
        <f t="shared" si="311"/>
        <v>Attrited</v>
      </c>
      <c r="Y2865">
        <f t="shared" si="312"/>
        <v>0.34520547945205482</v>
      </c>
      <c r="Z2865" t="str">
        <f t="shared" si="313"/>
        <v>&lt;1 Year</v>
      </c>
      <c r="AA2865" t="str">
        <f t="shared" si="314"/>
        <v>130K+</v>
      </c>
    </row>
    <row r="2866" spans="1:27" ht="19.95" customHeight="1" x14ac:dyDescent="0.3">
      <c r="A2866" s="4" t="s">
        <v>2993</v>
      </c>
      <c r="B2866" s="5">
        <v>45329</v>
      </c>
      <c r="C2866" s="6" t="s">
        <v>77</v>
      </c>
      <c r="D2866" s="6" t="s">
        <v>72</v>
      </c>
      <c r="E2866" s="6" t="s">
        <v>40</v>
      </c>
      <c r="F2866" s="6" t="s">
        <v>131</v>
      </c>
      <c r="G2866" s="6" t="s">
        <v>79</v>
      </c>
      <c r="H2866" s="6" t="s">
        <v>26</v>
      </c>
      <c r="I2866" s="6" t="s">
        <v>27</v>
      </c>
      <c r="J2866" s="5">
        <v>45329</v>
      </c>
      <c r="K2866" s="5"/>
      <c r="L2866" s="6" t="s">
        <v>28</v>
      </c>
      <c r="M2866" s="6">
        <v>693</v>
      </c>
      <c r="N2866" s="6" t="s">
        <v>29</v>
      </c>
      <c r="O2866" s="6" t="s">
        <v>105</v>
      </c>
      <c r="P2866" s="6" t="s">
        <v>44</v>
      </c>
      <c r="Q2866" s="6">
        <v>5</v>
      </c>
      <c r="R2866" s="6" t="s">
        <v>119</v>
      </c>
      <c r="S2866" s="6">
        <v>2</v>
      </c>
      <c r="T2866" s="7">
        <v>98500</v>
      </c>
      <c r="U2866" t="str">
        <f t="shared" si="308"/>
        <v>Reviewed</v>
      </c>
      <c r="V2866" t="str">
        <f t="shared" si="309"/>
        <v>outstanding</v>
      </c>
      <c r="W2866">
        <f t="shared" si="310"/>
        <v>0</v>
      </c>
      <c r="X2866" t="str">
        <f t="shared" si="311"/>
        <v>Active</v>
      </c>
      <c r="Y2866">
        <f t="shared" si="312"/>
        <v>1.8986301369863015</v>
      </c>
      <c r="Z2866" t="str">
        <f t="shared" si="313"/>
        <v>1–2 Years</v>
      </c>
      <c r="AA2866" t="str">
        <f t="shared" si="314"/>
        <v>70K–99K</v>
      </c>
    </row>
    <row r="2867" spans="1:27" ht="19.95" customHeight="1" x14ac:dyDescent="0.3">
      <c r="A2867" s="8" t="s">
        <v>2994</v>
      </c>
      <c r="B2867" s="9">
        <v>45356</v>
      </c>
      <c r="C2867" s="1" t="s">
        <v>81</v>
      </c>
      <c r="D2867" s="1" t="s">
        <v>72</v>
      </c>
      <c r="E2867" s="1" t="s">
        <v>23</v>
      </c>
      <c r="F2867" s="1" t="s">
        <v>154</v>
      </c>
      <c r="G2867" s="1" t="s">
        <v>83</v>
      </c>
      <c r="H2867" s="1" t="s">
        <v>43</v>
      </c>
      <c r="I2867" s="1" t="s">
        <v>50</v>
      </c>
      <c r="J2867" s="9">
        <v>45356</v>
      </c>
      <c r="K2867" s="9">
        <v>45625</v>
      </c>
      <c r="L2867" s="1" t="s">
        <v>159</v>
      </c>
      <c r="M2867" s="1">
        <v>269</v>
      </c>
      <c r="N2867" s="1" t="s">
        <v>75</v>
      </c>
      <c r="O2867" s="1" t="s">
        <v>63</v>
      </c>
      <c r="P2867" s="1" t="s">
        <v>44</v>
      </c>
      <c r="Q2867" s="1">
        <v>4</v>
      </c>
      <c r="R2867" s="1" t="s">
        <v>32</v>
      </c>
      <c r="S2867" s="1">
        <v>1</v>
      </c>
      <c r="T2867" s="10">
        <v>75500</v>
      </c>
      <c r="U2867" t="str">
        <f t="shared" si="308"/>
        <v>Reviewed</v>
      </c>
      <c r="V2867" t="str">
        <f t="shared" si="309"/>
        <v>exceeds</v>
      </c>
      <c r="W2867">
        <f t="shared" si="310"/>
        <v>1</v>
      </c>
      <c r="X2867" t="str">
        <f t="shared" si="311"/>
        <v>Attrited</v>
      </c>
      <c r="Y2867">
        <f t="shared" si="312"/>
        <v>0.73698630136986298</v>
      </c>
      <c r="Z2867" t="str">
        <f t="shared" si="313"/>
        <v>&lt;1 Year</v>
      </c>
      <c r="AA2867" t="str">
        <f t="shared" si="314"/>
        <v>70K–99K</v>
      </c>
    </row>
    <row r="2868" spans="1:27" ht="19.95" customHeight="1" x14ac:dyDescent="0.3">
      <c r="A2868" s="4" t="s">
        <v>2995</v>
      </c>
      <c r="B2868" s="5">
        <v>45011</v>
      </c>
      <c r="C2868" s="6" t="s">
        <v>86</v>
      </c>
      <c r="D2868" s="6" t="s">
        <v>87</v>
      </c>
      <c r="E2868" s="6" t="s">
        <v>67</v>
      </c>
      <c r="F2868" s="6" t="s">
        <v>135</v>
      </c>
      <c r="G2868" s="6" t="s">
        <v>89</v>
      </c>
      <c r="H2868" s="6" t="s">
        <v>43</v>
      </c>
      <c r="I2868" s="6" t="s">
        <v>50</v>
      </c>
      <c r="J2868" s="5">
        <v>45011</v>
      </c>
      <c r="K2868" s="5">
        <v>45168</v>
      </c>
      <c r="L2868" s="6" t="s">
        <v>51</v>
      </c>
      <c r="M2868" s="6">
        <v>157</v>
      </c>
      <c r="N2868" s="6" t="s">
        <v>52</v>
      </c>
      <c r="O2868" s="6" t="s">
        <v>43</v>
      </c>
      <c r="P2868" s="6" t="s">
        <v>133</v>
      </c>
      <c r="Q2868" s="6" t="s">
        <v>95</v>
      </c>
      <c r="R2868" s="6" t="s">
        <v>28</v>
      </c>
      <c r="S2868" s="6">
        <v>0</v>
      </c>
      <c r="T2868" s="7">
        <v>76000</v>
      </c>
      <c r="U2868" t="str">
        <f t="shared" si="308"/>
        <v>Not Reviewed</v>
      </c>
      <c r="V2868" t="str">
        <f t="shared" si="309"/>
        <v>Not Reviewed</v>
      </c>
      <c r="W2868">
        <f t="shared" si="310"/>
        <v>1</v>
      </c>
      <c r="X2868" t="str">
        <f t="shared" si="311"/>
        <v>Attrited</v>
      </c>
      <c r="Y2868">
        <f t="shared" si="312"/>
        <v>0.43013698630136987</v>
      </c>
      <c r="Z2868" t="str">
        <f t="shared" si="313"/>
        <v>&lt;1 Year</v>
      </c>
      <c r="AA2868" t="str">
        <f t="shared" si="314"/>
        <v>70K–99K</v>
      </c>
    </row>
    <row r="2869" spans="1:27" ht="19.95" customHeight="1" x14ac:dyDescent="0.3">
      <c r="A2869" s="8" t="s">
        <v>2996</v>
      </c>
      <c r="B2869" s="9">
        <v>45361</v>
      </c>
      <c r="C2869" s="1" t="s">
        <v>91</v>
      </c>
      <c r="D2869" s="1" t="s">
        <v>87</v>
      </c>
      <c r="E2869" s="1" t="s">
        <v>92</v>
      </c>
      <c r="F2869" s="1" t="s">
        <v>35</v>
      </c>
      <c r="G2869" s="1" t="s">
        <v>36</v>
      </c>
      <c r="H2869" s="1" t="s">
        <v>26</v>
      </c>
      <c r="I2869" s="1" t="s">
        <v>50</v>
      </c>
      <c r="J2869" s="9">
        <v>45361</v>
      </c>
      <c r="K2869" s="9">
        <v>45798</v>
      </c>
      <c r="L2869" s="1" t="s">
        <v>51</v>
      </c>
      <c r="M2869" s="1">
        <v>437</v>
      </c>
      <c r="N2869" s="1" t="s">
        <v>29</v>
      </c>
      <c r="O2869" s="1" t="s">
        <v>30</v>
      </c>
      <c r="P2869" s="1" t="s">
        <v>31</v>
      </c>
      <c r="Q2869" s="1">
        <v>2</v>
      </c>
      <c r="R2869" s="1" t="s">
        <v>53</v>
      </c>
      <c r="S2869" s="1">
        <v>1</v>
      </c>
      <c r="T2869" s="10">
        <v>79000</v>
      </c>
      <c r="U2869" t="str">
        <f t="shared" si="308"/>
        <v>Reviewed</v>
      </c>
      <c r="V2869" t="str">
        <f t="shared" si="309"/>
        <v>needs_support</v>
      </c>
      <c r="W2869">
        <f t="shared" si="310"/>
        <v>1</v>
      </c>
      <c r="X2869" t="str">
        <f t="shared" si="311"/>
        <v>Attrited</v>
      </c>
      <c r="Y2869">
        <f t="shared" si="312"/>
        <v>1.1972602739726028</v>
      </c>
      <c r="Z2869" t="str">
        <f t="shared" si="313"/>
        <v>1–2 Years</v>
      </c>
      <c r="AA2869" t="str">
        <f t="shared" si="314"/>
        <v>70K–99K</v>
      </c>
    </row>
    <row r="2870" spans="1:27" ht="19.95" customHeight="1" x14ac:dyDescent="0.3">
      <c r="A2870" s="4" t="s">
        <v>2997</v>
      </c>
      <c r="B2870" s="5">
        <v>45503</v>
      </c>
      <c r="C2870" s="6" t="s">
        <v>21</v>
      </c>
      <c r="D2870" s="6" t="s">
        <v>22</v>
      </c>
      <c r="E2870" s="6" t="s">
        <v>23</v>
      </c>
      <c r="F2870" s="6" t="s">
        <v>24</v>
      </c>
      <c r="G2870" s="6" t="s">
        <v>25</v>
      </c>
      <c r="H2870" s="6" t="s">
        <v>26</v>
      </c>
      <c r="I2870" s="6" t="s">
        <v>50</v>
      </c>
      <c r="J2870" s="5">
        <v>45503</v>
      </c>
      <c r="K2870" s="5">
        <v>45603</v>
      </c>
      <c r="L2870" s="6" t="s">
        <v>51</v>
      </c>
      <c r="M2870" s="6">
        <v>100</v>
      </c>
      <c r="N2870" s="6" t="s">
        <v>52</v>
      </c>
      <c r="O2870" s="6" t="s">
        <v>43</v>
      </c>
      <c r="P2870" s="6" t="s">
        <v>107</v>
      </c>
      <c r="Q2870" s="6" t="s">
        <v>95</v>
      </c>
      <c r="R2870" s="6" t="s">
        <v>28</v>
      </c>
      <c r="S2870" s="6">
        <v>0</v>
      </c>
      <c r="T2870" s="7">
        <v>82500</v>
      </c>
      <c r="U2870" t="str">
        <f t="shared" si="308"/>
        <v>Not Reviewed</v>
      </c>
      <c r="V2870" t="str">
        <f t="shared" si="309"/>
        <v>Not Reviewed</v>
      </c>
      <c r="W2870">
        <f t="shared" si="310"/>
        <v>1</v>
      </c>
      <c r="X2870" t="str">
        <f t="shared" si="311"/>
        <v>Attrited</v>
      </c>
      <c r="Y2870">
        <f t="shared" si="312"/>
        <v>0.27397260273972601</v>
      </c>
      <c r="Z2870" t="str">
        <f t="shared" si="313"/>
        <v>&lt;1 Year</v>
      </c>
      <c r="AA2870" t="str">
        <f t="shared" si="314"/>
        <v>70K–99K</v>
      </c>
    </row>
    <row r="2871" spans="1:27" ht="19.95" customHeight="1" x14ac:dyDescent="0.3">
      <c r="A2871" s="8" t="s">
        <v>2998</v>
      </c>
      <c r="B2871" s="9">
        <v>45710</v>
      </c>
      <c r="C2871" s="1" t="s">
        <v>34</v>
      </c>
      <c r="D2871" s="1" t="s">
        <v>22</v>
      </c>
      <c r="E2871" s="1" t="s">
        <v>23</v>
      </c>
      <c r="F2871" s="1" t="s">
        <v>24</v>
      </c>
      <c r="G2871" s="1" t="s">
        <v>25</v>
      </c>
      <c r="H2871" s="1" t="s">
        <v>26</v>
      </c>
      <c r="I2871" s="1" t="s">
        <v>27</v>
      </c>
      <c r="J2871" s="9">
        <v>45710</v>
      </c>
      <c r="K2871" s="9"/>
      <c r="L2871" s="1" t="s">
        <v>28</v>
      </c>
      <c r="M2871" s="1">
        <v>312</v>
      </c>
      <c r="N2871" s="1" t="s">
        <v>29</v>
      </c>
      <c r="O2871" s="1" t="s">
        <v>43</v>
      </c>
      <c r="P2871" s="1" t="s">
        <v>31</v>
      </c>
      <c r="Q2871" s="1">
        <v>2</v>
      </c>
      <c r="R2871" s="1" t="s">
        <v>53</v>
      </c>
      <c r="S2871" s="1">
        <v>1</v>
      </c>
      <c r="T2871" s="10">
        <v>99000</v>
      </c>
      <c r="U2871" t="str">
        <f t="shared" si="308"/>
        <v>Reviewed</v>
      </c>
      <c r="V2871" t="str">
        <f t="shared" si="309"/>
        <v>needs_support</v>
      </c>
      <c r="W2871">
        <f t="shared" si="310"/>
        <v>0</v>
      </c>
      <c r="X2871" t="str">
        <f t="shared" si="311"/>
        <v>Active</v>
      </c>
      <c r="Y2871">
        <f t="shared" si="312"/>
        <v>0.85479452054794525</v>
      </c>
      <c r="Z2871" t="str">
        <f t="shared" si="313"/>
        <v>&lt;1 Year</v>
      </c>
      <c r="AA2871" t="str">
        <f t="shared" si="314"/>
        <v>70K–99K</v>
      </c>
    </row>
    <row r="2872" spans="1:27" ht="19.95" customHeight="1" x14ac:dyDescent="0.3">
      <c r="A2872" s="4" t="s">
        <v>2999</v>
      </c>
      <c r="B2872" s="5">
        <v>45636</v>
      </c>
      <c r="C2872" s="6" t="s">
        <v>39</v>
      </c>
      <c r="D2872" s="6" t="s">
        <v>22</v>
      </c>
      <c r="E2872" s="6" t="s">
        <v>40</v>
      </c>
      <c r="F2872" s="6" t="s">
        <v>35</v>
      </c>
      <c r="G2872" s="6" t="s">
        <v>36</v>
      </c>
      <c r="H2872" s="6" t="s">
        <v>26</v>
      </c>
      <c r="I2872" s="6" t="s">
        <v>27</v>
      </c>
      <c r="J2872" s="5">
        <v>45636</v>
      </c>
      <c r="K2872" s="5"/>
      <c r="L2872" s="6" t="s">
        <v>28</v>
      </c>
      <c r="M2872" s="6">
        <v>386</v>
      </c>
      <c r="N2872" s="6" t="s">
        <v>29</v>
      </c>
      <c r="O2872" s="6" t="s">
        <v>30</v>
      </c>
      <c r="P2872" s="6" t="s">
        <v>31</v>
      </c>
      <c r="Q2872" s="6">
        <v>2</v>
      </c>
      <c r="R2872" s="6" t="s">
        <v>53</v>
      </c>
      <c r="S2872" s="6">
        <v>1</v>
      </c>
      <c r="T2872" s="7">
        <v>88000</v>
      </c>
      <c r="U2872" t="str">
        <f t="shared" si="308"/>
        <v>Reviewed</v>
      </c>
      <c r="V2872" t="str">
        <f t="shared" si="309"/>
        <v>needs_support</v>
      </c>
      <c r="W2872">
        <f t="shared" si="310"/>
        <v>0</v>
      </c>
      <c r="X2872" t="str">
        <f t="shared" si="311"/>
        <v>Active</v>
      </c>
      <c r="Y2872">
        <f t="shared" si="312"/>
        <v>1.0575342465753426</v>
      </c>
      <c r="Z2872" t="str">
        <f t="shared" si="313"/>
        <v>1–2 Years</v>
      </c>
      <c r="AA2872" t="str">
        <f t="shared" si="314"/>
        <v>70K–99K</v>
      </c>
    </row>
    <row r="2873" spans="1:27" ht="19.95" customHeight="1" x14ac:dyDescent="0.3">
      <c r="A2873" s="8" t="s">
        <v>3000</v>
      </c>
      <c r="B2873" s="9">
        <v>45335</v>
      </c>
      <c r="C2873" s="1" t="s">
        <v>46</v>
      </c>
      <c r="D2873" s="1" t="s">
        <v>22</v>
      </c>
      <c r="E2873" s="1" t="s">
        <v>40</v>
      </c>
      <c r="F2873" s="1" t="s">
        <v>174</v>
      </c>
      <c r="G2873" s="1" t="s">
        <v>42</v>
      </c>
      <c r="H2873" s="1" t="s">
        <v>26</v>
      </c>
      <c r="I2873" s="1" t="s">
        <v>27</v>
      </c>
      <c r="J2873" s="9">
        <v>45335</v>
      </c>
      <c r="K2873" s="9"/>
      <c r="L2873" s="1" t="s">
        <v>28</v>
      </c>
      <c r="M2873" s="1">
        <v>687</v>
      </c>
      <c r="N2873" s="1" t="s">
        <v>52</v>
      </c>
      <c r="O2873" s="1" t="s">
        <v>30</v>
      </c>
      <c r="P2873" s="1" t="s">
        <v>31</v>
      </c>
      <c r="Q2873" s="1">
        <v>3</v>
      </c>
      <c r="R2873" s="1" t="s">
        <v>37</v>
      </c>
      <c r="S2873" s="1">
        <v>2</v>
      </c>
      <c r="T2873" s="10">
        <v>74000</v>
      </c>
      <c r="U2873" t="str">
        <f t="shared" si="308"/>
        <v>Reviewed</v>
      </c>
      <c r="V2873" t="str">
        <f t="shared" si="309"/>
        <v>meets</v>
      </c>
      <c r="W2873">
        <f t="shared" si="310"/>
        <v>0</v>
      </c>
      <c r="X2873" t="str">
        <f t="shared" si="311"/>
        <v>Active</v>
      </c>
      <c r="Y2873">
        <f t="shared" si="312"/>
        <v>1.8821917808219177</v>
      </c>
      <c r="Z2873" t="str">
        <f t="shared" si="313"/>
        <v>1–2 Years</v>
      </c>
      <c r="AA2873" t="str">
        <f t="shared" si="314"/>
        <v>70K–99K</v>
      </c>
    </row>
    <row r="2874" spans="1:27" ht="19.95" customHeight="1" x14ac:dyDescent="0.3">
      <c r="A2874" s="4" t="s">
        <v>3001</v>
      </c>
      <c r="B2874" s="5">
        <v>45780</v>
      </c>
      <c r="C2874" s="6" t="s">
        <v>55</v>
      </c>
      <c r="D2874" s="6" t="s">
        <v>56</v>
      </c>
      <c r="E2874" s="6" t="s">
        <v>23</v>
      </c>
      <c r="F2874" s="6" t="s">
        <v>190</v>
      </c>
      <c r="G2874" s="6" t="s">
        <v>58</v>
      </c>
      <c r="H2874" s="6" t="s">
        <v>49</v>
      </c>
      <c r="I2874" s="6" t="s">
        <v>27</v>
      </c>
      <c r="J2874" s="5">
        <v>45780</v>
      </c>
      <c r="K2874" s="5"/>
      <c r="L2874" s="6" t="s">
        <v>28</v>
      </c>
      <c r="M2874" s="6">
        <v>242</v>
      </c>
      <c r="N2874" s="6" t="s">
        <v>122</v>
      </c>
      <c r="O2874" s="6" t="s">
        <v>63</v>
      </c>
      <c r="P2874" s="6" t="s">
        <v>107</v>
      </c>
      <c r="Q2874" s="6">
        <v>5</v>
      </c>
      <c r="R2874" s="6" t="s">
        <v>119</v>
      </c>
      <c r="S2874" s="6">
        <v>1</v>
      </c>
      <c r="T2874" s="7">
        <v>139500</v>
      </c>
      <c r="U2874" t="str">
        <f t="shared" si="308"/>
        <v>Reviewed</v>
      </c>
      <c r="V2874" t="str">
        <f t="shared" si="309"/>
        <v>outstanding</v>
      </c>
      <c r="W2874">
        <f t="shared" si="310"/>
        <v>0</v>
      </c>
      <c r="X2874" t="str">
        <f t="shared" si="311"/>
        <v>Active</v>
      </c>
      <c r="Y2874">
        <f t="shared" si="312"/>
        <v>0.66301369863013704</v>
      </c>
      <c r="Z2874" t="str">
        <f t="shared" si="313"/>
        <v>&lt;1 Year</v>
      </c>
      <c r="AA2874" t="str">
        <f t="shared" si="314"/>
        <v>130K+</v>
      </c>
    </row>
    <row r="2875" spans="1:27" ht="19.95" customHeight="1" x14ac:dyDescent="0.3">
      <c r="A2875" s="8" t="s">
        <v>3002</v>
      </c>
      <c r="B2875" s="9">
        <v>44991</v>
      </c>
      <c r="C2875" s="1" t="s">
        <v>60</v>
      </c>
      <c r="D2875" s="1" t="s">
        <v>56</v>
      </c>
      <c r="E2875" s="1" t="s">
        <v>40</v>
      </c>
      <c r="F2875" s="1" t="s">
        <v>61</v>
      </c>
      <c r="G2875" s="1" t="s">
        <v>62</v>
      </c>
      <c r="H2875" s="1" t="s">
        <v>26</v>
      </c>
      <c r="I2875" s="1" t="s">
        <v>27</v>
      </c>
      <c r="J2875" s="9">
        <v>44991</v>
      </c>
      <c r="K2875" s="9"/>
      <c r="L2875" s="1" t="s">
        <v>28</v>
      </c>
      <c r="M2875" s="1">
        <v>1031</v>
      </c>
      <c r="N2875" s="1" t="s">
        <v>52</v>
      </c>
      <c r="O2875" s="1" t="s">
        <v>30</v>
      </c>
      <c r="P2875" s="1" t="s">
        <v>64</v>
      </c>
      <c r="Q2875" s="1">
        <v>3</v>
      </c>
      <c r="R2875" s="1" t="s">
        <v>37</v>
      </c>
      <c r="S2875" s="1">
        <v>3</v>
      </c>
      <c r="T2875" s="10">
        <v>102000</v>
      </c>
      <c r="U2875" t="str">
        <f t="shared" si="308"/>
        <v>Reviewed</v>
      </c>
      <c r="V2875" t="str">
        <f t="shared" si="309"/>
        <v>meets</v>
      </c>
      <c r="W2875">
        <f t="shared" si="310"/>
        <v>0</v>
      </c>
      <c r="X2875" t="str">
        <f t="shared" si="311"/>
        <v>Active</v>
      </c>
      <c r="Y2875">
        <f t="shared" si="312"/>
        <v>2.8246575342465752</v>
      </c>
      <c r="Z2875" t="str">
        <f t="shared" si="313"/>
        <v>2–3 Years</v>
      </c>
      <c r="AA2875" t="str">
        <f t="shared" si="314"/>
        <v>100K–129K</v>
      </c>
    </row>
    <row r="2876" spans="1:27" ht="19.95" customHeight="1" x14ac:dyDescent="0.3">
      <c r="A2876" s="4" t="s">
        <v>3003</v>
      </c>
      <c r="B2876" s="5">
        <v>45482</v>
      </c>
      <c r="C2876" s="6" t="s">
        <v>66</v>
      </c>
      <c r="D2876" s="6" t="s">
        <v>56</v>
      </c>
      <c r="E2876" s="6" t="s">
        <v>67</v>
      </c>
      <c r="F2876" s="6" t="s">
        <v>35</v>
      </c>
      <c r="G2876" s="6" t="s">
        <v>36</v>
      </c>
      <c r="H2876" s="6" t="s">
        <v>26</v>
      </c>
      <c r="I2876" s="6" t="s">
        <v>27</v>
      </c>
      <c r="J2876" s="5">
        <v>45482</v>
      </c>
      <c r="K2876" s="5"/>
      <c r="L2876" s="6" t="s">
        <v>28</v>
      </c>
      <c r="M2876" s="6">
        <v>540</v>
      </c>
      <c r="N2876" s="6" t="s">
        <v>29</v>
      </c>
      <c r="O2876" s="6" t="s">
        <v>43</v>
      </c>
      <c r="P2876" s="6" t="s">
        <v>133</v>
      </c>
      <c r="Q2876" s="6">
        <v>3</v>
      </c>
      <c r="R2876" s="6" t="s">
        <v>37</v>
      </c>
      <c r="S2876" s="6">
        <v>1</v>
      </c>
      <c r="T2876" s="7">
        <v>94000</v>
      </c>
      <c r="U2876" t="str">
        <f t="shared" si="308"/>
        <v>Reviewed</v>
      </c>
      <c r="V2876" t="str">
        <f t="shared" si="309"/>
        <v>meets</v>
      </c>
      <c r="W2876">
        <f t="shared" si="310"/>
        <v>0</v>
      </c>
      <c r="X2876" t="str">
        <f t="shared" si="311"/>
        <v>Active</v>
      </c>
      <c r="Y2876">
        <f t="shared" si="312"/>
        <v>1.4794520547945205</v>
      </c>
      <c r="Z2876" t="str">
        <f t="shared" si="313"/>
        <v>1–2 Years</v>
      </c>
      <c r="AA2876" t="str">
        <f t="shared" si="314"/>
        <v>70K–99K</v>
      </c>
    </row>
    <row r="2877" spans="1:27" ht="19.95" customHeight="1" x14ac:dyDescent="0.3">
      <c r="A2877" s="8" t="s">
        <v>3004</v>
      </c>
      <c r="B2877" s="9">
        <v>44965</v>
      </c>
      <c r="C2877" s="1" t="s">
        <v>71</v>
      </c>
      <c r="D2877" s="1" t="s">
        <v>72</v>
      </c>
      <c r="E2877" s="1" t="s">
        <v>23</v>
      </c>
      <c r="F2877" s="1" t="s">
        <v>129</v>
      </c>
      <c r="G2877" s="1" t="s">
        <v>74</v>
      </c>
      <c r="H2877" s="1" t="s">
        <v>43</v>
      </c>
      <c r="I2877" s="1" t="s">
        <v>27</v>
      </c>
      <c r="J2877" s="9">
        <v>44965</v>
      </c>
      <c r="K2877" s="9"/>
      <c r="L2877" s="1" t="s">
        <v>28</v>
      </c>
      <c r="M2877" s="1">
        <v>1057</v>
      </c>
      <c r="N2877" s="1" t="s">
        <v>75</v>
      </c>
      <c r="O2877" s="1" t="s">
        <v>63</v>
      </c>
      <c r="P2877" s="1" t="s">
        <v>64</v>
      </c>
      <c r="Q2877" s="1">
        <v>3</v>
      </c>
      <c r="R2877" s="1" t="s">
        <v>37</v>
      </c>
      <c r="S2877" s="1">
        <v>3</v>
      </c>
      <c r="T2877" s="10">
        <v>62000</v>
      </c>
      <c r="U2877" t="str">
        <f t="shared" si="308"/>
        <v>Reviewed</v>
      </c>
      <c r="V2877" t="str">
        <f t="shared" si="309"/>
        <v>meets</v>
      </c>
      <c r="W2877">
        <f t="shared" si="310"/>
        <v>0</v>
      </c>
      <c r="X2877" t="str">
        <f t="shared" si="311"/>
        <v>Active</v>
      </c>
      <c r="Y2877">
        <f t="shared" si="312"/>
        <v>2.8958904109589043</v>
      </c>
      <c r="Z2877" t="str">
        <f t="shared" si="313"/>
        <v>2–3 Years</v>
      </c>
      <c r="AA2877" t="str">
        <f t="shared" si="314"/>
        <v>&lt;70K</v>
      </c>
    </row>
    <row r="2878" spans="1:27" ht="19.95" customHeight="1" x14ac:dyDescent="0.3">
      <c r="A2878" s="4" t="s">
        <v>3005</v>
      </c>
      <c r="B2878" s="5">
        <v>45213</v>
      </c>
      <c r="C2878" s="6" t="s">
        <v>77</v>
      </c>
      <c r="D2878" s="6" t="s">
        <v>72</v>
      </c>
      <c r="E2878" s="6" t="s">
        <v>40</v>
      </c>
      <c r="F2878" s="6" t="s">
        <v>78</v>
      </c>
      <c r="G2878" s="6" t="s">
        <v>79</v>
      </c>
      <c r="H2878" s="6" t="s">
        <v>49</v>
      </c>
      <c r="I2878" s="6" t="s">
        <v>27</v>
      </c>
      <c r="J2878" s="5">
        <v>45213</v>
      </c>
      <c r="K2878" s="5"/>
      <c r="L2878" s="6" t="s">
        <v>28</v>
      </c>
      <c r="M2878" s="6">
        <v>809</v>
      </c>
      <c r="N2878" s="6" t="s">
        <v>122</v>
      </c>
      <c r="O2878" s="6" t="s">
        <v>63</v>
      </c>
      <c r="P2878" s="6" t="s">
        <v>31</v>
      </c>
      <c r="Q2878" s="6">
        <v>3</v>
      </c>
      <c r="R2878" s="6" t="s">
        <v>37</v>
      </c>
      <c r="S2878" s="6">
        <v>2</v>
      </c>
      <c r="T2878" s="7">
        <v>119000</v>
      </c>
      <c r="U2878" t="str">
        <f t="shared" si="308"/>
        <v>Reviewed</v>
      </c>
      <c r="V2878" t="str">
        <f t="shared" si="309"/>
        <v>meets</v>
      </c>
      <c r="W2878">
        <f t="shared" si="310"/>
        <v>0</v>
      </c>
      <c r="X2878" t="str">
        <f t="shared" si="311"/>
        <v>Active</v>
      </c>
      <c r="Y2878">
        <f t="shared" si="312"/>
        <v>2.2164383561643834</v>
      </c>
      <c r="Z2878" t="str">
        <f t="shared" si="313"/>
        <v>2–3 Years</v>
      </c>
      <c r="AA2878" t="str">
        <f t="shared" si="314"/>
        <v>100K–129K</v>
      </c>
    </row>
    <row r="2879" spans="1:27" ht="19.95" customHeight="1" x14ac:dyDescent="0.3">
      <c r="A2879" s="8" t="s">
        <v>3006</v>
      </c>
      <c r="B2879" s="9">
        <v>45295</v>
      </c>
      <c r="C2879" s="1" t="s">
        <v>81</v>
      </c>
      <c r="D2879" s="1" t="s">
        <v>72</v>
      </c>
      <c r="E2879" s="1" t="s">
        <v>23</v>
      </c>
      <c r="F2879" s="1" t="s">
        <v>223</v>
      </c>
      <c r="G2879" s="1" t="s">
        <v>83</v>
      </c>
      <c r="H2879" s="1" t="s">
        <v>49</v>
      </c>
      <c r="I2879" s="1" t="s">
        <v>27</v>
      </c>
      <c r="J2879" s="9">
        <v>45295</v>
      </c>
      <c r="K2879" s="9"/>
      <c r="L2879" s="1" t="s">
        <v>28</v>
      </c>
      <c r="M2879" s="1">
        <v>727</v>
      </c>
      <c r="N2879" s="1" t="s">
        <v>75</v>
      </c>
      <c r="O2879" s="1" t="s">
        <v>63</v>
      </c>
      <c r="P2879" s="1" t="s">
        <v>64</v>
      </c>
      <c r="Q2879" s="1">
        <v>4</v>
      </c>
      <c r="R2879" s="1" t="s">
        <v>32</v>
      </c>
      <c r="S2879" s="1">
        <v>2</v>
      </c>
      <c r="T2879" s="10">
        <v>114000</v>
      </c>
      <c r="U2879" t="str">
        <f t="shared" si="308"/>
        <v>Reviewed</v>
      </c>
      <c r="V2879" t="str">
        <f t="shared" si="309"/>
        <v>exceeds</v>
      </c>
      <c r="W2879">
        <f t="shared" si="310"/>
        <v>0</v>
      </c>
      <c r="X2879" t="str">
        <f t="shared" si="311"/>
        <v>Active</v>
      </c>
      <c r="Y2879">
        <f t="shared" si="312"/>
        <v>1.9917808219178081</v>
      </c>
      <c r="Z2879" t="str">
        <f t="shared" si="313"/>
        <v>1–2 Years</v>
      </c>
      <c r="AA2879" t="str">
        <f t="shared" si="314"/>
        <v>100K–129K</v>
      </c>
    </row>
    <row r="2880" spans="1:27" ht="19.95" customHeight="1" x14ac:dyDescent="0.3">
      <c r="A2880" s="4" t="s">
        <v>3007</v>
      </c>
      <c r="B2880" s="5">
        <v>45234</v>
      </c>
      <c r="C2880" s="6" t="s">
        <v>86</v>
      </c>
      <c r="D2880" s="6" t="s">
        <v>87</v>
      </c>
      <c r="E2880" s="6" t="s">
        <v>67</v>
      </c>
      <c r="F2880" s="6" t="s">
        <v>135</v>
      </c>
      <c r="G2880" s="6" t="s">
        <v>89</v>
      </c>
      <c r="H2880" s="6" t="s">
        <v>43</v>
      </c>
      <c r="I2880" s="6" t="s">
        <v>27</v>
      </c>
      <c r="J2880" s="5">
        <v>45234</v>
      </c>
      <c r="K2880" s="5"/>
      <c r="L2880" s="6" t="s">
        <v>28</v>
      </c>
      <c r="M2880" s="6">
        <v>788</v>
      </c>
      <c r="N2880" s="6" t="s">
        <v>122</v>
      </c>
      <c r="O2880" s="6" t="s">
        <v>170</v>
      </c>
      <c r="P2880" s="6" t="s">
        <v>64</v>
      </c>
      <c r="Q2880" s="6">
        <v>4</v>
      </c>
      <c r="R2880" s="6" t="s">
        <v>32</v>
      </c>
      <c r="S2880" s="6">
        <v>2</v>
      </c>
      <c r="T2880" s="7">
        <v>56500</v>
      </c>
      <c r="U2880" t="str">
        <f t="shared" si="308"/>
        <v>Reviewed</v>
      </c>
      <c r="V2880" t="str">
        <f t="shared" si="309"/>
        <v>exceeds</v>
      </c>
      <c r="W2880">
        <f t="shared" si="310"/>
        <v>0</v>
      </c>
      <c r="X2880" t="str">
        <f t="shared" si="311"/>
        <v>Active</v>
      </c>
      <c r="Y2880">
        <f t="shared" si="312"/>
        <v>2.1589041095890411</v>
      </c>
      <c r="Z2880" t="str">
        <f t="shared" si="313"/>
        <v>2–3 Years</v>
      </c>
      <c r="AA2880" t="str">
        <f t="shared" si="314"/>
        <v>&lt;70K</v>
      </c>
    </row>
    <row r="2881" spans="1:27" ht="19.95" customHeight="1" x14ac:dyDescent="0.3">
      <c r="A2881" s="8" t="s">
        <v>3008</v>
      </c>
      <c r="B2881" s="9">
        <v>45323</v>
      </c>
      <c r="C2881" s="1" t="s">
        <v>91</v>
      </c>
      <c r="D2881" s="1" t="s">
        <v>87</v>
      </c>
      <c r="E2881" s="1" t="s">
        <v>92</v>
      </c>
      <c r="F2881" s="1" t="s">
        <v>99</v>
      </c>
      <c r="G2881" s="1" t="s">
        <v>36</v>
      </c>
      <c r="H2881" s="1" t="s">
        <v>49</v>
      </c>
      <c r="I2881" s="1" t="s">
        <v>27</v>
      </c>
      <c r="J2881" s="9">
        <v>45323</v>
      </c>
      <c r="K2881" s="9"/>
      <c r="L2881" s="1" t="s">
        <v>28</v>
      </c>
      <c r="M2881" s="1">
        <v>699</v>
      </c>
      <c r="N2881" s="1" t="s">
        <v>75</v>
      </c>
      <c r="O2881" s="1" t="s">
        <v>170</v>
      </c>
      <c r="P2881" s="1" t="s">
        <v>133</v>
      </c>
      <c r="Q2881" s="1">
        <v>3</v>
      </c>
      <c r="R2881" s="1" t="s">
        <v>37</v>
      </c>
      <c r="S2881" s="1">
        <v>2</v>
      </c>
      <c r="T2881" s="10">
        <v>137000</v>
      </c>
      <c r="U2881" t="str">
        <f t="shared" si="308"/>
        <v>Reviewed</v>
      </c>
      <c r="V2881" t="str">
        <f t="shared" si="309"/>
        <v>meets</v>
      </c>
      <c r="W2881">
        <f t="shared" si="310"/>
        <v>0</v>
      </c>
      <c r="X2881" t="str">
        <f t="shared" si="311"/>
        <v>Active</v>
      </c>
      <c r="Y2881">
        <f t="shared" si="312"/>
        <v>1.9150684931506849</v>
      </c>
      <c r="Z2881" t="str">
        <f t="shared" si="313"/>
        <v>1–2 Years</v>
      </c>
      <c r="AA2881" t="str">
        <f t="shared" si="314"/>
        <v>130K+</v>
      </c>
    </row>
    <row r="2882" spans="1:27" ht="19.95" customHeight="1" x14ac:dyDescent="0.3">
      <c r="A2882" s="4" t="s">
        <v>3009</v>
      </c>
      <c r="B2882" s="5">
        <v>45704</v>
      </c>
      <c r="C2882" s="6" t="s">
        <v>21</v>
      </c>
      <c r="D2882" s="6" t="s">
        <v>22</v>
      </c>
      <c r="E2882" s="6" t="s">
        <v>23</v>
      </c>
      <c r="F2882" s="6" t="s">
        <v>24</v>
      </c>
      <c r="G2882" s="6" t="s">
        <v>25</v>
      </c>
      <c r="H2882" s="6" t="s">
        <v>26</v>
      </c>
      <c r="I2882" s="6" t="s">
        <v>27</v>
      </c>
      <c r="J2882" s="5">
        <v>45704</v>
      </c>
      <c r="K2882" s="5"/>
      <c r="L2882" s="6" t="s">
        <v>28</v>
      </c>
      <c r="M2882" s="6">
        <v>318</v>
      </c>
      <c r="N2882" s="6" t="s">
        <v>29</v>
      </c>
      <c r="O2882" s="6" t="s">
        <v>30</v>
      </c>
      <c r="P2882" s="6" t="s">
        <v>64</v>
      </c>
      <c r="Q2882" s="6">
        <v>3</v>
      </c>
      <c r="R2882" s="6" t="s">
        <v>37</v>
      </c>
      <c r="S2882" s="6">
        <v>1</v>
      </c>
      <c r="T2882" s="7">
        <v>89500</v>
      </c>
      <c r="U2882" t="str">
        <f t="shared" ref="U2882:U2945" si="315">IF(LOWER(TRIM(Q2882&amp;""))="none","Not Reviewed","Reviewed")</f>
        <v>Reviewed</v>
      </c>
      <c r="V2882" t="str">
        <f t="shared" ref="V2882:V2945" si="316">IF(OR(Q2882="none",R2882=""),"Not Reviewed",R2882)</f>
        <v>meets</v>
      </c>
      <c r="W2882">
        <f t="shared" ref="W2882:W2945" si="317">IF(I2882="terminated",1,0)</f>
        <v>0</v>
      </c>
      <c r="X2882" t="str">
        <f t="shared" ref="X2882:X2945" si="318">IF(I2882="terminated","Attrited","Active")</f>
        <v>Active</v>
      </c>
      <c r="Y2882">
        <f t="shared" ref="Y2882:Y2945" si="319">M2882/365</f>
        <v>0.87123287671232874</v>
      </c>
      <c r="Z2882" t="str">
        <f t="shared" ref="Z2882:Z2945" si="320">IF(Y2882&lt;1,"&lt;1 Year",IF(Y2882&lt;2,"1–2 Years",IF(Y2882&lt;3,"2–3 Years","3+ Years")))</f>
        <v>&lt;1 Year</v>
      </c>
      <c r="AA2882" t="str">
        <f t="shared" ref="AA2882:AA2945" si="321">IF(T2882&lt;70000,"&lt;70K",IF(T2882&lt;100000,"70K–99K",IF(T2882&lt;130000,"100K–129K","130K+")))</f>
        <v>70K–99K</v>
      </c>
    </row>
    <row r="2883" spans="1:27" ht="19.95" customHeight="1" x14ac:dyDescent="0.3">
      <c r="A2883" s="8" t="s">
        <v>3010</v>
      </c>
      <c r="B2883" s="9">
        <v>45076</v>
      </c>
      <c r="C2883" s="1" t="s">
        <v>34</v>
      </c>
      <c r="D2883" s="1" t="s">
        <v>22</v>
      </c>
      <c r="E2883" s="1" t="s">
        <v>23</v>
      </c>
      <c r="F2883" s="1" t="s">
        <v>35</v>
      </c>
      <c r="G2883" s="1" t="s">
        <v>36</v>
      </c>
      <c r="H2883" s="1" t="s">
        <v>26</v>
      </c>
      <c r="I2883" s="1" t="s">
        <v>27</v>
      </c>
      <c r="J2883" s="9">
        <v>45076</v>
      </c>
      <c r="K2883" s="9"/>
      <c r="L2883" s="1" t="s">
        <v>28</v>
      </c>
      <c r="M2883" s="1">
        <v>946</v>
      </c>
      <c r="N2883" s="1" t="s">
        <v>52</v>
      </c>
      <c r="O2883" s="1" t="s">
        <v>63</v>
      </c>
      <c r="P2883" s="1" t="s">
        <v>31</v>
      </c>
      <c r="Q2883" s="1">
        <v>3</v>
      </c>
      <c r="R2883" s="1" t="s">
        <v>37</v>
      </c>
      <c r="S2883" s="1">
        <v>3</v>
      </c>
      <c r="T2883" s="10">
        <v>78000</v>
      </c>
      <c r="U2883" t="str">
        <f t="shared" si="315"/>
        <v>Reviewed</v>
      </c>
      <c r="V2883" t="str">
        <f t="shared" si="316"/>
        <v>meets</v>
      </c>
      <c r="W2883">
        <f t="shared" si="317"/>
        <v>0</v>
      </c>
      <c r="X2883" t="str">
        <f t="shared" si="318"/>
        <v>Active</v>
      </c>
      <c r="Y2883">
        <f t="shared" si="319"/>
        <v>2.591780821917808</v>
      </c>
      <c r="Z2883" t="str">
        <f t="shared" si="320"/>
        <v>2–3 Years</v>
      </c>
      <c r="AA2883" t="str">
        <f t="shared" si="321"/>
        <v>70K–99K</v>
      </c>
    </row>
    <row r="2884" spans="1:27" ht="19.95" customHeight="1" x14ac:dyDescent="0.3">
      <c r="A2884" s="4" t="s">
        <v>3011</v>
      </c>
      <c r="B2884" s="5">
        <v>45039</v>
      </c>
      <c r="C2884" s="6" t="s">
        <v>39</v>
      </c>
      <c r="D2884" s="6" t="s">
        <v>22</v>
      </c>
      <c r="E2884" s="6" t="s">
        <v>40</v>
      </c>
      <c r="F2884" s="6" t="s">
        <v>174</v>
      </c>
      <c r="G2884" s="6" t="s">
        <v>42</v>
      </c>
      <c r="H2884" s="6" t="s">
        <v>26</v>
      </c>
      <c r="I2884" s="6" t="s">
        <v>27</v>
      </c>
      <c r="J2884" s="5">
        <v>45039</v>
      </c>
      <c r="K2884" s="5"/>
      <c r="L2884" s="6" t="s">
        <v>28</v>
      </c>
      <c r="M2884" s="6">
        <v>983</v>
      </c>
      <c r="N2884" s="6" t="s">
        <v>29</v>
      </c>
      <c r="O2884" s="6" t="s">
        <v>63</v>
      </c>
      <c r="P2884" s="6" t="s">
        <v>44</v>
      </c>
      <c r="Q2884" s="6">
        <v>4</v>
      </c>
      <c r="R2884" s="6" t="s">
        <v>32</v>
      </c>
      <c r="S2884" s="6">
        <v>3</v>
      </c>
      <c r="T2884" s="7">
        <v>97000</v>
      </c>
      <c r="U2884" t="str">
        <f t="shared" si="315"/>
        <v>Reviewed</v>
      </c>
      <c r="V2884" t="str">
        <f t="shared" si="316"/>
        <v>exceeds</v>
      </c>
      <c r="W2884">
        <f t="shared" si="317"/>
        <v>0</v>
      </c>
      <c r="X2884" t="str">
        <f t="shared" si="318"/>
        <v>Active</v>
      </c>
      <c r="Y2884">
        <f t="shared" si="319"/>
        <v>2.6931506849315068</v>
      </c>
      <c r="Z2884" t="str">
        <f t="shared" si="320"/>
        <v>2–3 Years</v>
      </c>
      <c r="AA2884" t="str">
        <f t="shared" si="321"/>
        <v>70K–99K</v>
      </c>
    </row>
    <row r="2885" spans="1:27" ht="19.95" customHeight="1" x14ac:dyDescent="0.3">
      <c r="A2885" s="8" t="s">
        <v>3012</v>
      </c>
      <c r="B2885" s="9">
        <v>45702</v>
      </c>
      <c r="C2885" s="1" t="s">
        <v>46</v>
      </c>
      <c r="D2885" s="1" t="s">
        <v>22</v>
      </c>
      <c r="E2885" s="1" t="s">
        <v>40</v>
      </c>
      <c r="F2885" s="1" t="s">
        <v>101</v>
      </c>
      <c r="G2885" s="1" t="s">
        <v>48</v>
      </c>
      <c r="H2885" s="1" t="s">
        <v>26</v>
      </c>
      <c r="I2885" s="1" t="s">
        <v>27</v>
      </c>
      <c r="J2885" s="9">
        <v>45702</v>
      </c>
      <c r="K2885" s="9"/>
      <c r="L2885" s="1" t="s">
        <v>28</v>
      </c>
      <c r="M2885" s="1">
        <v>320</v>
      </c>
      <c r="N2885" s="1" t="s">
        <v>122</v>
      </c>
      <c r="O2885" s="1" t="s">
        <v>63</v>
      </c>
      <c r="P2885" s="1" t="s">
        <v>31</v>
      </c>
      <c r="Q2885" s="1">
        <v>3</v>
      </c>
      <c r="R2885" s="1" t="s">
        <v>37</v>
      </c>
      <c r="S2885" s="1">
        <v>1</v>
      </c>
      <c r="T2885" s="10">
        <v>104500</v>
      </c>
      <c r="U2885" t="str">
        <f t="shared" si="315"/>
        <v>Reviewed</v>
      </c>
      <c r="V2885" t="str">
        <f t="shared" si="316"/>
        <v>meets</v>
      </c>
      <c r="W2885">
        <f t="shared" si="317"/>
        <v>0</v>
      </c>
      <c r="X2885" t="str">
        <f t="shared" si="318"/>
        <v>Active</v>
      </c>
      <c r="Y2885">
        <f t="shared" si="319"/>
        <v>0.87671232876712324</v>
      </c>
      <c r="Z2885" t="str">
        <f t="shared" si="320"/>
        <v>&lt;1 Year</v>
      </c>
      <c r="AA2885" t="str">
        <f t="shared" si="321"/>
        <v>100K–129K</v>
      </c>
    </row>
    <row r="2886" spans="1:27" ht="19.95" customHeight="1" x14ac:dyDescent="0.3">
      <c r="A2886" s="4" t="s">
        <v>3013</v>
      </c>
      <c r="B2886" s="5">
        <v>45379</v>
      </c>
      <c r="C2886" s="6" t="s">
        <v>55</v>
      </c>
      <c r="D2886" s="6" t="s">
        <v>56</v>
      </c>
      <c r="E2886" s="6" t="s">
        <v>23</v>
      </c>
      <c r="F2886" s="6" t="s">
        <v>104</v>
      </c>
      <c r="G2886" s="6" t="s">
        <v>62</v>
      </c>
      <c r="H2886" s="6" t="s">
        <v>43</v>
      </c>
      <c r="I2886" s="6" t="s">
        <v>27</v>
      </c>
      <c r="J2886" s="5">
        <v>45379</v>
      </c>
      <c r="K2886" s="5"/>
      <c r="L2886" s="6" t="s">
        <v>28</v>
      </c>
      <c r="M2886" s="6">
        <v>643</v>
      </c>
      <c r="N2886" s="6" t="s">
        <v>52</v>
      </c>
      <c r="O2886" s="6" t="s">
        <v>170</v>
      </c>
      <c r="P2886" s="6" t="s">
        <v>64</v>
      </c>
      <c r="Q2886" s="6">
        <v>3</v>
      </c>
      <c r="R2886" s="6" t="s">
        <v>37</v>
      </c>
      <c r="S2886" s="6">
        <v>2</v>
      </c>
      <c r="T2886" s="7">
        <v>60000</v>
      </c>
      <c r="U2886" t="str">
        <f t="shared" si="315"/>
        <v>Reviewed</v>
      </c>
      <c r="V2886" t="str">
        <f t="shared" si="316"/>
        <v>meets</v>
      </c>
      <c r="W2886">
        <f t="shared" si="317"/>
        <v>0</v>
      </c>
      <c r="X2886" t="str">
        <f t="shared" si="318"/>
        <v>Active</v>
      </c>
      <c r="Y2886">
        <f t="shared" si="319"/>
        <v>1.7616438356164383</v>
      </c>
      <c r="Z2886" t="str">
        <f t="shared" si="320"/>
        <v>1–2 Years</v>
      </c>
      <c r="AA2886" t="str">
        <f t="shared" si="321"/>
        <v>&lt;70K</v>
      </c>
    </row>
    <row r="2887" spans="1:27" ht="19.95" customHeight="1" x14ac:dyDescent="0.3">
      <c r="A2887" s="8" t="s">
        <v>3014</v>
      </c>
      <c r="B2887" s="9">
        <v>45222</v>
      </c>
      <c r="C2887" s="1" t="s">
        <v>60</v>
      </c>
      <c r="D2887" s="1" t="s">
        <v>56</v>
      </c>
      <c r="E2887" s="1" t="s">
        <v>40</v>
      </c>
      <c r="F2887" s="1" t="s">
        <v>145</v>
      </c>
      <c r="G2887" s="1" t="s">
        <v>62</v>
      </c>
      <c r="H2887" s="1" t="s">
        <v>49</v>
      </c>
      <c r="I2887" s="1" t="s">
        <v>27</v>
      </c>
      <c r="J2887" s="9">
        <v>45222</v>
      </c>
      <c r="K2887" s="9"/>
      <c r="L2887" s="1" t="s">
        <v>28</v>
      </c>
      <c r="M2887" s="1">
        <v>800</v>
      </c>
      <c r="N2887" s="1" t="s">
        <v>29</v>
      </c>
      <c r="O2887" s="1" t="s">
        <v>63</v>
      </c>
      <c r="P2887" s="1" t="s">
        <v>64</v>
      </c>
      <c r="Q2887" s="1">
        <v>2</v>
      </c>
      <c r="R2887" s="1" t="s">
        <v>53</v>
      </c>
      <c r="S2887" s="1">
        <v>2</v>
      </c>
      <c r="T2887" s="10">
        <v>120500</v>
      </c>
      <c r="U2887" t="str">
        <f t="shared" si="315"/>
        <v>Reviewed</v>
      </c>
      <c r="V2887" t="str">
        <f t="shared" si="316"/>
        <v>needs_support</v>
      </c>
      <c r="W2887">
        <f t="shared" si="317"/>
        <v>0</v>
      </c>
      <c r="X2887" t="str">
        <f t="shared" si="318"/>
        <v>Active</v>
      </c>
      <c r="Y2887">
        <f t="shared" si="319"/>
        <v>2.1917808219178081</v>
      </c>
      <c r="Z2887" t="str">
        <f t="shared" si="320"/>
        <v>2–3 Years</v>
      </c>
      <c r="AA2887" t="str">
        <f t="shared" si="321"/>
        <v>100K–129K</v>
      </c>
    </row>
    <row r="2888" spans="1:27" ht="19.95" customHeight="1" x14ac:dyDescent="0.3">
      <c r="A2888" s="4" t="s">
        <v>3015</v>
      </c>
      <c r="B2888" s="5">
        <v>45497</v>
      </c>
      <c r="C2888" s="6" t="s">
        <v>66</v>
      </c>
      <c r="D2888" s="6" t="s">
        <v>56</v>
      </c>
      <c r="E2888" s="6" t="s">
        <v>67</v>
      </c>
      <c r="F2888" s="6" t="s">
        <v>68</v>
      </c>
      <c r="G2888" s="6" t="s">
        <v>69</v>
      </c>
      <c r="H2888" s="6" t="s">
        <v>26</v>
      </c>
      <c r="I2888" s="6" t="s">
        <v>27</v>
      </c>
      <c r="J2888" s="5">
        <v>45497</v>
      </c>
      <c r="K2888" s="5"/>
      <c r="L2888" s="6" t="s">
        <v>28</v>
      </c>
      <c r="M2888" s="6">
        <v>525</v>
      </c>
      <c r="N2888" s="6" t="s">
        <v>29</v>
      </c>
      <c r="O2888" s="6" t="s">
        <v>63</v>
      </c>
      <c r="P2888" s="6" t="s">
        <v>31</v>
      </c>
      <c r="Q2888" s="6">
        <v>4</v>
      </c>
      <c r="R2888" s="6" t="s">
        <v>32</v>
      </c>
      <c r="S2888" s="6">
        <v>1</v>
      </c>
      <c r="T2888" s="7">
        <v>99500</v>
      </c>
      <c r="U2888" t="str">
        <f t="shared" si="315"/>
        <v>Reviewed</v>
      </c>
      <c r="V2888" t="str">
        <f t="shared" si="316"/>
        <v>exceeds</v>
      </c>
      <c r="W2888">
        <f t="shared" si="317"/>
        <v>0</v>
      </c>
      <c r="X2888" t="str">
        <f t="shared" si="318"/>
        <v>Active</v>
      </c>
      <c r="Y2888">
        <f t="shared" si="319"/>
        <v>1.4383561643835616</v>
      </c>
      <c r="Z2888" t="str">
        <f t="shared" si="320"/>
        <v>1–2 Years</v>
      </c>
      <c r="AA2888" t="str">
        <f t="shared" si="321"/>
        <v>70K–99K</v>
      </c>
    </row>
    <row r="2889" spans="1:27" ht="19.95" customHeight="1" x14ac:dyDescent="0.3">
      <c r="A2889" s="8" t="s">
        <v>3016</v>
      </c>
      <c r="B2889" s="9">
        <v>45570</v>
      </c>
      <c r="C2889" s="1" t="s">
        <v>71</v>
      </c>
      <c r="D2889" s="1" t="s">
        <v>72</v>
      </c>
      <c r="E2889" s="1" t="s">
        <v>23</v>
      </c>
      <c r="F2889" s="1" t="s">
        <v>150</v>
      </c>
      <c r="G2889" s="1" t="s">
        <v>74</v>
      </c>
      <c r="H2889" s="1" t="s">
        <v>26</v>
      </c>
      <c r="I2889" s="1" t="s">
        <v>27</v>
      </c>
      <c r="J2889" s="9">
        <v>45570</v>
      </c>
      <c r="K2889" s="9"/>
      <c r="L2889" s="1" t="s">
        <v>28</v>
      </c>
      <c r="M2889" s="1">
        <v>452</v>
      </c>
      <c r="N2889" s="1" t="s">
        <v>29</v>
      </c>
      <c r="O2889" s="1" t="s">
        <v>43</v>
      </c>
      <c r="P2889" s="1" t="s">
        <v>133</v>
      </c>
      <c r="Q2889" s="1">
        <v>4</v>
      </c>
      <c r="R2889" s="1" t="s">
        <v>32</v>
      </c>
      <c r="S2889" s="1">
        <v>1</v>
      </c>
      <c r="T2889" s="10">
        <v>86000</v>
      </c>
      <c r="U2889" t="str">
        <f t="shared" si="315"/>
        <v>Reviewed</v>
      </c>
      <c r="V2889" t="str">
        <f t="shared" si="316"/>
        <v>exceeds</v>
      </c>
      <c r="W2889">
        <f t="shared" si="317"/>
        <v>0</v>
      </c>
      <c r="X2889" t="str">
        <f t="shared" si="318"/>
        <v>Active</v>
      </c>
      <c r="Y2889">
        <f t="shared" si="319"/>
        <v>1.2383561643835617</v>
      </c>
      <c r="Z2889" t="str">
        <f t="shared" si="320"/>
        <v>1–2 Years</v>
      </c>
      <c r="AA2889" t="str">
        <f t="shared" si="321"/>
        <v>70K–99K</v>
      </c>
    </row>
    <row r="2890" spans="1:27" ht="19.95" customHeight="1" x14ac:dyDescent="0.3">
      <c r="A2890" s="4" t="s">
        <v>3017</v>
      </c>
      <c r="B2890" s="5">
        <v>45493</v>
      </c>
      <c r="C2890" s="6" t="s">
        <v>77</v>
      </c>
      <c r="D2890" s="6" t="s">
        <v>72</v>
      </c>
      <c r="E2890" s="6" t="s">
        <v>40</v>
      </c>
      <c r="F2890" s="6" t="s">
        <v>114</v>
      </c>
      <c r="G2890" s="6" t="s">
        <v>94</v>
      </c>
      <c r="H2890" s="6" t="s">
        <v>43</v>
      </c>
      <c r="I2890" s="6" t="s">
        <v>27</v>
      </c>
      <c r="J2890" s="5">
        <v>45493</v>
      </c>
      <c r="K2890" s="5"/>
      <c r="L2890" s="6" t="s">
        <v>28</v>
      </c>
      <c r="M2890" s="6">
        <v>529</v>
      </c>
      <c r="N2890" s="6" t="s">
        <v>29</v>
      </c>
      <c r="O2890" s="6" t="s">
        <v>63</v>
      </c>
      <c r="P2890" s="6" t="s">
        <v>31</v>
      </c>
      <c r="Q2890" s="6">
        <v>3</v>
      </c>
      <c r="R2890" s="6" t="s">
        <v>37</v>
      </c>
      <c r="S2890" s="6">
        <v>1</v>
      </c>
      <c r="T2890" s="7">
        <v>72000</v>
      </c>
      <c r="U2890" t="str">
        <f t="shared" si="315"/>
        <v>Reviewed</v>
      </c>
      <c r="V2890" t="str">
        <f t="shared" si="316"/>
        <v>meets</v>
      </c>
      <c r="W2890">
        <f t="shared" si="317"/>
        <v>0</v>
      </c>
      <c r="X2890" t="str">
        <f t="shared" si="318"/>
        <v>Active</v>
      </c>
      <c r="Y2890">
        <f t="shared" si="319"/>
        <v>1.4493150684931506</v>
      </c>
      <c r="Z2890" t="str">
        <f t="shared" si="320"/>
        <v>1–2 Years</v>
      </c>
      <c r="AA2890" t="str">
        <f t="shared" si="321"/>
        <v>70K–99K</v>
      </c>
    </row>
    <row r="2891" spans="1:27" ht="19.95" customHeight="1" x14ac:dyDescent="0.3">
      <c r="A2891" s="8" t="s">
        <v>3018</v>
      </c>
      <c r="B2891" s="9">
        <v>45526</v>
      </c>
      <c r="C2891" s="1" t="s">
        <v>81</v>
      </c>
      <c r="D2891" s="1" t="s">
        <v>72</v>
      </c>
      <c r="E2891" s="1" t="s">
        <v>23</v>
      </c>
      <c r="F2891" s="1" t="s">
        <v>82</v>
      </c>
      <c r="G2891" s="1" t="s">
        <v>83</v>
      </c>
      <c r="H2891" s="1" t="s">
        <v>26</v>
      </c>
      <c r="I2891" s="1" t="s">
        <v>50</v>
      </c>
      <c r="J2891" s="9">
        <v>45526</v>
      </c>
      <c r="K2891" s="9">
        <v>45937</v>
      </c>
      <c r="L2891" s="1" t="s">
        <v>51</v>
      </c>
      <c r="M2891" s="1">
        <v>411</v>
      </c>
      <c r="N2891" s="1" t="s">
        <v>29</v>
      </c>
      <c r="O2891" s="1" t="s">
        <v>63</v>
      </c>
      <c r="P2891" s="1" t="s">
        <v>107</v>
      </c>
      <c r="Q2891" s="1">
        <v>5</v>
      </c>
      <c r="R2891" s="1" t="s">
        <v>119</v>
      </c>
      <c r="S2891" s="1">
        <v>1</v>
      </c>
      <c r="T2891" s="10">
        <v>104500</v>
      </c>
      <c r="U2891" t="str">
        <f t="shared" si="315"/>
        <v>Reviewed</v>
      </c>
      <c r="V2891" t="str">
        <f t="shared" si="316"/>
        <v>outstanding</v>
      </c>
      <c r="W2891">
        <f t="shared" si="317"/>
        <v>1</v>
      </c>
      <c r="X2891" t="str">
        <f t="shared" si="318"/>
        <v>Attrited</v>
      </c>
      <c r="Y2891">
        <f t="shared" si="319"/>
        <v>1.1260273972602739</v>
      </c>
      <c r="Z2891" t="str">
        <f t="shared" si="320"/>
        <v>1–2 Years</v>
      </c>
      <c r="AA2891" t="str">
        <f t="shared" si="321"/>
        <v>100K–129K</v>
      </c>
    </row>
    <row r="2892" spans="1:27" ht="19.95" customHeight="1" x14ac:dyDescent="0.3">
      <c r="A2892" s="4" t="s">
        <v>3019</v>
      </c>
      <c r="B2892" s="5">
        <v>45084</v>
      </c>
      <c r="C2892" s="6" t="s">
        <v>86</v>
      </c>
      <c r="D2892" s="6" t="s">
        <v>87</v>
      </c>
      <c r="E2892" s="6" t="s">
        <v>67</v>
      </c>
      <c r="F2892" s="6" t="s">
        <v>93</v>
      </c>
      <c r="G2892" s="6" t="s">
        <v>94</v>
      </c>
      <c r="H2892" s="6" t="s">
        <v>26</v>
      </c>
      <c r="I2892" s="6" t="s">
        <v>27</v>
      </c>
      <c r="J2892" s="5">
        <v>45084</v>
      </c>
      <c r="K2892" s="5"/>
      <c r="L2892" s="6" t="s">
        <v>28</v>
      </c>
      <c r="M2892" s="6">
        <v>938</v>
      </c>
      <c r="N2892" s="6" t="s">
        <v>29</v>
      </c>
      <c r="O2892" s="6" t="s">
        <v>63</v>
      </c>
      <c r="P2892" s="6" t="s">
        <v>133</v>
      </c>
      <c r="Q2892" s="6">
        <v>3</v>
      </c>
      <c r="R2892" s="6" t="s">
        <v>37</v>
      </c>
      <c r="S2892" s="6">
        <v>3</v>
      </c>
      <c r="T2892" s="7">
        <v>104500</v>
      </c>
      <c r="U2892" t="str">
        <f t="shared" si="315"/>
        <v>Reviewed</v>
      </c>
      <c r="V2892" t="str">
        <f t="shared" si="316"/>
        <v>meets</v>
      </c>
      <c r="W2892">
        <f t="shared" si="317"/>
        <v>0</v>
      </c>
      <c r="X2892" t="str">
        <f t="shared" si="318"/>
        <v>Active</v>
      </c>
      <c r="Y2892">
        <f t="shared" si="319"/>
        <v>2.56986301369863</v>
      </c>
      <c r="Z2892" t="str">
        <f t="shared" si="320"/>
        <v>2–3 Years</v>
      </c>
      <c r="AA2892" t="str">
        <f t="shared" si="321"/>
        <v>100K–129K</v>
      </c>
    </row>
    <row r="2893" spans="1:27" ht="19.95" customHeight="1" x14ac:dyDescent="0.3">
      <c r="A2893" s="8" t="s">
        <v>3020</v>
      </c>
      <c r="B2893" s="9">
        <v>45004</v>
      </c>
      <c r="C2893" s="1" t="s">
        <v>91</v>
      </c>
      <c r="D2893" s="1" t="s">
        <v>87</v>
      </c>
      <c r="E2893" s="1" t="s">
        <v>92</v>
      </c>
      <c r="F2893" s="1" t="s">
        <v>93</v>
      </c>
      <c r="G2893" s="1" t="s">
        <v>94</v>
      </c>
      <c r="H2893" s="1" t="s">
        <v>26</v>
      </c>
      <c r="I2893" s="1" t="s">
        <v>27</v>
      </c>
      <c r="J2893" s="9">
        <v>45004</v>
      </c>
      <c r="K2893" s="9"/>
      <c r="L2893" s="1" t="s">
        <v>28</v>
      </c>
      <c r="M2893" s="1">
        <v>1018</v>
      </c>
      <c r="N2893" s="1" t="s">
        <v>52</v>
      </c>
      <c r="O2893" s="1" t="s">
        <v>43</v>
      </c>
      <c r="P2893" s="1" t="s">
        <v>133</v>
      </c>
      <c r="Q2893" s="1">
        <v>3</v>
      </c>
      <c r="R2893" s="1" t="s">
        <v>37</v>
      </c>
      <c r="S2893" s="1">
        <v>3</v>
      </c>
      <c r="T2893" s="10">
        <v>103000</v>
      </c>
      <c r="U2893" t="str">
        <f t="shared" si="315"/>
        <v>Reviewed</v>
      </c>
      <c r="V2893" t="str">
        <f t="shared" si="316"/>
        <v>meets</v>
      </c>
      <c r="W2893">
        <f t="shared" si="317"/>
        <v>0</v>
      </c>
      <c r="X2893" t="str">
        <f t="shared" si="318"/>
        <v>Active</v>
      </c>
      <c r="Y2893">
        <f t="shared" si="319"/>
        <v>2.7890410958904108</v>
      </c>
      <c r="Z2893" t="str">
        <f t="shared" si="320"/>
        <v>2–3 Years</v>
      </c>
      <c r="AA2893" t="str">
        <f t="shared" si="321"/>
        <v>100K–129K</v>
      </c>
    </row>
    <row r="2894" spans="1:27" ht="19.95" customHeight="1" x14ac:dyDescent="0.3">
      <c r="A2894" s="4" t="s">
        <v>3021</v>
      </c>
      <c r="B2894" s="5">
        <v>45660</v>
      </c>
      <c r="C2894" s="6" t="s">
        <v>21</v>
      </c>
      <c r="D2894" s="6" t="s">
        <v>22</v>
      </c>
      <c r="E2894" s="6" t="s">
        <v>23</v>
      </c>
      <c r="F2894" s="6" t="s">
        <v>288</v>
      </c>
      <c r="G2894" s="6" t="s">
        <v>25</v>
      </c>
      <c r="H2894" s="6" t="s">
        <v>43</v>
      </c>
      <c r="I2894" s="6" t="s">
        <v>27</v>
      </c>
      <c r="J2894" s="5">
        <v>45660</v>
      </c>
      <c r="K2894" s="5"/>
      <c r="L2894" s="6" t="s">
        <v>28</v>
      </c>
      <c r="M2894" s="6">
        <v>362</v>
      </c>
      <c r="N2894" s="6" t="s">
        <v>122</v>
      </c>
      <c r="O2894" s="6" t="s">
        <v>63</v>
      </c>
      <c r="P2894" s="6" t="s">
        <v>64</v>
      </c>
      <c r="Q2894" s="6">
        <v>4</v>
      </c>
      <c r="R2894" s="6" t="s">
        <v>32</v>
      </c>
      <c r="S2894" s="6">
        <v>1</v>
      </c>
      <c r="T2894" s="7">
        <v>61000</v>
      </c>
      <c r="U2894" t="str">
        <f t="shared" si="315"/>
        <v>Reviewed</v>
      </c>
      <c r="V2894" t="str">
        <f t="shared" si="316"/>
        <v>exceeds</v>
      </c>
      <c r="W2894">
        <f t="shared" si="317"/>
        <v>0</v>
      </c>
      <c r="X2894" t="str">
        <f t="shared" si="318"/>
        <v>Active</v>
      </c>
      <c r="Y2894">
        <f t="shared" si="319"/>
        <v>0.99178082191780825</v>
      </c>
      <c r="Z2894" t="str">
        <f t="shared" si="320"/>
        <v>&lt;1 Year</v>
      </c>
      <c r="AA2894" t="str">
        <f t="shared" si="321"/>
        <v>&lt;70K</v>
      </c>
    </row>
    <row r="2895" spans="1:27" ht="19.95" customHeight="1" x14ac:dyDescent="0.3">
      <c r="A2895" s="8" t="s">
        <v>3022</v>
      </c>
      <c r="B2895" s="9">
        <v>45620</v>
      </c>
      <c r="C2895" s="1" t="s">
        <v>34</v>
      </c>
      <c r="D2895" s="1" t="s">
        <v>22</v>
      </c>
      <c r="E2895" s="1" t="s">
        <v>23</v>
      </c>
      <c r="F2895" s="1" t="s">
        <v>138</v>
      </c>
      <c r="G2895" s="1" t="s">
        <v>36</v>
      </c>
      <c r="H2895" s="1" t="s">
        <v>43</v>
      </c>
      <c r="I2895" s="1" t="s">
        <v>27</v>
      </c>
      <c r="J2895" s="9">
        <v>45620</v>
      </c>
      <c r="K2895" s="9"/>
      <c r="L2895" s="1" t="s">
        <v>28</v>
      </c>
      <c r="M2895" s="1">
        <v>402</v>
      </c>
      <c r="N2895" s="1" t="s">
        <v>29</v>
      </c>
      <c r="O2895" s="1" t="s">
        <v>63</v>
      </c>
      <c r="P2895" s="1" t="s">
        <v>64</v>
      </c>
      <c r="Q2895" s="1">
        <v>3</v>
      </c>
      <c r="R2895" s="1" t="s">
        <v>37</v>
      </c>
      <c r="S2895" s="1">
        <v>1</v>
      </c>
      <c r="T2895" s="10">
        <v>74000</v>
      </c>
      <c r="U2895" t="str">
        <f t="shared" si="315"/>
        <v>Reviewed</v>
      </c>
      <c r="V2895" t="str">
        <f t="shared" si="316"/>
        <v>meets</v>
      </c>
      <c r="W2895">
        <f t="shared" si="317"/>
        <v>0</v>
      </c>
      <c r="X2895" t="str">
        <f t="shared" si="318"/>
        <v>Active</v>
      </c>
      <c r="Y2895">
        <f t="shared" si="319"/>
        <v>1.1013698630136985</v>
      </c>
      <c r="Z2895" t="str">
        <f t="shared" si="320"/>
        <v>1–2 Years</v>
      </c>
      <c r="AA2895" t="str">
        <f t="shared" si="321"/>
        <v>70K–99K</v>
      </c>
    </row>
    <row r="2896" spans="1:27" ht="19.95" customHeight="1" x14ac:dyDescent="0.3">
      <c r="A2896" s="4" t="s">
        <v>3023</v>
      </c>
      <c r="B2896" s="5">
        <v>45077</v>
      </c>
      <c r="C2896" s="6" t="s">
        <v>39</v>
      </c>
      <c r="D2896" s="6" t="s">
        <v>22</v>
      </c>
      <c r="E2896" s="6" t="s">
        <v>40</v>
      </c>
      <c r="F2896" s="6" t="s">
        <v>174</v>
      </c>
      <c r="G2896" s="6" t="s">
        <v>42</v>
      </c>
      <c r="H2896" s="6" t="s">
        <v>26</v>
      </c>
      <c r="I2896" s="6" t="s">
        <v>27</v>
      </c>
      <c r="J2896" s="5">
        <v>45077</v>
      </c>
      <c r="K2896" s="5"/>
      <c r="L2896" s="6" t="s">
        <v>28</v>
      </c>
      <c r="M2896" s="6">
        <v>945</v>
      </c>
      <c r="N2896" s="6" t="s">
        <v>52</v>
      </c>
      <c r="O2896" s="6" t="s">
        <v>63</v>
      </c>
      <c r="P2896" s="6" t="s">
        <v>107</v>
      </c>
      <c r="Q2896" s="6">
        <v>3</v>
      </c>
      <c r="R2896" s="6" t="s">
        <v>37</v>
      </c>
      <c r="S2896" s="6">
        <v>3</v>
      </c>
      <c r="T2896" s="7">
        <v>91500</v>
      </c>
      <c r="U2896" t="str">
        <f t="shared" si="315"/>
        <v>Reviewed</v>
      </c>
      <c r="V2896" t="str">
        <f t="shared" si="316"/>
        <v>meets</v>
      </c>
      <c r="W2896">
        <f t="shared" si="317"/>
        <v>0</v>
      </c>
      <c r="X2896" t="str">
        <f t="shared" si="318"/>
        <v>Active</v>
      </c>
      <c r="Y2896">
        <f t="shared" si="319"/>
        <v>2.5890410958904111</v>
      </c>
      <c r="Z2896" t="str">
        <f t="shared" si="320"/>
        <v>2–3 Years</v>
      </c>
      <c r="AA2896" t="str">
        <f t="shared" si="321"/>
        <v>70K–99K</v>
      </c>
    </row>
    <row r="2897" spans="1:27" ht="19.95" customHeight="1" x14ac:dyDescent="0.3">
      <c r="A2897" s="8" t="s">
        <v>3024</v>
      </c>
      <c r="B2897" s="9">
        <v>45684</v>
      </c>
      <c r="C2897" s="1" t="s">
        <v>46</v>
      </c>
      <c r="D2897" s="1" t="s">
        <v>22</v>
      </c>
      <c r="E2897" s="1" t="s">
        <v>40</v>
      </c>
      <c r="F2897" s="1" t="s">
        <v>47</v>
      </c>
      <c r="G2897" s="1" t="s">
        <v>48</v>
      </c>
      <c r="H2897" s="1" t="s">
        <v>49</v>
      </c>
      <c r="I2897" s="1" t="s">
        <v>50</v>
      </c>
      <c r="J2897" s="9">
        <v>45684</v>
      </c>
      <c r="K2897" s="9">
        <v>45775</v>
      </c>
      <c r="L2897" s="1" t="s">
        <v>51</v>
      </c>
      <c r="M2897" s="1">
        <v>91</v>
      </c>
      <c r="N2897" s="1" t="s">
        <v>122</v>
      </c>
      <c r="O2897" s="1" t="s">
        <v>63</v>
      </c>
      <c r="P2897" s="1" t="s">
        <v>133</v>
      </c>
      <c r="Q2897" s="1" t="s">
        <v>95</v>
      </c>
      <c r="R2897" s="1" t="s">
        <v>28</v>
      </c>
      <c r="S2897" s="1">
        <v>0</v>
      </c>
      <c r="T2897" s="10">
        <v>138500</v>
      </c>
      <c r="U2897" t="str">
        <f t="shared" si="315"/>
        <v>Not Reviewed</v>
      </c>
      <c r="V2897" t="str">
        <f t="shared" si="316"/>
        <v>Not Reviewed</v>
      </c>
      <c r="W2897">
        <f t="shared" si="317"/>
        <v>1</v>
      </c>
      <c r="X2897" t="str">
        <f t="shared" si="318"/>
        <v>Attrited</v>
      </c>
      <c r="Y2897">
        <f t="shared" si="319"/>
        <v>0.24931506849315069</v>
      </c>
      <c r="Z2897" t="str">
        <f t="shared" si="320"/>
        <v>&lt;1 Year</v>
      </c>
      <c r="AA2897" t="str">
        <f t="shared" si="321"/>
        <v>130K+</v>
      </c>
    </row>
    <row r="2898" spans="1:27" ht="19.95" customHeight="1" x14ac:dyDescent="0.3">
      <c r="A2898" s="4" t="s">
        <v>3025</v>
      </c>
      <c r="B2898" s="5">
        <v>45462</v>
      </c>
      <c r="C2898" s="6" t="s">
        <v>55</v>
      </c>
      <c r="D2898" s="6" t="s">
        <v>56</v>
      </c>
      <c r="E2898" s="6" t="s">
        <v>23</v>
      </c>
      <c r="F2898" s="6" t="s">
        <v>190</v>
      </c>
      <c r="G2898" s="6" t="s">
        <v>58</v>
      </c>
      <c r="H2898" s="6" t="s">
        <v>49</v>
      </c>
      <c r="I2898" s="6" t="s">
        <v>27</v>
      </c>
      <c r="J2898" s="5">
        <v>45462</v>
      </c>
      <c r="K2898" s="5"/>
      <c r="L2898" s="6" t="s">
        <v>28</v>
      </c>
      <c r="M2898" s="6">
        <v>560</v>
      </c>
      <c r="N2898" s="6" t="s">
        <v>52</v>
      </c>
      <c r="O2898" s="6" t="s">
        <v>43</v>
      </c>
      <c r="P2898" s="6" t="s">
        <v>107</v>
      </c>
      <c r="Q2898" s="6">
        <v>3</v>
      </c>
      <c r="R2898" s="6" t="s">
        <v>37</v>
      </c>
      <c r="S2898" s="6">
        <v>2</v>
      </c>
      <c r="T2898" s="7">
        <v>131500</v>
      </c>
      <c r="U2898" t="str">
        <f t="shared" si="315"/>
        <v>Reviewed</v>
      </c>
      <c r="V2898" t="str">
        <f t="shared" si="316"/>
        <v>meets</v>
      </c>
      <c r="W2898">
        <f t="shared" si="317"/>
        <v>0</v>
      </c>
      <c r="X2898" t="str">
        <f t="shared" si="318"/>
        <v>Active</v>
      </c>
      <c r="Y2898">
        <f t="shared" si="319"/>
        <v>1.5342465753424657</v>
      </c>
      <c r="Z2898" t="str">
        <f t="shared" si="320"/>
        <v>1–2 Years</v>
      </c>
      <c r="AA2898" t="str">
        <f t="shared" si="321"/>
        <v>130K+</v>
      </c>
    </row>
    <row r="2899" spans="1:27" ht="19.95" customHeight="1" x14ac:dyDescent="0.3">
      <c r="A2899" s="8" t="s">
        <v>3026</v>
      </c>
      <c r="B2899" s="9">
        <v>45312</v>
      </c>
      <c r="C2899" s="1" t="s">
        <v>60</v>
      </c>
      <c r="D2899" s="1" t="s">
        <v>56</v>
      </c>
      <c r="E2899" s="1" t="s">
        <v>40</v>
      </c>
      <c r="F2899" s="1" t="s">
        <v>147</v>
      </c>
      <c r="G2899" s="1" t="s">
        <v>58</v>
      </c>
      <c r="H2899" s="1" t="s">
        <v>26</v>
      </c>
      <c r="I2899" s="1" t="s">
        <v>27</v>
      </c>
      <c r="J2899" s="9">
        <v>45312</v>
      </c>
      <c r="K2899" s="9"/>
      <c r="L2899" s="1" t="s">
        <v>28</v>
      </c>
      <c r="M2899" s="1">
        <v>710</v>
      </c>
      <c r="N2899" s="1" t="s">
        <v>122</v>
      </c>
      <c r="O2899" s="1" t="s">
        <v>63</v>
      </c>
      <c r="P2899" s="1" t="s">
        <v>44</v>
      </c>
      <c r="Q2899" s="1">
        <v>2</v>
      </c>
      <c r="R2899" s="1" t="s">
        <v>53</v>
      </c>
      <c r="S2899" s="1">
        <v>2</v>
      </c>
      <c r="T2899" s="10">
        <v>80000</v>
      </c>
      <c r="U2899" t="str">
        <f t="shared" si="315"/>
        <v>Reviewed</v>
      </c>
      <c r="V2899" t="str">
        <f t="shared" si="316"/>
        <v>needs_support</v>
      </c>
      <c r="W2899">
        <f t="shared" si="317"/>
        <v>0</v>
      </c>
      <c r="X2899" t="str">
        <f t="shared" si="318"/>
        <v>Active</v>
      </c>
      <c r="Y2899">
        <f t="shared" si="319"/>
        <v>1.9452054794520548</v>
      </c>
      <c r="Z2899" t="str">
        <f t="shared" si="320"/>
        <v>1–2 Years</v>
      </c>
      <c r="AA2899" t="str">
        <f t="shared" si="321"/>
        <v>70K–99K</v>
      </c>
    </row>
    <row r="2900" spans="1:27" ht="19.95" customHeight="1" x14ac:dyDescent="0.3">
      <c r="A2900" s="4" t="s">
        <v>3027</v>
      </c>
      <c r="B2900" s="5">
        <v>45128</v>
      </c>
      <c r="C2900" s="6" t="s">
        <v>66</v>
      </c>
      <c r="D2900" s="6" t="s">
        <v>56</v>
      </c>
      <c r="E2900" s="6" t="s">
        <v>67</v>
      </c>
      <c r="F2900" s="6" t="s">
        <v>358</v>
      </c>
      <c r="G2900" s="6" t="s">
        <v>69</v>
      </c>
      <c r="H2900" s="6" t="s">
        <v>49</v>
      </c>
      <c r="I2900" s="6" t="s">
        <v>27</v>
      </c>
      <c r="J2900" s="5">
        <v>45128</v>
      </c>
      <c r="K2900" s="5"/>
      <c r="L2900" s="6" t="s">
        <v>28</v>
      </c>
      <c r="M2900" s="6">
        <v>894</v>
      </c>
      <c r="N2900" s="6" t="s">
        <v>75</v>
      </c>
      <c r="O2900" s="6" t="s">
        <v>63</v>
      </c>
      <c r="P2900" s="6" t="s">
        <v>64</v>
      </c>
      <c r="Q2900" s="6">
        <v>3</v>
      </c>
      <c r="R2900" s="6" t="s">
        <v>37</v>
      </c>
      <c r="S2900" s="6">
        <v>2</v>
      </c>
      <c r="T2900" s="7">
        <v>124500</v>
      </c>
      <c r="U2900" t="str">
        <f t="shared" si="315"/>
        <v>Reviewed</v>
      </c>
      <c r="V2900" t="str">
        <f t="shared" si="316"/>
        <v>meets</v>
      </c>
      <c r="W2900">
        <f t="shared" si="317"/>
        <v>0</v>
      </c>
      <c r="X2900" t="str">
        <f t="shared" si="318"/>
        <v>Active</v>
      </c>
      <c r="Y2900">
        <f t="shared" si="319"/>
        <v>2.4493150684931506</v>
      </c>
      <c r="Z2900" t="str">
        <f t="shared" si="320"/>
        <v>2–3 Years</v>
      </c>
      <c r="AA2900" t="str">
        <f t="shared" si="321"/>
        <v>100K–129K</v>
      </c>
    </row>
    <row r="2901" spans="1:27" ht="19.95" customHeight="1" x14ac:dyDescent="0.3">
      <c r="A2901" s="8" t="s">
        <v>3028</v>
      </c>
      <c r="B2901" s="9">
        <v>45906</v>
      </c>
      <c r="C2901" s="1" t="s">
        <v>71</v>
      </c>
      <c r="D2901" s="1" t="s">
        <v>72</v>
      </c>
      <c r="E2901" s="1" t="s">
        <v>23</v>
      </c>
      <c r="F2901" s="1" t="s">
        <v>129</v>
      </c>
      <c r="G2901" s="1" t="s">
        <v>74</v>
      </c>
      <c r="H2901" s="1" t="s">
        <v>43</v>
      </c>
      <c r="I2901" s="1" t="s">
        <v>27</v>
      </c>
      <c r="J2901" s="9">
        <v>45906</v>
      </c>
      <c r="K2901" s="9"/>
      <c r="L2901" s="1" t="s">
        <v>28</v>
      </c>
      <c r="M2901" s="1">
        <v>116</v>
      </c>
      <c r="N2901" s="1" t="s">
        <v>52</v>
      </c>
      <c r="O2901" s="1" t="s">
        <v>63</v>
      </c>
      <c r="P2901" s="1" t="s">
        <v>133</v>
      </c>
      <c r="Q2901" s="1" t="s">
        <v>95</v>
      </c>
      <c r="R2901" s="1" t="s">
        <v>28</v>
      </c>
      <c r="S2901" s="1">
        <v>0</v>
      </c>
      <c r="T2901" s="10">
        <v>68500</v>
      </c>
      <c r="U2901" t="str">
        <f t="shared" si="315"/>
        <v>Not Reviewed</v>
      </c>
      <c r="V2901" t="str">
        <f t="shared" si="316"/>
        <v>Not Reviewed</v>
      </c>
      <c r="W2901">
        <f t="shared" si="317"/>
        <v>0</v>
      </c>
      <c r="X2901" t="str">
        <f t="shared" si="318"/>
        <v>Active</v>
      </c>
      <c r="Y2901">
        <f t="shared" si="319"/>
        <v>0.31780821917808222</v>
      </c>
      <c r="Z2901" t="str">
        <f t="shared" si="320"/>
        <v>&lt;1 Year</v>
      </c>
      <c r="AA2901" t="str">
        <f t="shared" si="321"/>
        <v>&lt;70K</v>
      </c>
    </row>
    <row r="2902" spans="1:27" ht="19.95" customHeight="1" x14ac:dyDescent="0.3">
      <c r="A2902" s="4" t="s">
        <v>3029</v>
      </c>
      <c r="B2902" s="5">
        <v>45857</v>
      </c>
      <c r="C2902" s="6" t="s">
        <v>77</v>
      </c>
      <c r="D2902" s="6" t="s">
        <v>72</v>
      </c>
      <c r="E2902" s="6" t="s">
        <v>40</v>
      </c>
      <c r="F2902" s="6" t="s">
        <v>131</v>
      </c>
      <c r="G2902" s="6" t="s">
        <v>79</v>
      </c>
      <c r="H2902" s="6" t="s">
        <v>26</v>
      </c>
      <c r="I2902" s="6" t="s">
        <v>27</v>
      </c>
      <c r="J2902" s="5">
        <v>45857</v>
      </c>
      <c r="K2902" s="5"/>
      <c r="L2902" s="6" t="s">
        <v>28</v>
      </c>
      <c r="M2902" s="6">
        <v>165</v>
      </c>
      <c r="N2902" s="6" t="s">
        <v>29</v>
      </c>
      <c r="O2902" s="6" t="s">
        <v>30</v>
      </c>
      <c r="P2902" s="6" t="s">
        <v>64</v>
      </c>
      <c r="Q2902" s="6" t="s">
        <v>95</v>
      </c>
      <c r="R2902" s="6" t="s">
        <v>28</v>
      </c>
      <c r="S2902" s="6">
        <v>0</v>
      </c>
      <c r="T2902" s="7">
        <v>73000</v>
      </c>
      <c r="U2902" t="str">
        <f t="shared" si="315"/>
        <v>Not Reviewed</v>
      </c>
      <c r="V2902" t="str">
        <f t="shared" si="316"/>
        <v>Not Reviewed</v>
      </c>
      <c r="W2902">
        <f t="shared" si="317"/>
        <v>0</v>
      </c>
      <c r="X2902" t="str">
        <f t="shared" si="318"/>
        <v>Active</v>
      </c>
      <c r="Y2902">
        <f t="shared" si="319"/>
        <v>0.45205479452054792</v>
      </c>
      <c r="Z2902" t="str">
        <f t="shared" si="320"/>
        <v>&lt;1 Year</v>
      </c>
      <c r="AA2902" t="str">
        <f t="shared" si="321"/>
        <v>70K–99K</v>
      </c>
    </row>
    <row r="2903" spans="1:27" ht="19.95" customHeight="1" x14ac:dyDescent="0.3">
      <c r="A2903" s="8" t="s">
        <v>3030</v>
      </c>
      <c r="B2903" s="9">
        <v>45585</v>
      </c>
      <c r="C2903" s="1" t="s">
        <v>81</v>
      </c>
      <c r="D2903" s="1" t="s">
        <v>72</v>
      </c>
      <c r="E2903" s="1" t="s">
        <v>23</v>
      </c>
      <c r="F2903" s="1" t="s">
        <v>82</v>
      </c>
      <c r="G2903" s="1" t="s">
        <v>83</v>
      </c>
      <c r="H2903" s="1" t="s">
        <v>26</v>
      </c>
      <c r="I2903" s="1" t="s">
        <v>27</v>
      </c>
      <c r="J2903" s="9">
        <v>45585</v>
      </c>
      <c r="K2903" s="9"/>
      <c r="L2903" s="1" t="s">
        <v>28</v>
      </c>
      <c r="M2903" s="1">
        <v>437</v>
      </c>
      <c r="N2903" s="1" t="s">
        <v>29</v>
      </c>
      <c r="O2903" s="1" t="s">
        <v>105</v>
      </c>
      <c r="P2903" s="1" t="s">
        <v>64</v>
      </c>
      <c r="Q2903" s="1">
        <v>4</v>
      </c>
      <c r="R2903" s="1" t="s">
        <v>32</v>
      </c>
      <c r="S2903" s="1">
        <v>1</v>
      </c>
      <c r="T2903" s="10">
        <v>86500</v>
      </c>
      <c r="U2903" t="str">
        <f t="shared" si="315"/>
        <v>Reviewed</v>
      </c>
      <c r="V2903" t="str">
        <f t="shared" si="316"/>
        <v>exceeds</v>
      </c>
      <c r="W2903">
        <f t="shared" si="317"/>
        <v>0</v>
      </c>
      <c r="X2903" t="str">
        <f t="shared" si="318"/>
        <v>Active</v>
      </c>
      <c r="Y2903">
        <f t="shared" si="319"/>
        <v>1.1972602739726028</v>
      </c>
      <c r="Z2903" t="str">
        <f t="shared" si="320"/>
        <v>1–2 Years</v>
      </c>
      <c r="AA2903" t="str">
        <f t="shared" si="321"/>
        <v>70K–99K</v>
      </c>
    </row>
    <row r="2904" spans="1:27" ht="19.95" customHeight="1" x14ac:dyDescent="0.3">
      <c r="A2904" s="4" t="s">
        <v>3031</v>
      </c>
      <c r="B2904" s="5">
        <v>45433</v>
      </c>
      <c r="C2904" s="6" t="s">
        <v>86</v>
      </c>
      <c r="D2904" s="6" t="s">
        <v>87</v>
      </c>
      <c r="E2904" s="6" t="s">
        <v>67</v>
      </c>
      <c r="F2904" s="6" t="s">
        <v>135</v>
      </c>
      <c r="G2904" s="6" t="s">
        <v>89</v>
      </c>
      <c r="H2904" s="6" t="s">
        <v>43</v>
      </c>
      <c r="I2904" s="6" t="s">
        <v>27</v>
      </c>
      <c r="J2904" s="5">
        <v>45433</v>
      </c>
      <c r="K2904" s="5"/>
      <c r="L2904" s="6" t="s">
        <v>28</v>
      </c>
      <c r="M2904" s="6">
        <v>589</v>
      </c>
      <c r="N2904" s="6" t="s">
        <v>52</v>
      </c>
      <c r="O2904" s="6" t="s">
        <v>170</v>
      </c>
      <c r="P2904" s="6" t="s">
        <v>31</v>
      </c>
      <c r="Q2904" s="6">
        <v>3</v>
      </c>
      <c r="R2904" s="6" t="s">
        <v>37</v>
      </c>
      <c r="S2904" s="6">
        <v>2</v>
      </c>
      <c r="T2904" s="7">
        <v>75500</v>
      </c>
      <c r="U2904" t="str">
        <f t="shared" si="315"/>
        <v>Reviewed</v>
      </c>
      <c r="V2904" t="str">
        <f t="shared" si="316"/>
        <v>meets</v>
      </c>
      <c r="W2904">
        <f t="shared" si="317"/>
        <v>0</v>
      </c>
      <c r="X2904" t="str">
        <f t="shared" si="318"/>
        <v>Active</v>
      </c>
      <c r="Y2904">
        <f t="shared" si="319"/>
        <v>1.6136986301369862</v>
      </c>
      <c r="Z2904" t="str">
        <f t="shared" si="320"/>
        <v>1–2 Years</v>
      </c>
      <c r="AA2904" t="str">
        <f t="shared" si="321"/>
        <v>70K–99K</v>
      </c>
    </row>
    <row r="2905" spans="1:27" ht="19.95" customHeight="1" x14ac:dyDescent="0.3">
      <c r="A2905" s="8" t="s">
        <v>3032</v>
      </c>
      <c r="B2905" s="9">
        <v>45509</v>
      </c>
      <c r="C2905" s="1" t="s">
        <v>91</v>
      </c>
      <c r="D2905" s="1" t="s">
        <v>87</v>
      </c>
      <c r="E2905" s="1" t="s">
        <v>92</v>
      </c>
      <c r="F2905" s="1" t="s">
        <v>93</v>
      </c>
      <c r="G2905" s="1" t="s">
        <v>94</v>
      </c>
      <c r="H2905" s="1" t="s">
        <v>26</v>
      </c>
      <c r="I2905" s="1" t="s">
        <v>27</v>
      </c>
      <c r="J2905" s="9">
        <v>45509</v>
      </c>
      <c r="K2905" s="9"/>
      <c r="L2905" s="1" t="s">
        <v>28</v>
      </c>
      <c r="M2905" s="1">
        <v>513</v>
      </c>
      <c r="N2905" s="1" t="s">
        <v>75</v>
      </c>
      <c r="O2905" s="1" t="s">
        <v>43</v>
      </c>
      <c r="P2905" s="1" t="s">
        <v>64</v>
      </c>
      <c r="Q2905" s="1">
        <v>3</v>
      </c>
      <c r="R2905" s="1" t="s">
        <v>37</v>
      </c>
      <c r="S2905" s="1">
        <v>1</v>
      </c>
      <c r="T2905" s="10">
        <v>86000</v>
      </c>
      <c r="U2905" t="str">
        <f t="shared" si="315"/>
        <v>Reviewed</v>
      </c>
      <c r="V2905" t="str">
        <f t="shared" si="316"/>
        <v>meets</v>
      </c>
      <c r="W2905">
        <f t="shared" si="317"/>
        <v>0</v>
      </c>
      <c r="X2905" t="str">
        <f t="shared" si="318"/>
        <v>Active</v>
      </c>
      <c r="Y2905">
        <f t="shared" si="319"/>
        <v>1.4054794520547946</v>
      </c>
      <c r="Z2905" t="str">
        <f t="shared" si="320"/>
        <v>1–2 Years</v>
      </c>
      <c r="AA2905" t="str">
        <f t="shared" si="321"/>
        <v>70K–99K</v>
      </c>
    </row>
    <row r="2906" spans="1:27" ht="19.95" customHeight="1" x14ac:dyDescent="0.3">
      <c r="A2906" s="4" t="s">
        <v>3033</v>
      </c>
      <c r="B2906" s="5">
        <v>45087</v>
      </c>
      <c r="C2906" s="6" t="s">
        <v>21</v>
      </c>
      <c r="D2906" s="6" t="s">
        <v>22</v>
      </c>
      <c r="E2906" s="6" t="s">
        <v>23</v>
      </c>
      <c r="F2906" s="6" t="s">
        <v>288</v>
      </c>
      <c r="G2906" s="6" t="s">
        <v>25</v>
      </c>
      <c r="H2906" s="6" t="s">
        <v>43</v>
      </c>
      <c r="I2906" s="6" t="s">
        <v>27</v>
      </c>
      <c r="J2906" s="5">
        <v>45087</v>
      </c>
      <c r="K2906" s="5"/>
      <c r="L2906" s="6" t="s">
        <v>28</v>
      </c>
      <c r="M2906" s="6">
        <v>935</v>
      </c>
      <c r="N2906" s="6" t="s">
        <v>52</v>
      </c>
      <c r="O2906" s="6" t="s">
        <v>30</v>
      </c>
      <c r="P2906" s="6" t="s">
        <v>31</v>
      </c>
      <c r="Q2906" s="6">
        <v>3</v>
      </c>
      <c r="R2906" s="6" t="s">
        <v>37</v>
      </c>
      <c r="S2906" s="6">
        <v>3</v>
      </c>
      <c r="T2906" s="7">
        <v>55000</v>
      </c>
      <c r="U2906" t="str">
        <f t="shared" si="315"/>
        <v>Reviewed</v>
      </c>
      <c r="V2906" t="str">
        <f t="shared" si="316"/>
        <v>meets</v>
      </c>
      <c r="W2906">
        <f t="shared" si="317"/>
        <v>0</v>
      </c>
      <c r="X2906" t="str">
        <f t="shared" si="318"/>
        <v>Active</v>
      </c>
      <c r="Y2906">
        <f t="shared" si="319"/>
        <v>2.5616438356164384</v>
      </c>
      <c r="Z2906" t="str">
        <f t="shared" si="320"/>
        <v>2–3 Years</v>
      </c>
      <c r="AA2906" t="str">
        <f t="shared" si="321"/>
        <v>&lt;70K</v>
      </c>
    </row>
    <row r="2907" spans="1:27" ht="19.95" customHeight="1" x14ac:dyDescent="0.3">
      <c r="A2907" s="8" t="s">
        <v>3034</v>
      </c>
      <c r="B2907" s="9">
        <v>45372</v>
      </c>
      <c r="C2907" s="1" t="s">
        <v>34</v>
      </c>
      <c r="D2907" s="1" t="s">
        <v>22</v>
      </c>
      <c r="E2907" s="1" t="s">
        <v>23</v>
      </c>
      <c r="F2907" s="1" t="s">
        <v>35</v>
      </c>
      <c r="G2907" s="1" t="s">
        <v>36</v>
      </c>
      <c r="H2907" s="1" t="s">
        <v>26</v>
      </c>
      <c r="I2907" s="1" t="s">
        <v>27</v>
      </c>
      <c r="J2907" s="9">
        <v>45372</v>
      </c>
      <c r="K2907" s="9"/>
      <c r="L2907" s="1" t="s">
        <v>28</v>
      </c>
      <c r="M2907" s="1">
        <v>650</v>
      </c>
      <c r="N2907" s="1" t="s">
        <v>29</v>
      </c>
      <c r="O2907" s="1" t="s">
        <v>43</v>
      </c>
      <c r="P2907" s="1" t="s">
        <v>44</v>
      </c>
      <c r="Q2907" s="1">
        <v>3</v>
      </c>
      <c r="R2907" s="1" t="s">
        <v>37</v>
      </c>
      <c r="S2907" s="1">
        <v>2</v>
      </c>
      <c r="T2907" s="10">
        <v>80000</v>
      </c>
      <c r="U2907" t="str">
        <f t="shared" si="315"/>
        <v>Reviewed</v>
      </c>
      <c r="V2907" t="str">
        <f t="shared" si="316"/>
        <v>meets</v>
      </c>
      <c r="W2907">
        <f t="shared" si="317"/>
        <v>0</v>
      </c>
      <c r="X2907" t="str">
        <f t="shared" si="318"/>
        <v>Active</v>
      </c>
      <c r="Y2907">
        <f t="shared" si="319"/>
        <v>1.7808219178082192</v>
      </c>
      <c r="Z2907" t="str">
        <f t="shared" si="320"/>
        <v>1–2 Years</v>
      </c>
      <c r="AA2907" t="str">
        <f t="shared" si="321"/>
        <v>70K–99K</v>
      </c>
    </row>
    <row r="2908" spans="1:27" ht="19.95" customHeight="1" x14ac:dyDescent="0.3">
      <c r="A2908" s="4" t="s">
        <v>3035</v>
      </c>
      <c r="B2908" s="5">
        <v>45923</v>
      </c>
      <c r="C2908" s="6" t="s">
        <v>39</v>
      </c>
      <c r="D2908" s="6" t="s">
        <v>22</v>
      </c>
      <c r="E2908" s="6" t="s">
        <v>40</v>
      </c>
      <c r="F2908" s="6" t="s">
        <v>215</v>
      </c>
      <c r="G2908" s="6" t="s">
        <v>42</v>
      </c>
      <c r="H2908" s="6" t="s">
        <v>49</v>
      </c>
      <c r="I2908" s="6" t="s">
        <v>27</v>
      </c>
      <c r="J2908" s="5">
        <v>45923</v>
      </c>
      <c r="K2908" s="5"/>
      <c r="L2908" s="6" t="s">
        <v>28</v>
      </c>
      <c r="M2908" s="6">
        <v>99</v>
      </c>
      <c r="N2908" s="6" t="s">
        <v>29</v>
      </c>
      <c r="O2908" s="6" t="s">
        <v>30</v>
      </c>
      <c r="P2908" s="6" t="s">
        <v>107</v>
      </c>
      <c r="Q2908" s="6" t="s">
        <v>95</v>
      </c>
      <c r="R2908" s="6" t="s">
        <v>28</v>
      </c>
      <c r="S2908" s="6">
        <v>0</v>
      </c>
      <c r="T2908" s="7">
        <v>142000</v>
      </c>
      <c r="U2908" t="str">
        <f t="shared" si="315"/>
        <v>Not Reviewed</v>
      </c>
      <c r="V2908" t="str">
        <f t="shared" si="316"/>
        <v>Not Reviewed</v>
      </c>
      <c r="W2908">
        <f t="shared" si="317"/>
        <v>0</v>
      </c>
      <c r="X2908" t="str">
        <f t="shared" si="318"/>
        <v>Active</v>
      </c>
      <c r="Y2908">
        <f t="shared" si="319"/>
        <v>0.27123287671232876</v>
      </c>
      <c r="Z2908" t="str">
        <f t="shared" si="320"/>
        <v>&lt;1 Year</v>
      </c>
      <c r="AA2908" t="str">
        <f t="shared" si="321"/>
        <v>130K+</v>
      </c>
    </row>
    <row r="2909" spans="1:27" ht="19.95" customHeight="1" x14ac:dyDescent="0.3">
      <c r="A2909" s="8" t="s">
        <v>3036</v>
      </c>
      <c r="B2909" s="9">
        <v>45746</v>
      </c>
      <c r="C2909" s="1" t="s">
        <v>46</v>
      </c>
      <c r="D2909" s="1" t="s">
        <v>22</v>
      </c>
      <c r="E2909" s="1" t="s">
        <v>40</v>
      </c>
      <c r="F2909" s="1" t="s">
        <v>101</v>
      </c>
      <c r="G2909" s="1" t="s">
        <v>48</v>
      </c>
      <c r="H2909" s="1" t="s">
        <v>26</v>
      </c>
      <c r="I2909" s="1" t="s">
        <v>27</v>
      </c>
      <c r="J2909" s="9">
        <v>45746</v>
      </c>
      <c r="K2909" s="9"/>
      <c r="L2909" s="1" t="s">
        <v>28</v>
      </c>
      <c r="M2909" s="1">
        <v>276</v>
      </c>
      <c r="N2909" s="1" t="s">
        <v>75</v>
      </c>
      <c r="O2909" s="1" t="s">
        <v>105</v>
      </c>
      <c r="P2909" s="1" t="s">
        <v>133</v>
      </c>
      <c r="Q2909" s="1">
        <v>5</v>
      </c>
      <c r="R2909" s="1" t="s">
        <v>119</v>
      </c>
      <c r="S2909" s="1">
        <v>1</v>
      </c>
      <c r="T2909" s="10">
        <v>82000</v>
      </c>
      <c r="U2909" t="str">
        <f t="shared" si="315"/>
        <v>Reviewed</v>
      </c>
      <c r="V2909" t="str">
        <f t="shared" si="316"/>
        <v>outstanding</v>
      </c>
      <c r="W2909">
        <f t="shared" si="317"/>
        <v>0</v>
      </c>
      <c r="X2909" t="str">
        <f t="shared" si="318"/>
        <v>Active</v>
      </c>
      <c r="Y2909">
        <f t="shared" si="319"/>
        <v>0.75616438356164384</v>
      </c>
      <c r="Z2909" t="str">
        <f t="shared" si="320"/>
        <v>&lt;1 Year</v>
      </c>
      <c r="AA2909" t="str">
        <f t="shared" si="321"/>
        <v>70K–99K</v>
      </c>
    </row>
    <row r="2910" spans="1:27" ht="19.95" customHeight="1" x14ac:dyDescent="0.3">
      <c r="A2910" s="4" t="s">
        <v>3037</v>
      </c>
      <c r="B2910" s="5">
        <v>45503</v>
      </c>
      <c r="C2910" s="6" t="s">
        <v>55</v>
      </c>
      <c r="D2910" s="6" t="s">
        <v>56</v>
      </c>
      <c r="E2910" s="6" t="s">
        <v>23</v>
      </c>
      <c r="F2910" s="6" t="s">
        <v>147</v>
      </c>
      <c r="G2910" s="6" t="s">
        <v>58</v>
      </c>
      <c r="H2910" s="6" t="s">
        <v>26</v>
      </c>
      <c r="I2910" s="6" t="s">
        <v>27</v>
      </c>
      <c r="J2910" s="5">
        <v>45503</v>
      </c>
      <c r="K2910" s="5"/>
      <c r="L2910" s="6" t="s">
        <v>28</v>
      </c>
      <c r="M2910" s="6">
        <v>519</v>
      </c>
      <c r="N2910" s="6" t="s">
        <v>29</v>
      </c>
      <c r="O2910" s="6" t="s">
        <v>63</v>
      </c>
      <c r="P2910" s="6" t="s">
        <v>107</v>
      </c>
      <c r="Q2910" s="6">
        <v>3</v>
      </c>
      <c r="R2910" s="6" t="s">
        <v>37</v>
      </c>
      <c r="S2910" s="6">
        <v>1</v>
      </c>
      <c r="T2910" s="7">
        <v>94500</v>
      </c>
      <c r="U2910" t="str">
        <f t="shared" si="315"/>
        <v>Reviewed</v>
      </c>
      <c r="V2910" t="str">
        <f t="shared" si="316"/>
        <v>meets</v>
      </c>
      <c r="W2910">
        <f t="shared" si="317"/>
        <v>0</v>
      </c>
      <c r="X2910" t="str">
        <f t="shared" si="318"/>
        <v>Active</v>
      </c>
      <c r="Y2910">
        <f t="shared" si="319"/>
        <v>1.4219178082191781</v>
      </c>
      <c r="Z2910" t="str">
        <f t="shared" si="320"/>
        <v>1–2 Years</v>
      </c>
      <c r="AA2910" t="str">
        <f t="shared" si="321"/>
        <v>70K–99K</v>
      </c>
    </row>
    <row r="2911" spans="1:27" ht="19.95" customHeight="1" x14ac:dyDescent="0.3">
      <c r="A2911" s="8" t="s">
        <v>3038</v>
      </c>
      <c r="B2911" s="9">
        <v>45751</v>
      </c>
      <c r="C2911" s="1" t="s">
        <v>60</v>
      </c>
      <c r="D2911" s="1" t="s">
        <v>56</v>
      </c>
      <c r="E2911" s="1" t="s">
        <v>40</v>
      </c>
      <c r="F2911" s="1" t="s">
        <v>145</v>
      </c>
      <c r="G2911" s="1" t="s">
        <v>62</v>
      </c>
      <c r="H2911" s="1" t="s">
        <v>49</v>
      </c>
      <c r="I2911" s="1" t="s">
        <v>50</v>
      </c>
      <c r="J2911" s="9">
        <v>45751</v>
      </c>
      <c r="K2911" s="9">
        <v>45933</v>
      </c>
      <c r="L2911" s="1" t="s">
        <v>84</v>
      </c>
      <c r="M2911" s="1">
        <v>182</v>
      </c>
      <c r="N2911" s="1" t="s">
        <v>52</v>
      </c>
      <c r="O2911" s="1" t="s">
        <v>30</v>
      </c>
      <c r="P2911" s="1" t="s">
        <v>107</v>
      </c>
      <c r="Q2911" s="1">
        <v>2</v>
      </c>
      <c r="R2911" s="1" t="s">
        <v>53</v>
      </c>
      <c r="S2911" s="1">
        <v>1</v>
      </c>
      <c r="T2911" s="10">
        <v>122500</v>
      </c>
      <c r="U2911" t="str">
        <f t="shared" si="315"/>
        <v>Reviewed</v>
      </c>
      <c r="V2911" t="str">
        <f t="shared" si="316"/>
        <v>needs_support</v>
      </c>
      <c r="W2911">
        <f t="shared" si="317"/>
        <v>1</v>
      </c>
      <c r="X2911" t="str">
        <f t="shared" si="318"/>
        <v>Attrited</v>
      </c>
      <c r="Y2911">
        <f t="shared" si="319"/>
        <v>0.49863013698630138</v>
      </c>
      <c r="Z2911" t="str">
        <f t="shared" si="320"/>
        <v>&lt;1 Year</v>
      </c>
      <c r="AA2911" t="str">
        <f t="shared" si="321"/>
        <v>100K–129K</v>
      </c>
    </row>
    <row r="2912" spans="1:27" ht="19.95" customHeight="1" x14ac:dyDescent="0.3">
      <c r="A2912" s="4" t="s">
        <v>3039</v>
      </c>
      <c r="B2912" s="5">
        <v>45823</v>
      </c>
      <c r="C2912" s="6" t="s">
        <v>66</v>
      </c>
      <c r="D2912" s="6" t="s">
        <v>56</v>
      </c>
      <c r="E2912" s="6" t="s">
        <v>67</v>
      </c>
      <c r="F2912" s="6" t="s">
        <v>358</v>
      </c>
      <c r="G2912" s="6" t="s">
        <v>69</v>
      </c>
      <c r="H2912" s="6" t="s">
        <v>49</v>
      </c>
      <c r="I2912" s="6" t="s">
        <v>50</v>
      </c>
      <c r="J2912" s="5">
        <v>45823</v>
      </c>
      <c r="K2912" s="5">
        <v>45934</v>
      </c>
      <c r="L2912" s="6" t="s">
        <v>51</v>
      </c>
      <c r="M2912" s="6">
        <v>111</v>
      </c>
      <c r="N2912" s="6" t="s">
        <v>75</v>
      </c>
      <c r="O2912" s="6" t="s">
        <v>170</v>
      </c>
      <c r="P2912" s="6" t="s">
        <v>64</v>
      </c>
      <c r="Q2912" s="6" t="s">
        <v>95</v>
      </c>
      <c r="R2912" s="6" t="s">
        <v>28</v>
      </c>
      <c r="S2912" s="6">
        <v>0</v>
      </c>
      <c r="T2912" s="7">
        <v>136500</v>
      </c>
      <c r="U2912" t="str">
        <f t="shared" si="315"/>
        <v>Not Reviewed</v>
      </c>
      <c r="V2912" t="str">
        <f t="shared" si="316"/>
        <v>Not Reviewed</v>
      </c>
      <c r="W2912">
        <f t="shared" si="317"/>
        <v>1</v>
      </c>
      <c r="X2912" t="str">
        <f t="shared" si="318"/>
        <v>Attrited</v>
      </c>
      <c r="Y2912">
        <f t="shared" si="319"/>
        <v>0.30410958904109592</v>
      </c>
      <c r="Z2912" t="str">
        <f t="shared" si="320"/>
        <v>&lt;1 Year</v>
      </c>
      <c r="AA2912" t="str">
        <f t="shared" si="321"/>
        <v>130K+</v>
      </c>
    </row>
    <row r="2913" spans="1:27" ht="19.95" customHeight="1" x14ac:dyDescent="0.3">
      <c r="A2913" s="8" t="s">
        <v>3040</v>
      </c>
      <c r="B2913" s="9">
        <v>45779</v>
      </c>
      <c r="C2913" s="1" t="s">
        <v>71</v>
      </c>
      <c r="D2913" s="1" t="s">
        <v>72</v>
      </c>
      <c r="E2913" s="1" t="s">
        <v>23</v>
      </c>
      <c r="F2913" s="1" t="s">
        <v>150</v>
      </c>
      <c r="G2913" s="1" t="s">
        <v>74</v>
      </c>
      <c r="H2913" s="1" t="s">
        <v>26</v>
      </c>
      <c r="I2913" s="1" t="s">
        <v>50</v>
      </c>
      <c r="J2913" s="9">
        <v>45779</v>
      </c>
      <c r="K2913" s="9">
        <v>45923</v>
      </c>
      <c r="L2913" s="1" t="s">
        <v>51</v>
      </c>
      <c r="M2913" s="1">
        <v>144</v>
      </c>
      <c r="N2913" s="1" t="s">
        <v>140</v>
      </c>
      <c r="O2913" s="1" t="s">
        <v>30</v>
      </c>
      <c r="P2913" s="1" t="s">
        <v>107</v>
      </c>
      <c r="Q2913" s="1" t="s">
        <v>95</v>
      </c>
      <c r="R2913" s="1" t="s">
        <v>28</v>
      </c>
      <c r="S2913" s="1">
        <v>0</v>
      </c>
      <c r="T2913" s="10">
        <v>98000</v>
      </c>
      <c r="U2913" t="str">
        <f t="shared" si="315"/>
        <v>Not Reviewed</v>
      </c>
      <c r="V2913" t="str">
        <f t="shared" si="316"/>
        <v>Not Reviewed</v>
      </c>
      <c r="W2913">
        <f t="shared" si="317"/>
        <v>1</v>
      </c>
      <c r="X2913" t="str">
        <f t="shared" si="318"/>
        <v>Attrited</v>
      </c>
      <c r="Y2913">
        <f t="shared" si="319"/>
        <v>0.39452054794520547</v>
      </c>
      <c r="Z2913" t="str">
        <f t="shared" si="320"/>
        <v>&lt;1 Year</v>
      </c>
      <c r="AA2913" t="str">
        <f t="shared" si="321"/>
        <v>70K–99K</v>
      </c>
    </row>
    <row r="2914" spans="1:27" ht="19.95" customHeight="1" x14ac:dyDescent="0.3">
      <c r="A2914" s="4" t="s">
        <v>3041</v>
      </c>
      <c r="B2914" s="5">
        <v>44991</v>
      </c>
      <c r="C2914" s="6" t="s">
        <v>77</v>
      </c>
      <c r="D2914" s="6" t="s">
        <v>72</v>
      </c>
      <c r="E2914" s="6" t="s">
        <v>40</v>
      </c>
      <c r="F2914" s="6" t="s">
        <v>152</v>
      </c>
      <c r="G2914" s="6" t="s">
        <v>94</v>
      </c>
      <c r="H2914" s="6" t="s">
        <v>49</v>
      </c>
      <c r="I2914" s="6" t="s">
        <v>27</v>
      </c>
      <c r="J2914" s="5">
        <v>44991</v>
      </c>
      <c r="K2914" s="5"/>
      <c r="L2914" s="6" t="s">
        <v>28</v>
      </c>
      <c r="M2914" s="6">
        <v>1031</v>
      </c>
      <c r="N2914" s="6" t="s">
        <v>140</v>
      </c>
      <c r="O2914" s="6" t="s">
        <v>30</v>
      </c>
      <c r="P2914" s="6" t="s">
        <v>107</v>
      </c>
      <c r="Q2914" s="6">
        <v>3</v>
      </c>
      <c r="R2914" s="6" t="s">
        <v>37</v>
      </c>
      <c r="S2914" s="6">
        <v>3</v>
      </c>
      <c r="T2914" s="7">
        <v>114000</v>
      </c>
      <c r="U2914" t="str">
        <f t="shared" si="315"/>
        <v>Reviewed</v>
      </c>
      <c r="V2914" t="str">
        <f t="shared" si="316"/>
        <v>meets</v>
      </c>
      <c r="W2914">
        <f t="shared" si="317"/>
        <v>0</v>
      </c>
      <c r="X2914" t="str">
        <f t="shared" si="318"/>
        <v>Active</v>
      </c>
      <c r="Y2914">
        <f t="shared" si="319"/>
        <v>2.8246575342465752</v>
      </c>
      <c r="Z2914" t="str">
        <f t="shared" si="320"/>
        <v>2–3 Years</v>
      </c>
      <c r="AA2914" t="str">
        <f t="shared" si="321"/>
        <v>100K–129K</v>
      </c>
    </row>
    <row r="2915" spans="1:27" ht="19.95" customHeight="1" x14ac:dyDescent="0.3">
      <c r="A2915" s="8" t="s">
        <v>3042</v>
      </c>
      <c r="B2915" s="9">
        <v>45868</v>
      </c>
      <c r="C2915" s="1" t="s">
        <v>81</v>
      </c>
      <c r="D2915" s="1" t="s">
        <v>72</v>
      </c>
      <c r="E2915" s="1" t="s">
        <v>23</v>
      </c>
      <c r="F2915" s="1" t="s">
        <v>154</v>
      </c>
      <c r="G2915" s="1" t="s">
        <v>83</v>
      </c>
      <c r="H2915" s="1" t="s">
        <v>43</v>
      </c>
      <c r="I2915" s="1" t="s">
        <v>27</v>
      </c>
      <c r="J2915" s="9">
        <v>45868</v>
      </c>
      <c r="K2915" s="9"/>
      <c r="L2915" s="1" t="s">
        <v>28</v>
      </c>
      <c r="M2915" s="1">
        <v>154</v>
      </c>
      <c r="N2915" s="1" t="s">
        <v>29</v>
      </c>
      <c r="O2915" s="1" t="s">
        <v>30</v>
      </c>
      <c r="P2915" s="1" t="s">
        <v>31</v>
      </c>
      <c r="Q2915" s="1" t="s">
        <v>95</v>
      </c>
      <c r="R2915" s="1" t="s">
        <v>28</v>
      </c>
      <c r="S2915" s="1">
        <v>0</v>
      </c>
      <c r="T2915" s="10">
        <v>67000</v>
      </c>
      <c r="U2915" t="str">
        <f t="shared" si="315"/>
        <v>Not Reviewed</v>
      </c>
      <c r="V2915" t="str">
        <f t="shared" si="316"/>
        <v>Not Reviewed</v>
      </c>
      <c r="W2915">
        <f t="shared" si="317"/>
        <v>0</v>
      </c>
      <c r="X2915" t="str">
        <f t="shared" si="318"/>
        <v>Active</v>
      </c>
      <c r="Y2915">
        <f t="shared" si="319"/>
        <v>0.42191780821917807</v>
      </c>
      <c r="Z2915" t="str">
        <f t="shared" si="320"/>
        <v>&lt;1 Year</v>
      </c>
      <c r="AA2915" t="str">
        <f t="shared" si="321"/>
        <v>&lt;70K</v>
      </c>
    </row>
    <row r="2916" spans="1:27" ht="19.95" customHeight="1" x14ac:dyDescent="0.3">
      <c r="A2916" s="4" t="s">
        <v>3043</v>
      </c>
      <c r="B2916" s="5">
        <v>45417</v>
      </c>
      <c r="C2916" s="6" t="s">
        <v>86</v>
      </c>
      <c r="D2916" s="6" t="s">
        <v>87</v>
      </c>
      <c r="E2916" s="6" t="s">
        <v>67</v>
      </c>
      <c r="F2916" s="6" t="s">
        <v>88</v>
      </c>
      <c r="G2916" s="6" t="s">
        <v>89</v>
      </c>
      <c r="H2916" s="6" t="s">
        <v>49</v>
      </c>
      <c r="I2916" s="6" t="s">
        <v>50</v>
      </c>
      <c r="J2916" s="5">
        <v>45417</v>
      </c>
      <c r="K2916" s="5">
        <v>45663</v>
      </c>
      <c r="L2916" s="6" t="s">
        <v>51</v>
      </c>
      <c r="M2916" s="6">
        <v>246</v>
      </c>
      <c r="N2916" s="6" t="s">
        <v>29</v>
      </c>
      <c r="O2916" s="6" t="s">
        <v>63</v>
      </c>
      <c r="P2916" s="6" t="s">
        <v>107</v>
      </c>
      <c r="Q2916" s="6">
        <v>3</v>
      </c>
      <c r="R2916" s="6" t="s">
        <v>37</v>
      </c>
      <c r="S2916" s="6">
        <v>1</v>
      </c>
      <c r="T2916" s="7">
        <v>104500</v>
      </c>
      <c r="U2916" t="str">
        <f t="shared" si="315"/>
        <v>Reviewed</v>
      </c>
      <c r="V2916" t="str">
        <f t="shared" si="316"/>
        <v>meets</v>
      </c>
      <c r="W2916">
        <f t="shared" si="317"/>
        <v>1</v>
      </c>
      <c r="X2916" t="str">
        <f t="shared" si="318"/>
        <v>Attrited</v>
      </c>
      <c r="Y2916">
        <f t="shared" si="319"/>
        <v>0.67397260273972603</v>
      </c>
      <c r="Z2916" t="str">
        <f t="shared" si="320"/>
        <v>&lt;1 Year</v>
      </c>
      <c r="AA2916" t="str">
        <f t="shared" si="321"/>
        <v>100K–129K</v>
      </c>
    </row>
    <row r="2917" spans="1:27" ht="19.95" customHeight="1" x14ac:dyDescent="0.3">
      <c r="A2917" s="8" t="s">
        <v>3044</v>
      </c>
      <c r="B2917" s="9">
        <v>45487</v>
      </c>
      <c r="C2917" s="1" t="s">
        <v>91</v>
      </c>
      <c r="D2917" s="1" t="s">
        <v>87</v>
      </c>
      <c r="E2917" s="1" t="s">
        <v>92</v>
      </c>
      <c r="F2917" s="1" t="s">
        <v>152</v>
      </c>
      <c r="G2917" s="1" t="s">
        <v>94</v>
      </c>
      <c r="H2917" s="1" t="s">
        <v>49</v>
      </c>
      <c r="I2917" s="1" t="s">
        <v>27</v>
      </c>
      <c r="J2917" s="9">
        <v>45487</v>
      </c>
      <c r="K2917" s="9"/>
      <c r="L2917" s="1" t="s">
        <v>28</v>
      </c>
      <c r="M2917" s="1">
        <v>535</v>
      </c>
      <c r="N2917" s="1" t="s">
        <v>29</v>
      </c>
      <c r="O2917" s="1" t="s">
        <v>30</v>
      </c>
      <c r="P2917" s="1" t="s">
        <v>44</v>
      </c>
      <c r="Q2917" s="1">
        <v>3</v>
      </c>
      <c r="R2917" s="1" t="s">
        <v>37</v>
      </c>
      <c r="S2917" s="1">
        <v>1</v>
      </c>
      <c r="T2917" s="10">
        <v>135500</v>
      </c>
      <c r="U2917" t="str">
        <f t="shared" si="315"/>
        <v>Reviewed</v>
      </c>
      <c r="V2917" t="str">
        <f t="shared" si="316"/>
        <v>meets</v>
      </c>
      <c r="W2917">
        <f t="shared" si="317"/>
        <v>0</v>
      </c>
      <c r="X2917" t="str">
        <f t="shared" si="318"/>
        <v>Active</v>
      </c>
      <c r="Y2917">
        <f t="shared" si="319"/>
        <v>1.4657534246575343</v>
      </c>
      <c r="Z2917" t="str">
        <f t="shared" si="320"/>
        <v>1–2 Years</v>
      </c>
      <c r="AA2917" t="str">
        <f t="shared" si="321"/>
        <v>130K+</v>
      </c>
    </row>
    <row r="2918" spans="1:27" ht="19.95" customHeight="1" x14ac:dyDescent="0.3">
      <c r="A2918" s="4" t="s">
        <v>3045</v>
      </c>
      <c r="B2918" s="5">
        <v>45847</v>
      </c>
      <c r="C2918" s="6" t="s">
        <v>21</v>
      </c>
      <c r="D2918" s="6" t="s">
        <v>22</v>
      </c>
      <c r="E2918" s="6" t="s">
        <v>23</v>
      </c>
      <c r="F2918" s="6" t="s">
        <v>288</v>
      </c>
      <c r="G2918" s="6" t="s">
        <v>25</v>
      </c>
      <c r="H2918" s="6" t="s">
        <v>43</v>
      </c>
      <c r="I2918" s="6" t="s">
        <v>27</v>
      </c>
      <c r="J2918" s="5">
        <v>45847</v>
      </c>
      <c r="K2918" s="5"/>
      <c r="L2918" s="6" t="s">
        <v>28</v>
      </c>
      <c r="M2918" s="6">
        <v>175</v>
      </c>
      <c r="N2918" s="6" t="s">
        <v>52</v>
      </c>
      <c r="O2918" s="6" t="s">
        <v>63</v>
      </c>
      <c r="P2918" s="6" t="s">
        <v>64</v>
      </c>
      <c r="Q2918" s="6" t="s">
        <v>95</v>
      </c>
      <c r="R2918" s="6" t="s">
        <v>28</v>
      </c>
      <c r="S2918" s="6">
        <v>0</v>
      </c>
      <c r="T2918" s="7">
        <v>60500</v>
      </c>
      <c r="U2918" t="str">
        <f t="shared" si="315"/>
        <v>Not Reviewed</v>
      </c>
      <c r="V2918" t="str">
        <f t="shared" si="316"/>
        <v>Not Reviewed</v>
      </c>
      <c r="W2918">
        <f t="shared" si="317"/>
        <v>0</v>
      </c>
      <c r="X2918" t="str">
        <f t="shared" si="318"/>
        <v>Active</v>
      </c>
      <c r="Y2918">
        <f t="shared" si="319"/>
        <v>0.47945205479452052</v>
      </c>
      <c r="Z2918" t="str">
        <f t="shared" si="320"/>
        <v>&lt;1 Year</v>
      </c>
      <c r="AA2918" t="str">
        <f t="shared" si="321"/>
        <v>&lt;70K</v>
      </c>
    </row>
    <row r="2919" spans="1:27" ht="19.95" customHeight="1" x14ac:dyDescent="0.3">
      <c r="A2919" s="8" t="s">
        <v>3046</v>
      </c>
      <c r="B2919" s="9">
        <v>45051</v>
      </c>
      <c r="C2919" s="1" t="s">
        <v>34</v>
      </c>
      <c r="D2919" s="1" t="s">
        <v>22</v>
      </c>
      <c r="E2919" s="1" t="s">
        <v>23</v>
      </c>
      <c r="F2919" s="1" t="s">
        <v>35</v>
      </c>
      <c r="G2919" s="1" t="s">
        <v>36</v>
      </c>
      <c r="H2919" s="1" t="s">
        <v>26</v>
      </c>
      <c r="I2919" s="1" t="s">
        <v>27</v>
      </c>
      <c r="J2919" s="9">
        <v>45051</v>
      </c>
      <c r="K2919" s="9"/>
      <c r="L2919" s="1" t="s">
        <v>28</v>
      </c>
      <c r="M2919" s="1">
        <v>971</v>
      </c>
      <c r="N2919" s="1" t="s">
        <v>122</v>
      </c>
      <c r="O2919" s="1" t="s">
        <v>170</v>
      </c>
      <c r="P2919" s="1" t="s">
        <v>133</v>
      </c>
      <c r="Q2919" s="1">
        <v>5</v>
      </c>
      <c r="R2919" s="1" t="s">
        <v>119</v>
      </c>
      <c r="S2919" s="1">
        <v>3</v>
      </c>
      <c r="T2919" s="10">
        <v>103500</v>
      </c>
      <c r="U2919" t="str">
        <f t="shared" si="315"/>
        <v>Reviewed</v>
      </c>
      <c r="V2919" t="str">
        <f t="shared" si="316"/>
        <v>outstanding</v>
      </c>
      <c r="W2919">
        <f t="shared" si="317"/>
        <v>0</v>
      </c>
      <c r="X2919" t="str">
        <f t="shared" si="318"/>
        <v>Active</v>
      </c>
      <c r="Y2919">
        <f t="shared" si="319"/>
        <v>2.6602739726027398</v>
      </c>
      <c r="Z2919" t="str">
        <f t="shared" si="320"/>
        <v>2–3 Years</v>
      </c>
      <c r="AA2919" t="str">
        <f t="shared" si="321"/>
        <v>100K–129K</v>
      </c>
    </row>
    <row r="2920" spans="1:27" ht="19.95" customHeight="1" x14ac:dyDescent="0.3">
      <c r="A2920" s="4" t="s">
        <v>3047</v>
      </c>
      <c r="B2920" s="5">
        <v>44951</v>
      </c>
      <c r="C2920" s="6" t="s">
        <v>39</v>
      </c>
      <c r="D2920" s="6" t="s">
        <v>22</v>
      </c>
      <c r="E2920" s="6" t="s">
        <v>40</v>
      </c>
      <c r="F2920" s="6" t="s">
        <v>174</v>
      </c>
      <c r="G2920" s="6" t="s">
        <v>42</v>
      </c>
      <c r="H2920" s="6" t="s">
        <v>26</v>
      </c>
      <c r="I2920" s="6" t="s">
        <v>27</v>
      </c>
      <c r="J2920" s="5">
        <v>44951</v>
      </c>
      <c r="K2920" s="5"/>
      <c r="L2920" s="6" t="s">
        <v>28</v>
      </c>
      <c r="M2920" s="6">
        <v>1071</v>
      </c>
      <c r="N2920" s="6" t="s">
        <v>29</v>
      </c>
      <c r="O2920" s="6" t="s">
        <v>63</v>
      </c>
      <c r="P2920" s="6" t="s">
        <v>133</v>
      </c>
      <c r="Q2920" s="6">
        <v>3</v>
      </c>
      <c r="R2920" s="6" t="s">
        <v>37</v>
      </c>
      <c r="S2920" s="6">
        <v>3</v>
      </c>
      <c r="T2920" s="7">
        <v>74000</v>
      </c>
      <c r="U2920" t="str">
        <f t="shared" si="315"/>
        <v>Reviewed</v>
      </c>
      <c r="V2920" t="str">
        <f t="shared" si="316"/>
        <v>meets</v>
      </c>
      <c r="W2920">
        <f t="shared" si="317"/>
        <v>0</v>
      </c>
      <c r="X2920" t="str">
        <f t="shared" si="318"/>
        <v>Active</v>
      </c>
      <c r="Y2920">
        <f t="shared" si="319"/>
        <v>2.9342465753424656</v>
      </c>
      <c r="Z2920" t="str">
        <f t="shared" si="320"/>
        <v>2–3 Years</v>
      </c>
      <c r="AA2920" t="str">
        <f t="shared" si="321"/>
        <v>70K–99K</v>
      </c>
    </row>
    <row r="2921" spans="1:27" ht="19.95" customHeight="1" x14ac:dyDescent="0.3">
      <c r="A2921" s="8" t="s">
        <v>3048</v>
      </c>
      <c r="B2921" s="9">
        <v>45497</v>
      </c>
      <c r="C2921" s="1" t="s">
        <v>46</v>
      </c>
      <c r="D2921" s="1" t="s">
        <v>22</v>
      </c>
      <c r="E2921" s="1" t="s">
        <v>40</v>
      </c>
      <c r="F2921" s="1" t="s">
        <v>143</v>
      </c>
      <c r="G2921" s="1" t="s">
        <v>48</v>
      </c>
      <c r="H2921" s="1" t="s">
        <v>43</v>
      </c>
      <c r="I2921" s="1" t="s">
        <v>27</v>
      </c>
      <c r="J2921" s="9">
        <v>45497</v>
      </c>
      <c r="K2921" s="9"/>
      <c r="L2921" s="1" t="s">
        <v>28</v>
      </c>
      <c r="M2921" s="1">
        <v>525</v>
      </c>
      <c r="N2921" s="1" t="s">
        <v>122</v>
      </c>
      <c r="O2921" s="1" t="s">
        <v>105</v>
      </c>
      <c r="P2921" s="1" t="s">
        <v>44</v>
      </c>
      <c r="Q2921" s="1">
        <v>3</v>
      </c>
      <c r="R2921" s="1" t="s">
        <v>37</v>
      </c>
      <c r="S2921" s="1">
        <v>1</v>
      </c>
      <c r="T2921" s="10">
        <v>59000</v>
      </c>
      <c r="U2921" t="str">
        <f t="shared" si="315"/>
        <v>Reviewed</v>
      </c>
      <c r="V2921" t="str">
        <f t="shared" si="316"/>
        <v>meets</v>
      </c>
      <c r="W2921">
        <f t="shared" si="317"/>
        <v>0</v>
      </c>
      <c r="X2921" t="str">
        <f t="shared" si="318"/>
        <v>Active</v>
      </c>
      <c r="Y2921">
        <f t="shared" si="319"/>
        <v>1.4383561643835616</v>
      </c>
      <c r="Z2921" t="str">
        <f t="shared" si="320"/>
        <v>1–2 Years</v>
      </c>
      <c r="AA2921" t="str">
        <f t="shared" si="321"/>
        <v>&lt;70K</v>
      </c>
    </row>
    <row r="2922" spans="1:27" ht="19.95" customHeight="1" x14ac:dyDescent="0.3">
      <c r="A2922" s="4" t="s">
        <v>3049</v>
      </c>
      <c r="B2922" s="5">
        <v>45737</v>
      </c>
      <c r="C2922" s="6" t="s">
        <v>55</v>
      </c>
      <c r="D2922" s="6" t="s">
        <v>56</v>
      </c>
      <c r="E2922" s="6" t="s">
        <v>23</v>
      </c>
      <c r="F2922" s="6" t="s">
        <v>307</v>
      </c>
      <c r="G2922" s="6" t="s">
        <v>62</v>
      </c>
      <c r="H2922" s="6" t="s">
        <v>110</v>
      </c>
      <c r="I2922" s="6" t="s">
        <v>27</v>
      </c>
      <c r="J2922" s="5">
        <v>45737</v>
      </c>
      <c r="K2922" s="5"/>
      <c r="L2922" s="6" t="s">
        <v>28</v>
      </c>
      <c r="M2922" s="6">
        <v>285</v>
      </c>
      <c r="N2922" s="6" t="s">
        <v>29</v>
      </c>
      <c r="O2922" s="6" t="s">
        <v>63</v>
      </c>
      <c r="P2922" s="6" t="s">
        <v>64</v>
      </c>
      <c r="Q2922" s="6">
        <v>4</v>
      </c>
      <c r="R2922" s="6" t="s">
        <v>32</v>
      </c>
      <c r="S2922" s="6">
        <v>1</v>
      </c>
      <c r="T2922" s="7">
        <v>170000</v>
      </c>
      <c r="U2922" t="str">
        <f t="shared" si="315"/>
        <v>Reviewed</v>
      </c>
      <c r="V2922" t="str">
        <f t="shared" si="316"/>
        <v>exceeds</v>
      </c>
      <c r="W2922">
        <f t="shared" si="317"/>
        <v>0</v>
      </c>
      <c r="X2922" t="str">
        <f t="shared" si="318"/>
        <v>Active</v>
      </c>
      <c r="Y2922">
        <f t="shared" si="319"/>
        <v>0.78082191780821919</v>
      </c>
      <c r="Z2922" t="str">
        <f t="shared" si="320"/>
        <v>&lt;1 Year</v>
      </c>
      <c r="AA2922" t="str">
        <f t="shared" si="321"/>
        <v>130K+</v>
      </c>
    </row>
    <row r="2923" spans="1:27" ht="19.95" customHeight="1" x14ac:dyDescent="0.3">
      <c r="A2923" s="8" t="s">
        <v>3050</v>
      </c>
      <c r="B2923" s="9">
        <v>45629</v>
      </c>
      <c r="C2923" s="1" t="s">
        <v>60</v>
      </c>
      <c r="D2923" s="1" t="s">
        <v>56</v>
      </c>
      <c r="E2923" s="1" t="s">
        <v>40</v>
      </c>
      <c r="F2923" s="1" t="s">
        <v>190</v>
      </c>
      <c r="G2923" s="1" t="s">
        <v>58</v>
      </c>
      <c r="H2923" s="1" t="s">
        <v>49</v>
      </c>
      <c r="I2923" s="1" t="s">
        <v>50</v>
      </c>
      <c r="J2923" s="9">
        <v>45629</v>
      </c>
      <c r="K2923" s="9">
        <v>45869</v>
      </c>
      <c r="L2923" s="1" t="s">
        <v>159</v>
      </c>
      <c r="M2923" s="1">
        <v>240</v>
      </c>
      <c r="N2923" s="1" t="s">
        <v>75</v>
      </c>
      <c r="O2923" s="1" t="s">
        <v>30</v>
      </c>
      <c r="P2923" s="1" t="s">
        <v>44</v>
      </c>
      <c r="Q2923" s="1">
        <v>1</v>
      </c>
      <c r="R2923" s="1" t="s">
        <v>53</v>
      </c>
      <c r="S2923" s="1">
        <v>1</v>
      </c>
      <c r="T2923" s="10">
        <v>105500</v>
      </c>
      <c r="U2923" t="str">
        <f t="shared" si="315"/>
        <v>Reviewed</v>
      </c>
      <c r="V2923" t="str">
        <f t="shared" si="316"/>
        <v>needs_support</v>
      </c>
      <c r="W2923">
        <f t="shared" si="317"/>
        <v>1</v>
      </c>
      <c r="X2923" t="str">
        <f t="shared" si="318"/>
        <v>Attrited</v>
      </c>
      <c r="Y2923">
        <f t="shared" si="319"/>
        <v>0.65753424657534243</v>
      </c>
      <c r="Z2923" t="str">
        <f t="shared" si="320"/>
        <v>&lt;1 Year</v>
      </c>
      <c r="AA2923" t="str">
        <f t="shared" si="321"/>
        <v>100K–129K</v>
      </c>
    </row>
    <row r="2924" spans="1:27" ht="19.95" customHeight="1" x14ac:dyDescent="0.3">
      <c r="A2924" s="4" t="s">
        <v>3051</v>
      </c>
      <c r="B2924" s="5">
        <v>45577</v>
      </c>
      <c r="C2924" s="6" t="s">
        <v>66</v>
      </c>
      <c r="D2924" s="6" t="s">
        <v>56</v>
      </c>
      <c r="E2924" s="6" t="s">
        <v>67</v>
      </c>
      <c r="F2924" s="6" t="s">
        <v>68</v>
      </c>
      <c r="G2924" s="6" t="s">
        <v>69</v>
      </c>
      <c r="H2924" s="6" t="s">
        <v>26</v>
      </c>
      <c r="I2924" s="6" t="s">
        <v>27</v>
      </c>
      <c r="J2924" s="5">
        <v>45577</v>
      </c>
      <c r="K2924" s="5"/>
      <c r="L2924" s="6" t="s">
        <v>28</v>
      </c>
      <c r="M2924" s="6">
        <v>445</v>
      </c>
      <c r="N2924" s="6" t="s">
        <v>75</v>
      </c>
      <c r="O2924" s="6" t="s">
        <v>63</v>
      </c>
      <c r="P2924" s="6" t="s">
        <v>133</v>
      </c>
      <c r="Q2924" s="6">
        <v>3</v>
      </c>
      <c r="R2924" s="6" t="s">
        <v>37</v>
      </c>
      <c r="S2924" s="6">
        <v>1</v>
      </c>
      <c r="T2924" s="7">
        <v>100000</v>
      </c>
      <c r="U2924" t="str">
        <f t="shared" si="315"/>
        <v>Reviewed</v>
      </c>
      <c r="V2924" t="str">
        <f t="shared" si="316"/>
        <v>meets</v>
      </c>
      <c r="W2924">
        <f t="shared" si="317"/>
        <v>0</v>
      </c>
      <c r="X2924" t="str">
        <f t="shared" si="318"/>
        <v>Active</v>
      </c>
      <c r="Y2924">
        <f t="shared" si="319"/>
        <v>1.2191780821917808</v>
      </c>
      <c r="Z2924" t="str">
        <f t="shared" si="320"/>
        <v>1–2 Years</v>
      </c>
      <c r="AA2924" t="str">
        <f t="shared" si="321"/>
        <v>100K–129K</v>
      </c>
    </row>
    <row r="2925" spans="1:27" ht="19.95" customHeight="1" x14ac:dyDescent="0.3">
      <c r="A2925" s="8" t="s">
        <v>3052</v>
      </c>
      <c r="B2925" s="9">
        <v>45067</v>
      </c>
      <c r="C2925" s="1" t="s">
        <v>71</v>
      </c>
      <c r="D2925" s="1" t="s">
        <v>72</v>
      </c>
      <c r="E2925" s="1" t="s">
        <v>23</v>
      </c>
      <c r="F2925" s="1" t="s">
        <v>150</v>
      </c>
      <c r="G2925" s="1" t="s">
        <v>74</v>
      </c>
      <c r="H2925" s="1" t="s">
        <v>26</v>
      </c>
      <c r="I2925" s="1" t="s">
        <v>27</v>
      </c>
      <c r="J2925" s="9">
        <v>45067</v>
      </c>
      <c r="K2925" s="9"/>
      <c r="L2925" s="1" t="s">
        <v>28</v>
      </c>
      <c r="M2925" s="1">
        <v>955</v>
      </c>
      <c r="N2925" s="1" t="s">
        <v>52</v>
      </c>
      <c r="O2925" s="1" t="s">
        <v>63</v>
      </c>
      <c r="P2925" s="1" t="s">
        <v>44</v>
      </c>
      <c r="Q2925" s="1">
        <v>2</v>
      </c>
      <c r="R2925" s="1" t="s">
        <v>53</v>
      </c>
      <c r="S2925" s="1">
        <v>3</v>
      </c>
      <c r="T2925" s="10">
        <v>95000</v>
      </c>
      <c r="U2925" t="str">
        <f t="shared" si="315"/>
        <v>Reviewed</v>
      </c>
      <c r="V2925" t="str">
        <f t="shared" si="316"/>
        <v>needs_support</v>
      </c>
      <c r="W2925">
        <f t="shared" si="317"/>
        <v>0</v>
      </c>
      <c r="X2925" t="str">
        <f t="shared" si="318"/>
        <v>Active</v>
      </c>
      <c r="Y2925">
        <f t="shared" si="319"/>
        <v>2.6164383561643834</v>
      </c>
      <c r="Z2925" t="str">
        <f t="shared" si="320"/>
        <v>2–3 Years</v>
      </c>
      <c r="AA2925" t="str">
        <f t="shared" si="321"/>
        <v>70K–99K</v>
      </c>
    </row>
    <row r="2926" spans="1:27" ht="19.95" customHeight="1" x14ac:dyDescent="0.3">
      <c r="A2926" s="4" t="s">
        <v>3053</v>
      </c>
      <c r="B2926" s="5">
        <v>45036</v>
      </c>
      <c r="C2926" s="6" t="s">
        <v>77</v>
      </c>
      <c r="D2926" s="6" t="s">
        <v>72</v>
      </c>
      <c r="E2926" s="6" t="s">
        <v>40</v>
      </c>
      <c r="F2926" s="6" t="s">
        <v>78</v>
      </c>
      <c r="G2926" s="6" t="s">
        <v>79</v>
      </c>
      <c r="H2926" s="6" t="s">
        <v>49</v>
      </c>
      <c r="I2926" s="6" t="s">
        <v>27</v>
      </c>
      <c r="J2926" s="5">
        <v>45036</v>
      </c>
      <c r="K2926" s="5"/>
      <c r="L2926" s="6" t="s">
        <v>28</v>
      </c>
      <c r="M2926" s="6">
        <v>986</v>
      </c>
      <c r="N2926" s="6" t="s">
        <v>52</v>
      </c>
      <c r="O2926" s="6" t="s">
        <v>63</v>
      </c>
      <c r="P2926" s="6" t="s">
        <v>31</v>
      </c>
      <c r="Q2926" s="6">
        <v>3</v>
      </c>
      <c r="R2926" s="6" t="s">
        <v>37</v>
      </c>
      <c r="S2926" s="6">
        <v>3</v>
      </c>
      <c r="T2926" s="7">
        <v>130500</v>
      </c>
      <c r="U2926" t="str">
        <f t="shared" si="315"/>
        <v>Reviewed</v>
      </c>
      <c r="V2926" t="str">
        <f t="shared" si="316"/>
        <v>meets</v>
      </c>
      <c r="W2926">
        <f t="shared" si="317"/>
        <v>0</v>
      </c>
      <c r="X2926" t="str">
        <f t="shared" si="318"/>
        <v>Active</v>
      </c>
      <c r="Y2926">
        <f t="shared" si="319"/>
        <v>2.7013698630136984</v>
      </c>
      <c r="Z2926" t="str">
        <f t="shared" si="320"/>
        <v>2–3 Years</v>
      </c>
      <c r="AA2926" t="str">
        <f t="shared" si="321"/>
        <v>130K+</v>
      </c>
    </row>
    <row r="2927" spans="1:27" ht="19.95" customHeight="1" x14ac:dyDescent="0.3">
      <c r="A2927" s="8" t="s">
        <v>3054</v>
      </c>
      <c r="B2927" s="9">
        <v>44960</v>
      </c>
      <c r="C2927" s="1" t="s">
        <v>81</v>
      </c>
      <c r="D2927" s="1" t="s">
        <v>72</v>
      </c>
      <c r="E2927" s="1" t="s">
        <v>23</v>
      </c>
      <c r="F2927" s="1" t="s">
        <v>154</v>
      </c>
      <c r="G2927" s="1" t="s">
        <v>83</v>
      </c>
      <c r="H2927" s="1" t="s">
        <v>43</v>
      </c>
      <c r="I2927" s="1" t="s">
        <v>50</v>
      </c>
      <c r="J2927" s="9">
        <v>44960</v>
      </c>
      <c r="K2927" s="9">
        <v>45332</v>
      </c>
      <c r="L2927" s="1" t="s">
        <v>51</v>
      </c>
      <c r="M2927" s="1">
        <v>372</v>
      </c>
      <c r="N2927" s="1" t="s">
        <v>75</v>
      </c>
      <c r="O2927" s="1" t="s">
        <v>63</v>
      </c>
      <c r="P2927" s="1" t="s">
        <v>31</v>
      </c>
      <c r="Q2927" s="1">
        <v>4</v>
      </c>
      <c r="R2927" s="1" t="s">
        <v>32</v>
      </c>
      <c r="S2927" s="1">
        <v>1</v>
      </c>
      <c r="T2927" s="10">
        <v>60500</v>
      </c>
      <c r="U2927" t="str">
        <f t="shared" si="315"/>
        <v>Reviewed</v>
      </c>
      <c r="V2927" t="str">
        <f t="shared" si="316"/>
        <v>exceeds</v>
      </c>
      <c r="W2927">
        <f t="shared" si="317"/>
        <v>1</v>
      </c>
      <c r="X2927" t="str">
        <f t="shared" si="318"/>
        <v>Attrited</v>
      </c>
      <c r="Y2927">
        <f t="shared" si="319"/>
        <v>1.0191780821917809</v>
      </c>
      <c r="Z2927" t="str">
        <f t="shared" si="320"/>
        <v>1–2 Years</v>
      </c>
      <c r="AA2927" t="str">
        <f t="shared" si="321"/>
        <v>&lt;70K</v>
      </c>
    </row>
    <row r="2928" spans="1:27" ht="19.95" customHeight="1" x14ac:dyDescent="0.3">
      <c r="A2928" s="4" t="s">
        <v>3055</v>
      </c>
      <c r="B2928" s="5">
        <v>45248</v>
      </c>
      <c r="C2928" s="6" t="s">
        <v>86</v>
      </c>
      <c r="D2928" s="6" t="s">
        <v>87</v>
      </c>
      <c r="E2928" s="6" t="s">
        <v>67</v>
      </c>
      <c r="F2928" s="6" t="s">
        <v>88</v>
      </c>
      <c r="G2928" s="6" t="s">
        <v>89</v>
      </c>
      <c r="H2928" s="6" t="s">
        <v>49</v>
      </c>
      <c r="I2928" s="6" t="s">
        <v>50</v>
      </c>
      <c r="J2928" s="5">
        <v>45248</v>
      </c>
      <c r="K2928" s="5">
        <v>45614</v>
      </c>
      <c r="L2928" s="6" t="s">
        <v>84</v>
      </c>
      <c r="M2928" s="6">
        <v>366</v>
      </c>
      <c r="N2928" s="6" t="s">
        <v>52</v>
      </c>
      <c r="O2928" s="6" t="s">
        <v>63</v>
      </c>
      <c r="P2928" s="6" t="s">
        <v>31</v>
      </c>
      <c r="Q2928" s="6">
        <v>2</v>
      </c>
      <c r="R2928" s="6" t="s">
        <v>53</v>
      </c>
      <c r="S2928" s="6">
        <v>1</v>
      </c>
      <c r="T2928" s="7">
        <v>113000</v>
      </c>
      <c r="U2928" t="str">
        <f t="shared" si="315"/>
        <v>Reviewed</v>
      </c>
      <c r="V2928" t="str">
        <f t="shared" si="316"/>
        <v>needs_support</v>
      </c>
      <c r="W2928">
        <f t="shared" si="317"/>
        <v>1</v>
      </c>
      <c r="X2928" t="str">
        <f t="shared" si="318"/>
        <v>Attrited</v>
      </c>
      <c r="Y2928">
        <f t="shared" si="319"/>
        <v>1.0027397260273974</v>
      </c>
      <c r="Z2928" t="str">
        <f t="shared" si="320"/>
        <v>1–2 Years</v>
      </c>
      <c r="AA2928" t="str">
        <f t="shared" si="321"/>
        <v>100K–129K</v>
      </c>
    </row>
    <row r="2929" spans="1:27" ht="19.95" customHeight="1" x14ac:dyDescent="0.3">
      <c r="A2929" s="8" t="s">
        <v>3056</v>
      </c>
      <c r="B2929" s="9">
        <v>45200</v>
      </c>
      <c r="C2929" s="1" t="s">
        <v>91</v>
      </c>
      <c r="D2929" s="1" t="s">
        <v>87</v>
      </c>
      <c r="E2929" s="1" t="s">
        <v>92</v>
      </c>
      <c r="F2929" s="1" t="s">
        <v>114</v>
      </c>
      <c r="G2929" s="1" t="s">
        <v>94</v>
      </c>
      <c r="H2929" s="1" t="s">
        <v>43</v>
      </c>
      <c r="I2929" s="1" t="s">
        <v>50</v>
      </c>
      <c r="J2929" s="9">
        <v>45200</v>
      </c>
      <c r="K2929" s="9">
        <v>45969</v>
      </c>
      <c r="L2929" s="1" t="s">
        <v>159</v>
      </c>
      <c r="M2929" s="1">
        <v>769</v>
      </c>
      <c r="N2929" s="1" t="s">
        <v>75</v>
      </c>
      <c r="O2929" s="1" t="s">
        <v>43</v>
      </c>
      <c r="P2929" s="1" t="s">
        <v>133</v>
      </c>
      <c r="Q2929" s="1">
        <v>5</v>
      </c>
      <c r="R2929" s="1" t="s">
        <v>119</v>
      </c>
      <c r="S2929" s="1">
        <v>2</v>
      </c>
      <c r="T2929" s="10">
        <v>66500</v>
      </c>
      <c r="U2929" t="str">
        <f t="shared" si="315"/>
        <v>Reviewed</v>
      </c>
      <c r="V2929" t="str">
        <f t="shared" si="316"/>
        <v>outstanding</v>
      </c>
      <c r="W2929">
        <f t="shared" si="317"/>
        <v>1</v>
      </c>
      <c r="X2929" t="str">
        <f t="shared" si="318"/>
        <v>Attrited</v>
      </c>
      <c r="Y2929">
        <f t="shared" si="319"/>
        <v>2.106849315068493</v>
      </c>
      <c r="Z2929" t="str">
        <f t="shared" si="320"/>
        <v>2–3 Years</v>
      </c>
      <c r="AA2929" t="str">
        <f t="shared" si="321"/>
        <v>&lt;70K</v>
      </c>
    </row>
    <row r="2930" spans="1:27" ht="19.95" customHeight="1" x14ac:dyDescent="0.3">
      <c r="A2930" s="4" t="s">
        <v>3057</v>
      </c>
      <c r="B2930" s="5">
        <v>45875</v>
      </c>
      <c r="C2930" s="6" t="s">
        <v>21</v>
      </c>
      <c r="D2930" s="6" t="s">
        <v>22</v>
      </c>
      <c r="E2930" s="6" t="s">
        <v>23</v>
      </c>
      <c r="F2930" s="6" t="s">
        <v>288</v>
      </c>
      <c r="G2930" s="6" t="s">
        <v>25</v>
      </c>
      <c r="H2930" s="6" t="s">
        <v>43</v>
      </c>
      <c r="I2930" s="6" t="s">
        <v>27</v>
      </c>
      <c r="J2930" s="5">
        <v>45875</v>
      </c>
      <c r="K2930" s="5"/>
      <c r="L2930" s="6" t="s">
        <v>28</v>
      </c>
      <c r="M2930" s="6">
        <v>147</v>
      </c>
      <c r="N2930" s="6" t="s">
        <v>29</v>
      </c>
      <c r="O2930" s="6" t="s">
        <v>63</v>
      </c>
      <c r="P2930" s="6" t="s">
        <v>133</v>
      </c>
      <c r="Q2930" s="6" t="s">
        <v>95</v>
      </c>
      <c r="R2930" s="6" t="s">
        <v>28</v>
      </c>
      <c r="S2930" s="6">
        <v>0</v>
      </c>
      <c r="T2930" s="7">
        <v>62000</v>
      </c>
      <c r="U2930" t="str">
        <f t="shared" si="315"/>
        <v>Not Reviewed</v>
      </c>
      <c r="V2930" t="str">
        <f t="shared" si="316"/>
        <v>Not Reviewed</v>
      </c>
      <c r="W2930">
        <f t="shared" si="317"/>
        <v>0</v>
      </c>
      <c r="X2930" t="str">
        <f t="shared" si="318"/>
        <v>Active</v>
      </c>
      <c r="Y2930">
        <f t="shared" si="319"/>
        <v>0.40273972602739727</v>
      </c>
      <c r="Z2930" t="str">
        <f t="shared" si="320"/>
        <v>&lt;1 Year</v>
      </c>
      <c r="AA2930" t="str">
        <f t="shared" si="321"/>
        <v>&lt;70K</v>
      </c>
    </row>
    <row r="2931" spans="1:27" ht="19.95" customHeight="1" x14ac:dyDescent="0.3">
      <c r="A2931" s="8" t="s">
        <v>3058</v>
      </c>
      <c r="B2931" s="9">
        <v>44974</v>
      </c>
      <c r="C2931" s="1" t="s">
        <v>34</v>
      </c>
      <c r="D2931" s="1" t="s">
        <v>22</v>
      </c>
      <c r="E2931" s="1" t="s">
        <v>23</v>
      </c>
      <c r="F2931" s="1" t="s">
        <v>138</v>
      </c>
      <c r="G2931" s="1" t="s">
        <v>36</v>
      </c>
      <c r="H2931" s="1" t="s">
        <v>43</v>
      </c>
      <c r="I2931" s="1" t="s">
        <v>27</v>
      </c>
      <c r="J2931" s="9">
        <v>44974</v>
      </c>
      <c r="K2931" s="9"/>
      <c r="L2931" s="1" t="s">
        <v>28</v>
      </c>
      <c r="M2931" s="1">
        <v>1048</v>
      </c>
      <c r="N2931" s="1" t="s">
        <v>52</v>
      </c>
      <c r="O2931" s="1" t="s">
        <v>63</v>
      </c>
      <c r="P2931" s="1" t="s">
        <v>31</v>
      </c>
      <c r="Q2931" s="1">
        <v>4</v>
      </c>
      <c r="R2931" s="1" t="s">
        <v>32</v>
      </c>
      <c r="S2931" s="1">
        <v>3</v>
      </c>
      <c r="T2931" s="10">
        <v>65500</v>
      </c>
      <c r="U2931" t="str">
        <f t="shared" si="315"/>
        <v>Reviewed</v>
      </c>
      <c r="V2931" t="str">
        <f t="shared" si="316"/>
        <v>exceeds</v>
      </c>
      <c r="W2931">
        <f t="shared" si="317"/>
        <v>0</v>
      </c>
      <c r="X2931" t="str">
        <f t="shared" si="318"/>
        <v>Active</v>
      </c>
      <c r="Y2931">
        <f t="shared" si="319"/>
        <v>2.871232876712329</v>
      </c>
      <c r="Z2931" t="str">
        <f t="shared" si="320"/>
        <v>2–3 Years</v>
      </c>
      <c r="AA2931" t="str">
        <f t="shared" si="321"/>
        <v>&lt;70K</v>
      </c>
    </row>
    <row r="2932" spans="1:27" ht="19.95" customHeight="1" x14ac:dyDescent="0.3">
      <c r="A2932" s="4" t="s">
        <v>3059</v>
      </c>
      <c r="B2932" s="5">
        <v>45145</v>
      </c>
      <c r="C2932" s="6" t="s">
        <v>39</v>
      </c>
      <c r="D2932" s="6" t="s">
        <v>22</v>
      </c>
      <c r="E2932" s="6" t="s">
        <v>40</v>
      </c>
      <c r="F2932" s="6" t="s">
        <v>35</v>
      </c>
      <c r="G2932" s="6" t="s">
        <v>36</v>
      </c>
      <c r="H2932" s="6" t="s">
        <v>26</v>
      </c>
      <c r="I2932" s="6" t="s">
        <v>27</v>
      </c>
      <c r="J2932" s="5">
        <v>45145</v>
      </c>
      <c r="K2932" s="5"/>
      <c r="L2932" s="6" t="s">
        <v>28</v>
      </c>
      <c r="M2932" s="6">
        <v>877</v>
      </c>
      <c r="N2932" s="6" t="s">
        <v>52</v>
      </c>
      <c r="O2932" s="6" t="s">
        <v>63</v>
      </c>
      <c r="P2932" s="6" t="s">
        <v>44</v>
      </c>
      <c r="Q2932" s="6">
        <v>3</v>
      </c>
      <c r="R2932" s="6" t="s">
        <v>37</v>
      </c>
      <c r="S2932" s="6">
        <v>2</v>
      </c>
      <c r="T2932" s="7">
        <v>97500</v>
      </c>
      <c r="U2932" t="str">
        <f t="shared" si="315"/>
        <v>Reviewed</v>
      </c>
      <c r="V2932" t="str">
        <f t="shared" si="316"/>
        <v>meets</v>
      </c>
      <c r="W2932">
        <f t="shared" si="317"/>
        <v>0</v>
      </c>
      <c r="X2932" t="str">
        <f t="shared" si="318"/>
        <v>Active</v>
      </c>
      <c r="Y2932">
        <f t="shared" si="319"/>
        <v>2.4027397260273973</v>
      </c>
      <c r="Z2932" t="str">
        <f t="shared" si="320"/>
        <v>2–3 Years</v>
      </c>
      <c r="AA2932" t="str">
        <f t="shared" si="321"/>
        <v>70K–99K</v>
      </c>
    </row>
    <row r="2933" spans="1:27" ht="19.95" customHeight="1" x14ac:dyDescent="0.3">
      <c r="A2933" s="8" t="s">
        <v>3060</v>
      </c>
      <c r="B2933" s="9">
        <v>45226</v>
      </c>
      <c r="C2933" s="1" t="s">
        <v>46</v>
      </c>
      <c r="D2933" s="1" t="s">
        <v>22</v>
      </c>
      <c r="E2933" s="1" t="s">
        <v>40</v>
      </c>
      <c r="F2933" s="1" t="s">
        <v>101</v>
      </c>
      <c r="G2933" s="1" t="s">
        <v>48</v>
      </c>
      <c r="H2933" s="1" t="s">
        <v>26</v>
      </c>
      <c r="I2933" s="1" t="s">
        <v>27</v>
      </c>
      <c r="J2933" s="9">
        <v>45226</v>
      </c>
      <c r="K2933" s="9"/>
      <c r="L2933" s="1" t="s">
        <v>28</v>
      </c>
      <c r="M2933" s="1">
        <v>796</v>
      </c>
      <c r="N2933" s="1" t="s">
        <v>140</v>
      </c>
      <c r="O2933" s="1" t="s">
        <v>63</v>
      </c>
      <c r="P2933" s="1" t="s">
        <v>64</v>
      </c>
      <c r="Q2933" s="1">
        <v>1</v>
      </c>
      <c r="R2933" s="1" t="s">
        <v>53</v>
      </c>
      <c r="S2933" s="1">
        <v>2</v>
      </c>
      <c r="T2933" s="10">
        <v>97000</v>
      </c>
      <c r="U2933" t="str">
        <f t="shared" si="315"/>
        <v>Reviewed</v>
      </c>
      <c r="V2933" t="str">
        <f t="shared" si="316"/>
        <v>needs_support</v>
      </c>
      <c r="W2933">
        <f t="shared" si="317"/>
        <v>0</v>
      </c>
      <c r="X2933" t="str">
        <f t="shared" si="318"/>
        <v>Active</v>
      </c>
      <c r="Y2933">
        <f t="shared" si="319"/>
        <v>2.1808219178082191</v>
      </c>
      <c r="Z2933" t="str">
        <f t="shared" si="320"/>
        <v>2–3 Years</v>
      </c>
      <c r="AA2933" t="str">
        <f t="shared" si="321"/>
        <v>70K–99K</v>
      </c>
    </row>
    <row r="2934" spans="1:27" ht="19.95" customHeight="1" x14ac:dyDescent="0.3">
      <c r="A2934" s="4" t="s">
        <v>3061</v>
      </c>
      <c r="B2934" s="5">
        <v>45291</v>
      </c>
      <c r="C2934" s="6" t="s">
        <v>55</v>
      </c>
      <c r="D2934" s="6" t="s">
        <v>56</v>
      </c>
      <c r="E2934" s="6" t="s">
        <v>23</v>
      </c>
      <c r="F2934" s="6" t="s">
        <v>147</v>
      </c>
      <c r="G2934" s="6" t="s">
        <v>58</v>
      </c>
      <c r="H2934" s="6" t="s">
        <v>26</v>
      </c>
      <c r="I2934" s="6" t="s">
        <v>27</v>
      </c>
      <c r="J2934" s="5">
        <v>45291</v>
      </c>
      <c r="K2934" s="5"/>
      <c r="L2934" s="6" t="s">
        <v>28</v>
      </c>
      <c r="M2934" s="6">
        <v>731</v>
      </c>
      <c r="N2934" s="6" t="s">
        <v>29</v>
      </c>
      <c r="O2934" s="6" t="s">
        <v>43</v>
      </c>
      <c r="P2934" s="6" t="s">
        <v>107</v>
      </c>
      <c r="Q2934" s="6">
        <v>3</v>
      </c>
      <c r="R2934" s="6" t="s">
        <v>37</v>
      </c>
      <c r="S2934" s="6">
        <v>2</v>
      </c>
      <c r="T2934" s="7">
        <v>97000</v>
      </c>
      <c r="U2934" t="str">
        <f t="shared" si="315"/>
        <v>Reviewed</v>
      </c>
      <c r="V2934" t="str">
        <f t="shared" si="316"/>
        <v>meets</v>
      </c>
      <c r="W2934">
        <f t="shared" si="317"/>
        <v>0</v>
      </c>
      <c r="X2934" t="str">
        <f t="shared" si="318"/>
        <v>Active</v>
      </c>
      <c r="Y2934">
        <f t="shared" si="319"/>
        <v>2.0027397260273974</v>
      </c>
      <c r="Z2934" t="str">
        <f t="shared" si="320"/>
        <v>2–3 Years</v>
      </c>
      <c r="AA2934" t="str">
        <f t="shared" si="321"/>
        <v>70K–99K</v>
      </c>
    </row>
    <row r="2935" spans="1:27" ht="19.95" customHeight="1" x14ac:dyDescent="0.3">
      <c r="A2935" s="8" t="s">
        <v>3062</v>
      </c>
      <c r="B2935" s="9">
        <v>45484</v>
      </c>
      <c r="C2935" s="1" t="s">
        <v>60</v>
      </c>
      <c r="D2935" s="1" t="s">
        <v>56</v>
      </c>
      <c r="E2935" s="1" t="s">
        <v>40</v>
      </c>
      <c r="F2935" s="1" t="s">
        <v>104</v>
      </c>
      <c r="G2935" s="1" t="s">
        <v>62</v>
      </c>
      <c r="H2935" s="1" t="s">
        <v>43</v>
      </c>
      <c r="I2935" s="1" t="s">
        <v>27</v>
      </c>
      <c r="J2935" s="9">
        <v>45484</v>
      </c>
      <c r="K2935" s="9"/>
      <c r="L2935" s="1" t="s">
        <v>28</v>
      </c>
      <c r="M2935" s="1">
        <v>538</v>
      </c>
      <c r="N2935" s="1" t="s">
        <v>75</v>
      </c>
      <c r="O2935" s="1" t="s">
        <v>63</v>
      </c>
      <c r="P2935" s="1" t="s">
        <v>64</v>
      </c>
      <c r="Q2935" s="1">
        <v>5</v>
      </c>
      <c r="R2935" s="1" t="s">
        <v>119</v>
      </c>
      <c r="S2935" s="1">
        <v>1</v>
      </c>
      <c r="T2935" s="10">
        <v>66000</v>
      </c>
      <c r="U2935" t="str">
        <f t="shared" si="315"/>
        <v>Reviewed</v>
      </c>
      <c r="V2935" t="str">
        <f t="shared" si="316"/>
        <v>outstanding</v>
      </c>
      <c r="W2935">
        <f t="shared" si="317"/>
        <v>0</v>
      </c>
      <c r="X2935" t="str">
        <f t="shared" si="318"/>
        <v>Active</v>
      </c>
      <c r="Y2935">
        <f t="shared" si="319"/>
        <v>1.473972602739726</v>
      </c>
      <c r="Z2935" t="str">
        <f t="shared" si="320"/>
        <v>1–2 Years</v>
      </c>
      <c r="AA2935" t="str">
        <f t="shared" si="321"/>
        <v>&lt;70K</v>
      </c>
    </row>
    <row r="2936" spans="1:27" ht="19.95" customHeight="1" x14ac:dyDescent="0.3">
      <c r="A2936" s="4" t="s">
        <v>3063</v>
      </c>
      <c r="B2936" s="5">
        <v>45196</v>
      </c>
      <c r="C2936" s="6" t="s">
        <v>66</v>
      </c>
      <c r="D2936" s="6" t="s">
        <v>56</v>
      </c>
      <c r="E2936" s="6" t="s">
        <v>67</v>
      </c>
      <c r="F2936" s="6" t="s">
        <v>358</v>
      </c>
      <c r="G2936" s="6" t="s">
        <v>69</v>
      </c>
      <c r="H2936" s="6" t="s">
        <v>49</v>
      </c>
      <c r="I2936" s="6" t="s">
        <v>50</v>
      </c>
      <c r="J2936" s="5">
        <v>45196</v>
      </c>
      <c r="K2936" s="5">
        <v>45443</v>
      </c>
      <c r="L2936" s="6" t="s">
        <v>51</v>
      </c>
      <c r="M2936" s="6">
        <v>247</v>
      </c>
      <c r="N2936" s="6" t="s">
        <v>29</v>
      </c>
      <c r="O2936" s="6" t="s">
        <v>63</v>
      </c>
      <c r="P2936" s="6" t="s">
        <v>31</v>
      </c>
      <c r="Q2936" s="6">
        <v>3</v>
      </c>
      <c r="R2936" s="6" t="s">
        <v>37</v>
      </c>
      <c r="S2936" s="6">
        <v>1</v>
      </c>
      <c r="T2936" s="7">
        <v>131000</v>
      </c>
      <c r="U2936" t="str">
        <f t="shared" si="315"/>
        <v>Reviewed</v>
      </c>
      <c r="V2936" t="str">
        <f t="shared" si="316"/>
        <v>meets</v>
      </c>
      <c r="W2936">
        <f t="shared" si="317"/>
        <v>1</v>
      </c>
      <c r="X2936" t="str">
        <f t="shared" si="318"/>
        <v>Attrited</v>
      </c>
      <c r="Y2936">
        <f t="shared" si="319"/>
        <v>0.67671232876712328</v>
      </c>
      <c r="Z2936" t="str">
        <f t="shared" si="320"/>
        <v>&lt;1 Year</v>
      </c>
      <c r="AA2936" t="str">
        <f t="shared" si="321"/>
        <v>130K+</v>
      </c>
    </row>
    <row r="2937" spans="1:27" ht="19.95" customHeight="1" x14ac:dyDescent="0.3">
      <c r="A2937" s="8" t="s">
        <v>3064</v>
      </c>
      <c r="B2937" s="9">
        <v>45512</v>
      </c>
      <c r="C2937" s="1" t="s">
        <v>71</v>
      </c>
      <c r="D2937" s="1" t="s">
        <v>72</v>
      </c>
      <c r="E2937" s="1" t="s">
        <v>23</v>
      </c>
      <c r="F2937" s="1" t="s">
        <v>150</v>
      </c>
      <c r="G2937" s="1" t="s">
        <v>74</v>
      </c>
      <c r="H2937" s="1" t="s">
        <v>26</v>
      </c>
      <c r="I2937" s="1" t="s">
        <v>27</v>
      </c>
      <c r="J2937" s="9">
        <v>45512</v>
      </c>
      <c r="K2937" s="9"/>
      <c r="L2937" s="1" t="s">
        <v>28</v>
      </c>
      <c r="M2937" s="1">
        <v>510</v>
      </c>
      <c r="N2937" s="1" t="s">
        <v>140</v>
      </c>
      <c r="O2937" s="1" t="s">
        <v>63</v>
      </c>
      <c r="P2937" s="1" t="s">
        <v>64</v>
      </c>
      <c r="Q2937" s="1">
        <v>3</v>
      </c>
      <c r="R2937" s="1" t="s">
        <v>37</v>
      </c>
      <c r="S2937" s="1">
        <v>1</v>
      </c>
      <c r="T2937" s="10">
        <v>79500</v>
      </c>
      <c r="U2937" t="str">
        <f t="shared" si="315"/>
        <v>Reviewed</v>
      </c>
      <c r="V2937" t="str">
        <f t="shared" si="316"/>
        <v>meets</v>
      </c>
      <c r="W2937">
        <f t="shared" si="317"/>
        <v>0</v>
      </c>
      <c r="X2937" t="str">
        <f t="shared" si="318"/>
        <v>Active</v>
      </c>
      <c r="Y2937">
        <f t="shared" si="319"/>
        <v>1.3972602739726028</v>
      </c>
      <c r="Z2937" t="str">
        <f t="shared" si="320"/>
        <v>1–2 Years</v>
      </c>
      <c r="AA2937" t="str">
        <f t="shared" si="321"/>
        <v>70K–99K</v>
      </c>
    </row>
    <row r="2938" spans="1:27" ht="19.95" customHeight="1" x14ac:dyDescent="0.3">
      <c r="A2938" s="4" t="s">
        <v>3065</v>
      </c>
      <c r="B2938" s="5">
        <v>44941</v>
      </c>
      <c r="C2938" s="6" t="s">
        <v>77</v>
      </c>
      <c r="D2938" s="6" t="s">
        <v>72</v>
      </c>
      <c r="E2938" s="6" t="s">
        <v>40</v>
      </c>
      <c r="F2938" s="6" t="s">
        <v>152</v>
      </c>
      <c r="G2938" s="6" t="s">
        <v>94</v>
      </c>
      <c r="H2938" s="6" t="s">
        <v>49</v>
      </c>
      <c r="I2938" s="6" t="s">
        <v>27</v>
      </c>
      <c r="J2938" s="5">
        <v>44941</v>
      </c>
      <c r="K2938" s="5"/>
      <c r="L2938" s="6" t="s">
        <v>28</v>
      </c>
      <c r="M2938" s="6">
        <v>1081</v>
      </c>
      <c r="N2938" s="6" t="s">
        <v>52</v>
      </c>
      <c r="O2938" s="6" t="s">
        <v>30</v>
      </c>
      <c r="P2938" s="6" t="s">
        <v>31</v>
      </c>
      <c r="Q2938" s="6">
        <v>5</v>
      </c>
      <c r="R2938" s="6" t="s">
        <v>119</v>
      </c>
      <c r="S2938" s="6">
        <v>3</v>
      </c>
      <c r="T2938" s="7">
        <v>112000</v>
      </c>
      <c r="U2938" t="str">
        <f t="shared" si="315"/>
        <v>Reviewed</v>
      </c>
      <c r="V2938" t="str">
        <f t="shared" si="316"/>
        <v>outstanding</v>
      </c>
      <c r="W2938">
        <f t="shared" si="317"/>
        <v>0</v>
      </c>
      <c r="X2938" t="str">
        <f t="shared" si="318"/>
        <v>Active</v>
      </c>
      <c r="Y2938">
        <f t="shared" si="319"/>
        <v>2.9616438356164383</v>
      </c>
      <c r="Z2938" t="str">
        <f t="shared" si="320"/>
        <v>2–3 Years</v>
      </c>
      <c r="AA2938" t="str">
        <f t="shared" si="321"/>
        <v>100K–129K</v>
      </c>
    </row>
    <row r="2939" spans="1:27" ht="19.95" customHeight="1" x14ac:dyDescent="0.3">
      <c r="A2939" s="8" t="s">
        <v>3066</v>
      </c>
      <c r="B2939" s="9">
        <v>45053</v>
      </c>
      <c r="C2939" s="1" t="s">
        <v>81</v>
      </c>
      <c r="D2939" s="1" t="s">
        <v>72</v>
      </c>
      <c r="E2939" s="1" t="s">
        <v>23</v>
      </c>
      <c r="F2939" s="1" t="s">
        <v>154</v>
      </c>
      <c r="G2939" s="1" t="s">
        <v>83</v>
      </c>
      <c r="H2939" s="1" t="s">
        <v>43</v>
      </c>
      <c r="I2939" s="1" t="s">
        <v>50</v>
      </c>
      <c r="J2939" s="9">
        <v>45053</v>
      </c>
      <c r="K2939" s="9">
        <v>45729</v>
      </c>
      <c r="L2939" s="1" t="s">
        <v>51</v>
      </c>
      <c r="M2939" s="1">
        <v>676</v>
      </c>
      <c r="N2939" s="1" t="s">
        <v>52</v>
      </c>
      <c r="O2939" s="1" t="s">
        <v>63</v>
      </c>
      <c r="P2939" s="1" t="s">
        <v>64</v>
      </c>
      <c r="Q2939" s="1">
        <v>3</v>
      </c>
      <c r="R2939" s="1" t="s">
        <v>37</v>
      </c>
      <c r="S2939" s="1">
        <v>2</v>
      </c>
      <c r="T2939" s="10">
        <v>72000</v>
      </c>
      <c r="U2939" t="str">
        <f t="shared" si="315"/>
        <v>Reviewed</v>
      </c>
      <c r="V2939" t="str">
        <f t="shared" si="316"/>
        <v>meets</v>
      </c>
      <c r="W2939">
        <f t="shared" si="317"/>
        <v>1</v>
      </c>
      <c r="X2939" t="str">
        <f t="shared" si="318"/>
        <v>Attrited</v>
      </c>
      <c r="Y2939">
        <f t="shared" si="319"/>
        <v>1.8520547945205479</v>
      </c>
      <c r="Z2939" t="str">
        <f t="shared" si="320"/>
        <v>1–2 Years</v>
      </c>
      <c r="AA2939" t="str">
        <f t="shared" si="321"/>
        <v>70K–99K</v>
      </c>
    </row>
    <row r="2940" spans="1:27" ht="19.95" customHeight="1" x14ac:dyDescent="0.3">
      <c r="A2940" s="4" t="s">
        <v>3067</v>
      </c>
      <c r="B2940" s="5">
        <v>45521</v>
      </c>
      <c r="C2940" s="6" t="s">
        <v>86</v>
      </c>
      <c r="D2940" s="6" t="s">
        <v>87</v>
      </c>
      <c r="E2940" s="6" t="s">
        <v>67</v>
      </c>
      <c r="F2940" s="6" t="s">
        <v>135</v>
      </c>
      <c r="G2940" s="6" t="s">
        <v>89</v>
      </c>
      <c r="H2940" s="6" t="s">
        <v>43</v>
      </c>
      <c r="I2940" s="6" t="s">
        <v>50</v>
      </c>
      <c r="J2940" s="5">
        <v>45521</v>
      </c>
      <c r="K2940" s="5">
        <v>45758</v>
      </c>
      <c r="L2940" s="6" t="s">
        <v>159</v>
      </c>
      <c r="M2940" s="6">
        <v>237</v>
      </c>
      <c r="N2940" s="6" t="s">
        <v>29</v>
      </c>
      <c r="O2940" s="6" t="s">
        <v>63</v>
      </c>
      <c r="P2940" s="6" t="s">
        <v>107</v>
      </c>
      <c r="Q2940" s="6">
        <v>5</v>
      </c>
      <c r="R2940" s="6" t="s">
        <v>119</v>
      </c>
      <c r="S2940" s="6">
        <v>1</v>
      </c>
      <c r="T2940" s="7">
        <v>65500</v>
      </c>
      <c r="U2940" t="str">
        <f t="shared" si="315"/>
        <v>Reviewed</v>
      </c>
      <c r="V2940" t="str">
        <f t="shared" si="316"/>
        <v>outstanding</v>
      </c>
      <c r="W2940">
        <f t="shared" si="317"/>
        <v>1</v>
      </c>
      <c r="X2940" t="str">
        <f t="shared" si="318"/>
        <v>Attrited</v>
      </c>
      <c r="Y2940">
        <f t="shared" si="319"/>
        <v>0.64931506849315068</v>
      </c>
      <c r="Z2940" t="str">
        <f t="shared" si="320"/>
        <v>&lt;1 Year</v>
      </c>
      <c r="AA2940" t="str">
        <f t="shared" si="321"/>
        <v>&lt;70K</v>
      </c>
    </row>
    <row r="2941" spans="1:27" ht="19.95" customHeight="1" x14ac:dyDescent="0.3">
      <c r="A2941" s="8" t="s">
        <v>3068</v>
      </c>
      <c r="B2941" s="9">
        <v>45900</v>
      </c>
      <c r="C2941" s="1" t="s">
        <v>91</v>
      </c>
      <c r="D2941" s="1" t="s">
        <v>87</v>
      </c>
      <c r="E2941" s="1" t="s">
        <v>92</v>
      </c>
      <c r="F2941" s="1" t="s">
        <v>93</v>
      </c>
      <c r="G2941" s="1" t="s">
        <v>94</v>
      </c>
      <c r="H2941" s="1" t="s">
        <v>26</v>
      </c>
      <c r="I2941" s="1" t="s">
        <v>27</v>
      </c>
      <c r="J2941" s="9">
        <v>45900</v>
      </c>
      <c r="K2941" s="9"/>
      <c r="L2941" s="1" t="s">
        <v>28</v>
      </c>
      <c r="M2941" s="1">
        <v>122</v>
      </c>
      <c r="N2941" s="1" t="s">
        <v>29</v>
      </c>
      <c r="O2941" s="1" t="s">
        <v>63</v>
      </c>
      <c r="P2941" s="1" t="s">
        <v>31</v>
      </c>
      <c r="Q2941" s="1" t="s">
        <v>95</v>
      </c>
      <c r="R2941" s="1" t="s">
        <v>28</v>
      </c>
      <c r="S2941" s="1">
        <v>0</v>
      </c>
      <c r="T2941" s="10">
        <v>79500</v>
      </c>
      <c r="U2941" t="str">
        <f t="shared" si="315"/>
        <v>Not Reviewed</v>
      </c>
      <c r="V2941" t="str">
        <f t="shared" si="316"/>
        <v>Not Reviewed</v>
      </c>
      <c r="W2941">
        <f t="shared" si="317"/>
        <v>0</v>
      </c>
      <c r="X2941" t="str">
        <f t="shared" si="318"/>
        <v>Active</v>
      </c>
      <c r="Y2941">
        <f t="shared" si="319"/>
        <v>0.33424657534246577</v>
      </c>
      <c r="Z2941" t="str">
        <f t="shared" si="320"/>
        <v>&lt;1 Year</v>
      </c>
      <c r="AA2941" t="str">
        <f t="shared" si="321"/>
        <v>70K–99K</v>
      </c>
    </row>
    <row r="2942" spans="1:27" ht="19.95" customHeight="1" x14ac:dyDescent="0.3">
      <c r="A2942" s="4" t="s">
        <v>3069</v>
      </c>
      <c r="B2942" s="5">
        <v>45799</v>
      </c>
      <c r="C2942" s="6" t="s">
        <v>21</v>
      </c>
      <c r="D2942" s="6" t="s">
        <v>22</v>
      </c>
      <c r="E2942" s="6" t="s">
        <v>23</v>
      </c>
      <c r="F2942" s="6" t="s">
        <v>24</v>
      </c>
      <c r="G2942" s="6" t="s">
        <v>25</v>
      </c>
      <c r="H2942" s="6" t="s">
        <v>26</v>
      </c>
      <c r="I2942" s="6" t="s">
        <v>27</v>
      </c>
      <c r="J2942" s="5">
        <v>45799</v>
      </c>
      <c r="K2942" s="5"/>
      <c r="L2942" s="6" t="s">
        <v>28</v>
      </c>
      <c r="M2942" s="6">
        <v>223</v>
      </c>
      <c r="N2942" s="6" t="s">
        <v>52</v>
      </c>
      <c r="O2942" s="6" t="s">
        <v>63</v>
      </c>
      <c r="P2942" s="6" t="s">
        <v>44</v>
      </c>
      <c r="Q2942" s="6">
        <v>3</v>
      </c>
      <c r="R2942" s="6" t="s">
        <v>37</v>
      </c>
      <c r="S2942" s="6">
        <v>1</v>
      </c>
      <c r="T2942" s="7">
        <v>73000</v>
      </c>
      <c r="U2942" t="str">
        <f t="shared" si="315"/>
        <v>Reviewed</v>
      </c>
      <c r="V2942" t="str">
        <f t="shared" si="316"/>
        <v>meets</v>
      </c>
      <c r="W2942">
        <f t="shared" si="317"/>
        <v>0</v>
      </c>
      <c r="X2942" t="str">
        <f t="shared" si="318"/>
        <v>Active</v>
      </c>
      <c r="Y2942">
        <f t="shared" si="319"/>
        <v>0.61095890410958908</v>
      </c>
      <c r="Z2942" t="str">
        <f t="shared" si="320"/>
        <v>&lt;1 Year</v>
      </c>
      <c r="AA2942" t="str">
        <f t="shared" si="321"/>
        <v>70K–99K</v>
      </c>
    </row>
    <row r="2943" spans="1:27" ht="19.95" customHeight="1" x14ac:dyDescent="0.3">
      <c r="A2943" s="8" t="s">
        <v>3070</v>
      </c>
      <c r="B2943" s="9">
        <v>45464</v>
      </c>
      <c r="C2943" s="1" t="s">
        <v>34</v>
      </c>
      <c r="D2943" s="1" t="s">
        <v>22</v>
      </c>
      <c r="E2943" s="1" t="s">
        <v>23</v>
      </c>
      <c r="F2943" s="1" t="s">
        <v>35</v>
      </c>
      <c r="G2943" s="1" t="s">
        <v>36</v>
      </c>
      <c r="H2943" s="1" t="s">
        <v>26</v>
      </c>
      <c r="I2943" s="1" t="s">
        <v>27</v>
      </c>
      <c r="J2943" s="9">
        <v>45464</v>
      </c>
      <c r="K2943" s="9"/>
      <c r="L2943" s="1" t="s">
        <v>28</v>
      </c>
      <c r="M2943" s="1">
        <v>558</v>
      </c>
      <c r="N2943" s="1" t="s">
        <v>122</v>
      </c>
      <c r="O2943" s="1" t="s">
        <v>63</v>
      </c>
      <c r="P2943" s="1" t="s">
        <v>133</v>
      </c>
      <c r="Q2943" s="1">
        <v>2</v>
      </c>
      <c r="R2943" s="1" t="s">
        <v>53</v>
      </c>
      <c r="S2943" s="1">
        <v>2</v>
      </c>
      <c r="T2943" s="10">
        <v>76500</v>
      </c>
      <c r="U2943" t="str">
        <f t="shared" si="315"/>
        <v>Reviewed</v>
      </c>
      <c r="V2943" t="str">
        <f t="shared" si="316"/>
        <v>needs_support</v>
      </c>
      <c r="W2943">
        <f t="shared" si="317"/>
        <v>0</v>
      </c>
      <c r="X2943" t="str">
        <f t="shared" si="318"/>
        <v>Active</v>
      </c>
      <c r="Y2943">
        <f t="shared" si="319"/>
        <v>1.5287671232876712</v>
      </c>
      <c r="Z2943" t="str">
        <f t="shared" si="320"/>
        <v>1–2 Years</v>
      </c>
      <c r="AA2943" t="str">
        <f t="shared" si="321"/>
        <v>70K–99K</v>
      </c>
    </row>
    <row r="2944" spans="1:27" ht="19.95" customHeight="1" x14ac:dyDescent="0.3">
      <c r="A2944" s="4" t="s">
        <v>3071</v>
      </c>
      <c r="B2944" s="5">
        <v>45350</v>
      </c>
      <c r="C2944" s="6" t="s">
        <v>39</v>
      </c>
      <c r="D2944" s="6" t="s">
        <v>22</v>
      </c>
      <c r="E2944" s="6" t="s">
        <v>40</v>
      </c>
      <c r="F2944" s="6" t="s">
        <v>41</v>
      </c>
      <c r="G2944" s="6" t="s">
        <v>42</v>
      </c>
      <c r="H2944" s="6" t="s">
        <v>43</v>
      </c>
      <c r="I2944" s="6" t="s">
        <v>27</v>
      </c>
      <c r="J2944" s="5">
        <v>45350</v>
      </c>
      <c r="K2944" s="5"/>
      <c r="L2944" s="6" t="s">
        <v>28</v>
      </c>
      <c r="M2944" s="6">
        <v>672</v>
      </c>
      <c r="N2944" s="6" t="s">
        <v>52</v>
      </c>
      <c r="O2944" s="6" t="s">
        <v>63</v>
      </c>
      <c r="P2944" s="6" t="s">
        <v>31</v>
      </c>
      <c r="Q2944" s="6">
        <v>3</v>
      </c>
      <c r="R2944" s="6" t="s">
        <v>37</v>
      </c>
      <c r="S2944" s="6">
        <v>2</v>
      </c>
      <c r="T2944" s="7">
        <v>72000</v>
      </c>
      <c r="U2944" t="str">
        <f t="shared" si="315"/>
        <v>Reviewed</v>
      </c>
      <c r="V2944" t="str">
        <f t="shared" si="316"/>
        <v>meets</v>
      </c>
      <c r="W2944">
        <f t="shared" si="317"/>
        <v>0</v>
      </c>
      <c r="X2944" t="str">
        <f t="shared" si="318"/>
        <v>Active</v>
      </c>
      <c r="Y2944">
        <f t="shared" si="319"/>
        <v>1.8410958904109589</v>
      </c>
      <c r="Z2944" t="str">
        <f t="shared" si="320"/>
        <v>1–2 Years</v>
      </c>
      <c r="AA2944" t="str">
        <f t="shared" si="321"/>
        <v>70K–99K</v>
      </c>
    </row>
    <row r="2945" spans="1:27" ht="19.95" customHeight="1" x14ac:dyDescent="0.3">
      <c r="A2945" s="8" t="s">
        <v>3072</v>
      </c>
      <c r="B2945" s="9">
        <v>45346</v>
      </c>
      <c r="C2945" s="1" t="s">
        <v>46</v>
      </c>
      <c r="D2945" s="1" t="s">
        <v>22</v>
      </c>
      <c r="E2945" s="1" t="s">
        <v>40</v>
      </c>
      <c r="F2945" s="1" t="s">
        <v>47</v>
      </c>
      <c r="G2945" s="1" t="s">
        <v>48</v>
      </c>
      <c r="H2945" s="1" t="s">
        <v>49</v>
      </c>
      <c r="I2945" s="1" t="s">
        <v>27</v>
      </c>
      <c r="J2945" s="9">
        <v>45346</v>
      </c>
      <c r="K2945" s="9"/>
      <c r="L2945" s="1" t="s">
        <v>28</v>
      </c>
      <c r="M2945" s="1">
        <v>676</v>
      </c>
      <c r="N2945" s="1" t="s">
        <v>140</v>
      </c>
      <c r="O2945" s="1" t="s">
        <v>63</v>
      </c>
      <c r="P2945" s="1" t="s">
        <v>31</v>
      </c>
      <c r="Q2945" s="1">
        <v>4</v>
      </c>
      <c r="R2945" s="1" t="s">
        <v>32</v>
      </c>
      <c r="S2945" s="1">
        <v>2</v>
      </c>
      <c r="T2945" s="10">
        <v>113000</v>
      </c>
      <c r="U2945" t="str">
        <f t="shared" si="315"/>
        <v>Reviewed</v>
      </c>
      <c r="V2945" t="str">
        <f t="shared" si="316"/>
        <v>exceeds</v>
      </c>
      <c r="W2945">
        <f t="shared" si="317"/>
        <v>0</v>
      </c>
      <c r="X2945" t="str">
        <f t="shared" si="318"/>
        <v>Active</v>
      </c>
      <c r="Y2945">
        <f t="shared" si="319"/>
        <v>1.8520547945205479</v>
      </c>
      <c r="Z2945" t="str">
        <f t="shared" si="320"/>
        <v>1–2 Years</v>
      </c>
      <c r="AA2945" t="str">
        <f t="shared" si="321"/>
        <v>100K–129K</v>
      </c>
    </row>
    <row r="2946" spans="1:27" ht="19.95" customHeight="1" x14ac:dyDescent="0.3">
      <c r="A2946" s="4" t="s">
        <v>3073</v>
      </c>
      <c r="B2946" s="5">
        <v>45734</v>
      </c>
      <c r="C2946" s="6" t="s">
        <v>55</v>
      </c>
      <c r="D2946" s="6" t="s">
        <v>56</v>
      </c>
      <c r="E2946" s="6" t="s">
        <v>23</v>
      </c>
      <c r="F2946" s="6" t="s">
        <v>104</v>
      </c>
      <c r="G2946" s="6" t="s">
        <v>62</v>
      </c>
      <c r="H2946" s="6" t="s">
        <v>43</v>
      </c>
      <c r="I2946" s="6" t="s">
        <v>27</v>
      </c>
      <c r="J2946" s="5">
        <v>45734</v>
      </c>
      <c r="K2946" s="5"/>
      <c r="L2946" s="6" t="s">
        <v>28</v>
      </c>
      <c r="M2946" s="6">
        <v>288</v>
      </c>
      <c r="N2946" s="6" t="s">
        <v>75</v>
      </c>
      <c r="O2946" s="6" t="s">
        <v>30</v>
      </c>
      <c r="P2946" s="6" t="s">
        <v>107</v>
      </c>
      <c r="Q2946" s="6">
        <v>3</v>
      </c>
      <c r="R2946" s="6" t="s">
        <v>37</v>
      </c>
      <c r="S2946" s="6">
        <v>1</v>
      </c>
      <c r="T2946" s="7">
        <v>65000</v>
      </c>
      <c r="U2946" t="str">
        <f t="shared" ref="U2946:U3009" si="322">IF(LOWER(TRIM(Q2946&amp;""))="none","Not Reviewed","Reviewed")</f>
        <v>Reviewed</v>
      </c>
      <c r="V2946" t="str">
        <f t="shared" ref="V2946:V3009" si="323">IF(OR(Q2946="none",R2946=""),"Not Reviewed",R2946)</f>
        <v>meets</v>
      </c>
      <c r="W2946">
        <f t="shared" ref="W2946:W3009" si="324">IF(I2946="terminated",1,0)</f>
        <v>0</v>
      </c>
      <c r="X2946" t="str">
        <f t="shared" ref="X2946:X3009" si="325">IF(I2946="terminated","Attrited","Active")</f>
        <v>Active</v>
      </c>
      <c r="Y2946">
        <f t="shared" ref="Y2946:Y3009" si="326">M2946/365</f>
        <v>0.78904109589041094</v>
      </c>
      <c r="Z2946" t="str">
        <f t="shared" ref="Z2946:Z3009" si="327">IF(Y2946&lt;1,"&lt;1 Year",IF(Y2946&lt;2,"1–2 Years",IF(Y2946&lt;3,"2–3 Years","3+ Years")))</f>
        <v>&lt;1 Year</v>
      </c>
      <c r="AA2946" t="str">
        <f t="shared" ref="AA2946:AA3009" si="328">IF(T2946&lt;70000,"&lt;70K",IF(T2946&lt;100000,"70K–99K",IF(T2946&lt;130000,"100K–129K","130K+")))</f>
        <v>&lt;70K</v>
      </c>
    </row>
    <row r="2947" spans="1:27" ht="19.95" customHeight="1" x14ac:dyDescent="0.3">
      <c r="A2947" s="8" t="s">
        <v>3074</v>
      </c>
      <c r="B2947" s="9">
        <v>45633</v>
      </c>
      <c r="C2947" s="1" t="s">
        <v>60</v>
      </c>
      <c r="D2947" s="1" t="s">
        <v>56</v>
      </c>
      <c r="E2947" s="1" t="s">
        <v>40</v>
      </c>
      <c r="F2947" s="1" t="s">
        <v>61</v>
      </c>
      <c r="G2947" s="1" t="s">
        <v>62</v>
      </c>
      <c r="H2947" s="1" t="s">
        <v>26</v>
      </c>
      <c r="I2947" s="1" t="s">
        <v>27</v>
      </c>
      <c r="J2947" s="9">
        <v>45633</v>
      </c>
      <c r="K2947" s="9"/>
      <c r="L2947" s="1" t="s">
        <v>28</v>
      </c>
      <c r="M2947" s="1">
        <v>389</v>
      </c>
      <c r="N2947" s="1" t="s">
        <v>122</v>
      </c>
      <c r="O2947" s="1" t="s">
        <v>63</v>
      </c>
      <c r="P2947" s="1" t="s">
        <v>133</v>
      </c>
      <c r="Q2947" s="1">
        <v>2</v>
      </c>
      <c r="R2947" s="1" t="s">
        <v>53</v>
      </c>
      <c r="S2947" s="1">
        <v>1</v>
      </c>
      <c r="T2947" s="10">
        <v>101000</v>
      </c>
      <c r="U2947" t="str">
        <f t="shared" si="322"/>
        <v>Reviewed</v>
      </c>
      <c r="V2947" t="str">
        <f t="shared" si="323"/>
        <v>needs_support</v>
      </c>
      <c r="W2947">
        <f t="shared" si="324"/>
        <v>0</v>
      </c>
      <c r="X2947" t="str">
        <f t="shared" si="325"/>
        <v>Active</v>
      </c>
      <c r="Y2947">
        <f t="shared" si="326"/>
        <v>1.0657534246575342</v>
      </c>
      <c r="Z2947" t="str">
        <f t="shared" si="327"/>
        <v>1–2 Years</v>
      </c>
      <c r="AA2947" t="str">
        <f t="shared" si="328"/>
        <v>100K–129K</v>
      </c>
    </row>
    <row r="2948" spans="1:27" ht="19.95" customHeight="1" x14ac:dyDescent="0.3">
      <c r="A2948" s="4" t="s">
        <v>3075</v>
      </c>
      <c r="B2948" s="5">
        <v>45599</v>
      </c>
      <c r="C2948" s="6" t="s">
        <v>66</v>
      </c>
      <c r="D2948" s="6" t="s">
        <v>56</v>
      </c>
      <c r="E2948" s="6" t="s">
        <v>67</v>
      </c>
      <c r="F2948" s="6" t="s">
        <v>35</v>
      </c>
      <c r="G2948" s="6" t="s">
        <v>36</v>
      </c>
      <c r="H2948" s="6" t="s">
        <v>26</v>
      </c>
      <c r="I2948" s="6" t="s">
        <v>27</v>
      </c>
      <c r="J2948" s="5">
        <v>45599</v>
      </c>
      <c r="K2948" s="5"/>
      <c r="L2948" s="6" t="s">
        <v>28</v>
      </c>
      <c r="M2948" s="6">
        <v>423</v>
      </c>
      <c r="N2948" s="6" t="s">
        <v>29</v>
      </c>
      <c r="O2948" s="6" t="s">
        <v>63</v>
      </c>
      <c r="P2948" s="6" t="s">
        <v>107</v>
      </c>
      <c r="Q2948" s="6">
        <v>3</v>
      </c>
      <c r="R2948" s="6" t="s">
        <v>37</v>
      </c>
      <c r="S2948" s="6">
        <v>1</v>
      </c>
      <c r="T2948" s="7">
        <v>90000</v>
      </c>
      <c r="U2948" t="str">
        <f t="shared" si="322"/>
        <v>Reviewed</v>
      </c>
      <c r="V2948" t="str">
        <f t="shared" si="323"/>
        <v>meets</v>
      </c>
      <c r="W2948">
        <f t="shared" si="324"/>
        <v>0</v>
      </c>
      <c r="X2948" t="str">
        <f t="shared" si="325"/>
        <v>Active</v>
      </c>
      <c r="Y2948">
        <f t="shared" si="326"/>
        <v>1.1589041095890411</v>
      </c>
      <c r="Z2948" t="str">
        <f t="shared" si="327"/>
        <v>1–2 Years</v>
      </c>
      <c r="AA2948" t="str">
        <f t="shared" si="328"/>
        <v>70K–99K</v>
      </c>
    </row>
    <row r="2949" spans="1:27" ht="19.95" customHeight="1" x14ac:dyDescent="0.3">
      <c r="A2949" s="8" t="s">
        <v>3076</v>
      </c>
      <c r="B2949" s="9">
        <v>44937</v>
      </c>
      <c r="C2949" s="1" t="s">
        <v>71</v>
      </c>
      <c r="D2949" s="1" t="s">
        <v>72</v>
      </c>
      <c r="E2949" s="1" t="s">
        <v>23</v>
      </c>
      <c r="F2949" s="1" t="s">
        <v>35</v>
      </c>
      <c r="G2949" s="1" t="s">
        <v>36</v>
      </c>
      <c r="H2949" s="1" t="s">
        <v>26</v>
      </c>
      <c r="I2949" s="1" t="s">
        <v>27</v>
      </c>
      <c r="J2949" s="9">
        <v>44937</v>
      </c>
      <c r="K2949" s="9"/>
      <c r="L2949" s="1" t="s">
        <v>28</v>
      </c>
      <c r="M2949" s="1">
        <v>1085</v>
      </c>
      <c r="N2949" s="1" t="s">
        <v>29</v>
      </c>
      <c r="O2949" s="1" t="s">
        <v>105</v>
      </c>
      <c r="P2949" s="1" t="s">
        <v>31</v>
      </c>
      <c r="Q2949" s="1">
        <v>1</v>
      </c>
      <c r="R2949" s="1" t="s">
        <v>53</v>
      </c>
      <c r="S2949" s="1">
        <v>3</v>
      </c>
      <c r="T2949" s="10">
        <v>93000</v>
      </c>
      <c r="U2949" t="str">
        <f t="shared" si="322"/>
        <v>Reviewed</v>
      </c>
      <c r="V2949" t="str">
        <f t="shared" si="323"/>
        <v>needs_support</v>
      </c>
      <c r="W2949">
        <f t="shared" si="324"/>
        <v>0</v>
      </c>
      <c r="X2949" t="str">
        <f t="shared" si="325"/>
        <v>Active</v>
      </c>
      <c r="Y2949">
        <f t="shared" si="326"/>
        <v>2.9726027397260273</v>
      </c>
      <c r="Z2949" t="str">
        <f t="shared" si="327"/>
        <v>2–3 Years</v>
      </c>
      <c r="AA2949" t="str">
        <f t="shared" si="328"/>
        <v>70K–99K</v>
      </c>
    </row>
    <row r="2950" spans="1:27" ht="19.95" customHeight="1" x14ac:dyDescent="0.3">
      <c r="A2950" s="4" t="s">
        <v>3077</v>
      </c>
      <c r="B2950" s="5">
        <v>45698</v>
      </c>
      <c r="C2950" s="6" t="s">
        <v>77</v>
      </c>
      <c r="D2950" s="6" t="s">
        <v>72</v>
      </c>
      <c r="E2950" s="6" t="s">
        <v>40</v>
      </c>
      <c r="F2950" s="6" t="s">
        <v>112</v>
      </c>
      <c r="G2950" s="6" t="s">
        <v>79</v>
      </c>
      <c r="H2950" s="6" t="s">
        <v>43</v>
      </c>
      <c r="I2950" s="6" t="s">
        <v>27</v>
      </c>
      <c r="J2950" s="5">
        <v>45698</v>
      </c>
      <c r="K2950" s="5"/>
      <c r="L2950" s="6" t="s">
        <v>28</v>
      </c>
      <c r="M2950" s="6">
        <v>324</v>
      </c>
      <c r="N2950" s="6" t="s">
        <v>75</v>
      </c>
      <c r="O2950" s="6" t="s">
        <v>63</v>
      </c>
      <c r="P2950" s="6" t="s">
        <v>64</v>
      </c>
      <c r="Q2950" s="6">
        <v>2</v>
      </c>
      <c r="R2950" s="6" t="s">
        <v>53</v>
      </c>
      <c r="S2950" s="6">
        <v>1</v>
      </c>
      <c r="T2950" s="7">
        <v>75500</v>
      </c>
      <c r="U2950" t="str">
        <f t="shared" si="322"/>
        <v>Reviewed</v>
      </c>
      <c r="V2950" t="str">
        <f t="shared" si="323"/>
        <v>needs_support</v>
      </c>
      <c r="W2950">
        <f t="shared" si="324"/>
        <v>0</v>
      </c>
      <c r="X2950" t="str">
        <f t="shared" si="325"/>
        <v>Active</v>
      </c>
      <c r="Y2950">
        <f t="shared" si="326"/>
        <v>0.88767123287671235</v>
      </c>
      <c r="Z2950" t="str">
        <f t="shared" si="327"/>
        <v>&lt;1 Year</v>
      </c>
      <c r="AA2950" t="str">
        <f t="shared" si="328"/>
        <v>70K–99K</v>
      </c>
    </row>
    <row r="2951" spans="1:27" ht="19.95" customHeight="1" x14ac:dyDescent="0.3">
      <c r="A2951" s="8" t="s">
        <v>3078</v>
      </c>
      <c r="B2951" s="9">
        <v>45242</v>
      </c>
      <c r="C2951" s="1" t="s">
        <v>81</v>
      </c>
      <c r="D2951" s="1" t="s">
        <v>72</v>
      </c>
      <c r="E2951" s="1" t="s">
        <v>23</v>
      </c>
      <c r="F2951" s="1" t="s">
        <v>82</v>
      </c>
      <c r="G2951" s="1" t="s">
        <v>83</v>
      </c>
      <c r="H2951" s="1" t="s">
        <v>26</v>
      </c>
      <c r="I2951" s="1" t="s">
        <v>27</v>
      </c>
      <c r="J2951" s="9">
        <v>45242</v>
      </c>
      <c r="K2951" s="9"/>
      <c r="L2951" s="1" t="s">
        <v>28</v>
      </c>
      <c r="M2951" s="1">
        <v>780</v>
      </c>
      <c r="N2951" s="1" t="s">
        <v>29</v>
      </c>
      <c r="O2951" s="1" t="s">
        <v>63</v>
      </c>
      <c r="P2951" s="1" t="s">
        <v>107</v>
      </c>
      <c r="Q2951" s="1">
        <v>3</v>
      </c>
      <c r="R2951" s="1" t="s">
        <v>37</v>
      </c>
      <c r="S2951" s="1">
        <v>2</v>
      </c>
      <c r="T2951" s="10">
        <v>84500</v>
      </c>
      <c r="U2951" t="str">
        <f t="shared" si="322"/>
        <v>Reviewed</v>
      </c>
      <c r="V2951" t="str">
        <f t="shared" si="323"/>
        <v>meets</v>
      </c>
      <c r="W2951">
        <f t="shared" si="324"/>
        <v>0</v>
      </c>
      <c r="X2951" t="str">
        <f t="shared" si="325"/>
        <v>Active</v>
      </c>
      <c r="Y2951">
        <f t="shared" si="326"/>
        <v>2.1369863013698631</v>
      </c>
      <c r="Z2951" t="str">
        <f t="shared" si="327"/>
        <v>2–3 Years</v>
      </c>
      <c r="AA2951" t="str">
        <f t="shared" si="328"/>
        <v>70K–99K</v>
      </c>
    </row>
    <row r="2952" spans="1:27" ht="19.95" customHeight="1" x14ac:dyDescent="0.3">
      <c r="A2952" s="4" t="s">
        <v>3079</v>
      </c>
      <c r="B2952" s="5">
        <v>45416</v>
      </c>
      <c r="C2952" s="6" t="s">
        <v>86</v>
      </c>
      <c r="D2952" s="6" t="s">
        <v>87</v>
      </c>
      <c r="E2952" s="6" t="s">
        <v>67</v>
      </c>
      <c r="F2952" s="6" t="s">
        <v>116</v>
      </c>
      <c r="G2952" s="6" t="s">
        <v>89</v>
      </c>
      <c r="H2952" s="6" t="s">
        <v>26</v>
      </c>
      <c r="I2952" s="6" t="s">
        <v>27</v>
      </c>
      <c r="J2952" s="5">
        <v>45416</v>
      </c>
      <c r="K2952" s="5"/>
      <c r="L2952" s="6" t="s">
        <v>28</v>
      </c>
      <c r="M2952" s="6">
        <v>606</v>
      </c>
      <c r="N2952" s="6" t="s">
        <v>52</v>
      </c>
      <c r="O2952" s="6" t="s">
        <v>63</v>
      </c>
      <c r="P2952" s="6" t="s">
        <v>31</v>
      </c>
      <c r="Q2952" s="6">
        <v>3</v>
      </c>
      <c r="R2952" s="6" t="s">
        <v>37</v>
      </c>
      <c r="S2952" s="6">
        <v>2</v>
      </c>
      <c r="T2952" s="7">
        <v>76500</v>
      </c>
      <c r="U2952" t="str">
        <f t="shared" si="322"/>
        <v>Reviewed</v>
      </c>
      <c r="V2952" t="str">
        <f t="shared" si="323"/>
        <v>meets</v>
      </c>
      <c r="W2952">
        <f t="shared" si="324"/>
        <v>0</v>
      </c>
      <c r="X2952" t="str">
        <f t="shared" si="325"/>
        <v>Active</v>
      </c>
      <c r="Y2952">
        <f t="shared" si="326"/>
        <v>1.6602739726027398</v>
      </c>
      <c r="Z2952" t="str">
        <f t="shared" si="327"/>
        <v>1–2 Years</v>
      </c>
      <c r="AA2952" t="str">
        <f t="shared" si="328"/>
        <v>70K–99K</v>
      </c>
    </row>
    <row r="2953" spans="1:27" ht="19.95" customHeight="1" x14ac:dyDescent="0.3">
      <c r="A2953" s="8" t="s">
        <v>3080</v>
      </c>
      <c r="B2953" s="9">
        <v>45276</v>
      </c>
      <c r="C2953" s="1" t="s">
        <v>91</v>
      </c>
      <c r="D2953" s="1" t="s">
        <v>87</v>
      </c>
      <c r="E2953" s="1" t="s">
        <v>92</v>
      </c>
      <c r="F2953" s="1" t="s">
        <v>114</v>
      </c>
      <c r="G2953" s="1" t="s">
        <v>94</v>
      </c>
      <c r="H2953" s="1" t="s">
        <v>43</v>
      </c>
      <c r="I2953" s="1" t="s">
        <v>27</v>
      </c>
      <c r="J2953" s="9">
        <v>45276</v>
      </c>
      <c r="K2953" s="9"/>
      <c r="L2953" s="1" t="s">
        <v>28</v>
      </c>
      <c r="M2953" s="1">
        <v>746</v>
      </c>
      <c r="N2953" s="1" t="s">
        <v>52</v>
      </c>
      <c r="O2953" s="1" t="s">
        <v>63</v>
      </c>
      <c r="P2953" s="1" t="s">
        <v>107</v>
      </c>
      <c r="Q2953" s="1">
        <v>3</v>
      </c>
      <c r="R2953" s="1" t="s">
        <v>37</v>
      </c>
      <c r="S2953" s="1">
        <v>2</v>
      </c>
      <c r="T2953" s="10">
        <v>62500</v>
      </c>
      <c r="U2953" t="str">
        <f t="shared" si="322"/>
        <v>Reviewed</v>
      </c>
      <c r="V2953" t="str">
        <f t="shared" si="323"/>
        <v>meets</v>
      </c>
      <c r="W2953">
        <f t="shared" si="324"/>
        <v>0</v>
      </c>
      <c r="X2953" t="str">
        <f t="shared" si="325"/>
        <v>Active</v>
      </c>
      <c r="Y2953">
        <f t="shared" si="326"/>
        <v>2.043835616438356</v>
      </c>
      <c r="Z2953" t="str">
        <f t="shared" si="327"/>
        <v>2–3 Years</v>
      </c>
      <c r="AA2953" t="str">
        <f t="shared" si="328"/>
        <v>&lt;70K</v>
      </c>
    </row>
    <row r="2954" spans="1:27" ht="19.95" customHeight="1" x14ac:dyDescent="0.3">
      <c r="A2954" s="4" t="s">
        <v>3081</v>
      </c>
      <c r="B2954" s="5">
        <v>44962</v>
      </c>
      <c r="C2954" s="6" t="s">
        <v>21</v>
      </c>
      <c r="D2954" s="6" t="s">
        <v>22</v>
      </c>
      <c r="E2954" s="6" t="s">
        <v>23</v>
      </c>
      <c r="F2954" s="6" t="s">
        <v>24</v>
      </c>
      <c r="G2954" s="6" t="s">
        <v>25</v>
      </c>
      <c r="H2954" s="6" t="s">
        <v>26</v>
      </c>
      <c r="I2954" s="6" t="s">
        <v>27</v>
      </c>
      <c r="J2954" s="5">
        <v>44962</v>
      </c>
      <c r="K2954" s="5"/>
      <c r="L2954" s="6" t="s">
        <v>28</v>
      </c>
      <c r="M2954" s="6">
        <v>1060</v>
      </c>
      <c r="N2954" s="6" t="s">
        <v>52</v>
      </c>
      <c r="O2954" s="6" t="s">
        <v>63</v>
      </c>
      <c r="P2954" s="6" t="s">
        <v>133</v>
      </c>
      <c r="Q2954" s="6">
        <v>1</v>
      </c>
      <c r="R2954" s="6" t="s">
        <v>53</v>
      </c>
      <c r="S2954" s="6">
        <v>3</v>
      </c>
      <c r="T2954" s="7">
        <v>89500</v>
      </c>
      <c r="U2954" t="str">
        <f t="shared" si="322"/>
        <v>Reviewed</v>
      </c>
      <c r="V2954" t="str">
        <f t="shared" si="323"/>
        <v>needs_support</v>
      </c>
      <c r="W2954">
        <f t="shared" si="324"/>
        <v>0</v>
      </c>
      <c r="X2954" t="str">
        <f t="shared" si="325"/>
        <v>Active</v>
      </c>
      <c r="Y2954">
        <f t="shared" si="326"/>
        <v>2.904109589041096</v>
      </c>
      <c r="Z2954" t="str">
        <f t="shared" si="327"/>
        <v>2–3 Years</v>
      </c>
      <c r="AA2954" t="str">
        <f t="shared" si="328"/>
        <v>70K–99K</v>
      </c>
    </row>
    <row r="2955" spans="1:27" ht="19.95" customHeight="1" x14ac:dyDescent="0.3">
      <c r="A2955" s="8" t="s">
        <v>3082</v>
      </c>
      <c r="B2955" s="9">
        <v>45113</v>
      </c>
      <c r="C2955" s="1" t="s">
        <v>34</v>
      </c>
      <c r="D2955" s="1" t="s">
        <v>22</v>
      </c>
      <c r="E2955" s="1" t="s">
        <v>23</v>
      </c>
      <c r="F2955" s="1" t="s">
        <v>288</v>
      </c>
      <c r="G2955" s="1" t="s">
        <v>25</v>
      </c>
      <c r="H2955" s="1" t="s">
        <v>43</v>
      </c>
      <c r="I2955" s="1" t="s">
        <v>27</v>
      </c>
      <c r="J2955" s="9">
        <v>45113</v>
      </c>
      <c r="K2955" s="9"/>
      <c r="L2955" s="1" t="s">
        <v>28</v>
      </c>
      <c r="M2955" s="1">
        <v>909</v>
      </c>
      <c r="N2955" s="1" t="s">
        <v>29</v>
      </c>
      <c r="O2955" s="1" t="s">
        <v>30</v>
      </c>
      <c r="P2955" s="1" t="s">
        <v>107</v>
      </c>
      <c r="Q2955" s="1">
        <v>2</v>
      </c>
      <c r="R2955" s="1" t="s">
        <v>53</v>
      </c>
      <c r="S2955" s="1">
        <v>2</v>
      </c>
      <c r="T2955" s="10">
        <v>58000</v>
      </c>
      <c r="U2955" t="str">
        <f t="shared" si="322"/>
        <v>Reviewed</v>
      </c>
      <c r="V2955" t="str">
        <f t="shared" si="323"/>
        <v>needs_support</v>
      </c>
      <c r="W2955">
        <f t="shared" si="324"/>
        <v>0</v>
      </c>
      <c r="X2955" t="str">
        <f t="shared" si="325"/>
        <v>Active</v>
      </c>
      <c r="Y2955">
        <f t="shared" si="326"/>
        <v>2.4904109589041097</v>
      </c>
      <c r="Z2955" t="str">
        <f t="shared" si="327"/>
        <v>2–3 Years</v>
      </c>
      <c r="AA2955" t="str">
        <f t="shared" si="328"/>
        <v>&lt;70K</v>
      </c>
    </row>
    <row r="2956" spans="1:27" ht="19.95" customHeight="1" x14ac:dyDescent="0.3">
      <c r="A2956" s="4" t="s">
        <v>3083</v>
      </c>
      <c r="B2956" s="5">
        <v>45571</v>
      </c>
      <c r="C2956" s="6" t="s">
        <v>39</v>
      </c>
      <c r="D2956" s="6" t="s">
        <v>22</v>
      </c>
      <c r="E2956" s="6" t="s">
        <v>40</v>
      </c>
      <c r="F2956" s="6" t="s">
        <v>215</v>
      </c>
      <c r="G2956" s="6" t="s">
        <v>42</v>
      </c>
      <c r="H2956" s="6" t="s">
        <v>49</v>
      </c>
      <c r="I2956" s="6" t="s">
        <v>27</v>
      </c>
      <c r="J2956" s="5">
        <v>45571</v>
      </c>
      <c r="K2956" s="5"/>
      <c r="L2956" s="6" t="s">
        <v>28</v>
      </c>
      <c r="M2956" s="6">
        <v>451</v>
      </c>
      <c r="N2956" s="6" t="s">
        <v>52</v>
      </c>
      <c r="O2956" s="6" t="s">
        <v>63</v>
      </c>
      <c r="P2956" s="6" t="s">
        <v>31</v>
      </c>
      <c r="Q2956" s="6">
        <v>2</v>
      </c>
      <c r="R2956" s="6" t="s">
        <v>53</v>
      </c>
      <c r="S2956" s="6">
        <v>1</v>
      </c>
      <c r="T2956" s="7">
        <v>141500</v>
      </c>
      <c r="U2956" t="str">
        <f t="shared" si="322"/>
        <v>Reviewed</v>
      </c>
      <c r="V2956" t="str">
        <f t="shared" si="323"/>
        <v>needs_support</v>
      </c>
      <c r="W2956">
        <f t="shared" si="324"/>
        <v>0</v>
      </c>
      <c r="X2956" t="str">
        <f t="shared" si="325"/>
        <v>Active</v>
      </c>
      <c r="Y2956">
        <f t="shared" si="326"/>
        <v>1.2356164383561643</v>
      </c>
      <c r="Z2956" t="str">
        <f t="shared" si="327"/>
        <v>1–2 Years</v>
      </c>
      <c r="AA2956" t="str">
        <f t="shared" si="328"/>
        <v>130K+</v>
      </c>
    </row>
    <row r="2957" spans="1:27" ht="19.95" customHeight="1" x14ac:dyDescent="0.3">
      <c r="A2957" s="8" t="s">
        <v>3084</v>
      </c>
      <c r="B2957" s="9">
        <v>45861</v>
      </c>
      <c r="C2957" s="1" t="s">
        <v>46</v>
      </c>
      <c r="D2957" s="1" t="s">
        <v>22</v>
      </c>
      <c r="E2957" s="1" t="s">
        <v>40</v>
      </c>
      <c r="F2957" s="1" t="s">
        <v>101</v>
      </c>
      <c r="G2957" s="1" t="s">
        <v>48</v>
      </c>
      <c r="H2957" s="1" t="s">
        <v>26</v>
      </c>
      <c r="I2957" s="1" t="s">
        <v>27</v>
      </c>
      <c r="J2957" s="9">
        <v>45861</v>
      </c>
      <c r="K2957" s="9"/>
      <c r="L2957" s="1" t="s">
        <v>28</v>
      </c>
      <c r="M2957" s="1">
        <v>161</v>
      </c>
      <c r="N2957" s="1" t="s">
        <v>29</v>
      </c>
      <c r="O2957" s="1" t="s">
        <v>63</v>
      </c>
      <c r="P2957" s="1" t="s">
        <v>31</v>
      </c>
      <c r="Q2957" s="1" t="s">
        <v>95</v>
      </c>
      <c r="R2957" s="1" t="s">
        <v>28</v>
      </c>
      <c r="S2957" s="1">
        <v>0</v>
      </c>
      <c r="T2957" s="10">
        <v>93500</v>
      </c>
      <c r="U2957" t="str">
        <f t="shared" si="322"/>
        <v>Not Reviewed</v>
      </c>
      <c r="V2957" t="str">
        <f t="shared" si="323"/>
        <v>Not Reviewed</v>
      </c>
      <c r="W2957">
        <f t="shared" si="324"/>
        <v>0</v>
      </c>
      <c r="X2957" t="str">
        <f t="shared" si="325"/>
        <v>Active</v>
      </c>
      <c r="Y2957">
        <f t="shared" si="326"/>
        <v>0.44109589041095892</v>
      </c>
      <c r="Z2957" t="str">
        <f t="shared" si="327"/>
        <v>&lt;1 Year</v>
      </c>
      <c r="AA2957" t="str">
        <f t="shared" si="328"/>
        <v>70K–99K</v>
      </c>
    </row>
    <row r="2958" spans="1:27" ht="19.95" customHeight="1" x14ac:dyDescent="0.3">
      <c r="A2958" s="4" t="s">
        <v>3085</v>
      </c>
      <c r="B2958" s="5">
        <v>45373</v>
      </c>
      <c r="C2958" s="6" t="s">
        <v>55</v>
      </c>
      <c r="D2958" s="6" t="s">
        <v>56</v>
      </c>
      <c r="E2958" s="6" t="s">
        <v>23</v>
      </c>
      <c r="F2958" s="6" t="s">
        <v>217</v>
      </c>
      <c r="G2958" s="6" t="s">
        <v>58</v>
      </c>
      <c r="H2958" s="6" t="s">
        <v>110</v>
      </c>
      <c r="I2958" s="6" t="s">
        <v>27</v>
      </c>
      <c r="J2958" s="5">
        <v>45373</v>
      </c>
      <c r="K2958" s="5"/>
      <c r="L2958" s="6" t="s">
        <v>28</v>
      </c>
      <c r="M2958" s="6">
        <v>649</v>
      </c>
      <c r="N2958" s="6" t="s">
        <v>29</v>
      </c>
      <c r="O2958" s="6" t="s">
        <v>30</v>
      </c>
      <c r="P2958" s="6" t="s">
        <v>31</v>
      </c>
      <c r="Q2958" s="6">
        <v>3</v>
      </c>
      <c r="R2958" s="6" t="s">
        <v>37</v>
      </c>
      <c r="S2958" s="6">
        <v>2</v>
      </c>
      <c r="T2958" s="7">
        <v>184000</v>
      </c>
      <c r="U2958" t="str">
        <f t="shared" si="322"/>
        <v>Reviewed</v>
      </c>
      <c r="V2958" t="str">
        <f t="shared" si="323"/>
        <v>meets</v>
      </c>
      <c r="W2958">
        <f t="shared" si="324"/>
        <v>0</v>
      </c>
      <c r="X2958" t="str">
        <f t="shared" si="325"/>
        <v>Active</v>
      </c>
      <c r="Y2958">
        <f t="shared" si="326"/>
        <v>1.7780821917808218</v>
      </c>
      <c r="Z2958" t="str">
        <f t="shared" si="327"/>
        <v>1–2 Years</v>
      </c>
      <c r="AA2958" t="str">
        <f t="shared" si="328"/>
        <v>130K+</v>
      </c>
    </row>
    <row r="2959" spans="1:27" ht="19.95" customHeight="1" x14ac:dyDescent="0.3">
      <c r="A2959" s="8" t="s">
        <v>3086</v>
      </c>
      <c r="B2959" s="9">
        <v>45364</v>
      </c>
      <c r="C2959" s="1" t="s">
        <v>60</v>
      </c>
      <c r="D2959" s="1" t="s">
        <v>56</v>
      </c>
      <c r="E2959" s="1" t="s">
        <v>40</v>
      </c>
      <c r="F2959" s="1" t="s">
        <v>145</v>
      </c>
      <c r="G2959" s="1" t="s">
        <v>62</v>
      </c>
      <c r="H2959" s="1" t="s">
        <v>49</v>
      </c>
      <c r="I2959" s="1" t="s">
        <v>27</v>
      </c>
      <c r="J2959" s="9">
        <v>45364</v>
      </c>
      <c r="K2959" s="9"/>
      <c r="L2959" s="1" t="s">
        <v>28</v>
      </c>
      <c r="M2959" s="1">
        <v>658</v>
      </c>
      <c r="N2959" s="1" t="s">
        <v>52</v>
      </c>
      <c r="O2959" s="1" t="s">
        <v>43</v>
      </c>
      <c r="P2959" s="1" t="s">
        <v>31</v>
      </c>
      <c r="Q2959" s="1">
        <v>3</v>
      </c>
      <c r="R2959" s="1" t="s">
        <v>37</v>
      </c>
      <c r="S2959" s="1">
        <v>2</v>
      </c>
      <c r="T2959" s="10">
        <v>113000</v>
      </c>
      <c r="U2959" t="str">
        <f t="shared" si="322"/>
        <v>Reviewed</v>
      </c>
      <c r="V2959" t="str">
        <f t="shared" si="323"/>
        <v>meets</v>
      </c>
      <c r="W2959">
        <f t="shared" si="324"/>
        <v>0</v>
      </c>
      <c r="X2959" t="str">
        <f t="shared" si="325"/>
        <v>Active</v>
      </c>
      <c r="Y2959">
        <f t="shared" si="326"/>
        <v>1.8027397260273972</v>
      </c>
      <c r="Z2959" t="str">
        <f t="shared" si="327"/>
        <v>1–2 Years</v>
      </c>
      <c r="AA2959" t="str">
        <f t="shared" si="328"/>
        <v>100K–129K</v>
      </c>
    </row>
    <row r="2960" spans="1:27" ht="19.95" customHeight="1" x14ac:dyDescent="0.3">
      <c r="A2960" s="4" t="s">
        <v>3087</v>
      </c>
      <c r="B2960" s="5">
        <v>45349</v>
      </c>
      <c r="C2960" s="6" t="s">
        <v>66</v>
      </c>
      <c r="D2960" s="6" t="s">
        <v>56</v>
      </c>
      <c r="E2960" s="6" t="s">
        <v>67</v>
      </c>
      <c r="F2960" s="6" t="s">
        <v>358</v>
      </c>
      <c r="G2960" s="6" t="s">
        <v>69</v>
      </c>
      <c r="H2960" s="6" t="s">
        <v>49</v>
      </c>
      <c r="I2960" s="6" t="s">
        <v>27</v>
      </c>
      <c r="J2960" s="5">
        <v>45349</v>
      </c>
      <c r="K2960" s="5"/>
      <c r="L2960" s="6" t="s">
        <v>28</v>
      </c>
      <c r="M2960" s="6">
        <v>673</v>
      </c>
      <c r="N2960" s="6" t="s">
        <v>29</v>
      </c>
      <c r="O2960" s="6" t="s">
        <v>43</v>
      </c>
      <c r="P2960" s="6" t="s">
        <v>107</v>
      </c>
      <c r="Q2960" s="6">
        <v>3</v>
      </c>
      <c r="R2960" s="6" t="s">
        <v>37</v>
      </c>
      <c r="S2960" s="6">
        <v>2</v>
      </c>
      <c r="T2960" s="7">
        <v>138500</v>
      </c>
      <c r="U2960" t="str">
        <f t="shared" si="322"/>
        <v>Reviewed</v>
      </c>
      <c r="V2960" t="str">
        <f t="shared" si="323"/>
        <v>meets</v>
      </c>
      <c r="W2960">
        <f t="shared" si="324"/>
        <v>0</v>
      </c>
      <c r="X2960" t="str">
        <f t="shared" si="325"/>
        <v>Active</v>
      </c>
      <c r="Y2960">
        <f t="shared" si="326"/>
        <v>1.8438356164383563</v>
      </c>
      <c r="Z2960" t="str">
        <f t="shared" si="327"/>
        <v>1–2 Years</v>
      </c>
      <c r="AA2960" t="str">
        <f t="shared" si="328"/>
        <v>130K+</v>
      </c>
    </row>
    <row r="2961" spans="1:27" ht="19.95" customHeight="1" x14ac:dyDescent="0.3">
      <c r="A2961" s="8" t="s">
        <v>3088</v>
      </c>
      <c r="B2961" s="9">
        <v>45747</v>
      </c>
      <c r="C2961" s="1" t="s">
        <v>71</v>
      </c>
      <c r="D2961" s="1" t="s">
        <v>72</v>
      </c>
      <c r="E2961" s="1" t="s">
        <v>23</v>
      </c>
      <c r="F2961" s="1" t="s">
        <v>150</v>
      </c>
      <c r="G2961" s="1" t="s">
        <v>74</v>
      </c>
      <c r="H2961" s="1" t="s">
        <v>26</v>
      </c>
      <c r="I2961" s="1" t="s">
        <v>50</v>
      </c>
      <c r="J2961" s="9">
        <v>45747</v>
      </c>
      <c r="K2961" s="9">
        <v>46005</v>
      </c>
      <c r="L2961" s="1" t="s">
        <v>84</v>
      </c>
      <c r="M2961" s="1">
        <v>258</v>
      </c>
      <c r="N2961" s="1" t="s">
        <v>52</v>
      </c>
      <c r="O2961" s="1" t="s">
        <v>63</v>
      </c>
      <c r="P2961" s="1" t="s">
        <v>64</v>
      </c>
      <c r="Q2961" s="1">
        <v>4</v>
      </c>
      <c r="R2961" s="1" t="s">
        <v>32</v>
      </c>
      <c r="S2961" s="1">
        <v>1</v>
      </c>
      <c r="T2961" s="10">
        <v>85000</v>
      </c>
      <c r="U2961" t="str">
        <f t="shared" si="322"/>
        <v>Reviewed</v>
      </c>
      <c r="V2961" t="str">
        <f t="shared" si="323"/>
        <v>exceeds</v>
      </c>
      <c r="W2961">
        <f t="shared" si="324"/>
        <v>1</v>
      </c>
      <c r="X2961" t="str">
        <f t="shared" si="325"/>
        <v>Attrited</v>
      </c>
      <c r="Y2961">
        <f t="shared" si="326"/>
        <v>0.70684931506849313</v>
      </c>
      <c r="Z2961" t="str">
        <f t="shared" si="327"/>
        <v>&lt;1 Year</v>
      </c>
      <c r="AA2961" t="str">
        <f t="shared" si="328"/>
        <v>70K–99K</v>
      </c>
    </row>
    <row r="2962" spans="1:27" ht="19.95" customHeight="1" x14ac:dyDescent="0.3">
      <c r="A2962" s="4" t="s">
        <v>3089</v>
      </c>
      <c r="B2962" s="5">
        <v>45456</v>
      </c>
      <c r="C2962" s="6" t="s">
        <v>77</v>
      </c>
      <c r="D2962" s="6" t="s">
        <v>72</v>
      </c>
      <c r="E2962" s="6" t="s">
        <v>40</v>
      </c>
      <c r="F2962" s="6" t="s">
        <v>152</v>
      </c>
      <c r="G2962" s="6" t="s">
        <v>94</v>
      </c>
      <c r="H2962" s="6" t="s">
        <v>49</v>
      </c>
      <c r="I2962" s="6" t="s">
        <v>27</v>
      </c>
      <c r="J2962" s="5">
        <v>45456</v>
      </c>
      <c r="K2962" s="5"/>
      <c r="L2962" s="6" t="s">
        <v>28</v>
      </c>
      <c r="M2962" s="6">
        <v>566</v>
      </c>
      <c r="N2962" s="6" t="s">
        <v>29</v>
      </c>
      <c r="O2962" s="6" t="s">
        <v>63</v>
      </c>
      <c r="P2962" s="6" t="s">
        <v>31</v>
      </c>
      <c r="Q2962" s="6">
        <v>1</v>
      </c>
      <c r="R2962" s="6" t="s">
        <v>53</v>
      </c>
      <c r="S2962" s="6">
        <v>2</v>
      </c>
      <c r="T2962" s="7">
        <v>120500</v>
      </c>
      <c r="U2962" t="str">
        <f t="shared" si="322"/>
        <v>Reviewed</v>
      </c>
      <c r="V2962" t="str">
        <f t="shared" si="323"/>
        <v>needs_support</v>
      </c>
      <c r="W2962">
        <f t="shared" si="324"/>
        <v>0</v>
      </c>
      <c r="X2962" t="str">
        <f t="shared" si="325"/>
        <v>Active</v>
      </c>
      <c r="Y2962">
        <f t="shared" si="326"/>
        <v>1.5506849315068494</v>
      </c>
      <c r="Z2962" t="str">
        <f t="shared" si="327"/>
        <v>1–2 Years</v>
      </c>
      <c r="AA2962" t="str">
        <f t="shared" si="328"/>
        <v>100K–129K</v>
      </c>
    </row>
    <row r="2963" spans="1:27" ht="19.95" customHeight="1" x14ac:dyDescent="0.3">
      <c r="A2963" s="8" t="s">
        <v>3090</v>
      </c>
      <c r="B2963" s="9">
        <v>44994</v>
      </c>
      <c r="C2963" s="1" t="s">
        <v>81</v>
      </c>
      <c r="D2963" s="1" t="s">
        <v>72</v>
      </c>
      <c r="E2963" s="1" t="s">
        <v>23</v>
      </c>
      <c r="F2963" s="1" t="s">
        <v>223</v>
      </c>
      <c r="G2963" s="1" t="s">
        <v>83</v>
      </c>
      <c r="H2963" s="1" t="s">
        <v>49</v>
      </c>
      <c r="I2963" s="1" t="s">
        <v>27</v>
      </c>
      <c r="J2963" s="9">
        <v>44994</v>
      </c>
      <c r="K2963" s="9"/>
      <c r="L2963" s="1" t="s">
        <v>28</v>
      </c>
      <c r="M2963" s="1">
        <v>1028</v>
      </c>
      <c r="N2963" s="1" t="s">
        <v>75</v>
      </c>
      <c r="O2963" s="1" t="s">
        <v>63</v>
      </c>
      <c r="P2963" s="1" t="s">
        <v>64</v>
      </c>
      <c r="Q2963" s="1">
        <v>3</v>
      </c>
      <c r="R2963" s="1" t="s">
        <v>37</v>
      </c>
      <c r="S2963" s="1">
        <v>3</v>
      </c>
      <c r="T2963" s="10">
        <v>138500</v>
      </c>
      <c r="U2963" t="str">
        <f t="shared" si="322"/>
        <v>Reviewed</v>
      </c>
      <c r="V2963" t="str">
        <f t="shared" si="323"/>
        <v>meets</v>
      </c>
      <c r="W2963">
        <f t="shared" si="324"/>
        <v>0</v>
      </c>
      <c r="X2963" t="str">
        <f t="shared" si="325"/>
        <v>Active</v>
      </c>
      <c r="Y2963">
        <f t="shared" si="326"/>
        <v>2.8164383561643835</v>
      </c>
      <c r="Z2963" t="str">
        <f t="shared" si="327"/>
        <v>2–3 Years</v>
      </c>
      <c r="AA2963" t="str">
        <f t="shared" si="328"/>
        <v>130K+</v>
      </c>
    </row>
    <row r="2964" spans="1:27" ht="19.95" customHeight="1" x14ac:dyDescent="0.3">
      <c r="A2964" s="4" t="s">
        <v>3091</v>
      </c>
      <c r="B2964" s="5">
        <v>44954</v>
      </c>
      <c r="C2964" s="6" t="s">
        <v>86</v>
      </c>
      <c r="D2964" s="6" t="s">
        <v>87</v>
      </c>
      <c r="E2964" s="6" t="s">
        <v>67</v>
      </c>
      <c r="F2964" s="6" t="s">
        <v>88</v>
      </c>
      <c r="G2964" s="6" t="s">
        <v>89</v>
      </c>
      <c r="H2964" s="6" t="s">
        <v>49</v>
      </c>
      <c r="I2964" s="6" t="s">
        <v>50</v>
      </c>
      <c r="J2964" s="5">
        <v>44954</v>
      </c>
      <c r="K2964" s="5">
        <v>45460</v>
      </c>
      <c r="L2964" s="6" t="s">
        <v>51</v>
      </c>
      <c r="M2964" s="6">
        <v>506</v>
      </c>
      <c r="N2964" s="6" t="s">
        <v>29</v>
      </c>
      <c r="O2964" s="6" t="s">
        <v>43</v>
      </c>
      <c r="P2964" s="6" t="s">
        <v>31</v>
      </c>
      <c r="Q2964" s="6">
        <v>1</v>
      </c>
      <c r="R2964" s="6" t="s">
        <v>53</v>
      </c>
      <c r="S2964" s="6">
        <v>1</v>
      </c>
      <c r="T2964" s="7">
        <v>119500</v>
      </c>
      <c r="U2964" t="str">
        <f t="shared" si="322"/>
        <v>Reviewed</v>
      </c>
      <c r="V2964" t="str">
        <f t="shared" si="323"/>
        <v>needs_support</v>
      </c>
      <c r="W2964">
        <f t="shared" si="324"/>
        <v>1</v>
      </c>
      <c r="X2964" t="str">
        <f t="shared" si="325"/>
        <v>Attrited</v>
      </c>
      <c r="Y2964">
        <f t="shared" si="326"/>
        <v>1.3863013698630138</v>
      </c>
      <c r="Z2964" t="str">
        <f t="shared" si="327"/>
        <v>1–2 Years</v>
      </c>
      <c r="AA2964" t="str">
        <f t="shared" si="328"/>
        <v>100K–129K</v>
      </c>
    </row>
    <row r="2965" spans="1:27" ht="19.95" customHeight="1" x14ac:dyDescent="0.3">
      <c r="A2965" s="8" t="s">
        <v>3092</v>
      </c>
      <c r="B2965" s="9">
        <v>45161</v>
      </c>
      <c r="C2965" s="1" t="s">
        <v>91</v>
      </c>
      <c r="D2965" s="1" t="s">
        <v>87</v>
      </c>
      <c r="E2965" s="1" t="s">
        <v>92</v>
      </c>
      <c r="F2965" s="1" t="s">
        <v>114</v>
      </c>
      <c r="G2965" s="1" t="s">
        <v>94</v>
      </c>
      <c r="H2965" s="1" t="s">
        <v>43</v>
      </c>
      <c r="I2965" s="1" t="s">
        <v>27</v>
      </c>
      <c r="J2965" s="9">
        <v>45161</v>
      </c>
      <c r="K2965" s="9"/>
      <c r="L2965" s="1" t="s">
        <v>28</v>
      </c>
      <c r="M2965" s="1">
        <v>861</v>
      </c>
      <c r="N2965" s="1" t="s">
        <v>52</v>
      </c>
      <c r="O2965" s="1" t="s">
        <v>63</v>
      </c>
      <c r="P2965" s="1" t="s">
        <v>31</v>
      </c>
      <c r="Q2965" s="1">
        <v>1</v>
      </c>
      <c r="R2965" s="1" t="s">
        <v>53</v>
      </c>
      <c r="S2965" s="1">
        <v>2</v>
      </c>
      <c r="T2965" s="10">
        <v>55000</v>
      </c>
      <c r="U2965" t="str">
        <f t="shared" si="322"/>
        <v>Reviewed</v>
      </c>
      <c r="V2965" t="str">
        <f t="shared" si="323"/>
        <v>needs_support</v>
      </c>
      <c r="W2965">
        <f t="shared" si="324"/>
        <v>0</v>
      </c>
      <c r="X2965" t="str">
        <f t="shared" si="325"/>
        <v>Active</v>
      </c>
      <c r="Y2965">
        <f t="shared" si="326"/>
        <v>2.3589041095890413</v>
      </c>
      <c r="Z2965" t="str">
        <f t="shared" si="327"/>
        <v>2–3 Years</v>
      </c>
      <c r="AA2965" t="str">
        <f t="shared" si="328"/>
        <v>&lt;70K</v>
      </c>
    </row>
    <row r="2966" spans="1:27" ht="19.95" customHeight="1" x14ac:dyDescent="0.3">
      <c r="A2966" s="4" t="s">
        <v>3093</v>
      </c>
      <c r="B2966" s="5">
        <v>45454</v>
      </c>
      <c r="C2966" s="6" t="s">
        <v>21</v>
      </c>
      <c r="D2966" s="6" t="s">
        <v>22</v>
      </c>
      <c r="E2966" s="6" t="s">
        <v>23</v>
      </c>
      <c r="F2966" s="6" t="s">
        <v>138</v>
      </c>
      <c r="G2966" s="6" t="s">
        <v>36</v>
      </c>
      <c r="H2966" s="6" t="s">
        <v>43</v>
      </c>
      <c r="I2966" s="6" t="s">
        <v>27</v>
      </c>
      <c r="J2966" s="5">
        <v>45454</v>
      </c>
      <c r="K2966" s="5"/>
      <c r="L2966" s="6" t="s">
        <v>28</v>
      </c>
      <c r="M2966" s="6">
        <v>568</v>
      </c>
      <c r="N2966" s="6" t="s">
        <v>29</v>
      </c>
      <c r="O2966" s="6" t="s">
        <v>30</v>
      </c>
      <c r="P2966" s="6" t="s">
        <v>64</v>
      </c>
      <c r="Q2966" s="6">
        <v>4</v>
      </c>
      <c r="R2966" s="6" t="s">
        <v>32</v>
      </c>
      <c r="S2966" s="6">
        <v>2</v>
      </c>
      <c r="T2966" s="7">
        <v>60500</v>
      </c>
      <c r="U2966" t="str">
        <f t="shared" si="322"/>
        <v>Reviewed</v>
      </c>
      <c r="V2966" t="str">
        <f t="shared" si="323"/>
        <v>exceeds</v>
      </c>
      <c r="W2966">
        <f t="shared" si="324"/>
        <v>0</v>
      </c>
      <c r="X2966" t="str">
        <f t="shared" si="325"/>
        <v>Active</v>
      </c>
      <c r="Y2966">
        <f t="shared" si="326"/>
        <v>1.5561643835616439</v>
      </c>
      <c r="Z2966" t="str">
        <f t="shared" si="327"/>
        <v>1–2 Years</v>
      </c>
      <c r="AA2966" t="str">
        <f t="shared" si="328"/>
        <v>&lt;70K</v>
      </c>
    </row>
    <row r="2967" spans="1:27" ht="19.95" customHeight="1" x14ac:dyDescent="0.3">
      <c r="A2967" s="8" t="s">
        <v>3094</v>
      </c>
      <c r="B2967" s="9">
        <v>45760</v>
      </c>
      <c r="C2967" s="1" t="s">
        <v>34</v>
      </c>
      <c r="D2967" s="1" t="s">
        <v>22</v>
      </c>
      <c r="E2967" s="1" t="s">
        <v>23</v>
      </c>
      <c r="F2967" s="1" t="s">
        <v>35</v>
      </c>
      <c r="G2967" s="1" t="s">
        <v>36</v>
      </c>
      <c r="H2967" s="1" t="s">
        <v>26</v>
      </c>
      <c r="I2967" s="1" t="s">
        <v>27</v>
      </c>
      <c r="J2967" s="9">
        <v>45760</v>
      </c>
      <c r="K2967" s="9"/>
      <c r="L2967" s="1" t="s">
        <v>28</v>
      </c>
      <c r="M2967" s="1">
        <v>262</v>
      </c>
      <c r="N2967" s="1" t="s">
        <v>140</v>
      </c>
      <c r="O2967" s="1" t="s">
        <v>63</v>
      </c>
      <c r="P2967" s="1" t="s">
        <v>107</v>
      </c>
      <c r="Q2967" s="1">
        <v>4</v>
      </c>
      <c r="R2967" s="1" t="s">
        <v>32</v>
      </c>
      <c r="S2967" s="1">
        <v>1</v>
      </c>
      <c r="T2967" s="10">
        <v>103000</v>
      </c>
      <c r="U2967" t="str">
        <f t="shared" si="322"/>
        <v>Reviewed</v>
      </c>
      <c r="V2967" t="str">
        <f t="shared" si="323"/>
        <v>exceeds</v>
      </c>
      <c r="W2967">
        <f t="shared" si="324"/>
        <v>0</v>
      </c>
      <c r="X2967" t="str">
        <f t="shared" si="325"/>
        <v>Active</v>
      </c>
      <c r="Y2967">
        <f t="shared" si="326"/>
        <v>0.71780821917808224</v>
      </c>
      <c r="Z2967" t="str">
        <f t="shared" si="327"/>
        <v>&lt;1 Year</v>
      </c>
      <c r="AA2967" t="str">
        <f t="shared" si="328"/>
        <v>100K–129K</v>
      </c>
    </row>
    <row r="2968" spans="1:27" ht="19.95" customHeight="1" x14ac:dyDescent="0.3">
      <c r="A2968" s="4" t="s">
        <v>3095</v>
      </c>
      <c r="B2968" s="5">
        <v>45250</v>
      </c>
      <c r="C2968" s="6" t="s">
        <v>39</v>
      </c>
      <c r="D2968" s="6" t="s">
        <v>22</v>
      </c>
      <c r="E2968" s="6" t="s">
        <v>40</v>
      </c>
      <c r="F2968" s="6" t="s">
        <v>215</v>
      </c>
      <c r="G2968" s="6" t="s">
        <v>42</v>
      </c>
      <c r="H2968" s="6" t="s">
        <v>49</v>
      </c>
      <c r="I2968" s="6" t="s">
        <v>27</v>
      </c>
      <c r="J2968" s="5">
        <v>45250</v>
      </c>
      <c r="K2968" s="5"/>
      <c r="L2968" s="6" t="s">
        <v>28</v>
      </c>
      <c r="M2968" s="6">
        <v>772</v>
      </c>
      <c r="N2968" s="6" t="s">
        <v>52</v>
      </c>
      <c r="O2968" s="6" t="s">
        <v>170</v>
      </c>
      <c r="P2968" s="6" t="s">
        <v>64</v>
      </c>
      <c r="Q2968" s="6">
        <v>1</v>
      </c>
      <c r="R2968" s="6" t="s">
        <v>53</v>
      </c>
      <c r="S2968" s="6">
        <v>2</v>
      </c>
      <c r="T2968" s="7">
        <v>121000</v>
      </c>
      <c r="U2968" t="str">
        <f t="shared" si="322"/>
        <v>Reviewed</v>
      </c>
      <c r="V2968" t="str">
        <f t="shared" si="323"/>
        <v>needs_support</v>
      </c>
      <c r="W2968">
        <f t="shared" si="324"/>
        <v>0</v>
      </c>
      <c r="X2968" t="str">
        <f t="shared" si="325"/>
        <v>Active</v>
      </c>
      <c r="Y2968">
        <f t="shared" si="326"/>
        <v>2.1150684931506851</v>
      </c>
      <c r="Z2968" t="str">
        <f t="shared" si="327"/>
        <v>2–3 Years</v>
      </c>
      <c r="AA2968" t="str">
        <f t="shared" si="328"/>
        <v>100K–129K</v>
      </c>
    </row>
    <row r="2969" spans="1:27" ht="19.95" customHeight="1" x14ac:dyDescent="0.3">
      <c r="A2969" s="8" t="s">
        <v>3096</v>
      </c>
      <c r="B2969" s="9">
        <v>45215</v>
      </c>
      <c r="C2969" s="1" t="s">
        <v>46</v>
      </c>
      <c r="D2969" s="1" t="s">
        <v>22</v>
      </c>
      <c r="E2969" s="1" t="s">
        <v>40</v>
      </c>
      <c r="F2969" s="1" t="s">
        <v>143</v>
      </c>
      <c r="G2969" s="1" t="s">
        <v>48</v>
      </c>
      <c r="H2969" s="1" t="s">
        <v>43</v>
      </c>
      <c r="I2969" s="1" t="s">
        <v>27</v>
      </c>
      <c r="J2969" s="9">
        <v>45215</v>
      </c>
      <c r="K2969" s="9"/>
      <c r="L2969" s="1" t="s">
        <v>28</v>
      </c>
      <c r="M2969" s="1">
        <v>807</v>
      </c>
      <c r="N2969" s="1" t="s">
        <v>75</v>
      </c>
      <c r="O2969" s="1" t="s">
        <v>170</v>
      </c>
      <c r="P2969" s="1" t="s">
        <v>64</v>
      </c>
      <c r="Q2969" s="1">
        <v>4</v>
      </c>
      <c r="R2969" s="1" t="s">
        <v>32</v>
      </c>
      <c r="S2969" s="1">
        <v>2</v>
      </c>
      <c r="T2969" s="10">
        <v>70000</v>
      </c>
      <c r="U2969" t="str">
        <f t="shared" si="322"/>
        <v>Reviewed</v>
      </c>
      <c r="V2969" t="str">
        <f t="shared" si="323"/>
        <v>exceeds</v>
      </c>
      <c r="W2969">
        <f t="shared" si="324"/>
        <v>0</v>
      </c>
      <c r="X2969" t="str">
        <f t="shared" si="325"/>
        <v>Active</v>
      </c>
      <c r="Y2969">
        <f t="shared" si="326"/>
        <v>2.2109589041095892</v>
      </c>
      <c r="Z2969" t="str">
        <f t="shared" si="327"/>
        <v>2–3 Years</v>
      </c>
      <c r="AA2969" t="str">
        <f t="shared" si="328"/>
        <v>70K–99K</v>
      </c>
    </row>
    <row r="2970" spans="1:27" ht="19.95" customHeight="1" x14ac:dyDescent="0.3">
      <c r="A2970" s="4" t="s">
        <v>3097</v>
      </c>
      <c r="B2970" s="5">
        <v>45566</v>
      </c>
      <c r="C2970" s="6" t="s">
        <v>55</v>
      </c>
      <c r="D2970" s="6" t="s">
        <v>56</v>
      </c>
      <c r="E2970" s="6" t="s">
        <v>23</v>
      </c>
      <c r="F2970" s="6" t="s">
        <v>147</v>
      </c>
      <c r="G2970" s="6" t="s">
        <v>58</v>
      </c>
      <c r="H2970" s="6" t="s">
        <v>26</v>
      </c>
      <c r="I2970" s="6" t="s">
        <v>27</v>
      </c>
      <c r="J2970" s="5">
        <v>45566</v>
      </c>
      <c r="K2970" s="5"/>
      <c r="L2970" s="6" t="s">
        <v>28</v>
      </c>
      <c r="M2970" s="6">
        <v>456</v>
      </c>
      <c r="N2970" s="6" t="s">
        <v>52</v>
      </c>
      <c r="O2970" s="6" t="s">
        <v>43</v>
      </c>
      <c r="P2970" s="6" t="s">
        <v>31</v>
      </c>
      <c r="Q2970" s="6">
        <v>3</v>
      </c>
      <c r="R2970" s="6" t="s">
        <v>37</v>
      </c>
      <c r="S2970" s="6">
        <v>1</v>
      </c>
      <c r="T2970" s="7">
        <v>85500</v>
      </c>
      <c r="U2970" t="str">
        <f t="shared" si="322"/>
        <v>Reviewed</v>
      </c>
      <c r="V2970" t="str">
        <f t="shared" si="323"/>
        <v>meets</v>
      </c>
      <c r="W2970">
        <f t="shared" si="324"/>
        <v>0</v>
      </c>
      <c r="X2970" t="str">
        <f t="shared" si="325"/>
        <v>Active</v>
      </c>
      <c r="Y2970">
        <f t="shared" si="326"/>
        <v>1.2493150684931507</v>
      </c>
      <c r="Z2970" t="str">
        <f t="shared" si="327"/>
        <v>1–2 Years</v>
      </c>
      <c r="AA2970" t="str">
        <f t="shared" si="328"/>
        <v>70K–99K</v>
      </c>
    </row>
    <row r="2971" spans="1:27" ht="19.95" customHeight="1" x14ac:dyDescent="0.3">
      <c r="A2971" s="8" t="s">
        <v>3098</v>
      </c>
      <c r="B2971" s="9">
        <v>44931</v>
      </c>
      <c r="C2971" s="1" t="s">
        <v>60</v>
      </c>
      <c r="D2971" s="1" t="s">
        <v>56</v>
      </c>
      <c r="E2971" s="1" t="s">
        <v>40</v>
      </c>
      <c r="F2971" s="1" t="s">
        <v>61</v>
      </c>
      <c r="G2971" s="1" t="s">
        <v>62</v>
      </c>
      <c r="H2971" s="1" t="s">
        <v>26</v>
      </c>
      <c r="I2971" s="1" t="s">
        <v>27</v>
      </c>
      <c r="J2971" s="9">
        <v>44931</v>
      </c>
      <c r="K2971" s="9"/>
      <c r="L2971" s="1" t="s">
        <v>28</v>
      </c>
      <c r="M2971" s="1">
        <v>1091</v>
      </c>
      <c r="N2971" s="1" t="s">
        <v>29</v>
      </c>
      <c r="O2971" s="1" t="s">
        <v>30</v>
      </c>
      <c r="P2971" s="1" t="s">
        <v>133</v>
      </c>
      <c r="Q2971" s="1">
        <v>3</v>
      </c>
      <c r="R2971" s="1" t="s">
        <v>37</v>
      </c>
      <c r="S2971" s="1">
        <v>3</v>
      </c>
      <c r="T2971" s="10">
        <v>100000</v>
      </c>
      <c r="U2971" t="str">
        <f t="shared" si="322"/>
        <v>Reviewed</v>
      </c>
      <c r="V2971" t="str">
        <f t="shared" si="323"/>
        <v>meets</v>
      </c>
      <c r="W2971">
        <f t="shared" si="324"/>
        <v>0</v>
      </c>
      <c r="X2971" t="str">
        <f t="shared" si="325"/>
        <v>Active</v>
      </c>
      <c r="Y2971">
        <f t="shared" si="326"/>
        <v>2.989041095890411</v>
      </c>
      <c r="Z2971" t="str">
        <f t="shared" si="327"/>
        <v>2–3 Years</v>
      </c>
      <c r="AA2971" t="str">
        <f t="shared" si="328"/>
        <v>100K–129K</v>
      </c>
    </row>
    <row r="2972" spans="1:27" ht="19.95" customHeight="1" x14ac:dyDescent="0.3">
      <c r="A2972" s="4" t="s">
        <v>3099</v>
      </c>
      <c r="B2972" s="5">
        <v>45856</v>
      </c>
      <c r="C2972" s="6" t="s">
        <v>66</v>
      </c>
      <c r="D2972" s="6" t="s">
        <v>56</v>
      </c>
      <c r="E2972" s="6" t="s">
        <v>67</v>
      </c>
      <c r="F2972" s="6" t="s">
        <v>68</v>
      </c>
      <c r="G2972" s="6" t="s">
        <v>69</v>
      </c>
      <c r="H2972" s="6" t="s">
        <v>26</v>
      </c>
      <c r="I2972" s="6" t="s">
        <v>27</v>
      </c>
      <c r="J2972" s="5">
        <v>45856</v>
      </c>
      <c r="K2972" s="5"/>
      <c r="L2972" s="6" t="s">
        <v>28</v>
      </c>
      <c r="M2972" s="6">
        <v>166</v>
      </c>
      <c r="N2972" s="6" t="s">
        <v>122</v>
      </c>
      <c r="O2972" s="6" t="s">
        <v>63</v>
      </c>
      <c r="P2972" s="6" t="s">
        <v>64</v>
      </c>
      <c r="Q2972" s="6" t="s">
        <v>95</v>
      </c>
      <c r="R2972" s="6" t="s">
        <v>28</v>
      </c>
      <c r="S2972" s="6">
        <v>0</v>
      </c>
      <c r="T2972" s="7">
        <v>88000</v>
      </c>
      <c r="U2972" t="str">
        <f t="shared" si="322"/>
        <v>Not Reviewed</v>
      </c>
      <c r="V2972" t="str">
        <f t="shared" si="323"/>
        <v>Not Reviewed</v>
      </c>
      <c r="W2972">
        <f t="shared" si="324"/>
        <v>0</v>
      </c>
      <c r="X2972" t="str">
        <f t="shared" si="325"/>
        <v>Active</v>
      </c>
      <c r="Y2972">
        <f t="shared" si="326"/>
        <v>0.45479452054794522</v>
      </c>
      <c r="Z2972" t="str">
        <f t="shared" si="327"/>
        <v>&lt;1 Year</v>
      </c>
      <c r="AA2972" t="str">
        <f t="shared" si="328"/>
        <v>70K–99K</v>
      </c>
    </row>
    <row r="2973" spans="1:27" ht="19.95" customHeight="1" x14ac:dyDescent="0.3">
      <c r="A2973" s="8" t="s">
        <v>3100</v>
      </c>
      <c r="B2973" s="9">
        <v>45827</v>
      </c>
      <c r="C2973" s="1" t="s">
        <v>71</v>
      </c>
      <c r="D2973" s="1" t="s">
        <v>72</v>
      </c>
      <c r="E2973" s="1" t="s">
        <v>23</v>
      </c>
      <c r="F2973" s="1" t="s">
        <v>150</v>
      </c>
      <c r="G2973" s="1" t="s">
        <v>74</v>
      </c>
      <c r="H2973" s="1" t="s">
        <v>26</v>
      </c>
      <c r="I2973" s="1" t="s">
        <v>27</v>
      </c>
      <c r="J2973" s="9">
        <v>45827</v>
      </c>
      <c r="K2973" s="9"/>
      <c r="L2973" s="1" t="s">
        <v>28</v>
      </c>
      <c r="M2973" s="1">
        <v>195</v>
      </c>
      <c r="N2973" s="1" t="s">
        <v>29</v>
      </c>
      <c r="O2973" s="1" t="s">
        <v>30</v>
      </c>
      <c r="P2973" s="1" t="s">
        <v>64</v>
      </c>
      <c r="Q2973" s="1">
        <v>4</v>
      </c>
      <c r="R2973" s="1" t="s">
        <v>32</v>
      </c>
      <c r="S2973" s="1">
        <v>1</v>
      </c>
      <c r="T2973" s="10">
        <v>81000</v>
      </c>
      <c r="U2973" t="str">
        <f t="shared" si="322"/>
        <v>Reviewed</v>
      </c>
      <c r="V2973" t="str">
        <f t="shared" si="323"/>
        <v>exceeds</v>
      </c>
      <c r="W2973">
        <f t="shared" si="324"/>
        <v>0</v>
      </c>
      <c r="X2973" t="str">
        <f t="shared" si="325"/>
        <v>Active</v>
      </c>
      <c r="Y2973">
        <f t="shared" si="326"/>
        <v>0.53424657534246578</v>
      </c>
      <c r="Z2973" t="str">
        <f t="shared" si="327"/>
        <v>&lt;1 Year</v>
      </c>
      <c r="AA2973" t="str">
        <f t="shared" si="328"/>
        <v>70K–99K</v>
      </c>
    </row>
    <row r="2974" spans="1:27" ht="19.95" customHeight="1" x14ac:dyDescent="0.3">
      <c r="A2974" s="4" t="s">
        <v>3101</v>
      </c>
      <c r="B2974" s="5">
        <v>45535</v>
      </c>
      <c r="C2974" s="6" t="s">
        <v>77</v>
      </c>
      <c r="D2974" s="6" t="s">
        <v>72</v>
      </c>
      <c r="E2974" s="6" t="s">
        <v>40</v>
      </c>
      <c r="F2974" s="6" t="s">
        <v>112</v>
      </c>
      <c r="G2974" s="6" t="s">
        <v>79</v>
      </c>
      <c r="H2974" s="6" t="s">
        <v>43</v>
      </c>
      <c r="I2974" s="6" t="s">
        <v>27</v>
      </c>
      <c r="J2974" s="5">
        <v>45535</v>
      </c>
      <c r="K2974" s="5"/>
      <c r="L2974" s="6" t="s">
        <v>28</v>
      </c>
      <c r="M2974" s="6">
        <v>487</v>
      </c>
      <c r="N2974" s="6" t="s">
        <v>52</v>
      </c>
      <c r="O2974" s="6" t="s">
        <v>63</v>
      </c>
      <c r="P2974" s="6" t="s">
        <v>31</v>
      </c>
      <c r="Q2974" s="6">
        <v>3</v>
      </c>
      <c r="R2974" s="6" t="s">
        <v>37</v>
      </c>
      <c r="S2974" s="6">
        <v>1</v>
      </c>
      <c r="T2974" s="7">
        <v>63000</v>
      </c>
      <c r="U2974" t="str">
        <f t="shared" si="322"/>
        <v>Reviewed</v>
      </c>
      <c r="V2974" t="str">
        <f t="shared" si="323"/>
        <v>meets</v>
      </c>
      <c r="W2974">
        <f t="shared" si="324"/>
        <v>0</v>
      </c>
      <c r="X2974" t="str">
        <f t="shared" si="325"/>
        <v>Active</v>
      </c>
      <c r="Y2974">
        <f t="shared" si="326"/>
        <v>1.3342465753424657</v>
      </c>
      <c r="Z2974" t="str">
        <f t="shared" si="327"/>
        <v>1–2 Years</v>
      </c>
      <c r="AA2974" t="str">
        <f t="shared" si="328"/>
        <v>&lt;70K</v>
      </c>
    </row>
    <row r="2975" spans="1:27" ht="19.95" customHeight="1" x14ac:dyDescent="0.3">
      <c r="A2975" s="8" t="s">
        <v>3102</v>
      </c>
      <c r="B2975" s="9">
        <v>45402</v>
      </c>
      <c r="C2975" s="1" t="s">
        <v>81</v>
      </c>
      <c r="D2975" s="1" t="s">
        <v>72</v>
      </c>
      <c r="E2975" s="1" t="s">
        <v>23</v>
      </c>
      <c r="F2975" s="1" t="s">
        <v>154</v>
      </c>
      <c r="G2975" s="1" t="s">
        <v>83</v>
      </c>
      <c r="H2975" s="1" t="s">
        <v>43</v>
      </c>
      <c r="I2975" s="1" t="s">
        <v>50</v>
      </c>
      <c r="J2975" s="9">
        <v>45402</v>
      </c>
      <c r="K2975" s="9">
        <v>45765</v>
      </c>
      <c r="L2975" s="1" t="s">
        <v>51</v>
      </c>
      <c r="M2975" s="1">
        <v>363</v>
      </c>
      <c r="N2975" s="1" t="s">
        <v>29</v>
      </c>
      <c r="O2975" s="1" t="s">
        <v>30</v>
      </c>
      <c r="P2975" s="1" t="s">
        <v>64</v>
      </c>
      <c r="Q2975" s="1">
        <v>4</v>
      </c>
      <c r="R2975" s="1" t="s">
        <v>32</v>
      </c>
      <c r="S2975" s="1">
        <v>1</v>
      </c>
      <c r="T2975" s="10">
        <v>75500</v>
      </c>
      <c r="U2975" t="str">
        <f t="shared" si="322"/>
        <v>Reviewed</v>
      </c>
      <c r="V2975" t="str">
        <f t="shared" si="323"/>
        <v>exceeds</v>
      </c>
      <c r="W2975">
        <f t="shared" si="324"/>
        <v>1</v>
      </c>
      <c r="X2975" t="str">
        <f t="shared" si="325"/>
        <v>Attrited</v>
      </c>
      <c r="Y2975">
        <f t="shared" si="326"/>
        <v>0.9945205479452055</v>
      </c>
      <c r="Z2975" t="str">
        <f t="shared" si="327"/>
        <v>&lt;1 Year</v>
      </c>
      <c r="AA2975" t="str">
        <f t="shared" si="328"/>
        <v>70K–99K</v>
      </c>
    </row>
    <row r="2976" spans="1:27" ht="19.95" customHeight="1" x14ac:dyDescent="0.3">
      <c r="A2976" s="4" t="s">
        <v>3103</v>
      </c>
      <c r="B2976" s="5">
        <v>45895</v>
      </c>
      <c r="C2976" s="6" t="s">
        <v>86</v>
      </c>
      <c r="D2976" s="6" t="s">
        <v>87</v>
      </c>
      <c r="E2976" s="6" t="s">
        <v>67</v>
      </c>
      <c r="F2976" s="6" t="s">
        <v>116</v>
      </c>
      <c r="G2976" s="6" t="s">
        <v>89</v>
      </c>
      <c r="H2976" s="6" t="s">
        <v>26</v>
      </c>
      <c r="I2976" s="6" t="s">
        <v>27</v>
      </c>
      <c r="J2976" s="5">
        <v>45895</v>
      </c>
      <c r="K2976" s="5"/>
      <c r="L2976" s="6" t="s">
        <v>28</v>
      </c>
      <c r="M2976" s="6">
        <v>127</v>
      </c>
      <c r="N2976" s="6" t="s">
        <v>29</v>
      </c>
      <c r="O2976" s="6" t="s">
        <v>43</v>
      </c>
      <c r="P2976" s="6" t="s">
        <v>107</v>
      </c>
      <c r="Q2976" s="6" t="s">
        <v>95</v>
      </c>
      <c r="R2976" s="6" t="s">
        <v>28</v>
      </c>
      <c r="S2976" s="6">
        <v>0</v>
      </c>
      <c r="T2976" s="7">
        <v>74500</v>
      </c>
      <c r="U2976" t="str">
        <f t="shared" si="322"/>
        <v>Not Reviewed</v>
      </c>
      <c r="V2976" t="str">
        <f t="shared" si="323"/>
        <v>Not Reviewed</v>
      </c>
      <c r="W2976">
        <f t="shared" si="324"/>
        <v>0</v>
      </c>
      <c r="X2976" t="str">
        <f t="shared" si="325"/>
        <v>Active</v>
      </c>
      <c r="Y2976">
        <f t="shared" si="326"/>
        <v>0.34794520547945207</v>
      </c>
      <c r="Z2976" t="str">
        <f t="shared" si="327"/>
        <v>&lt;1 Year</v>
      </c>
      <c r="AA2976" t="str">
        <f t="shared" si="328"/>
        <v>70K–99K</v>
      </c>
    </row>
    <row r="2977" spans="1:27" ht="19.95" customHeight="1" x14ac:dyDescent="0.3">
      <c r="A2977" s="8" t="s">
        <v>3104</v>
      </c>
      <c r="B2977" s="9">
        <v>45230</v>
      </c>
      <c r="C2977" s="1" t="s">
        <v>91</v>
      </c>
      <c r="D2977" s="1" t="s">
        <v>87</v>
      </c>
      <c r="E2977" s="1" t="s">
        <v>92</v>
      </c>
      <c r="F2977" s="1" t="s">
        <v>93</v>
      </c>
      <c r="G2977" s="1" t="s">
        <v>94</v>
      </c>
      <c r="H2977" s="1" t="s">
        <v>26</v>
      </c>
      <c r="I2977" s="1" t="s">
        <v>27</v>
      </c>
      <c r="J2977" s="9">
        <v>45230</v>
      </c>
      <c r="K2977" s="9"/>
      <c r="L2977" s="1" t="s">
        <v>28</v>
      </c>
      <c r="M2977" s="1">
        <v>792</v>
      </c>
      <c r="N2977" s="1" t="s">
        <v>52</v>
      </c>
      <c r="O2977" s="1" t="s">
        <v>30</v>
      </c>
      <c r="P2977" s="1" t="s">
        <v>107</v>
      </c>
      <c r="Q2977" s="1">
        <v>3</v>
      </c>
      <c r="R2977" s="1" t="s">
        <v>37</v>
      </c>
      <c r="S2977" s="1">
        <v>2</v>
      </c>
      <c r="T2977" s="10">
        <v>104000</v>
      </c>
      <c r="U2977" t="str">
        <f t="shared" si="322"/>
        <v>Reviewed</v>
      </c>
      <c r="V2977" t="str">
        <f t="shared" si="323"/>
        <v>meets</v>
      </c>
      <c r="W2977">
        <f t="shared" si="324"/>
        <v>0</v>
      </c>
      <c r="X2977" t="str">
        <f t="shared" si="325"/>
        <v>Active</v>
      </c>
      <c r="Y2977">
        <f t="shared" si="326"/>
        <v>2.1698630136986301</v>
      </c>
      <c r="Z2977" t="str">
        <f t="shared" si="327"/>
        <v>2–3 Years</v>
      </c>
      <c r="AA2977" t="str">
        <f t="shared" si="328"/>
        <v>100K–129K</v>
      </c>
    </row>
    <row r="2978" spans="1:27" ht="19.95" customHeight="1" x14ac:dyDescent="0.3">
      <c r="A2978" s="4" t="s">
        <v>3105</v>
      </c>
      <c r="B2978" s="5">
        <v>45111</v>
      </c>
      <c r="C2978" s="6" t="s">
        <v>21</v>
      </c>
      <c r="D2978" s="6" t="s">
        <v>22</v>
      </c>
      <c r="E2978" s="6" t="s">
        <v>23</v>
      </c>
      <c r="F2978" s="6" t="s">
        <v>24</v>
      </c>
      <c r="G2978" s="6" t="s">
        <v>25</v>
      </c>
      <c r="H2978" s="6" t="s">
        <v>26</v>
      </c>
      <c r="I2978" s="6" t="s">
        <v>27</v>
      </c>
      <c r="J2978" s="5">
        <v>45111</v>
      </c>
      <c r="K2978" s="5"/>
      <c r="L2978" s="6" t="s">
        <v>28</v>
      </c>
      <c r="M2978" s="6">
        <v>911</v>
      </c>
      <c r="N2978" s="6" t="s">
        <v>52</v>
      </c>
      <c r="O2978" s="6" t="s">
        <v>63</v>
      </c>
      <c r="P2978" s="6" t="s">
        <v>64</v>
      </c>
      <c r="Q2978" s="6">
        <v>2</v>
      </c>
      <c r="R2978" s="6" t="s">
        <v>53</v>
      </c>
      <c r="S2978" s="6">
        <v>3</v>
      </c>
      <c r="T2978" s="7">
        <v>87500</v>
      </c>
      <c r="U2978" t="str">
        <f t="shared" si="322"/>
        <v>Reviewed</v>
      </c>
      <c r="V2978" t="str">
        <f t="shared" si="323"/>
        <v>needs_support</v>
      </c>
      <c r="W2978">
        <f t="shared" si="324"/>
        <v>0</v>
      </c>
      <c r="X2978" t="str">
        <f t="shared" si="325"/>
        <v>Active</v>
      </c>
      <c r="Y2978">
        <f t="shared" si="326"/>
        <v>2.495890410958904</v>
      </c>
      <c r="Z2978" t="str">
        <f t="shared" si="327"/>
        <v>2–3 Years</v>
      </c>
      <c r="AA2978" t="str">
        <f t="shared" si="328"/>
        <v>70K–99K</v>
      </c>
    </row>
    <row r="2979" spans="1:27" ht="19.95" customHeight="1" x14ac:dyDescent="0.3">
      <c r="A2979" s="8" t="s">
        <v>3106</v>
      </c>
      <c r="B2979" s="9">
        <v>45022</v>
      </c>
      <c r="C2979" s="1" t="s">
        <v>34</v>
      </c>
      <c r="D2979" s="1" t="s">
        <v>22</v>
      </c>
      <c r="E2979" s="1" t="s">
        <v>23</v>
      </c>
      <c r="F2979" s="1" t="s">
        <v>99</v>
      </c>
      <c r="G2979" s="1" t="s">
        <v>36</v>
      </c>
      <c r="H2979" s="1" t="s">
        <v>49</v>
      </c>
      <c r="I2979" s="1" t="s">
        <v>50</v>
      </c>
      <c r="J2979" s="9">
        <v>45022</v>
      </c>
      <c r="K2979" s="9">
        <v>45430</v>
      </c>
      <c r="L2979" s="1" t="s">
        <v>51</v>
      </c>
      <c r="M2979" s="1">
        <v>408</v>
      </c>
      <c r="N2979" s="1" t="s">
        <v>29</v>
      </c>
      <c r="O2979" s="1" t="s">
        <v>30</v>
      </c>
      <c r="P2979" s="1" t="s">
        <v>44</v>
      </c>
      <c r="Q2979" s="1">
        <v>3</v>
      </c>
      <c r="R2979" s="1" t="s">
        <v>37</v>
      </c>
      <c r="S2979" s="1">
        <v>1</v>
      </c>
      <c r="T2979" s="10">
        <v>109500</v>
      </c>
      <c r="U2979" t="str">
        <f t="shared" si="322"/>
        <v>Reviewed</v>
      </c>
      <c r="V2979" t="str">
        <f t="shared" si="323"/>
        <v>meets</v>
      </c>
      <c r="W2979">
        <f t="shared" si="324"/>
        <v>1</v>
      </c>
      <c r="X2979" t="str">
        <f t="shared" si="325"/>
        <v>Attrited</v>
      </c>
      <c r="Y2979">
        <f t="shared" si="326"/>
        <v>1.1178082191780823</v>
      </c>
      <c r="Z2979" t="str">
        <f t="shared" si="327"/>
        <v>1–2 Years</v>
      </c>
      <c r="AA2979" t="str">
        <f t="shared" si="328"/>
        <v>100K–129K</v>
      </c>
    </row>
    <row r="2980" spans="1:27" ht="19.95" customHeight="1" x14ac:dyDescent="0.3">
      <c r="A2980" s="4" t="s">
        <v>3107</v>
      </c>
      <c r="B2980" s="5">
        <v>45136</v>
      </c>
      <c r="C2980" s="6" t="s">
        <v>39</v>
      </c>
      <c r="D2980" s="6" t="s">
        <v>22</v>
      </c>
      <c r="E2980" s="6" t="s">
        <v>40</v>
      </c>
      <c r="F2980" s="6" t="s">
        <v>215</v>
      </c>
      <c r="G2980" s="6" t="s">
        <v>42</v>
      </c>
      <c r="H2980" s="6" t="s">
        <v>49</v>
      </c>
      <c r="I2980" s="6" t="s">
        <v>27</v>
      </c>
      <c r="J2980" s="5">
        <v>45136</v>
      </c>
      <c r="K2980" s="5"/>
      <c r="L2980" s="6" t="s">
        <v>28</v>
      </c>
      <c r="M2980" s="6">
        <v>886</v>
      </c>
      <c r="N2980" s="6" t="s">
        <v>29</v>
      </c>
      <c r="O2980" s="6" t="s">
        <v>43</v>
      </c>
      <c r="P2980" s="6" t="s">
        <v>107</v>
      </c>
      <c r="Q2980" s="6">
        <v>4</v>
      </c>
      <c r="R2980" s="6" t="s">
        <v>32</v>
      </c>
      <c r="S2980" s="6">
        <v>2</v>
      </c>
      <c r="T2980" s="7">
        <v>128000</v>
      </c>
      <c r="U2980" t="str">
        <f t="shared" si="322"/>
        <v>Reviewed</v>
      </c>
      <c r="V2980" t="str">
        <f t="shared" si="323"/>
        <v>exceeds</v>
      </c>
      <c r="W2980">
        <f t="shared" si="324"/>
        <v>0</v>
      </c>
      <c r="X2980" t="str">
        <f t="shared" si="325"/>
        <v>Active</v>
      </c>
      <c r="Y2980">
        <f t="shared" si="326"/>
        <v>2.4273972602739726</v>
      </c>
      <c r="Z2980" t="str">
        <f t="shared" si="327"/>
        <v>2–3 Years</v>
      </c>
      <c r="AA2980" t="str">
        <f t="shared" si="328"/>
        <v>100K–129K</v>
      </c>
    </row>
    <row r="2981" spans="1:27" ht="19.95" customHeight="1" x14ac:dyDescent="0.3">
      <c r="A2981" s="8" t="s">
        <v>3108</v>
      </c>
      <c r="B2981" s="9">
        <v>45837</v>
      </c>
      <c r="C2981" s="1" t="s">
        <v>46</v>
      </c>
      <c r="D2981" s="1" t="s">
        <v>22</v>
      </c>
      <c r="E2981" s="1" t="s">
        <v>40</v>
      </c>
      <c r="F2981" s="1" t="s">
        <v>101</v>
      </c>
      <c r="G2981" s="1" t="s">
        <v>48</v>
      </c>
      <c r="H2981" s="1" t="s">
        <v>26</v>
      </c>
      <c r="I2981" s="1" t="s">
        <v>50</v>
      </c>
      <c r="J2981" s="9">
        <v>45837</v>
      </c>
      <c r="K2981" s="9">
        <v>46015</v>
      </c>
      <c r="L2981" s="1" t="s">
        <v>51</v>
      </c>
      <c r="M2981" s="1">
        <v>178</v>
      </c>
      <c r="N2981" s="1" t="s">
        <v>52</v>
      </c>
      <c r="O2981" s="1" t="s">
        <v>30</v>
      </c>
      <c r="P2981" s="1" t="s">
        <v>64</v>
      </c>
      <c r="Q2981" s="1" t="s">
        <v>95</v>
      </c>
      <c r="R2981" s="1" t="s">
        <v>28</v>
      </c>
      <c r="S2981" s="1">
        <v>0</v>
      </c>
      <c r="T2981" s="10">
        <v>88000</v>
      </c>
      <c r="U2981" t="str">
        <f t="shared" si="322"/>
        <v>Not Reviewed</v>
      </c>
      <c r="V2981" t="str">
        <f t="shared" si="323"/>
        <v>Not Reviewed</v>
      </c>
      <c r="W2981">
        <f t="shared" si="324"/>
        <v>1</v>
      </c>
      <c r="X2981" t="str">
        <f t="shared" si="325"/>
        <v>Attrited</v>
      </c>
      <c r="Y2981">
        <f t="shared" si="326"/>
        <v>0.48767123287671232</v>
      </c>
      <c r="Z2981" t="str">
        <f t="shared" si="327"/>
        <v>&lt;1 Year</v>
      </c>
      <c r="AA2981" t="str">
        <f t="shared" si="328"/>
        <v>70K–99K</v>
      </c>
    </row>
    <row r="2982" spans="1:27" ht="19.95" customHeight="1" x14ac:dyDescent="0.3">
      <c r="A2982" s="4" t="s">
        <v>3109</v>
      </c>
      <c r="B2982" s="5">
        <v>45645</v>
      </c>
      <c r="C2982" s="6" t="s">
        <v>55</v>
      </c>
      <c r="D2982" s="6" t="s">
        <v>56</v>
      </c>
      <c r="E2982" s="6" t="s">
        <v>23</v>
      </c>
      <c r="F2982" s="6" t="s">
        <v>104</v>
      </c>
      <c r="G2982" s="6" t="s">
        <v>62</v>
      </c>
      <c r="H2982" s="6" t="s">
        <v>43</v>
      </c>
      <c r="I2982" s="6" t="s">
        <v>27</v>
      </c>
      <c r="J2982" s="5">
        <v>45645</v>
      </c>
      <c r="K2982" s="5"/>
      <c r="L2982" s="6" t="s">
        <v>28</v>
      </c>
      <c r="M2982" s="6">
        <v>377</v>
      </c>
      <c r="N2982" s="6" t="s">
        <v>29</v>
      </c>
      <c r="O2982" s="6" t="s">
        <v>30</v>
      </c>
      <c r="P2982" s="6" t="s">
        <v>64</v>
      </c>
      <c r="Q2982" s="6">
        <v>4</v>
      </c>
      <c r="R2982" s="6" t="s">
        <v>32</v>
      </c>
      <c r="S2982" s="6">
        <v>1</v>
      </c>
      <c r="T2982" s="7">
        <v>68500</v>
      </c>
      <c r="U2982" t="str">
        <f t="shared" si="322"/>
        <v>Reviewed</v>
      </c>
      <c r="V2982" t="str">
        <f t="shared" si="323"/>
        <v>exceeds</v>
      </c>
      <c r="W2982">
        <f t="shared" si="324"/>
        <v>0</v>
      </c>
      <c r="X2982" t="str">
        <f t="shared" si="325"/>
        <v>Active</v>
      </c>
      <c r="Y2982">
        <f t="shared" si="326"/>
        <v>1.0328767123287672</v>
      </c>
      <c r="Z2982" t="str">
        <f t="shared" si="327"/>
        <v>1–2 Years</v>
      </c>
      <c r="AA2982" t="str">
        <f t="shared" si="328"/>
        <v>&lt;70K</v>
      </c>
    </row>
    <row r="2983" spans="1:27" ht="19.95" customHeight="1" x14ac:dyDescent="0.3">
      <c r="A2983" s="8" t="s">
        <v>3110</v>
      </c>
      <c r="B2983" s="9">
        <v>45618</v>
      </c>
      <c r="C2983" s="1" t="s">
        <v>60</v>
      </c>
      <c r="D2983" s="1" t="s">
        <v>56</v>
      </c>
      <c r="E2983" s="1" t="s">
        <v>40</v>
      </c>
      <c r="F2983" s="1" t="s">
        <v>57</v>
      </c>
      <c r="G2983" s="1" t="s">
        <v>58</v>
      </c>
      <c r="H2983" s="1" t="s">
        <v>43</v>
      </c>
      <c r="I2983" s="1" t="s">
        <v>27</v>
      </c>
      <c r="J2983" s="9">
        <v>45618</v>
      </c>
      <c r="K2983" s="9"/>
      <c r="L2983" s="1" t="s">
        <v>28</v>
      </c>
      <c r="M2983" s="1">
        <v>404</v>
      </c>
      <c r="N2983" s="1" t="s">
        <v>52</v>
      </c>
      <c r="O2983" s="1" t="s">
        <v>63</v>
      </c>
      <c r="P2983" s="1" t="s">
        <v>31</v>
      </c>
      <c r="Q2983" s="1">
        <v>3</v>
      </c>
      <c r="R2983" s="1" t="s">
        <v>37</v>
      </c>
      <c r="S2983" s="1">
        <v>1</v>
      </c>
      <c r="T2983" s="10">
        <v>72000</v>
      </c>
      <c r="U2983" t="str">
        <f t="shared" si="322"/>
        <v>Reviewed</v>
      </c>
      <c r="V2983" t="str">
        <f t="shared" si="323"/>
        <v>meets</v>
      </c>
      <c r="W2983">
        <f t="shared" si="324"/>
        <v>0</v>
      </c>
      <c r="X2983" t="str">
        <f t="shared" si="325"/>
        <v>Active</v>
      </c>
      <c r="Y2983">
        <f t="shared" si="326"/>
        <v>1.106849315068493</v>
      </c>
      <c r="Z2983" t="str">
        <f t="shared" si="327"/>
        <v>1–2 Years</v>
      </c>
      <c r="AA2983" t="str">
        <f t="shared" si="328"/>
        <v>70K–99K</v>
      </c>
    </row>
    <row r="2984" spans="1:27" ht="19.95" customHeight="1" x14ac:dyDescent="0.3">
      <c r="A2984" s="4" t="s">
        <v>3111</v>
      </c>
      <c r="B2984" s="5">
        <v>45643</v>
      </c>
      <c r="C2984" s="6" t="s">
        <v>66</v>
      </c>
      <c r="D2984" s="6" t="s">
        <v>56</v>
      </c>
      <c r="E2984" s="6" t="s">
        <v>67</v>
      </c>
      <c r="F2984" s="6" t="s">
        <v>68</v>
      </c>
      <c r="G2984" s="6" t="s">
        <v>69</v>
      </c>
      <c r="H2984" s="6" t="s">
        <v>26</v>
      </c>
      <c r="I2984" s="6" t="s">
        <v>27</v>
      </c>
      <c r="J2984" s="5">
        <v>45643</v>
      </c>
      <c r="K2984" s="5"/>
      <c r="L2984" s="6" t="s">
        <v>28</v>
      </c>
      <c r="M2984" s="6">
        <v>379</v>
      </c>
      <c r="N2984" s="6" t="s">
        <v>75</v>
      </c>
      <c r="O2984" s="6" t="s">
        <v>63</v>
      </c>
      <c r="P2984" s="6" t="s">
        <v>31</v>
      </c>
      <c r="Q2984" s="6">
        <v>3</v>
      </c>
      <c r="R2984" s="6" t="s">
        <v>37</v>
      </c>
      <c r="S2984" s="6">
        <v>1</v>
      </c>
      <c r="T2984" s="7">
        <v>79000</v>
      </c>
      <c r="U2984" t="str">
        <f t="shared" si="322"/>
        <v>Reviewed</v>
      </c>
      <c r="V2984" t="str">
        <f t="shared" si="323"/>
        <v>meets</v>
      </c>
      <c r="W2984">
        <f t="shared" si="324"/>
        <v>0</v>
      </c>
      <c r="X2984" t="str">
        <f t="shared" si="325"/>
        <v>Active</v>
      </c>
      <c r="Y2984">
        <f t="shared" si="326"/>
        <v>1.0383561643835617</v>
      </c>
      <c r="Z2984" t="str">
        <f t="shared" si="327"/>
        <v>1–2 Years</v>
      </c>
      <c r="AA2984" t="str">
        <f t="shared" si="328"/>
        <v>70K–99K</v>
      </c>
    </row>
    <row r="2985" spans="1:27" ht="19.95" customHeight="1" x14ac:dyDescent="0.3">
      <c r="A2985" s="8" t="s">
        <v>3112</v>
      </c>
      <c r="B2985" s="9">
        <v>45574</v>
      </c>
      <c r="C2985" s="1" t="s">
        <v>71</v>
      </c>
      <c r="D2985" s="1" t="s">
        <v>72</v>
      </c>
      <c r="E2985" s="1" t="s">
        <v>23</v>
      </c>
      <c r="F2985" s="1" t="s">
        <v>73</v>
      </c>
      <c r="G2985" s="1" t="s">
        <v>74</v>
      </c>
      <c r="H2985" s="1" t="s">
        <v>49</v>
      </c>
      <c r="I2985" s="1" t="s">
        <v>27</v>
      </c>
      <c r="J2985" s="9">
        <v>45574</v>
      </c>
      <c r="K2985" s="9"/>
      <c r="L2985" s="1" t="s">
        <v>28</v>
      </c>
      <c r="M2985" s="1">
        <v>448</v>
      </c>
      <c r="N2985" s="1" t="s">
        <v>29</v>
      </c>
      <c r="O2985" s="1" t="s">
        <v>63</v>
      </c>
      <c r="P2985" s="1" t="s">
        <v>31</v>
      </c>
      <c r="Q2985" s="1">
        <v>3</v>
      </c>
      <c r="R2985" s="1" t="s">
        <v>37</v>
      </c>
      <c r="S2985" s="1">
        <v>1</v>
      </c>
      <c r="T2985" s="10">
        <v>105500</v>
      </c>
      <c r="U2985" t="str">
        <f t="shared" si="322"/>
        <v>Reviewed</v>
      </c>
      <c r="V2985" t="str">
        <f t="shared" si="323"/>
        <v>meets</v>
      </c>
      <c r="W2985">
        <f t="shared" si="324"/>
        <v>0</v>
      </c>
      <c r="X2985" t="str">
        <f t="shared" si="325"/>
        <v>Active</v>
      </c>
      <c r="Y2985">
        <f t="shared" si="326"/>
        <v>1.2273972602739727</v>
      </c>
      <c r="Z2985" t="str">
        <f t="shared" si="327"/>
        <v>1–2 Years</v>
      </c>
      <c r="AA2985" t="str">
        <f t="shared" si="328"/>
        <v>100K–129K</v>
      </c>
    </row>
    <row r="2986" spans="1:27" ht="19.95" customHeight="1" x14ac:dyDescent="0.3">
      <c r="A2986" s="4" t="s">
        <v>3113</v>
      </c>
      <c r="B2986" s="5">
        <v>45107</v>
      </c>
      <c r="C2986" s="6" t="s">
        <v>77</v>
      </c>
      <c r="D2986" s="6" t="s">
        <v>72</v>
      </c>
      <c r="E2986" s="6" t="s">
        <v>40</v>
      </c>
      <c r="F2986" s="6" t="s">
        <v>286</v>
      </c>
      <c r="G2986" s="6" t="s">
        <v>94</v>
      </c>
      <c r="H2986" s="6" t="s">
        <v>110</v>
      </c>
      <c r="I2986" s="6" t="s">
        <v>27</v>
      </c>
      <c r="J2986" s="5">
        <v>45107</v>
      </c>
      <c r="K2986" s="5"/>
      <c r="L2986" s="6" t="s">
        <v>28</v>
      </c>
      <c r="M2986" s="6">
        <v>915</v>
      </c>
      <c r="N2986" s="6" t="s">
        <v>140</v>
      </c>
      <c r="O2986" s="6" t="s">
        <v>63</v>
      </c>
      <c r="P2986" s="6" t="s">
        <v>107</v>
      </c>
      <c r="Q2986" s="6">
        <v>3</v>
      </c>
      <c r="R2986" s="6" t="s">
        <v>37</v>
      </c>
      <c r="S2986" s="6">
        <v>3</v>
      </c>
      <c r="T2986" s="7">
        <v>161000</v>
      </c>
      <c r="U2986" t="str">
        <f t="shared" si="322"/>
        <v>Reviewed</v>
      </c>
      <c r="V2986" t="str">
        <f t="shared" si="323"/>
        <v>meets</v>
      </c>
      <c r="W2986">
        <f t="shared" si="324"/>
        <v>0</v>
      </c>
      <c r="X2986" t="str">
        <f t="shared" si="325"/>
        <v>Active</v>
      </c>
      <c r="Y2986">
        <f t="shared" si="326"/>
        <v>2.506849315068493</v>
      </c>
      <c r="Z2986" t="str">
        <f t="shared" si="327"/>
        <v>2–3 Years</v>
      </c>
      <c r="AA2986" t="str">
        <f t="shared" si="328"/>
        <v>130K+</v>
      </c>
    </row>
    <row r="2987" spans="1:27" ht="19.95" customHeight="1" x14ac:dyDescent="0.3">
      <c r="A2987" s="8" t="s">
        <v>3114</v>
      </c>
      <c r="B2987" s="9">
        <v>45597</v>
      </c>
      <c r="C2987" s="1" t="s">
        <v>81</v>
      </c>
      <c r="D2987" s="1" t="s">
        <v>72</v>
      </c>
      <c r="E2987" s="1" t="s">
        <v>23</v>
      </c>
      <c r="F2987" s="1" t="s">
        <v>223</v>
      </c>
      <c r="G2987" s="1" t="s">
        <v>83</v>
      </c>
      <c r="H2987" s="1" t="s">
        <v>49</v>
      </c>
      <c r="I2987" s="1" t="s">
        <v>27</v>
      </c>
      <c r="J2987" s="9">
        <v>45597</v>
      </c>
      <c r="K2987" s="9"/>
      <c r="L2987" s="1" t="s">
        <v>28</v>
      </c>
      <c r="M2987" s="1">
        <v>425</v>
      </c>
      <c r="N2987" s="1" t="s">
        <v>29</v>
      </c>
      <c r="O2987" s="1" t="s">
        <v>63</v>
      </c>
      <c r="P2987" s="1" t="s">
        <v>64</v>
      </c>
      <c r="Q2987" s="1">
        <v>3</v>
      </c>
      <c r="R2987" s="1" t="s">
        <v>37</v>
      </c>
      <c r="S2987" s="1">
        <v>1</v>
      </c>
      <c r="T2987" s="10">
        <v>138500</v>
      </c>
      <c r="U2987" t="str">
        <f t="shared" si="322"/>
        <v>Reviewed</v>
      </c>
      <c r="V2987" t="str">
        <f t="shared" si="323"/>
        <v>meets</v>
      </c>
      <c r="W2987">
        <f t="shared" si="324"/>
        <v>0</v>
      </c>
      <c r="X2987" t="str">
        <f t="shared" si="325"/>
        <v>Active</v>
      </c>
      <c r="Y2987">
        <f t="shared" si="326"/>
        <v>1.1643835616438356</v>
      </c>
      <c r="Z2987" t="str">
        <f t="shared" si="327"/>
        <v>1–2 Years</v>
      </c>
      <c r="AA2987" t="str">
        <f t="shared" si="328"/>
        <v>130K+</v>
      </c>
    </row>
    <row r="2988" spans="1:27" ht="19.95" customHeight="1" x14ac:dyDescent="0.3">
      <c r="A2988" s="4" t="s">
        <v>3115</v>
      </c>
      <c r="B2988" s="5">
        <v>45222</v>
      </c>
      <c r="C2988" s="6" t="s">
        <v>86</v>
      </c>
      <c r="D2988" s="6" t="s">
        <v>87</v>
      </c>
      <c r="E2988" s="6" t="s">
        <v>67</v>
      </c>
      <c r="F2988" s="6" t="s">
        <v>93</v>
      </c>
      <c r="G2988" s="6" t="s">
        <v>94</v>
      </c>
      <c r="H2988" s="6" t="s">
        <v>26</v>
      </c>
      <c r="I2988" s="6" t="s">
        <v>27</v>
      </c>
      <c r="J2988" s="5">
        <v>45222</v>
      </c>
      <c r="K2988" s="5"/>
      <c r="L2988" s="6" t="s">
        <v>28</v>
      </c>
      <c r="M2988" s="6">
        <v>800</v>
      </c>
      <c r="N2988" s="6" t="s">
        <v>140</v>
      </c>
      <c r="O2988" s="6" t="s">
        <v>63</v>
      </c>
      <c r="P2988" s="6" t="s">
        <v>107</v>
      </c>
      <c r="Q2988" s="6">
        <v>3</v>
      </c>
      <c r="R2988" s="6" t="s">
        <v>37</v>
      </c>
      <c r="S2988" s="6">
        <v>2</v>
      </c>
      <c r="T2988" s="7">
        <v>89000</v>
      </c>
      <c r="U2988" t="str">
        <f t="shared" si="322"/>
        <v>Reviewed</v>
      </c>
      <c r="V2988" t="str">
        <f t="shared" si="323"/>
        <v>meets</v>
      </c>
      <c r="W2988">
        <f t="shared" si="324"/>
        <v>0</v>
      </c>
      <c r="X2988" t="str">
        <f t="shared" si="325"/>
        <v>Active</v>
      </c>
      <c r="Y2988">
        <f t="shared" si="326"/>
        <v>2.1917808219178081</v>
      </c>
      <c r="Z2988" t="str">
        <f t="shared" si="327"/>
        <v>2–3 Years</v>
      </c>
      <c r="AA2988" t="str">
        <f t="shared" si="328"/>
        <v>70K–99K</v>
      </c>
    </row>
    <row r="2989" spans="1:27" ht="19.95" customHeight="1" x14ac:dyDescent="0.3">
      <c r="A2989" s="8" t="s">
        <v>3116</v>
      </c>
      <c r="B2989" s="9">
        <v>45528</v>
      </c>
      <c r="C2989" s="1" t="s">
        <v>91</v>
      </c>
      <c r="D2989" s="1" t="s">
        <v>87</v>
      </c>
      <c r="E2989" s="1" t="s">
        <v>92</v>
      </c>
      <c r="F2989" s="1" t="s">
        <v>152</v>
      </c>
      <c r="G2989" s="1" t="s">
        <v>94</v>
      </c>
      <c r="H2989" s="1" t="s">
        <v>49</v>
      </c>
      <c r="I2989" s="1" t="s">
        <v>27</v>
      </c>
      <c r="J2989" s="9">
        <v>45528</v>
      </c>
      <c r="K2989" s="9"/>
      <c r="L2989" s="1" t="s">
        <v>28</v>
      </c>
      <c r="M2989" s="1">
        <v>494</v>
      </c>
      <c r="N2989" s="1" t="s">
        <v>140</v>
      </c>
      <c r="O2989" s="1" t="s">
        <v>105</v>
      </c>
      <c r="P2989" s="1" t="s">
        <v>44</v>
      </c>
      <c r="Q2989" s="1">
        <v>3</v>
      </c>
      <c r="R2989" s="1" t="s">
        <v>37</v>
      </c>
      <c r="S2989" s="1">
        <v>1</v>
      </c>
      <c r="T2989" s="10">
        <v>131000</v>
      </c>
      <c r="U2989" t="str">
        <f t="shared" si="322"/>
        <v>Reviewed</v>
      </c>
      <c r="V2989" t="str">
        <f t="shared" si="323"/>
        <v>meets</v>
      </c>
      <c r="W2989">
        <f t="shared" si="324"/>
        <v>0</v>
      </c>
      <c r="X2989" t="str">
        <f t="shared" si="325"/>
        <v>Active</v>
      </c>
      <c r="Y2989">
        <f t="shared" si="326"/>
        <v>1.3534246575342466</v>
      </c>
      <c r="Z2989" t="str">
        <f t="shared" si="327"/>
        <v>1–2 Years</v>
      </c>
      <c r="AA2989" t="str">
        <f t="shared" si="328"/>
        <v>130K+</v>
      </c>
    </row>
    <row r="2990" spans="1:27" ht="19.95" customHeight="1" x14ac:dyDescent="0.3">
      <c r="A2990" s="4" t="s">
        <v>3117</v>
      </c>
      <c r="B2990" s="5">
        <v>44949</v>
      </c>
      <c r="C2990" s="6" t="s">
        <v>21</v>
      </c>
      <c r="D2990" s="6" t="s">
        <v>22</v>
      </c>
      <c r="E2990" s="6" t="s">
        <v>23</v>
      </c>
      <c r="F2990" s="6" t="s">
        <v>24</v>
      </c>
      <c r="G2990" s="6" t="s">
        <v>25</v>
      </c>
      <c r="H2990" s="6" t="s">
        <v>26</v>
      </c>
      <c r="I2990" s="6" t="s">
        <v>50</v>
      </c>
      <c r="J2990" s="5">
        <v>44949</v>
      </c>
      <c r="K2990" s="5">
        <v>45918</v>
      </c>
      <c r="L2990" s="6" t="s">
        <v>51</v>
      </c>
      <c r="M2990" s="6">
        <v>969</v>
      </c>
      <c r="N2990" s="6" t="s">
        <v>52</v>
      </c>
      <c r="O2990" s="6" t="s">
        <v>30</v>
      </c>
      <c r="P2990" s="6" t="s">
        <v>107</v>
      </c>
      <c r="Q2990" s="6">
        <v>4</v>
      </c>
      <c r="R2990" s="6" t="s">
        <v>32</v>
      </c>
      <c r="S2990" s="6">
        <v>3</v>
      </c>
      <c r="T2990" s="7">
        <v>99000</v>
      </c>
      <c r="U2990" t="str">
        <f t="shared" si="322"/>
        <v>Reviewed</v>
      </c>
      <c r="V2990" t="str">
        <f t="shared" si="323"/>
        <v>exceeds</v>
      </c>
      <c r="W2990">
        <f t="shared" si="324"/>
        <v>1</v>
      </c>
      <c r="X2990" t="str">
        <f t="shared" si="325"/>
        <v>Attrited</v>
      </c>
      <c r="Y2990">
        <f t="shared" si="326"/>
        <v>2.6547945205479451</v>
      </c>
      <c r="Z2990" t="str">
        <f t="shared" si="327"/>
        <v>2–3 Years</v>
      </c>
      <c r="AA2990" t="str">
        <f t="shared" si="328"/>
        <v>70K–99K</v>
      </c>
    </row>
    <row r="2991" spans="1:27" ht="19.95" customHeight="1" x14ac:dyDescent="0.3">
      <c r="A2991" s="8" t="s">
        <v>3118</v>
      </c>
      <c r="B2991" s="9">
        <v>45523</v>
      </c>
      <c r="C2991" s="1" t="s">
        <v>34</v>
      </c>
      <c r="D2991" s="1" t="s">
        <v>22</v>
      </c>
      <c r="E2991" s="1" t="s">
        <v>23</v>
      </c>
      <c r="F2991" s="1" t="s">
        <v>35</v>
      </c>
      <c r="G2991" s="1" t="s">
        <v>36</v>
      </c>
      <c r="H2991" s="1" t="s">
        <v>26</v>
      </c>
      <c r="I2991" s="1" t="s">
        <v>27</v>
      </c>
      <c r="J2991" s="9">
        <v>45523</v>
      </c>
      <c r="K2991" s="9"/>
      <c r="L2991" s="1" t="s">
        <v>28</v>
      </c>
      <c r="M2991" s="1">
        <v>499</v>
      </c>
      <c r="N2991" s="1" t="s">
        <v>52</v>
      </c>
      <c r="O2991" s="1" t="s">
        <v>63</v>
      </c>
      <c r="P2991" s="1" t="s">
        <v>31</v>
      </c>
      <c r="Q2991" s="1">
        <v>2</v>
      </c>
      <c r="R2991" s="1" t="s">
        <v>53</v>
      </c>
      <c r="S2991" s="1">
        <v>1</v>
      </c>
      <c r="T2991" s="10">
        <v>97000</v>
      </c>
      <c r="U2991" t="str">
        <f t="shared" si="322"/>
        <v>Reviewed</v>
      </c>
      <c r="V2991" t="str">
        <f t="shared" si="323"/>
        <v>needs_support</v>
      </c>
      <c r="W2991">
        <f t="shared" si="324"/>
        <v>0</v>
      </c>
      <c r="X2991" t="str">
        <f t="shared" si="325"/>
        <v>Active</v>
      </c>
      <c r="Y2991">
        <f t="shared" si="326"/>
        <v>1.3671232876712329</v>
      </c>
      <c r="Z2991" t="str">
        <f t="shared" si="327"/>
        <v>1–2 Years</v>
      </c>
      <c r="AA2991" t="str">
        <f t="shared" si="328"/>
        <v>70K–99K</v>
      </c>
    </row>
    <row r="2992" spans="1:27" ht="19.95" customHeight="1" x14ac:dyDescent="0.3">
      <c r="A2992" s="4" t="s">
        <v>3119</v>
      </c>
      <c r="B2992" s="5">
        <v>45410</v>
      </c>
      <c r="C2992" s="6" t="s">
        <v>39</v>
      </c>
      <c r="D2992" s="6" t="s">
        <v>22</v>
      </c>
      <c r="E2992" s="6" t="s">
        <v>40</v>
      </c>
      <c r="F2992" s="6" t="s">
        <v>174</v>
      </c>
      <c r="G2992" s="6" t="s">
        <v>42</v>
      </c>
      <c r="H2992" s="6" t="s">
        <v>26</v>
      </c>
      <c r="I2992" s="6" t="s">
        <v>27</v>
      </c>
      <c r="J2992" s="5">
        <v>45410</v>
      </c>
      <c r="K2992" s="5"/>
      <c r="L2992" s="6" t="s">
        <v>28</v>
      </c>
      <c r="M2992" s="6">
        <v>612</v>
      </c>
      <c r="N2992" s="6" t="s">
        <v>52</v>
      </c>
      <c r="O2992" s="6" t="s">
        <v>30</v>
      </c>
      <c r="P2992" s="6" t="s">
        <v>64</v>
      </c>
      <c r="Q2992" s="6">
        <v>3</v>
      </c>
      <c r="R2992" s="6" t="s">
        <v>37</v>
      </c>
      <c r="S2992" s="6">
        <v>2</v>
      </c>
      <c r="T2992" s="7">
        <v>80000</v>
      </c>
      <c r="U2992" t="str">
        <f t="shared" si="322"/>
        <v>Reviewed</v>
      </c>
      <c r="V2992" t="str">
        <f t="shared" si="323"/>
        <v>meets</v>
      </c>
      <c r="W2992">
        <f t="shared" si="324"/>
        <v>0</v>
      </c>
      <c r="X2992" t="str">
        <f t="shared" si="325"/>
        <v>Active</v>
      </c>
      <c r="Y2992">
        <f t="shared" si="326"/>
        <v>1.6767123287671233</v>
      </c>
      <c r="Z2992" t="str">
        <f t="shared" si="327"/>
        <v>1–2 Years</v>
      </c>
      <c r="AA2992" t="str">
        <f t="shared" si="328"/>
        <v>70K–99K</v>
      </c>
    </row>
    <row r="2993" spans="1:27" ht="19.95" customHeight="1" x14ac:dyDescent="0.3">
      <c r="A2993" s="8" t="s">
        <v>3120</v>
      </c>
      <c r="B2993" s="9">
        <v>44971</v>
      </c>
      <c r="C2993" s="1" t="s">
        <v>46</v>
      </c>
      <c r="D2993" s="1" t="s">
        <v>22</v>
      </c>
      <c r="E2993" s="1" t="s">
        <v>40</v>
      </c>
      <c r="F2993" s="1" t="s">
        <v>143</v>
      </c>
      <c r="G2993" s="1" t="s">
        <v>48</v>
      </c>
      <c r="H2993" s="1" t="s">
        <v>43</v>
      </c>
      <c r="I2993" s="1" t="s">
        <v>27</v>
      </c>
      <c r="J2993" s="9">
        <v>44971</v>
      </c>
      <c r="K2993" s="9"/>
      <c r="L2993" s="1" t="s">
        <v>28</v>
      </c>
      <c r="M2993" s="1">
        <v>1051</v>
      </c>
      <c r="N2993" s="1" t="s">
        <v>75</v>
      </c>
      <c r="O2993" s="1" t="s">
        <v>30</v>
      </c>
      <c r="P2993" s="1" t="s">
        <v>107</v>
      </c>
      <c r="Q2993" s="1">
        <v>3</v>
      </c>
      <c r="R2993" s="1" t="s">
        <v>37</v>
      </c>
      <c r="S2993" s="1">
        <v>3</v>
      </c>
      <c r="T2993" s="10">
        <v>76500</v>
      </c>
      <c r="U2993" t="str">
        <f t="shared" si="322"/>
        <v>Reviewed</v>
      </c>
      <c r="V2993" t="str">
        <f t="shared" si="323"/>
        <v>meets</v>
      </c>
      <c r="W2993">
        <f t="shared" si="324"/>
        <v>0</v>
      </c>
      <c r="X2993" t="str">
        <f t="shared" si="325"/>
        <v>Active</v>
      </c>
      <c r="Y2993">
        <f t="shared" si="326"/>
        <v>2.8794520547945206</v>
      </c>
      <c r="Z2993" t="str">
        <f t="shared" si="327"/>
        <v>2–3 Years</v>
      </c>
      <c r="AA2993" t="str">
        <f t="shared" si="328"/>
        <v>70K–99K</v>
      </c>
    </row>
    <row r="2994" spans="1:27" ht="19.95" customHeight="1" x14ac:dyDescent="0.3">
      <c r="A2994" s="4" t="s">
        <v>3121</v>
      </c>
      <c r="B2994" s="5">
        <v>45138</v>
      </c>
      <c r="C2994" s="6" t="s">
        <v>55</v>
      </c>
      <c r="D2994" s="6" t="s">
        <v>56</v>
      </c>
      <c r="E2994" s="6" t="s">
        <v>23</v>
      </c>
      <c r="F2994" s="6" t="s">
        <v>57</v>
      </c>
      <c r="G2994" s="6" t="s">
        <v>58</v>
      </c>
      <c r="H2994" s="6" t="s">
        <v>43</v>
      </c>
      <c r="I2994" s="6" t="s">
        <v>27</v>
      </c>
      <c r="J2994" s="5">
        <v>45138</v>
      </c>
      <c r="K2994" s="5"/>
      <c r="L2994" s="6" t="s">
        <v>28</v>
      </c>
      <c r="M2994" s="6">
        <v>884</v>
      </c>
      <c r="N2994" s="6" t="s">
        <v>75</v>
      </c>
      <c r="O2994" s="6" t="s">
        <v>43</v>
      </c>
      <c r="P2994" s="6" t="s">
        <v>31</v>
      </c>
      <c r="Q2994" s="6">
        <v>3</v>
      </c>
      <c r="R2994" s="6" t="s">
        <v>37</v>
      </c>
      <c r="S2994" s="6">
        <v>2</v>
      </c>
      <c r="T2994" s="7">
        <v>65500</v>
      </c>
      <c r="U2994" t="str">
        <f t="shared" si="322"/>
        <v>Reviewed</v>
      </c>
      <c r="V2994" t="str">
        <f t="shared" si="323"/>
        <v>meets</v>
      </c>
      <c r="W2994">
        <f t="shared" si="324"/>
        <v>0</v>
      </c>
      <c r="X2994" t="str">
        <f t="shared" si="325"/>
        <v>Active</v>
      </c>
      <c r="Y2994">
        <f t="shared" si="326"/>
        <v>2.4219178082191779</v>
      </c>
      <c r="Z2994" t="str">
        <f t="shared" si="327"/>
        <v>2–3 Years</v>
      </c>
      <c r="AA2994" t="str">
        <f t="shared" si="328"/>
        <v>&lt;70K</v>
      </c>
    </row>
    <row r="2995" spans="1:27" ht="19.95" customHeight="1" x14ac:dyDescent="0.3">
      <c r="A2995" s="8" t="s">
        <v>3122</v>
      </c>
      <c r="B2995" s="9">
        <v>44959</v>
      </c>
      <c r="C2995" s="1" t="s">
        <v>60</v>
      </c>
      <c r="D2995" s="1" t="s">
        <v>56</v>
      </c>
      <c r="E2995" s="1" t="s">
        <v>40</v>
      </c>
      <c r="F2995" s="1" t="s">
        <v>307</v>
      </c>
      <c r="G2995" s="1" t="s">
        <v>62</v>
      </c>
      <c r="H2995" s="1" t="s">
        <v>110</v>
      </c>
      <c r="I2995" s="1" t="s">
        <v>27</v>
      </c>
      <c r="J2995" s="9">
        <v>44959</v>
      </c>
      <c r="K2995" s="9"/>
      <c r="L2995" s="1" t="s">
        <v>28</v>
      </c>
      <c r="M2995" s="1">
        <v>1063</v>
      </c>
      <c r="N2995" s="1" t="s">
        <v>29</v>
      </c>
      <c r="O2995" s="1" t="s">
        <v>105</v>
      </c>
      <c r="P2995" s="1" t="s">
        <v>31</v>
      </c>
      <c r="Q2995" s="1">
        <v>3</v>
      </c>
      <c r="R2995" s="1" t="s">
        <v>37</v>
      </c>
      <c r="S2995" s="1">
        <v>3</v>
      </c>
      <c r="T2995" s="10">
        <v>170500</v>
      </c>
      <c r="U2995" t="str">
        <f t="shared" si="322"/>
        <v>Reviewed</v>
      </c>
      <c r="V2995" t="str">
        <f t="shared" si="323"/>
        <v>meets</v>
      </c>
      <c r="W2995">
        <f t="shared" si="324"/>
        <v>0</v>
      </c>
      <c r="X2995" t="str">
        <f t="shared" si="325"/>
        <v>Active</v>
      </c>
      <c r="Y2995">
        <f t="shared" si="326"/>
        <v>2.9123287671232876</v>
      </c>
      <c r="Z2995" t="str">
        <f t="shared" si="327"/>
        <v>2–3 Years</v>
      </c>
      <c r="AA2995" t="str">
        <f t="shared" si="328"/>
        <v>130K+</v>
      </c>
    </row>
    <row r="2996" spans="1:27" ht="19.95" customHeight="1" x14ac:dyDescent="0.3">
      <c r="A2996" s="4" t="s">
        <v>3123</v>
      </c>
      <c r="B2996" s="5">
        <v>45643</v>
      </c>
      <c r="C2996" s="6" t="s">
        <v>66</v>
      </c>
      <c r="D2996" s="6" t="s">
        <v>56</v>
      </c>
      <c r="E2996" s="6" t="s">
        <v>67</v>
      </c>
      <c r="F2996" s="6" t="s">
        <v>193</v>
      </c>
      <c r="G2996" s="6" t="s">
        <v>69</v>
      </c>
      <c r="H2996" s="6" t="s">
        <v>43</v>
      </c>
      <c r="I2996" s="6" t="s">
        <v>27</v>
      </c>
      <c r="J2996" s="5">
        <v>45643</v>
      </c>
      <c r="K2996" s="5"/>
      <c r="L2996" s="6" t="s">
        <v>28</v>
      </c>
      <c r="M2996" s="6">
        <v>379</v>
      </c>
      <c r="N2996" s="6" t="s">
        <v>52</v>
      </c>
      <c r="O2996" s="6" t="s">
        <v>43</v>
      </c>
      <c r="P2996" s="6" t="s">
        <v>64</v>
      </c>
      <c r="Q2996" s="6">
        <v>4</v>
      </c>
      <c r="R2996" s="6" t="s">
        <v>32</v>
      </c>
      <c r="S2996" s="6">
        <v>1</v>
      </c>
      <c r="T2996" s="7">
        <v>58000</v>
      </c>
      <c r="U2996" t="str">
        <f t="shared" si="322"/>
        <v>Reviewed</v>
      </c>
      <c r="V2996" t="str">
        <f t="shared" si="323"/>
        <v>exceeds</v>
      </c>
      <c r="W2996">
        <f t="shared" si="324"/>
        <v>0</v>
      </c>
      <c r="X2996" t="str">
        <f t="shared" si="325"/>
        <v>Active</v>
      </c>
      <c r="Y2996">
        <f t="shared" si="326"/>
        <v>1.0383561643835617</v>
      </c>
      <c r="Z2996" t="str">
        <f t="shared" si="327"/>
        <v>1–2 Years</v>
      </c>
      <c r="AA2996" t="str">
        <f t="shared" si="328"/>
        <v>&lt;70K</v>
      </c>
    </row>
    <row r="2997" spans="1:27" ht="19.95" customHeight="1" x14ac:dyDescent="0.3">
      <c r="A2997" s="8" t="s">
        <v>3124</v>
      </c>
      <c r="B2997" s="9">
        <v>45161</v>
      </c>
      <c r="C2997" s="1" t="s">
        <v>71</v>
      </c>
      <c r="D2997" s="1" t="s">
        <v>72</v>
      </c>
      <c r="E2997" s="1" t="s">
        <v>23</v>
      </c>
      <c r="F2997" s="1" t="s">
        <v>99</v>
      </c>
      <c r="G2997" s="1" t="s">
        <v>36</v>
      </c>
      <c r="H2997" s="1" t="s">
        <v>49</v>
      </c>
      <c r="I2997" s="1" t="s">
        <v>27</v>
      </c>
      <c r="J2997" s="9">
        <v>45161</v>
      </c>
      <c r="K2997" s="9"/>
      <c r="L2997" s="1" t="s">
        <v>28</v>
      </c>
      <c r="M2997" s="1">
        <v>861</v>
      </c>
      <c r="N2997" s="1" t="s">
        <v>52</v>
      </c>
      <c r="O2997" s="1" t="s">
        <v>43</v>
      </c>
      <c r="P2997" s="1" t="s">
        <v>107</v>
      </c>
      <c r="Q2997" s="1">
        <v>2</v>
      </c>
      <c r="R2997" s="1" t="s">
        <v>53</v>
      </c>
      <c r="S2997" s="1">
        <v>2</v>
      </c>
      <c r="T2997" s="10">
        <v>130000</v>
      </c>
      <c r="U2997" t="str">
        <f t="shared" si="322"/>
        <v>Reviewed</v>
      </c>
      <c r="V2997" t="str">
        <f t="shared" si="323"/>
        <v>needs_support</v>
      </c>
      <c r="W2997">
        <f t="shared" si="324"/>
        <v>0</v>
      </c>
      <c r="X2997" t="str">
        <f t="shared" si="325"/>
        <v>Active</v>
      </c>
      <c r="Y2997">
        <f t="shared" si="326"/>
        <v>2.3589041095890413</v>
      </c>
      <c r="Z2997" t="str">
        <f t="shared" si="327"/>
        <v>2–3 Years</v>
      </c>
      <c r="AA2997" t="str">
        <f t="shared" si="328"/>
        <v>130K+</v>
      </c>
    </row>
    <row r="2998" spans="1:27" ht="19.95" customHeight="1" x14ac:dyDescent="0.3">
      <c r="A2998" s="4" t="s">
        <v>3125</v>
      </c>
      <c r="B2998" s="5">
        <v>45532</v>
      </c>
      <c r="C2998" s="6" t="s">
        <v>77</v>
      </c>
      <c r="D2998" s="6" t="s">
        <v>72</v>
      </c>
      <c r="E2998" s="6" t="s">
        <v>40</v>
      </c>
      <c r="F2998" s="6" t="s">
        <v>93</v>
      </c>
      <c r="G2998" s="6" t="s">
        <v>94</v>
      </c>
      <c r="H2998" s="6" t="s">
        <v>26</v>
      </c>
      <c r="I2998" s="6" t="s">
        <v>27</v>
      </c>
      <c r="J2998" s="5">
        <v>45532</v>
      </c>
      <c r="K2998" s="5"/>
      <c r="L2998" s="6" t="s">
        <v>28</v>
      </c>
      <c r="M2998" s="6">
        <v>490</v>
      </c>
      <c r="N2998" s="6" t="s">
        <v>52</v>
      </c>
      <c r="O2998" s="6" t="s">
        <v>63</v>
      </c>
      <c r="P2998" s="6" t="s">
        <v>107</v>
      </c>
      <c r="Q2998" s="6">
        <v>3</v>
      </c>
      <c r="R2998" s="6" t="s">
        <v>37</v>
      </c>
      <c r="S2998" s="6">
        <v>1</v>
      </c>
      <c r="T2998" s="7">
        <v>100000</v>
      </c>
      <c r="U2998" t="str">
        <f t="shared" si="322"/>
        <v>Reviewed</v>
      </c>
      <c r="V2998" t="str">
        <f t="shared" si="323"/>
        <v>meets</v>
      </c>
      <c r="W2998">
        <f t="shared" si="324"/>
        <v>0</v>
      </c>
      <c r="X2998" t="str">
        <f t="shared" si="325"/>
        <v>Active</v>
      </c>
      <c r="Y2998">
        <f t="shared" si="326"/>
        <v>1.3424657534246576</v>
      </c>
      <c r="Z2998" t="str">
        <f t="shared" si="327"/>
        <v>1–2 Years</v>
      </c>
      <c r="AA2998" t="str">
        <f t="shared" si="328"/>
        <v>100K–129K</v>
      </c>
    </row>
    <row r="2999" spans="1:27" ht="19.95" customHeight="1" x14ac:dyDescent="0.3">
      <c r="A2999" s="8" t="s">
        <v>3126</v>
      </c>
      <c r="B2999" s="9">
        <v>45514</v>
      </c>
      <c r="C2999" s="1" t="s">
        <v>81</v>
      </c>
      <c r="D2999" s="1" t="s">
        <v>72</v>
      </c>
      <c r="E2999" s="1" t="s">
        <v>23</v>
      </c>
      <c r="F2999" s="1" t="s">
        <v>93</v>
      </c>
      <c r="G2999" s="1" t="s">
        <v>94</v>
      </c>
      <c r="H2999" s="1" t="s">
        <v>26</v>
      </c>
      <c r="I2999" s="1" t="s">
        <v>27</v>
      </c>
      <c r="J2999" s="9">
        <v>45514</v>
      </c>
      <c r="K2999" s="9"/>
      <c r="L2999" s="1" t="s">
        <v>28</v>
      </c>
      <c r="M2999" s="1">
        <v>508</v>
      </c>
      <c r="N2999" s="1" t="s">
        <v>52</v>
      </c>
      <c r="O2999" s="1" t="s">
        <v>63</v>
      </c>
      <c r="P2999" s="1" t="s">
        <v>107</v>
      </c>
      <c r="Q2999" s="1">
        <v>4</v>
      </c>
      <c r="R2999" s="1" t="s">
        <v>32</v>
      </c>
      <c r="S2999" s="1">
        <v>1</v>
      </c>
      <c r="T2999" s="10">
        <v>94500</v>
      </c>
      <c r="U2999" t="str">
        <f t="shared" si="322"/>
        <v>Reviewed</v>
      </c>
      <c r="V2999" t="str">
        <f t="shared" si="323"/>
        <v>exceeds</v>
      </c>
      <c r="W2999">
        <f t="shared" si="324"/>
        <v>0</v>
      </c>
      <c r="X2999" t="str">
        <f t="shared" si="325"/>
        <v>Active</v>
      </c>
      <c r="Y2999">
        <f t="shared" si="326"/>
        <v>1.3917808219178083</v>
      </c>
      <c r="Z2999" t="str">
        <f t="shared" si="327"/>
        <v>1–2 Years</v>
      </c>
      <c r="AA2999" t="str">
        <f t="shared" si="328"/>
        <v>70K–99K</v>
      </c>
    </row>
    <row r="3000" spans="1:27" ht="19.95" customHeight="1" x14ac:dyDescent="0.3">
      <c r="A3000" s="4" t="s">
        <v>3127</v>
      </c>
      <c r="B3000" s="5">
        <v>45760</v>
      </c>
      <c r="C3000" s="6" t="s">
        <v>86</v>
      </c>
      <c r="D3000" s="6" t="s">
        <v>87</v>
      </c>
      <c r="E3000" s="6" t="s">
        <v>67</v>
      </c>
      <c r="F3000" s="6" t="s">
        <v>135</v>
      </c>
      <c r="G3000" s="6" t="s">
        <v>89</v>
      </c>
      <c r="H3000" s="6" t="s">
        <v>43</v>
      </c>
      <c r="I3000" s="6" t="s">
        <v>27</v>
      </c>
      <c r="J3000" s="5">
        <v>45760</v>
      </c>
      <c r="K3000" s="5"/>
      <c r="L3000" s="6" t="s">
        <v>28</v>
      </c>
      <c r="M3000" s="6">
        <v>262</v>
      </c>
      <c r="N3000" s="6" t="s">
        <v>52</v>
      </c>
      <c r="O3000" s="6" t="s">
        <v>43</v>
      </c>
      <c r="P3000" s="6" t="s">
        <v>64</v>
      </c>
      <c r="Q3000" s="6">
        <v>3</v>
      </c>
      <c r="R3000" s="6" t="s">
        <v>37</v>
      </c>
      <c r="S3000" s="6">
        <v>1</v>
      </c>
      <c r="T3000" s="7">
        <v>75000</v>
      </c>
      <c r="U3000" t="str">
        <f t="shared" si="322"/>
        <v>Reviewed</v>
      </c>
      <c r="V3000" t="str">
        <f t="shared" si="323"/>
        <v>meets</v>
      </c>
      <c r="W3000">
        <f t="shared" si="324"/>
        <v>0</v>
      </c>
      <c r="X3000" t="str">
        <f t="shared" si="325"/>
        <v>Active</v>
      </c>
      <c r="Y3000">
        <f t="shared" si="326"/>
        <v>0.71780821917808224</v>
      </c>
      <c r="Z3000" t="str">
        <f t="shared" si="327"/>
        <v>&lt;1 Year</v>
      </c>
      <c r="AA3000" t="str">
        <f t="shared" si="328"/>
        <v>70K–99K</v>
      </c>
    </row>
    <row r="3001" spans="1:27" ht="19.95" customHeight="1" x14ac:dyDescent="0.3">
      <c r="A3001" s="8" t="s">
        <v>3128</v>
      </c>
      <c r="B3001" s="9">
        <v>45335</v>
      </c>
      <c r="C3001" s="1" t="s">
        <v>91</v>
      </c>
      <c r="D3001" s="1" t="s">
        <v>87</v>
      </c>
      <c r="E3001" s="1" t="s">
        <v>92</v>
      </c>
      <c r="F3001" s="1" t="s">
        <v>93</v>
      </c>
      <c r="G3001" s="1" t="s">
        <v>94</v>
      </c>
      <c r="H3001" s="1" t="s">
        <v>26</v>
      </c>
      <c r="I3001" s="1" t="s">
        <v>27</v>
      </c>
      <c r="J3001" s="9">
        <v>45335</v>
      </c>
      <c r="K3001" s="9"/>
      <c r="L3001" s="1" t="s">
        <v>28</v>
      </c>
      <c r="M3001" s="1">
        <v>687</v>
      </c>
      <c r="N3001" s="1" t="s">
        <v>122</v>
      </c>
      <c r="O3001" s="1" t="s">
        <v>30</v>
      </c>
      <c r="P3001" s="1" t="s">
        <v>107</v>
      </c>
      <c r="Q3001" s="1">
        <v>4</v>
      </c>
      <c r="R3001" s="1" t="s">
        <v>32</v>
      </c>
      <c r="S3001" s="1">
        <v>2</v>
      </c>
      <c r="T3001" s="10">
        <v>102500</v>
      </c>
      <c r="U3001" t="str">
        <f t="shared" si="322"/>
        <v>Reviewed</v>
      </c>
      <c r="V3001" t="str">
        <f t="shared" si="323"/>
        <v>exceeds</v>
      </c>
      <c r="W3001">
        <f t="shared" si="324"/>
        <v>0</v>
      </c>
      <c r="X3001" t="str">
        <f t="shared" si="325"/>
        <v>Active</v>
      </c>
      <c r="Y3001">
        <f t="shared" si="326"/>
        <v>1.8821917808219177</v>
      </c>
      <c r="Z3001" t="str">
        <f t="shared" si="327"/>
        <v>1–2 Years</v>
      </c>
      <c r="AA3001" t="str">
        <f t="shared" si="328"/>
        <v>100K–129K</v>
      </c>
    </row>
    <row r="3002" spans="1:27" ht="19.95" customHeight="1" x14ac:dyDescent="0.3">
      <c r="A3002" s="4" t="s">
        <v>3129</v>
      </c>
      <c r="B3002" s="5">
        <v>45459</v>
      </c>
      <c r="C3002" s="6" t="s">
        <v>21</v>
      </c>
      <c r="D3002" s="6" t="s">
        <v>22</v>
      </c>
      <c r="E3002" s="6" t="s">
        <v>23</v>
      </c>
      <c r="F3002" s="6" t="s">
        <v>24</v>
      </c>
      <c r="G3002" s="6" t="s">
        <v>25</v>
      </c>
      <c r="H3002" s="6" t="s">
        <v>26</v>
      </c>
      <c r="I3002" s="6" t="s">
        <v>27</v>
      </c>
      <c r="J3002" s="5">
        <v>45459</v>
      </c>
      <c r="K3002" s="5"/>
      <c r="L3002" s="6" t="s">
        <v>28</v>
      </c>
      <c r="M3002" s="6">
        <v>563</v>
      </c>
      <c r="N3002" s="6" t="s">
        <v>75</v>
      </c>
      <c r="O3002" s="6" t="s">
        <v>170</v>
      </c>
      <c r="P3002" s="6" t="s">
        <v>44</v>
      </c>
      <c r="Q3002" s="6">
        <v>3</v>
      </c>
      <c r="R3002" s="6" t="s">
        <v>37</v>
      </c>
      <c r="S3002" s="6">
        <v>2</v>
      </c>
      <c r="T3002" s="7">
        <v>82500</v>
      </c>
      <c r="U3002" t="str">
        <f t="shared" si="322"/>
        <v>Reviewed</v>
      </c>
      <c r="V3002" t="str">
        <f t="shared" si="323"/>
        <v>meets</v>
      </c>
      <c r="W3002">
        <f t="shared" si="324"/>
        <v>0</v>
      </c>
      <c r="X3002" t="str">
        <f t="shared" si="325"/>
        <v>Active</v>
      </c>
      <c r="Y3002">
        <f t="shared" si="326"/>
        <v>1.5424657534246575</v>
      </c>
      <c r="Z3002" t="str">
        <f t="shared" si="327"/>
        <v>1–2 Years</v>
      </c>
      <c r="AA3002" t="str">
        <f t="shared" si="328"/>
        <v>70K–99K</v>
      </c>
    </row>
    <row r="3003" spans="1:27" ht="19.95" customHeight="1" x14ac:dyDescent="0.3">
      <c r="A3003" s="8" t="s">
        <v>3130</v>
      </c>
      <c r="B3003" s="9">
        <v>45378</v>
      </c>
      <c r="C3003" s="1" t="s">
        <v>34</v>
      </c>
      <c r="D3003" s="1" t="s">
        <v>22</v>
      </c>
      <c r="E3003" s="1" t="s">
        <v>23</v>
      </c>
      <c r="F3003" s="1" t="s">
        <v>35</v>
      </c>
      <c r="G3003" s="1" t="s">
        <v>36</v>
      </c>
      <c r="H3003" s="1" t="s">
        <v>26</v>
      </c>
      <c r="I3003" s="1" t="s">
        <v>27</v>
      </c>
      <c r="J3003" s="9">
        <v>45378</v>
      </c>
      <c r="K3003" s="9"/>
      <c r="L3003" s="1" t="s">
        <v>28</v>
      </c>
      <c r="M3003" s="1">
        <v>644</v>
      </c>
      <c r="N3003" s="1" t="s">
        <v>29</v>
      </c>
      <c r="O3003" s="1" t="s">
        <v>105</v>
      </c>
      <c r="P3003" s="1" t="s">
        <v>64</v>
      </c>
      <c r="Q3003" s="1">
        <v>5</v>
      </c>
      <c r="R3003" s="1" t="s">
        <v>119</v>
      </c>
      <c r="S3003" s="1">
        <v>2</v>
      </c>
      <c r="T3003" s="10">
        <v>79500</v>
      </c>
      <c r="U3003" t="str">
        <f t="shared" si="322"/>
        <v>Reviewed</v>
      </c>
      <c r="V3003" t="str">
        <f t="shared" si="323"/>
        <v>outstanding</v>
      </c>
      <c r="W3003">
        <f t="shared" si="324"/>
        <v>0</v>
      </c>
      <c r="X3003" t="str">
        <f t="shared" si="325"/>
        <v>Active</v>
      </c>
      <c r="Y3003">
        <f t="shared" si="326"/>
        <v>1.7643835616438357</v>
      </c>
      <c r="Z3003" t="str">
        <f t="shared" si="327"/>
        <v>1–2 Years</v>
      </c>
      <c r="AA3003" t="str">
        <f t="shared" si="328"/>
        <v>70K–99K</v>
      </c>
    </row>
    <row r="3004" spans="1:27" ht="19.95" customHeight="1" x14ac:dyDescent="0.3">
      <c r="A3004" s="4" t="s">
        <v>3131</v>
      </c>
      <c r="B3004" s="5">
        <v>45871</v>
      </c>
      <c r="C3004" s="6" t="s">
        <v>39</v>
      </c>
      <c r="D3004" s="6" t="s">
        <v>22</v>
      </c>
      <c r="E3004" s="6" t="s">
        <v>40</v>
      </c>
      <c r="F3004" s="6" t="s">
        <v>41</v>
      </c>
      <c r="G3004" s="6" t="s">
        <v>42</v>
      </c>
      <c r="H3004" s="6" t="s">
        <v>43</v>
      </c>
      <c r="I3004" s="6" t="s">
        <v>27</v>
      </c>
      <c r="J3004" s="5">
        <v>45871</v>
      </c>
      <c r="K3004" s="5"/>
      <c r="L3004" s="6" t="s">
        <v>28</v>
      </c>
      <c r="M3004" s="6">
        <v>151</v>
      </c>
      <c r="N3004" s="6" t="s">
        <v>122</v>
      </c>
      <c r="O3004" s="6" t="s">
        <v>30</v>
      </c>
      <c r="P3004" s="6" t="s">
        <v>133</v>
      </c>
      <c r="Q3004" s="6" t="s">
        <v>95</v>
      </c>
      <c r="R3004" s="6" t="s">
        <v>28</v>
      </c>
      <c r="S3004" s="6">
        <v>0</v>
      </c>
      <c r="T3004" s="7">
        <v>69500</v>
      </c>
      <c r="U3004" t="str">
        <f t="shared" si="322"/>
        <v>Not Reviewed</v>
      </c>
      <c r="V3004" t="str">
        <f t="shared" si="323"/>
        <v>Not Reviewed</v>
      </c>
      <c r="W3004">
        <f t="shared" si="324"/>
        <v>0</v>
      </c>
      <c r="X3004" t="str">
        <f t="shared" si="325"/>
        <v>Active</v>
      </c>
      <c r="Y3004">
        <f t="shared" si="326"/>
        <v>0.41369863013698632</v>
      </c>
      <c r="Z3004" t="str">
        <f t="shared" si="327"/>
        <v>&lt;1 Year</v>
      </c>
      <c r="AA3004" t="str">
        <f t="shared" si="328"/>
        <v>&lt;70K</v>
      </c>
    </row>
    <row r="3005" spans="1:27" ht="19.95" customHeight="1" x14ac:dyDescent="0.3">
      <c r="A3005" s="8" t="s">
        <v>3132</v>
      </c>
      <c r="B3005" s="9">
        <v>45359</v>
      </c>
      <c r="C3005" s="1" t="s">
        <v>46</v>
      </c>
      <c r="D3005" s="1" t="s">
        <v>22</v>
      </c>
      <c r="E3005" s="1" t="s">
        <v>40</v>
      </c>
      <c r="F3005" s="1" t="s">
        <v>101</v>
      </c>
      <c r="G3005" s="1" t="s">
        <v>48</v>
      </c>
      <c r="H3005" s="1" t="s">
        <v>26</v>
      </c>
      <c r="I3005" s="1" t="s">
        <v>50</v>
      </c>
      <c r="J3005" s="9">
        <v>45359</v>
      </c>
      <c r="K3005" s="9">
        <v>45691</v>
      </c>
      <c r="L3005" s="1" t="s">
        <v>51</v>
      </c>
      <c r="M3005" s="1">
        <v>332</v>
      </c>
      <c r="N3005" s="1" t="s">
        <v>75</v>
      </c>
      <c r="O3005" s="1" t="s">
        <v>30</v>
      </c>
      <c r="P3005" s="1" t="s">
        <v>44</v>
      </c>
      <c r="Q3005" s="1">
        <v>1</v>
      </c>
      <c r="R3005" s="1" t="s">
        <v>53</v>
      </c>
      <c r="S3005" s="1">
        <v>1</v>
      </c>
      <c r="T3005" s="10">
        <v>84000</v>
      </c>
      <c r="U3005" t="str">
        <f t="shared" si="322"/>
        <v>Reviewed</v>
      </c>
      <c r="V3005" t="str">
        <f t="shared" si="323"/>
        <v>needs_support</v>
      </c>
      <c r="W3005">
        <f t="shared" si="324"/>
        <v>1</v>
      </c>
      <c r="X3005" t="str">
        <f t="shared" si="325"/>
        <v>Attrited</v>
      </c>
      <c r="Y3005">
        <f t="shared" si="326"/>
        <v>0.90958904109589045</v>
      </c>
      <c r="Z3005" t="str">
        <f t="shared" si="327"/>
        <v>&lt;1 Year</v>
      </c>
      <c r="AA3005" t="str">
        <f t="shared" si="328"/>
        <v>70K–99K</v>
      </c>
    </row>
    <row r="3006" spans="1:27" ht="19.95" customHeight="1" x14ac:dyDescent="0.3">
      <c r="A3006" s="4" t="s">
        <v>3133</v>
      </c>
      <c r="B3006" s="5">
        <v>45410</v>
      </c>
      <c r="C3006" s="6" t="s">
        <v>55</v>
      </c>
      <c r="D3006" s="6" t="s">
        <v>56</v>
      </c>
      <c r="E3006" s="6" t="s">
        <v>23</v>
      </c>
      <c r="F3006" s="6" t="s">
        <v>147</v>
      </c>
      <c r="G3006" s="6" t="s">
        <v>58</v>
      </c>
      <c r="H3006" s="6" t="s">
        <v>26</v>
      </c>
      <c r="I3006" s="6" t="s">
        <v>27</v>
      </c>
      <c r="J3006" s="5">
        <v>45410</v>
      </c>
      <c r="K3006" s="5"/>
      <c r="L3006" s="6" t="s">
        <v>28</v>
      </c>
      <c r="M3006" s="6">
        <v>612</v>
      </c>
      <c r="N3006" s="6" t="s">
        <v>29</v>
      </c>
      <c r="O3006" s="6" t="s">
        <v>30</v>
      </c>
      <c r="P3006" s="6" t="s">
        <v>64</v>
      </c>
      <c r="Q3006" s="6">
        <v>3</v>
      </c>
      <c r="R3006" s="6" t="s">
        <v>37</v>
      </c>
      <c r="S3006" s="6">
        <v>2</v>
      </c>
      <c r="T3006" s="7">
        <v>88500</v>
      </c>
      <c r="U3006" t="str">
        <f t="shared" si="322"/>
        <v>Reviewed</v>
      </c>
      <c r="V3006" t="str">
        <f t="shared" si="323"/>
        <v>meets</v>
      </c>
      <c r="W3006">
        <f t="shared" si="324"/>
        <v>0</v>
      </c>
      <c r="X3006" t="str">
        <f t="shared" si="325"/>
        <v>Active</v>
      </c>
      <c r="Y3006">
        <f t="shared" si="326"/>
        <v>1.6767123287671233</v>
      </c>
      <c r="Z3006" t="str">
        <f t="shared" si="327"/>
        <v>1–2 Years</v>
      </c>
      <c r="AA3006" t="str">
        <f t="shared" si="328"/>
        <v>70K–99K</v>
      </c>
    </row>
    <row r="3007" spans="1:27" ht="19.95" customHeight="1" x14ac:dyDescent="0.3">
      <c r="A3007" s="8" t="s">
        <v>3134</v>
      </c>
      <c r="B3007" s="9">
        <v>45636</v>
      </c>
      <c r="C3007" s="1" t="s">
        <v>60</v>
      </c>
      <c r="D3007" s="1" t="s">
        <v>56</v>
      </c>
      <c r="E3007" s="1" t="s">
        <v>40</v>
      </c>
      <c r="F3007" s="1" t="s">
        <v>57</v>
      </c>
      <c r="G3007" s="1" t="s">
        <v>58</v>
      </c>
      <c r="H3007" s="1" t="s">
        <v>43</v>
      </c>
      <c r="I3007" s="1" t="s">
        <v>27</v>
      </c>
      <c r="J3007" s="9">
        <v>45636</v>
      </c>
      <c r="K3007" s="9"/>
      <c r="L3007" s="1" t="s">
        <v>28</v>
      </c>
      <c r="M3007" s="1">
        <v>386</v>
      </c>
      <c r="N3007" s="1" t="s">
        <v>75</v>
      </c>
      <c r="O3007" s="1" t="s">
        <v>63</v>
      </c>
      <c r="P3007" s="1" t="s">
        <v>31</v>
      </c>
      <c r="Q3007" s="1">
        <v>3</v>
      </c>
      <c r="R3007" s="1" t="s">
        <v>37</v>
      </c>
      <c r="S3007" s="1">
        <v>1</v>
      </c>
      <c r="T3007" s="10">
        <v>71000</v>
      </c>
      <c r="U3007" t="str">
        <f t="shared" si="322"/>
        <v>Reviewed</v>
      </c>
      <c r="V3007" t="str">
        <f t="shared" si="323"/>
        <v>meets</v>
      </c>
      <c r="W3007">
        <f t="shared" si="324"/>
        <v>0</v>
      </c>
      <c r="X3007" t="str">
        <f t="shared" si="325"/>
        <v>Active</v>
      </c>
      <c r="Y3007">
        <f t="shared" si="326"/>
        <v>1.0575342465753426</v>
      </c>
      <c r="Z3007" t="str">
        <f t="shared" si="327"/>
        <v>1–2 Years</v>
      </c>
      <c r="AA3007" t="str">
        <f t="shared" si="328"/>
        <v>70K–99K</v>
      </c>
    </row>
    <row r="3008" spans="1:27" ht="19.95" customHeight="1" x14ac:dyDescent="0.3">
      <c r="A3008" s="4" t="s">
        <v>3135</v>
      </c>
      <c r="B3008" s="5">
        <v>45001</v>
      </c>
      <c r="C3008" s="6" t="s">
        <v>66</v>
      </c>
      <c r="D3008" s="6" t="s">
        <v>56</v>
      </c>
      <c r="E3008" s="6" t="s">
        <v>67</v>
      </c>
      <c r="F3008" s="6" t="s">
        <v>68</v>
      </c>
      <c r="G3008" s="6" t="s">
        <v>69</v>
      </c>
      <c r="H3008" s="6" t="s">
        <v>26</v>
      </c>
      <c r="I3008" s="6" t="s">
        <v>27</v>
      </c>
      <c r="J3008" s="5">
        <v>45001</v>
      </c>
      <c r="K3008" s="5"/>
      <c r="L3008" s="6" t="s">
        <v>28</v>
      </c>
      <c r="M3008" s="6">
        <v>1021</v>
      </c>
      <c r="N3008" s="6" t="s">
        <v>52</v>
      </c>
      <c r="O3008" s="6" t="s">
        <v>63</v>
      </c>
      <c r="P3008" s="6" t="s">
        <v>107</v>
      </c>
      <c r="Q3008" s="6">
        <v>4</v>
      </c>
      <c r="R3008" s="6" t="s">
        <v>32</v>
      </c>
      <c r="S3008" s="6">
        <v>3</v>
      </c>
      <c r="T3008" s="7">
        <v>88500</v>
      </c>
      <c r="U3008" t="str">
        <f t="shared" si="322"/>
        <v>Reviewed</v>
      </c>
      <c r="V3008" t="str">
        <f t="shared" si="323"/>
        <v>exceeds</v>
      </c>
      <c r="W3008">
        <f t="shared" si="324"/>
        <v>0</v>
      </c>
      <c r="X3008" t="str">
        <f t="shared" si="325"/>
        <v>Active</v>
      </c>
      <c r="Y3008">
        <f t="shared" si="326"/>
        <v>2.7972602739726029</v>
      </c>
      <c r="Z3008" t="str">
        <f t="shared" si="327"/>
        <v>2–3 Years</v>
      </c>
      <c r="AA3008" t="str">
        <f t="shared" si="328"/>
        <v>70K–99K</v>
      </c>
    </row>
    <row r="3009" spans="1:27" ht="19.95" customHeight="1" x14ac:dyDescent="0.3">
      <c r="A3009" s="8" t="s">
        <v>3136</v>
      </c>
      <c r="B3009" s="9">
        <v>45894</v>
      </c>
      <c r="C3009" s="1" t="s">
        <v>71</v>
      </c>
      <c r="D3009" s="1" t="s">
        <v>72</v>
      </c>
      <c r="E3009" s="1" t="s">
        <v>23</v>
      </c>
      <c r="F3009" s="1" t="s">
        <v>1047</v>
      </c>
      <c r="G3009" s="1" t="s">
        <v>74</v>
      </c>
      <c r="H3009" s="1" t="s">
        <v>110</v>
      </c>
      <c r="I3009" s="1" t="s">
        <v>27</v>
      </c>
      <c r="J3009" s="9">
        <v>45894</v>
      </c>
      <c r="K3009" s="9"/>
      <c r="L3009" s="1" t="s">
        <v>28</v>
      </c>
      <c r="M3009" s="1">
        <v>128</v>
      </c>
      <c r="N3009" s="1" t="s">
        <v>52</v>
      </c>
      <c r="O3009" s="1" t="s">
        <v>43</v>
      </c>
      <c r="P3009" s="1" t="s">
        <v>31</v>
      </c>
      <c r="Q3009" s="1" t="s">
        <v>95</v>
      </c>
      <c r="R3009" s="1" t="s">
        <v>28</v>
      </c>
      <c r="S3009" s="1">
        <v>0</v>
      </c>
      <c r="T3009" s="10">
        <v>182000</v>
      </c>
      <c r="U3009" t="str">
        <f t="shared" si="322"/>
        <v>Not Reviewed</v>
      </c>
      <c r="V3009" t="str">
        <f t="shared" si="323"/>
        <v>Not Reviewed</v>
      </c>
      <c r="W3009">
        <f t="shared" si="324"/>
        <v>0</v>
      </c>
      <c r="X3009" t="str">
        <f t="shared" si="325"/>
        <v>Active</v>
      </c>
      <c r="Y3009">
        <f t="shared" si="326"/>
        <v>0.35068493150684932</v>
      </c>
      <c r="Z3009" t="str">
        <f t="shared" si="327"/>
        <v>&lt;1 Year</v>
      </c>
      <c r="AA3009" t="str">
        <f t="shared" si="328"/>
        <v>130K+</v>
      </c>
    </row>
    <row r="3010" spans="1:27" ht="19.95" customHeight="1" x14ac:dyDescent="0.3">
      <c r="A3010" s="4" t="s">
        <v>3137</v>
      </c>
      <c r="B3010" s="5">
        <v>45638</v>
      </c>
      <c r="C3010" s="6" t="s">
        <v>77</v>
      </c>
      <c r="D3010" s="6" t="s">
        <v>72</v>
      </c>
      <c r="E3010" s="6" t="s">
        <v>40</v>
      </c>
      <c r="F3010" s="6" t="s">
        <v>112</v>
      </c>
      <c r="G3010" s="6" t="s">
        <v>79</v>
      </c>
      <c r="H3010" s="6" t="s">
        <v>43</v>
      </c>
      <c r="I3010" s="6" t="s">
        <v>27</v>
      </c>
      <c r="J3010" s="5">
        <v>45638</v>
      </c>
      <c r="K3010" s="5"/>
      <c r="L3010" s="6" t="s">
        <v>28</v>
      </c>
      <c r="M3010" s="6">
        <v>384</v>
      </c>
      <c r="N3010" s="6" t="s">
        <v>52</v>
      </c>
      <c r="O3010" s="6" t="s">
        <v>30</v>
      </c>
      <c r="P3010" s="6" t="s">
        <v>31</v>
      </c>
      <c r="Q3010" s="6">
        <v>5</v>
      </c>
      <c r="R3010" s="6" t="s">
        <v>119</v>
      </c>
      <c r="S3010" s="6">
        <v>1</v>
      </c>
      <c r="T3010" s="7">
        <v>63500</v>
      </c>
      <c r="U3010" t="str">
        <f t="shared" ref="U3010:U3073" si="329">IF(LOWER(TRIM(Q3010&amp;""))="none","Not Reviewed","Reviewed")</f>
        <v>Reviewed</v>
      </c>
      <c r="V3010" t="str">
        <f t="shared" ref="V3010:V3073" si="330">IF(OR(Q3010="none",R3010=""),"Not Reviewed",R3010)</f>
        <v>outstanding</v>
      </c>
      <c r="W3010">
        <f t="shared" ref="W3010:W3073" si="331">IF(I3010="terminated",1,0)</f>
        <v>0</v>
      </c>
      <c r="X3010" t="str">
        <f t="shared" ref="X3010:X3073" si="332">IF(I3010="terminated","Attrited","Active")</f>
        <v>Active</v>
      </c>
      <c r="Y3010">
        <f t="shared" ref="Y3010:Y3073" si="333">M3010/365</f>
        <v>1.0520547945205478</v>
      </c>
      <c r="Z3010" t="str">
        <f t="shared" ref="Z3010:Z3073" si="334">IF(Y3010&lt;1,"&lt;1 Year",IF(Y3010&lt;2,"1–2 Years",IF(Y3010&lt;3,"2–3 Years","3+ Years")))</f>
        <v>1–2 Years</v>
      </c>
      <c r="AA3010" t="str">
        <f t="shared" ref="AA3010:AA3073" si="335">IF(T3010&lt;70000,"&lt;70K",IF(T3010&lt;100000,"70K–99K",IF(T3010&lt;130000,"100K–129K","130K+")))</f>
        <v>&lt;70K</v>
      </c>
    </row>
    <row r="3011" spans="1:27" ht="19.95" customHeight="1" x14ac:dyDescent="0.3">
      <c r="A3011" s="8" t="s">
        <v>3138</v>
      </c>
      <c r="B3011" s="9">
        <v>45313</v>
      </c>
      <c r="C3011" s="1" t="s">
        <v>81</v>
      </c>
      <c r="D3011" s="1" t="s">
        <v>72</v>
      </c>
      <c r="E3011" s="1" t="s">
        <v>23</v>
      </c>
      <c r="F3011" s="1" t="s">
        <v>154</v>
      </c>
      <c r="G3011" s="1" t="s">
        <v>83</v>
      </c>
      <c r="H3011" s="1" t="s">
        <v>43</v>
      </c>
      <c r="I3011" s="1" t="s">
        <v>27</v>
      </c>
      <c r="J3011" s="9">
        <v>45313</v>
      </c>
      <c r="K3011" s="9"/>
      <c r="L3011" s="1" t="s">
        <v>28</v>
      </c>
      <c r="M3011" s="1">
        <v>709</v>
      </c>
      <c r="N3011" s="1" t="s">
        <v>29</v>
      </c>
      <c r="O3011" s="1" t="s">
        <v>63</v>
      </c>
      <c r="P3011" s="1" t="s">
        <v>44</v>
      </c>
      <c r="Q3011" s="1">
        <v>3</v>
      </c>
      <c r="R3011" s="1" t="s">
        <v>37</v>
      </c>
      <c r="S3011" s="1">
        <v>2</v>
      </c>
      <c r="T3011" s="10">
        <v>70000</v>
      </c>
      <c r="U3011" t="str">
        <f t="shared" si="329"/>
        <v>Reviewed</v>
      </c>
      <c r="V3011" t="str">
        <f t="shared" si="330"/>
        <v>meets</v>
      </c>
      <c r="W3011">
        <f t="shared" si="331"/>
        <v>0</v>
      </c>
      <c r="X3011" t="str">
        <f t="shared" si="332"/>
        <v>Active</v>
      </c>
      <c r="Y3011">
        <f t="shared" si="333"/>
        <v>1.9424657534246574</v>
      </c>
      <c r="Z3011" t="str">
        <f t="shared" si="334"/>
        <v>1–2 Years</v>
      </c>
      <c r="AA3011" t="str">
        <f t="shared" si="335"/>
        <v>70K–99K</v>
      </c>
    </row>
    <row r="3012" spans="1:27" ht="19.95" customHeight="1" x14ac:dyDescent="0.3">
      <c r="A3012" s="4" t="s">
        <v>3139</v>
      </c>
      <c r="B3012" s="5">
        <v>45170</v>
      </c>
      <c r="C3012" s="6" t="s">
        <v>86</v>
      </c>
      <c r="D3012" s="6" t="s">
        <v>87</v>
      </c>
      <c r="E3012" s="6" t="s">
        <v>67</v>
      </c>
      <c r="F3012" s="6" t="s">
        <v>116</v>
      </c>
      <c r="G3012" s="6" t="s">
        <v>89</v>
      </c>
      <c r="H3012" s="6" t="s">
        <v>26</v>
      </c>
      <c r="I3012" s="6" t="s">
        <v>27</v>
      </c>
      <c r="J3012" s="5">
        <v>45170</v>
      </c>
      <c r="K3012" s="5"/>
      <c r="L3012" s="6" t="s">
        <v>28</v>
      </c>
      <c r="M3012" s="6">
        <v>852</v>
      </c>
      <c r="N3012" s="6" t="s">
        <v>52</v>
      </c>
      <c r="O3012" s="6" t="s">
        <v>63</v>
      </c>
      <c r="P3012" s="6" t="s">
        <v>64</v>
      </c>
      <c r="Q3012" s="6">
        <v>3</v>
      </c>
      <c r="R3012" s="6" t="s">
        <v>37</v>
      </c>
      <c r="S3012" s="6">
        <v>2</v>
      </c>
      <c r="T3012" s="7">
        <v>90000</v>
      </c>
      <c r="U3012" t="str">
        <f t="shared" si="329"/>
        <v>Reviewed</v>
      </c>
      <c r="V3012" t="str">
        <f t="shared" si="330"/>
        <v>meets</v>
      </c>
      <c r="W3012">
        <f t="shared" si="331"/>
        <v>0</v>
      </c>
      <c r="X3012" t="str">
        <f t="shared" si="332"/>
        <v>Active</v>
      </c>
      <c r="Y3012">
        <f t="shared" si="333"/>
        <v>2.3342465753424659</v>
      </c>
      <c r="Z3012" t="str">
        <f t="shared" si="334"/>
        <v>2–3 Years</v>
      </c>
      <c r="AA3012" t="str">
        <f t="shared" si="335"/>
        <v>70K–99K</v>
      </c>
    </row>
    <row r="3013" spans="1:27" ht="19.95" customHeight="1" x14ac:dyDescent="0.3">
      <c r="A3013" s="8" t="s">
        <v>3140</v>
      </c>
      <c r="B3013" s="9">
        <v>44977</v>
      </c>
      <c r="C3013" s="1" t="s">
        <v>91</v>
      </c>
      <c r="D3013" s="1" t="s">
        <v>87</v>
      </c>
      <c r="E3013" s="1" t="s">
        <v>92</v>
      </c>
      <c r="F3013" s="1" t="s">
        <v>152</v>
      </c>
      <c r="G3013" s="1" t="s">
        <v>94</v>
      </c>
      <c r="H3013" s="1" t="s">
        <v>49</v>
      </c>
      <c r="I3013" s="1" t="s">
        <v>27</v>
      </c>
      <c r="J3013" s="9">
        <v>44977</v>
      </c>
      <c r="K3013" s="9"/>
      <c r="L3013" s="1" t="s">
        <v>28</v>
      </c>
      <c r="M3013" s="1">
        <v>1045</v>
      </c>
      <c r="N3013" s="1" t="s">
        <v>140</v>
      </c>
      <c r="O3013" s="1" t="s">
        <v>105</v>
      </c>
      <c r="P3013" s="1" t="s">
        <v>64</v>
      </c>
      <c r="Q3013" s="1">
        <v>3</v>
      </c>
      <c r="R3013" s="1" t="s">
        <v>37</v>
      </c>
      <c r="S3013" s="1">
        <v>3</v>
      </c>
      <c r="T3013" s="10">
        <v>124500</v>
      </c>
      <c r="U3013" t="str">
        <f t="shared" si="329"/>
        <v>Reviewed</v>
      </c>
      <c r="V3013" t="str">
        <f t="shared" si="330"/>
        <v>meets</v>
      </c>
      <c r="W3013">
        <f t="shared" si="331"/>
        <v>0</v>
      </c>
      <c r="X3013" t="str">
        <f t="shared" si="332"/>
        <v>Active</v>
      </c>
      <c r="Y3013">
        <f t="shared" si="333"/>
        <v>2.8630136986301369</v>
      </c>
      <c r="Z3013" t="str">
        <f t="shared" si="334"/>
        <v>2–3 Years</v>
      </c>
      <c r="AA3013" t="str">
        <f t="shared" si="335"/>
        <v>100K–129K</v>
      </c>
    </row>
    <row r="3014" spans="1:27" ht="19.95" customHeight="1" x14ac:dyDescent="0.3">
      <c r="A3014" s="4" t="s">
        <v>3141</v>
      </c>
      <c r="B3014" s="5">
        <v>45634</v>
      </c>
      <c r="C3014" s="6" t="s">
        <v>21</v>
      </c>
      <c r="D3014" s="6" t="s">
        <v>22</v>
      </c>
      <c r="E3014" s="6" t="s">
        <v>23</v>
      </c>
      <c r="F3014" s="6" t="s">
        <v>138</v>
      </c>
      <c r="G3014" s="6" t="s">
        <v>36</v>
      </c>
      <c r="H3014" s="6" t="s">
        <v>43</v>
      </c>
      <c r="I3014" s="6" t="s">
        <v>50</v>
      </c>
      <c r="J3014" s="5">
        <v>45634</v>
      </c>
      <c r="K3014" s="5">
        <v>45906</v>
      </c>
      <c r="L3014" s="6" t="s">
        <v>51</v>
      </c>
      <c r="M3014" s="6">
        <v>272</v>
      </c>
      <c r="N3014" s="6" t="s">
        <v>52</v>
      </c>
      <c r="O3014" s="6" t="s">
        <v>30</v>
      </c>
      <c r="P3014" s="6" t="s">
        <v>31</v>
      </c>
      <c r="Q3014" s="6">
        <v>3</v>
      </c>
      <c r="R3014" s="6" t="s">
        <v>37</v>
      </c>
      <c r="S3014" s="6">
        <v>1</v>
      </c>
      <c r="T3014" s="7">
        <v>59500</v>
      </c>
      <c r="U3014" t="str">
        <f t="shared" si="329"/>
        <v>Reviewed</v>
      </c>
      <c r="V3014" t="str">
        <f t="shared" si="330"/>
        <v>meets</v>
      </c>
      <c r="W3014">
        <f t="shared" si="331"/>
        <v>1</v>
      </c>
      <c r="X3014" t="str">
        <f t="shared" si="332"/>
        <v>Attrited</v>
      </c>
      <c r="Y3014">
        <f t="shared" si="333"/>
        <v>0.74520547945205484</v>
      </c>
      <c r="Z3014" t="str">
        <f t="shared" si="334"/>
        <v>&lt;1 Year</v>
      </c>
      <c r="AA3014" t="str">
        <f t="shared" si="335"/>
        <v>&lt;70K</v>
      </c>
    </row>
    <row r="3015" spans="1:27" ht="19.95" customHeight="1" x14ac:dyDescent="0.3">
      <c r="A3015" s="8" t="s">
        <v>3142</v>
      </c>
      <c r="B3015" s="9">
        <v>45907</v>
      </c>
      <c r="C3015" s="1" t="s">
        <v>34</v>
      </c>
      <c r="D3015" s="1" t="s">
        <v>22</v>
      </c>
      <c r="E3015" s="1" t="s">
        <v>23</v>
      </c>
      <c r="F3015" s="1" t="s">
        <v>35</v>
      </c>
      <c r="G3015" s="1" t="s">
        <v>36</v>
      </c>
      <c r="H3015" s="1" t="s">
        <v>26</v>
      </c>
      <c r="I3015" s="1" t="s">
        <v>27</v>
      </c>
      <c r="J3015" s="9">
        <v>45907</v>
      </c>
      <c r="K3015" s="9"/>
      <c r="L3015" s="1" t="s">
        <v>28</v>
      </c>
      <c r="M3015" s="1">
        <v>115</v>
      </c>
      <c r="N3015" s="1" t="s">
        <v>29</v>
      </c>
      <c r="O3015" s="1" t="s">
        <v>63</v>
      </c>
      <c r="P3015" s="1" t="s">
        <v>107</v>
      </c>
      <c r="Q3015" s="1" t="s">
        <v>95</v>
      </c>
      <c r="R3015" s="1" t="s">
        <v>28</v>
      </c>
      <c r="S3015" s="1">
        <v>0</v>
      </c>
      <c r="T3015" s="10">
        <v>93000</v>
      </c>
      <c r="U3015" t="str">
        <f t="shared" si="329"/>
        <v>Not Reviewed</v>
      </c>
      <c r="V3015" t="str">
        <f t="shared" si="330"/>
        <v>Not Reviewed</v>
      </c>
      <c r="W3015">
        <f t="shared" si="331"/>
        <v>0</v>
      </c>
      <c r="X3015" t="str">
        <f t="shared" si="332"/>
        <v>Active</v>
      </c>
      <c r="Y3015">
        <f t="shared" si="333"/>
        <v>0.31506849315068491</v>
      </c>
      <c r="Z3015" t="str">
        <f t="shared" si="334"/>
        <v>&lt;1 Year</v>
      </c>
      <c r="AA3015" t="str">
        <f t="shared" si="335"/>
        <v>70K–99K</v>
      </c>
    </row>
    <row r="3016" spans="1:27" ht="19.95" customHeight="1" x14ac:dyDescent="0.3">
      <c r="A3016" s="4" t="s">
        <v>3143</v>
      </c>
      <c r="B3016" s="5">
        <v>45597</v>
      </c>
      <c r="C3016" s="6" t="s">
        <v>39</v>
      </c>
      <c r="D3016" s="6" t="s">
        <v>22</v>
      </c>
      <c r="E3016" s="6" t="s">
        <v>40</v>
      </c>
      <c r="F3016" s="6" t="s">
        <v>99</v>
      </c>
      <c r="G3016" s="6" t="s">
        <v>36</v>
      </c>
      <c r="H3016" s="6" t="s">
        <v>49</v>
      </c>
      <c r="I3016" s="6" t="s">
        <v>27</v>
      </c>
      <c r="J3016" s="5">
        <v>45597</v>
      </c>
      <c r="K3016" s="5"/>
      <c r="L3016" s="6" t="s">
        <v>28</v>
      </c>
      <c r="M3016" s="6">
        <v>425</v>
      </c>
      <c r="N3016" s="6" t="s">
        <v>75</v>
      </c>
      <c r="O3016" s="6" t="s">
        <v>105</v>
      </c>
      <c r="P3016" s="6" t="s">
        <v>107</v>
      </c>
      <c r="Q3016" s="6">
        <v>3</v>
      </c>
      <c r="R3016" s="6" t="s">
        <v>37</v>
      </c>
      <c r="S3016" s="6">
        <v>1</v>
      </c>
      <c r="T3016" s="7">
        <v>104500</v>
      </c>
      <c r="U3016" t="str">
        <f t="shared" si="329"/>
        <v>Reviewed</v>
      </c>
      <c r="V3016" t="str">
        <f t="shared" si="330"/>
        <v>meets</v>
      </c>
      <c r="W3016">
        <f t="shared" si="331"/>
        <v>0</v>
      </c>
      <c r="X3016" t="str">
        <f t="shared" si="332"/>
        <v>Active</v>
      </c>
      <c r="Y3016">
        <f t="shared" si="333"/>
        <v>1.1643835616438356</v>
      </c>
      <c r="Z3016" t="str">
        <f t="shared" si="334"/>
        <v>1–2 Years</v>
      </c>
      <c r="AA3016" t="str">
        <f t="shared" si="335"/>
        <v>100K–129K</v>
      </c>
    </row>
    <row r="3017" spans="1:27" ht="19.95" customHeight="1" x14ac:dyDescent="0.3">
      <c r="A3017" s="8" t="s">
        <v>3144</v>
      </c>
      <c r="B3017" s="9">
        <v>45590</v>
      </c>
      <c r="C3017" s="1" t="s">
        <v>46</v>
      </c>
      <c r="D3017" s="1" t="s">
        <v>22</v>
      </c>
      <c r="E3017" s="1" t="s">
        <v>40</v>
      </c>
      <c r="F3017" s="1" t="s">
        <v>143</v>
      </c>
      <c r="G3017" s="1" t="s">
        <v>48</v>
      </c>
      <c r="H3017" s="1" t="s">
        <v>43</v>
      </c>
      <c r="I3017" s="1" t="s">
        <v>27</v>
      </c>
      <c r="J3017" s="9">
        <v>45590</v>
      </c>
      <c r="K3017" s="9"/>
      <c r="L3017" s="1" t="s">
        <v>28</v>
      </c>
      <c r="M3017" s="1">
        <v>432</v>
      </c>
      <c r="N3017" s="1" t="s">
        <v>29</v>
      </c>
      <c r="O3017" s="1" t="s">
        <v>43</v>
      </c>
      <c r="P3017" s="1" t="s">
        <v>31</v>
      </c>
      <c r="Q3017" s="1">
        <v>4</v>
      </c>
      <c r="R3017" s="1" t="s">
        <v>32</v>
      </c>
      <c r="S3017" s="1">
        <v>1</v>
      </c>
      <c r="T3017" s="10">
        <v>58500</v>
      </c>
      <c r="U3017" t="str">
        <f t="shared" si="329"/>
        <v>Reviewed</v>
      </c>
      <c r="V3017" t="str">
        <f t="shared" si="330"/>
        <v>exceeds</v>
      </c>
      <c r="W3017">
        <f t="shared" si="331"/>
        <v>0</v>
      </c>
      <c r="X3017" t="str">
        <f t="shared" si="332"/>
        <v>Active</v>
      </c>
      <c r="Y3017">
        <f t="shared" si="333"/>
        <v>1.1835616438356165</v>
      </c>
      <c r="Z3017" t="str">
        <f t="shared" si="334"/>
        <v>1–2 Years</v>
      </c>
      <c r="AA3017" t="str">
        <f t="shared" si="335"/>
        <v>&lt;70K</v>
      </c>
    </row>
    <row r="3018" spans="1:27" ht="19.95" customHeight="1" x14ac:dyDescent="0.3">
      <c r="A3018" s="4" t="s">
        <v>3145</v>
      </c>
      <c r="B3018" s="5">
        <v>45293</v>
      </c>
      <c r="C3018" s="6" t="s">
        <v>55</v>
      </c>
      <c r="D3018" s="6" t="s">
        <v>56</v>
      </c>
      <c r="E3018" s="6" t="s">
        <v>23</v>
      </c>
      <c r="F3018" s="6" t="s">
        <v>57</v>
      </c>
      <c r="G3018" s="6" t="s">
        <v>58</v>
      </c>
      <c r="H3018" s="6" t="s">
        <v>43</v>
      </c>
      <c r="I3018" s="6" t="s">
        <v>27</v>
      </c>
      <c r="J3018" s="5">
        <v>45293</v>
      </c>
      <c r="K3018" s="5"/>
      <c r="L3018" s="6" t="s">
        <v>28</v>
      </c>
      <c r="M3018" s="6">
        <v>729</v>
      </c>
      <c r="N3018" s="6" t="s">
        <v>52</v>
      </c>
      <c r="O3018" s="6" t="s">
        <v>30</v>
      </c>
      <c r="P3018" s="6" t="s">
        <v>31</v>
      </c>
      <c r="Q3018" s="6">
        <v>4</v>
      </c>
      <c r="R3018" s="6" t="s">
        <v>32</v>
      </c>
      <c r="S3018" s="6">
        <v>2</v>
      </c>
      <c r="T3018" s="7">
        <v>60000</v>
      </c>
      <c r="U3018" t="str">
        <f t="shared" si="329"/>
        <v>Reviewed</v>
      </c>
      <c r="V3018" t="str">
        <f t="shared" si="330"/>
        <v>exceeds</v>
      </c>
      <c r="W3018">
        <f t="shared" si="331"/>
        <v>0</v>
      </c>
      <c r="X3018" t="str">
        <f t="shared" si="332"/>
        <v>Active</v>
      </c>
      <c r="Y3018">
        <f t="shared" si="333"/>
        <v>1.9972602739726026</v>
      </c>
      <c r="Z3018" t="str">
        <f t="shared" si="334"/>
        <v>1–2 Years</v>
      </c>
      <c r="AA3018" t="str">
        <f t="shared" si="335"/>
        <v>&lt;70K</v>
      </c>
    </row>
    <row r="3019" spans="1:27" ht="19.95" customHeight="1" x14ac:dyDescent="0.3">
      <c r="A3019" s="8" t="s">
        <v>3146</v>
      </c>
      <c r="B3019" s="9">
        <v>45027</v>
      </c>
      <c r="C3019" s="1" t="s">
        <v>60</v>
      </c>
      <c r="D3019" s="1" t="s">
        <v>56</v>
      </c>
      <c r="E3019" s="1" t="s">
        <v>40</v>
      </c>
      <c r="F3019" s="1" t="s">
        <v>145</v>
      </c>
      <c r="G3019" s="1" t="s">
        <v>62</v>
      </c>
      <c r="H3019" s="1" t="s">
        <v>49</v>
      </c>
      <c r="I3019" s="1" t="s">
        <v>27</v>
      </c>
      <c r="J3019" s="9">
        <v>45027</v>
      </c>
      <c r="K3019" s="9"/>
      <c r="L3019" s="1" t="s">
        <v>28</v>
      </c>
      <c r="M3019" s="1">
        <v>995</v>
      </c>
      <c r="N3019" s="1" t="s">
        <v>52</v>
      </c>
      <c r="O3019" s="1" t="s">
        <v>63</v>
      </c>
      <c r="P3019" s="1" t="s">
        <v>107</v>
      </c>
      <c r="Q3019" s="1">
        <v>4</v>
      </c>
      <c r="R3019" s="1" t="s">
        <v>32</v>
      </c>
      <c r="S3019" s="1">
        <v>3</v>
      </c>
      <c r="T3019" s="10">
        <v>125000</v>
      </c>
      <c r="U3019" t="str">
        <f t="shared" si="329"/>
        <v>Reviewed</v>
      </c>
      <c r="V3019" t="str">
        <f t="shared" si="330"/>
        <v>exceeds</v>
      </c>
      <c r="W3019">
        <f t="shared" si="331"/>
        <v>0</v>
      </c>
      <c r="X3019" t="str">
        <f t="shared" si="332"/>
        <v>Active</v>
      </c>
      <c r="Y3019">
        <f t="shared" si="333"/>
        <v>2.7260273972602738</v>
      </c>
      <c r="Z3019" t="str">
        <f t="shared" si="334"/>
        <v>2–3 Years</v>
      </c>
      <c r="AA3019" t="str">
        <f t="shared" si="335"/>
        <v>100K–129K</v>
      </c>
    </row>
    <row r="3020" spans="1:27" ht="19.95" customHeight="1" x14ac:dyDescent="0.3">
      <c r="A3020" s="4" t="s">
        <v>3147</v>
      </c>
      <c r="B3020" s="5">
        <v>45291</v>
      </c>
      <c r="C3020" s="6" t="s">
        <v>66</v>
      </c>
      <c r="D3020" s="6" t="s">
        <v>56</v>
      </c>
      <c r="E3020" s="6" t="s">
        <v>67</v>
      </c>
      <c r="F3020" s="6" t="s">
        <v>68</v>
      </c>
      <c r="G3020" s="6" t="s">
        <v>69</v>
      </c>
      <c r="H3020" s="6" t="s">
        <v>26</v>
      </c>
      <c r="I3020" s="6" t="s">
        <v>27</v>
      </c>
      <c r="J3020" s="5">
        <v>45291</v>
      </c>
      <c r="K3020" s="5"/>
      <c r="L3020" s="6" t="s">
        <v>28</v>
      </c>
      <c r="M3020" s="6">
        <v>731</v>
      </c>
      <c r="N3020" s="6" t="s">
        <v>122</v>
      </c>
      <c r="O3020" s="6" t="s">
        <v>63</v>
      </c>
      <c r="P3020" s="6" t="s">
        <v>107</v>
      </c>
      <c r="Q3020" s="6">
        <v>3</v>
      </c>
      <c r="R3020" s="6" t="s">
        <v>37</v>
      </c>
      <c r="S3020" s="6">
        <v>2</v>
      </c>
      <c r="T3020" s="7">
        <v>75500</v>
      </c>
      <c r="U3020" t="str">
        <f t="shared" si="329"/>
        <v>Reviewed</v>
      </c>
      <c r="V3020" t="str">
        <f t="shared" si="330"/>
        <v>meets</v>
      </c>
      <c r="W3020">
        <f t="shared" si="331"/>
        <v>0</v>
      </c>
      <c r="X3020" t="str">
        <f t="shared" si="332"/>
        <v>Active</v>
      </c>
      <c r="Y3020">
        <f t="shared" si="333"/>
        <v>2.0027397260273974</v>
      </c>
      <c r="Z3020" t="str">
        <f t="shared" si="334"/>
        <v>2–3 Years</v>
      </c>
      <c r="AA3020" t="str">
        <f t="shared" si="335"/>
        <v>70K–99K</v>
      </c>
    </row>
    <row r="3021" spans="1:27" ht="19.95" customHeight="1" x14ac:dyDescent="0.3">
      <c r="A3021" s="8" t="s">
        <v>3148</v>
      </c>
      <c r="B3021" s="9">
        <v>45786</v>
      </c>
      <c r="C3021" s="1" t="s">
        <v>71</v>
      </c>
      <c r="D3021" s="1" t="s">
        <v>72</v>
      </c>
      <c r="E3021" s="1" t="s">
        <v>23</v>
      </c>
      <c r="F3021" s="1" t="s">
        <v>138</v>
      </c>
      <c r="G3021" s="1" t="s">
        <v>36</v>
      </c>
      <c r="H3021" s="1" t="s">
        <v>43</v>
      </c>
      <c r="I3021" s="1" t="s">
        <v>27</v>
      </c>
      <c r="J3021" s="9">
        <v>45786</v>
      </c>
      <c r="K3021" s="9"/>
      <c r="L3021" s="1" t="s">
        <v>28</v>
      </c>
      <c r="M3021" s="1">
        <v>236</v>
      </c>
      <c r="N3021" s="1" t="s">
        <v>29</v>
      </c>
      <c r="O3021" s="1" t="s">
        <v>105</v>
      </c>
      <c r="P3021" s="1" t="s">
        <v>107</v>
      </c>
      <c r="Q3021" s="1">
        <v>3</v>
      </c>
      <c r="R3021" s="1" t="s">
        <v>37</v>
      </c>
      <c r="S3021" s="1">
        <v>1</v>
      </c>
      <c r="T3021" s="10">
        <v>59500</v>
      </c>
      <c r="U3021" t="str">
        <f t="shared" si="329"/>
        <v>Reviewed</v>
      </c>
      <c r="V3021" t="str">
        <f t="shared" si="330"/>
        <v>meets</v>
      </c>
      <c r="W3021">
        <f t="shared" si="331"/>
        <v>0</v>
      </c>
      <c r="X3021" t="str">
        <f t="shared" si="332"/>
        <v>Active</v>
      </c>
      <c r="Y3021">
        <f t="shared" si="333"/>
        <v>0.64657534246575343</v>
      </c>
      <c r="Z3021" t="str">
        <f t="shared" si="334"/>
        <v>&lt;1 Year</v>
      </c>
      <c r="AA3021" t="str">
        <f t="shared" si="335"/>
        <v>&lt;70K</v>
      </c>
    </row>
    <row r="3022" spans="1:27" ht="19.95" customHeight="1" x14ac:dyDescent="0.3">
      <c r="A3022" s="4" t="s">
        <v>3149</v>
      </c>
      <c r="B3022" s="5">
        <v>45808</v>
      </c>
      <c r="C3022" s="6" t="s">
        <v>77</v>
      </c>
      <c r="D3022" s="6" t="s">
        <v>72</v>
      </c>
      <c r="E3022" s="6" t="s">
        <v>40</v>
      </c>
      <c r="F3022" s="6" t="s">
        <v>112</v>
      </c>
      <c r="G3022" s="6" t="s">
        <v>79</v>
      </c>
      <c r="H3022" s="6" t="s">
        <v>43</v>
      </c>
      <c r="I3022" s="6" t="s">
        <v>27</v>
      </c>
      <c r="J3022" s="5">
        <v>45808</v>
      </c>
      <c r="K3022" s="5"/>
      <c r="L3022" s="6" t="s">
        <v>28</v>
      </c>
      <c r="M3022" s="6">
        <v>214</v>
      </c>
      <c r="N3022" s="6" t="s">
        <v>52</v>
      </c>
      <c r="O3022" s="6" t="s">
        <v>63</v>
      </c>
      <c r="P3022" s="6" t="s">
        <v>31</v>
      </c>
      <c r="Q3022" s="6">
        <v>4</v>
      </c>
      <c r="R3022" s="6" t="s">
        <v>32</v>
      </c>
      <c r="S3022" s="6">
        <v>1</v>
      </c>
      <c r="T3022" s="7">
        <v>55000</v>
      </c>
      <c r="U3022" t="str">
        <f t="shared" si="329"/>
        <v>Reviewed</v>
      </c>
      <c r="V3022" t="str">
        <f t="shared" si="330"/>
        <v>exceeds</v>
      </c>
      <c r="W3022">
        <f t="shared" si="331"/>
        <v>0</v>
      </c>
      <c r="X3022" t="str">
        <f t="shared" si="332"/>
        <v>Active</v>
      </c>
      <c r="Y3022">
        <f t="shared" si="333"/>
        <v>0.58630136986301373</v>
      </c>
      <c r="Z3022" t="str">
        <f t="shared" si="334"/>
        <v>&lt;1 Year</v>
      </c>
      <c r="AA3022" t="str">
        <f t="shared" si="335"/>
        <v>&lt;70K</v>
      </c>
    </row>
    <row r="3023" spans="1:27" ht="19.95" customHeight="1" x14ac:dyDescent="0.3">
      <c r="A3023" s="8" t="s">
        <v>3150</v>
      </c>
      <c r="B3023" s="9">
        <v>45556</v>
      </c>
      <c r="C3023" s="1" t="s">
        <v>81</v>
      </c>
      <c r="D3023" s="1" t="s">
        <v>72</v>
      </c>
      <c r="E3023" s="1" t="s">
        <v>23</v>
      </c>
      <c r="F3023" s="1" t="s">
        <v>154</v>
      </c>
      <c r="G3023" s="1" t="s">
        <v>83</v>
      </c>
      <c r="H3023" s="1" t="s">
        <v>43</v>
      </c>
      <c r="I3023" s="1" t="s">
        <v>27</v>
      </c>
      <c r="J3023" s="9">
        <v>45556</v>
      </c>
      <c r="K3023" s="9"/>
      <c r="L3023" s="1" t="s">
        <v>28</v>
      </c>
      <c r="M3023" s="1">
        <v>466</v>
      </c>
      <c r="N3023" s="1" t="s">
        <v>75</v>
      </c>
      <c r="O3023" s="1" t="s">
        <v>63</v>
      </c>
      <c r="P3023" s="1" t="s">
        <v>64</v>
      </c>
      <c r="Q3023" s="1">
        <v>2</v>
      </c>
      <c r="R3023" s="1" t="s">
        <v>53</v>
      </c>
      <c r="S3023" s="1">
        <v>1</v>
      </c>
      <c r="T3023" s="10">
        <v>63000</v>
      </c>
      <c r="U3023" t="str">
        <f t="shared" si="329"/>
        <v>Reviewed</v>
      </c>
      <c r="V3023" t="str">
        <f t="shared" si="330"/>
        <v>needs_support</v>
      </c>
      <c r="W3023">
        <f t="shared" si="331"/>
        <v>0</v>
      </c>
      <c r="X3023" t="str">
        <f t="shared" si="332"/>
        <v>Active</v>
      </c>
      <c r="Y3023">
        <f t="shared" si="333"/>
        <v>1.2767123287671234</v>
      </c>
      <c r="Z3023" t="str">
        <f t="shared" si="334"/>
        <v>1–2 Years</v>
      </c>
      <c r="AA3023" t="str">
        <f t="shared" si="335"/>
        <v>&lt;70K</v>
      </c>
    </row>
    <row r="3024" spans="1:27" ht="19.95" customHeight="1" x14ac:dyDescent="0.3">
      <c r="A3024" s="4" t="s">
        <v>3151</v>
      </c>
      <c r="B3024" s="5">
        <v>45105</v>
      </c>
      <c r="C3024" s="6" t="s">
        <v>86</v>
      </c>
      <c r="D3024" s="6" t="s">
        <v>87</v>
      </c>
      <c r="E3024" s="6" t="s">
        <v>67</v>
      </c>
      <c r="F3024" s="6" t="s">
        <v>135</v>
      </c>
      <c r="G3024" s="6" t="s">
        <v>89</v>
      </c>
      <c r="H3024" s="6" t="s">
        <v>43</v>
      </c>
      <c r="I3024" s="6" t="s">
        <v>27</v>
      </c>
      <c r="J3024" s="5">
        <v>45105</v>
      </c>
      <c r="K3024" s="5"/>
      <c r="L3024" s="6" t="s">
        <v>28</v>
      </c>
      <c r="M3024" s="6">
        <v>917</v>
      </c>
      <c r="N3024" s="6" t="s">
        <v>52</v>
      </c>
      <c r="O3024" s="6" t="s">
        <v>63</v>
      </c>
      <c r="P3024" s="6" t="s">
        <v>31</v>
      </c>
      <c r="Q3024" s="6">
        <v>3</v>
      </c>
      <c r="R3024" s="6" t="s">
        <v>37</v>
      </c>
      <c r="S3024" s="6">
        <v>3</v>
      </c>
      <c r="T3024" s="7">
        <v>73500</v>
      </c>
      <c r="U3024" t="str">
        <f t="shared" si="329"/>
        <v>Reviewed</v>
      </c>
      <c r="V3024" t="str">
        <f t="shared" si="330"/>
        <v>meets</v>
      </c>
      <c r="W3024">
        <f t="shared" si="331"/>
        <v>0</v>
      </c>
      <c r="X3024" t="str">
        <f t="shared" si="332"/>
        <v>Active</v>
      </c>
      <c r="Y3024">
        <f t="shared" si="333"/>
        <v>2.5123287671232877</v>
      </c>
      <c r="Z3024" t="str">
        <f t="shared" si="334"/>
        <v>2–3 Years</v>
      </c>
      <c r="AA3024" t="str">
        <f t="shared" si="335"/>
        <v>70K–99K</v>
      </c>
    </row>
    <row r="3025" spans="1:27" ht="19.95" customHeight="1" x14ac:dyDescent="0.3">
      <c r="A3025" s="8" t="s">
        <v>3152</v>
      </c>
      <c r="B3025" s="9">
        <v>45205</v>
      </c>
      <c r="C3025" s="1" t="s">
        <v>91</v>
      </c>
      <c r="D3025" s="1" t="s">
        <v>87</v>
      </c>
      <c r="E3025" s="1" t="s">
        <v>92</v>
      </c>
      <c r="F3025" s="1" t="s">
        <v>152</v>
      </c>
      <c r="G3025" s="1" t="s">
        <v>94</v>
      </c>
      <c r="H3025" s="1" t="s">
        <v>49</v>
      </c>
      <c r="I3025" s="1" t="s">
        <v>27</v>
      </c>
      <c r="J3025" s="9">
        <v>45205</v>
      </c>
      <c r="K3025" s="9"/>
      <c r="L3025" s="1" t="s">
        <v>28</v>
      </c>
      <c r="M3025" s="1">
        <v>817</v>
      </c>
      <c r="N3025" s="1" t="s">
        <v>52</v>
      </c>
      <c r="O3025" s="1" t="s">
        <v>30</v>
      </c>
      <c r="P3025" s="1" t="s">
        <v>64</v>
      </c>
      <c r="Q3025" s="1">
        <v>1</v>
      </c>
      <c r="R3025" s="1" t="s">
        <v>53</v>
      </c>
      <c r="S3025" s="1">
        <v>2</v>
      </c>
      <c r="T3025" s="10">
        <v>98500</v>
      </c>
      <c r="U3025" t="str">
        <f t="shared" si="329"/>
        <v>Reviewed</v>
      </c>
      <c r="V3025" t="str">
        <f t="shared" si="330"/>
        <v>needs_support</v>
      </c>
      <c r="W3025">
        <f t="shared" si="331"/>
        <v>0</v>
      </c>
      <c r="X3025" t="str">
        <f t="shared" si="332"/>
        <v>Active</v>
      </c>
      <c r="Y3025">
        <f t="shared" si="333"/>
        <v>2.2383561643835614</v>
      </c>
      <c r="Z3025" t="str">
        <f t="shared" si="334"/>
        <v>2–3 Years</v>
      </c>
      <c r="AA3025" t="str">
        <f t="shared" si="335"/>
        <v>70K–99K</v>
      </c>
    </row>
    <row r="3026" spans="1:27" ht="19.95" customHeight="1" x14ac:dyDescent="0.3">
      <c r="A3026" s="4" t="s">
        <v>3153</v>
      </c>
      <c r="B3026" s="5">
        <v>45510</v>
      </c>
      <c r="C3026" s="6" t="s">
        <v>21</v>
      </c>
      <c r="D3026" s="6" t="s">
        <v>22</v>
      </c>
      <c r="E3026" s="6" t="s">
        <v>23</v>
      </c>
      <c r="F3026" s="6" t="s">
        <v>121</v>
      </c>
      <c r="G3026" s="6" t="s">
        <v>25</v>
      </c>
      <c r="H3026" s="6" t="s">
        <v>49</v>
      </c>
      <c r="I3026" s="6" t="s">
        <v>50</v>
      </c>
      <c r="J3026" s="5">
        <v>45510</v>
      </c>
      <c r="K3026" s="5">
        <v>45925</v>
      </c>
      <c r="L3026" s="6" t="s">
        <v>51</v>
      </c>
      <c r="M3026" s="6">
        <v>415</v>
      </c>
      <c r="N3026" s="6" t="s">
        <v>29</v>
      </c>
      <c r="O3026" s="6" t="s">
        <v>63</v>
      </c>
      <c r="P3026" s="6" t="s">
        <v>64</v>
      </c>
      <c r="Q3026" s="6">
        <v>4</v>
      </c>
      <c r="R3026" s="6" t="s">
        <v>32</v>
      </c>
      <c r="S3026" s="6">
        <v>1</v>
      </c>
      <c r="T3026" s="7">
        <v>116000</v>
      </c>
      <c r="U3026" t="str">
        <f t="shared" si="329"/>
        <v>Reviewed</v>
      </c>
      <c r="V3026" t="str">
        <f t="shared" si="330"/>
        <v>exceeds</v>
      </c>
      <c r="W3026">
        <f t="shared" si="331"/>
        <v>1</v>
      </c>
      <c r="X3026" t="str">
        <f t="shared" si="332"/>
        <v>Attrited</v>
      </c>
      <c r="Y3026">
        <f t="shared" si="333"/>
        <v>1.1369863013698631</v>
      </c>
      <c r="Z3026" t="str">
        <f t="shared" si="334"/>
        <v>1–2 Years</v>
      </c>
      <c r="AA3026" t="str">
        <f t="shared" si="335"/>
        <v>100K–129K</v>
      </c>
    </row>
    <row r="3027" spans="1:27" ht="19.95" customHeight="1" x14ac:dyDescent="0.3">
      <c r="A3027" s="8" t="s">
        <v>3154</v>
      </c>
      <c r="B3027" s="9">
        <v>45180</v>
      </c>
      <c r="C3027" s="1" t="s">
        <v>34</v>
      </c>
      <c r="D3027" s="1" t="s">
        <v>22</v>
      </c>
      <c r="E3027" s="1" t="s">
        <v>23</v>
      </c>
      <c r="F3027" s="1" t="s">
        <v>35</v>
      </c>
      <c r="G3027" s="1" t="s">
        <v>36</v>
      </c>
      <c r="H3027" s="1" t="s">
        <v>26</v>
      </c>
      <c r="I3027" s="1" t="s">
        <v>27</v>
      </c>
      <c r="J3027" s="9">
        <v>45180</v>
      </c>
      <c r="K3027" s="9"/>
      <c r="L3027" s="1" t="s">
        <v>28</v>
      </c>
      <c r="M3027" s="1">
        <v>842</v>
      </c>
      <c r="N3027" s="1" t="s">
        <v>29</v>
      </c>
      <c r="O3027" s="1" t="s">
        <v>63</v>
      </c>
      <c r="P3027" s="1" t="s">
        <v>64</v>
      </c>
      <c r="Q3027" s="1">
        <v>4</v>
      </c>
      <c r="R3027" s="1" t="s">
        <v>32</v>
      </c>
      <c r="S3027" s="1">
        <v>2</v>
      </c>
      <c r="T3027" s="10">
        <v>77000</v>
      </c>
      <c r="U3027" t="str">
        <f t="shared" si="329"/>
        <v>Reviewed</v>
      </c>
      <c r="V3027" t="str">
        <f t="shared" si="330"/>
        <v>exceeds</v>
      </c>
      <c r="W3027">
        <f t="shared" si="331"/>
        <v>0</v>
      </c>
      <c r="X3027" t="str">
        <f t="shared" si="332"/>
        <v>Active</v>
      </c>
      <c r="Y3027">
        <f t="shared" si="333"/>
        <v>2.3068493150684932</v>
      </c>
      <c r="Z3027" t="str">
        <f t="shared" si="334"/>
        <v>2–3 Years</v>
      </c>
      <c r="AA3027" t="str">
        <f t="shared" si="335"/>
        <v>70K–99K</v>
      </c>
    </row>
    <row r="3028" spans="1:27" ht="19.95" customHeight="1" x14ac:dyDescent="0.3">
      <c r="A3028" s="4" t="s">
        <v>3155</v>
      </c>
      <c r="B3028" s="5">
        <v>45316</v>
      </c>
      <c r="C3028" s="6" t="s">
        <v>39</v>
      </c>
      <c r="D3028" s="6" t="s">
        <v>22</v>
      </c>
      <c r="E3028" s="6" t="s">
        <v>40</v>
      </c>
      <c r="F3028" s="6" t="s">
        <v>215</v>
      </c>
      <c r="G3028" s="6" t="s">
        <v>42</v>
      </c>
      <c r="H3028" s="6" t="s">
        <v>49</v>
      </c>
      <c r="I3028" s="6" t="s">
        <v>27</v>
      </c>
      <c r="J3028" s="5">
        <v>45316</v>
      </c>
      <c r="K3028" s="5"/>
      <c r="L3028" s="6" t="s">
        <v>28</v>
      </c>
      <c r="M3028" s="6">
        <v>706</v>
      </c>
      <c r="N3028" s="6" t="s">
        <v>29</v>
      </c>
      <c r="O3028" s="6" t="s">
        <v>63</v>
      </c>
      <c r="P3028" s="6" t="s">
        <v>31</v>
      </c>
      <c r="Q3028" s="6">
        <v>4</v>
      </c>
      <c r="R3028" s="6" t="s">
        <v>32</v>
      </c>
      <c r="S3028" s="6">
        <v>2</v>
      </c>
      <c r="T3028" s="7">
        <v>142000</v>
      </c>
      <c r="U3028" t="str">
        <f t="shared" si="329"/>
        <v>Reviewed</v>
      </c>
      <c r="V3028" t="str">
        <f t="shared" si="330"/>
        <v>exceeds</v>
      </c>
      <c r="W3028">
        <f t="shared" si="331"/>
        <v>0</v>
      </c>
      <c r="X3028" t="str">
        <f t="shared" si="332"/>
        <v>Active</v>
      </c>
      <c r="Y3028">
        <f t="shared" si="333"/>
        <v>1.9342465753424658</v>
      </c>
      <c r="Z3028" t="str">
        <f t="shared" si="334"/>
        <v>1–2 Years</v>
      </c>
      <c r="AA3028" t="str">
        <f t="shared" si="335"/>
        <v>130K+</v>
      </c>
    </row>
    <row r="3029" spans="1:27" ht="19.95" customHeight="1" x14ac:dyDescent="0.3">
      <c r="A3029" s="8" t="s">
        <v>3156</v>
      </c>
      <c r="B3029" s="9">
        <v>45041</v>
      </c>
      <c r="C3029" s="1" t="s">
        <v>46</v>
      </c>
      <c r="D3029" s="1" t="s">
        <v>22</v>
      </c>
      <c r="E3029" s="1" t="s">
        <v>40</v>
      </c>
      <c r="F3029" s="1" t="s">
        <v>174</v>
      </c>
      <c r="G3029" s="1" t="s">
        <v>42</v>
      </c>
      <c r="H3029" s="1" t="s">
        <v>26</v>
      </c>
      <c r="I3029" s="1" t="s">
        <v>27</v>
      </c>
      <c r="J3029" s="9">
        <v>45041</v>
      </c>
      <c r="K3029" s="9"/>
      <c r="L3029" s="1" t="s">
        <v>28</v>
      </c>
      <c r="M3029" s="1">
        <v>981</v>
      </c>
      <c r="N3029" s="1" t="s">
        <v>75</v>
      </c>
      <c r="O3029" s="1" t="s">
        <v>43</v>
      </c>
      <c r="P3029" s="1" t="s">
        <v>31</v>
      </c>
      <c r="Q3029" s="1">
        <v>4</v>
      </c>
      <c r="R3029" s="1" t="s">
        <v>32</v>
      </c>
      <c r="S3029" s="1">
        <v>3</v>
      </c>
      <c r="T3029" s="10">
        <v>96000</v>
      </c>
      <c r="U3029" t="str">
        <f t="shared" si="329"/>
        <v>Reviewed</v>
      </c>
      <c r="V3029" t="str">
        <f t="shared" si="330"/>
        <v>exceeds</v>
      </c>
      <c r="W3029">
        <f t="shared" si="331"/>
        <v>0</v>
      </c>
      <c r="X3029" t="str">
        <f t="shared" si="332"/>
        <v>Active</v>
      </c>
      <c r="Y3029">
        <f t="shared" si="333"/>
        <v>2.6876712328767125</v>
      </c>
      <c r="Z3029" t="str">
        <f t="shared" si="334"/>
        <v>2–3 Years</v>
      </c>
      <c r="AA3029" t="str">
        <f t="shared" si="335"/>
        <v>70K–99K</v>
      </c>
    </row>
    <row r="3030" spans="1:27" ht="19.95" customHeight="1" x14ac:dyDescent="0.3">
      <c r="A3030" s="4" t="s">
        <v>3157</v>
      </c>
      <c r="B3030" s="5">
        <v>45130</v>
      </c>
      <c r="C3030" s="6" t="s">
        <v>55</v>
      </c>
      <c r="D3030" s="6" t="s">
        <v>56</v>
      </c>
      <c r="E3030" s="6" t="s">
        <v>23</v>
      </c>
      <c r="F3030" s="6" t="s">
        <v>61</v>
      </c>
      <c r="G3030" s="6" t="s">
        <v>62</v>
      </c>
      <c r="H3030" s="6" t="s">
        <v>26</v>
      </c>
      <c r="I3030" s="6" t="s">
        <v>27</v>
      </c>
      <c r="J3030" s="5">
        <v>45130</v>
      </c>
      <c r="K3030" s="5"/>
      <c r="L3030" s="6" t="s">
        <v>28</v>
      </c>
      <c r="M3030" s="6">
        <v>892</v>
      </c>
      <c r="N3030" s="6" t="s">
        <v>29</v>
      </c>
      <c r="O3030" s="6" t="s">
        <v>170</v>
      </c>
      <c r="P3030" s="6" t="s">
        <v>107</v>
      </c>
      <c r="Q3030" s="6">
        <v>4</v>
      </c>
      <c r="R3030" s="6" t="s">
        <v>32</v>
      </c>
      <c r="S3030" s="6">
        <v>2</v>
      </c>
      <c r="T3030" s="7">
        <v>85000</v>
      </c>
      <c r="U3030" t="str">
        <f t="shared" si="329"/>
        <v>Reviewed</v>
      </c>
      <c r="V3030" t="str">
        <f t="shared" si="330"/>
        <v>exceeds</v>
      </c>
      <c r="W3030">
        <f t="shared" si="331"/>
        <v>0</v>
      </c>
      <c r="X3030" t="str">
        <f t="shared" si="332"/>
        <v>Active</v>
      </c>
      <c r="Y3030">
        <f t="shared" si="333"/>
        <v>2.4438356164383563</v>
      </c>
      <c r="Z3030" t="str">
        <f t="shared" si="334"/>
        <v>2–3 Years</v>
      </c>
      <c r="AA3030" t="str">
        <f t="shared" si="335"/>
        <v>70K–99K</v>
      </c>
    </row>
    <row r="3031" spans="1:27" ht="19.95" customHeight="1" x14ac:dyDescent="0.3">
      <c r="A3031" s="8" t="s">
        <v>3158</v>
      </c>
      <c r="B3031" s="9">
        <v>45169</v>
      </c>
      <c r="C3031" s="1" t="s">
        <v>60</v>
      </c>
      <c r="D3031" s="1" t="s">
        <v>56</v>
      </c>
      <c r="E3031" s="1" t="s">
        <v>40</v>
      </c>
      <c r="F3031" s="1" t="s">
        <v>145</v>
      </c>
      <c r="G3031" s="1" t="s">
        <v>62</v>
      </c>
      <c r="H3031" s="1" t="s">
        <v>49</v>
      </c>
      <c r="I3031" s="1" t="s">
        <v>27</v>
      </c>
      <c r="J3031" s="9">
        <v>45169</v>
      </c>
      <c r="K3031" s="9"/>
      <c r="L3031" s="1" t="s">
        <v>28</v>
      </c>
      <c r="M3031" s="1">
        <v>853</v>
      </c>
      <c r="N3031" s="1" t="s">
        <v>140</v>
      </c>
      <c r="O3031" s="1" t="s">
        <v>63</v>
      </c>
      <c r="P3031" s="1" t="s">
        <v>31</v>
      </c>
      <c r="Q3031" s="1">
        <v>4</v>
      </c>
      <c r="R3031" s="1" t="s">
        <v>32</v>
      </c>
      <c r="S3031" s="1">
        <v>2</v>
      </c>
      <c r="T3031" s="10">
        <v>132500</v>
      </c>
      <c r="U3031" t="str">
        <f t="shared" si="329"/>
        <v>Reviewed</v>
      </c>
      <c r="V3031" t="str">
        <f t="shared" si="330"/>
        <v>exceeds</v>
      </c>
      <c r="W3031">
        <f t="shared" si="331"/>
        <v>0</v>
      </c>
      <c r="X3031" t="str">
        <f t="shared" si="332"/>
        <v>Active</v>
      </c>
      <c r="Y3031">
        <f t="shared" si="333"/>
        <v>2.3369863013698629</v>
      </c>
      <c r="Z3031" t="str">
        <f t="shared" si="334"/>
        <v>2–3 Years</v>
      </c>
      <c r="AA3031" t="str">
        <f t="shared" si="335"/>
        <v>130K+</v>
      </c>
    </row>
    <row r="3032" spans="1:27" ht="19.95" customHeight="1" x14ac:dyDescent="0.3">
      <c r="A3032" s="4" t="s">
        <v>3159</v>
      </c>
      <c r="B3032" s="5">
        <v>45769</v>
      </c>
      <c r="C3032" s="6" t="s">
        <v>66</v>
      </c>
      <c r="D3032" s="6" t="s">
        <v>56</v>
      </c>
      <c r="E3032" s="6" t="s">
        <v>67</v>
      </c>
      <c r="F3032" s="6" t="s">
        <v>68</v>
      </c>
      <c r="G3032" s="6" t="s">
        <v>69</v>
      </c>
      <c r="H3032" s="6" t="s">
        <v>26</v>
      </c>
      <c r="I3032" s="6" t="s">
        <v>27</v>
      </c>
      <c r="J3032" s="5">
        <v>45769</v>
      </c>
      <c r="K3032" s="5"/>
      <c r="L3032" s="6" t="s">
        <v>28</v>
      </c>
      <c r="M3032" s="6">
        <v>253</v>
      </c>
      <c r="N3032" s="6" t="s">
        <v>52</v>
      </c>
      <c r="O3032" s="6" t="s">
        <v>63</v>
      </c>
      <c r="P3032" s="6" t="s">
        <v>107</v>
      </c>
      <c r="Q3032" s="6">
        <v>5</v>
      </c>
      <c r="R3032" s="6" t="s">
        <v>119</v>
      </c>
      <c r="S3032" s="6">
        <v>1</v>
      </c>
      <c r="T3032" s="7">
        <v>100500</v>
      </c>
      <c r="U3032" t="str">
        <f t="shared" si="329"/>
        <v>Reviewed</v>
      </c>
      <c r="V3032" t="str">
        <f t="shared" si="330"/>
        <v>outstanding</v>
      </c>
      <c r="W3032">
        <f t="shared" si="331"/>
        <v>0</v>
      </c>
      <c r="X3032" t="str">
        <f t="shared" si="332"/>
        <v>Active</v>
      </c>
      <c r="Y3032">
        <f t="shared" si="333"/>
        <v>0.69315068493150689</v>
      </c>
      <c r="Z3032" t="str">
        <f t="shared" si="334"/>
        <v>&lt;1 Year</v>
      </c>
      <c r="AA3032" t="str">
        <f t="shared" si="335"/>
        <v>100K–129K</v>
      </c>
    </row>
    <row r="3033" spans="1:27" ht="19.95" customHeight="1" x14ac:dyDescent="0.3">
      <c r="A3033" s="8" t="s">
        <v>3160</v>
      </c>
      <c r="B3033" s="9">
        <v>45870</v>
      </c>
      <c r="C3033" s="1" t="s">
        <v>71</v>
      </c>
      <c r="D3033" s="1" t="s">
        <v>72</v>
      </c>
      <c r="E3033" s="1" t="s">
        <v>23</v>
      </c>
      <c r="F3033" s="1" t="s">
        <v>138</v>
      </c>
      <c r="G3033" s="1" t="s">
        <v>36</v>
      </c>
      <c r="H3033" s="1" t="s">
        <v>43</v>
      </c>
      <c r="I3033" s="1" t="s">
        <v>27</v>
      </c>
      <c r="J3033" s="9">
        <v>45870</v>
      </c>
      <c r="K3033" s="9"/>
      <c r="L3033" s="1" t="s">
        <v>28</v>
      </c>
      <c r="M3033" s="1">
        <v>152</v>
      </c>
      <c r="N3033" s="1" t="s">
        <v>29</v>
      </c>
      <c r="O3033" s="1" t="s">
        <v>63</v>
      </c>
      <c r="P3033" s="1" t="s">
        <v>31</v>
      </c>
      <c r="Q3033" s="1" t="s">
        <v>95</v>
      </c>
      <c r="R3033" s="1" t="s">
        <v>28</v>
      </c>
      <c r="S3033" s="1">
        <v>0</v>
      </c>
      <c r="T3033" s="10">
        <v>76500</v>
      </c>
      <c r="U3033" t="str">
        <f t="shared" si="329"/>
        <v>Not Reviewed</v>
      </c>
      <c r="V3033" t="str">
        <f t="shared" si="330"/>
        <v>Not Reviewed</v>
      </c>
      <c r="W3033">
        <f t="shared" si="331"/>
        <v>0</v>
      </c>
      <c r="X3033" t="str">
        <f t="shared" si="332"/>
        <v>Active</v>
      </c>
      <c r="Y3033">
        <f t="shared" si="333"/>
        <v>0.41643835616438357</v>
      </c>
      <c r="Z3033" t="str">
        <f t="shared" si="334"/>
        <v>&lt;1 Year</v>
      </c>
      <c r="AA3033" t="str">
        <f t="shared" si="335"/>
        <v>70K–99K</v>
      </c>
    </row>
    <row r="3034" spans="1:27" ht="19.95" customHeight="1" x14ac:dyDescent="0.3">
      <c r="A3034" s="4" t="s">
        <v>3161</v>
      </c>
      <c r="B3034" s="5">
        <v>45734</v>
      </c>
      <c r="C3034" s="6" t="s">
        <v>77</v>
      </c>
      <c r="D3034" s="6" t="s">
        <v>72</v>
      </c>
      <c r="E3034" s="6" t="s">
        <v>40</v>
      </c>
      <c r="F3034" s="6" t="s">
        <v>112</v>
      </c>
      <c r="G3034" s="6" t="s">
        <v>79</v>
      </c>
      <c r="H3034" s="6" t="s">
        <v>43</v>
      </c>
      <c r="I3034" s="6" t="s">
        <v>27</v>
      </c>
      <c r="J3034" s="5">
        <v>45734</v>
      </c>
      <c r="K3034" s="5"/>
      <c r="L3034" s="6" t="s">
        <v>28</v>
      </c>
      <c r="M3034" s="6">
        <v>288</v>
      </c>
      <c r="N3034" s="6" t="s">
        <v>122</v>
      </c>
      <c r="O3034" s="6" t="s">
        <v>63</v>
      </c>
      <c r="P3034" s="6" t="s">
        <v>133</v>
      </c>
      <c r="Q3034" s="6">
        <v>4</v>
      </c>
      <c r="R3034" s="6" t="s">
        <v>32</v>
      </c>
      <c r="S3034" s="6">
        <v>1</v>
      </c>
      <c r="T3034" s="7">
        <v>77000</v>
      </c>
      <c r="U3034" t="str">
        <f t="shared" si="329"/>
        <v>Reviewed</v>
      </c>
      <c r="V3034" t="str">
        <f t="shared" si="330"/>
        <v>exceeds</v>
      </c>
      <c r="W3034">
        <f t="shared" si="331"/>
        <v>0</v>
      </c>
      <c r="X3034" t="str">
        <f t="shared" si="332"/>
        <v>Active</v>
      </c>
      <c r="Y3034">
        <f t="shared" si="333"/>
        <v>0.78904109589041094</v>
      </c>
      <c r="Z3034" t="str">
        <f t="shared" si="334"/>
        <v>&lt;1 Year</v>
      </c>
      <c r="AA3034" t="str">
        <f t="shared" si="335"/>
        <v>70K–99K</v>
      </c>
    </row>
    <row r="3035" spans="1:27" ht="19.95" customHeight="1" x14ac:dyDescent="0.3">
      <c r="A3035" s="8" t="s">
        <v>3162</v>
      </c>
      <c r="B3035" s="9">
        <v>45930</v>
      </c>
      <c r="C3035" s="1" t="s">
        <v>81</v>
      </c>
      <c r="D3035" s="1" t="s">
        <v>72</v>
      </c>
      <c r="E3035" s="1" t="s">
        <v>23</v>
      </c>
      <c r="F3035" s="1" t="s">
        <v>223</v>
      </c>
      <c r="G3035" s="1" t="s">
        <v>83</v>
      </c>
      <c r="H3035" s="1" t="s">
        <v>49</v>
      </c>
      <c r="I3035" s="1" t="s">
        <v>27</v>
      </c>
      <c r="J3035" s="9">
        <v>45930</v>
      </c>
      <c r="K3035" s="9"/>
      <c r="L3035" s="1" t="s">
        <v>28</v>
      </c>
      <c r="M3035" s="1">
        <v>92</v>
      </c>
      <c r="N3035" s="1" t="s">
        <v>29</v>
      </c>
      <c r="O3035" s="1" t="s">
        <v>43</v>
      </c>
      <c r="P3035" s="1" t="s">
        <v>107</v>
      </c>
      <c r="Q3035" s="1" t="s">
        <v>95</v>
      </c>
      <c r="R3035" s="1" t="s">
        <v>28</v>
      </c>
      <c r="S3035" s="1">
        <v>0</v>
      </c>
      <c r="T3035" s="10">
        <v>126000</v>
      </c>
      <c r="U3035" t="str">
        <f t="shared" si="329"/>
        <v>Not Reviewed</v>
      </c>
      <c r="V3035" t="str">
        <f t="shared" si="330"/>
        <v>Not Reviewed</v>
      </c>
      <c r="W3035">
        <f t="shared" si="331"/>
        <v>0</v>
      </c>
      <c r="X3035" t="str">
        <f t="shared" si="332"/>
        <v>Active</v>
      </c>
      <c r="Y3035">
        <f t="shared" si="333"/>
        <v>0.25205479452054796</v>
      </c>
      <c r="Z3035" t="str">
        <f t="shared" si="334"/>
        <v>&lt;1 Year</v>
      </c>
      <c r="AA3035" t="str">
        <f t="shared" si="335"/>
        <v>100K–129K</v>
      </c>
    </row>
    <row r="3036" spans="1:27" ht="19.95" customHeight="1" x14ac:dyDescent="0.3">
      <c r="A3036" s="4" t="s">
        <v>3163</v>
      </c>
      <c r="B3036" s="5">
        <v>44982</v>
      </c>
      <c r="C3036" s="6" t="s">
        <v>86</v>
      </c>
      <c r="D3036" s="6" t="s">
        <v>87</v>
      </c>
      <c r="E3036" s="6" t="s">
        <v>67</v>
      </c>
      <c r="F3036" s="6" t="s">
        <v>116</v>
      </c>
      <c r="G3036" s="6" t="s">
        <v>89</v>
      </c>
      <c r="H3036" s="6" t="s">
        <v>26</v>
      </c>
      <c r="I3036" s="6" t="s">
        <v>27</v>
      </c>
      <c r="J3036" s="5">
        <v>44982</v>
      </c>
      <c r="K3036" s="5"/>
      <c r="L3036" s="6" t="s">
        <v>28</v>
      </c>
      <c r="M3036" s="6">
        <v>1040</v>
      </c>
      <c r="N3036" s="6" t="s">
        <v>52</v>
      </c>
      <c r="O3036" s="6" t="s">
        <v>43</v>
      </c>
      <c r="P3036" s="6" t="s">
        <v>64</v>
      </c>
      <c r="Q3036" s="6">
        <v>3</v>
      </c>
      <c r="R3036" s="6" t="s">
        <v>37</v>
      </c>
      <c r="S3036" s="6">
        <v>3</v>
      </c>
      <c r="T3036" s="7">
        <v>75000</v>
      </c>
      <c r="U3036" t="str">
        <f t="shared" si="329"/>
        <v>Reviewed</v>
      </c>
      <c r="V3036" t="str">
        <f t="shared" si="330"/>
        <v>meets</v>
      </c>
      <c r="W3036">
        <f t="shared" si="331"/>
        <v>0</v>
      </c>
      <c r="X3036" t="str">
        <f t="shared" si="332"/>
        <v>Active</v>
      </c>
      <c r="Y3036">
        <f t="shared" si="333"/>
        <v>2.8493150684931505</v>
      </c>
      <c r="Z3036" t="str">
        <f t="shared" si="334"/>
        <v>2–3 Years</v>
      </c>
      <c r="AA3036" t="str">
        <f t="shared" si="335"/>
        <v>70K–99K</v>
      </c>
    </row>
    <row r="3037" spans="1:27" ht="19.95" customHeight="1" x14ac:dyDescent="0.3">
      <c r="A3037" s="8" t="s">
        <v>3164</v>
      </c>
      <c r="B3037" s="9">
        <v>45537</v>
      </c>
      <c r="C3037" s="1" t="s">
        <v>91</v>
      </c>
      <c r="D3037" s="1" t="s">
        <v>87</v>
      </c>
      <c r="E3037" s="1" t="s">
        <v>92</v>
      </c>
      <c r="F3037" s="1" t="s">
        <v>138</v>
      </c>
      <c r="G3037" s="1" t="s">
        <v>36</v>
      </c>
      <c r="H3037" s="1" t="s">
        <v>43</v>
      </c>
      <c r="I3037" s="1" t="s">
        <v>27</v>
      </c>
      <c r="J3037" s="9">
        <v>45537</v>
      </c>
      <c r="K3037" s="9"/>
      <c r="L3037" s="1" t="s">
        <v>28</v>
      </c>
      <c r="M3037" s="1">
        <v>485</v>
      </c>
      <c r="N3037" s="1" t="s">
        <v>52</v>
      </c>
      <c r="O3037" s="1" t="s">
        <v>30</v>
      </c>
      <c r="P3037" s="1" t="s">
        <v>64</v>
      </c>
      <c r="Q3037" s="1">
        <v>3</v>
      </c>
      <c r="R3037" s="1" t="s">
        <v>37</v>
      </c>
      <c r="S3037" s="1">
        <v>1</v>
      </c>
      <c r="T3037" s="10">
        <v>56500</v>
      </c>
      <c r="U3037" t="str">
        <f t="shared" si="329"/>
        <v>Reviewed</v>
      </c>
      <c r="V3037" t="str">
        <f t="shared" si="330"/>
        <v>meets</v>
      </c>
      <c r="W3037">
        <f t="shared" si="331"/>
        <v>0</v>
      </c>
      <c r="X3037" t="str">
        <f t="shared" si="332"/>
        <v>Active</v>
      </c>
      <c r="Y3037">
        <f t="shared" si="333"/>
        <v>1.3287671232876712</v>
      </c>
      <c r="Z3037" t="str">
        <f t="shared" si="334"/>
        <v>1–2 Years</v>
      </c>
      <c r="AA3037" t="str">
        <f t="shared" si="335"/>
        <v>&lt;70K</v>
      </c>
    </row>
    <row r="3038" spans="1:27" ht="19.95" customHeight="1" x14ac:dyDescent="0.3">
      <c r="A3038" s="4" t="s">
        <v>3165</v>
      </c>
      <c r="B3038" s="5">
        <v>45602</v>
      </c>
      <c r="C3038" s="6" t="s">
        <v>21</v>
      </c>
      <c r="D3038" s="6" t="s">
        <v>22</v>
      </c>
      <c r="E3038" s="6" t="s">
        <v>23</v>
      </c>
      <c r="F3038" s="6" t="s">
        <v>121</v>
      </c>
      <c r="G3038" s="6" t="s">
        <v>25</v>
      </c>
      <c r="H3038" s="6" t="s">
        <v>49</v>
      </c>
      <c r="I3038" s="6" t="s">
        <v>27</v>
      </c>
      <c r="J3038" s="5">
        <v>45602</v>
      </c>
      <c r="K3038" s="5"/>
      <c r="L3038" s="6" t="s">
        <v>28</v>
      </c>
      <c r="M3038" s="6">
        <v>420</v>
      </c>
      <c r="N3038" s="6" t="s">
        <v>29</v>
      </c>
      <c r="O3038" s="6" t="s">
        <v>105</v>
      </c>
      <c r="P3038" s="6" t="s">
        <v>31</v>
      </c>
      <c r="Q3038" s="6">
        <v>4</v>
      </c>
      <c r="R3038" s="6" t="s">
        <v>32</v>
      </c>
      <c r="S3038" s="6">
        <v>1</v>
      </c>
      <c r="T3038" s="7">
        <v>142000</v>
      </c>
      <c r="U3038" t="str">
        <f t="shared" si="329"/>
        <v>Reviewed</v>
      </c>
      <c r="V3038" t="str">
        <f t="shared" si="330"/>
        <v>exceeds</v>
      </c>
      <c r="W3038">
        <f t="shared" si="331"/>
        <v>0</v>
      </c>
      <c r="X3038" t="str">
        <f t="shared" si="332"/>
        <v>Active</v>
      </c>
      <c r="Y3038">
        <f t="shared" si="333"/>
        <v>1.1506849315068493</v>
      </c>
      <c r="Z3038" t="str">
        <f t="shared" si="334"/>
        <v>1–2 Years</v>
      </c>
      <c r="AA3038" t="str">
        <f t="shared" si="335"/>
        <v>130K+</v>
      </c>
    </row>
    <row r="3039" spans="1:27" ht="19.95" customHeight="1" x14ac:dyDescent="0.3">
      <c r="A3039" s="8" t="s">
        <v>3166</v>
      </c>
      <c r="B3039" s="9">
        <v>45494</v>
      </c>
      <c r="C3039" s="1" t="s">
        <v>34</v>
      </c>
      <c r="D3039" s="1" t="s">
        <v>22</v>
      </c>
      <c r="E3039" s="1" t="s">
        <v>23</v>
      </c>
      <c r="F3039" s="1" t="s">
        <v>288</v>
      </c>
      <c r="G3039" s="1" t="s">
        <v>25</v>
      </c>
      <c r="H3039" s="1" t="s">
        <v>43</v>
      </c>
      <c r="I3039" s="1" t="s">
        <v>27</v>
      </c>
      <c r="J3039" s="9">
        <v>45494</v>
      </c>
      <c r="K3039" s="9"/>
      <c r="L3039" s="1" t="s">
        <v>28</v>
      </c>
      <c r="M3039" s="1">
        <v>528</v>
      </c>
      <c r="N3039" s="1" t="s">
        <v>52</v>
      </c>
      <c r="O3039" s="1" t="s">
        <v>63</v>
      </c>
      <c r="P3039" s="1" t="s">
        <v>133</v>
      </c>
      <c r="Q3039" s="1">
        <v>2</v>
      </c>
      <c r="R3039" s="1" t="s">
        <v>53</v>
      </c>
      <c r="S3039" s="1">
        <v>1</v>
      </c>
      <c r="T3039" s="10">
        <v>55000</v>
      </c>
      <c r="U3039" t="str">
        <f t="shared" si="329"/>
        <v>Reviewed</v>
      </c>
      <c r="V3039" t="str">
        <f t="shared" si="330"/>
        <v>needs_support</v>
      </c>
      <c r="W3039">
        <f t="shared" si="331"/>
        <v>0</v>
      </c>
      <c r="X3039" t="str">
        <f t="shared" si="332"/>
        <v>Active</v>
      </c>
      <c r="Y3039">
        <f t="shared" si="333"/>
        <v>1.4465753424657535</v>
      </c>
      <c r="Z3039" t="str">
        <f t="shared" si="334"/>
        <v>1–2 Years</v>
      </c>
      <c r="AA3039" t="str">
        <f t="shared" si="335"/>
        <v>&lt;70K</v>
      </c>
    </row>
    <row r="3040" spans="1:27" ht="19.95" customHeight="1" x14ac:dyDescent="0.3">
      <c r="A3040" s="4" t="s">
        <v>3167</v>
      </c>
      <c r="B3040" s="5">
        <v>45025</v>
      </c>
      <c r="C3040" s="6" t="s">
        <v>39</v>
      </c>
      <c r="D3040" s="6" t="s">
        <v>22</v>
      </c>
      <c r="E3040" s="6" t="s">
        <v>40</v>
      </c>
      <c r="F3040" s="6" t="s">
        <v>174</v>
      </c>
      <c r="G3040" s="6" t="s">
        <v>42</v>
      </c>
      <c r="H3040" s="6" t="s">
        <v>26</v>
      </c>
      <c r="I3040" s="6" t="s">
        <v>50</v>
      </c>
      <c r="J3040" s="5">
        <v>45025</v>
      </c>
      <c r="K3040" s="5">
        <v>45734</v>
      </c>
      <c r="L3040" s="6" t="s">
        <v>159</v>
      </c>
      <c r="M3040" s="6">
        <v>709</v>
      </c>
      <c r="N3040" s="6" t="s">
        <v>29</v>
      </c>
      <c r="O3040" s="6" t="s">
        <v>30</v>
      </c>
      <c r="P3040" s="6" t="s">
        <v>107</v>
      </c>
      <c r="Q3040" s="6">
        <v>4</v>
      </c>
      <c r="R3040" s="6" t="s">
        <v>32</v>
      </c>
      <c r="S3040" s="6">
        <v>2</v>
      </c>
      <c r="T3040" s="7">
        <v>103000</v>
      </c>
      <c r="U3040" t="str">
        <f t="shared" si="329"/>
        <v>Reviewed</v>
      </c>
      <c r="V3040" t="str">
        <f t="shared" si="330"/>
        <v>exceeds</v>
      </c>
      <c r="W3040">
        <f t="shared" si="331"/>
        <v>1</v>
      </c>
      <c r="X3040" t="str">
        <f t="shared" si="332"/>
        <v>Attrited</v>
      </c>
      <c r="Y3040">
        <f t="shared" si="333"/>
        <v>1.9424657534246574</v>
      </c>
      <c r="Z3040" t="str">
        <f t="shared" si="334"/>
        <v>1–2 Years</v>
      </c>
      <c r="AA3040" t="str">
        <f t="shared" si="335"/>
        <v>100K–129K</v>
      </c>
    </row>
    <row r="3041" spans="1:27" ht="19.95" customHeight="1" x14ac:dyDescent="0.3">
      <c r="A3041" s="8" t="s">
        <v>3168</v>
      </c>
      <c r="B3041" s="9">
        <v>45698</v>
      </c>
      <c r="C3041" s="1" t="s">
        <v>46</v>
      </c>
      <c r="D3041" s="1" t="s">
        <v>22</v>
      </c>
      <c r="E3041" s="1" t="s">
        <v>40</v>
      </c>
      <c r="F3041" s="1" t="s">
        <v>174</v>
      </c>
      <c r="G3041" s="1" t="s">
        <v>42</v>
      </c>
      <c r="H3041" s="1" t="s">
        <v>26</v>
      </c>
      <c r="I3041" s="1" t="s">
        <v>27</v>
      </c>
      <c r="J3041" s="9">
        <v>45698</v>
      </c>
      <c r="K3041" s="9"/>
      <c r="L3041" s="1" t="s">
        <v>28</v>
      </c>
      <c r="M3041" s="1">
        <v>324</v>
      </c>
      <c r="N3041" s="1" t="s">
        <v>52</v>
      </c>
      <c r="O3041" s="1" t="s">
        <v>63</v>
      </c>
      <c r="P3041" s="1" t="s">
        <v>64</v>
      </c>
      <c r="Q3041" s="1">
        <v>2</v>
      </c>
      <c r="R3041" s="1" t="s">
        <v>53</v>
      </c>
      <c r="S3041" s="1">
        <v>1</v>
      </c>
      <c r="T3041" s="10">
        <v>87000</v>
      </c>
      <c r="U3041" t="str">
        <f t="shared" si="329"/>
        <v>Reviewed</v>
      </c>
      <c r="V3041" t="str">
        <f t="shared" si="330"/>
        <v>needs_support</v>
      </c>
      <c r="W3041">
        <f t="shared" si="331"/>
        <v>0</v>
      </c>
      <c r="X3041" t="str">
        <f t="shared" si="332"/>
        <v>Active</v>
      </c>
      <c r="Y3041">
        <f t="shared" si="333"/>
        <v>0.88767123287671235</v>
      </c>
      <c r="Z3041" t="str">
        <f t="shared" si="334"/>
        <v>&lt;1 Year</v>
      </c>
      <c r="AA3041" t="str">
        <f t="shared" si="335"/>
        <v>70K–99K</v>
      </c>
    </row>
    <row r="3042" spans="1:27" ht="19.95" customHeight="1" x14ac:dyDescent="0.3">
      <c r="A3042" s="4" t="s">
        <v>3169</v>
      </c>
      <c r="B3042" s="5">
        <v>45279</v>
      </c>
      <c r="C3042" s="6" t="s">
        <v>55</v>
      </c>
      <c r="D3042" s="6" t="s">
        <v>56</v>
      </c>
      <c r="E3042" s="6" t="s">
        <v>23</v>
      </c>
      <c r="F3042" s="6" t="s">
        <v>57</v>
      </c>
      <c r="G3042" s="6" t="s">
        <v>58</v>
      </c>
      <c r="H3042" s="6" t="s">
        <v>43</v>
      </c>
      <c r="I3042" s="6" t="s">
        <v>27</v>
      </c>
      <c r="J3042" s="5">
        <v>45279</v>
      </c>
      <c r="K3042" s="5"/>
      <c r="L3042" s="6" t="s">
        <v>28</v>
      </c>
      <c r="M3042" s="6">
        <v>743</v>
      </c>
      <c r="N3042" s="6" t="s">
        <v>29</v>
      </c>
      <c r="O3042" s="6" t="s">
        <v>63</v>
      </c>
      <c r="P3042" s="6" t="s">
        <v>31</v>
      </c>
      <c r="Q3042" s="6">
        <v>1</v>
      </c>
      <c r="R3042" s="6" t="s">
        <v>53</v>
      </c>
      <c r="S3042" s="6">
        <v>2</v>
      </c>
      <c r="T3042" s="7">
        <v>77000</v>
      </c>
      <c r="U3042" t="str">
        <f t="shared" si="329"/>
        <v>Reviewed</v>
      </c>
      <c r="V3042" t="str">
        <f t="shared" si="330"/>
        <v>needs_support</v>
      </c>
      <c r="W3042">
        <f t="shared" si="331"/>
        <v>0</v>
      </c>
      <c r="X3042" t="str">
        <f t="shared" si="332"/>
        <v>Active</v>
      </c>
      <c r="Y3042">
        <f t="shared" si="333"/>
        <v>2.0356164383561643</v>
      </c>
      <c r="Z3042" t="str">
        <f t="shared" si="334"/>
        <v>2–3 Years</v>
      </c>
      <c r="AA3042" t="str">
        <f t="shared" si="335"/>
        <v>70K–99K</v>
      </c>
    </row>
    <row r="3043" spans="1:27" ht="19.95" customHeight="1" x14ac:dyDescent="0.3">
      <c r="A3043" s="8" t="s">
        <v>3170</v>
      </c>
      <c r="B3043" s="9">
        <v>45434</v>
      </c>
      <c r="C3043" s="1" t="s">
        <v>60</v>
      </c>
      <c r="D3043" s="1" t="s">
        <v>56</v>
      </c>
      <c r="E3043" s="1" t="s">
        <v>40</v>
      </c>
      <c r="F3043" s="1" t="s">
        <v>217</v>
      </c>
      <c r="G3043" s="1" t="s">
        <v>58</v>
      </c>
      <c r="H3043" s="1" t="s">
        <v>110</v>
      </c>
      <c r="I3043" s="1" t="s">
        <v>27</v>
      </c>
      <c r="J3043" s="9">
        <v>45434</v>
      </c>
      <c r="K3043" s="9"/>
      <c r="L3043" s="1" t="s">
        <v>28</v>
      </c>
      <c r="M3043" s="1">
        <v>588</v>
      </c>
      <c r="N3043" s="1" t="s">
        <v>52</v>
      </c>
      <c r="O3043" s="1" t="s">
        <v>63</v>
      </c>
      <c r="P3043" s="1" t="s">
        <v>31</v>
      </c>
      <c r="Q3043" s="1">
        <v>3</v>
      </c>
      <c r="R3043" s="1" t="s">
        <v>37</v>
      </c>
      <c r="S3043" s="1">
        <v>2</v>
      </c>
      <c r="T3043" s="10">
        <v>181000</v>
      </c>
      <c r="U3043" t="str">
        <f t="shared" si="329"/>
        <v>Reviewed</v>
      </c>
      <c r="V3043" t="str">
        <f t="shared" si="330"/>
        <v>meets</v>
      </c>
      <c r="W3043">
        <f t="shared" si="331"/>
        <v>0</v>
      </c>
      <c r="X3043" t="str">
        <f t="shared" si="332"/>
        <v>Active</v>
      </c>
      <c r="Y3043">
        <f t="shared" si="333"/>
        <v>1.6109589041095891</v>
      </c>
      <c r="Z3043" t="str">
        <f t="shared" si="334"/>
        <v>1–2 Years</v>
      </c>
      <c r="AA3043" t="str">
        <f t="shared" si="335"/>
        <v>130K+</v>
      </c>
    </row>
    <row r="3044" spans="1:27" ht="19.95" customHeight="1" x14ac:dyDescent="0.3">
      <c r="A3044" s="4" t="s">
        <v>3171</v>
      </c>
      <c r="B3044" s="5">
        <v>45503</v>
      </c>
      <c r="C3044" s="6" t="s">
        <v>66</v>
      </c>
      <c r="D3044" s="6" t="s">
        <v>56</v>
      </c>
      <c r="E3044" s="6" t="s">
        <v>67</v>
      </c>
      <c r="F3044" s="6" t="s">
        <v>99</v>
      </c>
      <c r="G3044" s="6" t="s">
        <v>36</v>
      </c>
      <c r="H3044" s="6" t="s">
        <v>49</v>
      </c>
      <c r="I3044" s="6" t="s">
        <v>27</v>
      </c>
      <c r="J3044" s="5">
        <v>45503</v>
      </c>
      <c r="K3044" s="5"/>
      <c r="L3044" s="6" t="s">
        <v>28</v>
      </c>
      <c r="M3044" s="6">
        <v>519</v>
      </c>
      <c r="N3044" s="6" t="s">
        <v>52</v>
      </c>
      <c r="O3044" s="6" t="s">
        <v>105</v>
      </c>
      <c r="P3044" s="6" t="s">
        <v>31</v>
      </c>
      <c r="Q3044" s="6">
        <v>5</v>
      </c>
      <c r="R3044" s="6" t="s">
        <v>119</v>
      </c>
      <c r="S3044" s="6">
        <v>1</v>
      </c>
      <c r="T3044" s="7">
        <v>117500</v>
      </c>
      <c r="U3044" t="str">
        <f t="shared" si="329"/>
        <v>Reviewed</v>
      </c>
      <c r="V3044" t="str">
        <f t="shared" si="330"/>
        <v>outstanding</v>
      </c>
      <c r="W3044">
        <f t="shared" si="331"/>
        <v>0</v>
      </c>
      <c r="X3044" t="str">
        <f t="shared" si="332"/>
        <v>Active</v>
      </c>
      <c r="Y3044">
        <f t="shared" si="333"/>
        <v>1.4219178082191781</v>
      </c>
      <c r="Z3044" t="str">
        <f t="shared" si="334"/>
        <v>1–2 Years</v>
      </c>
      <c r="AA3044" t="str">
        <f t="shared" si="335"/>
        <v>100K–129K</v>
      </c>
    </row>
    <row r="3045" spans="1:27" ht="19.95" customHeight="1" x14ac:dyDescent="0.3">
      <c r="A3045" s="8" t="s">
        <v>3172</v>
      </c>
      <c r="B3045" s="9">
        <v>44985</v>
      </c>
      <c r="C3045" s="1" t="s">
        <v>71</v>
      </c>
      <c r="D3045" s="1" t="s">
        <v>72</v>
      </c>
      <c r="E3045" s="1" t="s">
        <v>23</v>
      </c>
      <c r="F3045" s="1" t="s">
        <v>99</v>
      </c>
      <c r="G3045" s="1" t="s">
        <v>36</v>
      </c>
      <c r="H3045" s="1" t="s">
        <v>49</v>
      </c>
      <c r="I3045" s="1" t="s">
        <v>27</v>
      </c>
      <c r="J3045" s="9">
        <v>44985</v>
      </c>
      <c r="K3045" s="9"/>
      <c r="L3045" s="1" t="s">
        <v>28</v>
      </c>
      <c r="M3045" s="1">
        <v>1037</v>
      </c>
      <c r="N3045" s="1" t="s">
        <v>122</v>
      </c>
      <c r="O3045" s="1" t="s">
        <v>63</v>
      </c>
      <c r="P3045" s="1" t="s">
        <v>44</v>
      </c>
      <c r="Q3045" s="1">
        <v>2</v>
      </c>
      <c r="R3045" s="1" t="s">
        <v>53</v>
      </c>
      <c r="S3045" s="1">
        <v>3</v>
      </c>
      <c r="T3045" s="10">
        <v>103500</v>
      </c>
      <c r="U3045" t="str">
        <f t="shared" si="329"/>
        <v>Reviewed</v>
      </c>
      <c r="V3045" t="str">
        <f t="shared" si="330"/>
        <v>needs_support</v>
      </c>
      <c r="W3045">
        <f t="shared" si="331"/>
        <v>0</v>
      </c>
      <c r="X3045" t="str">
        <f t="shared" si="332"/>
        <v>Active</v>
      </c>
      <c r="Y3045">
        <f t="shared" si="333"/>
        <v>2.8410958904109589</v>
      </c>
      <c r="Z3045" t="str">
        <f t="shared" si="334"/>
        <v>2–3 Years</v>
      </c>
      <c r="AA3045" t="str">
        <f t="shared" si="335"/>
        <v>100K–129K</v>
      </c>
    </row>
    <row r="3046" spans="1:27" ht="19.95" customHeight="1" x14ac:dyDescent="0.3">
      <c r="A3046" s="4" t="s">
        <v>3173</v>
      </c>
      <c r="B3046" s="5">
        <v>45680</v>
      </c>
      <c r="C3046" s="6" t="s">
        <v>77</v>
      </c>
      <c r="D3046" s="6" t="s">
        <v>72</v>
      </c>
      <c r="E3046" s="6" t="s">
        <v>40</v>
      </c>
      <c r="F3046" s="6" t="s">
        <v>131</v>
      </c>
      <c r="G3046" s="6" t="s">
        <v>79</v>
      </c>
      <c r="H3046" s="6" t="s">
        <v>26</v>
      </c>
      <c r="I3046" s="6" t="s">
        <v>27</v>
      </c>
      <c r="J3046" s="5">
        <v>45680</v>
      </c>
      <c r="K3046" s="5"/>
      <c r="L3046" s="6" t="s">
        <v>28</v>
      </c>
      <c r="M3046" s="6">
        <v>342</v>
      </c>
      <c r="N3046" s="6" t="s">
        <v>52</v>
      </c>
      <c r="O3046" s="6" t="s">
        <v>30</v>
      </c>
      <c r="P3046" s="6" t="s">
        <v>64</v>
      </c>
      <c r="Q3046" s="6">
        <v>4</v>
      </c>
      <c r="R3046" s="6" t="s">
        <v>32</v>
      </c>
      <c r="S3046" s="6">
        <v>1</v>
      </c>
      <c r="T3046" s="7">
        <v>78500</v>
      </c>
      <c r="U3046" t="str">
        <f t="shared" si="329"/>
        <v>Reviewed</v>
      </c>
      <c r="V3046" t="str">
        <f t="shared" si="330"/>
        <v>exceeds</v>
      </c>
      <c r="W3046">
        <f t="shared" si="331"/>
        <v>0</v>
      </c>
      <c r="X3046" t="str">
        <f t="shared" si="332"/>
        <v>Active</v>
      </c>
      <c r="Y3046">
        <f t="shared" si="333"/>
        <v>0.93698630136986305</v>
      </c>
      <c r="Z3046" t="str">
        <f t="shared" si="334"/>
        <v>&lt;1 Year</v>
      </c>
      <c r="AA3046" t="str">
        <f t="shared" si="335"/>
        <v>70K–99K</v>
      </c>
    </row>
    <row r="3047" spans="1:27" ht="19.95" customHeight="1" x14ac:dyDescent="0.3">
      <c r="A3047" s="8" t="s">
        <v>3174</v>
      </c>
      <c r="B3047" s="9">
        <v>45100</v>
      </c>
      <c r="C3047" s="1" t="s">
        <v>81</v>
      </c>
      <c r="D3047" s="1" t="s">
        <v>72</v>
      </c>
      <c r="E3047" s="1" t="s">
        <v>23</v>
      </c>
      <c r="F3047" s="1" t="s">
        <v>223</v>
      </c>
      <c r="G3047" s="1" t="s">
        <v>83</v>
      </c>
      <c r="H3047" s="1" t="s">
        <v>49</v>
      </c>
      <c r="I3047" s="1" t="s">
        <v>27</v>
      </c>
      <c r="J3047" s="9">
        <v>45100</v>
      </c>
      <c r="K3047" s="9"/>
      <c r="L3047" s="1" t="s">
        <v>28</v>
      </c>
      <c r="M3047" s="1">
        <v>922</v>
      </c>
      <c r="N3047" s="1" t="s">
        <v>52</v>
      </c>
      <c r="O3047" s="1" t="s">
        <v>43</v>
      </c>
      <c r="P3047" s="1" t="s">
        <v>64</v>
      </c>
      <c r="Q3047" s="1">
        <v>4</v>
      </c>
      <c r="R3047" s="1" t="s">
        <v>32</v>
      </c>
      <c r="S3047" s="1">
        <v>3</v>
      </c>
      <c r="T3047" s="10">
        <v>137500</v>
      </c>
      <c r="U3047" t="str">
        <f t="shared" si="329"/>
        <v>Reviewed</v>
      </c>
      <c r="V3047" t="str">
        <f t="shared" si="330"/>
        <v>exceeds</v>
      </c>
      <c r="W3047">
        <f t="shared" si="331"/>
        <v>0</v>
      </c>
      <c r="X3047" t="str">
        <f t="shared" si="332"/>
        <v>Active</v>
      </c>
      <c r="Y3047">
        <f t="shared" si="333"/>
        <v>2.526027397260274</v>
      </c>
      <c r="Z3047" t="str">
        <f t="shared" si="334"/>
        <v>2–3 Years</v>
      </c>
      <c r="AA3047" t="str">
        <f t="shared" si="335"/>
        <v>130K+</v>
      </c>
    </row>
    <row r="3048" spans="1:27" ht="19.95" customHeight="1" x14ac:dyDescent="0.3">
      <c r="A3048" s="4" t="s">
        <v>3175</v>
      </c>
      <c r="B3048" s="5">
        <v>45781</v>
      </c>
      <c r="C3048" s="6" t="s">
        <v>86</v>
      </c>
      <c r="D3048" s="6" t="s">
        <v>87</v>
      </c>
      <c r="E3048" s="6" t="s">
        <v>67</v>
      </c>
      <c r="F3048" s="6" t="s">
        <v>116</v>
      </c>
      <c r="G3048" s="6" t="s">
        <v>89</v>
      </c>
      <c r="H3048" s="6" t="s">
        <v>26</v>
      </c>
      <c r="I3048" s="6" t="s">
        <v>27</v>
      </c>
      <c r="J3048" s="5">
        <v>45781</v>
      </c>
      <c r="K3048" s="5"/>
      <c r="L3048" s="6" t="s">
        <v>28</v>
      </c>
      <c r="M3048" s="6">
        <v>241</v>
      </c>
      <c r="N3048" s="6" t="s">
        <v>52</v>
      </c>
      <c r="O3048" s="6" t="s">
        <v>63</v>
      </c>
      <c r="P3048" s="6" t="s">
        <v>133</v>
      </c>
      <c r="Q3048" s="6">
        <v>2</v>
      </c>
      <c r="R3048" s="6" t="s">
        <v>53</v>
      </c>
      <c r="S3048" s="6">
        <v>1</v>
      </c>
      <c r="T3048" s="7">
        <v>88000</v>
      </c>
      <c r="U3048" t="str">
        <f t="shared" si="329"/>
        <v>Reviewed</v>
      </c>
      <c r="V3048" t="str">
        <f t="shared" si="330"/>
        <v>needs_support</v>
      </c>
      <c r="W3048">
        <f t="shared" si="331"/>
        <v>0</v>
      </c>
      <c r="X3048" t="str">
        <f t="shared" si="332"/>
        <v>Active</v>
      </c>
      <c r="Y3048">
        <f t="shared" si="333"/>
        <v>0.66027397260273968</v>
      </c>
      <c r="Z3048" t="str">
        <f t="shared" si="334"/>
        <v>&lt;1 Year</v>
      </c>
      <c r="AA3048" t="str">
        <f t="shared" si="335"/>
        <v>70K–99K</v>
      </c>
    </row>
    <row r="3049" spans="1:27" ht="19.95" customHeight="1" x14ac:dyDescent="0.3">
      <c r="A3049" s="8" t="s">
        <v>3176</v>
      </c>
      <c r="B3049" s="9">
        <v>45818</v>
      </c>
      <c r="C3049" s="1" t="s">
        <v>91</v>
      </c>
      <c r="D3049" s="1" t="s">
        <v>87</v>
      </c>
      <c r="E3049" s="1" t="s">
        <v>92</v>
      </c>
      <c r="F3049" s="1" t="s">
        <v>35</v>
      </c>
      <c r="G3049" s="1" t="s">
        <v>36</v>
      </c>
      <c r="H3049" s="1" t="s">
        <v>26</v>
      </c>
      <c r="I3049" s="1" t="s">
        <v>50</v>
      </c>
      <c r="J3049" s="9">
        <v>45818</v>
      </c>
      <c r="K3049" s="9">
        <v>45927</v>
      </c>
      <c r="L3049" s="1" t="s">
        <v>51</v>
      </c>
      <c r="M3049" s="1">
        <v>109</v>
      </c>
      <c r="N3049" s="1" t="s">
        <v>52</v>
      </c>
      <c r="O3049" s="1" t="s">
        <v>43</v>
      </c>
      <c r="P3049" s="1" t="s">
        <v>31</v>
      </c>
      <c r="Q3049" s="1" t="s">
        <v>95</v>
      </c>
      <c r="R3049" s="1" t="s">
        <v>28</v>
      </c>
      <c r="S3049" s="1">
        <v>0</v>
      </c>
      <c r="T3049" s="10">
        <v>97500</v>
      </c>
      <c r="U3049" t="str">
        <f t="shared" si="329"/>
        <v>Not Reviewed</v>
      </c>
      <c r="V3049" t="str">
        <f t="shared" si="330"/>
        <v>Not Reviewed</v>
      </c>
      <c r="W3049">
        <f t="shared" si="331"/>
        <v>1</v>
      </c>
      <c r="X3049" t="str">
        <f t="shared" si="332"/>
        <v>Attrited</v>
      </c>
      <c r="Y3049">
        <f t="shared" si="333"/>
        <v>0.29863013698630136</v>
      </c>
      <c r="Z3049" t="str">
        <f t="shared" si="334"/>
        <v>&lt;1 Year</v>
      </c>
      <c r="AA3049" t="str">
        <f t="shared" si="335"/>
        <v>70K–99K</v>
      </c>
    </row>
    <row r="3050" spans="1:27" ht="19.95" customHeight="1" x14ac:dyDescent="0.3">
      <c r="A3050" s="4" t="s">
        <v>3177</v>
      </c>
      <c r="B3050" s="5">
        <v>45250</v>
      </c>
      <c r="C3050" s="6" t="s">
        <v>21</v>
      </c>
      <c r="D3050" s="6" t="s">
        <v>22</v>
      </c>
      <c r="E3050" s="6" t="s">
        <v>23</v>
      </c>
      <c r="F3050" s="6" t="s">
        <v>24</v>
      </c>
      <c r="G3050" s="6" t="s">
        <v>25</v>
      </c>
      <c r="H3050" s="6" t="s">
        <v>26</v>
      </c>
      <c r="I3050" s="6" t="s">
        <v>27</v>
      </c>
      <c r="J3050" s="5">
        <v>45250</v>
      </c>
      <c r="K3050" s="5"/>
      <c r="L3050" s="6" t="s">
        <v>28</v>
      </c>
      <c r="M3050" s="6">
        <v>772</v>
      </c>
      <c r="N3050" s="6" t="s">
        <v>52</v>
      </c>
      <c r="O3050" s="6" t="s">
        <v>63</v>
      </c>
      <c r="P3050" s="6" t="s">
        <v>107</v>
      </c>
      <c r="Q3050" s="6">
        <v>4</v>
      </c>
      <c r="R3050" s="6" t="s">
        <v>32</v>
      </c>
      <c r="S3050" s="6">
        <v>2</v>
      </c>
      <c r="T3050" s="7">
        <v>88500</v>
      </c>
      <c r="U3050" t="str">
        <f t="shared" si="329"/>
        <v>Reviewed</v>
      </c>
      <c r="V3050" t="str">
        <f t="shared" si="330"/>
        <v>exceeds</v>
      </c>
      <c r="W3050">
        <f t="shared" si="331"/>
        <v>0</v>
      </c>
      <c r="X3050" t="str">
        <f t="shared" si="332"/>
        <v>Active</v>
      </c>
      <c r="Y3050">
        <f t="shared" si="333"/>
        <v>2.1150684931506851</v>
      </c>
      <c r="Z3050" t="str">
        <f t="shared" si="334"/>
        <v>2–3 Years</v>
      </c>
      <c r="AA3050" t="str">
        <f t="shared" si="335"/>
        <v>70K–99K</v>
      </c>
    </row>
    <row r="3051" spans="1:27" ht="19.95" customHeight="1" x14ac:dyDescent="0.3">
      <c r="A3051" s="8" t="s">
        <v>3178</v>
      </c>
      <c r="B3051" s="9">
        <v>45467</v>
      </c>
      <c r="C3051" s="1" t="s">
        <v>34</v>
      </c>
      <c r="D3051" s="1" t="s">
        <v>22</v>
      </c>
      <c r="E3051" s="1" t="s">
        <v>23</v>
      </c>
      <c r="F3051" s="1" t="s">
        <v>35</v>
      </c>
      <c r="G3051" s="1" t="s">
        <v>36</v>
      </c>
      <c r="H3051" s="1" t="s">
        <v>26</v>
      </c>
      <c r="I3051" s="1" t="s">
        <v>27</v>
      </c>
      <c r="J3051" s="9">
        <v>45467</v>
      </c>
      <c r="K3051" s="9"/>
      <c r="L3051" s="1" t="s">
        <v>28</v>
      </c>
      <c r="M3051" s="1">
        <v>555</v>
      </c>
      <c r="N3051" s="1" t="s">
        <v>52</v>
      </c>
      <c r="O3051" s="1" t="s">
        <v>63</v>
      </c>
      <c r="P3051" s="1" t="s">
        <v>64</v>
      </c>
      <c r="Q3051" s="1">
        <v>1</v>
      </c>
      <c r="R3051" s="1" t="s">
        <v>53</v>
      </c>
      <c r="S3051" s="1">
        <v>2</v>
      </c>
      <c r="T3051" s="10">
        <v>83000</v>
      </c>
      <c r="U3051" t="str">
        <f t="shared" si="329"/>
        <v>Reviewed</v>
      </c>
      <c r="V3051" t="str">
        <f t="shared" si="330"/>
        <v>needs_support</v>
      </c>
      <c r="W3051">
        <f t="shared" si="331"/>
        <v>0</v>
      </c>
      <c r="X3051" t="str">
        <f t="shared" si="332"/>
        <v>Active</v>
      </c>
      <c r="Y3051">
        <f t="shared" si="333"/>
        <v>1.5205479452054795</v>
      </c>
      <c r="Z3051" t="str">
        <f t="shared" si="334"/>
        <v>1–2 Years</v>
      </c>
      <c r="AA3051" t="str">
        <f t="shared" si="335"/>
        <v>70K–99K</v>
      </c>
    </row>
    <row r="3052" spans="1:27" ht="19.95" customHeight="1" x14ac:dyDescent="0.3">
      <c r="A3052" s="4" t="s">
        <v>3179</v>
      </c>
      <c r="B3052" s="5">
        <v>45716</v>
      </c>
      <c r="C3052" s="6" t="s">
        <v>39</v>
      </c>
      <c r="D3052" s="6" t="s">
        <v>22</v>
      </c>
      <c r="E3052" s="6" t="s">
        <v>40</v>
      </c>
      <c r="F3052" s="6" t="s">
        <v>41</v>
      </c>
      <c r="G3052" s="6" t="s">
        <v>42</v>
      </c>
      <c r="H3052" s="6" t="s">
        <v>43</v>
      </c>
      <c r="I3052" s="6" t="s">
        <v>27</v>
      </c>
      <c r="J3052" s="5">
        <v>45716</v>
      </c>
      <c r="K3052" s="5"/>
      <c r="L3052" s="6" t="s">
        <v>28</v>
      </c>
      <c r="M3052" s="6">
        <v>306</v>
      </c>
      <c r="N3052" s="6" t="s">
        <v>29</v>
      </c>
      <c r="O3052" s="6" t="s">
        <v>30</v>
      </c>
      <c r="P3052" s="6" t="s">
        <v>31</v>
      </c>
      <c r="Q3052" s="6">
        <v>4</v>
      </c>
      <c r="R3052" s="6" t="s">
        <v>32</v>
      </c>
      <c r="S3052" s="6">
        <v>1</v>
      </c>
      <c r="T3052" s="7">
        <v>75500</v>
      </c>
      <c r="U3052" t="str">
        <f t="shared" si="329"/>
        <v>Reviewed</v>
      </c>
      <c r="V3052" t="str">
        <f t="shared" si="330"/>
        <v>exceeds</v>
      </c>
      <c r="W3052">
        <f t="shared" si="331"/>
        <v>0</v>
      </c>
      <c r="X3052" t="str">
        <f t="shared" si="332"/>
        <v>Active</v>
      </c>
      <c r="Y3052">
        <f t="shared" si="333"/>
        <v>0.83835616438356164</v>
      </c>
      <c r="Z3052" t="str">
        <f t="shared" si="334"/>
        <v>&lt;1 Year</v>
      </c>
      <c r="AA3052" t="str">
        <f t="shared" si="335"/>
        <v>70K–99K</v>
      </c>
    </row>
    <row r="3053" spans="1:27" ht="19.95" customHeight="1" x14ac:dyDescent="0.3">
      <c r="A3053" s="8" t="s">
        <v>3180</v>
      </c>
      <c r="B3053" s="9">
        <v>45141</v>
      </c>
      <c r="C3053" s="1" t="s">
        <v>46</v>
      </c>
      <c r="D3053" s="1" t="s">
        <v>22</v>
      </c>
      <c r="E3053" s="1" t="s">
        <v>40</v>
      </c>
      <c r="F3053" s="1" t="s">
        <v>101</v>
      </c>
      <c r="G3053" s="1" t="s">
        <v>48</v>
      </c>
      <c r="H3053" s="1" t="s">
        <v>26</v>
      </c>
      <c r="I3053" s="1" t="s">
        <v>27</v>
      </c>
      <c r="J3053" s="9">
        <v>45141</v>
      </c>
      <c r="K3053" s="9"/>
      <c r="L3053" s="1" t="s">
        <v>28</v>
      </c>
      <c r="M3053" s="1">
        <v>881</v>
      </c>
      <c r="N3053" s="1" t="s">
        <v>122</v>
      </c>
      <c r="O3053" s="1" t="s">
        <v>63</v>
      </c>
      <c r="P3053" s="1" t="s">
        <v>107</v>
      </c>
      <c r="Q3053" s="1">
        <v>3</v>
      </c>
      <c r="R3053" s="1" t="s">
        <v>37</v>
      </c>
      <c r="S3053" s="1">
        <v>2</v>
      </c>
      <c r="T3053" s="10">
        <v>101000</v>
      </c>
      <c r="U3053" t="str">
        <f t="shared" si="329"/>
        <v>Reviewed</v>
      </c>
      <c r="V3053" t="str">
        <f t="shared" si="330"/>
        <v>meets</v>
      </c>
      <c r="W3053">
        <f t="shared" si="331"/>
        <v>0</v>
      </c>
      <c r="X3053" t="str">
        <f t="shared" si="332"/>
        <v>Active</v>
      </c>
      <c r="Y3053">
        <f t="shared" si="333"/>
        <v>2.4136986301369863</v>
      </c>
      <c r="Z3053" t="str">
        <f t="shared" si="334"/>
        <v>2–3 Years</v>
      </c>
      <c r="AA3053" t="str">
        <f t="shared" si="335"/>
        <v>100K–129K</v>
      </c>
    </row>
    <row r="3054" spans="1:27" ht="19.95" customHeight="1" x14ac:dyDescent="0.3">
      <c r="A3054" s="4" t="s">
        <v>3181</v>
      </c>
      <c r="B3054" s="5">
        <v>45023</v>
      </c>
      <c r="C3054" s="6" t="s">
        <v>55</v>
      </c>
      <c r="D3054" s="6" t="s">
        <v>56</v>
      </c>
      <c r="E3054" s="6" t="s">
        <v>23</v>
      </c>
      <c r="F3054" s="6" t="s">
        <v>190</v>
      </c>
      <c r="G3054" s="6" t="s">
        <v>58</v>
      </c>
      <c r="H3054" s="6" t="s">
        <v>49</v>
      </c>
      <c r="I3054" s="6" t="s">
        <v>27</v>
      </c>
      <c r="J3054" s="5">
        <v>45023</v>
      </c>
      <c r="K3054" s="5"/>
      <c r="L3054" s="6" t="s">
        <v>28</v>
      </c>
      <c r="M3054" s="6">
        <v>999</v>
      </c>
      <c r="N3054" s="6" t="s">
        <v>52</v>
      </c>
      <c r="O3054" s="6" t="s">
        <v>63</v>
      </c>
      <c r="P3054" s="6" t="s">
        <v>31</v>
      </c>
      <c r="Q3054" s="6">
        <v>4</v>
      </c>
      <c r="R3054" s="6" t="s">
        <v>32</v>
      </c>
      <c r="S3054" s="6">
        <v>3</v>
      </c>
      <c r="T3054" s="7">
        <v>132000</v>
      </c>
      <c r="U3054" t="str">
        <f t="shared" si="329"/>
        <v>Reviewed</v>
      </c>
      <c r="V3054" t="str">
        <f t="shared" si="330"/>
        <v>exceeds</v>
      </c>
      <c r="W3054">
        <f t="shared" si="331"/>
        <v>0</v>
      </c>
      <c r="X3054" t="str">
        <f t="shared" si="332"/>
        <v>Active</v>
      </c>
      <c r="Y3054">
        <f t="shared" si="333"/>
        <v>2.7369863013698632</v>
      </c>
      <c r="Z3054" t="str">
        <f t="shared" si="334"/>
        <v>2–3 Years</v>
      </c>
      <c r="AA3054" t="str">
        <f t="shared" si="335"/>
        <v>130K+</v>
      </c>
    </row>
    <row r="3055" spans="1:27" ht="19.95" customHeight="1" x14ac:dyDescent="0.3">
      <c r="A3055" s="8" t="s">
        <v>3182</v>
      </c>
      <c r="B3055" s="9">
        <v>45418</v>
      </c>
      <c r="C3055" s="1" t="s">
        <v>60</v>
      </c>
      <c r="D3055" s="1" t="s">
        <v>56</v>
      </c>
      <c r="E3055" s="1" t="s">
        <v>40</v>
      </c>
      <c r="F3055" s="1" t="s">
        <v>61</v>
      </c>
      <c r="G3055" s="1" t="s">
        <v>62</v>
      </c>
      <c r="H3055" s="1" t="s">
        <v>26</v>
      </c>
      <c r="I3055" s="1" t="s">
        <v>27</v>
      </c>
      <c r="J3055" s="9">
        <v>45418</v>
      </c>
      <c r="K3055" s="9"/>
      <c r="L3055" s="1" t="s">
        <v>28</v>
      </c>
      <c r="M3055" s="1">
        <v>604</v>
      </c>
      <c r="N3055" s="1" t="s">
        <v>29</v>
      </c>
      <c r="O3055" s="1" t="s">
        <v>63</v>
      </c>
      <c r="P3055" s="1" t="s">
        <v>31</v>
      </c>
      <c r="Q3055" s="1">
        <v>3</v>
      </c>
      <c r="R3055" s="1" t="s">
        <v>37</v>
      </c>
      <c r="S3055" s="1">
        <v>2</v>
      </c>
      <c r="T3055" s="10">
        <v>92000</v>
      </c>
      <c r="U3055" t="str">
        <f t="shared" si="329"/>
        <v>Reviewed</v>
      </c>
      <c r="V3055" t="str">
        <f t="shared" si="330"/>
        <v>meets</v>
      </c>
      <c r="W3055">
        <f t="shared" si="331"/>
        <v>0</v>
      </c>
      <c r="X3055" t="str">
        <f t="shared" si="332"/>
        <v>Active</v>
      </c>
      <c r="Y3055">
        <f t="shared" si="333"/>
        <v>1.6547945205479453</v>
      </c>
      <c r="Z3055" t="str">
        <f t="shared" si="334"/>
        <v>1–2 Years</v>
      </c>
      <c r="AA3055" t="str">
        <f t="shared" si="335"/>
        <v>70K–99K</v>
      </c>
    </row>
    <row r="3056" spans="1:27" ht="19.95" customHeight="1" x14ac:dyDescent="0.3">
      <c r="A3056" s="4" t="s">
        <v>3183</v>
      </c>
      <c r="B3056" s="5">
        <v>45653</v>
      </c>
      <c r="C3056" s="6" t="s">
        <v>66</v>
      </c>
      <c r="D3056" s="6" t="s">
        <v>56</v>
      </c>
      <c r="E3056" s="6" t="s">
        <v>67</v>
      </c>
      <c r="F3056" s="6" t="s">
        <v>358</v>
      </c>
      <c r="G3056" s="6" t="s">
        <v>69</v>
      </c>
      <c r="H3056" s="6" t="s">
        <v>49</v>
      </c>
      <c r="I3056" s="6" t="s">
        <v>27</v>
      </c>
      <c r="J3056" s="5">
        <v>45653</v>
      </c>
      <c r="K3056" s="5"/>
      <c r="L3056" s="6" t="s">
        <v>28</v>
      </c>
      <c r="M3056" s="6">
        <v>369</v>
      </c>
      <c r="N3056" s="6" t="s">
        <v>52</v>
      </c>
      <c r="O3056" s="6" t="s">
        <v>63</v>
      </c>
      <c r="P3056" s="6" t="s">
        <v>107</v>
      </c>
      <c r="Q3056" s="6">
        <v>3</v>
      </c>
      <c r="R3056" s="6" t="s">
        <v>37</v>
      </c>
      <c r="S3056" s="6">
        <v>1</v>
      </c>
      <c r="T3056" s="7">
        <v>97000</v>
      </c>
      <c r="U3056" t="str">
        <f t="shared" si="329"/>
        <v>Reviewed</v>
      </c>
      <c r="V3056" t="str">
        <f t="shared" si="330"/>
        <v>meets</v>
      </c>
      <c r="W3056">
        <f t="shared" si="331"/>
        <v>0</v>
      </c>
      <c r="X3056" t="str">
        <f t="shared" si="332"/>
        <v>Active</v>
      </c>
      <c r="Y3056">
        <f t="shared" si="333"/>
        <v>1.010958904109589</v>
      </c>
      <c r="Z3056" t="str">
        <f t="shared" si="334"/>
        <v>1–2 Years</v>
      </c>
      <c r="AA3056" t="str">
        <f t="shared" si="335"/>
        <v>70K–99K</v>
      </c>
    </row>
    <row r="3057" spans="1:27" ht="19.95" customHeight="1" x14ac:dyDescent="0.3">
      <c r="A3057" s="8" t="s">
        <v>3184</v>
      </c>
      <c r="B3057" s="9">
        <v>45127</v>
      </c>
      <c r="C3057" s="1" t="s">
        <v>71</v>
      </c>
      <c r="D3057" s="1" t="s">
        <v>72</v>
      </c>
      <c r="E3057" s="1" t="s">
        <v>23</v>
      </c>
      <c r="F3057" s="1" t="s">
        <v>150</v>
      </c>
      <c r="G3057" s="1" t="s">
        <v>74</v>
      </c>
      <c r="H3057" s="1" t="s">
        <v>26</v>
      </c>
      <c r="I3057" s="1" t="s">
        <v>27</v>
      </c>
      <c r="J3057" s="9">
        <v>45127</v>
      </c>
      <c r="K3057" s="9"/>
      <c r="L3057" s="1" t="s">
        <v>28</v>
      </c>
      <c r="M3057" s="1">
        <v>895</v>
      </c>
      <c r="N3057" s="1" t="s">
        <v>122</v>
      </c>
      <c r="O3057" s="1" t="s">
        <v>43</v>
      </c>
      <c r="P3057" s="1" t="s">
        <v>31</v>
      </c>
      <c r="Q3057" s="1">
        <v>3</v>
      </c>
      <c r="R3057" s="1" t="s">
        <v>37</v>
      </c>
      <c r="S3057" s="1">
        <v>2</v>
      </c>
      <c r="T3057" s="10">
        <v>87500</v>
      </c>
      <c r="U3057" t="str">
        <f t="shared" si="329"/>
        <v>Reviewed</v>
      </c>
      <c r="V3057" t="str">
        <f t="shared" si="330"/>
        <v>meets</v>
      </c>
      <c r="W3057">
        <f t="shared" si="331"/>
        <v>0</v>
      </c>
      <c r="X3057" t="str">
        <f t="shared" si="332"/>
        <v>Active</v>
      </c>
      <c r="Y3057">
        <f t="shared" si="333"/>
        <v>2.452054794520548</v>
      </c>
      <c r="Z3057" t="str">
        <f t="shared" si="334"/>
        <v>2–3 Years</v>
      </c>
      <c r="AA3057" t="str">
        <f t="shared" si="335"/>
        <v>70K–99K</v>
      </c>
    </row>
    <row r="3058" spans="1:27" ht="19.95" customHeight="1" x14ac:dyDescent="0.3">
      <c r="A3058" s="4" t="s">
        <v>3185</v>
      </c>
      <c r="B3058" s="5">
        <v>45132</v>
      </c>
      <c r="C3058" s="6" t="s">
        <v>77</v>
      </c>
      <c r="D3058" s="6" t="s">
        <v>72</v>
      </c>
      <c r="E3058" s="6" t="s">
        <v>40</v>
      </c>
      <c r="F3058" s="6" t="s">
        <v>131</v>
      </c>
      <c r="G3058" s="6" t="s">
        <v>79</v>
      </c>
      <c r="H3058" s="6" t="s">
        <v>26</v>
      </c>
      <c r="I3058" s="6" t="s">
        <v>27</v>
      </c>
      <c r="J3058" s="5">
        <v>45132</v>
      </c>
      <c r="K3058" s="5"/>
      <c r="L3058" s="6" t="s">
        <v>28</v>
      </c>
      <c r="M3058" s="6">
        <v>890</v>
      </c>
      <c r="N3058" s="6" t="s">
        <v>140</v>
      </c>
      <c r="O3058" s="6" t="s">
        <v>43</v>
      </c>
      <c r="P3058" s="6" t="s">
        <v>44</v>
      </c>
      <c r="Q3058" s="6">
        <v>4</v>
      </c>
      <c r="R3058" s="6" t="s">
        <v>32</v>
      </c>
      <c r="S3058" s="6">
        <v>2</v>
      </c>
      <c r="T3058" s="7">
        <v>84500</v>
      </c>
      <c r="U3058" t="str">
        <f t="shared" si="329"/>
        <v>Reviewed</v>
      </c>
      <c r="V3058" t="str">
        <f t="shared" si="330"/>
        <v>exceeds</v>
      </c>
      <c r="W3058">
        <f t="shared" si="331"/>
        <v>0</v>
      </c>
      <c r="X3058" t="str">
        <f t="shared" si="332"/>
        <v>Active</v>
      </c>
      <c r="Y3058">
        <f t="shared" si="333"/>
        <v>2.4383561643835616</v>
      </c>
      <c r="Z3058" t="str">
        <f t="shared" si="334"/>
        <v>2–3 Years</v>
      </c>
      <c r="AA3058" t="str">
        <f t="shared" si="335"/>
        <v>70K–99K</v>
      </c>
    </row>
    <row r="3059" spans="1:27" ht="19.95" customHeight="1" x14ac:dyDescent="0.3">
      <c r="A3059" s="8" t="s">
        <v>3186</v>
      </c>
      <c r="B3059" s="9">
        <v>45915</v>
      </c>
      <c r="C3059" s="1" t="s">
        <v>81</v>
      </c>
      <c r="D3059" s="1" t="s">
        <v>72</v>
      </c>
      <c r="E3059" s="1" t="s">
        <v>23</v>
      </c>
      <c r="F3059" s="1" t="s">
        <v>82</v>
      </c>
      <c r="G3059" s="1" t="s">
        <v>83</v>
      </c>
      <c r="H3059" s="1" t="s">
        <v>26</v>
      </c>
      <c r="I3059" s="1" t="s">
        <v>27</v>
      </c>
      <c r="J3059" s="9">
        <v>45915</v>
      </c>
      <c r="K3059" s="9"/>
      <c r="L3059" s="1" t="s">
        <v>28</v>
      </c>
      <c r="M3059" s="1">
        <v>107</v>
      </c>
      <c r="N3059" s="1" t="s">
        <v>29</v>
      </c>
      <c r="O3059" s="1" t="s">
        <v>105</v>
      </c>
      <c r="P3059" s="1" t="s">
        <v>31</v>
      </c>
      <c r="Q3059" s="1" t="s">
        <v>95</v>
      </c>
      <c r="R3059" s="1" t="s">
        <v>28</v>
      </c>
      <c r="S3059" s="1">
        <v>0</v>
      </c>
      <c r="T3059" s="10">
        <v>75000</v>
      </c>
      <c r="U3059" t="str">
        <f t="shared" si="329"/>
        <v>Not Reviewed</v>
      </c>
      <c r="V3059" t="str">
        <f t="shared" si="330"/>
        <v>Not Reviewed</v>
      </c>
      <c r="W3059">
        <f t="shared" si="331"/>
        <v>0</v>
      </c>
      <c r="X3059" t="str">
        <f t="shared" si="332"/>
        <v>Active</v>
      </c>
      <c r="Y3059">
        <f t="shared" si="333"/>
        <v>0.29315068493150687</v>
      </c>
      <c r="Z3059" t="str">
        <f t="shared" si="334"/>
        <v>&lt;1 Year</v>
      </c>
      <c r="AA3059" t="str">
        <f t="shared" si="335"/>
        <v>70K–99K</v>
      </c>
    </row>
    <row r="3060" spans="1:27" ht="19.95" customHeight="1" x14ac:dyDescent="0.3">
      <c r="A3060" s="4" t="s">
        <v>3187</v>
      </c>
      <c r="B3060" s="5">
        <v>45262</v>
      </c>
      <c r="C3060" s="6" t="s">
        <v>86</v>
      </c>
      <c r="D3060" s="6" t="s">
        <v>87</v>
      </c>
      <c r="E3060" s="6" t="s">
        <v>67</v>
      </c>
      <c r="F3060" s="6" t="s">
        <v>88</v>
      </c>
      <c r="G3060" s="6" t="s">
        <v>89</v>
      </c>
      <c r="H3060" s="6" t="s">
        <v>49</v>
      </c>
      <c r="I3060" s="6" t="s">
        <v>27</v>
      </c>
      <c r="J3060" s="5">
        <v>45262</v>
      </c>
      <c r="K3060" s="5"/>
      <c r="L3060" s="6" t="s">
        <v>28</v>
      </c>
      <c r="M3060" s="6">
        <v>760</v>
      </c>
      <c r="N3060" s="6" t="s">
        <v>29</v>
      </c>
      <c r="O3060" s="6" t="s">
        <v>63</v>
      </c>
      <c r="P3060" s="6" t="s">
        <v>64</v>
      </c>
      <c r="Q3060" s="6">
        <v>3</v>
      </c>
      <c r="R3060" s="6" t="s">
        <v>37</v>
      </c>
      <c r="S3060" s="6">
        <v>2</v>
      </c>
      <c r="T3060" s="7">
        <v>117500</v>
      </c>
      <c r="U3060" t="str">
        <f t="shared" si="329"/>
        <v>Reviewed</v>
      </c>
      <c r="V3060" t="str">
        <f t="shared" si="330"/>
        <v>meets</v>
      </c>
      <c r="W3060">
        <f t="shared" si="331"/>
        <v>0</v>
      </c>
      <c r="X3060" t="str">
        <f t="shared" si="332"/>
        <v>Active</v>
      </c>
      <c r="Y3060">
        <f t="shared" si="333"/>
        <v>2.0821917808219177</v>
      </c>
      <c r="Z3060" t="str">
        <f t="shared" si="334"/>
        <v>2–3 Years</v>
      </c>
      <c r="AA3060" t="str">
        <f t="shared" si="335"/>
        <v>100K–129K</v>
      </c>
    </row>
    <row r="3061" spans="1:27" ht="19.95" customHeight="1" x14ac:dyDescent="0.3">
      <c r="A3061" s="8" t="s">
        <v>3188</v>
      </c>
      <c r="B3061" s="9">
        <v>45843</v>
      </c>
      <c r="C3061" s="1" t="s">
        <v>91</v>
      </c>
      <c r="D3061" s="1" t="s">
        <v>87</v>
      </c>
      <c r="E3061" s="1" t="s">
        <v>92</v>
      </c>
      <c r="F3061" s="1" t="s">
        <v>150</v>
      </c>
      <c r="G3061" s="1" t="s">
        <v>74</v>
      </c>
      <c r="H3061" s="1" t="s">
        <v>26</v>
      </c>
      <c r="I3061" s="1" t="s">
        <v>27</v>
      </c>
      <c r="J3061" s="9">
        <v>45843</v>
      </c>
      <c r="K3061" s="9"/>
      <c r="L3061" s="1" t="s">
        <v>28</v>
      </c>
      <c r="M3061" s="1">
        <v>179</v>
      </c>
      <c r="N3061" s="1" t="s">
        <v>75</v>
      </c>
      <c r="O3061" s="1" t="s">
        <v>63</v>
      </c>
      <c r="P3061" s="1" t="s">
        <v>133</v>
      </c>
      <c r="Q3061" s="1" t="s">
        <v>95</v>
      </c>
      <c r="R3061" s="1" t="s">
        <v>28</v>
      </c>
      <c r="S3061" s="1">
        <v>0</v>
      </c>
      <c r="T3061" s="10">
        <v>81000</v>
      </c>
      <c r="U3061" t="str">
        <f t="shared" si="329"/>
        <v>Not Reviewed</v>
      </c>
      <c r="V3061" t="str">
        <f t="shared" si="330"/>
        <v>Not Reviewed</v>
      </c>
      <c r="W3061">
        <f t="shared" si="331"/>
        <v>0</v>
      </c>
      <c r="X3061" t="str">
        <f t="shared" si="332"/>
        <v>Active</v>
      </c>
      <c r="Y3061">
        <f t="shared" si="333"/>
        <v>0.49041095890410957</v>
      </c>
      <c r="Z3061" t="str">
        <f t="shared" si="334"/>
        <v>&lt;1 Year</v>
      </c>
      <c r="AA3061" t="str">
        <f t="shared" si="335"/>
        <v>70K–99K</v>
      </c>
    </row>
    <row r="3062" spans="1:27" ht="19.95" customHeight="1" x14ac:dyDescent="0.3">
      <c r="A3062" s="4" t="s">
        <v>3189</v>
      </c>
      <c r="B3062" s="5">
        <v>45442</v>
      </c>
      <c r="C3062" s="6" t="s">
        <v>21</v>
      </c>
      <c r="D3062" s="6" t="s">
        <v>22</v>
      </c>
      <c r="E3062" s="6" t="s">
        <v>23</v>
      </c>
      <c r="F3062" s="6" t="s">
        <v>288</v>
      </c>
      <c r="G3062" s="6" t="s">
        <v>25</v>
      </c>
      <c r="H3062" s="6" t="s">
        <v>43</v>
      </c>
      <c r="I3062" s="6" t="s">
        <v>50</v>
      </c>
      <c r="J3062" s="5">
        <v>45442</v>
      </c>
      <c r="K3062" s="5">
        <v>45734</v>
      </c>
      <c r="L3062" s="6" t="s">
        <v>84</v>
      </c>
      <c r="M3062" s="6">
        <v>292</v>
      </c>
      <c r="N3062" s="6" t="s">
        <v>29</v>
      </c>
      <c r="O3062" s="6" t="s">
        <v>30</v>
      </c>
      <c r="P3062" s="6" t="s">
        <v>107</v>
      </c>
      <c r="Q3062" s="6">
        <v>4</v>
      </c>
      <c r="R3062" s="6" t="s">
        <v>32</v>
      </c>
      <c r="S3062" s="6">
        <v>1</v>
      </c>
      <c r="T3062" s="7">
        <v>65500</v>
      </c>
      <c r="U3062" t="str">
        <f t="shared" si="329"/>
        <v>Reviewed</v>
      </c>
      <c r="V3062" t="str">
        <f t="shared" si="330"/>
        <v>exceeds</v>
      </c>
      <c r="W3062">
        <f t="shared" si="331"/>
        <v>1</v>
      </c>
      <c r="X3062" t="str">
        <f t="shared" si="332"/>
        <v>Attrited</v>
      </c>
      <c r="Y3062">
        <f t="shared" si="333"/>
        <v>0.8</v>
      </c>
      <c r="Z3062" t="str">
        <f t="shared" si="334"/>
        <v>&lt;1 Year</v>
      </c>
      <c r="AA3062" t="str">
        <f t="shared" si="335"/>
        <v>&lt;70K</v>
      </c>
    </row>
    <row r="3063" spans="1:27" ht="19.95" customHeight="1" x14ac:dyDescent="0.3">
      <c r="A3063" s="8" t="s">
        <v>3190</v>
      </c>
      <c r="B3063" s="9">
        <v>44938</v>
      </c>
      <c r="C3063" s="1" t="s">
        <v>34</v>
      </c>
      <c r="D3063" s="1" t="s">
        <v>22</v>
      </c>
      <c r="E3063" s="1" t="s">
        <v>23</v>
      </c>
      <c r="F3063" s="1" t="s">
        <v>35</v>
      </c>
      <c r="G3063" s="1" t="s">
        <v>36</v>
      </c>
      <c r="H3063" s="1" t="s">
        <v>26</v>
      </c>
      <c r="I3063" s="1" t="s">
        <v>27</v>
      </c>
      <c r="J3063" s="9">
        <v>44938</v>
      </c>
      <c r="K3063" s="9"/>
      <c r="L3063" s="1" t="s">
        <v>28</v>
      </c>
      <c r="M3063" s="1">
        <v>1084</v>
      </c>
      <c r="N3063" s="1" t="s">
        <v>52</v>
      </c>
      <c r="O3063" s="1" t="s">
        <v>63</v>
      </c>
      <c r="P3063" s="1" t="s">
        <v>31</v>
      </c>
      <c r="Q3063" s="1">
        <v>3</v>
      </c>
      <c r="R3063" s="1" t="s">
        <v>37</v>
      </c>
      <c r="S3063" s="1">
        <v>3</v>
      </c>
      <c r="T3063" s="10">
        <v>74500</v>
      </c>
      <c r="U3063" t="str">
        <f t="shared" si="329"/>
        <v>Reviewed</v>
      </c>
      <c r="V3063" t="str">
        <f t="shared" si="330"/>
        <v>meets</v>
      </c>
      <c r="W3063">
        <f t="shared" si="331"/>
        <v>0</v>
      </c>
      <c r="X3063" t="str">
        <f t="shared" si="332"/>
        <v>Active</v>
      </c>
      <c r="Y3063">
        <f t="shared" si="333"/>
        <v>2.9698630136986299</v>
      </c>
      <c r="Z3063" t="str">
        <f t="shared" si="334"/>
        <v>2–3 Years</v>
      </c>
      <c r="AA3063" t="str">
        <f t="shared" si="335"/>
        <v>70K–99K</v>
      </c>
    </row>
    <row r="3064" spans="1:27" ht="19.95" customHeight="1" x14ac:dyDescent="0.3">
      <c r="A3064" s="4" t="s">
        <v>3191</v>
      </c>
      <c r="B3064" s="5">
        <v>45650</v>
      </c>
      <c r="C3064" s="6" t="s">
        <v>39</v>
      </c>
      <c r="D3064" s="6" t="s">
        <v>22</v>
      </c>
      <c r="E3064" s="6" t="s">
        <v>40</v>
      </c>
      <c r="F3064" s="6" t="s">
        <v>41</v>
      </c>
      <c r="G3064" s="6" t="s">
        <v>42</v>
      </c>
      <c r="H3064" s="6" t="s">
        <v>43</v>
      </c>
      <c r="I3064" s="6" t="s">
        <v>27</v>
      </c>
      <c r="J3064" s="5">
        <v>45650</v>
      </c>
      <c r="K3064" s="5"/>
      <c r="L3064" s="6" t="s">
        <v>28</v>
      </c>
      <c r="M3064" s="6">
        <v>372</v>
      </c>
      <c r="N3064" s="6" t="s">
        <v>52</v>
      </c>
      <c r="O3064" s="6" t="s">
        <v>63</v>
      </c>
      <c r="P3064" s="6" t="s">
        <v>107</v>
      </c>
      <c r="Q3064" s="6">
        <v>3</v>
      </c>
      <c r="R3064" s="6" t="s">
        <v>37</v>
      </c>
      <c r="S3064" s="6">
        <v>1</v>
      </c>
      <c r="T3064" s="7">
        <v>57500</v>
      </c>
      <c r="U3064" t="str">
        <f t="shared" si="329"/>
        <v>Reviewed</v>
      </c>
      <c r="V3064" t="str">
        <f t="shared" si="330"/>
        <v>meets</v>
      </c>
      <c r="W3064">
        <f t="shared" si="331"/>
        <v>0</v>
      </c>
      <c r="X3064" t="str">
        <f t="shared" si="332"/>
        <v>Active</v>
      </c>
      <c r="Y3064">
        <f t="shared" si="333"/>
        <v>1.0191780821917809</v>
      </c>
      <c r="Z3064" t="str">
        <f t="shared" si="334"/>
        <v>1–2 Years</v>
      </c>
      <c r="AA3064" t="str">
        <f t="shared" si="335"/>
        <v>&lt;70K</v>
      </c>
    </row>
    <row r="3065" spans="1:27" ht="19.95" customHeight="1" x14ac:dyDescent="0.3">
      <c r="A3065" s="8" t="s">
        <v>3192</v>
      </c>
      <c r="B3065" s="9">
        <v>45599</v>
      </c>
      <c r="C3065" s="1" t="s">
        <v>46</v>
      </c>
      <c r="D3065" s="1" t="s">
        <v>22</v>
      </c>
      <c r="E3065" s="1" t="s">
        <v>40</v>
      </c>
      <c r="F3065" s="1" t="s">
        <v>101</v>
      </c>
      <c r="G3065" s="1" t="s">
        <v>48</v>
      </c>
      <c r="H3065" s="1" t="s">
        <v>26</v>
      </c>
      <c r="I3065" s="1" t="s">
        <v>27</v>
      </c>
      <c r="J3065" s="9">
        <v>45599</v>
      </c>
      <c r="K3065" s="9"/>
      <c r="L3065" s="1" t="s">
        <v>28</v>
      </c>
      <c r="M3065" s="1">
        <v>423</v>
      </c>
      <c r="N3065" s="1" t="s">
        <v>52</v>
      </c>
      <c r="O3065" s="1" t="s">
        <v>63</v>
      </c>
      <c r="P3065" s="1" t="s">
        <v>31</v>
      </c>
      <c r="Q3065" s="1">
        <v>4</v>
      </c>
      <c r="R3065" s="1" t="s">
        <v>32</v>
      </c>
      <c r="S3065" s="1">
        <v>1</v>
      </c>
      <c r="T3065" s="10">
        <v>103500</v>
      </c>
      <c r="U3065" t="str">
        <f t="shared" si="329"/>
        <v>Reviewed</v>
      </c>
      <c r="V3065" t="str">
        <f t="shared" si="330"/>
        <v>exceeds</v>
      </c>
      <c r="W3065">
        <f t="shared" si="331"/>
        <v>0</v>
      </c>
      <c r="X3065" t="str">
        <f t="shared" si="332"/>
        <v>Active</v>
      </c>
      <c r="Y3065">
        <f t="shared" si="333"/>
        <v>1.1589041095890411</v>
      </c>
      <c r="Z3065" t="str">
        <f t="shared" si="334"/>
        <v>1–2 Years</v>
      </c>
      <c r="AA3065" t="str">
        <f t="shared" si="335"/>
        <v>100K–129K</v>
      </c>
    </row>
    <row r="3066" spans="1:27" ht="19.95" customHeight="1" x14ac:dyDescent="0.3">
      <c r="A3066" s="4" t="s">
        <v>3193</v>
      </c>
      <c r="B3066" s="5">
        <v>45581</v>
      </c>
      <c r="C3066" s="6" t="s">
        <v>55</v>
      </c>
      <c r="D3066" s="6" t="s">
        <v>56</v>
      </c>
      <c r="E3066" s="6" t="s">
        <v>23</v>
      </c>
      <c r="F3066" s="6" t="s">
        <v>57</v>
      </c>
      <c r="G3066" s="6" t="s">
        <v>58</v>
      </c>
      <c r="H3066" s="6" t="s">
        <v>43</v>
      </c>
      <c r="I3066" s="6" t="s">
        <v>27</v>
      </c>
      <c r="J3066" s="5">
        <v>45581</v>
      </c>
      <c r="K3066" s="5"/>
      <c r="L3066" s="6" t="s">
        <v>28</v>
      </c>
      <c r="M3066" s="6">
        <v>441</v>
      </c>
      <c r="N3066" s="6" t="s">
        <v>52</v>
      </c>
      <c r="O3066" s="6" t="s">
        <v>30</v>
      </c>
      <c r="P3066" s="6" t="s">
        <v>44</v>
      </c>
      <c r="Q3066" s="6">
        <v>3</v>
      </c>
      <c r="R3066" s="6" t="s">
        <v>37</v>
      </c>
      <c r="S3066" s="6">
        <v>1</v>
      </c>
      <c r="T3066" s="7">
        <v>71000</v>
      </c>
      <c r="U3066" t="str">
        <f t="shared" si="329"/>
        <v>Reviewed</v>
      </c>
      <c r="V3066" t="str">
        <f t="shared" si="330"/>
        <v>meets</v>
      </c>
      <c r="W3066">
        <f t="shared" si="331"/>
        <v>0</v>
      </c>
      <c r="X3066" t="str">
        <f t="shared" si="332"/>
        <v>Active</v>
      </c>
      <c r="Y3066">
        <f t="shared" si="333"/>
        <v>1.2082191780821918</v>
      </c>
      <c r="Z3066" t="str">
        <f t="shared" si="334"/>
        <v>1–2 Years</v>
      </c>
      <c r="AA3066" t="str">
        <f t="shared" si="335"/>
        <v>70K–99K</v>
      </c>
    </row>
    <row r="3067" spans="1:27" ht="19.95" customHeight="1" x14ac:dyDescent="0.3">
      <c r="A3067" s="8" t="s">
        <v>3194</v>
      </c>
      <c r="B3067" s="9">
        <v>45555</v>
      </c>
      <c r="C3067" s="1" t="s">
        <v>60</v>
      </c>
      <c r="D3067" s="1" t="s">
        <v>56</v>
      </c>
      <c r="E3067" s="1" t="s">
        <v>40</v>
      </c>
      <c r="F3067" s="1" t="s">
        <v>147</v>
      </c>
      <c r="G3067" s="1" t="s">
        <v>58</v>
      </c>
      <c r="H3067" s="1" t="s">
        <v>26</v>
      </c>
      <c r="I3067" s="1" t="s">
        <v>27</v>
      </c>
      <c r="J3067" s="9">
        <v>45555</v>
      </c>
      <c r="K3067" s="9"/>
      <c r="L3067" s="1" t="s">
        <v>28</v>
      </c>
      <c r="M3067" s="1">
        <v>467</v>
      </c>
      <c r="N3067" s="1" t="s">
        <v>29</v>
      </c>
      <c r="O3067" s="1" t="s">
        <v>63</v>
      </c>
      <c r="P3067" s="1" t="s">
        <v>31</v>
      </c>
      <c r="Q3067" s="1">
        <v>4</v>
      </c>
      <c r="R3067" s="1" t="s">
        <v>32</v>
      </c>
      <c r="S3067" s="1">
        <v>1</v>
      </c>
      <c r="T3067" s="10">
        <v>92000</v>
      </c>
      <c r="U3067" t="str">
        <f t="shared" si="329"/>
        <v>Reviewed</v>
      </c>
      <c r="V3067" t="str">
        <f t="shared" si="330"/>
        <v>exceeds</v>
      </c>
      <c r="W3067">
        <f t="shared" si="331"/>
        <v>0</v>
      </c>
      <c r="X3067" t="str">
        <f t="shared" si="332"/>
        <v>Active</v>
      </c>
      <c r="Y3067">
        <f t="shared" si="333"/>
        <v>1.2794520547945205</v>
      </c>
      <c r="Z3067" t="str">
        <f t="shared" si="334"/>
        <v>1–2 Years</v>
      </c>
      <c r="AA3067" t="str">
        <f t="shared" si="335"/>
        <v>70K–99K</v>
      </c>
    </row>
    <row r="3068" spans="1:27" ht="19.95" customHeight="1" x14ac:dyDescent="0.3">
      <c r="A3068" s="4" t="s">
        <v>3195</v>
      </c>
      <c r="B3068" s="5">
        <v>45286</v>
      </c>
      <c r="C3068" s="6" t="s">
        <v>66</v>
      </c>
      <c r="D3068" s="6" t="s">
        <v>56</v>
      </c>
      <c r="E3068" s="6" t="s">
        <v>67</v>
      </c>
      <c r="F3068" s="6" t="s">
        <v>68</v>
      </c>
      <c r="G3068" s="6" t="s">
        <v>69</v>
      </c>
      <c r="H3068" s="6" t="s">
        <v>26</v>
      </c>
      <c r="I3068" s="6" t="s">
        <v>27</v>
      </c>
      <c r="J3068" s="5">
        <v>45286</v>
      </c>
      <c r="K3068" s="5"/>
      <c r="L3068" s="6" t="s">
        <v>28</v>
      </c>
      <c r="M3068" s="6">
        <v>736</v>
      </c>
      <c r="N3068" s="6" t="s">
        <v>140</v>
      </c>
      <c r="O3068" s="6" t="s">
        <v>170</v>
      </c>
      <c r="P3068" s="6" t="s">
        <v>31</v>
      </c>
      <c r="Q3068" s="6">
        <v>2</v>
      </c>
      <c r="R3068" s="6" t="s">
        <v>53</v>
      </c>
      <c r="S3068" s="6">
        <v>2</v>
      </c>
      <c r="T3068" s="7">
        <v>76500</v>
      </c>
      <c r="U3068" t="str">
        <f t="shared" si="329"/>
        <v>Reviewed</v>
      </c>
      <c r="V3068" t="str">
        <f t="shared" si="330"/>
        <v>needs_support</v>
      </c>
      <c r="W3068">
        <f t="shared" si="331"/>
        <v>0</v>
      </c>
      <c r="X3068" t="str">
        <f t="shared" si="332"/>
        <v>Active</v>
      </c>
      <c r="Y3068">
        <f t="shared" si="333"/>
        <v>2.0164383561643837</v>
      </c>
      <c r="Z3068" t="str">
        <f t="shared" si="334"/>
        <v>2–3 Years</v>
      </c>
      <c r="AA3068" t="str">
        <f t="shared" si="335"/>
        <v>70K–99K</v>
      </c>
    </row>
    <row r="3069" spans="1:27" ht="19.95" customHeight="1" x14ac:dyDescent="0.3">
      <c r="A3069" s="8" t="s">
        <v>3196</v>
      </c>
      <c r="B3069" s="9">
        <v>44933</v>
      </c>
      <c r="C3069" s="1" t="s">
        <v>71</v>
      </c>
      <c r="D3069" s="1" t="s">
        <v>72</v>
      </c>
      <c r="E3069" s="1" t="s">
        <v>23</v>
      </c>
      <c r="F3069" s="1" t="s">
        <v>150</v>
      </c>
      <c r="G3069" s="1" t="s">
        <v>74</v>
      </c>
      <c r="H3069" s="1" t="s">
        <v>26</v>
      </c>
      <c r="I3069" s="1" t="s">
        <v>50</v>
      </c>
      <c r="J3069" s="9">
        <v>44933</v>
      </c>
      <c r="K3069" s="9">
        <v>45707</v>
      </c>
      <c r="L3069" s="1" t="s">
        <v>51</v>
      </c>
      <c r="M3069" s="1">
        <v>774</v>
      </c>
      <c r="N3069" s="1" t="s">
        <v>29</v>
      </c>
      <c r="O3069" s="1" t="s">
        <v>30</v>
      </c>
      <c r="P3069" s="1" t="s">
        <v>107</v>
      </c>
      <c r="Q3069" s="1">
        <v>3</v>
      </c>
      <c r="R3069" s="1" t="s">
        <v>37</v>
      </c>
      <c r="S3069" s="1">
        <v>2</v>
      </c>
      <c r="T3069" s="10">
        <v>104000</v>
      </c>
      <c r="U3069" t="str">
        <f t="shared" si="329"/>
        <v>Reviewed</v>
      </c>
      <c r="V3069" t="str">
        <f t="shared" si="330"/>
        <v>meets</v>
      </c>
      <c r="W3069">
        <f t="shared" si="331"/>
        <v>1</v>
      </c>
      <c r="X3069" t="str">
        <f t="shared" si="332"/>
        <v>Attrited</v>
      </c>
      <c r="Y3069">
        <f t="shared" si="333"/>
        <v>2.1205479452054794</v>
      </c>
      <c r="Z3069" t="str">
        <f t="shared" si="334"/>
        <v>2–3 Years</v>
      </c>
      <c r="AA3069" t="str">
        <f t="shared" si="335"/>
        <v>100K–129K</v>
      </c>
    </row>
    <row r="3070" spans="1:27" ht="19.95" customHeight="1" x14ac:dyDescent="0.3">
      <c r="A3070" s="4" t="s">
        <v>3197</v>
      </c>
      <c r="B3070" s="5">
        <v>45898</v>
      </c>
      <c r="C3070" s="6" t="s">
        <v>77</v>
      </c>
      <c r="D3070" s="6" t="s">
        <v>72</v>
      </c>
      <c r="E3070" s="6" t="s">
        <v>40</v>
      </c>
      <c r="F3070" s="6" t="s">
        <v>152</v>
      </c>
      <c r="G3070" s="6" t="s">
        <v>94</v>
      </c>
      <c r="H3070" s="6" t="s">
        <v>49</v>
      </c>
      <c r="I3070" s="6" t="s">
        <v>27</v>
      </c>
      <c r="J3070" s="5">
        <v>45898</v>
      </c>
      <c r="K3070" s="5"/>
      <c r="L3070" s="6" t="s">
        <v>28</v>
      </c>
      <c r="M3070" s="6">
        <v>124</v>
      </c>
      <c r="N3070" s="6" t="s">
        <v>75</v>
      </c>
      <c r="O3070" s="6" t="s">
        <v>63</v>
      </c>
      <c r="P3070" s="6" t="s">
        <v>133</v>
      </c>
      <c r="Q3070" s="6" t="s">
        <v>95</v>
      </c>
      <c r="R3070" s="6" t="s">
        <v>28</v>
      </c>
      <c r="S3070" s="6">
        <v>0</v>
      </c>
      <c r="T3070" s="7">
        <v>127500</v>
      </c>
      <c r="U3070" t="str">
        <f t="shared" si="329"/>
        <v>Not Reviewed</v>
      </c>
      <c r="V3070" t="str">
        <f t="shared" si="330"/>
        <v>Not Reviewed</v>
      </c>
      <c r="W3070">
        <f t="shared" si="331"/>
        <v>0</v>
      </c>
      <c r="X3070" t="str">
        <f t="shared" si="332"/>
        <v>Active</v>
      </c>
      <c r="Y3070">
        <f t="shared" si="333"/>
        <v>0.33972602739726027</v>
      </c>
      <c r="Z3070" t="str">
        <f t="shared" si="334"/>
        <v>&lt;1 Year</v>
      </c>
      <c r="AA3070" t="str">
        <f t="shared" si="335"/>
        <v>100K–129K</v>
      </c>
    </row>
    <row r="3071" spans="1:27" ht="19.95" customHeight="1" x14ac:dyDescent="0.3">
      <c r="A3071" s="8" t="s">
        <v>3198</v>
      </c>
      <c r="B3071" s="9">
        <v>45875</v>
      </c>
      <c r="C3071" s="1" t="s">
        <v>81</v>
      </c>
      <c r="D3071" s="1" t="s">
        <v>72</v>
      </c>
      <c r="E3071" s="1" t="s">
        <v>23</v>
      </c>
      <c r="F3071" s="1" t="s">
        <v>114</v>
      </c>
      <c r="G3071" s="1" t="s">
        <v>94</v>
      </c>
      <c r="H3071" s="1" t="s">
        <v>43</v>
      </c>
      <c r="I3071" s="1" t="s">
        <v>50</v>
      </c>
      <c r="J3071" s="9">
        <v>45875</v>
      </c>
      <c r="K3071" s="9">
        <v>45967</v>
      </c>
      <c r="L3071" s="1" t="s">
        <v>159</v>
      </c>
      <c r="M3071" s="1">
        <v>92</v>
      </c>
      <c r="N3071" s="1" t="s">
        <v>140</v>
      </c>
      <c r="O3071" s="1" t="s">
        <v>63</v>
      </c>
      <c r="P3071" s="1" t="s">
        <v>64</v>
      </c>
      <c r="Q3071" s="1" t="s">
        <v>95</v>
      </c>
      <c r="R3071" s="1" t="s">
        <v>28</v>
      </c>
      <c r="S3071" s="1">
        <v>0</v>
      </c>
      <c r="T3071" s="10">
        <v>73000</v>
      </c>
      <c r="U3071" t="str">
        <f t="shared" si="329"/>
        <v>Not Reviewed</v>
      </c>
      <c r="V3071" t="str">
        <f t="shared" si="330"/>
        <v>Not Reviewed</v>
      </c>
      <c r="W3071">
        <f t="shared" si="331"/>
        <v>1</v>
      </c>
      <c r="X3071" t="str">
        <f t="shared" si="332"/>
        <v>Attrited</v>
      </c>
      <c r="Y3071">
        <f t="shared" si="333"/>
        <v>0.25205479452054796</v>
      </c>
      <c r="Z3071" t="str">
        <f t="shared" si="334"/>
        <v>&lt;1 Year</v>
      </c>
      <c r="AA3071" t="str">
        <f t="shared" si="335"/>
        <v>70K–99K</v>
      </c>
    </row>
    <row r="3072" spans="1:27" ht="19.95" customHeight="1" x14ac:dyDescent="0.3">
      <c r="A3072" s="4" t="s">
        <v>3199</v>
      </c>
      <c r="B3072" s="5">
        <v>45829</v>
      </c>
      <c r="C3072" s="6" t="s">
        <v>86</v>
      </c>
      <c r="D3072" s="6" t="s">
        <v>87</v>
      </c>
      <c r="E3072" s="6" t="s">
        <v>67</v>
      </c>
      <c r="F3072" s="6" t="s">
        <v>88</v>
      </c>
      <c r="G3072" s="6" t="s">
        <v>89</v>
      </c>
      <c r="H3072" s="6" t="s">
        <v>49</v>
      </c>
      <c r="I3072" s="6" t="s">
        <v>27</v>
      </c>
      <c r="J3072" s="5">
        <v>45829</v>
      </c>
      <c r="K3072" s="5"/>
      <c r="L3072" s="6" t="s">
        <v>28</v>
      </c>
      <c r="M3072" s="6">
        <v>193</v>
      </c>
      <c r="N3072" s="6" t="s">
        <v>122</v>
      </c>
      <c r="O3072" s="6" t="s">
        <v>170</v>
      </c>
      <c r="P3072" s="6" t="s">
        <v>64</v>
      </c>
      <c r="Q3072" s="6">
        <v>3</v>
      </c>
      <c r="R3072" s="6" t="s">
        <v>37</v>
      </c>
      <c r="S3072" s="6">
        <v>1</v>
      </c>
      <c r="T3072" s="7">
        <v>134000</v>
      </c>
      <c r="U3072" t="str">
        <f t="shared" si="329"/>
        <v>Reviewed</v>
      </c>
      <c r="V3072" t="str">
        <f t="shared" si="330"/>
        <v>meets</v>
      </c>
      <c r="W3072">
        <f t="shared" si="331"/>
        <v>0</v>
      </c>
      <c r="X3072" t="str">
        <f t="shared" si="332"/>
        <v>Active</v>
      </c>
      <c r="Y3072">
        <f t="shared" si="333"/>
        <v>0.52876712328767128</v>
      </c>
      <c r="Z3072" t="str">
        <f t="shared" si="334"/>
        <v>&lt;1 Year</v>
      </c>
      <c r="AA3072" t="str">
        <f t="shared" si="335"/>
        <v>130K+</v>
      </c>
    </row>
    <row r="3073" spans="1:27" ht="19.95" customHeight="1" x14ac:dyDescent="0.3">
      <c r="A3073" s="8" t="s">
        <v>3200</v>
      </c>
      <c r="B3073" s="9">
        <v>45243</v>
      </c>
      <c r="C3073" s="1" t="s">
        <v>91</v>
      </c>
      <c r="D3073" s="1" t="s">
        <v>87</v>
      </c>
      <c r="E3073" s="1" t="s">
        <v>92</v>
      </c>
      <c r="F3073" s="1" t="s">
        <v>114</v>
      </c>
      <c r="G3073" s="1" t="s">
        <v>94</v>
      </c>
      <c r="H3073" s="1" t="s">
        <v>43</v>
      </c>
      <c r="I3073" s="1" t="s">
        <v>27</v>
      </c>
      <c r="J3073" s="9">
        <v>45243</v>
      </c>
      <c r="K3073" s="9"/>
      <c r="L3073" s="1" t="s">
        <v>28</v>
      </c>
      <c r="M3073" s="1">
        <v>779</v>
      </c>
      <c r="N3073" s="1" t="s">
        <v>52</v>
      </c>
      <c r="O3073" s="1" t="s">
        <v>105</v>
      </c>
      <c r="P3073" s="1" t="s">
        <v>133</v>
      </c>
      <c r="Q3073" s="1">
        <v>4</v>
      </c>
      <c r="R3073" s="1" t="s">
        <v>32</v>
      </c>
      <c r="S3073" s="1">
        <v>2</v>
      </c>
      <c r="T3073" s="10">
        <v>62000</v>
      </c>
      <c r="U3073" t="str">
        <f t="shared" si="329"/>
        <v>Reviewed</v>
      </c>
      <c r="V3073" t="str">
        <f t="shared" si="330"/>
        <v>exceeds</v>
      </c>
      <c r="W3073">
        <f t="shared" si="331"/>
        <v>0</v>
      </c>
      <c r="X3073" t="str">
        <f t="shared" si="332"/>
        <v>Active</v>
      </c>
      <c r="Y3073">
        <f t="shared" si="333"/>
        <v>2.1342465753424658</v>
      </c>
      <c r="Z3073" t="str">
        <f t="shared" si="334"/>
        <v>2–3 Years</v>
      </c>
      <c r="AA3073" t="str">
        <f t="shared" si="335"/>
        <v>&lt;70K</v>
      </c>
    </row>
    <row r="3074" spans="1:27" ht="19.95" customHeight="1" x14ac:dyDescent="0.3">
      <c r="A3074" s="4" t="s">
        <v>3201</v>
      </c>
      <c r="B3074" s="5">
        <v>45359</v>
      </c>
      <c r="C3074" s="6" t="s">
        <v>21</v>
      </c>
      <c r="D3074" s="6" t="s">
        <v>22</v>
      </c>
      <c r="E3074" s="6" t="s">
        <v>23</v>
      </c>
      <c r="F3074" s="6" t="s">
        <v>24</v>
      </c>
      <c r="G3074" s="6" t="s">
        <v>25</v>
      </c>
      <c r="H3074" s="6" t="s">
        <v>26</v>
      </c>
      <c r="I3074" s="6" t="s">
        <v>27</v>
      </c>
      <c r="J3074" s="5">
        <v>45359</v>
      </c>
      <c r="K3074" s="5"/>
      <c r="L3074" s="6" t="s">
        <v>28</v>
      </c>
      <c r="M3074" s="6">
        <v>663</v>
      </c>
      <c r="N3074" s="6" t="s">
        <v>52</v>
      </c>
      <c r="O3074" s="6" t="s">
        <v>105</v>
      </c>
      <c r="P3074" s="6" t="s">
        <v>31</v>
      </c>
      <c r="Q3074" s="6">
        <v>5</v>
      </c>
      <c r="R3074" s="6" t="s">
        <v>119</v>
      </c>
      <c r="S3074" s="6">
        <v>2</v>
      </c>
      <c r="T3074" s="7">
        <v>79000</v>
      </c>
      <c r="U3074" t="str">
        <f t="shared" ref="U3074:U3137" si="336">IF(LOWER(TRIM(Q3074&amp;""))="none","Not Reviewed","Reviewed")</f>
        <v>Reviewed</v>
      </c>
      <c r="V3074" t="str">
        <f t="shared" ref="V3074:V3137" si="337">IF(OR(Q3074="none",R3074=""),"Not Reviewed",R3074)</f>
        <v>outstanding</v>
      </c>
      <c r="W3074">
        <f t="shared" ref="W3074:W3137" si="338">IF(I3074="terminated",1,0)</f>
        <v>0</v>
      </c>
      <c r="X3074" t="str">
        <f t="shared" ref="X3074:X3137" si="339">IF(I3074="terminated","Attrited","Active")</f>
        <v>Active</v>
      </c>
      <c r="Y3074">
        <f t="shared" ref="Y3074:Y3137" si="340">M3074/365</f>
        <v>1.8164383561643835</v>
      </c>
      <c r="Z3074" t="str">
        <f t="shared" ref="Z3074:Z3137" si="341">IF(Y3074&lt;1,"&lt;1 Year",IF(Y3074&lt;2,"1–2 Years",IF(Y3074&lt;3,"2–3 Years","3+ Years")))</f>
        <v>1–2 Years</v>
      </c>
      <c r="AA3074" t="str">
        <f t="shared" ref="AA3074:AA3137" si="342">IF(T3074&lt;70000,"&lt;70K",IF(T3074&lt;100000,"70K–99K",IF(T3074&lt;130000,"100K–129K","130K+")))</f>
        <v>70K–99K</v>
      </c>
    </row>
    <row r="3075" spans="1:27" ht="19.95" customHeight="1" x14ac:dyDescent="0.3">
      <c r="A3075" s="8" t="s">
        <v>3202</v>
      </c>
      <c r="B3075" s="9">
        <v>45808</v>
      </c>
      <c r="C3075" s="1" t="s">
        <v>34</v>
      </c>
      <c r="D3075" s="1" t="s">
        <v>22</v>
      </c>
      <c r="E3075" s="1" t="s">
        <v>23</v>
      </c>
      <c r="F3075" s="1" t="s">
        <v>24</v>
      </c>
      <c r="G3075" s="1" t="s">
        <v>25</v>
      </c>
      <c r="H3075" s="1" t="s">
        <v>26</v>
      </c>
      <c r="I3075" s="1" t="s">
        <v>27</v>
      </c>
      <c r="J3075" s="9">
        <v>45808</v>
      </c>
      <c r="K3075" s="9"/>
      <c r="L3075" s="1" t="s">
        <v>28</v>
      </c>
      <c r="M3075" s="1">
        <v>214</v>
      </c>
      <c r="N3075" s="1" t="s">
        <v>52</v>
      </c>
      <c r="O3075" s="1" t="s">
        <v>30</v>
      </c>
      <c r="P3075" s="1" t="s">
        <v>133</v>
      </c>
      <c r="Q3075" s="1">
        <v>2</v>
      </c>
      <c r="R3075" s="1" t="s">
        <v>53</v>
      </c>
      <c r="S3075" s="1">
        <v>1</v>
      </c>
      <c r="T3075" s="10">
        <v>104000</v>
      </c>
      <c r="U3075" t="str">
        <f t="shared" si="336"/>
        <v>Reviewed</v>
      </c>
      <c r="V3075" t="str">
        <f t="shared" si="337"/>
        <v>needs_support</v>
      </c>
      <c r="W3075">
        <f t="shared" si="338"/>
        <v>0</v>
      </c>
      <c r="X3075" t="str">
        <f t="shared" si="339"/>
        <v>Active</v>
      </c>
      <c r="Y3075">
        <f t="shared" si="340"/>
        <v>0.58630136986301373</v>
      </c>
      <c r="Z3075" t="str">
        <f t="shared" si="341"/>
        <v>&lt;1 Year</v>
      </c>
      <c r="AA3075" t="str">
        <f t="shared" si="342"/>
        <v>100K–129K</v>
      </c>
    </row>
    <row r="3076" spans="1:27" ht="19.95" customHeight="1" x14ac:dyDescent="0.3">
      <c r="A3076" s="4" t="s">
        <v>3203</v>
      </c>
      <c r="B3076" s="5">
        <v>45669</v>
      </c>
      <c r="C3076" s="6" t="s">
        <v>39</v>
      </c>
      <c r="D3076" s="6" t="s">
        <v>22</v>
      </c>
      <c r="E3076" s="6" t="s">
        <v>40</v>
      </c>
      <c r="F3076" s="6" t="s">
        <v>35</v>
      </c>
      <c r="G3076" s="6" t="s">
        <v>36</v>
      </c>
      <c r="H3076" s="6" t="s">
        <v>26</v>
      </c>
      <c r="I3076" s="6" t="s">
        <v>27</v>
      </c>
      <c r="J3076" s="5">
        <v>45669</v>
      </c>
      <c r="K3076" s="5"/>
      <c r="L3076" s="6" t="s">
        <v>28</v>
      </c>
      <c r="M3076" s="6">
        <v>353</v>
      </c>
      <c r="N3076" s="6" t="s">
        <v>29</v>
      </c>
      <c r="O3076" s="6" t="s">
        <v>43</v>
      </c>
      <c r="P3076" s="6" t="s">
        <v>107</v>
      </c>
      <c r="Q3076" s="6">
        <v>4</v>
      </c>
      <c r="R3076" s="6" t="s">
        <v>32</v>
      </c>
      <c r="S3076" s="6">
        <v>1</v>
      </c>
      <c r="T3076" s="7">
        <v>93500</v>
      </c>
      <c r="U3076" t="str">
        <f t="shared" si="336"/>
        <v>Reviewed</v>
      </c>
      <c r="V3076" t="str">
        <f t="shared" si="337"/>
        <v>exceeds</v>
      </c>
      <c r="W3076">
        <f t="shared" si="338"/>
        <v>0</v>
      </c>
      <c r="X3076" t="str">
        <f t="shared" si="339"/>
        <v>Active</v>
      </c>
      <c r="Y3076">
        <f t="shared" si="340"/>
        <v>0.9671232876712329</v>
      </c>
      <c r="Z3076" t="str">
        <f t="shared" si="341"/>
        <v>&lt;1 Year</v>
      </c>
      <c r="AA3076" t="str">
        <f t="shared" si="342"/>
        <v>70K–99K</v>
      </c>
    </row>
    <row r="3077" spans="1:27" ht="19.95" customHeight="1" x14ac:dyDescent="0.3">
      <c r="A3077" s="8" t="s">
        <v>3204</v>
      </c>
      <c r="B3077" s="9">
        <v>45748</v>
      </c>
      <c r="C3077" s="1" t="s">
        <v>46</v>
      </c>
      <c r="D3077" s="1" t="s">
        <v>22</v>
      </c>
      <c r="E3077" s="1" t="s">
        <v>40</v>
      </c>
      <c r="F3077" s="1" t="s">
        <v>101</v>
      </c>
      <c r="G3077" s="1" t="s">
        <v>48</v>
      </c>
      <c r="H3077" s="1" t="s">
        <v>26</v>
      </c>
      <c r="I3077" s="1" t="s">
        <v>27</v>
      </c>
      <c r="J3077" s="9">
        <v>45748</v>
      </c>
      <c r="K3077" s="9"/>
      <c r="L3077" s="1" t="s">
        <v>28</v>
      </c>
      <c r="M3077" s="1">
        <v>274</v>
      </c>
      <c r="N3077" s="1" t="s">
        <v>29</v>
      </c>
      <c r="O3077" s="1" t="s">
        <v>63</v>
      </c>
      <c r="P3077" s="1" t="s">
        <v>64</v>
      </c>
      <c r="Q3077" s="1">
        <v>3</v>
      </c>
      <c r="R3077" s="1" t="s">
        <v>37</v>
      </c>
      <c r="S3077" s="1">
        <v>1</v>
      </c>
      <c r="T3077" s="10">
        <v>105000</v>
      </c>
      <c r="U3077" t="str">
        <f t="shared" si="336"/>
        <v>Reviewed</v>
      </c>
      <c r="V3077" t="str">
        <f t="shared" si="337"/>
        <v>meets</v>
      </c>
      <c r="W3077">
        <f t="shared" si="338"/>
        <v>0</v>
      </c>
      <c r="X3077" t="str">
        <f t="shared" si="339"/>
        <v>Active</v>
      </c>
      <c r="Y3077">
        <f t="shared" si="340"/>
        <v>0.75068493150684934</v>
      </c>
      <c r="Z3077" t="str">
        <f t="shared" si="341"/>
        <v>&lt;1 Year</v>
      </c>
      <c r="AA3077" t="str">
        <f t="shared" si="342"/>
        <v>100K–129K</v>
      </c>
    </row>
    <row r="3078" spans="1:27" ht="19.95" customHeight="1" x14ac:dyDescent="0.3">
      <c r="A3078" s="4" t="s">
        <v>3205</v>
      </c>
      <c r="B3078" s="5">
        <v>45790</v>
      </c>
      <c r="C3078" s="6" t="s">
        <v>55</v>
      </c>
      <c r="D3078" s="6" t="s">
        <v>56</v>
      </c>
      <c r="E3078" s="6" t="s">
        <v>23</v>
      </c>
      <c r="F3078" s="6" t="s">
        <v>145</v>
      </c>
      <c r="G3078" s="6" t="s">
        <v>62</v>
      </c>
      <c r="H3078" s="6" t="s">
        <v>49</v>
      </c>
      <c r="I3078" s="6" t="s">
        <v>27</v>
      </c>
      <c r="J3078" s="5">
        <v>45790</v>
      </c>
      <c r="K3078" s="5"/>
      <c r="L3078" s="6" t="s">
        <v>28</v>
      </c>
      <c r="M3078" s="6">
        <v>232</v>
      </c>
      <c r="N3078" s="6" t="s">
        <v>75</v>
      </c>
      <c r="O3078" s="6" t="s">
        <v>30</v>
      </c>
      <c r="P3078" s="6" t="s">
        <v>44</v>
      </c>
      <c r="Q3078" s="6">
        <v>3</v>
      </c>
      <c r="R3078" s="6" t="s">
        <v>37</v>
      </c>
      <c r="S3078" s="6">
        <v>1</v>
      </c>
      <c r="T3078" s="7">
        <v>127500</v>
      </c>
      <c r="U3078" t="str">
        <f t="shared" si="336"/>
        <v>Reviewed</v>
      </c>
      <c r="V3078" t="str">
        <f t="shared" si="337"/>
        <v>meets</v>
      </c>
      <c r="W3078">
        <f t="shared" si="338"/>
        <v>0</v>
      </c>
      <c r="X3078" t="str">
        <f t="shared" si="339"/>
        <v>Active</v>
      </c>
      <c r="Y3078">
        <f t="shared" si="340"/>
        <v>0.63561643835616444</v>
      </c>
      <c r="Z3078" t="str">
        <f t="shared" si="341"/>
        <v>&lt;1 Year</v>
      </c>
      <c r="AA3078" t="str">
        <f t="shared" si="342"/>
        <v>100K–129K</v>
      </c>
    </row>
    <row r="3079" spans="1:27" ht="19.95" customHeight="1" x14ac:dyDescent="0.3">
      <c r="A3079" s="8" t="s">
        <v>3206</v>
      </c>
      <c r="B3079" s="9">
        <v>45007</v>
      </c>
      <c r="C3079" s="1" t="s">
        <v>60</v>
      </c>
      <c r="D3079" s="1" t="s">
        <v>56</v>
      </c>
      <c r="E3079" s="1" t="s">
        <v>40</v>
      </c>
      <c r="F3079" s="1" t="s">
        <v>104</v>
      </c>
      <c r="G3079" s="1" t="s">
        <v>62</v>
      </c>
      <c r="H3079" s="1" t="s">
        <v>43</v>
      </c>
      <c r="I3079" s="1" t="s">
        <v>27</v>
      </c>
      <c r="J3079" s="9">
        <v>45007</v>
      </c>
      <c r="K3079" s="9"/>
      <c r="L3079" s="1" t="s">
        <v>28</v>
      </c>
      <c r="M3079" s="1">
        <v>1015</v>
      </c>
      <c r="N3079" s="1" t="s">
        <v>52</v>
      </c>
      <c r="O3079" s="1" t="s">
        <v>63</v>
      </c>
      <c r="P3079" s="1" t="s">
        <v>107</v>
      </c>
      <c r="Q3079" s="1">
        <v>3</v>
      </c>
      <c r="R3079" s="1" t="s">
        <v>37</v>
      </c>
      <c r="S3079" s="1">
        <v>3</v>
      </c>
      <c r="T3079" s="10">
        <v>55000</v>
      </c>
      <c r="U3079" t="str">
        <f t="shared" si="336"/>
        <v>Reviewed</v>
      </c>
      <c r="V3079" t="str">
        <f t="shared" si="337"/>
        <v>meets</v>
      </c>
      <c r="W3079">
        <f t="shared" si="338"/>
        <v>0</v>
      </c>
      <c r="X3079" t="str">
        <f t="shared" si="339"/>
        <v>Active</v>
      </c>
      <c r="Y3079">
        <f t="shared" si="340"/>
        <v>2.7808219178082192</v>
      </c>
      <c r="Z3079" t="str">
        <f t="shared" si="341"/>
        <v>2–3 Years</v>
      </c>
      <c r="AA3079" t="str">
        <f t="shared" si="342"/>
        <v>&lt;70K</v>
      </c>
    </row>
    <row r="3080" spans="1:27" ht="19.95" customHeight="1" x14ac:dyDescent="0.3">
      <c r="A3080" s="4" t="s">
        <v>3207</v>
      </c>
      <c r="B3080" s="5">
        <v>45236</v>
      </c>
      <c r="C3080" s="6" t="s">
        <v>66</v>
      </c>
      <c r="D3080" s="6" t="s">
        <v>56</v>
      </c>
      <c r="E3080" s="6" t="s">
        <v>67</v>
      </c>
      <c r="F3080" s="6" t="s">
        <v>68</v>
      </c>
      <c r="G3080" s="6" t="s">
        <v>69</v>
      </c>
      <c r="H3080" s="6" t="s">
        <v>26</v>
      </c>
      <c r="I3080" s="6" t="s">
        <v>50</v>
      </c>
      <c r="J3080" s="5">
        <v>45236</v>
      </c>
      <c r="K3080" s="5">
        <v>45582</v>
      </c>
      <c r="L3080" s="6" t="s">
        <v>51</v>
      </c>
      <c r="M3080" s="6">
        <v>346</v>
      </c>
      <c r="N3080" s="6" t="s">
        <v>29</v>
      </c>
      <c r="O3080" s="6" t="s">
        <v>43</v>
      </c>
      <c r="P3080" s="6" t="s">
        <v>107</v>
      </c>
      <c r="Q3080" s="6">
        <v>5</v>
      </c>
      <c r="R3080" s="6" t="s">
        <v>119</v>
      </c>
      <c r="S3080" s="6">
        <v>1</v>
      </c>
      <c r="T3080" s="7">
        <v>90000</v>
      </c>
      <c r="U3080" t="str">
        <f t="shared" si="336"/>
        <v>Reviewed</v>
      </c>
      <c r="V3080" t="str">
        <f t="shared" si="337"/>
        <v>outstanding</v>
      </c>
      <c r="W3080">
        <f t="shared" si="338"/>
        <v>1</v>
      </c>
      <c r="X3080" t="str">
        <f t="shared" si="339"/>
        <v>Attrited</v>
      </c>
      <c r="Y3080">
        <f t="shared" si="340"/>
        <v>0.94794520547945205</v>
      </c>
      <c r="Z3080" t="str">
        <f t="shared" si="341"/>
        <v>&lt;1 Year</v>
      </c>
      <c r="AA3080" t="str">
        <f t="shared" si="342"/>
        <v>70K–99K</v>
      </c>
    </row>
    <row r="3081" spans="1:27" ht="19.95" customHeight="1" x14ac:dyDescent="0.3">
      <c r="A3081" s="8" t="s">
        <v>3208</v>
      </c>
      <c r="B3081" s="9">
        <v>45753</v>
      </c>
      <c r="C3081" s="1" t="s">
        <v>71</v>
      </c>
      <c r="D3081" s="1" t="s">
        <v>72</v>
      </c>
      <c r="E3081" s="1" t="s">
        <v>23</v>
      </c>
      <c r="F3081" s="1" t="s">
        <v>150</v>
      </c>
      <c r="G3081" s="1" t="s">
        <v>74</v>
      </c>
      <c r="H3081" s="1" t="s">
        <v>26</v>
      </c>
      <c r="I3081" s="1" t="s">
        <v>50</v>
      </c>
      <c r="J3081" s="9">
        <v>45753</v>
      </c>
      <c r="K3081" s="9">
        <v>45935</v>
      </c>
      <c r="L3081" s="1" t="s">
        <v>51</v>
      </c>
      <c r="M3081" s="1">
        <v>182</v>
      </c>
      <c r="N3081" s="1" t="s">
        <v>75</v>
      </c>
      <c r="O3081" s="1" t="s">
        <v>63</v>
      </c>
      <c r="P3081" s="1" t="s">
        <v>133</v>
      </c>
      <c r="Q3081" s="1">
        <v>4</v>
      </c>
      <c r="R3081" s="1" t="s">
        <v>32</v>
      </c>
      <c r="S3081" s="1">
        <v>1</v>
      </c>
      <c r="T3081" s="10">
        <v>96000</v>
      </c>
      <c r="U3081" t="str">
        <f t="shared" si="336"/>
        <v>Reviewed</v>
      </c>
      <c r="V3081" t="str">
        <f t="shared" si="337"/>
        <v>exceeds</v>
      </c>
      <c r="W3081">
        <f t="shared" si="338"/>
        <v>1</v>
      </c>
      <c r="X3081" t="str">
        <f t="shared" si="339"/>
        <v>Attrited</v>
      </c>
      <c r="Y3081">
        <f t="shared" si="340"/>
        <v>0.49863013698630138</v>
      </c>
      <c r="Z3081" t="str">
        <f t="shared" si="341"/>
        <v>&lt;1 Year</v>
      </c>
      <c r="AA3081" t="str">
        <f t="shared" si="342"/>
        <v>70K–99K</v>
      </c>
    </row>
    <row r="3082" spans="1:27" ht="19.95" customHeight="1" x14ac:dyDescent="0.3">
      <c r="A3082" s="4" t="s">
        <v>3209</v>
      </c>
      <c r="B3082" s="5">
        <v>45203</v>
      </c>
      <c r="C3082" s="6" t="s">
        <v>77</v>
      </c>
      <c r="D3082" s="6" t="s">
        <v>72</v>
      </c>
      <c r="E3082" s="6" t="s">
        <v>40</v>
      </c>
      <c r="F3082" s="6" t="s">
        <v>112</v>
      </c>
      <c r="G3082" s="6" t="s">
        <v>79</v>
      </c>
      <c r="H3082" s="6" t="s">
        <v>43</v>
      </c>
      <c r="I3082" s="6" t="s">
        <v>27</v>
      </c>
      <c r="J3082" s="5">
        <v>45203</v>
      </c>
      <c r="K3082" s="5"/>
      <c r="L3082" s="6" t="s">
        <v>28</v>
      </c>
      <c r="M3082" s="6">
        <v>819</v>
      </c>
      <c r="N3082" s="6" t="s">
        <v>29</v>
      </c>
      <c r="O3082" s="6" t="s">
        <v>43</v>
      </c>
      <c r="P3082" s="6" t="s">
        <v>133</v>
      </c>
      <c r="Q3082" s="6">
        <v>3</v>
      </c>
      <c r="R3082" s="6" t="s">
        <v>37</v>
      </c>
      <c r="S3082" s="6">
        <v>2</v>
      </c>
      <c r="T3082" s="7">
        <v>61500</v>
      </c>
      <c r="U3082" t="str">
        <f t="shared" si="336"/>
        <v>Reviewed</v>
      </c>
      <c r="V3082" t="str">
        <f t="shared" si="337"/>
        <v>meets</v>
      </c>
      <c r="W3082">
        <f t="shared" si="338"/>
        <v>0</v>
      </c>
      <c r="X3082" t="str">
        <f t="shared" si="339"/>
        <v>Active</v>
      </c>
      <c r="Y3082">
        <f t="shared" si="340"/>
        <v>2.2438356164383562</v>
      </c>
      <c r="Z3082" t="str">
        <f t="shared" si="341"/>
        <v>2–3 Years</v>
      </c>
      <c r="AA3082" t="str">
        <f t="shared" si="342"/>
        <v>&lt;70K</v>
      </c>
    </row>
    <row r="3083" spans="1:27" ht="19.95" customHeight="1" x14ac:dyDescent="0.3">
      <c r="A3083" s="8" t="s">
        <v>3210</v>
      </c>
      <c r="B3083" s="9">
        <v>45059</v>
      </c>
      <c r="C3083" s="1" t="s">
        <v>81</v>
      </c>
      <c r="D3083" s="1" t="s">
        <v>72</v>
      </c>
      <c r="E3083" s="1" t="s">
        <v>23</v>
      </c>
      <c r="F3083" s="1" t="s">
        <v>82</v>
      </c>
      <c r="G3083" s="1" t="s">
        <v>83</v>
      </c>
      <c r="H3083" s="1" t="s">
        <v>26</v>
      </c>
      <c r="I3083" s="1" t="s">
        <v>50</v>
      </c>
      <c r="J3083" s="9">
        <v>45059</v>
      </c>
      <c r="K3083" s="9">
        <v>45818</v>
      </c>
      <c r="L3083" s="1" t="s">
        <v>159</v>
      </c>
      <c r="M3083" s="1">
        <v>759</v>
      </c>
      <c r="N3083" s="1" t="s">
        <v>75</v>
      </c>
      <c r="O3083" s="1" t="s">
        <v>63</v>
      </c>
      <c r="P3083" s="1" t="s">
        <v>64</v>
      </c>
      <c r="Q3083" s="1">
        <v>3</v>
      </c>
      <c r="R3083" s="1" t="s">
        <v>37</v>
      </c>
      <c r="S3083" s="1">
        <v>2</v>
      </c>
      <c r="T3083" s="10">
        <v>92500</v>
      </c>
      <c r="U3083" t="str">
        <f t="shared" si="336"/>
        <v>Reviewed</v>
      </c>
      <c r="V3083" t="str">
        <f t="shared" si="337"/>
        <v>meets</v>
      </c>
      <c r="W3083">
        <f t="shared" si="338"/>
        <v>1</v>
      </c>
      <c r="X3083" t="str">
        <f t="shared" si="339"/>
        <v>Attrited</v>
      </c>
      <c r="Y3083">
        <f t="shared" si="340"/>
        <v>2.0794520547945203</v>
      </c>
      <c r="Z3083" t="str">
        <f t="shared" si="341"/>
        <v>2–3 Years</v>
      </c>
      <c r="AA3083" t="str">
        <f t="shared" si="342"/>
        <v>70K–99K</v>
      </c>
    </row>
    <row r="3084" spans="1:27" ht="19.95" customHeight="1" x14ac:dyDescent="0.3">
      <c r="A3084" s="4" t="s">
        <v>3211</v>
      </c>
      <c r="B3084" s="5">
        <v>44993</v>
      </c>
      <c r="C3084" s="6" t="s">
        <v>86</v>
      </c>
      <c r="D3084" s="6" t="s">
        <v>87</v>
      </c>
      <c r="E3084" s="6" t="s">
        <v>67</v>
      </c>
      <c r="F3084" s="6" t="s">
        <v>135</v>
      </c>
      <c r="G3084" s="6" t="s">
        <v>89</v>
      </c>
      <c r="H3084" s="6" t="s">
        <v>43</v>
      </c>
      <c r="I3084" s="6" t="s">
        <v>27</v>
      </c>
      <c r="J3084" s="5">
        <v>44993</v>
      </c>
      <c r="K3084" s="5"/>
      <c r="L3084" s="6" t="s">
        <v>28</v>
      </c>
      <c r="M3084" s="6">
        <v>1029</v>
      </c>
      <c r="N3084" s="6" t="s">
        <v>122</v>
      </c>
      <c r="O3084" s="6" t="s">
        <v>30</v>
      </c>
      <c r="P3084" s="6" t="s">
        <v>31</v>
      </c>
      <c r="Q3084" s="6">
        <v>3</v>
      </c>
      <c r="R3084" s="6" t="s">
        <v>37</v>
      </c>
      <c r="S3084" s="6">
        <v>3</v>
      </c>
      <c r="T3084" s="7">
        <v>77500</v>
      </c>
      <c r="U3084" t="str">
        <f t="shared" si="336"/>
        <v>Reviewed</v>
      </c>
      <c r="V3084" t="str">
        <f t="shared" si="337"/>
        <v>meets</v>
      </c>
      <c r="W3084">
        <f t="shared" si="338"/>
        <v>0</v>
      </c>
      <c r="X3084" t="str">
        <f t="shared" si="339"/>
        <v>Active</v>
      </c>
      <c r="Y3084">
        <f t="shared" si="340"/>
        <v>2.8191780821917809</v>
      </c>
      <c r="Z3084" t="str">
        <f t="shared" si="341"/>
        <v>2–3 Years</v>
      </c>
      <c r="AA3084" t="str">
        <f t="shared" si="342"/>
        <v>70K–99K</v>
      </c>
    </row>
    <row r="3085" spans="1:27" ht="19.95" customHeight="1" x14ac:dyDescent="0.3">
      <c r="A3085" s="8" t="s">
        <v>3212</v>
      </c>
      <c r="B3085" s="9">
        <v>44972</v>
      </c>
      <c r="C3085" s="1" t="s">
        <v>91</v>
      </c>
      <c r="D3085" s="1" t="s">
        <v>87</v>
      </c>
      <c r="E3085" s="1" t="s">
        <v>92</v>
      </c>
      <c r="F3085" s="1" t="s">
        <v>93</v>
      </c>
      <c r="G3085" s="1" t="s">
        <v>94</v>
      </c>
      <c r="H3085" s="1" t="s">
        <v>26</v>
      </c>
      <c r="I3085" s="1" t="s">
        <v>50</v>
      </c>
      <c r="J3085" s="9">
        <v>44972</v>
      </c>
      <c r="K3085" s="9">
        <v>45203</v>
      </c>
      <c r="L3085" s="1" t="s">
        <v>51</v>
      </c>
      <c r="M3085" s="1">
        <v>231</v>
      </c>
      <c r="N3085" s="1" t="s">
        <v>29</v>
      </c>
      <c r="O3085" s="1" t="s">
        <v>30</v>
      </c>
      <c r="P3085" s="1" t="s">
        <v>133</v>
      </c>
      <c r="Q3085" s="1">
        <v>5</v>
      </c>
      <c r="R3085" s="1" t="s">
        <v>119</v>
      </c>
      <c r="S3085" s="1">
        <v>1</v>
      </c>
      <c r="T3085" s="10">
        <v>83500</v>
      </c>
      <c r="U3085" t="str">
        <f t="shared" si="336"/>
        <v>Reviewed</v>
      </c>
      <c r="V3085" t="str">
        <f t="shared" si="337"/>
        <v>outstanding</v>
      </c>
      <c r="W3085">
        <f t="shared" si="338"/>
        <v>1</v>
      </c>
      <c r="X3085" t="str">
        <f t="shared" si="339"/>
        <v>Attrited</v>
      </c>
      <c r="Y3085">
        <f t="shared" si="340"/>
        <v>0.63287671232876708</v>
      </c>
      <c r="Z3085" t="str">
        <f t="shared" si="341"/>
        <v>&lt;1 Year</v>
      </c>
      <c r="AA3085" t="str">
        <f t="shared" si="342"/>
        <v>70K–99K</v>
      </c>
    </row>
    <row r="3086" spans="1:27" ht="19.95" customHeight="1" x14ac:dyDescent="0.3">
      <c r="A3086" s="4" t="s">
        <v>3213</v>
      </c>
      <c r="B3086" s="5">
        <v>45799</v>
      </c>
      <c r="C3086" s="6" t="s">
        <v>21</v>
      </c>
      <c r="D3086" s="6" t="s">
        <v>22</v>
      </c>
      <c r="E3086" s="6" t="s">
        <v>23</v>
      </c>
      <c r="F3086" s="6" t="s">
        <v>24</v>
      </c>
      <c r="G3086" s="6" t="s">
        <v>25</v>
      </c>
      <c r="H3086" s="6" t="s">
        <v>26</v>
      </c>
      <c r="I3086" s="6" t="s">
        <v>27</v>
      </c>
      <c r="J3086" s="5">
        <v>45799</v>
      </c>
      <c r="K3086" s="5"/>
      <c r="L3086" s="6" t="s">
        <v>28</v>
      </c>
      <c r="M3086" s="6">
        <v>223</v>
      </c>
      <c r="N3086" s="6" t="s">
        <v>52</v>
      </c>
      <c r="O3086" s="6" t="s">
        <v>30</v>
      </c>
      <c r="P3086" s="6" t="s">
        <v>64</v>
      </c>
      <c r="Q3086" s="6">
        <v>4</v>
      </c>
      <c r="R3086" s="6" t="s">
        <v>32</v>
      </c>
      <c r="S3086" s="6">
        <v>1</v>
      </c>
      <c r="T3086" s="7">
        <v>73000</v>
      </c>
      <c r="U3086" t="str">
        <f t="shared" si="336"/>
        <v>Reviewed</v>
      </c>
      <c r="V3086" t="str">
        <f t="shared" si="337"/>
        <v>exceeds</v>
      </c>
      <c r="W3086">
        <f t="shared" si="338"/>
        <v>0</v>
      </c>
      <c r="X3086" t="str">
        <f t="shared" si="339"/>
        <v>Active</v>
      </c>
      <c r="Y3086">
        <f t="shared" si="340"/>
        <v>0.61095890410958908</v>
      </c>
      <c r="Z3086" t="str">
        <f t="shared" si="341"/>
        <v>&lt;1 Year</v>
      </c>
      <c r="AA3086" t="str">
        <f t="shared" si="342"/>
        <v>70K–99K</v>
      </c>
    </row>
    <row r="3087" spans="1:27" ht="19.95" customHeight="1" x14ac:dyDescent="0.3">
      <c r="A3087" s="8" t="s">
        <v>3214</v>
      </c>
      <c r="B3087" s="9">
        <v>45291</v>
      </c>
      <c r="C3087" s="1" t="s">
        <v>34</v>
      </c>
      <c r="D3087" s="1" t="s">
        <v>22</v>
      </c>
      <c r="E3087" s="1" t="s">
        <v>23</v>
      </c>
      <c r="F3087" s="1" t="s">
        <v>99</v>
      </c>
      <c r="G3087" s="1" t="s">
        <v>36</v>
      </c>
      <c r="H3087" s="1" t="s">
        <v>49</v>
      </c>
      <c r="I3087" s="1" t="s">
        <v>27</v>
      </c>
      <c r="J3087" s="9">
        <v>45291</v>
      </c>
      <c r="K3087" s="9"/>
      <c r="L3087" s="1" t="s">
        <v>28</v>
      </c>
      <c r="M3087" s="1">
        <v>731</v>
      </c>
      <c r="N3087" s="1" t="s">
        <v>75</v>
      </c>
      <c r="O3087" s="1" t="s">
        <v>63</v>
      </c>
      <c r="P3087" s="1" t="s">
        <v>107</v>
      </c>
      <c r="Q3087" s="1">
        <v>3</v>
      </c>
      <c r="R3087" s="1" t="s">
        <v>37</v>
      </c>
      <c r="S3087" s="1">
        <v>2</v>
      </c>
      <c r="T3087" s="10">
        <v>138000</v>
      </c>
      <c r="U3087" t="str">
        <f t="shared" si="336"/>
        <v>Reviewed</v>
      </c>
      <c r="V3087" t="str">
        <f t="shared" si="337"/>
        <v>meets</v>
      </c>
      <c r="W3087">
        <f t="shared" si="338"/>
        <v>0</v>
      </c>
      <c r="X3087" t="str">
        <f t="shared" si="339"/>
        <v>Active</v>
      </c>
      <c r="Y3087">
        <f t="shared" si="340"/>
        <v>2.0027397260273974</v>
      </c>
      <c r="Z3087" t="str">
        <f t="shared" si="341"/>
        <v>2–3 Years</v>
      </c>
      <c r="AA3087" t="str">
        <f t="shared" si="342"/>
        <v>130K+</v>
      </c>
    </row>
    <row r="3088" spans="1:27" ht="19.95" customHeight="1" x14ac:dyDescent="0.3">
      <c r="A3088" s="4" t="s">
        <v>3215</v>
      </c>
      <c r="B3088" s="5">
        <v>45421</v>
      </c>
      <c r="C3088" s="6" t="s">
        <v>39</v>
      </c>
      <c r="D3088" s="6" t="s">
        <v>22</v>
      </c>
      <c r="E3088" s="6" t="s">
        <v>40</v>
      </c>
      <c r="F3088" s="6" t="s">
        <v>215</v>
      </c>
      <c r="G3088" s="6" t="s">
        <v>42</v>
      </c>
      <c r="H3088" s="6" t="s">
        <v>49</v>
      </c>
      <c r="I3088" s="6" t="s">
        <v>27</v>
      </c>
      <c r="J3088" s="5">
        <v>45421</v>
      </c>
      <c r="K3088" s="5"/>
      <c r="L3088" s="6" t="s">
        <v>28</v>
      </c>
      <c r="M3088" s="6">
        <v>601</v>
      </c>
      <c r="N3088" s="6" t="s">
        <v>52</v>
      </c>
      <c r="O3088" s="6" t="s">
        <v>63</v>
      </c>
      <c r="P3088" s="6" t="s">
        <v>107</v>
      </c>
      <c r="Q3088" s="6">
        <v>3</v>
      </c>
      <c r="R3088" s="6" t="s">
        <v>37</v>
      </c>
      <c r="S3088" s="6">
        <v>2</v>
      </c>
      <c r="T3088" s="7">
        <v>141000</v>
      </c>
      <c r="U3088" t="str">
        <f t="shared" si="336"/>
        <v>Reviewed</v>
      </c>
      <c r="V3088" t="str">
        <f t="shared" si="337"/>
        <v>meets</v>
      </c>
      <c r="W3088">
        <f t="shared" si="338"/>
        <v>0</v>
      </c>
      <c r="X3088" t="str">
        <f t="shared" si="339"/>
        <v>Active</v>
      </c>
      <c r="Y3088">
        <f t="shared" si="340"/>
        <v>1.6465753424657534</v>
      </c>
      <c r="Z3088" t="str">
        <f t="shared" si="341"/>
        <v>1–2 Years</v>
      </c>
      <c r="AA3088" t="str">
        <f t="shared" si="342"/>
        <v>130K+</v>
      </c>
    </row>
    <row r="3089" spans="1:27" ht="19.95" customHeight="1" x14ac:dyDescent="0.3">
      <c r="A3089" s="8" t="s">
        <v>3216</v>
      </c>
      <c r="B3089" s="9">
        <v>45566</v>
      </c>
      <c r="C3089" s="1" t="s">
        <v>46</v>
      </c>
      <c r="D3089" s="1" t="s">
        <v>22</v>
      </c>
      <c r="E3089" s="1" t="s">
        <v>40</v>
      </c>
      <c r="F3089" s="1" t="s">
        <v>143</v>
      </c>
      <c r="G3089" s="1" t="s">
        <v>48</v>
      </c>
      <c r="H3089" s="1" t="s">
        <v>43</v>
      </c>
      <c r="I3089" s="1" t="s">
        <v>27</v>
      </c>
      <c r="J3089" s="9">
        <v>45566</v>
      </c>
      <c r="K3089" s="9"/>
      <c r="L3089" s="1" t="s">
        <v>28</v>
      </c>
      <c r="M3089" s="1">
        <v>456</v>
      </c>
      <c r="N3089" s="1" t="s">
        <v>29</v>
      </c>
      <c r="O3089" s="1" t="s">
        <v>43</v>
      </c>
      <c r="P3089" s="1" t="s">
        <v>31</v>
      </c>
      <c r="Q3089" s="1">
        <v>3</v>
      </c>
      <c r="R3089" s="1" t="s">
        <v>37</v>
      </c>
      <c r="S3089" s="1">
        <v>1</v>
      </c>
      <c r="T3089" s="10">
        <v>67500</v>
      </c>
      <c r="U3089" t="str">
        <f t="shared" si="336"/>
        <v>Reviewed</v>
      </c>
      <c r="V3089" t="str">
        <f t="shared" si="337"/>
        <v>meets</v>
      </c>
      <c r="W3089">
        <f t="shared" si="338"/>
        <v>0</v>
      </c>
      <c r="X3089" t="str">
        <f t="shared" si="339"/>
        <v>Active</v>
      </c>
      <c r="Y3089">
        <f t="shared" si="340"/>
        <v>1.2493150684931507</v>
      </c>
      <c r="Z3089" t="str">
        <f t="shared" si="341"/>
        <v>1–2 Years</v>
      </c>
      <c r="AA3089" t="str">
        <f t="shared" si="342"/>
        <v>&lt;70K</v>
      </c>
    </row>
    <row r="3090" spans="1:27" ht="19.95" customHeight="1" x14ac:dyDescent="0.3">
      <c r="A3090" s="4" t="s">
        <v>3217</v>
      </c>
      <c r="B3090" s="5">
        <v>45499</v>
      </c>
      <c r="C3090" s="6" t="s">
        <v>55</v>
      </c>
      <c r="D3090" s="6" t="s">
        <v>56</v>
      </c>
      <c r="E3090" s="6" t="s">
        <v>23</v>
      </c>
      <c r="F3090" s="6" t="s">
        <v>307</v>
      </c>
      <c r="G3090" s="6" t="s">
        <v>62</v>
      </c>
      <c r="H3090" s="6" t="s">
        <v>110</v>
      </c>
      <c r="I3090" s="6" t="s">
        <v>50</v>
      </c>
      <c r="J3090" s="5">
        <v>45499</v>
      </c>
      <c r="K3090" s="5">
        <v>45836</v>
      </c>
      <c r="L3090" s="6" t="s">
        <v>51</v>
      </c>
      <c r="M3090" s="6">
        <v>337</v>
      </c>
      <c r="N3090" s="6" t="s">
        <v>29</v>
      </c>
      <c r="O3090" s="6" t="s">
        <v>30</v>
      </c>
      <c r="P3090" s="6" t="s">
        <v>44</v>
      </c>
      <c r="Q3090" s="6">
        <v>1</v>
      </c>
      <c r="R3090" s="6" t="s">
        <v>53</v>
      </c>
      <c r="S3090" s="6">
        <v>1</v>
      </c>
      <c r="T3090" s="7">
        <v>174000</v>
      </c>
      <c r="U3090" t="str">
        <f t="shared" si="336"/>
        <v>Reviewed</v>
      </c>
      <c r="V3090" t="str">
        <f t="shared" si="337"/>
        <v>needs_support</v>
      </c>
      <c r="W3090">
        <f t="shared" si="338"/>
        <v>1</v>
      </c>
      <c r="X3090" t="str">
        <f t="shared" si="339"/>
        <v>Attrited</v>
      </c>
      <c r="Y3090">
        <f t="shared" si="340"/>
        <v>0.92328767123287669</v>
      </c>
      <c r="Z3090" t="str">
        <f t="shared" si="341"/>
        <v>&lt;1 Year</v>
      </c>
      <c r="AA3090" t="str">
        <f t="shared" si="342"/>
        <v>130K+</v>
      </c>
    </row>
    <row r="3091" spans="1:27" ht="19.95" customHeight="1" x14ac:dyDescent="0.3">
      <c r="A3091" s="8" t="s">
        <v>3218</v>
      </c>
      <c r="B3091" s="9">
        <v>45537</v>
      </c>
      <c r="C3091" s="1" t="s">
        <v>60</v>
      </c>
      <c r="D3091" s="1" t="s">
        <v>56</v>
      </c>
      <c r="E3091" s="1" t="s">
        <v>40</v>
      </c>
      <c r="F3091" s="1" t="s">
        <v>147</v>
      </c>
      <c r="G3091" s="1" t="s">
        <v>58</v>
      </c>
      <c r="H3091" s="1" t="s">
        <v>26</v>
      </c>
      <c r="I3091" s="1" t="s">
        <v>27</v>
      </c>
      <c r="J3091" s="9">
        <v>45537</v>
      </c>
      <c r="K3091" s="9"/>
      <c r="L3091" s="1" t="s">
        <v>28</v>
      </c>
      <c r="M3091" s="1">
        <v>485</v>
      </c>
      <c r="N3091" s="1" t="s">
        <v>29</v>
      </c>
      <c r="O3091" s="1" t="s">
        <v>63</v>
      </c>
      <c r="P3091" s="1" t="s">
        <v>64</v>
      </c>
      <c r="Q3091" s="1">
        <v>3</v>
      </c>
      <c r="R3091" s="1" t="s">
        <v>37</v>
      </c>
      <c r="S3091" s="1">
        <v>1</v>
      </c>
      <c r="T3091" s="10">
        <v>80000</v>
      </c>
      <c r="U3091" t="str">
        <f t="shared" si="336"/>
        <v>Reviewed</v>
      </c>
      <c r="V3091" t="str">
        <f t="shared" si="337"/>
        <v>meets</v>
      </c>
      <c r="W3091">
        <f t="shared" si="338"/>
        <v>0</v>
      </c>
      <c r="X3091" t="str">
        <f t="shared" si="339"/>
        <v>Active</v>
      </c>
      <c r="Y3091">
        <f t="shared" si="340"/>
        <v>1.3287671232876712</v>
      </c>
      <c r="Z3091" t="str">
        <f t="shared" si="341"/>
        <v>1–2 Years</v>
      </c>
      <c r="AA3091" t="str">
        <f t="shared" si="342"/>
        <v>70K–99K</v>
      </c>
    </row>
    <row r="3092" spans="1:27" ht="19.95" customHeight="1" x14ac:dyDescent="0.3">
      <c r="A3092" s="4" t="s">
        <v>3219</v>
      </c>
      <c r="B3092" s="5">
        <v>45163</v>
      </c>
      <c r="C3092" s="6" t="s">
        <v>66</v>
      </c>
      <c r="D3092" s="6" t="s">
        <v>56</v>
      </c>
      <c r="E3092" s="6" t="s">
        <v>67</v>
      </c>
      <c r="F3092" s="6" t="s">
        <v>193</v>
      </c>
      <c r="G3092" s="6" t="s">
        <v>69</v>
      </c>
      <c r="H3092" s="6" t="s">
        <v>43</v>
      </c>
      <c r="I3092" s="6" t="s">
        <v>27</v>
      </c>
      <c r="J3092" s="5">
        <v>45163</v>
      </c>
      <c r="K3092" s="5"/>
      <c r="L3092" s="6" t="s">
        <v>28</v>
      </c>
      <c r="M3092" s="6">
        <v>859</v>
      </c>
      <c r="N3092" s="6" t="s">
        <v>52</v>
      </c>
      <c r="O3092" s="6" t="s">
        <v>63</v>
      </c>
      <c r="P3092" s="6" t="s">
        <v>133</v>
      </c>
      <c r="Q3092" s="6">
        <v>2</v>
      </c>
      <c r="R3092" s="6" t="s">
        <v>53</v>
      </c>
      <c r="S3092" s="6">
        <v>2</v>
      </c>
      <c r="T3092" s="7">
        <v>78000</v>
      </c>
      <c r="U3092" t="str">
        <f t="shared" si="336"/>
        <v>Reviewed</v>
      </c>
      <c r="V3092" t="str">
        <f t="shared" si="337"/>
        <v>needs_support</v>
      </c>
      <c r="W3092">
        <f t="shared" si="338"/>
        <v>0</v>
      </c>
      <c r="X3092" t="str">
        <f t="shared" si="339"/>
        <v>Active</v>
      </c>
      <c r="Y3092">
        <f t="shared" si="340"/>
        <v>2.3534246575342466</v>
      </c>
      <c r="Z3092" t="str">
        <f t="shared" si="341"/>
        <v>2–3 Years</v>
      </c>
      <c r="AA3092" t="str">
        <f t="shared" si="342"/>
        <v>70K–99K</v>
      </c>
    </row>
    <row r="3093" spans="1:27" ht="19.95" customHeight="1" x14ac:dyDescent="0.3">
      <c r="A3093" s="8" t="s">
        <v>3220</v>
      </c>
      <c r="B3093" s="9">
        <v>45594</v>
      </c>
      <c r="C3093" s="1" t="s">
        <v>71</v>
      </c>
      <c r="D3093" s="1" t="s">
        <v>72</v>
      </c>
      <c r="E3093" s="1" t="s">
        <v>23</v>
      </c>
      <c r="F3093" s="1" t="s">
        <v>73</v>
      </c>
      <c r="G3093" s="1" t="s">
        <v>74</v>
      </c>
      <c r="H3093" s="1" t="s">
        <v>49</v>
      </c>
      <c r="I3093" s="1" t="s">
        <v>27</v>
      </c>
      <c r="J3093" s="9">
        <v>45594</v>
      </c>
      <c r="K3093" s="9"/>
      <c r="L3093" s="1" t="s">
        <v>28</v>
      </c>
      <c r="M3093" s="1">
        <v>428</v>
      </c>
      <c r="N3093" s="1" t="s">
        <v>75</v>
      </c>
      <c r="O3093" s="1" t="s">
        <v>170</v>
      </c>
      <c r="P3093" s="1" t="s">
        <v>107</v>
      </c>
      <c r="Q3093" s="1">
        <v>3</v>
      </c>
      <c r="R3093" s="1" t="s">
        <v>37</v>
      </c>
      <c r="S3093" s="1">
        <v>1</v>
      </c>
      <c r="T3093" s="10">
        <v>129500</v>
      </c>
      <c r="U3093" t="str">
        <f t="shared" si="336"/>
        <v>Reviewed</v>
      </c>
      <c r="V3093" t="str">
        <f t="shared" si="337"/>
        <v>meets</v>
      </c>
      <c r="W3093">
        <f t="shared" si="338"/>
        <v>0</v>
      </c>
      <c r="X3093" t="str">
        <f t="shared" si="339"/>
        <v>Active</v>
      </c>
      <c r="Y3093">
        <f t="shared" si="340"/>
        <v>1.1726027397260275</v>
      </c>
      <c r="Z3093" t="str">
        <f t="shared" si="341"/>
        <v>1–2 Years</v>
      </c>
      <c r="AA3093" t="str">
        <f t="shared" si="342"/>
        <v>100K–129K</v>
      </c>
    </row>
    <row r="3094" spans="1:27" ht="19.95" customHeight="1" x14ac:dyDescent="0.3">
      <c r="A3094" s="4" t="s">
        <v>3221</v>
      </c>
      <c r="B3094" s="5">
        <v>45526</v>
      </c>
      <c r="C3094" s="6" t="s">
        <v>77</v>
      </c>
      <c r="D3094" s="6" t="s">
        <v>72</v>
      </c>
      <c r="E3094" s="6" t="s">
        <v>40</v>
      </c>
      <c r="F3094" s="6" t="s">
        <v>131</v>
      </c>
      <c r="G3094" s="6" t="s">
        <v>79</v>
      </c>
      <c r="H3094" s="6" t="s">
        <v>26</v>
      </c>
      <c r="I3094" s="6" t="s">
        <v>27</v>
      </c>
      <c r="J3094" s="5">
        <v>45526</v>
      </c>
      <c r="K3094" s="5"/>
      <c r="L3094" s="6" t="s">
        <v>28</v>
      </c>
      <c r="M3094" s="6">
        <v>496</v>
      </c>
      <c r="N3094" s="6" t="s">
        <v>29</v>
      </c>
      <c r="O3094" s="6" t="s">
        <v>30</v>
      </c>
      <c r="P3094" s="6" t="s">
        <v>31</v>
      </c>
      <c r="Q3094" s="6">
        <v>1</v>
      </c>
      <c r="R3094" s="6" t="s">
        <v>53</v>
      </c>
      <c r="S3094" s="6">
        <v>1</v>
      </c>
      <c r="T3094" s="7">
        <v>101500</v>
      </c>
      <c r="U3094" t="str">
        <f t="shared" si="336"/>
        <v>Reviewed</v>
      </c>
      <c r="V3094" t="str">
        <f t="shared" si="337"/>
        <v>needs_support</v>
      </c>
      <c r="W3094">
        <f t="shared" si="338"/>
        <v>0</v>
      </c>
      <c r="X3094" t="str">
        <f t="shared" si="339"/>
        <v>Active</v>
      </c>
      <c r="Y3094">
        <f t="shared" si="340"/>
        <v>1.3589041095890411</v>
      </c>
      <c r="Z3094" t="str">
        <f t="shared" si="341"/>
        <v>1–2 Years</v>
      </c>
      <c r="AA3094" t="str">
        <f t="shared" si="342"/>
        <v>100K–129K</v>
      </c>
    </row>
    <row r="3095" spans="1:27" ht="19.95" customHeight="1" x14ac:dyDescent="0.3">
      <c r="A3095" s="8" t="s">
        <v>3222</v>
      </c>
      <c r="B3095" s="9">
        <v>45363</v>
      </c>
      <c r="C3095" s="1" t="s">
        <v>81</v>
      </c>
      <c r="D3095" s="1" t="s">
        <v>72</v>
      </c>
      <c r="E3095" s="1" t="s">
        <v>23</v>
      </c>
      <c r="F3095" s="1" t="s">
        <v>154</v>
      </c>
      <c r="G3095" s="1" t="s">
        <v>83</v>
      </c>
      <c r="H3095" s="1" t="s">
        <v>43</v>
      </c>
      <c r="I3095" s="1" t="s">
        <v>50</v>
      </c>
      <c r="J3095" s="9">
        <v>45363</v>
      </c>
      <c r="K3095" s="9">
        <v>45885</v>
      </c>
      <c r="L3095" s="1" t="s">
        <v>51</v>
      </c>
      <c r="M3095" s="1">
        <v>522</v>
      </c>
      <c r="N3095" s="1" t="s">
        <v>75</v>
      </c>
      <c r="O3095" s="1" t="s">
        <v>63</v>
      </c>
      <c r="P3095" s="1" t="s">
        <v>107</v>
      </c>
      <c r="Q3095" s="1">
        <v>4</v>
      </c>
      <c r="R3095" s="1" t="s">
        <v>32</v>
      </c>
      <c r="S3095" s="1">
        <v>1</v>
      </c>
      <c r="T3095" s="10">
        <v>64000</v>
      </c>
      <c r="U3095" t="str">
        <f t="shared" si="336"/>
        <v>Reviewed</v>
      </c>
      <c r="V3095" t="str">
        <f t="shared" si="337"/>
        <v>exceeds</v>
      </c>
      <c r="W3095">
        <f t="shared" si="338"/>
        <v>1</v>
      </c>
      <c r="X3095" t="str">
        <f t="shared" si="339"/>
        <v>Attrited</v>
      </c>
      <c r="Y3095">
        <f t="shared" si="340"/>
        <v>1.4301369863013698</v>
      </c>
      <c r="Z3095" t="str">
        <f t="shared" si="341"/>
        <v>1–2 Years</v>
      </c>
      <c r="AA3095" t="str">
        <f t="shared" si="342"/>
        <v>&lt;70K</v>
      </c>
    </row>
    <row r="3096" spans="1:27" ht="19.95" customHeight="1" x14ac:dyDescent="0.3">
      <c r="A3096" s="4" t="s">
        <v>3223</v>
      </c>
      <c r="B3096" s="5">
        <v>45233</v>
      </c>
      <c r="C3096" s="6" t="s">
        <v>86</v>
      </c>
      <c r="D3096" s="6" t="s">
        <v>87</v>
      </c>
      <c r="E3096" s="6" t="s">
        <v>67</v>
      </c>
      <c r="F3096" s="6" t="s">
        <v>116</v>
      </c>
      <c r="G3096" s="6" t="s">
        <v>89</v>
      </c>
      <c r="H3096" s="6" t="s">
        <v>26</v>
      </c>
      <c r="I3096" s="6" t="s">
        <v>27</v>
      </c>
      <c r="J3096" s="5">
        <v>45233</v>
      </c>
      <c r="K3096" s="5"/>
      <c r="L3096" s="6" t="s">
        <v>28</v>
      </c>
      <c r="M3096" s="6">
        <v>789</v>
      </c>
      <c r="N3096" s="6" t="s">
        <v>52</v>
      </c>
      <c r="O3096" s="6" t="s">
        <v>30</v>
      </c>
      <c r="P3096" s="6" t="s">
        <v>64</v>
      </c>
      <c r="Q3096" s="6">
        <v>3</v>
      </c>
      <c r="R3096" s="6" t="s">
        <v>37</v>
      </c>
      <c r="S3096" s="6">
        <v>2</v>
      </c>
      <c r="T3096" s="7">
        <v>95000</v>
      </c>
      <c r="U3096" t="str">
        <f t="shared" si="336"/>
        <v>Reviewed</v>
      </c>
      <c r="V3096" t="str">
        <f t="shared" si="337"/>
        <v>meets</v>
      </c>
      <c r="W3096">
        <f t="shared" si="338"/>
        <v>0</v>
      </c>
      <c r="X3096" t="str">
        <f t="shared" si="339"/>
        <v>Active</v>
      </c>
      <c r="Y3096">
        <f t="shared" si="340"/>
        <v>2.1616438356164385</v>
      </c>
      <c r="Z3096" t="str">
        <f t="shared" si="341"/>
        <v>2–3 Years</v>
      </c>
      <c r="AA3096" t="str">
        <f t="shared" si="342"/>
        <v>70K–99K</v>
      </c>
    </row>
    <row r="3097" spans="1:27" ht="19.95" customHeight="1" x14ac:dyDescent="0.3">
      <c r="A3097" s="8" t="s">
        <v>3224</v>
      </c>
      <c r="B3097" s="9">
        <v>45379</v>
      </c>
      <c r="C3097" s="1" t="s">
        <v>91</v>
      </c>
      <c r="D3097" s="1" t="s">
        <v>87</v>
      </c>
      <c r="E3097" s="1" t="s">
        <v>92</v>
      </c>
      <c r="F3097" s="1" t="s">
        <v>114</v>
      </c>
      <c r="G3097" s="1" t="s">
        <v>94</v>
      </c>
      <c r="H3097" s="1" t="s">
        <v>43</v>
      </c>
      <c r="I3097" s="1" t="s">
        <v>27</v>
      </c>
      <c r="J3097" s="9">
        <v>45379</v>
      </c>
      <c r="K3097" s="9"/>
      <c r="L3097" s="1" t="s">
        <v>28</v>
      </c>
      <c r="M3097" s="1">
        <v>643</v>
      </c>
      <c r="N3097" s="1" t="s">
        <v>29</v>
      </c>
      <c r="O3097" s="1" t="s">
        <v>43</v>
      </c>
      <c r="P3097" s="1" t="s">
        <v>107</v>
      </c>
      <c r="Q3097" s="1">
        <v>3</v>
      </c>
      <c r="R3097" s="1" t="s">
        <v>37</v>
      </c>
      <c r="S3097" s="1">
        <v>2</v>
      </c>
      <c r="T3097" s="10">
        <v>66500</v>
      </c>
      <c r="U3097" t="str">
        <f t="shared" si="336"/>
        <v>Reviewed</v>
      </c>
      <c r="V3097" t="str">
        <f t="shared" si="337"/>
        <v>meets</v>
      </c>
      <c r="W3097">
        <f t="shared" si="338"/>
        <v>0</v>
      </c>
      <c r="X3097" t="str">
        <f t="shared" si="339"/>
        <v>Active</v>
      </c>
      <c r="Y3097">
        <f t="shared" si="340"/>
        <v>1.7616438356164383</v>
      </c>
      <c r="Z3097" t="str">
        <f t="shared" si="341"/>
        <v>1–2 Years</v>
      </c>
      <c r="AA3097" t="str">
        <f t="shared" si="342"/>
        <v>&lt;70K</v>
      </c>
    </row>
    <row r="3098" spans="1:27" ht="19.95" customHeight="1" x14ac:dyDescent="0.3">
      <c r="A3098" s="4" t="s">
        <v>3225</v>
      </c>
      <c r="B3098" s="5">
        <v>45399</v>
      </c>
      <c r="C3098" s="6" t="s">
        <v>21</v>
      </c>
      <c r="D3098" s="6" t="s">
        <v>22</v>
      </c>
      <c r="E3098" s="6" t="s">
        <v>23</v>
      </c>
      <c r="F3098" s="6" t="s">
        <v>288</v>
      </c>
      <c r="G3098" s="6" t="s">
        <v>25</v>
      </c>
      <c r="H3098" s="6" t="s">
        <v>43</v>
      </c>
      <c r="I3098" s="6" t="s">
        <v>27</v>
      </c>
      <c r="J3098" s="5">
        <v>45399</v>
      </c>
      <c r="K3098" s="5"/>
      <c r="L3098" s="6" t="s">
        <v>28</v>
      </c>
      <c r="M3098" s="6">
        <v>623</v>
      </c>
      <c r="N3098" s="6" t="s">
        <v>29</v>
      </c>
      <c r="O3098" s="6" t="s">
        <v>63</v>
      </c>
      <c r="P3098" s="6" t="s">
        <v>64</v>
      </c>
      <c r="Q3098" s="6">
        <v>2</v>
      </c>
      <c r="R3098" s="6" t="s">
        <v>53</v>
      </c>
      <c r="S3098" s="6">
        <v>2</v>
      </c>
      <c r="T3098" s="7">
        <v>77000</v>
      </c>
      <c r="U3098" t="str">
        <f t="shared" si="336"/>
        <v>Reviewed</v>
      </c>
      <c r="V3098" t="str">
        <f t="shared" si="337"/>
        <v>needs_support</v>
      </c>
      <c r="W3098">
        <f t="shared" si="338"/>
        <v>0</v>
      </c>
      <c r="X3098" t="str">
        <f t="shared" si="339"/>
        <v>Active</v>
      </c>
      <c r="Y3098">
        <f t="shared" si="340"/>
        <v>1.7068493150684931</v>
      </c>
      <c r="Z3098" t="str">
        <f t="shared" si="341"/>
        <v>1–2 Years</v>
      </c>
      <c r="AA3098" t="str">
        <f t="shared" si="342"/>
        <v>70K–99K</v>
      </c>
    </row>
    <row r="3099" spans="1:27" ht="19.95" customHeight="1" x14ac:dyDescent="0.3">
      <c r="A3099" s="8" t="s">
        <v>3226</v>
      </c>
      <c r="B3099" s="9">
        <v>45310</v>
      </c>
      <c r="C3099" s="1" t="s">
        <v>34</v>
      </c>
      <c r="D3099" s="1" t="s">
        <v>22</v>
      </c>
      <c r="E3099" s="1" t="s">
        <v>23</v>
      </c>
      <c r="F3099" s="1" t="s">
        <v>99</v>
      </c>
      <c r="G3099" s="1" t="s">
        <v>36</v>
      </c>
      <c r="H3099" s="1" t="s">
        <v>49</v>
      </c>
      <c r="I3099" s="1" t="s">
        <v>27</v>
      </c>
      <c r="J3099" s="9">
        <v>45310</v>
      </c>
      <c r="K3099" s="9"/>
      <c r="L3099" s="1" t="s">
        <v>28</v>
      </c>
      <c r="M3099" s="1">
        <v>712</v>
      </c>
      <c r="N3099" s="1" t="s">
        <v>75</v>
      </c>
      <c r="O3099" s="1" t="s">
        <v>105</v>
      </c>
      <c r="P3099" s="1" t="s">
        <v>107</v>
      </c>
      <c r="Q3099" s="1">
        <v>2</v>
      </c>
      <c r="R3099" s="1" t="s">
        <v>53</v>
      </c>
      <c r="S3099" s="1">
        <v>2</v>
      </c>
      <c r="T3099" s="10">
        <v>107500</v>
      </c>
      <c r="U3099" t="str">
        <f t="shared" si="336"/>
        <v>Reviewed</v>
      </c>
      <c r="V3099" t="str">
        <f t="shared" si="337"/>
        <v>needs_support</v>
      </c>
      <c r="W3099">
        <f t="shared" si="338"/>
        <v>0</v>
      </c>
      <c r="X3099" t="str">
        <f t="shared" si="339"/>
        <v>Active</v>
      </c>
      <c r="Y3099">
        <f t="shared" si="340"/>
        <v>1.9506849315068493</v>
      </c>
      <c r="Z3099" t="str">
        <f t="shared" si="341"/>
        <v>1–2 Years</v>
      </c>
      <c r="AA3099" t="str">
        <f t="shared" si="342"/>
        <v>100K–129K</v>
      </c>
    </row>
    <row r="3100" spans="1:27" ht="19.95" customHeight="1" x14ac:dyDescent="0.3">
      <c r="A3100" s="4" t="s">
        <v>3227</v>
      </c>
      <c r="B3100" s="5">
        <v>45314</v>
      </c>
      <c r="C3100" s="6" t="s">
        <v>39</v>
      </c>
      <c r="D3100" s="6" t="s">
        <v>22</v>
      </c>
      <c r="E3100" s="6" t="s">
        <v>40</v>
      </c>
      <c r="F3100" s="6" t="s">
        <v>174</v>
      </c>
      <c r="G3100" s="6" t="s">
        <v>42</v>
      </c>
      <c r="H3100" s="6" t="s">
        <v>26</v>
      </c>
      <c r="I3100" s="6" t="s">
        <v>27</v>
      </c>
      <c r="J3100" s="5">
        <v>45314</v>
      </c>
      <c r="K3100" s="5"/>
      <c r="L3100" s="6" t="s">
        <v>28</v>
      </c>
      <c r="M3100" s="6">
        <v>708</v>
      </c>
      <c r="N3100" s="6" t="s">
        <v>29</v>
      </c>
      <c r="O3100" s="6" t="s">
        <v>63</v>
      </c>
      <c r="P3100" s="6" t="s">
        <v>31</v>
      </c>
      <c r="Q3100" s="6">
        <v>3</v>
      </c>
      <c r="R3100" s="6" t="s">
        <v>37</v>
      </c>
      <c r="S3100" s="6">
        <v>2</v>
      </c>
      <c r="T3100" s="7">
        <v>79000</v>
      </c>
      <c r="U3100" t="str">
        <f t="shared" si="336"/>
        <v>Reviewed</v>
      </c>
      <c r="V3100" t="str">
        <f t="shared" si="337"/>
        <v>meets</v>
      </c>
      <c r="W3100">
        <f t="shared" si="338"/>
        <v>0</v>
      </c>
      <c r="X3100" t="str">
        <f t="shared" si="339"/>
        <v>Active</v>
      </c>
      <c r="Y3100">
        <f t="shared" si="340"/>
        <v>1.9397260273972603</v>
      </c>
      <c r="Z3100" t="str">
        <f t="shared" si="341"/>
        <v>1–2 Years</v>
      </c>
      <c r="AA3100" t="str">
        <f t="shared" si="342"/>
        <v>70K–99K</v>
      </c>
    </row>
    <row r="3101" spans="1:27" ht="19.95" customHeight="1" x14ac:dyDescent="0.3">
      <c r="A3101" s="8" t="s">
        <v>3228</v>
      </c>
      <c r="B3101" s="9">
        <v>45217</v>
      </c>
      <c r="C3101" s="1" t="s">
        <v>46</v>
      </c>
      <c r="D3101" s="1" t="s">
        <v>22</v>
      </c>
      <c r="E3101" s="1" t="s">
        <v>40</v>
      </c>
      <c r="F3101" s="1" t="s">
        <v>41</v>
      </c>
      <c r="G3101" s="1" t="s">
        <v>42</v>
      </c>
      <c r="H3101" s="1" t="s">
        <v>43</v>
      </c>
      <c r="I3101" s="1" t="s">
        <v>27</v>
      </c>
      <c r="J3101" s="9">
        <v>45217</v>
      </c>
      <c r="K3101" s="9"/>
      <c r="L3101" s="1" t="s">
        <v>28</v>
      </c>
      <c r="M3101" s="1">
        <v>805</v>
      </c>
      <c r="N3101" s="1" t="s">
        <v>29</v>
      </c>
      <c r="O3101" s="1" t="s">
        <v>30</v>
      </c>
      <c r="P3101" s="1" t="s">
        <v>107</v>
      </c>
      <c r="Q3101" s="1">
        <v>5</v>
      </c>
      <c r="R3101" s="1" t="s">
        <v>119</v>
      </c>
      <c r="S3101" s="1">
        <v>2</v>
      </c>
      <c r="T3101" s="10">
        <v>75500</v>
      </c>
      <c r="U3101" t="str">
        <f t="shared" si="336"/>
        <v>Reviewed</v>
      </c>
      <c r="V3101" t="str">
        <f t="shared" si="337"/>
        <v>outstanding</v>
      </c>
      <c r="W3101">
        <f t="shared" si="338"/>
        <v>0</v>
      </c>
      <c r="X3101" t="str">
        <f t="shared" si="339"/>
        <v>Active</v>
      </c>
      <c r="Y3101">
        <f t="shared" si="340"/>
        <v>2.2054794520547945</v>
      </c>
      <c r="Z3101" t="str">
        <f t="shared" si="341"/>
        <v>2–3 Years</v>
      </c>
      <c r="AA3101" t="str">
        <f t="shared" si="342"/>
        <v>70K–99K</v>
      </c>
    </row>
    <row r="3102" spans="1:27" ht="19.95" customHeight="1" x14ac:dyDescent="0.3">
      <c r="A3102" s="4" t="s">
        <v>3229</v>
      </c>
      <c r="B3102" s="5">
        <v>45319</v>
      </c>
      <c r="C3102" s="6" t="s">
        <v>55</v>
      </c>
      <c r="D3102" s="6" t="s">
        <v>56</v>
      </c>
      <c r="E3102" s="6" t="s">
        <v>23</v>
      </c>
      <c r="F3102" s="6" t="s">
        <v>57</v>
      </c>
      <c r="G3102" s="6" t="s">
        <v>58</v>
      </c>
      <c r="H3102" s="6" t="s">
        <v>43</v>
      </c>
      <c r="I3102" s="6" t="s">
        <v>27</v>
      </c>
      <c r="J3102" s="5">
        <v>45319</v>
      </c>
      <c r="K3102" s="5"/>
      <c r="L3102" s="6" t="s">
        <v>28</v>
      </c>
      <c r="M3102" s="6">
        <v>703</v>
      </c>
      <c r="N3102" s="6" t="s">
        <v>29</v>
      </c>
      <c r="O3102" s="6" t="s">
        <v>63</v>
      </c>
      <c r="P3102" s="6" t="s">
        <v>64</v>
      </c>
      <c r="Q3102" s="6">
        <v>3</v>
      </c>
      <c r="R3102" s="6" t="s">
        <v>37</v>
      </c>
      <c r="S3102" s="6">
        <v>2</v>
      </c>
      <c r="T3102" s="7">
        <v>64500</v>
      </c>
      <c r="U3102" t="str">
        <f t="shared" si="336"/>
        <v>Reviewed</v>
      </c>
      <c r="V3102" t="str">
        <f t="shared" si="337"/>
        <v>meets</v>
      </c>
      <c r="W3102">
        <f t="shared" si="338"/>
        <v>0</v>
      </c>
      <c r="X3102" t="str">
        <f t="shared" si="339"/>
        <v>Active</v>
      </c>
      <c r="Y3102">
        <f t="shared" si="340"/>
        <v>1.9260273972602739</v>
      </c>
      <c r="Z3102" t="str">
        <f t="shared" si="341"/>
        <v>1–2 Years</v>
      </c>
      <c r="AA3102" t="str">
        <f t="shared" si="342"/>
        <v>&lt;70K</v>
      </c>
    </row>
    <row r="3103" spans="1:27" ht="19.95" customHeight="1" x14ac:dyDescent="0.3">
      <c r="A3103" s="8" t="s">
        <v>3230</v>
      </c>
      <c r="B3103" s="9">
        <v>44981</v>
      </c>
      <c r="C3103" s="1" t="s">
        <v>60</v>
      </c>
      <c r="D3103" s="1" t="s">
        <v>56</v>
      </c>
      <c r="E3103" s="1" t="s">
        <v>40</v>
      </c>
      <c r="F3103" s="1" t="s">
        <v>57</v>
      </c>
      <c r="G3103" s="1" t="s">
        <v>58</v>
      </c>
      <c r="H3103" s="1" t="s">
        <v>43</v>
      </c>
      <c r="I3103" s="1" t="s">
        <v>27</v>
      </c>
      <c r="J3103" s="9">
        <v>44981</v>
      </c>
      <c r="K3103" s="9"/>
      <c r="L3103" s="1" t="s">
        <v>28</v>
      </c>
      <c r="M3103" s="1">
        <v>1041</v>
      </c>
      <c r="N3103" s="1" t="s">
        <v>75</v>
      </c>
      <c r="O3103" s="1" t="s">
        <v>30</v>
      </c>
      <c r="P3103" s="1" t="s">
        <v>31</v>
      </c>
      <c r="Q3103" s="1">
        <v>4</v>
      </c>
      <c r="R3103" s="1" t="s">
        <v>32</v>
      </c>
      <c r="S3103" s="1">
        <v>3</v>
      </c>
      <c r="T3103" s="10">
        <v>61500</v>
      </c>
      <c r="U3103" t="str">
        <f t="shared" si="336"/>
        <v>Reviewed</v>
      </c>
      <c r="V3103" t="str">
        <f t="shared" si="337"/>
        <v>exceeds</v>
      </c>
      <c r="W3103">
        <f t="shared" si="338"/>
        <v>0</v>
      </c>
      <c r="X3103" t="str">
        <f t="shared" si="339"/>
        <v>Active</v>
      </c>
      <c r="Y3103">
        <f t="shared" si="340"/>
        <v>2.8520547945205479</v>
      </c>
      <c r="Z3103" t="str">
        <f t="shared" si="341"/>
        <v>2–3 Years</v>
      </c>
      <c r="AA3103" t="str">
        <f t="shared" si="342"/>
        <v>&lt;70K</v>
      </c>
    </row>
    <row r="3104" spans="1:27" ht="19.95" customHeight="1" x14ac:dyDescent="0.3">
      <c r="A3104" s="4" t="s">
        <v>3231</v>
      </c>
      <c r="B3104" s="5">
        <v>45781</v>
      </c>
      <c r="C3104" s="6" t="s">
        <v>66</v>
      </c>
      <c r="D3104" s="6" t="s">
        <v>56</v>
      </c>
      <c r="E3104" s="6" t="s">
        <v>67</v>
      </c>
      <c r="F3104" s="6" t="s">
        <v>193</v>
      </c>
      <c r="G3104" s="6" t="s">
        <v>69</v>
      </c>
      <c r="H3104" s="6" t="s">
        <v>43</v>
      </c>
      <c r="I3104" s="6" t="s">
        <v>27</v>
      </c>
      <c r="J3104" s="5">
        <v>45781</v>
      </c>
      <c r="K3104" s="5"/>
      <c r="L3104" s="6" t="s">
        <v>28</v>
      </c>
      <c r="M3104" s="6">
        <v>241</v>
      </c>
      <c r="N3104" s="6" t="s">
        <v>29</v>
      </c>
      <c r="O3104" s="6" t="s">
        <v>63</v>
      </c>
      <c r="P3104" s="6" t="s">
        <v>107</v>
      </c>
      <c r="Q3104" s="6">
        <v>2</v>
      </c>
      <c r="R3104" s="6" t="s">
        <v>53</v>
      </c>
      <c r="S3104" s="6">
        <v>1</v>
      </c>
      <c r="T3104" s="7">
        <v>55500</v>
      </c>
      <c r="U3104" t="str">
        <f t="shared" si="336"/>
        <v>Reviewed</v>
      </c>
      <c r="V3104" t="str">
        <f t="shared" si="337"/>
        <v>needs_support</v>
      </c>
      <c r="W3104">
        <f t="shared" si="338"/>
        <v>0</v>
      </c>
      <c r="X3104" t="str">
        <f t="shared" si="339"/>
        <v>Active</v>
      </c>
      <c r="Y3104">
        <f t="shared" si="340"/>
        <v>0.66027397260273968</v>
      </c>
      <c r="Z3104" t="str">
        <f t="shared" si="341"/>
        <v>&lt;1 Year</v>
      </c>
      <c r="AA3104" t="str">
        <f t="shared" si="342"/>
        <v>&lt;70K</v>
      </c>
    </row>
    <row r="3105" spans="1:27" ht="19.95" customHeight="1" x14ac:dyDescent="0.3">
      <c r="A3105" s="8" t="s">
        <v>3232</v>
      </c>
      <c r="B3105" s="9">
        <v>45216</v>
      </c>
      <c r="C3105" s="1" t="s">
        <v>71</v>
      </c>
      <c r="D3105" s="1" t="s">
        <v>72</v>
      </c>
      <c r="E3105" s="1" t="s">
        <v>23</v>
      </c>
      <c r="F3105" s="1" t="s">
        <v>150</v>
      </c>
      <c r="G3105" s="1" t="s">
        <v>74</v>
      </c>
      <c r="H3105" s="1" t="s">
        <v>26</v>
      </c>
      <c r="I3105" s="1" t="s">
        <v>27</v>
      </c>
      <c r="J3105" s="9">
        <v>45216</v>
      </c>
      <c r="K3105" s="9"/>
      <c r="L3105" s="1" t="s">
        <v>28</v>
      </c>
      <c r="M3105" s="1">
        <v>806</v>
      </c>
      <c r="N3105" s="1" t="s">
        <v>29</v>
      </c>
      <c r="O3105" s="1" t="s">
        <v>43</v>
      </c>
      <c r="P3105" s="1" t="s">
        <v>133</v>
      </c>
      <c r="Q3105" s="1">
        <v>4</v>
      </c>
      <c r="R3105" s="1" t="s">
        <v>32</v>
      </c>
      <c r="S3105" s="1">
        <v>2</v>
      </c>
      <c r="T3105" s="10">
        <v>73000</v>
      </c>
      <c r="U3105" t="str">
        <f t="shared" si="336"/>
        <v>Reviewed</v>
      </c>
      <c r="V3105" t="str">
        <f t="shared" si="337"/>
        <v>exceeds</v>
      </c>
      <c r="W3105">
        <f t="shared" si="338"/>
        <v>0</v>
      </c>
      <c r="X3105" t="str">
        <f t="shared" si="339"/>
        <v>Active</v>
      </c>
      <c r="Y3105">
        <f t="shared" si="340"/>
        <v>2.2082191780821918</v>
      </c>
      <c r="Z3105" t="str">
        <f t="shared" si="341"/>
        <v>2–3 Years</v>
      </c>
      <c r="AA3105" t="str">
        <f t="shared" si="342"/>
        <v>70K–99K</v>
      </c>
    </row>
    <row r="3106" spans="1:27" ht="19.95" customHeight="1" x14ac:dyDescent="0.3">
      <c r="A3106" s="4" t="s">
        <v>3233</v>
      </c>
      <c r="B3106" s="5">
        <v>45387</v>
      </c>
      <c r="C3106" s="6" t="s">
        <v>77</v>
      </c>
      <c r="D3106" s="6" t="s">
        <v>72</v>
      </c>
      <c r="E3106" s="6" t="s">
        <v>40</v>
      </c>
      <c r="F3106" s="6" t="s">
        <v>112</v>
      </c>
      <c r="G3106" s="6" t="s">
        <v>79</v>
      </c>
      <c r="H3106" s="6" t="s">
        <v>43</v>
      </c>
      <c r="I3106" s="6" t="s">
        <v>50</v>
      </c>
      <c r="J3106" s="5">
        <v>45387</v>
      </c>
      <c r="K3106" s="5">
        <v>45722</v>
      </c>
      <c r="L3106" s="6" t="s">
        <v>159</v>
      </c>
      <c r="M3106" s="6">
        <v>335</v>
      </c>
      <c r="N3106" s="6" t="s">
        <v>52</v>
      </c>
      <c r="O3106" s="6" t="s">
        <v>63</v>
      </c>
      <c r="P3106" s="6" t="s">
        <v>107</v>
      </c>
      <c r="Q3106" s="6">
        <v>5</v>
      </c>
      <c r="R3106" s="6" t="s">
        <v>119</v>
      </c>
      <c r="S3106" s="6">
        <v>1</v>
      </c>
      <c r="T3106" s="7">
        <v>73500</v>
      </c>
      <c r="U3106" t="str">
        <f t="shared" si="336"/>
        <v>Reviewed</v>
      </c>
      <c r="V3106" t="str">
        <f t="shared" si="337"/>
        <v>outstanding</v>
      </c>
      <c r="W3106">
        <f t="shared" si="338"/>
        <v>1</v>
      </c>
      <c r="X3106" t="str">
        <f t="shared" si="339"/>
        <v>Attrited</v>
      </c>
      <c r="Y3106">
        <f t="shared" si="340"/>
        <v>0.9178082191780822</v>
      </c>
      <c r="Z3106" t="str">
        <f t="shared" si="341"/>
        <v>&lt;1 Year</v>
      </c>
      <c r="AA3106" t="str">
        <f t="shared" si="342"/>
        <v>70K–99K</v>
      </c>
    </row>
    <row r="3107" spans="1:27" ht="19.95" customHeight="1" x14ac:dyDescent="0.3">
      <c r="A3107" s="8" t="s">
        <v>3234</v>
      </c>
      <c r="B3107" s="9">
        <v>44998</v>
      </c>
      <c r="C3107" s="1" t="s">
        <v>81</v>
      </c>
      <c r="D3107" s="1" t="s">
        <v>72</v>
      </c>
      <c r="E3107" s="1" t="s">
        <v>23</v>
      </c>
      <c r="F3107" s="1" t="s">
        <v>154</v>
      </c>
      <c r="G3107" s="1" t="s">
        <v>83</v>
      </c>
      <c r="H3107" s="1" t="s">
        <v>43</v>
      </c>
      <c r="I3107" s="1" t="s">
        <v>27</v>
      </c>
      <c r="J3107" s="9">
        <v>44998</v>
      </c>
      <c r="K3107" s="9"/>
      <c r="L3107" s="1" t="s">
        <v>28</v>
      </c>
      <c r="M3107" s="1">
        <v>1024</v>
      </c>
      <c r="N3107" s="1" t="s">
        <v>29</v>
      </c>
      <c r="O3107" s="1" t="s">
        <v>105</v>
      </c>
      <c r="P3107" s="1" t="s">
        <v>64</v>
      </c>
      <c r="Q3107" s="1">
        <v>4</v>
      </c>
      <c r="R3107" s="1" t="s">
        <v>32</v>
      </c>
      <c r="S3107" s="1">
        <v>3</v>
      </c>
      <c r="T3107" s="10">
        <v>64000</v>
      </c>
      <c r="U3107" t="str">
        <f t="shared" si="336"/>
        <v>Reviewed</v>
      </c>
      <c r="V3107" t="str">
        <f t="shared" si="337"/>
        <v>exceeds</v>
      </c>
      <c r="W3107">
        <f t="shared" si="338"/>
        <v>0</v>
      </c>
      <c r="X3107" t="str">
        <f t="shared" si="339"/>
        <v>Active</v>
      </c>
      <c r="Y3107">
        <f t="shared" si="340"/>
        <v>2.8054794520547945</v>
      </c>
      <c r="Z3107" t="str">
        <f t="shared" si="341"/>
        <v>2–3 Years</v>
      </c>
      <c r="AA3107" t="str">
        <f t="shared" si="342"/>
        <v>&lt;70K</v>
      </c>
    </row>
    <row r="3108" spans="1:27" ht="19.95" customHeight="1" x14ac:dyDescent="0.3">
      <c r="A3108" s="4" t="s">
        <v>3235</v>
      </c>
      <c r="B3108" s="5">
        <v>45073</v>
      </c>
      <c r="C3108" s="6" t="s">
        <v>86</v>
      </c>
      <c r="D3108" s="6" t="s">
        <v>87</v>
      </c>
      <c r="E3108" s="6" t="s">
        <v>67</v>
      </c>
      <c r="F3108" s="6" t="s">
        <v>135</v>
      </c>
      <c r="G3108" s="6" t="s">
        <v>89</v>
      </c>
      <c r="H3108" s="6" t="s">
        <v>43</v>
      </c>
      <c r="I3108" s="6" t="s">
        <v>27</v>
      </c>
      <c r="J3108" s="5">
        <v>45073</v>
      </c>
      <c r="K3108" s="5"/>
      <c r="L3108" s="6" t="s">
        <v>28</v>
      </c>
      <c r="M3108" s="6">
        <v>949</v>
      </c>
      <c r="N3108" s="6" t="s">
        <v>29</v>
      </c>
      <c r="O3108" s="6" t="s">
        <v>63</v>
      </c>
      <c r="P3108" s="6" t="s">
        <v>133</v>
      </c>
      <c r="Q3108" s="6">
        <v>3</v>
      </c>
      <c r="R3108" s="6" t="s">
        <v>37</v>
      </c>
      <c r="S3108" s="6">
        <v>3</v>
      </c>
      <c r="T3108" s="7">
        <v>57000</v>
      </c>
      <c r="U3108" t="str">
        <f t="shared" si="336"/>
        <v>Reviewed</v>
      </c>
      <c r="V3108" t="str">
        <f t="shared" si="337"/>
        <v>meets</v>
      </c>
      <c r="W3108">
        <f t="shared" si="338"/>
        <v>0</v>
      </c>
      <c r="X3108" t="str">
        <f t="shared" si="339"/>
        <v>Active</v>
      </c>
      <c r="Y3108">
        <f t="shared" si="340"/>
        <v>2.6</v>
      </c>
      <c r="Z3108" t="str">
        <f t="shared" si="341"/>
        <v>2–3 Years</v>
      </c>
      <c r="AA3108" t="str">
        <f t="shared" si="342"/>
        <v>&lt;70K</v>
      </c>
    </row>
    <row r="3109" spans="1:27" ht="19.95" customHeight="1" x14ac:dyDescent="0.3">
      <c r="A3109" s="8" t="s">
        <v>3236</v>
      </c>
      <c r="B3109" s="9">
        <v>45408</v>
      </c>
      <c r="C3109" s="1" t="s">
        <v>91</v>
      </c>
      <c r="D3109" s="1" t="s">
        <v>87</v>
      </c>
      <c r="E3109" s="1" t="s">
        <v>92</v>
      </c>
      <c r="F3109" s="1" t="s">
        <v>114</v>
      </c>
      <c r="G3109" s="1" t="s">
        <v>94</v>
      </c>
      <c r="H3109" s="1" t="s">
        <v>43</v>
      </c>
      <c r="I3109" s="1" t="s">
        <v>27</v>
      </c>
      <c r="J3109" s="9">
        <v>45408</v>
      </c>
      <c r="K3109" s="9"/>
      <c r="L3109" s="1" t="s">
        <v>28</v>
      </c>
      <c r="M3109" s="1">
        <v>614</v>
      </c>
      <c r="N3109" s="1" t="s">
        <v>29</v>
      </c>
      <c r="O3109" s="1" t="s">
        <v>63</v>
      </c>
      <c r="P3109" s="1" t="s">
        <v>44</v>
      </c>
      <c r="Q3109" s="1">
        <v>3</v>
      </c>
      <c r="R3109" s="1" t="s">
        <v>37</v>
      </c>
      <c r="S3109" s="1">
        <v>2</v>
      </c>
      <c r="T3109" s="10">
        <v>73500</v>
      </c>
      <c r="U3109" t="str">
        <f t="shared" si="336"/>
        <v>Reviewed</v>
      </c>
      <c r="V3109" t="str">
        <f t="shared" si="337"/>
        <v>meets</v>
      </c>
      <c r="W3109">
        <f t="shared" si="338"/>
        <v>0</v>
      </c>
      <c r="X3109" t="str">
        <f t="shared" si="339"/>
        <v>Active</v>
      </c>
      <c r="Y3109">
        <f t="shared" si="340"/>
        <v>1.6821917808219178</v>
      </c>
      <c r="Z3109" t="str">
        <f t="shared" si="341"/>
        <v>1–2 Years</v>
      </c>
      <c r="AA3109" t="str">
        <f t="shared" si="342"/>
        <v>70K–99K</v>
      </c>
    </row>
    <row r="3110" spans="1:27" ht="19.95" customHeight="1" x14ac:dyDescent="0.3">
      <c r="A3110" s="4" t="s">
        <v>3237</v>
      </c>
      <c r="B3110" s="5">
        <v>45864</v>
      </c>
      <c r="C3110" s="6" t="s">
        <v>21</v>
      </c>
      <c r="D3110" s="6" t="s">
        <v>22</v>
      </c>
      <c r="E3110" s="6" t="s">
        <v>23</v>
      </c>
      <c r="F3110" s="6" t="s">
        <v>288</v>
      </c>
      <c r="G3110" s="6" t="s">
        <v>25</v>
      </c>
      <c r="H3110" s="6" t="s">
        <v>43</v>
      </c>
      <c r="I3110" s="6" t="s">
        <v>27</v>
      </c>
      <c r="J3110" s="5">
        <v>45864</v>
      </c>
      <c r="K3110" s="5"/>
      <c r="L3110" s="6" t="s">
        <v>28</v>
      </c>
      <c r="M3110" s="6">
        <v>158</v>
      </c>
      <c r="N3110" s="6" t="s">
        <v>52</v>
      </c>
      <c r="O3110" s="6" t="s">
        <v>43</v>
      </c>
      <c r="P3110" s="6" t="s">
        <v>31</v>
      </c>
      <c r="Q3110" s="6" t="s">
        <v>95</v>
      </c>
      <c r="R3110" s="6" t="s">
        <v>28</v>
      </c>
      <c r="S3110" s="6">
        <v>0</v>
      </c>
      <c r="T3110" s="7">
        <v>77500</v>
      </c>
      <c r="U3110" t="str">
        <f t="shared" si="336"/>
        <v>Not Reviewed</v>
      </c>
      <c r="V3110" t="str">
        <f t="shared" si="337"/>
        <v>Not Reviewed</v>
      </c>
      <c r="W3110">
        <f t="shared" si="338"/>
        <v>0</v>
      </c>
      <c r="X3110" t="str">
        <f t="shared" si="339"/>
        <v>Active</v>
      </c>
      <c r="Y3110">
        <f t="shared" si="340"/>
        <v>0.43287671232876712</v>
      </c>
      <c r="Z3110" t="str">
        <f t="shared" si="341"/>
        <v>&lt;1 Year</v>
      </c>
      <c r="AA3110" t="str">
        <f t="shared" si="342"/>
        <v>70K–99K</v>
      </c>
    </row>
    <row r="3111" spans="1:27" ht="19.95" customHeight="1" x14ac:dyDescent="0.3">
      <c r="A3111" s="8" t="s">
        <v>3238</v>
      </c>
      <c r="B3111" s="9">
        <v>45863</v>
      </c>
      <c r="C3111" s="1" t="s">
        <v>34</v>
      </c>
      <c r="D3111" s="1" t="s">
        <v>22</v>
      </c>
      <c r="E3111" s="1" t="s">
        <v>23</v>
      </c>
      <c r="F3111" s="1" t="s">
        <v>35</v>
      </c>
      <c r="G3111" s="1" t="s">
        <v>36</v>
      </c>
      <c r="H3111" s="1" t="s">
        <v>26</v>
      </c>
      <c r="I3111" s="1" t="s">
        <v>27</v>
      </c>
      <c r="J3111" s="9">
        <v>45863</v>
      </c>
      <c r="K3111" s="9"/>
      <c r="L3111" s="1" t="s">
        <v>28</v>
      </c>
      <c r="M3111" s="1">
        <v>159</v>
      </c>
      <c r="N3111" s="1" t="s">
        <v>75</v>
      </c>
      <c r="O3111" s="1" t="s">
        <v>105</v>
      </c>
      <c r="P3111" s="1" t="s">
        <v>64</v>
      </c>
      <c r="Q3111" s="1" t="s">
        <v>95</v>
      </c>
      <c r="R3111" s="1" t="s">
        <v>28</v>
      </c>
      <c r="S3111" s="1">
        <v>0</v>
      </c>
      <c r="T3111" s="10">
        <v>78500</v>
      </c>
      <c r="U3111" t="str">
        <f t="shared" si="336"/>
        <v>Not Reviewed</v>
      </c>
      <c r="V3111" t="str">
        <f t="shared" si="337"/>
        <v>Not Reviewed</v>
      </c>
      <c r="W3111">
        <f t="shared" si="338"/>
        <v>0</v>
      </c>
      <c r="X3111" t="str">
        <f t="shared" si="339"/>
        <v>Active</v>
      </c>
      <c r="Y3111">
        <f t="shared" si="340"/>
        <v>0.43561643835616437</v>
      </c>
      <c r="Z3111" t="str">
        <f t="shared" si="341"/>
        <v>&lt;1 Year</v>
      </c>
      <c r="AA3111" t="str">
        <f t="shared" si="342"/>
        <v>70K–99K</v>
      </c>
    </row>
    <row r="3112" spans="1:27" ht="19.95" customHeight="1" x14ac:dyDescent="0.3">
      <c r="A3112" s="4" t="s">
        <v>3239</v>
      </c>
      <c r="B3112" s="5">
        <v>45186</v>
      </c>
      <c r="C3112" s="6" t="s">
        <v>39</v>
      </c>
      <c r="D3112" s="6" t="s">
        <v>22</v>
      </c>
      <c r="E3112" s="6" t="s">
        <v>40</v>
      </c>
      <c r="F3112" s="6" t="s">
        <v>138</v>
      </c>
      <c r="G3112" s="6" t="s">
        <v>36</v>
      </c>
      <c r="H3112" s="6" t="s">
        <v>43</v>
      </c>
      <c r="I3112" s="6" t="s">
        <v>50</v>
      </c>
      <c r="J3112" s="5">
        <v>45186</v>
      </c>
      <c r="K3112" s="5">
        <v>45882</v>
      </c>
      <c r="L3112" s="6" t="s">
        <v>51</v>
      </c>
      <c r="M3112" s="6">
        <v>696</v>
      </c>
      <c r="N3112" s="6" t="s">
        <v>140</v>
      </c>
      <c r="O3112" s="6" t="s">
        <v>43</v>
      </c>
      <c r="P3112" s="6" t="s">
        <v>64</v>
      </c>
      <c r="Q3112" s="6">
        <v>3</v>
      </c>
      <c r="R3112" s="6" t="s">
        <v>37</v>
      </c>
      <c r="S3112" s="6">
        <v>2</v>
      </c>
      <c r="T3112" s="7">
        <v>76000</v>
      </c>
      <c r="U3112" t="str">
        <f t="shared" si="336"/>
        <v>Reviewed</v>
      </c>
      <c r="V3112" t="str">
        <f t="shared" si="337"/>
        <v>meets</v>
      </c>
      <c r="W3112">
        <f t="shared" si="338"/>
        <v>1</v>
      </c>
      <c r="X3112" t="str">
        <f t="shared" si="339"/>
        <v>Attrited</v>
      </c>
      <c r="Y3112">
        <f t="shared" si="340"/>
        <v>1.9068493150684931</v>
      </c>
      <c r="Z3112" t="str">
        <f t="shared" si="341"/>
        <v>1–2 Years</v>
      </c>
      <c r="AA3112" t="str">
        <f t="shared" si="342"/>
        <v>70K–99K</v>
      </c>
    </row>
    <row r="3113" spans="1:27" ht="19.95" customHeight="1" x14ac:dyDescent="0.3">
      <c r="A3113" s="8" t="s">
        <v>3240</v>
      </c>
      <c r="B3113" s="9">
        <v>45829</v>
      </c>
      <c r="C3113" s="1" t="s">
        <v>46</v>
      </c>
      <c r="D3113" s="1" t="s">
        <v>22</v>
      </c>
      <c r="E3113" s="1" t="s">
        <v>40</v>
      </c>
      <c r="F3113" s="1" t="s">
        <v>143</v>
      </c>
      <c r="G3113" s="1" t="s">
        <v>48</v>
      </c>
      <c r="H3113" s="1" t="s">
        <v>43</v>
      </c>
      <c r="I3113" s="1" t="s">
        <v>27</v>
      </c>
      <c r="J3113" s="9">
        <v>45829</v>
      </c>
      <c r="K3113" s="9"/>
      <c r="L3113" s="1" t="s">
        <v>28</v>
      </c>
      <c r="M3113" s="1">
        <v>193</v>
      </c>
      <c r="N3113" s="1" t="s">
        <v>75</v>
      </c>
      <c r="O3113" s="1" t="s">
        <v>30</v>
      </c>
      <c r="P3113" s="1" t="s">
        <v>107</v>
      </c>
      <c r="Q3113" s="1">
        <v>2</v>
      </c>
      <c r="R3113" s="1" t="s">
        <v>53</v>
      </c>
      <c r="S3113" s="1">
        <v>1</v>
      </c>
      <c r="T3113" s="10">
        <v>65500</v>
      </c>
      <c r="U3113" t="str">
        <f t="shared" si="336"/>
        <v>Reviewed</v>
      </c>
      <c r="V3113" t="str">
        <f t="shared" si="337"/>
        <v>needs_support</v>
      </c>
      <c r="W3113">
        <f t="shared" si="338"/>
        <v>0</v>
      </c>
      <c r="X3113" t="str">
        <f t="shared" si="339"/>
        <v>Active</v>
      </c>
      <c r="Y3113">
        <f t="shared" si="340"/>
        <v>0.52876712328767128</v>
      </c>
      <c r="Z3113" t="str">
        <f t="shared" si="341"/>
        <v>&lt;1 Year</v>
      </c>
      <c r="AA3113" t="str">
        <f t="shared" si="342"/>
        <v>&lt;70K</v>
      </c>
    </row>
    <row r="3114" spans="1:27" ht="19.95" customHeight="1" x14ac:dyDescent="0.3">
      <c r="A3114" s="4" t="s">
        <v>3241</v>
      </c>
      <c r="B3114" s="5">
        <v>45324</v>
      </c>
      <c r="C3114" s="6" t="s">
        <v>55</v>
      </c>
      <c r="D3114" s="6" t="s">
        <v>56</v>
      </c>
      <c r="E3114" s="6" t="s">
        <v>23</v>
      </c>
      <c r="F3114" s="6" t="s">
        <v>57</v>
      </c>
      <c r="G3114" s="6" t="s">
        <v>58</v>
      </c>
      <c r="H3114" s="6" t="s">
        <v>43</v>
      </c>
      <c r="I3114" s="6" t="s">
        <v>27</v>
      </c>
      <c r="J3114" s="5">
        <v>45324</v>
      </c>
      <c r="K3114" s="5"/>
      <c r="L3114" s="6" t="s">
        <v>28</v>
      </c>
      <c r="M3114" s="6">
        <v>698</v>
      </c>
      <c r="N3114" s="6" t="s">
        <v>29</v>
      </c>
      <c r="O3114" s="6" t="s">
        <v>63</v>
      </c>
      <c r="P3114" s="6" t="s">
        <v>31</v>
      </c>
      <c r="Q3114" s="6">
        <v>3</v>
      </c>
      <c r="R3114" s="6" t="s">
        <v>37</v>
      </c>
      <c r="S3114" s="6">
        <v>2</v>
      </c>
      <c r="T3114" s="7">
        <v>67000</v>
      </c>
      <c r="U3114" t="str">
        <f t="shared" si="336"/>
        <v>Reviewed</v>
      </c>
      <c r="V3114" t="str">
        <f t="shared" si="337"/>
        <v>meets</v>
      </c>
      <c r="W3114">
        <f t="shared" si="338"/>
        <v>0</v>
      </c>
      <c r="X3114" t="str">
        <f t="shared" si="339"/>
        <v>Active</v>
      </c>
      <c r="Y3114">
        <f t="shared" si="340"/>
        <v>1.9123287671232876</v>
      </c>
      <c r="Z3114" t="str">
        <f t="shared" si="341"/>
        <v>1–2 Years</v>
      </c>
      <c r="AA3114" t="str">
        <f t="shared" si="342"/>
        <v>&lt;70K</v>
      </c>
    </row>
    <row r="3115" spans="1:27" ht="19.95" customHeight="1" x14ac:dyDescent="0.3">
      <c r="A3115" s="8" t="s">
        <v>3242</v>
      </c>
      <c r="B3115" s="9">
        <v>45597</v>
      </c>
      <c r="C3115" s="1" t="s">
        <v>60</v>
      </c>
      <c r="D3115" s="1" t="s">
        <v>56</v>
      </c>
      <c r="E3115" s="1" t="s">
        <v>40</v>
      </c>
      <c r="F3115" s="1" t="s">
        <v>57</v>
      </c>
      <c r="G3115" s="1" t="s">
        <v>58</v>
      </c>
      <c r="H3115" s="1" t="s">
        <v>43</v>
      </c>
      <c r="I3115" s="1" t="s">
        <v>27</v>
      </c>
      <c r="J3115" s="9">
        <v>45597</v>
      </c>
      <c r="K3115" s="9"/>
      <c r="L3115" s="1" t="s">
        <v>28</v>
      </c>
      <c r="M3115" s="1">
        <v>425</v>
      </c>
      <c r="N3115" s="1" t="s">
        <v>29</v>
      </c>
      <c r="O3115" s="1" t="s">
        <v>30</v>
      </c>
      <c r="P3115" s="1" t="s">
        <v>64</v>
      </c>
      <c r="Q3115" s="1">
        <v>4</v>
      </c>
      <c r="R3115" s="1" t="s">
        <v>32</v>
      </c>
      <c r="S3115" s="1">
        <v>1</v>
      </c>
      <c r="T3115" s="10">
        <v>70000</v>
      </c>
      <c r="U3115" t="str">
        <f t="shared" si="336"/>
        <v>Reviewed</v>
      </c>
      <c r="V3115" t="str">
        <f t="shared" si="337"/>
        <v>exceeds</v>
      </c>
      <c r="W3115">
        <f t="shared" si="338"/>
        <v>0</v>
      </c>
      <c r="X3115" t="str">
        <f t="shared" si="339"/>
        <v>Active</v>
      </c>
      <c r="Y3115">
        <f t="shared" si="340"/>
        <v>1.1643835616438356</v>
      </c>
      <c r="Z3115" t="str">
        <f t="shared" si="341"/>
        <v>1–2 Years</v>
      </c>
      <c r="AA3115" t="str">
        <f t="shared" si="342"/>
        <v>70K–99K</v>
      </c>
    </row>
    <row r="3116" spans="1:27" ht="19.95" customHeight="1" x14ac:dyDescent="0.3">
      <c r="A3116" s="4" t="s">
        <v>3243</v>
      </c>
      <c r="B3116" s="5">
        <v>45215</v>
      </c>
      <c r="C3116" s="6" t="s">
        <v>66</v>
      </c>
      <c r="D3116" s="6" t="s">
        <v>56</v>
      </c>
      <c r="E3116" s="6" t="s">
        <v>67</v>
      </c>
      <c r="F3116" s="6" t="s">
        <v>68</v>
      </c>
      <c r="G3116" s="6" t="s">
        <v>69</v>
      </c>
      <c r="H3116" s="6" t="s">
        <v>26</v>
      </c>
      <c r="I3116" s="6" t="s">
        <v>27</v>
      </c>
      <c r="J3116" s="5">
        <v>45215</v>
      </c>
      <c r="K3116" s="5"/>
      <c r="L3116" s="6" t="s">
        <v>28</v>
      </c>
      <c r="M3116" s="6">
        <v>807</v>
      </c>
      <c r="N3116" s="6" t="s">
        <v>29</v>
      </c>
      <c r="O3116" s="6" t="s">
        <v>30</v>
      </c>
      <c r="P3116" s="6" t="s">
        <v>64</v>
      </c>
      <c r="Q3116" s="6">
        <v>2</v>
      </c>
      <c r="R3116" s="6" t="s">
        <v>53</v>
      </c>
      <c r="S3116" s="6">
        <v>2</v>
      </c>
      <c r="T3116" s="7">
        <v>96500</v>
      </c>
      <c r="U3116" t="str">
        <f t="shared" si="336"/>
        <v>Reviewed</v>
      </c>
      <c r="V3116" t="str">
        <f t="shared" si="337"/>
        <v>needs_support</v>
      </c>
      <c r="W3116">
        <f t="shared" si="338"/>
        <v>0</v>
      </c>
      <c r="X3116" t="str">
        <f t="shared" si="339"/>
        <v>Active</v>
      </c>
      <c r="Y3116">
        <f t="shared" si="340"/>
        <v>2.2109589041095892</v>
      </c>
      <c r="Z3116" t="str">
        <f t="shared" si="341"/>
        <v>2–3 Years</v>
      </c>
      <c r="AA3116" t="str">
        <f t="shared" si="342"/>
        <v>70K–99K</v>
      </c>
    </row>
    <row r="3117" spans="1:27" ht="19.95" customHeight="1" x14ac:dyDescent="0.3">
      <c r="A3117" s="8" t="s">
        <v>3244</v>
      </c>
      <c r="B3117" s="9">
        <v>45124</v>
      </c>
      <c r="C3117" s="1" t="s">
        <v>71</v>
      </c>
      <c r="D3117" s="1" t="s">
        <v>72</v>
      </c>
      <c r="E3117" s="1" t="s">
        <v>23</v>
      </c>
      <c r="F3117" s="1" t="s">
        <v>73</v>
      </c>
      <c r="G3117" s="1" t="s">
        <v>74</v>
      </c>
      <c r="H3117" s="1" t="s">
        <v>49</v>
      </c>
      <c r="I3117" s="1" t="s">
        <v>27</v>
      </c>
      <c r="J3117" s="9">
        <v>45124</v>
      </c>
      <c r="K3117" s="9"/>
      <c r="L3117" s="1" t="s">
        <v>28</v>
      </c>
      <c r="M3117" s="1">
        <v>898</v>
      </c>
      <c r="N3117" s="1" t="s">
        <v>29</v>
      </c>
      <c r="O3117" s="1" t="s">
        <v>63</v>
      </c>
      <c r="P3117" s="1" t="s">
        <v>107</v>
      </c>
      <c r="Q3117" s="1">
        <v>3</v>
      </c>
      <c r="R3117" s="1" t="s">
        <v>37</v>
      </c>
      <c r="S3117" s="1">
        <v>2</v>
      </c>
      <c r="T3117" s="10">
        <v>133500</v>
      </c>
      <c r="U3117" t="str">
        <f t="shared" si="336"/>
        <v>Reviewed</v>
      </c>
      <c r="V3117" t="str">
        <f t="shared" si="337"/>
        <v>meets</v>
      </c>
      <c r="W3117">
        <f t="shared" si="338"/>
        <v>0</v>
      </c>
      <c r="X3117" t="str">
        <f t="shared" si="339"/>
        <v>Active</v>
      </c>
      <c r="Y3117">
        <f t="shared" si="340"/>
        <v>2.4602739726027396</v>
      </c>
      <c r="Z3117" t="str">
        <f t="shared" si="341"/>
        <v>2–3 Years</v>
      </c>
      <c r="AA3117" t="str">
        <f t="shared" si="342"/>
        <v>130K+</v>
      </c>
    </row>
    <row r="3118" spans="1:27" ht="19.95" customHeight="1" x14ac:dyDescent="0.3">
      <c r="A3118" s="4" t="s">
        <v>3245</v>
      </c>
      <c r="B3118" s="5">
        <v>45626</v>
      </c>
      <c r="C3118" s="6" t="s">
        <v>77</v>
      </c>
      <c r="D3118" s="6" t="s">
        <v>72</v>
      </c>
      <c r="E3118" s="6" t="s">
        <v>40</v>
      </c>
      <c r="F3118" s="6" t="s">
        <v>112</v>
      </c>
      <c r="G3118" s="6" t="s">
        <v>79</v>
      </c>
      <c r="H3118" s="6" t="s">
        <v>43</v>
      </c>
      <c r="I3118" s="6" t="s">
        <v>27</v>
      </c>
      <c r="J3118" s="5">
        <v>45626</v>
      </c>
      <c r="K3118" s="5"/>
      <c r="L3118" s="6" t="s">
        <v>28</v>
      </c>
      <c r="M3118" s="6">
        <v>396</v>
      </c>
      <c r="N3118" s="6" t="s">
        <v>29</v>
      </c>
      <c r="O3118" s="6" t="s">
        <v>63</v>
      </c>
      <c r="P3118" s="6" t="s">
        <v>107</v>
      </c>
      <c r="Q3118" s="6">
        <v>3</v>
      </c>
      <c r="R3118" s="6" t="s">
        <v>37</v>
      </c>
      <c r="S3118" s="6">
        <v>1</v>
      </c>
      <c r="T3118" s="7">
        <v>55500</v>
      </c>
      <c r="U3118" t="str">
        <f t="shared" si="336"/>
        <v>Reviewed</v>
      </c>
      <c r="V3118" t="str">
        <f t="shared" si="337"/>
        <v>meets</v>
      </c>
      <c r="W3118">
        <f t="shared" si="338"/>
        <v>0</v>
      </c>
      <c r="X3118" t="str">
        <f t="shared" si="339"/>
        <v>Active</v>
      </c>
      <c r="Y3118">
        <f t="shared" si="340"/>
        <v>1.0849315068493151</v>
      </c>
      <c r="Z3118" t="str">
        <f t="shared" si="341"/>
        <v>1–2 Years</v>
      </c>
      <c r="AA3118" t="str">
        <f t="shared" si="342"/>
        <v>&lt;70K</v>
      </c>
    </row>
    <row r="3119" spans="1:27" ht="19.95" customHeight="1" x14ac:dyDescent="0.3">
      <c r="A3119" s="8" t="s">
        <v>3246</v>
      </c>
      <c r="B3119" s="9">
        <v>45369</v>
      </c>
      <c r="C3119" s="1" t="s">
        <v>81</v>
      </c>
      <c r="D3119" s="1" t="s">
        <v>72</v>
      </c>
      <c r="E3119" s="1" t="s">
        <v>23</v>
      </c>
      <c r="F3119" s="1" t="s">
        <v>114</v>
      </c>
      <c r="G3119" s="1" t="s">
        <v>94</v>
      </c>
      <c r="H3119" s="1" t="s">
        <v>43</v>
      </c>
      <c r="I3119" s="1" t="s">
        <v>27</v>
      </c>
      <c r="J3119" s="9">
        <v>45369</v>
      </c>
      <c r="K3119" s="9"/>
      <c r="L3119" s="1" t="s">
        <v>28</v>
      </c>
      <c r="M3119" s="1">
        <v>653</v>
      </c>
      <c r="N3119" s="1" t="s">
        <v>29</v>
      </c>
      <c r="O3119" s="1" t="s">
        <v>63</v>
      </c>
      <c r="P3119" s="1" t="s">
        <v>133</v>
      </c>
      <c r="Q3119" s="1">
        <v>5</v>
      </c>
      <c r="R3119" s="1" t="s">
        <v>119</v>
      </c>
      <c r="S3119" s="1">
        <v>2</v>
      </c>
      <c r="T3119" s="10">
        <v>62500</v>
      </c>
      <c r="U3119" t="str">
        <f t="shared" si="336"/>
        <v>Reviewed</v>
      </c>
      <c r="V3119" t="str">
        <f t="shared" si="337"/>
        <v>outstanding</v>
      </c>
      <c r="W3119">
        <f t="shared" si="338"/>
        <v>0</v>
      </c>
      <c r="X3119" t="str">
        <f t="shared" si="339"/>
        <v>Active</v>
      </c>
      <c r="Y3119">
        <f t="shared" si="340"/>
        <v>1.789041095890411</v>
      </c>
      <c r="Z3119" t="str">
        <f t="shared" si="341"/>
        <v>1–2 Years</v>
      </c>
      <c r="AA3119" t="str">
        <f t="shared" si="342"/>
        <v>&lt;70K</v>
      </c>
    </row>
    <row r="3120" spans="1:27" ht="19.95" customHeight="1" x14ac:dyDescent="0.3">
      <c r="A3120" s="4" t="s">
        <v>3247</v>
      </c>
      <c r="B3120" s="5">
        <v>45703</v>
      </c>
      <c r="C3120" s="6" t="s">
        <v>86</v>
      </c>
      <c r="D3120" s="6" t="s">
        <v>87</v>
      </c>
      <c r="E3120" s="6" t="s">
        <v>67</v>
      </c>
      <c r="F3120" s="6" t="s">
        <v>135</v>
      </c>
      <c r="G3120" s="6" t="s">
        <v>89</v>
      </c>
      <c r="H3120" s="6" t="s">
        <v>43</v>
      </c>
      <c r="I3120" s="6" t="s">
        <v>27</v>
      </c>
      <c r="J3120" s="5">
        <v>45703</v>
      </c>
      <c r="K3120" s="5"/>
      <c r="L3120" s="6" t="s">
        <v>28</v>
      </c>
      <c r="M3120" s="6">
        <v>319</v>
      </c>
      <c r="N3120" s="6" t="s">
        <v>29</v>
      </c>
      <c r="O3120" s="6" t="s">
        <v>30</v>
      </c>
      <c r="P3120" s="6" t="s">
        <v>31</v>
      </c>
      <c r="Q3120" s="6">
        <v>2</v>
      </c>
      <c r="R3120" s="6" t="s">
        <v>53</v>
      </c>
      <c r="S3120" s="6">
        <v>1</v>
      </c>
      <c r="T3120" s="7">
        <v>70500</v>
      </c>
      <c r="U3120" t="str">
        <f t="shared" si="336"/>
        <v>Reviewed</v>
      </c>
      <c r="V3120" t="str">
        <f t="shared" si="337"/>
        <v>needs_support</v>
      </c>
      <c r="W3120">
        <f t="shared" si="338"/>
        <v>0</v>
      </c>
      <c r="X3120" t="str">
        <f t="shared" si="339"/>
        <v>Active</v>
      </c>
      <c r="Y3120">
        <f t="shared" si="340"/>
        <v>0.87397260273972599</v>
      </c>
      <c r="Z3120" t="str">
        <f t="shared" si="341"/>
        <v>&lt;1 Year</v>
      </c>
      <c r="AA3120" t="str">
        <f t="shared" si="342"/>
        <v>70K–99K</v>
      </c>
    </row>
    <row r="3121" spans="1:27" ht="19.95" customHeight="1" x14ac:dyDescent="0.3">
      <c r="A3121" s="8" t="s">
        <v>3248</v>
      </c>
      <c r="B3121" s="9">
        <v>45456</v>
      </c>
      <c r="C3121" s="1" t="s">
        <v>91</v>
      </c>
      <c r="D3121" s="1" t="s">
        <v>87</v>
      </c>
      <c r="E3121" s="1" t="s">
        <v>92</v>
      </c>
      <c r="F3121" s="1" t="s">
        <v>93</v>
      </c>
      <c r="G3121" s="1" t="s">
        <v>94</v>
      </c>
      <c r="H3121" s="1" t="s">
        <v>26</v>
      </c>
      <c r="I3121" s="1" t="s">
        <v>50</v>
      </c>
      <c r="J3121" s="9">
        <v>45456</v>
      </c>
      <c r="K3121" s="9">
        <v>45546</v>
      </c>
      <c r="L3121" s="1" t="s">
        <v>51</v>
      </c>
      <c r="M3121" s="1">
        <v>90</v>
      </c>
      <c r="N3121" s="1" t="s">
        <v>29</v>
      </c>
      <c r="O3121" s="1" t="s">
        <v>63</v>
      </c>
      <c r="P3121" s="1" t="s">
        <v>44</v>
      </c>
      <c r="Q3121" s="1" t="s">
        <v>95</v>
      </c>
      <c r="R3121" s="1" t="s">
        <v>28</v>
      </c>
      <c r="S3121" s="1">
        <v>0</v>
      </c>
      <c r="T3121" s="10">
        <v>72500</v>
      </c>
      <c r="U3121" t="str">
        <f t="shared" si="336"/>
        <v>Not Reviewed</v>
      </c>
      <c r="V3121" t="str">
        <f t="shared" si="337"/>
        <v>Not Reviewed</v>
      </c>
      <c r="W3121">
        <f t="shared" si="338"/>
        <v>1</v>
      </c>
      <c r="X3121" t="str">
        <f t="shared" si="339"/>
        <v>Attrited</v>
      </c>
      <c r="Y3121">
        <f t="shared" si="340"/>
        <v>0.24657534246575341</v>
      </c>
      <c r="Z3121" t="str">
        <f t="shared" si="341"/>
        <v>&lt;1 Year</v>
      </c>
      <c r="AA3121" t="str">
        <f t="shared" si="342"/>
        <v>70K–99K</v>
      </c>
    </row>
    <row r="3122" spans="1:27" ht="19.95" customHeight="1" x14ac:dyDescent="0.3">
      <c r="A3122" s="4" t="s">
        <v>3249</v>
      </c>
      <c r="B3122" s="5">
        <v>45654</v>
      </c>
      <c r="C3122" s="6" t="s">
        <v>21</v>
      </c>
      <c r="D3122" s="6" t="s">
        <v>22</v>
      </c>
      <c r="E3122" s="6" t="s">
        <v>23</v>
      </c>
      <c r="F3122" s="6" t="s">
        <v>24</v>
      </c>
      <c r="G3122" s="6" t="s">
        <v>25</v>
      </c>
      <c r="H3122" s="6" t="s">
        <v>26</v>
      </c>
      <c r="I3122" s="6" t="s">
        <v>27</v>
      </c>
      <c r="J3122" s="5">
        <v>45654</v>
      </c>
      <c r="K3122" s="5"/>
      <c r="L3122" s="6" t="s">
        <v>28</v>
      </c>
      <c r="M3122" s="6">
        <v>368</v>
      </c>
      <c r="N3122" s="6" t="s">
        <v>29</v>
      </c>
      <c r="O3122" s="6" t="s">
        <v>30</v>
      </c>
      <c r="P3122" s="6" t="s">
        <v>64</v>
      </c>
      <c r="Q3122" s="6">
        <v>3</v>
      </c>
      <c r="R3122" s="6" t="s">
        <v>37</v>
      </c>
      <c r="S3122" s="6">
        <v>1</v>
      </c>
      <c r="T3122" s="7">
        <v>97000</v>
      </c>
      <c r="U3122" t="str">
        <f t="shared" si="336"/>
        <v>Reviewed</v>
      </c>
      <c r="V3122" t="str">
        <f t="shared" si="337"/>
        <v>meets</v>
      </c>
      <c r="W3122">
        <f t="shared" si="338"/>
        <v>0</v>
      </c>
      <c r="X3122" t="str">
        <f t="shared" si="339"/>
        <v>Active</v>
      </c>
      <c r="Y3122">
        <f t="shared" si="340"/>
        <v>1.0082191780821919</v>
      </c>
      <c r="Z3122" t="str">
        <f t="shared" si="341"/>
        <v>1–2 Years</v>
      </c>
      <c r="AA3122" t="str">
        <f t="shared" si="342"/>
        <v>70K–99K</v>
      </c>
    </row>
    <row r="3123" spans="1:27" ht="19.95" customHeight="1" x14ac:dyDescent="0.3">
      <c r="A3123" s="8" t="s">
        <v>3250</v>
      </c>
      <c r="B3123" s="9">
        <v>45286</v>
      </c>
      <c r="C3123" s="1" t="s">
        <v>34</v>
      </c>
      <c r="D3123" s="1" t="s">
        <v>22</v>
      </c>
      <c r="E3123" s="1" t="s">
        <v>23</v>
      </c>
      <c r="F3123" s="1" t="s">
        <v>35</v>
      </c>
      <c r="G3123" s="1" t="s">
        <v>36</v>
      </c>
      <c r="H3123" s="1" t="s">
        <v>26</v>
      </c>
      <c r="I3123" s="1" t="s">
        <v>27</v>
      </c>
      <c r="J3123" s="9">
        <v>45286</v>
      </c>
      <c r="K3123" s="9"/>
      <c r="L3123" s="1" t="s">
        <v>28</v>
      </c>
      <c r="M3123" s="1">
        <v>736</v>
      </c>
      <c r="N3123" s="1" t="s">
        <v>29</v>
      </c>
      <c r="O3123" s="1" t="s">
        <v>30</v>
      </c>
      <c r="P3123" s="1" t="s">
        <v>31</v>
      </c>
      <c r="Q3123" s="1">
        <v>3</v>
      </c>
      <c r="R3123" s="1" t="s">
        <v>37</v>
      </c>
      <c r="S3123" s="1">
        <v>2</v>
      </c>
      <c r="T3123" s="10">
        <v>88500</v>
      </c>
      <c r="U3123" t="str">
        <f t="shared" si="336"/>
        <v>Reviewed</v>
      </c>
      <c r="V3123" t="str">
        <f t="shared" si="337"/>
        <v>meets</v>
      </c>
      <c r="W3123">
        <f t="shared" si="338"/>
        <v>0</v>
      </c>
      <c r="X3123" t="str">
        <f t="shared" si="339"/>
        <v>Active</v>
      </c>
      <c r="Y3123">
        <f t="shared" si="340"/>
        <v>2.0164383561643837</v>
      </c>
      <c r="Z3123" t="str">
        <f t="shared" si="341"/>
        <v>2–3 Years</v>
      </c>
      <c r="AA3123" t="str">
        <f t="shared" si="342"/>
        <v>70K–99K</v>
      </c>
    </row>
    <row r="3124" spans="1:27" ht="19.95" customHeight="1" x14ac:dyDescent="0.3">
      <c r="A3124" s="4" t="s">
        <v>3251</v>
      </c>
      <c r="B3124" s="5">
        <v>45616</v>
      </c>
      <c r="C3124" s="6" t="s">
        <v>39</v>
      </c>
      <c r="D3124" s="6" t="s">
        <v>22</v>
      </c>
      <c r="E3124" s="6" t="s">
        <v>40</v>
      </c>
      <c r="F3124" s="6" t="s">
        <v>174</v>
      </c>
      <c r="G3124" s="6" t="s">
        <v>42</v>
      </c>
      <c r="H3124" s="6" t="s">
        <v>26</v>
      </c>
      <c r="I3124" s="6" t="s">
        <v>27</v>
      </c>
      <c r="J3124" s="5">
        <v>45616</v>
      </c>
      <c r="K3124" s="5"/>
      <c r="L3124" s="6" t="s">
        <v>28</v>
      </c>
      <c r="M3124" s="6">
        <v>406</v>
      </c>
      <c r="N3124" s="6" t="s">
        <v>140</v>
      </c>
      <c r="O3124" s="6" t="s">
        <v>63</v>
      </c>
      <c r="P3124" s="6" t="s">
        <v>44</v>
      </c>
      <c r="Q3124" s="6">
        <v>2</v>
      </c>
      <c r="R3124" s="6" t="s">
        <v>53</v>
      </c>
      <c r="S3124" s="6">
        <v>1</v>
      </c>
      <c r="T3124" s="7">
        <v>78500</v>
      </c>
      <c r="U3124" t="str">
        <f t="shared" si="336"/>
        <v>Reviewed</v>
      </c>
      <c r="V3124" t="str">
        <f t="shared" si="337"/>
        <v>needs_support</v>
      </c>
      <c r="W3124">
        <f t="shared" si="338"/>
        <v>0</v>
      </c>
      <c r="X3124" t="str">
        <f t="shared" si="339"/>
        <v>Active</v>
      </c>
      <c r="Y3124">
        <f t="shared" si="340"/>
        <v>1.1123287671232878</v>
      </c>
      <c r="Z3124" t="str">
        <f t="shared" si="341"/>
        <v>1–2 Years</v>
      </c>
      <c r="AA3124" t="str">
        <f t="shared" si="342"/>
        <v>70K–99K</v>
      </c>
    </row>
    <row r="3125" spans="1:27" ht="19.95" customHeight="1" x14ac:dyDescent="0.3">
      <c r="A3125" s="8" t="s">
        <v>3252</v>
      </c>
      <c r="B3125" s="9">
        <v>44989</v>
      </c>
      <c r="C3125" s="1" t="s">
        <v>46</v>
      </c>
      <c r="D3125" s="1" t="s">
        <v>22</v>
      </c>
      <c r="E3125" s="1" t="s">
        <v>40</v>
      </c>
      <c r="F3125" s="1" t="s">
        <v>174</v>
      </c>
      <c r="G3125" s="1" t="s">
        <v>42</v>
      </c>
      <c r="H3125" s="1" t="s">
        <v>26</v>
      </c>
      <c r="I3125" s="1" t="s">
        <v>27</v>
      </c>
      <c r="J3125" s="9">
        <v>44989</v>
      </c>
      <c r="K3125" s="9"/>
      <c r="L3125" s="1" t="s">
        <v>28</v>
      </c>
      <c r="M3125" s="1">
        <v>1033</v>
      </c>
      <c r="N3125" s="1" t="s">
        <v>122</v>
      </c>
      <c r="O3125" s="1" t="s">
        <v>30</v>
      </c>
      <c r="P3125" s="1" t="s">
        <v>31</v>
      </c>
      <c r="Q3125" s="1">
        <v>3</v>
      </c>
      <c r="R3125" s="1" t="s">
        <v>37</v>
      </c>
      <c r="S3125" s="1">
        <v>3</v>
      </c>
      <c r="T3125" s="10">
        <v>85000</v>
      </c>
      <c r="U3125" t="str">
        <f t="shared" si="336"/>
        <v>Reviewed</v>
      </c>
      <c r="V3125" t="str">
        <f t="shared" si="337"/>
        <v>meets</v>
      </c>
      <c r="W3125">
        <f t="shared" si="338"/>
        <v>0</v>
      </c>
      <c r="X3125" t="str">
        <f t="shared" si="339"/>
        <v>Active</v>
      </c>
      <c r="Y3125">
        <f t="shared" si="340"/>
        <v>2.8301369863013699</v>
      </c>
      <c r="Z3125" t="str">
        <f t="shared" si="341"/>
        <v>2–3 Years</v>
      </c>
      <c r="AA3125" t="str">
        <f t="shared" si="342"/>
        <v>70K–99K</v>
      </c>
    </row>
    <row r="3126" spans="1:27" ht="19.95" customHeight="1" x14ac:dyDescent="0.3">
      <c r="A3126" s="4" t="s">
        <v>3253</v>
      </c>
      <c r="B3126" s="5">
        <v>45387</v>
      </c>
      <c r="C3126" s="6" t="s">
        <v>55</v>
      </c>
      <c r="D3126" s="6" t="s">
        <v>56</v>
      </c>
      <c r="E3126" s="6" t="s">
        <v>23</v>
      </c>
      <c r="F3126" s="6" t="s">
        <v>147</v>
      </c>
      <c r="G3126" s="6" t="s">
        <v>58</v>
      </c>
      <c r="H3126" s="6" t="s">
        <v>26</v>
      </c>
      <c r="I3126" s="6" t="s">
        <v>50</v>
      </c>
      <c r="J3126" s="5">
        <v>45387</v>
      </c>
      <c r="K3126" s="5">
        <v>45988</v>
      </c>
      <c r="L3126" s="6" t="s">
        <v>51</v>
      </c>
      <c r="M3126" s="6">
        <v>601</v>
      </c>
      <c r="N3126" s="6" t="s">
        <v>29</v>
      </c>
      <c r="O3126" s="6" t="s">
        <v>63</v>
      </c>
      <c r="P3126" s="6" t="s">
        <v>107</v>
      </c>
      <c r="Q3126" s="6">
        <v>4</v>
      </c>
      <c r="R3126" s="6" t="s">
        <v>32</v>
      </c>
      <c r="S3126" s="6">
        <v>2</v>
      </c>
      <c r="T3126" s="7">
        <v>84000</v>
      </c>
      <c r="U3126" t="str">
        <f t="shared" si="336"/>
        <v>Reviewed</v>
      </c>
      <c r="V3126" t="str">
        <f t="shared" si="337"/>
        <v>exceeds</v>
      </c>
      <c r="W3126">
        <f t="shared" si="338"/>
        <v>1</v>
      </c>
      <c r="X3126" t="str">
        <f t="shared" si="339"/>
        <v>Attrited</v>
      </c>
      <c r="Y3126">
        <f t="shared" si="340"/>
        <v>1.6465753424657534</v>
      </c>
      <c r="Z3126" t="str">
        <f t="shared" si="341"/>
        <v>1–2 Years</v>
      </c>
      <c r="AA3126" t="str">
        <f t="shared" si="342"/>
        <v>70K–99K</v>
      </c>
    </row>
    <row r="3127" spans="1:27" ht="19.95" customHeight="1" x14ac:dyDescent="0.3">
      <c r="A3127" s="8" t="s">
        <v>3254</v>
      </c>
      <c r="B3127" s="9">
        <v>45332</v>
      </c>
      <c r="C3127" s="1" t="s">
        <v>60</v>
      </c>
      <c r="D3127" s="1" t="s">
        <v>56</v>
      </c>
      <c r="E3127" s="1" t="s">
        <v>40</v>
      </c>
      <c r="F3127" s="1" t="s">
        <v>61</v>
      </c>
      <c r="G3127" s="1" t="s">
        <v>62</v>
      </c>
      <c r="H3127" s="1" t="s">
        <v>26</v>
      </c>
      <c r="I3127" s="1" t="s">
        <v>27</v>
      </c>
      <c r="J3127" s="9">
        <v>45332</v>
      </c>
      <c r="K3127" s="9"/>
      <c r="L3127" s="1" t="s">
        <v>28</v>
      </c>
      <c r="M3127" s="1">
        <v>690</v>
      </c>
      <c r="N3127" s="1" t="s">
        <v>29</v>
      </c>
      <c r="O3127" s="1" t="s">
        <v>43</v>
      </c>
      <c r="P3127" s="1" t="s">
        <v>31</v>
      </c>
      <c r="Q3127" s="1">
        <v>3</v>
      </c>
      <c r="R3127" s="1" t="s">
        <v>37</v>
      </c>
      <c r="S3127" s="1">
        <v>2</v>
      </c>
      <c r="T3127" s="10">
        <v>75000</v>
      </c>
      <c r="U3127" t="str">
        <f t="shared" si="336"/>
        <v>Reviewed</v>
      </c>
      <c r="V3127" t="str">
        <f t="shared" si="337"/>
        <v>meets</v>
      </c>
      <c r="W3127">
        <f t="shared" si="338"/>
        <v>0</v>
      </c>
      <c r="X3127" t="str">
        <f t="shared" si="339"/>
        <v>Active</v>
      </c>
      <c r="Y3127">
        <f t="shared" si="340"/>
        <v>1.8904109589041096</v>
      </c>
      <c r="Z3127" t="str">
        <f t="shared" si="341"/>
        <v>1–2 Years</v>
      </c>
      <c r="AA3127" t="str">
        <f t="shared" si="342"/>
        <v>70K–99K</v>
      </c>
    </row>
    <row r="3128" spans="1:27" ht="19.95" customHeight="1" x14ac:dyDescent="0.3">
      <c r="A3128" s="4" t="s">
        <v>3255</v>
      </c>
      <c r="B3128" s="5">
        <v>45645</v>
      </c>
      <c r="C3128" s="6" t="s">
        <v>66</v>
      </c>
      <c r="D3128" s="6" t="s">
        <v>56</v>
      </c>
      <c r="E3128" s="6" t="s">
        <v>67</v>
      </c>
      <c r="F3128" s="6" t="s">
        <v>138</v>
      </c>
      <c r="G3128" s="6" t="s">
        <v>36</v>
      </c>
      <c r="H3128" s="6" t="s">
        <v>43</v>
      </c>
      <c r="I3128" s="6" t="s">
        <v>27</v>
      </c>
      <c r="J3128" s="5">
        <v>45645</v>
      </c>
      <c r="K3128" s="5"/>
      <c r="L3128" s="6" t="s">
        <v>28</v>
      </c>
      <c r="M3128" s="6">
        <v>377</v>
      </c>
      <c r="N3128" s="6" t="s">
        <v>122</v>
      </c>
      <c r="O3128" s="6" t="s">
        <v>30</v>
      </c>
      <c r="P3128" s="6" t="s">
        <v>107</v>
      </c>
      <c r="Q3128" s="6">
        <v>3</v>
      </c>
      <c r="R3128" s="6" t="s">
        <v>37</v>
      </c>
      <c r="S3128" s="6">
        <v>1</v>
      </c>
      <c r="T3128" s="7">
        <v>57000</v>
      </c>
      <c r="U3128" t="str">
        <f t="shared" si="336"/>
        <v>Reviewed</v>
      </c>
      <c r="V3128" t="str">
        <f t="shared" si="337"/>
        <v>meets</v>
      </c>
      <c r="W3128">
        <f t="shared" si="338"/>
        <v>0</v>
      </c>
      <c r="X3128" t="str">
        <f t="shared" si="339"/>
        <v>Active</v>
      </c>
      <c r="Y3128">
        <f t="shared" si="340"/>
        <v>1.0328767123287672</v>
      </c>
      <c r="Z3128" t="str">
        <f t="shared" si="341"/>
        <v>1–2 Years</v>
      </c>
      <c r="AA3128" t="str">
        <f t="shared" si="342"/>
        <v>&lt;70K</v>
      </c>
    </row>
    <row r="3129" spans="1:27" ht="19.95" customHeight="1" x14ac:dyDescent="0.3">
      <c r="A3129" s="8" t="s">
        <v>3256</v>
      </c>
      <c r="B3129" s="9">
        <v>45202</v>
      </c>
      <c r="C3129" s="1" t="s">
        <v>71</v>
      </c>
      <c r="D3129" s="1" t="s">
        <v>72</v>
      </c>
      <c r="E3129" s="1" t="s">
        <v>23</v>
      </c>
      <c r="F3129" s="1" t="s">
        <v>129</v>
      </c>
      <c r="G3129" s="1" t="s">
        <v>74</v>
      </c>
      <c r="H3129" s="1" t="s">
        <v>43</v>
      </c>
      <c r="I3129" s="1" t="s">
        <v>27</v>
      </c>
      <c r="J3129" s="9">
        <v>45202</v>
      </c>
      <c r="K3129" s="9"/>
      <c r="L3129" s="1" t="s">
        <v>28</v>
      </c>
      <c r="M3129" s="1">
        <v>820</v>
      </c>
      <c r="N3129" s="1" t="s">
        <v>29</v>
      </c>
      <c r="O3129" s="1" t="s">
        <v>63</v>
      </c>
      <c r="P3129" s="1" t="s">
        <v>133</v>
      </c>
      <c r="Q3129" s="1">
        <v>2</v>
      </c>
      <c r="R3129" s="1" t="s">
        <v>53</v>
      </c>
      <c r="S3129" s="1">
        <v>2</v>
      </c>
      <c r="T3129" s="10">
        <v>60000</v>
      </c>
      <c r="U3129" t="str">
        <f t="shared" si="336"/>
        <v>Reviewed</v>
      </c>
      <c r="V3129" t="str">
        <f t="shared" si="337"/>
        <v>needs_support</v>
      </c>
      <c r="W3129">
        <f t="shared" si="338"/>
        <v>0</v>
      </c>
      <c r="X3129" t="str">
        <f t="shared" si="339"/>
        <v>Active</v>
      </c>
      <c r="Y3129">
        <f t="shared" si="340"/>
        <v>2.2465753424657535</v>
      </c>
      <c r="Z3129" t="str">
        <f t="shared" si="341"/>
        <v>2–3 Years</v>
      </c>
      <c r="AA3129" t="str">
        <f t="shared" si="342"/>
        <v>&lt;70K</v>
      </c>
    </row>
    <row r="3130" spans="1:27" ht="19.95" customHeight="1" x14ac:dyDescent="0.3">
      <c r="A3130" s="4" t="s">
        <v>3257</v>
      </c>
      <c r="B3130" s="5">
        <v>45081</v>
      </c>
      <c r="C3130" s="6" t="s">
        <v>77</v>
      </c>
      <c r="D3130" s="6" t="s">
        <v>72</v>
      </c>
      <c r="E3130" s="6" t="s">
        <v>40</v>
      </c>
      <c r="F3130" s="6" t="s">
        <v>131</v>
      </c>
      <c r="G3130" s="6" t="s">
        <v>79</v>
      </c>
      <c r="H3130" s="6" t="s">
        <v>26</v>
      </c>
      <c r="I3130" s="6" t="s">
        <v>27</v>
      </c>
      <c r="J3130" s="5">
        <v>45081</v>
      </c>
      <c r="K3130" s="5"/>
      <c r="L3130" s="6" t="s">
        <v>28</v>
      </c>
      <c r="M3130" s="6">
        <v>941</v>
      </c>
      <c r="N3130" s="6" t="s">
        <v>52</v>
      </c>
      <c r="O3130" s="6" t="s">
        <v>63</v>
      </c>
      <c r="P3130" s="6" t="s">
        <v>64</v>
      </c>
      <c r="Q3130" s="6">
        <v>4</v>
      </c>
      <c r="R3130" s="6" t="s">
        <v>32</v>
      </c>
      <c r="S3130" s="6">
        <v>3</v>
      </c>
      <c r="T3130" s="7">
        <v>72500</v>
      </c>
      <c r="U3130" t="str">
        <f t="shared" si="336"/>
        <v>Reviewed</v>
      </c>
      <c r="V3130" t="str">
        <f t="shared" si="337"/>
        <v>exceeds</v>
      </c>
      <c r="W3130">
        <f t="shared" si="338"/>
        <v>0</v>
      </c>
      <c r="X3130" t="str">
        <f t="shared" si="339"/>
        <v>Active</v>
      </c>
      <c r="Y3130">
        <f t="shared" si="340"/>
        <v>2.5780821917808221</v>
      </c>
      <c r="Z3130" t="str">
        <f t="shared" si="341"/>
        <v>2–3 Years</v>
      </c>
      <c r="AA3130" t="str">
        <f t="shared" si="342"/>
        <v>70K–99K</v>
      </c>
    </row>
    <row r="3131" spans="1:27" ht="19.95" customHeight="1" x14ac:dyDescent="0.3">
      <c r="A3131" s="8" t="s">
        <v>3258</v>
      </c>
      <c r="B3131" s="9">
        <v>45133</v>
      </c>
      <c r="C3131" s="1" t="s">
        <v>81</v>
      </c>
      <c r="D3131" s="1" t="s">
        <v>72</v>
      </c>
      <c r="E3131" s="1" t="s">
        <v>23</v>
      </c>
      <c r="F3131" s="1" t="s">
        <v>82</v>
      </c>
      <c r="G3131" s="1" t="s">
        <v>83</v>
      </c>
      <c r="H3131" s="1" t="s">
        <v>26</v>
      </c>
      <c r="I3131" s="1" t="s">
        <v>27</v>
      </c>
      <c r="J3131" s="9">
        <v>45133</v>
      </c>
      <c r="K3131" s="9"/>
      <c r="L3131" s="1" t="s">
        <v>28</v>
      </c>
      <c r="M3131" s="1">
        <v>889</v>
      </c>
      <c r="N3131" s="1" t="s">
        <v>75</v>
      </c>
      <c r="O3131" s="1" t="s">
        <v>30</v>
      </c>
      <c r="P3131" s="1" t="s">
        <v>31</v>
      </c>
      <c r="Q3131" s="1">
        <v>4</v>
      </c>
      <c r="R3131" s="1" t="s">
        <v>32</v>
      </c>
      <c r="S3131" s="1">
        <v>2</v>
      </c>
      <c r="T3131" s="10">
        <v>77000</v>
      </c>
      <c r="U3131" t="str">
        <f t="shared" si="336"/>
        <v>Reviewed</v>
      </c>
      <c r="V3131" t="str">
        <f t="shared" si="337"/>
        <v>exceeds</v>
      </c>
      <c r="W3131">
        <f t="shared" si="338"/>
        <v>0</v>
      </c>
      <c r="X3131" t="str">
        <f t="shared" si="339"/>
        <v>Active</v>
      </c>
      <c r="Y3131">
        <f t="shared" si="340"/>
        <v>2.4356164383561643</v>
      </c>
      <c r="Z3131" t="str">
        <f t="shared" si="341"/>
        <v>2–3 Years</v>
      </c>
      <c r="AA3131" t="str">
        <f t="shared" si="342"/>
        <v>70K–99K</v>
      </c>
    </row>
    <row r="3132" spans="1:27" ht="19.95" customHeight="1" x14ac:dyDescent="0.3">
      <c r="A3132" s="4" t="s">
        <v>3259</v>
      </c>
      <c r="B3132" s="5">
        <v>45840</v>
      </c>
      <c r="C3132" s="6" t="s">
        <v>86</v>
      </c>
      <c r="D3132" s="6" t="s">
        <v>87</v>
      </c>
      <c r="E3132" s="6" t="s">
        <v>67</v>
      </c>
      <c r="F3132" s="6" t="s">
        <v>135</v>
      </c>
      <c r="G3132" s="6" t="s">
        <v>89</v>
      </c>
      <c r="H3132" s="6" t="s">
        <v>43</v>
      </c>
      <c r="I3132" s="6" t="s">
        <v>27</v>
      </c>
      <c r="J3132" s="5">
        <v>45840</v>
      </c>
      <c r="K3132" s="5"/>
      <c r="L3132" s="6" t="s">
        <v>28</v>
      </c>
      <c r="M3132" s="6">
        <v>182</v>
      </c>
      <c r="N3132" s="6" t="s">
        <v>29</v>
      </c>
      <c r="O3132" s="6" t="s">
        <v>30</v>
      </c>
      <c r="P3132" s="6" t="s">
        <v>107</v>
      </c>
      <c r="Q3132" s="6">
        <v>3</v>
      </c>
      <c r="R3132" s="6" t="s">
        <v>37</v>
      </c>
      <c r="S3132" s="6">
        <v>1</v>
      </c>
      <c r="T3132" s="7">
        <v>67000</v>
      </c>
      <c r="U3132" t="str">
        <f t="shared" si="336"/>
        <v>Reviewed</v>
      </c>
      <c r="V3132" t="str">
        <f t="shared" si="337"/>
        <v>meets</v>
      </c>
      <c r="W3132">
        <f t="shared" si="338"/>
        <v>0</v>
      </c>
      <c r="X3132" t="str">
        <f t="shared" si="339"/>
        <v>Active</v>
      </c>
      <c r="Y3132">
        <f t="shared" si="340"/>
        <v>0.49863013698630138</v>
      </c>
      <c r="Z3132" t="str">
        <f t="shared" si="341"/>
        <v>&lt;1 Year</v>
      </c>
      <c r="AA3132" t="str">
        <f t="shared" si="342"/>
        <v>&lt;70K</v>
      </c>
    </row>
    <row r="3133" spans="1:27" ht="19.95" customHeight="1" x14ac:dyDescent="0.3">
      <c r="A3133" s="8" t="s">
        <v>3260</v>
      </c>
      <c r="B3133" s="9">
        <v>45783</v>
      </c>
      <c r="C3133" s="1" t="s">
        <v>91</v>
      </c>
      <c r="D3133" s="1" t="s">
        <v>87</v>
      </c>
      <c r="E3133" s="1" t="s">
        <v>92</v>
      </c>
      <c r="F3133" s="1" t="s">
        <v>129</v>
      </c>
      <c r="G3133" s="1" t="s">
        <v>74</v>
      </c>
      <c r="H3133" s="1" t="s">
        <v>43</v>
      </c>
      <c r="I3133" s="1" t="s">
        <v>27</v>
      </c>
      <c r="J3133" s="9">
        <v>45783</v>
      </c>
      <c r="K3133" s="9"/>
      <c r="L3133" s="1" t="s">
        <v>28</v>
      </c>
      <c r="M3133" s="1">
        <v>239</v>
      </c>
      <c r="N3133" s="1" t="s">
        <v>52</v>
      </c>
      <c r="O3133" s="1" t="s">
        <v>30</v>
      </c>
      <c r="P3133" s="1" t="s">
        <v>31</v>
      </c>
      <c r="Q3133" s="1">
        <v>3</v>
      </c>
      <c r="R3133" s="1" t="s">
        <v>37</v>
      </c>
      <c r="S3133" s="1">
        <v>1</v>
      </c>
      <c r="T3133" s="10">
        <v>75500</v>
      </c>
      <c r="U3133" t="str">
        <f t="shared" si="336"/>
        <v>Reviewed</v>
      </c>
      <c r="V3133" t="str">
        <f t="shared" si="337"/>
        <v>meets</v>
      </c>
      <c r="W3133">
        <f t="shared" si="338"/>
        <v>0</v>
      </c>
      <c r="X3133" t="str">
        <f t="shared" si="339"/>
        <v>Active</v>
      </c>
      <c r="Y3133">
        <f t="shared" si="340"/>
        <v>0.65479452054794518</v>
      </c>
      <c r="Z3133" t="str">
        <f t="shared" si="341"/>
        <v>&lt;1 Year</v>
      </c>
      <c r="AA3133" t="str">
        <f t="shared" si="342"/>
        <v>70K–99K</v>
      </c>
    </row>
    <row r="3134" spans="1:27" ht="19.95" customHeight="1" x14ac:dyDescent="0.3">
      <c r="A3134" s="4" t="s">
        <v>3261</v>
      </c>
      <c r="B3134" s="5">
        <v>45833</v>
      </c>
      <c r="C3134" s="6" t="s">
        <v>21</v>
      </c>
      <c r="D3134" s="6" t="s">
        <v>22</v>
      </c>
      <c r="E3134" s="6" t="s">
        <v>23</v>
      </c>
      <c r="F3134" s="6" t="s">
        <v>24</v>
      </c>
      <c r="G3134" s="6" t="s">
        <v>25</v>
      </c>
      <c r="H3134" s="6" t="s">
        <v>26</v>
      </c>
      <c r="I3134" s="6" t="s">
        <v>27</v>
      </c>
      <c r="J3134" s="5">
        <v>45833</v>
      </c>
      <c r="K3134" s="5"/>
      <c r="L3134" s="6" t="s">
        <v>28</v>
      </c>
      <c r="M3134" s="6">
        <v>189</v>
      </c>
      <c r="N3134" s="6" t="s">
        <v>29</v>
      </c>
      <c r="O3134" s="6" t="s">
        <v>43</v>
      </c>
      <c r="P3134" s="6" t="s">
        <v>107</v>
      </c>
      <c r="Q3134" s="6">
        <v>3</v>
      </c>
      <c r="R3134" s="6" t="s">
        <v>37</v>
      </c>
      <c r="S3134" s="6">
        <v>1</v>
      </c>
      <c r="T3134" s="7">
        <v>97000</v>
      </c>
      <c r="U3134" t="str">
        <f t="shared" si="336"/>
        <v>Reviewed</v>
      </c>
      <c r="V3134" t="str">
        <f t="shared" si="337"/>
        <v>meets</v>
      </c>
      <c r="W3134">
        <f t="shared" si="338"/>
        <v>0</v>
      </c>
      <c r="X3134" t="str">
        <f t="shared" si="339"/>
        <v>Active</v>
      </c>
      <c r="Y3134">
        <f t="shared" si="340"/>
        <v>0.51780821917808217</v>
      </c>
      <c r="Z3134" t="str">
        <f t="shared" si="341"/>
        <v>&lt;1 Year</v>
      </c>
      <c r="AA3134" t="str">
        <f t="shared" si="342"/>
        <v>70K–99K</v>
      </c>
    </row>
    <row r="3135" spans="1:27" ht="19.95" customHeight="1" x14ac:dyDescent="0.3">
      <c r="A3135" s="8" t="s">
        <v>3262</v>
      </c>
      <c r="B3135" s="9">
        <v>45320</v>
      </c>
      <c r="C3135" s="1" t="s">
        <v>34</v>
      </c>
      <c r="D3135" s="1" t="s">
        <v>22</v>
      </c>
      <c r="E3135" s="1" t="s">
        <v>23</v>
      </c>
      <c r="F3135" s="1" t="s">
        <v>35</v>
      </c>
      <c r="G3135" s="1" t="s">
        <v>36</v>
      </c>
      <c r="H3135" s="1" t="s">
        <v>26</v>
      </c>
      <c r="I3135" s="1" t="s">
        <v>27</v>
      </c>
      <c r="J3135" s="9">
        <v>45320</v>
      </c>
      <c r="K3135" s="9"/>
      <c r="L3135" s="1" t="s">
        <v>28</v>
      </c>
      <c r="M3135" s="1">
        <v>702</v>
      </c>
      <c r="N3135" s="1" t="s">
        <v>52</v>
      </c>
      <c r="O3135" s="1" t="s">
        <v>63</v>
      </c>
      <c r="P3135" s="1" t="s">
        <v>107</v>
      </c>
      <c r="Q3135" s="1">
        <v>1</v>
      </c>
      <c r="R3135" s="1" t="s">
        <v>53</v>
      </c>
      <c r="S3135" s="1">
        <v>2</v>
      </c>
      <c r="T3135" s="10">
        <v>78500</v>
      </c>
      <c r="U3135" t="str">
        <f t="shared" si="336"/>
        <v>Reviewed</v>
      </c>
      <c r="V3135" t="str">
        <f t="shared" si="337"/>
        <v>needs_support</v>
      </c>
      <c r="W3135">
        <f t="shared" si="338"/>
        <v>0</v>
      </c>
      <c r="X3135" t="str">
        <f t="shared" si="339"/>
        <v>Active</v>
      </c>
      <c r="Y3135">
        <f t="shared" si="340"/>
        <v>1.9232876712328768</v>
      </c>
      <c r="Z3135" t="str">
        <f t="shared" si="341"/>
        <v>1–2 Years</v>
      </c>
      <c r="AA3135" t="str">
        <f t="shared" si="342"/>
        <v>70K–99K</v>
      </c>
    </row>
    <row r="3136" spans="1:27" ht="19.95" customHeight="1" x14ac:dyDescent="0.3">
      <c r="A3136" s="4" t="s">
        <v>3263</v>
      </c>
      <c r="B3136" s="5">
        <v>45554</v>
      </c>
      <c r="C3136" s="6" t="s">
        <v>39</v>
      </c>
      <c r="D3136" s="6" t="s">
        <v>22</v>
      </c>
      <c r="E3136" s="6" t="s">
        <v>40</v>
      </c>
      <c r="F3136" s="6" t="s">
        <v>174</v>
      </c>
      <c r="G3136" s="6" t="s">
        <v>42</v>
      </c>
      <c r="H3136" s="6" t="s">
        <v>26</v>
      </c>
      <c r="I3136" s="6" t="s">
        <v>27</v>
      </c>
      <c r="J3136" s="5">
        <v>45554</v>
      </c>
      <c r="K3136" s="5"/>
      <c r="L3136" s="6" t="s">
        <v>28</v>
      </c>
      <c r="M3136" s="6">
        <v>468</v>
      </c>
      <c r="N3136" s="6" t="s">
        <v>52</v>
      </c>
      <c r="O3136" s="6" t="s">
        <v>105</v>
      </c>
      <c r="P3136" s="6" t="s">
        <v>31</v>
      </c>
      <c r="Q3136" s="6">
        <v>3</v>
      </c>
      <c r="R3136" s="6" t="s">
        <v>37</v>
      </c>
      <c r="S3136" s="6">
        <v>1</v>
      </c>
      <c r="T3136" s="7">
        <v>73000</v>
      </c>
      <c r="U3136" t="str">
        <f t="shared" si="336"/>
        <v>Reviewed</v>
      </c>
      <c r="V3136" t="str">
        <f t="shared" si="337"/>
        <v>meets</v>
      </c>
      <c r="W3136">
        <f t="shared" si="338"/>
        <v>0</v>
      </c>
      <c r="X3136" t="str">
        <f t="shared" si="339"/>
        <v>Active</v>
      </c>
      <c r="Y3136">
        <f t="shared" si="340"/>
        <v>1.2821917808219179</v>
      </c>
      <c r="Z3136" t="str">
        <f t="shared" si="341"/>
        <v>1–2 Years</v>
      </c>
      <c r="AA3136" t="str">
        <f t="shared" si="342"/>
        <v>70K–99K</v>
      </c>
    </row>
    <row r="3137" spans="1:27" ht="19.95" customHeight="1" x14ac:dyDescent="0.3">
      <c r="A3137" s="8" t="s">
        <v>3264</v>
      </c>
      <c r="B3137" s="9">
        <v>45757</v>
      </c>
      <c r="C3137" s="1" t="s">
        <v>46</v>
      </c>
      <c r="D3137" s="1" t="s">
        <v>22</v>
      </c>
      <c r="E3137" s="1" t="s">
        <v>40</v>
      </c>
      <c r="F3137" s="1" t="s">
        <v>101</v>
      </c>
      <c r="G3137" s="1" t="s">
        <v>48</v>
      </c>
      <c r="H3137" s="1" t="s">
        <v>26</v>
      </c>
      <c r="I3137" s="1" t="s">
        <v>27</v>
      </c>
      <c r="J3137" s="9">
        <v>45757</v>
      </c>
      <c r="K3137" s="9"/>
      <c r="L3137" s="1" t="s">
        <v>28</v>
      </c>
      <c r="M3137" s="1">
        <v>265</v>
      </c>
      <c r="N3137" s="1" t="s">
        <v>29</v>
      </c>
      <c r="O3137" s="1" t="s">
        <v>30</v>
      </c>
      <c r="P3137" s="1" t="s">
        <v>31</v>
      </c>
      <c r="Q3137" s="1">
        <v>3</v>
      </c>
      <c r="R3137" s="1" t="s">
        <v>37</v>
      </c>
      <c r="S3137" s="1">
        <v>1</v>
      </c>
      <c r="T3137" s="10">
        <v>74000</v>
      </c>
      <c r="U3137" t="str">
        <f t="shared" si="336"/>
        <v>Reviewed</v>
      </c>
      <c r="V3137" t="str">
        <f t="shared" si="337"/>
        <v>meets</v>
      </c>
      <c r="W3137">
        <f t="shared" si="338"/>
        <v>0</v>
      </c>
      <c r="X3137" t="str">
        <f t="shared" si="339"/>
        <v>Active</v>
      </c>
      <c r="Y3137">
        <f t="shared" si="340"/>
        <v>0.72602739726027399</v>
      </c>
      <c r="Z3137" t="str">
        <f t="shared" si="341"/>
        <v>&lt;1 Year</v>
      </c>
      <c r="AA3137" t="str">
        <f t="shared" si="342"/>
        <v>70K–99K</v>
      </c>
    </row>
    <row r="3138" spans="1:27" ht="19.95" customHeight="1" x14ac:dyDescent="0.3">
      <c r="A3138" s="4" t="s">
        <v>3265</v>
      </c>
      <c r="B3138" s="5">
        <v>45147</v>
      </c>
      <c r="C3138" s="6" t="s">
        <v>55</v>
      </c>
      <c r="D3138" s="6" t="s">
        <v>56</v>
      </c>
      <c r="E3138" s="6" t="s">
        <v>23</v>
      </c>
      <c r="F3138" s="6" t="s">
        <v>57</v>
      </c>
      <c r="G3138" s="6" t="s">
        <v>58</v>
      </c>
      <c r="H3138" s="6" t="s">
        <v>43</v>
      </c>
      <c r="I3138" s="6" t="s">
        <v>27</v>
      </c>
      <c r="J3138" s="5">
        <v>45147</v>
      </c>
      <c r="K3138" s="5"/>
      <c r="L3138" s="6" t="s">
        <v>28</v>
      </c>
      <c r="M3138" s="6">
        <v>875</v>
      </c>
      <c r="N3138" s="6" t="s">
        <v>52</v>
      </c>
      <c r="O3138" s="6" t="s">
        <v>30</v>
      </c>
      <c r="P3138" s="6" t="s">
        <v>133</v>
      </c>
      <c r="Q3138" s="6">
        <v>4</v>
      </c>
      <c r="R3138" s="6" t="s">
        <v>32</v>
      </c>
      <c r="S3138" s="6">
        <v>2</v>
      </c>
      <c r="T3138" s="7">
        <v>59000</v>
      </c>
      <c r="U3138" t="str">
        <f t="shared" ref="U3138:U3201" si="343">IF(LOWER(TRIM(Q3138&amp;""))="none","Not Reviewed","Reviewed")</f>
        <v>Reviewed</v>
      </c>
      <c r="V3138" t="str">
        <f t="shared" ref="V3138:V3201" si="344">IF(OR(Q3138="none",R3138=""),"Not Reviewed",R3138)</f>
        <v>exceeds</v>
      </c>
      <c r="W3138">
        <f t="shared" ref="W3138:W3201" si="345">IF(I3138="terminated",1,0)</f>
        <v>0</v>
      </c>
      <c r="X3138" t="str">
        <f t="shared" ref="X3138:X3201" si="346">IF(I3138="terminated","Attrited","Active")</f>
        <v>Active</v>
      </c>
      <c r="Y3138">
        <f t="shared" ref="Y3138:Y3201" si="347">M3138/365</f>
        <v>2.3972602739726026</v>
      </c>
      <c r="Z3138" t="str">
        <f t="shared" ref="Z3138:Z3201" si="348">IF(Y3138&lt;1,"&lt;1 Year",IF(Y3138&lt;2,"1–2 Years",IF(Y3138&lt;3,"2–3 Years","3+ Years")))</f>
        <v>2–3 Years</v>
      </c>
      <c r="AA3138" t="str">
        <f t="shared" ref="AA3138:AA3201" si="349">IF(T3138&lt;70000,"&lt;70K",IF(T3138&lt;100000,"70K–99K",IF(T3138&lt;130000,"100K–129K","130K+")))</f>
        <v>&lt;70K</v>
      </c>
    </row>
    <row r="3139" spans="1:27" ht="19.95" customHeight="1" x14ac:dyDescent="0.3">
      <c r="A3139" s="8" t="s">
        <v>3266</v>
      </c>
      <c r="B3139" s="9">
        <v>45359</v>
      </c>
      <c r="C3139" s="1" t="s">
        <v>60</v>
      </c>
      <c r="D3139" s="1" t="s">
        <v>56</v>
      </c>
      <c r="E3139" s="1" t="s">
        <v>40</v>
      </c>
      <c r="F3139" s="1" t="s">
        <v>145</v>
      </c>
      <c r="G3139" s="1" t="s">
        <v>62</v>
      </c>
      <c r="H3139" s="1" t="s">
        <v>49</v>
      </c>
      <c r="I3139" s="1" t="s">
        <v>27</v>
      </c>
      <c r="J3139" s="9">
        <v>45359</v>
      </c>
      <c r="K3139" s="9"/>
      <c r="L3139" s="1" t="s">
        <v>28</v>
      </c>
      <c r="M3139" s="1">
        <v>663</v>
      </c>
      <c r="N3139" s="1" t="s">
        <v>29</v>
      </c>
      <c r="O3139" s="1" t="s">
        <v>63</v>
      </c>
      <c r="P3139" s="1" t="s">
        <v>107</v>
      </c>
      <c r="Q3139" s="1">
        <v>3</v>
      </c>
      <c r="R3139" s="1" t="s">
        <v>37</v>
      </c>
      <c r="S3139" s="1">
        <v>2</v>
      </c>
      <c r="T3139" s="10">
        <v>131000</v>
      </c>
      <c r="U3139" t="str">
        <f t="shared" si="343"/>
        <v>Reviewed</v>
      </c>
      <c r="V3139" t="str">
        <f t="shared" si="344"/>
        <v>meets</v>
      </c>
      <c r="W3139">
        <f t="shared" si="345"/>
        <v>0</v>
      </c>
      <c r="X3139" t="str">
        <f t="shared" si="346"/>
        <v>Active</v>
      </c>
      <c r="Y3139">
        <f t="shared" si="347"/>
        <v>1.8164383561643835</v>
      </c>
      <c r="Z3139" t="str">
        <f t="shared" si="348"/>
        <v>1–2 Years</v>
      </c>
      <c r="AA3139" t="str">
        <f t="shared" si="349"/>
        <v>130K+</v>
      </c>
    </row>
    <row r="3140" spans="1:27" ht="19.95" customHeight="1" x14ac:dyDescent="0.3">
      <c r="A3140" s="4" t="s">
        <v>3267</v>
      </c>
      <c r="B3140" s="5">
        <v>45172</v>
      </c>
      <c r="C3140" s="6" t="s">
        <v>66</v>
      </c>
      <c r="D3140" s="6" t="s">
        <v>56</v>
      </c>
      <c r="E3140" s="6" t="s">
        <v>67</v>
      </c>
      <c r="F3140" s="6" t="s">
        <v>68</v>
      </c>
      <c r="G3140" s="6" t="s">
        <v>69</v>
      </c>
      <c r="H3140" s="6" t="s">
        <v>26</v>
      </c>
      <c r="I3140" s="6" t="s">
        <v>27</v>
      </c>
      <c r="J3140" s="5">
        <v>45172</v>
      </c>
      <c r="K3140" s="5"/>
      <c r="L3140" s="6" t="s">
        <v>28</v>
      </c>
      <c r="M3140" s="6">
        <v>850</v>
      </c>
      <c r="N3140" s="6" t="s">
        <v>75</v>
      </c>
      <c r="O3140" s="6" t="s">
        <v>63</v>
      </c>
      <c r="P3140" s="6" t="s">
        <v>64</v>
      </c>
      <c r="Q3140" s="6">
        <v>3</v>
      </c>
      <c r="R3140" s="6" t="s">
        <v>37</v>
      </c>
      <c r="S3140" s="6">
        <v>2</v>
      </c>
      <c r="T3140" s="7">
        <v>76000</v>
      </c>
      <c r="U3140" t="str">
        <f t="shared" si="343"/>
        <v>Reviewed</v>
      </c>
      <c r="V3140" t="str">
        <f t="shared" si="344"/>
        <v>meets</v>
      </c>
      <c r="W3140">
        <f t="shared" si="345"/>
        <v>0</v>
      </c>
      <c r="X3140" t="str">
        <f t="shared" si="346"/>
        <v>Active</v>
      </c>
      <c r="Y3140">
        <f t="shared" si="347"/>
        <v>2.3287671232876712</v>
      </c>
      <c r="Z3140" t="str">
        <f t="shared" si="348"/>
        <v>2–3 Years</v>
      </c>
      <c r="AA3140" t="str">
        <f t="shared" si="349"/>
        <v>70K–99K</v>
      </c>
    </row>
    <row r="3141" spans="1:27" ht="19.95" customHeight="1" x14ac:dyDescent="0.3">
      <c r="A3141" s="8" t="s">
        <v>3268</v>
      </c>
      <c r="B3141" s="9">
        <v>45775</v>
      </c>
      <c r="C3141" s="1" t="s">
        <v>71</v>
      </c>
      <c r="D3141" s="1" t="s">
        <v>72</v>
      </c>
      <c r="E3141" s="1" t="s">
        <v>23</v>
      </c>
      <c r="F3141" s="1" t="s">
        <v>73</v>
      </c>
      <c r="G3141" s="1" t="s">
        <v>74</v>
      </c>
      <c r="H3141" s="1" t="s">
        <v>49</v>
      </c>
      <c r="I3141" s="1" t="s">
        <v>50</v>
      </c>
      <c r="J3141" s="9">
        <v>45775</v>
      </c>
      <c r="K3141" s="9">
        <v>45929</v>
      </c>
      <c r="L3141" s="1" t="s">
        <v>51</v>
      </c>
      <c r="M3141" s="1">
        <v>154</v>
      </c>
      <c r="N3141" s="1" t="s">
        <v>140</v>
      </c>
      <c r="O3141" s="1" t="s">
        <v>43</v>
      </c>
      <c r="P3141" s="1" t="s">
        <v>31</v>
      </c>
      <c r="Q3141" s="1" t="s">
        <v>95</v>
      </c>
      <c r="R3141" s="1" t="s">
        <v>28</v>
      </c>
      <c r="S3141" s="1">
        <v>0</v>
      </c>
      <c r="T3141" s="10">
        <v>108500</v>
      </c>
      <c r="U3141" t="str">
        <f t="shared" si="343"/>
        <v>Not Reviewed</v>
      </c>
      <c r="V3141" t="str">
        <f t="shared" si="344"/>
        <v>Not Reviewed</v>
      </c>
      <c r="W3141">
        <f t="shared" si="345"/>
        <v>1</v>
      </c>
      <c r="X3141" t="str">
        <f t="shared" si="346"/>
        <v>Attrited</v>
      </c>
      <c r="Y3141">
        <f t="shared" si="347"/>
        <v>0.42191780821917807</v>
      </c>
      <c r="Z3141" t="str">
        <f t="shared" si="348"/>
        <v>&lt;1 Year</v>
      </c>
      <c r="AA3141" t="str">
        <f t="shared" si="349"/>
        <v>100K–129K</v>
      </c>
    </row>
    <row r="3142" spans="1:27" ht="19.95" customHeight="1" x14ac:dyDescent="0.3">
      <c r="A3142" s="4" t="s">
        <v>3269</v>
      </c>
      <c r="B3142" s="5">
        <v>45907</v>
      </c>
      <c r="C3142" s="6" t="s">
        <v>77</v>
      </c>
      <c r="D3142" s="6" t="s">
        <v>72</v>
      </c>
      <c r="E3142" s="6" t="s">
        <v>40</v>
      </c>
      <c r="F3142" s="6" t="s">
        <v>131</v>
      </c>
      <c r="G3142" s="6" t="s">
        <v>79</v>
      </c>
      <c r="H3142" s="6" t="s">
        <v>26</v>
      </c>
      <c r="I3142" s="6" t="s">
        <v>27</v>
      </c>
      <c r="J3142" s="5">
        <v>45907</v>
      </c>
      <c r="K3142" s="5"/>
      <c r="L3142" s="6" t="s">
        <v>28</v>
      </c>
      <c r="M3142" s="6">
        <v>115</v>
      </c>
      <c r="N3142" s="6" t="s">
        <v>140</v>
      </c>
      <c r="O3142" s="6" t="s">
        <v>63</v>
      </c>
      <c r="P3142" s="6" t="s">
        <v>133</v>
      </c>
      <c r="Q3142" s="6" t="s">
        <v>95</v>
      </c>
      <c r="R3142" s="6" t="s">
        <v>28</v>
      </c>
      <c r="S3142" s="6">
        <v>0</v>
      </c>
      <c r="T3142" s="7">
        <v>89500</v>
      </c>
      <c r="U3142" t="str">
        <f t="shared" si="343"/>
        <v>Not Reviewed</v>
      </c>
      <c r="V3142" t="str">
        <f t="shared" si="344"/>
        <v>Not Reviewed</v>
      </c>
      <c r="W3142">
        <f t="shared" si="345"/>
        <v>0</v>
      </c>
      <c r="X3142" t="str">
        <f t="shared" si="346"/>
        <v>Active</v>
      </c>
      <c r="Y3142">
        <f t="shared" si="347"/>
        <v>0.31506849315068491</v>
      </c>
      <c r="Z3142" t="str">
        <f t="shared" si="348"/>
        <v>&lt;1 Year</v>
      </c>
      <c r="AA3142" t="str">
        <f t="shared" si="349"/>
        <v>70K–99K</v>
      </c>
    </row>
    <row r="3143" spans="1:27" ht="19.95" customHeight="1" x14ac:dyDescent="0.3">
      <c r="A3143" s="8" t="s">
        <v>3270</v>
      </c>
      <c r="B3143" s="9">
        <v>45199</v>
      </c>
      <c r="C3143" s="1" t="s">
        <v>81</v>
      </c>
      <c r="D3143" s="1" t="s">
        <v>72</v>
      </c>
      <c r="E3143" s="1" t="s">
        <v>23</v>
      </c>
      <c r="F3143" s="1" t="s">
        <v>82</v>
      </c>
      <c r="G3143" s="1" t="s">
        <v>83</v>
      </c>
      <c r="H3143" s="1" t="s">
        <v>26</v>
      </c>
      <c r="I3143" s="1" t="s">
        <v>27</v>
      </c>
      <c r="J3143" s="9">
        <v>45199</v>
      </c>
      <c r="K3143" s="9"/>
      <c r="L3143" s="1" t="s">
        <v>28</v>
      </c>
      <c r="M3143" s="1">
        <v>823</v>
      </c>
      <c r="N3143" s="1" t="s">
        <v>29</v>
      </c>
      <c r="O3143" s="1" t="s">
        <v>63</v>
      </c>
      <c r="P3143" s="1" t="s">
        <v>64</v>
      </c>
      <c r="Q3143" s="1">
        <v>5</v>
      </c>
      <c r="R3143" s="1" t="s">
        <v>119</v>
      </c>
      <c r="S3143" s="1">
        <v>2</v>
      </c>
      <c r="T3143" s="10">
        <v>104000</v>
      </c>
      <c r="U3143" t="str">
        <f t="shared" si="343"/>
        <v>Reviewed</v>
      </c>
      <c r="V3143" t="str">
        <f t="shared" si="344"/>
        <v>outstanding</v>
      </c>
      <c r="W3143">
        <f t="shared" si="345"/>
        <v>0</v>
      </c>
      <c r="X3143" t="str">
        <f t="shared" si="346"/>
        <v>Active</v>
      </c>
      <c r="Y3143">
        <f t="shared" si="347"/>
        <v>2.2547945205479452</v>
      </c>
      <c r="Z3143" t="str">
        <f t="shared" si="348"/>
        <v>2–3 Years</v>
      </c>
      <c r="AA3143" t="str">
        <f t="shared" si="349"/>
        <v>100K–129K</v>
      </c>
    </row>
    <row r="3144" spans="1:27" ht="19.95" customHeight="1" x14ac:dyDescent="0.3">
      <c r="A3144" s="4" t="s">
        <v>3271</v>
      </c>
      <c r="B3144" s="5">
        <v>45682</v>
      </c>
      <c r="C3144" s="6" t="s">
        <v>86</v>
      </c>
      <c r="D3144" s="6" t="s">
        <v>87</v>
      </c>
      <c r="E3144" s="6" t="s">
        <v>67</v>
      </c>
      <c r="F3144" s="6" t="s">
        <v>88</v>
      </c>
      <c r="G3144" s="6" t="s">
        <v>89</v>
      </c>
      <c r="H3144" s="6" t="s">
        <v>49</v>
      </c>
      <c r="I3144" s="6" t="s">
        <v>27</v>
      </c>
      <c r="J3144" s="5">
        <v>45682</v>
      </c>
      <c r="K3144" s="5"/>
      <c r="L3144" s="6" t="s">
        <v>28</v>
      </c>
      <c r="M3144" s="6">
        <v>340</v>
      </c>
      <c r="N3144" s="6" t="s">
        <v>52</v>
      </c>
      <c r="O3144" s="6" t="s">
        <v>63</v>
      </c>
      <c r="P3144" s="6" t="s">
        <v>31</v>
      </c>
      <c r="Q3144" s="6">
        <v>3</v>
      </c>
      <c r="R3144" s="6" t="s">
        <v>37</v>
      </c>
      <c r="S3144" s="6">
        <v>1</v>
      </c>
      <c r="T3144" s="7">
        <v>124000</v>
      </c>
      <c r="U3144" t="str">
        <f t="shared" si="343"/>
        <v>Reviewed</v>
      </c>
      <c r="V3144" t="str">
        <f t="shared" si="344"/>
        <v>meets</v>
      </c>
      <c r="W3144">
        <f t="shared" si="345"/>
        <v>0</v>
      </c>
      <c r="X3144" t="str">
        <f t="shared" si="346"/>
        <v>Active</v>
      </c>
      <c r="Y3144">
        <f t="shared" si="347"/>
        <v>0.93150684931506844</v>
      </c>
      <c r="Z3144" t="str">
        <f t="shared" si="348"/>
        <v>&lt;1 Year</v>
      </c>
      <c r="AA3144" t="str">
        <f t="shared" si="349"/>
        <v>100K–129K</v>
      </c>
    </row>
    <row r="3145" spans="1:27" ht="19.95" customHeight="1" x14ac:dyDescent="0.3">
      <c r="A3145" s="8" t="s">
        <v>3272</v>
      </c>
      <c r="B3145" s="9">
        <v>45839</v>
      </c>
      <c r="C3145" s="1" t="s">
        <v>91</v>
      </c>
      <c r="D3145" s="1" t="s">
        <v>87</v>
      </c>
      <c r="E3145" s="1" t="s">
        <v>92</v>
      </c>
      <c r="F3145" s="1" t="s">
        <v>93</v>
      </c>
      <c r="G3145" s="1" t="s">
        <v>94</v>
      </c>
      <c r="H3145" s="1" t="s">
        <v>26</v>
      </c>
      <c r="I3145" s="1" t="s">
        <v>27</v>
      </c>
      <c r="J3145" s="9">
        <v>45839</v>
      </c>
      <c r="K3145" s="9"/>
      <c r="L3145" s="1" t="s">
        <v>28</v>
      </c>
      <c r="M3145" s="1">
        <v>183</v>
      </c>
      <c r="N3145" s="1" t="s">
        <v>75</v>
      </c>
      <c r="O3145" s="1" t="s">
        <v>105</v>
      </c>
      <c r="P3145" s="1" t="s">
        <v>31</v>
      </c>
      <c r="Q3145" s="1">
        <v>4</v>
      </c>
      <c r="R3145" s="1" t="s">
        <v>32</v>
      </c>
      <c r="S3145" s="1">
        <v>1</v>
      </c>
      <c r="T3145" s="10">
        <v>103500</v>
      </c>
      <c r="U3145" t="str">
        <f t="shared" si="343"/>
        <v>Reviewed</v>
      </c>
      <c r="V3145" t="str">
        <f t="shared" si="344"/>
        <v>exceeds</v>
      </c>
      <c r="W3145">
        <f t="shared" si="345"/>
        <v>0</v>
      </c>
      <c r="X3145" t="str">
        <f t="shared" si="346"/>
        <v>Active</v>
      </c>
      <c r="Y3145">
        <f t="shared" si="347"/>
        <v>0.50136986301369868</v>
      </c>
      <c r="Z3145" t="str">
        <f t="shared" si="348"/>
        <v>&lt;1 Year</v>
      </c>
      <c r="AA3145" t="str">
        <f t="shared" si="349"/>
        <v>100K–129K</v>
      </c>
    </row>
    <row r="3146" spans="1:27" ht="19.95" customHeight="1" x14ac:dyDescent="0.3">
      <c r="A3146" s="4" t="s">
        <v>3273</v>
      </c>
      <c r="B3146" s="5">
        <v>45099</v>
      </c>
      <c r="C3146" s="6" t="s">
        <v>21</v>
      </c>
      <c r="D3146" s="6" t="s">
        <v>22</v>
      </c>
      <c r="E3146" s="6" t="s">
        <v>23</v>
      </c>
      <c r="F3146" s="6" t="s">
        <v>24</v>
      </c>
      <c r="G3146" s="6" t="s">
        <v>25</v>
      </c>
      <c r="H3146" s="6" t="s">
        <v>26</v>
      </c>
      <c r="I3146" s="6" t="s">
        <v>27</v>
      </c>
      <c r="J3146" s="5">
        <v>45099</v>
      </c>
      <c r="K3146" s="5"/>
      <c r="L3146" s="6" t="s">
        <v>28</v>
      </c>
      <c r="M3146" s="6">
        <v>923</v>
      </c>
      <c r="N3146" s="6" t="s">
        <v>75</v>
      </c>
      <c r="O3146" s="6" t="s">
        <v>63</v>
      </c>
      <c r="P3146" s="6" t="s">
        <v>64</v>
      </c>
      <c r="Q3146" s="6">
        <v>2</v>
      </c>
      <c r="R3146" s="6" t="s">
        <v>53</v>
      </c>
      <c r="S3146" s="6">
        <v>3</v>
      </c>
      <c r="T3146" s="7">
        <v>94000</v>
      </c>
      <c r="U3146" t="str">
        <f t="shared" si="343"/>
        <v>Reviewed</v>
      </c>
      <c r="V3146" t="str">
        <f t="shared" si="344"/>
        <v>needs_support</v>
      </c>
      <c r="W3146">
        <f t="shared" si="345"/>
        <v>0</v>
      </c>
      <c r="X3146" t="str">
        <f t="shared" si="346"/>
        <v>Active</v>
      </c>
      <c r="Y3146">
        <f t="shared" si="347"/>
        <v>2.5287671232876714</v>
      </c>
      <c r="Z3146" t="str">
        <f t="shared" si="348"/>
        <v>2–3 Years</v>
      </c>
      <c r="AA3146" t="str">
        <f t="shared" si="349"/>
        <v>70K–99K</v>
      </c>
    </row>
    <row r="3147" spans="1:27" ht="19.95" customHeight="1" x14ac:dyDescent="0.3">
      <c r="A3147" s="8" t="s">
        <v>3274</v>
      </c>
      <c r="B3147" s="9">
        <v>45911</v>
      </c>
      <c r="C3147" s="1" t="s">
        <v>34</v>
      </c>
      <c r="D3147" s="1" t="s">
        <v>22</v>
      </c>
      <c r="E3147" s="1" t="s">
        <v>23</v>
      </c>
      <c r="F3147" s="1" t="s">
        <v>727</v>
      </c>
      <c r="G3147" s="1" t="s">
        <v>25</v>
      </c>
      <c r="H3147" s="1" t="s">
        <v>110</v>
      </c>
      <c r="I3147" s="1" t="s">
        <v>27</v>
      </c>
      <c r="J3147" s="9">
        <v>45911</v>
      </c>
      <c r="K3147" s="9"/>
      <c r="L3147" s="1" t="s">
        <v>28</v>
      </c>
      <c r="M3147" s="1">
        <v>111</v>
      </c>
      <c r="N3147" s="1" t="s">
        <v>75</v>
      </c>
      <c r="O3147" s="1" t="s">
        <v>43</v>
      </c>
      <c r="P3147" s="1" t="s">
        <v>64</v>
      </c>
      <c r="Q3147" s="1" t="s">
        <v>95</v>
      </c>
      <c r="R3147" s="1" t="s">
        <v>28</v>
      </c>
      <c r="S3147" s="1">
        <v>0</v>
      </c>
      <c r="T3147" s="10">
        <v>152500</v>
      </c>
      <c r="U3147" t="str">
        <f t="shared" si="343"/>
        <v>Not Reviewed</v>
      </c>
      <c r="V3147" t="str">
        <f t="shared" si="344"/>
        <v>Not Reviewed</v>
      </c>
      <c r="W3147">
        <f t="shared" si="345"/>
        <v>0</v>
      </c>
      <c r="X3147" t="str">
        <f t="shared" si="346"/>
        <v>Active</v>
      </c>
      <c r="Y3147">
        <f t="shared" si="347"/>
        <v>0.30410958904109592</v>
      </c>
      <c r="Z3147" t="str">
        <f t="shared" si="348"/>
        <v>&lt;1 Year</v>
      </c>
      <c r="AA3147" t="str">
        <f t="shared" si="349"/>
        <v>130K+</v>
      </c>
    </row>
    <row r="3148" spans="1:27" ht="19.95" customHeight="1" x14ac:dyDescent="0.3">
      <c r="A3148" s="4" t="s">
        <v>3275</v>
      </c>
      <c r="B3148" s="5">
        <v>45460</v>
      </c>
      <c r="C3148" s="6" t="s">
        <v>39</v>
      </c>
      <c r="D3148" s="6" t="s">
        <v>22</v>
      </c>
      <c r="E3148" s="6" t="s">
        <v>40</v>
      </c>
      <c r="F3148" s="6" t="s">
        <v>215</v>
      </c>
      <c r="G3148" s="6" t="s">
        <v>42</v>
      </c>
      <c r="H3148" s="6" t="s">
        <v>49</v>
      </c>
      <c r="I3148" s="6" t="s">
        <v>27</v>
      </c>
      <c r="J3148" s="5">
        <v>45460</v>
      </c>
      <c r="K3148" s="5"/>
      <c r="L3148" s="6" t="s">
        <v>28</v>
      </c>
      <c r="M3148" s="6">
        <v>562</v>
      </c>
      <c r="N3148" s="6" t="s">
        <v>29</v>
      </c>
      <c r="O3148" s="6" t="s">
        <v>43</v>
      </c>
      <c r="P3148" s="6" t="s">
        <v>64</v>
      </c>
      <c r="Q3148" s="6">
        <v>4</v>
      </c>
      <c r="R3148" s="6" t="s">
        <v>32</v>
      </c>
      <c r="S3148" s="6">
        <v>2</v>
      </c>
      <c r="T3148" s="7">
        <v>99000</v>
      </c>
      <c r="U3148" t="str">
        <f t="shared" si="343"/>
        <v>Reviewed</v>
      </c>
      <c r="V3148" t="str">
        <f t="shared" si="344"/>
        <v>exceeds</v>
      </c>
      <c r="W3148">
        <f t="shared" si="345"/>
        <v>0</v>
      </c>
      <c r="X3148" t="str">
        <f t="shared" si="346"/>
        <v>Active</v>
      </c>
      <c r="Y3148">
        <f t="shared" si="347"/>
        <v>1.5397260273972602</v>
      </c>
      <c r="Z3148" t="str">
        <f t="shared" si="348"/>
        <v>1–2 Years</v>
      </c>
      <c r="AA3148" t="str">
        <f t="shared" si="349"/>
        <v>70K–99K</v>
      </c>
    </row>
    <row r="3149" spans="1:27" ht="19.95" customHeight="1" x14ac:dyDescent="0.3">
      <c r="A3149" s="8" t="s">
        <v>3276</v>
      </c>
      <c r="B3149" s="9">
        <v>45486</v>
      </c>
      <c r="C3149" s="1" t="s">
        <v>46</v>
      </c>
      <c r="D3149" s="1" t="s">
        <v>22</v>
      </c>
      <c r="E3149" s="1" t="s">
        <v>40</v>
      </c>
      <c r="F3149" s="1" t="s">
        <v>41</v>
      </c>
      <c r="G3149" s="1" t="s">
        <v>42</v>
      </c>
      <c r="H3149" s="1" t="s">
        <v>43</v>
      </c>
      <c r="I3149" s="1" t="s">
        <v>27</v>
      </c>
      <c r="J3149" s="9">
        <v>45486</v>
      </c>
      <c r="K3149" s="9"/>
      <c r="L3149" s="1" t="s">
        <v>28</v>
      </c>
      <c r="M3149" s="1">
        <v>536</v>
      </c>
      <c r="N3149" s="1" t="s">
        <v>75</v>
      </c>
      <c r="O3149" s="1" t="s">
        <v>63</v>
      </c>
      <c r="P3149" s="1" t="s">
        <v>31</v>
      </c>
      <c r="Q3149" s="1">
        <v>2</v>
      </c>
      <c r="R3149" s="1" t="s">
        <v>53</v>
      </c>
      <c r="S3149" s="1">
        <v>1</v>
      </c>
      <c r="T3149" s="10">
        <v>64000</v>
      </c>
      <c r="U3149" t="str">
        <f t="shared" si="343"/>
        <v>Reviewed</v>
      </c>
      <c r="V3149" t="str">
        <f t="shared" si="344"/>
        <v>needs_support</v>
      </c>
      <c r="W3149">
        <f t="shared" si="345"/>
        <v>0</v>
      </c>
      <c r="X3149" t="str">
        <f t="shared" si="346"/>
        <v>Active</v>
      </c>
      <c r="Y3149">
        <f t="shared" si="347"/>
        <v>1.4684931506849315</v>
      </c>
      <c r="Z3149" t="str">
        <f t="shared" si="348"/>
        <v>1–2 Years</v>
      </c>
      <c r="AA3149" t="str">
        <f t="shared" si="349"/>
        <v>&lt;70K</v>
      </c>
    </row>
    <row r="3150" spans="1:27" ht="19.95" customHeight="1" x14ac:dyDescent="0.3">
      <c r="A3150" s="4" t="s">
        <v>3277</v>
      </c>
      <c r="B3150" s="5">
        <v>45178</v>
      </c>
      <c r="C3150" s="6" t="s">
        <v>55</v>
      </c>
      <c r="D3150" s="6" t="s">
        <v>56</v>
      </c>
      <c r="E3150" s="6" t="s">
        <v>23</v>
      </c>
      <c r="F3150" s="6" t="s">
        <v>57</v>
      </c>
      <c r="G3150" s="6" t="s">
        <v>58</v>
      </c>
      <c r="H3150" s="6" t="s">
        <v>43</v>
      </c>
      <c r="I3150" s="6" t="s">
        <v>27</v>
      </c>
      <c r="J3150" s="5">
        <v>45178</v>
      </c>
      <c r="K3150" s="5"/>
      <c r="L3150" s="6" t="s">
        <v>28</v>
      </c>
      <c r="M3150" s="6">
        <v>844</v>
      </c>
      <c r="N3150" s="6" t="s">
        <v>122</v>
      </c>
      <c r="O3150" s="6" t="s">
        <v>30</v>
      </c>
      <c r="P3150" s="6" t="s">
        <v>107</v>
      </c>
      <c r="Q3150" s="6">
        <v>3</v>
      </c>
      <c r="R3150" s="6" t="s">
        <v>37</v>
      </c>
      <c r="S3150" s="6">
        <v>2</v>
      </c>
      <c r="T3150" s="7">
        <v>62500</v>
      </c>
      <c r="U3150" t="str">
        <f t="shared" si="343"/>
        <v>Reviewed</v>
      </c>
      <c r="V3150" t="str">
        <f t="shared" si="344"/>
        <v>meets</v>
      </c>
      <c r="W3150">
        <f t="shared" si="345"/>
        <v>0</v>
      </c>
      <c r="X3150" t="str">
        <f t="shared" si="346"/>
        <v>Active</v>
      </c>
      <c r="Y3150">
        <f t="shared" si="347"/>
        <v>2.3123287671232875</v>
      </c>
      <c r="Z3150" t="str">
        <f t="shared" si="348"/>
        <v>2–3 Years</v>
      </c>
      <c r="AA3150" t="str">
        <f t="shared" si="349"/>
        <v>&lt;70K</v>
      </c>
    </row>
    <row r="3151" spans="1:27" ht="19.95" customHeight="1" x14ac:dyDescent="0.3">
      <c r="A3151" s="8" t="s">
        <v>3278</v>
      </c>
      <c r="B3151" s="9">
        <v>45557</v>
      </c>
      <c r="C3151" s="1" t="s">
        <v>60</v>
      </c>
      <c r="D3151" s="1" t="s">
        <v>56</v>
      </c>
      <c r="E3151" s="1" t="s">
        <v>40</v>
      </c>
      <c r="F3151" s="1" t="s">
        <v>145</v>
      </c>
      <c r="G3151" s="1" t="s">
        <v>62</v>
      </c>
      <c r="H3151" s="1" t="s">
        <v>49</v>
      </c>
      <c r="I3151" s="1" t="s">
        <v>50</v>
      </c>
      <c r="J3151" s="9">
        <v>45557</v>
      </c>
      <c r="K3151" s="9">
        <v>45935</v>
      </c>
      <c r="L3151" s="1" t="s">
        <v>159</v>
      </c>
      <c r="M3151" s="1">
        <v>378</v>
      </c>
      <c r="N3151" s="1" t="s">
        <v>122</v>
      </c>
      <c r="O3151" s="1" t="s">
        <v>30</v>
      </c>
      <c r="P3151" s="1" t="s">
        <v>133</v>
      </c>
      <c r="Q3151" s="1">
        <v>4</v>
      </c>
      <c r="R3151" s="1" t="s">
        <v>32</v>
      </c>
      <c r="S3151" s="1">
        <v>1</v>
      </c>
      <c r="T3151" s="10">
        <v>117500</v>
      </c>
      <c r="U3151" t="str">
        <f t="shared" si="343"/>
        <v>Reviewed</v>
      </c>
      <c r="V3151" t="str">
        <f t="shared" si="344"/>
        <v>exceeds</v>
      </c>
      <c r="W3151">
        <f t="shared" si="345"/>
        <v>1</v>
      </c>
      <c r="X3151" t="str">
        <f t="shared" si="346"/>
        <v>Attrited</v>
      </c>
      <c r="Y3151">
        <f t="shared" si="347"/>
        <v>1.0356164383561643</v>
      </c>
      <c r="Z3151" t="str">
        <f t="shared" si="348"/>
        <v>1–2 Years</v>
      </c>
      <c r="AA3151" t="str">
        <f t="shared" si="349"/>
        <v>100K–129K</v>
      </c>
    </row>
    <row r="3152" spans="1:27" ht="19.95" customHeight="1" x14ac:dyDescent="0.3">
      <c r="A3152" s="4" t="s">
        <v>3279</v>
      </c>
      <c r="B3152" s="5">
        <v>45286</v>
      </c>
      <c r="C3152" s="6" t="s">
        <v>66</v>
      </c>
      <c r="D3152" s="6" t="s">
        <v>56</v>
      </c>
      <c r="E3152" s="6" t="s">
        <v>67</v>
      </c>
      <c r="F3152" s="6" t="s">
        <v>35</v>
      </c>
      <c r="G3152" s="6" t="s">
        <v>36</v>
      </c>
      <c r="H3152" s="6" t="s">
        <v>26</v>
      </c>
      <c r="I3152" s="6" t="s">
        <v>27</v>
      </c>
      <c r="J3152" s="5">
        <v>45286</v>
      </c>
      <c r="K3152" s="5"/>
      <c r="L3152" s="6" t="s">
        <v>28</v>
      </c>
      <c r="M3152" s="6">
        <v>736</v>
      </c>
      <c r="N3152" s="6" t="s">
        <v>29</v>
      </c>
      <c r="O3152" s="6" t="s">
        <v>170</v>
      </c>
      <c r="P3152" s="6" t="s">
        <v>31</v>
      </c>
      <c r="Q3152" s="6">
        <v>3</v>
      </c>
      <c r="R3152" s="6" t="s">
        <v>37</v>
      </c>
      <c r="S3152" s="6">
        <v>2</v>
      </c>
      <c r="T3152" s="7">
        <v>76000</v>
      </c>
      <c r="U3152" t="str">
        <f t="shared" si="343"/>
        <v>Reviewed</v>
      </c>
      <c r="V3152" t="str">
        <f t="shared" si="344"/>
        <v>meets</v>
      </c>
      <c r="W3152">
        <f t="shared" si="345"/>
        <v>0</v>
      </c>
      <c r="X3152" t="str">
        <f t="shared" si="346"/>
        <v>Active</v>
      </c>
      <c r="Y3152">
        <f t="shared" si="347"/>
        <v>2.0164383561643837</v>
      </c>
      <c r="Z3152" t="str">
        <f t="shared" si="348"/>
        <v>2–3 Years</v>
      </c>
      <c r="AA3152" t="str">
        <f t="shared" si="349"/>
        <v>70K–99K</v>
      </c>
    </row>
    <row r="3153" spans="1:27" ht="19.95" customHeight="1" x14ac:dyDescent="0.3">
      <c r="A3153" s="8" t="s">
        <v>3280</v>
      </c>
      <c r="B3153" s="9">
        <v>45616</v>
      </c>
      <c r="C3153" s="1" t="s">
        <v>71</v>
      </c>
      <c r="D3153" s="1" t="s">
        <v>72</v>
      </c>
      <c r="E3153" s="1" t="s">
        <v>23</v>
      </c>
      <c r="F3153" s="1" t="s">
        <v>35</v>
      </c>
      <c r="G3153" s="1" t="s">
        <v>36</v>
      </c>
      <c r="H3153" s="1" t="s">
        <v>26</v>
      </c>
      <c r="I3153" s="1" t="s">
        <v>27</v>
      </c>
      <c r="J3153" s="9">
        <v>45616</v>
      </c>
      <c r="K3153" s="9"/>
      <c r="L3153" s="1" t="s">
        <v>28</v>
      </c>
      <c r="M3153" s="1">
        <v>406</v>
      </c>
      <c r="N3153" s="1" t="s">
        <v>122</v>
      </c>
      <c r="O3153" s="1" t="s">
        <v>105</v>
      </c>
      <c r="P3153" s="1" t="s">
        <v>31</v>
      </c>
      <c r="Q3153" s="1">
        <v>4</v>
      </c>
      <c r="R3153" s="1" t="s">
        <v>32</v>
      </c>
      <c r="S3153" s="1">
        <v>1</v>
      </c>
      <c r="T3153" s="10">
        <v>74500</v>
      </c>
      <c r="U3153" t="str">
        <f t="shared" si="343"/>
        <v>Reviewed</v>
      </c>
      <c r="V3153" t="str">
        <f t="shared" si="344"/>
        <v>exceeds</v>
      </c>
      <c r="W3153">
        <f t="shared" si="345"/>
        <v>0</v>
      </c>
      <c r="X3153" t="str">
        <f t="shared" si="346"/>
        <v>Active</v>
      </c>
      <c r="Y3153">
        <f t="shared" si="347"/>
        <v>1.1123287671232878</v>
      </c>
      <c r="Z3153" t="str">
        <f t="shared" si="348"/>
        <v>1–2 Years</v>
      </c>
      <c r="AA3153" t="str">
        <f t="shared" si="349"/>
        <v>70K–99K</v>
      </c>
    </row>
    <row r="3154" spans="1:27" ht="19.95" customHeight="1" x14ac:dyDescent="0.3">
      <c r="A3154" s="4" t="s">
        <v>3281</v>
      </c>
      <c r="B3154" s="5">
        <v>45210</v>
      </c>
      <c r="C3154" s="6" t="s">
        <v>77</v>
      </c>
      <c r="D3154" s="6" t="s">
        <v>72</v>
      </c>
      <c r="E3154" s="6" t="s">
        <v>40</v>
      </c>
      <c r="F3154" s="6" t="s">
        <v>131</v>
      </c>
      <c r="G3154" s="6" t="s">
        <v>79</v>
      </c>
      <c r="H3154" s="6" t="s">
        <v>26</v>
      </c>
      <c r="I3154" s="6" t="s">
        <v>27</v>
      </c>
      <c r="J3154" s="5">
        <v>45210</v>
      </c>
      <c r="K3154" s="5"/>
      <c r="L3154" s="6" t="s">
        <v>28</v>
      </c>
      <c r="M3154" s="6">
        <v>812</v>
      </c>
      <c r="N3154" s="6" t="s">
        <v>52</v>
      </c>
      <c r="O3154" s="6" t="s">
        <v>105</v>
      </c>
      <c r="P3154" s="6" t="s">
        <v>64</v>
      </c>
      <c r="Q3154" s="6">
        <v>3</v>
      </c>
      <c r="R3154" s="6" t="s">
        <v>37</v>
      </c>
      <c r="S3154" s="6">
        <v>2</v>
      </c>
      <c r="T3154" s="7">
        <v>80000</v>
      </c>
      <c r="U3154" t="str">
        <f t="shared" si="343"/>
        <v>Reviewed</v>
      </c>
      <c r="V3154" t="str">
        <f t="shared" si="344"/>
        <v>meets</v>
      </c>
      <c r="W3154">
        <f t="shared" si="345"/>
        <v>0</v>
      </c>
      <c r="X3154" t="str">
        <f t="shared" si="346"/>
        <v>Active</v>
      </c>
      <c r="Y3154">
        <f t="shared" si="347"/>
        <v>2.2246575342465755</v>
      </c>
      <c r="Z3154" t="str">
        <f t="shared" si="348"/>
        <v>2–3 Years</v>
      </c>
      <c r="AA3154" t="str">
        <f t="shared" si="349"/>
        <v>70K–99K</v>
      </c>
    </row>
    <row r="3155" spans="1:27" ht="19.95" customHeight="1" x14ac:dyDescent="0.3">
      <c r="A3155" s="8" t="s">
        <v>3282</v>
      </c>
      <c r="B3155" s="9">
        <v>45744</v>
      </c>
      <c r="C3155" s="1" t="s">
        <v>81</v>
      </c>
      <c r="D3155" s="1" t="s">
        <v>72</v>
      </c>
      <c r="E3155" s="1" t="s">
        <v>23</v>
      </c>
      <c r="F3155" s="1" t="s">
        <v>223</v>
      </c>
      <c r="G3155" s="1" t="s">
        <v>83</v>
      </c>
      <c r="H3155" s="1" t="s">
        <v>49</v>
      </c>
      <c r="I3155" s="1" t="s">
        <v>27</v>
      </c>
      <c r="J3155" s="9">
        <v>45744</v>
      </c>
      <c r="K3155" s="9"/>
      <c r="L3155" s="1" t="s">
        <v>28</v>
      </c>
      <c r="M3155" s="1">
        <v>278</v>
      </c>
      <c r="N3155" s="1" t="s">
        <v>52</v>
      </c>
      <c r="O3155" s="1" t="s">
        <v>63</v>
      </c>
      <c r="P3155" s="1" t="s">
        <v>44</v>
      </c>
      <c r="Q3155" s="1">
        <v>3</v>
      </c>
      <c r="R3155" s="1" t="s">
        <v>37</v>
      </c>
      <c r="S3155" s="1">
        <v>1</v>
      </c>
      <c r="T3155" s="10">
        <v>124500</v>
      </c>
      <c r="U3155" t="str">
        <f t="shared" si="343"/>
        <v>Reviewed</v>
      </c>
      <c r="V3155" t="str">
        <f t="shared" si="344"/>
        <v>meets</v>
      </c>
      <c r="W3155">
        <f t="shared" si="345"/>
        <v>0</v>
      </c>
      <c r="X3155" t="str">
        <f t="shared" si="346"/>
        <v>Active</v>
      </c>
      <c r="Y3155">
        <f t="shared" si="347"/>
        <v>0.76164383561643834</v>
      </c>
      <c r="Z3155" t="str">
        <f t="shared" si="348"/>
        <v>&lt;1 Year</v>
      </c>
      <c r="AA3155" t="str">
        <f t="shared" si="349"/>
        <v>100K–129K</v>
      </c>
    </row>
    <row r="3156" spans="1:27" ht="19.95" customHeight="1" x14ac:dyDescent="0.3">
      <c r="A3156" s="4" t="s">
        <v>3283</v>
      </c>
      <c r="B3156" s="5">
        <v>44988</v>
      </c>
      <c r="C3156" s="6" t="s">
        <v>86</v>
      </c>
      <c r="D3156" s="6" t="s">
        <v>87</v>
      </c>
      <c r="E3156" s="6" t="s">
        <v>67</v>
      </c>
      <c r="F3156" s="6" t="s">
        <v>116</v>
      </c>
      <c r="G3156" s="6" t="s">
        <v>89</v>
      </c>
      <c r="H3156" s="6" t="s">
        <v>26</v>
      </c>
      <c r="I3156" s="6" t="s">
        <v>27</v>
      </c>
      <c r="J3156" s="5">
        <v>44988</v>
      </c>
      <c r="K3156" s="5"/>
      <c r="L3156" s="6" t="s">
        <v>28</v>
      </c>
      <c r="M3156" s="6">
        <v>1034</v>
      </c>
      <c r="N3156" s="6" t="s">
        <v>29</v>
      </c>
      <c r="O3156" s="6" t="s">
        <v>63</v>
      </c>
      <c r="P3156" s="6" t="s">
        <v>133</v>
      </c>
      <c r="Q3156" s="6">
        <v>3</v>
      </c>
      <c r="R3156" s="6" t="s">
        <v>37</v>
      </c>
      <c r="S3156" s="6">
        <v>3</v>
      </c>
      <c r="T3156" s="7">
        <v>104000</v>
      </c>
      <c r="U3156" t="str">
        <f t="shared" si="343"/>
        <v>Reviewed</v>
      </c>
      <c r="V3156" t="str">
        <f t="shared" si="344"/>
        <v>meets</v>
      </c>
      <c r="W3156">
        <f t="shared" si="345"/>
        <v>0</v>
      </c>
      <c r="X3156" t="str">
        <f t="shared" si="346"/>
        <v>Active</v>
      </c>
      <c r="Y3156">
        <f t="shared" si="347"/>
        <v>2.8328767123287673</v>
      </c>
      <c r="Z3156" t="str">
        <f t="shared" si="348"/>
        <v>2–3 Years</v>
      </c>
      <c r="AA3156" t="str">
        <f t="shared" si="349"/>
        <v>100K–129K</v>
      </c>
    </row>
    <row r="3157" spans="1:27" ht="19.95" customHeight="1" x14ac:dyDescent="0.3">
      <c r="A3157" s="8" t="s">
        <v>3284</v>
      </c>
      <c r="B3157" s="9">
        <v>45729</v>
      </c>
      <c r="C3157" s="1" t="s">
        <v>91</v>
      </c>
      <c r="D3157" s="1" t="s">
        <v>87</v>
      </c>
      <c r="E3157" s="1" t="s">
        <v>92</v>
      </c>
      <c r="F3157" s="1" t="s">
        <v>114</v>
      </c>
      <c r="G3157" s="1" t="s">
        <v>94</v>
      </c>
      <c r="H3157" s="1" t="s">
        <v>43</v>
      </c>
      <c r="I3157" s="1" t="s">
        <v>27</v>
      </c>
      <c r="J3157" s="9">
        <v>45729</v>
      </c>
      <c r="K3157" s="9"/>
      <c r="L3157" s="1" t="s">
        <v>28</v>
      </c>
      <c r="M3157" s="1">
        <v>293</v>
      </c>
      <c r="N3157" s="1" t="s">
        <v>75</v>
      </c>
      <c r="O3157" s="1" t="s">
        <v>43</v>
      </c>
      <c r="P3157" s="1" t="s">
        <v>64</v>
      </c>
      <c r="Q3157" s="1">
        <v>5</v>
      </c>
      <c r="R3157" s="1" t="s">
        <v>119</v>
      </c>
      <c r="S3157" s="1">
        <v>1</v>
      </c>
      <c r="T3157" s="10">
        <v>77000</v>
      </c>
      <c r="U3157" t="str">
        <f t="shared" si="343"/>
        <v>Reviewed</v>
      </c>
      <c r="V3157" t="str">
        <f t="shared" si="344"/>
        <v>outstanding</v>
      </c>
      <c r="W3157">
        <f t="shared" si="345"/>
        <v>0</v>
      </c>
      <c r="X3157" t="str">
        <f t="shared" si="346"/>
        <v>Active</v>
      </c>
      <c r="Y3157">
        <f t="shared" si="347"/>
        <v>0.80273972602739729</v>
      </c>
      <c r="Z3157" t="str">
        <f t="shared" si="348"/>
        <v>&lt;1 Year</v>
      </c>
      <c r="AA3157" t="str">
        <f t="shared" si="349"/>
        <v>70K–99K</v>
      </c>
    </row>
    <row r="3158" spans="1:27" ht="19.95" customHeight="1" x14ac:dyDescent="0.3">
      <c r="A3158" s="4" t="s">
        <v>3285</v>
      </c>
      <c r="B3158" s="5">
        <v>45348</v>
      </c>
      <c r="C3158" s="6" t="s">
        <v>21</v>
      </c>
      <c r="D3158" s="6" t="s">
        <v>22</v>
      </c>
      <c r="E3158" s="6" t="s">
        <v>23</v>
      </c>
      <c r="F3158" s="6" t="s">
        <v>121</v>
      </c>
      <c r="G3158" s="6" t="s">
        <v>25</v>
      </c>
      <c r="H3158" s="6" t="s">
        <v>49</v>
      </c>
      <c r="I3158" s="6" t="s">
        <v>27</v>
      </c>
      <c r="J3158" s="5">
        <v>45348</v>
      </c>
      <c r="K3158" s="5"/>
      <c r="L3158" s="6" t="s">
        <v>28</v>
      </c>
      <c r="M3158" s="6">
        <v>674</v>
      </c>
      <c r="N3158" s="6" t="s">
        <v>75</v>
      </c>
      <c r="O3158" s="6" t="s">
        <v>43</v>
      </c>
      <c r="P3158" s="6" t="s">
        <v>64</v>
      </c>
      <c r="Q3158" s="6">
        <v>3</v>
      </c>
      <c r="R3158" s="6" t="s">
        <v>37</v>
      </c>
      <c r="S3158" s="6">
        <v>2</v>
      </c>
      <c r="T3158" s="7">
        <v>119500</v>
      </c>
      <c r="U3158" t="str">
        <f t="shared" si="343"/>
        <v>Reviewed</v>
      </c>
      <c r="V3158" t="str">
        <f t="shared" si="344"/>
        <v>meets</v>
      </c>
      <c r="W3158">
        <f t="shared" si="345"/>
        <v>0</v>
      </c>
      <c r="X3158" t="str">
        <f t="shared" si="346"/>
        <v>Active</v>
      </c>
      <c r="Y3158">
        <f t="shared" si="347"/>
        <v>1.8465753424657534</v>
      </c>
      <c r="Z3158" t="str">
        <f t="shared" si="348"/>
        <v>1–2 Years</v>
      </c>
      <c r="AA3158" t="str">
        <f t="shared" si="349"/>
        <v>100K–129K</v>
      </c>
    </row>
    <row r="3159" spans="1:27" ht="19.95" customHeight="1" x14ac:dyDescent="0.3">
      <c r="A3159" s="8" t="s">
        <v>3286</v>
      </c>
      <c r="B3159" s="9">
        <v>44940</v>
      </c>
      <c r="C3159" s="1" t="s">
        <v>34</v>
      </c>
      <c r="D3159" s="1" t="s">
        <v>22</v>
      </c>
      <c r="E3159" s="1" t="s">
        <v>23</v>
      </c>
      <c r="F3159" s="1" t="s">
        <v>99</v>
      </c>
      <c r="G3159" s="1" t="s">
        <v>36</v>
      </c>
      <c r="H3159" s="1" t="s">
        <v>49</v>
      </c>
      <c r="I3159" s="1" t="s">
        <v>27</v>
      </c>
      <c r="J3159" s="9">
        <v>44940</v>
      </c>
      <c r="K3159" s="9"/>
      <c r="L3159" s="1" t="s">
        <v>28</v>
      </c>
      <c r="M3159" s="1">
        <v>1082</v>
      </c>
      <c r="N3159" s="1" t="s">
        <v>29</v>
      </c>
      <c r="O3159" s="1" t="s">
        <v>63</v>
      </c>
      <c r="P3159" s="1" t="s">
        <v>31</v>
      </c>
      <c r="Q3159" s="1">
        <v>5</v>
      </c>
      <c r="R3159" s="1" t="s">
        <v>119</v>
      </c>
      <c r="S3159" s="1">
        <v>3</v>
      </c>
      <c r="T3159" s="10">
        <v>112000</v>
      </c>
      <c r="U3159" t="str">
        <f t="shared" si="343"/>
        <v>Reviewed</v>
      </c>
      <c r="V3159" t="str">
        <f t="shared" si="344"/>
        <v>outstanding</v>
      </c>
      <c r="W3159">
        <f t="shared" si="345"/>
        <v>0</v>
      </c>
      <c r="X3159" t="str">
        <f t="shared" si="346"/>
        <v>Active</v>
      </c>
      <c r="Y3159">
        <f t="shared" si="347"/>
        <v>2.9643835616438357</v>
      </c>
      <c r="Z3159" t="str">
        <f t="shared" si="348"/>
        <v>2–3 Years</v>
      </c>
      <c r="AA3159" t="str">
        <f t="shared" si="349"/>
        <v>100K–129K</v>
      </c>
    </row>
    <row r="3160" spans="1:27" ht="19.95" customHeight="1" x14ac:dyDescent="0.3">
      <c r="A3160" s="4" t="s">
        <v>3287</v>
      </c>
      <c r="B3160" s="5">
        <v>45375</v>
      </c>
      <c r="C3160" s="6" t="s">
        <v>39</v>
      </c>
      <c r="D3160" s="6" t="s">
        <v>22</v>
      </c>
      <c r="E3160" s="6" t="s">
        <v>40</v>
      </c>
      <c r="F3160" s="6" t="s">
        <v>174</v>
      </c>
      <c r="G3160" s="6" t="s">
        <v>42</v>
      </c>
      <c r="H3160" s="6" t="s">
        <v>26</v>
      </c>
      <c r="I3160" s="6" t="s">
        <v>27</v>
      </c>
      <c r="J3160" s="5">
        <v>45375</v>
      </c>
      <c r="K3160" s="5"/>
      <c r="L3160" s="6" t="s">
        <v>28</v>
      </c>
      <c r="M3160" s="6">
        <v>647</v>
      </c>
      <c r="N3160" s="6" t="s">
        <v>122</v>
      </c>
      <c r="O3160" s="6" t="s">
        <v>43</v>
      </c>
      <c r="P3160" s="6" t="s">
        <v>133</v>
      </c>
      <c r="Q3160" s="6">
        <v>5</v>
      </c>
      <c r="R3160" s="6" t="s">
        <v>119</v>
      </c>
      <c r="S3160" s="6">
        <v>2</v>
      </c>
      <c r="T3160" s="7">
        <v>73500</v>
      </c>
      <c r="U3160" t="str">
        <f t="shared" si="343"/>
        <v>Reviewed</v>
      </c>
      <c r="V3160" t="str">
        <f t="shared" si="344"/>
        <v>outstanding</v>
      </c>
      <c r="W3160">
        <f t="shared" si="345"/>
        <v>0</v>
      </c>
      <c r="X3160" t="str">
        <f t="shared" si="346"/>
        <v>Active</v>
      </c>
      <c r="Y3160">
        <f t="shared" si="347"/>
        <v>1.7726027397260273</v>
      </c>
      <c r="Z3160" t="str">
        <f t="shared" si="348"/>
        <v>1–2 Years</v>
      </c>
      <c r="AA3160" t="str">
        <f t="shared" si="349"/>
        <v>70K–99K</v>
      </c>
    </row>
    <row r="3161" spans="1:27" ht="19.95" customHeight="1" x14ac:dyDescent="0.3">
      <c r="A3161" s="8" t="s">
        <v>3288</v>
      </c>
      <c r="B3161" s="9">
        <v>45062</v>
      </c>
      <c r="C3161" s="1" t="s">
        <v>46</v>
      </c>
      <c r="D3161" s="1" t="s">
        <v>22</v>
      </c>
      <c r="E3161" s="1" t="s">
        <v>40</v>
      </c>
      <c r="F3161" s="1" t="s">
        <v>47</v>
      </c>
      <c r="G3161" s="1" t="s">
        <v>48</v>
      </c>
      <c r="H3161" s="1" t="s">
        <v>49</v>
      </c>
      <c r="I3161" s="1" t="s">
        <v>27</v>
      </c>
      <c r="J3161" s="9">
        <v>45062</v>
      </c>
      <c r="K3161" s="9"/>
      <c r="L3161" s="1" t="s">
        <v>28</v>
      </c>
      <c r="M3161" s="1">
        <v>960</v>
      </c>
      <c r="N3161" s="1" t="s">
        <v>75</v>
      </c>
      <c r="O3161" s="1" t="s">
        <v>63</v>
      </c>
      <c r="P3161" s="1" t="s">
        <v>44</v>
      </c>
      <c r="Q3161" s="1">
        <v>3</v>
      </c>
      <c r="R3161" s="1" t="s">
        <v>37</v>
      </c>
      <c r="S3161" s="1">
        <v>3</v>
      </c>
      <c r="T3161" s="10">
        <v>131000</v>
      </c>
      <c r="U3161" t="str">
        <f t="shared" si="343"/>
        <v>Reviewed</v>
      </c>
      <c r="V3161" t="str">
        <f t="shared" si="344"/>
        <v>meets</v>
      </c>
      <c r="W3161">
        <f t="shared" si="345"/>
        <v>0</v>
      </c>
      <c r="X3161" t="str">
        <f t="shared" si="346"/>
        <v>Active</v>
      </c>
      <c r="Y3161">
        <f t="shared" si="347"/>
        <v>2.6301369863013697</v>
      </c>
      <c r="Z3161" t="str">
        <f t="shared" si="348"/>
        <v>2–3 Years</v>
      </c>
      <c r="AA3161" t="str">
        <f t="shared" si="349"/>
        <v>130K+</v>
      </c>
    </row>
    <row r="3162" spans="1:27" ht="19.95" customHeight="1" x14ac:dyDescent="0.3">
      <c r="A3162" s="4" t="s">
        <v>3289</v>
      </c>
      <c r="B3162" s="5">
        <v>45726</v>
      </c>
      <c r="C3162" s="6" t="s">
        <v>55</v>
      </c>
      <c r="D3162" s="6" t="s">
        <v>56</v>
      </c>
      <c r="E3162" s="6" t="s">
        <v>23</v>
      </c>
      <c r="F3162" s="6" t="s">
        <v>190</v>
      </c>
      <c r="G3162" s="6" t="s">
        <v>58</v>
      </c>
      <c r="H3162" s="6" t="s">
        <v>49</v>
      </c>
      <c r="I3162" s="6" t="s">
        <v>27</v>
      </c>
      <c r="J3162" s="5">
        <v>45726</v>
      </c>
      <c r="K3162" s="5"/>
      <c r="L3162" s="6" t="s">
        <v>28</v>
      </c>
      <c r="M3162" s="6">
        <v>296</v>
      </c>
      <c r="N3162" s="6" t="s">
        <v>29</v>
      </c>
      <c r="O3162" s="6" t="s">
        <v>63</v>
      </c>
      <c r="P3162" s="6" t="s">
        <v>31</v>
      </c>
      <c r="Q3162" s="6">
        <v>3</v>
      </c>
      <c r="R3162" s="6" t="s">
        <v>37</v>
      </c>
      <c r="S3162" s="6">
        <v>1</v>
      </c>
      <c r="T3162" s="7">
        <v>120000</v>
      </c>
      <c r="U3162" t="str">
        <f t="shared" si="343"/>
        <v>Reviewed</v>
      </c>
      <c r="V3162" t="str">
        <f t="shared" si="344"/>
        <v>meets</v>
      </c>
      <c r="W3162">
        <f t="shared" si="345"/>
        <v>0</v>
      </c>
      <c r="X3162" t="str">
        <f t="shared" si="346"/>
        <v>Active</v>
      </c>
      <c r="Y3162">
        <f t="shared" si="347"/>
        <v>0.81095890410958904</v>
      </c>
      <c r="Z3162" t="str">
        <f t="shared" si="348"/>
        <v>&lt;1 Year</v>
      </c>
      <c r="AA3162" t="str">
        <f t="shared" si="349"/>
        <v>100K–129K</v>
      </c>
    </row>
    <row r="3163" spans="1:27" ht="19.95" customHeight="1" x14ac:dyDescent="0.3">
      <c r="A3163" s="8" t="s">
        <v>3290</v>
      </c>
      <c r="B3163" s="9">
        <v>45043</v>
      </c>
      <c r="C3163" s="1" t="s">
        <v>60</v>
      </c>
      <c r="D3163" s="1" t="s">
        <v>56</v>
      </c>
      <c r="E3163" s="1" t="s">
        <v>40</v>
      </c>
      <c r="F3163" s="1" t="s">
        <v>57</v>
      </c>
      <c r="G3163" s="1" t="s">
        <v>58</v>
      </c>
      <c r="H3163" s="1" t="s">
        <v>43</v>
      </c>
      <c r="I3163" s="1" t="s">
        <v>27</v>
      </c>
      <c r="J3163" s="9">
        <v>45043</v>
      </c>
      <c r="K3163" s="9"/>
      <c r="L3163" s="1" t="s">
        <v>28</v>
      </c>
      <c r="M3163" s="1">
        <v>979</v>
      </c>
      <c r="N3163" s="1" t="s">
        <v>75</v>
      </c>
      <c r="O3163" s="1" t="s">
        <v>63</v>
      </c>
      <c r="P3163" s="1" t="s">
        <v>31</v>
      </c>
      <c r="Q3163" s="1">
        <v>3</v>
      </c>
      <c r="R3163" s="1" t="s">
        <v>37</v>
      </c>
      <c r="S3163" s="1">
        <v>3</v>
      </c>
      <c r="T3163" s="10">
        <v>77000</v>
      </c>
      <c r="U3163" t="str">
        <f t="shared" si="343"/>
        <v>Reviewed</v>
      </c>
      <c r="V3163" t="str">
        <f t="shared" si="344"/>
        <v>meets</v>
      </c>
      <c r="W3163">
        <f t="shared" si="345"/>
        <v>0</v>
      </c>
      <c r="X3163" t="str">
        <f t="shared" si="346"/>
        <v>Active</v>
      </c>
      <c r="Y3163">
        <f t="shared" si="347"/>
        <v>2.6821917808219178</v>
      </c>
      <c r="Z3163" t="str">
        <f t="shared" si="348"/>
        <v>2–3 Years</v>
      </c>
      <c r="AA3163" t="str">
        <f t="shared" si="349"/>
        <v>70K–99K</v>
      </c>
    </row>
    <row r="3164" spans="1:27" ht="19.95" customHeight="1" x14ac:dyDescent="0.3">
      <c r="A3164" s="4" t="s">
        <v>3291</v>
      </c>
      <c r="B3164" s="5">
        <v>45539</v>
      </c>
      <c r="C3164" s="6" t="s">
        <v>66</v>
      </c>
      <c r="D3164" s="6" t="s">
        <v>56</v>
      </c>
      <c r="E3164" s="6" t="s">
        <v>67</v>
      </c>
      <c r="F3164" s="6" t="s">
        <v>68</v>
      </c>
      <c r="G3164" s="6" t="s">
        <v>69</v>
      </c>
      <c r="H3164" s="6" t="s">
        <v>26</v>
      </c>
      <c r="I3164" s="6" t="s">
        <v>27</v>
      </c>
      <c r="J3164" s="5">
        <v>45539</v>
      </c>
      <c r="K3164" s="5"/>
      <c r="L3164" s="6" t="s">
        <v>28</v>
      </c>
      <c r="M3164" s="6">
        <v>483</v>
      </c>
      <c r="N3164" s="6" t="s">
        <v>29</v>
      </c>
      <c r="O3164" s="6" t="s">
        <v>63</v>
      </c>
      <c r="P3164" s="6" t="s">
        <v>44</v>
      </c>
      <c r="Q3164" s="6">
        <v>3</v>
      </c>
      <c r="R3164" s="6" t="s">
        <v>37</v>
      </c>
      <c r="S3164" s="6">
        <v>1</v>
      </c>
      <c r="T3164" s="7">
        <v>81000</v>
      </c>
      <c r="U3164" t="str">
        <f t="shared" si="343"/>
        <v>Reviewed</v>
      </c>
      <c r="V3164" t="str">
        <f t="shared" si="344"/>
        <v>meets</v>
      </c>
      <c r="W3164">
        <f t="shared" si="345"/>
        <v>0</v>
      </c>
      <c r="X3164" t="str">
        <f t="shared" si="346"/>
        <v>Active</v>
      </c>
      <c r="Y3164">
        <f t="shared" si="347"/>
        <v>1.3232876712328767</v>
      </c>
      <c r="Z3164" t="str">
        <f t="shared" si="348"/>
        <v>1–2 Years</v>
      </c>
      <c r="AA3164" t="str">
        <f t="shared" si="349"/>
        <v>70K–99K</v>
      </c>
    </row>
    <row r="3165" spans="1:27" ht="19.95" customHeight="1" x14ac:dyDescent="0.3">
      <c r="A3165" s="8" t="s">
        <v>3292</v>
      </c>
      <c r="B3165" s="9">
        <v>45080</v>
      </c>
      <c r="C3165" s="1" t="s">
        <v>71</v>
      </c>
      <c r="D3165" s="1" t="s">
        <v>72</v>
      </c>
      <c r="E3165" s="1" t="s">
        <v>23</v>
      </c>
      <c r="F3165" s="1" t="s">
        <v>1047</v>
      </c>
      <c r="G3165" s="1" t="s">
        <v>74</v>
      </c>
      <c r="H3165" s="1" t="s">
        <v>110</v>
      </c>
      <c r="I3165" s="1" t="s">
        <v>50</v>
      </c>
      <c r="J3165" s="9">
        <v>45080</v>
      </c>
      <c r="K3165" s="9">
        <v>45182</v>
      </c>
      <c r="L3165" s="1" t="s">
        <v>51</v>
      </c>
      <c r="M3165" s="1">
        <v>102</v>
      </c>
      <c r="N3165" s="1" t="s">
        <v>52</v>
      </c>
      <c r="O3165" s="1" t="s">
        <v>63</v>
      </c>
      <c r="P3165" s="1" t="s">
        <v>31</v>
      </c>
      <c r="Q3165" s="1" t="s">
        <v>95</v>
      </c>
      <c r="R3165" s="1" t="s">
        <v>28</v>
      </c>
      <c r="S3165" s="1">
        <v>0</v>
      </c>
      <c r="T3165" s="10">
        <v>154500</v>
      </c>
      <c r="U3165" t="str">
        <f t="shared" si="343"/>
        <v>Not Reviewed</v>
      </c>
      <c r="V3165" t="str">
        <f t="shared" si="344"/>
        <v>Not Reviewed</v>
      </c>
      <c r="W3165">
        <f t="shared" si="345"/>
        <v>1</v>
      </c>
      <c r="X3165" t="str">
        <f t="shared" si="346"/>
        <v>Attrited</v>
      </c>
      <c r="Y3165">
        <f t="shared" si="347"/>
        <v>0.27945205479452057</v>
      </c>
      <c r="Z3165" t="str">
        <f t="shared" si="348"/>
        <v>&lt;1 Year</v>
      </c>
      <c r="AA3165" t="str">
        <f t="shared" si="349"/>
        <v>130K+</v>
      </c>
    </row>
    <row r="3166" spans="1:27" ht="19.95" customHeight="1" x14ac:dyDescent="0.3">
      <c r="A3166" s="4" t="s">
        <v>3293</v>
      </c>
      <c r="B3166" s="5">
        <v>45709</v>
      </c>
      <c r="C3166" s="6" t="s">
        <v>77</v>
      </c>
      <c r="D3166" s="6" t="s">
        <v>72</v>
      </c>
      <c r="E3166" s="6" t="s">
        <v>40</v>
      </c>
      <c r="F3166" s="6" t="s">
        <v>286</v>
      </c>
      <c r="G3166" s="6" t="s">
        <v>94</v>
      </c>
      <c r="H3166" s="6" t="s">
        <v>110</v>
      </c>
      <c r="I3166" s="6" t="s">
        <v>27</v>
      </c>
      <c r="J3166" s="5">
        <v>45709</v>
      </c>
      <c r="K3166" s="5"/>
      <c r="L3166" s="6" t="s">
        <v>28</v>
      </c>
      <c r="M3166" s="6">
        <v>313</v>
      </c>
      <c r="N3166" s="6" t="s">
        <v>140</v>
      </c>
      <c r="O3166" s="6" t="s">
        <v>30</v>
      </c>
      <c r="P3166" s="6" t="s">
        <v>31</v>
      </c>
      <c r="Q3166" s="6">
        <v>3</v>
      </c>
      <c r="R3166" s="6" t="s">
        <v>37</v>
      </c>
      <c r="S3166" s="6">
        <v>1</v>
      </c>
      <c r="T3166" s="7">
        <v>130500</v>
      </c>
      <c r="U3166" t="str">
        <f t="shared" si="343"/>
        <v>Reviewed</v>
      </c>
      <c r="V3166" t="str">
        <f t="shared" si="344"/>
        <v>meets</v>
      </c>
      <c r="W3166">
        <f t="shared" si="345"/>
        <v>0</v>
      </c>
      <c r="X3166" t="str">
        <f t="shared" si="346"/>
        <v>Active</v>
      </c>
      <c r="Y3166">
        <f t="shared" si="347"/>
        <v>0.8575342465753425</v>
      </c>
      <c r="Z3166" t="str">
        <f t="shared" si="348"/>
        <v>&lt;1 Year</v>
      </c>
      <c r="AA3166" t="str">
        <f t="shared" si="349"/>
        <v>130K+</v>
      </c>
    </row>
    <row r="3167" spans="1:27" ht="19.95" customHeight="1" x14ac:dyDescent="0.3">
      <c r="A3167" s="8" t="s">
        <v>3294</v>
      </c>
      <c r="B3167" s="9">
        <v>45191</v>
      </c>
      <c r="C3167" s="1" t="s">
        <v>81</v>
      </c>
      <c r="D3167" s="1" t="s">
        <v>72</v>
      </c>
      <c r="E3167" s="1" t="s">
        <v>23</v>
      </c>
      <c r="F3167" s="1" t="s">
        <v>154</v>
      </c>
      <c r="G3167" s="1" t="s">
        <v>83</v>
      </c>
      <c r="H3167" s="1" t="s">
        <v>43</v>
      </c>
      <c r="I3167" s="1" t="s">
        <v>27</v>
      </c>
      <c r="J3167" s="9">
        <v>45191</v>
      </c>
      <c r="K3167" s="9"/>
      <c r="L3167" s="1" t="s">
        <v>28</v>
      </c>
      <c r="M3167" s="1">
        <v>831</v>
      </c>
      <c r="N3167" s="1" t="s">
        <v>29</v>
      </c>
      <c r="O3167" s="1" t="s">
        <v>63</v>
      </c>
      <c r="P3167" s="1" t="s">
        <v>64</v>
      </c>
      <c r="Q3167" s="1">
        <v>3</v>
      </c>
      <c r="R3167" s="1" t="s">
        <v>37</v>
      </c>
      <c r="S3167" s="1">
        <v>2</v>
      </c>
      <c r="T3167" s="10">
        <v>71000</v>
      </c>
      <c r="U3167" t="str">
        <f t="shared" si="343"/>
        <v>Reviewed</v>
      </c>
      <c r="V3167" t="str">
        <f t="shared" si="344"/>
        <v>meets</v>
      </c>
      <c r="W3167">
        <f t="shared" si="345"/>
        <v>0</v>
      </c>
      <c r="X3167" t="str">
        <f t="shared" si="346"/>
        <v>Active</v>
      </c>
      <c r="Y3167">
        <f t="shared" si="347"/>
        <v>2.2767123287671232</v>
      </c>
      <c r="Z3167" t="str">
        <f t="shared" si="348"/>
        <v>2–3 Years</v>
      </c>
      <c r="AA3167" t="str">
        <f t="shared" si="349"/>
        <v>70K–99K</v>
      </c>
    </row>
    <row r="3168" spans="1:27" ht="19.95" customHeight="1" x14ac:dyDescent="0.3">
      <c r="A3168" s="4" t="s">
        <v>3295</v>
      </c>
      <c r="B3168" s="5">
        <v>45137</v>
      </c>
      <c r="C3168" s="6" t="s">
        <v>86</v>
      </c>
      <c r="D3168" s="6" t="s">
        <v>87</v>
      </c>
      <c r="E3168" s="6" t="s">
        <v>67</v>
      </c>
      <c r="F3168" s="6" t="s">
        <v>116</v>
      </c>
      <c r="G3168" s="6" t="s">
        <v>89</v>
      </c>
      <c r="H3168" s="6" t="s">
        <v>26</v>
      </c>
      <c r="I3168" s="6" t="s">
        <v>27</v>
      </c>
      <c r="J3168" s="5">
        <v>45137</v>
      </c>
      <c r="K3168" s="5"/>
      <c r="L3168" s="6" t="s">
        <v>28</v>
      </c>
      <c r="M3168" s="6">
        <v>885</v>
      </c>
      <c r="N3168" s="6" t="s">
        <v>122</v>
      </c>
      <c r="O3168" s="6" t="s">
        <v>43</v>
      </c>
      <c r="P3168" s="6" t="s">
        <v>31</v>
      </c>
      <c r="Q3168" s="6">
        <v>2</v>
      </c>
      <c r="R3168" s="6" t="s">
        <v>53</v>
      </c>
      <c r="S3168" s="6">
        <v>2</v>
      </c>
      <c r="T3168" s="7">
        <v>100000</v>
      </c>
      <c r="U3168" t="str">
        <f t="shared" si="343"/>
        <v>Reviewed</v>
      </c>
      <c r="V3168" t="str">
        <f t="shared" si="344"/>
        <v>needs_support</v>
      </c>
      <c r="W3168">
        <f t="shared" si="345"/>
        <v>0</v>
      </c>
      <c r="X3168" t="str">
        <f t="shared" si="346"/>
        <v>Active</v>
      </c>
      <c r="Y3168">
        <f t="shared" si="347"/>
        <v>2.4246575342465753</v>
      </c>
      <c r="Z3168" t="str">
        <f t="shared" si="348"/>
        <v>2–3 Years</v>
      </c>
      <c r="AA3168" t="str">
        <f t="shared" si="349"/>
        <v>100K–129K</v>
      </c>
    </row>
    <row r="3169" spans="1:27" ht="19.95" customHeight="1" x14ac:dyDescent="0.3">
      <c r="A3169" s="8" t="s">
        <v>3296</v>
      </c>
      <c r="B3169" s="9">
        <v>45927</v>
      </c>
      <c r="C3169" s="1" t="s">
        <v>91</v>
      </c>
      <c r="D3169" s="1" t="s">
        <v>87</v>
      </c>
      <c r="E3169" s="1" t="s">
        <v>92</v>
      </c>
      <c r="F3169" s="1" t="s">
        <v>93</v>
      </c>
      <c r="G3169" s="1" t="s">
        <v>94</v>
      </c>
      <c r="H3169" s="1" t="s">
        <v>26</v>
      </c>
      <c r="I3169" s="1" t="s">
        <v>27</v>
      </c>
      <c r="J3169" s="9">
        <v>45927</v>
      </c>
      <c r="K3169" s="9"/>
      <c r="L3169" s="1" t="s">
        <v>28</v>
      </c>
      <c r="M3169" s="1">
        <v>95</v>
      </c>
      <c r="N3169" s="1" t="s">
        <v>52</v>
      </c>
      <c r="O3169" s="1" t="s">
        <v>30</v>
      </c>
      <c r="P3169" s="1" t="s">
        <v>107</v>
      </c>
      <c r="Q3169" s="1" t="s">
        <v>95</v>
      </c>
      <c r="R3169" s="1" t="s">
        <v>28</v>
      </c>
      <c r="S3169" s="1">
        <v>0</v>
      </c>
      <c r="T3169" s="10">
        <v>102500</v>
      </c>
      <c r="U3169" t="str">
        <f t="shared" si="343"/>
        <v>Not Reviewed</v>
      </c>
      <c r="V3169" t="str">
        <f t="shared" si="344"/>
        <v>Not Reviewed</v>
      </c>
      <c r="W3169">
        <f t="shared" si="345"/>
        <v>0</v>
      </c>
      <c r="X3169" t="str">
        <f t="shared" si="346"/>
        <v>Active</v>
      </c>
      <c r="Y3169">
        <f t="shared" si="347"/>
        <v>0.26027397260273971</v>
      </c>
      <c r="Z3169" t="str">
        <f t="shared" si="348"/>
        <v>&lt;1 Year</v>
      </c>
      <c r="AA3169" t="str">
        <f t="shared" si="349"/>
        <v>100K–129K</v>
      </c>
    </row>
    <row r="3170" spans="1:27" ht="19.95" customHeight="1" x14ac:dyDescent="0.3">
      <c r="A3170" s="4" t="s">
        <v>3297</v>
      </c>
      <c r="B3170" s="5">
        <v>45792</v>
      </c>
      <c r="C3170" s="6" t="s">
        <v>21</v>
      </c>
      <c r="D3170" s="6" t="s">
        <v>22</v>
      </c>
      <c r="E3170" s="6" t="s">
        <v>23</v>
      </c>
      <c r="F3170" s="6" t="s">
        <v>121</v>
      </c>
      <c r="G3170" s="6" t="s">
        <v>25</v>
      </c>
      <c r="H3170" s="6" t="s">
        <v>49</v>
      </c>
      <c r="I3170" s="6" t="s">
        <v>27</v>
      </c>
      <c r="J3170" s="5">
        <v>45792</v>
      </c>
      <c r="K3170" s="5"/>
      <c r="L3170" s="6" t="s">
        <v>28</v>
      </c>
      <c r="M3170" s="6">
        <v>230</v>
      </c>
      <c r="N3170" s="6" t="s">
        <v>52</v>
      </c>
      <c r="O3170" s="6" t="s">
        <v>63</v>
      </c>
      <c r="P3170" s="6" t="s">
        <v>64</v>
      </c>
      <c r="Q3170" s="6">
        <v>2</v>
      </c>
      <c r="R3170" s="6" t="s">
        <v>53</v>
      </c>
      <c r="S3170" s="6">
        <v>1</v>
      </c>
      <c r="T3170" s="7">
        <v>127500</v>
      </c>
      <c r="U3170" t="str">
        <f t="shared" si="343"/>
        <v>Reviewed</v>
      </c>
      <c r="V3170" t="str">
        <f t="shared" si="344"/>
        <v>needs_support</v>
      </c>
      <c r="W3170">
        <f t="shared" si="345"/>
        <v>0</v>
      </c>
      <c r="X3170" t="str">
        <f t="shared" si="346"/>
        <v>Active</v>
      </c>
      <c r="Y3170">
        <f t="shared" si="347"/>
        <v>0.63013698630136983</v>
      </c>
      <c r="Z3170" t="str">
        <f t="shared" si="348"/>
        <v>&lt;1 Year</v>
      </c>
      <c r="AA3170" t="str">
        <f t="shared" si="349"/>
        <v>100K–129K</v>
      </c>
    </row>
    <row r="3171" spans="1:27" ht="19.95" customHeight="1" x14ac:dyDescent="0.3">
      <c r="A3171" s="8" t="s">
        <v>3298</v>
      </c>
      <c r="B3171" s="9">
        <v>45602</v>
      </c>
      <c r="C3171" s="1" t="s">
        <v>34</v>
      </c>
      <c r="D3171" s="1" t="s">
        <v>22</v>
      </c>
      <c r="E3171" s="1" t="s">
        <v>23</v>
      </c>
      <c r="F3171" s="1" t="s">
        <v>138</v>
      </c>
      <c r="G3171" s="1" t="s">
        <v>36</v>
      </c>
      <c r="H3171" s="1" t="s">
        <v>43</v>
      </c>
      <c r="I3171" s="1" t="s">
        <v>27</v>
      </c>
      <c r="J3171" s="9">
        <v>45602</v>
      </c>
      <c r="K3171" s="9"/>
      <c r="L3171" s="1" t="s">
        <v>28</v>
      </c>
      <c r="M3171" s="1">
        <v>420</v>
      </c>
      <c r="N3171" s="1" t="s">
        <v>29</v>
      </c>
      <c r="O3171" s="1" t="s">
        <v>63</v>
      </c>
      <c r="P3171" s="1" t="s">
        <v>64</v>
      </c>
      <c r="Q3171" s="1">
        <v>4</v>
      </c>
      <c r="R3171" s="1" t="s">
        <v>32</v>
      </c>
      <c r="S3171" s="1">
        <v>1</v>
      </c>
      <c r="T3171" s="10">
        <v>57500</v>
      </c>
      <c r="U3171" t="str">
        <f t="shared" si="343"/>
        <v>Reviewed</v>
      </c>
      <c r="V3171" t="str">
        <f t="shared" si="344"/>
        <v>exceeds</v>
      </c>
      <c r="W3171">
        <f t="shared" si="345"/>
        <v>0</v>
      </c>
      <c r="X3171" t="str">
        <f t="shared" si="346"/>
        <v>Active</v>
      </c>
      <c r="Y3171">
        <f t="shared" si="347"/>
        <v>1.1506849315068493</v>
      </c>
      <c r="Z3171" t="str">
        <f t="shared" si="348"/>
        <v>1–2 Years</v>
      </c>
      <c r="AA3171" t="str">
        <f t="shared" si="349"/>
        <v>&lt;70K</v>
      </c>
    </row>
    <row r="3172" spans="1:27" ht="19.95" customHeight="1" x14ac:dyDescent="0.3">
      <c r="A3172" s="4" t="s">
        <v>3299</v>
      </c>
      <c r="B3172" s="5">
        <v>45185</v>
      </c>
      <c r="C3172" s="6" t="s">
        <v>39</v>
      </c>
      <c r="D3172" s="6" t="s">
        <v>22</v>
      </c>
      <c r="E3172" s="6" t="s">
        <v>40</v>
      </c>
      <c r="F3172" s="6" t="s">
        <v>174</v>
      </c>
      <c r="G3172" s="6" t="s">
        <v>42</v>
      </c>
      <c r="H3172" s="6" t="s">
        <v>26</v>
      </c>
      <c r="I3172" s="6" t="s">
        <v>27</v>
      </c>
      <c r="J3172" s="5">
        <v>45185</v>
      </c>
      <c r="K3172" s="5"/>
      <c r="L3172" s="6" t="s">
        <v>28</v>
      </c>
      <c r="M3172" s="6">
        <v>837</v>
      </c>
      <c r="N3172" s="6" t="s">
        <v>29</v>
      </c>
      <c r="O3172" s="6" t="s">
        <v>63</v>
      </c>
      <c r="P3172" s="6" t="s">
        <v>31</v>
      </c>
      <c r="Q3172" s="6">
        <v>4</v>
      </c>
      <c r="R3172" s="6" t="s">
        <v>32</v>
      </c>
      <c r="S3172" s="6">
        <v>2</v>
      </c>
      <c r="T3172" s="7">
        <v>74500</v>
      </c>
      <c r="U3172" t="str">
        <f t="shared" si="343"/>
        <v>Reviewed</v>
      </c>
      <c r="V3172" t="str">
        <f t="shared" si="344"/>
        <v>exceeds</v>
      </c>
      <c r="W3172">
        <f t="shared" si="345"/>
        <v>0</v>
      </c>
      <c r="X3172" t="str">
        <f t="shared" si="346"/>
        <v>Active</v>
      </c>
      <c r="Y3172">
        <f t="shared" si="347"/>
        <v>2.2931506849315069</v>
      </c>
      <c r="Z3172" t="str">
        <f t="shared" si="348"/>
        <v>2–3 Years</v>
      </c>
      <c r="AA3172" t="str">
        <f t="shared" si="349"/>
        <v>70K–99K</v>
      </c>
    </row>
    <row r="3173" spans="1:27" ht="19.95" customHeight="1" x14ac:dyDescent="0.3">
      <c r="A3173" s="8" t="s">
        <v>3300</v>
      </c>
      <c r="B3173" s="9">
        <v>45716</v>
      </c>
      <c r="C3173" s="1" t="s">
        <v>46</v>
      </c>
      <c r="D3173" s="1" t="s">
        <v>22</v>
      </c>
      <c r="E3173" s="1" t="s">
        <v>40</v>
      </c>
      <c r="F3173" s="1" t="s">
        <v>215</v>
      </c>
      <c r="G3173" s="1" t="s">
        <v>42</v>
      </c>
      <c r="H3173" s="1" t="s">
        <v>49</v>
      </c>
      <c r="I3173" s="1" t="s">
        <v>27</v>
      </c>
      <c r="J3173" s="9">
        <v>45716</v>
      </c>
      <c r="K3173" s="9"/>
      <c r="L3173" s="1" t="s">
        <v>28</v>
      </c>
      <c r="M3173" s="1">
        <v>306</v>
      </c>
      <c r="N3173" s="1" t="s">
        <v>29</v>
      </c>
      <c r="O3173" s="1" t="s">
        <v>170</v>
      </c>
      <c r="P3173" s="1" t="s">
        <v>44</v>
      </c>
      <c r="Q3173" s="1">
        <v>3</v>
      </c>
      <c r="R3173" s="1" t="s">
        <v>37</v>
      </c>
      <c r="S3173" s="1">
        <v>1</v>
      </c>
      <c r="T3173" s="10">
        <v>132000</v>
      </c>
      <c r="U3173" t="str">
        <f t="shared" si="343"/>
        <v>Reviewed</v>
      </c>
      <c r="V3173" t="str">
        <f t="shared" si="344"/>
        <v>meets</v>
      </c>
      <c r="W3173">
        <f t="shared" si="345"/>
        <v>0</v>
      </c>
      <c r="X3173" t="str">
        <f t="shared" si="346"/>
        <v>Active</v>
      </c>
      <c r="Y3173">
        <f t="shared" si="347"/>
        <v>0.83835616438356164</v>
      </c>
      <c r="Z3173" t="str">
        <f t="shared" si="348"/>
        <v>&lt;1 Year</v>
      </c>
      <c r="AA3173" t="str">
        <f t="shared" si="349"/>
        <v>130K+</v>
      </c>
    </row>
    <row r="3174" spans="1:27" ht="19.95" customHeight="1" x14ac:dyDescent="0.3">
      <c r="A3174" s="4" t="s">
        <v>3301</v>
      </c>
      <c r="B3174" s="5">
        <v>45329</v>
      </c>
      <c r="C3174" s="6" t="s">
        <v>55</v>
      </c>
      <c r="D3174" s="6" t="s">
        <v>56</v>
      </c>
      <c r="E3174" s="6" t="s">
        <v>23</v>
      </c>
      <c r="F3174" s="6" t="s">
        <v>57</v>
      </c>
      <c r="G3174" s="6" t="s">
        <v>58</v>
      </c>
      <c r="H3174" s="6" t="s">
        <v>43</v>
      </c>
      <c r="I3174" s="6" t="s">
        <v>27</v>
      </c>
      <c r="J3174" s="5">
        <v>45329</v>
      </c>
      <c r="K3174" s="5"/>
      <c r="L3174" s="6" t="s">
        <v>28</v>
      </c>
      <c r="M3174" s="6">
        <v>693</v>
      </c>
      <c r="N3174" s="6" t="s">
        <v>75</v>
      </c>
      <c r="O3174" s="6" t="s">
        <v>105</v>
      </c>
      <c r="P3174" s="6" t="s">
        <v>107</v>
      </c>
      <c r="Q3174" s="6">
        <v>3</v>
      </c>
      <c r="R3174" s="6" t="s">
        <v>37</v>
      </c>
      <c r="S3174" s="6">
        <v>2</v>
      </c>
      <c r="T3174" s="7">
        <v>63500</v>
      </c>
      <c r="U3174" t="str">
        <f t="shared" si="343"/>
        <v>Reviewed</v>
      </c>
      <c r="V3174" t="str">
        <f t="shared" si="344"/>
        <v>meets</v>
      </c>
      <c r="W3174">
        <f t="shared" si="345"/>
        <v>0</v>
      </c>
      <c r="X3174" t="str">
        <f t="shared" si="346"/>
        <v>Active</v>
      </c>
      <c r="Y3174">
        <f t="shared" si="347"/>
        <v>1.8986301369863015</v>
      </c>
      <c r="Z3174" t="str">
        <f t="shared" si="348"/>
        <v>1–2 Years</v>
      </c>
      <c r="AA3174" t="str">
        <f t="shared" si="349"/>
        <v>&lt;70K</v>
      </c>
    </row>
    <row r="3175" spans="1:27" ht="19.95" customHeight="1" x14ac:dyDescent="0.3">
      <c r="A3175" s="8" t="s">
        <v>3302</v>
      </c>
      <c r="B3175" s="9">
        <v>45194</v>
      </c>
      <c r="C3175" s="1" t="s">
        <v>60</v>
      </c>
      <c r="D3175" s="1" t="s">
        <v>56</v>
      </c>
      <c r="E3175" s="1" t="s">
        <v>40</v>
      </c>
      <c r="F3175" s="1" t="s">
        <v>104</v>
      </c>
      <c r="G3175" s="1" t="s">
        <v>62</v>
      </c>
      <c r="H3175" s="1" t="s">
        <v>43</v>
      </c>
      <c r="I3175" s="1" t="s">
        <v>50</v>
      </c>
      <c r="J3175" s="9">
        <v>45194</v>
      </c>
      <c r="K3175" s="9">
        <v>45657</v>
      </c>
      <c r="L3175" s="1" t="s">
        <v>51</v>
      </c>
      <c r="M3175" s="1">
        <v>463</v>
      </c>
      <c r="N3175" s="1" t="s">
        <v>29</v>
      </c>
      <c r="O3175" s="1" t="s">
        <v>63</v>
      </c>
      <c r="P3175" s="1" t="s">
        <v>44</v>
      </c>
      <c r="Q3175" s="1">
        <v>4</v>
      </c>
      <c r="R3175" s="1" t="s">
        <v>32</v>
      </c>
      <c r="S3175" s="1">
        <v>1</v>
      </c>
      <c r="T3175" s="10">
        <v>70000</v>
      </c>
      <c r="U3175" t="str">
        <f t="shared" si="343"/>
        <v>Reviewed</v>
      </c>
      <c r="V3175" t="str">
        <f t="shared" si="344"/>
        <v>exceeds</v>
      </c>
      <c r="W3175">
        <f t="shared" si="345"/>
        <v>1</v>
      </c>
      <c r="X3175" t="str">
        <f t="shared" si="346"/>
        <v>Attrited</v>
      </c>
      <c r="Y3175">
        <f t="shared" si="347"/>
        <v>1.2684931506849315</v>
      </c>
      <c r="Z3175" t="str">
        <f t="shared" si="348"/>
        <v>1–2 Years</v>
      </c>
      <c r="AA3175" t="str">
        <f t="shared" si="349"/>
        <v>70K–99K</v>
      </c>
    </row>
    <row r="3176" spans="1:27" ht="19.95" customHeight="1" x14ac:dyDescent="0.3">
      <c r="A3176" s="4" t="s">
        <v>3303</v>
      </c>
      <c r="B3176" s="5">
        <v>45776</v>
      </c>
      <c r="C3176" s="6" t="s">
        <v>66</v>
      </c>
      <c r="D3176" s="6" t="s">
        <v>56</v>
      </c>
      <c r="E3176" s="6" t="s">
        <v>67</v>
      </c>
      <c r="F3176" s="6" t="s">
        <v>193</v>
      </c>
      <c r="G3176" s="6" t="s">
        <v>69</v>
      </c>
      <c r="H3176" s="6" t="s">
        <v>43</v>
      </c>
      <c r="I3176" s="6" t="s">
        <v>27</v>
      </c>
      <c r="J3176" s="5">
        <v>45776</v>
      </c>
      <c r="K3176" s="5"/>
      <c r="L3176" s="6" t="s">
        <v>28</v>
      </c>
      <c r="M3176" s="6">
        <v>246</v>
      </c>
      <c r="N3176" s="6" t="s">
        <v>52</v>
      </c>
      <c r="O3176" s="6" t="s">
        <v>30</v>
      </c>
      <c r="P3176" s="6" t="s">
        <v>64</v>
      </c>
      <c r="Q3176" s="6">
        <v>3</v>
      </c>
      <c r="R3176" s="6" t="s">
        <v>37</v>
      </c>
      <c r="S3176" s="6">
        <v>1</v>
      </c>
      <c r="T3176" s="7">
        <v>66500</v>
      </c>
      <c r="U3176" t="str">
        <f t="shared" si="343"/>
        <v>Reviewed</v>
      </c>
      <c r="V3176" t="str">
        <f t="shared" si="344"/>
        <v>meets</v>
      </c>
      <c r="W3176">
        <f t="shared" si="345"/>
        <v>0</v>
      </c>
      <c r="X3176" t="str">
        <f t="shared" si="346"/>
        <v>Active</v>
      </c>
      <c r="Y3176">
        <f t="shared" si="347"/>
        <v>0.67397260273972603</v>
      </c>
      <c r="Z3176" t="str">
        <f t="shared" si="348"/>
        <v>&lt;1 Year</v>
      </c>
      <c r="AA3176" t="str">
        <f t="shared" si="349"/>
        <v>&lt;70K</v>
      </c>
    </row>
    <row r="3177" spans="1:27" ht="19.95" customHeight="1" x14ac:dyDescent="0.3">
      <c r="A3177" s="8" t="s">
        <v>3304</v>
      </c>
      <c r="B3177" s="9">
        <v>45458</v>
      </c>
      <c r="C3177" s="1" t="s">
        <v>71</v>
      </c>
      <c r="D3177" s="1" t="s">
        <v>72</v>
      </c>
      <c r="E3177" s="1" t="s">
        <v>23</v>
      </c>
      <c r="F3177" s="1" t="s">
        <v>99</v>
      </c>
      <c r="G3177" s="1" t="s">
        <v>36</v>
      </c>
      <c r="H3177" s="1" t="s">
        <v>49</v>
      </c>
      <c r="I3177" s="1" t="s">
        <v>27</v>
      </c>
      <c r="J3177" s="9">
        <v>45458</v>
      </c>
      <c r="K3177" s="9"/>
      <c r="L3177" s="1" t="s">
        <v>28</v>
      </c>
      <c r="M3177" s="1">
        <v>564</v>
      </c>
      <c r="N3177" s="1" t="s">
        <v>29</v>
      </c>
      <c r="O3177" s="1" t="s">
        <v>63</v>
      </c>
      <c r="P3177" s="1" t="s">
        <v>31</v>
      </c>
      <c r="Q3177" s="1">
        <v>4</v>
      </c>
      <c r="R3177" s="1" t="s">
        <v>32</v>
      </c>
      <c r="S3177" s="1">
        <v>2</v>
      </c>
      <c r="T3177" s="10">
        <v>101500</v>
      </c>
      <c r="U3177" t="str">
        <f t="shared" si="343"/>
        <v>Reviewed</v>
      </c>
      <c r="V3177" t="str">
        <f t="shared" si="344"/>
        <v>exceeds</v>
      </c>
      <c r="W3177">
        <f t="shared" si="345"/>
        <v>0</v>
      </c>
      <c r="X3177" t="str">
        <f t="shared" si="346"/>
        <v>Active</v>
      </c>
      <c r="Y3177">
        <f t="shared" si="347"/>
        <v>1.5452054794520549</v>
      </c>
      <c r="Z3177" t="str">
        <f t="shared" si="348"/>
        <v>1–2 Years</v>
      </c>
      <c r="AA3177" t="str">
        <f t="shared" si="349"/>
        <v>100K–129K</v>
      </c>
    </row>
    <row r="3178" spans="1:27" ht="19.95" customHeight="1" x14ac:dyDescent="0.3">
      <c r="A3178" s="4" t="s">
        <v>3305</v>
      </c>
      <c r="B3178" s="5">
        <v>45486</v>
      </c>
      <c r="C3178" s="6" t="s">
        <v>77</v>
      </c>
      <c r="D3178" s="6" t="s">
        <v>72</v>
      </c>
      <c r="E3178" s="6" t="s">
        <v>40</v>
      </c>
      <c r="F3178" s="6" t="s">
        <v>78</v>
      </c>
      <c r="G3178" s="6" t="s">
        <v>79</v>
      </c>
      <c r="H3178" s="6" t="s">
        <v>49</v>
      </c>
      <c r="I3178" s="6" t="s">
        <v>27</v>
      </c>
      <c r="J3178" s="5">
        <v>45486</v>
      </c>
      <c r="K3178" s="5"/>
      <c r="L3178" s="6" t="s">
        <v>28</v>
      </c>
      <c r="M3178" s="6">
        <v>536</v>
      </c>
      <c r="N3178" s="6" t="s">
        <v>29</v>
      </c>
      <c r="O3178" s="6" t="s">
        <v>30</v>
      </c>
      <c r="P3178" s="6" t="s">
        <v>31</v>
      </c>
      <c r="Q3178" s="6">
        <v>3</v>
      </c>
      <c r="R3178" s="6" t="s">
        <v>37</v>
      </c>
      <c r="S3178" s="6">
        <v>1</v>
      </c>
      <c r="T3178" s="7">
        <v>140000</v>
      </c>
      <c r="U3178" t="str">
        <f t="shared" si="343"/>
        <v>Reviewed</v>
      </c>
      <c r="V3178" t="str">
        <f t="shared" si="344"/>
        <v>meets</v>
      </c>
      <c r="W3178">
        <f t="shared" si="345"/>
        <v>0</v>
      </c>
      <c r="X3178" t="str">
        <f t="shared" si="346"/>
        <v>Active</v>
      </c>
      <c r="Y3178">
        <f t="shared" si="347"/>
        <v>1.4684931506849315</v>
      </c>
      <c r="Z3178" t="str">
        <f t="shared" si="348"/>
        <v>1–2 Years</v>
      </c>
      <c r="AA3178" t="str">
        <f t="shared" si="349"/>
        <v>130K+</v>
      </c>
    </row>
    <row r="3179" spans="1:27" ht="19.95" customHeight="1" x14ac:dyDescent="0.3">
      <c r="A3179" s="8" t="s">
        <v>3306</v>
      </c>
      <c r="B3179" s="9">
        <v>45027</v>
      </c>
      <c r="C3179" s="1" t="s">
        <v>81</v>
      </c>
      <c r="D3179" s="1" t="s">
        <v>72</v>
      </c>
      <c r="E3179" s="1" t="s">
        <v>23</v>
      </c>
      <c r="F3179" s="1" t="s">
        <v>154</v>
      </c>
      <c r="G3179" s="1" t="s">
        <v>83</v>
      </c>
      <c r="H3179" s="1" t="s">
        <v>43</v>
      </c>
      <c r="I3179" s="1" t="s">
        <v>27</v>
      </c>
      <c r="J3179" s="9">
        <v>45027</v>
      </c>
      <c r="K3179" s="9"/>
      <c r="L3179" s="1" t="s">
        <v>28</v>
      </c>
      <c r="M3179" s="1">
        <v>995</v>
      </c>
      <c r="N3179" s="1" t="s">
        <v>29</v>
      </c>
      <c r="O3179" s="1" t="s">
        <v>63</v>
      </c>
      <c r="P3179" s="1" t="s">
        <v>107</v>
      </c>
      <c r="Q3179" s="1">
        <v>3</v>
      </c>
      <c r="R3179" s="1" t="s">
        <v>37</v>
      </c>
      <c r="S3179" s="1">
        <v>3</v>
      </c>
      <c r="T3179" s="10">
        <v>72500</v>
      </c>
      <c r="U3179" t="str">
        <f t="shared" si="343"/>
        <v>Reviewed</v>
      </c>
      <c r="V3179" t="str">
        <f t="shared" si="344"/>
        <v>meets</v>
      </c>
      <c r="W3179">
        <f t="shared" si="345"/>
        <v>0</v>
      </c>
      <c r="X3179" t="str">
        <f t="shared" si="346"/>
        <v>Active</v>
      </c>
      <c r="Y3179">
        <f t="shared" si="347"/>
        <v>2.7260273972602738</v>
      </c>
      <c r="Z3179" t="str">
        <f t="shared" si="348"/>
        <v>2–3 Years</v>
      </c>
      <c r="AA3179" t="str">
        <f t="shared" si="349"/>
        <v>70K–99K</v>
      </c>
    </row>
    <row r="3180" spans="1:27" ht="19.95" customHeight="1" x14ac:dyDescent="0.3">
      <c r="A3180" s="4" t="s">
        <v>3307</v>
      </c>
      <c r="B3180" s="5">
        <v>45916</v>
      </c>
      <c r="C3180" s="6" t="s">
        <v>86</v>
      </c>
      <c r="D3180" s="6" t="s">
        <v>87</v>
      </c>
      <c r="E3180" s="6" t="s">
        <v>67</v>
      </c>
      <c r="F3180" s="6" t="s">
        <v>114</v>
      </c>
      <c r="G3180" s="6" t="s">
        <v>94</v>
      </c>
      <c r="H3180" s="6" t="s">
        <v>43</v>
      </c>
      <c r="I3180" s="6" t="s">
        <v>27</v>
      </c>
      <c r="J3180" s="5">
        <v>45916</v>
      </c>
      <c r="K3180" s="5"/>
      <c r="L3180" s="6" t="s">
        <v>28</v>
      </c>
      <c r="M3180" s="6">
        <v>106</v>
      </c>
      <c r="N3180" s="6" t="s">
        <v>29</v>
      </c>
      <c r="O3180" s="6" t="s">
        <v>30</v>
      </c>
      <c r="P3180" s="6" t="s">
        <v>31</v>
      </c>
      <c r="Q3180" s="6" t="s">
        <v>95</v>
      </c>
      <c r="R3180" s="6" t="s">
        <v>28</v>
      </c>
      <c r="S3180" s="6">
        <v>0</v>
      </c>
      <c r="T3180" s="7">
        <v>69000</v>
      </c>
      <c r="U3180" t="str">
        <f t="shared" si="343"/>
        <v>Not Reviewed</v>
      </c>
      <c r="V3180" t="str">
        <f t="shared" si="344"/>
        <v>Not Reviewed</v>
      </c>
      <c r="W3180">
        <f t="shared" si="345"/>
        <v>0</v>
      </c>
      <c r="X3180" t="str">
        <f t="shared" si="346"/>
        <v>Active</v>
      </c>
      <c r="Y3180">
        <f t="shared" si="347"/>
        <v>0.29041095890410956</v>
      </c>
      <c r="Z3180" t="str">
        <f t="shared" si="348"/>
        <v>&lt;1 Year</v>
      </c>
      <c r="AA3180" t="str">
        <f t="shared" si="349"/>
        <v>&lt;70K</v>
      </c>
    </row>
    <row r="3181" spans="1:27" ht="19.95" customHeight="1" x14ac:dyDescent="0.3">
      <c r="A3181" s="8" t="s">
        <v>3308</v>
      </c>
      <c r="B3181" s="9">
        <v>45214</v>
      </c>
      <c r="C3181" s="1" t="s">
        <v>91</v>
      </c>
      <c r="D3181" s="1" t="s">
        <v>87</v>
      </c>
      <c r="E3181" s="1" t="s">
        <v>92</v>
      </c>
      <c r="F3181" s="1" t="s">
        <v>138</v>
      </c>
      <c r="G3181" s="1" t="s">
        <v>36</v>
      </c>
      <c r="H3181" s="1" t="s">
        <v>43</v>
      </c>
      <c r="I3181" s="1" t="s">
        <v>27</v>
      </c>
      <c r="J3181" s="9">
        <v>45214</v>
      </c>
      <c r="K3181" s="9"/>
      <c r="L3181" s="1" t="s">
        <v>28</v>
      </c>
      <c r="M3181" s="1">
        <v>808</v>
      </c>
      <c r="N3181" s="1" t="s">
        <v>29</v>
      </c>
      <c r="O3181" s="1" t="s">
        <v>43</v>
      </c>
      <c r="P3181" s="1" t="s">
        <v>31</v>
      </c>
      <c r="Q3181" s="1">
        <v>3</v>
      </c>
      <c r="R3181" s="1" t="s">
        <v>37</v>
      </c>
      <c r="S3181" s="1">
        <v>2</v>
      </c>
      <c r="T3181" s="10">
        <v>67000</v>
      </c>
      <c r="U3181" t="str">
        <f t="shared" si="343"/>
        <v>Reviewed</v>
      </c>
      <c r="V3181" t="str">
        <f t="shared" si="344"/>
        <v>meets</v>
      </c>
      <c r="W3181">
        <f t="shared" si="345"/>
        <v>0</v>
      </c>
      <c r="X3181" t="str">
        <f t="shared" si="346"/>
        <v>Active</v>
      </c>
      <c r="Y3181">
        <f t="shared" si="347"/>
        <v>2.2136986301369861</v>
      </c>
      <c r="Z3181" t="str">
        <f t="shared" si="348"/>
        <v>2–3 Years</v>
      </c>
      <c r="AA3181" t="str">
        <f t="shared" si="349"/>
        <v>&lt;70K</v>
      </c>
    </row>
    <row r="3182" spans="1:27" ht="19.95" customHeight="1" x14ac:dyDescent="0.3">
      <c r="A3182" s="4" t="s">
        <v>3309</v>
      </c>
      <c r="B3182" s="5">
        <v>45698</v>
      </c>
      <c r="C3182" s="6" t="s">
        <v>21</v>
      </c>
      <c r="D3182" s="6" t="s">
        <v>22</v>
      </c>
      <c r="E3182" s="6" t="s">
        <v>23</v>
      </c>
      <c r="F3182" s="6" t="s">
        <v>24</v>
      </c>
      <c r="G3182" s="6" t="s">
        <v>25</v>
      </c>
      <c r="H3182" s="6" t="s">
        <v>26</v>
      </c>
      <c r="I3182" s="6" t="s">
        <v>27</v>
      </c>
      <c r="J3182" s="5">
        <v>45698</v>
      </c>
      <c r="K3182" s="5"/>
      <c r="L3182" s="6" t="s">
        <v>28</v>
      </c>
      <c r="M3182" s="6">
        <v>324</v>
      </c>
      <c r="N3182" s="6" t="s">
        <v>52</v>
      </c>
      <c r="O3182" s="6" t="s">
        <v>63</v>
      </c>
      <c r="P3182" s="6" t="s">
        <v>44</v>
      </c>
      <c r="Q3182" s="6">
        <v>3</v>
      </c>
      <c r="R3182" s="6" t="s">
        <v>37</v>
      </c>
      <c r="S3182" s="6">
        <v>1</v>
      </c>
      <c r="T3182" s="7">
        <v>90500</v>
      </c>
      <c r="U3182" t="str">
        <f t="shared" si="343"/>
        <v>Reviewed</v>
      </c>
      <c r="V3182" t="str">
        <f t="shared" si="344"/>
        <v>meets</v>
      </c>
      <c r="W3182">
        <f t="shared" si="345"/>
        <v>0</v>
      </c>
      <c r="X3182" t="str">
        <f t="shared" si="346"/>
        <v>Active</v>
      </c>
      <c r="Y3182">
        <f t="shared" si="347"/>
        <v>0.88767123287671235</v>
      </c>
      <c r="Z3182" t="str">
        <f t="shared" si="348"/>
        <v>&lt;1 Year</v>
      </c>
      <c r="AA3182" t="str">
        <f t="shared" si="349"/>
        <v>70K–99K</v>
      </c>
    </row>
    <row r="3183" spans="1:27" ht="19.95" customHeight="1" x14ac:dyDescent="0.3">
      <c r="A3183" s="8" t="s">
        <v>3310</v>
      </c>
      <c r="B3183" s="9">
        <v>45331</v>
      </c>
      <c r="C3183" s="1" t="s">
        <v>34</v>
      </c>
      <c r="D3183" s="1" t="s">
        <v>22</v>
      </c>
      <c r="E3183" s="1" t="s">
        <v>23</v>
      </c>
      <c r="F3183" s="1" t="s">
        <v>138</v>
      </c>
      <c r="G3183" s="1" t="s">
        <v>36</v>
      </c>
      <c r="H3183" s="1" t="s">
        <v>43</v>
      </c>
      <c r="I3183" s="1" t="s">
        <v>27</v>
      </c>
      <c r="J3183" s="9">
        <v>45331</v>
      </c>
      <c r="K3183" s="9"/>
      <c r="L3183" s="1" t="s">
        <v>28</v>
      </c>
      <c r="M3183" s="1">
        <v>691</v>
      </c>
      <c r="N3183" s="1" t="s">
        <v>29</v>
      </c>
      <c r="O3183" s="1" t="s">
        <v>30</v>
      </c>
      <c r="P3183" s="1" t="s">
        <v>64</v>
      </c>
      <c r="Q3183" s="1">
        <v>3</v>
      </c>
      <c r="R3183" s="1" t="s">
        <v>37</v>
      </c>
      <c r="S3183" s="1">
        <v>2</v>
      </c>
      <c r="T3183" s="10">
        <v>72500</v>
      </c>
      <c r="U3183" t="str">
        <f t="shared" si="343"/>
        <v>Reviewed</v>
      </c>
      <c r="V3183" t="str">
        <f t="shared" si="344"/>
        <v>meets</v>
      </c>
      <c r="W3183">
        <f t="shared" si="345"/>
        <v>0</v>
      </c>
      <c r="X3183" t="str">
        <f t="shared" si="346"/>
        <v>Active</v>
      </c>
      <c r="Y3183">
        <f t="shared" si="347"/>
        <v>1.893150684931507</v>
      </c>
      <c r="Z3183" t="str">
        <f t="shared" si="348"/>
        <v>1–2 Years</v>
      </c>
      <c r="AA3183" t="str">
        <f t="shared" si="349"/>
        <v>70K–99K</v>
      </c>
    </row>
    <row r="3184" spans="1:27" ht="19.95" customHeight="1" x14ac:dyDescent="0.3">
      <c r="A3184" s="4" t="s">
        <v>3311</v>
      </c>
      <c r="B3184" s="5">
        <v>45652</v>
      </c>
      <c r="C3184" s="6" t="s">
        <v>39</v>
      </c>
      <c r="D3184" s="6" t="s">
        <v>22</v>
      </c>
      <c r="E3184" s="6" t="s">
        <v>40</v>
      </c>
      <c r="F3184" s="6" t="s">
        <v>41</v>
      </c>
      <c r="G3184" s="6" t="s">
        <v>42</v>
      </c>
      <c r="H3184" s="6" t="s">
        <v>43</v>
      </c>
      <c r="I3184" s="6" t="s">
        <v>27</v>
      </c>
      <c r="J3184" s="5">
        <v>45652</v>
      </c>
      <c r="K3184" s="5"/>
      <c r="L3184" s="6" t="s">
        <v>28</v>
      </c>
      <c r="M3184" s="6">
        <v>370</v>
      </c>
      <c r="N3184" s="6" t="s">
        <v>52</v>
      </c>
      <c r="O3184" s="6" t="s">
        <v>30</v>
      </c>
      <c r="P3184" s="6" t="s">
        <v>64</v>
      </c>
      <c r="Q3184" s="6">
        <v>3</v>
      </c>
      <c r="R3184" s="6" t="s">
        <v>37</v>
      </c>
      <c r="S3184" s="6">
        <v>1</v>
      </c>
      <c r="T3184" s="7">
        <v>69000</v>
      </c>
      <c r="U3184" t="str">
        <f t="shared" si="343"/>
        <v>Reviewed</v>
      </c>
      <c r="V3184" t="str">
        <f t="shared" si="344"/>
        <v>meets</v>
      </c>
      <c r="W3184">
        <f t="shared" si="345"/>
        <v>0</v>
      </c>
      <c r="X3184" t="str">
        <f t="shared" si="346"/>
        <v>Active</v>
      </c>
      <c r="Y3184">
        <f t="shared" si="347"/>
        <v>1.0136986301369864</v>
      </c>
      <c r="Z3184" t="str">
        <f t="shared" si="348"/>
        <v>1–2 Years</v>
      </c>
      <c r="AA3184" t="str">
        <f t="shared" si="349"/>
        <v>&lt;70K</v>
      </c>
    </row>
    <row r="3185" spans="1:27" ht="19.95" customHeight="1" x14ac:dyDescent="0.3">
      <c r="A3185" s="8" t="s">
        <v>3312</v>
      </c>
      <c r="B3185" s="9">
        <v>45038</v>
      </c>
      <c r="C3185" s="1" t="s">
        <v>46</v>
      </c>
      <c r="D3185" s="1" t="s">
        <v>22</v>
      </c>
      <c r="E3185" s="1" t="s">
        <v>40</v>
      </c>
      <c r="F3185" s="1" t="s">
        <v>41</v>
      </c>
      <c r="G3185" s="1" t="s">
        <v>42</v>
      </c>
      <c r="H3185" s="1" t="s">
        <v>43</v>
      </c>
      <c r="I3185" s="1" t="s">
        <v>27</v>
      </c>
      <c r="J3185" s="9">
        <v>45038</v>
      </c>
      <c r="K3185" s="9"/>
      <c r="L3185" s="1" t="s">
        <v>28</v>
      </c>
      <c r="M3185" s="1">
        <v>984</v>
      </c>
      <c r="N3185" s="1" t="s">
        <v>52</v>
      </c>
      <c r="O3185" s="1" t="s">
        <v>63</v>
      </c>
      <c r="P3185" s="1" t="s">
        <v>133</v>
      </c>
      <c r="Q3185" s="1">
        <v>4</v>
      </c>
      <c r="R3185" s="1" t="s">
        <v>32</v>
      </c>
      <c r="S3185" s="1">
        <v>3</v>
      </c>
      <c r="T3185" s="10">
        <v>64000</v>
      </c>
      <c r="U3185" t="str">
        <f t="shared" si="343"/>
        <v>Reviewed</v>
      </c>
      <c r="V3185" t="str">
        <f t="shared" si="344"/>
        <v>exceeds</v>
      </c>
      <c r="W3185">
        <f t="shared" si="345"/>
        <v>0</v>
      </c>
      <c r="X3185" t="str">
        <f t="shared" si="346"/>
        <v>Active</v>
      </c>
      <c r="Y3185">
        <f t="shared" si="347"/>
        <v>2.6958904109589041</v>
      </c>
      <c r="Z3185" t="str">
        <f t="shared" si="348"/>
        <v>2–3 Years</v>
      </c>
      <c r="AA3185" t="str">
        <f t="shared" si="349"/>
        <v>&lt;70K</v>
      </c>
    </row>
    <row r="3186" spans="1:27" ht="19.95" customHeight="1" x14ac:dyDescent="0.3">
      <c r="A3186" s="4" t="s">
        <v>3313</v>
      </c>
      <c r="B3186" s="5">
        <v>45531</v>
      </c>
      <c r="C3186" s="6" t="s">
        <v>55</v>
      </c>
      <c r="D3186" s="6" t="s">
        <v>56</v>
      </c>
      <c r="E3186" s="6" t="s">
        <v>23</v>
      </c>
      <c r="F3186" s="6" t="s">
        <v>57</v>
      </c>
      <c r="G3186" s="6" t="s">
        <v>58</v>
      </c>
      <c r="H3186" s="6" t="s">
        <v>43</v>
      </c>
      <c r="I3186" s="6" t="s">
        <v>27</v>
      </c>
      <c r="J3186" s="5">
        <v>45531</v>
      </c>
      <c r="K3186" s="5"/>
      <c r="L3186" s="6" t="s">
        <v>28</v>
      </c>
      <c r="M3186" s="6">
        <v>491</v>
      </c>
      <c r="N3186" s="6" t="s">
        <v>140</v>
      </c>
      <c r="O3186" s="6" t="s">
        <v>63</v>
      </c>
      <c r="P3186" s="6" t="s">
        <v>31</v>
      </c>
      <c r="Q3186" s="6">
        <v>4</v>
      </c>
      <c r="R3186" s="6" t="s">
        <v>32</v>
      </c>
      <c r="S3186" s="6">
        <v>1</v>
      </c>
      <c r="T3186" s="7">
        <v>68500</v>
      </c>
      <c r="U3186" t="str">
        <f t="shared" si="343"/>
        <v>Reviewed</v>
      </c>
      <c r="V3186" t="str">
        <f t="shared" si="344"/>
        <v>exceeds</v>
      </c>
      <c r="W3186">
        <f t="shared" si="345"/>
        <v>0</v>
      </c>
      <c r="X3186" t="str">
        <f t="shared" si="346"/>
        <v>Active</v>
      </c>
      <c r="Y3186">
        <f t="shared" si="347"/>
        <v>1.3452054794520547</v>
      </c>
      <c r="Z3186" t="str">
        <f t="shared" si="348"/>
        <v>1–2 Years</v>
      </c>
      <c r="AA3186" t="str">
        <f t="shared" si="349"/>
        <v>&lt;70K</v>
      </c>
    </row>
    <row r="3187" spans="1:27" ht="19.95" customHeight="1" x14ac:dyDescent="0.3">
      <c r="A3187" s="8" t="s">
        <v>3314</v>
      </c>
      <c r="B3187" s="9">
        <v>45688</v>
      </c>
      <c r="C3187" s="1" t="s">
        <v>60</v>
      </c>
      <c r="D3187" s="1" t="s">
        <v>56</v>
      </c>
      <c r="E3187" s="1" t="s">
        <v>40</v>
      </c>
      <c r="F3187" s="1" t="s">
        <v>61</v>
      </c>
      <c r="G3187" s="1" t="s">
        <v>62</v>
      </c>
      <c r="H3187" s="1" t="s">
        <v>26</v>
      </c>
      <c r="I3187" s="1" t="s">
        <v>27</v>
      </c>
      <c r="J3187" s="9">
        <v>45688</v>
      </c>
      <c r="K3187" s="9"/>
      <c r="L3187" s="1" t="s">
        <v>28</v>
      </c>
      <c r="M3187" s="1">
        <v>334</v>
      </c>
      <c r="N3187" s="1" t="s">
        <v>29</v>
      </c>
      <c r="O3187" s="1" t="s">
        <v>30</v>
      </c>
      <c r="P3187" s="1" t="s">
        <v>44</v>
      </c>
      <c r="Q3187" s="1">
        <v>2</v>
      </c>
      <c r="R3187" s="1" t="s">
        <v>53</v>
      </c>
      <c r="S3187" s="1">
        <v>1</v>
      </c>
      <c r="T3187" s="10">
        <v>104000</v>
      </c>
      <c r="U3187" t="str">
        <f t="shared" si="343"/>
        <v>Reviewed</v>
      </c>
      <c r="V3187" t="str">
        <f t="shared" si="344"/>
        <v>needs_support</v>
      </c>
      <c r="W3187">
        <f t="shared" si="345"/>
        <v>0</v>
      </c>
      <c r="X3187" t="str">
        <f t="shared" si="346"/>
        <v>Active</v>
      </c>
      <c r="Y3187">
        <f t="shared" si="347"/>
        <v>0.91506849315068495</v>
      </c>
      <c r="Z3187" t="str">
        <f t="shared" si="348"/>
        <v>&lt;1 Year</v>
      </c>
      <c r="AA3187" t="str">
        <f t="shared" si="349"/>
        <v>100K–129K</v>
      </c>
    </row>
    <row r="3188" spans="1:27" ht="19.95" customHeight="1" x14ac:dyDescent="0.3">
      <c r="A3188" s="4" t="s">
        <v>3315</v>
      </c>
      <c r="B3188" s="5">
        <v>45217</v>
      </c>
      <c r="C3188" s="6" t="s">
        <v>66</v>
      </c>
      <c r="D3188" s="6" t="s">
        <v>56</v>
      </c>
      <c r="E3188" s="6" t="s">
        <v>67</v>
      </c>
      <c r="F3188" s="6" t="s">
        <v>358</v>
      </c>
      <c r="G3188" s="6" t="s">
        <v>69</v>
      </c>
      <c r="H3188" s="6" t="s">
        <v>49</v>
      </c>
      <c r="I3188" s="6" t="s">
        <v>27</v>
      </c>
      <c r="J3188" s="5">
        <v>45217</v>
      </c>
      <c r="K3188" s="5"/>
      <c r="L3188" s="6" t="s">
        <v>28</v>
      </c>
      <c r="M3188" s="6">
        <v>805</v>
      </c>
      <c r="N3188" s="6" t="s">
        <v>140</v>
      </c>
      <c r="O3188" s="6" t="s">
        <v>43</v>
      </c>
      <c r="P3188" s="6" t="s">
        <v>64</v>
      </c>
      <c r="Q3188" s="6">
        <v>5</v>
      </c>
      <c r="R3188" s="6" t="s">
        <v>119</v>
      </c>
      <c r="S3188" s="6">
        <v>2</v>
      </c>
      <c r="T3188" s="7">
        <v>134000</v>
      </c>
      <c r="U3188" t="str">
        <f t="shared" si="343"/>
        <v>Reviewed</v>
      </c>
      <c r="V3188" t="str">
        <f t="shared" si="344"/>
        <v>outstanding</v>
      </c>
      <c r="W3188">
        <f t="shared" si="345"/>
        <v>0</v>
      </c>
      <c r="X3188" t="str">
        <f t="shared" si="346"/>
        <v>Active</v>
      </c>
      <c r="Y3188">
        <f t="shared" si="347"/>
        <v>2.2054794520547945</v>
      </c>
      <c r="Z3188" t="str">
        <f t="shared" si="348"/>
        <v>2–3 Years</v>
      </c>
      <c r="AA3188" t="str">
        <f t="shared" si="349"/>
        <v>130K+</v>
      </c>
    </row>
    <row r="3189" spans="1:27" ht="19.95" customHeight="1" x14ac:dyDescent="0.3">
      <c r="A3189" s="8" t="s">
        <v>3316</v>
      </c>
      <c r="B3189" s="9">
        <v>45563</v>
      </c>
      <c r="C3189" s="1" t="s">
        <v>71</v>
      </c>
      <c r="D3189" s="1" t="s">
        <v>72</v>
      </c>
      <c r="E3189" s="1" t="s">
        <v>23</v>
      </c>
      <c r="F3189" s="1" t="s">
        <v>129</v>
      </c>
      <c r="G3189" s="1" t="s">
        <v>74</v>
      </c>
      <c r="H3189" s="1" t="s">
        <v>43</v>
      </c>
      <c r="I3189" s="1" t="s">
        <v>27</v>
      </c>
      <c r="J3189" s="9">
        <v>45563</v>
      </c>
      <c r="K3189" s="9"/>
      <c r="L3189" s="1" t="s">
        <v>28</v>
      </c>
      <c r="M3189" s="1">
        <v>459</v>
      </c>
      <c r="N3189" s="1" t="s">
        <v>140</v>
      </c>
      <c r="O3189" s="1" t="s">
        <v>63</v>
      </c>
      <c r="P3189" s="1" t="s">
        <v>31</v>
      </c>
      <c r="Q3189" s="1">
        <v>3</v>
      </c>
      <c r="R3189" s="1" t="s">
        <v>37</v>
      </c>
      <c r="S3189" s="1">
        <v>1</v>
      </c>
      <c r="T3189" s="10">
        <v>67000</v>
      </c>
      <c r="U3189" t="str">
        <f t="shared" si="343"/>
        <v>Reviewed</v>
      </c>
      <c r="V3189" t="str">
        <f t="shared" si="344"/>
        <v>meets</v>
      </c>
      <c r="W3189">
        <f t="shared" si="345"/>
        <v>0</v>
      </c>
      <c r="X3189" t="str">
        <f t="shared" si="346"/>
        <v>Active</v>
      </c>
      <c r="Y3189">
        <f t="shared" si="347"/>
        <v>1.2575342465753425</v>
      </c>
      <c r="Z3189" t="str">
        <f t="shared" si="348"/>
        <v>1–2 Years</v>
      </c>
      <c r="AA3189" t="str">
        <f t="shared" si="349"/>
        <v>&lt;70K</v>
      </c>
    </row>
    <row r="3190" spans="1:27" ht="19.95" customHeight="1" x14ac:dyDescent="0.3">
      <c r="A3190" s="4" t="s">
        <v>3317</v>
      </c>
      <c r="B3190" s="5">
        <v>45746</v>
      </c>
      <c r="C3190" s="6" t="s">
        <v>77</v>
      </c>
      <c r="D3190" s="6" t="s">
        <v>72</v>
      </c>
      <c r="E3190" s="6" t="s">
        <v>40</v>
      </c>
      <c r="F3190" s="6" t="s">
        <v>78</v>
      </c>
      <c r="G3190" s="6" t="s">
        <v>79</v>
      </c>
      <c r="H3190" s="6" t="s">
        <v>49</v>
      </c>
      <c r="I3190" s="6" t="s">
        <v>50</v>
      </c>
      <c r="J3190" s="5">
        <v>45746</v>
      </c>
      <c r="K3190" s="5">
        <v>45941</v>
      </c>
      <c r="L3190" s="6" t="s">
        <v>51</v>
      </c>
      <c r="M3190" s="6">
        <v>195</v>
      </c>
      <c r="N3190" s="6" t="s">
        <v>29</v>
      </c>
      <c r="O3190" s="6" t="s">
        <v>63</v>
      </c>
      <c r="P3190" s="6" t="s">
        <v>31</v>
      </c>
      <c r="Q3190" s="6">
        <v>3</v>
      </c>
      <c r="R3190" s="6" t="s">
        <v>37</v>
      </c>
      <c r="S3190" s="6">
        <v>1</v>
      </c>
      <c r="T3190" s="7">
        <v>131000</v>
      </c>
      <c r="U3190" t="str">
        <f t="shared" si="343"/>
        <v>Reviewed</v>
      </c>
      <c r="V3190" t="str">
        <f t="shared" si="344"/>
        <v>meets</v>
      </c>
      <c r="W3190">
        <f t="shared" si="345"/>
        <v>1</v>
      </c>
      <c r="X3190" t="str">
        <f t="shared" si="346"/>
        <v>Attrited</v>
      </c>
      <c r="Y3190">
        <f t="shared" si="347"/>
        <v>0.53424657534246578</v>
      </c>
      <c r="Z3190" t="str">
        <f t="shared" si="348"/>
        <v>&lt;1 Year</v>
      </c>
      <c r="AA3190" t="str">
        <f t="shared" si="349"/>
        <v>130K+</v>
      </c>
    </row>
    <row r="3191" spans="1:27" ht="19.95" customHeight="1" x14ac:dyDescent="0.3">
      <c r="A3191" s="8" t="s">
        <v>3318</v>
      </c>
      <c r="B3191" s="9">
        <v>45882</v>
      </c>
      <c r="C3191" s="1" t="s">
        <v>81</v>
      </c>
      <c r="D3191" s="1" t="s">
        <v>72</v>
      </c>
      <c r="E3191" s="1" t="s">
        <v>23</v>
      </c>
      <c r="F3191" s="1" t="s">
        <v>223</v>
      </c>
      <c r="G3191" s="1" t="s">
        <v>83</v>
      </c>
      <c r="H3191" s="1" t="s">
        <v>49</v>
      </c>
      <c r="I3191" s="1" t="s">
        <v>27</v>
      </c>
      <c r="J3191" s="9">
        <v>45882</v>
      </c>
      <c r="K3191" s="9"/>
      <c r="L3191" s="1" t="s">
        <v>28</v>
      </c>
      <c r="M3191" s="1">
        <v>140</v>
      </c>
      <c r="N3191" s="1" t="s">
        <v>75</v>
      </c>
      <c r="O3191" s="1" t="s">
        <v>63</v>
      </c>
      <c r="P3191" s="1" t="s">
        <v>31</v>
      </c>
      <c r="Q3191" s="1" t="s">
        <v>95</v>
      </c>
      <c r="R3191" s="1" t="s">
        <v>28</v>
      </c>
      <c r="S3191" s="1">
        <v>0</v>
      </c>
      <c r="T3191" s="10">
        <v>141500</v>
      </c>
      <c r="U3191" t="str">
        <f t="shared" si="343"/>
        <v>Not Reviewed</v>
      </c>
      <c r="V3191" t="str">
        <f t="shared" si="344"/>
        <v>Not Reviewed</v>
      </c>
      <c r="W3191">
        <f t="shared" si="345"/>
        <v>0</v>
      </c>
      <c r="X3191" t="str">
        <f t="shared" si="346"/>
        <v>Active</v>
      </c>
      <c r="Y3191">
        <f t="shared" si="347"/>
        <v>0.38356164383561642</v>
      </c>
      <c r="Z3191" t="str">
        <f t="shared" si="348"/>
        <v>&lt;1 Year</v>
      </c>
      <c r="AA3191" t="str">
        <f t="shared" si="349"/>
        <v>130K+</v>
      </c>
    </row>
    <row r="3192" spans="1:27" ht="19.95" customHeight="1" x14ac:dyDescent="0.3">
      <c r="A3192" s="4" t="s">
        <v>3319</v>
      </c>
      <c r="B3192" s="5">
        <v>45195</v>
      </c>
      <c r="C3192" s="6" t="s">
        <v>86</v>
      </c>
      <c r="D3192" s="6" t="s">
        <v>87</v>
      </c>
      <c r="E3192" s="6" t="s">
        <v>67</v>
      </c>
      <c r="F3192" s="6" t="s">
        <v>116</v>
      </c>
      <c r="G3192" s="6" t="s">
        <v>89</v>
      </c>
      <c r="H3192" s="6" t="s">
        <v>26</v>
      </c>
      <c r="I3192" s="6" t="s">
        <v>27</v>
      </c>
      <c r="J3192" s="5">
        <v>45195</v>
      </c>
      <c r="K3192" s="5"/>
      <c r="L3192" s="6" t="s">
        <v>28</v>
      </c>
      <c r="M3192" s="6">
        <v>827</v>
      </c>
      <c r="N3192" s="6" t="s">
        <v>29</v>
      </c>
      <c r="O3192" s="6" t="s">
        <v>30</v>
      </c>
      <c r="P3192" s="6" t="s">
        <v>31</v>
      </c>
      <c r="Q3192" s="6">
        <v>4</v>
      </c>
      <c r="R3192" s="6" t="s">
        <v>32</v>
      </c>
      <c r="S3192" s="6">
        <v>2</v>
      </c>
      <c r="T3192" s="7">
        <v>85000</v>
      </c>
      <c r="U3192" t="str">
        <f t="shared" si="343"/>
        <v>Reviewed</v>
      </c>
      <c r="V3192" t="str">
        <f t="shared" si="344"/>
        <v>exceeds</v>
      </c>
      <c r="W3192">
        <f t="shared" si="345"/>
        <v>0</v>
      </c>
      <c r="X3192" t="str">
        <f t="shared" si="346"/>
        <v>Active</v>
      </c>
      <c r="Y3192">
        <f t="shared" si="347"/>
        <v>2.2657534246575342</v>
      </c>
      <c r="Z3192" t="str">
        <f t="shared" si="348"/>
        <v>2–3 Years</v>
      </c>
      <c r="AA3192" t="str">
        <f t="shared" si="349"/>
        <v>70K–99K</v>
      </c>
    </row>
    <row r="3193" spans="1:27" ht="19.95" customHeight="1" x14ac:dyDescent="0.3">
      <c r="A3193" s="8" t="s">
        <v>3320</v>
      </c>
      <c r="B3193" s="9">
        <v>45119</v>
      </c>
      <c r="C3193" s="1" t="s">
        <v>91</v>
      </c>
      <c r="D3193" s="1" t="s">
        <v>87</v>
      </c>
      <c r="E3193" s="1" t="s">
        <v>92</v>
      </c>
      <c r="F3193" s="1" t="s">
        <v>93</v>
      </c>
      <c r="G3193" s="1" t="s">
        <v>94</v>
      </c>
      <c r="H3193" s="1" t="s">
        <v>26</v>
      </c>
      <c r="I3193" s="1" t="s">
        <v>27</v>
      </c>
      <c r="J3193" s="9">
        <v>45119</v>
      </c>
      <c r="K3193" s="9"/>
      <c r="L3193" s="1" t="s">
        <v>28</v>
      </c>
      <c r="M3193" s="1">
        <v>903</v>
      </c>
      <c r="N3193" s="1" t="s">
        <v>29</v>
      </c>
      <c r="O3193" s="1" t="s">
        <v>63</v>
      </c>
      <c r="P3193" s="1" t="s">
        <v>107</v>
      </c>
      <c r="Q3193" s="1">
        <v>4</v>
      </c>
      <c r="R3193" s="1" t="s">
        <v>32</v>
      </c>
      <c r="S3193" s="1">
        <v>2</v>
      </c>
      <c r="T3193" s="10">
        <v>103500</v>
      </c>
      <c r="U3193" t="str">
        <f t="shared" si="343"/>
        <v>Reviewed</v>
      </c>
      <c r="V3193" t="str">
        <f t="shared" si="344"/>
        <v>exceeds</v>
      </c>
      <c r="W3193">
        <f t="shared" si="345"/>
        <v>0</v>
      </c>
      <c r="X3193" t="str">
        <f t="shared" si="346"/>
        <v>Active</v>
      </c>
      <c r="Y3193">
        <f t="shared" si="347"/>
        <v>2.473972602739726</v>
      </c>
      <c r="Z3193" t="str">
        <f t="shared" si="348"/>
        <v>2–3 Years</v>
      </c>
      <c r="AA3193" t="str">
        <f t="shared" si="349"/>
        <v>100K–129K</v>
      </c>
    </row>
    <row r="3194" spans="1:27" ht="19.95" customHeight="1" x14ac:dyDescent="0.3">
      <c r="A3194" s="4" t="s">
        <v>3321</v>
      </c>
      <c r="B3194" s="5">
        <v>45001</v>
      </c>
      <c r="C3194" s="6" t="s">
        <v>21</v>
      </c>
      <c r="D3194" s="6" t="s">
        <v>22</v>
      </c>
      <c r="E3194" s="6" t="s">
        <v>23</v>
      </c>
      <c r="F3194" s="6" t="s">
        <v>138</v>
      </c>
      <c r="G3194" s="6" t="s">
        <v>36</v>
      </c>
      <c r="H3194" s="6" t="s">
        <v>43</v>
      </c>
      <c r="I3194" s="6" t="s">
        <v>27</v>
      </c>
      <c r="J3194" s="5">
        <v>45001</v>
      </c>
      <c r="K3194" s="5"/>
      <c r="L3194" s="6" t="s">
        <v>28</v>
      </c>
      <c r="M3194" s="6">
        <v>1021</v>
      </c>
      <c r="N3194" s="6" t="s">
        <v>29</v>
      </c>
      <c r="O3194" s="6" t="s">
        <v>63</v>
      </c>
      <c r="P3194" s="6" t="s">
        <v>64</v>
      </c>
      <c r="Q3194" s="6">
        <v>3</v>
      </c>
      <c r="R3194" s="6" t="s">
        <v>37</v>
      </c>
      <c r="S3194" s="6">
        <v>3</v>
      </c>
      <c r="T3194" s="7">
        <v>73500</v>
      </c>
      <c r="U3194" t="str">
        <f t="shared" si="343"/>
        <v>Reviewed</v>
      </c>
      <c r="V3194" t="str">
        <f t="shared" si="344"/>
        <v>meets</v>
      </c>
      <c r="W3194">
        <f t="shared" si="345"/>
        <v>0</v>
      </c>
      <c r="X3194" t="str">
        <f t="shared" si="346"/>
        <v>Active</v>
      </c>
      <c r="Y3194">
        <f t="shared" si="347"/>
        <v>2.7972602739726029</v>
      </c>
      <c r="Z3194" t="str">
        <f t="shared" si="348"/>
        <v>2–3 Years</v>
      </c>
      <c r="AA3194" t="str">
        <f t="shared" si="349"/>
        <v>70K–99K</v>
      </c>
    </row>
    <row r="3195" spans="1:27" ht="19.95" customHeight="1" x14ac:dyDescent="0.3">
      <c r="A3195" s="8" t="s">
        <v>3322</v>
      </c>
      <c r="B3195" s="9">
        <v>45391</v>
      </c>
      <c r="C3195" s="1" t="s">
        <v>34</v>
      </c>
      <c r="D3195" s="1" t="s">
        <v>22</v>
      </c>
      <c r="E3195" s="1" t="s">
        <v>23</v>
      </c>
      <c r="F3195" s="1" t="s">
        <v>99</v>
      </c>
      <c r="G3195" s="1" t="s">
        <v>36</v>
      </c>
      <c r="H3195" s="1" t="s">
        <v>49</v>
      </c>
      <c r="I3195" s="1" t="s">
        <v>27</v>
      </c>
      <c r="J3195" s="9">
        <v>45391</v>
      </c>
      <c r="K3195" s="9"/>
      <c r="L3195" s="1" t="s">
        <v>28</v>
      </c>
      <c r="M3195" s="1">
        <v>631</v>
      </c>
      <c r="N3195" s="1" t="s">
        <v>122</v>
      </c>
      <c r="O3195" s="1" t="s">
        <v>43</v>
      </c>
      <c r="P3195" s="1" t="s">
        <v>107</v>
      </c>
      <c r="Q3195" s="1">
        <v>2</v>
      </c>
      <c r="R3195" s="1" t="s">
        <v>53</v>
      </c>
      <c r="S3195" s="1">
        <v>2</v>
      </c>
      <c r="T3195" s="10">
        <v>107500</v>
      </c>
      <c r="U3195" t="str">
        <f t="shared" si="343"/>
        <v>Reviewed</v>
      </c>
      <c r="V3195" t="str">
        <f t="shared" si="344"/>
        <v>needs_support</v>
      </c>
      <c r="W3195">
        <f t="shared" si="345"/>
        <v>0</v>
      </c>
      <c r="X3195" t="str">
        <f t="shared" si="346"/>
        <v>Active</v>
      </c>
      <c r="Y3195">
        <f t="shared" si="347"/>
        <v>1.7287671232876711</v>
      </c>
      <c r="Z3195" t="str">
        <f t="shared" si="348"/>
        <v>1–2 Years</v>
      </c>
      <c r="AA3195" t="str">
        <f t="shared" si="349"/>
        <v>100K–129K</v>
      </c>
    </row>
    <row r="3196" spans="1:27" ht="19.95" customHeight="1" x14ac:dyDescent="0.3">
      <c r="A3196" s="4" t="s">
        <v>3323</v>
      </c>
      <c r="B3196" s="5">
        <v>45884</v>
      </c>
      <c r="C3196" s="6" t="s">
        <v>39</v>
      </c>
      <c r="D3196" s="6" t="s">
        <v>22</v>
      </c>
      <c r="E3196" s="6" t="s">
        <v>40</v>
      </c>
      <c r="F3196" s="6" t="s">
        <v>99</v>
      </c>
      <c r="G3196" s="6" t="s">
        <v>36</v>
      </c>
      <c r="H3196" s="6" t="s">
        <v>49</v>
      </c>
      <c r="I3196" s="6" t="s">
        <v>27</v>
      </c>
      <c r="J3196" s="5">
        <v>45884</v>
      </c>
      <c r="K3196" s="5"/>
      <c r="L3196" s="6" t="s">
        <v>28</v>
      </c>
      <c r="M3196" s="6">
        <v>138</v>
      </c>
      <c r="N3196" s="6" t="s">
        <v>52</v>
      </c>
      <c r="O3196" s="6" t="s">
        <v>63</v>
      </c>
      <c r="P3196" s="6" t="s">
        <v>64</v>
      </c>
      <c r="Q3196" s="6" t="s">
        <v>95</v>
      </c>
      <c r="R3196" s="6" t="s">
        <v>28</v>
      </c>
      <c r="S3196" s="6">
        <v>0</v>
      </c>
      <c r="T3196" s="7">
        <v>115500</v>
      </c>
      <c r="U3196" t="str">
        <f t="shared" si="343"/>
        <v>Not Reviewed</v>
      </c>
      <c r="V3196" t="str">
        <f t="shared" si="344"/>
        <v>Not Reviewed</v>
      </c>
      <c r="W3196">
        <f t="shared" si="345"/>
        <v>0</v>
      </c>
      <c r="X3196" t="str">
        <f t="shared" si="346"/>
        <v>Active</v>
      </c>
      <c r="Y3196">
        <f t="shared" si="347"/>
        <v>0.37808219178082192</v>
      </c>
      <c r="Z3196" t="str">
        <f t="shared" si="348"/>
        <v>&lt;1 Year</v>
      </c>
      <c r="AA3196" t="str">
        <f t="shared" si="349"/>
        <v>100K–129K</v>
      </c>
    </row>
    <row r="3197" spans="1:27" ht="19.95" customHeight="1" x14ac:dyDescent="0.3">
      <c r="A3197" s="8" t="s">
        <v>3324</v>
      </c>
      <c r="B3197" s="9">
        <v>45731</v>
      </c>
      <c r="C3197" s="1" t="s">
        <v>46</v>
      </c>
      <c r="D3197" s="1" t="s">
        <v>22</v>
      </c>
      <c r="E3197" s="1" t="s">
        <v>40</v>
      </c>
      <c r="F3197" s="1" t="s">
        <v>41</v>
      </c>
      <c r="G3197" s="1" t="s">
        <v>42</v>
      </c>
      <c r="H3197" s="1" t="s">
        <v>43</v>
      </c>
      <c r="I3197" s="1" t="s">
        <v>27</v>
      </c>
      <c r="J3197" s="9">
        <v>45731</v>
      </c>
      <c r="K3197" s="9"/>
      <c r="L3197" s="1" t="s">
        <v>28</v>
      </c>
      <c r="M3197" s="1">
        <v>291</v>
      </c>
      <c r="N3197" s="1" t="s">
        <v>29</v>
      </c>
      <c r="O3197" s="1" t="s">
        <v>105</v>
      </c>
      <c r="P3197" s="1" t="s">
        <v>31</v>
      </c>
      <c r="Q3197" s="1">
        <v>5</v>
      </c>
      <c r="R3197" s="1" t="s">
        <v>119</v>
      </c>
      <c r="S3197" s="1">
        <v>1</v>
      </c>
      <c r="T3197" s="10">
        <v>77000</v>
      </c>
      <c r="U3197" t="str">
        <f t="shared" si="343"/>
        <v>Reviewed</v>
      </c>
      <c r="V3197" t="str">
        <f t="shared" si="344"/>
        <v>outstanding</v>
      </c>
      <c r="W3197">
        <f t="shared" si="345"/>
        <v>0</v>
      </c>
      <c r="X3197" t="str">
        <f t="shared" si="346"/>
        <v>Active</v>
      </c>
      <c r="Y3197">
        <f t="shared" si="347"/>
        <v>0.79726027397260268</v>
      </c>
      <c r="Z3197" t="str">
        <f t="shared" si="348"/>
        <v>&lt;1 Year</v>
      </c>
      <c r="AA3197" t="str">
        <f t="shared" si="349"/>
        <v>70K–99K</v>
      </c>
    </row>
    <row r="3198" spans="1:27" ht="19.95" customHeight="1" x14ac:dyDescent="0.3">
      <c r="A3198" s="4" t="s">
        <v>3325</v>
      </c>
      <c r="B3198" s="5">
        <v>44962</v>
      </c>
      <c r="C3198" s="6" t="s">
        <v>55</v>
      </c>
      <c r="D3198" s="6" t="s">
        <v>56</v>
      </c>
      <c r="E3198" s="6" t="s">
        <v>23</v>
      </c>
      <c r="F3198" s="6" t="s">
        <v>147</v>
      </c>
      <c r="G3198" s="6" t="s">
        <v>58</v>
      </c>
      <c r="H3198" s="6" t="s">
        <v>26</v>
      </c>
      <c r="I3198" s="6" t="s">
        <v>27</v>
      </c>
      <c r="J3198" s="5">
        <v>44962</v>
      </c>
      <c r="K3198" s="5"/>
      <c r="L3198" s="6" t="s">
        <v>28</v>
      </c>
      <c r="M3198" s="6">
        <v>1060</v>
      </c>
      <c r="N3198" s="6" t="s">
        <v>52</v>
      </c>
      <c r="O3198" s="6" t="s">
        <v>30</v>
      </c>
      <c r="P3198" s="6" t="s">
        <v>64</v>
      </c>
      <c r="Q3198" s="6">
        <v>4</v>
      </c>
      <c r="R3198" s="6" t="s">
        <v>32</v>
      </c>
      <c r="S3198" s="6">
        <v>3</v>
      </c>
      <c r="T3198" s="7">
        <v>84500</v>
      </c>
      <c r="U3198" t="str">
        <f t="shared" si="343"/>
        <v>Reviewed</v>
      </c>
      <c r="V3198" t="str">
        <f t="shared" si="344"/>
        <v>exceeds</v>
      </c>
      <c r="W3198">
        <f t="shared" si="345"/>
        <v>0</v>
      </c>
      <c r="X3198" t="str">
        <f t="shared" si="346"/>
        <v>Active</v>
      </c>
      <c r="Y3198">
        <f t="shared" si="347"/>
        <v>2.904109589041096</v>
      </c>
      <c r="Z3198" t="str">
        <f t="shared" si="348"/>
        <v>2–3 Years</v>
      </c>
      <c r="AA3198" t="str">
        <f t="shared" si="349"/>
        <v>70K–99K</v>
      </c>
    </row>
    <row r="3199" spans="1:27" ht="19.95" customHeight="1" x14ac:dyDescent="0.3">
      <c r="A3199" s="8" t="s">
        <v>3326</v>
      </c>
      <c r="B3199" s="9">
        <v>45567</v>
      </c>
      <c r="C3199" s="1" t="s">
        <v>60</v>
      </c>
      <c r="D3199" s="1" t="s">
        <v>56</v>
      </c>
      <c r="E3199" s="1" t="s">
        <v>40</v>
      </c>
      <c r="F3199" s="1" t="s">
        <v>147</v>
      </c>
      <c r="G3199" s="1" t="s">
        <v>58</v>
      </c>
      <c r="H3199" s="1" t="s">
        <v>26</v>
      </c>
      <c r="I3199" s="1" t="s">
        <v>27</v>
      </c>
      <c r="J3199" s="9">
        <v>45567</v>
      </c>
      <c r="K3199" s="9"/>
      <c r="L3199" s="1" t="s">
        <v>28</v>
      </c>
      <c r="M3199" s="1">
        <v>455</v>
      </c>
      <c r="N3199" s="1" t="s">
        <v>29</v>
      </c>
      <c r="O3199" s="1" t="s">
        <v>30</v>
      </c>
      <c r="P3199" s="1" t="s">
        <v>107</v>
      </c>
      <c r="Q3199" s="1">
        <v>3</v>
      </c>
      <c r="R3199" s="1" t="s">
        <v>37</v>
      </c>
      <c r="S3199" s="1">
        <v>1</v>
      </c>
      <c r="T3199" s="10">
        <v>103000</v>
      </c>
      <c r="U3199" t="str">
        <f t="shared" si="343"/>
        <v>Reviewed</v>
      </c>
      <c r="V3199" t="str">
        <f t="shared" si="344"/>
        <v>meets</v>
      </c>
      <c r="W3199">
        <f t="shared" si="345"/>
        <v>0</v>
      </c>
      <c r="X3199" t="str">
        <f t="shared" si="346"/>
        <v>Active</v>
      </c>
      <c r="Y3199">
        <f t="shared" si="347"/>
        <v>1.2465753424657535</v>
      </c>
      <c r="Z3199" t="str">
        <f t="shared" si="348"/>
        <v>1–2 Years</v>
      </c>
      <c r="AA3199" t="str">
        <f t="shared" si="349"/>
        <v>100K–129K</v>
      </c>
    </row>
    <row r="3200" spans="1:27" ht="19.95" customHeight="1" x14ac:dyDescent="0.3">
      <c r="A3200" s="4" t="s">
        <v>3327</v>
      </c>
      <c r="B3200" s="5">
        <v>45475</v>
      </c>
      <c r="C3200" s="6" t="s">
        <v>66</v>
      </c>
      <c r="D3200" s="6" t="s">
        <v>56</v>
      </c>
      <c r="E3200" s="6" t="s">
        <v>67</v>
      </c>
      <c r="F3200" s="6" t="s">
        <v>358</v>
      </c>
      <c r="G3200" s="6" t="s">
        <v>69</v>
      </c>
      <c r="H3200" s="6" t="s">
        <v>49</v>
      </c>
      <c r="I3200" s="6" t="s">
        <v>27</v>
      </c>
      <c r="J3200" s="5">
        <v>45475</v>
      </c>
      <c r="K3200" s="5"/>
      <c r="L3200" s="6" t="s">
        <v>28</v>
      </c>
      <c r="M3200" s="6">
        <v>547</v>
      </c>
      <c r="N3200" s="6" t="s">
        <v>29</v>
      </c>
      <c r="O3200" s="6" t="s">
        <v>63</v>
      </c>
      <c r="P3200" s="6" t="s">
        <v>107</v>
      </c>
      <c r="Q3200" s="6">
        <v>3</v>
      </c>
      <c r="R3200" s="6" t="s">
        <v>37</v>
      </c>
      <c r="S3200" s="6">
        <v>2</v>
      </c>
      <c r="T3200" s="7">
        <v>102000</v>
      </c>
      <c r="U3200" t="str">
        <f t="shared" si="343"/>
        <v>Reviewed</v>
      </c>
      <c r="V3200" t="str">
        <f t="shared" si="344"/>
        <v>meets</v>
      </c>
      <c r="W3200">
        <f t="shared" si="345"/>
        <v>0</v>
      </c>
      <c r="X3200" t="str">
        <f t="shared" si="346"/>
        <v>Active</v>
      </c>
      <c r="Y3200">
        <f t="shared" si="347"/>
        <v>1.4986301369863013</v>
      </c>
      <c r="Z3200" t="str">
        <f t="shared" si="348"/>
        <v>1–2 Years</v>
      </c>
      <c r="AA3200" t="str">
        <f t="shared" si="349"/>
        <v>100K–129K</v>
      </c>
    </row>
    <row r="3201" spans="1:27" ht="19.95" customHeight="1" x14ac:dyDescent="0.3">
      <c r="A3201" s="8" t="s">
        <v>3328</v>
      </c>
      <c r="B3201" s="9">
        <v>45813</v>
      </c>
      <c r="C3201" s="1" t="s">
        <v>71</v>
      </c>
      <c r="D3201" s="1" t="s">
        <v>72</v>
      </c>
      <c r="E3201" s="1" t="s">
        <v>23</v>
      </c>
      <c r="F3201" s="1" t="s">
        <v>99</v>
      </c>
      <c r="G3201" s="1" t="s">
        <v>36</v>
      </c>
      <c r="H3201" s="1" t="s">
        <v>49</v>
      </c>
      <c r="I3201" s="1" t="s">
        <v>27</v>
      </c>
      <c r="J3201" s="9">
        <v>45813</v>
      </c>
      <c r="K3201" s="9"/>
      <c r="L3201" s="1" t="s">
        <v>28</v>
      </c>
      <c r="M3201" s="1">
        <v>209</v>
      </c>
      <c r="N3201" s="1" t="s">
        <v>52</v>
      </c>
      <c r="O3201" s="1" t="s">
        <v>30</v>
      </c>
      <c r="P3201" s="1" t="s">
        <v>31</v>
      </c>
      <c r="Q3201" s="1">
        <v>2</v>
      </c>
      <c r="R3201" s="1" t="s">
        <v>53</v>
      </c>
      <c r="S3201" s="1">
        <v>1</v>
      </c>
      <c r="T3201" s="10">
        <v>123500</v>
      </c>
      <c r="U3201" t="str">
        <f t="shared" si="343"/>
        <v>Reviewed</v>
      </c>
      <c r="V3201" t="str">
        <f t="shared" si="344"/>
        <v>needs_support</v>
      </c>
      <c r="W3201">
        <f t="shared" si="345"/>
        <v>0</v>
      </c>
      <c r="X3201" t="str">
        <f t="shared" si="346"/>
        <v>Active</v>
      </c>
      <c r="Y3201">
        <f t="shared" si="347"/>
        <v>0.57260273972602738</v>
      </c>
      <c r="Z3201" t="str">
        <f t="shared" si="348"/>
        <v>&lt;1 Year</v>
      </c>
      <c r="AA3201" t="str">
        <f t="shared" si="349"/>
        <v>100K–129K</v>
      </c>
    </row>
    <row r="3202" spans="1:27" ht="19.95" customHeight="1" x14ac:dyDescent="0.3">
      <c r="A3202" s="4" t="s">
        <v>3329</v>
      </c>
      <c r="B3202" s="5">
        <v>44955</v>
      </c>
      <c r="C3202" s="6" t="s">
        <v>77</v>
      </c>
      <c r="D3202" s="6" t="s">
        <v>72</v>
      </c>
      <c r="E3202" s="6" t="s">
        <v>40</v>
      </c>
      <c r="F3202" s="6" t="s">
        <v>78</v>
      </c>
      <c r="G3202" s="6" t="s">
        <v>79</v>
      </c>
      <c r="H3202" s="6" t="s">
        <v>49</v>
      </c>
      <c r="I3202" s="6" t="s">
        <v>27</v>
      </c>
      <c r="J3202" s="5">
        <v>44955</v>
      </c>
      <c r="K3202" s="5"/>
      <c r="L3202" s="6" t="s">
        <v>28</v>
      </c>
      <c r="M3202" s="6">
        <v>1067</v>
      </c>
      <c r="N3202" s="6" t="s">
        <v>52</v>
      </c>
      <c r="O3202" s="6" t="s">
        <v>43</v>
      </c>
      <c r="P3202" s="6" t="s">
        <v>31</v>
      </c>
      <c r="Q3202" s="6">
        <v>4</v>
      </c>
      <c r="R3202" s="6" t="s">
        <v>32</v>
      </c>
      <c r="S3202" s="6">
        <v>3</v>
      </c>
      <c r="T3202" s="7">
        <v>132000</v>
      </c>
      <c r="U3202" t="str">
        <f t="shared" ref="U3202:U3265" si="350">IF(LOWER(TRIM(Q3202&amp;""))="none","Not Reviewed","Reviewed")</f>
        <v>Reviewed</v>
      </c>
      <c r="V3202" t="str">
        <f t="shared" ref="V3202:V3265" si="351">IF(OR(Q3202="none",R3202=""),"Not Reviewed",R3202)</f>
        <v>exceeds</v>
      </c>
      <c r="W3202">
        <f t="shared" ref="W3202:W3265" si="352">IF(I3202="terminated",1,0)</f>
        <v>0</v>
      </c>
      <c r="X3202" t="str">
        <f t="shared" ref="X3202:X3265" si="353">IF(I3202="terminated","Attrited","Active")</f>
        <v>Active</v>
      </c>
      <c r="Y3202">
        <f t="shared" ref="Y3202:Y3265" si="354">M3202/365</f>
        <v>2.9232876712328766</v>
      </c>
      <c r="Z3202" t="str">
        <f t="shared" ref="Z3202:Z3265" si="355">IF(Y3202&lt;1,"&lt;1 Year",IF(Y3202&lt;2,"1–2 Years",IF(Y3202&lt;3,"2–3 Years","3+ Years")))</f>
        <v>2–3 Years</v>
      </c>
      <c r="AA3202" t="str">
        <f t="shared" ref="AA3202:AA3265" si="356">IF(T3202&lt;70000,"&lt;70K",IF(T3202&lt;100000,"70K–99K",IF(T3202&lt;130000,"100K–129K","130K+")))</f>
        <v>130K+</v>
      </c>
    </row>
    <row r="3203" spans="1:27" ht="19.95" customHeight="1" x14ac:dyDescent="0.3">
      <c r="A3203" s="8" t="s">
        <v>3330</v>
      </c>
      <c r="B3203" s="9">
        <v>45778</v>
      </c>
      <c r="C3203" s="1" t="s">
        <v>81</v>
      </c>
      <c r="D3203" s="1" t="s">
        <v>72</v>
      </c>
      <c r="E3203" s="1" t="s">
        <v>23</v>
      </c>
      <c r="F3203" s="1" t="s">
        <v>93</v>
      </c>
      <c r="G3203" s="1" t="s">
        <v>94</v>
      </c>
      <c r="H3203" s="1" t="s">
        <v>26</v>
      </c>
      <c r="I3203" s="1" t="s">
        <v>27</v>
      </c>
      <c r="J3203" s="9">
        <v>45778</v>
      </c>
      <c r="K3203" s="9"/>
      <c r="L3203" s="1" t="s">
        <v>28</v>
      </c>
      <c r="M3203" s="1">
        <v>244</v>
      </c>
      <c r="N3203" s="1" t="s">
        <v>29</v>
      </c>
      <c r="O3203" s="1" t="s">
        <v>63</v>
      </c>
      <c r="P3203" s="1" t="s">
        <v>64</v>
      </c>
      <c r="Q3203" s="1">
        <v>3</v>
      </c>
      <c r="R3203" s="1" t="s">
        <v>37</v>
      </c>
      <c r="S3203" s="1">
        <v>1</v>
      </c>
      <c r="T3203" s="10">
        <v>87500</v>
      </c>
      <c r="U3203" t="str">
        <f t="shared" si="350"/>
        <v>Reviewed</v>
      </c>
      <c r="V3203" t="str">
        <f t="shared" si="351"/>
        <v>meets</v>
      </c>
      <c r="W3203">
        <f t="shared" si="352"/>
        <v>0</v>
      </c>
      <c r="X3203" t="str">
        <f t="shared" si="353"/>
        <v>Active</v>
      </c>
      <c r="Y3203">
        <f t="shared" si="354"/>
        <v>0.66849315068493154</v>
      </c>
      <c r="Z3203" t="str">
        <f t="shared" si="355"/>
        <v>&lt;1 Year</v>
      </c>
      <c r="AA3203" t="str">
        <f t="shared" si="356"/>
        <v>70K–99K</v>
      </c>
    </row>
    <row r="3204" spans="1:27" ht="19.95" customHeight="1" x14ac:dyDescent="0.3">
      <c r="A3204" s="4" t="s">
        <v>3331</v>
      </c>
      <c r="B3204" s="5">
        <v>45918</v>
      </c>
      <c r="C3204" s="6" t="s">
        <v>86</v>
      </c>
      <c r="D3204" s="6" t="s">
        <v>87</v>
      </c>
      <c r="E3204" s="6" t="s">
        <v>67</v>
      </c>
      <c r="F3204" s="6" t="s">
        <v>152</v>
      </c>
      <c r="G3204" s="6" t="s">
        <v>94</v>
      </c>
      <c r="H3204" s="6" t="s">
        <v>49</v>
      </c>
      <c r="I3204" s="6" t="s">
        <v>27</v>
      </c>
      <c r="J3204" s="5">
        <v>45918</v>
      </c>
      <c r="K3204" s="5"/>
      <c r="L3204" s="6" t="s">
        <v>28</v>
      </c>
      <c r="M3204" s="6">
        <v>104</v>
      </c>
      <c r="N3204" s="6" t="s">
        <v>29</v>
      </c>
      <c r="O3204" s="6" t="s">
        <v>63</v>
      </c>
      <c r="P3204" s="6" t="s">
        <v>107</v>
      </c>
      <c r="Q3204" s="6" t="s">
        <v>95</v>
      </c>
      <c r="R3204" s="6" t="s">
        <v>28</v>
      </c>
      <c r="S3204" s="6">
        <v>0</v>
      </c>
      <c r="T3204" s="7">
        <v>104000</v>
      </c>
      <c r="U3204" t="str">
        <f t="shared" si="350"/>
        <v>Not Reviewed</v>
      </c>
      <c r="V3204" t="str">
        <f t="shared" si="351"/>
        <v>Not Reviewed</v>
      </c>
      <c r="W3204">
        <f t="shared" si="352"/>
        <v>0</v>
      </c>
      <c r="X3204" t="str">
        <f t="shared" si="353"/>
        <v>Active</v>
      </c>
      <c r="Y3204">
        <f t="shared" si="354"/>
        <v>0.28493150684931506</v>
      </c>
      <c r="Z3204" t="str">
        <f t="shared" si="355"/>
        <v>&lt;1 Year</v>
      </c>
      <c r="AA3204" t="str">
        <f t="shared" si="356"/>
        <v>100K–129K</v>
      </c>
    </row>
    <row r="3205" spans="1:27" ht="19.95" customHeight="1" x14ac:dyDescent="0.3">
      <c r="A3205" s="8" t="s">
        <v>3332</v>
      </c>
      <c r="B3205" s="9">
        <v>45406</v>
      </c>
      <c r="C3205" s="1" t="s">
        <v>91</v>
      </c>
      <c r="D3205" s="1" t="s">
        <v>87</v>
      </c>
      <c r="E3205" s="1" t="s">
        <v>92</v>
      </c>
      <c r="F3205" s="1" t="s">
        <v>93</v>
      </c>
      <c r="G3205" s="1" t="s">
        <v>94</v>
      </c>
      <c r="H3205" s="1" t="s">
        <v>26</v>
      </c>
      <c r="I3205" s="1" t="s">
        <v>27</v>
      </c>
      <c r="J3205" s="9">
        <v>45406</v>
      </c>
      <c r="K3205" s="9"/>
      <c r="L3205" s="1" t="s">
        <v>28</v>
      </c>
      <c r="M3205" s="1">
        <v>616</v>
      </c>
      <c r="N3205" s="1" t="s">
        <v>122</v>
      </c>
      <c r="O3205" s="1" t="s">
        <v>63</v>
      </c>
      <c r="P3205" s="1" t="s">
        <v>64</v>
      </c>
      <c r="Q3205" s="1">
        <v>4</v>
      </c>
      <c r="R3205" s="1" t="s">
        <v>32</v>
      </c>
      <c r="S3205" s="1">
        <v>2</v>
      </c>
      <c r="T3205" s="10">
        <v>94500</v>
      </c>
      <c r="U3205" t="str">
        <f t="shared" si="350"/>
        <v>Reviewed</v>
      </c>
      <c r="V3205" t="str">
        <f t="shared" si="351"/>
        <v>exceeds</v>
      </c>
      <c r="W3205">
        <f t="shared" si="352"/>
        <v>0</v>
      </c>
      <c r="X3205" t="str">
        <f t="shared" si="353"/>
        <v>Active</v>
      </c>
      <c r="Y3205">
        <f t="shared" si="354"/>
        <v>1.6876712328767123</v>
      </c>
      <c r="Z3205" t="str">
        <f t="shared" si="355"/>
        <v>1–2 Years</v>
      </c>
      <c r="AA3205" t="str">
        <f t="shared" si="356"/>
        <v>70K–99K</v>
      </c>
    </row>
    <row r="3206" spans="1:27" ht="19.95" customHeight="1" x14ac:dyDescent="0.3">
      <c r="A3206" s="4" t="s">
        <v>3333</v>
      </c>
      <c r="B3206" s="5">
        <v>45874</v>
      </c>
      <c r="C3206" s="6" t="s">
        <v>21</v>
      </c>
      <c r="D3206" s="6" t="s">
        <v>22</v>
      </c>
      <c r="E3206" s="6" t="s">
        <v>23</v>
      </c>
      <c r="F3206" s="6" t="s">
        <v>288</v>
      </c>
      <c r="G3206" s="6" t="s">
        <v>25</v>
      </c>
      <c r="H3206" s="6" t="s">
        <v>43</v>
      </c>
      <c r="I3206" s="6" t="s">
        <v>50</v>
      </c>
      <c r="J3206" s="5">
        <v>45874</v>
      </c>
      <c r="K3206" s="5">
        <v>46020</v>
      </c>
      <c r="L3206" s="6" t="s">
        <v>51</v>
      </c>
      <c r="M3206" s="6">
        <v>146</v>
      </c>
      <c r="N3206" s="6" t="s">
        <v>29</v>
      </c>
      <c r="O3206" s="6" t="s">
        <v>63</v>
      </c>
      <c r="P3206" s="6" t="s">
        <v>31</v>
      </c>
      <c r="Q3206" s="6" t="s">
        <v>95</v>
      </c>
      <c r="R3206" s="6" t="s">
        <v>28</v>
      </c>
      <c r="S3206" s="6">
        <v>0</v>
      </c>
      <c r="T3206" s="7">
        <v>74000</v>
      </c>
      <c r="U3206" t="str">
        <f t="shared" si="350"/>
        <v>Not Reviewed</v>
      </c>
      <c r="V3206" t="str">
        <f t="shared" si="351"/>
        <v>Not Reviewed</v>
      </c>
      <c r="W3206">
        <f t="shared" si="352"/>
        <v>1</v>
      </c>
      <c r="X3206" t="str">
        <f t="shared" si="353"/>
        <v>Attrited</v>
      </c>
      <c r="Y3206">
        <f t="shared" si="354"/>
        <v>0.4</v>
      </c>
      <c r="Z3206" t="str">
        <f t="shared" si="355"/>
        <v>&lt;1 Year</v>
      </c>
      <c r="AA3206" t="str">
        <f t="shared" si="356"/>
        <v>70K–99K</v>
      </c>
    </row>
    <row r="3207" spans="1:27" ht="19.95" customHeight="1" x14ac:dyDescent="0.3">
      <c r="A3207" s="8" t="s">
        <v>3334</v>
      </c>
      <c r="B3207" s="9">
        <v>45528</v>
      </c>
      <c r="C3207" s="1" t="s">
        <v>34</v>
      </c>
      <c r="D3207" s="1" t="s">
        <v>22</v>
      </c>
      <c r="E3207" s="1" t="s">
        <v>23</v>
      </c>
      <c r="F3207" s="1" t="s">
        <v>138</v>
      </c>
      <c r="G3207" s="1" t="s">
        <v>36</v>
      </c>
      <c r="H3207" s="1" t="s">
        <v>43</v>
      </c>
      <c r="I3207" s="1" t="s">
        <v>27</v>
      </c>
      <c r="J3207" s="9">
        <v>45528</v>
      </c>
      <c r="K3207" s="9"/>
      <c r="L3207" s="1" t="s">
        <v>28</v>
      </c>
      <c r="M3207" s="1">
        <v>494</v>
      </c>
      <c r="N3207" s="1" t="s">
        <v>29</v>
      </c>
      <c r="O3207" s="1" t="s">
        <v>43</v>
      </c>
      <c r="P3207" s="1" t="s">
        <v>44</v>
      </c>
      <c r="Q3207" s="1">
        <v>3</v>
      </c>
      <c r="R3207" s="1" t="s">
        <v>37</v>
      </c>
      <c r="S3207" s="1">
        <v>1</v>
      </c>
      <c r="T3207" s="10">
        <v>75000</v>
      </c>
      <c r="U3207" t="str">
        <f t="shared" si="350"/>
        <v>Reviewed</v>
      </c>
      <c r="V3207" t="str">
        <f t="shared" si="351"/>
        <v>meets</v>
      </c>
      <c r="W3207">
        <f t="shared" si="352"/>
        <v>0</v>
      </c>
      <c r="X3207" t="str">
        <f t="shared" si="353"/>
        <v>Active</v>
      </c>
      <c r="Y3207">
        <f t="shared" si="354"/>
        <v>1.3534246575342466</v>
      </c>
      <c r="Z3207" t="str">
        <f t="shared" si="355"/>
        <v>1–2 Years</v>
      </c>
      <c r="AA3207" t="str">
        <f t="shared" si="356"/>
        <v>70K–99K</v>
      </c>
    </row>
    <row r="3208" spans="1:27" ht="19.95" customHeight="1" x14ac:dyDescent="0.3">
      <c r="A3208" s="4" t="s">
        <v>3335</v>
      </c>
      <c r="B3208" s="5">
        <v>45024</v>
      </c>
      <c r="C3208" s="6" t="s">
        <v>39</v>
      </c>
      <c r="D3208" s="6" t="s">
        <v>22</v>
      </c>
      <c r="E3208" s="6" t="s">
        <v>40</v>
      </c>
      <c r="F3208" s="6" t="s">
        <v>174</v>
      </c>
      <c r="G3208" s="6" t="s">
        <v>42</v>
      </c>
      <c r="H3208" s="6" t="s">
        <v>26</v>
      </c>
      <c r="I3208" s="6" t="s">
        <v>27</v>
      </c>
      <c r="J3208" s="5">
        <v>45024</v>
      </c>
      <c r="K3208" s="5"/>
      <c r="L3208" s="6" t="s">
        <v>28</v>
      </c>
      <c r="M3208" s="6">
        <v>998</v>
      </c>
      <c r="N3208" s="6" t="s">
        <v>52</v>
      </c>
      <c r="O3208" s="6" t="s">
        <v>63</v>
      </c>
      <c r="P3208" s="6" t="s">
        <v>64</v>
      </c>
      <c r="Q3208" s="6">
        <v>3</v>
      </c>
      <c r="R3208" s="6" t="s">
        <v>37</v>
      </c>
      <c r="S3208" s="6">
        <v>3</v>
      </c>
      <c r="T3208" s="7">
        <v>103000</v>
      </c>
      <c r="U3208" t="str">
        <f t="shared" si="350"/>
        <v>Reviewed</v>
      </c>
      <c r="V3208" t="str">
        <f t="shared" si="351"/>
        <v>meets</v>
      </c>
      <c r="W3208">
        <f t="shared" si="352"/>
        <v>0</v>
      </c>
      <c r="X3208" t="str">
        <f t="shared" si="353"/>
        <v>Active</v>
      </c>
      <c r="Y3208">
        <f t="shared" si="354"/>
        <v>2.7342465753424658</v>
      </c>
      <c r="Z3208" t="str">
        <f t="shared" si="355"/>
        <v>2–3 Years</v>
      </c>
      <c r="AA3208" t="str">
        <f t="shared" si="356"/>
        <v>100K–129K</v>
      </c>
    </row>
    <row r="3209" spans="1:27" ht="19.95" customHeight="1" x14ac:dyDescent="0.3">
      <c r="A3209" s="8" t="s">
        <v>3336</v>
      </c>
      <c r="B3209" s="9">
        <v>45680</v>
      </c>
      <c r="C3209" s="1" t="s">
        <v>46</v>
      </c>
      <c r="D3209" s="1" t="s">
        <v>22</v>
      </c>
      <c r="E3209" s="1" t="s">
        <v>40</v>
      </c>
      <c r="F3209" s="1" t="s">
        <v>215</v>
      </c>
      <c r="G3209" s="1" t="s">
        <v>42</v>
      </c>
      <c r="H3209" s="1" t="s">
        <v>49</v>
      </c>
      <c r="I3209" s="1" t="s">
        <v>27</v>
      </c>
      <c r="J3209" s="9">
        <v>45680</v>
      </c>
      <c r="K3209" s="9"/>
      <c r="L3209" s="1" t="s">
        <v>28</v>
      </c>
      <c r="M3209" s="1">
        <v>342</v>
      </c>
      <c r="N3209" s="1" t="s">
        <v>29</v>
      </c>
      <c r="O3209" s="1" t="s">
        <v>63</v>
      </c>
      <c r="P3209" s="1" t="s">
        <v>31</v>
      </c>
      <c r="Q3209" s="1">
        <v>4</v>
      </c>
      <c r="R3209" s="1" t="s">
        <v>32</v>
      </c>
      <c r="S3209" s="1">
        <v>1</v>
      </c>
      <c r="T3209" s="10">
        <v>112000</v>
      </c>
      <c r="U3209" t="str">
        <f t="shared" si="350"/>
        <v>Reviewed</v>
      </c>
      <c r="V3209" t="str">
        <f t="shared" si="351"/>
        <v>exceeds</v>
      </c>
      <c r="W3209">
        <f t="shared" si="352"/>
        <v>0</v>
      </c>
      <c r="X3209" t="str">
        <f t="shared" si="353"/>
        <v>Active</v>
      </c>
      <c r="Y3209">
        <f t="shared" si="354"/>
        <v>0.93698630136986305</v>
      </c>
      <c r="Z3209" t="str">
        <f t="shared" si="355"/>
        <v>&lt;1 Year</v>
      </c>
      <c r="AA3209" t="str">
        <f t="shared" si="356"/>
        <v>100K–129K</v>
      </c>
    </row>
    <row r="3210" spans="1:27" ht="19.95" customHeight="1" x14ac:dyDescent="0.3">
      <c r="A3210" s="4" t="s">
        <v>3337</v>
      </c>
      <c r="B3210" s="5">
        <v>45342</v>
      </c>
      <c r="C3210" s="6" t="s">
        <v>55</v>
      </c>
      <c r="D3210" s="6" t="s">
        <v>56</v>
      </c>
      <c r="E3210" s="6" t="s">
        <v>23</v>
      </c>
      <c r="F3210" s="6" t="s">
        <v>190</v>
      </c>
      <c r="G3210" s="6" t="s">
        <v>58</v>
      </c>
      <c r="H3210" s="6" t="s">
        <v>49</v>
      </c>
      <c r="I3210" s="6" t="s">
        <v>50</v>
      </c>
      <c r="J3210" s="5">
        <v>45342</v>
      </c>
      <c r="K3210" s="5">
        <v>45984</v>
      </c>
      <c r="L3210" s="6" t="s">
        <v>159</v>
      </c>
      <c r="M3210" s="6">
        <v>642</v>
      </c>
      <c r="N3210" s="6" t="s">
        <v>29</v>
      </c>
      <c r="O3210" s="6" t="s">
        <v>63</v>
      </c>
      <c r="P3210" s="6" t="s">
        <v>64</v>
      </c>
      <c r="Q3210" s="6">
        <v>3</v>
      </c>
      <c r="R3210" s="6" t="s">
        <v>37</v>
      </c>
      <c r="S3210" s="6">
        <v>2</v>
      </c>
      <c r="T3210" s="7">
        <v>115000</v>
      </c>
      <c r="U3210" t="str">
        <f t="shared" si="350"/>
        <v>Reviewed</v>
      </c>
      <c r="V3210" t="str">
        <f t="shared" si="351"/>
        <v>meets</v>
      </c>
      <c r="W3210">
        <f t="shared" si="352"/>
        <v>1</v>
      </c>
      <c r="X3210" t="str">
        <f t="shared" si="353"/>
        <v>Attrited</v>
      </c>
      <c r="Y3210">
        <f t="shared" si="354"/>
        <v>1.7589041095890412</v>
      </c>
      <c r="Z3210" t="str">
        <f t="shared" si="355"/>
        <v>1–2 Years</v>
      </c>
      <c r="AA3210" t="str">
        <f t="shared" si="356"/>
        <v>100K–129K</v>
      </c>
    </row>
    <row r="3211" spans="1:27" ht="19.95" customHeight="1" x14ac:dyDescent="0.3">
      <c r="A3211" s="8" t="s">
        <v>3338</v>
      </c>
      <c r="B3211" s="9">
        <v>45388</v>
      </c>
      <c r="C3211" s="1" t="s">
        <v>60</v>
      </c>
      <c r="D3211" s="1" t="s">
        <v>56</v>
      </c>
      <c r="E3211" s="1" t="s">
        <v>40</v>
      </c>
      <c r="F3211" s="1" t="s">
        <v>61</v>
      </c>
      <c r="G3211" s="1" t="s">
        <v>62</v>
      </c>
      <c r="H3211" s="1" t="s">
        <v>26</v>
      </c>
      <c r="I3211" s="1" t="s">
        <v>50</v>
      </c>
      <c r="J3211" s="9">
        <v>45388</v>
      </c>
      <c r="K3211" s="9">
        <v>45557</v>
      </c>
      <c r="L3211" s="1" t="s">
        <v>159</v>
      </c>
      <c r="M3211" s="1">
        <v>169</v>
      </c>
      <c r="N3211" s="1" t="s">
        <v>29</v>
      </c>
      <c r="O3211" s="1" t="s">
        <v>105</v>
      </c>
      <c r="P3211" s="1" t="s">
        <v>133</v>
      </c>
      <c r="Q3211" s="1" t="s">
        <v>95</v>
      </c>
      <c r="R3211" s="1" t="s">
        <v>28</v>
      </c>
      <c r="S3211" s="1">
        <v>0</v>
      </c>
      <c r="T3211" s="10">
        <v>86000</v>
      </c>
      <c r="U3211" t="str">
        <f t="shared" si="350"/>
        <v>Not Reviewed</v>
      </c>
      <c r="V3211" t="str">
        <f t="shared" si="351"/>
        <v>Not Reviewed</v>
      </c>
      <c r="W3211">
        <f t="shared" si="352"/>
        <v>1</v>
      </c>
      <c r="X3211" t="str">
        <f t="shared" si="353"/>
        <v>Attrited</v>
      </c>
      <c r="Y3211">
        <f t="shared" si="354"/>
        <v>0.46301369863013697</v>
      </c>
      <c r="Z3211" t="str">
        <f t="shared" si="355"/>
        <v>&lt;1 Year</v>
      </c>
      <c r="AA3211" t="str">
        <f t="shared" si="356"/>
        <v>70K–99K</v>
      </c>
    </row>
    <row r="3212" spans="1:27" ht="19.95" customHeight="1" x14ac:dyDescent="0.3">
      <c r="A3212" s="4" t="s">
        <v>3339</v>
      </c>
      <c r="B3212" s="5">
        <v>45406</v>
      </c>
      <c r="C3212" s="6" t="s">
        <v>66</v>
      </c>
      <c r="D3212" s="6" t="s">
        <v>56</v>
      </c>
      <c r="E3212" s="6" t="s">
        <v>67</v>
      </c>
      <c r="F3212" s="6" t="s">
        <v>68</v>
      </c>
      <c r="G3212" s="6" t="s">
        <v>69</v>
      </c>
      <c r="H3212" s="6" t="s">
        <v>26</v>
      </c>
      <c r="I3212" s="6" t="s">
        <v>27</v>
      </c>
      <c r="J3212" s="5">
        <v>45406</v>
      </c>
      <c r="K3212" s="5"/>
      <c r="L3212" s="6" t="s">
        <v>28</v>
      </c>
      <c r="M3212" s="6">
        <v>616</v>
      </c>
      <c r="N3212" s="6" t="s">
        <v>29</v>
      </c>
      <c r="O3212" s="6" t="s">
        <v>43</v>
      </c>
      <c r="P3212" s="6" t="s">
        <v>31</v>
      </c>
      <c r="Q3212" s="6">
        <v>2</v>
      </c>
      <c r="R3212" s="6" t="s">
        <v>53</v>
      </c>
      <c r="S3212" s="6">
        <v>2</v>
      </c>
      <c r="T3212" s="7">
        <v>81500</v>
      </c>
      <c r="U3212" t="str">
        <f t="shared" si="350"/>
        <v>Reviewed</v>
      </c>
      <c r="V3212" t="str">
        <f t="shared" si="351"/>
        <v>needs_support</v>
      </c>
      <c r="W3212">
        <f t="shared" si="352"/>
        <v>0</v>
      </c>
      <c r="X3212" t="str">
        <f t="shared" si="353"/>
        <v>Active</v>
      </c>
      <c r="Y3212">
        <f t="shared" si="354"/>
        <v>1.6876712328767123</v>
      </c>
      <c r="Z3212" t="str">
        <f t="shared" si="355"/>
        <v>1–2 Years</v>
      </c>
      <c r="AA3212" t="str">
        <f t="shared" si="356"/>
        <v>70K–99K</v>
      </c>
    </row>
    <row r="3213" spans="1:27" ht="19.95" customHeight="1" x14ac:dyDescent="0.3">
      <c r="A3213" s="8" t="s">
        <v>3340</v>
      </c>
      <c r="B3213" s="9">
        <v>45883</v>
      </c>
      <c r="C3213" s="1" t="s">
        <v>71</v>
      </c>
      <c r="D3213" s="1" t="s">
        <v>72</v>
      </c>
      <c r="E3213" s="1" t="s">
        <v>23</v>
      </c>
      <c r="F3213" s="1" t="s">
        <v>138</v>
      </c>
      <c r="G3213" s="1" t="s">
        <v>36</v>
      </c>
      <c r="H3213" s="1" t="s">
        <v>43</v>
      </c>
      <c r="I3213" s="1" t="s">
        <v>27</v>
      </c>
      <c r="J3213" s="9">
        <v>45883</v>
      </c>
      <c r="K3213" s="9"/>
      <c r="L3213" s="1" t="s">
        <v>28</v>
      </c>
      <c r="M3213" s="1">
        <v>139</v>
      </c>
      <c r="N3213" s="1" t="s">
        <v>75</v>
      </c>
      <c r="O3213" s="1" t="s">
        <v>30</v>
      </c>
      <c r="P3213" s="1" t="s">
        <v>107</v>
      </c>
      <c r="Q3213" s="1" t="s">
        <v>95</v>
      </c>
      <c r="R3213" s="1" t="s">
        <v>28</v>
      </c>
      <c r="S3213" s="1">
        <v>0</v>
      </c>
      <c r="T3213" s="10">
        <v>61000</v>
      </c>
      <c r="U3213" t="str">
        <f t="shared" si="350"/>
        <v>Not Reviewed</v>
      </c>
      <c r="V3213" t="str">
        <f t="shared" si="351"/>
        <v>Not Reviewed</v>
      </c>
      <c r="W3213">
        <f t="shared" si="352"/>
        <v>0</v>
      </c>
      <c r="X3213" t="str">
        <f t="shared" si="353"/>
        <v>Active</v>
      </c>
      <c r="Y3213">
        <f t="shared" si="354"/>
        <v>0.38082191780821917</v>
      </c>
      <c r="Z3213" t="str">
        <f t="shared" si="355"/>
        <v>&lt;1 Year</v>
      </c>
      <c r="AA3213" t="str">
        <f t="shared" si="356"/>
        <v>&lt;70K</v>
      </c>
    </row>
    <row r="3214" spans="1:27" ht="19.95" customHeight="1" x14ac:dyDescent="0.3">
      <c r="A3214" s="4" t="s">
        <v>3341</v>
      </c>
      <c r="B3214" s="5">
        <v>45524</v>
      </c>
      <c r="C3214" s="6" t="s">
        <v>77</v>
      </c>
      <c r="D3214" s="6" t="s">
        <v>72</v>
      </c>
      <c r="E3214" s="6" t="s">
        <v>40</v>
      </c>
      <c r="F3214" s="6" t="s">
        <v>114</v>
      </c>
      <c r="G3214" s="6" t="s">
        <v>94</v>
      </c>
      <c r="H3214" s="6" t="s">
        <v>43</v>
      </c>
      <c r="I3214" s="6" t="s">
        <v>27</v>
      </c>
      <c r="J3214" s="5">
        <v>45524</v>
      </c>
      <c r="K3214" s="5"/>
      <c r="L3214" s="6" t="s">
        <v>28</v>
      </c>
      <c r="M3214" s="6">
        <v>498</v>
      </c>
      <c r="N3214" s="6" t="s">
        <v>122</v>
      </c>
      <c r="O3214" s="6" t="s">
        <v>30</v>
      </c>
      <c r="P3214" s="6" t="s">
        <v>64</v>
      </c>
      <c r="Q3214" s="6">
        <v>5</v>
      </c>
      <c r="R3214" s="6" t="s">
        <v>119</v>
      </c>
      <c r="S3214" s="6">
        <v>1</v>
      </c>
      <c r="T3214" s="7">
        <v>68000</v>
      </c>
      <c r="U3214" t="str">
        <f t="shared" si="350"/>
        <v>Reviewed</v>
      </c>
      <c r="V3214" t="str">
        <f t="shared" si="351"/>
        <v>outstanding</v>
      </c>
      <c r="W3214">
        <f t="shared" si="352"/>
        <v>0</v>
      </c>
      <c r="X3214" t="str">
        <f t="shared" si="353"/>
        <v>Active</v>
      </c>
      <c r="Y3214">
        <f t="shared" si="354"/>
        <v>1.3643835616438356</v>
      </c>
      <c r="Z3214" t="str">
        <f t="shared" si="355"/>
        <v>1–2 Years</v>
      </c>
      <c r="AA3214" t="str">
        <f t="shared" si="356"/>
        <v>&lt;70K</v>
      </c>
    </row>
    <row r="3215" spans="1:27" ht="19.95" customHeight="1" x14ac:dyDescent="0.3">
      <c r="A3215" s="8" t="s">
        <v>3342</v>
      </c>
      <c r="B3215" s="9">
        <v>45161</v>
      </c>
      <c r="C3215" s="1" t="s">
        <v>81</v>
      </c>
      <c r="D3215" s="1" t="s">
        <v>72</v>
      </c>
      <c r="E3215" s="1" t="s">
        <v>23</v>
      </c>
      <c r="F3215" s="1" t="s">
        <v>82</v>
      </c>
      <c r="G3215" s="1" t="s">
        <v>83</v>
      </c>
      <c r="H3215" s="1" t="s">
        <v>26</v>
      </c>
      <c r="I3215" s="1" t="s">
        <v>27</v>
      </c>
      <c r="J3215" s="9">
        <v>45161</v>
      </c>
      <c r="K3215" s="9"/>
      <c r="L3215" s="1" t="s">
        <v>28</v>
      </c>
      <c r="M3215" s="1">
        <v>861</v>
      </c>
      <c r="N3215" s="1" t="s">
        <v>52</v>
      </c>
      <c r="O3215" s="1" t="s">
        <v>30</v>
      </c>
      <c r="P3215" s="1" t="s">
        <v>31</v>
      </c>
      <c r="Q3215" s="1">
        <v>5</v>
      </c>
      <c r="R3215" s="1" t="s">
        <v>119</v>
      </c>
      <c r="S3215" s="1">
        <v>2</v>
      </c>
      <c r="T3215" s="10">
        <v>81000</v>
      </c>
      <c r="U3215" t="str">
        <f t="shared" si="350"/>
        <v>Reviewed</v>
      </c>
      <c r="V3215" t="str">
        <f t="shared" si="351"/>
        <v>outstanding</v>
      </c>
      <c r="W3215">
        <f t="shared" si="352"/>
        <v>0</v>
      </c>
      <c r="X3215" t="str">
        <f t="shared" si="353"/>
        <v>Active</v>
      </c>
      <c r="Y3215">
        <f t="shared" si="354"/>
        <v>2.3589041095890413</v>
      </c>
      <c r="Z3215" t="str">
        <f t="shared" si="355"/>
        <v>2–3 Years</v>
      </c>
      <c r="AA3215" t="str">
        <f t="shared" si="356"/>
        <v>70K–99K</v>
      </c>
    </row>
    <row r="3216" spans="1:27" ht="19.95" customHeight="1" x14ac:dyDescent="0.3">
      <c r="A3216" s="4" t="s">
        <v>3343</v>
      </c>
      <c r="B3216" s="5">
        <v>44982</v>
      </c>
      <c r="C3216" s="6" t="s">
        <v>86</v>
      </c>
      <c r="D3216" s="6" t="s">
        <v>87</v>
      </c>
      <c r="E3216" s="6" t="s">
        <v>67</v>
      </c>
      <c r="F3216" s="6" t="s">
        <v>135</v>
      </c>
      <c r="G3216" s="6" t="s">
        <v>89</v>
      </c>
      <c r="H3216" s="6" t="s">
        <v>43</v>
      </c>
      <c r="I3216" s="6" t="s">
        <v>27</v>
      </c>
      <c r="J3216" s="5">
        <v>44982</v>
      </c>
      <c r="K3216" s="5"/>
      <c r="L3216" s="6" t="s">
        <v>28</v>
      </c>
      <c r="M3216" s="6">
        <v>1040</v>
      </c>
      <c r="N3216" s="6" t="s">
        <v>29</v>
      </c>
      <c r="O3216" s="6" t="s">
        <v>30</v>
      </c>
      <c r="P3216" s="6" t="s">
        <v>107</v>
      </c>
      <c r="Q3216" s="6">
        <v>3</v>
      </c>
      <c r="R3216" s="6" t="s">
        <v>37</v>
      </c>
      <c r="S3216" s="6">
        <v>3</v>
      </c>
      <c r="T3216" s="7">
        <v>74000</v>
      </c>
      <c r="U3216" t="str">
        <f t="shared" si="350"/>
        <v>Reviewed</v>
      </c>
      <c r="V3216" t="str">
        <f t="shared" si="351"/>
        <v>meets</v>
      </c>
      <c r="W3216">
        <f t="shared" si="352"/>
        <v>0</v>
      </c>
      <c r="X3216" t="str">
        <f t="shared" si="353"/>
        <v>Active</v>
      </c>
      <c r="Y3216">
        <f t="shared" si="354"/>
        <v>2.8493150684931505</v>
      </c>
      <c r="Z3216" t="str">
        <f t="shared" si="355"/>
        <v>2–3 Years</v>
      </c>
      <c r="AA3216" t="str">
        <f t="shared" si="356"/>
        <v>70K–99K</v>
      </c>
    </row>
    <row r="3217" spans="1:27" ht="19.95" customHeight="1" x14ac:dyDescent="0.3">
      <c r="A3217" s="8" t="s">
        <v>3344</v>
      </c>
      <c r="B3217" s="9">
        <v>45119</v>
      </c>
      <c r="C3217" s="1" t="s">
        <v>91</v>
      </c>
      <c r="D3217" s="1" t="s">
        <v>87</v>
      </c>
      <c r="E3217" s="1" t="s">
        <v>92</v>
      </c>
      <c r="F3217" s="1" t="s">
        <v>93</v>
      </c>
      <c r="G3217" s="1" t="s">
        <v>94</v>
      </c>
      <c r="H3217" s="1" t="s">
        <v>26</v>
      </c>
      <c r="I3217" s="1" t="s">
        <v>27</v>
      </c>
      <c r="J3217" s="9">
        <v>45119</v>
      </c>
      <c r="K3217" s="9"/>
      <c r="L3217" s="1" t="s">
        <v>28</v>
      </c>
      <c r="M3217" s="1">
        <v>903</v>
      </c>
      <c r="N3217" s="1" t="s">
        <v>52</v>
      </c>
      <c r="O3217" s="1" t="s">
        <v>170</v>
      </c>
      <c r="P3217" s="1" t="s">
        <v>64</v>
      </c>
      <c r="Q3217" s="1">
        <v>3</v>
      </c>
      <c r="R3217" s="1" t="s">
        <v>37</v>
      </c>
      <c r="S3217" s="1">
        <v>2</v>
      </c>
      <c r="T3217" s="10">
        <v>77000</v>
      </c>
      <c r="U3217" t="str">
        <f t="shared" si="350"/>
        <v>Reviewed</v>
      </c>
      <c r="V3217" t="str">
        <f t="shared" si="351"/>
        <v>meets</v>
      </c>
      <c r="W3217">
        <f t="shared" si="352"/>
        <v>0</v>
      </c>
      <c r="X3217" t="str">
        <f t="shared" si="353"/>
        <v>Active</v>
      </c>
      <c r="Y3217">
        <f t="shared" si="354"/>
        <v>2.473972602739726</v>
      </c>
      <c r="Z3217" t="str">
        <f t="shared" si="355"/>
        <v>2–3 Years</v>
      </c>
      <c r="AA3217" t="str">
        <f t="shared" si="356"/>
        <v>70K–99K</v>
      </c>
    </row>
    <row r="3218" spans="1:27" ht="19.95" customHeight="1" x14ac:dyDescent="0.3">
      <c r="A3218" s="4" t="s">
        <v>3345</v>
      </c>
      <c r="B3218" s="5">
        <v>45593</v>
      </c>
      <c r="C3218" s="6" t="s">
        <v>21</v>
      </c>
      <c r="D3218" s="6" t="s">
        <v>22</v>
      </c>
      <c r="E3218" s="6" t="s">
        <v>23</v>
      </c>
      <c r="F3218" s="6" t="s">
        <v>24</v>
      </c>
      <c r="G3218" s="6" t="s">
        <v>25</v>
      </c>
      <c r="H3218" s="6" t="s">
        <v>26</v>
      </c>
      <c r="I3218" s="6" t="s">
        <v>50</v>
      </c>
      <c r="J3218" s="5">
        <v>45593</v>
      </c>
      <c r="K3218" s="5">
        <v>45718</v>
      </c>
      <c r="L3218" s="6" t="s">
        <v>51</v>
      </c>
      <c r="M3218" s="6">
        <v>125</v>
      </c>
      <c r="N3218" s="6" t="s">
        <v>29</v>
      </c>
      <c r="O3218" s="6" t="s">
        <v>63</v>
      </c>
      <c r="P3218" s="6" t="s">
        <v>107</v>
      </c>
      <c r="Q3218" s="6" t="s">
        <v>95</v>
      </c>
      <c r="R3218" s="6" t="s">
        <v>28</v>
      </c>
      <c r="S3218" s="6">
        <v>0</v>
      </c>
      <c r="T3218" s="7">
        <v>80500</v>
      </c>
      <c r="U3218" t="str">
        <f t="shared" si="350"/>
        <v>Not Reviewed</v>
      </c>
      <c r="V3218" t="str">
        <f t="shared" si="351"/>
        <v>Not Reviewed</v>
      </c>
      <c r="W3218">
        <f t="shared" si="352"/>
        <v>1</v>
      </c>
      <c r="X3218" t="str">
        <f t="shared" si="353"/>
        <v>Attrited</v>
      </c>
      <c r="Y3218">
        <f t="shared" si="354"/>
        <v>0.34246575342465752</v>
      </c>
      <c r="Z3218" t="str">
        <f t="shared" si="355"/>
        <v>&lt;1 Year</v>
      </c>
      <c r="AA3218" t="str">
        <f t="shared" si="356"/>
        <v>70K–99K</v>
      </c>
    </row>
    <row r="3219" spans="1:27" ht="19.95" customHeight="1" x14ac:dyDescent="0.3">
      <c r="A3219" s="8" t="s">
        <v>3346</v>
      </c>
      <c r="B3219" s="9">
        <v>44928</v>
      </c>
      <c r="C3219" s="1" t="s">
        <v>34</v>
      </c>
      <c r="D3219" s="1" t="s">
        <v>22</v>
      </c>
      <c r="E3219" s="1" t="s">
        <v>23</v>
      </c>
      <c r="F3219" s="1" t="s">
        <v>138</v>
      </c>
      <c r="G3219" s="1" t="s">
        <v>36</v>
      </c>
      <c r="H3219" s="1" t="s">
        <v>43</v>
      </c>
      <c r="I3219" s="1" t="s">
        <v>27</v>
      </c>
      <c r="J3219" s="9">
        <v>44928</v>
      </c>
      <c r="K3219" s="9"/>
      <c r="L3219" s="1" t="s">
        <v>28</v>
      </c>
      <c r="M3219" s="1">
        <v>1094</v>
      </c>
      <c r="N3219" s="1" t="s">
        <v>122</v>
      </c>
      <c r="O3219" s="1" t="s">
        <v>63</v>
      </c>
      <c r="P3219" s="1" t="s">
        <v>31</v>
      </c>
      <c r="Q3219" s="1">
        <v>3</v>
      </c>
      <c r="R3219" s="1" t="s">
        <v>37</v>
      </c>
      <c r="S3219" s="1">
        <v>3</v>
      </c>
      <c r="T3219" s="10">
        <v>70500</v>
      </c>
      <c r="U3219" t="str">
        <f t="shared" si="350"/>
        <v>Reviewed</v>
      </c>
      <c r="V3219" t="str">
        <f t="shared" si="351"/>
        <v>meets</v>
      </c>
      <c r="W3219">
        <f t="shared" si="352"/>
        <v>0</v>
      </c>
      <c r="X3219" t="str">
        <f t="shared" si="353"/>
        <v>Active</v>
      </c>
      <c r="Y3219">
        <f t="shared" si="354"/>
        <v>2.9972602739726026</v>
      </c>
      <c r="Z3219" t="str">
        <f t="shared" si="355"/>
        <v>2–3 Years</v>
      </c>
      <c r="AA3219" t="str">
        <f t="shared" si="356"/>
        <v>70K–99K</v>
      </c>
    </row>
    <row r="3220" spans="1:27" ht="19.95" customHeight="1" x14ac:dyDescent="0.3">
      <c r="A3220" s="4" t="s">
        <v>3347</v>
      </c>
      <c r="B3220" s="5">
        <v>45592</v>
      </c>
      <c r="C3220" s="6" t="s">
        <v>39</v>
      </c>
      <c r="D3220" s="6" t="s">
        <v>22</v>
      </c>
      <c r="E3220" s="6" t="s">
        <v>40</v>
      </c>
      <c r="F3220" s="6" t="s">
        <v>215</v>
      </c>
      <c r="G3220" s="6" t="s">
        <v>42</v>
      </c>
      <c r="H3220" s="6" t="s">
        <v>49</v>
      </c>
      <c r="I3220" s="6" t="s">
        <v>27</v>
      </c>
      <c r="J3220" s="5">
        <v>45592</v>
      </c>
      <c r="K3220" s="5"/>
      <c r="L3220" s="6" t="s">
        <v>28</v>
      </c>
      <c r="M3220" s="6">
        <v>430</v>
      </c>
      <c r="N3220" s="6" t="s">
        <v>140</v>
      </c>
      <c r="O3220" s="6" t="s">
        <v>63</v>
      </c>
      <c r="P3220" s="6" t="s">
        <v>133</v>
      </c>
      <c r="Q3220" s="6">
        <v>3</v>
      </c>
      <c r="R3220" s="6" t="s">
        <v>37</v>
      </c>
      <c r="S3220" s="6">
        <v>1</v>
      </c>
      <c r="T3220" s="7">
        <v>108000</v>
      </c>
      <c r="U3220" t="str">
        <f t="shared" si="350"/>
        <v>Reviewed</v>
      </c>
      <c r="V3220" t="str">
        <f t="shared" si="351"/>
        <v>meets</v>
      </c>
      <c r="W3220">
        <f t="shared" si="352"/>
        <v>0</v>
      </c>
      <c r="X3220" t="str">
        <f t="shared" si="353"/>
        <v>Active</v>
      </c>
      <c r="Y3220">
        <f t="shared" si="354"/>
        <v>1.178082191780822</v>
      </c>
      <c r="Z3220" t="str">
        <f t="shared" si="355"/>
        <v>1–2 Years</v>
      </c>
      <c r="AA3220" t="str">
        <f t="shared" si="356"/>
        <v>100K–129K</v>
      </c>
    </row>
    <row r="3221" spans="1:27" ht="19.95" customHeight="1" x14ac:dyDescent="0.3">
      <c r="A3221" s="8" t="s">
        <v>3348</v>
      </c>
      <c r="B3221" s="9">
        <v>45090</v>
      </c>
      <c r="C3221" s="1" t="s">
        <v>46</v>
      </c>
      <c r="D3221" s="1" t="s">
        <v>22</v>
      </c>
      <c r="E3221" s="1" t="s">
        <v>40</v>
      </c>
      <c r="F3221" s="1" t="s">
        <v>143</v>
      </c>
      <c r="G3221" s="1" t="s">
        <v>48</v>
      </c>
      <c r="H3221" s="1" t="s">
        <v>43</v>
      </c>
      <c r="I3221" s="1" t="s">
        <v>27</v>
      </c>
      <c r="J3221" s="9">
        <v>45090</v>
      </c>
      <c r="K3221" s="9"/>
      <c r="L3221" s="1" t="s">
        <v>28</v>
      </c>
      <c r="M3221" s="1">
        <v>932</v>
      </c>
      <c r="N3221" s="1" t="s">
        <v>29</v>
      </c>
      <c r="O3221" s="1" t="s">
        <v>30</v>
      </c>
      <c r="P3221" s="1" t="s">
        <v>31</v>
      </c>
      <c r="Q3221" s="1">
        <v>3</v>
      </c>
      <c r="R3221" s="1" t="s">
        <v>37</v>
      </c>
      <c r="S3221" s="1">
        <v>3</v>
      </c>
      <c r="T3221" s="10">
        <v>56500</v>
      </c>
      <c r="U3221" t="str">
        <f t="shared" si="350"/>
        <v>Reviewed</v>
      </c>
      <c r="V3221" t="str">
        <f t="shared" si="351"/>
        <v>meets</v>
      </c>
      <c r="W3221">
        <f t="shared" si="352"/>
        <v>0</v>
      </c>
      <c r="X3221" t="str">
        <f t="shared" si="353"/>
        <v>Active</v>
      </c>
      <c r="Y3221">
        <f t="shared" si="354"/>
        <v>2.5534246575342467</v>
      </c>
      <c r="Z3221" t="str">
        <f t="shared" si="355"/>
        <v>2–3 Years</v>
      </c>
      <c r="AA3221" t="str">
        <f t="shared" si="356"/>
        <v>&lt;70K</v>
      </c>
    </row>
    <row r="3222" spans="1:27" ht="19.95" customHeight="1" x14ac:dyDescent="0.3">
      <c r="A3222" s="4" t="s">
        <v>3349</v>
      </c>
      <c r="B3222" s="5">
        <v>45616</v>
      </c>
      <c r="C3222" s="6" t="s">
        <v>55</v>
      </c>
      <c r="D3222" s="6" t="s">
        <v>56</v>
      </c>
      <c r="E3222" s="6" t="s">
        <v>23</v>
      </c>
      <c r="F3222" s="6" t="s">
        <v>104</v>
      </c>
      <c r="G3222" s="6" t="s">
        <v>62</v>
      </c>
      <c r="H3222" s="6" t="s">
        <v>43</v>
      </c>
      <c r="I3222" s="6" t="s">
        <v>27</v>
      </c>
      <c r="J3222" s="5">
        <v>45616</v>
      </c>
      <c r="K3222" s="5"/>
      <c r="L3222" s="6" t="s">
        <v>28</v>
      </c>
      <c r="M3222" s="6">
        <v>406</v>
      </c>
      <c r="N3222" s="6" t="s">
        <v>29</v>
      </c>
      <c r="O3222" s="6" t="s">
        <v>105</v>
      </c>
      <c r="P3222" s="6" t="s">
        <v>31</v>
      </c>
      <c r="Q3222" s="6">
        <v>3</v>
      </c>
      <c r="R3222" s="6" t="s">
        <v>37</v>
      </c>
      <c r="S3222" s="6">
        <v>1</v>
      </c>
      <c r="T3222" s="7">
        <v>76500</v>
      </c>
      <c r="U3222" t="str">
        <f t="shared" si="350"/>
        <v>Reviewed</v>
      </c>
      <c r="V3222" t="str">
        <f t="shared" si="351"/>
        <v>meets</v>
      </c>
      <c r="W3222">
        <f t="shared" si="352"/>
        <v>0</v>
      </c>
      <c r="X3222" t="str">
        <f t="shared" si="353"/>
        <v>Active</v>
      </c>
      <c r="Y3222">
        <f t="shared" si="354"/>
        <v>1.1123287671232878</v>
      </c>
      <c r="Z3222" t="str">
        <f t="shared" si="355"/>
        <v>1–2 Years</v>
      </c>
      <c r="AA3222" t="str">
        <f t="shared" si="356"/>
        <v>70K–99K</v>
      </c>
    </row>
    <row r="3223" spans="1:27" ht="19.95" customHeight="1" x14ac:dyDescent="0.3">
      <c r="A3223" s="8" t="s">
        <v>3350</v>
      </c>
      <c r="B3223" s="9">
        <v>45880</v>
      </c>
      <c r="C3223" s="1" t="s">
        <v>60</v>
      </c>
      <c r="D3223" s="1" t="s">
        <v>56</v>
      </c>
      <c r="E3223" s="1" t="s">
        <v>40</v>
      </c>
      <c r="F3223" s="1" t="s">
        <v>190</v>
      </c>
      <c r="G3223" s="1" t="s">
        <v>58</v>
      </c>
      <c r="H3223" s="1" t="s">
        <v>49</v>
      </c>
      <c r="I3223" s="1" t="s">
        <v>27</v>
      </c>
      <c r="J3223" s="9">
        <v>45880</v>
      </c>
      <c r="K3223" s="9"/>
      <c r="L3223" s="1" t="s">
        <v>28</v>
      </c>
      <c r="M3223" s="1">
        <v>142</v>
      </c>
      <c r="N3223" s="1" t="s">
        <v>122</v>
      </c>
      <c r="O3223" s="1" t="s">
        <v>30</v>
      </c>
      <c r="P3223" s="1" t="s">
        <v>31</v>
      </c>
      <c r="Q3223" s="1" t="s">
        <v>95</v>
      </c>
      <c r="R3223" s="1" t="s">
        <v>28</v>
      </c>
      <c r="S3223" s="1">
        <v>0</v>
      </c>
      <c r="T3223" s="10">
        <v>132000</v>
      </c>
      <c r="U3223" t="str">
        <f t="shared" si="350"/>
        <v>Not Reviewed</v>
      </c>
      <c r="V3223" t="str">
        <f t="shared" si="351"/>
        <v>Not Reviewed</v>
      </c>
      <c r="W3223">
        <f t="shared" si="352"/>
        <v>0</v>
      </c>
      <c r="X3223" t="str">
        <f t="shared" si="353"/>
        <v>Active</v>
      </c>
      <c r="Y3223">
        <f t="shared" si="354"/>
        <v>0.38904109589041097</v>
      </c>
      <c r="Z3223" t="str">
        <f t="shared" si="355"/>
        <v>&lt;1 Year</v>
      </c>
      <c r="AA3223" t="str">
        <f t="shared" si="356"/>
        <v>130K+</v>
      </c>
    </row>
    <row r="3224" spans="1:27" ht="19.95" customHeight="1" x14ac:dyDescent="0.3">
      <c r="A3224" s="4" t="s">
        <v>3351</v>
      </c>
      <c r="B3224" s="5">
        <v>45801</v>
      </c>
      <c r="C3224" s="6" t="s">
        <v>66</v>
      </c>
      <c r="D3224" s="6" t="s">
        <v>56</v>
      </c>
      <c r="E3224" s="6" t="s">
        <v>67</v>
      </c>
      <c r="F3224" s="6" t="s">
        <v>358</v>
      </c>
      <c r="G3224" s="6" t="s">
        <v>69</v>
      </c>
      <c r="H3224" s="6" t="s">
        <v>49</v>
      </c>
      <c r="I3224" s="6" t="s">
        <v>27</v>
      </c>
      <c r="J3224" s="5">
        <v>45801</v>
      </c>
      <c r="K3224" s="5"/>
      <c r="L3224" s="6" t="s">
        <v>28</v>
      </c>
      <c r="M3224" s="6">
        <v>221</v>
      </c>
      <c r="N3224" s="6" t="s">
        <v>29</v>
      </c>
      <c r="O3224" s="6" t="s">
        <v>170</v>
      </c>
      <c r="P3224" s="6" t="s">
        <v>31</v>
      </c>
      <c r="Q3224" s="6">
        <v>4</v>
      </c>
      <c r="R3224" s="6" t="s">
        <v>32</v>
      </c>
      <c r="S3224" s="6">
        <v>1</v>
      </c>
      <c r="T3224" s="7">
        <v>138000</v>
      </c>
      <c r="U3224" t="str">
        <f t="shared" si="350"/>
        <v>Reviewed</v>
      </c>
      <c r="V3224" t="str">
        <f t="shared" si="351"/>
        <v>exceeds</v>
      </c>
      <c r="W3224">
        <f t="shared" si="352"/>
        <v>0</v>
      </c>
      <c r="X3224" t="str">
        <f t="shared" si="353"/>
        <v>Active</v>
      </c>
      <c r="Y3224">
        <f t="shared" si="354"/>
        <v>0.60547945205479448</v>
      </c>
      <c r="Z3224" t="str">
        <f t="shared" si="355"/>
        <v>&lt;1 Year</v>
      </c>
      <c r="AA3224" t="str">
        <f t="shared" si="356"/>
        <v>130K+</v>
      </c>
    </row>
    <row r="3225" spans="1:27" ht="19.95" customHeight="1" x14ac:dyDescent="0.3">
      <c r="A3225" s="8" t="s">
        <v>3352</v>
      </c>
      <c r="B3225" s="9">
        <v>45805</v>
      </c>
      <c r="C3225" s="1" t="s">
        <v>71</v>
      </c>
      <c r="D3225" s="1" t="s">
        <v>72</v>
      </c>
      <c r="E3225" s="1" t="s">
        <v>23</v>
      </c>
      <c r="F3225" s="1" t="s">
        <v>35</v>
      </c>
      <c r="G3225" s="1" t="s">
        <v>36</v>
      </c>
      <c r="H3225" s="1" t="s">
        <v>26</v>
      </c>
      <c r="I3225" s="1" t="s">
        <v>27</v>
      </c>
      <c r="J3225" s="9">
        <v>45805</v>
      </c>
      <c r="K3225" s="9"/>
      <c r="L3225" s="1" t="s">
        <v>28</v>
      </c>
      <c r="M3225" s="1">
        <v>217</v>
      </c>
      <c r="N3225" s="1" t="s">
        <v>29</v>
      </c>
      <c r="O3225" s="1" t="s">
        <v>30</v>
      </c>
      <c r="P3225" s="1" t="s">
        <v>133</v>
      </c>
      <c r="Q3225" s="1">
        <v>5</v>
      </c>
      <c r="R3225" s="1" t="s">
        <v>119</v>
      </c>
      <c r="S3225" s="1">
        <v>1</v>
      </c>
      <c r="T3225" s="10">
        <v>94500</v>
      </c>
      <c r="U3225" t="str">
        <f t="shared" si="350"/>
        <v>Reviewed</v>
      </c>
      <c r="V3225" t="str">
        <f t="shared" si="351"/>
        <v>outstanding</v>
      </c>
      <c r="W3225">
        <f t="shared" si="352"/>
        <v>0</v>
      </c>
      <c r="X3225" t="str">
        <f t="shared" si="353"/>
        <v>Active</v>
      </c>
      <c r="Y3225">
        <f t="shared" si="354"/>
        <v>0.59452054794520548</v>
      </c>
      <c r="Z3225" t="str">
        <f t="shared" si="355"/>
        <v>&lt;1 Year</v>
      </c>
      <c r="AA3225" t="str">
        <f t="shared" si="356"/>
        <v>70K–99K</v>
      </c>
    </row>
    <row r="3226" spans="1:27" ht="19.95" customHeight="1" x14ac:dyDescent="0.3">
      <c r="A3226" s="4" t="s">
        <v>3353</v>
      </c>
      <c r="B3226" s="5">
        <v>45174</v>
      </c>
      <c r="C3226" s="6" t="s">
        <v>77</v>
      </c>
      <c r="D3226" s="6" t="s">
        <v>72</v>
      </c>
      <c r="E3226" s="6" t="s">
        <v>40</v>
      </c>
      <c r="F3226" s="6" t="s">
        <v>78</v>
      </c>
      <c r="G3226" s="6" t="s">
        <v>79</v>
      </c>
      <c r="H3226" s="6" t="s">
        <v>49</v>
      </c>
      <c r="I3226" s="6" t="s">
        <v>27</v>
      </c>
      <c r="J3226" s="5">
        <v>45174</v>
      </c>
      <c r="K3226" s="5"/>
      <c r="L3226" s="6" t="s">
        <v>28</v>
      </c>
      <c r="M3226" s="6">
        <v>848</v>
      </c>
      <c r="N3226" s="6" t="s">
        <v>122</v>
      </c>
      <c r="O3226" s="6" t="s">
        <v>63</v>
      </c>
      <c r="P3226" s="6" t="s">
        <v>107</v>
      </c>
      <c r="Q3226" s="6">
        <v>4</v>
      </c>
      <c r="R3226" s="6" t="s">
        <v>32</v>
      </c>
      <c r="S3226" s="6">
        <v>2</v>
      </c>
      <c r="T3226" s="7">
        <v>119000</v>
      </c>
      <c r="U3226" t="str">
        <f t="shared" si="350"/>
        <v>Reviewed</v>
      </c>
      <c r="V3226" t="str">
        <f t="shared" si="351"/>
        <v>exceeds</v>
      </c>
      <c r="W3226">
        <f t="shared" si="352"/>
        <v>0</v>
      </c>
      <c r="X3226" t="str">
        <f t="shared" si="353"/>
        <v>Active</v>
      </c>
      <c r="Y3226">
        <f t="shared" si="354"/>
        <v>2.3232876712328765</v>
      </c>
      <c r="Z3226" t="str">
        <f t="shared" si="355"/>
        <v>2–3 Years</v>
      </c>
      <c r="AA3226" t="str">
        <f t="shared" si="356"/>
        <v>100K–129K</v>
      </c>
    </row>
    <row r="3227" spans="1:27" ht="19.95" customHeight="1" x14ac:dyDescent="0.3">
      <c r="A3227" s="8" t="s">
        <v>3354</v>
      </c>
      <c r="B3227" s="9">
        <v>45460</v>
      </c>
      <c r="C3227" s="1" t="s">
        <v>81</v>
      </c>
      <c r="D3227" s="1" t="s">
        <v>72</v>
      </c>
      <c r="E3227" s="1" t="s">
        <v>23</v>
      </c>
      <c r="F3227" s="1" t="s">
        <v>154</v>
      </c>
      <c r="G3227" s="1" t="s">
        <v>83</v>
      </c>
      <c r="H3227" s="1" t="s">
        <v>43</v>
      </c>
      <c r="I3227" s="1" t="s">
        <v>27</v>
      </c>
      <c r="J3227" s="9">
        <v>45460</v>
      </c>
      <c r="K3227" s="9"/>
      <c r="L3227" s="1" t="s">
        <v>28</v>
      </c>
      <c r="M3227" s="1">
        <v>562</v>
      </c>
      <c r="N3227" s="1" t="s">
        <v>29</v>
      </c>
      <c r="O3227" s="1" t="s">
        <v>63</v>
      </c>
      <c r="P3227" s="1" t="s">
        <v>31</v>
      </c>
      <c r="Q3227" s="1">
        <v>5</v>
      </c>
      <c r="R3227" s="1" t="s">
        <v>119</v>
      </c>
      <c r="S3227" s="1">
        <v>2</v>
      </c>
      <c r="T3227" s="10">
        <v>60500</v>
      </c>
      <c r="U3227" t="str">
        <f t="shared" si="350"/>
        <v>Reviewed</v>
      </c>
      <c r="V3227" t="str">
        <f t="shared" si="351"/>
        <v>outstanding</v>
      </c>
      <c r="W3227">
        <f t="shared" si="352"/>
        <v>0</v>
      </c>
      <c r="X3227" t="str">
        <f t="shared" si="353"/>
        <v>Active</v>
      </c>
      <c r="Y3227">
        <f t="shared" si="354"/>
        <v>1.5397260273972602</v>
      </c>
      <c r="Z3227" t="str">
        <f t="shared" si="355"/>
        <v>1–2 Years</v>
      </c>
      <c r="AA3227" t="str">
        <f t="shared" si="356"/>
        <v>&lt;70K</v>
      </c>
    </row>
    <row r="3228" spans="1:27" ht="19.95" customHeight="1" x14ac:dyDescent="0.3">
      <c r="A3228" s="4" t="s">
        <v>3355</v>
      </c>
      <c r="B3228" s="5">
        <v>45163</v>
      </c>
      <c r="C3228" s="6" t="s">
        <v>86</v>
      </c>
      <c r="D3228" s="6" t="s">
        <v>87</v>
      </c>
      <c r="E3228" s="6" t="s">
        <v>67</v>
      </c>
      <c r="F3228" s="6" t="s">
        <v>116</v>
      </c>
      <c r="G3228" s="6" t="s">
        <v>89</v>
      </c>
      <c r="H3228" s="6" t="s">
        <v>26</v>
      </c>
      <c r="I3228" s="6" t="s">
        <v>27</v>
      </c>
      <c r="J3228" s="5">
        <v>45163</v>
      </c>
      <c r="K3228" s="5"/>
      <c r="L3228" s="6" t="s">
        <v>28</v>
      </c>
      <c r="M3228" s="6">
        <v>859</v>
      </c>
      <c r="N3228" s="6" t="s">
        <v>29</v>
      </c>
      <c r="O3228" s="6" t="s">
        <v>30</v>
      </c>
      <c r="P3228" s="6" t="s">
        <v>133</v>
      </c>
      <c r="Q3228" s="6">
        <v>2</v>
      </c>
      <c r="R3228" s="6" t="s">
        <v>53</v>
      </c>
      <c r="S3228" s="6">
        <v>2</v>
      </c>
      <c r="T3228" s="7">
        <v>101500</v>
      </c>
      <c r="U3228" t="str">
        <f t="shared" si="350"/>
        <v>Reviewed</v>
      </c>
      <c r="V3228" t="str">
        <f t="shared" si="351"/>
        <v>needs_support</v>
      </c>
      <c r="W3228">
        <f t="shared" si="352"/>
        <v>0</v>
      </c>
      <c r="X3228" t="str">
        <f t="shared" si="353"/>
        <v>Active</v>
      </c>
      <c r="Y3228">
        <f t="shared" si="354"/>
        <v>2.3534246575342466</v>
      </c>
      <c r="Z3228" t="str">
        <f t="shared" si="355"/>
        <v>2–3 Years</v>
      </c>
      <c r="AA3228" t="str">
        <f t="shared" si="356"/>
        <v>100K–129K</v>
      </c>
    </row>
    <row r="3229" spans="1:27" ht="19.95" customHeight="1" x14ac:dyDescent="0.3">
      <c r="A3229" s="8" t="s">
        <v>3356</v>
      </c>
      <c r="B3229" s="9">
        <v>45094</v>
      </c>
      <c r="C3229" s="1" t="s">
        <v>91</v>
      </c>
      <c r="D3229" s="1" t="s">
        <v>87</v>
      </c>
      <c r="E3229" s="1" t="s">
        <v>92</v>
      </c>
      <c r="F3229" s="1" t="s">
        <v>93</v>
      </c>
      <c r="G3229" s="1" t="s">
        <v>94</v>
      </c>
      <c r="H3229" s="1" t="s">
        <v>26</v>
      </c>
      <c r="I3229" s="1" t="s">
        <v>27</v>
      </c>
      <c r="J3229" s="9">
        <v>45094</v>
      </c>
      <c r="K3229" s="9"/>
      <c r="L3229" s="1" t="s">
        <v>28</v>
      </c>
      <c r="M3229" s="1">
        <v>928</v>
      </c>
      <c r="N3229" s="1" t="s">
        <v>122</v>
      </c>
      <c r="O3229" s="1" t="s">
        <v>63</v>
      </c>
      <c r="P3229" s="1" t="s">
        <v>64</v>
      </c>
      <c r="Q3229" s="1">
        <v>2</v>
      </c>
      <c r="R3229" s="1" t="s">
        <v>53</v>
      </c>
      <c r="S3229" s="1">
        <v>3</v>
      </c>
      <c r="T3229" s="10">
        <v>75500</v>
      </c>
      <c r="U3229" t="str">
        <f t="shared" si="350"/>
        <v>Reviewed</v>
      </c>
      <c r="V3229" t="str">
        <f t="shared" si="351"/>
        <v>needs_support</v>
      </c>
      <c r="W3229">
        <f t="shared" si="352"/>
        <v>0</v>
      </c>
      <c r="X3229" t="str">
        <f t="shared" si="353"/>
        <v>Active</v>
      </c>
      <c r="Y3229">
        <f t="shared" si="354"/>
        <v>2.5424657534246577</v>
      </c>
      <c r="Z3229" t="str">
        <f t="shared" si="355"/>
        <v>2–3 Years</v>
      </c>
      <c r="AA3229" t="str">
        <f t="shared" si="356"/>
        <v>70K–99K</v>
      </c>
    </row>
    <row r="3230" spans="1:27" ht="19.95" customHeight="1" x14ac:dyDescent="0.3">
      <c r="A3230" s="4" t="s">
        <v>3357</v>
      </c>
      <c r="B3230" s="5">
        <v>45215</v>
      </c>
      <c r="C3230" s="6" t="s">
        <v>21</v>
      </c>
      <c r="D3230" s="6" t="s">
        <v>22</v>
      </c>
      <c r="E3230" s="6" t="s">
        <v>23</v>
      </c>
      <c r="F3230" s="6" t="s">
        <v>24</v>
      </c>
      <c r="G3230" s="6" t="s">
        <v>25</v>
      </c>
      <c r="H3230" s="6" t="s">
        <v>26</v>
      </c>
      <c r="I3230" s="6" t="s">
        <v>50</v>
      </c>
      <c r="J3230" s="5">
        <v>45215</v>
      </c>
      <c r="K3230" s="5">
        <v>45833</v>
      </c>
      <c r="L3230" s="6" t="s">
        <v>51</v>
      </c>
      <c r="M3230" s="6">
        <v>618</v>
      </c>
      <c r="N3230" s="6" t="s">
        <v>29</v>
      </c>
      <c r="O3230" s="6" t="s">
        <v>30</v>
      </c>
      <c r="P3230" s="6" t="s">
        <v>31</v>
      </c>
      <c r="Q3230" s="6">
        <v>3</v>
      </c>
      <c r="R3230" s="6" t="s">
        <v>37</v>
      </c>
      <c r="S3230" s="6">
        <v>2</v>
      </c>
      <c r="T3230" s="7">
        <v>89500</v>
      </c>
      <c r="U3230" t="str">
        <f t="shared" si="350"/>
        <v>Reviewed</v>
      </c>
      <c r="V3230" t="str">
        <f t="shared" si="351"/>
        <v>meets</v>
      </c>
      <c r="W3230">
        <f t="shared" si="352"/>
        <v>1</v>
      </c>
      <c r="X3230" t="str">
        <f t="shared" si="353"/>
        <v>Attrited</v>
      </c>
      <c r="Y3230">
        <f t="shared" si="354"/>
        <v>1.6931506849315068</v>
      </c>
      <c r="Z3230" t="str">
        <f t="shared" si="355"/>
        <v>1–2 Years</v>
      </c>
      <c r="AA3230" t="str">
        <f t="shared" si="356"/>
        <v>70K–99K</v>
      </c>
    </row>
    <row r="3231" spans="1:27" ht="19.95" customHeight="1" x14ac:dyDescent="0.3">
      <c r="A3231" s="8" t="s">
        <v>3358</v>
      </c>
      <c r="B3231" s="9">
        <v>44936</v>
      </c>
      <c r="C3231" s="1" t="s">
        <v>34</v>
      </c>
      <c r="D3231" s="1" t="s">
        <v>22</v>
      </c>
      <c r="E3231" s="1" t="s">
        <v>23</v>
      </c>
      <c r="F3231" s="1" t="s">
        <v>35</v>
      </c>
      <c r="G3231" s="1" t="s">
        <v>36</v>
      </c>
      <c r="H3231" s="1" t="s">
        <v>26</v>
      </c>
      <c r="I3231" s="1" t="s">
        <v>50</v>
      </c>
      <c r="J3231" s="9">
        <v>44936</v>
      </c>
      <c r="K3231" s="9">
        <v>45837</v>
      </c>
      <c r="L3231" s="1" t="s">
        <v>159</v>
      </c>
      <c r="M3231" s="1">
        <v>901</v>
      </c>
      <c r="N3231" s="1" t="s">
        <v>122</v>
      </c>
      <c r="O3231" s="1" t="s">
        <v>63</v>
      </c>
      <c r="P3231" s="1" t="s">
        <v>64</v>
      </c>
      <c r="Q3231" s="1">
        <v>4</v>
      </c>
      <c r="R3231" s="1" t="s">
        <v>32</v>
      </c>
      <c r="S3231" s="1">
        <v>2</v>
      </c>
      <c r="T3231" s="10">
        <v>87500</v>
      </c>
      <c r="U3231" t="str">
        <f t="shared" si="350"/>
        <v>Reviewed</v>
      </c>
      <c r="V3231" t="str">
        <f t="shared" si="351"/>
        <v>exceeds</v>
      </c>
      <c r="W3231">
        <f t="shared" si="352"/>
        <v>1</v>
      </c>
      <c r="X3231" t="str">
        <f t="shared" si="353"/>
        <v>Attrited</v>
      </c>
      <c r="Y3231">
        <f t="shared" si="354"/>
        <v>2.4684931506849317</v>
      </c>
      <c r="Z3231" t="str">
        <f t="shared" si="355"/>
        <v>2–3 Years</v>
      </c>
      <c r="AA3231" t="str">
        <f t="shared" si="356"/>
        <v>70K–99K</v>
      </c>
    </row>
    <row r="3232" spans="1:27" ht="19.95" customHeight="1" x14ac:dyDescent="0.3">
      <c r="A3232" s="4" t="s">
        <v>3359</v>
      </c>
      <c r="B3232" s="5">
        <v>45347</v>
      </c>
      <c r="C3232" s="6" t="s">
        <v>39</v>
      </c>
      <c r="D3232" s="6" t="s">
        <v>22</v>
      </c>
      <c r="E3232" s="6" t="s">
        <v>40</v>
      </c>
      <c r="F3232" s="6" t="s">
        <v>174</v>
      </c>
      <c r="G3232" s="6" t="s">
        <v>42</v>
      </c>
      <c r="H3232" s="6" t="s">
        <v>26</v>
      </c>
      <c r="I3232" s="6" t="s">
        <v>27</v>
      </c>
      <c r="J3232" s="5">
        <v>45347</v>
      </c>
      <c r="K3232" s="5"/>
      <c r="L3232" s="6" t="s">
        <v>28</v>
      </c>
      <c r="M3232" s="6">
        <v>675</v>
      </c>
      <c r="N3232" s="6" t="s">
        <v>140</v>
      </c>
      <c r="O3232" s="6" t="s">
        <v>43</v>
      </c>
      <c r="P3232" s="6" t="s">
        <v>133</v>
      </c>
      <c r="Q3232" s="6">
        <v>3</v>
      </c>
      <c r="R3232" s="6" t="s">
        <v>37</v>
      </c>
      <c r="S3232" s="6">
        <v>2</v>
      </c>
      <c r="T3232" s="7">
        <v>84000</v>
      </c>
      <c r="U3232" t="str">
        <f t="shared" si="350"/>
        <v>Reviewed</v>
      </c>
      <c r="V3232" t="str">
        <f t="shared" si="351"/>
        <v>meets</v>
      </c>
      <c r="W3232">
        <f t="shared" si="352"/>
        <v>0</v>
      </c>
      <c r="X3232" t="str">
        <f t="shared" si="353"/>
        <v>Active</v>
      </c>
      <c r="Y3232">
        <f t="shared" si="354"/>
        <v>1.8493150684931507</v>
      </c>
      <c r="Z3232" t="str">
        <f t="shared" si="355"/>
        <v>1–2 Years</v>
      </c>
      <c r="AA3232" t="str">
        <f t="shared" si="356"/>
        <v>70K–99K</v>
      </c>
    </row>
    <row r="3233" spans="1:27" ht="19.95" customHeight="1" x14ac:dyDescent="0.3">
      <c r="A3233" s="8" t="s">
        <v>3360</v>
      </c>
      <c r="B3233" s="9">
        <v>45510</v>
      </c>
      <c r="C3233" s="1" t="s">
        <v>46</v>
      </c>
      <c r="D3233" s="1" t="s">
        <v>22</v>
      </c>
      <c r="E3233" s="1" t="s">
        <v>40</v>
      </c>
      <c r="F3233" s="1" t="s">
        <v>47</v>
      </c>
      <c r="G3233" s="1" t="s">
        <v>48</v>
      </c>
      <c r="H3233" s="1" t="s">
        <v>49</v>
      </c>
      <c r="I3233" s="1" t="s">
        <v>27</v>
      </c>
      <c r="J3233" s="9">
        <v>45510</v>
      </c>
      <c r="K3233" s="9"/>
      <c r="L3233" s="1" t="s">
        <v>28</v>
      </c>
      <c r="M3233" s="1">
        <v>512</v>
      </c>
      <c r="N3233" s="1" t="s">
        <v>75</v>
      </c>
      <c r="O3233" s="1" t="s">
        <v>63</v>
      </c>
      <c r="P3233" s="1" t="s">
        <v>31</v>
      </c>
      <c r="Q3233" s="1">
        <v>4</v>
      </c>
      <c r="R3233" s="1" t="s">
        <v>32</v>
      </c>
      <c r="S3233" s="1">
        <v>1</v>
      </c>
      <c r="T3233" s="10">
        <v>124500</v>
      </c>
      <c r="U3233" t="str">
        <f t="shared" si="350"/>
        <v>Reviewed</v>
      </c>
      <c r="V3233" t="str">
        <f t="shared" si="351"/>
        <v>exceeds</v>
      </c>
      <c r="W3233">
        <f t="shared" si="352"/>
        <v>0</v>
      </c>
      <c r="X3233" t="str">
        <f t="shared" si="353"/>
        <v>Active</v>
      </c>
      <c r="Y3233">
        <f t="shared" si="354"/>
        <v>1.4027397260273973</v>
      </c>
      <c r="Z3233" t="str">
        <f t="shared" si="355"/>
        <v>1–2 Years</v>
      </c>
      <c r="AA3233" t="str">
        <f t="shared" si="356"/>
        <v>100K–129K</v>
      </c>
    </row>
    <row r="3234" spans="1:27" ht="19.95" customHeight="1" x14ac:dyDescent="0.3">
      <c r="A3234" s="4" t="s">
        <v>3361</v>
      </c>
      <c r="B3234" s="5">
        <v>45124</v>
      </c>
      <c r="C3234" s="6" t="s">
        <v>55</v>
      </c>
      <c r="D3234" s="6" t="s">
        <v>56</v>
      </c>
      <c r="E3234" s="6" t="s">
        <v>23</v>
      </c>
      <c r="F3234" s="6" t="s">
        <v>61</v>
      </c>
      <c r="G3234" s="6" t="s">
        <v>62</v>
      </c>
      <c r="H3234" s="6" t="s">
        <v>26</v>
      </c>
      <c r="I3234" s="6" t="s">
        <v>50</v>
      </c>
      <c r="J3234" s="5">
        <v>45124</v>
      </c>
      <c r="K3234" s="5">
        <v>45772</v>
      </c>
      <c r="L3234" s="6" t="s">
        <v>84</v>
      </c>
      <c r="M3234" s="6">
        <v>648</v>
      </c>
      <c r="N3234" s="6" t="s">
        <v>29</v>
      </c>
      <c r="O3234" s="6" t="s">
        <v>63</v>
      </c>
      <c r="P3234" s="6" t="s">
        <v>44</v>
      </c>
      <c r="Q3234" s="6">
        <v>3</v>
      </c>
      <c r="R3234" s="6" t="s">
        <v>37</v>
      </c>
      <c r="S3234" s="6">
        <v>2</v>
      </c>
      <c r="T3234" s="7">
        <v>73500</v>
      </c>
      <c r="U3234" t="str">
        <f t="shared" si="350"/>
        <v>Reviewed</v>
      </c>
      <c r="V3234" t="str">
        <f t="shared" si="351"/>
        <v>meets</v>
      </c>
      <c r="W3234">
        <f t="shared" si="352"/>
        <v>1</v>
      </c>
      <c r="X3234" t="str">
        <f t="shared" si="353"/>
        <v>Attrited</v>
      </c>
      <c r="Y3234">
        <f t="shared" si="354"/>
        <v>1.7753424657534247</v>
      </c>
      <c r="Z3234" t="str">
        <f t="shared" si="355"/>
        <v>1–2 Years</v>
      </c>
      <c r="AA3234" t="str">
        <f t="shared" si="356"/>
        <v>70K–99K</v>
      </c>
    </row>
    <row r="3235" spans="1:27" ht="19.95" customHeight="1" x14ac:dyDescent="0.3">
      <c r="A3235" s="8" t="s">
        <v>3362</v>
      </c>
      <c r="B3235" s="9">
        <v>45165</v>
      </c>
      <c r="C3235" s="1" t="s">
        <v>60</v>
      </c>
      <c r="D3235" s="1" t="s">
        <v>56</v>
      </c>
      <c r="E3235" s="1" t="s">
        <v>40</v>
      </c>
      <c r="F3235" s="1" t="s">
        <v>307</v>
      </c>
      <c r="G3235" s="1" t="s">
        <v>62</v>
      </c>
      <c r="H3235" s="1" t="s">
        <v>110</v>
      </c>
      <c r="I3235" s="1" t="s">
        <v>27</v>
      </c>
      <c r="J3235" s="9">
        <v>45165</v>
      </c>
      <c r="K3235" s="9"/>
      <c r="L3235" s="1" t="s">
        <v>28</v>
      </c>
      <c r="M3235" s="1">
        <v>857</v>
      </c>
      <c r="N3235" s="1" t="s">
        <v>75</v>
      </c>
      <c r="O3235" s="1" t="s">
        <v>63</v>
      </c>
      <c r="P3235" s="1" t="s">
        <v>64</v>
      </c>
      <c r="Q3235" s="1">
        <v>3</v>
      </c>
      <c r="R3235" s="1" t="s">
        <v>37</v>
      </c>
      <c r="S3235" s="1">
        <v>2</v>
      </c>
      <c r="T3235" s="10">
        <v>144000</v>
      </c>
      <c r="U3235" t="str">
        <f t="shared" si="350"/>
        <v>Reviewed</v>
      </c>
      <c r="V3235" t="str">
        <f t="shared" si="351"/>
        <v>meets</v>
      </c>
      <c r="W3235">
        <f t="shared" si="352"/>
        <v>0</v>
      </c>
      <c r="X3235" t="str">
        <f t="shared" si="353"/>
        <v>Active</v>
      </c>
      <c r="Y3235">
        <f t="shared" si="354"/>
        <v>2.3479452054794518</v>
      </c>
      <c r="Z3235" t="str">
        <f t="shared" si="355"/>
        <v>2–3 Years</v>
      </c>
      <c r="AA3235" t="str">
        <f t="shared" si="356"/>
        <v>130K+</v>
      </c>
    </row>
    <row r="3236" spans="1:27" ht="19.95" customHeight="1" x14ac:dyDescent="0.3">
      <c r="A3236" s="4" t="s">
        <v>3363</v>
      </c>
      <c r="B3236" s="5">
        <v>45610</v>
      </c>
      <c r="C3236" s="6" t="s">
        <v>66</v>
      </c>
      <c r="D3236" s="6" t="s">
        <v>56</v>
      </c>
      <c r="E3236" s="6" t="s">
        <v>67</v>
      </c>
      <c r="F3236" s="6" t="s">
        <v>68</v>
      </c>
      <c r="G3236" s="6" t="s">
        <v>69</v>
      </c>
      <c r="H3236" s="6" t="s">
        <v>26</v>
      </c>
      <c r="I3236" s="6" t="s">
        <v>50</v>
      </c>
      <c r="J3236" s="5">
        <v>45610</v>
      </c>
      <c r="K3236" s="5">
        <v>45994</v>
      </c>
      <c r="L3236" s="6" t="s">
        <v>51</v>
      </c>
      <c r="M3236" s="6">
        <v>384</v>
      </c>
      <c r="N3236" s="6" t="s">
        <v>52</v>
      </c>
      <c r="O3236" s="6" t="s">
        <v>43</v>
      </c>
      <c r="P3236" s="6" t="s">
        <v>64</v>
      </c>
      <c r="Q3236" s="6">
        <v>3</v>
      </c>
      <c r="R3236" s="6" t="s">
        <v>37</v>
      </c>
      <c r="S3236" s="6">
        <v>1</v>
      </c>
      <c r="T3236" s="7">
        <v>98500</v>
      </c>
      <c r="U3236" t="str">
        <f t="shared" si="350"/>
        <v>Reviewed</v>
      </c>
      <c r="V3236" t="str">
        <f t="shared" si="351"/>
        <v>meets</v>
      </c>
      <c r="W3236">
        <f t="shared" si="352"/>
        <v>1</v>
      </c>
      <c r="X3236" t="str">
        <f t="shared" si="353"/>
        <v>Attrited</v>
      </c>
      <c r="Y3236">
        <f t="shared" si="354"/>
        <v>1.0520547945205478</v>
      </c>
      <c r="Z3236" t="str">
        <f t="shared" si="355"/>
        <v>1–2 Years</v>
      </c>
      <c r="AA3236" t="str">
        <f t="shared" si="356"/>
        <v>70K–99K</v>
      </c>
    </row>
    <row r="3237" spans="1:27" ht="19.95" customHeight="1" x14ac:dyDescent="0.3">
      <c r="A3237" s="8" t="s">
        <v>3364</v>
      </c>
      <c r="B3237" s="9">
        <v>45089</v>
      </c>
      <c r="C3237" s="1" t="s">
        <v>71</v>
      </c>
      <c r="D3237" s="1" t="s">
        <v>72</v>
      </c>
      <c r="E3237" s="1" t="s">
        <v>23</v>
      </c>
      <c r="F3237" s="1" t="s">
        <v>150</v>
      </c>
      <c r="G3237" s="1" t="s">
        <v>74</v>
      </c>
      <c r="H3237" s="1" t="s">
        <v>26</v>
      </c>
      <c r="I3237" s="1" t="s">
        <v>27</v>
      </c>
      <c r="J3237" s="9">
        <v>45089</v>
      </c>
      <c r="K3237" s="9"/>
      <c r="L3237" s="1" t="s">
        <v>28</v>
      </c>
      <c r="M3237" s="1">
        <v>933</v>
      </c>
      <c r="N3237" s="1" t="s">
        <v>29</v>
      </c>
      <c r="O3237" s="1" t="s">
        <v>63</v>
      </c>
      <c r="P3237" s="1" t="s">
        <v>31</v>
      </c>
      <c r="Q3237" s="1">
        <v>5</v>
      </c>
      <c r="R3237" s="1" t="s">
        <v>119</v>
      </c>
      <c r="S3237" s="1">
        <v>3</v>
      </c>
      <c r="T3237" s="10">
        <v>89000</v>
      </c>
      <c r="U3237" t="str">
        <f t="shared" si="350"/>
        <v>Reviewed</v>
      </c>
      <c r="V3237" t="str">
        <f t="shared" si="351"/>
        <v>outstanding</v>
      </c>
      <c r="W3237">
        <f t="shared" si="352"/>
        <v>0</v>
      </c>
      <c r="X3237" t="str">
        <f t="shared" si="353"/>
        <v>Active</v>
      </c>
      <c r="Y3237">
        <f t="shared" si="354"/>
        <v>2.5561643835616437</v>
      </c>
      <c r="Z3237" t="str">
        <f t="shared" si="355"/>
        <v>2–3 Years</v>
      </c>
      <c r="AA3237" t="str">
        <f t="shared" si="356"/>
        <v>70K–99K</v>
      </c>
    </row>
    <row r="3238" spans="1:27" ht="19.95" customHeight="1" x14ac:dyDescent="0.3">
      <c r="A3238" s="4" t="s">
        <v>3365</v>
      </c>
      <c r="B3238" s="5">
        <v>45459</v>
      </c>
      <c r="C3238" s="6" t="s">
        <v>77</v>
      </c>
      <c r="D3238" s="6" t="s">
        <v>72</v>
      </c>
      <c r="E3238" s="6" t="s">
        <v>40</v>
      </c>
      <c r="F3238" s="6" t="s">
        <v>131</v>
      </c>
      <c r="G3238" s="6" t="s">
        <v>79</v>
      </c>
      <c r="H3238" s="6" t="s">
        <v>26</v>
      </c>
      <c r="I3238" s="6" t="s">
        <v>27</v>
      </c>
      <c r="J3238" s="5">
        <v>45459</v>
      </c>
      <c r="K3238" s="5"/>
      <c r="L3238" s="6" t="s">
        <v>28</v>
      </c>
      <c r="M3238" s="6">
        <v>563</v>
      </c>
      <c r="N3238" s="6" t="s">
        <v>52</v>
      </c>
      <c r="O3238" s="6" t="s">
        <v>43</v>
      </c>
      <c r="P3238" s="6" t="s">
        <v>44</v>
      </c>
      <c r="Q3238" s="6">
        <v>3</v>
      </c>
      <c r="R3238" s="6" t="s">
        <v>37</v>
      </c>
      <c r="S3238" s="6">
        <v>2</v>
      </c>
      <c r="T3238" s="7">
        <v>77000</v>
      </c>
      <c r="U3238" t="str">
        <f t="shared" si="350"/>
        <v>Reviewed</v>
      </c>
      <c r="V3238" t="str">
        <f t="shared" si="351"/>
        <v>meets</v>
      </c>
      <c r="W3238">
        <f t="shared" si="352"/>
        <v>0</v>
      </c>
      <c r="X3238" t="str">
        <f t="shared" si="353"/>
        <v>Active</v>
      </c>
      <c r="Y3238">
        <f t="shared" si="354"/>
        <v>1.5424657534246575</v>
      </c>
      <c r="Z3238" t="str">
        <f t="shared" si="355"/>
        <v>1–2 Years</v>
      </c>
      <c r="AA3238" t="str">
        <f t="shared" si="356"/>
        <v>70K–99K</v>
      </c>
    </row>
    <row r="3239" spans="1:27" ht="19.95" customHeight="1" x14ac:dyDescent="0.3">
      <c r="A3239" s="8" t="s">
        <v>3366</v>
      </c>
      <c r="B3239" s="9">
        <v>45221</v>
      </c>
      <c r="C3239" s="1" t="s">
        <v>81</v>
      </c>
      <c r="D3239" s="1" t="s">
        <v>72</v>
      </c>
      <c r="E3239" s="1" t="s">
        <v>23</v>
      </c>
      <c r="F3239" s="1" t="s">
        <v>82</v>
      </c>
      <c r="G3239" s="1" t="s">
        <v>83</v>
      </c>
      <c r="H3239" s="1" t="s">
        <v>26</v>
      </c>
      <c r="I3239" s="1" t="s">
        <v>27</v>
      </c>
      <c r="J3239" s="9">
        <v>45221</v>
      </c>
      <c r="K3239" s="9"/>
      <c r="L3239" s="1" t="s">
        <v>28</v>
      </c>
      <c r="M3239" s="1">
        <v>801</v>
      </c>
      <c r="N3239" s="1" t="s">
        <v>122</v>
      </c>
      <c r="O3239" s="1" t="s">
        <v>30</v>
      </c>
      <c r="P3239" s="1" t="s">
        <v>64</v>
      </c>
      <c r="Q3239" s="1">
        <v>5</v>
      </c>
      <c r="R3239" s="1" t="s">
        <v>119</v>
      </c>
      <c r="S3239" s="1">
        <v>2</v>
      </c>
      <c r="T3239" s="10">
        <v>93000</v>
      </c>
      <c r="U3239" t="str">
        <f t="shared" si="350"/>
        <v>Reviewed</v>
      </c>
      <c r="V3239" t="str">
        <f t="shared" si="351"/>
        <v>outstanding</v>
      </c>
      <c r="W3239">
        <f t="shared" si="352"/>
        <v>0</v>
      </c>
      <c r="X3239" t="str">
        <f t="shared" si="353"/>
        <v>Active</v>
      </c>
      <c r="Y3239">
        <f t="shared" si="354"/>
        <v>2.1945205479452055</v>
      </c>
      <c r="Z3239" t="str">
        <f t="shared" si="355"/>
        <v>2–3 Years</v>
      </c>
      <c r="AA3239" t="str">
        <f t="shared" si="356"/>
        <v>70K–99K</v>
      </c>
    </row>
    <row r="3240" spans="1:27" ht="19.95" customHeight="1" x14ac:dyDescent="0.3">
      <c r="A3240" s="4" t="s">
        <v>3367</v>
      </c>
      <c r="B3240" s="5">
        <v>45800</v>
      </c>
      <c r="C3240" s="6" t="s">
        <v>86</v>
      </c>
      <c r="D3240" s="6" t="s">
        <v>87</v>
      </c>
      <c r="E3240" s="6" t="s">
        <v>67</v>
      </c>
      <c r="F3240" s="6" t="s">
        <v>114</v>
      </c>
      <c r="G3240" s="6" t="s">
        <v>94</v>
      </c>
      <c r="H3240" s="6" t="s">
        <v>43</v>
      </c>
      <c r="I3240" s="6" t="s">
        <v>27</v>
      </c>
      <c r="J3240" s="5">
        <v>45800</v>
      </c>
      <c r="K3240" s="5"/>
      <c r="L3240" s="6" t="s">
        <v>28</v>
      </c>
      <c r="M3240" s="6">
        <v>222</v>
      </c>
      <c r="N3240" s="6" t="s">
        <v>122</v>
      </c>
      <c r="O3240" s="6" t="s">
        <v>63</v>
      </c>
      <c r="P3240" s="6" t="s">
        <v>44</v>
      </c>
      <c r="Q3240" s="6">
        <v>4</v>
      </c>
      <c r="R3240" s="6" t="s">
        <v>32</v>
      </c>
      <c r="S3240" s="6">
        <v>1</v>
      </c>
      <c r="T3240" s="7">
        <v>65000</v>
      </c>
      <c r="U3240" t="str">
        <f t="shared" si="350"/>
        <v>Reviewed</v>
      </c>
      <c r="V3240" t="str">
        <f t="shared" si="351"/>
        <v>exceeds</v>
      </c>
      <c r="W3240">
        <f t="shared" si="352"/>
        <v>0</v>
      </c>
      <c r="X3240" t="str">
        <f t="shared" si="353"/>
        <v>Active</v>
      </c>
      <c r="Y3240">
        <f t="shared" si="354"/>
        <v>0.60821917808219184</v>
      </c>
      <c r="Z3240" t="str">
        <f t="shared" si="355"/>
        <v>&lt;1 Year</v>
      </c>
      <c r="AA3240" t="str">
        <f t="shared" si="356"/>
        <v>&lt;70K</v>
      </c>
    </row>
    <row r="3241" spans="1:27" ht="19.95" customHeight="1" x14ac:dyDescent="0.3">
      <c r="A3241" s="8" t="s">
        <v>3368</v>
      </c>
      <c r="B3241" s="9">
        <v>45790</v>
      </c>
      <c r="C3241" s="1" t="s">
        <v>91</v>
      </c>
      <c r="D3241" s="1" t="s">
        <v>87</v>
      </c>
      <c r="E3241" s="1" t="s">
        <v>92</v>
      </c>
      <c r="F3241" s="1" t="s">
        <v>93</v>
      </c>
      <c r="G3241" s="1" t="s">
        <v>94</v>
      </c>
      <c r="H3241" s="1" t="s">
        <v>26</v>
      </c>
      <c r="I3241" s="1" t="s">
        <v>50</v>
      </c>
      <c r="J3241" s="9">
        <v>45790</v>
      </c>
      <c r="K3241" s="9">
        <v>45933</v>
      </c>
      <c r="L3241" s="1" t="s">
        <v>51</v>
      </c>
      <c r="M3241" s="1">
        <v>143</v>
      </c>
      <c r="N3241" s="1" t="s">
        <v>75</v>
      </c>
      <c r="O3241" s="1" t="s">
        <v>43</v>
      </c>
      <c r="P3241" s="1" t="s">
        <v>44</v>
      </c>
      <c r="Q3241" s="1" t="s">
        <v>95</v>
      </c>
      <c r="R3241" s="1" t="s">
        <v>28</v>
      </c>
      <c r="S3241" s="1">
        <v>0</v>
      </c>
      <c r="T3241" s="10">
        <v>86500</v>
      </c>
      <c r="U3241" t="str">
        <f t="shared" si="350"/>
        <v>Not Reviewed</v>
      </c>
      <c r="V3241" t="str">
        <f t="shared" si="351"/>
        <v>Not Reviewed</v>
      </c>
      <c r="W3241">
        <f t="shared" si="352"/>
        <v>1</v>
      </c>
      <c r="X3241" t="str">
        <f t="shared" si="353"/>
        <v>Attrited</v>
      </c>
      <c r="Y3241">
        <f t="shared" si="354"/>
        <v>0.39178082191780822</v>
      </c>
      <c r="Z3241" t="str">
        <f t="shared" si="355"/>
        <v>&lt;1 Year</v>
      </c>
      <c r="AA3241" t="str">
        <f t="shared" si="356"/>
        <v>70K–99K</v>
      </c>
    </row>
    <row r="3242" spans="1:27" ht="19.95" customHeight="1" x14ac:dyDescent="0.3">
      <c r="A3242" s="4" t="s">
        <v>3369</v>
      </c>
      <c r="B3242" s="5">
        <v>45373</v>
      </c>
      <c r="C3242" s="6" t="s">
        <v>21</v>
      </c>
      <c r="D3242" s="6" t="s">
        <v>22</v>
      </c>
      <c r="E3242" s="6" t="s">
        <v>23</v>
      </c>
      <c r="F3242" s="6" t="s">
        <v>121</v>
      </c>
      <c r="G3242" s="6" t="s">
        <v>25</v>
      </c>
      <c r="H3242" s="6" t="s">
        <v>49</v>
      </c>
      <c r="I3242" s="6" t="s">
        <v>27</v>
      </c>
      <c r="J3242" s="5">
        <v>45373</v>
      </c>
      <c r="K3242" s="5"/>
      <c r="L3242" s="6" t="s">
        <v>28</v>
      </c>
      <c r="M3242" s="6">
        <v>649</v>
      </c>
      <c r="N3242" s="6" t="s">
        <v>52</v>
      </c>
      <c r="O3242" s="6" t="s">
        <v>63</v>
      </c>
      <c r="P3242" s="6" t="s">
        <v>64</v>
      </c>
      <c r="Q3242" s="6">
        <v>4</v>
      </c>
      <c r="R3242" s="6" t="s">
        <v>32</v>
      </c>
      <c r="S3242" s="6">
        <v>2</v>
      </c>
      <c r="T3242" s="7">
        <v>138500</v>
      </c>
      <c r="U3242" t="str">
        <f t="shared" si="350"/>
        <v>Reviewed</v>
      </c>
      <c r="V3242" t="str">
        <f t="shared" si="351"/>
        <v>exceeds</v>
      </c>
      <c r="W3242">
        <f t="shared" si="352"/>
        <v>0</v>
      </c>
      <c r="X3242" t="str">
        <f t="shared" si="353"/>
        <v>Active</v>
      </c>
      <c r="Y3242">
        <f t="shared" si="354"/>
        <v>1.7780821917808218</v>
      </c>
      <c r="Z3242" t="str">
        <f t="shared" si="355"/>
        <v>1–2 Years</v>
      </c>
      <c r="AA3242" t="str">
        <f t="shared" si="356"/>
        <v>130K+</v>
      </c>
    </row>
    <row r="3243" spans="1:27" ht="19.95" customHeight="1" x14ac:dyDescent="0.3">
      <c r="A3243" s="8" t="s">
        <v>3370</v>
      </c>
      <c r="B3243" s="9">
        <v>45159</v>
      </c>
      <c r="C3243" s="1" t="s">
        <v>34</v>
      </c>
      <c r="D3243" s="1" t="s">
        <v>22</v>
      </c>
      <c r="E3243" s="1" t="s">
        <v>23</v>
      </c>
      <c r="F3243" s="1" t="s">
        <v>138</v>
      </c>
      <c r="G3243" s="1" t="s">
        <v>36</v>
      </c>
      <c r="H3243" s="1" t="s">
        <v>43</v>
      </c>
      <c r="I3243" s="1" t="s">
        <v>50</v>
      </c>
      <c r="J3243" s="9">
        <v>45159</v>
      </c>
      <c r="K3243" s="9">
        <v>45755</v>
      </c>
      <c r="L3243" s="1" t="s">
        <v>51</v>
      </c>
      <c r="M3243" s="1">
        <v>596</v>
      </c>
      <c r="N3243" s="1" t="s">
        <v>140</v>
      </c>
      <c r="O3243" s="1" t="s">
        <v>63</v>
      </c>
      <c r="P3243" s="1" t="s">
        <v>133</v>
      </c>
      <c r="Q3243" s="1">
        <v>2</v>
      </c>
      <c r="R3243" s="1" t="s">
        <v>53</v>
      </c>
      <c r="S3243" s="1">
        <v>2</v>
      </c>
      <c r="T3243" s="10">
        <v>56500</v>
      </c>
      <c r="U3243" t="str">
        <f t="shared" si="350"/>
        <v>Reviewed</v>
      </c>
      <c r="V3243" t="str">
        <f t="shared" si="351"/>
        <v>needs_support</v>
      </c>
      <c r="W3243">
        <f t="shared" si="352"/>
        <v>1</v>
      </c>
      <c r="X3243" t="str">
        <f t="shared" si="353"/>
        <v>Attrited</v>
      </c>
      <c r="Y3243">
        <f t="shared" si="354"/>
        <v>1.6328767123287671</v>
      </c>
      <c r="Z3243" t="str">
        <f t="shared" si="355"/>
        <v>1–2 Years</v>
      </c>
      <c r="AA3243" t="str">
        <f t="shared" si="356"/>
        <v>&lt;70K</v>
      </c>
    </row>
    <row r="3244" spans="1:27" ht="19.95" customHeight="1" x14ac:dyDescent="0.3">
      <c r="A3244" s="4" t="s">
        <v>3371</v>
      </c>
      <c r="B3244" s="5">
        <v>45293</v>
      </c>
      <c r="C3244" s="6" t="s">
        <v>39</v>
      </c>
      <c r="D3244" s="6" t="s">
        <v>22</v>
      </c>
      <c r="E3244" s="6" t="s">
        <v>40</v>
      </c>
      <c r="F3244" s="6" t="s">
        <v>174</v>
      </c>
      <c r="G3244" s="6" t="s">
        <v>42</v>
      </c>
      <c r="H3244" s="6" t="s">
        <v>26</v>
      </c>
      <c r="I3244" s="6" t="s">
        <v>27</v>
      </c>
      <c r="J3244" s="5">
        <v>45293</v>
      </c>
      <c r="K3244" s="5"/>
      <c r="L3244" s="6" t="s">
        <v>28</v>
      </c>
      <c r="M3244" s="6">
        <v>729</v>
      </c>
      <c r="N3244" s="6" t="s">
        <v>52</v>
      </c>
      <c r="O3244" s="6" t="s">
        <v>63</v>
      </c>
      <c r="P3244" s="6" t="s">
        <v>107</v>
      </c>
      <c r="Q3244" s="6">
        <v>2</v>
      </c>
      <c r="R3244" s="6" t="s">
        <v>53</v>
      </c>
      <c r="S3244" s="6">
        <v>2</v>
      </c>
      <c r="T3244" s="7">
        <v>80000</v>
      </c>
      <c r="U3244" t="str">
        <f t="shared" si="350"/>
        <v>Reviewed</v>
      </c>
      <c r="V3244" t="str">
        <f t="shared" si="351"/>
        <v>needs_support</v>
      </c>
      <c r="W3244">
        <f t="shared" si="352"/>
        <v>0</v>
      </c>
      <c r="X3244" t="str">
        <f t="shared" si="353"/>
        <v>Active</v>
      </c>
      <c r="Y3244">
        <f t="shared" si="354"/>
        <v>1.9972602739726026</v>
      </c>
      <c r="Z3244" t="str">
        <f t="shared" si="355"/>
        <v>1–2 Years</v>
      </c>
      <c r="AA3244" t="str">
        <f t="shared" si="356"/>
        <v>70K–99K</v>
      </c>
    </row>
    <row r="3245" spans="1:27" ht="19.95" customHeight="1" x14ac:dyDescent="0.3">
      <c r="A3245" s="8" t="s">
        <v>3372</v>
      </c>
      <c r="B3245" s="9">
        <v>45653</v>
      </c>
      <c r="C3245" s="1" t="s">
        <v>46</v>
      </c>
      <c r="D3245" s="1" t="s">
        <v>22</v>
      </c>
      <c r="E3245" s="1" t="s">
        <v>40</v>
      </c>
      <c r="F3245" s="1" t="s">
        <v>101</v>
      </c>
      <c r="G3245" s="1" t="s">
        <v>48</v>
      </c>
      <c r="H3245" s="1" t="s">
        <v>26</v>
      </c>
      <c r="I3245" s="1" t="s">
        <v>27</v>
      </c>
      <c r="J3245" s="9">
        <v>45653</v>
      </c>
      <c r="K3245" s="9"/>
      <c r="L3245" s="1" t="s">
        <v>28</v>
      </c>
      <c r="M3245" s="1">
        <v>369</v>
      </c>
      <c r="N3245" s="1" t="s">
        <v>29</v>
      </c>
      <c r="O3245" s="1" t="s">
        <v>63</v>
      </c>
      <c r="P3245" s="1" t="s">
        <v>64</v>
      </c>
      <c r="Q3245" s="1">
        <v>4</v>
      </c>
      <c r="R3245" s="1" t="s">
        <v>32</v>
      </c>
      <c r="S3245" s="1">
        <v>1</v>
      </c>
      <c r="T3245" s="10">
        <v>77500</v>
      </c>
      <c r="U3245" t="str">
        <f t="shared" si="350"/>
        <v>Reviewed</v>
      </c>
      <c r="V3245" t="str">
        <f t="shared" si="351"/>
        <v>exceeds</v>
      </c>
      <c r="W3245">
        <f t="shared" si="352"/>
        <v>0</v>
      </c>
      <c r="X3245" t="str">
        <f t="shared" si="353"/>
        <v>Active</v>
      </c>
      <c r="Y3245">
        <f t="shared" si="354"/>
        <v>1.010958904109589</v>
      </c>
      <c r="Z3245" t="str">
        <f t="shared" si="355"/>
        <v>1–2 Years</v>
      </c>
      <c r="AA3245" t="str">
        <f t="shared" si="356"/>
        <v>70K–99K</v>
      </c>
    </row>
    <row r="3246" spans="1:27" ht="19.95" customHeight="1" x14ac:dyDescent="0.3">
      <c r="A3246" s="4" t="s">
        <v>3373</v>
      </c>
      <c r="B3246" s="5">
        <v>45426</v>
      </c>
      <c r="C3246" s="6" t="s">
        <v>55</v>
      </c>
      <c r="D3246" s="6" t="s">
        <v>56</v>
      </c>
      <c r="E3246" s="6" t="s">
        <v>23</v>
      </c>
      <c r="F3246" s="6" t="s">
        <v>190</v>
      </c>
      <c r="G3246" s="6" t="s">
        <v>58</v>
      </c>
      <c r="H3246" s="6" t="s">
        <v>49</v>
      </c>
      <c r="I3246" s="6" t="s">
        <v>27</v>
      </c>
      <c r="J3246" s="5">
        <v>45426</v>
      </c>
      <c r="K3246" s="5"/>
      <c r="L3246" s="6" t="s">
        <v>28</v>
      </c>
      <c r="M3246" s="6">
        <v>596</v>
      </c>
      <c r="N3246" s="6" t="s">
        <v>52</v>
      </c>
      <c r="O3246" s="6" t="s">
        <v>30</v>
      </c>
      <c r="P3246" s="6" t="s">
        <v>64</v>
      </c>
      <c r="Q3246" s="6">
        <v>3</v>
      </c>
      <c r="R3246" s="6" t="s">
        <v>37</v>
      </c>
      <c r="S3246" s="6">
        <v>2</v>
      </c>
      <c r="T3246" s="7">
        <v>139000</v>
      </c>
      <c r="U3246" t="str">
        <f t="shared" si="350"/>
        <v>Reviewed</v>
      </c>
      <c r="V3246" t="str">
        <f t="shared" si="351"/>
        <v>meets</v>
      </c>
      <c r="W3246">
        <f t="shared" si="352"/>
        <v>0</v>
      </c>
      <c r="X3246" t="str">
        <f t="shared" si="353"/>
        <v>Active</v>
      </c>
      <c r="Y3246">
        <f t="shared" si="354"/>
        <v>1.6328767123287671</v>
      </c>
      <c r="Z3246" t="str">
        <f t="shared" si="355"/>
        <v>1–2 Years</v>
      </c>
      <c r="AA3246" t="str">
        <f t="shared" si="356"/>
        <v>130K+</v>
      </c>
    </row>
    <row r="3247" spans="1:27" ht="19.95" customHeight="1" x14ac:dyDescent="0.3">
      <c r="A3247" s="8" t="s">
        <v>3374</v>
      </c>
      <c r="B3247" s="9">
        <v>45501</v>
      </c>
      <c r="C3247" s="1" t="s">
        <v>60</v>
      </c>
      <c r="D3247" s="1" t="s">
        <v>56</v>
      </c>
      <c r="E3247" s="1" t="s">
        <v>40</v>
      </c>
      <c r="F3247" s="1" t="s">
        <v>147</v>
      </c>
      <c r="G3247" s="1" t="s">
        <v>58</v>
      </c>
      <c r="H3247" s="1" t="s">
        <v>26</v>
      </c>
      <c r="I3247" s="1" t="s">
        <v>50</v>
      </c>
      <c r="J3247" s="9">
        <v>45501</v>
      </c>
      <c r="K3247" s="9">
        <v>45947</v>
      </c>
      <c r="L3247" s="1" t="s">
        <v>84</v>
      </c>
      <c r="M3247" s="1">
        <v>446</v>
      </c>
      <c r="N3247" s="1" t="s">
        <v>29</v>
      </c>
      <c r="O3247" s="1" t="s">
        <v>63</v>
      </c>
      <c r="P3247" s="1" t="s">
        <v>31</v>
      </c>
      <c r="Q3247" s="1">
        <v>3</v>
      </c>
      <c r="R3247" s="1" t="s">
        <v>37</v>
      </c>
      <c r="S3247" s="1">
        <v>1</v>
      </c>
      <c r="T3247" s="10">
        <v>80000</v>
      </c>
      <c r="U3247" t="str">
        <f t="shared" si="350"/>
        <v>Reviewed</v>
      </c>
      <c r="V3247" t="str">
        <f t="shared" si="351"/>
        <v>meets</v>
      </c>
      <c r="W3247">
        <f t="shared" si="352"/>
        <v>1</v>
      </c>
      <c r="X3247" t="str">
        <f t="shared" si="353"/>
        <v>Attrited</v>
      </c>
      <c r="Y3247">
        <f t="shared" si="354"/>
        <v>1.2219178082191782</v>
      </c>
      <c r="Z3247" t="str">
        <f t="shared" si="355"/>
        <v>1–2 Years</v>
      </c>
      <c r="AA3247" t="str">
        <f t="shared" si="356"/>
        <v>70K–99K</v>
      </c>
    </row>
    <row r="3248" spans="1:27" ht="19.95" customHeight="1" x14ac:dyDescent="0.3">
      <c r="A3248" s="4" t="s">
        <v>3375</v>
      </c>
      <c r="B3248" s="5">
        <v>45136</v>
      </c>
      <c r="C3248" s="6" t="s">
        <v>66</v>
      </c>
      <c r="D3248" s="6" t="s">
        <v>56</v>
      </c>
      <c r="E3248" s="6" t="s">
        <v>67</v>
      </c>
      <c r="F3248" s="6" t="s">
        <v>138</v>
      </c>
      <c r="G3248" s="6" t="s">
        <v>36</v>
      </c>
      <c r="H3248" s="6" t="s">
        <v>43</v>
      </c>
      <c r="I3248" s="6" t="s">
        <v>27</v>
      </c>
      <c r="J3248" s="5">
        <v>45136</v>
      </c>
      <c r="K3248" s="5"/>
      <c r="L3248" s="6" t="s">
        <v>28</v>
      </c>
      <c r="M3248" s="6">
        <v>886</v>
      </c>
      <c r="N3248" s="6" t="s">
        <v>29</v>
      </c>
      <c r="O3248" s="6" t="s">
        <v>63</v>
      </c>
      <c r="P3248" s="6" t="s">
        <v>31</v>
      </c>
      <c r="Q3248" s="6">
        <v>3</v>
      </c>
      <c r="R3248" s="6" t="s">
        <v>37</v>
      </c>
      <c r="S3248" s="6">
        <v>2</v>
      </c>
      <c r="T3248" s="7">
        <v>66000</v>
      </c>
      <c r="U3248" t="str">
        <f t="shared" si="350"/>
        <v>Reviewed</v>
      </c>
      <c r="V3248" t="str">
        <f t="shared" si="351"/>
        <v>meets</v>
      </c>
      <c r="W3248">
        <f t="shared" si="352"/>
        <v>0</v>
      </c>
      <c r="X3248" t="str">
        <f t="shared" si="353"/>
        <v>Active</v>
      </c>
      <c r="Y3248">
        <f t="shared" si="354"/>
        <v>2.4273972602739726</v>
      </c>
      <c r="Z3248" t="str">
        <f t="shared" si="355"/>
        <v>2–3 Years</v>
      </c>
      <c r="AA3248" t="str">
        <f t="shared" si="356"/>
        <v>&lt;70K</v>
      </c>
    </row>
    <row r="3249" spans="1:27" ht="19.95" customHeight="1" x14ac:dyDescent="0.3">
      <c r="A3249" s="8" t="s">
        <v>3376</v>
      </c>
      <c r="B3249" s="9">
        <v>45847</v>
      </c>
      <c r="C3249" s="1" t="s">
        <v>71</v>
      </c>
      <c r="D3249" s="1" t="s">
        <v>72</v>
      </c>
      <c r="E3249" s="1" t="s">
        <v>23</v>
      </c>
      <c r="F3249" s="1" t="s">
        <v>129</v>
      </c>
      <c r="G3249" s="1" t="s">
        <v>74</v>
      </c>
      <c r="H3249" s="1" t="s">
        <v>43</v>
      </c>
      <c r="I3249" s="1" t="s">
        <v>27</v>
      </c>
      <c r="J3249" s="9">
        <v>45847</v>
      </c>
      <c r="K3249" s="9"/>
      <c r="L3249" s="1" t="s">
        <v>28</v>
      </c>
      <c r="M3249" s="1">
        <v>175</v>
      </c>
      <c r="N3249" s="1" t="s">
        <v>29</v>
      </c>
      <c r="O3249" s="1" t="s">
        <v>63</v>
      </c>
      <c r="P3249" s="1" t="s">
        <v>64</v>
      </c>
      <c r="Q3249" s="1" t="s">
        <v>95</v>
      </c>
      <c r="R3249" s="1" t="s">
        <v>28</v>
      </c>
      <c r="S3249" s="1">
        <v>0</v>
      </c>
      <c r="T3249" s="10">
        <v>63500</v>
      </c>
      <c r="U3249" t="str">
        <f t="shared" si="350"/>
        <v>Not Reviewed</v>
      </c>
      <c r="V3249" t="str">
        <f t="shared" si="351"/>
        <v>Not Reviewed</v>
      </c>
      <c r="W3249">
        <f t="shared" si="352"/>
        <v>0</v>
      </c>
      <c r="X3249" t="str">
        <f t="shared" si="353"/>
        <v>Active</v>
      </c>
      <c r="Y3249">
        <f t="shared" si="354"/>
        <v>0.47945205479452052</v>
      </c>
      <c r="Z3249" t="str">
        <f t="shared" si="355"/>
        <v>&lt;1 Year</v>
      </c>
      <c r="AA3249" t="str">
        <f t="shared" si="356"/>
        <v>&lt;70K</v>
      </c>
    </row>
    <row r="3250" spans="1:27" ht="19.95" customHeight="1" x14ac:dyDescent="0.3">
      <c r="A3250" s="4" t="s">
        <v>3377</v>
      </c>
      <c r="B3250" s="5">
        <v>45182</v>
      </c>
      <c r="C3250" s="6" t="s">
        <v>77</v>
      </c>
      <c r="D3250" s="6" t="s">
        <v>72</v>
      </c>
      <c r="E3250" s="6" t="s">
        <v>40</v>
      </c>
      <c r="F3250" s="6" t="s">
        <v>78</v>
      </c>
      <c r="G3250" s="6" t="s">
        <v>79</v>
      </c>
      <c r="H3250" s="6" t="s">
        <v>49</v>
      </c>
      <c r="I3250" s="6" t="s">
        <v>27</v>
      </c>
      <c r="J3250" s="5">
        <v>45182</v>
      </c>
      <c r="K3250" s="5"/>
      <c r="L3250" s="6" t="s">
        <v>28</v>
      </c>
      <c r="M3250" s="6">
        <v>840</v>
      </c>
      <c r="N3250" s="6" t="s">
        <v>29</v>
      </c>
      <c r="O3250" s="6" t="s">
        <v>63</v>
      </c>
      <c r="P3250" s="6" t="s">
        <v>31</v>
      </c>
      <c r="Q3250" s="6">
        <v>3</v>
      </c>
      <c r="R3250" s="6" t="s">
        <v>37</v>
      </c>
      <c r="S3250" s="6">
        <v>2</v>
      </c>
      <c r="T3250" s="7">
        <v>130000</v>
      </c>
      <c r="U3250" t="str">
        <f t="shared" si="350"/>
        <v>Reviewed</v>
      </c>
      <c r="V3250" t="str">
        <f t="shared" si="351"/>
        <v>meets</v>
      </c>
      <c r="W3250">
        <f t="shared" si="352"/>
        <v>0</v>
      </c>
      <c r="X3250" t="str">
        <f t="shared" si="353"/>
        <v>Active</v>
      </c>
      <c r="Y3250">
        <f t="shared" si="354"/>
        <v>2.3013698630136985</v>
      </c>
      <c r="Z3250" t="str">
        <f t="shared" si="355"/>
        <v>2–3 Years</v>
      </c>
      <c r="AA3250" t="str">
        <f t="shared" si="356"/>
        <v>130K+</v>
      </c>
    </row>
    <row r="3251" spans="1:27" ht="19.95" customHeight="1" x14ac:dyDescent="0.3">
      <c r="A3251" s="8" t="s">
        <v>3378</v>
      </c>
      <c r="B3251" s="9">
        <v>45223</v>
      </c>
      <c r="C3251" s="1" t="s">
        <v>81</v>
      </c>
      <c r="D3251" s="1" t="s">
        <v>72</v>
      </c>
      <c r="E3251" s="1" t="s">
        <v>23</v>
      </c>
      <c r="F3251" s="1" t="s">
        <v>93</v>
      </c>
      <c r="G3251" s="1" t="s">
        <v>94</v>
      </c>
      <c r="H3251" s="1" t="s">
        <v>26</v>
      </c>
      <c r="I3251" s="1" t="s">
        <v>50</v>
      </c>
      <c r="J3251" s="9">
        <v>45223</v>
      </c>
      <c r="K3251" s="9">
        <v>45317</v>
      </c>
      <c r="L3251" s="1" t="s">
        <v>159</v>
      </c>
      <c r="M3251" s="1">
        <v>94</v>
      </c>
      <c r="N3251" s="1" t="s">
        <v>122</v>
      </c>
      <c r="O3251" s="1" t="s">
        <v>63</v>
      </c>
      <c r="P3251" s="1" t="s">
        <v>31</v>
      </c>
      <c r="Q3251" s="1" t="s">
        <v>95</v>
      </c>
      <c r="R3251" s="1" t="s">
        <v>28</v>
      </c>
      <c r="S3251" s="1">
        <v>0</v>
      </c>
      <c r="T3251" s="10">
        <v>83000</v>
      </c>
      <c r="U3251" t="str">
        <f t="shared" si="350"/>
        <v>Not Reviewed</v>
      </c>
      <c r="V3251" t="str">
        <f t="shared" si="351"/>
        <v>Not Reviewed</v>
      </c>
      <c r="W3251">
        <f t="shared" si="352"/>
        <v>1</v>
      </c>
      <c r="X3251" t="str">
        <f t="shared" si="353"/>
        <v>Attrited</v>
      </c>
      <c r="Y3251">
        <f t="shared" si="354"/>
        <v>0.25753424657534246</v>
      </c>
      <c r="Z3251" t="str">
        <f t="shared" si="355"/>
        <v>&lt;1 Year</v>
      </c>
      <c r="AA3251" t="str">
        <f t="shared" si="356"/>
        <v>70K–99K</v>
      </c>
    </row>
    <row r="3252" spans="1:27" ht="19.95" customHeight="1" x14ac:dyDescent="0.3">
      <c r="A3252" s="4" t="s">
        <v>3379</v>
      </c>
      <c r="B3252" s="5">
        <v>45443</v>
      </c>
      <c r="C3252" s="6" t="s">
        <v>86</v>
      </c>
      <c r="D3252" s="6" t="s">
        <v>87</v>
      </c>
      <c r="E3252" s="6" t="s">
        <v>67</v>
      </c>
      <c r="F3252" s="6" t="s">
        <v>116</v>
      </c>
      <c r="G3252" s="6" t="s">
        <v>89</v>
      </c>
      <c r="H3252" s="6" t="s">
        <v>26</v>
      </c>
      <c r="I3252" s="6" t="s">
        <v>27</v>
      </c>
      <c r="J3252" s="5">
        <v>45443</v>
      </c>
      <c r="K3252" s="5"/>
      <c r="L3252" s="6" t="s">
        <v>28</v>
      </c>
      <c r="M3252" s="6">
        <v>579</v>
      </c>
      <c r="N3252" s="6" t="s">
        <v>52</v>
      </c>
      <c r="O3252" s="6" t="s">
        <v>63</v>
      </c>
      <c r="P3252" s="6" t="s">
        <v>31</v>
      </c>
      <c r="Q3252" s="6">
        <v>3</v>
      </c>
      <c r="R3252" s="6" t="s">
        <v>37</v>
      </c>
      <c r="S3252" s="6">
        <v>2</v>
      </c>
      <c r="T3252" s="7">
        <v>104000</v>
      </c>
      <c r="U3252" t="str">
        <f t="shared" si="350"/>
        <v>Reviewed</v>
      </c>
      <c r="V3252" t="str">
        <f t="shared" si="351"/>
        <v>meets</v>
      </c>
      <c r="W3252">
        <f t="shared" si="352"/>
        <v>0</v>
      </c>
      <c r="X3252" t="str">
        <f t="shared" si="353"/>
        <v>Active</v>
      </c>
      <c r="Y3252">
        <f t="shared" si="354"/>
        <v>1.5863013698630137</v>
      </c>
      <c r="Z3252" t="str">
        <f t="shared" si="355"/>
        <v>1–2 Years</v>
      </c>
      <c r="AA3252" t="str">
        <f t="shared" si="356"/>
        <v>100K–129K</v>
      </c>
    </row>
    <row r="3253" spans="1:27" ht="19.95" customHeight="1" x14ac:dyDescent="0.3">
      <c r="A3253" s="8" t="s">
        <v>3380</v>
      </c>
      <c r="B3253" s="9">
        <v>44961</v>
      </c>
      <c r="C3253" s="1" t="s">
        <v>91</v>
      </c>
      <c r="D3253" s="1" t="s">
        <v>87</v>
      </c>
      <c r="E3253" s="1" t="s">
        <v>92</v>
      </c>
      <c r="F3253" s="1" t="s">
        <v>138</v>
      </c>
      <c r="G3253" s="1" t="s">
        <v>36</v>
      </c>
      <c r="H3253" s="1" t="s">
        <v>43</v>
      </c>
      <c r="I3253" s="1" t="s">
        <v>27</v>
      </c>
      <c r="J3253" s="9">
        <v>44961</v>
      </c>
      <c r="K3253" s="9"/>
      <c r="L3253" s="1" t="s">
        <v>28</v>
      </c>
      <c r="M3253" s="1">
        <v>1061</v>
      </c>
      <c r="N3253" s="1" t="s">
        <v>122</v>
      </c>
      <c r="O3253" s="1" t="s">
        <v>63</v>
      </c>
      <c r="P3253" s="1" t="s">
        <v>64</v>
      </c>
      <c r="Q3253" s="1">
        <v>3</v>
      </c>
      <c r="R3253" s="1" t="s">
        <v>37</v>
      </c>
      <c r="S3253" s="1">
        <v>3</v>
      </c>
      <c r="T3253" s="10">
        <v>56500</v>
      </c>
      <c r="U3253" t="str">
        <f t="shared" si="350"/>
        <v>Reviewed</v>
      </c>
      <c r="V3253" t="str">
        <f t="shared" si="351"/>
        <v>meets</v>
      </c>
      <c r="W3253">
        <f t="shared" si="352"/>
        <v>0</v>
      </c>
      <c r="X3253" t="str">
        <f t="shared" si="353"/>
        <v>Active</v>
      </c>
      <c r="Y3253">
        <f t="shared" si="354"/>
        <v>2.9068493150684933</v>
      </c>
      <c r="Z3253" t="str">
        <f t="shared" si="355"/>
        <v>2–3 Years</v>
      </c>
      <c r="AA3253" t="str">
        <f t="shared" si="356"/>
        <v>&lt;70K</v>
      </c>
    </row>
    <row r="3254" spans="1:27" ht="19.95" customHeight="1" x14ac:dyDescent="0.3">
      <c r="A3254" s="4" t="s">
        <v>3381</v>
      </c>
      <c r="B3254" s="5">
        <v>45390</v>
      </c>
      <c r="C3254" s="6" t="s">
        <v>21</v>
      </c>
      <c r="D3254" s="6" t="s">
        <v>22</v>
      </c>
      <c r="E3254" s="6" t="s">
        <v>23</v>
      </c>
      <c r="F3254" s="6" t="s">
        <v>121</v>
      </c>
      <c r="G3254" s="6" t="s">
        <v>25</v>
      </c>
      <c r="H3254" s="6" t="s">
        <v>49</v>
      </c>
      <c r="I3254" s="6" t="s">
        <v>27</v>
      </c>
      <c r="J3254" s="5">
        <v>45390</v>
      </c>
      <c r="K3254" s="5"/>
      <c r="L3254" s="6" t="s">
        <v>28</v>
      </c>
      <c r="M3254" s="6">
        <v>632</v>
      </c>
      <c r="N3254" s="6" t="s">
        <v>122</v>
      </c>
      <c r="O3254" s="6" t="s">
        <v>63</v>
      </c>
      <c r="P3254" s="6" t="s">
        <v>107</v>
      </c>
      <c r="Q3254" s="6">
        <v>3</v>
      </c>
      <c r="R3254" s="6" t="s">
        <v>37</v>
      </c>
      <c r="S3254" s="6">
        <v>2</v>
      </c>
      <c r="T3254" s="7">
        <v>119500</v>
      </c>
      <c r="U3254" t="str">
        <f t="shared" si="350"/>
        <v>Reviewed</v>
      </c>
      <c r="V3254" t="str">
        <f t="shared" si="351"/>
        <v>meets</v>
      </c>
      <c r="W3254">
        <f t="shared" si="352"/>
        <v>0</v>
      </c>
      <c r="X3254" t="str">
        <f t="shared" si="353"/>
        <v>Active</v>
      </c>
      <c r="Y3254">
        <f t="shared" si="354"/>
        <v>1.7315068493150685</v>
      </c>
      <c r="Z3254" t="str">
        <f t="shared" si="355"/>
        <v>1–2 Years</v>
      </c>
      <c r="AA3254" t="str">
        <f t="shared" si="356"/>
        <v>100K–129K</v>
      </c>
    </row>
    <row r="3255" spans="1:27" ht="19.95" customHeight="1" x14ac:dyDescent="0.3">
      <c r="A3255" s="8" t="s">
        <v>3382</v>
      </c>
      <c r="B3255" s="9">
        <v>45889</v>
      </c>
      <c r="C3255" s="1" t="s">
        <v>34</v>
      </c>
      <c r="D3255" s="1" t="s">
        <v>22</v>
      </c>
      <c r="E3255" s="1" t="s">
        <v>23</v>
      </c>
      <c r="F3255" s="1" t="s">
        <v>35</v>
      </c>
      <c r="G3255" s="1" t="s">
        <v>36</v>
      </c>
      <c r="H3255" s="1" t="s">
        <v>26</v>
      </c>
      <c r="I3255" s="1" t="s">
        <v>27</v>
      </c>
      <c r="J3255" s="9">
        <v>45889</v>
      </c>
      <c r="K3255" s="9"/>
      <c r="L3255" s="1" t="s">
        <v>28</v>
      </c>
      <c r="M3255" s="1">
        <v>133</v>
      </c>
      <c r="N3255" s="1" t="s">
        <v>52</v>
      </c>
      <c r="O3255" s="1" t="s">
        <v>30</v>
      </c>
      <c r="P3255" s="1" t="s">
        <v>64</v>
      </c>
      <c r="Q3255" s="1" t="s">
        <v>95</v>
      </c>
      <c r="R3255" s="1" t="s">
        <v>28</v>
      </c>
      <c r="S3255" s="1">
        <v>0</v>
      </c>
      <c r="T3255" s="10">
        <v>87000</v>
      </c>
      <c r="U3255" t="str">
        <f t="shared" si="350"/>
        <v>Not Reviewed</v>
      </c>
      <c r="V3255" t="str">
        <f t="shared" si="351"/>
        <v>Not Reviewed</v>
      </c>
      <c r="W3255">
        <f t="shared" si="352"/>
        <v>0</v>
      </c>
      <c r="X3255" t="str">
        <f t="shared" si="353"/>
        <v>Active</v>
      </c>
      <c r="Y3255">
        <f t="shared" si="354"/>
        <v>0.36438356164383562</v>
      </c>
      <c r="Z3255" t="str">
        <f t="shared" si="355"/>
        <v>&lt;1 Year</v>
      </c>
      <c r="AA3255" t="str">
        <f t="shared" si="356"/>
        <v>70K–99K</v>
      </c>
    </row>
    <row r="3256" spans="1:27" ht="19.95" customHeight="1" x14ac:dyDescent="0.3">
      <c r="A3256" s="4" t="s">
        <v>3383</v>
      </c>
      <c r="B3256" s="5">
        <v>45398</v>
      </c>
      <c r="C3256" s="6" t="s">
        <v>39</v>
      </c>
      <c r="D3256" s="6" t="s">
        <v>22</v>
      </c>
      <c r="E3256" s="6" t="s">
        <v>40</v>
      </c>
      <c r="F3256" s="6" t="s">
        <v>215</v>
      </c>
      <c r="G3256" s="6" t="s">
        <v>42</v>
      </c>
      <c r="H3256" s="6" t="s">
        <v>49</v>
      </c>
      <c r="I3256" s="6" t="s">
        <v>50</v>
      </c>
      <c r="J3256" s="5">
        <v>45398</v>
      </c>
      <c r="K3256" s="5">
        <v>45862</v>
      </c>
      <c r="L3256" s="6" t="s">
        <v>51</v>
      </c>
      <c r="M3256" s="6">
        <v>464</v>
      </c>
      <c r="N3256" s="6" t="s">
        <v>29</v>
      </c>
      <c r="O3256" s="6" t="s">
        <v>63</v>
      </c>
      <c r="P3256" s="6" t="s">
        <v>107</v>
      </c>
      <c r="Q3256" s="6">
        <v>3</v>
      </c>
      <c r="R3256" s="6" t="s">
        <v>37</v>
      </c>
      <c r="S3256" s="6">
        <v>1</v>
      </c>
      <c r="T3256" s="7">
        <v>99500</v>
      </c>
      <c r="U3256" t="str">
        <f t="shared" si="350"/>
        <v>Reviewed</v>
      </c>
      <c r="V3256" t="str">
        <f t="shared" si="351"/>
        <v>meets</v>
      </c>
      <c r="W3256">
        <f t="shared" si="352"/>
        <v>1</v>
      </c>
      <c r="X3256" t="str">
        <f t="shared" si="353"/>
        <v>Attrited</v>
      </c>
      <c r="Y3256">
        <f t="shared" si="354"/>
        <v>1.2712328767123289</v>
      </c>
      <c r="Z3256" t="str">
        <f t="shared" si="355"/>
        <v>1–2 Years</v>
      </c>
      <c r="AA3256" t="str">
        <f t="shared" si="356"/>
        <v>70K–99K</v>
      </c>
    </row>
    <row r="3257" spans="1:27" ht="19.95" customHeight="1" x14ac:dyDescent="0.3">
      <c r="A3257" s="8" t="s">
        <v>3384</v>
      </c>
      <c r="B3257" s="9">
        <v>45114</v>
      </c>
      <c r="C3257" s="1" t="s">
        <v>46</v>
      </c>
      <c r="D3257" s="1" t="s">
        <v>22</v>
      </c>
      <c r="E3257" s="1" t="s">
        <v>40</v>
      </c>
      <c r="F3257" s="1" t="s">
        <v>143</v>
      </c>
      <c r="G3257" s="1" t="s">
        <v>48</v>
      </c>
      <c r="H3257" s="1" t="s">
        <v>43</v>
      </c>
      <c r="I3257" s="1" t="s">
        <v>27</v>
      </c>
      <c r="J3257" s="9">
        <v>45114</v>
      </c>
      <c r="K3257" s="9"/>
      <c r="L3257" s="1" t="s">
        <v>28</v>
      </c>
      <c r="M3257" s="1">
        <v>908</v>
      </c>
      <c r="N3257" s="1" t="s">
        <v>29</v>
      </c>
      <c r="O3257" s="1" t="s">
        <v>63</v>
      </c>
      <c r="P3257" s="1" t="s">
        <v>64</v>
      </c>
      <c r="Q3257" s="1">
        <v>3</v>
      </c>
      <c r="R3257" s="1" t="s">
        <v>37</v>
      </c>
      <c r="S3257" s="1">
        <v>2</v>
      </c>
      <c r="T3257" s="10">
        <v>72500</v>
      </c>
      <c r="U3257" t="str">
        <f t="shared" si="350"/>
        <v>Reviewed</v>
      </c>
      <c r="V3257" t="str">
        <f t="shared" si="351"/>
        <v>meets</v>
      </c>
      <c r="W3257">
        <f t="shared" si="352"/>
        <v>0</v>
      </c>
      <c r="X3257" t="str">
        <f t="shared" si="353"/>
        <v>Active</v>
      </c>
      <c r="Y3257">
        <f t="shared" si="354"/>
        <v>2.4876712328767123</v>
      </c>
      <c r="Z3257" t="str">
        <f t="shared" si="355"/>
        <v>2–3 Years</v>
      </c>
      <c r="AA3257" t="str">
        <f t="shared" si="356"/>
        <v>70K–99K</v>
      </c>
    </row>
    <row r="3258" spans="1:27" ht="19.95" customHeight="1" x14ac:dyDescent="0.3">
      <c r="A3258" s="4" t="s">
        <v>3385</v>
      </c>
      <c r="B3258" s="5">
        <v>45671</v>
      </c>
      <c r="C3258" s="6" t="s">
        <v>55</v>
      </c>
      <c r="D3258" s="6" t="s">
        <v>56</v>
      </c>
      <c r="E3258" s="6" t="s">
        <v>23</v>
      </c>
      <c r="F3258" s="6" t="s">
        <v>190</v>
      </c>
      <c r="G3258" s="6" t="s">
        <v>58</v>
      </c>
      <c r="H3258" s="6" t="s">
        <v>49</v>
      </c>
      <c r="I3258" s="6" t="s">
        <v>27</v>
      </c>
      <c r="J3258" s="5">
        <v>45671</v>
      </c>
      <c r="K3258" s="5"/>
      <c r="L3258" s="6" t="s">
        <v>28</v>
      </c>
      <c r="M3258" s="6">
        <v>351</v>
      </c>
      <c r="N3258" s="6" t="s">
        <v>52</v>
      </c>
      <c r="O3258" s="6" t="s">
        <v>63</v>
      </c>
      <c r="P3258" s="6" t="s">
        <v>31</v>
      </c>
      <c r="Q3258" s="6">
        <v>4</v>
      </c>
      <c r="R3258" s="6" t="s">
        <v>32</v>
      </c>
      <c r="S3258" s="6">
        <v>1</v>
      </c>
      <c r="T3258" s="7">
        <v>104000</v>
      </c>
      <c r="U3258" t="str">
        <f t="shared" si="350"/>
        <v>Reviewed</v>
      </c>
      <c r="V3258" t="str">
        <f t="shared" si="351"/>
        <v>exceeds</v>
      </c>
      <c r="W3258">
        <f t="shared" si="352"/>
        <v>0</v>
      </c>
      <c r="X3258" t="str">
        <f t="shared" si="353"/>
        <v>Active</v>
      </c>
      <c r="Y3258">
        <f t="shared" si="354"/>
        <v>0.9616438356164384</v>
      </c>
      <c r="Z3258" t="str">
        <f t="shared" si="355"/>
        <v>&lt;1 Year</v>
      </c>
      <c r="AA3258" t="str">
        <f t="shared" si="356"/>
        <v>100K–129K</v>
      </c>
    </row>
    <row r="3259" spans="1:27" ht="19.95" customHeight="1" x14ac:dyDescent="0.3">
      <c r="A3259" s="8" t="s">
        <v>3386</v>
      </c>
      <c r="B3259" s="9">
        <v>45105</v>
      </c>
      <c r="C3259" s="1" t="s">
        <v>60</v>
      </c>
      <c r="D3259" s="1" t="s">
        <v>56</v>
      </c>
      <c r="E3259" s="1" t="s">
        <v>40</v>
      </c>
      <c r="F3259" s="1" t="s">
        <v>104</v>
      </c>
      <c r="G3259" s="1" t="s">
        <v>62</v>
      </c>
      <c r="H3259" s="1" t="s">
        <v>43</v>
      </c>
      <c r="I3259" s="1" t="s">
        <v>27</v>
      </c>
      <c r="J3259" s="9">
        <v>45105</v>
      </c>
      <c r="K3259" s="9"/>
      <c r="L3259" s="1" t="s">
        <v>28</v>
      </c>
      <c r="M3259" s="1">
        <v>917</v>
      </c>
      <c r="N3259" s="1" t="s">
        <v>140</v>
      </c>
      <c r="O3259" s="1" t="s">
        <v>63</v>
      </c>
      <c r="P3259" s="1" t="s">
        <v>107</v>
      </c>
      <c r="Q3259" s="1">
        <v>1</v>
      </c>
      <c r="R3259" s="1" t="s">
        <v>53</v>
      </c>
      <c r="S3259" s="1">
        <v>3</v>
      </c>
      <c r="T3259" s="10">
        <v>69000</v>
      </c>
      <c r="U3259" t="str">
        <f t="shared" si="350"/>
        <v>Reviewed</v>
      </c>
      <c r="V3259" t="str">
        <f t="shared" si="351"/>
        <v>needs_support</v>
      </c>
      <c r="W3259">
        <f t="shared" si="352"/>
        <v>0</v>
      </c>
      <c r="X3259" t="str">
        <f t="shared" si="353"/>
        <v>Active</v>
      </c>
      <c r="Y3259">
        <f t="shared" si="354"/>
        <v>2.5123287671232877</v>
      </c>
      <c r="Z3259" t="str">
        <f t="shared" si="355"/>
        <v>2–3 Years</v>
      </c>
      <c r="AA3259" t="str">
        <f t="shared" si="356"/>
        <v>&lt;70K</v>
      </c>
    </row>
    <row r="3260" spans="1:27" ht="19.95" customHeight="1" x14ac:dyDescent="0.3">
      <c r="A3260" s="4" t="s">
        <v>3387</v>
      </c>
      <c r="B3260" s="5">
        <v>45342</v>
      </c>
      <c r="C3260" s="6" t="s">
        <v>66</v>
      </c>
      <c r="D3260" s="6" t="s">
        <v>56</v>
      </c>
      <c r="E3260" s="6" t="s">
        <v>67</v>
      </c>
      <c r="F3260" s="6" t="s">
        <v>68</v>
      </c>
      <c r="G3260" s="6" t="s">
        <v>69</v>
      </c>
      <c r="H3260" s="6" t="s">
        <v>26</v>
      </c>
      <c r="I3260" s="6" t="s">
        <v>27</v>
      </c>
      <c r="J3260" s="5">
        <v>45342</v>
      </c>
      <c r="K3260" s="5"/>
      <c r="L3260" s="6" t="s">
        <v>28</v>
      </c>
      <c r="M3260" s="6">
        <v>680</v>
      </c>
      <c r="N3260" s="6" t="s">
        <v>75</v>
      </c>
      <c r="O3260" s="6" t="s">
        <v>63</v>
      </c>
      <c r="P3260" s="6" t="s">
        <v>31</v>
      </c>
      <c r="Q3260" s="6">
        <v>5</v>
      </c>
      <c r="R3260" s="6" t="s">
        <v>119</v>
      </c>
      <c r="S3260" s="6">
        <v>2</v>
      </c>
      <c r="T3260" s="7">
        <v>103000</v>
      </c>
      <c r="U3260" t="str">
        <f t="shared" si="350"/>
        <v>Reviewed</v>
      </c>
      <c r="V3260" t="str">
        <f t="shared" si="351"/>
        <v>outstanding</v>
      </c>
      <c r="W3260">
        <f t="shared" si="352"/>
        <v>0</v>
      </c>
      <c r="X3260" t="str">
        <f t="shared" si="353"/>
        <v>Active</v>
      </c>
      <c r="Y3260">
        <f t="shared" si="354"/>
        <v>1.8630136986301369</v>
      </c>
      <c r="Z3260" t="str">
        <f t="shared" si="355"/>
        <v>1–2 Years</v>
      </c>
      <c r="AA3260" t="str">
        <f t="shared" si="356"/>
        <v>100K–129K</v>
      </c>
    </row>
    <row r="3261" spans="1:27" ht="19.95" customHeight="1" x14ac:dyDescent="0.3">
      <c r="A3261" s="8" t="s">
        <v>3388</v>
      </c>
      <c r="B3261" s="9">
        <v>45475</v>
      </c>
      <c r="C3261" s="1" t="s">
        <v>71</v>
      </c>
      <c r="D3261" s="1" t="s">
        <v>72</v>
      </c>
      <c r="E3261" s="1" t="s">
        <v>23</v>
      </c>
      <c r="F3261" s="1" t="s">
        <v>150</v>
      </c>
      <c r="G3261" s="1" t="s">
        <v>74</v>
      </c>
      <c r="H3261" s="1" t="s">
        <v>26</v>
      </c>
      <c r="I3261" s="1" t="s">
        <v>27</v>
      </c>
      <c r="J3261" s="9">
        <v>45475</v>
      </c>
      <c r="K3261" s="9"/>
      <c r="L3261" s="1" t="s">
        <v>28</v>
      </c>
      <c r="M3261" s="1">
        <v>547</v>
      </c>
      <c r="N3261" s="1" t="s">
        <v>75</v>
      </c>
      <c r="O3261" s="1" t="s">
        <v>63</v>
      </c>
      <c r="P3261" s="1" t="s">
        <v>31</v>
      </c>
      <c r="Q3261" s="1">
        <v>3</v>
      </c>
      <c r="R3261" s="1" t="s">
        <v>37</v>
      </c>
      <c r="S3261" s="1">
        <v>2</v>
      </c>
      <c r="T3261" s="10">
        <v>87000</v>
      </c>
      <c r="U3261" t="str">
        <f t="shared" si="350"/>
        <v>Reviewed</v>
      </c>
      <c r="V3261" t="str">
        <f t="shared" si="351"/>
        <v>meets</v>
      </c>
      <c r="W3261">
        <f t="shared" si="352"/>
        <v>0</v>
      </c>
      <c r="X3261" t="str">
        <f t="shared" si="353"/>
        <v>Active</v>
      </c>
      <c r="Y3261">
        <f t="shared" si="354"/>
        <v>1.4986301369863013</v>
      </c>
      <c r="Z3261" t="str">
        <f t="shared" si="355"/>
        <v>1–2 Years</v>
      </c>
      <c r="AA3261" t="str">
        <f t="shared" si="356"/>
        <v>70K–99K</v>
      </c>
    </row>
    <row r="3262" spans="1:27" ht="19.95" customHeight="1" x14ac:dyDescent="0.3">
      <c r="A3262" s="4" t="s">
        <v>3389</v>
      </c>
      <c r="B3262" s="5">
        <v>45469</v>
      </c>
      <c r="C3262" s="6" t="s">
        <v>77</v>
      </c>
      <c r="D3262" s="6" t="s">
        <v>72</v>
      </c>
      <c r="E3262" s="6" t="s">
        <v>40</v>
      </c>
      <c r="F3262" s="6" t="s">
        <v>93</v>
      </c>
      <c r="G3262" s="6" t="s">
        <v>94</v>
      </c>
      <c r="H3262" s="6" t="s">
        <v>26</v>
      </c>
      <c r="I3262" s="6" t="s">
        <v>27</v>
      </c>
      <c r="J3262" s="5">
        <v>45469</v>
      </c>
      <c r="K3262" s="5"/>
      <c r="L3262" s="6" t="s">
        <v>28</v>
      </c>
      <c r="M3262" s="6">
        <v>553</v>
      </c>
      <c r="N3262" s="6" t="s">
        <v>29</v>
      </c>
      <c r="O3262" s="6" t="s">
        <v>30</v>
      </c>
      <c r="P3262" s="6" t="s">
        <v>44</v>
      </c>
      <c r="Q3262" s="6">
        <v>3</v>
      </c>
      <c r="R3262" s="6" t="s">
        <v>37</v>
      </c>
      <c r="S3262" s="6">
        <v>2</v>
      </c>
      <c r="T3262" s="7">
        <v>99000</v>
      </c>
      <c r="U3262" t="str">
        <f t="shared" si="350"/>
        <v>Reviewed</v>
      </c>
      <c r="V3262" t="str">
        <f t="shared" si="351"/>
        <v>meets</v>
      </c>
      <c r="W3262">
        <f t="shared" si="352"/>
        <v>0</v>
      </c>
      <c r="X3262" t="str">
        <f t="shared" si="353"/>
        <v>Active</v>
      </c>
      <c r="Y3262">
        <f t="shared" si="354"/>
        <v>1.515068493150685</v>
      </c>
      <c r="Z3262" t="str">
        <f t="shared" si="355"/>
        <v>1–2 Years</v>
      </c>
      <c r="AA3262" t="str">
        <f t="shared" si="356"/>
        <v>70K–99K</v>
      </c>
    </row>
    <row r="3263" spans="1:27" ht="19.95" customHeight="1" x14ac:dyDescent="0.3">
      <c r="A3263" s="8" t="s">
        <v>3390</v>
      </c>
      <c r="B3263" s="9">
        <v>44991</v>
      </c>
      <c r="C3263" s="1" t="s">
        <v>81</v>
      </c>
      <c r="D3263" s="1" t="s">
        <v>72</v>
      </c>
      <c r="E3263" s="1" t="s">
        <v>23</v>
      </c>
      <c r="F3263" s="1" t="s">
        <v>114</v>
      </c>
      <c r="G3263" s="1" t="s">
        <v>94</v>
      </c>
      <c r="H3263" s="1" t="s">
        <v>43</v>
      </c>
      <c r="I3263" s="1" t="s">
        <v>27</v>
      </c>
      <c r="J3263" s="9">
        <v>44991</v>
      </c>
      <c r="K3263" s="9"/>
      <c r="L3263" s="1" t="s">
        <v>28</v>
      </c>
      <c r="M3263" s="1">
        <v>1031</v>
      </c>
      <c r="N3263" s="1" t="s">
        <v>52</v>
      </c>
      <c r="O3263" s="1" t="s">
        <v>105</v>
      </c>
      <c r="P3263" s="1" t="s">
        <v>107</v>
      </c>
      <c r="Q3263" s="1">
        <v>4</v>
      </c>
      <c r="R3263" s="1" t="s">
        <v>32</v>
      </c>
      <c r="S3263" s="1">
        <v>3</v>
      </c>
      <c r="T3263" s="10">
        <v>76000</v>
      </c>
      <c r="U3263" t="str">
        <f t="shared" si="350"/>
        <v>Reviewed</v>
      </c>
      <c r="V3263" t="str">
        <f t="shared" si="351"/>
        <v>exceeds</v>
      </c>
      <c r="W3263">
        <f t="shared" si="352"/>
        <v>0</v>
      </c>
      <c r="X3263" t="str">
        <f t="shared" si="353"/>
        <v>Active</v>
      </c>
      <c r="Y3263">
        <f t="shared" si="354"/>
        <v>2.8246575342465752</v>
      </c>
      <c r="Z3263" t="str">
        <f t="shared" si="355"/>
        <v>2–3 Years</v>
      </c>
      <c r="AA3263" t="str">
        <f t="shared" si="356"/>
        <v>70K–99K</v>
      </c>
    </row>
    <row r="3264" spans="1:27" ht="19.95" customHeight="1" x14ac:dyDescent="0.3">
      <c r="A3264" s="4" t="s">
        <v>3391</v>
      </c>
      <c r="B3264" s="5">
        <v>45257</v>
      </c>
      <c r="C3264" s="6" t="s">
        <v>86</v>
      </c>
      <c r="D3264" s="6" t="s">
        <v>87</v>
      </c>
      <c r="E3264" s="6" t="s">
        <v>67</v>
      </c>
      <c r="F3264" s="6" t="s">
        <v>116</v>
      </c>
      <c r="G3264" s="6" t="s">
        <v>89</v>
      </c>
      <c r="H3264" s="6" t="s">
        <v>26</v>
      </c>
      <c r="I3264" s="6" t="s">
        <v>27</v>
      </c>
      <c r="J3264" s="5">
        <v>45257</v>
      </c>
      <c r="K3264" s="5"/>
      <c r="L3264" s="6" t="s">
        <v>28</v>
      </c>
      <c r="M3264" s="6">
        <v>765</v>
      </c>
      <c r="N3264" s="6" t="s">
        <v>75</v>
      </c>
      <c r="O3264" s="6" t="s">
        <v>170</v>
      </c>
      <c r="P3264" s="6" t="s">
        <v>107</v>
      </c>
      <c r="Q3264" s="6">
        <v>3</v>
      </c>
      <c r="R3264" s="6" t="s">
        <v>37</v>
      </c>
      <c r="S3264" s="6">
        <v>2</v>
      </c>
      <c r="T3264" s="7">
        <v>74500</v>
      </c>
      <c r="U3264" t="str">
        <f t="shared" si="350"/>
        <v>Reviewed</v>
      </c>
      <c r="V3264" t="str">
        <f t="shared" si="351"/>
        <v>meets</v>
      </c>
      <c r="W3264">
        <f t="shared" si="352"/>
        <v>0</v>
      </c>
      <c r="X3264" t="str">
        <f t="shared" si="353"/>
        <v>Active</v>
      </c>
      <c r="Y3264">
        <f t="shared" si="354"/>
        <v>2.095890410958904</v>
      </c>
      <c r="Z3264" t="str">
        <f t="shared" si="355"/>
        <v>2–3 Years</v>
      </c>
      <c r="AA3264" t="str">
        <f t="shared" si="356"/>
        <v>70K–99K</v>
      </c>
    </row>
    <row r="3265" spans="1:27" ht="19.95" customHeight="1" x14ac:dyDescent="0.3">
      <c r="A3265" s="8" t="s">
        <v>3392</v>
      </c>
      <c r="B3265" s="9">
        <v>45346</v>
      </c>
      <c r="C3265" s="1" t="s">
        <v>91</v>
      </c>
      <c r="D3265" s="1" t="s">
        <v>87</v>
      </c>
      <c r="E3265" s="1" t="s">
        <v>92</v>
      </c>
      <c r="F3265" s="1" t="s">
        <v>152</v>
      </c>
      <c r="G3265" s="1" t="s">
        <v>94</v>
      </c>
      <c r="H3265" s="1" t="s">
        <v>49</v>
      </c>
      <c r="I3265" s="1" t="s">
        <v>27</v>
      </c>
      <c r="J3265" s="9">
        <v>45346</v>
      </c>
      <c r="K3265" s="9"/>
      <c r="L3265" s="1" t="s">
        <v>28</v>
      </c>
      <c r="M3265" s="1">
        <v>676</v>
      </c>
      <c r="N3265" s="1" t="s">
        <v>75</v>
      </c>
      <c r="O3265" s="1" t="s">
        <v>30</v>
      </c>
      <c r="P3265" s="1" t="s">
        <v>107</v>
      </c>
      <c r="Q3265" s="1">
        <v>3</v>
      </c>
      <c r="R3265" s="1" t="s">
        <v>37</v>
      </c>
      <c r="S3265" s="1">
        <v>2</v>
      </c>
      <c r="T3265" s="10">
        <v>101000</v>
      </c>
      <c r="U3265" t="str">
        <f t="shared" si="350"/>
        <v>Reviewed</v>
      </c>
      <c r="V3265" t="str">
        <f t="shared" si="351"/>
        <v>meets</v>
      </c>
      <c r="W3265">
        <f t="shared" si="352"/>
        <v>0</v>
      </c>
      <c r="X3265" t="str">
        <f t="shared" si="353"/>
        <v>Active</v>
      </c>
      <c r="Y3265">
        <f t="shared" si="354"/>
        <v>1.8520547945205479</v>
      </c>
      <c r="Z3265" t="str">
        <f t="shared" si="355"/>
        <v>1–2 Years</v>
      </c>
      <c r="AA3265" t="str">
        <f t="shared" si="356"/>
        <v>100K–129K</v>
      </c>
    </row>
    <row r="3266" spans="1:27" ht="19.95" customHeight="1" x14ac:dyDescent="0.3">
      <c r="A3266" s="4" t="s">
        <v>3393</v>
      </c>
      <c r="B3266" s="5">
        <v>45682</v>
      </c>
      <c r="C3266" s="6" t="s">
        <v>21</v>
      </c>
      <c r="D3266" s="6" t="s">
        <v>22</v>
      </c>
      <c r="E3266" s="6" t="s">
        <v>23</v>
      </c>
      <c r="F3266" s="6" t="s">
        <v>288</v>
      </c>
      <c r="G3266" s="6" t="s">
        <v>25</v>
      </c>
      <c r="H3266" s="6" t="s">
        <v>43</v>
      </c>
      <c r="I3266" s="6" t="s">
        <v>27</v>
      </c>
      <c r="J3266" s="5">
        <v>45682</v>
      </c>
      <c r="K3266" s="5"/>
      <c r="L3266" s="6" t="s">
        <v>28</v>
      </c>
      <c r="M3266" s="6">
        <v>340</v>
      </c>
      <c r="N3266" s="6" t="s">
        <v>52</v>
      </c>
      <c r="O3266" s="6" t="s">
        <v>63</v>
      </c>
      <c r="P3266" s="6" t="s">
        <v>107</v>
      </c>
      <c r="Q3266" s="6">
        <v>3</v>
      </c>
      <c r="R3266" s="6" t="s">
        <v>37</v>
      </c>
      <c r="S3266" s="6">
        <v>1</v>
      </c>
      <c r="T3266" s="7">
        <v>76500</v>
      </c>
      <c r="U3266" t="str">
        <f t="shared" ref="U3266:U3329" si="357">IF(LOWER(TRIM(Q3266&amp;""))="none","Not Reviewed","Reviewed")</f>
        <v>Reviewed</v>
      </c>
      <c r="V3266" t="str">
        <f t="shared" ref="V3266:V3329" si="358">IF(OR(Q3266="none",R3266=""),"Not Reviewed",R3266)</f>
        <v>meets</v>
      </c>
      <c r="W3266">
        <f t="shared" ref="W3266:W3329" si="359">IF(I3266="terminated",1,0)</f>
        <v>0</v>
      </c>
      <c r="X3266" t="str">
        <f t="shared" ref="X3266:X3329" si="360">IF(I3266="terminated","Attrited","Active")</f>
        <v>Active</v>
      </c>
      <c r="Y3266">
        <f t="shared" ref="Y3266:Y3329" si="361">M3266/365</f>
        <v>0.93150684931506844</v>
      </c>
      <c r="Z3266" t="str">
        <f t="shared" ref="Z3266:Z3329" si="362">IF(Y3266&lt;1,"&lt;1 Year",IF(Y3266&lt;2,"1–2 Years",IF(Y3266&lt;3,"2–3 Years","3+ Years")))</f>
        <v>&lt;1 Year</v>
      </c>
      <c r="AA3266" t="str">
        <f t="shared" ref="AA3266:AA3329" si="363">IF(T3266&lt;70000,"&lt;70K",IF(T3266&lt;100000,"70K–99K",IF(T3266&lt;130000,"100K–129K","130K+")))</f>
        <v>70K–99K</v>
      </c>
    </row>
    <row r="3267" spans="1:27" ht="19.95" customHeight="1" x14ac:dyDescent="0.3">
      <c r="A3267" s="8" t="s">
        <v>3394</v>
      </c>
      <c r="B3267" s="9">
        <v>45857</v>
      </c>
      <c r="C3267" s="1" t="s">
        <v>34</v>
      </c>
      <c r="D3267" s="1" t="s">
        <v>22</v>
      </c>
      <c r="E3267" s="1" t="s">
        <v>23</v>
      </c>
      <c r="F3267" s="1" t="s">
        <v>727</v>
      </c>
      <c r="G3267" s="1" t="s">
        <v>25</v>
      </c>
      <c r="H3267" s="1" t="s">
        <v>110</v>
      </c>
      <c r="I3267" s="1" t="s">
        <v>27</v>
      </c>
      <c r="J3267" s="9">
        <v>45857</v>
      </c>
      <c r="K3267" s="9"/>
      <c r="L3267" s="1" t="s">
        <v>28</v>
      </c>
      <c r="M3267" s="1">
        <v>165</v>
      </c>
      <c r="N3267" s="1" t="s">
        <v>29</v>
      </c>
      <c r="O3267" s="1" t="s">
        <v>30</v>
      </c>
      <c r="P3267" s="1" t="s">
        <v>133</v>
      </c>
      <c r="Q3267" s="1" t="s">
        <v>95</v>
      </c>
      <c r="R3267" s="1" t="s">
        <v>28</v>
      </c>
      <c r="S3267" s="1">
        <v>0</v>
      </c>
      <c r="T3267" s="10">
        <v>132500</v>
      </c>
      <c r="U3267" t="str">
        <f t="shared" si="357"/>
        <v>Not Reviewed</v>
      </c>
      <c r="V3267" t="str">
        <f t="shared" si="358"/>
        <v>Not Reviewed</v>
      </c>
      <c r="W3267">
        <f t="shared" si="359"/>
        <v>0</v>
      </c>
      <c r="X3267" t="str">
        <f t="shared" si="360"/>
        <v>Active</v>
      </c>
      <c r="Y3267">
        <f t="shared" si="361"/>
        <v>0.45205479452054792</v>
      </c>
      <c r="Z3267" t="str">
        <f t="shared" si="362"/>
        <v>&lt;1 Year</v>
      </c>
      <c r="AA3267" t="str">
        <f t="shared" si="363"/>
        <v>130K+</v>
      </c>
    </row>
    <row r="3268" spans="1:27" ht="19.95" customHeight="1" x14ac:dyDescent="0.3">
      <c r="A3268" s="4" t="s">
        <v>3395</v>
      </c>
      <c r="B3268" s="5">
        <v>45157</v>
      </c>
      <c r="C3268" s="6" t="s">
        <v>39</v>
      </c>
      <c r="D3268" s="6" t="s">
        <v>22</v>
      </c>
      <c r="E3268" s="6" t="s">
        <v>40</v>
      </c>
      <c r="F3268" s="6" t="s">
        <v>41</v>
      </c>
      <c r="G3268" s="6" t="s">
        <v>42</v>
      </c>
      <c r="H3268" s="6" t="s">
        <v>43</v>
      </c>
      <c r="I3268" s="6" t="s">
        <v>27</v>
      </c>
      <c r="J3268" s="5">
        <v>45157</v>
      </c>
      <c r="K3268" s="5"/>
      <c r="L3268" s="6" t="s">
        <v>28</v>
      </c>
      <c r="M3268" s="6">
        <v>865</v>
      </c>
      <c r="N3268" s="6" t="s">
        <v>122</v>
      </c>
      <c r="O3268" s="6" t="s">
        <v>63</v>
      </c>
      <c r="P3268" s="6" t="s">
        <v>133</v>
      </c>
      <c r="Q3268" s="6">
        <v>3</v>
      </c>
      <c r="R3268" s="6" t="s">
        <v>37</v>
      </c>
      <c r="S3268" s="6">
        <v>2</v>
      </c>
      <c r="T3268" s="7">
        <v>74000</v>
      </c>
      <c r="U3268" t="str">
        <f t="shared" si="357"/>
        <v>Reviewed</v>
      </c>
      <c r="V3268" t="str">
        <f t="shared" si="358"/>
        <v>meets</v>
      </c>
      <c r="W3268">
        <f t="shared" si="359"/>
        <v>0</v>
      </c>
      <c r="X3268" t="str">
        <f t="shared" si="360"/>
        <v>Active</v>
      </c>
      <c r="Y3268">
        <f t="shared" si="361"/>
        <v>2.3698630136986303</v>
      </c>
      <c r="Z3268" t="str">
        <f t="shared" si="362"/>
        <v>2–3 Years</v>
      </c>
      <c r="AA3268" t="str">
        <f t="shared" si="363"/>
        <v>70K–99K</v>
      </c>
    </row>
    <row r="3269" spans="1:27" ht="19.95" customHeight="1" x14ac:dyDescent="0.3">
      <c r="A3269" s="8" t="s">
        <v>3396</v>
      </c>
      <c r="B3269" s="9">
        <v>45465</v>
      </c>
      <c r="C3269" s="1" t="s">
        <v>46</v>
      </c>
      <c r="D3269" s="1" t="s">
        <v>22</v>
      </c>
      <c r="E3269" s="1" t="s">
        <v>40</v>
      </c>
      <c r="F3269" s="1" t="s">
        <v>47</v>
      </c>
      <c r="G3269" s="1" t="s">
        <v>48</v>
      </c>
      <c r="H3269" s="1" t="s">
        <v>49</v>
      </c>
      <c r="I3269" s="1" t="s">
        <v>27</v>
      </c>
      <c r="J3269" s="9">
        <v>45465</v>
      </c>
      <c r="K3269" s="9"/>
      <c r="L3269" s="1" t="s">
        <v>28</v>
      </c>
      <c r="M3269" s="1">
        <v>557</v>
      </c>
      <c r="N3269" s="1" t="s">
        <v>29</v>
      </c>
      <c r="O3269" s="1" t="s">
        <v>63</v>
      </c>
      <c r="P3269" s="1" t="s">
        <v>31</v>
      </c>
      <c r="Q3269" s="1">
        <v>3</v>
      </c>
      <c r="R3269" s="1" t="s">
        <v>37</v>
      </c>
      <c r="S3269" s="1">
        <v>2</v>
      </c>
      <c r="T3269" s="10">
        <v>141500</v>
      </c>
      <c r="U3269" t="str">
        <f t="shared" si="357"/>
        <v>Reviewed</v>
      </c>
      <c r="V3269" t="str">
        <f t="shared" si="358"/>
        <v>meets</v>
      </c>
      <c r="W3269">
        <f t="shared" si="359"/>
        <v>0</v>
      </c>
      <c r="X3269" t="str">
        <f t="shared" si="360"/>
        <v>Active</v>
      </c>
      <c r="Y3269">
        <f t="shared" si="361"/>
        <v>1.526027397260274</v>
      </c>
      <c r="Z3269" t="str">
        <f t="shared" si="362"/>
        <v>1–2 Years</v>
      </c>
      <c r="AA3269" t="str">
        <f t="shared" si="363"/>
        <v>130K+</v>
      </c>
    </row>
    <row r="3270" spans="1:27" ht="19.95" customHeight="1" x14ac:dyDescent="0.3">
      <c r="A3270" s="4" t="s">
        <v>3397</v>
      </c>
      <c r="B3270" s="5">
        <v>45603</v>
      </c>
      <c r="C3270" s="6" t="s">
        <v>55</v>
      </c>
      <c r="D3270" s="6" t="s">
        <v>56</v>
      </c>
      <c r="E3270" s="6" t="s">
        <v>23</v>
      </c>
      <c r="F3270" s="6" t="s">
        <v>217</v>
      </c>
      <c r="G3270" s="6" t="s">
        <v>58</v>
      </c>
      <c r="H3270" s="6" t="s">
        <v>110</v>
      </c>
      <c r="I3270" s="6" t="s">
        <v>27</v>
      </c>
      <c r="J3270" s="5">
        <v>45603</v>
      </c>
      <c r="K3270" s="5"/>
      <c r="L3270" s="6" t="s">
        <v>28</v>
      </c>
      <c r="M3270" s="6">
        <v>419</v>
      </c>
      <c r="N3270" s="6" t="s">
        <v>29</v>
      </c>
      <c r="O3270" s="6" t="s">
        <v>63</v>
      </c>
      <c r="P3270" s="6" t="s">
        <v>64</v>
      </c>
      <c r="Q3270" s="6">
        <v>4</v>
      </c>
      <c r="R3270" s="6" t="s">
        <v>32</v>
      </c>
      <c r="S3270" s="6">
        <v>1</v>
      </c>
      <c r="T3270" s="7">
        <v>188000</v>
      </c>
      <c r="U3270" t="str">
        <f t="shared" si="357"/>
        <v>Reviewed</v>
      </c>
      <c r="V3270" t="str">
        <f t="shared" si="358"/>
        <v>exceeds</v>
      </c>
      <c r="W3270">
        <f t="shared" si="359"/>
        <v>0</v>
      </c>
      <c r="X3270" t="str">
        <f t="shared" si="360"/>
        <v>Active</v>
      </c>
      <c r="Y3270">
        <f t="shared" si="361"/>
        <v>1.1479452054794521</v>
      </c>
      <c r="Z3270" t="str">
        <f t="shared" si="362"/>
        <v>1–2 Years</v>
      </c>
      <c r="AA3270" t="str">
        <f t="shared" si="363"/>
        <v>130K+</v>
      </c>
    </row>
    <row r="3271" spans="1:27" ht="19.95" customHeight="1" x14ac:dyDescent="0.3">
      <c r="A3271" s="8" t="s">
        <v>3398</v>
      </c>
      <c r="B3271" s="9">
        <v>45891</v>
      </c>
      <c r="C3271" s="1" t="s">
        <v>60</v>
      </c>
      <c r="D3271" s="1" t="s">
        <v>56</v>
      </c>
      <c r="E3271" s="1" t="s">
        <v>40</v>
      </c>
      <c r="F3271" s="1" t="s">
        <v>57</v>
      </c>
      <c r="G3271" s="1" t="s">
        <v>58</v>
      </c>
      <c r="H3271" s="1" t="s">
        <v>43</v>
      </c>
      <c r="I3271" s="1" t="s">
        <v>27</v>
      </c>
      <c r="J3271" s="9">
        <v>45891</v>
      </c>
      <c r="K3271" s="9"/>
      <c r="L3271" s="1" t="s">
        <v>28</v>
      </c>
      <c r="M3271" s="1">
        <v>131</v>
      </c>
      <c r="N3271" s="1" t="s">
        <v>29</v>
      </c>
      <c r="O3271" s="1" t="s">
        <v>43</v>
      </c>
      <c r="P3271" s="1" t="s">
        <v>107</v>
      </c>
      <c r="Q3271" s="1" t="s">
        <v>95</v>
      </c>
      <c r="R3271" s="1" t="s">
        <v>28</v>
      </c>
      <c r="S3271" s="1">
        <v>0</v>
      </c>
      <c r="T3271" s="10">
        <v>60500</v>
      </c>
      <c r="U3271" t="str">
        <f t="shared" si="357"/>
        <v>Not Reviewed</v>
      </c>
      <c r="V3271" t="str">
        <f t="shared" si="358"/>
        <v>Not Reviewed</v>
      </c>
      <c r="W3271">
        <f t="shared" si="359"/>
        <v>0</v>
      </c>
      <c r="X3271" t="str">
        <f t="shared" si="360"/>
        <v>Active</v>
      </c>
      <c r="Y3271">
        <f t="shared" si="361"/>
        <v>0.35890410958904112</v>
      </c>
      <c r="Z3271" t="str">
        <f t="shared" si="362"/>
        <v>&lt;1 Year</v>
      </c>
      <c r="AA3271" t="str">
        <f t="shared" si="363"/>
        <v>&lt;70K</v>
      </c>
    </row>
    <row r="3272" spans="1:27" ht="19.95" customHeight="1" x14ac:dyDescent="0.3">
      <c r="A3272" s="4" t="s">
        <v>3399</v>
      </c>
      <c r="B3272" s="5">
        <v>45535</v>
      </c>
      <c r="C3272" s="6" t="s">
        <v>66</v>
      </c>
      <c r="D3272" s="6" t="s">
        <v>56</v>
      </c>
      <c r="E3272" s="6" t="s">
        <v>67</v>
      </c>
      <c r="F3272" s="6" t="s">
        <v>193</v>
      </c>
      <c r="G3272" s="6" t="s">
        <v>69</v>
      </c>
      <c r="H3272" s="6" t="s">
        <v>43</v>
      </c>
      <c r="I3272" s="6" t="s">
        <v>50</v>
      </c>
      <c r="J3272" s="5">
        <v>45535</v>
      </c>
      <c r="K3272" s="5">
        <v>45881</v>
      </c>
      <c r="L3272" s="6" t="s">
        <v>51</v>
      </c>
      <c r="M3272" s="6">
        <v>346</v>
      </c>
      <c r="N3272" s="6" t="s">
        <v>52</v>
      </c>
      <c r="O3272" s="6" t="s">
        <v>63</v>
      </c>
      <c r="P3272" s="6" t="s">
        <v>64</v>
      </c>
      <c r="Q3272" s="6">
        <v>3</v>
      </c>
      <c r="R3272" s="6" t="s">
        <v>37</v>
      </c>
      <c r="S3272" s="6">
        <v>1</v>
      </c>
      <c r="T3272" s="7">
        <v>60500</v>
      </c>
      <c r="U3272" t="str">
        <f t="shared" si="357"/>
        <v>Reviewed</v>
      </c>
      <c r="V3272" t="str">
        <f t="shared" si="358"/>
        <v>meets</v>
      </c>
      <c r="W3272">
        <f t="shared" si="359"/>
        <v>1</v>
      </c>
      <c r="X3272" t="str">
        <f t="shared" si="360"/>
        <v>Attrited</v>
      </c>
      <c r="Y3272">
        <f t="shared" si="361"/>
        <v>0.94794520547945205</v>
      </c>
      <c r="Z3272" t="str">
        <f t="shared" si="362"/>
        <v>&lt;1 Year</v>
      </c>
      <c r="AA3272" t="str">
        <f t="shared" si="363"/>
        <v>&lt;70K</v>
      </c>
    </row>
    <row r="3273" spans="1:27" ht="19.95" customHeight="1" x14ac:dyDescent="0.3">
      <c r="A3273" s="8" t="s">
        <v>3400</v>
      </c>
      <c r="B3273" s="9">
        <v>45390</v>
      </c>
      <c r="C3273" s="1" t="s">
        <v>71</v>
      </c>
      <c r="D3273" s="1" t="s">
        <v>72</v>
      </c>
      <c r="E3273" s="1" t="s">
        <v>23</v>
      </c>
      <c r="F3273" s="1" t="s">
        <v>35</v>
      </c>
      <c r="G3273" s="1" t="s">
        <v>36</v>
      </c>
      <c r="H3273" s="1" t="s">
        <v>26</v>
      </c>
      <c r="I3273" s="1" t="s">
        <v>27</v>
      </c>
      <c r="J3273" s="9">
        <v>45390</v>
      </c>
      <c r="K3273" s="9"/>
      <c r="L3273" s="1" t="s">
        <v>28</v>
      </c>
      <c r="M3273" s="1">
        <v>632</v>
      </c>
      <c r="N3273" s="1" t="s">
        <v>29</v>
      </c>
      <c r="O3273" s="1" t="s">
        <v>105</v>
      </c>
      <c r="P3273" s="1" t="s">
        <v>107</v>
      </c>
      <c r="Q3273" s="1">
        <v>4</v>
      </c>
      <c r="R3273" s="1" t="s">
        <v>32</v>
      </c>
      <c r="S3273" s="1">
        <v>2</v>
      </c>
      <c r="T3273" s="10">
        <v>95500</v>
      </c>
      <c r="U3273" t="str">
        <f t="shared" si="357"/>
        <v>Reviewed</v>
      </c>
      <c r="V3273" t="str">
        <f t="shared" si="358"/>
        <v>exceeds</v>
      </c>
      <c r="W3273">
        <f t="shared" si="359"/>
        <v>0</v>
      </c>
      <c r="X3273" t="str">
        <f t="shared" si="360"/>
        <v>Active</v>
      </c>
      <c r="Y3273">
        <f t="shared" si="361"/>
        <v>1.7315068493150685</v>
      </c>
      <c r="Z3273" t="str">
        <f t="shared" si="362"/>
        <v>1–2 Years</v>
      </c>
      <c r="AA3273" t="str">
        <f t="shared" si="363"/>
        <v>70K–99K</v>
      </c>
    </row>
    <row r="3274" spans="1:27" ht="19.95" customHeight="1" x14ac:dyDescent="0.3">
      <c r="A3274" s="4" t="s">
        <v>3401</v>
      </c>
      <c r="B3274" s="5">
        <v>45243</v>
      </c>
      <c r="C3274" s="6" t="s">
        <v>77</v>
      </c>
      <c r="D3274" s="6" t="s">
        <v>72</v>
      </c>
      <c r="E3274" s="6" t="s">
        <v>40</v>
      </c>
      <c r="F3274" s="6" t="s">
        <v>93</v>
      </c>
      <c r="G3274" s="6" t="s">
        <v>94</v>
      </c>
      <c r="H3274" s="6" t="s">
        <v>26</v>
      </c>
      <c r="I3274" s="6" t="s">
        <v>27</v>
      </c>
      <c r="J3274" s="5">
        <v>45243</v>
      </c>
      <c r="K3274" s="5"/>
      <c r="L3274" s="6" t="s">
        <v>28</v>
      </c>
      <c r="M3274" s="6">
        <v>779</v>
      </c>
      <c r="N3274" s="6" t="s">
        <v>52</v>
      </c>
      <c r="O3274" s="6" t="s">
        <v>63</v>
      </c>
      <c r="P3274" s="6" t="s">
        <v>31</v>
      </c>
      <c r="Q3274" s="6">
        <v>3</v>
      </c>
      <c r="R3274" s="6" t="s">
        <v>37</v>
      </c>
      <c r="S3274" s="6">
        <v>2</v>
      </c>
      <c r="T3274" s="7">
        <v>95500</v>
      </c>
      <c r="U3274" t="str">
        <f t="shared" si="357"/>
        <v>Reviewed</v>
      </c>
      <c r="V3274" t="str">
        <f t="shared" si="358"/>
        <v>meets</v>
      </c>
      <c r="W3274">
        <f t="shared" si="359"/>
        <v>0</v>
      </c>
      <c r="X3274" t="str">
        <f t="shared" si="360"/>
        <v>Active</v>
      </c>
      <c r="Y3274">
        <f t="shared" si="361"/>
        <v>2.1342465753424658</v>
      </c>
      <c r="Z3274" t="str">
        <f t="shared" si="362"/>
        <v>2–3 Years</v>
      </c>
      <c r="AA3274" t="str">
        <f t="shared" si="363"/>
        <v>70K–99K</v>
      </c>
    </row>
    <row r="3275" spans="1:27" ht="19.95" customHeight="1" x14ac:dyDescent="0.3">
      <c r="A3275" s="8" t="s">
        <v>3402</v>
      </c>
      <c r="B3275" s="9">
        <v>45015</v>
      </c>
      <c r="C3275" s="1" t="s">
        <v>81</v>
      </c>
      <c r="D3275" s="1" t="s">
        <v>72</v>
      </c>
      <c r="E3275" s="1" t="s">
        <v>23</v>
      </c>
      <c r="F3275" s="1" t="s">
        <v>93</v>
      </c>
      <c r="G3275" s="1" t="s">
        <v>94</v>
      </c>
      <c r="H3275" s="1" t="s">
        <v>26</v>
      </c>
      <c r="I3275" s="1" t="s">
        <v>27</v>
      </c>
      <c r="J3275" s="9">
        <v>45015</v>
      </c>
      <c r="K3275" s="9"/>
      <c r="L3275" s="1" t="s">
        <v>28</v>
      </c>
      <c r="M3275" s="1">
        <v>1007</v>
      </c>
      <c r="N3275" s="1" t="s">
        <v>29</v>
      </c>
      <c r="O3275" s="1" t="s">
        <v>63</v>
      </c>
      <c r="P3275" s="1" t="s">
        <v>107</v>
      </c>
      <c r="Q3275" s="1">
        <v>3</v>
      </c>
      <c r="R3275" s="1" t="s">
        <v>37</v>
      </c>
      <c r="S3275" s="1">
        <v>3</v>
      </c>
      <c r="T3275" s="10">
        <v>74000</v>
      </c>
      <c r="U3275" t="str">
        <f t="shared" si="357"/>
        <v>Reviewed</v>
      </c>
      <c r="V3275" t="str">
        <f t="shared" si="358"/>
        <v>meets</v>
      </c>
      <c r="W3275">
        <f t="shared" si="359"/>
        <v>0</v>
      </c>
      <c r="X3275" t="str">
        <f t="shared" si="360"/>
        <v>Active</v>
      </c>
      <c r="Y3275">
        <f t="shared" si="361"/>
        <v>2.7589041095890412</v>
      </c>
      <c r="Z3275" t="str">
        <f t="shared" si="362"/>
        <v>2–3 Years</v>
      </c>
      <c r="AA3275" t="str">
        <f t="shared" si="363"/>
        <v>70K–99K</v>
      </c>
    </row>
    <row r="3276" spans="1:27" ht="19.95" customHeight="1" x14ac:dyDescent="0.3">
      <c r="A3276" s="4" t="s">
        <v>3403</v>
      </c>
      <c r="B3276" s="5">
        <v>45522</v>
      </c>
      <c r="C3276" s="6" t="s">
        <v>86</v>
      </c>
      <c r="D3276" s="6" t="s">
        <v>87</v>
      </c>
      <c r="E3276" s="6" t="s">
        <v>67</v>
      </c>
      <c r="F3276" s="6" t="s">
        <v>93</v>
      </c>
      <c r="G3276" s="6" t="s">
        <v>94</v>
      </c>
      <c r="H3276" s="6" t="s">
        <v>26</v>
      </c>
      <c r="I3276" s="6" t="s">
        <v>27</v>
      </c>
      <c r="J3276" s="5">
        <v>45522</v>
      </c>
      <c r="K3276" s="5"/>
      <c r="L3276" s="6" t="s">
        <v>28</v>
      </c>
      <c r="M3276" s="6">
        <v>500</v>
      </c>
      <c r="N3276" s="6" t="s">
        <v>29</v>
      </c>
      <c r="O3276" s="6" t="s">
        <v>63</v>
      </c>
      <c r="P3276" s="6" t="s">
        <v>64</v>
      </c>
      <c r="Q3276" s="6">
        <v>4</v>
      </c>
      <c r="R3276" s="6" t="s">
        <v>32</v>
      </c>
      <c r="S3276" s="6">
        <v>1</v>
      </c>
      <c r="T3276" s="7">
        <v>80000</v>
      </c>
      <c r="U3276" t="str">
        <f t="shared" si="357"/>
        <v>Reviewed</v>
      </c>
      <c r="V3276" t="str">
        <f t="shared" si="358"/>
        <v>exceeds</v>
      </c>
      <c r="W3276">
        <f t="shared" si="359"/>
        <v>0</v>
      </c>
      <c r="X3276" t="str">
        <f t="shared" si="360"/>
        <v>Active</v>
      </c>
      <c r="Y3276">
        <f t="shared" si="361"/>
        <v>1.3698630136986301</v>
      </c>
      <c r="Z3276" t="str">
        <f t="shared" si="362"/>
        <v>1–2 Years</v>
      </c>
      <c r="AA3276" t="str">
        <f t="shared" si="363"/>
        <v>70K–99K</v>
      </c>
    </row>
    <row r="3277" spans="1:27" ht="19.95" customHeight="1" x14ac:dyDescent="0.3">
      <c r="A3277" s="8" t="s">
        <v>3404</v>
      </c>
      <c r="B3277" s="9">
        <v>45226</v>
      </c>
      <c r="C3277" s="1" t="s">
        <v>91</v>
      </c>
      <c r="D3277" s="1" t="s">
        <v>87</v>
      </c>
      <c r="E3277" s="1" t="s">
        <v>92</v>
      </c>
      <c r="F3277" s="1" t="s">
        <v>114</v>
      </c>
      <c r="G3277" s="1" t="s">
        <v>94</v>
      </c>
      <c r="H3277" s="1" t="s">
        <v>43</v>
      </c>
      <c r="I3277" s="1" t="s">
        <v>27</v>
      </c>
      <c r="J3277" s="9">
        <v>45226</v>
      </c>
      <c r="K3277" s="9"/>
      <c r="L3277" s="1" t="s">
        <v>28</v>
      </c>
      <c r="M3277" s="1">
        <v>796</v>
      </c>
      <c r="N3277" s="1" t="s">
        <v>75</v>
      </c>
      <c r="O3277" s="1" t="s">
        <v>63</v>
      </c>
      <c r="P3277" s="1" t="s">
        <v>64</v>
      </c>
      <c r="Q3277" s="1">
        <v>5</v>
      </c>
      <c r="R3277" s="1" t="s">
        <v>119</v>
      </c>
      <c r="S3277" s="1">
        <v>2</v>
      </c>
      <c r="T3277" s="10">
        <v>63000</v>
      </c>
      <c r="U3277" t="str">
        <f t="shared" si="357"/>
        <v>Reviewed</v>
      </c>
      <c r="V3277" t="str">
        <f t="shared" si="358"/>
        <v>outstanding</v>
      </c>
      <c r="W3277">
        <f t="shared" si="359"/>
        <v>0</v>
      </c>
      <c r="X3277" t="str">
        <f t="shared" si="360"/>
        <v>Active</v>
      </c>
      <c r="Y3277">
        <f t="shared" si="361"/>
        <v>2.1808219178082191</v>
      </c>
      <c r="Z3277" t="str">
        <f t="shared" si="362"/>
        <v>2–3 Years</v>
      </c>
      <c r="AA3277" t="str">
        <f t="shared" si="363"/>
        <v>&lt;70K</v>
      </c>
    </row>
    <row r="3278" spans="1:27" ht="19.95" customHeight="1" x14ac:dyDescent="0.3">
      <c r="A3278" s="4" t="s">
        <v>3405</v>
      </c>
      <c r="B3278" s="5">
        <v>45162</v>
      </c>
      <c r="C3278" s="6" t="s">
        <v>21</v>
      </c>
      <c r="D3278" s="6" t="s">
        <v>22</v>
      </c>
      <c r="E3278" s="6" t="s">
        <v>23</v>
      </c>
      <c r="F3278" s="6" t="s">
        <v>121</v>
      </c>
      <c r="G3278" s="6" t="s">
        <v>25</v>
      </c>
      <c r="H3278" s="6" t="s">
        <v>49</v>
      </c>
      <c r="I3278" s="6" t="s">
        <v>50</v>
      </c>
      <c r="J3278" s="5">
        <v>45162</v>
      </c>
      <c r="K3278" s="5">
        <v>45614</v>
      </c>
      <c r="L3278" s="6" t="s">
        <v>51</v>
      </c>
      <c r="M3278" s="6">
        <v>452</v>
      </c>
      <c r="N3278" s="6" t="s">
        <v>52</v>
      </c>
      <c r="O3278" s="6" t="s">
        <v>30</v>
      </c>
      <c r="P3278" s="6" t="s">
        <v>107</v>
      </c>
      <c r="Q3278" s="6">
        <v>3</v>
      </c>
      <c r="R3278" s="6" t="s">
        <v>37</v>
      </c>
      <c r="S3278" s="6">
        <v>1</v>
      </c>
      <c r="T3278" s="7">
        <v>110000</v>
      </c>
      <c r="U3278" t="str">
        <f t="shared" si="357"/>
        <v>Reviewed</v>
      </c>
      <c r="V3278" t="str">
        <f t="shared" si="358"/>
        <v>meets</v>
      </c>
      <c r="W3278">
        <f t="shared" si="359"/>
        <v>1</v>
      </c>
      <c r="X3278" t="str">
        <f t="shared" si="360"/>
        <v>Attrited</v>
      </c>
      <c r="Y3278">
        <f t="shared" si="361"/>
        <v>1.2383561643835617</v>
      </c>
      <c r="Z3278" t="str">
        <f t="shared" si="362"/>
        <v>1–2 Years</v>
      </c>
      <c r="AA3278" t="str">
        <f t="shared" si="363"/>
        <v>100K–129K</v>
      </c>
    </row>
    <row r="3279" spans="1:27" ht="19.95" customHeight="1" x14ac:dyDescent="0.3">
      <c r="A3279" s="8" t="s">
        <v>3406</v>
      </c>
      <c r="B3279" s="9">
        <v>45154</v>
      </c>
      <c r="C3279" s="1" t="s">
        <v>34</v>
      </c>
      <c r="D3279" s="1" t="s">
        <v>22</v>
      </c>
      <c r="E3279" s="1" t="s">
        <v>23</v>
      </c>
      <c r="F3279" s="1" t="s">
        <v>138</v>
      </c>
      <c r="G3279" s="1" t="s">
        <v>36</v>
      </c>
      <c r="H3279" s="1" t="s">
        <v>43</v>
      </c>
      <c r="I3279" s="1" t="s">
        <v>27</v>
      </c>
      <c r="J3279" s="9">
        <v>45154</v>
      </c>
      <c r="K3279" s="9"/>
      <c r="L3279" s="1" t="s">
        <v>28</v>
      </c>
      <c r="M3279" s="1">
        <v>868</v>
      </c>
      <c r="N3279" s="1" t="s">
        <v>29</v>
      </c>
      <c r="O3279" s="1" t="s">
        <v>63</v>
      </c>
      <c r="P3279" s="1" t="s">
        <v>107</v>
      </c>
      <c r="Q3279" s="1">
        <v>2</v>
      </c>
      <c r="R3279" s="1" t="s">
        <v>53</v>
      </c>
      <c r="S3279" s="1">
        <v>2</v>
      </c>
      <c r="T3279" s="10">
        <v>70500</v>
      </c>
      <c r="U3279" t="str">
        <f t="shared" si="357"/>
        <v>Reviewed</v>
      </c>
      <c r="V3279" t="str">
        <f t="shared" si="358"/>
        <v>needs_support</v>
      </c>
      <c r="W3279">
        <f t="shared" si="359"/>
        <v>0</v>
      </c>
      <c r="X3279" t="str">
        <f t="shared" si="360"/>
        <v>Active</v>
      </c>
      <c r="Y3279">
        <f t="shared" si="361"/>
        <v>2.3780821917808219</v>
      </c>
      <c r="Z3279" t="str">
        <f t="shared" si="362"/>
        <v>2–3 Years</v>
      </c>
      <c r="AA3279" t="str">
        <f t="shared" si="363"/>
        <v>70K–99K</v>
      </c>
    </row>
    <row r="3280" spans="1:27" ht="19.95" customHeight="1" x14ac:dyDescent="0.3">
      <c r="A3280" s="4" t="s">
        <v>3407</v>
      </c>
      <c r="B3280" s="5">
        <v>45709</v>
      </c>
      <c r="C3280" s="6" t="s">
        <v>39</v>
      </c>
      <c r="D3280" s="6" t="s">
        <v>22</v>
      </c>
      <c r="E3280" s="6" t="s">
        <v>40</v>
      </c>
      <c r="F3280" s="6" t="s">
        <v>215</v>
      </c>
      <c r="G3280" s="6" t="s">
        <v>42</v>
      </c>
      <c r="H3280" s="6" t="s">
        <v>49</v>
      </c>
      <c r="I3280" s="6" t="s">
        <v>27</v>
      </c>
      <c r="J3280" s="5">
        <v>45709</v>
      </c>
      <c r="K3280" s="5"/>
      <c r="L3280" s="6" t="s">
        <v>28</v>
      </c>
      <c r="M3280" s="6">
        <v>313</v>
      </c>
      <c r="N3280" s="6" t="s">
        <v>52</v>
      </c>
      <c r="O3280" s="6" t="s">
        <v>63</v>
      </c>
      <c r="P3280" s="6" t="s">
        <v>44</v>
      </c>
      <c r="Q3280" s="6">
        <v>4</v>
      </c>
      <c r="R3280" s="6" t="s">
        <v>32</v>
      </c>
      <c r="S3280" s="6">
        <v>1</v>
      </c>
      <c r="T3280" s="7">
        <v>135000</v>
      </c>
      <c r="U3280" t="str">
        <f t="shared" si="357"/>
        <v>Reviewed</v>
      </c>
      <c r="V3280" t="str">
        <f t="shared" si="358"/>
        <v>exceeds</v>
      </c>
      <c r="W3280">
        <f t="shared" si="359"/>
        <v>0</v>
      </c>
      <c r="X3280" t="str">
        <f t="shared" si="360"/>
        <v>Active</v>
      </c>
      <c r="Y3280">
        <f t="shared" si="361"/>
        <v>0.8575342465753425</v>
      </c>
      <c r="Z3280" t="str">
        <f t="shared" si="362"/>
        <v>&lt;1 Year</v>
      </c>
      <c r="AA3280" t="str">
        <f t="shared" si="363"/>
        <v>130K+</v>
      </c>
    </row>
    <row r="3281" spans="1:27" ht="19.95" customHeight="1" x14ac:dyDescent="0.3">
      <c r="A3281" s="8" t="s">
        <v>3408</v>
      </c>
      <c r="B3281" s="9">
        <v>45589</v>
      </c>
      <c r="C3281" s="1" t="s">
        <v>46</v>
      </c>
      <c r="D3281" s="1" t="s">
        <v>22</v>
      </c>
      <c r="E3281" s="1" t="s">
        <v>40</v>
      </c>
      <c r="F3281" s="1" t="s">
        <v>101</v>
      </c>
      <c r="G3281" s="1" t="s">
        <v>48</v>
      </c>
      <c r="H3281" s="1" t="s">
        <v>26</v>
      </c>
      <c r="I3281" s="1" t="s">
        <v>27</v>
      </c>
      <c r="J3281" s="9">
        <v>45589</v>
      </c>
      <c r="K3281" s="9"/>
      <c r="L3281" s="1" t="s">
        <v>28</v>
      </c>
      <c r="M3281" s="1">
        <v>433</v>
      </c>
      <c r="N3281" s="1" t="s">
        <v>52</v>
      </c>
      <c r="O3281" s="1" t="s">
        <v>170</v>
      </c>
      <c r="P3281" s="1" t="s">
        <v>64</v>
      </c>
      <c r="Q3281" s="1">
        <v>4</v>
      </c>
      <c r="R3281" s="1" t="s">
        <v>32</v>
      </c>
      <c r="S3281" s="1">
        <v>1</v>
      </c>
      <c r="T3281" s="10">
        <v>100500</v>
      </c>
      <c r="U3281" t="str">
        <f t="shared" si="357"/>
        <v>Reviewed</v>
      </c>
      <c r="V3281" t="str">
        <f t="shared" si="358"/>
        <v>exceeds</v>
      </c>
      <c r="W3281">
        <f t="shared" si="359"/>
        <v>0</v>
      </c>
      <c r="X3281" t="str">
        <f t="shared" si="360"/>
        <v>Active</v>
      </c>
      <c r="Y3281">
        <f t="shared" si="361"/>
        <v>1.1863013698630136</v>
      </c>
      <c r="Z3281" t="str">
        <f t="shared" si="362"/>
        <v>1–2 Years</v>
      </c>
      <c r="AA3281" t="str">
        <f t="shared" si="363"/>
        <v>100K–129K</v>
      </c>
    </row>
    <row r="3282" spans="1:27" ht="19.95" customHeight="1" x14ac:dyDescent="0.3">
      <c r="A3282" s="4" t="s">
        <v>3409</v>
      </c>
      <c r="B3282" s="5">
        <v>44985</v>
      </c>
      <c r="C3282" s="6" t="s">
        <v>55</v>
      </c>
      <c r="D3282" s="6" t="s">
        <v>56</v>
      </c>
      <c r="E3282" s="6" t="s">
        <v>23</v>
      </c>
      <c r="F3282" s="6" t="s">
        <v>57</v>
      </c>
      <c r="G3282" s="6" t="s">
        <v>58</v>
      </c>
      <c r="H3282" s="6" t="s">
        <v>43</v>
      </c>
      <c r="I3282" s="6" t="s">
        <v>50</v>
      </c>
      <c r="J3282" s="5">
        <v>44985</v>
      </c>
      <c r="K3282" s="5">
        <v>45580</v>
      </c>
      <c r="L3282" s="6" t="s">
        <v>51</v>
      </c>
      <c r="M3282" s="6">
        <v>595</v>
      </c>
      <c r="N3282" s="6" t="s">
        <v>29</v>
      </c>
      <c r="O3282" s="6" t="s">
        <v>43</v>
      </c>
      <c r="P3282" s="6" t="s">
        <v>31</v>
      </c>
      <c r="Q3282" s="6">
        <v>3</v>
      </c>
      <c r="R3282" s="6" t="s">
        <v>37</v>
      </c>
      <c r="S3282" s="6">
        <v>2</v>
      </c>
      <c r="T3282" s="7">
        <v>75500</v>
      </c>
      <c r="U3282" t="str">
        <f t="shared" si="357"/>
        <v>Reviewed</v>
      </c>
      <c r="V3282" t="str">
        <f t="shared" si="358"/>
        <v>meets</v>
      </c>
      <c r="W3282">
        <f t="shared" si="359"/>
        <v>1</v>
      </c>
      <c r="X3282" t="str">
        <f t="shared" si="360"/>
        <v>Attrited</v>
      </c>
      <c r="Y3282">
        <f t="shared" si="361"/>
        <v>1.6301369863013699</v>
      </c>
      <c r="Z3282" t="str">
        <f t="shared" si="362"/>
        <v>1–2 Years</v>
      </c>
      <c r="AA3282" t="str">
        <f t="shared" si="363"/>
        <v>70K–99K</v>
      </c>
    </row>
    <row r="3283" spans="1:27" ht="19.95" customHeight="1" x14ac:dyDescent="0.3">
      <c r="A3283" s="8" t="s">
        <v>3410</v>
      </c>
      <c r="B3283" s="9">
        <v>45576</v>
      </c>
      <c r="C3283" s="1" t="s">
        <v>60</v>
      </c>
      <c r="D3283" s="1" t="s">
        <v>56</v>
      </c>
      <c r="E3283" s="1" t="s">
        <v>40</v>
      </c>
      <c r="F3283" s="1" t="s">
        <v>145</v>
      </c>
      <c r="G3283" s="1" t="s">
        <v>62</v>
      </c>
      <c r="H3283" s="1" t="s">
        <v>49</v>
      </c>
      <c r="I3283" s="1" t="s">
        <v>27</v>
      </c>
      <c r="J3283" s="9">
        <v>45576</v>
      </c>
      <c r="K3283" s="9"/>
      <c r="L3283" s="1" t="s">
        <v>28</v>
      </c>
      <c r="M3283" s="1">
        <v>446</v>
      </c>
      <c r="N3283" s="1" t="s">
        <v>29</v>
      </c>
      <c r="O3283" s="1" t="s">
        <v>63</v>
      </c>
      <c r="P3283" s="1" t="s">
        <v>31</v>
      </c>
      <c r="Q3283" s="1">
        <v>2</v>
      </c>
      <c r="R3283" s="1" t="s">
        <v>53</v>
      </c>
      <c r="S3283" s="1">
        <v>1</v>
      </c>
      <c r="T3283" s="10">
        <v>119500</v>
      </c>
      <c r="U3283" t="str">
        <f t="shared" si="357"/>
        <v>Reviewed</v>
      </c>
      <c r="V3283" t="str">
        <f t="shared" si="358"/>
        <v>needs_support</v>
      </c>
      <c r="W3283">
        <f t="shared" si="359"/>
        <v>0</v>
      </c>
      <c r="X3283" t="str">
        <f t="shared" si="360"/>
        <v>Active</v>
      </c>
      <c r="Y3283">
        <f t="shared" si="361"/>
        <v>1.2219178082191782</v>
      </c>
      <c r="Z3283" t="str">
        <f t="shared" si="362"/>
        <v>1–2 Years</v>
      </c>
      <c r="AA3283" t="str">
        <f t="shared" si="363"/>
        <v>100K–129K</v>
      </c>
    </row>
    <row r="3284" spans="1:27" ht="19.95" customHeight="1" x14ac:dyDescent="0.3">
      <c r="A3284" s="4" t="s">
        <v>3411</v>
      </c>
      <c r="B3284" s="5">
        <v>45549</v>
      </c>
      <c r="C3284" s="6" t="s">
        <v>66</v>
      </c>
      <c r="D3284" s="6" t="s">
        <v>56</v>
      </c>
      <c r="E3284" s="6" t="s">
        <v>67</v>
      </c>
      <c r="F3284" s="6" t="s">
        <v>99</v>
      </c>
      <c r="G3284" s="6" t="s">
        <v>36</v>
      </c>
      <c r="H3284" s="6" t="s">
        <v>49</v>
      </c>
      <c r="I3284" s="6" t="s">
        <v>27</v>
      </c>
      <c r="J3284" s="5">
        <v>45549</v>
      </c>
      <c r="K3284" s="5"/>
      <c r="L3284" s="6" t="s">
        <v>28</v>
      </c>
      <c r="M3284" s="6">
        <v>473</v>
      </c>
      <c r="N3284" s="6" t="s">
        <v>52</v>
      </c>
      <c r="O3284" s="6" t="s">
        <v>105</v>
      </c>
      <c r="P3284" s="6" t="s">
        <v>64</v>
      </c>
      <c r="Q3284" s="6">
        <v>3</v>
      </c>
      <c r="R3284" s="6" t="s">
        <v>37</v>
      </c>
      <c r="S3284" s="6">
        <v>1</v>
      </c>
      <c r="T3284" s="7">
        <v>104500</v>
      </c>
      <c r="U3284" t="str">
        <f t="shared" si="357"/>
        <v>Reviewed</v>
      </c>
      <c r="V3284" t="str">
        <f t="shared" si="358"/>
        <v>meets</v>
      </c>
      <c r="W3284">
        <f t="shared" si="359"/>
        <v>0</v>
      </c>
      <c r="X3284" t="str">
        <f t="shared" si="360"/>
        <v>Active</v>
      </c>
      <c r="Y3284">
        <f t="shared" si="361"/>
        <v>1.295890410958904</v>
      </c>
      <c r="Z3284" t="str">
        <f t="shared" si="362"/>
        <v>1–2 Years</v>
      </c>
      <c r="AA3284" t="str">
        <f t="shared" si="363"/>
        <v>100K–129K</v>
      </c>
    </row>
    <row r="3285" spans="1:27" ht="19.95" customHeight="1" x14ac:dyDescent="0.3">
      <c r="A3285" s="8" t="s">
        <v>3412</v>
      </c>
      <c r="B3285" s="9">
        <v>45241</v>
      </c>
      <c r="C3285" s="1" t="s">
        <v>71</v>
      </c>
      <c r="D3285" s="1" t="s">
        <v>72</v>
      </c>
      <c r="E3285" s="1" t="s">
        <v>23</v>
      </c>
      <c r="F3285" s="1" t="s">
        <v>99</v>
      </c>
      <c r="G3285" s="1" t="s">
        <v>36</v>
      </c>
      <c r="H3285" s="1" t="s">
        <v>49</v>
      </c>
      <c r="I3285" s="1" t="s">
        <v>27</v>
      </c>
      <c r="J3285" s="9">
        <v>45241</v>
      </c>
      <c r="K3285" s="9"/>
      <c r="L3285" s="1" t="s">
        <v>28</v>
      </c>
      <c r="M3285" s="1">
        <v>781</v>
      </c>
      <c r="N3285" s="1" t="s">
        <v>75</v>
      </c>
      <c r="O3285" s="1" t="s">
        <v>63</v>
      </c>
      <c r="P3285" s="1" t="s">
        <v>64</v>
      </c>
      <c r="Q3285" s="1">
        <v>4</v>
      </c>
      <c r="R3285" s="1" t="s">
        <v>32</v>
      </c>
      <c r="S3285" s="1">
        <v>2</v>
      </c>
      <c r="T3285" s="10">
        <v>106500</v>
      </c>
      <c r="U3285" t="str">
        <f t="shared" si="357"/>
        <v>Reviewed</v>
      </c>
      <c r="V3285" t="str">
        <f t="shared" si="358"/>
        <v>exceeds</v>
      </c>
      <c r="W3285">
        <f t="shared" si="359"/>
        <v>0</v>
      </c>
      <c r="X3285" t="str">
        <f t="shared" si="360"/>
        <v>Active</v>
      </c>
      <c r="Y3285">
        <f t="shared" si="361"/>
        <v>2.1397260273972605</v>
      </c>
      <c r="Z3285" t="str">
        <f t="shared" si="362"/>
        <v>2–3 Years</v>
      </c>
      <c r="AA3285" t="str">
        <f t="shared" si="363"/>
        <v>100K–129K</v>
      </c>
    </row>
    <row r="3286" spans="1:27" ht="19.95" customHeight="1" x14ac:dyDescent="0.3">
      <c r="A3286" s="4" t="s">
        <v>3413</v>
      </c>
      <c r="B3286" s="5">
        <v>45725</v>
      </c>
      <c r="C3286" s="6" t="s">
        <v>77</v>
      </c>
      <c r="D3286" s="6" t="s">
        <v>72</v>
      </c>
      <c r="E3286" s="6" t="s">
        <v>40</v>
      </c>
      <c r="F3286" s="6" t="s">
        <v>93</v>
      </c>
      <c r="G3286" s="6" t="s">
        <v>94</v>
      </c>
      <c r="H3286" s="6" t="s">
        <v>26</v>
      </c>
      <c r="I3286" s="6" t="s">
        <v>27</v>
      </c>
      <c r="J3286" s="5">
        <v>45725</v>
      </c>
      <c r="K3286" s="5"/>
      <c r="L3286" s="6" t="s">
        <v>28</v>
      </c>
      <c r="M3286" s="6">
        <v>297</v>
      </c>
      <c r="N3286" s="6" t="s">
        <v>29</v>
      </c>
      <c r="O3286" s="6" t="s">
        <v>63</v>
      </c>
      <c r="P3286" s="6" t="s">
        <v>31</v>
      </c>
      <c r="Q3286" s="6">
        <v>3</v>
      </c>
      <c r="R3286" s="6" t="s">
        <v>37</v>
      </c>
      <c r="S3286" s="6">
        <v>1</v>
      </c>
      <c r="T3286" s="7">
        <v>86500</v>
      </c>
      <c r="U3286" t="str">
        <f t="shared" si="357"/>
        <v>Reviewed</v>
      </c>
      <c r="V3286" t="str">
        <f t="shared" si="358"/>
        <v>meets</v>
      </c>
      <c r="W3286">
        <f t="shared" si="359"/>
        <v>0</v>
      </c>
      <c r="X3286" t="str">
        <f t="shared" si="360"/>
        <v>Active</v>
      </c>
      <c r="Y3286">
        <f t="shared" si="361"/>
        <v>0.81369863013698629</v>
      </c>
      <c r="Z3286" t="str">
        <f t="shared" si="362"/>
        <v>&lt;1 Year</v>
      </c>
      <c r="AA3286" t="str">
        <f t="shared" si="363"/>
        <v>70K–99K</v>
      </c>
    </row>
    <row r="3287" spans="1:27" ht="19.95" customHeight="1" x14ac:dyDescent="0.3">
      <c r="A3287" s="8" t="s">
        <v>3414</v>
      </c>
      <c r="B3287" s="9">
        <v>45646</v>
      </c>
      <c r="C3287" s="1" t="s">
        <v>81</v>
      </c>
      <c r="D3287" s="1" t="s">
        <v>72</v>
      </c>
      <c r="E3287" s="1" t="s">
        <v>23</v>
      </c>
      <c r="F3287" s="1" t="s">
        <v>434</v>
      </c>
      <c r="G3287" s="1" t="s">
        <v>83</v>
      </c>
      <c r="H3287" s="1" t="s">
        <v>110</v>
      </c>
      <c r="I3287" s="1" t="s">
        <v>27</v>
      </c>
      <c r="J3287" s="9">
        <v>45646</v>
      </c>
      <c r="K3287" s="9"/>
      <c r="L3287" s="1" t="s">
        <v>28</v>
      </c>
      <c r="M3287" s="1">
        <v>376</v>
      </c>
      <c r="N3287" s="1" t="s">
        <v>29</v>
      </c>
      <c r="O3287" s="1" t="s">
        <v>30</v>
      </c>
      <c r="P3287" s="1" t="s">
        <v>64</v>
      </c>
      <c r="Q3287" s="1">
        <v>2</v>
      </c>
      <c r="R3287" s="1" t="s">
        <v>53</v>
      </c>
      <c r="S3287" s="1">
        <v>1</v>
      </c>
      <c r="T3287" s="10">
        <v>148500</v>
      </c>
      <c r="U3287" t="str">
        <f t="shared" si="357"/>
        <v>Reviewed</v>
      </c>
      <c r="V3287" t="str">
        <f t="shared" si="358"/>
        <v>needs_support</v>
      </c>
      <c r="W3287">
        <f t="shared" si="359"/>
        <v>0</v>
      </c>
      <c r="X3287" t="str">
        <f t="shared" si="360"/>
        <v>Active</v>
      </c>
      <c r="Y3287">
        <f t="shared" si="361"/>
        <v>1.0301369863013699</v>
      </c>
      <c r="Z3287" t="str">
        <f t="shared" si="362"/>
        <v>1–2 Years</v>
      </c>
      <c r="AA3287" t="str">
        <f t="shared" si="363"/>
        <v>130K+</v>
      </c>
    </row>
    <row r="3288" spans="1:27" ht="19.95" customHeight="1" x14ac:dyDescent="0.3">
      <c r="A3288" s="4" t="s">
        <v>3415</v>
      </c>
      <c r="B3288" s="5">
        <v>45444</v>
      </c>
      <c r="C3288" s="6" t="s">
        <v>86</v>
      </c>
      <c r="D3288" s="6" t="s">
        <v>87</v>
      </c>
      <c r="E3288" s="6" t="s">
        <v>67</v>
      </c>
      <c r="F3288" s="6" t="s">
        <v>114</v>
      </c>
      <c r="G3288" s="6" t="s">
        <v>94</v>
      </c>
      <c r="H3288" s="6" t="s">
        <v>43</v>
      </c>
      <c r="I3288" s="6" t="s">
        <v>27</v>
      </c>
      <c r="J3288" s="5">
        <v>45444</v>
      </c>
      <c r="K3288" s="5"/>
      <c r="L3288" s="6" t="s">
        <v>28</v>
      </c>
      <c r="M3288" s="6">
        <v>578</v>
      </c>
      <c r="N3288" s="6" t="s">
        <v>140</v>
      </c>
      <c r="O3288" s="6" t="s">
        <v>30</v>
      </c>
      <c r="P3288" s="6" t="s">
        <v>107</v>
      </c>
      <c r="Q3288" s="6">
        <v>3</v>
      </c>
      <c r="R3288" s="6" t="s">
        <v>37</v>
      </c>
      <c r="S3288" s="6">
        <v>2</v>
      </c>
      <c r="T3288" s="7">
        <v>74000</v>
      </c>
      <c r="U3288" t="str">
        <f t="shared" si="357"/>
        <v>Reviewed</v>
      </c>
      <c r="V3288" t="str">
        <f t="shared" si="358"/>
        <v>meets</v>
      </c>
      <c r="W3288">
        <f t="shared" si="359"/>
        <v>0</v>
      </c>
      <c r="X3288" t="str">
        <f t="shared" si="360"/>
        <v>Active</v>
      </c>
      <c r="Y3288">
        <f t="shared" si="361"/>
        <v>1.5835616438356164</v>
      </c>
      <c r="Z3288" t="str">
        <f t="shared" si="362"/>
        <v>1–2 Years</v>
      </c>
      <c r="AA3288" t="str">
        <f t="shared" si="363"/>
        <v>70K–99K</v>
      </c>
    </row>
    <row r="3289" spans="1:27" ht="19.95" customHeight="1" x14ac:dyDescent="0.3">
      <c r="A3289" s="8" t="s">
        <v>3416</v>
      </c>
      <c r="B3289" s="9">
        <v>45302</v>
      </c>
      <c r="C3289" s="1" t="s">
        <v>91</v>
      </c>
      <c r="D3289" s="1" t="s">
        <v>87</v>
      </c>
      <c r="E3289" s="1" t="s">
        <v>92</v>
      </c>
      <c r="F3289" s="1" t="s">
        <v>114</v>
      </c>
      <c r="G3289" s="1" t="s">
        <v>94</v>
      </c>
      <c r="H3289" s="1" t="s">
        <v>43</v>
      </c>
      <c r="I3289" s="1" t="s">
        <v>50</v>
      </c>
      <c r="J3289" s="9">
        <v>45302</v>
      </c>
      <c r="K3289" s="9">
        <v>45462</v>
      </c>
      <c r="L3289" s="1" t="s">
        <v>159</v>
      </c>
      <c r="M3289" s="1">
        <v>160</v>
      </c>
      <c r="N3289" s="1" t="s">
        <v>122</v>
      </c>
      <c r="O3289" s="1" t="s">
        <v>63</v>
      </c>
      <c r="P3289" s="1" t="s">
        <v>31</v>
      </c>
      <c r="Q3289" s="1" t="s">
        <v>95</v>
      </c>
      <c r="R3289" s="1" t="s">
        <v>28</v>
      </c>
      <c r="S3289" s="1">
        <v>0</v>
      </c>
      <c r="T3289" s="10">
        <v>58500</v>
      </c>
      <c r="U3289" t="str">
        <f t="shared" si="357"/>
        <v>Not Reviewed</v>
      </c>
      <c r="V3289" t="str">
        <f t="shared" si="358"/>
        <v>Not Reviewed</v>
      </c>
      <c r="W3289">
        <f t="shared" si="359"/>
        <v>1</v>
      </c>
      <c r="X3289" t="str">
        <f t="shared" si="360"/>
        <v>Attrited</v>
      </c>
      <c r="Y3289">
        <f t="shared" si="361"/>
        <v>0.43835616438356162</v>
      </c>
      <c r="Z3289" t="str">
        <f t="shared" si="362"/>
        <v>&lt;1 Year</v>
      </c>
      <c r="AA3289" t="str">
        <f t="shared" si="363"/>
        <v>&lt;70K</v>
      </c>
    </row>
    <row r="3290" spans="1:27" ht="19.95" customHeight="1" x14ac:dyDescent="0.3">
      <c r="A3290" s="4" t="s">
        <v>3417</v>
      </c>
      <c r="B3290" s="5">
        <v>45074</v>
      </c>
      <c r="C3290" s="6" t="s">
        <v>21</v>
      </c>
      <c r="D3290" s="6" t="s">
        <v>22</v>
      </c>
      <c r="E3290" s="6" t="s">
        <v>23</v>
      </c>
      <c r="F3290" s="6" t="s">
        <v>138</v>
      </c>
      <c r="G3290" s="6" t="s">
        <v>36</v>
      </c>
      <c r="H3290" s="6" t="s">
        <v>43</v>
      </c>
      <c r="I3290" s="6" t="s">
        <v>27</v>
      </c>
      <c r="J3290" s="5">
        <v>45074</v>
      </c>
      <c r="K3290" s="5"/>
      <c r="L3290" s="6" t="s">
        <v>28</v>
      </c>
      <c r="M3290" s="6">
        <v>948</v>
      </c>
      <c r="N3290" s="6" t="s">
        <v>140</v>
      </c>
      <c r="O3290" s="6" t="s">
        <v>30</v>
      </c>
      <c r="P3290" s="6" t="s">
        <v>44</v>
      </c>
      <c r="Q3290" s="6">
        <v>2</v>
      </c>
      <c r="R3290" s="6" t="s">
        <v>53</v>
      </c>
      <c r="S3290" s="6">
        <v>3</v>
      </c>
      <c r="T3290" s="7">
        <v>70000</v>
      </c>
      <c r="U3290" t="str">
        <f t="shared" si="357"/>
        <v>Reviewed</v>
      </c>
      <c r="V3290" t="str">
        <f t="shared" si="358"/>
        <v>needs_support</v>
      </c>
      <c r="W3290">
        <f t="shared" si="359"/>
        <v>0</v>
      </c>
      <c r="X3290" t="str">
        <f t="shared" si="360"/>
        <v>Active</v>
      </c>
      <c r="Y3290">
        <f t="shared" si="361"/>
        <v>2.5972602739726027</v>
      </c>
      <c r="Z3290" t="str">
        <f t="shared" si="362"/>
        <v>2–3 Years</v>
      </c>
      <c r="AA3290" t="str">
        <f t="shared" si="363"/>
        <v>70K–99K</v>
      </c>
    </row>
    <row r="3291" spans="1:27" ht="19.95" customHeight="1" x14ac:dyDescent="0.3">
      <c r="A3291" s="8" t="s">
        <v>3418</v>
      </c>
      <c r="B3291" s="9">
        <v>45717</v>
      </c>
      <c r="C3291" s="1" t="s">
        <v>34</v>
      </c>
      <c r="D3291" s="1" t="s">
        <v>22</v>
      </c>
      <c r="E3291" s="1" t="s">
        <v>23</v>
      </c>
      <c r="F3291" s="1" t="s">
        <v>24</v>
      </c>
      <c r="G3291" s="1" t="s">
        <v>25</v>
      </c>
      <c r="H3291" s="1" t="s">
        <v>26</v>
      </c>
      <c r="I3291" s="1" t="s">
        <v>27</v>
      </c>
      <c r="J3291" s="9">
        <v>45717</v>
      </c>
      <c r="K3291" s="9"/>
      <c r="L3291" s="1" t="s">
        <v>28</v>
      </c>
      <c r="M3291" s="1">
        <v>305</v>
      </c>
      <c r="N3291" s="1" t="s">
        <v>52</v>
      </c>
      <c r="O3291" s="1" t="s">
        <v>63</v>
      </c>
      <c r="P3291" s="1" t="s">
        <v>64</v>
      </c>
      <c r="Q3291" s="1">
        <v>4</v>
      </c>
      <c r="R3291" s="1" t="s">
        <v>32</v>
      </c>
      <c r="S3291" s="1">
        <v>1</v>
      </c>
      <c r="T3291" s="10">
        <v>86000</v>
      </c>
      <c r="U3291" t="str">
        <f t="shared" si="357"/>
        <v>Reviewed</v>
      </c>
      <c r="V3291" t="str">
        <f t="shared" si="358"/>
        <v>exceeds</v>
      </c>
      <c r="W3291">
        <f t="shared" si="359"/>
        <v>0</v>
      </c>
      <c r="X3291" t="str">
        <f t="shared" si="360"/>
        <v>Active</v>
      </c>
      <c r="Y3291">
        <f t="shared" si="361"/>
        <v>0.83561643835616439</v>
      </c>
      <c r="Z3291" t="str">
        <f t="shared" si="362"/>
        <v>&lt;1 Year</v>
      </c>
      <c r="AA3291" t="str">
        <f t="shared" si="363"/>
        <v>70K–99K</v>
      </c>
    </row>
    <row r="3292" spans="1:27" ht="19.95" customHeight="1" x14ac:dyDescent="0.3">
      <c r="A3292" s="4" t="s">
        <v>3419</v>
      </c>
      <c r="B3292" s="5">
        <v>45472</v>
      </c>
      <c r="C3292" s="6" t="s">
        <v>39</v>
      </c>
      <c r="D3292" s="6" t="s">
        <v>22</v>
      </c>
      <c r="E3292" s="6" t="s">
        <v>40</v>
      </c>
      <c r="F3292" s="6" t="s">
        <v>35</v>
      </c>
      <c r="G3292" s="6" t="s">
        <v>36</v>
      </c>
      <c r="H3292" s="6" t="s">
        <v>26</v>
      </c>
      <c r="I3292" s="6" t="s">
        <v>27</v>
      </c>
      <c r="J3292" s="5">
        <v>45472</v>
      </c>
      <c r="K3292" s="5"/>
      <c r="L3292" s="6" t="s">
        <v>28</v>
      </c>
      <c r="M3292" s="6">
        <v>550</v>
      </c>
      <c r="N3292" s="6" t="s">
        <v>29</v>
      </c>
      <c r="O3292" s="6" t="s">
        <v>30</v>
      </c>
      <c r="P3292" s="6" t="s">
        <v>64</v>
      </c>
      <c r="Q3292" s="6">
        <v>4</v>
      </c>
      <c r="R3292" s="6" t="s">
        <v>32</v>
      </c>
      <c r="S3292" s="6">
        <v>2</v>
      </c>
      <c r="T3292" s="7">
        <v>83000</v>
      </c>
      <c r="U3292" t="str">
        <f t="shared" si="357"/>
        <v>Reviewed</v>
      </c>
      <c r="V3292" t="str">
        <f t="shared" si="358"/>
        <v>exceeds</v>
      </c>
      <c r="W3292">
        <f t="shared" si="359"/>
        <v>0</v>
      </c>
      <c r="X3292" t="str">
        <f t="shared" si="360"/>
        <v>Active</v>
      </c>
      <c r="Y3292">
        <f t="shared" si="361"/>
        <v>1.5068493150684932</v>
      </c>
      <c r="Z3292" t="str">
        <f t="shared" si="362"/>
        <v>1–2 Years</v>
      </c>
      <c r="AA3292" t="str">
        <f t="shared" si="363"/>
        <v>70K–99K</v>
      </c>
    </row>
    <row r="3293" spans="1:27" ht="19.95" customHeight="1" x14ac:dyDescent="0.3">
      <c r="A3293" s="8" t="s">
        <v>3420</v>
      </c>
      <c r="B3293" s="9">
        <v>45698</v>
      </c>
      <c r="C3293" s="1" t="s">
        <v>46</v>
      </c>
      <c r="D3293" s="1" t="s">
        <v>22</v>
      </c>
      <c r="E3293" s="1" t="s">
        <v>40</v>
      </c>
      <c r="F3293" s="1" t="s">
        <v>101</v>
      </c>
      <c r="G3293" s="1" t="s">
        <v>48</v>
      </c>
      <c r="H3293" s="1" t="s">
        <v>26</v>
      </c>
      <c r="I3293" s="1" t="s">
        <v>27</v>
      </c>
      <c r="J3293" s="9">
        <v>45698</v>
      </c>
      <c r="K3293" s="9"/>
      <c r="L3293" s="1" t="s">
        <v>28</v>
      </c>
      <c r="M3293" s="1">
        <v>324</v>
      </c>
      <c r="N3293" s="1" t="s">
        <v>52</v>
      </c>
      <c r="O3293" s="1" t="s">
        <v>30</v>
      </c>
      <c r="P3293" s="1" t="s">
        <v>31</v>
      </c>
      <c r="Q3293" s="1">
        <v>3</v>
      </c>
      <c r="R3293" s="1" t="s">
        <v>37</v>
      </c>
      <c r="S3293" s="1">
        <v>1</v>
      </c>
      <c r="T3293" s="10">
        <v>102500</v>
      </c>
      <c r="U3293" t="str">
        <f t="shared" si="357"/>
        <v>Reviewed</v>
      </c>
      <c r="V3293" t="str">
        <f t="shared" si="358"/>
        <v>meets</v>
      </c>
      <c r="W3293">
        <f t="shared" si="359"/>
        <v>0</v>
      </c>
      <c r="X3293" t="str">
        <f t="shared" si="360"/>
        <v>Active</v>
      </c>
      <c r="Y3293">
        <f t="shared" si="361"/>
        <v>0.88767123287671235</v>
      </c>
      <c r="Z3293" t="str">
        <f t="shared" si="362"/>
        <v>&lt;1 Year</v>
      </c>
      <c r="AA3293" t="str">
        <f t="shared" si="363"/>
        <v>100K–129K</v>
      </c>
    </row>
    <row r="3294" spans="1:27" ht="19.95" customHeight="1" x14ac:dyDescent="0.3">
      <c r="A3294" s="4" t="s">
        <v>3421</v>
      </c>
      <c r="B3294" s="5">
        <v>45656</v>
      </c>
      <c r="C3294" s="6" t="s">
        <v>55</v>
      </c>
      <c r="D3294" s="6" t="s">
        <v>56</v>
      </c>
      <c r="E3294" s="6" t="s">
        <v>23</v>
      </c>
      <c r="F3294" s="6" t="s">
        <v>57</v>
      </c>
      <c r="G3294" s="6" t="s">
        <v>58</v>
      </c>
      <c r="H3294" s="6" t="s">
        <v>43</v>
      </c>
      <c r="I3294" s="6" t="s">
        <v>27</v>
      </c>
      <c r="J3294" s="5">
        <v>45656</v>
      </c>
      <c r="K3294" s="5"/>
      <c r="L3294" s="6" t="s">
        <v>28</v>
      </c>
      <c r="M3294" s="6">
        <v>366</v>
      </c>
      <c r="N3294" s="6" t="s">
        <v>29</v>
      </c>
      <c r="O3294" s="6" t="s">
        <v>63</v>
      </c>
      <c r="P3294" s="6" t="s">
        <v>44</v>
      </c>
      <c r="Q3294" s="6">
        <v>3</v>
      </c>
      <c r="R3294" s="6" t="s">
        <v>37</v>
      </c>
      <c r="S3294" s="6">
        <v>1</v>
      </c>
      <c r="T3294" s="7">
        <v>68500</v>
      </c>
      <c r="U3294" t="str">
        <f t="shared" si="357"/>
        <v>Reviewed</v>
      </c>
      <c r="V3294" t="str">
        <f t="shared" si="358"/>
        <v>meets</v>
      </c>
      <c r="W3294">
        <f t="shared" si="359"/>
        <v>0</v>
      </c>
      <c r="X3294" t="str">
        <f t="shared" si="360"/>
        <v>Active</v>
      </c>
      <c r="Y3294">
        <f t="shared" si="361"/>
        <v>1.0027397260273974</v>
      </c>
      <c r="Z3294" t="str">
        <f t="shared" si="362"/>
        <v>1–2 Years</v>
      </c>
      <c r="AA3294" t="str">
        <f t="shared" si="363"/>
        <v>&lt;70K</v>
      </c>
    </row>
    <row r="3295" spans="1:27" ht="19.95" customHeight="1" x14ac:dyDescent="0.3">
      <c r="A3295" s="8" t="s">
        <v>3422</v>
      </c>
      <c r="B3295" s="9">
        <v>45525</v>
      </c>
      <c r="C3295" s="1" t="s">
        <v>60</v>
      </c>
      <c r="D3295" s="1" t="s">
        <v>56</v>
      </c>
      <c r="E3295" s="1" t="s">
        <v>40</v>
      </c>
      <c r="F3295" s="1" t="s">
        <v>61</v>
      </c>
      <c r="G3295" s="1" t="s">
        <v>62</v>
      </c>
      <c r="H3295" s="1" t="s">
        <v>26</v>
      </c>
      <c r="I3295" s="1" t="s">
        <v>50</v>
      </c>
      <c r="J3295" s="9">
        <v>45525</v>
      </c>
      <c r="K3295" s="9">
        <v>45824</v>
      </c>
      <c r="L3295" s="1" t="s">
        <v>51</v>
      </c>
      <c r="M3295" s="1">
        <v>299</v>
      </c>
      <c r="N3295" s="1" t="s">
        <v>29</v>
      </c>
      <c r="O3295" s="1" t="s">
        <v>63</v>
      </c>
      <c r="P3295" s="1" t="s">
        <v>133</v>
      </c>
      <c r="Q3295" s="1">
        <v>2</v>
      </c>
      <c r="R3295" s="1" t="s">
        <v>53</v>
      </c>
      <c r="S3295" s="1">
        <v>1</v>
      </c>
      <c r="T3295" s="10">
        <v>78000</v>
      </c>
      <c r="U3295" t="str">
        <f t="shared" si="357"/>
        <v>Reviewed</v>
      </c>
      <c r="V3295" t="str">
        <f t="shared" si="358"/>
        <v>needs_support</v>
      </c>
      <c r="W3295">
        <f t="shared" si="359"/>
        <v>1</v>
      </c>
      <c r="X3295" t="str">
        <f t="shared" si="360"/>
        <v>Attrited</v>
      </c>
      <c r="Y3295">
        <f t="shared" si="361"/>
        <v>0.81917808219178079</v>
      </c>
      <c r="Z3295" t="str">
        <f t="shared" si="362"/>
        <v>&lt;1 Year</v>
      </c>
      <c r="AA3295" t="str">
        <f t="shared" si="363"/>
        <v>70K–99K</v>
      </c>
    </row>
    <row r="3296" spans="1:27" ht="19.95" customHeight="1" x14ac:dyDescent="0.3">
      <c r="A3296" s="4" t="s">
        <v>3423</v>
      </c>
      <c r="B3296" s="5">
        <v>45330</v>
      </c>
      <c r="C3296" s="6" t="s">
        <v>66</v>
      </c>
      <c r="D3296" s="6" t="s">
        <v>56</v>
      </c>
      <c r="E3296" s="6" t="s">
        <v>67</v>
      </c>
      <c r="F3296" s="6" t="s">
        <v>68</v>
      </c>
      <c r="G3296" s="6" t="s">
        <v>69</v>
      </c>
      <c r="H3296" s="6" t="s">
        <v>26</v>
      </c>
      <c r="I3296" s="6" t="s">
        <v>27</v>
      </c>
      <c r="J3296" s="5">
        <v>45330</v>
      </c>
      <c r="K3296" s="5"/>
      <c r="L3296" s="6" t="s">
        <v>28</v>
      </c>
      <c r="M3296" s="6">
        <v>692</v>
      </c>
      <c r="N3296" s="6" t="s">
        <v>52</v>
      </c>
      <c r="O3296" s="6" t="s">
        <v>63</v>
      </c>
      <c r="P3296" s="6" t="s">
        <v>64</v>
      </c>
      <c r="Q3296" s="6">
        <v>2</v>
      </c>
      <c r="R3296" s="6" t="s">
        <v>53</v>
      </c>
      <c r="S3296" s="6">
        <v>2</v>
      </c>
      <c r="T3296" s="7">
        <v>79500</v>
      </c>
      <c r="U3296" t="str">
        <f t="shared" si="357"/>
        <v>Reviewed</v>
      </c>
      <c r="V3296" t="str">
        <f t="shared" si="358"/>
        <v>needs_support</v>
      </c>
      <c r="W3296">
        <f t="shared" si="359"/>
        <v>0</v>
      </c>
      <c r="X3296" t="str">
        <f t="shared" si="360"/>
        <v>Active</v>
      </c>
      <c r="Y3296">
        <f t="shared" si="361"/>
        <v>1.8958904109589041</v>
      </c>
      <c r="Z3296" t="str">
        <f t="shared" si="362"/>
        <v>1–2 Years</v>
      </c>
      <c r="AA3296" t="str">
        <f t="shared" si="363"/>
        <v>70K–99K</v>
      </c>
    </row>
    <row r="3297" spans="1:27" ht="19.95" customHeight="1" x14ac:dyDescent="0.3">
      <c r="A3297" s="8" t="s">
        <v>3424</v>
      </c>
      <c r="B3297" s="9">
        <v>45393</v>
      </c>
      <c r="C3297" s="1" t="s">
        <v>71</v>
      </c>
      <c r="D3297" s="1" t="s">
        <v>72</v>
      </c>
      <c r="E3297" s="1" t="s">
        <v>23</v>
      </c>
      <c r="F3297" s="1" t="s">
        <v>129</v>
      </c>
      <c r="G3297" s="1" t="s">
        <v>74</v>
      </c>
      <c r="H3297" s="1" t="s">
        <v>43</v>
      </c>
      <c r="I3297" s="1" t="s">
        <v>27</v>
      </c>
      <c r="J3297" s="9">
        <v>45393</v>
      </c>
      <c r="K3297" s="9"/>
      <c r="L3297" s="1" t="s">
        <v>28</v>
      </c>
      <c r="M3297" s="1">
        <v>629</v>
      </c>
      <c r="N3297" s="1" t="s">
        <v>29</v>
      </c>
      <c r="O3297" s="1" t="s">
        <v>63</v>
      </c>
      <c r="P3297" s="1" t="s">
        <v>31</v>
      </c>
      <c r="Q3297" s="1">
        <v>3</v>
      </c>
      <c r="R3297" s="1" t="s">
        <v>37</v>
      </c>
      <c r="S3297" s="1">
        <v>2</v>
      </c>
      <c r="T3297" s="10">
        <v>76500</v>
      </c>
      <c r="U3297" t="str">
        <f t="shared" si="357"/>
        <v>Reviewed</v>
      </c>
      <c r="V3297" t="str">
        <f t="shared" si="358"/>
        <v>meets</v>
      </c>
      <c r="W3297">
        <f t="shared" si="359"/>
        <v>0</v>
      </c>
      <c r="X3297" t="str">
        <f t="shared" si="360"/>
        <v>Active</v>
      </c>
      <c r="Y3297">
        <f t="shared" si="361"/>
        <v>1.7232876712328766</v>
      </c>
      <c r="Z3297" t="str">
        <f t="shared" si="362"/>
        <v>1–2 Years</v>
      </c>
      <c r="AA3297" t="str">
        <f t="shared" si="363"/>
        <v>70K–99K</v>
      </c>
    </row>
    <row r="3298" spans="1:27" ht="19.95" customHeight="1" x14ac:dyDescent="0.3">
      <c r="A3298" s="4" t="s">
        <v>3425</v>
      </c>
      <c r="B3298" s="5">
        <v>45120</v>
      </c>
      <c r="C3298" s="6" t="s">
        <v>77</v>
      </c>
      <c r="D3298" s="6" t="s">
        <v>72</v>
      </c>
      <c r="E3298" s="6" t="s">
        <v>40</v>
      </c>
      <c r="F3298" s="6" t="s">
        <v>131</v>
      </c>
      <c r="G3298" s="6" t="s">
        <v>79</v>
      </c>
      <c r="H3298" s="6" t="s">
        <v>26</v>
      </c>
      <c r="I3298" s="6" t="s">
        <v>27</v>
      </c>
      <c r="J3298" s="5">
        <v>45120</v>
      </c>
      <c r="K3298" s="5"/>
      <c r="L3298" s="6" t="s">
        <v>28</v>
      </c>
      <c r="M3298" s="6">
        <v>902</v>
      </c>
      <c r="N3298" s="6" t="s">
        <v>52</v>
      </c>
      <c r="O3298" s="6" t="s">
        <v>170</v>
      </c>
      <c r="P3298" s="6" t="s">
        <v>31</v>
      </c>
      <c r="Q3298" s="6">
        <v>4</v>
      </c>
      <c r="R3298" s="6" t="s">
        <v>32</v>
      </c>
      <c r="S3298" s="6">
        <v>2</v>
      </c>
      <c r="T3298" s="7">
        <v>81500</v>
      </c>
      <c r="U3298" t="str">
        <f t="shared" si="357"/>
        <v>Reviewed</v>
      </c>
      <c r="V3298" t="str">
        <f t="shared" si="358"/>
        <v>exceeds</v>
      </c>
      <c r="W3298">
        <f t="shared" si="359"/>
        <v>0</v>
      </c>
      <c r="X3298" t="str">
        <f t="shared" si="360"/>
        <v>Active</v>
      </c>
      <c r="Y3298">
        <f t="shared" si="361"/>
        <v>2.4712328767123286</v>
      </c>
      <c r="Z3298" t="str">
        <f t="shared" si="362"/>
        <v>2–3 Years</v>
      </c>
      <c r="AA3298" t="str">
        <f t="shared" si="363"/>
        <v>70K–99K</v>
      </c>
    </row>
    <row r="3299" spans="1:27" ht="19.95" customHeight="1" x14ac:dyDescent="0.3">
      <c r="A3299" s="8" t="s">
        <v>3426</v>
      </c>
      <c r="B3299" s="9">
        <v>45136</v>
      </c>
      <c r="C3299" s="1" t="s">
        <v>81</v>
      </c>
      <c r="D3299" s="1" t="s">
        <v>72</v>
      </c>
      <c r="E3299" s="1" t="s">
        <v>23</v>
      </c>
      <c r="F3299" s="1" t="s">
        <v>82</v>
      </c>
      <c r="G3299" s="1" t="s">
        <v>83</v>
      </c>
      <c r="H3299" s="1" t="s">
        <v>26</v>
      </c>
      <c r="I3299" s="1" t="s">
        <v>27</v>
      </c>
      <c r="J3299" s="9">
        <v>45136</v>
      </c>
      <c r="K3299" s="9"/>
      <c r="L3299" s="1" t="s">
        <v>28</v>
      </c>
      <c r="M3299" s="1">
        <v>886</v>
      </c>
      <c r="N3299" s="1" t="s">
        <v>52</v>
      </c>
      <c r="O3299" s="1" t="s">
        <v>43</v>
      </c>
      <c r="P3299" s="1" t="s">
        <v>31</v>
      </c>
      <c r="Q3299" s="1">
        <v>3</v>
      </c>
      <c r="R3299" s="1" t="s">
        <v>37</v>
      </c>
      <c r="S3299" s="1">
        <v>2</v>
      </c>
      <c r="T3299" s="10">
        <v>95500</v>
      </c>
      <c r="U3299" t="str">
        <f t="shared" si="357"/>
        <v>Reviewed</v>
      </c>
      <c r="V3299" t="str">
        <f t="shared" si="358"/>
        <v>meets</v>
      </c>
      <c r="W3299">
        <f t="shared" si="359"/>
        <v>0</v>
      </c>
      <c r="X3299" t="str">
        <f t="shared" si="360"/>
        <v>Active</v>
      </c>
      <c r="Y3299">
        <f t="shared" si="361"/>
        <v>2.4273972602739726</v>
      </c>
      <c r="Z3299" t="str">
        <f t="shared" si="362"/>
        <v>2–3 Years</v>
      </c>
      <c r="AA3299" t="str">
        <f t="shared" si="363"/>
        <v>70K–99K</v>
      </c>
    </row>
    <row r="3300" spans="1:27" ht="19.95" customHeight="1" x14ac:dyDescent="0.3">
      <c r="A3300" s="4" t="s">
        <v>3427</v>
      </c>
      <c r="B3300" s="5">
        <v>45049</v>
      </c>
      <c r="C3300" s="6" t="s">
        <v>86</v>
      </c>
      <c r="D3300" s="6" t="s">
        <v>87</v>
      </c>
      <c r="E3300" s="6" t="s">
        <v>67</v>
      </c>
      <c r="F3300" s="6" t="s">
        <v>114</v>
      </c>
      <c r="G3300" s="6" t="s">
        <v>94</v>
      </c>
      <c r="H3300" s="6" t="s">
        <v>43</v>
      </c>
      <c r="I3300" s="6" t="s">
        <v>27</v>
      </c>
      <c r="J3300" s="5">
        <v>45049</v>
      </c>
      <c r="K3300" s="5"/>
      <c r="L3300" s="6" t="s">
        <v>28</v>
      </c>
      <c r="M3300" s="6">
        <v>973</v>
      </c>
      <c r="N3300" s="6" t="s">
        <v>52</v>
      </c>
      <c r="O3300" s="6" t="s">
        <v>63</v>
      </c>
      <c r="P3300" s="6" t="s">
        <v>64</v>
      </c>
      <c r="Q3300" s="6">
        <v>3</v>
      </c>
      <c r="R3300" s="6" t="s">
        <v>37</v>
      </c>
      <c r="S3300" s="6">
        <v>3</v>
      </c>
      <c r="T3300" s="7">
        <v>75500</v>
      </c>
      <c r="U3300" t="str">
        <f t="shared" si="357"/>
        <v>Reviewed</v>
      </c>
      <c r="V3300" t="str">
        <f t="shared" si="358"/>
        <v>meets</v>
      </c>
      <c r="W3300">
        <f t="shared" si="359"/>
        <v>0</v>
      </c>
      <c r="X3300" t="str">
        <f t="shared" si="360"/>
        <v>Active</v>
      </c>
      <c r="Y3300">
        <f t="shared" si="361"/>
        <v>2.6657534246575341</v>
      </c>
      <c r="Z3300" t="str">
        <f t="shared" si="362"/>
        <v>2–3 Years</v>
      </c>
      <c r="AA3300" t="str">
        <f t="shared" si="363"/>
        <v>70K–99K</v>
      </c>
    </row>
    <row r="3301" spans="1:27" ht="19.95" customHeight="1" x14ac:dyDescent="0.3">
      <c r="A3301" s="8" t="s">
        <v>3428</v>
      </c>
      <c r="B3301" s="9">
        <v>45082</v>
      </c>
      <c r="C3301" s="1" t="s">
        <v>91</v>
      </c>
      <c r="D3301" s="1" t="s">
        <v>87</v>
      </c>
      <c r="E3301" s="1" t="s">
        <v>92</v>
      </c>
      <c r="F3301" s="1" t="s">
        <v>93</v>
      </c>
      <c r="G3301" s="1" t="s">
        <v>94</v>
      </c>
      <c r="H3301" s="1" t="s">
        <v>26</v>
      </c>
      <c r="I3301" s="1" t="s">
        <v>27</v>
      </c>
      <c r="J3301" s="9">
        <v>45082</v>
      </c>
      <c r="K3301" s="9"/>
      <c r="L3301" s="1" t="s">
        <v>28</v>
      </c>
      <c r="M3301" s="1">
        <v>940</v>
      </c>
      <c r="N3301" s="1" t="s">
        <v>29</v>
      </c>
      <c r="O3301" s="1" t="s">
        <v>63</v>
      </c>
      <c r="P3301" s="1" t="s">
        <v>31</v>
      </c>
      <c r="Q3301" s="1">
        <v>3</v>
      </c>
      <c r="R3301" s="1" t="s">
        <v>37</v>
      </c>
      <c r="S3301" s="1">
        <v>3</v>
      </c>
      <c r="T3301" s="10">
        <v>93000</v>
      </c>
      <c r="U3301" t="str">
        <f t="shared" si="357"/>
        <v>Reviewed</v>
      </c>
      <c r="V3301" t="str">
        <f t="shared" si="358"/>
        <v>meets</v>
      </c>
      <c r="W3301">
        <f t="shared" si="359"/>
        <v>0</v>
      </c>
      <c r="X3301" t="str">
        <f t="shared" si="360"/>
        <v>Active</v>
      </c>
      <c r="Y3301">
        <f t="shared" si="361"/>
        <v>2.5753424657534247</v>
      </c>
      <c r="Z3301" t="str">
        <f t="shared" si="362"/>
        <v>2–3 Years</v>
      </c>
      <c r="AA3301" t="str">
        <f t="shared" si="363"/>
        <v>70K–99K</v>
      </c>
    </row>
    <row r="3302" spans="1:27" ht="19.95" customHeight="1" x14ac:dyDescent="0.3">
      <c r="A3302" s="4" t="s">
        <v>3429</v>
      </c>
      <c r="B3302" s="5">
        <v>44931</v>
      </c>
      <c r="C3302" s="6" t="s">
        <v>21</v>
      </c>
      <c r="D3302" s="6" t="s">
        <v>22</v>
      </c>
      <c r="E3302" s="6" t="s">
        <v>23</v>
      </c>
      <c r="F3302" s="6" t="s">
        <v>174</v>
      </c>
      <c r="G3302" s="6" t="s">
        <v>42</v>
      </c>
      <c r="H3302" s="6" t="s">
        <v>26</v>
      </c>
      <c r="I3302" s="6" t="s">
        <v>27</v>
      </c>
      <c r="J3302" s="5">
        <v>44931</v>
      </c>
      <c r="K3302" s="5"/>
      <c r="L3302" s="6" t="s">
        <v>28</v>
      </c>
      <c r="M3302" s="6">
        <v>1091</v>
      </c>
      <c r="N3302" s="6" t="s">
        <v>52</v>
      </c>
      <c r="O3302" s="6" t="s">
        <v>43</v>
      </c>
      <c r="P3302" s="6" t="s">
        <v>31</v>
      </c>
      <c r="Q3302" s="6">
        <v>4</v>
      </c>
      <c r="R3302" s="6" t="s">
        <v>32</v>
      </c>
      <c r="S3302" s="6">
        <v>3</v>
      </c>
      <c r="T3302" s="7">
        <v>81000</v>
      </c>
      <c r="U3302" t="str">
        <f t="shared" si="357"/>
        <v>Reviewed</v>
      </c>
      <c r="V3302" t="str">
        <f t="shared" si="358"/>
        <v>exceeds</v>
      </c>
      <c r="W3302">
        <f t="shared" si="359"/>
        <v>0</v>
      </c>
      <c r="X3302" t="str">
        <f t="shared" si="360"/>
        <v>Active</v>
      </c>
      <c r="Y3302">
        <f t="shared" si="361"/>
        <v>2.989041095890411</v>
      </c>
      <c r="Z3302" t="str">
        <f t="shared" si="362"/>
        <v>2–3 Years</v>
      </c>
      <c r="AA3302" t="str">
        <f t="shared" si="363"/>
        <v>70K–99K</v>
      </c>
    </row>
    <row r="3303" spans="1:27" ht="19.95" customHeight="1" x14ac:dyDescent="0.3">
      <c r="A3303" s="8" t="s">
        <v>3430</v>
      </c>
      <c r="B3303" s="9">
        <v>45905</v>
      </c>
      <c r="C3303" s="1" t="s">
        <v>34</v>
      </c>
      <c r="D3303" s="1" t="s">
        <v>22</v>
      </c>
      <c r="E3303" s="1" t="s">
        <v>23</v>
      </c>
      <c r="F3303" s="1" t="s">
        <v>35</v>
      </c>
      <c r="G3303" s="1" t="s">
        <v>36</v>
      </c>
      <c r="H3303" s="1" t="s">
        <v>26</v>
      </c>
      <c r="I3303" s="1" t="s">
        <v>27</v>
      </c>
      <c r="J3303" s="9">
        <v>45905</v>
      </c>
      <c r="K3303" s="9"/>
      <c r="L3303" s="1" t="s">
        <v>28</v>
      </c>
      <c r="M3303" s="1">
        <v>117</v>
      </c>
      <c r="N3303" s="1" t="s">
        <v>29</v>
      </c>
      <c r="O3303" s="1" t="s">
        <v>63</v>
      </c>
      <c r="P3303" s="1" t="s">
        <v>64</v>
      </c>
      <c r="Q3303" s="1" t="s">
        <v>95</v>
      </c>
      <c r="R3303" s="1" t="s">
        <v>28</v>
      </c>
      <c r="S3303" s="1">
        <v>0</v>
      </c>
      <c r="T3303" s="10">
        <v>92000</v>
      </c>
      <c r="U3303" t="str">
        <f t="shared" si="357"/>
        <v>Not Reviewed</v>
      </c>
      <c r="V3303" t="str">
        <f t="shared" si="358"/>
        <v>Not Reviewed</v>
      </c>
      <c r="W3303">
        <f t="shared" si="359"/>
        <v>0</v>
      </c>
      <c r="X3303" t="str">
        <f t="shared" si="360"/>
        <v>Active</v>
      </c>
      <c r="Y3303">
        <f t="shared" si="361"/>
        <v>0.32054794520547947</v>
      </c>
      <c r="Z3303" t="str">
        <f t="shared" si="362"/>
        <v>&lt;1 Year</v>
      </c>
      <c r="AA3303" t="str">
        <f t="shared" si="363"/>
        <v>70K–99K</v>
      </c>
    </row>
    <row r="3304" spans="1:27" ht="19.95" customHeight="1" x14ac:dyDescent="0.3">
      <c r="A3304" s="4" t="s">
        <v>3431</v>
      </c>
      <c r="B3304" s="5">
        <v>44968</v>
      </c>
      <c r="C3304" s="6" t="s">
        <v>39</v>
      </c>
      <c r="D3304" s="6" t="s">
        <v>22</v>
      </c>
      <c r="E3304" s="6" t="s">
        <v>40</v>
      </c>
      <c r="F3304" s="6" t="s">
        <v>41</v>
      </c>
      <c r="G3304" s="6" t="s">
        <v>42</v>
      </c>
      <c r="H3304" s="6" t="s">
        <v>43</v>
      </c>
      <c r="I3304" s="6" t="s">
        <v>27</v>
      </c>
      <c r="J3304" s="5">
        <v>44968</v>
      </c>
      <c r="K3304" s="5"/>
      <c r="L3304" s="6" t="s">
        <v>28</v>
      </c>
      <c r="M3304" s="6">
        <v>1054</v>
      </c>
      <c r="N3304" s="6" t="s">
        <v>29</v>
      </c>
      <c r="O3304" s="6" t="s">
        <v>43</v>
      </c>
      <c r="P3304" s="6" t="s">
        <v>107</v>
      </c>
      <c r="Q3304" s="6">
        <v>2</v>
      </c>
      <c r="R3304" s="6" t="s">
        <v>53</v>
      </c>
      <c r="S3304" s="6">
        <v>3</v>
      </c>
      <c r="T3304" s="7">
        <v>58500</v>
      </c>
      <c r="U3304" t="str">
        <f t="shared" si="357"/>
        <v>Reviewed</v>
      </c>
      <c r="V3304" t="str">
        <f t="shared" si="358"/>
        <v>needs_support</v>
      </c>
      <c r="W3304">
        <f t="shared" si="359"/>
        <v>0</v>
      </c>
      <c r="X3304" t="str">
        <f t="shared" si="360"/>
        <v>Active</v>
      </c>
      <c r="Y3304">
        <f t="shared" si="361"/>
        <v>2.8876712328767122</v>
      </c>
      <c r="Z3304" t="str">
        <f t="shared" si="362"/>
        <v>2–3 Years</v>
      </c>
      <c r="AA3304" t="str">
        <f t="shared" si="363"/>
        <v>&lt;70K</v>
      </c>
    </row>
    <row r="3305" spans="1:27" ht="19.95" customHeight="1" x14ac:dyDescent="0.3">
      <c r="A3305" s="8" t="s">
        <v>3432</v>
      </c>
      <c r="B3305" s="9">
        <v>45863</v>
      </c>
      <c r="C3305" s="1" t="s">
        <v>46</v>
      </c>
      <c r="D3305" s="1" t="s">
        <v>22</v>
      </c>
      <c r="E3305" s="1" t="s">
        <v>40</v>
      </c>
      <c r="F3305" s="1" t="s">
        <v>47</v>
      </c>
      <c r="G3305" s="1" t="s">
        <v>48</v>
      </c>
      <c r="H3305" s="1" t="s">
        <v>49</v>
      </c>
      <c r="I3305" s="1" t="s">
        <v>27</v>
      </c>
      <c r="J3305" s="9">
        <v>45863</v>
      </c>
      <c r="K3305" s="9"/>
      <c r="L3305" s="1" t="s">
        <v>28</v>
      </c>
      <c r="M3305" s="1">
        <v>159</v>
      </c>
      <c r="N3305" s="1" t="s">
        <v>75</v>
      </c>
      <c r="O3305" s="1" t="s">
        <v>63</v>
      </c>
      <c r="P3305" s="1" t="s">
        <v>133</v>
      </c>
      <c r="Q3305" s="1" t="s">
        <v>95</v>
      </c>
      <c r="R3305" s="1" t="s">
        <v>28</v>
      </c>
      <c r="S3305" s="1">
        <v>0</v>
      </c>
      <c r="T3305" s="10">
        <v>129500</v>
      </c>
      <c r="U3305" t="str">
        <f t="shared" si="357"/>
        <v>Not Reviewed</v>
      </c>
      <c r="V3305" t="str">
        <f t="shared" si="358"/>
        <v>Not Reviewed</v>
      </c>
      <c r="W3305">
        <f t="shared" si="359"/>
        <v>0</v>
      </c>
      <c r="X3305" t="str">
        <f t="shared" si="360"/>
        <v>Active</v>
      </c>
      <c r="Y3305">
        <f t="shared" si="361"/>
        <v>0.43561643835616437</v>
      </c>
      <c r="Z3305" t="str">
        <f t="shared" si="362"/>
        <v>&lt;1 Year</v>
      </c>
      <c r="AA3305" t="str">
        <f t="shared" si="363"/>
        <v>100K–129K</v>
      </c>
    </row>
    <row r="3306" spans="1:27" ht="19.95" customHeight="1" x14ac:dyDescent="0.3">
      <c r="A3306" s="4" t="s">
        <v>3433</v>
      </c>
      <c r="B3306" s="5">
        <v>45472</v>
      </c>
      <c r="C3306" s="6" t="s">
        <v>55</v>
      </c>
      <c r="D3306" s="6" t="s">
        <v>56</v>
      </c>
      <c r="E3306" s="6" t="s">
        <v>23</v>
      </c>
      <c r="F3306" s="6" t="s">
        <v>190</v>
      </c>
      <c r="G3306" s="6" t="s">
        <v>58</v>
      </c>
      <c r="H3306" s="6" t="s">
        <v>49</v>
      </c>
      <c r="I3306" s="6" t="s">
        <v>27</v>
      </c>
      <c r="J3306" s="5">
        <v>45472</v>
      </c>
      <c r="K3306" s="5"/>
      <c r="L3306" s="6" t="s">
        <v>28</v>
      </c>
      <c r="M3306" s="6">
        <v>550</v>
      </c>
      <c r="N3306" s="6" t="s">
        <v>52</v>
      </c>
      <c r="O3306" s="6" t="s">
        <v>63</v>
      </c>
      <c r="P3306" s="6" t="s">
        <v>64</v>
      </c>
      <c r="Q3306" s="6">
        <v>3</v>
      </c>
      <c r="R3306" s="6" t="s">
        <v>37</v>
      </c>
      <c r="S3306" s="6">
        <v>2</v>
      </c>
      <c r="T3306" s="7">
        <v>126500</v>
      </c>
      <c r="U3306" t="str">
        <f t="shared" si="357"/>
        <v>Reviewed</v>
      </c>
      <c r="V3306" t="str">
        <f t="shared" si="358"/>
        <v>meets</v>
      </c>
      <c r="W3306">
        <f t="shared" si="359"/>
        <v>0</v>
      </c>
      <c r="X3306" t="str">
        <f t="shared" si="360"/>
        <v>Active</v>
      </c>
      <c r="Y3306">
        <f t="shared" si="361"/>
        <v>1.5068493150684932</v>
      </c>
      <c r="Z3306" t="str">
        <f t="shared" si="362"/>
        <v>1–2 Years</v>
      </c>
      <c r="AA3306" t="str">
        <f t="shared" si="363"/>
        <v>100K–129K</v>
      </c>
    </row>
    <row r="3307" spans="1:27" ht="19.95" customHeight="1" x14ac:dyDescent="0.3">
      <c r="A3307" s="8" t="s">
        <v>3434</v>
      </c>
      <c r="B3307" s="9">
        <v>45688</v>
      </c>
      <c r="C3307" s="1" t="s">
        <v>60</v>
      </c>
      <c r="D3307" s="1" t="s">
        <v>56</v>
      </c>
      <c r="E3307" s="1" t="s">
        <v>40</v>
      </c>
      <c r="F3307" s="1" t="s">
        <v>61</v>
      </c>
      <c r="G3307" s="1" t="s">
        <v>62</v>
      </c>
      <c r="H3307" s="1" t="s">
        <v>26</v>
      </c>
      <c r="I3307" s="1" t="s">
        <v>50</v>
      </c>
      <c r="J3307" s="9">
        <v>45688</v>
      </c>
      <c r="K3307" s="9">
        <v>45819</v>
      </c>
      <c r="L3307" s="1" t="s">
        <v>159</v>
      </c>
      <c r="M3307" s="1">
        <v>131</v>
      </c>
      <c r="N3307" s="1" t="s">
        <v>122</v>
      </c>
      <c r="O3307" s="1" t="s">
        <v>63</v>
      </c>
      <c r="P3307" s="1" t="s">
        <v>64</v>
      </c>
      <c r="Q3307" s="1" t="s">
        <v>95</v>
      </c>
      <c r="R3307" s="1" t="s">
        <v>28</v>
      </c>
      <c r="S3307" s="1">
        <v>0</v>
      </c>
      <c r="T3307" s="10">
        <v>98000</v>
      </c>
      <c r="U3307" t="str">
        <f t="shared" si="357"/>
        <v>Not Reviewed</v>
      </c>
      <c r="V3307" t="str">
        <f t="shared" si="358"/>
        <v>Not Reviewed</v>
      </c>
      <c r="W3307">
        <f t="shared" si="359"/>
        <v>1</v>
      </c>
      <c r="X3307" t="str">
        <f t="shared" si="360"/>
        <v>Attrited</v>
      </c>
      <c r="Y3307">
        <f t="shared" si="361"/>
        <v>0.35890410958904112</v>
      </c>
      <c r="Z3307" t="str">
        <f t="shared" si="362"/>
        <v>&lt;1 Year</v>
      </c>
      <c r="AA3307" t="str">
        <f t="shared" si="363"/>
        <v>70K–99K</v>
      </c>
    </row>
    <row r="3308" spans="1:27" ht="19.95" customHeight="1" x14ac:dyDescent="0.3">
      <c r="A3308" s="4" t="s">
        <v>3435</v>
      </c>
      <c r="B3308" s="5">
        <v>45129</v>
      </c>
      <c r="C3308" s="6" t="s">
        <v>66</v>
      </c>
      <c r="D3308" s="6" t="s">
        <v>56</v>
      </c>
      <c r="E3308" s="6" t="s">
        <v>67</v>
      </c>
      <c r="F3308" s="6" t="s">
        <v>68</v>
      </c>
      <c r="G3308" s="6" t="s">
        <v>69</v>
      </c>
      <c r="H3308" s="6" t="s">
        <v>26</v>
      </c>
      <c r="I3308" s="6" t="s">
        <v>27</v>
      </c>
      <c r="J3308" s="5">
        <v>45129</v>
      </c>
      <c r="K3308" s="5"/>
      <c r="L3308" s="6" t="s">
        <v>28</v>
      </c>
      <c r="M3308" s="6">
        <v>893</v>
      </c>
      <c r="N3308" s="6" t="s">
        <v>29</v>
      </c>
      <c r="O3308" s="6" t="s">
        <v>63</v>
      </c>
      <c r="P3308" s="6" t="s">
        <v>64</v>
      </c>
      <c r="Q3308" s="6">
        <v>4</v>
      </c>
      <c r="R3308" s="6" t="s">
        <v>32</v>
      </c>
      <c r="S3308" s="6">
        <v>2</v>
      </c>
      <c r="T3308" s="7">
        <v>99000</v>
      </c>
      <c r="U3308" t="str">
        <f t="shared" si="357"/>
        <v>Reviewed</v>
      </c>
      <c r="V3308" t="str">
        <f t="shared" si="358"/>
        <v>exceeds</v>
      </c>
      <c r="W3308">
        <f t="shared" si="359"/>
        <v>0</v>
      </c>
      <c r="X3308" t="str">
        <f t="shared" si="360"/>
        <v>Active</v>
      </c>
      <c r="Y3308">
        <f t="shared" si="361"/>
        <v>2.4465753424657533</v>
      </c>
      <c r="Z3308" t="str">
        <f t="shared" si="362"/>
        <v>2–3 Years</v>
      </c>
      <c r="AA3308" t="str">
        <f t="shared" si="363"/>
        <v>70K–99K</v>
      </c>
    </row>
    <row r="3309" spans="1:27" ht="19.95" customHeight="1" x14ac:dyDescent="0.3">
      <c r="A3309" s="8" t="s">
        <v>3436</v>
      </c>
      <c r="B3309" s="9">
        <v>45230</v>
      </c>
      <c r="C3309" s="1" t="s">
        <v>71</v>
      </c>
      <c r="D3309" s="1" t="s">
        <v>72</v>
      </c>
      <c r="E3309" s="1" t="s">
        <v>23</v>
      </c>
      <c r="F3309" s="1" t="s">
        <v>129</v>
      </c>
      <c r="G3309" s="1" t="s">
        <v>74</v>
      </c>
      <c r="H3309" s="1" t="s">
        <v>43</v>
      </c>
      <c r="I3309" s="1" t="s">
        <v>27</v>
      </c>
      <c r="J3309" s="9">
        <v>45230</v>
      </c>
      <c r="K3309" s="9"/>
      <c r="L3309" s="1" t="s">
        <v>28</v>
      </c>
      <c r="M3309" s="1">
        <v>792</v>
      </c>
      <c r="N3309" s="1" t="s">
        <v>75</v>
      </c>
      <c r="O3309" s="1" t="s">
        <v>63</v>
      </c>
      <c r="P3309" s="1" t="s">
        <v>107</v>
      </c>
      <c r="Q3309" s="1">
        <v>4</v>
      </c>
      <c r="R3309" s="1" t="s">
        <v>32</v>
      </c>
      <c r="S3309" s="1">
        <v>2</v>
      </c>
      <c r="T3309" s="10">
        <v>76500</v>
      </c>
      <c r="U3309" t="str">
        <f t="shared" si="357"/>
        <v>Reviewed</v>
      </c>
      <c r="V3309" t="str">
        <f t="shared" si="358"/>
        <v>exceeds</v>
      </c>
      <c r="W3309">
        <f t="shared" si="359"/>
        <v>0</v>
      </c>
      <c r="X3309" t="str">
        <f t="shared" si="360"/>
        <v>Active</v>
      </c>
      <c r="Y3309">
        <f t="shared" si="361"/>
        <v>2.1698630136986301</v>
      </c>
      <c r="Z3309" t="str">
        <f t="shared" si="362"/>
        <v>2–3 Years</v>
      </c>
      <c r="AA3309" t="str">
        <f t="shared" si="363"/>
        <v>70K–99K</v>
      </c>
    </row>
    <row r="3310" spans="1:27" ht="19.95" customHeight="1" x14ac:dyDescent="0.3">
      <c r="A3310" s="4" t="s">
        <v>3437</v>
      </c>
      <c r="B3310" s="5">
        <v>45755</v>
      </c>
      <c r="C3310" s="6" t="s">
        <v>77</v>
      </c>
      <c r="D3310" s="6" t="s">
        <v>72</v>
      </c>
      <c r="E3310" s="6" t="s">
        <v>40</v>
      </c>
      <c r="F3310" s="6" t="s">
        <v>112</v>
      </c>
      <c r="G3310" s="6" t="s">
        <v>79</v>
      </c>
      <c r="H3310" s="6" t="s">
        <v>43</v>
      </c>
      <c r="I3310" s="6" t="s">
        <v>27</v>
      </c>
      <c r="J3310" s="5">
        <v>45755</v>
      </c>
      <c r="K3310" s="5"/>
      <c r="L3310" s="6" t="s">
        <v>28</v>
      </c>
      <c r="M3310" s="6">
        <v>267</v>
      </c>
      <c r="N3310" s="6" t="s">
        <v>29</v>
      </c>
      <c r="O3310" s="6" t="s">
        <v>30</v>
      </c>
      <c r="P3310" s="6" t="s">
        <v>133</v>
      </c>
      <c r="Q3310" s="6">
        <v>4</v>
      </c>
      <c r="R3310" s="6" t="s">
        <v>32</v>
      </c>
      <c r="S3310" s="6">
        <v>1</v>
      </c>
      <c r="T3310" s="7">
        <v>74500</v>
      </c>
      <c r="U3310" t="str">
        <f t="shared" si="357"/>
        <v>Reviewed</v>
      </c>
      <c r="V3310" t="str">
        <f t="shared" si="358"/>
        <v>exceeds</v>
      </c>
      <c r="W3310">
        <f t="shared" si="359"/>
        <v>0</v>
      </c>
      <c r="X3310" t="str">
        <f t="shared" si="360"/>
        <v>Active</v>
      </c>
      <c r="Y3310">
        <f t="shared" si="361"/>
        <v>0.73150684931506849</v>
      </c>
      <c r="Z3310" t="str">
        <f t="shared" si="362"/>
        <v>&lt;1 Year</v>
      </c>
      <c r="AA3310" t="str">
        <f t="shared" si="363"/>
        <v>70K–99K</v>
      </c>
    </row>
    <row r="3311" spans="1:27" ht="19.95" customHeight="1" x14ac:dyDescent="0.3">
      <c r="A3311" s="8" t="s">
        <v>3438</v>
      </c>
      <c r="B3311" s="9">
        <v>45420</v>
      </c>
      <c r="C3311" s="1" t="s">
        <v>81</v>
      </c>
      <c r="D3311" s="1" t="s">
        <v>72</v>
      </c>
      <c r="E3311" s="1" t="s">
        <v>23</v>
      </c>
      <c r="F3311" s="1" t="s">
        <v>154</v>
      </c>
      <c r="G3311" s="1" t="s">
        <v>83</v>
      </c>
      <c r="H3311" s="1" t="s">
        <v>43</v>
      </c>
      <c r="I3311" s="1" t="s">
        <v>50</v>
      </c>
      <c r="J3311" s="9">
        <v>45420</v>
      </c>
      <c r="K3311" s="9">
        <v>45816</v>
      </c>
      <c r="L3311" s="1" t="s">
        <v>159</v>
      </c>
      <c r="M3311" s="1">
        <v>396</v>
      </c>
      <c r="N3311" s="1" t="s">
        <v>29</v>
      </c>
      <c r="O3311" s="1" t="s">
        <v>63</v>
      </c>
      <c r="P3311" s="1" t="s">
        <v>31</v>
      </c>
      <c r="Q3311" s="1">
        <v>3</v>
      </c>
      <c r="R3311" s="1" t="s">
        <v>37</v>
      </c>
      <c r="S3311" s="1">
        <v>1</v>
      </c>
      <c r="T3311" s="10">
        <v>74500</v>
      </c>
      <c r="U3311" t="str">
        <f t="shared" si="357"/>
        <v>Reviewed</v>
      </c>
      <c r="V3311" t="str">
        <f t="shared" si="358"/>
        <v>meets</v>
      </c>
      <c r="W3311">
        <f t="shared" si="359"/>
        <v>1</v>
      </c>
      <c r="X3311" t="str">
        <f t="shared" si="360"/>
        <v>Attrited</v>
      </c>
      <c r="Y3311">
        <f t="shared" si="361"/>
        <v>1.0849315068493151</v>
      </c>
      <c r="Z3311" t="str">
        <f t="shared" si="362"/>
        <v>1–2 Years</v>
      </c>
      <c r="AA3311" t="str">
        <f t="shared" si="363"/>
        <v>70K–99K</v>
      </c>
    </row>
    <row r="3312" spans="1:27" ht="19.95" customHeight="1" x14ac:dyDescent="0.3">
      <c r="A3312" s="4" t="s">
        <v>3439</v>
      </c>
      <c r="B3312" s="5">
        <v>45555</v>
      </c>
      <c r="C3312" s="6" t="s">
        <v>86</v>
      </c>
      <c r="D3312" s="6" t="s">
        <v>87</v>
      </c>
      <c r="E3312" s="6" t="s">
        <v>67</v>
      </c>
      <c r="F3312" s="6" t="s">
        <v>135</v>
      </c>
      <c r="G3312" s="6" t="s">
        <v>89</v>
      </c>
      <c r="H3312" s="6" t="s">
        <v>43</v>
      </c>
      <c r="I3312" s="6" t="s">
        <v>50</v>
      </c>
      <c r="J3312" s="5">
        <v>45555</v>
      </c>
      <c r="K3312" s="5">
        <v>45652</v>
      </c>
      <c r="L3312" s="6" t="s">
        <v>51</v>
      </c>
      <c r="M3312" s="6">
        <v>97</v>
      </c>
      <c r="N3312" s="6" t="s">
        <v>122</v>
      </c>
      <c r="O3312" s="6" t="s">
        <v>105</v>
      </c>
      <c r="P3312" s="6" t="s">
        <v>107</v>
      </c>
      <c r="Q3312" s="6" t="s">
        <v>95</v>
      </c>
      <c r="R3312" s="6" t="s">
        <v>28</v>
      </c>
      <c r="S3312" s="6">
        <v>0</v>
      </c>
      <c r="T3312" s="7">
        <v>74000</v>
      </c>
      <c r="U3312" t="str">
        <f t="shared" si="357"/>
        <v>Not Reviewed</v>
      </c>
      <c r="V3312" t="str">
        <f t="shared" si="358"/>
        <v>Not Reviewed</v>
      </c>
      <c r="W3312">
        <f t="shared" si="359"/>
        <v>1</v>
      </c>
      <c r="X3312" t="str">
        <f t="shared" si="360"/>
        <v>Attrited</v>
      </c>
      <c r="Y3312">
        <f t="shared" si="361"/>
        <v>0.26575342465753427</v>
      </c>
      <c r="Z3312" t="str">
        <f t="shared" si="362"/>
        <v>&lt;1 Year</v>
      </c>
      <c r="AA3312" t="str">
        <f t="shared" si="363"/>
        <v>70K–99K</v>
      </c>
    </row>
    <row r="3313" spans="1:27" ht="19.95" customHeight="1" x14ac:dyDescent="0.3">
      <c r="A3313" s="8" t="s">
        <v>3440</v>
      </c>
      <c r="B3313" s="9">
        <v>45722</v>
      </c>
      <c r="C3313" s="1" t="s">
        <v>91</v>
      </c>
      <c r="D3313" s="1" t="s">
        <v>87</v>
      </c>
      <c r="E3313" s="1" t="s">
        <v>92</v>
      </c>
      <c r="F3313" s="1" t="s">
        <v>93</v>
      </c>
      <c r="G3313" s="1" t="s">
        <v>94</v>
      </c>
      <c r="H3313" s="1" t="s">
        <v>26</v>
      </c>
      <c r="I3313" s="1" t="s">
        <v>27</v>
      </c>
      <c r="J3313" s="9">
        <v>45722</v>
      </c>
      <c r="K3313" s="9"/>
      <c r="L3313" s="1" t="s">
        <v>28</v>
      </c>
      <c r="M3313" s="1">
        <v>300</v>
      </c>
      <c r="N3313" s="1" t="s">
        <v>29</v>
      </c>
      <c r="O3313" s="1" t="s">
        <v>30</v>
      </c>
      <c r="P3313" s="1" t="s">
        <v>31</v>
      </c>
      <c r="Q3313" s="1">
        <v>3</v>
      </c>
      <c r="R3313" s="1" t="s">
        <v>37</v>
      </c>
      <c r="S3313" s="1">
        <v>1</v>
      </c>
      <c r="T3313" s="10">
        <v>75500</v>
      </c>
      <c r="U3313" t="str">
        <f t="shared" si="357"/>
        <v>Reviewed</v>
      </c>
      <c r="V3313" t="str">
        <f t="shared" si="358"/>
        <v>meets</v>
      </c>
      <c r="W3313">
        <f t="shared" si="359"/>
        <v>0</v>
      </c>
      <c r="X3313" t="str">
        <f t="shared" si="360"/>
        <v>Active</v>
      </c>
      <c r="Y3313">
        <f t="shared" si="361"/>
        <v>0.82191780821917804</v>
      </c>
      <c r="Z3313" t="str">
        <f t="shared" si="362"/>
        <v>&lt;1 Year</v>
      </c>
      <c r="AA3313" t="str">
        <f t="shared" si="363"/>
        <v>70K–99K</v>
      </c>
    </row>
    <row r="3314" spans="1:27" ht="19.95" customHeight="1" x14ac:dyDescent="0.3">
      <c r="A3314" s="4" t="s">
        <v>3441</v>
      </c>
      <c r="B3314" s="5">
        <v>45464</v>
      </c>
      <c r="C3314" s="6" t="s">
        <v>21</v>
      </c>
      <c r="D3314" s="6" t="s">
        <v>22</v>
      </c>
      <c r="E3314" s="6" t="s">
        <v>23</v>
      </c>
      <c r="F3314" s="6" t="s">
        <v>24</v>
      </c>
      <c r="G3314" s="6" t="s">
        <v>25</v>
      </c>
      <c r="H3314" s="6" t="s">
        <v>26</v>
      </c>
      <c r="I3314" s="6" t="s">
        <v>27</v>
      </c>
      <c r="J3314" s="5">
        <v>45464</v>
      </c>
      <c r="K3314" s="5"/>
      <c r="L3314" s="6" t="s">
        <v>28</v>
      </c>
      <c r="M3314" s="6">
        <v>558</v>
      </c>
      <c r="N3314" s="6" t="s">
        <v>140</v>
      </c>
      <c r="O3314" s="6" t="s">
        <v>63</v>
      </c>
      <c r="P3314" s="6" t="s">
        <v>31</v>
      </c>
      <c r="Q3314" s="6">
        <v>4</v>
      </c>
      <c r="R3314" s="6" t="s">
        <v>32</v>
      </c>
      <c r="S3314" s="6">
        <v>2</v>
      </c>
      <c r="T3314" s="7">
        <v>98500</v>
      </c>
      <c r="U3314" t="str">
        <f t="shared" si="357"/>
        <v>Reviewed</v>
      </c>
      <c r="V3314" t="str">
        <f t="shared" si="358"/>
        <v>exceeds</v>
      </c>
      <c r="W3314">
        <f t="shared" si="359"/>
        <v>0</v>
      </c>
      <c r="X3314" t="str">
        <f t="shared" si="360"/>
        <v>Active</v>
      </c>
      <c r="Y3314">
        <f t="shared" si="361"/>
        <v>1.5287671232876712</v>
      </c>
      <c r="Z3314" t="str">
        <f t="shared" si="362"/>
        <v>1–2 Years</v>
      </c>
      <c r="AA3314" t="str">
        <f t="shared" si="363"/>
        <v>70K–99K</v>
      </c>
    </row>
    <row r="3315" spans="1:27" ht="19.95" customHeight="1" x14ac:dyDescent="0.3">
      <c r="A3315" s="8" t="s">
        <v>3442</v>
      </c>
      <c r="B3315" s="9">
        <v>44958</v>
      </c>
      <c r="C3315" s="1" t="s">
        <v>34</v>
      </c>
      <c r="D3315" s="1" t="s">
        <v>22</v>
      </c>
      <c r="E3315" s="1" t="s">
        <v>23</v>
      </c>
      <c r="F3315" s="1" t="s">
        <v>24</v>
      </c>
      <c r="G3315" s="1" t="s">
        <v>25</v>
      </c>
      <c r="H3315" s="1" t="s">
        <v>26</v>
      </c>
      <c r="I3315" s="1" t="s">
        <v>27</v>
      </c>
      <c r="J3315" s="9">
        <v>44958</v>
      </c>
      <c r="K3315" s="9"/>
      <c r="L3315" s="1" t="s">
        <v>28</v>
      </c>
      <c r="M3315" s="1">
        <v>1064</v>
      </c>
      <c r="N3315" s="1" t="s">
        <v>29</v>
      </c>
      <c r="O3315" s="1" t="s">
        <v>30</v>
      </c>
      <c r="P3315" s="1" t="s">
        <v>133</v>
      </c>
      <c r="Q3315" s="1">
        <v>3</v>
      </c>
      <c r="R3315" s="1" t="s">
        <v>37</v>
      </c>
      <c r="S3315" s="1">
        <v>3</v>
      </c>
      <c r="T3315" s="10">
        <v>96500</v>
      </c>
      <c r="U3315" t="str">
        <f t="shared" si="357"/>
        <v>Reviewed</v>
      </c>
      <c r="V3315" t="str">
        <f t="shared" si="358"/>
        <v>meets</v>
      </c>
      <c r="W3315">
        <f t="shared" si="359"/>
        <v>0</v>
      </c>
      <c r="X3315" t="str">
        <f t="shared" si="360"/>
        <v>Active</v>
      </c>
      <c r="Y3315">
        <f t="shared" si="361"/>
        <v>2.9150684931506849</v>
      </c>
      <c r="Z3315" t="str">
        <f t="shared" si="362"/>
        <v>2–3 Years</v>
      </c>
      <c r="AA3315" t="str">
        <f t="shared" si="363"/>
        <v>70K–99K</v>
      </c>
    </row>
    <row r="3316" spans="1:27" ht="19.95" customHeight="1" x14ac:dyDescent="0.3">
      <c r="A3316" s="4" t="s">
        <v>3443</v>
      </c>
      <c r="B3316" s="5">
        <v>45166</v>
      </c>
      <c r="C3316" s="6" t="s">
        <v>39</v>
      </c>
      <c r="D3316" s="6" t="s">
        <v>22</v>
      </c>
      <c r="E3316" s="6" t="s">
        <v>40</v>
      </c>
      <c r="F3316" s="6" t="s">
        <v>41</v>
      </c>
      <c r="G3316" s="6" t="s">
        <v>42</v>
      </c>
      <c r="H3316" s="6" t="s">
        <v>43</v>
      </c>
      <c r="I3316" s="6" t="s">
        <v>27</v>
      </c>
      <c r="J3316" s="5">
        <v>45166</v>
      </c>
      <c r="K3316" s="5"/>
      <c r="L3316" s="6" t="s">
        <v>28</v>
      </c>
      <c r="M3316" s="6">
        <v>856</v>
      </c>
      <c r="N3316" s="6" t="s">
        <v>29</v>
      </c>
      <c r="O3316" s="6" t="s">
        <v>30</v>
      </c>
      <c r="P3316" s="6" t="s">
        <v>107</v>
      </c>
      <c r="Q3316" s="6">
        <v>5</v>
      </c>
      <c r="R3316" s="6" t="s">
        <v>119</v>
      </c>
      <c r="S3316" s="6">
        <v>2</v>
      </c>
      <c r="T3316" s="7">
        <v>76000</v>
      </c>
      <c r="U3316" t="str">
        <f t="shared" si="357"/>
        <v>Reviewed</v>
      </c>
      <c r="V3316" t="str">
        <f t="shared" si="358"/>
        <v>outstanding</v>
      </c>
      <c r="W3316">
        <f t="shared" si="359"/>
        <v>0</v>
      </c>
      <c r="X3316" t="str">
        <f t="shared" si="360"/>
        <v>Active</v>
      </c>
      <c r="Y3316">
        <f t="shared" si="361"/>
        <v>2.3452054794520549</v>
      </c>
      <c r="Z3316" t="str">
        <f t="shared" si="362"/>
        <v>2–3 Years</v>
      </c>
      <c r="AA3316" t="str">
        <f t="shared" si="363"/>
        <v>70K–99K</v>
      </c>
    </row>
    <row r="3317" spans="1:27" ht="19.95" customHeight="1" x14ac:dyDescent="0.3">
      <c r="A3317" s="8" t="s">
        <v>3444</v>
      </c>
      <c r="B3317" s="9">
        <v>45485</v>
      </c>
      <c r="C3317" s="1" t="s">
        <v>46</v>
      </c>
      <c r="D3317" s="1" t="s">
        <v>22</v>
      </c>
      <c r="E3317" s="1" t="s">
        <v>40</v>
      </c>
      <c r="F3317" s="1" t="s">
        <v>215</v>
      </c>
      <c r="G3317" s="1" t="s">
        <v>42</v>
      </c>
      <c r="H3317" s="1" t="s">
        <v>49</v>
      </c>
      <c r="I3317" s="1" t="s">
        <v>27</v>
      </c>
      <c r="J3317" s="9">
        <v>45485</v>
      </c>
      <c r="K3317" s="9"/>
      <c r="L3317" s="1" t="s">
        <v>28</v>
      </c>
      <c r="M3317" s="1">
        <v>537</v>
      </c>
      <c r="N3317" s="1" t="s">
        <v>52</v>
      </c>
      <c r="O3317" s="1" t="s">
        <v>63</v>
      </c>
      <c r="P3317" s="1" t="s">
        <v>44</v>
      </c>
      <c r="Q3317" s="1">
        <v>3</v>
      </c>
      <c r="R3317" s="1" t="s">
        <v>37</v>
      </c>
      <c r="S3317" s="1">
        <v>1</v>
      </c>
      <c r="T3317" s="10">
        <v>135000</v>
      </c>
      <c r="U3317" t="str">
        <f t="shared" si="357"/>
        <v>Reviewed</v>
      </c>
      <c r="V3317" t="str">
        <f t="shared" si="358"/>
        <v>meets</v>
      </c>
      <c r="W3317">
        <f t="shared" si="359"/>
        <v>0</v>
      </c>
      <c r="X3317" t="str">
        <f t="shared" si="360"/>
        <v>Active</v>
      </c>
      <c r="Y3317">
        <f t="shared" si="361"/>
        <v>1.4712328767123288</v>
      </c>
      <c r="Z3317" t="str">
        <f t="shared" si="362"/>
        <v>1–2 Years</v>
      </c>
      <c r="AA3317" t="str">
        <f t="shared" si="363"/>
        <v>130K+</v>
      </c>
    </row>
    <row r="3318" spans="1:27" ht="19.95" customHeight="1" x14ac:dyDescent="0.3">
      <c r="A3318" s="4" t="s">
        <v>3445</v>
      </c>
      <c r="B3318" s="5">
        <v>45805</v>
      </c>
      <c r="C3318" s="6" t="s">
        <v>55</v>
      </c>
      <c r="D3318" s="6" t="s">
        <v>56</v>
      </c>
      <c r="E3318" s="6" t="s">
        <v>23</v>
      </c>
      <c r="F3318" s="6" t="s">
        <v>57</v>
      </c>
      <c r="G3318" s="6" t="s">
        <v>58</v>
      </c>
      <c r="H3318" s="6" t="s">
        <v>43</v>
      </c>
      <c r="I3318" s="6" t="s">
        <v>50</v>
      </c>
      <c r="J3318" s="5">
        <v>45805</v>
      </c>
      <c r="K3318" s="5">
        <v>46022</v>
      </c>
      <c r="L3318" s="6" t="s">
        <v>84</v>
      </c>
      <c r="M3318" s="6">
        <v>217</v>
      </c>
      <c r="N3318" s="6" t="s">
        <v>122</v>
      </c>
      <c r="O3318" s="6" t="s">
        <v>63</v>
      </c>
      <c r="P3318" s="6" t="s">
        <v>31</v>
      </c>
      <c r="Q3318" s="6">
        <v>2</v>
      </c>
      <c r="R3318" s="6" t="s">
        <v>53</v>
      </c>
      <c r="S3318" s="6">
        <v>1</v>
      </c>
      <c r="T3318" s="7">
        <v>55500</v>
      </c>
      <c r="U3318" t="str">
        <f t="shared" si="357"/>
        <v>Reviewed</v>
      </c>
      <c r="V3318" t="str">
        <f t="shared" si="358"/>
        <v>needs_support</v>
      </c>
      <c r="W3318">
        <f t="shared" si="359"/>
        <v>1</v>
      </c>
      <c r="X3318" t="str">
        <f t="shared" si="360"/>
        <v>Attrited</v>
      </c>
      <c r="Y3318">
        <f t="shared" si="361"/>
        <v>0.59452054794520548</v>
      </c>
      <c r="Z3318" t="str">
        <f t="shared" si="362"/>
        <v>&lt;1 Year</v>
      </c>
      <c r="AA3318" t="str">
        <f t="shared" si="363"/>
        <v>&lt;70K</v>
      </c>
    </row>
    <row r="3319" spans="1:27" ht="19.95" customHeight="1" x14ac:dyDescent="0.3">
      <c r="A3319" s="8" t="s">
        <v>3446</v>
      </c>
      <c r="B3319" s="9">
        <v>45179</v>
      </c>
      <c r="C3319" s="1" t="s">
        <v>60</v>
      </c>
      <c r="D3319" s="1" t="s">
        <v>56</v>
      </c>
      <c r="E3319" s="1" t="s">
        <v>40</v>
      </c>
      <c r="F3319" s="1" t="s">
        <v>104</v>
      </c>
      <c r="G3319" s="1" t="s">
        <v>62</v>
      </c>
      <c r="H3319" s="1" t="s">
        <v>43</v>
      </c>
      <c r="I3319" s="1" t="s">
        <v>50</v>
      </c>
      <c r="J3319" s="9">
        <v>45179</v>
      </c>
      <c r="K3319" s="9">
        <v>45489</v>
      </c>
      <c r="L3319" s="1" t="s">
        <v>51</v>
      </c>
      <c r="M3319" s="1">
        <v>310</v>
      </c>
      <c r="N3319" s="1" t="s">
        <v>52</v>
      </c>
      <c r="O3319" s="1" t="s">
        <v>30</v>
      </c>
      <c r="P3319" s="1" t="s">
        <v>64</v>
      </c>
      <c r="Q3319" s="1">
        <v>2</v>
      </c>
      <c r="R3319" s="1" t="s">
        <v>53</v>
      </c>
      <c r="S3319" s="1">
        <v>1</v>
      </c>
      <c r="T3319" s="10">
        <v>66000</v>
      </c>
      <c r="U3319" t="str">
        <f t="shared" si="357"/>
        <v>Reviewed</v>
      </c>
      <c r="V3319" t="str">
        <f t="shared" si="358"/>
        <v>needs_support</v>
      </c>
      <c r="W3319">
        <f t="shared" si="359"/>
        <v>1</v>
      </c>
      <c r="X3319" t="str">
        <f t="shared" si="360"/>
        <v>Attrited</v>
      </c>
      <c r="Y3319">
        <f t="shared" si="361"/>
        <v>0.84931506849315064</v>
      </c>
      <c r="Z3319" t="str">
        <f t="shared" si="362"/>
        <v>&lt;1 Year</v>
      </c>
      <c r="AA3319" t="str">
        <f t="shared" si="363"/>
        <v>&lt;70K</v>
      </c>
    </row>
    <row r="3320" spans="1:27" ht="19.95" customHeight="1" x14ac:dyDescent="0.3">
      <c r="A3320" s="4" t="s">
        <v>3447</v>
      </c>
      <c r="B3320" s="5">
        <v>45052</v>
      </c>
      <c r="C3320" s="6" t="s">
        <v>66</v>
      </c>
      <c r="D3320" s="6" t="s">
        <v>56</v>
      </c>
      <c r="E3320" s="6" t="s">
        <v>67</v>
      </c>
      <c r="F3320" s="6" t="s">
        <v>35</v>
      </c>
      <c r="G3320" s="6" t="s">
        <v>36</v>
      </c>
      <c r="H3320" s="6" t="s">
        <v>26</v>
      </c>
      <c r="I3320" s="6" t="s">
        <v>27</v>
      </c>
      <c r="J3320" s="5">
        <v>45052</v>
      </c>
      <c r="K3320" s="5"/>
      <c r="L3320" s="6" t="s">
        <v>28</v>
      </c>
      <c r="M3320" s="6">
        <v>970</v>
      </c>
      <c r="N3320" s="6" t="s">
        <v>29</v>
      </c>
      <c r="O3320" s="6" t="s">
        <v>63</v>
      </c>
      <c r="P3320" s="6" t="s">
        <v>44</v>
      </c>
      <c r="Q3320" s="6">
        <v>3</v>
      </c>
      <c r="R3320" s="6" t="s">
        <v>37</v>
      </c>
      <c r="S3320" s="6">
        <v>3</v>
      </c>
      <c r="T3320" s="7">
        <v>74500</v>
      </c>
      <c r="U3320" t="str">
        <f t="shared" si="357"/>
        <v>Reviewed</v>
      </c>
      <c r="V3320" t="str">
        <f t="shared" si="358"/>
        <v>meets</v>
      </c>
      <c r="W3320">
        <f t="shared" si="359"/>
        <v>0</v>
      </c>
      <c r="X3320" t="str">
        <f t="shared" si="360"/>
        <v>Active</v>
      </c>
      <c r="Y3320">
        <f t="shared" si="361"/>
        <v>2.6575342465753424</v>
      </c>
      <c r="Z3320" t="str">
        <f t="shared" si="362"/>
        <v>2–3 Years</v>
      </c>
      <c r="AA3320" t="str">
        <f t="shared" si="363"/>
        <v>70K–99K</v>
      </c>
    </row>
    <row r="3321" spans="1:27" ht="19.95" customHeight="1" x14ac:dyDescent="0.3">
      <c r="A3321" s="8" t="s">
        <v>3448</v>
      </c>
      <c r="B3321" s="9">
        <v>45200</v>
      </c>
      <c r="C3321" s="1" t="s">
        <v>71</v>
      </c>
      <c r="D3321" s="1" t="s">
        <v>72</v>
      </c>
      <c r="E3321" s="1" t="s">
        <v>23</v>
      </c>
      <c r="F3321" s="1" t="s">
        <v>73</v>
      </c>
      <c r="G3321" s="1" t="s">
        <v>74</v>
      </c>
      <c r="H3321" s="1" t="s">
        <v>49</v>
      </c>
      <c r="I3321" s="1" t="s">
        <v>27</v>
      </c>
      <c r="J3321" s="9">
        <v>45200</v>
      </c>
      <c r="K3321" s="9"/>
      <c r="L3321" s="1" t="s">
        <v>28</v>
      </c>
      <c r="M3321" s="1">
        <v>822</v>
      </c>
      <c r="N3321" s="1" t="s">
        <v>29</v>
      </c>
      <c r="O3321" s="1" t="s">
        <v>30</v>
      </c>
      <c r="P3321" s="1" t="s">
        <v>107</v>
      </c>
      <c r="Q3321" s="1">
        <v>3</v>
      </c>
      <c r="R3321" s="1" t="s">
        <v>37</v>
      </c>
      <c r="S3321" s="1">
        <v>2</v>
      </c>
      <c r="T3321" s="10">
        <v>132500</v>
      </c>
      <c r="U3321" t="str">
        <f t="shared" si="357"/>
        <v>Reviewed</v>
      </c>
      <c r="V3321" t="str">
        <f t="shared" si="358"/>
        <v>meets</v>
      </c>
      <c r="W3321">
        <f t="shared" si="359"/>
        <v>0</v>
      </c>
      <c r="X3321" t="str">
        <f t="shared" si="360"/>
        <v>Active</v>
      </c>
      <c r="Y3321">
        <f t="shared" si="361"/>
        <v>2.2520547945205478</v>
      </c>
      <c r="Z3321" t="str">
        <f t="shared" si="362"/>
        <v>2–3 Years</v>
      </c>
      <c r="AA3321" t="str">
        <f t="shared" si="363"/>
        <v>130K+</v>
      </c>
    </row>
    <row r="3322" spans="1:27" ht="19.95" customHeight="1" x14ac:dyDescent="0.3">
      <c r="A3322" s="4" t="s">
        <v>3449</v>
      </c>
      <c r="B3322" s="5">
        <v>45808</v>
      </c>
      <c r="C3322" s="6" t="s">
        <v>77</v>
      </c>
      <c r="D3322" s="6" t="s">
        <v>72</v>
      </c>
      <c r="E3322" s="6" t="s">
        <v>40</v>
      </c>
      <c r="F3322" s="6" t="s">
        <v>112</v>
      </c>
      <c r="G3322" s="6" t="s">
        <v>79</v>
      </c>
      <c r="H3322" s="6" t="s">
        <v>43</v>
      </c>
      <c r="I3322" s="6" t="s">
        <v>50</v>
      </c>
      <c r="J3322" s="5">
        <v>45808</v>
      </c>
      <c r="K3322" s="5">
        <v>45948</v>
      </c>
      <c r="L3322" s="6" t="s">
        <v>51</v>
      </c>
      <c r="M3322" s="6">
        <v>140</v>
      </c>
      <c r="N3322" s="6" t="s">
        <v>29</v>
      </c>
      <c r="O3322" s="6" t="s">
        <v>30</v>
      </c>
      <c r="P3322" s="6" t="s">
        <v>133</v>
      </c>
      <c r="Q3322" s="6" t="s">
        <v>95</v>
      </c>
      <c r="R3322" s="6" t="s">
        <v>28</v>
      </c>
      <c r="S3322" s="6">
        <v>0</v>
      </c>
      <c r="T3322" s="7">
        <v>59500</v>
      </c>
      <c r="U3322" t="str">
        <f t="shared" si="357"/>
        <v>Not Reviewed</v>
      </c>
      <c r="V3322" t="str">
        <f t="shared" si="358"/>
        <v>Not Reviewed</v>
      </c>
      <c r="W3322">
        <f t="shared" si="359"/>
        <v>1</v>
      </c>
      <c r="X3322" t="str">
        <f t="shared" si="360"/>
        <v>Attrited</v>
      </c>
      <c r="Y3322">
        <f t="shared" si="361"/>
        <v>0.38356164383561642</v>
      </c>
      <c r="Z3322" t="str">
        <f t="shared" si="362"/>
        <v>&lt;1 Year</v>
      </c>
      <c r="AA3322" t="str">
        <f t="shared" si="363"/>
        <v>&lt;70K</v>
      </c>
    </row>
    <row r="3323" spans="1:27" ht="19.95" customHeight="1" x14ac:dyDescent="0.3">
      <c r="A3323" s="8" t="s">
        <v>3450</v>
      </c>
      <c r="B3323" s="9">
        <v>45531</v>
      </c>
      <c r="C3323" s="1" t="s">
        <v>81</v>
      </c>
      <c r="D3323" s="1" t="s">
        <v>72</v>
      </c>
      <c r="E3323" s="1" t="s">
        <v>23</v>
      </c>
      <c r="F3323" s="1" t="s">
        <v>93</v>
      </c>
      <c r="G3323" s="1" t="s">
        <v>94</v>
      </c>
      <c r="H3323" s="1" t="s">
        <v>26</v>
      </c>
      <c r="I3323" s="1" t="s">
        <v>27</v>
      </c>
      <c r="J3323" s="9">
        <v>45531</v>
      </c>
      <c r="K3323" s="9"/>
      <c r="L3323" s="1" t="s">
        <v>28</v>
      </c>
      <c r="M3323" s="1">
        <v>491</v>
      </c>
      <c r="N3323" s="1" t="s">
        <v>52</v>
      </c>
      <c r="O3323" s="1" t="s">
        <v>30</v>
      </c>
      <c r="P3323" s="1" t="s">
        <v>64</v>
      </c>
      <c r="Q3323" s="1">
        <v>2</v>
      </c>
      <c r="R3323" s="1" t="s">
        <v>53</v>
      </c>
      <c r="S3323" s="1">
        <v>1</v>
      </c>
      <c r="T3323" s="10">
        <v>78500</v>
      </c>
      <c r="U3323" t="str">
        <f t="shared" si="357"/>
        <v>Reviewed</v>
      </c>
      <c r="V3323" t="str">
        <f t="shared" si="358"/>
        <v>needs_support</v>
      </c>
      <c r="W3323">
        <f t="shared" si="359"/>
        <v>0</v>
      </c>
      <c r="X3323" t="str">
        <f t="shared" si="360"/>
        <v>Active</v>
      </c>
      <c r="Y3323">
        <f t="shared" si="361"/>
        <v>1.3452054794520547</v>
      </c>
      <c r="Z3323" t="str">
        <f t="shared" si="362"/>
        <v>1–2 Years</v>
      </c>
      <c r="AA3323" t="str">
        <f t="shared" si="363"/>
        <v>70K–99K</v>
      </c>
    </row>
    <row r="3324" spans="1:27" ht="19.95" customHeight="1" x14ac:dyDescent="0.3">
      <c r="A3324" s="4" t="s">
        <v>3451</v>
      </c>
      <c r="B3324" s="5">
        <v>45639</v>
      </c>
      <c r="C3324" s="6" t="s">
        <v>86</v>
      </c>
      <c r="D3324" s="6" t="s">
        <v>87</v>
      </c>
      <c r="E3324" s="6" t="s">
        <v>67</v>
      </c>
      <c r="F3324" s="6" t="s">
        <v>116</v>
      </c>
      <c r="G3324" s="6" t="s">
        <v>89</v>
      </c>
      <c r="H3324" s="6" t="s">
        <v>26</v>
      </c>
      <c r="I3324" s="6" t="s">
        <v>27</v>
      </c>
      <c r="J3324" s="5">
        <v>45639</v>
      </c>
      <c r="K3324" s="5"/>
      <c r="L3324" s="6" t="s">
        <v>28</v>
      </c>
      <c r="M3324" s="6">
        <v>383</v>
      </c>
      <c r="N3324" s="6" t="s">
        <v>29</v>
      </c>
      <c r="O3324" s="6" t="s">
        <v>63</v>
      </c>
      <c r="P3324" s="6" t="s">
        <v>31</v>
      </c>
      <c r="Q3324" s="6">
        <v>4</v>
      </c>
      <c r="R3324" s="6" t="s">
        <v>32</v>
      </c>
      <c r="S3324" s="6">
        <v>1</v>
      </c>
      <c r="T3324" s="7">
        <v>78000</v>
      </c>
      <c r="U3324" t="str">
        <f t="shared" si="357"/>
        <v>Reviewed</v>
      </c>
      <c r="V3324" t="str">
        <f t="shared" si="358"/>
        <v>exceeds</v>
      </c>
      <c r="W3324">
        <f t="shared" si="359"/>
        <v>0</v>
      </c>
      <c r="X3324" t="str">
        <f t="shared" si="360"/>
        <v>Active</v>
      </c>
      <c r="Y3324">
        <f t="shared" si="361"/>
        <v>1.0493150684931507</v>
      </c>
      <c r="Z3324" t="str">
        <f t="shared" si="362"/>
        <v>1–2 Years</v>
      </c>
      <c r="AA3324" t="str">
        <f t="shared" si="363"/>
        <v>70K–99K</v>
      </c>
    </row>
    <row r="3325" spans="1:27" ht="19.95" customHeight="1" x14ac:dyDescent="0.3">
      <c r="A3325" s="8" t="s">
        <v>3452</v>
      </c>
      <c r="B3325" s="9">
        <v>45586</v>
      </c>
      <c r="C3325" s="1" t="s">
        <v>91</v>
      </c>
      <c r="D3325" s="1" t="s">
        <v>87</v>
      </c>
      <c r="E3325" s="1" t="s">
        <v>92</v>
      </c>
      <c r="F3325" s="1" t="s">
        <v>93</v>
      </c>
      <c r="G3325" s="1" t="s">
        <v>94</v>
      </c>
      <c r="H3325" s="1" t="s">
        <v>26</v>
      </c>
      <c r="I3325" s="1" t="s">
        <v>27</v>
      </c>
      <c r="J3325" s="9">
        <v>45586</v>
      </c>
      <c r="K3325" s="9"/>
      <c r="L3325" s="1" t="s">
        <v>28</v>
      </c>
      <c r="M3325" s="1">
        <v>436</v>
      </c>
      <c r="N3325" s="1" t="s">
        <v>140</v>
      </c>
      <c r="O3325" s="1" t="s">
        <v>30</v>
      </c>
      <c r="P3325" s="1" t="s">
        <v>31</v>
      </c>
      <c r="Q3325" s="1">
        <v>3</v>
      </c>
      <c r="R3325" s="1" t="s">
        <v>37</v>
      </c>
      <c r="S3325" s="1">
        <v>1</v>
      </c>
      <c r="T3325" s="10">
        <v>105000</v>
      </c>
      <c r="U3325" t="str">
        <f t="shared" si="357"/>
        <v>Reviewed</v>
      </c>
      <c r="V3325" t="str">
        <f t="shared" si="358"/>
        <v>meets</v>
      </c>
      <c r="W3325">
        <f t="shared" si="359"/>
        <v>0</v>
      </c>
      <c r="X3325" t="str">
        <f t="shared" si="360"/>
        <v>Active</v>
      </c>
      <c r="Y3325">
        <f t="shared" si="361"/>
        <v>1.1945205479452055</v>
      </c>
      <c r="Z3325" t="str">
        <f t="shared" si="362"/>
        <v>1–2 Years</v>
      </c>
      <c r="AA3325" t="str">
        <f t="shared" si="363"/>
        <v>100K–129K</v>
      </c>
    </row>
    <row r="3326" spans="1:27" ht="19.95" customHeight="1" x14ac:dyDescent="0.3">
      <c r="A3326" s="4" t="s">
        <v>3453</v>
      </c>
      <c r="B3326" s="5">
        <v>45815</v>
      </c>
      <c r="C3326" s="6" t="s">
        <v>21</v>
      </c>
      <c r="D3326" s="6" t="s">
        <v>22</v>
      </c>
      <c r="E3326" s="6" t="s">
        <v>23</v>
      </c>
      <c r="F3326" s="6" t="s">
        <v>24</v>
      </c>
      <c r="G3326" s="6" t="s">
        <v>25</v>
      </c>
      <c r="H3326" s="6" t="s">
        <v>26</v>
      </c>
      <c r="I3326" s="6" t="s">
        <v>27</v>
      </c>
      <c r="J3326" s="5">
        <v>45815</v>
      </c>
      <c r="K3326" s="5"/>
      <c r="L3326" s="6" t="s">
        <v>28</v>
      </c>
      <c r="M3326" s="6">
        <v>207</v>
      </c>
      <c r="N3326" s="6" t="s">
        <v>29</v>
      </c>
      <c r="O3326" s="6" t="s">
        <v>30</v>
      </c>
      <c r="P3326" s="6" t="s">
        <v>31</v>
      </c>
      <c r="Q3326" s="6">
        <v>4</v>
      </c>
      <c r="R3326" s="6" t="s">
        <v>32</v>
      </c>
      <c r="S3326" s="6">
        <v>1</v>
      </c>
      <c r="T3326" s="7">
        <v>85000</v>
      </c>
      <c r="U3326" t="str">
        <f t="shared" si="357"/>
        <v>Reviewed</v>
      </c>
      <c r="V3326" t="str">
        <f t="shared" si="358"/>
        <v>exceeds</v>
      </c>
      <c r="W3326">
        <f t="shared" si="359"/>
        <v>0</v>
      </c>
      <c r="X3326" t="str">
        <f t="shared" si="360"/>
        <v>Active</v>
      </c>
      <c r="Y3326">
        <f t="shared" si="361"/>
        <v>0.56712328767123288</v>
      </c>
      <c r="Z3326" t="str">
        <f t="shared" si="362"/>
        <v>&lt;1 Year</v>
      </c>
      <c r="AA3326" t="str">
        <f t="shared" si="363"/>
        <v>70K–99K</v>
      </c>
    </row>
    <row r="3327" spans="1:27" ht="19.95" customHeight="1" x14ac:dyDescent="0.3">
      <c r="A3327" s="8" t="s">
        <v>3454</v>
      </c>
      <c r="B3327" s="9">
        <v>45059</v>
      </c>
      <c r="C3327" s="1" t="s">
        <v>34</v>
      </c>
      <c r="D3327" s="1" t="s">
        <v>22</v>
      </c>
      <c r="E3327" s="1" t="s">
        <v>23</v>
      </c>
      <c r="F3327" s="1" t="s">
        <v>288</v>
      </c>
      <c r="G3327" s="1" t="s">
        <v>25</v>
      </c>
      <c r="H3327" s="1" t="s">
        <v>43</v>
      </c>
      <c r="I3327" s="1" t="s">
        <v>27</v>
      </c>
      <c r="J3327" s="9">
        <v>45059</v>
      </c>
      <c r="K3327" s="9"/>
      <c r="L3327" s="1" t="s">
        <v>28</v>
      </c>
      <c r="M3327" s="1">
        <v>963</v>
      </c>
      <c r="N3327" s="1" t="s">
        <v>75</v>
      </c>
      <c r="O3327" s="1" t="s">
        <v>105</v>
      </c>
      <c r="P3327" s="1" t="s">
        <v>31</v>
      </c>
      <c r="Q3327" s="1">
        <v>3</v>
      </c>
      <c r="R3327" s="1" t="s">
        <v>37</v>
      </c>
      <c r="S3327" s="1">
        <v>3</v>
      </c>
      <c r="T3327" s="10">
        <v>73500</v>
      </c>
      <c r="U3327" t="str">
        <f t="shared" si="357"/>
        <v>Reviewed</v>
      </c>
      <c r="V3327" t="str">
        <f t="shared" si="358"/>
        <v>meets</v>
      </c>
      <c r="W3327">
        <f t="shared" si="359"/>
        <v>0</v>
      </c>
      <c r="X3327" t="str">
        <f t="shared" si="360"/>
        <v>Active</v>
      </c>
      <c r="Y3327">
        <f t="shared" si="361"/>
        <v>2.6383561643835618</v>
      </c>
      <c r="Z3327" t="str">
        <f t="shared" si="362"/>
        <v>2–3 Years</v>
      </c>
      <c r="AA3327" t="str">
        <f t="shared" si="363"/>
        <v>70K–99K</v>
      </c>
    </row>
    <row r="3328" spans="1:27" ht="19.95" customHeight="1" x14ac:dyDescent="0.3">
      <c r="A3328" s="4" t="s">
        <v>3455</v>
      </c>
      <c r="B3328" s="5">
        <v>45619</v>
      </c>
      <c r="C3328" s="6" t="s">
        <v>39</v>
      </c>
      <c r="D3328" s="6" t="s">
        <v>22</v>
      </c>
      <c r="E3328" s="6" t="s">
        <v>40</v>
      </c>
      <c r="F3328" s="6" t="s">
        <v>174</v>
      </c>
      <c r="G3328" s="6" t="s">
        <v>42</v>
      </c>
      <c r="H3328" s="6" t="s">
        <v>26</v>
      </c>
      <c r="I3328" s="6" t="s">
        <v>50</v>
      </c>
      <c r="J3328" s="5">
        <v>45619</v>
      </c>
      <c r="K3328" s="5">
        <v>45796</v>
      </c>
      <c r="L3328" s="6" t="s">
        <v>159</v>
      </c>
      <c r="M3328" s="6">
        <v>177</v>
      </c>
      <c r="N3328" s="6" t="s">
        <v>29</v>
      </c>
      <c r="O3328" s="6" t="s">
        <v>30</v>
      </c>
      <c r="P3328" s="6" t="s">
        <v>107</v>
      </c>
      <c r="Q3328" s="6" t="s">
        <v>95</v>
      </c>
      <c r="R3328" s="6" t="s">
        <v>28</v>
      </c>
      <c r="S3328" s="6">
        <v>0</v>
      </c>
      <c r="T3328" s="7">
        <v>74000</v>
      </c>
      <c r="U3328" t="str">
        <f t="shared" si="357"/>
        <v>Not Reviewed</v>
      </c>
      <c r="V3328" t="str">
        <f t="shared" si="358"/>
        <v>Not Reviewed</v>
      </c>
      <c r="W3328">
        <f t="shared" si="359"/>
        <v>1</v>
      </c>
      <c r="X3328" t="str">
        <f t="shared" si="360"/>
        <v>Attrited</v>
      </c>
      <c r="Y3328">
        <f t="shared" si="361"/>
        <v>0.48493150684931507</v>
      </c>
      <c r="Z3328" t="str">
        <f t="shared" si="362"/>
        <v>&lt;1 Year</v>
      </c>
      <c r="AA3328" t="str">
        <f t="shared" si="363"/>
        <v>70K–99K</v>
      </c>
    </row>
    <row r="3329" spans="1:27" ht="19.95" customHeight="1" x14ac:dyDescent="0.3">
      <c r="A3329" s="8" t="s">
        <v>3456</v>
      </c>
      <c r="B3329" s="9">
        <v>45145</v>
      </c>
      <c r="C3329" s="1" t="s">
        <v>46</v>
      </c>
      <c r="D3329" s="1" t="s">
        <v>22</v>
      </c>
      <c r="E3329" s="1" t="s">
        <v>40</v>
      </c>
      <c r="F3329" s="1" t="s">
        <v>187</v>
      </c>
      <c r="G3329" s="1" t="s">
        <v>42</v>
      </c>
      <c r="H3329" s="1" t="s">
        <v>110</v>
      </c>
      <c r="I3329" s="1" t="s">
        <v>27</v>
      </c>
      <c r="J3329" s="9">
        <v>45145</v>
      </c>
      <c r="K3329" s="9"/>
      <c r="L3329" s="1" t="s">
        <v>28</v>
      </c>
      <c r="M3329" s="1">
        <v>877</v>
      </c>
      <c r="N3329" s="1" t="s">
        <v>29</v>
      </c>
      <c r="O3329" s="1" t="s">
        <v>30</v>
      </c>
      <c r="P3329" s="1" t="s">
        <v>31</v>
      </c>
      <c r="Q3329" s="1">
        <v>3</v>
      </c>
      <c r="R3329" s="1" t="s">
        <v>37</v>
      </c>
      <c r="S3329" s="1">
        <v>2</v>
      </c>
      <c r="T3329" s="10">
        <v>146500</v>
      </c>
      <c r="U3329" t="str">
        <f t="shared" si="357"/>
        <v>Reviewed</v>
      </c>
      <c r="V3329" t="str">
        <f t="shared" si="358"/>
        <v>meets</v>
      </c>
      <c r="W3329">
        <f t="shared" si="359"/>
        <v>0</v>
      </c>
      <c r="X3329" t="str">
        <f t="shared" si="360"/>
        <v>Active</v>
      </c>
      <c r="Y3329">
        <f t="shared" si="361"/>
        <v>2.4027397260273973</v>
      </c>
      <c r="Z3329" t="str">
        <f t="shared" si="362"/>
        <v>2–3 Years</v>
      </c>
      <c r="AA3329" t="str">
        <f t="shared" si="363"/>
        <v>130K+</v>
      </c>
    </row>
    <row r="3330" spans="1:27" ht="19.95" customHeight="1" x14ac:dyDescent="0.3">
      <c r="A3330" s="4" t="s">
        <v>3457</v>
      </c>
      <c r="B3330" s="5">
        <v>45063</v>
      </c>
      <c r="C3330" s="6" t="s">
        <v>55</v>
      </c>
      <c r="D3330" s="6" t="s">
        <v>56</v>
      </c>
      <c r="E3330" s="6" t="s">
        <v>23</v>
      </c>
      <c r="F3330" s="6" t="s">
        <v>190</v>
      </c>
      <c r="G3330" s="6" t="s">
        <v>58</v>
      </c>
      <c r="H3330" s="6" t="s">
        <v>49</v>
      </c>
      <c r="I3330" s="6" t="s">
        <v>50</v>
      </c>
      <c r="J3330" s="5">
        <v>45063</v>
      </c>
      <c r="K3330" s="5">
        <v>45514</v>
      </c>
      <c r="L3330" s="6" t="s">
        <v>51</v>
      </c>
      <c r="M3330" s="6">
        <v>451</v>
      </c>
      <c r="N3330" s="6" t="s">
        <v>52</v>
      </c>
      <c r="O3330" s="6" t="s">
        <v>30</v>
      </c>
      <c r="P3330" s="6" t="s">
        <v>44</v>
      </c>
      <c r="Q3330" s="6">
        <v>4</v>
      </c>
      <c r="R3330" s="6" t="s">
        <v>32</v>
      </c>
      <c r="S3330" s="6">
        <v>1</v>
      </c>
      <c r="T3330" s="7">
        <v>96500</v>
      </c>
      <c r="U3330" t="str">
        <f t="shared" ref="U3330:U3393" si="364">IF(LOWER(TRIM(Q3330&amp;""))="none","Not Reviewed","Reviewed")</f>
        <v>Reviewed</v>
      </c>
      <c r="V3330" t="str">
        <f t="shared" ref="V3330:V3393" si="365">IF(OR(Q3330="none",R3330=""),"Not Reviewed",R3330)</f>
        <v>exceeds</v>
      </c>
      <c r="W3330">
        <f t="shared" ref="W3330:W3393" si="366">IF(I3330="terminated",1,0)</f>
        <v>1</v>
      </c>
      <c r="X3330" t="str">
        <f t="shared" ref="X3330:X3393" si="367">IF(I3330="terminated","Attrited","Active")</f>
        <v>Attrited</v>
      </c>
      <c r="Y3330">
        <f t="shared" ref="Y3330:Y3393" si="368">M3330/365</f>
        <v>1.2356164383561643</v>
      </c>
      <c r="Z3330" t="str">
        <f t="shared" ref="Z3330:Z3393" si="369">IF(Y3330&lt;1,"&lt;1 Year",IF(Y3330&lt;2,"1–2 Years",IF(Y3330&lt;3,"2–3 Years","3+ Years")))</f>
        <v>1–2 Years</v>
      </c>
      <c r="AA3330" t="str">
        <f t="shared" ref="AA3330:AA3393" si="370">IF(T3330&lt;70000,"&lt;70K",IF(T3330&lt;100000,"70K–99K",IF(T3330&lt;130000,"100K–129K","130K+")))</f>
        <v>70K–99K</v>
      </c>
    </row>
    <row r="3331" spans="1:27" ht="19.95" customHeight="1" x14ac:dyDescent="0.3">
      <c r="A3331" s="8" t="s">
        <v>3458</v>
      </c>
      <c r="B3331" s="9">
        <v>45269</v>
      </c>
      <c r="C3331" s="1" t="s">
        <v>60</v>
      </c>
      <c r="D3331" s="1" t="s">
        <v>56</v>
      </c>
      <c r="E3331" s="1" t="s">
        <v>40</v>
      </c>
      <c r="F3331" s="1" t="s">
        <v>147</v>
      </c>
      <c r="G3331" s="1" t="s">
        <v>58</v>
      </c>
      <c r="H3331" s="1" t="s">
        <v>26</v>
      </c>
      <c r="I3331" s="1" t="s">
        <v>27</v>
      </c>
      <c r="J3331" s="9">
        <v>45269</v>
      </c>
      <c r="K3331" s="9"/>
      <c r="L3331" s="1" t="s">
        <v>28</v>
      </c>
      <c r="M3331" s="1">
        <v>753</v>
      </c>
      <c r="N3331" s="1" t="s">
        <v>29</v>
      </c>
      <c r="O3331" s="1" t="s">
        <v>63</v>
      </c>
      <c r="P3331" s="1" t="s">
        <v>133</v>
      </c>
      <c r="Q3331" s="1">
        <v>4</v>
      </c>
      <c r="R3331" s="1" t="s">
        <v>32</v>
      </c>
      <c r="S3331" s="1">
        <v>2</v>
      </c>
      <c r="T3331" s="10">
        <v>99500</v>
      </c>
      <c r="U3331" t="str">
        <f t="shared" si="364"/>
        <v>Reviewed</v>
      </c>
      <c r="V3331" t="str">
        <f t="shared" si="365"/>
        <v>exceeds</v>
      </c>
      <c r="W3331">
        <f t="shared" si="366"/>
        <v>0</v>
      </c>
      <c r="X3331" t="str">
        <f t="shared" si="367"/>
        <v>Active</v>
      </c>
      <c r="Y3331">
        <f t="shared" si="368"/>
        <v>2.0630136986301371</v>
      </c>
      <c r="Z3331" t="str">
        <f t="shared" si="369"/>
        <v>2–3 Years</v>
      </c>
      <c r="AA3331" t="str">
        <f t="shared" si="370"/>
        <v>70K–99K</v>
      </c>
    </row>
    <row r="3332" spans="1:27" ht="19.95" customHeight="1" x14ac:dyDescent="0.3">
      <c r="A3332" s="4" t="s">
        <v>3459</v>
      </c>
      <c r="B3332" s="5">
        <v>45815</v>
      </c>
      <c r="C3332" s="6" t="s">
        <v>66</v>
      </c>
      <c r="D3332" s="6" t="s">
        <v>56</v>
      </c>
      <c r="E3332" s="6" t="s">
        <v>67</v>
      </c>
      <c r="F3332" s="6" t="s">
        <v>358</v>
      </c>
      <c r="G3332" s="6" t="s">
        <v>69</v>
      </c>
      <c r="H3332" s="6" t="s">
        <v>49</v>
      </c>
      <c r="I3332" s="6" t="s">
        <v>27</v>
      </c>
      <c r="J3332" s="5">
        <v>45815</v>
      </c>
      <c r="K3332" s="5"/>
      <c r="L3332" s="6" t="s">
        <v>28</v>
      </c>
      <c r="M3332" s="6">
        <v>207</v>
      </c>
      <c r="N3332" s="6" t="s">
        <v>29</v>
      </c>
      <c r="O3332" s="6" t="s">
        <v>63</v>
      </c>
      <c r="P3332" s="6" t="s">
        <v>64</v>
      </c>
      <c r="Q3332" s="6">
        <v>4</v>
      </c>
      <c r="R3332" s="6" t="s">
        <v>32</v>
      </c>
      <c r="S3332" s="6">
        <v>1</v>
      </c>
      <c r="T3332" s="7">
        <v>123000</v>
      </c>
      <c r="U3332" t="str">
        <f t="shared" si="364"/>
        <v>Reviewed</v>
      </c>
      <c r="V3332" t="str">
        <f t="shared" si="365"/>
        <v>exceeds</v>
      </c>
      <c r="W3332">
        <f t="shared" si="366"/>
        <v>0</v>
      </c>
      <c r="X3332" t="str">
        <f t="shared" si="367"/>
        <v>Active</v>
      </c>
      <c r="Y3332">
        <f t="shared" si="368"/>
        <v>0.56712328767123288</v>
      </c>
      <c r="Z3332" t="str">
        <f t="shared" si="369"/>
        <v>&lt;1 Year</v>
      </c>
      <c r="AA3332" t="str">
        <f t="shared" si="370"/>
        <v>100K–129K</v>
      </c>
    </row>
    <row r="3333" spans="1:27" ht="19.95" customHeight="1" x14ac:dyDescent="0.3">
      <c r="A3333" s="8" t="s">
        <v>3460</v>
      </c>
      <c r="B3333" s="9">
        <v>45577</v>
      </c>
      <c r="C3333" s="1" t="s">
        <v>71</v>
      </c>
      <c r="D3333" s="1" t="s">
        <v>72</v>
      </c>
      <c r="E3333" s="1" t="s">
        <v>23</v>
      </c>
      <c r="F3333" s="1" t="s">
        <v>1047</v>
      </c>
      <c r="G3333" s="1" t="s">
        <v>74</v>
      </c>
      <c r="H3333" s="1" t="s">
        <v>110</v>
      </c>
      <c r="I3333" s="1" t="s">
        <v>27</v>
      </c>
      <c r="J3333" s="9">
        <v>45577</v>
      </c>
      <c r="K3333" s="9"/>
      <c r="L3333" s="1" t="s">
        <v>28</v>
      </c>
      <c r="M3333" s="1">
        <v>445</v>
      </c>
      <c r="N3333" s="1" t="s">
        <v>29</v>
      </c>
      <c r="O3333" s="1" t="s">
        <v>63</v>
      </c>
      <c r="P3333" s="1" t="s">
        <v>64</v>
      </c>
      <c r="Q3333" s="1">
        <v>3</v>
      </c>
      <c r="R3333" s="1" t="s">
        <v>37</v>
      </c>
      <c r="S3333" s="1">
        <v>1</v>
      </c>
      <c r="T3333" s="10">
        <v>165500</v>
      </c>
      <c r="U3333" t="str">
        <f t="shared" si="364"/>
        <v>Reviewed</v>
      </c>
      <c r="V3333" t="str">
        <f t="shared" si="365"/>
        <v>meets</v>
      </c>
      <c r="W3333">
        <f t="shared" si="366"/>
        <v>0</v>
      </c>
      <c r="X3333" t="str">
        <f t="shared" si="367"/>
        <v>Active</v>
      </c>
      <c r="Y3333">
        <f t="shared" si="368"/>
        <v>1.2191780821917808</v>
      </c>
      <c r="Z3333" t="str">
        <f t="shared" si="369"/>
        <v>1–2 Years</v>
      </c>
      <c r="AA3333" t="str">
        <f t="shared" si="370"/>
        <v>130K+</v>
      </c>
    </row>
    <row r="3334" spans="1:27" ht="19.95" customHeight="1" x14ac:dyDescent="0.3">
      <c r="A3334" s="4" t="s">
        <v>3461</v>
      </c>
      <c r="B3334" s="5">
        <v>45097</v>
      </c>
      <c r="C3334" s="6" t="s">
        <v>77</v>
      </c>
      <c r="D3334" s="6" t="s">
        <v>72</v>
      </c>
      <c r="E3334" s="6" t="s">
        <v>40</v>
      </c>
      <c r="F3334" s="6" t="s">
        <v>112</v>
      </c>
      <c r="G3334" s="6" t="s">
        <v>79</v>
      </c>
      <c r="H3334" s="6" t="s">
        <v>43</v>
      </c>
      <c r="I3334" s="6" t="s">
        <v>27</v>
      </c>
      <c r="J3334" s="5">
        <v>45097</v>
      </c>
      <c r="K3334" s="5"/>
      <c r="L3334" s="6" t="s">
        <v>28</v>
      </c>
      <c r="M3334" s="6">
        <v>925</v>
      </c>
      <c r="N3334" s="6" t="s">
        <v>29</v>
      </c>
      <c r="O3334" s="6" t="s">
        <v>30</v>
      </c>
      <c r="P3334" s="6" t="s">
        <v>64</v>
      </c>
      <c r="Q3334" s="6">
        <v>4</v>
      </c>
      <c r="R3334" s="6" t="s">
        <v>32</v>
      </c>
      <c r="S3334" s="6">
        <v>3</v>
      </c>
      <c r="T3334" s="7">
        <v>55500</v>
      </c>
      <c r="U3334" t="str">
        <f t="shared" si="364"/>
        <v>Reviewed</v>
      </c>
      <c r="V3334" t="str">
        <f t="shared" si="365"/>
        <v>exceeds</v>
      </c>
      <c r="W3334">
        <f t="shared" si="366"/>
        <v>0</v>
      </c>
      <c r="X3334" t="str">
        <f t="shared" si="367"/>
        <v>Active</v>
      </c>
      <c r="Y3334">
        <f t="shared" si="368"/>
        <v>2.5342465753424657</v>
      </c>
      <c r="Z3334" t="str">
        <f t="shared" si="369"/>
        <v>2–3 Years</v>
      </c>
      <c r="AA3334" t="str">
        <f t="shared" si="370"/>
        <v>&lt;70K</v>
      </c>
    </row>
    <row r="3335" spans="1:27" ht="19.95" customHeight="1" x14ac:dyDescent="0.3">
      <c r="A3335" s="8" t="s">
        <v>3462</v>
      </c>
      <c r="B3335" s="9">
        <v>45439</v>
      </c>
      <c r="C3335" s="1" t="s">
        <v>81</v>
      </c>
      <c r="D3335" s="1" t="s">
        <v>72</v>
      </c>
      <c r="E3335" s="1" t="s">
        <v>23</v>
      </c>
      <c r="F3335" s="1" t="s">
        <v>82</v>
      </c>
      <c r="G3335" s="1" t="s">
        <v>83</v>
      </c>
      <c r="H3335" s="1" t="s">
        <v>26</v>
      </c>
      <c r="I3335" s="1" t="s">
        <v>27</v>
      </c>
      <c r="J3335" s="9">
        <v>45439</v>
      </c>
      <c r="K3335" s="9"/>
      <c r="L3335" s="1" t="s">
        <v>28</v>
      </c>
      <c r="M3335" s="1">
        <v>583</v>
      </c>
      <c r="N3335" s="1" t="s">
        <v>29</v>
      </c>
      <c r="O3335" s="1" t="s">
        <v>30</v>
      </c>
      <c r="P3335" s="1" t="s">
        <v>64</v>
      </c>
      <c r="Q3335" s="1">
        <v>2</v>
      </c>
      <c r="R3335" s="1" t="s">
        <v>53</v>
      </c>
      <c r="S3335" s="1">
        <v>2</v>
      </c>
      <c r="T3335" s="10">
        <v>75500</v>
      </c>
      <c r="U3335" t="str">
        <f t="shared" si="364"/>
        <v>Reviewed</v>
      </c>
      <c r="V3335" t="str">
        <f t="shared" si="365"/>
        <v>needs_support</v>
      </c>
      <c r="W3335">
        <f t="shared" si="366"/>
        <v>0</v>
      </c>
      <c r="X3335" t="str">
        <f t="shared" si="367"/>
        <v>Active</v>
      </c>
      <c r="Y3335">
        <f t="shared" si="368"/>
        <v>1.5972602739726027</v>
      </c>
      <c r="Z3335" t="str">
        <f t="shared" si="369"/>
        <v>1–2 Years</v>
      </c>
      <c r="AA3335" t="str">
        <f t="shared" si="370"/>
        <v>70K–99K</v>
      </c>
    </row>
    <row r="3336" spans="1:27" ht="19.95" customHeight="1" x14ac:dyDescent="0.3">
      <c r="A3336" s="4" t="s">
        <v>3463</v>
      </c>
      <c r="B3336" s="5">
        <v>45660</v>
      </c>
      <c r="C3336" s="6" t="s">
        <v>86</v>
      </c>
      <c r="D3336" s="6" t="s">
        <v>87</v>
      </c>
      <c r="E3336" s="6" t="s">
        <v>67</v>
      </c>
      <c r="F3336" s="6" t="s">
        <v>116</v>
      </c>
      <c r="G3336" s="6" t="s">
        <v>89</v>
      </c>
      <c r="H3336" s="6" t="s">
        <v>26</v>
      </c>
      <c r="I3336" s="6" t="s">
        <v>50</v>
      </c>
      <c r="J3336" s="5">
        <v>45660</v>
      </c>
      <c r="K3336" s="5">
        <v>45830</v>
      </c>
      <c r="L3336" s="6" t="s">
        <v>51</v>
      </c>
      <c r="M3336" s="6">
        <v>170</v>
      </c>
      <c r="N3336" s="6" t="s">
        <v>29</v>
      </c>
      <c r="O3336" s="6" t="s">
        <v>63</v>
      </c>
      <c r="P3336" s="6" t="s">
        <v>107</v>
      </c>
      <c r="Q3336" s="6" t="s">
        <v>95</v>
      </c>
      <c r="R3336" s="6" t="s">
        <v>28</v>
      </c>
      <c r="S3336" s="6">
        <v>0</v>
      </c>
      <c r="T3336" s="7">
        <v>72500</v>
      </c>
      <c r="U3336" t="str">
        <f t="shared" si="364"/>
        <v>Not Reviewed</v>
      </c>
      <c r="V3336" t="str">
        <f t="shared" si="365"/>
        <v>Not Reviewed</v>
      </c>
      <c r="W3336">
        <f t="shared" si="366"/>
        <v>1</v>
      </c>
      <c r="X3336" t="str">
        <f t="shared" si="367"/>
        <v>Attrited</v>
      </c>
      <c r="Y3336">
        <f t="shared" si="368"/>
        <v>0.46575342465753422</v>
      </c>
      <c r="Z3336" t="str">
        <f t="shared" si="369"/>
        <v>&lt;1 Year</v>
      </c>
      <c r="AA3336" t="str">
        <f t="shared" si="370"/>
        <v>70K–99K</v>
      </c>
    </row>
    <row r="3337" spans="1:27" ht="19.95" customHeight="1" x14ac:dyDescent="0.3">
      <c r="A3337" s="8" t="s">
        <v>3464</v>
      </c>
      <c r="B3337" s="9">
        <v>44972</v>
      </c>
      <c r="C3337" s="1" t="s">
        <v>91</v>
      </c>
      <c r="D3337" s="1" t="s">
        <v>87</v>
      </c>
      <c r="E3337" s="1" t="s">
        <v>92</v>
      </c>
      <c r="F3337" s="1" t="s">
        <v>35</v>
      </c>
      <c r="G3337" s="1" t="s">
        <v>36</v>
      </c>
      <c r="H3337" s="1" t="s">
        <v>26</v>
      </c>
      <c r="I3337" s="1" t="s">
        <v>50</v>
      </c>
      <c r="J3337" s="9">
        <v>44972</v>
      </c>
      <c r="K3337" s="9">
        <v>45311</v>
      </c>
      <c r="L3337" s="1" t="s">
        <v>159</v>
      </c>
      <c r="M3337" s="1">
        <v>339</v>
      </c>
      <c r="N3337" s="1" t="s">
        <v>75</v>
      </c>
      <c r="O3337" s="1" t="s">
        <v>43</v>
      </c>
      <c r="P3337" s="1" t="s">
        <v>64</v>
      </c>
      <c r="Q3337" s="1">
        <v>1</v>
      </c>
      <c r="R3337" s="1" t="s">
        <v>53</v>
      </c>
      <c r="S3337" s="1">
        <v>1</v>
      </c>
      <c r="T3337" s="10">
        <v>101000</v>
      </c>
      <c r="U3337" t="str">
        <f t="shared" si="364"/>
        <v>Reviewed</v>
      </c>
      <c r="V3337" t="str">
        <f t="shared" si="365"/>
        <v>needs_support</v>
      </c>
      <c r="W3337">
        <f t="shared" si="366"/>
        <v>1</v>
      </c>
      <c r="X3337" t="str">
        <f t="shared" si="367"/>
        <v>Attrited</v>
      </c>
      <c r="Y3337">
        <f t="shared" si="368"/>
        <v>0.92876712328767119</v>
      </c>
      <c r="Z3337" t="str">
        <f t="shared" si="369"/>
        <v>&lt;1 Year</v>
      </c>
      <c r="AA3337" t="str">
        <f t="shared" si="370"/>
        <v>100K–129K</v>
      </c>
    </row>
    <row r="3338" spans="1:27" ht="19.95" customHeight="1" x14ac:dyDescent="0.3">
      <c r="A3338" s="4" t="s">
        <v>3465</v>
      </c>
      <c r="B3338" s="5">
        <v>45881</v>
      </c>
      <c r="C3338" s="6" t="s">
        <v>21</v>
      </c>
      <c r="D3338" s="6" t="s">
        <v>22</v>
      </c>
      <c r="E3338" s="6" t="s">
        <v>23</v>
      </c>
      <c r="F3338" s="6" t="s">
        <v>215</v>
      </c>
      <c r="G3338" s="6" t="s">
        <v>42</v>
      </c>
      <c r="H3338" s="6" t="s">
        <v>49</v>
      </c>
      <c r="I3338" s="6" t="s">
        <v>27</v>
      </c>
      <c r="J3338" s="5">
        <v>45881</v>
      </c>
      <c r="K3338" s="5"/>
      <c r="L3338" s="6" t="s">
        <v>28</v>
      </c>
      <c r="M3338" s="6">
        <v>141</v>
      </c>
      <c r="N3338" s="6" t="s">
        <v>29</v>
      </c>
      <c r="O3338" s="6" t="s">
        <v>43</v>
      </c>
      <c r="P3338" s="6" t="s">
        <v>107</v>
      </c>
      <c r="Q3338" s="6" t="s">
        <v>95</v>
      </c>
      <c r="R3338" s="6" t="s">
        <v>28</v>
      </c>
      <c r="S3338" s="6">
        <v>0</v>
      </c>
      <c r="T3338" s="7">
        <v>116000</v>
      </c>
      <c r="U3338" t="str">
        <f t="shared" si="364"/>
        <v>Not Reviewed</v>
      </c>
      <c r="V3338" t="str">
        <f t="shared" si="365"/>
        <v>Not Reviewed</v>
      </c>
      <c r="W3338">
        <f t="shared" si="366"/>
        <v>0</v>
      </c>
      <c r="X3338" t="str">
        <f t="shared" si="367"/>
        <v>Active</v>
      </c>
      <c r="Y3338">
        <f t="shared" si="368"/>
        <v>0.38630136986301372</v>
      </c>
      <c r="Z3338" t="str">
        <f t="shared" si="369"/>
        <v>&lt;1 Year</v>
      </c>
      <c r="AA3338" t="str">
        <f t="shared" si="370"/>
        <v>100K–129K</v>
      </c>
    </row>
    <row r="3339" spans="1:27" ht="19.95" customHeight="1" x14ac:dyDescent="0.3">
      <c r="A3339" s="8" t="s">
        <v>3466</v>
      </c>
      <c r="B3339" s="9">
        <v>45906</v>
      </c>
      <c r="C3339" s="1" t="s">
        <v>34</v>
      </c>
      <c r="D3339" s="1" t="s">
        <v>22</v>
      </c>
      <c r="E3339" s="1" t="s">
        <v>23</v>
      </c>
      <c r="F3339" s="1" t="s">
        <v>288</v>
      </c>
      <c r="G3339" s="1" t="s">
        <v>25</v>
      </c>
      <c r="H3339" s="1" t="s">
        <v>43</v>
      </c>
      <c r="I3339" s="1" t="s">
        <v>27</v>
      </c>
      <c r="J3339" s="9">
        <v>45906</v>
      </c>
      <c r="K3339" s="9"/>
      <c r="L3339" s="1" t="s">
        <v>28</v>
      </c>
      <c r="M3339" s="1">
        <v>116</v>
      </c>
      <c r="N3339" s="1" t="s">
        <v>52</v>
      </c>
      <c r="O3339" s="1" t="s">
        <v>43</v>
      </c>
      <c r="P3339" s="1" t="s">
        <v>31</v>
      </c>
      <c r="Q3339" s="1" t="s">
        <v>95</v>
      </c>
      <c r="R3339" s="1" t="s">
        <v>28</v>
      </c>
      <c r="S3339" s="1">
        <v>0</v>
      </c>
      <c r="T3339" s="10">
        <v>73500</v>
      </c>
      <c r="U3339" t="str">
        <f t="shared" si="364"/>
        <v>Not Reviewed</v>
      </c>
      <c r="V3339" t="str">
        <f t="shared" si="365"/>
        <v>Not Reviewed</v>
      </c>
      <c r="W3339">
        <f t="shared" si="366"/>
        <v>0</v>
      </c>
      <c r="X3339" t="str">
        <f t="shared" si="367"/>
        <v>Active</v>
      </c>
      <c r="Y3339">
        <f t="shared" si="368"/>
        <v>0.31780821917808222</v>
      </c>
      <c r="Z3339" t="str">
        <f t="shared" si="369"/>
        <v>&lt;1 Year</v>
      </c>
      <c r="AA3339" t="str">
        <f t="shared" si="370"/>
        <v>70K–99K</v>
      </c>
    </row>
    <row r="3340" spans="1:27" ht="19.95" customHeight="1" x14ac:dyDescent="0.3">
      <c r="A3340" s="4" t="s">
        <v>3467</v>
      </c>
      <c r="B3340" s="5">
        <v>45394</v>
      </c>
      <c r="C3340" s="6" t="s">
        <v>39</v>
      </c>
      <c r="D3340" s="6" t="s">
        <v>22</v>
      </c>
      <c r="E3340" s="6" t="s">
        <v>40</v>
      </c>
      <c r="F3340" s="6" t="s">
        <v>174</v>
      </c>
      <c r="G3340" s="6" t="s">
        <v>42</v>
      </c>
      <c r="H3340" s="6" t="s">
        <v>26</v>
      </c>
      <c r="I3340" s="6" t="s">
        <v>27</v>
      </c>
      <c r="J3340" s="5">
        <v>45394</v>
      </c>
      <c r="K3340" s="5"/>
      <c r="L3340" s="6" t="s">
        <v>28</v>
      </c>
      <c r="M3340" s="6">
        <v>628</v>
      </c>
      <c r="N3340" s="6" t="s">
        <v>52</v>
      </c>
      <c r="O3340" s="6" t="s">
        <v>30</v>
      </c>
      <c r="P3340" s="6" t="s">
        <v>133</v>
      </c>
      <c r="Q3340" s="6">
        <v>3</v>
      </c>
      <c r="R3340" s="6" t="s">
        <v>37</v>
      </c>
      <c r="S3340" s="6">
        <v>2</v>
      </c>
      <c r="T3340" s="7">
        <v>85500</v>
      </c>
      <c r="U3340" t="str">
        <f t="shared" si="364"/>
        <v>Reviewed</v>
      </c>
      <c r="V3340" t="str">
        <f t="shared" si="365"/>
        <v>meets</v>
      </c>
      <c r="W3340">
        <f t="shared" si="366"/>
        <v>0</v>
      </c>
      <c r="X3340" t="str">
        <f t="shared" si="367"/>
        <v>Active</v>
      </c>
      <c r="Y3340">
        <f t="shared" si="368"/>
        <v>1.7205479452054795</v>
      </c>
      <c r="Z3340" t="str">
        <f t="shared" si="369"/>
        <v>1–2 Years</v>
      </c>
      <c r="AA3340" t="str">
        <f t="shared" si="370"/>
        <v>70K–99K</v>
      </c>
    </row>
    <row r="3341" spans="1:27" ht="19.95" customHeight="1" x14ac:dyDescent="0.3">
      <c r="A3341" s="8" t="s">
        <v>3468</v>
      </c>
      <c r="B3341" s="9">
        <v>44949</v>
      </c>
      <c r="C3341" s="1" t="s">
        <v>46</v>
      </c>
      <c r="D3341" s="1" t="s">
        <v>22</v>
      </c>
      <c r="E3341" s="1" t="s">
        <v>40</v>
      </c>
      <c r="F3341" s="1" t="s">
        <v>143</v>
      </c>
      <c r="G3341" s="1" t="s">
        <v>48</v>
      </c>
      <c r="H3341" s="1" t="s">
        <v>43</v>
      </c>
      <c r="I3341" s="1" t="s">
        <v>50</v>
      </c>
      <c r="J3341" s="9">
        <v>44949</v>
      </c>
      <c r="K3341" s="9">
        <v>45059</v>
      </c>
      <c r="L3341" s="1" t="s">
        <v>159</v>
      </c>
      <c r="M3341" s="1">
        <v>110</v>
      </c>
      <c r="N3341" s="1" t="s">
        <v>29</v>
      </c>
      <c r="O3341" s="1" t="s">
        <v>30</v>
      </c>
      <c r="P3341" s="1" t="s">
        <v>31</v>
      </c>
      <c r="Q3341" s="1" t="s">
        <v>95</v>
      </c>
      <c r="R3341" s="1" t="s">
        <v>28</v>
      </c>
      <c r="S3341" s="1">
        <v>0</v>
      </c>
      <c r="T3341" s="10">
        <v>66500</v>
      </c>
      <c r="U3341" t="str">
        <f t="shared" si="364"/>
        <v>Not Reviewed</v>
      </c>
      <c r="V3341" t="str">
        <f t="shared" si="365"/>
        <v>Not Reviewed</v>
      </c>
      <c r="W3341">
        <f t="shared" si="366"/>
        <v>1</v>
      </c>
      <c r="X3341" t="str">
        <f t="shared" si="367"/>
        <v>Attrited</v>
      </c>
      <c r="Y3341">
        <f t="shared" si="368"/>
        <v>0.30136986301369861</v>
      </c>
      <c r="Z3341" t="str">
        <f t="shared" si="369"/>
        <v>&lt;1 Year</v>
      </c>
      <c r="AA3341" t="str">
        <f t="shared" si="370"/>
        <v>&lt;70K</v>
      </c>
    </row>
    <row r="3342" spans="1:27" ht="19.95" customHeight="1" x14ac:dyDescent="0.3">
      <c r="A3342" s="4" t="s">
        <v>3469</v>
      </c>
      <c r="B3342" s="5">
        <v>45180</v>
      </c>
      <c r="C3342" s="6" t="s">
        <v>55</v>
      </c>
      <c r="D3342" s="6" t="s">
        <v>56</v>
      </c>
      <c r="E3342" s="6" t="s">
        <v>23</v>
      </c>
      <c r="F3342" s="6" t="s">
        <v>147</v>
      </c>
      <c r="G3342" s="6" t="s">
        <v>58</v>
      </c>
      <c r="H3342" s="6" t="s">
        <v>26</v>
      </c>
      <c r="I3342" s="6" t="s">
        <v>27</v>
      </c>
      <c r="J3342" s="5">
        <v>45180</v>
      </c>
      <c r="K3342" s="5"/>
      <c r="L3342" s="6" t="s">
        <v>28</v>
      </c>
      <c r="M3342" s="6">
        <v>842</v>
      </c>
      <c r="N3342" s="6" t="s">
        <v>29</v>
      </c>
      <c r="O3342" s="6" t="s">
        <v>63</v>
      </c>
      <c r="P3342" s="6" t="s">
        <v>31</v>
      </c>
      <c r="Q3342" s="6">
        <v>4</v>
      </c>
      <c r="R3342" s="6" t="s">
        <v>32</v>
      </c>
      <c r="S3342" s="6">
        <v>2</v>
      </c>
      <c r="T3342" s="7">
        <v>81000</v>
      </c>
      <c r="U3342" t="str">
        <f t="shared" si="364"/>
        <v>Reviewed</v>
      </c>
      <c r="V3342" t="str">
        <f t="shared" si="365"/>
        <v>exceeds</v>
      </c>
      <c r="W3342">
        <f t="shared" si="366"/>
        <v>0</v>
      </c>
      <c r="X3342" t="str">
        <f t="shared" si="367"/>
        <v>Active</v>
      </c>
      <c r="Y3342">
        <f t="shared" si="368"/>
        <v>2.3068493150684932</v>
      </c>
      <c r="Z3342" t="str">
        <f t="shared" si="369"/>
        <v>2–3 Years</v>
      </c>
      <c r="AA3342" t="str">
        <f t="shared" si="370"/>
        <v>70K–99K</v>
      </c>
    </row>
    <row r="3343" spans="1:27" ht="19.95" customHeight="1" x14ac:dyDescent="0.3">
      <c r="A3343" s="8" t="s">
        <v>3470</v>
      </c>
      <c r="B3343" s="9">
        <v>45848</v>
      </c>
      <c r="C3343" s="1" t="s">
        <v>60</v>
      </c>
      <c r="D3343" s="1" t="s">
        <v>56</v>
      </c>
      <c r="E3343" s="1" t="s">
        <v>40</v>
      </c>
      <c r="F3343" s="1" t="s">
        <v>104</v>
      </c>
      <c r="G3343" s="1" t="s">
        <v>62</v>
      </c>
      <c r="H3343" s="1" t="s">
        <v>43</v>
      </c>
      <c r="I3343" s="1" t="s">
        <v>27</v>
      </c>
      <c r="J3343" s="9">
        <v>45848</v>
      </c>
      <c r="K3343" s="9"/>
      <c r="L3343" s="1" t="s">
        <v>28</v>
      </c>
      <c r="M3343" s="1">
        <v>174</v>
      </c>
      <c r="N3343" s="1" t="s">
        <v>75</v>
      </c>
      <c r="O3343" s="1" t="s">
        <v>30</v>
      </c>
      <c r="P3343" s="1" t="s">
        <v>31</v>
      </c>
      <c r="Q3343" s="1" t="s">
        <v>95</v>
      </c>
      <c r="R3343" s="1" t="s">
        <v>28</v>
      </c>
      <c r="S3343" s="1">
        <v>0</v>
      </c>
      <c r="T3343" s="10">
        <v>62500</v>
      </c>
      <c r="U3343" t="str">
        <f t="shared" si="364"/>
        <v>Not Reviewed</v>
      </c>
      <c r="V3343" t="str">
        <f t="shared" si="365"/>
        <v>Not Reviewed</v>
      </c>
      <c r="W3343">
        <f t="shared" si="366"/>
        <v>0</v>
      </c>
      <c r="X3343" t="str">
        <f t="shared" si="367"/>
        <v>Active</v>
      </c>
      <c r="Y3343">
        <f t="shared" si="368"/>
        <v>0.47671232876712327</v>
      </c>
      <c r="Z3343" t="str">
        <f t="shared" si="369"/>
        <v>&lt;1 Year</v>
      </c>
      <c r="AA3343" t="str">
        <f t="shared" si="370"/>
        <v>&lt;70K</v>
      </c>
    </row>
    <row r="3344" spans="1:27" ht="19.95" customHeight="1" x14ac:dyDescent="0.3">
      <c r="A3344" s="4" t="s">
        <v>3471</v>
      </c>
      <c r="B3344" s="5">
        <v>45401</v>
      </c>
      <c r="C3344" s="6" t="s">
        <v>66</v>
      </c>
      <c r="D3344" s="6" t="s">
        <v>56</v>
      </c>
      <c r="E3344" s="6" t="s">
        <v>67</v>
      </c>
      <c r="F3344" s="6" t="s">
        <v>193</v>
      </c>
      <c r="G3344" s="6" t="s">
        <v>69</v>
      </c>
      <c r="H3344" s="6" t="s">
        <v>43</v>
      </c>
      <c r="I3344" s="6" t="s">
        <v>27</v>
      </c>
      <c r="J3344" s="5">
        <v>45401</v>
      </c>
      <c r="K3344" s="5"/>
      <c r="L3344" s="6" t="s">
        <v>28</v>
      </c>
      <c r="M3344" s="6">
        <v>621</v>
      </c>
      <c r="N3344" s="6" t="s">
        <v>29</v>
      </c>
      <c r="O3344" s="6" t="s">
        <v>105</v>
      </c>
      <c r="P3344" s="6" t="s">
        <v>107</v>
      </c>
      <c r="Q3344" s="6">
        <v>3</v>
      </c>
      <c r="R3344" s="6" t="s">
        <v>37</v>
      </c>
      <c r="S3344" s="6">
        <v>2</v>
      </c>
      <c r="T3344" s="7">
        <v>67500</v>
      </c>
      <c r="U3344" t="str">
        <f t="shared" si="364"/>
        <v>Reviewed</v>
      </c>
      <c r="V3344" t="str">
        <f t="shared" si="365"/>
        <v>meets</v>
      </c>
      <c r="W3344">
        <f t="shared" si="366"/>
        <v>0</v>
      </c>
      <c r="X3344" t="str">
        <f t="shared" si="367"/>
        <v>Active</v>
      </c>
      <c r="Y3344">
        <f t="shared" si="368"/>
        <v>1.7013698630136986</v>
      </c>
      <c r="Z3344" t="str">
        <f t="shared" si="369"/>
        <v>1–2 Years</v>
      </c>
      <c r="AA3344" t="str">
        <f t="shared" si="370"/>
        <v>&lt;70K</v>
      </c>
    </row>
    <row r="3345" spans="1:27" ht="19.95" customHeight="1" x14ac:dyDescent="0.3">
      <c r="A3345" s="8" t="s">
        <v>3472</v>
      </c>
      <c r="B3345" s="9">
        <v>45470</v>
      </c>
      <c r="C3345" s="1" t="s">
        <v>71</v>
      </c>
      <c r="D3345" s="1" t="s">
        <v>72</v>
      </c>
      <c r="E3345" s="1" t="s">
        <v>23</v>
      </c>
      <c r="F3345" s="1" t="s">
        <v>150</v>
      </c>
      <c r="G3345" s="1" t="s">
        <v>74</v>
      </c>
      <c r="H3345" s="1" t="s">
        <v>26</v>
      </c>
      <c r="I3345" s="1" t="s">
        <v>50</v>
      </c>
      <c r="J3345" s="9">
        <v>45470</v>
      </c>
      <c r="K3345" s="9">
        <v>45985</v>
      </c>
      <c r="L3345" s="1" t="s">
        <v>159</v>
      </c>
      <c r="M3345" s="1">
        <v>515</v>
      </c>
      <c r="N3345" s="1" t="s">
        <v>29</v>
      </c>
      <c r="O3345" s="1" t="s">
        <v>63</v>
      </c>
      <c r="P3345" s="1" t="s">
        <v>107</v>
      </c>
      <c r="Q3345" s="1">
        <v>3</v>
      </c>
      <c r="R3345" s="1" t="s">
        <v>37</v>
      </c>
      <c r="S3345" s="1">
        <v>1</v>
      </c>
      <c r="T3345" s="10">
        <v>83000</v>
      </c>
      <c r="U3345" t="str">
        <f t="shared" si="364"/>
        <v>Reviewed</v>
      </c>
      <c r="V3345" t="str">
        <f t="shared" si="365"/>
        <v>meets</v>
      </c>
      <c r="W3345">
        <f t="shared" si="366"/>
        <v>1</v>
      </c>
      <c r="X3345" t="str">
        <f t="shared" si="367"/>
        <v>Attrited</v>
      </c>
      <c r="Y3345">
        <f t="shared" si="368"/>
        <v>1.4109589041095891</v>
      </c>
      <c r="Z3345" t="str">
        <f t="shared" si="369"/>
        <v>1–2 Years</v>
      </c>
      <c r="AA3345" t="str">
        <f t="shared" si="370"/>
        <v>70K–99K</v>
      </c>
    </row>
    <row r="3346" spans="1:27" ht="19.95" customHeight="1" x14ac:dyDescent="0.3">
      <c r="A3346" s="4" t="s">
        <v>3473</v>
      </c>
      <c r="B3346" s="5">
        <v>45155</v>
      </c>
      <c r="C3346" s="6" t="s">
        <v>77</v>
      </c>
      <c r="D3346" s="6" t="s">
        <v>72</v>
      </c>
      <c r="E3346" s="6" t="s">
        <v>40</v>
      </c>
      <c r="F3346" s="6" t="s">
        <v>78</v>
      </c>
      <c r="G3346" s="6" t="s">
        <v>79</v>
      </c>
      <c r="H3346" s="6" t="s">
        <v>49</v>
      </c>
      <c r="I3346" s="6" t="s">
        <v>27</v>
      </c>
      <c r="J3346" s="5">
        <v>45155</v>
      </c>
      <c r="K3346" s="5"/>
      <c r="L3346" s="6" t="s">
        <v>28</v>
      </c>
      <c r="M3346" s="6">
        <v>867</v>
      </c>
      <c r="N3346" s="6" t="s">
        <v>52</v>
      </c>
      <c r="O3346" s="6" t="s">
        <v>63</v>
      </c>
      <c r="P3346" s="6" t="s">
        <v>44</v>
      </c>
      <c r="Q3346" s="6">
        <v>3</v>
      </c>
      <c r="R3346" s="6" t="s">
        <v>37</v>
      </c>
      <c r="S3346" s="6">
        <v>2</v>
      </c>
      <c r="T3346" s="7">
        <v>120000</v>
      </c>
      <c r="U3346" t="str">
        <f t="shared" si="364"/>
        <v>Reviewed</v>
      </c>
      <c r="V3346" t="str">
        <f t="shared" si="365"/>
        <v>meets</v>
      </c>
      <c r="W3346">
        <f t="shared" si="366"/>
        <v>0</v>
      </c>
      <c r="X3346" t="str">
        <f t="shared" si="367"/>
        <v>Active</v>
      </c>
      <c r="Y3346">
        <f t="shared" si="368"/>
        <v>2.3753424657534246</v>
      </c>
      <c r="Z3346" t="str">
        <f t="shared" si="369"/>
        <v>2–3 Years</v>
      </c>
      <c r="AA3346" t="str">
        <f t="shared" si="370"/>
        <v>100K–129K</v>
      </c>
    </row>
    <row r="3347" spans="1:27" ht="19.95" customHeight="1" x14ac:dyDescent="0.3">
      <c r="A3347" s="8" t="s">
        <v>3474</v>
      </c>
      <c r="B3347" s="9">
        <v>45657</v>
      </c>
      <c r="C3347" s="1" t="s">
        <v>81</v>
      </c>
      <c r="D3347" s="1" t="s">
        <v>72</v>
      </c>
      <c r="E3347" s="1" t="s">
        <v>23</v>
      </c>
      <c r="F3347" s="1" t="s">
        <v>154</v>
      </c>
      <c r="G3347" s="1" t="s">
        <v>83</v>
      </c>
      <c r="H3347" s="1" t="s">
        <v>43</v>
      </c>
      <c r="I3347" s="1" t="s">
        <v>27</v>
      </c>
      <c r="J3347" s="9">
        <v>45657</v>
      </c>
      <c r="K3347" s="9"/>
      <c r="L3347" s="1" t="s">
        <v>28</v>
      </c>
      <c r="M3347" s="1">
        <v>365</v>
      </c>
      <c r="N3347" s="1" t="s">
        <v>29</v>
      </c>
      <c r="O3347" s="1" t="s">
        <v>43</v>
      </c>
      <c r="P3347" s="1" t="s">
        <v>107</v>
      </c>
      <c r="Q3347" s="1">
        <v>2</v>
      </c>
      <c r="R3347" s="1" t="s">
        <v>53</v>
      </c>
      <c r="S3347" s="1">
        <v>1</v>
      </c>
      <c r="T3347" s="10">
        <v>58000</v>
      </c>
      <c r="U3347" t="str">
        <f t="shared" si="364"/>
        <v>Reviewed</v>
      </c>
      <c r="V3347" t="str">
        <f t="shared" si="365"/>
        <v>needs_support</v>
      </c>
      <c r="W3347">
        <f t="shared" si="366"/>
        <v>0</v>
      </c>
      <c r="X3347" t="str">
        <f t="shared" si="367"/>
        <v>Active</v>
      </c>
      <c r="Y3347">
        <f t="shared" si="368"/>
        <v>1</v>
      </c>
      <c r="Z3347" t="str">
        <f t="shared" si="369"/>
        <v>1–2 Years</v>
      </c>
      <c r="AA3347" t="str">
        <f t="shared" si="370"/>
        <v>&lt;70K</v>
      </c>
    </row>
    <row r="3348" spans="1:27" ht="19.95" customHeight="1" x14ac:dyDescent="0.3">
      <c r="A3348" s="4" t="s">
        <v>3475</v>
      </c>
      <c r="B3348" s="5">
        <v>45323</v>
      </c>
      <c r="C3348" s="6" t="s">
        <v>86</v>
      </c>
      <c r="D3348" s="6" t="s">
        <v>87</v>
      </c>
      <c r="E3348" s="6" t="s">
        <v>67</v>
      </c>
      <c r="F3348" s="6" t="s">
        <v>116</v>
      </c>
      <c r="G3348" s="6" t="s">
        <v>89</v>
      </c>
      <c r="H3348" s="6" t="s">
        <v>26</v>
      </c>
      <c r="I3348" s="6" t="s">
        <v>50</v>
      </c>
      <c r="J3348" s="5">
        <v>45323</v>
      </c>
      <c r="K3348" s="5">
        <v>45934</v>
      </c>
      <c r="L3348" s="6" t="s">
        <v>51</v>
      </c>
      <c r="M3348" s="6">
        <v>611</v>
      </c>
      <c r="N3348" s="6" t="s">
        <v>29</v>
      </c>
      <c r="O3348" s="6" t="s">
        <v>63</v>
      </c>
      <c r="P3348" s="6" t="s">
        <v>64</v>
      </c>
      <c r="Q3348" s="6">
        <v>3</v>
      </c>
      <c r="R3348" s="6" t="s">
        <v>37</v>
      </c>
      <c r="S3348" s="6">
        <v>2</v>
      </c>
      <c r="T3348" s="7">
        <v>98000</v>
      </c>
      <c r="U3348" t="str">
        <f t="shared" si="364"/>
        <v>Reviewed</v>
      </c>
      <c r="V3348" t="str">
        <f t="shared" si="365"/>
        <v>meets</v>
      </c>
      <c r="W3348">
        <f t="shared" si="366"/>
        <v>1</v>
      </c>
      <c r="X3348" t="str">
        <f t="shared" si="367"/>
        <v>Attrited</v>
      </c>
      <c r="Y3348">
        <f t="shared" si="368"/>
        <v>1.6739726027397259</v>
      </c>
      <c r="Z3348" t="str">
        <f t="shared" si="369"/>
        <v>1–2 Years</v>
      </c>
      <c r="AA3348" t="str">
        <f t="shared" si="370"/>
        <v>70K–99K</v>
      </c>
    </row>
    <row r="3349" spans="1:27" ht="19.95" customHeight="1" x14ac:dyDescent="0.3">
      <c r="A3349" s="8" t="s">
        <v>3476</v>
      </c>
      <c r="B3349" s="9">
        <v>45621</v>
      </c>
      <c r="C3349" s="1" t="s">
        <v>91</v>
      </c>
      <c r="D3349" s="1" t="s">
        <v>87</v>
      </c>
      <c r="E3349" s="1" t="s">
        <v>92</v>
      </c>
      <c r="F3349" s="1" t="s">
        <v>138</v>
      </c>
      <c r="G3349" s="1" t="s">
        <v>36</v>
      </c>
      <c r="H3349" s="1" t="s">
        <v>43</v>
      </c>
      <c r="I3349" s="1" t="s">
        <v>27</v>
      </c>
      <c r="J3349" s="9">
        <v>45621</v>
      </c>
      <c r="K3349" s="9"/>
      <c r="L3349" s="1" t="s">
        <v>28</v>
      </c>
      <c r="M3349" s="1">
        <v>401</v>
      </c>
      <c r="N3349" s="1" t="s">
        <v>29</v>
      </c>
      <c r="O3349" s="1" t="s">
        <v>63</v>
      </c>
      <c r="P3349" s="1" t="s">
        <v>64</v>
      </c>
      <c r="Q3349" s="1">
        <v>3</v>
      </c>
      <c r="R3349" s="1" t="s">
        <v>37</v>
      </c>
      <c r="S3349" s="1">
        <v>1</v>
      </c>
      <c r="T3349" s="10">
        <v>63000</v>
      </c>
      <c r="U3349" t="str">
        <f t="shared" si="364"/>
        <v>Reviewed</v>
      </c>
      <c r="V3349" t="str">
        <f t="shared" si="365"/>
        <v>meets</v>
      </c>
      <c r="W3349">
        <f t="shared" si="366"/>
        <v>0</v>
      </c>
      <c r="X3349" t="str">
        <f t="shared" si="367"/>
        <v>Active</v>
      </c>
      <c r="Y3349">
        <f t="shared" si="368"/>
        <v>1.0986301369863014</v>
      </c>
      <c r="Z3349" t="str">
        <f t="shared" si="369"/>
        <v>1–2 Years</v>
      </c>
      <c r="AA3349" t="str">
        <f t="shared" si="370"/>
        <v>&lt;70K</v>
      </c>
    </row>
    <row r="3350" spans="1:27" ht="19.95" customHeight="1" x14ac:dyDescent="0.3">
      <c r="A3350" s="4" t="s">
        <v>3477</v>
      </c>
      <c r="B3350" s="5">
        <v>45763</v>
      </c>
      <c r="C3350" s="6" t="s">
        <v>21</v>
      </c>
      <c r="D3350" s="6" t="s">
        <v>22</v>
      </c>
      <c r="E3350" s="6" t="s">
        <v>23</v>
      </c>
      <c r="F3350" s="6" t="s">
        <v>24</v>
      </c>
      <c r="G3350" s="6" t="s">
        <v>25</v>
      </c>
      <c r="H3350" s="6" t="s">
        <v>26</v>
      </c>
      <c r="I3350" s="6" t="s">
        <v>50</v>
      </c>
      <c r="J3350" s="5">
        <v>45763</v>
      </c>
      <c r="K3350" s="5">
        <v>45885</v>
      </c>
      <c r="L3350" s="6" t="s">
        <v>159</v>
      </c>
      <c r="M3350" s="6">
        <v>122</v>
      </c>
      <c r="N3350" s="6" t="s">
        <v>29</v>
      </c>
      <c r="O3350" s="6" t="s">
        <v>63</v>
      </c>
      <c r="P3350" s="6" t="s">
        <v>107</v>
      </c>
      <c r="Q3350" s="6" t="s">
        <v>95</v>
      </c>
      <c r="R3350" s="6" t="s">
        <v>28</v>
      </c>
      <c r="S3350" s="6">
        <v>0</v>
      </c>
      <c r="T3350" s="7">
        <v>92000</v>
      </c>
      <c r="U3350" t="str">
        <f t="shared" si="364"/>
        <v>Not Reviewed</v>
      </c>
      <c r="V3350" t="str">
        <f t="shared" si="365"/>
        <v>Not Reviewed</v>
      </c>
      <c r="W3350">
        <f t="shared" si="366"/>
        <v>1</v>
      </c>
      <c r="X3350" t="str">
        <f t="shared" si="367"/>
        <v>Attrited</v>
      </c>
      <c r="Y3350">
        <f t="shared" si="368"/>
        <v>0.33424657534246577</v>
      </c>
      <c r="Z3350" t="str">
        <f t="shared" si="369"/>
        <v>&lt;1 Year</v>
      </c>
      <c r="AA3350" t="str">
        <f t="shared" si="370"/>
        <v>70K–99K</v>
      </c>
    </row>
    <row r="3351" spans="1:27" ht="19.95" customHeight="1" x14ac:dyDescent="0.3">
      <c r="A3351" s="8" t="s">
        <v>3478</v>
      </c>
      <c r="B3351" s="9">
        <v>45910</v>
      </c>
      <c r="C3351" s="1" t="s">
        <v>34</v>
      </c>
      <c r="D3351" s="1" t="s">
        <v>22</v>
      </c>
      <c r="E3351" s="1" t="s">
        <v>23</v>
      </c>
      <c r="F3351" s="1" t="s">
        <v>138</v>
      </c>
      <c r="G3351" s="1" t="s">
        <v>36</v>
      </c>
      <c r="H3351" s="1" t="s">
        <v>43</v>
      </c>
      <c r="I3351" s="1" t="s">
        <v>27</v>
      </c>
      <c r="J3351" s="9">
        <v>45910</v>
      </c>
      <c r="K3351" s="9"/>
      <c r="L3351" s="1" t="s">
        <v>28</v>
      </c>
      <c r="M3351" s="1">
        <v>112</v>
      </c>
      <c r="N3351" s="1" t="s">
        <v>29</v>
      </c>
      <c r="O3351" s="1" t="s">
        <v>43</v>
      </c>
      <c r="P3351" s="1" t="s">
        <v>107</v>
      </c>
      <c r="Q3351" s="1" t="s">
        <v>95</v>
      </c>
      <c r="R3351" s="1" t="s">
        <v>28</v>
      </c>
      <c r="S3351" s="1">
        <v>0</v>
      </c>
      <c r="T3351" s="10">
        <v>59000</v>
      </c>
      <c r="U3351" t="str">
        <f t="shared" si="364"/>
        <v>Not Reviewed</v>
      </c>
      <c r="V3351" t="str">
        <f t="shared" si="365"/>
        <v>Not Reviewed</v>
      </c>
      <c r="W3351">
        <f t="shared" si="366"/>
        <v>0</v>
      </c>
      <c r="X3351" t="str">
        <f t="shared" si="367"/>
        <v>Active</v>
      </c>
      <c r="Y3351">
        <f t="shared" si="368"/>
        <v>0.30684931506849317</v>
      </c>
      <c r="Z3351" t="str">
        <f t="shared" si="369"/>
        <v>&lt;1 Year</v>
      </c>
      <c r="AA3351" t="str">
        <f t="shared" si="370"/>
        <v>&lt;70K</v>
      </c>
    </row>
    <row r="3352" spans="1:27" ht="19.95" customHeight="1" x14ac:dyDescent="0.3">
      <c r="A3352" s="4" t="s">
        <v>3479</v>
      </c>
      <c r="B3352" s="5">
        <v>45641</v>
      </c>
      <c r="C3352" s="6" t="s">
        <v>39</v>
      </c>
      <c r="D3352" s="6" t="s">
        <v>22</v>
      </c>
      <c r="E3352" s="6" t="s">
        <v>40</v>
      </c>
      <c r="F3352" s="6" t="s">
        <v>41</v>
      </c>
      <c r="G3352" s="6" t="s">
        <v>42</v>
      </c>
      <c r="H3352" s="6" t="s">
        <v>43</v>
      </c>
      <c r="I3352" s="6" t="s">
        <v>27</v>
      </c>
      <c r="J3352" s="5">
        <v>45641</v>
      </c>
      <c r="K3352" s="5"/>
      <c r="L3352" s="6" t="s">
        <v>28</v>
      </c>
      <c r="M3352" s="6">
        <v>381</v>
      </c>
      <c r="N3352" s="6" t="s">
        <v>75</v>
      </c>
      <c r="O3352" s="6" t="s">
        <v>105</v>
      </c>
      <c r="P3352" s="6" t="s">
        <v>133</v>
      </c>
      <c r="Q3352" s="6">
        <v>4</v>
      </c>
      <c r="R3352" s="6" t="s">
        <v>32</v>
      </c>
      <c r="S3352" s="6">
        <v>1</v>
      </c>
      <c r="T3352" s="7">
        <v>66500</v>
      </c>
      <c r="U3352" t="str">
        <f t="shared" si="364"/>
        <v>Reviewed</v>
      </c>
      <c r="V3352" t="str">
        <f t="shared" si="365"/>
        <v>exceeds</v>
      </c>
      <c r="W3352">
        <f t="shared" si="366"/>
        <v>0</v>
      </c>
      <c r="X3352" t="str">
        <f t="shared" si="367"/>
        <v>Active</v>
      </c>
      <c r="Y3352">
        <f t="shared" si="368"/>
        <v>1.0438356164383562</v>
      </c>
      <c r="Z3352" t="str">
        <f t="shared" si="369"/>
        <v>1–2 Years</v>
      </c>
      <c r="AA3352" t="str">
        <f t="shared" si="370"/>
        <v>&lt;70K</v>
      </c>
    </row>
    <row r="3353" spans="1:27" ht="19.95" customHeight="1" x14ac:dyDescent="0.3">
      <c r="A3353" s="8" t="s">
        <v>3480</v>
      </c>
      <c r="B3353" s="9">
        <v>45717</v>
      </c>
      <c r="C3353" s="1" t="s">
        <v>46</v>
      </c>
      <c r="D3353" s="1" t="s">
        <v>22</v>
      </c>
      <c r="E3353" s="1" t="s">
        <v>40</v>
      </c>
      <c r="F3353" s="1" t="s">
        <v>143</v>
      </c>
      <c r="G3353" s="1" t="s">
        <v>48</v>
      </c>
      <c r="H3353" s="1" t="s">
        <v>43</v>
      </c>
      <c r="I3353" s="1" t="s">
        <v>27</v>
      </c>
      <c r="J3353" s="9">
        <v>45717</v>
      </c>
      <c r="K3353" s="9"/>
      <c r="L3353" s="1" t="s">
        <v>28</v>
      </c>
      <c r="M3353" s="1">
        <v>305</v>
      </c>
      <c r="N3353" s="1" t="s">
        <v>122</v>
      </c>
      <c r="O3353" s="1" t="s">
        <v>63</v>
      </c>
      <c r="P3353" s="1" t="s">
        <v>107</v>
      </c>
      <c r="Q3353" s="1">
        <v>3</v>
      </c>
      <c r="R3353" s="1" t="s">
        <v>37</v>
      </c>
      <c r="S3353" s="1">
        <v>1</v>
      </c>
      <c r="T3353" s="10">
        <v>70500</v>
      </c>
      <c r="U3353" t="str">
        <f t="shared" si="364"/>
        <v>Reviewed</v>
      </c>
      <c r="V3353" t="str">
        <f t="shared" si="365"/>
        <v>meets</v>
      </c>
      <c r="W3353">
        <f t="shared" si="366"/>
        <v>0</v>
      </c>
      <c r="X3353" t="str">
        <f t="shared" si="367"/>
        <v>Active</v>
      </c>
      <c r="Y3353">
        <f t="shared" si="368"/>
        <v>0.83561643835616439</v>
      </c>
      <c r="Z3353" t="str">
        <f t="shared" si="369"/>
        <v>&lt;1 Year</v>
      </c>
      <c r="AA3353" t="str">
        <f t="shared" si="370"/>
        <v>70K–99K</v>
      </c>
    </row>
    <row r="3354" spans="1:27" ht="19.95" customHeight="1" x14ac:dyDescent="0.3">
      <c r="A3354" s="4" t="s">
        <v>3481</v>
      </c>
      <c r="B3354" s="5">
        <v>45100</v>
      </c>
      <c r="C3354" s="6" t="s">
        <v>55</v>
      </c>
      <c r="D3354" s="6" t="s">
        <v>56</v>
      </c>
      <c r="E3354" s="6" t="s">
        <v>23</v>
      </c>
      <c r="F3354" s="6" t="s">
        <v>190</v>
      </c>
      <c r="G3354" s="6" t="s">
        <v>58</v>
      </c>
      <c r="H3354" s="6" t="s">
        <v>49</v>
      </c>
      <c r="I3354" s="6" t="s">
        <v>27</v>
      </c>
      <c r="J3354" s="5">
        <v>45100</v>
      </c>
      <c r="K3354" s="5"/>
      <c r="L3354" s="6" t="s">
        <v>28</v>
      </c>
      <c r="M3354" s="6">
        <v>922</v>
      </c>
      <c r="N3354" s="6" t="s">
        <v>29</v>
      </c>
      <c r="O3354" s="6" t="s">
        <v>63</v>
      </c>
      <c r="P3354" s="6" t="s">
        <v>64</v>
      </c>
      <c r="Q3354" s="6">
        <v>1</v>
      </c>
      <c r="R3354" s="6" t="s">
        <v>53</v>
      </c>
      <c r="S3354" s="6">
        <v>3</v>
      </c>
      <c r="T3354" s="7">
        <v>133000</v>
      </c>
      <c r="U3354" t="str">
        <f t="shared" si="364"/>
        <v>Reviewed</v>
      </c>
      <c r="V3354" t="str">
        <f t="shared" si="365"/>
        <v>needs_support</v>
      </c>
      <c r="W3354">
        <f t="shared" si="366"/>
        <v>0</v>
      </c>
      <c r="X3354" t="str">
        <f t="shared" si="367"/>
        <v>Active</v>
      </c>
      <c r="Y3354">
        <f t="shared" si="368"/>
        <v>2.526027397260274</v>
      </c>
      <c r="Z3354" t="str">
        <f t="shared" si="369"/>
        <v>2–3 Years</v>
      </c>
      <c r="AA3354" t="str">
        <f t="shared" si="370"/>
        <v>130K+</v>
      </c>
    </row>
    <row r="3355" spans="1:27" ht="19.95" customHeight="1" x14ac:dyDescent="0.3">
      <c r="A3355" s="8" t="s">
        <v>3482</v>
      </c>
      <c r="B3355" s="9">
        <v>45482</v>
      </c>
      <c r="C3355" s="1" t="s">
        <v>60</v>
      </c>
      <c r="D3355" s="1" t="s">
        <v>56</v>
      </c>
      <c r="E3355" s="1" t="s">
        <v>40</v>
      </c>
      <c r="F3355" s="1" t="s">
        <v>61</v>
      </c>
      <c r="G3355" s="1" t="s">
        <v>62</v>
      </c>
      <c r="H3355" s="1" t="s">
        <v>26</v>
      </c>
      <c r="I3355" s="1" t="s">
        <v>27</v>
      </c>
      <c r="J3355" s="9">
        <v>45482</v>
      </c>
      <c r="K3355" s="9"/>
      <c r="L3355" s="1" t="s">
        <v>28</v>
      </c>
      <c r="M3355" s="1">
        <v>540</v>
      </c>
      <c r="N3355" s="1" t="s">
        <v>29</v>
      </c>
      <c r="O3355" s="1" t="s">
        <v>30</v>
      </c>
      <c r="P3355" s="1" t="s">
        <v>44</v>
      </c>
      <c r="Q3355" s="1">
        <v>3</v>
      </c>
      <c r="R3355" s="1" t="s">
        <v>37</v>
      </c>
      <c r="S3355" s="1">
        <v>1</v>
      </c>
      <c r="T3355" s="10">
        <v>87500</v>
      </c>
      <c r="U3355" t="str">
        <f t="shared" si="364"/>
        <v>Reviewed</v>
      </c>
      <c r="V3355" t="str">
        <f t="shared" si="365"/>
        <v>meets</v>
      </c>
      <c r="W3355">
        <f t="shared" si="366"/>
        <v>0</v>
      </c>
      <c r="X3355" t="str">
        <f t="shared" si="367"/>
        <v>Active</v>
      </c>
      <c r="Y3355">
        <f t="shared" si="368"/>
        <v>1.4794520547945205</v>
      </c>
      <c r="Z3355" t="str">
        <f t="shared" si="369"/>
        <v>1–2 Years</v>
      </c>
      <c r="AA3355" t="str">
        <f t="shared" si="370"/>
        <v>70K–99K</v>
      </c>
    </row>
    <row r="3356" spans="1:27" ht="19.95" customHeight="1" x14ac:dyDescent="0.3">
      <c r="A3356" s="4" t="s">
        <v>3483</v>
      </c>
      <c r="B3356" s="5">
        <v>45503</v>
      </c>
      <c r="C3356" s="6" t="s">
        <v>66</v>
      </c>
      <c r="D3356" s="6" t="s">
        <v>56</v>
      </c>
      <c r="E3356" s="6" t="s">
        <v>67</v>
      </c>
      <c r="F3356" s="6" t="s">
        <v>193</v>
      </c>
      <c r="G3356" s="6" t="s">
        <v>69</v>
      </c>
      <c r="H3356" s="6" t="s">
        <v>43</v>
      </c>
      <c r="I3356" s="6" t="s">
        <v>50</v>
      </c>
      <c r="J3356" s="5">
        <v>45503</v>
      </c>
      <c r="K3356" s="5">
        <v>45927</v>
      </c>
      <c r="L3356" s="6" t="s">
        <v>159</v>
      </c>
      <c r="M3356" s="6">
        <v>424</v>
      </c>
      <c r="N3356" s="6" t="s">
        <v>52</v>
      </c>
      <c r="O3356" s="6" t="s">
        <v>30</v>
      </c>
      <c r="P3356" s="6" t="s">
        <v>133</v>
      </c>
      <c r="Q3356" s="6">
        <v>3</v>
      </c>
      <c r="R3356" s="6" t="s">
        <v>37</v>
      </c>
      <c r="S3356" s="6">
        <v>1</v>
      </c>
      <c r="T3356" s="7">
        <v>59500</v>
      </c>
      <c r="U3356" t="str">
        <f t="shared" si="364"/>
        <v>Reviewed</v>
      </c>
      <c r="V3356" t="str">
        <f t="shared" si="365"/>
        <v>meets</v>
      </c>
      <c r="W3356">
        <f t="shared" si="366"/>
        <v>1</v>
      </c>
      <c r="X3356" t="str">
        <f t="shared" si="367"/>
        <v>Attrited</v>
      </c>
      <c r="Y3356">
        <f t="shared" si="368"/>
        <v>1.1616438356164382</v>
      </c>
      <c r="Z3356" t="str">
        <f t="shared" si="369"/>
        <v>1–2 Years</v>
      </c>
      <c r="AA3356" t="str">
        <f t="shared" si="370"/>
        <v>&lt;70K</v>
      </c>
    </row>
    <row r="3357" spans="1:27" ht="19.95" customHeight="1" x14ac:dyDescent="0.3">
      <c r="A3357" s="8" t="s">
        <v>3484</v>
      </c>
      <c r="B3357" s="9">
        <v>45691</v>
      </c>
      <c r="C3357" s="1" t="s">
        <v>71</v>
      </c>
      <c r="D3357" s="1" t="s">
        <v>72</v>
      </c>
      <c r="E3357" s="1" t="s">
        <v>23</v>
      </c>
      <c r="F3357" s="1" t="s">
        <v>99</v>
      </c>
      <c r="G3357" s="1" t="s">
        <v>36</v>
      </c>
      <c r="H3357" s="1" t="s">
        <v>49</v>
      </c>
      <c r="I3357" s="1" t="s">
        <v>27</v>
      </c>
      <c r="J3357" s="9">
        <v>45691</v>
      </c>
      <c r="K3357" s="9"/>
      <c r="L3357" s="1" t="s">
        <v>28</v>
      </c>
      <c r="M3357" s="1">
        <v>331</v>
      </c>
      <c r="N3357" s="1" t="s">
        <v>52</v>
      </c>
      <c r="O3357" s="1" t="s">
        <v>63</v>
      </c>
      <c r="P3357" s="1" t="s">
        <v>64</v>
      </c>
      <c r="Q3357" s="1">
        <v>3</v>
      </c>
      <c r="R3357" s="1" t="s">
        <v>37</v>
      </c>
      <c r="S3357" s="1">
        <v>1</v>
      </c>
      <c r="T3357" s="10">
        <v>140000</v>
      </c>
      <c r="U3357" t="str">
        <f t="shared" si="364"/>
        <v>Reviewed</v>
      </c>
      <c r="V3357" t="str">
        <f t="shared" si="365"/>
        <v>meets</v>
      </c>
      <c r="W3357">
        <f t="shared" si="366"/>
        <v>0</v>
      </c>
      <c r="X3357" t="str">
        <f t="shared" si="367"/>
        <v>Active</v>
      </c>
      <c r="Y3357">
        <f t="shared" si="368"/>
        <v>0.9068493150684932</v>
      </c>
      <c r="Z3357" t="str">
        <f t="shared" si="369"/>
        <v>&lt;1 Year</v>
      </c>
      <c r="AA3357" t="str">
        <f t="shared" si="370"/>
        <v>130K+</v>
      </c>
    </row>
    <row r="3358" spans="1:27" ht="19.95" customHeight="1" x14ac:dyDescent="0.3">
      <c r="A3358" s="4" t="s">
        <v>3485</v>
      </c>
      <c r="B3358" s="5">
        <v>45423</v>
      </c>
      <c r="C3358" s="6" t="s">
        <v>77</v>
      </c>
      <c r="D3358" s="6" t="s">
        <v>72</v>
      </c>
      <c r="E3358" s="6" t="s">
        <v>40</v>
      </c>
      <c r="F3358" s="6" t="s">
        <v>131</v>
      </c>
      <c r="G3358" s="6" t="s">
        <v>79</v>
      </c>
      <c r="H3358" s="6" t="s">
        <v>26</v>
      </c>
      <c r="I3358" s="6" t="s">
        <v>27</v>
      </c>
      <c r="J3358" s="5">
        <v>45423</v>
      </c>
      <c r="K3358" s="5"/>
      <c r="L3358" s="6" t="s">
        <v>28</v>
      </c>
      <c r="M3358" s="6">
        <v>599</v>
      </c>
      <c r="N3358" s="6" t="s">
        <v>52</v>
      </c>
      <c r="O3358" s="6" t="s">
        <v>63</v>
      </c>
      <c r="P3358" s="6" t="s">
        <v>64</v>
      </c>
      <c r="Q3358" s="6">
        <v>3</v>
      </c>
      <c r="R3358" s="6" t="s">
        <v>37</v>
      </c>
      <c r="S3358" s="6">
        <v>2</v>
      </c>
      <c r="T3358" s="7">
        <v>90500</v>
      </c>
      <c r="U3358" t="str">
        <f t="shared" si="364"/>
        <v>Reviewed</v>
      </c>
      <c r="V3358" t="str">
        <f t="shared" si="365"/>
        <v>meets</v>
      </c>
      <c r="W3358">
        <f t="shared" si="366"/>
        <v>0</v>
      </c>
      <c r="X3358" t="str">
        <f t="shared" si="367"/>
        <v>Active</v>
      </c>
      <c r="Y3358">
        <f t="shared" si="368"/>
        <v>1.6410958904109589</v>
      </c>
      <c r="Z3358" t="str">
        <f t="shared" si="369"/>
        <v>1–2 Years</v>
      </c>
      <c r="AA3358" t="str">
        <f t="shared" si="370"/>
        <v>70K–99K</v>
      </c>
    </row>
    <row r="3359" spans="1:27" ht="19.95" customHeight="1" x14ac:dyDescent="0.3">
      <c r="A3359" s="8" t="s">
        <v>3486</v>
      </c>
      <c r="B3359" s="9">
        <v>45877</v>
      </c>
      <c r="C3359" s="1" t="s">
        <v>81</v>
      </c>
      <c r="D3359" s="1" t="s">
        <v>72</v>
      </c>
      <c r="E3359" s="1" t="s">
        <v>23</v>
      </c>
      <c r="F3359" s="1" t="s">
        <v>154</v>
      </c>
      <c r="G3359" s="1" t="s">
        <v>83</v>
      </c>
      <c r="H3359" s="1" t="s">
        <v>43</v>
      </c>
      <c r="I3359" s="1" t="s">
        <v>27</v>
      </c>
      <c r="J3359" s="9">
        <v>45877</v>
      </c>
      <c r="K3359" s="9"/>
      <c r="L3359" s="1" t="s">
        <v>28</v>
      </c>
      <c r="M3359" s="1">
        <v>145</v>
      </c>
      <c r="N3359" s="1" t="s">
        <v>29</v>
      </c>
      <c r="O3359" s="1" t="s">
        <v>63</v>
      </c>
      <c r="P3359" s="1" t="s">
        <v>107</v>
      </c>
      <c r="Q3359" s="1" t="s">
        <v>95</v>
      </c>
      <c r="R3359" s="1" t="s">
        <v>28</v>
      </c>
      <c r="S3359" s="1">
        <v>0</v>
      </c>
      <c r="T3359" s="10">
        <v>61000</v>
      </c>
      <c r="U3359" t="str">
        <f t="shared" si="364"/>
        <v>Not Reviewed</v>
      </c>
      <c r="V3359" t="str">
        <f t="shared" si="365"/>
        <v>Not Reviewed</v>
      </c>
      <c r="W3359">
        <f t="shared" si="366"/>
        <v>0</v>
      </c>
      <c r="X3359" t="str">
        <f t="shared" si="367"/>
        <v>Active</v>
      </c>
      <c r="Y3359">
        <f t="shared" si="368"/>
        <v>0.39726027397260272</v>
      </c>
      <c r="Z3359" t="str">
        <f t="shared" si="369"/>
        <v>&lt;1 Year</v>
      </c>
      <c r="AA3359" t="str">
        <f t="shared" si="370"/>
        <v>&lt;70K</v>
      </c>
    </row>
    <row r="3360" spans="1:27" ht="19.95" customHeight="1" x14ac:dyDescent="0.3">
      <c r="A3360" s="4" t="s">
        <v>3487</v>
      </c>
      <c r="B3360" s="5">
        <v>45244</v>
      </c>
      <c r="C3360" s="6" t="s">
        <v>86</v>
      </c>
      <c r="D3360" s="6" t="s">
        <v>87</v>
      </c>
      <c r="E3360" s="6" t="s">
        <v>67</v>
      </c>
      <c r="F3360" s="6" t="s">
        <v>116</v>
      </c>
      <c r="G3360" s="6" t="s">
        <v>89</v>
      </c>
      <c r="H3360" s="6" t="s">
        <v>26</v>
      </c>
      <c r="I3360" s="6" t="s">
        <v>50</v>
      </c>
      <c r="J3360" s="5">
        <v>45244</v>
      </c>
      <c r="K3360" s="5">
        <v>45695</v>
      </c>
      <c r="L3360" s="6" t="s">
        <v>51</v>
      </c>
      <c r="M3360" s="6">
        <v>451</v>
      </c>
      <c r="N3360" s="6" t="s">
        <v>75</v>
      </c>
      <c r="O3360" s="6" t="s">
        <v>63</v>
      </c>
      <c r="P3360" s="6" t="s">
        <v>107</v>
      </c>
      <c r="Q3360" s="6">
        <v>3</v>
      </c>
      <c r="R3360" s="6" t="s">
        <v>37</v>
      </c>
      <c r="S3360" s="6">
        <v>1</v>
      </c>
      <c r="T3360" s="7">
        <v>102500</v>
      </c>
      <c r="U3360" t="str">
        <f t="shared" si="364"/>
        <v>Reviewed</v>
      </c>
      <c r="V3360" t="str">
        <f t="shared" si="365"/>
        <v>meets</v>
      </c>
      <c r="W3360">
        <f t="shared" si="366"/>
        <v>1</v>
      </c>
      <c r="X3360" t="str">
        <f t="shared" si="367"/>
        <v>Attrited</v>
      </c>
      <c r="Y3360">
        <f t="shared" si="368"/>
        <v>1.2356164383561643</v>
      </c>
      <c r="Z3360" t="str">
        <f t="shared" si="369"/>
        <v>1–2 Years</v>
      </c>
      <c r="AA3360" t="str">
        <f t="shared" si="370"/>
        <v>100K–129K</v>
      </c>
    </row>
    <row r="3361" spans="1:27" ht="19.95" customHeight="1" x14ac:dyDescent="0.3">
      <c r="A3361" s="8" t="s">
        <v>3488</v>
      </c>
      <c r="B3361" s="9">
        <v>45046</v>
      </c>
      <c r="C3361" s="1" t="s">
        <v>91</v>
      </c>
      <c r="D3361" s="1" t="s">
        <v>87</v>
      </c>
      <c r="E3361" s="1" t="s">
        <v>92</v>
      </c>
      <c r="F3361" s="1" t="s">
        <v>129</v>
      </c>
      <c r="G3361" s="1" t="s">
        <v>74</v>
      </c>
      <c r="H3361" s="1" t="s">
        <v>43</v>
      </c>
      <c r="I3361" s="1" t="s">
        <v>27</v>
      </c>
      <c r="J3361" s="9">
        <v>45046</v>
      </c>
      <c r="K3361" s="9"/>
      <c r="L3361" s="1" t="s">
        <v>28</v>
      </c>
      <c r="M3361" s="1">
        <v>976</v>
      </c>
      <c r="N3361" s="1" t="s">
        <v>29</v>
      </c>
      <c r="O3361" s="1" t="s">
        <v>63</v>
      </c>
      <c r="P3361" s="1" t="s">
        <v>64</v>
      </c>
      <c r="Q3361" s="1">
        <v>3</v>
      </c>
      <c r="R3361" s="1" t="s">
        <v>37</v>
      </c>
      <c r="S3361" s="1">
        <v>3</v>
      </c>
      <c r="T3361" s="10">
        <v>56000</v>
      </c>
      <c r="U3361" t="str">
        <f t="shared" si="364"/>
        <v>Reviewed</v>
      </c>
      <c r="V3361" t="str">
        <f t="shared" si="365"/>
        <v>meets</v>
      </c>
      <c r="W3361">
        <f t="shared" si="366"/>
        <v>0</v>
      </c>
      <c r="X3361" t="str">
        <f t="shared" si="367"/>
        <v>Active</v>
      </c>
      <c r="Y3361">
        <f t="shared" si="368"/>
        <v>2.6739726027397261</v>
      </c>
      <c r="Z3361" t="str">
        <f t="shared" si="369"/>
        <v>2–3 Years</v>
      </c>
      <c r="AA3361" t="str">
        <f t="shared" si="370"/>
        <v>&lt;70K</v>
      </c>
    </row>
    <row r="3362" spans="1:27" ht="19.95" customHeight="1" x14ac:dyDescent="0.3">
      <c r="A3362" s="4" t="s">
        <v>3489</v>
      </c>
      <c r="B3362" s="5">
        <v>45372</v>
      </c>
      <c r="C3362" s="6" t="s">
        <v>21</v>
      </c>
      <c r="D3362" s="6" t="s">
        <v>22</v>
      </c>
      <c r="E3362" s="6" t="s">
        <v>23</v>
      </c>
      <c r="F3362" s="6" t="s">
        <v>288</v>
      </c>
      <c r="G3362" s="6" t="s">
        <v>25</v>
      </c>
      <c r="H3362" s="6" t="s">
        <v>43</v>
      </c>
      <c r="I3362" s="6" t="s">
        <v>27</v>
      </c>
      <c r="J3362" s="5">
        <v>45372</v>
      </c>
      <c r="K3362" s="5"/>
      <c r="L3362" s="6" t="s">
        <v>28</v>
      </c>
      <c r="M3362" s="6">
        <v>650</v>
      </c>
      <c r="N3362" s="6" t="s">
        <v>122</v>
      </c>
      <c r="O3362" s="6" t="s">
        <v>170</v>
      </c>
      <c r="P3362" s="6" t="s">
        <v>31</v>
      </c>
      <c r="Q3362" s="6">
        <v>4</v>
      </c>
      <c r="R3362" s="6" t="s">
        <v>32</v>
      </c>
      <c r="S3362" s="6">
        <v>2</v>
      </c>
      <c r="T3362" s="7">
        <v>72000</v>
      </c>
      <c r="U3362" t="str">
        <f t="shared" si="364"/>
        <v>Reviewed</v>
      </c>
      <c r="V3362" t="str">
        <f t="shared" si="365"/>
        <v>exceeds</v>
      </c>
      <c r="W3362">
        <f t="shared" si="366"/>
        <v>0</v>
      </c>
      <c r="X3362" t="str">
        <f t="shared" si="367"/>
        <v>Active</v>
      </c>
      <c r="Y3362">
        <f t="shared" si="368"/>
        <v>1.7808219178082192</v>
      </c>
      <c r="Z3362" t="str">
        <f t="shared" si="369"/>
        <v>1–2 Years</v>
      </c>
      <c r="AA3362" t="str">
        <f t="shared" si="370"/>
        <v>70K–99K</v>
      </c>
    </row>
    <row r="3363" spans="1:27" ht="19.95" customHeight="1" x14ac:dyDescent="0.3">
      <c r="A3363" s="8" t="s">
        <v>3490</v>
      </c>
      <c r="B3363" s="9">
        <v>45605</v>
      </c>
      <c r="C3363" s="1" t="s">
        <v>34</v>
      </c>
      <c r="D3363" s="1" t="s">
        <v>22</v>
      </c>
      <c r="E3363" s="1" t="s">
        <v>23</v>
      </c>
      <c r="F3363" s="1" t="s">
        <v>35</v>
      </c>
      <c r="G3363" s="1" t="s">
        <v>36</v>
      </c>
      <c r="H3363" s="1" t="s">
        <v>26</v>
      </c>
      <c r="I3363" s="1" t="s">
        <v>27</v>
      </c>
      <c r="J3363" s="9">
        <v>45605</v>
      </c>
      <c r="K3363" s="9"/>
      <c r="L3363" s="1" t="s">
        <v>28</v>
      </c>
      <c r="M3363" s="1">
        <v>417</v>
      </c>
      <c r="N3363" s="1" t="s">
        <v>52</v>
      </c>
      <c r="O3363" s="1" t="s">
        <v>63</v>
      </c>
      <c r="P3363" s="1" t="s">
        <v>64</v>
      </c>
      <c r="Q3363" s="1">
        <v>3</v>
      </c>
      <c r="R3363" s="1" t="s">
        <v>37</v>
      </c>
      <c r="S3363" s="1">
        <v>1</v>
      </c>
      <c r="T3363" s="10">
        <v>89000</v>
      </c>
      <c r="U3363" t="str">
        <f t="shared" si="364"/>
        <v>Reviewed</v>
      </c>
      <c r="V3363" t="str">
        <f t="shared" si="365"/>
        <v>meets</v>
      </c>
      <c r="W3363">
        <f t="shared" si="366"/>
        <v>0</v>
      </c>
      <c r="X3363" t="str">
        <f t="shared" si="367"/>
        <v>Active</v>
      </c>
      <c r="Y3363">
        <f t="shared" si="368"/>
        <v>1.1424657534246576</v>
      </c>
      <c r="Z3363" t="str">
        <f t="shared" si="369"/>
        <v>1–2 Years</v>
      </c>
      <c r="AA3363" t="str">
        <f t="shared" si="370"/>
        <v>70K–99K</v>
      </c>
    </row>
    <row r="3364" spans="1:27" ht="19.95" customHeight="1" x14ac:dyDescent="0.3">
      <c r="A3364" s="4" t="s">
        <v>3491</v>
      </c>
      <c r="B3364" s="5">
        <v>45631</v>
      </c>
      <c r="C3364" s="6" t="s">
        <v>39</v>
      </c>
      <c r="D3364" s="6" t="s">
        <v>22</v>
      </c>
      <c r="E3364" s="6" t="s">
        <v>40</v>
      </c>
      <c r="F3364" s="6" t="s">
        <v>215</v>
      </c>
      <c r="G3364" s="6" t="s">
        <v>42</v>
      </c>
      <c r="H3364" s="6" t="s">
        <v>49</v>
      </c>
      <c r="I3364" s="6" t="s">
        <v>27</v>
      </c>
      <c r="J3364" s="5">
        <v>45631</v>
      </c>
      <c r="K3364" s="5"/>
      <c r="L3364" s="6" t="s">
        <v>28</v>
      </c>
      <c r="M3364" s="6">
        <v>391</v>
      </c>
      <c r="N3364" s="6" t="s">
        <v>29</v>
      </c>
      <c r="O3364" s="6" t="s">
        <v>105</v>
      </c>
      <c r="P3364" s="6" t="s">
        <v>64</v>
      </c>
      <c r="Q3364" s="6">
        <v>5</v>
      </c>
      <c r="R3364" s="6" t="s">
        <v>119</v>
      </c>
      <c r="S3364" s="6">
        <v>1</v>
      </c>
      <c r="T3364" s="7">
        <v>125500</v>
      </c>
      <c r="U3364" t="str">
        <f t="shared" si="364"/>
        <v>Reviewed</v>
      </c>
      <c r="V3364" t="str">
        <f t="shared" si="365"/>
        <v>outstanding</v>
      </c>
      <c r="W3364">
        <f t="shared" si="366"/>
        <v>0</v>
      </c>
      <c r="X3364" t="str">
        <f t="shared" si="367"/>
        <v>Active</v>
      </c>
      <c r="Y3364">
        <f t="shared" si="368"/>
        <v>1.0712328767123287</v>
      </c>
      <c r="Z3364" t="str">
        <f t="shared" si="369"/>
        <v>1–2 Years</v>
      </c>
      <c r="AA3364" t="str">
        <f t="shared" si="370"/>
        <v>100K–129K</v>
      </c>
    </row>
    <row r="3365" spans="1:27" ht="19.95" customHeight="1" x14ac:dyDescent="0.3">
      <c r="A3365" s="8" t="s">
        <v>3492</v>
      </c>
      <c r="B3365" s="9">
        <v>45227</v>
      </c>
      <c r="C3365" s="1" t="s">
        <v>46</v>
      </c>
      <c r="D3365" s="1" t="s">
        <v>22</v>
      </c>
      <c r="E3365" s="1" t="s">
        <v>40</v>
      </c>
      <c r="F3365" s="1" t="s">
        <v>101</v>
      </c>
      <c r="G3365" s="1" t="s">
        <v>48</v>
      </c>
      <c r="H3365" s="1" t="s">
        <v>26</v>
      </c>
      <c r="I3365" s="1" t="s">
        <v>50</v>
      </c>
      <c r="J3365" s="9">
        <v>45227</v>
      </c>
      <c r="K3365" s="9">
        <v>45532</v>
      </c>
      <c r="L3365" s="1" t="s">
        <v>159</v>
      </c>
      <c r="M3365" s="1">
        <v>305</v>
      </c>
      <c r="N3365" s="1" t="s">
        <v>75</v>
      </c>
      <c r="O3365" s="1" t="s">
        <v>63</v>
      </c>
      <c r="P3365" s="1" t="s">
        <v>107</v>
      </c>
      <c r="Q3365" s="1">
        <v>3</v>
      </c>
      <c r="R3365" s="1" t="s">
        <v>37</v>
      </c>
      <c r="S3365" s="1">
        <v>1</v>
      </c>
      <c r="T3365" s="10">
        <v>73000</v>
      </c>
      <c r="U3365" t="str">
        <f t="shared" si="364"/>
        <v>Reviewed</v>
      </c>
      <c r="V3365" t="str">
        <f t="shared" si="365"/>
        <v>meets</v>
      </c>
      <c r="W3365">
        <f t="shared" si="366"/>
        <v>1</v>
      </c>
      <c r="X3365" t="str">
        <f t="shared" si="367"/>
        <v>Attrited</v>
      </c>
      <c r="Y3365">
        <f t="shared" si="368"/>
        <v>0.83561643835616439</v>
      </c>
      <c r="Z3365" t="str">
        <f t="shared" si="369"/>
        <v>&lt;1 Year</v>
      </c>
      <c r="AA3365" t="str">
        <f t="shared" si="370"/>
        <v>70K–99K</v>
      </c>
    </row>
    <row r="3366" spans="1:27" ht="19.95" customHeight="1" x14ac:dyDescent="0.3">
      <c r="A3366" s="4" t="s">
        <v>3493</v>
      </c>
      <c r="B3366" s="5">
        <v>45026</v>
      </c>
      <c r="C3366" s="6" t="s">
        <v>55</v>
      </c>
      <c r="D3366" s="6" t="s">
        <v>56</v>
      </c>
      <c r="E3366" s="6" t="s">
        <v>23</v>
      </c>
      <c r="F3366" s="6" t="s">
        <v>57</v>
      </c>
      <c r="G3366" s="6" t="s">
        <v>58</v>
      </c>
      <c r="H3366" s="6" t="s">
        <v>43</v>
      </c>
      <c r="I3366" s="6" t="s">
        <v>27</v>
      </c>
      <c r="J3366" s="5">
        <v>45026</v>
      </c>
      <c r="K3366" s="5"/>
      <c r="L3366" s="6" t="s">
        <v>28</v>
      </c>
      <c r="M3366" s="6">
        <v>996</v>
      </c>
      <c r="N3366" s="6" t="s">
        <v>140</v>
      </c>
      <c r="O3366" s="6" t="s">
        <v>63</v>
      </c>
      <c r="P3366" s="6" t="s">
        <v>31</v>
      </c>
      <c r="Q3366" s="6">
        <v>2</v>
      </c>
      <c r="R3366" s="6" t="s">
        <v>53</v>
      </c>
      <c r="S3366" s="6">
        <v>3</v>
      </c>
      <c r="T3366" s="7">
        <v>75000</v>
      </c>
      <c r="U3366" t="str">
        <f t="shared" si="364"/>
        <v>Reviewed</v>
      </c>
      <c r="V3366" t="str">
        <f t="shared" si="365"/>
        <v>needs_support</v>
      </c>
      <c r="W3366">
        <f t="shared" si="366"/>
        <v>0</v>
      </c>
      <c r="X3366" t="str">
        <f t="shared" si="367"/>
        <v>Active</v>
      </c>
      <c r="Y3366">
        <f t="shared" si="368"/>
        <v>2.7287671232876711</v>
      </c>
      <c r="Z3366" t="str">
        <f t="shared" si="369"/>
        <v>2–3 Years</v>
      </c>
      <c r="AA3366" t="str">
        <f t="shared" si="370"/>
        <v>70K–99K</v>
      </c>
    </row>
    <row r="3367" spans="1:27" ht="19.95" customHeight="1" x14ac:dyDescent="0.3">
      <c r="A3367" s="8" t="s">
        <v>3494</v>
      </c>
      <c r="B3367" s="9">
        <v>45187</v>
      </c>
      <c r="C3367" s="1" t="s">
        <v>60</v>
      </c>
      <c r="D3367" s="1" t="s">
        <v>56</v>
      </c>
      <c r="E3367" s="1" t="s">
        <v>40</v>
      </c>
      <c r="F3367" s="1" t="s">
        <v>61</v>
      </c>
      <c r="G3367" s="1" t="s">
        <v>62</v>
      </c>
      <c r="H3367" s="1" t="s">
        <v>26</v>
      </c>
      <c r="I3367" s="1" t="s">
        <v>27</v>
      </c>
      <c r="J3367" s="9">
        <v>45187</v>
      </c>
      <c r="K3367" s="9"/>
      <c r="L3367" s="1" t="s">
        <v>28</v>
      </c>
      <c r="M3367" s="1">
        <v>835</v>
      </c>
      <c r="N3367" s="1" t="s">
        <v>75</v>
      </c>
      <c r="O3367" s="1" t="s">
        <v>63</v>
      </c>
      <c r="P3367" s="1" t="s">
        <v>133</v>
      </c>
      <c r="Q3367" s="1">
        <v>3</v>
      </c>
      <c r="R3367" s="1" t="s">
        <v>37</v>
      </c>
      <c r="S3367" s="1">
        <v>2</v>
      </c>
      <c r="T3367" s="10">
        <v>102000</v>
      </c>
      <c r="U3367" t="str">
        <f t="shared" si="364"/>
        <v>Reviewed</v>
      </c>
      <c r="V3367" t="str">
        <f t="shared" si="365"/>
        <v>meets</v>
      </c>
      <c r="W3367">
        <f t="shared" si="366"/>
        <v>0</v>
      </c>
      <c r="X3367" t="str">
        <f t="shared" si="367"/>
        <v>Active</v>
      </c>
      <c r="Y3367">
        <f t="shared" si="368"/>
        <v>2.2876712328767121</v>
      </c>
      <c r="Z3367" t="str">
        <f t="shared" si="369"/>
        <v>2–3 Years</v>
      </c>
      <c r="AA3367" t="str">
        <f t="shared" si="370"/>
        <v>100K–129K</v>
      </c>
    </row>
    <row r="3368" spans="1:27" ht="19.95" customHeight="1" x14ac:dyDescent="0.3">
      <c r="A3368" s="4" t="s">
        <v>3495</v>
      </c>
      <c r="B3368" s="5">
        <v>45281</v>
      </c>
      <c r="C3368" s="6" t="s">
        <v>66</v>
      </c>
      <c r="D3368" s="6" t="s">
        <v>56</v>
      </c>
      <c r="E3368" s="6" t="s">
        <v>67</v>
      </c>
      <c r="F3368" s="6" t="s">
        <v>193</v>
      </c>
      <c r="G3368" s="6" t="s">
        <v>69</v>
      </c>
      <c r="H3368" s="6" t="s">
        <v>43</v>
      </c>
      <c r="I3368" s="6" t="s">
        <v>27</v>
      </c>
      <c r="J3368" s="5">
        <v>45281</v>
      </c>
      <c r="K3368" s="5"/>
      <c r="L3368" s="6" t="s">
        <v>28</v>
      </c>
      <c r="M3368" s="6">
        <v>741</v>
      </c>
      <c r="N3368" s="6" t="s">
        <v>29</v>
      </c>
      <c r="O3368" s="6" t="s">
        <v>30</v>
      </c>
      <c r="P3368" s="6" t="s">
        <v>107</v>
      </c>
      <c r="Q3368" s="6">
        <v>1</v>
      </c>
      <c r="R3368" s="6" t="s">
        <v>53</v>
      </c>
      <c r="S3368" s="6">
        <v>2</v>
      </c>
      <c r="T3368" s="7">
        <v>76000</v>
      </c>
      <c r="U3368" t="str">
        <f t="shared" si="364"/>
        <v>Reviewed</v>
      </c>
      <c r="V3368" t="str">
        <f t="shared" si="365"/>
        <v>needs_support</v>
      </c>
      <c r="W3368">
        <f t="shared" si="366"/>
        <v>0</v>
      </c>
      <c r="X3368" t="str">
        <f t="shared" si="367"/>
        <v>Active</v>
      </c>
      <c r="Y3368">
        <f t="shared" si="368"/>
        <v>2.0301369863013701</v>
      </c>
      <c r="Z3368" t="str">
        <f t="shared" si="369"/>
        <v>2–3 Years</v>
      </c>
      <c r="AA3368" t="str">
        <f t="shared" si="370"/>
        <v>70K–99K</v>
      </c>
    </row>
    <row r="3369" spans="1:27" ht="19.95" customHeight="1" x14ac:dyDescent="0.3">
      <c r="A3369" s="8" t="s">
        <v>3496</v>
      </c>
      <c r="B3369" s="9">
        <v>45234</v>
      </c>
      <c r="C3369" s="1" t="s">
        <v>71</v>
      </c>
      <c r="D3369" s="1" t="s">
        <v>72</v>
      </c>
      <c r="E3369" s="1" t="s">
        <v>23</v>
      </c>
      <c r="F3369" s="1" t="s">
        <v>150</v>
      </c>
      <c r="G3369" s="1" t="s">
        <v>74</v>
      </c>
      <c r="H3369" s="1" t="s">
        <v>26</v>
      </c>
      <c r="I3369" s="1" t="s">
        <v>27</v>
      </c>
      <c r="J3369" s="9">
        <v>45234</v>
      </c>
      <c r="K3369" s="9"/>
      <c r="L3369" s="1" t="s">
        <v>28</v>
      </c>
      <c r="M3369" s="1">
        <v>788</v>
      </c>
      <c r="N3369" s="1" t="s">
        <v>75</v>
      </c>
      <c r="O3369" s="1" t="s">
        <v>63</v>
      </c>
      <c r="P3369" s="1" t="s">
        <v>107</v>
      </c>
      <c r="Q3369" s="1">
        <v>3</v>
      </c>
      <c r="R3369" s="1" t="s">
        <v>37</v>
      </c>
      <c r="S3369" s="1">
        <v>2</v>
      </c>
      <c r="T3369" s="10">
        <v>93000</v>
      </c>
      <c r="U3369" t="str">
        <f t="shared" si="364"/>
        <v>Reviewed</v>
      </c>
      <c r="V3369" t="str">
        <f t="shared" si="365"/>
        <v>meets</v>
      </c>
      <c r="W3369">
        <f t="shared" si="366"/>
        <v>0</v>
      </c>
      <c r="X3369" t="str">
        <f t="shared" si="367"/>
        <v>Active</v>
      </c>
      <c r="Y3369">
        <f t="shared" si="368"/>
        <v>2.1589041095890411</v>
      </c>
      <c r="Z3369" t="str">
        <f t="shared" si="369"/>
        <v>2–3 Years</v>
      </c>
      <c r="AA3369" t="str">
        <f t="shared" si="370"/>
        <v>70K–99K</v>
      </c>
    </row>
    <row r="3370" spans="1:27" ht="19.95" customHeight="1" x14ac:dyDescent="0.3">
      <c r="A3370" s="4" t="s">
        <v>3497</v>
      </c>
      <c r="B3370" s="5">
        <v>45630</v>
      </c>
      <c r="C3370" s="6" t="s">
        <v>77</v>
      </c>
      <c r="D3370" s="6" t="s">
        <v>72</v>
      </c>
      <c r="E3370" s="6" t="s">
        <v>40</v>
      </c>
      <c r="F3370" s="6" t="s">
        <v>131</v>
      </c>
      <c r="G3370" s="6" t="s">
        <v>79</v>
      </c>
      <c r="H3370" s="6" t="s">
        <v>26</v>
      </c>
      <c r="I3370" s="6" t="s">
        <v>27</v>
      </c>
      <c r="J3370" s="5">
        <v>45630</v>
      </c>
      <c r="K3370" s="5"/>
      <c r="L3370" s="6" t="s">
        <v>28</v>
      </c>
      <c r="M3370" s="6">
        <v>392</v>
      </c>
      <c r="N3370" s="6" t="s">
        <v>52</v>
      </c>
      <c r="O3370" s="6" t="s">
        <v>30</v>
      </c>
      <c r="P3370" s="6" t="s">
        <v>64</v>
      </c>
      <c r="Q3370" s="6">
        <v>4</v>
      </c>
      <c r="R3370" s="6" t="s">
        <v>32</v>
      </c>
      <c r="S3370" s="6">
        <v>1</v>
      </c>
      <c r="T3370" s="7">
        <v>95500</v>
      </c>
      <c r="U3370" t="str">
        <f t="shared" si="364"/>
        <v>Reviewed</v>
      </c>
      <c r="V3370" t="str">
        <f t="shared" si="365"/>
        <v>exceeds</v>
      </c>
      <c r="W3370">
        <f t="shared" si="366"/>
        <v>0</v>
      </c>
      <c r="X3370" t="str">
        <f t="shared" si="367"/>
        <v>Active</v>
      </c>
      <c r="Y3370">
        <f t="shared" si="368"/>
        <v>1.0739726027397261</v>
      </c>
      <c r="Z3370" t="str">
        <f t="shared" si="369"/>
        <v>1–2 Years</v>
      </c>
      <c r="AA3370" t="str">
        <f t="shared" si="370"/>
        <v>70K–99K</v>
      </c>
    </row>
    <row r="3371" spans="1:27" ht="19.95" customHeight="1" x14ac:dyDescent="0.3">
      <c r="A3371" s="8" t="s">
        <v>3498</v>
      </c>
      <c r="B3371" s="9">
        <v>45187</v>
      </c>
      <c r="C3371" s="1" t="s">
        <v>81</v>
      </c>
      <c r="D3371" s="1" t="s">
        <v>72</v>
      </c>
      <c r="E3371" s="1" t="s">
        <v>23</v>
      </c>
      <c r="F3371" s="1" t="s">
        <v>82</v>
      </c>
      <c r="G3371" s="1" t="s">
        <v>83</v>
      </c>
      <c r="H3371" s="1" t="s">
        <v>26</v>
      </c>
      <c r="I3371" s="1" t="s">
        <v>50</v>
      </c>
      <c r="J3371" s="9">
        <v>45187</v>
      </c>
      <c r="K3371" s="9">
        <v>45713</v>
      </c>
      <c r="L3371" s="1" t="s">
        <v>51</v>
      </c>
      <c r="M3371" s="1">
        <v>526</v>
      </c>
      <c r="N3371" s="1" t="s">
        <v>52</v>
      </c>
      <c r="O3371" s="1" t="s">
        <v>63</v>
      </c>
      <c r="P3371" s="1" t="s">
        <v>44</v>
      </c>
      <c r="Q3371" s="1">
        <v>3</v>
      </c>
      <c r="R3371" s="1" t="s">
        <v>37</v>
      </c>
      <c r="S3371" s="1">
        <v>1</v>
      </c>
      <c r="T3371" s="10">
        <v>81000</v>
      </c>
      <c r="U3371" t="str">
        <f t="shared" si="364"/>
        <v>Reviewed</v>
      </c>
      <c r="V3371" t="str">
        <f t="shared" si="365"/>
        <v>meets</v>
      </c>
      <c r="W3371">
        <f t="shared" si="366"/>
        <v>1</v>
      </c>
      <c r="X3371" t="str">
        <f t="shared" si="367"/>
        <v>Attrited</v>
      </c>
      <c r="Y3371">
        <f t="shared" si="368"/>
        <v>1.441095890410959</v>
      </c>
      <c r="Z3371" t="str">
        <f t="shared" si="369"/>
        <v>1–2 Years</v>
      </c>
      <c r="AA3371" t="str">
        <f t="shared" si="370"/>
        <v>70K–99K</v>
      </c>
    </row>
    <row r="3372" spans="1:27" ht="19.95" customHeight="1" x14ac:dyDescent="0.3">
      <c r="A3372" s="4" t="s">
        <v>3499</v>
      </c>
      <c r="B3372" s="5">
        <v>45747</v>
      </c>
      <c r="C3372" s="6" t="s">
        <v>86</v>
      </c>
      <c r="D3372" s="6" t="s">
        <v>87</v>
      </c>
      <c r="E3372" s="6" t="s">
        <v>67</v>
      </c>
      <c r="F3372" s="6" t="s">
        <v>116</v>
      </c>
      <c r="G3372" s="6" t="s">
        <v>89</v>
      </c>
      <c r="H3372" s="6" t="s">
        <v>26</v>
      </c>
      <c r="I3372" s="6" t="s">
        <v>27</v>
      </c>
      <c r="J3372" s="5">
        <v>45747</v>
      </c>
      <c r="K3372" s="5"/>
      <c r="L3372" s="6" t="s">
        <v>28</v>
      </c>
      <c r="M3372" s="6">
        <v>275</v>
      </c>
      <c r="N3372" s="6" t="s">
        <v>75</v>
      </c>
      <c r="O3372" s="6" t="s">
        <v>63</v>
      </c>
      <c r="P3372" s="6" t="s">
        <v>107</v>
      </c>
      <c r="Q3372" s="6">
        <v>1</v>
      </c>
      <c r="R3372" s="6" t="s">
        <v>53</v>
      </c>
      <c r="S3372" s="6">
        <v>1</v>
      </c>
      <c r="T3372" s="7">
        <v>74500</v>
      </c>
      <c r="U3372" t="str">
        <f t="shared" si="364"/>
        <v>Reviewed</v>
      </c>
      <c r="V3372" t="str">
        <f t="shared" si="365"/>
        <v>needs_support</v>
      </c>
      <c r="W3372">
        <f t="shared" si="366"/>
        <v>0</v>
      </c>
      <c r="X3372" t="str">
        <f t="shared" si="367"/>
        <v>Active</v>
      </c>
      <c r="Y3372">
        <f t="shared" si="368"/>
        <v>0.75342465753424659</v>
      </c>
      <c r="Z3372" t="str">
        <f t="shared" si="369"/>
        <v>&lt;1 Year</v>
      </c>
      <c r="AA3372" t="str">
        <f t="shared" si="370"/>
        <v>70K–99K</v>
      </c>
    </row>
    <row r="3373" spans="1:27" ht="19.95" customHeight="1" x14ac:dyDescent="0.3">
      <c r="A3373" s="8" t="s">
        <v>3500</v>
      </c>
      <c r="B3373" s="9">
        <v>45318</v>
      </c>
      <c r="C3373" s="1" t="s">
        <v>91</v>
      </c>
      <c r="D3373" s="1" t="s">
        <v>87</v>
      </c>
      <c r="E3373" s="1" t="s">
        <v>92</v>
      </c>
      <c r="F3373" s="1" t="s">
        <v>114</v>
      </c>
      <c r="G3373" s="1" t="s">
        <v>94</v>
      </c>
      <c r="H3373" s="1" t="s">
        <v>43</v>
      </c>
      <c r="I3373" s="1" t="s">
        <v>50</v>
      </c>
      <c r="J3373" s="9">
        <v>45318</v>
      </c>
      <c r="K3373" s="9">
        <v>46021</v>
      </c>
      <c r="L3373" s="1" t="s">
        <v>51</v>
      </c>
      <c r="M3373" s="1">
        <v>703</v>
      </c>
      <c r="N3373" s="1" t="s">
        <v>122</v>
      </c>
      <c r="O3373" s="1" t="s">
        <v>105</v>
      </c>
      <c r="P3373" s="1" t="s">
        <v>107</v>
      </c>
      <c r="Q3373" s="1">
        <v>4</v>
      </c>
      <c r="R3373" s="1" t="s">
        <v>32</v>
      </c>
      <c r="S3373" s="1">
        <v>2</v>
      </c>
      <c r="T3373" s="10">
        <v>58500</v>
      </c>
      <c r="U3373" t="str">
        <f t="shared" si="364"/>
        <v>Reviewed</v>
      </c>
      <c r="V3373" t="str">
        <f t="shared" si="365"/>
        <v>exceeds</v>
      </c>
      <c r="W3373">
        <f t="shared" si="366"/>
        <v>1</v>
      </c>
      <c r="X3373" t="str">
        <f t="shared" si="367"/>
        <v>Attrited</v>
      </c>
      <c r="Y3373">
        <f t="shared" si="368"/>
        <v>1.9260273972602739</v>
      </c>
      <c r="Z3373" t="str">
        <f t="shared" si="369"/>
        <v>1–2 Years</v>
      </c>
      <c r="AA3373" t="str">
        <f t="shared" si="370"/>
        <v>&lt;70K</v>
      </c>
    </row>
    <row r="3374" spans="1:27" ht="19.95" customHeight="1" x14ac:dyDescent="0.3">
      <c r="A3374" s="4" t="s">
        <v>3501</v>
      </c>
      <c r="B3374" s="5">
        <v>45555</v>
      </c>
      <c r="C3374" s="6" t="s">
        <v>21</v>
      </c>
      <c r="D3374" s="6" t="s">
        <v>22</v>
      </c>
      <c r="E3374" s="6" t="s">
        <v>23</v>
      </c>
      <c r="F3374" s="6" t="s">
        <v>288</v>
      </c>
      <c r="G3374" s="6" t="s">
        <v>25</v>
      </c>
      <c r="H3374" s="6" t="s">
        <v>43</v>
      </c>
      <c r="I3374" s="6" t="s">
        <v>27</v>
      </c>
      <c r="J3374" s="5">
        <v>45555</v>
      </c>
      <c r="K3374" s="5"/>
      <c r="L3374" s="6" t="s">
        <v>28</v>
      </c>
      <c r="M3374" s="6">
        <v>467</v>
      </c>
      <c r="N3374" s="6" t="s">
        <v>29</v>
      </c>
      <c r="O3374" s="6" t="s">
        <v>63</v>
      </c>
      <c r="P3374" s="6" t="s">
        <v>107</v>
      </c>
      <c r="Q3374" s="6">
        <v>3</v>
      </c>
      <c r="R3374" s="6" t="s">
        <v>37</v>
      </c>
      <c r="S3374" s="6">
        <v>1</v>
      </c>
      <c r="T3374" s="7">
        <v>73500</v>
      </c>
      <c r="U3374" t="str">
        <f t="shared" si="364"/>
        <v>Reviewed</v>
      </c>
      <c r="V3374" t="str">
        <f t="shared" si="365"/>
        <v>meets</v>
      </c>
      <c r="W3374">
        <f t="shared" si="366"/>
        <v>0</v>
      </c>
      <c r="X3374" t="str">
        <f t="shared" si="367"/>
        <v>Active</v>
      </c>
      <c r="Y3374">
        <f t="shared" si="368"/>
        <v>1.2794520547945205</v>
      </c>
      <c r="Z3374" t="str">
        <f t="shared" si="369"/>
        <v>1–2 Years</v>
      </c>
      <c r="AA3374" t="str">
        <f t="shared" si="370"/>
        <v>70K–99K</v>
      </c>
    </row>
    <row r="3375" spans="1:27" ht="19.95" customHeight="1" x14ac:dyDescent="0.3">
      <c r="A3375" s="8" t="s">
        <v>3502</v>
      </c>
      <c r="B3375" s="9">
        <v>45908</v>
      </c>
      <c r="C3375" s="1" t="s">
        <v>34</v>
      </c>
      <c r="D3375" s="1" t="s">
        <v>22</v>
      </c>
      <c r="E3375" s="1" t="s">
        <v>23</v>
      </c>
      <c r="F3375" s="1" t="s">
        <v>99</v>
      </c>
      <c r="G3375" s="1" t="s">
        <v>36</v>
      </c>
      <c r="H3375" s="1" t="s">
        <v>49</v>
      </c>
      <c r="I3375" s="1" t="s">
        <v>27</v>
      </c>
      <c r="J3375" s="9">
        <v>45908</v>
      </c>
      <c r="K3375" s="9"/>
      <c r="L3375" s="1" t="s">
        <v>28</v>
      </c>
      <c r="M3375" s="1">
        <v>114</v>
      </c>
      <c r="N3375" s="1" t="s">
        <v>75</v>
      </c>
      <c r="O3375" s="1" t="s">
        <v>30</v>
      </c>
      <c r="P3375" s="1" t="s">
        <v>31</v>
      </c>
      <c r="Q3375" s="1" t="s">
        <v>95</v>
      </c>
      <c r="R3375" s="1" t="s">
        <v>28</v>
      </c>
      <c r="S3375" s="1">
        <v>0</v>
      </c>
      <c r="T3375" s="10">
        <v>130000</v>
      </c>
      <c r="U3375" t="str">
        <f t="shared" si="364"/>
        <v>Not Reviewed</v>
      </c>
      <c r="V3375" t="str">
        <f t="shared" si="365"/>
        <v>Not Reviewed</v>
      </c>
      <c r="W3375">
        <f t="shared" si="366"/>
        <v>0</v>
      </c>
      <c r="X3375" t="str">
        <f t="shared" si="367"/>
        <v>Active</v>
      </c>
      <c r="Y3375">
        <f t="shared" si="368"/>
        <v>0.31232876712328766</v>
      </c>
      <c r="Z3375" t="str">
        <f t="shared" si="369"/>
        <v>&lt;1 Year</v>
      </c>
      <c r="AA3375" t="str">
        <f t="shared" si="370"/>
        <v>130K+</v>
      </c>
    </row>
    <row r="3376" spans="1:27" ht="19.95" customHeight="1" x14ac:dyDescent="0.3">
      <c r="A3376" s="4" t="s">
        <v>3503</v>
      </c>
      <c r="B3376" s="5">
        <v>45347</v>
      </c>
      <c r="C3376" s="6" t="s">
        <v>39</v>
      </c>
      <c r="D3376" s="6" t="s">
        <v>22</v>
      </c>
      <c r="E3376" s="6" t="s">
        <v>40</v>
      </c>
      <c r="F3376" s="6" t="s">
        <v>138</v>
      </c>
      <c r="G3376" s="6" t="s">
        <v>36</v>
      </c>
      <c r="H3376" s="6" t="s">
        <v>43</v>
      </c>
      <c r="I3376" s="6" t="s">
        <v>50</v>
      </c>
      <c r="J3376" s="5">
        <v>45347</v>
      </c>
      <c r="K3376" s="5">
        <v>45647</v>
      </c>
      <c r="L3376" s="6" t="s">
        <v>51</v>
      </c>
      <c r="M3376" s="6">
        <v>300</v>
      </c>
      <c r="N3376" s="6" t="s">
        <v>52</v>
      </c>
      <c r="O3376" s="6" t="s">
        <v>43</v>
      </c>
      <c r="P3376" s="6" t="s">
        <v>44</v>
      </c>
      <c r="Q3376" s="6">
        <v>2</v>
      </c>
      <c r="R3376" s="6" t="s">
        <v>53</v>
      </c>
      <c r="S3376" s="6">
        <v>1</v>
      </c>
      <c r="T3376" s="7">
        <v>78000</v>
      </c>
      <c r="U3376" t="str">
        <f t="shared" si="364"/>
        <v>Reviewed</v>
      </c>
      <c r="V3376" t="str">
        <f t="shared" si="365"/>
        <v>needs_support</v>
      </c>
      <c r="W3376">
        <f t="shared" si="366"/>
        <v>1</v>
      </c>
      <c r="X3376" t="str">
        <f t="shared" si="367"/>
        <v>Attrited</v>
      </c>
      <c r="Y3376">
        <f t="shared" si="368"/>
        <v>0.82191780821917804</v>
      </c>
      <c r="Z3376" t="str">
        <f t="shared" si="369"/>
        <v>&lt;1 Year</v>
      </c>
      <c r="AA3376" t="str">
        <f t="shared" si="370"/>
        <v>70K–99K</v>
      </c>
    </row>
    <row r="3377" spans="1:27" ht="19.95" customHeight="1" x14ac:dyDescent="0.3">
      <c r="A3377" s="8" t="s">
        <v>3504</v>
      </c>
      <c r="B3377" s="9">
        <v>45678</v>
      </c>
      <c r="C3377" s="1" t="s">
        <v>46</v>
      </c>
      <c r="D3377" s="1" t="s">
        <v>22</v>
      </c>
      <c r="E3377" s="1" t="s">
        <v>40</v>
      </c>
      <c r="F3377" s="1" t="s">
        <v>292</v>
      </c>
      <c r="G3377" s="1" t="s">
        <v>48</v>
      </c>
      <c r="H3377" s="1" t="s">
        <v>110</v>
      </c>
      <c r="I3377" s="1" t="s">
        <v>27</v>
      </c>
      <c r="J3377" s="9">
        <v>45678</v>
      </c>
      <c r="K3377" s="9"/>
      <c r="L3377" s="1" t="s">
        <v>28</v>
      </c>
      <c r="M3377" s="1">
        <v>344</v>
      </c>
      <c r="N3377" s="1" t="s">
        <v>122</v>
      </c>
      <c r="O3377" s="1" t="s">
        <v>105</v>
      </c>
      <c r="P3377" s="1" t="s">
        <v>31</v>
      </c>
      <c r="Q3377" s="1">
        <v>3</v>
      </c>
      <c r="R3377" s="1" t="s">
        <v>37</v>
      </c>
      <c r="S3377" s="1">
        <v>1</v>
      </c>
      <c r="T3377" s="10">
        <v>137000</v>
      </c>
      <c r="U3377" t="str">
        <f t="shared" si="364"/>
        <v>Reviewed</v>
      </c>
      <c r="V3377" t="str">
        <f t="shared" si="365"/>
        <v>meets</v>
      </c>
      <c r="W3377">
        <f t="shared" si="366"/>
        <v>0</v>
      </c>
      <c r="X3377" t="str">
        <f t="shared" si="367"/>
        <v>Active</v>
      </c>
      <c r="Y3377">
        <f t="shared" si="368"/>
        <v>0.94246575342465755</v>
      </c>
      <c r="Z3377" t="str">
        <f t="shared" si="369"/>
        <v>&lt;1 Year</v>
      </c>
      <c r="AA3377" t="str">
        <f t="shared" si="370"/>
        <v>130K+</v>
      </c>
    </row>
    <row r="3378" spans="1:27" ht="19.95" customHeight="1" x14ac:dyDescent="0.3">
      <c r="A3378" s="4" t="s">
        <v>3505</v>
      </c>
      <c r="B3378" s="5">
        <v>45169</v>
      </c>
      <c r="C3378" s="6" t="s">
        <v>55</v>
      </c>
      <c r="D3378" s="6" t="s">
        <v>56</v>
      </c>
      <c r="E3378" s="6" t="s">
        <v>23</v>
      </c>
      <c r="F3378" s="6" t="s">
        <v>147</v>
      </c>
      <c r="G3378" s="6" t="s">
        <v>58</v>
      </c>
      <c r="H3378" s="6" t="s">
        <v>26</v>
      </c>
      <c r="I3378" s="6" t="s">
        <v>27</v>
      </c>
      <c r="J3378" s="5">
        <v>45169</v>
      </c>
      <c r="K3378" s="5"/>
      <c r="L3378" s="6" t="s">
        <v>28</v>
      </c>
      <c r="M3378" s="6">
        <v>853</v>
      </c>
      <c r="N3378" s="6" t="s">
        <v>52</v>
      </c>
      <c r="O3378" s="6" t="s">
        <v>63</v>
      </c>
      <c r="P3378" s="6" t="s">
        <v>107</v>
      </c>
      <c r="Q3378" s="6">
        <v>3</v>
      </c>
      <c r="R3378" s="6" t="s">
        <v>37</v>
      </c>
      <c r="S3378" s="6">
        <v>2</v>
      </c>
      <c r="T3378" s="7">
        <v>103500</v>
      </c>
      <c r="U3378" t="str">
        <f t="shared" si="364"/>
        <v>Reviewed</v>
      </c>
      <c r="V3378" t="str">
        <f t="shared" si="365"/>
        <v>meets</v>
      </c>
      <c r="W3378">
        <f t="shared" si="366"/>
        <v>0</v>
      </c>
      <c r="X3378" t="str">
        <f t="shared" si="367"/>
        <v>Active</v>
      </c>
      <c r="Y3378">
        <f t="shared" si="368"/>
        <v>2.3369863013698629</v>
      </c>
      <c r="Z3378" t="str">
        <f t="shared" si="369"/>
        <v>2–3 Years</v>
      </c>
      <c r="AA3378" t="str">
        <f t="shared" si="370"/>
        <v>100K–129K</v>
      </c>
    </row>
    <row r="3379" spans="1:27" ht="19.95" customHeight="1" x14ac:dyDescent="0.3">
      <c r="A3379" s="8" t="s">
        <v>3506</v>
      </c>
      <c r="B3379" s="9">
        <v>45155</v>
      </c>
      <c r="C3379" s="1" t="s">
        <v>60</v>
      </c>
      <c r="D3379" s="1" t="s">
        <v>56</v>
      </c>
      <c r="E3379" s="1" t="s">
        <v>40</v>
      </c>
      <c r="F3379" s="1" t="s">
        <v>61</v>
      </c>
      <c r="G3379" s="1" t="s">
        <v>62</v>
      </c>
      <c r="H3379" s="1" t="s">
        <v>26</v>
      </c>
      <c r="I3379" s="1" t="s">
        <v>50</v>
      </c>
      <c r="J3379" s="9">
        <v>45155</v>
      </c>
      <c r="K3379" s="9">
        <v>45304</v>
      </c>
      <c r="L3379" s="1" t="s">
        <v>159</v>
      </c>
      <c r="M3379" s="1">
        <v>149</v>
      </c>
      <c r="N3379" s="1" t="s">
        <v>52</v>
      </c>
      <c r="O3379" s="1" t="s">
        <v>30</v>
      </c>
      <c r="P3379" s="1" t="s">
        <v>64</v>
      </c>
      <c r="Q3379" s="1" t="s">
        <v>95</v>
      </c>
      <c r="R3379" s="1" t="s">
        <v>28</v>
      </c>
      <c r="S3379" s="1">
        <v>0</v>
      </c>
      <c r="T3379" s="10">
        <v>103000</v>
      </c>
      <c r="U3379" t="str">
        <f t="shared" si="364"/>
        <v>Not Reviewed</v>
      </c>
      <c r="V3379" t="str">
        <f t="shared" si="365"/>
        <v>Not Reviewed</v>
      </c>
      <c r="W3379">
        <f t="shared" si="366"/>
        <v>1</v>
      </c>
      <c r="X3379" t="str">
        <f t="shared" si="367"/>
        <v>Attrited</v>
      </c>
      <c r="Y3379">
        <f t="shared" si="368"/>
        <v>0.40821917808219177</v>
      </c>
      <c r="Z3379" t="str">
        <f t="shared" si="369"/>
        <v>&lt;1 Year</v>
      </c>
      <c r="AA3379" t="str">
        <f t="shared" si="370"/>
        <v>100K–129K</v>
      </c>
    </row>
    <row r="3380" spans="1:27" ht="19.95" customHeight="1" x14ac:dyDescent="0.3">
      <c r="A3380" s="4" t="s">
        <v>3507</v>
      </c>
      <c r="B3380" s="5">
        <v>45669</v>
      </c>
      <c r="C3380" s="6" t="s">
        <v>66</v>
      </c>
      <c r="D3380" s="6" t="s">
        <v>56</v>
      </c>
      <c r="E3380" s="6" t="s">
        <v>67</v>
      </c>
      <c r="F3380" s="6" t="s">
        <v>193</v>
      </c>
      <c r="G3380" s="6" t="s">
        <v>69</v>
      </c>
      <c r="H3380" s="6" t="s">
        <v>43</v>
      </c>
      <c r="I3380" s="6" t="s">
        <v>27</v>
      </c>
      <c r="J3380" s="5">
        <v>45669</v>
      </c>
      <c r="K3380" s="5"/>
      <c r="L3380" s="6" t="s">
        <v>28</v>
      </c>
      <c r="M3380" s="6">
        <v>353</v>
      </c>
      <c r="N3380" s="6" t="s">
        <v>29</v>
      </c>
      <c r="O3380" s="6" t="s">
        <v>43</v>
      </c>
      <c r="P3380" s="6" t="s">
        <v>31</v>
      </c>
      <c r="Q3380" s="6">
        <v>2</v>
      </c>
      <c r="R3380" s="6" t="s">
        <v>53</v>
      </c>
      <c r="S3380" s="6">
        <v>1</v>
      </c>
      <c r="T3380" s="7">
        <v>70000</v>
      </c>
      <c r="U3380" t="str">
        <f t="shared" si="364"/>
        <v>Reviewed</v>
      </c>
      <c r="V3380" t="str">
        <f t="shared" si="365"/>
        <v>needs_support</v>
      </c>
      <c r="W3380">
        <f t="shared" si="366"/>
        <v>0</v>
      </c>
      <c r="X3380" t="str">
        <f t="shared" si="367"/>
        <v>Active</v>
      </c>
      <c r="Y3380">
        <f t="shared" si="368"/>
        <v>0.9671232876712329</v>
      </c>
      <c r="Z3380" t="str">
        <f t="shared" si="369"/>
        <v>&lt;1 Year</v>
      </c>
      <c r="AA3380" t="str">
        <f t="shared" si="370"/>
        <v>70K–99K</v>
      </c>
    </row>
    <row r="3381" spans="1:27" ht="19.95" customHeight="1" x14ac:dyDescent="0.3">
      <c r="A3381" s="8" t="s">
        <v>3508</v>
      </c>
      <c r="B3381" s="9">
        <v>45391</v>
      </c>
      <c r="C3381" s="1" t="s">
        <v>71</v>
      </c>
      <c r="D3381" s="1" t="s">
        <v>72</v>
      </c>
      <c r="E3381" s="1" t="s">
        <v>23</v>
      </c>
      <c r="F3381" s="1" t="s">
        <v>138</v>
      </c>
      <c r="G3381" s="1" t="s">
        <v>36</v>
      </c>
      <c r="H3381" s="1" t="s">
        <v>43</v>
      </c>
      <c r="I3381" s="1" t="s">
        <v>50</v>
      </c>
      <c r="J3381" s="9">
        <v>45391</v>
      </c>
      <c r="K3381" s="9">
        <v>45771</v>
      </c>
      <c r="L3381" s="1" t="s">
        <v>51</v>
      </c>
      <c r="M3381" s="1">
        <v>380</v>
      </c>
      <c r="N3381" s="1" t="s">
        <v>140</v>
      </c>
      <c r="O3381" s="1" t="s">
        <v>105</v>
      </c>
      <c r="P3381" s="1" t="s">
        <v>31</v>
      </c>
      <c r="Q3381" s="1">
        <v>1</v>
      </c>
      <c r="R3381" s="1" t="s">
        <v>53</v>
      </c>
      <c r="S3381" s="1">
        <v>1</v>
      </c>
      <c r="T3381" s="10">
        <v>76500</v>
      </c>
      <c r="U3381" t="str">
        <f t="shared" si="364"/>
        <v>Reviewed</v>
      </c>
      <c r="V3381" t="str">
        <f t="shared" si="365"/>
        <v>needs_support</v>
      </c>
      <c r="W3381">
        <f t="shared" si="366"/>
        <v>1</v>
      </c>
      <c r="X3381" t="str">
        <f t="shared" si="367"/>
        <v>Attrited</v>
      </c>
      <c r="Y3381">
        <f t="shared" si="368"/>
        <v>1.0410958904109588</v>
      </c>
      <c r="Z3381" t="str">
        <f t="shared" si="369"/>
        <v>1–2 Years</v>
      </c>
      <c r="AA3381" t="str">
        <f t="shared" si="370"/>
        <v>70K–99K</v>
      </c>
    </row>
    <row r="3382" spans="1:27" ht="19.95" customHeight="1" x14ac:dyDescent="0.3">
      <c r="A3382" s="4" t="s">
        <v>3509</v>
      </c>
      <c r="B3382" s="5">
        <v>44958</v>
      </c>
      <c r="C3382" s="6" t="s">
        <v>77</v>
      </c>
      <c r="D3382" s="6" t="s">
        <v>72</v>
      </c>
      <c r="E3382" s="6" t="s">
        <v>40</v>
      </c>
      <c r="F3382" s="6" t="s">
        <v>114</v>
      </c>
      <c r="G3382" s="6" t="s">
        <v>94</v>
      </c>
      <c r="H3382" s="6" t="s">
        <v>43</v>
      </c>
      <c r="I3382" s="6" t="s">
        <v>27</v>
      </c>
      <c r="J3382" s="5">
        <v>44958</v>
      </c>
      <c r="K3382" s="5"/>
      <c r="L3382" s="6" t="s">
        <v>28</v>
      </c>
      <c r="M3382" s="6">
        <v>1064</v>
      </c>
      <c r="N3382" s="6" t="s">
        <v>29</v>
      </c>
      <c r="O3382" s="6" t="s">
        <v>63</v>
      </c>
      <c r="P3382" s="6" t="s">
        <v>31</v>
      </c>
      <c r="Q3382" s="6">
        <v>3</v>
      </c>
      <c r="R3382" s="6" t="s">
        <v>37</v>
      </c>
      <c r="S3382" s="6">
        <v>3</v>
      </c>
      <c r="T3382" s="7">
        <v>56000</v>
      </c>
      <c r="U3382" t="str">
        <f t="shared" si="364"/>
        <v>Reviewed</v>
      </c>
      <c r="V3382" t="str">
        <f t="shared" si="365"/>
        <v>meets</v>
      </c>
      <c r="W3382">
        <f t="shared" si="366"/>
        <v>0</v>
      </c>
      <c r="X3382" t="str">
        <f t="shared" si="367"/>
        <v>Active</v>
      </c>
      <c r="Y3382">
        <f t="shared" si="368"/>
        <v>2.9150684931506849</v>
      </c>
      <c r="Z3382" t="str">
        <f t="shared" si="369"/>
        <v>2–3 Years</v>
      </c>
      <c r="AA3382" t="str">
        <f t="shared" si="370"/>
        <v>&lt;70K</v>
      </c>
    </row>
    <row r="3383" spans="1:27" ht="19.95" customHeight="1" x14ac:dyDescent="0.3">
      <c r="A3383" s="8" t="s">
        <v>3510</v>
      </c>
      <c r="B3383" s="9">
        <v>45560</v>
      </c>
      <c r="C3383" s="1" t="s">
        <v>81</v>
      </c>
      <c r="D3383" s="1" t="s">
        <v>72</v>
      </c>
      <c r="E3383" s="1" t="s">
        <v>23</v>
      </c>
      <c r="F3383" s="1" t="s">
        <v>82</v>
      </c>
      <c r="G3383" s="1" t="s">
        <v>83</v>
      </c>
      <c r="H3383" s="1" t="s">
        <v>26</v>
      </c>
      <c r="I3383" s="1" t="s">
        <v>27</v>
      </c>
      <c r="J3383" s="9">
        <v>45560</v>
      </c>
      <c r="K3383" s="9"/>
      <c r="L3383" s="1" t="s">
        <v>28</v>
      </c>
      <c r="M3383" s="1">
        <v>462</v>
      </c>
      <c r="N3383" s="1" t="s">
        <v>29</v>
      </c>
      <c r="O3383" s="1" t="s">
        <v>43</v>
      </c>
      <c r="P3383" s="1" t="s">
        <v>64</v>
      </c>
      <c r="Q3383" s="1">
        <v>5</v>
      </c>
      <c r="R3383" s="1" t="s">
        <v>119</v>
      </c>
      <c r="S3383" s="1">
        <v>1</v>
      </c>
      <c r="T3383" s="10">
        <v>104000</v>
      </c>
      <c r="U3383" t="str">
        <f t="shared" si="364"/>
        <v>Reviewed</v>
      </c>
      <c r="V3383" t="str">
        <f t="shared" si="365"/>
        <v>outstanding</v>
      </c>
      <c r="W3383">
        <f t="shared" si="366"/>
        <v>0</v>
      </c>
      <c r="X3383" t="str">
        <f t="shared" si="367"/>
        <v>Active</v>
      </c>
      <c r="Y3383">
        <f t="shared" si="368"/>
        <v>1.2657534246575342</v>
      </c>
      <c r="Z3383" t="str">
        <f t="shared" si="369"/>
        <v>1–2 Years</v>
      </c>
      <c r="AA3383" t="str">
        <f t="shared" si="370"/>
        <v>100K–129K</v>
      </c>
    </row>
    <row r="3384" spans="1:27" ht="19.95" customHeight="1" x14ac:dyDescent="0.3">
      <c r="A3384" s="4" t="s">
        <v>3511</v>
      </c>
      <c r="B3384" s="5">
        <v>45298</v>
      </c>
      <c r="C3384" s="6" t="s">
        <v>86</v>
      </c>
      <c r="D3384" s="6" t="s">
        <v>87</v>
      </c>
      <c r="E3384" s="6" t="s">
        <v>67</v>
      </c>
      <c r="F3384" s="6" t="s">
        <v>114</v>
      </c>
      <c r="G3384" s="6" t="s">
        <v>94</v>
      </c>
      <c r="H3384" s="6" t="s">
        <v>43</v>
      </c>
      <c r="I3384" s="6" t="s">
        <v>27</v>
      </c>
      <c r="J3384" s="5">
        <v>45298</v>
      </c>
      <c r="K3384" s="5"/>
      <c r="L3384" s="6" t="s">
        <v>28</v>
      </c>
      <c r="M3384" s="6">
        <v>724</v>
      </c>
      <c r="N3384" s="6" t="s">
        <v>29</v>
      </c>
      <c r="O3384" s="6" t="s">
        <v>43</v>
      </c>
      <c r="P3384" s="6" t="s">
        <v>31</v>
      </c>
      <c r="Q3384" s="6">
        <v>3</v>
      </c>
      <c r="R3384" s="6" t="s">
        <v>37</v>
      </c>
      <c r="S3384" s="6">
        <v>2</v>
      </c>
      <c r="T3384" s="7">
        <v>67000</v>
      </c>
      <c r="U3384" t="str">
        <f t="shared" si="364"/>
        <v>Reviewed</v>
      </c>
      <c r="V3384" t="str">
        <f t="shared" si="365"/>
        <v>meets</v>
      </c>
      <c r="W3384">
        <f t="shared" si="366"/>
        <v>0</v>
      </c>
      <c r="X3384" t="str">
        <f t="shared" si="367"/>
        <v>Active</v>
      </c>
      <c r="Y3384">
        <f t="shared" si="368"/>
        <v>1.9835616438356165</v>
      </c>
      <c r="Z3384" t="str">
        <f t="shared" si="369"/>
        <v>1–2 Years</v>
      </c>
      <c r="AA3384" t="str">
        <f t="shared" si="370"/>
        <v>&lt;70K</v>
      </c>
    </row>
    <row r="3385" spans="1:27" ht="19.95" customHeight="1" x14ac:dyDescent="0.3">
      <c r="A3385" s="8" t="s">
        <v>3512</v>
      </c>
      <c r="B3385" s="9">
        <v>45778</v>
      </c>
      <c r="C3385" s="1" t="s">
        <v>91</v>
      </c>
      <c r="D3385" s="1" t="s">
        <v>87</v>
      </c>
      <c r="E3385" s="1" t="s">
        <v>92</v>
      </c>
      <c r="F3385" s="1" t="s">
        <v>93</v>
      </c>
      <c r="G3385" s="1" t="s">
        <v>94</v>
      </c>
      <c r="H3385" s="1" t="s">
        <v>26</v>
      </c>
      <c r="I3385" s="1" t="s">
        <v>27</v>
      </c>
      <c r="J3385" s="9">
        <v>45778</v>
      </c>
      <c r="K3385" s="9"/>
      <c r="L3385" s="1" t="s">
        <v>28</v>
      </c>
      <c r="M3385" s="1">
        <v>244</v>
      </c>
      <c r="N3385" s="1" t="s">
        <v>29</v>
      </c>
      <c r="O3385" s="1" t="s">
        <v>63</v>
      </c>
      <c r="P3385" s="1" t="s">
        <v>31</v>
      </c>
      <c r="Q3385" s="1">
        <v>3</v>
      </c>
      <c r="R3385" s="1" t="s">
        <v>37</v>
      </c>
      <c r="S3385" s="1">
        <v>1</v>
      </c>
      <c r="T3385" s="10">
        <v>90500</v>
      </c>
      <c r="U3385" t="str">
        <f t="shared" si="364"/>
        <v>Reviewed</v>
      </c>
      <c r="V3385" t="str">
        <f t="shared" si="365"/>
        <v>meets</v>
      </c>
      <c r="W3385">
        <f t="shared" si="366"/>
        <v>0</v>
      </c>
      <c r="X3385" t="str">
        <f t="shared" si="367"/>
        <v>Active</v>
      </c>
      <c r="Y3385">
        <f t="shared" si="368"/>
        <v>0.66849315068493154</v>
      </c>
      <c r="Z3385" t="str">
        <f t="shared" si="369"/>
        <v>&lt;1 Year</v>
      </c>
      <c r="AA3385" t="str">
        <f t="shared" si="370"/>
        <v>70K–99K</v>
      </c>
    </row>
    <row r="3386" spans="1:27" ht="19.95" customHeight="1" x14ac:dyDescent="0.3">
      <c r="A3386" s="4" t="s">
        <v>3513</v>
      </c>
      <c r="B3386" s="5">
        <v>45421</v>
      </c>
      <c r="C3386" s="6" t="s">
        <v>21</v>
      </c>
      <c r="D3386" s="6" t="s">
        <v>22</v>
      </c>
      <c r="E3386" s="6" t="s">
        <v>23</v>
      </c>
      <c r="F3386" s="6" t="s">
        <v>99</v>
      </c>
      <c r="G3386" s="6" t="s">
        <v>36</v>
      </c>
      <c r="H3386" s="6" t="s">
        <v>49</v>
      </c>
      <c r="I3386" s="6" t="s">
        <v>27</v>
      </c>
      <c r="J3386" s="5">
        <v>45421</v>
      </c>
      <c r="K3386" s="5"/>
      <c r="L3386" s="6" t="s">
        <v>28</v>
      </c>
      <c r="M3386" s="6">
        <v>601</v>
      </c>
      <c r="N3386" s="6" t="s">
        <v>29</v>
      </c>
      <c r="O3386" s="6" t="s">
        <v>63</v>
      </c>
      <c r="P3386" s="6" t="s">
        <v>64</v>
      </c>
      <c r="Q3386" s="6">
        <v>5</v>
      </c>
      <c r="R3386" s="6" t="s">
        <v>119</v>
      </c>
      <c r="S3386" s="6">
        <v>2</v>
      </c>
      <c r="T3386" s="7">
        <v>107500</v>
      </c>
      <c r="U3386" t="str">
        <f t="shared" si="364"/>
        <v>Reviewed</v>
      </c>
      <c r="V3386" t="str">
        <f t="shared" si="365"/>
        <v>outstanding</v>
      </c>
      <c r="W3386">
        <f t="shared" si="366"/>
        <v>0</v>
      </c>
      <c r="X3386" t="str">
        <f t="shared" si="367"/>
        <v>Active</v>
      </c>
      <c r="Y3386">
        <f t="shared" si="368"/>
        <v>1.6465753424657534</v>
      </c>
      <c r="Z3386" t="str">
        <f t="shared" si="369"/>
        <v>1–2 Years</v>
      </c>
      <c r="AA3386" t="str">
        <f t="shared" si="370"/>
        <v>100K–129K</v>
      </c>
    </row>
    <row r="3387" spans="1:27" ht="19.95" customHeight="1" x14ac:dyDescent="0.3">
      <c r="A3387" s="8" t="s">
        <v>3514</v>
      </c>
      <c r="B3387" s="9">
        <v>45925</v>
      </c>
      <c r="C3387" s="1" t="s">
        <v>34</v>
      </c>
      <c r="D3387" s="1" t="s">
        <v>22</v>
      </c>
      <c r="E3387" s="1" t="s">
        <v>23</v>
      </c>
      <c r="F3387" s="1" t="s">
        <v>35</v>
      </c>
      <c r="G3387" s="1" t="s">
        <v>36</v>
      </c>
      <c r="H3387" s="1" t="s">
        <v>26</v>
      </c>
      <c r="I3387" s="1" t="s">
        <v>27</v>
      </c>
      <c r="J3387" s="9">
        <v>45925</v>
      </c>
      <c r="K3387" s="9"/>
      <c r="L3387" s="1" t="s">
        <v>28</v>
      </c>
      <c r="M3387" s="1">
        <v>97</v>
      </c>
      <c r="N3387" s="1" t="s">
        <v>75</v>
      </c>
      <c r="O3387" s="1" t="s">
        <v>105</v>
      </c>
      <c r="P3387" s="1" t="s">
        <v>31</v>
      </c>
      <c r="Q3387" s="1" t="s">
        <v>95</v>
      </c>
      <c r="R3387" s="1" t="s">
        <v>28</v>
      </c>
      <c r="S3387" s="1">
        <v>0</v>
      </c>
      <c r="T3387" s="10">
        <v>93000</v>
      </c>
      <c r="U3387" t="str">
        <f t="shared" si="364"/>
        <v>Not Reviewed</v>
      </c>
      <c r="V3387" t="str">
        <f t="shared" si="365"/>
        <v>Not Reviewed</v>
      </c>
      <c r="W3387">
        <f t="shared" si="366"/>
        <v>0</v>
      </c>
      <c r="X3387" t="str">
        <f t="shared" si="367"/>
        <v>Active</v>
      </c>
      <c r="Y3387">
        <f t="shared" si="368"/>
        <v>0.26575342465753427</v>
      </c>
      <c r="Z3387" t="str">
        <f t="shared" si="369"/>
        <v>&lt;1 Year</v>
      </c>
      <c r="AA3387" t="str">
        <f t="shared" si="370"/>
        <v>70K–99K</v>
      </c>
    </row>
    <row r="3388" spans="1:27" ht="19.95" customHeight="1" x14ac:dyDescent="0.3">
      <c r="A3388" s="4" t="s">
        <v>3515</v>
      </c>
      <c r="B3388" s="5">
        <v>45887</v>
      </c>
      <c r="C3388" s="6" t="s">
        <v>39</v>
      </c>
      <c r="D3388" s="6" t="s">
        <v>22</v>
      </c>
      <c r="E3388" s="6" t="s">
        <v>40</v>
      </c>
      <c r="F3388" s="6" t="s">
        <v>215</v>
      </c>
      <c r="G3388" s="6" t="s">
        <v>42</v>
      </c>
      <c r="H3388" s="6" t="s">
        <v>49</v>
      </c>
      <c r="I3388" s="6" t="s">
        <v>27</v>
      </c>
      <c r="J3388" s="5">
        <v>45887</v>
      </c>
      <c r="K3388" s="5"/>
      <c r="L3388" s="6" t="s">
        <v>28</v>
      </c>
      <c r="M3388" s="6">
        <v>135</v>
      </c>
      <c r="N3388" s="6" t="s">
        <v>29</v>
      </c>
      <c r="O3388" s="6" t="s">
        <v>30</v>
      </c>
      <c r="P3388" s="6" t="s">
        <v>107</v>
      </c>
      <c r="Q3388" s="6" t="s">
        <v>95</v>
      </c>
      <c r="R3388" s="6" t="s">
        <v>28</v>
      </c>
      <c r="S3388" s="6">
        <v>0</v>
      </c>
      <c r="T3388" s="7">
        <v>118500</v>
      </c>
      <c r="U3388" t="str">
        <f t="shared" si="364"/>
        <v>Not Reviewed</v>
      </c>
      <c r="V3388" t="str">
        <f t="shared" si="365"/>
        <v>Not Reviewed</v>
      </c>
      <c r="W3388">
        <f t="shared" si="366"/>
        <v>0</v>
      </c>
      <c r="X3388" t="str">
        <f t="shared" si="367"/>
        <v>Active</v>
      </c>
      <c r="Y3388">
        <f t="shared" si="368"/>
        <v>0.36986301369863012</v>
      </c>
      <c r="Z3388" t="str">
        <f t="shared" si="369"/>
        <v>&lt;1 Year</v>
      </c>
      <c r="AA3388" t="str">
        <f t="shared" si="370"/>
        <v>100K–129K</v>
      </c>
    </row>
    <row r="3389" spans="1:27" ht="19.95" customHeight="1" x14ac:dyDescent="0.3">
      <c r="A3389" s="8" t="s">
        <v>3516</v>
      </c>
      <c r="B3389" s="9">
        <v>45280</v>
      </c>
      <c r="C3389" s="1" t="s">
        <v>46</v>
      </c>
      <c r="D3389" s="1" t="s">
        <v>22</v>
      </c>
      <c r="E3389" s="1" t="s">
        <v>40</v>
      </c>
      <c r="F3389" s="1" t="s">
        <v>143</v>
      </c>
      <c r="G3389" s="1" t="s">
        <v>48</v>
      </c>
      <c r="H3389" s="1" t="s">
        <v>43</v>
      </c>
      <c r="I3389" s="1" t="s">
        <v>27</v>
      </c>
      <c r="J3389" s="9">
        <v>45280</v>
      </c>
      <c r="K3389" s="9"/>
      <c r="L3389" s="1" t="s">
        <v>28</v>
      </c>
      <c r="M3389" s="1">
        <v>742</v>
      </c>
      <c r="N3389" s="1" t="s">
        <v>29</v>
      </c>
      <c r="O3389" s="1" t="s">
        <v>63</v>
      </c>
      <c r="P3389" s="1" t="s">
        <v>107</v>
      </c>
      <c r="Q3389" s="1">
        <v>3</v>
      </c>
      <c r="R3389" s="1" t="s">
        <v>37</v>
      </c>
      <c r="S3389" s="1">
        <v>2</v>
      </c>
      <c r="T3389" s="10">
        <v>66000</v>
      </c>
      <c r="U3389" t="str">
        <f t="shared" si="364"/>
        <v>Reviewed</v>
      </c>
      <c r="V3389" t="str">
        <f t="shared" si="365"/>
        <v>meets</v>
      </c>
      <c r="W3389">
        <f t="shared" si="366"/>
        <v>0</v>
      </c>
      <c r="X3389" t="str">
        <f t="shared" si="367"/>
        <v>Active</v>
      </c>
      <c r="Y3389">
        <f t="shared" si="368"/>
        <v>2.032876712328767</v>
      </c>
      <c r="Z3389" t="str">
        <f t="shared" si="369"/>
        <v>2–3 Years</v>
      </c>
      <c r="AA3389" t="str">
        <f t="shared" si="370"/>
        <v>&lt;70K</v>
      </c>
    </row>
    <row r="3390" spans="1:27" ht="19.95" customHeight="1" x14ac:dyDescent="0.3">
      <c r="A3390" s="4" t="s">
        <v>3517</v>
      </c>
      <c r="B3390" s="5">
        <v>45899</v>
      </c>
      <c r="C3390" s="6" t="s">
        <v>55</v>
      </c>
      <c r="D3390" s="6" t="s">
        <v>56</v>
      </c>
      <c r="E3390" s="6" t="s">
        <v>23</v>
      </c>
      <c r="F3390" s="6" t="s">
        <v>217</v>
      </c>
      <c r="G3390" s="6" t="s">
        <v>58</v>
      </c>
      <c r="H3390" s="6" t="s">
        <v>110</v>
      </c>
      <c r="I3390" s="6" t="s">
        <v>50</v>
      </c>
      <c r="J3390" s="5">
        <v>45899</v>
      </c>
      <c r="K3390" s="5">
        <v>45989</v>
      </c>
      <c r="L3390" s="6" t="s">
        <v>159</v>
      </c>
      <c r="M3390" s="6">
        <v>90</v>
      </c>
      <c r="N3390" s="6" t="s">
        <v>29</v>
      </c>
      <c r="O3390" s="6" t="s">
        <v>63</v>
      </c>
      <c r="P3390" s="6" t="s">
        <v>64</v>
      </c>
      <c r="Q3390" s="6" t="s">
        <v>95</v>
      </c>
      <c r="R3390" s="6" t="s">
        <v>28</v>
      </c>
      <c r="S3390" s="6">
        <v>0</v>
      </c>
      <c r="T3390" s="7">
        <v>150500</v>
      </c>
      <c r="U3390" t="str">
        <f t="shared" si="364"/>
        <v>Not Reviewed</v>
      </c>
      <c r="V3390" t="str">
        <f t="shared" si="365"/>
        <v>Not Reviewed</v>
      </c>
      <c r="W3390">
        <f t="shared" si="366"/>
        <v>1</v>
      </c>
      <c r="X3390" t="str">
        <f t="shared" si="367"/>
        <v>Attrited</v>
      </c>
      <c r="Y3390">
        <f t="shared" si="368"/>
        <v>0.24657534246575341</v>
      </c>
      <c r="Z3390" t="str">
        <f t="shared" si="369"/>
        <v>&lt;1 Year</v>
      </c>
      <c r="AA3390" t="str">
        <f t="shared" si="370"/>
        <v>130K+</v>
      </c>
    </row>
    <row r="3391" spans="1:27" ht="19.95" customHeight="1" x14ac:dyDescent="0.3">
      <c r="A3391" s="8" t="s">
        <v>3518</v>
      </c>
      <c r="B3391" s="9">
        <v>45620</v>
      </c>
      <c r="C3391" s="1" t="s">
        <v>60</v>
      </c>
      <c r="D3391" s="1" t="s">
        <v>56</v>
      </c>
      <c r="E3391" s="1" t="s">
        <v>40</v>
      </c>
      <c r="F3391" s="1" t="s">
        <v>145</v>
      </c>
      <c r="G3391" s="1" t="s">
        <v>62</v>
      </c>
      <c r="H3391" s="1" t="s">
        <v>49</v>
      </c>
      <c r="I3391" s="1" t="s">
        <v>27</v>
      </c>
      <c r="J3391" s="9">
        <v>45620</v>
      </c>
      <c r="K3391" s="9"/>
      <c r="L3391" s="1" t="s">
        <v>28</v>
      </c>
      <c r="M3391" s="1">
        <v>402</v>
      </c>
      <c r="N3391" s="1" t="s">
        <v>122</v>
      </c>
      <c r="O3391" s="1" t="s">
        <v>63</v>
      </c>
      <c r="P3391" s="1" t="s">
        <v>31</v>
      </c>
      <c r="Q3391" s="1">
        <v>2</v>
      </c>
      <c r="R3391" s="1" t="s">
        <v>53</v>
      </c>
      <c r="S3391" s="1">
        <v>1</v>
      </c>
      <c r="T3391" s="10">
        <v>142000</v>
      </c>
      <c r="U3391" t="str">
        <f t="shared" si="364"/>
        <v>Reviewed</v>
      </c>
      <c r="V3391" t="str">
        <f t="shared" si="365"/>
        <v>needs_support</v>
      </c>
      <c r="W3391">
        <f t="shared" si="366"/>
        <v>0</v>
      </c>
      <c r="X3391" t="str">
        <f t="shared" si="367"/>
        <v>Active</v>
      </c>
      <c r="Y3391">
        <f t="shared" si="368"/>
        <v>1.1013698630136985</v>
      </c>
      <c r="Z3391" t="str">
        <f t="shared" si="369"/>
        <v>1–2 Years</v>
      </c>
      <c r="AA3391" t="str">
        <f t="shared" si="370"/>
        <v>130K+</v>
      </c>
    </row>
    <row r="3392" spans="1:27" ht="19.95" customHeight="1" x14ac:dyDescent="0.3">
      <c r="A3392" s="4" t="s">
        <v>3519</v>
      </c>
      <c r="B3392" s="5">
        <v>45488</v>
      </c>
      <c r="C3392" s="6" t="s">
        <v>66</v>
      </c>
      <c r="D3392" s="6" t="s">
        <v>56</v>
      </c>
      <c r="E3392" s="6" t="s">
        <v>67</v>
      </c>
      <c r="F3392" s="6" t="s">
        <v>358</v>
      </c>
      <c r="G3392" s="6" t="s">
        <v>69</v>
      </c>
      <c r="H3392" s="6" t="s">
        <v>49</v>
      </c>
      <c r="I3392" s="6" t="s">
        <v>27</v>
      </c>
      <c r="J3392" s="5">
        <v>45488</v>
      </c>
      <c r="K3392" s="5"/>
      <c r="L3392" s="6" t="s">
        <v>28</v>
      </c>
      <c r="M3392" s="6">
        <v>534</v>
      </c>
      <c r="N3392" s="6" t="s">
        <v>52</v>
      </c>
      <c r="O3392" s="6" t="s">
        <v>30</v>
      </c>
      <c r="P3392" s="6" t="s">
        <v>107</v>
      </c>
      <c r="Q3392" s="6">
        <v>4</v>
      </c>
      <c r="R3392" s="6" t="s">
        <v>32</v>
      </c>
      <c r="S3392" s="6">
        <v>1</v>
      </c>
      <c r="T3392" s="7">
        <v>121500</v>
      </c>
      <c r="U3392" t="str">
        <f t="shared" si="364"/>
        <v>Reviewed</v>
      </c>
      <c r="V3392" t="str">
        <f t="shared" si="365"/>
        <v>exceeds</v>
      </c>
      <c r="W3392">
        <f t="shared" si="366"/>
        <v>0</v>
      </c>
      <c r="X3392" t="str">
        <f t="shared" si="367"/>
        <v>Active</v>
      </c>
      <c r="Y3392">
        <f t="shared" si="368"/>
        <v>1.463013698630137</v>
      </c>
      <c r="Z3392" t="str">
        <f t="shared" si="369"/>
        <v>1–2 Years</v>
      </c>
      <c r="AA3392" t="str">
        <f t="shared" si="370"/>
        <v>100K–129K</v>
      </c>
    </row>
    <row r="3393" spans="1:27" ht="19.95" customHeight="1" x14ac:dyDescent="0.3">
      <c r="A3393" s="8" t="s">
        <v>3520</v>
      </c>
      <c r="B3393" s="9">
        <v>45426</v>
      </c>
      <c r="C3393" s="1" t="s">
        <v>71</v>
      </c>
      <c r="D3393" s="1" t="s">
        <v>72</v>
      </c>
      <c r="E3393" s="1" t="s">
        <v>23</v>
      </c>
      <c r="F3393" s="1" t="s">
        <v>129</v>
      </c>
      <c r="G3393" s="1" t="s">
        <v>74</v>
      </c>
      <c r="H3393" s="1" t="s">
        <v>43</v>
      </c>
      <c r="I3393" s="1" t="s">
        <v>27</v>
      </c>
      <c r="J3393" s="9">
        <v>45426</v>
      </c>
      <c r="K3393" s="9"/>
      <c r="L3393" s="1" t="s">
        <v>28</v>
      </c>
      <c r="M3393" s="1">
        <v>596</v>
      </c>
      <c r="N3393" s="1" t="s">
        <v>75</v>
      </c>
      <c r="O3393" s="1" t="s">
        <v>63</v>
      </c>
      <c r="P3393" s="1" t="s">
        <v>107</v>
      </c>
      <c r="Q3393" s="1">
        <v>3</v>
      </c>
      <c r="R3393" s="1" t="s">
        <v>37</v>
      </c>
      <c r="S3393" s="1">
        <v>2</v>
      </c>
      <c r="T3393" s="10">
        <v>75500</v>
      </c>
      <c r="U3393" t="str">
        <f t="shared" si="364"/>
        <v>Reviewed</v>
      </c>
      <c r="V3393" t="str">
        <f t="shared" si="365"/>
        <v>meets</v>
      </c>
      <c r="W3393">
        <f t="shared" si="366"/>
        <v>0</v>
      </c>
      <c r="X3393" t="str">
        <f t="shared" si="367"/>
        <v>Active</v>
      </c>
      <c r="Y3393">
        <f t="shared" si="368"/>
        <v>1.6328767123287671</v>
      </c>
      <c r="Z3393" t="str">
        <f t="shared" si="369"/>
        <v>1–2 Years</v>
      </c>
      <c r="AA3393" t="str">
        <f t="shared" si="370"/>
        <v>70K–99K</v>
      </c>
    </row>
    <row r="3394" spans="1:27" ht="19.95" customHeight="1" x14ac:dyDescent="0.3">
      <c r="A3394" s="4" t="s">
        <v>3521</v>
      </c>
      <c r="B3394" s="5">
        <v>45244</v>
      </c>
      <c r="C3394" s="6" t="s">
        <v>77</v>
      </c>
      <c r="D3394" s="6" t="s">
        <v>72</v>
      </c>
      <c r="E3394" s="6" t="s">
        <v>40</v>
      </c>
      <c r="F3394" s="6" t="s">
        <v>112</v>
      </c>
      <c r="G3394" s="6" t="s">
        <v>79</v>
      </c>
      <c r="H3394" s="6" t="s">
        <v>43</v>
      </c>
      <c r="I3394" s="6" t="s">
        <v>27</v>
      </c>
      <c r="J3394" s="5">
        <v>45244</v>
      </c>
      <c r="K3394" s="5"/>
      <c r="L3394" s="6" t="s">
        <v>28</v>
      </c>
      <c r="M3394" s="6">
        <v>778</v>
      </c>
      <c r="N3394" s="6" t="s">
        <v>75</v>
      </c>
      <c r="O3394" s="6" t="s">
        <v>170</v>
      </c>
      <c r="P3394" s="6" t="s">
        <v>31</v>
      </c>
      <c r="Q3394" s="6">
        <v>4</v>
      </c>
      <c r="R3394" s="6" t="s">
        <v>32</v>
      </c>
      <c r="S3394" s="6">
        <v>2</v>
      </c>
      <c r="T3394" s="7">
        <v>74500</v>
      </c>
      <c r="U3394" t="str">
        <f t="shared" ref="U3394:U3457" si="371">IF(LOWER(TRIM(Q3394&amp;""))="none","Not Reviewed","Reviewed")</f>
        <v>Reviewed</v>
      </c>
      <c r="V3394" t="str">
        <f t="shared" ref="V3394:V3457" si="372">IF(OR(Q3394="none",R3394=""),"Not Reviewed",R3394)</f>
        <v>exceeds</v>
      </c>
      <c r="W3394">
        <f t="shared" ref="W3394:W3457" si="373">IF(I3394="terminated",1,0)</f>
        <v>0</v>
      </c>
      <c r="X3394" t="str">
        <f t="shared" ref="X3394:X3457" si="374">IF(I3394="terminated","Attrited","Active")</f>
        <v>Active</v>
      </c>
      <c r="Y3394">
        <f t="shared" ref="Y3394:Y3457" si="375">M3394/365</f>
        <v>2.1315068493150684</v>
      </c>
      <c r="Z3394" t="str">
        <f t="shared" ref="Z3394:Z3457" si="376">IF(Y3394&lt;1,"&lt;1 Year",IF(Y3394&lt;2,"1–2 Years",IF(Y3394&lt;3,"2–3 Years","3+ Years")))</f>
        <v>2–3 Years</v>
      </c>
      <c r="AA3394" t="str">
        <f t="shared" ref="AA3394:AA3457" si="377">IF(T3394&lt;70000,"&lt;70K",IF(T3394&lt;100000,"70K–99K",IF(T3394&lt;130000,"100K–129K","130K+")))</f>
        <v>70K–99K</v>
      </c>
    </row>
    <row r="3395" spans="1:27" ht="19.95" customHeight="1" x14ac:dyDescent="0.3">
      <c r="A3395" s="8" t="s">
        <v>3522</v>
      </c>
      <c r="B3395" s="9">
        <v>45789</v>
      </c>
      <c r="C3395" s="1" t="s">
        <v>81</v>
      </c>
      <c r="D3395" s="1" t="s">
        <v>72</v>
      </c>
      <c r="E3395" s="1" t="s">
        <v>23</v>
      </c>
      <c r="F3395" s="1" t="s">
        <v>93</v>
      </c>
      <c r="G3395" s="1" t="s">
        <v>94</v>
      </c>
      <c r="H3395" s="1" t="s">
        <v>26</v>
      </c>
      <c r="I3395" s="1" t="s">
        <v>50</v>
      </c>
      <c r="J3395" s="9">
        <v>45789</v>
      </c>
      <c r="K3395" s="9">
        <v>45880</v>
      </c>
      <c r="L3395" s="1" t="s">
        <v>159</v>
      </c>
      <c r="M3395" s="1">
        <v>91</v>
      </c>
      <c r="N3395" s="1" t="s">
        <v>52</v>
      </c>
      <c r="O3395" s="1" t="s">
        <v>63</v>
      </c>
      <c r="P3395" s="1" t="s">
        <v>44</v>
      </c>
      <c r="Q3395" s="1" t="s">
        <v>95</v>
      </c>
      <c r="R3395" s="1" t="s">
        <v>28</v>
      </c>
      <c r="S3395" s="1">
        <v>0</v>
      </c>
      <c r="T3395" s="10">
        <v>89000</v>
      </c>
      <c r="U3395" t="str">
        <f t="shared" si="371"/>
        <v>Not Reviewed</v>
      </c>
      <c r="V3395" t="str">
        <f t="shared" si="372"/>
        <v>Not Reviewed</v>
      </c>
      <c r="W3395">
        <f t="shared" si="373"/>
        <v>1</v>
      </c>
      <c r="X3395" t="str">
        <f t="shared" si="374"/>
        <v>Attrited</v>
      </c>
      <c r="Y3395">
        <f t="shared" si="375"/>
        <v>0.24931506849315069</v>
      </c>
      <c r="Z3395" t="str">
        <f t="shared" si="376"/>
        <v>&lt;1 Year</v>
      </c>
      <c r="AA3395" t="str">
        <f t="shared" si="377"/>
        <v>70K–99K</v>
      </c>
    </row>
    <row r="3396" spans="1:27" ht="19.95" customHeight="1" x14ac:dyDescent="0.3">
      <c r="A3396" s="4" t="s">
        <v>3523</v>
      </c>
      <c r="B3396" s="5">
        <v>45043</v>
      </c>
      <c r="C3396" s="6" t="s">
        <v>86</v>
      </c>
      <c r="D3396" s="6" t="s">
        <v>87</v>
      </c>
      <c r="E3396" s="6" t="s">
        <v>67</v>
      </c>
      <c r="F3396" s="6" t="s">
        <v>135</v>
      </c>
      <c r="G3396" s="6" t="s">
        <v>89</v>
      </c>
      <c r="H3396" s="6" t="s">
        <v>43</v>
      </c>
      <c r="I3396" s="6" t="s">
        <v>27</v>
      </c>
      <c r="J3396" s="5">
        <v>45043</v>
      </c>
      <c r="K3396" s="5"/>
      <c r="L3396" s="6" t="s">
        <v>28</v>
      </c>
      <c r="M3396" s="6">
        <v>979</v>
      </c>
      <c r="N3396" s="6" t="s">
        <v>52</v>
      </c>
      <c r="O3396" s="6" t="s">
        <v>30</v>
      </c>
      <c r="P3396" s="6" t="s">
        <v>64</v>
      </c>
      <c r="Q3396" s="6">
        <v>4</v>
      </c>
      <c r="R3396" s="6" t="s">
        <v>32</v>
      </c>
      <c r="S3396" s="6">
        <v>3</v>
      </c>
      <c r="T3396" s="7">
        <v>69000</v>
      </c>
      <c r="U3396" t="str">
        <f t="shared" si="371"/>
        <v>Reviewed</v>
      </c>
      <c r="V3396" t="str">
        <f t="shared" si="372"/>
        <v>exceeds</v>
      </c>
      <c r="W3396">
        <f t="shared" si="373"/>
        <v>0</v>
      </c>
      <c r="X3396" t="str">
        <f t="shared" si="374"/>
        <v>Active</v>
      </c>
      <c r="Y3396">
        <f t="shared" si="375"/>
        <v>2.6821917808219178</v>
      </c>
      <c r="Z3396" t="str">
        <f t="shared" si="376"/>
        <v>2–3 Years</v>
      </c>
      <c r="AA3396" t="str">
        <f t="shared" si="377"/>
        <v>&lt;70K</v>
      </c>
    </row>
    <row r="3397" spans="1:27" ht="19.95" customHeight="1" x14ac:dyDescent="0.3">
      <c r="A3397" s="8" t="s">
        <v>3524</v>
      </c>
      <c r="B3397" s="9">
        <v>45442</v>
      </c>
      <c r="C3397" s="1" t="s">
        <v>91</v>
      </c>
      <c r="D3397" s="1" t="s">
        <v>87</v>
      </c>
      <c r="E3397" s="1" t="s">
        <v>92</v>
      </c>
      <c r="F3397" s="1" t="s">
        <v>99</v>
      </c>
      <c r="G3397" s="1" t="s">
        <v>36</v>
      </c>
      <c r="H3397" s="1" t="s">
        <v>49</v>
      </c>
      <c r="I3397" s="1" t="s">
        <v>27</v>
      </c>
      <c r="J3397" s="9">
        <v>45442</v>
      </c>
      <c r="K3397" s="9"/>
      <c r="L3397" s="1" t="s">
        <v>28</v>
      </c>
      <c r="M3397" s="1">
        <v>580</v>
      </c>
      <c r="N3397" s="1" t="s">
        <v>75</v>
      </c>
      <c r="O3397" s="1" t="s">
        <v>63</v>
      </c>
      <c r="P3397" s="1" t="s">
        <v>107</v>
      </c>
      <c r="Q3397" s="1">
        <v>3</v>
      </c>
      <c r="R3397" s="1" t="s">
        <v>37</v>
      </c>
      <c r="S3397" s="1">
        <v>2</v>
      </c>
      <c r="T3397" s="10">
        <v>103000</v>
      </c>
      <c r="U3397" t="str">
        <f t="shared" si="371"/>
        <v>Reviewed</v>
      </c>
      <c r="V3397" t="str">
        <f t="shared" si="372"/>
        <v>meets</v>
      </c>
      <c r="W3397">
        <f t="shared" si="373"/>
        <v>0</v>
      </c>
      <c r="X3397" t="str">
        <f t="shared" si="374"/>
        <v>Active</v>
      </c>
      <c r="Y3397">
        <f t="shared" si="375"/>
        <v>1.5890410958904109</v>
      </c>
      <c r="Z3397" t="str">
        <f t="shared" si="376"/>
        <v>1–2 Years</v>
      </c>
      <c r="AA3397" t="str">
        <f t="shared" si="377"/>
        <v>100K–129K</v>
      </c>
    </row>
    <row r="3398" spans="1:27" ht="19.95" customHeight="1" x14ac:dyDescent="0.3">
      <c r="A3398" s="4" t="s">
        <v>3525</v>
      </c>
      <c r="B3398" s="5">
        <v>45098</v>
      </c>
      <c r="C3398" s="6" t="s">
        <v>21</v>
      </c>
      <c r="D3398" s="6" t="s">
        <v>22</v>
      </c>
      <c r="E3398" s="6" t="s">
        <v>23</v>
      </c>
      <c r="F3398" s="6" t="s">
        <v>109</v>
      </c>
      <c r="G3398" s="6" t="s">
        <v>36</v>
      </c>
      <c r="H3398" s="6" t="s">
        <v>110</v>
      </c>
      <c r="I3398" s="6" t="s">
        <v>27</v>
      </c>
      <c r="J3398" s="5">
        <v>45098</v>
      </c>
      <c r="K3398" s="5"/>
      <c r="L3398" s="6" t="s">
        <v>28</v>
      </c>
      <c r="M3398" s="6">
        <v>924</v>
      </c>
      <c r="N3398" s="6" t="s">
        <v>29</v>
      </c>
      <c r="O3398" s="6" t="s">
        <v>63</v>
      </c>
      <c r="P3398" s="6" t="s">
        <v>64</v>
      </c>
      <c r="Q3398" s="6">
        <v>3</v>
      </c>
      <c r="R3398" s="6" t="s">
        <v>37</v>
      </c>
      <c r="S3398" s="6">
        <v>3</v>
      </c>
      <c r="T3398" s="7">
        <v>150500</v>
      </c>
      <c r="U3398" t="str">
        <f t="shared" si="371"/>
        <v>Reviewed</v>
      </c>
      <c r="V3398" t="str">
        <f t="shared" si="372"/>
        <v>meets</v>
      </c>
      <c r="W3398">
        <f t="shared" si="373"/>
        <v>0</v>
      </c>
      <c r="X3398" t="str">
        <f t="shared" si="374"/>
        <v>Active</v>
      </c>
      <c r="Y3398">
        <f t="shared" si="375"/>
        <v>2.5315068493150683</v>
      </c>
      <c r="Z3398" t="str">
        <f t="shared" si="376"/>
        <v>2–3 Years</v>
      </c>
      <c r="AA3398" t="str">
        <f t="shared" si="377"/>
        <v>130K+</v>
      </c>
    </row>
    <row r="3399" spans="1:27" ht="19.95" customHeight="1" x14ac:dyDescent="0.3">
      <c r="A3399" s="8" t="s">
        <v>3526</v>
      </c>
      <c r="B3399" s="9">
        <v>45021</v>
      </c>
      <c r="C3399" s="1" t="s">
        <v>34</v>
      </c>
      <c r="D3399" s="1" t="s">
        <v>22</v>
      </c>
      <c r="E3399" s="1" t="s">
        <v>23</v>
      </c>
      <c r="F3399" s="1" t="s">
        <v>35</v>
      </c>
      <c r="G3399" s="1" t="s">
        <v>36</v>
      </c>
      <c r="H3399" s="1" t="s">
        <v>26</v>
      </c>
      <c r="I3399" s="1" t="s">
        <v>27</v>
      </c>
      <c r="J3399" s="9">
        <v>45021</v>
      </c>
      <c r="K3399" s="9"/>
      <c r="L3399" s="1" t="s">
        <v>28</v>
      </c>
      <c r="M3399" s="1">
        <v>1001</v>
      </c>
      <c r="N3399" s="1" t="s">
        <v>52</v>
      </c>
      <c r="O3399" s="1" t="s">
        <v>63</v>
      </c>
      <c r="P3399" s="1" t="s">
        <v>64</v>
      </c>
      <c r="Q3399" s="1">
        <v>3</v>
      </c>
      <c r="R3399" s="1" t="s">
        <v>37</v>
      </c>
      <c r="S3399" s="1">
        <v>3</v>
      </c>
      <c r="T3399" s="10">
        <v>104000</v>
      </c>
      <c r="U3399" t="str">
        <f t="shared" si="371"/>
        <v>Reviewed</v>
      </c>
      <c r="V3399" t="str">
        <f t="shared" si="372"/>
        <v>meets</v>
      </c>
      <c r="W3399">
        <f t="shared" si="373"/>
        <v>0</v>
      </c>
      <c r="X3399" t="str">
        <f t="shared" si="374"/>
        <v>Active</v>
      </c>
      <c r="Y3399">
        <f t="shared" si="375"/>
        <v>2.7424657534246575</v>
      </c>
      <c r="Z3399" t="str">
        <f t="shared" si="376"/>
        <v>2–3 Years</v>
      </c>
      <c r="AA3399" t="str">
        <f t="shared" si="377"/>
        <v>100K–129K</v>
      </c>
    </row>
    <row r="3400" spans="1:27" ht="19.95" customHeight="1" x14ac:dyDescent="0.3">
      <c r="A3400" s="4" t="s">
        <v>3527</v>
      </c>
      <c r="B3400" s="5">
        <v>45055</v>
      </c>
      <c r="C3400" s="6" t="s">
        <v>39</v>
      </c>
      <c r="D3400" s="6" t="s">
        <v>22</v>
      </c>
      <c r="E3400" s="6" t="s">
        <v>40</v>
      </c>
      <c r="F3400" s="6" t="s">
        <v>35</v>
      </c>
      <c r="G3400" s="6" t="s">
        <v>36</v>
      </c>
      <c r="H3400" s="6" t="s">
        <v>26</v>
      </c>
      <c r="I3400" s="6" t="s">
        <v>27</v>
      </c>
      <c r="J3400" s="5">
        <v>45055</v>
      </c>
      <c r="K3400" s="5"/>
      <c r="L3400" s="6" t="s">
        <v>28</v>
      </c>
      <c r="M3400" s="6">
        <v>967</v>
      </c>
      <c r="N3400" s="6" t="s">
        <v>75</v>
      </c>
      <c r="O3400" s="6" t="s">
        <v>30</v>
      </c>
      <c r="P3400" s="6" t="s">
        <v>64</v>
      </c>
      <c r="Q3400" s="6">
        <v>2</v>
      </c>
      <c r="R3400" s="6" t="s">
        <v>53</v>
      </c>
      <c r="S3400" s="6">
        <v>3</v>
      </c>
      <c r="T3400" s="7">
        <v>76000</v>
      </c>
      <c r="U3400" t="str">
        <f t="shared" si="371"/>
        <v>Reviewed</v>
      </c>
      <c r="V3400" t="str">
        <f t="shared" si="372"/>
        <v>needs_support</v>
      </c>
      <c r="W3400">
        <f t="shared" si="373"/>
        <v>0</v>
      </c>
      <c r="X3400" t="str">
        <f t="shared" si="374"/>
        <v>Active</v>
      </c>
      <c r="Y3400">
        <f t="shared" si="375"/>
        <v>2.6493150684931508</v>
      </c>
      <c r="Z3400" t="str">
        <f t="shared" si="376"/>
        <v>2–3 Years</v>
      </c>
      <c r="AA3400" t="str">
        <f t="shared" si="377"/>
        <v>70K–99K</v>
      </c>
    </row>
    <row r="3401" spans="1:27" ht="19.95" customHeight="1" x14ac:dyDescent="0.3">
      <c r="A3401" s="8" t="s">
        <v>3528</v>
      </c>
      <c r="B3401" s="9">
        <v>45262</v>
      </c>
      <c r="C3401" s="1" t="s">
        <v>46</v>
      </c>
      <c r="D3401" s="1" t="s">
        <v>22</v>
      </c>
      <c r="E3401" s="1" t="s">
        <v>40</v>
      </c>
      <c r="F3401" s="1" t="s">
        <v>47</v>
      </c>
      <c r="G3401" s="1" t="s">
        <v>48</v>
      </c>
      <c r="H3401" s="1" t="s">
        <v>49</v>
      </c>
      <c r="I3401" s="1" t="s">
        <v>50</v>
      </c>
      <c r="J3401" s="9">
        <v>45262</v>
      </c>
      <c r="K3401" s="9">
        <v>45703</v>
      </c>
      <c r="L3401" s="1" t="s">
        <v>51</v>
      </c>
      <c r="M3401" s="1">
        <v>441</v>
      </c>
      <c r="N3401" s="1" t="s">
        <v>52</v>
      </c>
      <c r="O3401" s="1" t="s">
        <v>63</v>
      </c>
      <c r="P3401" s="1" t="s">
        <v>64</v>
      </c>
      <c r="Q3401" s="1">
        <v>3</v>
      </c>
      <c r="R3401" s="1" t="s">
        <v>37</v>
      </c>
      <c r="S3401" s="1">
        <v>1</v>
      </c>
      <c r="T3401" s="10">
        <v>109000</v>
      </c>
      <c r="U3401" t="str">
        <f t="shared" si="371"/>
        <v>Reviewed</v>
      </c>
      <c r="V3401" t="str">
        <f t="shared" si="372"/>
        <v>meets</v>
      </c>
      <c r="W3401">
        <f t="shared" si="373"/>
        <v>1</v>
      </c>
      <c r="X3401" t="str">
        <f t="shared" si="374"/>
        <v>Attrited</v>
      </c>
      <c r="Y3401">
        <f t="shared" si="375"/>
        <v>1.2082191780821918</v>
      </c>
      <c r="Z3401" t="str">
        <f t="shared" si="376"/>
        <v>1–2 Years</v>
      </c>
      <c r="AA3401" t="str">
        <f t="shared" si="377"/>
        <v>100K–129K</v>
      </c>
    </row>
    <row r="3402" spans="1:27" ht="19.95" customHeight="1" x14ac:dyDescent="0.3">
      <c r="A3402" s="4" t="s">
        <v>3529</v>
      </c>
      <c r="B3402" s="5">
        <v>45177</v>
      </c>
      <c r="C3402" s="6" t="s">
        <v>55</v>
      </c>
      <c r="D3402" s="6" t="s">
        <v>56</v>
      </c>
      <c r="E3402" s="6" t="s">
        <v>23</v>
      </c>
      <c r="F3402" s="6" t="s">
        <v>147</v>
      </c>
      <c r="G3402" s="6" t="s">
        <v>58</v>
      </c>
      <c r="H3402" s="6" t="s">
        <v>26</v>
      </c>
      <c r="I3402" s="6" t="s">
        <v>50</v>
      </c>
      <c r="J3402" s="5">
        <v>45177</v>
      </c>
      <c r="K3402" s="5">
        <v>45568</v>
      </c>
      <c r="L3402" s="6" t="s">
        <v>51</v>
      </c>
      <c r="M3402" s="6">
        <v>391</v>
      </c>
      <c r="N3402" s="6" t="s">
        <v>29</v>
      </c>
      <c r="O3402" s="6" t="s">
        <v>30</v>
      </c>
      <c r="P3402" s="6" t="s">
        <v>64</v>
      </c>
      <c r="Q3402" s="6">
        <v>4</v>
      </c>
      <c r="R3402" s="6" t="s">
        <v>32</v>
      </c>
      <c r="S3402" s="6">
        <v>1</v>
      </c>
      <c r="T3402" s="7">
        <v>98000</v>
      </c>
      <c r="U3402" t="str">
        <f t="shared" si="371"/>
        <v>Reviewed</v>
      </c>
      <c r="V3402" t="str">
        <f t="shared" si="372"/>
        <v>exceeds</v>
      </c>
      <c r="W3402">
        <f t="shared" si="373"/>
        <v>1</v>
      </c>
      <c r="X3402" t="str">
        <f t="shared" si="374"/>
        <v>Attrited</v>
      </c>
      <c r="Y3402">
        <f t="shared" si="375"/>
        <v>1.0712328767123287</v>
      </c>
      <c r="Z3402" t="str">
        <f t="shared" si="376"/>
        <v>1–2 Years</v>
      </c>
      <c r="AA3402" t="str">
        <f t="shared" si="377"/>
        <v>70K–99K</v>
      </c>
    </row>
    <row r="3403" spans="1:27" ht="19.95" customHeight="1" x14ac:dyDescent="0.3">
      <c r="A3403" s="8" t="s">
        <v>3530</v>
      </c>
      <c r="B3403" s="9">
        <v>45274</v>
      </c>
      <c r="C3403" s="1" t="s">
        <v>60</v>
      </c>
      <c r="D3403" s="1" t="s">
        <v>56</v>
      </c>
      <c r="E3403" s="1" t="s">
        <v>40</v>
      </c>
      <c r="F3403" s="1" t="s">
        <v>57</v>
      </c>
      <c r="G3403" s="1" t="s">
        <v>58</v>
      </c>
      <c r="H3403" s="1" t="s">
        <v>43</v>
      </c>
      <c r="I3403" s="1" t="s">
        <v>27</v>
      </c>
      <c r="J3403" s="9">
        <v>45274</v>
      </c>
      <c r="K3403" s="9"/>
      <c r="L3403" s="1" t="s">
        <v>28</v>
      </c>
      <c r="M3403" s="1">
        <v>748</v>
      </c>
      <c r="N3403" s="1" t="s">
        <v>75</v>
      </c>
      <c r="O3403" s="1" t="s">
        <v>30</v>
      </c>
      <c r="P3403" s="1" t="s">
        <v>31</v>
      </c>
      <c r="Q3403" s="1">
        <v>3</v>
      </c>
      <c r="R3403" s="1" t="s">
        <v>37</v>
      </c>
      <c r="S3403" s="1">
        <v>2</v>
      </c>
      <c r="T3403" s="10">
        <v>71000</v>
      </c>
      <c r="U3403" t="str">
        <f t="shared" si="371"/>
        <v>Reviewed</v>
      </c>
      <c r="V3403" t="str">
        <f t="shared" si="372"/>
        <v>meets</v>
      </c>
      <c r="W3403">
        <f t="shared" si="373"/>
        <v>0</v>
      </c>
      <c r="X3403" t="str">
        <f t="shared" si="374"/>
        <v>Active</v>
      </c>
      <c r="Y3403">
        <f t="shared" si="375"/>
        <v>2.0493150684931507</v>
      </c>
      <c r="Z3403" t="str">
        <f t="shared" si="376"/>
        <v>2–3 Years</v>
      </c>
      <c r="AA3403" t="str">
        <f t="shared" si="377"/>
        <v>70K–99K</v>
      </c>
    </row>
    <row r="3404" spans="1:27" ht="19.95" customHeight="1" x14ac:dyDescent="0.3">
      <c r="A3404" s="4" t="s">
        <v>3531</v>
      </c>
      <c r="B3404" s="5">
        <v>45730</v>
      </c>
      <c r="C3404" s="6" t="s">
        <v>66</v>
      </c>
      <c r="D3404" s="6" t="s">
        <v>56</v>
      </c>
      <c r="E3404" s="6" t="s">
        <v>67</v>
      </c>
      <c r="F3404" s="6" t="s">
        <v>68</v>
      </c>
      <c r="G3404" s="6" t="s">
        <v>69</v>
      </c>
      <c r="H3404" s="6" t="s">
        <v>26</v>
      </c>
      <c r="I3404" s="6" t="s">
        <v>27</v>
      </c>
      <c r="J3404" s="5">
        <v>45730</v>
      </c>
      <c r="K3404" s="5"/>
      <c r="L3404" s="6" t="s">
        <v>28</v>
      </c>
      <c r="M3404" s="6">
        <v>292</v>
      </c>
      <c r="N3404" s="6" t="s">
        <v>29</v>
      </c>
      <c r="O3404" s="6" t="s">
        <v>43</v>
      </c>
      <c r="P3404" s="6" t="s">
        <v>64</v>
      </c>
      <c r="Q3404" s="6">
        <v>4</v>
      </c>
      <c r="R3404" s="6" t="s">
        <v>32</v>
      </c>
      <c r="S3404" s="6">
        <v>1</v>
      </c>
      <c r="T3404" s="7">
        <v>76500</v>
      </c>
      <c r="U3404" t="str">
        <f t="shared" si="371"/>
        <v>Reviewed</v>
      </c>
      <c r="V3404" t="str">
        <f t="shared" si="372"/>
        <v>exceeds</v>
      </c>
      <c r="W3404">
        <f t="shared" si="373"/>
        <v>0</v>
      </c>
      <c r="X3404" t="str">
        <f t="shared" si="374"/>
        <v>Active</v>
      </c>
      <c r="Y3404">
        <f t="shared" si="375"/>
        <v>0.8</v>
      </c>
      <c r="Z3404" t="str">
        <f t="shared" si="376"/>
        <v>&lt;1 Year</v>
      </c>
      <c r="AA3404" t="str">
        <f t="shared" si="377"/>
        <v>70K–99K</v>
      </c>
    </row>
    <row r="3405" spans="1:27" ht="19.95" customHeight="1" x14ac:dyDescent="0.3">
      <c r="A3405" s="8" t="s">
        <v>3532</v>
      </c>
      <c r="B3405" s="9">
        <v>45163</v>
      </c>
      <c r="C3405" s="1" t="s">
        <v>71</v>
      </c>
      <c r="D3405" s="1" t="s">
        <v>72</v>
      </c>
      <c r="E3405" s="1" t="s">
        <v>23</v>
      </c>
      <c r="F3405" s="1" t="s">
        <v>129</v>
      </c>
      <c r="G3405" s="1" t="s">
        <v>74</v>
      </c>
      <c r="H3405" s="1" t="s">
        <v>43</v>
      </c>
      <c r="I3405" s="1" t="s">
        <v>27</v>
      </c>
      <c r="J3405" s="9">
        <v>45163</v>
      </c>
      <c r="K3405" s="9"/>
      <c r="L3405" s="1" t="s">
        <v>28</v>
      </c>
      <c r="M3405" s="1">
        <v>859</v>
      </c>
      <c r="N3405" s="1" t="s">
        <v>122</v>
      </c>
      <c r="O3405" s="1" t="s">
        <v>30</v>
      </c>
      <c r="P3405" s="1" t="s">
        <v>133</v>
      </c>
      <c r="Q3405" s="1">
        <v>4</v>
      </c>
      <c r="R3405" s="1" t="s">
        <v>32</v>
      </c>
      <c r="S3405" s="1">
        <v>2</v>
      </c>
      <c r="T3405" s="10">
        <v>74500</v>
      </c>
      <c r="U3405" t="str">
        <f t="shared" si="371"/>
        <v>Reviewed</v>
      </c>
      <c r="V3405" t="str">
        <f t="shared" si="372"/>
        <v>exceeds</v>
      </c>
      <c r="W3405">
        <f t="shared" si="373"/>
        <v>0</v>
      </c>
      <c r="X3405" t="str">
        <f t="shared" si="374"/>
        <v>Active</v>
      </c>
      <c r="Y3405">
        <f t="shared" si="375"/>
        <v>2.3534246575342466</v>
      </c>
      <c r="Z3405" t="str">
        <f t="shared" si="376"/>
        <v>2–3 Years</v>
      </c>
      <c r="AA3405" t="str">
        <f t="shared" si="377"/>
        <v>70K–99K</v>
      </c>
    </row>
    <row r="3406" spans="1:27" ht="19.95" customHeight="1" x14ac:dyDescent="0.3">
      <c r="A3406" s="4" t="s">
        <v>3533</v>
      </c>
      <c r="B3406" s="5">
        <v>45143</v>
      </c>
      <c r="C3406" s="6" t="s">
        <v>77</v>
      </c>
      <c r="D3406" s="6" t="s">
        <v>72</v>
      </c>
      <c r="E3406" s="6" t="s">
        <v>40</v>
      </c>
      <c r="F3406" s="6" t="s">
        <v>114</v>
      </c>
      <c r="G3406" s="6" t="s">
        <v>94</v>
      </c>
      <c r="H3406" s="6" t="s">
        <v>43</v>
      </c>
      <c r="I3406" s="6" t="s">
        <v>27</v>
      </c>
      <c r="J3406" s="5">
        <v>45143</v>
      </c>
      <c r="K3406" s="5"/>
      <c r="L3406" s="6" t="s">
        <v>28</v>
      </c>
      <c r="M3406" s="6">
        <v>879</v>
      </c>
      <c r="N3406" s="6" t="s">
        <v>29</v>
      </c>
      <c r="O3406" s="6" t="s">
        <v>63</v>
      </c>
      <c r="P3406" s="6" t="s">
        <v>31</v>
      </c>
      <c r="Q3406" s="6">
        <v>3</v>
      </c>
      <c r="R3406" s="6" t="s">
        <v>37</v>
      </c>
      <c r="S3406" s="6">
        <v>2</v>
      </c>
      <c r="T3406" s="7">
        <v>62000</v>
      </c>
      <c r="U3406" t="str">
        <f t="shared" si="371"/>
        <v>Reviewed</v>
      </c>
      <c r="V3406" t="str">
        <f t="shared" si="372"/>
        <v>meets</v>
      </c>
      <c r="W3406">
        <f t="shared" si="373"/>
        <v>0</v>
      </c>
      <c r="X3406" t="str">
        <f t="shared" si="374"/>
        <v>Active</v>
      </c>
      <c r="Y3406">
        <f t="shared" si="375"/>
        <v>2.408219178082192</v>
      </c>
      <c r="Z3406" t="str">
        <f t="shared" si="376"/>
        <v>2–3 Years</v>
      </c>
      <c r="AA3406" t="str">
        <f t="shared" si="377"/>
        <v>&lt;70K</v>
      </c>
    </row>
    <row r="3407" spans="1:27" ht="19.95" customHeight="1" x14ac:dyDescent="0.3">
      <c r="A3407" s="8" t="s">
        <v>3534</v>
      </c>
      <c r="B3407" s="9">
        <v>45923</v>
      </c>
      <c r="C3407" s="1" t="s">
        <v>81</v>
      </c>
      <c r="D3407" s="1" t="s">
        <v>72</v>
      </c>
      <c r="E3407" s="1" t="s">
        <v>23</v>
      </c>
      <c r="F3407" s="1" t="s">
        <v>223</v>
      </c>
      <c r="G3407" s="1" t="s">
        <v>83</v>
      </c>
      <c r="H3407" s="1" t="s">
        <v>49</v>
      </c>
      <c r="I3407" s="1" t="s">
        <v>27</v>
      </c>
      <c r="J3407" s="9">
        <v>45923</v>
      </c>
      <c r="K3407" s="9"/>
      <c r="L3407" s="1" t="s">
        <v>28</v>
      </c>
      <c r="M3407" s="1">
        <v>99</v>
      </c>
      <c r="N3407" s="1" t="s">
        <v>29</v>
      </c>
      <c r="O3407" s="1" t="s">
        <v>63</v>
      </c>
      <c r="P3407" s="1" t="s">
        <v>64</v>
      </c>
      <c r="Q3407" s="1" t="s">
        <v>95</v>
      </c>
      <c r="R3407" s="1" t="s">
        <v>28</v>
      </c>
      <c r="S3407" s="1">
        <v>0</v>
      </c>
      <c r="T3407" s="10">
        <v>108000</v>
      </c>
      <c r="U3407" t="str">
        <f t="shared" si="371"/>
        <v>Not Reviewed</v>
      </c>
      <c r="V3407" t="str">
        <f t="shared" si="372"/>
        <v>Not Reviewed</v>
      </c>
      <c r="W3407">
        <f t="shared" si="373"/>
        <v>0</v>
      </c>
      <c r="X3407" t="str">
        <f t="shared" si="374"/>
        <v>Active</v>
      </c>
      <c r="Y3407">
        <f t="shared" si="375"/>
        <v>0.27123287671232876</v>
      </c>
      <c r="Z3407" t="str">
        <f t="shared" si="376"/>
        <v>&lt;1 Year</v>
      </c>
      <c r="AA3407" t="str">
        <f t="shared" si="377"/>
        <v>100K–129K</v>
      </c>
    </row>
    <row r="3408" spans="1:27" ht="19.95" customHeight="1" x14ac:dyDescent="0.3">
      <c r="A3408" s="4" t="s">
        <v>3535</v>
      </c>
      <c r="B3408" s="5">
        <v>45436</v>
      </c>
      <c r="C3408" s="6" t="s">
        <v>86</v>
      </c>
      <c r="D3408" s="6" t="s">
        <v>87</v>
      </c>
      <c r="E3408" s="6" t="s">
        <v>67</v>
      </c>
      <c r="F3408" s="6" t="s">
        <v>116</v>
      </c>
      <c r="G3408" s="6" t="s">
        <v>89</v>
      </c>
      <c r="H3408" s="6" t="s">
        <v>26</v>
      </c>
      <c r="I3408" s="6" t="s">
        <v>27</v>
      </c>
      <c r="J3408" s="5">
        <v>45436</v>
      </c>
      <c r="K3408" s="5"/>
      <c r="L3408" s="6" t="s">
        <v>28</v>
      </c>
      <c r="M3408" s="6">
        <v>586</v>
      </c>
      <c r="N3408" s="6" t="s">
        <v>29</v>
      </c>
      <c r="O3408" s="6" t="s">
        <v>63</v>
      </c>
      <c r="P3408" s="6" t="s">
        <v>31</v>
      </c>
      <c r="Q3408" s="6">
        <v>3</v>
      </c>
      <c r="R3408" s="6" t="s">
        <v>37</v>
      </c>
      <c r="S3408" s="6">
        <v>2</v>
      </c>
      <c r="T3408" s="7">
        <v>72500</v>
      </c>
      <c r="U3408" t="str">
        <f t="shared" si="371"/>
        <v>Reviewed</v>
      </c>
      <c r="V3408" t="str">
        <f t="shared" si="372"/>
        <v>meets</v>
      </c>
      <c r="W3408">
        <f t="shared" si="373"/>
        <v>0</v>
      </c>
      <c r="X3408" t="str">
        <f t="shared" si="374"/>
        <v>Active</v>
      </c>
      <c r="Y3408">
        <f t="shared" si="375"/>
        <v>1.6054794520547946</v>
      </c>
      <c r="Z3408" t="str">
        <f t="shared" si="376"/>
        <v>1–2 Years</v>
      </c>
      <c r="AA3408" t="str">
        <f t="shared" si="377"/>
        <v>70K–99K</v>
      </c>
    </row>
    <row r="3409" spans="1:27" ht="19.95" customHeight="1" x14ac:dyDescent="0.3">
      <c r="A3409" s="8" t="s">
        <v>3536</v>
      </c>
      <c r="B3409" s="9">
        <v>45463</v>
      </c>
      <c r="C3409" s="1" t="s">
        <v>91</v>
      </c>
      <c r="D3409" s="1" t="s">
        <v>87</v>
      </c>
      <c r="E3409" s="1" t="s">
        <v>92</v>
      </c>
      <c r="F3409" s="1" t="s">
        <v>114</v>
      </c>
      <c r="G3409" s="1" t="s">
        <v>94</v>
      </c>
      <c r="H3409" s="1" t="s">
        <v>43</v>
      </c>
      <c r="I3409" s="1" t="s">
        <v>27</v>
      </c>
      <c r="J3409" s="9">
        <v>45463</v>
      </c>
      <c r="K3409" s="9"/>
      <c r="L3409" s="1" t="s">
        <v>28</v>
      </c>
      <c r="M3409" s="1">
        <v>559</v>
      </c>
      <c r="N3409" s="1" t="s">
        <v>29</v>
      </c>
      <c r="O3409" s="1" t="s">
        <v>30</v>
      </c>
      <c r="P3409" s="1" t="s">
        <v>133</v>
      </c>
      <c r="Q3409" s="1">
        <v>4</v>
      </c>
      <c r="R3409" s="1" t="s">
        <v>32</v>
      </c>
      <c r="S3409" s="1">
        <v>2</v>
      </c>
      <c r="T3409" s="10">
        <v>61000</v>
      </c>
      <c r="U3409" t="str">
        <f t="shared" si="371"/>
        <v>Reviewed</v>
      </c>
      <c r="V3409" t="str">
        <f t="shared" si="372"/>
        <v>exceeds</v>
      </c>
      <c r="W3409">
        <f t="shared" si="373"/>
        <v>0</v>
      </c>
      <c r="X3409" t="str">
        <f t="shared" si="374"/>
        <v>Active</v>
      </c>
      <c r="Y3409">
        <f t="shared" si="375"/>
        <v>1.5315068493150685</v>
      </c>
      <c r="Z3409" t="str">
        <f t="shared" si="376"/>
        <v>1–2 Years</v>
      </c>
      <c r="AA3409" t="str">
        <f t="shared" si="377"/>
        <v>&lt;70K</v>
      </c>
    </row>
    <row r="3410" spans="1:27" ht="19.95" customHeight="1" x14ac:dyDescent="0.3">
      <c r="A3410" s="4" t="s">
        <v>3537</v>
      </c>
      <c r="B3410" s="5">
        <v>45046</v>
      </c>
      <c r="C3410" s="6" t="s">
        <v>21</v>
      </c>
      <c r="D3410" s="6" t="s">
        <v>22</v>
      </c>
      <c r="E3410" s="6" t="s">
        <v>23</v>
      </c>
      <c r="F3410" s="6" t="s">
        <v>121</v>
      </c>
      <c r="G3410" s="6" t="s">
        <v>25</v>
      </c>
      <c r="H3410" s="6" t="s">
        <v>49</v>
      </c>
      <c r="I3410" s="6" t="s">
        <v>27</v>
      </c>
      <c r="J3410" s="5">
        <v>45046</v>
      </c>
      <c r="K3410" s="5"/>
      <c r="L3410" s="6" t="s">
        <v>28</v>
      </c>
      <c r="M3410" s="6">
        <v>976</v>
      </c>
      <c r="N3410" s="6" t="s">
        <v>75</v>
      </c>
      <c r="O3410" s="6" t="s">
        <v>105</v>
      </c>
      <c r="P3410" s="6" t="s">
        <v>64</v>
      </c>
      <c r="Q3410" s="6">
        <v>2</v>
      </c>
      <c r="R3410" s="6" t="s">
        <v>53</v>
      </c>
      <c r="S3410" s="6">
        <v>3</v>
      </c>
      <c r="T3410" s="7">
        <v>129000</v>
      </c>
      <c r="U3410" t="str">
        <f t="shared" si="371"/>
        <v>Reviewed</v>
      </c>
      <c r="V3410" t="str">
        <f t="shared" si="372"/>
        <v>needs_support</v>
      </c>
      <c r="W3410">
        <f t="shared" si="373"/>
        <v>0</v>
      </c>
      <c r="X3410" t="str">
        <f t="shared" si="374"/>
        <v>Active</v>
      </c>
      <c r="Y3410">
        <f t="shared" si="375"/>
        <v>2.6739726027397261</v>
      </c>
      <c r="Z3410" t="str">
        <f t="shared" si="376"/>
        <v>2–3 Years</v>
      </c>
      <c r="AA3410" t="str">
        <f t="shared" si="377"/>
        <v>100K–129K</v>
      </c>
    </row>
    <row r="3411" spans="1:27" ht="19.95" customHeight="1" x14ac:dyDescent="0.3">
      <c r="A3411" s="8" t="s">
        <v>3538</v>
      </c>
      <c r="B3411" s="9">
        <v>45383</v>
      </c>
      <c r="C3411" s="1" t="s">
        <v>34</v>
      </c>
      <c r="D3411" s="1" t="s">
        <v>22</v>
      </c>
      <c r="E3411" s="1" t="s">
        <v>23</v>
      </c>
      <c r="F3411" s="1" t="s">
        <v>138</v>
      </c>
      <c r="G3411" s="1" t="s">
        <v>36</v>
      </c>
      <c r="H3411" s="1" t="s">
        <v>43</v>
      </c>
      <c r="I3411" s="1" t="s">
        <v>27</v>
      </c>
      <c r="J3411" s="9">
        <v>45383</v>
      </c>
      <c r="K3411" s="9"/>
      <c r="L3411" s="1" t="s">
        <v>28</v>
      </c>
      <c r="M3411" s="1">
        <v>639</v>
      </c>
      <c r="N3411" s="1" t="s">
        <v>140</v>
      </c>
      <c r="O3411" s="1" t="s">
        <v>63</v>
      </c>
      <c r="P3411" s="1" t="s">
        <v>64</v>
      </c>
      <c r="Q3411" s="1">
        <v>3</v>
      </c>
      <c r="R3411" s="1" t="s">
        <v>37</v>
      </c>
      <c r="S3411" s="1">
        <v>2</v>
      </c>
      <c r="T3411" s="10">
        <v>67000</v>
      </c>
      <c r="U3411" t="str">
        <f t="shared" si="371"/>
        <v>Reviewed</v>
      </c>
      <c r="V3411" t="str">
        <f t="shared" si="372"/>
        <v>meets</v>
      </c>
      <c r="W3411">
        <f t="shared" si="373"/>
        <v>0</v>
      </c>
      <c r="X3411" t="str">
        <f t="shared" si="374"/>
        <v>Active</v>
      </c>
      <c r="Y3411">
        <f t="shared" si="375"/>
        <v>1.7506849315068493</v>
      </c>
      <c r="Z3411" t="str">
        <f t="shared" si="376"/>
        <v>1–2 Years</v>
      </c>
      <c r="AA3411" t="str">
        <f t="shared" si="377"/>
        <v>&lt;70K</v>
      </c>
    </row>
    <row r="3412" spans="1:27" ht="19.95" customHeight="1" x14ac:dyDescent="0.3">
      <c r="A3412" s="4" t="s">
        <v>3539</v>
      </c>
      <c r="B3412" s="5">
        <v>45926</v>
      </c>
      <c r="C3412" s="6" t="s">
        <v>39</v>
      </c>
      <c r="D3412" s="6" t="s">
        <v>22</v>
      </c>
      <c r="E3412" s="6" t="s">
        <v>40</v>
      </c>
      <c r="F3412" s="6" t="s">
        <v>99</v>
      </c>
      <c r="G3412" s="6" t="s">
        <v>36</v>
      </c>
      <c r="H3412" s="6" t="s">
        <v>49</v>
      </c>
      <c r="I3412" s="6" t="s">
        <v>27</v>
      </c>
      <c r="J3412" s="5">
        <v>45926</v>
      </c>
      <c r="K3412" s="5"/>
      <c r="L3412" s="6" t="s">
        <v>28</v>
      </c>
      <c r="M3412" s="6">
        <v>96</v>
      </c>
      <c r="N3412" s="6" t="s">
        <v>29</v>
      </c>
      <c r="O3412" s="6" t="s">
        <v>63</v>
      </c>
      <c r="P3412" s="6" t="s">
        <v>133</v>
      </c>
      <c r="Q3412" s="6" t="s">
        <v>95</v>
      </c>
      <c r="R3412" s="6" t="s">
        <v>28</v>
      </c>
      <c r="S3412" s="6">
        <v>0</v>
      </c>
      <c r="T3412" s="7">
        <v>99500</v>
      </c>
      <c r="U3412" t="str">
        <f t="shared" si="371"/>
        <v>Not Reviewed</v>
      </c>
      <c r="V3412" t="str">
        <f t="shared" si="372"/>
        <v>Not Reviewed</v>
      </c>
      <c r="W3412">
        <f t="shared" si="373"/>
        <v>0</v>
      </c>
      <c r="X3412" t="str">
        <f t="shared" si="374"/>
        <v>Active</v>
      </c>
      <c r="Y3412">
        <f t="shared" si="375"/>
        <v>0.26301369863013696</v>
      </c>
      <c r="Z3412" t="str">
        <f t="shared" si="376"/>
        <v>&lt;1 Year</v>
      </c>
      <c r="AA3412" t="str">
        <f t="shared" si="377"/>
        <v>70K–99K</v>
      </c>
    </row>
    <row r="3413" spans="1:27" ht="19.95" customHeight="1" x14ac:dyDescent="0.3">
      <c r="A3413" s="8" t="s">
        <v>3540</v>
      </c>
      <c r="B3413" s="9">
        <v>45090</v>
      </c>
      <c r="C3413" s="1" t="s">
        <v>46</v>
      </c>
      <c r="D3413" s="1" t="s">
        <v>22</v>
      </c>
      <c r="E3413" s="1" t="s">
        <v>40</v>
      </c>
      <c r="F3413" s="1" t="s">
        <v>41</v>
      </c>
      <c r="G3413" s="1" t="s">
        <v>42</v>
      </c>
      <c r="H3413" s="1" t="s">
        <v>43</v>
      </c>
      <c r="I3413" s="1" t="s">
        <v>27</v>
      </c>
      <c r="J3413" s="9">
        <v>45090</v>
      </c>
      <c r="K3413" s="9"/>
      <c r="L3413" s="1" t="s">
        <v>28</v>
      </c>
      <c r="M3413" s="1">
        <v>932</v>
      </c>
      <c r="N3413" s="1" t="s">
        <v>29</v>
      </c>
      <c r="O3413" s="1" t="s">
        <v>63</v>
      </c>
      <c r="P3413" s="1" t="s">
        <v>31</v>
      </c>
      <c r="Q3413" s="1">
        <v>2</v>
      </c>
      <c r="R3413" s="1" t="s">
        <v>53</v>
      </c>
      <c r="S3413" s="1">
        <v>3</v>
      </c>
      <c r="T3413" s="10">
        <v>64500</v>
      </c>
      <c r="U3413" t="str">
        <f t="shared" si="371"/>
        <v>Reviewed</v>
      </c>
      <c r="V3413" t="str">
        <f t="shared" si="372"/>
        <v>needs_support</v>
      </c>
      <c r="W3413">
        <f t="shared" si="373"/>
        <v>0</v>
      </c>
      <c r="X3413" t="str">
        <f t="shared" si="374"/>
        <v>Active</v>
      </c>
      <c r="Y3413">
        <f t="shared" si="375"/>
        <v>2.5534246575342467</v>
      </c>
      <c r="Z3413" t="str">
        <f t="shared" si="376"/>
        <v>2–3 Years</v>
      </c>
      <c r="AA3413" t="str">
        <f t="shared" si="377"/>
        <v>&lt;70K</v>
      </c>
    </row>
    <row r="3414" spans="1:27" ht="19.95" customHeight="1" x14ac:dyDescent="0.3">
      <c r="A3414" s="4" t="s">
        <v>3541</v>
      </c>
      <c r="B3414" s="5">
        <v>45272</v>
      </c>
      <c r="C3414" s="6" t="s">
        <v>55</v>
      </c>
      <c r="D3414" s="6" t="s">
        <v>56</v>
      </c>
      <c r="E3414" s="6" t="s">
        <v>23</v>
      </c>
      <c r="F3414" s="6" t="s">
        <v>147</v>
      </c>
      <c r="G3414" s="6" t="s">
        <v>58</v>
      </c>
      <c r="H3414" s="6" t="s">
        <v>26</v>
      </c>
      <c r="I3414" s="6" t="s">
        <v>27</v>
      </c>
      <c r="J3414" s="5">
        <v>45272</v>
      </c>
      <c r="K3414" s="5"/>
      <c r="L3414" s="6" t="s">
        <v>28</v>
      </c>
      <c r="M3414" s="6">
        <v>750</v>
      </c>
      <c r="N3414" s="6" t="s">
        <v>75</v>
      </c>
      <c r="O3414" s="6" t="s">
        <v>63</v>
      </c>
      <c r="P3414" s="6" t="s">
        <v>31</v>
      </c>
      <c r="Q3414" s="6">
        <v>3</v>
      </c>
      <c r="R3414" s="6" t="s">
        <v>37</v>
      </c>
      <c r="S3414" s="6">
        <v>2</v>
      </c>
      <c r="T3414" s="7">
        <v>104000</v>
      </c>
      <c r="U3414" t="str">
        <f t="shared" si="371"/>
        <v>Reviewed</v>
      </c>
      <c r="V3414" t="str">
        <f t="shared" si="372"/>
        <v>meets</v>
      </c>
      <c r="W3414">
        <f t="shared" si="373"/>
        <v>0</v>
      </c>
      <c r="X3414" t="str">
        <f t="shared" si="374"/>
        <v>Active</v>
      </c>
      <c r="Y3414">
        <f t="shared" si="375"/>
        <v>2.0547945205479454</v>
      </c>
      <c r="Z3414" t="str">
        <f t="shared" si="376"/>
        <v>2–3 Years</v>
      </c>
      <c r="AA3414" t="str">
        <f t="shared" si="377"/>
        <v>100K–129K</v>
      </c>
    </row>
    <row r="3415" spans="1:27" ht="19.95" customHeight="1" x14ac:dyDescent="0.3">
      <c r="A3415" s="8" t="s">
        <v>3542</v>
      </c>
      <c r="B3415" s="9">
        <v>45630</v>
      </c>
      <c r="C3415" s="1" t="s">
        <v>60</v>
      </c>
      <c r="D3415" s="1" t="s">
        <v>56</v>
      </c>
      <c r="E3415" s="1" t="s">
        <v>40</v>
      </c>
      <c r="F3415" s="1" t="s">
        <v>57</v>
      </c>
      <c r="G3415" s="1" t="s">
        <v>58</v>
      </c>
      <c r="H3415" s="1" t="s">
        <v>43</v>
      </c>
      <c r="I3415" s="1" t="s">
        <v>27</v>
      </c>
      <c r="J3415" s="9">
        <v>45630</v>
      </c>
      <c r="K3415" s="9"/>
      <c r="L3415" s="1" t="s">
        <v>28</v>
      </c>
      <c r="M3415" s="1">
        <v>392</v>
      </c>
      <c r="N3415" s="1" t="s">
        <v>29</v>
      </c>
      <c r="O3415" s="1" t="s">
        <v>30</v>
      </c>
      <c r="P3415" s="1" t="s">
        <v>31</v>
      </c>
      <c r="Q3415" s="1">
        <v>2</v>
      </c>
      <c r="R3415" s="1" t="s">
        <v>53</v>
      </c>
      <c r="S3415" s="1">
        <v>1</v>
      </c>
      <c r="T3415" s="10">
        <v>65500</v>
      </c>
      <c r="U3415" t="str">
        <f t="shared" si="371"/>
        <v>Reviewed</v>
      </c>
      <c r="V3415" t="str">
        <f t="shared" si="372"/>
        <v>needs_support</v>
      </c>
      <c r="W3415">
        <f t="shared" si="373"/>
        <v>0</v>
      </c>
      <c r="X3415" t="str">
        <f t="shared" si="374"/>
        <v>Active</v>
      </c>
      <c r="Y3415">
        <f t="shared" si="375"/>
        <v>1.0739726027397261</v>
      </c>
      <c r="Z3415" t="str">
        <f t="shared" si="376"/>
        <v>1–2 Years</v>
      </c>
      <c r="AA3415" t="str">
        <f t="shared" si="377"/>
        <v>&lt;70K</v>
      </c>
    </row>
    <row r="3416" spans="1:27" ht="19.95" customHeight="1" x14ac:dyDescent="0.3">
      <c r="A3416" s="4" t="s">
        <v>3543</v>
      </c>
      <c r="B3416" s="5">
        <v>45714</v>
      </c>
      <c r="C3416" s="6" t="s">
        <v>66</v>
      </c>
      <c r="D3416" s="6" t="s">
        <v>56</v>
      </c>
      <c r="E3416" s="6" t="s">
        <v>67</v>
      </c>
      <c r="F3416" s="6" t="s">
        <v>68</v>
      </c>
      <c r="G3416" s="6" t="s">
        <v>69</v>
      </c>
      <c r="H3416" s="6" t="s">
        <v>26</v>
      </c>
      <c r="I3416" s="6" t="s">
        <v>27</v>
      </c>
      <c r="J3416" s="5">
        <v>45714</v>
      </c>
      <c r="K3416" s="5"/>
      <c r="L3416" s="6" t="s">
        <v>28</v>
      </c>
      <c r="M3416" s="6">
        <v>308</v>
      </c>
      <c r="N3416" s="6" t="s">
        <v>52</v>
      </c>
      <c r="O3416" s="6" t="s">
        <v>63</v>
      </c>
      <c r="P3416" s="6" t="s">
        <v>31</v>
      </c>
      <c r="Q3416" s="6">
        <v>4</v>
      </c>
      <c r="R3416" s="6" t="s">
        <v>32</v>
      </c>
      <c r="S3416" s="6">
        <v>1</v>
      </c>
      <c r="T3416" s="7">
        <v>85500</v>
      </c>
      <c r="U3416" t="str">
        <f t="shared" si="371"/>
        <v>Reviewed</v>
      </c>
      <c r="V3416" t="str">
        <f t="shared" si="372"/>
        <v>exceeds</v>
      </c>
      <c r="W3416">
        <f t="shared" si="373"/>
        <v>0</v>
      </c>
      <c r="X3416" t="str">
        <f t="shared" si="374"/>
        <v>Active</v>
      </c>
      <c r="Y3416">
        <f t="shared" si="375"/>
        <v>0.84383561643835614</v>
      </c>
      <c r="Z3416" t="str">
        <f t="shared" si="376"/>
        <v>&lt;1 Year</v>
      </c>
      <c r="AA3416" t="str">
        <f t="shared" si="377"/>
        <v>70K–99K</v>
      </c>
    </row>
    <row r="3417" spans="1:27" ht="19.95" customHeight="1" x14ac:dyDescent="0.3">
      <c r="A3417" s="8" t="s">
        <v>3544</v>
      </c>
      <c r="B3417" s="9">
        <v>45164</v>
      </c>
      <c r="C3417" s="1" t="s">
        <v>71</v>
      </c>
      <c r="D3417" s="1" t="s">
        <v>72</v>
      </c>
      <c r="E3417" s="1" t="s">
        <v>23</v>
      </c>
      <c r="F3417" s="1" t="s">
        <v>150</v>
      </c>
      <c r="G3417" s="1" t="s">
        <v>74</v>
      </c>
      <c r="H3417" s="1" t="s">
        <v>26</v>
      </c>
      <c r="I3417" s="1" t="s">
        <v>27</v>
      </c>
      <c r="J3417" s="9">
        <v>45164</v>
      </c>
      <c r="K3417" s="9"/>
      <c r="L3417" s="1" t="s">
        <v>28</v>
      </c>
      <c r="M3417" s="1">
        <v>858</v>
      </c>
      <c r="N3417" s="1" t="s">
        <v>29</v>
      </c>
      <c r="O3417" s="1" t="s">
        <v>105</v>
      </c>
      <c r="P3417" s="1" t="s">
        <v>31</v>
      </c>
      <c r="Q3417" s="1">
        <v>3</v>
      </c>
      <c r="R3417" s="1" t="s">
        <v>37</v>
      </c>
      <c r="S3417" s="1">
        <v>2</v>
      </c>
      <c r="T3417" s="10">
        <v>100500</v>
      </c>
      <c r="U3417" t="str">
        <f t="shared" si="371"/>
        <v>Reviewed</v>
      </c>
      <c r="V3417" t="str">
        <f t="shared" si="372"/>
        <v>meets</v>
      </c>
      <c r="W3417">
        <f t="shared" si="373"/>
        <v>0</v>
      </c>
      <c r="X3417" t="str">
        <f t="shared" si="374"/>
        <v>Active</v>
      </c>
      <c r="Y3417">
        <f t="shared" si="375"/>
        <v>2.3506849315068492</v>
      </c>
      <c r="Z3417" t="str">
        <f t="shared" si="376"/>
        <v>2–3 Years</v>
      </c>
      <c r="AA3417" t="str">
        <f t="shared" si="377"/>
        <v>100K–129K</v>
      </c>
    </row>
    <row r="3418" spans="1:27" ht="19.95" customHeight="1" x14ac:dyDescent="0.3">
      <c r="A3418" s="4" t="s">
        <v>3545</v>
      </c>
      <c r="B3418" s="5">
        <v>45307</v>
      </c>
      <c r="C3418" s="6" t="s">
        <v>77</v>
      </c>
      <c r="D3418" s="6" t="s">
        <v>72</v>
      </c>
      <c r="E3418" s="6" t="s">
        <v>40</v>
      </c>
      <c r="F3418" s="6" t="s">
        <v>78</v>
      </c>
      <c r="G3418" s="6" t="s">
        <v>79</v>
      </c>
      <c r="H3418" s="6" t="s">
        <v>49</v>
      </c>
      <c r="I3418" s="6" t="s">
        <v>27</v>
      </c>
      <c r="J3418" s="5">
        <v>45307</v>
      </c>
      <c r="K3418" s="5"/>
      <c r="L3418" s="6" t="s">
        <v>28</v>
      </c>
      <c r="M3418" s="6">
        <v>715</v>
      </c>
      <c r="N3418" s="6" t="s">
        <v>122</v>
      </c>
      <c r="O3418" s="6" t="s">
        <v>43</v>
      </c>
      <c r="P3418" s="6" t="s">
        <v>64</v>
      </c>
      <c r="Q3418" s="6">
        <v>4</v>
      </c>
      <c r="R3418" s="6" t="s">
        <v>32</v>
      </c>
      <c r="S3418" s="6">
        <v>2</v>
      </c>
      <c r="T3418" s="7">
        <v>134000</v>
      </c>
      <c r="U3418" t="str">
        <f t="shared" si="371"/>
        <v>Reviewed</v>
      </c>
      <c r="V3418" t="str">
        <f t="shared" si="372"/>
        <v>exceeds</v>
      </c>
      <c r="W3418">
        <f t="shared" si="373"/>
        <v>0</v>
      </c>
      <c r="X3418" t="str">
        <f t="shared" si="374"/>
        <v>Active</v>
      </c>
      <c r="Y3418">
        <f t="shared" si="375"/>
        <v>1.9589041095890412</v>
      </c>
      <c r="Z3418" t="str">
        <f t="shared" si="376"/>
        <v>1–2 Years</v>
      </c>
      <c r="AA3418" t="str">
        <f t="shared" si="377"/>
        <v>130K+</v>
      </c>
    </row>
    <row r="3419" spans="1:27" ht="19.95" customHeight="1" x14ac:dyDescent="0.3">
      <c r="A3419" s="8" t="s">
        <v>3546</v>
      </c>
      <c r="B3419" s="9">
        <v>44983</v>
      </c>
      <c r="C3419" s="1" t="s">
        <v>81</v>
      </c>
      <c r="D3419" s="1" t="s">
        <v>72</v>
      </c>
      <c r="E3419" s="1" t="s">
        <v>23</v>
      </c>
      <c r="F3419" s="1" t="s">
        <v>223</v>
      </c>
      <c r="G3419" s="1" t="s">
        <v>83</v>
      </c>
      <c r="H3419" s="1" t="s">
        <v>49</v>
      </c>
      <c r="I3419" s="1" t="s">
        <v>27</v>
      </c>
      <c r="J3419" s="9">
        <v>44983</v>
      </c>
      <c r="K3419" s="9"/>
      <c r="L3419" s="1" t="s">
        <v>28</v>
      </c>
      <c r="M3419" s="1">
        <v>1039</v>
      </c>
      <c r="N3419" s="1" t="s">
        <v>29</v>
      </c>
      <c r="O3419" s="1" t="s">
        <v>63</v>
      </c>
      <c r="P3419" s="1" t="s">
        <v>31</v>
      </c>
      <c r="Q3419" s="1">
        <v>2</v>
      </c>
      <c r="R3419" s="1" t="s">
        <v>53</v>
      </c>
      <c r="S3419" s="1">
        <v>3</v>
      </c>
      <c r="T3419" s="10">
        <v>110000</v>
      </c>
      <c r="U3419" t="str">
        <f t="shared" si="371"/>
        <v>Reviewed</v>
      </c>
      <c r="V3419" t="str">
        <f t="shared" si="372"/>
        <v>needs_support</v>
      </c>
      <c r="W3419">
        <f t="shared" si="373"/>
        <v>0</v>
      </c>
      <c r="X3419" t="str">
        <f t="shared" si="374"/>
        <v>Active</v>
      </c>
      <c r="Y3419">
        <f t="shared" si="375"/>
        <v>2.8465753424657536</v>
      </c>
      <c r="Z3419" t="str">
        <f t="shared" si="376"/>
        <v>2–3 Years</v>
      </c>
      <c r="AA3419" t="str">
        <f t="shared" si="377"/>
        <v>100K–129K</v>
      </c>
    </row>
    <row r="3420" spans="1:27" ht="19.95" customHeight="1" x14ac:dyDescent="0.3">
      <c r="A3420" s="4" t="s">
        <v>3547</v>
      </c>
      <c r="B3420" s="5">
        <v>45418</v>
      </c>
      <c r="C3420" s="6" t="s">
        <v>86</v>
      </c>
      <c r="D3420" s="6" t="s">
        <v>87</v>
      </c>
      <c r="E3420" s="6" t="s">
        <v>67</v>
      </c>
      <c r="F3420" s="6" t="s">
        <v>116</v>
      </c>
      <c r="G3420" s="6" t="s">
        <v>89</v>
      </c>
      <c r="H3420" s="6" t="s">
        <v>26</v>
      </c>
      <c r="I3420" s="6" t="s">
        <v>50</v>
      </c>
      <c r="J3420" s="5">
        <v>45418</v>
      </c>
      <c r="K3420" s="5">
        <v>45904</v>
      </c>
      <c r="L3420" s="6" t="s">
        <v>51</v>
      </c>
      <c r="M3420" s="6">
        <v>486</v>
      </c>
      <c r="N3420" s="6" t="s">
        <v>122</v>
      </c>
      <c r="O3420" s="6" t="s">
        <v>30</v>
      </c>
      <c r="P3420" s="6" t="s">
        <v>64</v>
      </c>
      <c r="Q3420" s="6">
        <v>4</v>
      </c>
      <c r="R3420" s="6" t="s">
        <v>32</v>
      </c>
      <c r="S3420" s="6">
        <v>1</v>
      </c>
      <c r="T3420" s="7">
        <v>78500</v>
      </c>
      <c r="U3420" t="str">
        <f t="shared" si="371"/>
        <v>Reviewed</v>
      </c>
      <c r="V3420" t="str">
        <f t="shared" si="372"/>
        <v>exceeds</v>
      </c>
      <c r="W3420">
        <f t="shared" si="373"/>
        <v>1</v>
      </c>
      <c r="X3420" t="str">
        <f t="shared" si="374"/>
        <v>Attrited</v>
      </c>
      <c r="Y3420">
        <f t="shared" si="375"/>
        <v>1.3315068493150686</v>
      </c>
      <c r="Z3420" t="str">
        <f t="shared" si="376"/>
        <v>1–2 Years</v>
      </c>
      <c r="AA3420" t="str">
        <f t="shared" si="377"/>
        <v>70K–99K</v>
      </c>
    </row>
    <row r="3421" spans="1:27" ht="19.95" customHeight="1" x14ac:dyDescent="0.3">
      <c r="A3421" s="8" t="s">
        <v>3548</v>
      </c>
      <c r="B3421" s="9">
        <v>45697</v>
      </c>
      <c r="C3421" s="1" t="s">
        <v>91</v>
      </c>
      <c r="D3421" s="1" t="s">
        <v>87</v>
      </c>
      <c r="E3421" s="1" t="s">
        <v>92</v>
      </c>
      <c r="F3421" s="1" t="s">
        <v>138</v>
      </c>
      <c r="G3421" s="1" t="s">
        <v>36</v>
      </c>
      <c r="H3421" s="1" t="s">
        <v>43</v>
      </c>
      <c r="I3421" s="1" t="s">
        <v>50</v>
      </c>
      <c r="J3421" s="9">
        <v>45697</v>
      </c>
      <c r="K3421" s="9">
        <v>45802</v>
      </c>
      <c r="L3421" s="1" t="s">
        <v>159</v>
      </c>
      <c r="M3421" s="1">
        <v>105</v>
      </c>
      <c r="N3421" s="1" t="s">
        <v>29</v>
      </c>
      <c r="O3421" s="1" t="s">
        <v>43</v>
      </c>
      <c r="P3421" s="1" t="s">
        <v>64</v>
      </c>
      <c r="Q3421" s="1" t="s">
        <v>95</v>
      </c>
      <c r="R3421" s="1" t="s">
        <v>28</v>
      </c>
      <c r="S3421" s="1">
        <v>0</v>
      </c>
      <c r="T3421" s="10">
        <v>60500</v>
      </c>
      <c r="U3421" t="str">
        <f t="shared" si="371"/>
        <v>Not Reviewed</v>
      </c>
      <c r="V3421" t="str">
        <f t="shared" si="372"/>
        <v>Not Reviewed</v>
      </c>
      <c r="W3421">
        <f t="shared" si="373"/>
        <v>1</v>
      </c>
      <c r="X3421" t="str">
        <f t="shared" si="374"/>
        <v>Attrited</v>
      </c>
      <c r="Y3421">
        <f t="shared" si="375"/>
        <v>0.28767123287671231</v>
      </c>
      <c r="Z3421" t="str">
        <f t="shared" si="376"/>
        <v>&lt;1 Year</v>
      </c>
      <c r="AA3421" t="str">
        <f t="shared" si="377"/>
        <v>&lt;70K</v>
      </c>
    </row>
    <row r="3422" spans="1:27" ht="19.95" customHeight="1" x14ac:dyDescent="0.3">
      <c r="A3422" s="4" t="s">
        <v>3549</v>
      </c>
      <c r="B3422" s="5">
        <v>45371</v>
      </c>
      <c r="C3422" s="6" t="s">
        <v>21</v>
      </c>
      <c r="D3422" s="6" t="s">
        <v>22</v>
      </c>
      <c r="E3422" s="6" t="s">
        <v>23</v>
      </c>
      <c r="F3422" s="6" t="s">
        <v>109</v>
      </c>
      <c r="G3422" s="6" t="s">
        <v>36</v>
      </c>
      <c r="H3422" s="6" t="s">
        <v>110</v>
      </c>
      <c r="I3422" s="6" t="s">
        <v>27</v>
      </c>
      <c r="J3422" s="5">
        <v>45371</v>
      </c>
      <c r="K3422" s="5"/>
      <c r="L3422" s="6" t="s">
        <v>28</v>
      </c>
      <c r="M3422" s="6">
        <v>651</v>
      </c>
      <c r="N3422" s="6" t="s">
        <v>52</v>
      </c>
      <c r="O3422" s="6" t="s">
        <v>63</v>
      </c>
      <c r="P3422" s="6" t="s">
        <v>44</v>
      </c>
      <c r="Q3422" s="6">
        <v>2</v>
      </c>
      <c r="R3422" s="6" t="s">
        <v>53</v>
      </c>
      <c r="S3422" s="6">
        <v>2</v>
      </c>
      <c r="T3422" s="7">
        <v>163000</v>
      </c>
      <c r="U3422" t="str">
        <f t="shared" si="371"/>
        <v>Reviewed</v>
      </c>
      <c r="V3422" t="str">
        <f t="shared" si="372"/>
        <v>needs_support</v>
      </c>
      <c r="W3422">
        <f t="shared" si="373"/>
        <v>0</v>
      </c>
      <c r="X3422" t="str">
        <f t="shared" si="374"/>
        <v>Active</v>
      </c>
      <c r="Y3422">
        <f t="shared" si="375"/>
        <v>1.7835616438356163</v>
      </c>
      <c r="Z3422" t="str">
        <f t="shared" si="376"/>
        <v>1–2 Years</v>
      </c>
      <c r="AA3422" t="str">
        <f t="shared" si="377"/>
        <v>130K+</v>
      </c>
    </row>
    <row r="3423" spans="1:27" ht="19.95" customHeight="1" x14ac:dyDescent="0.3">
      <c r="A3423" s="8" t="s">
        <v>3550</v>
      </c>
      <c r="B3423" s="9">
        <v>45418</v>
      </c>
      <c r="C3423" s="1" t="s">
        <v>34</v>
      </c>
      <c r="D3423" s="1" t="s">
        <v>22</v>
      </c>
      <c r="E3423" s="1" t="s">
        <v>23</v>
      </c>
      <c r="F3423" s="1" t="s">
        <v>138</v>
      </c>
      <c r="G3423" s="1" t="s">
        <v>36</v>
      </c>
      <c r="H3423" s="1" t="s">
        <v>43</v>
      </c>
      <c r="I3423" s="1" t="s">
        <v>27</v>
      </c>
      <c r="J3423" s="9">
        <v>45418</v>
      </c>
      <c r="K3423" s="9"/>
      <c r="L3423" s="1" t="s">
        <v>28</v>
      </c>
      <c r="M3423" s="1">
        <v>604</v>
      </c>
      <c r="N3423" s="1" t="s">
        <v>75</v>
      </c>
      <c r="O3423" s="1" t="s">
        <v>43</v>
      </c>
      <c r="P3423" s="1" t="s">
        <v>31</v>
      </c>
      <c r="Q3423" s="1">
        <v>4</v>
      </c>
      <c r="R3423" s="1" t="s">
        <v>32</v>
      </c>
      <c r="S3423" s="1">
        <v>2</v>
      </c>
      <c r="T3423" s="10">
        <v>59500</v>
      </c>
      <c r="U3423" t="str">
        <f t="shared" si="371"/>
        <v>Reviewed</v>
      </c>
      <c r="V3423" t="str">
        <f t="shared" si="372"/>
        <v>exceeds</v>
      </c>
      <c r="W3423">
        <f t="shared" si="373"/>
        <v>0</v>
      </c>
      <c r="X3423" t="str">
        <f t="shared" si="374"/>
        <v>Active</v>
      </c>
      <c r="Y3423">
        <f t="shared" si="375"/>
        <v>1.6547945205479453</v>
      </c>
      <c r="Z3423" t="str">
        <f t="shared" si="376"/>
        <v>1–2 Years</v>
      </c>
      <c r="AA3423" t="str">
        <f t="shared" si="377"/>
        <v>&lt;70K</v>
      </c>
    </row>
    <row r="3424" spans="1:27" ht="19.95" customHeight="1" x14ac:dyDescent="0.3">
      <c r="A3424" s="4" t="s">
        <v>3551</v>
      </c>
      <c r="B3424" s="5">
        <v>45401</v>
      </c>
      <c r="C3424" s="6" t="s">
        <v>39</v>
      </c>
      <c r="D3424" s="6" t="s">
        <v>22</v>
      </c>
      <c r="E3424" s="6" t="s">
        <v>40</v>
      </c>
      <c r="F3424" s="6" t="s">
        <v>174</v>
      </c>
      <c r="G3424" s="6" t="s">
        <v>42</v>
      </c>
      <c r="H3424" s="6" t="s">
        <v>26</v>
      </c>
      <c r="I3424" s="6" t="s">
        <v>27</v>
      </c>
      <c r="J3424" s="5">
        <v>45401</v>
      </c>
      <c r="K3424" s="5"/>
      <c r="L3424" s="6" t="s">
        <v>28</v>
      </c>
      <c r="M3424" s="6">
        <v>621</v>
      </c>
      <c r="N3424" s="6" t="s">
        <v>29</v>
      </c>
      <c r="O3424" s="6" t="s">
        <v>63</v>
      </c>
      <c r="P3424" s="6" t="s">
        <v>44</v>
      </c>
      <c r="Q3424" s="6">
        <v>4</v>
      </c>
      <c r="R3424" s="6" t="s">
        <v>32</v>
      </c>
      <c r="S3424" s="6">
        <v>2</v>
      </c>
      <c r="T3424" s="7">
        <v>77500</v>
      </c>
      <c r="U3424" t="str">
        <f t="shared" si="371"/>
        <v>Reviewed</v>
      </c>
      <c r="V3424" t="str">
        <f t="shared" si="372"/>
        <v>exceeds</v>
      </c>
      <c r="W3424">
        <f t="shared" si="373"/>
        <v>0</v>
      </c>
      <c r="X3424" t="str">
        <f t="shared" si="374"/>
        <v>Active</v>
      </c>
      <c r="Y3424">
        <f t="shared" si="375"/>
        <v>1.7013698630136986</v>
      </c>
      <c r="Z3424" t="str">
        <f t="shared" si="376"/>
        <v>1–2 Years</v>
      </c>
      <c r="AA3424" t="str">
        <f t="shared" si="377"/>
        <v>70K–99K</v>
      </c>
    </row>
    <row r="3425" spans="1:27" ht="19.95" customHeight="1" x14ac:dyDescent="0.3">
      <c r="A3425" s="8" t="s">
        <v>3552</v>
      </c>
      <c r="B3425" s="9">
        <v>45765</v>
      </c>
      <c r="C3425" s="1" t="s">
        <v>46</v>
      </c>
      <c r="D3425" s="1" t="s">
        <v>22</v>
      </c>
      <c r="E3425" s="1" t="s">
        <v>40</v>
      </c>
      <c r="F3425" s="1" t="s">
        <v>215</v>
      </c>
      <c r="G3425" s="1" t="s">
        <v>42</v>
      </c>
      <c r="H3425" s="1" t="s">
        <v>49</v>
      </c>
      <c r="I3425" s="1" t="s">
        <v>27</v>
      </c>
      <c r="J3425" s="9">
        <v>45765</v>
      </c>
      <c r="K3425" s="9"/>
      <c r="L3425" s="1" t="s">
        <v>28</v>
      </c>
      <c r="M3425" s="1">
        <v>257</v>
      </c>
      <c r="N3425" s="1" t="s">
        <v>52</v>
      </c>
      <c r="O3425" s="1" t="s">
        <v>63</v>
      </c>
      <c r="P3425" s="1" t="s">
        <v>64</v>
      </c>
      <c r="Q3425" s="1">
        <v>3</v>
      </c>
      <c r="R3425" s="1" t="s">
        <v>37</v>
      </c>
      <c r="S3425" s="1">
        <v>1</v>
      </c>
      <c r="T3425" s="10">
        <v>108500</v>
      </c>
      <c r="U3425" t="str">
        <f t="shared" si="371"/>
        <v>Reviewed</v>
      </c>
      <c r="V3425" t="str">
        <f t="shared" si="372"/>
        <v>meets</v>
      </c>
      <c r="W3425">
        <f t="shared" si="373"/>
        <v>0</v>
      </c>
      <c r="X3425" t="str">
        <f t="shared" si="374"/>
        <v>Active</v>
      </c>
      <c r="Y3425">
        <f t="shared" si="375"/>
        <v>0.70410958904109588</v>
      </c>
      <c r="Z3425" t="str">
        <f t="shared" si="376"/>
        <v>&lt;1 Year</v>
      </c>
      <c r="AA3425" t="str">
        <f t="shared" si="377"/>
        <v>100K–129K</v>
      </c>
    </row>
    <row r="3426" spans="1:27" ht="19.95" customHeight="1" x14ac:dyDescent="0.3">
      <c r="A3426" s="4" t="s">
        <v>3553</v>
      </c>
      <c r="B3426" s="5">
        <v>45517</v>
      </c>
      <c r="C3426" s="6" t="s">
        <v>55</v>
      </c>
      <c r="D3426" s="6" t="s">
        <v>56</v>
      </c>
      <c r="E3426" s="6" t="s">
        <v>23</v>
      </c>
      <c r="F3426" s="6" t="s">
        <v>147</v>
      </c>
      <c r="G3426" s="6" t="s">
        <v>58</v>
      </c>
      <c r="H3426" s="6" t="s">
        <v>26</v>
      </c>
      <c r="I3426" s="6" t="s">
        <v>27</v>
      </c>
      <c r="J3426" s="5">
        <v>45517</v>
      </c>
      <c r="K3426" s="5"/>
      <c r="L3426" s="6" t="s">
        <v>28</v>
      </c>
      <c r="M3426" s="6">
        <v>505</v>
      </c>
      <c r="N3426" s="6" t="s">
        <v>29</v>
      </c>
      <c r="O3426" s="6" t="s">
        <v>30</v>
      </c>
      <c r="P3426" s="6" t="s">
        <v>64</v>
      </c>
      <c r="Q3426" s="6">
        <v>4</v>
      </c>
      <c r="R3426" s="6" t="s">
        <v>32</v>
      </c>
      <c r="S3426" s="6">
        <v>1</v>
      </c>
      <c r="T3426" s="7">
        <v>80500</v>
      </c>
      <c r="U3426" t="str">
        <f t="shared" si="371"/>
        <v>Reviewed</v>
      </c>
      <c r="V3426" t="str">
        <f t="shared" si="372"/>
        <v>exceeds</v>
      </c>
      <c r="W3426">
        <f t="shared" si="373"/>
        <v>0</v>
      </c>
      <c r="X3426" t="str">
        <f t="shared" si="374"/>
        <v>Active</v>
      </c>
      <c r="Y3426">
        <f t="shared" si="375"/>
        <v>1.3835616438356164</v>
      </c>
      <c r="Z3426" t="str">
        <f t="shared" si="376"/>
        <v>1–2 Years</v>
      </c>
      <c r="AA3426" t="str">
        <f t="shared" si="377"/>
        <v>70K–99K</v>
      </c>
    </row>
    <row r="3427" spans="1:27" ht="19.95" customHeight="1" x14ac:dyDescent="0.3">
      <c r="A3427" s="8" t="s">
        <v>3554</v>
      </c>
      <c r="B3427" s="9">
        <v>45269</v>
      </c>
      <c r="C3427" s="1" t="s">
        <v>60</v>
      </c>
      <c r="D3427" s="1" t="s">
        <v>56</v>
      </c>
      <c r="E3427" s="1" t="s">
        <v>40</v>
      </c>
      <c r="F3427" s="1" t="s">
        <v>147</v>
      </c>
      <c r="G3427" s="1" t="s">
        <v>58</v>
      </c>
      <c r="H3427" s="1" t="s">
        <v>26</v>
      </c>
      <c r="I3427" s="1" t="s">
        <v>27</v>
      </c>
      <c r="J3427" s="9">
        <v>45269</v>
      </c>
      <c r="K3427" s="9"/>
      <c r="L3427" s="1" t="s">
        <v>28</v>
      </c>
      <c r="M3427" s="1">
        <v>753</v>
      </c>
      <c r="N3427" s="1" t="s">
        <v>29</v>
      </c>
      <c r="O3427" s="1" t="s">
        <v>63</v>
      </c>
      <c r="P3427" s="1" t="s">
        <v>44</v>
      </c>
      <c r="Q3427" s="1">
        <v>4</v>
      </c>
      <c r="R3427" s="1" t="s">
        <v>32</v>
      </c>
      <c r="S3427" s="1">
        <v>2</v>
      </c>
      <c r="T3427" s="10">
        <v>92000</v>
      </c>
      <c r="U3427" t="str">
        <f t="shared" si="371"/>
        <v>Reviewed</v>
      </c>
      <c r="V3427" t="str">
        <f t="shared" si="372"/>
        <v>exceeds</v>
      </c>
      <c r="W3427">
        <f t="shared" si="373"/>
        <v>0</v>
      </c>
      <c r="X3427" t="str">
        <f t="shared" si="374"/>
        <v>Active</v>
      </c>
      <c r="Y3427">
        <f t="shared" si="375"/>
        <v>2.0630136986301371</v>
      </c>
      <c r="Z3427" t="str">
        <f t="shared" si="376"/>
        <v>2–3 Years</v>
      </c>
      <c r="AA3427" t="str">
        <f t="shared" si="377"/>
        <v>70K–99K</v>
      </c>
    </row>
    <row r="3428" spans="1:27" ht="19.95" customHeight="1" x14ac:dyDescent="0.3">
      <c r="A3428" s="4" t="s">
        <v>3555</v>
      </c>
      <c r="B3428" s="5">
        <v>45364</v>
      </c>
      <c r="C3428" s="6" t="s">
        <v>66</v>
      </c>
      <c r="D3428" s="6" t="s">
        <v>56</v>
      </c>
      <c r="E3428" s="6" t="s">
        <v>67</v>
      </c>
      <c r="F3428" s="6" t="s">
        <v>193</v>
      </c>
      <c r="G3428" s="6" t="s">
        <v>69</v>
      </c>
      <c r="H3428" s="6" t="s">
        <v>43</v>
      </c>
      <c r="I3428" s="6" t="s">
        <v>27</v>
      </c>
      <c r="J3428" s="5">
        <v>45364</v>
      </c>
      <c r="K3428" s="5"/>
      <c r="L3428" s="6" t="s">
        <v>28</v>
      </c>
      <c r="M3428" s="6">
        <v>658</v>
      </c>
      <c r="N3428" s="6" t="s">
        <v>29</v>
      </c>
      <c r="O3428" s="6" t="s">
        <v>30</v>
      </c>
      <c r="P3428" s="6" t="s">
        <v>107</v>
      </c>
      <c r="Q3428" s="6">
        <v>5</v>
      </c>
      <c r="R3428" s="6" t="s">
        <v>119</v>
      </c>
      <c r="S3428" s="6">
        <v>2</v>
      </c>
      <c r="T3428" s="7">
        <v>68500</v>
      </c>
      <c r="U3428" t="str">
        <f t="shared" si="371"/>
        <v>Reviewed</v>
      </c>
      <c r="V3428" t="str">
        <f t="shared" si="372"/>
        <v>outstanding</v>
      </c>
      <c r="W3428">
        <f t="shared" si="373"/>
        <v>0</v>
      </c>
      <c r="X3428" t="str">
        <f t="shared" si="374"/>
        <v>Active</v>
      </c>
      <c r="Y3428">
        <f t="shared" si="375"/>
        <v>1.8027397260273972</v>
      </c>
      <c r="Z3428" t="str">
        <f t="shared" si="376"/>
        <v>1–2 Years</v>
      </c>
      <c r="AA3428" t="str">
        <f t="shared" si="377"/>
        <v>&lt;70K</v>
      </c>
    </row>
    <row r="3429" spans="1:27" ht="19.95" customHeight="1" x14ac:dyDescent="0.3">
      <c r="A3429" s="8" t="s">
        <v>3556</v>
      </c>
      <c r="B3429" s="9">
        <v>45387</v>
      </c>
      <c r="C3429" s="1" t="s">
        <v>71</v>
      </c>
      <c r="D3429" s="1" t="s">
        <v>72</v>
      </c>
      <c r="E3429" s="1" t="s">
        <v>23</v>
      </c>
      <c r="F3429" s="1" t="s">
        <v>150</v>
      </c>
      <c r="G3429" s="1" t="s">
        <v>74</v>
      </c>
      <c r="H3429" s="1" t="s">
        <v>26</v>
      </c>
      <c r="I3429" s="1" t="s">
        <v>27</v>
      </c>
      <c r="J3429" s="9">
        <v>45387</v>
      </c>
      <c r="K3429" s="9"/>
      <c r="L3429" s="1" t="s">
        <v>28</v>
      </c>
      <c r="M3429" s="1">
        <v>635</v>
      </c>
      <c r="N3429" s="1" t="s">
        <v>122</v>
      </c>
      <c r="O3429" s="1" t="s">
        <v>170</v>
      </c>
      <c r="P3429" s="1" t="s">
        <v>31</v>
      </c>
      <c r="Q3429" s="1">
        <v>3</v>
      </c>
      <c r="R3429" s="1" t="s">
        <v>37</v>
      </c>
      <c r="S3429" s="1">
        <v>2</v>
      </c>
      <c r="T3429" s="10">
        <v>102500</v>
      </c>
      <c r="U3429" t="str">
        <f t="shared" si="371"/>
        <v>Reviewed</v>
      </c>
      <c r="V3429" t="str">
        <f t="shared" si="372"/>
        <v>meets</v>
      </c>
      <c r="W3429">
        <f t="shared" si="373"/>
        <v>0</v>
      </c>
      <c r="X3429" t="str">
        <f t="shared" si="374"/>
        <v>Active</v>
      </c>
      <c r="Y3429">
        <f t="shared" si="375"/>
        <v>1.7397260273972603</v>
      </c>
      <c r="Z3429" t="str">
        <f t="shared" si="376"/>
        <v>1–2 Years</v>
      </c>
      <c r="AA3429" t="str">
        <f t="shared" si="377"/>
        <v>100K–129K</v>
      </c>
    </row>
    <row r="3430" spans="1:27" ht="19.95" customHeight="1" x14ac:dyDescent="0.3">
      <c r="A3430" s="4" t="s">
        <v>3557</v>
      </c>
      <c r="B3430" s="5">
        <v>45466</v>
      </c>
      <c r="C3430" s="6" t="s">
        <v>77</v>
      </c>
      <c r="D3430" s="6" t="s">
        <v>72</v>
      </c>
      <c r="E3430" s="6" t="s">
        <v>40</v>
      </c>
      <c r="F3430" s="6" t="s">
        <v>131</v>
      </c>
      <c r="G3430" s="6" t="s">
        <v>79</v>
      </c>
      <c r="H3430" s="6" t="s">
        <v>26</v>
      </c>
      <c r="I3430" s="6" t="s">
        <v>27</v>
      </c>
      <c r="J3430" s="5">
        <v>45466</v>
      </c>
      <c r="K3430" s="5"/>
      <c r="L3430" s="6" t="s">
        <v>28</v>
      </c>
      <c r="M3430" s="6">
        <v>556</v>
      </c>
      <c r="N3430" s="6" t="s">
        <v>52</v>
      </c>
      <c r="O3430" s="6" t="s">
        <v>63</v>
      </c>
      <c r="P3430" s="6" t="s">
        <v>31</v>
      </c>
      <c r="Q3430" s="6">
        <v>3</v>
      </c>
      <c r="R3430" s="6" t="s">
        <v>37</v>
      </c>
      <c r="S3430" s="6">
        <v>2</v>
      </c>
      <c r="T3430" s="7">
        <v>94000</v>
      </c>
      <c r="U3430" t="str">
        <f t="shared" si="371"/>
        <v>Reviewed</v>
      </c>
      <c r="V3430" t="str">
        <f t="shared" si="372"/>
        <v>meets</v>
      </c>
      <c r="W3430">
        <f t="shared" si="373"/>
        <v>0</v>
      </c>
      <c r="X3430" t="str">
        <f t="shared" si="374"/>
        <v>Active</v>
      </c>
      <c r="Y3430">
        <f t="shared" si="375"/>
        <v>1.5232876712328767</v>
      </c>
      <c r="Z3430" t="str">
        <f t="shared" si="376"/>
        <v>1–2 Years</v>
      </c>
      <c r="AA3430" t="str">
        <f t="shared" si="377"/>
        <v>70K–99K</v>
      </c>
    </row>
    <row r="3431" spans="1:27" ht="19.95" customHeight="1" x14ac:dyDescent="0.3">
      <c r="A3431" s="8" t="s">
        <v>3558</v>
      </c>
      <c r="B3431" s="9">
        <v>45470</v>
      </c>
      <c r="C3431" s="1" t="s">
        <v>81</v>
      </c>
      <c r="D3431" s="1" t="s">
        <v>72</v>
      </c>
      <c r="E3431" s="1" t="s">
        <v>23</v>
      </c>
      <c r="F3431" s="1" t="s">
        <v>82</v>
      </c>
      <c r="G3431" s="1" t="s">
        <v>83</v>
      </c>
      <c r="H3431" s="1" t="s">
        <v>26</v>
      </c>
      <c r="I3431" s="1" t="s">
        <v>27</v>
      </c>
      <c r="J3431" s="9">
        <v>45470</v>
      </c>
      <c r="K3431" s="9"/>
      <c r="L3431" s="1" t="s">
        <v>28</v>
      </c>
      <c r="M3431" s="1">
        <v>552</v>
      </c>
      <c r="N3431" s="1" t="s">
        <v>75</v>
      </c>
      <c r="O3431" s="1" t="s">
        <v>63</v>
      </c>
      <c r="P3431" s="1" t="s">
        <v>133</v>
      </c>
      <c r="Q3431" s="1">
        <v>2</v>
      </c>
      <c r="R3431" s="1" t="s">
        <v>53</v>
      </c>
      <c r="S3431" s="1">
        <v>2</v>
      </c>
      <c r="T3431" s="10">
        <v>93000</v>
      </c>
      <c r="U3431" t="str">
        <f t="shared" si="371"/>
        <v>Reviewed</v>
      </c>
      <c r="V3431" t="str">
        <f t="shared" si="372"/>
        <v>needs_support</v>
      </c>
      <c r="W3431">
        <f t="shared" si="373"/>
        <v>0</v>
      </c>
      <c r="X3431" t="str">
        <f t="shared" si="374"/>
        <v>Active</v>
      </c>
      <c r="Y3431">
        <f t="shared" si="375"/>
        <v>1.5123287671232877</v>
      </c>
      <c r="Z3431" t="str">
        <f t="shared" si="376"/>
        <v>1–2 Years</v>
      </c>
      <c r="AA3431" t="str">
        <f t="shared" si="377"/>
        <v>70K–99K</v>
      </c>
    </row>
    <row r="3432" spans="1:27" ht="19.95" customHeight="1" x14ac:dyDescent="0.3">
      <c r="A3432" s="4" t="s">
        <v>3559</v>
      </c>
      <c r="B3432" s="5">
        <v>45214</v>
      </c>
      <c r="C3432" s="6" t="s">
        <v>86</v>
      </c>
      <c r="D3432" s="6" t="s">
        <v>87</v>
      </c>
      <c r="E3432" s="6" t="s">
        <v>67</v>
      </c>
      <c r="F3432" s="6" t="s">
        <v>116</v>
      </c>
      <c r="G3432" s="6" t="s">
        <v>89</v>
      </c>
      <c r="H3432" s="6" t="s">
        <v>26</v>
      </c>
      <c r="I3432" s="6" t="s">
        <v>27</v>
      </c>
      <c r="J3432" s="5">
        <v>45214</v>
      </c>
      <c r="K3432" s="5"/>
      <c r="L3432" s="6" t="s">
        <v>28</v>
      </c>
      <c r="M3432" s="6">
        <v>808</v>
      </c>
      <c r="N3432" s="6" t="s">
        <v>29</v>
      </c>
      <c r="O3432" s="6" t="s">
        <v>63</v>
      </c>
      <c r="P3432" s="6" t="s">
        <v>107</v>
      </c>
      <c r="Q3432" s="6">
        <v>3</v>
      </c>
      <c r="R3432" s="6" t="s">
        <v>37</v>
      </c>
      <c r="S3432" s="6">
        <v>2</v>
      </c>
      <c r="T3432" s="7">
        <v>83000</v>
      </c>
      <c r="U3432" t="str">
        <f t="shared" si="371"/>
        <v>Reviewed</v>
      </c>
      <c r="V3432" t="str">
        <f t="shared" si="372"/>
        <v>meets</v>
      </c>
      <c r="W3432">
        <f t="shared" si="373"/>
        <v>0</v>
      </c>
      <c r="X3432" t="str">
        <f t="shared" si="374"/>
        <v>Active</v>
      </c>
      <c r="Y3432">
        <f t="shared" si="375"/>
        <v>2.2136986301369861</v>
      </c>
      <c r="Z3432" t="str">
        <f t="shared" si="376"/>
        <v>2–3 Years</v>
      </c>
      <c r="AA3432" t="str">
        <f t="shared" si="377"/>
        <v>70K–99K</v>
      </c>
    </row>
    <row r="3433" spans="1:27" ht="19.95" customHeight="1" x14ac:dyDescent="0.3">
      <c r="A3433" s="8" t="s">
        <v>3560</v>
      </c>
      <c r="B3433" s="9">
        <v>44958</v>
      </c>
      <c r="C3433" s="1" t="s">
        <v>91</v>
      </c>
      <c r="D3433" s="1" t="s">
        <v>87</v>
      </c>
      <c r="E3433" s="1" t="s">
        <v>92</v>
      </c>
      <c r="F3433" s="1" t="s">
        <v>129</v>
      </c>
      <c r="G3433" s="1" t="s">
        <v>74</v>
      </c>
      <c r="H3433" s="1" t="s">
        <v>43</v>
      </c>
      <c r="I3433" s="1" t="s">
        <v>27</v>
      </c>
      <c r="J3433" s="9">
        <v>44958</v>
      </c>
      <c r="K3433" s="9"/>
      <c r="L3433" s="1" t="s">
        <v>28</v>
      </c>
      <c r="M3433" s="1">
        <v>1064</v>
      </c>
      <c r="N3433" s="1" t="s">
        <v>122</v>
      </c>
      <c r="O3433" s="1" t="s">
        <v>63</v>
      </c>
      <c r="P3433" s="1" t="s">
        <v>64</v>
      </c>
      <c r="Q3433" s="1">
        <v>4</v>
      </c>
      <c r="R3433" s="1" t="s">
        <v>32</v>
      </c>
      <c r="S3433" s="1">
        <v>3</v>
      </c>
      <c r="T3433" s="10">
        <v>77000</v>
      </c>
      <c r="U3433" t="str">
        <f t="shared" si="371"/>
        <v>Reviewed</v>
      </c>
      <c r="V3433" t="str">
        <f t="shared" si="372"/>
        <v>exceeds</v>
      </c>
      <c r="W3433">
        <f t="shared" si="373"/>
        <v>0</v>
      </c>
      <c r="X3433" t="str">
        <f t="shared" si="374"/>
        <v>Active</v>
      </c>
      <c r="Y3433">
        <f t="shared" si="375"/>
        <v>2.9150684931506849</v>
      </c>
      <c r="Z3433" t="str">
        <f t="shared" si="376"/>
        <v>2–3 Years</v>
      </c>
      <c r="AA3433" t="str">
        <f t="shared" si="377"/>
        <v>70K–99K</v>
      </c>
    </row>
    <row r="3434" spans="1:27" ht="19.95" customHeight="1" x14ac:dyDescent="0.3">
      <c r="A3434" s="4" t="s">
        <v>3561</v>
      </c>
      <c r="B3434" s="5">
        <v>45208</v>
      </c>
      <c r="C3434" s="6" t="s">
        <v>21</v>
      </c>
      <c r="D3434" s="6" t="s">
        <v>22</v>
      </c>
      <c r="E3434" s="6" t="s">
        <v>23</v>
      </c>
      <c r="F3434" s="6" t="s">
        <v>99</v>
      </c>
      <c r="G3434" s="6" t="s">
        <v>36</v>
      </c>
      <c r="H3434" s="6" t="s">
        <v>49</v>
      </c>
      <c r="I3434" s="6" t="s">
        <v>27</v>
      </c>
      <c r="J3434" s="5">
        <v>45208</v>
      </c>
      <c r="K3434" s="5"/>
      <c r="L3434" s="6" t="s">
        <v>28</v>
      </c>
      <c r="M3434" s="6">
        <v>814</v>
      </c>
      <c r="N3434" s="6" t="s">
        <v>75</v>
      </c>
      <c r="O3434" s="6" t="s">
        <v>43</v>
      </c>
      <c r="P3434" s="6" t="s">
        <v>107</v>
      </c>
      <c r="Q3434" s="6">
        <v>4</v>
      </c>
      <c r="R3434" s="6" t="s">
        <v>32</v>
      </c>
      <c r="S3434" s="6">
        <v>2</v>
      </c>
      <c r="T3434" s="7">
        <v>103000</v>
      </c>
      <c r="U3434" t="str">
        <f t="shared" si="371"/>
        <v>Reviewed</v>
      </c>
      <c r="V3434" t="str">
        <f t="shared" si="372"/>
        <v>exceeds</v>
      </c>
      <c r="W3434">
        <f t="shared" si="373"/>
        <v>0</v>
      </c>
      <c r="X3434" t="str">
        <f t="shared" si="374"/>
        <v>Active</v>
      </c>
      <c r="Y3434">
        <f t="shared" si="375"/>
        <v>2.2301369863013698</v>
      </c>
      <c r="Z3434" t="str">
        <f t="shared" si="376"/>
        <v>2–3 Years</v>
      </c>
      <c r="AA3434" t="str">
        <f t="shared" si="377"/>
        <v>100K–129K</v>
      </c>
    </row>
    <row r="3435" spans="1:27" ht="19.95" customHeight="1" x14ac:dyDescent="0.3">
      <c r="A3435" s="8" t="s">
        <v>3562</v>
      </c>
      <c r="B3435" s="9">
        <v>45343</v>
      </c>
      <c r="C3435" s="1" t="s">
        <v>34</v>
      </c>
      <c r="D3435" s="1" t="s">
        <v>22</v>
      </c>
      <c r="E3435" s="1" t="s">
        <v>23</v>
      </c>
      <c r="F3435" s="1" t="s">
        <v>35</v>
      </c>
      <c r="G3435" s="1" t="s">
        <v>36</v>
      </c>
      <c r="H3435" s="1" t="s">
        <v>26</v>
      </c>
      <c r="I3435" s="1" t="s">
        <v>27</v>
      </c>
      <c r="J3435" s="9">
        <v>45343</v>
      </c>
      <c r="K3435" s="9"/>
      <c r="L3435" s="1" t="s">
        <v>28</v>
      </c>
      <c r="M3435" s="1">
        <v>679</v>
      </c>
      <c r="N3435" s="1" t="s">
        <v>52</v>
      </c>
      <c r="O3435" s="1" t="s">
        <v>30</v>
      </c>
      <c r="P3435" s="1" t="s">
        <v>107</v>
      </c>
      <c r="Q3435" s="1">
        <v>2</v>
      </c>
      <c r="R3435" s="1" t="s">
        <v>53</v>
      </c>
      <c r="S3435" s="1">
        <v>2</v>
      </c>
      <c r="T3435" s="10">
        <v>104000</v>
      </c>
      <c r="U3435" t="str">
        <f t="shared" si="371"/>
        <v>Reviewed</v>
      </c>
      <c r="V3435" t="str">
        <f t="shared" si="372"/>
        <v>needs_support</v>
      </c>
      <c r="W3435">
        <f t="shared" si="373"/>
        <v>0</v>
      </c>
      <c r="X3435" t="str">
        <f t="shared" si="374"/>
        <v>Active</v>
      </c>
      <c r="Y3435">
        <f t="shared" si="375"/>
        <v>1.8602739726027397</v>
      </c>
      <c r="Z3435" t="str">
        <f t="shared" si="376"/>
        <v>1–2 Years</v>
      </c>
      <c r="AA3435" t="str">
        <f t="shared" si="377"/>
        <v>100K–129K</v>
      </c>
    </row>
    <row r="3436" spans="1:27" ht="19.95" customHeight="1" x14ac:dyDescent="0.3">
      <c r="A3436" s="4" t="s">
        <v>3563</v>
      </c>
      <c r="B3436" s="5">
        <v>45110</v>
      </c>
      <c r="C3436" s="6" t="s">
        <v>39</v>
      </c>
      <c r="D3436" s="6" t="s">
        <v>22</v>
      </c>
      <c r="E3436" s="6" t="s">
        <v>40</v>
      </c>
      <c r="F3436" s="6" t="s">
        <v>174</v>
      </c>
      <c r="G3436" s="6" t="s">
        <v>42</v>
      </c>
      <c r="H3436" s="6" t="s">
        <v>26</v>
      </c>
      <c r="I3436" s="6" t="s">
        <v>27</v>
      </c>
      <c r="J3436" s="5">
        <v>45110</v>
      </c>
      <c r="K3436" s="5"/>
      <c r="L3436" s="6" t="s">
        <v>28</v>
      </c>
      <c r="M3436" s="6">
        <v>912</v>
      </c>
      <c r="N3436" s="6" t="s">
        <v>122</v>
      </c>
      <c r="O3436" s="6" t="s">
        <v>63</v>
      </c>
      <c r="P3436" s="6" t="s">
        <v>31</v>
      </c>
      <c r="Q3436" s="6">
        <v>4</v>
      </c>
      <c r="R3436" s="6" t="s">
        <v>32</v>
      </c>
      <c r="S3436" s="6">
        <v>3</v>
      </c>
      <c r="T3436" s="7">
        <v>72000</v>
      </c>
      <c r="U3436" t="str">
        <f t="shared" si="371"/>
        <v>Reviewed</v>
      </c>
      <c r="V3436" t="str">
        <f t="shared" si="372"/>
        <v>exceeds</v>
      </c>
      <c r="W3436">
        <f t="shared" si="373"/>
        <v>0</v>
      </c>
      <c r="X3436" t="str">
        <f t="shared" si="374"/>
        <v>Active</v>
      </c>
      <c r="Y3436">
        <f t="shared" si="375"/>
        <v>2.4986301369863013</v>
      </c>
      <c r="Z3436" t="str">
        <f t="shared" si="376"/>
        <v>2–3 Years</v>
      </c>
      <c r="AA3436" t="str">
        <f t="shared" si="377"/>
        <v>70K–99K</v>
      </c>
    </row>
    <row r="3437" spans="1:27" ht="19.95" customHeight="1" x14ac:dyDescent="0.3">
      <c r="A3437" s="8" t="s">
        <v>3564</v>
      </c>
      <c r="B3437" s="9">
        <v>45713</v>
      </c>
      <c r="C3437" s="1" t="s">
        <v>46</v>
      </c>
      <c r="D3437" s="1" t="s">
        <v>22</v>
      </c>
      <c r="E3437" s="1" t="s">
        <v>40</v>
      </c>
      <c r="F3437" s="1" t="s">
        <v>143</v>
      </c>
      <c r="G3437" s="1" t="s">
        <v>48</v>
      </c>
      <c r="H3437" s="1" t="s">
        <v>43</v>
      </c>
      <c r="I3437" s="1" t="s">
        <v>27</v>
      </c>
      <c r="J3437" s="9">
        <v>45713</v>
      </c>
      <c r="K3437" s="9"/>
      <c r="L3437" s="1" t="s">
        <v>28</v>
      </c>
      <c r="M3437" s="1">
        <v>309</v>
      </c>
      <c r="N3437" s="1" t="s">
        <v>29</v>
      </c>
      <c r="O3437" s="1" t="s">
        <v>30</v>
      </c>
      <c r="P3437" s="1" t="s">
        <v>64</v>
      </c>
      <c r="Q3437" s="1">
        <v>4</v>
      </c>
      <c r="R3437" s="1" t="s">
        <v>32</v>
      </c>
      <c r="S3437" s="1">
        <v>1</v>
      </c>
      <c r="T3437" s="10">
        <v>73000</v>
      </c>
      <c r="U3437" t="str">
        <f t="shared" si="371"/>
        <v>Reviewed</v>
      </c>
      <c r="V3437" t="str">
        <f t="shared" si="372"/>
        <v>exceeds</v>
      </c>
      <c r="W3437">
        <f t="shared" si="373"/>
        <v>0</v>
      </c>
      <c r="X3437" t="str">
        <f t="shared" si="374"/>
        <v>Active</v>
      </c>
      <c r="Y3437">
        <f t="shared" si="375"/>
        <v>0.84657534246575339</v>
      </c>
      <c r="Z3437" t="str">
        <f t="shared" si="376"/>
        <v>&lt;1 Year</v>
      </c>
      <c r="AA3437" t="str">
        <f t="shared" si="377"/>
        <v>70K–99K</v>
      </c>
    </row>
    <row r="3438" spans="1:27" ht="19.95" customHeight="1" x14ac:dyDescent="0.3">
      <c r="A3438" s="4" t="s">
        <v>3565</v>
      </c>
      <c r="B3438" s="5">
        <v>45309</v>
      </c>
      <c r="C3438" s="6" t="s">
        <v>55</v>
      </c>
      <c r="D3438" s="6" t="s">
        <v>56</v>
      </c>
      <c r="E3438" s="6" t="s">
        <v>23</v>
      </c>
      <c r="F3438" s="6" t="s">
        <v>190</v>
      </c>
      <c r="G3438" s="6" t="s">
        <v>58</v>
      </c>
      <c r="H3438" s="6" t="s">
        <v>49</v>
      </c>
      <c r="I3438" s="6" t="s">
        <v>27</v>
      </c>
      <c r="J3438" s="5">
        <v>45309</v>
      </c>
      <c r="K3438" s="5"/>
      <c r="L3438" s="6" t="s">
        <v>28</v>
      </c>
      <c r="M3438" s="6">
        <v>713</v>
      </c>
      <c r="N3438" s="6" t="s">
        <v>75</v>
      </c>
      <c r="O3438" s="6" t="s">
        <v>63</v>
      </c>
      <c r="P3438" s="6" t="s">
        <v>31</v>
      </c>
      <c r="Q3438" s="6">
        <v>2</v>
      </c>
      <c r="R3438" s="6" t="s">
        <v>53</v>
      </c>
      <c r="S3438" s="6">
        <v>2</v>
      </c>
      <c r="T3438" s="7">
        <v>130500</v>
      </c>
      <c r="U3438" t="str">
        <f t="shared" si="371"/>
        <v>Reviewed</v>
      </c>
      <c r="V3438" t="str">
        <f t="shared" si="372"/>
        <v>needs_support</v>
      </c>
      <c r="W3438">
        <f t="shared" si="373"/>
        <v>0</v>
      </c>
      <c r="X3438" t="str">
        <f t="shared" si="374"/>
        <v>Active</v>
      </c>
      <c r="Y3438">
        <f t="shared" si="375"/>
        <v>1.9534246575342467</v>
      </c>
      <c r="Z3438" t="str">
        <f t="shared" si="376"/>
        <v>1–2 Years</v>
      </c>
      <c r="AA3438" t="str">
        <f t="shared" si="377"/>
        <v>130K+</v>
      </c>
    </row>
    <row r="3439" spans="1:27" ht="19.95" customHeight="1" x14ac:dyDescent="0.3">
      <c r="A3439" s="8" t="s">
        <v>3566</v>
      </c>
      <c r="B3439" s="9">
        <v>45393</v>
      </c>
      <c r="C3439" s="1" t="s">
        <v>60</v>
      </c>
      <c r="D3439" s="1" t="s">
        <v>56</v>
      </c>
      <c r="E3439" s="1" t="s">
        <v>40</v>
      </c>
      <c r="F3439" s="1" t="s">
        <v>61</v>
      </c>
      <c r="G3439" s="1" t="s">
        <v>62</v>
      </c>
      <c r="H3439" s="1" t="s">
        <v>26</v>
      </c>
      <c r="I3439" s="1" t="s">
        <v>27</v>
      </c>
      <c r="J3439" s="9">
        <v>45393</v>
      </c>
      <c r="K3439" s="9"/>
      <c r="L3439" s="1" t="s">
        <v>28</v>
      </c>
      <c r="M3439" s="1">
        <v>629</v>
      </c>
      <c r="N3439" s="1" t="s">
        <v>29</v>
      </c>
      <c r="O3439" s="1" t="s">
        <v>63</v>
      </c>
      <c r="P3439" s="1" t="s">
        <v>64</v>
      </c>
      <c r="Q3439" s="1">
        <v>2</v>
      </c>
      <c r="R3439" s="1" t="s">
        <v>53</v>
      </c>
      <c r="S3439" s="1">
        <v>2</v>
      </c>
      <c r="T3439" s="10">
        <v>92500</v>
      </c>
      <c r="U3439" t="str">
        <f t="shared" si="371"/>
        <v>Reviewed</v>
      </c>
      <c r="V3439" t="str">
        <f t="shared" si="372"/>
        <v>needs_support</v>
      </c>
      <c r="W3439">
        <f t="shared" si="373"/>
        <v>0</v>
      </c>
      <c r="X3439" t="str">
        <f t="shared" si="374"/>
        <v>Active</v>
      </c>
      <c r="Y3439">
        <f t="shared" si="375"/>
        <v>1.7232876712328766</v>
      </c>
      <c r="Z3439" t="str">
        <f t="shared" si="376"/>
        <v>1–2 Years</v>
      </c>
      <c r="AA3439" t="str">
        <f t="shared" si="377"/>
        <v>70K–99K</v>
      </c>
    </row>
    <row r="3440" spans="1:27" ht="19.95" customHeight="1" x14ac:dyDescent="0.3">
      <c r="A3440" s="4" t="s">
        <v>3567</v>
      </c>
      <c r="B3440" s="5">
        <v>44967</v>
      </c>
      <c r="C3440" s="6" t="s">
        <v>66</v>
      </c>
      <c r="D3440" s="6" t="s">
        <v>56</v>
      </c>
      <c r="E3440" s="6" t="s">
        <v>67</v>
      </c>
      <c r="F3440" s="6" t="s">
        <v>35</v>
      </c>
      <c r="G3440" s="6" t="s">
        <v>36</v>
      </c>
      <c r="H3440" s="6" t="s">
        <v>26</v>
      </c>
      <c r="I3440" s="6" t="s">
        <v>50</v>
      </c>
      <c r="J3440" s="5">
        <v>44967</v>
      </c>
      <c r="K3440" s="5">
        <v>45199</v>
      </c>
      <c r="L3440" s="6" t="s">
        <v>159</v>
      </c>
      <c r="M3440" s="6">
        <v>232</v>
      </c>
      <c r="N3440" s="6" t="s">
        <v>29</v>
      </c>
      <c r="O3440" s="6" t="s">
        <v>43</v>
      </c>
      <c r="P3440" s="6" t="s">
        <v>44</v>
      </c>
      <c r="Q3440" s="6">
        <v>3</v>
      </c>
      <c r="R3440" s="6" t="s">
        <v>37</v>
      </c>
      <c r="S3440" s="6">
        <v>1</v>
      </c>
      <c r="T3440" s="7">
        <v>91500</v>
      </c>
      <c r="U3440" t="str">
        <f t="shared" si="371"/>
        <v>Reviewed</v>
      </c>
      <c r="V3440" t="str">
        <f t="shared" si="372"/>
        <v>meets</v>
      </c>
      <c r="W3440">
        <f t="shared" si="373"/>
        <v>1</v>
      </c>
      <c r="X3440" t="str">
        <f t="shared" si="374"/>
        <v>Attrited</v>
      </c>
      <c r="Y3440">
        <f t="shared" si="375"/>
        <v>0.63561643835616444</v>
      </c>
      <c r="Z3440" t="str">
        <f t="shared" si="376"/>
        <v>&lt;1 Year</v>
      </c>
      <c r="AA3440" t="str">
        <f t="shared" si="377"/>
        <v>70K–99K</v>
      </c>
    </row>
    <row r="3441" spans="1:27" ht="19.95" customHeight="1" x14ac:dyDescent="0.3">
      <c r="A3441" s="8" t="s">
        <v>3568</v>
      </c>
      <c r="B3441" s="9">
        <v>45440</v>
      </c>
      <c r="C3441" s="1" t="s">
        <v>71</v>
      </c>
      <c r="D3441" s="1" t="s">
        <v>72</v>
      </c>
      <c r="E3441" s="1" t="s">
        <v>23</v>
      </c>
      <c r="F3441" s="1" t="s">
        <v>129</v>
      </c>
      <c r="G3441" s="1" t="s">
        <v>74</v>
      </c>
      <c r="H3441" s="1" t="s">
        <v>43</v>
      </c>
      <c r="I3441" s="1" t="s">
        <v>27</v>
      </c>
      <c r="J3441" s="9">
        <v>45440</v>
      </c>
      <c r="K3441" s="9"/>
      <c r="L3441" s="1" t="s">
        <v>28</v>
      </c>
      <c r="M3441" s="1">
        <v>582</v>
      </c>
      <c r="N3441" s="1" t="s">
        <v>29</v>
      </c>
      <c r="O3441" s="1" t="s">
        <v>63</v>
      </c>
      <c r="P3441" s="1" t="s">
        <v>107</v>
      </c>
      <c r="Q3441" s="1">
        <v>4</v>
      </c>
      <c r="R3441" s="1" t="s">
        <v>32</v>
      </c>
      <c r="S3441" s="1">
        <v>2</v>
      </c>
      <c r="T3441" s="10">
        <v>67500</v>
      </c>
      <c r="U3441" t="str">
        <f t="shared" si="371"/>
        <v>Reviewed</v>
      </c>
      <c r="V3441" t="str">
        <f t="shared" si="372"/>
        <v>exceeds</v>
      </c>
      <c r="W3441">
        <f t="shared" si="373"/>
        <v>0</v>
      </c>
      <c r="X3441" t="str">
        <f t="shared" si="374"/>
        <v>Active</v>
      </c>
      <c r="Y3441">
        <f t="shared" si="375"/>
        <v>1.5945205479452054</v>
      </c>
      <c r="Z3441" t="str">
        <f t="shared" si="376"/>
        <v>1–2 Years</v>
      </c>
      <c r="AA3441" t="str">
        <f t="shared" si="377"/>
        <v>&lt;70K</v>
      </c>
    </row>
    <row r="3442" spans="1:27" ht="19.95" customHeight="1" x14ac:dyDescent="0.3">
      <c r="A3442" s="4" t="s">
        <v>3569</v>
      </c>
      <c r="B3442" s="5">
        <v>45287</v>
      </c>
      <c r="C3442" s="6" t="s">
        <v>77</v>
      </c>
      <c r="D3442" s="6" t="s">
        <v>72</v>
      </c>
      <c r="E3442" s="6" t="s">
        <v>40</v>
      </c>
      <c r="F3442" s="6" t="s">
        <v>131</v>
      </c>
      <c r="G3442" s="6" t="s">
        <v>79</v>
      </c>
      <c r="H3442" s="6" t="s">
        <v>26</v>
      </c>
      <c r="I3442" s="6" t="s">
        <v>27</v>
      </c>
      <c r="J3442" s="5">
        <v>45287</v>
      </c>
      <c r="K3442" s="5"/>
      <c r="L3442" s="6" t="s">
        <v>28</v>
      </c>
      <c r="M3442" s="6">
        <v>735</v>
      </c>
      <c r="N3442" s="6" t="s">
        <v>75</v>
      </c>
      <c r="O3442" s="6" t="s">
        <v>63</v>
      </c>
      <c r="P3442" s="6" t="s">
        <v>64</v>
      </c>
      <c r="Q3442" s="6">
        <v>5</v>
      </c>
      <c r="R3442" s="6" t="s">
        <v>119</v>
      </c>
      <c r="S3442" s="6">
        <v>2</v>
      </c>
      <c r="T3442" s="7">
        <v>79500</v>
      </c>
      <c r="U3442" t="str">
        <f t="shared" si="371"/>
        <v>Reviewed</v>
      </c>
      <c r="V3442" t="str">
        <f t="shared" si="372"/>
        <v>outstanding</v>
      </c>
      <c r="W3442">
        <f t="shared" si="373"/>
        <v>0</v>
      </c>
      <c r="X3442" t="str">
        <f t="shared" si="374"/>
        <v>Active</v>
      </c>
      <c r="Y3442">
        <f t="shared" si="375"/>
        <v>2.0136986301369864</v>
      </c>
      <c r="Z3442" t="str">
        <f t="shared" si="376"/>
        <v>2–3 Years</v>
      </c>
      <c r="AA3442" t="str">
        <f t="shared" si="377"/>
        <v>70K–99K</v>
      </c>
    </row>
    <row r="3443" spans="1:27" ht="19.95" customHeight="1" x14ac:dyDescent="0.3">
      <c r="A3443" s="8" t="s">
        <v>3570</v>
      </c>
      <c r="B3443" s="9">
        <v>45855</v>
      </c>
      <c r="C3443" s="1" t="s">
        <v>81</v>
      </c>
      <c r="D3443" s="1" t="s">
        <v>72</v>
      </c>
      <c r="E3443" s="1" t="s">
        <v>23</v>
      </c>
      <c r="F3443" s="1" t="s">
        <v>93</v>
      </c>
      <c r="G3443" s="1" t="s">
        <v>94</v>
      </c>
      <c r="H3443" s="1" t="s">
        <v>26</v>
      </c>
      <c r="I3443" s="1" t="s">
        <v>27</v>
      </c>
      <c r="J3443" s="9">
        <v>45855</v>
      </c>
      <c r="K3443" s="9"/>
      <c r="L3443" s="1" t="s">
        <v>28</v>
      </c>
      <c r="M3443" s="1">
        <v>167</v>
      </c>
      <c r="N3443" s="1" t="s">
        <v>52</v>
      </c>
      <c r="O3443" s="1" t="s">
        <v>43</v>
      </c>
      <c r="P3443" s="1" t="s">
        <v>31</v>
      </c>
      <c r="Q3443" s="1" t="s">
        <v>95</v>
      </c>
      <c r="R3443" s="1" t="s">
        <v>28</v>
      </c>
      <c r="S3443" s="1">
        <v>0</v>
      </c>
      <c r="T3443" s="10">
        <v>89000</v>
      </c>
      <c r="U3443" t="str">
        <f t="shared" si="371"/>
        <v>Not Reviewed</v>
      </c>
      <c r="V3443" t="str">
        <f t="shared" si="372"/>
        <v>Not Reviewed</v>
      </c>
      <c r="W3443">
        <f t="shared" si="373"/>
        <v>0</v>
      </c>
      <c r="X3443" t="str">
        <f t="shared" si="374"/>
        <v>Active</v>
      </c>
      <c r="Y3443">
        <f t="shared" si="375"/>
        <v>0.45753424657534247</v>
      </c>
      <c r="Z3443" t="str">
        <f t="shared" si="376"/>
        <v>&lt;1 Year</v>
      </c>
      <c r="AA3443" t="str">
        <f t="shared" si="377"/>
        <v>70K–99K</v>
      </c>
    </row>
    <row r="3444" spans="1:27" ht="19.95" customHeight="1" x14ac:dyDescent="0.3">
      <c r="A3444" s="4" t="s">
        <v>3571</v>
      </c>
      <c r="B3444" s="5">
        <v>45345</v>
      </c>
      <c r="C3444" s="6" t="s">
        <v>86</v>
      </c>
      <c r="D3444" s="6" t="s">
        <v>87</v>
      </c>
      <c r="E3444" s="6" t="s">
        <v>67</v>
      </c>
      <c r="F3444" s="6" t="s">
        <v>135</v>
      </c>
      <c r="G3444" s="6" t="s">
        <v>89</v>
      </c>
      <c r="H3444" s="6" t="s">
        <v>43</v>
      </c>
      <c r="I3444" s="6" t="s">
        <v>27</v>
      </c>
      <c r="J3444" s="5">
        <v>45345</v>
      </c>
      <c r="K3444" s="5"/>
      <c r="L3444" s="6" t="s">
        <v>28</v>
      </c>
      <c r="M3444" s="6">
        <v>677</v>
      </c>
      <c r="N3444" s="6" t="s">
        <v>52</v>
      </c>
      <c r="O3444" s="6" t="s">
        <v>63</v>
      </c>
      <c r="P3444" s="6" t="s">
        <v>133</v>
      </c>
      <c r="Q3444" s="6">
        <v>3</v>
      </c>
      <c r="R3444" s="6" t="s">
        <v>37</v>
      </c>
      <c r="S3444" s="6">
        <v>2</v>
      </c>
      <c r="T3444" s="7">
        <v>75000</v>
      </c>
      <c r="U3444" t="str">
        <f t="shared" si="371"/>
        <v>Reviewed</v>
      </c>
      <c r="V3444" t="str">
        <f t="shared" si="372"/>
        <v>meets</v>
      </c>
      <c r="W3444">
        <f t="shared" si="373"/>
        <v>0</v>
      </c>
      <c r="X3444" t="str">
        <f t="shared" si="374"/>
        <v>Active</v>
      </c>
      <c r="Y3444">
        <f t="shared" si="375"/>
        <v>1.8547945205479452</v>
      </c>
      <c r="Z3444" t="str">
        <f t="shared" si="376"/>
        <v>1–2 Years</v>
      </c>
      <c r="AA3444" t="str">
        <f t="shared" si="377"/>
        <v>70K–99K</v>
      </c>
    </row>
    <row r="3445" spans="1:27" ht="19.95" customHeight="1" x14ac:dyDescent="0.3">
      <c r="A3445" s="8" t="s">
        <v>3572</v>
      </c>
      <c r="B3445" s="9">
        <v>45378</v>
      </c>
      <c r="C3445" s="1" t="s">
        <v>91</v>
      </c>
      <c r="D3445" s="1" t="s">
        <v>87</v>
      </c>
      <c r="E3445" s="1" t="s">
        <v>92</v>
      </c>
      <c r="F3445" s="1" t="s">
        <v>114</v>
      </c>
      <c r="G3445" s="1" t="s">
        <v>94</v>
      </c>
      <c r="H3445" s="1" t="s">
        <v>43</v>
      </c>
      <c r="I3445" s="1" t="s">
        <v>27</v>
      </c>
      <c r="J3445" s="9">
        <v>45378</v>
      </c>
      <c r="K3445" s="9"/>
      <c r="L3445" s="1" t="s">
        <v>28</v>
      </c>
      <c r="M3445" s="1">
        <v>644</v>
      </c>
      <c r="N3445" s="1" t="s">
        <v>52</v>
      </c>
      <c r="O3445" s="1" t="s">
        <v>63</v>
      </c>
      <c r="P3445" s="1" t="s">
        <v>31</v>
      </c>
      <c r="Q3445" s="1">
        <v>4</v>
      </c>
      <c r="R3445" s="1" t="s">
        <v>32</v>
      </c>
      <c r="S3445" s="1">
        <v>2</v>
      </c>
      <c r="T3445" s="10">
        <v>78000</v>
      </c>
      <c r="U3445" t="str">
        <f t="shared" si="371"/>
        <v>Reviewed</v>
      </c>
      <c r="V3445" t="str">
        <f t="shared" si="372"/>
        <v>exceeds</v>
      </c>
      <c r="W3445">
        <f t="shared" si="373"/>
        <v>0</v>
      </c>
      <c r="X3445" t="str">
        <f t="shared" si="374"/>
        <v>Active</v>
      </c>
      <c r="Y3445">
        <f t="shared" si="375"/>
        <v>1.7643835616438357</v>
      </c>
      <c r="Z3445" t="str">
        <f t="shared" si="376"/>
        <v>1–2 Years</v>
      </c>
      <c r="AA3445" t="str">
        <f t="shared" si="377"/>
        <v>70K–99K</v>
      </c>
    </row>
    <row r="3446" spans="1:27" ht="19.95" customHeight="1" x14ac:dyDescent="0.3">
      <c r="A3446" s="4" t="s">
        <v>3573</v>
      </c>
      <c r="B3446" s="5">
        <v>45212</v>
      </c>
      <c r="C3446" s="6" t="s">
        <v>21</v>
      </c>
      <c r="D3446" s="6" t="s">
        <v>22</v>
      </c>
      <c r="E3446" s="6" t="s">
        <v>23</v>
      </c>
      <c r="F3446" s="6" t="s">
        <v>24</v>
      </c>
      <c r="G3446" s="6" t="s">
        <v>25</v>
      </c>
      <c r="H3446" s="6" t="s">
        <v>26</v>
      </c>
      <c r="I3446" s="6" t="s">
        <v>27</v>
      </c>
      <c r="J3446" s="5">
        <v>45212</v>
      </c>
      <c r="K3446" s="5"/>
      <c r="L3446" s="6" t="s">
        <v>28</v>
      </c>
      <c r="M3446" s="6">
        <v>810</v>
      </c>
      <c r="N3446" s="6" t="s">
        <v>52</v>
      </c>
      <c r="O3446" s="6" t="s">
        <v>63</v>
      </c>
      <c r="P3446" s="6" t="s">
        <v>31</v>
      </c>
      <c r="Q3446" s="6">
        <v>3</v>
      </c>
      <c r="R3446" s="6" t="s">
        <v>37</v>
      </c>
      <c r="S3446" s="6">
        <v>2</v>
      </c>
      <c r="T3446" s="7">
        <v>78000</v>
      </c>
      <c r="U3446" t="str">
        <f t="shared" si="371"/>
        <v>Reviewed</v>
      </c>
      <c r="V3446" t="str">
        <f t="shared" si="372"/>
        <v>meets</v>
      </c>
      <c r="W3446">
        <f t="shared" si="373"/>
        <v>0</v>
      </c>
      <c r="X3446" t="str">
        <f t="shared" si="374"/>
        <v>Active</v>
      </c>
      <c r="Y3446">
        <f t="shared" si="375"/>
        <v>2.2191780821917808</v>
      </c>
      <c r="Z3446" t="str">
        <f t="shared" si="376"/>
        <v>2–3 Years</v>
      </c>
      <c r="AA3446" t="str">
        <f t="shared" si="377"/>
        <v>70K–99K</v>
      </c>
    </row>
    <row r="3447" spans="1:27" ht="19.95" customHeight="1" x14ac:dyDescent="0.3">
      <c r="A3447" s="8" t="s">
        <v>3574</v>
      </c>
      <c r="B3447" s="9">
        <v>45343</v>
      </c>
      <c r="C3447" s="1" t="s">
        <v>34</v>
      </c>
      <c r="D3447" s="1" t="s">
        <v>22</v>
      </c>
      <c r="E3447" s="1" t="s">
        <v>23</v>
      </c>
      <c r="F3447" s="1" t="s">
        <v>138</v>
      </c>
      <c r="G3447" s="1" t="s">
        <v>36</v>
      </c>
      <c r="H3447" s="1" t="s">
        <v>43</v>
      </c>
      <c r="I3447" s="1" t="s">
        <v>27</v>
      </c>
      <c r="J3447" s="9">
        <v>45343</v>
      </c>
      <c r="K3447" s="9"/>
      <c r="L3447" s="1" t="s">
        <v>28</v>
      </c>
      <c r="M3447" s="1">
        <v>679</v>
      </c>
      <c r="N3447" s="1" t="s">
        <v>52</v>
      </c>
      <c r="O3447" s="1" t="s">
        <v>30</v>
      </c>
      <c r="P3447" s="1" t="s">
        <v>64</v>
      </c>
      <c r="Q3447" s="1">
        <v>5</v>
      </c>
      <c r="R3447" s="1" t="s">
        <v>119</v>
      </c>
      <c r="S3447" s="1">
        <v>2</v>
      </c>
      <c r="T3447" s="10">
        <v>65000</v>
      </c>
      <c r="U3447" t="str">
        <f t="shared" si="371"/>
        <v>Reviewed</v>
      </c>
      <c r="V3447" t="str">
        <f t="shared" si="372"/>
        <v>outstanding</v>
      </c>
      <c r="W3447">
        <f t="shared" si="373"/>
        <v>0</v>
      </c>
      <c r="X3447" t="str">
        <f t="shared" si="374"/>
        <v>Active</v>
      </c>
      <c r="Y3447">
        <f t="shared" si="375"/>
        <v>1.8602739726027397</v>
      </c>
      <c r="Z3447" t="str">
        <f t="shared" si="376"/>
        <v>1–2 Years</v>
      </c>
      <c r="AA3447" t="str">
        <f t="shared" si="377"/>
        <v>&lt;70K</v>
      </c>
    </row>
    <row r="3448" spans="1:27" ht="19.95" customHeight="1" x14ac:dyDescent="0.3">
      <c r="A3448" s="4" t="s">
        <v>3575</v>
      </c>
      <c r="B3448" s="5">
        <v>44955</v>
      </c>
      <c r="C3448" s="6" t="s">
        <v>39</v>
      </c>
      <c r="D3448" s="6" t="s">
        <v>22</v>
      </c>
      <c r="E3448" s="6" t="s">
        <v>40</v>
      </c>
      <c r="F3448" s="6" t="s">
        <v>174</v>
      </c>
      <c r="G3448" s="6" t="s">
        <v>42</v>
      </c>
      <c r="H3448" s="6" t="s">
        <v>26</v>
      </c>
      <c r="I3448" s="6" t="s">
        <v>27</v>
      </c>
      <c r="J3448" s="5">
        <v>44955</v>
      </c>
      <c r="K3448" s="5"/>
      <c r="L3448" s="6" t="s">
        <v>28</v>
      </c>
      <c r="M3448" s="6">
        <v>1067</v>
      </c>
      <c r="N3448" s="6" t="s">
        <v>29</v>
      </c>
      <c r="O3448" s="6" t="s">
        <v>63</v>
      </c>
      <c r="P3448" s="6" t="s">
        <v>107</v>
      </c>
      <c r="Q3448" s="6">
        <v>2</v>
      </c>
      <c r="R3448" s="6" t="s">
        <v>53</v>
      </c>
      <c r="S3448" s="6">
        <v>3</v>
      </c>
      <c r="T3448" s="7">
        <v>84000</v>
      </c>
      <c r="U3448" t="str">
        <f t="shared" si="371"/>
        <v>Reviewed</v>
      </c>
      <c r="V3448" t="str">
        <f t="shared" si="372"/>
        <v>needs_support</v>
      </c>
      <c r="W3448">
        <f t="shared" si="373"/>
        <v>0</v>
      </c>
      <c r="X3448" t="str">
        <f t="shared" si="374"/>
        <v>Active</v>
      </c>
      <c r="Y3448">
        <f t="shared" si="375"/>
        <v>2.9232876712328766</v>
      </c>
      <c r="Z3448" t="str">
        <f t="shared" si="376"/>
        <v>2–3 Years</v>
      </c>
      <c r="AA3448" t="str">
        <f t="shared" si="377"/>
        <v>70K–99K</v>
      </c>
    </row>
    <row r="3449" spans="1:27" ht="19.95" customHeight="1" x14ac:dyDescent="0.3">
      <c r="A3449" s="8" t="s">
        <v>3576</v>
      </c>
      <c r="B3449" s="9">
        <v>45317</v>
      </c>
      <c r="C3449" s="1" t="s">
        <v>46</v>
      </c>
      <c r="D3449" s="1" t="s">
        <v>22</v>
      </c>
      <c r="E3449" s="1" t="s">
        <v>40</v>
      </c>
      <c r="F3449" s="1" t="s">
        <v>101</v>
      </c>
      <c r="G3449" s="1" t="s">
        <v>48</v>
      </c>
      <c r="H3449" s="1" t="s">
        <v>26</v>
      </c>
      <c r="I3449" s="1" t="s">
        <v>27</v>
      </c>
      <c r="J3449" s="9">
        <v>45317</v>
      </c>
      <c r="K3449" s="9"/>
      <c r="L3449" s="1" t="s">
        <v>28</v>
      </c>
      <c r="M3449" s="1">
        <v>705</v>
      </c>
      <c r="N3449" s="1" t="s">
        <v>52</v>
      </c>
      <c r="O3449" s="1" t="s">
        <v>63</v>
      </c>
      <c r="P3449" s="1" t="s">
        <v>64</v>
      </c>
      <c r="Q3449" s="1">
        <v>3</v>
      </c>
      <c r="R3449" s="1" t="s">
        <v>37</v>
      </c>
      <c r="S3449" s="1">
        <v>2</v>
      </c>
      <c r="T3449" s="10">
        <v>97500</v>
      </c>
      <c r="U3449" t="str">
        <f t="shared" si="371"/>
        <v>Reviewed</v>
      </c>
      <c r="V3449" t="str">
        <f t="shared" si="372"/>
        <v>meets</v>
      </c>
      <c r="W3449">
        <f t="shared" si="373"/>
        <v>0</v>
      </c>
      <c r="X3449" t="str">
        <f t="shared" si="374"/>
        <v>Active</v>
      </c>
      <c r="Y3449">
        <f t="shared" si="375"/>
        <v>1.9315068493150684</v>
      </c>
      <c r="Z3449" t="str">
        <f t="shared" si="376"/>
        <v>1–2 Years</v>
      </c>
      <c r="AA3449" t="str">
        <f t="shared" si="377"/>
        <v>70K–99K</v>
      </c>
    </row>
    <row r="3450" spans="1:27" ht="19.95" customHeight="1" x14ac:dyDescent="0.3">
      <c r="A3450" s="4" t="s">
        <v>3577</v>
      </c>
      <c r="B3450" s="5">
        <v>45392</v>
      </c>
      <c r="C3450" s="6" t="s">
        <v>55</v>
      </c>
      <c r="D3450" s="6" t="s">
        <v>56</v>
      </c>
      <c r="E3450" s="6" t="s">
        <v>23</v>
      </c>
      <c r="F3450" s="6" t="s">
        <v>104</v>
      </c>
      <c r="G3450" s="6" t="s">
        <v>62</v>
      </c>
      <c r="H3450" s="6" t="s">
        <v>43</v>
      </c>
      <c r="I3450" s="6" t="s">
        <v>50</v>
      </c>
      <c r="J3450" s="5">
        <v>45392</v>
      </c>
      <c r="K3450" s="5">
        <v>45484</v>
      </c>
      <c r="L3450" s="6" t="s">
        <v>51</v>
      </c>
      <c r="M3450" s="6">
        <v>92</v>
      </c>
      <c r="N3450" s="6" t="s">
        <v>29</v>
      </c>
      <c r="O3450" s="6" t="s">
        <v>105</v>
      </c>
      <c r="P3450" s="6" t="s">
        <v>133</v>
      </c>
      <c r="Q3450" s="6" t="s">
        <v>95</v>
      </c>
      <c r="R3450" s="6" t="s">
        <v>28</v>
      </c>
      <c r="S3450" s="6">
        <v>0</v>
      </c>
      <c r="T3450" s="7">
        <v>61500</v>
      </c>
      <c r="U3450" t="str">
        <f t="shared" si="371"/>
        <v>Not Reviewed</v>
      </c>
      <c r="V3450" t="str">
        <f t="shared" si="372"/>
        <v>Not Reviewed</v>
      </c>
      <c r="W3450">
        <f t="shared" si="373"/>
        <v>1</v>
      </c>
      <c r="X3450" t="str">
        <f t="shared" si="374"/>
        <v>Attrited</v>
      </c>
      <c r="Y3450">
        <f t="shared" si="375"/>
        <v>0.25205479452054796</v>
      </c>
      <c r="Z3450" t="str">
        <f t="shared" si="376"/>
        <v>&lt;1 Year</v>
      </c>
      <c r="AA3450" t="str">
        <f t="shared" si="377"/>
        <v>&lt;70K</v>
      </c>
    </row>
    <row r="3451" spans="1:27" ht="19.95" customHeight="1" x14ac:dyDescent="0.3">
      <c r="A3451" s="8" t="s">
        <v>3578</v>
      </c>
      <c r="B3451" s="9">
        <v>45296</v>
      </c>
      <c r="C3451" s="1" t="s">
        <v>60</v>
      </c>
      <c r="D3451" s="1" t="s">
        <v>56</v>
      </c>
      <c r="E3451" s="1" t="s">
        <v>40</v>
      </c>
      <c r="F3451" s="1" t="s">
        <v>147</v>
      </c>
      <c r="G3451" s="1" t="s">
        <v>58</v>
      </c>
      <c r="H3451" s="1" t="s">
        <v>26</v>
      </c>
      <c r="I3451" s="1" t="s">
        <v>27</v>
      </c>
      <c r="J3451" s="9">
        <v>45296</v>
      </c>
      <c r="K3451" s="9"/>
      <c r="L3451" s="1" t="s">
        <v>28</v>
      </c>
      <c r="M3451" s="1">
        <v>726</v>
      </c>
      <c r="N3451" s="1" t="s">
        <v>29</v>
      </c>
      <c r="O3451" s="1" t="s">
        <v>63</v>
      </c>
      <c r="P3451" s="1" t="s">
        <v>133</v>
      </c>
      <c r="Q3451" s="1">
        <v>3</v>
      </c>
      <c r="R3451" s="1" t="s">
        <v>37</v>
      </c>
      <c r="S3451" s="1">
        <v>2</v>
      </c>
      <c r="T3451" s="10">
        <v>104500</v>
      </c>
      <c r="U3451" t="str">
        <f t="shared" si="371"/>
        <v>Reviewed</v>
      </c>
      <c r="V3451" t="str">
        <f t="shared" si="372"/>
        <v>meets</v>
      </c>
      <c r="W3451">
        <f t="shared" si="373"/>
        <v>0</v>
      </c>
      <c r="X3451" t="str">
        <f t="shared" si="374"/>
        <v>Active</v>
      </c>
      <c r="Y3451">
        <f t="shared" si="375"/>
        <v>1.989041095890411</v>
      </c>
      <c r="Z3451" t="str">
        <f t="shared" si="376"/>
        <v>1–2 Years</v>
      </c>
      <c r="AA3451" t="str">
        <f t="shared" si="377"/>
        <v>100K–129K</v>
      </c>
    </row>
    <row r="3452" spans="1:27" ht="19.95" customHeight="1" x14ac:dyDescent="0.3">
      <c r="A3452" s="4" t="s">
        <v>3579</v>
      </c>
      <c r="B3452" s="5">
        <v>45528</v>
      </c>
      <c r="C3452" s="6" t="s">
        <v>66</v>
      </c>
      <c r="D3452" s="6" t="s">
        <v>56</v>
      </c>
      <c r="E3452" s="6" t="s">
        <v>67</v>
      </c>
      <c r="F3452" s="6" t="s">
        <v>68</v>
      </c>
      <c r="G3452" s="6" t="s">
        <v>69</v>
      </c>
      <c r="H3452" s="6" t="s">
        <v>26</v>
      </c>
      <c r="I3452" s="6" t="s">
        <v>27</v>
      </c>
      <c r="J3452" s="5">
        <v>45528</v>
      </c>
      <c r="K3452" s="5"/>
      <c r="L3452" s="6" t="s">
        <v>28</v>
      </c>
      <c r="M3452" s="6">
        <v>494</v>
      </c>
      <c r="N3452" s="6" t="s">
        <v>75</v>
      </c>
      <c r="O3452" s="6" t="s">
        <v>30</v>
      </c>
      <c r="P3452" s="6" t="s">
        <v>31</v>
      </c>
      <c r="Q3452" s="6">
        <v>4</v>
      </c>
      <c r="R3452" s="6" t="s">
        <v>32</v>
      </c>
      <c r="S3452" s="6">
        <v>1</v>
      </c>
      <c r="T3452" s="7">
        <v>85500</v>
      </c>
      <c r="U3452" t="str">
        <f t="shared" si="371"/>
        <v>Reviewed</v>
      </c>
      <c r="V3452" t="str">
        <f t="shared" si="372"/>
        <v>exceeds</v>
      </c>
      <c r="W3452">
        <f t="shared" si="373"/>
        <v>0</v>
      </c>
      <c r="X3452" t="str">
        <f t="shared" si="374"/>
        <v>Active</v>
      </c>
      <c r="Y3452">
        <f t="shared" si="375"/>
        <v>1.3534246575342466</v>
      </c>
      <c r="Z3452" t="str">
        <f t="shared" si="376"/>
        <v>1–2 Years</v>
      </c>
      <c r="AA3452" t="str">
        <f t="shared" si="377"/>
        <v>70K–99K</v>
      </c>
    </row>
    <row r="3453" spans="1:27" ht="19.95" customHeight="1" x14ac:dyDescent="0.3">
      <c r="A3453" s="8" t="s">
        <v>3580</v>
      </c>
      <c r="B3453" s="9">
        <v>45118</v>
      </c>
      <c r="C3453" s="1" t="s">
        <v>71</v>
      </c>
      <c r="D3453" s="1" t="s">
        <v>72</v>
      </c>
      <c r="E3453" s="1" t="s">
        <v>23</v>
      </c>
      <c r="F3453" s="1" t="s">
        <v>129</v>
      </c>
      <c r="G3453" s="1" t="s">
        <v>74</v>
      </c>
      <c r="H3453" s="1" t="s">
        <v>43</v>
      </c>
      <c r="I3453" s="1" t="s">
        <v>27</v>
      </c>
      <c r="J3453" s="9">
        <v>45118</v>
      </c>
      <c r="K3453" s="9"/>
      <c r="L3453" s="1" t="s">
        <v>28</v>
      </c>
      <c r="M3453" s="1">
        <v>904</v>
      </c>
      <c r="N3453" s="1" t="s">
        <v>29</v>
      </c>
      <c r="O3453" s="1" t="s">
        <v>63</v>
      </c>
      <c r="P3453" s="1" t="s">
        <v>64</v>
      </c>
      <c r="Q3453" s="1">
        <v>2</v>
      </c>
      <c r="R3453" s="1" t="s">
        <v>53</v>
      </c>
      <c r="S3453" s="1">
        <v>2</v>
      </c>
      <c r="T3453" s="10">
        <v>61000</v>
      </c>
      <c r="U3453" t="str">
        <f t="shared" si="371"/>
        <v>Reviewed</v>
      </c>
      <c r="V3453" t="str">
        <f t="shared" si="372"/>
        <v>needs_support</v>
      </c>
      <c r="W3453">
        <f t="shared" si="373"/>
        <v>0</v>
      </c>
      <c r="X3453" t="str">
        <f t="shared" si="374"/>
        <v>Active</v>
      </c>
      <c r="Y3453">
        <f t="shared" si="375"/>
        <v>2.4767123287671233</v>
      </c>
      <c r="Z3453" t="str">
        <f t="shared" si="376"/>
        <v>2–3 Years</v>
      </c>
      <c r="AA3453" t="str">
        <f t="shared" si="377"/>
        <v>&lt;70K</v>
      </c>
    </row>
    <row r="3454" spans="1:27" ht="19.95" customHeight="1" x14ac:dyDescent="0.3">
      <c r="A3454" s="4" t="s">
        <v>3581</v>
      </c>
      <c r="B3454" s="5">
        <v>45339</v>
      </c>
      <c r="C3454" s="6" t="s">
        <v>77</v>
      </c>
      <c r="D3454" s="6" t="s">
        <v>72</v>
      </c>
      <c r="E3454" s="6" t="s">
        <v>40</v>
      </c>
      <c r="F3454" s="6" t="s">
        <v>131</v>
      </c>
      <c r="G3454" s="6" t="s">
        <v>79</v>
      </c>
      <c r="H3454" s="6" t="s">
        <v>26</v>
      </c>
      <c r="I3454" s="6" t="s">
        <v>27</v>
      </c>
      <c r="J3454" s="5">
        <v>45339</v>
      </c>
      <c r="K3454" s="5"/>
      <c r="L3454" s="6" t="s">
        <v>28</v>
      </c>
      <c r="M3454" s="6">
        <v>683</v>
      </c>
      <c r="N3454" s="6" t="s">
        <v>52</v>
      </c>
      <c r="O3454" s="6" t="s">
        <v>30</v>
      </c>
      <c r="P3454" s="6" t="s">
        <v>64</v>
      </c>
      <c r="Q3454" s="6">
        <v>3</v>
      </c>
      <c r="R3454" s="6" t="s">
        <v>37</v>
      </c>
      <c r="S3454" s="6">
        <v>2</v>
      </c>
      <c r="T3454" s="7">
        <v>101500</v>
      </c>
      <c r="U3454" t="str">
        <f t="shared" si="371"/>
        <v>Reviewed</v>
      </c>
      <c r="V3454" t="str">
        <f t="shared" si="372"/>
        <v>meets</v>
      </c>
      <c r="W3454">
        <f t="shared" si="373"/>
        <v>0</v>
      </c>
      <c r="X3454" t="str">
        <f t="shared" si="374"/>
        <v>Active</v>
      </c>
      <c r="Y3454">
        <f t="shared" si="375"/>
        <v>1.8712328767123287</v>
      </c>
      <c r="Z3454" t="str">
        <f t="shared" si="376"/>
        <v>1–2 Years</v>
      </c>
      <c r="AA3454" t="str">
        <f t="shared" si="377"/>
        <v>100K–129K</v>
      </c>
    </row>
    <row r="3455" spans="1:27" ht="19.95" customHeight="1" x14ac:dyDescent="0.3">
      <c r="A3455" s="8" t="s">
        <v>3582</v>
      </c>
      <c r="B3455" s="9">
        <v>45741</v>
      </c>
      <c r="C3455" s="1" t="s">
        <v>81</v>
      </c>
      <c r="D3455" s="1" t="s">
        <v>72</v>
      </c>
      <c r="E3455" s="1" t="s">
        <v>23</v>
      </c>
      <c r="F3455" s="1" t="s">
        <v>82</v>
      </c>
      <c r="G3455" s="1" t="s">
        <v>83</v>
      </c>
      <c r="H3455" s="1" t="s">
        <v>26</v>
      </c>
      <c r="I3455" s="1" t="s">
        <v>27</v>
      </c>
      <c r="J3455" s="9">
        <v>45741</v>
      </c>
      <c r="K3455" s="9"/>
      <c r="L3455" s="1" t="s">
        <v>28</v>
      </c>
      <c r="M3455" s="1">
        <v>281</v>
      </c>
      <c r="N3455" s="1" t="s">
        <v>52</v>
      </c>
      <c r="O3455" s="1" t="s">
        <v>63</v>
      </c>
      <c r="P3455" s="1" t="s">
        <v>64</v>
      </c>
      <c r="Q3455" s="1">
        <v>3</v>
      </c>
      <c r="R3455" s="1" t="s">
        <v>37</v>
      </c>
      <c r="S3455" s="1">
        <v>1</v>
      </c>
      <c r="T3455" s="10">
        <v>91000</v>
      </c>
      <c r="U3455" t="str">
        <f t="shared" si="371"/>
        <v>Reviewed</v>
      </c>
      <c r="V3455" t="str">
        <f t="shared" si="372"/>
        <v>meets</v>
      </c>
      <c r="W3455">
        <f t="shared" si="373"/>
        <v>0</v>
      </c>
      <c r="X3455" t="str">
        <f t="shared" si="374"/>
        <v>Active</v>
      </c>
      <c r="Y3455">
        <f t="shared" si="375"/>
        <v>0.76986301369863008</v>
      </c>
      <c r="Z3455" t="str">
        <f t="shared" si="376"/>
        <v>&lt;1 Year</v>
      </c>
      <c r="AA3455" t="str">
        <f t="shared" si="377"/>
        <v>70K–99K</v>
      </c>
    </row>
    <row r="3456" spans="1:27" ht="19.95" customHeight="1" x14ac:dyDescent="0.3">
      <c r="A3456" s="4" t="s">
        <v>3583</v>
      </c>
      <c r="B3456" s="5">
        <v>45389</v>
      </c>
      <c r="C3456" s="6" t="s">
        <v>86</v>
      </c>
      <c r="D3456" s="6" t="s">
        <v>87</v>
      </c>
      <c r="E3456" s="6" t="s">
        <v>67</v>
      </c>
      <c r="F3456" s="6" t="s">
        <v>88</v>
      </c>
      <c r="G3456" s="6" t="s">
        <v>89</v>
      </c>
      <c r="H3456" s="6" t="s">
        <v>49</v>
      </c>
      <c r="I3456" s="6" t="s">
        <v>27</v>
      </c>
      <c r="J3456" s="5">
        <v>45389</v>
      </c>
      <c r="K3456" s="5"/>
      <c r="L3456" s="6" t="s">
        <v>28</v>
      </c>
      <c r="M3456" s="6">
        <v>633</v>
      </c>
      <c r="N3456" s="6" t="s">
        <v>75</v>
      </c>
      <c r="O3456" s="6" t="s">
        <v>30</v>
      </c>
      <c r="P3456" s="6" t="s">
        <v>44</v>
      </c>
      <c r="Q3456" s="6">
        <v>3</v>
      </c>
      <c r="R3456" s="6" t="s">
        <v>37</v>
      </c>
      <c r="S3456" s="6">
        <v>2</v>
      </c>
      <c r="T3456" s="7">
        <v>131000</v>
      </c>
      <c r="U3456" t="str">
        <f t="shared" si="371"/>
        <v>Reviewed</v>
      </c>
      <c r="V3456" t="str">
        <f t="shared" si="372"/>
        <v>meets</v>
      </c>
      <c r="W3456">
        <f t="shared" si="373"/>
        <v>0</v>
      </c>
      <c r="X3456" t="str">
        <f t="shared" si="374"/>
        <v>Active</v>
      </c>
      <c r="Y3456">
        <f t="shared" si="375"/>
        <v>1.7342465753424658</v>
      </c>
      <c r="Z3456" t="str">
        <f t="shared" si="376"/>
        <v>1–2 Years</v>
      </c>
      <c r="AA3456" t="str">
        <f t="shared" si="377"/>
        <v>130K+</v>
      </c>
    </row>
    <row r="3457" spans="1:27" ht="19.95" customHeight="1" x14ac:dyDescent="0.3">
      <c r="A3457" s="8" t="s">
        <v>3584</v>
      </c>
      <c r="B3457" s="9">
        <v>44943</v>
      </c>
      <c r="C3457" s="1" t="s">
        <v>91</v>
      </c>
      <c r="D3457" s="1" t="s">
        <v>87</v>
      </c>
      <c r="E3457" s="1" t="s">
        <v>92</v>
      </c>
      <c r="F3457" s="1" t="s">
        <v>152</v>
      </c>
      <c r="G3457" s="1" t="s">
        <v>94</v>
      </c>
      <c r="H3457" s="1" t="s">
        <v>49</v>
      </c>
      <c r="I3457" s="1" t="s">
        <v>50</v>
      </c>
      <c r="J3457" s="9">
        <v>44943</v>
      </c>
      <c r="K3457" s="9">
        <v>45049</v>
      </c>
      <c r="L3457" s="1" t="s">
        <v>51</v>
      </c>
      <c r="M3457" s="1">
        <v>106</v>
      </c>
      <c r="N3457" s="1" t="s">
        <v>122</v>
      </c>
      <c r="O3457" s="1" t="s">
        <v>43</v>
      </c>
      <c r="P3457" s="1" t="s">
        <v>44</v>
      </c>
      <c r="Q3457" s="1" t="s">
        <v>95</v>
      </c>
      <c r="R3457" s="1" t="s">
        <v>28</v>
      </c>
      <c r="S3457" s="1">
        <v>0</v>
      </c>
      <c r="T3457" s="10">
        <v>137500</v>
      </c>
      <c r="U3457" t="str">
        <f t="shared" si="371"/>
        <v>Not Reviewed</v>
      </c>
      <c r="V3457" t="str">
        <f t="shared" si="372"/>
        <v>Not Reviewed</v>
      </c>
      <c r="W3457">
        <f t="shared" si="373"/>
        <v>1</v>
      </c>
      <c r="X3457" t="str">
        <f t="shared" si="374"/>
        <v>Attrited</v>
      </c>
      <c r="Y3457">
        <f t="shared" si="375"/>
        <v>0.29041095890410956</v>
      </c>
      <c r="Z3457" t="str">
        <f t="shared" si="376"/>
        <v>&lt;1 Year</v>
      </c>
      <c r="AA3457" t="str">
        <f t="shared" si="377"/>
        <v>130K+</v>
      </c>
    </row>
    <row r="3458" spans="1:27" ht="19.95" customHeight="1" x14ac:dyDescent="0.3">
      <c r="A3458" s="4" t="s">
        <v>3585</v>
      </c>
      <c r="B3458" s="5">
        <v>45788</v>
      </c>
      <c r="C3458" s="6" t="s">
        <v>21</v>
      </c>
      <c r="D3458" s="6" t="s">
        <v>22</v>
      </c>
      <c r="E3458" s="6" t="s">
        <v>23</v>
      </c>
      <c r="F3458" s="6" t="s">
        <v>288</v>
      </c>
      <c r="G3458" s="6" t="s">
        <v>25</v>
      </c>
      <c r="H3458" s="6" t="s">
        <v>43</v>
      </c>
      <c r="I3458" s="6" t="s">
        <v>27</v>
      </c>
      <c r="J3458" s="5">
        <v>45788</v>
      </c>
      <c r="K3458" s="5"/>
      <c r="L3458" s="6" t="s">
        <v>28</v>
      </c>
      <c r="M3458" s="6">
        <v>234</v>
      </c>
      <c r="N3458" s="6" t="s">
        <v>52</v>
      </c>
      <c r="O3458" s="6" t="s">
        <v>170</v>
      </c>
      <c r="P3458" s="6" t="s">
        <v>107</v>
      </c>
      <c r="Q3458" s="6">
        <v>3</v>
      </c>
      <c r="R3458" s="6" t="s">
        <v>37</v>
      </c>
      <c r="S3458" s="6">
        <v>1</v>
      </c>
      <c r="T3458" s="7">
        <v>75000</v>
      </c>
      <c r="U3458" t="str">
        <f t="shared" ref="U3458:U3521" si="378">IF(LOWER(TRIM(Q3458&amp;""))="none","Not Reviewed","Reviewed")</f>
        <v>Reviewed</v>
      </c>
      <c r="V3458" t="str">
        <f t="shared" ref="V3458:V3521" si="379">IF(OR(Q3458="none",R3458=""),"Not Reviewed",R3458)</f>
        <v>meets</v>
      </c>
      <c r="W3458">
        <f t="shared" ref="W3458:W3521" si="380">IF(I3458="terminated",1,0)</f>
        <v>0</v>
      </c>
      <c r="X3458" t="str">
        <f t="shared" ref="X3458:X3521" si="381">IF(I3458="terminated","Attrited","Active")</f>
        <v>Active</v>
      </c>
      <c r="Y3458">
        <f t="shared" ref="Y3458:Y3521" si="382">M3458/365</f>
        <v>0.64109589041095894</v>
      </c>
      <c r="Z3458" t="str">
        <f t="shared" ref="Z3458:Z3521" si="383">IF(Y3458&lt;1,"&lt;1 Year",IF(Y3458&lt;2,"1–2 Years",IF(Y3458&lt;3,"2–3 Years","3+ Years")))</f>
        <v>&lt;1 Year</v>
      </c>
      <c r="AA3458" t="str">
        <f t="shared" ref="AA3458:AA3521" si="384">IF(T3458&lt;70000,"&lt;70K",IF(T3458&lt;100000,"70K–99K",IF(T3458&lt;130000,"100K–129K","130K+")))</f>
        <v>70K–99K</v>
      </c>
    </row>
    <row r="3459" spans="1:27" ht="19.95" customHeight="1" x14ac:dyDescent="0.3">
      <c r="A3459" s="8" t="s">
        <v>3586</v>
      </c>
      <c r="B3459" s="9">
        <v>45602</v>
      </c>
      <c r="C3459" s="1" t="s">
        <v>34</v>
      </c>
      <c r="D3459" s="1" t="s">
        <v>22</v>
      </c>
      <c r="E3459" s="1" t="s">
        <v>23</v>
      </c>
      <c r="F3459" s="1" t="s">
        <v>138</v>
      </c>
      <c r="G3459" s="1" t="s">
        <v>36</v>
      </c>
      <c r="H3459" s="1" t="s">
        <v>43</v>
      </c>
      <c r="I3459" s="1" t="s">
        <v>27</v>
      </c>
      <c r="J3459" s="9">
        <v>45602</v>
      </c>
      <c r="K3459" s="9"/>
      <c r="L3459" s="1" t="s">
        <v>28</v>
      </c>
      <c r="M3459" s="1">
        <v>420</v>
      </c>
      <c r="N3459" s="1" t="s">
        <v>29</v>
      </c>
      <c r="O3459" s="1" t="s">
        <v>43</v>
      </c>
      <c r="P3459" s="1" t="s">
        <v>31</v>
      </c>
      <c r="Q3459" s="1">
        <v>3</v>
      </c>
      <c r="R3459" s="1" t="s">
        <v>37</v>
      </c>
      <c r="S3459" s="1">
        <v>1</v>
      </c>
      <c r="T3459" s="10">
        <v>72000</v>
      </c>
      <c r="U3459" t="str">
        <f t="shared" si="378"/>
        <v>Reviewed</v>
      </c>
      <c r="V3459" t="str">
        <f t="shared" si="379"/>
        <v>meets</v>
      </c>
      <c r="W3459">
        <f t="shared" si="380"/>
        <v>0</v>
      </c>
      <c r="X3459" t="str">
        <f t="shared" si="381"/>
        <v>Active</v>
      </c>
      <c r="Y3459">
        <f t="shared" si="382"/>
        <v>1.1506849315068493</v>
      </c>
      <c r="Z3459" t="str">
        <f t="shared" si="383"/>
        <v>1–2 Years</v>
      </c>
      <c r="AA3459" t="str">
        <f t="shared" si="384"/>
        <v>70K–99K</v>
      </c>
    </row>
    <row r="3460" spans="1:27" ht="19.95" customHeight="1" x14ac:dyDescent="0.3">
      <c r="A3460" s="4" t="s">
        <v>3587</v>
      </c>
      <c r="B3460" s="5">
        <v>45610</v>
      </c>
      <c r="C3460" s="6" t="s">
        <v>39</v>
      </c>
      <c r="D3460" s="6" t="s">
        <v>22</v>
      </c>
      <c r="E3460" s="6" t="s">
        <v>40</v>
      </c>
      <c r="F3460" s="6" t="s">
        <v>47</v>
      </c>
      <c r="G3460" s="6" t="s">
        <v>48</v>
      </c>
      <c r="H3460" s="6" t="s">
        <v>49</v>
      </c>
      <c r="I3460" s="6" t="s">
        <v>27</v>
      </c>
      <c r="J3460" s="5">
        <v>45610</v>
      </c>
      <c r="K3460" s="5"/>
      <c r="L3460" s="6" t="s">
        <v>28</v>
      </c>
      <c r="M3460" s="6">
        <v>412</v>
      </c>
      <c r="N3460" s="6" t="s">
        <v>29</v>
      </c>
      <c r="O3460" s="6" t="s">
        <v>63</v>
      </c>
      <c r="P3460" s="6" t="s">
        <v>64</v>
      </c>
      <c r="Q3460" s="6">
        <v>3</v>
      </c>
      <c r="R3460" s="6" t="s">
        <v>37</v>
      </c>
      <c r="S3460" s="6">
        <v>1</v>
      </c>
      <c r="T3460" s="7">
        <v>98000</v>
      </c>
      <c r="U3460" t="str">
        <f t="shared" si="378"/>
        <v>Reviewed</v>
      </c>
      <c r="V3460" t="str">
        <f t="shared" si="379"/>
        <v>meets</v>
      </c>
      <c r="W3460">
        <f t="shared" si="380"/>
        <v>0</v>
      </c>
      <c r="X3460" t="str">
        <f t="shared" si="381"/>
        <v>Active</v>
      </c>
      <c r="Y3460">
        <f t="shared" si="382"/>
        <v>1.1287671232876713</v>
      </c>
      <c r="Z3460" t="str">
        <f t="shared" si="383"/>
        <v>1–2 Years</v>
      </c>
      <c r="AA3460" t="str">
        <f t="shared" si="384"/>
        <v>70K–99K</v>
      </c>
    </row>
    <row r="3461" spans="1:27" ht="19.95" customHeight="1" x14ac:dyDescent="0.3">
      <c r="A3461" s="8" t="s">
        <v>3588</v>
      </c>
      <c r="B3461" s="9">
        <v>45719</v>
      </c>
      <c r="C3461" s="1" t="s">
        <v>46</v>
      </c>
      <c r="D3461" s="1" t="s">
        <v>22</v>
      </c>
      <c r="E3461" s="1" t="s">
        <v>40</v>
      </c>
      <c r="F3461" s="1" t="s">
        <v>101</v>
      </c>
      <c r="G3461" s="1" t="s">
        <v>48</v>
      </c>
      <c r="H3461" s="1" t="s">
        <v>26</v>
      </c>
      <c r="I3461" s="1" t="s">
        <v>27</v>
      </c>
      <c r="J3461" s="9">
        <v>45719</v>
      </c>
      <c r="K3461" s="9"/>
      <c r="L3461" s="1" t="s">
        <v>28</v>
      </c>
      <c r="M3461" s="1">
        <v>303</v>
      </c>
      <c r="N3461" s="1" t="s">
        <v>52</v>
      </c>
      <c r="O3461" s="1" t="s">
        <v>63</v>
      </c>
      <c r="P3461" s="1" t="s">
        <v>107</v>
      </c>
      <c r="Q3461" s="1">
        <v>2</v>
      </c>
      <c r="R3461" s="1" t="s">
        <v>53</v>
      </c>
      <c r="S3461" s="1">
        <v>1</v>
      </c>
      <c r="T3461" s="10">
        <v>83000</v>
      </c>
      <c r="U3461" t="str">
        <f t="shared" si="378"/>
        <v>Reviewed</v>
      </c>
      <c r="V3461" t="str">
        <f t="shared" si="379"/>
        <v>needs_support</v>
      </c>
      <c r="W3461">
        <f t="shared" si="380"/>
        <v>0</v>
      </c>
      <c r="X3461" t="str">
        <f t="shared" si="381"/>
        <v>Active</v>
      </c>
      <c r="Y3461">
        <f t="shared" si="382"/>
        <v>0.83013698630136989</v>
      </c>
      <c r="Z3461" t="str">
        <f t="shared" si="383"/>
        <v>&lt;1 Year</v>
      </c>
      <c r="AA3461" t="str">
        <f t="shared" si="384"/>
        <v>70K–99K</v>
      </c>
    </row>
    <row r="3462" spans="1:27" ht="19.95" customHeight="1" x14ac:dyDescent="0.3">
      <c r="A3462" s="4" t="s">
        <v>3589</v>
      </c>
      <c r="B3462" s="5">
        <v>45004</v>
      </c>
      <c r="C3462" s="6" t="s">
        <v>55</v>
      </c>
      <c r="D3462" s="6" t="s">
        <v>56</v>
      </c>
      <c r="E3462" s="6" t="s">
        <v>23</v>
      </c>
      <c r="F3462" s="6" t="s">
        <v>147</v>
      </c>
      <c r="G3462" s="6" t="s">
        <v>58</v>
      </c>
      <c r="H3462" s="6" t="s">
        <v>26</v>
      </c>
      <c r="I3462" s="6" t="s">
        <v>27</v>
      </c>
      <c r="J3462" s="5">
        <v>45004</v>
      </c>
      <c r="K3462" s="5"/>
      <c r="L3462" s="6" t="s">
        <v>28</v>
      </c>
      <c r="M3462" s="6">
        <v>1018</v>
      </c>
      <c r="N3462" s="6" t="s">
        <v>75</v>
      </c>
      <c r="O3462" s="6" t="s">
        <v>63</v>
      </c>
      <c r="P3462" s="6" t="s">
        <v>64</v>
      </c>
      <c r="Q3462" s="6">
        <v>3</v>
      </c>
      <c r="R3462" s="6" t="s">
        <v>37</v>
      </c>
      <c r="S3462" s="6">
        <v>3</v>
      </c>
      <c r="T3462" s="7">
        <v>95500</v>
      </c>
      <c r="U3462" t="str">
        <f t="shared" si="378"/>
        <v>Reviewed</v>
      </c>
      <c r="V3462" t="str">
        <f t="shared" si="379"/>
        <v>meets</v>
      </c>
      <c r="W3462">
        <f t="shared" si="380"/>
        <v>0</v>
      </c>
      <c r="X3462" t="str">
        <f t="shared" si="381"/>
        <v>Active</v>
      </c>
      <c r="Y3462">
        <f t="shared" si="382"/>
        <v>2.7890410958904108</v>
      </c>
      <c r="Z3462" t="str">
        <f t="shared" si="383"/>
        <v>2–3 Years</v>
      </c>
      <c r="AA3462" t="str">
        <f t="shared" si="384"/>
        <v>70K–99K</v>
      </c>
    </row>
    <row r="3463" spans="1:27" ht="19.95" customHeight="1" x14ac:dyDescent="0.3">
      <c r="A3463" s="8" t="s">
        <v>3590</v>
      </c>
      <c r="B3463" s="9">
        <v>45080</v>
      </c>
      <c r="C3463" s="1" t="s">
        <v>60</v>
      </c>
      <c r="D3463" s="1" t="s">
        <v>56</v>
      </c>
      <c r="E3463" s="1" t="s">
        <v>40</v>
      </c>
      <c r="F3463" s="1" t="s">
        <v>104</v>
      </c>
      <c r="G3463" s="1" t="s">
        <v>62</v>
      </c>
      <c r="H3463" s="1" t="s">
        <v>43</v>
      </c>
      <c r="I3463" s="1" t="s">
        <v>27</v>
      </c>
      <c r="J3463" s="9">
        <v>45080</v>
      </c>
      <c r="K3463" s="9"/>
      <c r="L3463" s="1" t="s">
        <v>28</v>
      </c>
      <c r="M3463" s="1">
        <v>942</v>
      </c>
      <c r="N3463" s="1" t="s">
        <v>75</v>
      </c>
      <c r="O3463" s="1" t="s">
        <v>63</v>
      </c>
      <c r="P3463" s="1" t="s">
        <v>64</v>
      </c>
      <c r="Q3463" s="1">
        <v>4</v>
      </c>
      <c r="R3463" s="1" t="s">
        <v>32</v>
      </c>
      <c r="S3463" s="1">
        <v>3</v>
      </c>
      <c r="T3463" s="10">
        <v>70000</v>
      </c>
      <c r="U3463" t="str">
        <f t="shared" si="378"/>
        <v>Reviewed</v>
      </c>
      <c r="V3463" t="str">
        <f t="shared" si="379"/>
        <v>exceeds</v>
      </c>
      <c r="W3463">
        <f t="shared" si="380"/>
        <v>0</v>
      </c>
      <c r="X3463" t="str">
        <f t="shared" si="381"/>
        <v>Active</v>
      </c>
      <c r="Y3463">
        <f t="shared" si="382"/>
        <v>2.580821917808219</v>
      </c>
      <c r="Z3463" t="str">
        <f t="shared" si="383"/>
        <v>2–3 Years</v>
      </c>
      <c r="AA3463" t="str">
        <f t="shared" si="384"/>
        <v>70K–99K</v>
      </c>
    </row>
    <row r="3464" spans="1:27" ht="19.95" customHeight="1" x14ac:dyDescent="0.3">
      <c r="A3464" s="4" t="s">
        <v>3591</v>
      </c>
      <c r="B3464" s="5">
        <v>45409</v>
      </c>
      <c r="C3464" s="6" t="s">
        <v>66</v>
      </c>
      <c r="D3464" s="6" t="s">
        <v>56</v>
      </c>
      <c r="E3464" s="6" t="s">
        <v>67</v>
      </c>
      <c r="F3464" s="6" t="s">
        <v>193</v>
      </c>
      <c r="G3464" s="6" t="s">
        <v>69</v>
      </c>
      <c r="H3464" s="6" t="s">
        <v>43</v>
      </c>
      <c r="I3464" s="6" t="s">
        <v>27</v>
      </c>
      <c r="J3464" s="5">
        <v>45409</v>
      </c>
      <c r="K3464" s="5"/>
      <c r="L3464" s="6" t="s">
        <v>28</v>
      </c>
      <c r="M3464" s="6">
        <v>613</v>
      </c>
      <c r="N3464" s="6" t="s">
        <v>52</v>
      </c>
      <c r="O3464" s="6" t="s">
        <v>30</v>
      </c>
      <c r="P3464" s="6" t="s">
        <v>107</v>
      </c>
      <c r="Q3464" s="6">
        <v>3</v>
      </c>
      <c r="R3464" s="6" t="s">
        <v>37</v>
      </c>
      <c r="S3464" s="6">
        <v>2</v>
      </c>
      <c r="T3464" s="7">
        <v>69500</v>
      </c>
      <c r="U3464" t="str">
        <f t="shared" si="378"/>
        <v>Reviewed</v>
      </c>
      <c r="V3464" t="str">
        <f t="shared" si="379"/>
        <v>meets</v>
      </c>
      <c r="W3464">
        <f t="shared" si="380"/>
        <v>0</v>
      </c>
      <c r="X3464" t="str">
        <f t="shared" si="381"/>
        <v>Active</v>
      </c>
      <c r="Y3464">
        <f t="shared" si="382"/>
        <v>1.6794520547945206</v>
      </c>
      <c r="Z3464" t="str">
        <f t="shared" si="383"/>
        <v>1–2 Years</v>
      </c>
      <c r="AA3464" t="str">
        <f t="shared" si="384"/>
        <v>&lt;70K</v>
      </c>
    </row>
    <row r="3465" spans="1:27" ht="19.95" customHeight="1" x14ac:dyDescent="0.3">
      <c r="A3465" s="8" t="s">
        <v>3592</v>
      </c>
      <c r="B3465" s="9">
        <v>45893</v>
      </c>
      <c r="C3465" s="1" t="s">
        <v>71</v>
      </c>
      <c r="D3465" s="1" t="s">
        <v>72</v>
      </c>
      <c r="E3465" s="1" t="s">
        <v>23</v>
      </c>
      <c r="F3465" s="1" t="s">
        <v>150</v>
      </c>
      <c r="G3465" s="1" t="s">
        <v>74</v>
      </c>
      <c r="H3465" s="1" t="s">
        <v>26</v>
      </c>
      <c r="I3465" s="1" t="s">
        <v>27</v>
      </c>
      <c r="J3465" s="9">
        <v>45893</v>
      </c>
      <c r="K3465" s="9"/>
      <c r="L3465" s="1" t="s">
        <v>28</v>
      </c>
      <c r="M3465" s="1">
        <v>129</v>
      </c>
      <c r="N3465" s="1" t="s">
        <v>29</v>
      </c>
      <c r="O3465" s="1" t="s">
        <v>30</v>
      </c>
      <c r="P3465" s="1" t="s">
        <v>64</v>
      </c>
      <c r="Q3465" s="1" t="s">
        <v>95</v>
      </c>
      <c r="R3465" s="1" t="s">
        <v>28</v>
      </c>
      <c r="S3465" s="1">
        <v>0</v>
      </c>
      <c r="T3465" s="10">
        <v>88000</v>
      </c>
      <c r="U3465" t="str">
        <f t="shared" si="378"/>
        <v>Not Reviewed</v>
      </c>
      <c r="V3465" t="str">
        <f t="shared" si="379"/>
        <v>Not Reviewed</v>
      </c>
      <c r="W3465">
        <f t="shared" si="380"/>
        <v>0</v>
      </c>
      <c r="X3465" t="str">
        <f t="shared" si="381"/>
        <v>Active</v>
      </c>
      <c r="Y3465">
        <f t="shared" si="382"/>
        <v>0.35342465753424657</v>
      </c>
      <c r="Z3465" t="str">
        <f t="shared" si="383"/>
        <v>&lt;1 Year</v>
      </c>
      <c r="AA3465" t="str">
        <f t="shared" si="384"/>
        <v>70K–99K</v>
      </c>
    </row>
    <row r="3466" spans="1:27" ht="19.95" customHeight="1" x14ac:dyDescent="0.3">
      <c r="A3466" s="4" t="s">
        <v>3593</v>
      </c>
      <c r="B3466" s="5">
        <v>45063</v>
      </c>
      <c r="C3466" s="6" t="s">
        <v>77</v>
      </c>
      <c r="D3466" s="6" t="s">
        <v>72</v>
      </c>
      <c r="E3466" s="6" t="s">
        <v>40</v>
      </c>
      <c r="F3466" s="6" t="s">
        <v>131</v>
      </c>
      <c r="G3466" s="6" t="s">
        <v>79</v>
      </c>
      <c r="H3466" s="6" t="s">
        <v>26</v>
      </c>
      <c r="I3466" s="6" t="s">
        <v>27</v>
      </c>
      <c r="J3466" s="5">
        <v>45063</v>
      </c>
      <c r="K3466" s="5"/>
      <c r="L3466" s="6" t="s">
        <v>28</v>
      </c>
      <c r="M3466" s="6">
        <v>959</v>
      </c>
      <c r="N3466" s="6" t="s">
        <v>122</v>
      </c>
      <c r="O3466" s="6" t="s">
        <v>43</v>
      </c>
      <c r="P3466" s="6" t="s">
        <v>107</v>
      </c>
      <c r="Q3466" s="6">
        <v>4</v>
      </c>
      <c r="R3466" s="6" t="s">
        <v>32</v>
      </c>
      <c r="S3466" s="6">
        <v>3</v>
      </c>
      <c r="T3466" s="7">
        <v>83500</v>
      </c>
      <c r="U3466" t="str">
        <f t="shared" si="378"/>
        <v>Reviewed</v>
      </c>
      <c r="V3466" t="str">
        <f t="shared" si="379"/>
        <v>exceeds</v>
      </c>
      <c r="W3466">
        <f t="shared" si="380"/>
        <v>0</v>
      </c>
      <c r="X3466" t="str">
        <f t="shared" si="381"/>
        <v>Active</v>
      </c>
      <c r="Y3466">
        <f t="shared" si="382"/>
        <v>2.6273972602739728</v>
      </c>
      <c r="Z3466" t="str">
        <f t="shared" si="383"/>
        <v>2–3 Years</v>
      </c>
      <c r="AA3466" t="str">
        <f t="shared" si="384"/>
        <v>70K–99K</v>
      </c>
    </row>
    <row r="3467" spans="1:27" ht="19.95" customHeight="1" x14ac:dyDescent="0.3">
      <c r="A3467" s="8" t="s">
        <v>3594</v>
      </c>
      <c r="B3467" s="9">
        <v>45752</v>
      </c>
      <c r="C3467" s="1" t="s">
        <v>81</v>
      </c>
      <c r="D3467" s="1" t="s">
        <v>72</v>
      </c>
      <c r="E3467" s="1" t="s">
        <v>23</v>
      </c>
      <c r="F3467" s="1" t="s">
        <v>154</v>
      </c>
      <c r="G3467" s="1" t="s">
        <v>83</v>
      </c>
      <c r="H3467" s="1" t="s">
        <v>43</v>
      </c>
      <c r="I3467" s="1" t="s">
        <v>27</v>
      </c>
      <c r="J3467" s="9">
        <v>45752</v>
      </c>
      <c r="K3467" s="9"/>
      <c r="L3467" s="1" t="s">
        <v>28</v>
      </c>
      <c r="M3467" s="1">
        <v>270</v>
      </c>
      <c r="N3467" s="1" t="s">
        <v>52</v>
      </c>
      <c r="O3467" s="1" t="s">
        <v>63</v>
      </c>
      <c r="P3467" s="1" t="s">
        <v>64</v>
      </c>
      <c r="Q3467" s="1">
        <v>4</v>
      </c>
      <c r="R3467" s="1" t="s">
        <v>32</v>
      </c>
      <c r="S3467" s="1">
        <v>1</v>
      </c>
      <c r="T3467" s="10">
        <v>64500</v>
      </c>
      <c r="U3467" t="str">
        <f t="shared" si="378"/>
        <v>Reviewed</v>
      </c>
      <c r="V3467" t="str">
        <f t="shared" si="379"/>
        <v>exceeds</v>
      </c>
      <c r="W3467">
        <f t="shared" si="380"/>
        <v>0</v>
      </c>
      <c r="X3467" t="str">
        <f t="shared" si="381"/>
        <v>Active</v>
      </c>
      <c r="Y3467">
        <f t="shared" si="382"/>
        <v>0.73972602739726023</v>
      </c>
      <c r="Z3467" t="str">
        <f t="shared" si="383"/>
        <v>&lt;1 Year</v>
      </c>
      <c r="AA3467" t="str">
        <f t="shared" si="384"/>
        <v>&lt;70K</v>
      </c>
    </row>
    <row r="3468" spans="1:27" ht="19.95" customHeight="1" x14ac:dyDescent="0.3">
      <c r="A3468" s="4" t="s">
        <v>3595</v>
      </c>
      <c r="B3468" s="5">
        <v>45341</v>
      </c>
      <c r="C3468" s="6" t="s">
        <v>86</v>
      </c>
      <c r="D3468" s="6" t="s">
        <v>87</v>
      </c>
      <c r="E3468" s="6" t="s">
        <v>67</v>
      </c>
      <c r="F3468" s="6" t="s">
        <v>135</v>
      </c>
      <c r="G3468" s="6" t="s">
        <v>89</v>
      </c>
      <c r="H3468" s="6" t="s">
        <v>43</v>
      </c>
      <c r="I3468" s="6" t="s">
        <v>27</v>
      </c>
      <c r="J3468" s="5">
        <v>45341</v>
      </c>
      <c r="K3468" s="5"/>
      <c r="L3468" s="6" t="s">
        <v>28</v>
      </c>
      <c r="M3468" s="6">
        <v>681</v>
      </c>
      <c r="N3468" s="6" t="s">
        <v>29</v>
      </c>
      <c r="O3468" s="6" t="s">
        <v>63</v>
      </c>
      <c r="P3468" s="6" t="s">
        <v>64</v>
      </c>
      <c r="Q3468" s="6">
        <v>3</v>
      </c>
      <c r="R3468" s="6" t="s">
        <v>37</v>
      </c>
      <c r="S3468" s="6">
        <v>2</v>
      </c>
      <c r="T3468" s="7">
        <v>71500</v>
      </c>
      <c r="U3468" t="str">
        <f t="shared" si="378"/>
        <v>Reviewed</v>
      </c>
      <c r="V3468" t="str">
        <f t="shared" si="379"/>
        <v>meets</v>
      </c>
      <c r="W3468">
        <f t="shared" si="380"/>
        <v>0</v>
      </c>
      <c r="X3468" t="str">
        <f t="shared" si="381"/>
        <v>Active</v>
      </c>
      <c r="Y3468">
        <f t="shared" si="382"/>
        <v>1.8657534246575342</v>
      </c>
      <c r="Z3468" t="str">
        <f t="shared" si="383"/>
        <v>1–2 Years</v>
      </c>
      <c r="AA3468" t="str">
        <f t="shared" si="384"/>
        <v>70K–99K</v>
      </c>
    </row>
    <row r="3469" spans="1:27" ht="19.95" customHeight="1" x14ac:dyDescent="0.3">
      <c r="A3469" s="8" t="s">
        <v>3596</v>
      </c>
      <c r="B3469" s="9">
        <v>44968</v>
      </c>
      <c r="C3469" s="1" t="s">
        <v>91</v>
      </c>
      <c r="D3469" s="1" t="s">
        <v>87</v>
      </c>
      <c r="E3469" s="1" t="s">
        <v>92</v>
      </c>
      <c r="F3469" s="1" t="s">
        <v>114</v>
      </c>
      <c r="G3469" s="1" t="s">
        <v>94</v>
      </c>
      <c r="H3469" s="1" t="s">
        <v>43</v>
      </c>
      <c r="I3469" s="1" t="s">
        <v>27</v>
      </c>
      <c r="J3469" s="9">
        <v>44968</v>
      </c>
      <c r="K3469" s="9"/>
      <c r="L3469" s="1" t="s">
        <v>28</v>
      </c>
      <c r="M3469" s="1">
        <v>1054</v>
      </c>
      <c r="N3469" s="1" t="s">
        <v>52</v>
      </c>
      <c r="O3469" s="1" t="s">
        <v>63</v>
      </c>
      <c r="P3469" s="1" t="s">
        <v>44</v>
      </c>
      <c r="Q3469" s="1">
        <v>3</v>
      </c>
      <c r="R3469" s="1" t="s">
        <v>37</v>
      </c>
      <c r="S3469" s="1">
        <v>3</v>
      </c>
      <c r="T3469" s="10">
        <v>74000</v>
      </c>
      <c r="U3469" t="str">
        <f t="shared" si="378"/>
        <v>Reviewed</v>
      </c>
      <c r="V3469" t="str">
        <f t="shared" si="379"/>
        <v>meets</v>
      </c>
      <c r="W3469">
        <f t="shared" si="380"/>
        <v>0</v>
      </c>
      <c r="X3469" t="str">
        <f t="shared" si="381"/>
        <v>Active</v>
      </c>
      <c r="Y3469">
        <f t="shared" si="382"/>
        <v>2.8876712328767122</v>
      </c>
      <c r="Z3469" t="str">
        <f t="shared" si="383"/>
        <v>2–3 Years</v>
      </c>
      <c r="AA3469" t="str">
        <f t="shared" si="384"/>
        <v>70K–99K</v>
      </c>
    </row>
    <row r="3470" spans="1:27" ht="19.95" customHeight="1" x14ac:dyDescent="0.3">
      <c r="A3470" s="4" t="s">
        <v>3597</v>
      </c>
      <c r="B3470" s="5">
        <v>45085</v>
      </c>
      <c r="C3470" s="6" t="s">
        <v>21</v>
      </c>
      <c r="D3470" s="6" t="s">
        <v>22</v>
      </c>
      <c r="E3470" s="6" t="s">
        <v>23</v>
      </c>
      <c r="F3470" s="6" t="s">
        <v>24</v>
      </c>
      <c r="G3470" s="6" t="s">
        <v>25</v>
      </c>
      <c r="H3470" s="6" t="s">
        <v>26</v>
      </c>
      <c r="I3470" s="6" t="s">
        <v>27</v>
      </c>
      <c r="J3470" s="5">
        <v>45085</v>
      </c>
      <c r="K3470" s="5"/>
      <c r="L3470" s="6" t="s">
        <v>28</v>
      </c>
      <c r="M3470" s="6">
        <v>937</v>
      </c>
      <c r="N3470" s="6" t="s">
        <v>29</v>
      </c>
      <c r="O3470" s="6" t="s">
        <v>30</v>
      </c>
      <c r="P3470" s="6" t="s">
        <v>64</v>
      </c>
      <c r="Q3470" s="6">
        <v>2</v>
      </c>
      <c r="R3470" s="6" t="s">
        <v>53</v>
      </c>
      <c r="S3470" s="6">
        <v>3</v>
      </c>
      <c r="T3470" s="7">
        <v>98000</v>
      </c>
      <c r="U3470" t="str">
        <f t="shared" si="378"/>
        <v>Reviewed</v>
      </c>
      <c r="V3470" t="str">
        <f t="shared" si="379"/>
        <v>needs_support</v>
      </c>
      <c r="W3470">
        <f t="shared" si="380"/>
        <v>0</v>
      </c>
      <c r="X3470" t="str">
        <f t="shared" si="381"/>
        <v>Active</v>
      </c>
      <c r="Y3470">
        <f t="shared" si="382"/>
        <v>2.5671232876712327</v>
      </c>
      <c r="Z3470" t="str">
        <f t="shared" si="383"/>
        <v>2–3 Years</v>
      </c>
      <c r="AA3470" t="str">
        <f t="shared" si="384"/>
        <v>70K–99K</v>
      </c>
    </row>
    <row r="3471" spans="1:27" ht="19.95" customHeight="1" x14ac:dyDescent="0.3">
      <c r="A3471" s="8" t="s">
        <v>3598</v>
      </c>
      <c r="B3471" s="9">
        <v>45000</v>
      </c>
      <c r="C3471" s="1" t="s">
        <v>34</v>
      </c>
      <c r="D3471" s="1" t="s">
        <v>22</v>
      </c>
      <c r="E3471" s="1" t="s">
        <v>23</v>
      </c>
      <c r="F3471" s="1" t="s">
        <v>35</v>
      </c>
      <c r="G3471" s="1" t="s">
        <v>36</v>
      </c>
      <c r="H3471" s="1" t="s">
        <v>26</v>
      </c>
      <c r="I3471" s="1" t="s">
        <v>27</v>
      </c>
      <c r="J3471" s="9">
        <v>45000</v>
      </c>
      <c r="K3471" s="9"/>
      <c r="L3471" s="1" t="s">
        <v>28</v>
      </c>
      <c r="M3471" s="1">
        <v>1022</v>
      </c>
      <c r="N3471" s="1" t="s">
        <v>52</v>
      </c>
      <c r="O3471" s="1" t="s">
        <v>63</v>
      </c>
      <c r="P3471" s="1" t="s">
        <v>31</v>
      </c>
      <c r="Q3471" s="1">
        <v>4</v>
      </c>
      <c r="R3471" s="1" t="s">
        <v>32</v>
      </c>
      <c r="S3471" s="1">
        <v>3</v>
      </c>
      <c r="T3471" s="10">
        <v>101500</v>
      </c>
      <c r="U3471" t="str">
        <f t="shared" si="378"/>
        <v>Reviewed</v>
      </c>
      <c r="V3471" t="str">
        <f t="shared" si="379"/>
        <v>exceeds</v>
      </c>
      <c r="W3471">
        <f t="shared" si="380"/>
        <v>0</v>
      </c>
      <c r="X3471" t="str">
        <f t="shared" si="381"/>
        <v>Active</v>
      </c>
      <c r="Y3471">
        <f t="shared" si="382"/>
        <v>2.8</v>
      </c>
      <c r="Z3471" t="str">
        <f t="shared" si="383"/>
        <v>2–3 Years</v>
      </c>
      <c r="AA3471" t="str">
        <f t="shared" si="384"/>
        <v>100K–129K</v>
      </c>
    </row>
    <row r="3472" spans="1:27" ht="19.95" customHeight="1" x14ac:dyDescent="0.3">
      <c r="A3472" s="4" t="s">
        <v>3599</v>
      </c>
      <c r="B3472" s="5">
        <v>45085</v>
      </c>
      <c r="C3472" s="6" t="s">
        <v>39</v>
      </c>
      <c r="D3472" s="6" t="s">
        <v>22</v>
      </c>
      <c r="E3472" s="6" t="s">
        <v>40</v>
      </c>
      <c r="F3472" s="6" t="s">
        <v>174</v>
      </c>
      <c r="G3472" s="6" t="s">
        <v>42</v>
      </c>
      <c r="H3472" s="6" t="s">
        <v>26</v>
      </c>
      <c r="I3472" s="6" t="s">
        <v>27</v>
      </c>
      <c r="J3472" s="5">
        <v>45085</v>
      </c>
      <c r="K3472" s="5"/>
      <c r="L3472" s="6" t="s">
        <v>28</v>
      </c>
      <c r="M3472" s="6">
        <v>937</v>
      </c>
      <c r="N3472" s="6" t="s">
        <v>29</v>
      </c>
      <c r="O3472" s="6" t="s">
        <v>170</v>
      </c>
      <c r="P3472" s="6" t="s">
        <v>64</v>
      </c>
      <c r="Q3472" s="6">
        <v>3</v>
      </c>
      <c r="R3472" s="6" t="s">
        <v>37</v>
      </c>
      <c r="S3472" s="6">
        <v>3</v>
      </c>
      <c r="T3472" s="7">
        <v>97000</v>
      </c>
      <c r="U3472" t="str">
        <f t="shared" si="378"/>
        <v>Reviewed</v>
      </c>
      <c r="V3472" t="str">
        <f t="shared" si="379"/>
        <v>meets</v>
      </c>
      <c r="W3472">
        <f t="shared" si="380"/>
        <v>0</v>
      </c>
      <c r="X3472" t="str">
        <f t="shared" si="381"/>
        <v>Active</v>
      </c>
      <c r="Y3472">
        <f t="shared" si="382"/>
        <v>2.5671232876712327</v>
      </c>
      <c r="Z3472" t="str">
        <f t="shared" si="383"/>
        <v>2–3 Years</v>
      </c>
      <c r="AA3472" t="str">
        <f t="shared" si="384"/>
        <v>70K–99K</v>
      </c>
    </row>
    <row r="3473" spans="1:27" ht="19.95" customHeight="1" x14ac:dyDescent="0.3">
      <c r="A3473" s="8" t="s">
        <v>3600</v>
      </c>
      <c r="B3473" s="9">
        <v>45577</v>
      </c>
      <c r="C3473" s="1" t="s">
        <v>46</v>
      </c>
      <c r="D3473" s="1" t="s">
        <v>22</v>
      </c>
      <c r="E3473" s="1" t="s">
        <v>40</v>
      </c>
      <c r="F3473" s="1" t="s">
        <v>143</v>
      </c>
      <c r="G3473" s="1" t="s">
        <v>48</v>
      </c>
      <c r="H3473" s="1" t="s">
        <v>43</v>
      </c>
      <c r="I3473" s="1" t="s">
        <v>27</v>
      </c>
      <c r="J3473" s="9">
        <v>45577</v>
      </c>
      <c r="K3473" s="9"/>
      <c r="L3473" s="1" t="s">
        <v>28</v>
      </c>
      <c r="M3473" s="1">
        <v>445</v>
      </c>
      <c r="N3473" s="1" t="s">
        <v>75</v>
      </c>
      <c r="O3473" s="1" t="s">
        <v>30</v>
      </c>
      <c r="P3473" s="1" t="s">
        <v>64</v>
      </c>
      <c r="Q3473" s="1">
        <v>3</v>
      </c>
      <c r="R3473" s="1" t="s">
        <v>37</v>
      </c>
      <c r="S3473" s="1">
        <v>1</v>
      </c>
      <c r="T3473" s="10">
        <v>63500</v>
      </c>
      <c r="U3473" t="str">
        <f t="shared" si="378"/>
        <v>Reviewed</v>
      </c>
      <c r="V3473" t="str">
        <f t="shared" si="379"/>
        <v>meets</v>
      </c>
      <c r="W3473">
        <f t="shared" si="380"/>
        <v>0</v>
      </c>
      <c r="X3473" t="str">
        <f t="shared" si="381"/>
        <v>Active</v>
      </c>
      <c r="Y3473">
        <f t="shared" si="382"/>
        <v>1.2191780821917808</v>
      </c>
      <c r="Z3473" t="str">
        <f t="shared" si="383"/>
        <v>1–2 Years</v>
      </c>
      <c r="AA3473" t="str">
        <f t="shared" si="384"/>
        <v>&lt;70K</v>
      </c>
    </row>
    <row r="3474" spans="1:27" ht="19.95" customHeight="1" x14ac:dyDescent="0.3">
      <c r="A3474" s="4" t="s">
        <v>3601</v>
      </c>
      <c r="B3474" s="5">
        <v>45166</v>
      </c>
      <c r="C3474" s="6" t="s">
        <v>55</v>
      </c>
      <c r="D3474" s="6" t="s">
        <v>56</v>
      </c>
      <c r="E3474" s="6" t="s">
        <v>23</v>
      </c>
      <c r="F3474" s="6" t="s">
        <v>147</v>
      </c>
      <c r="G3474" s="6" t="s">
        <v>58</v>
      </c>
      <c r="H3474" s="6" t="s">
        <v>26</v>
      </c>
      <c r="I3474" s="6" t="s">
        <v>50</v>
      </c>
      <c r="J3474" s="5">
        <v>45166</v>
      </c>
      <c r="K3474" s="5">
        <v>45798</v>
      </c>
      <c r="L3474" s="6" t="s">
        <v>159</v>
      </c>
      <c r="M3474" s="6">
        <v>632</v>
      </c>
      <c r="N3474" s="6" t="s">
        <v>29</v>
      </c>
      <c r="O3474" s="6" t="s">
        <v>63</v>
      </c>
      <c r="P3474" s="6" t="s">
        <v>107</v>
      </c>
      <c r="Q3474" s="6">
        <v>5</v>
      </c>
      <c r="R3474" s="6" t="s">
        <v>119</v>
      </c>
      <c r="S3474" s="6">
        <v>2</v>
      </c>
      <c r="T3474" s="7">
        <v>94500</v>
      </c>
      <c r="U3474" t="str">
        <f t="shared" si="378"/>
        <v>Reviewed</v>
      </c>
      <c r="V3474" t="str">
        <f t="shared" si="379"/>
        <v>outstanding</v>
      </c>
      <c r="W3474">
        <f t="shared" si="380"/>
        <v>1</v>
      </c>
      <c r="X3474" t="str">
        <f t="shared" si="381"/>
        <v>Attrited</v>
      </c>
      <c r="Y3474">
        <f t="shared" si="382"/>
        <v>1.7315068493150685</v>
      </c>
      <c r="Z3474" t="str">
        <f t="shared" si="383"/>
        <v>1–2 Years</v>
      </c>
      <c r="AA3474" t="str">
        <f t="shared" si="384"/>
        <v>70K–99K</v>
      </c>
    </row>
    <row r="3475" spans="1:27" ht="19.95" customHeight="1" x14ac:dyDescent="0.3">
      <c r="A3475" s="8" t="s">
        <v>3602</v>
      </c>
      <c r="B3475" s="9">
        <v>45517</v>
      </c>
      <c r="C3475" s="1" t="s">
        <v>60</v>
      </c>
      <c r="D3475" s="1" t="s">
        <v>56</v>
      </c>
      <c r="E3475" s="1" t="s">
        <v>40</v>
      </c>
      <c r="F3475" s="1" t="s">
        <v>145</v>
      </c>
      <c r="G3475" s="1" t="s">
        <v>62</v>
      </c>
      <c r="H3475" s="1" t="s">
        <v>49</v>
      </c>
      <c r="I3475" s="1" t="s">
        <v>50</v>
      </c>
      <c r="J3475" s="9">
        <v>45517</v>
      </c>
      <c r="K3475" s="9">
        <v>45967</v>
      </c>
      <c r="L3475" s="1" t="s">
        <v>51</v>
      </c>
      <c r="M3475" s="1">
        <v>450</v>
      </c>
      <c r="N3475" s="1" t="s">
        <v>29</v>
      </c>
      <c r="O3475" s="1" t="s">
        <v>105</v>
      </c>
      <c r="P3475" s="1" t="s">
        <v>107</v>
      </c>
      <c r="Q3475" s="1">
        <v>5</v>
      </c>
      <c r="R3475" s="1" t="s">
        <v>119</v>
      </c>
      <c r="S3475" s="1">
        <v>1</v>
      </c>
      <c r="T3475" s="10">
        <v>142000</v>
      </c>
      <c r="U3475" t="str">
        <f t="shared" si="378"/>
        <v>Reviewed</v>
      </c>
      <c r="V3475" t="str">
        <f t="shared" si="379"/>
        <v>outstanding</v>
      </c>
      <c r="W3475">
        <f t="shared" si="380"/>
        <v>1</v>
      </c>
      <c r="X3475" t="str">
        <f t="shared" si="381"/>
        <v>Attrited</v>
      </c>
      <c r="Y3475">
        <f t="shared" si="382"/>
        <v>1.2328767123287672</v>
      </c>
      <c r="Z3475" t="str">
        <f t="shared" si="383"/>
        <v>1–2 Years</v>
      </c>
      <c r="AA3475" t="str">
        <f t="shared" si="384"/>
        <v>130K+</v>
      </c>
    </row>
    <row r="3476" spans="1:27" ht="19.95" customHeight="1" x14ac:dyDescent="0.3">
      <c r="A3476" s="4" t="s">
        <v>3603</v>
      </c>
      <c r="B3476" s="5">
        <v>45056</v>
      </c>
      <c r="C3476" s="6" t="s">
        <v>66</v>
      </c>
      <c r="D3476" s="6" t="s">
        <v>56</v>
      </c>
      <c r="E3476" s="6" t="s">
        <v>67</v>
      </c>
      <c r="F3476" s="6" t="s">
        <v>358</v>
      </c>
      <c r="G3476" s="6" t="s">
        <v>69</v>
      </c>
      <c r="H3476" s="6" t="s">
        <v>49</v>
      </c>
      <c r="I3476" s="6" t="s">
        <v>27</v>
      </c>
      <c r="J3476" s="5">
        <v>45056</v>
      </c>
      <c r="K3476" s="5"/>
      <c r="L3476" s="6" t="s">
        <v>28</v>
      </c>
      <c r="M3476" s="6">
        <v>966</v>
      </c>
      <c r="N3476" s="6" t="s">
        <v>75</v>
      </c>
      <c r="O3476" s="6" t="s">
        <v>63</v>
      </c>
      <c r="P3476" s="6" t="s">
        <v>64</v>
      </c>
      <c r="Q3476" s="6">
        <v>3</v>
      </c>
      <c r="R3476" s="6" t="s">
        <v>37</v>
      </c>
      <c r="S3476" s="6">
        <v>3</v>
      </c>
      <c r="T3476" s="7">
        <v>124500</v>
      </c>
      <c r="U3476" t="str">
        <f t="shared" si="378"/>
        <v>Reviewed</v>
      </c>
      <c r="V3476" t="str">
        <f t="shared" si="379"/>
        <v>meets</v>
      </c>
      <c r="W3476">
        <f t="shared" si="380"/>
        <v>0</v>
      </c>
      <c r="X3476" t="str">
        <f t="shared" si="381"/>
        <v>Active</v>
      </c>
      <c r="Y3476">
        <f t="shared" si="382"/>
        <v>2.6465753424657534</v>
      </c>
      <c r="Z3476" t="str">
        <f t="shared" si="383"/>
        <v>2–3 Years</v>
      </c>
      <c r="AA3476" t="str">
        <f t="shared" si="384"/>
        <v>100K–129K</v>
      </c>
    </row>
    <row r="3477" spans="1:27" ht="19.95" customHeight="1" x14ac:dyDescent="0.3">
      <c r="A3477" s="8" t="s">
        <v>3604</v>
      </c>
      <c r="B3477" s="9">
        <v>45909</v>
      </c>
      <c r="C3477" s="1" t="s">
        <v>71</v>
      </c>
      <c r="D3477" s="1" t="s">
        <v>72</v>
      </c>
      <c r="E3477" s="1" t="s">
        <v>23</v>
      </c>
      <c r="F3477" s="1" t="s">
        <v>1047</v>
      </c>
      <c r="G3477" s="1" t="s">
        <v>74</v>
      </c>
      <c r="H3477" s="1" t="s">
        <v>110</v>
      </c>
      <c r="I3477" s="1" t="s">
        <v>27</v>
      </c>
      <c r="J3477" s="9">
        <v>45909</v>
      </c>
      <c r="K3477" s="9"/>
      <c r="L3477" s="1" t="s">
        <v>28</v>
      </c>
      <c r="M3477" s="1">
        <v>113</v>
      </c>
      <c r="N3477" s="1" t="s">
        <v>29</v>
      </c>
      <c r="O3477" s="1" t="s">
        <v>30</v>
      </c>
      <c r="P3477" s="1" t="s">
        <v>64</v>
      </c>
      <c r="Q3477" s="1" t="s">
        <v>95</v>
      </c>
      <c r="R3477" s="1" t="s">
        <v>28</v>
      </c>
      <c r="S3477" s="1">
        <v>0</v>
      </c>
      <c r="T3477" s="10">
        <v>142500</v>
      </c>
      <c r="U3477" t="str">
        <f t="shared" si="378"/>
        <v>Not Reviewed</v>
      </c>
      <c r="V3477" t="str">
        <f t="shared" si="379"/>
        <v>Not Reviewed</v>
      </c>
      <c r="W3477">
        <f t="shared" si="380"/>
        <v>0</v>
      </c>
      <c r="X3477" t="str">
        <f t="shared" si="381"/>
        <v>Active</v>
      </c>
      <c r="Y3477">
        <f t="shared" si="382"/>
        <v>0.30958904109589042</v>
      </c>
      <c r="Z3477" t="str">
        <f t="shared" si="383"/>
        <v>&lt;1 Year</v>
      </c>
      <c r="AA3477" t="str">
        <f t="shared" si="384"/>
        <v>130K+</v>
      </c>
    </row>
    <row r="3478" spans="1:27" ht="19.95" customHeight="1" x14ac:dyDescent="0.3">
      <c r="A3478" s="4" t="s">
        <v>3605</v>
      </c>
      <c r="B3478" s="5">
        <v>45260</v>
      </c>
      <c r="C3478" s="6" t="s">
        <v>77</v>
      </c>
      <c r="D3478" s="6" t="s">
        <v>72</v>
      </c>
      <c r="E3478" s="6" t="s">
        <v>40</v>
      </c>
      <c r="F3478" s="6" t="s">
        <v>78</v>
      </c>
      <c r="G3478" s="6" t="s">
        <v>79</v>
      </c>
      <c r="H3478" s="6" t="s">
        <v>49</v>
      </c>
      <c r="I3478" s="6" t="s">
        <v>27</v>
      </c>
      <c r="J3478" s="5">
        <v>45260</v>
      </c>
      <c r="K3478" s="5"/>
      <c r="L3478" s="6" t="s">
        <v>28</v>
      </c>
      <c r="M3478" s="6">
        <v>762</v>
      </c>
      <c r="N3478" s="6" t="s">
        <v>52</v>
      </c>
      <c r="O3478" s="6" t="s">
        <v>170</v>
      </c>
      <c r="P3478" s="6" t="s">
        <v>31</v>
      </c>
      <c r="Q3478" s="6">
        <v>4</v>
      </c>
      <c r="R3478" s="6" t="s">
        <v>32</v>
      </c>
      <c r="S3478" s="6">
        <v>2</v>
      </c>
      <c r="T3478" s="7">
        <v>131000</v>
      </c>
      <c r="U3478" t="str">
        <f t="shared" si="378"/>
        <v>Reviewed</v>
      </c>
      <c r="V3478" t="str">
        <f t="shared" si="379"/>
        <v>exceeds</v>
      </c>
      <c r="W3478">
        <f t="shared" si="380"/>
        <v>0</v>
      </c>
      <c r="X3478" t="str">
        <f t="shared" si="381"/>
        <v>Active</v>
      </c>
      <c r="Y3478">
        <f t="shared" si="382"/>
        <v>2.0876712328767124</v>
      </c>
      <c r="Z3478" t="str">
        <f t="shared" si="383"/>
        <v>2–3 Years</v>
      </c>
      <c r="AA3478" t="str">
        <f t="shared" si="384"/>
        <v>130K+</v>
      </c>
    </row>
    <row r="3479" spans="1:27" ht="19.95" customHeight="1" x14ac:dyDescent="0.3">
      <c r="A3479" s="8" t="s">
        <v>3606</v>
      </c>
      <c r="B3479" s="9">
        <v>45438</v>
      </c>
      <c r="C3479" s="1" t="s">
        <v>81</v>
      </c>
      <c r="D3479" s="1" t="s">
        <v>72</v>
      </c>
      <c r="E3479" s="1" t="s">
        <v>23</v>
      </c>
      <c r="F3479" s="1" t="s">
        <v>223</v>
      </c>
      <c r="G3479" s="1" t="s">
        <v>83</v>
      </c>
      <c r="H3479" s="1" t="s">
        <v>49</v>
      </c>
      <c r="I3479" s="1" t="s">
        <v>50</v>
      </c>
      <c r="J3479" s="9">
        <v>45438</v>
      </c>
      <c r="K3479" s="9">
        <v>45716</v>
      </c>
      <c r="L3479" s="1" t="s">
        <v>159</v>
      </c>
      <c r="M3479" s="1">
        <v>278</v>
      </c>
      <c r="N3479" s="1" t="s">
        <v>122</v>
      </c>
      <c r="O3479" s="1" t="s">
        <v>63</v>
      </c>
      <c r="P3479" s="1" t="s">
        <v>31</v>
      </c>
      <c r="Q3479" s="1">
        <v>2</v>
      </c>
      <c r="R3479" s="1" t="s">
        <v>53</v>
      </c>
      <c r="S3479" s="1">
        <v>1</v>
      </c>
      <c r="T3479" s="10">
        <v>100000</v>
      </c>
      <c r="U3479" t="str">
        <f t="shared" si="378"/>
        <v>Reviewed</v>
      </c>
      <c r="V3479" t="str">
        <f t="shared" si="379"/>
        <v>needs_support</v>
      </c>
      <c r="W3479">
        <f t="shared" si="380"/>
        <v>1</v>
      </c>
      <c r="X3479" t="str">
        <f t="shared" si="381"/>
        <v>Attrited</v>
      </c>
      <c r="Y3479">
        <f t="shared" si="382"/>
        <v>0.76164383561643834</v>
      </c>
      <c r="Z3479" t="str">
        <f t="shared" si="383"/>
        <v>&lt;1 Year</v>
      </c>
      <c r="AA3479" t="str">
        <f t="shared" si="384"/>
        <v>100K–129K</v>
      </c>
    </row>
    <row r="3480" spans="1:27" ht="19.95" customHeight="1" x14ac:dyDescent="0.3">
      <c r="A3480" s="4" t="s">
        <v>3607</v>
      </c>
      <c r="B3480" s="5">
        <v>45442</v>
      </c>
      <c r="C3480" s="6" t="s">
        <v>86</v>
      </c>
      <c r="D3480" s="6" t="s">
        <v>87</v>
      </c>
      <c r="E3480" s="6" t="s">
        <v>67</v>
      </c>
      <c r="F3480" s="6" t="s">
        <v>135</v>
      </c>
      <c r="G3480" s="6" t="s">
        <v>89</v>
      </c>
      <c r="H3480" s="6" t="s">
        <v>43</v>
      </c>
      <c r="I3480" s="6" t="s">
        <v>50</v>
      </c>
      <c r="J3480" s="5">
        <v>45442</v>
      </c>
      <c r="K3480" s="5">
        <v>45549</v>
      </c>
      <c r="L3480" s="6" t="s">
        <v>51</v>
      </c>
      <c r="M3480" s="6">
        <v>107</v>
      </c>
      <c r="N3480" s="6" t="s">
        <v>29</v>
      </c>
      <c r="O3480" s="6" t="s">
        <v>63</v>
      </c>
      <c r="P3480" s="6" t="s">
        <v>107</v>
      </c>
      <c r="Q3480" s="6" t="s">
        <v>95</v>
      </c>
      <c r="R3480" s="6" t="s">
        <v>28</v>
      </c>
      <c r="S3480" s="6">
        <v>0</v>
      </c>
      <c r="T3480" s="7">
        <v>57500</v>
      </c>
      <c r="U3480" t="str">
        <f t="shared" si="378"/>
        <v>Not Reviewed</v>
      </c>
      <c r="V3480" t="str">
        <f t="shared" si="379"/>
        <v>Not Reviewed</v>
      </c>
      <c r="W3480">
        <f t="shared" si="380"/>
        <v>1</v>
      </c>
      <c r="X3480" t="str">
        <f t="shared" si="381"/>
        <v>Attrited</v>
      </c>
      <c r="Y3480">
        <f t="shared" si="382"/>
        <v>0.29315068493150687</v>
      </c>
      <c r="Z3480" t="str">
        <f t="shared" si="383"/>
        <v>&lt;1 Year</v>
      </c>
      <c r="AA3480" t="str">
        <f t="shared" si="384"/>
        <v>&lt;70K</v>
      </c>
    </row>
    <row r="3481" spans="1:27" ht="19.95" customHeight="1" x14ac:dyDescent="0.3">
      <c r="A3481" s="8" t="s">
        <v>3608</v>
      </c>
      <c r="B3481" s="9">
        <v>45686</v>
      </c>
      <c r="C3481" s="1" t="s">
        <v>91</v>
      </c>
      <c r="D3481" s="1" t="s">
        <v>87</v>
      </c>
      <c r="E3481" s="1" t="s">
        <v>92</v>
      </c>
      <c r="F3481" s="1" t="s">
        <v>152</v>
      </c>
      <c r="G3481" s="1" t="s">
        <v>94</v>
      </c>
      <c r="H3481" s="1" t="s">
        <v>49</v>
      </c>
      <c r="I3481" s="1" t="s">
        <v>27</v>
      </c>
      <c r="J3481" s="9">
        <v>45686</v>
      </c>
      <c r="K3481" s="9"/>
      <c r="L3481" s="1" t="s">
        <v>28</v>
      </c>
      <c r="M3481" s="1">
        <v>336</v>
      </c>
      <c r="N3481" s="1" t="s">
        <v>52</v>
      </c>
      <c r="O3481" s="1" t="s">
        <v>30</v>
      </c>
      <c r="P3481" s="1" t="s">
        <v>107</v>
      </c>
      <c r="Q3481" s="1">
        <v>3</v>
      </c>
      <c r="R3481" s="1" t="s">
        <v>37</v>
      </c>
      <c r="S3481" s="1">
        <v>1</v>
      </c>
      <c r="T3481" s="10">
        <v>112000</v>
      </c>
      <c r="U3481" t="str">
        <f t="shared" si="378"/>
        <v>Reviewed</v>
      </c>
      <c r="V3481" t="str">
        <f t="shared" si="379"/>
        <v>meets</v>
      </c>
      <c r="W3481">
        <f t="shared" si="380"/>
        <v>0</v>
      </c>
      <c r="X3481" t="str">
        <f t="shared" si="381"/>
        <v>Active</v>
      </c>
      <c r="Y3481">
        <f t="shared" si="382"/>
        <v>0.92054794520547945</v>
      </c>
      <c r="Z3481" t="str">
        <f t="shared" si="383"/>
        <v>&lt;1 Year</v>
      </c>
      <c r="AA3481" t="str">
        <f t="shared" si="384"/>
        <v>100K–129K</v>
      </c>
    </row>
    <row r="3482" spans="1:27" ht="19.95" customHeight="1" x14ac:dyDescent="0.3">
      <c r="A3482" s="4" t="s">
        <v>3609</v>
      </c>
      <c r="B3482" s="5">
        <v>45927</v>
      </c>
      <c r="C3482" s="6" t="s">
        <v>21</v>
      </c>
      <c r="D3482" s="6" t="s">
        <v>22</v>
      </c>
      <c r="E3482" s="6" t="s">
        <v>23</v>
      </c>
      <c r="F3482" s="6" t="s">
        <v>99</v>
      </c>
      <c r="G3482" s="6" t="s">
        <v>36</v>
      </c>
      <c r="H3482" s="6" t="s">
        <v>49</v>
      </c>
      <c r="I3482" s="6" t="s">
        <v>27</v>
      </c>
      <c r="J3482" s="5">
        <v>45927</v>
      </c>
      <c r="K3482" s="5"/>
      <c r="L3482" s="6" t="s">
        <v>28</v>
      </c>
      <c r="M3482" s="6">
        <v>95</v>
      </c>
      <c r="N3482" s="6" t="s">
        <v>29</v>
      </c>
      <c r="O3482" s="6" t="s">
        <v>63</v>
      </c>
      <c r="P3482" s="6" t="s">
        <v>133</v>
      </c>
      <c r="Q3482" s="6" t="s">
        <v>95</v>
      </c>
      <c r="R3482" s="6" t="s">
        <v>28</v>
      </c>
      <c r="S3482" s="6">
        <v>0</v>
      </c>
      <c r="T3482" s="7">
        <v>130000</v>
      </c>
      <c r="U3482" t="str">
        <f t="shared" si="378"/>
        <v>Not Reviewed</v>
      </c>
      <c r="V3482" t="str">
        <f t="shared" si="379"/>
        <v>Not Reviewed</v>
      </c>
      <c r="W3482">
        <f t="shared" si="380"/>
        <v>0</v>
      </c>
      <c r="X3482" t="str">
        <f t="shared" si="381"/>
        <v>Active</v>
      </c>
      <c r="Y3482">
        <f t="shared" si="382"/>
        <v>0.26027397260273971</v>
      </c>
      <c r="Z3482" t="str">
        <f t="shared" si="383"/>
        <v>&lt;1 Year</v>
      </c>
      <c r="AA3482" t="str">
        <f t="shared" si="384"/>
        <v>130K+</v>
      </c>
    </row>
    <row r="3483" spans="1:27" ht="19.95" customHeight="1" x14ac:dyDescent="0.3">
      <c r="A3483" s="8" t="s">
        <v>3610</v>
      </c>
      <c r="B3483" s="9">
        <v>45512</v>
      </c>
      <c r="C3483" s="1" t="s">
        <v>34</v>
      </c>
      <c r="D3483" s="1" t="s">
        <v>22</v>
      </c>
      <c r="E3483" s="1" t="s">
        <v>23</v>
      </c>
      <c r="F3483" s="1" t="s">
        <v>138</v>
      </c>
      <c r="G3483" s="1" t="s">
        <v>36</v>
      </c>
      <c r="H3483" s="1" t="s">
        <v>43</v>
      </c>
      <c r="I3483" s="1" t="s">
        <v>50</v>
      </c>
      <c r="J3483" s="9">
        <v>45512</v>
      </c>
      <c r="K3483" s="9">
        <v>45646</v>
      </c>
      <c r="L3483" s="1" t="s">
        <v>51</v>
      </c>
      <c r="M3483" s="1">
        <v>134</v>
      </c>
      <c r="N3483" s="1" t="s">
        <v>29</v>
      </c>
      <c r="O3483" s="1" t="s">
        <v>63</v>
      </c>
      <c r="P3483" s="1" t="s">
        <v>133</v>
      </c>
      <c r="Q3483" s="1" t="s">
        <v>95</v>
      </c>
      <c r="R3483" s="1" t="s">
        <v>28</v>
      </c>
      <c r="S3483" s="1">
        <v>0</v>
      </c>
      <c r="T3483" s="10">
        <v>76000</v>
      </c>
      <c r="U3483" t="str">
        <f t="shared" si="378"/>
        <v>Not Reviewed</v>
      </c>
      <c r="V3483" t="str">
        <f t="shared" si="379"/>
        <v>Not Reviewed</v>
      </c>
      <c r="W3483">
        <f t="shared" si="380"/>
        <v>1</v>
      </c>
      <c r="X3483" t="str">
        <f t="shared" si="381"/>
        <v>Attrited</v>
      </c>
      <c r="Y3483">
        <f t="shared" si="382"/>
        <v>0.36712328767123287</v>
      </c>
      <c r="Z3483" t="str">
        <f t="shared" si="383"/>
        <v>&lt;1 Year</v>
      </c>
      <c r="AA3483" t="str">
        <f t="shared" si="384"/>
        <v>70K–99K</v>
      </c>
    </row>
    <row r="3484" spans="1:27" ht="19.95" customHeight="1" x14ac:dyDescent="0.3">
      <c r="A3484" s="4" t="s">
        <v>3611</v>
      </c>
      <c r="B3484" s="5">
        <v>45763</v>
      </c>
      <c r="C3484" s="6" t="s">
        <v>39</v>
      </c>
      <c r="D3484" s="6" t="s">
        <v>22</v>
      </c>
      <c r="E3484" s="6" t="s">
        <v>40</v>
      </c>
      <c r="F3484" s="6" t="s">
        <v>41</v>
      </c>
      <c r="G3484" s="6" t="s">
        <v>42</v>
      </c>
      <c r="H3484" s="6" t="s">
        <v>43</v>
      </c>
      <c r="I3484" s="6" t="s">
        <v>27</v>
      </c>
      <c r="J3484" s="5">
        <v>45763</v>
      </c>
      <c r="K3484" s="5"/>
      <c r="L3484" s="6" t="s">
        <v>28</v>
      </c>
      <c r="M3484" s="6">
        <v>259</v>
      </c>
      <c r="N3484" s="6" t="s">
        <v>29</v>
      </c>
      <c r="O3484" s="6" t="s">
        <v>30</v>
      </c>
      <c r="P3484" s="6" t="s">
        <v>133</v>
      </c>
      <c r="Q3484" s="6">
        <v>4</v>
      </c>
      <c r="R3484" s="6" t="s">
        <v>32</v>
      </c>
      <c r="S3484" s="6">
        <v>1</v>
      </c>
      <c r="T3484" s="7">
        <v>76500</v>
      </c>
      <c r="U3484" t="str">
        <f t="shared" si="378"/>
        <v>Reviewed</v>
      </c>
      <c r="V3484" t="str">
        <f t="shared" si="379"/>
        <v>exceeds</v>
      </c>
      <c r="W3484">
        <f t="shared" si="380"/>
        <v>0</v>
      </c>
      <c r="X3484" t="str">
        <f t="shared" si="381"/>
        <v>Active</v>
      </c>
      <c r="Y3484">
        <f t="shared" si="382"/>
        <v>0.70958904109589038</v>
      </c>
      <c r="Z3484" t="str">
        <f t="shared" si="383"/>
        <v>&lt;1 Year</v>
      </c>
      <c r="AA3484" t="str">
        <f t="shared" si="384"/>
        <v>70K–99K</v>
      </c>
    </row>
    <row r="3485" spans="1:27" ht="19.95" customHeight="1" x14ac:dyDescent="0.3">
      <c r="A3485" s="8" t="s">
        <v>3612</v>
      </c>
      <c r="B3485" s="9">
        <v>45027</v>
      </c>
      <c r="C3485" s="1" t="s">
        <v>46</v>
      </c>
      <c r="D3485" s="1" t="s">
        <v>22</v>
      </c>
      <c r="E3485" s="1" t="s">
        <v>40</v>
      </c>
      <c r="F3485" s="1" t="s">
        <v>41</v>
      </c>
      <c r="G3485" s="1" t="s">
        <v>42</v>
      </c>
      <c r="H3485" s="1" t="s">
        <v>43</v>
      </c>
      <c r="I3485" s="1" t="s">
        <v>27</v>
      </c>
      <c r="J3485" s="9">
        <v>45027</v>
      </c>
      <c r="K3485" s="9"/>
      <c r="L3485" s="1" t="s">
        <v>28</v>
      </c>
      <c r="M3485" s="1">
        <v>995</v>
      </c>
      <c r="N3485" s="1" t="s">
        <v>29</v>
      </c>
      <c r="O3485" s="1" t="s">
        <v>43</v>
      </c>
      <c r="P3485" s="1" t="s">
        <v>31</v>
      </c>
      <c r="Q3485" s="1">
        <v>4</v>
      </c>
      <c r="R3485" s="1" t="s">
        <v>32</v>
      </c>
      <c r="S3485" s="1">
        <v>3</v>
      </c>
      <c r="T3485" s="10">
        <v>62000</v>
      </c>
      <c r="U3485" t="str">
        <f t="shared" si="378"/>
        <v>Reviewed</v>
      </c>
      <c r="V3485" t="str">
        <f t="shared" si="379"/>
        <v>exceeds</v>
      </c>
      <c r="W3485">
        <f t="shared" si="380"/>
        <v>0</v>
      </c>
      <c r="X3485" t="str">
        <f t="shared" si="381"/>
        <v>Active</v>
      </c>
      <c r="Y3485">
        <f t="shared" si="382"/>
        <v>2.7260273972602738</v>
      </c>
      <c r="Z3485" t="str">
        <f t="shared" si="383"/>
        <v>2–3 Years</v>
      </c>
      <c r="AA3485" t="str">
        <f t="shared" si="384"/>
        <v>&lt;70K</v>
      </c>
    </row>
    <row r="3486" spans="1:27" ht="19.95" customHeight="1" x14ac:dyDescent="0.3">
      <c r="A3486" s="4" t="s">
        <v>3613</v>
      </c>
      <c r="B3486" s="5">
        <v>45759</v>
      </c>
      <c r="C3486" s="6" t="s">
        <v>55</v>
      </c>
      <c r="D3486" s="6" t="s">
        <v>56</v>
      </c>
      <c r="E3486" s="6" t="s">
        <v>23</v>
      </c>
      <c r="F3486" s="6" t="s">
        <v>57</v>
      </c>
      <c r="G3486" s="6" t="s">
        <v>58</v>
      </c>
      <c r="H3486" s="6" t="s">
        <v>43</v>
      </c>
      <c r="I3486" s="6" t="s">
        <v>27</v>
      </c>
      <c r="J3486" s="5">
        <v>45759</v>
      </c>
      <c r="K3486" s="5"/>
      <c r="L3486" s="6" t="s">
        <v>28</v>
      </c>
      <c r="M3486" s="6">
        <v>263</v>
      </c>
      <c r="N3486" s="6" t="s">
        <v>75</v>
      </c>
      <c r="O3486" s="6" t="s">
        <v>30</v>
      </c>
      <c r="P3486" s="6" t="s">
        <v>31</v>
      </c>
      <c r="Q3486" s="6">
        <v>3</v>
      </c>
      <c r="R3486" s="6" t="s">
        <v>37</v>
      </c>
      <c r="S3486" s="6">
        <v>1</v>
      </c>
      <c r="T3486" s="7">
        <v>75500</v>
      </c>
      <c r="U3486" t="str">
        <f t="shared" si="378"/>
        <v>Reviewed</v>
      </c>
      <c r="V3486" t="str">
        <f t="shared" si="379"/>
        <v>meets</v>
      </c>
      <c r="W3486">
        <f t="shared" si="380"/>
        <v>0</v>
      </c>
      <c r="X3486" t="str">
        <f t="shared" si="381"/>
        <v>Active</v>
      </c>
      <c r="Y3486">
        <f t="shared" si="382"/>
        <v>0.72054794520547949</v>
      </c>
      <c r="Z3486" t="str">
        <f t="shared" si="383"/>
        <v>&lt;1 Year</v>
      </c>
      <c r="AA3486" t="str">
        <f t="shared" si="384"/>
        <v>70K–99K</v>
      </c>
    </row>
    <row r="3487" spans="1:27" ht="19.95" customHeight="1" x14ac:dyDescent="0.3">
      <c r="A3487" s="8" t="s">
        <v>3614</v>
      </c>
      <c r="B3487" s="9">
        <v>44970</v>
      </c>
      <c r="C3487" s="1" t="s">
        <v>60</v>
      </c>
      <c r="D3487" s="1" t="s">
        <v>56</v>
      </c>
      <c r="E3487" s="1" t="s">
        <v>40</v>
      </c>
      <c r="F3487" s="1" t="s">
        <v>145</v>
      </c>
      <c r="G3487" s="1" t="s">
        <v>62</v>
      </c>
      <c r="H3487" s="1" t="s">
        <v>49</v>
      </c>
      <c r="I3487" s="1" t="s">
        <v>27</v>
      </c>
      <c r="J3487" s="9">
        <v>44970</v>
      </c>
      <c r="K3487" s="9"/>
      <c r="L3487" s="1" t="s">
        <v>28</v>
      </c>
      <c r="M3487" s="1">
        <v>1052</v>
      </c>
      <c r="N3487" s="1" t="s">
        <v>52</v>
      </c>
      <c r="O3487" s="1" t="s">
        <v>43</v>
      </c>
      <c r="P3487" s="1" t="s">
        <v>31</v>
      </c>
      <c r="Q3487" s="1">
        <v>3</v>
      </c>
      <c r="R3487" s="1" t="s">
        <v>37</v>
      </c>
      <c r="S3487" s="1">
        <v>3</v>
      </c>
      <c r="T3487" s="10">
        <v>105500</v>
      </c>
      <c r="U3487" t="str">
        <f t="shared" si="378"/>
        <v>Reviewed</v>
      </c>
      <c r="V3487" t="str">
        <f t="shared" si="379"/>
        <v>meets</v>
      </c>
      <c r="W3487">
        <f t="shared" si="380"/>
        <v>0</v>
      </c>
      <c r="X3487" t="str">
        <f t="shared" si="381"/>
        <v>Active</v>
      </c>
      <c r="Y3487">
        <f t="shared" si="382"/>
        <v>2.882191780821918</v>
      </c>
      <c r="Z3487" t="str">
        <f t="shared" si="383"/>
        <v>2–3 Years</v>
      </c>
      <c r="AA3487" t="str">
        <f t="shared" si="384"/>
        <v>100K–129K</v>
      </c>
    </row>
    <row r="3488" spans="1:27" ht="19.95" customHeight="1" x14ac:dyDescent="0.3">
      <c r="A3488" s="4" t="s">
        <v>3615</v>
      </c>
      <c r="B3488" s="5">
        <v>45615</v>
      </c>
      <c r="C3488" s="6" t="s">
        <v>66</v>
      </c>
      <c r="D3488" s="6" t="s">
        <v>56</v>
      </c>
      <c r="E3488" s="6" t="s">
        <v>67</v>
      </c>
      <c r="F3488" s="6" t="s">
        <v>193</v>
      </c>
      <c r="G3488" s="6" t="s">
        <v>69</v>
      </c>
      <c r="H3488" s="6" t="s">
        <v>43</v>
      </c>
      <c r="I3488" s="6" t="s">
        <v>27</v>
      </c>
      <c r="J3488" s="5">
        <v>45615</v>
      </c>
      <c r="K3488" s="5"/>
      <c r="L3488" s="6" t="s">
        <v>28</v>
      </c>
      <c r="M3488" s="6">
        <v>407</v>
      </c>
      <c r="N3488" s="6" t="s">
        <v>52</v>
      </c>
      <c r="O3488" s="6" t="s">
        <v>63</v>
      </c>
      <c r="P3488" s="6" t="s">
        <v>107</v>
      </c>
      <c r="Q3488" s="6">
        <v>1</v>
      </c>
      <c r="R3488" s="6" t="s">
        <v>53</v>
      </c>
      <c r="S3488" s="6">
        <v>1</v>
      </c>
      <c r="T3488" s="7">
        <v>72500</v>
      </c>
      <c r="U3488" t="str">
        <f t="shared" si="378"/>
        <v>Reviewed</v>
      </c>
      <c r="V3488" t="str">
        <f t="shared" si="379"/>
        <v>needs_support</v>
      </c>
      <c r="W3488">
        <f t="shared" si="380"/>
        <v>0</v>
      </c>
      <c r="X3488" t="str">
        <f t="shared" si="381"/>
        <v>Active</v>
      </c>
      <c r="Y3488">
        <f t="shared" si="382"/>
        <v>1.1150684931506849</v>
      </c>
      <c r="Z3488" t="str">
        <f t="shared" si="383"/>
        <v>1–2 Years</v>
      </c>
      <c r="AA3488" t="str">
        <f t="shared" si="384"/>
        <v>70K–99K</v>
      </c>
    </row>
    <row r="3489" spans="1:27" ht="19.95" customHeight="1" x14ac:dyDescent="0.3">
      <c r="A3489" s="8" t="s">
        <v>3616</v>
      </c>
      <c r="B3489" s="9">
        <v>45296</v>
      </c>
      <c r="C3489" s="1" t="s">
        <v>71</v>
      </c>
      <c r="D3489" s="1" t="s">
        <v>72</v>
      </c>
      <c r="E3489" s="1" t="s">
        <v>23</v>
      </c>
      <c r="F3489" s="1" t="s">
        <v>129</v>
      </c>
      <c r="G3489" s="1" t="s">
        <v>74</v>
      </c>
      <c r="H3489" s="1" t="s">
        <v>43</v>
      </c>
      <c r="I3489" s="1" t="s">
        <v>27</v>
      </c>
      <c r="J3489" s="9">
        <v>45296</v>
      </c>
      <c r="K3489" s="9"/>
      <c r="L3489" s="1" t="s">
        <v>28</v>
      </c>
      <c r="M3489" s="1">
        <v>726</v>
      </c>
      <c r="N3489" s="1" t="s">
        <v>52</v>
      </c>
      <c r="O3489" s="1" t="s">
        <v>43</v>
      </c>
      <c r="P3489" s="1" t="s">
        <v>107</v>
      </c>
      <c r="Q3489" s="1">
        <v>4</v>
      </c>
      <c r="R3489" s="1" t="s">
        <v>32</v>
      </c>
      <c r="S3489" s="1">
        <v>2</v>
      </c>
      <c r="T3489" s="10">
        <v>73500</v>
      </c>
      <c r="U3489" t="str">
        <f t="shared" si="378"/>
        <v>Reviewed</v>
      </c>
      <c r="V3489" t="str">
        <f t="shared" si="379"/>
        <v>exceeds</v>
      </c>
      <c r="W3489">
        <f t="shared" si="380"/>
        <v>0</v>
      </c>
      <c r="X3489" t="str">
        <f t="shared" si="381"/>
        <v>Active</v>
      </c>
      <c r="Y3489">
        <f t="shared" si="382"/>
        <v>1.989041095890411</v>
      </c>
      <c r="Z3489" t="str">
        <f t="shared" si="383"/>
        <v>1–2 Years</v>
      </c>
      <c r="AA3489" t="str">
        <f t="shared" si="384"/>
        <v>70K–99K</v>
      </c>
    </row>
    <row r="3490" spans="1:27" ht="19.95" customHeight="1" x14ac:dyDescent="0.3">
      <c r="A3490" s="4" t="s">
        <v>3617</v>
      </c>
      <c r="B3490" s="5">
        <v>45004</v>
      </c>
      <c r="C3490" s="6" t="s">
        <v>77</v>
      </c>
      <c r="D3490" s="6" t="s">
        <v>72</v>
      </c>
      <c r="E3490" s="6" t="s">
        <v>40</v>
      </c>
      <c r="F3490" s="6" t="s">
        <v>131</v>
      </c>
      <c r="G3490" s="6" t="s">
        <v>79</v>
      </c>
      <c r="H3490" s="6" t="s">
        <v>26</v>
      </c>
      <c r="I3490" s="6" t="s">
        <v>27</v>
      </c>
      <c r="J3490" s="5">
        <v>45004</v>
      </c>
      <c r="K3490" s="5"/>
      <c r="L3490" s="6" t="s">
        <v>28</v>
      </c>
      <c r="M3490" s="6">
        <v>1018</v>
      </c>
      <c r="N3490" s="6" t="s">
        <v>29</v>
      </c>
      <c r="O3490" s="6" t="s">
        <v>105</v>
      </c>
      <c r="P3490" s="6" t="s">
        <v>133</v>
      </c>
      <c r="Q3490" s="6">
        <v>3</v>
      </c>
      <c r="R3490" s="6" t="s">
        <v>37</v>
      </c>
      <c r="S3490" s="6">
        <v>3</v>
      </c>
      <c r="T3490" s="7">
        <v>73500</v>
      </c>
      <c r="U3490" t="str">
        <f t="shared" si="378"/>
        <v>Reviewed</v>
      </c>
      <c r="V3490" t="str">
        <f t="shared" si="379"/>
        <v>meets</v>
      </c>
      <c r="W3490">
        <f t="shared" si="380"/>
        <v>0</v>
      </c>
      <c r="X3490" t="str">
        <f t="shared" si="381"/>
        <v>Active</v>
      </c>
      <c r="Y3490">
        <f t="shared" si="382"/>
        <v>2.7890410958904108</v>
      </c>
      <c r="Z3490" t="str">
        <f t="shared" si="383"/>
        <v>2–3 Years</v>
      </c>
      <c r="AA3490" t="str">
        <f t="shared" si="384"/>
        <v>70K–99K</v>
      </c>
    </row>
    <row r="3491" spans="1:27" ht="19.95" customHeight="1" x14ac:dyDescent="0.3">
      <c r="A3491" s="8" t="s">
        <v>3618</v>
      </c>
      <c r="B3491" s="9">
        <v>45548</v>
      </c>
      <c r="C3491" s="1" t="s">
        <v>81</v>
      </c>
      <c r="D3491" s="1" t="s">
        <v>72</v>
      </c>
      <c r="E3491" s="1" t="s">
        <v>23</v>
      </c>
      <c r="F3491" s="1" t="s">
        <v>223</v>
      </c>
      <c r="G3491" s="1" t="s">
        <v>83</v>
      </c>
      <c r="H3491" s="1" t="s">
        <v>49</v>
      </c>
      <c r="I3491" s="1" t="s">
        <v>27</v>
      </c>
      <c r="J3491" s="9">
        <v>45548</v>
      </c>
      <c r="K3491" s="9"/>
      <c r="L3491" s="1" t="s">
        <v>28</v>
      </c>
      <c r="M3491" s="1">
        <v>474</v>
      </c>
      <c r="N3491" s="1" t="s">
        <v>52</v>
      </c>
      <c r="O3491" s="1" t="s">
        <v>63</v>
      </c>
      <c r="P3491" s="1" t="s">
        <v>31</v>
      </c>
      <c r="Q3491" s="1">
        <v>4</v>
      </c>
      <c r="R3491" s="1" t="s">
        <v>32</v>
      </c>
      <c r="S3491" s="1">
        <v>1</v>
      </c>
      <c r="T3491" s="10">
        <v>134500</v>
      </c>
      <c r="U3491" t="str">
        <f t="shared" si="378"/>
        <v>Reviewed</v>
      </c>
      <c r="V3491" t="str">
        <f t="shared" si="379"/>
        <v>exceeds</v>
      </c>
      <c r="W3491">
        <f t="shared" si="380"/>
        <v>0</v>
      </c>
      <c r="X3491" t="str">
        <f t="shared" si="381"/>
        <v>Active</v>
      </c>
      <c r="Y3491">
        <f t="shared" si="382"/>
        <v>1.2986301369863014</v>
      </c>
      <c r="Z3491" t="str">
        <f t="shared" si="383"/>
        <v>1–2 Years</v>
      </c>
      <c r="AA3491" t="str">
        <f t="shared" si="384"/>
        <v>130K+</v>
      </c>
    </row>
    <row r="3492" spans="1:27" ht="19.95" customHeight="1" x14ac:dyDescent="0.3">
      <c r="A3492" s="4" t="s">
        <v>3619</v>
      </c>
      <c r="B3492" s="5">
        <v>45198</v>
      </c>
      <c r="C3492" s="6" t="s">
        <v>86</v>
      </c>
      <c r="D3492" s="6" t="s">
        <v>87</v>
      </c>
      <c r="E3492" s="6" t="s">
        <v>67</v>
      </c>
      <c r="F3492" s="6" t="s">
        <v>135</v>
      </c>
      <c r="G3492" s="6" t="s">
        <v>89</v>
      </c>
      <c r="H3492" s="6" t="s">
        <v>43</v>
      </c>
      <c r="I3492" s="6" t="s">
        <v>27</v>
      </c>
      <c r="J3492" s="5">
        <v>45198</v>
      </c>
      <c r="K3492" s="5"/>
      <c r="L3492" s="6" t="s">
        <v>28</v>
      </c>
      <c r="M3492" s="6">
        <v>824</v>
      </c>
      <c r="N3492" s="6" t="s">
        <v>140</v>
      </c>
      <c r="O3492" s="6" t="s">
        <v>30</v>
      </c>
      <c r="P3492" s="6" t="s">
        <v>107</v>
      </c>
      <c r="Q3492" s="6">
        <v>2</v>
      </c>
      <c r="R3492" s="6" t="s">
        <v>53</v>
      </c>
      <c r="S3492" s="6">
        <v>2</v>
      </c>
      <c r="T3492" s="7">
        <v>63500</v>
      </c>
      <c r="U3492" t="str">
        <f t="shared" si="378"/>
        <v>Reviewed</v>
      </c>
      <c r="V3492" t="str">
        <f t="shared" si="379"/>
        <v>needs_support</v>
      </c>
      <c r="W3492">
        <f t="shared" si="380"/>
        <v>0</v>
      </c>
      <c r="X3492" t="str">
        <f t="shared" si="381"/>
        <v>Active</v>
      </c>
      <c r="Y3492">
        <f t="shared" si="382"/>
        <v>2.2575342465753425</v>
      </c>
      <c r="Z3492" t="str">
        <f t="shared" si="383"/>
        <v>2–3 Years</v>
      </c>
      <c r="AA3492" t="str">
        <f t="shared" si="384"/>
        <v>&lt;70K</v>
      </c>
    </row>
    <row r="3493" spans="1:27" ht="19.95" customHeight="1" x14ac:dyDescent="0.3">
      <c r="A3493" s="8" t="s">
        <v>3620</v>
      </c>
      <c r="B3493" s="9">
        <v>45773</v>
      </c>
      <c r="C3493" s="1" t="s">
        <v>91</v>
      </c>
      <c r="D3493" s="1" t="s">
        <v>87</v>
      </c>
      <c r="E3493" s="1" t="s">
        <v>92</v>
      </c>
      <c r="F3493" s="1" t="s">
        <v>152</v>
      </c>
      <c r="G3493" s="1" t="s">
        <v>94</v>
      </c>
      <c r="H3493" s="1" t="s">
        <v>49</v>
      </c>
      <c r="I3493" s="1" t="s">
        <v>27</v>
      </c>
      <c r="J3493" s="9">
        <v>45773</v>
      </c>
      <c r="K3493" s="9"/>
      <c r="L3493" s="1" t="s">
        <v>28</v>
      </c>
      <c r="M3493" s="1">
        <v>249</v>
      </c>
      <c r="N3493" s="1" t="s">
        <v>75</v>
      </c>
      <c r="O3493" s="1" t="s">
        <v>63</v>
      </c>
      <c r="P3493" s="1" t="s">
        <v>133</v>
      </c>
      <c r="Q3493" s="1">
        <v>3</v>
      </c>
      <c r="R3493" s="1" t="s">
        <v>37</v>
      </c>
      <c r="S3493" s="1">
        <v>1</v>
      </c>
      <c r="T3493" s="10">
        <v>98500</v>
      </c>
      <c r="U3493" t="str">
        <f t="shared" si="378"/>
        <v>Reviewed</v>
      </c>
      <c r="V3493" t="str">
        <f t="shared" si="379"/>
        <v>meets</v>
      </c>
      <c r="W3493">
        <f t="shared" si="380"/>
        <v>0</v>
      </c>
      <c r="X3493" t="str">
        <f t="shared" si="381"/>
        <v>Active</v>
      </c>
      <c r="Y3493">
        <f t="shared" si="382"/>
        <v>0.68219178082191778</v>
      </c>
      <c r="Z3493" t="str">
        <f t="shared" si="383"/>
        <v>&lt;1 Year</v>
      </c>
      <c r="AA3493" t="str">
        <f t="shared" si="384"/>
        <v>70K–99K</v>
      </c>
    </row>
    <row r="3494" spans="1:27" ht="19.95" customHeight="1" x14ac:dyDescent="0.3">
      <c r="A3494" s="4" t="s">
        <v>3621</v>
      </c>
      <c r="B3494" s="5">
        <v>45832</v>
      </c>
      <c r="C3494" s="6" t="s">
        <v>21</v>
      </c>
      <c r="D3494" s="6" t="s">
        <v>22</v>
      </c>
      <c r="E3494" s="6" t="s">
        <v>23</v>
      </c>
      <c r="F3494" s="6" t="s">
        <v>24</v>
      </c>
      <c r="G3494" s="6" t="s">
        <v>25</v>
      </c>
      <c r="H3494" s="6" t="s">
        <v>26</v>
      </c>
      <c r="I3494" s="6" t="s">
        <v>27</v>
      </c>
      <c r="J3494" s="5">
        <v>45832</v>
      </c>
      <c r="K3494" s="5"/>
      <c r="L3494" s="6" t="s">
        <v>28</v>
      </c>
      <c r="M3494" s="6">
        <v>190</v>
      </c>
      <c r="N3494" s="6" t="s">
        <v>122</v>
      </c>
      <c r="O3494" s="6" t="s">
        <v>63</v>
      </c>
      <c r="P3494" s="6" t="s">
        <v>107</v>
      </c>
      <c r="Q3494" s="6">
        <v>2</v>
      </c>
      <c r="R3494" s="6" t="s">
        <v>53</v>
      </c>
      <c r="S3494" s="6">
        <v>1</v>
      </c>
      <c r="T3494" s="7">
        <v>91500</v>
      </c>
      <c r="U3494" t="str">
        <f t="shared" si="378"/>
        <v>Reviewed</v>
      </c>
      <c r="V3494" t="str">
        <f t="shared" si="379"/>
        <v>needs_support</v>
      </c>
      <c r="W3494">
        <f t="shared" si="380"/>
        <v>0</v>
      </c>
      <c r="X3494" t="str">
        <f t="shared" si="381"/>
        <v>Active</v>
      </c>
      <c r="Y3494">
        <f t="shared" si="382"/>
        <v>0.52054794520547942</v>
      </c>
      <c r="Z3494" t="str">
        <f t="shared" si="383"/>
        <v>&lt;1 Year</v>
      </c>
      <c r="AA3494" t="str">
        <f t="shared" si="384"/>
        <v>70K–99K</v>
      </c>
    </row>
    <row r="3495" spans="1:27" ht="19.95" customHeight="1" x14ac:dyDescent="0.3">
      <c r="A3495" s="8" t="s">
        <v>3622</v>
      </c>
      <c r="B3495" s="9">
        <v>44975</v>
      </c>
      <c r="C3495" s="1" t="s">
        <v>34</v>
      </c>
      <c r="D3495" s="1" t="s">
        <v>22</v>
      </c>
      <c r="E3495" s="1" t="s">
        <v>23</v>
      </c>
      <c r="F3495" s="1" t="s">
        <v>35</v>
      </c>
      <c r="G3495" s="1" t="s">
        <v>36</v>
      </c>
      <c r="H3495" s="1" t="s">
        <v>26</v>
      </c>
      <c r="I3495" s="1" t="s">
        <v>27</v>
      </c>
      <c r="J3495" s="9">
        <v>44975</v>
      </c>
      <c r="K3495" s="9"/>
      <c r="L3495" s="1" t="s">
        <v>28</v>
      </c>
      <c r="M3495" s="1">
        <v>1047</v>
      </c>
      <c r="N3495" s="1" t="s">
        <v>52</v>
      </c>
      <c r="O3495" s="1" t="s">
        <v>63</v>
      </c>
      <c r="P3495" s="1" t="s">
        <v>64</v>
      </c>
      <c r="Q3495" s="1">
        <v>3</v>
      </c>
      <c r="R3495" s="1" t="s">
        <v>37</v>
      </c>
      <c r="S3495" s="1">
        <v>3</v>
      </c>
      <c r="T3495" s="10">
        <v>104500</v>
      </c>
      <c r="U3495" t="str">
        <f t="shared" si="378"/>
        <v>Reviewed</v>
      </c>
      <c r="V3495" t="str">
        <f t="shared" si="379"/>
        <v>meets</v>
      </c>
      <c r="W3495">
        <f t="shared" si="380"/>
        <v>0</v>
      </c>
      <c r="X3495" t="str">
        <f t="shared" si="381"/>
        <v>Active</v>
      </c>
      <c r="Y3495">
        <f t="shared" si="382"/>
        <v>2.8684931506849316</v>
      </c>
      <c r="Z3495" t="str">
        <f t="shared" si="383"/>
        <v>2–3 Years</v>
      </c>
      <c r="AA3495" t="str">
        <f t="shared" si="384"/>
        <v>100K–129K</v>
      </c>
    </row>
    <row r="3496" spans="1:27" ht="19.95" customHeight="1" x14ac:dyDescent="0.3">
      <c r="A3496" s="4" t="s">
        <v>3623</v>
      </c>
      <c r="B3496" s="5">
        <v>45327</v>
      </c>
      <c r="C3496" s="6" t="s">
        <v>39</v>
      </c>
      <c r="D3496" s="6" t="s">
        <v>22</v>
      </c>
      <c r="E3496" s="6" t="s">
        <v>40</v>
      </c>
      <c r="F3496" s="6" t="s">
        <v>41</v>
      </c>
      <c r="G3496" s="6" t="s">
        <v>42</v>
      </c>
      <c r="H3496" s="6" t="s">
        <v>43</v>
      </c>
      <c r="I3496" s="6" t="s">
        <v>27</v>
      </c>
      <c r="J3496" s="5">
        <v>45327</v>
      </c>
      <c r="K3496" s="5"/>
      <c r="L3496" s="6" t="s">
        <v>28</v>
      </c>
      <c r="M3496" s="6">
        <v>695</v>
      </c>
      <c r="N3496" s="6" t="s">
        <v>122</v>
      </c>
      <c r="O3496" s="6" t="s">
        <v>63</v>
      </c>
      <c r="P3496" s="6" t="s">
        <v>107</v>
      </c>
      <c r="Q3496" s="6">
        <v>3</v>
      </c>
      <c r="R3496" s="6" t="s">
        <v>37</v>
      </c>
      <c r="S3496" s="6">
        <v>2</v>
      </c>
      <c r="T3496" s="7">
        <v>68500</v>
      </c>
      <c r="U3496" t="str">
        <f t="shared" si="378"/>
        <v>Reviewed</v>
      </c>
      <c r="V3496" t="str">
        <f t="shared" si="379"/>
        <v>meets</v>
      </c>
      <c r="W3496">
        <f t="shared" si="380"/>
        <v>0</v>
      </c>
      <c r="X3496" t="str">
        <f t="shared" si="381"/>
        <v>Active</v>
      </c>
      <c r="Y3496">
        <f t="shared" si="382"/>
        <v>1.904109589041096</v>
      </c>
      <c r="Z3496" t="str">
        <f t="shared" si="383"/>
        <v>1–2 Years</v>
      </c>
      <c r="AA3496" t="str">
        <f t="shared" si="384"/>
        <v>&lt;70K</v>
      </c>
    </row>
    <row r="3497" spans="1:27" ht="19.95" customHeight="1" x14ac:dyDescent="0.3">
      <c r="A3497" s="8" t="s">
        <v>3624</v>
      </c>
      <c r="B3497" s="9">
        <v>45035</v>
      </c>
      <c r="C3497" s="1" t="s">
        <v>46</v>
      </c>
      <c r="D3497" s="1" t="s">
        <v>22</v>
      </c>
      <c r="E3497" s="1" t="s">
        <v>40</v>
      </c>
      <c r="F3497" s="1" t="s">
        <v>41</v>
      </c>
      <c r="G3497" s="1" t="s">
        <v>42</v>
      </c>
      <c r="H3497" s="1" t="s">
        <v>43</v>
      </c>
      <c r="I3497" s="1" t="s">
        <v>27</v>
      </c>
      <c r="J3497" s="9">
        <v>45035</v>
      </c>
      <c r="K3497" s="9"/>
      <c r="L3497" s="1" t="s">
        <v>28</v>
      </c>
      <c r="M3497" s="1">
        <v>987</v>
      </c>
      <c r="N3497" s="1" t="s">
        <v>52</v>
      </c>
      <c r="O3497" s="1" t="s">
        <v>63</v>
      </c>
      <c r="P3497" s="1" t="s">
        <v>44</v>
      </c>
      <c r="Q3497" s="1">
        <v>4</v>
      </c>
      <c r="R3497" s="1" t="s">
        <v>32</v>
      </c>
      <c r="S3497" s="1">
        <v>3</v>
      </c>
      <c r="T3497" s="10">
        <v>73000</v>
      </c>
      <c r="U3497" t="str">
        <f t="shared" si="378"/>
        <v>Reviewed</v>
      </c>
      <c r="V3497" t="str">
        <f t="shared" si="379"/>
        <v>exceeds</v>
      </c>
      <c r="W3497">
        <f t="shared" si="380"/>
        <v>0</v>
      </c>
      <c r="X3497" t="str">
        <f t="shared" si="381"/>
        <v>Active</v>
      </c>
      <c r="Y3497">
        <f t="shared" si="382"/>
        <v>2.7041095890410958</v>
      </c>
      <c r="Z3497" t="str">
        <f t="shared" si="383"/>
        <v>2–3 Years</v>
      </c>
      <c r="AA3497" t="str">
        <f t="shared" si="384"/>
        <v>70K–99K</v>
      </c>
    </row>
    <row r="3498" spans="1:27" ht="19.95" customHeight="1" x14ac:dyDescent="0.3">
      <c r="A3498" s="4" t="s">
        <v>3625</v>
      </c>
      <c r="B3498" s="5">
        <v>44975</v>
      </c>
      <c r="C3498" s="6" t="s">
        <v>55</v>
      </c>
      <c r="D3498" s="6" t="s">
        <v>56</v>
      </c>
      <c r="E3498" s="6" t="s">
        <v>23</v>
      </c>
      <c r="F3498" s="6" t="s">
        <v>57</v>
      </c>
      <c r="G3498" s="6" t="s">
        <v>58</v>
      </c>
      <c r="H3498" s="6" t="s">
        <v>43</v>
      </c>
      <c r="I3498" s="6" t="s">
        <v>27</v>
      </c>
      <c r="J3498" s="5">
        <v>44975</v>
      </c>
      <c r="K3498" s="5"/>
      <c r="L3498" s="6" t="s">
        <v>28</v>
      </c>
      <c r="M3498" s="6">
        <v>1047</v>
      </c>
      <c r="N3498" s="6" t="s">
        <v>29</v>
      </c>
      <c r="O3498" s="6" t="s">
        <v>30</v>
      </c>
      <c r="P3498" s="6" t="s">
        <v>133</v>
      </c>
      <c r="Q3498" s="6">
        <v>1</v>
      </c>
      <c r="R3498" s="6" t="s">
        <v>53</v>
      </c>
      <c r="S3498" s="6">
        <v>3</v>
      </c>
      <c r="T3498" s="7">
        <v>77000</v>
      </c>
      <c r="U3498" t="str">
        <f t="shared" si="378"/>
        <v>Reviewed</v>
      </c>
      <c r="V3498" t="str">
        <f t="shared" si="379"/>
        <v>needs_support</v>
      </c>
      <c r="W3498">
        <f t="shared" si="380"/>
        <v>0</v>
      </c>
      <c r="X3498" t="str">
        <f t="shared" si="381"/>
        <v>Active</v>
      </c>
      <c r="Y3498">
        <f t="shared" si="382"/>
        <v>2.8684931506849316</v>
      </c>
      <c r="Z3498" t="str">
        <f t="shared" si="383"/>
        <v>2–3 Years</v>
      </c>
      <c r="AA3498" t="str">
        <f t="shared" si="384"/>
        <v>70K–99K</v>
      </c>
    </row>
    <row r="3499" spans="1:27" ht="19.95" customHeight="1" x14ac:dyDescent="0.3">
      <c r="A3499" s="8" t="s">
        <v>3626</v>
      </c>
      <c r="B3499" s="9">
        <v>45301</v>
      </c>
      <c r="C3499" s="1" t="s">
        <v>60</v>
      </c>
      <c r="D3499" s="1" t="s">
        <v>56</v>
      </c>
      <c r="E3499" s="1" t="s">
        <v>40</v>
      </c>
      <c r="F3499" s="1" t="s">
        <v>104</v>
      </c>
      <c r="G3499" s="1" t="s">
        <v>62</v>
      </c>
      <c r="H3499" s="1" t="s">
        <v>43</v>
      </c>
      <c r="I3499" s="1" t="s">
        <v>27</v>
      </c>
      <c r="J3499" s="9">
        <v>45301</v>
      </c>
      <c r="K3499" s="9"/>
      <c r="L3499" s="1" t="s">
        <v>28</v>
      </c>
      <c r="M3499" s="1">
        <v>721</v>
      </c>
      <c r="N3499" s="1" t="s">
        <v>29</v>
      </c>
      <c r="O3499" s="1" t="s">
        <v>63</v>
      </c>
      <c r="P3499" s="1" t="s">
        <v>31</v>
      </c>
      <c r="Q3499" s="1">
        <v>4</v>
      </c>
      <c r="R3499" s="1" t="s">
        <v>32</v>
      </c>
      <c r="S3499" s="1">
        <v>2</v>
      </c>
      <c r="T3499" s="10">
        <v>75500</v>
      </c>
      <c r="U3499" t="str">
        <f t="shared" si="378"/>
        <v>Reviewed</v>
      </c>
      <c r="V3499" t="str">
        <f t="shared" si="379"/>
        <v>exceeds</v>
      </c>
      <c r="W3499">
        <f t="shared" si="380"/>
        <v>0</v>
      </c>
      <c r="X3499" t="str">
        <f t="shared" si="381"/>
        <v>Active</v>
      </c>
      <c r="Y3499">
        <f t="shared" si="382"/>
        <v>1.9753424657534246</v>
      </c>
      <c r="Z3499" t="str">
        <f t="shared" si="383"/>
        <v>1–2 Years</v>
      </c>
      <c r="AA3499" t="str">
        <f t="shared" si="384"/>
        <v>70K–99K</v>
      </c>
    </row>
    <row r="3500" spans="1:27" ht="19.95" customHeight="1" x14ac:dyDescent="0.3">
      <c r="A3500" s="4" t="s">
        <v>3627</v>
      </c>
      <c r="B3500" s="5">
        <v>45575</v>
      </c>
      <c r="C3500" s="6" t="s">
        <v>66</v>
      </c>
      <c r="D3500" s="6" t="s">
        <v>56</v>
      </c>
      <c r="E3500" s="6" t="s">
        <v>67</v>
      </c>
      <c r="F3500" s="6" t="s">
        <v>68</v>
      </c>
      <c r="G3500" s="6" t="s">
        <v>69</v>
      </c>
      <c r="H3500" s="6" t="s">
        <v>26</v>
      </c>
      <c r="I3500" s="6" t="s">
        <v>50</v>
      </c>
      <c r="J3500" s="5">
        <v>45575</v>
      </c>
      <c r="K3500" s="5">
        <v>45732</v>
      </c>
      <c r="L3500" s="6" t="s">
        <v>51</v>
      </c>
      <c r="M3500" s="6">
        <v>157</v>
      </c>
      <c r="N3500" s="6" t="s">
        <v>29</v>
      </c>
      <c r="O3500" s="6" t="s">
        <v>43</v>
      </c>
      <c r="P3500" s="6" t="s">
        <v>107</v>
      </c>
      <c r="Q3500" s="6" t="s">
        <v>95</v>
      </c>
      <c r="R3500" s="6" t="s">
        <v>28</v>
      </c>
      <c r="S3500" s="6">
        <v>0</v>
      </c>
      <c r="T3500" s="7">
        <v>102000</v>
      </c>
      <c r="U3500" t="str">
        <f t="shared" si="378"/>
        <v>Not Reviewed</v>
      </c>
      <c r="V3500" t="str">
        <f t="shared" si="379"/>
        <v>Not Reviewed</v>
      </c>
      <c r="W3500">
        <f t="shared" si="380"/>
        <v>1</v>
      </c>
      <c r="X3500" t="str">
        <f t="shared" si="381"/>
        <v>Attrited</v>
      </c>
      <c r="Y3500">
        <f t="shared" si="382"/>
        <v>0.43013698630136987</v>
      </c>
      <c r="Z3500" t="str">
        <f t="shared" si="383"/>
        <v>&lt;1 Year</v>
      </c>
      <c r="AA3500" t="str">
        <f t="shared" si="384"/>
        <v>100K–129K</v>
      </c>
    </row>
    <row r="3501" spans="1:27" ht="19.95" customHeight="1" x14ac:dyDescent="0.3">
      <c r="A3501" s="8" t="s">
        <v>3628</v>
      </c>
      <c r="B3501" s="9">
        <v>45824</v>
      </c>
      <c r="C3501" s="1" t="s">
        <v>71</v>
      </c>
      <c r="D3501" s="1" t="s">
        <v>72</v>
      </c>
      <c r="E3501" s="1" t="s">
        <v>23</v>
      </c>
      <c r="F3501" s="1" t="s">
        <v>129</v>
      </c>
      <c r="G3501" s="1" t="s">
        <v>74</v>
      </c>
      <c r="H3501" s="1" t="s">
        <v>43</v>
      </c>
      <c r="I3501" s="1" t="s">
        <v>50</v>
      </c>
      <c r="J3501" s="9">
        <v>45824</v>
      </c>
      <c r="K3501" s="9">
        <v>45961</v>
      </c>
      <c r="L3501" s="1" t="s">
        <v>51</v>
      </c>
      <c r="M3501" s="1">
        <v>137</v>
      </c>
      <c r="N3501" s="1" t="s">
        <v>29</v>
      </c>
      <c r="O3501" s="1" t="s">
        <v>30</v>
      </c>
      <c r="P3501" s="1" t="s">
        <v>31</v>
      </c>
      <c r="Q3501" s="1" t="s">
        <v>95</v>
      </c>
      <c r="R3501" s="1" t="s">
        <v>28</v>
      </c>
      <c r="S3501" s="1">
        <v>0</v>
      </c>
      <c r="T3501" s="10">
        <v>56500</v>
      </c>
      <c r="U3501" t="str">
        <f t="shared" si="378"/>
        <v>Not Reviewed</v>
      </c>
      <c r="V3501" t="str">
        <f t="shared" si="379"/>
        <v>Not Reviewed</v>
      </c>
      <c r="W3501">
        <f t="shared" si="380"/>
        <v>1</v>
      </c>
      <c r="X3501" t="str">
        <f t="shared" si="381"/>
        <v>Attrited</v>
      </c>
      <c r="Y3501">
        <f t="shared" si="382"/>
        <v>0.37534246575342467</v>
      </c>
      <c r="Z3501" t="str">
        <f t="shared" si="383"/>
        <v>&lt;1 Year</v>
      </c>
      <c r="AA3501" t="str">
        <f t="shared" si="384"/>
        <v>&lt;70K</v>
      </c>
    </row>
    <row r="3502" spans="1:27" ht="19.95" customHeight="1" x14ac:dyDescent="0.3">
      <c r="A3502" s="4" t="s">
        <v>3629</v>
      </c>
      <c r="B3502" s="5">
        <v>45053</v>
      </c>
      <c r="C3502" s="6" t="s">
        <v>77</v>
      </c>
      <c r="D3502" s="6" t="s">
        <v>72</v>
      </c>
      <c r="E3502" s="6" t="s">
        <v>40</v>
      </c>
      <c r="F3502" s="6" t="s">
        <v>112</v>
      </c>
      <c r="G3502" s="6" t="s">
        <v>79</v>
      </c>
      <c r="H3502" s="6" t="s">
        <v>43</v>
      </c>
      <c r="I3502" s="6" t="s">
        <v>27</v>
      </c>
      <c r="J3502" s="5">
        <v>45053</v>
      </c>
      <c r="K3502" s="5"/>
      <c r="L3502" s="6" t="s">
        <v>28</v>
      </c>
      <c r="M3502" s="6">
        <v>969</v>
      </c>
      <c r="N3502" s="6" t="s">
        <v>52</v>
      </c>
      <c r="O3502" s="6" t="s">
        <v>63</v>
      </c>
      <c r="P3502" s="6" t="s">
        <v>44</v>
      </c>
      <c r="Q3502" s="6">
        <v>4</v>
      </c>
      <c r="R3502" s="6" t="s">
        <v>32</v>
      </c>
      <c r="S3502" s="6">
        <v>3</v>
      </c>
      <c r="T3502" s="7">
        <v>62500</v>
      </c>
      <c r="U3502" t="str">
        <f t="shared" si="378"/>
        <v>Reviewed</v>
      </c>
      <c r="V3502" t="str">
        <f t="shared" si="379"/>
        <v>exceeds</v>
      </c>
      <c r="W3502">
        <f t="shared" si="380"/>
        <v>0</v>
      </c>
      <c r="X3502" t="str">
        <f t="shared" si="381"/>
        <v>Active</v>
      </c>
      <c r="Y3502">
        <f t="shared" si="382"/>
        <v>2.6547945205479451</v>
      </c>
      <c r="Z3502" t="str">
        <f t="shared" si="383"/>
        <v>2–3 Years</v>
      </c>
      <c r="AA3502" t="str">
        <f t="shared" si="384"/>
        <v>&lt;70K</v>
      </c>
    </row>
    <row r="3503" spans="1:27" ht="19.95" customHeight="1" x14ac:dyDescent="0.3">
      <c r="A3503" s="8" t="s">
        <v>3630</v>
      </c>
      <c r="B3503" s="9">
        <v>45530</v>
      </c>
      <c r="C3503" s="1" t="s">
        <v>81</v>
      </c>
      <c r="D3503" s="1" t="s">
        <v>72</v>
      </c>
      <c r="E3503" s="1" t="s">
        <v>23</v>
      </c>
      <c r="F3503" s="1" t="s">
        <v>154</v>
      </c>
      <c r="G3503" s="1" t="s">
        <v>83</v>
      </c>
      <c r="H3503" s="1" t="s">
        <v>43</v>
      </c>
      <c r="I3503" s="1" t="s">
        <v>27</v>
      </c>
      <c r="J3503" s="9">
        <v>45530</v>
      </c>
      <c r="K3503" s="9"/>
      <c r="L3503" s="1" t="s">
        <v>28</v>
      </c>
      <c r="M3503" s="1">
        <v>492</v>
      </c>
      <c r="N3503" s="1" t="s">
        <v>75</v>
      </c>
      <c r="O3503" s="1" t="s">
        <v>170</v>
      </c>
      <c r="P3503" s="1" t="s">
        <v>64</v>
      </c>
      <c r="Q3503" s="1">
        <v>3</v>
      </c>
      <c r="R3503" s="1" t="s">
        <v>37</v>
      </c>
      <c r="S3503" s="1">
        <v>1</v>
      </c>
      <c r="T3503" s="10">
        <v>72000</v>
      </c>
      <c r="U3503" t="str">
        <f t="shared" si="378"/>
        <v>Reviewed</v>
      </c>
      <c r="V3503" t="str">
        <f t="shared" si="379"/>
        <v>meets</v>
      </c>
      <c r="W3503">
        <f t="shared" si="380"/>
        <v>0</v>
      </c>
      <c r="X3503" t="str">
        <f t="shared" si="381"/>
        <v>Active</v>
      </c>
      <c r="Y3503">
        <f t="shared" si="382"/>
        <v>1.3479452054794521</v>
      </c>
      <c r="Z3503" t="str">
        <f t="shared" si="383"/>
        <v>1–2 Years</v>
      </c>
      <c r="AA3503" t="str">
        <f t="shared" si="384"/>
        <v>70K–99K</v>
      </c>
    </row>
    <row r="3504" spans="1:27" ht="19.95" customHeight="1" x14ac:dyDescent="0.3">
      <c r="A3504" s="4" t="s">
        <v>3631</v>
      </c>
      <c r="B3504" s="5">
        <v>45230</v>
      </c>
      <c r="C3504" s="6" t="s">
        <v>86</v>
      </c>
      <c r="D3504" s="6" t="s">
        <v>87</v>
      </c>
      <c r="E3504" s="6" t="s">
        <v>67</v>
      </c>
      <c r="F3504" s="6" t="s">
        <v>116</v>
      </c>
      <c r="G3504" s="6" t="s">
        <v>89</v>
      </c>
      <c r="H3504" s="6" t="s">
        <v>26</v>
      </c>
      <c r="I3504" s="6" t="s">
        <v>27</v>
      </c>
      <c r="J3504" s="5">
        <v>45230</v>
      </c>
      <c r="K3504" s="5"/>
      <c r="L3504" s="6" t="s">
        <v>28</v>
      </c>
      <c r="M3504" s="6">
        <v>792</v>
      </c>
      <c r="N3504" s="6" t="s">
        <v>52</v>
      </c>
      <c r="O3504" s="6" t="s">
        <v>30</v>
      </c>
      <c r="P3504" s="6" t="s">
        <v>133</v>
      </c>
      <c r="Q3504" s="6">
        <v>3</v>
      </c>
      <c r="R3504" s="6" t="s">
        <v>37</v>
      </c>
      <c r="S3504" s="6">
        <v>2</v>
      </c>
      <c r="T3504" s="7">
        <v>76000</v>
      </c>
      <c r="U3504" t="str">
        <f t="shared" si="378"/>
        <v>Reviewed</v>
      </c>
      <c r="V3504" t="str">
        <f t="shared" si="379"/>
        <v>meets</v>
      </c>
      <c r="W3504">
        <f t="shared" si="380"/>
        <v>0</v>
      </c>
      <c r="X3504" t="str">
        <f t="shared" si="381"/>
        <v>Active</v>
      </c>
      <c r="Y3504">
        <f t="shared" si="382"/>
        <v>2.1698630136986301</v>
      </c>
      <c r="Z3504" t="str">
        <f t="shared" si="383"/>
        <v>2–3 Years</v>
      </c>
      <c r="AA3504" t="str">
        <f t="shared" si="384"/>
        <v>70K–99K</v>
      </c>
    </row>
    <row r="3505" spans="1:27" ht="19.95" customHeight="1" x14ac:dyDescent="0.3">
      <c r="A3505" s="8" t="s">
        <v>3632</v>
      </c>
      <c r="B3505" s="9">
        <v>45882</v>
      </c>
      <c r="C3505" s="1" t="s">
        <v>91</v>
      </c>
      <c r="D3505" s="1" t="s">
        <v>87</v>
      </c>
      <c r="E3505" s="1" t="s">
        <v>92</v>
      </c>
      <c r="F3505" s="1" t="s">
        <v>114</v>
      </c>
      <c r="G3505" s="1" t="s">
        <v>94</v>
      </c>
      <c r="H3505" s="1" t="s">
        <v>43</v>
      </c>
      <c r="I3505" s="1" t="s">
        <v>27</v>
      </c>
      <c r="J3505" s="9">
        <v>45882</v>
      </c>
      <c r="K3505" s="9"/>
      <c r="L3505" s="1" t="s">
        <v>28</v>
      </c>
      <c r="M3505" s="1">
        <v>140</v>
      </c>
      <c r="N3505" s="1" t="s">
        <v>29</v>
      </c>
      <c r="O3505" s="1" t="s">
        <v>30</v>
      </c>
      <c r="P3505" s="1" t="s">
        <v>64</v>
      </c>
      <c r="Q3505" s="1" t="s">
        <v>95</v>
      </c>
      <c r="R3505" s="1" t="s">
        <v>28</v>
      </c>
      <c r="S3505" s="1">
        <v>0</v>
      </c>
      <c r="T3505" s="10">
        <v>71000</v>
      </c>
      <c r="U3505" t="str">
        <f t="shared" si="378"/>
        <v>Not Reviewed</v>
      </c>
      <c r="V3505" t="str">
        <f t="shared" si="379"/>
        <v>Not Reviewed</v>
      </c>
      <c r="W3505">
        <f t="shared" si="380"/>
        <v>0</v>
      </c>
      <c r="X3505" t="str">
        <f t="shared" si="381"/>
        <v>Active</v>
      </c>
      <c r="Y3505">
        <f t="shared" si="382"/>
        <v>0.38356164383561642</v>
      </c>
      <c r="Z3505" t="str">
        <f t="shared" si="383"/>
        <v>&lt;1 Year</v>
      </c>
      <c r="AA3505" t="str">
        <f t="shared" si="384"/>
        <v>70K–99K</v>
      </c>
    </row>
    <row r="3506" spans="1:27" ht="19.95" customHeight="1" x14ac:dyDescent="0.3">
      <c r="A3506" s="4" t="s">
        <v>3633</v>
      </c>
      <c r="B3506" s="5">
        <v>45582</v>
      </c>
      <c r="C3506" s="6" t="s">
        <v>21</v>
      </c>
      <c r="D3506" s="6" t="s">
        <v>22</v>
      </c>
      <c r="E3506" s="6" t="s">
        <v>23</v>
      </c>
      <c r="F3506" s="6" t="s">
        <v>35</v>
      </c>
      <c r="G3506" s="6" t="s">
        <v>36</v>
      </c>
      <c r="H3506" s="6" t="s">
        <v>26</v>
      </c>
      <c r="I3506" s="6" t="s">
        <v>27</v>
      </c>
      <c r="J3506" s="5">
        <v>45582</v>
      </c>
      <c r="K3506" s="5"/>
      <c r="L3506" s="6" t="s">
        <v>28</v>
      </c>
      <c r="M3506" s="6">
        <v>440</v>
      </c>
      <c r="N3506" s="6" t="s">
        <v>52</v>
      </c>
      <c r="O3506" s="6" t="s">
        <v>30</v>
      </c>
      <c r="P3506" s="6" t="s">
        <v>31</v>
      </c>
      <c r="Q3506" s="6">
        <v>4</v>
      </c>
      <c r="R3506" s="6" t="s">
        <v>32</v>
      </c>
      <c r="S3506" s="6">
        <v>1</v>
      </c>
      <c r="T3506" s="7">
        <v>91000</v>
      </c>
      <c r="U3506" t="str">
        <f t="shared" si="378"/>
        <v>Reviewed</v>
      </c>
      <c r="V3506" t="str">
        <f t="shared" si="379"/>
        <v>exceeds</v>
      </c>
      <c r="W3506">
        <f t="shared" si="380"/>
        <v>0</v>
      </c>
      <c r="X3506" t="str">
        <f t="shared" si="381"/>
        <v>Active</v>
      </c>
      <c r="Y3506">
        <f t="shared" si="382"/>
        <v>1.2054794520547945</v>
      </c>
      <c r="Z3506" t="str">
        <f t="shared" si="383"/>
        <v>1–2 Years</v>
      </c>
      <c r="AA3506" t="str">
        <f t="shared" si="384"/>
        <v>70K–99K</v>
      </c>
    </row>
    <row r="3507" spans="1:27" ht="19.95" customHeight="1" x14ac:dyDescent="0.3">
      <c r="A3507" s="8" t="s">
        <v>3634</v>
      </c>
      <c r="B3507" s="9">
        <v>45572</v>
      </c>
      <c r="C3507" s="1" t="s">
        <v>34</v>
      </c>
      <c r="D3507" s="1" t="s">
        <v>22</v>
      </c>
      <c r="E3507" s="1" t="s">
        <v>23</v>
      </c>
      <c r="F3507" s="1" t="s">
        <v>138</v>
      </c>
      <c r="G3507" s="1" t="s">
        <v>36</v>
      </c>
      <c r="H3507" s="1" t="s">
        <v>43</v>
      </c>
      <c r="I3507" s="1" t="s">
        <v>27</v>
      </c>
      <c r="J3507" s="9">
        <v>45572</v>
      </c>
      <c r="K3507" s="9"/>
      <c r="L3507" s="1" t="s">
        <v>28</v>
      </c>
      <c r="M3507" s="1">
        <v>450</v>
      </c>
      <c r="N3507" s="1" t="s">
        <v>29</v>
      </c>
      <c r="O3507" s="1" t="s">
        <v>63</v>
      </c>
      <c r="P3507" s="1" t="s">
        <v>31</v>
      </c>
      <c r="Q3507" s="1">
        <v>3</v>
      </c>
      <c r="R3507" s="1" t="s">
        <v>37</v>
      </c>
      <c r="S3507" s="1">
        <v>1</v>
      </c>
      <c r="T3507" s="10">
        <v>72000</v>
      </c>
      <c r="U3507" t="str">
        <f t="shared" si="378"/>
        <v>Reviewed</v>
      </c>
      <c r="V3507" t="str">
        <f t="shared" si="379"/>
        <v>meets</v>
      </c>
      <c r="W3507">
        <f t="shared" si="380"/>
        <v>0</v>
      </c>
      <c r="X3507" t="str">
        <f t="shared" si="381"/>
        <v>Active</v>
      </c>
      <c r="Y3507">
        <f t="shared" si="382"/>
        <v>1.2328767123287672</v>
      </c>
      <c r="Z3507" t="str">
        <f t="shared" si="383"/>
        <v>1–2 Years</v>
      </c>
      <c r="AA3507" t="str">
        <f t="shared" si="384"/>
        <v>70K–99K</v>
      </c>
    </row>
    <row r="3508" spans="1:27" ht="19.95" customHeight="1" x14ac:dyDescent="0.3">
      <c r="A3508" s="4" t="s">
        <v>3635</v>
      </c>
      <c r="B3508" s="5">
        <v>45120</v>
      </c>
      <c r="C3508" s="6" t="s">
        <v>39</v>
      </c>
      <c r="D3508" s="6" t="s">
        <v>22</v>
      </c>
      <c r="E3508" s="6" t="s">
        <v>40</v>
      </c>
      <c r="F3508" s="6" t="s">
        <v>215</v>
      </c>
      <c r="G3508" s="6" t="s">
        <v>42</v>
      </c>
      <c r="H3508" s="6" t="s">
        <v>49</v>
      </c>
      <c r="I3508" s="6" t="s">
        <v>27</v>
      </c>
      <c r="J3508" s="5">
        <v>45120</v>
      </c>
      <c r="K3508" s="5"/>
      <c r="L3508" s="6" t="s">
        <v>28</v>
      </c>
      <c r="M3508" s="6">
        <v>902</v>
      </c>
      <c r="N3508" s="6" t="s">
        <v>52</v>
      </c>
      <c r="O3508" s="6" t="s">
        <v>63</v>
      </c>
      <c r="P3508" s="6" t="s">
        <v>31</v>
      </c>
      <c r="Q3508" s="6">
        <v>3</v>
      </c>
      <c r="R3508" s="6" t="s">
        <v>37</v>
      </c>
      <c r="S3508" s="6">
        <v>2</v>
      </c>
      <c r="T3508" s="7">
        <v>97500</v>
      </c>
      <c r="U3508" t="str">
        <f t="shared" si="378"/>
        <v>Reviewed</v>
      </c>
      <c r="V3508" t="str">
        <f t="shared" si="379"/>
        <v>meets</v>
      </c>
      <c r="W3508">
        <f t="shared" si="380"/>
        <v>0</v>
      </c>
      <c r="X3508" t="str">
        <f t="shared" si="381"/>
        <v>Active</v>
      </c>
      <c r="Y3508">
        <f t="shared" si="382"/>
        <v>2.4712328767123286</v>
      </c>
      <c r="Z3508" t="str">
        <f t="shared" si="383"/>
        <v>2–3 Years</v>
      </c>
      <c r="AA3508" t="str">
        <f t="shared" si="384"/>
        <v>70K–99K</v>
      </c>
    </row>
    <row r="3509" spans="1:27" ht="19.95" customHeight="1" x14ac:dyDescent="0.3">
      <c r="A3509" s="8" t="s">
        <v>3636</v>
      </c>
      <c r="B3509" s="9">
        <v>45713</v>
      </c>
      <c r="C3509" s="1" t="s">
        <v>46</v>
      </c>
      <c r="D3509" s="1" t="s">
        <v>22</v>
      </c>
      <c r="E3509" s="1" t="s">
        <v>40</v>
      </c>
      <c r="F3509" s="1" t="s">
        <v>174</v>
      </c>
      <c r="G3509" s="1" t="s">
        <v>42</v>
      </c>
      <c r="H3509" s="1" t="s">
        <v>26</v>
      </c>
      <c r="I3509" s="1" t="s">
        <v>27</v>
      </c>
      <c r="J3509" s="9">
        <v>45713</v>
      </c>
      <c r="K3509" s="9"/>
      <c r="L3509" s="1" t="s">
        <v>28</v>
      </c>
      <c r="M3509" s="1">
        <v>309</v>
      </c>
      <c r="N3509" s="1" t="s">
        <v>52</v>
      </c>
      <c r="O3509" s="1" t="s">
        <v>30</v>
      </c>
      <c r="P3509" s="1" t="s">
        <v>107</v>
      </c>
      <c r="Q3509" s="1">
        <v>5</v>
      </c>
      <c r="R3509" s="1" t="s">
        <v>119</v>
      </c>
      <c r="S3509" s="1">
        <v>1</v>
      </c>
      <c r="T3509" s="10">
        <v>105000</v>
      </c>
      <c r="U3509" t="str">
        <f t="shared" si="378"/>
        <v>Reviewed</v>
      </c>
      <c r="V3509" t="str">
        <f t="shared" si="379"/>
        <v>outstanding</v>
      </c>
      <c r="W3509">
        <f t="shared" si="380"/>
        <v>0</v>
      </c>
      <c r="X3509" t="str">
        <f t="shared" si="381"/>
        <v>Active</v>
      </c>
      <c r="Y3509">
        <f t="shared" si="382"/>
        <v>0.84657534246575339</v>
      </c>
      <c r="Z3509" t="str">
        <f t="shared" si="383"/>
        <v>&lt;1 Year</v>
      </c>
      <c r="AA3509" t="str">
        <f t="shared" si="384"/>
        <v>100K–129K</v>
      </c>
    </row>
    <row r="3510" spans="1:27" ht="19.95" customHeight="1" x14ac:dyDescent="0.3">
      <c r="A3510" s="4" t="s">
        <v>3637</v>
      </c>
      <c r="B3510" s="5">
        <v>45178</v>
      </c>
      <c r="C3510" s="6" t="s">
        <v>55</v>
      </c>
      <c r="D3510" s="6" t="s">
        <v>56</v>
      </c>
      <c r="E3510" s="6" t="s">
        <v>23</v>
      </c>
      <c r="F3510" s="6" t="s">
        <v>57</v>
      </c>
      <c r="G3510" s="6" t="s">
        <v>58</v>
      </c>
      <c r="H3510" s="6" t="s">
        <v>43</v>
      </c>
      <c r="I3510" s="6" t="s">
        <v>27</v>
      </c>
      <c r="J3510" s="5">
        <v>45178</v>
      </c>
      <c r="K3510" s="5"/>
      <c r="L3510" s="6" t="s">
        <v>28</v>
      </c>
      <c r="M3510" s="6">
        <v>844</v>
      </c>
      <c r="N3510" s="6" t="s">
        <v>52</v>
      </c>
      <c r="O3510" s="6" t="s">
        <v>63</v>
      </c>
      <c r="P3510" s="6" t="s">
        <v>64</v>
      </c>
      <c r="Q3510" s="6">
        <v>4</v>
      </c>
      <c r="R3510" s="6" t="s">
        <v>32</v>
      </c>
      <c r="S3510" s="6">
        <v>2</v>
      </c>
      <c r="T3510" s="7">
        <v>70000</v>
      </c>
      <c r="U3510" t="str">
        <f t="shared" si="378"/>
        <v>Reviewed</v>
      </c>
      <c r="V3510" t="str">
        <f t="shared" si="379"/>
        <v>exceeds</v>
      </c>
      <c r="W3510">
        <f t="shared" si="380"/>
        <v>0</v>
      </c>
      <c r="X3510" t="str">
        <f t="shared" si="381"/>
        <v>Active</v>
      </c>
      <c r="Y3510">
        <f t="shared" si="382"/>
        <v>2.3123287671232875</v>
      </c>
      <c r="Z3510" t="str">
        <f t="shared" si="383"/>
        <v>2–3 Years</v>
      </c>
      <c r="AA3510" t="str">
        <f t="shared" si="384"/>
        <v>70K–99K</v>
      </c>
    </row>
    <row r="3511" spans="1:27" ht="19.95" customHeight="1" x14ac:dyDescent="0.3">
      <c r="A3511" s="8" t="s">
        <v>3638</v>
      </c>
      <c r="B3511" s="9">
        <v>45047</v>
      </c>
      <c r="C3511" s="1" t="s">
        <v>60</v>
      </c>
      <c r="D3511" s="1" t="s">
        <v>56</v>
      </c>
      <c r="E3511" s="1" t="s">
        <v>40</v>
      </c>
      <c r="F3511" s="1" t="s">
        <v>61</v>
      </c>
      <c r="G3511" s="1" t="s">
        <v>62</v>
      </c>
      <c r="H3511" s="1" t="s">
        <v>26</v>
      </c>
      <c r="I3511" s="1" t="s">
        <v>27</v>
      </c>
      <c r="J3511" s="9">
        <v>45047</v>
      </c>
      <c r="K3511" s="9"/>
      <c r="L3511" s="1" t="s">
        <v>28</v>
      </c>
      <c r="M3511" s="1">
        <v>975</v>
      </c>
      <c r="N3511" s="1" t="s">
        <v>122</v>
      </c>
      <c r="O3511" s="1" t="s">
        <v>63</v>
      </c>
      <c r="P3511" s="1" t="s">
        <v>107</v>
      </c>
      <c r="Q3511" s="1">
        <v>2</v>
      </c>
      <c r="R3511" s="1" t="s">
        <v>53</v>
      </c>
      <c r="S3511" s="1">
        <v>3</v>
      </c>
      <c r="T3511" s="10">
        <v>79000</v>
      </c>
      <c r="U3511" t="str">
        <f t="shared" si="378"/>
        <v>Reviewed</v>
      </c>
      <c r="V3511" t="str">
        <f t="shared" si="379"/>
        <v>needs_support</v>
      </c>
      <c r="W3511">
        <f t="shared" si="380"/>
        <v>0</v>
      </c>
      <c r="X3511" t="str">
        <f t="shared" si="381"/>
        <v>Active</v>
      </c>
      <c r="Y3511">
        <f t="shared" si="382"/>
        <v>2.6712328767123288</v>
      </c>
      <c r="Z3511" t="str">
        <f t="shared" si="383"/>
        <v>2–3 Years</v>
      </c>
      <c r="AA3511" t="str">
        <f t="shared" si="384"/>
        <v>70K–99K</v>
      </c>
    </row>
    <row r="3512" spans="1:27" ht="19.95" customHeight="1" x14ac:dyDescent="0.3">
      <c r="A3512" s="4" t="s">
        <v>3639</v>
      </c>
      <c r="B3512" s="5">
        <v>45723</v>
      </c>
      <c r="C3512" s="6" t="s">
        <v>66</v>
      </c>
      <c r="D3512" s="6" t="s">
        <v>56</v>
      </c>
      <c r="E3512" s="6" t="s">
        <v>67</v>
      </c>
      <c r="F3512" s="6" t="s">
        <v>193</v>
      </c>
      <c r="G3512" s="6" t="s">
        <v>69</v>
      </c>
      <c r="H3512" s="6" t="s">
        <v>43</v>
      </c>
      <c r="I3512" s="6" t="s">
        <v>27</v>
      </c>
      <c r="J3512" s="5">
        <v>45723</v>
      </c>
      <c r="K3512" s="5"/>
      <c r="L3512" s="6" t="s">
        <v>28</v>
      </c>
      <c r="M3512" s="6">
        <v>299</v>
      </c>
      <c r="N3512" s="6" t="s">
        <v>29</v>
      </c>
      <c r="O3512" s="6" t="s">
        <v>63</v>
      </c>
      <c r="P3512" s="6" t="s">
        <v>133</v>
      </c>
      <c r="Q3512" s="6">
        <v>4</v>
      </c>
      <c r="R3512" s="6" t="s">
        <v>32</v>
      </c>
      <c r="S3512" s="6">
        <v>1</v>
      </c>
      <c r="T3512" s="7">
        <v>64000</v>
      </c>
      <c r="U3512" t="str">
        <f t="shared" si="378"/>
        <v>Reviewed</v>
      </c>
      <c r="V3512" t="str">
        <f t="shared" si="379"/>
        <v>exceeds</v>
      </c>
      <c r="W3512">
        <f t="shared" si="380"/>
        <v>0</v>
      </c>
      <c r="X3512" t="str">
        <f t="shared" si="381"/>
        <v>Active</v>
      </c>
      <c r="Y3512">
        <f t="shared" si="382"/>
        <v>0.81917808219178079</v>
      </c>
      <c r="Z3512" t="str">
        <f t="shared" si="383"/>
        <v>&lt;1 Year</v>
      </c>
      <c r="AA3512" t="str">
        <f t="shared" si="384"/>
        <v>&lt;70K</v>
      </c>
    </row>
    <row r="3513" spans="1:27" ht="19.95" customHeight="1" x14ac:dyDescent="0.3">
      <c r="A3513" s="8" t="s">
        <v>3640</v>
      </c>
      <c r="B3513" s="9">
        <v>44954</v>
      </c>
      <c r="C3513" s="1" t="s">
        <v>71</v>
      </c>
      <c r="D3513" s="1" t="s">
        <v>72</v>
      </c>
      <c r="E3513" s="1" t="s">
        <v>23</v>
      </c>
      <c r="F3513" s="1" t="s">
        <v>129</v>
      </c>
      <c r="G3513" s="1" t="s">
        <v>74</v>
      </c>
      <c r="H3513" s="1" t="s">
        <v>43</v>
      </c>
      <c r="I3513" s="1" t="s">
        <v>27</v>
      </c>
      <c r="J3513" s="9">
        <v>44954</v>
      </c>
      <c r="K3513" s="9"/>
      <c r="L3513" s="1" t="s">
        <v>28</v>
      </c>
      <c r="M3513" s="1">
        <v>1068</v>
      </c>
      <c r="N3513" s="1" t="s">
        <v>29</v>
      </c>
      <c r="O3513" s="1" t="s">
        <v>30</v>
      </c>
      <c r="P3513" s="1" t="s">
        <v>31</v>
      </c>
      <c r="Q3513" s="1">
        <v>3</v>
      </c>
      <c r="R3513" s="1" t="s">
        <v>37</v>
      </c>
      <c r="S3513" s="1">
        <v>3</v>
      </c>
      <c r="T3513" s="10">
        <v>75000</v>
      </c>
      <c r="U3513" t="str">
        <f t="shared" si="378"/>
        <v>Reviewed</v>
      </c>
      <c r="V3513" t="str">
        <f t="shared" si="379"/>
        <v>meets</v>
      </c>
      <c r="W3513">
        <f t="shared" si="380"/>
        <v>0</v>
      </c>
      <c r="X3513" t="str">
        <f t="shared" si="381"/>
        <v>Active</v>
      </c>
      <c r="Y3513">
        <f t="shared" si="382"/>
        <v>2.9260273972602739</v>
      </c>
      <c r="Z3513" t="str">
        <f t="shared" si="383"/>
        <v>2–3 Years</v>
      </c>
      <c r="AA3513" t="str">
        <f t="shared" si="384"/>
        <v>70K–99K</v>
      </c>
    </row>
    <row r="3514" spans="1:27" ht="19.95" customHeight="1" x14ac:dyDescent="0.3">
      <c r="A3514" s="4" t="s">
        <v>3641</v>
      </c>
      <c r="B3514" s="5">
        <v>45564</v>
      </c>
      <c r="C3514" s="6" t="s">
        <v>77</v>
      </c>
      <c r="D3514" s="6" t="s">
        <v>72</v>
      </c>
      <c r="E3514" s="6" t="s">
        <v>40</v>
      </c>
      <c r="F3514" s="6" t="s">
        <v>112</v>
      </c>
      <c r="G3514" s="6" t="s">
        <v>79</v>
      </c>
      <c r="H3514" s="6" t="s">
        <v>43</v>
      </c>
      <c r="I3514" s="6" t="s">
        <v>27</v>
      </c>
      <c r="J3514" s="5">
        <v>45564</v>
      </c>
      <c r="K3514" s="5"/>
      <c r="L3514" s="6" t="s">
        <v>28</v>
      </c>
      <c r="M3514" s="6">
        <v>458</v>
      </c>
      <c r="N3514" s="6" t="s">
        <v>52</v>
      </c>
      <c r="O3514" s="6" t="s">
        <v>30</v>
      </c>
      <c r="P3514" s="6" t="s">
        <v>31</v>
      </c>
      <c r="Q3514" s="6">
        <v>4</v>
      </c>
      <c r="R3514" s="6" t="s">
        <v>32</v>
      </c>
      <c r="S3514" s="6">
        <v>1</v>
      </c>
      <c r="T3514" s="7">
        <v>75500</v>
      </c>
      <c r="U3514" t="str">
        <f t="shared" si="378"/>
        <v>Reviewed</v>
      </c>
      <c r="V3514" t="str">
        <f t="shared" si="379"/>
        <v>exceeds</v>
      </c>
      <c r="W3514">
        <f t="shared" si="380"/>
        <v>0</v>
      </c>
      <c r="X3514" t="str">
        <f t="shared" si="381"/>
        <v>Active</v>
      </c>
      <c r="Y3514">
        <f t="shared" si="382"/>
        <v>1.2547945205479452</v>
      </c>
      <c r="Z3514" t="str">
        <f t="shared" si="383"/>
        <v>1–2 Years</v>
      </c>
      <c r="AA3514" t="str">
        <f t="shared" si="384"/>
        <v>70K–99K</v>
      </c>
    </row>
    <row r="3515" spans="1:27" ht="19.95" customHeight="1" x14ac:dyDescent="0.3">
      <c r="A3515" s="8" t="s">
        <v>3642</v>
      </c>
      <c r="B3515" s="9">
        <v>45191</v>
      </c>
      <c r="C3515" s="1" t="s">
        <v>81</v>
      </c>
      <c r="D3515" s="1" t="s">
        <v>72</v>
      </c>
      <c r="E3515" s="1" t="s">
        <v>23</v>
      </c>
      <c r="F3515" s="1" t="s">
        <v>154</v>
      </c>
      <c r="G3515" s="1" t="s">
        <v>83</v>
      </c>
      <c r="H3515" s="1" t="s">
        <v>43</v>
      </c>
      <c r="I3515" s="1" t="s">
        <v>27</v>
      </c>
      <c r="J3515" s="9">
        <v>45191</v>
      </c>
      <c r="K3515" s="9"/>
      <c r="L3515" s="1" t="s">
        <v>28</v>
      </c>
      <c r="M3515" s="1">
        <v>831</v>
      </c>
      <c r="N3515" s="1" t="s">
        <v>122</v>
      </c>
      <c r="O3515" s="1" t="s">
        <v>43</v>
      </c>
      <c r="P3515" s="1" t="s">
        <v>44</v>
      </c>
      <c r="Q3515" s="1">
        <v>4</v>
      </c>
      <c r="R3515" s="1" t="s">
        <v>32</v>
      </c>
      <c r="S3515" s="1">
        <v>2</v>
      </c>
      <c r="T3515" s="10">
        <v>70000</v>
      </c>
      <c r="U3515" t="str">
        <f t="shared" si="378"/>
        <v>Reviewed</v>
      </c>
      <c r="V3515" t="str">
        <f t="shared" si="379"/>
        <v>exceeds</v>
      </c>
      <c r="W3515">
        <f t="shared" si="380"/>
        <v>0</v>
      </c>
      <c r="X3515" t="str">
        <f t="shared" si="381"/>
        <v>Active</v>
      </c>
      <c r="Y3515">
        <f t="shared" si="382"/>
        <v>2.2767123287671232</v>
      </c>
      <c r="Z3515" t="str">
        <f t="shared" si="383"/>
        <v>2–3 Years</v>
      </c>
      <c r="AA3515" t="str">
        <f t="shared" si="384"/>
        <v>70K–99K</v>
      </c>
    </row>
    <row r="3516" spans="1:27" ht="19.95" customHeight="1" x14ac:dyDescent="0.3">
      <c r="A3516" s="4" t="s">
        <v>3643</v>
      </c>
      <c r="B3516" s="5">
        <v>45781</v>
      </c>
      <c r="C3516" s="6" t="s">
        <v>86</v>
      </c>
      <c r="D3516" s="6" t="s">
        <v>87</v>
      </c>
      <c r="E3516" s="6" t="s">
        <v>67</v>
      </c>
      <c r="F3516" s="6" t="s">
        <v>135</v>
      </c>
      <c r="G3516" s="6" t="s">
        <v>89</v>
      </c>
      <c r="H3516" s="6" t="s">
        <v>43</v>
      </c>
      <c r="I3516" s="6" t="s">
        <v>27</v>
      </c>
      <c r="J3516" s="5">
        <v>45781</v>
      </c>
      <c r="K3516" s="5"/>
      <c r="L3516" s="6" t="s">
        <v>28</v>
      </c>
      <c r="M3516" s="6">
        <v>241</v>
      </c>
      <c r="N3516" s="6" t="s">
        <v>29</v>
      </c>
      <c r="O3516" s="6" t="s">
        <v>63</v>
      </c>
      <c r="P3516" s="6" t="s">
        <v>31</v>
      </c>
      <c r="Q3516" s="6">
        <v>1</v>
      </c>
      <c r="R3516" s="6" t="s">
        <v>53</v>
      </c>
      <c r="S3516" s="6">
        <v>1</v>
      </c>
      <c r="T3516" s="7">
        <v>70000</v>
      </c>
      <c r="U3516" t="str">
        <f t="shared" si="378"/>
        <v>Reviewed</v>
      </c>
      <c r="V3516" t="str">
        <f t="shared" si="379"/>
        <v>needs_support</v>
      </c>
      <c r="W3516">
        <f t="shared" si="380"/>
        <v>0</v>
      </c>
      <c r="X3516" t="str">
        <f t="shared" si="381"/>
        <v>Active</v>
      </c>
      <c r="Y3516">
        <f t="shared" si="382"/>
        <v>0.66027397260273968</v>
      </c>
      <c r="Z3516" t="str">
        <f t="shared" si="383"/>
        <v>&lt;1 Year</v>
      </c>
      <c r="AA3516" t="str">
        <f t="shared" si="384"/>
        <v>70K–99K</v>
      </c>
    </row>
    <row r="3517" spans="1:27" ht="19.95" customHeight="1" x14ac:dyDescent="0.3">
      <c r="A3517" s="8" t="s">
        <v>3644</v>
      </c>
      <c r="B3517" s="9">
        <v>45214</v>
      </c>
      <c r="C3517" s="1" t="s">
        <v>91</v>
      </c>
      <c r="D3517" s="1" t="s">
        <v>87</v>
      </c>
      <c r="E3517" s="1" t="s">
        <v>92</v>
      </c>
      <c r="F3517" s="1" t="s">
        <v>152</v>
      </c>
      <c r="G3517" s="1" t="s">
        <v>94</v>
      </c>
      <c r="H3517" s="1" t="s">
        <v>49</v>
      </c>
      <c r="I3517" s="1" t="s">
        <v>27</v>
      </c>
      <c r="J3517" s="9">
        <v>45214</v>
      </c>
      <c r="K3517" s="9"/>
      <c r="L3517" s="1" t="s">
        <v>28</v>
      </c>
      <c r="M3517" s="1">
        <v>808</v>
      </c>
      <c r="N3517" s="1" t="s">
        <v>29</v>
      </c>
      <c r="O3517" s="1" t="s">
        <v>30</v>
      </c>
      <c r="P3517" s="1" t="s">
        <v>44</v>
      </c>
      <c r="Q3517" s="1">
        <v>3</v>
      </c>
      <c r="R3517" s="1" t="s">
        <v>37</v>
      </c>
      <c r="S3517" s="1">
        <v>2</v>
      </c>
      <c r="T3517" s="10">
        <v>132000</v>
      </c>
      <c r="U3517" t="str">
        <f t="shared" si="378"/>
        <v>Reviewed</v>
      </c>
      <c r="V3517" t="str">
        <f t="shared" si="379"/>
        <v>meets</v>
      </c>
      <c r="W3517">
        <f t="shared" si="380"/>
        <v>0</v>
      </c>
      <c r="X3517" t="str">
        <f t="shared" si="381"/>
        <v>Active</v>
      </c>
      <c r="Y3517">
        <f t="shared" si="382"/>
        <v>2.2136986301369861</v>
      </c>
      <c r="Z3517" t="str">
        <f t="shared" si="383"/>
        <v>2–3 Years</v>
      </c>
      <c r="AA3517" t="str">
        <f t="shared" si="384"/>
        <v>130K+</v>
      </c>
    </row>
    <row r="3518" spans="1:27" ht="19.95" customHeight="1" x14ac:dyDescent="0.3">
      <c r="A3518" s="4" t="s">
        <v>3645</v>
      </c>
      <c r="B3518" s="5">
        <v>45529</v>
      </c>
      <c r="C3518" s="6" t="s">
        <v>21</v>
      </c>
      <c r="D3518" s="6" t="s">
        <v>22</v>
      </c>
      <c r="E3518" s="6" t="s">
        <v>23</v>
      </c>
      <c r="F3518" s="6" t="s">
        <v>24</v>
      </c>
      <c r="G3518" s="6" t="s">
        <v>25</v>
      </c>
      <c r="H3518" s="6" t="s">
        <v>26</v>
      </c>
      <c r="I3518" s="6" t="s">
        <v>27</v>
      </c>
      <c r="J3518" s="5">
        <v>45529</v>
      </c>
      <c r="K3518" s="5"/>
      <c r="L3518" s="6" t="s">
        <v>28</v>
      </c>
      <c r="M3518" s="6">
        <v>493</v>
      </c>
      <c r="N3518" s="6" t="s">
        <v>75</v>
      </c>
      <c r="O3518" s="6" t="s">
        <v>63</v>
      </c>
      <c r="P3518" s="6" t="s">
        <v>133</v>
      </c>
      <c r="Q3518" s="6">
        <v>3</v>
      </c>
      <c r="R3518" s="6" t="s">
        <v>37</v>
      </c>
      <c r="S3518" s="6">
        <v>1</v>
      </c>
      <c r="T3518" s="7">
        <v>76500</v>
      </c>
      <c r="U3518" t="str">
        <f t="shared" si="378"/>
        <v>Reviewed</v>
      </c>
      <c r="V3518" t="str">
        <f t="shared" si="379"/>
        <v>meets</v>
      </c>
      <c r="W3518">
        <f t="shared" si="380"/>
        <v>0</v>
      </c>
      <c r="X3518" t="str">
        <f t="shared" si="381"/>
        <v>Active</v>
      </c>
      <c r="Y3518">
        <f t="shared" si="382"/>
        <v>1.3506849315068492</v>
      </c>
      <c r="Z3518" t="str">
        <f t="shared" si="383"/>
        <v>1–2 Years</v>
      </c>
      <c r="AA3518" t="str">
        <f t="shared" si="384"/>
        <v>70K–99K</v>
      </c>
    </row>
    <row r="3519" spans="1:27" ht="19.95" customHeight="1" x14ac:dyDescent="0.3">
      <c r="A3519" s="8" t="s">
        <v>3646</v>
      </c>
      <c r="B3519" s="9">
        <v>45893</v>
      </c>
      <c r="C3519" s="1" t="s">
        <v>34</v>
      </c>
      <c r="D3519" s="1" t="s">
        <v>22</v>
      </c>
      <c r="E3519" s="1" t="s">
        <v>23</v>
      </c>
      <c r="F3519" s="1" t="s">
        <v>35</v>
      </c>
      <c r="G3519" s="1" t="s">
        <v>36</v>
      </c>
      <c r="H3519" s="1" t="s">
        <v>26</v>
      </c>
      <c r="I3519" s="1" t="s">
        <v>27</v>
      </c>
      <c r="J3519" s="9">
        <v>45893</v>
      </c>
      <c r="K3519" s="9"/>
      <c r="L3519" s="1" t="s">
        <v>28</v>
      </c>
      <c r="M3519" s="1">
        <v>129</v>
      </c>
      <c r="N3519" s="1" t="s">
        <v>29</v>
      </c>
      <c r="O3519" s="1" t="s">
        <v>30</v>
      </c>
      <c r="P3519" s="1" t="s">
        <v>107</v>
      </c>
      <c r="Q3519" s="1" t="s">
        <v>95</v>
      </c>
      <c r="R3519" s="1" t="s">
        <v>28</v>
      </c>
      <c r="S3519" s="1">
        <v>0</v>
      </c>
      <c r="T3519" s="10">
        <v>91000</v>
      </c>
      <c r="U3519" t="str">
        <f t="shared" si="378"/>
        <v>Not Reviewed</v>
      </c>
      <c r="V3519" t="str">
        <f t="shared" si="379"/>
        <v>Not Reviewed</v>
      </c>
      <c r="W3519">
        <f t="shared" si="380"/>
        <v>0</v>
      </c>
      <c r="X3519" t="str">
        <f t="shared" si="381"/>
        <v>Active</v>
      </c>
      <c r="Y3519">
        <f t="shared" si="382"/>
        <v>0.35342465753424657</v>
      </c>
      <c r="Z3519" t="str">
        <f t="shared" si="383"/>
        <v>&lt;1 Year</v>
      </c>
      <c r="AA3519" t="str">
        <f t="shared" si="384"/>
        <v>70K–99K</v>
      </c>
    </row>
    <row r="3520" spans="1:27" ht="19.95" customHeight="1" x14ac:dyDescent="0.3">
      <c r="A3520" s="4" t="s">
        <v>3647</v>
      </c>
      <c r="B3520" s="5">
        <v>45928</v>
      </c>
      <c r="C3520" s="6" t="s">
        <v>39</v>
      </c>
      <c r="D3520" s="6" t="s">
        <v>22</v>
      </c>
      <c r="E3520" s="6" t="s">
        <v>40</v>
      </c>
      <c r="F3520" s="6" t="s">
        <v>215</v>
      </c>
      <c r="G3520" s="6" t="s">
        <v>42</v>
      </c>
      <c r="H3520" s="6" t="s">
        <v>49</v>
      </c>
      <c r="I3520" s="6" t="s">
        <v>27</v>
      </c>
      <c r="J3520" s="5">
        <v>45928</v>
      </c>
      <c r="K3520" s="5"/>
      <c r="L3520" s="6" t="s">
        <v>28</v>
      </c>
      <c r="M3520" s="6">
        <v>94</v>
      </c>
      <c r="N3520" s="6" t="s">
        <v>140</v>
      </c>
      <c r="O3520" s="6" t="s">
        <v>30</v>
      </c>
      <c r="P3520" s="6" t="s">
        <v>133</v>
      </c>
      <c r="Q3520" s="6" t="s">
        <v>95</v>
      </c>
      <c r="R3520" s="6" t="s">
        <v>28</v>
      </c>
      <c r="S3520" s="6">
        <v>0</v>
      </c>
      <c r="T3520" s="7">
        <v>126000</v>
      </c>
      <c r="U3520" t="str">
        <f t="shared" si="378"/>
        <v>Not Reviewed</v>
      </c>
      <c r="V3520" t="str">
        <f t="shared" si="379"/>
        <v>Not Reviewed</v>
      </c>
      <c r="W3520">
        <f t="shared" si="380"/>
        <v>0</v>
      </c>
      <c r="X3520" t="str">
        <f t="shared" si="381"/>
        <v>Active</v>
      </c>
      <c r="Y3520">
        <f t="shared" si="382"/>
        <v>0.25753424657534246</v>
      </c>
      <c r="Z3520" t="str">
        <f t="shared" si="383"/>
        <v>&lt;1 Year</v>
      </c>
      <c r="AA3520" t="str">
        <f t="shared" si="384"/>
        <v>100K–129K</v>
      </c>
    </row>
    <row r="3521" spans="1:27" ht="19.95" customHeight="1" x14ac:dyDescent="0.3">
      <c r="A3521" s="8" t="s">
        <v>3648</v>
      </c>
      <c r="B3521" s="9">
        <v>45874</v>
      </c>
      <c r="C3521" s="1" t="s">
        <v>46</v>
      </c>
      <c r="D3521" s="1" t="s">
        <v>22</v>
      </c>
      <c r="E3521" s="1" t="s">
        <v>40</v>
      </c>
      <c r="F3521" s="1" t="s">
        <v>143</v>
      </c>
      <c r="G3521" s="1" t="s">
        <v>48</v>
      </c>
      <c r="H3521" s="1" t="s">
        <v>43</v>
      </c>
      <c r="I3521" s="1" t="s">
        <v>50</v>
      </c>
      <c r="J3521" s="9">
        <v>45874</v>
      </c>
      <c r="K3521" s="9">
        <v>45966</v>
      </c>
      <c r="L3521" s="1" t="s">
        <v>159</v>
      </c>
      <c r="M3521" s="1">
        <v>92</v>
      </c>
      <c r="N3521" s="1" t="s">
        <v>75</v>
      </c>
      <c r="O3521" s="1" t="s">
        <v>30</v>
      </c>
      <c r="P3521" s="1" t="s">
        <v>31</v>
      </c>
      <c r="Q3521" s="1" t="s">
        <v>95</v>
      </c>
      <c r="R3521" s="1" t="s">
        <v>28</v>
      </c>
      <c r="S3521" s="1">
        <v>0</v>
      </c>
      <c r="T3521" s="10">
        <v>67000</v>
      </c>
      <c r="U3521" t="str">
        <f t="shared" si="378"/>
        <v>Not Reviewed</v>
      </c>
      <c r="V3521" t="str">
        <f t="shared" si="379"/>
        <v>Not Reviewed</v>
      </c>
      <c r="W3521">
        <f t="shared" si="380"/>
        <v>1</v>
      </c>
      <c r="X3521" t="str">
        <f t="shared" si="381"/>
        <v>Attrited</v>
      </c>
      <c r="Y3521">
        <f t="shared" si="382"/>
        <v>0.25205479452054796</v>
      </c>
      <c r="Z3521" t="str">
        <f t="shared" si="383"/>
        <v>&lt;1 Year</v>
      </c>
      <c r="AA3521" t="str">
        <f t="shared" si="384"/>
        <v>&lt;70K</v>
      </c>
    </row>
    <row r="3522" spans="1:27" ht="19.95" customHeight="1" x14ac:dyDescent="0.3">
      <c r="A3522" s="4" t="s">
        <v>3649</v>
      </c>
      <c r="B3522" s="5">
        <v>44999</v>
      </c>
      <c r="C3522" s="6" t="s">
        <v>55</v>
      </c>
      <c r="D3522" s="6" t="s">
        <v>56</v>
      </c>
      <c r="E3522" s="6" t="s">
        <v>23</v>
      </c>
      <c r="F3522" s="6" t="s">
        <v>190</v>
      </c>
      <c r="G3522" s="6" t="s">
        <v>58</v>
      </c>
      <c r="H3522" s="6" t="s">
        <v>49</v>
      </c>
      <c r="I3522" s="6" t="s">
        <v>50</v>
      </c>
      <c r="J3522" s="5">
        <v>44999</v>
      </c>
      <c r="K3522" s="5">
        <v>45089</v>
      </c>
      <c r="L3522" s="6" t="s">
        <v>84</v>
      </c>
      <c r="M3522" s="6">
        <v>90</v>
      </c>
      <c r="N3522" s="6" t="s">
        <v>52</v>
      </c>
      <c r="O3522" s="6" t="s">
        <v>30</v>
      </c>
      <c r="P3522" s="6" t="s">
        <v>107</v>
      </c>
      <c r="Q3522" s="6" t="s">
        <v>95</v>
      </c>
      <c r="R3522" s="6" t="s">
        <v>28</v>
      </c>
      <c r="S3522" s="6">
        <v>0</v>
      </c>
      <c r="T3522" s="7">
        <v>140000</v>
      </c>
      <c r="U3522" t="str">
        <f t="shared" ref="U3522:U3585" si="385">IF(LOWER(TRIM(Q3522&amp;""))="none","Not Reviewed","Reviewed")</f>
        <v>Not Reviewed</v>
      </c>
      <c r="V3522" t="str">
        <f t="shared" ref="V3522:V3585" si="386">IF(OR(Q3522="none",R3522=""),"Not Reviewed",R3522)</f>
        <v>Not Reviewed</v>
      </c>
      <c r="W3522">
        <f t="shared" ref="W3522:W3585" si="387">IF(I3522="terminated",1,0)</f>
        <v>1</v>
      </c>
      <c r="X3522" t="str">
        <f t="shared" ref="X3522:X3585" si="388">IF(I3522="terminated","Attrited","Active")</f>
        <v>Attrited</v>
      </c>
      <c r="Y3522">
        <f t="shared" ref="Y3522:Y3585" si="389">M3522/365</f>
        <v>0.24657534246575341</v>
      </c>
      <c r="Z3522" t="str">
        <f t="shared" ref="Z3522:Z3585" si="390">IF(Y3522&lt;1,"&lt;1 Year",IF(Y3522&lt;2,"1–2 Years",IF(Y3522&lt;3,"2–3 Years","3+ Years")))</f>
        <v>&lt;1 Year</v>
      </c>
      <c r="AA3522" t="str">
        <f t="shared" ref="AA3522:AA3585" si="391">IF(T3522&lt;70000,"&lt;70K",IF(T3522&lt;100000,"70K–99K",IF(T3522&lt;130000,"100K–129K","130K+")))</f>
        <v>130K+</v>
      </c>
    </row>
    <row r="3523" spans="1:27" ht="19.95" customHeight="1" x14ac:dyDescent="0.3">
      <c r="A3523" s="8" t="s">
        <v>3650</v>
      </c>
      <c r="B3523" s="9">
        <v>45365</v>
      </c>
      <c r="C3523" s="1" t="s">
        <v>60</v>
      </c>
      <c r="D3523" s="1" t="s">
        <v>56</v>
      </c>
      <c r="E3523" s="1" t="s">
        <v>40</v>
      </c>
      <c r="F3523" s="1" t="s">
        <v>61</v>
      </c>
      <c r="G3523" s="1" t="s">
        <v>62</v>
      </c>
      <c r="H3523" s="1" t="s">
        <v>26</v>
      </c>
      <c r="I3523" s="1" t="s">
        <v>27</v>
      </c>
      <c r="J3523" s="9">
        <v>45365</v>
      </c>
      <c r="K3523" s="9"/>
      <c r="L3523" s="1" t="s">
        <v>28</v>
      </c>
      <c r="M3523" s="1">
        <v>657</v>
      </c>
      <c r="N3523" s="1" t="s">
        <v>75</v>
      </c>
      <c r="O3523" s="1" t="s">
        <v>63</v>
      </c>
      <c r="P3523" s="1" t="s">
        <v>44</v>
      </c>
      <c r="Q3523" s="1">
        <v>3</v>
      </c>
      <c r="R3523" s="1" t="s">
        <v>37</v>
      </c>
      <c r="S3523" s="1">
        <v>2</v>
      </c>
      <c r="T3523" s="10">
        <v>85500</v>
      </c>
      <c r="U3523" t="str">
        <f t="shared" si="385"/>
        <v>Reviewed</v>
      </c>
      <c r="V3523" t="str">
        <f t="shared" si="386"/>
        <v>meets</v>
      </c>
      <c r="W3523">
        <f t="shared" si="387"/>
        <v>0</v>
      </c>
      <c r="X3523" t="str">
        <f t="shared" si="388"/>
        <v>Active</v>
      </c>
      <c r="Y3523">
        <f t="shared" si="389"/>
        <v>1.8</v>
      </c>
      <c r="Z3523" t="str">
        <f t="shared" si="390"/>
        <v>1–2 Years</v>
      </c>
      <c r="AA3523" t="str">
        <f t="shared" si="391"/>
        <v>70K–99K</v>
      </c>
    </row>
    <row r="3524" spans="1:27" ht="19.95" customHeight="1" x14ac:dyDescent="0.3">
      <c r="A3524" s="4" t="s">
        <v>3651</v>
      </c>
      <c r="B3524" s="5">
        <v>45173</v>
      </c>
      <c r="C3524" s="6" t="s">
        <v>66</v>
      </c>
      <c r="D3524" s="6" t="s">
        <v>56</v>
      </c>
      <c r="E3524" s="6" t="s">
        <v>67</v>
      </c>
      <c r="F3524" s="6" t="s">
        <v>68</v>
      </c>
      <c r="G3524" s="6" t="s">
        <v>69</v>
      </c>
      <c r="H3524" s="6" t="s">
        <v>26</v>
      </c>
      <c r="I3524" s="6" t="s">
        <v>27</v>
      </c>
      <c r="J3524" s="5">
        <v>45173</v>
      </c>
      <c r="K3524" s="5"/>
      <c r="L3524" s="6" t="s">
        <v>28</v>
      </c>
      <c r="M3524" s="6">
        <v>849</v>
      </c>
      <c r="N3524" s="6" t="s">
        <v>75</v>
      </c>
      <c r="O3524" s="6" t="s">
        <v>30</v>
      </c>
      <c r="P3524" s="6" t="s">
        <v>31</v>
      </c>
      <c r="Q3524" s="6">
        <v>3</v>
      </c>
      <c r="R3524" s="6" t="s">
        <v>37</v>
      </c>
      <c r="S3524" s="6">
        <v>2</v>
      </c>
      <c r="T3524" s="7">
        <v>79500</v>
      </c>
      <c r="U3524" t="str">
        <f t="shared" si="385"/>
        <v>Reviewed</v>
      </c>
      <c r="V3524" t="str">
        <f t="shared" si="386"/>
        <v>meets</v>
      </c>
      <c r="W3524">
        <f t="shared" si="387"/>
        <v>0</v>
      </c>
      <c r="X3524" t="str">
        <f t="shared" si="388"/>
        <v>Active</v>
      </c>
      <c r="Y3524">
        <f t="shared" si="389"/>
        <v>2.3260273972602739</v>
      </c>
      <c r="Z3524" t="str">
        <f t="shared" si="390"/>
        <v>2–3 Years</v>
      </c>
      <c r="AA3524" t="str">
        <f t="shared" si="391"/>
        <v>70K–99K</v>
      </c>
    </row>
    <row r="3525" spans="1:27" ht="19.95" customHeight="1" x14ac:dyDescent="0.3">
      <c r="A3525" s="8" t="s">
        <v>3652</v>
      </c>
      <c r="B3525" s="9">
        <v>45280</v>
      </c>
      <c r="C3525" s="1" t="s">
        <v>71</v>
      </c>
      <c r="D3525" s="1" t="s">
        <v>72</v>
      </c>
      <c r="E3525" s="1" t="s">
        <v>23</v>
      </c>
      <c r="F3525" s="1" t="s">
        <v>150</v>
      </c>
      <c r="G3525" s="1" t="s">
        <v>74</v>
      </c>
      <c r="H3525" s="1" t="s">
        <v>26</v>
      </c>
      <c r="I3525" s="1" t="s">
        <v>27</v>
      </c>
      <c r="J3525" s="9">
        <v>45280</v>
      </c>
      <c r="K3525" s="9"/>
      <c r="L3525" s="1" t="s">
        <v>28</v>
      </c>
      <c r="M3525" s="1">
        <v>742</v>
      </c>
      <c r="N3525" s="1" t="s">
        <v>52</v>
      </c>
      <c r="O3525" s="1" t="s">
        <v>170</v>
      </c>
      <c r="P3525" s="1" t="s">
        <v>31</v>
      </c>
      <c r="Q3525" s="1">
        <v>4</v>
      </c>
      <c r="R3525" s="1" t="s">
        <v>32</v>
      </c>
      <c r="S3525" s="1">
        <v>2</v>
      </c>
      <c r="T3525" s="10">
        <v>89000</v>
      </c>
      <c r="U3525" t="str">
        <f t="shared" si="385"/>
        <v>Reviewed</v>
      </c>
      <c r="V3525" t="str">
        <f t="shared" si="386"/>
        <v>exceeds</v>
      </c>
      <c r="W3525">
        <f t="shared" si="387"/>
        <v>0</v>
      </c>
      <c r="X3525" t="str">
        <f t="shared" si="388"/>
        <v>Active</v>
      </c>
      <c r="Y3525">
        <f t="shared" si="389"/>
        <v>2.032876712328767</v>
      </c>
      <c r="Z3525" t="str">
        <f t="shared" si="390"/>
        <v>2–3 Years</v>
      </c>
      <c r="AA3525" t="str">
        <f t="shared" si="391"/>
        <v>70K–99K</v>
      </c>
    </row>
    <row r="3526" spans="1:27" ht="19.95" customHeight="1" x14ac:dyDescent="0.3">
      <c r="A3526" s="4" t="s">
        <v>3653</v>
      </c>
      <c r="B3526" s="5">
        <v>45068</v>
      </c>
      <c r="C3526" s="6" t="s">
        <v>77</v>
      </c>
      <c r="D3526" s="6" t="s">
        <v>72</v>
      </c>
      <c r="E3526" s="6" t="s">
        <v>40</v>
      </c>
      <c r="F3526" s="6" t="s">
        <v>93</v>
      </c>
      <c r="G3526" s="6" t="s">
        <v>94</v>
      </c>
      <c r="H3526" s="6" t="s">
        <v>26</v>
      </c>
      <c r="I3526" s="6" t="s">
        <v>27</v>
      </c>
      <c r="J3526" s="5">
        <v>45068</v>
      </c>
      <c r="K3526" s="5"/>
      <c r="L3526" s="6" t="s">
        <v>28</v>
      </c>
      <c r="M3526" s="6">
        <v>954</v>
      </c>
      <c r="N3526" s="6" t="s">
        <v>122</v>
      </c>
      <c r="O3526" s="6" t="s">
        <v>63</v>
      </c>
      <c r="P3526" s="6" t="s">
        <v>44</v>
      </c>
      <c r="Q3526" s="6">
        <v>3</v>
      </c>
      <c r="R3526" s="6" t="s">
        <v>37</v>
      </c>
      <c r="S3526" s="6">
        <v>3</v>
      </c>
      <c r="T3526" s="7">
        <v>82000</v>
      </c>
      <c r="U3526" t="str">
        <f t="shared" si="385"/>
        <v>Reviewed</v>
      </c>
      <c r="V3526" t="str">
        <f t="shared" si="386"/>
        <v>meets</v>
      </c>
      <c r="W3526">
        <f t="shared" si="387"/>
        <v>0</v>
      </c>
      <c r="X3526" t="str">
        <f t="shared" si="388"/>
        <v>Active</v>
      </c>
      <c r="Y3526">
        <f t="shared" si="389"/>
        <v>2.6136986301369864</v>
      </c>
      <c r="Z3526" t="str">
        <f t="shared" si="390"/>
        <v>2–3 Years</v>
      </c>
      <c r="AA3526" t="str">
        <f t="shared" si="391"/>
        <v>70K–99K</v>
      </c>
    </row>
    <row r="3527" spans="1:27" ht="19.95" customHeight="1" x14ac:dyDescent="0.3">
      <c r="A3527" s="8" t="s">
        <v>3654</v>
      </c>
      <c r="B3527" s="9">
        <v>45613</v>
      </c>
      <c r="C3527" s="1" t="s">
        <v>81</v>
      </c>
      <c r="D3527" s="1" t="s">
        <v>72</v>
      </c>
      <c r="E3527" s="1" t="s">
        <v>23</v>
      </c>
      <c r="F3527" s="1" t="s">
        <v>82</v>
      </c>
      <c r="G3527" s="1" t="s">
        <v>83</v>
      </c>
      <c r="H3527" s="1" t="s">
        <v>26</v>
      </c>
      <c r="I3527" s="1" t="s">
        <v>50</v>
      </c>
      <c r="J3527" s="9">
        <v>45613</v>
      </c>
      <c r="K3527" s="9">
        <v>45811</v>
      </c>
      <c r="L3527" s="1" t="s">
        <v>51</v>
      </c>
      <c r="M3527" s="1">
        <v>198</v>
      </c>
      <c r="N3527" s="1" t="s">
        <v>140</v>
      </c>
      <c r="O3527" s="1" t="s">
        <v>63</v>
      </c>
      <c r="P3527" s="1" t="s">
        <v>64</v>
      </c>
      <c r="Q3527" s="1">
        <v>3</v>
      </c>
      <c r="R3527" s="1" t="s">
        <v>37</v>
      </c>
      <c r="S3527" s="1">
        <v>1</v>
      </c>
      <c r="T3527" s="10">
        <v>96000</v>
      </c>
      <c r="U3527" t="str">
        <f t="shared" si="385"/>
        <v>Reviewed</v>
      </c>
      <c r="V3527" t="str">
        <f t="shared" si="386"/>
        <v>meets</v>
      </c>
      <c r="W3527">
        <f t="shared" si="387"/>
        <v>1</v>
      </c>
      <c r="X3527" t="str">
        <f t="shared" si="388"/>
        <v>Attrited</v>
      </c>
      <c r="Y3527">
        <f t="shared" si="389"/>
        <v>0.54246575342465753</v>
      </c>
      <c r="Z3527" t="str">
        <f t="shared" si="390"/>
        <v>&lt;1 Year</v>
      </c>
      <c r="AA3527" t="str">
        <f t="shared" si="391"/>
        <v>70K–99K</v>
      </c>
    </row>
    <row r="3528" spans="1:27" ht="19.95" customHeight="1" x14ac:dyDescent="0.3">
      <c r="A3528" s="4" t="s">
        <v>3655</v>
      </c>
      <c r="B3528" s="5">
        <v>45290</v>
      </c>
      <c r="C3528" s="6" t="s">
        <v>86</v>
      </c>
      <c r="D3528" s="6" t="s">
        <v>87</v>
      </c>
      <c r="E3528" s="6" t="s">
        <v>67</v>
      </c>
      <c r="F3528" s="6" t="s">
        <v>135</v>
      </c>
      <c r="G3528" s="6" t="s">
        <v>89</v>
      </c>
      <c r="H3528" s="6" t="s">
        <v>43</v>
      </c>
      <c r="I3528" s="6" t="s">
        <v>27</v>
      </c>
      <c r="J3528" s="5">
        <v>45290</v>
      </c>
      <c r="K3528" s="5"/>
      <c r="L3528" s="6" t="s">
        <v>28</v>
      </c>
      <c r="M3528" s="6">
        <v>732</v>
      </c>
      <c r="N3528" s="6" t="s">
        <v>52</v>
      </c>
      <c r="O3528" s="6" t="s">
        <v>63</v>
      </c>
      <c r="P3528" s="6" t="s">
        <v>107</v>
      </c>
      <c r="Q3528" s="6">
        <v>5</v>
      </c>
      <c r="R3528" s="6" t="s">
        <v>119</v>
      </c>
      <c r="S3528" s="6">
        <v>2</v>
      </c>
      <c r="T3528" s="7">
        <v>67000</v>
      </c>
      <c r="U3528" t="str">
        <f t="shared" si="385"/>
        <v>Reviewed</v>
      </c>
      <c r="V3528" t="str">
        <f t="shared" si="386"/>
        <v>outstanding</v>
      </c>
      <c r="W3528">
        <f t="shared" si="387"/>
        <v>0</v>
      </c>
      <c r="X3528" t="str">
        <f t="shared" si="388"/>
        <v>Active</v>
      </c>
      <c r="Y3528">
        <f t="shared" si="389"/>
        <v>2.0054794520547947</v>
      </c>
      <c r="Z3528" t="str">
        <f t="shared" si="390"/>
        <v>2–3 Years</v>
      </c>
      <c r="AA3528" t="str">
        <f t="shared" si="391"/>
        <v>&lt;70K</v>
      </c>
    </row>
    <row r="3529" spans="1:27" ht="19.95" customHeight="1" x14ac:dyDescent="0.3">
      <c r="A3529" s="8" t="s">
        <v>3656</v>
      </c>
      <c r="B3529" s="9">
        <v>45919</v>
      </c>
      <c r="C3529" s="1" t="s">
        <v>91</v>
      </c>
      <c r="D3529" s="1" t="s">
        <v>87</v>
      </c>
      <c r="E3529" s="1" t="s">
        <v>92</v>
      </c>
      <c r="F3529" s="1" t="s">
        <v>93</v>
      </c>
      <c r="G3529" s="1" t="s">
        <v>94</v>
      </c>
      <c r="H3529" s="1" t="s">
        <v>26</v>
      </c>
      <c r="I3529" s="1" t="s">
        <v>27</v>
      </c>
      <c r="J3529" s="9">
        <v>45919</v>
      </c>
      <c r="K3529" s="9"/>
      <c r="L3529" s="1" t="s">
        <v>28</v>
      </c>
      <c r="M3529" s="1">
        <v>103</v>
      </c>
      <c r="N3529" s="1" t="s">
        <v>75</v>
      </c>
      <c r="O3529" s="1" t="s">
        <v>63</v>
      </c>
      <c r="P3529" s="1" t="s">
        <v>31</v>
      </c>
      <c r="Q3529" s="1" t="s">
        <v>95</v>
      </c>
      <c r="R3529" s="1" t="s">
        <v>28</v>
      </c>
      <c r="S3529" s="1">
        <v>0</v>
      </c>
      <c r="T3529" s="10">
        <v>82000</v>
      </c>
      <c r="U3529" t="str">
        <f t="shared" si="385"/>
        <v>Not Reviewed</v>
      </c>
      <c r="V3529" t="str">
        <f t="shared" si="386"/>
        <v>Not Reviewed</v>
      </c>
      <c r="W3529">
        <f t="shared" si="387"/>
        <v>0</v>
      </c>
      <c r="X3529" t="str">
        <f t="shared" si="388"/>
        <v>Active</v>
      </c>
      <c r="Y3529">
        <f t="shared" si="389"/>
        <v>0.28219178082191781</v>
      </c>
      <c r="Z3529" t="str">
        <f t="shared" si="390"/>
        <v>&lt;1 Year</v>
      </c>
      <c r="AA3529" t="str">
        <f t="shared" si="391"/>
        <v>70K–99K</v>
      </c>
    </row>
    <row r="3530" spans="1:27" ht="19.95" customHeight="1" x14ac:dyDescent="0.3">
      <c r="A3530" s="4" t="s">
        <v>3657</v>
      </c>
      <c r="B3530" s="5">
        <v>45278</v>
      </c>
      <c r="C3530" s="6" t="s">
        <v>21</v>
      </c>
      <c r="D3530" s="6" t="s">
        <v>22</v>
      </c>
      <c r="E3530" s="6" t="s">
        <v>23</v>
      </c>
      <c r="F3530" s="6" t="s">
        <v>288</v>
      </c>
      <c r="G3530" s="6" t="s">
        <v>25</v>
      </c>
      <c r="H3530" s="6" t="s">
        <v>43</v>
      </c>
      <c r="I3530" s="6" t="s">
        <v>27</v>
      </c>
      <c r="J3530" s="5">
        <v>45278</v>
      </c>
      <c r="K3530" s="5"/>
      <c r="L3530" s="6" t="s">
        <v>28</v>
      </c>
      <c r="M3530" s="6">
        <v>744</v>
      </c>
      <c r="N3530" s="6" t="s">
        <v>75</v>
      </c>
      <c r="O3530" s="6" t="s">
        <v>63</v>
      </c>
      <c r="P3530" s="6" t="s">
        <v>64</v>
      </c>
      <c r="Q3530" s="6">
        <v>2</v>
      </c>
      <c r="R3530" s="6" t="s">
        <v>53</v>
      </c>
      <c r="S3530" s="6">
        <v>2</v>
      </c>
      <c r="T3530" s="7">
        <v>61500</v>
      </c>
      <c r="U3530" t="str">
        <f t="shared" si="385"/>
        <v>Reviewed</v>
      </c>
      <c r="V3530" t="str">
        <f t="shared" si="386"/>
        <v>needs_support</v>
      </c>
      <c r="W3530">
        <f t="shared" si="387"/>
        <v>0</v>
      </c>
      <c r="X3530" t="str">
        <f t="shared" si="388"/>
        <v>Active</v>
      </c>
      <c r="Y3530">
        <f t="shared" si="389"/>
        <v>2.0383561643835617</v>
      </c>
      <c r="Z3530" t="str">
        <f t="shared" si="390"/>
        <v>2–3 Years</v>
      </c>
      <c r="AA3530" t="str">
        <f t="shared" si="391"/>
        <v>&lt;70K</v>
      </c>
    </row>
    <row r="3531" spans="1:27" ht="19.95" customHeight="1" x14ac:dyDescent="0.3">
      <c r="A3531" s="8" t="s">
        <v>3658</v>
      </c>
      <c r="B3531" s="9">
        <v>45517</v>
      </c>
      <c r="C3531" s="1" t="s">
        <v>34</v>
      </c>
      <c r="D3531" s="1" t="s">
        <v>22</v>
      </c>
      <c r="E3531" s="1" t="s">
        <v>23</v>
      </c>
      <c r="F3531" s="1" t="s">
        <v>138</v>
      </c>
      <c r="G3531" s="1" t="s">
        <v>36</v>
      </c>
      <c r="H3531" s="1" t="s">
        <v>43</v>
      </c>
      <c r="I3531" s="1" t="s">
        <v>27</v>
      </c>
      <c r="J3531" s="9">
        <v>45517</v>
      </c>
      <c r="K3531" s="9"/>
      <c r="L3531" s="1" t="s">
        <v>28</v>
      </c>
      <c r="M3531" s="1">
        <v>505</v>
      </c>
      <c r="N3531" s="1" t="s">
        <v>52</v>
      </c>
      <c r="O3531" s="1" t="s">
        <v>63</v>
      </c>
      <c r="P3531" s="1" t="s">
        <v>133</v>
      </c>
      <c r="Q3531" s="1">
        <v>4</v>
      </c>
      <c r="R3531" s="1" t="s">
        <v>32</v>
      </c>
      <c r="S3531" s="1">
        <v>1</v>
      </c>
      <c r="T3531" s="10">
        <v>77000</v>
      </c>
      <c r="U3531" t="str">
        <f t="shared" si="385"/>
        <v>Reviewed</v>
      </c>
      <c r="V3531" t="str">
        <f t="shared" si="386"/>
        <v>exceeds</v>
      </c>
      <c r="W3531">
        <f t="shared" si="387"/>
        <v>0</v>
      </c>
      <c r="X3531" t="str">
        <f t="shared" si="388"/>
        <v>Active</v>
      </c>
      <c r="Y3531">
        <f t="shared" si="389"/>
        <v>1.3835616438356164</v>
      </c>
      <c r="Z3531" t="str">
        <f t="shared" si="390"/>
        <v>1–2 Years</v>
      </c>
      <c r="AA3531" t="str">
        <f t="shared" si="391"/>
        <v>70K–99K</v>
      </c>
    </row>
    <row r="3532" spans="1:27" ht="19.95" customHeight="1" x14ac:dyDescent="0.3">
      <c r="A3532" s="4" t="s">
        <v>3659</v>
      </c>
      <c r="B3532" s="5">
        <v>45717</v>
      </c>
      <c r="C3532" s="6" t="s">
        <v>39</v>
      </c>
      <c r="D3532" s="6" t="s">
        <v>22</v>
      </c>
      <c r="E3532" s="6" t="s">
        <v>40</v>
      </c>
      <c r="F3532" s="6" t="s">
        <v>174</v>
      </c>
      <c r="G3532" s="6" t="s">
        <v>42</v>
      </c>
      <c r="H3532" s="6" t="s">
        <v>26</v>
      </c>
      <c r="I3532" s="6" t="s">
        <v>27</v>
      </c>
      <c r="J3532" s="5">
        <v>45717</v>
      </c>
      <c r="K3532" s="5"/>
      <c r="L3532" s="6" t="s">
        <v>28</v>
      </c>
      <c r="M3532" s="6">
        <v>305</v>
      </c>
      <c r="N3532" s="6" t="s">
        <v>75</v>
      </c>
      <c r="O3532" s="6" t="s">
        <v>105</v>
      </c>
      <c r="P3532" s="6" t="s">
        <v>31</v>
      </c>
      <c r="Q3532" s="6">
        <v>3</v>
      </c>
      <c r="R3532" s="6" t="s">
        <v>37</v>
      </c>
      <c r="S3532" s="6">
        <v>1</v>
      </c>
      <c r="T3532" s="7">
        <v>93500</v>
      </c>
      <c r="U3532" t="str">
        <f t="shared" si="385"/>
        <v>Reviewed</v>
      </c>
      <c r="V3532" t="str">
        <f t="shared" si="386"/>
        <v>meets</v>
      </c>
      <c r="W3532">
        <f t="shared" si="387"/>
        <v>0</v>
      </c>
      <c r="X3532" t="str">
        <f t="shared" si="388"/>
        <v>Active</v>
      </c>
      <c r="Y3532">
        <f t="shared" si="389"/>
        <v>0.83561643835616439</v>
      </c>
      <c r="Z3532" t="str">
        <f t="shared" si="390"/>
        <v>&lt;1 Year</v>
      </c>
      <c r="AA3532" t="str">
        <f t="shared" si="391"/>
        <v>70K–99K</v>
      </c>
    </row>
    <row r="3533" spans="1:27" ht="19.95" customHeight="1" x14ac:dyDescent="0.3">
      <c r="A3533" s="8" t="s">
        <v>3660</v>
      </c>
      <c r="B3533" s="9">
        <v>45383</v>
      </c>
      <c r="C3533" s="1" t="s">
        <v>46</v>
      </c>
      <c r="D3533" s="1" t="s">
        <v>22</v>
      </c>
      <c r="E3533" s="1" t="s">
        <v>40</v>
      </c>
      <c r="F3533" s="1" t="s">
        <v>143</v>
      </c>
      <c r="G3533" s="1" t="s">
        <v>48</v>
      </c>
      <c r="H3533" s="1" t="s">
        <v>43</v>
      </c>
      <c r="I3533" s="1" t="s">
        <v>27</v>
      </c>
      <c r="J3533" s="9">
        <v>45383</v>
      </c>
      <c r="K3533" s="9"/>
      <c r="L3533" s="1" t="s">
        <v>28</v>
      </c>
      <c r="M3533" s="1">
        <v>639</v>
      </c>
      <c r="N3533" s="1" t="s">
        <v>29</v>
      </c>
      <c r="O3533" s="1" t="s">
        <v>63</v>
      </c>
      <c r="P3533" s="1" t="s">
        <v>64</v>
      </c>
      <c r="Q3533" s="1">
        <v>3</v>
      </c>
      <c r="R3533" s="1" t="s">
        <v>37</v>
      </c>
      <c r="S3533" s="1">
        <v>2</v>
      </c>
      <c r="T3533" s="10">
        <v>61000</v>
      </c>
      <c r="U3533" t="str">
        <f t="shared" si="385"/>
        <v>Reviewed</v>
      </c>
      <c r="V3533" t="str">
        <f t="shared" si="386"/>
        <v>meets</v>
      </c>
      <c r="W3533">
        <f t="shared" si="387"/>
        <v>0</v>
      </c>
      <c r="X3533" t="str">
        <f t="shared" si="388"/>
        <v>Active</v>
      </c>
      <c r="Y3533">
        <f t="shared" si="389"/>
        <v>1.7506849315068493</v>
      </c>
      <c r="Z3533" t="str">
        <f t="shared" si="390"/>
        <v>1–2 Years</v>
      </c>
      <c r="AA3533" t="str">
        <f t="shared" si="391"/>
        <v>&lt;70K</v>
      </c>
    </row>
    <row r="3534" spans="1:27" ht="19.95" customHeight="1" x14ac:dyDescent="0.3">
      <c r="A3534" s="4" t="s">
        <v>3661</v>
      </c>
      <c r="B3534" s="5">
        <v>45482</v>
      </c>
      <c r="C3534" s="6" t="s">
        <v>55</v>
      </c>
      <c r="D3534" s="6" t="s">
        <v>56</v>
      </c>
      <c r="E3534" s="6" t="s">
        <v>23</v>
      </c>
      <c r="F3534" s="6" t="s">
        <v>61</v>
      </c>
      <c r="G3534" s="6" t="s">
        <v>62</v>
      </c>
      <c r="H3534" s="6" t="s">
        <v>26</v>
      </c>
      <c r="I3534" s="6" t="s">
        <v>27</v>
      </c>
      <c r="J3534" s="5">
        <v>45482</v>
      </c>
      <c r="K3534" s="5"/>
      <c r="L3534" s="6" t="s">
        <v>28</v>
      </c>
      <c r="M3534" s="6">
        <v>540</v>
      </c>
      <c r="N3534" s="6" t="s">
        <v>52</v>
      </c>
      <c r="O3534" s="6" t="s">
        <v>63</v>
      </c>
      <c r="P3534" s="6" t="s">
        <v>31</v>
      </c>
      <c r="Q3534" s="6">
        <v>3</v>
      </c>
      <c r="R3534" s="6" t="s">
        <v>37</v>
      </c>
      <c r="S3534" s="6">
        <v>1</v>
      </c>
      <c r="T3534" s="7">
        <v>97500</v>
      </c>
      <c r="U3534" t="str">
        <f t="shared" si="385"/>
        <v>Reviewed</v>
      </c>
      <c r="V3534" t="str">
        <f t="shared" si="386"/>
        <v>meets</v>
      </c>
      <c r="W3534">
        <f t="shared" si="387"/>
        <v>0</v>
      </c>
      <c r="X3534" t="str">
        <f t="shared" si="388"/>
        <v>Active</v>
      </c>
      <c r="Y3534">
        <f t="shared" si="389"/>
        <v>1.4794520547945205</v>
      </c>
      <c r="Z3534" t="str">
        <f t="shared" si="390"/>
        <v>1–2 Years</v>
      </c>
      <c r="AA3534" t="str">
        <f t="shared" si="391"/>
        <v>70K–99K</v>
      </c>
    </row>
    <row r="3535" spans="1:27" ht="19.95" customHeight="1" x14ac:dyDescent="0.3">
      <c r="A3535" s="8" t="s">
        <v>3662</v>
      </c>
      <c r="B3535" s="9">
        <v>45045</v>
      </c>
      <c r="C3535" s="1" t="s">
        <v>60</v>
      </c>
      <c r="D3535" s="1" t="s">
        <v>56</v>
      </c>
      <c r="E3535" s="1" t="s">
        <v>40</v>
      </c>
      <c r="F3535" s="1" t="s">
        <v>190</v>
      </c>
      <c r="G3535" s="1" t="s">
        <v>58</v>
      </c>
      <c r="H3535" s="1" t="s">
        <v>49</v>
      </c>
      <c r="I3535" s="1" t="s">
        <v>27</v>
      </c>
      <c r="J3535" s="9">
        <v>45045</v>
      </c>
      <c r="K3535" s="9"/>
      <c r="L3535" s="1" t="s">
        <v>28</v>
      </c>
      <c r="M3535" s="1">
        <v>977</v>
      </c>
      <c r="N3535" s="1" t="s">
        <v>29</v>
      </c>
      <c r="O3535" s="1" t="s">
        <v>30</v>
      </c>
      <c r="P3535" s="1" t="s">
        <v>133</v>
      </c>
      <c r="Q3535" s="1">
        <v>4</v>
      </c>
      <c r="R3535" s="1" t="s">
        <v>32</v>
      </c>
      <c r="S3535" s="1">
        <v>3</v>
      </c>
      <c r="T3535" s="10">
        <v>108500</v>
      </c>
      <c r="U3535" t="str">
        <f t="shared" si="385"/>
        <v>Reviewed</v>
      </c>
      <c r="V3535" t="str">
        <f t="shared" si="386"/>
        <v>exceeds</v>
      </c>
      <c r="W3535">
        <f t="shared" si="387"/>
        <v>0</v>
      </c>
      <c r="X3535" t="str">
        <f t="shared" si="388"/>
        <v>Active</v>
      </c>
      <c r="Y3535">
        <f t="shared" si="389"/>
        <v>2.6767123287671235</v>
      </c>
      <c r="Z3535" t="str">
        <f t="shared" si="390"/>
        <v>2–3 Years</v>
      </c>
      <c r="AA3535" t="str">
        <f t="shared" si="391"/>
        <v>100K–129K</v>
      </c>
    </row>
    <row r="3536" spans="1:27" ht="19.95" customHeight="1" x14ac:dyDescent="0.3">
      <c r="A3536" s="4" t="s">
        <v>3663</v>
      </c>
      <c r="B3536" s="5">
        <v>45159</v>
      </c>
      <c r="C3536" s="6" t="s">
        <v>66</v>
      </c>
      <c r="D3536" s="6" t="s">
        <v>56</v>
      </c>
      <c r="E3536" s="6" t="s">
        <v>67</v>
      </c>
      <c r="F3536" s="6" t="s">
        <v>358</v>
      </c>
      <c r="G3536" s="6" t="s">
        <v>69</v>
      </c>
      <c r="H3536" s="6" t="s">
        <v>49</v>
      </c>
      <c r="I3536" s="6" t="s">
        <v>50</v>
      </c>
      <c r="J3536" s="5">
        <v>45159</v>
      </c>
      <c r="K3536" s="5">
        <v>45498</v>
      </c>
      <c r="L3536" s="6" t="s">
        <v>51</v>
      </c>
      <c r="M3536" s="6">
        <v>339</v>
      </c>
      <c r="N3536" s="6" t="s">
        <v>52</v>
      </c>
      <c r="O3536" s="6" t="s">
        <v>43</v>
      </c>
      <c r="P3536" s="6" t="s">
        <v>31</v>
      </c>
      <c r="Q3536" s="6">
        <v>3</v>
      </c>
      <c r="R3536" s="6" t="s">
        <v>37</v>
      </c>
      <c r="S3536" s="6">
        <v>1</v>
      </c>
      <c r="T3536" s="7">
        <v>107500</v>
      </c>
      <c r="U3536" t="str">
        <f t="shared" si="385"/>
        <v>Reviewed</v>
      </c>
      <c r="V3536" t="str">
        <f t="shared" si="386"/>
        <v>meets</v>
      </c>
      <c r="W3536">
        <f t="shared" si="387"/>
        <v>1</v>
      </c>
      <c r="X3536" t="str">
        <f t="shared" si="388"/>
        <v>Attrited</v>
      </c>
      <c r="Y3536">
        <f t="shared" si="389"/>
        <v>0.92876712328767119</v>
      </c>
      <c r="Z3536" t="str">
        <f t="shared" si="390"/>
        <v>&lt;1 Year</v>
      </c>
      <c r="AA3536" t="str">
        <f t="shared" si="391"/>
        <v>100K–129K</v>
      </c>
    </row>
    <row r="3537" spans="1:27" ht="19.95" customHeight="1" x14ac:dyDescent="0.3">
      <c r="A3537" s="8" t="s">
        <v>3664</v>
      </c>
      <c r="B3537" s="9">
        <v>45277</v>
      </c>
      <c r="C3537" s="1" t="s">
        <v>71</v>
      </c>
      <c r="D3537" s="1" t="s">
        <v>72</v>
      </c>
      <c r="E3537" s="1" t="s">
        <v>23</v>
      </c>
      <c r="F3537" s="1" t="s">
        <v>129</v>
      </c>
      <c r="G3537" s="1" t="s">
        <v>74</v>
      </c>
      <c r="H3537" s="1" t="s">
        <v>43</v>
      </c>
      <c r="I3537" s="1" t="s">
        <v>50</v>
      </c>
      <c r="J3537" s="9">
        <v>45277</v>
      </c>
      <c r="K3537" s="9">
        <v>45665</v>
      </c>
      <c r="L3537" s="1" t="s">
        <v>51</v>
      </c>
      <c r="M3537" s="1">
        <v>388</v>
      </c>
      <c r="N3537" s="1" t="s">
        <v>29</v>
      </c>
      <c r="O3537" s="1" t="s">
        <v>63</v>
      </c>
      <c r="P3537" s="1" t="s">
        <v>31</v>
      </c>
      <c r="Q3537" s="1">
        <v>1</v>
      </c>
      <c r="R3537" s="1" t="s">
        <v>53</v>
      </c>
      <c r="S3537" s="1">
        <v>1</v>
      </c>
      <c r="T3537" s="10">
        <v>76500</v>
      </c>
      <c r="U3537" t="str">
        <f t="shared" si="385"/>
        <v>Reviewed</v>
      </c>
      <c r="V3537" t="str">
        <f t="shared" si="386"/>
        <v>needs_support</v>
      </c>
      <c r="W3537">
        <f t="shared" si="387"/>
        <v>1</v>
      </c>
      <c r="X3537" t="str">
        <f t="shared" si="388"/>
        <v>Attrited</v>
      </c>
      <c r="Y3537">
        <f t="shared" si="389"/>
        <v>1.0630136986301371</v>
      </c>
      <c r="Z3537" t="str">
        <f t="shared" si="390"/>
        <v>1–2 Years</v>
      </c>
      <c r="AA3537" t="str">
        <f t="shared" si="391"/>
        <v>70K–99K</v>
      </c>
    </row>
    <row r="3538" spans="1:27" ht="19.95" customHeight="1" x14ac:dyDescent="0.3">
      <c r="A3538" s="4" t="s">
        <v>3665</v>
      </c>
      <c r="B3538" s="5">
        <v>45579</v>
      </c>
      <c r="C3538" s="6" t="s">
        <v>77</v>
      </c>
      <c r="D3538" s="6" t="s">
        <v>72</v>
      </c>
      <c r="E3538" s="6" t="s">
        <v>40</v>
      </c>
      <c r="F3538" s="6" t="s">
        <v>131</v>
      </c>
      <c r="G3538" s="6" t="s">
        <v>79</v>
      </c>
      <c r="H3538" s="6" t="s">
        <v>26</v>
      </c>
      <c r="I3538" s="6" t="s">
        <v>27</v>
      </c>
      <c r="J3538" s="5">
        <v>45579</v>
      </c>
      <c r="K3538" s="5"/>
      <c r="L3538" s="6" t="s">
        <v>28</v>
      </c>
      <c r="M3538" s="6">
        <v>443</v>
      </c>
      <c r="N3538" s="6" t="s">
        <v>29</v>
      </c>
      <c r="O3538" s="6" t="s">
        <v>30</v>
      </c>
      <c r="P3538" s="6" t="s">
        <v>64</v>
      </c>
      <c r="Q3538" s="6">
        <v>3</v>
      </c>
      <c r="R3538" s="6" t="s">
        <v>37</v>
      </c>
      <c r="S3538" s="6">
        <v>1</v>
      </c>
      <c r="T3538" s="7">
        <v>99000</v>
      </c>
      <c r="U3538" t="str">
        <f t="shared" si="385"/>
        <v>Reviewed</v>
      </c>
      <c r="V3538" t="str">
        <f t="shared" si="386"/>
        <v>meets</v>
      </c>
      <c r="W3538">
        <f t="shared" si="387"/>
        <v>0</v>
      </c>
      <c r="X3538" t="str">
        <f t="shared" si="388"/>
        <v>Active</v>
      </c>
      <c r="Y3538">
        <f t="shared" si="389"/>
        <v>1.2136986301369863</v>
      </c>
      <c r="Z3538" t="str">
        <f t="shared" si="390"/>
        <v>1–2 Years</v>
      </c>
      <c r="AA3538" t="str">
        <f t="shared" si="391"/>
        <v>70K–99K</v>
      </c>
    </row>
    <row r="3539" spans="1:27" ht="19.95" customHeight="1" x14ac:dyDescent="0.3">
      <c r="A3539" s="8" t="s">
        <v>3666</v>
      </c>
      <c r="B3539" s="9">
        <v>45740</v>
      </c>
      <c r="C3539" s="1" t="s">
        <v>81</v>
      </c>
      <c r="D3539" s="1" t="s">
        <v>72</v>
      </c>
      <c r="E3539" s="1" t="s">
        <v>23</v>
      </c>
      <c r="F3539" s="1" t="s">
        <v>223</v>
      </c>
      <c r="G3539" s="1" t="s">
        <v>83</v>
      </c>
      <c r="H3539" s="1" t="s">
        <v>49</v>
      </c>
      <c r="I3539" s="1" t="s">
        <v>27</v>
      </c>
      <c r="J3539" s="9">
        <v>45740</v>
      </c>
      <c r="K3539" s="9"/>
      <c r="L3539" s="1" t="s">
        <v>28</v>
      </c>
      <c r="M3539" s="1">
        <v>282</v>
      </c>
      <c r="N3539" s="1" t="s">
        <v>52</v>
      </c>
      <c r="O3539" s="1" t="s">
        <v>63</v>
      </c>
      <c r="P3539" s="1" t="s">
        <v>64</v>
      </c>
      <c r="Q3539" s="1">
        <v>3</v>
      </c>
      <c r="R3539" s="1" t="s">
        <v>37</v>
      </c>
      <c r="S3539" s="1">
        <v>1</v>
      </c>
      <c r="T3539" s="10">
        <v>123500</v>
      </c>
      <c r="U3539" t="str">
        <f t="shared" si="385"/>
        <v>Reviewed</v>
      </c>
      <c r="V3539" t="str">
        <f t="shared" si="386"/>
        <v>meets</v>
      </c>
      <c r="W3539">
        <f t="shared" si="387"/>
        <v>0</v>
      </c>
      <c r="X3539" t="str">
        <f t="shared" si="388"/>
        <v>Active</v>
      </c>
      <c r="Y3539">
        <f t="shared" si="389"/>
        <v>0.77260273972602744</v>
      </c>
      <c r="Z3539" t="str">
        <f t="shared" si="390"/>
        <v>&lt;1 Year</v>
      </c>
      <c r="AA3539" t="str">
        <f t="shared" si="391"/>
        <v>100K–129K</v>
      </c>
    </row>
    <row r="3540" spans="1:27" ht="19.95" customHeight="1" x14ac:dyDescent="0.3">
      <c r="A3540" s="4" t="s">
        <v>3667</v>
      </c>
      <c r="B3540" s="5">
        <v>45919</v>
      </c>
      <c r="C3540" s="6" t="s">
        <v>86</v>
      </c>
      <c r="D3540" s="6" t="s">
        <v>87</v>
      </c>
      <c r="E3540" s="6" t="s">
        <v>67</v>
      </c>
      <c r="F3540" s="6" t="s">
        <v>93</v>
      </c>
      <c r="G3540" s="6" t="s">
        <v>94</v>
      </c>
      <c r="H3540" s="6" t="s">
        <v>26</v>
      </c>
      <c r="I3540" s="6" t="s">
        <v>27</v>
      </c>
      <c r="J3540" s="5">
        <v>45919</v>
      </c>
      <c r="K3540" s="5"/>
      <c r="L3540" s="6" t="s">
        <v>28</v>
      </c>
      <c r="M3540" s="6">
        <v>103</v>
      </c>
      <c r="N3540" s="6" t="s">
        <v>52</v>
      </c>
      <c r="O3540" s="6" t="s">
        <v>63</v>
      </c>
      <c r="P3540" s="6" t="s">
        <v>31</v>
      </c>
      <c r="Q3540" s="6" t="s">
        <v>95</v>
      </c>
      <c r="R3540" s="6" t="s">
        <v>28</v>
      </c>
      <c r="S3540" s="6">
        <v>0</v>
      </c>
      <c r="T3540" s="7">
        <v>85000</v>
      </c>
      <c r="U3540" t="str">
        <f t="shared" si="385"/>
        <v>Not Reviewed</v>
      </c>
      <c r="V3540" t="str">
        <f t="shared" si="386"/>
        <v>Not Reviewed</v>
      </c>
      <c r="W3540">
        <f t="shared" si="387"/>
        <v>0</v>
      </c>
      <c r="X3540" t="str">
        <f t="shared" si="388"/>
        <v>Active</v>
      </c>
      <c r="Y3540">
        <f t="shared" si="389"/>
        <v>0.28219178082191781</v>
      </c>
      <c r="Z3540" t="str">
        <f t="shared" si="390"/>
        <v>&lt;1 Year</v>
      </c>
      <c r="AA3540" t="str">
        <f t="shared" si="391"/>
        <v>70K–99K</v>
      </c>
    </row>
    <row r="3541" spans="1:27" ht="19.95" customHeight="1" x14ac:dyDescent="0.3">
      <c r="A3541" s="8" t="s">
        <v>3668</v>
      </c>
      <c r="B3541" s="9">
        <v>45750</v>
      </c>
      <c r="C3541" s="1" t="s">
        <v>91</v>
      </c>
      <c r="D3541" s="1" t="s">
        <v>87</v>
      </c>
      <c r="E3541" s="1" t="s">
        <v>92</v>
      </c>
      <c r="F3541" s="1" t="s">
        <v>138</v>
      </c>
      <c r="G3541" s="1" t="s">
        <v>36</v>
      </c>
      <c r="H3541" s="1" t="s">
        <v>43</v>
      </c>
      <c r="I3541" s="1" t="s">
        <v>27</v>
      </c>
      <c r="J3541" s="9">
        <v>45750</v>
      </c>
      <c r="K3541" s="9"/>
      <c r="L3541" s="1" t="s">
        <v>28</v>
      </c>
      <c r="M3541" s="1">
        <v>272</v>
      </c>
      <c r="N3541" s="1" t="s">
        <v>29</v>
      </c>
      <c r="O3541" s="1" t="s">
        <v>63</v>
      </c>
      <c r="P3541" s="1" t="s">
        <v>31</v>
      </c>
      <c r="Q3541" s="1">
        <v>3</v>
      </c>
      <c r="R3541" s="1" t="s">
        <v>37</v>
      </c>
      <c r="S3541" s="1">
        <v>1</v>
      </c>
      <c r="T3541" s="10">
        <v>58000</v>
      </c>
      <c r="U3541" t="str">
        <f t="shared" si="385"/>
        <v>Reviewed</v>
      </c>
      <c r="V3541" t="str">
        <f t="shared" si="386"/>
        <v>meets</v>
      </c>
      <c r="W3541">
        <f t="shared" si="387"/>
        <v>0</v>
      </c>
      <c r="X3541" t="str">
        <f t="shared" si="388"/>
        <v>Active</v>
      </c>
      <c r="Y3541">
        <f t="shared" si="389"/>
        <v>0.74520547945205484</v>
      </c>
      <c r="Z3541" t="str">
        <f t="shared" si="390"/>
        <v>&lt;1 Year</v>
      </c>
      <c r="AA3541" t="str">
        <f t="shared" si="391"/>
        <v>&lt;70K</v>
      </c>
    </row>
    <row r="3542" spans="1:27" ht="19.95" customHeight="1" x14ac:dyDescent="0.3">
      <c r="A3542" s="4" t="s">
        <v>3669</v>
      </c>
      <c r="B3542" s="5">
        <v>45082</v>
      </c>
      <c r="C3542" s="6" t="s">
        <v>21</v>
      </c>
      <c r="D3542" s="6" t="s">
        <v>22</v>
      </c>
      <c r="E3542" s="6" t="s">
        <v>23</v>
      </c>
      <c r="F3542" s="6" t="s">
        <v>24</v>
      </c>
      <c r="G3542" s="6" t="s">
        <v>25</v>
      </c>
      <c r="H3542" s="6" t="s">
        <v>26</v>
      </c>
      <c r="I3542" s="6" t="s">
        <v>27</v>
      </c>
      <c r="J3542" s="5">
        <v>45082</v>
      </c>
      <c r="K3542" s="5"/>
      <c r="L3542" s="6" t="s">
        <v>28</v>
      </c>
      <c r="M3542" s="6">
        <v>940</v>
      </c>
      <c r="N3542" s="6" t="s">
        <v>140</v>
      </c>
      <c r="O3542" s="6" t="s">
        <v>43</v>
      </c>
      <c r="P3542" s="6" t="s">
        <v>44</v>
      </c>
      <c r="Q3542" s="6">
        <v>3</v>
      </c>
      <c r="R3542" s="6" t="s">
        <v>37</v>
      </c>
      <c r="S3542" s="6">
        <v>3</v>
      </c>
      <c r="T3542" s="7">
        <v>76000</v>
      </c>
      <c r="U3542" t="str">
        <f t="shared" si="385"/>
        <v>Reviewed</v>
      </c>
      <c r="V3542" t="str">
        <f t="shared" si="386"/>
        <v>meets</v>
      </c>
      <c r="W3542">
        <f t="shared" si="387"/>
        <v>0</v>
      </c>
      <c r="X3542" t="str">
        <f t="shared" si="388"/>
        <v>Active</v>
      </c>
      <c r="Y3542">
        <f t="shared" si="389"/>
        <v>2.5753424657534247</v>
      </c>
      <c r="Z3542" t="str">
        <f t="shared" si="390"/>
        <v>2–3 Years</v>
      </c>
      <c r="AA3542" t="str">
        <f t="shared" si="391"/>
        <v>70K–99K</v>
      </c>
    </row>
    <row r="3543" spans="1:27" ht="19.95" customHeight="1" x14ac:dyDescent="0.3">
      <c r="A3543" s="8" t="s">
        <v>3670</v>
      </c>
      <c r="B3543" s="9">
        <v>45655</v>
      </c>
      <c r="C3543" s="1" t="s">
        <v>34</v>
      </c>
      <c r="D3543" s="1" t="s">
        <v>22</v>
      </c>
      <c r="E3543" s="1" t="s">
        <v>23</v>
      </c>
      <c r="F3543" s="1" t="s">
        <v>138</v>
      </c>
      <c r="G3543" s="1" t="s">
        <v>36</v>
      </c>
      <c r="H3543" s="1" t="s">
        <v>43</v>
      </c>
      <c r="I3543" s="1" t="s">
        <v>27</v>
      </c>
      <c r="J3543" s="9">
        <v>45655</v>
      </c>
      <c r="K3543" s="9"/>
      <c r="L3543" s="1" t="s">
        <v>28</v>
      </c>
      <c r="M3543" s="1">
        <v>367</v>
      </c>
      <c r="N3543" s="1" t="s">
        <v>29</v>
      </c>
      <c r="O3543" s="1" t="s">
        <v>63</v>
      </c>
      <c r="P3543" s="1" t="s">
        <v>44</v>
      </c>
      <c r="Q3543" s="1">
        <v>3</v>
      </c>
      <c r="R3543" s="1" t="s">
        <v>37</v>
      </c>
      <c r="S3543" s="1">
        <v>1</v>
      </c>
      <c r="T3543" s="10">
        <v>55000</v>
      </c>
      <c r="U3543" t="str">
        <f t="shared" si="385"/>
        <v>Reviewed</v>
      </c>
      <c r="V3543" t="str">
        <f t="shared" si="386"/>
        <v>meets</v>
      </c>
      <c r="W3543">
        <f t="shared" si="387"/>
        <v>0</v>
      </c>
      <c r="X3543" t="str">
        <f t="shared" si="388"/>
        <v>Active</v>
      </c>
      <c r="Y3543">
        <f t="shared" si="389"/>
        <v>1.0054794520547945</v>
      </c>
      <c r="Z3543" t="str">
        <f t="shared" si="390"/>
        <v>1–2 Years</v>
      </c>
      <c r="AA3543" t="str">
        <f t="shared" si="391"/>
        <v>&lt;70K</v>
      </c>
    </row>
    <row r="3544" spans="1:27" ht="19.95" customHeight="1" x14ac:dyDescent="0.3">
      <c r="A3544" s="4" t="s">
        <v>3671</v>
      </c>
      <c r="B3544" s="5">
        <v>45473</v>
      </c>
      <c r="C3544" s="6" t="s">
        <v>39</v>
      </c>
      <c r="D3544" s="6" t="s">
        <v>22</v>
      </c>
      <c r="E3544" s="6" t="s">
        <v>40</v>
      </c>
      <c r="F3544" s="6" t="s">
        <v>215</v>
      </c>
      <c r="G3544" s="6" t="s">
        <v>42</v>
      </c>
      <c r="H3544" s="6" t="s">
        <v>49</v>
      </c>
      <c r="I3544" s="6" t="s">
        <v>27</v>
      </c>
      <c r="J3544" s="5">
        <v>45473</v>
      </c>
      <c r="K3544" s="5"/>
      <c r="L3544" s="6" t="s">
        <v>28</v>
      </c>
      <c r="M3544" s="6">
        <v>549</v>
      </c>
      <c r="N3544" s="6" t="s">
        <v>52</v>
      </c>
      <c r="O3544" s="6" t="s">
        <v>30</v>
      </c>
      <c r="P3544" s="6" t="s">
        <v>44</v>
      </c>
      <c r="Q3544" s="6">
        <v>2</v>
      </c>
      <c r="R3544" s="6" t="s">
        <v>53</v>
      </c>
      <c r="S3544" s="6">
        <v>2</v>
      </c>
      <c r="T3544" s="7">
        <v>123500</v>
      </c>
      <c r="U3544" t="str">
        <f t="shared" si="385"/>
        <v>Reviewed</v>
      </c>
      <c r="V3544" t="str">
        <f t="shared" si="386"/>
        <v>needs_support</v>
      </c>
      <c r="W3544">
        <f t="shared" si="387"/>
        <v>0</v>
      </c>
      <c r="X3544" t="str">
        <f t="shared" si="388"/>
        <v>Active</v>
      </c>
      <c r="Y3544">
        <f t="shared" si="389"/>
        <v>1.5041095890410958</v>
      </c>
      <c r="Z3544" t="str">
        <f t="shared" si="390"/>
        <v>1–2 Years</v>
      </c>
      <c r="AA3544" t="str">
        <f t="shared" si="391"/>
        <v>100K–129K</v>
      </c>
    </row>
    <row r="3545" spans="1:27" ht="19.95" customHeight="1" x14ac:dyDescent="0.3">
      <c r="A3545" s="8" t="s">
        <v>3672</v>
      </c>
      <c r="B3545" s="9">
        <v>45035</v>
      </c>
      <c r="C3545" s="1" t="s">
        <v>46</v>
      </c>
      <c r="D3545" s="1" t="s">
        <v>22</v>
      </c>
      <c r="E3545" s="1" t="s">
        <v>40</v>
      </c>
      <c r="F3545" s="1" t="s">
        <v>143</v>
      </c>
      <c r="G3545" s="1" t="s">
        <v>48</v>
      </c>
      <c r="H3545" s="1" t="s">
        <v>43</v>
      </c>
      <c r="I3545" s="1" t="s">
        <v>27</v>
      </c>
      <c r="J3545" s="9">
        <v>45035</v>
      </c>
      <c r="K3545" s="9"/>
      <c r="L3545" s="1" t="s">
        <v>28</v>
      </c>
      <c r="M3545" s="1">
        <v>987</v>
      </c>
      <c r="N3545" s="1" t="s">
        <v>29</v>
      </c>
      <c r="O3545" s="1" t="s">
        <v>63</v>
      </c>
      <c r="P3545" s="1" t="s">
        <v>133</v>
      </c>
      <c r="Q3545" s="1">
        <v>3</v>
      </c>
      <c r="R3545" s="1" t="s">
        <v>37</v>
      </c>
      <c r="S3545" s="1">
        <v>3</v>
      </c>
      <c r="T3545" s="10">
        <v>70500</v>
      </c>
      <c r="U3545" t="str">
        <f t="shared" si="385"/>
        <v>Reviewed</v>
      </c>
      <c r="V3545" t="str">
        <f t="shared" si="386"/>
        <v>meets</v>
      </c>
      <c r="W3545">
        <f t="shared" si="387"/>
        <v>0</v>
      </c>
      <c r="X3545" t="str">
        <f t="shared" si="388"/>
        <v>Active</v>
      </c>
      <c r="Y3545">
        <f t="shared" si="389"/>
        <v>2.7041095890410958</v>
      </c>
      <c r="Z3545" t="str">
        <f t="shared" si="390"/>
        <v>2–3 Years</v>
      </c>
      <c r="AA3545" t="str">
        <f t="shared" si="391"/>
        <v>70K–99K</v>
      </c>
    </row>
    <row r="3546" spans="1:27" ht="19.95" customHeight="1" x14ac:dyDescent="0.3">
      <c r="A3546" s="4" t="s">
        <v>3673</v>
      </c>
      <c r="B3546" s="5">
        <v>45691</v>
      </c>
      <c r="C3546" s="6" t="s">
        <v>55</v>
      </c>
      <c r="D3546" s="6" t="s">
        <v>56</v>
      </c>
      <c r="E3546" s="6" t="s">
        <v>23</v>
      </c>
      <c r="F3546" s="6" t="s">
        <v>147</v>
      </c>
      <c r="G3546" s="6" t="s">
        <v>58</v>
      </c>
      <c r="H3546" s="6" t="s">
        <v>26</v>
      </c>
      <c r="I3546" s="6" t="s">
        <v>27</v>
      </c>
      <c r="J3546" s="5">
        <v>45691</v>
      </c>
      <c r="K3546" s="5"/>
      <c r="L3546" s="6" t="s">
        <v>28</v>
      </c>
      <c r="M3546" s="6">
        <v>331</v>
      </c>
      <c r="N3546" s="6" t="s">
        <v>29</v>
      </c>
      <c r="O3546" s="6" t="s">
        <v>30</v>
      </c>
      <c r="P3546" s="6" t="s">
        <v>64</v>
      </c>
      <c r="Q3546" s="6">
        <v>4</v>
      </c>
      <c r="R3546" s="6" t="s">
        <v>32</v>
      </c>
      <c r="S3546" s="6">
        <v>1</v>
      </c>
      <c r="T3546" s="7">
        <v>83000</v>
      </c>
      <c r="U3546" t="str">
        <f t="shared" si="385"/>
        <v>Reviewed</v>
      </c>
      <c r="V3546" t="str">
        <f t="shared" si="386"/>
        <v>exceeds</v>
      </c>
      <c r="W3546">
        <f t="shared" si="387"/>
        <v>0</v>
      </c>
      <c r="X3546" t="str">
        <f t="shared" si="388"/>
        <v>Active</v>
      </c>
      <c r="Y3546">
        <f t="shared" si="389"/>
        <v>0.9068493150684932</v>
      </c>
      <c r="Z3546" t="str">
        <f t="shared" si="390"/>
        <v>&lt;1 Year</v>
      </c>
      <c r="AA3546" t="str">
        <f t="shared" si="391"/>
        <v>70K–99K</v>
      </c>
    </row>
    <row r="3547" spans="1:27" ht="19.95" customHeight="1" x14ac:dyDescent="0.3">
      <c r="A3547" s="8" t="s">
        <v>3674</v>
      </c>
      <c r="B3547" s="9">
        <v>45055</v>
      </c>
      <c r="C3547" s="1" t="s">
        <v>60</v>
      </c>
      <c r="D3547" s="1" t="s">
        <v>56</v>
      </c>
      <c r="E3547" s="1" t="s">
        <v>40</v>
      </c>
      <c r="F3547" s="1" t="s">
        <v>61</v>
      </c>
      <c r="G3547" s="1" t="s">
        <v>62</v>
      </c>
      <c r="H3547" s="1" t="s">
        <v>26</v>
      </c>
      <c r="I3547" s="1" t="s">
        <v>50</v>
      </c>
      <c r="J3547" s="9">
        <v>45055</v>
      </c>
      <c r="K3547" s="9">
        <v>45273</v>
      </c>
      <c r="L3547" s="1" t="s">
        <v>159</v>
      </c>
      <c r="M3547" s="1">
        <v>218</v>
      </c>
      <c r="N3547" s="1" t="s">
        <v>75</v>
      </c>
      <c r="O3547" s="1" t="s">
        <v>63</v>
      </c>
      <c r="P3547" s="1" t="s">
        <v>64</v>
      </c>
      <c r="Q3547" s="1">
        <v>3</v>
      </c>
      <c r="R3547" s="1" t="s">
        <v>37</v>
      </c>
      <c r="S3547" s="1">
        <v>1</v>
      </c>
      <c r="T3547" s="10">
        <v>96500</v>
      </c>
      <c r="U3547" t="str">
        <f t="shared" si="385"/>
        <v>Reviewed</v>
      </c>
      <c r="V3547" t="str">
        <f t="shared" si="386"/>
        <v>meets</v>
      </c>
      <c r="W3547">
        <f t="shared" si="387"/>
        <v>1</v>
      </c>
      <c r="X3547" t="str">
        <f t="shared" si="388"/>
        <v>Attrited</v>
      </c>
      <c r="Y3547">
        <f t="shared" si="389"/>
        <v>0.59726027397260273</v>
      </c>
      <c r="Z3547" t="str">
        <f t="shared" si="390"/>
        <v>&lt;1 Year</v>
      </c>
      <c r="AA3547" t="str">
        <f t="shared" si="391"/>
        <v>70K–99K</v>
      </c>
    </row>
    <row r="3548" spans="1:27" ht="19.95" customHeight="1" x14ac:dyDescent="0.3">
      <c r="A3548" s="4" t="s">
        <v>3675</v>
      </c>
      <c r="B3548" s="5">
        <v>45016</v>
      </c>
      <c r="C3548" s="6" t="s">
        <v>66</v>
      </c>
      <c r="D3548" s="6" t="s">
        <v>56</v>
      </c>
      <c r="E3548" s="6" t="s">
        <v>67</v>
      </c>
      <c r="F3548" s="6" t="s">
        <v>358</v>
      </c>
      <c r="G3548" s="6" t="s">
        <v>69</v>
      </c>
      <c r="H3548" s="6" t="s">
        <v>49</v>
      </c>
      <c r="I3548" s="6" t="s">
        <v>27</v>
      </c>
      <c r="J3548" s="5">
        <v>45016</v>
      </c>
      <c r="K3548" s="5"/>
      <c r="L3548" s="6" t="s">
        <v>28</v>
      </c>
      <c r="M3548" s="6">
        <v>1006</v>
      </c>
      <c r="N3548" s="6" t="s">
        <v>29</v>
      </c>
      <c r="O3548" s="6" t="s">
        <v>63</v>
      </c>
      <c r="P3548" s="6" t="s">
        <v>133</v>
      </c>
      <c r="Q3548" s="6">
        <v>2</v>
      </c>
      <c r="R3548" s="6" t="s">
        <v>53</v>
      </c>
      <c r="S3548" s="6">
        <v>3</v>
      </c>
      <c r="T3548" s="7">
        <v>96500</v>
      </c>
      <c r="U3548" t="str">
        <f t="shared" si="385"/>
        <v>Reviewed</v>
      </c>
      <c r="V3548" t="str">
        <f t="shared" si="386"/>
        <v>needs_support</v>
      </c>
      <c r="W3548">
        <f t="shared" si="387"/>
        <v>0</v>
      </c>
      <c r="X3548" t="str">
        <f t="shared" si="388"/>
        <v>Active</v>
      </c>
      <c r="Y3548">
        <f t="shared" si="389"/>
        <v>2.7561643835616438</v>
      </c>
      <c r="Z3548" t="str">
        <f t="shared" si="390"/>
        <v>2–3 Years</v>
      </c>
      <c r="AA3548" t="str">
        <f t="shared" si="391"/>
        <v>70K–99K</v>
      </c>
    </row>
    <row r="3549" spans="1:27" ht="19.95" customHeight="1" x14ac:dyDescent="0.3">
      <c r="A3549" s="8" t="s">
        <v>3676</v>
      </c>
      <c r="B3549" s="9">
        <v>45388</v>
      </c>
      <c r="C3549" s="1" t="s">
        <v>71</v>
      </c>
      <c r="D3549" s="1" t="s">
        <v>72</v>
      </c>
      <c r="E3549" s="1" t="s">
        <v>23</v>
      </c>
      <c r="F3549" s="1" t="s">
        <v>150</v>
      </c>
      <c r="G3549" s="1" t="s">
        <v>74</v>
      </c>
      <c r="H3549" s="1" t="s">
        <v>26</v>
      </c>
      <c r="I3549" s="1" t="s">
        <v>27</v>
      </c>
      <c r="J3549" s="9">
        <v>45388</v>
      </c>
      <c r="K3549" s="9"/>
      <c r="L3549" s="1" t="s">
        <v>28</v>
      </c>
      <c r="M3549" s="1">
        <v>634</v>
      </c>
      <c r="N3549" s="1" t="s">
        <v>29</v>
      </c>
      <c r="O3549" s="1" t="s">
        <v>105</v>
      </c>
      <c r="P3549" s="1" t="s">
        <v>64</v>
      </c>
      <c r="Q3549" s="1">
        <v>4</v>
      </c>
      <c r="R3549" s="1" t="s">
        <v>32</v>
      </c>
      <c r="S3549" s="1">
        <v>2</v>
      </c>
      <c r="T3549" s="10">
        <v>105000</v>
      </c>
      <c r="U3549" t="str">
        <f t="shared" si="385"/>
        <v>Reviewed</v>
      </c>
      <c r="V3549" t="str">
        <f t="shared" si="386"/>
        <v>exceeds</v>
      </c>
      <c r="W3549">
        <f t="shared" si="387"/>
        <v>0</v>
      </c>
      <c r="X3549" t="str">
        <f t="shared" si="388"/>
        <v>Active</v>
      </c>
      <c r="Y3549">
        <f t="shared" si="389"/>
        <v>1.736986301369863</v>
      </c>
      <c r="Z3549" t="str">
        <f t="shared" si="390"/>
        <v>1–2 Years</v>
      </c>
      <c r="AA3549" t="str">
        <f t="shared" si="391"/>
        <v>100K–129K</v>
      </c>
    </row>
    <row r="3550" spans="1:27" ht="19.95" customHeight="1" x14ac:dyDescent="0.3">
      <c r="A3550" s="4" t="s">
        <v>3677</v>
      </c>
      <c r="B3550" s="5">
        <v>45083</v>
      </c>
      <c r="C3550" s="6" t="s">
        <v>77</v>
      </c>
      <c r="D3550" s="6" t="s">
        <v>72</v>
      </c>
      <c r="E3550" s="6" t="s">
        <v>40</v>
      </c>
      <c r="F3550" s="6" t="s">
        <v>112</v>
      </c>
      <c r="G3550" s="6" t="s">
        <v>79</v>
      </c>
      <c r="H3550" s="6" t="s">
        <v>43</v>
      </c>
      <c r="I3550" s="6" t="s">
        <v>27</v>
      </c>
      <c r="J3550" s="5">
        <v>45083</v>
      </c>
      <c r="K3550" s="5"/>
      <c r="L3550" s="6" t="s">
        <v>28</v>
      </c>
      <c r="M3550" s="6">
        <v>939</v>
      </c>
      <c r="N3550" s="6" t="s">
        <v>29</v>
      </c>
      <c r="O3550" s="6" t="s">
        <v>63</v>
      </c>
      <c r="P3550" s="6" t="s">
        <v>107</v>
      </c>
      <c r="Q3550" s="6">
        <v>3</v>
      </c>
      <c r="R3550" s="6" t="s">
        <v>37</v>
      </c>
      <c r="S3550" s="6">
        <v>3</v>
      </c>
      <c r="T3550" s="7">
        <v>77500</v>
      </c>
      <c r="U3550" t="str">
        <f t="shared" si="385"/>
        <v>Reviewed</v>
      </c>
      <c r="V3550" t="str">
        <f t="shared" si="386"/>
        <v>meets</v>
      </c>
      <c r="W3550">
        <f t="shared" si="387"/>
        <v>0</v>
      </c>
      <c r="X3550" t="str">
        <f t="shared" si="388"/>
        <v>Active</v>
      </c>
      <c r="Y3550">
        <f t="shared" si="389"/>
        <v>2.5726027397260274</v>
      </c>
      <c r="Z3550" t="str">
        <f t="shared" si="390"/>
        <v>2–3 Years</v>
      </c>
      <c r="AA3550" t="str">
        <f t="shared" si="391"/>
        <v>70K–99K</v>
      </c>
    </row>
    <row r="3551" spans="1:27" ht="19.95" customHeight="1" x14ac:dyDescent="0.3">
      <c r="A3551" s="8" t="s">
        <v>3678</v>
      </c>
      <c r="B3551" s="9">
        <v>45325</v>
      </c>
      <c r="C3551" s="1" t="s">
        <v>81</v>
      </c>
      <c r="D3551" s="1" t="s">
        <v>72</v>
      </c>
      <c r="E3551" s="1" t="s">
        <v>23</v>
      </c>
      <c r="F3551" s="1" t="s">
        <v>82</v>
      </c>
      <c r="G3551" s="1" t="s">
        <v>83</v>
      </c>
      <c r="H3551" s="1" t="s">
        <v>26</v>
      </c>
      <c r="I3551" s="1" t="s">
        <v>27</v>
      </c>
      <c r="J3551" s="9">
        <v>45325</v>
      </c>
      <c r="K3551" s="9"/>
      <c r="L3551" s="1" t="s">
        <v>28</v>
      </c>
      <c r="M3551" s="1">
        <v>697</v>
      </c>
      <c r="N3551" s="1" t="s">
        <v>29</v>
      </c>
      <c r="O3551" s="1" t="s">
        <v>63</v>
      </c>
      <c r="P3551" s="1" t="s">
        <v>64</v>
      </c>
      <c r="Q3551" s="1">
        <v>3</v>
      </c>
      <c r="R3551" s="1" t="s">
        <v>37</v>
      </c>
      <c r="S3551" s="1">
        <v>2</v>
      </c>
      <c r="T3551" s="10">
        <v>104000</v>
      </c>
      <c r="U3551" t="str">
        <f t="shared" si="385"/>
        <v>Reviewed</v>
      </c>
      <c r="V3551" t="str">
        <f t="shared" si="386"/>
        <v>meets</v>
      </c>
      <c r="W3551">
        <f t="shared" si="387"/>
        <v>0</v>
      </c>
      <c r="X3551" t="str">
        <f t="shared" si="388"/>
        <v>Active</v>
      </c>
      <c r="Y3551">
        <f t="shared" si="389"/>
        <v>1.9095890410958904</v>
      </c>
      <c r="Z3551" t="str">
        <f t="shared" si="390"/>
        <v>1–2 Years</v>
      </c>
      <c r="AA3551" t="str">
        <f t="shared" si="391"/>
        <v>100K–129K</v>
      </c>
    </row>
    <row r="3552" spans="1:27" ht="19.95" customHeight="1" x14ac:dyDescent="0.3">
      <c r="A3552" s="4" t="s">
        <v>3679</v>
      </c>
      <c r="B3552" s="5">
        <v>45860</v>
      </c>
      <c r="C3552" s="6" t="s">
        <v>86</v>
      </c>
      <c r="D3552" s="6" t="s">
        <v>87</v>
      </c>
      <c r="E3552" s="6" t="s">
        <v>67</v>
      </c>
      <c r="F3552" s="6" t="s">
        <v>135</v>
      </c>
      <c r="G3552" s="6" t="s">
        <v>89</v>
      </c>
      <c r="H3552" s="6" t="s">
        <v>43</v>
      </c>
      <c r="I3552" s="6" t="s">
        <v>27</v>
      </c>
      <c r="J3552" s="5">
        <v>45860</v>
      </c>
      <c r="K3552" s="5"/>
      <c r="L3552" s="6" t="s">
        <v>28</v>
      </c>
      <c r="M3552" s="6">
        <v>162</v>
      </c>
      <c r="N3552" s="6" t="s">
        <v>140</v>
      </c>
      <c r="O3552" s="6" t="s">
        <v>63</v>
      </c>
      <c r="P3552" s="6" t="s">
        <v>133</v>
      </c>
      <c r="Q3552" s="6" t="s">
        <v>95</v>
      </c>
      <c r="R3552" s="6" t="s">
        <v>28</v>
      </c>
      <c r="S3552" s="6">
        <v>0</v>
      </c>
      <c r="T3552" s="7">
        <v>59000</v>
      </c>
      <c r="U3552" t="str">
        <f t="shared" si="385"/>
        <v>Not Reviewed</v>
      </c>
      <c r="V3552" t="str">
        <f t="shared" si="386"/>
        <v>Not Reviewed</v>
      </c>
      <c r="W3552">
        <f t="shared" si="387"/>
        <v>0</v>
      </c>
      <c r="X3552" t="str">
        <f t="shared" si="388"/>
        <v>Active</v>
      </c>
      <c r="Y3552">
        <f t="shared" si="389"/>
        <v>0.44383561643835617</v>
      </c>
      <c r="Z3552" t="str">
        <f t="shared" si="390"/>
        <v>&lt;1 Year</v>
      </c>
      <c r="AA3552" t="str">
        <f t="shared" si="391"/>
        <v>&lt;70K</v>
      </c>
    </row>
    <row r="3553" spans="1:27" ht="19.95" customHeight="1" x14ac:dyDescent="0.3">
      <c r="A3553" s="8" t="s">
        <v>3680</v>
      </c>
      <c r="B3553" s="9">
        <v>45197</v>
      </c>
      <c r="C3553" s="1" t="s">
        <v>91</v>
      </c>
      <c r="D3553" s="1" t="s">
        <v>87</v>
      </c>
      <c r="E3553" s="1" t="s">
        <v>92</v>
      </c>
      <c r="F3553" s="1" t="s">
        <v>114</v>
      </c>
      <c r="G3553" s="1" t="s">
        <v>94</v>
      </c>
      <c r="H3553" s="1" t="s">
        <v>43</v>
      </c>
      <c r="I3553" s="1" t="s">
        <v>27</v>
      </c>
      <c r="J3553" s="9">
        <v>45197</v>
      </c>
      <c r="K3553" s="9"/>
      <c r="L3553" s="1" t="s">
        <v>28</v>
      </c>
      <c r="M3553" s="1">
        <v>825</v>
      </c>
      <c r="N3553" s="1" t="s">
        <v>29</v>
      </c>
      <c r="O3553" s="1" t="s">
        <v>43</v>
      </c>
      <c r="P3553" s="1" t="s">
        <v>107</v>
      </c>
      <c r="Q3553" s="1">
        <v>4</v>
      </c>
      <c r="R3553" s="1" t="s">
        <v>32</v>
      </c>
      <c r="S3553" s="1">
        <v>2</v>
      </c>
      <c r="T3553" s="10">
        <v>75500</v>
      </c>
      <c r="U3553" t="str">
        <f t="shared" si="385"/>
        <v>Reviewed</v>
      </c>
      <c r="V3553" t="str">
        <f t="shared" si="386"/>
        <v>exceeds</v>
      </c>
      <c r="W3553">
        <f t="shared" si="387"/>
        <v>0</v>
      </c>
      <c r="X3553" t="str">
        <f t="shared" si="388"/>
        <v>Active</v>
      </c>
      <c r="Y3553">
        <f t="shared" si="389"/>
        <v>2.2602739726027399</v>
      </c>
      <c r="Z3553" t="str">
        <f t="shared" si="390"/>
        <v>2–3 Years</v>
      </c>
      <c r="AA3553" t="str">
        <f t="shared" si="391"/>
        <v>70K–99K</v>
      </c>
    </row>
    <row r="3554" spans="1:27" ht="19.95" customHeight="1" x14ac:dyDescent="0.3">
      <c r="A3554" s="4" t="s">
        <v>3681</v>
      </c>
      <c r="B3554" s="5">
        <v>45574</v>
      </c>
      <c r="C3554" s="6" t="s">
        <v>21</v>
      </c>
      <c r="D3554" s="6" t="s">
        <v>22</v>
      </c>
      <c r="E3554" s="6" t="s">
        <v>23</v>
      </c>
      <c r="F3554" s="6" t="s">
        <v>215</v>
      </c>
      <c r="G3554" s="6" t="s">
        <v>42</v>
      </c>
      <c r="H3554" s="6" t="s">
        <v>49</v>
      </c>
      <c r="I3554" s="6" t="s">
        <v>27</v>
      </c>
      <c r="J3554" s="5">
        <v>45574</v>
      </c>
      <c r="K3554" s="5"/>
      <c r="L3554" s="6" t="s">
        <v>28</v>
      </c>
      <c r="M3554" s="6">
        <v>448</v>
      </c>
      <c r="N3554" s="6" t="s">
        <v>75</v>
      </c>
      <c r="O3554" s="6" t="s">
        <v>63</v>
      </c>
      <c r="P3554" s="6" t="s">
        <v>64</v>
      </c>
      <c r="Q3554" s="6">
        <v>3</v>
      </c>
      <c r="R3554" s="6" t="s">
        <v>37</v>
      </c>
      <c r="S3554" s="6">
        <v>1</v>
      </c>
      <c r="T3554" s="7">
        <v>107500</v>
      </c>
      <c r="U3554" t="str">
        <f t="shared" si="385"/>
        <v>Reviewed</v>
      </c>
      <c r="V3554" t="str">
        <f t="shared" si="386"/>
        <v>meets</v>
      </c>
      <c r="W3554">
        <f t="shared" si="387"/>
        <v>0</v>
      </c>
      <c r="X3554" t="str">
        <f t="shared" si="388"/>
        <v>Active</v>
      </c>
      <c r="Y3554">
        <f t="shared" si="389"/>
        <v>1.2273972602739727</v>
      </c>
      <c r="Z3554" t="str">
        <f t="shared" si="390"/>
        <v>1–2 Years</v>
      </c>
      <c r="AA3554" t="str">
        <f t="shared" si="391"/>
        <v>100K–129K</v>
      </c>
    </row>
    <row r="3555" spans="1:27" ht="19.95" customHeight="1" x14ac:dyDescent="0.3">
      <c r="A3555" s="8" t="s">
        <v>3682</v>
      </c>
      <c r="B3555" s="9">
        <v>45368</v>
      </c>
      <c r="C3555" s="1" t="s">
        <v>34</v>
      </c>
      <c r="D3555" s="1" t="s">
        <v>22</v>
      </c>
      <c r="E3555" s="1" t="s">
        <v>23</v>
      </c>
      <c r="F3555" s="1" t="s">
        <v>35</v>
      </c>
      <c r="G3555" s="1" t="s">
        <v>36</v>
      </c>
      <c r="H3555" s="1" t="s">
        <v>26</v>
      </c>
      <c r="I3555" s="1" t="s">
        <v>27</v>
      </c>
      <c r="J3555" s="9">
        <v>45368</v>
      </c>
      <c r="K3555" s="9"/>
      <c r="L3555" s="1" t="s">
        <v>28</v>
      </c>
      <c r="M3555" s="1">
        <v>654</v>
      </c>
      <c r="N3555" s="1" t="s">
        <v>29</v>
      </c>
      <c r="O3555" s="1" t="s">
        <v>30</v>
      </c>
      <c r="P3555" s="1" t="s">
        <v>64</v>
      </c>
      <c r="Q3555" s="1">
        <v>4</v>
      </c>
      <c r="R3555" s="1" t="s">
        <v>32</v>
      </c>
      <c r="S3555" s="1">
        <v>2</v>
      </c>
      <c r="T3555" s="10">
        <v>87500</v>
      </c>
      <c r="U3555" t="str">
        <f t="shared" si="385"/>
        <v>Reviewed</v>
      </c>
      <c r="V3555" t="str">
        <f t="shared" si="386"/>
        <v>exceeds</v>
      </c>
      <c r="W3555">
        <f t="shared" si="387"/>
        <v>0</v>
      </c>
      <c r="X3555" t="str">
        <f t="shared" si="388"/>
        <v>Active</v>
      </c>
      <c r="Y3555">
        <f t="shared" si="389"/>
        <v>1.7917808219178082</v>
      </c>
      <c r="Z3555" t="str">
        <f t="shared" si="390"/>
        <v>1–2 Years</v>
      </c>
      <c r="AA3555" t="str">
        <f t="shared" si="391"/>
        <v>70K–99K</v>
      </c>
    </row>
    <row r="3556" spans="1:27" ht="19.95" customHeight="1" x14ac:dyDescent="0.3">
      <c r="A3556" s="4" t="s">
        <v>3683</v>
      </c>
      <c r="B3556" s="5">
        <v>45713</v>
      </c>
      <c r="C3556" s="6" t="s">
        <v>39</v>
      </c>
      <c r="D3556" s="6" t="s">
        <v>22</v>
      </c>
      <c r="E3556" s="6" t="s">
        <v>40</v>
      </c>
      <c r="F3556" s="6" t="s">
        <v>174</v>
      </c>
      <c r="G3556" s="6" t="s">
        <v>42</v>
      </c>
      <c r="H3556" s="6" t="s">
        <v>26</v>
      </c>
      <c r="I3556" s="6" t="s">
        <v>27</v>
      </c>
      <c r="J3556" s="5">
        <v>45713</v>
      </c>
      <c r="K3556" s="5"/>
      <c r="L3556" s="6" t="s">
        <v>28</v>
      </c>
      <c r="M3556" s="6">
        <v>309</v>
      </c>
      <c r="N3556" s="6" t="s">
        <v>29</v>
      </c>
      <c r="O3556" s="6" t="s">
        <v>30</v>
      </c>
      <c r="P3556" s="6" t="s">
        <v>44</v>
      </c>
      <c r="Q3556" s="6">
        <v>4</v>
      </c>
      <c r="R3556" s="6" t="s">
        <v>32</v>
      </c>
      <c r="S3556" s="6">
        <v>1</v>
      </c>
      <c r="T3556" s="7">
        <v>99000</v>
      </c>
      <c r="U3556" t="str">
        <f t="shared" si="385"/>
        <v>Reviewed</v>
      </c>
      <c r="V3556" t="str">
        <f t="shared" si="386"/>
        <v>exceeds</v>
      </c>
      <c r="W3556">
        <f t="shared" si="387"/>
        <v>0</v>
      </c>
      <c r="X3556" t="str">
        <f t="shared" si="388"/>
        <v>Active</v>
      </c>
      <c r="Y3556">
        <f t="shared" si="389"/>
        <v>0.84657534246575339</v>
      </c>
      <c r="Z3556" t="str">
        <f t="shared" si="390"/>
        <v>&lt;1 Year</v>
      </c>
      <c r="AA3556" t="str">
        <f t="shared" si="391"/>
        <v>70K–99K</v>
      </c>
    </row>
    <row r="3557" spans="1:27" ht="19.95" customHeight="1" x14ac:dyDescent="0.3">
      <c r="A3557" s="8" t="s">
        <v>3684</v>
      </c>
      <c r="B3557" s="9">
        <v>45784</v>
      </c>
      <c r="C3557" s="1" t="s">
        <v>46</v>
      </c>
      <c r="D3557" s="1" t="s">
        <v>22</v>
      </c>
      <c r="E3557" s="1" t="s">
        <v>40</v>
      </c>
      <c r="F3557" s="1" t="s">
        <v>143</v>
      </c>
      <c r="G3557" s="1" t="s">
        <v>48</v>
      </c>
      <c r="H3557" s="1" t="s">
        <v>43</v>
      </c>
      <c r="I3557" s="1" t="s">
        <v>27</v>
      </c>
      <c r="J3557" s="9">
        <v>45784</v>
      </c>
      <c r="K3557" s="9"/>
      <c r="L3557" s="1" t="s">
        <v>28</v>
      </c>
      <c r="M3557" s="1">
        <v>238</v>
      </c>
      <c r="N3557" s="1" t="s">
        <v>75</v>
      </c>
      <c r="O3557" s="1" t="s">
        <v>63</v>
      </c>
      <c r="P3557" s="1" t="s">
        <v>107</v>
      </c>
      <c r="Q3557" s="1">
        <v>2</v>
      </c>
      <c r="R3557" s="1" t="s">
        <v>53</v>
      </c>
      <c r="S3557" s="1">
        <v>1</v>
      </c>
      <c r="T3557" s="10">
        <v>65500</v>
      </c>
      <c r="U3557" t="str">
        <f t="shared" si="385"/>
        <v>Reviewed</v>
      </c>
      <c r="V3557" t="str">
        <f t="shared" si="386"/>
        <v>needs_support</v>
      </c>
      <c r="W3557">
        <f t="shared" si="387"/>
        <v>0</v>
      </c>
      <c r="X3557" t="str">
        <f t="shared" si="388"/>
        <v>Active</v>
      </c>
      <c r="Y3557">
        <f t="shared" si="389"/>
        <v>0.65205479452054793</v>
      </c>
      <c r="Z3557" t="str">
        <f t="shared" si="390"/>
        <v>&lt;1 Year</v>
      </c>
      <c r="AA3557" t="str">
        <f t="shared" si="391"/>
        <v>&lt;70K</v>
      </c>
    </row>
    <row r="3558" spans="1:27" ht="19.95" customHeight="1" x14ac:dyDescent="0.3">
      <c r="A3558" s="4" t="s">
        <v>3685</v>
      </c>
      <c r="B3558" s="5">
        <v>45680</v>
      </c>
      <c r="C3558" s="6" t="s">
        <v>55</v>
      </c>
      <c r="D3558" s="6" t="s">
        <v>56</v>
      </c>
      <c r="E3558" s="6" t="s">
        <v>23</v>
      </c>
      <c r="F3558" s="6" t="s">
        <v>145</v>
      </c>
      <c r="G3558" s="6" t="s">
        <v>62</v>
      </c>
      <c r="H3558" s="6" t="s">
        <v>49</v>
      </c>
      <c r="I3558" s="6" t="s">
        <v>27</v>
      </c>
      <c r="J3558" s="5">
        <v>45680</v>
      </c>
      <c r="K3558" s="5"/>
      <c r="L3558" s="6" t="s">
        <v>28</v>
      </c>
      <c r="M3558" s="6">
        <v>342</v>
      </c>
      <c r="N3558" s="6" t="s">
        <v>75</v>
      </c>
      <c r="O3558" s="6" t="s">
        <v>63</v>
      </c>
      <c r="P3558" s="6" t="s">
        <v>31</v>
      </c>
      <c r="Q3558" s="6">
        <v>3</v>
      </c>
      <c r="R3558" s="6" t="s">
        <v>37</v>
      </c>
      <c r="S3558" s="6">
        <v>1</v>
      </c>
      <c r="T3558" s="7">
        <v>141500</v>
      </c>
      <c r="U3558" t="str">
        <f t="shared" si="385"/>
        <v>Reviewed</v>
      </c>
      <c r="V3558" t="str">
        <f t="shared" si="386"/>
        <v>meets</v>
      </c>
      <c r="W3558">
        <f t="shared" si="387"/>
        <v>0</v>
      </c>
      <c r="X3558" t="str">
        <f t="shared" si="388"/>
        <v>Active</v>
      </c>
      <c r="Y3558">
        <f t="shared" si="389"/>
        <v>0.93698630136986305</v>
      </c>
      <c r="Z3558" t="str">
        <f t="shared" si="390"/>
        <v>&lt;1 Year</v>
      </c>
      <c r="AA3558" t="str">
        <f t="shared" si="391"/>
        <v>130K+</v>
      </c>
    </row>
    <row r="3559" spans="1:27" ht="19.95" customHeight="1" x14ac:dyDescent="0.3">
      <c r="A3559" s="8" t="s">
        <v>3686</v>
      </c>
      <c r="B3559" s="9">
        <v>45893</v>
      </c>
      <c r="C3559" s="1" t="s">
        <v>60</v>
      </c>
      <c r="D3559" s="1" t="s">
        <v>56</v>
      </c>
      <c r="E3559" s="1" t="s">
        <v>40</v>
      </c>
      <c r="F3559" s="1" t="s">
        <v>57</v>
      </c>
      <c r="G3559" s="1" t="s">
        <v>58</v>
      </c>
      <c r="H3559" s="1" t="s">
        <v>43</v>
      </c>
      <c r="I3559" s="1" t="s">
        <v>27</v>
      </c>
      <c r="J3559" s="9">
        <v>45893</v>
      </c>
      <c r="K3559" s="9"/>
      <c r="L3559" s="1" t="s">
        <v>28</v>
      </c>
      <c r="M3559" s="1">
        <v>129</v>
      </c>
      <c r="N3559" s="1" t="s">
        <v>75</v>
      </c>
      <c r="O3559" s="1" t="s">
        <v>30</v>
      </c>
      <c r="P3559" s="1" t="s">
        <v>31</v>
      </c>
      <c r="Q3559" s="1" t="s">
        <v>95</v>
      </c>
      <c r="R3559" s="1" t="s">
        <v>28</v>
      </c>
      <c r="S3559" s="1">
        <v>0</v>
      </c>
      <c r="T3559" s="10">
        <v>75000</v>
      </c>
      <c r="U3559" t="str">
        <f t="shared" si="385"/>
        <v>Not Reviewed</v>
      </c>
      <c r="V3559" t="str">
        <f t="shared" si="386"/>
        <v>Not Reviewed</v>
      </c>
      <c r="W3559">
        <f t="shared" si="387"/>
        <v>0</v>
      </c>
      <c r="X3559" t="str">
        <f t="shared" si="388"/>
        <v>Active</v>
      </c>
      <c r="Y3559">
        <f t="shared" si="389"/>
        <v>0.35342465753424657</v>
      </c>
      <c r="Z3559" t="str">
        <f t="shared" si="390"/>
        <v>&lt;1 Year</v>
      </c>
      <c r="AA3559" t="str">
        <f t="shared" si="391"/>
        <v>70K–99K</v>
      </c>
    </row>
    <row r="3560" spans="1:27" ht="19.95" customHeight="1" x14ac:dyDescent="0.3">
      <c r="A3560" s="4" t="s">
        <v>3687</v>
      </c>
      <c r="B3560" s="5">
        <v>45077</v>
      </c>
      <c r="C3560" s="6" t="s">
        <v>66</v>
      </c>
      <c r="D3560" s="6" t="s">
        <v>56</v>
      </c>
      <c r="E3560" s="6" t="s">
        <v>67</v>
      </c>
      <c r="F3560" s="6" t="s">
        <v>35</v>
      </c>
      <c r="G3560" s="6" t="s">
        <v>36</v>
      </c>
      <c r="H3560" s="6" t="s">
        <v>26</v>
      </c>
      <c r="I3560" s="6" t="s">
        <v>27</v>
      </c>
      <c r="J3560" s="5">
        <v>45077</v>
      </c>
      <c r="K3560" s="5"/>
      <c r="L3560" s="6" t="s">
        <v>28</v>
      </c>
      <c r="M3560" s="6">
        <v>945</v>
      </c>
      <c r="N3560" s="6" t="s">
        <v>122</v>
      </c>
      <c r="O3560" s="6" t="s">
        <v>63</v>
      </c>
      <c r="P3560" s="6" t="s">
        <v>107</v>
      </c>
      <c r="Q3560" s="6">
        <v>4</v>
      </c>
      <c r="R3560" s="6" t="s">
        <v>32</v>
      </c>
      <c r="S3560" s="6">
        <v>3</v>
      </c>
      <c r="T3560" s="7">
        <v>72000</v>
      </c>
      <c r="U3560" t="str">
        <f t="shared" si="385"/>
        <v>Reviewed</v>
      </c>
      <c r="V3560" t="str">
        <f t="shared" si="386"/>
        <v>exceeds</v>
      </c>
      <c r="W3560">
        <f t="shared" si="387"/>
        <v>0</v>
      </c>
      <c r="X3560" t="str">
        <f t="shared" si="388"/>
        <v>Active</v>
      </c>
      <c r="Y3560">
        <f t="shared" si="389"/>
        <v>2.5890410958904111</v>
      </c>
      <c r="Z3560" t="str">
        <f t="shared" si="390"/>
        <v>2–3 Years</v>
      </c>
      <c r="AA3560" t="str">
        <f t="shared" si="391"/>
        <v>70K–99K</v>
      </c>
    </row>
    <row r="3561" spans="1:27" ht="19.95" customHeight="1" x14ac:dyDescent="0.3">
      <c r="A3561" s="8" t="s">
        <v>3688</v>
      </c>
      <c r="B3561" s="9">
        <v>45811</v>
      </c>
      <c r="C3561" s="1" t="s">
        <v>71</v>
      </c>
      <c r="D3561" s="1" t="s">
        <v>72</v>
      </c>
      <c r="E3561" s="1" t="s">
        <v>23</v>
      </c>
      <c r="F3561" s="1" t="s">
        <v>150</v>
      </c>
      <c r="G3561" s="1" t="s">
        <v>74</v>
      </c>
      <c r="H3561" s="1" t="s">
        <v>26</v>
      </c>
      <c r="I3561" s="1" t="s">
        <v>27</v>
      </c>
      <c r="J3561" s="9">
        <v>45811</v>
      </c>
      <c r="K3561" s="9"/>
      <c r="L3561" s="1" t="s">
        <v>28</v>
      </c>
      <c r="M3561" s="1">
        <v>211</v>
      </c>
      <c r="N3561" s="1" t="s">
        <v>75</v>
      </c>
      <c r="O3561" s="1" t="s">
        <v>43</v>
      </c>
      <c r="P3561" s="1" t="s">
        <v>133</v>
      </c>
      <c r="Q3561" s="1">
        <v>3</v>
      </c>
      <c r="R3561" s="1" t="s">
        <v>37</v>
      </c>
      <c r="S3561" s="1">
        <v>1</v>
      </c>
      <c r="T3561" s="10">
        <v>72500</v>
      </c>
      <c r="U3561" t="str">
        <f t="shared" si="385"/>
        <v>Reviewed</v>
      </c>
      <c r="V3561" t="str">
        <f t="shared" si="386"/>
        <v>meets</v>
      </c>
      <c r="W3561">
        <f t="shared" si="387"/>
        <v>0</v>
      </c>
      <c r="X3561" t="str">
        <f t="shared" si="388"/>
        <v>Active</v>
      </c>
      <c r="Y3561">
        <f t="shared" si="389"/>
        <v>0.57808219178082187</v>
      </c>
      <c r="Z3561" t="str">
        <f t="shared" si="390"/>
        <v>&lt;1 Year</v>
      </c>
      <c r="AA3561" t="str">
        <f t="shared" si="391"/>
        <v>70K–99K</v>
      </c>
    </row>
    <row r="3562" spans="1:27" ht="19.95" customHeight="1" x14ac:dyDescent="0.3">
      <c r="A3562" s="4" t="s">
        <v>3689</v>
      </c>
      <c r="B3562" s="5">
        <v>45377</v>
      </c>
      <c r="C3562" s="6" t="s">
        <v>77</v>
      </c>
      <c r="D3562" s="6" t="s">
        <v>72</v>
      </c>
      <c r="E3562" s="6" t="s">
        <v>40</v>
      </c>
      <c r="F3562" s="6" t="s">
        <v>114</v>
      </c>
      <c r="G3562" s="6" t="s">
        <v>94</v>
      </c>
      <c r="H3562" s="6" t="s">
        <v>43</v>
      </c>
      <c r="I3562" s="6" t="s">
        <v>27</v>
      </c>
      <c r="J3562" s="5">
        <v>45377</v>
      </c>
      <c r="K3562" s="5"/>
      <c r="L3562" s="6" t="s">
        <v>28</v>
      </c>
      <c r="M3562" s="6">
        <v>645</v>
      </c>
      <c r="N3562" s="6" t="s">
        <v>29</v>
      </c>
      <c r="O3562" s="6" t="s">
        <v>30</v>
      </c>
      <c r="P3562" s="6" t="s">
        <v>107</v>
      </c>
      <c r="Q3562" s="6">
        <v>4</v>
      </c>
      <c r="R3562" s="6" t="s">
        <v>32</v>
      </c>
      <c r="S3562" s="6">
        <v>2</v>
      </c>
      <c r="T3562" s="7">
        <v>70500</v>
      </c>
      <c r="U3562" t="str">
        <f t="shared" si="385"/>
        <v>Reviewed</v>
      </c>
      <c r="V3562" t="str">
        <f t="shared" si="386"/>
        <v>exceeds</v>
      </c>
      <c r="W3562">
        <f t="shared" si="387"/>
        <v>0</v>
      </c>
      <c r="X3562" t="str">
        <f t="shared" si="388"/>
        <v>Active</v>
      </c>
      <c r="Y3562">
        <f t="shared" si="389"/>
        <v>1.7671232876712328</v>
      </c>
      <c r="Z3562" t="str">
        <f t="shared" si="390"/>
        <v>1–2 Years</v>
      </c>
      <c r="AA3562" t="str">
        <f t="shared" si="391"/>
        <v>70K–99K</v>
      </c>
    </row>
    <row r="3563" spans="1:27" ht="19.95" customHeight="1" x14ac:dyDescent="0.3">
      <c r="A3563" s="8" t="s">
        <v>3690</v>
      </c>
      <c r="B3563" s="9">
        <v>45902</v>
      </c>
      <c r="C3563" s="1" t="s">
        <v>81</v>
      </c>
      <c r="D3563" s="1" t="s">
        <v>72</v>
      </c>
      <c r="E3563" s="1" t="s">
        <v>23</v>
      </c>
      <c r="F3563" s="1" t="s">
        <v>93</v>
      </c>
      <c r="G3563" s="1" t="s">
        <v>94</v>
      </c>
      <c r="H3563" s="1" t="s">
        <v>26</v>
      </c>
      <c r="I3563" s="1" t="s">
        <v>27</v>
      </c>
      <c r="J3563" s="9">
        <v>45902</v>
      </c>
      <c r="K3563" s="9"/>
      <c r="L3563" s="1" t="s">
        <v>28</v>
      </c>
      <c r="M3563" s="1">
        <v>120</v>
      </c>
      <c r="N3563" s="1" t="s">
        <v>52</v>
      </c>
      <c r="O3563" s="1" t="s">
        <v>63</v>
      </c>
      <c r="P3563" s="1" t="s">
        <v>44</v>
      </c>
      <c r="Q3563" s="1" t="s">
        <v>95</v>
      </c>
      <c r="R3563" s="1" t="s">
        <v>28</v>
      </c>
      <c r="S3563" s="1">
        <v>0</v>
      </c>
      <c r="T3563" s="10">
        <v>74000</v>
      </c>
      <c r="U3563" t="str">
        <f t="shared" si="385"/>
        <v>Not Reviewed</v>
      </c>
      <c r="V3563" t="str">
        <f t="shared" si="386"/>
        <v>Not Reviewed</v>
      </c>
      <c r="W3563">
        <f t="shared" si="387"/>
        <v>0</v>
      </c>
      <c r="X3563" t="str">
        <f t="shared" si="388"/>
        <v>Active</v>
      </c>
      <c r="Y3563">
        <f t="shared" si="389"/>
        <v>0.32876712328767121</v>
      </c>
      <c r="Z3563" t="str">
        <f t="shared" si="390"/>
        <v>&lt;1 Year</v>
      </c>
      <c r="AA3563" t="str">
        <f t="shared" si="391"/>
        <v>70K–99K</v>
      </c>
    </row>
    <row r="3564" spans="1:27" ht="19.95" customHeight="1" x14ac:dyDescent="0.3">
      <c r="A3564" s="4" t="s">
        <v>3691</v>
      </c>
      <c r="B3564" s="5">
        <v>44969</v>
      </c>
      <c r="C3564" s="6" t="s">
        <v>86</v>
      </c>
      <c r="D3564" s="6" t="s">
        <v>87</v>
      </c>
      <c r="E3564" s="6" t="s">
        <v>67</v>
      </c>
      <c r="F3564" s="6" t="s">
        <v>135</v>
      </c>
      <c r="G3564" s="6" t="s">
        <v>89</v>
      </c>
      <c r="H3564" s="6" t="s">
        <v>43</v>
      </c>
      <c r="I3564" s="6" t="s">
        <v>50</v>
      </c>
      <c r="J3564" s="5">
        <v>44969</v>
      </c>
      <c r="K3564" s="5">
        <v>45138</v>
      </c>
      <c r="L3564" s="6" t="s">
        <v>51</v>
      </c>
      <c r="M3564" s="6">
        <v>169</v>
      </c>
      <c r="N3564" s="6" t="s">
        <v>29</v>
      </c>
      <c r="O3564" s="6" t="s">
        <v>63</v>
      </c>
      <c r="P3564" s="6" t="s">
        <v>31</v>
      </c>
      <c r="Q3564" s="6" t="s">
        <v>95</v>
      </c>
      <c r="R3564" s="6" t="s">
        <v>28</v>
      </c>
      <c r="S3564" s="6">
        <v>0</v>
      </c>
      <c r="T3564" s="7">
        <v>58000</v>
      </c>
      <c r="U3564" t="str">
        <f t="shared" si="385"/>
        <v>Not Reviewed</v>
      </c>
      <c r="V3564" t="str">
        <f t="shared" si="386"/>
        <v>Not Reviewed</v>
      </c>
      <c r="W3564">
        <f t="shared" si="387"/>
        <v>1</v>
      </c>
      <c r="X3564" t="str">
        <f t="shared" si="388"/>
        <v>Attrited</v>
      </c>
      <c r="Y3564">
        <f t="shared" si="389"/>
        <v>0.46301369863013697</v>
      </c>
      <c r="Z3564" t="str">
        <f t="shared" si="390"/>
        <v>&lt;1 Year</v>
      </c>
      <c r="AA3564" t="str">
        <f t="shared" si="391"/>
        <v>&lt;70K</v>
      </c>
    </row>
    <row r="3565" spans="1:27" ht="19.95" customHeight="1" x14ac:dyDescent="0.3">
      <c r="A3565" s="8" t="s">
        <v>3692</v>
      </c>
      <c r="B3565" s="9">
        <v>45342</v>
      </c>
      <c r="C3565" s="1" t="s">
        <v>91</v>
      </c>
      <c r="D3565" s="1" t="s">
        <v>87</v>
      </c>
      <c r="E3565" s="1" t="s">
        <v>92</v>
      </c>
      <c r="F3565" s="1" t="s">
        <v>286</v>
      </c>
      <c r="G3565" s="1" t="s">
        <v>94</v>
      </c>
      <c r="H3565" s="1" t="s">
        <v>110</v>
      </c>
      <c r="I3565" s="1" t="s">
        <v>27</v>
      </c>
      <c r="J3565" s="9">
        <v>45342</v>
      </c>
      <c r="K3565" s="9"/>
      <c r="L3565" s="1" t="s">
        <v>28</v>
      </c>
      <c r="M3565" s="1">
        <v>680</v>
      </c>
      <c r="N3565" s="1" t="s">
        <v>52</v>
      </c>
      <c r="O3565" s="1" t="s">
        <v>63</v>
      </c>
      <c r="P3565" s="1" t="s">
        <v>107</v>
      </c>
      <c r="Q3565" s="1">
        <v>4</v>
      </c>
      <c r="R3565" s="1" t="s">
        <v>32</v>
      </c>
      <c r="S3565" s="1">
        <v>2</v>
      </c>
      <c r="T3565" s="10">
        <v>186000</v>
      </c>
      <c r="U3565" t="str">
        <f t="shared" si="385"/>
        <v>Reviewed</v>
      </c>
      <c r="V3565" t="str">
        <f t="shared" si="386"/>
        <v>exceeds</v>
      </c>
      <c r="W3565">
        <f t="shared" si="387"/>
        <v>0</v>
      </c>
      <c r="X3565" t="str">
        <f t="shared" si="388"/>
        <v>Active</v>
      </c>
      <c r="Y3565">
        <f t="shared" si="389"/>
        <v>1.8630136986301369</v>
      </c>
      <c r="Z3565" t="str">
        <f t="shared" si="390"/>
        <v>1–2 Years</v>
      </c>
      <c r="AA3565" t="str">
        <f t="shared" si="391"/>
        <v>130K+</v>
      </c>
    </row>
    <row r="3566" spans="1:27" ht="19.95" customHeight="1" x14ac:dyDescent="0.3">
      <c r="A3566" s="4" t="s">
        <v>3693</v>
      </c>
      <c r="B3566" s="5">
        <v>45434</v>
      </c>
      <c r="C3566" s="6" t="s">
        <v>21</v>
      </c>
      <c r="D3566" s="6" t="s">
        <v>22</v>
      </c>
      <c r="E3566" s="6" t="s">
        <v>23</v>
      </c>
      <c r="F3566" s="6" t="s">
        <v>727</v>
      </c>
      <c r="G3566" s="6" t="s">
        <v>25</v>
      </c>
      <c r="H3566" s="6" t="s">
        <v>110</v>
      </c>
      <c r="I3566" s="6" t="s">
        <v>27</v>
      </c>
      <c r="J3566" s="5">
        <v>45434</v>
      </c>
      <c r="K3566" s="5"/>
      <c r="L3566" s="6" t="s">
        <v>28</v>
      </c>
      <c r="M3566" s="6">
        <v>588</v>
      </c>
      <c r="N3566" s="6" t="s">
        <v>29</v>
      </c>
      <c r="O3566" s="6" t="s">
        <v>43</v>
      </c>
      <c r="P3566" s="6" t="s">
        <v>107</v>
      </c>
      <c r="Q3566" s="6">
        <v>4</v>
      </c>
      <c r="R3566" s="6" t="s">
        <v>32</v>
      </c>
      <c r="S3566" s="6">
        <v>2</v>
      </c>
      <c r="T3566" s="7">
        <v>152500</v>
      </c>
      <c r="U3566" t="str">
        <f t="shared" si="385"/>
        <v>Reviewed</v>
      </c>
      <c r="V3566" t="str">
        <f t="shared" si="386"/>
        <v>exceeds</v>
      </c>
      <c r="W3566">
        <f t="shared" si="387"/>
        <v>0</v>
      </c>
      <c r="X3566" t="str">
        <f t="shared" si="388"/>
        <v>Active</v>
      </c>
      <c r="Y3566">
        <f t="shared" si="389"/>
        <v>1.6109589041095891</v>
      </c>
      <c r="Z3566" t="str">
        <f t="shared" si="390"/>
        <v>1–2 Years</v>
      </c>
      <c r="AA3566" t="str">
        <f t="shared" si="391"/>
        <v>130K+</v>
      </c>
    </row>
    <row r="3567" spans="1:27" ht="19.95" customHeight="1" x14ac:dyDescent="0.3">
      <c r="A3567" s="8" t="s">
        <v>3694</v>
      </c>
      <c r="B3567" s="9">
        <v>45753</v>
      </c>
      <c r="C3567" s="1" t="s">
        <v>34</v>
      </c>
      <c r="D3567" s="1" t="s">
        <v>22</v>
      </c>
      <c r="E3567" s="1" t="s">
        <v>23</v>
      </c>
      <c r="F3567" s="1" t="s">
        <v>35</v>
      </c>
      <c r="G3567" s="1" t="s">
        <v>36</v>
      </c>
      <c r="H3567" s="1" t="s">
        <v>26</v>
      </c>
      <c r="I3567" s="1" t="s">
        <v>27</v>
      </c>
      <c r="J3567" s="9">
        <v>45753</v>
      </c>
      <c r="K3567" s="9"/>
      <c r="L3567" s="1" t="s">
        <v>28</v>
      </c>
      <c r="M3567" s="1">
        <v>269</v>
      </c>
      <c r="N3567" s="1" t="s">
        <v>122</v>
      </c>
      <c r="O3567" s="1" t="s">
        <v>30</v>
      </c>
      <c r="P3567" s="1" t="s">
        <v>31</v>
      </c>
      <c r="Q3567" s="1">
        <v>2</v>
      </c>
      <c r="R3567" s="1" t="s">
        <v>53</v>
      </c>
      <c r="S3567" s="1">
        <v>1</v>
      </c>
      <c r="T3567" s="10">
        <v>102500</v>
      </c>
      <c r="U3567" t="str">
        <f t="shared" si="385"/>
        <v>Reviewed</v>
      </c>
      <c r="V3567" t="str">
        <f t="shared" si="386"/>
        <v>needs_support</v>
      </c>
      <c r="W3567">
        <f t="shared" si="387"/>
        <v>0</v>
      </c>
      <c r="X3567" t="str">
        <f t="shared" si="388"/>
        <v>Active</v>
      </c>
      <c r="Y3567">
        <f t="shared" si="389"/>
        <v>0.73698630136986298</v>
      </c>
      <c r="Z3567" t="str">
        <f t="shared" si="390"/>
        <v>&lt;1 Year</v>
      </c>
      <c r="AA3567" t="str">
        <f t="shared" si="391"/>
        <v>100K–129K</v>
      </c>
    </row>
    <row r="3568" spans="1:27" ht="19.95" customHeight="1" x14ac:dyDescent="0.3">
      <c r="A3568" s="4" t="s">
        <v>3695</v>
      </c>
      <c r="B3568" s="5">
        <v>45805</v>
      </c>
      <c r="C3568" s="6" t="s">
        <v>39</v>
      </c>
      <c r="D3568" s="6" t="s">
        <v>22</v>
      </c>
      <c r="E3568" s="6" t="s">
        <v>40</v>
      </c>
      <c r="F3568" s="6" t="s">
        <v>41</v>
      </c>
      <c r="G3568" s="6" t="s">
        <v>42</v>
      </c>
      <c r="H3568" s="6" t="s">
        <v>43</v>
      </c>
      <c r="I3568" s="6" t="s">
        <v>27</v>
      </c>
      <c r="J3568" s="5">
        <v>45805</v>
      </c>
      <c r="K3568" s="5"/>
      <c r="L3568" s="6" t="s">
        <v>28</v>
      </c>
      <c r="M3568" s="6">
        <v>217</v>
      </c>
      <c r="N3568" s="6" t="s">
        <v>29</v>
      </c>
      <c r="O3568" s="6" t="s">
        <v>63</v>
      </c>
      <c r="P3568" s="6" t="s">
        <v>64</v>
      </c>
      <c r="Q3568" s="6">
        <v>1</v>
      </c>
      <c r="R3568" s="6" t="s">
        <v>53</v>
      </c>
      <c r="S3568" s="6">
        <v>1</v>
      </c>
      <c r="T3568" s="7">
        <v>77500</v>
      </c>
      <c r="U3568" t="str">
        <f t="shared" si="385"/>
        <v>Reviewed</v>
      </c>
      <c r="V3568" t="str">
        <f t="shared" si="386"/>
        <v>needs_support</v>
      </c>
      <c r="W3568">
        <f t="shared" si="387"/>
        <v>0</v>
      </c>
      <c r="X3568" t="str">
        <f t="shared" si="388"/>
        <v>Active</v>
      </c>
      <c r="Y3568">
        <f t="shared" si="389"/>
        <v>0.59452054794520548</v>
      </c>
      <c r="Z3568" t="str">
        <f t="shared" si="390"/>
        <v>&lt;1 Year</v>
      </c>
      <c r="AA3568" t="str">
        <f t="shared" si="391"/>
        <v>70K–99K</v>
      </c>
    </row>
    <row r="3569" spans="1:27" ht="19.95" customHeight="1" x14ac:dyDescent="0.3">
      <c r="A3569" s="8" t="s">
        <v>3696</v>
      </c>
      <c r="B3569" s="9">
        <v>45704</v>
      </c>
      <c r="C3569" s="1" t="s">
        <v>46</v>
      </c>
      <c r="D3569" s="1" t="s">
        <v>22</v>
      </c>
      <c r="E3569" s="1" t="s">
        <v>40</v>
      </c>
      <c r="F3569" s="1" t="s">
        <v>101</v>
      </c>
      <c r="G3569" s="1" t="s">
        <v>48</v>
      </c>
      <c r="H3569" s="1" t="s">
        <v>26</v>
      </c>
      <c r="I3569" s="1" t="s">
        <v>27</v>
      </c>
      <c r="J3569" s="9">
        <v>45704</v>
      </c>
      <c r="K3569" s="9"/>
      <c r="L3569" s="1" t="s">
        <v>28</v>
      </c>
      <c r="M3569" s="1">
        <v>318</v>
      </c>
      <c r="N3569" s="1" t="s">
        <v>75</v>
      </c>
      <c r="O3569" s="1" t="s">
        <v>170</v>
      </c>
      <c r="P3569" s="1" t="s">
        <v>133</v>
      </c>
      <c r="Q3569" s="1">
        <v>1</v>
      </c>
      <c r="R3569" s="1" t="s">
        <v>53</v>
      </c>
      <c r="S3569" s="1">
        <v>1</v>
      </c>
      <c r="T3569" s="10">
        <v>94500</v>
      </c>
      <c r="U3569" t="str">
        <f t="shared" si="385"/>
        <v>Reviewed</v>
      </c>
      <c r="V3569" t="str">
        <f t="shared" si="386"/>
        <v>needs_support</v>
      </c>
      <c r="W3569">
        <f t="shared" si="387"/>
        <v>0</v>
      </c>
      <c r="X3569" t="str">
        <f t="shared" si="388"/>
        <v>Active</v>
      </c>
      <c r="Y3569">
        <f t="shared" si="389"/>
        <v>0.87123287671232874</v>
      </c>
      <c r="Z3569" t="str">
        <f t="shared" si="390"/>
        <v>&lt;1 Year</v>
      </c>
      <c r="AA3569" t="str">
        <f t="shared" si="391"/>
        <v>70K–99K</v>
      </c>
    </row>
    <row r="3570" spans="1:27" ht="19.95" customHeight="1" x14ac:dyDescent="0.3">
      <c r="A3570" s="4" t="s">
        <v>3697</v>
      </c>
      <c r="B3570" s="5">
        <v>44995</v>
      </c>
      <c r="C3570" s="6" t="s">
        <v>55</v>
      </c>
      <c r="D3570" s="6" t="s">
        <v>56</v>
      </c>
      <c r="E3570" s="6" t="s">
        <v>23</v>
      </c>
      <c r="F3570" s="6" t="s">
        <v>57</v>
      </c>
      <c r="G3570" s="6" t="s">
        <v>58</v>
      </c>
      <c r="H3570" s="6" t="s">
        <v>43</v>
      </c>
      <c r="I3570" s="6" t="s">
        <v>50</v>
      </c>
      <c r="J3570" s="5">
        <v>44995</v>
      </c>
      <c r="K3570" s="5">
        <v>45188</v>
      </c>
      <c r="L3570" s="6" t="s">
        <v>51</v>
      </c>
      <c r="M3570" s="6">
        <v>193</v>
      </c>
      <c r="N3570" s="6" t="s">
        <v>52</v>
      </c>
      <c r="O3570" s="6" t="s">
        <v>63</v>
      </c>
      <c r="P3570" s="6" t="s">
        <v>133</v>
      </c>
      <c r="Q3570" s="6">
        <v>4</v>
      </c>
      <c r="R3570" s="6" t="s">
        <v>32</v>
      </c>
      <c r="S3570" s="6">
        <v>1</v>
      </c>
      <c r="T3570" s="7">
        <v>62000</v>
      </c>
      <c r="U3570" t="str">
        <f t="shared" si="385"/>
        <v>Reviewed</v>
      </c>
      <c r="V3570" t="str">
        <f t="shared" si="386"/>
        <v>exceeds</v>
      </c>
      <c r="W3570">
        <f t="shared" si="387"/>
        <v>1</v>
      </c>
      <c r="X3570" t="str">
        <f t="shared" si="388"/>
        <v>Attrited</v>
      </c>
      <c r="Y3570">
        <f t="shared" si="389"/>
        <v>0.52876712328767128</v>
      </c>
      <c r="Z3570" t="str">
        <f t="shared" si="390"/>
        <v>&lt;1 Year</v>
      </c>
      <c r="AA3570" t="str">
        <f t="shared" si="391"/>
        <v>&lt;70K</v>
      </c>
    </row>
    <row r="3571" spans="1:27" ht="19.95" customHeight="1" x14ac:dyDescent="0.3">
      <c r="A3571" s="8" t="s">
        <v>3698</v>
      </c>
      <c r="B3571" s="9">
        <v>45704</v>
      </c>
      <c r="C3571" s="1" t="s">
        <v>60</v>
      </c>
      <c r="D3571" s="1" t="s">
        <v>56</v>
      </c>
      <c r="E3571" s="1" t="s">
        <v>40</v>
      </c>
      <c r="F3571" s="1" t="s">
        <v>145</v>
      </c>
      <c r="G3571" s="1" t="s">
        <v>62</v>
      </c>
      <c r="H3571" s="1" t="s">
        <v>49</v>
      </c>
      <c r="I3571" s="1" t="s">
        <v>27</v>
      </c>
      <c r="J3571" s="9">
        <v>45704</v>
      </c>
      <c r="K3571" s="9"/>
      <c r="L3571" s="1" t="s">
        <v>28</v>
      </c>
      <c r="M3571" s="1">
        <v>318</v>
      </c>
      <c r="N3571" s="1" t="s">
        <v>52</v>
      </c>
      <c r="O3571" s="1" t="s">
        <v>105</v>
      </c>
      <c r="P3571" s="1" t="s">
        <v>107</v>
      </c>
      <c r="Q3571" s="1">
        <v>4</v>
      </c>
      <c r="R3571" s="1" t="s">
        <v>32</v>
      </c>
      <c r="S3571" s="1">
        <v>1</v>
      </c>
      <c r="T3571" s="10">
        <v>115500</v>
      </c>
      <c r="U3571" t="str">
        <f t="shared" si="385"/>
        <v>Reviewed</v>
      </c>
      <c r="V3571" t="str">
        <f t="shared" si="386"/>
        <v>exceeds</v>
      </c>
      <c r="W3571">
        <f t="shared" si="387"/>
        <v>0</v>
      </c>
      <c r="X3571" t="str">
        <f t="shared" si="388"/>
        <v>Active</v>
      </c>
      <c r="Y3571">
        <f t="shared" si="389"/>
        <v>0.87123287671232874</v>
      </c>
      <c r="Z3571" t="str">
        <f t="shared" si="390"/>
        <v>&lt;1 Year</v>
      </c>
      <c r="AA3571" t="str">
        <f t="shared" si="391"/>
        <v>100K–129K</v>
      </c>
    </row>
    <row r="3572" spans="1:27" ht="19.95" customHeight="1" x14ac:dyDescent="0.3">
      <c r="A3572" s="4" t="s">
        <v>3699</v>
      </c>
      <c r="B3572" s="5">
        <v>45421</v>
      </c>
      <c r="C3572" s="6" t="s">
        <v>66</v>
      </c>
      <c r="D3572" s="6" t="s">
        <v>56</v>
      </c>
      <c r="E3572" s="6" t="s">
        <v>67</v>
      </c>
      <c r="F3572" s="6" t="s">
        <v>68</v>
      </c>
      <c r="G3572" s="6" t="s">
        <v>69</v>
      </c>
      <c r="H3572" s="6" t="s">
        <v>26</v>
      </c>
      <c r="I3572" s="6" t="s">
        <v>27</v>
      </c>
      <c r="J3572" s="5">
        <v>45421</v>
      </c>
      <c r="K3572" s="5"/>
      <c r="L3572" s="6" t="s">
        <v>28</v>
      </c>
      <c r="M3572" s="6">
        <v>601</v>
      </c>
      <c r="N3572" s="6" t="s">
        <v>29</v>
      </c>
      <c r="O3572" s="6" t="s">
        <v>63</v>
      </c>
      <c r="P3572" s="6" t="s">
        <v>31</v>
      </c>
      <c r="Q3572" s="6">
        <v>3</v>
      </c>
      <c r="R3572" s="6" t="s">
        <v>37</v>
      </c>
      <c r="S3572" s="6">
        <v>2</v>
      </c>
      <c r="T3572" s="7">
        <v>87500</v>
      </c>
      <c r="U3572" t="str">
        <f t="shared" si="385"/>
        <v>Reviewed</v>
      </c>
      <c r="V3572" t="str">
        <f t="shared" si="386"/>
        <v>meets</v>
      </c>
      <c r="W3572">
        <f t="shared" si="387"/>
        <v>0</v>
      </c>
      <c r="X3572" t="str">
        <f t="shared" si="388"/>
        <v>Active</v>
      </c>
      <c r="Y3572">
        <f t="shared" si="389"/>
        <v>1.6465753424657534</v>
      </c>
      <c r="Z3572" t="str">
        <f t="shared" si="390"/>
        <v>1–2 Years</v>
      </c>
      <c r="AA3572" t="str">
        <f t="shared" si="391"/>
        <v>70K–99K</v>
      </c>
    </row>
    <row r="3573" spans="1:27" ht="19.95" customHeight="1" x14ac:dyDescent="0.3">
      <c r="A3573" s="8" t="s">
        <v>3700</v>
      </c>
      <c r="B3573" s="9">
        <v>45619</v>
      </c>
      <c r="C3573" s="1" t="s">
        <v>71</v>
      </c>
      <c r="D3573" s="1" t="s">
        <v>72</v>
      </c>
      <c r="E3573" s="1" t="s">
        <v>23</v>
      </c>
      <c r="F3573" s="1" t="s">
        <v>150</v>
      </c>
      <c r="G3573" s="1" t="s">
        <v>74</v>
      </c>
      <c r="H3573" s="1" t="s">
        <v>26</v>
      </c>
      <c r="I3573" s="1" t="s">
        <v>27</v>
      </c>
      <c r="J3573" s="9">
        <v>45619</v>
      </c>
      <c r="K3573" s="9"/>
      <c r="L3573" s="1" t="s">
        <v>28</v>
      </c>
      <c r="M3573" s="1">
        <v>403</v>
      </c>
      <c r="N3573" s="1" t="s">
        <v>29</v>
      </c>
      <c r="O3573" s="1" t="s">
        <v>63</v>
      </c>
      <c r="P3573" s="1" t="s">
        <v>107</v>
      </c>
      <c r="Q3573" s="1">
        <v>3</v>
      </c>
      <c r="R3573" s="1" t="s">
        <v>37</v>
      </c>
      <c r="S3573" s="1">
        <v>1</v>
      </c>
      <c r="T3573" s="10">
        <v>85000</v>
      </c>
      <c r="U3573" t="str">
        <f t="shared" si="385"/>
        <v>Reviewed</v>
      </c>
      <c r="V3573" t="str">
        <f t="shared" si="386"/>
        <v>meets</v>
      </c>
      <c r="W3573">
        <f t="shared" si="387"/>
        <v>0</v>
      </c>
      <c r="X3573" t="str">
        <f t="shared" si="388"/>
        <v>Active</v>
      </c>
      <c r="Y3573">
        <f t="shared" si="389"/>
        <v>1.1041095890410959</v>
      </c>
      <c r="Z3573" t="str">
        <f t="shared" si="390"/>
        <v>1–2 Years</v>
      </c>
      <c r="AA3573" t="str">
        <f t="shared" si="391"/>
        <v>70K–99K</v>
      </c>
    </row>
    <row r="3574" spans="1:27" ht="19.95" customHeight="1" x14ac:dyDescent="0.3">
      <c r="A3574" s="4" t="s">
        <v>3701</v>
      </c>
      <c r="B3574" s="5">
        <v>45698</v>
      </c>
      <c r="C3574" s="6" t="s">
        <v>77</v>
      </c>
      <c r="D3574" s="6" t="s">
        <v>72</v>
      </c>
      <c r="E3574" s="6" t="s">
        <v>40</v>
      </c>
      <c r="F3574" s="6" t="s">
        <v>112</v>
      </c>
      <c r="G3574" s="6" t="s">
        <v>79</v>
      </c>
      <c r="H3574" s="6" t="s">
        <v>43</v>
      </c>
      <c r="I3574" s="6" t="s">
        <v>50</v>
      </c>
      <c r="J3574" s="5">
        <v>45698</v>
      </c>
      <c r="K3574" s="5">
        <v>45966</v>
      </c>
      <c r="L3574" s="6" t="s">
        <v>51</v>
      </c>
      <c r="M3574" s="6">
        <v>268</v>
      </c>
      <c r="N3574" s="6" t="s">
        <v>29</v>
      </c>
      <c r="O3574" s="6" t="s">
        <v>30</v>
      </c>
      <c r="P3574" s="6" t="s">
        <v>133</v>
      </c>
      <c r="Q3574" s="6">
        <v>4</v>
      </c>
      <c r="R3574" s="6" t="s">
        <v>32</v>
      </c>
      <c r="S3574" s="6">
        <v>1</v>
      </c>
      <c r="T3574" s="7">
        <v>77500</v>
      </c>
      <c r="U3574" t="str">
        <f t="shared" si="385"/>
        <v>Reviewed</v>
      </c>
      <c r="V3574" t="str">
        <f t="shared" si="386"/>
        <v>exceeds</v>
      </c>
      <c r="W3574">
        <f t="shared" si="387"/>
        <v>1</v>
      </c>
      <c r="X3574" t="str">
        <f t="shared" si="388"/>
        <v>Attrited</v>
      </c>
      <c r="Y3574">
        <f t="shared" si="389"/>
        <v>0.73424657534246573</v>
      </c>
      <c r="Z3574" t="str">
        <f t="shared" si="390"/>
        <v>&lt;1 Year</v>
      </c>
      <c r="AA3574" t="str">
        <f t="shared" si="391"/>
        <v>70K–99K</v>
      </c>
    </row>
    <row r="3575" spans="1:27" ht="19.95" customHeight="1" x14ac:dyDescent="0.3">
      <c r="A3575" s="8" t="s">
        <v>3702</v>
      </c>
      <c r="B3575" s="9">
        <v>45376</v>
      </c>
      <c r="C3575" s="1" t="s">
        <v>81</v>
      </c>
      <c r="D3575" s="1" t="s">
        <v>72</v>
      </c>
      <c r="E3575" s="1" t="s">
        <v>23</v>
      </c>
      <c r="F3575" s="1" t="s">
        <v>223</v>
      </c>
      <c r="G3575" s="1" t="s">
        <v>83</v>
      </c>
      <c r="H3575" s="1" t="s">
        <v>49</v>
      </c>
      <c r="I3575" s="1" t="s">
        <v>27</v>
      </c>
      <c r="J3575" s="9">
        <v>45376</v>
      </c>
      <c r="K3575" s="9"/>
      <c r="L3575" s="1" t="s">
        <v>28</v>
      </c>
      <c r="M3575" s="1">
        <v>646</v>
      </c>
      <c r="N3575" s="1" t="s">
        <v>52</v>
      </c>
      <c r="O3575" s="1" t="s">
        <v>63</v>
      </c>
      <c r="P3575" s="1" t="s">
        <v>133</v>
      </c>
      <c r="Q3575" s="1">
        <v>4</v>
      </c>
      <c r="R3575" s="1" t="s">
        <v>32</v>
      </c>
      <c r="S3575" s="1">
        <v>2</v>
      </c>
      <c r="T3575" s="10">
        <v>101500</v>
      </c>
      <c r="U3575" t="str">
        <f t="shared" si="385"/>
        <v>Reviewed</v>
      </c>
      <c r="V3575" t="str">
        <f t="shared" si="386"/>
        <v>exceeds</v>
      </c>
      <c r="W3575">
        <f t="shared" si="387"/>
        <v>0</v>
      </c>
      <c r="X3575" t="str">
        <f t="shared" si="388"/>
        <v>Active</v>
      </c>
      <c r="Y3575">
        <f t="shared" si="389"/>
        <v>1.7698630136986302</v>
      </c>
      <c r="Z3575" t="str">
        <f t="shared" si="390"/>
        <v>1–2 Years</v>
      </c>
      <c r="AA3575" t="str">
        <f t="shared" si="391"/>
        <v>100K–129K</v>
      </c>
    </row>
    <row r="3576" spans="1:27" ht="19.95" customHeight="1" x14ac:dyDescent="0.3">
      <c r="A3576" s="4" t="s">
        <v>3703</v>
      </c>
      <c r="B3576" s="5">
        <v>45090</v>
      </c>
      <c r="C3576" s="6" t="s">
        <v>86</v>
      </c>
      <c r="D3576" s="6" t="s">
        <v>87</v>
      </c>
      <c r="E3576" s="6" t="s">
        <v>67</v>
      </c>
      <c r="F3576" s="6" t="s">
        <v>152</v>
      </c>
      <c r="G3576" s="6" t="s">
        <v>94</v>
      </c>
      <c r="H3576" s="6" t="s">
        <v>49</v>
      </c>
      <c r="I3576" s="6" t="s">
        <v>27</v>
      </c>
      <c r="J3576" s="5">
        <v>45090</v>
      </c>
      <c r="K3576" s="5"/>
      <c r="L3576" s="6" t="s">
        <v>28</v>
      </c>
      <c r="M3576" s="6">
        <v>932</v>
      </c>
      <c r="N3576" s="6" t="s">
        <v>29</v>
      </c>
      <c r="O3576" s="6" t="s">
        <v>63</v>
      </c>
      <c r="P3576" s="6" t="s">
        <v>31</v>
      </c>
      <c r="Q3576" s="6">
        <v>3</v>
      </c>
      <c r="R3576" s="6" t="s">
        <v>37</v>
      </c>
      <c r="S3576" s="6">
        <v>3</v>
      </c>
      <c r="T3576" s="7">
        <v>124000</v>
      </c>
      <c r="U3576" t="str">
        <f t="shared" si="385"/>
        <v>Reviewed</v>
      </c>
      <c r="V3576" t="str">
        <f t="shared" si="386"/>
        <v>meets</v>
      </c>
      <c r="W3576">
        <f t="shared" si="387"/>
        <v>0</v>
      </c>
      <c r="X3576" t="str">
        <f t="shared" si="388"/>
        <v>Active</v>
      </c>
      <c r="Y3576">
        <f t="shared" si="389"/>
        <v>2.5534246575342467</v>
      </c>
      <c r="Z3576" t="str">
        <f t="shared" si="390"/>
        <v>2–3 Years</v>
      </c>
      <c r="AA3576" t="str">
        <f t="shared" si="391"/>
        <v>100K–129K</v>
      </c>
    </row>
    <row r="3577" spans="1:27" ht="19.95" customHeight="1" x14ac:dyDescent="0.3">
      <c r="A3577" s="8" t="s">
        <v>3704</v>
      </c>
      <c r="B3577" s="9">
        <v>45808</v>
      </c>
      <c r="C3577" s="1" t="s">
        <v>91</v>
      </c>
      <c r="D3577" s="1" t="s">
        <v>87</v>
      </c>
      <c r="E3577" s="1" t="s">
        <v>92</v>
      </c>
      <c r="F3577" s="1" t="s">
        <v>114</v>
      </c>
      <c r="G3577" s="1" t="s">
        <v>94</v>
      </c>
      <c r="H3577" s="1" t="s">
        <v>43</v>
      </c>
      <c r="I3577" s="1" t="s">
        <v>27</v>
      </c>
      <c r="J3577" s="9">
        <v>45808</v>
      </c>
      <c r="K3577" s="9"/>
      <c r="L3577" s="1" t="s">
        <v>28</v>
      </c>
      <c r="M3577" s="1">
        <v>214</v>
      </c>
      <c r="N3577" s="1" t="s">
        <v>75</v>
      </c>
      <c r="O3577" s="1" t="s">
        <v>30</v>
      </c>
      <c r="P3577" s="1" t="s">
        <v>31</v>
      </c>
      <c r="Q3577" s="1">
        <v>2</v>
      </c>
      <c r="R3577" s="1" t="s">
        <v>53</v>
      </c>
      <c r="S3577" s="1">
        <v>1</v>
      </c>
      <c r="T3577" s="10">
        <v>63500</v>
      </c>
      <c r="U3577" t="str">
        <f t="shared" si="385"/>
        <v>Reviewed</v>
      </c>
      <c r="V3577" t="str">
        <f t="shared" si="386"/>
        <v>needs_support</v>
      </c>
      <c r="W3577">
        <f t="shared" si="387"/>
        <v>0</v>
      </c>
      <c r="X3577" t="str">
        <f t="shared" si="388"/>
        <v>Active</v>
      </c>
      <c r="Y3577">
        <f t="shared" si="389"/>
        <v>0.58630136986301373</v>
      </c>
      <c r="Z3577" t="str">
        <f t="shared" si="390"/>
        <v>&lt;1 Year</v>
      </c>
      <c r="AA3577" t="str">
        <f t="shared" si="391"/>
        <v>&lt;70K</v>
      </c>
    </row>
    <row r="3578" spans="1:27" ht="19.95" customHeight="1" x14ac:dyDescent="0.3">
      <c r="A3578" s="4" t="s">
        <v>3705</v>
      </c>
      <c r="B3578" s="5">
        <v>45482</v>
      </c>
      <c r="C3578" s="6" t="s">
        <v>21</v>
      </c>
      <c r="D3578" s="6" t="s">
        <v>22</v>
      </c>
      <c r="E3578" s="6" t="s">
        <v>23</v>
      </c>
      <c r="F3578" s="6" t="s">
        <v>35</v>
      </c>
      <c r="G3578" s="6" t="s">
        <v>36</v>
      </c>
      <c r="H3578" s="6" t="s">
        <v>26</v>
      </c>
      <c r="I3578" s="6" t="s">
        <v>27</v>
      </c>
      <c r="J3578" s="5">
        <v>45482</v>
      </c>
      <c r="K3578" s="5"/>
      <c r="L3578" s="6" t="s">
        <v>28</v>
      </c>
      <c r="M3578" s="6">
        <v>540</v>
      </c>
      <c r="N3578" s="6" t="s">
        <v>122</v>
      </c>
      <c r="O3578" s="6" t="s">
        <v>63</v>
      </c>
      <c r="P3578" s="6" t="s">
        <v>133</v>
      </c>
      <c r="Q3578" s="6">
        <v>4</v>
      </c>
      <c r="R3578" s="6" t="s">
        <v>32</v>
      </c>
      <c r="S3578" s="6">
        <v>1</v>
      </c>
      <c r="T3578" s="7">
        <v>81500</v>
      </c>
      <c r="U3578" t="str">
        <f t="shared" si="385"/>
        <v>Reviewed</v>
      </c>
      <c r="V3578" t="str">
        <f t="shared" si="386"/>
        <v>exceeds</v>
      </c>
      <c r="W3578">
        <f t="shared" si="387"/>
        <v>0</v>
      </c>
      <c r="X3578" t="str">
        <f t="shared" si="388"/>
        <v>Active</v>
      </c>
      <c r="Y3578">
        <f t="shared" si="389"/>
        <v>1.4794520547945205</v>
      </c>
      <c r="Z3578" t="str">
        <f t="shared" si="390"/>
        <v>1–2 Years</v>
      </c>
      <c r="AA3578" t="str">
        <f t="shared" si="391"/>
        <v>70K–99K</v>
      </c>
    </row>
    <row r="3579" spans="1:27" ht="19.95" customHeight="1" x14ac:dyDescent="0.3">
      <c r="A3579" s="8" t="s">
        <v>3706</v>
      </c>
      <c r="B3579" s="9">
        <v>45867</v>
      </c>
      <c r="C3579" s="1" t="s">
        <v>34</v>
      </c>
      <c r="D3579" s="1" t="s">
        <v>22</v>
      </c>
      <c r="E3579" s="1" t="s">
        <v>23</v>
      </c>
      <c r="F3579" s="1" t="s">
        <v>24</v>
      </c>
      <c r="G3579" s="1" t="s">
        <v>25</v>
      </c>
      <c r="H3579" s="1" t="s">
        <v>26</v>
      </c>
      <c r="I3579" s="1" t="s">
        <v>27</v>
      </c>
      <c r="J3579" s="9">
        <v>45867</v>
      </c>
      <c r="K3579" s="9"/>
      <c r="L3579" s="1" t="s">
        <v>28</v>
      </c>
      <c r="M3579" s="1">
        <v>155</v>
      </c>
      <c r="N3579" s="1" t="s">
        <v>52</v>
      </c>
      <c r="O3579" s="1" t="s">
        <v>170</v>
      </c>
      <c r="P3579" s="1" t="s">
        <v>31</v>
      </c>
      <c r="Q3579" s="1" t="s">
        <v>95</v>
      </c>
      <c r="R3579" s="1" t="s">
        <v>28</v>
      </c>
      <c r="S3579" s="1">
        <v>0</v>
      </c>
      <c r="T3579" s="10">
        <v>87000</v>
      </c>
      <c r="U3579" t="str">
        <f t="shared" si="385"/>
        <v>Not Reviewed</v>
      </c>
      <c r="V3579" t="str">
        <f t="shared" si="386"/>
        <v>Not Reviewed</v>
      </c>
      <c r="W3579">
        <f t="shared" si="387"/>
        <v>0</v>
      </c>
      <c r="X3579" t="str">
        <f t="shared" si="388"/>
        <v>Active</v>
      </c>
      <c r="Y3579">
        <f t="shared" si="389"/>
        <v>0.42465753424657532</v>
      </c>
      <c r="Z3579" t="str">
        <f t="shared" si="390"/>
        <v>&lt;1 Year</v>
      </c>
      <c r="AA3579" t="str">
        <f t="shared" si="391"/>
        <v>70K–99K</v>
      </c>
    </row>
    <row r="3580" spans="1:27" ht="19.95" customHeight="1" x14ac:dyDescent="0.3">
      <c r="A3580" s="4" t="s">
        <v>3707</v>
      </c>
      <c r="B3580" s="5">
        <v>45301</v>
      </c>
      <c r="C3580" s="6" t="s">
        <v>39</v>
      </c>
      <c r="D3580" s="6" t="s">
        <v>22</v>
      </c>
      <c r="E3580" s="6" t="s">
        <v>40</v>
      </c>
      <c r="F3580" s="6" t="s">
        <v>174</v>
      </c>
      <c r="G3580" s="6" t="s">
        <v>42</v>
      </c>
      <c r="H3580" s="6" t="s">
        <v>26</v>
      </c>
      <c r="I3580" s="6" t="s">
        <v>50</v>
      </c>
      <c r="J3580" s="5">
        <v>45301</v>
      </c>
      <c r="K3580" s="5">
        <v>45533</v>
      </c>
      <c r="L3580" s="6" t="s">
        <v>51</v>
      </c>
      <c r="M3580" s="6">
        <v>232</v>
      </c>
      <c r="N3580" s="6" t="s">
        <v>29</v>
      </c>
      <c r="O3580" s="6" t="s">
        <v>30</v>
      </c>
      <c r="P3580" s="6" t="s">
        <v>64</v>
      </c>
      <c r="Q3580" s="6">
        <v>3</v>
      </c>
      <c r="R3580" s="6" t="s">
        <v>37</v>
      </c>
      <c r="S3580" s="6">
        <v>1</v>
      </c>
      <c r="T3580" s="7">
        <v>103000</v>
      </c>
      <c r="U3580" t="str">
        <f t="shared" si="385"/>
        <v>Reviewed</v>
      </c>
      <c r="V3580" t="str">
        <f t="shared" si="386"/>
        <v>meets</v>
      </c>
      <c r="W3580">
        <f t="shared" si="387"/>
        <v>1</v>
      </c>
      <c r="X3580" t="str">
        <f t="shared" si="388"/>
        <v>Attrited</v>
      </c>
      <c r="Y3580">
        <f t="shared" si="389"/>
        <v>0.63561643835616444</v>
      </c>
      <c r="Z3580" t="str">
        <f t="shared" si="390"/>
        <v>&lt;1 Year</v>
      </c>
      <c r="AA3580" t="str">
        <f t="shared" si="391"/>
        <v>100K–129K</v>
      </c>
    </row>
    <row r="3581" spans="1:27" ht="19.95" customHeight="1" x14ac:dyDescent="0.3">
      <c r="A3581" s="8" t="s">
        <v>3708</v>
      </c>
      <c r="B3581" s="9">
        <v>45593</v>
      </c>
      <c r="C3581" s="1" t="s">
        <v>46</v>
      </c>
      <c r="D3581" s="1" t="s">
        <v>22</v>
      </c>
      <c r="E3581" s="1" t="s">
        <v>40</v>
      </c>
      <c r="F3581" s="1" t="s">
        <v>101</v>
      </c>
      <c r="G3581" s="1" t="s">
        <v>48</v>
      </c>
      <c r="H3581" s="1" t="s">
        <v>26</v>
      </c>
      <c r="I3581" s="1" t="s">
        <v>27</v>
      </c>
      <c r="J3581" s="9">
        <v>45593</v>
      </c>
      <c r="K3581" s="9"/>
      <c r="L3581" s="1" t="s">
        <v>28</v>
      </c>
      <c r="M3581" s="1">
        <v>429</v>
      </c>
      <c r="N3581" s="1" t="s">
        <v>52</v>
      </c>
      <c r="O3581" s="1" t="s">
        <v>30</v>
      </c>
      <c r="P3581" s="1" t="s">
        <v>64</v>
      </c>
      <c r="Q3581" s="1">
        <v>3</v>
      </c>
      <c r="R3581" s="1" t="s">
        <v>37</v>
      </c>
      <c r="S3581" s="1">
        <v>1</v>
      </c>
      <c r="T3581" s="10">
        <v>86000</v>
      </c>
      <c r="U3581" t="str">
        <f t="shared" si="385"/>
        <v>Reviewed</v>
      </c>
      <c r="V3581" t="str">
        <f t="shared" si="386"/>
        <v>meets</v>
      </c>
      <c r="W3581">
        <f t="shared" si="387"/>
        <v>0</v>
      </c>
      <c r="X3581" t="str">
        <f t="shared" si="388"/>
        <v>Active</v>
      </c>
      <c r="Y3581">
        <f t="shared" si="389"/>
        <v>1.1753424657534246</v>
      </c>
      <c r="Z3581" t="str">
        <f t="shared" si="390"/>
        <v>1–2 Years</v>
      </c>
      <c r="AA3581" t="str">
        <f t="shared" si="391"/>
        <v>70K–99K</v>
      </c>
    </row>
    <row r="3582" spans="1:27" ht="19.95" customHeight="1" x14ac:dyDescent="0.3">
      <c r="A3582" s="4" t="s">
        <v>3709</v>
      </c>
      <c r="B3582" s="5">
        <v>45442</v>
      </c>
      <c r="C3582" s="6" t="s">
        <v>55</v>
      </c>
      <c r="D3582" s="6" t="s">
        <v>56</v>
      </c>
      <c r="E3582" s="6" t="s">
        <v>23</v>
      </c>
      <c r="F3582" s="6" t="s">
        <v>57</v>
      </c>
      <c r="G3582" s="6" t="s">
        <v>58</v>
      </c>
      <c r="H3582" s="6" t="s">
        <v>43</v>
      </c>
      <c r="I3582" s="6" t="s">
        <v>27</v>
      </c>
      <c r="J3582" s="5">
        <v>45442</v>
      </c>
      <c r="K3582" s="5"/>
      <c r="L3582" s="6" t="s">
        <v>28</v>
      </c>
      <c r="M3582" s="6">
        <v>580</v>
      </c>
      <c r="N3582" s="6" t="s">
        <v>75</v>
      </c>
      <c r="O3582" s="6" t="s">
        <v>63</v>
      </c>
      <c r="P3582" s="6" t="s">
        <v>133</v>
      </c>
      <c r="Q3582" s="6">
        <v>2</v>
      </c>
      <c r="R3582" s="6" t="s">
        <v>53</v>
      </c>
      <c r="S3582" s="6">
        <v>2</v>
      </c>
      <c r="T3582" s="7">
        <v>70500</v>
      </c>
      <c r="U3582" t="str">
        <f t="shared" si="385"/>
        <v>Reviewed</v>
      </c>
      <c r="V3582" t="str">
        <f t="shared" si="386"/>
        <v>needs_support</v>
      </c>
      <c r="W3582">
        <f t="shared" si="387"/>
        <v>0</v>
      </c>
      <c r="X3582" t="str">
        <f t="shared" si="388"/>
        <v>Active</v>
      </c>
      <c r="Y3582">
        <f t="shared" si="389"/>
        <v>1.5890410958904109</v>
      </c>
      <c r="Z3582" t="str">
        <f t="shared" si="390"/>
        <v>1–2 Years</v>
      </c>
      <c r="AA3582" t="str">
        <f t="shared" si="391"/>
        <v>70K–99K</v>
      </c>
    </row>
    <row r="3583" spans="1:27" ht="19.95" customHeight="1" x14ac:dyDescent="0.3">
      <c r="A3583" s="8" t="s">
        <v>3710</v>
      </c>
      <c r="B3583" s="9">
        <v>45460</v>
      </c>
      <c r="C3583" s="1" t="s">
        <v>60</v>
      </c>
      <c r="D3583" s="1" t="s">
        <v>56</v>
      </c>
      <c r="E3583" s="1" t="s">
        <v>40</v>
      </c>
      <c r="F3583" s="1" t="s">
        <v>61</v>
      </c>
      <c r="G3583" s="1" t="s">
        <v>62</v>
      </c>
      <c r="H3583" s="1" t="s">
        <v>26</v>
      </c>
      <c r="I3583" s="1" t="s">
        <v>27</v>
      </c>
      <c r="J3583" s="9">
        <v>45460</v>
      </c>
      <c r="K3583" s="9"/>
      <c r="L3583" s="1" t="s">
        <v>28</v>
      </c>
      <c r="M3583" s="1">
        <v>562</v>
      </c>
      <c r="N3583" s="1" t="s">
        <v>52</v>
      </c>
      <c r="O3583" s="1" t="s">
        <v>63</v>
      </c>
      <c r="P3583" s="1" t="s">
        <v>44</v>
      </c>
      <c r="Q3583" s="1">
        <v>3</v>
      </c>
      <c r="R3583" s="1" t="s">
        <v>37</v>
      </c>
      <c r="S3583" s="1">
        <v>2</v>
      </c>
      <c r="T3583" s="10">
        <v>98500</v>
      </c>
      <c r="U3583" t="str">
        <f t="shared" si="385"/>
        <v>Reviewed</v>
      </c>
      <c r="V3583" t="str">
        <f t="shared" si="386"/>
        <v>meets</v>
      </c>
      <c r="W3583">
        <f t="shared" si="387"/>
        <v>0</v>
      </c>
      <c r="X3583" t="str">
        <f t="shared" si="388"/>
        <v>Active</v>
      </c>
      <c r="Y3583">
        <f t="shared" si="389"/>
        <v>1.5397260273972602</v>
      </c>
      <c r="Z3583" t="str">
        <f t="shared" si="390"/>
        <v>1–2 Years</v>
      </c>
      <c r="AA3583" t="str">
        <f t="shared" si="391"/>
        <v>70K–99K</v>
      </c>
    </row>
    <row r="3584" spans="1:27" ht="19.95" customHeight="1" x14ac:dyDescent="0.3">
      <c r="A3584" s="4" t="s">
        <v>3711</v>
      </c>
      <c r="B3584" s="5">
        <v>45622</v>
      </c>
      <c r="C3584" s="6" t="s">
        <v>66</v>
      </c>
      <c r="D3584" s="6" t="s">
        <v>56</v>
      </c>
      <c r="E3584" s="6" t="s">
        <v>67</v>
      </c>
      <c r="F3584" s="6" t="s">
        <v>358</v>
      </c>
      <c r="G3584" s="6" t="s">
        <v>69</v>
      </c>
      <c r="H3584" s="6" t="s">
        <v>49</v>
      </c>
      <c r="I3584" s="6" t="s">
        <v>27</v>
      </c>
      <c r="J3584" s="5">
        <v>45622</v>
      </c>
      <c r="K3584" s="5"/>
      <c r="L3584" s="6" t="s">
        <v>28</v>
      </c>
      <c r="M3584" s="6">
        <v>400</v>
      </c>
      <c r="N3584" s="6" t="s">
        <v>52</v>
      </c>
      <c r="O3584" s="6" t="s">
        <v>30</v>
      </c>
      <c r="P3584" s="6" t="s">
        <v>44</v>
      </c>
      <c r="Q3584" s="6">
        <v>2</v>
      </c>
      <c r="R3584" s="6" t="s">
        <v>53</v>
      </c>
      <c r="S3584" s="6">
        <v>1</v>
      </c>
      <c r="T3584" s="7">
        <v>136500</v>
      </c>
      <c r="U3584" t="str">
        <f t="shared" si="385"/>
        <v>Reviewed</v>
      </c>
      <c r="V3584" t="str">
        <f t="shared" si="386"/>
        <v>needs_support</v>
      </c>
      <c r="W3584">
        <f t="shared" si="387"/>
        <v>0</v>
      </c>
      <c r="X3584" t="str">
        <f t="shared" si="388"/>
        <v>Active</v>
      </c>
      <c r="Y3584">
        <f t="shared" si="389"/>
        <v>1.095890410958904</v>
      </c>
      <c r="Z3584" t="str">
        <f t="shared" si="390"/>
        <v>1–2 Years</v>
      </c>
      <c r="AA3584" t="str">
        <f t="shared" si="391"/>
        <v>130K+</v>
      </c>
    </row>
    <row r="3585" spans="1:27" ht="19.95" customHeight="1" x14ac:dyDescent="0.3">
      <c r="A3585" s="8" t="s">
        <v>3712</v>
      </c>
      <c r="B3585" s="9">
        <v>45210</v>
      </c>
      <c r="C3585" s="1" t="s">
        <v>71</v>
      </c>
      <c r="D3585" s="1" t="s">
        <v>72</v>
      </c>
      <c r="E3585" s="1" t="s">
        <v>23</v>
      </c>
      <c r="F3585" s="1" t="s">
        <v>35</v>
      </c>
      <c r="G3585" s="1" t="s">
        <v>36</v>
      </c>
      <c r="H3585" s="1" t="s">
        <v>26</v>
      </c>
      <c r="I3585" s="1" t="s">
        <v>27</v>
      </c>
      <c r="J3585" s="9">
        <v>45210</v>
      </c>
      <c r="K3585" s="9"/>
      <c r="L3585" s="1" t="s">
        <v>28</v>
      </c>
      <c r="M3585" s="1">
        <v>812</v>
      </c>
      <c r="N3585" s="1" t="s">
        <v>29</v>
      </c>
      <c r="O3585" s="1" t="s">
        <v>63</v>
      </c>
      <c r="P3585" s="1" t="s">
        <v>107</v>
      </c>
      <c r="Q3585" s="1">
        <v>5</v>
      </c>
      <c r="R3585" s="1" t="s">
        <v>119</v>
      </c>
      <c r="S3585" s="1">
        <v>2</v>
      </c>
      <c r="T3585" s="10">
        <v>98500</v>
      </c>
      <c r="U3585" t="str">
        <f t="shared" si="385"/>
        <v>Reviewed</v>
      </c>
      <c r="V3585" t="str">
        <f t="shared" si="386"/>
        <v>outstanding</v>
      </c>
      <c r="W3585">
        <f t="shared" si="387"/>
        <v>0</v>
      </c>
      <c r="X3585" t="str">
        <f t="shared" si="388"/>
        <v>Active</v>
      </c>
      <c r="Y3585">
        <f t="shared" si="389"/>
        <v>2.2246575342465755</v>
      </c>
      <c r="Z3585" t="str">
        <f t="shared" si="390"/>
        <v>2–3 Years</v>
      </c>
      <c r="AA3585" t="str">
        <f t="shared" si="391"/>
        <v>70K–99K</v>
      </c>
    </row>
    <row r="3586" spans="1:27" ht="19.95" customHeight="1" x14ac:dyDescent="0.3">
      <c r="A3586" s="4" t="s">
        <v>3713</v>
      </c>
      <c r="B3586" s="5">
        <v>45102</v>
      </c>
      <c r="C3586" s="6" t="s">
        <v>77</v>
      </c>
      <c r="D3586" s="6" t="s">
        <v>72</v>
      </c>
      <c r="E3586" s="6" t="s">
        <v>40</v>
      </c>
      <c r="F3586" s="6" t="s">
        <v>78</v>
      </c>
      <c r="G3586" s="6" t="s">
        <v>79</v>
      </c>
      <c r="H3586" s="6" t="s">
        <v>49</v>
      </c>
      <c r="I3586" s="6" t="s">
        <v>27</v>
      </c>
      <c r="J3586" s="5">
        <v>45102</v>
      </c>
      <c r="K3586" s="5"/>
      <c r="L3586" s="6" t="s">
        <v>28</v>
      </c>
      <c r="M3586" s="6">
        <v>920</v>
      </c>
      <c r="N3586" s="6" t="s">
        <v>29</v>
      </c>
      <c r="O3586" s="6" t="s">
        <v>63</v>
      </c>
      <c r="P3586" s="6" t="s">
        <v>31</v>
      </c>
      <c r="Q3586" s="6">
        <v>3</v>
      </c>
      <c r="R3586" s="6" t="s">
        <v>37</v>
      </c>
      <c r="S3586" s="6">
        <v>3</v>
      </c>
      <c r="T3586" s="7">
        <v>116500</v>
      </c>
      <c r="U3586" t="str">
        <f t="shared" ref="U3586:U3649" si="392">IF(LOWER(TRIM(Q3586&amp;""))="none","Not Reviewed","Reviewed")</f>
        <v>Reviewed</v>
      </c>
      <c r="V3586" t="str">
        <f t="shared" ref="V3586:V3649" si="393">IF(OR(Q3586="none",R3586=""),"Not Reviewed",R3586)</f>
        <v>meets</v>
      </c>
      <c r="W3586">
        <f t="shared" ref="W3586:W3649" si="394">IF(I3586="terminated",1,0)</f>
        <v>0</v>
      </c>
      <c r="X3586" t="str">
        <f t="shared" ref="X3586:X3649" si="395">IF(I3586="terminated","Attrited","Active")</f>
        <v>Active</v>
      </c>
      <c r="Y3586">
        <f t="shared" ref="Y3586:Y3649" si="396">M3586/365</f>
        <v>2.5205479452054793</v>
      </c>
      <c r="Z3586" t="str">
        <f t="shared" ref="Z3586:Z3649" si="397">IF(Y3586&lt;1,"&lt;1 Year",IF(Y3586&lt;2,"1–2 Years",IF(Y3586&lt;3,"2–3 Years","3+ Years")))</f>
        <v>2–3 Years</v>
      </c>
      <c r="AA3586" t="str">
        <f t="shared" ref="AA3586:AA3649" si="398">IF(T3586&lt;70000,"&lt;70K",IF(T3586&lt;100000,"70K–99K",IF(T3586&lt;130000,"100K–129K","130K+")))</f>
        <v>100K–129K</v>
      </c>
    </row>
    <row r="3587" spans="1:27" ht="19.95" customHeight="1" x14ac:dyDescent="0.3">
      <c r="A3587" s="8" t="s">
        <v>3714</v>
      </c>
      <c r="B3587" s="9">
        <v>45214</v>
      </c>
      <c r="C3587" s="1" t="s">
        <v>81</v>
      </c>
      <c r="D3587" s="1" t="s">
        <v>72</v>
      </c>
      <c r="E3587" s="1" t="s">
        <v>23</v>
      </c>
      <c r="F3587" s="1" t="s">
        <v>154</v>
      </c>
      <c r="G3587" s="1" t="s">
        <v>83</v>
      </c>
      <c r="H3587" s="1" t="s">
        <v>43</v>
      </c>
      <c r="I3587" s="1" t="s">
        <v>27</v>
      </c>
      <c r="J3587" s="9">
        <v>45214</v>
      </c>
      <c r="K3587" s="9"/>
      <c r="L3587" s="1" t="s">
        <v>28</v>
      </c>
      <c r="M3587" s="1">
        <v>808</v>
      </c>
      <c r="N3587" s="1" t="s">
        <v>29</v>
      </c>
      <c r="O3587" s="1" t="s">
        <v>63</v>
      </c>
      <c r="P3587" s="1" t="s">
        <v>64</v>
      </c>
      <c r="Q3587" s="1">
        <v>4</v>
      </c>
      <c r="R3587" s="1" t="s">
        <v>32</v>
      </c>
      <c r="S3587" s="1">
        <v>2</v>
      </c>
      <c r="T3587" s="10">
        <v>75500</v>
      </c>
      <c r="U3587" t="str">
        <f t="shared" si="392"/>
        <v>Reviewed</v>
      </c>
      <c r="V3587" t="str">
        <f t="shared" si="393"/>
        <v>exceeds</v>
      </c>
      <c r="W3587">
        <f t="shared" si="394"/>
        <v>0</v>
      </c>
      <c r="X3587" t="str">
        <f t="shared" si="395"/>
        <v>Active</v>
      </c>
      <c r="Y3587">
        <f t="shared" si="396"/>
        <v>2.2136986301369861</v>
      </c>
      <c r="Z3587" t="str">
        <f t="shared" si="397"/>
        <v>2–3 Years</v>
      </c>
      <c r="AA3587" t="str">
        <f t="shared" si="398"/>
        <v>70K–99K</v>
      </c>
    </row>
    <row r="3588" spans="1:27" ht="19.95" customHeight="1" x14ac:dyDescent="0.3">
      <c r="A3588" s="4" t="s">
        <v>3715</v>
      </c>
      <c r="B3588" s="5">
        <v>45930</v>
      </c>
      <c r="C3588" s="6" t="s">
        <v>86</v>
      </c>
      <c r="D3588" s="6" t="s">
        <v>87</v>
      </c>
      <c r="E3588" s="6" t="s">
        <v>67</v>
      </c>
      <c r="F3588" s="6" t="s">
        <v>152</v>
      </c>
      <c r="G3588" s="6" t="s">
        <v>94</v>
      </c>
      <c r="H3588" s="6" t="s">
        <v>49</v>
      </c>
      <c r="I3588" s="6" t="s">
        <v>27</v>
      </c>
      <c r="J3588" s="5">
        <v>45930</v>
      </c>
      <c r="K3588" s="5"/>
      <c r="L3588" s="6" t="s">
        <v>28</v>
      </c>
      <c r="M3588" s="6">
        <v>92</v>
      </c>
      <c r="N3588" s="6" t="s">
        <v>52</v>
      </c>
      <c r="O3588" s="6" t="s">
        <v>63</v>
      </c>
      <c r="P3588" s="6" t="s">
        <v>31</v>
      </c>
      <c r="Q3588" s="6" t="s">
        <v>95</v>
      </c>
      <c r="R3588" s="6" t="s">
        <v>28</v>
      </c>
      <c r="S3588" s="6">
        <v>0</v>
      </c>
      <c r="T3588" s="7">
        <v>102000</v>
      </c>
      <c r="U3588" t="str">
        <f t="shared" si="392"/>
        <v>Not Reviewed</v>
      </c>
      <c r="V3588" t="str">
        <f t="shared" si="393"/>
        <v>Not Reviewed</v>
      </c>
      <c r="W3588">
        <f t="shared" si="394"/>
        <v>0</v>
      </c>
      <c r="X3588" t="str">
        <f t="shared" si="395"/>
        <v>Active</v>
      </c>
      <c r="Y3588">
        <f t="shared" si="396"/>
        <v>0.25205479452054796</v>
      </c>
      <c r="Z3588" t="str">
        <f t="shared" si="397"/>
        <v>&lt;1 Year</v>
      </c>
      <c r="AA3588" t="str">
        <f t="shared" si="398"/>
        <v>100K–129K</v>
      </c>
    </row>
    <row r="3589" spans="1:27" ht="19.95" customHeight="1" x14ac:dyDescent="0.3">
      <c r="A3589" s="8" t="s">
        <v>3716</v>
      </c>
      <c r="B3589" s="9">
        <v>45818</v>
      </c>
      <c r="C3589" s="1" t="s">
        <v>91</v>
      </c>
      <c r="D3589" s="1" t="s">
        <v>87</v>
      </c>
      <c r="E3589" s="1" t="s">
        <v>92</v>
      </c>
      <c r="F3589" s="1" t="s">
        <v>114</v>
      </c>
      <c r="G3589" s="1" t="s">
        <v>94</v>
      </c>
      <c r="H3589" s="1" t="s">
        <v>43</v>
      </c>
      <c r="I3589" s="1" t="s">
        <v>27</v>
      </c>
      <c r="J3589" s="9">
        <v>45818</v>
      </c>
      <c r="K3589" s="9"/>
      <c r="L3589" s="1" t="s">
        <v>28</v>
      </c>
      <c r="M3589" s="1">
        <v>204</v>
      </c>
      <c r="N3589" s="1" t="s">
        <v>29</v>
      </c>
      <c r="O3589" s="1" t="s">
        <v>63</v>
      </c>
      <c r="P3589" s="1" t="s">
        <v>64</v>
      </c>
      <c r="Q3589" s="1">
        <v>3</v>
      </c>
      <c r="R3589" s="1" t="s">
        <v>37</v>
      </c>
      <c r="S3589" s="1">
        <v>1</v>
      </c>
      <c r="T3589" s="10">
        <v>77000</v>
      </c>
      <c r="U3589" t="str">
        <f t="shared" si="392"/>
        <v>Reviewed</v>
      </c>
      <c r="V3589" t="str">
        <f t="shared" si="393"/>
        <v>meets</v>
      </c>
      <c r="W3589">
        <f t="shared" si="394"/>
        <v>0</v>
      </c>
      <c r="X3589" t="str">
        <f t="shared" si="395"/>
        <v>Active</v>
      </c>
      <c r="Y3589">
        <f t="shared" si="396"/>
        <v>0.55890410958904113</v>
      </c>
      <c r="Z3589" t="str">
        <f t="shared" si="397"/>
        <v>&lt;1 Year</v>
      </c>
      <c r="AA3589" t="str">
        <f t="shared" si="398"/>
        <v>70K–99K</v>
      </c>
    </row>
    <row r="3590" spans="1:27" ht="19.95" customHeight="1" x14ac:dyDescent="0.3">
      <c r="A3590" s="4" t="s">
        <v>3717</v>
      </c>
      <c r="B3590" s="5">
        <v>45857</v>
      </c>
      <c r="C3590" s="6" t="s">
        <v>21</v>
      </c>
      <c r="D3590" s="6" t="s">
        <v>22</v>
      </c>
      <c r="E3590" s="6" t="s">
        <v>23</v>
      </c>
      <c r="F3590" s="6" t="s">
        <v>288</v>
      </c>
      <c r="G3590" s="6" t="s">
        <v>25</v>
      </c>
      <c r="H3590" s="6" t="s">
        <v>43</v>
      </c>
      <c r="I3590" s="6" t="s">
        <v>50</v>
      </c>
      <c r="J3590" s="5">
        <v>45857</v>
      </c>
      <c r="K3590" s="5">
        <v>45965</v>
      </c>
      <c r="L3590" s="6" t="s">
        <v>159</v>
      </c>
      <c r="M3590" s="6">
        <v>108</v>
      </c>
      <c r="N3590" s="6" t="s">
        <v>29</v>
      </c>
      <c r="O3590" s="6" t="s">
        <v>30</v>
      </c>
      <c r="P3590" s="6" t="s">
        <v>64</v>
      </c>
      <c r="Q3590" s="6" t="s">
        <v>95</v>
      </c>
      <c r="R3590" s="6" t="s">
        <v>28</v>
      </c>
      <c r="S3590" s="6">
        <v>0</v>
      </c>
      <c r="T3590" s="7">
        <v>62500</v>
      </c>
      <c r="U3590" t="str">
        <f t="shared" si="392"/>
        <v>Not Reviewed</v>
      </c>
      <c r="V3590" t="str">
        <f t="shared" si="393"/>
        <v>Not Reviewed</v>
      </c>
      <c r="W3590">
        <f t="shared" si="394"/>
        <v>1</v>
      </c>
      <c r="X3590" t="str">
        <f t="shared" si="395"/>
        <v>Attrited</v>
      </c>
      <c r="Y3590">
        <f t="shared" si="396"/>
        <v>0.29589041095890412</v>
      </c>
      <c r="Z3590" t="str">
        <f t="shared" si="397"/>
        <v>&lt;1 Year</v>
      </c>
      <c r="AA3590" t="str">
        <f t="shared" si="398"/>
        <v>&lt;70K</v>
      </c>
    </row>
    <row r="3591" spans="1:27" ht="19.95" customHeight="1" x14ac:dyDescent="0.3">
      <c r="A3591" s="8" t="s">
        <v>3718</v>
      </c>
      <c r="B3591" s="9">
        <v>45756</v>
      </c>
      <c r="C3591" s="1" t="s">
        <v>34</v>
      </c>
      <c r="D3591" s="1" t="s">
        <v>22</v>
      </c>
      <c r="E3591" s="1" t="s">
        <v>23</v>
      </c>
      <c r="F3591" s="1" t="s">
        <v>99</v>
      </c>
      <c r="G3591" s="1" t="s">
        <v>36</v>
      </c>
      <c r="H3591" s="1" t="s">
        <v>49</v>
      </c>
      <c r="I3591" s="1" t="s">
        <v>27</v>
      </c>
      <c r="J3591" s="9">
        <v>45756</v>
      </c>
      <c r="K3591" s="9"/>
      <c r="L3591" s="1" t="s">
        <v>28</v>
      </c>
      <c r="M3591" s="1">
        <v>266</v>
      </c>
      <c r="N3591" s="1" t="s">
        <v>29</v>
      </c>
      <c r="O3591" s="1" t="s">
        <v>43</v>
      </c>
      <c r="P3591" s="1" t="s">
        <v>64</v>
      </c>
      <c r="Q3591" s="1">
        <v>2</v>
      </c>
      <c r="R3591" s="1" t="s">
        <v>53</v>
      </c>
      <c r="S3591" s="1">
        <v>1</v>
      </c>
      <c r="T3591" s="10">
        <v>97000</v>
      </c>
      <c r="U3591" t="str">
        <f t="shared" si="392"/>
        <v>Reviewed</v>
      </c>
      <c r="V3591" t="str">
        <f t="shared" si="393"/>
        <v>needs_support</v>
      </c>
      <c r="W3591">
        <f t="shared" si="394"/>
        <v>0</v>
      </c>
      <c r="X3591" t="str">
        <f t="shared" si="395"/>
        <v>Active</v>
      </c>
      <c r="Y3591">
        <f t="shared" si="396"/>
        <v>0.72876712328767124</v>
      </c>
      <c r="Z3591" t="str">
        <f t="shared" si="397"/>
        <v>&lt;1 Year</v>
      </c>
      <c r="AA3591" t="str">
        <f t="shared" si="398"/>
        <v>70K–99K</v>
      </c>
    </row>
    <row r="3592" spans="1:27" ht="19.95" customHeight="1" x14ac:dyDescent="0.3">
      <c r="A3592" s="4" t="s">
        <v>3719</v>
      </c>
      <c r="B3592" s="5">
        <v>45715</v>
      </c>
      <c r="C3592" s="6" t="s">
        <v>39</v>
      </c>
      <c r="D3592" s="6" t="s">
        <v>22</v>
      </c>
      <c r="E3592" s="6" t="s">
        <v>40</v>
      </c>
      <c r="F3592" s="6" t="s">
        <v>215</v>
      </c>
      <c r="G3592" s="6" t="s">
        <v>42</v>
      </c>
      <c r="H3592" s="6" t="s">
        <v>49</v>
      </c>
      <c r="I3592" s="6" t="s">
        <v>27</v>
      </c>
      <c r="J3592" s="5">
        <v>45715</v>
      </c>
      <c r="K3592" s="5"/>
      <c r="L3592" s="6" t="s">
        <v>28</v>
      </c>
      <c r="M3592" s="6">
        <v>307</v>
      </c>
      <c r="N3592" s="6" t="s">
        <v>122</v>
      </c>
      <c r="O3592" s="6" t="s">
        <v>63</v>
      </c>
      <c r="P3592" s="6" t="s">
        <v>107</v>
      </c>
      <c r="Q3592" s="6">
        <v>5</v>
      </c>
      <c r="R3592" s="6" t="s">
        <v>119</v>
      </c>
      <c r="S3592" s="6">
        <v>1</v>
      </c>
      <c r="T3592" s="7">
        <v>124000</v>
      </c>
      <c r="U3592" t="str">
        <f t="shared" si="392"/>
        <v>Reviewed</v>
      </c>
      <c r="V3592" t="str">
        <f t="shared" si="393"/>
        <v>outstanding</v>
      </c>
      <c r="W3592">
        <f t="shared" si="394"/>
        <v>0</v>
      </c>
      <c r="X3592" t="str">
        <f t="shared" si="395"/>
        <v>Active</v>
      </c>
      <c r="Y3592">
        <f t="shared" si="396"/>
        <v>0.84109589041095889</v>
      </c>
      <c r="Z3592" t="str">
        <f t="shared" si="397"/>
        <v>&lt;1 Year</v>
      </c>
      <c r="AA3592" t="str">
        <f t="shared" si="398"/>
        <v>100K–129K</v>
      </c>
    </row>
    <row r="3593" spans="1:27" ht="19.95" customHeight="1" x14ac:dyDescent="0.3">
      <c r="A3593" s="8" t="s">
        <v>3720</v>
      </c>
      <c r="B3593" s="9">
        <v>45065</v>
      </c>
      <c r="C3593" s="1" t="s">
        <v>46</v>
      </c>
      <c r="D3593" s="1" t="s">
        <v>22</v>
      </c>
      <c r="E3593" s="1" t="s">
        <v>40</v>
      </c>
      <c r="F3593" s="1" t="s">
        <v>143</v>
      </c>
      <c r="G3593" s="1" t="s">
        <v>48</v>
      </c>
      <c r="H3593" s="1" t="s">
        <v>43</v>
      </c>
      <c r="I3593" s="1" t="s">
        <v>27</v>
      </c>
      <c r="J3593" s="9">
        <v>45065</v>
      </c>
      <c r="K3593" s="9"/>
      <c r="L3593" s="1" t="s">
        <v>28</v>
      </c>
      <c r="M3593" s="1">
        <v>957</v>
      </c>
      <c r="N3593" s="1" t="s">
        <v>75</v>
      </c>
      <c r="O3593" s="1" t="s">
        <v>105</v>
      </c>
      <c r="P3593" s="1" t="s">
        <v>44</v>
      </c>
      <c r="Q3593" s="1">
        <v>4</v>
      </c>
      <c r="R3593" s="1" t="s">
        <v>32</v>
      </c>
      <c r="S3593" s="1">
        <v>3</v>
      </c>
      <c r="T3593" s="10">
        <v>77000</v>
      </c>
      <c r="U3593" t="str">
        <f t="shared" si="392"/>
        <v>Reviewed</v>
      </c>
      <c r="V3593" t="str">
        <f t="shared" si="393"/>
        <v>exceeds</v>
      </c>
      <c r="W3593">
        <f t="shared" si="394"/>
        <v>0</v>
      </c>
      <c r="X3593" t="str">
        <f t="shared" si="395"/>
        <v>Active</v>
      </c>
      <c r="Y3593">
        <f t="shared" si="396"/>
        <v>2.6219178082191781</v>
      </c>
      <c r="Z3593" t="str">
        <f t="shared" si="397"/>
        <v>2–3 Years</v>
      </c>
      <c r="AA3593" t="str">
        <f t="shared" si="398"/>
        <v>70K–99K</v>
      </c>
    </row>
    <row r="3594" spans="1:27" ht="19.95" customHeight="1" x14ac:dyDescent="0.3">
      <c r="A3594" s="4" t="s">
        <v>3721</v>
      </c>
      <c r="B3594" s="5">
        <v>45841</v>
      </c>
      <c r="C3594" s="6" t="s">
        <v>55</v>
      </c>
      <c r="D3594" s="6" t="s">
        <v>56</v>
      </c>
      <c r="E3594" s="6" t="s">
        <v>23</v>
      </c>
      <c r="F3594" s="6" t="s">
        <v>104</v>
      </c>
      <c r="G3594" s="6" t="s">
        <v>62</v>
      </c>
      <c r="H3594" s="6" t="s">
        <v>43</v>
      </c>
      <c r="I3594" s="6" t="s">
        <v>27</v>
      </c>
      <c r="J3594" s="5">
        <v>45841</v>
      </c>
      <c r="K3594" s="5"/>
      <c r="L3594" s="6" t="s">
        <v>28</v>
      </c>
      <c r="M3594" s="6">
        <v>181</v>
      </c>
      <c r="N3594" s="6" t="s">
        <v>29</v>
      </c>
      <c r="O3594" s="6" t="s">
        <v>105</v>
      </c>
      <c r="P3594" s="6" t="s">
        <v>133</v>
      </c>
      <c r="Q3594" s="6">
        <v>3</v>
      </c>
      <c r="R3594" s="6" t="s">
        <v>37</v>
      </c>
      <c r="S3594" s="6">
        <v>1</v>
      </c>
      <c r="T3594" s="7">
        <v>56500</v>
      </c>
      <c r="U3594" t="str">
        <f t="shared" si="392"/>
        <v>Reviewed</v>
      </c>
      <c r="V3594" t="str">
        <f t="shared" si="393"/>
        <v>meets</v>
      </c>
      <c r="W3594">
        <f t="shared" si="394"/>
        <v>0</v>
      </c>
      <c r="X3594" t="str">
        <f t="shared" si="395"/>
        <v>Active</v>
      </c>
      <c r="Y3594">
        <f t="shared" si="396"/>
        <v>0.49589041095890413</v>
      </c>
      <c r="Z3594" t="str">
        <f t="shared" si="397"/>
        <v>&lt;1 Year</v>
      </c>
      <c r="AA3594" t="str">
        <f t="shared" si="398"/>
        <v>&lt;70K</v>
      </c>
    </row>
    <row r="3595" spans="1:27" ht="19.95" customHeight="1" x14ac:dyDescent="0.3">
      <c r="A3595" s="8" t="s">
        <v>3722</v>
      </c>
      <c r="B3595" s="9">
        <v>44952</v>
      </c>
      <c r="C3595" s="1" t="s">
        <v>60</v>
      </c>
      <c r="D3595" s="1" t="s">
        <v>56</v>
      </c>
      <c r="E3595" s="1" t="s">
        <v>40</v>
      </c>
      <c r="F3595" s="1" t="s">
        <v>145</v>
      </c>
      <c r="G3595" s="1" t="s">
        <v>62</v>
      </c>
      <c r="H3595" s="1" t="s">
        <v>49</v>
      </c>
      <c r="I3595" s="1" t="s">
        <v>27</v>
      </c>
      <c r="J3595" s="9">
        <v>44952</v>
      </c>
      <c r="K3595" s="9"/>
      <c r="L3595" s="1" t="s">
        <v>28</v>
      </c>
      <c r="M3595" s="1">
        <v>1070</v>
      </c>
      <c r="N3595" s="1" t="s">
        <v>122</v>
      </c>
      <c r="O3595" s="1" t="s">
        <v>63</v>
      </c>
      <c r="P3595" s="1" t="s">
        <v>31</v>
      </c>
      <c r="Q3595" s="1">
        <v>4</v>
      </c>
      <c r="R3595" s="1" t="s">
        <v>32</v>
      </c>
      <c r="S3595" s="1">
        <v>3</v>
      </c>
      <c r="T3595" s="10">
        <v>141500</v>
      </c>
      <c r="U3595" t="str">
        <f t="shared" si="392"/>
        <v>Reviewed</v>
      </c>
      <c r="V3595" t="str">
        <f t="shared" si="393"/>
        <v>exceeds</v>
      </c>
      <c r="W3595">
        <f t="shared" si="394"/>
        <v>0</v>
      </c>
      <c r="X3595" t="str">
        <f t="shared" si="395"/>
        <v>Active</v>
      </c>
      <c r="Y3595">
        <f t="shared" si="396"/>
        <v>2.9315068493150687</v>
      </c>
      <c r="Z3595" t="str">
        <f t="shared" si="397"/>
        <v>2–3 Years</v>
      </c>
      <c r="AA3595" t="str">
        <f t="shared" si="398"/>
        <v>130K+</v>
      </c>
    </row>
    <row r="3596" spans="1:27" ht="19.95" customHeight="1" x14ac:dyDescent="0.3">
      <c r="A3596" s="4" t="s">
        <v>3723</v>
      </c>
      <c r="B3596" s="5">
        <v>45515</v>
      </c>
      <c r="C3596" s="6" t="s">
        <v>66</v>
      </c>
      <c r="D3596" s="6" t="s">
        <v>56</v>
      </c>
      <c r="E3596" s="6" t="s">
        <v>67</v>
      </c>
      <c r="F3596" s="6" t="s">
        <v>358</v>
      </c>
      <c r="G3596" s="6" t="s">
        <v>69</v>
      </c>
      <c r="H3596" s="6" t="s">
        <v>49</v>
      </c>
      <c r="I3596" s="6" t="s">
        <v>27</v>
      </c>
      <c r="J3596" s="5">
        <v>45515</v>
      </c>
      <c r="K3596" s="5"/>
      <c r="L3596" s="6" t="s">
        <v>28</v>
      </c>
      <c r="M3596" s="6">
        <v>507</v>
      </c>
      <c r="N3596" s="6" t="s">
        <v>29</v>
      </c>
      <c r="O3596" s="6" t="s">
        <v>30</v>
      </c>
      <c r="P3596" s="6" t="s">
        <v>31</v>
      </c>
      <c r="Q3596" s="6">
        <v>3</v>
      </c>
      <c r="R3596" s="6" t="s">
        <v>37</v>
      </c>
      <c r="S3596" s="6">
        <v>1</v>
      </c>
      <c r="T3596" s="7">
        <v>110500</v>
      </c>
      <c r="U3596" t="str">
        <f t="shared" si="392"/>
        <v>Reviewed</v>
      </c>
      <c r="V3596" t="str">
        <f t="shared" si="393"/>
        <v>meets</v>
      </c>
      <c r="W3596">
        <f t="shared" si="394"/>
        <v>0</v>
      </c>
      <c r="X3596" t="str">
        <f t="shared" si="395"/>
        <v>Active</v>
      </c>
      <c r="Y3596">
        <f t="shared" si="396"/>
        <v>1.3890410958904109</v>
      </c>
      <c r="Z3596" t="str">
        <f t="shared" si="397"/>
        <v>1–2 Years</v>
      </c>
      <c r="AA3596" t="str">
        <f t="shared" si="398"/>
        <v>100K–129K</v>
      </c>
    </row>
    <row r="3597" spans="1:27" ht="19.95" customHeight="1" x14ac:dyDescent="0.3">
      <c r="A3597" s="8" t="s">
        <v>3724</v>
      </c>
      <c r="B3597" s="9">
        <v>45583</v>
      </c>
      <c r="C3597" s="1" t="s">
        <v>71</v>
      </c>
      <c r="D3597" s="1" t="s">
        <v>72</v>
      </c>
      <c r="E3597" s="1" t="s">
        <v>23</v>
      </c>
      <c r="F3597" s="1" t="s">
        <v>150</v>
      </c>
      <c r="G3597" s="1" t="s">
        <v>74</v>
      </c>
      <c r="H3597" s="1" t="s">
        <v>26</v>
      </c>
      <c r="I3597" s="1" t="s">
        <v>27</v>
      </c>
      <c r="J3597" s="9">
        <v>45583</v>
      </c>
      <c r="K3597" s="9"/>
      <c r="L3597" s="1" t="s">
        <v>28</v>
      </c>
      <c r="M3597" s="1">
        <v>439</v>
      </c>
      <c r="N3597" s="1" t="s">
        <v>140</v>
      </c>
      <c r="O3597" s="1" t="s">
        <v>63</v>
      </c>
      <c r="P3597" s="1" t="s">
        <v>31</v>
      </c>
      <c r="Q3597" s="1">
        <v>3</v>
      </c>
      <c r="R3597" s="1" t="s">
        <v>37</v>
      </c>
      <c r="S3597" s="1">
        <v>1</v>
      </c>
      <c r="T3597" s="10">
        <v>83000</v>
      </c>
      <c r="U3597" t="str">
        <f t="shared" si="392"/>
        <v>Reviewed</v>
      </c>
      <c r="V3597" t="str">
        <f t="shared" si="393"/>
        <v>meets</v>
      </c>
      <c r="W3597">
        <f t="shared" si="394"/>
        <v>0</v>
      </c>
      <c r="X3597" t="str">
        <f t="shared" si="395"/>
        <v>Active</v>
      </c>
      <c r="Y3597">
        <f t="shared" si="396"/>
        <v>1.2027397260273973</v>
      </c>
      <c r="Z3597" t="str">
        <f t="shared" si="397"/>
        <v>1–2 Years</v>
      </c>
      <c r="AA3597" t="str">
        <f t="shared" si="398"/>
        <v>70K–99K</v>
      </c>
    </row>
    <row r="3598" spans="1:27" ht="19.95" customHeight="1" x14ac:dyDescent="0.3">
      <c r="A3598" s="4" t="s">
        <v>3725</v>
      </c>
      <c r="B3598" s="5">
        <v>45443</v>
      </c>
      <c r="C3598" s="6" t="s">
        <v>77</v>
      </c>
      <c r="D3598" s="6" t="s">
        <v>72</v>
      </c>
      <c r="E3598" s="6" t="s">
        <v>40</v>
      </c>
      <c r="F3598" s="6" t="s">
        <v>1445</v>
      </c>
      <c r="G3598" s="6" t="s">
        <v>79</v>
      </c>
      <c r="H3598" s="6" t="s">
        <v>110</v>
      </c>
      <c r="I3598" s="6" t="s">
        <v>27</v>
      </c>
      <c r="J3598" s="5">
        <v>45443</v>
      </c>
      <c r="K3598" s="5"/>
      <c r="L3598" s="6" t="s">
        <v>28</v>
      </c>
      <c r="M3598" s="6">
        <v>579</v>
      </c>
      <c r="N3598" s="6" t="s">
        <v>52</v>
      </c>
      <c r="O3598" s="6" t="s">
        <v>30</v>
      </c>
      <c r="P3598" s="6" t="s">
        <v>44</v>
      </c>
      <c r="Q3598" s="6">
        <v>4</v>
      </c>
      <c r="R3598" s="6" t="s">
        <v>32</v>
      </c>
      <c r="S3598" s="6">
        <v>2</v>
      </c>
      <c r="T3598" s="7">
        <v>139000</v>
      </c>
      <c r="U3598" t="str">
        <f t="shared" si="392"/>
        <v>Reviewed</v>
      </c>
      <c r="V3598" t="str">
        <f t="shared" si="393"/>
        <v>exceeds</v>
      </c>
      <c r="W3598">
        <f t="shared" si="394"/>
        <v>0</v>
      </c>
      <c r="X3598" t="str">
        <f t="shared" si="395"/>
        <v>Active</v>
      </c>
      <c r="Y3598">
        <f t="shared" si="396"/>
        <v>1.5863013698630137</v>
      </c>
      <c r="Z3598" t="str">
        <f t="shared" si="397"/>
        <v>1–2 Years</v>
      </c>
      <c r="AA3598" t="str">
        <f t="shared" si="398"/>
        <v>130K+</v>
      </c>
    </row>
    <row r="3599" spans="1:27" ht="19.95" customHeight="1" x14ac:dyDescent="0.3">
      <c r="A3599" s="8" t="s">
        <v>3726</v>
      </c>
      <c r="B3599" s="9">
        <v>45208</v>
      </c>
      <c r="C3599" s="1" t="s">
        <v>81</v>
      </c>
      <c r="D3599" s="1" t="s">
        <v>72</v>
      </c>
      <c r="E3599" s="1" t="s">
        <v>23</v>
      </c>
      <c r="F3599" s="1" t="s">
        <v>93</v>
      </c>
      <c r="G3599" s="1" t="s">
        <v>94</v>
      </c>
      <c r="H3599" s="1" t="s">
        <v>26</v>
      </c>
      <c r="I3599" s="1" t="s">
        <v>27</v>
      </c>
      <c r="J3599" s="9">
        <v>45208</v>
      </c>
      <c r="K3599" s="9"/>
      <c r="L3599" s="1" t="s">
        <v>28</v>
      </c>
      <c r="M3599" s="1">
        <v>814</v>
      </c>
      <c r="N3599" s="1" t="s">
        <v>75</v>
      </c>
      <c r="O3599" s="1" t="s">
        <v>63</v>
      </c>
      <c r="P3599" s="1" t="s">
        <v>44</v>
      </c>
      <c r="Q3599" s="1">
        <v>2</v>
      </c>
      <c r="R3599" s="1" t="s">
        <v>53</v>
      </c>
      <c r="S3599" s="1">
        <v>2</v>
      </c>
      <c r="T3599" s="10">
        <v>83500</v>
      </c>
      <c r="U3599" t="str">
        <f t="shared" si="392"/>
        <v>Reviewed</v>
      </c>
      <c r="V3599" t="str">
        <f t="shared" si="393"/>
        <v>needs_support</v>
      </c>
      <c r="W3599">
        <f t="shared" si="394"/>
        <v>0</v>
      </c>
      <c r="X3599" t="str">
        <f t="shared" si="395"/>
        <v>Active</v>
      </c>
      <c r="Y3599">
        <f t="shared" si="396"/>
        <v>2.2301369863013698</v>
      </c>
      <c r="Z3599" t="str">
        <f t="shared" si="397"/>
        <v>2–3 Years</v>
      </c>
      <c r="AA3599" t="str">
        <f t="shared" si="398"/>
        <v>70K–99K</v>
      </c>
    </row>
    <row r="3600" spans="1:27" ht="19.95" customHeight="1" x14ac:dyDescent="0.3">
      <c r="A3600" s="4" t="s">
        <v>3727</v>
      </c>
      <c r="B3600" s="5">
        <v>45468</v>
      </c>
      <c r="C3600" s="6" t="s">
        <v>86</v>
      </c>
      <c r="D3600" s="6" t="s">
        <v>87</v>
      </c>
      <c r="E3600" s="6" t="s">
        <v>67</v>
      </c>
      <c r="F3600" s="6" t="s">
        <v>116</v>
      </c>
      <c r="G3600" s="6" t="s">
        <v>89</v>
      </c>
      <c r="H3600" s="6" t="s">
        <v>26</v>
      </c>
      <c r="I3600" s="6" t="s">
        <v>50</v>
      </c>
      <c r="J3600" s="5">
        <v>45468</v>
      </c>
      <c r="K3600" s="5">
        <v>45733</v>
      </c>
      <c r="L3600" s="6" t="s">
        <v>51</v>
      </c>
      <c r="M3600" s="6">
        <v>265</v>
      </c>
      <c r="N3600" s="6" t="s">
        <v>52</v>
      </c>
      <c r="O3600" s="6" t="s">
        <v>43</v>
      </c>
      <c r="P3600" s="6" t="s">
        <v>64</v>
      </c>
      <c r="Q3600" s="6">
        <v>3</v>
      </c>
      <c r="R3600" s="6" t="s">
        <v>37</v>
      </c>
      <c r="S3600" s="6">
        <v>1</v>
      </c>
      <c r="T3600" s="7">
        <v>84000</v>
      </c>
      <c r="U3600" t="str">
        <f t="shared" si="392"/>
        <v>Reviewed</v>
      </c>
      <c r="V3600" t="str">
        <f t="shared" si="393"/>
        <v>meets</v>
      </c>
      <c r="W3600">
        <f t="shared" si="394"/>
        <v>1</v>
      </c>
      <c r="X3600" t="str">
        <f t="shared" si="395"/>
        <v>Attrited</v>
      </c>
      <c r="Y3600">
        <f t="shared" si="396"/>
        <v>0.72602739726027399</v>
      </c>
      <c r="Z3600" t="str">
        <f t="shared" si="397"/>
        <v>&lt;1 Year</v>
      </c>
      <c r="AA3600" t="str">
        <f t="shared" si="398"/>
        <v>70K–99K</v>
      </c>
    </row>
    <row r="3601" spans="1:27" ht="19.95" customHeight="1" x14ac:dyDescent="0.3">
      <c r="A3601" s="8" t="s">
        <v>3728</v>
      </c>
      <c r="B3601" s="9">
        <v>45058</v>
      </c>
      <c r="C3601" s="1" t="s">
        <v>91</v>
      </c>
      <c r="D3601" s="1" t="s">
        <v>87</v>
      </c>
      <c r="E3601" s="1" t="s">
        <v>92</v>
      </c>
      <c r="F3601" s="1" t="s">
        <v>152</v>
      </c>
      <c r="G3601" s="1" t="s">
        <v>94</v>
      </c>
      <c r="H3601" s="1" t="s">
        <v>49</v>
      </c>
      <c r="I3601" s="1" t="s">
        <v>27</v>
      </c>
      <c r="J3601" s="9">
        <v>45058</v>
      </c>
      <c r="K3601" s="9"/>
      <c r="L3601" s="1" t="s">
        <v>28</v>
      </c>
      <c r="M3601" s="1">
        <v>964</v>
      </c>
      <c r="N3601" s="1" t="s">
        <v>75</v>
      </c>
      <c r="O3601" s="1" t="s">
        <v>170</v>
      </c>
      <c r="P3601" s="1" t="s">
        <v>107</v>
      </c>
      <c r="Q3601" s="1">
        <v>3</v>
      </c>
      <c r="R3601" s="1" t="s">
        <v>37</v>
      </c>
      <c r="S3601" s="1">
        <v>3</v>
      </c>
      <c r="T3601" s="10">
        <v>135000</v>
      </c>
      <c r="U3601" t="str">
        <f t="shared" si="392"/>
        <v>Reviewed</v>
      </c>
      <c r="V3601" t="str">
        <f t="shared" si="393"/>
        <v>meets</v>
      </c>
      <c r="W3601">
        <f t="shared" si="394"/>
        <v>0</v>
      </c>
      <c r="X3601" t="str">
        <f t="shared" si="395"/>
        <v>Active</v>
      </c>
      <c r="Y3601">
        <f t="shared" si="396"/>
        <v>2.6410958904109587</v>
      </c>
      <c r="Z3601" t="str">
        <f t="shared" si="397"/>
        <v>2–3 Years</v>
      </c>
      <c r="AA3601" t="str">
        <f t="shared" si="398"/>
        <v>130K+</v>
      </c>
    </row>
    <row r="3602" spans="1:27" ht="19.95" customHeight="1" x14ac:dyDescent="0.3">
      <c r="A3602" s="4" t="s">
        <v>3729</v>
      </c>
      <c r="B3602" s="5">
        <v>45000</v>
      </c>
      <c r="C3602" s="6" t="s">
        <v>21</v>
      </c>
      <c r="D3602" s="6" t="s">
        <v>22</v>
      </c>
      <c r="E3602" s="6" t="s">
        <v>23</v>
      </c>
      <c r="F3602" s="6" t="s">
        <v>24</v>
      </c>
      <c r="G3602" s="6" t="s">
        <v>25</v>
      </c>
      <c r="H3602" s="6" t="s">
        <v>26</v>
      </c>
      <c r="I3602" s="6" t="s">
        <v>27</v>
      </c>
      <c r="J3602" s="5">
        <v>45000</v>
      </c>
      <c r="K3602" s="5"/>
      <c r="L3602" s="6" t="s">
        <v>28</v>
      </c>
      <c r="M3602" s="6">
        <v>1022</v>
      </c>
      <c r="N3602" s="6" t="s">
        <v>29</v>
      </c>
      <c r="O3602" s="6" t="s">
        <v>30</v>
      </c>
      <c r="P3602" s="6" t="s">
        <v>64</v>
      </c>
      <c r="Q3602" s="6">
        <v>3</v>
      </c>
      <c r="R3602" s="6" t="s">
        <v>37</v>
      </c>
      <c r="S3602" s="6">
        <v>3</v>
      </c>
      <c r="T3602" s="7">
        <v>91500</v>
      </c>
      <c r="U3602" t="str">
        <f t="shared" si="392"/>
        <v>Reviewed</v>
      </c>
      <c r="V3602" t="str">
        <f t="shared" si="393"/>
        <v>meets</v>
      </c>
      <c r="W3602">
        <f t="shared" si="394"/>
        <v>0</v>
      </c>
      <c r="X3602" t="str">
        <f t="shared" si="395"/>
        <v>Active</v>
      </c>
      <c r="Y3602">
        <f t="shared" si="396"/>
        <v>2.8</v>
      </c>
      <c r="Z3602" t="str">
        <f t="shared" si="397"/>
        <v>2–3 Years</v>
      </c>
      <c r="AA3602" t="str">
        <f t="shared" si="398"/>
        <v>70K–99K</v>
      </c>
    </row>
    <row r="3603" spans="1:27" ht="19.95" customHeight="1" x14ac:dyDescent="0.3">
      <c r="A3603" s="8" t="s">
        <v>3730</v>
      </c>
      <c r="B3603" s="9">
        <v>45252</v>
      </c>
      <c r="C3603" s="1" t="s">
        <v>34</v>
      </c>
      <c r="D3603" s="1" t="s">
        <v>22</v>
      </c>
      <c r="E3603" s="1" t="s">
        <v>23</v>
      </c>
      <c r="F3603" s="1" t="s">
        <v>109</v>
      </c>
      <c r="G3603" s="1" t="s">
        <v>36</v>
      </c>
      <c r="H3603" s="1" t="s">
        <v>110</v>
      </c>
      <c r="I3603" s="1" t="s">
        <v>27</v>
      </c>
      <c r="J3603" s="9">
        <v>45252</v>
      </c>
      <c r="K3603" s="9"/>
      <c r="L3603" s="1" t="s">
        <v>28</v>
      </c>
      <c r="M3603" s="1">
        <v>770</v>
      </c>
      <c r="N3603" s="1" t="s">
        <v>75</v>
      </c>
      <c r="O3603" s="1" t="s">
        <v>30</v>
      </c>
      <c r="P3603" s="1" t="s">
        <v>107</v>
      </c>
      <c r="Q3603" s="1">
        <v>3</v>
      </c>
      <c r="R3603" s="1" t="s">
        <v>37</v>
      </c>
      <c r="S3603" s="1">
        <v>2</v>
      </c>
      <c r="T3603" s="10">
        <v>151000</v>
      </c>
      <c r="U3603" t="str">
        <f t="shared" si="392"/>
        <v>Reviewed</v>
      </c>
      <c r="V3603" t="str">
        <f t="shared" si="393"/>
        <v>meets</v>
      </c>
      <c r="W3603">
        <f t="shared" si="394"/>
        <v>0</v>
      </c>
      <c r="X3603" t="str">
        <f t="shared" si="395"/>
        <v>Active</v>
      </c>
      <c r="Y3603">
        <f t="shared" si="396"/>
        <v>2.1095890410958904</v>
      </c>
      <c r="Z3603" t="str">
        <f t="shared" si="397"/>
        <v>2–3 Years</v>
      </c>
      <c r="AA3603" t="str">
        <f t="shared" si="398"/>
        <v>130K+</v>
      </c>
    </row>
    <row r="3604" spans="1:27" ht="19.95" customHeight="1" x14ac:dyDescent="0.3">
      <c r="A3604" s="4" t="s">
        <v>3731</v>
      </c>
      <c r="B3604" s="5">
        <v>45247</v>
      </c>
      <c r="C3604" s="6" t="s">
        <v>39</v>
      </c>
      <c r="D3604" s="6" t="s">
        <v>22</v>
      </c>
      <c r="E3604" s="6" t="s">
        <v>40</v>
      </c>
      <c r="F3604" s="6" t="s">
        <v>35</v>
      </c>
      <c r="G3604" s="6" t="s">
        <v>36</v>
      </c>
      <c r="H3604" s="6" t="s">
        <v>26</v>
      </c>
      <c r="I3604" s="6" t="s">
        <v>27</v>
      </c>
      <c r="J3604" s="5">
        <v>45247</v>
      </c>
      <c r="K3604" s="5"/>
      <c r="L3604" s="6" t="s">
        <v>28</v>
      </c>
      <c r="M3604" s="6">
        <v>775</v>
      </c>
      <c r="N3604" s="6" t="s">
        <v>75</v>
      </c>
      <c r="O3604" s="6" t="s">
        <v>63</v>
      </c>
      <c r="P3604" s="6" t="s">
        <v>64</v>
      </c>
      <c r="Q3604" s="6">
        <v>3</v>
      </c>
      <c r="R3604" s="6" t="s">
        <v>37</v>
      </c>
      <c r="S3604" s="6">
        <v>2</v>
      </c>
      <c r="T3604" s="7">
        <v>94500</v>
      </c>
      <c r="U3604" t="str">
        <f t="shared" si="392"/>
        <v>Reviewed</v>
      </c>
      <c r="V3604" t="str">
        <f t="shared" si="393"/>
        <v>meets</v>
      </c>
      <c r="W3604">
        <f t="shared" si="394"/>
        <v>0</v>
      </c>
      <c r="X3604" t="str">
        <f t="shared" si="395"/>
        <v>Active</v>
      </c>
      <c r="Y3604">
        <f t="shared" si="396"/>
        <v>2.1232876712328768</v>
      </c>
      <c r="Z3604" t="str">
        <f t="shared" si="397"/>
        <v>2–3 Years</v>
      </c>
      <c r="AA3604" t="str">
        <f t="shared" si="398"/>
        <v>70K–99K</v>
      </c>
    </row>
    <row r="3605" spans="1:27" ht="19.95" customHeight="1" x14ac:dyDescent="0.3">
      <c r="A3605" s="8" t="s">
        <v>3732</v>
      </c>
      <c r="B3605" s="9">
        <v>45539</v>
      </c>
      <c r="C3605" s="1" t="s">
        <v>46</v>
      </c>
      <c r="D3605" s="1" t="s">
        <v>22</v>
      </c>
      <c r="E3605" s="1" t="s">
        <v>40</v>
      </c>
      <c r="F3605" s="1" t="s">
        <v>47</v>
      </c>
      <c r="G3605" s="1" t="s">
        <v>48</v>
      </c>
      <c r="H3605" s="1" t="s">
        <v>49</v>
      </c>
      <c r="I3605" s="1" t="s">
        <v>27</v>
      </c>
      <c r="J3605" s="9">
        <v>45539</v>
      </c>
      <c r="K3605" s="9"/>
      <c r="L3605" s="1" t="s">
        <v>28</v>
      </c>
      <c r="M3605" s="1">
        <v>483</v>
      </c>
      <c r="N3605" s="1" t="s">
        <v>29</v>
      </c>
      <c r="O3605" s="1" t="s">
        <v>43</v>
      </c>
      <c r="P3605" s="1" t="s">
        <v>133</v>
      </c>
      <c r="Q3605" s="1">
        <v>4</v>
      </c>
      <c r="R3605" s="1" t="s">
        <v>32</v>
      </c>
      <c r="S3605" s="1">
        <v>1</v>
      </c>
      <c r="T3605" s="10">
        <v>139500</v>
      </c>
      <c r="U3605" t="str">
        <f t="shared" si="392"/>
        <v>Reviewed</v>
      </c>
      <c r="V3605" t="str">
        <f t="shared" si="393"/>
        <v>exceeds</v>
      </c>
      <c r="W3605">
        <f t="shared" si="394"/>
        <v>0</v>
      </c>
      <c r="X3605" t="str">
        <f t="shared" si="395"/>
        <v>Active</v>
      </c>
      <c r="Y3605">
        <f t="shared" si="396"/>
        <v>1.3232876712328767</v>
      </c>
      <c r="Z3605" t="str">
        <f t="shared" si="397"/>
        <v>1–2 Years</v>
      </c>
      <c r="AA3605" t="str">
        <f t="shared" si="398"/>
        <v>130K+</v>
      </c>
    </row>
    <row r="3606" spans="1:27" ht="19.95" customHeight="1" x14ac:dyDescent="0.3">
      <c r="A3606" s="4" t="s">
        <v>3733</v>
      </c>
      <c r="B3606" s="5">
        <v>45039</v>
      </c>
      <c r="C3606" s="6" t="s">
        <v>55</v>
      </c>
      <c r="D3606" s="6" t="s">
        <v>56</v>
      </c>
      <c r="E3606" s="6" t="s">
        <v>23</v>
      </c>
      <c r="F3606" s="6" t="s">
        <v>61</v>
      </c>
      <c r="G3606" s="6" t="s">
        <v>62</v>
      </c>
      <c r="H3606" s="6" t="s">
        <v>26</v>
      </c>
      <c r="I3606" s="6" t="s">
        <v>27</v>
      </c>
      <c r="J3606" s="5">
        <v>45039</v>
      </c>
      <c r="K3606" s="5"/>
      <c r="L3606" s="6" t="s">
        <v>28</v>
      </c>
      <c r="M3606" s="6">
        <v>983</v>
      </c>
      <c r="N3606" s="6" t="s">
        <v>52</v>
      </c>
      <c r="O3606" s="6" t="s">
        <v>105</v>
      </c>
      <c r="P3606" s="6" t="s">
        <v>64</v>
      </c>
      <c r="Q3606" s="6">
        <v>4</v>
      </c>
      <c r="R3606" s="6" t="s">
        <v>32</v>
      </c>
      <c r="S3606" s="6">
        <v>3</v>
      </c>
      <c r="T3606" s="7">
        <v>96500</v>
      </c>
      <c r="U3606" t="str">
        <f t="shared" si="392"/>
        <v>Reviewed</v>
      </c>
      <c r="V3606" t="str">
        <f t="shared" si="393"/>
        <v>exceeds</v>
      </c>
      <c r="W3606">
        <f t="shared" si="394"/>
        <v>0</v>
      </c>
      <c r="X3606" t="str">
        <f t="shared" si="395"/>
        <v>Active</v>
      </c>
      <c r="Y3606">
        <f t="shared" si="396"/>
        <v>2.6931506849315068</v>
      </c>
      <c r="Z3606" t="str">
        <f t="shared" si="397"/>
        <v>2–3 Years</v>
      </c>
      <c r="AA3606" t="str">
        <f t="shared" si="398"/>
        <v>70K–99K</v>
      </c>
    </row>
    <row r="3607" spans="1:27" ht="19.95" customHeight="1" x14ac:dyDescent="0.3">
      <c r="A3607" s="8" t="s">
        <v>3734</v>
      </c>
      <c r="B3607" s="9">
        <v>44976</v>
      </c>
      <c r="C3607" s="1" t="s">
        <v>60</v>
      </c>
      <c r="D3607" s="1" t="s">
        <v>56</v>
      </c>
      <c r="E3607" s="1" t="s">
        <v>40</v>
      </c>
      <c r="F3607" s="1" t="s">
        <v>104</v>
      </c>
      <c r="G3607" s="1" t="s">
        <v>62</v>
      </c>
      <c r="H3607" s="1" t="s">
        <v>43</v>
      </c>
      <c r="I3607" s="1" t="s">
        <v>50</v>
      </c>
      <c r="J3607" s="9">
        <v>44976</v>
      </c>
      <c r="K3607" s="9">
        <v>45974</v>
      </c>
      <c r="L3607" s="1" t="s">
        <v>51</v>
      </c>
      <c r="M3607" s="1">
        <v>998</v>
      </c>
      <c r="N3607" s="1" t="s">
        <v>29</v>
      </c>
      <c r="O3607" s="1" t="s">
        <v>30</v>
      </c>
      <c r="P3607" s="1" t="s">
        <v>31</v>
      </c>
      <c r="Q3607" s="1">
        <v>3</v>
      </c>
      <c r="R3607" s="1" t="s">
        <v>37</v>
      </c>
      <c r="S3607" s="1">
        <v>3</v>
      </c>
      <c r="T3607" s="10">
        <v>76000</v>
      </c>
      <c r="U3607" t="str">
        <f t="shared" si="392"/>
        <v>Reviewed</v>
      </c>
      <c r="V3607" t="str">
        <f t="shared" si="393"/>
        <v>meets</v>
      </c>
      <c r="W3607">
        <f t="shared" si="394"/>
        <v>1</v>
      </c>
      <c r="X3607" t="str">
        <f t="shared" si="395"/>
        <v>Attrited</v>
      </c>
      <c r="Y3607">
        <f t="shared" si="396"/>
        <v>2.7342465753424658</v>
      </c>
      <c r="Z3607" t="str">
        <f t="shared" si="397"/>
        <v>2–3 Years</v>
      </c>
      <c r="AA3607" t="str">
        <f t="shared" si="398"/>
        <v>70K–99K</v>
      </c>
    </row>
    <row r="3608" spans="1:27" ht="19.95" customHeight="1" x14ac:dyDescent="0.3">
      <c r="A3608" s="4" t="s">
        <v>3735</v>
      </c>
      <c r="B3608" s="5">
        <v>45114</v>
      </c>
      <c r="C3608" s="6" t="s">
        <v>66</v>
      </c>
      <c r="D3608" s="6" t="s">
        <v>56</v>
      </c>
      <c r="E3608" s="6" t="s">
        <v>67</v>
      </c>
      <c r="F3608" s="6" t="s">
        <v>35</v>
      </c>
      <c r="G3608" s="6" t="s">
        <v>36</v>
      </c>
      <c r="H3608" s="6" t="s">
        <v>26</v>
      </c>
      <c r="I3608" s="6" t="s">
        <v>27</v>
      </c>
      <c r="J3608" s="5">
        <v>45114</v>
      </c>
      <c r="K3608" s="5"/>
      <c r="L3608" s="6" t="s">
        <v>28</v>
      </c>
      <c r="M3608" s="6">
        <v>908</v>
      </c>
      <c r="N3608" s="6" t="s">
        <v>52</v>
      </c>
      <c r="O3608" s="6" t="s">
        <v>63</v>
      </c>
      <c r="P3608" s="6" t="s">
        <v>31</v>
      </c>
      <c r="Q3608" s="6">
        <v>3</v>
      </c>
      <c r="R3608" s="6" t="s">
        <v>37</v>
      </c>
      <c r="S3608" s="6">
        <v>2</v>
      </c>
      <c r="T3608" s="7">
        <v>79500</v>
      </c>
      <c r="U3608" t="str">
        <f t="shared" si="392"/>
        <v>Reviewed</v>
      </c>
      <c r="V3608" t="str">
        <f t="shared" si="393"/>
        <v>meets</v>
      </c>
      <c r="W3608">
        <f t="shared" si="394"/>
        <v>0</v>
      </c>
      <c r="X3608" t="str">
        <f t="shared" si="395"/>
        <v>Active</v>
      </c>
      <c r="Y3608">
        <f t="shared" si="396"/>
        <v>2.4876712328767123</v>
      </c>
      <c r="Z3608" t="str">
        <f t="shared" si="397"/>
        <v>2–3 Years</v>
      </c>
      <c r="AA3608" t="str">
        <f t="shared" si="398"/>
        <v>70K–99K</v>
      </c>
    </row>
    <row r="3609" spans="1:27" ht="19.95" customHeight="1" x14ac:dyDescent="0.3">
      <c r="A3609" s="8" t="s">
        <v>3736</v>
      </c>
      <c r="B3609" s="9">
        <v>45662</v>
      </c>
      <c r="C3609" s="1" t="s">
        <v>71</v>
      </c>
      <c r="D3609" s="1" t="s">
        <v>72</v>
      </c>
      <c r="E3609" s="1" t="s">
        <v>23</v>
      </c>
      <c r="F3609" s="1" t="s">
        <v>129</v>
      </c>
      <c r="G3609" s="1" t="s">
        <v>74</v>
      </c>
      <c r="H3609" s="1" t="s">
        <v>43</v>
      </c>
      <c r="I3609" s="1" t="s">
        <v>27</v>
      </c>
      <c r="J3609" s="9">
        <v>45662</v>
      </c>
      <c r="K3609" s="9"/>
      <c r="L3609" s="1" t="s">
        <v>28</v>
      </c>
      <c r="M3609" s="1">
        <v>360</v>
      </c>
      <c r="N3609" s="1" t="s">
        <v>122</v>
      </c>
      <c r="O3609" s="1" t="s">
        <v>63</v>
      </c>
      <c r="P3609" s="1" t="s">
        <v>64</v>
      </c>
      <c r="Q3609" s="1">
        <v>4</v>
      </c>
      <c r="R3609" s="1" t="s">
        <v>32</v>
      </c>
      <c r="S3609" s="1">
        <v>1</v>
      </c>
      <c r="T3609" s="10">
        <v>68000</v>
      </c>
      <c r="U3609" t="str">
        <f t="shared" si="392"/>
        <v>Reviewed</v>
      </c>
      <c r="V3609" t="str">
        <f t="shared" si="393"/>
        <v>exceeds</v>
      </c>
      <c r="W3609">
        <f t="shared" si="394"/>
        <v>0</v>
      </c>
      <c r="X3609" t="str">
        <f t="shared" si="395"/>
        <v>Active</v>
      </c>
      <c r="Y3609">
        <f t="shared" si="396"/>
        <v>0.98630136986301364</v>
      </c>
      <c r="Z3609" t="str">
        <f t="shared" si="397"/>
        <v>&lt;1 Year</v>
      </c>
      <c r="AA3609" t="str">
        <f t="shared" si="398"/>
        <v>&lt;70K</v>
      </c>
    </row>
    <row r="3610" spans="1:27" ht="19.95" customHeight="1" x14ac:dyDescent="0.3">
      <c r="A3610" s="4" t="s">
        <v>3737</v>
      </c>
      <c r="B3610" s="5">
        <v>45831</v>
      </c>
      <c r="C3610" s="6" t="s">
        <v>77</v>
      </c>
      <c r="D3610" s="6" t="s">
        <v>72</v>
      </c>
      <c r="E3610" s="6" t="s">
        <v>40</v>
      </c>
      <c r="F3610" s="6" t="s">
        <v>286</v>
      </c>
      <c r="G3610" s="6" t="s">
        <v>94</v>
      </c>
      <c r="H3610" s="6" t="s">
        <v>110</v>
      </c>
      <c r="I3610" s="6" t="s">
        <v>27</v>
      </c>
      <c r="J3610" s="5">
        <v>45831</v>
      </c>
      <c r="K3610" s="5"/>
      <c r="L3610" s="6" t="s">
        <v>28</v>
      </c>
      <c r="M3610" s="6">
        <v>191</v>
      </c>
      <c r="N3610" s="6" t="s">
        <v>52</v>
      </c>
      <c r="O3610" s="6" t="s">
        <v>63</v>
      </c>
      <c r="P3610" s="6" t="s">
        <v>31</v>
      </c>
      <c r="Q3610" s="6">
        <v>3</v>
      </c>
      <c r="R3610" s="6" t="s">
        <v>37</v>
      </c>
      <c r="S3610" s="6">
        <v>1</v>
      </c>
      <c r="T3610" s="7">
        <v>151500</v>
      </c>
      <c r="U3610" t="str">
        <f t="shared" si="392"/>
        <v>Reviewed</v>
      </c>
      <c r="V3610" t="str">
        <f t="shared" si="393"/>
        <v>meets</v>
      </c>
      <c r="W3610">
        <f t="shared" si="394"/>
        <v>0</v>
      </c>
      <c r="X3610" t="str">
        <f t="shared" si="395"/>
        <v>Active</v>
      </c>
      <c r="Y3610">
        <f t="shared" si="396"/>
        <v>0.52328767123287667</v>
      </c>
      <c r="Z3610" t="str">
        <f t="shared" si="397"/>
        <v>&lt;1 Year</v>
      </c>
      <c r="AA3610" t="str">
        <f t="shared" si="398"/>
        <v>130K+</v>
      </c>
    </row>
    <row r="3611" spans="1:27" ht="19.95" customHeight="1" x14ac:dyDescent="0.3">
      <c r="A3611" s="8" t="s">
        <v>3738</v>
      </c>
      <c r="B3611" s="9">
        <v>45362</v>
      </c>
      <c r="C3611" s="1" t="s">
        <v>81</v>
      </c>
      <c r="D3611" s="1" t="s">
        <v>72</v>
      </c>
      <c r="E3611" s="1" t="s">
        <v>23</v>
      </c>
      <c r="F3611" s="1" t="s">
        <v>82</v>
      </c>
      <c r="G3611" s="1" t="s">
        <v>83</v>
      </c>
      <c r="H3611" s="1" t="s">
        <v>26</v>
      </c>
      <c r="I3611" s="1" t="s">
        <v>27</v>
      </c>
      <c r="J3611" s="9">
        <v>45362</v>
      </c>
      <c r="K3611" s="9"/>
      <c r="L3611" s="1" t="s">
        <v>28</v>
      </c>
      <c r="M3611" s="1">
        <v>660</v>
      </c>
      <c r="N3611" s="1" t="s">
        <v>75</v>
      </c>
      <c r="O3611" s="1" t="s">
        <v>105</v>
      </c>
      <c r="P3611" s="1" t="s">
        <v>44</v>
      </c>
      <c r="Q3611" s="1">
        <v>4</v>
      </c>
      <c r="R3611" s="1" t="s">
        <v>32</v>
      </c>
      <c r="S3611" s="1">
        <v>2</v>
      </c>
      <c r="T3611" s="10">
        <v>95500</v>
      </c>
      <c r="U3611" t="str">
        <f t="shared" si="392"/>
        <v>Reviewed</v>
      </c>
      <c r="V3611" t="str">
        <f t="shared" si="393"/>
        <v>exceeds</v>
      </c>
      <c r="W3611">
        <f t="shared" si="394"/>
        <v>0</v>
      </c>
      <c r="X3611" t="str">
        <f t="shared" si="395"/>
        <v>Active</v>
      </c>
      <c r="Y3611">
        <f t="shared" si="396"/>
        <v>1.8082191780821917</v>
      </c>
      <c r="Z3611" t="str">
        <f t="shared" si="397"/>
        <v>1–2 Years</v>
      </c>
      <c r="AA3611" t="str">
        <f t="shared" si="398"/>
        <v>70K–99K</v>
      </c>
    </row>
    <row r="3612" spans="1:27" ht="19.95" customHeight="1" x14ac:dyDescent="0.3">
      <c r="A3612" s="4" t="s">
        <v>3739</v>
      </c>
      <c r="B3612" s="5">
        <v>44931</v>
      </c>
      <c r="C3612" s="6" t="s">
        <v>86</v>
      </c>
      <c r="D3612" s="6" t="s">
        <v>87</v>
      </c>
      <c r="E3612" s="6" t="s">
        <v>67</v>
      </c>
      <c r="F3612" s="6" t="s">
        <v>93</v>
      </c>
      <c r="G3612" s="6" t="s">
        <v>94</v>
      </c>
      <c r="H3612" s="6" t="s">
        <v>26</v>
      </c>
      <c r="I3612" s="6" t="s">
        <v>27</v>
      </c>
      <c r="J3612" s="5">
        <v>44931</v>
      </c>
      <c r="K3612" s="5"/>
      <c r="L3612" s="6" t="s">
        <v>28</v>
      </c>
      <c r="M3612" s="6">
        <v>1091</v>
      </c>
      <c r="N3612" s="6" t="s">
        <v>29</v>
      </c>
      <c r="O3612" s="6" t="s">
        <v>30</v>
      </c>
      <c r="P3612" s="6" t="s">
        <v>133</v>
      </c>
      <c r="Q3612" s="6">
        <v>3</v>
      </c>
      <c r="R3612" s="6" t="s">
        <v>37</v>
      </c>
      <c r="S3612" s="6">
        <v>3</v>
      </c>
      <c r="T3612" s="7">
        <v>80500</v>
      </c>
      <c r="U3612" t="str">
        <f t="shared" si="392"/>
        <v>Reviewed</v>
      </c>
      <c r="V3612" t="str">
        <f t="shared" si="393"/>
        <v>meets</v>
      </c>
      <c r="W3612">
        <f t="shared" si="394"/>
        <v>0</v>
      </c>
      <c r="X3612" t="str">
        <f t="shared" si="395"/>
        <v>Active</v>
      </c>
      <c r="Y3612">
        <f t="shared" si="396"/>
        <v>2.989041095890411</v>
      </c>
      <c r="Z3612" t="str">
        <f t="shared" si="397"/>
        <v>2–3 Years</v>
      </c>
      <c r="AA3612" t="str">
        <f t="shared" si="398"/>
        <v>70K–99K</v>
      </c>
    </row>
    <row r="3613" spans="1:27" ht="19.95" customHeight="1" x14ac:dyDescent="0.3">
      <c r="A3613" s="8" t="s">
        <v>3740</v>
      </c>
      <c r="B3613" s="9">
        <v>45926</v>
      </c>
      <c r="C3613" s="1" t="s">
        <v>91</v>
      </c>
      <c r="D3613" s="1" t="s">
        <v>87</v>
      </c>
      <c r="E3613" s="1" t="s">
        <v>92</v>
      </c>
      <c r="F3613" s="1" t="s">
        <v>99</v>
      </c>
      <c r="G3613" s="1" t="s">
        <v>36</v>
      </c>
      <c r="H3613" s="1" t="s">
        <v>49</v>
      </c>
      <c r="I3613" s="1" t="s">
        <v>27</v>
      </c>
      <c r="J3613" s="9">
        <v>45926</v>
      </c>
      <c r="K3613" s="9"/>
      <c r="L3613" s="1" t="s">
        <v>28</v>
      </c>
      <c r="M3613" s="1">
        <v>96</v>
      </c>
      <c r="N3613" s="1" t="s">
        <v>75</v>
      </c>
      <c r="O3613" s="1" t="s">
        <v>63</v>
      </c>
      <c r="P3613" s="1" t="s">
        <v>31</v>
      </c>
      <c r="Q3613" s="1" t="s">
        <v>95</v>
      </c>
      <c r="R3613" s="1" t="s">
        <v>28</v>
      </c>
      <c r="S3613" s="1">
        <v>0</v>
      </c>
      <c r="T3613" s="10">
        <v>131000</v>
      </c>
      <c r="U3613" t="str">
        <f t="shared" si="392"/>
        <v>Not Reviewed</v>
      </c>
      <c r="V3613" t="str">
        <f t="shared" si="393"/>
        <v>Not Reviewed</v>
      </c>
      <c r="W3613">
        <f t="shared" si="394"/>
        <v>0</v>
      </c>
      <c r="X3613" t="str">
        <f t="shared" si="395"/>
        <v>Active</v>
      </c>
      <c r="Y3613">
        <f t="shared" si="396"/>
        <v>0.26301369863013696</v>
      </c>
      <c r="Z3613" t="str">
        <f t="shared" si="397"/>
        <v>&lt;1 Year</v>
      </c>
      <c r="AA3613" t="str">
        <f t="shared" si="398"/>
        <v>130K+</v>
      </c>
    </row>
    <row r="3614" spans="1:27" ht="19.95" customHeight="1" x14ac:dyDescent="0.3">
      <c r="A3614" s="4" t="s">
        <v>3741</v>
      </c>
      <c r="B3614" s="5">
        <v>45310</v>
      </c>
      <c r="C3614" s="6" t="s">
        <v>21</v>
      </c>
      <c r="D3614" s="6" t="s">
        <v>22</v>
      </c>
      <c r="E3614" s="6" t="s">
        <v>23</v>
      </c>
      <c r="F3614" s="6" t="s">
        <v>24</v>
      </c>
      <c r="G3614" s="6" t="s">
        <v>25</v>
      </c>
      <c r="H3614" s="6" t="s">
        <v>26</v>
      </c>
      <c r="I3614" s="6" t="s">
        <v>27</v>
      </c>
      <c r="J3614" s="5">
        <v>45310</v>
      </c>
      <c r="K3614" s="5"/>
      <c r="L3614" s="6" t="s">
        <v>28</v>
      </c>
      <c r="M3614" s="6">
        <v>712</v>
      </c>
      <c r="N3614" s="6" t="s">
        <v>29</v>
      </c>
      <c r="O3614" s="6" t="s">
        <v>30</v>
      </c>
      <c r="P3614" s="6" t="s">
        <v>31</v>
      </c>
      <c r="Q3614" s="6">
        <v>2</v>
      </c>
      <c r="R3614" s="6" t="s">
        <v>53</v>
      </c>
      <c r="S3614" s="6">
        <v>2</v>
      </c>
      <c r="T3614" s="7">
        <v>79000</v>
      </c>
      <c r="U3614" t="str">
        <f t="shared" si="392"/>
        <v>Reviewed</v>
      </c>
      <c r="V3614" t="str">
        <f t="shared" si="393"/>
        <v>needs_support</v>
      </c>
      <c r="W3614">
        <f t="shared" si="394"/>
        <v>0</v>
      </c>
      <c r="X3614" t="str">
        <f t="shared" si="395"/>
        <v>Active</v>
      </c>
      <c r="Y3614">
        <f t="shared" si="396"/>
        <v>1.9506849315068493</v>
      </c>
      <c r="Z3614" t="str">
        <f t="shared" si="397"/>
        <v>1–2 Years</v>
      </c>
      <c r="AA3614" t="str">
        <f t="shared" si="398"/>
        <v>70K–99K</v>
      </c>
    </row>
    <row r="3615" spans="1:27" ht="19.95" customHeight="1" x14ac:dyDescent="0.3">
      <c r="A3615" s="8" t="s">
        <v>3742</v>
      </c>
      <c r="B3615" s="9">
        <v>45071</v>
      </c>
      <c r="C3615" s="1" t="s">
        <v>34</v>
      </c>
      <c r="D3615" s="1" t="s">
        <v>22</v>
      </c>
      <c r="E3615" s="1" t="s">
        <v>23</v>
      </c>
      <c r="F3615" s="1" t="s">
        <v>35</v>
      </c>
      <c r="G3615" s="1" t="s">
        <v>36</v>
      </c>
      <c r="H3615" s="1" t="s">
        <v>26</v>
      </c>
      <c r="I3615" s="1" t="s">
        <v>27</v>
      </c>
      <c r="J3615" s="9">
        <v>45071</v>
      </c>
      <c r="K3615" s="9"/>
      <c r="L3615" s="1" t="s">
        <v>28</v>
      </c>
      <c r="M3615" s="1">
        <v>951</v>
      </c>
      <c r="N3615" s="1" t="s">
        <v>52</v>
      </c>
      <c r="O3615" s="1" t="s">
        <v>30</v>
      </c>
      <c r="P3615" s="1" t="s">
        <v>133</v>
      </c>
      <c r="Q3615" s="1">
        <v>3</v>
      </c>
      <c r="R3615" s="1" t="s">
        <v>37</v>
      </c>
      <c r="S3615" s="1">
        <v>3</v>
      </c>
      <c r="T3615" s="10">
        <v>72000</v>
      </c>
      <c r="U3615" t="str">
        <f t="shared" si="392"/>
        <v>Reviewed</v>
      </c>
      <c r="V3615" t="str">
        <f t="shared" si="393"/>
        <v>meets</v>
      </c>
      <c r="W3615">
        <f t="shared" si="394"/>
        <v>0</v>
      </c>
      <c r="X3615" t="str">
        <f t="shared" si="395"/>
        <v>Active</v>
      </c>
      <c r="Y3615">
        <f t="shared" si="396"/>
        <v>2.6054794520547944</v>
      </c>
      <c r="Z3615" t="str">
        <f t="shared" si="397"/>
        <v>2–3 Years</v>
      </c>
      <c r="AA3615" t="str">
        <f t="shared" si="398"/>
        <v>70K–99K</v>
      </c>
    </row>
    <row r="3616" spans="1:27" ht="19.95" customHeight="1" x14ac:dyDescent="0.3">
      <c r="A3616" s="4" t="s">
        <v>3743</v>
      </c>
      <c r="B3616" s="5">
        <v>45430</v>
      </c>
      <c r="C3616" s="6" t="s">
        <v>39</v>
      </c>
      <c r="D3616" s="6" t="s">
        <v>22</v>
      </c>
      <c r="E3616" s="6" t="s">
        <v>40</v>
      </c>
      <c r="F3616" s="6" t="s">
        <v>138</v>
      </c>
      <c r="G3616" s="6" t="s">
        <v>36</v>
      </c>
      <c r="H3616" s="6" t="s">
        <v>43</v>
      </c>
      <c r="I3616" s="6" t="s">
        <v>27</v>
      </c>
      <c r="J3616" s="5">
        <v>45430</v>
      </c>
      <c r="K3616" s="5"/>
      <c r="L3616" s="6" t="s">
        <v>28</v>
      </c>
      <c r="M3616" s="6">
        <v>592</v>
      </c>
      <c r="N3616" s="6" t="s">
        <v>52</v>
      </c>
      <c r="O3616" s="6" t="s">
        <v>63</v>
      </c>
      <c r="P3616" s="6" t="s">
        <v>64</v>
      </c>
      <c r="Q3616" s="6">
        <v>2</v>
      </c>
      <c r="R3616" s="6" t="s">
        <v>53</v>
      </c>
      <c r="S3616" s="6">
        <v>2</v>
      </c>
      <c r="T3616" s="7">
        <v>70000</v>
      </c>
      <c r="U3616" t="str">
        <f t="shared" si="392"/>
        <v>Reviewed</v>
      </c>
      <c r="V3616" t="str">
        <f t="shared" si="393"/>
        <v>needs_support</v>
      </c>
      <c r="W3616">
        <f t="shared" si="394"/>
        <v>0</v>
      </c>
      <c r="X3616" t="str">
        <f t="shared" si="395"/>
        <v>Active</v>
      </c>
      <c r="Y3616">
        <f t="shared" si="396"/>
        <v>1.6219178082191781</v>
      </c>
      <c r="Z3616" t="str">
        <f t="shared" si="397"/>
        <v>1–2 Years</v>
      </c>
      <c r="AA3616" t="str">
        <f t="shared" si="398"/>
        <v>70K–99K</v>
      </c>
    </row>
    <row r="3617" spans="1:27" ht="19.95" customHeight="1" x14ac:dyDescent="0.3">
      <c r="A3617" s="8" t="s">
        <v>3744</v>
      </c>
      <c r="B3617" s="9">
        <v>45558</v>
      </c>
      <c r="C3617" s="1" t="s">
        <v>46</v>
      </c>
      <c r="D3617" s="1" t="s">
        <v>22</v>
      </c>
      <c r="E3617" s="1" t="s">
        <v>40</v>
      </c>
      <c r="F3617" s="1" t="s">
        <v>143</v>
      </c>
      <c r="G3617" s="1" t="s">
        <v>48</v>
      </c>
      <c r="H3617" s="1" t="s">
        <v>43</v>
      </c>
      <c r="I3617" s="1" t="s">
        <v>27</v>
      </c>
      <c r="J3617" s="9">
        <v>45558</v>
      </c>
      <c r="K3617" s="9"/>
      <c r="L3617" s="1" t="s">
        <v>28</v>
      </c>
      <c r="M3617" s="1">
        <v>464</v>
      </c>
      <c r="N3617" s="1" t="s">
        <v>75</v>
      </c>
      <c r="O3617" s="1" t="s">
        <v>63</v>
      </c>
      <c r="P3617" s="1" t="s">
        <v>133</v>
      </c>
      <c r="Q3617" s="1">
        <v>4</v>
      </c>
      <c r="R3617" s="1" t="s">
        <v>32</v>
      </c>
      <c r="S3617" s="1">
        <v>1</v>
      </c>
      <c r="T3617" s="10">
        <v>60500</v>
      </c>
      <c r="U3617" t="str">
        <f t="shared" si="392"/>
        <v>Reviewed</v>
      </c>
      <c r="V3617" t="str">
        <f t="shared" si="393"/>
        <v>exceeds</v>
      </c>
      <c r="W3617">
        <f t="shared" si="394"/>
        <v>0</v>
      </c>
      <c r="X3617" t="str">
        <f t="shared" si="395"/>
        <v>Active</v>
      </c>
      <c r="Y3617">
        <f t="shared" si="396"/>
        <v>1.2712328767123289</v>
      </c>
      <c r="Z3617" t="str">
        <f t="shared" si="397"/>
        <v>1–2 Years</v>
      </c>
      <c r="AA3617" t="str">
        <f t="shared" si="398"/>
        <v>&lt;70K</v>
      </c>
    </row>
    <row r="3618" spans="1:27" ht="19.95" customHeight="1" x14ac:dyDescent="0.3">
      <c r="A3618" s="4" t="s">
        <v>3745</v>
      </c>
      <c r="B3618" s="5">
        <v>44940</v>
      </c>
      <c r="C3618" s="6" t="s">
        <v>55</v>
      </c>
      <c r="D3618" s="6" t="s">
        <v>56</v>
      </c>
      <c r="E3618" s="6" t="s">
        <v>23</v>
      </c>
      <c r="F3618" s="6" t="s">
        <v>147</v>
      </c>
      <c r="G3618" s="6" t="s">
        <v>58</v>
      </c>
      <c r="H3618" s="6" t="s">
        <v>26</v>
      </c>
      <c r="I3618" s="6" t="s">
        <v>27</v>
      </c>
      <c r="J3618" s="5">
        <v>44940</v>
      </c>
      <c r="K3618" s="5"/>
      <c r="L3618" s="6" t="s">
        <v>28</v>
      </c>
      <c r="M3618" s="6">
        <v>1082</v>
      </c>
      <c r="N3618" s="6" t="s">
        <v>52</v>
      </c>
      <c r="O3618" s="6" t="s">
        <v>63</v>
      </c>
      <c r="P3618" s="6" t="s">
        <v>64</v>
      </c>
      <c r="Q3618" s="6">
        <v>3</v>
      </c>
      <c r="R3618" s="6" t="s">
        <v>37</v>
      </c>
      <c r="S3618" s="6">
        <v>3</v>
      </c>
      <c r="T3618" s="7">
        <v>79000</v>
      </c>
      <c r="U3618" t="str">
        <f t="shared" si="392"/>
        <v>Reviewed</v>
      </c>
      <c r="V3618" t="str">
        <f t="shared" si="393"/>
        <v>meets</v>
      </c>
      <c r="W3618">
        <f t="shared" si="394"/>
        <v>0</v>
      </c>
      <c r="X3618" t="str">
        <f t="shared" si="395"/>
        <v>Active</v>
      </c>
      <c r="Y3618">
        <f t="shared" si="396"/>
        <v>2.9643835616438357</v>
      </c>
      <c r="Z3618" t="str">
        <f t="shared" si="397"/>
        <v>2–3 Years</v>
      </c>
      <c r="AA3618" t="str">
        <f t="shared" si="398"/>
        <v>70K–99K</v>
      </c>
    </row>
    <row r="3619" spans="1:27" ht="19.95" customHeight="1" x14ac:dyDescent="0.3">
      <c r="A3619" s="8" t="s">
        <v>3746</v>
      </c>
      <c r="B3619" s="9">
        <v>45640</v>
      </c>
      <c r="C3619" s="1" t="s">
        <v>60</v>
      </c>
      <c r="D3619" s="1" t="s">
        <v>56</v>
      </c>
      <c r="E3619" s="1" t="s">
        <v>40</v>
      </c>
      <c r="F3619" s="1" t="s">
        <v>57</v>
      </c>
      <c r="G3619" s="1" t="s">
        <v>58</v>
      </c>
      <c r="H3619" s="1" t="s">
        <v>43</v>
      </c>
      <c r="I3619" s="1" t="s">
        <v>27</v>
      </c>
      <c r="J3619" s="9">
        <v>45640</v>
      </c>
      <c r="K3619" s="9"/>
      <c r="L3619" s="1" t="s">
        <v>28</v>
      </c>
      <c r="M3619" s="1">
        <v>382</v>
      </c>
      <c r="N3619" s="1" t="s">
        <v>52</v>
      </c>
      <c r="O3619" s="1" t="s">
        <v>63</v>
      </c>
      <c r="P3619" s="1" t="s">
        <v>31</v>
      </c>
      <c r="Q3619" s="1">
        <v>5</v>
      </c>
      <c r="R3619" s="1" t="s">
        <v>119</v>
      </c>
      <c r="S3619" s="1">
        <v>1</v>
      </c>
      <c r="T3619" s="10">
        <v>58000</v>
      </c>
      <c r="U3619" t="str">
        <f t="shared" si="392"/>
        <v>Reviewed</v>
      </c>
      <c r="V3619" t="str">
        <f t="shared" si="393"/>
        <v>outstanding</v>
      </c>
      <c r="W3619">
        <f t="shared" si="394"/>
        <v>0</v>
      </c>
      <c r="X3619" t="str">
        <f t="shared" si="395"/>
        <v>Active</v>
      </c>
      <c r="Y3619">
        <f t="shared" si="396"/>
        <v>1.0465753424657533</v>
      </c>
      <c r="Z3619" t="str">
        <f t="shared" si="397"/>
        <v>1–2 Years</v>
      </c>
      <c r="AA3619" t="str">
        <f t="shared" si="398"/>
        <v>&lt;70K</v>
      </c>
    </row>
    <row r="3620" spans="1:27" ht="19.95" customHeight="1" x14ac:dyDescent="0.3">
      <c r="A3620" s="4" t="s">
        <v>3747</v>
      </c>
      <c r="B3620" s="5">
        <v>45680</v>
      </c>
      <c r="C3620" s="6" t="s">
        <v>66</v>
      </c>
      <c r="D3620" s="6" t="s">
        <v>56</v>
      </c>
      <c r="E3620" s="6" t="s">
        <v>67</v>
      </c>
      <c r="F3620" s="6" t="s">
        <v>35</v>
      </c>
      <c r="G3620" s="6" t="s">
        <v>36</v>
      </c>
      <c r="H3620" s="6" t="s">
        <v>26</v>
      </c>
      <c r="I3620" s="6" t="s">
        <v>27</v>
      </c>
      <c r="J3620" s="5">
        <v>45680</v>
      </c>
      <c r="K3620" s="5"/>
      <c r="L3620" s="6" t="s">
        <v>28</v>
      </c>
      <c r="M3620" s="6">
        <v>342</v>
      </c>
      <c r="N3620" s="6" t="s">
        <v>52</v>
      </c>
      <c r="O3620" s="6" t="s">
        <v>30</v>
      </c>
      <c r="P3620" s="6" t="s">
        <v>107</v>
      </c>
      <c r="Q3620" s="6">
        <v>3</v>
      </c>
      <c r="R3620" s="6" t="s">
        <v>37</v>
      </c>
      <c r="S3620" s="6">
        <v>1</v>
      </c>
      <c r="T3620" s="7">
        <v>96000</v>
      </c>
      <c r="U3620" t="str">
        <f t="shared" si="392"/>
        <v>Reviewed</v>
      </c>
      <c r="V3620" t="str">
        <f t="shared" si="393"/>
        <v>meets</v>
      </c>
      <c r="W3620">
        <f t="shared" si="394"/>
        <v>0</v>
      </c>
      <c r="X3620" t="str">
        <f t="shared" si="395"/>
        <v>Active</v>
      </c>
      <c r="Y3620">
        <f t="shared" si="396"/>
        <v>0.93698630136986305</v>
      </c>
      <c r="Z3620" t="str">
        <f t="shared" si="397"/>
        <v>&lt;1 Year</v>
      </c>
      <c r="AA3620" t="str">
        <f t="shared" si="398"/>
        <v>70K–99K</v>
      </c>
    </row>
    <row r="3621" spans="1:27" ht="19.95" customHeight="1" x14ac:dyDescent="0.3">
      <c r="A3621" s="8" t="s">
        <v>3748</v>
      </c>
      <c r="B3621" s="9">
        <v>45892</v>
      </c>
      <c r="C3621" s="1" t="s">
        <v>71</v>
      </c>
      <c r="D3621" s="1" t="s">
        <v>72</v>
      </c>
      <c r="E3621" s="1" t="s">
        <v>23</v>
      </c>
      <c r="F3621" s="1" t="s">
        <v>73</v>
      </c>
      <c r="G3621" s="1" t="s">
        <v>74</v>
      </c>
      <c r="H3621" s="1" t="s">
        <v>49</v>
      </c>
      <c r="I3621" s="1" t="s">
        <v>27</v>
      </c>
      <c r="J3621" s="9">
        <v>45892</v>
      </c>
      <c r="K3621" s="9"/>
      <c r="L3621" s="1" t="s">
        <v>28</v>
      </c>
      <c r="M3621" s="1">
        <v>130</v>
      </c>
      <c r="N3621" s="1" t="s">
        <v>29</v>
      </c>
      <c r="O3621" s="1" t="s">
        <v>63</v>
      </c>
      <c r="P3621" s="1" t="s">
        <v>107</v>
      </c>
      <c r="Q3621" s="1" t="s">
        <v>95</v>
      </c>
      <c r="R3621" s="1" t="s">
        <v>28</v>
      </c>
      <c r="S3621" s="1">
        <v>0</v>
      </c>
      <c r="T3621" s="10">
        <v>129500</v>
      </c>
      <c r="U3621" t="str">
        <f t="shared" si="392"/>
        <v>Not Reviewed</v>
      </c>
      <c r="V3621" t="str">
        <f t="shared" si="393"/>
        <v>Not Reviewed</v>
      </c>
      <c r="W3621">
        <f t="shared" si="394"/>
        <v>0</v>
      </c>
      <c r="X3621" t="str">
        <f t="shared" si="395"/>
        <v>Active</v>
      </c>
      <c r="Y3621">
        <f t="shared" si="396"/>
        <v>0.35616438356164382</v>
      </c>
      <c r="Z3621" t="str">
        <f t="shared" si="397"/>
        <v>&lt;1 Year</v>
      </c>
      <c r="AA3621" t="str">
        <f t="shared" si="398"/>
        <v>100K–129K</v>
      </c>
    </row>
    <row r="3622" spans="1:27" ht="19.95" customHeight="1" x14ac:dyDescent="0.3">
      <c r="A3622" s="4" t="s">
        <v>3749</v>
      </c>
      <c r="B3622" s="5">
        <v>45846</v>
      </c>
      <c r="C3622" s="6" t="s">
        <v>77</v>
      </c>
      <c r="D3622" s="6" t="s">
        <v>72</v>
      </c>
      <c r="E3622" s="6" t="s">
        <v>40</v>
      </c>
      <c r="F3622" s="6" t="s">
        <v>112</v>
      </c>
      <c r="G3622" s="6" t="s">
        <v>79</v>
      </c>
      <c r="H3622" s="6" t="s">
        <v>43</v>
      </c>
      <c r="I3622" s="6" t="s">
        <v>27</v>
      </c>
      <c r="J3622" s="5">
        <v>45846</v>
      </c>
      <c r="K3622" s="5"/>
      <c r="L3622" s="6" t="s">
        <v>28</v>
      </c>
      <c r="M3622" s="6">
        <v>176</v>
      </c>
      <c r="N3622" s="6" t="s">
        <v>29</v>
      </c>
      <c r="O3622" s="6" t="s">
        <v>63</v>
      </c>
      <c r="P3622" s="6" t="s">
        <v>133</v>
      </c>
      <c r="Q3622" s="6" t="s">
        <v>95</v>
      </c>
      <c r="R3622" s="6" t="s">
        <v>28</v>
      </c>
      <c r="S3622" s="6">
        <v>0</v>
      </c>
      <c r="T3622" s="7">
        <v>64000</v>
      </c>
      <c r="U3622" t="str">
        <f t="shared" si="392"/>
        <v>Not Reviewed</v>
      </c>
      <c r="V3622" t="str">
        <f t="shared" si="393"/>
        <v>Not Reviewed</v>
      </c>
      <c r="W3622">
        <f t="shared" si="394"/>
        <v>0</v>
      </c>
      <c r="X3622" t="str">
        <f t="shared" si="395"/>
        <v>Active</v>
      </c>
      <c r="Y3622">
        <f t="shared" si="396"/>
        <v>0.48219178082191783</v>
      </c>
      <c r="Z3622" t="str">
        <f t="shared" si="397"/>
        <v>&lt;1 Year</v>
      </c>
      <c r="AA3622" t="str">
        <f t="shared" si="398"/>
        <v>&lt;70K</v>
      </c>
    </row>
    <row r="3623" spans="1:27" ht="19.95" customHeight="1" x14ac:dyDescent="0.3">
      <c r="A3623" s="8" t="s">
        <v>3750</v>
      </c>
      <c r="B3623" s="9">
        <v>45918</v>
      </c>
      <c r="C3623" s="1" t="s">
        <v>81</v>
      </c>
      <c r="D3623" s="1" t="s">
        <v>72</v>
      </c>
      <c r="E3623" s="1" t="s">
        <v>23</v>
      </c>
      <c r="F3623" s="1" t="s">
        <v>82</v>
      </c>
      <c r="G3623" s="1" t="s">
        <v>83</v>
      </c>
      <c r="H3623" s="1" t="s">
        <v>26</v>
      </c>
      <c r="I3623" s="1" t="s">
        <v>27</v>
      </c>
      <c r="J3623" s="9">
        <v>45918</v>
      </c>
      <c r="K3623" s="9"/>
      <c r="L3623" s="1" t="s">
        <v>28</v>
      </c>
      <c r="M3623" s="1">
        <v>104</v>
      </c>
      <c r="N3623" s="1" t="s">
        <v>29</v>
      </c>
      <c r="O3623" s="1" t="s">
        <v>63</v>
      </c>
      <c r="P3623" s="1" t="s">
        <v>64</v>
      </c>
      <c r="Q3623" s="1" t="s">
        <v>95</v>
      </c>
      <c r="R3623" s="1" t="s">
        <v>28</v>
      </c>
      <c r="S3623" s="1">
        <v>0</v>
      </c>
      <c r="T3623" s="10">
        <v>72000</v>
      </c>
      <c r="U3623" t="str">
        <f t="shared" si="392"/>
        <v>Not Reviewed</v>
      </c>
      <c r="V3623" t="str">
        <f t="shared" si="393"/>
        <v>Not Reviewed</v>
      </c>
      <c r="W3623">
        <f t="shared" si="394"/>
        <v>0</v>
      </c>
      <c r="X3623" t="str">
        <f t="shared" si="395"/>
        <v>Active</v>
      </c>
      <c r="Y3623">
        <f t="shared" si="396"/>
        <v>0.28493150684931506</v>
      </c>
      <c r="Z3623" t="str">
        <f t="shared" si="397"/>
        <v>&lt;1 Year</v>
      </c>
      <c r="AA3623" t="str">
        <f t="shared" si="398"/>
        <v>70K–99K</v>
      </c>
    </row>
    <row r="3624" spans="1:27" ht="19.95" customHeight="1" x14ac:dyDescent="0.3">
      <c r="A3624" s="4" t="s">
        <v>3751</v>
      </c>
      <c r="B3624" s="5">
        <v>44983</v>
      </c>
      <c r="C3624" s="6" t="s">
        <v>86</v>
      </c>
      <c r="D3624" s="6" t="s">
        <v>87</v>
      </c>
      <c r="E3624" s="6" t="s">
        <v>67</v>
      </c>
      <c r="F3624" s="6" t="s">
        <v>135</v>
      </c>
      <c r="G3624" s="6" t="s">
        <v>89</v>
      </c>
      <c r="H3624" s="6" t="s">
        <v>43</v>
      </c>
      <c r="I3624" s="6" t="s">
        <v>27</v>
      </c>
      <c r="J3624" s="5">
        <v>44983</v>
      </c>
      <c r="K3624" s="5"/>
      <c r="L3624" s="6" t="s">
        <v>28</v>
      </c>
      <c r="M3624" s="6">
        <v>1039</v>
      </c>
      <c r="N3624" s="6" t="s">
        <v>29</v>
      </c>
      <c r="O3624" s="6" t="s">
        <v>63</v>
      </c>
      <c r="P3624" s="6" t="s">
        <v>107</v>
      </c>
      <c r="Q3624" s="6">
        <v>4</v>
      </c>
      <c r="R3624" s="6" t="s">
        <v>32</v>
      </c>
      <c r="S3624" s="6">
        <v>3</v>
      </c>
      <c r="T3624" s="7">
        <v>58000</v>
      </c>
      <c r="U3624" t="str">
        <f t="shared" si="392"/>
        <v>Reviewed</v>
      </c>
      <c r="V3624" t="str">
        <f t="shared" si="393"/>
        <v>exceeds</v>
      </c>
      <c r="W3624">
        <f t="shared" si="394"/>
        <v>0</v>
      </c>
      <c r="X3624" t="str">
        <f t="shared" si="395"/>
        <v>Active</v>
      </c>
      <c r="Y3624">
        <f t="shared" si="396"/>
        <v>2.8465753424657536</v>
      </c>
      <c r="Z3624" t="str">
        <f t="shared" si="397"/>
        <v>2–3 Years</v>
      </c>
      <c r="AA3624" t="str">
        <f t="shared" si="398"/>
        <v>&lt;70K</v>
      </c>
    </row>
    <row r="3625" spans="1:27" ht="19.95" customHeight="1" x14ac:dyDescent="0.3">
      <c r="A3625" s="8" t="s">
        <v>3752</v>
      </c>
      <c r="B3625" s="9">
        <v>44990</v>
      </c>
      <c r="C3625" s="1" t="s">
        <v>91</v>
      </c>
      <c r="D3625" s="1" t="s">
        <v>87</v>
      </c>
      <c r="E3625" s="1" t="s">
        <v>92</v>
      </c>
      <c r="F3625" s="1" t="s">
        <v>114</v>
      </c>
      <c r="G3625" s="1" t="s">
        <v>94</v>
      </c>
      <c r="H3625" s="1" t="s">
        <v>43</v>
      </c>
      <c r="I3625" s="1" t="s">
        <v>27</v>
      </c>
      <c r="J3625" s="9">
        <v>44990</v>
      </c>
      <c r="K3625" s="9"/>
      <c r="L3625" s="1" t="s">
        <v>28</v>
      </c>
      <c r="M3625" s="1">
        <v>1032</v>
      </c>
      <c r="N3625" s="1" t="s">
        <v>140</v>
      </c>
      <c r="O3625" s="1" t="s">
        <v>43</v>
      </c>
      <c r="P3625" s="1" t="s">
        <v>64</v>
      </c>
      <c r="Q3625" s="1">
        <v>3</v>
      </c>
      <c r="R3625" s="1" t="s">
        <v>37</v>
      </c>
      <c r="S3625" s="1">
        <v>3</v>
      </c>
      <c r="T3625" s="10">
        <v>77500</v>
      </c>
      <c r="U3625" t="str">
        <f t="shared" si="392"/>
        <v>Reviewed</v>
      </c>
      <c r="V3625" t="str">
        <f t="shared" si="393"/>
        <v>meets</v>
      </c>
      <c r="W3625">
        <f t="shared" si="394"/>
        <v>0</v>
      </c>
      <c r="X3625" t="str">
        <f t="shared" si="395"/>
        <v>Active</v>
      </c>
      <c r="Y3625">
        <f t="shared" si="396"/>
        <v>2.8273972602739725</v>
      </c>
      <c r="Z3625" t="str">
        <f t="shared" si="397"/>
        <v>2–3 Years</v>
      </c>
      <c r="AA3625" t="str">
        <f t="shared" si="398"/>
        <v>70K–99K</v>
      </c>
    </row>
    <row r="3626" spans="1:27" ht="19.95" customHeight="1" x14ac:dyDescent="0.3">
      <c r="A3626" s="4" t="s">
        <v>3753</v>
      </c>
      <c r="B3626" s="5">
        <v>45013</v>
      </c>
      <c r="C3626" s="6" t="s">
        <v>21</v>
      </c>
      <c r="D3626" s="6" t="s">
        <v>22</v>
      </c>
      <c r="E3626" s="6" t="s">
        <v>23</v>
      </c>
      <c r="F3626" s="6" t="s">
        <v>288</v>
      </c>
      <c r="G3626" s="6" t="s">
        <v>25</v>
      </c>
      <c r="H3626" s="6" t="s">
        <v>43</v>
      </c>
      <c r="I3626" s="6" t="s">
        <v>27</v>
      </c>
      <c r="J3626" s="5">
        <v>45013</v>
      </c>
      <c r="K3626" s="5"/>
      <c r="L3626" s="6" t="s">
        <v>28</v>
      </c>
      <c r="M3626" s="6">
        <v>1009</v>
      </c>
      <c r="N3626" s="6" t="s">
        <v>52</v>
      </c>
      <c r="O3626" s="6" t="s">
        <v>105</v>
      </c>
      <c r="P3626" s="6" t="s">
        <v>64</v>
      </c>
      <c r="Q3626" s="6">
        <v>3</v>
      </c>
      <c r="R3626" s="6" t="s">
        <v>37</v>
      </c>
      <c r="S3626" s="6">
        <v>3</v>
      </c>
      <c r="T3626" s="7">
        <v>68500</v>
      </c>
      <c r="U3626" t="str">
        <f t="shared" si="392"/>
        <v>Reviewed</v>
      </c>
      <c r="V3626" t="str">
        <f t="shared" si="393"/>
        <v>meets</v>
      </c>
      <c r="W3626">
        <f t="shared" si="394"/>
        <v>0</v>
      </c>
      <c r="X3626" t="str">
        <f t="shared" si="395"/>
        <v>Active</v>
      </c>
      <c r="Y3626">
        <f t="shared" si="396"/>
        <v>2.7643835616438355</v>
      </c>
      <c r="Z3626" t="str">
        <f t="shared" si="397"/>
        <v>2–3 Years</v>
      </c>
      <c r="AA3626" t="str">
        <f t="shared" si="398"/>
        <v>&lt;70K</v>
      </c>
    </row>
    <row r="3627" spans="1:27" ht="19.95" customHeight="1" x14ac:dyDescent="0.3">
      <c r="A3627" s="8" t="s">
        <v>3754</v>
      </c>
      <c r="B3627" s="9">
        <v>45928</v>
      </c>
      <c r="C3627" s="1" t="s">
        <v>34</v>
      </c>
      <c r="D3627" s="1" t="s">
        <v>22</v>
      </c>
      <c r="E3627" s="1" t="s">
        <v>23</v>
      </c>
      <c r="F3627" s="1" t="s">
        <v>138</v>
      </c>
      <c r="G3627" s="1" t="s">
        <v>36</v>
      </c>
      <c r="H3627" s="1" t="s">
        <v>43</v>
      </c>
      <c r="I3627" s="1" t="s">
        <v>27</v>
      </c>
      <c r="J3627" s="9">
        <v>45928</v>
      </c>
      <c r="K3627" s="9"/>
      <c r="L3627" s="1" t="s">
        <v>28</v>
      </c>
      <c r="M3627" s="1">
        <v>94</v>
      </c>
      <c r="N3627" s="1" t="s">
        <v>75</v>
      </c>
      <c r="O3627" s="1" t="s">
        <v>63</v>
      </c>
      <c r="P3627" s="1" t="s">
        <v>107</v>
      </c>
      <c r="Q3627" s="1" t="s">
        <v>95</v>
      </c>
      <c r="R3627" s="1" t="s">
        <v>28</v>
      </c>
      <c r="S3627" s="1">
        <v>0</v>
      </c>
      <c r="T3627" s="10">
        <v>55500</v>
      </c>
      <c r="U3627" t="str">
        <f t="shared" si="392"/>
        <v>Not Reviewed</v>
      </c>
      <c r="V3627" t="str">
        <f t="shared" si="393"/>
        <v>Not Reviewed</v>
      </c>
      <c r="W3627">
        <f t="shared" si="394"/>
        <v>0</v>
      </c>
      <c r="X3627" t="str">
        <f t="shared" si="395"/>
        <v>Active</v>
      </c>
      <c r="Y3627">
        <f t="shared" si="396"/>
        <v>0.25753424657534246</v>
      </c>
      <c r="Z3627" t="str">
        <f t="shared" si="397"/>
        <v>&lt;1 Year</v>
      </c>
      <c r="AA3627" t="str">
        <f t="shared" si="398"/>
        <v>&lt;70K</v>
      </c>
    </row>
    <row r="3628" spans="1:27" ht="19.95" customHeight="1" x14ac:dyDescent="0.3">
      <c r="A3628" s="4" t="s">
        <v>3755</v>
      </c>
      <c r="B3628" s="5">
        <v>45412</v>
      </c>
      <c r="C3628" s="6" t="s">
        <v>39</v>
      </c>
      <c r="D3628" s="6" t="s">
        <v>22</v>
      </c>
      <c r="E3628" s="6" t="s">
        <v>40</v>
      </c>
      <c r="F3628" s="6" t="s">
        <v>41</v>
      </c>
      <c r="G3628" s="6" t="s">
        <v>42</v>
      </c>
      <c r="H3628" s="6" t="s">
        <v>43</v>
      </c>
      <c r="I3628" s="6" t="s">
        <v>27</v>
      </c>
      <c r="J3628" s="5">
        <v>45412</v>
      </c>
      <c r="K3628" s="5"/>
      <c r="L3628" s="6" t="s">
        <v>28</v>
      </c>
      <c r="M3628" s="6">
        <v>610</v>
      </c>
      <c r="N3628" s="6" t="s">
        <v>29</v>
      </c>
      <c r="O3628" s="6" t="s">
        <v>43</v>
      </c>
      <c r="P3628" s="6" t="s">
        <v>133</v>
      </c>
      <c r="Q3628" s="6">
        <v>1</v>
      </c>
      <c r="R3628" s="6" t="s">
        <v>53</v>
      </c>
      <c r="S3628" s="6">
        <v>2</v>
      </c>
      <c r="T3628" s="7">
        <v>77500</v>
      </c>
      <c r="U3628" t="str">
        <f t="shared" si="392"/>
        <v>Reviewed</v>
      </c>
      <c r="V3628" t="str">
        <f t="shared" si="393"/>
        <v>needs_support</v>
      </c>
      <c r="W3628">
        <f t="shared" si="394"/>
        <v>0</v>
      </c>
      <c r="X3628" t="str">
        <f t="shared" si="395"/>
        <v>Active</v>
      </c>
      <c r="Y3628">
        <f t="shared" si="396"/>
        <v>1.6712328767123288</v>
      </c>
      <c r="Z3628" t="str">
        <f t="shared" si="397"/>
        <v>1–2 Years</v>
      </c>
      <c r="AA3628" t="str">
        <f t="shared" si="398"/>
        <v>70K–99K</v>
      </c>
    </row>
    <row r="3629" spans="1:27" ht="19.95" customHeight="1" x14ac:dyDescent="0.3">
      <c r="A3629" s="8" t="s">
        <v>3756</v>
      </c>
      <c r="B3629" s="9">
        <v>45275</v>
      </c>
      <c r="C3629" s="1" t="s">
        <v>46</v>
      </c>
      <c r="D3629" s="1" t="s">
        <v>22</v>
      </c>
      <c r="E3629" s="1" t="s">
        <v>40</v>
      </c>
      <c r="F3629" s="1" t="s">
        <v>101</v>
      </c>
      <c r="G3629" s="1" t="s">
        <v>48</v>
      </c>
      <c r="H3629" s="1" t="s">
        <v>26</v>
      </c>
      <c r="I3629" s="1" t="s">
        <v>50</v>
      </c>
      <c r="J3629" s="9">
        <v>45275</v>
      </c>
      <c r="K3629" s="9">
        <v>45838</v>
      </c>
      <c r="L3629" s="1" t="s">
        <v>159</v>
      </c>
      <c r="M3629" s="1">
        <v>563</v>
      </c>
      <c r="N3629" s="1" t="s">
        <v>52</v>
      </c>
      <c r="O3629" s="1" t="s">
        <v>30</v>
      </c>
      <c r="P3629" s="1" t="s">
        <v>31</v>
      </c>
      <c r="Q3629" s="1">
        <v>3</v>
      </c>
      <c r="R3629" s="1" t="s">
        <v>37</v>
      </c>
      <c r="S3629" s="1">
        <v>2</v>
      </c>
      <c r="T3629" s="10">
        <v>81000</v>
      </c>
      <c r="U3629" t="str">
        <f t="shared" si="392"/>
        <v>Reviewed</v>
      </c>
      <c r="V3629" t="str">
        <f t="shared" si="393"/>
        <v>meets</v>
      </c>
      <c r="W3629">
        <f t="shared" si="394"/>
        <v>1</v>
      </c>
      <c r="X3629" t="str">
        <f t="shared" si="395"/>
        <v>Attrited</v>
      </c>
      <c r="Y3629">
        <f t="shared" si="396"/>
        <v>1.5424657534246575</v>
      </c>
      <c r="Z3629" t="str">
        <f t="shared" si="397"/>
        <v>1–2 Years</v>
      </c>
      <c r="AA3629" t="str">
        <f t="shared" si="398"/>
        <v>70K–99K</v>
      </c>
    </row>
    <row r="3630" spans="1:27" ht="19.95" customHeight="1" x14ac:dyDescent="0.3">
      <c r="A3630" s="4" t="s">
        <v>3757</v>
      </c>
      <c r="B3630" s="5">
        <v>45145</v>
      </c>
      <c r="C3630" s="6" t="s">
        <v>55</v>
      </c>
      <c r="D3630" s="6" t="s">
        <v>56</v>
      </c>
      <c r="E3630" s="6" t="s">
        <v>23</v>
      </c>
      <c r="F3630" s="6" t="s">
        <v>147</v>
      </c>
      <c r="G3630" s="6" t="s">
        <v>58</v>
      </c>
      <c r="H3630" s="6" t="s">
        <v>26</v>
      </c>
      <c r="I3630" s="6" t="s">
        <v>27</v>
      </c>
      <c r="J3630" s="5">
        <v>45145</v>
      </c>
      <c r="K3630" s="5"/>
      <c r="L3630" s="6" t="s">
        <v>28</v>
      </c>
      <c r="M3630" s="6">
        <v>877</v>
      </c>
      <c r="N3630" s="6" t="s">
        <v>75</v>
      </c>
      <c r="O3630" s="6" t="s">
        <v>30</v>
      </c>
      <c r="P3630" s="6" t="s">
        <v>133</v>
      </c>
      <c r="Q3630" s="6">
        <v>3</v>
      </c>
      <c r="R3630" s="6" t="s">
        <v>37</v>
      </c>
      <c r="S3630" s="6">
        <v>2</v>
      </c>
      <c r="T3630" s="7">
        <v>94500</v>
      </c>
      <c r="U3630" t="str">
        <f t="shared" si="392"/>
        <v>Reviewed</v>
      </c>
      <c r="V3630" t="str">
        <f t="shared" si="393"/>
        <v>meets</v>
      </c>
      <c r="W3630">
        <f t="shared" si="394"/>
        <v>0</v>
      </c>
      <c r="X3630" t="str">
        <f t="shared" si="395"/>
        <v>Active</v>
      </c>
      <c r="Y3630">
        <f t="shared" si="396"/>
        <v>2.4027397260273973</v>
      </c>
      <c r="Z3630" t="str">
        <f t="shared" si="397"/>
        <v>2–3 Years</v>
      </c>
      <c r="AA3630" t="str">
        <f t="shared" si="398"/>
        <v>70K–99K</v>
      </c>
    </row>
    <row r="3631" spans="1:27" ht="19.95" customHeight="1" x14ac:dyDescent="0.3">
      <c r="A3631" s="8" t="s">
        <v>3758</v>
      </c>
      <c r="B3631" s="9">
        <v>45737</v>
      </c>
      <c r="C3631" s="1" t="s">
        <v>60</v>
      </c>
      <c r="D3631" s="1" t="s">
        <v>56</v>
      </c>
      <c r="E3631" s="1" t="s">
        <v>40</v>
      </c>
      <c r="F3631" s="1" t="s">
        <v>61</v>
      </c>
      <c r="G3631" s="1" t="s">
        <v>62</v>
      </c>
      <c r="H3631" s="1" t="s">
        <v>26</v>
      </c>
      <c r="I3631" s="1" t="s">
        <v>27</v>
      </c>
      <c r="J3631" s="9">
        <v>45737</v>
      </c>
      <c r="K3631" s="9"/>
      <c r="L3631" s="1" t="s">
        <v>28</v>
      </c>
      <c r="M3631" s="1">
        <v>285</v>
      </c>
      <c r="N3631" s="1" t="s">
        <v>122</v>
      </c>
      <c r="O3631" s="1" t="s">
        <v>63</v>
      </c>
      <c r="P3631" s="1" t="s">
        <v>31</v>
      </c>
      <c r="Q3631" s="1">
        <v>4</v>
      </c>
      <c r="R3631" s="1" t="s">
        <v>32</v>
      </c>
      <c r="S3631" s="1">
        <v>1</v>
      </c>
      <c r="T3631" s="10">
        <v>102000</v>
      </c>
      <c r="U3631" t="str">
        <f t="shared" si="392"/>
        <v>Reviewed</v>
      </c>
      <c r="V3631" t="str">
        <f t="shared" si="393"/>
        <v>exceeds</v>
      </c>
      <c r="W3631">
        <f t="shared" si="394"/>
        <v>0</v>
      </c>
      <c r="X3631" t="str">
        <f t="shared" si="395"/>
        <v>Active</v>
      </c>
      <c r="Y3631">
        <f t="shared" si="396"/>
        <v>0.78082191780821919</v>
      </c>
      <c r="Z3631" t="str">
        <f t="shared" si="397"/>
        <v>&lt;1 Year</v>
      </c>
      <c r="AA3631" t="str">
        <f t="shared" si="398"/>
        <v>100K–129K</v>
      </c>
    </row>
    <row r="3632" spans="1:27" ht="19.95" customHeight="1" x14ac:dyDescent="0.3">
      <c r="A3632" s="4" t="s">
        <v>3759</v>
      </c>
      <c r="B3632" s="5">
        <v>45284</v>
      </c>
      <c r="C3632" s="6" t="s">
        <v>66</v>
      </c>
      <c r="D3632" s="6" t="s">
        <v>56</v>
      </c>
      <c r="E3632" s="6" t="s">
        <v>67</v>
      </c>
      <c r="F3632" s="6" t="s">
        <v>68</v>
      </c>
      <c r="G3632" s="6" t="s">
        <v>69</v>
      </c>
      <c r="H3632" s="6" t="s">
        <v>26</v>
      </c>
      <c r="I3632" s="6" t="s">
        <v>27</v>
      </c>
      <c r="J3632" s="5">
        <v>45284</v>
      </c>
      <c r="K3632" s="5"/>
      <c r="L3632" s="6" t="s">
        <v>28</v>
      </c>
      <c r="M3632" s="6">
        <v>738</v>
      </c>
      <c r="N3632" s="6" t="s">
        <v>52</v>
      </c>
      <c r="O3632" s="6" t="s">
        <v>30</v>
      </c>
      <c r="P3632" s="6" t="s">
        <v>107</v>
      </c>
      <c r="Q3632" s="6">
        <v>4</v>
      </c>
      <c r="R3632" s="6" t="s">
        <v>32</v>
      </c>
      <c r="S3632" s="6">
        <v>2</v>
      </c>
      <c r="T3632" s="7">
        <v>94000</v>
      </c>
      <c r="U3632" t="str">
        <f t="shared" si="392"/>
        <v>Reviewed</v>
      </c>
      <c r="V3632" t="str">
        <f t="shared" si="393"/>
        <v>exceeds</v>
      </c>
      <c r="W3632">
        <f t="shared" si="394"/>
        <v>0</v>
      </c>
      <c r="X3632" t="str">
        <f t="shared" si="395"/>
        <v>Active</v>
      </c>
      <c r="Y3632">
        <f t="shared" si="396"/>
        <v>2.021917808219178</v>
      </c>
      <c r="Z3632" t="str">
        <f t="shared" si="397"/>
        <v>2–3 Years</v>
      </c>
      <c r="AA3632" t="str">
        <f t="shared" si="398"/>
        <v>70K–99K</v>
      </c>
    </row>
    <row r="3633" spans="1:27" ht="19.95" customHeight="1" x14ac:dyDescent="0.3">
      <c r="A3633" s="8" t="s">
        <v>3760</v>
      </c>
      <c r="B3633" s="9">
        <v>45683</v>
      </c>
      <c r="C3633" s="1" t="s">
        <v>71</v>
      </c>
      <c r="D3633" s="1" t="s">
        <v>72</v>
      </c>
      <c r="E3633" s="1" t="s">
        <v>23</v>
      </c>
      <c r="F3633" s="1" t="s">
        <v>73</v>
      </c>
      <c r="G3633" s="1" t="s">
        <v>74</v>
      </c>
      <c r="H3633" s="1" t="s">
        <v>49</v>
      </c>
      <c r="I3633" s="1" t="s">
        <v>27</v>
      </c>
      <c r="J3633" s="9">
        <v>45683</v>
      </c>
      <c r="K3633" s="9"/>
      <c r="L3633" s="1" t="s">
        <v>28</v>
      </c>
      <c r="M3633" s="1">
        <v>339</v>
      </c>
      <c r="N3633" s="1" t="s">
        <v>29</v>
      </c>
      <c r="O3633" s="1" t="s">
        <v>63</v>
      </c>
      <c r="P3633" s="1" t="s">
        <v>64</v>
      </c>
      <c r="Q3633" s="1">
        <v>3</v>
      </c>
      <c r="R3633" s="1" t="s">
        <v>37</v>
      </c>
      <c r="S3633" s="1">
        <v>1</v>
      </c>
      <c r="T3633" s="10">
        <v>100500</v>
      </c>
      <c r="U3633" t="str">
        <f t="shared" si="392"/>
        <v>Reviewed</v>
      </c>
      <c r="V3633" t="str">
        <f t="shared" si="393"/>
        <v>meets</v>
      </c>
      <c r="W3633">
        <f t="shared" si="394"/>
        <v>0</v>
      </c>
      <c r="X3633" t="str">
        <f t="shared" si="395"/>
        <v>Active</v>
      </c>
      <c r="Y3633">
        <f t="shared" si="396"/>
        <v>0.92876712328767119</v>
      </c>
      <c r="Z3633" t="str">
        <f t="shared" si="397"/>
        <v>&lt;1 Year</v>
      </c>
      <c r="AA3633" t="str">
        <f t="shared" si="398"/>
        <v>100K–129K</v>
      </c>
    </row>
    <row r="3634" spans="1:27" ht="19.95" customHeight="1" x14ac:dyDescent="0.3">
      <c r="A3634" s="4" t="s">
        <v>3761</v>
      </c>
      <c r="B3634" s="5">
        <v>45360</v>
      </c>
      <c r="C3634" s="6" t="s">
        <v>77</v>
      </c>
      <c r="D3634" s="6" t="s">
        <v>72</v>
      </c>
      <c r="E3634" s="6" t="s">
        <v>40</v>
      </c>
      <c r="F3634" s="6" t="s">
        <v>131</v>
      </c>
      <c r="G3634" s="6" t="s">
        <v>79</v>
      </c>
      <c r="H3634" s="6" t="s">
        <v>26</v>
      </c>
      <c r="I3634" s="6" t="s">
        <v>27</v>
      </c>
      <c r="J3634" s="5">
        <v>45360</v>
      </c>
      <c r="K3634" s="5"/>
      <c r="L3634" s="6" t="s">
        <v>28</v>
      </c>
      <c r="M3634" s="6">
        <v>662</v>
      </c>
      <c r="N3634" s="6" t="s">
        <v>29</v>
      </c>
      <c r="O3634" s="6" t="s">
        <v>63</v>
      </c>
      <c r="P3634" s="6" t="s">
        <v>31</v>
      </c>
      <c r="Q3634" s="6">
        <v>4</v>
      </c>
      <c r="R3634" s="6" t="s">
        <v>32</v>
      </c>
      <c r="S3634" s="6">
        <v>2</v>
      </c>
      <c r="T3634" s="7">
        <v>90500</v>
      </c>
      <c r="U3634" t="str">
        <f t="shared" si="392"/>
        <v>Reviewed</v>
      </c>
      <c r="V3634" t="str">
        <f t="shared" si="393"/>
        <v>exceeds</v>
      </c>
      <c r="W3634">
        <f t="shared" si="394"/>
        <v>0</v>
      </c>
      <c r="X3634" t="str">
        <f t="shared" si="395"/>
        <v>Active</v>
      </c>
      <c r="Y3634">
        <f t="shared" si="396"/>
        <v>1.8136986301369864</v>
      </c>
      <c r="Z3634" t="str">
        <f t="shared" si="397"/>
        <v>1–2 Years</v>
      </c>
      <c r="AA3634" t="str">
        <f t="shared" si="398"/>
        <v>70K–99K</v>
      </c>
    </row>
    <row r="3635" spans="1:27" ht="19.95" customHeight="1" x14ac:dyDescent="0.3">
      <c r="A3635" s="8" t="s">
        <v>3762</v>
      </c>
      <c r="B3635" s="9">
        <v>44928</v>
      </c>
      <c r="C3635" s="1" t="s">
        <v>81</v>
      </c>
      <c r="D3635" s="1" t="s">
        <v>72</v>
      </c>
      <c r="E3635" s="1" t="s">
        <v>23</v>
      </c>
      <c r="F3635" s="1" t="s">
        <v>82</v>
      </c>
      <c r="G3635" s="1" t="s">
        <v>83</v>
      </c>
      <c r="H3635" s="1" t="s">
        <v>26</v>
      </c>
      <c r="I3635" s="1" t="s">
        <v>27</v>
      </c>
      <c r="J3635" s="9">
        <v>44928</v>
      </c>
      <c r="K3635" s="9"/>
      <c r="L3635" s="1" t="s">
        <v>28</v>
      </c>
      <c r="M3635" s="1">
        <v>1094</v>
      </c>
      <c r="N3635" s="1" t="s">
        <v>52</v>
      </c>
      <c r="O3635" s="1" t="s">
        <v>105</v>
      </c>
      <c r="P3635" s="1" t="s">
        <v>133</v>
      </c>
      <c r="Q3635" s="1">
        <v>4</v>
      </c>
      <c r="R3635" s="1" t="s">
        <v>32</v>
      </c>
      <c r="S3635" s="1">
        <v>3</v>
      </c>
      <c r="T3635" s="10">
        <v>74000</v>
      </c>
      <c r="U3635" t="str">
        <f t="shared" si="392"/>
        <v>Reviewed</v>
      </c>
      <c r="V3635" t="str">
        <f t="shared" si="393"/>
        <v>exceeds</v>
      </c>
      <c r="W3635">
        <f t="shared" si="394"/>
        <v>0</v>
      </c>
      <c r="X3635" t="str">
        <f t="shared" si="395"/>
        <v>Active</v>
      </c>
      <c r="Y3635">
        <f t="shared" si="396"/>
        <v>2.9972602739726026</v>
      </c>
      <c r="Z3635" t="str">
        <f t="shared" si="397"/>
        <v>2–3 Years</v>
      </c>
      <c r="AA3635" t="str">
        <f t="shared" si="398"/>
        <v>70K–99K</v>
      </c>
    </row>
    <row r="3636" spans="1:27" ht="19.95" customHeight="1" x14ac:dyDescent="0.3">
      <c r="A3636" s="4" t="s">
        <v>3763</v>
      </c>
      <c r="B3636" s="5">
        <v>45397</v>
      </c>
      <c r="C3636" s="6" t="s">
        <v>86</v>
      </c>
      <c r="D3636" s="6" t="s">
        <v>87</v>
      </c>
      <c r="E3636" s="6" t="s">
        <v>67</v>
      </c>
      <c r="F3636" s="6" t="s">
        <v>93</v>
      </c>
      <c r="G3636" s="6" t="s">
        <v>94</v>
      </c>
      <c r="H3636" s="6" t="s">
        <v>26</v>
      </c>
      <c r="I3636" s="6" t="s">
        <v>50</v>
      </c>
      <c r="J3636" s="5">
        <v>45397</v>
      </c>
      <c r="K3636" s="5">
        <v>45985</v>
      </c>
      <c r="L3636" s="6" t="s">
        <v>51</v>
      </c>
      <c r="M3636" s="6">
        <v>588</v>
      </c>
      <c r="N3636" s="6" t="s">
        <v>75</v>
      </c>
      <c r="O3636" s="6" t="s">
        <v>63</v>
      </c>
      <c r="P3636" s="6" t="s">
        <v>133</v>
      </c>
      <c r="Q3636" s="6">
        <v>3</v>
      </c>
      <c r="R3636" s="6" t="s">
        <v>37</v>
      </c>
      <c r="S3636" s="6">
        <v>2</v>
      </c>
      <c r="T3636" s="7">
        <v>85500</v>
      </c>
      <c r="U3636" t="str">
        <f t="shared" si="392"/>
        <v>Reviewed</v>
      </c>
      <c r="V3636" t="str">
        <f t="shared" si="393"/>
        <v>meets</v>
      </c>
      <c r="W3636">
        <f t="shared" si="394"/>
        <v>1</v>
      </c>
      <c r="X3636" t="str">
        <f t="shared" si="395"/>
        <v>Attrited</v>
      </c>
      <c r="Y3636">
        <f t="shared" si="396"/>
        <v>1.6109589041095891</v>
      </c>
      <c r="Z3636" t="str">
        <f t="shared" si="397"/>
        <v>1–2 Years</v>
      </c>
      <c r="AA3636" t="str">
        <f t="shared" si="398"/>
        <v>70K–99K</v>
      </c>
    </row>
    <row r="3637" spans="1:27" ht="19.95" customHeight="1" x14ac:dyDescent="0.3">
      <c r="A3637" s="8" t="s">
        <v>3764</v>
      </c>
      <c r="B3637" s="9">
        <v>44958</v>
      </c>
      <c r="C3637" s="1" t="s">
        <v>91</v>
      </c>
      <c r="D3637" s="1" t="s">
        <v>87</v>
      </c>
      <c r="E3637" s="1" t="s">
        <v>92</v>
      </c>
      <c r="F3637" s="1" t="s">
        <v>93</v>
      </c>
      <c r="G3637" s="1" t="s">
        <v>94</v>
      </c>
      <c r="H3637" s="1" t="s">
        <v>26</v>
      </c>
      <c r="I3637" s="1" t="s">
        <v>50</v>
      </c>
      <c r="J3637" s="9">
        <v>44958</v>
      </c>
      <c r="K3637" s="9">
        <v>45638</v>
      </c>
      <c r="L3637" s="1" t="s">
        <v>159</v>
      </c>
      <c r="M3637" s="1">
        <v>680</v>
      </c>
      <c r="N3637" s="1" t="s">
        <v>52</v>
      </c>
      <c r="O3637" s="1" t="s">
        <v>63</v>
      </c>
      <c r="P3637" s="1" t="s">
        <v>64</v>
      </c>
      <c r="Q3637" s="1">
        <v>3</v>
      </c>
      <c r="R3637" s="1" t="s">
        <v>37</v>
      </c>
      <c r="S3637" s="1">
        <v>2</v>
      </c>
      <c r="T3637" s="10">
        <v>77500</v>
      </c>
      <c r="U3637" t="str">
        <f t="shared" si="392"/>
        <v>Reviewed</v>
      </c>
      <c r="V3637" t="str">
        <f t="shared" si="393"/>
        <v>meets</v>
      </c>
      <c r="W3637">
        <f t="shared" si="394"/>
        <v>1</v>
      </c>
      <c r="X3637" t="str">
        <f t="shared" si="395"/>
        <v>Attrited</v>
      </c>
      <c r="Y3637">
        <f t="shared" si="396"/>
        <v>1.8630136986301369</v>
      </c>
      <c r="Z3637" t="str">
        <f t="shared" si="397"/>
        <v>1–2 Years</v>
      </c>
      <c r="AA3637" t="str">
        <f t="shared" si="398"/>
        <v>70K–99K</v>
      </c>
    </row>
    <row r="3638" spans="1:27" ht="19.95" customHeight="1" x14ac:dyDescent="0.3">
      <c r="A3638" s="4" t="s">
        <v>3765</v>
      </c>
      <c r="B3638" s="5">
        <v>45489</v>
      </c>
      <c r="C3638" s="6" t="s">
        <v>21</v>
      </c>
      <c r="D3638" s="6" t="s">
        <v>22</v>
      </c>
      <c r="E3638" s="6" t="s">
        <v>23</v>
      </c>
      <c r="F3638" s="6" t="s">
        <v>35</v>
      </c>
      <c r="G3638" s="6" t="s">
        <v>36</v>
      </c>
      <c r="H3638" s="6" t="s">
        <v>26</v>
      </c>
      <c r="I3638" s="6" t="s">
        <v>50</v>
      </c>
      <c r="J3638" s="5">
        <v>45489</v>
      </c>
      <c r="K3638" s="5">
        <v>45911</v>
      </c>
      <c r="L3638" s="6" t="s">
        <v>51</v>
      </c>
      <c r="M3638" s="6">
        <v>422</v>
      </c>
      <c r="N3638" s="6" t="s">
        <v>75</v>
      </c>
      <c r="O3638" s="6" t="s">
        <v>30</v>
      </c>
      <c r="P3638" s="6" t="s">
        <v>64</v>
      </c>
      <c r="Q3638" s="6">
        <v>3</v>
      </c>
      <c r="R3638" s="6" t="s">
        <v>37</v>
      </c>
      <c r="S3638" s="6">
        <v>1</v>
      </c>
      <c r="T3638" s="7">
        <v>95000</v>
      </c>
      <c r="U3638" t="str">
        <f t="shared" si="392"/>
        <v>Reviewed</v>
      </c>
      <c r="V3638" t="str">
        <f t="shared" si="393"/>
        <v>meets</v>
      </c>
      <c r="W3638">
        <f t="shared" si="394"/>
        <v>1</v>
      </c>
      <c r="X3638" t="str">
        <f t="shared" si="395"/>
        <v>Attrited</v>
      </c>
      <c r="Y3638">
        <f t="shared" si="396"/>
        <v>1.1561643835616437</v>
      </c>
      <c r="Z3638" t="str">
        <f t="shared" si="397"/>
        <v>1–2 Years</v>
      </c>
      <c r="AA3638" t="str">
        <f t="shared" si="398"/>
        <v>70K–99K</v>
      </c>
    </row>
    <row r="3639" spans="1:27" ht="19.95" customHeight="1" x14ac:dyDescent="0.3">
      <c r="A3639" s="8" t="s">
        <v>3766</v>
      </c>
      <c r="B3639" s="9">
        <v>45625</v>
      </c>
      <c r="C3639" s="1" t="s">
        <v>34</v>
      </c>
      <c r="D3639" s="1" t="s">
        <v>22</v>
      </c>
      <c r="E3639" s="1" t="s">
        <v>23</v>
      </c>
      <c r="F3639" s="1" t="s">
        <v>109</v>
      </c>
      <c r="G3639" s="1" t="s">
        <v>36</v>
      </c>
      <c r="H3639" s="1" t="s">
        <v>110</v>
      </c>
      <c r="I3639" s="1" t="s">
        <v>50</v>
      </c>
      <c r="J3639" s="9">
        <v>45625</v>
      </c>
      <c r="K3639" s="9">
        <v>45858</v>
      </c>
      <c r="L3639" s="1" t="s">
        <v>51</v>
      </c>
      <c r="M3639" s="1">
        <v>233</v>
      </c>
      <c r="N3639" s="1" t="s">
        <v>29</v>
      </c>
      <c r="O3639" s="1" t="s">
        <v>63</v>
      </c>
      <c r="P3639" s="1" t="s">
        <v>64</v>
      </c>
      <c r="Q3639" s="1">
        <v>3</v>
      </c>
      <c r="R3639" s="1" t="s">
        <v>37</v>
      </c>
      <c r="S3639" s="1">
        <v>1</v>
      </c>
      <c r="T3639" s="10">
        <v>130500</v>
      </c>
      <c r="U3639" t="str">
        <f t="shared" si="392"/>
        <v>Reviewed</v>
      </c>
      <c r="V3639" t="str">
        <f t="shared" si="393"/>
        <v>meets</v>
      </c>
      <c r="W3639">
        <f t="shared" si="394"/>
        <v>1</v>
      </c>
      <c r="X3639" t="str">
        <f t="shared" si="395"/>
        <v>Attrited</v>
      </c>
      <c r="Y3639">
        <f t="shared" si="396"/>
        <v>0.63835616438356169</v>
      </c>
      <c r="Z3639" t="str">
        <f t="shared" si="397"/>
        <v>&lt;1 Year</v>
      </c>
      <c r="AA3639" t="str">
        <f t="shared" si="398"/>
        <v>130K+</v>
      </c>
    </row>
    <row r="3640" spans="1:27" ht="19.95" customHeight="1" x14ac:dyDescent="0.3">
      <c r="A3640" s="4" t="s">
        <v>3767</v>
      </c>
      <c r="B3640" s="5">
        <v>44998</v>
      </c>
      <c r="C3640" s="6" t="s">
        <v>39</v>
      </c>
      <c r="D3640" s="6" t="s">
        <v>22</v>
      </c>
      <c r="E3640" s="6" t="s">
        <v>40</v>
      </c>
      <c r="F3640" s="6" t="s">
        <v>174</v>
      </c>
      <c r="G3640" s="6" t="s">
        <v>42</v>
      </c>
      <c r="H3640" s="6" t="s">
        <v>26</v>
      </c>
      <c r="I3640" s="6" t="s">
        <v>27</v>
      </c>
      <c r="J3640" s="5">
        <v>44998</v>
      </c>
      <c r="K3640" s="5"/>
      <c r="L3640" s="6" t="s">
        <v>28</v>
      </c>
      <c r="M3640" s="6">
        <v>1024</v>
      </c>
      <c r="N3640" s="6" t="s">
        <v>29</v>
      </c>
      <c r="O3640" s="6" t="s">
        <v>105</v>
      </c>
      <c r="P3640" s="6" t="s">
        <v>133</v>
      </c>
      <c r="Q3640" s="6">
        <v>3</v>
      </c>
      <c r="R3640" s="6" t="s">
        <v>37</v>
      </c>
      <c r="S3640" s="6">
        <v>3</v>
      </c>
      <c r="T3640" s="7">
        <v>102500</v>
      </c>
      <c r="U3640" t="str">
        <f t="shared" si="392"/>
        <v>Reviewed</v>
      </c>
      <c r="V3640" t="str">
        <f t="shared" si="393"/>
        <v>meets</v>
      </c>
      <c r="W3640">
        <f t="shared" si="394"/>
        <v>0</v>
      </c>
      <c r="X3640" t="str">
        <f t="shared" si="395"/>
        <v>Active</v>
      </c>
      <c r="Y3640">
        <f t="shared" si="396"/>
        <v>2.8054794520547945</v>
      </c>
      <c r="Z3640" t="str">
        <f t="shared" si="397"/>
        <v>2–3 Years</v>
      </c>
      <c r="AA3640" t="str">
        <f t="shared" si="398"/>
        <v>100K–129K</v>
      </c>
    </row>
    <row r="3641" spans="1:27" ht="19.95" customHeight="1" x14ac:dyDescent="0.3">
      <c r="A3641" s="8" t="s">
        <v>3768</v>
      </c>
      <c r="B3641" s="9">
        <v>45102</v>
      </c>
      <c r="C3641" s="1" t="s">
        <v>46</v>
      </c>
      <c r="D3641" s="1" t="s">
        <v>22</v>
      </c>
      <c r="E3641" s="1" t="s">
        <v>40</v>
      </c>
      <c r="F3641" s="1" t="s">
        <v>143</v>
      </c>
      <c r="G3641" s="1" t="s">
        <v>48</v>
      </c>
      <c r="H3641" s="1" t="s">
        <v>43</v>
      </c>
      <c r="I3641" s="1" t="s">
        <v>27</v>
      </c>
      <c r="J3641" s="9">
        <v>45102</v>
      </c>
      <c r="K3641" s="9"/>
      <c r="L3641" s="1" t="s">
        <v>28</v>
      </c>
      <c r="M3641" s="1">
        <v>920</v>
      </c>
      <c r="N3641" s="1" t="s">
        <v>52</v>
      </c>
      <c r="O3641" s="1" t="s">
        <v>43</v>
      </c>
      <c r="P3641" s="1" t="s">
        <v>31</v>
      </c>
      <c r="Q3641" s="1">
        <v>3</v>
      </c>
      <c r="R3641" s="1" t="s">
        <v>37</v>
      </c>
      <c r="S3641" s="1">
        <v>3</v>
      </c>
      <c r="T3641" s="10">
        <v>55500</v>
      </c>
      <c r="U3641" t="str">
        <f t="shared" si="392"/>
        <v>Reviewed</v>
      </c>
      <c r="V3641" t="str">
        <f t="shared" si="393"/>
        <v>meets</v>
      </c>
      <c r="W3641">
        <f t="shared" si="394"/>
        <v>0</v>
      </c>
      <c r="X3641" t="str">
        <f t="shared" si="395"/>
        <v>Active</v>
      </c>
      <c r="Y3641">
        <f t="shared" si="396"/>
        <v>2.5205479452054793</v>
      </c>
      <c r="Z3641" t="str">
        <f t="shared" si="397"/>
        <v>2–3 Years</v>
      </c>
      <c r="AA3641" t="str">
        <f t="shared" si="398"/>
        <v>&lt;70K</v>
      </c>
    </row>
    <row r="3642" spans="1:27" ht="19.95" customHeight="1" x14ac:dyDescent="0.3">
      <c r="A3642" s="4" t="s">
        <v>3769</v>
      </c>
      <c r="B3642" s="5">
        <v>45352</v>
      </c>
      <c r="C3642" s="6" t="s">
        <v>55</v>
      </c>
      <c r="D3642" s="6" t="s">
        <v>56</v>
      </c>
      <c r="E3642" s="6" t="s">
        <v>23</v>
      </c>
      <c r="F3642" s="6" t="s">
        <v>190</v>
      </c>
      <c r="G3642" s="6" t="s">
        <v>58</v>
      </c>
      <c r="H3642" s="6" t="s">
        <v>49</v>
      </c>
      <c r="I3642" s="6" t="s">
        <v>27</v>
      </c>
      <c r="J3642" s="5">
        <v>45352</v>
      </c>
      <c r="K3642" s="5"/>
      <c r="L3642" s="6" t="s">
        <v>28</v>
      </c>
      <c r="M3642" s="6">
        <v>670</v>
      </c>
      <c r="N3642" s="6" t="s">
        <v>29</v>
      </c>
      <c r="O3642" s="6" t="s">
        <v>170</v>
      </c>
      <c r="P3642" s="6" t="s">
        <v>133</v>
      </c>
      <c r="Q3642" s="6">
        <v>4</v>
      </c>
      <c r="R3642" s="6" t="s">
        <v>32</v>
      </c>
      <c r="S3642" s="6">
        <v>2</v>
      </c>
      <c r="T3642" s="7">
        <v>117500</v>
      </c>
      <c r="U3642" t="str">
        <f t="shared" si="392"/>
        <v>Reviewed</v>
      </c>
      <c r="V3642" t="str">
        <f t="shared" si="393"/>
        <v>exceeds</v>
      </c>
      <c r="W3642">
        <f t="shared" si="394"/>
        <v>0</v>
      </c>
      <c r="X3642" t="str">
        <f t="shared" si="395"/>
        <v>Active</v>
      </c>
      <c r="Y3642">
        <f t="shared" si="396"/>
        <v>1.8356164383561644</v>
      </c>
      <c r="Z3642" t="str">
        <f t="shared" si="397"/>
        <v>1–2 Years</v>
      </c>
      <c r="AA3642" t="str">
        <f t="shared" si="398"/>
        <v>100K–129K</v>
      </c>
    </row>
    <row r="3643" spans="1:27" ht="19.95" customHeight="1" x14ac:dyDescent="0.3">
      <c r="A3643" s="8" t="s">
        <v>3770</v>
      </c>
      <c r="B3643" s="9">
        <v>45918</v>
      </c>
      <c r="C3643" s="1" t="s">
        <v>60</v>
      </c>
      <c r="D3643" s="1" t="s">
        <v>56</v>
      </c>
      <c r="E3643" s="1" t="s">
        <v>40</v>
      </c>
      <c r="F3643" s="1" t="s">
        <v>147</v>
      </c>
      <c r="G3643" s="1" t="s">
        <v>58</v>
      </c>
      <c r="H3643" s="1" t="s">
        <v>26</v>
      </c>
      <c r="I3643" s="1" t="s">
        <v>27</v>
      </c>
      <c r="J3643" s="9">
        <v>45918</v>
      </c>
      <c r="K3643" s="9"/>
      <c r="L3643" s="1" t="s">
        <v>28</v>
      </c>
      <c r="M3643" s="1">
        <v>104</v>
      </c>
      <c r="N3643" s="1" t="s">
        <v>29</v>
      </c>
      <c r="O3643" s="1" t="s">
        <v>63</v>
      </c>
      <c r="P3643" s="1" t="s">
        <v>31</v>
      </c>
      <c r="Q3643" s="1" t="s">
        <v>95</v>
      </c>
      <c r="R3643" s="1" t="s">
        <v>28</v>
      </c>
      <c r="S3643" s="1">
        <v>0</v>
      </c>
      <c r="T3643" s="10">
        <v>93000</v>
      </c>
      <c r="U3643" t="str">
        <f t="shared" si="392"/>
        <v>Not Reviewed</v>
      </c>
      <c r="V3643" t="str">
        <f t="shared" si="393"/>
        <v>Not Reviewed</v>
      </c>
      <c r="W3643">
        <f t="shared" si="394"/>
        <v>0</v>
      </c>
      <c r="X3643" t="str">
        <f t="shared" si="395"/>
        <v>Active</v>
      </c>
      <c r="Y3643">
        <f t="shared" si="396"/>
        <v>0.28493150684931506</v>
      </c>
      <c r="Z3643" t="str">
        <f t="shared" si="397"/>
        <v>&lt;1 Year</v>
      </c>
      <c r="AA3643" t="str">
        <f t="shared" si="398"/>
        <v>70K–99K</v>
      </c>
    </row>
    <row r="3644" spans="1:27" ht="19.95" customHeight="1" x14ac:dyDescent="0.3">
      <c r="A3644" s="4" t="s">
        <v>3771</v>
      </c>
      <c r="B3644" s="5">
        <v>44930</v>
      </c>
      <c r="C3644" s="6" t="s">
        <v>66</v>
      </c>
      <c r="D3644" s="6" t="s">
        <v>56</v>
      </c>
      <c r="E3644" s="6" t="s">
        <v>67</v>
      </c>
      <c r="F3644" s="6" t="s">
        <v>138</v>
      </c>
      <c r="G3644" s="6" t="s">
        <v>36</v>
      </c>
      <c r="H3644" s="6" t="s">
        <v>43</v>
      </c>
      <c r="I3644" s="6" t="s">
        <v>27</v>
      </c>
      <c r="J3644" s="5">
        <v>44930</v>
      </c>
      <c r="K3644" s="5"/>
      <c r="L3644" s="6" t="s">
        <v>28</v>
      </c>
      <c r="M3644" s="6">
        <v>1092</v>
      </c>
      <c r="N3644" s="6" t="s">
        <v>29</v>
      </c>
      <c r="O3644" s="6" t="s">
        <v>63</v>
      </c>
      <c r="P3644" s="6" t="s">
        <v>107</v>
      </c>
      <c r="Q3644" s="6">
        <v>3</v>
      </c>
      <c r="R3644" s="6" t="s">
        <v>37</v>
      </c>
      <c r="S3644" s="6">
        <v>3</v>
      </c>
      <c r="T3644" s="7">
        <v>61000</v>
      </c>
      <c r="U3644" t="str">
        <f t="shared" si="392"/>
        <v>Reviewed</v>
      </c>
      <c r="V3644" t="str">
        <f t="shared" si="393"/>
        <v>meets</v>
      </c>
      <c r="W3644">
        <f t="shared" si="394"/>
        <v>0</v>
      </c>
      <c r="X3644" t="str">
        <f t="shared" si="395"/>
        <v>Active</v>
      </c>
      <c r="Y3644">
        <f t="shared" si="396"/>
        <v>2.9917808219178084</v>
      </c>
      <c r="Z3644" t="str">
        <f t="shared" si="397"/>
        <v>2–3 Years</v>
      </c>
      <c r="AA3644" t="str">
        <f t="shared" si="398"/>
        <v>&lt;70K</v>
      </c>
    </row>
    <row r="3645" spans="1:27" ht="19.95" customHeight="1" x14ac:dyDescent="0.3">
      <c r="A3645" s="8" t="s">
        <v>3772</v>
      </c>
      <c r="B3645" s="9">
        <v>45643</v>
      </c>
      <c r="C3645" s="1" t="s">
        <v>71</v>
      </c>
      <c r="D3645" s="1" t="s">
        <v>72</v>
      </c>
      <c r="E3645" s="1" t="s">
        <v>23</v>
      </c>
      <c r="F3645" s="1" t="s">
        <v>73</v>
      </c>
      <c r="G3645" s="1" t="s">
        <v>74</v>
      </c>
      <c r="H3645" s="1" t="s">
        <v>49</v>
      </c>
      <c r="I3645" s="1" t="s">
        <v>27</v>
      </c>
      <c r="J3645" s="9">
        <v>45643</v>
      </c>
      <c r="K3645" s="9"/>
      <c r="L3645" s="1" t="s">
        <v>28</v>
      </c>
      <c r="M3645" s="1">
        <v>379</v>
      </c>
      <c r="N3645" s="1" t="s">
        <v>52</v>
      </c>
      <c r="O3645" s="1" t="s">
        <v>105</v>
      </c>
      <c r="P3645" s="1" t="s">
        <v>133</v>
      </c>
      <c r="Q3645" s="1">
        <v>3</v>
      </c>
      <c r="R3645" s="1" t="s">
        <v>37</v>
      </c>
      <c r="S3645" s="1">
        <v>1</v>
      </c>
      <c r="T3645" s="10">
        <v>131000</v>
      </c>
      <c r="U3645" t="str">
        <f t="shared" si="392"/>
        <v>Reviewed</v>
      </c>
      <c r="V3645" t="str">
        <f t="shared" si="393"/>
        <v>meets</v>
      </c>
      <c r="W3645">
        <f t="shared" si="394"/>
        <v>0</v>
      </c>
      <c r="X3645" t="str">
        <f t="shared" si="395"/>
        <v>Active</v>
      </c>
      <c r="Y3645">
        <f t="shared" si="396"/>
        <v>1.0383561643835617</v>
      </c>
      <c r="Z3645" t="str">
        <f t="shared" si="397"/>
        <v>1–2 Years</v>
      </c>
      <c r="AA3645" t="str">
        <f t="shared" si="398"/>
        <v>130K+</v>
      </c>
    </row>
    <row r="3646" spans="1:27" ht="19.95" customHeight="1" x14ac:dyDescent="0.3">
      <c r="A3646" s="4" t="s">
        <v>3773</v>
      </c>
      <c r="B3646" s="5">
        <v>45383</v>
      </c>
      <c r="C3646" s="6" t="s">
        <v>77</v>
      </c>
      <c r="D3646" s="6" t="s">
        <v>72</v>
      </c>
      <c r="E3646" s="6" t="s">
        <v>40</v>
      </c>
      <c r="F3646" s="6" t="s">
        <v>112</v>
      </c>
      <c r="G3646" s="6" t="s">
        <v>79</v>
      </c>
      <c r="H3646" s="6" t="s">
        <v>43</v>
      </c>
      <c r="I3646" s="6" t="s">
        <v>27</v>
      </c>
      <c r="J3646" s="5">
        <v>45383</v>
      </c>
      <c r="K3646" s="5"/>
      <c r="L3646" s="6" t="s">
        <v>28</v>
      </c>
      <c r="M3646" s="6">
        <v>639</v>
      </c>
      <c r="N3646" s="6" t="s">
        <v>52</v>
      </c>
      <c r="O3646" s="6" t="s">
        <v>30</v>
      </c>
      <c r="P3646" s="6" t="s">
        <v>107</v>
      </c>
      <c r="Q3646" s="6">
        <v>4</v>
      </c>
      <c r="R3646" s="6" t="s">
        <v>32</v>
      </c>
      <c r="S3646" s="6">
        <v>2</v>
      </c>
      <c r="T3646" s="7">
        <v>56500</v>
      </c>
      <c r="U3646" t="str">
        <f t="shared" si="392"/>
        <v>Reviewed</v>
      </c>
      <c r="V3646" t="str">
        <f t="shared" si="393"/>
        <v>exceeds</v>
      </c>
      <c r="W3646">
        <f t="shared" si="394"/>
        <v>0</v>
      </c>
      <c r="X3646" t="str">
        <f t="shared" si="395"/>
        <v>Active</v>
      </c>
      <c r="Y3646">
        <f t="shared" si="396"/>
        <v>1.7506849315068493</v>
      </c>
      <c r="Z3646" t="str">
        <f t="shared" si="397"/>
        <v>1–2 Years</v>
      </c>
      <c r="AA3646" t="str">
        <f t="shared" si="398"/>
        <v>&lt;70K</v>
      </c>
    </row>
    <row r="3647" spans="1:27" ht="19.95" customHeight="1" x14ac:dyDescent="0.3">
      <c r="A3647" s="8" t="s">
        <v>3774</v>
      </c>
      <c r="B3647" s="9">
        <v>45859</v>
      </c>
      <c r="C3647" s="1" t="s">
        <v>81</v>
      </c>
      <c r="D3647" s="1" t="s">
        <v>72</v>
      </c>
      <c r="E3647" s="1" t="s">
        <v>23</v>
      </c>
      <c r="F3647" s="1" t="s">
        <v>154</v>
      </c>
      <c r="G3647" s="1" t="s">
        <v>83</v>
      </c>
      <c r="H3647" s="1" t="s">
        <v>43</v>
      </c>
      <c r="I3647" s="1" t="s">
        <v>27</v>
      </c>
      <c r="J3647" s="9">
        <v>45859</v>
      </c>
      <c r="K3647" s="9"/>
      <c r="L3647" s="1" t="s">
        <v>28</v>
      </c>
      <c r="M3647" s="1">
        <v>163</v>
      </c>
      <c r="N3647" s="1" t="s">
        <v>29</v>
      </c>
      <c r="O3647" s="1" t="s">
        <v>63</v>
      </c>
      <c r="P3647" s="1" t="s">
        <v>107</v>
      </c>
      <c r="Q3647" s="1" t="s">
        <v>95</v>
      </c>
      <c r="R3647" s="1" t="s">
        <v>28</v>
      </c>
      <c r="S3647" s="1">
        <v>0</v>
      </c>
      <c r="T3647" s="10">
        <v>71000</v>
      </c>
      <c r="U3647" t="str">
        <f t="shared" si="392"/>
        <v>Not Reviewed</v>
      </c>
      <c r="V3647" t="str">
        <f t="shared" si="393"/>
        <v>Not Reviewed</v>
      </c>
      <c r="W3647">
        <f t="shared" si="394"/>
        <v>0</v>
      </c>
      <c r="X3647" t="str">
        <f t="shared" si="395"/>
        <v>Active</v>
      </c>
      <c r="Y3647">
        <f t="shared" si="396"/>
        <v>0.44657534246575342</v>
      </c>
      <c r="Z3647" t="str">
        <f t="shared" si="397"/>
        <v>&lt;1 Year</v>
      </c>
      <c r="AA3647" t="str">
        <f t="shared" si="398"/>
        <v>70K–99K</v>
      </c>
    </row>
    <row r="3648" spans="1:27" ht="19.95" customHeight="1" x14ac:dyDescent="0.3">
      <c r="A3648" s="4" t="s">
        <v>3775</v>
      </c>
      <c r="B3648" s="5">
        <v>44946</v>
      </c>
      <c r="C3648" s="6" t="s">
        <v>86</v>
      </c>
      <c r="D3648" s="6" t="s">
        <v>87</v>
      </c>
      <c r="E3648" s="6" t="s">
        <v>67</v>
      </c>
      <c r="F3648" s="6" t="s">
        <v>116</v>
      </c>
      <c r="G3648" s="6" t="s">
        <v>89</v>
      </c>
      <c r="H3648" s="6" t="s">
        <v>26</v>
      </c>
      <c r="I3648" s="6" t="s">
        <v>27</v>
      </c>
      <c r="J3648" s="5">
        <v>44946</v>
      </c>
      <c r="K3648" s="5"/>
      <c r="L3648" s="6" t="s">
        <v>28</v>
      </c>
      <c r="M3648" s="6">
        <v>1076</v>
      </c>
      <c r="N3648" s="6" t="s">
        <v>52</v>
      </c>
      <c r="O3648" s="6" t="s">
        <v>63</v>
      </c>
      <c r="P3648" s="6" t="s">
        <v>31</v>
      </c>
      <c r="Q3648" s="6">
        <v>4</v>
      </c>
      <c r="R3648" s="6" t="s">
        <v>32</v>
      </c>
      <c r="S3648" s="6">
        <v>3</v>
      </c>
      <c r="T3648" s="7">
        <v>75000</v>
      </c>
      <c r="U3648" t="str">
        <f t="shared" si="392"/>
        <v>Reviewed</v>
      </c>
      <c r="V3648" t="str">
        <f t="shared" si="393"/>
        <v>exceeds</v>
      </c>
      <c r="W3648">
        <f t="shared" si="394"/>
        <v>0</v>
      </c>
      <c r="X3648" t="str">
        <f t="shared" si="395"/>
        <v>Active</v>
      </c>
      <c r="Y3648">
        <f t="shared" si="396"/>
        <v>2.9479452054794519</v>
      </c>
      <c r="Z3648" t="str">
        <f t="shared" si="397"/>
        <v>2–3 Years</v>
      </c>
      <c r="AA3648" t="str">
        <f t="shared" si="398"/>
        <v>70K–99K</v>
      </c>
    </row>
    <row r="3649" spans="1:27" ht="19.95" customHeight="1" x14ac:dyDescent="0.3">
      <c r="A3649" s="8" t="s">
        <v>3776</v>
      </c>
      <c r="B3649" s="9">
        <v>45076</v>
      </c>
      <c r="C3649" s="1" t="s">
        <v>91</v>
      </c>
      <c r="D3649" s="1" t="s">
        <v>87</v>
      </c>
      <c r="E3649" s="1" t="s">
        <v>92</v>
      </c>
      <c r="F3649" s="1" t="s">
        <v>152</v>
      </c>
      <c r="G3649" s="1" t="s">
        <v>94</v>
      </c>
      <c r="H3649" s="1" t="s">
        <v>49</v>
      </c>
      <c r="I3649" s="1" t="s">
        <v>27</v>
      </c>
      <c r="J3649" s="9">
        <v>45076</v>
      </c>
      <c r="K3649" s="9"/>
      <c r="L3649" s="1" t="s">
        <v>28</v>
      </c>
      <c r="M3649" s="1">
        <v>946</v>
      </c>
      <c r="N3649" s="1" t="s">
        <v>52</v>
      </c>
      <c r="O3649" s="1" t="s">
        <v>63</v>
      </c>
      <c r="P3649" s="1" t="s">
        <v>31</v>
      </c>
      <c r="Q3649" s="1">
        <v>2</v>
      </c>
      <c r="R3649" s="1" t="s">
        <v>53</v>
      </c>
      <c r="S3649" s="1">
        <v>3</v>
      </c>
      <c r="T3649" s="10">
        <v>100000</v>
      </c>
      <c r="U3649" t="str">
        <f t="shared" si="392"/>
        <v>Reviewed</v>
      </c>
      <c r="V3649" t="str">
        <f t="shared" si="393"/>
        <v>needs_support</v>
      </c>
      <c r="W3649">
        <f t="shared" si="394"/>
        <v>0</v>
      </c>
      <c r="X3649" t="str">
        <f t="shared" si="395"/>
        <v>Active</v>
      </c>
      <c r="Y3649">
        <f t="shared" si="396"/>
        <v>2.591780821917808</v>
      </c>
      <c r="Z3649" t="str">
        <f t="shared" si="397"/>
        <v>2–3 Years</v>
      </c>
      <c r="AA3649" t="str">
        <f t="shared" si="398"/>
        <v>100K–129K</v>
      </c>
    </row>
    <row r="3650" spans="1:27" ht="19.95" customHeight="1" x14ac:dyDescent="0.3">
      <c r="A3650" s="4" t="s">
        <v>3777</v>
      </c>
      <c r="B3650" s="5">
        <v>45256</v>
      </c>
      <c r="C3650" s="6" t="s">
        <v>21</v>
      </c>
      <c r="D3650" s="6" t="s">
        <v>22</v>
      </c>
      <c r="E3650" s="6" t="s">
        <v>23</v>
      </c>
      <c r="F3650" s="6" t="s">
        <v>121</v>
      </c>
      <c r="G3650" s="6" t="s">
        <v>25</v>
      </c>
      <c r="H3650" s="6" t="s">
        <v>49</v>
      </c>
      <c r="I3650" s="6" t="s">
        <v>50</v>
      </c>
      <c r="J3650" s="5">
        <v>45256</v>
      </c>
      <c r="K3650" s="5">
        <v>45401</v>
      </c>
      <c r="L3650" s="6" t="s">
        <v>51</v>
      </c>
      <c r="M3650" s="6">
        <v>145</v>
      </c>
      <c r="N3650" s="6" t="s">
        <v>52</v>
      </c>
      <c r="O3650" s="6" t="s">
        <v>63</v>
      </c>
      <c r="P3650" s="6" t="s">
        <v>107</v>
      </c>
      <c r="Q3650" s="6" t="s">
        <v>95</v>
      </c>
      <c r="R3650" s="6" t="s">
        <v>28</v>
      </c>
      <c r="S3650" s="6">
        <v>0</v>
      </c>
      <c r="T3650" s="7">
        <v>122500</v>
      </c>
      <c r="U3650" t="str">
        <f t="shared" ref="U3650:U3713" si="399">IF(LOWER(TRIM(Q3650&amp;""))="none","Not Reviewed","Reviewed")</f>
        <v>Not Reviewed</v>
      </c>
      <c r="V3650" t="str">
        <f t="shared" ref="V3650:V3713" si="400">IF(OR(Q3650="none",R3650=""),"Not Reviewed",R3650)</f>
        <v>Not Reviewed</v>
      </c>
      <c r="W3650">
        <f t="shared" ref="W3650:W3713" si="401">IF(I3650="terminated",1,0)</f>
        <v>1</v>
      </c>
      <c r="X3650" t="str">
        <f t="shared" ref="X3650:X3713" si="402">IF(I3650="terminated","Attrited","Active")</f>
        <v>Attrited</v>
      </c>
      <c r="Y3650">
        <f t="shared" ref="Y3650:Y3713" si="403">M3650/365</f>
        <v>0.39726027397260272</v>
      </c>
      <c r="Z3650" t="str">
        <f t="shared" ref="Z3650:Z3713" si="404">IF(Y3650&lt;1,"&lt;1 Year",IF(Y3650&lt;2,"1–2 Years",IF(Y3650&lt;3,"2–3 Years","3+ Years")))</f>
        <v>&lt;1 Year</v>
      </c>
      <c r="AA3650" t="str">
        <f t="shared" ref="AA3650:AA3713" si="405">IF(T3650&lt;70000,"&lt;70K",IF(T3650&lt;100000,"70K–99K",IF(T3650&lt;130000,"100K–129K","130K+")))</f>
        <v>100K–129K</v>
      </c>
    </row>
    <row r="3651" spans="1:27" ht="19.95" customHeight="1" x14ac:dyDescent="0.3">
      <c r="A3651" s="8" t="s">
        <v>3778</v>
      </c>
      <c r="B3651" s="9">
        <v>45911</v>
      </c>
      <c r="C3651" s="1" t="s">
        <v>34</v>
      </c>
      <c r="D3651" s="1" t="s">
        <v>22</v>
      </c>
      <c r="E3651" s="1" t="s">
        <v>23</v>
      </c>
      <c r="F3651" s="1" t="s">
        <v>35</v>
      </c>
      <c r="G3651" s="1" t="s">
        <v>36</v>
      </c>
      <c r="H3651" s="1" t="s">
        <v>26</v>
      </c>
      <c r="I3651" s="1" t="s">
        <v>27</v>
      </c>
      <c r="J3651" s="9">
        <v>45911</v>
      </c>
      <c r="K3651" s="9"/>
      <c r="L3651" s="1" t="s">
        <v>28</v>
      </c>
      <c r="M3651" s="1">
        <v>111</v>
      </c>
      <c r="N3651" s="1" t="s">
        <v>29</v>
      </c>
      <c r="O3651" s="1" t="s">
        <v>63</v>
      </c>
      <c r="P3651" s="1" t="s">
        <v>64</v>
      </c>
      <c r="Q3651" s="1" t="s">
        <v>95</v>
      </c>
      <c r="R3651" s="1" t="s">
        <v>28</v>
      </c>
      <c r="S3651" s="1">
        <v>0</v>
      </c>
      <c r="T3651" s="10">
        <v>77000</v>
      </c>
      <c r="U3651" t="str">
        <f t="shared" si="399"/>
        <v>Not Reviewed</v>
      </c>
      <c r="V3651" t="str">
        <f t="shared" si="400"/>
        <v>Not Reviewed</v>
      </c>
      <c r="W3651">
        <f t="shared" si="401"/>
        <v>0</v>
      </c>
      <c r="X3651" t="str">
        <f t="shared" si="402"/>
        <v>Active</v>
      </c>
      <c r="Y3651">
        <f t="shared" si="403"/>
        <v>0.30410958904109592</v>
      </c>
      <c r="Z3651" t="str">
        <f t="shared" si="404"/>
        <v>&lt;1 Year</v>
      </c>
      <c r="AA3651" t="str">
        <f t="shared" si="405"/>
        <v>70K–99K</v>
      </c>
    </row>
    <row r="3652" spans="1:27" ht="19.95" customHeight="1" x14ac:dyDescent="0.3">
      <c r="A3652" s="4" t="s">
        <v>3779</v>
      </c>
      <c r="B3652" s="5">
        <v>45718</v>
      </c>
      <c r="C3652" s="6" t="s">
        <v>39</v>
      </c>
      <c r="D3652" s="6" t="s">
        <v>22</v>
      </c>
      <c r="E3652" s="6" t="s">
        <v>40</v>
      </c>
      <c r="F3652" s="6" t="s">
        <v>41</v>
      </c>
      <c r="G3652" s="6" t="s">
        <v>42</v>
      </c>
      <c r="H3652" s="6" t="s">
        <v>43</v>
      </c>
      <c r="I3652" s="6" t="s">
        <v>50</v>
      </c>
      <c r="J3652" s="5">
        <v>45718</v>
      </c>
      <c r="K3652" s="5">
        <v>45918</v>
      </c>
      <c r="L3652" s="6" t="s">
        <v>51</v>
      </c>
      <c r="M3652" s="6">
        <v>200</v>
      </c>
      <c r="N3652" s="6" t="s">
        <v>75</v>
      </c>
      <c r="O3652" s="6" t="s">
        <v>63</v>
      </c>
      <c r="P3652" s="6" t="s">
        <v>31</v>
      </c>
      <c r="Q3652" s="6">
        <v>4</v>
      </c>
      <c r="R3652" s="6" t="s">
        <v>32</v>
      </c>
      <c r="S3652" s="6">
        <v>1</v>
      </c>
      <c r="T3652" s="7">
        <v>73000</v>
      </c>
      <c r="U3652" t="str">
        <f t="shared" si="399"/>
        <v>Reviewed</v>
      </c>
      <c r="V3652" t="str">
        <f t="shared" si="400"/>
        <v>exceeds</v>
      </c>
      <c r="W3652">
        <f t="shared" si="401"/>
        <v>1</v>
      </c>
      <c r="X3652" t="str">
        <f t="shared" si="402"/>
        <v>Attrited</v>
      </c>
      <c r="Y3652">
        <f t="shared" si="403"/>
        <v>0.54794520547945202</v>
      </c>
      <c r="Z3652" t="str">
        <f t="shared" si="404"/>
        <v>&lt;1 Year</v>
      </c>
      <c r="AA3652" t="str">
        <f t="shared" si="405"/>
        <v>70K–99K</v>
      </c>
    </row>
    <row r="3653" spans="1:27" ht="19.95" customHeight="1" x14ac:dyDescent="0.3">
      <c r="A3653" s="8" t="s">
        <v>3780</v>
      </c>
      <c r="B3653" s="9">
        <v>45661</v>
      </c>
      <c r="C3653" s="1" t="s">
        <v>46</v>
      </c>
      <c r="D3653" s="1" t="s">
        <v>22</v>
      </c>
      <c r="E3653" s="1" t="s">
        <v>40</v>
      </c>
      <c r="F3653" s="1" t="s">
        <v>215</v>
      </c>
      <c r="G3653" s="1" t="s">
        <v>42</v>
      </c>
      <c r="H3653" s="1" t="s">
        <v>49</v>
      </c>
      <c r="I3653" s="1" t="s">
        <v>27</v>
      </c>
      <c r="J3653" s="9">
        <v>45661</v>
      </c>
      <c r="K3653" s="9"/>
      <c r="L3653" s="1" t="s">
        <v>28</v>
      </c>
      <c r="M3653" s="1">
        <v>361</v>
      </c>
      <c r="N3653" s="1" t="s">
        <v>75</v>
      </c>
      <c r="O3653" s="1" t="s">
        <v>63</v>
      </c>
      <c r="P3653" s="1" t="s">
        <v>107</v>
      </c>
      <c r="Q3653" s="1">
        <v>4</v>
      </c>
      <c r="R3653" s="1" t="s">
        <v>32</v>
      </c>
      <c r="S3653" s="1">
        <v>1</v>
      </c>
      <c r="T3653" s="10">
        <v>122500</v>
      </c>
      <c r="U3653" t="str">
        <f t="shared" si="399"/>
        <v>Reviewed</v>
      </c>
      <c r="V3653" t="str">
        <f t="shared" si="400"/>
        <v>exceeds</v>
      </c>
      <c r="W3653">
        <f t="shared" si="401"/>
        <v>0</v>
      </c>
      <c r="X3653" t="str">
        <f t="shared" si="402"/>
        <v>Active</v>
      </c>
      <c r="Y3653">
        <f t="shared" si="403"/>
        <v>0.989041095890411</v>
      </c>
      <c r="Z3653" t="str">
        <f t="shared" si="404"/>
        <v>&lt;1 Year</v>
      </c>
      <c r="AA3653" t="str">
        <f t="shared" si="405"/>
        <v>100K–129K</v>
      </c>
    </row>
    <row r="3654" spans="1:27" ht="19.95" customHeight="1" x14ac:dyDescent="0.3">
      <c r="A3654" s="4" t="s">
        <v>3781</v>
      </c>
      <c r="B3654" s="5">
        <v>45233</v>
      </c>
      <c r="C3654" s="6" t="s">
        <v>55</v>
      </c>
      <c r="D3654" s="6" t="s">
        <v>56</v>
      </c>
      <c r="E3654" s="6" t="s">
        <v>23</v>
      </c>
      <c r="F3654" s="6" t="s">
        <v>190</v>
      </c>
      <c r="G3654" s="6" t="s">
        <v>58</v>
      </c>
      <c r="H3654" s="6" t="s">
        <v>49</v>
      </c>
      <c r="I3654" s="6" t="s">
        <v>27</v>
      </c>
      <c r="J3654" s="5">
        <v>45233</v>
      </c>
      <c r="K3654" s="5"/>
      <c r="L3654" s="6" t="s">
        <v>28</v>
      </c>
      <c r="M3654" s="6">
        <v>789</v>
      </c>
      <c r="N3654" s="6" t="s">
        <v>52</v>
      </c>
      <c r="O3654" s="6" t="s">
        <v>43</v>
      </c>
      <c r="P3654" s="6" t="s">
        <v>64</v>
      </c>
      <c r="Q3654" s="6">
        <v>5</v>
      </c>
      <c r="R3654" s="6" t="s">
        <v>119</v>
      </c>
      <c r="S3654" s="6">
        <v>2</v>
      </c>
      <c r="T3654" s="7">
        <v>130000</v>
      </c>
      <c r="U3654" t="str">
        <f t="shared" si="399"/>
        <v>Reviewed</v>
      </c>
      <c r="V3654" t="str">
        <f t="shared" si="400"/>
        <v>outstanding</v>
      </c>
      <c r="W3654">
        <f t="shared" si="401"/>
        <v>0</v>
      </c>
      <c r="X3654" t="str">
        <f t="shared" si="402"/>
        <v>Active</v>
      </c>
      <c r="Y3654">
        <f t="shared" si="403"/>
        <v>2.1616438356164385</v>
      </c>
      <c r="Z3654" t="str">
        <f t="shared" si="404"/>
        <v>2–3 Years</v>
      </c>
      <c r="AA3654" t="str">
        <f t="shared" si="405"/>
        <v>130K+</v>
      </c>
    </row>
    <row r="3655" spans="1:27" ht="19.95" customHeight="1" x14ac:dyDescent="0.3">
      <c r="A3655" s="8" t="s">
        <v>3782</v>
      </c>
      <c r="B3655" s="9">
        <v>45452</v>
      </c>
      <c r="C3655" s="1" t="s">
        <v>60</v>
      </c>
      <c r="D3655" s="1" t="s">
        <v>56</v>
      </c>
      <c r="E3655" s="1" t="s">
        <v>40</v>
      </c>
      <c r="F3655" s="1" t="s">
        <v>307</v>
      </c>
      <c r="G3655" s="1" t="s">
        <v>62</v>
      </c>
      <c r="H3655" s="1" t="s">
        <v>110</v>
      </c>
      <c r="I3655" s="1" t="s">
        <v>50</v>
      </c>
      <c r="J3655" s="9">
        <v>45452</v>
      </c>
      <c r="K3655" s="9">
        <v>45915</v>
      </c>
      <c r="L3655" s="1" t="s">
        <v>159</v>
      </c>
      <c r="M3655" s="1">
        <v>463</v>
      </c>
      <c r="N3655" s="1" t="s">
        <v>52</v>
      </c>
      <c r="O3655" s="1" t="s">
        <v>43</v>
      </c>
      <c r="P3655" s="1" t="s">
        <v>31</v>
      </c>
      <c r="Q3655" s="1">
        <v>3</v>
      </c>
      <c r="R3655" s="1" t="s">
        <v>37</v>
      </c>
      <c r="S3655" s="1">
        <v>1</v>
      </c>
      <c r="T3655" s="10">
        <v>163000</v>
      </c>
      <c r="U3655" t="str">
        <f t="shared" si="399"/>
        <v>Reviewed</v>
      </c>
      <c r="V3655" t="str">
        <f t="shared" si="400"/>
        <v>meets</v>
      </c>
      <c r="W3655">
        <f t="shared" si="401"/>
        <v>1</v>
      </c>
      <c r="X3655" t="str">
        <f t="shared" si="402"/>
        <v>Attrited</v>
      </c>
      <c r="Y3655">
        <f t="shared" si="403"/>
        <v>1.2684931506849315</v>
      </c>
      <c r="Z3655" t="str">
        <f t="shared" si="404"/>
        <v>1–2 Years</v>
      </c>
      <c r="AA3655" t="str">
        <f t="shared" si="405"/>
        <v>130K+</v>
      </c>
    </row>
    <row r="3656" spans="1:27" ht="19.95" customHeight="1" x14ac:dyDescent="0.3">
      <c r="A3656" s="4" t="s">
        <v>3783</v>
      </c>
      <c r="B3656" s="5">
        <v>45900</v>
      </c>
      <c r="C3656" s="6" t="s">
        <v>66</v>
      </c>
      <c r="D3656" s="6" t="s">
        <v>56</v>
      </c>
      <c r="E3656" s="6" t="s">
        <v>67</v>
      </c>
      <c r="F3656" s="6" t="s">
        <v>68</v>
      </c>
      <c r="G3656" s="6" t="s">
        <v>69</v>
      </c>
      <c r="H3656" s="6" t="s">
        <v>26</v>
      </c>
      <c r="I3656" s="6" t="s">
        <v>27</v>
      </c>
      <c r="J3656" s="5">
        <v>45900</v>
      </c>
      <c r="K3656" s="5"/>
      <c r="L3656" s="6" t="s">
        <v>28</v>
      </c>
      <c r="M3656" s="6">
        <v>122</v>
      </c>
      <c r="N3656" s="6" t="s">
        <v>52</v>
      </c>
      <c r="O3656" s="6" t="s">
        <v>30</v>
      </c>
      <c r="P3656" s="6" t="s">
        <v>31</v>
      </c>
      <c r="Q3656" s="6" t="s">
        <v>95</v>
      </c>
      <c r="R3656" s="6" t="s">
        <v>28</v>
      </c>
      <c r="S3656" s="6">
        <v>0</v>
      </c>
      <c r="T3656" s="7">
        <v>93000</v>
      </c>
      <c r="U3656" t="str">
        <f t="shared" si="399"/>
        <v>Not Reviewed</v>
      </c>
      <c r="V3656" t="str">
        <f t="shared" si="400"/>
        <v>Not Reviewed</v>
      </c>
      <c r="W3656">
        <f t="shared" si="401"/>
        <v>0</v>
      </c>
      <c r="X3656" t="str">
        <f t="shared" si="402"/>
        <v>Active</v>
      </c>
      <c r="Y3656">
        <f t="shared" si="403"/>
        <v>0.33424657534246577</v>
      </c>
      <c r="Z3656" t="str">
        <f t="shared" si="404"/>
        <v>&lt;1 Year</v>
      </c>
      <c r="AA3656" t="str">
        <f t="shared" si="405"/>
        <v>70K–99K</v>
      </c>
    </row>
    <row r="3657" spans="1:27" ht="19.95" customHeight="1" x14ac:dyDescent="0.3">
      <c r="A3657" s="8" t="s">
        <v>3784</v>
      </c>
      <c r="B3657" s="9">
        <v>45072</v>
      </c>
      <c r="C3657" s="1" t="s">
        <v>71</v>
      </c>
      <c r="D3657" s="1" t="s">
        <v>72</v>
      </c>
      <c r="E3657" s="1" t="s">
        <v>23</v>
      </c>
      <c r="F3657" s="1" t="s">
        <v>150</v>
      </c>
      <c r="G3657" s="1" t="s">
        <v>74</v>
      </c>
      <c r="H3657" s="1" t="s">
        <v>26</v>
      </c>
      <c r="I3657" s="1" t="s">
        <v>27</v>
      </c>
      <c r="J3657" s="9">
        <v>45072</v>
      </c>
      <c r="K3657" s="9"/>
      <c r="L3657" s="1" t="s">
        <v>28</v>
      </c>
      <c r="M3657" s="1">
        <v>950</v>
      </c>
      <c r="N3657" s="1" t="s">
        <v>29</v>
      </c>
      <c r="O3657" s="1" t="s">
        <v>63</v>
      </c>
      <c r="P3657" s="1" t="s">
        <v>31</v>
      </c>
      <c r="Q3657" s="1">
        <v>3</v>
      </c>
      <c r="R3657" s="1" t="s">
        <v>37</v>
      </c>
      <c r="S3657" s="1">
        <v>3</v>
      </c>
      <c r="T3657" s="10">
        <v>93500</v>
      </c>
      <c r="U3657" t="str">
        <f t="shared" si="399"/>
        <v>Reviewed</v>
      </c>
      <c r="V3657" t="str">
        <f t="shared" si="400"/>
        <v>meets</v>
      </c>
      <c r="W3657">
        <f t="shared" si="401"/>
        <v>0</v>
      </c>
      <c r="X3657" t="str">
        <f t="shared" si="402"/>
        <v>Active</v>
      </c>
      <c r="Y3657">
        <f t="shared" si="403"/>
        <v>2.6027397260273974</v>
      </c>
      <c r="Z3657" t="str">
        <f t="shared" si="404"/>
        <v>2–3 Years</v>
      </c>
      <c r="AA3657" t="str">
        <f t="shared" si="405"/>
        <v>70K–99K</v>
      </c>
    </row>
    <row r="3658" spans="1:27" ht="19.95" customHeight="1" x14ac:dyDescent="0.3">
      <c r="A3658" s="4" t="s">
        <v>3785</v>
      </c>
      <c r="B3658" s="5">
        <v>45639</v>
      </c>
      <c r="C3658" s="6" t="s">
        <v>77</v>
      </c>
      <c r="D3658" s="6" t="s">
        <v>72</v>
      </c>
      <c r="E3658" s="6" t="s">
        <v>40</v>
      </c>
      <c r="F3658" s="6" t="s">
        <v>78</v>
      </c>
      <c r="G3658" s="6" t="s">
        <v>79</v>
      </c>
      <c r="H3658" s="6" t="s">
        <v>49</v>
      </c>
      <c r="I3658" s="6" t="s">
        <v>27</v>
      </c>
      <c r="J3658" s="5">
        <v>45639</v>
      </c>
      <c r="K3658" s="5"/>
      <c r="L3658" s="6" t="s">
        <v>28</v>
      </c>
      <c r="M3658" s="6">
        <v>383</v>
      </c>
      <c r="N3658" s="6" t="s">
        <v>75</v>
      </c>
      <c r="O3658" s="6" t="s">
        <v>63</v>
      </c>
      <c r="P3658" s="6" t="s">
        <v>64</v>
      </c>
      <c r="Q3658" s="6">
        <v>4</v>
      </c>
      <c r="R3658" s="6" t="s">
        <v>32</v>
      </c>
      <c r="S3658" s="6">
        <v>1</v>
      </c>
      <c r="T3658" s="7">
        <v>104000</v>
      </c>
      <c r="U3658" t="str">
        <f t="shared" si="399"/>
        <v>Reviewed</v>
      </c>
      <c r="V3658" t="str">
        <f t="shared" si="400"/>
        <v>exceeds</v>
      </c>
      <c r="W3658">
        <f t="shared" si="401"/>
        <v>0</v>
      </c>
      <c r="X3658" t="str">
        <f t="shared" si="402"/>
        <v>Active</v>
      </c>
      <c r="Y3658">
        <f t="shared" si="403"/>
        <v>1.0493150684931507</v>
      </c>
      <c r="Z3658" t="str">
        <f t="shared" si="404"/>
        <v>1–2 Years</v>
      </c>
      <c r="AA3658" t="str">
        <f t="shared" si="405"/>
        <v>100K–129K</v>
      </c>
    </row>
    <row r="3659" spans="1:27" ht="19.95" customHeight="1" x14ac:dyDescent="0.3">
      <c r="A3659" s="8" t="s">
        <v>3786</v>
      </c>
      <c r="B3659" s="9">
        <v>45736</v>
      </c>
      <c r="C3659" s="1" t="s">
        <v>81</v>
      </c>
      <c r="D3659" s="1" t="s">
        <v>72</v>
      </c>
      <c r="E3659" s="1" t="s">
        <v>23</v>
      </c>
      <c r="F3659" s="1" t="s">
        <v>154</v>
      </c>
      <c r="G3659" s="1" t="s">
        <v>83</v>
      </c>
      <c r="H3659" s="1" t="s">
        <v>43</v>
      </c>
      <c r="I3659" s="1" t="s">
        <v>27</v>
      </c>
      <c r="J3659" s="9">
        <v>45736</v>
      </c>
      <c r="K3659" s="9"/>
      <c r="L3659" s="1" t="s">
        <v>28</v>
      </c>
      <c r="M3659" s="1">
        <v>286</v>
      </c>
      <c r="N3659" s="1" t="s">
        <v>52</v>
      </c>
      <c r="O3659" s="1" t="s">
        <v>30</v>
      </c>
      <c r="P3659" s="1" t="s">
        <v>107</v>
      </c>
      <c r="Q3659" s="1">
        <v>4</v>
      </c>
      <c r="R3659" s="1" t="s">
        <v>32</v>
      </c>
      <c r="S3659" s="1">
        <v>1</v>
      </c>
      <c r="T3659" s="10">
        <v>71000</v>
      </c>
      <c r="U3659" t="str">
        <f t="shared" si="399"/>
        <v>Reviewed</v>
      </c>
      <c r="V3659" t="str">
        <f t="shared" si="400"/>
        <v>exceeds</v>
      </c>
      <c r="W3659">
        <f t="shared" si="401"/>
        <v>0</v>
      </c>
      <c r="X3659" t="str">
        <f t="shared" si="402"/>
        <v>Active</v>
      </c>
      <c r="Y3659">
        <f t="shared" si="403"/>
        <v>0.78356164383561644</v>
      </c>
      <c r="Z3659" t="str">
        <f t="shared" si="404"/>
        <v>&lt;1 Year</v>
      </c>
      <c r="AA3659" t="str">
        <f t="shared" si="405"/>
        <v>70K–99K</v>
      </c>
    </row>
    <row r="3660" spans="1:27" ht="19.95" customHeight="1" x14ac:dyDescent="0.3">
      <c r="A3660" s="4" t="s">
        <v>3787</v>
      </c>
      <c r="B3660" s="5">
        <v>45825</v>
      </c>
      <c r="C3660" s="6" t="s">
        <v>86</v>
      </c>
      <c r="D3660" s="6" t="s">
        <v>87</v>
      </c>
      <c r="E3660" s="6" t="s">
        <v>67</v>
      </c>
      <c r="F3660" s="6" t="s">
        <v>93</v>
      </c>
      <c r="G3660" s="6" t="s">
        <v>94</v>
      </c>
      <c r="H3660" s="6" t="s">
        <v>26</v>
      </c>
      <c r="I3660" s="6" t="s">
        <v>27</v>
      </c>
      <c r="J3660" s="5">
        <v>45825</v>
      </c>
      <c r="K3660" s="5"/>
      <c r="L3660" s="6" t="s">
        <v>28</v>
      </c>
      <c r="M3660" s="6">
        <v>197</v>
      </c>
      <c r="N3660" s="6" t="s">
        <v>75</v>
      </c>
      <c r="O3660" s="6" t="s">
        <v>63</v>
      </c>
      <c r="P3660" s="6" t="s">
        <v>133</v>
      </c>
      <c r="Q3660" s="6">
        <v>4</v>
      </c>
      <c r="R3660" s="6" t="s">
        <v>32</v>
      </c>
      <c r="S3660" s="6">
        <v>1</v>
      </c>
      <c r="T3660" s="7">
        <v>93500</v>
      </c>
      <c r="U3660" t="str">
        <f t="shared" si="399"/>
        <v>Reviewed</v>
      </c>
      <c r="V3660" t="str">
        <f t="shared" si="400"/>
        <v>exceeds</v>
      </c>
      <c r="W3660">
        <f t="shared" si="401"/>
        <v>0</v>
      </c>
      <c r="X3660" t="str">
        <f t="shared" si="402"/>
        <v>Active</v>
      </c>
      <c r="Y3660">
        <f t="shared" si="403"/>
        <v>0.53972602739726028</v>
      </c>
      <c r="Z3660" t="str">
        <f t="shared" si="404"/>
        <v>&lt;1 Year</v>
      </c>
      <c r="AA3660" t="str">
        <f t="shared" si="405"/>
        <v>70K–99K</v>
      </c>
    </row>
    <row r="3661" spans="1:27" ht="19.95" customHeight="1" x14ac:dyDescent="0.3">
      <c r="A3661" s="8" t="s">
        <v>3788</v>
      </c>
      <c r="B3661" s="9">
        <v>45158</v>
      </c>
      <c r="C3661" s="1" t="s">
        <v>91</v>
      </c>
      <c r="D3661" s="1" t="s">
        <v>87</v>
      </c>
      <c r="E3661" s="1" t="s">
        <v>92</v>
      </c>
      <c r="F3661" s="1" t="s">
        <v>138</v>
      </c>
      <c r="G3661" s="1" t="s">
        <v>36</v>
      </c>
      <c r="H3661" s="1" t="s">
        <v>43</v>
      </c>
      <c r="I3661" s="1" t="s">
        <v>27</v>
      </c>
      <c r="J3661" s="9">
        <v>45158</v>
      </c>
      <c r="K3661" s="9"/>
      <c r="L3661" s="1" t="s">
        <v>28</v>
      </c>
      <c r="M3661" s="1">
        <v>864</v>
      </c>
      <c r="N3661" s="1" t="s">
        <v>29</v>
      </c>
      <c r="O3661" s="1" t="s">
        <v>63</v>
      </c>
      <c r="P3661" s="1" t="s">
        <v>31</v>
      </c>
      <c r="Q3661" s="1">
        <v>4</v>
      </c>
      <c r="R3661" s="1" t="s">
        <v>32</v>
      </c>
      <c r="S3661" s="1">
        <v>2</v>
      </c>
      <c r="T3661" s="10">
        <v>68000</v>
      </c>
      <c r="U3661" t="str">
        <f t="shared" si="399"/>
        <v>Reviewed</v>
      </c>
      <c r="V3661" t="str">
        <f t="shared" si="400"/>
        <v>exceeds</v>
      </c>
      <c r="W3661">
        <f t="shared" si="401"/>
        <v>0</v>
      </c>
      <c r="X3661" t="str">
        <f t="shared" si="402"/>
        <v>Active</v>
      </c>
      <c r="Y3661">
        <f t="shared" si="403"/>
        <v>2.3671232876712329</v>
      </c>
      <c r="Z3661" t="str">
        <f t="shared" si="404"/>
        <v>2–3 Years</v>
      </c>
      <c r="AA3661" t="str">
        <f t="shared" si="405"/>
        <v>&lt;70K</v>
      </c>
    </row>
    <row r="3662" spans="1:27" ht="19.95" customHeight="1" x14ac:dyDescent="0.3">
      <c r="A3662" s="4" t="s">
        <v>3789</v>
      </c>
      <c r="B3662" s="5">
        <v>45717</v>
      </c>
      <c r="C3662" s="6" t="s">
        <v>21</v>
      </c>
      <c r="D3662" s="6" t="s">
        <v>22</v>
      </c>
      <c r="E3662" s="6" t="s">
        <v>23</v>
      </c>
      <c r="F3662" s="6" t="s">
        <v>121</v>
      </c>
      <c r="G3662" s="6" t="s">
        <v>25</v>
      </c>
      <c r="H3662" s="6" t="s">
        <v>49</v>
      </c>
      <c r="I3662" s="6" t="s">
        <v>27</v>
      </c>
      <c r="J3662" s="5">
        <v>45717</v>
      </c>
      <c r="K3662" s="5"/>
      <c r="L3662" s="6" t="s">
        <v>28</v>
      </c>
      <c r="M3662" s="6">
        <v>305</v>
      </c>
      <c r="N3662" s="6" t="s">
        <v>29</v>
      </c>
      <c r="O3662" s="6" t="s">
        <v>105</v>
      </c>
      <c r="P3662" s="6" t="s">
        <v>133</v>
      </c>
      <c r="Q3662" s="6">
        <v>2</v>
      </c>
      <c r="R3662" s="6" t="s">
        <v>53</v>
      </c>
      <c r="S3662" s="6">
        <v>1</v>
      </c>
      <c r="T3662" s="7">
        <v>131500</v>
      </c>
      <c r="U3662" t="str">
        <f t="shared" si="399"/>
        <v>Reviewed</v>
      </c>
      <c r="V3662" t="str">
        <f t="shared" si="400"/>
        <v>needs_support</v>
      </c>
      <c r="W3662">
        <f t="shared" si="401"/>
        <v>0</v>
      </c>
      <c r="X3662" t="str">
        <f t="shared" si="402"/>
        <v>Active</v>
      </c>
      <c r="Y3662">
        <f t="shared" si="403"/>
        <v>0.83561643835616439</v>
      </c>
      <c r="Z3662" t="str">
        <f t="shared" si="404"/>
        <v>&lt;1 Year</v>
      </c>
      <c r="AA3662" t="str">
        <f t="shared" si="405"/>
        <v>130K+</v>
      </c>
    </row>
    <row r="3663" spans="1:27" ht="19.95" customHeight="1" x14ac:dyDescent="0.3">
      <c r="A3663" s="8" t="s">
        <v>3790</v>
      </c>
      <c r="B3663" s="9">
        <v>45820</v>
      </c>
      <c r="C3663" s="1" t="s">
        <v>34</v>
      </c>
      <c r="D3663" s="1" t="s">
        <v>22</v>
      </c>
      <c r="E3663" s="1" t="s">
        <v>23</v>
      </c>
      <c r="F3663" s="1" t="s">
        <v>24</v>
      </c>
      <c r="G3663" s="1" t="s">
        <v>25</v>
      </c>
      <c r="H3663" s="1" t="s">
        <v>26</v>
      </c>
      <c r="I3663" s="1" t="s">
        <v>50</v>
      </c>
      <c r="J3663" s="9">
        <v>45820</v>
      </c>
      <c r="K3663" s="9">
        <v>45972</v>
      </c>
      <c r="L3663" s="1" t="s">
        <v>51</v>
      </c>
      <c r="M3663" s="1">
        <v>152</v>
      </c>
      <c r="N3663" s="1" t="s">
        <v>52</v>
      </c>
      <c r="O3663" s="1" t="s">
        <v>105</v>
      </c>
      <c r="P3663" s="1" t="s">
        <v>64</v>
      </c>
      <c r="Q3663" s="1" t="s">
        <v>95</v>
      </c>
      <c r="R3663" s="1" t="s">
        <v>28</v>
      </c>
      <c r="S3663" s="1">
        <v>0</v>
      </c>
      <c r="T3663" s="10">
        <v>82000</v>
      </c>
      <c r="U3663" t="str">
        <f t="shared" si="399"/>
        <v>Not Reviewed</v>
      </c>
      <c r="V3663" t="str">
        <f t="shared" si="400"/>
        <v>Not Reviewed</v>
      </c>
      <c r="W3663">
        <f t="shared" si="401"/>
        <v>1</v>
      </c>
      <c r="X3663" t="str">
        <f t="shared" si="402"/>
        <v>Attrited</v>
      </c>
      <c r="Y3663">
        <f t="shared" si="403"/>
        <v>0.41643835616438357</v>
      </c>
      <c r="Z3663" t="str">
        <f t="shared" si="404"/>
        <v>&lt;1 Year</v>
      </c>
      <c r="AA3663" t="str">
        <f t="shared" si="405"/>
        <v>70K–99K</v>
      </c>
    </row>
    <row r="3664" spans="1:27" ht="19.95" customHeight="1" x14ac:dyDescent="0.3">
      <c r="A3664" s="4" t="s">
        <v>3791</v>
      </c>
      <c r="B3664" s="5">
        <v>45650</v>
      </c>
      <c r="C3664" s="6" t="s">
        <v>39</v>
      </c>
      <c r="D3664" s="6" t="s">
        <v>22</v>
      </c>
      <c r="E3664" s="6" t="s">
        <v>40</v>
      </c>
      <c r="F3664" s="6" t="s">
        <v>187</v>
      </c>
      <c r="G3664" s="6" t="s">
        <v>42</v>
      </c>
      <c r="H3664" s="6" t="s">
        <v>110</v>
      </c>
      <c r="I3664" s="6" t="s">
        <v>27</v>
      </c>
      <c r="J3664" s="5">
        <v>45650</v>
      </c>
      <c r="K3664" s="5"/>
      <c r="L3664" s="6" t="s">
        <v>28</v>
      </c>
      <c r="M3664" s="6">
        <v>372</v>
      </c>
      <c r="N3664" s="6" t="s">
        <v>75</v>
      </c>
      <c r="O3664" s="6" t="s">
        <v>30</v>
      </c>
      <c r="P3664" s="6" t="s">
        <v>31</v>
      </c>
      <c r="Q3664" s="6">
        <v>3</v>
      </c>
      <c r="R3664" s="6" t="s">
        <v>37</v>
      </c>
      <c r="S3664" s="6">
        <v>1</v>
      </c>
      <c r="T3664" s="7">
        <v>154000</v>
      </c>
      <c r="U3664" t="str">
        <f t="shared" si="399"/>
        <v>Reviewed</v>
      </c>
      <c r="V3664" t="str">
        <f t="shared" si="400"/>
        <v>meets</v>
      </c>
      <c r="W3664">
        <f t="shared" si="401"/>
        <v>0</v>
      </c>
      <c r="X3664" t="str">
        <f t="shared" si="402"/>
        <v>Active</v>
      </c>
      <c r="Y3664">
        <f t="shared" si="403"/>
        <v>1.0191780821917809</v>
      </c>
      <c r="Z3664" t="str">
        <f t="shared" si="404"/>
        <v>1–2 Years</v>
      </c>
      <c r="AA3664" t="str">
        <f t="shared" si="405"/>
        <v>130K+</v>
      </c>
    </row>
    <row r="3665" spans="1:27" ht="19.95" customHeight="1" x14ac:dyDescent="0.3">
      <c r="A3665" s="8" t="s">
        <v>3792</v>
      </c>
      <c r="B3665" s="9">
        <v>45419</v>
      </c>
      <c r="C3665" s="1" t="s">
        <v>46</v>
      </c>
      <c r="D3665" s="1" t="s">
        <v>22</v>
      </c>
      <c r="E3665" s="1" t="s">
        <v>40</v>
      </c>
      <c r="F3665" s="1" t="s">
        <v>143</v>
      </c>
      <c r="G3665" s="1" t="s">
        <v>48</v>
      </c>
      <c r="H3665" s="1" t="s">
        <v>43</v>
      </c>
      <c r="I3665" s="1" t="s">
        <v>27</v>
      </c>
      <c r="J3665" s="9">
        <v>45419</v>
      </c>
      <c r="K3665" s="9"/>
      <c r="L3665" s="1" t="s">
        <v>28</v>
      </c>
      <c r="M3665" s="1">
        <v>603</v>
      </c>
      <c r="N3665" s="1" t="s">
        <v>29</v>
      </c>
      <c r="O3665" s="1" t="s">
        <v>63</v>
      </c>
      <c r="P3665" s="1" t="s">
        <v>31</v>
      </c>
      <c r="Q3665" s="1">
        <v>2</v>
      </c>
      <c r="R3665" s="1" t="s">
        <v>53</v>
      </c>
      <c r="S3665" s="1">
        <v>2</v>
      </c>
      <c r="T3665" s="10">
        <v>71500</v>
      </c>
      <c r="U3665" t="str">
        <f t="shared" si="399"/>
        <v>Reviewed</v>
      </c>
      <c r="V3665" t="str">
        <f t="shared" si="400"/>
        <v>needs_support</v>
      </c>
      <c r="W3665">
        <f t="shared" si="401"/>
        <v>0</v>
      </c>
      <c r="X3665" t="str">
        <f t="shared" si="402"/>
        <v>Active</v>
      </c>
      <c r="Y3665">
        <f t="shared" si="403"/>
        <v>1.6520547945205479</v>
      </c>
      <c r="Z3665" t="str">
        <f t="shared" si="404"/>
        <v>1–2 Years</v>
      </c>
      <c r="AA3665" t="str">
        <f t="shared" si="405"/>
        <v>70K–99K</v>
      </c>
    </row>
    <row r="3666" spans="1:27" ht="19.95" customHeight="1" x14ac:dyDescent="0.3">
      <c r="A3666" s="4" t="s">
        <v>3793</v>
      </c>
      <c r="B3666" s="5">
        <v>45212</v>
      </c>
      <c r="C3666" s="6" t="s">
        <v>55</v>
      </c>
      <c r="D3666" s="6" t="s">
        <v>56</v>
      </c>
      <c r="E3666" s="6" t="s">
        <v>23</v>
      </c>
      <c r="F3666" s="6" t="s">
        <v>57</v>
      </c>
      <c r="G3666" s="6" t="s">
        <v>58</v>
      </c>
      <c r="H3666" s="6" t="s">
        <v>43</v>
      </c>
      <c r="I3666" s="6" t="s">
        <v>27</v>
      </c>
      <c r="J3666" s="5">
        <v>45212</v>
      </c>
      <c r="K3666" s="5"/>
      <c r="L3666" s="6" t="s">
        <v>28</v>
      </c>
      <c r="M3666" s="6">
        <v>810</v>
      </c>
      <c r="N3666" s="6" t="s">
        <v>29</v>
      </c>
      <c r="O3666" s="6" t="s">
        <v>30</v>
      </c>
      <c r="P3666" s="6" t="s">
        <v>31</v>
      </c>
      <c r="Q3666" s="6">
        <v>1</v>
      </c>
      <c r="R3666" s="6" t="s">
        <v>53</v>
      </c>
      <c r="S3666" s="6">
        <v>2</v>
      </c>
      <c r="T3666" s="7">
        <v>62500</v>
      </c>
      <c r="U3666" t="str">
        <f t="shared" si="399"/>
        <v>Reviewed</v>
      </c>
      <c r="V3666" t="str">
        <f t="shared" si="400"/>
        <v>needs_support</v>
      </c>
      <c r="W3666">
        <f t="shared" si="401"/>
        <v>0</v>
      </c>
      <c r="X3666" t="str">
        <f t="shared" si="402"/>
        <v>Active</v>
      </c>
      <c r="Y3666">
        <f t="shared" si="403"/>
        <v>2.2191780821917808</v>
      </c>
      <c r="Z3666" t="str">
        <f t="shared" si="404"/>
        <v>2–3 Years</v>
      </c>
      <c r="AA3666" t="str">
        <f t="shared" si="405"/>
        <v>&lt;70K</v>
      </c>
    </row>
    <row r="3667" spans="1:27" ht="19.95" customHeight="1" x14ac:dyDescent="0.3">
      <c r="A3667" s="8" t="s">
        <v>3794</v>
      </c>
      <c r="B3667" s="9">
        <v>45451</v>
      </c>
      <c r="C3667" s="1" t="s">
        <v>60</v>
      </c>
      <c r="D3667" s="1" t="s">
        <v>56</v>
      </c>
      <c r="E3667" s="1" t="s">
        <v>40</v>
      </c>
      <c r="F3667" s="1" t="s">
        <v>61</v>
      </c>
      <c r="G3667" s="1" t="s">
        <v>62</v>
      </c>
      <c r="H3667" s="1" t="s">
        <v>26</v>
      </c>
      <c r="I3667" s="1" t="s">
        <v>27</v>
      </c>
      <c r="J3667" s="9">
        <v>45451</v>
      </c>
      <c r="K3667" s="9"/>
      <c r="L3667" s="1" t="s">
        <v>28</v>
      </c>
      <c r="M3667" s="1">
        <v>571</v>
      </c>
      <c r="N3667" s="1" t="s">
        <v>29</v>
      </c>
      <c r="O3667" s="1" t="s">
        <v>43</v>
      </c>
      <c r="P3667" s="1" t="s">
        <v>133</v>
      </c>
      <c r="Q3667" s="1">
        <v>3</v>
      </c>
      <c r="R3667" s="1" t="s">
        <v>37</v>
      </c>
      <c r="S3667" s="1">
        <v>2</v>
      </c>
      <c r="T3667" s="10">
        <v>82000</v>
      </c>
      <c r="U3667" t="str">
        <f t="shared" si="399"/>
        <v>Reviewed</v>
      </c>
      <c r="V3667" t="str">
        <f t="shared" si="400"/>
        <v>meets</v>
      </c>
      <c r="W3667">
        <f t="shared" si="401"/>
        <v>0</v>
      </c>
      <c r="X3667" t="str">
        <f t="shared" si="402"/>
        <v>Active</v>
      </c>
      <c r="Y3667">
        <f t="shared" si="403"/>
        <v>1.5643835616438355</v>
      </c>
      <c r="Z3667" t="str">
        <f t="shared" si="404"/>
        <v>1–2 Years</v>
      </c>
      <c r="AA3667" t="str">
        <f t="shared" si="405"/>
        <v>70K–99K</v>
      </c>
    </row>
    <row r="3668" spans="1:27" ht="19.95" customHeight="1" x14ac:dyDescent="0.3">
      <c r="A3668" s="4" t="s">
        <v>3795</v>
      </c>
      <c r="B3668" s="5">
        <v>45714</v>
      </c>
      <c r="C3668" s="6" t="s">
        <v>66</v>
      </c>
      <c r="D3668" s="6" t="s">
        <v>56</v>
      </c>
      <c r="E3668" s="6" t="s">
        <v>67</v>
      </c>
      <c r="F3668" s="6" t="s">
        <v>138</v>
      </c>
      <c r="G3668" s="6" t="s">
        <v>36</v>
      </c>
      <c r="H3668" s="6" t="s">
        <v>43</v>
      </c>
      <c r="I3668" s="6" t="s">
        <v>50</v>
      </c>
      <c r="J3668" s="5">
        <v>45714</v>
      </c>
      <c r="K3668" s="5">
        <v>45841</v>
      </c>
      <c r="L3668" s="6" t="s">
        <v>51</v>
      </c>
      <c r="M3668" s="6">
        <v>127</v>
      </c>
      <c r="N3668" s="6" t="s">
        <v>29</v>
      </c>
      <c r="O3668" s="6" t="s">
        <v>30</v>
      </c>
      <c r="P3668" s="6" t="s">
        <v>31</v>
      </c>
      <c r="Q3668" s="6" t="s">
        <v>95</v>
      </c>
      <c r="R3668" s="6" t="s">
        <v>28</v>
      </c>
      <c r="S3668" s="6">
        <v>0</v>
      </c>
      <c r="T3668" s="7">
        <v>62000</v>
      </c>
      <c r="U3668" t="str">
        <f t="shared" si="399"/>
        <v>Not Reviewed</v>
      </c>
      <c r="V3668" t="str">
        <f t="shared" si="400"/>
        <v>Not Reviewed</v>
      </c>
      <c r="W3668">
        <f t="shared" si="401"/>
        <v>1</v>
      </c>
      <c r="X3668" t="str">
        <f t="shared" si="402"/>
        <v>Attrited</v>
      </c>
      <c r="Y3668">
        <f t="shared" si="403"/>
        <v>0.34794520547945207</v>
      </c>
      <c r="Z3668" t="str">
        <f t="shared" si="404"/>
        <v>&lt;1 Year</v>
      </c>
      <c r="AA3668" t="str">
        <f t="shared" si="405"/>
        <v>&lt;70K</v>
      </c>
    </row>
    <row r="3669" spans="1:27" ht="19.95" customHeight="1" x14ac:dyDescent="0.3">
      <c r="A3669" s="8" t="s">
        <v>3796</v>
      </c>
      <c r="B3669" s="9">
        <v>45572</v>
      </c>
      <c r="C3669" s="1" t="s">
        <v>71</v>
      </c>
      <c r="D3669" s="1" t="s">
        <v>72</v>
      </c>
      <c r="E3669" s="1" t="s">
        <v>23</v>
      </c>
      <c r="F3669" s="1" t="s">
        <v>129</v>
      </c>
      <c r="G3669" s="1" t="s">
        <v>74</v>
      </c>
      <c r="H3669" s="1" t="s">
        <v>43</v>
      </c>
      <c r="I3669" s="1" t="s">
        <v>27</v>
      </c>
      <c r="J3669" s="9">
        <v>45572</v>
      </c>
      <c r="K3669" s="9"/>
      <c r="L3669" s="1" t="s">
        <v>28</v>
      </c>
      <c r="M3669" s="1">
        <v>450</v>
      </c>
      <c r="N3669" s="1" t="s">
        <v>52</v>
      </c>
      <c r="O3669" s="1" t="s">
        <v>30</v>
      </c>
      <c r="P3669" s="1" t="s">
        <v>44</v>
      </c>
      <c r="Q3669" s="1">
        <v>3</v>
      </c>
      <c r="R3669" s="1" t="s">
        <v>37</v>
      </c>
      <c r="S3669" s="1">
        <v>1</v>
      </c>
      <c r="T3669" s="10">
        <v>66000</v>
      </c>
      <c r="U3669" t="str">
        <f t="shared" si="399"/>
        <v>Reviewed</v>
      </c>
      <c r="V3669" t="str">
        <f t="shared" si="400"/>
        <v>meets</v>
      </c>
      <c r="W3669">
        <f t="shared" si="401"/>
        <v>0</v>
      </c>
      <c r="X3669" t="str">
        <f t="shared" si="402"/>
        <v>Active</v>
      </c>
      <c r="Y3669">
        <f t="shared" si="403"/>
        <v>1.2328767123287672</v>
      </c>
      <c r="Z3669" t="str">
        <f t="shared" si="404"/>
        <v>1–2 Years</v>
      </c>
      <c r="AA3669" t="str">
        <f t="shared" si="405"/>
        <v>&lt;70K</v>
      </c>
    </row>
    <row r="3670" spans="1:27" ht="19.95" customHeight="1" x14ac:dyDescent="0.3">
      <c r="A3670" s="4" t="s">
        <v>3797</v>
      </c>
      <c r="B3670" s="5">
        <v>45284</v>
      </c>
      <c r="C3670" s="6" t="s">
        <v>77</v>
      </c>
      <c r="D3670" s="6" t="s">
        <v>72</v>
      </c>
      <c r="E3670" s="6" t="s">
        <v>40</v>
      </c>
      <c r="F3670" s="6" t="s">
        <v>114</v>
      </c>
      <c r="G3670" s="6" t="s">
        <v>94</v>
      </c>
      <c r="H3670" s="6" t="s">
        <v>43</v>
      </c>
      <c r="I3670" s="6" t="s">
        <v>27</v>
      </c>
      <c r="J3670" s="5">
        <v>45284</v>
      </c>
      <c r="K3670" s="5"/>
      <c r="L3670" s="6" t="s">
        <v>28</v>
      </c>
      <c r="M3670" s="6">
        <v>738</v>
      </c>
      <c r="N3670" s="6" t="s">
        <v>52</v>
      </c>
      <c r="O3670" s="6" t="s">
        <v>63</v>
      </c>
      <c r="P3670" s="6" t="s">
        <v>31</v>
      </c>
      <c r="Q3670" s="6">
        <v>3</v>
      </c>
      <c r="R3670" s="6" t="s">
        <v>37</v>
      </c>
      <c r="S3670" s="6">
        <v>2</v>
      </c>
      <c r="T3670" s="7">
        <v>70500</v>
      </c>
      <c r="U3670" t="str">
        <f t="shared" si="399"/>
        <v>Reviewed</v>
      </c>
      <c r="V3670" t="str">
        <f t="shared" si="400"/>
        <v>meets</v>
      </c>
      <c r="W3670">
        <f t="shared" si="401"/>
        <v>0</v>
      </c>
      <c r="X3670" t="str">
        <f t="shared" si="402"/>
        <v>Active</v>
      </c>
      <c r="Y3670">
        <f t="shared" si="403"/>
        <v>2.021917808219178</v>
      </c>
      <c r="Z3670" t="str">
        <f t="shared" si="404"/>
        <v>2–3 Years</v>
      </c>
      <c r="AA3670" t="str">
        <f t="shared" si="405"/>
        <v>70K–99K</v>
      </c>
    </row>
    <row r="3671" spans="1:27" ht="19.95" customHeight="1" x14ac:dyDescent="0.3">
      <c r="A3671" s="8" t="s">
        <v>3798</v>
      </c>
      <c r="B3671" s="9">
        <v>45588</v>
      </c>
      <c r="C3671" s="1" t="s">
        <v>81</v>
      </c>
      <c r="D3671" s="1" t="s">
        <v>72</v>
      </c>
      <c r="E3671" s="1" t="s">
        <v>23</v>
      </c>
      <c r="F3671" s="1" t="s">
        <v>223</v>
      </c>
      <c r="G3671" s="1" t="s">
        <v>83</v>
      </c>
      <c r="H3671" s="1" t="s">
        <v>49</v>
      </c>
      <c r="I3671" s="1" t="s">
        <v>27</v>
      </c>
      <c r="J3671" s="9">
        <v>45588</v>
      </c>
      <c r="K3671" s="9"/>
      <c r="L3671" s="1" t="s">
        <v>28</v>
      </c>
      <c r="M3671" s="1">
        <v>434</v>
      </c>
      <c r="N3671" s="1" t="s">
        <v>122</v>
      </c>
      <c r="O3671" s="1" t="s">
        <v>30</v>
      </c>
      <c r="P3671" s="1" t="s">
        <v>64</v>
      </c>
      <c r="Q3671" s="1">
        <v>2</v>
      </c>
      <c r="R3671" s="1" t="s">
        <v>53</v>
      </c>
      <c r="S3671" s="1">
        <v>1</v>
      </c>
      <c r="T3671" s="10">
        <v>135000</v>
      </c>
      <c r="U3671" t="str">
        <f t="shared" si="399"/>
        <v>Reviewed</v>
      </c>
      <c r="V3671" t="str">
        <f t="shared" si="400"/>
        <v>needs_support</v>
      </c>
      <c r="W3671">
        <f t="shared" si="401"/>
        <v>0</v>
      </c>
      <c r="X3671" t="str">
        <f t="shared" si="402"/>
        <v>Active</v>
      </c>
      <c r="Y3671">
        <f t="shared" si="403"/>
        <v>1.189041095890411</v>
      </c>
      <c r="Z3671" t="str">
        <f t="shared" si="404"/>
        <v>1–2 Years</v>
      </c>
      <c r="AA3671" t="str">
        <f t="shared" si="405"/>
        <v>130K+</v>
      </c>
    </row>
    <row r="3672" spans="1:27" ht="19.95" customHeight="1" x14ac:dyDescent="0.3">
      <c r="A3672" s="4" t="s">
        <v>3799</v>
      </c>
      <c r="B3672" s="5">
        <v>45427</v>
      </c>
      <c r="C3672" s="6" t="s">
        <v>86</v>
      </c>
      <c r="D3672" s="6" t="s">
        <v>87</v>
      </c>
      <c r="E3672" s="6" t="s">
        <v>67</v>
      </c>
      <c r="F3672" s="6" t="s">
        <v>116</v>
      </c>
      <c r="G3672" s="6" t="s">
        <v>89</v>
      </c>
      <c r="H3672" s="6" t="s">
        <v>26</v>
      </c>
      <c r="I3672" s="6" t="s">
        <v>50</v>
      </c>
      <c r="J3672" s="5">
        <v>45427</v>
      </c>
      <c r="K3672" s="5">
        <v>46005</v>
      </c>
      <c r="L3672" s="6" t="s">
        <v>51</v>
      </c>
      <c r="M3672" s="6">
        <v>578</v>
      </c>
      <c r="N3672" s="6" t="s">
        <v>52</v>
      </c>
      <c r="O3672" s="6" t="s">
        <v>30</v>
      </c>
      <c r="P3672" s="6" t="s">
        <v>31</v>
      </c>
      <c r="Q3672" s="6">
        <v>3</v>
      </c>
      <c r="R3672" s="6" t="s">
        <v>37</v>
      </c>
      <c r="S3672" s="6">
        <v>2</v>
      </c>
      <c r="T3672" s="7">
        <v>98000</v>
      </c>
      <c r="U3672" t="str">
        <f t="shared" si="399"/>
        <v>Reviewed</v>
      </c>
      <c r="V3672" t="str">
        <f t="shared" si="400"/>
        <v>meets</v>
      </c>
      <c r="W3672">
        <f t="shared" si="401"/>
        <v>1</v>
      </c>
      <c r="X3672" t="str">
        <f t="shared" si="402"/>
        <v>Attrited</v>
      </c>
      <c r="Y3672">
        <f t="shared" si="403"/>
        <v>1.5835616438356164</v>
      </c>
      <c r="Z3672" t="str">
        <f t="shared" si="404"/>
        <v>1–2 Years</v>
      </c>
      <c r="AA3672" t="str">
        <f t="shared" si="405"/>
        <v>70K–99K</v>
      </c>
    </row>
    <row r="3673" spans="1:27" ht="19.95" customHeight="1" x14ac:dyDescent="0.3">
      <c r="A3673" s="8" t="s">
        <v>3800</v>
      </c>
      <c r="B3673" s="9">
        <v>45137</v>
      </c>
      <c r="C3673" s="1" t="s">
        <v>91</v>
      </c>
      <c r="D3673" s="1" t="s">
        <v>87</v>
      </c>
      <c r="E3673" s="1" t="s">
        <v>92</v>
      </c>
      <c r="F3673" s="1" t="s">
        <v>114</v>
      </c>
      <c r="G3673" s="1" t="s">
        <v>94</v>
      </c>
      <c r="H3673" s="1" t="s">
        <v>43</v>
      </c>
      <c r="I3673" s="1" t="s">
        <v>27</v>
      </c>
      <c r="J3673" s="9">
        <v>45137</v>
      </c>
      <c r="K3673" s="9"/>
      <c r="L3673" s="1" t="s">
        <v>28</v>
      </c>
      <c r="M3673" s="1">
        <v>885</v>
      </c>
      <c r="N3673" s="1" t="s">
        <v>75</v>
      </c>
      <c r="O3673" s="1" t="s">
        <v>30</v>
      </c>
      <c r="P3673" s="1" t="s">
        <v>44</v>
      </c>
      <c r="Q3673" s="1">
        <v>3</v>
      </c>
      <c r="R3673" s="1" t="s">
        <v>37</v>
      </c>
      <c r="S3673" s="1">
        <v>2</v>
      </c>
      <c r="T3673" s="10">
        <v>78000</v>
      </c>
      <c r="U3673" t="str">
        <f t="shared" si="399"/>
        <v>Reviewed</v>
      </c>
      <c r="V3673" t="str">
        <f t="shared" si="400"/>
        <v>meets</v>
      </c>
      <c r="W3673">
        <f t="shared" si="401"/>
        <v>0</v>
      </c>
      <c r="X3673" t="str">
        <f t="shared" si="402"/>
        <v>Active</v>
      </c>
      <c r="Y3673">
        <f t="shared" si="403"/>
        <v>2.4246575342465753</v>
      </c>
      <c r="Z3673" t="str">
        <f t="shared" si="404"/>
        <v>2–3 Years</v>
      </c>
      <c r="AA3673" t="str">
        <f t="shared" si="405"/>
        <v>70K–99K</v>
      </c>
    </row>
    <row r="3674" spans="1:27" ht="19.95" customHeight="1" x14ac:dyDescent="0.3">
      <c r="A3674" s="4" t="s">
        <v>3801</v>
      </c>
      <c r="B3674" s="5">
        <v>45267</v>
      </c>
      <c r="C3674" s="6" t="s">
        <v>21</v>
      </c>
      <c r="D3674" s="6" t="s">
        <v>22</v>
      </c>
      <c r="E3674" s="6" t="s">
        <v>23</v>
      </c>
      <c r="F3674" s="6" t="s">
        <v>24</v>
      </c>
      <c r="G3674" s="6" t="s">
        <v>25</v>
      </c>
      <c r="H3674" s="6" t="s">
        <v>26</v>
      </c>
      <c r="I3674" s="6" t="s">
        <v>27</v>
      </c>
      <c r="J3674" s="5">
        <v>45267</v>
      </c>
      <c r="K3674" s="5"/>
      <c r="L3674" s="6" t="s">
        <v>28</v>
      </c>
      <c r="M3674" s="6">
        <v>755</v>
      </c>
      <c r="N3674" s="6" t="s">
        <v>29</v>
      </c>
      <c r="O3674" s="6" t="s">
        <v>63</v>
      </c>
      <c r="P3674" s="6" t="s">
        <v>64</v>
      </c>
      <c r="Q3674" s="6">
        <v>4</v>
      </c>
      <c r="R3674" s="6" t="s">
        <v>32</v>
      </c>
      <c r="S3674" s="6">
        <v>2</v>
      </c>
      <c r="T3674" s="7">
        <v>82000</v>
      </c>
      <c r="U3674" t="str">
        <f t="shared" si="399"/>
        <v>Reviewed</v>
      </c>
      <c r="V3674" t="str">
        <f t="shared" si="400"/>
        <v>exceeds</v>
      </c>
      <c r="W3674">
        <f t="shared" si="401"/>
        <v>0</v>
      </c>
      <c r="X3674" t="str">
        <f t="shared" si="402"/>
        <v>Active</v>
      </c>
      <c r="Y3674">
        <f t="shared" si="403"/>
        <v>2.0684931506849313</v>
      </c>
      <c r="Z3674" t="str">
        <f t="shared" si="404"/>
        <v>2–3 Years</v>
      </c>
      <c r="AA3674" t="str">
        <f t="shared" si="405"/>
        <v>70K–99K</v>
      </c>
    </row>
    <row r="3675" spans="1:27" ht="19.95" customHeight="1" x14ac:dyDescent="0.3">
      <c r="A3675" s="8" t="s">
        <v>3802</v>
      </c>
      <c r="B3675" s="9">
        <v>44957</v>
      </c>
      <c r="C3675" s="1" t="s">
        <v>34</v>
      </c>
      <c r="D3675" s="1" t="s">
        <v>22</v>
      </c>
      <c r="E3675" s="1" t="s">
        <v>23</v>
      </c>
      <c r="F3675" s="1" t="s">
        <v>99</v>
      </c>
      <c r="G3675" s="1" t="s">
        <v>36</v>
      </c>
      <c r="H3675" s="1" t="s">
        <v>49</v>
      </c>
      <c r="I3675" s="1" t="s">
        <v>27</v>
      </c>
      <c r="J3675" s="9">
        <v>44957</v>
      </c>
      <c r="K3675" s="9"/>
      <c r="L3675" s="1" t="s">
        <v>28</v>
      </c>
      <c r="M3675" s="1">
        <v>1065</v>
      </c>
      <c r="N3675" s="1" t="s">
        <v>75</v>
      </c>
      <c r="O3675" s="1" t="s">
        <v>170</v>
      </c>
      <c r="P3675" s="1" t="s">
        <v>44</v>
      </c>
      <c r="Q3675" s="1">
        <v>4</v>
      </c>
      <c r="R3675" s="1" t="s">
        <v>32</v>
      </c>
      <c r="S3675" s="1">
        <v>3</v>
      </c>
      <c r="T3675" s="10">
        <v>116500</v>
      </c>
      <c r="U3675" t="str">
        <f t="shared" si="399"/>
        <v>Reviewed</v>
      </c>
      <c r="V3675" t="str">
        <f t="shared" si="400"/>
        <v>exceeds</v>
      </c>
      <c r="W3675">
        <f t="shared" si="401"/>
        <v>0</v>
      </c>
      <c r="X3675" t="str">
        <f t="shared" si="402"/>
        <v>Active</v>
      </c>
      <c r="Y3675">
        <f t="shared" si="403"/>
        <v>2.9178082191780823</v>
      </c>
      <c r="Z3675" t="str">
        <f t="shared" si="404"/>
        <v>2–3 Years</v>
      </c>
      <c r="AA3675" t="str">
        <f t="shared" si="405"/>
        <v>100K–129K</v>
      </c>
    </row>
    <row r="3676" spans="1:27" ht="19.95" customHeight="1" x14ac:dyDescent="0.3">
      <c r="A3676" s="4" t="s">
        <v>3803</v>
      </c>
      <c r="B3676" s="5">
        <v>45060</v>
      </c>
      <c r="C3676" s="6" t="s">
        <v>39</v>
      </c>
      <c r="D3676" s="6" t="s">
        <v>22</v>
      </c>
      <c r="E3676" s="6" t="s">
        <v>40</v>
      </c>
      <c r="F3676" s="6" t="s">
        <v>174</v>
      </c>
      <c r="G3676" s="6" t="s">
        <v>42</v>
      </c>
      <c r="H3676" s="6" t="s">
        <v>26</v>
      </c>
      <c r="I3676" s="6" t="s">
        <v>27</v>
      </c>
      <c r="J3676" s="5">
        <v>45060</v>
      </c>
      <c r="K3676" s="5"/>
      <c r="L3676" s="6" t="s">
        <v>28</v>
      </c>
      <c r="M3676" s="6">
        <v>962</v>
      </c>
      <c r="N3676" s="6" t="s">
        <v>29</v>
      </c>
      <c r="O3676" s="6" t="s">
        <v>105</v>
      </c>
      <c r="P3676" s="6" t="s">
        <v>31</v>
      </c>
      <c r="Q3676" s="6">
        <v>2</v>
      </c>
      <c r="R3676" s="6" t="s">
        <v>53</v>
      </c>
      <c r="S3676" s="6">
        <v>3</v>
      </c>
      <c r="T3676" s="7">
        <v>90500</v>
      </c>
      <c r="U3676" t="str">
        <f t="shared" si="399"/>
        <v>Reviewed</v>
      </c>
      <c r="V3676" t="str">
        <f t="shared" si="400"/>
        <v>needs_support</v>
      </c>
      <c r="W3676">
        <f t="shared" si="401"/>
        <v>0</v>
      </c>
      <c r="X3676" t="str">
        <f t="shared" si="402"/>
        <v>Active</v>
      </c>
      <c r="Y3676">
        <f t="shared" si="403"/>
        <v>2.6356164383561644</v>
      </c>
      <c r="Z3676" t="str">
        <f t="shared" si="404"/>
        <v>2–3 Years</v>
      </c>
      <c r="AA3676" t="str">
        <f t="shared" si="405"/>
        <v>70K–99K</v>
      </c>
    </row>
    <row r="3677" spans="1:27" ht="19.95" customHeight="1" x14ac:dyDescent="0.3">
      <c r="A3677" s="8" t="s">
        <v>3804</v>
      </c>
      <c r="B3677" s="9">
        <v>45663</v>
      </c>
      <c r="C3677" s="1" t="s">
        <v>46</v>
      </c>
      <c r="D3677" s="1" t="s">
        <v>22</v>
      </c>
      <c r="E3677" s="1" t="s">
        <v>40</v>
      </c>
      <c r="F3677" s="1" t="s">
        <v>292</v>
      </c>
      <c r="G3677" s="1" t="s">
        <v>48</v>
      </c>
      <c r="H3677" s="1" t="s">
        <v>110</v>
      </c>
      <c r="I3677" s="1" t="s">
        <v>50</v>
      </c>
      <c r="J3677" s="9">
        <v>45663</v>
      </c>
      <c r="K3677" s="9">
        <v>46010</v>
      </c>
      <c r="L3677" s="1" t="s">
        <v>51</v>
      </c>
      <c r="M3677" s="1">
        <v>347</v>
      </c>
      <c r="N3677" s="1" t="s">
        <v>140</v>
      </c>
      <c r="O3677" s="1" t="s">
        <v>43</v>
      </c>
      <c r="P3677" s="1" t="s">
        <v>64</v>
      </c>
      <c r="Q3677" s="1">
        <v>4</v>
      </c>
      <c r="R3677" s="1" t="s">
        <v>32</v>
      </c>
      <c r="S3677" s="1">
        <v>1</v>
      </c>
      <c r="T3677" s="10">
        <v>149000</v>
      </c>
      <c r="U3677" t="str">
        <f t="shared" si="399"/>
        <v>Reviewed</v>
      </c>
      <c r="V3677" t="str">
        <f t="shared" si="400"/>
        <v>exceeds</v>
      </c>
      <c r="W3677">
        <f t="shared" si="401"/>
        <v>1</v>
      </c>
      <c r="X3677" t="str">
        <f t="shared" si="402"/>
        <v>Attrited</v>
      </c>
      <c r="Y3677">
        <f t="shared" si="403"/>
        <v>0.9506849315068493</v>
      </c>
      <c r="Z3677" t="str">
        <f t="shared" si="404"/>
        <v>&lt;1 Year</v>
      </c>
      <c r="AA3677" t="str">
        <f t="shared" si="405"/>
        <v>130K+</v>
      </c>
    </row>
    <row r="3678" spans="1:27" ht="19.95" customHeight="1" x14ac:dyDescent="0.3">
      <c r="A3678" s="4" t="s">
        <v>3805</v>
      </c>
      <c r="B3678" s="5">
        <v>45091</v>
      </c>
      <c r="C3678" s="6" t="s">
        <v>55</v>
      </c>
      <c r="D3678" s="6" t="s">
        <v>56</v>
      </c>
      <c r="E3678" s="6" t="s">
        <v>23</v>
      </c>
      <c r="F3678" s="6" t="s">
        <v>145</v>
      </c>
      <c r="G3678" s="6" t="s">
        <v>62</v>
      </c>
      <c r="H3678" s="6" t="s">
        <v>49</v>
      </c>
      <c r="I3678" s="6" t="s">
        <v>27</v>
      </c>
      <c r="J3678" s="5">
        <v>45091</v>
      </c>
      <c r="K3678" s="5"/>
      <c r="L3678" s="6" t="s">
        <v>28</v>
      </c>
      <c r="M3678" s="6">
        <v>931</v>
      </c>
      <c r="N3678" s="6" t="s">
        <v>29</v>
      </c>
      <c r="O3678" s="6" t="s">
        <v>63</v>
      </c>
      <c r="P3678" s="6" t="s">
        <v>31</v>
      </c>
      <c r="Q3678" s="6">
        <v>3</v>
      </c>
      <c r="R3678" s="6" t="s">
        <v>37</v>
      </c>
      <c r="S3678" s="6">
        <v>3</v>
      </c>
      <c r="T3678" s="7">
        <v>118000</v>
      </c>
      <c r="U3678" t="str">
        <f t="shared" si="399"/>
        <v>Reviewed</v>
      </c>
      <c r="V3678" t="str">
        <f t="shared" si="400"/>
        <v>meets</v>
      </c>
      <c r="W3678">
        <f t="shared" si="401"/>
        <v>0</v>
      </c>
      <c r="X3678" t="str">
        <f t="shared" si="402"/>
        <v>Active</v>
      </c>
      <c r="Y3678">
        <f t="shared" si="403"/>
        <v>2.5506849315068494</v>
      </c>
      <c r="Z3678" t="str">
        <f t="shared" si="404"/>
        <v>2–3 Years</v>
      </c>
      <c r="AA3678" t="str">
        <f t="shared" si="405"/>
        <v>100K–129K</v>
      </c>
    </row>
    <row r="3679" spans="1:27" ht="19.95" customHeight="1" x14ac:dyDescent="0.3">
      <c r="A3679" s="8" t="s">
        <v>3806</v>
      </c>
      <c r="B3679" s="9">
        <v>45422</v>
      </c>
      <c r="C3679" s="1" t="s">
        <v>60</v>
      </c>
      <c r="D3679" s="1" t="s">
        <v>56</v>
      </c>
      <c r="E3679" s="1" t="s">
        <v>40</v>
      </c>
      <c r="F3679" s="1" t="s">
        <v>307</v>
      </c>
      <c r="G3679" s="1" t="s">
        <v>62</v>
      </c>
      <c r="H3679" s="1" t="s">
        <v>110</v>
      </c>
      <c r="I3679" s="1" t="s">
        <v>27</v>
      </c>
      <c r="J3679" s="9">
        <v>45422</v>
      </c>
      <c r="K3679" s="9"/>
      <c r="L3679" s="1" t="s">
        <v>28</v>
      </c>
      <c r="M3679" s="1">
        <v>600</v>
      </c>
      <c r="N3679" s="1" t="s">
        <v>52</v>
      </c>
      <c r="O3679" s="1" t="s">
        <v>105</v>
      </c>
      <c r="P3679" s="1" t="s">
        <v>107</v>
      </c>
      <c r="Q3679" s="1">
        <v>3</v>
      </c>
      <c r="R3679" s="1" t="s">
        <v>37</v>
      </c>
      <c r="S3679" s="1">
        <v>2</v>
      </c>
      <c r="T3679" s="10">
        <v>152500</v>
      </c>
      <c r="U3679" t="str">
        <f t="shared" si="399"/>
        <v>Reviewed</v>
      </c>
      <c r="V3679" t="str">
        <f t="shared" si="400"/>
        <v>meets</v>
      </c>
      <c r="W3679">
        <f t="shared" si="401"/>
        <v>0</v>
      </c>
      <c r="X3679" t="str">
        <f t="shared" si="402"/>
        <v>Active</v>
      </c>
      <c r="Y3679">
        <f t="shared" si="403"/>
        <v>1.6438356164383561</v>
      </c>
      <c r="Z3679" t="str">
        <f t="shared" si="404"/>
        <v>1–2 Years</v>
      </c>
      <c r="AA3679" t="str">
        <f t="shared" si="405"/>
        <v>130K+</v>
      </c>
    </row>
    <row r="3680" spans="1:27" ht="19.95" customHeight="1" x14ac:dyDescent="0.3">
      <c r="A3680" s="4" t="s">
        <v>3807</v>
      </c>
      <c r="B3680" s="5">
        <v>44955</v>
      </c>
      <c r="C3680" s="6" t="s">
        <v>66</v>
      </c>
      <c r="D3680" s="6" t="s">
        <v>56</v>
      </c>
      <c r="E3680" s="6" t="s">
        <v>67</v>
      </c>
      <c r="F3680" s="6" t="s">
        <v>35</v>
      </c>
      <c r="G3680" s="6" t="s">
        <v>36</v>
      </c>
      <c r="H3680" s="6" t="s">
        <v>26</v>
      </c>
      <c r="I3680" s="6" t="s">
        <v>27</v>
      </c>
      <c r="J3680" s="5">
        <v>44955</v>
      </c>
      <c r="K3680" s="5"/>
      <c r="L3680" s="6" t="s">
        <v>28</v>
      </c>
      <c r="M3680" s="6">
        <v>1067</v>
      </c>
      <c r="N3680" s="6" t="s">
        <v>122</v>
      </c>
      <c r="O3680" s="6" t="s">
        <v>43</v>
      </c>
      <c r="P3680" s="6" t="s">
        <v>133</v>
      </c>
      <c r="Q3680" s="6">
        <v>4</v>
      </c>
      <c r="R3680" s="6" t="s">
        <v>32</v>
      </c>
      <c r="S3680" s="6">
        <v>3</v>
      </c>
      <c r="T3680" s="7">
        <v>87000</v>
      </c>
      <c r="U3680" t="str">
        <f t="shared" si="399"/>
        <v>Reviewed</v>
      </c>
      <c r="V3680" t="str">
        <f t="shared" si="400"/>
        <v>exceeds</v>
      </c>
      <c r="W3680">
        <f t="shared" si="401"/>
        <v>0</v>
      </c>
      <c r="X3680" t="str">
        <f t="shared" si="402"/>
        <v>Active</v>
      </c>
      <c r="Y3680">
        <f t="shared" si="403"/>
        <v>2.9232876712328766</v>
      </c>
      <c r="Z3680" t="str">
        <f t="shared" si="404"/>
        <v>2–3 Years</v>
      </c>
      <c r="AA3680" t="str">
        <f t="shared" si="405"/>
        <v>70K–99K</v>
      </c>
    </row>
    <row r="3681" spans="1:27" ht="19.95" customHeight="1" x14ac:dyDescent="0.3">
      <c r="A3681" s="8" t="s">
        <v>3808</v>
      </c>
      <c r="B3681" s="9">
        <v>44935</v>
      </c>
      <c r="C3681" s="1" t="s">
        <v>71</v>
      </c>
      <c r="D3681" s="1" t="s">
        <v>72</v>
      </c>
      <c r="E3681" s="1" t="s">
        <v>23</v>
      </c>
      <c r="F3681" s="1" t="s">
        <v>150</v>
      </c>
      <c r="G3681" s="1" t="s">
        <v>74</v>
      </c>
      <c r="H3681" s="1" t="s">
        <v>26</v>
      </c>
      <c r="I3681" s="1" t="s">
        <v>27</v>
      </c>
      <c r="J3681" s="9">
        <v>44935</v>
      </c>
      <c r="K3681" s="9"/>
      <c r="L3681" s="1" t="s">
        <v>28</v>
      </c>
      <c r="M3681" s="1">
        <v>1087</v>
      </c>
      <c r="N3681" s="1" t="s">
        <v>75</v>
      </c>
      <c r="O3681" s="1" t="s">
        <v>63</v>
      </c>
      <c r="P3681" s="1" t="s">
        <v>107</v>
      </c>
      <c r="Q3681" s="1">
        <v>4</v>
      </c>
      <c r="R3681" s="1" t="s">
        <v>32</v>
      </c>
      <c r="S3681" s="1">
        <v>3</v>
      </c>
      <c r="T3681" s="10">
        <v>104000</v>
      </c>
      <c r="U3681" t="str">
        <f t="shared" si="399"/>
        <v>Reviewed</v>
      </c>
      <c r="V3681" t="str">
        <f t="shared" si="400"/>
        <v>exceeds</v>
      </c>
      <c r="W3681">
        <f t="shared" si="401"/>
        <v>0</v>
      </c>
      <c r="X3681" t="str">
        <f t="shared" si="402"/>
        <v>Active</v>
      </c>
      <c r="Y3681">
        <f t="shared" si="403"/>
        <v>2.978082191780822</v>
      </c>
      <c r="Z3681" t="str">
        <f t="shared" si="404"/>
        <v>2–3 Years</v>
      </c>
      <c r="AA3681" t="str">
        <f t="shared" si="405"/>
        <v>100K–129K</v>
      </c>
    </row>
    <row r="3682" spans="1:27" ht="19.95" customHeight="1" x14ac:dyDescent="0.3">
      <c r="A3682" s="4" t="s">
        <v>3809</v>
      </c>
      <c r="B3682" s="5">
        <v>45909</v>
      </c>
      <c r="C3682" s="6" t="s">
        <v>77</v>
      </c>
      <c r="D3682" s="6" t="s">
        <v>72</v>
      </c>
      <c r="E3682" s="6" t="s">
        <v>40</v>
      </c>
      <c r="F3682" s="6" t="s">
        <v>112</v>
      </c>
      <c r="G3682" s="6" t="s">
        <v>79</v>
      </c>
      <c r="H3682" s="6" t="s">
        <v>43</v>
      </c>
      <c r="I3682" s="6" t="s">
        <v>27</v>
      </c>
      <c r="J3682" s="5">
        <v>45909</v>
      </c>
      <c r="K3682" s="5"/>
      <c r="L3682" s="6" t="s">
        <v>28</v>
      </c>
      <c r="M3682" s="6">
        <v>113</v>
      </c>
      <c r="N3682" s="6" t="s">
        <v>52</v>
      </c>
      <c r="O3682" s="6" t="s">
        <v>63</v>
      </c>
      <c r="P3682" s="6" t="s">
        <v>64</v>
      </c>
      <c r="Q3682" s="6" t="s">
        <v>95</v>
      </c>
      <c r="R3682" s="6" t="s">
        <v>28</v>
      </c>
      <c r="S3682" s="6">
        <v>0</v>
      </c>
      <c r="T3682" s="7">
        <v>77000</v>
      </c>
      <c r="U3682" t="str">
        <f t="shared" si="399"/>
        <v>Not Reviewed</v>
      </c>
      <c r="V3682" t="str">
        <f t="shared" si="400"/>
        <v>Not Reviewed</v>
      </c>
      <c r="W3682">
        <f t="shared" si="401"/>
        <v>0</v>
      </c>
      <c r="X3682" t="str">
        <f t="shared" si="402"/>
        <v>Active</v>
      </c>
      <c r="Y3682">
        <f t="shared" si="403"/>
        <v>0.30958904109589042</v>
      </c>
      <c r="Z3682" t="str">
        <f t="shared" si="404"/>
        <v>&lt;1 Year</v>
      </c>
      <c r="AA3682" t="str">
        <f t="shared" si="405"/>
        <v>70K–99K</v>
      </c>
    </row>
    <row r="3683" spans="1:27" ht="19.95" customHeight="1" x14ac:dyDescent="0.3">
      <c r="A3683" s="8" t="s">
        <v>3810</v>
      </c>
      <c r="B3683" s="9">
        <v>45894</v>
      </c>
      <c r="C3683" s="1" t="s">
        <v>81</v>
      </c>
      <c r="D3683" s="1" t="s">
        <v>72</v>
      </c>
      <c r="E3683" s="1" t="s">
        <v>23</v>
      </c>
      <c r="F3683" s="1" t="s">
        <v>154</v>
      </c>
      <c r="G3683" s="1" t="s">
        <v>83</v>
      </c>
      <c r="H3683" s="1" t="s">
        <v>43</v>
      </c>
      <c r="I3683" s="1" t="s">
        <v>27</v>
      </c>
      <c r="J3683" s="9">
        <v>45894</v>
      </c>
      <c r="K3683" s="9"/>
      <c r="L3683" s="1" t="s">
        <v>28</v>
      </c>
      <c r="M3683" s="1">
        <v>128</v>
      </c>
      <c r="N3683" s="1" t="s">
        <v>122</v>
      </c>
      <c r="O3683" s="1" t="s">
        <v>30</v>
      </c>
      <c r="P3683" s="1" t="s">
        <v>107</v>
      </c>
      <c r="Q3683" s="1" t="s">
        <v>95</v>
      </c>
      <c r="R3683" s="1" t="s">
        <v>28</v>
      </c>
      <c r="S3683" s="1">
        <v>0</v>
      </c>
      <c r="T3683" s="10">
        <v>64000</v>
      </c>
      <c r="U3683" t="str">
        <f t="shared" si="399"/>
        <v>Not Reviewed</v>
      </c>
      <c r="V3683" t="str">
        <f t="shared" si="400"/>
        <v>Not Reviewed</v>
      </c>
      <c r="W3683">
        <f t="shared" si="401"/>
        <v>0</v>
      </c>
      <c r="X3683" t="str">
        <f t="shared" si="402"/>
        <v>Active</v>
      </c>
      <c r="Y3683">
        <f t="shared" si="403"/>
        <v>0.35068493150684932</v>
      </c>
      <c r="Z3683" t="str">
        <f t="shared" si="404"/>
        <v>&lt;1 Year</v>
      </c>
      <c r="AA3683" t="str">
        <f t="shared" si="405"/>
        <v>&lt;70K</v>
      </c>
    </row>
    <row r="3684" spans="1:27" ht="19.95" customHeight="1" x14ac:dyDescent="0.3">
      <c r="A3684" s="4" t="s">
        <v>3811</v>
      </c>
      <c r="B3684" s="5">
        <v>45458</v>
      </c>
      <c r="C3684" s="6" t="s">
        <v>86</v>
      </c>
      <c r="D3684" s="6" t="s">
        <v>87</v>
      </c>
      <c r="E3684" s="6" t="s">
        <v>67</v>
      </c>
      <c r="F3684" s="6" t="s">
        <v>116</v>
      </c>
      <c r="G3684" s="6" t="s">
        <v>89</v>
      </c>
      <c r="H3684" s="6" t="s">
        <v>26</v>
      </c>
      <c r="I3684" s="6" t="s">
        <v>50</v>
      </c>
      <c r="J3684" s="5">
        <v>45458</v>
      </c>
      <c r="K3684" s="5">
        <v>45977</v>
      </c>
      <c r="L3684" s="6" t="s">
        <v>51</v>
      </c>
      <c r="M3684" s="6">
        <v>519</v>
      </c>
      <c r="N3684" s="6" t="s">
        <v>122</v>
      </c>
      <c r="O3684" s="6" t="s">
        <v>63</v>
      </c>
      <c r="P3684" s="6" t="s">
        <v>133</v>
      </c>
      <c r="Q3684" s="6">
        <v>2</v>
      </c>
      <c r="R3684" s="6" t="s">
        <v>53</v>
      </c>
      <c r="S3684" s="6">
        <v>1</v>
      </c>
      <c r="T3684" s="7">
        <v>103500</v>
      </c>
      <c r="U3684" t="str">
        <f t="shared" si="399"/>
        <v>Reviewed</v>
      </c>
      <c r="V3684" t="str">
        <f t="shared" si="400"/>
        <v>needs_support</v>
      </c>
      <c r="W3684">
        <f t="shared" si="401"/>
        <v>1</v>
      </c>
      <c r="X3684" t="str">
        <f t="shared" si="402"/>
        <v>Attrited</v>
      </c>
      <c r="Y3684">
        <f t="shared" si="403"/>
        <v>1.4219178082191781</v>
      </c>
      <c r="Z3684" t="str">
        <f t="shared" si="404"/>
        <v>1–2 Years</v>
      </c>
      <c r="AA3684" t="str">
        <f t="shared" si="405"/>
        <v>100K–129K</v>
      </c>
    </row>
    <row r="3685" spans="1:27" ht="19.95" customHeight="1" x14ac:dyDescent="0.3">
      <c r="A3685" s="8" t="s">
        <v>3812</v>
      </c>
      <c r="B3685" s="9">
        <v>45542</v>
      </c>
      <c r="C3685" s="1" t="s">
        <v>91</v>
      </c>
      <c r="D3685" s="1" t="s">
        <v>87</v>
      </c>
      <c r="E3685" s="1" t="s">
        <v>92</v>
      </c>
      <c r="F3685" s="1" t="s">
        <v>114</v>
      </c>
      <c r="G3685" s="1" t="s">
        <v>94</v>
      </c>
      <c r="H3685" s="1" t="s">
        <v>43</v>
      </c>
      <c r="I3685" s="1" t="s">
        <v>27</v>
      </c>
      <c r="J3685" s="9">
        <v>45542</v>
      </c>
      <c r="K3685" s="9"/>
      <c r="L3685" s="1" t="s">
        <v>28</v>
      </c>
      <c r="M3685" s="1">
        <v>480</v>
      </c>
      <c r="N3685" s="1" t="s">
        <v>52</v>
      </c>
      <c r="O3685" s="1" t="s">
        <v>63</v>
      </c>
      <c r="P3685" s="1" t="s">
        <v>107</v>
      </c>
      <c r="Q3685" s="1">
        <v>3</v>
      </c>
      <c r="R3685" s="1" t="s">
        <v>37</v>
      </c>
      <c r="S3685" s="1">
        <v>1</v>
      </c>
      <c r="T3685" s="10">
        <v>57500</v>
      </c>
      <c r="U3685" t="str">
        <f t="shared" si="399"/>
        <v>Reviewed</v>
      </c>
      <c r="V3685" t="str">
        <f t="shared" si="400"/>
        <v>meets</v>
      </c>
      <c r="W3685">
        <f t="shared" si="401"/>
        <v>0</v>
      </c>
      <c r="X3685" t="str">
        <f t="shared" si="402"/>
        <v>Active</v>
      </c>
      <c r="Y3685">
        <f t="shared" si="403"/>
        <v>1.3150684931506849</v>
      </c>
      <c r="Z3685" t="str">
        <f t="shared" si="404"/>
        <v>1–2 Years</v>
      </c>
      <c r="AA3685" t="str">
        <f t="shared" si="405"/>
        <v>&lt;70K</v>
      </c>
    </row>
    <row r="3686" spans="1:27" ht="19.95" customHeight="1" x14ac:dyDescent="0.3">
      <c r="A3686" s="4" t="s">
        <v>3813</v>
      </c>
      <c r="B3686" s="5">
        <v>45437</v>
      </c>
      <c r="C3686" s="6" t="s">
        <v>21</v>
      </c>
      <c r="D3686" s="6" t="s">
        <v>22</v>
      </c>
      <c r="E3686" s="6" t="s">
        <v>23</v>
      </c>
      <c r="F3686" s="6" t="s">
        <v>24</v>
      </c>
      <c r="G3686" s="6" t="s">
        <v>25</v>
      </c>
      <c r="H3686" s="6" t="s">
        <v>26</v>
      </c>
      <c r="I3686" s="6" t="s">
        <v>27</v>
      </c>
      <c r="J3686" s="5">
        <v>45437</v>
      </c>
      <c r="K3686" s="5"/>
      <c r="L3686" s="6" t="s">
        <v>28</v>
      </c>
      <c r="M3686" s="6">
        <v>585</v>
      </c>
      <c r="N3686" s="6" t="s">
        <v>29</v>
      </c>
      <c r="O3686" s="6" t="s">
        <v>30</v>
      </c>
      <c r="P3686" s="6" t="s">
        <v>107</v>
      </c>
      <c r="Q3686" s="6">
        <v>5</v>
      </c>
      <c r="R3686" s="6" t="s">
        <v>119</v>
      </c>
      <c r="S3686" s="6">
        <v>2</v>
      </c>
      <c r="T3686" s="7">
        <v>76000</v>
      </c>
      <c r="U3686" t="str">
        <f t="shared" si="399"/>
        <v>Reviewed</v>
      </c>
      <c r="V3686" t="str">
        <f t="shared" si="400"/>
        <v>outstanding</v>
      </c>
      <c r="W3686">
        <f t="shared" si="401"/>
        <v>0</v>
      </c>
      <c r="X3686" t="str">
        <f t="shared" si="402"/>
        <v>Active</v>
      </c>
      <c r="Y3686">
        <f t="shared" si="403"/>
        <v>1.6027397260273972</v>
      </c>
      <c r="Z3686" t="str">
        <f t="shared" si="404"/>
        <v>1–2 Years</v>
      </c>
      <c r="AA3686" t="str">
        <f t="shared" si="405"/>
        <v>70K–99K</v>
      </c>
    </row>
    <row r="3687" spans="1:27" ht="19.95" customHeight="1" x14ac:dyDescent="0.3">
      <c r="A3687" s="8" t="s">
        <v>3814</v>
      </c>
      <c r="B3687" s="9">
        <v>45450</v>
      </c>
      <c r="C3687" s="1" t="s">
        <v>34</v>
      </c>
      <c r="D3687" s="1" t="s">
        <v>22</v>
      </c>
      <c r="E3687" s="1" t="s">
        <v>23</v>
      </c>
      <c r="F3687" s="1" t="s">
        <v>35</v>
      </c>
      <c r="G3687" s="1" t="s">
        <v>36</v>
      </c>
      <c r="H3687" s="1" t="s">
        <v>26</v>
      </c>
      <c r="I3687" s="1" t="s">
        <v>50</v>
      </c>
      <c r="J3687" s="9">
        <v>45450</v>
      </c>
      <c r="K3687" s="9">
        <v>45573</v>
      </c>
      <c r="L3687" s="1" t="s">
        <v>51</v>
      </c>
      <c r="M3687" s="1">
        <v>123</v>
      </c>
      <c r="N3687" s="1" t="s">
        <v>75</v>
      </c>
      <c r="O3687" s="1" t="s">
        <v>63</v>
      </c>
      <c r="P3687" s="1" t="s">
        <v>44</v>
      </c>
      <c r="Q3687" s="1" t="s">
        <v>95</v>
      </c>
      <c r="R3687" s="1" t="s">
        <v>28</v>
      </c>
      <c r="S3687" s="1">
        <v>0</v>
      </c>
      <c r="T3687" s="10">
        <v>78000</v>
      </c>
      <c r="U3687" t="str">
        <f t="shared" si="399"/>
        <v>Not Reviewed</v>
      </c>
      <c r="V3687" t="str">
        <f t="shared" si="400"/>
        <v>Not Reviewed</v>
      </c>
      <c r="W3687">
        <f t="shared" si="401"/>
        <v>1</v>
      </c>
      <c r="X3687" t="str">
        <f t="shared" si="402"/>
        <v>Attrited</v>
      </c>
      <c r="Y3687">
        <f t="shared" si="403"/>
        <v>0.33698630136986302</v>
      </c>
      <c r="Z3687" t="str">
        <f t="shared" si="404"/>
        <v>&lt;1 Year</v>
      </c>
      <c r="AA3687" t="str">
        <f t="shared" si="405"/>
        <v>70K–99K</v>
      </c>
    </row>
    <row r="3688" spans="1:27" ht="19.95" customHeight="1" x14ac:dyDescent="0.3">
      <c r="A3688" s="4" t="s">
        <v>3815</v>
      </c>
      <c r="B3688" s="5">
        <v>45230</v>
      </c>
      <c r="C3688" s="6" t="s">
        <v>39</v>
      </c>
      <c r="D3688" s="6" t="s">
        <v>22</v>
      </c>
      <c r="E3688" s="6" t="s">
        <v>40</v>
      </c>
      <c r="F3688" s="6" t="s">
        <v>174</v>
      </c>
      <c r="G3688" s="6" t="s">
        <v>42</v>
      </c>
      <c r="H3688" s="6" t="s">
        <v>26</v>
      </c>
      <c r="I3688" s="6" t="s">
        <v>27</v>
      </c>
      <c r="J3688" s="5">
        <v>45230</v>
      </c>
      <c r="K3688" s="5"/>
      <c r="L3688" s="6" t="s">
        <v>28</v>
      </c>
      <c r="M3688" s="6">
        <v>792</v>
      </c>
      <c r="N3688" s="6" t="s">
        <v>52</v>
      </c>
      <c r="O3688" s="6" t="s">
        <v>63</v>
      </c>
      <c r="P3688" s="6" t="s">
        <v>31</v>
      </c>
      <c r="Q3688" s="6">
        <v>4</v>
      </c>
      <c r="R3688" s="6" t="s">
        <v>32</v>
      </c>
      <c r="S3688" s="6">
        <v>2</v>
      </c>
      <c r="T3688" s="7">
        <v>96000</v>
      </c>
      <c r="U3688" t="str">
        <f t="shared" si="399"/>
        <v>Reviewed</v>
      </c>
      <c r="V3688" t="str">
        <f t="shared" si="400"/>
        <v>exceeds</v>
      </c>
      <c r="W3688">
        <f t="shared" si="401"/>
        <v>0</v>
      </c>
      <c r="X3688" t="str">
        <f t="shared" si="402"/>
        <v>Active</v>
      </c>
      <c r="Y3688">
        <f t="shared" si="403"/>
        <v>2.1698630136986301</v>
      </c>
      <c r="Z3688" t="str">
        <f t="shared" si="404"/>
        <v>2–3 Years</v>
      </c>
      <c r="AA3688" t="str">
        <f t="shared" si="405"/>
        <v>70K–99K</v>
      </c>
    </row>
    <row r="3689" spans="1:27" ht="19.95" customHeight="1" x14ac:dyDescent="0.3">
      <c r="A3689" s="8" t="s">
        <v>3816</v>
      </c>
      <c r="B3689" s="9">
        <v>45173</v>
      </c>
      <c r="C3689" s="1" t="s">
        <v>46</v>
      </c>
      <c r="D3689" s="1" t="s">
        <v>22</v>
      </c>
      <c r="E3689" s="1" t="s">
        <v>40</v>
      </c>
      <c r="F3689" s="1" t="s">
        <v>101</v>
      </c>
      <c r="G3689" s="1" t="s">
        <v>48</v>
      </c>
      <c r="H3689" s="1" t="s">
        <v>26</v>
      </c>
      <c r="I3689" s="1" t="s">
        <v>27</v>
      </c>
      <c r="J3689" s="9">
        <v>45173</v>
      </c>
      <c r="K3689" s="9"/>
      <c r="L3689" s="1" t="s">
        <v>28</v>
      </c>
      <c r="M3689" s="1">
        <v>849</v>
      </c>
      <c r="N3689" s="1" t="s">
        <v>29</v>
      </c>
      <c r="O3689" s="1" t="s">
        <v>43</v>
      </c>
      <c r="P3689" s="1" t="s">
        <v>64</v>
      </c>
      <c r="Q3689" s="1">
        <v>3</v>
      </c>
      <c r="R3689" s="1" t="s">
        <v>37</v>
      </c>
      <c r="S3689" s="1">
        <v>2</v>
      </c>
      <c r="T3689" s="10">
        <v>102500</v>
      </c>
      <c r="U3689" t="str">
        <f t="shared" si="399"/>
        <v>Reviewed</v>
      </c>
      <c r="V3689" t="str">
        <f t="shared" si="400"/>
        <v>meets</v>
      </c>
      <c r="W3689">
        <f t="shared" si="401"/>
        <v>0</v>
      </c>
      <c r="X3689" t="str">
        <f t="shared" si="402"/>
        <v>Active</v>
      </c>
      <c r="Y3689">
        <f t="shared" si="403"/>
        <v>2.3260273972602739</v>
      </c>
      <c r="Z3689" t="str">
        <f t="shared" si="404"/>
        <v>2–3 Years</v>
      </c>
      <c r="AA3689" t="str">
        <f t="shared" si="405"/>
        <v>100K–129K</v>
      </c>
    </row>
    <row r="3690" spans="1:27" ht="19.95" customHeight="1" x14ac:dyDescent="0.3">
      <c r="A3690" s="4" t="s">
        <v>3817</v>
      </c>
      <c r="B3690" s="5">
        <v>45302</v>
      </c>
      <c r="C3690" s="6" t="s">
        <v>55</v>
      </c>
      <c r="D3690" s="6" t="s">
        <v>56</v>
      </c>
      <c r="E3690" s="6" t="s">
        <v>23</v>
      </c>
      <c r="F3690" s="6" t="s">
        <v>217</v>
      </c>
      <c r="G3690" s="6" t="s">
        <v>58</v>
      </c>
      <c r="H3690" s="6" t="s">
        <v>110</v>
      </c>
      <c r="I3690" s="6" t="s">
        <v>27</v>
      </c>
      <c r="J3690" s="5">
        <v>45302</v>
      </c>
      <c r="K3690" s="5"/>
      <c r="L3690" s="6" t="s">
        <v>28</v>
      </c>
      <c r="M3690" s="6">
        <v>720</v>
      </c>
      <c r="N3690" s="6" t="s">
        <v>52</v>
      </c>
      <c r="O3690" s="6" t="s">
        <v>105</v>
      </c>
      <c r="P3690" s="6" t="s">
        <v>107</v>
      </c>
      <c r="Q3690" s="6">
        <v>3</v>
      </c>
      <c r="R3690" s="6" t="s">
        <v>37</v>
      </c>
      <c r="S3690" s="6">
        <v>2</v>
      </c>
      <c r="T3690" s="7">
        <v>174000</v>
      </c>
      <c r="U3690" t="str">
        <f t="shared" si="399"/>
        <v>Reviewed</v>
      </c>
      <c r="V3690" t="str">
        <f t="shared" si="400"/>
        <v>meets</v>
      </c>
      <c r="W3690">
        <f t="shared" si="401"/>
        <v>0</v>
      </c>
      <c r="X3690" t="str">
        <f t="shared" si="402"/>
        <v>Active</v>
      </c>
      <c r="Y3690">
        <f t="shared" si="403"/>
        <v>1.9726027397260273</v>
      </c>
      <c r="Z3690" t="str">
        <f t="shared" si="404"/>
        <v>1–2 Years</v>
      </c>
      <c r="AA3690" t="str">
        <f t="shared" si="405"/>
        <v>130K+</v>
      </c>
    </row>
    <row r="3691" spans="1:27" ht="19.95" customHeight="1" x14ac:dyDescent="0.3">
      <c r="A3691" s="8" t="s">
        <v>3818</v>
      </c>
      <c r="B3691" s="9">
        <v>45871</v>
      </c>
      <c r="C3691" s="1" t="s">
        <v>60</v>
      </c>
      <c r="D3691" s="1" t="s">
        <v>56</v>
      </c>
      <c r="E3691" s="1" t="s">
        <v>40</v>
      </c>
      <c r="F3691" s="1" t="s">
        <v>145</v>
      </c>
      <c r="G3691" s="1" t="s">
        <v>62</v>
      </c>
      <c r="H3691" s="1" t="s">
        <v>49</v>
      </c>
      <c r="I3691" s="1" t="s">
        <v>27</v>
      </c>
      <c r="J3691" s="9">
        <v>45871</v>
      </c>
      <c r="K3691" s="9"/>
      <c r="L3691" s="1" t="s">
        <v>28</v>
      </c>
      <c r="M3691" s="1">
        <v>151</v>
      </c>
      <c r="N3691" s="1" t="s">
        <v>29</v>
      </c>
      <c r="O3691" s="1" t="s">
        <v>105</v>
      </c>
      <c r="P3691" s="1" t="s">
        <v>64</v>
      </c>
      <c r="Q3691" s="1" t="s">
        <v>95</v>
      </c>
      <c r="R3691" s="1" t="s">
        <v>28</v>
      </c>
      <c r="S3691" s="1">
        <v>0</v>
      </c>
      <c r="T3691" s="10">
        <v>103000</v>
      </c>
      <c r="U3691" t="str">
        <f t="shared" si="399"/>
        <v>Not Reviewed</v>
      </c>
      <c r="V3691" t="str">
        <f t="shared" si="400"/>
        <v>Not Reviewed</v>
      </c>
      <c r="W3691">
        <f t="shared" si="401"/>
        <v>0</v>
      </c>
      <c r="X3691" t="str">
        <f t="shared" si="402"/>
        <v>Active</v>
      </c>
      <c r="Y3691">
        <f t="shared" si="403"/>
        <v>0.41369863013698632</v>
      </c>
      <c r="Z3691" t="str">
        <f t="shared" si="404"/>
        <v>&lt;1 Year</v>
      </c>
      <c r="AA3691" t="str">
        <f t="shared" si="405"/>
        <v>100K–129K</v>
      </c>
    </row>
    <row r="3692" spans="1:27" ht="19.95" customHeight="1" x14ac:dyDescent="0.3">
      <c r="A3692" s="4" t="s">
        <v>3819</v>
      </c>
      <c r="B3692" s="5">
        <v>45291</v>
      </c>
      <c r="C3692" s="6" t="s">
        <v>66</v>
      </c>
      <c r="D3692" s="6" t="s">
        <v>56</v>
      </c>
      <c r="E3692" s="6" t="s">
        <v>67</v>
      </c>
      <c r="F3692" s="6" t="s">
        <v>99</v>
      </c>
      <c r="G3692" s="6" t="s">
        <v>36</v>
      </c>
      <c r="H3692" s="6" t="s">
        <v>49</v>
      </c>
      <c r="I3692" s="6" t="s">
        <v>27</v>
      </c>
      <c r="J3692" s="5">
        <v>45291</v>
      </c>
      <c r="K3692" s="5"/>
      <c r="L3692" s="6" t="s">
        <v>28</v>
      </c>
      <c r="M3692" s="6">
        <v>731</v>
      </c>
      <c r="N3692" s="6" t="s">
        <v>29</v>
      </c>
      <c r="O3692" s="6" t="s">
        <v>30</v>
      </c>
      <c r="P3692" s="6" t="s">
        <v>133</v>
      </c>
      <c r="Q3692" s="6">
        <v>2</v>
      </c>
      <c r="R3692" s="6" t="s">
        <v>53</v>
      </c>
      <c r="S3692" s="6">
        <v>2</v>
      </c>
      <c r="T3692" s="7">
        <v>117000</v>
      </c>
      <c r="U3692" t="str">
        <f t="shared" si="399"/>
        <v>Reviewed</v>
      </c>
      <c r="V3692" t="str">
        <f t="shared" si="400"/>
        <v>needs_support</v>
      </c>
      <c r="W3692">
        <f t="shared" si="401"/>
        <v>0</v>
      </c>
      <c r="X3692" t="str">
        <f t="shared" si="402"/>
        <v>Active</v>
      </c>
      <c r="Y3692">
        <f t="shared" si="403"/>
        <v>2.0027397260273974</v>
      </c>
      <c r="Z3692" t="str">
        <f t="shared" si="404"/>
        <v>2–3 Years</v>
      </c>
      <c r="AA3692" t="str">
        <f t="shared" si="405"/>
        <v>100K–129K</v>
      </c>
    </row>
    <row r="3693" spans="1:27" ht="19.95" customHeight="1" x14ac:dyDescent="0.3">
      <c r="A3693" s="8" t="s">
        <v>3820</v>
      </c>
      <c r="B3693" s="9">
        <v>45435</v>
      </c>
      <c r="C3693" s="1" t="s">
        <v>71</v>
      </c>
      <c r="D3693" s="1" t="s">
        <v>72</v>
      </c>
      <c r="E3693" s="1" t="s">
        <v>23</v>
      </c>
      <c r="F3693" s="1" t="s">
        <v>150</v>
      </c>
      <c r="G3693" s="1" t="s">
        <v>74</v>
      </c>
      <c r="H3693" s="1" t="s">
        <v>26</v>
      </c>
      <c r="I3693" s="1" t="s">
        <v>27</v>
      </c>
      <c r="J3693" s="9">
        <v>45435</v>
      </c>
      <c r="K3693" s="9"/>
      <c r="L3693" s="1" t="s">
        <v>28</v>
      </c>
      <c r="M3693" s="1">
        <v>587</v>
      </c>
      <c r="N3693" s="1" t="s">
        <v>29</v>
      </c>
      <c r="O3693" s="1" t="s">
        <v>30</v>
      </c>
      <c r="P3693" s="1" t="s">
        <v>44</v>
      </c>
      <c r="Q3693" s="1">
        <v>3</v>
      </c>
      <c r="R3693" s="1" t="s">
        <v>37</v>
      </c>
      <c r="S3693" s="1">
        <v>2</v>
      </c>
      <c r="T3693" s="10">
        <v>75000</v>
      </c>
      <c r="U3693" t="str">
        <f t="shared" si="399"/>
        <v>Reviewed</v>
      </c>
      <c r="V3693" t="str">
        <f t="shared" si="400"/>
        <v>meets</v>
      </c>
      <c r="W3693">
        <f t="shared" si="401"/>
        <v>0</v>
      </c>
      <c r="X3693" t="str">
        <f t="shared" si="402"/>
        <v>Active</v>
      </c>
      <c r="Y3693">
        <f t="shared" si="403"/>
        <v>1.6082191780821917</v>
      </c>
      <c r="Z3693" t="str">
        <f t="shared" si="404"/>
        <v>1–2 Years</v>
      </c>
      <c r="AA3693" t="str">
        <f t="shared" si="405"/>
        <v>70K–99K</v>
      </c>
    </row>
    <row r="3694" spans="1:27" ht="19.95" customHeight="1" x14ac:dyDescent="0.3">
      <c r="A3694" s="4" t="s">
        <v>3821</v>
      </c>
      <c r="B3694" s="5">
        <v>45226</v>
      </c>
      <c r="C3694" s="6" t="s">
        <v>77</v>
      </c>
      <c r="D3694" s="6" t="s">
        <v>72</v>
      </c>
      <c r="E3694" s="6" t="s">
        <v>40</v>
      </c>
      <c r="F3694" s="6" t="s">
        <v>1445</v>
      </c>
      <c r="G3694" s="6" t="s">
        <v>79</v>
      </c>
      <c r="H3694" s="6" t="s">
        <v>110</v>
      </c>
      <c r="I3694" s="6" t="s">
        <v>27</v>
      </c>
      <c r="J3694" s="5">
        <v>45226</v>
      </c>
      <c r="K3694" s="5"/>
      <c r="L3694" s="6" t="s">
        <v>28</v>
      </c>
      <c r="M3694" s="6">
        <v>796</v>
      </c>
      <c r="N3694" s="6" t="s">
        <v>52</v>
      </c>
      <c r="O3694" s="6" t="s">
        <v>63</v>
      </c>
      <c r="P3694" s="6" t="s">
        <v>44</v>
      </c>
      <c r="Q3694" s="6">
        <v>3</v>
      </c>
      <c r="R3694" s="6" t="s">
        <v>37</v>
      </c>
      <c r="S3694" s="6">
        <v>2</v>
      </c>
      <c r="T3694" s="7">
        <v>155000</v>
      </c>
      <c r="U3694" t="str">
        <f t="shared" si="399"/>
        <v>Reviewed</v>
      </c>
      <c r="V3694" t="str">
        <f t="shared" si="400"/>
        <v>meets</v>
      </c>
      <c r="W3694">
        <f t="shared" si="401"/>
        <v>0</v>
      </c>
      <c r="X3694" t="str">
        <f t="shared" si="402"/>
        <v>Active</v>
      </c>
      <c r="Y3694">
        <f t="shared" si="403"/>
        <v>2.1808219178082191</v>
      </c>
      <c r="Z3694" t="str">
        <f t="shared" si="404"/>
        <v>2–3 Years</v>
      </c>
      <c r="AA3694" t="str">
        <f t="shared" si="405"/>
        <v>130K+</v>
      </c>
    </row>
    <row r="3695" spans="1:27" ht="19.95" customHeight="1" x14ac:dyDescent="0.3">
      <c r="A3695" s="8" t="s">
        <v>3822</v>
      </c>
      <c r="B3695" s="9">
        <v>45795</v>
      </c>
      <c r="C3695" s="1" t="s">
        <v>81</v>
      </c>
      <c r="D3695" s="1" t="s">
        <v>72</v>
      </c>
      <c r="E3695" s="1" t="s">
        <v>23</v>
      </c>
      <c r="F3695" s="1" t="s">
        <v>82</v>
      </c>
      <c r="G3695" s="1" t="s">
        <v>83</v>
      </c>
      <c r="H3695" s="1" t="s">
        <v>26</v>
      </c>
      <c r="I3695" s="1" t="s">
        <v>27</v>
      </c>
      <c r="J3695" s="9">
        <v>45795</v>
      </c>
      <c r="K3695" s="9"/>
      <c r="L3695" s="1" t="s">
        <v>28</v>
      </c>
      <c r="M3695" s="1">
        <v>227</v>
      </c>
      <c r="N3695" s="1" t="s">
        <v>29</v>
      </c>
      <c r="O3695" s="1" t="s">
        <v>30</v>
      </c>
      <c r="P3695" s="1" t="s">
        <v>133</v>
      </c>
      <c r="Q3695" s="1">
        <v>3</v>
      </c>
      <c r="R3695" s="1" t="s">
        <v>37</v>
      </c>
      <c r="S3695" s="1">
        <v>1</v>
      </c>
      <c r="T3695" s="10">
        <v>95000</v>
      </c>
      <c r="U3695" t="str">
        <f t="shared" si="399"/>
        <v>Reviewed</v>
      </c>
      <c r="V3695" t="str">
        <f t="shared" si="400"/>
        <v>meets</v>
      </c>
      <c r="W3695">
        <f t="shared" si="401"/>
        <v>0</v>
      </c>
      <c r="X3695" t="str">
        <f t="shared" si="402"/>
        <v>Active</v>
      </c>
      <c r="Y3695">
        <f t="shared" si="403"/>
        <v>0.62191780821917808</v>
      </c>
      <c r="Z3695" t="str">
        <f t="shared" si="404"/>
        <v>&lt;1 Year</v>
      </c>
      <c r="AA3695" t="str">
        <f t="shared" si="405"/>
        <v>70K–99K</v>
      </c>
    </row>
    <row r="3696" spans="1:27" ht="19.95" customHeight="1" x14ac:dyDescent="0.3">
      <c r="A3696" s="4" t="s">
        <v>3823</v>
      </c>
      <c r="B3696" s="5">
        <v>45928</v>
      </c>
      <c r="C3696" s="6" t="s">
        <v>86</v>
      </c>
      <c r="D3696" s="6" t="s">
        <v>87</v>
      </c>
      <c r="E3696" s="6" t="s">
        <v>67</v>
      </c>
      <c r="F3696" s="6" t="s">
        <v>116</v>
      </c>
      <c r="G3696" s="6" t="s">
        <v>89</v>
      </c>
      <c r="H3696" s="6" t="s">
        <v>26</v>
      </c>
      <c r="I3696" s="6" t="s">
        <v>27</v>
      </c>
      <c r="J3696" s="5">
        <v>45928</v>
      </c>
      <c r="K3696" s="5"/>
      <c r="L3696" s="6" t="s">
        <v>28</v>
      </c>
      <c r="M3696" s="6">
        <v>94</v>
      </c>
      <c r="N3696" s="6" t="s">
        <v>75</v>
      </c>
      <c r="O3696" s="6" t="s">
        <v>43</v>
      </c>
      <c r="P3696" s="6" t="s">
        <v>31</v>
      </c>
      <c r="Q3696" s="6" t="s">
        <v>95</v>
      </c>
      <c r="R3696" s="6" t="s">
        <v>28</v>
      </c>
      <c r="S3696" s="6">
        <v>0</v>
      </c>
      <c r="T3696" s="7">
        <v>78000</v>
      </c>
      <c r="U3696" t="str">
        <f t="shared" si="399"/>
        <v>Not Reviewed</v>
      </c>
      <c r="V3696" t="str">
        <f t="shared" si="400"/>
        <v>Not Reviewed</v>
      </c>
      <c r="W3696">
        <f t="shared" si="401"/>
        <v>0</v>
      </c>
      <c r="X3696" t="str">
        <f t="shared" si="402"/>
        <v>Active</v>
      </c>
      <c r="Y3696">
        <f t="shared" si="403"/>
        <v>0.25753424657534246</v>
      </c>
      <c r="Z3696" t="str">
        <f t="shared" si="404"/>
        <v>&lt;1 Year</v>
      </c>
      <c r="AA3696" t="str">
        <f t="shared" si="405"/>
        <v>70K–99K</v>
      </c>
    </row>
    <row r="3697" spans="1:27" ht="19.95" customHeight="1" x14ac:dyDescent="0.3">
      <c r="A3697" s="8" t="s">
        <v>3824</v>
      </c>
      <c r="B3697" s="9">
        <v>45766</v>
      </c>
      <c r="C3697" s="1" t="s">
        <v>91</v>
      </c>
      <c r="D3697" s="1" t="s">
        <v>87</v>
      </c>
      <c r="E3697" s="1" t="s">
        <v>92</v>
      </c>
      <c r="F3697" s="1" t="s">
        <v>93</v>
      </c>
      <c r="G3697" s="1" t="s">
        <v>94</v>
      </c>
      <c r="H3697" s="1" t="s">
        <v>26</v>
      </c>
      <c r="I3697" s="1" t="s">
        <v>27</v>
      </c>
      <c r="J3697" s="9">
        <v>45766</v>
      </c>
      <c r="K3697" s="9"/>
      <c r="L3697" s="1" t="s">
        <v>28</v>
      </c>
      <c r="M3697" s="1">
        <v>256</v>
      </c>
      <c r="N3697" s="1" t="s">
        <v>29</v>
      </c>
      <c r="O3697" s="1" t="s">
        <v>43</v>
      </c>
      <c r="P3697" s="1" t="s">
        <v>107</v>
      </c>
      <c r="Q3697" s="1">
        <v>3</v>
      </c>
      <c r="R3697" s="1" t="s">
        <v>37</v>
      </c>
      <c r="S3697" s="1">
        <v>1</v>
      </c>
      <c r="T3697" s="10">
        <v>98500</v>
      </c>
      <c r="U3697" t="str">
        <f t="shared" si="399"/>
        <v>Reviewed</v>
      </c>
      <c r="V3697" t="str">
        <f t="shared" si="400"/>
        <v>meets</v>
      </c>
      <c r="W3697">
        <f t="shared" si="401"/>
        <v>0</v>
      </c>
      <c r="X3697" t="str">
        <f t="shared" si="402"/>
        <v>Active</v>
      </c>
      <c r="Y3697">
        <f t="shared" si="403"/>
        <v>0.70136986301369864</v>
      </c>
      <c r="Z3697" t="str">
        <f t="shared" si="404"/>
        <v>&lt;1 Year</v>
      </c>
      <c r="AA3697" t="str">
        <f t="shared" si="405"/>
        <v>70K–99K</v>
      </c>
    </row>
    <row r="3698" spans="1:27" ht="19.95" customHeight="1" x14ac:dyDescent="0.3">
      <c r="A3698" s="4" t="s">
        <v>3825</v>
      </c>
      <c r="B3698" s="5">
        <v>45875</v>
      </c>
      <c r="C3698" s="6" t="s">
        <v>21</v>
      </c>
      <c r="D3698" s="6" t="s">
        <v>22</v>
      </c>
      <c r="E3698" s="6" t="s">
        <v>23</v>
      </c>
      <c r="F3698" s="6" t="s">
        <v>121</v>
      </c>
      <c r="G3698" s="6" t="s">
        <v>25</v>
      </c>
      <c r="H3698" s="6" t="s">
        <v>49</v>
      </c>
      <c r="I3698" s="6" t="s">
        <v>27</v>
      </c>
      <c r="J3698" s="5">
        <v>45875</v>
      </c>
      <c r="K3698" s="5"/>
      <c r="L3698" s="6" t="s">
        <v>28</v>
      </c>
      <c r="M3698" s="6">
        <v>147</v>
      </c>
      <c r="N3698" s="6" t="s">
        <v>122</v>
      </c>
      <c r="O3698" s="6" t="s">
        <v>63</v>
      </c>
      <c r="P3698" s="6" t="s">
        <v>31</v>
      </c>
      <c r="Q3698" s="6" t="s">
        <v>95</v>
      </c>
      <c r="R3698" s="6" t="s">
        <v>28</v>
      </c>
      <c r="S3698" s="6">
        <v>0</v>
      </c>
      <c r="T3698" s="7">
        <v>142000</v>
      </c>
      <c r="U3698" t="str">
        <f t="shared" si="399"/>
        <v>Not Reviewed</v>
      </c>
      <c r="V3698" t="str">
        <f t="shared" si="400"/>
        <v>Not Reviewed</v>
      </c>
      <c r="W3698">
        <f t="shared" si="401"/>
        <v>0</v>
      </c>
      <c r="X3698" t="str">
        <f t="shared" si="402"/>
        <v>Active</v>
      </c>
      <c r="Y3698">
        <f t="shared" si="403"/>
        <v>0.40273972602739727</v>
      </c>
      <c r="Z3698" t="str">
        <f t="shared" si="404"/>
        <v>&lt;1 Year</v>
      </c>
      <c r="AA3698" t="str">
        <f t="shared" si="405"/>
        <v>130K+</v>
      </c>
    </row>
    <row r="3699" spans="1:27" ht="19.95" customHeight="1" x14ac:dyDescent="0.3">
      <c r="A3699" s="8" t="s">
        <v>3826</v>
      </c>
      <c r="B3699" s="9">
        <v>45864</v>
      </c>
      <c r="C3699" s="1" t="s">
        <v>34</v>
      </c>
      <c r="D3699" s="1" t="s">
        <v>22</v>
      </c>
      <c r="E3699" s="1" t="s">
        <v>23</v>
      </c>
      <c r="F3699" s="1" t="s">
        <v>138</v>
      </c>
      <c r="G3699" s="1" t="s">
        <v>36</v>
      </c>
      <c r="H3699" s="1" t="s">
        <v>43</v>
      </c>
      <c r="I3699" s="1" t="s">
        <v>50</v>
      </c>
      <c r="J3699" s="9">
        <v>45864</v>
      </c>
      <c r="K3699" s="9">
        <v>45983</v>
      </c>
      <c r="L3699" s="1" t="s">
        <v>51</v>
      </c>
      <c r="M3699" s="1">
        <v>119</v>
      </c>
      <c r="N3699" s="1" t="s">
        <v>140</v>
      </c>
      <c r="O3699" s="1" t="s">
        <v>30</v>
      </c>
      <c r="P3699" s="1" t="s">
        <v>133</v>
      </c>
      <c r="Q3699" s="1" t="s">
        <v>95</v>
      </c>
      <c r="R3699" s="1" t="s">
        <v>28</v>
      </c>
      <c r="S3699" s="1">
        <v>0</v>
      </c>
      <c r="T3699" s="10">
        <v>72500</v>
      </c>
      <c r="U3699" t="str">
        <f t="shared" si="399"/>
        <v>Not Reviewed</v>
      </c>
      <c r="V3699" t="str">
        <f t="shared" si="400"/>
        <v>Not Reviewed</v>
      </c>
      <c r="W3699">
        <f t="shared" si="401"/>
        <v>1</v>
      </c>
      <c r="X3699" t="str">
        <f t="shared" si="402"/>
        <v>Attrited</v>
      </c>
      <c r="Y3699">
        <f t="shared" si="403"/>
        <v>0.32602739726027397</v>
      </c>
      <c r="Z3699" t="str">
        <f t="shared" si="404"/>
        <v>&lt;1 Year</v>
      </c>
      <c r="AA3699" t="str">
        <f t="shared" si="405"/>
        <v>70K–99K</v>
      </c>
    </row>
    <row r="3700" spans="1:27" ht="19.95" customHeight="1" x14ac:dyDescent="0.3">
      <c r="A3700" s="4" t="s">
        <v>3827</v>
      </c>
      <c r="B3700" s="5">
        <v>45405</v>
      </c>
      <c r="C3700" s="6" t="s">
        <v>39</v>
      </c>
      <c r="D3700" s="6" t="s">
        <v>22</v>
      </c>
      <c r="E3700" s="6" t="s">
        <v>40</v>
      </c>
      <c r="F3700" s="6" t="s">
        <v>187</v>
      </c>
      <c r="G3700" s="6" t="s">
        <v>42</v>
      </c>
      <c r="H3700" s="6" t="s">
        <v>110</v>
      </c>
      <c r="I3700" s="6" t="s">
        <v>27</v>
      </c>
      <c r="J3700" s="5">
        <v>45405</v>
      </c>
      <c r="K3700" s="5"/>
      <c r="L3700" s="6" t="s">
        <v>28</v>
      </c>
      <c r="M3700" s="6">
        <v>617</v>
      </c>
      <c r="N3700" s="6" t="s">
        <v>52</v>
      </c>
      <c r="O3700" s="6" t="s">
        <v>105</v>
      </c>
      <c r="P3700" s="6" t="s">
        <v>64</v>
      </c>
      <c r="Q3700" s="6">
        <v>3</v>
      </c>
      <c r="R3700" s="6" t="s">
        <v>37</v>
      </c>
      <c r="S3700" s="6">
        <v>2</v>
      </c>
      <c r="T3700" s="7">
        <v>180500</v>
      </c>
      <c r="U3700" t="str">
        <f t="shared" si="399"/>
        <v>Reviewed</v>
      </c>
      <c r="V3700" t="str">
        <f t="shared" si="400"/>
        <v>meets</v>
      </c>
      <c r="W3700">
        <f t="shared" si="401"/>
        <v>0</v>
      </c>
      <c r="X3700" t="str">
        <f t="shared" si="402"/>
        <v>Active</v>
      </c>
      <c r="Y3700">
        <f t="shared" si="403"/>
        <v>1.6904109589041096</v>
      </c>
      <c r="Z3700" t="str">
        <f t="shared" si="404"/>
        <v>1–2 Years</v>
      </c>
      <c r="AA3700" t="str">
        <f t="shared" si="405"/>
        <v>130K+</v>
      </c>
    </row>
    <row r="3701" spans="1:27" ht="19.95" customHeight="1" x14ac:dyDescent="0.3">
      <c r="A3701" s="8" t="s">
        <v>3828</v>
      </c>
      <c r="B3701" s="9">
        <v>45021</v>
      </c>
      <c r="C3701" s="1" t="s">
        <v>46</v>
      </c>
      <c r="D3701" s="1" t="s">
        <v>22</v>
      </c>
      <c r="E3701" s="1" t="s">
        <v>40</v>
      </c>
      <c r="F3701" s="1" t="s">
        <v>47</v>
      </c>
      <c r="G3701" s="1" t="s">
        <v>48</v>
      </c>
      <c r="H3701" s="1" t="s">
        <v>49</v>
      </c>
      <c r="I3701" s="1" t="s">
        <v>27</v>
      </c>
      <c r="J3701" s="9">
        <v>45021</v>
      </c>
      <c r="K3701" s="9"/>
      <c r="L3701" s="1" t="s">
        <v>28</v>
      </c>
      <c r="M3701" s="1">
        <v>1001</v>
      </c>
      <c r="N3701" s="1" t="s">
        <v>29</v>
      </c>
      <c r="O3701" s="1" t="s">
        <v>170</v>
      </c>
      <c r="P3701" s="1" t="s">
        <v>31</v>
      </c>
      <c r="Q3701" s="1">
        <v>2</v>
      </c>
      <c r="R3701" s="1" t="s">
        <v>53</v>
      </c>
      <c r="S3701" s="1">
        <v>3</v>
      </c>
      <c r="T3701" s="10">
        <v>132500</v>
      </c>
      <c r="U3701" t="str">
        <f t="shared" si="399"/>
        <v>Reviewed</v>
      </c>
      <c r="V3701" t="str">
        <f t="shared" si="400"/>
        <v>needs_support</v>
      </c>
      <c r="W3701">
        <f t="shared" si="401"/>
        <v>0</v>
      </c>
      <c r="X3701" t="str">
        <f t="shared" si="402"/>
        <v>Active</v>
      </c>
      <c r="Y3701">
        <f t="shared" si="403"/>
        <v>2.7424657534246575</v>
      </c>
      <c r="Z3701" t="str">
        <f t="shared" si="404"/>
        <v>2–3 Years</v>
      </c>
      <c r="AA3701" t="str">
        <f t="shared" si="405"/>
        <v>130K+</v>
      </c>
    </row>
    <row r="3702" spans="1:27" ht="19.95" customHeight="1" x14ac:dyDescent="0.3">
      <c r="A3702" s="4" t="s">
        <v>3829</v>
      </c>
      <c r="B3702" s="5">
        <v>44981</v>
      </c>
      <c r="C3702" s="6" t="s">
        <v>55</v>
      </c>
      <c r="D3702" s="6" t="s">
        <v>56</v>
      </c>
      <c r="E3702" s="6" t="s">
        <v>23</v>
      </c>
      <c r="F3702" s="6" t="s">
        <v>145</v>
      </c>
      <c r="G3702" s="6" t="s">
        <v>62</v>
      </c>
      <c r="H3702" s="6" t="s">
        <v>49</v>
      </c>
      <c r="I3702" s="6" t="s">
        <v>50</v>
      </c>
      <c r="J3702" s="5">
        <v>44981</v>
      </c>
      <c r="K3702" s="5">
        <v>45537</v>
      </c>
      <c r="L3702" s="6" t="s">
        <v>51</v>
      </c>
      <c r="M3702" s="6">
        <v>556</v>
      </c>
      <c r="N3702" s="6" t="s">
        <v>52</v>
      </c>
      <c r="O3702" s="6" t="s">
        <v>63</v>
      </c>
      <c r="P3702" s="6" t="s">
        <v>64</v>
      </c>
      <c r="Q3702" s="6">
        <v>4</v>
      </c>
      <c r="R3702" s="6" t="s">
        <v>32</v>
      </c>
      <c r="S3702" s="6">
        <v>2</v>
      </c>
      <c r="T3702" s="7">
        <v>105500</v>
      </c>
      <c r="U3702" t="str">
        <f t="shared" si="399"/>
        <v>Reviewed</v>
      </c>
      <c r="V3702" t="str">
        <f t="shared" si="400"/>
        <v>exceeds</v>
      </c>
      <c r="W3702">
        <f t="shared" si="401"/>
        <v>1</v>
      </c>
      <c r="X3702" t="str">
        <f t="shared" si="402"/>
        <v>Attrited</v>
      </c>
      <c r="Y3702">
        <f t="shared" si="403"/>
        <v>1.5232876712328767</v>
      </c>
      <c r="Z3702" t="str">
        <f t="shared" si="404"/>
        <v>1–2 Years</v>
      </c>
      <c r="AA3702" t="str">
        <f t="shared" si="405"/>
        <v>100K–129K</v>
      </c>
    </row>
    <row r="3703" spans="1:27" ht="19.95" customHeight="1" x14ac:dyDescent="0.3">
      <c r="A3703" s="8" t="s">
        <v>3830</v>
      </c>
      <c r="B3703" s="9">
        <v>45515</v>
      </c>
      <c r="C3703" s="1" t="s">
        <v>60</v>
      </c>
      <c r="D3703" s="1" t="s">
        <v>56</v>
      </c>
      <c r="E3703" s="1" t="s">
        <v>40</v>
      </c>
      <c r="F3703" s="1" t="s">
        <v>61</v>
      </c>
      <c r="G3703" s="1" t="s">
        <v>62</v>
      </c>
      <c r="H3703" s="1" t="s">
        <v>26</v>
      </c>
      <c r="I3703" s="1" t="s">
        <v>50</v>
      </c>
      <c r="J3703" s="9">
        <v>45515</v>
      </c>
      <c r="K3703" s="9">
        <v>45895</v>
      </c>
      <c r="L3703" s="1" t="s">
        <v>51</v>
      </c>
      <c r="M3703" s="1">
        <v>380</v>
      </c>
      <c r="N3703" s="1" t="s">
        <v>140</v>
      </c>
      <c r="O3703" s="1" t="s">
        <v>105</v>
      </c>
      <c r="P3703" s="1" t="s">
        <v>64</v>
      </c>
      <c r="Q3703" s="1">
        <v>4</v>
      </c>
      <c r="R3703" s="1" t="s">
        <v>32</v>
      </c>
      <c r="S3703" s="1">
        <v>1</v>
      </c>
      <c r="T3703" s="10">
        <v>98500</v>
      </c>
      <c r="U3703" t="str">
        <f t="shared" si="399"/>
        <v>Reviewed</v>
      </c>
      <c r="V3703" t="str">
        <f t="shared" si="400"/>
        <v>exceeds</v>
      </c>
      <c r="W3703">
        <f t="shared" si="401"/>
        <v>1</v>
      </c>
      <c r="X3703" t="str">
        <f t="shared" si="402"/>
        <v>Attrited</v>
      </c>
      <c r="Y3703">
        <f t="shared" si="403"/>
        <v>1.0410958904109588</v>
      </c>
      <c r="Z3703" t="str">
        <f t="shared" si="404"/>
        <v>1–2 Years</v>
      </c>
      <c r="AA3703" t="str">
        <f t="shared" si="405"/>
        <v>70K–99K</v>
      </c>
    </row>
    <row r="3704" spans="1:27" ht="19.95" customHeight="1" x14ac:dyDescent="0.3">
      <c r="A3704" s="4" t="s">
        <v>3831</v>
      </c>
      <c r="B3704" s="5">
        <v>45742</v>
      </c>
      <c r="C3704" s="6" t="s">
        <v>66</v>
      </c>
      <c r="D3704" s="6" t="s">
        <v>56</v>
      </c>
      <c r="E3704" s="6" t="s">
        <v>67</v>
      </c>
      <c r="F3704" s="6" t="s">
        <v>193</v>
      </c>
      <c r="G3704" s="6" t="s">
        <v>69</v>
      </c>
      <c r="H3704" s="6" t="s">
        <v>43</v>
      </c>
      <c r="I3704" s="6" t="s">
        <v>27</v>
      </c>
      <c r="J3704" s="5">
        <v>45742</v>
      </c>
      <c r="K3704" s="5"/>
      <c r="L3704" s="6" t="s">
        <v>28</v>
      </c>
      <c r="M3704" s="6">
        <v>280</v>
      </c>
      <c r="N3704" s="6" t="s">
        <v>52</v>
      </c>
      <c r="O3704" s="6" t="s">
        <v>30</v>
      </c>
      <c r="P3704" s="6" t="s">
        <v>133</v>
      </c>
      <c r="Q3704" s="6">
        <v>3</v>
      </c>
      <c r="R3704" s="6" t="s">
        <v>37</v>
      </c>
      <c r="S3704" s="6">
        <v>1</v>
      </c>
      <c r="T3704" s="7">
        <v>76500</v>
      </c>
      <c r="U3704" t="str">
        <f t="shared" si="399"/>
        <v>Reviewed</v>
      </c>
      <c r="V3704" t="str">
        <f t="shared" si="400"/>
        <v>meets</v>
      </c>
      <c r="W3704">
        <f t="shared" si="401"/>
        <v>0</v>
      </c>
      <c r="X3704" t="str">
        <f t="shared" si="402"/>
        <v>Active</v>
      </c>
      <c r="Y3704">
        <f t="shared" si="403"/>
        <v>0.76712328767123283</v>
      </c>
      <c r="Z3704" t="str">
        <f t="shared" si="404"/>
        <v>&lt;1 Year</v>
      </c>
      <c r="AA3704" t="str">
        <f t="shared" si="405"/>
        <v>70K–99K</v>
      </c>
    </row>
    <row r="3705" spans="1:27" ht="19.95" customHeight="1" x14ac:dyDescent="0.3">
      <c r="A3705" s="8" t="s">
        <v>3832</v>
      </c>
      <c r="B3705" s="9">
        <v>45841</v>
      </c>
      <c r="C3705" s="1" t="s">
        <v>71</v>
      </c>
      <c r="D3705" s="1" t="s">
        <v>72</v>
      </c>
      <c r="E3705" s="1" t="s">
        <v>23</v>
      </c>
      <c r="F3705" s="1" t="s">
        <v>73</v>
      </c>
      <c r="G3705" s="1" t="s">
        <v>74</v>
      </c>
      <c r="H3705" s="1" t="s">
        <v>49</v>
      </c>
      <c r="I3705" s="1" t="s">
        <v>27</v>
      </c>
      <c r="J3705" s="9">
        <v>45841</v>
      </c>
      <c r="K3705" s="9"/>
      <c r="L3705" s="1" t="s">
        <v>28</v>
      </c>
      <c r="M3705" s="1">
        <v>181</v>
      </c>
      <c r="N3705" s="1" t="s">
        <v>122</v>
      </c>
      <c r="O3705" s="1" t="s">
        <v>43</v>
      </c>
      <c r="P3705" s="1" t="s">
        <v>44</v>
      </c>
      <c r="Q3705" s="1">
        <v>3</v>
      </c>
      <c r="R3705" s="1" t="s">
        <v>37</v>
      </c>
      <c r="S3705" s="1">
        <v>1</v>
      </c>
      <c r="T3705" s="10">
        <v>120500</v>
      </c>
      <c r="U3705" t="str">
        <f t="shared" si="399"/>
        <v>Reviewed</v>
      </c>
      <c r="V3705" t="str">
        <f t="shared" si="400"/>
        <v>meets</v>
      </c>
      <c r="W3705">
        <f t="shared" si="401"/>
        <v>0</v>
      </c>
      <c r="X3705" t="str">
        <f t="shared" si="402"/>
        <v>Active</v>
      </c>
      <c r="Y3705">
        <f t="shared" si="403"/>
        <v>0.49589041095890413</v>
      </c>
      <c r="Z3705" t="str">
        <f t="shared" si="404"/>
        <v>&lt;1 Year</v>
      </c>
      <c r="AA3705" t="str">
        <f t="shared" si="405"/>
        <v>100K–129K</v>
      </c>
    </row>
    <row r="3706" spans="1:27" ht="19.95" customHeight="1" x14ac:dyDescent="0.3">
      <c r="A3706" s="4" t="s">
        <v>3833</v>
      </c>
      <c r="B3706" s="5">
        <v>45219</v>
      </c>
      <c r="C3706" s="6" t="s">
        <v>77</v>
      </c>
      <c r="D3706" s="6" t="s">
        <v>72</v>
      </c>
      <c r="E3706" s="6" t="s">
        <v>40</v>
      </c>
      <c r="F3706" s="6" t="s">
        <v>93</v>
      </c>
      <c r="G3706" s="6" t="s">
        <v>94</v>
      </c>
      <c r="H3706" s="6" t="s">
        <v>26</v>
      </c>
      <c r="I3706" s="6" t="s">
        <v>27</v>
      </c>
      <c r="J3706" s="5">
        <v>45219</v>
      </c>
      <c r="K3706" s="5"/>
      <c r="L3706" s="6" t="s">
        <v>28</v>
      </c>
      <c r="M3706" s="6">
        <v>803</v>
      </c>
      <c r="N3706" s="6" t="s">
        <v>52</v>
      </c>
      <c r="O3706" s="6" t="s">
        <v>43</v>
      </c>
      <c r="P3706" s="6" t="s">
        <v>64</v>
      </c>
      <c r="Q3706" s="6">
        <v>2</v>
      </c>
      <c r="R3706" s="6" t="s">
        <v>53</v>
      </c>
      <c r="S3706" s="6">
        <v>2</v>
      </c>
      <c r="T3706" s="7">
        <v>94500</v>
      </c>
      <c r="U3706" t="str">
        <f t="shared" si="399"/>
        <v>Reviewed</v>
      </c>
      <c r="V3706" t="str">
        <f t="shared" si="400"/>
        <v>needs_support</v>
      </c>
      <c r="W3706">
        <f t="shared" si="401"/>
        <v>0</v>
      </c>
      <c r="X3706" t="str">
        <f t="shared" si="402"/>
        <v>Active</v>
      </c>
      <c r="Y3706">
        <f t="shared" si="403"/>
        <v>2.2000000000000002</v>
      </c>
      <c r="Z3706" t="str">
        <f t="shared" si="404"/>
        <v>2–3 Years</v>
      </c>
      <c r="AA3706" t="str">
        <f t="shared" si="405"/>
        <v>70K–99K</v>
      </c>
    </row>
    <row r="3707" spans="1:27" ht="19.95" customHeight="1" x14ac:dyDescent="0.3">
      <c r="A3707" s="8" t="s">
        <v>3834</v>
      </c>
      <c r="B3707" s="9">
        <v>44979</v>
      </c>
      <c r="C3707" s="1" t="s">
        <v>81</v>
      </c>
      <c r="D3707" s="1" t="s">
        <v>72</v>
      </c>
      <c r="E3707" s="1" t="s">
        <v>23</v>
      </c>
      <c r="F3707" s="1" t="s">
        <v>223</v>
      </c>
      <c r="G3707" s="1" t="s">
        <v>83</v>
      </c>
      <c r="H3707" s="1" t="s">
        <v>49</v>
      </c>
      <c r="I3707" s="1" t="s">
        <v>27</v>
      </c>
      <c r="J3707" s="9">
        <v>44979</v>
      </c>
      <c r="K3707" s="9"/>
      <c r="L3707" s="1" t="s">
        <v>28</v>
      </c>
      <c r="M3707" s="1">
        <v>1043</v>
      </c>
      <c r="N3707" s="1" t="s">
        <v>29</v>
      </c>
      <c r="O3707" s="1" t="s">
        <v>63</v>
      </c>
      <c r="P3707" s="1" t="s">
        <v>107</v>
      </c>
      <c r="Q3707" s="1">
        <v>3</v>
      </c>
      <c r="R3707" s="1" t="s">
        <v>37</v>
      </c>
      <c r="S3707" s="1">
        <v>3</v>
      </c>
      <c r="T3707" s="10">
        <v>123000</v>
      </c>
      <c r="U3707" t="str">
        <f t="shared" si="399"/>
        <v>Reviewed</v>
      </c>
      <c r="V3707" t="str">
        <f t="shared" si="400"/>
        <v>meets</v>
      </c>
      <c r="W3707">
        <f t="shared" si="401"/>
        <v>0</v>
      </c>
      <c r="X3707" t="str">
        <f t="shared" si="402"/>
        <v>Active</v>
      </c>
      <c r="Y3707">
        <f t="shared" si="403"/>
        <v>2.8575342465753426</v>
      </c>
      <c r="Z3707" t="str">
        <f t="shared" si="404"/>
        <v>2–3 Years</v>
      </c>
      <c r="AA3707" t="str">
        <f t="shared" si="405"/>
        <v>100K–129K</v>
      </c>
    </row>
    <row r="3708" spans="1:27" ht="19.95" customHeight="1" x14ac:dyDescent="0.3">
      <c r="A3708" s="4" t="s">
        <v>3835</v>
      </c>
      <c r="B3708" s="5">
        <v>45539</v>
      </c>
      <c r="C3708" s="6" t="s">
        <v>86</v>
      </c>
      <c r="D3708" s="6" t="s">
        <v>87</v>
      </c>
      <c r="E3708" s="6" t="s">
        <v>67</v>
      </c>
      <c r="F3708" s="6" t="s">
        <v>114</v>
      </c>
      <c r="G3708" s="6" t="s">
        <v>94</v>
      </c>
      <c r="H3708" s="6" t="s">
        <v>43</v>
      </c>
      <c r="I3708" s="6" t="s">
        <v>27</v>
      </c>
      <c r="J3708" s="5">
        <v>45539</v>
      </c>
      <c r="K3708" s="5"/>
      <c r="L3708" s="6" t="s">
        <v>28</v>
      </c>
      <c r="M3708" s="6">
        <v>483</v>
      </c>
      <c r="N3708" s="6" t="s">
        <v>140</v>
      </c>
      <c r="O3708" s="6" t="s">
        <v>30</v>
      </c>
      <c r="P3708" s="6" t="s">
        <v>31</v>
      </c>
      <c r="Q3708" s="6">
        <v>3</v>
      </c>
      <c r="R3708" s="6" t="s">
        <v>37</v>
      </c>
      <c r="S3708" s="6">
        <v>1</v>
      </c>
      <c r="T3708" s="7">
        <v>65500</v>
      </c>
      <c r="U3708" t="str">
        <f t="shared" si="399"/>
        <v>Reviewed</v>
      </c>
      <c r="V3708" t="str">
        <f t="shared" si="400"/>
        <v>meets</v>
      </c>
      <c r="W3708">
        <f t="shared" si="401"/>
        <v>0</v>
      </c>
      <c r="X3708" t="str">
        <f t="shared" si="402"/>
        <v>Active</v>
      </c>
      <c r="Y3708">
        <f t="shared" si="403"/>
        <v>1.3232876712328767</v>
      </c>
      <c r="Z3708" t="str">
        <f t="shared" si="404"/>
        <v>1–2 Years</v>
      </c>
      <c r="AA3708" t="str">
        <f t="shared" si="405"/>
        <v>&lt;70K</v>
      </c>
    </row>
    <row r="3709" spans="1:27" ht="19.95" customHeight="1" x14ac:dyDescent="0.3">
      <c r="A3709" s="8" t="s">
        <v>3836</v>
      </c>
      <c r="B3709" s="9">
        <v>45493</v>
      </c>
      <c r="C3709" s="1" t="s">
        <v>91</v>
      </c>
      <c r="D3709" s="1" t="s">
        <v>87</v>
      </c>
      <c r="E3709" s="1" t="s">
        <v>92</v>
      </c>
      <c r="F3709" s="1" t="s">
        <v>93</v>
      </c>
      <c r="G3709" s="1" t="s">
        <v>94</v>
      </c>
      <c r="H3709" s="1" t="s">
        <v>26</v>
      </c>
      <c r="I3709" s="1" t="s">
        <v>27</v>
      </c>
      <c r="J3709" s="9">
        <v>45493</v>
      </c>
      <c r="K3709" s="9"/>
      <c r="L3709" s="1" t="s">
        <v>28</v>
      </c>
      <c r="M3709" s="1">
        <v>529</v>
      </c>
      <c r="N3709" s="1" t="s">
        <v>52</v>
      </c>
      <c r="O3709" s="1" t="s">
        <v>105</v>
      </c>
      <c r="P3709" s="1" t="s">
        <v>64</v>
      </c>
      <c r="Q3709" s="1">
        <v>1</v>
      </c>
      <c r="R3709" s="1" t="s">
        <v>53</v>
      </c>
      <c r="S3709" s="1">
        <v>1</v>
      </c>
      <c r="T3709" s="10">
        <v>91500</v>
      </c>
      <c r="U3709" t="str">
        <f t="shared" si="399"/>
        <v>Reviewed</v>
      </c>
      <c r="V3709" t="str">
        <f t="shared" si="400"/>
        <v>needs_support</v>
      </c>
      <c r="W3709">
        <f t="shared" si="401"/>
        <v>0</v>
      </c>
      <c r="X3709" t="str">
        <f t="shared" si="402"/>
        <v>Active</v>
      </c>
      <c r="Y3709">
        <f t="shared" si="403"/>
        <v>1.4493150684931506</v>
      </c>
      <c r="Z3709" t="str">
        <f t="shared" si="404"/>
        <v>1–2 Years</v>
      </c>
      <c r="AA3709" t="str">
        <f t="shared" si="405"/>
        <v>70K–99K</v>
      </c>
    </row>
    <row r="3710" spans="1:27" ht="19.95" customHeight="1" x14ac:dyDescent="0.3">
      <c r="A3710" s="4" t="s">
        <v>3837</v>
      </c>
      <c r="B3710" s="5">
        <v>45454</v>
      </c>
      <c r="C3710" s="6" t="s">
        <v>21</v>
      </c>
      <c r="D3710" s="6" t="s">
        <v>22</v>
      </c>
      <c r="E3710" s="6" t="s">
        <v>23</v>
      </c>
      <c r="F3710" s="6" t="s">
        <v>288</v>
      </c>
      <c r="G3710" s="6" t="s">
        <v>25</v>
      </c>
      <c r="H3710" s="6" t="s">
        <v>43</v>
      </c>
      <c r="I3710" s="6" t="s">
        <v>50</v>
      </c>
      <c r="J3710" s="5">
        <v>45454</v>
      </c>
      <c r="K3710" s="5">
        <v>45821</v>
      </c>
      <c r="L3710" s="6" t="s">
        <v>159</v>
      </c>
      <c r="M3710" s="6">
        <v>367</v>
      </c>
      <c r="N3710" s="6" t="s">
        <v>52</v>
      </c>
      <c r="O3710" s="6" t="s">
        <v>170</v>
      </c>
      <c r="P3710" s="6" t="s">
        <v>31</v>
      </c>
      <c r="Q3710" s="6">
        <v>3</v>
      </c>
      <c r="R3710" s="6" t="s">
        <v>37</v>
      </c>
      <c r="S3710" s="6">
        <v>1</v>
      </c>
      <c r="T3710" s="7">
        <v>63500</v>
      </c>
      <c r="U3710" t="str">
        <f t="shared" si="399"/>
        <v>Reviewed</v>
      </c>
      <c r="V3710" t="str">
        <f t="shared" si="400"/>
        <v>meets</v>
      </c>
      <c r="W3710">
        <f t="shared" si="401"/>
        <v>1</v>
      </c>
      <c r="X3710" t="str">
        <f t="shared" si="402"/>
        <v>Attrited</v>
      </c>
      <c r="Y3710">
        <f t="shared" si="403"/>
        <v>1.0054794520547945</v>
      </c>
      <c r="Z3710" t="str">
        <f t="shared" si="404"/>
        <v>1–2 Years</v>
      </c>
      <c r="AA3710" t="str">
        <f t="shared" si="405"/>
        <v>&lt;70K</v>
      </c>
    </row>
    <row r="3711" spans="1:27" ht="19.95" customHeight="1" x14ac:dyDescent="0.3">
      <c r="A3711" s="8" t="s">
        <v>3838</v>
      </c>
      <c r="B3711" s="9">
        <v>45670</v>
      </c>
      <c r="C3711" s="1" t="s">
        <v>34</v>
      </c>
      <c r="D3711" s="1" t="s">
        <v>22</v>
      </c>
      <c r="E3711" s="1" t="s">
        <v>23</v>
      </c>
      <c r="F3711" s="1" t="s">
        <v>138</v>
      </c>
      <c r="G3711" s="1" t="s">
        <v>36</v>
      </c>
      <c r="H3711" s="1" t="s">
        <v>43</v>
      </c>
      <c r="I3711" s="1" t="s">
        <v>50</v>
      </c>
      <c r="J3711" s="9">
        <v>45670</v>
      </c>
      <c r="K3711" s="9">
        <v>45946</v>
      </c>
      <c r="L3711" s="1" t="s">
        <v>84</v>
      </c>
      <c r="M3711" s="1">
        <v>276</v>
      </c>
      <c r="N3711" s="1" t="s">
        <v>29</v>
      </c>
      <c r="O3711" s="1" t="s">
        <v>63</v>
      </c>
      <c r="P3711" s="1" t="s">
        <v>64</v>
      </c>
      <c r="Q3711" s="1">
        <v>4</v>
      </c>
      <c r="R3711" s="1" t="s">
        <v>32</v>
      </c>
      <c r="S3711" s="1">
        <v>1</v>
      </c>
      <c r="T3711" s="10">
        <v>56000</v>
      </c>
      <c r="U3711" t="str">
        <f t="shared" si="399"/>
        <v>Reviewed</v>
      </c>
      <c r="V3711" t="str">
        <f t="shared" si="400"/>
        <v>exceeds</v>
      </c>
      <c r="W3711">
        <f t="shared" si="401"/>
        <v>1</v>
      </c>
      <c r="X3711" t="str">
        <f t="shared" si="402"/>
        <v>Attrited</v>
      </c>
      <c r="Y3711">
        <f t="shared" si="403"/>
        <v>0.75616438356164384</v>
      </c>
      <c r="Z3711" t="str">
        <f t="shared" si="404"/>
        <v>&lt;1 Year</v>
      </c>
      <c r="AA3711" t="str">
        <f t="shared" si="405"/>
        <v>&lt;70K</v>
      </c>
    </row>
    <row r="3712" spans="1:27" ht="19.95" customHeight="1" x14ac:dyDescent="0.3">
      <c r="A3712" s="4" t="s">
        <v>3839</v>
      </c>
      <c r="B3712" s="5">
        <v>45619</v>
      </c>
      <c r="C3712" s="6" t="s">
        <v>39</v>
      </c>
      <c r="D3712" s="6" t="s">
        <v>22</v>
      </c>
      <c r="E3712" s="6" t="s">
        <v>40</v>
      </c>
      <c r="F3712" s="6" t="s">
        <v>187</v>
      </c>
      <c r="G3712" s="6" t="s">
        <v>42</v>
      </c>
      <c r="H3712" s="6" t="s">
        <v>110</v>
      </c>
      <c r="I3712" s="6" t="s">
        <v>27</v>
      </c>
      <c r="J3712" s="5">
        <v>45619</v>
      </c>
      <c r="K3712" s="5"/>
      <c r="L3712" s="6" t="s">
        <v>28</v>
      </c>
      <c r="M3712" s="6">
        <v>403</v>
      </c>
      <c r="N3712" s="6" t="s">
        <v>52</v>
      </c>
      <c r="O3712" s="6" t="s">
        <v>63</v>
      </c>
      <c r="P3712" s="6" t="s">
        <v>31</v>
      </c>
      <c r="Q3712" s="6">
        <v>3</v>
      </c>
      <c r="R3712" s="6" t="s">
        <v>37</v>
      </c>
      <c r="S3712" s="6">
        <v>1</v>
      </c>
      <c r="T3712" s="7">
        <v>146000</v>
      </c>
      <c r="U3712" t="str">
        <f t="shared" si="399"/>
        <v>Reviewed</v>
      </c>
      <c r="V3712" t="str">
        <f t="shared" si="400"/>
        <v>meets</v>
      </c>
      <c r="W3712">
        <f t="shared" si="401"/>
        <v>0</v>
      </c>
      <c r="X3712" t="str">
        <f t="shared" si="402"/>
        <v>Active</v>
      </c>
      <c r="Y3712">
        <f t="shared" si="403"/>
        <v>1.1041095890410959</v>
      </c>
      <c r="Z3712" t="str">
        <f t="shared" si="404"/>
        <v>1–2 Years</v>
      </c>
      <c r="AA3712" t="str">
        <f t="shared" si="405"/>
        <v>130K+</v>
      </c>
    </row>
    <row r="3713" spans="1:27" ht="19.95" customHeight="1" x14ac:dyDescent="0.3">
      <c r="A3713" s="8" t="s">
        <v>3840</v>
      </c>
      <c r="B3713" s="9">
        <v>45897</v>
      </c>
      <c r="C3713" s="1" t="s">
        <v>46</v>
      </c>
      <c r="D3713" s="1" t="s">
        <v>22</v>
      </c>
      <c r="E3713" s="1" t="s">
        <v>40</v>
      </c>
      <c r="F3713" s="1" t="s">
        <v>143</v>
      </c>
      <c r="G3713" s="1" t="s">
        <v>48</v>
      </c>
      <c r="H3713" s="1" t="s">
        <v>43</v>
      </c>
      <c r="I3713" s="1" t="s">
        <v>27</v>
      </c>
      <c r="J3713" s="9">
        <v>45897</v>
      </c>
      <c r="K3713" s="9"/>
      <c r="L3713" s="1" t="s">
        <v>28</v>
      </c>
      <c r="M3713" s="1">
        <v>125</v>
      </c>
      <c r="N3713" s="1" t="s">
        <v>52</v>
      </c>
      <c r="O3713" s="1" t="s">
        <v>43</v>
      </c>
      <c r="P3713" s="1" t="s">
        <v>107</v>
      </c>
      <c r="Q3713" s="1" t="s">
        <v>95</v>
      </c>
      <c r="R3713" s="1" t="s">
        <v>28</v>
      </c>
      <c r="S3713" s="1">
        <v>0</v>
      </c>
      <c r="T3713" s="10">
        <v>77000</v>
      </c>
      <c r="U3713" t="str">
        <f t="shared" si="399"/>
        <v>Not Reviewed</v>
      </c>
      <c r="V3713" t="str">
        <f t="shared" si="400"/>
        <v>Not Reviewed</v>
      </c>
      <c r="W3713">
        <f t="shared" si="401"/>
        <v>0</v>
      </c>
      <c r="X3713" t="str">
        <f t="shared" si="402"/>
        <v>Active</v>
      </c>
      <c r="Y3713">
        <f t="shared" si="403"/>
        <v>0.34246575342465752</v>
      </c>
      <c r="Z3713" t="str">
        <f t="shared" si="404"/>
        <v>&lt;1 Year</v>
      </c>
      <c r="AA3713" t="str">
        <f t="shared" si="405"/>
        <v>70K–99K</v>
      </c>
    </row>
    <row r="3714" spans="1:27" ht="19.95" customHeight="1" x14ac:dyDescent="0.3">
      <c r="A3714" s="4" t="s">
        <v>3841</v>
      </c>
      <c r="B3714" s="5">
        <v>45313</v>
      </c>
      <c r="C3714" s="6" t="s">
        <v>55</v>
      </c>
      <c r="D3714" s="6" t="s">
        <v>56</v>
      </c>
      <c r="E3714" s="6" t="s">
        <v>23</v>
      </c>
      <c r="F3714" s="6" t="s">
        <v>57</v>
      </c>
      <c r="G3714" s="6" t="s">
        <v>58</v>
      </c>
      <c r="H3714" s="6" t="s">
        <v>43</v>
      </c>
      <c r="I3714" s="6" t="s">
        <v>27</v>
      </c>
      <c r="J3714" s="5">
        <v>45313</v>
      </c>
      <c r="K3714" s="5"/>
      <c r="L3714" s="6" t="s">
        <v>28</v>
      </c>
      <c r="M3714" s="6">
        <v>709</v>
      </c>
      <c r="N3714" s="6" t="s">
        <v>29</v>
      </c>
      <c r="O3714" s="6" t="s">
        <v>63</v>
      </c>
      <c r="P3714" s="6" t="s">
        <v>64</v>
      </c>
      <c r="Q3714" s="6">
        <v>3</v>
      </c>
      <c r="R3714" s="6" t="s">
        <v>37</v>
      </c>
      <c r="S3714" s="6">
        <v>2</v>
      </c>
      <c r="T3714" s="7">
        <v>62000</v>
      </c>
      <c r="U3714" t="str">
        <f t="shared" ref="U3714:U3777" si="406">IF(LOWER(TRIM(Q3714&amp;""))="none","Not Reviewed","Reviewed")</f>
        <v>Reviewed</v>
      </c>
      <c r="V3714" t="str">
        <f t="shared" ref="V3714:V3777" si="407">IF(OR(Q3714="none",R3714=""),"Not Reviewed",R3714)</f>
        <v>meets</v>
      </c>
      <c r="W3714">
        <f t="shared" ref="W3714:W3777" si="408">IF(I3714="terminated",1,0)</f>
        <v>0</v>
      </c>
      <c r="X3714" t="str">
        <f t="shared" ref="X3714:X3777" si="409">IF(I3714="terminated","Attrited","Active")</f>
        <v>Active</v>
      </c>
      <c r="Y3714">
        <f t="shared" ref="Y3714:Y3777" si="410">M3714/365</f>
        <v>1.9424657534246574</v>
      </c>
      <c r="Z3714" t="str">
        <f t="shared" ref="Z3714:Z3777" si="411">IF(Y3714&lt;1,"&lt;1 Year",IF(Y3714&lt;2,"1–2 Years",IF(Y3714&lt;3,"2–3 Years","3+ Years")))</f>
        <v>1–2 Years</v>
      </c>
      <c r="AA3714" t="str">
        <f t="shared" ref="AA3714:AA3777" si="412">IF(T3714&lt;70000,"&lt;70K",IF(T3714&lt;100000,"70K–99K",IF(T3714&lt;130000,"100K–129K","130K+")))</f>
        <v>&lt;70K</v>
      </c>
    </row>
    <row r="3715" spans="1:27" ht="19.95" customHeight="1" x14ac:dyDescent="0.3">
      <c r="A3715" s="8" t="s">
        <v>3842</v>
      </c>
      <c r="B3715" s="9">
        <v>45078</v>
      </c>
      <c r="C3715" s="1" t="s">
        <v>60</v>
      </c>
      <c r="D3715" s="1" t="s">
        <v>56</v>
      </c>
      <c r="E3715" s="1" t="s">
        <v>40</v>
      </c>
      <c r="F3715" s="1" t="s">
        <v>104</v>
      </c>
      <c r="G3715" s="1" t="s">
        <v>62</v>
      </c>
      <c r="H3715" s="1" t="s">
        <v>43</v>
      </c>
      <c r="I3715" s="1" t="s">
        <v>27</v>
      </c>
      <c r="J3715" s="9">
        <v>45078</v>
      </c>
      <c r="K3715" s="9"/>
      <c r="L3715" s="1" t="s">
        <v>28</v>
      </c>
      <c r="M3715" s="1">
        <v>944</v>
      </c>
      <c r="N3715" s="1" t="s">
        <v>52</v>
      </c>
      <c r="O3715" s="1" t="s">
        <v>30</v>
      </c>
      <c r="P3715" s="1" t="s">
        <v>64</v>
      </c>
      <c r="Q3715" s="1">
        <v>4</v>
      </c>
      <c r="R3715" s="1" t="s">
        <v>32</v>
      </c>
      <c r="S3715" s="1">
        <v>3</v>
      </c>
      <c r="T3715" s="10">
        <v>64500</v>
      </c>
      <c r="U3715" t="str">
        <f t="shared" si="406"/>
        <v>Reviewed</v>
      </c>
      <c r="V3715" t="str">
        <f t="shared" si="407"/>
        <v>exceeds</v>
      </c>
      <c r="W3715">
        <f t="shared" si="408"/>
        <v>0</v>
      </c>
      <c r="X3715" t="str">
        <f t="shared" si="409"/>
        <v>Active</v>
      </c>
      <c r="Y3715">
        <f t="shared" si="410"/>
        <v>2.5863013698630137</v>
      </c>
      <c r="Z3715" t="str">
        <f t="shared" si="411"/>
        <v>2–3 Years</v>
      </c>
      <c r="AA3715" t="str">
        <f t="shared" si="412"/>
        <v>&lt;70K</v>
      </c>
    </row>
    <row r="3716" spans="1:27" ht="19.95" customHeight="1" x14ac:dyDescent="0.3">
      <c r="A3716" s="4" t="s">
        <v>3843</v>
      </c>
      <c r="B3716" s="5">
        <v>45879</v>
      </c>
      <c r="C3716" s="6" t="s">
        <v>66</v>
      </c>
      <c r="D3716" s="6" t="s">
        <v>56</v>
      </c>
      <c r="E3716" s="6" t="s">
        <v>67</v>
      </c>
      <c r="F3716" s="6" t="s">
        <v>68</v>
      </c>
      <c r="G3716" s="6" t="s">
        <v>69</v>
      </c>
      <c r="H3716" s="6" t="s">
        <v>26</v>
      </c>
      <c r="I3716" s="6" t="s">
        <v>27</v>
      </c>
      <c r="J3716" s="5">
        <v>45879</v>
      </c>
      <c r="K3716" s="5"/>
      <c r="L3716" s="6" t="s">
        <v>28</v>
      </c>
      <c r="M3716" s="6">
        <v>143</v>
      </c>
      <c r="N3716" s="6" t="s">
        <v>29</v>
      </c>
      <c r="O3716" s="6" t="s">
        <v>43</v>
      </c>
      <c r="P3716" s="6" t="s">
        <v>31</v>
      </c>
      <c r="Q3716" s="6" t="s">
        <v>95</v>
      </c>
      <c r="R3716" s="6" t="s">
        <v>28</v>
      </c>
      <c r="S3716" s="6">
        <v>0</v>
      </c>
      <c r="T3716" s="7">
        <v>92500</v>
      </c>
      <c r="U3716" t="str">
        <f t="shared" si="406"/>
        <v>Not Reviewed</v>
      </c>
      <c r="V3716" t="str">
        <f t="shared" si="407"/>
        <v>Not Reviewed</v>
      </c>
      <c r="W3716">
        <f t="shared" si="408"/>
        <v>0</v>
      </c>
      <c r="X3716" t="str">
        <f t="shared" si="409"/>
        <v>Active</v>
      </c>
      <c r="Y3716">
        <f t="shared" si="410"/>
        <v>0.39178082191780822</v>
      </c>
      <c r="Z3716" t="str">
        <f t="shared" si="411"/>
        <v>&lt;1 Year</v>
      </c>
      <c r="AA3716" t="str">
        <f t="shared" si="412"/>
        <v>70K–99K</v>
      </c>
    </row>
    <row r="3717" spans="1:27" ht="19.95" customHeight="1" x14ac:dyDescent="0.3">
      <c r="A3717" s="8" t="s">
        <v>3844</v>
      </c>
      <c r="B3717" s="9">
        <v>45215</v>
      </c>
      <c r="C3717" s="1" t="s">
        <v>71</v>
      </c>
      <c r="D3717" s="1" t="s">
        <v>72</v>
      </c>
      <c r="E3717" s="1" t="s">
        <v>23</v>
      </c>
      <c r="F3717" s="1" t="s">
        <v>35</v>
      </c>
      <c r="G3717" s="1" t="s">
        <v>36</v>
      </c>
      <c r="H3717" s="1" t="s">
        <v>26</v>
      </c>
      <c r="I3717" s="1" t="s">
        <v>50</v>
      </c>
      <c r="J3717" s="9">
        <v>45215</v>
      </c>
      <c r="K3717" s="9">
        <v>45877</v>
      </c>
      <c r="L3717" s="1" t="s">
        <v>159</v>
      </c>
      <c r="M3717" s="1">
        <v>662</v>
      </c>
      <c r="N3717" s="1" t="s">
        <v>122</v>
      </c>
      <c r="O3717" s="1" t="s">
        <v>63</v>
      </c>
      <c r="P3717" s="1" t="s">
        <v>44</v>
      </c>
      <c r="Q3717" s="1">
        <v>3</v>
      </c>
      <c r="R3717" s="1" t="s">
        <v>37</v>
      </c>
      <c r="S3717" s="1">
        <v>2</v>
      </c>
      <c r="T3717" s="10">
        <v>82500</v>
      </c>
      <c r="U3717" t="str">
        <f t="shared" si="406"/>
        <v>Reviewed</v>
      </c>
      <c r="V3717" t="str">
        <f t="shared" si="407"/>
        <v>meets</v>
      </c>
      <c r="W3717">
        <f t="shared" si="408"/>
        <v>1</v>
      </c>
      <c r="X3717" t="str">
        <f t="shared" si="409"/>
        <v>Attrited</v>
      </c>
      <c r="Y3717">
        <f t="shared" si="410"/>
        <v>1.8136986301369864</v>
      </c>
      <c r="Z3717" t="str">
        <f t="shared" si="411"/>
        <v>1–2 Years</v>
      </c>
      <c r="AA3717" t="str">
        <f t="shared" si="412"/>
        <v>70K–99K</v>
      </c>
    </row>
    <row r="3718" spans="1:27" ht="19.95" customHeight="1" x14ac:dyDescent="0.3">
      <c r="A3718" s="4" t="s">
        <v>3845</v>
      </c>
      <c r="B3718" s="5">
        <v>45411</v>
      </c>
      <c r="C3718" s="6" t="s">
        <v>77</v>
      </c>
      <c r="D3718" s="6" t="s">
        <v>72</v>
      </c>
      <c r="E3718" s="6" t="s">
        <v>40</v>
      </c>
      <c r="F3718" s="6" t="s">
        <v>112</v>
      </c>
      <c r="G3718" s="6" t="s">
        <v>79</v>
      </c>
      <c r="H3718" s="6" t="s">
        <v>43</v>
      </c>
      <c r="I3718" s="6" t="s">
        <v>27</v>
      </c>
      <c r="J3718" s="5">
        <v>45411</v>
      </c>
      <c r="K3718" s="5"/>
      <c r="L3718" s="6" t="s">
        <v>28</v>
      </c>
      <c r="M3718" s="6">
        <v>611</v>
      </c>
      <c r="N3718" s="6" t="s">
        <v>75</v>
      </c>
      <c r="O3718" s="6" t="s">
        <v>43</v>
      </c>
      <c r="P3718" s="6" t="s">
        <v>64</v>
      </c>
      <c r="Q3718" s="6">
        <v>2</v>
      </c>
      <c r="R3718" s="6" t="s">
        <v>53</v>
      </c>
      <c r="S3718" s="6">
        <v>2</v>
      </c>
      <c r="T3718" s="7">
        <v>73000</v>
      </c>
      <c r="U3718" t="str">
        <f t="shared" si="406"/>
        <v>Reviewed</v>
      </c>
      <c r="V3718" t="str">
        <f t="shared" si="407"/>
        <v>needs_support</v>
      </c>
      <c r="W3718">
        <f t="shared" si="408"/>
        <v>0</v>
      </c>
      <c r="X3718" t="str">
        <f t="shared" si="409"/>
        <v>Active</v>
      </c>
      <c r="Y3718">
        <f t="shared" si="410"/>
        <v>1.6739726027397259</v>
      </c>
      <c r="Z3718" t="str">
        <f t="shared" si="411"/>
        <v>1–2 Years</v>
      </c>
      <c r="AA3718" t="str">
        <f t="shared" si="412"/>
        <v>70K–99K</v>
      </c>
    </row>
    <row r="3719" spans="1:27" ht="19.95" customHeight="1" x14ac:dyDescent="0.3">
      <c r="A3719" s="8" t="s">
        <v>3846</v>
      </c>
      <c r="B3719" s="9">
        <v>45272</v>
      </c>
      <c r="C3719" s="1" t="s">
        <v>81</v>
      </c>
      <c r="D3719" s="1" t="s">
        <v>72</v>
      </c>
      <c r="E3719" s="1" t="s">
        <v>23</v>
      </c>
      <c r="F3719" s="1" t="s">
        <v>434</v>
      </c>
      <c r="G3719" s="1" t="s">
        <v>83</v>
      </c>
      <c r="H3719" s="1" t="s">
        <v>110</v>
      </c>
      <c r="I3719" s="1" t="s">
        <v>50</v>
      </c>
      <c r="J3719" s="9">
        <v>45272</v>
      </c>
      <c r="K3719" s="9">
        <v>45876</v>
      </c>
      <c r="L3719" s="1" t="s">
        <v>51</v>
      </c>
      <c r="M3719" s="1">
        <v>604</v>
      </c>
      <c r="N3719" s="1" t="s">
        <v>52</v>
      </c>
      <c r="O3719" s="1" t="s">
        <v>43</v>
      </c>
      <c r="P3719" s="1" t="s">
        <v>107</v>
      </c>
      <c r="Q3719" s="1">
        <v>2</v>
      </c>
      <c r="R3719" s="1" t="s">
        <v>53</v>
      </c>
      <c r="S3719" s="1">
        <v>2</v>
      </c>
      <c r="T3719" s="10">
        <v>174500</v>
      </c>
      <c r="U3719" t="str">
        <f t="shared" si="406"/>
        <v>Reviewed</v>
      </c>
      <c r="V3719" t="str">
        <f t="shared" si="407"/>
        <v>needs_support</v>
      </c>
      <c r="W3719">
        <f t="shared" si="408"/>
        <v>1</v>
      </c>
      <c r="X3719" t="str">
        <f t="shared" si="409"/>
        <v>Attrited</v>
      </c>
      <c r="Y3719">
        <f t="shared" si="410"/>
        <v>1.6547945205479453</v>
      </c>
      <c r="Z3719" t="str">
        <f t="shared" si="411"/>
        <v>1–2 Years</v>
      </c>
      <c r="AA3719" t="str">
        <f t="shared" si="412"/>
        <v>130K+</v>
      </c>
    </row>
    <row r="3720" spans="1:27" ht="19.95" customHeight="1" x14ac:dyDescent="0.3">
      <c r="A3720" s="4" t="s">
        <v>3847</v>
      </c>
      <c r="B3720" s="5">
        <v>45872</v>
      </c>
      <c r="C3720" s="6" t="s">
        <v>86</v>
      </c>
      <c r="D3720" s="6" t="s">
        <v>87</v>
      </c>
      <c r="E3720" s="6" t="s">
        <v>67</v>
      </c>
      <c r="F3720" s="6" t="s">
        <v>88</v>
      </c>
      <c r="G3720" s="6" t="s">
        <v>89</v>
      </c>
      <c r="H3720" s="6" t="s">
        <v>49</v>
      </c>
      <c r="I3720" s="6" t="s">
        <v>50</v>
      </c>
      <c r="J3720" s="5">
        <v>45872</v>
      </c>
      <c r="K3720" s="5">
        <v>45989</v>
      </c>
      <c r="L3720" s="6" t="s">
        <v>51</v>
      </c>
      <c r="M3720" s="6">
        <v>117</v>
      </c>
      <c r="N3720" s="6" t="s">
        <v>75</v>
      </c>
      <c r="O3720" s="6" t="s">
        <v>63</v>
      </c>
      <c r="P3720" s="6" t="s">
        <v>64</v>
      </c>
      <c r="Q3720" s="6" t="s">
        <v>95</v>
      </c>
      <c r="R3720" s="6" t="s">
        <v>28</v>
      </c>
      <c r="S3720" s="6">
        <v>0</v>
      </c>
      <c r="T3720" s="7">
        <v>133000</v>
      </c>
      <c r="U3720" t="str">
        <f t="shared" si="406"/>
        <v>Not Reviewed</v>
      </c>
      <c r="V3720" t="str">
        <f t="shared" si="407"/>
        <v>Not Reviewed</v>
      </c>
      <c r="W3720">
        <f t="shared" si="408"/>
        <v>1</v>
      </c>
      <c r="X3720" t="str">
        <f t="shared" si="409"/>
        <v>Attrited</v>
      </c>
      <c r="Y3720">
        <f t="shared" si="410"/>
        <v>0.32054794520547947</v>
      </c>
      <c r="Z3720" t="str">
        <f t="shared" si="411"/>
        <v>&lt;1 Year</v>
      </c>
      <c r="AA3720" t="str">
        <f t="shared" si="412"/>
        <v>130K+</v>
      </c>
    </row>
    <row r="3721" spans="1:27" ht="19.95" customHeight="1" x14ac:dyDescent="0.3">
      <c r="A3721" s="8" t="s">
        <v>3848</v>
      </c>
      <c r="B3721" s="9">
        <v>45916</v>
      </c>
      <c r="C3721" s="1" t="s">
        <v>91</v>
      </c>
      <c r="D3721" s="1" t="s">
        <v>87</v>
      </c>
      <c r="E3721" s="1" t="s">
        <v>92</v>
      </c>
      <c r="F3721" s="1" t="s">
        <v>152</v>
      </c>
      <c r="G3721" s="1" t="s">
        <v>94</v>
      </c>
      <c r="H3721" s="1" t="s">
        <v>49</v>
      </c>
      <c r="I3721" s="1" t="s">
        <v>27</v>
      </c>
      <c r="J3721" s="9">
        <v>45916</v>
      </c>
      <c r="K3721" s="9"/>
      <c r="L3721" s="1" t="s">
        <v>28</v>
      </c>
      <c r="M3721" s="1">
        <v>106</v>
      </c>
      <c r="N3721" s="1" t="s">
        <v>52</v>
      </c>
      <c r="O3721" s="1" t="s">
        <v>63</v>
      </c>
      <c r="P3721" s="1" t="s">
        <v>31</v>
      </c>
      <c r="Q3721" s="1" t="s">
        <v>95</v>
      </c>
      <c r="R3721" s="1" t="s">
        <v>28</v>
      </c>
      <c r="S3721" s="1">
        <v>0</v>
      </c>
      <c r="T3721" s="10">
        <v>125500</v>
      </c>
      <c r="U3721" t="str">
        <f t="shared" si="406"/>
        <v>Not Reviewed</v>
      </c>
      <c r="V3721" t="str">
        <f t="shared" si="407"/>
        <v>Not Reviewed</v>
      </c>
      <c r="W3721">
        <f t="shared" si="408"/>
        <v>0</v>
      </c>
      <c r="X3721" t="str">
        <f t="shared" si="409"/>
        <v>Active</v>
      </c>
      <c r="Y3721">
        <f t="shared" si="410"/>
        <v>0.29041095890410956</v>
      </c>
      <c r="Z3721" t="str">
        <f t="shared" si="411"/>
        <v>&lt;1 Year</v>
      </c>
      <c r="AA3721" t="str">
        <f t="shared" si="412"/>
        <v>100K–129K</v>
      </c>
    </row>
    <row r="3722" spans="1:27" ht="19.95" customHeight="1" x14ac:dyDescent="0.3">
      <c r="A3722" s="4" t="s">
        <v>3849</v>
      </c>
      <c r="B3722" s="5">
        <v>45696</v>
      </c>
      <c r="C3722" s="6" t="s">
        <v>21</v>
      </c>
      <c r="D3722" s="6" t="s">
        <v>22</v>
      </c>
      <c r="E3722" s="6" t="s">
        <v>23</v>
      </c>
      <c r="F3722" s="6" t="s">
        <v>121</v>
      </c>
      <c r="G3722" s="6" t="s">
        <v>25</v>
      </c>
      <c r="H3722" s="6" t="s">
        <v>49</v>
      </c>
      <c r="I3722" s="6" t="s">
        <v>27</v>
      </c>
      <c r="J3722" s="5">
        <v>45696</v>
      </c>
      <c r="K3722" s="5"/>
      <c r="L3722" s="6" t="s">
        <v>28</v>
      </c>
      <c r="M3722" s="6">
        <v>326</v>
      </c>
      <c r="N3722" s="6" t="s">
        <v>52</v>
      </c>
      <c r="O3722" s="6" t="s">
        <v>63</v>
      </c>
      <c r="P3722" s="6" t="s">
        <v>64</v>
      </c>
      <c r="Q3722" s="6">
        <v>4</v>
      </c>
      <c r="R3722" s="6" t="s">
        <v>32</v>
      </c>
      <c r="S3722" s="6">
        <v>1</v>
      </c>
      <c r="T3722" s="7">
        <v>114000</v>
      </c>
      <c r="U3722" t="str">
        <f t="shared" si="406"/>
        <v>Reviewed</v>
      </c>
      <c r="V3722" t="str">
        <f t="shared" si="407"/>
        <v>exceeds</v>
      </c>
      <c r="W3722">
        <f t="shared" si="408"/>
        <v>0</v>
      </c>
      <c r="X3722" t="str">
        <f t="shared" si="409"/>
        <v>Active</v>
      </c>
      <c r="Y3722">
        <f t="shared" si="410"/>
        <v>0.89315068493150684</v>
      </c>
      <c r="Z3722" t="str">
        <f t="shared" si="411"/>
        <v>&lt;1 Year</v>
      </c>
      <c r="AA3722" t="str">
        <f t="shared" si="412"/>
        <v>100K–129K</v>
      </c>
    </row>
    <row r="3723" spans="1:27" ht="19.95" customHeight="1" x14ac:dyDescent="0.3">
      <c r="A3723" s="8" t="s">
        <v>3850</v>
      </c>
      <c r="B3723" s="9">
        <v>45371</v>
      </c>
      <c r="C3723" s="1" t="s">
        <v>34</v>
      </c>
      <c r="D3723" s="1" t="s">
        <v>22</v>
      </c>
      <c r="E3723" s="1" t="s">
        <v>23</v>
      </c>
      <c r="F3723" s="1" t="s">
        <v>109</v>
      </c>
      <c r="G3723" s="1" t="s">
        <v>36</v>
      </c>
      <c r="H3723" s="1" t="s">
        <v>110</v>
      </c>
      <c r="I3723" s="1" t="s">
        <v>27</v>
      </c>
      <c r="J3723" s="9">
        <v>45371</v>
      </c>
      <c r="K3723" s="9"/>
      <c r="L3723" s="1" t="s">
        <v>28</v>
      </c>
      <c r="M3723" s="1">
        <v>651</v>
      </c>
      <c r="N3723" s="1" t="s">
        <v>52</v>
      </c>
      <c r="O3723" s="1" t="s">
        <v>63</v>
      </c>
      <c r="P3723" s="1" t="s">
        <v>31</v>
      </c>
      <c r="Q3723" s="1">
        <v>3</v>
      </c>
      <c r="R3723" s="1" t="s">
        <v>37</v>
      </c>
      <c r="S3723" s="1">
        <v>2</v>
      </c>
      <c r="T3723" s="10">
        <v>171000</v>
      </c>
      <c r="U3723" t="str">
        <f t="shared" si="406"/>
        <v>Reviewed</v>
      </c>
      <c r="V3723" t="str">
        <f t="shared" si="407"/>
        <v>meets</v>
      </c>
      <c r="W3723">
        <f t="shared" si="408"/>
        <v>0</v>
      </c>
      <c r="X3723" t="str">
        <f t="shared" si="409"/>
        <v>Active</v>
      </c>
      <c r="Y3723">
        <f t="shared" si="410"/>
        <v>1.7835616438356163</v>
      </c>
      <c r="Z3723" t="str">
        <f t="shared" si="411"/>
        <v>1–2 Years</v>
      </c>
      <c r="AA3723" t="str">
        <f t="shared" si="412"/>
        <v>130K+</v>
      </c>
    </row>
    <row r="3724" spans="1:27" ht="19.95" customHeight="1" x14ac:dyDescent="0.3">
      <c r="A3724" s="4" t="s">
        <v>3851</v>
      </c>
      <c r="B3724" s="5">
        <v>45605</v>
      </c>
      <c r="C3724" s="6" t="s">
        <v>39</v>
      </c>
      <c r="D3724" s="6" t="s">
        <v>22</v>
      </c>
      <c r="E3724" s="6" t="s">
        <v>40</v>
      </c>
      <c r="F3724" s="6" t="s">
        <v>99</v>
      </c>
      <c r="G3724" s="6" t="s">
        <v>36</v>
      </c>
      <c r="H3724" s="6" t="s">
        <v>49</v>
      </c>
      <c r="I3724" s="6" t="s">
        <v>27</v>
      </c>
      <c r="J3724" s="5">
        <v>45605</v>
      </c>
      <c r="K3724" s="5"/>
      <c r="L3724" s="6" t="s">
        <v>28</v>
      </c>
      <c r="M3724" s="6">
        <v>417</v>
      </c>
      <c r="N3724" s="6" t="s">
        <v>29</v>
      </c>
      <c r="O3724" s="6" t="s">
        <v>63</v>
      </c>
      <c r="P3724" s="6" t="s">
        <v>107</v>
      </c>
      <c r="Q3724" s="6">
        <v>3</v>
      </c>
      <c r="R3724" s="6" t="s">
        <v>37</v>
      </c>
      <c r="S3724" s="6">
        <v>1</v>
      </c>
      <c r="T3724" s="7">
        <v>124000</v>
      </c>
      <c r="U3724" t="str">
        <f t="shared" si="406"/>
        <v>Reviewed</v>
      </c>
      <c r="V3724" t="str">
        <f t="shared" si="407"/>
        <v>meets</v>
      </c>
      <c r="W3724">
        <f t="shared" si="408"/>
        <v>0</v>
      </c>
      <c r="X3724" t="str">
        <f t="shared" si="409"/>
        <v>Active</v>
      </c>
      <c r="Y3724">
        <f t="shared" si="410"/>
        <v>1.1424657534246576</v>
      </c>
      <c r="Z3724" t="str">
        <f t="shared" si="411"/>
        <v>1–2 Years</v>
      </c>
      <c r="AA3724" t="str">
        <f t="shared" si="412"/>
        <v>100K–129K</v>
      </c>
    </row>
    <row r="3725" spans="1:27" ht="19.95" customHeight="1" x14ac:dyDescent="0.3">
      <c r="A3725" s="8" t="s">
        <v>3852</v>
      </c>
      <c r="B3725" s="9">
        <v>44998</v>
      </c>
      <c r="C3725" s="1" t="s">
        <v>46</v>
      </c>
      <c r="D3725" s="1" t="s">
        <v>22</v>
      </c>
      <c r="E3725" s="1" t="s">
        <v>40</v>
      </c>
      <c r="F3725" s="1" t="s">
        <v>47</v>
      </c>
      <c r="G3725" s="1" t="s">
        <v>48</v>
      </c>
      <c r="H3725" s="1" t="s">
        <v>49</v>
      </c>
      <c r="I3725" s="1" t="s">
        <v>27</v>
      </c>
      <c r="J3725" s="9">
        <v>44998</v>
      </c>
      <c r="K3725" s="9"/>
      <c r="L3725" s="1" t="s">
        <v>28</v>
      </c>
      <c r="M3725" s="1">
        <v>1024</v>
      </c>
      <c r="N3725" s="1" t="s">
        <v>52</v>
      </c>
      <c r="O3725" s="1" t="s">
        <v>105</v>
      </c>
      <c r="P3725" s="1" t="s">
        <v>31</v>
      </c>
      <c r="Q3725" s="1">
        <v>2</v>
      </c>
      <c r="R3725" s="1" t="s">
        <v>53</v>
      </c>
      <c r="S3725" s="1">
        <v>3</v>
      </c>
      <c r="T3725" s="10">
        <v>121000</v>
      </c>
      <c r="U3725" t="str">
        <f t="shared" si="406"/>
        <v>Reviewed</v>
      </c>
      <c r="V3725" t="str">
        <f t="shared" si="407"/>
        <v>needs_support</v>
      </c>
      <c r="W3725">
        <f t="shared" si="408"/>
        <v>0</v>
      </c>
      <c r="X3725" t="str">
        <f t="shared" si="409"/>
        <v>Active</v>
      </c>
      <c r="Y3725">
        <f t="shared" si="410"/>
        <v>2.8054794520547945</v>
      </c>
      <c r="Z3725" t="str">
        <f t="shared" si="411"/>
        <v>2–3 Years</v>
      </c>
      <c r="AA3725" t="str">
        <f t="shared" si="412"/>
        <v>100K–129K</v>
      </c>
    </row>
    <row r="3726" spans="1:27" ht="19.95" customHeight="1" x14ac:dyDescent="0.3">
      <c r="A3726" s="4" t="s">
        <v>3853</v>
      </c>
      <c r="B3726" s="5">
        <v>45734</v>
      </c>
      <c r="C3726" s="6" t="s">
        <v>55</v>
      </c>
      <c r="D3726" s="6" t="s">
        <v>56</v>
      </c>
      <c r="E3726" s="6" t="s">
        <v>23</v>
      </c>
      <c r="F3726" s="6" t="s">
        <v>57</v>
      </c>
      <c r="G3726" s="6" t="s">
        <v>58</v>
      </c>
      <c r="H3726" s="6" t="s">
        <v>43</v>
      </c>
      <c r="I3726" s="6" t="s">
        <v>27</v>
      </c>
      <c r="J3726" s="5">
        <v>45734</v>
      </c>
      <c r="K3726" s="5"/>
      <c r="L3726" s="6" t="s">
        <v>28</v>
      </c>
      <c r="M3726" s="6">
        <v>288</v>
      </c>
      <c r="N3726" s="6" t="s">
        <v>29</v>
      </c>
      <c r="O3726" s="6" t="s">
        <v>30</v>
      </c>
      <c r="P3726" s="6" t="s">
        <v>133</v>
      </c>
      <c r="Q3726" s="6">
        <v>3</v>
      </c>
      <c r="R3726" s="6" t="s">
        <v>37</v>
      </c>
      <c r="S3726" s="6">
        <v>1</v>
      </c>
      <c r="T3726" s="7">
        <v>60500</v>
      </c>
      <c r="U3726" t="str">
        <f t="shared" si="406"/>
        <v>Reviewed</v>
      </c>
      <c r="V3726" t="str">
        <f t="shared" si="407"/>
        <v>meets</v>
      </c>
      <c r="W3726">
        <f t="shared" si="408"/>
        <v>0</v>
      </c>
      <c r="X3726" t="str">
        <f t="shared" si="409"/>
        <v>Active</v>
      </c>
      <c r="Y3726">
        <f t="shared" si="410"/>
        <v>0.78904109589041094</v>
      </c>
      <c r="Z3726" t="str">
        <f t="shared" si="411"/>
        <v>&lt;1 Year</v>
      </c>
      <c r="AA3726" t="str">
        <f t="shared" si="412"/>
        <v>&lt;70K</v>
      </c>
    </row>
    <row r="3727" spans="1:27" ht="19.95" customHeight="1" x14ac:dyDescent="0.3">
      <c r="A3727" s="8" t="s">
        <v>3854</v>
      </c>
      <c r="B3727" s="9">
        <v>45236</v>
      </c>
      <c r="C3727" s="1" t="s">
        <v>60</v>
      </c>
      <c r="D3727" s="1" t="s">
        <v>56</v>
      </c>
      <c r="E3727" s="1" t="s">
        <v>40</v>
      </c>
      <c r="F3727" s="1" t="s">
        <v>61</v>
      </c>
      <c r="G3727" s="1" t="s">
        <v>62</v>
      </c>
      <c r="H3727" s="1" t="s">
        <v>26</v>
      </c>
      <c r="I3727" s="1" t="s">
        <v>50</v>
      </c>
      <c r="J3727" s="9">
        <v>45236</v>
      </c>
      <c r="K3727" s="9">
        <v>45441</v>
      </c>
      <c r="L3727" s="1" t="s">
        <v>51</v>
      </c>
      <c r="M3727" s="1">
        <v>205</v>
      </c>
      <c r="N3727" s="1" t="s">
        <v>29</v>
      </c>
      <c r="O3727" s="1" t="s">
        <v>30</v>
      </c>
      <c r="P3727" s="1" t="s">
        <v>31</v>
      </c>
      <c r="Q3727" s="1">
        <v>3</v>
      </c>
      <c r="R3727" s="1" t="s">
        <v>37</v>
      </c>
      <c r="S3727" s="1">
        <v>1</v>
      </c>
      <c r="T3727" s="10">
        <v>92000</v>
      </c>
      <c r="U3727" t="str">
        <f t="shared" si="406"/>
        <v>Reviewed</v>
      </c>
      <c r="V3727" t="str">
        <f t="shared" si="407"/>
        <v>meets</v>
      </c>
      <c r="W3727">
        <f t="shared" si="408"/>
        <v>1</v>
      </c>
      <c r="X3727" t="str">
        <f t="shared" si="409"/>
        <v>Attrited</v>
      </c>
      <c r="Y3727">
        <f t="shared" si="410"/>
        <v>0.56164383561643838</v>
      </c>
      <c r="Z3727" t="str">
        <f t="shared" si="411"/>
        <v>&lt;1 Year</v>
      </c>
      <c r="AA3727" t="str">
        <f t="shared" si="412"/>
        <v>70K–99K</v>
      </c>
    </row>
    <row r="3728" spans="1:27" ht="19.95" customHeight="1" x14ac:dyDescent="0.3">
      <c r="A3728" s="4" t="s">
        <v>3855</v>
      </c>
      <c r="B3728" s="5">
        <v>44991</v>
      </c>
      <c r="C3728" s="6" t="s">
        <v>66</v>
      </c>
      <c r="D3728" s="6" t="s">
        <v>56</v>
      </c>
      <c r="E3728" s="6" t="s">
        <v>67</v>
      </c>
      <c r="F3728" s="6" t="s">
        <v>193</v>
      </c>
      <c r="G3728" s="6" t="s">
        <v>69</v>
      </c>
      <c r="H3728" s="6" t="s">
        <v>43</v>
      </c>
      <c r="I3728" s="6" t="s">
        <v>50</v>
      </c>
      <c r="J3728" s="5">
        <v>44991</v>
      </c>
      <c r="K3728" s="5">
        <v>45543</v>
      </c>
      <c r="L3728" s="6" t="s">
        <v>51</v>
      </c>
      <c r="M3728" s="6">
        <v>552</v>
      </c>
      <c r="N3728" s="6" t="s">
        <v>75</v>
      </c>
      <c r="O3728" s="6" t="s">
        <v>63</v>
      </c>
      <c r="P3728" s="6" t="s">
        <v>44</v>
      </c>
      <c r="Q3728" s="6">
        <v>3</v>
      </c>
      <c r="R3728" s="6" t="s">
        <v>37</v>
      </c>
      <c r="S3728" s="6">
        <v>2</v>
      </c>
      <c r="T3728" s="7">
        <v>70500</v>
      </c>
      <c r="U3728" t="str">
        <f t="shared" si="406"/>
        <v>Reviewed</v>
      </c>
      <c r="V3728" t="str">
        <f t="shared" si="407"/>
        <v>meets</v>
      </c>
      <c r="W3728">
        <f t="shared" si="408"/>
        <v>1</v>
      </c>
      <c r="X3728" t="str">
        <f t="shared" si="409"/>
        <v>Attrited</v>
      </c>
      <c r="Y3728">
        <f t="shared" si="410"/>
        <v>1.5123287671232877</v>
      </c>
      <c r="Z3728" t="str">
        <f t="shared" si="411"/>
        <v>1–2 Years</v>
      </c>
      <c r="AA3728" t="str">
        <f t="shared" si="412"/>
        <v>70K–99K</v>
      </c>
    </row>
    <row r="3729" spans="1:27" ht="19.95" customHeight="1" x14ac:dyDescent="0.3">
      <c r="A3729" s="8" t="s">
        <v>3856</v>
      </c>
      <c r="B3729" s="9">
        <v>45665</v>
      </c>
      <c r="C3729" s="1" t="s">
        <v>71</v>
      </c>
      <c r="D3729" s="1" t="s">
        <v>72</v>
      </c>
      <c r="E3729" s="1" t="s">
        <v>23</v>
      </c>
      <c r="F3729" s="1" t="s">
        <v>150</v>
      </c>
      <c r="G3729" s="1" t="s">
        <v>74</v>
      </c>
      <c r="H3729" s="1" t="s">
        <v>26</v>
      </c>
      <c r="I3729" s="1" t="s">
        <v>27</v>
      </c>
      <c r="J3729" s="9">
        <v>45665</v>
      </c>
      <c r="K3729" s="9"/>
      <c r="L3729" s="1" t="s">
        <v>28</v>
      </c>
      <c r="M3729" s="1">
        <v>357</v>
      </c>
      <c r="N3729" s="1" t="s">
        <v>52</v>
      </c>
      <c r="O3729" s="1" t="s">
        <v>30</v>
      </c>
      <c r="P3729" s="1" t="s">
        <v>107</v>
      </c>
      <c r="Q3729" s="1">
        <v>3</v>
      </c>
      <c r="R3729" s="1" t="s">
        <v>37</v>
      </c>
      <c r="S3729" s="1">
        <v>1</v>
      </c>
      <c r="T3729" s="10">
        <v>87500</v>
      </c>
      <c r="U3729" t="str">
        <f t="shared" si="406"/>
        <v>Reviewed</v>
      </c>
      <c r="V3729" t="str">
        <f t="shared" si="407"/>
        <v>meets</v>
      </c>
      <c r="W3729">
        <f t="shared" si="408"/>
        <v>0</v>
      </c>
      <c r="X3729" t="str">
        <f t="shared" si="409"/>
        <v>Active</v>
      </c>
      <c r="Y3729">
        <f t="shared" si="410"/>
        <v>0.9780821917808219</v>
      </c>
      <c r="Z3729" t="str">
        <f t="shared" si="411"/>
        <v>&lt;1 Year</v>
      </c>
      <c r="AA3729" t="str">
        <f t="shared" si="412"/>
        <v>70K–99K</v>
      </c>
    </row>
    <row r="3730" spans="1:27" ht="19.95" customHeight="1" x14ac:dyDescent="0.3">
      <c r="A3730" s="4" t="s">
        <v>3857</v>
      </c>
      <c r="B3730" s="5">
        <v>45884</v>
      </c>
      <c r="C3730" s="6" t="s">
        <v>77</v>
      </c>
      <c r="D3730" s="6" t="s">
        <v>72</v>
      </c>
      <c r="E3730" s="6" t="s">
        <v>40</v>
      </c>
      <c r="F3730" s="6" t="s">
        <v>131</v>
      </c>
      <c r="G3730" s="6" t="s">
        <v>79</v>
      </c>
      <c r="H3730" s="6" t="s">
        <v>26</v>
      </c>
      <c r="I3730" s="6" t="s">
        <v>27</v>
      </c>
      <c r="J3730" s="5">
        <v>45884</v>
      </c>
      <c r="K3730" s="5"/>
      <c r="L3730" s="6" t="s">
        <v>28</v>
      </c>
      <c r="M3730" s="6">
        <v>138</v>
      </c>
      <c r="N3730" s="6" t="s">
        <v>29</v>
      </c>
      <c r="O3730" s="6" t="s">
        <v>63</v>
      </c>
      <c r="P3730" s="6" t="s">
        <v>44</v>
      </c>
      <c r="Q3730" s="6" t="s">
        <v>95</v>
      </c>
      <c r="R3730" s="6" t="s">
        <v>28</v>
      </c>
      <c r="S3730" s="6">
        <v>0</v>
      </c>
      <c r="T3730" s="7">
        <v>74500</v>
      </c>
      <c r="U3730" t="str">
        <f t="shared" si="406"/>
        <v>Not Reviewed</v>
      </c>
      <c r="V3730" t="str">
        <f t="shared" si="407"/>
        <v>Not Reviewed</v>
      </c>
      <c r="W3730">
        <f t="shared" si="408"/>
        <v>0</v>
      </c>
      <c r="X3730" t="str">
        <f t="shared" si="409"/>
        <v>Active</v>
      </c>
      <c r="Y3730">
        <f t="shared" si="410"/>
        <v>0.37808219178082192</v>
      </c>
      <c r="Z3730" t="str">
        <f t="shared" si="411"/>
        <v>&lt;1 Year</v>
      </c>
      <c r="AA3730" t="str">
        <f t="shared" si="412"/>
        <v>70K–99K</v>
      </c>
    </row>
    <row r="3731" spans="1:27" ht="19.95" customHeight="1" x14ac:dyDescent="0.3">
      <c r="A3731" s="8" t="s">
        <v>3858</v>
      </c>
      <c r="B3731" s="9">
        <v>45255</v>
      </c>
      <c r="C3731" s="1" t="s">
        <v>81</v>
      </c>
      <c r="D3731" s="1" t="s">
        <v>72</v>
      </c>
      <c r="E3731" s="1" t="s">
        <v>23</v>
      </c>
      <c r="F3731" s="1" t="s">
        <v>223</v>
      </c>
      <c r="G3731" s="1" t="s">
        <v>83</v>
      </c>
      <c r="H3731" s="1" t="s">
        <v>49</v>
      </c>
      <c r="I3731" s="1" t="s">
        <v>27</v>
      </c>
      <c r="J3731" s="9">
        <v>45255</v>
      </c>
      <c r="K3731" s="9"/>
      <c r="L3731" s="1" t="s">
        <v>28</v>
      </c>
      <c r="M3731" s="1">
        <v>767</v>
      </c>
      <c r="N3731" s="1" t="s">
        <v>29</v>
      </c>
      <c r="O3731" s="1" t="s">
        <v>30</v>
      </c>
      <c r="P3731" s="1" t="s">
        <v>44</v>
      </c>
      <c r="Q3731" s="1">
        <v>4</v>
      </c>
      <c r="R3731" s="1" t="s">
        <v>32</v>
      </c>
      <c r="S3731" s="1">
        <v>2</v>
      </c>
      <c r="T3731" s="10">
        <v>101500</v>
      </c>
      <c r="U3731" t="str">
        <f t="shared" si="406"/>
        <v>Reviewed</v>
      </c>
      <c r="V3731" t="str">
        <f t="shared" si="407"/>
        <v>exceeds</v>
      </c>
      <c r="W3731">
        <f t="shared" si="408"/>
        <v>0</v>
      </c>
      <c r="X3731" t="str">
        <f t="shared" si="409"/>
        <v>Active</v>
      </c>
      <c r="Y3731">
        <f t="shared" si="410"/>
        <v>2.1013698630136988</v>
      </c>
      <c r="Z3731" t="str">
        <f t="shared" si="411"/>
        <v>2–3 Years</v>
      </c>
      <c r="AA3731" t="str">
        <f t="shared" si="412"/>
        <v>100K–129K</v>
      </c>
    </row>
    <row r="3732" spans="1:27" ht="19.95" customHeight="1" x14ac:dyDescent="0.3">
      <c r="A3732" s="4" t="s">
        <v>3859</v>
      </c>
      <c r="B3732" s="5">
        <v>45306</v>
      </c>
      <c r="C3732" s="6" t="s">
        <v>86</v>
      </c>
      <c r="D3732" s="6" t="s">
        <v>87</v>
      </c>
      <c r="E3732" s="6" t="s">
        <v>67</v>
      </c>
      <c r="F3732" s="6" t="s">
        <v>116</v>
      </c>
      <c r="G3732" s="6" t="s">
        <v>89</v>
      </c>
      <c r="H3732" s="6" t="s">
        <v>26</v>
      </c>
      <c r="I3732" s="6" t="s">
        <v>27</v>
      </c>
      <c r="J3732" s="5">
        <v>45306</v>
      </c>
      <c r="K3732" s="5"/>
      <c r="L3732" s="6" t="s">
        <v>28</v>
      </c>
      <c r="M3732" s="6">
        <v>716</v>
      </c>
      <c r="N3732" s="6" t="s">
        <v>29</v>
      </c>
      <c r="O3732" s="6" t="s">
        <v>63</v>
      </c>
      <c r="P3732" s="6" t="s">
        <v>44</v>
      </c>
      <c r="Q3732" s="6">
        <v>3</v>
      </c>
      <c r="R3732" s="6" t="s">
        <v>37</v>
      </c>
      <c r="S3732" s="6">
        <v>2</v>
      </c>
      <c r="T3732" s="7">
        <v>103000</v>
      </c>
      <c r="U3732" t="str">
        <f t="shared" si="406"/>
        <v>Reviewed</v>
      </c>
      <c r="V3732" t="str">
        <f t="shared" si="407"/>
        <v>meets</v>
      </c>
      <c r="W3732">
        <f t="shared" si="408"/>
        <v>0</v>
      </c>
      <c r="X3732" t="str">
        <f t="shared" si="409"/>
        <v>Active</v>
      </c>
      <c r="Y3732">
        <f t="shared" si="410"/>
        <v>1.9616438356164383</v>
      </c>
      <c r="Z3732" t="str">
        <f t="shared" si="411"/>
        <v>1–2 Years</v>
      </c>
      <c r="AA3732" t="str">
        <f t="shared" si="412"/>
        <v>100K–129K</v>
      </c>
    </row>
    <row r="3733" spans="1:27" ht="19.95" customHeight="1" x14ac:dyDescent="0.3">
      <c r="A3733" s="8" t="s">
        <v>3860</v>
      </c>
      <c r="B3733" s="9">
        <v>45338</v>
      </c>
      <c r="C3733" s="1" t="s">
        <v>91</v>
      </c>
      <c r="D3733" s="1" t="s">
        <v>87</v>
      </c>
      <c r="E3733" s="1" t="s">
        <v>92</v>
      </c>
      <c r="F3733" s="1" t="s">
        <v>152</v>
      </c>
      <c r="G3733" s="1" t="s">
        <v>94</v>
      </c>
      <c r="H3733" s="1" t="s">
        <v>49</v>
      </c>
      <c r="I3733" s="1" t="s">
        <v>27</v>
      </c>
      <c r="J3733" s="9">
        <v>45338</v>
      </c>
      <c r="K3733" s="9"/>
      <c r="L3733" s="1" t="s">
        <v>28</v>
      </c>
      <c r="M3733" s="1">
        <v>684</v>
      </c>
      <c r="N3733" s="1" t="s">
        <v>52</v>
      </c>
      <c r="O3733" s="1" t="s">
        <v>170</v>
      </c>
      <c r="P3733" s="1" t="s">
        <v>31</v>
      </c>
      <c r="Q3733" s="1">
        <v>4</v>
      </c>
      <c r="R3733" s="1" t="s">
        <v>32</v>
      </c>
      <c r="S3733" s="1">
        <v>2</v>
      </c>
      <c r="T3733" s="10">
        <v>125000</v>
      </c>
      <c r="U3733" t="str">
        <f t="shared" si="406"/>
        <v>Reviewed</v>
      </c>
      <c r="V3733" t="str">
        <f t="shared" si="407"/>
        <v>exceeds</v>
      </c>
      <c r="W3733">
        <f t="shared" si="408"/>
        <v>0</v>
      </c>
      <c r="X3733" t="str">
        <f t="shared" si="409"/>
        <v>Active</v>
      </c>
      <c r="Y3733">
        <f t="shared" si="410"/>
        <v>1.8739726027397261</v>
      </c>
      <c r="Z3733" t="str">
        <f t="shared" si="411"/>
        <v>1–2 Years</v>
      </c>
      <c r="AA3733" t="str">
        <f t="shared" si="412"/>
        <v>100K–129K</v>
      </c>
    </row>
    <row r="3734" spans="1:27" ht="19.95" customHeight="1" x14ac:dyDescent="0.3">
      <c r="A3734" s="4" t="s">
        <v>3861</v>
      </c>
      <c r="B3734" s="5">
        <v>45899</v>
      </c>
      <c r="C3734" s="6" t="s">
        <v>21</v>
      </c>
      <c r="D3734" s="6" t="s">
        <v>22</v>
      </c>
      <c r="E3734" s="6" t="s">
        <v>23</v>
      </c>
      <c r="F3734" s="6" t="s">
        <v>121</v>
      </c>
      <c r="G3734" s="6" t="s">
        <v>25</v>
      </c>
      <c r="H3734" s="6" t="s">
        <v>49</v>
      </c>
      <c r="I3734" s="6" t="s">
        <v>27</v>
      </c>
      <c r="J3734" s="5">
        <v>45899</v>
      </c>
      <c r="K3734" s="5"/>
      <c r="L3734" s="6" t="s">
        <v>28</v>
      </c>
      <c r="M3734" s="6">
        <v>123</v>
      </c>
      <c r="N3734" s="6" t="s">
        <v>52</v>
      </c>
      <c r="O3734" s="6" t="s">
        <v>63</v>
      </c>
      <c r="P3734" s="6" t="s">
        <v>64</v>
      </c>
      <c r="Q3734" s="6" t="s">
        <v>95</v>
      </c>
      <c r="R3734" s="6" t="s">
        <v>28</v>
      </c>
      <c r="S3734" s="6">
        <v>0</v>
      </c>
      <c r="T3734" s="7">
        <v>102000</v>
      </c>
      <c r="U3734" t="str">
        <f t="shared" si="406"/>
        <v>Not Reviewed</v>
      </c>
      <c r="V3734" t="str">
        <f t="shared" si="407"/>
        <v>Not Reviewed</v>
      </c>
      <c r="W3734">
        <f t="shared" si="408"/>
        <v>0</v>
      </c>
      <c r="X3734" t="str">
        <f t="shared" si="409"/>
        <v>Active</v>
      </c>
      <c r="Y3734">
        <f t="shared" si="410"/>
        <v>0.33698630136986302</v>
      </c>
      <c r="Z3734" t="str">
        <f t="shared" si="411"/>
        <v>&lt;1 Year</v>
      </c>
      <c r="AA3734" t="str">
        <f t="shared" si="412"/>
        <v>100K–129K</v>
      </c>
    </row>
    <row r="3735" spans="1:27" ht="19.95" customHeight="1" x14ac:dyDescent="0.3">
      <c r="A3735" s="8" t="s">
        <v>3862</v>
      </c>
      <c r="B3735" s="9">
        <v>45766</v>
      </c>
      <c r="C3735" s="1" t="s">
        <v>34</v>
      </c>
      <c r="D3735" s="1" t="s">
        <v>22</v>
      </c>
      <c r="E3735" s="1" t="s">
        <v>23</v>
      </c>
      <c r="F3735" s="1" t="s">
        <v>24</v>
      </c>
      <c r="G3735" s="1" t="s">
        <v>25</v>
      </c>
      <c r="H3735" s="1" t="s">
        <v>26</v>
      </c>
      <c r="I3735" s="1" t="s">
        <v>27</v>
      </c>
      <c r="J3735" s="9">
        <v>45766</v>
      </c>
      <c r="K3735" s="9"/>
      <c r="L3735" s="1" t="s">
        <v>28</v>
      </c>
      <c r="M3735" s="1">
        <v>256</v>
      </c>
      <c r="N3735" s="1" t="s">
        <v>29</v>
      </c>
      <c r="O3735" s="1" t="s">
        <v>63</v>
      </c>
      <c r="P3735" s="1" t="s">
        <v>31</v>
      </c>
      <c r="Q3735" s="1">
        <v>3</v>
      </c>
      <c r="R3735" s="1" t="s">
        <v>37</v>
      </c>
      <c r="S3735" s="1">
        <v>1</v>
      </c>
      <c r="T3735" s="10">
        <v>88000</v>
      </c>
      <c r="U3735" t="str">
        <f t="shared" si="406"/>
        <v>Reviewed</v>
      </c>
      <c r="V3735" t="str">
        <f t="shared" si="407"/>
        <v>meets</v>
      </c>
      <c r="W3735">
        <f t="shared" si="408"/>
        <v>0</v>
      </c>
      <c r="X3735" t="str">
        <f t="shared" si="409"/>
        <v>Active</v>
      </c>
      <c r="Y3735">
        <f t="shared" si="410"/>
        <v>0.70136986301369864</v>
      </c>
      <c r="Z3735" t="str">
        <f t="shared" si="411"/>
        <v>&lt;1 Year</v>
      </c>
      <c r="AA3735" t="str">
        <f t="shared" si="412"/>
        <v>70K–99K</v>
      </c>
    </row>
    <row r="3736" spans="1:27" ht="19.95" customHeight="1" x14ac:dyDescent="0.3">
      <c r="A3736" s="4" t="s">
        <v>3863</v>
      </c>
      <c r="B3736" s="5">
        <v>45856</v>
      </c>
      <c r="C3736" s="6" t="s">
        <v>39</v>
      </c>
      <c r="D3736" s="6" t="s">
        <v>22</v>
      </c>
      <c r="E3736" s="6" t="s">
        <v>40</v>
      </c>
      <c r="F3736" s="6" t="s">
        <v>41</v>
      </c>
      <c r="G3736" s="6" t="s">
        <v>42</v>
      </c>
      <c r="H3736" s="6" t="s">
        <v>43</v>
      </c>
      <c r="I3736" s="6" t="s">
        <v>27</v>
      </c>
      <c r="J3736" s="5">
        <v>45856</v>
      </c>
      <c r="K3736" s="5"/>
      <c r="L3736" s="6" t="s">
        <v>28</v>
      </c>
      <c r="M3736" s="6">
        <v>166</v>
      </c>
      <c r="N3736" s="6" t="s">
        <v>122</v>
      </c>
      <c r="O3736" s="6" t="s">
        <v>63</v>
      </c>
      <c r="P3736" s="6" t="s">
        <v>107</v>
      </c>
      <c r="Q3736" s="6" t="s">
        <v>95</v>
      </c>
      <c r="R3736" s="6" t="s">
        <v>28</v>
      </c>
      <c r="S3736" s="6">
        <v>0</v>
      </c>
      <c r="T3736" s="7">
        <v>76500</v>
      </c>
      <c r="U3736" t="str">
        <f t="shared" si="406"/>
        <v>Not Reviewed</v>
      </c>
      <c r="V3736" t="str">
        <f t="shared" si="407"/>
        <v>Not Reviewed</v>
      </c>
      <c r="W3736">
        <f t="shared" si="408"/>
        <v>0</v>
      </c>
      <c r="X3736" t="str">
        <f t="shared" si="409"/>
        <v>Active</v>
      </c>
      <c r="Y3736">
        <f t="shared" si="410"/>
        <v>0.45479452054794522</v>
      </c>
      <c r="Z3736" t="str">
        <f t="shared" si="411"/>
        <v>&lt;1 Year</v>
      </c>
      <c r="AA3736" t="str">
        <f t="shared" si="412"/>
        <v>70K–99K</v>
      </c>
    </row>
    <row r="3737" spans="1:27" ht="19.95" customHeight="1" x14ac:dyDescent="0.3">
      <c r="A3737" s="8" t="s">
        <v>3864</v>
      </c>
      <c r="B3737" s="9">
        <v>45634</v>
      </c>
      <c r="C3737" s="1" t="s">
        <v>46</v>
      </c>
      <c r="D3737" s="1" t="s">
        <v>22</v>
      </c>
      <c r="E3737" s="1" t="s">
        <v>40</v>
      </c>
      <c r="F3737" s="1" t="s">
        <v>143</v>
      </c>
      <c r="G3737" s="1" t="s">
        <v>48</v>
      </c>
      <c r="H3737" s="1" t="s">
        <v>43</v>
      </c>
      <c r="I3737" s="1" t="s">
        <v>27</v>
      </c>
      <c r="J3737" s="9">
        <v>45634</v>
      </c>
      <c r="K3737" s="9"/>
      <c r="L3737" s="1" t="s">
        <v>28</v>
      </c>
      <c r="M3737" s="1">
        <v>388</v>
      </c>
      <c r="N3737" s="1" t="s">
        <v>122</v>
      </c>
      <c r="O3737" s="1" t="s">
        <v>63</v>
      </c>
      <c r="P3737" s="1" t="s">
        <v>64</v>
      </c>
      <c r="Q3737" s="1">
        <v>3</v>
      </c>
      <c r="R3737" s="1" t="s">
        <v>37</v>
      </c>
      <c r="S3737" s="1">
        <v>1</v>
      </c>
      <c r="T3737" s="10">
        <v>56500</v>
      </c>
      <c r="U3737" t="str">
        <f t="shared" si="406"/>
        <v>Reviewed</v>
      </c>
      <c r="V3737" t="str">
        <f t="shared" si="407"/>
        <v>meets</v>
      </c>
      <c r="W3737">
        <f t="shared" si="408"/>
        <v>0</v>
      </c>
      <c r="X3737" t="str">
        <f t="shared" si="409"/>
        <v>Active</v>
      </c>
      <c r="Y3737">
        <f t="shared" si="410"/>
        <v>1.0630136986301371</v>
      </c>
      <c r="Z3737" t="str">
        <f t="shared" si="411"/>
        <v>1–2 Years</v>
      </c>
      <c r="AA3737" t="str">
        <f t="shared" si="412"/>
        <v>&lt;70K</v>
      </c>
    </row>
    <row r="3738" spans="1:27" ht="19.95" customHeight="1" x14ac:dyDescent="0.3">
      <c r="A3738" s="4" t="s">
        <v>3865</v>
      </c>
      <c r="B3738" s="5">
        <v>45191</v>
      </c>
      <c r="C3738" s="6" t="s">
        <v>55</v>
      </c>
      <c r="D3738" s="6" t="s">
        <v>56</v>
      </c>
      <c r="E3738" s="6" t="s">
        <v>23</v>
      </c>
      <c r="F3738" s="6" t="s">
        <v>190</v>
      </c>
      <c r="G3738" s="6" t="s">
        <v>58</v>
      </c>
      <c r="H3738" s="6" t="s">
        <v>49</v>
      </c>
      <c r="I3738" s="6" t="s">
        <v>50</v>
      </c>
      <c r="J3738" s="5">
        <v>45191</v>
      </c>
      <c r="K3738" s="5">
        <v>45329</v>
      </c>
      <c r="L3738" s="6" t="s">
        <v>51</v>
      </c>
      <c r="M3738" s="6">
        <v>138</v>
      </c>
      <c r="N3738" s="6" t="s">
        <v>29</v>
      </c>
      <c r="O3738" s="6" t="s">
        <v>63</v>
      </c>
      <c r="P3738" s="6" t="s">
        <v>31</v>
      </c>
      <c r="Q3738" s="6" t="s">
        <v>95</v>
      </c>
      <c r="R3738" s="6" t="s">
        <v>28</v>
      </c>
      <c r="S3738" s="6">
        <v>0</v>
      </c>
      <c r="T3738" s="7">
        <v>118500</v>
      </c>
      <c r="U3738" t="str">
        <f t="shared" si="406"/>
        <v>Not Reviewed</v>
      </c>
      <c r="V3738" t="str">
        <f t="shared" si="407"/>
        <v>Not Reviewed</v>
      </c>
      <c r="W3738">
        <f t="shared" si="408"/>
        <v>1</v>
      </c>
      <c r="X3738" t="str">
        <f t="shared" si="409"/>
        <v>Attrited</v>
      </c>
      <c r="Y3738">
        <f t="shared" si="410"/>
        <v>0.37808219178082192</v>
      </c>
      <c r="Z3738" t="str">
        <f t="shared" si="411"/>
        <v>&lt;1 Year</v>
      </c>
      <c r="AA3738" t="str">
        <f t="shared" si="412"/>
        <v>100K–129K</v>
      </c>
    </row>
    <row r="3739" spans="1:27" ht="19.95" customHeight="1" x14ac:dyDescent="0.3">
      <c r="A3739" s="8" t="s">
        <v>3866</v>
      </c>
      <c r="B3739" s="9">
        <v>45913</v>
      </c>
      <c r="C3739" s="1" t="s">
        <v>60</v>
      </c>
      <c r="D3739" s="1" t="s">
        <v>56</v>
      </c>
      <c r="E3739" s="1" t="s">
        <v>40</v>
      </c>
      <c r="F3739" s="1" t="s">
        <v>190</v>
      </c>
      <c r="G3739" s="1" t="s">
        <v>58</v>
      </c>
      <c r="H3739" s="1" t="s">
        <v>49</v>
      </c>
      <c r="I3739" s="1" t="s">
        <v>27</v>
      </c>
      <c r="J3739" s="9">
        <v>45913</v>
      </c>
      <c r="K3739" s="9"/>
      <c r="L3739" s="1" t="s">
        <v>28</v>
      </c>
      <c r="M3739" s="1">
        <v>109</v>
      </c>
      <c r="N3739" s="1" t="s">
        <v>52</v>
      </c>
      <c r="O3739" s="1" t="s">
        <v>30</v>
      </c>
      <c r="P3739" s="1" t="s">
        <v>31</v>
      </c>
      <c r="Q3739" s="1" t="s">
        <v>95</v>
      </c>
      <c r="R3739" s="1" t="s">
        <v>28</v>
      </c>
      <c r="S3739" s="1">
        <v>0</v>
      </c>
      <c r="T3739" s="10">
        <v>121000</v>
      </c>
      <c r="U3739" t="str">
        <f t="shared" si="406"/>
        <v>Not Reviewed</v>
      </c>
      <c r="V3739" t="str">
        <f t="shared" si="407"/>
        <v>Not Reviewed</v>
      </c>
      <c r="W3739">
        <f t="shared" si="408"/>
        <v>0</v>
      </c>
      <c r="X3739" t="str">
        <f t="shared" si="409"/>
        <v>Active</v>
      </c>
      <c r="Y3739">
        <f t="shared" si="410"/>
        <v>0.29863013698630136</v>
      </c>
      <c r="Z3739" t="str">
        <f t="shared" si="411"/>
        <v>&lt;1 Year</v>
      </c>
      <c r="AA3739" t="str">
        <f t="shared" si="412"/>
        <v>100K–129K</v>
      </c>
    </row>
    <row r="3740" spans="1:27" ht="19.95" customHeight="1" x14ac:dyDescent="0.3">
      <c r="A3740" s="4" t="s">
        <v>3867</v>
      </c>
      <c r="B3740" s="5">
        <v>45125</v>
      </c>
      <c r="C3740" s="6" t="s">
        <v>66</v>
      </c>
      <c r="D3740" s="6" t="s">
        <v>56</v>
      </c>
      <c r="E3740" s="6" t="s">
        <v>67</v>
      </c>
      <c r="F3740" s="6" t="s">
        <v>358</v>
      </c>
      <c r="G3740" s="6" t="s">
        <v>69</v>
      </c>
      <c r="H3740" s="6" t="s">
        <v>49</v>
      </c>
      <c r="I3740" s="6" t="s">
        <v>27</v>
      </c>
      <c r="J3740" s="5">
        <v>45125</v>
      </c>
      <c r="K3740" s="5"/>
      <c r="L3740" s="6" t="s">
        <v>28</v>
      </c>
      <c r="M3740" s="6">
        <v>897</v>
      </c>
      <c r="N3740" s="6" t="s">
        <v>52</v>
      </c>
      <c r="O3740" s="6" t="s">
        <v>170</v>
      </c>
      <c r="P3740" s="6" t="s">
        <v>64</v>
      </c>
      <c r="Q3740" s="6">
        <v>2</v>
      </c>
      <c r="R3740" s="6" t="s">
        <v>53</v>
      </c>
      <c r="S3740" s="6">
        <v>2</v>
      </c>
      <c r="T3740" s="7">
        <v>138000</v>
      </c>
      <c r="U3740" t="str">
        <f t="shared" si="406"/>
        <v>Reviewed</v>
      </c>
      <c r="V3740" t="str">
        <f t="shared" si="407"/>
        <v>needs_support</v>
      </c>
      <c r="W3740">
        <f t="shared" si="408"/>
        <v>0</v>
      </c>
      <c r="X3740" t="str">
        <f t="shared" si="409"/>
        <v>Active</v>
      </c>
      <c r="Y3740">
        <f t="shared" si="410"/>
        <v>2.4575342465753423</v>
      </c>
      <c r="Z3740" t="str">
        <f t="shared" si="411"/>
        <v>2–3 Years</v>
      </c>
      <c r="AA3740" t="str">
        <f t="shared" si="412"/>
        <v>130K+</v>
      </c>
    </row>
    <row r="3741" spans="1:27" ht="19.95" customHeight="1" x14ac:dyDescent="0.3">
      <c r="A3741" s="8" t="s">
        <v>3868</v>
      </c>
      <c r="B3741" s="9">
        <v>45014</v>
      </c>
      <c r="C3741" s="1" t="s">
        <v>71</v>
      </c>
      <c r="D3741" s="1" t="s">
        <v>72</v>
      </c>
      <c r="E3741" s="1" t="s">
        <v>23</v>
      </c>
      <c r="F3741" s="1" t="s">
        <v>138</v>
      </c>
      <c r="G3741" s="1" t="s">
        <v>36</v>
      </c>
      <c r="H3741" s="1" t="s">
        <v>43</v>
      </c>
      <c r="I3741" s="1" t="s">
        <v>50</v>
      </c>
      <c r="J3741" s="9">
        <v>45014</v>
      </c>
      <c r="K3741" s="9">
        <v>45188</v>
      </c>
      <c r="L3741" s="1" t="s">
        <v>51</v>
      </c>
      <c r="M3741" s="1">
        <v>174</v>
      </c>
      <c r="N3741" s="1" t="s">
        <v>75</v>
      </c>
      <c r="O3741" s="1" t="s">
        <v>30</v>
      </c>
      <c r="P3741" s="1" t="s">
        <v>44</v>
      </c>
      <c r="Q3741" s="1" t="s">
        <v>95</v>
      </c>
      <c r="R3741" s="1" t="s">
        <v>28</v>
      </c>
      <c r="S3741" s="1">
        <v>0</v>
      </c>
      <c r="T3741" s="10">
        <v>75000</v>
      </c>
      <c r="U3741" t="str">
        <f t="shared" si="406"/>
        <v>Not Reviewed</v>
      </c>
      <c r="V3741" t="str">
        <f t="shared" si="407"/>
        <v>Not Reviewed</v>
      </c>
      <c r="W3741">
        <f t="shared" si="408"/>
        <v>1</v>
      </c>
      <c r="X3741" t="str">
        <f t="shared" si="409"/>
        <v>Attrited</v>
      </c>
      <c r="Y3741">
        <f t="shared" si="410"/>
        <v>0.47671232876712327</v>
      </c>
      <c r="Z3741" t="str">
        <f t="shared" si="411"/>
        <v>&lt;1 Year</v>
      </c>
      <c r="AA3741" t="str">
        <f t="shared" si="412"/>
        <v>70K–99K</v>
      </c>
    </row>
    <row r="3742" spans="1:27" ht="19.95" customHeight="1" x14ac:dyDescent="0.3">
      <c r="A3742" s="4" t="s">
        <v>3869</v>
      </c>
      <c r="B3742" s="5">
        <v>45679</v>
      </c>
      <c r="C3742" s="6" t="s">
        <v>77</v>
      </c>
      <c r="D3742" s="6" t="s">
        <v>72</v>
      </c>
      <c r="E3742" s="6" t="s">
        <v>40</v>
      </c>
      <c r="F3742" s="6" t="s">
        <v>93</v>
      </c>
      <c r="G3742" s="6" t="s">
        <v>94</v>
      </c>
      <c r="H3742" s="6" t="s">
        <v>26</v>
      </c>
      <c r="I3742" s="6" t="s">
        <v>50</v>
      </c>
      <c r="J3742" s="5">
        <v>45679</v>
      </c>
      <c r="K3742" s="5">
        <v>45980</v>
      </c>
      <c r="L3742" s="6" t="s">
        <v>51</v>
      </c>
      <c r="M3742" s="6">
        <v>301</v>
      </c>
      <c r="N3742" s="6" t="s">
        <v>52</v>
      </c>
      <c r="O3742" s="6" t="s">
        <v>43</v>
      </c>
      <c r="P3742" s="6" t="s">
        <v>133</v>
      </c>
      <c r="Q3742" s="6">
        <v>3</v>
      </c>
      <c r="R3742" s="6" t="s">
        <v>37</v>
      </c>
      <c r="S3742" s="6">
        <v>1</v>
      </c>
      <c r="T3742" s="7">
        <v>93500</v>
      </c>
      <c r="U3742" t="str">
        <f t="shared" si="406"/>
        <v>Reviewed</v>
      </c>
      <c r="V3742" t="str">
        <f t="shared" si="407"/>
        <v>meets</v>
      </c>
      <c r="W3742">
        <f t="shared" si="408"/>
        <v>1</v>
      </c>
      <c r="X3742" t="str">
        <f t="shared" si="409"/>
        <v>Attrited</v>
      </c>
      <c r="Y3742">
        <f t="shared" si="410"/>
        <v>0.8246575342465754</v>
      </c>
      <c r="Z3742" t="str">
        <f t="shared" si="411"/>
        <v>&lt;1 Year</v>
      </c>
      <c r="AA3742" t="str">
        <f t="shared" si="412"/>
        <v>70K–99K</v>
      </c>
    </row>
    <row r="3743" spans="1:27" ht="19.95" customHeight="1" x14ac:dyDescent="0.3">
      <c r="A3743" s="8" t="s">
        <v>3870</v>
      </c>
      <c r="B3743" s="9">
        <v>45156</v>
      </c>
      <c r="C3743" s="1" t="s">
        <v>81</v>
      </c>
      <c r="D3743" s="1" t="s">
        <v>72</v>
      </c>
      <c r="E3743" s="1" t="s">
        <v>23</v>
      </c>
      <c r="F3743" s="1" t="s">
        <v>154</v>
      </c>
      <c r="G3743" s="1" t="s">
        <v>83</v>
      </c>
      <c r="H3743" s="1" t="s">
        <v>43</v>
      </c>
      <c r="I3743" s="1" t="s">
        <v>50</v>
      </c>
      <c r="J3743" s="9">
        <v>45156</v>
      </c>
      <c r="K3743" s="9">
        <v>45883</v>
      </c>
      <c r="L3743" s="1" t="s">
        <v>51</v>
      </c>
      <c r="M3743" s="1">
        <v>727</v>
      </c>
      <c r="N3743" s="1" t="s">
        <v>52</v>
      </c>
      <c r="O3743" s="1" t="s">
        <v>30</v>
      </c>
      <c r="P3743" s="1" t="s">
        <v>107</v>
      </c>
      <c r="Q3743" s="1">
        <v>2</v>
      </c>
      <c r="R3743" s="1" t="s">
        <v>53</v>
      </c>
      <c r="S3743" s="1">
        <v>2</v>
      </c>
      <c r="T3743" s="10">
        <v>75000</v>
      </c>
      <c r="U3743" t="str">
        <f t="shared" si="406"/>
        <v>Reviewed</v>
      </c>
      <c r="V3743" t="str">
        <f t="shared" si="407"/>
        <v>needs_support</v>
      </c>
      <c r="W3743">
        <f t="shared" si="408"/>
        <v>1</v>
      </c>
      <c r="X3743" t="str">
        <f t="shared" si="409"/>
        <v>Attrited</v>
      </c>
      <c r="Y3743">
        <f t="shared" si="410"/>
        <v>1.9917808219178081</v>
      </c>
      <c r="Z3743" t="str">
        <f t="shared" si="411"/>
        <v>1–2 Years</v>
      </c>
      <c r="AA3743" t="str">
        <f t="shared" si="412"/>
        <v>70K–99K</v>
      </c>
    </row>
    <row r="3744" spans="1:27" ht="19.95" customHeight="1" x14ac:dyDescent="0.3">
      <c r="A3744" s="4" t="s">
        <v>3871</v>
      </c>
      <c r="B3744" s="5">
        <v>45511</v>
      </c>
      <c r="C3744" s="6" t="s">
        <v>86</v>
      </c>
      <c r="D3744" s="6" t="s">
        <v>87</v>
      </c>
      <c r="E3744" s="6" t="s">
        <v>67</v>
      </c>
      <c r="F3744" s="6" t="s">
        <v>135</v>
      </c>
      <c r="G3744" s="6" t="s">
        <v>89</v>
      </c>
      <c r="H3744" s="6" t="s">
        <v>43</v>
      </c>
      <c r="I3744" s="6" t="s">
        <v>27</v>
      </c>
      <c r="J3744" s="5">
        <v>45511</v>
      </c>
      <c r="K3744" s="5"/>
      <c r="L3744" s="6" t="s">
        <v>28</v>
      </c>
      <c r="M3744" s="6">
        <v>511</v>
      </c>
      <c r="N3744" s="6" t="s">
        <v>29</v>
      </c>
      <c r="O3744" s="6" t="s">
        <v>30</v>
      </c>
      <c r="P3744" s="6" t="s">
        <v>64</v>
      </c>
      <c r="Q3744" s="6">
        <v>4</v>
      </c>
      <c r="R3744" s="6" t="s">
        <v>32</v>
      </c>
      <c r="S3744" s="6">
        <v>1</v>
      </c>
      <c r="T3744" s="7">
        <v>61000</v>
      </c>
      <c r="U3744" t="str">
        <f t="shared" si="406"/>
        <v>Reviewed</v>
      </c>
      <c r="V3744" t="str">
        <f t="shared" si="407"/>
        <v>exceeds</v>
      </c>
      <c r="W3744">
        <f t="shared" si="408"/>
        <v>0</v>
      </c>
      <c r="X3744" t="str">
        <f t="shared" si="409"/>
        <v>Active</v>
      </c>
      <c r="Y3744">
        <f t="shared" si="410"/>
        <v>1.4</v>
      </c>
      <c r="Z3744" t="str">
        <f t="shared" si="411"/>
        <v>1–2 Years</v>
      </c>
      <c r="AA3744" t="str">
        <f t="shared" si="412"/>
        <v>&lt;70K</v>
      </c>
    </row>
    <row r="3745" spans="1:27" ht="19.95" customHeight="1" x14ac:dyDescent="0.3">
      <c r="A3745" s="8" t="s">
        <v>3872</v>
      </c>
      <c r="B3745" s="9">
        <v>45043</v>
      </c>
      <c r="C3745" s="1" t="s">
        <v>91</v>
      </c>
      <c r="D3745" s="1" t="s">
        <v>87</v>
      </c>
      <c r="E3745" s="1" t="s">
        <v>92</v>
      </c>
      <c r="F3745" s="1" t="s">
        <v>93</v>
      </c>
      <c r="G3745" s="1" t="s">
        <v>94</v>
      </c>
      <c r="H3745" s="1" t="s">
        <v>26</v>
      </c>
      <c r="I3745" s="1" t="s">
        <v>50</v>
      </c>
      <c r="J3745" s="9">
        <v>45043</v>
      </c>
      <c r="K3745" s="9">
        <v>45220</v>
      </c>
      <c r="L3745" s="1" t="s">
        <v>159</v>
      </c>
      <c r="M3745" s="1">
        <v>177</v>
      </c>
      <c r="N3745" s="1" t="s">
        <v>52</v>
      </c>
      <c r="O3745" s="1" t="s">
        <v>63</v>
      </c>
      <c r="P3745" s="1" t="s">
        <v>107</v>
      </c>
      <c r="Q3745" s="1" t="s">
        <v>95</v>
      </c>
      <c r="R3745" s="1" t="s">
        <v>28</v>
      </c>
      <c r="S3745" s="1">
        <v>0</v>
      </c>
      <c r="T3745" s="10">
        <v>97500</v>
      </c>
      <c r="U3745" t="str">
        <f t="shared" si="406"/>
        <v>Not Reviewed</v>
      </c>
      <c r="V3745" t="str">
        <f t="shared" si="407"/>
        <v>Not Reviewed</v>
      </c>
      <c r="W3745">
        <f t="shared" si="408"/>
        <v>1</v>
      </c>
      <c r="X3745" t="str">
        <f t="shared" si="409"/>
        <v>Attrited</v>
      </c>
      <c r="Y3745">
        <f t="shared" si="410"/>
        <v>0.48493150684931507</v>
      </c>
      <c r="Z3745" t="str">
        <f t="shared" si="411"/>
        <v>&lt;1 Year</v>
      </c>
      <c r="AA3745" t="str">
        <f t="shared" si="412"/>
        <v>70K–99K</v>
      </c>
    </row>
    <row r="3746" spans="1:27" ht="19.95" customHeight="1" x14ac:dyDescent="0.3">
      <c r="A3746" s="4" t="s">
        <v>3873</v>
      </c>
      <c r="B3746" s="5">
        <v>45655</v>
      </c>
      <c r="C3746" s="6" t="s">
        <v>21</v>
      </c>
      <c r="D3746" s="6" t="s">
        <v>22</v>
      </c>
      <c r="E3746" s="6" t="s">
        <v>23</v>
      </c>
      <c r="F3746" s="6" t="s">
        <v>288</v>
      </c>
      <c r="G3746" s="6" t="s">
        <v>25</v>
      </c>
      <c r="H3746" s="6" t="s">
        <v>43</v>
      </c>
      <c r="I3746" s="6" t="s">
        <v>27</v>
      </c>
      <c r="J3746" s="5">
        <v>45655</v>
      </c>
      <c r="K3746" s="5"/>
      <c r="L3746" s="6" t="s">
        <v>28</v>
      </c>
      <c r="M3746" s="6">
        <v>367</v>
      </c>
      <c r="N3746" s="6" t="s">
        <v>29</v>
      </c>
      <c r="O3746" s="6" t="s">
        <v>30</v>
      </c>
      <c r="P3746" s="6" t="s">
        <v>107</v>
      </c>
      <c r="Q3746" s="6">
        <v>4</v>
      </c>
      <c r="R3746" s="6" t="s">
        <v>32</v>
      </c>
      <c r="S3746" s="6">
        <v>1</v>
      </c>
      <c r="T3746" s="7">
        <v>61500</v>
      </c>
      <c r="U3746" t="str">
        <f t="shared" si="406"/>
        <v>Reviewed</v>
      </c>
      <c r="V3746" t="str">
        <f t="shared" si="407"/>
        <v>exceeds</v>
      </c>
      <c r="W3746">
        <f t="shared" si="408"/>
        <v>0</v>
      </c>
      <c r="X3746" t="str">
        <f t="shared" si="409"/>
        <v>Active</v>
      </c>
      <c r="Y3746">
        <f t="shared" si="410"/>
        <v>1.0054794520547945</v>
      </c>
      <c r="Z3746" t="str">
        <f t="shared" si="411"/>
        <v>1–2 Years</v>
      </c>
      <c r="AA3746" t="str">
        <f t="shared" si="412"/>
        <v>&lt;70K</v>
      </c>
    </row>
    <row r="3747" spans="1:27" ht="19.95" customHeight="1" x14ac:dyDescent="0.3">
      <c r="A3747" s="8" t="s">
        <v>3874</v>
      </c>
      <c r="B3747" s="9">
        <v>45890</v>
      </c>
      <c r="C3747" s="1" t="s">
        <v>34</v>
      </c>
      <c r="D3747" s="1" t="s">
        <v>22</v>
      </c>
      <c r="E3747" s="1" t="s">
        <v>23</v>
      </c>
      <c r="F3747" s="1" t="s">
        <v>99</v>
      </c>
      <c r="G3747" s="1" t="s">
        <v>36</v>
      </c>
      <c r="H3747" s="1" t="s">
        <v>49</v>
      </c>
      <c r="I3747" s="1" t="s">
        <v>27</v>
      </c>
      <c r="J3747" s="9">
        <v>45890</v>
      </c>
      <c r="K3747" s="9"/>
      <c r="L3747" s="1" t="s">
        <v>28</v>
      </c>
      <c r="M3747" s="1">
        <v>132</v>
      </c>
      <c r="N3747" s="1" t="s">
        <v>122</v>
      </c>
      <c r="O3747" s="1" t="s">
        <v>30</v>
      </c>
      <c r="P3747" s="1" t="s">
        <v>64</v>
      </c>
      <c r="Q3747" s="1" t="s">
        <v>95</v>
      </c>
      <c r="R3747" s="1" t="s">
        <v>28</v>
      </c>
      <c r="S3747" s="1">
        <v>0</v>
      </c>
      <c r="T3747" s="10">
        <v>113000</v>
      </c>
      <c r="U3747" t="str">
        <f t="shared" si="406"/>
        <v>Not Reviewed</v>
      </c>
      <c r="V3747" t="str">
        <f t="shared" si="407"/>
        <v>Not Reviewed</v>
      </c>
      <c r="W3747">
        <f t="shared" si="408"/>
        <v>0</v>
      </c>
      <c r="X3747" t="str">
        <f t="shared" si="409"/>
        <v>Active</v>
      </c>
      <c r="Y3747">
        <f t="shared" si="410"/>
        <v>0.36164383561643837</v>
      </c>
      <c r="Z3747" t="str">
        <f t="shared" si="411"/>
        <v>&lt;1 Year</v>
      </c>
      <c r="AA3747" t="str">
        <f t="shared" si="412"/>
        <v>100K–129K</v>
      </c>
    </row>
    <row r="3748" spans="1:27" ht="19.95" customHeight="1" x14ac:dyDescent="0.3">
      <c r="A3748" s="4" t="s">
        <v>3875</v>
      </c>
      <c r="B3748" s="5">
        <v>45707</v>
      </c>
      <c r="C3748" s="6" t="s">
        <v>39</v>
      </c>
      <c r="D3748" s="6" t="s">
        <v>22</v>
      </c>
      <c r="E3748" s="6" t="s">
        <v>40</v>
      </c>
      <c r="F3748" s="6" t="s">
        <v>174</v>
      </c>
      <c r="G3748" s="6" t="s">
        <v>42</v>
      </c>
      <c r="H3748" s="6" t="s">
        <v>26</v>
      </c>
      <c r="I3748" s="6" t="s">
        <v>50</v>
      </c>
      <c r="J3748" s="5">
        <v>45707</v>
      </c>
      <c r="K3748" s="5">
        <v>45965</v>
      </c>
      <c r="L3748" s="6" t="s">
        <v>159</v>
      </c>
      <c r="M3748" s="6">
        <v>258</v>
      </c>
      <c r="N3748" s="6" t="s">
        <v>52</v>
      </c>
      <c r="O3748" s="6" t="s">
        <v>43</v>
      </c>
      <c r="P3748" s="6" t="s">
        <v>31</v>
      </c>
      <c r="Q3748" s="6">
        <v>3</v>
      </c>
      <c r="R3748" s="6" t="s">
        <v>37</v>
      </c>
      <c r="S3748" s="6">
        <v>1</v>
      </c>
      <c r="T3748" s="7">
        <v>95000</v>
      </c>
      <c r="U3748" t="str">
        <f t="shared" si="406"/>
        <v>Reviewed</v>
      </c>
      <c r="V3748" t="str">
        <f t="shared" si="407"/>
        <v>meets</v>
      </c>
      <c r="W3748">
        <f t="shared" si="408"/>
        <v>1</v>
      </c>
      <c r="X3748" t="str">
        <f t="shared" si="409"/>
        <v>Attrited</v>
      </c>
      <c r="Y3748">
        <f t="shared" si="410"/>
        <v>0.70684931506849313</v>
      </c>
      <c r="Z3748" t="str">
        <f t="shared" si="411"/>
        <v>&lt;1 Year</v>
      </c>
      <c r="AA3748" t="str">
        <f t="shared" si="412"/>
        <v>70K–99K</v>
      </c>
    </row>
    <row r="3749" spans="1:27" ht="19.95" customHeight="1" x14ac:dyDescent="0.3">
      <c r="A3749" s="8" t="s">
        <v>3876</v>
      </c>
      <c r="B3749" s="9">
        <v>45675</v>
      </c>
      <c r="C3749" s="1" t="s">
        <v>46</v>
      </c>
      <c r="D3749" s="1" t="s">
        <v>22</v>
      </c>
      <c r="E3749" s="1" t="s">
        <v>40</v>
      </c>
      <c r="F3749" s="1" t="s">
        <v>143</v>
      </c>
      <c r="G3749" s="1" t="s">
        <v>48</v>
      </c>
      <c r="H3749" s="1" t="s">
        <v>43</v>
      </c>
      <c r="I3749" s="1" t="s">
        <v>27</v>
      </c>
      <c r="J3749" s="9">
        <v>45675</v>
      </c>
      <c r="K3749" s="9"/>
      <c r="L3749" s="1" t="s">
        <v>28</v>
      </c>
      <c r="M3749" s="1">
        <v>347</v>
      </c>
      <c r="N3749" s="1" t="s">
        <v>29</v>
      </c>
      <c r="O3749" s="1" t="s">
        <v>63</v>
      </c>
      <c r="P3749" s="1" t="s">
        <v>64</v>
      </c>
      <c r="Q3749" s="1">
        <v>3</v>
      </c>
      <c r="R3749" s="1" t="s">
        <v>37</v>
      </c>
      <c r="S3749" s="1">
        <v>1</v>
      </c>
      <c r="T3749" s="10">
        <v>55500</v>
      </c>
      <c r="U3749" t="str">
        <f t="shared" si="406"/>
        <v>Reviewed</v>
      </c>
      <c r="V3749" t="str">
        <f t="shared" si="407"/>
        <v>meets</v>
      </c>
      <c r="W3749">
        <f t="shared" si="408"/>
        <v>0</v>
      </c>
      <c r="X3749" t="str">
        <f t="shared" si="409"/>
        <v>Active</v>
      </c>
      <c r="Y3749">
        <f t="shared" si="410"/>
        <v>0.9506849315068493</v>
      </c>
      <c r="Z3749" t="str">
        <f t="shared" si="411"/>
        <v>&lt;1 Year</v>
      </c>
      <c r="AA3749" t="str">
        <f t="shared" si="412"/>
        <v>&lt;70K</v>
      </c>
    </row>
    <row r="3750" spans="1:27" ht="19.95" customHeight="1" x14ac:dyDescent="0.3">
      <c r="A3750" s="4" t="s">
        <v>3877</v>
      </c>
      <c r="B3750" s="5">
        <v>45003</v>
      </c>
      <c r="C3750" s="6" t="s">
        <v>55</v>
      </c>
      <c r="D3750" s="6" t="s">
        <v>56</v>
      </c>
      <c r="E3750" s="6" t="s">
        <v>23</v>
      </c>
      <c r="F3750" s="6" t="s">
        <v>57</v>
      </c>
      <c r="G3750" s="6" t="s">
        <v>58</v>
      </c>
      <c r="H3750" s="6" t="s">
        <v>43</v>
      </c>
      <c r="I3750" s="6" t="s">
        <v>50</v>
      </c>
      <c r="J3750" s="5">
        <v>45003</v>
      </c>
      <c r="K3750" s="5">
        <v>45949</v>
      </c>
      <c r="L3750" s="6" t="s">
        <v>84</v>
      </c>
      <c r="M3750" s="6">
        <v>946</v>
      </c>
      <c r="N3750" s="6" t="s">
        <v>52</v>
      </c>
      <c r="O3750" s="6" t="s">
        <v>43</v>
      </c>
      <c r="P3750" s="6" t="s">
        <v>44</v>
      </c>
      <c r="Q3750" s="6">
        <v>4</v>
      </c>
      <c r="R3750" s="6" t="s">
        <v>32</v>
      </c>
      <c r="S3750" s="6">
        <v>3</v>
      </c>
      <c r="T3750" s="7">
        <v>72500</v>
      </c>
      <c r="U3750" t="str">
        <f t="shared" si="406"/>
        <v>Reviewed</v>
      </c>
      <c r="V3750" t="str">
        <f t="shared" si="407"/>
        <v>exceeds</v>
      </c>
      <c r="W3750">
        <f t="shared" si="408"/>
        <v>1</v>
      </c>
      <c r="X3750" t="str">
        <f t="shared" si="409"/>
        <v>Attrited</v>
      </c>
      <c r="Y3750">
        <f t="shared" si="410"/>
        <v>2.591780821917808</v>
      </c>
      <c r="Z3750" t="str">
        <f t="shared" si="411"/>
        <v>2–3 Years</v>
      </c>
      <c r="AA3750" t="str">
        <f t="shared" si="412"/>
        <v>70K–99K</v>
      </c>
    </row>
    <row r="3751" spans="1:27" ht="19.95" customHeight="1" x14ac:dyDescent="0.3">
      <c r="A3751" s="8" t="s">
        <v>3878</v>
      </c>
      <c r="B3751" s="9">
        <v>45069</v>
      </c>
      <c r="C3751" s="1" t="s">
        <v>60</v>
      </c>
      <c r="D3751" s="1" t="s">
        <v>56</v>
      </c>
      <c r="E3751" s="1" t="s">
        <v>40</v>
      </c>
      <c r="F3751" s="1" t="s">
        <v>147</v>
      </c>
      <c r="G3751" s="1" t="s">
        <v>58</v>
      </c>
      <c r="H3751" s="1" t="s">
        <v>26</v>
      </c>
      <c r="I3751" s="1" t="s">
        <v>27</v>
      </c>
      <c r="J3751" s="9">
        <v>45069</v>
      </c>
      <c r="K3751" s="9"/>
      <c r="L3751" s="1" t="s">
        <v>28</v>
      </c>
      <c r="M3751" s="1">
        <v>953</v>
      </c>
      <c r="N3751" s="1" t="s">
        <v>122</v>
      </c>
      <c r="O3751" s="1" t="s">
        <v>63</v>
      </c>
      <c r="P3751" s="1" t="s">
        <v>64</v>
      </c>
      <c r="Q3751" s="1">
        <v>3</v>
      </c>
      <c r="R3751" s="1" t="s">
        <v>37</v>
      </c>
      <c r="S3751" s="1">
        <v>3</v>
      </c>
      <c r="T3751" s="10">
        <v>76000</v>
      </c>
      <c r="U3751" t="str">
        <f t="shared" si="406"/>
        <v>Reviewed</v>
      </c>
      <c r="V3751" t="str">
        <f t="shared" si="407"/>
        <v>meets</v>
      </c>
      <c r="W3751">
        <f t="shared" si="408"/>
        <v>0</v>
      </c>
      <c r="X3751" t="str">
        <f t="shared" si="409"/>
        <v>Active</v>
      </c>
      <c r="Y3751">
        <f t="shared" si="410"/>
        <v>2.6109589041095891</v>
      </c>
      <c r="Z3751" t="str">
        <f t="shared" si="411"/>
        <v>2–3 Years</v>
      </c>
      <c r="AA3751" t="str">
        <f t="shared" si="412"/>
        <v>70K–99K</v>
      </c>
    </row>
    <row r="3752" spans="1:27" ht="19.95" customHeight="1" x14ac:dyDescent="0.3">
      <c r="A3752" s="4" t="s">
        <v>3879</v>
      </c>
      <c r="B3752" s="5">
        <v>45238</v>
      </c>
      <c r="C3752" s="6" t="s">
        <v>66</v>
      </c>
      <c r="D3752" s="6" t="s">
        <v>56</v>
      </c>
      <c r="E3752" s="6" t="s">
        <v>67</v>
      </c>
      <c r="F3752" s="6" t="s">
        <v>99</v>
      </c>
      <c r="G3752" s="6" t="s">
        <v>36</v>
      </c>
      <c r="H3752" s="6" t="s">
        <v>49</v>
      </c>
      <c r="I3752" s="6" t="s">
        <v>27</v>
      </c>
      <c r="J3752" s="5">
        <v>45238</v>
      </c>
      <c r="K3752" s="5"/>
      <c r="L3752" s="6" t="s">
        <v>28</v>
      </c>
      <c r="M3752" s="6">
        <v>784</v>
      </c>
      <c r="N3752" s="6" t="s">
        <v>75</v>
      </c>
      <c r="O3752" s="6" t="s">
        <v>63</v>
      </c>
      <c r="P3752" s="6" t="s">
        <v>44</v>
      </c>
      <c r="Q3752" s="6">
        <v>4</v>
      </c>
      <c r="R3752" s="6" t="s">
        <v>32</v>
      </c>
      <c r="S3752" s="6">
        <v>2</v>
      </c>
      <c r="T3752" s="7">
        <v>99500</v>
      </c>
      <c r="U3752" t="str">
        <f t="shared" si="406"/>
        <v>Reviewed</v>
      </c>
      <c r="V3752" t="str">
        <f t="shared" si="407"/>
        <v>exceeds</v>
      </c>
      <c r="W3752">
        <f t="shared" si="408"/>
        <v>0</v>
      </c>
      <c r="X3752" t="str">
        <f t="shared" si="409"/>
        <v>Active</v>
      </c>
      <c r="Y3752">
        <f t="shared" si="410"/>
        <v>2.1479452054794521</v>
      </c>
      <c r="Z3752" t="str">
        <f t="shared" si="411"/>
        <v>2–3 Years</v>
      </c>
      <c r="AA3752" t="str">
        <f t="shared" si="412"/>
        <v>70K–99K</v>
      </c>
    </row>
    <row r="3753" spans="1:27" ht="19.95" customHeight="1" x14ac:dyDescent="0.3">
      <c r="A3753" s="8" t="s">
        <v>3880</v>
      </c>
      <c r="B3753" s="9">
        <v>44928</v>
      </c>
      <c r="C3753" s="1" t="s">
        <v>71</v>
      </c>
      <c r="D3753" s="1" t="s">
        <v>72</v>
      </c>
      <c r="E3753" s="1" t="s">
        <v>23</v>
      </c>
      <c r="F3753" s="1" t="s">
        <v>129</v>
      </c>
      <c r="G3753" s="1" t="s">
        <v>74</v>
      </c>
      <c r="H3753" s="1" t="s">
        <v>43</v>
      </c>
      <c r="I3753" s="1" t="s">
        <v>27</v>
      </c>
      <c r="J3753" s="9">
        <v>44928</v>
      </c>
      <c r="K3753" s="9"/>
      <c r="L3753" s="1" t="s">
        <v>28</v>
      </c>
      <c r="M3753" s="1">
        <v>1094</v>
      </c>
      <c r="N3753" s="1" t="s">
        <v>52</v>
      </c>
      <c r="O3753" s="1" t="s">
        <v>63</v>
      </c>
      <c r="P3753" s="1" t="s">
        <v>31</v>
      </c>
      <c r="Q3753" s="1">
        <v>2</v>
      </c>
      <c r="R3753" s="1" t="s">
        <v>53</v>
      </c>
      <c r="S3753" s="1">
        <v>3</v>
      </c>
      <c r="T3753" s="10">
        <v>75000</v>
      </c>
      <c r="U3753" t="str">
        <f t="shared" si="406"/>
        <v>Reviewed</v>
      </c>
      <c r="V3753" t="str">
        <f t="shared" si="407"/>
        <v>needs_support</v>
      </c>
      <c r="W3753">
        <f t="shared" si="408"/>
        <v>0</v>
      </c>
      <c r="X3753" t="str">
        <f t="shared" si="409"/>
        <v>Active</v>
      </c>
      <c r="Y3753">
        <f t="shared" si="410"/>
        <v>2.9972602739726026</v>
      </c>
      <c r="Z3753" t="str">
        <f t="shared" si="411"/>
        <v>2–3 Years</v>
      </c>
      <c r="AA3753" t="str">
        <f t="shared" si="412"/>
        <v>70K–99K</v>
      </c>
    </row>
    <row r="3754" spans="1:27" ht="19.95" customHeight="1" x14ac:dyDescent="0.3">
      <c r="A3754" s="4" t="s">
        <v>3881</v>
      </c>
      <c r="B3754" s="5">
        <v>45479</v>
      </c>
      <c r="C3754" s="6" t="s">
        <v>77</v>
      </c>
      <c r="D3754" s="6" t="s">
        <v>72</v>
      </c>
      <c r="E3754" s="6" t="s">
        <v>40</v>
      </c>
      <c r="F3754" s="6" t="s">
        <v>131</v>
      </c>
      <c r="G3754" s="6" t="s">
        <v>79</v>
      </c>
      <c r="H3754" s="6" t="s">
        <v>26</v>
      </c>
      <c r="I3754" s="6" t="s">
        <v>27</v>
      </c>
      <c r="J3754" s="5">
        <v>45479</v>
      </c>
      <c r="K3754" s="5"/>
      <c r="L3754" s="6" t="s">
        <v>28</v>
      </c>
      <c r="M3754" s="6">
        <v>543</v>
      </c>
      <c r="N3754" s="6" t="s">
        <v>75</v>
      </c>
      <c r="O3754" s="6" t="s">
        <v>63</v>
      </c>
      <c r="P3754" s="6" t="s">
        <v>107</v>
      </c>
      <c r="Q3754" s="6">
        <v>2</v>
      </c>
      <c r="R3754" s="6" t="s">
        <v>53</v>
      </c>
      <c r="S3754" s="6">
        <v>1</v>
      </c>
      <c r="T3754" s="7">
        <v>75500</v>
      </c>
      <c r="U3754" t="str">
        <f t="shared" si="406"/>
        <v>Reviewed</v>
      </c>
      <c r="V3754" t="str">
        <f t="shared" si="407"/>
        <v>needs_support</v>
      </c>
      <c r="W3754">
        <f t="shared" si="408"/>
        <v>0</v>
      </c>
      <c r="X3754" t="str">
        <f t="shared" si="409"/>
        <v>Active</v>
      </c>
      <c r="Y3754">
        <f t="shared" si="410"/>
        <v>1.4876712328767123</v>
      </c>
      <c r="Z3754" t="str">
        <f t="shared" si="411"/>
        <v>1–2 Years</v>
      </c>
      <c r="AA3754" t="str">
        <f t="shared" si="412"/>
        <v>70K–99K</v>
      </c>
    </row>
    <row r="3755" spans="1:27" ht="19.95" customHeight="1" x14ac:dyDescent="0.3">
      <c r="A3755" s="8" t="s">
        <v>3882</v>
      </c>
      <c r="B3755" s="9">
        <v>45432</v>
      </c>
      <c r="C3755" s="1" t="s">
        <v>81</v>
      </c>
      <c r="D3755" s="1" t="s">
        <v>72</v>
      </c>
      <c r="E3755" s="1" t="s">
        <v>23</v>
      </c>
      <c r="F3755" s="1" t="s">
        <v>154</v>
      </c>
      <c r="G3755" s="1" t="s">
        <v>83</v>
      </c>
      <c r="H3755" s="1" t="s">
        <v>43</v>
      </c>
      <c r="I3755" s="1" t="s">
        <v>27</v>
      </c>
      <c r="J3755" s="9">
        <v>45432</v>
      </c>
      <c r="K3755" s="9"/>
      <c r="L3755" s="1" t="s">
        <v>28</v>
      </c>
      <c r="M3755" s="1">
        <v>590</v>
      </c>
      <c r="N3755" s="1" t="s">
        <v>52</v>
      </c>
      <c r="O3755" s="1" t="s">
        <v>30</v>
      </c>
      <c r="P3755" s="1" t="s">
        <v>64</v>
      </c>
      <c r="Q3755" s="1">
        <v>2</v>
      </c>
      <c r="R3755" s="1" t="s">
        <v>53</v>
      </c>
      <c r="S3755" s="1">
        <v>2</v>
      </c>
      <c r="T3755" s="10">
        <v>59500</v>
      </c>
      <c r="U3755" t="str">
        <f t="shared" si="406"/>
        <v>Reviewed</v>
      </c>
      <c r="V3755" t="str">
        <f t="shared" si="407"/>
        <v>needs_support</v>
      </c>
      <c r="W3755">
        <f t="shared" si="408"/>
        <v>0</v>
      </c>
      <c r="X3755" t="str">
        <f t="shared" si="409"/>
        <v>Active</v>
      </c>
      <c r="Y3755">
        <f t="shared" si="410"/>
        <v>1.6164383561643836</v>
      </c>
      <c r="Z3755" t="str">
        <f t="shared" si="411"/>
        <v>1–2 Years</v>
      </c>
      <c r="AA3755" t="str">
        <f t="shared" si="412"/>
        <v>&lt;70K</v>
      </c>
    </row>
    <row r="3756" spans="1:27" ht="19.95" customHeight="1" x14ac:dyDescent="0.3">
      <c r="A3756" s="4" t="s">
        <v>3883</v>
      </c>
      <c r="B3756" s="5">
        <v>45098</v>
      </c>
      <c r="C3756" s="6" t="s">
        <v>86</v>
      </c>
      <c r="D3756" s="6" t="s">
        <v>87</v>
      </c>
      <c r="E3756" s="6" t="s">
        <v>67</v>
      </c>
      <c r="F3756" s="6" t="s">
        <v>93</v>
      </c>
      <c r="G3756" s="6" t="s">
        <v>94</v>
      </c>
      <c r="H3756" s="6" t="s">
        <v>26</v>
      </c>
      <c r="I3756" s="6" t="s">
        <v>27</v>
      </c>
      <c r="J3756" s="5">
        <v>45098</v>
      </c>
      <c r="K3756" s="5"/>
      <c r="L3756" s="6" t="s">
        <v>28</v>
      </c>
      <c r="M3756" s="6">
        <v>924</v>
      </c>
      <c r="N3756" s="6" t="s">
        <v>52</v>
      </c>
      <c r="O3756" s="6" t="s">
        <v>63</v>
      </c>
      <c r="P3756" s="6" t="s">
        <v>107</v>
      </c>
      <c r="Q3756" s="6">
        <v>4</v>
      </c>
      <c r="R3756" s="6" t="s">
        <v>32</v>
      </c>
      <c r="S3756" s="6">
        <v>3</v>
      </c>
      <c r="T3756" s="7">
        <v>77000</v>
      </c>
      <c r="U3756" t="str">
        <f t="shared" si="406"/>
        <v>Reviewed</v>
      </c>
      <c r="V3756" t="str">
        <f t="shared" si="407"/>
        <v>exceeds</v>
      </c>
      <c r="W3756">
        <f t="shared" si="408"/>
        <v>0</v>
      </c>
      <c r="X3756" t="str">
        <f t="shared" si="409"/>
        <v>Active</v>
      </c>
      <c r="Y3756">
        <f t="shared" si="410"/>
        <v>2.5315068493150683</v>
      </c>
      <c r="Z3756" t="str">
        <f t="shared" si="411"/>
        <v>2–3 Years</v>
      </c>
      <c r="AA3756" t="str">
        <f t="shared" si="412"/>
        <v>70K–99K</v>
      </c>
    </row>
    <row r="3757" spans="1:27" ht="19.95" customHeight="1" x14ac:dyDescent="0.3">
      <c r="A3757" s="8" t="s">
        <v>3884</v>
      </c>
      <c r="B3757" s="9">
        <v>45803</v>
      </c>
      <c r="C3757" s="1" t="s">
        <v>91</v>
      </c>
      <c r="D3757" s="1" t="s">
        <v>87</v>
      </c>
      <c r="E3757" s="1" t="s">
        <v>92</v>
      </c>
      <c r="F3757" s="1" t="s">
        <v>93</v>
      </c>
      <c r="G3757" s="1" t="s">
        <v>94</v>
      </c>
      <c r="H3757" s="1" t="s">
        <v>26</v>
      </c>
      <c r="I3757" s="1" t="s">
        <v>27</v>
      </c>
      <c r="J3757" s="9">
        <v>45803</v>
      </c>
      <c r="K3757" s="9"/>
      <c r="L3757" s="1" t="s">
        <v>28</v>
      </c>
      <c r="M3757" s="1">
        <v>219</v>
      </c>
      <c r="N3757" s="1" t="s">
        <v>52</v>
      </c>
      <c r="O3757" s="1" t="s">
        <v>63</v>
      </c>
      <c r="P3757" s="1" t="s">
        <v>31</v>
      </c>
      <c r="Q3757" s="1">
        <v>4</v>
      </c>
      <c r="R3757" s="1" t="s">
        <v>32</v>
      </c>
      <c r="S3757" s="1">
        <v>1</v>
      </c>
      <c r="T3757" s="10">
        <v>86000</v>
      </c>
      <c r="U3757" t="str">
        <f t="shared" si="406"/>
        <v>Reviewed</v>
      </c>
      <c r="V3757" t="str">
        <f t="shared" si="407"/>
        <v>exceeds</v>
      </c>
      <c r="W3757">
        <f t="shared" si="408"/>
        <v>0</v>
      </c>
      <c r="X3757" t="str">
        <f t="shared" si="409"/>
        <v>Active</v>
      </c>
      <c r="Y3757">
        <f t="shared" si="410"/>
        <v>0.6</v>
      </c>
      <c r="Z3757" t="str">
        <f t="shared" si="411"/>
        <v>&lt;1 Year</v>
      </c>
      <c r="AA3757" t="str">
        <f t="shared" si="412"/>
        <v>70K–99K</v>
      </c>
    </row>
    <row r="3758" spans="1:27" ht="19.95" customHeight="1" x14ac:dyDescent="0.3">
      <c r="A3758" s="4" t="s">
        <v>3885</v>
      </c>
      <c r="B3758" s="5">
        <v>45456</v>
      </c>
      <c r="C3758" s="6" t="s">
        <v>21</v>
      </c>
      <c r="D3758" s="6" t="s">
        <v>22</v>
      </c>
      <c r="E3758" s="6" t="s">
        <v>23</v>
      </c>
      <c r="F3758" s="6" t="s">
        <v>24</v>
      </c>
      <c r="G3758" s="6" t="s">
        <v>25</v>
      </c>
      <c r="H3758" s="6" t="s">
        <v>26</v>
      </c>
      <c r="I3758" s="6" t="s">
        <v>27</v>
      </c>
      <c r="J3758" s="5">
        <v>45456</v>
      </c>
      <c r="K3758" s="5"/>
      <c r="L3758" s="6" t="s">
        <v>28</v>
      </c>
      <c r="M3758" s="6">
        <v>566</v>
      </c>
      <c r="N3758" s="6" t="s">
        <v>52</v>
      </c>
      <c r="O3758" s="6" t="s">
        <v>63</v>
      </c>
      <c r="P3758" s="6" t="s">
        <v>107</v>
      </c>
      <c r="Q3758" s="6">
        <v>3</v>
      </c>
      <c r="R3758" s="6" t="s">
        <v>37</v>
      </c>
      <c r="S3758" s="6">
        <v>2</v>
      </c>
      <c r="T3758" s="7">
        <v>72500</v>
      </c>
      <c r="U3758" t="str">
        <f t="shared" si="406"/>
        <v>Reviewed</v>
      </c>
      <c r="V3758" t="str">
        <f t="shared" si="407"/>
        <v>meets</v>
      </c>
      <c r="W3758">
        <f t="shared" si="408"/>
        <v>0</v>
      </c>
      <c r="X3758" t="str">
        <f t="shared" si="409"/>
        <v>Active</v>
      </c>
      <c r="Y3758">
        <f t="shared" si="410"/>
        <v>1.5506849315068494</v>
      </c>
      <c r="Z3758" t="str">
        <f t="shared" si="411"/>
        <v>1–2 Years</v>
      </c>
      <c r="AA3758" t="str">
        <f t="shared" si="412"/>
        <v>70K–99K</v>
      </c>
    </row>
    <row r="3759" spans="1:27" ht="19.95" customHeight="1" x14ac:dyDescent="0.3">
      <c r="A3759" s="8" t="s">
        <v>3886</v>
      </c>
      <c r="B3759" s="9">
        <v>45765</v>
      </c>
      <c r="C3759" s="1" t="s">
        <v>34</v>
      </c>
      <c r="D3759" s="1" t="s">
        <v>22</v>
      </c>
      <c r="E3759" s="1" t="s">
        <v>23</v>
      </c>
      <c r="F3759" s="1" t="s">
        <v>35</v>
      </c>
      <c r="G3759" s="1" t="s">
        <v>36</v>
      </c>
      <c r="H3759" s="1" t="s">
        <v>26</v>
      </c>
      <c r="I3759" s="1" t="s">
        <v>27</v>
      </c>
      <c r="J3759" s="9">
        <v>45765</v>
      </c>
      <c r="K3759" s="9"/>
      <c r="L3759" s="1" t="s">
        <v>28</v>
      </c>
      <c r="M3759" s="1">
        <v>257</v>
      </c>
      <c r="N3759" s="1" t="s">
        <v>52</v>
      </c>
      <c r="O3759" s="1" t="s">
        <v>105</v>
      </c>
      <c r="P3759" s="1" t="s">
        <v>107</v>
      </c>
      <c r="Q3759" s="1">
        <v>3</v>
      </c>
      <c r="R3759" s="1" t="s">
        <v>37</v>
      </c>
      <c r="S3759" s="1">
        <v>1</v>
      </c>
      <c r="T3759" s="10">
        <v>91500</v>
      </c>
      <c r="U3759" t="str">
        <f t="shared" si="406"/>
        <v>Reviewed</v>
      </c>
      <c r="V3759" t="str">
        <f t="shared" si="407"/>
        <v>meets</v>
      </c>
      <c r="W3759">
        <f t="shared" si="408"/>
        <v>0</v>
      </c>
      <c r="X3759" t="str">
        <f t="shared" si="409"/>
        <v>Active</v>
      </c>
      <c r="Y3759">
        <f t="shared" si="410"/>
        <v>0.70410958904109588</v>
      </c>
      <c r="Z3759" t="str">
        <f t="shared" si="411"/>
        <v>&lt;1 Year</v>
      </c>
      <c r="AA3759" t="str">
        <f t="shared" si="412"/>
        <v>70K–99K</v>
      </c>
    </row>
    <row r="3760" spans="1:27" ht="19.95" customHeight="1" x14ac:dyDescent="0.3">
      <c r="A3760" s="4" t="s">
        <v>3887</v>
      </c>
      <c r="B3760" s="5">
        <v>45079</v>
      </c>
      <c r="C3760" s="6" t="s">
        <v>39</v>
      </c>
      <c r="D3760" s="6" t="s">
        <v>22</v>
      </c>
      <c r="E3760" s="6" t="s">
        <v>40</v>
      </c>
      <c r="F3760" s="6" t="s">
        <v>215</v>
      </c>
      <c r="G3760" s="6" t="s">
        <v>42</v>
      </c>
      <c r="H3760" s="6" t="s">
        <v>49</v>
      </c>
      <c r="I3760" s="6" t="s">
        <v>50</v>
      </c>
      <c r="J3760" s="5">
        <v>45079</v>
      </c>
      <c r="K3760" s="5">
        <v>45650</v>
      </c>
      <c r="L3760" s="6" t="s">
        <v>51</v>
      </c>
      <c r="M3760" s="6">
        <v>571</v>
      </c>
      <c r="N3760" s="6" t="s">
        <v>29</v>
      </c>
      <c r="O3760" s="6" t="s">
        <v>63</v>
      </c>
      <c r="P3760" s="6" t="s">
        <v>107</v>
      </c>
      <c r="Q3760" s="6">
        <v>3</v>
      </c>
      <c r="R3760" s="6" t="s">
        <v>37</v>
      </c>
      <c r="S3760" s="6">
        <v>2</v>
      </c>
      <c r="T3760" s="7">
        <v>121000</v>
      </c>
      <c r="U3760" t="str">
        <f t="shared" si="406"/>
        <v>Reviewed</v>
      </c>
      <c r="V3760" t="str">
        <f t="shared" si="407"/>
        <v>meets</v>
      </c>
      <c r="W3760">
        <f t="shared" si="408"/>
        <v>1</v>
      </c>
      <c r="X3760" t="str">
        <f t="shared" si="409"/>
        <v>Attrited</v>
      </c>
      <c r="Y3760">
        <f t="shared" si="410"/>
        <v>1.5643835616438355</v>
      </c>
      <c r="Z3760" t="str">
        <f t="shared" si="411"/>
        <v>1–2 Years</v>
      </c>
      <c r="AA3760" t="str">
        <f t="shared" si="412"/>
        <v>100K–129K</v>
      </c>
    </row>
    <row r="3761" spans="1:27" ht="19.95" customHeight="1" x14ac:dyDescent="0.3">
      <c r="A3761" s="8" t="s">
        <v>3888</v>
      </c>
      <c r="B3761" s="9">
        <v>45645</v>
      </c>
      <c r="C3761" s="1" t="s">
        <v>46</v>
      </c>
      <c r="D3761" s="1" t="s">
        <v>22</v>
      </c>
      <c r="E3761" s="1" t="s">
        <v>40</v>
      </c>
      <c r="F3761" s="1" t="s">
        <v>143</v>
      </c>
      <c r="G3761" s="1" t="s">
        <v>48</v>
      </c>
      <c r="H3761" s="1" t="s">
        <v>43</v>
      </c>
      <c r="I3761" s="1" t="s">
        <v>27</v>
      </c>
      <c r="J3761" s="9">
        <v>45645</v>
      </c>
      <c r="K3761" s="9"/>
      <c r="L3761" s="1" t="s">
        <v>28</v>
      </c>
      <c r="M3761" s="1">
        <v>377</v>
      </c>
      <c r="N3761" s="1" t="s">
        <v>29</v>
      </c>
      <c r="O3761" s="1" t="s">
        <v>63</v>
      </c>
      <c r="P3761" s="1" t="s">
        <v>64</v>
      </c>
      <c r="Q3761" s="1">
        <v>4</v>
      </c>
      <c r="R3761" s="1" t="s">
        <v>32</v>
      </c>
      <c r="S3761" s="1">
        <v>1</v>
      </c>
      <c r="T3761" s="10">
        <v>77500</v>
      </c>
      <c r="U3761" t="str">
        <f t="shared" si="406"/>
        <v>Reviewed</v>
      </c>
      <c r="V3761" t="str">
        <f t="shared" si="407"/>
        <v>exceeds</v>
      </c>
      <c r="W3761">
        <f t="shared" si="408"/>
        <v>0</v>
      </c>
      <c r="X3761" t="str">
        <f t="shared" si="409"/>
        <v>Active</v>
      </c>
      <c r="Y3761">
        <f t="shared" si="410"/>
        <v>1.0328767123287672</v>
      </c>
      <c r="Z3761" t="str">
        <f t="shared" si="411"/>
        <v>1–2 Years</v>
      </c>
      <c r="AA3761" t="str">
        <f t="shared" si="412"/>
        <v>70K–99K</v>
      </c>
    </row>
    <row r="3762" spans="1:27" ht="19.95" customHeight="1" x14ac:dyDescent="0.3">
      <c r="A3762" s="4" t="s">
        <v>3889</v>
      </c>
      <c r="B3762" s="5">
        <v>45633</v>
      </c>
      <c r="C3762" s="6" t="s">
        <v>55</v>
      </c>
      <c r="D3762" s="6" t="s">
        <v>56</v>
      </c>
      <c r="E3762" s="6" t="s">
        <v>23</v>
      </c>
      <c r="F3762" s="6" t="s">
        <v>145</v>
      </c>
      <c r="G3762" s="6" t="s">
        <v>62</v>
      </c>
      <c r="H3762" s="6" t="s">
        <v>49</v>
      </c>
      <c r="I3762" s="6" t="s">
        <v>27</v>
      </c>
      <c r="J3762" s="5">
        <v>45633</v>
      </c>
      <c r="K3762" s="5"/>
      <c r="L3762" s="6" t="s">
        <v>28</v>
      </c>
      <c r="M3762" s="6">
        <v>389</v>
      </c>
      <c r="N3762" s="6" t="s">
        <v>29</v>
      </c>
      <c r="O3762" s="6" t="s">
        <v>43</v>
      </c>
      <c r="P3762" s="6" t="s">
        <v>31</v>
      </c>
      <c r="Q3762" s="6">
        <v>3</v>
      </c>
      <c r="R3762" s="6" t="s">
        <v>37</v>
      </c>
      <c r="S3762" s="6">
        <v>1</v>
      </c>
      <c r="T3762" s="7">
        <v>109000</v>
      </c>
      <c r="U3762" t="str">
        <f t="shared" si="406"/>
        <v>Reviewed</v>
      </c>
      <c r="V3762" t="str">
        <f t="shared" si="407"/>
        <v>meets</v>
      </c>
      <c r="W3762">
        <f t="shared" si="408"/>
        <v>0</v>
      </c>
      <c r="X3762" t="str">
        <f t="shared" si="409"/>
        <v>Active</v>
      </c>
      <c r="Y3762">
        <f t="shared" si="410"/>
        <v>1.0657534246575342</v>
      </c>
      <c r="Z3762" t="str">
        <f t="shared" si="411"/>
        <v>1–2 Years</v>
      </c>
      <c r="AA3762" t="str">
        <f t="shared" si="412"/>
        <v>100K–129K</v>
      </c>
    </row>
    <row r="3763" spans="1:27" ht="19.95" customHeight="1" x14ac:dyDescent="0.3">
      <c r="A3763" s="8" t="s">
        <v>3890</v>
      </c>
      <c r="B3763" s="9">
        <v>45618</v>
      </c>
      <c r="C3763" s="1" t="s">
        <v>60</v>
      </c>
      <c r="D3763" s="1" t="s">
        <v>56</v>
      </c>
      <c r="E3763" s="1" t="s">
        <v>40</v>
      </c>
      <c r="F3763" s="1" t="s">
        <v>61</v>
      </c>
      <c r="G3763" s="1" t="s">
        <v>62</v>
      </c>
      <c r="H3763" s="1" t="s">
        <v>26</v>
      </c>
      <c r="I3763" s="1" t="s">
        <v>27</v>
      </c>
      <c r="J3763" s="9">
        <v>45618</v>
      </c>
      <c r="K3763" s="9"/>
      <c r="L3763" s="1" t="s">
        <v>28</v>
      </c>
      <c r="M3763" s="1">
        <v>404</v>
      </c>
      <c r="N3763" s="1" t="s">
        <v>122</v>
      </c>
      <c r="O3763" s="1" t="s">
        <v>63</v>
      </c>
      <c r="P3763" s="1" t="s">
        <v>31</v>
      </c>
      <c r="Q3763" s="1">
        <v>3</v>
      </c>
      <c r="R3763" s="1" t="s">
        <v>37</v>
      </c>
      <c r="S3763" s="1">
        <v>1</v>
      </c>
      <c r="T3763" s="10">
        <v>73500</v>
      </c>
      <c r="U3763" t="str">
        <f t="shared" si="406"/>
        <v>Reviewed</v>
      </c>
      <c r="V3763" t="str">
        <f t="shared" si="407"/>
        <v>meets</v>
      </c>
      <c r="W3763">
        <f t="shared" si="408"/>
        <v>0</v>
      </c>
      <c r="X3763" t="str">
        <f t="shared" si="409"/>
        <v>Active</v>
      </c>
      <c r="Y3763">
        <f t="shared" si="410"/>
        <v>1.106849315068493</v>
      </c>
      <c r="Z3763" t="str">
        <f t="shared" si="411"/>
        <v>1–2 Years</v>
      </c>
      <c r="AA3763" t="str">
        <f t="shared" si="412"/>
        <v>70K–99K</v>
      </c>
    </row>
    <row r="3764" spans="1:27" ht="19.95" customHeight="1" x14ac:dyDescent="0.3">
      <c r="A3764" s="4" t="s">
        <v>3891</v>
      </c>
      <c r="B3764" s="5">
        <v>45087</v>
      </c>
      <c r="C3764" s="6" t="s">
        <v>66</v>
      </c>
      <c r="D3764" s="6" t="s">
        <v>56</v>
      </c>
      <c r="E3764" s="6" t="s">
        <v>67</v>
      </c>
      <c r="F3764" s="6" t="s">
        <v>35</v>
      </c>
      <c r="G3764" s="6" t="s">
        <v>36</v>
      </c>
      <c r="H3764" s="6" t="s">
        <v>26</v>
      </c>
      <c r="I3764" s="6" t="s">
        <v>27</v>
      </c>
      <c r="J3764" s="5">
        <v>45087</v>
      </c>
      <c r="K3764" s="5"/>
      <c r="L3764" s="6" t="s">
        <v>28</v>
      </c>
      <c r="M3764" s="6">
        <v>935</v>
      </c>
      <c r="N3764" s="6" t="s">
        <v>75</v>
      </c>
      <c r="O3764" s="6" t="s">
        <v>63</v>
      </c>
      <c r="P3764" s="6" t="s">
        <v>64</v>
      </c>
      <c r="Q3764" s="6">
        <v>2</v>
      </c>
      <c r="R3764" s="6" t="s">
        <v>53</v>
      </c>
      <c r="S3764" s="6">
        <v>3</v>
      </c>
      <c r="T3764" s="7">
        <v>103000</v>
      </c>
      <c r="U3764" t="str">
        <f t="shared" si="406"/>
        <v>Reviewed</v>
      </c>
      <c r="V3764" t="str">
        <f t="shared" si="407"/>
        <v>needs_support</v>
      </c>
      <c r="W3764">
        <f t="shared" si="408"/>
        <v>0</v>
      </c>
      <c r="X3764" t="str">
        <f t="shared" si="409"/>
        <v>Active</v>
      </c>
      <c r="Y3764">
        <f t="shared" si="410"/>
        <v>2.5616438356164384</v>
      </c>
      <c r="Z3764" t="str">
        <f t="shared" si="411"/>
        <v>2–3 Years</v>
      </c>
      <c r="AA3764" t="str">
        <f t="shared" si="412"/>
        <v>100K–129K</v>
      </c>
    </row>
    <row r="3765" spans="1:27" ht="19.95" customHeight="1" x14ac:dyDescent="0.3">
      <c r="A3765" s="8" t="s">
        <v>3892</v>
      </c>
      <c r="B3765" s="9">
        <v>45060</v>
      </c>
      <c r="C3765" s="1" t="s">
        <v>71</v>
      </c>
      <c r="D3765" s="1" t="s">
        <v>72</v>
      </c>
      <c r="E3765" s="1" t="s">
        <v>23</v>
      </c>
      <c r="F3765" s="1" t="s">
        <v>1047</v>
      </c>
      <c r="G3765" s="1" t="s">
        <v>74</v>
      </c>
      <c r="H3765" s="1" t="s">
        <v>110</v>
      </c>
      <c r="I3765" s="1" t="s">
        <v>27</v>
      </c>
      <c r="J3765" s="9">
        <v>45060</v>
      </c>
      <c r="K3765" s="9"/>
      <c r="L3765" s="1" t="s">
        <v>28</v>
      </c>
      <c r="M3765" s="1">
        <v>962</v>
      </c>
      <c r="N3765" s="1" t="s">
        <v>29</v>
      </c>
      <c r="O3765" s="1" t="s">
        <v>43</v>
      </c>
      <c r="P3765" s="1" t="s">
        <v>107</v>
      </c>
      <c r="Q3765" s="1">
        <v>3</v>
      </c>
      <c r="R3765" s="1" t="s">
        <v>37</v>
      </c>
      <c r="S3765" s="1">
        <v>3</v>
      </c>
      <c r="T3765" s="10">
        <v>145000</v>
      </c>
      <c r="U3765" t="str">
        <f t="shared" si="406"/>
        <v>Reviewed</v>
      </c>
      <c r="V3765" t="str">
        <f t="shared" si="407"/>
        <v>meets</v>
      </c>
      <c r="W3765">
        <f t="shared" si="408"/>
        <v>0</v>
      </c>
      <c r="X3765" t="str">
        <f t="shared" si="409"/>
        <v>Active</v>
      </c>
      <c r="Y3765">
        <f t="shared" si="410"/>
        <v>2.6356164383561644</v>
      </c>
      <c r="Z3765" t="str">
        <f t="shared" si="411"/>
        <v>2–3 Years</v>
      </c>
      <c r="AA3765" t="str">
        <f t="shared" si="412"/>
        <v>130K+</v>
      </c>
    </row>
    <row r="3766" spans="1:27" ht="19.95" customHeight="1" x14ac:dyDescent="0.3">
      <c r="A3766" s="4" t="s">
        <v>3893</v>
      </c>
      <c r="B3766" s="5">
        <v>45024</v>
      </c>
      <c r="C3766" s="6" t="s">
        <v>77</v>
      </c>
      <c r="D3766" s="6" t="s">
        <v>72</v>
      </c>
      <c r="E3766" s="6" t="s">
        <v>40</v>
      </c>
      <c r="F3766" s="6" t="s">
        <v>112</v>
      </c>
      <c r="G3766" s="6" t="s">
        <v>79</v>
      </c>
      <c r="H3766" s="6" t="s">
        <v>43</v>
      </c>
      <c r="I3766" s="6" t="s">
        <v>27</v>
      </c>
      <c r="J3766" s="5">
        <v>45024</v>
      </c>
      <c r="K3766" s="5"/>
      <c r="L3766" s="6" t="s">
        <v>28</v>
      </c>
      <c r="M3766" s="6">
        <v>998</v>
      </c>
      <c r="N3766" s="6" t="s">
        <v>52</v>
      </c>
      <c r="O3766" s="6" t="s">
        <v>105</v>
      </c>
      <c r="P3766" s="6" t="s">
        <v>107</v>
      </c>
      <c r="Q3766" s="6">
        <v>3</v>
      </c>
      <c r="R3766" s="6" t="s">
        <v>37</v>
      </c>
      <c r="S3766" s="6">
        <v>3</v>
      </c>
      <c r="T3766" s="7">
        <v>63000</v>
      </c>
      <c r="U3766" t="str">
        <f t="shared" si="406"/>
        <v>Reviewed</v>
      </c>
      <c r="V3766" t="str">
        <f t="shared" si="407"/>
        <v>meets</v>
      </c>
      <c r="W3766">
        <f t="shared" si="408"/>
        <v>0</v>
      </c>
      <c r="X3766" t="str">
        <f t="shared" si="409"/>
        <v>Active</v>
      </c>
      <c r="Y3766">
        <f t="shared" si="410"/>
        <v>2.7342465753424658</v>
      </c>
      <c r="Z3766" t="str">
        <f t="shared" si="411"/>
        <v>2–3 Years</v>
      </c>
      <c r="AA3766" t="str">
        <f t="shared" si="412"/>
        <v>&lt;70K</v>
      </c>
    </row>
    <row r="3767" spans="1:27" ht="19.95" customHeight="1" x14ac:dyDescent="0.3">
      <c r="A3767" s="8" t="s">
        <v>3894</v>
      </c>
      <c r="B3767" s="9">
        <v>45653</v>
      </c>
      <c r="C3767" s="1" t="s">
        <v>81</v>
      </c>
      <c r="D3767" s="1" t="s">
        <v>72</v>
      </c>
      <c r="E3767" s="1" t="s">
        <v>23</v>
      </c>
      <c r="F3767" s="1" t="s">
        <v>82</v>
      </c>
      <c r="G3767" s="1" t="s">
        <v>83</v>
      </c>
      <c r="H3767" s="1" t="s">
        <v>26</v>
      </c>
      <c r="I3767" s="1" t="s">
        <v>27</v>
      </c>
      <c r="J3767" s="9">
        <v>45653</v>
      </c>
      <c r="K3767" s="9"/>
      <c r="L3767" s="1" t="s">
        <v>28</v>
      </c>
      <c r="M3767" s="1">
        <v>369</v>
      </c>
      <c r="N3767" s="1" t="s">
        <v>29</v>
      </c>
      <c r="O3767" s="1" t="s">
        <v>105</v>
      </c>
      <c r="P3767" s="1" t="s">
        <v>31</v>
      </c>
      <c r="Q3767" s="1">
        <v>3</v>
      </c>
      <c r="R3767" s="1" t="s">
        <v>37</v>
      </c>
      <c r="S3767" s="1">
        <v>1</v>
      </c>
      <c r="T3767" s="10">
        <v>75500</v>
      </c>
      <c r="U3767" t="str">
        <f t="shared" si="406"/>
        <v>Reviewed</v>
      </c>
      <c r="V3767" t="str">
        <f t="shared" si="407"/>
        <v>meets</v>
      </c>
      <c r="W3767">
        <f t="shared" si="408"/>
        <v>0</v>
      </c>
      <c r="X3767" t="str">
        <f t="shared" si="409"/>
        <v>Active</v>
      </c>
      <c r="Y3767">
        <f t="shared" si="410"/>
        <v>1.010958904109589</v>
      </c>
      <c r="Z3767" t="str">
        <f t="shared" si="411"/>
        <v>1–2 Years</v>
      </c>
      <c r="AA3767" t="str">
        <f t="shared" si="412"/>
        <v>70K–99K</v>
      </c>
    </row>
    <row r="3768" spans="1:27" ht="19.95" customHeight="1" x14ac:dyDescent="0.3">
      <c r="A3768" s="4" t="s">
        <v>3895</v>
      </c>
      <c r="B3768" s="5">
        <v>45884</v>
      </c>
      <c r="C3768" s="6" t="s">
        <v>86</v>
      </c>
      <c r="D3768" s="6" t="s">
        <v>87</v>
      </c>
      <c r="E3768" s="6" t="s">
        <v>67</v>
      </c>
      <c r="F3768" s="6" t="s">
        <v>88</v>
      </c>
      <c r="G3768" s="6" t="s">
        <v>89</v>
      </c>
      <c r="H3768" s="6" t="s">
        <v>49</v>
      </c>
      <c r="I3768" s="6" t="s">
        <v>27</v>
      </c>
      <c r="J3768" s="5">
        <v>45884</v>
      </c>
      <c r="K3768" s="5"/>
      <c r="L3768" s="6" t="s">
        <v>28</v>
      </c>
      <c r="M3768" s="6">
        <v>138</v>
      </c>
      <c r="N3768" s="6" t="s">
        <v>52</v>
      </c>
      <c r="O3768" s="6" t="s">
        <v>63</v>
      </c>
      <c r="P3768" s="6" t="s">
        <v>64</v>
      </c>
      <c r="Q3768" s="6" t="s">
        <v>95</v>
      </c>
      <c r="R3768" s="6" t="s">
        <v>28</v>
      </c>
      <c r="S3768" s="6">
        <v>0</v>
      </c>
      <c r="T3768" s="7">
        <v>127500</v>
      </c>
      <c r="U3768" t="str">
        <f t="shared" si="406"/>
        <v>Not Reviewed</v>
      </c>
      <c r="V3768" t="str">
        <f t="shared" si="407"/>
        <v>Not Reviewed</v>
      </c>
      <c r="W3768">
        <f t="shared" si="408"/>
        <v>0</v>
      </c>
      <c r="X3768" t="str">
        <f t="shared" si="409"/>
        <v>Active</v>
      </c>
      <c r="Y3768">
        <f t="shared" si="410"/>
        <v>0.37808219178082192</v>
      </c>
      <c r="Z3768" t="str">
        <f t="shared" si="411"/>
        <v>&lt;1 Year</v>
      </c>
      <c r="AA3768" t="str">
        <f t="shared" si="412"/>
        <v>100K–129K</v>
      </c>
    </row>
    <row r="3769" spans="1:27" ht="19.95" customHeight="1" x14ac:dyDescent="0.3">
      <c r="A3769" s="8" t="s">
        <v>3896</v>
      </c>
      <c r="B3769" s="9">
        <v>45116</v>
      </c>
      <c r="C3769" s="1" t="s">
        <v>91</v>
      </c>
      <c r="D3769" s="1" t="s">
        <v>87</v>
      </c>
      <c r="E3769" s="1" t="s">
        <v>92</v>
      </c>
      <c r="F3769" s="1" t="s">
        <v>93</v>
      </c>
      <c r="G3769" s="1" t="s">
        <v>94</v>
      </c>
      <c r="H3769" s="1" t="s">
        <v>26</v>
      </c>
      <c r="I3769" s="1" t="s">
        <v>27</v>
      </c>
      <c r="J3769" s="9">
        <v>45116</v>
      </c>
      <c r="K3769" s="9"/>
      <c r="L3769" s="1" t="s">
        <v>28</v>
      </c>
      <c r="M3769" s="1">
        <v>906</v>
      </c>
      <c r="N3769" s="1" t="s">
        <v>52</v>
      </c>
      <c r="O3769" s="1" t="s">
        <v>170</v>
      </c>
      <c r="P3769" s="1" t="s">
        <v>133</v>
      </c>
      <c r="Q3769" s="1">
        <v>4</v>
      </c>
      <c r="R3769" s="1" t="s">
        <v>32</v>
      </c>
      <c r="S3769" s="1">
        <v>2</v>
      </c>
      <c r="T3769" s="10">
        <v>99500</v>
      </c>
      <c r="U3769" t="str">
        <f t="shared" si="406"/>
        <v>Reviewed</v>
      </c>
      <c r="V3769" t="str">
        <f t="shared" si="407"/>
        <v>exceeds</v>
      </c>
      <c r="W3769">
        <f t="shared" si="408"/>
        <v>0</v>
      </c>
      <c r="X3769" t="str">
        <f t="shared" si="409"/>
        <v>Active</v>
      </c>
      <c r="Y3769">
        <f t="shared" si="410"/>
        <v>2.4821917808219176</v>
      </c>
      <c r="Z3769" t="str">
        <f t="shared" si="411"/>
        <v>2–3 Years</v>
      </c>
      <c r="AA3769" t="str">
        <f t="shared" si="412"/>
        <v>70K–99K</v>
      </c>
    </row>
    <row r="3770" spans="1:27" ht="19.95" customHeight="1" x14ac:dyDescent="0.3">
      <c r="A3770" s="4" t="s">
        <v>3897</v>
      </c>
      <c r="B3770" s="5">
        <v>45435</v>
      </c>
      <c r="C3770" s="6" t="s">
        <v>21</v>
      </c>
      <c r="D3770" s="6" t="s">
        <v>22</v>
      </c>
      <c r="E3770" s="6" t="s">
        <v>23</v>
      </c>
      <c r="F3770" s="6" t="s">
        <v>24</v>
      </c>
      <c r="G3770" s="6" t="s">
        <v>25</v>
      </c>
      <c r="H3770" s="6" t="s">
        <v>26</v>
      </c>
      <c r="I3770" s="6" t="s">
        <v>27</v>
      </c>
      <c r="J3770" s="5">
        <v>45435</v>
      </c>
      <c r="K3770" s="5"/>
      <c r="L3770" s="6" t="s">
        <v>28</v>
      </c>
      <c r="M3770" s="6">
        <v>587</v>
      </c>
      <c r="N3770" s="6" t="s">
        <v>52</v>
      </c>
      <c r="O3770" s="6" t="s">
        <v>63</v>
      </c>
      <c r="P3770" s="6" t="s">
        <v>31</v>
      </c>
      <c r="Q3770" s="6">
        <v>3</v>
      </c>
      <c r="R3770" s="6" t="s">
        <v>37</v>
      </c>
      <c r="S3770" s="6">
        <v>2</v>
      </c>
      <c r="T3770" s="7">
        <v>82000</v>
      </c>
      <c r="U3770" t="str">
        <f t="shared" si="406"/>
        <v>Reviewed</v>
      </c>
      <c r="V3770" t="str">
        <f t="shared" si="407"/>
        <v>meets</v>
      </c>
      <c r="W3770">
        <f t="shared" si="408"/>
        <v>0</v>
      </c>
      <c r="X3770" t="str">
        <f t="shared" si="409"/>
        <v>Active</v>
      </c>
      <c r="Y3770">
        <f t="shared" si="410"/>
        <v>1.6082191780821917</v>
      </c>
      <c r="Z3770" t="str">
        <f t="shared" si="411"/>
        <v>1–2 Years</v>
      </c>
      <c r="AA3770" t="str">
        <f t="shared" si="412"/>
        <v>70K–99K</v>
      </c>
    </row>
    <row r="3771" spans="1:27" ht="19.95" customHeight="1" x14ac:dyDescent="0.3">
      <c r="A3771" s="8" t="s">
        <v>3898</v>
      </c>
      <c r="B3771" s="9">
        <v>45258</v>
      </c>
      <c r="C3771" s="1" t="s">
        <v>34</v>
      </c>
      <c r="D3771" s="1" t="s">
        <v>22</v>
      </c>
      <c r="E3771" s="1" t="s">
        <v>23</v>
      </c>
      <c r="F3771" s="1" t="s">
        <v>121</v>
      </c>
      <c r="G3771" s="1" t="s">
        <v>25</v>
      </c>
      <c r="H3771" s="1" t="s">
        <v>49</v>
      </c>
      <c r="I3771" s="1" t="s">
        <v>50</v>
      </c>
      <c r="J3771" s="9">
        <v>45258</v>
      </c>
      <c r="K3771" s="9">
        <v>45853</v>
      </c>
      <c r="L3771" s="1" t="s">
        <v>51</v>
      </c>
      <c r="M3771" s="1">
        <v>595</v>
      </c>
      <c r="N3771" s="1" t="s">
        <v>75</v>
      </c>
      <c r="O3771" s="1" t="s">
        <v>63</v>
      </c>
      <c r="P3771" s="1" t="s">
        <v>64</v>
      </c>
      <c r="Q3771" s="1">
        <v>4</v>
      </c>
      <c r="R3771" s="1" t="s">
        <v>32</v>
      </c>
      <c r="S3771" s="1">
        <v>2</v>
      </c>
      <c r="T3771" s="10">
        <v>129000</v>
      </c>
      <c r="U3771" t="str">
        <f t="shared" si="406"/>
        <v>Reviewed</v>
      </c>
      <c r="V3771" t="str">
        <f t="shared" si="407"/>
        <v>exceeds</v>
      </c>
      <c r="W3771">
        <f t="shared" si="408"/>
        <v>1</v>
      </c>
      <c r="X3771" t="str">
        <f t="shared" si="409"/>
        <v>Attrited</v>
      </c>
      <c r="Y3771">
        <f t="shared" si="410"/>
        <v>1.6301369863013699</v>
      </c>
      <c r="Z3771" t="str">
        <f t="shared" si="411"/>
        <v>1–2 Years</v>
      </c>
      <c r="AA3771" t="str">
        <f t="shared" si="412"/>
        <v>100K–129K</v>
      </c>
    </row>
    <row r="3772" spans="1:27" ht="19.95" customHeight="1" x14ac:dyDescent="0.3">
      <c r="A3772" s="4" t="s">
        <v>3899</v>
      </c>
      <c r="B3772" s="5">
        <v>45512</v>
      </c>
      <c r="C3772" s="6" t="s">
        <v>39</v>
      </c>
      <c r="D3772" s="6" t="s">
        <v>22</v>
      </c>
      <c r="E3772" s="6" t="s">
        <v>40</v>
      </c>
      <c r="F3772" s="6" t="s">
        <v>174</v>
      </c>
      <c r="G3772" s="6" t="s">
        <v>42</v>
      </c>
      <c r="H3772" s="6" t="s">
        <v>26</v>
      </c>
      <c r="I3772" s="6" t="s">
        <v>27</v>
      </c>
      <c r="J3772" s="5">
        <v>45512</v>
      </c>
      <c r="K3772" s="5"/>
      <c r="L3772" s="6" t="s">
        <v>28</v>
      </c>
      <c r="M3772" s="6">
        <v>510</v>
      </c>
      <c r="N3772" s="6" t="s">
        <v>29</v>
      </c>
      <c r="O3772" s="6" t="s">
        <v>63</v>
      </c>
      <c r="P3772" s="6" t="s">
        <v>31</v>
      </c>
      <c r="Q3772" s="6">
        <v>5</v>
      </c>
      <c r="R3772" s="6" t="s">
        <v>119</v>
      </c>
      <c r="S3772" s="6">
        <v>1</v>
      </c>
      <c r="T3772" s="7">
        <v>87500</v>
      </c>
      <c r="U3772" t="str">
        <f t="shared" si="406"/>
        <v>Reviewed</v>
      </c>
      <c r="V3772" t="str">
        <f t="shared" si="407"/>
        <v>outstanding</v>
      </c>
      <c r="W3772">
        <f t="shared" si="408"/>
        <v>0</v>
      </c>
      <c r="X3772" t="str">
        <f t="shared" si="409"/>
        <v>Active</v>
      </c>
      <c r="Y3772">
        <f t="shared" si="410"/>
        <v>1.3972602739726028</v>
      </c>
      <c r="Z3772" t="str">
        <f t="shared" si="411"/>
        <v>1–2 Years</v>
      </c>
      <c r="AA3772" t="str">
        <f t="shared" si="412"/>
        <v>70K–99K</v>
      </c>
    </row>
    <row r="3773" spans="1:27" ht="19.95" customHeight="1" x14ac:dyDescent="0.3">
      <c r="A3773" s="8" t="s">
        <v>3900</v>
      </c>
      <c r="B3773" s="9">
        <v>45808</v>
      </c>
      <c r="C3773" s="1" t="s">
        <v>46</v>
      </c>
      <c r="D3773" s="1" t="s">
        <v>22</v>
      </c>
      <c r="E3773" s="1" t="s">
        <v>40</v>
      </c>
      <c r="F3773" s="1" t="s">
        <v>143</v>
      </c>
      <c r="G3773" s="1" t="s">
        <v>48</v>
      </c>
      <c r="H3773" s="1" t="s">
        <v>43</v>
      </c>
      <c r="I3773" s="1" t="s">
        <v>27</v>
      </c>
      <c r="J3773" s="9">
        <v>45808</v>
      </c>
      <c r="K3773" s="9"/>
      <c r="L3773" s="1" t="s">
        <v>28</v>
      </c>
      <c r="M3773" s="1">
        <v>214</v>
      </c>
      <c r="N3773" s="1" t="s">
        <v>29</v>
      </c>
      <c r="O3773" s="1" t="s">
        <v>63</v>
      </c>
      <c r="P3773" s="1" t="s">
        <v>107</v>
      </c>
      <c r="Q3773" s="1">
        <v>3</v>
      </c>
      <c r="R3773" s="1" t="s">
        <v>37</v>
      </c>
      <c r="S3773" s="1">
        <v>1</v>
      </c>
      <c r="T3773" s="10">
        <v>58000</v>
      </c>
      <c r="U3773" t="str">
        <f t="shared" si="406"/>
        <v>Reviewed</v>
      </c>
      <c r="V3773" t="str">
        <f t="shared" si="407"/>
        <v>meets</v>
      </c>
      <c r="W3773">
        <f t="shared" si="408"/>
        <v>0</v>
      </c>
      <c r="X3773" t="str">
        <f t="shared" si="409"/>
        <v>Active</v>
      </c>
      <c r="Y3773">
        <f t="shared" si="410"/>
        <v>0.58630136986301373</v>
      </c>
      <c r="Z3773" t="str">
        <f t="shared" si="411"/>
        <v>&lt;1 Year</v>
      </c>
      <c r="AA3773" t="str">
        <f t="shared" si="412"/>
        <v>&lt;70K</v>
      </c>
    </row>
    <row r="3774" spans="1:27" ht="19.95" customHeight="1" x14ac:dyDescent="0.3">
      <c r="A3774" s="4" t="s">
        <v>3901</v>
      </c>
      <c r="B3774" s="5">
        <v>45697</v>
      </c>
      <c r="C3774" s="6" t="s">
        <v>55</v>
      </c>
      <c r="D3774" s="6" t="s">
        <v>56</v>
      </c>
      <c r="E3774" s="6" t="s">
        <v>23</v>
      </c>
      <c r="F3774" s="6" t="s">
        <v>190</v>
      </c>
      <c r="G3774" s="6" t="s">
        <v>58</v>
      </c>
      <c r="H3774" s="6" t="s">
        <v>49</v>
      </c>
      <c r="I3774" s="6" t="s">
        <v>27</v>
      </c>
      <c r="J3774" s="5">
        <v>45697</v>
      </c>
      <c r="K3774" s="5"/>
      <c r="L3774" s="6" t="s">
        <v>28</v>
      </c>
      <c r="M3774" s="6">
        <v>325</v>
      </c>
      <c r="N3774" s="6" t="s">
        <v>29</v>
      </c>
      <c r="O3774" s="6" t="s">
        <v>63</v>
      </c>
      <c r="P3774" s="6" t="s">
        <v>31</v>
      </c>
      <c r="Q3774" s="6">
        <v>3</v>
      </c>
      <c r="R3774" s="6" t="s">
        <v>37</v>
      </c>
      <c r="S3774" s="6">
        <v>1</v>
      </c>
      <c r="T3774" s="7">
        <v>132000</v>
      </c>
      <c r="U3774" t="str">
        <f t="shared" si="406"/>
        <v>Reviewed</v>
      </c>
      <c r="V3774" t="str">
        <f t="shared" si="407"/>
        <v>meets</v>
      </c>
      <c r="W3774">
        <f t="shared" si="408"/>
        <v>0</v>
      </c>
      <c r="X3774" t="str">
        <f t="shared" si="409"/>
        <v>Active</v>
      </c>
      <c r="Y3774">
        <f t="shared" si="410"/>
        <v>0.8904109589041096</v>
      </c>
      <c r="Z3774" t="str">
        <f t="shared" si="411"/>
        <v>&lt;1 Year</v>
      </c>
      <c r="AA3774" t="str">
        <f t="shared" si="412"/>
        <v>130K+</v>
      </c>
    </row>
    <row r="3775" spans="1:27" ht="19.95" customHeight="1" x14ac:dyDescent="0.3">
      <c r="A3775" s="8" t="s">
        <v>3902</v>
      </c>
      <c r="B3775" s="9">
        <v>45352</v>
      </c>
      <c r="C3775" s="1" t="s">
        <v>60</v>
      </c>
      <c r="D3775" s="1" t="s">
        <v>56</v>
      </c>
      <c r="E3775" s="1" t="s">
        <v>40</v>
      </c>
      <c r="F3775" s="1" t="s">
        <v>61</v>
      </c>
      <c r="G3775" s="1" t="s">
        <v>62</v>
      </c>
      <c r="H3775" s="1" t="s">
        <v>26</v>
      </c>
      <c r="I3775" s="1" t="s">
        <v>27</v>
      </c>
      <c r="J3775" s="9">
        <v>45352</v>
      </c>
      <c r="K3775" s="9"/>
      <c r="L3775" s="1" t="s">
        <v>28</v>
      </c>
      <c r="M3775" s="1">
        <v>670</v>
      </c>
      <c r="N3775" s="1" t="s">
        <v>52</v>
      </c>
      <c r="O3775" s="1" t="s">
        <v>30</v>
      </c>
      <c r="P3775" s="1" t="s">
        <v>64</v>
      </c>
      <c r="Q3775" s="1">
        <v>3</v>
      </c>
      <c r="R3775" s="1" t="s">
        <v>37</v>
      </c>
      <c r="S3775" s="1">
        <v>2</v>
      </c>
      <c r="T3775" s="10">
        <v>90500</v>
      </c>
      <c r="U3775" t="str">
        <f t="shared" si="406"/>
        <v>Reviewed</v>
      </c>
      <c r="V3775" t="str">
        <f t="shared" si="407"/>
        <v>meets</v>
      </c>
      <c r="W3775">
        <f t="shared" si="408"/>
        <v>0</v>
      </c>
      <c r="X3775" t="str">
        <f t="shared" si="409"/>
        <v>Active</v>
      </c>
      <c r="Y3775">
        <f t="shared" si="410"/>
        <v>1.8356164383561644</v>
      </c>
      <c r="Z3775" t="str">
        <f t="shared" si="411"/>
        <v>1–2 Years</v>
      </c>
      <c r="AA3775" t="str">
        <f t="shared" si="412"/>
        <v>70K–99K</v>
      </c>
    </row>
    <row r="3776" spans="1:27" ht="19.95" customHeight="1" x14ac:dyDescent="0.3">
      <c r="A3776" s="4" t="s">
        <v>3903</v>
      </c>
      <c r="B3776" s="5">
        <v>45092</v>
      </c>
      <c r="C3776" s="6" t="s">
        <v>66</v>
      </c>
      <c r="D3776" s="6" t="s">
        <v>56</v>
      </c>
      <c r="E3776" s="6" t="s">
        <v>67</v>
      </c>
      <c r="F3776" s="6" t="s">
        <v>193</v>
      </c>
      <c r="G3776" s="6" t="s">
        <v>69</v>
      </c>
      <c r="H3776" s="6" t="s">
        <v>43</v>
      </c>
      <c r="I3776" s="6" t="s">
        <v>50</v>
      </c>
      <c r="J3776" s="5">
        <v>45092</v>
      </c>
      <c r="K3776" s="5">
        <v>45865</v>
      </c>
      <c r="L3776" s="6" t="s">
        <v>51</v>
      </c>
      <c r="M3776" s="6">
        <v>773</v>
      </c>
      <c r="N3776" s="6" t="s">
        <v>75</v>
      </c>
      <c r="O3776" s="6" t="s">
        <v>63</v>
      </c>
      <c r="P3776" s="6" t="s">
        <v>31</v>
      </c>
      <c r="Q3776" s="6">
        <v>4</v>
      </c>
      <c r="R3776" s="6" t="s">
        <v>32</v>
      </c>
      <c r="S3776" s="6">
        <v>2</v>
      </c>
      <c r="T3776" s="7">
        <v>74000</v>
      </c>
      <c r="U3776" t="str">
        <f t="shared" si="406"/>
        <v>Reviewed</v>
      </c>
      <c r="V3776" t="str">
        <f t="shared" si="407"/>
        <v>exceeds</v>
      </c>
      <c r="W3776">
        <f t="shared" si="408"/>
        <v>1</v>
      </c>
      <c r="X3776" t="str">
        <f t="shared" si="409"/>
        <v>Attrited</v>
      </c>
      <c r="Y3776">
        <f t="shared" si="410"/>
        <v>2.117808219178082</v>
      </c>
      <c r="Z3776" t="str">
        <f t="shared" si="411"/>
        <v>2–3 Years</v>
      </c>
      <c r="AA3776" t="str">
        <f t="shared" si="412"/>
        <v>70K–99K</v>
      </c>
    </row>
    <row r="3777" spans="1:27" ht="19.95" customHeight="1" x14ac:dyDescent="0.3">
      <c r="A3777" s="8" t="s">
        <v>3904</v>
      </c>
      <c r="B3777" s="9">
        <v>45205</v>
      </c>
      <c r="C3777" s="1" t="s">
        <v>71</v>
      </c>
      <c r="D3777" s="1" t="s">
        <v>72</v>
      </c>
      <c r="E3777" s="1" t="s">
        <v>23</v>
      </c>
      <c r="F3777" s="1" t="s">
        <v>129</v>
      </c>
      <c r="G3777" s="1" t="s">
        <v>74</v>
      </c>
      <c r="H3777" s="1" t="s">
        <v>43</v>
      </c>
      <c r="I3777" s="1" t="s">
        <v>27</v>
      </c>
      <c r="J3777" s="9">
        <v>45205</v>
      </c>
      <c r="K3777" s="9"/>
      <c r="L3777" s="1" t="s">
        <v>28</v>
      </c>
      <c r="M3777" s="1">
        <v>817</v>
      </c>
      <c r="N3777" s="1" t="s">
        <v>29</v>
      </c>
      <c r="O3777" s="1" t="s">
        <v>30</v>
      </c>
      <c r="P3777" s="1" t="s">
        <v>107</v>
      </c>
      <c r="Q3777" s="1">
        <v>3</v>
      </c>
      <c r="R3777" s="1" t="s">
        <v>37</v>
      </c>
      <c r="S3777" s="1">
        <v>2</v>
      </c>
      <c r="T3777" s="10">
        <v>74000</v>
      </c>
      <c r="U3777" t="str">
        <f t="shared" si="406"/>
        <v>Reviewed</v>
      </c>
      <c r="V3777" t="str">
        <f t="shared" si="407"/>
        <v>meets</v>
      </c>
      <c r="W3777">
        <f t="shared" si="408"/>
        <v>0</v>
      </c>
      <c r="X3777" t="str">
        <f t="shared" si="409"/>
        <v>Active</v>
      </c>
      <c r="Y3777">
        <f t="shared" si="410"/>
        <v>2.2383561643835614</v>
      </c>
      <c r="Z3777" t="str">
        <f t="shared" si="411"/>
        <v>2–3 Years</v>
      </c>
      <c r="AA3777" t="str">
        <f t="shared" si="412"/>
        <v>70K–99K</v>
      </c>
    </row>
    <row r="3778" spans="1:27" ht="19.95" customHeight="1" x14ac:dyDescent="0.3">
      <c r="A3778" s="4" t="s">
        <v>3905</v>
      </c>
      <c r="B3778" s="5">
        <v>44936</v>
      </c>
      <c r="C3778" s="6" t="s">
        <v>77</v>
      </c>
      <c r="D3778" s="6" t="s">
        <v>72</v>
      </c>
      <c r="E3778" s="6" t="s">
        <v>40</v>
      </c>
      <c r="F3778" s="6" t="s">
        <v>78</v>
      </c>
      <c r="G3778" s="6" t="s">
        <v>79</v>
      </c>
      <c r="H3778" s="6" t="s">
        <v>49</v>
      </c>
      <c r="I3778" s="6" t="s">
        <v>27</v>
      </c>
      <c r="J3778" s="5">
        <v>44936</v>
      </c>
      <c r="K3778" s="5"/>
      <c r="L3778" s="6" t="s">
        <v>28</v>
      </c>
      <c r="M3778" s="6">
        <v>1086</v>
      </c>
      <c r="N3778" s="6" t="s">
        <v>52</v>
      </c>
      <c r="O3778" s="6" t="s">
        <v>63</v>
      </c>
      <c r="P3778" s="6" t="s">
        <v>64</v>
      </c>
      <c r="Q3778" s="6">
        <v>5</v>
      </c>
      <c r="R3778" s="6" t="s">
        <v>119</v>
      </c>
      <c r="S3778" s="6">
        <v>3</v>
      </c>
      <c r="T3778" s="7">
        <v>139500</v>
      </c>
      <c r="U3778" t="str">
        <f t="shared" ref="U3778:U3841" si="413">IF(LOWER(TRIM(Q3778&amp;""))="none","Not Reviewed","Reviewed")</f>
        <v>Reviewed</v>
      </c>
      <c r="V3778" t="str">
        <f t="shared" ref="V3778:V3841" si="414">IF(OR(Q3778="none",R3778=""),"Not Reviewed",R3778)</f>
        <v>outstanding</v>
      </c>
      <c r="W3778">
        <f t="shared" ref="W3778:W3841" si="415">IF(I3778="terminated",1,0)</f>
        <v>0</v>
      </c>
      <c r="X3778" t="str">
        <f t="shared" ref="X3778:X3841" si="416">IF(I3778="terminated","Attrited","Active")</f>
        <v>Active</v>
      </c>
      <c r="Y3778">
        <f t="shared" ref="Y3778:Y3841" si="417">M3778/365</f>
        <v>2.9753424657534246</v>
      </c>
      <c r="Z3778" t="str">
        <f t="shared" ref="Z3778:Z3841" si="418">IF(Y3778&lt;1,"&lt;1 Year",IF(Y3778&lt;2,"1–2 Years",IF(Y3778&lt;3,"2–3 Years","3+ Years")))</f>
        <v>2–3 Years</v>
      </c>
      <c r="AA3778" t="str">
        <f t="shared" ref="AA3778:AA3841" si="419">IF(T3778&lt;70000,"&lt;70K",IF(T3778&lt;100000,"70K–99K",IF(T3778&lt;130000,"100K–129K","130K+")))</f>
        <v>130K+</v>
      </c>
    </row>
    <row r="3779" spans="1:27" ht="19.95" customHeight="1" x14ac:dyDescent="0.3">
      <c r="A3779" s="8" t="s">
        <v>3906</v>
      </c>
      <c r="B3779" s="9">
        <v>45298</v>
      </c>
      <c r="C3779" s="1" t="s">
        <v>81</v>
      </c>
      <c r="D3779" s="1" t="s">
        <v>72</v>
      </c>
      <c r="E3779" s="1" t="s">
        <v>23</v>
      </c>
      <c r="F3779" s="1" t="s">
        <v>154</v>
      </c>
      <c r="G3779" s="1" t="s">
        <v>83</v>
      </c>
      <c r="H3779" s="1" t="s">
        <v>43</v>
      </c>
      <c r="I3779" s="1" t="s">
        <v>27</v>
      </c>
      <c r="J3779" s="9">
        <v>45298</v>
      </c>
      <c r="K3779" s="9"/>
      <c r="L3779" s="1" t="s">
        <v>28</v>
      </c>
      <c r="M3779" s="1">
        <v>724</v>
      </c>
      <c r="N3779" s="1" t="s">
        <v>52</v>
      </c>
      <c r="O3779" s="1" t="s">
        <v>63</v>
      </c>
      <c r="P3779" s="1" t="s">
        <v>64</v>
      </c>
      <c r="Q3779" s="1">
        <v>5</v>
      </c>
      <c r="R3779" s="1" t="s">
        <v>119</v>
      </c>
      <c r="S3779" s="1">
        <v>2</v>
      </c>
      <c r="T3779" s="10">
        <v>78000</v>
      </c>
      <c r="U3779" t="str">
        <f t="shared" si="413"/>
        <v>Reviewed</v>
      </c>
      <c r="V3779" t="str">
        <f t="shared" si="414"/>
        <v>outstanding</v>
      </c>
      <c r="W3779">
        <f t="shared" si="415"/>
        <v>0</v>
      </c>
      <c r="X3779" t="str">
        <f t="shared" si="416"/>
        <v>Active</v>
      </c>
      <c r="Y3779">
        <f t="shared" si="417"/>
        <v>1.9835616438356165</v>
      </c>
      <c r="Z3779" t="str">
        <f t="shared" si="418"/>
        <v>1–2 Years</v>
      </c>
      <c r="AA3779" t="str">
        <f t="shared" si="419"/>
        <v>70K–99K</v>
      </c>
    </row>
    <row r="3780" spans="1:27" ht="19.95" customHeight="1" x14ac:dyDescent="0.3">
      <c r="A3780" s="4" t="s">
        <v>3907</v>
      </c>
      <c r="B3780" s="5">
        <v>45859</v>
      </c>
      <c r="C3780" s="6" t="s">
        <v>86</v>
      </c>
      <c r="D3780" s="6" t="s">
        <v>87</v>
      </c>
      <c r="E3780" s="6" t="s">
        <v>67</v>
      </c>
      <c r="F3780" s="6" t="s">
        <v>135</v>
      </c>
      <c r="G3780" s="6" t="s">
        <v>89</v>
      </c>
      <c r="H3780" s="6" t="s">
        <v>43</v>
      </c>
      <c r="I3780" s="6" t="s">
        <v>27</v>
      </c>
      <c r="J3780" s="5">
        <v>45859</v>
      </c>
      <c r="K3780" s="5"/>
      <c r="L3780" s="6" t="s">
        <v>28</v>
      </c>
      <c r="M3780" s="6">
        <v>163</v>
      </c>
      <c r="N3780" s="6" t="s">
        <v>29</v>
      </c>
      <c r="O3780" s="6" t="s">
        <v>30</v>
      </c>
      <c r="P3780" s="6" t="s">
        <v>133</v>
      </c>
      <c r="Q3780" s="6" t="s">
        <v>95</v>
      </c>
      <c r="R3780" s="6" t="s">
        <v>28</v>
      </c>
      <c r="S3780" s="6">
        <v>0</v>
      </c>
      <c r="T3780" s="7">
        <v>76000</v>
      </c>
      <c r="U3780" t="str">
        <f t="shared" si="413"/>
        <v>Not Reviewed</v>
      </c>
      <c r="V3780" t="str">
        <f t="shared" si="414"/>
        <v>Not Reviewed</v>
      </c>
      <c r="W3780">
        <f t="shared" si="415"/>
        <v>0</v>
      </c>
      <c r="X3780" t="str">
        <f t="shared" si="416"/>
        <v>Active</v>
      </c>
      <c r="Y3780">
        <f t="shared" si="417"/>
        <v>0.44657534246575342</v>
      </c>
      <c r="Z3780" t="str">
        <f t="shared" si="418"/>
        <v>&lt;1 Year</v>
      </c>
      <c r="AA3780" t="str">
        <f t="shared" si="419"/>
        <v>70K–99K</v>
      </c>
    </row>
    <row r="3781" spans="1:27" ht="19.95" customHeight="1" x14ac:dyDescent="0.3">
      <c r="A3781" s="8" t="s">
        <v>3908</v>
      </c>
      <c r="B3781" s="9">
        <v>45141</v>
      </c>
      <c r="C3781" s="1" t="s">
        <v>91</v>
      </c>
      <c r="D3781" s="1" t="s">
        <v>87</v>
      </c>
      <c r="E3781" s="1" t="s">
        <v>92</v>
      </c>
      <c r="F3781" s="1" t="s">
        <v>93</v>
      </c>
      <c r="G3781" s="1" t="s">
        <v>94</v>
      </c>
      <c r="H3781" s="1" t="s">
        <v>26</v>
      </c>
      <c r="I3781" s="1" t="s">
        <v>27</v>
      </c>
      <c r="J3781" s="9">
        <v>45141</v>
      </c>
      <c r="K3781" s="9"/>
      <c r="L3781" s="1" t="s">
        <v>28</v>
      </c>
      <c r="M3781" s="1">
        <v>881</v>
      </c>
      <c r="N3781" s="1" t="s">
        <v>52</v>
      </c>
      <c r="O3781" s="1" t="s">
        <v>30</v>
      </c>
      <c r="P3781" s="1" t="s">
        <v>64</v>
      </c>
      <c r="Q3781" s="1">
        <v>2</v>
      </c>
      <c r="R3781" s="1" t="s">
        <v>53</v>
      </c>
      <c r="S3781" s="1">
        <v>2</v>
      </c>
      <c r="T3781" s="10">
        <v>91500</v>
      </c>
      <c r="U3781" t="str">
        <f t="shared" si="413"/>
        <v>Reviewed</v>
      </c>
      <c r="V3781" t="str">
        <f t="shared" si="414"/>
        <v>needs_support</v>
      </c>
      <c r="W3781">
        <f t="shared" si="415"/>
        <v>0</v>
      </c>
      <c r="X3781" t="str">
        <f t="shared" si="416"/>
        <v>Active</v>
      </c>
      <c r="Y3781">
        <f t="shared" si="417"/>
        <v>2.4136986301369863</v>
      </c>
      <c r="Z3781" t="str">
        <f t="shared" si="418"/>
        <v>2–3 Years</v>
      </c>
      <c r="AA3781" t="str">
        <f t="shared" si="419"/>
        <v>70K–99K</v>
      </c>
    </row>
    <row r="3782" spans="1:27" ht="19.95" customHeight="1" x14ac:dyDescent="0.3">
      <c r="A3782" s="4" t="s">
        <v>3909</v>
      </c>
      <c r="B3782" s="5">
        <v>45089</v>
      </c>
      <c r="C3782" s="6" t="s">
        <v>21</v>
      </c>
      <c r="D3782" s="6" t="s">
        <v>22</v>
      </c>
      <c r="E3782" s="6" t="s">
        <v>23</v>
      </c>
      <c r="F3782" s="6" t="s">
        <v>24</v>
      </c>
      <c r="G3782" s="6" t="s">
        <v>25</v>
      </c>
      <c r="H3782" s="6" t="s">
        <v>26</v>
      </c>
      <c r="I3782" s="6" t="s">
        <v>50</v>
      </c>
      <c r="J3782" s="5">
        <v>45089</v>
      </c>
      <c r="K3782" s="5">
        <v>46006</v>
      </c>
      <c r="L3782" s="6" t="s">
        <v>159</v>
      </c>
      <c r="M3782" s="6">
        <v>917</v>
      </c>
      <c r="N3782" s="6" t="s">
        <v>29</v>
      </c>
      <c r="O3782" s="6" t="s">
        <v>105</v>
      </c>
      <c r="P3782" s="6" t="s">
        <v>64</v>
      </c>
      <c r="Q3782" s="6">
        <v>3</v>
      </c>
      <c r="R3782" s="6" t="s">
        <v>37</v>
      </c>
      <c r="S3782" s="6">
        <v>3</v>
      </c>
      <c r="T3782" s="7">
        <v>82000</v>
      </c>
      <c r="U3782" t="str">
        <f t="shared" si="413"/>
        <v>Reviewed</v>
      </c>
      <c r="V3782" t="str">
        <f t="shared" si="414"/>
        <v>meets</v>
      </c>
      <c r="W3782">
        <f t="shared" si="415"/>
        <v>1</v>
      </c>
      <c r="X3782" t="str">
        <f t="shared" si="416"/>
        <v>Attrited</v>
      </c>
      <c r="Y3782">
        <f t="shared" si="417"/>
        <v>2.5123287671232877</v>
      </c>
      <c r="Z3782" t="str">
        <f t="shared" si="418"/>
        <v>2–3 Years</v>
      </c>
      <c r="AA3782" t="str">
        <f t="shared" si="419"/>
        <v>70K–99K</v>
      </c>
    </row>
    <row r="3783" spans="1:27" ht="19.95" customHeight="1" x14ac:dyDescent="0.3">
      <c r="A3783" s="8" t="s">
        <v>3910</v>
      </c>
      <c r="B3783" s="9">
        <v>45884</v>
      </c>
      <c r="C3783" s="1" t="s">
        <v>34</v>
      </c>
      <c r="D3783" s="1" t="s">
        <v>22</v>
      </c>
      <c r="E3783" s="1" t="s">
        <v>23</v>
      </c>
      <c r="F3783" s="1" t="s">
        <v>138</v>
      </c>
      <c r="G3783" s="1" t="s">
        <v>36</v>
      </c>
      <c r="H3783" s="1" t="s">
        <v>43</v>
      </c>
      <c r="I3783" s="1" t="s">
        <v>50</v>
      </c>
      <c r="J3783" s="9">
        <v>45884</v>
      </c>
      <c r="K3783" s="9">
        <v>46008</v>
      </c>
      <c r="L3783" s="1" t="s">
        <v>159</v>
      </c>
      <c r="M3783" s="1">
        <v>124</v>
      </c>
      <c r="N3783" s="1" t="s">
        <v>122</v>
      </c>
      <c r="O3783" s="1" t="s">
        <v>63</v>
      </c>
      <c r="P3783" s="1" t="s">
        <v>64</v>
      </c>
      <c r="Q3783" s="1" t="s">
        <v>95</v>
      </c>
      <c r="R3783" s="1" t="s">
        <v>28</v>
      </c>
      <c r="S3783" s="1">
        <v>0</v>
      </c>
      <c r="T3783" s="10">
        <v>59500</v>
      </c>
      <c r="U3783" t="str">
        <f t="shared" si="413"/>
        <v>Not Reviewed</v>
      </c>
      <c r="V3783" t="str">
        <f t="shared" si="414"/>
        <v>Not Reviewed</v>
      </c>
      <c r="W3783">
        <f t="shared" si="415"/>
        <v>1</v>
      </c>
      <c r="X3783" t="str">
        <f t="shared" si="416"/>
        <v>Attrited</v>
      </c>
      <c r="Y3783">
        <f t="shared" si="417"/>
        <v>0.33972602739726027</v>
      </c>
      <c r="Z3783" t="str">
        <f t="shared" si="418"/>
        <v>&lt;1 Year</v>
      </c>
      <c r="AA3783" t="str">
        <f t="shared" si="419"/>
        <v>&lt;70K</v>
      </c>
    </row>
    <row r="3784" spans="1:27" ht="19.95" customHeight="1" x14ac:dyDescent="0.3">
      <c r="A3784" s="4" t="s">
        <v>3911</v>
      </c>
      <c r="B3784" s="5">
        <v>45065</v>
      </c>
      <c r="C3784" s="6" t="s">
        <v>39</v>
      </c>
      <c r="D3784" s="6" t="s">
        <v>22</v>
      </c>
      <c r="E3784" s="6" t="s">
        <v>40</v>
      </c>
      <c r="F3784" s="6" t="s">
        <v>215</v>
      </c>
      <c r="G3784" s="6" t="s">
        <v>42</v>
      </c>
      <c r="H3784" s="6" t="s">
        <v>49</v>
      </c>
      <c r="I3784" s="6" t="s">
        <v>27</v>
      </c>
      <c r="J3784" s="5">
        <v>45065</v>
      </c>
      <c r="K3784" s="5"/>
      <c r="L3784" s="6" t="s">
        <v>28</v>
      </c>
      <c r="M3784" s="6">
        <v>957</v>
      </c>
      <c r="N3784" s="6" t="s">
        <v>122</v>
      </c>
      <c r="O3784" s="6" t="s">
        <v>30</v>
      </c>
      <c r="P3784" s="6" t="s">
        <v>107</v>
      </c>
      <c r="Q3784" s="6">
        <v>4</v>
      </c>
      <c r="R3784" s="6" t="s">
        <v>32</v>
      </c>
      <c r="S3784" s="6">
        <v>3</v>
      </c>
      <c r="T3784" s="7">
        <v>137000</v>
      </c>
      <c r="U3784" t="str">
        <f t="shared" si="413"/>
        <v>Reviewed</v>
      </c>
      <c r="V3784" t="str">
        <f t="shared" si="414"/>
        <v>exceeds</v>
      </c>
      <c r="W3784">
        <f t="shared" si="415"/>
        <v>0</v>
      </c>
      <c r="X3784" t="str">
        <f t="shared" si="416"/>
        <v>Active</v>
      </c>
      <c r="Y3784">
        <f t="shared" si="417"/>
        <v>2.6219178082191781</v>
      </c>
      <c r="Z3784" t="str">
        <f t="shared" si="418"/>
        <v>2–3 Years</v>
      </c>
      <c r="AA3784" t="str">
        <f t="shared" si="419"/>
        <v>130K+</v>
      </c>
    </row>
    <row r="3785" spans="1:27" ht="19.95" customHeight="1" x14ac:dyDescent="0.3">
      <c r="A3785" s="8" t="s">
        <v>3912</v>
      </c>
      <c r="B3785" s="9">
        <v>45485</v>
      </c>
      <c r="C3785" s="1" t="s">
        <v>46</v>
      </c>
      <c r="D3785" s="1" t="s">
        <v>22</v>
      </c>
      <c r="E3785" s="1" t="s">
        <v>40</v>
      </c>
      <c r="F3785" s="1" t="s">
        <v>41</v>
      </c>
      <c r="G3785" s="1" t="s">
        <v>42</v>
      </c>
      <c r="H3785" s="1" t="s">
        <v>43</v>
      </c>
      <c r="I3785" s="1" t="s">
        <v>27</v>
      </c>
      <c r="J3785" s="9">
        <v>45485</v>
      </c>
      <c r="K3785" s="9"/>
      <c r="L3785" s="1" t="s">
        <v>28</v>
      </c>
      <c r="M3785" s="1">
        <v>537</v>
      </c>
      <c r="N3785" s="1" t="s">
        <v>29</v>
      </c>
      <c r="O3785" s="1" t="s">
        <v>43</v>
      </c>
      <c r="P3785" s="1" t="s">
        <v>44</v>
      </c>
      <c r="Q3785" s="1">
        <v>2</v>
      </c>
      <c r="R3785" s="1" t="s">
        <v>53</v>
      </c>
      <c r="S3785" s="1">
        <v>1</v>
      </c>
      <c r="T3785" s="10">
        <v>59000</v>
      </c>
      <c r="U3785" t="str">
        <f t="shared" si="413"/>
        <v>Reviewed</v>
      </c>
      <c r="V3785" t="str">
        <f t="shared" si="414"/>
        <v>needs_support</v>
      </c>
      <c r="W3785">
        <f t="shared" si="415"/>
        <v>0</v>
      </c>
      <c r="X3785" t="str">
        <f t="shared" si="416"/>
        <v>Active</v>
      </c>
      <c r="Y3785">
        <f t="shared" si="417"/>
        <v>1.4712328767123288</v>
      </c>
      <c r="Z3785" t="str">
        <f t="shared" si="418"/>
        <v>1–2 Years</v>
      </c>
      <c r="AA3785" t="str">
        <f t="shared" si="419"/>
        <v>&lt;70K</v>
      </c>
    </row>
    <row r="3786" spans="1:27" ht="19.95" customHeight="1" x14ac:dyDescent="0.3">
      <c r="A3786" s="4" t="s">
        <v>3913</v>
      </c>
      <c r="B3786" s="5">
        <v>45389</v>
      </c>
      <c r="C3786" s="6" t="s">
        <v>55</v>
      </c>
      <c r="D3786" s="6" t="s">
        <v>56</v>
      </c>
      <c r="E3786" s="6" t="s">
        <v>23</v>
      </c>
      <c r="F3786" s="6" t="s">
        <v>147</v>
      </c>
      <c r="G3786" s="6" t="s">
        <v>58</v>
      </c>
      <c r="H3786" s="6" t="s">
        <v>26</v>
      </c>
      <c r="I3786" s="6" t="s">
        <v>27</v>
      </c>
      <c r="J3786" s="5">
        <v>45389</v>
      </c>
      <c r="K3786" s="5"/>
      <c r="L3786" s="6" t="s">
        <v>28</v>
      </c>
      <c r="M3786" s="6">
        <v>633</v>
      </c>
      <c r="N3786" s="6" t="s">
        <v>52</v>
      </c>
      <c r="O3786" s="6" t="s">
        <v>30</v>
      </c>
      <c r="P3786" s="6" t="s">
        <v>44</v>
      </c>
      <c r="Q3786" s="6">
        <v>2</v>
      </c>
      <c r="R3786" s="6" t="s">
        <v>53</v>
      </c>
      <c r="S3786" s="6">
        <v>2</v>
      </c>
      <c r="T3786" s="7">
        <v>80500</v>
      </c>
      <c r="U3786" t="str">
        <f t="shared" si="413"/>
        <v>Reviewed</v>
      </c>
      <c r="V3786" t="str">
        <f t="shared" si="414"/>
        <v>needs_support</v>
      </c>
      <c r="W3786">
        <f t="shared" si="415"/>
        <v>0</v>
      </c>
      <c r="X3786" t="str">
        <f t="shared" si="416"/>
        <v>Active</v>
      </c>
      <c r="Y3786">
        <f t="shared" si="417"/>
        <v>1.7342465753424658</v>
      </c>
      <c r="Z3786" t="str">
        <f t="shared" si="418"/>
        <v>1–2 Years</v>
      </c>
      <c r="AA3786" t="str">
        <f t="shared" si="419"/>
        <v>70K–99K</v>
      </c>
    </row>
    <row r="3787" spans="1:27" ht="19.95" customHeight="1" x14ac:dyDescent="0.3">
      <c r="A3787" s="8" t="s">
        <v>3914</v>
      </c>
      <c r="B3787" s="9">
        <v>45785</v>
      </c>
      <c r="C3787" s="1" t="s">
        <v>60</v>
      </c>
      <c r="D3787" s="1" t="s">
        <v>56</v>
      </c>
      <c r="E3787" s="1" t="s">
        <v>40</v>
      </c>
      <c r="F3787" s="1" t="s">
        <v>61</v>
      </c>
      <c r="G3787" s="1" t="s">
        <v>62</v>
      </c>
      <c r="H3787" s="1" t="s">
        <v>26</v>
      </c>
      <c r="I3787" s="1" t="s">
        <v>27</v>
      </c>
      <c r="J3787" s="9">
        <v>45785</v>
      </c>
      <c r="K3787" s="9"/>
      <c r="L3787" s="1" t="s">
        <v>28</v>
      </c>
      <c r="M3787" s="1">
        <v>237</v>
      </c>
      <c r="N3787" s="1" t="s">
        <v>52</v>
      </c>
      <c r="O3787" s="1" t="s">
        <v>63</v>
      </c>
      <c r="P3787" s="1" t="s">
        <v>31</v>
      </c>
      <c r="Q3787" s="1">
        <v>2</v>
      </c>
      <c r="R3787" s="1" t="s">
        <v>53</v>
      </c>
      <c r="S3787" s="1">
        <v>1</v>
      </c>
      <c r="T3787" s="10">
        <v>72500</v>
      </c>
      <c r="U3787" t="str">
        <f t="shared" si="413"/>
        <v>Reviewed</v>
      </c>
      <c r="V3787" t="str">
        <f t="shared" si="414"/>
        <v>needs_support</v>
      </c>
      <c r="W3787">
        <f t="shared" si="415"/>
        <v>0</v>
      </c>
      <c r="X3787" t="str">
        <f t="shared" si="416"/>
        <v>Active</v>
      </c>
      <c r="Y3787">
        <f t="shared" si="417"/>
        <v>0.64931506849315068</v>
      </c>
      <c r="Z3787" t="str">
        <f t="shared" si="418"/>
        <v>&lt;1 Year</v>
      </c>
      <c r="AA3787" t="str">
        <f t="shared" si="419"/>
        <v>70K–99K</v>
      </c>
    </row>
    <row r="3788" spans="1:27" ht="19.95" customHeight="1" x14ac:dyDescent="0.3">
      <c r="A3788" s="4" t="s">
        <v>3915</v>
      </c>
      <c r="B3788" s="5">
        <v>45420</v>
      </c>
      <c r="C3788" s="6" t="s">
        <v>66</v>
      </c>
      <c r="D3788" s="6" t="s">
        <v>56</v>
      </c>
      <c r="E3788" s="6" t="s">
        <v>67</v>
      </c>
      <c r="F3788" s="6" t="s">
        <v>109</v>
      </c>
      <c r="G3788" s="6" t="s">
        <v>36</v>
      </c>
      <c r="H3788" s="6" t="s">
        <v>110</v>
      </c>
      <c r="I3788" s="6" t="s">
        <v>27</v>
      </c>
      <c r="J3788" s="5">
        <v>45420</v>
      </c>
      <c r="K3788" s="5"/>
      <c r="L3788" s="6" t="s">
        <v>28</v>
      </c>
      <c r="M3788" s="6">
        <v>602</v>
      </c>
      <c r="N3788" s="6" t="s">
        <v>75</v>
      </c>
      <c r="O3788" s="6" t="s">
        <v>43</v>
      </c>
      <c r="P3788" s="6" t="s">
        <v>107</v>
      </c>
      <c r="Q3788" s="6">
        <v>4</v>
      </c>
      <c r="R3788" s="6" t="s">
        <v>32</v>
      </c>
      <c r="S3788" s="6">
        <v>2</v>
      </c>
      <c r="T3788" s="7">
        <v>171500</v>
      </c>
      <c r="U3788" t="str">
        <f t="shared" si="413"/>
        <v>Reviewed</v>
      </c>
      <c r="V3788" t="str">
        <f t="shared" si="414"/>
        <v>exceeds</v>
      </c>
      <c r="W3788">
        <f t="shared" si="415"/>
        <v>0</v>
      </c>
      <c r="X3788" t="str">
        <f t="shared" si="416"/>
        <v>Active</v>
      </c>
      <c r="Y3788">
        <f t="shared" si="417"/>
        <v>1.6493150684931508</v>
      </c>
      <c r="Z3788" t="str">
        <f t="shared" si="418"/>
        <v>1–2 Years</v>
      </c>
      <c r="AA3788" t="str">
        <f t="shared" si="419"/>
        <v>130K+</v>
      </c>
    </row>
    <row r="3789" spans="1:27" ht="19.95" customHeight="1" x14ac:dyDescent="0.3">
      <c r="A3789" s="8" t="s">
        <v>3916</v>
      </c>
      <c r="B3789" s="9">
        <v>45301</v>
      </c>
      <c r="C3789" s="1" t="s">
        <v>71</v>
      </c>
      <c r="D3789" s="1" t="s">
        <v>72</v>
      </c>
      <c r="E3789" s="1" t="s">
        <v>23</v>
      </c>
      <c r="F3789" s="1" t="s">
        <v>73</v>
      </c>
      <c r="G3789" s="1" t="s">
        <v>74</v>
      </c>
      <c r="H3789" s="1" t="s">
        <v>49</v>
      </c>
      <c r="I3789" s="1" t="s">
        <v>27</v>
      </c>
      <c r="J3789" s="9">
        <v>45301</v>
      </c>
      <c r="K3789" s="9"/>
      <c r="L3789" s="1" t="s">
        <v>28</v>
      </c>
      <c r="M3789" s="1">
        <v>721</v>
      </c>
      <c r="N3789" s="1" t="s">
        <v>52</v>
      </c>
      <c r="O3789" s="1" t="s">
        <v>105</v>
      </c>
      <c r="P3789" s="1" t="s">
        <v>31</v>
      </c>
      <c r="Q3789" s="1">
        <v>3</v>
      </c>
      <c r="R3789" s="1" t="s">
        <v>37</v>
      </c>
      <c r="S3789" s="1">
        <v>2</v>
      </c>
      <c r="T3789" s="10">
        <v>112500</v>
      </c>
      <c r="U3789" t="str">
        <f t="shared" si="413"/>
        <v>Reviewed</v>
      </c>
      <c r="V3789" t="str">
        <f t="shared" si="414"/>
        <v>meets</v>
      </c>
      <c r="W3789">
        <f t="shared" si="415"/>
        <v>0</v>
      </c>
      <c r="X3789" t="str">
        <f t="shared" si="416"/>
        <v>Active</v>
      </c>
      <c r="Y3789">
        <f t="shared" si="417"/>
        <v>1.9753424657534246</v>
      </c>
      <c r="Z3789" t="str">
        <f t="shared" si="418"/>
        <v>1–2 Years</v>
      </c>
      <c r="AA3789" t="str">
        <f t="shared" si="419"/>
        <v>100K–129K</v>
      </c>
    </row>
    <row r="3790" spans="1:27" ht="19.95" customHeight="1" x14ac:dyDescent="0.3">
      <c r="A3790" s="4" t="s">
        <v>3917</v>
      </c>
      <c r="B3790" s="5">
        <v>45340</v>
      </c>
      <c r="C3790" s="6" t="s">
        <v>77</v>
      </c>
      <c r="D3790" s="6" t="s">
        <v>72</v>
      </c>
      <c r="E3790" s="6" t="s">
        <v>40</v>
      </c>
      <c r="F3790" s="6" t="s">
        <v>131</v>
      </c>
      <c r="G3790" s="6" t="s">
        <v>79</v>
      </c>
      <c r="H3790" s="6" t="s">
        <v>26</v>
      </c>
      <c r="I3790" s="6" t="s">
        <v>27</v>
      </c>
      <c r="J3790" s="5">
        <v>45340</v>
      </c>
      <c r="K3790" s="5"/>
      <c r="L3790" s="6" t="s">
        <v>28</v>
      </c>
      <c r="M3790" s="6">
        <v>682</v>
      </c>
      <c r="N3790" s="6" t="s">
        <v>29</v>
      </c>
      <c r="O3790" s="6" t="s">
        <v>63</v>
      </c>
      <c r="P3790" s="6" t="s">
        <v>64</v>
      </c>
      <c r="Q3790" s="6">
        <v>3</v>
      </c>
      <c r="R3790" s="6" t="s">
        <v>37</v>
      </c>
      <c r="S3790" s="6">
        <v>2</v>
      </c>
      <c r="T3790" s="7">
        <v>83000</v>
      </c>
      <c r="U3790" t="str">
        <f t="shared" si="413"/>
        <v>Reviewed</v>
      </c>
      <c r="V3790" t="str">
        <f t="shared" si="414"/>
        <v>meets</v>
      </c>
      <c r="W3790">
        <f t="shared" si="415"/>
        <v>0</v>
      </c>
      <c r="X3790" t="str">
        <f t="shared" si="416"/>
        <v>Active</v>
      </c>
      <c r="Y3790">
        <f t="shared" si="417"/>
        <v>1.8684931506849316</v>
      </c>
      <c r="Z3790" t="str">
        <f t="shared" si="418"/>
        <v>1–2 Years</v>
      </c>
      <c r="AA3790" t="str">
        <f t="shared" si="419"/>
        <v>70K–99K</v>
      </c>
    </row>
    <row r="3791" spans="1:27" ht="19.95" customHeight="1" x14ac:dyDescent="0.3">
      <c r="A3791" s="8" t="s">
        <v>3918</v>
      </c>
      <c r="B3791" s="9">
        <v>45900</v>
      </c>
      <c r="C3791" s="1" t="s">
        <v>81</v>
      </c>
      <c r="D3791" s="1" t="s">
        <v>72</v>
      </c>
      <c r="E3791" s="1" t="s">
        <v>23</v>
      </c>
      <c r="F3791" s="1" t="s">
        <v>154</v>
      </c>
      <c r="G3791" s="1" t="s">
        <v>83</v>
      </c>
      <c r="H3791" s="1" t="s">
        <v>43</v>
      </c>
      <c r="I3791" s="1" t="s">
        <v>27</v>
      </c>
      <c r="J3791" s="9">
        <v>45900</v>
      </c>
      <c r="K3791" s="9"/>
      <c r="L3791" s="1" t="s">
        <v>28</v>
      </c>
      <c r="M3791" s="1">
        <v>122</v>
      </c>
      <c r="N3791" s="1" t="s">
        <v>29</v>
      </c>
      <c r="O3791" s="1" t="s">
        <v>43</v>
      </c>
      <c r="P3791" s="1" t="s">
        <v>107</v>
      </c>
      <c r="Q3791" s="1" t="s">
        <v>95</v>
      </c>
      <c r="R3791" s="1" t="s">
        <v>28</v>
      </c>
      <c r="S3791" s="1">
        <v>0</v>
      </c>
      <c r="T3791" s="10">
        <v>72000</v>
      </c>
      <c r="U3791" t="str">
        <f t="shared" si="413"/>
        <v>Not Reviewed</v>
      </c>
      <c r="V3791" t="str">
        <f t="shared" si="414"/>
        <v>Not Reviewed</v>
      </c>
      <c r="W3791">
        <f t="shared" si="415"/>
        <v>0</v>
      </c>
      <c r="X3791" t="str">
        <f t="shared" si="416"/>
        <v>Active</v>
      </c>
      <c r="Y3791">
        <f t="shared" si="417"/>
        <v>0.33424657534246577</v>
      </c>
      <c r="Z3791" t="str">
        <f t="shared" si="418"/>
        <v>&lt;1 Year</v>
      </c>
      <c r="AA3791" t="str">
        <f t="shared" si="419"/>
        <v>70K–99K</v>
      </c>
    </row>
    <row r="3792" spans="1:27" ht="19.95" customHeight="1" x14ac:dyDescent="0.3">
      <c r="A3792" s="4" t="s">
        <v>3919</v>
      </c>
      <c r="B3792" s="5">
        <v>45581</v>
      </c>
      <c r="C3792" s="6" t="s">
        <v>86</v>
      </c>
      <c r="D3792" s="6" t="s">
        <v>87</v>
      </c>
      <c r="E3792" s="6" t="s">
        <v>67</v>
      </c>
      <c r="F3792" s="6" t="s">
        <v>116</v>
      </c>
      <c r="G3792" s="6" t="s">
        <v>89</v>
      </c>
      <c r="H3792" s="6" t="s">
        <v>26</v>
      </c>
      <c r="I3792" s="6" t="s">
        <v>27</v>
      </c>
      <c r="J3792" s="5">
        <v>45581</v>
      </c>
      <c r="K3792" s="5"/>
      <c r="L3792" s="6" t="s">
        <v>28</v>
      </c>
      <c r="M3792" s="6">
        <v>441</v>
      </c>
      <c r="N3792" s="6" t="s">
        <v>29</v>
      </c>
      <c r="O3792" s="6" t="s">
        <v>63</v>
      </c>
      <c r="P3792" s="6" t="s">
        <v>31</v>
      </c>
      <c r="Q3792" s="6">
        <v>3</v>
      </c>
      <c r="R3792" s="6" t="s">
        <v>37</v>
      </c>
      <c r="S3792" s="6">
        <v>1</v>
      </c>
      <c r="T3792" s="7">
        <v>103000</v>
      </c>
      <c r="U3792" t="str">
        <f t="shared" si="413"/>
        <v>Reviewed</v>
      </c>
      <c r="V3792" t="str">
        <f t="shared" si="414"/>
        <v>meets</v>
      </c>
      <c r="W3792">
        <f t="shared" si="415"/>
        <v>0</v>
      </c>
      <c r="X3792" t="str">
        <f t="shared" si="416"/>
        <v>Active</v>
      </c>
      <c r="Y3792">
        <f t="shared" si="417"/>
        <v>1.2082191780821918</v>
      </c>
      <c r="Z3792" t="str">
        <f t="shared" si="418"/>
        <v>1–2 Years</v>
      </c>
      <c r="AA3792" t="str">
        <f t="shared" si="419"/>
        <v>100K–129K</v>
      </c>
    </row>
    <row r="3793" spans="1:27" ht="19.95" customHeight="1" x14ac:dyDescent="0.3">
      <c r="A3793" s="8" t="s">
        <v>3920</v>
      </c>
      <c r="B3793" s="9">
        <v>45040</v>
      </c>
      <c r="C3793" s="1" t="s">
        <v>91</v>
      </c>
      <c r="D3793" s="1" t="s">
        <v>87</v>
      </c>
      <c r="E3793" s="1" t="s">
        <v>92</v>
      </c>
      <c r="F3793" s="1" t="s">
        <v>93</v>
      </c>
      <c r="G3793" s="1" t="s">
        <v>94</v>
      </c>
      <c r="H3793" s="1" t="s">
        <v>26</v>
      </c>
      <c r="I3793" s="1" t="s">
        <v>27</v>
      </c>
      <c r="J3793" s="9">
        <v>45040</v>
      </c>
      <c r="K3793" s="9"/>
      <c r="L3793" s="1" t="s">
        <v>28</v>
      </c>
      <c r="M3793" s="1">
        <v>982</v>
      </c>
      <c r="N3793" s="1" t="s">
        <v>29</v>
      </c>
      <c r="O3793" s="1" t="s">
        <v>63</v>
      </c>
      <c r="P3793" s="1" t="s">
        <v>64</v>
      </c>
      <c r="Q3793" s="1">
        <v>1</v>
      </c>
      <c r="R3793" s="1" t="s">
        <v>53</v>
      </c>
      <c r="S3793" s="1">
        <v>3</v>
      </c>
      <c r="T3793" s="10">
        <v>103500</v>
      </c>
      <c r="U3793" t="str">
        <f t="shared" si="413"/>
        <v>Reviewed</v>
      </c>
      <c r="V3793" t="str">
        <f t="shared" si="414"/>
        <v>needs_support</v>
      </c>
      <c r="W3793">
        <f t="shared" si="415"/>
        <v>0</v>
      </c>
      <c r="X3793" t="str">
        <f t="shared" si="416"/>
        <v>Active</v>
      </c>
      <c r="Y3793">
        <f t="shared" si="417"/>
        <v>2.6904109589041094</v>
      </c>
      <c r="Z3793" t="str">
        <f t="shared" si="418"/>
        <v>2–3 Years</v>
      </c>
      <c r="AA3793" t="str">
        <f t="shared" si="419"/>
        <v>100K–129K</v>
      </c>
    </row>
    <row r="3794" spans="1:27" ht="19.95" customHeight="1" x14ac:dyDescent="0.3">
      <c r="A3794" s="4" t="s">
        <v>3921</v>
      </c>
      <c r="B3794" s="5">
        <v>45021</v>
      </c>
      <c r="C3794" s="6" t="s">
        <v>21</v>
      </c>
      <c r="D3794" s="6" t="s">
        <v>22</v>
      </c>
      <c r="E3794" s="6" t="s">
        <v>23</v>
      </c>
      <c r="F3794" s="6" t="s">
        <v>24</v>
      </c>
      <c r="G3794" s="6" t="s">
        <v>25</v>
      </c>
      <c r="H3794" s="6" t="s">
        <v>26</v>
      </c>
      <c r="I3794" s="6" t="s">
        <v>27</v>
      </c>
      <c r="J3794" s="5">
        <v>45021</v>
      </c>
      <c r="K3794" s="5"/>
      <c r="L3794" s="6" t="s">
        <v>28</v>
      </c>
      <c r="M3794" s="6">
        <v>1001</v>
      </c>
      <c r="N3794" s="6" t="s">
        <v>75</v>
      </c>
      <c r="O3794" s="6" t="s">
        <v>30</v>
      </c>
      <c r="P3794" s="6" t="s">
        <v>64</v>
      </c>
      <c r="Q3794" s="6">
        <v>4</v>
      </c>
      <c r="R3794" s="6" t="s">
        <v>32</v>
      </c>
      <c r="S3794" s="6">
        <v>3</v>
      </c>
      <c r="T3794" s="7">
        <v>103500</v>
      </c>
      <c r="U3794" t="str">
        <f t="shared" si="413"/>
        <v>Reviewed</v>
      </c>
      <c r="V3794" t="str">
        <f t="shared" si="414"/>
        <v>exceeds</v>
      </c>
      <c r="W3794">
        <f t="shared" si="415"/>
        <v>0</v>
      </c>
      <c r="X3794" t="str">
        <f t="shared" si="416"/>
        <v>Active</v>
      </c>
      <c r="Y3794">
        <f t="shared" si="417"/>
        <v>2.7424657534246575</v>
      </c>
      <c r="Z3794" t="str">
        <f t="shared" si="418"/>
        <v>2–3 Years</v>
      </c>
      <c r="AA3794" t="str">
        <f t="shared" si="419"/>
        <v>100K–129K</v>
      </c>
    </row>
    <row r="3795" spans="1:27" ht="19.95" customHeight="1" x14ac:dyDescent="0.3">
      <c r="A3795" s="8" t="s">
        <v>3922</v>
      </c>
      <c r="B3795" s="9">
        <v>45645</v>
      </c>
      <c r="C3795" s="1" t="s">
        <v>34</v>
      </c>
      <c r="D3795" s="1" t="s">
        <v>22</v>
      </c>
      <c r="E3795" s="1" t="s">
        <v>23</v>
      </c>
      <c r="F3795" s="1" t="s">
        <v>138</v>
      </c>
      <c r="G3795" s="1" t="s">
        <v>36</v>
      </c>
      <c r="H3795" s="1" t="s">
        <v>43</v>
      </c>
      <c r="I3795" s="1" t="s">
        <v>27</v>
      </c>
      <c r="J3795" s="9">
        <v>45645</v>
      </c>
      <c r="K3795" s="9"/>
      <c r="L3795" s="1" t="s">
        <v>28</v>
      </c>
      <c r="M3795" s="1">
        <v>377</v>
      </c>
      <c r="N3795" s="1" t="s">
        <v>29</v>
      </c>
      <c r="O3795" s="1" t="s">
        <v>63</v>
      </c>
      <c r="P3795" s="1" t="s">
        <v>31</v>
      </c>
      <c r="Q3795" s="1">
        <v>3</v>
      </c>
      <c r="R3795" s="1" t="s">
        <v>37</v>
      </c>
      <c r="S3795" s="1">
        <v>1</v>
      </c>
      <c r="T3795" s="10">
        <v>68000</v>
      </c>
      <c r="U3795" t="str">
        <f t="shared" si="413"/>
        <v>Reviewed</v>
      </c>
      <c r="V3795" t="str">
        <f t="shared" si="414"/>
        <v>meets</v>
      </c>
      <c r="W3795">
        <f t="shared" si="415"/>
        <v>0</v>
      </c>
      <c r="X3795" t="str">
        <f t="shared" si="416"/>
        <v>Active</v>
      </c>
      <c r="Y3795">
        <f t="shared" si="417"/>
        <v>1.0328767123287672</v>
      </c>
      <c r="Z3795" t="str">
        <f t="shared" si="418"/>
        <v>1–2 Years</v>
      </c>
      <c r="AA3795" t="str">
        <f t="shared" si="419"/>
        <v>&lt;70K</v>
      </c>
    </row>
    <row r="3796" spans="1:27" ht="19.95" customHeight="1" x14ac:dyDescent="0.3">
      <c r="A3796" s="4" t="s">
        <v>3923</v>
      </c>
      <c r="B3796" s="5">
        <v>45096</v>
      </c>
      <c r="C3796" s="6" t="s">
        <v>39</v>
      </c>
      <c r="D3796" s="6" t="s">
        <v>22</v>
      </c>
      <c r="E3796" s="6" t="s">
        <v>40</v>
      </c>
      <c r="F3796" s="6" t="s">
        <v>35</v>
      </c>
      <c r="G3796" s="6" t="s">
        <v>36</v>
      </c>
      <c r="H3796" s="6" t="s">
        <v>26</v>
      </c>
      <c r="I3796" s="6" t="s">
        <v>27</v>
      </c>
      <c r="J3796" s="5">
        <v>45096</v>
      </c>
      <c r="K3796" s="5"/>
      <c r="L3796" s="6" t="s">
        <v>28</v>
      </c>
      <c r="M3796" s="6">
        <v>926</v>
      </c>
      <c r="N3796" s="6" t="s">
        <v>29</v>
      </c>
      <c r="O3796" s="6" t="s">
        <v>30</v>
      </c>
      <c r="P3796" s="6" t="s">
        <v>107</v>
      </c>
      <c r="Q3796" s="6">
        <v>3</v>
      </c>
      <c r="R3796" s="6" t="s">
        <v>37</v>
      </c>
      <c r="S3796" s="6">
        <v>3</v>
      </c>
      <c r="T3796" s="7">
        <v>77500</v>
      </c>
      <c r="U3796" t="str">
        <f t="shared" si="413"/>
        <v>Reviewed</v>
      </c>
      <c r="V3796" t="str">
        <f t="shared" si="414"/>
        <v>meets</v>
      </c>
      <c r="W3796">
        <f t="shared" si="415"/>
        <v>0</v>
      </c>
      <c r="X3796" t="str">
        <f t="shared" si="416"/>
        <v>Active</v>
      </c>
      <c r="Y3796">
        <f t="shared" si="417"/>
        <v>2.536986301369863</v>
      </c>
      <c r="Z3796" t="str">
        <f t="shared" si="418"/>
        <v>2–3 Years</v>
      </c>
      <c r="AA3796" t="str">
        <f t="shared" si="419"/>
        <v>70K–99K</v>
      </c>
    </row>
    <row r="3797" spans="1:27" ht="19.95" customHeight="1" x14ac:dyDescent="0.3">
      <c r="A3797" s="8" t="s">
        <v>3924</v>
      </c>
      <c r="B3797" s="9">
        <v>45860</v>
      </c>
      <c r="C3797" s="1" t="s">
        <v>46</v>
      </c>
      <c r="D3797" s="1" t="s">
        <v>22</v>
      </c>
      <c r="E3797" s="1" t="s">
        <v>40</v>
      </c>
      <c r="F3797" s="1" t="s">
        <v>143</v>
      </c>
      <c r="G3797" s="1" t="s">
        <v>48</v>
      </c>
      <c r="H3797" s="1" t="s">
        <v>43</v>
      </c>
      <c r="I3797" s="1" t="s">
        <v>27</v>
      </c>
      <c r="J3797" s="9">
        <v>45860</v>
      </c>
      <c r="K3797" s="9"/>
      <c r="L3797" s="1" t="s">
        <v>28</v>
      </c>
      <c r="M3797" s="1">
        <v>162</v>
      </c>
      <c r="N3797" s="1" t="s">
        <v>29</v>
      </c>
      <c r="O3797" s="1" t="s">
        <v>30</v>
      </c>
      <c r="P3797" s="1" t="s">
        <v>64</v>
      </c>
      <c r="Q3797" s="1" t="s">
        <v>95</v>
      </c>
      <c r="R3797" s="1" t="s">
        <v>28</v>
      </c>
      <c r="S3797" s="1">
        <v>0</v>
      </c>
      <c r="T3797" s="10">
        <v>70000</v>
      </c>
      <c r="U3797" t="str">
        <f t="shared" si="413"/>
        <v>Not Reviewed</v>
      </c>
      <c r="V3797" t="str">
        <f t="shared" si="414"/>
        <v>Not Reviewed</v>
      </c>
      <c r="W3797">
        <f t="shared" si="415"/>
        <v>0</v>
      </c>
      <c r="X3797" t="str">
        <f t="shared" si="416"/>
        <v>Active</v>
      </c>
      <c r="Y3797">
        <f t="shared" si="417"/>
        <v>0.44383561643835617</v>
      </c>
      <c r="Z3797" t="str">
        <f t="shared" si="418"/>
        <v>&lt;1 Year</v>
      </c>
      <c r="AA3797" t="str">
        <f t="shared" si="419"/>
        <v>70K–99K</v>
      </c>
    </row>
    <row r="3798" spans="1:27" ht="19.95" customHeight="1" x14ac:dyDescent="0.3">
      <c r="A3798" s="4" t="s">
        <v>3925</v>
      </c>
      <c r="B3798" s="5">
        <v>45851</v>
      </c>
      <c r="C3798" s="6" t="s">
        <v>55</v>
      </c>
      <c r="D3798" s="6" t="s">
        <v>56</v>
      </c>
      <c r="E3798" s="6" t="s">
        <v>23</v>
      </c>
      <c r="F3798" s="6" t="s">
        <v>147</v>
      </c>
      <c r="G3798" s="6" t="s">
        <v>58</v>
      </c>
      <c r="H3798" s="6" t="s">
        <v>26</v>
      </c>
      <c r="I3798" s="6" t="s">
        <v>50</v>
      </c>
      <c r="J3798" s="5">
        <v>45851</v>
      </c>
      <c r="K3798" s="5">
        <v>45968</v>
      </c>
      <c r="L3798" s="6" t="s">
        <v>51</v>
      </c>
      <c r="M3798" s="6">
        <v>117</v>
      </c>
      <c r="N3798" s="6" t="s">
        <v>29</v>
      </c>
      <c r="O3798" s="6" t="s">
        <v>63</v>
      </c>
      <c r="P3798" s="6" t="s">
        <v>64</v>
      </c>
      <c r="Q3798" s="6" t="s">
        <v>95</v>
      </c>
      <c r="R3798" s="6" t="s">
        <v>28</v>
      </c>
      <c r="S3798" s="6">
        <v>0</v>
      </c>
      <c r="T3798" s="7">
        <v>75000</v>
      </c>
      <c r="U3798" t="str">
        <f t="shared" si="413"/>
        <v>Not Reviewed</v>
      </c>
      <c r="V3798" t="str">
        <f t="shared" si="414"/>
        <v>Not Reviewed</v>
      </c>
      <c r="W3798">
        <f t="shared" si="415"/>
        <v>1</v>
      </c>
      <c r="X3798" t="str">
        <f t="shared" si="416"/>
        <v>Attrited</v>
      </c>
      <c r="Y3798">
        <f t="shared" si="417"/>
        <v>0.32054794520547947</v>
      </c>
      <c r="Z3798" t="str">
        <f t="shared" si="418"/>
        <v>&lt;1 Year</v>
      </c>
      <c r="AA3798" t="str">
        <f t="shared" si="419"/>
        <v>70K–99K</v>
      </c>
    </row>
    <row r="3799" spans="1:27" ht="19.95" customHeight="1" x14ac:dyDescent="0.3">
      <c r="A3799" s="8" t="s">
        <v>3926</v>
      </c>
      <c r="B3799" s="9">
        <v>45370</v>
      </c>
      <c r="C3799" s="1" t="s">
        <v>60</v>
      </c>
      <c r="D3799" s="1" t="s">
        <v>56</v>
      </c>
      <c r="E3799" s="1" t="s">
        <v>40</v>
      </c>
      <c r="F3799" s="1" t="s">
        <v>190</v>
      </c>
      <c r="G3799" s="1" t="s">
        <v>58</v>
      </c>
      <c r="H3799" s="1" t="s">
        <v>49</v>
      </c>
      <c r="I3799" s="1" t="s">
        <v>27</v>
      </c>
      <c r="J3799" s="9">
        <v>45370</v>
      </c>
      <c r="K3799" s="9"/>
      <c r="L3799" s="1" t="s">
        <v>28</v>
      </c>
      <c r="M3799" s="1">
        <v>652</v>
      </c>
      <c r="N3799" s="1" t="s">
        <v>29</v>
      </c>
      <c r="O3799" s="1" t="s">
        <v>63</v>
      </c>
      <c r="P3799" s="1" t="s">
        <v>133</v>
      </c>
      <c r="Q3799" s="1">
        <v>4</v>
      </c>
      <c r="R3799" s="1" t="s">
        <v>32</v>
      </c>
      <c r="S3799" s="1">
        <v>2</v>
      </c>
      <c r="T3799" s="10">
        <v>101000</v>
      </c>
      <c r="U3799" t="str">
        <f t="shared" si="413"/>
        <v>Reviewed</v>
      </c>
      <c r="V3799" t="str">
        <f t="shared" si="414"/>
        <v>exceeds</v>
      </c>
      <c r="W3799">
        <f t="shared" si="415"/>
        <v>0</v>
      </c>
      <c r="X3799" t="str">
        <f t="shared" si="416"/>
        <v>Active</v>
      </c>
      <c r="Y3799">
        <f t="shared" si="417"/>
        <v>1.7863013698630137</v>
      </c>
      <c r="Z3799" t="str">
        <f t="shared" si="418"/>
        <v>1–2 Years</v>
      </c>
      <c r="AA3799" t="str">
        <f t="shared" si="419"/>
        <v>100K–129K</v>
      </c>
    </row>
    <row r="3800" spans="1:27" ht="19.95" customHeight="1" x14ac:dyDescent="0.3">
      <c r="A3800" s="4" t="s">
        <v>3927</v>
      </c>
      <c r="B3800" s="5">
        <v>44934</v>
      </c>
      <c r="C3800" s="6" t="s">
        <v>66</v>
      </c>
      <c r="D3800" s="6" t="s">
        <v>56</v>
      </c>
      <c r="E3800" s="6" t="s">
        <v>67</v>
      </c>
      <c r="F3800" s="6" t="s">
        <v>35</v>
      </c>
      <c r="G3800" s="6" t="s">
        <v>36</v>
      </c>
      <c r="H3800" s="6" t="s">
        <v>26</v>
      </c>
      <c r="I3800" s="6" t="s">
        <v>27</v>
      </c>
      <c r="J3800" s="5">
        <v>44934</v>
      </c>
      <c r="K3800" s="5"/>
      <c r="L3800" s="6" t="s">
        <v>28</v>
      </c>
      <c r="M3800" s="6">
        <v>1088</v>
      </c>
      <c r="N3800" s="6" t="s">
        <v>52</v>
      </c>
      <c r="O3800" s="6" t="s">
        <v>63</v>
      </c>
      <c r="P3800" s="6" t="s">
        <v>31</v>
      </c>
      <c r="Q3800" s="6">
        <v>2</v>
      </c>
      <c r="R3800" s="6" t="s">
        <v>53</v>
      </c>
      <c r="S3800" s="6">
        <v>3</v>
      </c>
      <c r="T3800" s="7">
        <v>98500</v>
      </c>
      <c r="U3800" t="str">
        <f t="shared" si="413"/>
        <v>Reviewed</v>
      </c>
      <c r="V3800" t="str">
        <f t="shared" si="414"/>
        <v>needs_support</v>
      </c>
      <c r="W3800">
        <f t="shared" si="415"/>
        <v>0</v>
      </c>
      <c r="X3800" t="str">
        <f t="shared" si="416"/>
        <v>Active</v>
      </c>
      <c r="Y3800">
        <f t="shared" si="417"/>
        <v>2.9808219178082194</v>
      </c>
      <c r="Z3800" t="str">
        <f t="shared" si="418"/>
        <v>2–3 Years</v>
      </c>
      <c r="AA3800" t="str">
        <f t="shared" si="419"/>
        <v>70K–99K</v>
      </c>
    </row>
    <row r="3801" spans="1:27" ht="19.95" customHeight="1" x14ac:dyDescent="0.3">
      <c r="A3801" s="8" t="s">
        <v>3928</v>
      </c>
      <c r="B3801" s="9">
        <v>45452</v>
      </c>
      <c r="C3801" s="1" t="s">
        <v>71</v>
      </c>
      <c r="D3801" s="1" t="s">
        <v>72</v>
      </c>
      <c r="E3801" s="1" t="s">
        <v>23</v>
      </c>
      <c r="F3801" s="1" t="s">
        <v>150</v>
      </c>
      <c r="G3801" s="1" t="s">
        <v>74</v>
      </c>
      <c r="H3801" s="1" t="s">
        <v>26</v>
      </c>
      <c r="I3801" s="1" t="s">
        <v>27</v>
      </c>
      <c r="J3801" s="9">
        <v>45452</v>
      </c>
      <c r="K3801" s="9"/>
      <c r="L3801" s="1" t="s">
        <v>28</v>
      </c>
      <c r="M3801" s="1">
        <v>570</v>
      </c>
      <c r="N3801" s="1" t="s">
        <v>29</v>
      </c>
      <c r="O3801" s="1" t="s">
        <v>43</v>
      </c>
      <c r="P3801" s="1" t="s">
        <v>107</v>
      </c>
      <c r="Q3801" s="1">
        <v>2</v>
      </c>
      <c r="R3801" s="1" t="s">
        <v>53</v>
      </c>
      <c r="S3801" s="1">
        <v>2</v>
      </c>
      <c r="T3801" s="10">
        <v>77500</v>
      </c>
      <c r="U3801" t="str">
        <f t="shared" si="413"/>
        <v>Reviewed</v>
      </c>
      <c r="V3801" t="str">
        <f t="shared" si="414"/>
        <v>needs_support</v>
      </c>
      <c r="W3801">
        <f t="shared" si="415"/>
        <v>0</v>
      </c>
      <c r="X3801" t="str">
        <f t="shared" si="416"/>
        <v>Active</v>
      </c>
      <c r="Y3801">
        <f t="shared" si="417"/>
        <v>1.5616438356164384</v>
      </c>
      <c r="Z3801" t="str">
        <f t="shared" si="418"/>
        <v>1–2 Years</v>
      </c>
      <c r="AA3801" t="str">
        <f t="shared" si="419"/>
        <v>70K–99K</v>
      </c>
    </row>
    <row r="3802" spans="1:27" ht="19.95" customHeight="1" x14ac:dyDescent="0.3">
      <c r="A3802" s="4" t="s">
        <v>3929</v>
      </c>
      <c r="B3802" s="5">
        <v>45637</v>
      </c>
      <c r="C3802" s="6" t="s">
        <v>77</v>
      </c>
      <c r="D3802" s="6" t="s">
        <v>72</v>
      </c>
      <c r="E3802" s="6" t="s">
        <v>40</v>
      </c>
      <c r="F3802" s="6" t="s">
        <v>114</v>
      </c>
      <c r="G3802" s="6" t="s">
        <v>94</v>
      </c>
      <c r="H3802" s="6" t="s">
        <v>43</v>
      </c>
      <c r="I3802" s="6" t="s">
        <v>27</v>
      </c>
      <c r="J3802" s="5">
        <v>45637</v>
      </c>
      <c r="K3802" s="5"/>
      <c r="L3802" s="6" t="s">
        <v>28</v>
      </c>
      <c r="M3802" s="6">
        <v>385</v>
      </c>
      <c r="N3802" s="6" t="s">
        <v>29</v>
      </c>
      <c r="O3802" s="6" t="s">
        <v>63</v>
      </c>
      <c r="P3802" s="6" t="s">
        <v>64</v>
      </c>
      <c r="Q3802" s="6">
        <v>3</v>
      </c>
      <c r="R3802" s="6" t="s">
        <v>37</v>
      </c>
      <c r="S3802" s="6">
        <v>1</v>
      </c>
      <c r="T3802" s="7">
        <v>69500</v>
      </c>
      <c r="U3802" t="str">
        <f t="shared" si="413"/>
        <v>Reviewed</v>
      </c>
      <c r="V3802" t="str">
        <f t="shared" si="414"/>
        <v>meets</v>
      </c>
      <c r="W3802">
        <f t="shared" si="415"/>
        <v>0</v>
      </c>
      <c r="X3802" t="str">
        <f t="shared" si="416"/>
        <v>Active</v>
      </c>
      <c r="Y3802">
        <f t="shared" si="417"/>
        <v>1.0547945205479452</v>
      </c>
      <c r="Z3802" t="str">
        <f t="shared" si="418"/>
        <v>1–2 Years</v>
      </c>
      <c r="AA3802" t="str">
        <f t="shared" si="419"/>
        <v>&lt;70K</v>
      </c>
    </row>
    <row r="3803" spans="1:27" ht="19.95" customHeight="1" x14ac:dyDescent="0.3">
      <c r="A3803" s="8" t="s">
        <v>3930</v>
      </c>
      <c r="B3803" s="9">
        <v>45870</v>
      </c>
      <c r="C3803" s="1" t="s">
        <v>81</v>
      </c>
      <c r="D3803" s="1" t="s">
        <v>72</v>
      </c>
      <c r="E3803" s="1" t="s">
        <v>23</v>
      </c>
      <c r="F3803" s="1" t="s">
        <v>286</v>
      </c>
      <c r="G3803" s="1" t="s">
        <v>94</v>
      </c>
      <c r="H3803" s="1" t="s">
        <v>110</v>
      </c>
      <c r="I3803" s="1" t="s">
        <v>27</v>
      </c>
      <c r="J3803" s="9">
        <v>45870</v>
      </c>
      <c r="K3803" s="9"/>
      <c r="L3803" s="1" t="s">
        <v>28</v>
      </c>
      <c r="M3803" s="1">
        <v>152</v>
      </c>
      <c r="N3803" s="1" t="s">
        <v>140</v>
      </c>
      <c r="O3803" s="1" t="s">
        <v>105</v>
      </c>
      <c r="P3803" s="1" t="s">
        <v>107</v>
      </c>
      <c r="Q3803" s="1" t="s">
        <v>95</v>
      </c>
      <c r="R3803" s="1" t="s">
        <v>28</v>
      </c>
      <c r="S3803" s="1">
        <v>0</v>
      </c>
      <c r="T3803" s="10">
        <v>156000</v>
      </c>
      <c r="U3803" t="str">
        <f t="shared" si="413"/>
        <v>Not Reviewed</v>
      </c>
      <c r="V3803" t="str">
        <f t="shared" si="414"/>
        <v>Not Reviewed</v>
      </c>
      <c r="W3803">
        <f t="shared" si="415"/>
        <v>0</v>
      </c>
      <c r="X3803" t="str">
        <f t="shared" si="416"/>
        <v>Active</v>
      </c>
      <c r="Y3803">
        <f t="shared" si="417"/>
        <v>0.41643835616438357</v>
      </c>
      <c r="Z3803" t="str">
        <f t="shared" si="418"/>
        <v>&lt;1 Year</v>
      </c>
      <c r="AA3803" t="str">
        <f t="shared" si="419"/>
        <v>130K+</v>
      </c>
    </row>
    <row r="3804" spans="1:27" ht="19.95" customHeight="1" x14ac:dyDescent="0.3">
      <c r="A3804" s="4" t="s">
        <v>3931</v>
      </c>
      <c r="B3804" s="5">
        <v>44993</v>
      </c>
      <c r="C3804" s="6" t="s">
        <v>86</v>
      </c>
      <c r="D3804" s="6" t="s">
        <v>87</v>
      </c>
      <c r="E3804" s="6" t="s">
        <v>67</v>
      </c>
      <c r="F3804" s="6" t="s">
        <v>135</v>
      </c>
      <c r="G3804" s="6" t="s">
        <v>89</v>
      </c>
      <c r="H3804" s="6" t="s">
        <v>43</v>
      </c>
      <c r="I3804" s="6" t="s">
        <v>27</v>
      </c>
      <c r="J3804" s="5">
        <v>44993</v>
      </c>
      <c r="K3804" s="5"/>
      <c r="L3804" s="6" t="s">
        <v>28</v>
      </c>
      <c r="M3804" s="6">
        <v>1029</v>
      </c>
      <c r="N3804" s="6" t="s">
        <v>52</v>
      </c>
      <c r="O3804" s="6" t="s">
        <v>43</v>
      </c>
      <c r="P3804" s="6" t="s">
        <v>107</v>
      </c>
      <c r="Q3804" s="6">
        <v>3</v>
      </c>
      <c r="R3804" s="6" t="s">
        <v>37</v>
      </c>
      <c r="S3804" s="6">
        <v>3</v>
      </c>
      <c r="T3804" s="7">
        <v>74500</v>
      </c>
      <c r="U3804" t="str">
        <f t="shared" si="413"/>
        <v>Reviewed</v>
      </c>
      <c r="V3804" t="str">
        <f t="shared" si="414"/>
        <v>meets</v>
      </c>
      <c r="W3804">
        <f t="shared" si="415"/>
        <v>0</v>
      </c>
      <c r="X3804" t="str">
        <f t="shared" si="416"/>
        <v>Active</v>
      </c>
      <c r="Y3804">
        <f t="shared" si="417"/>
        <v>2.8191780821917809</v>
      </c>
      <c r="Z3804" t="str">
        <f t="shared" si="418"/>
        <v>2–3 Years</v>
      </c>
      <c r="AA3804" t="str">
        <f t="shared" si="419"/>
        <v>70K–99K</v>
      </c>
    </row>
    <row r="3805" spans="1:27" ht="19.95" customHeight="1" x14ac:dyDescent="0.3">
      <c r="A3805" s="8" t="s">
        <v>3932</v>
      </c>
      <c r="B3805" s="9">
        <v>44974</v>
      </c>
      <c r="C3805" s="1" t="s">
        <v>91</v>
      </c>
      <c r="D3805" s="1" t="s">
        <v>87</v>
      </c>
      <c r="E3805" s="1" t="s">
        <v>92</v>
      </c>
      <c r="F3805" s="1" t="s">
        <v>152</v>
      </c>
      <c r="G3805" s="1" t="s">
        <v>94</v>
      </c>
      <c r="H3805" s="1" t="s">
        <v>49</v>
      </c>
      <c r="I3805" s="1" t="s">
        <v>50</v>
      </c>
      <c r="J3805" s="9">
        <v>44974</v>
      </c>
      <c r="K3805" s="9">
        <v>45562</v>
      </c>
      <c r="L3805" s="1" t="s">
        <v>51</v>
      </c>
      <c r="M3805" s="1">
        <v>588</v>
      </c>
      <c r="N3805" s="1" t="s">
        <v>29</v>
      </c>
      <c r="O3805" s="1" t="s">
        <v>43</v>
      </c>
      <c r="P3805" s="1" t="s">
        <v>31</v>
      </c>
      <c r="Q3805" s="1">
        <v>4</v>
      </c>
      <c r="R3805" s="1" t="s">
        <v>32</v>
      </c>
      <c r="S3805" s="1">
        <v>2</v>
      </c>
      <c r="T3805" s="10">
        <v>131000</v>
      </c>
      <c r="U3805" t="str">
        <f t="shared" si="413"/>
        <v>Reviewed</v>
      </c>
      <c r="V3805" t="str">
        <f t="shared" si="414"/>
        <v>exceeds</v>
      </c>
      <c r="W3805">
        <f t="shared" si="415"/>
        <v>1</v>
      </c>
      <c r="X3805" t="str">
        <f t="shared" si="416"/>
        <v>Attrited</v>
      </c>
      <c r="Y3805">
        <f t="shared" si="417"/>
        <v>1.6109589041095891</v>
      </c>
      <c r="Z3805" t="str">
        <f t="shared" si="418"/>
        <v>1–2 Years</v>
      </c>
      <c r="AA3805" t="str">
        <f t="shared" si="419"/>
        <v>130K+</v>
      </c>
    </row>
    <row r="3806" spans="1:27" ht="19.95" customHeight="1" x14ac:dyDescent="0.3">
      <c r="A3806" s="4" t="s">
        <v>3933</v>
      </c>
      <c r="B3806" s="5">
        <v>45080</v>
      </c>
      <c r="C3806" s="6" t="s">
        <v>21</v>
      </c>
      <c r="D3806" s="6" t="s">
        <v>22</v>
      </c>
      <c r="E3806" s="6" t="s">
        <v>23</v>
      </c>
      <c r="F3806" s="6" t="s">
        <v>288</v>
      </c>
      <c r="G3806" s="6" t="s">
        <v>25</v>
      </c>
      <c r="H3806" s="6" t="s">
        <v>43</v>
      </c>
      <c r="I3806" s="6" t="s">
        <v>27</v>
      </c>
      <c r="J3806" s="5">
        <v>45080</v>
      </c>
      <c r="K3806" s="5"/>
      <c r="L3806" s="6" t="s">
        <v>28</v>
      </c>
      <c r="M3806" s="6">
        <v>942</v>
      </c>
      <c r="N3806" s="6" t="s">
        <v>29</v>
      </c>
      <c r="O3806" s="6" t="s">
        <v>63</v>
      </c>
      <c r="P3806" s="6" t="s">
        <v>107</v>
      </c>
      <c r="Q3806" s="6">
        <v>3</v>
      </c>
      <c r="R3806" s="6" t="s">
        <v>37</v>
      </c>
      <c r="S3806" s="6">
        <v>3</v>
      </c>
      <c r="T3806" s="7">
        <v>68000</v>
      </c>
      <c r="U3806" t="str">
        <f t="shared" si="413"/>
        <v>Reviewed</v>
      </c>
      <c r="V3806" t="str">
        <f t="shared" si="414"/>
        <v>meets</v>
      </c>
      <c r="W3806">
        <f t="shared" si="415"/>
        <v>0</v>
      </c>
      <c r="X3806" t="str">
        <f t="shared" si="416"/>
        <v>Active</v>
      </c>
      <c r="Y3806">
        <f t="shared" si="417"/>
        <v>2.580821917808219</v>
      </c>
      <c r="Z3806" t="str">
        <f t="shared" si="418"/>
        <v>2–3 Years</v>
      </c>
      <c r="AA3806" t="str">
        <f t="shared" si="419"/>
        <v>&lt;70K</v>
      </c>
    </row>
    <row r="3807" spans="1:27" ht="19.95" customHeight="1" x14ac:dyDescent="0.3">
      <c r="A3807" s="8" t="s">
        <v>3934</v>
      </c>
      <c r="B3807" s="9">
        <v>45777</v>
      </c>
      <c r="C3807" s="1" t="s">
        <v>34</v>
      </c>
      <c r="D3807" s="1" t="s">
        <v>22</v>
      </c>
      <c r="E3807" s="1" t="s">
        <v>23</v>
      </c>
      <c r="F3807" s="1" t="s">
        <v>288</v>
      </c>
      <c r="G3807" s="1" t="s">
        <v>25</v>
      </c>
      <c r="H3807" s="1" t="s">
        <v>43</v>
      </c>
      <c r="I3807" s="1" t="s">
        <v>27</v>
      </c>
      <c r="J3807" s="9">
        <v>45777</v>
      </c>
      <c r="K3807" s="9"/>
      <c r="L3807" s="1" t="s">
        <v>28</v>
      </c>
      <c r="M3807" s="1">
        <v>245</v>
      </c>
      <c r="N3807" s="1" t="s">
        <v>52</v>
      </c>
      <c r="O3807" s="1" t="s">
        <v>105</v>
      </c>
      <c r="P3807" s="1" t="s">
        <v>64</v>
      </c>
      <c r="Q3807" s="1">
        <v>2</v>
      </c>
      <c r="R3807" s="1" t="s">
        <v>53</v>
      </c>
      <c r="S3807" s="1">
        <v>1</v>
      </c>
      <c r="T3807" s="10">
        <v>65000</v>
      </c>
      <c r="U3807" t="str">
        <f t="shared" si="413"/>
        <v>Reviewed</v>
      </c>
      <c r="V3807" t="str">
        <f t="shared" si="414"/>
        <v>needs_support</v>
      </c>
      <c r="W3807">
        <f t="shared" si="415"/>
        <v>0</v>
      </c>
      <c r="X3807" t="str">
        <f t="shared" si="416"/>
        <v>Active</v>
      </c>
      <c r="Y3807">
        <f t="shared" si="417"/>
        <v>0.67123287671232879</v>
      </c>
      <c r="Z3807" t="str">
        <f t="shared" si="418"/>
        <v>&lt;1 Year</v>
      </c>
      <c r="AA3807" t="str">
        <f t="shared" si="419"/>
        <v>&lt;70K</v>
      </c>
    </row>
    <row r="3808" spans="1:27" ht="19.95" customHeight="1" x14ac:dyDescent="0.3">
      <c r="A3808" s="4" t="s">
        <v>3935</v>
      </c>
      <c r="B3808" s="5">
        <v>45813</v>
      </c>
      <c r="C3808" s="6" t="s">
        <v>39</v>
      </c>
      <c r="D3808" s="6" t="s">
        <v>22</v>
      </c>
      <c r="E3808" s="6" t="s">
        <v>40</v>
      </c>
      <c r="F3808" s="6" t="s">
        <v>215</v>
      </c>
      <c r="G3808" s="6" t="s">
        <v>42</v>
      </c>
      <c r="H3808" s="6" t="s">
        <v>49</v>
      </c>
      <c r="I3808" s="6" t="s">
        <v>50</v>
      </c>
      <c r="J3808" s="5">
        <v>45813</v>
      </c>
      <c r="K3808" s="5">
        <v>45938</v>
      </c>
      <c r="L3808" s="6" t="s">
        <v>51</v>
      </c>
      <c r="M3808" s="6">
        <v>125</v>
      </c>
      <c r="N3808" s="6" t="s">
        <v>52</v>
      </c>
      <c r="O3808" s="6" t="s">
        <v>63</v>
      </c>
      <c r="P3808" s="6" t="s">
        <v>64</v>
      </c>
      <c r="Q3808" s="6" t="s">
        <v>95</v>
      </c>
      <c r="R3808" s="6" t="s">
        <v>28</v>
      </c>
      <c r="S3808" s="6">
        <v>0</v>
      </c>
      <c r="T3808" s="7">
        <v>119500</v>
      </c>
      <c r="U3808" t="str">
        <f t="shared" si="413"/>
        <v>Not Reviewed</v>
      </c>
      <c r="V3808" t="str">
        <f t="shared" si="414"/>
        <v>Not Reviewed</v>
      </c>
      <c r="W3808">
        <f t="shared" si="415"/>
        <v>1</v>
      </c>
      <c r="X3808" t="str">
        <f t="shared" si="416"/>
        <v>Attrited</v>
      </c>
      <c r="Y3808">
        <f t="shared" si="417"/>
        <v>0.34246575342465752</v>
      </c>
      <c r="Z3808" t="str">
        <f t="shared" si="418"/>
        <v>&lt;1 Year</v>
      </c>
      <c r="AA3808" t="str">
        <f t="shared" si="419"/>
        <v>100K–129K</v>
      </c>
    </row>
    <row r="3809" spans="1:27" ht="19.95" customHeight="1" x14ac:dyDescent="0.3">
      <c r="A3809" s="8" t="s">
        <v>3936</v>
      </c>
      <c r="B3809" s="9">
        <v>45680</v>
      </c>
      <c r="C3809" s="1" t="s">
        <v>46</v>
      </c>
      <c r="D3809" s="1" t="s">
        <v>22</v>
      </c>
      <c r="E3809" s="1" t="s">
        <v>40</v>
      </c>
      <c r="F3809" s="1" t="s">
        <v>101</v>
      </c>
      <c r="G3809" s="1" t="s">
        <v>48</v>
      </c>
      <c r="H3809" s="1" t="s">
        <v>26</v>
      </c>
      <c r="I3809" s="1" t="s">
        <v>50</v>
      </c>
      <c r="J3809" s="9">
        <v>45680</v>
      </c>
      <c r="K3809" s="9">
        <v>45976</v>
      </c>
      <c r="L3809" s="1" t="s">
        <v>51</v>
      </c>
      <c r="M3809" s="1">
        <v>296</v>
      </c>
      <c r="N3809" s="1" t="s">
        <v>29</v>
      </c>
      <c r="O3809" s="1" t="s">
        <v>63</v>
      </c>
      <c r="P3809" s="1" t="s">
        <v>31</v>
      </c>
      <c r="Q3809" s="1">
        <v>3</v>
      </c>
      <c r="R3809" s="1" t="s">
        <v>37</v>
      </c>
      <c r="S3809" s="1">
        <v>1</v>
      </c>
      <c r="T3809" s="10">
        <v>83500</v>
      </c>
      <c r="U3809" t="str">
        <f t="shared" si="413"/>
        <v>Reviewed</v>
      </c>
      <c r="V3809" t="str">
        <f t="shared" si="414"/>
        <v>meets</v>
      </c>
      <c r="W3809">
        <f t="shared" si="415"/>
        <v>1</v>
      </c>
      <c r="X3809" t="str">
        <f t="shared" si="416"/>
        <v>Attrited</v>
      </c>
      <c r="Y3809">
        <f t="shared" si="417"/>
        <v>0.81095890410958904</v>
      </c>
      <c r="Z3809" t="str">
        <f t="shared" si="418"/>
        <v>&lt;1 Year</v>
      </c>
      <c r="AA3809" t="str">
        <f t="shared" si="419"/>
        <v>70K–99K</v>
      </c>
    </row>
    <row r="3810" spans="1:27" ht="19.95" customHeight="1" x14ac:dyDescent="0.3">
      <c r="A3810" s="4" t="s">
        <v>3937</v>
      </c>
      <c r="B3810" s="5">
        <v>45071</v>
      </c>
      <c r="C3810" s="6" t="s">
        <v>55</v>
      </c>
      <c r="D3810" s="6" t="s">
        <v>56</v>
      </c>
      <c r="E3810" s="6" t="s">
        <v>23</v>
      </c>
      <c r="F3810" s="6" t="s">
        <v>190</v>
      </c>
      <c r="G3810" s="6" t="s">
        <v>58</v>
      </c>
      <c r="H3810" s="6" t="s">
        <v>49</v>
      </c>
      <c r="I3810" s="6" t="s">
        <v>50</v>
      </c>
      <c r="J3810" s="5">
        <v>45071</v>
      </c>
      <c r="K3810" s="5">
        <v>45855</v>
      </c>
      <c r="L3810" s="6" t="s">
        <v>84</v>
      </c>
      <c r="M3810" s="6">
        <v>784</v>
      </c>
      <c r="N3810" s="6" t="s">
        <v>52</v>
      </c>
      <c r="O3810" s="6" t="s">
        <v>63</v>
      </c>
      <c r="P3810" s="6" t="s">
        <v>44</v>
      </c>
      <c r="Q3810" s="6">
        <v>3</v>
      </c>
      <c r="R3810" s="6" t="s">
        <v>37</v>
      </c>
      <c r="S3810" s="6">
        <v>2</v>
      </c>
      <c r="T3810" s="7">
        <v>107000</v>
      </c>
      <c r="U3810" t="str">
        <f t="shared" si="413"/>
        <v>Reviewed</v>
      </c>
      <c r="V3810" t="str">
        <f t="shared" si="414"/>
        <v>meets</v>
      </c>
      <c r="W3810">
        <f t="shared" si="415"/>
        <v>1</v>
      </c>
      <c r="X3810" t="str">
        <f t="shared" si="416"/>
        <v>Attrited</v>
      </c>
      <c r="Y3810">
        <f t="shared" si="417"/>
        <v>2.1479452054794521</v>
      </c>
      <c r="Z3810" t="str">
        <f t="shared" si="418"/>
        <v>2–3 Years</v>
      </c>
      <c r="AA3810" t="str">
        <f t="shared" si="419"/>
        <v>100K–129K</v>
      </c>
    </row>
    <row r="3811" spans="1:27" ht="19.95" customHeight="1" x14ac:dyDescent="0.3">
      <c r="A3811" s="8" t="s">
        <v>3938</v>
      </c>
      <c r="B3811" s="9">
        <v>45080</v>
      </c>
      <c r="C3811" s="1" t="s">
        <v>60</v>
      </c>
      <c r="D3811" s="1" t="s">
        <v>56</v>
      </c>
      <c r="E3811" s="1" t="s">
        <v>40</v>
      </c>
      <c r="F3811" s="1" t="s">
        <v>61</v>
      </c>
      <c r="G3811" s="1" t="s">
        <v>62</v>
      </c>
      <c r="H3811" s="1" t="s">
        <v>26</v>
      </c>
      <c r="I3811" s="1" t="s">
        <v>27</v>
      </c>
      <c r="J3811" s="9">
        <v>45080</v>
      </c>
      <c r="K3811" s="9"/>
      <c r="L3811" s="1" t="s">
        <v>28</v>
      </c>
      <c r="M3811" s="1">
        <v>942</v>
      </c>
      <c r="N3811" s="1" t="s">
        <v>29</v>
      </c>
      <c r="O3811" s="1" t="s">
        <v>63</v>
      </c>
      <c r="P3811" s="1" t="s">
        <v>133</v>
      </c>
      <c r="Q3811" s="1">
        <v>3</v>
      </c>
      <c r="R3811" s="1" t="s">
        <v>37</v>
      </c>
      <c r="S3811" s="1">
        <v>3</v>
      </c>
      <c r="T3811" s="10">
        <v>76500</v>
      </c>
      <c r="U3811" t="str">
        <f t="shared" si="413"/>
        <v>Reviewed</v>
      </c>
      <c r="V3811" t="str">
        <f t="shared" si="414"/>
        <v>meets</v>
      </c>
      <c r="W3811">
        <f t="shared" si="415"/>
        <v>0</v>
      </c>
      <c r="X3811" t="str">
        <f t="shared" si="416"/>
        <v>Active</v>
      </c>
      <c r="Y3811">
        <f t="shared" si="417"/>
        <v>2.580821917808219</v>
      </c>
      <c r="Z3811" t="str">
        <f t="shared" si="418"/>
        <v>2–3 Years</v>
      </c>
      <c r="AA3811" t="str">
        <f t="shared" si="419"/>
        <v>70K–99K</v>
      </c>
    </row>
    <row r="3812" spans="1:27" ht="19.95" customHeight="1" x14ac:dyDescent="0.3">
      <c r="A3812" s="4" t="s">
        <v>3939</v>
      </c>
      <c r="B3812" s="5">
        <v>45700</v>
      </c>
      <c r="C3812" s="6" t="s">
        <v>66</v>
      </c>
      <c r="D3812" s="6" t="s">
        <v>56</v>
      </c>
      <c r="E3812" s="6" t="s">
        <v>67</v>
      </c>
      <c r="F3812" s="6" t="s">
        <v>358</v>
      </c>
      <c r="G3812" s="6" t="s">
        <v>69</v>
      </c>
      <c r="H3812" s="6" t="s">
        <v>49</v>
      </c>
      <c r="I3812" s="6" t="s">
        <v>27</v>
      </c>
      <c r="J3812" s="5">
        <v>45700</v>
      </c>
      <c r="K3812" s="5"/>
      <c r="L3812" s="6" t="s">
        <v>28</v>
      </c>
      <c r="M3812" s="6">
        <v>322</v>
      </c>
      <c r="N3812" s="6" t="s">
        <v>29</v>
      </c>
      <c r="O3812" s="6" t="s">
        <v>63</v>
      </c>
      <c r="P3812" s="6" t="s">
        <v>31</v>
      </c>
      <c r="Q3812" s="6">
        <v>3</v>
      </c>
      <c r="R3812" s="6" t="s">
        <v>37</v>
      </c>
      <c r="S3812" s="6">
        <v>1</v>
      </c>
      <c r="T3812" s="7">
        <v>132000</v>
      </c>
      <c r="U3812" t="str">
        <f t="shared" si="413"/>
        <v>Reviewed</v>
      </c>
      <c r="V3812" t="str">
        <f t="shared" si="414"/>
        <v>meets</v>
      </c>
      <c r="W3812">
        <f t="shared" si="415"/>
        <v>0</v>
      </c>
      <c r="X3812" t="str">
        <f t="shared" si="416"/>
        <v>Active</v>
      </c>
      <c r="Y3812">
        <f t="shared" si="417"/>
        <v>0.88219178082191785</v>
      </c>
      <c r="Z3812" t="str">
        <f t="shared" si="418"/>
        <v>&lt;1 Year</v>
      </c>
      <c r="AA3812" t="str">
        <f t="shared" si="419"/>
        <v>130K+</v>
      </c>
    </row>
    <row r="3813" spans="1:27" ht="19.95" customHeight="1" x14ac:dyDescent="0.3">
      <c r="A3813" s="8" t="s">
        <v>3940</v>
      </c>
      <c r="B3813" s="9">
        <v>45826</v>
      </c>
      <c r="C3813" s="1" t="s">
        <v>71</v>
      </c>
      <c r="D3813" s="1" t="s">
        <v>72</v>
      </c>
      <c r="E3813" s="1" t="s">
        <v>23</v>
      </c>
      <c r="F3813" s="1" t="s">
        <v>150</v>
      </c>
      <c r="G3813" s="1" t="s">
        <v>74</v>
      </c>
      <c r="H3813" s="1" t="s">
        <v>26</v>
      </c>
      <c r="I3813" s="1" t="s">
        <v>27</v>
      </c>
      <c r="J3813" s="9">
        <v>45826</v>
      </c>
      <c r="K3813" s="9"/>
      <c r="L3813" s="1" t="s">
        <v>28</v>
      </c>
      <c r="M3813" s="1">
        <v>196</v>
      </c>
      <c r="N3813" s="1" t="s">
        <v>29</v>
      </c>
      <c r="O3813" s="1" t="s">
        <v>63</v>
      </c>
      <c r="P3813" s="1" t="s">
        <v>31</v>
      </c>
      <c r="Q3813" s="1">
        <v>1</v>
      </c>
      <c r="R3813" s="1" t="s">
        <v>53</v>
      </c>
      <c r="S3813" s="1">
        <v>1</v>
      </c>
      <c r="T3813" s="10">
        <v>104500</v>
      </c>
      <c r="U3813" t="str">
        <f t="shared" si="413"/>
        <v>Reviewed</v>
      </c>
      <c r="V3813" t="str">
        <f t="shared" si="414"/>
        <v>needs_support</v>
      </c>
      <c r="W3813">
        <f t="shared" si="415"/>
        <v>0</v>
      </c>
      <c r="X3813" t="str">
        <f t="shared" si="416"/>
        <v>Active</v>
      </c>
      <c r="Y3813">
        <f t="shared" si="417"/>
        <v>0.53698630136986303</v>
      </c>
      <c r="Z3813" t="str">
        <f t="shared" si="418"/>
        <v>&lt;1 Year</v>
      </c>
      <c r="AA3813" t="str">
        <f t="shared" si="419"/>
        <v>100K–129K</v>
      </c>
    </row>
    <row r="3814" spans="1:27" ht="19.95" customHeight="1" x14ac:dyDescent="0.3">
      <c r="A3814" s="4" t="s">
        <v>3941</v>
      </c>
      <c r="B3814" s="5">
        <v>45021</v>
      </c>
      <c r="C3814" s="6" t="s">
        <v>77</v>
      </c>
      <c r="D3814" s="6" t="s">
        <v>72</v>
      </c>
      <c r="E3814" s="6" t="s">
        <v>40</v>
      </c>
      <c r="F3814" s="6" t="s">
        <v>78</v>
      </c>
      <c r="G3814" s="6" t="s">
        <v>79</v>
      </c>
      <c r="H3814" s="6" t="s">
        <v>49</v>
      </c>
      <c r="I3814" s="6" t="s">
        <v>27</v>
      </c>
      <c r="J3814" s="5">
        <v>45021</v>
      </c>
      <c r="K3814" s="5"/>
      <c r="L3814" s="6" t="s">
        <v>28</v>
      </c>
      <c r="M3814" s="6">
        <v>1001</v>
      </c>
      <c r="N3814" s="6" t="s">
        <v>75</v>
      </c>
      <c r="O3814" s="6" t="s">
        <v>63</v>
      </c>
      <c r="P3814" s="6" t="s">
        <v>31</v>
      </c>
      <c r="Q3814" s="6">
        <v>1</v>
      </c>
      <c r="R3814" s="6" t="s">
        <v>53</v>
      </c>
      <c r="S3814" s="6">
        <v>3</v>
      </c>
      <c r="T3814" s="7">
        <v>119500</v>
      </c>
      <c r="U3814" t="str">
        <f t="shared" si="413"/>
        <v>Reviewed</v>
      </c>
      <c r="V3814" t="str">
        <f t="shared" si="414"/>
        <v>needs_support</v>
      </c>
      <c r="W3814">
        <f t="shared" si="415"/>
        <v>0</v>
      </c>
      <c r="X3814" t="str">
        <f t="shared" si="416"/>
        <v>Active</v>
      </c>
      <c r="Y3814">
        <f t="shared" si="417"/>
        <v>2.7424657534246575</v>
      </c>
      <c r="Z3814" t="str">
        <f t="shared" si="418"/>
        <v>2–3 Years</v>
      </c>
      <c r="AA3814" t="str">
        <f t="shared" si="419"/>
        <v>100K–129K</v>
      </c>
    </row>
    <row r="3815" spans="1:27" ht="19.95" customHeight="1" x14ac:dyDescent="0.3">
      <c r="A3815" s="8" t="s">
        <v>3942</v>
      </c>
      <c r="B3815" s="9">
        <v>45844</v>
      </c>
      <c r="C3815" s="1" t="s">
        <v>81</v>
      </c>
      <c r="D3815" s="1" t="s">
        <v>72</v>
      </c>
      <c r="E3815" s="1" t="s">
        <v>23</v>
      </c>
      <c r="F3815" s="1" t="s">
        <v>152</v>
      </c>
      <c r="G3815" s="1" t="s">
        <v>94</v>
      </c>
      <c r="H3815" s="1" t="s">
        <v>49</v>
      </c>
      <c r="I3815" s="1" t="s">
        <v>27</v>
      </c>
      <c r="J3815" s="9">
        <v>45844</v>
      </c>
      <c r="K3815" s="9"/>
      <c r="L3815" s="1" t="s">
        <v>28</v>
      </c>
      <c r="M3815" s="1">
        <v>178</v>
      </c>
      <c r="N3815" s="1" t="s">
        <v>29</v>
      </c>
      <c r="O3815" s="1" t="s">
        <v>105</v>
      </c>
      <c r="P3815" s="1" t="s">
        <v>31</v>
      </c>
      <c r="Q3815" s="1" t="s">
        <v>95</v>
      </c>
      <c r="R3815" s="1" t="s">
        <v>28</v>
      </c>
      <c r="S3815" s="1">
        <v>0</v>
      </c>
      <c r="T3815" s="10">
        <v>135500</v>
      </c>
      <c r="U3815" t="str">
        <f t="shared" si="413"/>
        <v>Not Reviewed</v>
      </c>
      <c r="V3815" t="str">
        <f t="shared" si="414"/>
        <v>Not Reviewed</v>
      </c>
      <c r="W3815">
        <f t="shared" si="415"/>
        <v>0</v>
      </c>
      <c r="X3815" t="str">
        <f t="shared" si="416"/>
        <v>Active</v>
      </c>
      <c r="Y3815">
        <f t="shared" si="417"/>
        <v>0.48767123287671232</v>
      </c>
      <c r="Z3815" t="str">
        <f t="shared" si="418"/>
        <v>&lt;1 Year</v>
      </c>
      <c r="AA3815" t="str">
        <f t="shared" si="419"/>
        <v>130K+</v>
      </c>
    </row>
    <row r="3816" spans="1:27" ht="19.95" customHeight="1" x14ac:dyDescent="0.3">
      <c r="A3816" s="4" t="s">
        <v>3943</v>
      </c>
      <c r="B3816" s="5">
        <v>45022</v>
      </c>
      <c r="C3816" s="6" t="s">
        <v>86</v>
      </c>
      <c r="D3816" s="6" t="s">
        <v>87</v>
      </c>
      <c r="E3816" s="6" t="s">
        <v>67</v>
      </c>
      <c r="F3816" s="6" t="s">
        <v>116</v>
      </c>
      <c r="G3816" s="6" t="s">
        <v>89</v>
      </c>
      <c r="H3816" s="6" t="s">
        <v>26</v>
      </c>
      <c r="I3816" s="6" t="s">
        <v>27</v>
      </c>
      <c r="J3816" s="5">
        <v>45022</v>
      </c>
      <c r="K3816" s="5"/>
      <c r="L3816" s="6" t="s">
        <v>28</v>
      </c>
      <c r="M3816" s="6">
        <v>1000</v>
      </c>
      <c r="N3816" s="6" t="s">
        <v>75</v>
      </c>
      <c r="O3816" s="6" t="s">
        <v>43</v>
      </c>
      <c r="P3816" s="6" t="s">
        <v>107</v>
      </c>
      <c r="Q3816" s="6">
        <v>3</v>
      </c>
      <c r="R3816" s="6" t="s">
        <v>37</v>
      </c>
      <c r="S3816" s="6">
        <v>3</v>
      </c>
      <c r="T3816" s="7">
        <v>76000</v>
      </c>
      <c r="U3816" t="str">
        <f t="shared" si="413"/>
        <v>Reviewed</v>
      </c>
      <c r="V3816" t="str">
        <f t="shared" si="414"/>
        <v>meets</v>
      </c>
      <c r="W3816">
        <f t="shared" si="415"/>
        <v>0</v>
      </c>
      <c r="X3816" t="str">
        <f t="shared" si="416"/>
        <v>Active</v>
      </c>
      <c r="Y3816">
        <f t="shared" si="417"/>
        <v>2.7397260273972601</v>
      </c>
      <c r="Z3816" t="str">
        <f t="shared" si="418"/>
        <v>2–3 Years</v>
      </c>
      <c r="AA3816" t="str">
        <f t="shared" si="419"/>
        <v>70K–99K</v>
      </c>
    </row>
    <row r="3817" spans="1:27" ht="19.95" customHeight="1" x14ac:dyDescent="0.3">
      <c r="A3817" s="8" t="s">
        <v>3944</v>
      </c>
      <c r="B3817" s="9">
        <v>45883</v>
      </c>
      <c r="C3817" s="1" t="s">
        <v>91</v>
      </c>
      <c r="D3817" s="1" t="s">
        <v>87</v>
      </c>
      <c r="E3817" s="1" t="s">
        <v>92</v>
      </c>
      <c r="F3817" s="1" t="s">
        <v>114</v>
      </c>
      <c r="G3817" s="1" t="s">
        <v>94</v>
      </c>
      <c r="H3817" s="1" t="s">
        <v>43</v>
      </c>
      <c r="I3817" s="1" t="s">
        <v>27</v>
      </c>
      <c r="J3817" s="9">
        <v>45883</v>
      </c>
      <c r="K3817" s="9"/>
      <c r="L3817" s="1" t="s">
        <v>28</v>
      </c>
      <c r="M3817" s="1">
        <v>139</v>
      </c>
      <c r="N3817" s="1" t="s">
        <v>52</v>
      </c>
      <c r="O3817" s="1" t="s">
        <v>30</v>
      </c>
      <c r="P3817" s="1" t="s">
        <v>133</v>
      </c>
      <c r="Q3817" s="1" t="s">
        <v>95</v>
      </c>
      <c r="R3817" s="1" t="s">
        <v>28</v>
      </c>
      <c r="S3817" s="1">
        <v>0</v>
      </c>
      <c r="T3817" s="10">
        <v>55000</v>
      </c>
      <c r="U3817" t="str">
        <f t="shared" si="413"/>
        <v>Not Reviewed</v>
      </c>
      <c r="V3817" t="str">
        <f t="shared" si="414"/>
        <v>Not Reviewed</v>
      </c>
      <c r="W3817">
        <f t="shared" si="415"/>
        <v>0</v>
      </c>
      <c r="X3817" t="str">
        <f t="shared" si="416"/>
        <v>Active</v>
      </c>
      <c r="Y3817">
        <f t="shared" si="417"/>
        <v>0.38082191780821917</v>
      </c>
      <c r="Z3817" t="str">
        <f t="shared" si="418"/>
        <v>&lt;1 Year</v>
      </c>
      <c r="AA3817" t="str">
        <f t="shared" si="419"/>
        <v>&lt;70K</v>
      </c>
    </row>
    <row r="3818" spans="1:27" ht="19.95" customHeight="1" x14ac:dyDescent="0.3">
      <c r="A3818" s="4" t="s">
        <v>3945</v>
      </c>
      <c r="B3818" s="5">
        <v>45277</v>
      </c>
      <c r="C3818" s="6" t="s">
        <v>21</v>
      </c>
      <c r="D3818" s="6" t="s">
        <v>22</v>
      </c>
      <c r="E3818" s="6" t="s">
        <v>23</v>
      </c>
      <c r="F3818" s="6" t="s">
        <v>727</v>
      </c>
      <c r="G3818" s="6" t="s">
        <v>25</v>
      </c>
      <c r="H3818" s="6" t="s">
        <v>110</v>
      </c>
      <c r="I3818" s="6" t="s">
        <v>27</v>
      </c>
      <c r="J3818" s="5">
        <v>45277</v>
      </c>
      <c r="K3818" s="5"/>
      <c r="L3818" s="6" t="s">
        <v>28</v>
      </c>
      <c r="M3818" s="6">
        <v>745</v>
      </c>
      <c r="N3818" s="6" t="s">
        <v>140</v>
      </c>
      <c r="O3818" s="6" t="s">
        <v>30</v>
      </c>
      <c r="P3818" s="6" t="s">
        <v>133</v>
      </c>
      <c r="Q3818" s="6">
        <v>2</v>
      </c>
      <c r="R3818" s="6" t="s">
        <v>53</v>
      </c>
      <c r="S3818" s="6">
        <v>2</v>
      </c>
      <c r="T3818" s="7">
        <v>185500</v>
      </c>
      <c r="U3818" t="str">
        <f t="shared" si="413"/>
        <v>Reviewed</v>
      </c>
      <c r="V3818" t="str">
        <f t="shared" si="414"/>
        <v>needs_support</v>
      </c>
      <c r="W3818">
        <f t="shared" si="415"/>
        <v>0</v>
      </c>
      <c r="X3818" t="str">
        <f t="shared" si="416"/>
        <v>Active</v>
      </c>
      <c r="Y3818">
        <f t="shared" si="417"/>
        <v>2.0410958904109591</v>
      </c>
      <c r="Z3818" t="str">
        <f t="shared" si="418"/>
        <v>2–3 Years</v>
      </c>
      <c r="AA3818" t="str">
        <f t="shared" si="419"/>
        <v>130K+</v>
      </c>
    </row>
    <row r="3819" spans="1:27" ht="19.95" customHeight="1" x14ac:dyDescent="0.3">
      <c r="A3819" s="8" t="s">
        <v>3946</v>
      </c>
      <c r="B3819" s="9">
        <v>44934</v>
      </c>
      <c r="C3819" s="1" t="s">
        <v>34</v>
      </c>
      <c r="D3819" s="1" t="s">
        <v>22</v>
      </c>
      <c r="E3819" s="1" t="s">
        <v>23</v>
      </c>
      <c r="F3819" s="1" t="s">
        <v>121</v>
      </c>
      <c r="G3819" s="1" t="s">
        <v>25</v>
      </c>
      <c r="H3819" s="1" t="s">
        <v>49</v>
      </c>
      <c r="I3819" s="1" t="s">
        <v>27</v>
      </c>
      <c r="J3819" s="9">
        <v>44934</v>
      </c>
      <c r="K3819" s="9"/>
      <c r="L3819" s="1" t="s">
        <v>28</v>
      </c>
      <c r="M3819" s="1">
        <v>1088</v>
      </c>
      <c r="N3819" s="1" t="s">
        <v>29</v>
      </c>
      <c r="O3819" s="1" t="s">
        <v>30</v>
      </c>
      <c r="P3819" s="1" t="s">
        <v>107</v>
      </c>
      <c r="Q3819" s="1">
        <v>3</v>
      </c>
      <c r="R3819" s="1" t="s">
        <v>37</v>
      </c>
      <c r="S3819" s="1">
        <v>3</v>
      </c>
      <c r="T3819" s="10">
        <v>126500</v>
      </c>
      <c r="U3819" t="str">
        <f t="shared" si="413"/>
        <v>Reviewed</v>
      </c>
      <c r="V3819" t="str">
        <f t="shared" si="414"/>
        <v>meets</v>
      </c>
      <c r="W3819">
        <f t="shared" si="415"/>
        <v>0</v>
      </c>
      <c r="X3819" t="str">
        <f t="shared" si="416"/>
        <v>Active</v>
      </c>
      <c r="Y3819">
        <f t="shared" si="417"/>
        <v>2.9808219178082194</v>
      </c>
      <c r="Z3819" t="str">
        <f t="shared" si="418"/>
        <v>2–3 Years</v>
      </c>
      <c r="AA3819" t="str">
        <f t="shared" si="419"/>
        <v>100K–129K</v>
      </c>
    </row>
    <row r="3820" spans="1:27" ht="19.95" customHeight="1" x14ac:dyDescent="0.3">
      <c r="A3820" s="4" t="s">
        <v>3947</v>
      </c>
      <c r="B3820" s="5">
        <v>44980</v>
      </c>
      <c r="C3820" s="6" t="s">
        <v>39</v>
      </c>
      <c r="D3820" s="6" t="s">
        <v>22</v>
      </c>
      <c r="E3820" s="6" t="s">
        <v>40</v>
      </c>
      <c r="F3820" s="6" t="s">
        <v>41</v>
      </c>
      <c r="G3820" s="6" t="s">
        <v>42</v>
      </c>
      <c r="H3820" s="6" t="s">
        <v>43</v>
      </c>
      <c r="I3820" s="6" t="s">
        <v>27</v>
      </c>
      <c r="J3820" s="5">
        <v>44980</v>
      </c>
      <c r="K3820" s="5"/>
      <c r="L3820" s="6" t="s">
        <v>28</v>
      </c>
      <c r="M3820" s="6">
        <v>1042</v>
      </c>
      <c r="N3820" s="6" t="s">
        <v>29</v>
      </c>
      <c r="O3820" s="6" t="s">
        <v>63</v>
      </c>
      <c r="P3820" s="6" t="s">
        <v>64</v>
      </c>
      <c r="Q3820" s="6">
        <v>3</v>
      </c>
      <c r="R3820" s="6" t="s">
        <v>37</v>
      </c>
      <c r="S3820" s="6">
        <v>3</v>
      </c>
      <c r="T3820" s="7">
        <v>56500</v>
      </c>
      <c r="U3820" t="str">
        <f t="shared" si="413"/>
        <v>Reviewed</v>
      </c>
      <c r="V3820" t="str">
        <f t="shared" si="414"/>
        <v>meets</v>
      </c>
      <c r="W3820">
        <f t="shared" si="415"/>
        <v>0</v>
      </c>
      <c r="X3820" t="str">
        <f t="shared" si="416"/>
        <v>Active</v>
      </c>
      <c r="Y3820">
        <f t="shared" si="417"/>
        <v>2.8547945205479452</v>
      </c>
      <c r="Z3820" t="str">
        <f t="shared" si="418"/>
        <v>2–3 Years</v>
      </c>
      <c r="AA3820" t="str">
        <f t="shared" si="419"/>
        <v>&lt;70K</v>
      </c>
    </row>
    <row r="3821" spans="1:27" ht="19.95" customHeight="1" x14ac:dyDescent="0.3">
      <c r="A3821" s="8" t="s">
        <v>3948</v>
      </c>
      <c r="B3821" s="9">
        <v>45765</v>
      </c>
      <c r="C3821" s="1" t="s">
        <v>46</v>
      </c>
      <c r="D3821" s="1" t="s">
        <v>22</v>
      </c>
      <c r="E3821" s="1" t="s">
        <v>40</v>
      </c>
      <c r="F3821" s="1" t="s">
        <v>143</v>
      </c>
      <c r="G3821" s="1" t="s">
        <v>48</v>
      </c>
      <c r="H3821" s="1" t="s">
        <v>43</v>
      </c>
      <c r="I3821" s="1" t="s">
        <v>27</v>
      </c>
      <c r="J3821" s="9">
        <v>45765</v>
      </c>
      <c r="K3821" s="9"/>
      <c r="L3821" s="1" t="s">
        <v>28</v>
      </c>
      <c r="M3821" s="1">
        <v>257</v>
      </c>
      <c r="N3821" s="1" t="s">
        <v>140</v>
      </c>
      <c r="O3821" s="1" t="s">
        <v>63</v>
      </c>
      <c r="P3821" s="1" t="s">
        <v>64</v>
      </c>
      <c r="Q3821" s="1">
        <v>1</v>
      </c>
      <c r="R3821" s="1" t="s">
        <v>53</v>
      </c>
      <c r="S3821" s="1">
        <v>1</v>
      </c>
      <c r="T3821" s="10">
        <v>65000</v>
      </c>
      <c r="U3821" t="str">
        <f t="shared" si="413"/>
        <v>Reviewed</v>
      </c>
      <c r="V3821" t="str">
        <f t="shared" si="414"/>
        <v>needs_support</v>
      </c>
      <c r="W3821">
        <f t="shared" si="415"/>
        <v>0</v>
      </c>
      <c r="X3821" t="str">
        <f t="shared" si="416"/>
        <v>Active</v>
      </c>
      <c r="Y3821">
        <f t="shared" si="417"/>
        <v>0.70410958904109588</v>
      </c>
      <c r="Z3821" t="str">
        <f t="shared" si="418"/>
        <v>&lt;1 Year</v>
      </c>
      <c r="AA3821" t="str">
        <f t="shared" si="419"/>
        <v>&lt;70K</v>
      </c>
    </row>
    <row r="3822" spans="1:27" ht="19.95" customHeight="1" x14ac:dyDescent="0.3">
      <c r="A3822" s="4" t="s">
        <v>3949</v>
      </c>
      <c r="B3822" s="5">
        <v>45194</v>
      </c>
      <c r="C3822" s="6" t="s">
        <v>55</v>
      </c>
      <c r="D3822" s="6" t="s">
        <v>56</v>
      </c>
      <c r="E3822" s="6" t="s">
        <v>23</v>
      </c>
      <c r="F3822" s="6" t="s">
        <v>147</v>
      </c>
      <c r="G3822" s="6" t="s">
        <v>58</v>
      </c>
      <c r="H3822" s="6" t="s">
        <v>26</v>
      </c>
      <c r="I3822" s="6" t="s">
        <v>27</v>
      </c>
      <c r="J3822" s="5">
        <v>45194</v>
      </c>
      <c r="K3822" s="5"/>
      <c r="L3822" s="6" t="s">
        <v>28</v>
      </c>
      <c r="M3822" s="6">
        <v>828</v>
      </c>
      <c r="N3822" s="6" t="s">
        <v>29</v>
      </c>
      <c r="O3822" s="6" t="s">
        <v>63</v>
      </c>
      <c r="P3822" s="6" t="s">
        <v>64</v>
      </c>
      <c r="Q3822" s="6">
        <v>3</v>
      </c>
      <c r="R3822" s="6" t="s">
        <v>37</v>
      </c>
      <c r="S3822" s="6">
        <v>2</v>
      </c>
      <c r="T3822" s="7">
        <v>74500</v>
      </c>
      <c r="U3822" t="str">
        <f t="shared" si="413"/>
        <v>Reviewed</v>
      </c>
      <c r="V3822" t="str">
        <f t="shared" si="414"/>
        <v>meets</v>
      </c>
      <c r="W3822">
        <f t="shared" si="415"/>
        <v>0</v>
      </c>
      <c r="X3822" t="str">
        <f t="shared" si="416"/>
        <v>Active</v>
      </c>
      <c r="Y3822">
        <f t="shared" si="417"/>
        <v>2.2684931506849315</v>
      </c>
      <c r="Z3822" t="str">
        <f t="shared" si="418"/>
        <v>2–3 Years</v>
      </c>
      <c r="AA3822" t="str">
        <f t="shared" si="419"/>
        <v>70K–99K</v>
      </c>
    </row>
    <row r="3823" spans="1:27" ht="19.95" customHeight="1" x14ac:dyDescent="0.3">
      <c r="A3823" s="8" t="s">
        <v>3950</v>
      </c>
      <c r="B3823" s="9">
        <v>45590</v>
      </c>
      <c r="C3823" s="1" t="s">
        <v>60</v>
      </c>
      <c r="D3823" s="1" t="s">
        <v>56</v>
      </c>
      <c r="E3823" s="1" t="s">
        <v>40</v>
      </c>
      <c r="F3823" s="1" t="s">
        <v>104</v>
      </c>
      <c r="G3823" s="1" t="s">
        <v>62</v>
      </c>
      <c r="H3823" s="1" t="s">
        <v>43</v>
      </c>
      <c r="I3823" s="1" t="s">
        <v>27</v>
      </c>
      <c r="J3823" s="9">
        <v>45590</v>
      </c>
      <c r="K3823" s="9"/>
      <c r="L3823" s="1" t="s">
        <v>28</v>
      </c>
      <c r="M3823" s="1">
        <v>432</v>
      </c>
      <c r="N3823" s="1" t="s">
        <v>52</v>
      </c>
      <c r="O3823" s="1" t="s">
        <v>30</v>
      </c>
      <c r="P3823" s="1" t="s">
        <v>31</v>
      </c>
      <c r="Q3823" s="1">
        <v>3</v>
      </c>
      <c r="R3823" s="1" t="s">
        <v>37</v>
      </c>
      <c r="S3823" s="1">
        <v>1</v>
      </c>
      <c r="T3823" s="10">
        <v>58500</v>
      </c>
      <c r="U3823" t="str">
        <f t="shared" si="413"/>
        <v>Reviewed</v>
      </c>
      <c r="V3823" t="str">
        <f t="shared" si="414"/>
        <v>meets</v>
      </c>
      <c r="W3823">
        <f t="shared" si="415"/>
        <v>0</v>
      </c>
      <c r="X3823" t="str">
        <f t="shared" si="416"/>
        <v>Active</v>
      </c>
      <c r="Y3823">
        <f t="shared" si="417"/>
        <v>1.1835616438356165</v>
      </c>
      <c r="Z3823" t="str">
        <f t="shared" si="418"/>
        <v>1–2 Years</v>
      </c>
      <c r="AA3823" t="str">
        <f t="shared" si="419"/>
        <v>&lt;70K</v>
      </c>
    </row>
    <row r="3824" spans="1:27" ht="19.95" customHeight="1" x14ac:dyDescent="0.3">
      <c r="A3824" s="4" t="s">
        <v>3951</v>
      </c>
      <c r="B3824" s="5">
        <v>45234</v>
      </c>
      <c r="C3824" s="6" t="s">
        <v>66</v>
      </c>
      <c r="D3824" s="6" t="s">
        <v>56</v>
      </c>
      <c r="E3824" s="6" t="s">
        <v>67</v>
      </c>
      <c r="F3824" s="6" t="s">
        <v>68</v>
      </c>
      <c r="G3824" s="6" t="s">
        <v>69</v>
      </c>
      <c r="H3824" s="6" t="s">
        <v>26</v>
      </c>
      <c r="I3824" s="6" t="s">
        <v>27</v>
      </c>
      <c r="J3824" s="5">
        <v>45234</v>
      </c>
      <c r="K3824" s="5"/>
      <c r="L3824" s="6" t="s">
        <v>28</v>
      </c>
      <c r="M3824" s="6">
        <v>788</v>
      </c>
      <c r="N3824" s="6" t="s">
        <v>52</v>
      </c>
      <c r="O3824" s="6" t="s">
        <v>30</v>
      </c>
      <c r="P3824" s="6" t="s">
        <v>133</v>
      </c>
      <c r="Q3824" s="6">
        <v>4</v>
      </c>
      <c r="R3824" s="6" t="s">
        <v>32</v>
      </c>
      <c r="S3824" s="6">
        <v>2</v>
      </c>
      <c r="T3824" s="7">
        <v>77500</v>
      </c>
      <c r="U3824" t="str">
        <f t="shared" si="413"/>
        <v>Reviewed</v>
      </c>
      <c r="V3824" t="str">
        <f t="shared" si="414"/>
        <v>exceeds</v>
      </c>
      <c r="W3824">
        <f t="shared" si="415"/>
        <v>0</v>
      </c>
      <c r="X3824" t="str">
        <f t="shared" si="416"/>
        <v>Active</v>
      </c>
      <c r="Y3824">
        <f t="shared" si="417"/>
        <v>2.1589041095890411</v>
      </c>
      <c r="Z3824" t="str">
        <f t="shared" si="418"/>
        <v>2–3 Years</v>
      </c>
      <c r="AA3824" t="str">
        <f t="shared" si="419"/>
        <v>70K–99K</v>
      </c>
    </row>
    <row r="3825" spans="1:27" ht="19.95" customHeight="1" x14ac:dyDescent="0.3">
      <c r="A3825" s="8" t="s">
        <v>3952</v>
      </c>
      <c r="B3825" s="9">
        <v>45382</v>
      </c>
      <c r="C3825" s="1" t="s">
        <v>71</v>
      </c>
      <c r="D3825" s="1" t="s">
        <v>72</v>
      </c>
      <c r="E3825" s="1" t="s">
        <v>23</v>
      </c>
      <c r="F3825" s="1" t="s">
        <v>129</v>
      </c>
      <c r="G3825" s="1" t="s">
        <v>74</v>
      </c>
      <c r="H3825" s="1" t="s">
        <v>43</v>
      </c>
      <c r="I3825" s="1" t="s">
        <v>27</v>
      </c>
      <c r="J3825" s="9">
        <v>45382</v>
      </c>
      <c r="K3825" s="9"/>
      <c r="L3825" s="1" t="s">
        <v>28</v>
      </c>
      <c r="M3825" s="1">
        <v>640</v>
      </c>
      <c r="N3825" s="1" t="s">
        <v>29</v>
      </c>
      <c r="O3825" s="1" t="s">
        <v>63</v>
      </c>
      <c r="P3825" s="1" t="s">
        <v>133</v>
      </c>
      <c r="Q3825" s="1">
        <v>3</v>
      </c>
      <c r="R3825" s="1" t="s">
        <v>37</v>
      </c>
      <c r="S3825" s="1">
        <v>2</v>
      </c>
      <c r="T3825" s="10">
        <v>65000</v>
      </c>
      <c r="U3825" t="str">
        <f t="shared" si="413"/>
        <v>Reviewed</v>
      </c>
      <c r="V3825" t="str">
        <f t="shared" si="414"/>
        <v>meets</v>
      </c>
      <c r="W3825">
        <f t="shared" si="415"/>
        <v>0</v>
      </c>
      <c r="X3825" t="str">
        <f t="shared" si="416"/>
        <v>Active</v>
      </c>
      <c r="Y3825">
        <f t="shared" si="417"/>
        <v>1.7534246575342465</v>
      </c>
      <c r="Z3825" t="str">
        <f t="shared" si="418"/>
        <v>1–2 Years</v>
      </c>
      <c r="AA3825" t="str">
        <f t="shared" si="419"/>
        <v>&lt;70K</v>
      </c>
    </row>
    <row r="3826" spans="1:27" ht="19.95" customHeight="1" x14ac:dyDescent="0.3">
      <c r="A3826" s="4" t="s">
        <v>3953</v>
      </c>
      <c r="B3826" s="5">
        <v>45586</v>
      </c>
      <c r="C3826" s="6" t="s">
        <v>77</v>
      </c>
      <c r="D3826" s="6" t="s">
        <v>72</v>
      </c>
      <c r="E3826" s="6" t="s">
        <v>40</v>
      </c>
      <c r="F3826" s="6" t="s">
        <v>112</v>
      </c>
      <c r="G3826" s="6" t="s">
        <v>79</v>
      </c>
      <c r="H3826" s="6" t="s">
        <v>43</v>
      </c>
      <c r="I3826" s="6" t="s">
        <v>27</v>
      </c>
      <c r="J3826" s="5">
        <v>45586</v>
      </c>
      <c r="K3826" s="5"/>
      <c r="L3826" s="6" t="s">
        <v>28</v>
      </c>
      <c r="M3826" s="6">
        <v>436</v>
      </c>
      <c r="N3826" s="6" t="s">
        <v>52</v>
      </c>
      <c r="O3826" s="6" t="s">
        <v>30</v>
      </c>
      <c r="P3826" s="6" t="s">
        <v>31</v>
      </c>
      <c r="Q3826" s="6">
        <v>4</v>
      </c>
      <c r="R3826" s="6" t="s">
        <v>32</v>
      </c>
      <c r="S3826" s="6">
        <v>1</v>
      </c>
      <c r="T3826" s="7">
        <v>70500</v>
      </c>
      <c r="U3826" t="str">
        <f t="shared" si="413"/>
        <v>Reviewed</v>
      </c>
      <c r="V3826" t="str">
        <f t="shared" si="414"/>
        <v>exceeds</v>
      </c>
      <c r="W3826">
        <f t="shared" si="415"/>
        <v>0</v>
      </c>
      <c r="X3826" t="str">
        <f t="shared" si="416"/>
        <v>Active</v>
      </c>
      <c r="Y3826">
        <f t="shared" si="417"/>
        <v>1.1945205479452055</v>
      </c>
      <c r="Z3826" t="str">
        <f t="shared" si="418"/>
        <v>1–2 Years</v>
      </c>
      <c r="AA3826" t="str">
        <f t="shared" si="419"/>
        <v>70K–99K</v>
      </c>
    </row>
    <row r="3827" spans="1:27" ht="19.95" customHeight="1" x14ac:dyDescent="0.3">
      <c r="A3827" s="8" t="s">
        <v>3954</v>
      </c>
      <c r="B3827" s="9">
        <v>45822</v>
      </c>
      <c r="C3827" s="1" t="s">
        <v>81</v>
      </c>
      <c r="D3827" s="1" t="s">
        <v>72</v>
      </c>
      <c r="E3827" s="1" t="s">
        <v>23</v>
      </c>
      <c r="F3827" s="1" t="s">
        <v>154</v>
      </c>
      <c r="G3827" s="1" t="s">
        <v>83</v>
      </c>
      <c r="H3827" s="1" t="s">
        <v>43</v>
      </c>
      <c r="I3827" s="1" t="s">
        <v>50</v>
      </c>
      <c r="J3827" s="9">
        <v>45822</v>
      </c>
      <c r="K3827" s="9">
        <v>45994</v>
      </c>
      <c r="L3827" s="1" t="s">
        <v>159</v>
      </c>
      <c r="M3827" s="1">
        <v>172</v>
      </c>
      <c r="N3827" s="1" t="s">
        <v>52</v>
      </c>
      <c r="O3827" s="1" t="s">
        <v>105</v>
      </c>
      <c r="P3827" s="1" t="s">
        <v>64</v>
      </c>
      <c r="Q3827" s="1" t="s">
        <v>95</v>
      </c>
      <c r="R3827" s="1" t="s">
        <v>28</v>
      </c>
      <c r="S3827" s="1">
        <v>0</v>
      </c>
      <c r="T3827" s="10">
        <v>55000</v>
      </c>
      <c r="U3827" t="str">
        <f t="shared" si="413"/>
        <v>Not Reviewed</v>
      </c>
      <c r="V3827" t="str">
        <f t="shared" si="414"/>
        <v>Not Reviewed</v>
      </c>
      <c r="W3827">
        <f t="shared" si="415"/>
        <v>1</v>
      </c>
      <c r="X3827" t="str">
        <f t="shared" si="416"/>
        <v>Attrited</v>
      </c>
      <c r="Y3827">
        <f t="shared" si="417"/>
        <v>0.47123287671232877</v>
      </c>
      <c r="Z3827" t="str">
        <f t="shared" si="418"/>
        <v>&lt;1 Year</v>
      </c>
      <c r="AA3827" t="str">
        <f t="shared" si="419"/>
        <v>&lt;70K</v>
      </c>
    </row>
    <row r="3828" spans="1:27" ht="19.95" customHeight="1" x14ac:dyDescent="0.3">
      <c r="A3828" s="4" t="s">
        <v>3955</v>
      </c>
      <c r="B3828" s="5">
        <v>44996</v>
      </c>
      <c r="C3828" s="6" t="s">
        <v>86</v>
      </c>
      <c r="D3828" s="6" t="s">
        <v>87</v>
      </c>
      <c r="E3828" s="6" t="s">
        <v>67</v>
      </c>
      <c r="F3828" s="6" t="s">
        <v>135</v>
      </c>
      <c r="G3828" s="6" t="s">
        <v>89</v>
      </c>
      <c r="H3828" s="6" t="s">
        <v>43</v>
      </c>
      <c r="I3828" s="6" t="s">
        <v>27</v>
      </c>
      <c r="J3828" s="5">
        <v>44996</v>
      </c>
      <c r="K3828" s="5"/>
      <c r="L3828" s="6" t="s">
        <v>28</v>
      </c>
      <c r="M3828" s="6">
        <v>1026</v>
      </c>
      <c r="N3828" s="6" t="s">
        <v>75</v>
      </c>
      <c r="O3828" s="6" t="s">
        <v>30</v>
      </c>
      <c r="P3828" s="6" t="s">
        <v>64</v>
      </c>
      <c r="Q3828" s="6">
        <v>4</v>
      </c>
      <c r="R3828" s="6" t="s">
        <v>32</v>
      </c>
      <c r="S3828" s="6">
        <v>3</v>
      </c>
      <c r="T3828" s="7">
        <v>66000</v>
      </c>
      <c r="U3828" t="str">
        <f t="shared" si="413"/>
        <v>Reviewed</v>
      </c>
      <c r="V3828" t="str">
        <f t="shared" si="414"/>
        <v>exceeds</v>
      </c>
      <c r="W3828">
        <f t="shared" si="415"/>
        <v>0</v>
      </c>
      <c r="X3828" t="str">
        <f t="shared" si="416"/>
        <v>Active</v>
      </c>
      <c r="Y3828">
        <f t="shared" si="417"/>
        <v>2.8109589041095893</v>
      </c>
      <c r="Z3828" t="str">
        <f t="shared" si="418"/>
        <v>2–3 Years</v>
      </c>
      <c r="AA3828" t="str">
        <f t="shared" si="419"/>
        <v>&lt;70K</v>
      </c>
    </row>
    <row r="3829" spans="1:27" ht="19.95" customHeight="1" x14ac:dyDescent="0.3">
      <c r="A3829" s="8" t="s">
        <v>3956</v>
      </c>
      <c r="B3829" s="9">
        <v>45701</v>
      </c>
      <c r="C3829" s="1" t="s">
        <v>91</v>
      </c>
      <c r="D3829" s="1" t="s">
        <v>87</v>
      </c>
      <c r="E3829" s="1" t="s">
        <v>92</v>
      </c>
      <c r="F3829" s="1" t="s">
        <v>93</v>
      </c>
      <c r="G3829" s="1" t="s">
        <v>94</v>
      </c>
      <c r="H3829" s="1" t="s">
        <v>26</v>
      </c>
      <c r="I3829" s="1" t="s">
        <v>50</v>
      </c>
      <c r="J3829" s="9">
        <v>45701</v>
      </c>
      <c r="K3829" s="9">
        <v>45939</v>
      </c>
      <c r="L3829" s="1" t="s">
        <v>51</v>
      </c>
      <c r="M3829" s="1">
        <v>238</v>
      </c>
      <c r="N3829" s="1" t="s">
        <v>52</v>
      </c>
      <c r="O3829" s="1" t="s">
        <v>30</v>
      </c>
      <c r="P3829" s="1" t="s">
        <v>107</v>
      </c>
      <c r="Q3829" s="1">
        <v>3</v>
      </c>
      <c r="R3829" s="1" t="s">
        <v>37</v>
      </c>
      <c r="S3829" s="1">
        <v>1</v>
      </c>
      <c r="T3829" s="10">
        <v>88000</v>
      </c>
      <c r="U3829" t="str">
        <f t="shared" si="413"/>
        <v>Reviewed</v>
      </c>
      <c r="V3829" t="str">
        <f t="shared" si="414"/>
        <v>meets</v>
      </c>
      <c r="W3829">
        <f t="shared" si="415"/>
        <v>1</v>
      </c>
      <c r="X3829" t="str">
        <f t="shared" si="416"/>
        <v>Attrited</v>
      </c>
      <c r="Y3829">
        <f t="shared" si="417"/>
        <v>0.65205479452054793</v>
      </c>
      <c r="Z3829" t="str">
        <f t="shared" si="418"/>
        <v>&lt;1 Year</v>
      </c>
      <c r="AA3829" t="str">
        <f t="shared" si="419"/>
        <v>70K–99K</v>
      </c>
    </row>
    <row r="3830" spans="1:27" ht="19.95" customHeight="1" x14ac:dyDescent="0.3">
      <c r="A3830" s="4" t="s">
        <v>3957</v>
      </c>
      <c r="B3830" s="5">
        <v>45231</v>
      </c>
      <c r="C3830" s="6" t="s">
        <v>21</v>
      </c>
      <c r="D3830" s="6" t="s">
        <v>22</v>
      </c>
      <c r="E3830" s="6" t="s">
        <v>23</v>
      </c>
      <c r="F3830" s="6" t="s">
        <v>288</v>
      </c>
      <c r="G3830" s="6" t="s">
        <v>25</v>
      </c>
      <c r="H3830" s="6" t="s">
        <v>43</v>
      </c>
      <c r="I3830" s="6" t="s">
        <v>27</v>
      </c>
      <c r="J3830" s="5">
        <v>45231</v>
      </c>
      <c r="K3830" s="5"/>
      <c r="L3830" s="6" t="s">
        <v>28</v>
      </c>
      <c r="M3830" s="6">
        <v>791</v>
      </c>
      <c r="N3830" s="6" t="s">
        <v>29</v>
      </c>
      <c r="O3830" s="6" t="s">
        <v>30</v>
      </c>
      <c r="P3830" s="6" t="s">
        <v>31</v>
      </c>
      <c r="Q3830" s="6">
        <v>3</v>
      </c>
      <c r="R3830" s="6" t="s">
        <v>37</v>
      </c>
      <c r="S3830" s="6">
        <v>2</v>
      </c>
      <c r="T3830" s="7">
        <v>56500</v>
      </c>
      <c r="U3830" t="str">
        <f t="shared" si="413"/>
        <v>Reviewed</v>
      </c>
      <c r="V3830" t="str">
        <f t="shared" si="414"/>
        <v>meets</v>
      </c>
      <c r="W3830">
        <f t="shared" si="415"/>
        <v>0</v>
      </c>
      <c r="X3830" t="str">
        <f t="shared" si="416"/>
        <v>Active</v>
      </c>
      <c r="Y3830">
        <f t="shared" si="417"/>
        <v>2.1671232876712327</v>
      </c>
      <c r="Z3830" t="str">
        <f t="shared" si="418"/>
        <v>2–3 Years</v>
      </c>
      <c r="AA3830" t="str">
        <f t="shared" si="419"/>
        <v>&lt;70K</v>
      </c>
    </row>
    <row r="3831" spans="1:27" ht="19.95" customHeight="1" x14ac:dyDescent="0.3">
      <c r="A3831" s="8" t="s">
        <v>3958</v>
      </c>
      <c r="B3831" s="9">
        <v>45693</v>
      </c>
      <c r="C3831" s="1" t="s">
        <v>34</v>
      </c>
      <c r="D3831" s="1" t="s">
        <v>22</v>
      </c>
      <c r="E3831" s="1" t="s">
        <v>23</v>
      </c>
      <c r="F3831" s="1" t="s">
        <v>24</v>
      </c>
      <c r="G3831" s="1" t="s">
        <v>25</v>
      </c>
      <c r="H3831" s="1" t="s">
        <v>26</v>
      </c>
      <c r="I3831" s="1" t="s">
        <v>27</v>
      </c>
      <c r="J3831" s="9">
        <v>45693</v>
      </c>
      <c r="K3831" s="9"/>
      <c r="L3831" s="1" t="s">
        <v>28</v>
      </c>
      <c r="M3831" s="1">
        <v>329</v>
      </c>
      <c r="N3831" s="1" t="s">
        <v>75</v>
      </c>
      <c r="O3831" s="1" t="s">
        <v>30</v>
      </c>
      <c r="P3831" s="1" t="s">
        <v>133</v>
      </c>
      <c r="Q3831" s="1">
        <v>4</v>
      </c>
      <c r="R3831" s="1" t="s">
        <v>32</v>
      </c>
      <c r="S3831" s="1">
        <v>1</v>
      </c>
      <c r="T3831" s="10">
        <v>82500</v>
      </c>
      <c r="U3831" t="str">
        <f t="shared" si="413"/>
        <v>Reviewed</v>
      </c>
      <c r="V3831" t="str">
        <f t="shared" si="414"/>
        <v>exceeds</v>
      </c>
      <c r="W3831">
        <f t="shared" si="415"/>
        <v>0</v>
      </c>
      <c r="X3831" t="str">
        <f t="shared" si="416"/>
        <v>Active</v>
      </c>
      <c r="Y3831">
        <f t="shared" si="417"/>
        <v>0.90136986301369859</v>
      </c>
      <c r="Z3831" t="str">
        <f t="shared" si="418"/>
        <v>&lt;1 Year</v>
      </c>
      <c r="AA3831" t="str">
        <f t="shared" si="419"/>
        <v>70K–99K</v>
      </c>
    </row>
    <row r="3832" spans="1:27" ht="19.95" customHeight="1" x14ac:dyDescent="0.3">
      <c r="A3832" s="4" t="s">
        <v>3959</v>
      </c>
      <c r="B3832" s="5">
        <v>45255</v>
      </c>
      <c r="C3832" s="6" t="s">
        <v>39</v>
      </c>
      <c r="D3832" s="6" t="s">
        <v>22</v>
      </c>
      <c r="E3832" s="6" t="s">
        <v>40</v>
      </c>
      <c r="F3832" s="6" t="s">
        <v>174</v>
      </c>
      <c r="G3832" s="6" t="s">
        <v>42</v>
      </c>
      <c r="H3832" s="6" t="s">
        <v>26</v>
      </c>
      <c r="I3832" s="6" t="s">
        <v>27</v>
      </c>
      <c r="J3832" s="5">
        <v>45255</v>
      </c>
      <c r="K3832" s="5"/>
      <c r="L3832" s="6" t="s">
        <v>28</v>
      </c>
      <c r="M3832" s="6">
        <v>767</v>
      </c>
      <c r="N3832" s="6" t="s">
        <v>29</v>
      </c>
      <c r="O3832" s="6" t="s">
        <v>30</v>
      </c>
      <c r="P3832" s="6" t="s">
        <v>133</v>
      </c>
      <c r="Q3832" s="6">
        <v>2</v>
      </c>
      <c r="R3832" s="6" t="s">
        <v>53</v>
      </c>
      <c r="S3832" s="6">
        <v>2</v>
      </c>
      <c r="T3832" s="7">
        <v>77000</v>
      </c>
      <c r="U3832" t="str">
        <f t="shared" si="413"/>
        <v>Reviewed</v>
      </c>
      <c r="V3832" t="str">
        <f t="shared" si="414"/>
        <v>needs_support</v>
      </c>
      <c r="W3832">
        <f t="shared" si="415"/>
        <v>0</v>
      </c>
      <c r="X3832" t="str">
        <f t="shared" si="416"/>
        <v>Active</v>
      </c>
      <c r="Y3832">
        <f t="shared" si="417"/>
        <v>2.1013698630136988</v>
      </c>
      <c r="Z3832" t="str">
        <f t="shared" si="418"/>
        <v>2–3 Years</v>
      </c>
      <c r="AA3832" t="str">
        <f t="shared" si="419"/>
        <v>70K–99K</v>
      </c>
    </row>
    <row r="3833" spans="1:27" ht="19.95" customHeight="1" x14ac:dyDescent="0.3">
      <c r="A3833" s="8" t="s">
        <v>3960</v>
      </c>
      <c r="B3833" s="9">
        <v>45272</v>
      </c>
      <c r="C3833" s="1" t="s">
        <v>46</v>
      </c>
      <c r="D3833" s="1" t="s">
        <v>22</v>
      </c>
      <c r="E3833" s="1" t="s">
        <v>40</v>
      </c>
      <c r="F3833" s="1" t="s">
        <v>41</v>
      </c>
      <c r="G3833" s="1" t="s">
        <v>42</v>
      </c>
      <c r="H3833" s="1" t="s">
        <v>43</v>
      </c>
      <c r="I3833" s="1" t="s">
        <v>27</v>
      </c>
      <c r="J3833" s="9">
        <v>45272</v>
      </c>
      <c r="K3833" s="9"/>
      <c r="L3833" s="1" t="s">
        <v>28</v>
      </c>
      <c r="M3833" s="1">
        <v>750</v>
      </c>
      <c r="N3833" s="1" t="s">
        <v>122</v>
      </c>
      <c r="O3833" s="1" t="s">
        <v>105</v>
      </c>
      <c r="P3833" s="1" t="s">
        <v>107</v>
      </c>
      <c r="Q3833" s="1">
        <v>3</v>
      </c>
      <c r="R3833" s="1" t="s">
        <v>37</v>
      </c>
      <c r="S3833" s="1">
        <v>2</v>
      </c>
      <c r="T3833" s="10">
        <v>67000</v>
      </c>
      <c r="U3833" t="str">
        <f t="shared" si="413"/>
        <v>Reviewed</v>
      </c>
      <c r="V3833" t="str">
        <f t="shared" si="414"/>
        <v>meets</v>
      </c>
      <c r="W3833">
        <f t="shared" si="415"/>
        <v>0</v>
      </c>
      <c r="X3833" t="str">
        <f t="shared" si="416"/>
        <v>Active</v>
      </c>
      <c r="Y3833">
        <f t="shared" si="417"/>
        <v>2.0547945205479454</v>
      </c>
      <c r="Z3833" t="str">
        <f t="shared" si="418"/>
        <v>2–3 Years</v>
      </c>
      <c r="AA3833" t="str">
        <f t="shared" si="419"/>
        <v>&lt;70K</v>
      </c>
    </row>
    <row r="3834" spans="1:27" ht="19.95" customHeight="1" x14ac:dyDescent="0.3">
      <c r="A3834" s="4" t="s">
        <v>3961</v>
      </c>
      <c r="B3834" s="5">
        <v>45193</v>
      </c>
      <c r="C3834" s="6" t="s">
        <v>55</v>
      </c>
      <c r="D3834" s="6" t="s">
        <v>56</v>
      </c>
      <c r="E3834" s="6" t="s">
        <v>23</v>
      </c>
      <c r="F3834" s="6" t="s">
        <v>57</v>
      </c>
      <c r="G3834" s="6" t="s">
        <v>58</v>
      </c>
      <c r="H3834" s="6" t="s">
        <v>43</v>
      </c>
      <c r="I3834" s="6" t="s">
        <v>27</v>
      </c>
      <c r="J3834" s="5">
        <v>45193</v>
      </c>
      <c r="K3834" s="5"/>
      <c r="L3834" s="6" t="s">
        <v>28</v>
      </c>
      <c r="M3834" s="6">
        <v>829</v>
      </c>
      <c r="N3834" s="6" t="s">
        <v>29</v>
      </c>
      <c r="O3834" s="6" t="s">
        <v>63</v>
      </c>
      <c r="P3834" s="6" t="s">
        <v>64</v>
      </c>
      <c r="Q3834" s="6">
        <v>3</v>
      </c>
      <c r="R3834" s="6" t="s">
        <v>37</v>
      </c>
      <c r="S3834" s="6">
        <v>2</v>
      </c>
      <c r="T3834" s="7">
        <v>66000</v>
      </c>
      <c r="U3834" t="str">
        <f t="shared" si="413"/>
        <v>Reviewed</v>
      </c>
      <c r="V3834" t="str">
        <f t="shared" si="414"/>
        <v>meets</v>
      </c>
      <c r="W3834">
        <f t="shared" si="415"/>
        <v>0</v>
      </c>
      <c r="X3834" t="str">
        <f t="shared" si="416"/>
        <v>Active</v>
      </c>
      <c r="Y3834">
        <f t="shared" si="417"/>
        <v>2.2712328767123289</v>
      </c>
      <c r="Z3834" t="str">
        <f t="shared" si="418"/>
        <v>2–3 Years</v>
      </c>
      <c r="AA3834" t="str">
        <f t="shared" si="419"/>
        <v>&lt;70K</v>
      </c>
    </row>
    <row r="3835" spans="1:27" ht="19.95" customHeight="1" x14ac:dyDescent="0.3">
      <c r="A3835" s="8" t="s">
        <v>3962</v>
      </c>
      <c r="B3835" s="9">
        <v>45876</v>
      </c>
      <c r="C3835" s="1" t="s">
        <v>60</v>
      </c>
      <c r="D3835" s="1" t="s">
        <v>56</v>
      </c>
      <c r="E3835" s="1" t="s">
        <v>40</v>
      </c>
      <c r="F3835" s="1" t="s">
        <v>147</v>
      </c>
      <c r="G3835" s="1" t="s">
        <v>58</v>
      </c>
      <c r="H3835" s="1" t="s">
        <v>26</v>
      </c>
      <c r="I3835" s="1" t="s">
        <v>27</v>
      </c>
      <c r="J3835" s="9">
        <v>45876</v>
      </c>
      <c r="K3835" s="9"/>
      <c r="L3835" s="1" t="s">
        <v>28</v>
      </c>
      <c r="M3835" s="1">
        <v>146</v>
      </c>
      <c r="N3835" s="1" t="s">
        <v>75</v>
      </c>
      <c r="O3835" s="1" t="s">
        <v>63</v>
      </c>
      <c r="P3835" s="1" t="s">
        <v>107</v>
      </c>
      <c r="Q3835" s="1" t="s">
        <v>95</v>
      </c>
      <c r="R3835" s="1" t="s">
        <v>28</v>
      </c>
      <c r="S3835" s="1">
        <v>0</v>
      </c>
      <c r="T3835" s="10">
        <v>94500</v>
      </c>
      <c r="U3835" t="str">
        <f t="shared" si="413"/>
        <v>Not Reviewed</v>
      </c>
      <c r="V3835" t="str">
        <f t="shared" si="414"/>
        <v>Not Reviewed</v>
      </c>
      <c r="W3835">
        <f t="shared" si="415"/>
        <v>0</v>
      </c>
      <c r="X3835" t="str">
        <f t="shared" si="416"/>
        <v>Active</v>
      </c>
      <c r="Y3835">
        <f t="shared" si="417"/>
        <v>0.4</v>
      </c>
      <c r="Z3835" t="str">
        <f t="shared" si="418"/>
        <v>&lt;1 Year</v>
      </c>
      <c r="AA3835" t="str">
        <f t="shared" si="419"/>
        <v>70K–99K</v>
      </c>
    </row>
    <row r="3836" spans="1:27" ht="19.95" customHeight="1" x14ac:dyDescent="0.3">
      <c r="A3836" s="4" t="s">
        <v>3963</v>
      </c>
      <c r="B3836" s="5">
        <v>44993</v>
      </c>
      <c r="C3836" s="6" t="s">
        <v>66</v>
      </c>
      <c r="D3836" s="6" t="s">
        <v>56</v>
      </c>
      <c r="E3836" s="6" t="s">
        <v>67</v>
      </c>
      <c r="F3836" s="6" t="s">
        <v>99</v>
      </c>
      <c r="G3836" s="6" t="s">
        <v>36</v>
      </c>
      <c r="H3836" s="6" t="s">
        <v>49</v>
      </c>
      <c r="I3836" s="6" t="s">
        <v>27</v>
      </c>
      <c r="J3836" s="5">
        <v>44993</v>
      </c>
      <c r="K3836" s="5"/>
      <c r="L3836" s="6" t="s">
        <v>28</v>
      </c>
      <c r="M3836" s="6">
        <v>1029</v>
      </c>
      <c r="N3836" s="6" t="s">
        <v>75</v>
      </c>
      <c r="O3836" s="6" t="s">
        <v>105</v>
      </c>
      <c r="P3836" s="6" t="s">
        <v>107</v>
      </c>
      <c r="Q3836" s="6">
        <v>3</v>
      </c>
      <c r="R3836" s="6" t="s">
        <v>37</v>
      </c>
      <c r="S3836" s="6">
        <v>3</v>
      </c>
      <c r="T3836" s="7">
        <v>141000</v>
      </c>
      <c r="U3836" t="str">
        <f t="shared" si="413"/>
        <v>Reviewed</v>
      </c>
      <c r="V3836" t="str">
        <f t="shared" si="414"/>
        <v>meets</v>
      </c>
      <c r="W3836">
        <f t="shared" si="415"/>
        <v>0</v>
      </c>
      <c r="X3836" t="str">
        <f t="shared" si="416"/>
        <v>Active</v>
      </c>
      <c r="Y3836">
        <f t="shared" si="417"/>
        <v>2.8191780821917809</v>
      </c>
      <c r="Z3836" t="str">
        <f t="shared" si="418"/>
        <v>2–3 Years</v>
      </c>
      <c r="AA3836" t="str">
        <f t="shared" si="419"/>
        <v>130K+</v>
      </c>
    </row>
    <row r="3837" spans="1:27" ht="19.95" customHeight="1" x14ac:dyDescent="0.3">
      <c r="A3837" s="8" t="s">
        <v>3964</v>
      </c>
      <c r="B3837" s="9">
        <v>45861</v>
      </c>
      <c r="C3837" s="1" t="s">
        <v>71</v>
      </c>
      <c r="D3837" s="1" t="s">
        <v>72</v>
      </c>
      <c r="E3837" s="1" t="s">
        <v>23</v>
      </c>
      <c r="F3837" s="1" t="s">
        <v>129</v>
      </c>
      <c r="G3837" s="1" t="s">
        <v>74</v>
      </c>
      <c r="H3837" s="1" t="s">
        <v>43</v>
      </c>
      <c r="I3837" s="1" t="s">
        <v>27</v>
      </c>
      <c r="J3837" s="9">
        <v>45861</v>
      </c>
      <c r="K3837" s="9"/>
      <c r="L3837" s="1" t="s">
        <v>28</v>
      </c>
      <c r="M3837" s="1">
        <v>161</v>
      </c>
      <c r="N3837" s="1" t="s">
        <v>52</v>
      </c>
      <c r="O3837" s="1" t="s">
        <v>170</v>
      </c>
      <c r="P3837" s="1" t="s">
        <v>31</v>
      </c>
      <c r="Q3837" s="1" t="s">
        <v>95</v>
      </c>
      <c r="R3837" s="1" t="s">
        <v>28</v>
      </c>
      <c r="S3837" s="1">
        <v>0</v>
      </c>
      <c r="T3837" s="10">
        <v>69000</v>
      </c>
      <c r="U3837" t="str">
        <f t="shared" si="413"/>
        <v>Not Reviewed</v>
      </c>
      <c r="V3837" t="str">
        <f t="shared" si="414"/>
        <v>Not Reviewed</v>
      </c>
      <c r="W3837">
        <f t="shared" si="415"/>
        <v>0</v>
      </c>
      <c r="X3837" t="str">
        <f t="shared" si="416"/>
        <v>Active</v>
      </c>
      <c r="Y3837">
        <f t="shared" si="417"/>
        <v>0.44109589041095892</v>
      </c>
      <c r="Z3837" t="str">
        <f t="shared" si="418"/>
        <v>&lt;1 Year</v>
      </c>
      <c r="AA3837" t="str">
        <f t="shared" si="419"/>
        <v>&lt;70K</v>
      </c>
    </row>
    <row r="3838" spans="1:27" ht="19.95" customHeight="1" x14ac:dyDescent="0.3">
      <c r="A3838" s="4" t="s">
        <v>3965</v>
      </c>
      <c r="B3838" s="5">
        <v>45607</v>
      </c>
      <c r="C3838" s="6" t="s">
        <v>77</v>
      </c>
      <c r="D3838" s="6" t="s">
        <v>72</v>
      </c>
      <c r="E3838" s="6" t="s">
        <v>40</v>
      </c>
      <c r="F3838" s="6" t="s">
        <v>112</v>
      </c>
      <c r="G3838" s="6" t="s">
        <v>79</v>
      </c>
      <c r="H3838" s="6" t="s">
        <v>43</v>
      </c>
      <c r="I3838" s="6" t="s">
        <v>50</v>
      </c>
      <c r="J3838" s="5">
        <v>45607</v>
      </c>
      <c r="K3838" s="5">
        <v>45843</v>
      </c>
      <c r="L3838" s="6" t="s">
        <v>51</v>
      </c>
      <c r="M3838" s="6">
        <v>236</v>
      </c>
      <c r="N3838" s="6" t="s">
        <v>29</v>
      </c>
      <c r="O3838" s="6" t="s">
        <v>30</v>
      </c>
      <c r="P3838" s="6" t="s">
        <v>31</v>
      </c>
      <c r="Q3838" s="6">
        <v>3</v>
      </c>
      <c r="R3838" s="6" t="s">
        <v>37</v>
      </c>
      <c r="S3838" s="6">
        <v>1</v>
      </c>
      <c r="T3838" s="7">
        <v>74500</v>
      </c>
      <c r="U3838" t="str">
        <f t="shared" si="413"/>
        <v>Reviewed</v>
      </c>
      <c r="V3838" t="str">
        <f t="shared" si="414"/>
        <v>meets</v>
      </c>
      <c r="W3838">
        <f t="shared" si="415"/>
        <v>1</v>
      </c>
      <c r="X3838" t="str">
        <f t="shared" si="416"/>
        <v>Attrited</v>
      </c>
      <c r="Y3838">
        <f t="shared" si="417"/>
        <v>0.64657534246575343</v>
      </c>
      <c r="Z3838" t="str">
        <f t="shared" si="418"/>
        <v>&lt;1 Year</v>
      </c>
      <c r="AA3838" t="str">
        <f t="shared" si="419"/>
        <v>70K–99K</v>
      </c>
    </row>
    <row r="3839" spans="1:27" ht="19.95" customHeight="1" x14ac:dyDescent="0.3">
      <c r="A3839" s="8" t="s">
        <v>3966</v>
      </c>
      <c r="B3839" s="9">
        <v>45412</v>
      </c>
      <c r="C3839" s="1" t="s">
        <v>81</v>
      </c>
      <c r="D3839" s="1" t="s">
        <v>72</v>
      </c>
      <c r="E3839" s="1" t="s">
        <v>23</v>
      </c>
      <c r="F3839" s="1" t="s">
        <v>82</v>
      </c>
      <c r="G3839" s="1" t="s">
        <v>83</v>
      </c>
      <c r="H3839" s="1" t="s">
        <v>26</v>
      </c>
      <c r="I3839" s="1" t="s">
        <v>27</v>
      </c>
      <c r="J3839" s="9">
        <v>45412</v>
      </c>
      <c r="K3839" s="9"/>
      <c r="L3839" s="1" t="s">
        <v>28</v>
      </c>
      <c r="M3839" s="1">
        <v>610</v>
      </c>
      <c r="N3839" s="1" t="s">
        <v>29</v>
      </c>
      <c r="O3839" s="1" t="s">
        <v>63</v>
      </c>
      <c r="P3839" s="1" t="s">
        <v>64</v>
      </c>
      <c r="Q3839" s="1">
        <v>5</v>
      </c>
      <c r="R3839" s="1" t="s">
        <v>119</v>
      </c>
      <c r="S3839" s="1">
        <v>2</v>
      </c>
      <c r="T3839" s="10">
        <v>76500</v>
      </c>
      <c r="U3839" t="str">
        <f t="shared" si="413"/>
        <v>Reviewed</v>
      </c>
      <c r="V3839" t="str">
        <f t="shared" si="414"/>
        <v>outstanding</v>
      </c>
      <c r="W3839">
        <f t="shared" si="415"/>
        <v>0</v>
      </c>
      <c r="X3839" t="str">
        <f t="shared" si="416"/>
        <v>Active</v>
      </c>
      <c r="Y3839">
        <f t="shared" si="417"/>
        <v>1.6712328767123288</v>
      </c>
      <c r="Z3839" t="str">
        <f t="shared" si="418"/>
        <v>1–2 Years</v>
      </c>
      <c r="AA3839" t="str">
        <f t="shared" si="419"/>
        <v>70K–99K</v>
      </c>
    </row>
    <row r="3840" spans="1:27" ht="19.95" customHeight="1" x14ac:dyDescent="0.3">
      <c r="A3840" s="4" t="s">
        <v>3967</v>
      </c>
      <c r="B3840" s="5">
        <v>45085</v>
      </c>
      <c r="C3840" s="6" t="s">
        <v>86</v>
      </c>
      <c r="D3840" s="6" t="s">
        <v>87</v>
      </c>
      <c r="E3840" s="6" t="s">
        <v>67</v>
      </c>
      <c r="F3840" s="6" t="s">
        <v>325</v>
      </c>
      <c r="G3840" s="6" t="s">
        <v>89</v>
      </c>
      <c r="H3840" s="6" t="s">
        <v>110</v>
      </c>
      <c r="I3840" s="6" t="s">
        <v>27</v>
      </c>
      <c r="J3840" s="5">
        <v>45085</v>
      </c>
      <c r="K3840" s="5"/>
      <c r="L3840" s="6" t="s">
        <v>28</v>
      </c>
      <c r="M3840" s="6">
        <v>937</v>
      </c>
      <c r="N3840" s="6" t="s">
        <v>75</v>
      </c>
      <c r="O3840" s="6" t="s">
        <v>63</v>
      </c>
      <c r="P3840" s="6" t="s">
        <v>31</v>
      </c>
      <c r="Q3840" s="6">
        <v>3</v>
      </c>
      <c r="R3840" s="6" t="s">
        <v>37</v>
      </c>
      <c r="S3840" s="6">
        <v>3</v>
      </c>
      <c r="T3840" s="7">
        <v>159000</v>
      </c>
      <c r="U3840" t="str">
        <f t="shared" si="413"/>
        <v>Reviewed</v>
      </c>
      <c r="V3840" t="str">
        <f t="shared" si="414"/>
        <v>meets</v>
      </c>
      <c r="W3840">
        <f t="shared" si="415"/>
        <v>0</v>
      </c>
      <c r="X3840" t="str">
        <f t="shared" si="416"/>
        <v>Active</v>
      </c>
      <c r="Y3840">
        <f t="shared" si="417"/>
        <v>2.5671232876712327</v>
      </c>
      <c r="Z3840" t="str">
        <f t="shared" si="418"/>
        <v>2–3 Years</v>
      </c>
      <c r="AA3840" t="str">
        <f t="shared" si="419"/>
        <v>130K+</v>
      </c>
    </row>
    <row r="3841" spans="1:27" ht="19.95" customHeight="1" x14ac:dyDescent="0.3">
      <c r="A3841" s="8" t="s">
        <v>3968</v>
      </c>
      <c r="B3841" s="9">
        <v>45389</v>
      </c>
      <c r="C3841" s="1" t="s">
        <v>91</v>
      </c>
      <c r="D3841" s="1" t="s">
        <v>87</v>
      </c>
      <c r="E3841" s="1" t="s">
        <v>92</v>
      </c>
      <c r="F3841" s="1" t="s">
        <v>152</v>
      </c>
      <c r="G3841" s="1" t="s">
        <v>94</v>
      </c>
      <c r="H3841" s="1" t="s">
        <v>49</v>
      </c>
      <c r="I3841" s="1" t="s">
        <v>27</v>
      </c>
      <c r="J3841" s="9">
        <v>45389</v>
      </c>
      <c r="K3841" s="9"/>
      <c r="L3841" s="1" t="s">
        <v>28</v>
      </c>
      <c r="M3841" s="1">
        <v>633</v>
      </c>
      <c r="N3841" s="1" t="s">
        <v>29</v>
      </c>
      <c r="O3841" s="1" t="s">
        <v>63</v>
      </c>
      <c r="P3841" s="1" t="s">
        <v>31</v>
      </c>
      <c r="Q3841" s="1">
        <v>2</v>
      </c>
      <c r="R3841" s="1" t="s">
        <v>53</v>
      </c>
      <c r="S3841" s="1">
        <v>2</v>
      </c>
      <c r="T3841" s="10">
        <v>132000</v>
      </c>
      <c r="U3841" t="str">
        <f t="shared" si="413"/>
        <v>Reviewed</v>
      </c>
      <c r="V3841" t="str">
        <f t="shared" si="414"/>
        <v>needs_support</v>
      </c>
      <c r="W3841">
        <f t="shared" si="415"/>
        <v>0</v>
      </c>
      <c r="X3841" t="str">
        <f t="shared" si="416"/>
        <v>Active</v>
      </c>
      <c r="Y3841">
        <f t="shared" si="417"/>
        <v>1.7342465753424658</v>
      </c>
      <c r="Z3841" t="str">
        <f t="shared" si="418"/>
        <v>1–2 Years</v>
      </c>
      <c r="AA3841" t="str">
        <f t="shared" si="419"/>
        <v>130K+</v>
      </c>
    </row>
    <row r="3842" spans="1:27" ht="19.95" customHeight="1" x14ac:dyDescent="0.3">
      <c r="A3842" s="4" t="s">
        <v>3969</v>
      </c>
      <c r="B3842" s="5">
        <v>45735</v>
      </c>
      <c r="C3842" s="6" t="s">
        <v>21</v>
      </c>
      <c r="D3842" s="6" t="s">
        <v>22</v>
      </c>
      <c r="E3842" s="6" t="s">
        <v>23</v>
      </c>
      <c r="F3842" s="6" t="s">
        <v>99</v>
      </c>
      <c r="G3842" s="6" t="s">
        <v>36</v>
      </c>
      <c r="H3842" s="6" t="s">
        <v>49</v>
      </c>
      <c r="I3842" s="6" t="s">
        <v>27</v>
      </c>
      <c r="J3842" s="5">
        <v>45735</v>
      </c>
      <c r="K3842" s="5"/>
      <c r="L3842" s="6" t="s">
        <v>28</v>
      </c>
      <c r="M3842" s="6">
        <v>287</v>
      </c>
      <c r="N3842" s="6" t="s">
        <v>29</v>
      </c>
      <c r="O3842" s="6" t="s">
        <v>30</v>
      </c>
      <c r="P3842" s="6" t="s">
        <v>44</v>
      </c>
      <c r="Q3842" s="6">
        <v>3</v>
      </c>
      <c r="R3842" s="6" t="s">
        <v>37</v>
      </c>
      <c r="S3842" s="6">
        <v>1</v>
      </c>
      <c r="T3842" s="7">
        <v>122000</v>
      </c>
      <c r="U3842" t="str">
        <f t="shared" ref="U3842:U3905" si="420">IF(LOWER(TRIM(Q3842&amp;""))="none","Not Reviewed","Reviewed")</f>
        <v>Reviewed</v>
      </c>
      <c r="V3842" t="str">
        <f t="shared" ref="V3842:V3905" si="421">IF(OR(Q3842="none",R3842=""),"Not Reviewed",R3842)</f>
        <v>meets</v>
      </c>
      <c r="W3842">
        <f t="shared" ref="W3842:W3905" si="422">IF(I3842="terminated",1,0)</f>
        <v>0</v>
      </c>
      <c r="X3842" t="str">
        <f t="shared" ref="X3842:X3905" si="423">IF(I3842="terminated","Attrited","Active")</f>
        <v>Active</v>
      </c>
      <c r="Y3842">
        <f t="shared" ref="Y3842:Y3905" si="424">M3842/365</f>
        <v>0.78630136986301369</v>
      </c>
      <c r="Z3842" t="str">
        <f t="shared" ref="Z3842:Z3905" si="425">IF(Y3842&lt;1,"&lt;1 Year",IF(Y3842&lt;2,"1–2 Years",IF(Y3842&lt;3,"2–3 Years","3+ Years")))</f>
        <v>&lt;1 Year</v>
      </c>
      <c r="AA3842" t="str">
        <f t="shared" ref="AA3842:AA3905" si="426">IF(T3842&lt;70000,"&lt;70K",IF(T3842&lt;100000,"70K–99K",IF(T3842&lt;130000,"100K–129K","130K+")))</f>
        <v>100K–129K</v>
      </c>
    </row>
    <row r="3843" spans="1:27" ht="19.95" customHeight="1" x14ac:dyDescent="0.3">
      <c r="A3843" s="8" t="s">
        <v>3970</v>
      </c>
      <c r="B3843" s="9">
        <v>45666</v>
      </c>
      <c r="C3843" s="1" t="s">
        <v>34</v>
      </c>
      <c r="D3843" s="1" t="s">
        <v>22</v>
      </c>
      <c r="E3843" s="1" t="s">
        <v>23</v>
      </c>
      <c r="F3843" s="1" t="s">
        <v>99</v>
      </c>
      <c r="G3843" s="1" t="s">
        <v>36</v>
      </c>
      <c r="H3843" s="1" t="s">
        <v>49</v>
      </c>
      <c r="I3843" s="1" t="s">
        <v>50</v>
      </c>
      <c r="J3843" s="9">
        <v>45666</v>
      </c>
      <c r="K3843" s="9">
        <v>45796</v>
      </c>
      <c r="L3843" s="1" t="s">
        <v>51</v>
      </c>
      <c r="M3843" s="1">
        <v>130</v>
      </c>
      <c r="N3843" s="1" t="s">
        <v>75</v>
      </c>
      <c r="O3843" s="1" t="s">
        <v>63</v>
      </c>
      <c r="P3843" s="1" t="s">
        <v>64</v>
      </c>
      <c r="Q3843" s="1" t="s">
        <v>95</v>
      </c>
      <c r="R3843" s="1" t="s">
        <v>28</v>
      </c>
      <c r="S3843" s="1">
        <v>0</v>
      </c>
      <c r="T3843" s="10">
        <v>129000</v>
      </c>
      <c r="U3843" t="str">
        <f t="shared" si="420"/>
        <v>Not Reviewed</v>
      </c>
      <c r="V3843" t="str">
        <f t="shared" si="421"/>
        <v>Not Reviewed</v>
      </c>
      <c r="W3843">
        <f t="shared" si="422"/>
        <v>1</v>
      </c>
      <c r="X3843" t="str">
        <f t="shared" si="423"/>
        <v>Attrited</v>
      </c>
      <c r="Y3843">
        <f t="shared" si="424"/>
        <v>0.35616438356164382</v>
      </c>
      <c r="Z3843" t="str">
        <f t="shared" si="425"/>
        <v>&lt;1 Year</v>
      </c>
      <c r="AA3843" t="str">
        <f t="shared" si="426"/>
        <v>100K–129K</v>
      </c>
    </row>
    <row r="3844" spans="1:27" ht="19.95" customHeight="1" x14ac:dyDescent="0.3">
      <c r="A3844" s="4" t="s">
        <v>3971</v>
      </c>
      <c r="B3844" s="5">
        <v>45817</v>
      </c>
      <c r="C3844" s="6" t="s">
        <v>39</v>
      </c>
      <c r="D3844" s="6" t="s">
        <v>22</v>
      </c>
      <c r="E3844" s="6" t="s">
        <v>40</v>
      </c>
      <c r="F3844" s="6" t="s">
        <v>138</v>
      </c>
      <c r="G3844" s="6" t="s">
        <v>36</v>
      </c>
      <c r="H3844" s="6" t="s">
        <v>43</v>
      </c>
      <c r="I3844" s="6" t="s">
        <v>27</v>
      </c>
      <c r="J3844" s="5">
        <v>45817</v>
      </c>
      <c r="K3844" s="5"/>
      <c r="L3844" s="6" t="s">
        <v>28</v>
      </c>
      <c r="M3844" s="6">
        <v>205</v>
      </c>
      <c r="N3844" s="6" t="s">
        <v>75</v>
      </c>
      <c r="O3844" s="6" t="s">
        <v>63</v>
      </c>
      <c r="P3844" s="6" t="s">
        <v>64</v>
      </c>
      <c r="Q3844" s="6">
        <v>3</v>
      </c>
      <c r="R3844" s="6" t="s">
        <v>37</v>
      </c>
      <c r="S3844" s="6">
        <v>1</v>
      </c>
      <c r="T3844" s="7">
        <v>68000</v>
      </c>
      <c r="U3844" t="str">
        <f t="shared" si="420"/>
        <v>Reviewed</v>
      </c>
      <c r="V3844" t="str">
        <f t="shared" si="421"/>
        <v>meets</v>
      </c>
      <c r="W3844">
        <f t="shared" si="422"/>
        <v>0</v>
      </c>
      <c r="X3844" t="str">
        <f t="shared" si="423"/>
        <v>Active</v>
      </c>
      <c r="Y3844">
        <f t="shared" si="424"/>
        <v>0.56164383561643838</v>
      </c>
      <c r="Z3844" t="str">
        <f t="shared" si="425"/>
        <v>&lt;1 Year</v>
      </c>
      <c r="AA3844" t="str">
        <f t="shared" si="426"/>
        <v>&lt;70K</v>
      </c>
    </row>
    <row r="3845" spans="1:27" ht="19.95" customHeight="1" x14ac:dyDescent="0.3">
      <c r="A3845" s="8" t="s">
        <v>3972</v>
      </c>
      <c r="B3845" s="9">
        <v>45698</v>
      </c>
      <c r="C3845" s="1" t="s">
        <v>46</v>
      </c>
      <c r="D3845" s="1" t="s">
        <v>22</v>
      </c>
      <c r="E3845" s="1" t="s">
        <v>40</v>
      </c>
      <c r="F3845" s="1" t="s">
        <v>101</v>
      </c>
      <c r="G3845" s="1" t="s">
        <v>48</v>
      </c>
      <c r="H3845" s="1" t="s">
        <v>26</v>
      </c>
      <c r="I3845" s="1" t="s">
        <v>50</v>
      </c>
      <c r="J3845" s="9">
        <v>45698</v>
      </c>
      <c r="K3845" s="9">
        <v>45803</v>
      </c>
      <c r="L3845" s="1" t="s">
        <v>159</v>
      </c>
      <c r="M3845" s="1">
        <v>105</v>
      </c>
      <c r="N3845" s="1" t="s">
        <v>29</v>
      </c>
      <c r="O3845" s="1" t="s">
        <v>63</v>
      </c>
      <c r="P3845" s="1" t="s">
        <v>107</v>
      </c>
      <c r="Q3845" s="1" t="s">
        <v>95</v>
      </c>
      <c r="R3845" s="1" t="s">
        <v>28</v>
      </c>
      <c r="S3845" s="1">
        <v>0</v>
      </c>
      <c r="T3845" s="10">
        <v>84500</v>
      </c>
      <c r="U3845" t="str">
        <f t="shared" si="420"/>
        <v>Not Reviewed</v>
      </c>
      <c r="V3845" t="str">
        <f t="shared" si="421"/>
        <v>Not Reviewed</v>
      </c>
      <c r="W3845">
        <f t="shared" si="422"/>
        <v>1</v>
      </c>
      <c r="X3845" t="str">
        <f t="shared" si="423"/>
        <v>Attrited</v>
      </c>
      <c r="Y3845">
        <f t="shared" si="424"/>
        <v>0.28767123287671231</v>
      </c>
      <c r="Z3845" t="str">
        <f t="shared" si="425"/>
        <v>&lt;1 Year</v>
      </c>
      <c r="AA3845" t="str">
        <f t="shared" si="426"/>
        <v>70K–99K</v>
      </c>
    </row>
    <row r="3846" spans="1:27" ht="19.95" customHeight="1" x14ac:dyDescent="0.3">
      <c r="A3846" s="4" t="s">
        <v>3973</v>
      </c>
      <c r="B3846" s="5">
        <v>45223</v>
      </c>
      <c r="C3846" s="6" t="s">
        <v>55</v>
      </c>
      <c r="D3846" s="6" t="s">
        <v>56</v>
      </c>
      <c r="E3846" s="6" t="s">
        <v>23</v>
      </c>
      <c r="F3846" s="6" t="s">
        <v>147</v>
      </c>
      <c r="G3846" s="6" t="s">
        <v>58</v>
      </c>
      <c r="H3846" s="6" t="s">
        <v>26</v>
      </c>
      <c r="I3846" s="6" t="s">
        <v>27</v>
      </c>
      <c r="J3846" s="5">
        <v>45223</v>
      </c>
      <c r="K3846" s="5"/>
      <c r="L3846" s="6" t="s">
        <v>28</v>
      </c>
      <c r="M3846" s="6">
        <v>799</v>
      </c>
      <c r="N3846" s="6" t="s">
        <v>52</v>
      </c>
      <c r="O3846" s="6" t="s">
        <v>30</v>
      </c>
      <c r="P3846" s="6" t="s">
        <v>64</v>
      </c>
      <c r="Q3846" s="6">
        <v>3</v>
      </c>
      <c r="R3846" s="6" t="s">
        <v>37</v>
      </c>
      <c r="S3846" s="6">
        <v>2</v>
      </c>
      <c r="T3846" s="7">
        <v>83000</v>
      </c>
      <c r="U3846" t="str">
        <f t="shared" si="420"/>
        <v>Reviewed</v>
      </c>
      <c r="V3846" t="str">
        <f t="shared" si="421"/>
        <v>meets</v>
      </c>
      <c r="W3846">
        <f t="shared" si="422"/>
        <v>0</v>
      </c>
      <c r="X3846" t="str">
        <f t="shared" si="423"/>
        <v>Active</v>
      </c>
      <c r="Y3846">
        <f t="shared" si="424"/>
        <v>2.1890410958904107</v>
      </c>
      <c r="Z3846" t="str">
        <f t="shared" si="425"/>
        <v>2–3 Years</v>
      </c>
      <c r="AA3846" t="str">
        <f t="shared" si="426"/>
        <v>70K–99K</v>
      </c>
    </row>
    <row r="3847" spans="1:27" ht="19.95" customHeight="1" x14ac:dyDescent="0.3">
      <c r="A3847" s="8" t="s">
        <v>3974</v>
      </c>
      <c r="B3847" s="9">
        <v>45568</v>
      </c>
      <c r="C3847" s="1" t="s">
        <v>60</v>
      </c>
      <c r="D3847" s="1" t="s">
        <v>56</v>
      </c>
      <c r="E3847" s="1" t="s">
        <v>40</v>
      </c>
      <c r="F3847" s="1" t="s">
        <v>61</v>
      </c>
      <c r="G3847" s="1" t="s">
        <v>62</v>
      </c>
      <c r="H3847" s="1" t="s">
        <v>26</v>
      </c>
      <c r="I3847" s="1" t="s">
        <v>27</v>
      </c>
      <c r="J3847" s="9">
        <v>45568</v>
      </c>
      <c r="K3847" s="9"/>
      <c r="L3847" s="1" t="s">
        <v>28</v>
      </c>
      <c r="M3847" s="1">
        <v>454</v>
      </c>
      <c r="N3847" s="1" t="s">
        <v>29</v>
      </c>
      <c r="O3847" s="1" t="s">
        <v>30</v>
      </c>
      <c r="P3847" s="1" t="s">
        <v>64</v>
      </c>
      <c r="Q3847" s="1">
        <v>4</v>
      </c>
      <c r="R3847" s="1" t="s">
        <v>32</v>
      </c>
      <c r="S3847" s="1">
        <v>1</v>
      </c>
      <c r="T3847" s="10">
        <v>104000</v>
      </c>
      <c r="U3847" t="str">
        <f t="shared" si="420"/>
        <v>Reviewed</v>
      </c>
      <c r="V3847" t="str">
        <f t="shared" si="421"/>
        <v>exceeds</v>
      </c>
      <c r="W3847">
        <f t="shared" si="422"/>
        <v>0</v>
      </c>
      <c r="X3847" t="str">
        <f t="shared" si="423"/>
        <v>Active</v>
      </c>
      <c r="Y3847">
        <f t="shared" si="424"/>
        <v>1.2438356164383562</v>
      </c>
      <c r="Z3847" t="str">
        <f t="shared" si="425"/>
        <v>1–2 Years</v>
      </c>
      <c r="AA3847" t="str">
        <f t="shared" si="426"/>
        <v>100K–129K</v>
      </c>
    </row>
    <row r="3848" spans="1:27" ht="19.95" customHeight="1" x14ac:dyDescent="0.3">
      <c r="A3848" s="4" t="s">
        <v>3975</v>
      </c>
      <c r="B3848" s="5">
        <v>45666</v>
      </c>
      <c r="C3848" s="6" t="s">
        <v>66</v>
      </c>
      <c r="D3848" s="6" t="s">
        <v>56</v>
      </c>
      <c r="E3848" s="6" t="s">
        <v>67</v>
      </c>
      <c r="F3848" s="6" t="s">
        <v>193</v>
      </c>
      <c r="G3848" s="6" t="s">
        <v>69</v>
      </c>
      <c r="H3848" s="6" t="s">
        <v>43</v>
      </c>
      <c r="I3848" s="6" t="s">
        <v>27</v>
      </c>
      <c r="J3848" s="5">
        <v>45666</v>
      </c>
      <c r="K3848" s="5"/>
      <c r="L3848" s="6" t="s">
        <v>28</v>
      </c>
      <c r="M3848" s="6">
        <v>356</v>
      </c>
      <c r="N3848" s="6" t="s">
        <v>52</v>
      </c>
      <c r="O3848" s="6" t="s">
        <v>43</v>
      </c>
      <c r="P3848" s="6" t="s">
        <v>107</v>
      </c>
      <c r="Q3848" s="6">
        <v>2</v>
      </c>
      <c r="R3848" s="6" t="s">
        <v>53</v>
      </c>
      <c r="S3848" s="6">
        <v>1</v>
      </c>
      <c r="T3848" s="7">
        <v>73500</v>
      </c>
      <c r="U3848" t="str">
        <f t="shared" si="420"/>
        <v>Reviewed</v>
      </c>
      <c r="V3848" t="str">
        <f t="shared" si="421"/>
        <v>needs_support</v>
      </c>
      <c r="W3848">
        <f t="shared" si="422"/>
        <v>0</v>
      </c>
      <c r="X3848" t="str">
        <f t="shared" si="423"/>
        <v>Active</v>
      </c>
      <c r="Y3848">
        <f t="shared" si="424"/>
        <v>0.97534246575342465</v>
      </c>
      <c r="Z3848" t="str">
        <f t="shared" si="425"/>
        <v>&lt;1 Year</v>
      </c>
      <c r="AA3848" t="str">
        <f t="shared" si="426"/>
        <v>70K–99K</v>
      </c>
    </row>
    <row r="3849" spans="1:27" ht="19.95" customHeight="1" x14ac:dyDescent="0.3">
      <c r="A3849" s="8" t="s">
        <v>3976</v>
      </c>
      <c r="B3849" s="9">
        <v>45593</v>
      </c>
      <c r="C3849" s="1" t="s">
        <v>71</v>
      </c>
      <c r="D3849" s="1" t="s">
        <v>72</v>
      </c>
      <c r="E3849" s="1" t="s">
        <v>23</v>
      </c>
      <c r="F3849" s="1" t="s">
        <v>1047</v>
      </c>
      <c r="G3849" s="1" t="s">
        <v>74</v>
      </c>
      <c r="H3849" s="1" t="s">
        <v>110</v>
      </c>
      <c r="I3849" s="1" t="s">
        <v>27</v>
      </c>
      <c r="J3849" s="9">
        <v>45593</v>
      </c>
      <c r="K3849" s="9"/>
      <c r="L3849" s="1" t="s">
        <v>28</v>
      </c>
      <c r="M3849" s="1">
        <v>429</v>
      </c>
      <c r="N3849" s="1" t="s">
        <v>52</v>
      </c>
      <c r="O3849" s="1" t="s">
        <v>63</v>
      </c>
      <c r="P3849" s="1" t="s">
        <v>107</v>
      </c>
      <c r="Q3849" s="1">
        <v>1</v>
      </c>
      <c r="R3849" s="1" t="s">
        <v>53</v>
      </c>
      <c r="S3849" s="1">
        <v>1</v>
      </c>
      <c r="T3849" s="10">
        <v>139500</v>
      </c>
      <c r="U3849" t="str">
        <f t="shared" si="420"/>
        <v>Reviewed</v>
      </c>
      <c r="V3849" t="str">
        <f t="shared" si="421"/>
        <v>needs_support</v>
      </c>
      <c r="W3849">
        <f t="shared" si="422"/>
        <v>0</v>
      </c>
      <c r="X3849" t="str">
        <f t="shared" si="423"/>
        <v>Active</v>
      </c>
      <c r="Y3849">
        <f t="shared" si="424"/>
        <v>1.1753424657534246</v>
      </c>
      <c r="Z3849" t="str">
        <f t="shared" si="425"/>
        <v>1–2 Years</v>
      </c>
      <c r="AA3849" t="str">
        <f t="shared" si="426"/>
        <v>130K+</v>
      </c>
    </row>
    <row r="3850" spans="1:27" ht="19.95" customHeight="1" x14ac:dyDescent="0.3">
      <c r="A3850" s="4" t="s">
        <v>3977</v>
      </c>
      <c r="B3850" s="5">
        <v>45701</v>
      </c>
      <c r="C3850" s="6" t="s">
        <v>77</v>
      </c>
      <c r="D3850" s="6" t="s">
        <v>72</v>
      </c>
      <c r="E3850" s="6" t="s">
        <v>40</v>
      </c>
      <c r="F3850" s="6" t="s">
        <v>112</v>
      </c>
      <c r="G3850" s="6" t="s">
        <v>79</v>
      </c>
      <c r="H3850" s="6" t="s">
        <v>43</v>
      </c>
      <c r="I3850" s="6" t="s">
        <v>50</v>
      </c>
      <c r="J3850" s="5">
        <v>45701</v>
      </c>
      <c r="K3850" s="5">
        <v>45869</v>
      </c>
      <c r="L3850" s="6" t="s">
        <v>84</v>
      </c>
      <c r="M3850" s="6">
        <v>168</v>
      </c>
      <c r="N3850" s="6" t="s">
        <v>52</v>
      </c>
      <c r="O3850" s="6" t="s">
        <v>63</v>
      </c>
      <c r="P3850" s="6" t="s">
        <v>31</v>
      </c>
      <c r="Q3850" s="6" t="s">
        <v>95</v>
      </c>
      <c r="R3850" s="6" t="s">
        <v>28</v>
      </c>
      <c r="S3850" s="6">
        <v>0</v>
      </c>
      <c r="T3850" s="7">
        <v>68000</v>
      </c>
      <c r="U3850" t="str">
        <f t="shared" si="420"/>
        <v>Not Reviewed</v>
      </c>
      <c r="V3850" t="str">
        <f t="shared" si="421"/>
        <v>Not Reviewed</v>
      </c>
      <c r="W3850">
        <f t="shared" si="422"/>
        <v>1</v>
      </c>
      <c r="X3850" t="str">
        <f t="shared" si="423"/>
        <v>Attrited</v>
      </c>
      <c r="Y3850">
        <f t="shared" si="424"/>
        <v>0.46027397260273972</v>
      </c>
      <c r="Z3850" t="str">
        <f t="shared" si="425"/>
        <v>&lt;1 Year</v>
      </c>
      <c r="AA3850" t="str">
        <f t="shared" si="426"/>
        <v>&lt;70K</v>
      </c>
    </row>
    <row r="3851" spans="1:27" ht="19.95" customHeight="1" x14ac:dyDescent="0.3">
      <c r="A3851" s="8" t="s">
        <v>3978</v>
      </c>
      <c r="B3851" s="9">
        <v>45905</v>
      </c>
      <c r="C3851" s="1" t="s">
        <v>81</v>
      </c>
      <c r="D3851" s="1" t="s">
        <v>72</v>
      </c>
      <c r="E3851" s="1" t="s">
        <v>23</v>
      </c>
      <c r="F3851" s="1" t="s">
        <v>154</v>
      </c>
      <c r="G3851" s="1" t="s">
        <v>83</v>
      </c>
      <c r="H3851" s="1" t="s">
        <v>43</v>
      </c>
      <c r="I3851" s="1" t="s">
        <v>27</v>
      </c>
      <c r="J3851" s="9">
        <v>45905</v>
      </c>
      <c r="K3851" s="9"/>
      <c r="L3851" s="1" t="s">
        <v>28</v>
      </c>
      <c r="M3851" s="1">
        <v>117</v>
      </c>
      <c r="N3851" s="1" t="s">
        <v>122</v>
      </c>
      <c r="O3851" s="1" t="s">
        <v>63</v>
      </c>
      <c r="P3851" s="1" t="s">
        <v>64</v>
      </c>
      <c r="Q3851" s="1" t="s">
        <v>95</v>
      </c>
      <c r="R3851" s="1" t="s">
        <v>28</v>
      </c>
      <c r="S3851" s="1">
        <v>0</v>
      </c>
      <c r="T3851" s="10">
        <v>63500</v>
      </c>
      <c r="U3851" t="str">
        <f t="shared" si="420"/>
        <v>Not Reviewed</v>
      </c>
      <c r="V3851" t="str">
        <f t="shared" si="421"/>
        <v>Not Reviewed</v>
      </c>
      <c r="W3851">
        <f t="shared" si="422"/>
        <v>0</v>
      </c>
      <c r="X3851" t="str">
        <f t="shared" si="423"/>
        <v>Active</v>
      </c>
      <c r="Y3851">
        <f t="shared" si="424"/>
        <v>0.32054794520547947</v>
      </c>
      <c r="Z3851" t="str">
        <f t="shared" si="425"/>
        <v>&lt;1 Year</v>
      </c>
      <c r="AA3851" t="str">
        <f t="shared" si="426"/>
        <v>&lt;70K</v>
      </c>
    </row>
    <row r="3852" spans="1:27" ht="19.95" customHeight="1" x14ac:dyDescent="0.3">
      <c r="A3852" s="4" t="s">
        <v>3979</v>
      </c>
      <c r="B3852" s="5">
        <v>45023</v>
      </c>
      <c r="C3852" s="6" t="s">
        <v>86</v>
      </c>
      <c r="D3852" s="6" t="s">
        <v>87</v>
      </c>
      <c r="E3852" s="6" t="s">
        <v>67</v>
      </c>
      <c r="F3852" s="6" t="s">
        <v>116</v>
      </c>
      <c r="G3852" s="6" t="s">
        <v>89</v>
      </c>
      <c r="H3852" s="6" t="s">
        <v>26</v>
      </c>
      <c r="I3852" s="6" t="s">
        <v>27</v>
      </c>
      <c r="J3852" s="5">
        <v>45023</v>
      </c>
      <c r="K3852" s="5"/>
      <c r="L3852" s="6" t="s">
        <v>28</v>
      </c>
      <c r="M3852" s="6">
        <v>999</v>
      </c>
      <c r="N3852" s="6" t="s">
        <v>52</v>
      </c>
      <c r="O3852" s="6" t="s">
        <v>63</v>
      </c>
      <c r="P3852" s="6" t="s">
        <v>107</v>
      </c>
      <c r="Q3852" s="6">
        <v>4</v>
      </c>
      <c r="R3852" s="6" t="s">
        <v>32</v>
      </c>
      <c r="S3852" s="6">
        <v>3</v>
      </c>
      <c r="T3852" s="7">
        <v>83000</v>
      </c>
      <c r="U3852" t="str">
        <f t="shared" si="420"/>
        <v>Reviewed</v>
      </c>
      <c r="V3852" t="str">
        <f t="shared" si="421"/>
        <v>exceeds</v>
      </c>
      <c r="W3852">
        <f t="shared" si="422"/>
        <v>0</v>
      </c>
      <c r="X3852" t="str">
        <f t="shared" si="423"/>
        <v>Active</v>
      </c>
      <c r="Y3852">
        <f t="shared" si="424"/>
        <v>2.7369863013698632</v>
      </c>
      <c r="Z3852" t="str">
        <f t="shared" si="425"/>
        <v>2–3 Years</v>
      </c>
      <c r="AA3852" t="str">
        <f t="shared" si="426"/>
        <v>70K–99K</v>
      </c>
    </row>
    <row r="3853" spans="1:27" ht="19.95" customHeight="1" x14ac:dyDescent="0.3">
      <c r="A3853" s="8" t="s">
        <v>3980</v>
      </c>
      <c r="B3853" s="9">
        <v>45286</v>
      </c>
      <c r="C3853" s="1" t="s">
        <v>91</v>
      </c>
      <c r="D3853" s="1" t="s">
        <v>87</v>
      </c>
      <c r="E3853" s="1" t="s">
        <v>92</v>
      </c>
      <c r="F3853" s="1" t="s">
        <v>114</v>
      </c>
      <c r="G3853" s="1" t="s">
        <v>94</v>
      </c>
      <c r="H3853" s="1" t="s">
        <v>43</v>
      </c>
      <c r="I3853" s="1" t="s">
        <v>27</v>
      </c>
      <c r="J3853" s="9">
        <v>45286</v>
      </c>
      <c r="K3853" s="9"/>
      <c r="L3853" s="1" t="s">
        <v>28</v>
      </c>
      <c r="M3853" s="1">
        <v>736</v>
      </c>
      <c r="N3853" s="1" t="s">
        <v>52</v>
      </c>
      <c r="O3853" s="1" t="s">
        <v>105</v>
      </c>
      <c r="P3853" s="1" t="s">
        <v>31</v>
      </c>
      <c r="Q3853" s="1">
        <v>3</v>
      </c>
      <c r="R3853" s="1" t="s">
        <v>37</v>
      </c>
      <c r="S3853" s="1">
        <v>2</v>
      </c>
      <c r="T3853" s="10">
        <v>65000</v>
      </c>
      <c r="U3853" t="str">
        <f t="shared" si="420"/>
        <v>Reviewed</v>
      </c>
      <c r="V3853" t="str">
        <f t="shared" si="421"/>
        <v>meets</v>
      </c>
      <c r="W3853">
        <f t="shared" si="422"/>
        <v>0</v>
      </c>
      <c r="X3853" t="str">
        <f t="shared" si="423"/>
        <v>Active</v>
      </c>
      <c r="Y3853">
        <f t="shared" si="424"/>
        <v>2.0164383561643837</v>
      </c>
      <c r="Z3853" t="str">
        <f t="shared" si="425"/>
        <v>2–3 Years</v>
      </c>
      <c r="AA3853" t="str">
        <f t="shared" si="426"/>
        <v>&lt;70K</v>
      </c>
    </row>
    <row r="3854" spans="1:27" ht="19.95" customHeight="1" x14ac:dyDescent="0.3">
      <c r="A3854" s="4" t="s">
        <v>3981</v>
      </c>
      <c r="B3854" s="5">
        <v>45700</v>
      </c>
      <c r="C3854" s="6" t="s">
        <v>21</v>
      </c>
      <c r="D3854" s="6" t="s">
        <v>22</v>
      </c>
      <c r="E3854" s="6" t="s">
        <v>23</v>
      </c>
      <c r="F3854" s="6" t="s">
        <v>121</v>
      </c>
      <c r="G3854" s="6" t="s">
        <v>25</v>
      </c>
      <c r="H3854" s="6" t="s">
        <v>49</v>
      </c>
      <c r="I3854" s="6" t="s">
        <v>27</v>
      </c>
      <c r="J3854" s="5">
        <v>45700</v>
      </c>
      <c r="K3854" s="5"/>
      <c r="L3854" s="6" t="s">
        <v>28</v>
      </c>
      <c r="M3854" s="6">
        <v>322</v>
      </c>
      <c r="N3854" s="6" t="s">
        <v>75</v>
      </c>
      <c r="O3854" s="6" t="s">
        <v>30</v>
      </c>
      <c r="P3854" s="6" t="s">
        <v>31</v>
      </c>
      <c r="Q3854" s="6">
        <v>3</v>
      </c>
      <c r="R3854" s="6" t="s">
        <v>37</v>
      </c>
      <c r="S3854" s="6">
        <v>1</v>
      </c>
      <c r="T3854" s="7">
        <v>117000</v>
      </c>
      <c r="U3854" t="str">
        <f t="shared" si="420"/>
        <v>Reviewed</v>
      </c>
      <c r="V3854" t="str">
        <f t="shared" si="421"/>
        <v>meets</v>
      </c>
      <c r="W3854">
        <f t="shared" si="422"/>
        <v>0</v>
      </c>
      <c r="X3854" t="str">
        <f t="shared" si="423"/>
        <v>Active</v>
      </c>
      <c r="Y3854">
        <f t="shared" si="424"/>
        <v>0.88219178082191785</v>
      </c>
      <c r="Z3854" t="str">
        <f t="shared" si="425"/>
        <v>&lt;1 Year</v>
      </c>
      <c r="AA3854" t="str">
        <f t="shared" si="426"/>
        <v>100K–129K</v>
      </c>
    </row>
    <row r="3855" spans="1:27" ht="19.95" customHeight="1" x14ac:dyDescent="0.3">
      <c r="A3855" s="8" t="s">
        <v>3982</v>
      </c>
      <c r="B3855" s="9">
        <v>44954</v>
      </c>
      <c r="C3855" s="1" t="s">
        <v>34</v>
      </c>
      <c r="D3855" s="1" t="s">
        <v>22</v>
      </c>
      <c r="E3855" s="1" t="s">
        <v>23</v>
      </c>
      <c r="F3855" s="1" t="s">
        <v>35</v>
      </c>
      <c r="G3855" s="1" t="s">
        <v>36</v>
      </c>
      <c r="H3855" s="1" t="s">
        <v>26</v>
      </c>
      <c r="I3855" s="1" t="s">
        <v>27</v>
      </c>
      <c r="J3855" s="9">
        <v>44954</v>
      </c>
      <c r="K3855" s="9"/>
      <c r="L3855" s="1" t="s">
        <v>28</v>
      </c>
      <c r="M3855" s="1">
        <v>1068</v>
      </c>
      <c r="N3855" s="1" t="s">
        <v>29</v>
      </c>
      <c r="O3855" s="1" t="s">
        <v>63</v>
      </c>
      <c r="P3855" s="1" t="s">
        <v>107</v>
      </c>
      <c r="Q3855" s="1">
        <v>3</v>
      </c>
      <c r="R3855" s="1" t="s">
        <v>37</v>
      </c>
      <c r="S3855" s="1">
        <v>3</v>
      </c>
      <c r="T3855" s="10">
        <v>95000</v>
      </c>
      <c r="U3855" t="str">
        <f t="shared" si="420"/>
        <v>Reviewed</v>
      </c>
      <c r="V3855" t="str">
        <f t="shared" si="421"/>
        <v>meets</v>
      </c>
      <c r="W3855">
        <f t="shared" si="422"/>
        <v>0</v>
      </c>
      <c r="X3855" t="str">
        <f t="shared" si="423"/>
        <v>Active</v>
      </c>
      <c r="Y3855">
        <f t="shared" si="424"/>
        <v>2.9260273972602739</v>
      </c>
      <c r="Z3855" t="str">
        <f t="shared" si="425"/>
        <v>2–3 Years</v>
      </c>
      <c r="AA3855" t="str">
        <f t="shared" si="426"/>
        <v>70K–99K</v>
      </c>
    </row>
    <row r="3856" spans="1:27" ht="19.95" customHeight="1" x14ac:dyDescent="0.3">
      <c r="A3856" s="4" t="s">
        <v>3983</v>
      </c>
      <c r="B3856" s="5">
        <v>45051</v>
      </c>
      <c r="C3856" s="6" t="s">
        <v>39</v>
      </c>
      <c r="D3856" s="6" t="s">
        <v>22</v>
      </c>
      <c r="E3856" s="6" t="s">
        <v>40</v>
      </c>
      <c r="F3856" s="6" t="s">
        <v>174</v>
      </c>
      <c r="G3856" s="6" t="s">
        <v>42</v>
      </c>
      <c r="H3856" s="6" t="s">
        <v>26</v>
      </c>
      <c r="I3856" s="6" t="s">
        <v>27</v>
      </c>
      <c r="J3856" s="5">
        <v>45051</v>
      </c>
      <c r="K3856" s="5"/>
      <c r="L3856" s="6" t="s">
        <v>28</v>
      </c>
      <c r="M3856" s="6">
        <v>971</v>
      </c>
      <c r="N3856" s="6" t="s">
        <v>52</v>
      </c>
      <c r="O3856" s="6" t="s">
        <v>63</v>
      </c>
      <c r="P3856" s="6" t="s">
        <v>31</v>
      </c>
      <c r="Q3856" s="6">
        <v>4</v>
      </c>
      <c r="R3856" s="6" t="s">
        <v>32</v>
      </c>
      <c r="S3856" s="6">
        <v>3</v>
      </c>
      <c r="T3856" s="7">
        <v>75500</v>
      </c>
      <c r="U3856" t="str">
        <f t="shared" si="420"/>
        <v>Reviewed</v>
      </c>
      <c r="V3856" t="str">
        <f t="shared" si="421"/>
        <v>exceeds</v>
      </c>
      <c r="W3856">
        <f t="shared" si="422"/>
        <v>0</v>
      </c>
      <c r="X3856" t="str">
        <f t="shared" si="423"/>
        <v>Active</v>
      </c>
      <c r="Y3856">
        <f t="shared" si="424"/>
        <v>2.6602739726027398</v>
      </c>
      <c r="Z3856" t="str">
        <f t="shared" si="425"/>
        <v>2–3 Years</v>
      </c>
      <c r="AA3856" t="str">
        <f t="shared" si="426"/>
        <v>70K–99K</v>
      </c>
    </row>
    <row r="3857" spans="1:27" ht="19.95" customHeight="1" x14ac:dyDescent="0.3">
      <c r="A3857" s="8" t="s">
        <v>3984</v>
      </c>
      <c r="B3857" s="9">
        <v>45465</v>
      </c>
      <c r="C3857" s="1" t="s">
        <v>46</v>
      </c>
      <c r="D3857" s="1" t="s">
        <v>22</v>
      </c>
      <c r="E3857" s="1" t="s">
        <v>40</v>
      </c>
      <c r="F3857" s="1" t="s">
        <v>143</v>
      </c>
      <c r="G3857" s="1" t="s">
        <v>48</v>
      </c>
      <c r="H3857" s="1" t="s">
        <v>43</v>
      </c>
      <c r="I3857" s="1" t="s">
        <v>27</v>
      </c>
      <c r="J3857" s="9">
        <v>45465</v>
      </c>
      <c r="K3857" s="9"/>
      <c r="L3857" s="1" t="s">
        <v>28</v>
      </c>
      <c r="M3857" s="1">
        <v>557</v>
      </c>
      <c r="N3857" s="1" t="s">
        <v>29</v>
      </c>
      <c r="O3857" s="1" t="s">
        <v>63</v>
      </c>
      <c r="P3857" s="1" t="s">
        <v>64</v>
      </c>
      <c r="Q3857" s="1">
        <v>3</v>
      </c>
      <c r="R3857" s="1" t="s">
        <v>37</v>
      </c>
      <c r="S3857" s="1">
        <v>2</v>
      </c>
      <c r="T3857" s="10">
        <v>56500</v>
      </c>
      <c r="U3857" t="str">
        <f t="shared" si="420"/>
        <v>Reviewed</v>
      </c>
      <c r="V3857" t="str">
        <f t="shared" si="421"/>
        <v>meets</v>
      </c>
      <c r="W3857">
        <f t="shared" si="422"/>
        <v>0</v>
      </c>
      <c r="X3857" t="str">
        <f t="shared" si="423"/>
        <v>Active</v>
      </c>
      <c r="Y3857">
        <f t="shared" si="424"/>
        <v>1.526027397260274</v>
      </c>
      <c r="Z3857" t="str">
        <f t="shared" si="425"/>
        <v>1–2 Years</v>
      </c>
      <c r="AA3857" t="str">
        <f t="shared" si="426"/>
        <v>&lt;70K</v>
      </c>
    </row>
    <row r="3858" spans="1:27" ht="19.95" customHeight="1" x14ac:dyDescent="0.3">
      <c r="A3858" s="4" t="s">
        <v>3985</v>
      </c>
      <c r="B3858" s="5">
        <v>45607</v>
      </c>
      <c r="C3858" s="6" t="s">
        <v>55</v>
      </c>
      <c r="D3858" s="6" t="s">
        <v>56</v>
      </c>
      <c r="E3858" s="6" t="s">
        <v>23</v>
      </c>
      <c r="F3858" s="6" t="s">
        <v>145</v>
      </c>
      <c r="G3858" s="6" t="s">
        <v>62</v>
      </c>
      <c r="H3858" s="6" t="s">
        <v>49</v>
      </c>
      <c r="I3858" s="6" t="s">
        <v>27</v>
      </c>
      <c r="J3858" s="5">
        <v>45607</v>
      </c>
      <c r="K3858" s="5"/>
      <c r="L3858" s="6" t="s">
        <v>28</v>
      </c>
      <c r="M3858" s="6">
        <v>415</v>
      </c>
      <c r="N3858" s="6" t="s">
        <v>29</v>
      </c>
      <c r="O3858" s="6" t="s">
        <v>63</v>
      </c>
      <c r="P3858" s="6" t="s">
        <v>107</v>
      </c>
      <c r="Q3858" s="6">
        <v>4</v>
      </c>
      <c r="R3858" s="6" t="s">
        <v>32</v>
      </c>
      <c r="S3858" s="6">
        <v>1</v>
      </c>
      <c r="T3858" s="7">
        <v>141000</v>
      </c>
      <c r="U3858" t="str">
        <f t="shared" si="420"/>
        <v>Reviewed</v>
      </c>
      <c r="V3858" t="str">
        <f t="shared" si="421"/>
        <v>exceeds</v>
      </c>
      <c r="W3858">
        <f t="shared" si="422"/>
        <v>0</v>
      </c>
      <c r="X3858" t="str">
        <f t="shared" si="423"/>
        <v>Active</v>
      </c>
      <c r="Y3858">
        <f t="shared" si="424"/>
        <v>1.1369863013698631</v>
      </c>
      <c r="Z3858" t="str">
        <f t="shared" si="425"/>
        <v>1–2 Years</v>
      </c>
      <c r="AA3858" t="str">
        <f t="shared" si="426"/>
        <v>130K+</v>
      </c>
    </row>
    <row r="3859" spans="1:27" ht="19.95" customHeight="1" x14ac:dyDescent="0.3">
      <c r="A3859" s="8" t="s">
        <v>3986</v>
      </c>
      <c r="B3859" s="9">
        <v>45714</v>
      </c>
      <c r="C3859" s="1" t="s">
        <v>60</v>
      </c>
      <c r="D3859" s="1" t="s">
        <v>56</v>
      </c>
      <c r="E3859" s="1" t="s">
        <v>40</v>
      </c>
      <c r="F3859" s="1" t="s">
        <v>61</v>
      </c>
      <c r="G3859" s="1" t="s">
        <v>62</v>
      </c>
      <c r="H3859" s="1" t="s">
        <v>26</v>
      </c>
      <c r="I3859" s="1" t="s">
        <v>27</v>
      </c>
      <c r="J3859" s="9">
        <v>45714</v>
      </c>
      <c r="K3859" s="9"/>
      <c r="L3859" s="1" t="s">
        <v>28</v>
      </c>
      <c r="M3859" s="1">
        <v>308</v>
      </c>
      <c r="N3859" s="1" t="s">
        <v>75</v>
      </c>
      <c r="O3859" s="1" t="s">
        <v>30</v>
      </c>
      <c r="P3859" s="1" t="s">
        <v>107</v>
      </c>
      <c r="Q3859" s="1">
        <v>3</v>
      </c>
      <c r="R3859" s="1" t="s">
        <v>37</v>
      </c>
      <c r="S3859" s="1">
        <v>1</v>
      </c>
      <c r="T3859" s="10">
        <v>81500</v>
      </c>
      <c r="U3859" t="str">
        <f t="shared" si="420"/>
        <v>Reviewed</v>
      </c>
      <c r="V3859" t="str">
        <f t="shared" si="421"/>
        <v>meets</v>
      </c>
      <c r="W3859">
        <f t="shared" si="422"/>
        <v>0</v>
      </c>
      <c r="X3859" t="str">
        <f t="shared" si="423"/>
        <v>Active</v>
      </c>
      <c r="Y3859">
        <f t="shared" si="424"/>
        <v>0.84383561643835614</v>
      </c>
      <c r="Z3859" t="str">
        <f t="shared" si="425"/>
        <v>&lt;1 Year</v>
      </c>
      <c r="AA3859" t="str">
        <f t="shared" si="426"/>
        <v>70K–99K</v>
      </c>
    </row>
    <row r="3860" spans="1:27" ht="19.95" customHeight="1" x14ac:dyDescent="0.3">
      <c r="A3860" s="4" t="s">
        <v>3987</v>
      </c>
      <c r="B3860" s="5">
        <v>45845</v>
      </c>
      <c r="C3860" s="6" t="s">
        <v>66</v>
      </c>
      <c r="D3860" s="6" t="s">
        <v>56</v>
      </c>
      <c r="E3860" s="6" t="s">
        <v>67</v>
      </c>
      <c r="F3860" s="6" t="s">
        <v>68</v>
      </c>
      <c r="G3860" s="6" t="s">
        <v>69</v>
      </c>
      <c r="H3860" s="6" t="s">
        <v>26</v>
      </c>
      <c r="I3860" s="6" t="s">
        <v>27</v>
      </c>
      <c r="J3860" s="5">
        <v>45845</v>
      </c>
      <c r="K3860" s="5"/>
      <c r="L3860" s="6" t="s">
        <v>28</v>
      </c>
      <c r="M3860" s="6">
        <v>177</v>
      </c>
      <c r="N3860" s="6" t="s">
        <v>29</v>
      </c>
      <c r="O3860" s="6" t="s">
        <v>30</v>
      </c>
      <c r="P3860" s="6" t="s">
        <v>31</v>
      </c>
      <c r="Q3860" s="6" t="s">
        <v>95</v>
      </c>
      <c r="R3860" s="6" t="s">
        <v>28</v>
      </c>
      <c r="S3860" s="6">
        <v>0</v>
      </c>
      <c r="T3860" s="7">
        <v>74000</v>
      </c>
      <c r="U3860" t="str">
        <f t="shared" si="420"/>
        <v>Not Reviewed</v>
      </c>
      <c r="V3860" t="str">
        <f t="shared" si="421"/>
        <v>Not Reviewed</v>
      </c>
      <c r="W3860">
        <f t="shared" si="422"/>
        <v>0</v>
      </c>
      <c r="X3860" t="str">
        <f t="shared" si="423"/>
        <v>Active</v>
      </c>
      <c r="Y3860">
        <f t="shared" si="424"/>
        <v>0.48493150684931507</v>
      </c>
      <c r="Z3860" t="str">
        <f t="shared" si="425"/>
        <v>&lt;1 Year</v>
      </c>
      <c r="AA3860" t="str">
        <f t="shared" si="426"/>
        <v>70K–99K</v>
      </c>
    </row>
    <row r="3861" spans="1:27" ht="19.95" customHeight="1" x14ac:dyDescent="0.3">
      <c r="A3861" s="8" t="s">
        <v>3988</v>
      </c>
      <c r="B3861" s="9">
        <v>45857</v>
      </c>
      <c r="C3861" s="1" t="s">
        <v>71</v>
      </c>
      <c r="D3861" s="1" t="s">
        <v>72</v>
      </c>
      <c r="E3861" s="1" t="s">
        <v>23</v>
      </c>
      <c r="F3861" s="1" t="s">
        <v>35</v>
      </c>
      <c r="G3861" s="1" t="s">
        <v>36</v>
      </c>
      <c r="H3861" s="1" t="s">
        <v>26</v>
      </c>
      <c r="I3861" s="1" t="s">
        <v>27</v>
      </c>
      <c r="J3861" s="9">
        <v>45857</v>
      </c>
      <c r="K3861" s="9"/>
      <c r="L3861" s="1" t="s">
        <v>28</v>
      </c>
      <c r="M3861" s="1">
        <v>165</v>
      </c>
      <c r="N3861" s="1" t="s">
        <v>122</v>
      </c>
      <c r="O3861" s="1" t="s">
        <v>30</v>
      </c>
      <c r="P3861" s="1" t="s">
        <v>64</v>
      </c>
      <c r="Q3861" s="1" t="s">
        <v>95</v>
      </c>
      <c r="R3861" s="1" t="s">
        <v>28</v>
      </c>
      <c r="S3861" s="1">
        <v>0</v>
      </c>
      <c r="T3861" s="10">
        <v>74500</v>
      </c>
      <c r="U3861" t="str">
        <f t="shared" si="420"/>
        <v>Not Reviewed</v>
      </c>
      <c r="V3861" t="str">
        <f t="shared" si="421"/>
        <v>Not Reviewed</v>
      </c>
      <c r="W3861">
        <f t="shared" si="422"/>
        <v>0</v>
      </c>
      <c r="X3861" t="str">
        <f t="shared" si="423"/>
        <v>Active</v>
      </c>
      <c r="Y3861">
        <f t="shared" si="424"/>
        <v>0.45205479452054792</v>
      </c>
      <c r="Z3861" t="str">
        <f t="shared" si="425"/>
        <v>&lt;1 Year</v>
      </c>
      <c r="AA3861" t="str">
        <f t="shared" si="426"/>
        <v>70K–99K</v>
      </c>
    </row>
    <row r="3862" spans="1:27" ht="19.95" customHeight="1" x14ac:dyDescent="0.3">
      <c r="A3862" s="4" t="s">
        <v>3989</v>
      </c>
      <c r="B3862" s="5">
        <v>45164</v>
      </c>
      <c r="C3862" s="6" t="s">
        <v>77</v>
      </c>
      <c r="D3862" s="6" t="s">
        <v>72</v>
      </c>
      <c r="E3862" s="6" t="s">
        <v>40</v>
      </c>
      <c r="F3862" s="6" t="s">
        <v>131</v>
      </c>
      <c r="G3862" s="6" t="s">
        <v>79</v>
      </c>
      <c r="H3862" s="6" t="s">
        <v>26</v>
      </c>
      <c r="I3862" s="6" t="s">
        <v>27</v>
      </c>
      <c r="J3862" s="5">
        <v>45164</v>
      </c>
      <c r="K3862" s="5"/>
      <c r="L3862" s="6" t="s">
        <v>28</v>
      </c>
      <c r="M3862" s="6">
        <v>858</v>
      </c>
      <c r="N3862" s="6" t="s">
        <v>29</v>
      </c>
      <c r="O3862" s="6" t="s">
        <v>30</v>
      </c>
      <c r="P3862" s="6" t="s">
        <v>31</v>
      </c>
      <c r="Q3862" s="6">
        <v>3</v>
      </c>
      <c r="R3862" s="6" t="s">
        <v>37</v>
      </c>
      <c r="S3862" s="6">
        <v>2</v>
      </c>
      <c r="T3862" s="7">
        <v>89000</v>
      </c>
      <c r="U3862" t="str">
        <f t="shared" si="420"/>
        <v>Reviewed</v>
      </c>
      <c r="V3862" t="str">
        <f t="shared" si="421"/>
        <v>meets</v>
      </c>
      <c r="W3862">
        <f t="shared" si="422"/>
        <v>0</v>
      </c>
      <c r="X3862" t="str">
        <f t="shared" si="423"/>
        <v>Active</v>
      </c>
      <c r="Y3862">
        <f t="shared" si="424"/>
        <v>2.3506849315068492</v>
      </c>
      <c r="Z3862" t="str">
        <f t="shared" si="425"/>
        <v>2–3 Years</v>
      </c>
      <c r="AA3862" t="str">
        <f t="shared" si="426"/>
        <v>70K–99K</v>
      </c>
    </row>
    <row r="3863" spans="1:27" ht="19.95" customHeight="1" x14ac:dyDescent="0.3">
      <c r="A3863" s="8" t="s">
        <v>3990</v>
      </c>
      <c r="B3863" s="9">
        <v>44951</v>
      </c>
      <c r="C3863" s="1" t="s">
        <v>81</v>
      </c>
      <c r="D3863" s="1" t="s">
        <v>72</v>
      </c>
      <c r="E3863" s="1" t="s">
        <v>23</v>
      </c>
      <c r="F3863" s="1" t="s">
        <v>223</v>
      </c>
      <c r="G3863" s="1" t="s">
        <v>83</v>
      </c>
      <c r="H3863" s="1" t="s">
        <v>49</v>
      </c>
      <c r="I3863" s="1" t="s">
        <v>50</v>
      </c>
      <c r="J3863" s="9">
        <v>44951</v>
      </c>
      <c r="K3863" s="9">
        <v>45463</v>
      </c>
      <c r="L3863" s="1" t="s">
        <v>84</v>
      </c>
      <c r="M3863" s="1">
        <v>512</v>
      </c>
      <c r="N3863" s="1" t="s">
        <v>52</v>
      </c>
      <c r="O3863" s="1" t="s">
        <v>63</v>
      </c>
      <c r="P3863" s="1" t="s">
        <v>107</v>
      </c>
      <c r="Q3863" s="1">
        <v>5</v>
      </c>
      <c r="R3863" s="1" t="s">
        <v>119</v>
      </c>
      <c r="S3863" s="1">
        <v>1</v>
      </c>
      <c r="T3863" s="10">
        <v>138500</v>
      </c>
      <c r="U3863" t="str">
        <f t="shared" si="420"/>
        <v>Reviewed</v>
      </c>
      <c r="V3863" t="str">
        <f t="shared" si="421"/>
        <v>outstanding</v>
      </c>
      <c r="W3863">
        <f t="shared" si="422"/>
        <v>1</v>
      </c>
      <c r="X3863" t="str">
        <f t="shared" si="423"/>
        <v>Attrited</v>
      </c>
      <c r="Y3863">
        <f t="shared" si="424"/>
        <v>1.4027397260273973</v>
      </c>
      <c r="Z3863" t="str">
        <f t="shared" si="425"/>
        <v>1–2 Years</v>
      </c>
      <c r="AA3863" t="str">
        <f t="shared" si="426"/>
        <v>130K+</v>
      </c>
    </row>
    <row r="3864" spans="1:27" ht="19.95" customHeight="1" x14ac:dyDescent="0.3">
      <c r="A3864" s="4" t="s">
        <v>3991</v>
      </c>
      <c r="B3864" s="5">
        <v>45206</v>
      </c>
      <c r="C3864" s="6" t="s">
        <v>86</v>
      </c>
      <c r="D3864" s="6" t="s">
        <v>87</v>
      </c>
      <c r="E3864" s="6" t="s">
        <v>67</v>
      </c>
      <c r="F3864" s="6" t="s">
        <v>116</v>
      </c>
      <c r="G3864" s="6" t="s">
        <v>89</v>
      </c>
      <c r="H3864" s="6" t="s">
        <v>26</v>
      </c>
      <c r="I3864" s="6" t="s">
        <v>27</v>
      </c>
      <c r="J3864" s="5">
        <v>45206</v>
      </c>
      <c r="K3864" s="5"/>
      <c r="L3864" s="6" t="s">
        <v>28</v>
      </c>
      <c r="M3864" s="6">
        <v>816</v>
      </c>
      <c r="N3864" s="6" t="s">
        <v>29</v>
      </c>
      <c r="O3864" s="6" t="s">
        <v>30</v>
      </c>
      <c r="P3864" s="6" t="s">
        <v>107</v>
      </c>
      <c r="Q3864" s="6">
        <v>3</v>
      </c>
      <c r="R3864" s="6" t="s">
        <v>37</v>
      </c>
      <c r="S3864" s="6">
        <v>2</v>
      </c>
      <c r="T3864" s="7">
        <v>72000</v>
      </c>
      <c r="U3864" t="str">
        <f t="shared" si="420"/>
        <v>Reviewed</v>
      </c>
      <c r="V3864" t="str">
        <f t="shared" si="421"/>
        <v>meets</v>
      </c>
      <c r="W3864">
        <f t="shared" si="422"/>
        <v>0</v>
      </c>
      <c r="X3864" t="str">
        <f t="shared" si="423"/>
        <v>Active</v>
      </c>
      <c r="Y3864">
        <f t="shared" si="424"/>
        <v>2.2356164383561645</v>
      </c>
      <c r="Z3864" t="str">
        <f t="shared" si="425"/>
        <v>2–3 Years</v>
      </c>
      <c r="AA3864" t="str">
        <f t="shared" si="426"/>
        <v>70K–99K</v>
      </c>
    </row>
    <row r="3865" spans="1:27" ht="19.95" customHeight="1" x14ac:dyDescent="0.3">
      <c r="A3865" s="8" t="s">
        <v>3992</v>
      </c>
      <c r="B3865" s="9">
        <v>45004</v>
      </c>
      <c r="C3865" s="1" t="s">
        <v>91</v>
      </c>
      <c r="D3865" s="1" t="s">
        <v>87</v>
      </c>
      <c r="E3865" s="1" t="s">
        <v>92</v>
      </c>
      <c r="F3865" s="1" t="s">
        <v>93</v>
      </c>
      <c r="G3865" s="1" t="s">
        <v>94</v>
      </c>
      <c r="H3865" s="1" t="s">
        <v>26</v>
      </c>
      <c r="I3865" s="1" t="s">
        <v>50</v>
      </c>
      <c r="J3865" s="9">
        <v>45004</v>
      </c>
      <c r="K3865" s="9">
        <v>45930</v>
      </c>
      <c r="L3865" s="1" t="s">
        <v>51</v>
      </c>
      <c r="M3865" s="1">
        <v>926</v>
      </c>
      <c r="N3865" s="1" t="s">
        <v>52</v>
      </c>
      <c r="O3865" s="1" t="s">
        <v>30</v>
      </c>
      <c r="P3865" s="1" t="s">
        <v>31</v>
      </c>
      <c r="Q3865" s="1">
        <v>1</v>
      </c>
      <c r="R3865" s="1" t="s">
        <v>53</v>
      </c>
      <c r="S3865" s="1">
        <v>3</v>
      </c>
      <c r="T3865" s="10">
        <v>105000</v>
      </c>
      <c r="U3865" t="str">
        <f t="shared" si="420"/>
        <v>Reviewed</v>
      </c>
      <c r="V3865" t="str">
        <f t="shared" si="421"/>
        <v>needs_support</v>
      </c>
      <c r="W3865">
        <f t="shared" si="422"/>
        <v>1</v>
      </c>
      <c r="X3865" t="str">
        <f t="shared" si="423"/>
        <v>Attrited</v>
      </c>
      <c r="Y3865">
        <f t="shared" si="424"/>
        <v>2.536986301369863</v>
      </c>
      <c r="Z3865" t="str">
        <f t="shared" si="425"/>
        <v>2–3 Years</v>
      </c>
      <c r="AA3865" t="str">
        <f t="shared" si="426"/>
        <v>100K–129K</v>
      </c>
    </row>
    <row r="3866" spans="1:27" ht="19.95" customHeight="1" x14ac:dyDescent="0.3">
      <c r="A3866" s="4" t="s">
        <v>3993</v>
      </c>
      <c r="B3866" s="5">
        <v>45532</v>
      </c>
      <c r="C3866" s="6" t="s">
        <v>21</v>
      </c>
      <c r="D3866" s="6" t="s">
        <v>22</v>
      </c>
      <c r="E3866" s="6" t="s">
        <v>23</v>
      </c>
      <c r="F3866" s="6" t="s">
        <v>288</v>
      </c>
      <c r="G3866" s="6" t="s">
        <v>25</v>
      </c>
      <c r="H3866" s="6" t="s">
        <v>43</v>
      </c>
      <c r="I3866" s="6" t="s">
        <v>27</v>
      </c>
      <c r="J3866" s="5">
        <v>45532</v>
      </c>
      <c r="K3866" s="5"/>
      <c r="L3866" s="6" t="s">
        <v>28</v>
      </c>
      <c r="M3866" s="6">
        <v>490</v>
      </c>
      <c r="N3866" s="6" t="s">
        <v>52</v>
      </c>
      <c r="O3866" s="6" t="s">
        <v>63</v>
      </c>
      <c r="P3866" s="6" t="s">
        <v>107</v>
      </c>
      <c r="Q3866" s="6">
        <v>3</v>
      </c>
      <c r="R3866" s="6" t="s">
        <v>37</v>
      </c>
      <c r="S3866" s="6">
        <v>1</v>
      </c>
      <c r="T3866" s="7">
        <v>62000</v>
      </c>
      <c r="U3866" t="str">
        <f t="shared" si="420"/>
        <v>Reviewed</v>
      </c>
      <c r="V3866" t="str">
        <f t="shared" si="421"/>
        <v>meets</v>
      </c>
      <c r="W3866">
        <f t="shared" si="422"/>
        <v>0</v>
      </c>
      <c r="X3866" t="str">
        <f t="shared" si="423"/>
        <v>Active</v>
      </c>
      <c r="Y3866">
        <f t="shared" si="424"/>
        <v>1.3424657534246576</v>
      </c>
      <c r="Z3866" t="str">
        <f t="shared" si="425"/>
        <v>1–2 Years</v>
      </c>
      <c r="AA3866" t="str">
        <f t="shared" si="426"/>
        <v>&lt;70K</v>
      </c>
    </row>
    <row r="3867" spans="1:27" ht="19.95" customHeight="1" x14ac:dyDescent="0.3">
      <c r="A3867" s="8" t="s">
        <v>3994</v>
      </c>
      <c r="B3867" s="9">
        <v>44963</v>
      </c>
      <c r="C3867" s="1" t="s">
        <v>34</v>
      </c>
      <c r="D3867" s="1" t="s">
        <v>22</v>
      </c>
      <c r="E3867" s="1" t="s">
        <v>23</v>
      </c>
      <c r="F3867" s="1" t="s">
        <v>35</v>
      </c>
      <c r="G3867" s="1" t="s">
        <v>36</v>
      </c>
      <c r="H3867" s="1" t="s">
        <v>26</v>
      </c>
      <c r="I3867" s="1" t="s">
        <v>27</v>
      </c>
      <c r="J3867" s="9">
        <v>44963</v>
      </c>
      <c r="K3867" s="9"/>
      <c r="L3867" s="1" t="s">
        <v>28</v>
      </c>
      <c r="M3867" s="1">
        <v>1059</v>
      </c>
      <c r="N3867" s="1" t="s">
        <v>52</v>
      </c>
      <c r="O3867" s="1" t="s">
        <v>43</v>
      </c>
      <c r="P3867" s="1" t="s">
        <v>64</v>
      </c>
      <c r="Q3867" s="1">
        <v>3</v>
      </c>
      <c r="R3867" s="1" t="s">
        <v>37</v>
      </c>
      <c r="S3867" s="1">
        <v>3</v>
      </c>
      <c r="T3867" s="10">
        <v>97500</v>
      </c>
      <c r="U3867" t="str">
        <f t="shared" si="420"/>
        <v>Reviewed</v>
      </c>
      <c r="V3867" t="str">
        <f t="shared" si="421"/>
        <v>meets</v>
      </c>
      <c r="W3867">
        <f t="shared" si="422"/>
        <v>0</v>
      </c>
      <c r="X3867" t="str">
        <f t="shared" si="423"/>
        <v>Active</v>
      </c>
      <c r="Y3867">
        <f t="shared" si="424"/>
        <v>2.9013698630136986</v>
      </c>
      <c r="Z3867" t="str">
        <f t="shared" si="425"/>
        <v>2–3 Years</v>
      </c>
      <c r="AA3867" t="str">
        <f t="shared" si="426"/>
        <v>70K–99K</v>
      </c>
    </row>
    <row r="3868" spans="1:27" ht="19.95" customHeight="1" x14ac:dyDescent="0.3">
      <c r="A3868" s="4" t="s">
        <v>3995</v>
      </c>
      <c r="B3868" s="5">
        <v>45044</v>
      </c>
      <c r="C3868" s="6" t="s">
        <v>39</v>
      </c>
      <c r="D3868" s="6" t="s">
        <v>22</v>
      </c>
      <c r="E3868" s="6" t="s">
        <v>40</v>
      </c>
      <c r="F3868" s="6" t="s">
        <v>41</v>
      </c>
      <c r="G3868" s="6" t="s">
        <v>42</v>
      </c>
      <c r="H3868" s="6" t="s">
        <v>43</v>
      </c>
      <c r="I3868" s="6" t="s">
        <v>27</v>
      </c>
      <c r="J3868" s="5">
        <v>45044</v>
      </c>
      <c r="K3868" s="5"/>
      <c r="L3868" s="6" t="s">
        <v>28</v>
      </c>
      <c r="M3868" s="6">
        <v>978</v>
      </c>
      <c r="N3868" s="6" t="s">
        <v>29</v>
      </c>
      <c r="O3868" s="6" t="s">
        <v>30</v>
      </c>
      <c r="P3868" s="6" t="s">
        <v>107</v>
      </c>
      <c r="Q3868" s="6">
        <v>3</v>
      </c>
      <c r="R3868" s="6" t="s">
        <v>37</v>
      </c>
      <c r="S3868" s="6">
        <v>3</v>
      </c>
      <c r="T3868" s="7">
        <v>56000</v>
      </c>
      <c r="U3868" t="str">
        <f t="shared" si="420"/>
        <v>Reviewed</v>
      </c>
      <c r="V3868" t="str">
        <f t="shared" si="421"/>
        <v>meets</v>
      </c>
      <c r="W3868">
        <f t="shared" si="422"/>
        <v>0</v>
      </c>
      <c r="X3868" t="str">
        <f t="shared" si="423"/>
        <v>Active</v>
      </c>
      <c r="Y3868">
        <f t="shared" si="424"/>
        <v>2.6794520547945204</v>
      </c>
      <c r="Z3868" t="str">
        <f t="shared" si="425"/>
        <v>2–3 Years</v>
      </c>
      <c r="AA3868" t="str">
        <f t="shared" si="426"/>
        <v>&lt;70K</v>
      </c>
    </row>
    <row r="3869" spans="1:27" ht="19.95" customHeight="1" x14ac:dyDescent="0.3">
      <c r="A3869" s="8" t="s">
        <v>3996</v>
      </c>
      <c r="B3869" s="9">
        <v>45438</v>
      </c>
      <c r="C3869" s="1" t="s">
        <v>46</v>
      </c>
      <c r="D3869" s="1" t="s">
        <v>22</v>
      </c>
      <c r="E3869" s="1" t="s">
        <v>40</v>
      </c>
      <c r="F3869" s="1" t="s">
        <v>101</v>
      </c>
      <c r="G3869" s="1" t="s">
        <v>48</v>
      </c>
      <c r="H3869" s="1" t="s">
        <v>26</v>
      </c>
      <c r="I3869" s="1" t="s">
        <v>27</v>
      </c>
      <c r="J3869" s="9">
        <v>45438</v>
      </c>
      <c r="K3869" s="9"/>
      <c r="L3869" s="1" t="s">
        <v>28</v>
      </c>
      <c r="M3869" s="1">
        <v>584</v>
      </c>
      <c r="N3869" s="1" t="s">
        <v>52</v>
      </c>
      <c r="O3869" s="1" t="s">
        <v>105</v>
      </c>
      <c r="P3869" s="1" t="s">
        <v>31</v>
      </c>
      <c r="Q3869" s="1">
        <v>5</v>
      </c>
      <c r="R3869" s="1" t="s">
        <v>119</v>
      </c>
      <c r="S3869" s="1">
        <v>2</v>
      </c>
      <c r="T3869" s="10">
        <v>95000</v>
      </c>
      <c r="U3869" t="str">
        <f t="shared" si="420"/>
        <v>Reviewed</v>
      </c>
      <c r="V3869" t="str">
        <f t="shared" si="421"/>
        <v>outstanding</v>
      </c>
      <c r="W3869">
        <f t="shared" si="422"/>
        <v>0</v>
      </c>
      <c r="X3869" t="str">
        <f t="shared" si="423"/>
        <v>Active</v>
      </c>
      <c r="Y3869">
        <f t="shared" si="424"/>
        <v>1.6</v>
      </c>
      <c r="Z3869" t="str">
        <f t="shared" si="425"/>
        <v>1–2 Years</v>
      </c>
      <c r="AA3869" t="str">
        <f t="shared" si="426"/>
        <v>70K–99K</v>
      </c>
    </row>
    <row r="3870" spans="1:27" ht="19.95" customHeight="1" x14ac:dyDescent="0.3">
      <c r="A3870" s="4" t="s">
        <v>3997</v>
      </c>
      <c r="B3870" s="5">
        <v>45322</v>
      </c>
      <c r="C3870" s="6" t="s">
        <v>55</v>
      </c>
      <c r="D3870" s="6" t="s">
        <v>56</v>
      </c>
      <c r="E3870" s="6" t="s">
        <v>23</v>
      </c>
      <c r="F3870" s="6" t="s">
        <v>145</v>
      </c>
      <c r="G3870" s="6" t="s">
        <v>62</v>
      </c>
      <c r="H3870" s="6" t="s">
        <v>49</v>
      </c>
      <c r="I3870" s="6" t="s">
        <v>27</v>
      </c>
      <c r="J3870" s="5">
        <v>45322</v>
      </c>
      <c r="K3870" s="5"/>
      <c r="L3870" s="6" t="s">
        <v>28</v>
      </c>
      <c r="M3870" s="6">
        <v>700</v>
      </c>
      <c r="N3870" s="6" t="s">
        <v>29</v>
      </c>
      <c r="O3870" s="6" t="s">
        <v>30</v>
      </c>
      <c r="P3870" s="6" t="s">
        <v>64</v>
      </c>
      <c r="Q3870" s="6">
        <v>3</v>
      </c>
      <c r="R3870" s="6" t="s">
        <v>37</v>
      </c>
      <c r="S3870" s="6">
        <v>2</v>
      </c>
      <c r="T3870" s="7">
        <v>122500</v>
      </c>
      <c r="U3870" t="str">
        <f t="shared" si="420"/>
        <v>Reviewed</v>
      </c>
      <c r="V3870" t="str">
        <f t="shared" si="421"/>
        <v>meets</v>
      </c>
      <c r="W3870">
        <f t="shared" si="422"/>
        <v>0</v>
      </c>
      <c r="X3870" t="str">
        <f t="shared" si="423"/>
        <v>Active</v>
      </c>
      <c r="Y3870">
        <f t="shared" si="424"/>
        <v>1.9178082191780821</v>
      </c>
      <c r="Z3870" t="str">
        <f t="shared" si="425"/>
        <v>1–2 Years</v>
      </c>
      <c r="AA3870" t="str">
        <f t="shared" si="426"/>
        <v>100K–129K</v>
      </c>
    </row>
    <row r="3871" spans="1:27" ht="19.95" customHeight="1" x14ac:dyDescent="0.3">
      <c r="A3871" s="8" t="s">
        <v>3998</v>
      </c>
      <c r="B3871" s="9">
        <v>45179</v>
      </c>
      <c r="C3871" s="1" t="s">
        <v>60</v>
      </c>
      <c r="D3871" s="1" t="s">
        <v>56</v>
      </c>
      <c r="E3871" s="1" t="s">
        <v>40</v>
      </c>
      <c r="F3871" s="1" t="s">
        <v>61</v>
      </c>
      <c r="G3871" s="1" t="s">
        <v>62</v>
      </c>
      <c r="H3871" s="1" t="s">
        <v>26</v>
      </c>
      <c r="I3871" s="1" t="s">
        <v>50</v>
      </c>
      <c r="J3871" s="9">
        <v>45179</v>
      </c>
      <c r="K3871" s="9">
        <v>45947</v>
      </c>
      <c r="L3871" s="1" t="s">
        <v>159</v>
      </c>
      <c r="M3871" s="1">
        <v>768</v>
      </c>
      <c r="N3871" s="1" t="s">
        <v>75</v>
      </c>
      <c r="O3871" s="1" t="s">
        <v>63</v>
      </c>
      <c r="P3871" s="1" t="s">
        <v>64</v>
      </c>
      <c r="Q3871" s="1">
        <v>4</v>
      </c>
      <c r="R3871" s="1" t="s">
        <v>32</v>
      </c>
      <c r="S3871" s="1">
        <v>2</v>
      </c>
      <c r="T3871" s="10">
        <v>94500</v>
      </c>
      <c r="U3871" t="str">
        <f t="shared" si="420"/>
        <v>Reviewed</v>
      </c>
      <c r="V3871" t="str">
        <f t="shared" si="421"/>
        <v>exceeds</v>
      </c>
      <c r="W3871">
        <f t="shared" si="422"/>
        <v>1</v>
      </c>
      <c r="X3871" t="str">
        <f t="shared" si="423"/>
        <v>Attrited</v>
      </c>
      <c r="Y3871">
        <f t="shared" si="424"/>
        <v>2.1041095890410957</v>
      </c>
      <c r="Z3871" t="str">
        <f t="shared" si="425"/>
        <v>2–3 Years</v>
      </c>
      <c r="AA3871" t="str">
        <f t="shared" si="426"/>
        <v>70K–99K</v>
      </c>
    </row>
    <row r="3872" spans="1:27" ht="19.95" customHeight="1" x14ac:dyDescent="0.3">
      <c r="A3872" s="4" t="s">
        <v>3999</v>
      </c>
      <c r="B3872" s="5">
        <v>45858</v>
      </c>
      <c r="C3872" s="6" t="s">
        <v>66</v>
      </c>
      <c r="D3872" s="6" t="s">
        <v>56</v>
      </c>
      <c r="E3872" s="6" t="s">
        <v>67</v>
      </c>
      <c r="F3872" s="6" t="s">
        <v>193</v>
      </c>
      <c r="G3872" s="6" t="s">
        <v>69</v>
      </c>
      <c r="H3872" s="6" t="s">
        <v>43</v>
      </c>
      <c r="I3872" s="6" t="s">
        <v>27</v>
      </c>
      <c r="J3872" s="5">
        <v>45858</v>
      </c>
      <c r="K3872" s="5"/>
      <c r="L3872" s="6" t="s">
        <v>28</v>
      </c>
      <c r="M3872" s="6">
        <v>164</v>
      </c>
      <c r="N3872" s="6" t="s">
        <v>29</v>
      </c>
      <c r="O3872" s="6" t="s">
        <v>170</v>
      </c>
      <c r="P3872" s="6" t="s">
        <v>107</v>
      </c>
      <c r="Q3872" s="6" t="s">
        <v>95</v>
      </c>
      <c r="R3872" s="6" t="s">
        <v>28</v>
      </c>
      <c r="S3872" s="6">
        <v>0</v>
      </c>
      <c r="T3872" s="7">
        <v>71000</v>
      </c>
      <c r="U3872" t="str">
        <f t="shared" si="420"/>
        <v>Not Reviewed</v>
      </c>
      <c r="V3872" t="str">
        <f t="shared" si="421"/>
        <v>Not Reviewed</v>
      </c>
      <c r="W3872">
        <f t="shared" si="422"/>
        <v>0</v>
      </c>
      <c r="X3872" t="str">
        <f t="shared" si="423"/>
        <v>Active</v>
      </c>
      <c r="Y3872">
        <f t="shared" si="424"/>
        <v>0.44931506849315067</v>
      </c>
      <c r="Z3872" t="str">
        <f t="shared" si="425"/>
        <v>&lt;1 Year</v>
      </c>
      <c r="AA3872" t="str">
        <f t="shared" si="426"/>
        <v>70K–99K</v>
      </c>
    </row>
    <row r="3873" spans="1:27" ht="19.95" customHeight="1" x14ac:dyDescent="0.3">
      <c r="A3873" s="8" t="s">
        <v>4000</v>
      </c>
      <c r="B3873" s="9">
        <v>45429</v>
      </c>
      <c r="C3873" s="1" t="s">
        <v>71</v>
      </c>
      <c r="D3873" s="1" t="s">
        <v>72</v>
      </c>
      <c r="E3873" s="1" t="s">
        <v>23</v>
      </c>
      <c r="F3873" s="1" t="s">
        <v>129</v>
      </c>
      <c r="G3873" s="1" t="s">
        <v>74</v>
      </c>
      <c r="H3873" s="1" t="s">
        <v>43</v>
      </c>
      <c r="I3873" s="1" t="s">
        <v>27</v>
      </c>
      <c r="J3873" s="9">
        <v>45429</v>
      </c>
      <c r="K3873" s="9"/>
      <c r="L3873" s="1" t="s">
        <v>28</v>
      </c>
      <c r="M3873" s="1">
        <v>593</v>
      </c>
      <c r="N3873" s="1" t="s">
        <v>52</v>
      </c>
      <c r="O3873" s="1" t="s">
        <v>170</v>
      </c>
      <c r="P3873" s="1" t="s">
        <v>31</v>
      </c>
      <c r="Q3873" s="1">
        <v>4</v>
      </c>
      <c r="R3873" s="1" t="s">
        <v>32</v>
      </c>
      <c r="S3873" s="1">
        <v>2</v>
      </c>
      <c r="T3873" s="10">
        <v>74000</v>
      </c>
      <c r="U3873" t="str">
        <f t="shared" si="420"/>
        <v>Reviewed</v>
      </c>
      <c r="V3873" t="str">
        <f t="shared" si="421"/>
        <v>exceeds</v>
      </c>
      <c r="W3873">
        <f t="shared" si="422"/>
        <v>0</v>
      </c>
      <c r="X3873" t="str">
        <f t="shared" si="423"/>
        <v>Active</v>
      </c>
      <c r="Y3873">
        <f t="shared" si="424"/>
        <v>1.6246575342465754</v>
      </c>
      <c r="Z3873" t="str">
        <f t="shared" si="425"/>
        <v>1–2 Years</v>
      </c>
      <c r="AA3873" t="str">
        <f t="shared" si="426"/>
        <v>70K–99K</v>
      </c>
    </row>
    <row r="3874" spans="1:27" ht="19.95" customHeight="1" x14ac:dyDescent="0.3">
      <c r="A3874" s="4" t="s">
        <v>4001</v>
      </c>
      <c r="B3874" s="5">
        <v>45262</v>
      </c>
      <c r="C3874" s="6" t="s">
        <v>77</v>
      </c>
      <c r="D3874" s="6" t="s">
        <v>72</v>
      </c>
      <c r="E3874" s="6" t="s">
        <v>40</v>
      </c>
      <c r="F3874" s="6" t="s">
        <v>78</v>
      </c>
      <c r="G3874" s="6" t="s">
        <v>79</v>
      </c>
      <c r="H3874" s="6" t="s">
        <v>49</v>
      </c>
      <c r="I3874" s="6" t="s">
        <v>50</v>
      </c>
      <c r="J3874" s="5">
        <v>45262</v>
      </c>
      <c r="K3874" s="5">
        <v>45909</v>
      </c>
      <c r="L3874" s="6" t="s">
        <v>51</v>
      </c>
      <c r="M3874" s="6">
        <v>647</v>
      </c>
      <c r="N3874" s="6" t="s">
        <v>29</v>
      </c>
      <c r="O3874" s="6" t="s">
        <v>30</v>
      </c>
      <c r="P3874" s="6" t="s">
        <v>64</v>
      </c>
      <c r="Q3874" s="6">
        <v>3</v>
      </c>
      <c r="R3874" s="6" t="s">
        <v>37</v>
      </c>
      <c r="S3874" s="6">
        <v>2</v>
      </c>
      <c r="T3874" s="7">
        <v>136500</v>
      </c>
      <c r="U3874" t="str">
        <f t="shared" si="420"/>
        <v>Reviewed</v>
      </c>
      <c r="V3874" t="str">
        <f t="shared" si="421"/>
        <v>meets</v>
      </c>
      <c r="W3874">
        <f t="shared" si="422"/>
        <v>1</v>
      </c>
      <c r="X3874" t="str">
        <f t="shared" si="423"/>
        <v>Attrited</v>
      </c>
      <c r="Y3874">
        <f t="shared" si="424"/>
        <v>1.7726027397260273</v>
      </c>
      <c r="Z3874" t="str">
        <f t="shared" si="425"/>
        <v>1–2 Years</v>
      </c>
      <c r="AA3874" t="str">
        <f t="shared" si="426"/>
        <v>130K+</v>
      </c>
    </row>
    <row r="3875" spans="1:27" ht="19.95" customHeight="1" x14ac:dyDescent="0.3">
      <c r="A3875" s="8" t="s">
        <v>4002</v>
      </c>
      <c r="B3875" s="9">
        <v>45701</v>
      </c>
      <c r="C3875" s="1" t="s">
        <v>81</v>
      </c>
      <c r="D3875" s="1" t="s">
        <v>72</v>
      </c>
      <c r="E3875" s="1" t="s">
        <v>23</v>
      </c>
      <c r="F3875" s="1" t="s">
        <v>223</v>
      </c>
      <c r="G3875" s="1" t="s">
        <v>83</v>
      </c>
      <c r="H3875" s="1" t="s">
        <v>49</v>
      </c>
      <c r="I3875" s="1" t="s">
        <v>27</v>
      </c>
      <c r="J3875" s="9">
        <v>45701</v>
      </c>
      <c r="K3875" s="9"/>
      <c r="L3875" s="1" t="s">
        <v>28</v>
      </c>
      <c r="M3875" s="1">
        <v>321</v>
      </c>
      <c r="N3875" s="1" t="s">
        <v>29</v>
      </c>
      <c r="O3875" s="1" t="s">
        <v>63</v>
      </c>
      <c r="P3875" s="1" t="s">
        <v>107</v>
      </c>
      <c r="Q3875" s="1">
        <v>5</v>
      </c>
      <c r="R3875" s="1" t="s">
        <v>119</v>
      </c>
      <c r="S3875" s="1">
        <v>1</v>
      </c>
      <c r="T3875" s="10">
        <v>97500</v>
      </c>
      <c r="U3875" t="str">
        <f t="shared" si="420"/>
        <v>Reviewed</v>
      </c>
      <c r="V3875" t="str">
        <f t="shared" si="421"/>
        <v>outstanding</v>
      </c>
      <c r="W3875">
        <f t="shared" si="422"/>
        <v>0</v>
      </c>
      <c r="X3875" t="str">
        <f t="shared" si="423"/>
        <v>Active</v>
      </c>
      <c r="Y3875">
        <f t="shared" si="424"/>
        <v>0.8794520547945206</v>
      </c>
      <c r="Z3875" t="str">
        <f t="shared" si="425"/>
        <v>&lt;1 Year</v>
      </c>
      <c r="AA3875" t="str">
        <f t="shared" si="426"/>
        <v>70K–99K</v>
      </c>
    </row>
    <row r="3876" spans="1:27" ht="19.95" customHeight="1" x14ac:dyDescent="0.3">
      <c r="A3876" s="4" t="s">
        <v>4003</v>
      </c>
      <c r="B3876" s="5">
        <v>45926</v>
      </c>
      <c r="C3876" s="6" t="s">
        <v>86</v>
      </c>
      <c r="D3876" s="6" t="s">
        <v>87</v>
      </c>
      <c r="E3876" s="6" t="s">
        <v>67</v>
      </c>
      <c r="F3876" s="6" t="s">
        <v>116</v>
      </c>
      <c r="G3876" s="6" t="s">
        <v>89</v>
      </c>
      <c r="H3876" s="6" t="s">
        <v>26</v>
      </c>
      <c r="I3876" s="6" t="s">
        <v>27</v>
      </c>
      <c r="J3876" s="5">
        <v>45926</v>
      </c>
      <c r="K3876" s="5"/>
      <c r="L3876" s="6" t="s">
        <v>28</v>
      </c>
      <c r="M3876" s="6">
        <v>96</v>
      </c>
      <c r="N3876" s="6" t="s">
        <v>52</v>
      </c>
      <c r="O3876" s="6" t="s">
        <v>170</v>
      </c>
      <c r="P3876" s="6" t="s">
        <v>31</v>
      </c>
      <c r="Q3876" s="6" t="s">
        <v>95</v>
      </c>
      <c r="R3876" s="6" t="s">
        <v>28</v>
      </c>
      <c r="S3876" s="6">
        <v>0</v>
      </c>
      <c r="T3876" s="7">
        <v>102500</v>
      </c>
      <c r="U3876" t="str">
        <f t="shared" si="420"/>
        <v>Not Reviewed</v>
      </c>
      <c r="V3876" t="str">
        <f t="shared" si="421"/>
        <v>Not Reviewed</v>
      </c>
      <c r="W3876">
        <f t="shared" si="422"/>
        <v>0</v>
      </c>
      <c r="X3876" t="str">
        <f t="shared" si="423"/>
        <v>Active</v>
      </c>
      <c r="Y3876">
        <f t="shared" si="424"/>
        <v>0.26301369863013696</v>
      </c>
      <c r="Z3876" t="str">
        <f t="shared" si="425"/>
        <v>&lt;1 Year</v>
      </c>
      <c r="AA3876" t="str">
        <f t="shared" si="426"/>
        <v>100K–129K</v>
      </c>
    </row>
    <row r="3877" spans="1:27" ht="19.95" customHeight="1" x14ac:dyDescent="0.3">
      <c r="A3877" s="8" t="s">
        <v>4004</v>
      </c>
      <c r="B3877" s="9">
        <v>45575</v>
      </c>
      <c r="C3877" s="1" t="s">
        <v>91</v>
      </c>
      <c r="D3877" s="1" t="s">
        <v>87</v>
      </c>
      <c r="E3877" s="1" t="s">
        <v>92</v>
      </c>
      <c r="F3877" s="1" t="s">
        <v>114</v>
      </c>
      <c r="G3877" s="1" t="s">
        <v>94</v>
      </c>
      <c r="H3877" s="1" t="s">
        <v>43</v>
      </c>
      <c r="I3877" s="1" t="s">
        <v>27</v>
      </c>
      <c r="J3877" s="9">
        <v>45575</v>
      </c>
      <c r="K3877" s="9"/>
      <c r="L3877" s="1" t="s">
        <v>28</v>
      </c>
      <c r="M3877" s="1">
        <v>447</v>
      </c>
      <c r="N3877" s="1" t="s">
        <v>29</v>
      </c>
      <c r="O3877" s="1" t="s">
        <v>63</v>
      </c>
      <c r="P3877" s="1" t="s">
        <v>107</v>
      </c>
      <c r="Q3877" s="1">
        <v>3</v>
      </c>
      <c r="R3877" s="1" t="s">
        <v>37</v>
      </c>
      <c r="S3877" s="1">
        <v>1</v>
      </c>
      <c r="T3877" s="10">
        <v>60000</v>
      </c>
      <c r="U3877" t="str">
        <f t="shared" si="420"/>
        <v>Reviewed</v>
      </c>
      <c r="V3877" t="str">
        <f t="shared" si="421"/>
        <v>meets</v>
      </c>
      <c r="W3877">
        <f t="shared" si="422"/>
        <v>0</v>
      </c>
      <c r="X3877" t="str">
        <f t="shared" si="423"/>
        <v>Active</v>
      </c>
      <c r="Y3877">
        <f t="shared" si="424"/>
        <v>1.2246575342465753</v>
      </c>
      <c r="Z3877" t="str">
        <f t="shared" si="425"/>
        <v>1–2 Years</v>
      </c>
      <c r="AA3877" t="str">
        <f t="shared" si="426"/>
        <v>&lt;70K</v>
      </c>
    </row>
    <row r="3878" spans="1:27" ht="19.95" customHeight="1" x14ac:dyDescent="0.3">
      <c r="A3878" s="4" t="s">
        <v>4005</v>
      </c>
      <c r="B3878" s="5">
        <v>45660</v>
      </c>
      <c r="C3878" s="6" t="s">
        <v>21</v>
      </c>
      <c r="D3878" s="6" t="s">
        <v>22</v>
      </c>
      <c r="E3878" s="6" t="s">
        <v>23</v>
      </c>
      <c r="F3878" s="6" t="s">
        <v>727</v>
      </c>
      <c r="G3878" s="6" t="s">
        <v>25</v>
      </c>
      <c r="H3878" s="6" t="s">
        <v>110</v>
      </c>
      <c r="I3878" s="6" t="s">
        <v>27</v>
      </c>
      <c r="J3878" s="5">
        <v>45660</v>
      </c>
      <c r="K3878" s="5"/>
      <c r="L3878" s="6" t="s">
        <v>28</v>
      </c>
      <c r="M3878" s="6">
        <v>362</v>
      </c>
      <c r="N3878" s="6" t="s">
        <v>29</v>
      </c>
      <c r="O3878" s="6" t="s">
        <v>63</v>
      </c>
      <c r="P3878" s="6" t="s">
        <v>31</v>
      </c>
      <c r="Q3878" s="6">
        <v>3</v>
      </c>
      <c r="R3878" s="6" t="s">
        <v>37</v>
      </c>
      <c r="S3878" s="6">
        <v>1</v>
      </c>
      <c r="T3878" s="7">
        <v>130000</v>
      </c>
      <c r="U3878" t="str">
        <f t="shared" si="420"/>
        <v>Reviewed</v>
      </c>
      <c r="V3878" t="str">
        <f t="shared" si="421"/>
        <v>meets</v>
      </c>
      <c r="W3878">
        <f t="shared" si="422"/>
        <v>0</v>
      </c>
      <c r="X3878" t="str">
        <f t="shared" si="423"/>
        <v>Active</v>
      </c>
      <c r="Y3878">
        <f t="shared" si="424"/>
        <v>0.99178082191780825</v>
      </c>
      <c r="Z3878" t="str">
        <f t="shared" si="425"/>
        <v>&lt;1 Year</v>
      </c>
      <c r="AA3878" t="str">
        <f t="shared" si="426"/>
        <v>130K+</v>
      </c>
    </row>
    <row r="3879" spans="1:27" ht="19.95" customHeight="1" x14ac:dyDescent="0.3">
      <c r="A3879" s="8" t="s">
        <v>4006</v>
      </c>
      <c r="B3879" s="9">
        <v>45753</v>
      </c>
      <c r="C3879" s="1" t="s">
        <v>34</v>
      </c>
      <c r="D3879" s="1" t="s">
        <v>22</v>
      </c>
      <c r="E3879" s="1" t="s">
        <v>23</v>
      </c>
      <c r="F3879" s="1" t="s">
        <v>138</v>
      </c>
      <c r="G3879" s="1" t="s">
        <v>36</v>
      </c>
      <c r="H3879" s="1" t="s">
        <v>43</v>
      </c>
      <c r="I3879" s="1" t="s">
        <v>27</v>
      </c>
      <c r="J3879" s="9">
        <v>45753</v>
      </c>
      <c r="K3879" s="9"/>
      <c r="L3879" s="1" t="s">
        <v>28</v>
      </c>
      <c r="M3879" s="1">
        <v>269</v>
      </c>
      <c r="N3879" s="1" t="s">
        <v>52</v>
      </c>
      <c r="O3879" s="1" t="s">
        <v>43</v>
      </c>
      <c r="P3879" s="1" t="s">
        <v>133</v>
      </c>
      <c r="Q3879" s="1">
        <v>5</v>
      </c>
      <c r="R3879" s="1" t="s">
        <v>119</v>
      </c>
      <c r="S3879" s="1">
        <v>1</v>
      </c>
      <c r="T3879" s="10">
        <v>67500</v>
      </c>
      <c r="U3879" t="str">
        <f t="shared" si="420"/>
        <v>Reviewed</v>
      </c>
      <c r="V3879" t="str">
        <f t="shared" si="421"/>
        <v>outstanding</v>
      </c>
      <c r="W3879">
        <f t="shared" si="422"/>
        <v>0</v>
      </c>
      <c r="X3879" t="str">
        <f t="shared" si="423"/>
        <v>Active</v>
      </c>
      <c r="Y3879">
        <f t="shared" si="424"/>
        <v>0.73698630136986298</v>
      </c>
      <c r="Z3879" t="str">
        <f t="shared" si="425"/>
        <v>&lt;1 Year</v>
      </c>
      <c r="AA3879" t="str">
        <f t="shared" si="426"/>
        <v>&lt;70K</v>
      </c>
    </row>
    <row r="3880" spans="1:27" ht="19.95" customHeight="1" x14ac:dyDescent="0.3">
      <c r="A3880" s="4" t="s">
        <v>4007</v>
      </c>
      <c r="B3880" s="5">
        <v>45571</v>
      </c>
      <c r="C3880" s="6" t="s">
        <v>39</v>
      </c>
      <c r="D3880" s="6" t="s">
        <v>22</v>
      </c>
      <c r="E3880" s="6" t="s">
        <v>40</v>
      </c>
      <c r="F3880" s="6" t="s">
        <v>174</v>
      </c>
      <c r="G3880" s="6" t="s">
        <v>42</v>
      </c>
      <c r="H3880" s="6" t="s">
        <v>26</v>
      </c>
      <c r="I3880" s="6" t="s">
        <v>27</v>
      </c>
      <c r="J3880" s="5">
        <v>45571</v>
      </c>
      <c r="K3880" s="5"/>
      <c r="L3880" s="6" t="s">
        <v>28</v>
      </c>
      <c r="M3880" s="6">
        <v>451</v>
      </c>
      <c r="N3880" s="6" t="s">
        <v>52</v>
      </c>
      <c r="O3880" s="6" t="s">
        <v>30</v>
      </c>
      <c r="P3880" s="6" t="s">
        <v>31</v>
      </c>
      <c r="Q3880" s="6">
        <v>4</v>
      </c>
      <c r="R3880" s="6" t="s">
        <v>32</v>
      </c>
      <c r="S3880" s="6">
        <v>1</v>
      </c>
      <c r="T3880" s="7">
        <v>103500</v>
      </c>
      <c r="U3880" t="str">
        <f t="shared" si="420"/>
        <v>Reviewed</v>
      </c>
      <c r="V3880" t="str">
        <f t="shared" si="421"/>
        <v>exceeds</v>
      </c>
      <c r="W3880">
        <f t="shared" si="422"/>
        <v>0</v>
      </c>
      <c r="X3880" t="str">
        <f t="shared" si="423"/>
        <v>Active</v>
      </c>
      <c r="Y3880">
        <f t="shared" si="424"/>
        <v>1.2356164383561643</v>
      </c>
      <c r="Z3880" t="str">
        <f t="shared" si="425"/>
        <v>1–2 Years</v>
      </c>
      <c r="AA3880" t="str">
        <f t="shared" si="426"/>
        <v>100K–129K</v>
      </c>
    </row>
    <row r="3881" spans="1:27" ht="19.95" customHeight="1" x14ac:dyDescent="0.3">
      <c r="A3881" s="8" t="s">
        <v>4008</v>
      </c>
      <c r="B3881" s="9">
        <v>45376</v>
      </c>
      <c r="C3881" s="1" t="s">
        <v>46</v>
      </c>
      <c r="D3881" s="1" t="s">
        <v>22</v>
      </c>
      <c r="E3881" s="1" t="s">
        <v>40</v>
      </c>
      <c r="F3881" s="1" t="s">
        <v>47</v>
      </c>
      <c r="G3881" s="1" t="s">
        <v>48</v>
      </c>
      <c r="H3881" s="1" t="s">
        <v>49</v>
      </c>
      <c r="I3881" s="1" t="s">
        <v>50</v>
      </c>
      <c r="J3881" s="9">
        <v>45376</v>
      </c>
      <c r="K3881" s="9">
        <v>45650</v>
      </c>
      <c r="L3881" s="1" t="s">
        <v>51</v>
      </c>
      <c r="M3881" s="1">
        <v>274</v>
      </c>
      <c r="N3881" s="1" t="s">
        <v>75</v>
      </c>
      <c r="O3881" s="1" t="s">
        <v>63</v>
      </c>
      <c r="P3881" s="1" t="s">
        <v>44</v>
      </c>
      <c r="Q3881" s="1">
        <v>4</v>
      </c>
      <c r="R3881" s="1" t="s">
        <v>32</v>
      </c>
      <c r="S3881" s="1">
        <v>1</v>
      </c>
      <c r="T3881" s="10">
        <v>133500</v>
      </c>
      <c r="U3881" t="str">
        <f t="shared" si="420"/>
        <v>Reviewed</v>
      </c>
      <c r="V3881" t="str">
        <f t="shared" si="421"/>
        <v>exceeds</v>
      </c>
      <c r="W3881">
        <f t="shared" si="422"/>
        <v>1</v>
      </c>
      <c r="X3881" t="str">
        <f t="shared" si="423"/>
        <v>Attrited</v>
      </c>
      <c r="Y3881">
        <f t="shared" si="424"/>
        <v>0.75068493150684934</v>
      </c>
      <c r="Z3881" t="str">
        <f t="shared" si="425"/>
        <v>&lt;1 Year</v>
      </c>
      <c r="AA3881" t="str">
        <f t="shared" si="426"/>
        <v>130K+</v>
      </c>
    </row>
    <row r="3882" spans="1:27" ht="19.95" customHeight="1" x14ac:dyDescent="0.3">
      <c r="A3882" s="4" t="s">
        <v>4009</v>
      </c>
      <c r="B3882" s="5">
        <v>45650</v>
      </c>
      <c r="C3882" s="6" t="s">
        <v>55</v>
      </c>
      <c r="D3882" s="6" t="s">
        <v>56</v>
      </c>
      <c r="E3882" s="6" t="s">
        <v>23</v>
      </c>
      <c r="F3882" s="6" t="s">
        <v>190</v>
      </c>
      <c r="G3882" s="6" t="s">
        <v>58</v>
      </c>
      <c r="H3882" s="6" t="s">
        <v>49</v>
      </c>
      <c r="I3882" s="6" t="s">
        <v>27</v>
      </c>
      <c r="J3882" s="5">
        <v>45650</v>
      </c>
      <c r="K3882" s="5"/>
      <c r="L3882" s="6" t="s">
        <v>28</v>
      </c>
      <c r="M3882" s="6">
        <v>372</v>
      </c>
      <c r="N3882" s="6" t="s">
        <v>52</v>
      </c>
      <c r="O3882" s="6" t="s">
        <v>63</v>
      </c>
      <c r="P3882" s="6" t="s">
        <v>107</v>
      </c>
      <c r="Q3882" s="6">
        <v>4</v>
      </c>
      <c r="R3882" s="6" t="s">
        <v>32</v>
      </c>
      <c r="S3882" s="6">
        <v>1</v>
      </c>
      <c r="T3882" s="7">
        <v>118500</v>
      </c>
      <c r="U3882" t="str">
        <f t="shared" si="420"/>
        <v>Reviewed</v>
      </c>
      <c r="V3882" t="str">
        <f t="shared" si="421"/>
        <v>exceeds</v>
      </c>
      <c r="W3882">
        <f t="shared" si="422"/>
        <v>0</v>
      </c>
      <c r="X3882" t="str">
        <f t="shared" si="423"/>
        <v>Active</v>
      </c>
      <c r="Y3882">
        <f t="shared" si="424"/>
        <v>1.0191780821917809</v>
      </c>
      <c r="Z3882" t="str">
        <f t="shared" si="425"/>
        <v>1–2 Years</v>
      </c>
      <c r="AA3882" t="str">
        <f t="shared" si="426"/>
        <v>100K–129K</v>
      </c>
    </row>
    <row r="3883" spans="1:27" ht="19.95" customHeight="1" x14ac:dyDescent="0.3">
      <c r="A3883" s="8" t="s">
        <v>4010</v>
      </c>
      <c r="B3883" s="9">
        <v>45845</v>
      </c>
      <c r="C3883" s="1" t="s">
        <v>60</v>
      </c>
      <c r="D3883" s="1" t="s">
        <v>56</v>
      </c>
      <c r="E3883" s="1" t="s">
        <v>40</v>
      </c>
      <c r="F3883" s="1" t="s">
        <v>61</v>
      </c>
      <c r="G3883" s="1" t="s">
        <v>62</v>
      </c>
      <c r="H3883" s="1" t="s">
        <v>26</v>
      </c>
      <c r="I3883" s="1" t="s">
        <v>27</v>
      </c>
      <c r="J3883" s="9">
        <v>45845</v>
      </c>
      <c r="K3883" s="9"/>
      <c r="L3883" s="1" t="s">
        <v>28</v>
      </c>
      <c r="M3883" s="1">
        <v>177</v>
      </c>
      <c r="N3883" s="1" t="s">
        <v>29</v>
      </c>
      <c r="O3883" s="1" t="s">
        <v>63</v>
      </c>
      <c r="P3883" s="1" t="s">
        <v>31</v>
      </c>
      <c r="Q3883" s="1" t="s">
        <v>95</v>
      </c>
      <c r="R3883" s="1" t="s">
        <v>28</v>
      </c>
      <c r="S3883" s="1">
        <v>0</v>
      </c>
      <c r="T3883" s="10">
        <v>97000</v>
      </c>
      <c r="U3883" t="str">
        <f t="shared" si="420"/>
        <v>Not Reviewed</v>
      </c>
      <c r="V3883" t="str">
        <f t="shared" si="421"/>
        <v>Not Reviewed</v>
      </c>
      <c r="W3883">
        <f t="shared" si="422"/>
        <v>0</v>
      </c>
      <c r="X3883" t="str">
        <f t="shared" si="423"/>
        <v>Active</v>
      </c>
      <c r="Y3883">
        <f t="shared" si="424"/>
        <v>0.48493150684931507</v>
      </c>
      <c r="Z3883" t="str">
        <f t="shared" si="425"/>
        <v>&lt;1 Year</v>
      </c>
      <c r="AA3883" t="str">
        <f t="shared" si="426"/>
        <v>70K–99K</v>
      </c>
    </row>
    <row r="3884" spans="1:27" ht="19.95" customHeight="1" x14ac:dyDescent="0.3">
      <c r="A3884" s="4" t="s">
        <v>4011</v>
      </c>
      <c r="B3884" s="5">
        <v>45550</v>
      </c>
      <c r="C3884" s="6" t="s">
        <v>66</v>
      </c>
      <c r="D3884" s="6" t="s">
        <v>56</v>
      </c>
      <c r="E3884" s="6" t="s">
        <v>67</v>
      </c>
      <c r="F3884" s="6" t="s">
        <v>68</v>
      </c>
      <c r="G3884" s="6" t="s">
        <v>69</v>
      </c>
      <c r="H3884" s="6" t="s">
        <v>26</v>
      </c>
      <c r="I3884" s="6" t="s">
        <v>27</v>
      </c>
      <c r="J3884" s="5">
        <v>45550</v>
      </c>
      <c r="K3884" s="5"/>
      <c r="L3884" s="6" t="s">
        <v>28</v>
      </c>
      <c r="M3884" s="6">
        <v>472</v>
      </c>
      <c r="N3884" s="6" t="s">
        <v>75</v>
      </c>
      <c r="O3884" s="6" t="s">
        <v>63</v>
      </c>
      <c r="P3884" s="6" t="s">
        <v>133</v>
      </c>
      <c r="Q3884" s="6">
        <v>2</v>
      </c>
      <c r="R3884" s="6" t="s">
        <v>53</v>
      </c>
      <c r="S3884" s="6">
        <v>1</v>
      </c>
      <c r="T3884" s="7">
        <v>80000</v>
      </c>
      <c r="U3884" t="str">
        <f t="shared" si="420"/>
        <v>Reviewed</v>
      </c>
      <c r="V3884" t="str">
        <f t="shared" si="421"/>
        <v>needs_support</v>
      </c>
      <c r="W3884">
        <f t="shared" si="422"/>
        <v>0</v>
      </c>
      <c r="X3884" t="str">
        <f t="shared" si="423"/>
        <v>Active</v>
      </c>
      <c r="Y3884">
        <f t="shared" si="424"/>
        <v>1.2931506849315069</v>
      </c>
      <c r="Z3884" t="str">
        <f t="shared" si="425"/>
        <v>1–2 Years</v>
      </c>
      <c r="AA3884" t="str">
        <f t="shared" si="426"/>
        <v>70K–99K</v>
      </c>
    </row>
    <row r="3885" spans="1:27" ht="19.95" customHeight="1" x14ac:dyDescent="0.3">
      <c r="A3885" s="8" t="s">
        <v>4012</v>
      </c>
      <c r="B3885" s="9">
        <v>44945</v>
      </c>
      <c r="C3885" s="1" t="s">
        <v>71</v>
      </c>
      <c r="D3885" s="1" t="s">
        <v>72</v>
      </c>
      <c r="E3885" s="1" t="s">
        <v>23</v>
      </c>
      <c r="F3885" s="1" t="s">
        <v>73</v>
      </c>
      <c r="G3885" s="1" t="s">
        <v>74</v>
      </c>
      <c r="H3885" s="1" t="s">
        <v>49</v>
      </c>
      <c r="I3885" s="1" t="s">
        <v>27</v>
      </c>
      <c r="J3885" s="9">
        <v>44945</v>
      </c>
      <c r="K3885" s="9"/>
      <c r="L3885" s="1" t="s">
        <v>28</v>
      </c>
      <c r="M3885" s="1">
        <v>1077</v>
      </c>
      <c r="N3885" s="1" t="s">
        <v>52</v>
      </c>
      <c r="O3885" s="1" t="s">
        <v>105</v>
      </c>
      <c r="P3885" s="1" t="s">
        <v>133</v>
      </c>
      <c r="Q3885" s="1">
        <v>3</v>
      </c>
      <c r="R3885" s="1" t="s">
        <v>37</v>
      </c>
      <c r="S3885" s="1">
        <v>3</v>
      </c>
      <c r="T3885" s="10">
        <v>96000</v>
      </c>
      <c r="U3885" t="str">
        <f t="shared" si="420"/>
        <v>Reviewed</v>
      </c>
      <c r="V3885" t="str">
        <f t="shared" si="421"/>
        <v>meets</v>
      </c>
      <c r="W3885">
        <f t="shared" si="422"/>
        <v>0</v>
      </c>
      <c r="X3885" t="str">
        <f t="shared" si="423"/>
        <v>Active</v>
      </c>
      <c r="Y3885">
        <f t="shared" si="424"/>
        <v>2.9506849315068493</v>
      </c>
      <c r="Z3885" t="str">
        <f t="shared" si="425"/>
        <v>2–3 Years</v>
      </c>
      <c r="AA3885" t="str">
        <f t="shared" si="426"/>
        <v>70K–99K</v>
      </c>
    </row>
    <row r="3886" spans="1:27" ht="19.95" customHeight="1" x14ac:dyDescent="0.3">
      <c r="A3886" s="4" t="s">
        <v>4013</v>
      </c>
      <c r="B3886" s="5">
        <v>45273</v>
      </c>
      <c r="C3886" s="6" t="s">
        <v>77</v>
      </c>
      <c r="D3886" s="6" t="s">
        <v>72</v>
      </c>
      <c r="E3886" s="6" t="s">
        <v>40</v>
      </c>
      <c r="F3886" s="6" t="s">
        <v>112</v>
      </c>
      <c r="G3886" s="6" t="s">
        <v>79</v>
      </c>
      <c r="H3886" s="6" t="s">
        <v>43</v>
      </c>
      <c r="I3886" s="6" t="s">
        <v>27</v>
      </c>
      <c r="J3886" s="5">
        <v>45273</v>
      </c>
      <c r="K3886" s="5"/>
      <c r="L3886" s="6" t="s">
        <v>28</v>
      </c>
      <c r="M3886" s="6">
        <v>749</v>
      </c>
      <c r="N3886" s="6" t="s">
        <v>52</v>
      </c>
      <c r="O3886" s="6" t="s">
        <v>63</v>
      </c>
      <c r="P3886" s="6" t="s">
        <v>133</v>
      </c>
      <c r="Q3886" s="6">
        <v>3</v>
      </c>
      <c r="R3886" s="6" t="s">
        <v>37</v>
      </c>
      <c r="S3886" s="6">
        <v>2</v>
      </c>
      <c r="T3886" s="7">
        <v>58500</v>
      </c>
      <c r="U3886" t="str">
        <f t="shared" si="420"/>
        <v>Reviewed</v>
      </c>
      <c r="V3886" t="str">
        <f t="shared" si="421"/>
        <v>meets</v>
      </c>
      <c r="W3886">
        <f t="shared" si="422"/>
        <v>0</v>
      </c>
      <c r="X3886" t="str">
        <f t="shared" si="423"/>
        <v>Active</v>
      </c>
      <c r="Y3886">
        <f t="shared" si="424"/>
        <v>2.0520547945205481</v>
      </c>
      <c r="Z3886" t="str">
        <f t="shared" si="425"/>
        <v>2–3 Years</v>
      </c>
      <c r="AA3886" t="str">
        <f t="shared" si="426"/>
        <v>&lt;70K</v>
      </c>
    </row>
    <row r="3887" spans="1:27" ht="19.95" customHeight="1" x14ac:dyDescent="0.3">
      <c r="A3887" s="8" t="s">
        <v>4014</v>
      </c>
      <c r="B3887" s="9">
        <v>45028</v>
      </c>
      <c r="C3887" s="1" t="s">
        <v>81</v>
      </c>
      <c r="D3887" s="1" t="s">
        <v>72</v>
      </c>
      <c r="E3887" s="1" t="s">
        <v>23</v>
      </c>
      <c r="F3887" s="1" t="s">
        <v>114</v>
      </c>
      <c r="G3887" s="1" t="s">
        <v>94</v>
      </c>
      <c r="H3887" s="1" t="s">
        <v>43</v>
      </c>
      <c r="I3887" s="1" t="s">
        <v>27</v>
      </c>
      <c r="J3887" s="9">
        <v>45028</v>
      </c>
      <c r="K3887" s="9"/>
      <c r="L3887" s="1" t="s">
        <v>28</v>
      </c>
      <c r="M3887" s="1">
        <v>994</v>
      </c>
      <c r="N3887" s="1" t="s">
        <v>75</v>
      </c>
      <c r="O3887" s="1" t="s">
        <v>43</v>
      </c>
      <c r="P3887" s="1" t="s">
        <v>107</v>
      </c>
      <c r="Q3887" s="1">
        <v>3</v>
      </c>
      <c r="R3887" s="1" t="s">
        <v>37</v>
      </c>
      <c r="S3887" s="1">
        <v>3</v>
      </c>
      <c r="T3887" s="10">
        <v>77500</v>
      </c>
      <c r="U3887" t="str">
        <f t="shared" si="420"/>
        <v>Reviewed</v>
      </c>
      <c r="V3887" t="str">
        <f t="shared" si="421"/>
        <v>meets</v>
      </c>
      <c r="W3887">
        <f t="shared" si="422"/>
        <v>0</v>
      </c>
      <c r="X3887" t="str">
        <f t="shared" si="423"/>
        <v>Active</v>
      </c>
      <c r="Y3887">
        <f t="shared" si="424"/>
        <v>2.7232876712328768</v>
      </c>
      <c r="Z3887" t="str">
        <f t="shared" si="425"/>
        <v>2–3 Years</v>
      </c>
      <c r="AA3887" t="str">
        <f t="shared" si="426"/>
        <v>70K–99K</v>
      </c>
    </row>
    <row r="3888" spans="1:27" ht="19.95" customHeight="1" x14ac:dyDescent="0.3">
      <c r="A3888" s="4" t="s">
        <v>4015</v>
      </c>
      <c r="B3888" s="5">
        <v>45108</v>
      </c>
      <c r="C3888" s="6" t="s">
        <v>86</v>
      </c>
      <c r="D3888" s="6" t="s">
        <v>87</v>
      </c>
      <c r="E3888" s="6" t="s">
        <v>67</v>
      </c>
      <c r="F3888" s="6" t="s">
        <v>135</v>
      </c>
      <c r="G3888" s="6" t="s">
        <v>89</v>
      </c>
      <c r="H3888" s="6" t="s">
        <v>43</v>
      </c>
      <c r="I3888" s="6" t="s">
        <v>27</v>
      </c>
      <c r="J3888" s="5">
        <v>45108</v>
      </c>
      <c r="K3888" s="5"/>
      <c r="L3888" s="6" t="s">
        <v>28</v>
      </c>
      <c r="M3888" s="6">
        <v>914</v>
      </c>
      <c r="N3888" s="6" t="s">
        <v>52</v>
      </c>
      <c r="O3888" s="6" t="s">
        <v>63</v>
      </c>
      <c r="P3888" s="6" t="s">
        <v>107</v>
      </c>
      <c r="Q3888" s="6">
        <v>4</v>
      </c>
      <c r="R3888" s="6" t="s">
        <v>32</v>
      </c>
      <c r="S3888" s="6">
        <v>3</v>
      </c>
      <c r="T3888" s="7">
        <v>65000</v>
      </c>
      <c r="U3888" t="str">
        <f t="shared" si="420"/>
        <v>Reviewed</v>
      </c>
      <c r="V3888" t="str">
        <f t="shared" si="421"/>
        <v>exceeds</v>
      </c>
      <c r="W3888">
        <f t="shared" si="422"/>
        <v>0</v>
      </c>
      <c r="X3888" t="str">
        <f t="shared" si="423"/>
        <v>Active</v>
      </c>
      <c r="Y3888">
        <f t="shared" si="424"/>
        <v>2.504109589041096</v>
      </c>
      <c r="Z3888" t="str">
        <f t="shared" si="425"/>
        <v>2–3 Years</v>
      </c>
      <c r="AA3888" t="str">
        <f t="shared" si="426"/>
        <v>&lt;70K</v>
      </c>
    </row>
    <row r="3889" spans="1:27" ht="19.95" customHeight="1" x14ac:dyDescent="0.3">
      <c r="A3889" s="8" t="s">
        <v>4016</v>
      </c>
      <c r="B3889" s="9">
        <v>45285</v>
      </c>
      <c r="C3889" s="1" t="s">
        <v>91</v>
      </c>
      <c r="D3889" s="1" t="s">
        <v>87</v>
      </c>
      <c r="E3889" s="1" t="s">
        <v>92</v>
      </c>
      <c r="F3889" s="1" t="s">
        <v>152</v>
      </c>
      <c r="G3889" s="1" t="s">
        <v>94</v>
      </c>
      <c r="H3889" s="1" t="s">
        <v>49</v>
      </c>
      <c r="I3889" s="1" t="s">
        <v>50</v>
      </c>
      <c r="J3889" s="9">
        <v>45285</v>
      </c>
      <c r="K3889" s="9">
        <v>45834</v>
      </c>
      <c r="L3889" s="1" t="s">
        <v>159</v>
      </c>
      <c r="M3889" s="1">
        <v>549</v>
      </c>
      <c r="N3889" s="1" t="s">
        <v>122</v>
      </c>
      <c r="O3889" s="1" t="s">
        <v>30</v>
      </c>
      <c r="P3889" s="1" t="s">
        <v>31</v>
      </c>
      <c r="Q3889" s="1">
        <v>2</v>
      </c>
      <c r="R3889" s="1" t="s">
        <v>53</v>
      </c>
      <c r="S3889" s="1">
        <v>2</v>
      </c>
      <c r="T3889" s="10">
        <v>139500</v>
      </c>
      <c r="U3889" t="str">
        <f t="shared" si="420"/>
        <v>Reviewed</v>
      </c>
      <c r="V3889" t="str">
        <f t="shared" si="421"/>
        <v>needs_support</v>
      </c>
      <c r="W3889">
        <f t="shared" si="422"/>
        <v>1</v>
      </c>
      <c r="X3889" t="str">
        <f t="shared" si="423"/>
        <v>Attrited</v>
      </c>
      <c r="Y3889">
        <f t="shared" si="424"/>
        <v>1.5041095890410958</v>
      </c>
      <c r="Z3889" t="str">
        <f t="shared" si="425"/>
        <v>1–2 Years</v>
      </c>
      <c r="AA3889" t="str">
        <f t="shared" si="426"/>
        <v>130K+</v>
      </c>
    </row>
    <row r="3890" spans="1:27" ht="19.95" customHeight="1" x14ac:dyDescent="0.3">
      <c r="A3890" s="4" t="s">
        <v>4017</v>
      </c>
      <c r="B3890" s="5">
        <v>45615</v>
      </c>
      <c r="C3890" s="6" t="s">
        <v>21</v>
      </c>
      <c r="D3890" s="6" t="s">
        <v>22</v>
      </c>
      <c r="E3890" s="6" t="s">
        <v>23</v>
      </c>
      <c r="F3890" s="6" t="s">
        <v>24</v>
      </c>
      <c r="G3890" s="6" t="s">
        <v>25</v>
      </c>
      <c r="H3890" s="6" t="s">
        <v>26</v>
      </c>
      <c r="I3890" s="6" t="s">
        <v>27</v>
      </c>
      <c r="J3890" s="5">
        <v>45615</v>
      </c>
      <c r="K3890" s="5"/>
      <c r="L3890" s="6" t="s">
        <v>28</v>
      </c>
      <c r="M3890" s="6">
        <v>407</v>
      </c>
      <c r="N3890" s="6" t="s">
        <v>52</v>
      </c>
      <c r="O3890" s="6" t="s">
        <v>63</v>
      </c>
      <c r="P3890" s="6" t="s">
        <v>64</v>
      </c>
      <c r="Q3890" s="6">
        <v>4</v>
      </c>
      <c r="R3890" s="6" t="s">
        <v>32</v>
      </c>
      <c r="S3890" s="6">
        <v>1</v>
      </c>
      <c r="T3890" s="7">
        <v>84500</v>
      </c>
      <c r="U3890" t="str">
        <f t="shared" si="420"/>
        <v>Reviewed</v>
      </c>
      <c r="V3890" t="str">
        <f t="shared" si="421"/>
        <v>exceeds</v>
      </c>
      <c r="W3890">
        <f t="shared" si="422"/>
        <v>0</v>
      </c>
      <c r="X3890" t="str">
        <f t="shared" si="423"/>
        <v>Active</v>
      </c>
      <c r="Y3890">
        <f t="shared" si="424"/>
        <v>1.1150684931506849</v>
      </c>
      <c r="Z3890" t="str">
        <f t="shared" si="425"/>
        <v>1–2 Years</v>
      </c>
      <c r="AA3890" t="str">
        <f t="shared" si="426"/>
        <v>70K–99K</v>
      </c>
    </row>
    <row r="3891" spans="1:27" ht="19.95" customHeight="1" x14ac:dyDescent="0.3">
      <c r="A3891" s="8" t="s">
        <v>4018</v>
      </c>
      <c r="B3891" s="9">
        <v>45137</v>
      </c>
      <c r="C3891" s="1" t="s">
        <v>34</v>
      </c>
      <c r="D3891" s="1" t="s">
        <v>22</v>
      </c>
      <c r="E3891" s="1" t="s">
        <v>23</v>
      </c>
      <c r="F3891" s="1" t="s">
        <v>35</v>
      </c>
      <c r="G3891" s="1" t="s">
        <v>36</v>
      </c>
      <c r="H3891" s="1" t="s">
        <v>26</v>
      </c>
      <c r="I3891" s="1" t="s">
        <v>50</v>
      </c>
      <c r="J3891" s="9">
        <v>45137</v>
      </c>
      <c r="K3891" s="9">
        <v>45498</v>
      </c>
      <c r="L3891" s="1" t="s">
        <v>51</v>
      </c>
      <c r="M3891" s="1">
        <v>361</v>
      </c>
      <c r="N3891" s="1" t="s">
        <v>29</v>
      </c>
      <c r="O3891" s="1" t="s">
        <v>30</v>
      </c>
      <c r="P3891" s="1" t="s">
        <v>107</v>
      </c>
      <c r="Q3891" s="1">
        <v>3</v>
      </c>
      <c r="R3891" s="1" t="s">
        <v>37</v>
      </c>
      <c r="S3891" s="1">
        <v>1</v>
      </c>
      <c r="T3891" s="10">
        <v>105000</v>
      </c>
      <c r="U3891" t="str">
        <f t="shared" si="420"/>
        <v>Reviewed</v>
      </c>
      <c r="V3891" t="str">
        <f t="shared" si="421"/>
        <v>meets</v>
      </c>
      <c r="W3891">
        <f t="shared" si="422"/>
        <v>1</v>
      </c>
      <c r="X3891" t="str">
        <f t="shared" si="423"/>
        <v>Attrited</v>
      </c>
      <c r="Y3891">
        <f t="shared" si="424"/>
        <v>0.989041095890411</v>
      </c>
      <c r="Z3891" t="str">
        <f t="shared" si="425"/>
        <v>&lt;1 Year</v>
      </c>
      <c r="AA3891" t="str">
        <f t="shared" si="426"/>
        <v>100K–129K</v>
      </c>
    </row>
    <row r="3892" spans="1:27" ht="19.95" customHeight="1" x14ac:dyDescent="0.3">
      <c r="A3892" s="4" t="s">
        <v>4019</v>
      </c>
      <c r="B3892" s="5">
        <v>45331</v>
      </c>
      <c r="C3892" s="6" t="s">
        <v>39</v>
      </c>
      <c r="D3892" s="6" t="s">
        <v>22</v>
      </c>
      <c r="E3892" s="6" t="s">
        <v>40</v>
      </c>
      <c r="F3892" s="6" t="s">
        <v>41</v>
      </c>
      <c r="G3892" s="6" t="s">
        <v>42</v>
      </c>
      <c r="H3892" s="6" t="s">
        <v>43</v>
      </c>
      <c r="I3892" s="6" t="s">
        <v>27</v>
      </c>
      <c r="J3892" s="5">
        <v>45331</v>
      </c>
      <c r="K3892" s="5"/>
      <c r="L3892" s="6" t="s">
        <v>28</v>
      </c>
      <c r="M3892" s="6">
        <v>691</v>
      </c>
      <c r="N3892" s="6" t="s">
        <v>75</v>
      </c>
      <c r="O3892" s="6" t="s">
        <v>43</v>
      </c>
      <c r="P3892" s="6" t="s">
        <v>64</v>
      </c>
      <c r="Q3892" s="6">
        <v>3</v>
      </c>
      <c r="R3892" s="6" t="s">
        <v>37</v>
      </c>
      <c r="S3892" s="6">
        <v>2</v>
      </c>
      <c r="T3892" s="7">
        <v>69000</v>
      </c>
      <c r="U3892" t="str">
        <f t="shared" si="420"/>
        <v>Reviewed</v>
      </c>
      <c r="V3892" t="str">
        <f t="shared" si="421"/>
        <v>meets</v>
      </c>
      <c r="W3892">
        <f t="shared" si="422"/>
        <v>0</v>
      </c>
      <c r="X3892" t="str">
        <f t="shared" si="423"/>
        <v>Active</v>
      </c>
      <c r="Y3892">
        <f t="shared" si="424"/>
        <v>1.893150684931507</v>
      </c>
      <c r="Z3892" t="str">
        <f t="shared" si="425"/>
        <v>1–2 Years</v>
      </c>
      <c r="AA3892" t="str">
        <f t="shared" si="426"/>
        <v>&lt;70K</v>
      </c>
    </row>
    <row r="3893" spans="1:27" ht="19.95" customHeight="1" x14ac:dyDescent="0.3">
      <c r="A3893" s="8" t="s">
        <v>4020</v>
      </c>
      <c r="B3893" s="9">
        <v>45548</v>
      </c>
      <c r="C3893" s="1" t="s">
        <v>46</v>
      </c>
      <c r="D3893" s="1" t="s">
        <v>22</v>
      </c>
      <c r="E3893" s="1" t="s">
        <v>40</v>
      </c>
      <c r="F3893" s="1" t="s">
        <v>101</v>
      </c>
      <c r="G3893" s="1" t="s">
        <v>48</v>
      </c>
      <c r="H3893" s="1" t="s">
        <v>26</v>
      </c>
      <c r="I3893" s="1" t="s">
        <v>50</v>
      </c>
      <c r="J3893" s="9">
        <v>45548</v>
      </c>
      <c r="K3893" s="9">
        <v>45885</v>
      </c>
      <c r="L3893" s="1" t="s">
        <v>51</v>
      </c>
      <c r="M3893" s="1">
        <v>337</v>
      </c>
      <c r="N3893" s="1" t="s">
        <v>122</v>
      </c>
      <c r="O3893" s="1" t="s">
        <v>63</v>
      </c>
      <c r="P3893" s="1" t="s">
        <v>107</v>
      </c>
      <c r="Q3893" s="1">
        <v>3</v>
      </c>
      <c r="R3893" s="1" t="s">
        <v>37</v>
      </c>
      <c r="S3893" s="1">
        <v>1</v>
      </c>
      <c r="T3893" s="10">
        <v>104500</v>
      </c>
      <c r="U3893" t="str">
        <f t="shared" si="420"/>
        <v>Reviewed</v>
      </c>
      <c r="V3893" t="str">
        <f t="shared" si="421"/>
        <v>meets</v>
      </c>
      <c r="W3893">
        <f t="shared" si="422"/>
        <v>1</v>
      </c>
      <c r="X3893" t="str">
        <f t="shared" si="423"/>
        <v>Attrited</v>
      </c>
      <c r="Y3893">
        <f t="shared" si="424"/>
        <v>0.92328767123287669</v>
      </c>
      <c r="Z3893" t="str">
        <f t="shared" si="425"/>
        <v>&lt;1 Year</v>
      </c>
      <c r="AA3893" t="str">
        <f t="shared" si="426"/>
        <v>100K–129K</v>
      </c>
    </row>
    <row r="3894" spans="1:27" ht="19.95" customHeight="1" x14ac:dyDescent="0.3">
      <c r="A3894" s="4" t="s">
        <v>4021</v>
      </c>
      <c r="B3894" s="5">
        <v>45389</v>
      </c>
      <c r="C3894" s="6" t="s">
        <v>55</v>
      </c>
      <c r="D3894" s="6" t="s">
        <v>56</v>
      </c>
      <c r="E3894" s="6" t="s">
        <v>23</v>
      </c>
      <c r="F3894" s="6" t="s">
        <v>57</v>
      </c>
      <c r="G3894" s="6" t="s">
        <v>58</v>
      </c>
      <c r="H3894" s="6" t="s">
        <v>43</v>
      </c>
      <c r="I3894" s="6" t="s">
        <v>27</v>
      </c>
      <c r="J3894" s="5">
        <v>45389</v>
      </c>
      <c r="K3894" s="5"/>
      <c r="L3894" s="6" t="s">
        <v>28</v>
      </c>
      <c r="M3894" s="6">
        <v>633</v>
      </c>
      <c r="N3894" s="6" t="s">
        <v>75</v>
      </c>
      <c r="O3894" s="6" t="s">
        <v>63</v>
      </c>
      <c r="P3894" s="6" t="s">
        <v>107</v>
      </c>
      <c r="Q3894" s="6">
        <v>3</v>
      </c>
      <c r="R3894" s="6" t="s">
        <v>37</v>
      </c>
      <c r="S3894" s="6">
        <v>2</v>
      </c>
      <c r="T3894" s="7">
        <v>58000</v>
      </c>
      <c r="U3894" t="str">
        <f t="shared" si="420"/>
        <v>Reviewed</v>
      </c>
      <c r="V3894" t="str">
        <f t="shared" si="421"/>
        <v>meets</v>
      </c>
      <c r="W3894">
        <f t="shared" si="422"/>
        <v>0</v>
      </c>
      <c r="X3894" t="str">
        <f t="shared" si="423"/>
        <v>Active</v>
      </c>
      <c r="Y3894">
        <f t="shared" si="424"/>
        <v>1.7342465753424658</v>
      </c>
      <c r="Z3894" t="str">
        <f t="shared" si="425"/>
        <v>1–2 Years</v>
      </c>
      <c r="AA3894" t="str">
        <f t="shared" si="426"/>
        <v>&lt;70K</v>
      </c>
    </row>
    <row r="3895" spans="1:27" ht="19.95" customHeight="1" x14ac:dyDescent="0.3">
      <c r="A3895" s="8" t="s">
        <v>4022</v>
      </c>
      <c r="B3895" s="9">
        <v>45376</v>
      </c>
      <c r="C3895" s="1" t="s">
        <v>60</v>
      </c>
      <c r="D3895" s="1" t="s">
        <v>56</v>
      </c>
      <c r="E3895" s="1" t="s">
        <v>40</v>
      </c>
      <c r="F3895" s="1" t="s">
        <v>61</v>
      </c>
      <c r="G3895" s="1" t="s">
        <v>62</v>
      </c>
      <c r="H3895" s="1" t="s">
        <v>26</v>
      </c>
      <c r="I3895" s="1" t="s">
        <v>27</v>
      </c>
      <c r="J3895" s="9">
        <v>45376</v>
      </c>
      <c r="K3895" s="9"/>
      <c r="L3895" s="1" t="s">
        <v>28</v>
      </c>
      <c r="M3895" s="1">
        <v>646</v>
      </c>
      <c r="N3895" s="1" t="s">
        <v>52</v>
      </c>
      <c r="O3895" s="1" t="s">
        <v>30</v>
      </c>
      <c r="P3895" s="1" t="s">
        <v>64</v>
      </c>
      <c r="Q3895" s="1">
        <v>4</v>
      </c>
      <c r="R3895" s="1" t="s">
        <v>32</v>
      </c>
      <c r="S3895" s="1">
        <v>2</v>
      </c>
      <c r="T3895" s="10">
        <v>81000</v>
      </c>
      <c r="U3895" t="str">
        <f t="shared" si="420"/>
        <v>Reviewed</v>
      </c>
      <c r="V3895" t="str">
        <f t="shared" si="421"/>
        <v>exceeds</v>
      </c>
      <c r="W3895">
        <f t="shared" si="422"/>
        <v>0</v>
      </c>
      <c r="X3895" t="str">
        <f t="shared" si="423"/>
        <v>Active</v>
      </c>
      <c r="Y3895">
        <f t="shared" si="424"/>
        <v>1.7698630136986302</v>
      </c>
      <c r="Z3895" t="str">
        <f t="shared" si="425"/>
        <v>1–2 Years</v>
      </c>
      <c r="AA3895" t="str">
        <f t="shared" si="426"/>
        <v>70K–99K</v>
      </c>
    </row>
    <row r="3896" spans="1:27" ht="19.95" customHeight="1" x14ac:dyDescent="0.3">
      <c r="A3896" s="4" t="s">
        <v>4023</v>
      </c>
      <c r="B3896" s="5">
        <v>45527</v>
      </c>
      <c r="C3896" s="6" t="s">
        <v>66</v>
      </c>
      <c r="D3896" s="6" t="s">
        <v>56</v>
      </c>
      <c r="E3896" s="6" t="s">
        <v>67</v>
      </c>
      <c r="F3896" s="6" t="s">
        <v>99</v>
      </c>
      <c r="G3896" s="6" t="s">
        <v>36</v>
      </c>
      <c r="H3896" s="6" t="s">
        <v>49</v>
      </c>
      <c r="I3896" s="6" t="s">
        <v>50</v>
      </c>
      <c r="J3896" s="5">
        <v>45527</v>
      </c>
      <c r="K3896" s="5">
        <v>45692</v>
      </c>
      <c r="L3896" s="6" t="s">
        <v>51</v>
      </c>
      <c r="M3896" s="6">
        <v>165</v>
      </c>
      <c r="N3896" s="6" t="s">
        <v>75</v>
      </c>
      <c r="O3896" s="6" t="s">
        <v>30</v>
      </c>
      <c r="P3896" s="6" t="s">
        <v>133</v>
      </c>
      <c r="Q3896" s="6" t="s">
        <v>95</v>
      </c>
      <c r="R3896" s="6" t="s">
        <v>28</v>
      </c>
      <c r="S3896" s="6">
        <v>0</v>
      </c>
      <c r="T3896" s="7">
        <v>126000</v>
      </c>
      <c r="U3896" t="str">
        <f t="shared" si="420"/>
        <v>Not Reviewed</v>
      </c>
      <c r="V3896" t="str">
        <f t="shared" si="421"/>
        <v>Not Reviewed</v>
      </c>
      <c r="W3896">
        <f t="shared" si="422"/>
        <v>1</v>
      </c>
      <c r="X3896" t="str">
        <f t="shared" si="423"/>
        <v>Attrited</v>
      </c>
      <c r="Y3896">
        <f t="shared" si="424"/>
        <v>0.45205479452054792</v>
      </c>
      <c r="Z3896" t="str">
        <f t="shared" si="425"/>
        <v>&lt;1 Year</v>
      </c>
      <c r="AA3896" t="str">
        <f t="shared" si="426"/>
        <v>100K–129K</v>
      </c>
    </row>
    <row r="3897" spans="1:27" ht="19.95" customHeight="1" x14ac:dyDescent="0.3">
      <c r="A3897" s="8" t="s">
        <v>4024</v>
      </c>
      <c r="B3897" s="9">
        <v>44973</v>
      </c>
      <c r="C3897" s="1" t="s">
        <v>71</v>
      </c>
      <c r="D3897" s="1" t="s">
        <v>72</v>
      </c>
      <c r="E3897" s="1" t="s">
        <v>23</v>
      </c>
      <c r="F3897" s="1" t="s">
        <v>129</v>
      </c>
      <c r="G3897" s="1" t="s">
        <v>74</v>
      </c>
      <c r="H3897" s="1" t="s">
        <v>43</v>
      </c>
      <c r="I3897" s="1" t="s">
        <v>27</v>
      </c>
      <c r="J3897" s="9">
        <v>44973</v>
      </c>
      <c r="K3897" s="9"/>
      <c r="L3897" s="1" t="s">
        <v>28</v>
      </c>
      <c r="M3897" s="1">
        <v>1049</v>
      </c>
      <c r="N3897" s="1" t="s">
        <v>29</v>
      </c>
      <c r="O3897" s="1" t="s">
        <v>30</v>
      </c>
      <c r="P3897" s="1" t="s">
        <v>44</v>
      </c>
      <c r="Q3897" s="1">
        <v>2</v>
      </c>
      <c r="R3897" s="1" t="s">
        <v>53</v>
      </c>
      <c r="S3897" s="1">
        <v>3</v>
      </c>
      <c r="T3897" s="10">
        <v>65000</v>
      </c>
      <c r="U3897" t="str">
        <f t="shared" si="420"/>
        <v>Reviewed</v>
      </c>
      <c r="V3897" t="str">
        <f t="shared" si="421"/>
        <v>needs_support</v>
      </c>
      <c r="W3897">
        <f t="shared" si="422"/>
        <v>0</v>
      </c>
      <c r="X3897" t="str">
        <f t="shared" si="423"/>
        <v>Active</v>
      </c>
      <c r="Y3897">
        <f t="shared" si="424"/>
        <v>2.8739726027397259</v>
      </c>
      <c r="Z3897" t="str">
        <f t="shared" si="425"/>
        <v>2–3 Years</v>
      </c>
      <c r="AA3897" t="str">
        <f t="shared" si="426"/>
        <v>&lt;70K</v>
      </c>
    </row>
    <row r="3898" spans="1:27" ht="19.95" customHeight="1" x14ac:dyDescent="0.3">
      <c r="A3898" s="4" t="s">
        <v>4025</v>
      </c>
      <c r="B3898" s="5">
        <v>45036</v>
      </c>
      <c r="C3898" s="6" t="s">
        <v>77</v>
      </c>
      <c r="D3898" s="6" t="s">
        <v>72</v>
      </c>
      <c r="E3898" s="6" t="s">
        <v>40</v>
      </c>
      <c r="F3898" s="6" t="s">
        <v>93</v>
      </c>
      <c r="G3898" s="6" t="s">
        <v>94</v>
      </c>
      <c r="H3898" s="6" t="s">
        <v>26</v>
      </c>
      <c r="I3898" s="6" t="s">
        <v>50</v>
      </c>
      <c r="J3898" s="5">
        <v>45036</v>
      </c>
      <c r="K3898" s="5">
        <v>45435</v>
      </c>
      <c r="L3898" s="6" t="s">
        <v>51</v>
      </c>
      <c r="M3898" s="6">
        <v>399</v>
      </c>
      <c r="N3898" s="6" t="s">
        <v>29</v>
      </c>
      <c r="O3898" s="6" t="s">
        <v>30</v>
      </c>
      <c r="P3898" s="6" t="s">
        <v>107</v>
      </c>
      <c r="Q3898" s="6">
        <v>4</v>
      </c>
      <c r="R3898" s="6" t="s">
        <v>32</v>
      </c>
      <c r="S3898" s="6">
        <v>1</v>
      </c>
      <c r="T3898" s="7">
        <v>94000</v>
      </c>
      <c r="U3898" t="str">
        <f t="shared" si="420"/>
        <v>Reviewed</v>
      </c>
      <c r="V3898" t="str">
        <f t="shared" si="421"/>
        <v>exceeds</v>
      </c>
      <c r="W3898">
        <f t="shared" si="422"/>
        <v>1</v>
      </c>
      <c r="X3898" t="str">
        <f t="shared" si="423"/>
        <v>Attrited</v>
      </c>
      <c r="Y3898">
        <f t="shared" si="424"/>
        <v>1.0931506849315069</v>
      </c>
      <c r="Z3898" t="str">
        <f t="shared" si="425"/>
        <v>1–2 Years</v>
      </c>
      <c r="AA3898" t="str">
        <f t="shared" si="426"/>
        <v>70K–99K</v>
      </c>
    </row>
    <row r="3899" spans="1:27" ht="19.95" customHeight="1" x14ac:dyDescent="0.3">
      <c r="A3899" s="8" t="s">
        <v>4026</v>
      </c>
      <c r="B3899" s="9">
        <v>45511</v>
      </c>
      <c r="C3899" s="1" t="s">
        <v>81</v>
      </c>
      <c r="D3899" s="1" t="s">
        <v>72</v>
      </c>
      <c r="E3899" s="1" t="s">
        <v>23</v>
      </c>
      <c r="F3899" s="1" t="s">
        <v>154</v>
      </c>
      <c r="G3899" s="1" t="s">
        <v>83</v>
      </c>
      <c r="H3899" s="1" t="s">
        <v>43</v>
      </c>
      <c r="I3899" s="1" t="s">
        <v>50</v>
      </c>
      <c r="J3899" s="9">
        <v>45511</v>
      </c>
      <c r="K3899" s="9">
        <v>45666</v>
      </c>
      <c r="L3899" s="1" t="s">
        <v>84</v>
      </c>
      <c r="M3899" s="1">
        <v>155</v>
      </c>
      <c r="N3899" s="1" t="s">
        <v>52</v>
      </c>
      <c r="O3899" s="1" t="s">
        <v>105</v>
      </c>
      <c r="P3899" s="1" t="s">
        <v>44</v>
      </c>
      <c r="Q3899" s="1" t="s">
        <v>95</v>
      </c>
      <c r="R3899" s="1" t="s">
        <v>28</v>
      </c>
      <c r="S3899" s="1">
        <v>0</v>
      </c>
      <c r="T3899" s="10">
        <v>55500</v>
      </c>
      <c r="U3899" t="str">
        <f t="shared" si="420"/>
        <v>Not Reviewed</v>
      </c>
      <c r="V3899" t="str">
        <f t="shared" si="421"/>
        <v>Not Reviewed</v>
      </c>
      <c r="W3899">
        <f t="shared" si="422"/>
        <v>1</v>
      </c>
      <c r="X3899" t="str">
        <f t="shared" si="423"/>
        <v>Attrited</v>
      </c>
      <c r="Y3899">
        <f t="shared" si="424"/>
        <v>0.42465753424657532</v>
      </c>
      <c r="Z3899" t="str">
        <f t="shared" si="425"/>
        <v>&lt;1 Year</v>
      </c>
      <c r="AA3899" t="str">
        <f t="shared" si="426"/>
        <v>&lt;70K</v>
      </c>
    </row>
    <row r="3900" spans="1:27" ht="19.95" customHeight="1" x14ac:dyDescent="0.3">
      <c r="A3900" s="4" t="s">
        <v>4027</v>
      </c>
      <c r="B3900" s="5">
        <v>45652</v>
      </c>
      <c r="C3900" s="6" t="s">
        <v>86</v>
      </c>
      <c r="D3900" s="6" t="s">
        <v>87</v>
      </c>
      <c r="E3900" s="6" t="s">
        <v>67</v>
      </c>
      <c r="F3900" s="6" t="s">
        <v>135</v>
      </c>
      <c r="G3900" s="6" t="s">
        <v>89</v>
      </c>
      <c r="H3900" s="6" t="s">
        <v>43</v>
      </c>
      <c r="I3900" s="6" t="s">
        <v>50</v>
      </c>
      <c r="J3900" s="5">
        <v>45652</v>
      </c>
      <c r="K3900" s="5">
        <v>45946</v>
      </c>
      <c r="L3900" s="6" t="s">
        <v>51</v>
      </c>
      <c r="M3900" s="6">
        <v>294</v>
      </c>
      <c r="N3900" s="6" t="s">
        <v>52</v>
      </c>
      <c r="O3900" s="6" t="s">
        <v>30</v>
      </c>
      <c r="P3900" s="6" t="s">
        <v>64</v>
      </c>
      <c r="Q3900" s="6">
        <v>4</v>
      </c>
      <c r="R3900" s="6" t="s">
        <v>32</v>
      </c>
      <c r="S3900" s="6">
        <v>1</v>
      </c>
      <c r="T3900" s="7">
        <v>72000</v>
      </c>
      <c r="U3900" t="str">
        <f t="shared" si="420"/>
        <v>Reviewed</v>
      </c>
      <c r="V3900" t="str">
        <f t="shared" si="421"/>
        <v>exceeds</v>
      </c>
      <c r="W3900">
        <f t="shared" si="422"/>
        <v>1</v>
      </c>
      <c r="X3900" t="str">
        <f t="shared" si="423"/>
        <v>Attrited</v>
      </c>
      <c r="Y3900">
        <f t="shared" si="424"/>
        <v>0.80547945205479454</v>
      </c>
      <c r="Z3900" t="str">
        <f t="shared" si="425"/>
        <v>&lt;1 Year</v>
      </c>
      <c r="AA3900" t="str">
        <f t="shared" si="426"/>
        <v>70K–99K</v>
      </c>
    </row>
    <row r="3901" spans="1:27" ht="19.95" customHeight="1" x14ac:dyDescent="0.3">
      <c r="A3901" s="8" t="s">
        <v>4028</v>
      </c>
      <c r="B3901" s="9">
        <v>45065</v>
      </c>
      <c r="C3901" s="1" t="s">
        <v>91</v>
      </c>
      <c r="D3901" s="1" t="s">
        <v>87</v>
      </c>
      <c r="E3901" s="1" t="s">
        <v>92</v>
      </c>
      <c r="F3901" s="1" t="s">
        <v>99</v>
      </c>
      <c r="G3901" s="1" t="s">
        <v>36</v>
      </c>
      <c r="H3901" s="1" t="s">
        <v>49</v>
      </c>
      <c r="I3901" s="1" t="s">
        <v>27</v>
      </c>
      <c r="J3901" s="9">
        <v>45065</v>
      </c>
      <c r="K3901" s="9"/>
      <c r="L3901" s="1" t="s">
        <v>28</v>
      </c>
      <c r="M3901" s="1">
        <v>957</v>
      </c>
      <c r="N3901" s="1" t="s">
        <v>75</v>
      </c>
      <c r="O3901" s="1" t="s">
        <v>30</v>
      </c>
      <c r="P3901" s="1" t="s">
        <v>133</v>
      </c>
      <c r="Q3901" s="1">
        <v>4</v>
      </c>
      <c r="R3901" s="1" t="s">
        <v>32</v>
      </c>
      <c r="S3901" s="1">
        <v>3</v>
      </c>
      <c r="T3901" s="10">
        <v>137000</v>
      </c>
      <c r="U3901" t="str">
        <f t="shared" si="420"/>
        <v>Reviewed</v>
      </c>
      <c r="V3901" t="str">
        <f t="shared" si="421"/>
        <v>exceeds</v>
      </c>
      <c r="W3901">
        <f t="shared" si="422"/>
        <v>0</v>
      </c>
      <c r="X3901" t="str">
        <f t="shared" si="423"/>
        <v>Active</v>
      </c>
      <c r="Y3901">
        <f t="shared" si="424"/>
        <v>2.6219178082191781</v>
      </c>
      <c r="Z3901" t="str">
        <f t="shared" si="425"/>
        <v>2–3 Years</v>
      </c>
      <c r="AA3901" t="str">
        <f t="shared" si="426"/>
        <v>130K+</v>
      </c>
    </row>
    <row r="3902" spans="1:27" ht="19.95" customHeight="1" x14ac:dyDescent="0.3">
      <c r="A3902" s="4" t="s">
        <v>4029</v>
      </c>
      <c r="B3902" s="5">
        <v>45488</v>
      </c>
      <c r="C3902" s="6" t="s">
        <v>21</v>
      </c>
      <c r="D3902" s="6" t="s">
        <v>22</v>
      </c>
      <c r="E3902" s="6" t="s">
        <v>23</v>
      </c>
      <c r="F3902" s="6" t="s">
        <v>35</v>
      </c>
      <c r="G3902" s="6" t="s">
        <v>36</v>
      </c>
      <c r="H3902" s="6" t="s">
        <v>26</v>
      </c>
      <c r="I3902" s="6" t="s">
        <v>27</v>
      </c>
      <c r="J3902" s="5">
        <v>45488</v>
      </c>
      <c r="K3902" s="5"/>
      <c r="L3902" s="6" t="s">
        <v>28</v>
      </c>
      <c r="M3902" s="6">
        <v>534</v>
      </c>
      <c r="N3902" s="6" t="s">
        <v>52</v>
      </c>
      <c r="O3902" s="6" t="s">
        <v>63</v>
      </c>
      <c r="P3902" s="6" t="s">
        <v>31</v>
      </c>
      <c r="Q3902" s="6">
        <v>4</v>
      </c>
      <c r="R3902" s="6" t="s">
        <v>32</v>
      </c>
      <c r="S3902" s="6">
        <v>1</v>
      </c>
      <c r="T3902" s="7">
        <v>73500</v>
      </c>
      <c r="U3902" t="str">
        <f t="shared" si="420"/>
        <v>Reviewed</v>
      </c>
      <c r="V3902" t="str">
        <f t="shared" si="421"/>
        <v>exceeds</v>
      </c>
      <c r="W3902">
        <f t="shared" si="422"/>
        <v>0</v>
      </c>
      <c r="X3902" t="str">
        <f t="shared" si="423"/>
        <v>Active</v>
      </c>
      <c r="Y3902">
        <f t="shared" si="424"/>
        <v>1.463013698630137</v>
      </c>
      <c r="Z3902" t="str">
        <f t="shared" si="425"/>
        <v>1–2 Years</v>
      </c>
      <c r="AA3902" t="str">
        <f t="shared" si="426"/>
        <v>70K–99K</v>
      </c>
    </row>
    <row r="3903" spans="1:27" ht="19.95" customHeight="1" x14ac:dyDescent="0.3">
      <c r="A3903" s="8" t="s">
        <v>4030</v>
      </c>
      <c r="B3903" s="9">
        <v>45453</v>
      </c>
      <c r="C3903" s="1" t="s">
        <v>34</v>
      </c>
      <c r="D3903" s="1" t="s">
        <v>22</v>
      </c>
      <c r="E3903" s="1" t="s">
        <v>23</v>
      </c>
      <c r="F3903" s="1" t="s">
        <v>99</v>
      </c>
      <c r="G3903" s="1" t="s">
        <v>36</v>
      </c>
      <c r="H3903" s="1" t="s">
        <v>49</v>
      </c>
      <c r="I3903" s="1" t="s">
        <v>27</v>
      </c>
      <c r="J3903" s="9">
        <v>45453</v>
      </c>
      <c r="K3903" s="9"/>
      <c r="L3903" s="1" t="s">
        <v>28</v>
      </c>
      <c r="M3903" s="1">
        <v>569</v>
      </c>
      <c r="N3903" s="1" t="s">
        <v>75</v>
      </c>
      <c r="O3903" s="1" t="s">
        <v>30</v>
      </c>
      <c r="P3903" s="1" t="s">
        <v>107</v>
      </c>
      <c r="Q3903" s="1">
        <v>3</v>
      </c>
      <c r="R3903" s="1" t="s">
        <v>37</v>
      </c>
      <c r="S3903" s="1">
        <v>2</v>
      </c>
      <c r="T3903" s="10">
        <v>130000</v>
      </c>
      <c r="U3903" t="str">
        <f t="shared" si="420"/>
        <v>Reviewed</v>
      </c>
      <c r="V3903" t="str">
        <f t="shared" si="421"/>
        <v>meets</v>
      </c>
      <c r="W3903">
        <f t="shared" si="422"/>
        <v>0</v>
      </c>
      <c r="X3903" t="str">
        <f t="shared" si="423"/>
        <v>Active</v>
      </c>
      <c r="Y3903">
        <f t="shared" si="424"/>
        <v>1.558904109589041</v>
      </c>
      <c r="Z3903" t="str">
        <f t="shared" si="425"/>
        <v>1–2 Years</v>
      </c>
      <c r="AA3903" t="str">
        <f t="shared" si="426"/>
        <v>130K+</v>
      </c>
    </row>
    <row r="3904" spans="1:27" ht="19.95" customHeight="1" x14ac:dyDescent="0.3">
      <c r="A3904" s="4" t="s">
        <v>4031</v>
      </c>
      <c r="B3904" s="5">
        <v>45845</v>
      </c>
      <c r="C3904" s="6" t="s">
        <v>39</v>
      </c>
      <c r="D3904" s="6" t="s">
        <v>22</v>
      </c>
      <c r="E3904" s="6" t="s">
        <v>40</v>
      </c>
      <c r="F3904" s="6" t="s">
        <v>41</v>
      </c>
      <c r="G3904" s="6" t="s">
        <v>42</v>
      </c>
      <c r="H3904" s="6" t="s">
        <v>43</v>
      </c>
      <c r="I3904" s="6" t="s">
        <v>27</v>
      </c>
      <c r="J3904" s="5">
        <v>45845</v>
      </c>
      <c r="K3904" s="5"/>
      <c r="L3904" s="6" t="s">
        <v>28</v>
      </c>
      <c r="M3904" s="6">
        <v>177</v>
      </c>
      <c r="N3904" s="6" t="s">
        <v>29</v>
      </c>
      <c r="O3904" s="6" t="s">
        <v>30</v>
      </c>
      <c r="P3904" s="6" t="s">
        <v>64</v>
      </c>
      <c r="Q3904" s="6" t="s">
        <v>95</v>
      </c>
      <c r="R3904" s="6" t="s">
        <v>28</v>
      </c>
      <c r="S3904" s="6">
        <v>0</v>
      </c>
      <c r="T3904" s="7">
        <v>57000</v>
      </c>
      <c r="U3904" t="str">
        <f t="shared" si="420"/>
        <v>Not Reviewed</v>
      </c>
      <c r="V3904" t="str">
        <f t="shared" si="421"/>
        <v>Not Reviewed</v>
      </c>
      <c r="W3904">
        <f t="shared" si="422"/>
        <v>0</v>
      </c>
      <c r="X3904" t="str">
        <f t="shared" si="423"/>
        <v>Active</v>
      </c>
      <c r="Y3904">
        <f t="shared" si="424"/>
        <v>0.48493150684931507</v>
      </c>
      <c r="Z3904" t="str">
        <f t="shared" si="425"/>
        <v>&lt;1 Year</v>
      </c>
      <c r="AA3904" t="str">
        <f t="shared" si="426"/>
        <v>&lt;70K</v>
      </c>
    </row>
    <row r="3905" spans="1:27" ht="19.95" customHeight="1" x14ac:dyDescent="0.3">
      <c r="A3905" s="8" t="s">
        <v>4032</v>
      </c>
      <c r="B3905" s="9">
        <v>45087</v>
      </c>
      <c r="C3905" s="1" t="s">
        <v>46</v>
      </c>
      <c r="D3905" s="1" t="s">
        <v>22</v>
      </c>
      <c r="E3905" s="1" t="s">
        <v>40</v>
      </c>
      <c r="F3905" s="1" t="s">
        <v>143</v>
      </c>
      <c r="G3905" s="1" t="s">
        <v>48</v>
      </c>
      <c r="H3905" s="1" t="s">
        <v>43</v>
      </c>
      <c r="I3905" s="1" t="s">
        <v>27</v>
      </c>
      <c r="J3905" s="9">
        <v>45087</v>
      </c>
      <c r="K3905" s="9"/>
      <c r="L3905" s="1" t="s">
        <v>28</v>
      </c>
      <c r="M3905" s="1">
        <v>935</v>
      </c>
      <c r="N3905" s="1" t="s">
        <v>29</v>
      </c>
      <c r="O3905" s="1" t="s">
        <v>30</v>
      </c>
      <c r="P3905" s="1" t="s">
        <v>107</v>
      </c>
      <c r="Q3905" s="1">
        <v>3</v>
      </c>
      <c r="R3905" s="1" t="s">
        <v>37</v>
      </c>
      <c r="S3905" s="1">
        <v>3</v>
      </c>
      <c r="T3905" s="10">
        <v>70000</v>
      </c>
      <c r="U3905" t="str">
        <f t="shared" si="420"/>
        <v>Reviewed</v>
      </c>
      <c r="V3905" t="str">
        <f t="shared" si="421"/>
        <v>meets</v>
      </c>
      <c r="W3905">
        <f t="shared" si="422"/>
        <v>0</v>
      </c>
      <c r="X3905" t="str">
        <f t="shared" si="423"/>
        <v>Active</v>
      </c>
      <c r="Y3905">
        <f t="shared" si="424"/>
        <v>2.5616438356164384</v>
      </c>
      <c r="Z3905" t="str">
        <f t="shared" si="425"/>
        <v>2–3 Years</v>
      </c>
      <c r="AA3905" t="str">
        <f t="shared" si="426"/>
        <v>70K–99K</v>
      </c>
    </row>
    <row r="3906" spans="1:27" ht="19.95" customHeight="1" x14ac:dyDescent="0.3">
      <c r="A3906" s="4" t="s">
        <v>4033</v>
      </c>
      <c r="B3906" s="5">
        <v>45884</v>
      </c>
      <c r="C3906" s="6" t="s">
        <v>55</v>
      </c>
      <c r="D3906" s="6" t="s">
        <v>56</v>
      </c>
      <c r="E3906" s="6" t="s">
        <v>23</v>
      </c>
      <c r="F3906" s="6" t="s">
        <v>147</v>
      </c>
      <c r="G3906" s="6" t="s">
        <v>58</v>
      </c>
      <c r="H3906" s="6" t="s">
        <v>26</v>
      </c>
      <c r="I3906" s="6" t="s">
        <v>27</v>
      </c>
      <c r="J3906" s="5">
        <v>45884</v>
      </c>
      <c r="K3906" s="5"/>
      <c r="L3906" s="6" t="s">
        <v>28</v>
      </c>
      <c r="M3906" s="6">
        <v>138</v>
      </c>
      <c r="N3906" s="6" t="s">
        <v>122</v>
      </c>
      <c r="O3906" s="6" t="s">
        <v>63</v>
      </c>
      <c r="P3906" s="6" t="s">
        <v>133</v>
      </c>
      <c r="Q3906" s="6" t="s">
        <v>95</v>
      </c>
      <c r="R3906" s="6" t="s">
        <v>28</v>
      </c>
      <c r="S3906" s="6">
        <v>0</v>
      </c>
      <c r="T3906" s="7">
        <v>78000</v>
      </c>
      <c r="U3906" t="str">
        <f t="shared" ref="U3906:U3969" si="427">IF(LOWER(TRIM(Q3906&amp;""))="none","Not Reviewed","Reviewed")</f>
        <v>Not Reviewed</v>
      </c>
      <c r="V3906" t="str">
        <f t="shared" ref="V3906:V3969" si="428">IF(OR(Q3906="none",R3906=""),"Not Reviewed",R3906)</f>
        <v>Not Reviewed</v>
      </c>
      <c r="W3906">
        <f t="shared" ref="W3906:W3969" si="429">IF(I3906="terminated",1,0)</f>
        <v>0</v>
      </c>
      <c r="X3906" t="str">
        <f t="shared" ref="X3906:X3969" si="430">IF(I3906="terminated","Attrited","Active")</f>
        <v>Active</v>
      </c>
      <c r="Y3906">
        <f t="shared" ref="Y3906:Y3969" si="431">M3906/365</f>
        <v>0.37808219178082192</v>
      </c>
      <c r="Z3906" t="str">
        <f t="shared" ref="Z3906:Z3969" si="432">IF(Y3906&lt;1,"&lt;1 Year",IF(Y3906&lt;2,"1–2 Years",IF(Y3906&lt;3,"2–3 Years","3+ Years")))</f>
        <v>&lt;1 Year</v>
      </c>
      <c r="AA3906" t="str">
        <f t="shared" ref="AA3906:AA3969" si="433">IF(T3906&lt;70000,"&lt;70K",IF(T3906&lt;100000,"70K–99K",IF(T3906&lt;130000,"100K–129K","130K+")))</f>
        <v>70K–99K</v>
      </c>
    </row>
    <row r="3907" spans="1:27" ht="19.95" customHeight="1" x14ac:dyDescent="0.3">
      <c r="A3907" s="8" t="s">
        <v>4034</v>
      </c>
      <c r="B3907" s="9">
        <v>45472</v>
      </c>
      <c r="C3907" s="1" t="s">
        <v>60</v>
      </c>
      <c r="D3907" s="1" t="s">
        <v>56</v>
      </c>
      <c r="E3907" s="1" t="s">
        <v>40</v>
      </c>
      <c r="F3907" s="1" t="s">
        <v>61</v>
      </c>
      <c r="G3907" s="1" t="s">
        <v>62</v>
      </c>
      <c r="H3907" s="1" t="s">
        <v>26</v>
      </c>
      <c r="I3907" s="1" t="s">
        <v>27</v>
      </c>
      <c r="J3907" s="9">
        <v>45472</v>
      </c>
      <c r="K3907" s="9"/>
      <c r="L3907" s="1" t="s">
        <v>28</v>
      </c>
      <c r="M3907" s="1">
        <v>550</v>
      </c>
      <c r="N3907" s="1" t="s">
        <v>122</v>
      </c>
      <c r="O3907" s="1" t="s">
        <v>63</v>
      </c>
      <c r="P3907" s="1" t="s">
        <v>133</v>
      </c>
      <c r="Q3907" s="1">
        <v>3</v>
      </c>
      <c r="R3907" s="1" t="s">
        <v>37</v>
      </c>
      <c r="S3907" s="1">
        <v>2</v>
      </c>
      <c r="T3907" s="10">
        <v>74000</v>
      </c>
      <c r="U3907" t="str">
        <f t="shared" si="427"/>
        <v>Reviewed</v>
      </c>
      <c r="V3907" t="str">
        <f t="shared" si="428"/>
        <v>meets</v>
      </c>
      <c r="W3907">
        <f t="shared" si="429"/>
        <v>0</v>
      </c>
      <c r="X3907" t="str">
        <f t="shared" si="430"/>
        <v>Active</v>
      </c>
      <c r="Y3907">
        <f t="shared" si="431"/>
        <v>1.5068493150684932</v>
      </c>
      <c r="Z3907" t="str">
        <f t="shared" si="432"/>
        <v>1–2 Years</v>
      </c>
      <c r="AA3907" t="str">
        <f t="shared" si="433"/>
        <v>70K–99K</v>
      </c>
    </row>
    <row r="3908" spans="1:27" ht="19.95" customHeight="1" x14ac:dyDescent="0.3">
      <c r="A3908" s="4" t="s">
        <v>4035</v>
      </c>
      <c r="B3908" s="5">
        <v>45347</v>
      </c>
      <c r="C3908" s="6" t="s">
        <v>66</v>
      </c>
      <c r="D3908" s="6" t="s">
        <v>56</v>
      </c>
      <c r="E3908" s="6" t="s">
        <v>67</v>
      </c>
      <c r="F3908" s="6" t="s">
        <v>35</v>
      </c>
      <c r="G3908" s="6" t="s">
        <v>36</v>
      </c>
      <c r="H3908" s="6" t="s">
        <v>26</v>
      </c>
      <c r="I3908" s="6" t="s">
        <v>50</v>
      </c>
      <c r="J3908" s="5">
        <v>45347</v>
      </c>
      <c r="K3908" s="5">
        <v>45578</v>
      </c>
      <c r="L3908" s="6" t="s">
        <v>51</v>
      </c>
      <c r="M3908" s="6">
        <v>231</v>
      </c>
      <c r="N3908" s="6" t="s">
        <v>122</v>
      </c>
      <c r="O3908" s="6" t="s">
        <v>63</v>
      </c>
      <c r="P3908" s="6" t="s">
        <v>31</v>
      </c>
      <c r="Q3908" s="6">
        <v>3</v>
      </c>
      <c r="R3908" s="6" t="s">
        <v>37</v>
      </c>
      <c r="S3908" s="6">
        <v>1</v>
      </c>
      <c r="T3908" s="7">
        <v>91500</v>
      </c>
      <c r="U3908" t="str">
        <f t="shared" si="427"/>
        <v>Reviewed</v>
      </c>
      <c r="V3908" t="str">
        <f t="shared" si="428"/>
        <v>meets</v>
      </c>
      <c r="W3908">
        <f t="shared" si="429"/>
        <v>1</v>
      </c>
      <c r="X3908" t="str">
        <f t="shared" si="430"/>
        <v>Attrited</v>
      </c>
      <c r="Y3908">
        <f t="shared" si="431"/>
        <v>0.63287671232876708</v>
      </c>
      <c r="Z3908" t="str">
        <f t="shared" si="432"/>
        <v>&lt;1 Year</v>
      </c>
      <c r="AA3908" t="str">
        <f t="shared" si="433"/>
        <v>70K–99K</v>
      </c>
    </row>
    <row r="3909" spans="1:27" ht="19.95" customHeight="1" x14ac:dyDescent="0.3">
      <c r="A3909" s="8" t="s">
        <v>4036</v>
      </c>
      <c r="B3909" s="9">
        <v>45180</v>
      </c>
      <c r="C3909" s="1" t="s">
        <v>71</v>
      </c>
      <c r="D3909" s="1" t="s">
        <v>72</v>
      </c>
      <c r="E3909" s="1" t="s">
        <v>23</v>
      </c>
      <c r="F3909" s="1" t="s">
        <v>138</v>
      </c>
      <c r="G3909" s="1" t="s">
        <v>36</v>
      </c>
      <c r="H3909" s="1" t="s">
        <v>43</v>
      </c>
      <c r="I3909" s="1" t="s">
        <v>27</v>
      </c>
      <c r="J3909" s="9">
        <v>45180</v>
      </c>
      <c r="K3909" s="9"/>
      <c r="L3909" s="1" t="s">
        <v>28</v>
      </c>
      <c r="M3909" s="1">
        <v>842</v>
      </c>
      <c r="N3909" s="1" t="s">
        <v>29</v>
      </c>
      <c r="O3909" s="1" t="s">
        <v>63</v>
      </c>
      <c r="P3909" s="1" t="s">
        <v>64</v>
      </c>
      <c r="Q3909" s="1">
        <v>3</v>
      </c>
      <c r="R3909" s="1" t="s">
        <v>37</v>
      </c>
      <c r="S3909" s="1">
        <v>2</v>
      </c>
      <c r="T3909" s="10">
        <v>78000</v>
      </c>
      <c r="U3909" t="str">
        <f t="shared" si="427"/>
        <v>Reviewed</v>
      </c>
      <c r="V3909" t="str">
        <f t="shared" si="428"/>
        <v>meets</v>
      </c>
      <c r="W3909">
        <f t="shared" si="429"/>
        <v>0</v>
      </c>
      <c r="X3909" t="str">
        <f t="shared" si="430"/>
        <v>Active</v>
      </c>
      <c r="Y3909">
        <f t="shared" si="431"/>
        <v>2.3068493150684932</v>
      </c>
      <c r="Z3909" t="str">
        <f t="shared" si="432"/>
        <v>2–3 Years</v>
      </c>
      <c r="AA3909" t="str">
        <f t="shared" si="433"/>
        <v>70K–99K</v>
      </c>
    </row>
    <row r="3910" spans="1:27" ht="19.95" customHeight="1" x14ac:dyDescent="0.3">
      <c r="A3910" s="4" t="s">
        <v>4037</v>
      </c>
      <c r="B3910" s="5">
        <v>45239</v>
      </c>
      <c r="C3910" s="6" t="s">
        <v>77</v>
      </c>
      <c r="D3910" s="6" t="s">
        <v>72</v>
      </c>
      <c r="E3910" s="6" t="s">
        <v>40</v>
      </c>
      <c r="F3910" s="6" t="s">
        <v>78</v>
      </c>
      <c r="G3910" s="6" t="s">
        <v>79</v>
      </c>
      <c r="H3910" s="6" t="s">
        <v>49</v>
      </c>
      <c r="I3910" s="6" t="s">
        <v>27</v>
      </c>
      <c r="J3910" s="5">
        <v>45239</v>
      </c>
      <c r="K3910" s="5"/>
      <c r="L3910" s="6" t="s">
        <v>28</v>
      </c>
      <c r="M3910" s="6">
        <v>783</v>
      </c>
      <c r="N3910" s="6" t="s">
        <v>29</v>
      </c>
      <c r="O3910" s="6" t="s">
        <v>30</v>
      </c>
      <c r="P3910" s="6" t="s">
        <v>31</v>
      </c>
      <c r="Q3910" s="6">
        <v>4</v>
      </c>
      <c r="R3910" s="6" t="s">
        <v>32</v>
      </c>
      <c r="S3910" s="6">
        <v>2</v>
      </c>
      <c r="T3910" s="7">
        <v>110000</v>
      </c>
      <c r="U3910" t="str">
        <f t="shared" si="427"/>
        <v>Reviewed</v>
      </c>
      <c r="V3910" t="str">
        <f t="shared" si="428"/>
        <v>exceeds</v>
      </c>
      <c r="W3910">
        <f t="shared" si="429"/>
        <v>0</v>
      </c>
      <c r="X3910" t="str">
        <f t="shared" si="430"/>
        <v>Active</v>
      </c>
      <c r="Y3910">
        <f t="shared" si="431"/>
        <v>2.1452054794520548</v>
      </c>
      <c r="Z3910" t="str">
        <f t="shared" si="432"/>
        <v>2–3 Years</v>
      </c>
      <c r="AA3910" t="str">
        <f t="shared" si="433"/>
        <v>100K–129K</v>
      </c>
    </row>
    <row r="3911" spans="1:27" ht="19.95" customHeight="1" x14ac:dyDescent="0.3">
      <c r="A3911" s="8" t="s">
        <v>4038</v>
      </c>
      <c r="B3911" s="9">
        <v>45421</v>
      </c>
      <c r="C3911" s="1" t="s">
        <v>81</v>
      </c>
      <c r="D3911" s="1" t="s">
        <v>72</v>
      </c>
      <c r="E3911" s="1" t="s">
        <v>23</v>
      </c>
      <c r="F3911" s="1" t="s">
        <v>82</v>
      </c>
      <c r="G3911" s="1" t="s">
        <v>83</v>
      </c>
      <c r="H3911" s="1" t="s">
        <v>26</v>
      </c>
      <c r="I3911" s="1" t="s">
        <v>27</v>
      </c>
      <c r="J3911" s="9">
        <v>45421</v>
      </c>
      <c r="K3911" s="9"/>
      <c r="L3911" s="1" t="s">
        <v>28</v>
      </c>
      <c r="M3911" s="1">
        <v>601</v>
      </c>
      <c r="N3911" s="1" t="s">
        <v>52</v>
      </c>
      <c r="O3911" s="1" t="s">
        <v>63</v>
      </c>
      <c r="P3911" s="1" t="s">
        <v>107</v>
      </c>
      <c r="Q3911" s="1">
        <v>1</v>
      </c>
      <c r="R3911" s="1" t="s">
        <v>53</v>
      </c>
      <c r="S3911" s="1">
        <v>2</v>
      </c>
      <c r="T3911" s="10">
        <v>104000</v>
      </c>
      <c r="U3911" t="str">
        <f t="shared" si="427"/>
        <v>Reviewed</v>
      </c>
      <c r="V3911" t="str">
        <f t="shared" si="428"/>
        <v>needs_support</v>
      </c>
      <c r="W3911">
        <f t="shared" si="429"/>
        <v>0</v>
      </c>
      <c r="X3911" t="str">
        <f t="shared" si="430"/>
        <v>Active</v>
      </c>
      <c r="Y3911">
        <f t="shared" si="431"/>
        <v>1.6465753424657534</v>
      </c>
      <c r="Z3911" t="str">
        <f t="shared" si="432"/>
        <v>1–2 Years</v>
      </c>
      <c r="AA3911" t="str">
        <f t="shared" si="433"/>
        <v>100K–129K</v>
      </c>
    </row>
    <row r="3912" spans="1:27" ht="19.95" customHeight="1" x14ac:dyDescent="0.3">
      <c r="A3912" s="4" t="s">
        <v>4039</v>
      </c>
      <c r="B3912" s="5">
        <v>45853</v>
      </c>
      <c r="C3912" s="6" t="s">
        <v>86</v>
      </c>
      <c r="D3912" s="6" t="s">
        <v>87</v>
      </c>
      <c r="E3912" s="6" t="s">
        <v>67</v>
      </c>
      <c r="F3912" s="6" t="s">
        <v>88</v>
      </c>
      <c r="G3912" s="6" t="s">
        <v>89</v>
      </c>
      <c r="H3912" s="6" t="s">
        <v>49</v>
      </c>
      <c r="I3912" s="6" t="s">
        <v>27</v>
      </c>
      <c r="J3912" s="5">
        <v>45853</v>
      </c>
      <c r="K3912" s="5"/>
      <c r="L3912" s="6" t="s">
        <v>28</v>
      </c>
      <c r="M3912" s="6">
        <v>169</v>
      </c>
      <c r="N3912" s="6" t="s">
        <v>75</v>
      </c>
      <c r="O3912" s="6" t="s">
        <v>30</v>
      </c>
      <c r="P3912" s="6" t="s">
        <v>107</v>
      </c>
      <c r="Q3912" s="6" t="s">
        <v>95</v>
      </c>
      <c r="R3912" s="6" t="s">
        <v>28</v>
      </c>
      <c r="S3912" s="6">
        <v>0</v>
      </c>
      <c r="T3912" s="7">
        <v>120000</v>
      </c>
      <c r="U3912" t="str">
        <f t="shared" si="427"/>
        <v>Not Reviewed</v>
      </c>
      <c r="V3912" t="str">
        <f t="shared" si="428"/>
        <v>Not Reviewed</v>
      </c>
      <c r="W3912">
        <f t="shared" si="429"/>
        <v>0</v>
      </c>
      <c r="X3912" t="str">
        <f t="shared" si="430"/>
        <v>Active</v>
      </c>
      <c r="Y3912">
        <f t="shared" si="431"/>
        <v>0.46301369863013697</v>
      </c>
      <c r="Z3912" t="str">
        <f t="shared" si="432"/>
        <v>&lt;1 Year</v>
      </c>
      <c r="AA3912" t="str">
        <f t="shared" si="433"/>
        <v>100K–129K</v>
      </c>
    </row>
    <row r="3913" spans="1:27" ht="19.95" customHeight="1" x14ac:dyDescent="0.3">
      <c r="A3913" s="8" t="s">
        <v>4040</v>
      </c>
      <c r="B3913" s="9">
        <v>45270</v>
      </c>
      <c r="C3913" s="1" t="s">
        <v>91</v>
      </c>
      <c r="D3913" s="1" t="s">
        <v>87</v>
      </c>
      <c r="E3913" s="1" t="s">
        <v>92</v>
      </c>
      <c r="F3913" s="1" t="s">
        <v>114</v>
      </c>
      <c r="G3913" s="1" t="s">
        <v>94</v>
      </c>
      <c r="H3913" s="1" t="s">
        <v>43</v>
      </c>
      <c r="I3913" s="1" t="s">
        <v>27</v>
      </c>
      <c r="J3913" s="9">
        <v>45270</v>
      </c>
      <c r="K3913" s="9"/>
      <c r="L3913" s="1" t="s">
        <v>28</v>
      </c>
      <c r="M3913" s="1">
        <v>752</v>
      </c>
      <c r="N3913" s="1" t="s">
        <v>52</v>
      </c>
      <c r="O3913" s="1" t="s">
        <v>63</v>
      </c>
      <c r="P3913" s="1" t="s">
        <v>44</v>
      </c>
      <c r="Q3913" s="1">
        <v>4</v>
      </c>
      <c r="R3913" s="1" t="s">
        <v>32</v>
      </c>
      <c r="S3913" s="1">
        <v>2</v>
      </c>
      <c r="T3913" s="10">
        <v>61000</v>
      </c>
      <c r="U3913" t="str">
        <f t="shared" si="427"/>
        <v>Reviewed</v>
      </c>
      <c r="V3913" t="str">
        <f t="shared" si="428"/>
        <v>exceeds</v>
      </c>
      <c r="W3913">
        <f t="shared" si="429"/>
        <v>0</v>
      </c>
      <c r="X3913" t="str">
        <f t="shared" si="430"/>
        <v>Active</v>
      </c>
      <c r="Y3913">
        <f t="shared" si="431"/>
        <v>2.0602739726027397</v>
      </c>
      <c r="Z3913" t="str">
        <f t="shared" si="432"/>
        <v>2–3 Years</v>
      </c>
      <c r="AA3913" t="str">
        <f t="shared" si="433"/>
        <v>&lt;70K</v>
      </c>
    </row>
    <row r="3914" spans="1:27" ht="19.95" customHeight="1" x14ac:dyDescent="0.3">
      <c r="A3914" s="4" t="s">
        <v>4041</v>
      </c>
      <c r="B3914" s="5">
        <v>45877</v>
      </c>
      <c r="C3914" s="6" t="s">
        <v>21</v>
      </c>
      <c r="D3914" s="6" t="s">
        <v>22</v>
      </c>
      <c r="E3914" s="6" t="s">
        <v>23</v>
      </c>
      <c r="F3914" s="6" t="s">
        <v>288</v>
      </c>
      <c r="G3914" s="6" t="s">
        <v>25</v>
      </c>
      <c r="H3914" s="6" t="s">
        <v>43</v>
      </c>
      <c r="I3914" s="6" t="s">
        <v>27</v>
      </c>
      <c r="J3914" s="5">
        <v>45877</v>
      </c>
      <c r="K3914" s="5"/>
      <c r="L3914" s="6" t="s">
        <v>28</v>
      </c>
      <c r="M3914" s="6">
        <v>145</v>
      </c>
      <c r="N3914" s="6" t="s">
        <v>75</v>
      </c>
      <c r="O3914" s="6" t="s">
        <v>105</v>
      </c>
      <c r="P3914" s="6" t="s">
        <v>107</v>
      </c>
      <c r="Q3914" s="6" t="s">
        <v>95</v>
      </c>
      <c r="R3914" s="6" t="s">
        <v>28</v>
      </c>
      <c r="S3914" s="6">
        <v>0</v>
      </c>
      <c r="T3914" s="7">
        <v>62000</v>
      </c>
      <c r="U3914" t="str">
        <f t="shared" si="427"/>
        <v>Not Reviewed</v>
      </c>
      <c r="V3914" t="str">
        <f t="shared" si="428"/>
        <v>Not Reviewed</v>
      </c>
      <c r="W3914">
        <f t="shared" si="429"/>
        <v>0</v>
      </c>
      <c r="X3914" t="str">
        <f t="shared" si="430"/>
        <v>Active</v>
      </c>
      <c r="Y3914">
        <f t="shared" si="431"/>
        <v>0.39726027397260272</v>
      </c>
      <c r="Z3914" t="str">
        <f t="shared" si="432"/>
        <v>&lt;1 Year</v>
      </c>
      <c r="AA3914" t="str">
        <f t="shared" si="433"/>
        <v>&lt;70K</v>
      </c>
    </row>
    <row r="3915" spans="1:27" ht="19.95" customHeight="1" x14ac:dyDescent="0.3">
      <c r="A3915" s="8" t="s">
        <v>4042</v>
      </c>
      <c r="B3915" s="9">
        <v>45623</v>
      </c>
      <c r="C3915" s="1" t="s">
        <v>34</v>
      </c>
      <c r="D3915" s="1" t="s">
        <v>22</v>
      </c>
      <c r="E3915" s="1" t="s">
        <v>23</v>
      </c>
      <c r="F3915" s="1" t="s">
        <v>99</v>
      </c>
      <c r="G3915" s="1" t="s">
        <v>36</v>
      </c>
      <c r="H3915" s="1" t="s">
        <v>49</v>
      </c>
      <c r="I3915" s="1" t="s">
        <v>50</v>
      </c>
      <c r="J3915" s="9">
        <v>45623</v>
      </c>
      <c r="K3915" s="9">
        <v>45895</v>
      </c>
      <c r="L3915" s="1" t="s">
        <v>84</v>
      </c>
      <c r="M3915" s="1">
        <v>272</v>
      </c>
      <c r="N3915" s="1" t="s">
        <v>52</v>
      </c>
      <c r="O3915" s="1" t="s">
        <v>63</v>
      </c>
      <c r="P3915" s="1" t="s">
        <v>64</v>
      </c>
      <c r="Q3915" s="1">
        <v>3</v>
      </c>
      <c r="R3915" s="1" t="s">
        <v>37</v>
      </c>
      <c r="S3915" s="1">
        <v>1</v>
      </c>
      <c r="T3915" s="10">
        <v>118000</v>
      </c>
      <c r="U3915" t="str">
        <f t="shared" si="427"/>
        <v>Reviewed</v>
      </c>
      <c r="V3915" t="str">
        <f t="shared" si="428"/>
        <v>meets</v>
      </c>
      <c r="W3915">
        <f t="shared" si="429"/>
        <v>1</v>
      </c>
      <c r="X3915" t="str">
        <f t="shared" si="430"/>
        <v>Attrited</v>
      </c>
      <c r="Y3915">
        <f t="shared" si="431"/>
        <v>0.74520547945205484</v>
      </c>
      <c r="Z3915" t="str">
        <f t="shared" si="432"/>
        <v>&lt;1 Year</v>
      </c>
      <c r="AA3915" t="str">
        <f t="shared" si="433"/>
        <v>100K–129K</v>
      </c>
    </row>
    <row r="3916" spans="1:27" ht="19.95" customHeight="1" x14ac:dyDescent="0.3">
      <c r="A3916" s="4" t="s">
        <v>4043</v>
      </c>
      <c r="B3916" s="5">
        <v>45125</v>
      </c>
      <c r="C3916" s="6" t="s">
        <v>39</v>
      </c>
      <c r="D3916" s="6" t="s">
        <v>22</v>
      </c>
      <c r="E3916" s="6" t="s">
        <v>40</v>
      </c>
      <c r="F3916" s="6" t="s">
        <v>41</v>
      </c>
      <c r="G3916" s="6" t="s">
        <v>42</v>
      </c>
      <c r="H3916" s="6" t="s">
        <v>43</v>
      </c>
      <c r="I3916" s="6" t="s">
        <v>27</v>
      </c>
      <c r="J3916" s="5">
        <v>45125</v>
      </c>
      <c r="K3916" s="5"/>
      <c r="L3916" s="6" t="s">
        <v>28</v>
      </c>
      <c r="M3916" s="6">
        <v>897</v>
      </c>
      <c r="N3916" s="6" t="s">
        <v>75</v>
      </c>
      <c r="O3916" s="6" t="s">
        <v>63</v>
      </c>
      <c r="P3916" s="6" t="s">
        <v>31</v>
      </c>
      <c r="Q3916" s="6">
        <v>3</v>
      </c>
      <c r="R3916" s="6" t="s">
        <v>37</v>
      </c>
      <c r="S3916" s="6">
        <v>2</v>
      </c>
      <c r="T3916" s="7">
        <v>63500</v>
      </c>
      <c r="U3916" t="str">
        <f t="shared" si="427"/>
        <v>Reviewed</v>
      </c>
      <c r="V3916" t="str">
        <f t="shared" si="428"/>
        <v>meets</v>
      </c>
      <c r="W3916">
        <f t="shared" si="429"/>
        <v>0</v>
      </c>
      <c r="X3916" t="str">
        <f t="shared" si="430"/>
        <v>Active</v>
      </c>
      <c r="Y3916">
        <f t="shared" si="431"/>
        <v>2.4575342465753423</v>
      </c>
      <c r="Z3916" t="str">
        <f t="shared" si="432"/>
        <v>2–3 Years</v>
      </c>
      <c r="AA3916" t="str">
        <f t="shared" si="433"/>
        <v>&lt;70K</v>
      </c>
    </row>
    <row r="3917" spans="1:27" ht="19.95" customHeight="1" x14ac:dyDescent="0.3">
      <c r="A3917" s="8" t="s">
        <v>4044</v>
      </c>
      <c r="B3917" s="9">
        <v>45709</v>
      </c>
      <c r="C3917" s="1" t="s">
        <v>46</v>
      </c>
      <c r="D3917" s="1" t="s">
        <v>22</v>
      </c>
      <c r="E3917" s="1" t="s">
        <v>40</v>
      </c>
      <c r="F3917" s="1" t="s">
        <v>174</v>
      </c>
      <c r="G3917" s="1" t="s">
        <v>42</v>
      </c>
      <c r="H3917" s="1" t="s">
        <v>26</v>
      </c>
      <c r="I3917" s="1" t="s">
        <v>27</v>
      </c>
      <c r="J3917" s="9">
        <v>45709</v>
      </c>
      <c r="K3917" s="9"/>
      <c r="L3917" s="1" t="s">
        <v>28</v>
      </c>
      <c r="M3917" s="1">
        <v>313</v>
      </c>
      <c r="N3917" s="1" t="s">
        <v>75</v>
      </c>
      <c r="O3917" s="1" t="s">
        <v>63</v>
      </c>
      <c r="P3917" s="1" t="s">
        <v>31</v>
      </c>
      <c r="Q3917" s="1">
        <v>3</v>
      </c>
      <c r="R3917" s="1" t="s">
        <v>37</v>
      </c>
      <c r="S3917" s="1">
        <v>1</v>
      </c>
      <c r="T3917" s="10">
        <v>93500</v>
      </c>
      <c r="U3917" t="str">
        <f t="shared" si="427"/>
        <v>Reviewed</v>
      </c>
      <c r="V3917" t="str">
        <f t="shared" si="428"/>
        <v>meets</v>
      </c>
      <c r="W3917">
        <f t="shared" si="429"/>
        <v>0</v>
      </c>
      <c r="X3917" t="str">
        <f t="shared" si="430"/>
        <v>Active</v>
      </c>
      <c r="Y3917">
        <f t="shared" si="431"/>
        <v>0.8575342465753425</v>
      </c>
      <c r="Z3917" t="str">
        <f t="shared" si="432"/>
        <v>&lt;1 Year</v>
      </c>
      <c r="AA3917" t="str">
        <f t="shared" si="433"/>
        <v>70K–99K</v>
      </c>
    </row>
    <row r="3918" spans="1:27" ht="19.95" customHeight="1" x14ac:dyDescent="0.3">
      <c r="A3918" s="4" t="s">
        <v>4045</v>
      </c>
      <c r="B3918" s="5">
        <v>45400</v>
      </c>
      <c r="C3918" s="6" t="s">
        <v>55</v>
      </c>
      <c r="D3918" s="6" t="s">
        <v>56</v>
      </c>
      <c r="E3918" s="6" t="s">
        <v>23</v>
      </c>
      <c r="F3918" s="6" t="s">
        <v>104</v>
      </c>
      <c r="G3918" s="6" t="s">
        <v>62</v>
      </c>
      <c r="H3918" s="6" t="s">
        <v>43</v>
      </c>
      <c r="I3918" s="6" t="s">
        <v>27</v>
      </c>
      <c r="J3918" s="5">
        <v>45400</v>
      </c>
      <c r="K3918" s="5"/>
      <c r="L3918" s="6" t="s">
        <v>28</v>
      </c>
      <c r="M3918" s="6">
        <v>622</v>
      </c>
      <c r="N3918" s="6" t="s">
        <v>29</v>
      </c>
      <c r="O3918" s="6" t="s">
        <v>30</v>
      </c>
      <c r="P3918" s="6" t="s">
        <v>31</v>
      </c>
      <c r="Q3918" s="6">
        <v>4</v>
      </c>
      <c r="R3918" s="6" t="s">
        <v>32</v>
      </c>
      <c r="S3918" s="6">
        <v>2</v>
      </c>
      <c r="T3918" s="7">
        <v>55000</v>
      </c>
      <c r="U3918" t="str">
        <f t="shared" si="427"/>
        <v>Reviewed</v>
      </c>
      <c r="V3918" t="str">
        <f t="shared" si="428"/>
        <v>exceeds</v>
      </c>
      <c r="W3918">
        <f t="shared" si="429"/>
        <v>0</v>
      </c>
      <c r="X3918" t="str">
        <f t="shared" si="430"/>
        <v>Active</v>
      </c>
      <c r="Y3918">
        <f t="shared" si="431"/>
        <v>1.704109589041096</v>
      </c>
      <c r="Z3918" t="str">
        <f t="shared" si="432"/>
        <v>1–2 Years</v>
      </c>
      <c r="AA3918" t="str">
        <f t="shared" si="433"/>
        <v>&lt;70K</v>
      </c>
    </row>
    <row r="3919" spans="1:27" ht="19.95" customHeight="1" x14ac:dyDescent="0.3">
      <c r="A3919" s="8" t="s">
        <v>4046</v>
      </c>
      <c r="B3919" s="9">
        <v>45282</v>
      </c>
      <c r="C3919" s="1" t="s">
        <v>60</v>
      </c>
      <c r="D3919" s="1" t="s">
        <v>56</v>
      </c>
      <c r="E3919" s="1" t="s">
        <v>40</v>
      </c>
      <c r="F3919" s="1" t="s">
        <v>145</v>
      </c>
      <c r="G3919" s="1" t="s">
        <v>62</v>
      </c>
      <c r="H3919" s="1" t="s">
        <v>49</v>
      </c>
      <c r="I3919" s="1" t="s">
        <v>27</v>
      </c>
      <c r="J3919" s="9">
        <v>45282</v>
      </c>
      <c r="K3919" s="9"/>
      <c r="L3919" s="1" t="s">
        <v>28</v>
      </c>
      <c r="M3919" s="1">
        <v>740</v>
      </c>
      <c r="N3919" s="1" t="s">
        <v>140</v>
      </c>
      <c r="O3919" s="1" t="s">
        <v>63</v>
      </c>
      <c r="P3919" s="1" t="s">
        <v>31</v>
      </c>
      <c r="Q3919" s="1">
        <v>5</v>
      </c>
      <c r="R3919" s="1" t="s">
        <v>119</v>
      </c>
      <c r="S3919" s="1">
        <v>2</v>
      </c>
      <c r="T3919" s="10">
        <v>108000</v>
      </c>
      <c r="U3919" t="str">
        <f t="shared" si="427"/>
        <v>Reviewed</v>
      </c>
      <c r="V3919" t="str">
        <f t="shared" si="428"/>
        <v>outstanding</v>
      </c>
      <c r="W3919">
        <f t="shared" si="429"/>
        <v>0</v>
      </c>
      <c r="X3919" t="str">
        <f t="shared" si="430"/>
        <v>Active</v>
      </c>
      <c r="Y3919">
        <f t="shared" si="431"/>
        <v>2.0273972602739727</v>
      </c>
      <c r="Z3919" t="str">
        <f t="shared" si="432"/>
        <v>2–3 Years</v>
      </c>
      <c r="AA3919" t="str">
        <f t="shared" si="433"/>
        <v>100K–129K</v>
      </c>
    </row>
    <row r="3920" spans="1:27" ht="19.95" customHeight="1" x14ac:dyDescent="0.3">
      <c r="A3920" s="4" t="s">
        <v>4047</v>
      </c>
      <c r="B3920" s="5">
        <v>45352</v>
      </c>
      <c r="C3920" s="6" t="s">
        <v>66</v>
      </c>
      <c r="D3920" s="6" t="s">
        <v>56</v>
      </c>
      <c r="E3920" s="6" t="s">
        <v>67</v>
      </c>
      <c r="F3920" s="6" t="s">
        <v>193</v>
      </c>
      <c r="G3920" s="6" t="s">
        <v>69</v>
      </c>
      <c r="H3920" s="6" t="s">
        <v>43</v>
      </c>
      <c r="I3920" s="6" t="s">
        <v>27</v>
      </c>
      <c r="J3920" s="5">
        <v>45352</v>
      </c>
      <c r="K3920" s="5"/>
      <c r="L3920" s="6" t="s">
        <v>28</v>
      </c>
      <c r="M3920" s="6">
        <v>670</v>
      </c>
      <c r="N3920" s="6" t="s">
        <v>29</v>
      </c>
      <c r="O3920" s="6" t="s">
        <v>63</v>
      </c>
      <c r="P3920" s="6" t="s">
        <v>31</v>
      </c>
      <c r="Q3920" s="6">
        <v>3</v>
      </c>
      <c r="R3920" s="6" t="s">
        <v>37</v>
      </c>
      <c r="S3920" s="6">
        <v>2</v>
      </c>
      <c r="T3920" s="7">
        <v>62000</v>
      </c>
      <c r="U3920" t="str">
        <f t="shared" si="427"/>
        <v>Reviewed</v>
      </c>
      <c r="V3920" t="str">
        <f t="shared" si="428"/>
        <v>meets</v>
      </c>
      <c r="W3920">
        <f t="shared" si="429"/>
        <v>0</v>
      </c>
      <c r="X3920" t="str">
        <f t="shared" si="430"/>
        <v>Active</v>
      </c>
      <c r="Y3920">
        <f t="shared" si="431"/>
        <v>1.8356164383561644</v>
      </c>
      <c r="Z3920" t="str">
        <f t="shared" si="432"/>
        <v>1–2 Years</v>
      </c>
      <c r="AA3920" t="str">
        <f t="shared" si="433"/>
        <v>&lt;70K</v>
      </c>
    </row>
    <row r="3921" spans="1:27" ht="19.95" customHeight="1" x14ac:dyDescent="0.3">
      <c r="A3921" s="8" t="s">
        <v>4048</v>
      </c>
      <c r="B3921" s="9">
        <v>45041</v>
      </c>
      <c r="C3921" s="1" t="s">
        <v>71</v>
      </c>
      <c r="D3921" s="1" t="s">
        <v>72</v>
      </c>
      <c r="E3921" s="1" t="s">
        <v>23</v>
      </c>
      <c r="F3921" s="1" t="s">
        <v>73</v>
      </c>
      <c r="G3921" s="1" t="s">
        <v>74</v>
      </c>
      <c r="H3921" s="1" t="s">
        <v>49</v>
      </c>
      <c r="I3921" s="1" t="s">
        <v>27</v>
      </c>
      <c r="J3921" s="9">
        <v>45041</v>
      </c>
      <c r="K3921" s="9"/>
      <c r="L3921" s="1" t="s">
        <v>28</v>
      </c>
      <c r="M3921" s="1">
        <v>981</v>
      </c>
      <c r="N3921" s="1" t="s">
        <v>140</v>
      </c>
      <c r="O3921" s="1" t="s">
        <v>43</v>
      </c>
      <c r="P3921" s="1" t="s">
        <v>31</v>
      </c>
      <c r="Q3921" s="1">
        <v>3</v>
      </c>
      <c r="R3921" s="1" t="s">
        <v>37</v>
      </c>
      <c r="S3921" s="1">
        <v>3</v>
      </c>
      <c r="T3921" s="10">
        <v>114000</v>
      </c>
      <c r="U3921" t="str">
        <f t="shared" si="427"/>
        <v>Reviewed</v>
      </c>
      <c r="V3921" t="str">
        <f t="shared" si="428"/>
        <v>meets</v>
      </c>
      <c r="W3921">
        <f t="shared" si="429"/>
        <v>0</v>
      </c>
      <c r="X3921" t="str">
        <f t="shared" si="430"/>
        <v>Active</v>
      </c>
      <c r="Y3921">
        <f t="shared" si="431"/>
        <v>2.6876712328767125</v>
      </c>
      <c r="Z3921" t="str">
        <f t="shared" si="432"/>
        <v>2–3 Years</v>
      </c>
      <c r="AA3921" t="str">
        <f t="shared" si="433"/>
        <v>100K–129K</v>
      </c>
    </row>
    <row r="3922" spans="1:27" ht="19.95" customHeight="1" x14ac:dyDescent="0.3">
      <c r="A3922" s="4" t="s">
        <v>4049</v>
      </c>
      <c r="B3922" s="5">
        <v>45748</v>
      </c>
      <c r="C3922" s="6" t="s">
        <v>77</v>
      </c>
      <c r="D3922" s="6" t="s">
        <v>72</v>
      </c>
      <c r="E3922" s="6" t="s">
        <v>40</v>
      </c>
      <c r="F3922" s="6" t="s">
        <v>112</v>
      </c>
      <c r="G3922" s="6" t="s">
        <v>79</v>
      </c>
      <c r="H3922" s="6" t="s">
        <v>43</v>
      </c>
      <c r="I3922" s="6" t="s">
        <v>27</v>
      </c>
      <c r="J3922" s="5">
        <v>45748</v>
      </c>
      <c r="K3922" s="5"/>
      <c r="L3922" s="6" t="s">
        <v>28</v>
      </c>
      <c r="M3922" s="6">
        <v>274</v>
      </c>
      <c r="N3922" s="6" t="s">
        <v>29</v>
      </c>
      <c r="O3922" s="6" t="s">
        <v>63</v>
      </c>
      <c r="P3922" s="6" t="s">
        <v>64</v>
      </c>
      <c r="Q3922" s="6">
        <v>3</v>
      </c>
      <c r="R3922" s="6" t="s">
        <v>37</v>
      </c>
      <c r="S3922" s="6">
        <v>1</v>
      </c>
      <c r="T3922" s="7">
        <v>58000</v>
      </c>
      <c r="U3922" t="str">
        <f t="shared" si="427"/>
        <v>Reviewed</v>
      </c>
      <c r="V3922" t="str">
        <f t="shared" si="428"/>
        <v>meets</v>
      </c>
      <c r="W3922">
        <f t="shared" si="429"/>
        <v>0</v>
      </c>
      <c r="X3922" t="str">
        <f t="shared" si="430"/>
        <v>Active</v>
      </c>
      <c r="Y3922">
        <f t="shared" si="431"/>
        <v>0.75068493150684934</v>
      </c>
      <c r="Z3922" t="str">
        <f t="shared" si="432"/>
        <v>&lt;1 Year</v>
      </c>
      <c r="AA3922" t="str">
        <f t="shared" si="433"/>
        <v>&lt;70K</v>
      </c>
    </row>
    <row r="3923" spans="1:27" ht="19.95" customHeight="1" x14ac:dyDescent="0.3">
      <c r="A3923" s="8" t="s">
        <v>4050</v>
      </c>
      <c r="B3923" s="9">
        <v>45310</v>
      </c>
      <c r="C3923" s="1" t="s">
        <v>81</v>
      </c>
      <c r="D3923" s="1" t="s">
        <v>72</v>
      </c>
      <c r="E3923" s="1" t="s">
        <v>23</v>
      </c>
      <c r="F3923" s="1" t="s">
        <v>154</v>
      </c>
      <c r="G3923" s="1" t="s">
        <v>83</v>
      </c>
      <c r="H3923" s="1" t="s">
        <v>43</v>
      </c>
      <c r="I3923" s="1" t="s">
        <v>27</v>
      </c>
      <c r="J3923" s="9">
        <v>45310</v>
      </c>
      <c r="K3923" s="9"/>
      <c r="L3923" s="1" t="s">
        <v>28</v>
      </c>
      <c r="M3923" s="1">
        <v>712</v>
      </c>
      <c r="N3923" s="1" t="s">
        <v>52</v>
      </c>
      <c r="O3923" s="1" t="s">
        <v>30</v>
      </c>
      <c r="P3923" s="1" t="s">
        <v>31</v>
      </c>
      <c r="Q3923" s="1">
        <v>4</v>
      </c>
      <c r="R3923" s="1" t="s">
        <v>32</v>
      </c>
      <c r="S3923" s="1">
        <v>2</v>
      </c>
      <c r="T3923" s="10">
        <v>61500</v>
      </c>
      <c r="U3923" t="str">
        <f t="shared" si="427"/>
        <v>Reviewed</v>
      </c>
      <c r="V3923" t="str">
        <f t="shared" si="428"/>
        <v>exceeds</v>
      </c>
      <c r="W3923">
        <f t="shared" si="429"/>
        <v>0</v>
      </c>
      <c r="X3923" t="str">
        <f t="shared" si="430"/>
        <v>Active</v>
      </c>
      <c r="Y3923">
        <f t="shared" si="431"/>
        <v>1.9506849315068493</v>
      </c>
      <c r="Z3923" t="str">
        <f t="shared" si="432"/>
        <v>1–2 Years</v>
      </c>
      <c r="AA3923" t="str">
        <f t="shared" si="433"/>
        <v>&lt;70K</v>
      </c>
    </row>
    <row r="3924" spans="1:27" ht="19.95" customHeight="1" x14ac:dyDescent="0.3">
      <c r="A3924" s="4" t="s">
        <v>4051</v>
      </c>
      <c r="B3924" s="5">
        <v>45926</v>
      </c>
      <c r="C3924" s="6" t="s">
        <v>86</v>
      </c>
      <c r="D3924" s="6" t="s">
        <v>87</v>
      </c>
      <c r="E3924" s="6" t="s">
        <v>67</v>
      </c>
      <c r="F3924" s="6" t="s">
        <v>93</v>
      </c>
      <c r="G3924" s="6" t="s">
        <v>94</v>
      </c>
      <c r="H3924" s="6" t="s">
        <v>26</v>
      </c>
      <c r="I3924" s="6" t="s">
        <v>27</v>
      </c>
      <c r="J3924" s="5">
        <v>45926</v>
      </c>
      <c r="K3924" s="5"/>
      <c r="L3924" s="6" t="s">
        <v>28</v>
      </c>
      <c r="M3924" s="6">
        <v>96</v>
      </c>
      <c r="N3924" s="6" t="s">
        <v>29</v>
      </c>
      <c r="O3924" s="6" t="s">
        <v>30</v>
      </c>
      <c r="P3924" s="6" t="s">
        <v>31</v>
      </c>
      <c r="Q3924" s="6" t="s">
        <v>95</v>
      </c>
      <c r="R3924" s="6" t="s">
        <v>28</v>
      </c>
      <c r="S3924" s="6">
        <v>0</v>
      </c>
      <c r="T3924" s="7">
        <v>88500</v>
      </c>
      <c r="U3924" t="str">
        <f t="shared" si="427"/>
        <v>Not Reviewed</v>
      </c>
      <c r="V3924" t="str">
        <f t="shared" si="428"/>
        <v>Not Reviewed</v>
      </c>
      <c r="W3924">
        <f t="shared" si="429"/>
        <v>0</v>
      </c>
      <c r="X3924" t="str">
        <f t="shared" si="430"/>
        <v>Active</v>
      </c>
      <c r="Y3924">
        <f t="shared" si="431"/>
        <v>0.26301369863013696</v>
      </c>
      <c r="Z3924" t="str">
        <f t="shared" si="432"/>
        <v>&lt;1 Year</v>
      </c>
      <c r="AA3924" t="str">
        <f t="shared" si="433"/>
        <v>70K–99K</v>
      </c>
    </row>
    <row r="3925" spans="1:27" ht="19.95" customHeight="1" x14ac:dyDescent="0.3">
      <c r="A3925" s="8" t="s">
        <v>4052</v>
      </c>
      <c r="B3925" s="9">
        <v>45508</v>
      </c>
      <c r="C3925" s="1" t="s">
        <v>91</v>
      </c>
      <c r="D3925" s="1" t="s">
        <v>87</v>
      </c>
      <c r="E3925" s="1" t="s">
        <v>92</v>
      </c>
      <c r="F3925" s="1" t="s">
        <v>114</v>
      </c>
      <c r="G3925" s="1" t="s">
        <v>94</v>
      </c>
      <c r="H3925" s="1" t="s">
        <v>43</v>
      </c>
      <c r="I3925" s="1" t="s">
        <v>27</v>
      </c>
      <c r="J3925" s="9">
        <v>45508</v>
      </c>
      <c r="K3925" s="9"/>
      <c r="L3925" s="1" t="s">
        <v>28</v>
      </c>
      <c r="M3925" s="1">
        <v>514</v>
      </c>
      <c r="N3925" s="1" t="s">
        <v>29</v>
      </c>
      <c r="O3925" s="1" t="s">
        <v>30</v>
      </c>
      <c r="P3925" s="1" t="s">
        <v>107</v>
      </c>
      <c r="Q3925" s="1">
        <v>4</v>
      </c>
      <c r="R3925" s="1" t="s">
        <v>32</v>
      </c>
      <c r="S3925" s="1">
        <v>1</v>
      </c>
      <c r="T3925" s="10">
        <v>72000</v>
      </c>
      <c r="U3925" t="str">
        <f t="shared" si="427"/>
        <v>Reviewed</v>
      </c>
      <c r="V3925" t="str">
        <f t="shared" si="428"/>
        <v>exceeds</v>
      </c>
      <c r="W3925">
        <f t="shared" si="429"/>
        <v>0</v>
      </c>
      <c r="X3925" t="str">
        <f t="shared" si="430"/>
        <v>Active</v>
      </c>
      <c r="Y3925">
        <f t="shared" si="431"/>
        <v>1.4082191780821918</v>
      </c>
      <c r="Z3925" t="str">
        <f t="shared" si="432"/>
        <v>1–2 Years</v>
      </c>
      <c r="AA3925" t="str">
        <f t="shared" si="433"/>
        <v>70K–99K</v>
      </c>
    </row>
    <row r="3926" spans="1:27" ht="19.95" customHeight="1" x14ac:dyDescent="0.3">
      <c r="A3926" s="4" t="s">
        <v>4053</v>
      </c>
      <c r="B3926" s="5">
        <v>45922</v>
      </c>
      <c r="C3926" s="6" t="s">
        <v>21</v>
      </c>
      <c r="D3926" s="6" t="s">
        <v>22</v>
      </c>
      <c r="E3926" s="6" t="s">
        <v>23</v>
      </c>
      <c r="F3926" s="6" t="s">
        <v>138</v>
      </c>
      <c r="G3926" s="6" t="s">
        <v>36</v>
      </c>
      <c r="H3926" s="6" t="s">
        <v>43</v>
      </c>
      <c r="I3926" s="6" t="s">
        <v>27</v>
      </c>
      <c r="J3926" s="5">
        <v>45922</v>
      </c>
      <c r="K3926" s="5"/>
      <c r="L3926" s="6" t="s">
        <v>28</v>
      </c>
      <c r="M3926" s="6">
        <v>100</v>
      </c>
      <c r="N3926" s="6" t="s">
        <v>75</v>
      </c>
      <c r="O3926" s="6" t="s">
        <v>105</v>
      </c>
      <c r="P3926" s="6" t="s">
        <v>133</v>
      </c>
      <c r="Q3926" s="6" t="s">
        <v>95</v>
      </c>
      <c r="R3926" s="6" t="s">
        <v>28</v>
      </c>
      <c r="S3926" s="6">
        <v>0</v>
      </c>
      <c r="T3926" s="7">
        <v>67500</v>
      </c>
      <c r="U3926" t="str">
        <f t="shared" si="427"/>
        <v>Not Reviewed</v>
      </c>
      <c r="V3926" t="str">
        <f t="shared" si="428"/>
        <v>Not Reviewed</v>
      </c>
      <c r="W3926">
        <f t="shared" si="429"/>
        <v>0</v>
      </c>
      <c r="X3926" t="str">
        <f t="shared" si="430"/>
        <v>Active</v>
      </c>
      <c r="Y3926">
        <f t="shared" si="431"/>
        <v>0.27397260273972601</v>
      </c>
      <c r="Z3926" t="str">
        <f t="shared" si="432"/>
        <v>&lt;1 Year</v>
      </c>
      <c r="AA3926" t="str">
        <f t="shared" si="433"/>
        <v>&lt;70K</v>
      </c>
    </row>
    <row r="3927" spans="1:27" ht="19.95" customHeight="1" x14ac:dyDescent="0.3">
      <c r="A3927" s="8" t="s">
        <v>4054</v>
      </c>
      <c r="B3927" s="9">
        <v>45738</v>
      </c>
      <c r="C3927" s="1" t="s">
        <v>34</v>
      </c>
      <c r="D3927" s="1" t="s">
        <v>22</v>
      </c>
      <c r="E3927" s="1" t="s">
        <v>23</v>
      </c>
      <c r="F3927" s="1" t="s">
        <v>35</v>
      </c>
      <c r="G3927" s="1" t="s">
        <v>36</v>
      </c>
      <c r="H3927" s="1" t="s">
        <v>26</v>
      </c>
      <c r="I3927" s="1" t="s">
        <v>27</v>
      </c>
      <c r="J3927" s="9">
        <v>45738</v>
      </c>
      <c r="K3927" s="9"/>
      <c r="L3927" s="1" t="s">
        <v>28</v>
      </c>
      <c r="M3927" s="1">
        <v>284</v>
      </c>
      <c r="N3927" s="1" t="s">
        <v>52</v>
      </c>
      <c r="O3927" s="1" t="s">
        <v>63</v>
      </c>
      <c r="P3927" s="1" t="s">
        <v>44</v>
      </c>
      <c r="Q3927" s="1">
        <v>4</v>
      </c>
      <c r="R3927" s="1" t="s">
        <v>32</v>
      </c>
      <c r="S3927" s="1">
        <v>1</v>
      </c>
      <c r="T3927" s="10">
        <v>100000</v>
      </c>
      <c r="U3927" t="str">
        <f t="shared" si="427"/>
        <v>Reviewed</v>
      </c>
      <c r="V3927" t="str">
        <f t="shared" si="428"/>
        <v>exceeds</v>
      </c>
      <c r="W3927">
        <f t="shared" si="429"/>
        <v>0</v>
      </c>
      <c r="X3927" t="str">
        <f t="shared" si="430"/>
        <v>Active</v>
      </c>
      <c r="Y3927">
        <f t="shared" si="431"/>
        <v>0.77808219178082194</v>
      </c>
      <c r="Z3927" t="str">
        <f t="shared" si="432"/>
        <v>&lt;1 Year</v>
      </c>
      <c r="AA3927" t="str">
        <f t="shared" si="433"/>
        <v>100K–129K</v>
      </c>
    </row>
    <row r="3928" spans="1:27" ht="19.95" customHeight="1" x14ac:dyDescent="0.3">
      <c r="A3928" s="4" t="s">
        <v>4055</v>
      </c>
      <c r="B3928" s="5">
        <v>45239</v>
      </c>
      <c r="C3928" s="6" t="s">
        <v>39</v>
      </c>
      <c r="D3928" s="6" t="s">
        <v>22</v>
      </c>
      <c r="E3928" s="6" t="s">
        <v>40</v>
      </c>
      <c r="F3928" s="6" t="s">
        <v>174</v>
      </c>
      <c r="G3928" s="6" t="s">
        <v>42</v>
      </c>
      <c r="H3928" s="6" t="s">
        <v>26</v>
      </c>
      <c r="I3928" s="6" t="s">
        <v>50</v>
      </c>
      <c r="J3928" s="5">
        <v>45239</v>
      </c>
      <c r="K3928" s="5">
        <v>45969</v>
      </c>
      <c r="L3928" s="6" t="s">
        <v>51</v>
      </c>
      <c r="M3928" s="6">
        <v>730</v>
      </c>
      <c r="N3928" s="6" t="s">
        <v>52</v>
      </c>
      <c r="O3928" s="6" t="s">
        <v>105</v>
      </c>
      <c r="P3928" s="6" t="s">
        <v>31</v>
      </c>
      <c r="Q3928" s="6">
        <v>4</v>
      </c>
      <c r="R3928" s="6" t="s">
        <v>32</v>
      </c>
      <c r="S3928" s="6">
        <v>2</v>
      </c>
      <c r="T3928" s="7">
        <v>72500</v>
      </c>
      <c r="U3928" t="str">
        <f t="shared" si="427"/>
        <v>Reviewed</v>
      </c>
      <c r="V3928" t="str">
        <f t="shared" si="428"/>
        <v>exceeds</v>
      </c>
      <c r="W3928">
        <f t="shared" si="429"/>
        <v>1</v>
      </c>
      <c r="X3928" t="str">
        <f t="shared" si="430"/>
        <v>Attrited</v>
      </c>
      <c r="Y3928">
        <f t="shared" si="431"/>
        <v>2</v>
      </c>
      <c r="Z3928" t="str">
        <f t="shared" si="432"/>
        <v>2–3 Years</v>
      </c>
      <c r="AA3928" t="str">
        <f t="shared" si="433"/>
        <v>70K–99K</v>
      </c>
    </row>
    <row r="3929" spans="1:27" ht="19.95" customHeight="1" x14ac:dyDescent="0.3">
      <c r="A3929" s="8" t="s">
        <v>4056</v>
      </c>
      <c r="B3929" s="9">
        <v>45705</v>
      </c>
      <c r="C3929" s="1" t="s">
        <v>46</v>
      </c>
      <c r="D3929" s="1" t="s">
        <v>22</v>
      </c>
      <c r="E3929" s="1" t="s">
        <v>40</v>
      </c>
      <c r="F3929" s="1" t="s">
        <v>143</v>
      </c>
      <c r="G3929" s="1" t="s">
        <v>48</v>
      </c>
      <c r="H3929" s="1" t="s">
        <v>43</v>
      </c>
      <c r="I3929" s="1" t="s">
        <v>27</v>
      </c>
      <c r="J3929" s="9">
        <v>45705</v>
      </c>
      <c r="K3929" s="9"/>
      <c r="L3929" s="1" t="s">
        <v>28</v>
      </c>
      <c r="M3929" s="1">
        <v>317</v>
      </c>
      <c r="N3929" s="1" t="s">
        <v>122</v>
      </c>
      <c r="O3929" s="1" t="s">
        <v>63</v>
      </c>
      <c r="P3929" s="1" t="s">
        <v>31</v>
      </c>
      <c r="Q3929" s="1">
        <v>1</v>
      </c>
      <c r="R3929" s="1" t="s">
        <v>53</v>
      </c>
      <c r="S3929" s="1">
        <v>1</v>
      </c>
      <c r="T3929" s="10">
        <v>62000</v>
      </c>
      <c r="U3929" t="str">
        <f t="shared" si="427"/>
        <v>Reviewed</v>
      </c>
      <c r="V3929" t="str">
        <f t="shared" si="428"/>
        <v>needs_support</v>
      </c>
      <c r="W3929">
        <f t="shared" si="429"/>
        <v>0</v>
      </c>
      <c r="X3929" t="str">
        <f t="shared" si="430"/>
        <v>Active</v>
      </c>
      <c r="Y3929">
        <f t="shared" si="431"/>
        <v>0.86849315068493149</v>
      </c>
      <c r="Z3929" t="str">
        <f t="shared" si="432"/>
        <v>&lt;1 Year</v>
      </c>
      <c r="AA3929" t="str">
        <f t="shared" si="433"/>
        <v>&lt;70K</v>
      </c>
    </row>
    <row r="3930" spans="1:27" ht="19.95" customHeight="1" x14ac:dyDescent="0.3">
      <c r="A3930" s="4" t="s">
        <v>4057</v>
      </c>
      <c r="B3930" s="5">
        <v>45424</v>
      </c>
      <c r="C3930" s="6" t="s">
        <v>55</v>
      </c>
      <c r="D3930" s="6" t="s">
        <v>56</v>
      </c>
      <c r="E3930" s="6" t="s">
        <v>23</v>
      </c>
      <c r="F3930" s="6" t="s">
        <v>307</v>
      </c>
      <c r="G3930" s="6" t="s">
        <v>62</v>
      </c>
      <c r="H3930" s="6" t="s">
        <v>110</v>
      </c>
      <c r="I3930" s="6" t="s">
        <v>27</v>
      </c>
      <c r="J3930" s="5">
        <v>45424</v>
      </c>
      <c r="K3930" s="5"/>
      <c r="L3930" s="6" t="s">
        <v>28</v>
      </c>
      <c r="M3930" s="6">
        <v>598</v>
      </c>
      <c r="N3930" s="6" t="s">
        <v>75</v>
      </c>
      <c r="O3930" s="6" t="s">
        <v>170</v>
      </c>
      <c r="P3930" s="6" t="s">
        <v>133</v>
      </c>
      <c r="Q3930" s="6">
        <v>4</v>
      </c>
      <c r="R3930" s="6" t="s">
        <v>32</v>
      </c>
      <c r="S3930" s="6">
        <v>2</v>
      </c>
      <c r="T3930" s="7">
        <v>151500</v>
      </c>
      <c r="U3930" t="str">
        <f t="shared" si="427"/>
        <v>Reviewed</v>
      </c>
      <c r="V3930" t="str">
        <f t="shared" si="428"/>
        <v>exceeds</v>
      </c>
      <c r="W3930">
        <f t="shared" si="429"/>
        <v>0</v>
      </c>
      <c r="X3930" t="str">
        <f t="shared" si="430"/>
        <v>Active</v>
      </c>
      <c r="Y3930">
        <f t="shared" si="431"/>
        <v>1.6383561643835616</v>
      </c>
      <c r="Z3930" t="str">
        <f t="shared" si="432"/>
        <v>1–2 Years</v>
      </c>
      <c r="AA3930" t="str">
        <f t="shared" si="433"/>
        <v>130K+</v>
      </c>
    </row>
    <row r="3931" spans="1:27" ht="19.95" customHeight="1" x14ac:dyDescent="0.3">
      <c r="A3931" s="8" t="s">
        <v>4058</v>
      </c>
      <c r="B3931" s="9">
        <v>45109</v>
      </c>
      <c r="C3931" s="1" t="s">
        <v>60</v>
      </c>
      <c r="D3931" s="1" t="s">
        <v>56</v>
      </c>
      <c r="E3931" s="1" t="s">
        <v>40</v>
      </c>
      <c r="F3931" s="1" t="s">
        <v>104</v>
      </c>
      <c r="G3931" s="1" t="s">
        <v>62</v>
      </c>
      <c r="H3931" s="1" t="s">
        <v>43</v>
      </c>
      <c r="I3931" s="1" t="s">
        <v>27</v>
      </c>
      <c r="J3931" s="9">
        <v>45109</v>
      </c>
      <c r="K3931" s="9"/>
      <c r="L3931" s="1" t="s">
        <v>28</v>
      </c>
      <c r="M3931" s="1">
        <v>913</v>
      </c>
      <c r="N3931" s="1" t="s">
        <v>29</v>
      </c>
      <c r="O3931" s="1" t="s">
        <v>63</v>
      </c>
      <c r="P3931" s="1" t="s">
        <v>107</v>
      </c>
      <c r="Q3931" s="1">
        <v>5</v>
      </c>
      <c r="R3931" s="1" t="s">
        <v>119</v>
      </c>
      <c r="S3931" s="1">
        <v>3</v>
      </c>
      <c r="T3931" s="10">
        <v>56500</v>
      </c>
      <c r="U3931" t="str">
        <f t="shared" si="427"/>
        <v>Reviewed</v>
      </c>
      <c r="V3931" t="str">
        <f t="shared" si="428"/>
        <v>outstanding</v>
      </c>
      <c r="W3931">
        <f t="shared" si="429"/>
        <v>0</v>
      </c>
      <c r="X3931" t="str">
        <f t="shared" si="430"/>
        <v>Active</v>
      </c>
      <c r="Y3931">
        <f t="shared" si="431"/>
        <v>2.5013698630136987</v>
      </c>
      <c r="Z3931" t="str">
        <f t="shared" si="432"/>
        <v>2–3 Years</v>
      </c>
      <c r="AA3931" t="str">
        <f t="shared" si="433"/>
        <v>&lt;70K</v>
      </c>
    </row>
    <row r="3932" spans="1:27" ht="19.95" customHeight="1" x14ac:dyDescent="0.3">
      <c r="A3932" s="4" t="s">
        <v>4059</v>
      </c>
      <c r="B3932" s="5">
        <v>45491</v>
      </c>
      <c r="C3932" s="6" t="s">
        <v>66</v>
      </c>
      <c r="D3932" s="6" t="s">
        <v>56</v>
      </c>
      <c r="E3932" s="6" t="s">
        <v>67</v>
      </c>
      <c r="F3932" s="6" t="s">
        <v>68</v>
      </c>
      <c r="G3932" s="6" t="s">
        <v>69</v>
      </c>
      <c r="H3932" s="6" t="s">
        <v>26</v>
      </c>
      <c r="I3932" s="6" t="s">
        <v>27</v>
      </c>
      <c r="J3932" s="5">
        <v>45491</v>
      </c>
      <c r="K3932" s="5"/>
      <c r="L3932" s="6" t="s">
        <v>28</v>
      </c>
      <c r="M3932" s="6">
        <v>531</v>
      </c>
      <c r="N3932" s="6" t="s">
        <v>29</v>
      </c>
      <c r="O3932" s="6" t="s">
        <v>63</v>
      </c>
      <c r="P3932" s="6" t="s">
        <v>31</v>
      </c>
      <c r="Q3932" s="6">
        <v>4</v>
      </c>
      <c r="R3932" s="6" t="s">
        <v>32</v>
      </c>
      <c r="S3932" s="6">
        <v>1</v>
      </c>
      <c r="T3932" s="7">
        <v>91000</v>
      </c>
      <c r="U3932" t="str">
        <f t="shared" si="427"/>
        <v>Reviewed</v>
      </c>
      <c r="V3932" t="str">
        <f t="shared" si="428"/>
        <v>exceeds</v>
      </c>
      <c r="W3932">
        <f t="shared" si="429"/>
        <v>0</v>
      </c>
      <c r="X3932" t="str">
        <f t="shared" si="430"/>
        <v>Active</v>
      </c>
      <c r="Y3932">
        <f t="shared" si="431"/>
        <v>1.4547945205479451</v>
      </c>
      <c r="Z3932" t="str">
        <f t="shared" si="432"/>
        <v>1–2 Years</v>
      </c>
      <c r="AA3932" t="str">
        <f t="shared" si="433"/>
        <v>70K–99K</v>
      </c>
    </row>
    <row r="3933" spans="1:27" ht="19.95" customHeight="1" x14ac:dyDescent="0.3">
      <c r="A3933" s="8" t="s">
        <v>4060</v>
      </c>
      <c r="B3933" s="9">
        <v>45611</v>
      </c>
      <c r="C3933" s="1" t="s">
        <v>71</v>
      </c>
      <c r="D3933" s="1" t="s">
        <v>72</v>
      </c>
      <c r="E3933" s="1" t="s">
        <v>23</v>
      </c>
      <c r="F3933" s="1" t="s">
        <v>73</v>
      </c>
      <c r="G3933" s="1" t="s">
        <v>74</v>
      </c>
      <c r="H3933" s="1" t="s">
        <v>49</v>
      </c>
      <c r="I3933" s="1" t="s">
        <v>27</v>
      </c>
      <c r="J3933" s="9">
        <v>45611</v>
      </c>
      <c r="K3933" s="9"/>
      <c r="L3933" s="1" t="s">
        <v>28</v>
      </c>
      <c r="M3933" s="1">
        <v>411</v>
      </c>
      <c r="N3933" s="1" t="s">
        <v>29</v>
      </c>
      <c r="O3933" s="1" t="s">
        <v>63</v>
      </c>
      <c r="P3933" s="1" t="s">
        <v>133</v>
      </c>
      <c r="Q3933" s="1">
        <v>3</v>
      </c>
      <c r="R3933" s="1" t="s">
        <v>37</v>
      </c>
      <c r="S3933" s="1">
        <v>1</v>
      </c>
      <c r="T3933" s="10">
        <v>102000</v>
      </c>
      <c r="U3933" t="str">
        <f t="shared" si="427"/>
        <v>Reviewed</v>
      </c>
      <c r="V3933" t="str">
        <f t="shared" si="428"/>
        <v>meets</v>
      </c>
      <c r="W3933">
        <f t="shared" si="429"/>
        <v>0</v>
      </c>
      <c r="X3933" t="str">
        <f t="shared" si="430"/>
        <v>Active</v>
      </c>
      <c r="Y3933">
        <f t="shared" si="431"/>
        <v>1.1260273972602739</v>
      </c>
      <c r="Z3933" t="str">
        <f t="shared" si="432"/>
        <v>1–2 Years</v>
      </c>
      <c r="AA3933" t="str">
        <f t="shared" si="433"/>
        <v>100K–129K</v>
      </c>
    </row>
    <row r="3934" spans="1:27" ht="19.95" customHeight="1" x14ac:dyDescent="0.3">
      <c r="A3934" s="4" t="s">
        <v>4061</v>
      </c>
      <c r="B3934" s="5">
        <v>45862</v>
      </c>
      <c r="C3934" s="6" t="s">
        <v>77</v>
      </c>
      <c r="D3934" s="6" t="s">
        <v>72</v>
      </c>
      <c r="E3934" s="6" t="s">
        <v>40</v>
      </c>
      <c r="F3934" s="6" t="s">
        <v>131</v>
      </c>
      <c r="G3934" s="6" t="s">
        <v>79</v>
      </c>
      <c r="H3934" s="6" t="s">
        <v>26</v>
      </c>
      <c r="I3934" s="6" t="s">
        <v>27</v>
      </c>
      <c r="J3934" s="5">
        <v>45862</v>
      </c>
      <c r="K3934" s="5"/>
      <c r="L3934" s="6" t="s">
        <v>28</v>
      </c>
      <c r="M3934" s="6">
        <v>160</v>
      </c>
      <c r="N3934" s="6" t="s">
        <v>52</v>
      </c>
      <c r="O3934" s="6" t="s">
        <v>43</v>
      </c>
      <c r="P3934" s="6" t="s">
        <v>107</v>
      </c>
      <c r="Q3934" s="6" t="s">
        <v>95</v>
      </c>
      <c r="R3934" s="6" t="s">
        <v>28</v>
      </c>
      <c r="S3934" s="6">
        <v>0</v>
      </c>
      <c r="T3934" s="7">
        <v>98500</v>
      </c>
      <c r="U3934" t="str">
        <f t="shared" si="427"/>
        <v>Not Reviewed</v>
      </c>
      <c r="V3934" t="str">
        <f t="shared" si="428"/>
        <v>Not Reviewed</v>
      </c>
      <c r="W3934">
        <f t="shared" si="429"/>
        <v>0</v>
      </c>
      <c r="X3934" t="str">
        <f t="shared" si="430"/>
        <v>Active</v>
      </c>
      <c r="Y3934">
        <f t="shared" si="431"/>
        <v>0.43835616438356162</v>
      </c>
      <c r="Z3934" t="str">
        <f t="shared" si="432"/>
        <v>&lt;1 Year</v>
      </c>
      <c r="AA3934" t="str">
        <f t="shared" si="433"/>
        <v>70K–99K</v>
      </c>
    </row>
    <row r="3935" spans="1:27" ht="19.95" customHeight="1" x14ac:dyDescent="0.3">
      <c r="A3935" s="8" t="s">
        <v>4062</v>
      </c>
      <c r="B3935" s="9">
        <v>45675</v>
      </c>
      <c r="C3935" s="1" t="s">
        <v>81</v>
      </c>
      <c r="D3935" s="1" t="s">
        <v>72</v>
      </c>
      <c r="E3935" s="1" t="s">
        <v>23</v>
      </c>
      <c r="F3935" s="1" t="s">
        <v>82</v>
      </c>
      <c r="G3935" s="1" t="s">
        <v>83</v>
      </c>
      <c r="H3935" s="1" t="s">
        <v>26</v>
      </c>
      <c r="I3935" s="1" t="s">
        <v>50</v>
      </c>
      <c r="J3935" s="9">
        <v>45675</v>
      </c>
      <c r="K3935" s="9">
        <v>45879</v>
      </c>
      <c r="L3935" s="1" t="s">
        <v>84</v>
      </c>
      <c r="M3935" s="1">
        <v>204</v>
      </c>
      <c r="N3935" s="1" t="s">
        <v>52</v>
      </c>
      <c r="O3935" s="1" t="s">
        <v>30</v>
      </c>
      <c r="P3935" s="1" t="s">
        <v>107</v>
      </c>
      <c r="Q3935" s="1">
        <v>1</v>
      </c>
      <c r="R3935" s="1" t="s">
        <v>53</v>
      </c>
      <c r="S3935" s="1">
        <v>1</v>
      </c>
      <c r="T3935" s="10">
        <v>91500</v>
      </c>
      <c r="U3935" t="str">
        <f t="shared" si="427"/>
        <v>Reviewed</v>
      </c>
      <c r="V3935" t="str">
        <f t="shared" si="428"/>
        <v>needs_support</v>
      </c>
      <c r="W3935">
        <f t="shared" si="429"/>
        <v>1</v>
      </c>
      <c r="X3935" t="str">
        <f t="shared" si="430"/>
        <v>Attrited</v>
      </c>
      <c r="Y3935">
        <f t="shared" si="431"/>
        <v>0.55890410958904113</v>
      </c>
      <c r="Z3935" t="str">
        <f t="shared" si="432"/>
        <v>&lt;1 Year</v>
      </c>
      <c r="AA3935" t="str">
        <f t="shared" si="433"/>
        <v>70K–99K</v>
      </c>
    </row>
    <row r="3936" spans="1:27" ht="19.95" customHeight="1" x14ac:dyDescent="0.3">
      <c r="A3936" s="4" t="s">
        <v>4063</v>
      </c>
      <c r="B3936" s="5">
        <v>45545</v>
      </c>
      <c r="C3936" s="6" t="s">
        <v>86</v>
      </c>
      <c r="D3936" s="6" t="s">
        <v>87</v>
      </c>
      <c r="E3936" s="6" t="s">
        <v>67</v>
      </c>
      <c r="F3936" s="6" t="s">
        <v>135</v>
      </c>
      <c r="G3936" s="6" t="s">
        <v>89</v>
      </c>
      <c r="H3936" s="6" t="s">
        <v>43</v>
      </c>
      <c r="I3936" s="6" t="s">
        <v>27</v>
      </c>
      <c r="J3936" s="5">
        <v>45545</v>
      </c>
      <c r="K3936" s="5"/>
      <c r="L3936" s="6" t="s">
        <v>28</v>
      </c>
      <c r="M3936" s="6">
        <v>477</v>
      </c>
      <c r="N3936" s="6" t="s">
        <v>29</v>
      </c>
      <c r="O3936" s="6" t="s">
        <v>170</v>
      </c>
      <c r="P3936" s="6" t="s">
        <v>133</v>
      </c>
      <c r="Q3936" s="6">
        <v>3</v>
      </c>
      <c r="R3936" s="6" t="s">
        <v>37</v>
      </c>
      <c r="S3936" s="6">
        <v>1</v>
      </c>
      <c r="T3936" s="7">
        <v>63500</v>
      </c>
      <c r="U3936" t="str">
        <f t="shared" si="427"/>
        <v>Reviewed</v>
      </c>
      <c r="V3936" t="str">
        <f t="shared" si="428"/>
        <v>meets</v>
      </c>
      <c r="W3936">
        <f t="shared" si="429"/>
        <v>0</v>
      </c>
      <c r="X3936" t="str">
        <f t="shared" si="430"/>
        <v>Active</v>
      </c>
      <c r="Y3936">
        <f t="shared" si="431"/>
        <v>1.3068493150684932</v>
      </c>
      <c r="Z3936" t="str">
        <f t="shared" si="432"/>
        <v>1–2 Years</v>
      </c>
      <c r="AA3936" t="str">
        <f t="shared" si="433"/>
        <v>&lt;70K</v>
      </c>
    </row>
    <row r="3937" spans="1:27" ht="19.95" customHeight="1" x14ac:dyDescent="0.3">
      <c r="A3937" s="8" t="s">
        <v>4064</v>
      </c>
      <c r="B3937" s="9">
        <v>45057</v>
      </c>
      <c r="C3937" s="1" t="s">
        <v>91</v>
      </c>
      <c r="D3937" s="1" t="s">
        <v>87</v>
      </c>
      <c r="E3937" s="1" t="s">
        <v>92</v>
      </c>
      <c r="F3937" s="1" t="s">
        <v>93</v>
      </c>
      <c r="G3937" s="1" t="s">
        <v>94</v>
      </c>
      <c r="H3937" s="1" t="s">
        <v>26</v>
      </c>
      <c r="I3937" s="1" t="s">
        <v>27</v>
      </c>
      <c r="J3937" s="9">
        <v>45057</v>
      </c>
      <c r="K3937" s="9"/>
      <c r="L3937" s="1" t="s">
        <v>28</v>
      </c>
      <c r="M3937" s="1">
        <v>965</v>
      </c>
      <c r="N3937" s="1" t="s">
        <v>29</v>
      </c>
      <c r="O3937" s="1" t="s">
        <v>30</v>
      </c>
      <c r="P3937" s="1" t="s">
        <v>107</v>
      </c>
      <c r="Q3937" s="1">
        <v>3</v>
      </c>
      <c r="R3937" s="1" t="s">
        <v>37</v>
      </c>
      <c r="S3937" s="1">
        <v>3</v>
      </c>
      <c r="T3937" s="10">
        <v>102500</v>
      </c>
      <c r="U3937" t="str">
        <f t="shared" si="427"/>
        <v>Reviewed</v>
      </c>
      <c r="V3937" t="str">
        <f t="shared" si="428"/>
        <v>meets</v>
      </c>
      <c r="W3937">
        <f t="shared" si="429"/>
        <v>0</v>
      </c>
      <c r="X3937" t="str">
        <f t="shared" si="430"/>
        <v>Active</v>
      </c>
      <c r="Y3937">
        <f t="shared" si="431"/>
        <v>2.6438356164383561</v>
      </c>
      <c r="Z3937" t="str">
        <f t="shared" si="432"/>
        <v>2–3 Years</v>
      </c>
      <c r="AA3937" t="str">
        <f t="shared" si="433"/>
        <v>100K–129K</v>
      </c>
    </row>
    <row r="3938" spans="1:27" ht="19.95" customHeight="1" x14ac:dyDescent="0.3">
      <c r="A3938" s="4" t="s">
        <v>4065</v>
      </c>
      <c r="B3938" s="5">
        <v>45841</v>
      </c>
      <c r="C3938" s="6" t="s">
        <v>21</v>
      </c>
      <c r="D3938" s="6" t="s">
        <v>22</v>
      </c>
      <c r="E3938" s="6" t="s">
        <v>23</v>
      </c>
      <c r="F3938" s="6" t="s">
        <v>121</v>
      </c>
      <c r="G3938" s="6" t="s">
        <v>25</v>
      </c>
      <c r="H3938" s="6" t="s">
        <v>49</v>
      </c>
      <c r="I3938" s="6" t="s">
        <v>27</v>
      </c>
      <c r="J3938" s="5">
        <v>45841</v>
      </c>
      <c r="K3938" s="5"/>
      <c r="L3938" s="6" t="s">
        <v>28</v>
      </c>
      <c r="M3938" s="6">
        <v>181</v>
      </c>
      <c r="N3938" s="6" t="s">
        <v>140</v>
      </c>
      <c r="O3938" s="6" t="s">
        <v>170</v>
      </c>
      <c r="P3938" s="6" t="s">
        <v>133</v>
      </c>
      <c r="Q3938" s="6">
        <v>3</v>
      </c>
      <c r="R3938" s="6" t="s">
        <v>37</v>
      </c>
      <c r="S3938" s="6">
        <v>1</v>
      </c>
      <c r="T3938" s="7">
        <v>110500</v>
      </c>
      <c r="U3938" t="str">
        <f t="shared" si="427"/>
        <v>Reviewed</v>
      </c>
      <c r="V3938" t="str">
        <f t="shared" si="428"/>
        <v>meets</v>
      </c>
      <c r="W3938">
        <f t="shared" si="429"/>
        <v>0</v>
      </c>
      <c r="X3938" t="str">
        <f t="shared" si="430"/>
        <v>Active</v>
      </c>
      <c r="Y3938">
        <f t="shared" si="431"/>
        <v>0.49589041095890413</v>
      </c>
      <c r="Z3938" t="str">
        <f t="shared" si="432"/>
        <v>&lt;1 Year</v>
      </c>
      <c r="AA3938" t="str">
        <f t="shared" si="433"/>
        <v>100K–129K</v>
      </c>
    </row>
    <row r="3939" spans="1:27" ht="19.95" customHeight="1" x14ac:dyDescent="0.3">
      <c r="A3939" s="8" t="s">
        <v>4066</v>
      </c>
      <c r="B3939" s="9">
        <v>45580</v>
      </c>
      <c r="C3939" s="1" t="s">
        <v>34</v>
      </c>
      <c r="D3939" s="1" t="s">
        <v>22</v>
      </c>
      <c r="E3939" s="1" t="s">
        <v>23</v>
      </c>
      <c r="F3939" s="1" t="s">
        <v>24</v>
      </c>
      <c r="G3939" s="1" t="s">
        <v>25</v>
      </c>
      <c r="H3939" s="1" t="s">
        <v>26</v>
      </c>
      <c r="I3939" s="1" t="s">
        <v>27</v>
      </c>
      <c r="J3939" s="9">
        <v>45580</v>
      </c>
      <c r="K3939" s="9"/>
      <c r="L3939" s="1" t="s">
        <v>28</v>
      </c>
      <c r="M3939" s="1">
        <v>442</v>
      </c>
      <c r="N3939" s="1" t="s">
        <v>52</v>
      </c>
      <c r="O3939" s="1" t="s">
        <v>30</v>
      </c>
      <c r="P3939" s="1" t="s">
        <v>107</v>
      </c>
      <c r="Q3939" s="1">
        <v>4</v>
      </c>
      <c r="R3939" s="1" t="s">
        <v>32</v>
      </c>
      <c r="S3939" s="1">
        <v>1</v>
      </c>
      <c r="T3939" s="10">
        <v>77000</v>
      </c>
      <c r="U3939" t="str">
        <f t="shared" si="427"/>
        <v>Reviewed</v>
      </c>
      <c r="V3939" t="str">
        <f t="shared" si="428"/>
        <v>exceeds</v>
      </c>
      <c r="W3939">
        <f t="shared" si="429"/>
        <v>0</v>
      </c>
      <c r="X3939" t="str">
        <f t="shared" si="430"/>
        <v>Active</v>
      </c>
      <c r="Y3939">
        <f t="shared" si="431"/>
        <v>1.210958904109589</v>
      </c>
      <c r="Z3939" t="str">
        <f t="shared" si="432"/>
        <v>1–2 Years</v>
      </c>
      <c r="AA3939" t="str">
        <f t="shared" si="433"/>
        <v>70K–99K</v>
      </c>
    </row>
    <row r="3940" spans="1:27" ht="19.95" customHeight="1" x14ac:dyDescent="0.3">
      <c r="A3940" s="4" t="s">
        <v>4067</v>
      </c>
      <c r="B3940" s="5">
        <v>45390</v>
      </c>
      <c r="C3940" s="6" t="s">
        <v>39</v>
      </c>
      <c r="D3940" s="6" t="s">
        <v>22</v>
      </c>
      <c r="E3940" s="6" t="s">
        <v>40</v>
      </c>
      <c r="F3940" s="6" t="s">
        <v>99</v>
      </c>
      <c r="G3940" s="6" t="s">
        <v>36</v>
      </c>
      <c r="H3940" s="6" t="s">
        <v>49</v>
      </c>
      <c r="I3940" s="6" t="s">
        <v>27</v>
      </c>
      <c r="J3940" s="5">
        <v>45390</v>
      </c>
      <c r="K3940" s="5"/>
      <c r="L3940" s="6" t="s">
        <v>28</v>
      </c>
      <c r="M3940" s="6">
        <v>632</v>
      </c>
      <c r="N3940" s="6" t="s">
        <v>29</v>
      </c>
      <c r="O3940" s="6" t="s">
        <v>43</v>
      </c>
      <c r="P3940" s="6" t="s">
        <v>107</v>
      </c>
      <c r="Q3940" s="6">
        <v>2</v>
      </c>
      <c r="R3940" s="6" t="s">
        <v>53</v>
      </c>
      <c r="S3940" s="6">
        <v>2</v>
      </c>
      <c r="T3940" s="7">
        <v>106000</v>
      </c>
      <c r="U3940" t="str">
        <f t="shared" si="427"/>
        <v>Reviewed</v>
      </c>
      <c r="V3940" t="str">
        <f t="shared" si="428"/>
        <v>needs_support</v>
      </c>
      <c r="W3940">
        <f t="shared" si="429"/>
        <v>0</v>
      </c>
      <c r="X3940" t="str">
        <f t="shared" si="430"/>
        <v>Active</v>
      </c>
      <c r="Y3940">
        <f t="shared" si="431"/>
        <v>1.7315068493150685</v>
      </c>
      <c r="Z3940" t="str">
        <f t="shared" si="432"/>
        <v>1–2 Years</v>
      </c>
      <c r="AA3940" t="str">
        <f t="shared" si="433"/>
        <v>100K–129K</v>
      </c>
    </row>
    <row r="3941" spans="1:27" ht="19.95" customHeight="1" x14ac:dyDescent="0.3">
      <c r="A3941" s="8" t="s">
        <v>4068</v>
      </c>
      <c r="B3941" s="9">
        <v>45267</v>
      </c>
      <c r="C3941" s="1" t="s">
        <v>46</v>
      </c>
      <c r="D3941" s="1" t="s">
        <v>22</v>
      </c>
      <c r="E3941" s="1" t="s">
        <v>40</v>
      </c>
      <c r="F3941" s="1" t="s">
        <v>101</v>
      </c>
      <c r="G3941" s="1" t="s">
        <v>48</v>
      </c>
      <c r="H3941" s="1" t="s">
        <v>26</v>
      </c>
      <c r="I3941" s="1" t="s">
        <v>27</v>
      </c>
      <c r="J3941" s="9">
        <v>45267</v>
      </c>
      <c r="K3941" s="9"/>
      <c r="L3941" s="1" t="s">
        <v>28</v>
      </c>
      <c r="M3941" s="1">
        <v>755</v>
      </c>
      <c r="N3941" s="1" t="s">
        <v>29</v>
      </c>
      <c r="O3941" s="1" t="s">
        <v>30</v>
      </c>
      <c r="P3941" s="1" t="s">
        <v>31</v>
      </c>
      <c r="Q3941" s="1">
        <v>3</v>
      </c>
      <c r="R3941" s="1" t="s">
        <v>37</v>
      </c>
      <c r="S3941" s="1">
        <v>2</v>
      </c>
      <c r="T3941" s="10">
        <v>81500</v>
      </c>
      <c r="U3941" t="str">
        <f t="shared" si="427"/>
        <v>Reviewed</v>
      </c>
      <c r="V3941" t="str">
        <f t="shared" si="428"/>
        <v>meets</v>
      </c>
      <c r="W3941">
        <f t="shared" si="429"/>
        <v>0</v>
      </c>
      <c r="X3941" t="str">
        <f t="shared" si="430"/>
        <v>Active</v>
      </c>
      <c r="Y3941">
        <f t="shared" si="431"/>
        <v>2.0684931506849313</v>
      </c>
      <c r="Z3941" t="str">
        <f t="shared" si="432"/>
        <v>2–3 Years</v>
      </c>
      <c r="AA3941" t="str">
        <f t="shared" si="433"/>
        <v>70K–99K</v>
      </c>
    </row>
    <row r="3942" spans="1:27" ht="19.95" customHeight="1" x14ac:dyDescent="0.3">
      <c r="A3942" s="4" t="s">
        <v>4069</v>
      </c>
      <c r="B3942" s="5">
        <v>45232</v>
      </c>
      <c r="C3942" s="6" t="s">
        <v>55</v>
      </c>
      <c r="D3942" s="6" t="s">
        <v>56</v>
      </c>
      <c r="E3942" s="6" t="s">
        <v>23</v>
      </c>
      <c r="F3942" s="6" t="s">
        <v>104</v>
      </c>
      <c r="G3942" s="6" t="s">
        <v>62</v>
      </c>
      <c r="H3942" s="6" t="s">
        <v>43</v>
      </c>
      <c r="I3942" s="6" t="s">
        <v>27</v>
      </c>
      <c r="J3942" s="5">
        <v>45232</v>
      </c>
      <c r="K3942" s="5"/>
      <c r="L3942" s="6" t="s">
        <v>28</v>
      </c>
      <c r="M3942" s="6">
        <v>790</v>
      </c>
      <c r="N3942" s="6" t="s">
        <v>52</v>
      </c>
      <c r="O3942" s="6" t="s">
        <v>43</v>
      </c>
      <c r="P3942" s="6" t="s">
        <v>107</v>
      </c>
      <c r="Q3942" s="6">
        <v>3</v>
      </c>
      <c r="R3942" s="6" t="s">
        <v>37</v>
      </c>
      <c r="S3942" s="6">
        <v>2</v>
      </c>
      <c r="T3942" s="7">
        <v>70500</v>
      </c>
      <c r="U3942" t="str">
        <f t="shared" si="427"/>
        <v>Reviewed</v>
      </c>
      <c r="V3942" t="str">
        <f t="shared" si="428"/>
        <v>meets</v>
      </c>
      <c r="W3942">
        <f t="shared" si="429"/>
        <v>0</v>
      </c>
      <c r="X3942" t="str">
        <f t="shared" si="430"/>
        <v>Active</v>
      </c>
      <c r="Y3942">
        <f t="shared" si="431"/>
        <v>2.1643835616438358</v>
      </c>
      <c r="Z3942" t="str">
        <f t="shared" si="432"/>
        <v>2–3 Years</v>
      </c>
      <c r="AA3942" t="str">
        <f t="shared" si="433"/>
        <v>70K–99K</v>
      </c>
    </row>
    <row r="3943" spans="1:27" ht="19.95" customHeight="1" x14ac:dyDescent="0.3">
      <c r="A3943" s="8" t="s">
        <v>4070</v>
      </c>
      <c r="B3943" s="9">
        <v>45844</v>
      </c>
      <c r="C3943" s="1" t="s">
        <v>60</v>
      </c>
      <c r="D3943" s="1" t="s">
        <v>56</v>
      </c>
      <c r="E3943" s="1" t="s">
        <v>40</v>
      </c>
      <c r="F3943" s="1" t="s">
        <v>61</v>
      </c>
      <c r="G3943" s="1" t="s">
        <v>62</v>
      </c>
      <c r="H3943" s="1" t="s">
        <v>26</v>
      </c>
      <c r="I3943" s="1" t="s">
        <v>27</v>
      </c>
      <c r="J3943" s="9">
        <v>45844</v>
      </c>
      <c r="K3943" s="9"/>
      <c r="L3943" s="1" t="s">
        <v>28</v>
      </c>
      <c r="M3943" s="1">
        <v>178</v>
      </c>
      <c r="N3943" s="1" t="s">
        <v>52</v>
      </c>
      <c r="O3943" s="1" t="s">
        <v>63</v>
      </c>
      <c r="P3943" s="1" t="s">
        <v>107</v>
      </c>
      <c r="Q3943" s="1" t="s">
        <v>95</v>
      </c>
      <c r="R3943" s="1" t="s">
        <v>28</v>
      </c>
      <c r="S3943" s="1">
        <v>0</v>
      </c>
      <c r="T3943" s="10">
        <v>88500</v>
      </c>
      <c r="U3943" t="str">
        <f t="shared" si="427"/>
        <v>Not Reviewed</v>
      </c>
      <c r="V3943" t="str">
        <f t="shared" si="428"/>
        <v>Not Reviewed</v>
      </c>
      <c r="W3943">
        <f t="shared" si="429"/>
        <v>0</v>
      </c>
      <c r="X3943" t="str">
        <f t="shared" si="430"/>
        <v>Active</v>
      </c>
      <c r="Y3943">
        <f t="shared" si="431"/>
        <v>0.48767123287671232</v>
      </c>
      <c r="Z3943" t="str">
        <f t="shared" si="432"/>
        <v>&lt;1 Year</v>
      </c>
      <c r="AA3943" t="str">
        <f t="shared" si="433"/>
        <v>70K–99K</v>
      </c>
    </row>
    <row r="3944" spans="1:27" ht="19.95" customHeight="1" x14ac:dyDescent="0.3">
      <c r="A3944" s="4" t="s">
        <v>4071</v>
      </c>
      <c r="B3944" s="5">
        <v>45497</v>
      </c>
      <c r="C3944" s="6" t="s">
        <v>66</v>
      </c>
      <c r="D3944" s="6" t="s">
        <v>56</v>
      </c>
      <c r="E3944" s="6" t="s">
        <v>67</v>
      </c>
      <c r="F3944" s="6" t="s">
        <v>193</v>
      </c>
      <c r="G3944" s="6" t="s">
        <v>69</v>
      </c>
      <c r="H3944" s="6" t="s">
        <v>43</v>
      </c>
      <c r="I3944" s="6" t="s">
        <v>27</v>
      </c>
      <c r="J3944" s="5">
        <v>45497</v>
      </c>
      <c r="K3944" s="5"/>
      <c r="L3944" s="6" t="s">
        <v>28</v>
      </c>
      <c r="M3944" s="6">
        <v>525</v>
      </c>
      <c r="N3944" s="6" t="s">
        <v>75</v>
      </c>
      <c r="O3944" s="6" t="s">
        <v>105</v>
      </c>
      <c r="P3944" s="6" t="s">
        <v>64</v>
      </c>
      <c r="Q3944" s="6">
        <v>2</v>
      </c>
      <c r="R3944" s="6" t="s">
        <v>53</v>
      </c>
      <c r="S3944" s="6">
        <v>1</v>
      </c>
      <c r="T3944" s="7">
        <v>65500</v>
      </c>
      <c r="U3944" t="str">
        <f t="shared" si="427"/>
        <v>Reviewed</v>
      </c>
      <c r="V3944" t="str">
        <f t="shared" si="428"/>
        <v>needs_support</v>
      </c>
      <c r="W3944">
        <f t="shared" si="429"/>
        <v>0</v>
      </c>
      <c r="X3944" t="str">
        <f t="shared" si="430"/>
        <v>Active</v>
      </c>
      <c r="Y3944">
        <f t="shared" si="431"/>
        <v>1.4383561643835616</v>
      </c>
      <c r="Z3944" t="str">
        <f t="shared" si="432"/>
        <v>1–2 Years</v>
      </c>
      <c r="AA3944" t="str">
        <f t="shared" si="433"/>
        <v>&lt;70K</v>
      </c>
    </row>
    <row r="3945" spans="1:27" ht="19.95" customHeight="1" x14ac:dyDescent="0.3">
      <c r="A3945" s="8" t="s">
        <v>4072</v>
      </c>
      <c r="B3945" s="9">
        <v>44951</v>
      </c>
      <c r="C3945" s="1" t="s">
        <v>71</v>
      </c>
      <c r="D3945" s="1" t="s">
        <v>72</v>
      </c>
      <c r="E3945" s="1" t="s">
        <v>23</v>
      </c>
      <c r="F3945" s="1" t="s">
        <v>129</v>
      </c>
      <c r="G3945" s="1" t="s">
        <v>74</v>
      </c>
      <c r="H3945" s="1" t="s">
        <v>43</v>
      </c>
      <c r="I3945" s="1" t="s">
        <v>27</v>
      </c>
      <c r="J3945" s="9">
        <v>44951</v>
      </c>
      <c r="K3945" s="9"/>
      <c r="L3945" s="1" t="s">
        <v>28</v>
      </c>
      <c r="M3945" s="1">
        <v>1071</v>
      </c>
      <c r="N3945" s="1" t="s">
        <v>75</v>
      </c>
      <c r="O3945" s="1" t="s">
        <v>105</v>
      </c>
      <c r="P3945" s="1" t="s">
        <v>31</v>
      </c>
      <c r="Q3945" s="1">
        <v>4</v>
      </c>
      <c r="R3945" s="1" t="s">
        <v>32</v>
      </c>
      <c r="S3945" s="1">
        <v>3</v>
      </c>
      <c r="T3945" s="10">
        <v>70000</v>
      </c>
      <c r="U3945" t="str">
        <f t="shared" si="427"/>
        <v>Reviewed</v>
      </c>
      <c r="V3945" t="str">
        <f t="shared" si="428"/>
        <v>exceeds</v>
      </c>
      <c r="W3945">
        <f t="shared" si="429"/>
        <v>0</v>
      </c>
      <c r="X3945" t="str">
        <f t="shared" si="430"/>
        <v>Active</v>
      </c>
      <c r="Y3945">
        <f t="shared" si="431"/>
        <v>2.9342465753424656</v>
      </c>
      <c r="Z3945" t="str">
        <f t="shared" si="432"/>
        <v>2–3 Years</v>
      </c>
      <c r="AA3945" t="str">
        <f t="shared" si="433"/>
        <v>70K–99K</v>
      </c>
    </row>
    <row r="3946" spans="1:27" ht="19.95" customHeight="1" x14ac:dyDescent="0.3">
      <c r="A3946" s="4" t="s">
        <v>4073</v>
      </c>
      <c r="B3946" s="5">
        <v>45634</v>
      </c>
      <c r="C3946" s="6" t="s">
        <v>77</v>
      </c>
      <c r="D3946" s="6" t="s">
        <v>72</v>
      </c>
      <c r="E3946" s="6" t="s">
        <v>40</v>
      </c>
      <c r="F3946" s="6" t="s">
        <v>112</v>
      </c>
      <c r="G3946" s="6" t="s">
        <v>79</v>
      </c>
      <c r="H3946" s="6" t="s">
        <v>43</v>
      </c>
      <c r="I3946" s="6" t="s">
        <v>27</v>
      </c>
      <c r="J3946" s="5">
        <v>45634</v>
      </c>
      <c r="K3946" s="5"/>
      <c r="L3946" s="6" t="s">
        <v>28</v>
      </c>
      <c r="M3946" s="6">
        <v>388</v>
      </c>
      <c r="N3946" s="6" t="s">
        <v>122</v>
      </c>
      <c r="O3946" s="6" t="s">
        <v>63</v>
      </c>
      <c r="P3946" s="6" t="s">
        <v>64</v>
      </c>
      <c r="Q3946" s="6">
        <v>3</v>
      </c>
      <c r="R3946" s="6" t="s">
        <v>37</v>
      </c>
      <c r="S3946" s="6">
        <v>1</v>
      </c>
      <c r="T3946" s="7">
        <v>64000</v>
      </c>
      <c r="U3946" t="str">
        <f t="shared" si="427"/>
        <v>Reviewed</v>
      </c>
      <c r="V3946" t="str">
        <f t="shared" si="428"/>
        <v>meets</v>
      </c>
      <c r="W3946">
        <f t="shared" si="429"/>
        <v>0</v>
      </c>
      <c r="X3946" t="str">
        <f t="shared" si="430"/>
        <v>Active</v>
      </c>
      <c r="Y3946">
        <f t="shared" si="431"/>
        <v>1.0630136986301371</v>
      </c>
      <c r="Z3946" t="str">
        <f t="shared" si="432"/>
        <v>1–2 Years</v>
      </c>
      <c r="AA3946" t="str">
        <f t="shared" si="433"/>
        <v>&lt;70K</v>
      </c>
    </row>
    <row r="3947" spans="1:27" ht="19.95" customHeight="1" x14ac:dyDescent="0.3">
      <c r="A3947" s="8" t="s">
        <v>4074</v>
      </c>
      <c r="B3947" s="9">
        <v>45639</v>
      </c>
      <c r="C3947" s="1" t="s">
        <v>81</v>
      </c>
      <c r="D3947" s="1" t="s">
        <v>72</v>
      </c>
      <c r="E3947" s="1" t="s">
        <v>23</v>
      </c>
      <c r="F3947" s="1" t="s">
        <v>154</v>
      </c>
      <c r="G3947" s="1" t="s">
        <v>83</v>
      </c>
      <c r="H3947" s="1" t="s">
        <v>43</v>
      </c>
      <c r="I3947" s="1" t="s">
        <v>27</v>
      </c>
      <c r="J3947" s="9">
        <v>45639</v>
      </c>
      <c r="K3947" s="9"/>
      <c r="L3947" s="1" t="s">
        <v>28</v>
      </c>
      <c r="M3947" s="1">
        <v>383</v>
      </c>
      <c r="N3947" s="1" t="s">
        <v>29</v>
      </c>
      <c r="O3947" s="1" t="s">
        <v>30</v>
      </c>
      <c r="P3947" s="1" t="s">
        <v>107</v>
      </c>
      <c r="Q3947" s="1">
        <v>2</v>
      </c>
      <c r="R3947" s="1" t="s">
        <v>53</v>
      </c>
      <c r="S3947" s="1">
        <v>1</v>
      </c>
      <c r="T3947" s="10">
        <v>71500</v>
      </c>
      <c r="U3947" t="str">
        <f t="shared" si="427"/>
        <v>Reviewed</v>
      </c>
      <c r="V3947" t="str">
        <f t="shared" si="428"/>
        <v>needs_support</v>
      </c>
      <c r="W3947">
        <f t="shared" si="429"/>
        <v>0</v>
      </c>
      <c r="X3947" t="str">
        <f t="shared" si="430"/>
        <v>Active</v>
      </c>
      <c r="Y3947">
        <f t="shared" si="431"/>
        <v>1.0493150684931507</v>
      </c>
      <c r="Z3947" t="str">
        <f t="shared" si="432"/>
        <v>1–2 Years</v>
      </c>
      <c r="AA3947" t="str">
        <f t="shared" si="433"/>
        <v>70K–99K</v>
      </c>
    </row>
    <row r="3948" spans="1:27" ht="19.95" customHeight="1" x14ac:dyDescent="0.3">
      <c r="A3948" s="4" t="s">
        <v>4075</v>
      </c>
      <c r="B3948" s="5">
        <v>45232</v>
      </c>
      <c r="C3948" s="6" t="s">
        <v>86</v>
      </c>
      <c r="D3948" s="6" t="s">
        <v>87</v>
      </c>
      <c r="E3948" s="6" t="s">
        <v>67</v>
      </c>
      <c r="F3948" s="6" t="s">
        <v>116</v>
      </c>
      <c r="G3948" s="6" t="s">
        <v>89</v>
      </c>
      <c r="H3948" s="6" t="s">
        <v>26</v>
      </c>
      <c r="I3948" s="6" t="s">
        <v>50</v>
      </c>
      <c r="J3948" s="5">
        <v>45232</v>
      </c>
      <c r="K3948" s="5">
        <v>45732</v>
      </c>
      <c r="L3948" s="6" t="s">
        <v>84</v>
      </c>
      <c r="M3948" s="6">
        <v>500</v>
      </c>
      <c r="N3948" s="6" t="s">
        <v>75</v>
      </c>
      <c r="O3948" s="6" t="s">
        <v>30</v>
      </c>
      <c r="P3948" s="6" t="s">
        <v>64</v>
      </c>
      <c r="Q3948" s="6">
        <v>4</v>
      </c>
      <c r="R3948" s="6" t="s">
        <v>32</v>
      </c>
      <c r="S3948" s="6">
        <v>1</v>
      </c>
      <c r="T3948" s="7">
        <v>100500</v>
      </c>
      <c r="U3948" t="str">
        <f t="shared" si="427"/>
        <v>Reviewed</v>
      </c>
      <c r="V3948" t="str">
        <f t="shared" si="428"/>
        <v>exceeds</v>
      </c>
      <c r="W3948">
        <f t="shared" si="429"/>
        <v>1</v>
      </c>
      <c r="X3948" t="str">
        <f t="shared" si="430"/>
        <v>Attrited</v>
      </c>
      <c r="Y3948">
        <f t="shared" si="431"/>
        <v>1.3698630136986301</v>
      </c>
      <c r="Z3948" t="str">
        <f t="shared" si="432"/>
        <v>1–2 Years</v>
      </c>
      <c r="AA3948" t="str">
        <f t="shared" si="433"/>
        <v>100K–129K</v>
      </c>
    </row>
    <row r="3949" spans="1:27" ht="19.95" customHeight="1" x14ac:dyDescent="0.3">
      <c r="A3949" s="8" t="s">
        <v>4076</v>
      </c>
      <c r="B3949" s="9">
        <v>45011</v>
      </c>
      <c r="C3949" s="1" t="s">
        <v>91</v>
      </c>
      <c r="D3949" s="1" t="s">
        <v>87</v>
      </c>
      <c r="E3949" s="1" t="s">
        <v>92</v>
      </c>
      <c r="F3949" s="1" t="s">
        <v>152</v>
      </c>
      <c r="G3949" s="1" t="s">
        <v>94</v>
      </c>
      <c r="H3949" s="1" t="s">
        <v>49</v>
      </c>
      <c r="I3949" s="1" t="s">
        <v>27</v>
      </c>
      <c r="J3949" s="9">
        <v>45011</v>
      </c>
      <c r="K3949" s="9"/>
      <c r="L3949" s="1" t="s">
        <v>28</v>
      </c>
      <c r="M3949" s="1">
        <v>1011</v>
      </c>
      <c r="N3949" s="1" t="s">
        <v>140</v>
      </c>
      <c r="O3949" s="1" t="s">
        <v>63</v>
      </c>
      <c r="P3949" s="1" t="s">
        <v>31</v>
      </c>
      <c r="Q3949" s="1">
        <v>2</v>
      </c>
      <c r="R3949" s="1" t="s">
        <v>53</v>
      </c>
      <c r="S3949" s="1">
        <v>3</v>
      </c>
      <c r="T3949" s="10">
        <v>123500</v>
      </c>
      <c r="U3949" t="str">
        <f t="shared" si="427"/>
        <v>Reviewed</v>
      </c>
      <c r="V3949" t="str">
        <f t="shared" si="428"/>
        <v>needs_support</v>
      </c>
      <c r="W3949">
        <f t="shared" si="429"/>
        <v>0</v>
      </c>
      <c r="X3949" t="str">
        <f t="shared" si="430"/>
        <v>Active</v>
      </c>
      <c r="Y3949">
        <f t="shared" si="431"/>
        <v>2.7698630136986302</v>
      </c>
      <c r="Z3949" t="str">
        <f t="shared" si="432"/>
        <v>2–3 Years</v>
      </c>
      <c r="AA3949" t="str">
        <f t="shared" si="433"/>
        <v>100K–129K</v>
      </c>
    </row>
    <row r="3950" spans="1:27" ht="19.95" customHeight="1" x14ac:dyDescent="0.3">
      <c r="A3950" s="4" t="s">
        <v>4077</v>
      </c>
      <c r="B3950" s="5">
        <v>45090</v>
      </c>
      <c r="C3950" s="6" t="s">
        <v>21</v>
      </c>
      <c r="D3950" s="6" t="s">
        <v>22</v>
      </c>
      <c r="E3950" s="6" t="s">
        <v>23</v>
      </c>
      <c r="F3950" s="6" t="s">
        <v>121</v>
      </c>
      <c r="G3950" s="6" t="s">
        <v>25</v>
      </c>
      <c r="H3950" s="6" t="s">
        <v>49</v>
      </c>
      <c r="I3950" s="6" t="s">
        <v>27</v>
      </c>
      <c r="J3950" s="5">
        <v>45090</v>
      </c>
      <c r="K3950" s="5"/>
      <c r="L3950" s="6" t="s">
        <v>28</v>
      </c>
      <c r="M3950" s="6">
        <v>932</v>
      </c>
      <c r="N3950" s="6" t="s">
        <v>29</v>
      </c>
      <c r="O3950" s="6" t="s">
        <v>30</v>
      </c>
      <c r="P3950" s="6" t="s">
        <v>31</v>
      </c>
      <c r="Q3950" s="6">
        <v>4</v>
      </c>
      <c r="R3950" s="6" t="s">
        <v>32</v>
      </c>
      <c r="S3950" s="6">
        <v>3</v>
      </c>
      <c r="T3950" s="7">
        <v>120500</v>
      </c>
      <c r="U3950" t="str">
        <f t="shared" si="427"/>
        <v>Reviewed</v>
      </c>
      <c r="V3950" t="str">
        <f t="shared" si="428"/>
        <v>exceeds</v>
      </c>
      <c r="W3950">
        <f t="shared" si="429"/>
        <v>0</v>
      </c>
      <c r="X3950" t="str">
        <f t="shared" si="430"/>
        <v>Active</v>
      </c>
      <c r="Y3950">
        <f t="shared" si="431"/>
        <v>2.5534246575342467</v>
      </c>
      <c r="Z3950" t="str">
        <f t="shared" si="432"/>
        <v>2–3 Years</v>
      </c>
      <c r="AA3950" t="str">
        <f t="shared" si="433"/>
        <v>100K–129K</v>
      </c>
    </row>
    <row r="3951" spans="1:27" ht="19.95" customHeight="1" x14ac:dyDescent="0.3">
      <c r="A3951" s="8" t="s">
        <v>4078</v>
      </c>
      <c r="B3951" s="9">
        <v>45805</v>
      </c>
      <c r="C3951" s="1" t="s">
        <v>34</v>
      </c>
      <c r="D3951" s="1" t="s">
        <v>22</v>
      </c>
      <c r="E3951" s="1" t="s">
        <v>23</v>
      </c>
      <c r="F3951" s="1" t="s">
        <v>138</v>
      </c>
      <c r="G3951" s="1" t="s">
        <v>36</v>
      </c>
      <c r="H3951" s="1" t="s">
        <v>43</v>
      </c>
      <c r="I3951" s="1" t="s">
        <v>27</v>
      </c>
      <c r="J3951" s="9">
        <v>45805</v>
      </c>
      <c r="K3951" s="9"/>
      <c r="L3951" s="1" t="s">
        <v>28</v>
      </c>
      <c r="M3951" s="1">
        <v>217</v>
      </c>
      <c r="N3951" s="1" t="s">
        <v>140</v>
      </c>
      <c r="O3951" s="1" t="s">
        <v>30</v>
      </c>
      <c r="P3951" s="1" t="s">
        <v>64</v>
      </c>
      <c r="Q3951" s="1">
        <v>4</v>
      </c>
      <c r="R3951" s="1" t="s">
        <v>32</v>
      </c>
      <c r="S3951" s="1">
        <v>1</v>
      </c>
      <c r="T3951" s="10">
        <v>73500</v>
      </c>
      <c r="U3951" t="str">
        <f t="shared" si="427"/>
        <v>Reviewed</v>
      </c>
      <c r="V3951" t="str">
        <f t="shared" si="428"/>
        <v>exceeds</v>
      </c>
      <c r="W3951">
        <f t="shared" si="429"/>
        <v>0</v>
      </c>
      <c r="X3951" t="str">
        <f t="shared" si="430"/>
        <v>Active</v>
      </c>
      <c r="Y3951">
        <f t="shared" si="431"/>
        <v>0.59452054794520548</v>
      </c>
      <c r="Z3951" t="str">
        <f t="shared" si="432"/>
        <v>&lt;1 Year</v>
      </c>
      <c r="AA3951" t="str">
        <f t="shared" si="433"/>
        <v>70K–99K</v>
      </c>
    </row>
    <row r="3952" spans="1:27" ht="19.95" customHeight="1" x14ac:dyDescent="0.3">
      <c r="A3952" s="4" t="s">
        <v>4079</v>
      </c>
      <c r="B3952" s="5">
        <v>45559</v>
      </c>
      <c r="C3952" s="6" t="s">
        <v>39</v>
      </c>
      <c r="D3952" s="6" t="s">
        <v>22</v>
      </c>
      <c r="E3952" s="6" t="s">
        <v>40</v>
      </c>
      <c r="F3952" s="6" t="s">
        <v>35</v>
      </c>
      <c r="G3952" s="6" t="s">
        <v>36</v>
      </c>
      <c r="H3952" s="6" t="s">
        <v>26</v>
      </c>
      <c r="I3952" s="6" t="s">
        <v>50</v>
      </c>
      <c r="J3952" s="5">
        <v>45559</v>
      </c>
      <c r="K3952" s="5">
        <v>45728</v>
      </c>
      <c r="L3952" s="6" t="s">
        <v>159</v>
      </c>
      <c r="M3952" s="6">
        <v>169</v>
      </c>
      <c r="N3952" s="6" t="s">
        <v>75</v>
      </c>
      <c r="O3952" s="6" t="s">
        <v>105</v>
      </c>
      <c r="P3952" s="6" t="s">
        <v>44</v>
      </c>
      <c r="Q3952" s="6" t="s">
        <v>95</v>
      </c>
      <c r="R3952" s="6" t="s">
        <v>28</v>
      </c>
      <c r="S3952" s="6">
        <v>0</v>
      </c>
      <c r="T3952" s="7">
        <v>88500</v>
      </c>
      <c r="U3952" t="str">
        <f t="shared" si="427"/>
        <v>Not Reviewed</v>
      </c>
      <c r="V3952" t="str">
        <f t="shared" si="428"/>
        <v>Not Reviewed</v>
      </c>
      <c r="W3952">
        <f t="shared" si="429"/>
        <v>1</v>
      </c>
      <c r="X3952" t="str">
        <f t="shared" si="430"/>
        <v>Attrited</v>
      </c>
      <c r="Y3952">
        <f t="shared" si="431"/>
        <v>0.46301369863013697</v>
      </c>
      <c r="Z3952" t="str">
        <f t="shared" si="432"/>
        <v>&lt;1 Year</v>
      </c>
      <c r="AA3952" t="str">
        <f t="shared" si="433"/>
        <v>70K–99K</v>
      </c>
    </row>
    <row r="3953" spans="1:27" ht="19.95" customHeight="1" x14ac:dyDescent="0.3">
      <c r="A3953" s="8" t="s">
        <v>4080</v>
      </c>
      <c r="B3953" s="9">
        <v>45334</v>
      </c>
      <c r="C3953" s="1" t="s">
        <v>46</v>
      </c>
      <c r="D3953" s="1" t="s">
        <v>22</v>
      </c>
      <c r="E3953" s="1" t="s">
        <v>40</v>
      </c>
      <c r="F3953" s="1" t="s">
        <v>187</v>
      </c>
      <c r="G3953" s="1" t="s">
        <v>42</v>
      </c>
      <c r="H3953" s="1" t="s">
        <v>110</v>
      </c>
      <c r="I3953" s="1" t="s">
        <v>27</v>
      </c>
      <c r="J3953" s="9">
        <v>45334</v>
      </c>
      <c r="K3953" s="9"/>
      <c r="L3953" s="1" t="s">
        <v>28</v>
      </c>
      <c r="M3953" s="1">
        <v>688</v>
      </c>
      <c r="N3953" s="1" t="s">
        <v>29</v>
      </c>
      <c r="O3953" s="1" t="s">
        <v>30</v>
      </c>
      <c r="P3953" s="1" t="s">
        <v>44</v>
      </c>
      <c r="Q3953" s="1">
        <v>3</v>
      </c>
      <c r="R3953" s="1" t="s">
        <v>37</v>
      </c>
      <c r="S3953" s="1">
        <v>2</v>
      </c>
      <c r="T3953" s="10">
        <v>159000</v>
      </c>
      <c r="U3953" t="str">
        <f t="shared" si="427"/>
        <v>Reviewed</v>
      </c>
      <c r="V3953" t="str">
        <f t="shared" si="428"/>
        <v>meets</v>
      </c>
      <c r="W3953">
        <f t="shared" si="429"/>
        <v>0</v>
      </c>
      <c r="X3953" t="str">
        <f t="shared" si="430"/>
        <v>Active</v>
      </c>
      <c r="Y3953">
        <f t="shared" si="431"/>
        <v>1.8849315068493151</v>
      </c>
      <c r="Z3953" t="str">
        <f t="shared" si="432"/>
        <v>1–2 Years</v>
      </c>
      <c r="AA3953" t="str">
        <f t="shared" si="433"/>
        <v>130K+</v>
      </c>
    </row>
    <row r="3954" spans="1:27" ht="19.95" customHeight="1" x14ac:dyDescent="0.3">
      <c r="A3954" s="4" t="s">
        <v>4081</v>
      </c>
      <c r="B3954" s="5">
        <v>45770</v>
      </c>
      <c r="C3954" s="6" t="s">
        <v>55</v>
      </c>
      <c r="D3954" s="6" t="s">
        <v>56</v>
      </c>
      <c r="E3954" s="6" t="s">
        <v>23</v>
      </c>
      <c r="F3954" s="6" t="s">
        <v>57</v>
      </c>
      <c r="G3954" s="6" t="s">
        <v>58</v>
      </c>
      <c r="H3954" s="6" t="s">
        <v>43</v>
      </c>
      <c r="I3954" s="6" t="s">
        <v>27</v>
      </c>
      <c r="J3954" s="5">
        <v>45770</v>
      </c>
      <c r="K3954" s="5"/>
      <c r="L3954" s="6" t="s">
        <v>28</v>
      </c>
      <c r="M3954" s="6">
        <v>252</v>
      </c>
      <c r="N3954" s="6" t="s">
        <v>122</v>
      </c>
      <c r="O3954" s="6" t="s">
        <v>30</v>
      </c>
      <c r="P3954" s="6" t="s">
        <v>44</v>
      </c>
      <c r="Q3954" s="6">
        <v>2</v>
      </c>
      <c r="R3954" s="6" t="s">
        <v>53</v>
      </c>
      <c r="S3954" s="6">
        <v>1</v>
      </c>
      <c r="T3954" s="7">
        <v>55000</v>
      </c>
      <c r="U3954" t="str">
        <f t="shared" si="427"/>
        <v>Reviewed</v>
      </c>
      <c r="V3954" t="str">
        <f t="shared" si="428"/>
        <v>needs_support</v>
      </c>
      <c r="W3954">
        <f t="shared" si="429"/>
        <v>0</v>
      </c>
      <c r="X3954" t="str">
        <f t="shared" si="430"/>
        <v>Active</v>
      </c>
      <c r="Y3954">
        <f t="shared" si="431"/>
        <v>0.69041095890410964</v>
      </c>
      <c r="Z3954" t="str">
        <f t="shared" si="432"/>
        <v>&lt;1 Year</v>
      </c>
      <c r="AA3954" t="str">
        <f t="shared" si="433"/>
        <v>&lt;70K</v>
      </c>
    </row>
    <row r="3955" spans="1:27" ht="19.95" customHeight="1" x14ac:dyDescent="0.3">
      <c r="A3955" s="8" t="s">
        <v>4082</v>
      </c>
      <c r="B3955" s="9">
        <v>45692</v>
      </c>
      <c r="C3955" s="1" t="s">
        <v>60</v>
      </c>
      <c r="D3955" s="1" t="s">
        <v>56</v>
      </c>
      <c r="E3955" s="1" t="s">
        <v>40</v>
      </c>
      <c r="F3955" s="1" t="s">
        <v>61</v>
      </c>
      <c r="G3955" s="1" t="s">
        <v>62</v>
      </c>
      <c r="H3955" s="1" t="s">
        <v>26</v>
      </c>
      <c r="I3955" s="1" t="s">
        <v>27</v>
      </c>
      <c r="J3955" s="9">
        <v>45692</v>
      </c>
      <c r="K3955" s="9"/>
      <c r="L3955" s="1" t="s">
        <v>28</v>
      </c>
      <c r="M3955" s="1">
        <v>330</v>
      </c>
      <c r="N3955" s="1" t="s">
        <v>29</v>
      </c>
      <c r="O3955" s="1" t="s">
        <v>30</v>
      </c>
      <c r="P3955" s="1" t="s">
        <v>44</v>
      </c>
      <c r="Q3955" s="1">
        <v>5</v>
      </c>
      <c r="R3955" s="1" t="s">
        <v>119</v>
      </c>
      <c r="S3955" s="1">
        <v>1</v>
      </c>
      <c r="T3955" s="10">
        <v>83500</v>
      </c>
      <c r="U3955" t="str">
        <f t="shared" si="427"/>
        <v>Reviewed</v>
      </c>
      <c r="V3955" t="str">
        <f t="shared" si="428"/>
        <v>outstanding</v>
      </c>
      <c r="W3955">
        <f t="shared" si="429"/>
        <v>0</v>
      </c>
      <c r="X3955" t="str">
        <f t="shared" si="430"/>
        <v>Active</v>
      </c>
      <c r="Y3955">
        <f t="shared" si="431"/>
        <v>0.90410958904109584</v>
      </c>
      <c r="Z3955" t="str">
        <f t="shared" si="432"/>
        <v>&lt;1 Year</v>
      </c>
      <c r="AA3955" t="str">
        <f t="shared" si="433"/>
        <v>70K–99K</v>
      </c>
    </row>
    <row r="3956" spans="1:27" ht="19.95" customHeight="1" x14ac:dyDescent="0.3">
      <c r="A3956" s="4" t="s">
        <v>4083</v>
      </c>
      <c r="B3956" s="5">
        <v>45620</v>
      </c>
      <c r="C3956" s="6" t="s">
        <v>66</v>
      </c>
      <c r="D3956" s="6" t="s">
        <v>56</v>
      </c>
      <c r="E3956" s="6" t="s">
        <v>67</v>
      </c>
      <c r="F3956" s="6" t="s">
        <v>358</v>
      </c>
      <c r="G3956" s="6" t="s">
        <v>69</v>
      </c>
      <c r="H3956" s="6" t="s">
        <v>49</v>
      </c>
      <c r="I3956" s="6" t="s">
        <v>27</v>
      </c>
      <c r="J3956" s="5">
        <v>45620</v>
      </c>
      <c r="K3956" s="5"/>
      <c r="L3956" s="6" t="s">
        <v>28</v>
      </c>
      <c r="M3956" s="6">
        <v>402</v>
      </c>
      <c r="N3956" s="6" t="s">
        <v>52</v>
      </c>
      <c r="O3956" s="6" t="s">
        <v>30</v>
      </c>
      <c r="P3956" s="6" t="s">
        <v>133</v>
      </c>
      <c r="Q3956" s="6">
        <v>2</v>
      </c>
      <c r="R3956" s="6" t="s">
        <v>53</v>
      </c>
      <c r="S3956" s="6">
        <v>1</v>
      </c>
      <c r="T3956" s="7">
        <v>128500</v>
      </c>
      <c r="U3956" t="str">
        <f t="shared" si="427"/>
        <v>Reviewed</v>
      </c>
      <c r="V3956" t="str">
        <f t="shared" si="428"/>
        <v>needs_support</v>
      </c>
      <c r="W3956">
        <f t="shared" si="429"/>
        <v>0</v>
      </c>
      <c r="X3956" t="str">
        <f t="shared" si="430"/>
        <v>Active</v>
      </c>
      <c r="Y3956">
        <f t="shared" si="431"/>
        <v>1.1013698630136985</v>
      </c>
      <c r="Z3956" t="str">
        <f t="shared" si="432"/>
        <v>1–2 Years</v>
      </c>
      <c r="AA3956" t="str">
        <f t="shared" si="433"/>
        <v>100K–129K</v>
      </c>
    </row>
    <row r="3957" spans="1:27" ht="19.95" customHeight="1" x14ac:dyDescent="0.3">
      <c r="A3957" s="8" t="s">
        <v>4084</v>
      </c>
      <c r="B3957" s="9">
        <v>45245</v>
      </c>
      <c r="C3957" s="1" t="s">
        <v>71</v>
      </c>
      <c r="D3957" s="1" t="s">
        <v>72</v>
      </c>
      <c r="E3957" s="1" t="s">
        <v>23</v>
      </c>
      <c r="F3957" s="1" t="s">
        <v>129</v>
      </c>
      <c r="G3957" s="1" t="s">
        <v>74</v>
      </c>
      <c r="H3957" s="1" t="s">
        <v>43</v>
      </c>
      <c r="I3957" s="1" t="s">
        <v>27</v>
      </c>
      <c r="J3957" s="9">
        <v>45245</v>
      </c>
      <c r="K3957" s="9"/>
      <c r="L3957" s="1" t="s">
        <v>28</v>
      </c>
      <c r="M3957" s="1">
        <v>777</v>
      </c>
      <c r="N3957" s="1" t="s">
        <v>52</v>
      </c>
      <c r="O3957" s="1" t="s">
        <v>170</v>
      </c>
      <c r="P3957" s="1" t="s">
        <v>44</v>
      </c>
      <c r="Q3957" s="1">
        <v>4</v>
      </c>
      <c r="R3957" s="1" t="s">
        <v>32</v>
      </c>
      <c r="S3957" s="1">
        <v>2</v>
      </c>
      <c r="T3957" s="10">
        <v>55000</v>
      </c>
      <c r="U3957" t="str">
        <f t="shared" si="427"/>
        <v>Reviewed</v>
      </c>
      <c r="V3957" t="str">
        <f t="shared" si="428"/>
        <v>exceeds</v>
      </c>
      <c r="W3957">
        <f t="shared" si="429"/>
        <v>0</v>
      </c>
      <c r="X3957" t="str">
        <f t="shared" si="430"/>
        <v>Active</v>
      </c>
      <c r="Y3957">
        <f t="shared" si="431"/>
        <v>2.128767123287671</v>
      </c>
      <c r="Z3957" t="str">
        <f t="shared" si="432"/>
        <v>2–3 Years</v>
      </c>
      <c r="AA3957" t="str">
        <f t="shared" si="433"/>
        <v>&lt;70K</v>
      </c>
    </row>
    <row r="3958" spans="1:27" ht="19.95" customHeight="1" x14ac:dyDescent="0.3">
      <c r="A3958" s="4" t="s">
        <v>4085</v>
      </c>
      <c r="B3958" s="5">
        <v>45053</v>
      </c>
      <c r="C3958" s="6" t="s">
        <v>77</v>
      </c>
      <c r="D3958" s="6" t="s">
        <v>72</v>
      </c>
      <c r="E3958" s="6" t="s">
        <v>40</v>
      </c>
      <c r="F3958" s="6" t="s">
        <v>131</v>
      </c>
      <c r="G3958" s="6" t="s">
        <v>79</v>
      </c>
      <c r="H3958" s="6" t="s">
        <v>26</v>
      </c>
      <c r="I3958" s="6" t="s">
        <v>27</v>
      </c>
      <c r="J3958" s="5">
        <v>45053</v>
      </c>
      <c r="K3958" s="5"/>
      <c r="L3958" s="6" t="s">
        <v>28</v>
      </c>
      <c r="M3958" s="6">
        <v>969</v>
      </c>
      <c r="N3958" s="6" t="s">
        <v>122</v>
      </c>
      <c r="O3958" s="6" t="s">
        <v>105</v>
      </c>
      <c r="P3958" s="6" t="s">
        <v>31</v>
      </c>
      <c r="Q3958" s="6">
        <v>4</v>
      </c>
      <c r="R3958" s="6" t="s">
        <v>32</v>
      </c>
      <c r="S3958" s="6">
        <v>3</v>
      </c>
      <c r="T3958" s="7">
        <v>99500</v>
      </c>
      <c r="U3958" t="str">
        <f t="shared" si="427"/>
        <v>Reviewed</v>
      </c>
      <c r="V3958" t="str">
        <f t="shared" si="428"/>
        <v>exceeds</v>
      </c>
      <c r="W3958">
        <f t="shared" si="429"/>
        <v>0</v>
      </c>
      <c r="X3958" t="str">
        <f t="shared" si="430"/>
        <v>Active</v>
      </c>
      <c r="Y3958">
        <f t="shared" si="431"/>
        <v>2.6547945205479451</v>
      </c>
      <c r="Z3958" t="str">
        <f t="shared" si="432"/>
        <v>2–3 Years</v>
      </c>
      <c r="AA3958" t="str">
        <f t="shared" si="433"/>
        <v>70K–99K</v>
      </c>
    </row>
    <row r="3959" spans="1:27" ht="19.95" customHeight="1" x14ac:dyDescent="0.3">
      <c r="A3959" s="8" t="s">
        <v>4086</v>
      </c>
      <c r="B3959" s="9">
        <v>45066</v>
      </c>
      <c r="C3959" s="1" t="s">
        <v>81</v>
      </c>
      <c r="D3959" s="1" t="s">
        <v>72</v>
      </c>
      <c r="E3959" s="1" t="s">
        <v>23</v>
      </c>
      <c r="F3959" s="1" t="s">
        <v>82</v>
      </c>
      <c r="G3959" s="1" t="s">
        <v>83</v>
      </c>
      <c r="H3959" s="1" t="s">
        <v>26</v>
      </c>
      <c r="I3959" s="1" t="s">
        <v>27</v>
      </c>
      <c r="J3959" s="9">
        <v>45066</v>
      </c>
      <c r="K3959" s="9"/>
      <c r="L3959" s="1" t="s">
        <v>28</v>
      </c>
      <c r="M3959" s="1">
        <v>956</v>
      </c>
      <c r="N3959" s="1" t="s">
        <v>29</v>
      </c>
      <c r="O3959" s="1" t="s">
        <v>30</v>
      </c>
      <c r="P3959" s="1" t="s">
        <v>133</v>
      </c>
      <c r="Q3959" s="1">
        <v>1</v>
      </c>
      <c r="R3959" s="1" t="s">
        <v>53</v>
      </c>
      <c r="S3959" s="1">
        <v>3</v>
      </c>
      <c r="T3959" s="10">
        <v>86000</v>
      </c>
      <c r="U3959" t="str">
        <f t="shared" si="427"/>
        <v>Reviewed</v>
      </c>
      <c r="V3959" t="str">
        <f t="shared" si="428"/>
        <v>needs_support</v>
      </c>
      <c r="W3959">
        <f t="shared" si="429"/>
        <v>0</v>
      </c>
      <c r="X3959" t="str">
        <f t="shared" si="430"/>
        <v>Active</v>
      </c>
      <c r="Y3959">
        <f t="shared" si="431"/>
        <v>2.6191780821917807</v>
      </c>
      <c r="Z3959" t="str">
        <f t="shared" si="432"/>
        <v>2–3 Years</v>
      </c>
      <c r="AA3959" t="str">
        <f t="shared" si="433"/>
        <v>70K–99K</v>
      </c>
    </row>
    <row r="3960" spans="1:27" ht="19.95" customHeight="1" x14ac:dyDescent="0.3">
      <c r="A3960" s="4" t="s">
        <v>4087</v>
      </c>
      <c r="B3960" s="5">
        <v>44938</v>
      </c>
      <c r="C3960" s="6" t="s">
        <v>86</v>
      </c>
      <c r="D3960" s="6" t="s">
        <v>87</v>
      </c>
      <c r="E3960" s="6" t="s">
        <v>67</v>
      </c>
      <c r="F3960" s="6" t="s">
        <v>93</v>
      </c>
      <c r="G3960" s="6" t="s">
        <v>94</v>
      </c>
      <c r="H3960" s="6" t="s">
        <v>26</v>
      </c>
      <c r="I3960" s="6" t="s">
        <v>27</v>
      </c>
      <c r="J3960" s="5">
        <v>44938</v>
      </c>
      <c r="K3960" s="5"/>
      <c r="L3960" s="6" t="s">
        <v>28</v>
      </c>
      <c r="M3960" s="6">
        <v>1084</v>
      </c>
      <c r="N3960" s="6" t="s">
        <v>75</v>
      </c>
      <c r="O3960" s="6" t="s">
        <v>43</v>
      </c>
      <c r="P3960" s="6" t="s">
        <v>31</v>
      </c>
      <c r="Q3960" s="6">
        <v>3</v>
      </c>
      <c r="R3960" s="6" t="s">
        <v>37</v>
      </c>
      <c r="S3960" s="6">
        <v>3</v>
      </c>
      <c r="T3960" s="7">
        <v>99500</v>
      </c>
      <c r="U3960" t="str">
        <f t="shared" si="427"/>
        <v>Reviewed</v>
      </c>
      <c r="V3960" t="str">
        <f t="shared" si="428"/>
        <v>meets</v>
      </c>
      <c r="W3960">
        <f t="shared" si="429"/>
        <v>0</v>
      </c>
      <c r="X3960" t="str">
        <f t="shared" si="430"/>
        <v>Active</v>
      </c>
      <c r="Y3960">
        <f t="shared" si="431"/>
        <v>2.9698630136986299</v>
      </c>
      <c r="Z3960" t="str">
        <f t="shared" si="432"/>
        <v>2–3 Years</v>
      </c>
      <c r="AA3960" t="str">
        <f t="shared" si="433"/>
        <v>70K–99K</v>
      </c>
    </row>
    <row r="3961" spans="1:27" ht="19.95" customHeight="1" x14ac:dyDescent="0.3">
      <c r="A3961" s="8" t="s">
        <v>4088</v>
      </c>
      <c r="B3961" s="9">
        <v>44948</v>
      </c>
      <c r="C3961" s="1" t="s">
        <v>91</v>
      </c>
      <c r="D3961" s="1" t="s">
        <v>87</v>
      </c>
      <c r="E3961" s="1" t="s">
        <v>92</v>
      </c>
      <c r="F3961" s="1" t="s">
        <v>286</v>
      </c>
      <c r="G3961" s="1" t="s">
        <v>94</v>
      </c>
      <c r="H3961" s="1" t="s">
        <v>110</v>
      </c>
      <c r="I3961" s="1" t="s">
        <v>27</v>
      </c>
      <c r="J3961" s="9">
        <v>44948</v>
      </c>
      <c r="K3961" s="9"/>
      <c r="L3961" s="1" t="s">
        <v>28</v>
      </c>
      <c r="M3961" s="1">
        <v>1074</v>
      </c>
      <c r="N3961" s="1" t="s">
        <v>29</v>
      </c>
      <c r="O3961" s="1" t="s">
        <v>63</v>
      </c>
      <c r="P3961" s="1" t="s">
        <v>107</v>
      </c>
      <c r="Q3961" s="1">
        <v>3</v>
      </c>
      <c r="R3961" s="1" t="s">
        <v>37</v>
      </c>
      <c r="S3961" s="1">
        <v>3</v>
      </c>
      <c r="T3961" s="10">
        <v>172500</v>
      </c>
      <c r="U3961" t="str">
        <f t="shared" si="427"/>
        <v>Reviewed</v>
      </c>
      <c r="V3961" t="str">
        <f t="shared" si="428"/>
        <v>meets</v>
      </c>
      <c r="W3961">
        <f t="shared" si="429"/>
        <v>0</v>
      </c>
      <c r="X3961" t="str">
        <f t="shared" si="430"/>
        <v>Active</v>
      </c>
      <c r="Y3961">
        <f t="shared" si="431"/>
        <v>2.9424657534246577</v>
      </c>
      <c r="Z3961" t="str">
        <f t="shared" si="432"/>
        <v>2–3 Years</v>
      </c>
      <c r="AA3961" t="str">
        <f t="shared" si="433"/>
        <v>130K+</v>
      </c>
    </row>
    <row r="3962" spans="1:27" ht="19.95" customHeight="1" x14ac:dyDescent="0.3">
      <c r="A3962" s="4" t="s">
        <v>4089</v>
      </c>
      <c r="B3962" s="5">
        <v>45194</v>
      </c>
      <c r="C3962" s="6" t="s">
        <v>21</v>
      </c>
      <c r="D3962" s="6" t="s">
        <v>22</v>
      </c>
      <c r="E3962" s="6" t="s">
        <v>23</v>
      </c>
      <c r="F3962" s="6" t="s">
        <v>121</v>
      </c>
      <c r="G3962" s="6" t="s">
        <v>25</v>
      </c>
      <c r="H3962" s="6" t="s">
        <v>49</v>
      </c>
      <c r="I3962" s="6" t="s">
        <v>27</v>
      </c>
      <c r="J3962" s="5">
        <v>45194</v>
      </c>
      <c r="K3962" s="5"/>
      <c r="L3962" s="6" t="s">
        <v>28</v>
      </c>
      <c r="M3962" s="6">
        <v>828</v>
      </c>
      <c r="N3962" s="6" t="s">
        <v>52</v>
      </c>
      <c r="O3962" s="6" t="s">
        <v>63</v>
      </c>
      <c r="P3962" s="6" t="s">
        <v>31</v>
      </c>
      <c r="Q3962" s="6">
        <v>3</v>
      </c>
      <c r="R3962" s="6" t="s">
        <v>37</v>
      </c>
      <c r="S3962" s="6">
        <v>2</v>
      </c>
      <c r="T3962" s="7">
        <v>96500</v>
      </c>
      <c r="U3962" t="str">
        <f t="shared" si="427"/>
        <v>Reviewed</v>
      </c>
      <c r="V3962" t="str">
        <f t="shared" si="428"/>
        <v>meets</v>
      </c>
      <c r="W3962">
        <f t="shared" si="429"/>
        <v>0</v>
      </c>
      <c r="X3962" t="str">
        <f t="shared" si="430"/>
        <v>Active</v>
      </c>
      <c r="Y3962">
        <f t="shared" si="431"/>
        <v>2.2684931506849315</v>
      </c>
      <c r="Z3962" t="str">
        <f t="shared" si="432"/>
        <v>2–3 Years</v>
      </c>
      <c r="AA3962" t="str">
        <f t="shared" si="433"/>
        <v>70K–99K</v>
      </c>
    </row>
    <row r="3963" spans="1:27" ht="19.95" customHeight="1" x14ac:dyDescent="0.3">
      <c r="A3963" s="8" t="s">
        <v>4090</v>
      </c>
      <c r="B3963" s="9">
        <v>45226</v>
      </c>
      <c r="C3963" s="1" t="s">
        <v>34</v>
      </c>
      <c r="D3963" s="1" t="s">
        <v>22</v>
      </c>
      <c r="E3963" s="1" t="s">
        <v>23</v>
      </c>
      <c r="F3963" s="1" t="s">
        <v>24</v>
      </c>
      <c r="G3963" s="1" t="s">
        <v>25</v>
      </c>
      <c r="H3963" s="1" t="s">
        <v>26</v>
      </c>
      <c r="I3963" s="1" t="s">
        <v>27</v>
      </c>
      <c r="J3963" s="9">
        <v>45226</v>
      </c>
      <c r="K3963" s="9"/>
      <c r="L3963" s="1" t="s">
        <v>28</v>
      </c>
      <c r="M3963" s="1">
        <v>796</v>
      </c>
      <c r="N3963" s="1" t="s">
        <v>52</v>
      </c>
      <c r="O3963" s="1" t="s">
        <v>30</v>
      </c>
      <c r="P3963" s="1" t="s">
        <v>107</v>
      </c>
      <c r="Q3963" s="1">
        <v>2</v>
      </c>
      <c r="R3963" s="1" t="s">
        <v>53</v>
      </c>
      <c r="S3963" s="1">
        <v>2</v>
      </c>
      <c r="T3963" s="10">
        <v>96500</v>
      </c>
      <c r="U3963" t="str">
        <f t="shared" si="427"/>
        <v>Reviewed</v>
      </c>
      <c r="V3963" t="str">
        <f t="shared" si="428"/>
        <v>needs_support</v>
      </c>
      <c r="W3963">
        <f t="shared" si="429"/>
        <v>0</v>
      </c>
      <c r="X3963" t="str">
        <f t="shared" si="430"/>
        <v>Active</v>
      </c>
      <c r="Y3963">
        <f t="shared" si="431"/>
        <v>2.1808219178082191</v>
      </c>
      <c r="Z3963" t="str">
        <f t="shared" si="432"/>
        <v>2–3 Years</v>
      </c>
      <c r="AA3963" t="str">
        <f t="shared" si="433"/>
        <v>70K–99K</v>
      </c>
    </row>
    <row r="3964" spans="1:27" ht="19.95" customHeight="1" x14ac:dyDescent="0.3">
      <c r="A3964" s="4" t="s">
        <v>4091</v>
      </c>
      <c r="B3964" s="5">
        <v>44997</v>
      </c>
      <c r="C3964" s="6" t="s">
        <v>39</v>
      </c>
      <c r="D3964" s="6" t="s">
        <v>22</v>
      </c>
      <c r="E3964" s="6" t="s">
        <v>40</v>
      </c>
      <c r="F3964" s="6" t="s">
        <v>215</v>
      </c>
      <c r="G3964" s="6" t="s">
        <v>42</v>
      </c>
      <c r="H3964" s="6" t="s">
        <v>49</v>
      </c>
      <c r="I3964" s="6" t="s">
        <v>27</v>
      </c>
      <c r="J3964" s="5">
        <v>44997</v>
      </c>
      <c r="K3964" s="5"/>
      <c r="L3964" s="6" t="s">
        <v>28</v>
      </c>
      <c r="M3964" s="6">
        <v>1025</v>
      </c>
      <c r="N3964" s="6" t="s">
        <v>52</v>
      </c>
      <c r="O3964" s="6" t="s">
        <v>30</v>
      </c>
      <c r="P3964" s="6" t="s">
        <v>31</v>
      </c>
      <c r="Q3964" s="6">
        <v>3</v>
      </c>
      <c r="R3964" s="6" t="s">
        <v>37</v>
      </c>
      <c r="S3964" s="6">
        <v>3</v>
      </c>
      <c r="T3964" s="7">
        <v>107000</v>
      </c>
      <c r="U3964" t="str">
        <f t="shared" si="427"/>
        <v>Reviewed</v>
      </c>
      <c r="V3964" t="str">
        <f t="shared" si="428"/>
        <v>meets</v>
      </c>
      <c r="W3964">
        <f t="shared" si="429"/>
        <v>0</v>
      </c>
      <c r="X3964" t="str">
        <f t="shared" si="430"/>
        <v>Active</v>
      </c>
      <c r="Y3964">
        <f t="shared" si="431"/>
        <v>2.8082191780821919</v>
      </c>
      <c r="Z3964" t="str">
        <f t="shared" si="432"/>
        <v>2–3 Years</v>
      </c>
      <c r="AA3964" t="str">
        <f t="shared" si="433"/>
        <v>100K–129K</v>
      </c>
    </row>
    <row r="3965" spans="1:27" ht="19.95" customHeight="1" x14ac:dyDescent="0.3">
      <c r="A3965" s="8" t="s">
        <v>4092</v>
      </c>
      <c r="B3965" s="9">
        <v>45558</v>
      </c>
      <c r="C3965" s="1" t="s">
        <v>46</v>
      </c>
      <c r="D3965" s="1" t="s">
        <v>22</v>
      </c>
      <c r="E3965" s="1" t="s">
        <v>40</v>
      </c>
      <c r="F3965" s="1" t="s">
        <v>292</v>
      </c>
      <c r="G3965" s="1" t="s">
        <v>48</v>
      </c>
      <c r="H3965" s="1" t="s">
        <v>110</v>
      </c>
      <c r="I3965" s="1" t="s">
        <v>27</v>
      </c>
      <c r="J3965" s="9">
        <v>45558</v>
      </c>
      <c r="K3965" s="9"/>
      <c r="L3965" s="1" t="s">
        <v>28</v>
      </c>
      <c r="M3965" s="1">
        <v>464</v>
      </c>
      <c r="N3965" s="1" t="s">
        <v>29</v>
      </c>
      <c r="O3965" s="1" t="s">
        <v>63</v>
      </c>
      <c r="P3965" s="1" t="s">
        <v>31</v>
      </c>
      <c r="Q3965" s="1">
        <v>4</v>
      </c>
      <c r="R3965" s="1" t="s">
        <v>32</v>
      </c>
      <c r="S3965" s="1">
        <v>1</v>
      </c>
      <c r="T3965" s="10">
        <v>182500</v>
      </c>
      <c r="U3965" t="str">
        <f t="shared" si="427"/>
        <v>Reviewed</v>
      </c>
      <c r="V3965" t="str">
        <f t="shared" si="428"/>
        <v>exceeds</v>
      </c>
      <c r="W3965">
        <f t="shared" si="429"/>
        <v>0</v>
      </c>
      <c r="X3965" t="str">
        <f t="shared" si="430"/>
        <v>Active</v>
      </c>
      <c r="Y3965">
        <f t="shared" si="431"/>
        <v>1.2712328767123289</v>
      </c>
      <c r="Z3965" t="str">
        <f t="shared" si="432"/>
        <v>1–2 Years</v>
      </c>
      <c r="AA3965" t="str">
        <f t="shared" si="433"/>
        <v>130K+</v>
      </c>
    </row>
    <row r="3966" spans="1:27" ht="19.95" customHeight="1" x14ac:dyDescent="0.3">
      <c r="A3966" s="4" t="s">
        <v>4093</v>
      </c>
      <c r="B3966" s="5">
        <v>45564</v>
      </c>
      <c r="C3966" s="6" t="s">
        <v>55</v>
      </c>
      <c r="D3966" s="6" t="s">
        <v>56</v>
      </c>
      <c r="E3966" s="6" t="s">
        <v>23</v>
      </c>
      <c r="F3966" s="6" t="s">
        <v>190</v>
      </c>
      <c r="G3966" s="6" t="s">
        <v>58</v>
      </c>
      <c r="H3966" s="6" t="s">
        <v>49</v>
      </c>
      <c r="I3966" s="6" t="s">
        <v>27</v>
      </c>
      <c r="J3966" s="5">
        <v>45564</v>
      </c>
      <c r="K3966" s="5"/>
      <c r="L3966" s="6" t="s">
        <v>28</v>
      </c>
      <c r="M3966" s="6">
        <v>458</v>
      </c>
      <c r="N3966" s="6" t="s">
        <v>29</v>
      </c>
      <c r="O3966" s="6" t="s">
        <v>105</v>
      </c>
      <c r="P3966" s="6" t="s">
        <v>31</v>
      </c>
      <c r="Q3966" s="6">
        <v>4</v>
      </c>
      <c r="R3966" s="6" t="s">
        <v>32</v>
      </c>
      <c r="S3966" s="6">
        <v>1</v>
      </c>
      <c r="T3966" s="7">
        <v>102000</v>
      </c>
      <c r="U3966" t="str">
        <f t="shared" si="427"/>
        <v>Reviewed</v>
      </c>
      <c r="V3966" t="str">
        <f t="shared" si="428"/>
        <v>exceeds</v>
      </c>
      <c r="W3966">
        <f t="shared" si="429"/>
        <v>0</v>
      </c>
      <c r="X3966" t="str">
        <f t="shared" si="430"/>
        <v>Active</v>
      </c>
      <c r="Y3966">
        <f t="shared" si="431"/>
        <v>1.2547945205479452</v>
      </c>
      <c r="Z3966" t="str">
        <f t="shared" si="432"/>
        <v>1–2 Years</v>
      </c>
      <c r="AA3966" t="str">
        <f t="shared" si="433"/>
        <v>100K–129K</v>
      </c>
    </row>
    <row r="3967" spans="1:27" ht="19.95" customHeight="1" x14ac:dyDescent="0.3">
      <c r="A3967" s="8" t="s">
        <v>4094</v>
      </c>
      <c r="B3967" s="9">
        <v>45823</v>
      </c>
      <c r="C3967" s="1" t="s">
        <v>60</v>
      </c>
      <c r="D3967" s="1" t="s">
        <v>56</v>
      </c>
      <c r="E3967" s="1" t="s">
        <v>40</v>
      </c>
      <c r="F3967" s="1" t="s">
        <v>61</v>
      </c>
      <c r="G3967" s="1" t="s">
        <v>62</v>
      </c>
      <c r="H3967" s="1" t="s">
        <v>26</v>
      </c>
      <c r="I3967" s="1" t="s">
        <v>27</v>
      </c>
      <c r="J3967" s="9">
        <v>45823</v>
      </c>
      <c r="K3967" s="9"/>
      <c r="L3967" s="1" t="s">
        <v>28</v>
      </c>
      <c r="M3967" s="1">
        <v>199</v>
      </c>
      <c r="N3967" s="1" t="s">
        <v>52</v>
      </c>
      <c r="O3967" s="1" t="s">
        <v>30</v>
      </c>
      <c r="P3967" s="1" t="s">
        <v>31</v>
      </c>
      <c r="Q3967" s="1">
        <v>2</v>
      </c>
      <c r="R3967" s="1" t="s">
        <v>53</v>
      </c>
      <c r="S3967" s="1">
        <v>1</v>
      </c>
      <c r="T3967" s="10">
        <v>73000</v>
      </c>
      <c r="U3967" t="str">
        <f t="shared" si="427"/>
        <v>Reviewed</v>
      </c>
      <c r="V3967" t="str">
        <f t="shared" si="428"/>
        <v>needs_support</v>
      </c>
      <c r="W3967">
        <f t="shared" si="429"/>
        <v>0</v>
      </c>
      <c r="X3967" t="str">
        <f t="shared" si="430"/>
        <v>Active</v>
      </c>
      <c r="Y3967">
        <f t="shared" si="431"/>
        <v>0.54520547945205478</v>
      </c>
      <c r="Z3967" t="str">
        <f t="shared" si="432"/>
        <v>&lt;1 Year</v>
      </c>
      <c r="AA3967" t="str">
        <f t="shared" si="433"/>
        <v>70K–99K</v>
      </c>
    </row>
    <row r="3968" spans="1:27" ht="19.95" customHeight="1" x14ac:dyDescent="0.3">
      <c r="A3968" s="4" t="s">
        <v>4095</v>
      </c>
      <c r="B3968" s="5">
        <v>45646</v>
      </c>
      <c r="C3968" s="6" t="s">
        <v>66</v>
      </c>
      <c r="D3968" s="6" t="s">
        <v>56</v>
      </c>
      <c r="E3968" s="6" t="s">
        <v>67</v>
      </c>
      <c r="F3968" s="6" t="s">
        <v>68</v>
      </c>
      <c r="G3968" s="6" t="s">
        <v>69</v>
      </c>
      <c r="H3968" s="6" t="s">
        <v>26</v>
      </c>
      <c r="I3968" s="6" t="s">
        <v>27</v>
      </c>
      <c r="J3968" s="5">
        <v>45646</v>
      </c>
      <c r="K3968" s="5"/>
      <c r="L3968" s="6" t="s">
        <v>28</v>
      </c>
      <c r="M3968" s="6">
        <v>376</v>
      </c>
      <c r="N3968" s="6" t="s">
        <v>52</v>
      </c>
      <c r="O3968" s="6" t="s">
        <v>170</v>
      </c>
      <c r="P3968" s="6" t="s">
        <v>64</v>
      </c>
      <c r="Q3968" s="6">
        <v>1</v>
      </c>
      <c r="R3968" s="6" t="s">
        <v>53</v>
      </c>
      <c r="S3968" s="6">
        <v>1</v>
      </c>
      <c r="T3968" s="7">
        <v>73500</v>
      </c>
      <c r="U3968" t="str">
        <f t="shared" si="427"/>
        <v>Reviewed</v>
      </c>
      <c r="V3968" t="str">
        <f t="shared" si="428"/>
        <v>needs_support</v>
      </c>
      <c r="W3968">
        <f t="shared" si="429"/>
        <v>0</v>
      </c>
      <c r="X3968" t="str">
        <f t="shared" si="430"/>
        <v>Active</v>
      </c>
      <c r="Y3968">
        <f t="shared" si="431"/>
        <v>1.0301369863013699</v>
      </c>
      <c r="Z3968" t="str">
        <f t="shared" si="432"/>
        <v>1–2 Years</v>
      </c>
      <c r="AA3968" t="str">
        <f t="shared" si="433"/>
        <v>70K–99K</v>
      </c>
    </row>
    <row r="3969" spans="1:27" ht="19.95" customHeight="1" x14ac:dyDescent="0.3">
      <c r="A3969" s="8" t="s">
        <v>4096</v>
      </c>
      <c r="B3969" s="9">
        <v>45457</v>
      </c>
      <c r="C3969" s="1" t="s">
        <v>71</v>
      </c>
      <c r="D3969" s="1" t="s">
        <v>72</v>
      </c>
      <c r="E3969" s="1" t="s">
        <v>23</v>
      </c>
      <c r="F3969" s="1" t="s">
        <v>129</v>
      </c>
      <c r="G3969" s="1" t="s">
        <v>74</v>
      </c>
      <c r="H3969" s="1" t="s">
        <v>43</v>
      </c>
      <c r="I3969" s="1" t="s">
        <v>27</v>
      </c>
      <c r="J3969" s="9">
        <v>45457</v>
      </c>
      <c r="K3969" s="9"/>
      <c r="L3969" s="1" t="s">
        <v>28</v>
      </c>
      <c r="M3969" s="1">
        <v>565</v>
      </c>
      <c r="N3969" s="1" t="s">
        <v>29</v>
      </c>
      <c r="O3969" s="1" t="s">
        <v>30</v>
      </c>
      <c r="P3969" s="1" t="s">
        <v>64</v>
      </c>
      <c r="Q3969" s="1">
        <v>3</v>
      </c>
      <c r="R3969" s="1" t="s">
        <v>37</v>
      </c>
      <c r="S3969" s="1">
        <v>2</v>
      </c>
      <c r="T3969" s="10">
        <v>71500</v>
      </c>
      <c r="U3969" t="str">
        <f t="shared" si="427"/>
        <v>Reviewed</v>
      </c>
      <c r="V3969" t="str">
        <f t="shared" si="428"/>
        <v>meets</v>
      </c>
      <c r="W3969">
        <f t="shared" si="429"/>
        <v>0</v>
      </c>
      <c r="X3969" t="str">
        <f t="shared" si="430"/>
        <v>Active</v>
      </c>
      <c r="Y3969">
        <f t="shared" si="431"/>
        <v>1.547945205479452</v>
      </c>
      <c r="Z3969" t="str">
        <f t="shared" si="432"/>
        <v>1–2 Years</v>
      </c>
      <c r="AA3969" t="str">
        <f t="shared" si="433"/>
        <v>70K–99K</v>
      </c>
    </row>
    <row r="3970" spans="1:27" ht="19.95" customHeight="1" x14ac:dyDescent="0.3">
      <c r="A3970" s="4" t="s">
        <v>4097</v>
      </c>
      <c r="B3970" s="5">
        <v>45144</v>
      </c>
      <c r="C3970" s="6" t="s">
        <v>77</v>
      </c>
      <c r="D3970" s="6" t="s">
        <v>72</v>
      </c>
      <c r="E3970" s="6" t="s">
        <v>40</v>
      </c>
      <c r="F3970" s="6" t="s">
        <v>131</v>
      </c>
      <c r="G3970" s="6" t="s">
        <v>79</v>
      </c>
      <c r="H3970" s="6" t="s">
        <v>26</v>
      </c>
      <c r="I3970" s="6" t="s">
        <v>27</v>
      </c>
      <c r="J3970" s="5">
        <v>45144</v>
      </c>
      <c r="K3970" s="5"/>
      <c r="L3970" s="6" t="s">
        <v>28</v>
      </c>
      <c r="M3970" s="6">
        <v>878</v>
      </c>
      <c r="N3970" s="6" t="s">
        <v>52</v>
      </c>
      <c r="O3970" s="6" t="s">
        <v>63</v>
      </c>
      <c r="P3970" s="6" t="s">
        <v>107</v>
      </c>
      <c r="Q3970" s="6">
        <v>2</v>
      </c>
      <c r="R3970" s="6" t="s">
        <v>53</v>
      </c>
      <c r="S3970" s="6">
        <v>2</v>
      </c>
      <c r="T3970" s="7">
        <v>74000</v>
      </c>
      <c r="U3970" t="str">
        <f t="shared" ref="U3970:U4033" si="434">IF(LOWER(TRIM(Q3970&amp;""))="none","Not Reviewed","Reviewed")</f>
        <v>Reviewed</v>
      </c>
      <c r="V3970" t="str">
        <f t="shared" ref="V3970:V4033" si="435">IF(OR(Q3970="none",R3970=""),"Not Reviewed",R3970)</f>
        <v>needs_support</v>
      </c>
      <c r="W3970">
        <f t="shared" ref="W3970:W4033" si="436">IF(I3970="terminated",1,0)</f>
        <v>0</v>
      </c>
      <c r="X3970" t="str">
        <f t="shared" ref="X3970:X4033" si="437">IF(I3970="terminated","Attrited","Active")</f>
        <v>Active</v>
      </c>
      <c r="Y3970">
        <f t="shared" ref="Y3970:Y4033" si="438">M3970/365</f>
        <v>2.4054794520547946</v>
      </c>
      <c r="Z3970" t="str">
        <f t="shared" ref="Z3970:Z4033" si="439">IF(Y3970&lt;1,"&lt;1 Year",IF(Y3970&lt;2,"1–2 Years",IF(Y3970&lt;3,"2–3 Years","3+ Years")))</f>
        <v>2–3 Years</v>
      </c>
      <c r="AA3970" t="str">
        <f t="shared" ref="AA3970:AA4033" si="440">IF(T3970&lt;70000,"&lt;70K",IF(T3970&lt;100000,"70K–99K",IF(T3970&lt;130000,"100K–129K","130K+")))</f>
        <v>70K–99K</v>
      </c>
    </row>
    <row r="3971" spans="1:27" ht="19.95" customHeight="1" x14ac:dyDescent="0.3">
      <c r="A3971" s="8" t="s">
        <v>4098</v>
      </c>
      <c r="B3971" s="9">
        <v>45799</v>
      </c>
      <c r="C3971" s="1" t="s">
        <v>81</v>
      </c>
      <c r="D3971" s="1" t="s">
        <v>72</v>
      </c>
      <c r="E3971" s="1" t="s">
        <v>23</v>
      </c>
      <c r="F3971" s="1" t="s">
        <v>82</v>
      </c>
      <c r="G3971" s="1" t="s">
        <v>83</v>
      </c>
      <c r="H3971" s="1" t="s">
        <v>26</v>
      </c>
      <c r="I3971" s="1" t="s">
        <v>27</v>
      </c>
      <c r="J3971" s="9">
        <v>45799</v>
      </c>
      <c r="K3971" s="9"/>
      <c r="L3971" s="1" t="s">
        <v>28</v>
      </c>
      <c r="M3971" s="1">
        <v>223</v>
      </c>
      <c r="N3971" s="1" t="s">
        <v>52</v>
      </c>
      <c r="O3971" s="1" t="s">
        <v>63</v>
      </c>
      <c r="P3971" s="1" t="s">
        <v>64</v>
      </c>
      <c r="Q3971" s="1">
        <v>3</v>
      </c>
      <c r="R3971" s="1" t="s">
        <v>37</v>
      </c>
      <c r="S3971" s="1">
        <v>1</v>
      </c>
      <c r="T3971" s="10">
        <v>99000</v>
      </c>
      <c r="U3971" t="str">
        <f t="shared" si="434"/>
        <v>Reviewed</v>
      </c>
      <c r="V3971" t="str">
        <f t="shared" si="435"/>
        <v>meets</v>
      </c>
      <c r="W3971">
        <f t="shared" si="436"/>
        <v>0</v>
      </c>
      <c r="X3971" t="str">
        <f t="shared" si="437"/>
        <v>Active</v>
      </c>
      <c r="Y3971">
        <f t="shared" si="438"/>
        <v>0.61095890410958908</v>
      </c>
      <c r="Z3971" t="str">
        <f t="shared" si="439"/>
        <v>&lt;1 Year</v>
      </c>
      <c r="AA3971" t="str">
        <f t="shared" si="440"/>
        <v>70K–99K</v>
      </c>
    </row>
    <row r="3972" spans="1:27" ht="19.95" customHeight="1" x14ac:dyDescent="0.3">
      <c r="A3972" s="4" t="s">
        <v>4099</v>
      </c>
      <c r="B3972" s="5">
        <v>45440</v>
      </c>
      <c r="C3972" s="6" t="s">
        <v>86</v>
      </c>
      <c r="D3972" s="6" t="s">
        <v>87</v>
      </c>
      <c r="E3972" s="6" t="s">
        <v>67</v>
      </c>
      <c r="F3972" s="6" t="s">
        <v>135</v>
      </c>
      <c r="G3972" s="6" t="s">
        <v>89</v>
      </c>
      <c r="H3972" s="6" t="s">
        <v>43</v>
      </c>
      <c r="I3972" s="6" t="s">
        <v>27</v>
      </c>
      <c r="J3972" s="5">
        <v>45440</v>
      </c>
      <c r="K3972" s="5"/>
      <c r="L3972" s="6" t="s">
        <v>28</v>
      </c>
      <c r="M3972" s="6">
        <v>582</v>
      </c>
      <c r="N3972" s="6" t="s">
        <v>52</v>
      </c>
      <c r="O3972" s="6" t="s">
        <v>30</v>
      </c>
      <c r="P3972" s="6" t="s">
        <v>107</v>
      </c>
      <c r="Q3972" s="6">
        <v>3</v>
      </c>
      <c r="R3972" s="6" t="s">
        <v>37</v>
      </c>
      <c r="S3972" s="6">
        <v>2</v>
      </c>
      <c r="T3972" s="7">
        <v>63000</v>
      </c>
      <c r="U3972" t="str">
        <f t="shared" si="434"/>
        <v>Reviewed</v>
      </c>
      <c r="V3972" t="str">
        <f t="shared" si="435"/>
        <v>meets</v>
      </c>
      <c r="W3972">
        <f t="shared" si="436"/>
        <v>0</v>
      </c>
      <c r="X3972" t="str">
        <f t="shared" si="437"/>
        <v>Active</v>
      </c>
      <c r="Y3972">
        <f t="shared" si="438"/>
        <v>1.5945205479452054</v>
      </c>
      <c r="Z3972" t="str">
        <f t="shared" si="439"/>
        <v>1–2 Years</v>
      </c>
      <c r="AA3972" t="str">
        <f t="shared" si="440"/>
        <v>&lt;70K</v>
      </c>
    </row>
    <row r="3973" spans="1:27" ht="19.95" customHeight="1" x14ac:dyDescent="0.3">
      <c r="A3973" s="8" t="s">
        <v>4100</v>
      </c>
      <c r="B3973" s="9">
        <v>45575</v>
      </c>
      <c r="C3973" s="1" t="s">
        <v>91</v>
      </c>
      <c r="D3973" s="1" t="s">
        <v>87</v>
      </c>
      <c r="E3973" s="1" t="s">
        <v>92</v>
      </c>
      <c r="F3973" s="1" t="s">
        <v>93</v>
      </c>
      <c r="G3973" s="1" t="s">
        <v>94</v>
      </c>
      <c r="H3973" s="1" t="s">
        <v>26</v>
      </c>
      <c r="I3973" s="1" t="s">
        <v>27</v>
      </c>
      <c r="J3973" s="9">
        <v>45575</v>
      </c>
      <c r="K3973" s="9"/>
      <c r="L3973" s="1" t="s">
        <v>28</v>
      </c>
      <c r="M3973" s="1">
        <v>447</v>
      </c>
      <c r="N3973" s="1" t="s">
        <v>75</v>
      </c>
      <c r="O3973" s="1" t="s">
        <v>63</v>
      </c>
      <c r="P3973" s="1" t="s">
        <v>31</v>
      </c>
      <c r="Q3973" s="1">
        <v>3</v>
      </c>
      <c r="R3973" s="1" t="s">
        <v>37</v>
      </c>
      <c r="S3973" s="1">
        <v>1</v>
      </c>
      <c r="T3973" s="10">
        <v>101500</v>
      </c>
      <c r="U3973" t="str">
        <f t="shared" si="434"/>
        <v>Reviewed</v>
      </c>
      <c r="V3973" t="str">
        <f t="shared" si="435"/>
        <v>meets</v>
      </c>
      <c r="W3973">
        <f t="shared" si="436"/>
        <v>0</v>
      </c>
      <c r="X3973" t="str">
        <f t="shared" si="437"/>
        <v>Active</v>
      </c>
      <c r="Y3973">
        <f t="shared" si="438"/>
        <v>1.2246575342465753</v>
      </c>
      <c r="Z3973" t="str">
        <f t="shared" si="439"/>
        <v>1–2 Years</v>
      </c>
      <c r="AA3973" t="str">
        <f t="shared" si="440"/>
        <v>100K–129K</v>
      </c>
    </row>
    <row r="3974" spans="1:27" ht="19.95" customHeight="1" x14ac:dyDescent="0.3">
      <c r="A3974" s="4" t="s">
        <v>4101</v>
      </c>
      <c r="B3974" s="5">
        <v>45513</v>
      </c>
      <c r="C3974" s="6" t="s">
        <v>21</v>
      </c>
      <c r="D3974" s="6" t="s">
        <v>22</v>
      </c>
      <c r="E3974" s="6" t="s">
        <v>23</v>
      </c>
      <c r="F3974" s="6" t="s">
        <v>24</v>
      </c>
      <c r="G3974" s="6" t="s">
        <v>25</v>
      </c>
      <c r="H3974" s="6" t="s">
        <v>26</v>
      </c>
      <c r="I3974" s="6" t="s">
        <v>27</v>
      </c>
      <c r="J3974" s="5">
        <v>45513</v>
      </c>
      <c r="K3974" s="5"/>
      <c r="L3974" s="6" t="s">
        <v>28</v>
      </c>
      <c r="M3974" s="6">
        <v>509</v>
      </c>
      <c r="N3974" s="6" t="s">
        <v>29</v>
      </c>
      <c r="O3974" s="6" t="s">
        <v>63</v>
      </c>
      <c r="P3974" s="6" t="s">
        <v>64</v>
      </c>
      <c r="Q3974" s="6">
        <v>5</v>
      </c>
      <c r="R3974" s="6" t="s">
        <v>119</v>
      </c>
      <c r="S3974" s="6">
        <v>1</v>
      </c>
      <c r="T3974" s="7">
        <v>91000</v>
      </c>
      <c r="U3974" t="str">
        <f t="shared" si="434"/>
        <v>Reviewed</v>
      </c>
      <c r="V3974" t="str">
        <f t="shared" si="435"/>
        <v>outstanding</v>
      </c>
      <c r="W3974">
        <f t="shared" si="436"/>
        <v>0</v>
      </c>
      <c r="X3974" t="str">
        <f t="shared" si="437"/>
        <v>Active</v>
      </c>
      <c r="Y3974">
        <f t="shared" si="438"/>
        <v>1.3945205479452054</v>
      </c>
      <c r="Z3974" t="str">
        <f t="shared" si="439"/>
        <v>1–2 Years</v>
      </c>
      <c r="AA3974" t="str">
        <f t="shared" si="440"/>
        <v>70K–99K</v>
      </c>
    </row>
    <row r="3975" spans="1:27" ht="19.95" customHeight="1" x14ac:dyDescent="0.3">
      <c r="A3975" s="8" t="s">
        <v>4102</v>
      </c>
      <c r="B3975" s="9">
        <v>45715</v>
      </c>
      <c r="C3975" s="1" t="s">
        <v>34</v>
      </c>
      <c r="D3975" s="1" t="s">
        <v>22</v>
      </c>
      <c r="E3975" s="1" t="s">
        <v>23</v>
      </c>
      <c r="F3975" s="1" t="s">
        <v>727</v>
      </c>
      <c r="G3975" s="1" t="s">
        <v>25</v>
      </c>
      <c r="H3975" s="1" t="s">
        <v>110</v>
      </c>
      <c r="I3975" s="1" t="s">
        <v>50</v>
      </c>
      <c r="J3975" s="9">
        <v>45715</v>
      </c>
      <c r="K3975" s="9">
        <v>45977</v>
      </c>
      <c r="L3975" s="1" t="s">
        <v>51</v>
      </c>
      <c r="M3975" s="1">
        <v>262</v>
      </c>
      <c r="N3975" s="1" t="s">
        <v>29</v>
      </c>
      <c r="O3975" s="1" t="s">
        <v>43</v>
      </c>
      <c r="P3975" s="1" t="s">
        <v>133</v>
      </c>
      <c r="Q3975" s="1">
        <v>5</v>
      </c>
      <c r="R3975" s="1" t="s">
        <v>119</v>
      </c>
      <c r="S3975" s="1">
        <v>1</v>
      </c>
      <c r="T3975" s="10">
        <v>163000</v>
      </c>
      <c r="U3975" t="str">
        <f t="shared" si="434"/>
        <v>Reviewed</v>
      </c>
      <c r="V3975" t="str">
        <f t="shared" si="435"/>
        <v>outstanding</v>
      </c>
      <c r="W3975">
        <f t="shared" si="436"/>
        <v>1</v>
      </c>
      <c r="X3975" t="str">
        <f t="shared" si="437"/>
        <v>Attrited</v>
      </c>
      <c r="Y3975">
        <f t="shared" si="438"/>
        <v>0.71780821917808224</v>
      </c>
      <c r="Z3975" t="str">
        <f t="shared" si="439"/>
        <v>&lt;1 Year</v>
      </c>
      <c r="AA3975" t="str">
        <f t="shared" si="440"/>
        <v>130K+</v>
      </c>
    </row>
    <row r="3976" spans="1:27" ht="19.95" customHeight="1" x14ac:dyDescent="0.3">
      <c r="A3976" s="4" t="s">
        <v>4103</v>
      </c>
      <c r="B3976" s="5">
        <v>45808</v>
      </c>
      <c r="C3976" s="6" t="s">
        <v>39</v>
      </c>
      <c r="D3976" s="6" t="s">
        <v>22</v>
      </c>
      <c r="E3976" s="6" t="s">
        <v>40</v>
      </c>
      <c r="F3976" s="6" t="s">
        <v>215</v>
      </c>
      <c r="G3976" s="6" t="s">
        <v>42</v>
      </c>
      <c r="H3976" s="6" t="s">
        <v>49</v>
      </c>
      <c r="I3976" s="6" t="s">
        <v>27</v>
      </c>
      <c r="J3976" s="5">
        <v>45808</v>
      </c>
      <c r="K3976" s="5"/>
      <c r="L3976" s="6" t="s">
        <v>28</v>
      </c>
      <c r="M3976" s="6">
        <v>214</v>
      </c>
      <c r="N3976" s="6" t="s">
        <v>140</v>
      </c>
      <c r="O3976" s="6" t="s">
        <v>63</v>
      </c>
      <c r="P3976" s="6" t="s">
        <v>31</v>
      </c>
      <c r="Q3976" s="6">
        <v>1</v>
      </c>
      <c r="R3976" s="6" t="s">
        <v>53</v>
      </c>
      <c r="S3976" s="6">
        <v>1</v>
      </c>
      <c r="T3976" s="7">
        <v>136000</v>
      </c>
      <c r="U3976" t="str">
        <f t="shared" si="434"/>
        <v>Reviewed</v>
      </c>
      <c r="V3976" t="str">
        <f t="shared" si="435"/>
        <v>needs_support</v>
      </c>
      <c r="W3976">
        <f t="shared" si="436"/>
        <v>0</v>
      </c>
      <c r="X3976" t="str">
        <f t="shared" si="437"/>
        <v>Active</v>
      </c>
      <c r="Y3976">
        <f t="shared" si="438"/>
        <v>0.58630136986301373</v>
      </c>
      <c r="Z3976" t="str">
        <f t="shared" si="439"/>
        <v>&lt;1 Year</v>
      </c>
      <c r="AA3976" t="str">
        <f t="shared" si="440"/>
        <v>130K+</v>
      </c>
    </row>
    <row r="3977" spans="1:27" ht="19.95" customHeight="1" x14ac:dyDescent="0.3">
      <c r="A3977" s="8" t="s">
        <v>4104</v>
      </c>
      <c r="B3977" s="9">
        <v>45832</v>
      </c>
      <c r="C3977" s="1" t="s">
        <v>46</v>
      </c>
      <c r="D3977" s="1" t="s">
        <v>22</v>
      </c>
      <c r="E3977" s="1" t="s">
        <v>40</v>
      </c>
      <c r="F3977" s="1" t="s">
        <v>143</v>
      </c>
      <c r="G3977" s="1" t="s">
        <v>48</v>
      </c>
      <c r="H3977" s="1" t="s">
        <v>43</v>
      </c>
      <c r="I3977" s="1" t="s">
        <v>27</v>
      </c>
      <c r="J3977" s="9">
        <v>45832</v>
      </c>
      <c r="K3977" s="9"/>
      <c r="L3977" s="1" t="s">
        <v>28</v>
      </c>
      <c r="M3977" s="1">
        <v>190</v>
      </c>
      <c r="N3977" s="1" t="s">
        <v>29</v>
      </c>
      <c r="O3977" s="1" t="s">
        <v>63</v>
      </c>
      <c r="P3977" s="1" t="s">
        <v>133</v>
      </c>
      <c r="Q3977" s="1">
        <v>4</v>
      </c>
      <c r="R3977" s="1" t="s">
        <v>32</v>
      </c>
      <c r="S3977" s="1">
        <v>1</v>
      </c>
      <c r="T3977" s="10">
        <v>72500</v>
      </c>
      <c r="U3977" t="str">
        <f t="shared" si="434"/>
        <v>Reviewed</v>
      </c>
      <c r="V3977" t="str">
        <f t="shared" si="435"/>
        <v>exceeds</v>
      </c>
      <c r="W3977">
        <f t="shared" si="436"/>
        <v>0</v>
      </c>
      <c r="X3977" t="str">
        <f t="shared" si="437"/>
        <v>Active</v>
      </c>
      <c r="Y3977">
        <f t="shared" si="438"/>
        <v>0.52054794520547942</v>
      </c>
      <c r="Z3977" t="str">
        <f t="shared" si="439"/>
        <v>&lt;1 Year</v>
      </c>
      <c r="AA3977" t="str">
        <f t="shared" si="440"/>
        <v>70K–99K</v>
      </c>
    </row>
    <row r="3978" spans="1:27" ht="19.95" customHeight="1" x14ac:dyDescent="0.3">
      <c r="A3978" s="4" t="s">
        <v>4105</v>
      </c>
      <c r="B3978" s="5">
        <v>45660</v>
      </c>
      <c r="C3978" s="6" t="s">
        <v>55</v>
      </c>
      <c r="D3978" s="6" t="s">
        <v>56</v>
      </c>
      <c r="E3978" s="6" t="s">
        <v>23</v>
      </c>
      <c r="F3978" s="6" t="s">
        <v>57</v>
      </c>
      <c r="G3978" s="6" t="s">
        <v>58</v>
      </c>
      <c r="H3978" s="6" t="s">
        <v>43</v>
      </c>
      <c r="I3978" s="6" t="s">
        <v>50</v>
      </c>
      <c r="J3978" s="5">
        <v>45660</v>
      </c>
      <c r="K3978" s="5">
        <v>45775</v>
      </c>
      <c r="L3978" s="6" t="s">
        <v>159</v>
      </c>
      <c r="M3978" s="6">
        <v>115</v>
      </c>
      <c r="N3978" s="6" t="s">
        <v>52</v>
      </c>
      <c r="O3978" s="6" t="s">
        <v>30</v>
      </c>
      <c r="P3978" s="6" t="s">
        <v>31</v>
      </c>
      <c r="Q3978" s="6" t="s">
        <v>95</v>
      </c>
      <c r="R3978" s="6" t="s">
        <v>28</v>
      </c>
      <c r="S3978" s="6">
        <v>0</v>
      </c>
      <c r="T3978" s="7">
        <v>73000</v>
      </c>
      <c r="U3978" t="str">
        <f t="shared" si="434"/>
        <v>Not Reviewed</v>
      </c>
      <c r="V3978" t="str">
        <f t="shared" si="435"/>
        <v>Not Reviewed</v>
      </c>
      <c r="W3978">
        <f t="shared" si="436"/>
        <v>1</v>
      </c>
      <c r="X3978" t="str">
        <f t="shared" si="437"/>
        <v>Attrited</v>
      </c>
      <c r="Y3978">
        <f t="shared" si="438"/>
        <v>0.31506849315068491</v>
      </c>
      <c r="Z3978" t="str">
        <f t="shared" si="439"/>
        <v>&lt;1 Year</v>
      </c>
      <c r="AA3978" t="str">
        <f t="shared" si="440"/>
        <v>70K–99K</v>
      </c>
    </row>
    <row r="3979" spans="1:27" ht="19.95" customHeight="1" x14ac:dyDescent="0.3">
      <c r="A3979" s="8" t="s">
        <v>4106</v>
      </c>
      <c r="B3979" s="9">
        <v>45821</v>
      </c>
      <c r="C3979" s="1" t="s">
        <v>60</v>
      </c>
      <c r="D3979" s="1" t="s">
        <v>56</v>
      </c>
      <c r="E3979" s="1" t="s">
        <v>40</v>
      </c>
      <c r="F3979" s="1" t="s">
        <v>104</v>
      </c>
      <c r="G3979" s="1" t="s">
        <v>62</v>
      </c>
      <c r="H3979" s="1" t="s">
        <v>43</v>
      </c>
      <c r="I3979" s="1" t="s">
        <v>27</v>
      </c>
      <c r="J3979" s="9">
        <v>45821</v>
      </c>
      <c r="K3979" s="9"/>
      <c r="L3979" s="1" t="s">
        <v>28</v>
      </c>
      <c r="M3979" s="1">
        <v>201</v>
      </c>
      <c r="N3979" s="1" t="s">
        <v>52</v>
      </c>
      <c r="O3979" s="1" t="s">
        <v>63</v>
      </c>
      <c r="P3979" s="1" t="s">
        <v>64</v>
      </c>
      <c r="Q3979" s="1">
        <v>3</v>
      </c>
      <c r="R3979" s="1" t="s">
        <v>37</v>
      </c>
      <c r="S3979" s="1">
        <v>1</v>
      </c>
      <c r="T3979" s="10">
        <v>73500</v>
      </c>
      <c r="U3979" t="str">
        <f t="shared" si="434"/>
        <v>Reviewed</v>
      </c>
      <c r="V3979" t="str">
        <f t="shared" si="435"/>
        <v>meets</v>
      </c>
      <c r="W3979">
        <f t="shared" si="436"/>
        <v>0</v>
      </c>
      <c r="X3979" t="str">
        <f t="shared" si="437"/>
        <v>Active</v>
      </c>
      <c r="Y3979">
        <f t="shared" si="438"/>
        <v>0.55068493150684927</v>
      </c>
      <c r="Z3979" t="str">
        <f t="shared" si="439"/>
        <v>&lt;1 Year</v>
      </c>
      <c r="AA3979" t="str">
        <f t="shared" si="440"/>
        <v>70K–99K</v>
      </c>
    </row>
    <row r="3980" spans="1:27" ht="19.95" customHeight="1" x14ac:dyDescent="0.3">
      <c r="A3980" s="4" t="s">
        <v>4107</v>
      </c>
      <c r="B3980" s="5">
        <v>45758</v>
      </c>
      <c r="C3980" s="6" t="s">
        <v>66</v>
      </c>
      <c r="D3980" s="6" t="s">
        <v>56</v>
      </c>
      <c r="E3980" s="6" t="s">
        <v>67</v>
      </c>
      <c r="F3980" s="6" t="s">
        <v>138</v>
      </c>
      <c r="G3980" s="6" t="s">
        <v>36</v>
      </c>
      <c r="H3980" s="6" t="s">
        <v>43</v>
      </c>
      <c r="I3980" s="6" t="s">
        <v>27</v>
      </c>
      <c r="J3980" s="5">
        <v>45758</v>
      </c>
      <c r="K3980" s="5"/>
      <c r="L3980" s="6" t="s">
        <v>28</v>
      </c>
      <c r="M3980" s="6">
        <v>264</v>
      </c>
      <c r="N3980" s="6" t="s">
        <v>29</v>
      </c>
      <c r="O3980" s="6" t="s">
        <v>63</v>
      </c>
      <c r="P3980" s="6" t="s">
        <v>107</v>
      </c>
      <c r="Q3980" s="6">
        <v>3</v>
      </c>
      <c r="R3980" s="6" t="s">
        <v>37</v>
      </c>
      <c r="S3980" s="6">
        <v>1</v>
      </c>
      <c r="T3980" s="7">
        <v>61000</v>
      </c>
      <c r="U3980" t="str">
        <f t="shared" si="434"/>
        <v>Reviewed</v>
      </c>
      <c r="V3980" t="str">
        <f t="shared" si="435"/>
        <v>meets</v>
      </c>
      <c r="W3980">
        <f t="shared" si="436"/>
        <v>0</v>
      </c>
      <c r="X3980" t="str">
        <f t="shared" si="437"/>
        <v>Active</v>
      </c>
      <c r="Y3980">
        <f t="shared" si="438"/>
        <v>0.72328767123287674</v>
      </c>
      <c r="Z3980" t="str">
        <f t="shared" si="439"/>
        <v>&lt;1 Year</v>
      </c>
      <c r="AA3980" t="str">
        <f t="shared" si="440"/>
        <v>&lt;70K</v>
      </c>
    </row>
    <row r="3981" spans="1:27" ht="19.95" customHeight="1" x14ac:dyDescent="0.3">
      <c r="A3981" s="8" t="s">
        <v>4108</v>
      </c>
      <c r="B3981" s="9">
        <v>45211</v>
      </c>
      <c r="C3981" s="1" t="s">
        <v>71</v>
      </c>
      <c r="D3981" s="1" t="s">
        <v>72</v>
      </c>
      <c r="E3981" s="1" t="s">
        <v>23</v>
      </c>
      <c r="F3981" s="1" t="s">
        <v>150</v>
      </c>
      <c r="G3981" s="1" t="s">
        <v>74</v>
      </c>
      <c r="H3981" s="1" t="s">
        <v>26</v>
      </c>
      <c r="I3981" s="1" t="s">
        <v>27</v>
      </c>
      <c r="J3981" s="9">
        <v>45211</v>
      </c>
      <c r="K3981" s="9"/>
      <c r="L3981" s="1" t="s">
        <v>28</v>
      </c>
      <c r="M3981" s="1">
        <v>811</v>
      </c>
      <c r="N3981" s="1" t="s">
        <v>29</v>
      </c>
      <c r="O3981" s="1" t="s">
        <v>63</v>
      </c>
      <c r="P3981" s="1" t="s">
        <v>107</v>
      </c>
      <c r="Q3981" s="1">
        <v>3</v>
      </c>
      <c r="R3981" s="1" t="s">
        <v>37</v>
      </c>
      <c r="S3981" s="1">
        <v>2</v>
      </c>
      <c r="T3981" s="10">
        <v>73500</v>
      </c>
      <c r="U3981" t="str">
        <f t="shared" si="434"/>
        <v>Reviewed</v>
      </c>
      <c r="V3981" t="str">
        <f t="shared" si="435"/>
        <v>meets</v>
      </c>
      <c r="W3981">
        <f t="shared" si="436"/>
        <v>0</v>
      </c>
      <c r="X3981" t="str">
        <f t="shared" si="437"/>
        <v>Active</v>
      </c>
      <c r="Y3981">
        <f t="shared" si="438"/>
        <v>2.2219178082191782</v>
      </c>
      <c r="Z3981" t="str">
        <f t="shared" si="439"/>
        <v>2–3 Years</v>
      </c>
      <c r="AA3981" t="str">
        <f t="shared" si="440"/>
        <v>70K–99K</v>
      </c>
    </row>
    <row r="3982" spans="1:27" ht="19.95" customHeight="1" x14ac:dyDescent="0.3">
      <c r="A3982" s="4" t="s">
        <v>4109</v>
      </c>
      <c r="B3982" s="5">
        <v>45019</v>
      </c>
      <c r="C3982" s="6" t="s">
        <v>77</v>
      </c>
      <c r="D3982" s="6" t="s">
        <v>72</v>
      </c>
      <c r="E3982" s="6" t="s">
        <v>40</v>
      </c>
      <c r="F3982" s="6" t="s">
        <v>78</v>
      </c>
      <c r="G3982" s="6" t="s">
        <v>79</v>
      </c>
      <c r="H3982" s="6" t="s">
        <v>49</v>
      </c>
      <c r="I3982" s="6" t="s">
        <v>27</v>
      </c>
      <c r="J3982" s="5">
        <v>45019</v>
      </c>
      <c r="K3982" s="5"/>
      <c r="L3982" s="6" t="s">
        <v>28</v>
      </c>
      <c r="M3982" s="6">
        <v>1003</v>
      </c>
      <c r="N3982" s="6" t="s">
        <v>29</v>
      </c>
      <c r="O3982" s="6" t="s">
        <v>30</v>
      </c>
      <c r="P3982" s="6" t="s">
        <v>31</v>
      </c>
      <c r="Q3982" s="6">
        <v>2</v>
      </c>
      <c r="R3982" s="6" t="s">
        <v>53</v>
      </c>
      <c r="S3982" s="6">
        <v>3</v>
      </c>
      <c r="T3982" s="7">
        <v>140500</v>
      </c>
      <c r="U3982" t="str">
        <f t="shared" si="434"/>
        <v>Reviewed</v>
      </c>
      <c r="V3982" t="str">
        <f t="shared" si="435"/>
        <v>needs_support</v>
      </c>
      <c r="W3982">
        <f t="shared" si="436"/>
        <v>0</v>
      </c>
      <c r="X3982" t="str">
        <f t="shared" si="437"/>
        <v>Active</v>
      </c>
      <c r="Y3982">
        <f t="shared" si="438"/>
        <v>2.7479452054794522</v>
      </c>
      <c r="Z3982" t="str">
        <f t="shared" si="439"/>
        <v>2–3 Years</v>
      </c>
      <c r="AA3982" t="str">
        <f t="shared" si="440"/>
        <v>130K+</v>
      </c>
    </row>
    <row r="3983" spans="1:27" ht="19.95" customHeight="1" x14ac:dyDescent="0.3">
      <c r="A3983" s="8" t="s">
        <v>4110</v>
      </c>
      <c r="B3983" s="9">
        <v>45376</v>
      </c>
      <c r="C3983" s="1" t="s">
        <v>81</v>
      </c>
      <c r="D3983" s="1" t="s">
        <v>72</v>
      </c>
      <c r="E3983" s="1" t="s">
        <v>23</v>
      </c>
      <c r="F3983" s="1" t="s">
        <v>154</v>
      </c>
      <c r="G3983" s="1" t="s">
        <v>83</v>
      </c>
      <c r="H3983" s="1" t="s">
        <v>43</v>
      </c>
      <c r="I3983" s="1" t="s">
        <v>27</v>
      </c>
      <c r="J3983" s="9">
        <v>45376</v>
      </c>
      <c r="K3983" s="9"/>
      <c r="L3983" s="1" t="s">
        <v>28</v>
      </c>
      <c r="M3983" s="1">
        <v>646</v>
      </c>
      <c r="N3983" s="1" t="s">
        <v>52</v>
      </c>
      <c r="O3983" s="1" t="s">
        <v>63</v>
      </c>
      <c r="P3983" s="1" t="s">
        <v>31</v>
      </c>
      <c r="Q3983" s="1">
        <v>5</v>
      </c>
      <c r="R3983" s="1" t="s">
        <v>119</v>
      </c>
      <c r="S3983" s="1">
        <v>2</v>
      </c>
      <c r="T3983" s="10">
        <v>66000</v>
      </c>
      <c r="U3983" t="str">
        <f t="shared" si="434"/>
        <v>Reviewed</v>
      </c>
      <c r="V3983" t="str">
        <f t="shared" si="435"/>
        <v>outstanding</v>
      </c>
      <c r="W3983">
        <f t="shared" si="436"/>
        <v>0</v>
      </c>
      <c r="X3983" t="str">
        <f t="shared" si="437"/>
        <v>Active</v>
      </c>
      <c r="Y3983">
        <f t="shared" si="438"/>
        <v>1.7698630136986302</v>
      </c>
      <c r="Z3983" t="str">
        <f t="shared" si="439"/>
        <v>1–2 Years</v>
      </c>
      <c r="AA3983" t="str">
        <f t="shared" si="440"/>
        <v>&lt;70K</v>
      </c>
    </row>
    <row r="3984" spans="1:27" ht="19.95" customHeight="1" x14ac:dyDescent="0.3">
      <c r="A3984" s="4" t="s">
        <v>4111</v>
      </c>
      <c r="B3984" s="5">
        <v>45537</v>
      </c>
      <c r="C3984" s="6" t="s">
        <v>86</v>
      </c>
      <c r="D3984" s="6" t="s">
        <v>87</v>
      </c>
      <c r="E3984" s="6" t="s">
        <v>67</v>
      </c>
      <c r="F3984" s="6" t="s">
        <v>116</v>
      </c>
      <c r="G3984" s="6" t="s">
        <v>89</v>
      </c>
      <c r="H3984" s="6" t="s">
        <v>26</v>
      </c>
      <c r="I3984" s="6" t="s">
        <v>27</v>
      </c>
      <c r="J3984" s="5">
        <v>45537</v>
      </c>
      <c r="K3984" s="5"/>
      <c r="L3984" s="6" t="s">
        <v>28</v>
      </c>
      <c r="M3984" s="6">
        <v>485</v>
      </c>
      <c r="N3984" s="6" t="s">
        <v>52</v>
      </c>
      <c r="O3984" s="6" t="s">
        <v>30</v>
      </c>
      <c r="P3984" s="6" t="s">
        <v>31</v>
      </c>
      <c r="Q3984" s="6">
        <v>3</v>
      </c>
      <c r="R3984" s="6" t="s">
        <v>37</v>
      </c>
      <c r="S3984" s="6">
        <v>1</v>
      </c>
      <c r="T3984" s="7">
        <v>99000</v>
      </c>
      <c r="U3984" t="str">
        <f t="shared" si="434"/>
        <v>Reviewed</v>
      </c>
      <c r="V3984" t="str">
        <f t="shared" si="435"/>
        <v>meets</v>
      </c>
      <c r="W3984">
        <f t="shared" si="436"/>
        <v>0</v>
      </c>
      <c r="X3984" t="str">
        <f t="shared" si="437"/>
        <v>Active</v>
      </c>
      <c r="Y3984">
        <f t="shared" si="438"/>
        <v>1.3287671232876712</v>
      </c>
      <c r="Z3984" t="str">
        <f t="shared" si="439"/>
        <v>1–2 Years</v>
      </c>
      <c r="AA3984" t="str">
        <f t="shared" si="440"/>
        <v>70K–99K</v>
      </c>
    </row>
    <row r="3985" spans="1:27" ht="19.95" customHeight="1" x14ac:dyDescent="0.3">
      <c r="A3985" s="8" t="s">
        <v>4112</v>
      </c>
      <c r="B3985" s="9">
        <v>44962</v>
      </c>
      <c r="C3985" s="1" t="s">
        <v>91</v>
      </c>
      <c r="D3985" s="1" t="s">
        <v>87</v>
      </c>
      <c r="E3985" s="1" t="s">
        <v>92</v>
      </c>
      <c r="F3985" s="1" t="s">
        <v>93</v>
      </c>
      <c r="G3985" s="1" t="s">
        <v>94</v>
      </c>
      <c r="H3985" s="1" t="s">
        <v>26</v>
      </c>
      <c r="I3985" s="1" t="s">
        <v>27</v>
      </c>
      <c r="J3985" s="9">
        <v>44962</v>
      </c>
      <c r="K3985" s="9"/>
      <c r="L3985" s="1" t="s">
        <v>28</v>
      </c>
      <c r="M3985" s="1">
        <v>1060</v>
      </c>
      <c r="N3985" s="1" t="s">
        <v>122</v>
      </c>
      <c r="O3985" s="1" t="s">
        <v>63</v>
      </c>
      <c r="P3985" s="1" t="s">
        <v>31</v>
      </c>
      <c r="Q3985" s="1">
        <v>2</v>
      </c>
      <c r="R3985" s="1" t="s">
        <v>53</v>
      </c>
      <c r="S3985" s="1">
        <v>3</v>
      </c>
      <c r="T3985" s="10">
        <v>79500</v>
      </c>
      <c r="U3985" t="str">
        <f t="shared" si="434"/>
        <v>Reviewed</v>
      </c>
      <c r="V3985" t="str">
        <f t="shared" si="435"/>
        <v>needs_support</v>
      </c>
      <c r="W3985">
        <f t="shared" si="436"/>
        <v>0</v>
      </c>
      <c r="X3985" t="str">
        <f t="shared" si="437"/>
        <v>Active</v>
      </c>
      <c r="Y3985">
        <f t="shared" si="438"/>
        <v>2.904109589041096</v>
      </c>
      <c r="Z3985" t="str">
        <f t="shared" si="439"/>
        <v>2–3 Years</v>
      </c>
      <c r="AA3985" t="str">
        <f t="shared" si="440"/>
        <v>70K–99K</v>
      </c>
    </row>
    <row r="3986" spans="1:27" ht="19.95" customHeight="1" x14ac:dyDescent="0.3">
      <c r="A3986" s="4" t="s">
        <v>4113</v>
      </c>
      <c r="B3986" s="5">
        <v>45229</v>
      </c>
      <c r="C3986" s="6" t="s">
        <v>21</v>
      </c>
      <c r="D3986" s="6" t="s">
        <v>22</v>
      </c>
      <c r="E3986" s="6" t="s">
        <v>23</v>
      </c>
      <c r="F3986" s="6" t="s">
        <v>24</v>
      </c>
      <c r="G3986" s="6" t="s">
        <v>25</v>
      </c>
      <c r="H3986" s="6" t="s">
        <v>26</v>
      </c>
      <c r="I3986" s="6" t="s">
        <v>27</v>
      </c>
      <c r="J3986" s="5">
        <v>45229</v>
      </c>
      <c r="K3986" s="5"/>
      <c r="L3986" s="6" t="s">
        <v>28</v>
      </c>
      <c r="M3986" s="6">
        <v>793</v>
      </c>
      <c r="N3986" s="6" t="s">
        <v>52</v>
      </c>
      <c r="O3986" s="6" t="s">
        <v>63</v>
      </c>
      <c r="P3986" s="6" t="s">
        <v>107</v>
      </c>
      <c r="Q3986" s="6">
        <v>4</v>
      </c>
      <c r="R3986" s="6" t="s">
        <v>32</v>
      </c>
      <c r="S3986" s="6">
        <v>2</v>
      </c>
      <c r="T3986" s="7">
        <v>89000</v>
      </c>
      <c r="U3986" t="str">
        <f t="shared" si="434"/>
        <v>Reviewed</v>
      </c>
      <c r="V3986" t="str">
        <f t="shared" si="435"/>
        <v>exceeds</v>
      </c>
      <c r="W3986">
        <f t="shared" si="436"/>
        <v>0</v>
      </c>
      <c r="X3986" t="str">
        <f t="shared" si="437"/>
        <v>Active</v>
      </c>
      <c r="Y3986">
        <f t="shared" si="438"/>
        <v>2.1726027397260275</v>
      </c>
      <c r="Z3986" t="str">
        <f t="shared" si="439"/>
        <v>2–3 Years</v>
      </c>
      <c r="AA3986" t="str">
        <f t="shared" si="440"/>
        <v>70K–99K</v>
      </c>
    </row>
    <row r="3987" spans="1:27" ht="19.95" customHeight="1" x14ac:dyDescent="0.3">
      <c r="A3987" s="8" t="s">
        <v>4114</v>
      </c>
      <c r="B3987" s="9">
        <v>45731</v>
      </c>
      <c r="C3987" s="1" t="s">
        <v>34</v>
      </c>
      <c r="D3987" s="1" t="s">
        <v>22</v>
      </c>
      <c r="E3987" s="1" t="s">
        <v>23</v>
      </c>
      <c r="F3987" s="1" t="s">
        <v>121</v>
      </c>
      <c r="G3987" s="1" t="s">
        <v>25</v>
      </c>
      <c r="H3987" s="1" t="s">
        <v>49</v>
      </c>
      <c r="I3987" s="1" t="s">
        <v>27</v>
      </c>
      <c r="J3987" s="9">
        <v>45731</v>
      </c>
      <c r="K3987" s="9"/>
      <c r="L3987" s="1" t="s">
        <v>28</v>
      </c>
      <c r="M3987" s="1">
        <v>291</v>
      </c>
      <c r="N3987" s="1" t="s">
        <v>52</v>
      </c>
      <c r="O3987" s="1" t="s">
        <v>43</v>
      </c>
      <c r="P3987" s="1" t="s">
        <v>31</v>
      </c>
      <c r="Q3987" s="1">
        <v>4</v>
      </c>
      <c r="R3987" s="1" t="s">
        <v>32</v>
      </c>
      <c r="S3987" s="1">
        <v>1</v>
      </c>
      <c r="T3987" s="10">
        <v>107500</v>
      </c>
      <c r="U3987" t="str">
        <f t="shared" si="434"/>
        <v>Reviewed</v>
      </c>
      <c r="V3987" t="str">
        <f t="shared" si="435"/>
        <v>exceeds</v>
      </c>
      <c r="W3987">
        <f t="shared" si="436"/>
        <v>0</v>
      </c>
      <c r="X3987" t="str">
        <f t="shared" si="437"/>
        <v>Active</v>
      </c>
      <c r="Y3987">
        <f t="shared" si="438"/>
        <v>0.79726027397260268</v>
      </c>
      <c r="Z3987" t="str">
        <f t="shared" si="439"/>
        <v>&lt;1 Year</v>
      </c>
      <c r="AA3987" t="str">
        <f t="shared" si="440"/>
        <v>100K–129K</v>
      </c>
    </row>
    <row r="3988" spans="1:27" ht="19.95" customHeight="1" x14ac:dyDescent="0.3">
      <c r="A3988" s="4" t="s">
        <v>4115</v>
      </c>
      <c r="B3988" s="5">
        <v>45673</v>
      </c>
      <c r="C3988" s="6" t="s">
        <v>39</v>
      </c>
      <c r="D3988" s="6" t="s">
        <v>22</v>
      </c>
      <c r="E3988" s="6" t="s">
        <v>40</v>
      </c>
      <c r="F3988" s="6" t="s">
        <v>143</v>
      </c>
      <c r="G3988" s="6" t="s">
        <v>48</v>
      </c>
      <c r="H3988" s="6" t="s">
        <v>43</v>
      </c>
      <c r="I3988" s="6" t="s">
        <v>50</v>
      </c>
      <c r="J3988" s="5">
        <v>45673</v>
      </c>
      <c r="K3988" s="5">
        <v>45936</v>
      </c>
      <c r="L3988" s="6" t="s">
        <v>84</v>
      </c>
      <c r="M3988" s="6">
        <v>263</v>
      </c>
      <c r="N3988" s="6" t="s">
        <v>52</v>
      </c>
      <c r="O3988" s="6" t="s">
        <v>63</v>
      </c>
      <c r="P3988" s="6" t="s">
        <v>107</v>
      </c>
      <c r="Q3988" s="6">
        <v>4</v>
      </c>
      <c r="R3988" s="6" t="s">
        <v>32</v>
      </c>
      <c r="S3988" s="6">
        <v>1</v>
      </c>
      <c r="T3988" s="7">
        <v>75000</v>
      </c>
      <c r="U3988" t="str">
        <f t="shared" si="434"/>
        <v>Reviewed</v>
      </c>
      <c r="V3988" t="str">
        <f t="shared" si="435"/>
        <v>exceeds</v>
      </c>
      <c r="W3988">
        <f t="shared" si="436"/>
        <v>1</v>
      </c>
      <c r="X3988" t="str">
        <f t="shared" si="437"/>
        <v>Attrited</v>
      </c>
      <c r="Y3988">
        <f t="shared" si="438"/>
        <v>0.72054794520547949</v>
      </c>
      <c r="Z3988" t="str">
        <f t="shared" si="439"/>
        <v>&lt;1 Year</v>
      </c>
      <c r="AA3988" t="str">
        <f t="shared" si="440"/>
        <v>70K–99K</v>
      </c>
    </row>
    <row r="3989" spans="1:27" ht="19.95" customHeight="1" x14ac:dyDescent="0.3">
      <c r="A3989" s="8" t="s">
        <v>4116</v>
      </c>
      <c r="B3989" s="9">
        <v>45770</v>
      </c>
      <c r="C3989" s="1" t="s">
        <v>46</v>
      </c>
      <c r="D3989" s="1" t="s">
        <v>22</v>
      </c>
      <c r="E3989" s="1" t="s">
        <v>40</v>
      </c>
      <c r="F3989" s="1" t="s">
        <v>101</v>
      </c>
      <c r="G3989" s="1" t="s">
        <v>48</v>
      </c>
      <c r="H3989" s="1" t="s">
        <v>26</v>
      </c>
      <c r="I3989" s="1" t="s">
        <v>27</v>
      </c>
      <c r="J3989" s="9">
        <v>45770</v>
      </c>
      <c r="K3989" s="9"/>
      <c r="L3989" s="1" t="s">
        <v>28</v>
      </c>
      <c r="M3989" s="1">
        <v>252</v>
      </c>
      <c r="N3989" s="1" t="s">
        <v>29</v>
      </c>
      <c r="O3989" s="1" t="s">
        <v>105</v>
      </c>
      <c r="P3989" s="1" t="s">
        <v>64</v>
      </c>
      <c r="Q3989" s="1">
        <v>3</v>
      </c>
      <c r="R3989" s="1" t="s">
        <v>37</v>
      </c>
      <c r="S3989" s="1">
        <v>1</v>
      </c>
      <c r="T3989" s="10">
        <v>83000</v>
      </c>
      <c r="U3989" t="str">
        <f t="shared" si="434"/>
        <v>Reviewed</v>
      </c>
      <c r="V3989" t="str">
        <f t="shared" si="435"/>
        <v>meets</v>
      </c>
      <c r="W3989">
        <f t="shared" si="436"/>
        <v>0</v>
      </c>
      <c r="X3989" t="str">
        <f t="shared" si="437"/>
        <v>Active</v>
      </c>
      <c r="Y3989">
        <f t="shared" si="438"/>
        <v>0.69041095890410964</v>
      </c>
      <c r="Z3989" t="str">
        <f t="shared" si="439"/>
        <v>&lt;1 Year</v>
      </c>
      <c r="AA3989" t="str">
        <f t="shared" si="440"/>
        <v>70K–99K</v>
      </c>
    </row>
    <row r="3990" spans="1:27" ht="19.95" customHeight="1" x14ac:dyDescent="0.3">
      <c r="A3990" s="4" t="s">
        <v>4117</v>
      </c>
      <c r="B3990" s="5">
        <v>45427</v>
      </c>
      <c r="C3990" s="6" t="s">
        <v>55</v>
      </c>
      <c r="D3990" s="6" t="s">
        <v>56</v>
      </c>
      <c r="E3990" s="6" t="s">
        <v>23</v>
      </c>
      <c r="F3990" s="6" t="s">
        <v>190</v>
      </c>
      <c r="G3990" s="6" t="s">
        <v>58</v>
      </c>
      <c r="H3990" s="6" t="s">
        <v>49</v>
      </c>
      <c r="I3990" s="6" t="s">
        <v>27</v>
      </c>
      <c r="J3990" s="5">
        <v>45427</v>
      </c>
      <c r="K3990" s="5"/>
      <c r="L3990" s="6" t="s">
        <v>28</v>
      </c>
      <c r="M3990" s="6">
        <v>595</v>
      </c>
      <c r="N3990" s="6" t="s">
        <v>75</v>
      </c>
      <c r="O3990" s="6" t="s">
        <v>63</v>
      </c>
      <c r="P3990" s="6" t="s">
        <v>31</v>
      </c>
      <c r="Q3990" s="6">
        <v>4</v>
      </c>
      <c r="R3990" s="6" t="s">
        <v>32</v>
      </c>
      <c r="S3990" s="6">
        <v>2</v>
      </c>
      <c r="T3990" s="7">
        <v>117000</v>
      </c>
      <c r="U3990" t="str">
        <f t="shared" si="434"/>
        <v>Reviewed</v>
      </c>
      <c r="V3990" t="str">
        <f t="shared" si="435"/>
        <v>exceeds</v>
      </c>
      <c r="W3990">
        <f t="shared" si="436"/>
        <v>0</v>
      </c>
      <c r="X3990" t="str">
        <f t="shared" si="437"/>
        <v>Active</v>
      </c>
      <c r="Y3990">
        <f t="shared" si="438"/>
        <v>1.6301369863013699</v>
      </c>
      <c r="Z3990" t="str">
        <f t="shared" si="439"/>
        <v>1–2 Years</v>
      </c>
      <c r="AA3990" t="str">
        <f t="shared" si="440"/>
        <v>100K–129K</v>
      </c>
    </row>
    <row r="3991" spans="1:27" ht="19.95" customHeight="1" x14ac:dyDescent="0.3">
      <c r="A3991" s="8" t="s">
        <v>4118</v>
      </c>
      <c r="B3991" s="9">
        <v>45034</v>
      </c>
      <c r="C3991" s="1" t="s">
        <v>60</v>
      </c>
      <c r="D3991" s="1" t="s">
        <v>56</v>
      </c>
      <c r="E3991" s="1" t="s">
        <v>40</v>
      </c>
      <c r="F3991" s="1" t="s">
        <v>145</v>
      </c>
      <c r="G3991" s="1" t="s">
        <v>62</v>
      </c>
      <c r="H3991" s="1" t="s">
        <v>49</v>
      </c>
      <c r="I3991" s="1" t="s">
        <v>50</v>
      </c>
      <c r="J3991" s="9">
        <v>45034</v>
      </c>
      <c r="K3991" s="9">
        <v>45643</v>
      </c>
      <c r="L3991" s="1" t="s">
        <v>159</v>
      </c>
      <c r="M3991" s="1">
        <v>609</v>
      </c>
      <c r="N3991" s="1" t="s">
        <v>52</v>
      </c>
      <c r="O3991" s="1" t="s">
        <v>63</v>
      </c>
      <c r="P3991" s="1" t="s">
        <v>133</v>
      </c>
      <c r="Q3991" s="1">
        <v>3</v>
      </c>
      <c r="R3991" s="1" t="s">
        <v>37</v>
      </c>
      <c r="S3991" s="1">
        <v>2</v>
      </c>
      <c r="T3991" s="10">
        <v>109500</v>
      </c>
      <c r="U3991" t="str">
        <f t="shared" si="434"/>
        <v>Reviewed</v>
      </c>
      <c r="V3991" t="str">
        <f t="shared" si="435"/>
        <v>meets</v>
      </c>
      <c r="W3991">
        <f t="shared" si="436"/>
        <v>1</v>
      </c>
      <c r="X3991" t="str">
        <f t="shared" si="437"/>
        <v>Attrited</v>
      </c>
      <c r="Y3991">
        <f t="shared" si="438"/>
        <v>1.6684931506849314</v>
      </c>
      <c r="Z3991" t="str">
        <f t="shared" si="439"/>
        <v>1–2 Years</v>
      </c>
      <c r="AA3991" t="str">
        <f t="shared" si="440"/>
        <v>100K–129K</v>
      </c>
    </row>
    <row r="3992" spans="1:27" ht="19.95" customHeight="1" x14ac:dyDescent="0.3">
      <c r="A3992" s="4" t="s">
        <v>4119</v>
      </c>
      <c r="B3992" s="5">
        <v>45757</v>
      </c>
      <c r="C3992" s="6" t="s">
        <v>66</v>
      </c>
      <c r="D3992" s="6" t="s">
        <v>56</v>
      </c>
      <c r="E3992" s="6" t="s">
        <v>67</v>
      </c>
      <c r="F3992" s="6" t="s">
        <v>193</v>
      </c>
      <c r="G3992" s="6" t="s">
        <v>69</v>
      </c>
      <c r="H3992" s="6" t="s">
        <v>43</v>
      </c>
      <c r="I3992" s="6" t="s">
        <v>50</v>
      </c>
      <c r="J3992" s="5">
        <v>45757</v>
      </c>
      <c r="K3992" s="5">
        <v>46005</v>
      </c>
      <c r="L3992" s="6" t="s">
        <v>51</v>
      </c>
      <c r="M3992" s="6">
        <v>248</v>
      </c>
      <c r="N3992" s="6" t="s">
        <v>29</v>
      </c>
      <c r="O3992" s="6" t="s">
        <v>170</v>
      </c>
      <c r="P3992" s="6" t="s">
        <v>107</v>
      </c>
      <c r="Q3992" s="6">
        <v>3</v>
      </c>
      <c r="R3992" s="6" t="s">
        <v>37</v>
      </c>
      <c r="S3992" s="6">
        <v>1</v>
      </c>
      <c r="T3992" s="7">
        <v>75500</v>
      </c>
      <c r="U3992" t="str">
        <f t="shared" si="434"/>
        <v>Reviewed</v>
      </c>
      <c r="V3992" t="str">
        <f t="shared" si="435"/>
        <v>meets</v>
      </c>
      <c r="W3992">
        <f t="shared" si="436"/>
        <v>1</v>
      </c>
      <c r="X3992" t="str">
        <f t="shared" si="437"/>
        <v>Attrited</v>
      </c>
      <c r="Y3992">
        <f t="shared" si="438"/>
        <v>0.67945205479452053</v>
      </c>
      <c r="Z3992" t="str">
        <f t="shared" si="439"/>
        <v>&lt;1 Year</v>
      </c>
      <c r="AA3992" t="str">
        <f t="shared" si="440"/>
        <v>70K–99K</v>
      </c>
    </row>
    <row r="3993" spans="1:27" ht="19.95" customHeight="1" x14ac:dyDescent="0.3">
      <c r="A3993" s="8" t="s">
        <v>4120</v>
      </c>
      <c r="B3993" s="9">
        <v>45101</v>
      </c>
      <c r="C3993" s="1" t="s">
        <v>71</v>
      </c>
      <c r="D3993" s="1" t="s">
        <v>72</v>
      </c>
      <c r="E3993" s="1" t="s">
        <v>23</v>
      </c>
      <c r="F3993" s="1" t="s">
        <v>129</v>
      </c>
      <c r="G3993" s="1" t="s">
        <v>74</v>
      </c>
      <c r="H3993" s="1" t="s">
        <v>43</v>
      </c>
      <c r="I3993" s="1" t="s">
        <v>50</v>
      </c>
      <c r="J3993" s="9">
        <v>45101</v>
      </c>
      <c r="K3993" s="9">
        <v>45735</v>
      </c>
      <c r="L3993" s="1" t="s">
        <v>51</v>
      </c>
      <c r="M3993" s="1">
        <v>634</v>
      </c>
      <c r="N3993" s="1" t="s">
        <v>52</v>
      </c>
      <c r="O3993" s="1" t="s">
        <v>63</v>
      </c>
      <c r="P3993" s="1" t="s">
        <v>107</v>
      </c>
      <c r="Q3993" s="1">
        <v>3</v>
      </c>
      <c r="R3993" s="1" t="s">
        <v>37</v>
      </c>
      <c r="S3993" s="1">
        <v>2</v>
      </c>
      <c r="T3993" s="10">
        <v>63500</v>
      </c>
      <c r="U3993" t="str">
        <f t="shared" si="434"/>
        <v>Reviewed</v>
      </c>
      <c r="V3993" t="str">
        <f t="shared" si="435"/>
        <v>meets</v>
      </c>
      <c r="W3993">
        <f t="shared" si="436"/>
        <v>1</v>
      </c>
      <c r="X3993" t="str">
        <f t="shared" si="437"/>
        <v>Attrited</v>
      </c>
      <c r="Y3993">
        <f t="shared" si="438"/>
        <v>1.736986301369863</v>
      </c>
      <c r="Z3993" t="str">
        <f t="shared" si="439"/>
        <v>1–2 Years</v>
      </c>
      <c r="AA3993" t="str">
        <f t="shared" si="440"/>
        <v>&lt;70K</v>
      </c>
    </row>
    <row r="3994" spans="1:27" ht="19.95" customHeight="1" x14ac:dyDescent="0.3">
      <c r="A3994" s="4" t="s">
        <v>4121</v>
      </c>
      <c r="B3994" s="5">
        <v>45833</v>
      </c>
      <c r="C3994" s="6" t="s">
        <v>77</v>
      </c>
      <c r="D3994" s="6" t="s">
        <v>72</v>
      </c>
      <c r="E3994" s="6" t="s">
        <v>40</v>
      </c>
      <c r="F3994" s="6" t="s">
        <v>78</v>
      </c>
      <c r="G3994" s="6" t="s">
        <v>79</v>
      </c>
      <c r="H3994" s="6" t="s">
        <v>49</v>
      </c>
      <c r="I3994" s="6" t="s">
        <v>27</v>
      </c>
      <c r="J3994" s="5">
        <v>45833</v>
      </c>
      <c r="K3994" s="5"/>
      <c r="L3994" s="6" t="s">
        <v>28</v>
      </c>
      <c r="M3994" s="6">
        <v>189</v>
      </c>
      <c r="N3994" s="6" t="s">
        <v>52</v>
      </c>
      <c r="O3994" s="6" t="s">
        <v>30</v>
      </c>
      <c r="P3994" s="6" t="s">
        <v>31</v>
      </c>
      <c r="Q3994" s="6">
        <v>3</v>
      </c>
      <c r="R3994" s="6" t="s">
        <v>37</v>
      </c>
      <c r="S3994" s="6">
        <v>1</v>
      </c>
      <c r="T3994" s="7">
        <v>141500</v>
      </c>
      <c r="U3994" t="str">
        <f t="shared" si="434"/>
        <v>Reviewed</v>
      </c>
      <c r="V3994" t="str">
        <f t="shared" si="435"/>
        <v>meets</v>
      </c>
      <c r="W3994">
        <f t="shared" si="436"/>
        <v>0</v>
      </c>
      <c r="X3994" t="str">
        <f t="shared" si="437"/>
        <v>Active</v>
      </c>
      <c r="Y3994">
        <f t="shared" si="438"/>
        <v>0.51780821917808217</v>
      </c>
      <c r="Z3994" t="str">
        <f t="shared" si="439"/>
        <v>&lt;1 Year</v>
      </c>
      <c r="AA3994" t="str">
        <f t="shared" si="440"/>
        <v>130K+</v>
      </c>
    </row>
    <row r="3995" spans="1:27" ht="19.95" customHeight="1" x14ac:dyDescent="0.3">
      <c r="A3995" s="8" t="s">
        <v>4122</v>
      </c>
      <c r="B3995" s="9">
        <v>44990</v>
      </c>
      <c r="C3995" s="1" t="s">
        <v>81</v>
      </c>
      <c r="D3995" s="1" t="s">
        <v>72</v>
      </c>
      <c r="E3995" s="1" t="s">
        <v>23</v>
      </c>
      <c r="F3995" s="1" t="s">
        <v>93</v>
      </c>
      <c r="G3995" s="1" t="s">
        <v>94</v>
      </c>
      <c r="H3995" s="1" t="s">
        <v>26</v>
      </c>
      <c r="I3995" s="1" t="s">
        <v>27</v>
      </c>
      <c r="J3995" s="9">
        <v>44990</v>
      </c>
      <c r="K3995" s="9"/>
      <c r="L3995" s="1" t="s">
        <v>28</v>
      </c>
      <c r="M3995" s="1">
        <v>1032</v>
      </c>
      <c r="N3995" s="1" t="s">
        <v>29</v>
      </c>
      <c r="O3995" s="1" t="s">
        <v>105</v>
      </c>
      <c r="P3995" s="1" t="s">
        <v>44</v>
      </c>
      <c r="Q3995" s="1">
        <v>4</v>
      </c>
      <c r="R3995" s="1" t="s">
        <v>32</v>
      </c>
      <c r="S3995" s="1">
        <v>3</v>
      </c>
      <c r="T3995" s="10">
        <v>91500</v>
      </c>
      <c r="U3995" t="str">
        <f t="shared" si="434"/>
        <v>Reviewed</v>
      </c>
      <c r="V3995" t="str">
        <f t="shared" si="435"/>
        <v>exceeds</v>
      </c>
      <c r="W3995">
        <f t="shared" si="436"/>
        <v>0</v>
      </c>
      <c r="X3995" t="str">
        <f t="shared" si="437"/>
        <v>Active</v>
      </c>
      <c r="Y3995">
        <f t="shared" si="438"/>
        <v>2.8273972602739725</v>
      </c>
      <c r="Z3995" t="str">
        <f t="shared" si="439"/>
        <v>2–3 Years</v>
      </c>
      <c r="AA3995" t="str">
        <f t="shared" si="440"/>
        <v>70K–99K</v>
      </c>
    </row>
    <row r="3996" spans="1:27" ht="19.95" customHeight="1" x14ac:dyDescent="0.3">
      <c r="A3996" s="4" t="s">
        <v>4123</v>
      </c>
      <c r="B3996" s="5">
        <v>45005</v>
      </c>
      <c r="C3996" s="6" t="s">
        <v>86</v>
      </c>
      <c r="D3996" s="6" t="s">
        <v>87</v>
      </c>
      <c r="E3996" s="6" t="s">
        <v>67</v>
      </c>
      <c r="F3996" s="6" t="s">
        <v>116</v>
      </c>
      <c r="G3996" s="6" t="s">
        <v>89</v>
      </c>
      <c r="H3996" s="6" t="s">
        <v>26</v>
      </c>
      <c r="I3996" s="6" t="s">
        <v>27</v>
      </c>
      <c r="J3996" s="5">
        <v>45005</v>
      </c>
      <c r="K3996" s="5"/>
      <c r="L3996" s="6" t="s">
        <v>28</v>
      </c>
      <c r="M3996" s="6">
        <v>1017</v>
      </c>
      <c r="N3996" s="6" t="s">
        <v>29</v>
      </c>
      <c r="O3996" s="6" t="s">
        <v>43</v>
      </c>
      <c r="P3996" s="6" t="s">
        <v>64</v>
      </c>
      <c r="Q3996" s="6">
        <v>3</v>
      </c>
      <c r="R3996" s="6" t="s">
        <v>37</v>
      </c>
      <c r="S3996" s="6">
        <v>3</v>
      </c>
      <c r="T3996" s="7">
        <v>92000</v>
      </c>
      <c r="U3996" t="str">
        <f t="shared" si="434"/>
        <v>Reviewed</v>
      </c>
      <c r="V3996" t="str">
        <f t="shared" si="435"/>
        <v>meets</v>
      </c>
      <c r="W3996">
        <f t="shared" si="436"/>
        <v>0</v>
      </c>
      <c r="X3996" t="str">
        <f t="shared" si="437"/>
        <v>Active</v>
      </c>
      <c r="Y3996">
        <f t="shared" si="438"/>
        <v>2.7863013698630139</v>
      </c>
      <c r="Z3996" t="str">
        <f t="shared" si="439"/>
        <v>2–3 Years</v>
      </c>
      <c r="AA3996" t="str">
        <f t="shared" si="440"/>
        <v>70K–99K</v>
      </c>
    </row>
    <row r="3997" spans="1:27" ht="19.95" customHeight="1" x14ac:dyDescent="0.3">
      <c r="A3997" s="8" t="s">
        <v>4124</v>
      </c>
      <c r="B3997" s="9">
        <v>45577</v>
      </c>
      <c r="C3997" s="1" t="s">
        <v>91</v>
      </c>
      <c r="D3997" s="1" t="s">
        <v>87</v>
      </c>
      <c r="E3997" s="1" t="s">
        <v>92</v>
      </c>
      <c r="F3997" s="1" t="s">
        <v>93</v>
      </c>
      <c r="G3997" s="1" t="s">
        <v>94</v>
      </c>
      <c r="H3997" s="1" t="s">
        <v>26</v>
      </c>
      <c r="I3997" s="1" t="s">
        <v>27</v>
      </c>
      <c r="J3997" s="9">
        <v>45577</v>
      </c>
      <c r="K3997" s="9"/>
      <c r="L3997" s="1" t="s">
        <v>28</v>
      </c>
      <c r="M3997" s="1">
        <v>445</v>
      </c>
      <c r="N3997" s="1" t="s">
        <v>75</v>
      </c>
      <c r="O3997" s="1" t="s">
        <v>63</v>
      </c>
      <c r="P3997" s="1" t="s">
        <v>107</v>
      </c>
      <c r="Q3997" s="1">
        <v>4</v>
      </c>
      <c r="R3997" s="1" t="s">
        <v>32</v>
      </c>
      <c r="S3997" s="1">
        <v>1</v>
      </c>
      <c r="T3997" s="10">
        <v>87500</v>
      </c>
      <c r="U3997" t="str">
        <f t="shared" si="434"/>
        <v>Reviewed</v>
      </c>
      <c r="V3997" t="str">
        <f t="shared" si="435"/>
        <v>exceeds</v>
      </c>
      <c r="W3997">
        <f t="shared" si="436"/>
        <v>0</v>
      </c>
      <c r="X3997" t="str">
        <f t="shared" si="437"/>
        <v>Active</v>
      </c>
      <c r="Y3997">
        <f t="shared" si="438"/>
        <v>1.2191780821917808</v>
      </c>
      <c r="Z3997" t="str">
        <f t="shared" si="439"/>
        <v>1–2 Years</v>
      </c>
      <c r="AA3997" t="str">
        <f t="shared" si="440"/>
        <v>70K–99K</v>
      </c>
    </row>
    <row r="3998" spans="1:27" ht="19.95" customHeight="1" x14ac:dyDescent="0.3">
      <c r="A3998" s="4" t="s">
        <v>4125</v>
      </c>
      <c r="B3998" s="5">
        <v>45623</v>
      </c>
      <c r="C3998" s="6" t="s">
        <v>21</v>
      </c>
      <c r="D3998" s="6" t="s">
        <v>22</v>
      </c>
      <c r="E3998" s="6" t="s">
        <v>23</v>
      </c>
      <c r="F3998" s="6" t="s">
        <v>288</v>
      </c>
      <c r="G3998" s="6" t="s">
        <v>25</v>
      </c>
      <c r="H3998" s="6" t="s">
        <v>43</v>
      </c>
      <c r="I3998" s="6" t="s">
        <v>27</v>
      </c>
      <c r="J3998" s="5">
        <v>45623</v>
      </c>
      <c r="K3998" s="5"/>
      <c r="L3998" s="6" t="s">
        <v>28</v>
      </c>
      <c r="M3998" s="6">
        <v>399</v>
      </c>
      <c r="N3998" s="6" t="s">
        <v>140</v>
      </c>
      <c r="O3998" s="6" t="s">
        <v>63</v>
      </c>
      <c r="P3998" s="6" t="s">
        <v>64</v>
      </c>
      <c r="Q3998" s="6">
        <v>3</v>
      </c>
      <c r="R3998" s="6" t="s">
        <v>37</v>
      </c>
      <c r="S3998" s="6">
        <v>1</v>
      </c>
      <c r="T3998" s="7">
        <v>72000</v>
      </c>
      <c r="U3998" t="str">
        <f t="shared" si="434"/>
        <v>Reviewed</v>
      </c>
      <c r="V3998" t="str">
        <f t="shared" si="435"/>
        <v>meets</v>
      </c>
      <c r="W3998">
        <f t="shared" si="436"/>
        <v>0</v>
      </c>
      <c r="X3998" t="str">
        <f t="shared" si="437"/>
        <v>Active</v>
      </c>
      <c r="Y3998">
        <f t="shared" si="438"/>
        <v>1.0931506849315069</v>
      </c>
      <c r="Z3998" t="str">
        <f t="shared" si="439"/>
        <v>1–2 Years</v>
      </c>
      <c r="AA3998" t="str">
        <f t="shared" si="440"/>
        <v>70K–99K</v>
      </c>
    </row>
    <row r="3999" spans="1:27" ht="19.95" customHeight="1" x14ac:dyDescent="0.3">
      <c r="A3999" s="8" t="s">
        <v>4126</v>
      </c>
      <c r="B3999" s="9">
        <v>45869</v>
      </c>
      <c r="C3999" s="1" t="s">
        <v>34</v>
      </c>
      <c r="D3999" s="1" t="s">
        <v>22</v>
      </c>
      <c r="E3999" s="1" t="s">
        <v>23</v>
      </c>
      <c r="F3999" s="1" t="s">
        <v>35</v>
      </c>
      <c r="G3999" s="1" t="s">
        <v>36</v>
      </c>
      <c r="H3999" s="1" t="s">
        <v>26</v>
      </c>
      <c r="I3999" s="1" t="s">
        <v>27</v>
      </c>
      <c r="J3999" s="9">
        <v>45869</v>
      </c>
      <c r="K3999" s="9"/>
      <c r="L3999" s="1" t="s">
        <v>28</v>
      </c>
      <c r="M3999" s="1">
        <v>153</v>
      </c>
      <c r="N3999" s="1" t="s">
        <v>29</v>
      </c>
      <c r="O3999" s="1" t="s">
        <v>170</v>
      </c>
      <c r="P3999" s="1" t="s">
        <v>107</v>
      </c>
      <c r="Q3999" s="1" t="s">
        <v>95</v>
      </c>
      <c r="R3999" s="1" t="s">
        <v>28</v>
      </c>
      <c r="S3999" s="1">
        <v>0</v>
      </c>
      <c r="T3999" s="10">
        <v>89500</v>
      </c>
      <c r="U3999" t="str">
        <f t="shared" si="434"/>
        <v>Not Reviewed</v>
      </c>
      <c r="V3999" t="str">
        <f t="shared" si="435"/>
        <v>Not Reviewed</v>
      </c>
      <c r="W3999">
        <f t="shared" si="436"/>
        <v>0</v>
      </c>
      <c r="X3999" t="str">
        <f t="shared" si="437"/>
        <v>Active</v>
      </c>
      <c r="Y3999">
        <f t="shared" si="438"/>
        <v>0.41917808219178082</v>
      </c>
      <c r="Z3999" t="str">
        <f t="shared" si="439"/>
        <v>&lt;1 Year</v>
      </c>
      <c r="AA3999" t="str">
        <f t="shared" si="440"/>
        <v>70K–99K</v>
      </c>
    </row>
    <row r="4000" spans="1:27" ht="19.95" customHeight="1" x14ac:dyDescent="0.3">
      <c r="A4000" s="4" t="s">
        <v>4127</v>
      </c>
      <c r="B4000" s="5">
        <v>44948</v>
      </c>
      <c r="C4000" s="6" t="s">
        <v>39</v>
      </c>
      <c r="D4000" s="6" t="s">
        <v>22</v>
      </c>
      <c r="E4000" s="6" t="s">
        <v>40</v>
      </c>
      <c r="F4000" s="6" t="s">
        <v>215</v>
      </c>
      <c r="G4000" s="6" t="s">
        <v>42</v>
      </c>
      <c r="H4000" s="6" t="s">
        <v>49</v>
      </c>
      <c r="I4000" s="6" t="s">
        <v>27</v>
      </c>
      <c r="J4000" s="5">
        <v>44948</v>
      </c>
      <c r="K4000" s="5"/>
      <c r="L4000" s="6" t="s">
        <v>28</v>
      </c>
      <c r="M4000" s="6">
        <v>1074</v>
      </c>
      <c r="N4000" s="6" t="s">
        <v>52</v>
      </c>
      <c r="O4000" s="6" t="s">
        <v>30</v>
      </c>
      <c r="P4000" s="6" t="s">
        <v>44</v>
      </c>
      <c r="Q4000" s="6">
        <v>3</v>
      </c>
      <c r="R4000" s="6" t="s">
        <v>37</v>
      </c>
      <c r="S4000" s="6">
        <v>3</v>
      </c>
      <c r="T4000" s="7">
        <v>136000</v>
      </c>
      <c r="U4000" t="str">
        <f t="shared" si="434"/>
        <v>Reviewed</v>
      </c>
      <c r="V4000" t="str">
        <f t="shared" si="435"/>
        <v>meets</v>
      </c>
      <c r="W4000">
        <f t="shared" si="436"/>
        <v>0</v>
      </c>
      <c r="X4000" t="str">
        <f t="shared" si="437"/>
        <v>Active</v>
      </c>
      <c r="Y4000">
        <f t="shared" si="438"/>
        <v>2.9424657534246577</v>
      </c>
      <c r="Z4000" t="str">
        <f t="shared" si="439"/>
        <v>2–3 Years</v>
      </c>
      <c r="AA4000" t="str">
        <f t="shared" si="440"/>
        <v>130K+</v>
      </c>
    </row>
    <row r="4001" spans="1:27" ht="19.95" customHeight="1" x14ac:dyDescent="0.3">
      <c r="A4001" s="8" t="s">
        <v>4128</v>
      </c>
      <c r="B4001" s="9">
        <v>45446</v>
      </c>
      <c r="C4001" s="1" t="s">
        <v>46</v>
      </c>
      <c r="D4001" s="1" t="s">
        <v>22</v>
      </c>
      <c r="E4001" s="1" t="s">
        <v>40</v>
      </c>
      <c r="F4001" s="1" t="s">
        <v>47</v>
      </c>
      <c r="G4001" s="1" t="s">
        <v>48</v>
      </c>
      <c r="H4001" s="1" t="s">
        <v>49</v>
      </c>
      <c r="I4001" s="1" t="s">
        <v>50</v>
      </c>
      <c r="J4001" s="9">
        <v>45446</v>
      </c>
      <c r="K4001" s="9">
        <v>45848</v>
      </c>
      <c r="L4001" s="1" t="s">
        <v>84</v>
      </c>
      <c r="M4001" s="1">
        <v>402</v>
      </c>
      <c r="N4001" s="1" t="s">
        <v>52</v>
      </c>
      <c r="O4001" s="1" t="s">
        <v>30</v>
      </c>
      <c r="P4001" s="1" t="s">
        <v>64</v>
      </c>
      <c r="Q4001" s="1">
        <v>5</v>
      </c>
      <c r="R4001" s="1" t="s">
        <v>119</v>
      </c>
      <c r="S4001" s="1">
        <v>1</v>
      </c>
      <c r="T4001" s="10">
        <v>113500</v>
      </c>
      <c r="U4001" t="str">
        <f t="shared" si="434"/>
        <v>Reviewed</v>
      </c>
      <c r="V4001" t="str">
        <f t="shared" si="435"/>
        <v>outstanding</v>
      </c>
      <c r="W4001">
        <f t="shared" si="436"/>
        <v>1</v>
      </c>
      <c r="X4001" t="str">
        <f t="shared" si="437"/>
        <v>Attrited</v>
      </c>
      <c r="Y4001">
        <f t="shared" si="438"/>
        <v>1.1013698630136985</v>
      </c>
      <c r="Z4001" t="str">
        <f t="shared" si="439"/>
        <v>1–2 Years</v>
      </c>
      <c r="AA4001" t="str">
        <f t="shared" si="440"/>
        <v>100K–129K</v>
      </c>
    </row>
    <row r="4002" spans="1:27" ht="19.95" customHeight="1" x14ac:dyDescent="0.3">
      <c r="A4002" s="4" t="s">
        <v>4129</v>
      </c>
      <c r="B4002" s="5">
        <v>45072</v>
      </c>
      <c r="C4002" s="6" t="s">
        <v>55</v>
      </c>
      <c r="D4002" s="6" t="s">
        <v>56</v>
      </c>
      <c r="E4002" s="6" t="s">
        <v>23</v>
      </c>
      <c r="F4002" s="6" t="s">
        <v>190</v>
      </c>
      <c r="G4002" s="6" t="s">
        <v>58</v>
      </c>
      <c r="H4002" s="6" t="s">
        <v>49</v>
      </c>
      <c r="I4002" s="6" t="s">
        <v>27</v>
      </c>
      <c r="J4002" s="5">
        <v>45072</v>
      </c>
      <c r="K4002" s="5"/>
      <c r="L4002" s="6" t="s">
        <v>28</v>
      </c>
      <c r="M4002" s="6">
        <v>950</v>
      </c>
      <c r="N4002" s="6" t="s">
        <v>75</v>
      </c>
      <c r="O4002" s="6" t="s">
        <v>63</v>
      </c>
      <c r="P4002" s="6" t="s">
        <v>31</v>
      </c>
      <c r="Q4002" s="6">
        <v>3</v>
      </c>
      <c r="R4002" s="6" t="s">
        <v>37</v>
      </c>
      <c r="S4002" s="6">
        <v>3</v>
      </c>
      <c r="T4002" s="7">
        <v>99000</v>
      </c>
      <c r="U4002" t="str">
        <f t="shared" si="434"/>
        <v>Reviewed</v>
      </c>
      <c r="V4002" t="str">
        <f t="shared" si="435"/>
        <v>meets</v>
      </c>
      <c r="W4002">
        <f t="shared" si="436"/>
        <v>0</v>
      </c>
      <c r="X4002" t="str">
        <f t="shared" si="437"/>
        <v>Active</v>
      </c>
      <c r="Y4002">
        <f t="shared" si="438"/>
        <v>2.6027397260273974</v>
      </c>
      <c r="Z4002" t="str">
        <f t="shared" si="439"/>
        <v>2–3 Years</v>
      </c>
      <c r="AA4002" t="str">
        <f t="shared" si="440"/>
        <v>70K–99K</v>
      </c>
    </row>
    <row r="4003" spans="1:27" ht="19.95" customHeight="1" x14ac:dyDescent="0.3">
      <c r="A4003" s="8" t="s">
        <v>4130</v>
      </c>
      <c r="B4003" s="9">
        <v>45210</v>
      </c>
      <c r="C4003" s="1" t="s">
        <v>60</v>
      </c>
      <c r="D4003" s="1" t="s">
        <v>56</v>
      </c>
      <c r="E4003" s="1" t="s">
        <v>40</v>
      </c>
      <c r="F4003" s="1" t="s">
        <v>104</v>
      </c>
      <c r="G4003" s="1" t="s">
        <v>62</v>
      </c>
      <c r="H4003" s="1" t="s">
        <v>43</v>
      </c>
      <c r="I4003" s="1" t="s">
        <v>50</v>
      </c>
      <c r="J4003" s="9">
        <v>45210</v>
      </c>
      <c r="K4003" s="9">
        <v>45646</v>
      </c>
      <c r="L4003" s="1" t="s">
        <v>51</v>
      </c>
      <c r="M4003" s="1">
        <v>436</v>
      </c>
      <c r="N4003" s="1" t="s">
        <v>140</v>
      </c>
      <c r="O4003" s="1" t="s">
        <v>30</v>
      </c>
      <c r="P4003" s="1" t="s">
        <v>133</v>
      </c>
      <c r="Q4003" s="1">
        <v>3</v>
      </c>
      <c r="R4003" s="1" t="s">
        <v>37</v>
      </c>
      <c r="S4003" s="1">
        <v>1</v>
      </c>
      <c r="T4003" s="10">
        <v>67500</v>
      </c>
      <c r="U4003" t="str">
        <f t="shared" si="434"/>
        <v>Reviewed</v>
      </c>
      <c r="V4003" t="str">
        <f t="shared" si="435"/>
        <v>meets</v>
      </c>
      <c r="W4003">
        <f t="shared" si="436"/>
        <v>1</v>
      </c>
      <c r="X4003" t="str">
        <f t="shared" si="437"/>
        <v>Attrited</v>
      </c>
      <c r="Y4003">
        <f t="shared" si="438"/>
        <v>1.1945205479452055</v>
      </c>
      <c r="Z4003" t="str">
        <f t="shared" si="439"/>
        <v>1–2 Years</v>
      </c>
      <c r="AA4003" t="str">
        <f t="shared" si="440"/>
        <v>&lt;70K</v>
      </c>
    </row>
    <row r="4004" spans="1:27" ht="19.95" customHeight="1" x14ac:dyDescent="0.3">
      <c r="A4004" s="4" t="s">
        <v>4131</v>
      </c>
      <c r="B4004" s="5">
        <v>45314</v>
      </c>
      <c r="C4004" s="6" t="s">
        <v>66</v>
      </c>
      <c r="D4004" s="6" t="s">
        <v>56</v>
      </c>
      <c r="E4004" s="6" t="s">
        <v>67</v>
      </c>
      <c r="F4004" s="6" t="s">
        <v>68</v>
      </c>
      <c r="G4004" s="6" t="s">
        <v>69</v>
      </c>
      <c r="H4004" s="6" t="s">
        <v>26</v>
      </c>
      <c r="I4004" s="6" t="s">
        <v>27</v>
      </c>
      <c r="J4004" s="5">
        <v>45314</v>
      </c>
      <c r="K4004" s="5"/>
      <c r="L4004" s="6" t="s">
        <v>28</v>
      </c>
      <c r="M4004" s="6">
        <v>708</v>
      </c>
      <c r="N4004" s="6" t="s">
        <v>75</v>
      </c>
      <c r="O4004" s="6" t="s">
        <v>63</v>
      </c>
      <c r="P4004" s="6" t="s">
        <v>107</v>
      </c>
      <c r="Q4004" s="6">
        <v>4</v>
      </c>
      <c r="R4004" s="6" t="s">
        <v>32</v>
      </c>
      <c r="S4004" s="6">
        <v>2</v>
      </c>
      <c r="T4004" s="7">
        <v>95000</v>
      </c>
      <c r="U4004" t="str">
        <f t="shared" si="434"/>
        <v>Reviewed</v>
      </c>
      <c r="V4004" t="str">
        <f t="shared" si="435"/>
        <v>exceeds</v>
      </c>
      <c r="W4004">
        <f t="shared" si="436"/>
        <v>0</v>
      </c>
      <c r="X4004" t="str">
        <f t="shared" si="437"/>
        <v>Active</v>
      </c>
      <c r="Y4004">
        <f t="shared" si="438"/>
        <v>1.9397260273972603</v>
      </c>
      <c r="Z4004" t="str">
        <f t="shared" si="439"/>
        <v>1–2 Years</v>
      </c>
      <c r="AA4004" t="str">
        <f t="shared" si="440"/>
        <v>70K–99K</v>
      </c>
    </row>
    <row r="4005" spans="1:27" ht="19.95" customHeight="1" x14ac:dyDescent="0.3">
      <c r="A4005" s="8" t="s">
        <v>4132</v>
      </c>
      <c r="B4005" s="9">
        <v>45204</v>
      </c>
      <c r="C4005" s="1" t="s">
        <v>71</v>
      </c>
      <c r="D4005" s="1" t="s">
        <v>72</v>
      </c>
      <c r="E4005" s="1" t="s">
        <v>23</v>
      </c>
      <c r="F4005" s="1" t="s">
        <v>73</v>
      </c>
      <c r="G4005" s="1" t="s">
        <v>74</v>
      </c>
      <c r="H4005" s="1" t="s">
        <v>49</v>
      </c>
      <c r="I4005" s="1" t="s">
        <v>27</v>
      </c>
      <c r="J4005" s="9">
        <v>45204</v>
      </c>
      <c r="K4005" s="9"/>
      <c r="L4005" s="1" t="s">
        <v>28</v>
      </c>
      <c r="M4005" s="1">
        <v>818</v>
      </c>
      <c r="N4005" s="1" t="s">
        <v>29</v>
      </c>
      <c r="O4005" s="1" t="s">
        <v>63</v>
      </c>
      <c r="P4005" s="1" t="s">
        <v>44</v>
      </c>
      <c r="Q4005" s="1">
        <v>4</v>
      </c>
      <c r="R4005" s="1" t="s">
        <v>32</v>
      </c>
      <c r="S4005" s="1">
        <v>2</v>
      </c>
      <c r="T4005" s="10">
        <v>107000</v>
      </c>
      <c r="U4005" t="str">
        <f t="shared" si="434"/>
        <v>Reviewed</v>
      </c>
      <c r="V4005" t="str">
        <f t="shared" si="435"/>
        <v>exceeds</v>
      </c>
      <c r="W4005">
        <f t="shared" si="436"/>
        <v>0</v>
      </c>
      <c r="X4005" t="str">
        <f t="shared" si="437"/>
        <v>Active</v>
      </c>
      <c r="Y4005">
        <f t="shared" si="438"/>
        <v>2.2410958904109588</v>
      </c>
      <c r="Z4005" t="str">
        <f t="shared" si="439"/>
        <v>2–3 Years</v>
      </c>
      <c r="AA4005" t="str">
        <f t="shared" si="440"/>
        <v>100K–129K</v>
      </c>
    </row>
    <row r="4006" spans="1:27" ht="19.95" customHeight="1" x14ac:dyDescent="0.3">
      <c r="A4006" s="4" t="s">
        <v>4133</v>
      </c>
      <c r="B4006" s="5">
        <v>45655</v>
      </c>
      <c r="C4006" s="6" t="s">
        <v>77</v>
      </c>
      <c r="D4006" s="6" t="s">
        <v>72</v>
      </c>
      <c r="E4006" s="6" t="s">
        <v>40</v>
      </c>
      <c r="F4006" s="6" t="s">
        <v>112</v>
      </c>
      <c r="G4006" s="6" t="s">
        <v>79</v>
      </c>
      <c r="H4006" s="6" t="s">
        <v>43</v>
      </c>
      <c r="I4006" s="6" t="s">
        <v>27</v>
      </c>
      <c r="J4006" s="5">
        <v>45655</v>
      </c>
      <c r="K4006" s="5"/>
      <c r="L4006" s="6" t="s">
        <v>28</v>
      </c>
      <c r="M4006" s="6">
        <v>367</v>
      </c>
      <c r="N4006" s="6" t="s">
        <v>29</v>
      </c>
      <c r="O4006" s="6" t="s">
        <v>63</v>
      </c>
      <c r="P4006" s="6" t="s">
        <v>31</v>
      </c>
      <c r="Q4006" s="6">
        <v>4</v>
      </c>
      <c r="R4006" s="6" t="s">
        <v>32</v>
      </c>
      <c r="S4006" s="6">
        <v>1</v>
      </c>
      <c r="T4006" s="7">
        <v>67000</v>
      </c>
      <c r="U4006" t="str">
        <f t="shared" si="434"/>
        <v>Reviewed</v>
      </c>
      <c r="V4006" t="str">
        <f t="shared" si="435"/>
        <v>exceeds</v>
      </c>
      <c r="W4006">
        <f t="shared" si="436"/>
        <v>0</v>
      </c>
      <c r="X4006" t="str">
        <f t="shared" si="437"/>
        <v>Active</v>
      </c>
      <c r="Y4006">
        <f t="shared" si="438"/>
        <v>1.0054794520547945</v>
      </c>
      <c r="Z4006" t="str">
        <f t="shared" si="439"/>
        <v>1–2 Years</v>
      </c>
      <c r="AA4006" t="str">
        <f t="shared" si="440"/>
        <v>&lt;70K</v>
      </c>
    </row>
    <row r="4007" spans="1:27" ht="19.95" customHeight="1" x14ac:dyDescent="0.3">
      <c r="A4007" s="8" t="s">
        <v>4134</v>
      </c>
      <c r="B4007" s="9">
        <v>45387</v>
      </c>
      <c r="C4007" s="1" t="s">
        <v>81</v>
      </c>
      <c r="D4007" s="1" t="s">
        <v>72</v>
      </c>
      <c r="E4007" s="1" t="s">
        <v>23</v>
      </c>
      <c r="F4007" s="1" t="s">
        <v>434</v>
      </c>
      <c r="G4007" s="1" t="s">
        <v>83</v>
      </c>
      <c r="H4007" s="1" t="s">
        <v>110</v>
      </c>
      <c r="I4007" s="1" t="s">
        <v>27</v>
      </c>
      <c r="J4007" s="9">
        <v>45387</v>
      </c>
      <c r="K4007" s="9"/>
      <c r="L4007" s="1" t="s">
        <v>28</v>
      </c>
      <c r="M4007" s="1">
        <v>635</v>
      </c>
      <c r="N4007" s="1" t="s">
        <v>52</v>
      </c>
      <c r="O4007" s="1" t="s">
        <v>30</v>
      </c>
      <c r="P4007" s="1" t="s">
        <v>44</v>
      </c>
      <c r="Q4007" s="1">
        <v>2</v>
      </c>
      <c r="R4007" s="1" t="s">
        <v>53</v>
      </c>
      <c r="S4007" s="1">
        <v>2</v>
      </c>
      <c r="T4007" s="10">
        <v>186000</v>
      </c>
      <c r="U4007" t="str">
        <f t="shared" si="434"/>
        <v>Reviewed</v>
      </c>
      <c r="V4007" t="str">
        <f t="shared" si="435"/>
        <v>needs_support</v>
      </c>
      <c r="W4007">
        <f t="shared" si="436"/>
        <v>0</v>
      </c>
      <c r="X4007" t="str">
        <f t="shared" si="437"/>
        <v>Active</v>
      </c>
      <c r="Y4007">
        <f t="shared" si="438"/>
        <v>1.7397260273972603</v>
      </c>
      <c r="Z4007" t="str">
        <f t="shared" si="439"/>
        <v>1–2 Years</v>
      </c>
      <c r="AA4007" t="str">
        <f t="shared" si="440"/>
        <v>130K+</v>
      </c>
    </row>
    <row r="4008" spans="1:27" ht="19.95" customHeight="1" x14ac:dyDescent="0.3">
      <c r="A4008" s="4" t="s">
        <v>4135</v>
      </c>
      <c r="B4008" s="5">
        <v>45221</v>
      </c>
      <c r="C4008" s="6" t="s">
        <v>86</v>
      </c>
      <c r="D4008" s="6" t="s">
        <v>87</v>
      </c>
      <c r="E4008" s="6" t="s">
        <v>67</v>
      </c>
      <c r="F4008" s="6" t="s">
        <v>135</v>
      </c>
      <c r="G4008" s="6" t="s">
        <v>89</v>
      </c>
      <c r="H4008" s="6" t="s">
        <v>43</v>
      </c>
      <c r="I4008" s="6" t="s">
        <v>27</v>
      </c>
      <c r="J4008" s="5">
        <v>45221</v>
      </c>
      <c r="K4008" s="5"/>
      <c r="L4008" s="6" t="s">
        <v>28</v>
      </c>
      <c r="M4008" s="6">
        <v>801</v>
      </c>
      <c r="N4008" s="6" t="s">
        <v>52</v>
      </c>
      <c r="O4008" s="6" t="s">
        <v>63</v>
      </c>
      <c r="P4008" s="6" t="s">
        <v>107</v>
      </c>
      <c r="Q4008" s="6">
        <v>3</v>
      </c>
      <c r="R4008" s="6" t="s">
        <v>37</v>
      </c>
      <c r="S4008" s="6">
        <v>2</v>
      </c>
      <c r="T4008" s="7">
        <v>72500</v>
      </c>
      <c r="U4008" t="str">
        <f t="shared" si="434"/>
        <v>Reviewed</v>
      </c>
      <c r="V4008" t="str">
        <f t="shared" si="435"/>
        <v>meets</v>
      </c>
      <c r="W4008">
        <f t="shared" si="436"/>
        <v>0</v>
      </c>
      <c r="X4008" t="str">
        <f t="shared" si="437"/>
        <v>Active</v>
      </c>
      <c r="Y4008">
        <f t="shared" si="438"/>
        <v>2.1945205479452055</v>
      </c>
      <c r="Z4008" t="str">
        <f t="shared" si="439"/>
        <v>2–3 Years</v>
      </c>
      <c r="AA4008" t="str">
        <f t="shared" si="440"/>
        <v>70K–99K</v>
      </c>
    </row>
    <row r="4009" spans="1:27" ht="19.95" customHeight="1" x14ac:dyDescent="0.3">
      <c r="A4009" s="8" t="s">
        <v>4136</v>
      </c>
      <c r="B4009" s="9">
        <v>45385</v>
      </c>
      <c r="C4009" s="1" t="s">
        <v>91</v>
      </c>
      <c r="D4009" s="1" t="s">
        <v>87</v>
      </c>
      <c r="E4009" s="1" t="s">
        <v>92</v>
      </c>
      <c r="F4009" s="1" t="s">
        <v>93</v>
      </c>
      <c r="G4009" s="1" t="s">
        <v>94</v>
      </c>
      <c r="H4009" s="1" t="s">
        <v>26</v>
      </c>
      <c r="I4009" s="1" t="s">
        <v>50</v>
      </c>
      <c r="J4009" s="9">
        <v>45385</v>
      </c>
      <c r="K4009" s="9">
        <v>45917</v>
      </c>
      <c r="L4009" s="1" t="s">
        <v>51</v>
      </c>
      <c r="M4009" s="1">
        <v>532</v>
      </c>
      <c r="N4009" s="1" t="s">
        <v>52</v>
      </c>
      <c r="O4009" s="1" t="s">
        <v>63</v>
      </c>
      <c r="P4009" s="1" t="s">
        <v>64</v>
      </c>
      <c r="Q4009" s="1">
        <v>4</v>
      </c>
      <c r="R4009" s="1" t="s">
        <v>32</v>
      </c>
      <c r="S4009" s="1">
        <v>1</v>
      </c>
      <c r="T4009" s="10">
        <v>74000</v>
      </c>
      <c r="U4009" t="str">
        <f t="shared" si="434"/>
        <v>Reviewed</v>
      </c>
      <c r="V4009" t="str">
        <f t="shared" si="435"/>
        <v>exceeds</v>
      </c>
      <c r="W4009">
        <f t="shared" si="436"/>
        <v>1</v>
      </c>
      <c r="X4009" t="str">
        <f t="shared" si="437"/>
        <v>Attrited</v>
      </c>
      <c r="Y4009">
        <f t="shared" si="438"/>
        <v>1.4575342465753425</v>
      </c>
      <c r="Z4009" t="str">
        <f t="shared" si="439"/>
        <v>1–2 Years</v>
      </c>
      <c r="AA4009" t="str">
        <f t="shared" si="440"/>
        <v>70K–99K</v>
      </c>
    </row>
    <row r="4010" spans="1:27" ht="19.95" customHeight="1" x14ac:dyDescent="0.3">
      <c r="A4010" s="4" t="s">
        <v>4137</v>
      </c>
      <c r="B4010" s="5">
        <v>45810</v>
      </c>
      <c r="C4010" s="6" t="s">
        <v>21</v>
      </c>
      <c r="D4010" s="6" t="s">
        <v>22</v>
      </c>
      <c r="E4010" s="6" t="s">
        <v>23</v>
      </c>
      <c r="F4010" s="6" t="s">
        <v>121</v>
      </c>
      <c r="G4010" s="6" t="s">
        <v>25</v>
      </c>
      <c r="H4010" s="6" t="s">
        <v>49</v>
      </c>
      <c r="I4010" s="6" t="s">
        <v>27</v>
      </c>
      <c r="J4010" s="5">
        <v>45810</v>
      </c>
      <c r="K4010" s="5"/>
      <c r="L4010" s="6" t="s">
        <v>28</v>
      </c>
      <c r="M4010" s="6">
        <v>212</v>
      </c>
      <c r="N4010" s="6" t="s">
        <v>140</v>
      </c>
      <c r="O4010" s="6" t="s">
        <v>63</v>
      </c>
      <c r="P4010" s="6" t="s">
        <v>64</v>
      </c>
      <c r="Q4010" s="6">
        <v>3</v>
      </c>
      <c r="R4010" s="6" t="s">
        <v>37</v>
      </c>
      <c r="S4010" s="6">
        <v>1</v>
      </c>
      <c r="T4010" s="7">
        <v>97000</v>
      </c>
      <c r="U4010" t="str">
        <f t="shared" si="434"/>
        <v>Reviewed</v>
      </c>
      <c r="V4010" t="str">
        <f t="shared" si="435"/>
        <v>meets</v>
      </c>
      <c r="W4010">
        <f t="shared" si="436"/>
        <v>0</v>
      </c>
      <c r="X4010" t="str">
        <f t="shared" si="437"/>
        <v>Active</v>
      </c>
      <c r="Y4010">
        <f t="shared" si="438"/>
        <v>0.58082191780821912</v>
      </c>
      <c r="Z4010" t="str">
        <f t="shared" si="439"/>
        <v>&lt;1 Year</v>
      </c>
      <c r="AA4010" t="str">
        <f t="shared" si="440"/>
        <v>70K–99K</v>
      </c>
    </row>
    <row r="4011" spans="1:27" ht="19.95" customHeight="1" x14ac:dyDescent="0.3">
      <c r="A4011" s="8" t="s">
        <v>4138</v>
      </c>
      <c r="B4011" s="9">
        <v>45846</v>
      </c>
      <c r="C4011" s="1" t="s">
        <v>34</v>
      </c>
      <c r="D4011" s="1" t="s">
        <v>22</v>
      </c>
      <c r="E4011" s="1" t="s">
        <v>23</v>
      </c>
      <c r="F4011" s="1" t="s">
        <v>288</v>
      </c>
      <c r="G4011" s="1" t="s">
        <v>25</v>
      </c>
      <c r="H4011" s="1" t="s">
        <v>43</v>
      </c>
      <c r="I4011" s="1" t="s">
        <v>27</v>
      </c>
      <c r="J4011" s="9">
        <v>45846</v>
      </c>
      <c r="K4011" s="9"/>
      <c r="L4011" s="1" t="s">
        <v>28</v>
      </c>
      <c r="M4011" s="1">
        <v>176</v>
      </c>
      <c r="N4011" s="1" t="s">
        <v>29</v>
      </c>
      <c r="O4011" s="1" t="s">
        <v>30</v>
      </c>
      <c r="P4011" s="1" t="s">
        <v>31</v>
      </c>
      <c r="Q4011" s="1" t="s">
        <v>95</v>
      </c>
      <c r="R4011" s="1" t="s">
        <v>28</v>
      </c>
      <c r="S4011" s="1">
        <v>0</v>
      </c>
      <c r="T4011" s="10">
        <v>70500</v>
      </c>
      <c r="U4011" t="str">
        <f t="shared" si="434"/>
        <v>Not Reviewed</v>
      </c>
      <c r="V4011" t="str">
        <f t="shared" si="435"/>
        <v>Not Reviewed</v>
      </c>
      <c r="W4011">
        <f t="shared" si="436"/>
        <v>0</v>
      </c>
      <c r="X4011" t="str">
        <f t="shared" si="437"/>
        <v>Active</v>
      </c>
      <c r="Y4011">
        <f t="shared" si="438"/>
        <v>0.48219178082191783</v>
      </c>
      <c r="Z4011" t="str">
        <f t="shared" si="439"/>
        <v>&lt;1 Year</v>
      </c>
      <c r="AA4011" t="str">
        <f t="shared" si="440"/>
        <v>70K–99K</v>
      </c>
    </row>
    <row r="4012" spans="1:27" ht="19.95" customHeight="1" x14ac:dyDescent="0.3">
      <c r="A4012" s="4" t="s">
        <v>4139</v>
      </c>
      <c r="B4012" s="5">
        <v>45155</v>
      </c>
      <c r="C4012" s="6" t="s">
        <v>39</v>
      </c>
      <c r="D4012" s="6" t="s">
        <v>22</v>
      </c>
      <c r="E4012" s="6" t="s">
        <v>40</v>
      </c>
      <c r="F4012" s="6" t="s">
        <v>187</v>
      </c>
      <c r="G4012" s="6" t="s">
        <v>42</v>
      </c>
      <c r="H4012" s="6" t="s">
        <v>110</v>
      </c>
      <c r="I4012" s="6" t="s">
        <v>27</v>
      </c>
      <c r="J4012" s="5">
        <v>45155</v>
      </c>
      <c r="K4012" s="5"/>
      <c r="L4012" s="6" t="s">
        <v>28</v>
      </c>
      <c r="M4012" s="6">
        <v>867</v>
      </c>
      <c r="N4012" s="6" t="s">
        <v>52</v>
      </c>
      <c r="O4012" s="6" t="s">
        <v>43</v>
      </c>
      <c r="P4012" s="6" t="s">
        <v>64</v>
      </c>
      <c r="Q4012" s="6">
        <v>3</v>
      </c>
      <c r="R4012" s="6" t="s">
        <v>37</v>
      </c>
      <c r="S4012" s="6">
        <v>2</v>
      </c>
      <c r="T4012" s="7">
        <v>183500</v>
      </c>
      <c r="U4012" t="str">
        <f t="shared" si="434"/>
        <v>Reviewed</v>
      </c>
      <c r="V4012" t="str">
        <f t="shared" si="435"/>
        <v>meets</v>
      </c>
      <c r="W4012">
        <f t="shared" si="436"/>
        <v>0</v>
      </c>
      <c r="X4012" t="str">
        <f t="shared" si="437"/>
        <v>Active</v>
      </c>
      <c r="Y4012">
        <f t="shared" si="438"/>
        <v>2.3753424657534246</v>
      </c>
      <c r="Z4012" t="str">
        <f t="shared" si="439"/>
        <v>2–3 Years</v>
      </c>
      <c r="AA4012" t="str">
        <f t="shared" si="440"/>
        <v>130K+</v>
      </c>
    </row>
    <row r="4013" spans="1:27" ht="19.95" customHeight="1" x14ac:dyDescent="0.3">
      <c r="A4013" s="8" t="s">
        <v>4140</v>
      </c>
      <c r="B4013" s="9">
        <v>45539</v>
      </c>
      <c r="C4013" s="1" t="s">
        <v>46</v>
      </c>
      <c r="D4013" s="1" t="s">
        <v>22</v>
      </c>
      <c r="E4013" s="1" t="s">
        <v>40</v>
      </c>
      <c r="F4013" s="1" t="s">
        <v>101</v>
      </c>
      <c r="G4013" s="1" t="s">
        <v>48</v>
      </c>
      <c r="H4013" s="1" t="s">
        <v>26</v>
      </c>
      <c r="I4013" s="1" t="s">
        <v>27</v>
      </c>
      <c r="J4013" s="9">
        <v>45539</v>
      </c>
      <c r="K4013" s="9"/>
      <c r="L4013" s="1" t="s">
        <v>28</v>
      </c>
      <c r="M4013" s="1">
        <v>483</v>
      </c>
      <c r="N4013" s="1" t="s">
        <v>75</v>
      </c>
      <c r="O4013" s="1" t="s">
        <v>63</v>
      </c>
      <c r="P4013" s="1" t="s">
        <v>31</v>
      </c>
      <c r="Q4013" s="1">
        <v>5</v>
      </c>
      <c r="R4013" s="1" t="s">
        <v>119</v>
      </c>
      <c r="S4013" s="1">
        <v>1</v>
      </c>
      <c r="T4013" s="10">
        <v>91500</v>
      </c>
      <c r="U4013" t="str">
        <f t="shared" si="434"/>
        <v>Reviewed</v>
      </c>
      <c r="V4013" t="str">
        <f t="shared" si="435"/>
        <v>outstanding</v>
      </c>
      <c r="W4013">
        <f t="shared" si="436"/>
        <v>0</v>
      </c>
      <c r="X4013" t="str">
        <f t="shared" si="437"/>
        <v>Active</v>
      </c>
      <c r="Y4013">
        <f t="shared" si="438"/>
        <v>1.3232876712328767</v>
      </c>
      <c r="Z4013" t="str">
        <f t="shared" si="439"/>
        <v>1–2 Years</v>
      </c>
      <c r="AA4013" t="str">
        <f t="shared" si="440"/>
        <v>70K–99K</v>
      </c>
    </row>
    <row r="4014" spans="1:27" ht="19.95" customHeight="1" x14ac:dyDescent="0.3">
      <c r="A4014" s="4" t="s">
        <v>4141</v>
      </c>
      <c r="B4014" s="5">
        <v>45881</v>
      </c>
      <c r="C4014" s="6" t="s">
        <v>55</v>
      </c>
      <c r="D4014" s="6" t="s">
        <v>56</v>
      </c>
      <c r="E4014" s="6" t="s">
        <v>23</v>
      </c>
      <c r="F4014" s="6" t="s">
        <v>57</v>
      </c>
      <c r="G4014" s="6" t="s">
        <v>58</v>
      </c>
      <c r="H4014" s="6" t="s">
        <v>43</v>
      </c>
      <c r="I4014" s="6" t="s">
        <v>27</v>
      </c>
      <c r="J4014" s="5">
        <v>45881</v>
      </c>
      <c r="K4014" s="5"/>
      <c r="L4014" s="6" t="s">
        <v>28</v>
      </c>
      <c r="M4014" s="6">
        <v>141</v>
      </c>
      <c r="N4014" s="6" t="s">
        <v>29</v>
      </c>
      <c r="O4014" s="6" t="s">
        <v>43</v>
      </c>
      <c r="P4014" s="6" t="s">
        <v>64</v>
      </c>
      <c r="Q4014" s="6" t="s">
        <v>95</v>
      </c>
      <c r="R4014" s="6" t="s">
        <v>28</v>
      </c>
      <c r="S4014" s="6">
        <v>0</v>
      </c>
      <c r="T4014" s="7">
        <v>65000</v>
      </c>
      <c r="U4014" t="str">
        <f t="shared" si="434"/>
        <v>Not Reviewed</v>
      </c>
      <c r="V4014" t="str">
        <f t="shared" si="435"/>
        <v>Not Reviewed</v>
      </c>
      <c r="W4014">
        <f t="shared" si="436"/>
        <v>0</v>
      </c>
      <c r="X4014" t="str">
        <f t="shared" si="437"/>
        <v>Active</v>
      </c>
      <c r="Y4014">
        <f t="shared" si="438"/>
        <v>0.38630136986301372</v>
      </c>
      <c r="Z4014" t="str">
        <f t="shared" si="439"/>
        <v>&lt;1 Year</v>
      </c>
      <c r="AA4014" t="str">
        <f t="shared" si="440"/>
        <v>&lt;70K</v>
      </c>
    </row>
    <row r="4015" spans="1:27" ht="19.95" customHeight="1" x14ac:dyDescent="0.3">
      <c r="A4015" s="8" t="s">
        <v>4142</v>
      </c>
      <c r="B4015" s="9">
        <v>45732</v>
      </c>
      <c r="C4015" s="1" t="s">
        <v>60</v>
      </c>
      <c r="D4015" s="1" t="s">
        <v>56</v>
      </c>
      <c r="E4015" s="1" t="s">
        <v>40</v>
      </c>
      <c r="F4015" s="1" t="s">
        <v>61</v>
      </c>
      <c r="G4015" s="1" t="s">
        <v>62</v>
      </c>
      <c r="H4015" s="1" t="s">
        <v>26</v>
      </c>
      <c r="I4015" s="1" t="s">
        <v>27</v>
      </c>
      <c r="J4015" s="9">
        <v>45732</v>
      </c>
      <c r="K4015" s="9"/>
      <c r="L4015" s="1" t="s">
        <v>28</v>
      </c>
      <c r="M4015" s="1">
        <v>290</v>
      </c>
      <c r="N4015" s="1" t="s">
        <v>29</v>
      </c>
      <c r="O4015" s="1" t="s">
        <v>43</v>
      </c>
      <c r="P4015" s="1" t="s">
        <v>107</v>
      </c>
      <c r="Q4015" s="1">
        <v>2</v>
      </c>
      <c r="R4015" s="1" t="s">
        <v>53</v>
      </c>
      <c r="S4015" s="1">
        <v>1</v>
      </c>
      <c r="T4015" s="10">
        <v>98000</v>
      </c>
      <c r="U4015" t="str">
        <f t="shared" si="434"/>
        <v>Reviewed</v>
      </c>
      <c r="V4015" t="str">
        <f t="shared" si="435"/>
        <v>needs_support</v>
      </c>
      <c r="W4015">
        <f t="shared" si="436"/>
        <v>0</v>
      </c>
      <c r="X4015" t="str">
        <f t="shared" si="437"/>
        <v>Active</v>
      </c>
      <c r="Y4015">
        <f t="shared" si="438"/>
        <v>0.79452054794520544</v>
      </c>
      <c r="Z4015" t="str">
        <f t="shared" si="439"/>
        <v>&lt;1 Year</v>
      </c>
      <c r="AA4015" t="str">
        <f t="shared" si="440"/>
        <v>70K–99K</v>
      </c>
    </row>
    <row r="4016" spans="1:27" ht="19.95" customHeight="1" x14ac:dyDescent="0.3">
      <c r="A4016" s="4" t="s">
        <v>4143</v>
      </c>
      <c r="B4016" s="5">
        <v>45395</v>
      </c>
      <c r="C4016" s="6" t="s">
        <v>66</v>
      </c>
      <c r="D4016" s="6" t="s">
        <v>56</v>
      </c>
      <c r="E4016" s="6" t="s">
        <v>67</v>
      </c>
      <c r="F4016" s="6" t="s">
        <v>68</v>
      </c>
      <c r="G4016" s="6" t="s">
        <v>69</v>
      </c>
      <c r="H4016" s="6" t="s">
        <v>26</v>
      </c>
      <c r="I4016" s="6" t="s">
        <v>27</v>
      </c>
      <c r="J4016" s="5">
        <v>45395</v>
      </c>
      <c r="K4016" s="5"/>
      <c r="L4016" s="6" t="s">
        <v>28</v>
      </c>
      <c r="M4016" s="6">
        <v>627</v>
      </c>
      <c r="N4016" s="6" t="s">
        <v>29</v>
      </c>
      <c r="O4016" s="6" t="s">
        <v>43</v>
      </c>
      <c r="P4016" s="6" t="s">
        <v>107</v>
      </c>
      <c r="Q4016" s="6">
        <v>5</v>
      </c>
      <c r="R4016" s="6" t="s">
        <v>119</v>
      </c>
      <c r="S4016" s="6">
        <v>2</v>
      </c>
      <c r="T4016" s="7">
        <v>98500</v>
      </c>
      <c r="U4016" t="str">
        <f t="shared" si="434"/>
        <v>Reviewed</v>
      </c>
      <c r="V4016" t="str">
        <f t="shared" si="435"/>
        <v>outstanding</v>
      </c>
      <c r="W4016">
        <f t="shared" si="436"/>
        <v>0</v>
      </c>
      <c r="X4016" t="str">
        <f t="shared" si="437"/>
        <v>Active</v>
      </c>
      <c r="Y4016">
        <f t="shared" si="438"/>
        <v>1.7178082191780821</v>
      </c>
      <c r="Z4016" t="str">
        <f t="shared" si="439"/>
        <v>1–2 Years</v>
      </c>
      <c r="AA4016" t="str">
        <f t="shared" si="440"/>
        <v>70K–99K</v>
      </c>
    </row>
    <row r="4017" spans="1:27" ht="19.95" customHeight="1" x14ac:dyDescent="0.3">
      <c r="A4017" s="8" t="s">
        <v>4144</v>
      </c>
      <c r="B4017" s="9">
        <v>45731</v>
      </c>
      <c r="C4017" s="1" t="s">
        <v>71</v>
      </c>
      <c r="D4017" s="1" t="s">
        <v>72</v>
      </c>
      <c r="E4017" s="1" t="s">
        <v>23</v>
      </c>
      <c r="F4017" s="1" t="s">
        <v>73</v>
      </c>
      <c r="G4017" s="1" t="s">
        <v>74</v>
      </c>
      <c r="H4017" s="1" t="s">
        <v>49</v>
      </c>
      <c r="I4017" s="1" t="s">
        <v>27</v>
      </c>
      <c r="J4017" s="9">
        <v>45731</v>
      </c>
      <c r="K4017" s="9"/>
      <c r="L4017" s="1" t="s">
        <v>28</v>
      </c>
      <c r="M4017" s="1">
        <v>291</v>
      </c>
      <c r="N4017" s="1" t="s">
        <v>52</v>
      </c>
      <c r="O4017" s="1" t="s">
        <v>63</v>
      </c>
      <c r="P4017" s="1" t="s">
        <v>31</v>
      </c>
      <c r="Q4017" s="1">
        <v>1</v>
      </c>
      <c r="R4017" s="1" t="s">
        <v>53</v>
      </c>
      <c r="S4017" s="1">
        <v>1</v>
      </c>
      <c r="T4017" s="10">
        <v>107500</v>
      </c>
      <c r="U4017" t="str">
        <f t="shared" si="434"/>
        <v>Reviewed</v>
      </c>
      <c r="V4017" t="str">
        <f t="shared" si="435"/>
        <v>needs_support</v>
      </c>
      <c r="W4017">
        <f t="shared" si="436"/>
        <v>0</v>
      </c>
      <c r="X4017" t="str">
        <f t="shared" si="437"/>
        <v>Active</v>
      </c>
      <c r="Y4017">
        <f t="shared" si="438"/>
        <v>0.79726027397260268</v>
      </c>
      <c r="Z4017" t="str">
        <f t="shared" si="439"/>
        <v>&lt;1 Year</v>
      </c>
      <c r="AA4017" t="str">
        <f t="shared" si="440"/>
        <v>100K–129K</v>
      </c>
    </row>
    <row r="4018" spans="1:27" ht="19.95" customHeight="1" x14ac:dyDescent="0.3">
      <c r="A4018" s="4" t="s">
        <v>4145</v>
      </c>
      <c r="B4018" s="5">
        <v>45572</v>
      </c>
      <c r="C4018" s="6" t="s">
        <v>77</v>
      </c>
      <c r="D4018" s="6" t="s">
        <v>72</v>
      </c>
      <c r="E4018" s="6" t="s">
        <v>40</v>
      </c>
      <c r="F4018" s="6" t="s">
        <v>131</v>
      </c>
      <c r="G4018" s="6" t="s">
        <v>79</v>
      </c>
      <c r="H4018" s="6" t="s">
        <v>26</v>
      </c>
      <c r="I4018" s="6" t="s">
        <v>27</v>
      </c>
      <c r="J4018" s="5">
        <v>45572</v>
      </c>
      <c r="K4018" s="5"/>
      <c r="L4018" s="6" t="s">
        <v>28</v>
      </c>
      <c r="M4018" s="6">
        <v>450</v>
      </c>
      <c r="N4018" s="6" t="s">
        <v>75</v>
      </c>
      <c r="O4018" s="6" t="s">
        <v>63</v>
      </c>
      <c r="P4018" s="6" t="s">
        <v>107</v>
      </c>
      <c r="Q4018" s="6">
        <v>4</v>
      </c>
      <c r="R4018" s="6" t="s">
        <v>32</v>
      </c>
      <c r="S4018" s="6">
        <v>1</v>
      </c>
      <c r="T4018" s="7">
        <v>104500</v>
      </c>
      <c r="U4018" t="str">
        <f t="shared" si="434"/>
        <v>Reviewed</v>
      </c>
      <c r="V4018" t="str">
        <f t="shared" si="435"/>
        <v>exceeds</v>
      </c>
      <c r="W4018">
        <f t="shared" si="436"/>
        <v>0</v>
      </c>
      <c r="X4018" t="str">
        <f t="shared" si="437"/>
        <v>Active</v>
      </c>
      <c r="Y4018">
        <f t="shared" si="438"/>
        <v>1.2328767123287672</v>
      </c>
      <c r="Z4018" t="str">
        <f t="shared" si="439"/>
        <v>1–2 Years</v>
      </c>
      <c r="AA4018" t="str">
        <f t="shared" si="440"/>
        <v>100K–129K</v>
      </c>
    </row>
    <row r="4019" spans="1:27" ht="19.95" customHeight="1" x14ac:dyDescent="0.3">
      <c r="A4019" s="8" t="s">
        <v>4146</v>
      </c>
      <c r="B4019" s="9">
        <v>45729</v>
      </c>
      <c r="C4019" s="1" t="s">
        <v>81</v>
      </c>
      <c r="D4019" s="1" t="s">
        <v>72</v>
      </c>
      <c r="E4019" s="1" t="s">
        <v>23</v>
      </c>
      <c r="F4019" s="1" t="s">
        <v>154</v>
      </c>
      <c r="G4019" s="1" t="s">
        <v>83</v>
      </c>
      <c r="H4019" s="1" t="s">
        <v>43</v>
      </c>
      <c r="I4019" s="1" t="s">
        <v>50</v>
      </c>
      <c r="J4019" s="9">
        <v>45729</v>
      </c>
      <c r="K4019" s="9">
        <v>46005</v>
      </c>
      <c r="L4019" s="1" t="s">
        <v>51</v>
      </c>
      <c r="M4019" s="1">
        <v>276</v>
      </c>
      <c r="N4019" s="1" t="s">
        <v>52</v>
      </c>
      <c r="O4019" s="1" t="s">
        <v>30</v>
      </c>
      <c r="P4019" s="1" t="s">
        <v>31</v>
      </c>
      <c r="Q4019" s="1">
        <v>4</v>
      </c>
      <c r="R4019" s="1" t="s">
        <v>32</v>
      </c>
      <c r="S4019" s="1">
        <v>1</v>
      </c>
      <c r="T4019" s="10">
        <v>74500</v>
      </c>
      <c r="U4019" t="str">
        <f t="shared" si="434"/>
        <v>Reviewed</v>
      </c>
      <c r="V4019" t="str">
        <f t="shared" si="435"/>
        <v>exceeds</v>
      </c>
      <c r="W4019">
        <f t="shared" si="436"/>
        <v>1</v>
      </c>
      <c r="X4019" t="str">
        <f t="shared" si="437"/>
        <v>Attrited</v>
      </c>
      <c r="Y4019">
        <f t="shared" si="438"/>
        <v>0.75616438356164384</v>
      </c>
      <c r="Z4019" t="str">
        <f t="shared" si="439"/>
        <v>&lt;1 Year</v>
      </c>
      <c r="AA4019" t="str">
        <f t="shared" si="440"/>
        <v>70K–99K</v>
      </c>
    </row>
    <row r="4020" spans="1:27" ht="19.95" customHeight="1" x14ac:dyDescent="0.3">
      <c r="A4020" s="4" t="s">
        <v>4147</v>
      </c>
      <c r="B4020" s="5">
        <v>45267</v>
      </c>
      <c r="C4020" s="6" t="s">
        <v>86</v>
      </c>
      <c r="D4020" s="6" t="s">
        <v>87</v>
      </c>
      <c r="E4020" s="6" t="s">
        <v>67</v>
      </c>
      <c r="F4020" s="6" t="s">
        <v>88</v>
      </c>
      <c r="G4020" s="6" t="s">
        <v>89</v>
      </c>
      <c r="H4020" s="6" t="s">
        <v>49</v>
      </c>
      <c r="I4020" s="6" t="s">
        <v>27</v>
      </c>
      <c r="J4020" s="5">
        <v>45267</v>
      </c>
      <c r="K4020" s="5"/>
      <c r="L4020" s="6" t="s">
        <v>28</v>
      </c>
      <c r="M4020" s="6">
        <v>755</v>
      </c>
      <c r="N4020" s="6" t="s">
        <v>52</v>
      </c>
      <c r="O4020" s="6" t="s">
        <v>43</v>
      </c>
      <c r="P4020" s="6" t="s">
        <v>107</v>
      </c>
      <c r="Q4020" s="6">
        <v>4</v>
      </c>
      <c r="R4020" s="6" t="s">
        <v>32</v>
      </c>
      <c r="S4020" s="6">
        <v>2</v>
      </c>
      <c r="T4020" s="7">
        <v>137000</v>
      </c>
      <c r="U4020" t="str">
        <f t="shared" si="434"/>
        <v>Reviewed</v>
      </c>
      <c r="V4020" t="str">
        <f t="shared" si="435"/>
        <v>exceeds</v>
      </c>
      <c r="W4020">
        <f t="shared" si="436"/>
        <v>0</v>
      </c>
      <c r="X4020" t="str">
        <f t="shared" si="437"/>
        <v>Active</v>
      </c>
      <c r="Y4020">
        <f t="shared" si="438"/>
        <v>2.0684931506849313</v>
      </c>
      <c r="Z4020" t="str">
        <f t="shared" si="439"/>
        <v>2–3 Years</v>
      </c>
      <c r="AA4020" t="str">
        <f t="shared" si="440"/>
        <v>130K+</v>
      </c>
    </row>
    <row r="4021" spans="1:27" ht="19.95" customHeight="1" x14ac:dyDescent="0.3">
      <c r="A4021" s="8" t="s">
        <v>4148</v>
      </c>
      <c r="B4021" s="9">
        <v>45014</v>
      </c>
      <c r="C4021" s="1" t="s">
        <v>91</v>
      </c>
      <c r="D4021" s="1" t="s">
        <v>87</v>
      </c>
      <c r="E4021" s="1" t="s">
        <v>92</v>
      </c>
      <c r="F4021" s="1" t="s">
        <v>138</v>
      </c>
      <c r="G4021" s="1" t="s">
        <v>36</v>
      </c>
      <c r="H4021" s="1" t="s">
        <v>43</v>
      </c>
      <c r="I4021" s="1" t="s">
        <v>27</v>
      </c>
      <c r="J4021" s="9">
        <v>45014</v>
      </c>
      <c r="K4021" s="9"/>
      <c r="L4021" s="1" t="s">
        <v>28</v>
      </c>
      <c r="M4021" s="1">
        <v>1008</v>
      </c>
      <c r="N4021" s="1" t="s">
        <v>29</v>
      </c>
      <c r="O4021" s="1" t="s">
        <v>30</v>
      </c>
      <c r="P4021" s="1" t="s">
        <v>64</v>
      </c>
      <c r="Q4021" s="1">
        <v>5</v>
      </c>
      <c r="R4021" s="1" t="s">
        <v>119</v>
      </c>
      <c r="S4021" s="1">
        <v>3</v>
      </c>
      <c r="T4021" s="10">
        <v>74500</v>
      </c>
      <c r="U4021" t="str">
        <f t="shared" si="434"/>
        <v>Reviewed</v>
      </c>
      <c r="V4021" t="str">
        <f t="shared" si="435"/>
        <v>outstanding</v>
      </c>
      <c r="W4021">
        <f t="shared" si="436"/>
        <v>0</v>
      </c>
      <c r="X4021" t="str">
        <f t="shared" si="437"/>
        <v>Active</v>
      </c>
      <c r="Y4021">
        <f t="shared" si="438"/>
        <v>2.7616438356164386</v>
      </c>
      <c r="Z4021" t="str">
        <f t="shared" si="439"/>
        <v>2–3 Years</v>
      </c>
      <c r="AA4021" t="str">
        <f t="shared" si="440"/>
        <v>70K–99K</v>
      </c>
    </row>
    <row r="4022" spans="1:27" ht="19.95" customHeight="1" x14ac:dyDescent="0.3">
      <c r="A4022" s="4" t="s">
        <v>4149</v>
      </c>
      <c r="B4022" s="5">
        <v>44979</v>
      </c>
      <c r="C4022" s="6" t="s">
        <v>21</v>
      </c>
      <c r="D4022" s="6" t="s">
        <v>22</v>
      </c>
      <c r="E4022" s="6" t="s">
        <v>23</v>
      </c>
      <c r="F4022" s="6" t="s">
        <v>288</v>
      </c>
      <c r="G4022" s="6" t="s">
        <v>25</v>
      </c>
      <c r="H4022" s="6" t="s">
        <v>43</v>
      </c>
      <c r="I4022" s="6" t="s">
        <v>27</v>
      </c>
      <c r="J4022" s="5">
        <v>44979</v>
      </c>
      <c r="K4022" s="5"/>
      <c r="L4022" s="6" t="s">
        <v>28</v>
      </c>
      <c r="M4022" s="6">
        <v>1043</v>
      </c>
      <c r="N4022" s="6" t="s">
        <v>52</v>
      </c>
      <c r="O4022" s="6" t="s">
        <v>30</v>
      </c>
      <c r="P4022" s="6" t="s">
        <v>107</v>
      </c>
      <c r="Q4022" s="6">
        <v>3</v>
      </c>
      <c r="R4022" s="6" t="s">
        <v>37</v>
      </c>
      <c r="S4022" s="6">
        <v>3</v>
      </c>
      <c r="T4022" s="7">
        <v>72000</v>
      </c>
      <c r="U4022" t="str">
        <f t="shared" si="434"/>
        <v>Reviewed</v>
      </c>
      <c r="V4022" t="str">
        <f t="shared" si="435"/>
        <v>meets</v>
      </c>
      <c r="W4022">
        <f t="shared" si="436"/>
        <v>0</v>
      </c>
      <c r="X4022" t="str">
        <f t="shared" si="437"/>
        <v>Active</v>
      </c>
      <c r="Y4022">
        <f t="shared" si="438"/>
        <v>2.8575342465753426</v>
      </c>
      <c r="Z4022" t="str">
        <f t="shared" si="439"/>
        <v>2–3 Years</v>
      </c>
      <c r="AA4022" t="str">
        <f t="shared" si="440"/>
        <v>70K–99K</v>
      </c>
    </row>
    <row r="4023" spans="1:27" ht="19.95" customHeight="1" x14ac:dyDescent="0.3">
      <c r="A4023" s="8" t="s">
        <v>4150</v>
      </c>
      <c r="B4023" s="9">
        <v>45357</v>
      </c>
      <c r="C4023" s="1" t="s">
        <v>34</v>
      </c>
      <c r="D4023" s="1" t="s">
        <v>22</v>
      </c>
      <c r="E4023" s="1" t="s">
        <v>23</v>
      </c>
      <c r="F4023" s="1" t="s">
        <v>35</v>
      </c>
      <c r="G4023" s="1" t="s">
        <v>36</v>
      </c>
      <c r="H4023" s="1" t="s">
        <v>26</v>
      </c>
      <c r="I4023" s="1" t="s">
        <v>27</v>
      </c>
      <c r="J4023" s="9">
        <v>45357</v>
      </c>
      <c r="K4023" s="9"/>
      <c r="L4023" s="1" t="s">
        <v>28</v>
      </c>
      <c r="M4023" s="1">
        <v>665</v>
      </c>
      <c r="N4023" s="1" t="s">
        <v>52</v>
      </c>
      <c r="O4023" s="1" t="s">
        <v>63</v>
      </c>
      <c r="P4023" s="1" t="s">
        <v>31</v>
      </c>
      <c r="Q4023" s="1">
        <v>4</v>
      </c>
      <c r="R4023" s="1" t="s">
        <v>32</v>
      </c>
      <c r="S4023" s="1">
        <v>2</v>
      </c>
      <c r="T4023" s="10">
        <v>88000</v>
      </c>
      <c r="U4023" t="str">
        <f t="shared" si="434"/>
        <v>Reviewed</v>
      </c>
      <c r="V4023" t="str">
        <f t="shared" si="435"/>
        <v>exceeds</v>
      </c>
      <c r="W4023">
        <f t="shared" si="436"/>
        <v>0</v>
      </c>
      <c r="X4023" t="str">
        <f t="shared" si="437"/>
        <v>Active</v>
      </c>
      <c r="Y4023">
        <f t="shared" si="438"/>
        <v>1.821917808219178</v>
      </c>
      <c r="Z4023" t="str">
        <f t="shared" si="439"/>
        <v>1–2 Years</v>
      </c>
      <c r="AA4023" t="str">
        <f t="shared" si="440"/>
        <v>70K–99K</v>
      </c>
    </row>
    <row r="4024" spans="1:27" ht="19.95" customHeight="1" x14ac:dyDescent="0.3">
      <c r="A4024" s="4" t="s">
        <v>4151</v>
      </c>
      <c r="B4024" s="5">
        <v>45396</v>
      </c>
      <c r="C4024" s="6" t="s">
        <v>39</v>
      </c>
      <c r="D4024" s="6" t="s">
        <v>22</v>
      </c>
      <c r="E4024" s="6" t="s">
        <v>40</v>
      </c>
      <c r="F4024" s="6" t="s">
        <v>174</v>
      </c>
      <c r="G4024" s="6" t="s">
        <v>42</v>
      </c>
      <c r="H4024" s="6" t="s">
        <v>26</v>
      </c>
      <c r="I4024" s="6" t="s">
        <v>27</v>
      </c>
      <c r="J4024" s="5">
        <v>45396</v>
      </c>
      <c r="K4024" s="5"/>
      <c r="L4024" s="6" t="s">
        <v>28</v>
      </c>
      <c r="M4024" s="6">
        <v>626</v>
      </c>
      <c r="N4024" s="6" t="s">
        <v>140</v>
      </c>
      <c r="O4024" s="6" t="s">
        <v>30</v>
      </c>
      <c r="P4024" s="6" t="s">
        <v>107</v>
      </c>
      <c r="Q4024" s="6">
        <v>2</v>
      </c>
      <c r="R4024" s="6" t="s">
        <v>53</v>
      </c>
      <c r="S4024" s="6">
        <v>2</v>
      </c>
      <c r="T4024" s="7">
        <v>88000</v>
      </c>
      <c r="U4024" t="str">
        <f t="shared" si="434"/>
        <v>Reviewed</v>
      </c>
      <c r="V4024" t="str">
        <f t="shared" si="435"/>
        <v>needs_support</v>
      </c>
      <c r="W4024">
        <f t="shared" si="436"/>
        <v>0</v>
      </c>
      <c r="X4024" t="str">
        <f t="shared" si="437"/>
        <v>Active</v>
      </c>
      <c r="Y4024">
        <f t="shared" si="438"/>
        <v>1.715068493150685</v>
      </c>
      <c r="Z4024" t="str">
        <f t="shared" si="439"/>
        <v>1–2 Years</v>
      </c>
      <c r="AA4024" t="str">
        <f t="shared" si="440"/>
        <v>70K–99K</v>
      </c>
    </row>
    <row r="4025" spans="1:27" ht="19.95" customHeight="1" x14ac:dyDescent="0.3">
      <c r="A4025" s="8" t="s">
        <v>4152</v>
      </c>
      <c r="B4025" s="9">
        <v>45249</v>
      </c>
      <c r="C4025" s="1" t="s">
        <v>46</v>
      </c>
      <c r="D4025" s="1" t="s">
        <v>22</v>
      </c>
      <c r="E4025" s="1" t="s">
        <v>40</v>
      </c>
      <c r="F4025" s="1" t="s">
        <v>101</v>
      </c>
      <c r="G4025" s="1" t="s">
        <v>48</v>
      </c>
      <c r="H4025" s="1" t="s">
        <v>26</v>
      </c>
      <c r="I4025" s="1" t="s">
        <v>27</v>
      </c>
      <c r="J4025" s="9">
        <v>45249</v>
      </c>
      <c r="K4025" s="9"/>
      <c r="L4025" s="1" t="s">
        <v>28</v>
      </c>
      <c r="M4025" s="1">
        <v>773</v>
      </c>
      <c r="N4025" s="1" t="s">
        <v>29</v>
      </c>
      <c r="O4025" s="1" t="s">
        <v>170</v>
      </c>
      <c r="P4025" s="1" t="s">
        <v>64</v>
      </c>
      <c r="Q4025" s="1">
        <v>4</v>
      </c>
      <c r="R4025" s="1" t="s">
        <v>32</v>
      </c>
      <c r="S4025" s="1">
        <v>2</v>
      </c>
      <c r="T4025" s="10">
        <v>84000</v>
      </c>
      <c r="U4025" t="str">
        <f t="shared" si="434"/>
        <v>Reviewed</v>
      </c>
      <c r="V4025" t="str">
        <f t="shared" si="435"/>
        <v>exceeds</v>
      </c>
      <c r="W4025">
        <f t="shared" si="436"/>
        <v>0</v>
      </c>
      <c r="X4025" t="str">
        <f t="shared" si="437"/>
        <v>Active</v>
      </c>
      <c r="Y4025">
        <f t="shared" si="438"/>
        <v>2.117808219178082</v>
      </c>
      <c r="Z4025" t="str">
        <f t="shared" si="439"/>
        <v>2–3 Years</v>
      </c>
      <c r="AA4025" t="str">
        <f t="shared" si="440"/>
        <v>70K–99K</v>
      </c>
    </row>
    <row r="4026" spans="1:27" ht="19.95" customHeight="1" x14ac:dyDescent="0.3">
      <c r="A4026" s="4" t="s">
        <v>4153</v>
      </c>
      <c r="B4026" s="5">
        <v>45462</v>
      </c>
      <c r="C4026" s="6" t="s">
        <v>55</v>
      </c>
      <c r="D4026" s="6" t="s">
        <v>56</v>
      </c>
      <c r="E4026" s="6" t="s">
        <v>23</v>
      </c>
      <c r="F4026" s="6" t="s">
        <v>147</v>
      </c>
      <c r="G4026" s="6" t="s">
        <v>58</v>
      </c>
      <c r="H4026" s="6" t="s">
        <v>26</v>
      </c>
      <c r="I4026" s="6" t="s">
        <v>50</v>
      </c>
      <c r="J4026" s="5">
        <v>45462</v>
      </c>
      <c r="K4026" s="5">
        <v>45596</v>
      </c>
      <c r="L4026" s="6" t="s">
        <v>51</v>
      </c>
      <c r="M4026" s="6">
        <v>134</v>
      </c>
      <c r="N4026" s="6" t="s">
        <v>52</v>
      </c>
      <c r="O4026" s="6" t="s">
        <v>63</v>
      </c>
      <c r="P4026" s="6" t="s">
        <v>107</v>
      </c>
      <c r="Q4026" s="6" t="s">
        <v>95</v>
      </c>
      <c r="R4026" s="6" t="s">
        <v>28</v>
      </c>
      <c r="S4026" s="6">
        <v>0</v>
      </c>
      <c r="T4026" s="7">
        <v>84000</v>
      </c>
      <c r="U4026" t="str">
        <f t="shared" si="434"/>
        <v>Not Reviewed</v>
      </c>
      <c r="V4026" t="str">
        <f t="shared" si="435"/>
        <v>Not Reviewed</v>
      </c>
      <c r="W4026">
        <f t="shared" si="436"/>
        <v>1</v>
      </c>
      <c r="X4026" t="str">
        <f t="shared" si="437"/>
        <v>Attrited</v>
      </c>
      <c r="Y4026">
        <f t="shared" si="438"/>
        <v>0.36712328767123287</v>
      </c>
      <c r="Z4026" t="str">
        <f t="shared" si="439"/>
        <v>&lt;1 Year</v>
      </c>
      <c r="AA4026" t="str">
        <f t="shared" si="440"/>
        <v>70K–99K</v>
      </c>
    </row>
    <row r="4027" spans="1:27" ht="19.95" customHeight="1" x14ac:dyDescent="0.3">
      <c r="A4027" s="8" t="s">
        <v>4154</v>
      </c>
      <c r="B4027" s="9">
        <v>45467</v>
      </c>
      <c r="C4027" s="1" t="s">
        <v>60</v>
      </c>
      <c r="D4027" s="1" t="s">
        <v>56</v>
      </c>
      <c r="E4027" s="1" t="s">
        <v>40</v>
      </c>
      <c r="F4027" s="1" t="s">
        <v>61</v>
      </c>
      <c r="G4027" s="1" t="s">
        <v>62</v>
      </c>
      <c r="H4027" s="1" t="s">
        <v>26</v>
      </c>
      <c r="I4027" s="1" t="s">
        <v>50</v>
      </c>
      <c r="J4027" s="9">
        <v>45467</v>
      </c>
      <c r="K4027" s="9">
        <v>45747</v>
      </c>
      <c r="L4027" s="1" t="s">
        <v>51</v>
      </c>
      <c r="M4027" s="1">
        <v>280</v>
      </c>
      <c r="N4027" s="1" t="s">
        <v>52</v>
      </c>
      <c r="O4027" s="1" t="s">
        <v>105</v>
      </c>
      <c r="P4027" s="1" t="s">
        <v>64</v>
      </c>
      <c r="Q4027" s="1">
        <v>5</v>
      </c>
      <c r="R4027" s="1" t="s">
        <v>119</v>
      </c>
      <c r="S4027" s="1">
        <v>1</v>
      </c>
      <c r="T4027" s="10">
        <v>96000</v>
      </c>
      <c r="U4027" t="str">
        <f t="shared" si="434"/>
        <v>Reviewed</v>
      </c>
      <c r="V4027" t="str">
        <f t="shared" si="435"/>
        <v>outstanding</v>
      </c>
      <c r="W4027">
        <f t="shared" si="436"/>
        <v>1</v>
      </c>
      <c r="X4027" t="str">
        <f t="shared" si="437"/>
        <v>Attrited</v>
      </c>
      <c r="Y4027">
        <f t="shared" si="438"/>
        <v>0.76712328767123283</v>
      </c>
      <c r="Z4027" t="str">
        <f t="shared" si="439"/>
        <v>&lt;1 Year</v>
      </c>
      <c r="AA4027" t="str">
        <f t="shared" si="440"/>
        <v>70K–99K</v>
      </c>
    </row>
    <row r="4028" spans="1:27" ht="19.95" customHeight="1" x14ac:dyDescent="0.3">
      <c r="A4028" s="4" t="s">
        <v>4155</v>
      </c>
      <c r="B4028" s="5">
        <v>45356</v>
      </c>
      <c r="C4028" s="6" t="s">
        <v>66</v>
      </c>
      <c r="D4028" s="6" t="s">
        <v>56</v>
      </c>
      <c r="E4028" s="6" t="s">
        <v>67</v>
      </c>
      <c r="F4028" s="6" t="s">
        <v>193</v>
      </c>
      <c r="G4028" s="6" t="s">
        <v>69</v>
      </c>
      <c r="H4028" s="6" t="s">
        <v>43</v>
      </c>
      <c r="I4028" s="6" t="s">
        <v>27</v>
      </c>
      <c r="J4028" s="5">
        <v>45356</v>
      </c>
      <c r="K4028" s="5"/>
      <c r="L4028" s="6" t="s">
        <v>28</v>
      </c>
      <c r="M4028" s="6">
        <v>666</v>
      </c>
      <c r="N4028" s="6" t="s">
        <v>29</v>
      </c>
      <c r="O4028" s="6" t="s">
        <v>170</v>
      </c>
      <c r="P4028" s="6" t="s">
        <v>44</v>
      </c>
      <c r="Q4028" s="6">
        <v>2</v>
      </c>
      <c r="R4028" s="6" t="s">
        <v>53</v>
      </c>
      <c r="S4028" s="6">
        <v>2</v>
      </c>
      <c r="T4028" s="7">
        <v>57000</v>
      </c>
      <c r="U4028" t="str">
        <f t="shared" si="434"/>
        <v>Reviewed</v>
      </c>
      <c r="V4028" t="str">
        <f t="shared" si="435"/>
        <v>needs_support</v>
      </c>
      <c r="W4028">
        <f t="shared" si="436"/>
        <v>0</v>
      </c>
      <c r="X4028" t="str">
        <f t="shared" si="437"/>
        <v>Active</v>
      </c>
      <c r="Y4028">
        <f t="shared" si="438"/>
        <v>1.8246575342465754</v>
      </c>
      <c r="Z4028" t="str">
        <f t="shared" si="439"/>
        <v>1–2 Years</v>
      </c>
      <c r="AA4028" t="str">
        <f t="shared" si="440"/>
        <v>&lt;70K</v>
      </c>
    </row>
    <row r="4029" spans="1:27" ht="19.95" customHeight="1" x14ac:dyDescent="0.3">
      <c r="A4029" s="8" t="s">
        <v>4156</v>
      </c>
      <c r="B4029" s="9">
        <v>45539</v>
      </c>
      <c r="C4029" s="1" t="s">
        <v>71</v>
      </c>
      <c r="D4029" s="1" t="s">
        <v>72</v>
      </c>
      <c r="E4029" s="1" t="s">
        <v>23</v>
      </c>
      <c r="F4029" s="1" t="s">
        <v>150</v>
      </c>
      <c r="G4029" s="1" t="s">
        <v>74</v>
      </c>
      <c r="H4029" s="1" t="s">
        <v>26</v>
      </c>
      <c r="I4029" s="1" t="s">
        <v>27</v>
      </c>
      <c r="J4029" s="9">
        <v>45539</v>
      </c>
      <c r="K4029" s="9"/>
      <c r="L4029" s="1" t="s">
        <v>28</v>
      </c>
      <c r="M4029" s="1">
        <v>483</v>
      </c>
      <c r="N4029" s="1" t="s">
        <v>29</v>
      </c>
      <c r="O4029" s="1" t="s">
        <v>30</v>
      </c>
      <c r="P4029" s="1" t="s">
        <v>133</v>
      </c>
      <c r="Q4029" s="1">
        <v>3</v>
      </c>
      <c r="R4029" s="1" t="s">
        <v>37</v>
      </c>
      <c r="S4029" s="1">
        <v>1</v>
      </c>
      <c r="T4029" s="10">
        <v>91000</v>
      </c>
      <c r="U4029" t="str">
        <f t="shared" si="434"/>
        <v>Reviewed</v>
      </c>
      <c r="V4029" t="str">
        <f t="shared" si="435"/>
        <v>meets</v>
      </c>
      <c r="W4029">
        <f t="shared" si="436"/>
        <v>0</v>
      </c>
      <c r="X4029" t="str">
        <f t="shared" si="437"/>
        <v>Active</v>
      </c>
      <c r="Y4029">
        <f t="shared" si="438"/>
        <v>1.3232876712328767</v>
      </c>
      <c r="Z4029" t="str">
        <f t="shared" si="439"/>
        <v>1–2 Years</v>
      </c>
      <c r="AA4029" t="str">
        <f t="shared" si="440"/>
        <v>70K–99K</v>
      </c>
    </row>
    <row r="4030" spans="1:27" ht="19.95" customHeight="1" x14ac:dyDescent="0.3">
      <c r="A4030" s="4" t="s">
        <v>4157</v>
      </c>
      <c r="B4030" s="5">
        <v>45233</v>
      </c>
      <c r="C4030" s="6" t="s">
        <v>77</v>
      </c>
      <c r="D4030" s="6" t="s">
        <v>72</v>
      </c>
      <c r="E4030" s="6" t="s">
        <v>40</v>
      </c>
      <c r="F4030" s="6" t="s">
        <v>131</v>
      </c>
      <c r="G4030" s="6" t="s">
        <v>79</v>
      </c>
      <c r="H4030" s="6" t="s">
        <v>26</v>
      </c>
      <c r="I4030" s="6" t="s">
        <v>50</v>
      </c>
      <c r="J4030" s="5">
        <v>45233</v>
      </c>
      <c r="K4030" s="5">
        <v>45590</v>
      </c>
      <c r="L4030" s="6" t="s">
        <v>51</v>
      </c>
      <c r="M4030" s="6">
        <v>357</v>
      </c>
      <c r="N4030" s="6" t="s">
        <v>75</v>
      </c>
      <c r="O4030" s="6" t="s">
        <v>30</v>
      </c>
      <c r="P4030" s="6" t="s">
        <v>31</v>
      </c>
      <c r="Q4030" s="6">
        <v>3</v>
      </c>
      <c r="R4030" s="6" t="s">
        <v>37</v>
      </c>
      <c r="S4030" s="6">
        <v>1</v>
      </c>
      <c r="T4030" s="7">
        <v>79000</v>
      </c>
      <c r="U4030" t="str">
        <f t="shared" si="434"/>
        <v>Reviewed</v>
      </c>
      <c r="V4030" t="str">
        <f t="shared" si="435"/>
        <v>meets</v>
      </c>
      <c r="W4030">
        <f t="shared" si="436"/>
        <v>1</v>
      </c>
      <c r="X4030" t="str">
        <f t="shared" si="437"/>
        <v>Attrited</v>
      </c>
      <c r="Y4030">
        <f t="shared" si="438"/>
        <v>0.9780821917808219</v>
      </c>
      <c r="Z4030" t="str">
        <f t="shared" si="439"/>
        <v>&lt;1 Year</v>
      </c>
      <c r="AA4030" t="str">
        <f t="shared" si="440"/>
        <v>70K–99K</v>
      </c>
    </row>
    <row r="4031" spans="1:27" ht="19.95" customHeight="1" x14ac:dyDescent="0.3">
      <c r="A4031" s="8" t="s">
        <v>4158</v>
      </c>
      <c r="B4031" s="9">
        <v>45906</v>
      </c>
      <c r="C4031" s="1" t="s">
        <v>81</v>
      </c>
      <c r="D4031" s="1" t="s">
        <v>72</v>
      </c>
      <c r="E4031" s="1" t="s">
        <v>23</v>
      </c>
      <c r="F4031" s="1" t="s">
        <v>154</v>
      </c>
      <c r="G4031" s="1" t="s">
        <v>83</v>
      </c>
      <c r="H4031" s="1" t="s">
        <v>43</v>
      </c>
      <c r="I4031" s="1" t="s">
        <v>27</v>
      </c>
      <c r="J4031" s="9">
        <v>45906</v>
      </c>
      <c r="K4031" s="9"/>
      <c r="L4031" s="1" t="s">
        <v>28</v>
      </c>
      <c r="M4031" s="1">
        <v>116</v>
      </c>
      <c r="N4031" s="1" t="s">
        <v>122</v>
      </c>
      <c r="O4031" s="1" t="s">
        <v>105</v>
      </c>
      <c r="P4031" s="1" t="s">
        <v>31</v>
      </c>
      <c r="Q4031" s="1" t="s">
        <v>95</v>
      </c>
      <c r="R4031" s="1" t="s">
        <v>28</v>
      </c>
      <c r="S4031" s="1">
        <v>0</v>
      </c>
      <c r="T4031" s="10">
        <v>66000</v>
      </c>
      <c r="U4031" t="str">
        <f t="shared" si="434"/>
        <v>Not Reviewed</v>
      </c>
      <c r="V4031" t="str">
        <f t="shared" si="435"/>
        <v>Not Reviewed</v>
      </c>
      <c r="W4031">
        <f t="shared" si="436"/>
        <v>0</v>
      </c>
      <c r="X4031" t="str">
        <f t="shared" si="437"/>
        <v>Active</v>
      </c>
      <c r="Y4031">
        <f t="shared" si="438"/>
        <v>0.31780821917808222</v>
      </c>
      <c r="Z4031" t="str">
        <f t="shared" si="439"/>
        <v>&lt;1 Year</v>
      </c>
      <c r="AA4031" t="str">
        <f t="shared" si="440"/>
        <v>&lt;70K</v>
      </c>
    </row>
    <row r="4032" spans="1:27" ht="19.95" customHeight="1" x14ac:dyDescent="0.3">
      <c r="A4032" s="4" t="s">
        <v>4159</v>
      </c>
      <c r="B4032" s="5">
        <v>45785</v>
      </c>
      <c r="C4032" s="6" t="s">
        <v>86</v>
      </c>
      <c r="D4032" s="6" t="s">
        <v>87</v>
      </c>
      <c r="E4032" s="6" t="s">
        <v>67</v>
      </c>
      <c r="F4032" s="6" t="s">
        <v>116</v>
      </c>
      <c r="G4032" s="6" t="s">
        <v>89</v>
      </c>
      <c r="H4032" s="6" t="s">
        <v>26</v>
      </c>
      <c r="I4032" s="6" t="s">
        <v>27</v>
      </c>
      <c r="J4032" s="5">
        <v>45785</v>
      </c>
      <c r="K4032" s="5"/>
      <c r="L4032" s="6" t="s">
        <v>28</v>
      </c>
      <c r="M4032" s="6">
        <v>237</v>
      </c>
      <c r="N4032" s="6" t="s">
        <v>29</v>
      </c>
      <c r="O4032" s="6" t="s">
        <v>30</v>
      </c>
      <c r="P4032" s="6" t="s">
        <v>31</v>
      </c>
      <c r="Q4032" s="6">
        <v>3</v>
      </c>
      <c r="R4032" s="6" t="s">
        <v>37</v>
      </c>
      <c r="S4032" s="6">
        <v>1</v>
      </c>
      <c r="T4032" s="7">
        <v>88500</v>
      </c>
      <c r="U4032" t="str">
        <f t="shared" si="434"/>
        <v>Reviewed</v>
      </c>
      <c r="V4032" t="str">
        <f t="shared" si="435"/>
        <v>meets</v>
      </c>
      <c r="W4032">
        <f t="shared" si="436"/>
        <v>0</v>
      </c>
      <c r="X4032" t="str">
        <f t="shared" si="437"/>
        <v>Active</v>
      </c>
      <c r="Y4032">
        <f t="shared" si="438"/>
        <v>0.64931506849315068</v>
      </c>
      <c r="Z4032" t="str">
        <f t="shared" si="439"/>
        <v>&lt;1 Year</v>
      </c>
      <c r="AA4032" t="str">
        <f t="shared" si="440"/>
        <v>70K–99K</v>
      </c>
    </row>
    <row r="4033" spans="1:27" ht="19.95" customHeight="1" x14ac:dyDescent="0.3">
      <c r="A4033" s="8" t="s">
        <v>4160</v>
      </c>
      <c r="B4033" s="9">
        <v>45601</v>
      </c>
      <c r="C4033" s="1" t="s">
        <v>91</v>
      </c>
      <c r="D4033" s="1" t="s">
        <v>87</v>
      </c>
      <c r="E4033" s="1" t="s">
        <v>92</v>
      </c>
      <c r="F4033" s="1" t="s">
        <v>93</v>
      </c>
      <c r="G4033" s="1" t="s">
        <v>94</v>
      </c>
      <c r="H4033" s="1" t="s">
        <v>26</v>
      </c>
      <c r="I4033" s="1" t="s">
        <v>27</v>
      </c>
      <c r="J4033" s="9">
        <v>45601</v>
      </c>
      <c r="K4033" s="9"/>
      <c r="L4033" s="1" t="s">
        <v>28</v>
      </c>
      <c r="M4033" s="1">
        <v>421</v>
      </c>
      <c r="N4033" s="1" t="s">
        <v>52</v>
      </c>
      <c r="O4033" s="1" t="s">
        <v>30</v>
      </c>
      <c r="P4033" s="1" t="s">
        <v>107</v>
      </c>
      <c r="Q4033" s="1">
        <v>4</v>
      </c>
      <c r="R4033" s="1" t="s">
        <v>32</v>
      </c>
      <c r="S4033" s="1">
        <v>1</v>
      </c>
      <c r="T4033" s="10">
        <v>83500</v>
      </c>
      <c r="U4033" t="str">
        <f t="shared" si="434"/>
        <v>Reviewed</v>
      </c>
      <c r="V4033" t="str">
        <f t="shared" si="435"/>
        <v>exceeds</v>
      </c>
      <c r="W4033">
        <f t="shared" si="436"/>
        <v>0</v>
      </c>
      <c r="X4033" t="str">
        <f t="shared" si="437"/>
        <v>Active</v>
      </c>
      <c r="Y4033">
        <f t="shared" si="438"/>
        <v>1.1534246575342466</v>
      </c>
      <c r="Z4033" t="str">
        <f t="shared" si="439"/>
        <v>1–2 Years</v>
      </c>
      <c r="AA4033" t="str">
        <f t="shared" si="440"/>
        <v>70K–99K</v>
      </c>
    </row>
    <row r="4034" spans="1:27" ht="19.95" customHeight="1" x14ac:dyDescent="0.3">
      <c r="A4034" s="4" t="s">
        <v>4161</v>
      </c>
      <c r="B4034" s="5">
        <v>45032</v>
      </c>
      <c r="C4034" s="6" t="s">
        <v>21</v>
      </c>
      <c r="D4034" s="6" t="s">
        <v>22</v>
      </c>
      <c r="E4034" s="6" t="s">
        <v>23</v>
      </c>
      <c r="F4034" s="6" t="s">
        <v>35</v>
      </c>
      <c r="G4034" s="6" t="s">
        <v>36</v>
      </c>
      <c r="H4034" s="6" t="s">
        <v>26</v>
      </c>
      <c r="I4034" s="6" t="s">
        <v>27</v>
      </c>
      <c r="J4034" s="5">
        <v>45032</v>
      </c>
      <c r="K4034" s="5"/>
      <c r="L4034" s="6" t="s">
        <v>28</v>
      </c>
      <c r="M4034" s="6">
        <v>990</v>
      </c>
      <c r="N4034" s="6" t="s">
        <v>52</v>
      </c>
      <c r="O4034" s="6" t="s">
        <v>63</v>
      </c>
      <c r="P4034" s="6" t="s">
        <v>64</v>
      </c>
      <c r="Q4034" s="6">
        <v>3</v>
      </c>
      <c r="R4034" s="6" t="s">
        <v>37</v>
      </c>
      <c r="S4034" s="6">
        <v>3</v>
      </c>
      <c r="T4034" s="7">
        <v>102500</v>
      </c>
      <c r="U4034" t="str">
        <f t="shared" ref="U4034:U4097" si="441">IF(LOWER(TRIM(Q4034&amp;""))="none","Not Reviewed","Reviewed")</f>
        <v>Reviewed</v>
      </c>
      <c r="V4034" t="str">
        <f t="shared" ref="V4034:V4097" si="442">IF(OR(Q4034="none",R4034=""),"Not Reviewed",R4034)</f>
        <v>meets</v>
      </c>
      <c r="W4034">
        <f t="shared" ref="W4034:W4097" si="443">IF(I4034="terminated",1,0)</f>
        <v>0</v>
      </c>
      <c r="X4034" t="str">
        <f t="shared" ref="X4034:X4097" si="444">IF(I4034="terminated","Attrited","Active")</f>
        <v>Active</v>
      </c>
      <c r="Y4034">
        <f t="shared" ref="Y4034:Y4097" si="445">M4034/365</f>
        <v>2.7123287671232879</v>
      </c>
      <c r="Z4034" t="str">
        <f t="shared" ref="Z4034:Z4097" si="446">IF(Y4034&lt;1,"&lt;1 Year",IF(Y4034&lt;2,"1–2 Years",IF(Y4034&lt;3,"2–3 Years","3+ Years")))</f>
        <v>2–3 Years</v>
      </c>
      <c r="AA4034" t="str">
        <f t="shared" ref="AA4034:AA4097" si="447">IF(T4034&lt;70000,"&lt;70K",IF(T4034&lt;100000,"70K–99K",IF(T4034&lt;130000,"100K–129K","130K+")))</f>
        <v>100K–129K</v>
      </c>
    </row>
    <row r="4035" spans="1:27" ht="19.95" customHeight="1" x14ac:dyDescent="0.3">
      <c r="A4035" s="8" t="s">
        <v>4162</v>
      </c>
      <c r="B4035" s="9">
        <v>45134</v>
      </c>
      <c r="C4035" s="1" t="s">
        <v>34</v>
      </c>
      <c r="D4035" s="1" t="s">
        <v>22</v>
      </c>
      <c r="E4035" s="1" t="s">
        <v>23</v>
      </c>
      <c r="F4035" s="1" t="s">
        <v>138</v>
      </c>
      <c r="G4035" s="1" t="s">
        <v>36</v>
      </c>
      <c r="H4035" s="1" t="s">
        <v>43</v>
      </c>
      <c r="I4035" s="1" t="s">
        <v>27</v>
      </c>
      <c r="J4035" s="9">
        <v>45134</v>
      </c>
      <c r="K4035" s="9"/>
      <c r="L4035" s="1" t="s">
        <v>28</v>
      </c>
      <c r="M4035" s="1">
        <v>888</v>
      </c>
      <c r="N4035" s="1" t="s">
        <v>52</v>
      </c>
      <c r="O4035" s="1" t="s">
        <v>63</v>
      </c>
      <c r="P4035" s="1" t="s">
        <v>44</v>
      </c>
      <c r="Q4035" s="1">
        <v>3</v>
      </c>
      <c r="R4035" s="1" t="s">
        <v>37</v>
      </c>
      <c r="S4035" s="1">
        <v>2</v>
      </c>
      <c r="T4035" s="10">
        <v>75500</v>
      </c>
      <c r="U4035" t="str">
        <f t="shared" si="441"/>
        <v>Reviewed</v>
      </c>
      <c r="V4035" t="str">
        <f t="shared" si="442"/>
        <v>meets</v>
      </c>
      <c r="W4035">
        <f t="shared" si="443"/>
        <v>0</v>
      </c>
      <c r="X4035" t="str">
        <f t="shared" si="444"/>
        <v>Active</v>
      </c>
      <c r="Y4035">
        <f t="shared" si="445"/>
        <v>2.4328767123287673</v>
      </c>
      <c r="Z4035" t="str">
        <f t="shared" si="446"/>
        <v>2–3 Years</v>
      </c>
      <c r="AA4035" t="str">
        <f t="shared" si="447"/>
        <v>70K–99K</v>
      </c>
    </row>
    <row r="4036" spans="1:27" ht="19.95" customHeight="1" x14ac:dyDescent="0.3">
      <c r="A4036" s="4" t="s">
        <v>4163</v>
      </c>
      <c r="B4036" s="5">
        <v>45801</v>
      </c>
      <c r="C4036" s="6" t="s">
        <v>39</v>
      </c>
      <c r="D4036" s="6" t="s">
        <v>22</v>
      </c>
      <c r="E4036" s="6" t="s">
        <v>40</v>
      </c>
      <c r="F4036" s="6" t="s">
        <v>41</v>
      </c>
      <c r="G4036" s="6" t="s">
        <v>42</v>
      </c>
      <c r="H4036" s="6" t="s">
        <v>43</v>
      </c>
      <c r="I4036" s="6" t="s">
        <v>27</v>
      </c>
      <c r="J4036" s="5">
        <v>45801</v>
      </c>
      <c r="K4036" s="5"/>
      <c r="L4036" s="6" t="s">
        <v>28</v>
      </c>
      <c r="M4036" s="6">
        <v>221</v>
      </c>
      <c r="N4036" s="6" t="s">
        <v>29</v>
      </c>
      <c r="O4036" s="6" t="s">
        <v>105</v>
      </c>
      <c r="P4036" s="6" t="s">
        <v>31</v>
      </c>
      <c r="Q4036" s="6">
        <v>3</v>
      </c>
      <c r="R4036" s="6" t="s">
        <v>37</v>
      </c>
      <c r="S4036" s="6">
        <v>1</v>
      </c>
      <c r="T4036" s="7">
        <v>59500</v>
      </c>
      <c r="U4036" t="str">
        <f t="shared" si="441"/>
        <v>Reviewed</v>
      </c>
      <c r="V4036" t="str">
        <f t="shared" si="442"/>
        <v>meets</v>
      </c>
      <c r="W4036">
        <f t="shared" si="443"/>
        <v>0</v>
      </c>
      <c r="X4036" t="str">
        <f t="shared" si="444"/>
        <v>Active</v>
      </c>
      <c r="Y4036">
        <f t="shared" si="445"/>
        <v>0.60547945205479448</v>
      </c>
      <c r="Z4036" t="str">
        <f t="shared" si="446"/>
        <v>&lt;1 Year</v>
      </c>
      <c r="AA4036" t="str">
        <f t="shared" si="447"/>
        <v>&lt;70K</v>
      </c>
    </row>
    <row r="4037" spans="1:27" ht="19.95" customHeight="1" x14ac:dyDescent="0.3">
      <c r="A4037" s="8" t="s">
        <v>4164</v>
      </c>
      <c r="B4037" s="9">
        <v>45399</v>
      </c>
      <c r="C4037" s="1" t="s">
        <v>46</v>
      </c>
      <c r="D4037" s="1" t="s">
        <v>22</v>
      </c>
      <c r="E4037" s="1" t="s">
        <v>40</v>
      </c>
      <c r="F4037" s="1" t="s">
        <v>143</v>
      </c>
      <c r="G4037" s="1" t="s">
        <v>48</v>
      </c>
      <c r="H4037" s="1" t="s">
        <v>43</v>
      </c>
      <c r="I4037" s="1" t="s">
        <v>27</v>
      </c>
      <c r="J4037" s="9">
        <v>45399</v>
      </c>
      <c r="K4037" s="9"/>
      <c r="L4037" s="1" t="s">
        <v>28</v>
      </c>
      <c r="M4037" s="1">
        <v>623</v>
      </c>
      <c r="N4037" s="1" t="s">
        <v>29</v>
      </c>
      <c r="O4037" s="1" t="s">
        <v>30</v>
      </c>
      <c r="P4037" s="1" t="s">
        <v>107</v>
      </c>
      <c r="Q4037" s="1">
        <v>5</v>
      </c>
      <c r="R4037" s="1" t="s">
        <v>119</v>
      </c>
      <c r="S4037" s="1">
        <v>2</v>
      </c>
      <c r="T4037" s="10">
        <v>57500</v>
      </c>
      <c r="U4037" t="str">
        <f t="shared" si="441"/>
        <v>Reviewed</v>
      </c>
      <c r="V4037" t="str">
        <f t="shared" si="442"/>
        <v>outstanding</v>
      </c>
      <c r="W4037">
        <f t="shared" si="443"/>
        <v>0</v>
      </c>
      <c r="X4037" t="str">
        <f t="shared" si="444"/>
        <v>Active</v>
      </c>
      <c r="Y4037">
        <f t="shared" si="445"/>
        <v>1.7068493150684931</v>
      </c>
      <c r="Z4037" t="str">
        <f t="shared" si="446"/>
        <v>1–2 Years</v>
      </c>
      <c r="AA4037" t="str">
        <f t="shared" si="447"/>
        <v>&lt;70K</v>
      </c>
    </row>
    <row r="4038" spans="1:27" ht="19.95" customHeight="1" x14ac:dyDescent="0.3">
      <c r="A4038" s="4" t="s">
        <v>4165</v>
      </c>
      <c r="B4038" s="5">
        <v>44976</v>
      </c>
      <c r="C4038" s="6" t="s">
        <v>55</v>
      </c>
      <c r="D4038" s="6" t="s">
        <v>56</v>
      </c>
      <c r="E4038" s="6" t="s">
        <v>23</v>
      </c>
      <c r="F4038" s="6" t="s">
        <v>217</v>
      </c>
      <c r="G4038" s="6" t="s">
        <v>58</v>
      </c>
      <c r="H4038" s="6" t="s">
        <v>110</v>
      </c>
      <c r="I4038" s="6" t="s">
        <v>50</v>
      </c>
      <c r="J4038" s="5">
        <v>44976</v>
      </c>
      <c r="K4038" s="5">
        <v>45156</v>
      </c>
      <c r="L4038" s="6" t="s">
        <v>51</v>
      </c>
      <c r="M4038" s="6">
        <v>180</v>
      </c>
      <c r="N4038" s="6" t="s">
        <v>29</v>
      </c>
      <c r="O4038" s="6" t="s">
        <v>63</v>
      </c>
      <c r="P4038" s="6" t="s">
        <v>107</v>
      </c>
      <c r="Q4038" s="6">
        <v>4</v>
      </c>
      <c r="R4038" s="6" t="s">
        <v>32</v>
      </c>
      <c r="S4038" s="6">
        <v>1</v>
      </c>
      <c r="T4038" s="7">
        <v>164500</v>
      </c>
      <c r="U4038" t="str">
        <f t="shared" si="441"/>
        <v>Reviewed</v>
      </c>
      <c r="V4038" t="str">
        <f t="shared" si="442"/>
        <v>exceeds</v>
      </c>
      <c r="W4038">
        <f t="shared" si="443"/>
        <v>1</v>
      </c>
      <c r="X4038" t="str">
        <f t="shared" si="444"/>
        <v>Attrited</v>
      </c>
      <c r="Y4038">
        <f t="shared" si="445"/>
        <v>0.49315068493150682</v>
      </c>
      <c r="Z4038" t="str">
        <f t="shared" si="446"/>
        <v>&lt;1 Year</v>
      </c>
      <c r="AA4038" t="str">
        <f t="shared" si="447"/>
        <v>130K+</v>
      </c>
    </row>
    <row r="4039" spans="1:27" ht="19.95" customHeight="1" x14ac:dyDescent="0.3">
      <c r="A4039" s="8" t="s">
        <v>4166</v>
      </c>
      <c r="B4039" s="9">
        <v>45717</v>
      </c>
      <c r="C4039" s="1" t="s">
        <v>60</v>
      </c>
      <c r="D4039" s="1" t="s">
        <v>56</v>
      </c>
      <c r="E4039" s="1" t="s">
        <v>40</v>
      </c>
      <c r="F4039" s="1" t="s">
        <v>145</v>
      </c>
      <c r="G4039" s="1" t="s">
        <v>62</v>
      </c>
      <c r="H4039" s="1" t="s">
        <v>49</v>
      </c>
      <c r="I4039" s="1" t="s">
        <v>27</v>
      </c>
      <c r="J4039" s="9">
        <v>45717</v>
      </c>
      <c r="K4039" s="9"/>
      <c r="L4039" s="1" t="s">
        <v>28</v>
      </c>
      <c r="M4039" s="1">
        <v>305</v>
      </c>
      <c r="N4039" s="1" t="s">
        <v>75</v>
      </c>
      <c r="O4039" s="1" t="s">
        <v>63</v>
      </c>
      <c r="P4039" s="1" t="s">
        <v>107</v>
      </c>
      <c r="Q4039" s="1">
        <v>3</v>
      </c>
      <c r="R4039" s="1" t="s">
        <v>37</v>
      </c>
      <c r="S4039" s="1">
        <v>1</v>
      </c>
      <c r="T4039" s="10">
        <v>135500</v>
      </c>
      <c r="U4039" t="str">
        <f t="shared" si="441"/>
        <v>Reviewed</v>
      </c>
      <c r="V4039" t="str">
        <f t="shared" si="442"/>
        <v>meets</v>
      </c>
      <c r="W4039">
        <f t="shared" si="443"/>
        <v>0</v>
      </c>
      <c r="X4039" t="str">
        <f t="shared" si="444"/>
        <v>Active</v>
      </c>
      <c r="Y4039">
        <f t="shared" si="445"/>
        <v>0.83561643835616439</v>
      </c>
      <c r="Z4039" t="str">
        <f t="shared" si="446"/>
        <v>&lt;1 Year</v>
      </c>
      <c r="AA4039" t="str">
        <f t="shared" si="447"/>
        <v>130K+</v>
      </c>
    </row>
    <row r="4040" spans="1:27" ht="19.95" customHeight="1" x14ac:dyDescent="0.3">
      <c r="A4040" s="4" t="s">
        <v>4167</v>
      </c>
      <c r="B4040" s="5">
        <v>45579</v>
      </c>
      <c r="C4040" s="6" t="s">
        <v>66</v>
      </c>
      <c r="D4040" s="6" t="s">
        <v>56</v>
      </c>
      <c r="E4040" s="6" t="s">
        <v>67</v>
      </c>
      <c r="F4040" s="6" t="s">
        <v>68</v>
      </c>
      <c r="G4040" s="6" t="s">
        <v>69</v>
      </c>
      <c r="H4040" s="6" t="s">
        <v>26</v>
      </c>
      <c r="I4040" s="6" t="s">
        <v>27</v>
      </c>
      <c r="J4040" s="5">
        <v>45579</v>
      </c>
      <c r="K4040" s="5"/>
      <c r="L4040" s="6" t="s">
        <v>28</v>
      </c>
      <c r="M4040" s="6">
        <v>443</v>
      </c>
      <c r="N4040" s="6" t="s">
        <v>29</v>
      </c>
      <c r="O4040" s="6" t="s">
        <v>30</v>
      </c>
      <c r="P4040" s="6" t="s">
        <v>107</v>
      </c>
      <c r="Q4040" s="6">
        <v>3</v>
      </c>
      <c r="R4040" s="6" t="s">
        <v>37</v>
      </c>
      <c r="S4040" s="6">
        <v>1</v>
      </c>
      <c r="T4040" s="7">
        <v>102500</v>
      </c>
      <c r="U4040" t="str">
        <f t="shared" si="441"/>
        <v>Reviewed</v>
      </c>
      <c r="V4040" t="str">
        <f t="shared" si="442"/>
        <v>meets</v>
      </c>
      <c r="W4040">
        <f t="shared" si="443"/>
        <v>0</v>
      </c>
      <c r="X4040" t="str">
        <f t="shared" si="444"/>
        <v>Active</v>
      </c>
      <c r="Y4040">
        <f t="shared" si="445"/>
        <v>1.2136986301369863</v>
      </c>
      <c r="Z4040" t="str">
        <f t="shared" si="446"/>
        <v>1–2 Years</v>
      </c>
      <c r="AA4040" t="str">
        <f t="shared" si="447"/>
        <v>100K–129K</v>
      </c>
    </row>
    <row r="4041" spans="1:27" ht="19.95" customHeight="1" x14ac:dyDescent="0.3">
      <c r="A4041" s="8" t="s">
        <v>4168</v>
      </c>
      <c r="B4041" s="9">
        <v>45748</v>
      </c>
      <c r="C4041" s="1" t="s">
        <v>71</v>
      </c>
      <c r="D4041" s="1" t="s">
        <v>72</v>
      </c>
      <c r="E4041" s="1" t="s">
        <v>23</v>
      </c>
      <c r="F4041" s="1" t="s">
        <v>129</v>
      </c>
      <c r="G4041" s="1" t="s">
        <v>74</v>
      </c>
      <c r="H4041" s="1" t="s">
        <v>43</v>
      </c>
      <c r="I4041" s="1" t="s">
        <v>27</v>
      </c>
      <c r="J4041" s="9">
        <v>45748</v>
      </c>
      <c r="K4041" s="9"/>
      <c r="L4041" s="1" t="s">
        <v>28</v>
      </c>
      <c r="M4041" s="1">
        <v>274</v>
      </c>
      <c r="N4041" s="1" t="s">
        <v>52</v>
      </c>
      <c r="O4041" s="1" t="s">
        <v>43</v>
      </c>
      <c r="P4041" s="1" t="s">
        <v>31</v>
      </c>
      <c r="Q4041" s="1">
        <v>5</v>
      </c>
      <c r="R4041" s="1" t="s">
        <v>119</v>
      </c>
      <c r="S4041" s="1">
        <v>1</v>
      </c>
      <c r="T4041" s="10">
        <v>74000</v>
      </c>
      <c r="U4041" t="str">
        <f t="shared" si="441"/>
        <v>Reviewed</v>
      </c>
      <c r="V4041" t="str">
        <f t="shared" si="442"/>
        <v>outstanding</v>
      </c>
      <c r="W4041">
        <f t="shared" si="443"/>
        <v>0</v>
      </c>
      <c r="X4041" t="str">
        <f t="shared" si="444"/>
        <v>Active</v>
      </c>
      <c r="Y4041">
        <f t="shared" si="445"/>
        <v>0.75068493150684934</v>
      </c>
      <c r="Z4041" t="str">
        <f t="shared" si="446"/>
        <v>&lt;1 Year</v>
      </c>
      <c r="AA4041" t="str">
        <f t="shared" si="447"/>
        <v>70K–99K</v>
      </c>
    </row>
    <row r="4042" spans="1:27" ht="19.95" customHeight="1" x14ac:dyDescent="0.3">
      <c r="A4042" s="4" t="s">
        <v>4169</v>
      </c>
      <c r="B4042" s="5">
        <v>45890</v>
      </c>
      <c r="C4042" s="6" t="s">
        <v>77</v>
      </c>
      <c r="D4042" s="6" t="s">
        <v>72</v>
      </c>
      <c r="E4042" s="6" t="s">
        <v>40</v>
      </c>
      <c r="F4042" s="6" t="s">
        <v>131</v>
      </c>
      <c r="G4042" s="6" t="s">
        <v>79</v>
      </c>
      <c r="H4042" s="6" t="s">
        <v>26</v>
      </c>
      <c r="I4042" s="6" t="s">
        <v>27</v>
      </c>
      <c r="J4042" s="5">
        <v>45890</v>
      </c>
      <c r="K4042" s="5"/>
      <c r="L4042" s="6" t="s">
        <v>28</v>
      </c>
      <c r="M4042" s="6">
        <v>132</v>
      </c>
      <c r="N4042" s="6" t="s">
        <v>52</v>
      </c>
      <c r="O4042" s="6" t="s">
        <v>63</v>
      </c>
      <c r="P4042" s="6" t="s">
        <v>107</v>
      </c>
      <c r="Q4042" s="6" t="s">
        <v>95</v>
      </c>
      <c r="R4042" s="6" t="s">
        <v>28</v>
      </c>
      <c r="S4042" s="6">
        <v>0</v>
      </c>
      <c r="T4042" s="7">
        <v>90000</v>
      </c>
      <c r="U4042" t="str">
        <f t="shared" si="441"/>
        <v>Not Reviewed</v>
      </c>
      <c r="V4042" t="str">
        <f t="shared" si="442"/>
        <v>Not Reviewed</v>
      </c>
      <c r="W4042">
        <f t="shared" si="443"/>
        <v>0</v>
      </c>
      <c r="X4042" t="str">
        <f t="shared" si="444"/>
        <v>Active</v>
      </c>
      <c r="Y4042">
        <f t="shared" si="445"/>
        <v>0.36164383561643837</v>
      </c>
      <c r="Z4042" t="str">
        <f t="shared" si="446"/>
        <v>&lt;1 Year</v>
      </c>
      <c r="AA4042" t="str">
        <f t="shared" si="447"/>
        <v>70K–99K</v>
      </c>
    </row>
    <row r="4043" spans="1:27" ht="19.95" customHeight="1" x14ac:dyDescent="0.3">
      <c r="A4043" s="8" t="s">
        <v>4170</v>
      </c>
      <c r="B4043" s="9">
        <v>45468</v>
      </c>
      <c r="C4043" s="1" t="s">
        <v>81</v>
      </c>
      <c r="D4043" s="1" t="s">
        <v>72</v>
      </c>
      <c r="E4043" s="1" t="s">
        <v>23</v>
      </c>
      <c r="F4043" s="1" t="s">
        <v>154</v>
      </c>
      <c r="G4043" s="1" t="s">
        <v>83</v>
      </c>
      <c r="H4043" s="1" t="s">
        <v>43</v>
      </c>
      <c r="I4043" s="1" t="s">
        <v>27</v>
      </c>
      <c r="J4043" s="9">
        <v>45468</v>
      </c>
      <c r="K4043" s="9"/>
      <c r="L4043" s="1" t="s">
        <v>28</v>
      </c>
      <c r="M4043" s="1">
        <v>554</v>
      </c>
      <c r="N4043" s="1" t="s">
        <v>75</v>
      </c>
      <c r="O4043" s="1" t="s">
        <v>63</v>
      </c>
      <c r="P4043" s="1" t="s">
        <v>64</v>
      </c>
      <c r="Q4043" s="1">
        <v>3</v>
      </c>
      <c r="R4043" s="1" t="s">
        <v>37</v>
      </c>
      <c r="S4043" s="1">
        <v>2</v>
      </c>
      <c r="T4043" s="10">
        <v>65500</v>
      </c>
      <c r="U4043" t="str">
        <f t="shared" si="441"/>
        <v>Reviewed</v>
      </c>
      <c r="V4043" t="str">
        <f t="shared" si="442"/>
        <v>meets</v>
      </c>
      <c r="W4043">
        <f t="shared" si="443"/>
        <v>0</v>
      </c>
      <c r="X4043" t="str">
        <f t="shared" si="444"/>
        <v>Active</v>
      </c>
      <c r="Y4043">
        <f t="shared" si="445"/>
        <v>1.5178082191780822</v>
      </c>
      <c r="Z4043" t="str">
        <f t="shared" si="446"/>
        <v>1–2 Years</v>
      </c>
      <c r="AA4043" t="str">
        <f t="shared" si="447"/>
        <v>&lt;70K</v>
      </c>
    </row>
    <row r="4044" spans="1:27" ht="19.95" customHeight="1" x14ac:dyDescent="0.3">
      <c r="A4044" s="4" t="s">
        <v>4171</v>
      </c>
      <c r="B4044" s="5">
        <v>45899</v>
      </c>
      <c r="C4044" s="6" t="s">
        <v>86</v>
      </c>
      <c r="D4044" s="6" t="s">
        <v>87</v>
      </c>
      <c r="E4044" s="6" t="s">
        <v>67</v>
      </c>
      <c r="F4044" s="6" t="s">
        <v>88</v>
      </c>
      <c r="G4044" s="6" t="s">
        <v>89</v>
      </c>
      <c r="H4044" s="6" t="s">
        <v>49</v>
      </c>
      <c r="I4044" s="6" t="s">
        <v>27</v>
      </c>
      <c r="J4044" s="5">
        <v>45899</v>
      </c>
      <c r="K4044" s="5"/>
      <c r="L4044" s="6" t="s">
        <v>28</v>
      </c>
      <c r="M4044" s="6">
        <v>123</v>
      </c>
      <c r="N4044" s="6" t="s">
        <v>75</v>
      </c>
      <c r="O4044" s="6" t="s">
        <v>105</v>
      </c>
      <c r="P4044" s="6" t="s">
        <v>133</v>
      </c>
      <c r="Q4044" s="6" t="s">
        <v>95</v>
      </c>
      <c r="R4044" s="6" t="s">
        <v>28</v>
      </c>
      <c r="S4044" s="6">
        <v>0</v>
      </c>
      <c r="T4044" s="7">
        <v>136000</v>
      </c>
      <c r="U4044" t="str">
        <f t="shared" si="441"/>
        <v>Not Reviewed</v>
      </c>
      <c r="V4044" t="str">
        <f t="shared" si="442"/>
        <v>Not Reviewed</v>
      </c>
      <c r="W4044">
        <f t="shared" si="443"/>
        <v>0</v>
      </c>
      <c r="X4044" t="str">
        <f t="shared" si="444"/>
        <v>Active</v>
      </c>
      <c r="Y4044">
        <f t="shared" si="445"/>
        <v>0.33698630136986302</v>
      </c>
      <c r="Z4044" t="str">
        <f t="shared" si="446"/>
        <v>&lt;1 Year</v>
      </c>
      <c r="AA4044" t="str">
        <f t="shared" si="447"/>
        <v>130K+</v>
      </c>
    </row>
    <row r="4045" spans="1:27" ht="19.95" customHeight="1" x14ac:dyDescent="0.3">
      <c r="A4045" s="8" t="s">
        <v>4172</v>
      </c>
      <c r="B4045" s="9">
        <v>45208</v>
      </c>
      <c r="C4045" s="1" t="s">
        <v>91</v>
      </c>
      <c r="D4045" s="1" t="s">
        <v>87</v>
      </c>
      <c r="E4045" s="1" t="s">
        <v>92</v>
      </c>
      <c r="F4045" s="1" t="s">
        <v>129</v>
      </c>
      <c r="G4045" s="1" t="s">
        <v>74</v>
      </c>
      <c r="H4045" s="1" t="s">
        <v>43</v>
      </c>
      <c r="I4045" s="1" t="s">
        <v>27</v>
      </c>
      <c r="J4045" s="9">
        <v>45208</v>
      </c>
      <c r="K4045" s="9"/>
      <c r="L4045" s="1" t="s">
        <v>28</v>
      </c>
      <c r="M4045" s="1">
        <v>814</v>
      </c>
      <c r="N4045" s="1" t="s">
        <v>29</v>
      </c>
      <c r="O4045" s="1" t="s">
        <v>30</v>
      </c>
      <c r="P4045" s="1" t="s">
        <v>64</v>
      </c>
      <c r="Q4045" s="1">
        <v>4</v>
      </c>
      <c r="R4045" s="1" t="s">
        <v>32</v>
      </c>
      <c r="S4045" s="1">
        <v>2</v>
      </c>
      <c r="T4045" s="10">
        <v>64500</v>
      </c>
      <c r="U4045" t="str">
        <f t="shared" si="441"/>
        <v>Reviewed</v>
      </c>
      <c r="V4045" t="str">
        <f t="shared" si="442"/>
        <v>exceeds</v>
      </c>
      <c r="W4045">
        <f t="shared" si="443"/>
        <v>0</v>
      </c>
      <c r="X4045" t="str">
        <f t="shared" si="444"/>
        <v>Active</v>
      </c>
      <c r="Y4045">
        <f t="shared" si="445"/>
        <v>2.2301369863013698</v>
      </c>
      <c r="Z4045" t="str">
        <f t="shared" si="446"/>
        <v>2–3 Years</v>
      </c>
      <c r="AA4045" t="str">
        <f t="shared" si="447"/>
        <v>&lt;70K</v>
      </c>
    </row>
    <row r="4046" spans="1:27" ht="19.95" customHeight="1" x14ac:dyDescent="0.3">
      <c r="A4046" s="4" t="s">
        <v>4173</v>
      </c>
      <c r="B4046" s="5">
        <v>45685</v>
      </c>
      <c r="C4046" s="6" t="s">
        <v>21</v>
      </c>
      <c r="D4046" s="6" t="s">
        <v>22</v>
      </c>
      <c r="E4046" s="6" t="s">
        <v>23</v>
      </c>
      <c r="F4046" s="6" t="s">
        <v>24</v>
      </c>
      <c r="G4046" s="6" t="s">
        <v>25</v>
      </c>
      <c r="H4046" s="6" t="s">
        <v>26</v>
      </c>
      <c r="I4046" s="6" t="s">
        <v>27</v>
      </c>
      <c r="J4046" s="5">
        <v>45685</v>
      </c>
      <c r="K4046" s="5"/>
      <c r="L4046" s="6" t="s">
        <v>28</v>
      </c>
      <c r="M4046" s="6">
        <v>337</v>
      </c>
      <c r="N4046" s="6" t="s">
        <v>29</v>
      </c>
      <c r="O4046" s="6" t="s">
        <v>63</v>
      </c>
      <c r="P4046" s="6" t="s">
        <v>107</v>
      </c>
      <c r="Q4046" s="6">
        <v>4</v>
      </c>
      <c r="R4046" s="6" t="s">
        <v>32</v>
      </c>
      <c r="S4046" s="6">
        <v>1</v>
      </c>
      <c r="T4046" s="7">
        <v>85000</v>
      </c>
      <c r="U4046" t="str">
        <f t="shared" si="441"/>
        <v>Reviewed</v>
      </c>
      <c r="V4046" t="str">
        <f t="shared" si="442"/>
        <v>exceeds</v>
      </c>
      <c r="W4046">
        <f t="shared" si="443"/>
        <v>0</v>
      </c>
      <c r="X4046" t="str">
        <f t="shared" si="444"/>
        <v>Active</v>
      </c>
      <c r="Y4046">
        <f t="shared" si="445"/>
        <v>0.92328767123287669</v>
      </c>
      <c r="Z4046" t="str">
        <f t="shared" si="446"/>
        <v>&lt;1 Year</v>
      </c>
      <c r="AA4046" t="str">
        <f t="shared" si="447"/>
        <v>70K–99K</v>
      </c>
    </row>
    <row r="4047" spans="1:27" ht="19.95" customHeight="1" x14ac:dyDescent="0.3">
      <c r="A4047" s="8" t="s">
        <v>4174</v>
      </c>
      <c r="B4047" s="9">
        <v>45803</v>
      </c>
      <c r="C4047" s="1" t="s">
        <v>34</v>
      </c>
      <c r="D4047" s="1" t="s">
        <v>22</v>
      </c>
      <c r="E4047" s="1" t="s">
        <v>23</v>
      </c>
      <c r="F4047" s="1" t="s">
        <v>35</v>
      </c>
      <c r="G4047" s="1" t="s">
        <v>36</v>
      </c>
      <c r="H4047" s="1" t="s">
        <v>26</v>
      </c>
      <c r="I4047" s="1" t="s">
        <v>27</v>
      </c>
      <c r="J4047" s="9">
        <v>45803</v>
      </c>
      <c r="K4047" s="9"/>
      <c r="L4047" s="1" t="s">
        <v>28</v>
      </c>
      <c r="M4047" s="1">
        <v>219</v>
      </c>
      <c r="N4047" s="1" t="s">
        <v>75</v>
      </c>
      <c r="O4047" s="1" t="s">
        <v>30</v>
      </c>
      <c r="P4047" s="1" t="s">
        <v>31</v>
      </c>
      <c r="Q4047" s="1">
        <v>3</v>
      </c>
      <c r="R4047" s="1" t="s">
        <v>37</v>
      </c>
      <c r="S4047" s="1">
        <v>1</v>
      </c>
      <c r="T4047" s="10">
        <v>93000</v>
      </c>
      <c r="U4047" t="str">
        <f t="shared" si="441"/>
        <v>Reviewed</v>
      </c>
      <c r="V4047" t="str">
        <f t="shared" si="442"/>
        <v>meets</v>
      </c>
      <c r="W4047">
        <f t="shared" si="443"/>
        <v>0</v>
      </c>
      <c r="X4047" t="str">
        <f t="shared" si="444"/>
        <v>Active</v>
      </c>
      <c r="Y4047">
        <f t="shared" si="445"/>
        <v>0.6</v>
      </c>
      <c r="Z4047" t="str">
        <f t="shared" si="446"/>
        <v>&lt;1 Year</v>
      </c>
      <c r="AA4047" t="str">
        <f t="shared" si="447"/>
        <v>70K–99K</v>
      </c>
    </row>
    <row r="4048" spans="1:27" ht="19.95" customHeight="1" x14ac:dyDescent="0.3">
      <c r="A4048" s="4" t="s">
        <v>4175</v>
      </c>
      <c r="B4048" s="5">
        <v>45231</v>
      </c>
      <c r="C4048" s="6" t="s">
        <v>39</v>
      </c>
      <c r="D4048" s="6" t="s">
        <v>22</v>
      </c>
      <c r="E4048" s="6" t="s">
        <v>40</v>
      </c>
      <c r="F4048" s="6" t="s">
        <v>41</v>
      </c>
      <c r="G4048" s="6" t="s">
        <v>42</v>
      </c>
      <c r="H4048" s="6" t="s">
        <v>43</v>
      </c>
      <c r="I4048" s="6" t="s">
        <v>27</v>
      </c>
      <c r="J4048" s="5">
        <v>45231</v>
      </c>
      <c r="K4048" s="5"/>
      <c r="L4048" s="6" t="s">
        <v>28</v>
      </c>
      <c r="M4048" s="6">
        <v>791</v>
      </c>
      <c r="N4048" s="6" t="s">
        <v>29</v>
      </c>
      <c r="O4048" s="6" t="s">
        <v>170</v>
      </c>
      <c r="P4048" s="6" t="s">
        <v>31</v>
      </c>
      <c r="Q4048" s="6">
        <v>2</v>
      </c>
      <c r="R4048" s="6" t="s">
        <v>53</v>
      </c>
      <c r="S4048" s="6">
        <v>2</v>
      </c>
      <c r="T4048" s="7">
        <v>63000</v>
      </c>
      <c r="U4048" t="str">
        <f t="shared" si="441"/>
        <v>Reviewed</v>
      </c>
      <c r="V4048" t="str">
        <f t="shared" si="442"/>
        <v>needs_support</v>
      </c>
      <c r="W4048">
        <f t="shared" si="443"/>
        <v>0</v>
      </c>
      <c r="X4048" t="str">
        <f t="shared" si="444"/>
        <v>Active</v>
      </c>
      <c r="Y4048">
        <f t="shared" si="445"/>
        <v>2.1671232876712327</v>
      </c>
      <c r="Z4048" t="str">
        <f t="shared" si="446"/>
        <v>2–3 Years</v>
      </c>
      <c r="AA4048" t="str">
        <f t="shared" si="447"/>
        <v>&lt;70K</v>
      </c>
    </row>
    <row r="4049" spans="1:27" ht="19.95" customHeight="1" x14ac:dyDescent="0.3">
      <c r="A4049" s="8" t="s">
        <v>4176</v>
      </c>
      <c r="B4049" s="9">
        <v>45381</v>
      </c>
      <c r="C4049" s="1" t="s">
        <v>46</v>
      </c>
      <c r="D4049" s="1" t="s">
        <v>22</v>
      </c>
      <c r="E4049" s="1" t="s">
        <v>40</v>
      </c>
      <c r="F4049" s="1" t="s">
        <v>101</v>
      </c>
      <c r="G4049" s="1" t="s">
        <v>48</v>
      </c>
      <c r="H4049" s="1" t="s">
        <v>26</v>
      </c>
      <c r="I4049" s="1" t="s">
        <v>27</v>
      </c>
      <c r="J4049" s="9">
        <v>45381</v>
      </c>
      <c r="K4049" s="9"/>
      <c r="L4049" s="1" t="s">
        <v>28</v>
      </c>
      <c r="M4049" s="1">
        <v>641</v>
      </c>
      <c r="N4049" s="1" t="s">
        <v>29</v>
      </c>
      <c r="O4049" s="1" t="s">
        <v>63</v>
      </c>
      <c r="P4049" s="1" t="s">
        <v>64</v>
      </c>
      <c r="Q4049" s="1">
        <v>1</v>
      </c>
      <c r="R4049" s="1" t="s">
        <v>53</v>
      </c>
      <c r="S4049" s="1">
        <v>2</v>
      </c>
      <c r="T4049" s="10">
        <v>85000</v>
      </c>
      <c r="U4049" t="str">
        <f t="shared" si="441"/>
        <v>Reviewed</v>
      </c>
      <c r="V4049" t="str">
        <f t="shared" si="442"/>
        <v>needs_support</v>
      </c>
      <c r="W4049">
        <f t="shared" si="443"/>
        <v>0</v>
      </c>
      <c r="X4049" t="str">
        <f t="shared" si="444"/>
        <v>Active</v>
      </c>
      <c r="Y4049">
        <f t="shared" si="445"/>
        <v>1.7561643835616438</v>
      </c>
      <c r="Z4049" t="str">
        <f t="shared" si="446"/>
        <v>1–2 Years</v>
      </c>
      <c r="AA4049" t="str">
        <f t="shared" si="447"/>
        <v>70K–99K</v>
      </c>
    </row>
    <row r="4050" spans="1:27" ht="19.95" customHeight="1" x14ac:dyDescent="0.3">
      <c r="A4050" s="4" t="s">
        <v>4177</v>
      </c>
      <c r="B4050" s="5">
        <v>45835</v>
      </c>
      <c r="C4050" s="6" t="s">
        <v>55</v>
      </c>
      <c r="D4050" s="6" t="s">
        <v>56</v>
      </c>
      <c r="E4050" s="6" t="s">
        <v>23</v>
      </c>
      <c r="F4050" s="6" t="s">
        <v>57</v>
      </c>
      <c r="G4050" s="6" t="s">
        <v>58</v>
      </c>
      <c r="H4050" s="6" t="s">
        <v>43</v>
      </c>
      <c r="I4050" s="6" t="s">
        <v>27</v>
      </c>
      <c r="J4050" s="5">
        <v>45835</v>
      </c>
      <c r="K4050" s="5"/>
      <c r="L4050" s="6" t="s">
        <v>28</v>
      </c>
      <c r="M4050" s="6">
        <v>187</v>
      </c>
      <c r="N4050" s="6" t="s">
        <v>75</v>
      </c>
      <c r="O4050" s="6" t="s">
        <v>63</v>
      </c>
      <c r="P4050" s="6" t="s">
        <v>107</v>
      </c>
      <c r="Q4050" s="6">
        <v>4</v>
      </c>
      <c r="R4050" s="6" t="s">
        <v>32</v>
      </c>
      <c r="S4050" s="6">
        <v>1</v>
      </c>
      <c r="T4050" s="7">
        <v>58000</v>
      </c>
      <c r="U4050" t="str">
        <f t="shared" si="441"/>
        <v>Reviewed</v>
      </c>
      <c r="V4050" t="str">
        <f t="shared" si="442"/>
        <v>exceeds</v>
      </c>
      <c r="W4050">
        <f t="shared" si="443"/>
        <v>0</v>
      </c>
      <c r="X4050" t="str">
        <f t="shared" si="444"/>
        <v>Active</v>
      </c>
      <c r="Y4050">
        <f t="shared" si="445"/>
        <v>0.51232876712328768</v>
      </c>
      <c r="Z4050" t="str">
        <f t="shared" si="446"/>
        <v>&lt;1 Year</v>
      </c>
      <c r="AA4050" t="str">
        <f t="shared" si="447"/>
        <v>&lt;70K</v>
      </c>
    </row>
    <row r="4051" spans="1:27" ht="19.95" customHeight="1" x14ac:dyDescent="0.3">
      <c r="A4051" s="8" t="s">
        <v>4178</v>
      </c>
      <c r="B4051" s="9">
        <v>45896</v>
      </c>
      <c r="C4051" s="1" t="s">
        <v>60</v>
      </c>
      <c r="D4051" s="1" t="s">
        <v>56</v>
      </c>
      <c r="E4051" s="1" t="s">
        <v>40</v>
      </c>
      <c r="F4051" s="1" t="s">
        <v>145</v>
      </c>
      <c r="G4051" s="1" t="s">
        <v>62</v>
      </c>
      <c r="H4051" s="1" t="s">
        <v>49</v>
      </c>
      <c r="I4051" s="1" t="s">
        <v>27</v>
      </c>
      <c r="J4051" s="9">
        <v>45896</v>
      </c>
      <c r="K4051" s="9"/>
      <c r="L4051" s="1" t="s">
        <v>28</v>
      </c>
      <c r="M4051" s="1">
        <v>126</v>
      </c>
      <c r="N4051" s="1" t="s">
        <v>29</v>
      </c>
      <c r="O4051" s="1" t="s">
        <v>43</v>
      </c>
      <c r="P4051" s="1" t="s">
        <v>31</v>
      </c>
      <c r="Q4051" s="1" t="s">
        <v>95</v>
      </c>
      <c r="R4051" s="1" t="s">
        <v>28</v>
      </c>
      <c r="S4051" s="1">
        <v>0</v>
      </c>
      <c r="T4051" s="10">
        <v>102500</v>
      </c>
      <c r="U4051" t="str">
        <f t="shared" si="441"/>
        <v>Not Reviewed</v>
      </c>
      <c r="V4051" t="str">
        <f t="shared" si="442"/>
        <v>Not Reviewed</v>
      </c>
      <c r="W4051">
        <f t="shared" si="443"/>
        <v>0</v>
      </c>
      <c r="X4051" t="str">
        <f t="shared" si="444"/>
        <v>Active</v>
      </c>
      <c r="Y4051">
        <f t="shared" si="445"/>
        <v>0.34520547945205482</v>
      </c>
      <c r="Z4051" t="str">
        <f t="shared" si="446"/>
        <v>&lt;1 Year</v>
      </c>
      <c r="AA4051" t="str">
        <f t="shared" si="447"/>
        <v>100K–129K</v>
      </c>
    </row>
    <row r="4052" spans="1:27" ht="19.95" customHeight="1" x14ac:dyDescent="0.3">
      <c r="A4052" s="4" t="s">
        <v>4179</v>
      </c>
      <c r="B4052" s="5">
        <v>45680</v>
      </c>
      <c r="C4052" s="6" t="s">
        <v>66</v>
      </c>
      <c r="D4052" s="6" t="s">
        <v>56</v>
      </c>
      <c r="E4052" s="6" t="s">
        <v>67</v>
      </c>
      <c r="F4052" s="6" t="s">
        <v>99</v>
      </c>
      <c r="G4052" s="6" t="s">
        <v>36</v>
      </c>
      <c r="H4052" s="6" t="s">
        <v>49</v>
      </c>
      <c r="I4052" s="6" t="s">
        <v>27</v>
      </c>
      <c r="J4052" s="5">
        <v>45680</v>
      </c>
      <c r="K4052" s="5"/>
      <c r="L4052" s="6" t="s">
        <v>28</v>
      </c>
      <c r="M4052" s="6">
        <v>342</v>
      </c>
      <c r="N4052" s="6" t="s">
        <v>29</v>
      </c>
      <c r="O4052" s="6" t="s">
        <v>105</v>
      </c>
      <c r="P4052" s="6" t="s">
        <v>31</v>
      </c>
      <c r="Q4052" s="6">
        <v>3</v>
      </c>
      <c r="R4052" s="6" t="s">
        <v>37</v>
      </c>
      <c r="S4052" s="6">
        <v>1</v>
      </c>
      <c r="T4052" s="7">
        <v>138000</v>
      </c>
      <c r="U4052" t="str">
        <f t="shared" si="441"/>
        <v>Reviewed</v>
      </c>
      <c r="V4052" t="str">
        <f t="shared" si="442"/>
        <v>meets</v>
      </c>
      <c r="W4052">
        <f t="shared" si="443"/>
        <v>0</v>
      </c>
      <c r="X4052" t="str">
        <f t="shared" si="444"/>
        <v>Active</v>
      </c>
      <c r="Y4052">
        <f t="shared" si="445"/>
        <v>0.93698630136986305</v>
      </c>
      <c r="Z4052" t="str">
        <f t="shared" si="446"/>
        <v>&lt;1 Year</v>
      </c>
      <c r="AA4052" t="str">
        <f t="shared" si="447"/>
        <v>130K+</v>
      </c>
    </row>
    <row r="4053" spans="1:27" ht="19.95" customHeight="1" x14ac:dyDescent="0.3">
      <c r="A4053" s="8" t="s">
        <v>4180</v>
      </c>
      <c r="B4053" s="9">
        <v>45020</v>
      </c>
      <c r="C4053" s="1" t="s">
        <v>71</v>
      </c>
      <c r="D4053" s="1" t="s">
        <v>72</v>
      </c>
      <c r="E4053" s="1" t="s">
        <v>23</v>
      </c>
      <c r="F4053" s="1" t="s">
        <v>150</v>
      </c>
      <c r="G4053" s="1" t="s">
        <v>74</v>
      </c>
      <c r="H4053" s="1" t="s">
        <v>26</v>
      </c>
      <c r="I4053" s="1" t="s">
        <v>50</v>
      </c>
      <c r="J4053" s="9">
        <v>45020</v>
      </c>
      <c r="K4053" s="9">
        <v>45658</v>
      </c>
      <c r="L4053" s="1" t="s">
        <v>51</v>
      </c>
      <c r="M4053" s="1">
        <v>638</v>
      </c>
      <c r="N4053" s="1" t="s">
        <v>140</v>
      </c>
      <c r="O4053" s="1" t="s">
        <v>63</v>
      </c>
      <c r="P4053" s="1" t="s">
        <v>133</v>
      </c>
      <c r="Q4053" s="1">
        <v>3</v>
      </c>
      <c r="R4053" s="1" t="s">
        <v>37</v>
      </c>
      <c r="S4053" s="1">
        <v>2</v>
      </c>
      <c r="T4053" s="10">
        <v>77500</v>
      </c>
      <c r="U4053" t="str">
        <f t="shared" si="441"/>
        <v>Reviewed</v>
      </c>
      <c r="V4053" t="str">
        <f t="shared" si="442"/>
        <v>meets</v>
      </c>
      <c r="W4053">
        <f t="shared" si="443"/>
        <v>1</v>
      </c>
      <c r="X4053" t="str">
        <f t="shared" si="444"/>
        <v>Attrited</v>
      </c>
      <c r="Y4053">
        <f t="shared" si="445"/>
        <v>1.747945205479452</v>
      </c>
      <c r="Z4053" t="str">
        <f t="shared" si="446"/>
        <v>1–2 Years</v>
      </c>
      <c r="AA4053" t="str">
        <f t="shared" si="447"/>
        <v>70K–99K</v>
      </c>
    </row>
    <row r="4054" spans="1:27" ht="19.95" customHeight="1" x14ac:dyDescent="0.3">
      <c r="A4054" s="4" t="s">
        <v>4181</v>
      </c>
      <c r="B4054" s="5">
        <v>45482</v>
      </c>
      <c r="C4054" s="6" t="s">
        <v>77</v>
      </c>
      <c r="D4054" s="6" t="s">
        <v>72</v>
      </c>
      <c r="E4054" s="6" t="s">
        <v>40</v>
      </c>
      <c r="F4054" s="6" t="s">
        <v>114</v>
      </c>
      <c r="G4054" s="6" t="s">
        <v>94</v>
      </c>
      <c r="H4054" s="6" t="s">
        <v>43</v>
      </c>
      <c r="I4054" s="6" t="s">
        <v>27</v>
      </c>
      <c r="J4054" s="5">
        <v>45482</v>
      </c>
      <c r="K4054" s="5"/>
      <c r="L4054" s="6" t="s">
        <v>28</v>
      </c>
      <c r="M4054" s="6">
        <v>540</v>
      </c>
      <c r="N4054" s="6" t="s">
        <v>75</v>
      </c>
      <c r="O4054" s="6" t="s">
        <v>30</v>
      </c>
      <c r="P4054" s="6" t="s">
        <v>133</v>
      </c>
      <c r="Q4054" s="6">
        <v>3</v>
      </c>
      <c r="R4054" s="6" t="s">
        <v>37</v>
      </c>
      <c r="S4054" s="6">
        <v>1</v>
      </c>
      <c r="T4054" s="7">
        <v>71500</v>
      </c>
      <c r="U4054" t="str">
        <f t="shared" si="441"/>
        <v>Reviewed</v>
      </c>
      <c r="V4054" t="str">
        <f t="shared" si="442"/>
        <v>meets</v>
      </c>
      <c r="W4054">
        <f t="shared" si="443"/>
        <v>0</v>
      </c>
      <c r="X4054" t="str">
        <f t="shared" si="444"/>
        <v>Active</v>
      </c>
      <c r="Y4054">
        <f t="shared" si="445"/>
        <v>1.4794520547945205</v>
      </c>
      <c r="Z4054" t="str">
        <f t="shared" si="446"/>
        <v>1–2 Years</v>
      </c>
      <c r="AA4054" t="str">
        <f t="shared" si="447"/>
        <v>70K–99K</v>
      </c>
    </row>
    <row r="4055" spans="1:27" ht="19.95" customHeight="1" x14ac:dyDescent="0.3">
      <c r="A4055" s="8" t="s">
        <v>4182</v>
      </c>
      <c r="B4055" s="9">
        <v>45695</v>
      </c>
      <c r="C4055" s="1" t="s">
        <v>81</v>
      </c>
      <c r="D4055" s="1" t="s">
        <v>72</v>
      </c>
      <c r="E4055" s="1" t="s">
        <v>23</v>
      </c>
      <c r="F4055" s="1" t="s">
        <v>223</v>
      </c>
      <c r="G4055" s="1" t="s">
        <v>83</v>
      </c>
      <c r="H4055" s="1" t="s">
        <v>49</v>
      </c>
      <c r="I4055" s="1" t="s">
        <v>27</v>
      </c>
      <c r="J4055" s="9">
        <v>45695</v>
      </c>
      <c r="K4055" s="9"/>
      <c r="L4055" s="1" t="s">
        <v>28</v>
      </c>
      <c r="M4055" s="1">
        <v>327</v>
      </c>
      <c r="N4055" s="1" t="s">
        <v>29</v>
      </c>
      <c r="O4055" s="1" t="s">
        <v>30</v>
      </c>
      <c r="P4055" s="1" t="s">
        <v>107</v>
      </c>
      <c r="Q4055" s="1">
        <v>1</v>
      </c>
      <c r="R4055" s="1" t="s">
        <v>53</v>
      </c>
      <c r="S4055" s="1">
        <v>1</v>
      </c>
      <c r="T4055" s="10">
        <v>120000</v>
      </c>
      <c r="U4055" t="str">
        <f t="shared" si="441"/>
        <v>Reviewed</v>
      </c>
      <c r="V4055" t="str">
        <f t="shared" si="442"/>
        <v>needs_support</v>
      </c>
      <c r="W4055">
        <f t="shared" si="443"/>
        <v>0</v>
      </c>
      <c r="X4055" t="str">
        <f t="shared" si="444"/>
        <v>Active</v>
      </c>
      <c r="Y4055">
        <f t="shared" si="445"/>
        <v>0.89589041095890409</v>
      </c>
      <c r="Z4055" t="str">
        <f t="shared" si="446"/>
        <v>&lt;1 Year</v>
      </c>
      <c r="AA4055" t="str">
        <f t="shared" si="447"/>
        <v>100K–129K</v>
      </c>
    </row>
    <row r="4056" spans="1:27" ht="19.95" customHeight="1" x14ac:dyDescent="0.3">
      <c r="A4056" s="4" t="s">
        <v>4183</v>
      </c>
      <c r="B4056" s="5">
        <v>45661</v>
      </c>
      <c r="C4056" s="6" t="s">
        <v>86</v>
      </c>
      <c r="D4056" s="6" t="s">
        <v>87</v>
      </c>
      <c r="E4056" s="6" t="s">
        <v>67</v>
      </c>
      <c r="F4056" s="6" t="s">
        <v>135</v>
      </c>
      <c r="G4056" s="6" t="s">
        <v>89</v>
      </c>
      <c r="H4056" s="6" t="s">
        <v>43</v>
      </c>
      <c r="I4056" s="6" t="s">
        <v>50</v>
      </c>
      <c r="J4056" s="5">
        <v>45661</v>
      </c>
      <c r="K4056" s="5">
        <v>45783</v>
      </c>
      <c r="L4056" s="6" t="s">
        <v>51</v>
      </c>
      <c r="M4056" s="6">
        <v>122</v>
      </c>
      <c r="N4056" s="6" t="s">
        <v>52</v>
      </c>
      <c r="O4056" s="6" t="s">
        <v>170</v>
      </c>
      <c r="P4056" s="6" t="s">
        <v>133</v>
      </c>
      <c r="Q4056" s="6" t="s">
        <v>95</v>
      </c>
      <c r="R4056" s="6" t="s">
        <v>28</v>
      </c>
      <c r="S4056" s="6">
        <v>0</v>
      </c>
      <c r="T4056" s="7">
        <v>76500</v>
      </c>
      <c r="U4056" t="str">
        <f t="shared" si="441"/>
        <v>Not Reviewed</v>
      </c>
      <c r="V4056" t="str">
        <f t="shared" si="442"/>
        <v>Not Reviewed</v>
      </c>
      <c r="W4056">
        <f t="shared" si="443"/>
        <v>1</v>
      </c>
      <c r="X4056" t="str">
        <f t="shared" si="444"/>
        <v>Attrited</v>
      </c>
      <c r="Y4056">
        <f t="shared" si="445"/>
        <v>0.33424657534246577</v>
      </c>
      <c r="Z4056" t="str">
        <f t="shared" si="446"/>
        <v>&lt;1 Year</v>
      </c>
      <c r="AA4056" t="str">
        <f t="shared" si="447"/>
        <v>70K–99K</v>
      </c>
    </row>
    <row r="4057" spans="1:27" ht="19.95" customHeight="1" x14ac:dyDescent="0.3">
      <c r="A4057" s="8" t="s">
        <v>4184</v>
      </c>
      <c r="B4057" s="9">
        <v>45494</v>
      </c>
      <c r="C4057" s="1" t="s">
        <v>91</v>
      </c>
      <c r="D4057" s="1" t="s">
        <v>87</v>
      </c>
      <c r="E4057" s="1" t="s">
        <v>92</v>
      </c>
      <c r="F4057" s="1" t="s">
        <v>93</v>
      </c>
      <c r="G4057" s="1" t="s">
        <v>94</v>
      </c>
      <c r="H4057" s="1" t="s">
        <v>26</v>
      </c>
      <c r="I4057" s="1" t="s">
        <v>27</v>
      </c>
      <c r="J4057" s="9">
        <v>45494</v>
      </c>
      <c r="K4057" s="9"/>
      <c r="L4057" s="1" t="s">
        <v>28</v>
      </c>
      <c r="M4057" s="1">
        <v>528</v>
      </c>
      <c r="N4057" s="1" t="s">
        <v>29</v>
      </c>
      <c r="O4057" s="1" t="s">
        <v>63</v>
      </c>
      <c r="P4057" s="1" t="s">
        <v>44</v>
      </c>
      <c r="Q4057" s="1">
        <v>2</v>
      </c>
      <c r="R4057" s="1" t="s">
        <v>53</v>
      </c>
      <c r="S4057" s="1">
        <v>1</v>
      </c>
      <c r="T4057" s="10">
        <v>103500</v>
      </c>
      <c r="U4057" t="str">
        <f t="shared" si="441"/>
        <v>Reviewed</v>
      </c>
      <c r="V4057" t="str">
        <f t="shared" si="442"/>
        <v>needs_support</v>
      </c>
      <c r="W4057">
        <f t="shared" si="443"/>
        <v>0</v>
      </c>
      <c r="X4057" t="str">
        <f t="shared" si="444"/>
        <v>Active</v>
      </c>
      <c r="Y4057">
        <f t="shared" si="445"/>
        <v>1.4465753424657535</v>
      </c>
      <c r="Z4057" t="str">
        <f t="shared" si="446"/>
        <v>1–2 Years</v>
      </c>
      <c r="AA4057" t="str">
        <f t="shared" si="447"/>
        <v>100K–129K</v>
      </c>
    </row>
    <row r="4058" spans="1:27" ht="19.95" customHeight="1" x14ac:dyDescent="0.3">
      <c r="A4058" s="4" t="s">
        <v>4185</v>
      </c>
      <c r="B4058" s="5">
        <v>45441</v>
      </c>
      <c r="C4058" s="6" t="s">
        <v>21</v>
      </c>
      <c r="D4058" s="6" t="s">
        <v>22</v>
      </c>
      <c r="E4058" s="6" t="s">
        <v>23</v>
      </c>
      <c r="F4058" s="6" t="s">
        <v>99</v>
      </c>
      <c r="G4058" s="6" t="s">
        <v>36</v>
      </c>
      <c r="H4058" s="6" t="s">
        <v>49</v>
      </c>
      <c r="I4058" s="6" t="s">
        <v>27</v>
      </c>
      <c r="J4058" s="5">
        <v>45441</v>
      </c>
      <c r="K4058" s="5"/>
      <c r="L4058" s="6" t="s">
        <v>28</v>
      </c>
      <c r="M4058" s="6">
        <v>581</v>
      </c>
      <c r="N4058" s="6" t="s">
        <v>29</v>
      </c>
      <c r="O4058" s="6" t="s">
        <v>30</v>
      </c>
      <c r="P4058" s="6" t="s">
        <v>133</v>
      </c>
      <c r="Q4058" s="6">
        <v>3</v>
      </c>
      <c r="R4058" s="6" t="s">
        <v>37</v>
      </c>
      <c r="S4058" s="6">
        <v>2</v>
      </c>
      <c r="T4058" s="7">
        <v>132500</v>
      </c>
      <c r="U4058" t="str">
        <f t="shared" si="441"/>
        <v>Reviewed</v>
      </c>
      <c r="V4058" t="str">
        <f t="shared" si="442"/>
        <v>meets</v>
      </c>
      <c r="W4058">
        <f t="shared" si="443"/>
        <v>0</v>
      </c>
      <c r="X4058" t="str">
        <f t="shared" si="444"/>
        <v>Active</v>
      </c>
      <c r="Y4058">
        <f t="shared" si="445"/>
        <v>1.5917808219178082</v>
      </c>
      <c r="Z4058" t="str">
        <f t="shared" si="446"/>
        <v>1–2 Years</v>
      </c>
      <c r="AA4058" t="str">
        <f t="shared" si="447"/>
        <v>130K+</v>
      </c>
    </row>
    <row r="4059" spans="1:27" ht="19.95" customHeight="1" x14ac:dyDescent="0.3">
      <c r="A4059" s="8" t="s">
        <v>4186</v>
      </c>
      <c r="B4059" s="9">
        <v>45285</v>
      </c>
      <c r="C4059" s="1" t="s">
        <v>34</v>
      </c>
      <c r="D4059" s="1" t="s">
        <v>22</v>
      </c>
      <c r="E4059" s="1" t="s">
        <v>23</v>
      </c>
      <c r="F4059" s="1" t="s">
        <v>138</v>
      </c>
      <c r="G4059" s="1" t="s">
        <v>36</v>
      </c>
      <c r="H4059" s="1" t="s">
        <v>43</v>
      </c>
      <c r="I4059" s="1" t="s">
        <v>27</v>
      </c>
      <c r="J4059" s="9">
        <v>45285</v>
      </c>
      <c r="K4059" s="9"/>
      <c r="L4059" s="1" t="s">
        <v>28</v>
      </c>
      <c r="M4059" s="1">
        <v>737</v>
      </c>
      <c r="N4059" s="1" t="s">
        <v>29</v>
      </c>
      <c r="O4059" s="1" t="s">
        <v>63</v>
      </c>
      <c r="P4059" s="1" t="s">
        <v>64</v>
      </c>
      <c r="Q4059" s="1">
        <v>4</v>
      </c>
      <c r="R4059" s="1" t="s">
        <v>32</v>
      </c>
      <c r="S4059" s="1">
        <v>2</v>
      </c>
      <c r="T4059" s="10">
        <v>69500</v>
      </c>
      <c r="U4059" t="str">
        <f t="shared" si="441"/>
        <v>Reviewed</v>
      </c>
      <c r="V4059" t="str">
        <f t="shared" si="442"/>
        <v>exceeds</v>
      </c>
      <c r="W4059">
        <f t="shared" si="443"/>
        <v>0</v>
      </c>
      <c r="X4059" t="str">
        <f t="shared" si="444"/>
        <v>Active</v>
      </c>
      <c r="Y4059">
        <f t="shared" si="445"/>
        <v>2.0191780821917806</v>
      </c>
      <c r="Z4059" t="str">
        <f t="shared" si="446"/>
        <v>2–3 Years</v>
      </c>
      <c r="AA4059" t="str">
        <f t="shared" si="447"/>
        <v>&lt;70K</v>
      </c>
    </row>
    <row r="4060" spans="1:27" ht="19.95" customHeight="1" x14ac:dyDescent="0.3">
      <c r="A4060" s="4" t="s">
        <v>4187</v>
      </c>
      <c r="B4060" s="5">
        <v>45048</v>
      </c>
      <c r="C4060" s="6" t="s">
        <v>39</v>
      </c>
      <c r="D4060" s="6" t="s">
        <v>22</v>
      </c>
      <c r="E4060" s="6" t="s">
        <v>40</v>
      </c>
      <c r="F4060" s="6" t="s">
        <v>35</v>
      </c>
      <c r="G4060" s="6" t="s">
        <v>36</v>
      </c>
      <c r="H4060" s="6" t="s">
        <v>26</v>
      </c>
      <c r="I4060" s="6" t="s">
        <v>27</v>
      </c>
      <c r="J4060" s="5">
        <v>45048</v>
      </c>
      <c r="K4060" s="5"/>
      <c r="L4060" s="6" t="s">
        <v>28</v>
      </c>
      <c r="M4060" s="6">
        <v>974</v>
      </c>
      <c r="N4060" s="6" t="s">
        <v>29</v>
      </c>
      <c r="O4060" s="6" t="s">
        <v>43</v>
      </c>
      <c r="P4060" s="6" t="s">
        <v>64</v>
      </c>
      <c r="Q4060" s="6">
        <v>3</v>
      </c>
      <c r="R4060" s="6" t="s">
        <v>37</v>
      </c>
      <c r="S4060" s="6">
        <v>3</v>
      </c>
      <c r="T4060" s="7">
        <v>82500</v>
      </c>
      <c r="U4060" t="str">
        <f t="shared" si="441"/>
        <v>Reviewed</v>
      </c>
      <c r="V4060" t="str">
        <f t="shared" si="442"/>
        <v>meets</v>
      </c>
      <c r="W4060">
        <f t="shared" si="443"/>
        <v>0</v>
      </c>
      <c r="X4060" t="str">
        <f t="shared" si="444"/>
        <v>Active</v>
      </c>
      <c r="Y4060">
        <f t="shared" si="445"/>
        <v>2.6684931506849314</v>
      </c>
      <c r="Z4060" t="str">
        <f t="shared" si="446"/>
        <v>2–3 Years</v>
      </c>
      <c r="AA4060" t="str">
        <f t="shared" si="447"/>
        <v>70K–99K</v>
      </c>
    </row>
    <row r="4061" spans="1:27" ht="19.95" customHeight="1" x14ac:dyDescent="0.3">
      <c r="A4061" s="8" t="s">
        <v>4188</v>
      </c>
      <c r="B4061" s="9">
        <v>45271</v>
      </c>
      <c r="C4061" s="1" t="s">
        <v>46</v>
      </c>
      <c r="D4061" s="1" t="s">
        <v>22</v>
      </c>
      <c r="E4061" s="1" t="s">
        <v>40</v>
      </c>
      <c r="F4061" s="1" t="s">
        <v>47</v>
      </c>
      <c r="G4061" s="1" t="s">
        <v>48</v>
      </c>
      <c r="H4061" s="1" t="s">
        <v>49</v>
      </c>
      <c r="I4061" s="1" t="s">
        <v>27</v>
      </c>
      <c r="J4061" s="9">
        <v>45271</v>
      </c>
      <c r="K4061" s="9"/>
      <c r="L4061" s="1" t="s">
        <v>28</v>
      </c>
      <c r="M4061" s="1">
        <v>751</v>
      </c>
      <c r="N4061" s="1" t="s">
        <v>29</v>
      </c>
      <c r="O4061" s="1" t="s">
        <v>30</v>
      </c>
      <c r="P4061" s="1" t="s">
        <v>107</v>
      </c>
      <c r="Q4061" s="1">
        <v>4</v>
      </c>
      <c r="R4061" s="1" t="s">
        <v>32</v>
      </c>
      <c r="S4061" s="1">
        <v>2</v>
      </c>
      <c r="T4061" s="10">
        <v>103500</v>
      </c>
      <c r="U4061" t="str">
        <f t="shared" si="441"/>
        <v>Reviewed</v>
      </c>
      <c r="V4061" t="str">
        <f t="shared" si="442"/>
        <v>exceeds</v>
      </c>
      <c r="W4061">
        <f t="shared" si="443"/>
        <v>0</v>
      </c>
      <c r="X4061" t="str">
        <f t="shared" si="444"/>
        <v>Active</v>
      </c>
      <c r="Y4061">
        <f t="shared" si="445"/>
        <v>2.0575342465753423</v>
      </c>
      <c r="Z4061" t="str">
        <f t="shared" si="446"/>
        <v>2–3 Years</v>
      </c>
      <c r="AA4061" t="str">
        <f t="shared" si="447"/>
        <v>100K–129K</v>
      </c>
    </row>
    <row r="4062" spans="1:27" ht="19.95" customHeight="1" x14ac:dyDescent="0.3">
      <c r="A4062" s="4" t="s">
        <v>4189</v>
      </c>
      <c r="B4062" s="5">
        <v>45321</v>
      </c>
      <c r="C4062" s="6" t="s">
        <v>55</v>
      </c>
      <c r="D4062" s="6" t="s">
        <v>56</v>
      </c>
      <c r="E4062" s="6" t="s">
        <v>23</v>
      </c>
      <c r="F4062" s="6" t="s">
        <v>147</v>
      </c>
      <c r="G4062" s="6" t="s">
        <v>58</v>
      </c>
      <c r="H4062" s="6" t="s">
        <v>26</v>
      </c>
      <c r="I4062" s="6" t="s">
        <v>27</v>
      </c>
      <c r="J4062" s="5">
        <v>45321</v>
      </c>
      <c r="K4062" s="5"/>
      <c r="L4062" s="6" t="s">
        <v>28</v>
      </c>
      <c r="M4062" s="6">
        <v>701</v>
      </c>
      <c r="N4062" s="6" t="s">
        <v>75</v>
      </c>
      <c r="O4062" s="6" t="s">
        <v>63</v>
      </c>
      <c r="P4062" s="6" t="s">
        <v>107</v>
      </c>
      <c r="Q4062" s="6">
        <v>3</v>
      </c>
      <c r="R4062" s="6" t="s">
        <v>37</v>
      </c>
      <c r="S4062" s="6">
        <v>2</v>
      </c>
      <c r="T4062" s="7">
        <v>90500</v>
      </c>
      <c r="U4062" t="str">
        <f t="shared" si="441"/>
        <v>Reviewed</v>
      </c>
      <c r="V4062" t="str">
        <f t="shared" si="442"/>
        <v>meets</v>
      </c>
      <c r="W4062">
        <f t="shared" si="443"/>
        <v>0</v>
      </c>
      <c r="X4062" t="str">
        <f t="shared" si="444"/>
        <v>Active</v>
      </c>
      <c r="Y4062">
        <f t="shared" si="445"/>
        <v>1.9205479452054794</v>
      </c>
      <c r="Z4062" t="str">
        <f t="shared" si="446"/>
        <v>1–2 Years</v>
      </c>
      <c r="AA4062" t="str">
        <f t="shared" si="447"/>
        <v>70K–99K</v>
      </c>
    </row>
    <row r="4063" spans="1:27" ht="19.95" customHeight="1" x14ac:dyDescent="0.3">
      <c r="A4063" s="8" t="s">
        <v>4190</v>
      </c>
      <c r="B4063" s="9">
        <v>45854</v>
      </c>
      <c r="C4063" s="1" t="s">
        <v>60</v>
      </c>
      <c r="D4063" s="1" t="s">
        <v>56</v>
      </c>
      <c r="E4063" s="1" t="s">
        <v>40</v>
      </c>
      <c r="F4063" s="1" t="s">
        <v>61</v>
      </c>
      <c r="G4063" s="1" t="s">
        <v>62</v>
      </c>
      <c r="H4063" s="1" t="s">
        <v>26</v>
      </c>
      <c r="I4063" s="1" t="s">
        <v>27</v>
      </c>
      <c r="J4063" s="9">
        <v>45854</v>
      </c>
      <c r="K4063" s="9"/>
      <c r="L4063" s="1" t="s">
        <v>28</v>
      </c>
      <c r="M4063" s="1">
        <v>168</v>
      </c>
      <c r="N4063" s="1" t="s">
        <v>29</v>
      </c>
      <c r="O4063" s="1" t="s">
        <v>105</v>
      </c>
      <c r="P4063" s="1" t="s">
        <v>107</v>
      </c>
      <c r="Q4063" s="1" t="s">
        <v>95</v>
      </c>
      <c r="R4063" s="1" t="s">
        <v>28</v>
      </c>
      <c r="S4063" s="1">
        <v>0</v>
      </c>
      <c r="T4063" s="10">
        <v>93500</v>
      </c>
      <c r="U4063" t="str">
        <f t="shared" si="441"/>
        <v>Not Reviewed</v>
      </c>
      <c r="V4063" t="str">
        <f t="shared" si="442"/>
        <v>Not Reviewed</v>
      </c>
      <c r="W4063">
        <f t="shared" si="443"/>
        <v>0</v>
      </c>
      <c r="X4063" t="str">
        <f t="shared" si="444"/>
        <v>Active</v>
      </c>
      <c r="Y4063">
        <f t="shared" si="445"/>
        <v>0.46027397260273972</v>
      </c>
      <c r="Z4063" t="str">
        <f t="shared" si="446"/>
        <v>&lt;1 Year</v>
      </c>
      <c r="AA4063" t="str">
        <f t="shared" si="447"/>
        <v>70K–99K</v>
      </c>
    </row>
    <row r="4064" spans="1:27" ht="19.95" customHeight="1" x14ac:dyDescent="0.3">
      <c r="A4064" s="4" t="s">
        <v>4191</v>
      </c>
      <c r="B4064" s="5">
        <v>45432</v>
      </c>
      <c r="C4064" s="6" t="s">
        <v>66</v>
      </c>
      <c r="D4064" s="6" t="s">
        <v>56</v>
      </c>
      <c r="E4064" s="6" t="s">
        <v>67</v>
      </c>
      <c r="F4064" s="6" t="s">
        <v>193</v>
      </c>
      <c r="G4064" s="6" t="s">
        <v>69</v>
      </c>
      <c r="H4064" s="6" t="s">
        <v>43</v>
      </c>
      <c r="I4064" s="6" t="s">
        <v>27</v>
      </c>
      <c r="J4064" s="5">
        <v>45432</v>
      </c>
      <c r="K4064" s="5"/>
      <c r="L4064" s="6" t="s">
        <v>28</v>
      </c>
      <c r="M4064" s="6">
        <v>590</v>
      </c>
      <c r="N4064" s="6" t="s">
        <v>52</v>
      </c>
      <c r="O4064" s="6" t="s">
        <v>63</v>
      </c>
      <c r="P4064" s="6" t="s">
        <v>64</v>
      </c>
      <c r="Q4064" s="6">
        <v>3</v>
      </c>
      <c r="R4064" s="6" t="s">
        <v>37</v>
      </c>
      <c r="S4064" s="6">
        <v>2</v>
      </c>
      <c r="T4064" s="7">
        <v>58000</v>
      </c>
      <c r="U4064" t="str">
        <f t="shared" si="441"/>
        <v>Reviewed</v>
      </c>
      <c r="V4064" t="str">
        <f t="shared" si="442"/>
        <v>meets</v>
      </c>
      <c r="W4064">
        <f t="shared" si="443"/>
        <v>0</v>
      </c>
      <c r="X4064" t="str">
        <f t="shared" si="444"/>
        <v>Active</v>
      </c>
      <c r="Y4064">
        <f t="shared" si="445"/>
        <v>1.6164383561643836</v>
      </c>
      <c r="Z4064" t="str">
        <f t="shared" si="446"/>
        <v>1–2 Years</v>
      </c>
      <c r="AA4064" t="str">
        <f t="shared" si="447"/>
        <v>&lt;70K</v>
      </c>
    </row>
    <row r="4065" spans="1:27" ht="19.95" customHeight="1" x14ac:dyDescent="0.3">
      <c r="A4065" s="8" t="s">
        <v>4192</v>
      </c>
      <c r="B4065" s="9">
        <v>45855</v>
      </c>
      <c r="C4065" s="1" t="s">
        <v>71</v>
      </c>
      <c r="D4065" s="1" t="s">
        <v>72</v>
      </c>
      <c r="E4065" s="1" t="s">
        <v>23</v>
      </c>
      <c r="F4065" s="1" t="s">
        <v>138</v>
      </c>
      <c r="G4065" s="1" t="s">
        <v>36</v>
      </c>
      <c r="H4065" s="1" t="s">
        <v>43</v>
      </c>
      <c r="I4065" s="1" t="s">
        <v>50</v>
      </c>
      <c r="J4065" s="9">
        <v>45855</v>
      </c>
      <c r="K4065" s="9">
        <v>45961</v>
      </c>
      <c r="L4065" s="1" t="s">
        <v>51</v>
      </c>
      <c r="M4065" s="1">
        <v>106</v>
      </c>
      <c r="N4065" s="1" t="s">
        <v>52</v>
      </c>
      <c r="O4065" s="1" t="s">
        <v>63</v>
      </c>
      <c r="P4065" s="1" t="s">
        <v>107</v>
      </c>
      <c r="Q4065" s="1" t="s">
        <v>95</v>
      </c>
      <c r="R4065" s="1" t="s">
        <v>28</v>
      </c>
      <c r="S4065" s="1">
        <v>0</v>
      </c>
      <c r="T4065" s="10">
        <v>58500</v>
      </c>
      <c r="U4065" t="str">
        <f t="shared" si="441"/>
        <v>Not Reviewed</v>
      </c>
      <c r="V4065" t="str">
        <f t="shared" si="442"/>
        <v>Not Reviewed</v>
      </c>
      <c r="W4065">
        <f t="shared" si="443"/>
        <v>1</v>
      </c>
      <c r="X4065" t="str">
        <f t="shared" si="444"/>
        <v>Attrited</v>
      </c>
      <c r="Y4065">
        <f t="shared" si="445"/>
        <v>0.29041095890410956</v>
      </c>
      <c r="Z4065" t="str">
        <f t="shared" si="446"/>
        <v>&lt;1 Year</v>
      </c>
      <c r="AA4065" t="str">
        <f t="shared" si="447"/>
        <v>&lt;70K</v>
      </c>
    </row>
    <row r="4066" spans="1:27" ht="19.95" customHeight="1" x14ac:dyDescent="0.3">
      <c r="A4066" s="4" t="s">
        <v>4193</v>
      </c>
      <c r="B4066" s="5">
        <v>45657</v>
      </c>
      <c r="C4066" s="6" t="s">
        <v>77</v>
      </c>
      <c r="D4066" s="6" t="s">
        <v>72</v>
      </c>
      <c r="E4066" s="6" t="s">
        <v>40</v>
      </c>
      <c r="F4066" s="6" t="s">
        <v>112</v>
      </c>
      <c r="G4066" s="6" t="s">
        <v>79</v>
      </c>
      <c r="H4066" s="6" t="s">
        <v>43</v>
      </c>
      <c r="I4066" s="6" t="s">
        <v>27</v>
      </c>
      <c r="J4066" s="5">
        <v>45657</v>
      </c>
      <c r="K4066" s="5"/>
      <c r="L4066" s="6" t="s">
        <v>28</v>
      </c>
      <c r="M4066" s="6">
        <v>365</v>
      </c>
      <c r="N4066" s="6" t="s">
        <v>140</v>
      </c>
      <c r="O4066" s="6" t="s">
        <v>105</v>
      </c>
      <c r="P4066" s="6" t="s">
        <v>31</v>
      </c>
      <c r="Q4066" s="6">
        <v>2</v>
      </c>
      <c r="R4066" s="6" t="s">
        <v>53</v>
      </c>
      <c r="S4066" s="6">
        <v>1</v>
      </c>
      <c r="T4066" s="7">
        <v>56500</v>
      </c>
      <c r="U4066" t="str">
        <f t="shared" si="441"/>
        <v>Reviewed</v>
      </c>
      <c r="V4066" t="str">
        <f t="shared" si="442"/>
        <v>needs_support</v>
      </c>
      <c r="W4066">
        <f t="shared" si="443"/>
        <v>0</v>
      </c>
      <c r="X4066" t="str">
        <f t="shared" si="444"/>
        <v>Active</v>
      </c>
      <c r="Y4066">
        <f t="shared" si="445"/>
        <v>1</v>
      </c>
      <c r="Z4066" t="str">
        <f t="shared" si="446"/>
        <v>1–2 Years</v>
      </c>
      <c r="AA4066" t="str">
        <f t="shared" si="447"/>
        <v>&lt;70K</v>
      </c>
    </row>
    <row r="4067" spans="1:27" ht="19.95" customHeight="1" x14ac:dyDescent="0.3">
      <c r="A4067" s="8" t="s">
        <v>4194</v>
      </c>
      <c r="B4067" s="9">
        <v>44992</v>
      </c>
      <c r="C4067" s="1" t="s">
        <v>81</v>
      </c>
      <c r="D4067" s="1" t="s">
        <v>72</v>
      </c>
      <c r="E4067" s="1" t="s">
        <v>23</v>
      </c>
      <c r="F4067" s="1" t="s">
        <v>82</v>
      </c>
      <c r="G4067" s="1" t="s">
        <v>83</v>
      </c>
      <c r="H4067" s="1" t="s">
        <v>26</v>
      </c>
      <c r="I4067" s="1" t="s">
        <v>27</v>
      </c>
      <c r="J4067" s="9">
        <v>44992</v>
      </c>
      <c r="K4067" s="9"/>
      <c r="L4067" s="1" t="s">
        <v>28</v>
      </c>
      <c r="M4067" s="1">
        <v>1030</v>
      </c>
      <c r="N4067" s="1" t="s">
        <v>52</v>
      </c>
      <c r="O4067" s="1" t="s">
        <v>63</v>
      </c>
      <c r="P4067" s="1" t="s">
        <v>64</v>
      </c>
      <c r="Q4067" s="1">
        <v>2</v>
      </c>
      <c r="R4067" s="1" t="s">
        <v>53</v>
      </c>
      <c r="S4067" s="1">
        <v>3</v>
      </c>
      <c r="T4067" s="10">
        <v>91500</v>
      </c>
      <c r="U4067" t="str">
        <f t="shared" si="441"/>
        <v>Reviewed</v>
      </c>
      <c r="V4067" t="str">
        <f t="shared" si="442"/>
        <v>needs_support</v>
      </c>
      <c r="W4067">
        <f t="shared" si="443"/>
        <v>0</v>
      </c>
      <c r="X4067" t="str">
        <f t="shared" si="444"/>
        <v>Active</v>
      </c>
      <c r="Y4067">
        <f t="shared" si="445"/>
        <v>2.8219178082191783</v>
      </c>
      <c r="Z4067" t="str">
        <f t="shared" si="446"/>
        <v>2–3 Years</v>
      </c>
      <c r="AA4067" t="str">
        <f t="shared" si="447"/>
        <v>70K–99K</v>
      </c>
    </row>
    <row r="4068" spans="1:27" ht="19.95" customHeight="1" x14ac:dyDescent="0.3">
      <c r="A4068" s="4" t="s">
        <v>4195</v>
      </c>
      <c r="B4068" s="5">
        <v>45054</v>
      </c>
      <c r="C4068" s="6" t="s">
        <v>86</v>
      </c>
      <c r="D4068" s="6" t="s">
        <v>87</v>
      </c>
      <c r="E4068" s="6" t="s">
        <v>67</v>
      </c>
      <c r="F4068" s="6" t="s">
        <v>116</v>
      </c>
      <c r="G4068" s="6" t="s">
        <v>89</v>
      </c>
      <c r="H4068" s="6" t="s">
        <v>26</v>
      </c>
      <c r="I4068" s="6" t="s">
        <v>50</v>
      </c>
      <c r="J4068" s="5">
        <v>45054</v>
      </c>
      <c r="K4068" s="5">
        <v>45330</v>
      </c>
      <c r="L4068" s="6" t="s">
        <v>159</v>
      </c>
      <c r="M4068" s="6">
        <v>276</v>
      </c>
      <c r="N4068" s="6" t="s">
        <v>75</v>
      </c>
      <c r="O4068" s="6" t="s">
        <v>63</v>
      </c>
      <c r="P4068" s="6" t="s">
        <v>107</v>
      </c>
      <c r="Q4068" s="6">
        <v>3</v>
      </c>
      <c r="R4068" s="6" t="s">
        <v>37</v>
      </c>
      <c r="S4068" s="6">
        <v>1</v>
      </c>
      <c r="T4068" s="7">
        <v>73500</v>
      </c>
      <c r="U4068" t="str">
        <f t="shared" si="441"/>
        <v>Reviewed</v>
      </c>
      <c r="V4068" t="str">
        <f t="shared" si="442"/>
        <v>meets</v>
      </c>
      <c r="W4068">
        <f t="shared" si="443"/>
        <v>1</v>
      </c>
      <c r="X4068" t="str">
        <f t="shared" si="444"/>
        <v>Attrited</v>
      </c>
      <c r="Y4068">
        <f t="shared" si="445"/>
        <v>0.75616438356164384</v>
      </c>
      <c r="Z4068" t="str">
        <f t="shared" si="446"/>
        <v>&lt;1 Year</v>
      </c>
      <c r="AA4068" t="str">
        <f t="shared" si="447"/>
        <v>70K–99K</v>
      </c>
    </row>
    <row r="4069" spans="1:27" ht="19.95" customHeight="1" x14ac:dyDescent="0.3">
      <c r="A4069" s="8" t="s">
        <v>4196</v>
      </c>
      <c r="B4069" s="9">
        <v>45581</v>
      </c>
      <c r="C4069" s="1" t="s">
        <v>91</v>
      </c>
      <c r="D4069" s="1" t="s">
        <v>87</v>
      </c>
      <c r="E4069" s="1" t="s">
        <v>92</v>
      </c>
      <c r="F4069" s="1" t="s">
        <v>152</v>
      </c>
      <c r="G4069" s="1" t="s">
        <v>94</v>
      </c>
      <c r="H4069" s="1" t="s">
        <v>49</v>
      </c>
      <c r="I4069" s="1" t="s">
        <v>27</v>
      </c>
      <c r="J4069" s="9">
        <v>45581</v>
      </c>
      <c r="K4069" s="9"/>
      <c r="L4069" s="1" t="s">
        <v>28</v>
      </c>
      <c r="M4069" s="1">
        <v>441</v>
      </c>
      <c r="N4069" s="1" t="s">
        <v>52</v>
      </c>
      <c r="O4069" s="1" t="s">
        <v>63</v>
      </c>
      <c r="P4069" s="1" t="s">
        <v>31</v>
      </c>
      <c r="Q4069" s="1">
        <v>2</v>
      </c>
      <c r="R4069" s="1" t="s">
        <v>53</v>
      </c>
      <c r="S4069" s="1">
        <v>1</v>
      </c>
      <c r="T4069" s="10">
        <v>118000</v>
      </c>
      <c r="U4069" t="str">
        <f t="shared" si="441"/>
        <v>Reviewed</v>
      </c>
      <c r="V4069" t="str">
        <f t="shared" si="442"/>
        <v>needs_support</v>
      </c>
      <c r="W4069">
        <f t="shared" si="443"/>
        <v>0</v>
      </c>
      <c r="X4069" t="str">
        <f t="shared" si="444"/>
        <v>Active</v>
      </c>
      <c r="Y4069">
        <f t="shared" si="445"/>
        <v>1.2082191780821918</v>
      </c>
      <c r="Z4069" t="str">
        <f t="shared" si="446"/>
        <v>1–2 Years</v>
      </c>
      <c r="AA4069" t="str">
        <f t="shared" si="447"/>
        <v>100K–129K</v>
      </c>
    </row>
    <row r="4070" spans="1:27" ht="19.95" customHeight="1" x14ac:dyDescent="0.3">
      <c r="A4070" s="4" t="s">
        <v>4197</v>
      </c>
      <c r="B4070" s="5">
        <v>45708</v>
      </c>
      <c r="C4070" s="6" t="s">
        <v>21</v>
      </c>
      <c r="D4070" s="6" t="s">
        <v>22</v>
      </c>
      <c r="E4070" s="6" t="s">
        <v>23</v>
      </c>
      <c r="F4070" s="6" t="s">
        <v>121</v>
      </c>
      <c r="G4070" s="6" t="s">
        <v>25</v>
      </c>
      <c r="H4070" s="6" t="s">
        <v>49</v>
      </c>
      <c r="I4070" s="6" t="s">
        <v>27</v>
      </c>
      <c r="J4070" s="5">
        <v>45708</v>
      </c>
      <c r="K4070" s="5"/>
      <c r="L4070" s="6" t="s">
        <v>28</v>
      </c>
      <c r="M4070" s="6">
        <v>314</v>
      </c>
      <c r="N4070" s="6" t="s">
        <v>122</v>
      </c>
      <c r="O4070" s="6" t="s">
        <v>63</v>
      </c>
      <c r="P4070" s="6" t="s">
        <v>107</v>
      </c>
      <c r="Q4070" s="6">
        <v>2</v>
      </c>
      <c r="R4070" s="6" t="s">
        <v>53</v>
      </c>
      <c r="S4070" s="6">
        <v>1</v>
      </c>
      <c r="T4070" s="7">
        <v>140500</v>
      </c>
      <c r="U4070" t="str">
        <f t="shared" si="441"/>
        <v>Reviewed</v>
      </c>
      <c r="V4070" t="str">
        <f t="shared" si="442"/>
        <v>needs_support</v>
      </c>
      <c r="W4070">
        <f t="shared" si="443"/>
        <v>0</v>
      </c>
      <c r="X4070" t="str">
        <f t="shared" si="444"/>
        <v>Active</v>
      </c>
      <c r="Y4070">
        <f t="shared" si="445"/>
        <v>0.86027397260273974</v>
      </c>
      <c r="Z4070" t="str">
        <f t="shared" si="446"/>
        <v>&lt;1 Year</v>
      </c>
      <c r="AA4070" t="str">
        <f t="shared" si="447"/>
        <v>130K+</v>
      </c>
    </row>
    <row r="4071" spans="1:27" ht="19.95" customHeight="1" x14ac:dyDescent="0.3">
      <c r="A4071" s="8" t="s">
        <v>4198</v>
      </c>
      <c r="B4071" s="9">
        <v>45422</v>
      </c>
      <c r="C4071" s="1" t="s">
        <v>34</v>
      </c>
      <c r="D4071" s="1" t="s">
        <v>22</v>
      </c>
      <c r="E4071" s="1" t="s">
        <v>23</v>
      </c>
      <c r="F4071" s="1" t="s">
        <v>138</v>
      </c>
      <c r="G4071" s="1" t="s">
        <v>36</v>
      </c>
      <c r="H4071" s="1" t="s">
        <v>43</v>
      </c>
      <c r="I4071" s="1" t="s">
        <v>50</v>
      </c>
      <c r="J4071" s="9">
        <v>45422</v>
      </c>
      <c r="K4071" s="9">
        <v>45575</v>
      </c>
      <c r="L4071" s="1" t="s">
        <v>51</v>
      </c>
      <c r="M4071" s="1">
        <v>153</v>
      </c>
      <c r="N4071" s="1" t="s">
        <v>52</v>
      </c>
      <c r="O4071" s="1" t="s">
        <v>63</v>
      </c>
      <c r="P4071" s="1" t="s">
        <v>31</v>
      </c>
      <c r="Q4071" s="1" t="s">
        <v>95</v>
      </c>
      <c r="R4071" s="1" t="s">
        <v>28</v>
      </c>
      <c r="S4071" s="1">
        <v>0</v>
      </c>
      <c r="T4071" s="10">
        <v>72000</v>
      </c>
      <c r="U4071" t="str">
        <f t="shared" si="441"/>
        <v>Not Reviewed</v>
      </c>
      <c r="V4071" t="str">
        <f t="shared" si="442"/>
        <v>Not Reviewed</v>
      </c>
      <c r="W4071">
        <f t="shared" si="443"/>
        <v>1</v>
      </c>
      <c r="X4071" t="str">
        <f t="shared" si="444"/>
        <v>Attrited</v>
      </c>
      <c r="Y4071">
        <f t="shared" si="445"/>
        <v>0.41917808219178082</v>
      </c>
      <c r="Z4071" t="str">
        <f t="shared" si="446"/>
        <v>&lt;1 Year</v>
      </c>
      <c r="AA4071" t="str">
        <f t="shared" si="447"/>
        <v>70K–99K</v>
      </c>
    </row>
    <row r="4072" spans="1:27" ht="19.95" customHeight="1" x14ac:dyDescent="0.3">
      <c r="A4072" s="4" t="s">
        <v>4199</v>
      </c>
      <c r="B4072" s="5">
        <v>45909</v>
      </c>
      <c r="C4072" s="6" t="s">
        <v>39</v>
      </c>
      <c r="D4072" s="6" t="s">
        <v>22</v>
      </c>
      <c r="E4072" s="6" t="s">
        <v>40</v>
      </c>
      <c r="F4072" s="6" t="s">
        <v>174</v>
      </c>
      <c r="G4072" s="6" t="s">
        <v>42</v>
      </c>
      <c r="H4072" s="6" t="s">
        <v>26</v>
      </c>
      <c r="I4072" s="6" t="s">
        <v>27</v>
      </c>
      <c r="J4072" s="5">
        <v>45909</v>
      </c>
      <c r="K4072" s="5"/>
      <c r="L4072" s="6" t="s">
        <v>28</v>
      </c>
      <c r="M4072" s="6">
        <v>113</v>
      </c>
      <c r="N4072" s="6" t="s">
        <v>52</v>
      </c>
      <c r="O4072" s="6" t="s">
        <v>63</v>
      </c>
      <c r="P4072" s="6" t="s">
        <v>133</v>
      </c>
      <c r="Q4072" s="6" t="s">
        <v>95</v>
      </c>
      <c r="R4072" s="6" t="s">
        <v>28</v>
      </c>
      <c r="S4072" s="6">
        <v>0</v>
      </c>
      <c r="T4072" s="7">
        <v>92000</v>
      </c>
      <c r="U4072" t="str">
        <f t="shared" si="441"/>
        <v>Not Reviewed</v>
      </c>
      <c r="V4072" t="str">
        <f t="shared" si="442"/>
        <v>Not Reviewed</v>
      </c>
      <c r="W4072">
        <f t="shared" si="443"/>
        <v>0</v>
      </c>
      <c r="X4072" t="str">
        <f t="shared" si="444"/>
        <v>Active</v>
      </c>
      <c r="Y4072">
        <f t="shared" si="445"/>
        <v>0.30958904109589042</v>
      </c>
      <c r="Z4072" t="str">
        <f t="shared" si="446"/>
        <v>&lt;1 Year</v>
      </c>
      <c r="AA4072" t="str">
        <f t="shared" si="447"/>
        <v>70K–99K</v>
      </c>
    </row>
    <row r="4073" spans="1:27" ht="19.95" customHeight="1" x14ac:dyDescent="0.3">
      <c r="A4073" s="8" t="s">
        <v>4200</v>
      </c>
      <c r="B4073" s="9">
        <v>45564</v>
      </c>
      <c r="C4073" s="1" t="s">
        <v>46</v>
      </c>
      <c r="D4073" s="1" t="s">
        <v>22</v>
      </c>
      <c r="E4073" s="1" t="s">
        <v>40</v>
      </c>
      <c r="F4073" s="1" t="s">
        <v>101</v>
      </c>
      <c r="G4073" s="1" t="s">
        <v>48</v>
      </c>
      <c r="H4073" s="1" t="s">
        <v>26</v>
      </c>
      <c r="I4073" s="1" t="s">
        <v>27</v>
      </c>
      <c r="J4073" s="9">
        <v>45564</v>
      </c>
      <c r="K4073" s="9"/>
      <c r="L4073" s="1" t="s">
        <v>28</v>
      </c>
      <c r="M4073" s="1">
        <v>458</v>
      </c>
      <c r="N4073" s="1" t="s">
        <v>29</v>
      </c>
      <c r="O4073" s="1" t="s">
        <v>63</v>
      </c>
      <c r="P4073" s="1" t="s">
        <v>64</v>
      </c>
      <c r="Q4073" s="1">
        <v>3</v>
      </c>
      <c r="R4073" s="1" t="s">
        <v>37</v>
      </c>
      <c r="S4073" s="1">
        <v>1</v>
      </c>
      <c r="T4073" s="10">
        <v>98000</v>
      </c>
      <c r="U4073" t="str">
        <f t="shared" si="441"/>
        <v>Reviewed</v>
      </c>
      <c r="V4073" t="str">
        <f t="shared" si="442"/>
        <v>meets</v>
      </c>
      <c r="W4073">
        <f t="shared" si="443"/>
        <v>0</v>
      </c>
      <c r="X4073" t="str">
        <f t="shared" si="444"/>
        <v>Active</v>
      </c>
      <c r="Y4073">
        <f t="shared" si="445"/>
        <v>1.2547945205479452</v>
      </c>
      <c r="Z4073" t="str">
        <f t="shared" si="446"/>
        <v>1–2 Years</v>
      </c>
      <c r="AA4073" t="str">
        <f t="shared" si="447"/>
        <v>70K–99K</v>
      </c>
    </row>
    <row r="4074" spans="1:27" ht="19.95" customHeight="1" x14ac:dyDescent="0.3">
      <c r="A4074" s="4" t="s">
        <v>4201</v>
      </c>
      <c r="B4074" s="5">
        <v>45511</v>
      </c>
      <c r="C4074" s="6" t="s">
        <v>55</v>
      </c>
      <c r="D4074" s="6" t="s">
        <v>56</v>
      </c>
      <c r="E4074" s="6" t="s">
        <v>23</v>
      </c>
      <c r="F4074" s="6" t="s">
        <v>147</v>
      </c>
      <c r="G4074" s="6" t="s">
        <v>58</v>
      </c>
      <c r="H4074" s="6" t="s">
        <v>26</v>
      </c>
      <c r="I4074" s="6" t="s">
        <v>27</v>
      </c>
      <c r="J4074" s="5">
        <v>45511</v>
      </c>
      <c r="K4074" s="5"/>
      <c r="L4074" s="6" t="s">
        <v>28</v>
      </c>
      <c r="M4074" s="6">
        <v>511</v>
      </c>
      <c r="N4074" s="6" t="s">
        <v>29</v>
      </c>
      <c r="O4074" s="6" t="s">
        <v>63</v>
      </c>
      <c r="P4074" s="6" t="s">
        <v>31</v>
      </c>
      <c r="Q4074" s="6">
        <v>5</v>
      </c>
      <c r="R4074" s="6" t="s">
        <v>119</v>
      </c>
      <c r="S4074" s="6">
        <v>1</v>
      </c>
      <c r="T4074" s="7">
        <v>78000</v>
      </c>
      <c r="U4074" t="str">
        <f t="shared" si="441"/>
        <v>Reviewed</v>
      </c>
      <c r="V4074" t="str">
        <f t="shared" si="442"/>
        <v>outstanding</v>
      </c>
      <c r="W4074">
        <f t="shared" si="443"/>
        <v>0</v>
      </c>
      <c r="X4074" t="str">
        <f t="shared" si="444"/>
        <v>Active</v>
      </c>
      <c r="Y4074">
        <f t="shared" si="445"/>
        <v>1.4</v>
      </c>
      <c r="Z4074" t="str">
        <f t="shared" si="446"/>
        <v>1–2 Years</v>
      </c>
      <c r="AA4074" t="str">
        <f t="shared" si="447"/>
        <v>70K–99K</v>
      </c>
    </row>
    <row r="4075" spans="1:27" ht="19.95" customHeight="1" x14ac:dyDescent="0.3">
      <c r="A4075" s="8" t="s">
        <v>4202</v>
      </c>
      <c r="B4075" s="9">
        <v>45208</v>
      </c>
      <c r="C4075" s="1" t="s">
        <v>60</v>
      </c>
      <c r="D4075" s="1" t="s">
        <v>56</v>
      </c>
      <c r="E4075" s="1" t="s">
        <v>40</v>
      </c>
      <c r="F4075" s="1" t="s">
        <v>61</v>
      </c>
      <c r="G4075" s="1" t="s">
        <v>62</v>
      </c>
      <c r="H4075" s="1" t="s">
        <v>26</v>
      </c>
      <c r="I4075" s="1" t="s">
        <v>27</v>
      </c>
      <c r="J4075" s="9">
        <v>45208</v>
      </c>
      <c r="K4075" s="9"/>
      <c r="L4075" s="1" t="s">
        <v>28</v>
      </c>
      <c r="M4075" s="1">
        <v>814</v>
      </c>
      <c r="N4075" s="1" t="s">
        <v>52</v>
      </c>
      <c r="O4075" s="1" t="s">
        <v>63</v>
      </c>
      <c r="P4075" s="1" t="s">
        <v>64</v>
      </c>
      <c r="Q4075" s="1">
        <v>4</v>
      </c>
      <c r="R4075" s="1" t="s">
        <v>32</v>
      </c>
      <c r="S4075" s="1">
        <v>2</v>
      </c>
      <c r="T4075" s="10">
        <v>92000</v>
      </c>
      <c r="U4075" t="str">
        <f t="shared" si="441"/>
        <v>Reviewed</v>
      </c>
      <c r="V4075" t="str">
        <f t="shared" si="442"/>
        <v>exceeds</v>
      </c>
      <c r="W4075">
        <f t="shared" si="443"/>
        <v>0</v>
      </c>
      <c r="X4075" t="str">
        <f t="shared" si="444"/>
        <v>Active</v>
      </c>
      <c r="Y4075">
        <f t="shared" si="445"/>
        <v>2.2301369863013698</v>
      </c>
      <c r="Z4075" t="str">
        <f t="shared" si="446"/>
        <v>2–3 Years</v>
      </c>
      <c r="AA4075" t="str">
        <f t="shared" si="447"/>
        <v>70K–99K</v>
      </c>
    </row>
    <row r="4076" spans="1:27" ht="19.95" customHeight="1" x14ac:dyDescent="0.3">
      <c r="A4076" s="4" t="s">
        <v>4203</v>
      </c>
      <c r="B4076" s="5">
        <v>44929</v>
      </c>
      <c r="C4076" s="6" t="s">
        <v>66</v>
      </c>
      <c r="D4076" s="6" t="s">
        <v>56</v>
      </c>
      <c r="E4076" s="6" t="s">
        <v>67</v>
      </c>
      <c r="F4076" s="6" t="s">
        <v>68</v>
      </c>
      <c r="G4076" s="6" t="s">
        <v>69</v>
      </c>
      <c r="H4076" s="6" t="s">
        <v>26</v>
      </c>
      <c r="I4076" s="6" t="s">
        <v>27</v>
      </c>
      <c r="J4076" s="5">
        <v>44929</v>
      </c>
      <c r="K4076" s="5"/>
      <c r="L4076" s="6" t="s">
        <v>28</v>
      </c>
      <c r="M4076" s="6">
        <v>1093</v>
      </c>
      <c r="N4076" s="6" t="s">
        <v>29</v>
      </c>
      <c r="O4076" s="6" t="s">
        <v>63</v>
      </c>
      <c r="P4076" s="6" t="s">
        <v>44</v>
      </c>
      <c r="Q4076" s="6">
        <v>3</v>
      </c>
      <c r="R4076" s="6" t="s">
        <v>37</v>
      </c>
      <c r="S4076" s="6">
        <v>3</v>
      </c>
      <c r="T4076" s="7">
        <v>100000</v>
      </c>
      <c r="U4076" t="str">
        <f t="shared" si="441"/>
        <v>Reviewed</v>
      </c>
      <c r="V4076" t="str">
        <f t="shared" si="442"/>
        <v>meets</v>
      </c>
      <c r="W4076">
        <f t="shared" si="443"/>
        <v>0</v>
      </c>
      <c r="X4076" t="str">
        <f t="shared" si="444"/>
        <v>Active</v>
      </c>
      <c r="Y4076">
        <f t="shared" si="445"/>
        <v>2.9945205479452053</v>
      </c>
      <c r="Z4076" t="str">
        <f t="shared" si="446"/>
        <v>2–3 Years</v>
      </c>
      <c r="AA4076" t="str">
        <f t="shared" si="447"/>
        <v>100K–129K</v>
      </c>
    </row>
    <row r="4077" spans="1:27" ht="19.95" customHeight="1" x14ac:dyDescent="0.3">
      <c r="A4077" s="8" t="s">
        <v>4204</v>
      </c>
      <c r="B4077" s="9">
        <v>45045</v>
      </c>
      <c r="C4077" s="1" t="s">
        <v>71</v>
      </c>
      <c r="D4077" s="1" t="s">
        <v>72</v>
      </c>
      <c r="E4077" s="1" t="s">
        <v>23</v>
      </c>
      <c r="F4077" s="1" t="s">
        <v>73</v>
      </c>
      <c r="G4077" s="1" t="s">
        <v>74</v>
      </c>
      <c r="H4077" s="1" t="s">
        <v>49</v>
      </c>
      <c r="I4077" s="1" t="s">
        <v>27</v>
      </c>
      <c r="J4077" s="9">
        <v>45045</v>
      </c>
      <c r="K4077" s="9"/>
      <c r="L4077" s="1" t="s">
        <v>28</v>
      </c>
      <c r="M4077" s="1">
        <v>977</v>
      </c>
      <c r="N4077" s="1" t="s">
        <v>29</v>
      </c>
      <c r="O4077" s="1" t="s">
        <v>105</v>
      </c>
      <c r="P4077" s="1" t="s">
        <v>31</v>
      </c>
      <c r="Q4077" s="1">
        <v>4</v>
      </c>
      <c r="R4077" s="1" t="s">
        <v>32</v>
      </c>
      <c r="S4077" s="1">
        <v>3</v>
      </c>
      <c r="T4077" s="10">
        <v>136500</v>
      </c>
      <c r="U4077" t="str">
        <f t="shared" si="441"/>
        <v>Reviewed</v>
      </c>
      <c r="V4077" t="str">
        <f t="shared" si="442"/>
        <v>exceeds</v>
      </c>
      <c r="W4077">
        <f t="shared" si="443"/>
        <v>0</v>
      </c>
      <c r="X4077" t="str">
        <f t="shared" si="444"/>
        <v>Active</v>
      </c>
      <c r="Y4077">
        <f t="shared" si="445"/>
        <v>2.6767123287671235</v>
      </c>
      <c r="Z4077" t="str">
        <f t="shared" si="446"/>
        <v>2–3 Years</v>
      </c>
      <c r="AA4077" t="str">
        <f t="shared" si="447"/>
        <v>130K+</v>
      </c>
    </row>
    <row r="4078" spans="1:27" ht="19.95" customHeight="1" x14ac:dyDescent="0.3">
      <c r="A4078" s="4" t="s">
        <v>4205</v>
      </c>
      <c r="B4078" s="5">
        <v>45148</v>
      </c>
      <c r="C4078" s="6" t="s">
        <v>77</v>
      </c>
      <c r="D4078" s="6" t="s">
        <v>72</v>
      </c>
      <c r="E4078" s="6" t="s">
        <v>40</v>
      </c>
      <c r="F4078" s="6" t="s">
        <v>131</v>
      </c>
      <c r="G4078" s="6" t="s">
        <v>79</v>
      </c>
      <c r="H4078" s="6" t="s">
        <v>26</v>
      </c>
      <c r="I4078" s="6" t="s">
        <v>50</v>
      </c>
      <c r="J4078" s="5">
        <v>45148</v>
      </c>
      <c r="K4078" s="5">
        <v>45638</v>
      </c>
      <c r="L4078" s="6" t="s">
        <v>159</v>
      </c>
      <c r="M4078" s="6">
        <v>490</v>
      </c>
      <c r="N4078" s="6" t="s">
        <v>29</v>
      </c>
      <c r="O4078" s="6" t="s">
        <v>63</v>
      </c>
      <c r="P4078" s="6" t="s">
        <v>44</v>
      </c>
      <c r="Q4078" s="6">
        <v>4</v>
      </c>
      <c r="R4078" s="6" t="s">
        <v>32</v>
      </c>
      <c r="S4078" s="6">
        <v>1</v>
      </c>
      <c r="T4078" s="7">
        <v>79000</v>
      </c>
      <c r="U4078" t="str">
        <f t="shared" si="441"/>
        <v>Reviewed</v>
      </c>
      <c r="V4078" t="str">
        <f t="shared" si="442"/>
        <v>exceeds</v>
      </c>
      <c r="W4078">
        <f t="shared" si="443"/>
        <v>1</v>
      </c>
      <c r="X4078" t="str">
        <f t="shared" si="444"/>
        <v>Attrited</v>
      </c>
      <c r="Y4078">
        <f t="shared" si="445"/>
        <v>1.3424657534246576</v>
      </c>
      <c r="Z4078" t="str">
        <f t="shared" si="446"/>
        <v>1–2 Years</v>
      </c>
      <c r="AA4078" t="str">
        <f t="shared" si="447"/>
        <v>70K–99K</v>
      </c>
    </row>
    <row r="4079" spans="1:27" ht="19.95" customHeight="1" x14ac:dyDescent="0.3">
      <c r="A4079" s="8" t="s">
        <v>4206</v>
      </c>
      <c r="B4079" s="9">
        <v>45506</v>
      </c>
      <c r="C4079" s="1" t="s">
        <v>81</v>
      </c>
      <c r="D4079" s="1" t="s">
        <v>72</v>
      </c>
      <c r="E4079" s="1" t="s">
        <v>23</v>
      </c>
      <c r="F4079" s="1" t="s">
        <v>154</v>
      </c>
      <c r="G4079" s="1" t="s">
        <v>83</v>
      </c>
      <c r="H4079" s="1" t="s">
        <v>43</v>
      </c>
      <c r="I4079" s="1" t="s">
        <v>27</v>
      </c>
      <c r="J4079" s="9">
        <v>45506</v>
      </c>
      <c r="K4079" s="9"/>
      <c r="L4079" s="1" t="s">
        <v>28</v>
      </c>
      <c r="M4079" s="1">
        <v>516</v>
      </c>
      <c r="N4079" s="1" t="s">
        <v>29</v>
      </c>
      <c r="O4079" s="1" t="s">
        <v>63</v>
      </c>
      <c r="P4079" s="1" t="s">
        <v>107</v>
      </c>
      <c r="Q4079" s="1">
        <v>3</v>
      </c>
      <c r="R4079" s="1" t="s">
        <v>37</v>
      </c>
      <c r="S4079" s="1">
        <v>1</v>
      </c>
      <c r="T4079" s="10">
        <v>70500</v>
      </c>
      <c r="U4079" t="str">
        <f t="shared" si="441"/>
        <v>Reviewed</v>
      </c>
      <c r="V4079" t="str">
        <f t="shared" si="442"/>
        <v>meets</v>
      </c>
      <c r="W4079">
        <f t="shared" si="443"/>
        <v>0</v>
      </c>
      <c r="X4079" t="str">
        <f t="shared" si="444"/>
        <v>Active</v>
      </c>
      <c r="Y4079">
        <f t="shared" si="445"/>
        <v>1.4136986301369863</v>
      </c>
      <c r="Z4079" t="str">
        <f t="shared" si="446"/>
        <v>1–2 Years</v>
      </c>
      <c r="AA4079" t="str">
        <f t="shared" si="447"/>
        <v>70K–99K</v>
      </c>
    </row>
    <row r="4080" spans="1:27" ht="19.95" customHeight="1" x14ac:dyDescent="0.3">
      <c r="A4080" s="4" t="s">
        <v>4207</v>
      </c>
      <c r="B4080" s="5">
        <v>45206</v>
      </c>
      <c r="C4080" s="6" t="s">
        <v>86</v>
      </c>
      <c r="D4080" s="6" t="s">
        <v>87</v>
      </c>
      <c r="E4080" s="6" t="s">
        <v>67</v>
      </c>
      <c r="F4080" s="6" t="s">
        <v>135</v>
      </c>
      <c r="G4080" s="6" t="s">
        <v>89</v>
      </c>
      <c r="H4080" s="6" t="s">
        <v>43</v>
      </c>
      <c r="I4080" s="6" t="s">
        <v>27</v>
      </c>
      <c r="J4080" s="5">
        <v>45206</v>
      </c>
      <c r="K4080" s="5"/>
      <c r="L4080" s="6" t="s">
        <v>28</v>
      </c>
      <c r="M4080" s="6">
        <v>816</v>
      </c>
      <c r="N4080" s="6" t="s">
        <v>29</v>
      </c>
      <c r="O4080" s="6" t="s">
        <v>63</v>
      </c>
      <c r="P4080" s="6" t="s">
        <v>107</v>
      </c>
      <c r="Q4080" s="6">
        <v>4</v>
      </c>
      <c r="R4080" s="6" t="s">
        <v>32</v>
      </c>
      <c r="S4080" s="6">
        <v>2</v>
      </c>
      <c r="T4080" s="7">
        <v>74000</v>
      </c>
      <c r="U4080" t="str">
        <f t="shared" si="441"/>
        <v>Reviewed</v>
      </c>
      <c r="V4080" t="str">
        <f t="shared" si="442"/>
        <v>exceeds</v>
      </c>
      <c r="W4080">
        <f t="shared" si="443"/>
        <v>0</v>
      </c>
      <c r="X4080" t="str">
        <f t="shared" si="444"/>
        <v>Active</v>
      </c>
      <c r="Y4080">
        <f t="shared" si="445"/>
        <v>2.2356164383561645</v>
      </c>
      <c r="Z4080" t="str">
        <f t="shared" si="446"/>
        <v>2–3 Years</v>
      </c>
      <c r="AA4080" t="str">
        <f t="shared" si="447"/>
        <v>70K–99K</v>
      </c>
    </row>
    <row r="4081" spans="1:27" ht="19.95" customHeight="1" x14ac:dyDescent="0.3">
      <c r="A4081" s="8" t="s">
        <v>4208</v>
      </c>
      <c r="B4081" s="9">
        <v>45177</v>
      </c>
      <c r="C4081" s="1" t="s">
        <v>91</v>
      </c>
      <c r="D4081" s="1" t="s">
        <v>87</v>
      </c>
      <c r="E4081" s="1" t="s">
        <v>92</v>
      </c>
      <c r="F4081" s="1" t="s">
        <v>114</v>
      </c>
      <c r="G4081" s="1" t="s">
        <v>94</v>
      </c>
      <c r="H4081" s="1" t="s">
        <v>43</v>
      </c>
      <c r="I4081" s="1" t="s">
        <v>27</v>
      </c>
      <c r="J4081" s="9">
        <v>45177</v>
      </c>
      <c r="K4081" s="9"/>
      <c r="L4081" s="1" t="s">
        <v>28</v>
      </c>
      <c r="M4081" s="1">
        <v>845</v>
      </c>
      <c r="N4081" s="1" t="s">
        <v>52</v>
      </c>
      <c r="O4081" s="1" t="s">
        <v>63</v>
      </c>
      <c r="P4081" s="1" t="s">
        <v>107</v>
      </c>
      <c r="Q4081" s="1">
        <v>4</v>
      </c>
      <c r="R4081" s="1" t="s">
        <v>32</v>
      </c>
      <c r="S4081" s="1">
        <v>2</v>
      </c>
      <c r="T4081" s="10">
        <v>67000</v>
      </c>
      <c r="U4081" t="str">
        <f t="shared" si="441"/>
        <v>Reviewed</v>
      </c>
      <c r="V4081" t="str">
        <f t="shared" si="442"/>
        <v>exceeds</v>
      </c>
      <c r="W4081">
        <f t="shared" si="443"/>
        <v>0</v>
      </c>
      <c r="X4081" t="str">
        <f t="shared" si="444"/>
        <v>Active</v>
      </c>
      <c r="Y4081">
        <f t="shared" si="445"/>
        <v>2.3150684931506849</v>
      </c>
      <c r="Z4081" t="str">
        <f t="shared" si="446"/>
        <v>2–3 Years</v>
      </c>
      <c r="AA4081" t="str">
        <f t="shared" si="447"/>
        <v>&lt;70K</v>
      </c>
    </row>
    <row r="4082" spans="1:27" ht="19.95" customHeight="1" x14ac:dyDescent="0.3">
      <c r="A4082" s="4" t="s">
        <v>4209</v>
      </c>
      <c r="B4082" s="5">
        <v>45359</v>
      </c>
      <c r="C4082" s="6" t="s">
        <v>21</v>
      </c>
      <c r="D4082" s="6" t="s">
        <v>22</v>
      </c>
      <c r="E4082" s="6" t="s">
        <v>23</v>
      </c>
      <c r="F4082" s="6" t="s">
        <v>288</v>
      </c>
      <c r="G4082" s="6" t="s">
        <v>25</v>
      </c>
      <c r="H4082" s="6" t="s">
        <v>43</v>
      </c>
      <c r="I4082" s="6" t="s">
        <v>50</v>
      </c>
      <c r="J4082" s="5">
        <v>45359</v>
      </c>
      <c r="K4082" s="5">
        <v>45672</v>
      </c>
      <c r="L4082" s="6" t="s">
        <v>84</v>
      </c>
      <c r="M4082" s="6">
        <v>313</v>
      </c>
      <c r="N4082" s="6" t="s">
        <v>29</v>
      </c>
      <c r="O4082" s="6" t="s">
        <v>170</v>
      </c>
      <c r="P4082" s="6" t="s">
        <v>107</v>
      </c>
      <c r="Q4082" s="6">
        <v>3</v>
      </c>
      <c r="R4082" s="6" t="s">
        <v>37</v>
      </c>
      <c r="S4082" s="6">
        <v>1</v>
      </c>
      <c r="T4082" s="7">
        <v>60000</v>
      </c>
      <c r="U4082" t="str">
        <f t="shared" si="441"/>
        <v>Reviewed</v>
      </c>
      <c r="V4082" t="str">
        <f t="shared" si="442"/>
        <v>meets</v>
      </c>
      <c r="W4082">
        <f t="shared" si="443"/>
        <v>1</v>
      </c>
      <c r="X4082" t="str">
        <f t="shared" si="444"/>
        <v>Attrited</v>
      </c>
      <c r="Y4082">
        <f t="shared" si="445"/>
        <v>0.8575342465753425</v>
      </c>
      <c r="Z4082" t="str">
        <f t="shared" si="446"/>
        <v>&lt;1 Year</v>
      </c>
      <c r="AA4082" t="str">
        <f t="shared" si="447"/>
        <v>&lt;70K</v>
      </c>
    </row>
    <row r="4083" spans="1:27" ht="19.95" customHeight="1" x14ac:dyDescent="0.3">
      <c r="A4083" s="8" t="s">
        <v>4210</v>
      </c>
      <c r="B4083" s="9">
        <v>45831</v>
      </c>
      <c r="C4083" s="1" t="s">
        <v>34</v>
      </c>
      <c r="D4083" s="1" t="s">
        <v>22</v>
      </c>
      <c r="E4083" s="1" t="s">
        <v>23</v>
      </c>
      <c r="F4083" s="1" t="s">
        <v>138</v>
      </c>
      <c r="G4083" s="1" t="s">
        <v>36</v>
      </c>
      <c r="H4083" s="1" t="s">
        <v>43</v>
      </c>
      <c r="I4083" s="1" t="s">
        <v>27</v>
      </c>
      <c r="J4083" s="9">
        <v>45831</v>
      </c>
      <c r="K4083" s="9"/>
      <c r="L4083" s="1" t="s">
        <v>28</v>
      </c>
      <c r="M4083" s="1">
        <v>191</v>
      </c>
      <c r="N4083" s="1" t="s">
        <v>122</v>
      </c>
      <c r="O4083" s="1" t="s">
        <v>63</v>
      </c>
      <c r="P4083" s="1" t="s">
        <v>31</v>
      </c>
      <c r="Q4083" s="1">
        <v>3</v>
      </c>
      <c r="R4083" s="1" t="s">
        <v>37</v>
      </c>
      <c r="S4083" s="1">
        <v>1</v>
      </c>
      <c r="T4083" s="10">
        <v>71500</v>
      </c>
      <c r="U4083" t="str">
        <f t="shared" si="441"/>
        <v>Reviewed</v>
      </c>
      <c r="V4083" t="str">
        <f t="shared" si="442"/>
        <v>meets</v>
      </c>
      <c r="W4083">
        <f t="shared" si="443"/>
        <v>0</v>
      </c>
      <c r="X4083" t="str">
        <f t="shared" si="444"/>
        <v>Active</v>
      </c>
      <c r="Y4083">
        <f t="shared" si="445"/>
        <v>0.52328767123287667</v>
      </c>
      <c r="Z4083" t="str">
        <f t="shared" si="446"/>
        <v>&lt;1 Year</v>
      </c>
      <c r="AA4083" t="str">
        <f t="shared" si="447"/>
        <v>70K–99K</v>
      </c>
    </row>
    <row r="4084" spans="1:27" ht="19.95" customHeight="1" x14ac:dyDescent="0.3">
      <c r="A4084" s="4" t="s">
        <v>4211</v>
      </c>
      <c r="B4084" s="5">
        <v>45122</v>
      </c>
      <c r="C4084" s="6" t="s">
        <v>39</v>
      </c>
      <c r="D4084" s="6" t="s">
        <v>22</v>
      </c>
      <c r="E4084" s="6" t="s">
        <v>40</v>
      </c>
      <c r="F4084" s="6" t="s">
        <v>41</v>
      </c>
      <c r="G4084" s="6" t="s">
        <v>42</v>
      </c>
      <c r="H4084" s="6" t="s">
        <v>43</v>
      </c>
      <c r="I4084" s="6" t="s">
        <v>27</v>
      </c>
      <c r="J4084" s="5">
        <v>45122</v>
      </c>
      <c r="K4084" s="5"/>
      <c r="L4084" s="6" t="s">
        <v>28</v>
      </c>
      <c r="M4084" s="6">
        <v>900</v>
      </c>
      <c r="N4084" s="6" t="s">
        <v>29</v>
      </c>
      <c r="O4084" s="6" t="s">
        <v>30</v>
      </c>
      <c r="P4084" s="6" t="s">
        <v>44</v>
      </c>
      <c r="Q4084" s="6">
        <v>4</v>
      </c>
      <c r="R4084" s="6" t="s">
        <v>32</v>
      </c>
      <c r="S4084" s="6">
        <v>2</v>
      </c>
      <c r="T4084" s="7">
        <v>62000</v>
      </c>
      <c r="U4084" t="str">
        <f t="shared" si="441"/>
        <v>Reviewed</v>
      </c>
      <c r="V4084" t="str">
        <f t="shared" si="442"/>
        <v>exceeds</v>
      </c>
      <c r="W4084">
        <f t="shared" si="443"/>
        <v>0</v>
      </c>
      <c r="X4084" t="str">
        <f t="shared" si="444"/>
        <v>Active</v>
      </c>
      <c r="Y4084">
        <f t="shared" si="445"/>
        <v>2.4657534246575343</v>
      </c>
      <c r="Z4084" t="str">
        <f t="shared" si="446"/>
        <v>2–3 Years</v>
      </c>
      <c r="AA4084" t="str">
        <f t="shared" si="447"/>
        <v>&lt;70K</v>
      </c>
    </row>
    <row r="4085" spans="1:27" ht="19.95" customHeight="1" x14ac:dyDescent="0.3">
      <c r="A4085" s="8" t="s">
        <v>4212</v>
      </c>
      <c r="B4085" s="9">
        <v>45149</v>
      </c>
      <c r="C4085" s="1" t="s">
        <v>46</v>
      </c>
      <c r="D4085" s="1" t="s">
        <v>22</v>
      </c>
      <c r="E4085" s="1" t="s">
        <v>40</v>
      </c>
      <c r="F4085" s="1" t="s">
        <v>101</v>
      </c>
      <c r="G4085" s="1" t="s">
        <v>48</v>
      </c>
      <c r="H4085" s="1" t="s">
        <v>26</v>
      </c>
      <c r="I4085" s="1" t="s">
        <v>27</v>
      </c>
      <c r="J4085" s="9">
        <v>45149</v>
      </c>
      <c r="K4085" s="9"/>
      <c r="L4085" s="1" t="s">
        <v>28</v>
      </c>
      <c r="M4085" s="1">
        <v>873</v>
      </c>
      <c r="N4085" s="1" t="s">
        <v>75</v>
      </c>
      <c r="O4085" s="1" t="s">
        <v>30</v>
      </c>
      <c r="P4085" s="1" t="s">
        <v>107</v>
      </c>
      <c r="Q4085" s="1">
        <v>2</v>
      </c>
      <c r="R4085" s="1" t="s">
        <v>53</v>
      </c>
      <c r="S4085" s="1">
        <v>2</v>
      </c>
      <c r="T4085" s="10">
        <v>73000</v>
      </c>
      <c r="U4085" t="str">
        <f t="shared" si="441"/>
        <v>Reviewed</v>
      </c>
      <c r="V4085" t="str">
        <f t="shared" si="442"/>
        <v>needs_support</v>
      </c>
      <c r="W4085">
        <f t="shared" si="443"/>
        <v>0</v>
      </c>
      <c r="X4085" t="str">
        <f t="shared" si="444"/>
        <v>Active</v>
      </c>
      <c r="Y4085">
        <f t="shared" si="445"/>
        <v>2.3917808219178083</v>
      </c>
      <c r="Z4085" t="str">
        <f t="shared" si="446"/>
        <v>2–3 Years</v>
      </c>
      <c r="AA4085" t="str">
        <f t="shared" si="447"/>
        <v>70K–99K</v>
      </c>
    </row>
    <row r="4086" spans="1:27" ht="19.95" customHeight="1" x14ac:dyDescent="0.3">
      <c r="A4086" s="4" t="s">
        <v>4213</v>
      </c>
      <c r="B4086" s="5">
        <v>45596</v>
      </c>
      <c r="C4086" s="6" t="s">
        <v>55</v>
      </c>
      <c r="D4086" s="6" t="s">
        <v>56</v>
      </c>
      <c r="E4086" s="6" t="s">
        <v>23</v>
      </c>
      <c r="F4086" s="6" t="s">
        <v>57</v>
      </c>
      <c r="G4086" s="6" t="s">
        <v>58</v>
      </c>
      <c r="H4086" s="6" t="s">
        <v>43</v>
      </c>
      <c r="I4086" s="6" t="s">
        <v>27</v>
      </c>
      <c r="J4086" s="5">
        <v>45596</v>
      </c>
      <c r="K4086" s="5"/>
      <c r="L4086" s="6" t="s">
        <v>28</v>
      </c>
      <c r="M4086" s="6">
        <v>426</v>
      </c>
      <c r="N4086" s="6" t="s">
        <v>75</v>
      </c>
      <c r="O4086" s="6" t="s">
        <v>30</v>
      </c>
      <c r="P4086" s="6" t="s">
        <v>107</v>
      </c>
      <c r="Q4086" s="6">
        <v>4</v>
      </c>
      <c r="R4086" s="6" t="s">
        <v>32</v>
      </c>
      <c r="S4086" s="6">
        <v>1</v>
      </c>
      <c r="T4086" s="7">
        <v>64000</v>
      </c>
      <c r="U4086" t="str">
        <f t="shared" si="441"/>
        <v>Reviewed</v>
      </c>
      <c r="V4086" t="str">
        <f t="shared" si="442"/>
        <v>exceeds</v>
      </c>
      <c r="W4086">
        <f t="shared" si="443"/>
        <v>0</v>
      </c>
      <c r="X4086" t="str">
        <f t="shared" si="444"/>
        <v>Active</v>
      </c>
      <c r="Y4086">
        <f t="shared" si="445"/>
        <v>1.167123287671233</v>
      </c>
      <c r="Z4086" t="str">
        <f t="shared" si="446"/>
        <v>1–2 Years</v>
      </c>
      <c r="AA4086" t="str">
        <f t="shared" si="447"/>
        <v>&lt;70K</v>
      </c>
    </row>
    <row r="4087" spans="1:27" ht="19.95" customHeight="1" x14ac:dyDescent="0.3">
      <c r="A4087" s="8" t="s">
        <v>4214</v>
      </c>
      <c r="B4087" s="9">
        <v>45287</v>
      </c>
      <c r="C4087" s="1" t="s">
        <v>60</v>
      </c>
      <c r="D4087" s="1" t="s">
        <v>56</v>
      </c>
      <c r="E4087" s="1" t="s">
        <v>40</v>
      </c>
      <c r="F4087" s="1" t="s">
        <v>104</v>
      </c>
      <c r="G4087" s="1" t="s">
        <v>62</v>
      </c>
      <c r="H4087" s="1" t="s">
        <v>43</v>
      </c>
      <c r="I4087" s="1" t="s">
        <v>27</v>
      </c>
      <c r="J4087" s="9">
        <v>45287</v>
      </c>
      <c r="K4087" s="9"/>
      <c r="L4087" s="1" t="s">
        <v>28</v>
      </c>
      <c r="M4087" s="1">
        <v>735</v>
      </c>
      <c r="N4087" s="1" t="s">
        <v>140</v>
      </c>
      <c r="O4087" s="1" t="s">
        <v>63</v>
      </c>
      <c r="P4087" s="1" t="s">
        <v>64</v>
      </c>
      <c r="Q4087" s="1">
        <v>5</v>
      </c>
      <c r="R4087" s="1" t="s">
        <v>119</v>
      </c>
      <c r="S4087" s="1">
        <v>2</v>
      </c>
      <c r="T4087" s="10">
        <v>55000</v>
      </c>
      <c r="U4087" t="str">
        <f t="shared" si="441"/>
        <v>Reviewed</v>
      </c>
      <c r="V4087" t="str">
        <f t="shared" si="442"/>
        <v>outstanding</v>
      </c>
      <c r="W4087">
        <f t="shared" si="443"/>
        <v>0</v>
      </c>
      <c r="X4087" t="str">
        <f t="shared" si="444"/>
        <v>Active</v>
      </c>
      <c r="Y4087">
        <f t="shared" si="445"/>
        <v>2.0136986301369864</v>
      </c>
      <c r="Z4087" t="str">
        <f t="shared" si="446"/>
        <v>2–3 Years</v>
      </c>
      <c r="AA4087" t="str">
        <f t="shared" si="447"/>
        <v>&lt;70K</v>
      </c>
    </row>
    <row r="4088" spans="1:27" ht="19.95" customHeight="1" x14ac:dyDescent="0.3">
      <c r="A4088" s="4" t="s">
        <v>4215</v>
      </c>
      <c r="B4088" s="5">
        <v>45151</v>
      </c>
      <c r="C4088" s="6" t="s">
        <v>66</v>
      </c>
      <c r="D4088" s="6" t="s">
        <v>56</v>
      </c>
      <c r="E4088" s="6" t="s">
        <v>67</v>
      </c>
      <c r="F4088" s="6" t="s">
        <v>193</v>
      </c>
      <c r="G4088" s="6" t="s">
        <v>69</v>
      </c>
      <c r="H4088" s="6" t="s">
        <v>43</v>
      </c>
      <c r="I4088" s="6" t="s">
        <v>27</v>
      </c>
      <c r="J4088" s="5">
        <v>45151</v>
      </c>
      <c r="K4088" s="5"/>
      <c r="L4088" s="6" t="s">
        <v>28</v>
      </c>
      <c r="M4088" s="6">
        <v>871</v>
      </c>
      <c r="N4088" s="6" t="s">
        <v>29</v>
      </c>
      <c r="O4088" s="6" t="s">
        <v>105</v>
      </c>
      <c r="P4088" s="6" t="s">
        <v>64</v>
      </c>
      <c r="Q4088" s="6">
        <v>4</v>
      </c>
      <c r="R4088" s="6" t="s">
        <v>32</v>
      </c>
      <c r="S4088" s="6">
        <v>2</v>
      </c>
      <c r="T4088" s="7">
        <v>77500</v>
      </c>
      <c r="U4088" t="str">
        <f t="shared" si="441"/>
        <v>Reviewed</v>
      </c>
      <c r="V4088" t="str">
        <f t="shared" si="442"/>
        <v>exceeds</v>
      </c>
      <c r="W4088">
        <f t="shared" si="443"/>
        <v>0</v>
      </c>
      <c r="X4088" t="str">
        <f t="shared" si="444"/>
        <v>Active</v>
      </c>
      <c r="Y4088">
        <f t="shared" si="445"/>
        <v>2.3863013698630136</v>
      </c>
      <c r="Z4088" t="str">
        <f t="shared" si="446"/>
        <v>2–3 Years</v>
      </c>
      <c r="AA4088" t="str">
        <f t="shared" si="447"/>
        <v>70K–99K</v>
      </c>
    </row>
    <row r="4089" spans="1:27" ht="19.95" customHeight="1" x14ac:dyDescent="0.3">
      <c r="A4089" s="8" t="s">
        <v>4216</v>
      </c>
      <c r="B4089" s="9">
        <v>45164</v>
      </c>
      <c r="C4089" s="1" t="s">
        <v>71</v>
      </c>
      <c r="D4089" s="1" t="s">
        <v>72</v>
      </c>
      <c r="E4089" s="1" t="s">
        <v>23</v>
      </c>
      <c r="F4089" s="1" t="s">
        <v>129</v>
      </c>
      <c r="G4089" s="1" t="s">
        <v>74</v>
      </c>
      <c r="H4089" s="1" t="s">
        <v>43</v>
      </c>
      <c r="I4089" s="1" t="s">
        <v>27</v>
      </c>
      <c r="J4089" s="9">
        <v>45164</v>
      </c>
      <c r="K4089" s="9"/>
      <c r="L4089" s="1" t="s">
        <v>28</v>
      </c>
      <c r="M4089" s="1">
        <v>858</v>
      </c>
      <c r="N4089" s="1" t="s">
        <v>52</v>
      </c>
      <c r="O4089" s="1" t="s">
        <v>63</v>
      </c>
      <c r="P4089" s="1" t="s">
        <v>107</v>
      </c>
      <c r="Q4089" s="1">
        <v>3</v>
      </c>
      <c r="R4089" s="1" t="s">
        <v>37</v>
      </c>
      <c r="S4089" s="1">
        <v>2</v>
      </c>
      <c r="T4089" s="10">
        <v>71000</v>
      </c>
      <c r="U4089" t="str">
        <f t="shared" si="441"/>
        <v>Reviewed</v>
      </c>
      <c r="V4089" t="str">
        <f t="shared" si="442"/>
        <v>meets</v>
      </c>
      <c r="W4089">
        <f t="shared" si="443"/>
        <v>0</v>
      </c>
      <c r="X4089" t="str">
        <f t="shared" si="444"/>
        <v>Active</v>
      </c>
      <c r="Y4089">
        <f t="shared" si="445"/>
        <v>2.3506849315068492</v>
      </c>
      <c r="Z4089" t="str">
        <f t="shared" si="446"/>
        <v>2–3 Years</v>
      </c>
      <c r="AA4089" t="str">
        <f t="shared" si="447"/>
        <v>70K–99K</v>
      </c>
    </row>
    <row r="4090" spans="1:27" ht="19.95" customHeight="1" x14ac:dyDescent="0.3">
      <c r="A4090" s="4" t="s">
        <v>4217</v>
      </c>
      <c r="B4090" s="5">
        <v>45808</v>
      </c>
      <c r="C4090" s="6" t="s">
        <v>77</v>
      </c>
      <c r="D4090" s="6" t="s">
        <v>72</v>
      </c>
      <c r="E4090" s="6" t="s">
        <v>40</v>
      </c>
      <c r="F4090" s="6" t="s">
        <v>131</v>
      </c>
      <c r="G4090" s="6" t="s">
        <v>79</v>
      </c>
      <c r="H4090" s="6" t="s">
        <v>26</v>
      </c>
      <c r="I4090" s="6" t="s">
        <v>27</v>
      </c>
      <c r="J4090" s="5">
        <v>45808</v>
      </c>
      <c r="K4090" s="5"/>
      <c r="L4090" s="6" t="s">
        <v>28</v>
      </c>
      <c r="M4090" s="6">
        <v>214</v>
      </c>
      <c r="N4090" s="6" t="s">
        <v>29</v>
      </c>
      <c r="O4090" s="6" t="s">
        <v>43</v>
      </c>
      <c r="P4090" s="6" t="s">
        <v>44</v>
      </c>
      <c r="Q4090" s="6">
        <v>4</v>
      </c>
      <c r="R4090" s="6" t="s">
        <v>32</v>
      </c>
      <c r="S4090" s="6">
        <v>1</v>
      </c>
      <c r="T4090" s="7">
        <v>78500</v>
      </c>
      <c r="U4090" t="str">
        <f t="shared" si="441"/>
        <v>Reviewed</v>
      </c>
      <c r="V4090" t="str">
        <f t="shared" si="442"/>
        <v>exceeds</v>
      </c>
      <c r="W4090">
        <f t="shared" si="443"/>
        <v>0</v>
      </c>
      <c r="X4090" t="str">
        <f t="shared" si="444"/>
        <v>Active</v>
      </c>
      <c r="Y4090">
        <f t="shared" si="445"/>
        <v>0.58630136986301373</v>
      </c>
      <c r="Z4090" t="str">
        <f t="shared" si="446"/>
        <v>&lt;1 Year</v>
      </c>
      <c r="AA4090" t="str">
        <f t="shared" si="447"/>
        <v>70K–99K</v>
      </c>
    </row>
    <row r="4091" spans="1:27" ht="19.95" customHeight="1" x14ac:dyDescent="0.3">
      <c r="A4091" s="8" t="s">
        <v>4218</v>
      </c>
      <c r="B4091" s="9">
        <v>45352</v>
      </c>
      <c r="C4091" s="1" t="s">
        <v>81</v>
      </c>
      <c r="D4091" s="1" t="s">
        <v>72</v>
      </c>
      <c r="E4091" s="1" t="s">
        <v>23</v>
      </c>
      <c r="F4091" s="1" t="s">
        <v>82</v>
      </c>
      <c r="G4091" s="1" t="s">
        <v>83</v>
      </c>
      <c r="H4091" s="1" t="s">
        <v>26</v>
      </c>
      <c r="I4091" s="1" t="s">
        <v>27</v>
      </c>
      <c r="J4091" s="9">
        <v>45352</v>
      </c>
      <c r="K4091" s="9"/>
      <c r="L4091" s="1" t="s">
        <v>28</v>
      </c>
      <c r="M4091" s="1">
        <v>670</v>
      </c>
      <c r="N4091" s="1" t="s">
        <v>29</v>
      </c>
      <c r="O4091" s="1" t="s">
        <v>43</v>
      </c>
      <c r="P4091" s="1" t="s">
        <v>31</v>
      </c>
      <c r="Q4091" s="1">
        <v>3</v>
      </c>
      <c r="R4091" s="1" t="s">
        <v>37</v>
      </c>
      <c r="S4091" s="1">
        <v>2</v>
      </c>
      <c r="T4091" s="10">
        <v>92000</v>
      </c>
      <c r="U4091" t="str">
        <f t="shared" si="441"/>
        <v>Reviewed</v>
      </c>
      <c r="V4091" t="str">
        <f t="shared" si="442"/>
        <v>meets</v>
      </c>
      <c r="W4091">
        <f t="shared" si="443"/>
        <v>0</v>
      </c>
      <c r="X4091" t="str">
        <f t="shared" si="444"/>
        <v>Active</v>
      </c>
      <c r="Y4091">
        <f t="shared" si="445"/>
        <v>1.8356164383561644</v>
      </c>
      <c r="Z4091" t="str">
        <f t="shared" si="446"/>
        <v>1–2 Years</v>
      </c>
      <c r="AA4091" t="str">
        <f t="shared" si="447"/>
        <v>70K–99K</v>
      </c>
    </row>
    <row r="4092" spans="1:27" ht="19.95" customHeight="1" x14ac:dyDescent="0.3">
      <c r="A4092" s="4" t="s">
        <v>4219</v>
      </c>
      <c r="B4092" s="5">
        <v>45510</v>
      </c>
      <c r="C4092" s="6" t="s">
        <v>86</v>
      </c>
      <c r="D4092" s="6" t="s">
        <v>87</v>
      </c>
      <c r="E4092" s="6" t="s">
        <v>67</v>
      </c>
      <c r="F4092" s="6" t="s">
        <v>135</v>
      </c>
      <c r="G4092" s="6" t="s">
        <v>89</v>
      </c>
      <c r="H4092" s="6" t="s">
        <v>43</v>
      </c>
      <c r="I4092" s="6" t="s">
        <v>27</v>
      </c>
      <c r="J4092" s="5">
        <v>45510</v>
      </c>
      <c r="K4092" s="5"/>
      <c r="L4092" s="6" t="s">
        <v>28</v>
      </c>
      <c r="M4092" s="6">
        <v>512</v>
      </c>
      <c r="N4092" s="6" t="s">
        <v>52</v>
      </c>
      <c r="O4092" s="6" t="s">
        <v>63</v>
      </c>
      <c r="P4092" s="6" t="s">
        <v>44</v>
      </c>
      <c r="Q4092" s="6">
        <v>3</v>
      </c>
      <c r="R4092" s="6" t="s">
        <v>37</v>
      </c>
      <c r="S4092" s="6">
        <v>1</v>
      </c>
      <c r="T4092" s="7">
        <v>61500</v>
      </c>
      <c r="U4092" t="str">
        <f t="shared" si="441"/>
        <v>Reviewed</v>
      </c>
      <c r="V4092" t="str">
        <f t="shared" si="442"/>
        <v>meets</v>
      </c>
      <c r="W4092">
        <f t="shared" si="443"/>
        <v>0</v>
      </c>
      <c r="X4092" t="str">
        <f t="shared" si="444"/>
        <v>Active</v>
      </c>
      <c r="Y4092">
        <f t="shared" si="445"/>
        <v>1.4027397260273973</v>
      </c>
      <c r="Z4092" t="str">
        <f t="shared" si="446"/>
        <v>1–2 Years</v>
      </c>
      <c r="AA4092" t="str">
        <f t="shared" si="447"/>
        <v>&lt;70K</v>
      </c>
    </row>
    <row r="4093" spans="1:27" ht="19.95" customHeight="1" x14ac:dyDescent="0.3">
      <c r="A4093" s="8" t="s">
        <v>4220</v>
      </c>
      <c r="B4093" s="9">
        <v>45668</v>
      </c>
      <c r="C4093" s="1" t="s">
        <v>91</v>
      </c>
      <c r="D4093" s="1" t="s">
        <v>87</v>
      </c>
      <c r="E4093" s="1" t="s">
        <v>92</v>
      </c>
      <c r="F4093" s="1" t="s">
        <v>114</v>
      </c>
      <c r="G4093" s="1" t="s">
        <v>94</v>
      </c>
      <c r="H4093" s="1" t="s">
        <v>43</v>
      </c>
      <c r="I4093" s="1" t="s">
        <v>27</v>
      </c>
      <c r="J4093" s="9">
        <v>45668</v>
      </c>
      <c r="K4093" s="9"/>
      <c r="L4093" s="1" t="s">
        <v>28</v>
      </c>
      <c r="M4093" s="1">
        <v>354</v>
      </c>
      <c r="N4093" s="1" t="s">
        <v>52</v>
      </c>
      <c r="O4093" s="1" t="s">
        <v>63</v>
      </c>
      <c r="P4093" s="1" t="s">
        <v>31</v>
      </c>
      <c r="Q4093" s="1">
        <v>4</v>
      </c>
      <c r="R4093" s="1" t="s">
        <v>32</v>
      </c>
      <c r="S4093" s="1">
        <v>1</v>
      </c>
      <c r="T4093" s="10">
        <v>56000</v>
      </c>
      <c r="U4093" t="str">
        <f t="shared" si="441"/>
        <v>Reviewed</v>
      </c>
      <c r="V4093" t="str">
        <f t="shared" si="442"/>
        <v>exceeds</v>
      </c>
      <c r="W4093">
        <f t="shared" si="443"/>
        <v>0</v>
      </c>
      <c r="X4093" t="str">
        <f t="shared" si="444"/>
        <v>Active</v>
      </c>
      <c r="Y4093">
        <f t="shared" si="445"/>
        <v>0.96986301369863015</v>
      </c>
      <c r="Z4093" t="str">
        <f t="shared" si="446"/>
        <v>&lt;1 Year</v>
      </c>
      <c r="AA4093" t="str">
        <f t="shared" si="447"/>
        <v>&lt;70K</v>
      </c>
    </row>
    <row r="4094" spans="1:27" ht="19.95" customHeight="1" x14ac:dyDescent="0.3">
      <c r="A4094" s="4" t="s">
        <v>4221</v>
      </c>
      <c r="B4094" s="5">
        <v>45802</v>
      </c>
      <c r="C4094" s="6" t="s">
        <v>21</v>
      </c>
      <c r="D4094" s="6" t="s">
        <v>22</v>
      </c>
      <c r="E4094" s="6" t="s">
        <v>23</v>
      </c>
      <c r="F4094" s="6" t="s">
        <v>121</v>
      </c>
      <c r="G4094" s="6" t="s">
        <v>25</v>
      </c>
      <c r="H4094" s="6" t="s">
        <v>49</v>
      </c>
      <c r="I4094" s="6" t="s">
        <v>27</v>
      </c>
      <c r="J4094" s="5">
        <v>45802</v>
      </c>
      <c r="K4094" s="5"/>
      <c r="L4094" s="6" t="s">
        <v>28</v>
      </c>
      <c r="M4094" s="6">
        <v>220</v>
      </c>
      <c r="N4094" s="6" t="s">
        <v>52</v>
      </c>
      <c r="O4094" s="6" t="s">
        <v>43</v>
      </c>
      <c r="P4094" s="6" t="s">
        <v>31</v>
      </c>
      <c r="Q4094" s="6">
        <v>4</v>
      </c>
      <c r="R4094" s="6" t="s">
        <v>32</v>
      </c>
      <c r="S4094" s="6">
        <v>1</v>
      </c>
      <c r="T4094" s="7">
        <v>109000</v>
      </c>
      <c r="U4094" t="str">
        <f t="shared" si="441"/>
        <v>Reviewed</v>
      </c>
      <c r="V4094" t="str">
        <f t="shared" si="442"/>
        <v>exceeds</v>
      </c>
      <c r="W4094">
        <f t="shared" si="443"/>
        <v>0</v>
      </c>
      <c r="X4094" t="str">
        <f t="shared" si="444"/>
        <v>Active</v>
      </c>
      <c r="Y4094">
        <f t="shared" si="445"/>
        <v>0.60273972602739723</v>
      </c>
      <c r="Z4094" t="str">
        <f t="shared" si="446"/>
        <v>&lt;1 Year</v>
      </c>
      <c r="AA4094" t="str">
        <f t="shared" si="447"/>
        <v>100K–129K</v>
      </c>
    </row>
    <row r="4095" spans="1:27" ht="19.95" customHeight="1" x14ac:dyDescent="0.3">
      <c r="A4095" s="8" t="s">
        <v>4222</v>
      </c>
      <c r="B4095" s="9">
        <v>45788</v>
      </c>
      <c r="C4095" s="1" t="s">
        <v>34</v>
      </c>
      <c r="D4095" s="1" t="s">
        <v>22</v>
      </c>
      <c r="E4095" s="1" t="s">
        <v>23</v>
      </c>
      <c r="F4095" s="1" t="s">
        <v>35</v>
      </c>
      <c r="G4095" s="1" t="s">
        <v>36</v>
      </c>
      <c r="H4095" s="1" t="s">
        <v>26</v>
      </c>
      <c r="I4095" s="1" t="s">
        <v>27</v>
      </c>
      <c r="J4095" s="9">
        <v>45788</v>
      </c>
      <c r="K4095" s="9"/>
      <c r="L4095" s="1" t="s">
        <v>28</v>
      </c>
      <c r="M4095" s="1">
        <v>234</v>
      </c>
      <c r="N4095" s="1" t="s">
        <v>29</v>
      </c>
      <c r="O4095" s="1" t="s">
        <v>63</v>
      </c>
      <c r="P4095" s="1" t="s">
        <v>64</v>
      </c>
      <c r="Q4095" s="1">
        <v>4</v>
      </c>
      <c r="R4095" s="1" t="s">
        <v>32</v>
      </c>
      <c r="S4095" s="1">
        <v>1</v>
      </c>
      <c r="T4095" s="10">
        <v>101000</v>
      </c>
      <c r="U4095" t="str">
        <f t="shared" si="441"/>
        <v>Reviewed</v>
      </c>
      <c r="V4095" t="str">
        <f t="shared" si="442"/>
        <v>exceeds</v>
      </c>
      <c r="W4095">
        <f t="shared" si="443"/>
        <v>0</v>
      </c>
      <c r="X4095" t="str">
        <f t="shared" si="444"/>
        <v>Active</v>
      </c>
      <c r="Y4095">
        <f t="shared" si="445"/>
        <v>0.64109589041095894</v>
      </c>
      <c r="Z4095" t="str">
        <f t="shared" si="446"/>
        <v>&lt;1 Year</v>
      </c>
      <c r="AA4095" t="str">
        <f t="shared" si="447"/>
        <v>100K–129K</v>
      </c>
    </row>
    <row r="4096" spans="1:27" ht="19.95" customHeight="1" x14ac:dyDescent="0.3">
      <c r="A4096" s="4" t="s">
        <v>4223</v>
      </c>
      <c r="B4096" s="5">
        <v>45899</v>
      </c>
      <c r="C4096" s="6" t="s">
        <v>39</v>
      </c>
      <c r="D4096" s="6" t="s">
        <v>22</v>
      </c>
      <c r="E4096" s="6" t="s">
        <v>40</v>
      </c>
      <c r="F4096" s="6" t="s">
        <v>47</v>
      </c>
      <c r="G4096" s="6" t="s">
        <v>48</v>
      </c>
      <c r="H4096" s="6" t="s">
        <v>49</v>
      </c>
      <c r="I4096" s="6" t="s">
        <v>27</v>
      </c>
      <c r="J4096" s="5">
        <v>45899</v>
      </c>
      <c r="K4096" s="5"/>
      <c r="L4096" s="6" t="s">
        <v>28</v>
      </c>
      <c r="M4096" s="6">
        <v>123</v>
      </c>
      <c r="N4096" s="6" t="s">
        <v>52</v>
      </c>
      <c r="O4096" s="6" t="s">
        <v>63</v>
      </c>
      <c r="P4096" s="6" t="s">
        <v>31</v>
      </c>
      <c r="Q4096" s="6" t="s">
        <v>95</v>
      </c>
      <c r="R4096" s="6" t="s">
        <v>28</v>
      </c>
      <c r="S4096" s="6">
        <v>0</v>
      </c>
      <c r="T4096" s="7">
        <v>131500</v>
      </c>
      <c r="U4096" t="str">
        <f t="shared" si="441"/>
        <v>Not Reviewed</v>
      </c>
      <c r="V4096" t="str">
        <f t="shared" si="442"/>
        <v>Not Reviewed</v>
      </c>
      <c r="W4096">
        <f t="shared" si="443"/>
        <v>0</v>
      </c>
      <c r="X4096" t="str">
        <f t="shared" si="444"/>
        <v>Active</v>
      </c>
      <c r="Y4096">
        <f t="shared" si="445"/>
        <v>0.33698630136986302</v>
      </c>
      <c r="Z4096" t="str">
        <f t="shared" si="446"/>
        <v>&lt;1 Year</v>
      </c>
      <c r="AA4096" t="str">
        <f t="shared" si="447"/>
        <v>130K+</v>
      </c>
    </row>
    <row r="4097" spans="1:27" ht="19.95" customHeight="1" x14ac:dyDescent="0.3">
      <c r="A4097" s="8" t="s">
        <v>4224</v>
      </c>
      <c r="B4097" s="9">
        <v>45257</v>
      </c>
      <c r="C4097" s="1" t="s">
        <v>46</v>
      </c>
      <c r="D4097" s="1" t="s">
        <v>22</v>
      </c>
      <c r="E4097" s="1" t="s">
        <v>40</v>
      </c>
      <c r="F4097" s="1" t="s">
        <v>143</v>
      </c>
      <c r="G4097" s="1" t="s">
        <v>48</v>
      </c>
      <c r="H4097" s="1" t="s">
        <v>43</v>
      </c>
      <c r="I4097" s="1" t="s">
        <v>27</v>
      </c>
      <c r="J4097" s="9">
        <v>45257</v>
      </c>
      <c r="K4097" s="9"/>
      <c r="L4097" s="1" t="s">
        <v>28</v>
      </c>
      <c r="M4097" s="1">
        <v>765</v>
      </c>
      <c r="N4097" s="1" t="s">
        <v>75</v>
      </c>
      <c r="O4097" s="1" t="s">
        <v>30</v>
      </c>
      <c r="P4097" s="1" t="s">
        <v>107</v>
      </c>
      <c r="Q4097" s="1">
        <v>3</v>
      </c>
      <c r="R4097" s="1" t="s">
        <v>37</v>
      </c>
      <c r="S4097" s="1">
        <v>2</v>
      </c>
      <c r="T4097" s="10">
        <v>69500</v>
      </c>
      <c r="U4097" t="str">
        <f t="shared" si="441"/>
        <v>Reviewed</v>
      </c>
      <c r="V4097" t="str">
        <f t="shared" si="442"/>
        <v>meets</v>
      </c>
      <c r="W4097">
        <f t="shared" si="443"/>
        <v>0</v>
      </c>
      <c r="X4097" t="str">
        <f t="shared" si="444"/>
        <v>Active</v>
      </c>
      <c r="Y4097">
        <f t="shared" si="445"/>
        <v>2.095890410958904</v>
      </c>
      <c r="Z4097" t="str">
        <f t="shared" si="446"/>
        <v>2–3 Years</v>
      </c>
      <c r="AA4097" t="str">
        <f t="shared" si="447"/>
        <v>&lt;70K</v>
      </c>
    </row>
    <row r="4098" spans="1:27" ht="19.95" customHeight="1" x14ac:dyDescent="0.3">
      <c r="A4098" s="4" t="s">
        <v>4225</v>
      </c>
      <c r="B4098" s="5">
        <v>45346</v>
      </c>
      <c r="C4098" s="6" t="s">
        <v>55</v>
      </c>
      <c r="D4098" s="6" t="s">
        <v>56</v>
      </c>
      <c r="E4098" s="6" t="s">
        <v>23</v>
      </c>
      <c r="F4098" s="6" t="s">
        <v>57</v>
      </c>
      <c r="G4098" s="6" t="s">
        <v>58</v>
      </c>
      <c r="H4098" s="6" t="s">
        <v>43</v>
      </c>
      <c r="I4098" s="6" t="s">
        <v>27</v>
      </c>
      <c r="J4098" s="5">
        <v>45346</v>
      </c>
      <c r="K4098" s="5"/>
      <c r="L4098" s="6" t="s">
        <v>28</v>
      </c>
      <c r="M4098" s="6">
        <v>676</v>
      </c>
      <c r="N4098" s="6" t="s">
        <v>29</v>
      </c>
      <c r="O4098" s="6" t="s">
        <v>43</v>
      </c>
      <c r="P4098" s="6" t="s">
        <v>31</v>
      </c>
      <c r="Q4098" s="6">
        <v>3</v>
      </c>
      <c r="R4098" s="6" t="s">
        <v>37</v>
      </c>
      <c r="S4098" s="6">
        <v>2</v>
      </c>
      <c r="T4098" s="7">
        <v>66500</v>
      </c>
      <c r="U4098" t="str">
        <f t="shared" ref="U4098:U4161" si="448">IF(LOWER(TRIM(Q4098&amp;""))="none","Not Reviewed","Reviewed")</f>
        <v>Reviewed</v>
      </c>
      <c r="V4098" t="str">
        <f t="shared" ref="V4098:V4161" si="449">IF(OR(Q4098="none",R4098=""),"Not Reviewed",R4098)</f>
        <v>meets</v>
      </c>
      <c r="W4098">
        <f t="shared" ref="W4098:W4161" si="450">IF(I4098="terminated",1,0)</f>
        <v>0</v>
      </c>
      <c r="X4098" t="str">
        <f t="shared" ref="X4098:X4161" si="451">IF(I4098="terminated","Attrited","Active")</f>
        <v>Active</v>
      </c>
      <c r="Y4098">
        <f t="shared" ref="Y4098:Y4161" si="452">M4098/365</f>
        <v>1.8520547945205479</v>
      </c>
      <c r="Z4098" t="str">
        <f t="shared" ref="Z4098:Z4161" si="453">IF(Y4098&lt;1,"&lt;1 Year",IF(Y4098&lt;2,"1–2 Years",IF(Y4098&lt;3,"2–3 Years","3+ Years")))</f>
        <v>1–2 Years</v>
      </c>
      <c r="AA4098" t="str">
        <f t="shared" ref="AA4098:AA4161" si="454">IF(T4098&lt;70000,"&lt;70K",IF(T4098&lt;100000,"70K–99K",IF(T4098&lt;130000,"100K–129K","130K+")))</f>
        <v>&lt;70K</v>
      </c>
    </row>
    <row r="4099" spans="1:27" ht="19.95" customHeight="1" x14ac:dyDescent="0.3">
      <c r="A4099" s="8" t="s">
        <v>4226</v>
      </c>
      <c r="B4099" s="9">
        <v>45781</v>
      </c>
      <c r="C4099" s="1" t="s">
        <v>60</v>
      </c>
      <c r="D4099" s="1" t="s">
        <v>56</v>
      </c>
      <c r="E4099" s="1" t="s">
        <v>40</v>
      </c>
      <c r="F4099" s="1" t="s">
        <v>104</v>
      </c>
      <c r="G4099" s="1" t="s">
        <v>62</v>
      </c>
      <c r="H4099" s="1" t="s">
        <v>43</v>
      </c>
      <c r="I4099" s="1" t="s">
        <v>27</v>
      </c>
      <c r="J4099" s="9">
        <v>45781</v>
      </c>
      <c r="K4099" s="9"/>
      <c r="L4099" s="1" t="s">
        <v>28</v>
      </c>
      <c r="M4099" s="1">
        <v>241</v>
      </c>
      <c r="N4099" s="1" t="s">
        <v>29</v>
      </c>
      <c r="O4099" s="1" t="s">
        <v>63</v>
      </c>
      <c r="P4099" s="1" t="s">
        <v>107</v>
      </c>
      <c r="Q4099" s="1">
        <v>3</v>
      </c>
      <c r="R4099" s="1" t="s">
        <v>37</v>
      </c>
      <c r="S4099" s="1">
        <v>1</v>
      </c>
      <c r="T4099" s="10">
        <v>56000</v>
      </c>
      <c r="U4099" t="str">
        <f t="shared" si="448"/>
        <v>Reviewed</v>
      </c>
      <c r="V4099" t="str">
        <f t="shared" si="449"/>
        <v>meets</v>
      </c>
      <c r="W4099">
        <f t="shared" si="450"/>
        <v>0</v>
      </c>
      <c r="X4099" t="str">
        <f t="shared" si="451"/>
        <v>Active</v>
      </c>
      <c r="Y4099">
        <f t="shared" si="452"/>
        <v>0.66027397260273968</v>
      </c>
      <c r="Z4099" t="str">
        <f t="shared" si="453"/>
        <v>&lt;1 Year</v>
      </c>
      <c r="AA4099" t="str">
        <f t="shared" si="454"/>
        <v>&lt;70K</v>
      </c>
    </row>
    <row r="4100" spans="1:27" ht="19.95" customHeight="1" x14ac:dyDescent="0.3">
      <c r="A4100" s="4" t="s">
        <v>4227</v>
      </c>
      <c r="B4100" s="5">
        <v>45088</v>
      </c>
      <c r="C4100" s="6" t="s">
        <v>66</v>
      </c>
      <c r="D4100" s="6" t="s">
        <v>56</v>
      </c>
      <c r="E4100" s="6" t="s">
        <v>67</v>
      </c>
      <c r="F4100" s="6" t="s">
        <v>68</v>
      </c>
      <c r="G4100" s="6" t="s">
        <v>69</v>
      </c>
      <c r="H4100" s="6" t="s">
        <v>26</v>
      </c>
      <c r="I4100" s="6" t="s">
        <v>27</v>
      </c>
      <c r="J4100" s="5">
        <v>45088</v>
      </c>
      <c r="K4100" s="5"/>
      <c r="L4100" s="6" t="s">
        <v>28</v>
      </c>
      <c r="M4100" s="6">
        <v>934</v>
      </c>
      <c r="N4100" s="6" t="s">
        <v>140</v>
      </c>
      <c r="O4100" s="6" t="s">
        <v>30</v>
      </c>
      <c r="P4100" s="6" t="s">
        <v>31</v>
      </c>
      <c r="Q4100" s="6">
        <v>2</v>
      </c>
      <c r="R4100" s="6" t="s">
        <v>53</v>
      </c>
      <c r="S4100" s="6">
        <v>3</v>
      </c>
      <c r="T4100" s="7">
        <v>88000</v>
      </c>
      <c r="U4100" t="str">
        <f t="shared" si="448"/>
        <v>Reviewed</v>
      </c>
      <c r="V4100" t="str">
        <f t="shared" si="449"/>
        <v>needs_support</v>
      </c>
      <c r="W4100">
        <f t="shared" si="450"/>
        <v>0</v>
      </c>
      <c r="X4100" t="str">
        <f t="shared" si="451"/>
        <v>Active</v>
      </c>
      <c r="Y4100">
        <f t="shared" si="452"/>
        <v>2.558904109589041</v>
      </c>
      <c r="Z4100" t="str">
        <f t="shared" si="453"/>
        <v>2–3 Years</v>
      </c>
      <c r="AA4100" t="str">
        <f t="shared" si="454"/>
        <v>70K–99K</v>
      </c>
    </row>
    <row r="4101" spans="1:27" ht="19.95" customHeight="1" x14ac:dyDescent="0.3">
      <c r="A4101" s="8" t="s">
        <v>4228</v>
      </c>
      <c r="B4101" s="9">
        <v>45702</v>
      </c>
      <c r="C4101" s="1" t="s">
        <v>71</v>
      </c>
      <c r="D4101" s="1" t="s">
        <v>72</v>
      </c>
      <c r="E4101" s="1" t="s">
        <v>23</v>
      </c>
      <c r="F4101" s="1" t="s">
        <v>138</v>
      </c>
      <c r="G4101" s="1" t="s">
        <v>36</v>
      </c>
      <c r="H4101" s="1" t="s">
        <v>43</v>
      </c>
      <c r="I4101" s="1" t="s">
        <v>27</v>
      </c>
      <c r="J4101" s="9">
        <v>45702</v>
      </c>
      <c r="K4101" s="9"/>
      <c r="L4101" s="1" t="s">
        <v>28</v>
      </c>
      <c r="M4101" s="1">
        <v>320</v>
      </c>
      <c r="N4101" s="1" t="s">
        <v>29</v>
      </c>
      <c r="O4101" s="1" t="s">
        <v>63</v>
      </c>
      <c r="P4101" s="1" t="s">
        <v>64</v>
      </c>
      <c r="Q4101" s="1">
        <v>4</v>
      </c>
      <c r="R4101" s="1" t="s">
        <v>32</v>
      </c>
      <c r="S4101" s="1">
        <v>1</v>
      </c>
      <c r="T4101" s="10">
        <v>69500</v>
      </c>
      <c r="U4101" t="str">
        <f t="shared" si="448"/>
        <v>Reviewed</v>
      </c>
      <c r="V4101" t="str">
        <f t="shared" si="449"/>
        <v>exceeds</v>
      </c>
      <c r="W4101">
        <f t="shared" si="450"/>
        <v>0</v>
      </c>
      <c r="X4101" t="str">
        <f t="shared" si="451"/>
        <v>Active</v>
      </c>
      <c r="Y4101">
        <f t="shared" si="452"/>
        <v>0.87671232876712324</v>
      </c>
      <c r="Z4101" t="str">
        <f t="shared" si="453"/>
        <v>&lt;1 Year</v>
      </c>
      <c r="AA4101" t="str">
        <f t="shared" si="454"/>
        <v>&lt;70K</v>
      </c>
    </row>
    <row r="4102" spans="1:27" ht="19.95" customHeight="1" x14ac:dyDescent="0.3">
      <c r="A4102" s="4" t="s">
        <v>4229</v>
      </c>
      <c r="B4102" s="5">
        <v>45535</v>
      </c>
      <c r="C4102" s="6" t="s">
        <v>77</v>
      </c>
      <c r="D4102" s="6" t="s">
        <v>72</v>
      </c>
      <c r="E4102" s="6" t="s">
        <v>40</v>
      </c>
      <c r="F4102" s="6" t="s">
        <v>93</v>
      </c>
      <c r="G4102" s="6" t="s">
        <v>94</v>
      </c>
      <c r="H4102" s="6" t="s">
        <v>26</v>
      </c>
      <c r="I4102" s="6" t="s">
        <v>27</v>
      </c>
      <c r="J4102" s="5">
        <v>45535</v>
      </c>
      <c r="K4102" s="5"/>
      <c r="L4102" s="6" t="s">
        <v>28</v>
      </c>
      <c r="M4102" s="6">
        <v>487</v>
      </c>
      <c r="N4102" s="6" t="s">
        <v>52</v>
      </c>
      <c r="O4102" s="6" t="s">
        <v>63</v>
      </c>
      <c r="P4102" s="6" t="s">
        <v>31</v>
      </c>
      <c r="Q4102" s="6">
        <v>4</v>
      </c>
      <c r="R4102" s="6" t="s">
        <v>32</v>
      </c>
      <c r="S4102" s="6">
        <v>1</v>
      </c>
      <c r="T4102" s="7">
        <v>86500</v>
      </c>
      <c r="U4102" t="str">
        <f t="shared" si="448"/>
        <v>Reviewed</v>
      </c>
      <c r="V4102" t="str">
        <f t="shared" si="449"/>
        <v>exceeds</v>
      </c>
      <c r="W4102">
        <f t="shared" si="450"/>
        <v>0</v>
      </c>
      <c r="X4102" t="str">
        <f t="shared" si="451"/>
        <v>Active</v>
      </c>
      <c r="Y4102">
        <f t="shared" si="452"/>
        <v>1.3342465753424657</v>
      </c>
      <c r="Z4102" t="str">
        <f t="shared" si="453"/>
        <v>1–2 Years</v>
      </c>
      <c r="AA4102" t="str">
        <f t="shared" si="454"/>
        <v>70K–99K</v>
      </c>
    </row>
    <row r="4103" spans="1:27" ht="19.95" customHeight="1" x14ac:dyDescent="0.3">
      <c r="A4103" s="8" t="s">
        <v>4230</v>
      </c>
      <c r="B4103" s="9">
        <v>45172</v>
      </c>
      <c r="C4103" s="1" t="s">
        <v>81</v>
      </c>
      <c r="D4103" s="1" t="s">
        <v>72</v>
      </c>
      <c r="E4103" s="1" t="s">
        <v>23</v>
      </c>
      <c r="F4103" s="1" t="s">
        <v>82</v>
      </c>
      <c r="G4103" s="1" t="s">
        <v>83</v>
      </c>
      <c r="H4103" s="1" t="s">
        <v>26</v>
      </c>
      <c r="I4103" s="1" t="s">
        <v>27</v>
      </c>
      <c r="J4103" s="9">
        <v>45172</v>
      </c>
      <c r="K4103" s="9"/>
      <c r="L4103" s="1" t="s">
        <v>28</v>
      </c>
      <c r="M4103" s="1">
        <v>850</v>
      </c>
      <c r="N4103" s="1" t="s">
        <v>75</v>
      </c>
      <c r="O4103" s="1" t="s">
        <v>43</v>
      </c>
      <c r="P4103" s="1" t="s">
        <v>107</v>
      </c>
      <c r="Q4103" s="1">
        <v>3</v>
      </c>
      <c r="R4103" s="1" t="s">
        <v>37</v>
      </c>
      <c r="S4103" s="1">
        <v>2</v>
      </c>
      <c r="T4103" s="10">
        <v>103500</v>
      </c>
      <c r="U4103" t="str">
        <f t="shared" si="448"/>
        <v>Reviewed</v>
      </c>
      <c r="V4103" t="str">
        <f t="shared" si="449"/>
        <v>meets</v>
      </c>
      <c r="W4103">
        <f t="shared" si="450"/>
        <v>0</v>
      </c>
      <c r="X4103" t="str">
        <f t="shared" si="451"/>
        <v>Active</v>
      </c>
      <c r="Y4103">
        <f t="shared" si="452"/>
        <v>2.3287671232876712</v>
      </c>
      <c r="Z4103" t="str">
        <f t="shared" si="453"/>
        <v>2–3 Years</v>
      </c>
      <c r="AA4103" t="str">
        <f t="shared" si="454"/>
        <v>100K–129K</v>
      </c>
    </row>
    <row r="4104" spans="1:27" ht="19.95" customHeight="1" x14ac:dyDescent="0.3">
      <c r="A4104" s="4" t="s">
        <v>4231</v>
      </c>
      <c r="B4104" s="5">
        <v>45906</v>
      </c>
      <c r="C4104" s="6" t="s">
        <v>86</v>
      </c>
      <c r="D4104" s="6" t="s">
        <v>87</v>
      </c>
      <c r="E4104" s="6" t="s">
        <v>67</v>
      </c>
      <c r="F4104" s="6" t="s">
        <v>325</v>
      </c>
      <c r="G4104" s="6" t="s">
        <v>89</v>
      </c>
      <c r="H4104" s="6" t="s">
        <v>110</v>
      </c>
      <c r="I4104" s="6" t="s">
        <v>27</v>
      </c>
      <c r="J4104" s="5">
        <v>45906</v>
      </c>
      <c r="K4104" s="5"/>
      <c r="L4104" s="6" t="s">
        <v>28</v>
      </c>
      <c r="M4104" s="6">
        <v>116</v>
      </c>
      <c r="N4104" s="6" t="s">
        <v>52</v>
      </c>
      <c r="O4104" s="6" t="s">
        <v>30</v>
      </c>
      <c r="P4104" s="6" t="s">
        <v>107</v>
      </c>
      <c r="Q4104" s="6" t="s">
        <v>95</v>
      </c>
      <c r="R4104" s="6" t="s">
        <v>28</v>
      </c>
      <c r="S4104" s="6">
        <v>0</v>
      </c>
      <c r="T4104" s="7">
        <v>162500</v>
      </c>
      <c r="U4104" t="str">
        <f t="shared" si="448"/>
        <v>Not Reviewed</v>
      </c>
      <c r="V4104" t="str">
        <f t="shared" si="449"/>
        <v>Not Reviewed</v>
      </c>
      <c r="W4104">
        <f t="shared" si="450"/>
        <v>0</v>
      </c>
      <c r="X4104" t="str">
        <f t="shared" si="451"/>
        <v>Active</v>
      </c>
      <c r="Y4104">
        <f t="shared" si="452"/>
        <v>0.31780821917808222</v>
      </c>
      <c r="Z4104" t="str">
        <f t="shared" si="453"/>
        <v>&lt;1 Year</v>
      </c>
      <c r="AA4104" t="str">
        <f t="shared" si="454"/>
        <v>130K+</v>
      </c>
    </row>
    <row r="4105" spans="1:27" ht="19.95" customHeight="1" x14ac:dyDescent="0.3">
      <c r="A4105" s="8" t="s">
        <v>4232</v>
      </c>
      <c r="B4105" s="9">
        <v>45372</v>
      </c>
      <c r="C4105" s="1" t="s">
        <v>91</v>
      </c>
      <c r="D4105" s="1" t="s">
        <v>87</v>
      </c>
      <c r="E4105" s="1" t="s">
        <v>92</v>
      </c>
      <c r="F4105" s="1" t="s">
        <v>129</v>
      </c>
      <c r="G4105" s="1" t="s">
        <v>74</v>
      </c>
      <c r="H4105" s="1" t="s">
        <v>43</v>
      </c>
      <c r="I4105" s="1" t="s">
        <v>27</v>
      </c>
      <c r="J4105" s="9">
        <v>45372</v>
      </c>
      <c r="K4105" s="9"/>
      <c r="L4105" s="1" t="s">
        <v>28</v>
      </c>
      <c r="M4105" s="1">
        <v>650</v>
      </c>
      <c r="N4105" s="1" t="s">
        <v>29</v>
      </c>
      <c r="O4105" s="1" t="s">
        <v>105</v>
      </c>
      <c r="P4105" s="1" t="s">
        <v>133</v>
      </c>
      <c r="Q4105" s="1">
        <v>5</v>
      </c>
      <c r="R4105" s="1" t="s">
        <v>119</v>
      </c>
      <c r="S4105" s="1">
        <v>2</v>
      </c>
      <c r="T4105" s="10">
        <v>73500</v>
      </c>
      <c r="U4105" t="str">
        <f t="shared" si="448"/>
        <v>Reviewed</v>
      </c>
      <c r="V4105" t="str">
        <f t="shared" si="449"/>
        <v>outstanding</v>
      </c>
      <c r="W4105">
        <f t="shared" si="450"/>
        <v>0</v>
      </c>
      <c r="X4105" t="str">
        <f t="shared" si="451"/>
        <v>Active</v>
      </c>
      <c r="Y4105">
        <f t="shared" si="452"/>
        <v>1.7808219178082192</v>
      </c>
      <c r="Z4105" t="str">
        <f t="shared" si="453"/>
        <v>1–2 Years</v>
      </c>
      <c r="AA4105" t="str">
        <f t="shared" si="454"/>
        <v>70K–99K</v>
      </c>
    </row>
    <row r="4106" spans="1:27" ht="19.95" customHeight="1" x14ac:dyDescent="0.3">
      <c r="A4106" s="4" t="s">
        <v>4233</v>
      </c>
      <c r="B4106" s="5">
        <v>45808</v>
      </c>
      <c r="C4106" s="6" t="s">
        <v>21</v>
      </c>
      <c r="D4106" s="6" t="s">
        <v>22</v>
      </c>
      <c r="E4106" s="6" t="s">
        <v>23</v>
      </c>
      <c r="F4106" s="6" t="s">
        <v>288</v>
      </c>
      <c r="G4106" s="6" t="s">
        <v>25</v>
      </c>
      <c r="H4106" s="6" t="s">
        <v>43</v>
      </c>
      <c r="I4106" s="6" t="s">
        <v>27</v>
      </c>
      <c r="J4106" s="5">
        <v>45808</v>
      </c>
      <c r="K4106" s="5"/>
      <c r="L4106" s="6" t="s">
        <v>28</v>
      </c>
      <c r="M4106" s="6">
        <v>214</v>
      </c>
      <c r="N4106" s="6" t="s">
        <v>122</v>
      </c>
      <c r="O4106" s="6" t="s">
        <v>63</v>
      </c>
      <c r="P4106" s="6" t="s">
        <v>64</v>
      </c>
      <c r="Q4106" s="6">
        <v>3</v>
      </c>
      <c r="R4106" s="6" t="s">
        <v>37</v>
      </c>
      <c r="S4106" s="6">
        <v>1</v>
      </c>
      <c r="T4106" s="7">
        <v>60500</v>
      </c>
      <c r="U4106" t="str">
        <f t="shared" si="448"/>
        <v>Reviewed</v>
      </c>
      <c r="V4106" t="str">
        <f t="shared" si="449"/>
        <v>meets</v>
      </c>
      <c r="W4106">
        <f t="shared" si="450"/>
        <v>0</v>
      </c>
      <c r="X4106" t="str">
        <f t="shared" si="451"/>
        <v>Active</v>
      </c>
      <c r="Y4106">
        <f t="shared" si="452"/>
        <v>0.58630136986301373</v>
      </c>
      <c r="Z4106" t="str">
        <f t="shared" si="453"/>
        <v>&lt;1 Year</v>
      </c>
      <c r="AA4106" t="str">
        <f t="shared" si="454"/>
        <v>&lt;70K</v>
      </c>
    </row>
    <row r="4107" spans="1:27" ht="19.95" customHeight="1" x14ac:dyDescent="0.3">
      <c r="A4107" s="8" t="s">
        <v>4234</v>
      </c>
      <c r="B4107" s="9">
        <v>45499</v>
      </c>
      <c r="C4107" s="1" t="s">
        <v>34</v>
      </c>
      <c r="D4107" s="1" t="s">
        <v>22</v>
      </c>
      <c r="E4107" s="1" t="s">
        <v>23</v>
      </c>
      <c r="F4107" s="1" t="s">
        <v>99</v>
      </c>
      <c r="G4107" s="1" t="s">
        <v>36</v>
      </c>
      <c r="H4107" s="1" t="s">
        <v>49</v>
      </c>
      <c r="I4107" s="1" t="s">
        <v>27</v>
      </c>
      <c r="J4107" s="9">
        <v>45499</v>
      </c>
      <c r="K4107" s="9"/>
      <c r="L4107" s="1" t="s">
        <v>28</v>
      </c>
      <c r="M4107" s="1">
        <v>523</v>
      </c>
      <c r="N4107" s="1" t="s">
        <v>140</v>
      </c>
      <c r="O4107" s="1" t="s">
        <v>30</v>
      </c>
      <c r="P4107" s="1" t="s">
        <v>31</v>
      </c>
      <c r="Q4107" s="1">
        <v>4</v>
      </c>
      <c r="R4107" s="1" t="s">
        <v>32</v>
      </c>
      <c r="S4107" s="1">
        <v>1</v>
      </c>
      <c r="T4107" s="10">
        <v>99000</v>
      </c>
      <c r="U4107" t="str">
        <f t="shared" si="448"/>
        <v>Reviewed</v>
      </c>
      <c r="V4107" t="str">
        <f t="shared" si="449"/>
        <v>exceeds</v>
      </c>
      <c r="W4107">
        <f t="shared" si="450"/>
        <v>0</v>
      </c>
      <c r="X4107" t="str">
        <f t="shared" si="451"/>
        <v>Active</v>
      </c>
      <c r="Y4107">
        <f t="shared" si="452"/>
        <v>1.4328767123287671</v>
      </c>
      <c r="Z4107" t="str">
        <f t="shared" si="453"/>
        <v>1–2 Years</v>
      </c>
      <c r="AA4107" t="str">
        <f t="shared" si="454"/>
        <v>70K–99K</v>
      </c>
    </row>
    <row r="4108" spans="1:27" ht="19.95" customHeight="1" x14ac:dyDescent="0.3">
      <c r="A4108" s="4" t="s">
        <v>4235</v>
      </c>
      <c r="B4108" s="5">
        <v>45293</v>
      </c>
      <c r="C4108" s="6" t="s">
        <v>39</v>
      </c>
      <c r="D4108" s="6" t="s">
        <v>22</v>
      </c>
      <c r="E4108" s="6" t="s">
        <v>40</v>
      </c>
      <c r="F4108" s="6" t="s">
        <v>174</v>
      </c>
      <c r="G4108" s="6" t="s">
        <v>42</v>
      </c>
      <c r="H4108" s="6" t="s">
        <v>26</v>
      </c>
      <c r="I4108" s="6" t="s">
        <v>27</v>
      </c>
      <c r="J4108" s="5">
        <v>45293</v>
      </c>
      <c r="K4108" s="5"/>
      <c r="L4108" s="6" t="s">
        <v>28</v>
      </c>
      <c r="M4108" s="6">
        <v>729</v>
      </c>
      <c r="N4108" s="6" t="s">
        <v>29</v>
      </c>
      <c r="O4108" s="6" t="s">
        <v>63</v>
      </c>
      <c r="P4108" s="6" t="s">
        <v>31</v>
      </c>
      <c r="Q4108" s="6">
        <v>3</v>
      </c>
      <c r="R4108" s="6" t="s">
        <v>37</v>
      </c>
      <c r="S4108" s="6">
        <v>2</v>
      </c>
      <c r="T4108" s="7">
        <v>77500</v>
      </c>
      <c r="U4108" t="str">
        <f t="shared" si="448"/>
        <v>Reviewed</v>
      </c>
      <c r="V4108" t="str">
        <f t="shared" si="449"/>
        <v>meets</v>
      </c>
      <c r="W4108">
        <f t="shared" si="450"/>
        <v>0</v>
      </c>
      <c r="X4108" t="str">
        <f t="shared" si="451"/>
        <v>Active</v>
      </c>
      <c r="Y4108">
        <f t="shared" si="452"/>
        <v>1.9972602739726026</v>
      </c>
      <c r="Z4108" t="str">
        <f t="shared" si="453"/>
        <v>1–2 Years</v>
      </c>
      <c r="AA4108" t="str">
        <f t="shared" si="454"/>
        <v>70K–99K</v>
      </c>
    </row>
    <row r="4109" spans="1:27" ht="19.95" customHeight="1" x14ac:dyDescent="0.3">
      <c r="A4109" s="8" t="s">
        <v>4236</v>
      </c>
      <c r="B4109" s="9">
        <v>45492</v>
      </c>
      <c r="C4109" s="1" t="s">
        <v>46</v>
      </c>
      <c r="D4109" s="1" t="s">
        <v>22</v>
      </c>
      <c r="E4109" s="1" t="s">
        <v>40</v>
      </c>
      <c r="F4109" s="1" t="s">
        <v>143</v>
      </c>
      <c r="G4109" s="1" t="s">
        <v>48</v>
      </c>
      <c r="H4109" s="1" t="s">
        <v>43</v>
      </c>
      <c r="I4109" s="1" t="s">
        <v>27</v>
      </c>
      <c r="J4109" s="9">
        <v>45492</v>
      </c>
      <c r="K4109" s="9"/>
      <c r="L4109" s="1" t="s">
        <v>28</v>
      </c>
      <c r="M4109" s="1">
        <v>530</v>
      </c>
      <c r="N4109" s="1" t="s">
        <v>75</v>
      </c>
      <c r="O4109" s="1" t="s">
        <v>63</v>
      </c>
      <c r="P4109" s="1" t="s">
        <v>64</v>
      </c>
      <c r="Q4109" s="1">
        <v>1</v>
      </c>
      <c r="R4109" s="1" t="s">
        <v>53</v>
      </c>
      <c r="S4109" s="1">
        <v>1</v>
      </c>
      <c r="T4109" s="10">
        <v>57500</v>
      </c>
      <c r="U4109" t="str">
        <f t="shared" si="448"/>
        <v>Reviewed</v>
      </c>
      <c r="V4109" t="str">
        <f t="shared" si="449"/>
        <v>needs_support</v>
      </c>
      <c r="W4109">
        <f t="shared" si="450"/>
        <v>0</v>
      </c>
      <c r="X4109" t="str">
        <f t="shared" si="451"/>
        <v>Active</v>
      </c>
      <c r="Y4109">
        <f t="shared" si="452"/>
        <v>1.452054794520548</v>
      </c>
      <c r="Z4109" t="str">
        <f t="shared" si="453"/>
        <v>1–2 Years</v>
      </c>
      <c r="AA4109" t="str">
        <f t="shared" si="454"/>
        <v>&lt;70K</v>
      </c>
    </row>
    <row r="4110" spans="1:27" ht="19.95" customHeight="1" x14ac:dyDescent="0.3">
      <c r="A4110" s="4" t="s">
        <v>4237</v>
      </c>
      <c r="B4110" s="5">
        <v>45262</v>
      </c>
      <c r="C4110" s="6" t="s">
        <v>55</v>
      </c>
      <c r="D4110" s="6" t="s">
        <v>56</v>
      </c>
      <c r="E4110" s="6" t="s">
        <v>23</v>
      </c>
      <c r="F4110" s="6" t="s">
        <v>57</v>
      </c>
      <c r="G4110" s="6" t="s">
        <v>58</v>
      </c>
      <c r="H4110" s="6" t="s">
        <v>43</v>
      </c>
      <c r="I4110" s="6" t="s">
        <v>27</v>
      </c>
      <c r="J4110" s="5">
        <v>45262</v>
      </c>
      <c r="K4110" s="5"/>
      <c r="L4110" s="6" t="s">
        <v>28</v>
      </c>
      <c r="M4110" s="6">
        <v>760</v>
      </c>
      <c r="N4110" s="6" t="s">
        <v>29</v>
      </c>
      <c r="O4110" s="6" t="s">
        <v>63</v>
      </c>
      <c r="P4110" s="6" t="s">
        <v>107</v>
      </c>
      <c r="Q4110" s="6">
        <v>2</v>
      </c>
      <c r="R4110" s="6" t="s">
        <v>53</v>
      </c>
      <c r="S4110" s="6">
        <v>2</v>
      </c>
      <c r="T4110" s="7">
        <v>70000</v>
      </c>
      <c r="U4110" t="str">
        <f t="shared" si="448"/>
        <v>Reviewed</v>
      </c>
      <c r="V4110" t="str">
        <f t="shared" si="449"/>
        <v>needs_support</v>
      </c>
      <c r="W4110">
        <f t="shared" si="450"/>
        <v>0</v>
      </c>
      <c r="X4110" t="str">
        <f t="shared" si="451"/>
        <v>Active</v>
      </c>
      <c r="Y4110">
        <f t="shared" si="452"/>
        <v>2.0821917808219177</v>
      </c>
      <c r="Z4110" t="str">
        <f t="shared" si="453"/>
        <v>2–3 Years</v>
      </c>
      <c r="AA4110" t="str">
        <f t="shared" si="454"/>
        <v>70K–99K</v>
      </c>
    </row>
    <row r="4111" spans="1:27" ht="19.95" customHeight="1" x14ac:dyDescent="0.3">
      <c r="A4111" s="8" t="s">
        <v>4238</v>
      </c>
      <c r="B4111" s="9">
        <v>45268</v>
      </c>
      <c r="C4111" s="1" t="s">
        <v>60</v>
      </c>
      <c r="D4111" s="1" t="s">
        <v>56</v>
      </c>
      <c r="E4111" s="1" t="s">
        <v>40</v>
      </c>
      <c r="F4111" s="1" t="s">
        <v>104</v>
      </c>
      <c r="G4111" s="1" t="s">
        <v>62</v>
      </c>
      <c r="H4111" s="1" t="s">
        <v>43</v>
      </c>
      <c r="I4111" s="1" t="s">
        <v>27</v>
      </c>
      <c r="J4111" s="9">
        <v>45268</v>
      </c>
      <c r="K4111" s="9"/>
      <c r="L4111" s="1" t="s">
        <v>28</v>
      </c>
      <c r="M4111" s="1">
        <v>754</v>
      </c>
      <c r="N4111" s="1" t="s">
        <v>75</v>
      </c>
      <c r="O4111" s="1" t="s">
        <v>43</v>
      </c>
      <c r="P4111" s="1" t="s">
        <v>31</v>
      </c>
      <c r="Q4111" s="1">
        <v>3</v>
      </c>
      <c r="R4111" s="1" t="s">
        <v>37</v>
      </c>
      <c r="S4111" s="1">
        <v>2</v>
      </c>
      <c r="T4111" s="10">
        <v>67000</v>
      </c>
      <c r="U4111" t="str">
        <f t="shared" si="448"/>
        <v>Reviewed</v>
      </c>
      <c r="V4111" t="str">
        <f t="shared" si="449"/>
        <v>meets</v>
      </c>
      <c r="W4111">
        <f t="shared" si="450"/>
        <v>0</v>
      </c>
      <c r="X4111" t="str">
        <f t="shared" si="451"/>
        <v>Active</v>
      </c>
      <c r="Y4111">
        <f t="shared" si="452"/>
        <v>2.0657534246575344</v>
      </c>
      <c r="Z4111" t="str">
        <f t="shared" si="453"/>
        <v>2–3 Years</v>
      </c>
      <c r="AA4111" t="str">
        <f t="shared" si="454"/>
        <v>&lt;70K</v>
      </c>
    </row>
    <row r="4112" spans="1:27" ht="19.95" customHeight="1" x14ac:dyDescent="0.3">
      <c r="A4112" s="4" t="s">
        <v>4239</v>
      </c>
      <c r="B4112" s="5">
        <v>45310</v>
      </c>
      <c r="C4112" s="6" t="s">
        <v>66</v>
      </c>
      <c r="D4112" s="6" t="s">
        <v>56</v>
      </c>
      <c r="E4112" s="6" t="s">
        <v>67</v>
      </c>
      <c r="F4112" s="6" t="s">
        <v>68</v>
      </c>
      <c r="G4112" s="6" t="s">
        <v>69</v>
      </c>
      <c r="H4112" s="6" t="s">
        <v>26</v>
      </c>
      <c r="I4112" s="6" t="s">
        <v>27</v>
      </c>
      <c r="J4112" s="5">
        <v>45310</v>
      </c>
      <c r="K4112" s="5"/>
      <c r="L4112" s="6" t="s">
        <v>28</v>
      </c>
      <c r="M4112" s="6">
        <v>712</v>
      </c>
      <c r="N4112" s="6" t="s">
        <v>52</v>
      </c>
      <c r="O4112" s="6" t="s">
        <v>63</v>
      </c>
      <c r="P4112" s="6" t="s">
        <v>31</v>
      </c>
      <c r="Q4112" s="6">
        <v>2</v>
      </c>
      <c r="R4112" s="6" t="s">
        <v>53</v>
      </c>
      <c r="S4112" s="6">
        <v>2</v>
      </c>
      <c r="T4112" s="7">
        <v>74500</v>
      </c>
      <c r="U4112" t="str">
        <f t="shared" si="448"/>
        <v>Reviewed</v>
      </c>
      <c r="V4112" t="str">
        <f t="shared" si="449"/>
        <v>needs_support</v>
      </c>
      <c r="W4112">
        <f t="shared" si="450"/>
        <v>0</v>
      </c>
      <c r="X4112" t="str">
        <f t="shared" si="451"/>
        <v>Active</v>
      </c>
      <c r="Y4112">
        <f t="shared" si="452"/>
        <v>1.9506849315068493</v>
      </c>
      <c r="Z4112" t="str">
        <f t="shared" si="453"/>
        <v>1–2 Years</v>
      </c>
      <c r="AA4112" t="str">
        <f t="shared" si="454"/>
        <v>70K–99K</v>
      </c>
    </row>
    <row r="4113" spans="1:27" ht="19.95" customHeight="1" x14ac:dyDescent="0.3">
      <c r="A4113" s="8" t="s">
        <v>4240</v>
      </c>
      <c r="B4113" s="9">
        <v>45751</v>
      </c>
      <c r="C4113" s="1" t="s">
        <v>71</v>
      </c>
      <c r="D4113" s="1" t="s">
        <v>72</v>
      </c>
      <c r="E4113" s="1" t="s">
        <v>23</v>
      </c>
      <c r="F4113" s="1" t="s">
        <v>150</v>
      </c>
      <c r="G4113" s="1" t="s">
        <v>74</v>
      </c>
      <c r="H4113" s="1" t="s">
        <v>26</v>
      </c>
      <c r="I4113" s="1" t="s">
        <v>27</v>
      </c>
      <c r="J4113" s="9">
        <v>45751</v>
      </c>
      <c r="K4113" s="9"/>
      <c r="L4113" s="1" t="s">
        <v>28</v>
      </c>
      <c r="M4113" s="1">
        <v>271</v>
      </c>
      <c r="N4113" s="1" t="s">
        <v>29</v>
      </c>
      <c r="O4113" s="1" t="s">
        <v>43</v>
      </c>
      <c r="P4113" s="1" t="s">
        <v>64</v>
      </c>
      <c r="Q4113" s="1">
        <v>3</v>
      </c>
      <c r="R4113" s="1" t="s">
        <v>37</v>
      </c>
      <c r="S4113" s="1">
        <v>1</v>
      </c>
      <c r="T4113" s="10">
        <v>75500</v>
      </c>
      <c r="U4113" t="str">
        <f t="shared" si="448"/>
        <v>Reviewed</v>
      </c>
      <c r="V4113" t="str">
        <f t="shared" si="449"/>
        <v>meets</v>
      </c>
      <c r="W4113">
        <f t="shared" si="450"/>
        <v>0</v>
      </c>
      <c r="X4113" t="str">
        <f t="shared" si="451"/>
        <v>Active</v>
      </c>
      <c r="Y4113">
        <f t="shared" si="452"/>
        <v>0.74246575342465748</v>
      </c>
      <c r="Z4113" t="str">
        <f t="shared" si="453"/>
        <v>&lt;1 Year</v>
      </c>
      <c r="AA4113" t="str">
        <f t="shared" si="454"/>
        <v>70K–99K</v>
      </c>
    </row>
    <row r="4114" spans="1:27" ht="19.95" customHeight="1" x14ac:dyDescent="0.3">
      <c r="A4114" s="4" t="s">
        <v>4241</v>
      </c>
      <c r="B4114" s="5">
        <v>45187</v>
      </c>
      <c r="C4114" s="6" t="s">
        <v>77</v>
      </c>
      <c r="D4114" s="6" t="s">
        <v>72</v>
      </c>
      <c r="E4114" s="6" t="s">
        <v>40</v>
      </c>
      <c r="F4114" s="6" t="s">
        <v>1445</v>
      </c>
      <c r="G4114" s="6" t="s">
        <v>79</v>
      </c>
      <c r="H4114" s="6" t="s">
        <v>110</v>
      </c>
      <c r="I4114" s="6" t="s">
        <v>27</v>
      </c>
      <c r="J4114" s="5">
        <v>45187</v>
      </c>
      <c r="K4114" s="5"/>
      <c r="L4114" s="6" t="s">
        <v>28</v>
      </c>
      <c r="M4114" s="6">
        <v>835</v>
      </c>
      <c r="N4114" s="6" t="s">
        <v>29</v>
      </c>
      <c r="O4114" s="6" t="s">
        <v>63</v>
      </c>
      <c r="P4114" s="6" t="s">
        <v>107</v>
      </c>
      <c r="Q4114" s="6">
        <v>3</v>
      </c>
      <c r="R4114" s="6" t="s">
        <v>37</v>
      </c>
      <c r="S4114" s="6">
        <v>2</v>
      </c>
      <c r="T4114" s="7">
        <v>161000</v>
      </c>
      <c r="U4114" t="str">
        <f t="shared" si="448"/>
        <v>Reviewed</v>
      </c>
      <c r="V4114" t="str">
        <f t="shared" si="449"/>
        <v>meets</v>
      </c>
      <c r="W4114">
        <f t="shared" si="450"/>
        <v>0</v>
      </c>
      <c r="X4114" t="str">
        <f t="shared" si="451"/>
        <v>Active</v>
      </c>
      <c r="Y4114">
        <f t="shared" si="452"/>
        <v>2.2876712328767121</v>
      </c>
      <c r="Z4114" t="str">
        <f t="shared" si="453"/>
        <v>2–3 Years</v>
      </c>
      <c r="AA4114" t="str">
        <f t="shared" si="454"/>
        <v>130K+</v>
      </c>
    </row>
    <row r="4115" spans="1:27" ht="19.95" customHeight="1" x14ac:dyDescent="0.3">
      <c r="A4115" s="8" t="s">
        <v>4242</v>
      </c>
      <c r="B4115" s="9">
        <v>45438</v>
      </c>
      <c r="C4115" s="1" t="s">
        <v>81</v>
      </c>
      <c r="D4115" s="1" t="s">
        <v>72</v>
      </c>
      <c r="E4115" s="1" t="s">
        <v>23</v>
      </c>
      <c r="F4115" s="1" t="s">
        <v>93</v>
      </c>
      <c r="G4115" s="1" t="s">
        <v>94</v>
      </c>
      <c r="H4115" s="1" t="s">
        <v>26</v>
      </c>
      <c r="I4115" s="1" t="s">
        <v>27</v>
      </c>
      <c r="J4115" s="9">
        <v>45438</v>
      </c>
      <c r="K4115" s="9"/>
      <c r="L4115" s="1" t="s">
        <v>28</v>
      </c>
      <c r="M4115" s="1">
        <v>584</v>
      </c>
      <c r="N4115" s="1" t="s">
        <v>29</v>
      </c>
      <c r="O4115" s="1" t="s">
        <v>30</v>
      </c>
      <c r="P4115" s="1" t="s">
        <v>64</v>
      </c>
      <c r="Q4115" s="1">
        <v>3</v>
      </c>
      <c r="R4115" s="1" t="s">
        <v>37</v>
      </c>
      <c r="S4115" s="1">
        <v>2</v>
      </c>
      <c r="T4115" s="10">
        <v>79000</v>
      </c>
      <c r="U4115" t="str">
        <f t="shared" si="448"/>
        <v>Reviewed</v>
      </c>
      <c r="V4115" t="str">
        <f t="shared" si="449"/>
        <v>meets</v>
      </c>
      <c r="W4115">
        <f t="shared" si="450"/>
        <v>0</v>
      </c>
      <c r="X4115" t="str">
        <f t="shared" si="451"/>
        <v>Active</v>
      </c>
      <c r="Y4115">
        <f t="shared" si="452"/>
        <v>1.6</v>
      </c>
      <c r="Z4115" t="str">
        <f t="shared" si="453"/>
        <v>1–2 Years</v>
      </c>
      <c r="AA4115" t="str">
        <f t="shared" si="454"/>
        <v>70K–99K</v>
      </c>
    </row>
    <row r="4116" spans="1:27" ht="19.95" customHeight="1" x14ac:dyDescent="0.3">
      <c r="A4116" s="4" t="s">
        <v>4243</v>
      </c>
      <c r="B4116" s="5">
        <v>45225</v>
      </c>
      <c r="C4116" s="6" t="s">
        <v>86</v>
      </c>
      <c r="D4116" s="6" t="s">
        <v>87</v>
      </c>
      <c r="E4116" s="6" t="s">
        <v>67</v>
      </c>
      <c r="F4116" s="6" t="s">
        <v>116</v>
      </c>
      <c r="G4116" s="6" t="s">
        <v>89</v>
      </c>
      <c r="H4116" s="6" t="s">
        <v>26</v>
      </c>
      <c r="I4116" s="6" t="s">
        <v>27</v>
      </c>
      <c r="J4116" s="5">
        <v>45225</v>
      </c>
      <c r="K4116" s="5"/>
      <c r="L4116" s="6" t="s">
        <v>28</v>
      </c>
      <c r="M4116" s="6">
        <v>797</v>
      </c>
      <c r="N4116" s="6" t="s">
        <v>52</v>
      </c>
      <c r="O4116" s="6" t="s">
        <v>105</v>
      </c>
      <c r="P4116" s="6" t="s">
        <v>44</v>
      </c>
      <c r="Q4116" s="6">
        <v>2</v>
      </c>
      <c r="R4116" s="6" t="s">
        <v>53</v>
      </c>
      <c r="S4116" s="6">
        <v>2</v>
      </c>
      <c r="T4116" s="7">
        <v>105000</v>
      </c>
      <c r="U4116" t="str">
        <f t="shared" si="448"/>
        <v>Reviewed</v>
      </c>
      <c r="V4116" t="str">
        <f t="shared" si="449"/>
        <v>needs_support</v>
      </c>
      <c r="W4116">
        <f t="shared" si="450"/>
        <v>0</v>
      </c>
      <c r="X4116" t="str">
        <f t="shared" si="451"/>
        <v>Active</v>
      </c>
      <c r="Y4116">
        <f t="shared" si="452"/>
        <v>2.1835616438356165</v>
      </c>
      <c r="Z4116" t="str">
        <f t="shared" si="453"/>
        <v>2–3 Years</v>
      </c>
      <c r="AA4116" t="str">
        <f t="shared" si="454"/>
        <v>100K–129K</v>
      </c>
    </row>
    <row r="4117" spans="1:27" ht="19.95" customHeight="1" x14ac:dyDescent="0.3">
      <c r="A4117" s="8" t="s">
        <v>4244</v>
      </c>
      <c r="B4117" s="9">
        <v>45158</v>
      </c>
      <c r="C4117" s="1" t="s">
        <v>91</v>
      </c>
      <c r="D4117" s="1" t="s">
        <v>87</v>
      </c>
      <c r="E4117" s="1" t="s">
        <v>92</v>
      </c>
      <c r="F4117" s="1" t="s">
        <v>114</v>
      </c>
      <c r="G4117" s="1" t="s">
        <v>94</v>
      </c>
      <c r="H4117" s="1" t="s">
        <v>43</v>
      </c>
      <c r="I4117" s="1" t="s">
        <v>27</v>
      </c>
      <c r="J4117" s="9">
        <v>45158</v>
      </c>
      <c r="K4117" s="9"/>
      <c r="L4117" s="1" t="s">
        <v>28</v>
      </c>
      <c r="M4117" s="1">
        <v>864</v>
      </c>
      <c r="N4117" s="1" t="s">
        <v>29</v>
      </c>
      <c r="O4117" s="1" t="s">
        <v>63</v>
      </c>
      <c r="P4117" s="1" t="s">
        <v>31</v>
      </c>
      <c r="Q4117" s="1">
        <v>4</v>
      </c>
      <c r="R4117" s="1" t="s">
        <v>32</v>
      </c>
      <c r="S4117" s="1">
        <v>2</v>
      </c>
      <c r="T4117" s="10">
        <v>75000</v>
      </c>
      <c r="U4117" t="str">
        <f t="shared" si="448"/>
        <v>Reviewed</v>
      </c>
      <c r="V4117" t="str">
        <f t="shared" si="449"/>
        <v>exceeds</v>
      </c>
      <c r="W4117">
        <f t="shared" si="450"/>
        <v>0</v>
      </c>
      <c r="X4117" t="str">
        <f t="shared" si="451"/>
        <v>Active</v>
      </c>
      <c r="Y4117">
        <f t="shared" si="452"/>
        <v>2.3671232876712329</v>
      </c>
      <c r="Z4117" t="str">
        <f t="shared" si="453"/>
        <v>2–3 Years</v>
      </c>
      <c r="AA4117" t="str">
        <f t="shared" si="454"/>
        <v>70K–99K</v>
      </c>
    </row>
    <row r="4118" spans="1:27" ht="19.95" customHeight="1" x14ac:dyDescent="0.3">
      <c r="A4118" s="4" t="s">
        <v>4245</v>
      </c>
      <c r="B4118" s="5">
        <v>45078</v>
      </c>
      <c r="C4118" s="6" t="s">
        <v>21</v>
      </c>
      <c r="D4118" s="6" t="s">
        <v>22</v>
      </c>
      <c r="E4118" s="6" t="s">
        <v>23</v>
      </c>
      <c r="F4118" s="6" t="s">
        <v>24</v>
      </c>
      <c r="G4118" s="6" t="s">
        <v>25</v>
      </c>
      <c r="H4118" s="6" t="s">
        <v>26</v>
      </c>
      <c r="I4118" s="6" t="s">
        <v>50</v>
      </c>
      <c r="J4118" s="5">
        <v>45078</v>
      </c>
      <c r="K4118" s="5">
        <v>45673</v>
      </c>
      <c r="L4118" s="6" t="s">
        <v>51</v>
      </c>
      <c r="M4118" s="6">
        <v>595</v>
      </c>
      <c r="N4118" s="6" t="s">
        <v>52</v>
      </c>
      <c r="O4118" s="6" t="s">
        <v>30</v>
      </c>
      <c r="P4118" s="6" t="s">
        <v>107</v>
      </c>
      <c r="Q4118" s="6">
        <v>3</v>
      </c>
      <c r="R4118" s="6" t="s">
        <v>37</v>
      </c>
      <c r="S4118" s="6">
        <v>2</v>
      </c>
      <c r="T4118" s="7">
        <v>85000</v>
      </c>
      <c r="U4118" t="str">
        <f t="shared" si="448"/>
        <v>Reviewed</v>
      </c>
      <c r="V4118" t="str">
        <f t="shared" si="449"/>
        <v>meets</v>
      </c>
      <c r="W4118">
        <f t="shared" si="450"/>
        <v>1</v>
      </c>
      <c r="X4118" t="str">
        <f t="shared" si="451"/>
        <v>Attrited</v>
      </c>
      <c r="Y4118">
        <f t="shared" si="452"/>
        <v>1.6301369863013699</v>
      </c>
      <c r="Z4118" t="str">
        <f t="shared" si="453"/>
        <v>1–2 Years</v>
      </c>
      <c r="AA4118" t="str">
        <f t="shared" si="454"/>
        <v>70K–99K</v>
      </c>
    </row>
    <row r="4119" spans="1:27" ht="19.95" customHeight="1" x14ac:dyDescent="0.3">
      <c r="A4119" s="8" t="s">
        <v>4246</v>
      </c>
      <c r="B4119" s="9">
        <v>45871</v>
      </c>
      <c r="C4119" s="1" t="s">
        <v>34</v>
      </c>
      <c r="D4119" s="1" t="s">
        <v>22</v>
      </c>
      <c r="E4119" s="1" t="s">
        <v>23</v>
      </c>
      <c r="F4119" s="1" t="s">
        <v>99</v>
      </c>
      <c r="G4119" s="1" t="s">
        <v>36</v>
      </c>
      <c r="H4119" s="1" t="s">
        <v>49</v>
      </c>
      <c r="I4119" s="1" t="s">
        <v>50</v>
      </c>
      <c r="J4119" s="9">
        <v>45871</v>
      </c>
      <c r="K4119" s="9">
        <v>46001</v>
      </c>
      <c r="L4119" s="1" t="s">
        <v>51</v>
      </c>
      <c r="M4119" s="1">
        <v>130</v>
      </c>
      <c r="N4119" s="1" t="s">
        <v>52</v>
      </c>
      <c r="O4119" s="1" t="s">
        <v>63</v>
      </c>
      <c r="P4119" s="1" t="s">
        <v>31</v>
      </c>
      <c r="Q4119" s="1" t="s">
        <v>95</v>
      </c>
      <c r="R4119" s="1" t="s">
        <v>28</v>
      </c>
      <c r="S4119" s="1">
        <v>0</v>
      </c>
      <c r="T4119" s="10">
        <v>129000</v>
      </c>
      <c r="U4119" t="str">
        <f t="shared" si="448"/>
        <v>Not Reviewed</v>
      </c>
      <c r="V4119" t="str">
        <f t="shared" si="449"/>
        <v>Not Reviewed</v>
      </c>
      <c r="W4119">
        <f t="shared" si="450"/>
        <v>1</v>
      </c>
      <c r="X4119" t="str">
        <f t="shared" si="451"/>
        <v>Attrited</v>
      </c>
      <c r="Y4119">
        <f t="shared" si="452"/>
        <v>0.35616438356164382</v>
      </c>
      <c r="Z4119" t="str">
        <f t="shared" si="453"/>
        <v>&lt;1 Year</v>
      </c>
      <c r="AA4119" t="str">
        <f t="shared" si="454"/>
        <v>100K–129K</v>
      </c>
    </row>
    <row r="4120" spans="1:27" ht="19.95" customHeight="1" x14ac:dyDescent="0.3">
      <c r="A4120" s="4" t="s">
        <v>4247</v>
      </c>
      <c r="B4120" s="5">
        <v>45361</v>
      </c>
      <c r="C4120" s="6" t="s">
        <v>39</v>
      </c>
      <c r="D4120" s="6" t="s">
        <v>22</v>
      </c>
      <c r="E4120" s="6" t="s">
        <v>40</v>
      </c>
      <c r="F4120" s="6" t="s">
        <v>138</v>
      </c>
      <c r="G4120" s="6" t="s">
        <v>36</v>
      </c>
      <c r="H4120" s="6" t="s">
        <v>43</v>
      </c>
      <c r="I4120" s="6" t="s">
        <v>27</v>
      </c>
      <c r="J4120" s="5">
        <v>45361</v>
      </c>
      <c r="K4120" s="5"/>
      <c r="L4120" s="6" t="s">
        <v>28</v>
      </c>
      <c r="M4120" s="6">
        <v>661</v>
      </c>
      <c r="N4120" s="6" t="s">
        <v>52</v>
      </c>
      <c r="O4120" s="6" t="s">
        <v>63</v>
      </c>
      <c r="P4120" s="6" t="s">
        <v>31</v>
      </c>
      <c r="Q4120" s="6">
        <v>5</v>
      </c>
      <c r="R4120" s="6" t="s">
        <v>119</v>
      </c>
      <c r="S4120" s="6">
        <v>2</v>
      </c>
      <c r="T4120" s="7">
        <v>57500</v>
      </c>
      <c r="U4120" t="str">
        <f t="shared" si="448"/>
        <v>Reviewed</v>
      </c>
      <c r="V4120" t="str">
        <f t="shared" si="449"/>
        <v>outstanding</v>
      </c>
      <c r="W4120">
        <f t="shared" si="450"/>
        <v>0</v>
      </c>
      <c r="X4120" t="str">
        <f t="shared" si="451"/>
        <v>Active</v>
      </c>
      <c r="Y4120">
        <f t="shared" si="452"/>
        <v>1.810958904109589</v>
      </c>
      <c r="Z4120" t="str">
        <f t="shared" si="453"/>
        <v>1–2 Years</v>
      </c>
      <c r="AA4120" t="str">
        <f t="shared" si="454"/>
        <v>&lt;70K</v>
      </c>
    </row>
    <row r="4121" spans="1:27" ht="19.95" customHeight="1" x14ac:dyDescent="0.3">
      <c r="A4121" s="8" t="s">
        <v>4248</v>
      </c>
      <c r="B4121" s="9">
        <v>45269</v>
      </c>
      <c r="C4121" s="1" t="s">
        <v>46</v>
      </c>
      <c r="D4121" s="1" t="s">
        <v>22</v>
      </c>
      <c r="E4121" s="1" t="s">
        <v>40</v>
      </c>
      <c r="F4121" s="1" t="s">
        <v>47</v>
      </c>
      <c r="G4121" s="1" t="s">
        <v>48</v>
      </c>
      <c r="H4121" s="1" t="s">
        <v>49</v>
      </c>
      <c r="I4121" s="1" t="s">
        <v>27</v>
      </c>
      <c r="J4121" s="9">
        <v>45269</v>
      </c>
      <c r="K4121" s="9"/>
      <c r="L4121" s="1" t="s">
        <v>28</v>
      </c>
      <c r="M4121" s="1">
        <v>753</v>
      </c>
      <c r="N4121" s="1" t="s">
        <v>52</v>
      </c>
      <c r="O4121" s="1" t="s">
        <v>63</v>
      </c>
      <c r="P4121" s="1" t="s">
        <v>64</v>
      </c>
      <c r="Q4121" s="1">
        <v>4</v>
      </c>
      <c r="R4121" s="1" t="s">
        <v>32</v>
      </c>
      <c r="S4121" s="1">
        <v>2</v>
      </c>
      <c r="T4121" s="10">
        <v>98000</v>
      </c>
      <c r="U4121" t="str">
        <f t="shared" si="448"/>
        <v>Reviewed</v>
      </c>
      <c r="V4121" t="str">
        <f t="shared" si="449"/>
        <v>exceeds</v>
      </c>
      <c r="W4121">
        <f t="shared" si="450"/>
        <v>0</v>
      </c>
      <c r="X4121" t="str">
        <f t="shared" si="451"/>
        <v>Active</v>
      </c>
      <c r="Y4121">
        <f t="shared" si="452"/>
        <v>2.0630136986301371</v>
      </c>
      <c r="Z4121" t="str">
        <f t="shared" si="453"/>
        <v>2–3 Years</v>
      </c>
      <c r="AA4121" t="str">
        <f t="shared" si="454"/>
        <v>70K–99K</v>
      </c>
    </row>
    <row r="4122" spans="1:27" ht="19.95" customHeight="1" x14ac:dyDescent="0.3">
      <c r="A4122" s="4" t="s">
        <v>4249</v>
      </c>
      <c r="B4122" s="5">
        <v>45444</v>
      </c>
      <c r="C4122" s="6" t="s">
        <v>55</v>
      </c>
      <c r="D4122" s="6" t="s">
        <v>56</v>
      </c>
      <c r="E4122" s="6" t="s">
        <v>23</v>
      </c>
      <c r="F4122" s="6" t="s">
        <v>190</v>
      </c>
      <c r="G4122" s="6" t="s">
        <v>58</v>
      </c>
      <c r="H4122" s="6" t="s">
        <v>49</v>
      </c>
      <c r="I4122" s="6" t="s">
        <v>27</v>
      </c>
      <c r="J4122" s="5">
        <v>45444</v>
      </c>
      <c r="K4122" s="5"/>
      <c r="L4122" s="6" t="s">
        <v>28</v>
      </c>
      <c r="M4122" s="6">
        <v>578</v>
      </c>
      <c r="N4122" s="6" t="s">
        <v>75</v>
      </c>
      <c r="O4122" s="6" t="s">
        <v>63</v>
      </c>
      <c r="P4122" s="6" t="s">
        <v>107</v>
      </c>
      <c r="Q4122" s="6">
        <v>3</v>
      </c>
      <c r="R4122" s="6" t="s">
        <v>37</v>
      </c>
      <c r="S4122" s="6">
        <v>2</v>
      </c>
      <c r="T4122" s="7">
        <v>112000</v>
      </c>
      <c r="U4122" t="str">
        <f t="shared" si="448"/>
        <v>Reviewed</v>
      </c>
      <c r="V4122" t="str">
        <f t="shared" si="449"/>
        <v>meets</v>
      </c>
      <c r="W4122">
        <f t="shared" si="450"/>
        <v>0</v>
      </c>
      <c r="X4122" t="str">
        <f t="shared" si="451"/>
        <v>Active</v>
      </c>
      <c r="Y4122">
        <f t="shared" si="452"/>
        <v>1.5835616438356164</v>
      </c>
      <c r="Z4122" t="str">
        <f t="shared" si="453"/>
        <v>1–2 Years</v>
      </c>
      <c r="AA4122" t="str">
        <f t="shared" si="454"/>
        <v>100K–129K</v>
      </c>
    </row>
    <row r="4123" spans="1:27" ht="19.95" customHeight="1" x14ac:dyDescent="0.3">
      <c r="A4123" s="8" t="s">
        <v>4250</v>
      </c>
      <c r="B4123" s="9">
        <v>45019</v>
      </c>
      <c r="C4123" s="1" t="s">
        <v>60</v>
      </c>
      <c r="D4123" s="1" t="s">
        <v>56</v>
      </c>
      <c r="E4123" s="1" t="s">
        <v>40</v>
      </c>
      <c r="F4123" s="1" t="s">
        <v>61</v>
      </c>
      <c r="G4123" s="1" t="s">
        <v>62</v>
      </c>
      <c r="H4123" s="1" t="s">
        <v>26</v>
      </c>
      <c r="I4123" s="1" t="s">
        <v>27</v>
      </c>
      <c r="J4123" s="9">
        <v>45019</v>
      </c>
      <c r="K4123" s="9"/>
      <c r="L4123" s="1" t="s">
        <v>28</v>
      </c>
      <c r="M4123" s="1">
        <v>1003</v>
      </c>
      <c r="N4123" s="1" t="s">
        <v>52</v>
      </c>
      <c r="O4123" s="1" t="s">
        <v>30</v>
      </c>
      <c r="P4123" s="1" t="s">
        <v>44</v>
      </c>
      <c r="Q4123" s="1">
        <v>4</v>
      </c>
      <c r="R4123" s="1" t="s">
        <v>32</v>
      </c>
      <c r="S4123" s="1">
        <v>3</v>
      </c>
      <c r="T4123" s="10">
        <v>78000</v>
      </c>
      <c r="U4123" t="str">
        <f t="shared" si="448"/>
        <v>Reviewed</v>
      </c>
      <c r="V4123" t="str">
        <f t="shared" si="449"/>
        <v>exceeds</v>
      </c>
      <c r="W4123">
        <f t="shared" si="450"/>
        <v>0</v>
      </c>
      <c r="X4123" t="str">
        <f t="shared" si="451"/>
        <v>Active</v>
      </c>
      <c r="Y4123">
        <f t="shared" si="452"/>
        <v>2.7479452054794522</v>
      </c>
      <c r="Z4123" t="str">
        <f t="shared" si="453"/>
        <v>2–3 Years</v>
      </c>
      <c r="AA4123" t="str">
        <f t="shared" si="454"/>
        <v>70K–99K</v>
      </c>
    </row>
    <row r="4124" spans="1:27" ht="19.95" customHeight="1" x14ac:dyDescent="0.3">
      <c r="A4124" s="4" t="s">
        <v>4251</v>
      </c>
      <c r="B4124" s="5">
        <v>45119</v>
      </c>
      <c r="C4124" s="6" t="s">
        <v>66</v>
      </c>
      <c r="D4124" s="6" t="s">
        <v>56</v>
      </c>
      <c r="E4124" s="6" t="s">
        <v>67</v>
      </c>
      <c r="F4124" s="6" t="s">
        <v>138</v>
      </c>
      <c r="G4124" s="6" t="s">
        <v>36</v>
      </c>
      <c r="H4124" s="6" t="s">
        <v>43</v>
      </c>
      <c r="I4124" s="6" t="s">
        <v>27</v>
      </c>
      <c r="J4124" s="5">
        <v>45119</v>
      </c>
      <c r="K4124" s="5"/>
      <c r="L4124" s="6" t="s">
        <v>28</v>
      </c>
      <c r="M4124" s="6">
        <v>903</v>
      </c>
      <c r="N4124" s="6" t="s">
        <v>29</v>
      </c>
      <c r="O4124" s="6" t="s">
        <v>63</v>
      </c>
      <c r="P4124" s="6" t="s">
        <v>64</v>
      </c>
      <c r="Q4124" s="6">
        <v>3</v>
      </c>
      <c r="R4124" s="6" t="s">
        <v>37</v>
      </c>
      <c r="S4124" s="6">
        <v>2</v>
      </c>
      <c r="T4124" s="7">
        <v>72000</v>
      </c>
      <c r="U4124" t="str">
        <f t="shared" si="448"/>
        <v>Reviewed</v>
      </c>
      <c r="V4124" t="str">
        <f t="shared" si="449"/>
        <v>meets</v>
      </c>
      <c r="W4124">
        <f t="shared" si="450"/>
        <v>0</v>
      </c>
      <c r="X4124" t="str">
        <f t="shared" si="451"/>
        <v>Active</v>
      </c>
      <c r="Y4124">
        <f t="shared" si="452"/>
        <v>2.473972602739726</v>
      </c>
      <c r="Z4124" t="str">
        <f t="shared" si="453"/>
        <v>2–3 Years</v>
      </c>
      <c r="AA4124" t="str">
        <f t="shared" si="454"/>
        <v>70K–99K</v>
      </c>
    </row>
    <row r="4125" spans="1:27" ht="19.95" customHeight="1" x14ac:dyDescent="0.3">
      <c r="A4125" s="8" t="s">
        <v>4252</v>
      </c>
      <c r="B4125" s="9">
        <v>45034</v>
      </c>
      <c r="C4125" s="1" t="s">
        <v>71</v>
      </c>
      <c r="D4125" s="1" t="s">
        <v>72</v>
      </c>
      <c r="E4125" s="1" t="s">
        <v>23</v>
      </c>
      <c r="F4125" s="1" t="s">
        <v>138</v>
      </c>
      <c r="G4125" s="1" t="s">
        <v>36</v>
      </c>
      <c r="H4125" s="1" t="s">
        <v>43</v>
      </c>
      <c r="I4125" s="1" t="s">
        <v>50</v>
      </c>
      <c r="J4125" s="9">
        <v>45034</v>
      </c>
      <c r="K4125" s="9">
        <v>46021</v>
      </c>
      <c r="L4125" s="1" t="s">
        <v>51</v>
      </c>
      <c r="M4125" s="1">
        <v>987</v>
      </c>
      <c r="N4125" s="1" t="s">
        <v>122</v>
      </c>
      <c r="O4125" s="1" t="s">
        <v>30</v>
      </c>
      <c r="P4125" s="1" t="s">
        <v>64</v>
      </c>
      <c r="Q4125" s="1">
        <v>2</v>
      </c>
      <c r="R4125" s="1" t="s">
        <v>53</v>
      </c>
      <c r="S4125" s="1">
        <v>3</v>
      </c>
      <c r="T4125" s="10">
        <v>72000</v>
      </c>
      <c r="U4125" t="str">
        <f t="shared" si="448"/>
        <v>Reviewed</v>
      </c>
      <c r="V4125" t="str">
        <f t="shared" si="449"/>
        <v>needs_support</v>
      </c>
      <c r="W4125">
        <f t="shared" si="450"/>
        <v>1</v>
      </c>
      <c r="X4125" t="str">
        <f t="shared" si="451"/>
        <v>Attrited</v>
      </c>
      <c r="Y4125">
        <f t="shared" si="452"/>
        <v>2.7041095890410958</v>
      </c>
      <c r="Z4125" t="str">
        <f t="shared" si="453"/>
        <v>2–3 Years</v>
      </c>
      <c r="AA4125" t="str">
        <f t="shared" si="454"/>
        <v>70K–99K</v>
      </c>
    </row>
    <row r="4126" spans="1:27" ht="19.95" customHeight="1" x14ac:dyDescent="0.3">
      <c r="A4126" s="4" t="s">
        <v>4253</v>
      </c>
      <c r="B4126" s="5">
        <v>45043</v>
      </c>
      <c r="C4126" s="6" t="s">
        <v>77</v>
      </c>
      <c r="D4126" s="6" t="s">
        <v>72</v>
      </c>
      <c r="E4126" s="6" t="s">
        <v>40</v>
      </c>
      <c r="F4126" s="6" t="s">
        <v>78</v>
      </c>
      <c r="G4126" s="6" t="s">
        <v>79</v>
      </c>
      <c r="H4126" s="6" t="s">
        <v>49</v>
      </c>
      <c r="I4126" s="6" t="s">
        <v>27</v>
      </c>
      <c r="J4126" s="5">
        <v>45043</v>
      </c>
      <c r="K4126" s="5"/>
      <c r="L4126" s="6" t="s">
        <v>28</v>
      </c>
      <c r="M4126" s="6">
        <v>979</v>
      </c>
      <c r="N4126" s="6" t="s">
        <v>29</v>
      </c>
      <c r="O4126" s="6" t="s">
        <v>30</v>
      </c>
      <c r="P4126" s="6" t="s">
        <v>64</v>
      </c>
      <c r="Q4126" s="6">
        <v>3</v>
      </c>
      <c r="R4126" s="6" t="s">
        <v>37</v>
      </c>
      <c r="S4126" s="6">
        <v>3</v>
      </c>
      <c r="T4126" s="7">
        <v>98500</v>
      </c>
      <c r="U4126" t="str">
        <f t="shared" si="448"/>
        <v>Reviewed</v>
      </c>
      <c r="V4126" t="str">
        <f t="shared" si="449"/>
        <v>meets</v>
      </c>
      <c r="W4126">
        <f t="shared" si="450"/>
        <v>0</v>
      </c>
      <c r="X4126" t="str">
        <f t="shared" si="451"/>
        <v>Active</v>
      </c>
      <c r="Y4126">
        <f t="shared" si="452"/>
        <v>2.6821917808219178</v>
      </c>
      <c r="Z4126" t="str">
        <f t="shared" si="453"/>
        <v>2–3 Years</v>
      </c>
      <c r="AA4126" t="str">
        <f t="shared" si="454"/>
        <v>70K–99K</v>
      </c>
    </row>
    <row r="4127" spans="1:27" ht="19.95" customHeight="1" x14ac:dyDescent="0.3">
      <c r="A4127" s="8" t="s">
        <v>4254</v>
      </c>
      <c r="B4127" s="9">
        <v>45330</v>
      </c>
      <c r="C4127" s="1" t="s">
        <v>81</v>
      </c>
      <c r="D4127" s="1" t="s">
        <v>72</v>
      </c>
      <c r="E4127" s="1" t="s">
        <v>23</v>
      </c>
      <c r="F4127" s="1" t="s">
        <v>154</v>
      </c>
      <c r="G4127" s="1" t="s">
        <v>83</v>
      </c>
      <c r="H4127" s="1" t="s">
        <v>43</v>
      </c>
      <c r="I4127" s="1" t="s">
        <v>27</v>
      </c>
      <c r="J4127" s="9">
        <v>45330</v>
      </c>
      <c r="K4127" s="9"/>
      <c r="L4127" s="1" t="s">
        <v>28</v>
      </c>
      <c r="M4127" s="1">
        <v>692</v>
      </c>
      <c r="N4127" s="1" t="s">
        <v>52</v>
      </c>
      <c r="O4127" s="1" t="s">
        <v>63</v>
      </c>
      <c r="P4127" s="1" t="s">
        <v>64</v>
      </c>
      <c r="Q4127" s="1">
        <v>2</v>
      </c>
      <c r="R4127" s="1" t="s">
        <v>53</v>
      </c>
      <c r="S4127" s="1">
        <v>2</v>
      </c>
      <c r="T4127" s="10">
        <v>71500</v>
      </c>
      <c r="U4127" t="str">
        <f t="shared" si="448"/>
        <v>Reviewed</v>
      </c>
      <c r="V4127" t="str">
        <f t="shared" si="449"/>
        <v>needs_support</v>
      </c>
      <c r="W4127">
        <f t="shared" si="450"/>
        <v>0</v>
      </c>
      <c r="X4127" t="str">
        <f t="shared" si="451"/>
        <v>Active</v>
      </c>
      <c r="Y4127">
        <f t="shared" si="452"/>
        <v>1.8958904109589041</v>
      </c>
      <c r="Z4127" t="str">
        <f t="shared" si="453"/>
        <v>1–2 Years</v>
      </c>
      <c r="AA4127" t="str">
        <f t="shared" si="454"/>
        <v>70K–99K</v>
      </c>
    </row>
    <row r="4128" spans="1:27" ht="19.95" customHeight="1" x14ac:dyDescent="0.3">
      <c r="A4128" s="4" t="s">
        <v>4255</v>
      </c>
      <c r="B4128" s="5">
        <v>45159</v>
      </c>
      <c r="C4128" s="6" t="s">
        <v>86</v>
      </c>
      <c r="D4128" s="6" t="s">
        <v>87</v>
      </c>
      <c r="E4128" s="6" t="s">
        <v>67</v>
      </c>
      <c r="F4128" s="6" t="s">
        <v>116</v>
      </c>
      <c r="G4128" s="6" t="s">
        <v>89</v>
      </c>
      <c r="H4128" s="6" t="s">
        <v>26</v>
      </c>
      <c r="I4128" s="6" t="s">
        <v>27</v>
      </c>
      <c r="J4128" s="5">
        <v>45159</v>
      </c>
      <c r="K4128" s="5"/>
      <c r="L4128" s="6" t="s">
        <v>28</v>
      </c>
      <c r="M4128" s="6">
        <v>863</v>
      </c>
      <c r="N4128" s="6" t="s">
        <v>52</v>
      </c>
      <c r="O4128" s="6" t="s">
        <v>63</v>
      </c>
      <c r="P4128" s="6" t="s">
        <v>31</v>
      </c>
      <c r="Q4128" s="6">
        <v>1</v>
      </c>
      <c r="R4128" s="6" t="s">
        <v>53</v>
      </c>
      <c r="S4128" s="6">
        <v>2</v>
      </c>
      <c r="T4128" s="7">
        <v>77500</v>
      </c>
      <c r="U4128" t="str">
        <f t="shared" si="448"/>
        <v>Reviewed</v>
      </c>
      <c r="V4128" t="str">
        <f t="shared" si="449"/>
        <v>needs_support</v>
      </c>
      <c r="W4128">
        <f t="shared" si="450"/>
        <v>0</v>
      </c>
      <c r="X4128" t="str">
        <f t="shared" si="451"/>
        <v>Active</v>
      </c>
      <c r="Y4128">
        <f t="shared" si="452"/>
        <v>2.3643835616438356</v>
      </c>
      <c r="Z4128" t="str">
        <f t="shared" si="453"/>
        <v>2–3 Years</v>
      </c>
      <c r="AA4128" t="str">
        <f t="shared" si="454"/>
        <v>70K–99K</v>
      </c>
    </row>
    <row r="4129" spans="1:27" ht="19.95" customHeight="1" x14ac:dyDescent="0.3">
      <c r="A4129" s="8" t="s">
        <v>4256</v>
      </c>
      <c r="B4129" s="9">
        <v>45733</v>
      </c>
      <c r="C4129" s="1" t="s">
        <v>91</v>
      </c>
      <c r="D4129" s="1" t="s">
        <v>87</v>
      </c>
      <c r="E4129" s="1" t="s">
        <v>92</v>
      </c>
      <c r="F4129" s="1" t="s">
        <v>138</v>
      </c>
      <c r="G4129" s="1" t="s">
        <v>36</v>
      </c>
      <c r="H4129" s="1" t="s">
        <v>43</v>
      </c>
      <c r="I4129" s="1" t="s">
        <v>50</v>
      </c>
      <c r="J4129" s="9">
        <v>45733</v>
      </c>
      <c r="K4129" s="9">
        <v>45850</v>
      </c>
      <c r="L4129" s="1" t="s">
        <v>51</v>
      </c>
      <c r="M4129" s="1">
        <v>117</v>
      </c>
      <c r="N4129" s="1" t="s">
        <v>52</v>
      </c>
      <c r="O4129" s="1" t="s">
        <v>170</v>
      </c>
      <c r="P4129" s="1" t="s">
        <v>133</v>
      </c>
      <c r="Q4129" s="1" t="s">
        <v>95</v>
      </c>
      <c r="R4129" s="1" t="s">
        <v>28</v>
      </c>
      <c r="S4129" s="1">
        <v>0</v>
      </c>
      <c r="T4129" s="10">
        <v>65000</v>
      </c>
      <c r="U4129" t="str">
        <f t="shared" si="448"/>
        <v>Not Reviewed</v>
      </c>
      <c r="V4129" t="str">
        <f t="shared" si="449"/>
        <v>Not Reviewed</v>
      </c>
      <c r="W4129">
        <f t="shared" si="450"/>
        <v>1</v>
      </c>
      <c r="X4129" t="str">
        <f t="shared" si="451"/>
        <v>Attrited</v>
      </c>
      <c r="Y4129">
        <f t="shared" si="452"/>
        <v>0.32054794520547947</v>
      </c>
      <c r="Z4129" t="str">
        <f t="shared" si="453"/>
        <v>&lt;1 Year</v>
      </c>
      <c r="AA4129" t="str">
        <f t="shared" si="454"/>
        <v>&lt;70K</v>
      </c>
    </row>
    <row r="4130" spans="1:27" ht="19.95" customHeight="1" x14ac:dyDescent="0.3">
      <c r="A4130" s="4" t="s">
        <v>4257</v>
      </c>
      <c r="B4130" s="5">
        <v>45737</v>
      </c>
      <c r="C4130" s="6" t="s">
        <v>21</v>
      </c>
      <c r="D4130" s="6" t="s">
        <v>22</v>
      </c>
      <c r="E4130" s="6" t="s">
        <v>23</v>
      </c>
      <c r="F4130" s="6" t="s">
        <v>138</v>
      </c>
      <c r="G4130" s="6" t="s">
        <v>36</v>
      </c>
      <c r="H4130" s="6" t="s">
        <v>43</v>
      </c>
      <c r="I4130" s="6" t="s">
        <v>27</v>
      </c>
      <c r="J4130" s="5">
        <v>45737</v>
      </c>
      <c r="K4130" s="5"/>
      <c r="L4130" s="6" t="s">
        <v>28</v>
      </c>
      <c r="M4130" s="6">
        <v>285</v>
      </c>
      <c r="N4130" s="6" t="s">
        <v>75</v>
      </c>
      <c r="O4130" s="6" t="s">
        <v>105</v>
      </c>
      <c r="P4130" s="6" t="s">
        <v>31</v>
      </c>
      <c r="Q4130" s="6">
        <v>4</v>
      </c>
      <c r="R4130" s="6" t="s">
        <v>32</v>
      </c>
      <c r="S4130" s="6">
        <v>1</v>
      </c>
      <c r="T4130" s="7">
        <v>63500</v>
      </c>
      <c r="U4130" t="str">
        <f t="shared" si="448"/>
        <v>Reviewed</v>
      </c>
      <c r="V4130" t="str">
        <f t="shared" si="449"/>
        <v>exceeds</v>
      </c>
      <c r="W4130">
        <f t="shared" si="450"/>
        <v>0</v>
      </c>
      <c r="X4130" t="str">
        <f t="shared" si="451"/>
        <v>Active</v>
      </c>
      <c r="Y4130">
        <f t="shared" si="452"/>
        <v>0.78082191780821919</v>
      </c>
      <c r="Z4130" t="str">
        <f t="shared" si="453"/>
        <v>&lt;1 Year</v>
      </c>
      <c r="AA4130" t="str">
        <f t="shared" si="454"/>
        <v>&lt;70K</v>
      </c>
    </row>
    <row r="4131" spans="1:27" ht="19.95" customHeight="1" x14ac:dyDescent="0.3">
      <c r="A4131" s="8" t="s">
        <v>4258</v>
      </c>
      <c r="B4131" s="9">
        <v>45835</v>
      </c>
      <c r="C4131" s="1" t="s">
        <v>34</v>
      </c>
      <c r="D4131" s="1" t="s">
        <v>22</v>
      </c>
      <c r="E4131" s="1" t="s">
        <v>23</v>
      </c>
      <c r="F4131" s="1" t="s">
        <v>138</v>
      </c>
      <c r="G4131" s="1" t="s">
        <v>36</v>
      </c>
      <c r="H4131" s="1" t="s">
        <v>43</v>
      </c>
      <c r="I4131" s="1" t="s">
        <v>50</v>
      </c>
      <c r="J4131" s="9">
        <v>45835</v>
      </c>
      <c r="K4131" s="9">
        <v>45951</v>
      </c>
      <c r="L4131" s="1" t="s">
        <v>51</v>
      </c>
      <c r="M4131" s="1">
        <v>116</v>
      </c>
      <c r="N4131" s="1" t="s">
        <v>140</v>
      </c>
      <c r="O4131" s="1" t="s">
        <v>105</v>
      </c>
      <c r="P4131" s="1" t="s">
        <v>31</v>
      </c>
      <c r="Q4131" s="1" t="s">
        <v>95</v>
      </c>
      <c r="R4131" s="1" t="s">
        <v>28</v>
      </c>
      <c r="S4131" s="1">
        <v>0</v>
      </c>
      <c r="T4131" s="10">
        <v>74000</v>
      </c>
      <c r="U4131" t="str">
        <f t="shared" si="448"/>
        <v>Not Reviewed</v>
      </c>
      <c r="V4131" t="str">
        <f t="shared" si="449"/>
        <v>Not Reviewed</v>
      </c>
      <c r="W4131">
        <f t="shared" si="450"/>
        <v>1</v>
      </c>
      <c r="X4131" t="str">
        <f t="shared" si="451"/>
        <v>Attrited</v>
      </c>
      <c r="Y4131">
        <f t="shared" si="452"/>
        <v>0.31780821917808222</v>
      </c>
      <c r="Z4131" t="str">
        <f t="shared" si="453"/>
        <v>&lt;1 Year</v>
      </c>
      <c r="AA4131" t="str">
        <f t="shared" si="454"/>
        <v>70K–99K</v>
      </c>
    </row>
    <row r="4132" spans="1:27" ht="19.95" customHeight="1" x14ac:dyDescent="0.3">
      <c r="A4132" s="4" t="s">
        <v>4259</v>
      </c>
      <c r="B4132" s="5">
        <v>45525</v>
      </c>
      <c r="C4132" s="6" t="s">
        <v>39</v>
      </c>
      <c r="D4132" s="6" t="s">
        <v>22</v>
      </c>
      <c r="E4132" s="6" t="s">
        <v>40</v>
      </c>
      <c r="F4132" s="6" t="s">
        <v>174</v>
      </c>
      <c r="G4132" s="6" t="s">
        <v>42</v>
      </c>
      <c r="H4132" s="6" t="s">
        <v>26</v>
      </c>
      <c r="I4132" s="6" t="s">
        <v>50</v>
      </c>
      <c r="J4132" s="5">
        <v>45525</v>
      </c>
      <c r="K4132" s="5">
        <v>45676</v>
      </c>
      <c r="L4132" s="6" t="s">
        <v>51</v>
      </c>
      <c r="M4132" s="6">
        <v>151</v>
      </c>
      <c r="N4132" s="6" t="s">
        <v>29</v>
      </c>
      <c r="O4132" s="6" t="s">
        <v>30</v>
      </c>
      <c r="P4132" s="6" t="s">
        <v>107</v>
      </c>
      <c r="Q4132" s="6" t="s">
        <v>95</v>
      </c>
      <c r="R4132" s="6" t="s">
        <v>28</v>
      </c>
      <c r="S4132" s="6">
        <v>0</v>
      </c>
      <c r="T4132" s="7">
        <v>104500</v>
      </c>
      <c r="U4132" t="str">
        <f t="shared" si="448"/>
        <v>Not Reviewed</v>
      </c>
      <c r="V4132" t="str">
        <f t="shared" si="449"/>
        <v>Not Reviewed</v>
      </c>
      <c r="W4132">
        <f t="shared" si="450"/>
        <v>1</v>
      </c>
      <c r="X4132" t="str">
        <f t="shared" si="451"/>
        <v>Attrited</v>
      </c>
      <c r="Y4132">
        <f t="shared" si="452"/>
        <v>0.41369863013698632</v>
      </c>
      <c r="Z4132" t="str">
        <f t="shared" si="453"/>
        <v>&lt;1 Year</v>
      </c>
      <c r="AA4132" t="str">
        <f t="shared" si="454"/>
        <v>100K–129K</v>
      </c>
    </row>
    <row r="4133" spans="1:27" ht="19.95" customHeight="1" x14ac:dyDescent="0.3">
      <c r="A4133" s="8" t="s">
        <v>4260</v>
      </c>
      <c r="B4133" s="9">
        <v>44959</v>
      </c>
      <c r="C4133" s="1" t="s">
        <v>46</v>
      </c>
      <c r="D4133" s="1" t="s">
        <v>22</v>
      </c>
      <c r="E4133" s="1" t="s">
        <v>40</v>
      </c>
      <c r="F4133" s="1" t="s">
        <v>101</v>
      </c>
      <c r="G4133" s="1" t="s">
        <v>48</v>
      </c>
      <c r="H4133" s="1" t="s">
        <v>26</v>
      </c>
      <c r="I4133" s="1" t="s">
        <v>27</v>
      </c>
      <c r="J4133" s="9">
        <v>44959</v>
      </c>
      <c r="K4133" s="9"/>
      <c r="L4133" s="1" t="s">
        <v>28</v>
      </c>
      <c r="M4133" s="1">
        <v>1063</v>
      </c>
      <c r="N4133" s="1" t="s">
        <v>52</v>
      </c>
      <c r="O4133" s="1" t="s">
        <v>63</v>
      </c>
      <c r="P4133" s="1" t="s">
        <v>107</v>
      </c>
      <c r="Q4133" s="1">
        <v>3</v>
      </c>
      <c r="R4133" s="1" t="s">
        <v>37</v>
      </c>
      <c r="S4133" s="1">
        <v>3</v>
      </c>
      <c r="T4133" s="10">
        <v>84000</v>
      </c>
      <c r="U4133" t="str">
        <f t="shared" si="448"/>
        <v>Reviewed</v>
      </c>
      <c r="V4133" t="str">
        <f t="shared" si="449"/>
        <v>meets</v>
      </c>
      <c r="W4133">
        <f t="shared" si="450"/>
        <v>0</v>
      </c>
      <c r="X4133" t="str">
        <f t="shared" si="451"/>
        <v>Active</v>
      </c>
      <c r="Y4133">
        <f t="shared" si="452"/>
        <v>2.9123287671232876</v>
      </c>
      <c r="Z4133" t="str">
        <f t="shared" si="453"/>
        <v>2–3 Years</v>
      </c>
      <c r="AA4133" t="str">
        <f t="shared" si="454"/>
        <v>70K–99K</v>
      </c>
    </row>
    <row r="4134" spans="1:27" ht="19.95" customHeight="1" x14ac:dyDescent="0.3">
      <c r="A4134" s="4" t="s">
        <v>4261</v>
      </c>
      <c r="B4134" s="5">
        <v>45098</v>
      </c>
      <c r="C4134" s="6" t="s">
        <v>55</v>
      </c>
      <c r="D4134" s="6" t="s">
        <v>56</v>
      </c>
      <c r="E4134" s="6" t="s">
        <v>23</v>
      </c>
      <c r="F4134" s="6" t="s">
        <v>57</v>
      </c>
      <c r="G4134" s="6" t="s">
        <v>58</v>
      </c>
      <c r="H4134" s="6" t="s">
        <v>43</v>
      </c>
      <c r="I4134" s="6" t="s">
        <v>50</v>
      </c>
      <c r="J4134" s="5">
        <v>45098</v>
      </c>
      <c r="K4134" s="5">
        <v>45265</v>
      </c>
      <c r="L4134" s="6" t="s">
        <v>159</v>
      </c>
      <c r="M4134" s="6">
        <v>167</v>
      </c>
      <c r="N4134" s="6" t="s">
        <v>29</v>
      </c>
      <c r="O4134" s="6" t="s">
        <v>63</v>
      </c>
      <c r="P4134" s="6" t="s">
        <v>44</v>
      </c>
      <c r="Q4134" s="6" t="s">
        <v>95</v>
      </c>
      <c r="R4134" s="6" t="s">
        <v>28</v>
      </c>
      <c r="S4134" s="6">
        <v>0</v>
      </c>
      <c r="T4134" s="7">
        <v>76000</v>
      </c>
      <c r="U4134" t="str">
        <f t="shared" si="448"/>
        <v>Not Reviewed</v>
      </c>
      <c r="V4134" t="str">
        <f t="shared" si="449"/>
        <v>Not Reviewed</v>
      </c>
      <c r="W4134">
        <f t="shared" si="450"/>
        <v>1</v>
      </c>
      <c r="X4134" t="str">
        <f t="shared" si="451"/>
        <v>Attrited</v>
      </c>
      <c r="Y4134">
        <f t="shared" si="452"/>
        <v>0.45753424657534247</v>
      </c>
      <c r="Z4134" t="str">
        <f t="shared" si="453"/>
        <v>&lt;1 Year</v>
      </c>
      <c r="AA4134" t="str">
        <f t="shared" si="454"/>
        <v>70K–99K</v>
      </c>
    </row>
    <row r="4135" spans="1:27" ht="19.95" customHeight="1" x14ac:dyDescent="0.3">
      <c r="A4135" s="8" t="s">
        <v>4262</v>
      </c>
      <c r="B4135" s="9">
        <v>45348</v>
      </c>
      <c r="C4135" s="1" t="s">
        <v>60</v>
      </c>
      <c r="D4135" s="1" t="s">
        <v>56</v>
      </c>
      <c r="E4135" s="1" t="s">
        <v>40</v>
      </c>
      <c r="F4135" s="1" t="s">
        <v>147</v>
      </c>
      <c r="G4135" s="1" t="s">
        <v>58</v>
      </c>
      <c r="H4135" s="1" t="s">
        <v>26</v>
      </c>
      <c r="I4135" s="1" t="s">
        <v>27</v>
      </c>
      <c r="J4135" s="9">
        <v>45348</v>
      </c>
      <c r="K4135" s="9"/>
      <c r="L4135" s="1" t="s">
        <v>28</v>
      </c>
      <c r="M4135" s="1">
        <v>674</v>
      </c>
      <c r="N4135" s="1" t="s">
        <v>140</v>
      </c>
      <c r="O4135" s="1" t="s">
        <v>63</v>
      </c>
      <c r="P4135" s="1" t="s">
        <v>31</v>
      </c>
      <c r="Q4135" s="1">
        <v>3</v>
      </c>
      <c r="R4135" s="1" t="s">
        <v>37</v>
      </c>
      <c r="S4135" s="1">
        <v>2</v>
      </c>
      <c r="T4135" s="10">
        <v>88000</v>
      </c>
      <c r="U4135" t="str">
        <f t="shared" si="448"/>
        <v>Reviewed</v>
      </c>
      <c r="V4135" t="str">
        <f t="shared" si="449"/>
        <v>meets</v>
      </c>
      <c r="W4135">
        <f t="shared" si="450"/>
        <v>0</v>
      </c>
      <c r="X4135" t="str">
        <f t="shared" si="451"/>
        <v>Active</v>
      </c>
      <c r="Y4135">
        <f t="shared" si="452"/>
        <v>1.8465753424657534</v>
      </c>
      <c r="Z4135" t="str">
        <f t="shared" si="453"/>
        <v>1–2 Years</v>
      </c>
      <c r="AA4135" t="str">
        <f t="shared" si="454"/>
        <v>70K–99K</v>
      </c>
    </row>
    <row r="4136" spans="1:27" ht="19.95" customHeight="1" x14ac:dyDescent="0.3">
      <c r="A4136" s="4" t="s">
        <v>4263</v>
      </c>
      <c r="B4136" s="5">
        <v>45364</v>
      </c>
      <c r="C4136" s="6" t="s">
        <v>66</v>
      </c>
      <c r="D4136" s="6" t="s">
        <v>56</v>
      </c>
      <c r="E4136" s="6" t="s">
        <v>67</v>
      </c>
      <c r="F4136" s="6" t="s">
        <v>358</v>
      </c>
      <c r="G4136" s="6" t="s">
        <v>69</v>
      </c>
      <c r="H4136" s="6" t="s">
        <v>49</v>
      </c>
      <c r="I4136" s="6" t="s">
        <v>50</v>
      </c>
      <c r="J4136" s="5">
        <v>45364</v>
      </c>
      <c r="K4136" s="5">
        <v>45723</v>
      </c>
      <c r="L4136" s="6" t="s">
        <v>51</v>
      </c>
      <c r="M4136" s="6">
        <v>359</v>
      </c>
      <c r="N4136" s="6" t="s">
        <v>52</v>
      </c>
      <c r="O4136" s="6" t="s">
        <v>105</v>
      </c>
      <c r="P4136" s="6" t="s">
        <v>31</v>
      </c>
      <c r="Q4136" s="6">
        <v>5</v>
      </c>
      <c r="R4136" s="6" t="s">
        <v>119</v>
      </c>
      <c r="S4136" s="6">
        <v>1</v>
      </c>
      <c r="T4136" s="7">
        <v>141000</v>
      </c>
      <c r="U4136" t="str">
        <f t="shared" si="448"/>
        <v>Reviewed</v>
      </c>
      <c r="V4136" t="str">
        <f t="shared" si="449"/>
        <v>outstanding</v>
      </c>
      <c r="W4136">
        <f t="shared" si="450"/>
        <v>1</v>
      </c>
      <c r="X4136" t="str">
        <f t="shared" si="451"/>
        <v>Attrited</v>
      </c>
      <c r="Y4136">
        <f t="shared" si="452"/>
        <v>0.98356164383561639</v>
      </c>
      <c r="Z4136" t="str">
        <f t="shared" si="453"/>
        <v>&lt;1 Year</v>
      </c>
      <c r="AA4136" t="str">
        <f t="shared" si="454"/>
        <v>130K+</v>
      </c>
    </row>
    <row r="4137" spans="1:27" ht="19.95" customHeight="1" x14ac:dyDescent="0.3">
      <c r="A4137" s="8" t="s">
        <v>4264</v>
      </c>
      <c r="B4137" s="9">
        <v>45923</v>
      </c>
      <c r="C4137" s="1" t="s">
        <v>71</v>
      </c>
      <c r="D4137" s="1" t="s">
        <v>72</v>
      </c>
      <c r="E4137" s="1" t="s">
        <v>23</v>
      </c>
      <c r="F4137" s="1" t="s">
        <v>73</v>
      </c>
      <c r="G4137" s="1" t="s">
        <v>74</v>
      </c>
      <c r="H4137" s="1" t="s">
        <v>49</v>
      </c>
      <c r="I4137" s="1" t="s">
        <v>27</v>
      </c>
      <c r="J4137" s="9">
        <v>45923</v>
      </c>
      <c r="K4137" s="9"/>
      <c r="L4137" s="1" t="s">
        <v>28</v>
      </c>
      <c r="M4137" s="1">
        <v>99</v>
      </c>
      <c r="N4137" s="1" t="s">
        <v>122</v>
      </c>
      <c r="O4137" s="1" t="s">
        <v>63</v>
      </c>
      <c r="P4137" s="1" t="s">
        <v>31</v>
      </c>
      <c r="Q4137" s="1" t="s">
        <v>95</v>
      </c>
      <c r="R4137" s="1" t="s">
        <v>28</v>
      </c>
      <c r="S4137" s="1">
        <v>0</v>
      </c>
      <c r="T4137" s="10">
        <v>117500</v>
      </c>
      <c r="U4137" t="str">
        <f t="shared" si="448"/>
        <v>Not Reviewed</v>
      </c>
      <c r="V4137" t="str">
        <f t="shared" si="449"/>
        <v>Not Reviewed</v>
      </c>
      <c r="W4137">
        <f t="shared" si="450"/>
        <v>0</v>
      </c>
      <c r="X4137" t="str">
        <f t="shared" si="451"/>
        <v>Active</v>
      </c>
      <c r="Y4137">
        <f t="shared" si="452"/>
        <v>0.27123287671232876</v>
      </c>
      <c r="Z4137" t="str">
        <f t="shared" si="453"/>
        <v>&lt;1 Year</v>
      </c>
      <c r="AA4137" t="str">
        <f t="shared" si="454"/>
        <v>100K–129K</v>
      </c>
    </row>
    <row r="4138" spans="1:27" ht="19.95" customHeight="1" x14ac:dyDescent="0.3">
      <c r="A4138" s="4" t="s">
        <v>4265</v>
      </c>
      <c r="B4138" s="5">
        <v>45379</v>
      </c>
      <c r="C4138" s="6" t="s">
        <v>77</v>
      </c>
      <c r="D4138" s="6" t="s">
        <v>72</v>
      </c>
      <c r="E4138" s="6" t="s">
        <v>40</v>
      </c>
      <c r="F4138" s="6" t="s">
        <v>112</v>
      </c>
      <c r="G4138" s="6" t="s">
        <v>79</v>
      </c>
      <c r="H4138" s="6" t="s">
        <v>43</v>
      </c>
      <c r="I4138" s="6" t="s">
        <v>27</v>
      </c>
      <c r="J4138" s="5">
        <v>45379</v>
      </c>
      <c r="K4138" s="5"/>
      <c r="L4138" s="6" t="s">
        <v>28</v>
      </c>
      <c r="M4138" s="6">
        <v>643</v>
      </c>
      <c r="N4138" s="6" t="s">
        <v>29</v>
      </c>
      <c r="O4138" s="6" t="s">
        <v>63</v>
      </c>
      <c r="P4138" s="6" t="s">
        <v>31</v>
      </c>
      <c r="Q4138" s="6">
        <v>3</v>
      </c>
      <c r="R4138" s="6" t="s">
        <v>37</v>
      </c>
      <c r="S4138" s="6">
        <v>2</v>
      </c>
      <c r="T4138" s="7">
        <v>70500</v>
      </c>
      <c r="U4138" t="str">
        <f t="shared" si="448"/>
        <v>Reviewed</v>
      </c>
      <c r="V4138" t="str">
        <f t="shared" si="449"/>
        <v>meets</v>
      </c>
      <c r="W4138">
        <f t="shared" si="450"/>
        <v>0</v>
      </c>
      <c r="X4138" t="str">
        <f t="shared" si="451"/>
        <v>Active</v>
      </c>
      <c r="Y4138">
        <f t="shared" si="452"/>
        <v>1.7616438356164383</v>
      </c>
      <c r="Z4138" t="str">
        <f t="shared" si="453"/>
        <v>1–2 Years</v>
      </c>
      <c r="AA4138" t="str">
        <f t="shared" si="454"/>
        <v>70K–99K</v>
      </c>
    </row>
    <row r="4139" spans="1:27" ht="19.95" customHeight="1" x14ac:dyDescent="0.3">
      <c r="A4139" s="8" t="s">
        <v>4266</v>
      </c>
      <c r="B4139" s="9">
        <v>45216</v>
      </c>
      <c r="C4139" s="1" t="s">
        <v>81</v>
      </c>
      <c r="D4139" s="1" t="s">
        <v>72</v>
      </c>
      <c r="E4139" s="1" t="s">
        <v>23</v>
      </c>
      <c r="F4139" s="1" t="s">
        <v>154</v>
      </c>
      <c r="G4139" s="1" t="s">
        <v>83</v>
      </c>
      <c r="H4139" s="1" t="s">
        <v>43</v>
      </c>
      <c r="I4139" s="1" t="s">
        <v>27</v>
      </c>
      <c r="J4139" s="9">
        <v>45216</v>
      </c>
      <c r="K4139" s="9"/>
      <c r="L4139" s="1" t="s">
        <v>28</v>
      </c>
      <c r="M4139" s="1">
        <v>806</v>
      </c>
      <c r="N4139" s="1" t="s">
        <v>52</v>
      </c>
      <c r="O4139" s="1" t="s">
        <v>105</v>
      </c>
      <c r="P4139" s="1" t="s">
        <v>64</v>
      </c>
      <c r="Q4139" s="1">
        <v>2</v>
      </c>
      <c r="R4139" s="1" t="s">
        <v>53</v>
      </c>
      <c r="S4139" s="1">
        <v>2</v>
      </c>
      <c r="T4139" s="10">
        <v>77000</v>
      </c>
      <c r="U4139" t="str">
        <f t="shared" si="448"/>
        <v>Reviewed</v>
      </c>
      <c r="V4139" t="str">
        <f t="shared" si="449"/>
        <v>needs_support</v>
      </c>
      <c r="W4139">
        <f t="shared" si="450"/>
        <v>0</v>
      </c>
      <c r="X4139" t="str">
        <f t="shared" si="451"/>
        <v>Active</v>
      </c>
      <c r="Y4139">
        <f t="shared" si="452"/>
        <v>2.2082191780821918</v>
      </c>
      <c r="Z4139" t="str">
        <f t="shared" si="453"/>
        <v>2–3 Years</v>
      </c>
      <c r="AA4139" t="str">
        <f t="shared" si="454"/>
        <v>70K–99K</v>
      </c>
    </row>
    <row r="4140" spans="1:27" ht="19.95" customHeight="1" x14ac:dyDescent="0.3">
      <c r="A4140" s="4" t="s">
        <v>4267</v>
      </c>
      <c r="B4140" s="5">
        <v>45651</v>
      </c>
      <c r="C4140" s="6" t="s">
        <v>86</v>
      </c>
      <c r="D4140" s="6" t="s">
        <v>87</v>
      </c>
      <c r="E4140" s="6" t="s">
        <v>67</v>
      </c>
      <c r="F4140" s="6" t="s">
        <v>88</v>
      </c>
      <c r="G4140" s="6" t="s">
        <v>89</v>
      </c>
      <c r="H4140" s="6" t="s">
        <v>49</v>
      </c>
      <c r="I4140" s="6" t="s">
        <v>27</v>
      </c>
      <c r="J4140" s="5">
        <v>45651</v>
      </c>
      <c r="K4140" s="5"/>
      <c r="L4140" s="6" t="s">
        <v>28</v>
      </c>
      <c r="M4140" s="6">
        <v>371</v>
      </c>
      <c r="N4140" s="6" t="s">
        <v>52</v>
      </c>
      <c r="O4140" s="6" t="s">
        <v>43</v>
      </c>
      <c r="P4140" s="6" t="s">
        <v>44</v>
      </c>
      <c r="Q4140" s="6">
        <v>3</v>
      </c>
      <c r="R4140" s="6" t="s">
        <v>37</v>
      </c>
      <c r="S4140" s="6">
        <v>1</v>
      </c>
      <c r="T4140" s="7">
        <v>136500</v>
      </c>
      <c r="U4140" t="str">
        <f t="shared" si="448"/>
        <v>Reviewed</v>
      </c>
      <c r="V4140" t="str">
        <f t="shared" si="449"/>
        <v>meets</v>
      </c>
      <c r="W4140">
        <f t="shared" si="450"/>
        <v>0</v>
      </c>
      <c r="X4140" t="str">
        <f t="shared" si="451"/>
        <v>Active</v>
      </c>
      <c r="Y4140">
        <f t="shared" si="452"/>
        <v>1.0164383561643835</v>
      </c>
      <c r="Z4140" t="str">
        <f t="shared" si="453"/>
        <v>1–2 Years</v>
      </c>
      <c r="AA4140" t="str">
        <f t="shared" si="454"/>
        <v>130K+</v>
      </c>
    </row>
    <row r="4141" spans="1:27" ht="19.95" customHeight="1" x14ac:dyDescent="0.3">
      <c r="A4141" s="8" t="s">
        <v>4268</v>
      </c>
      <c r="B4141" s="9">
        <v>45030</v>
      </c>
      <c r="C4141" s="1" t="s">
        <v>91</v>
      </c>
      <c r="D4141" s="1" t="s">
        <v>87</v>
      </c>
      <c r="E4141" s="1" t="s">
        <v>92</v>
      </c>
      <c r="F4141" s="1" t="s">
        <v>93</v>
      </c>
      <c r="G4141" s="1" t="s">
        <v>94</v>
      </c>
      <c r="H4141" s="1" t="s">
        <v>26</v>
      </c>
      <c r="I4141" s="1" t="s">
        <v>27</v>
      </c>
      <c r="J4141" s="9">
        <v>45030</v>
      </c>
      <c r="K4141" s="9"/>
      <c r="L4141" s="1" t="s">
        <v>28</v>
      </c>
      <c r="M4141" s="1">
        <v>992</v>
      </c>
      <c r="N4141" s="1" t="s">
        <v>75</v>
      </c>
      <c r="O4141" s="1" t="s">
        <v>30</v>
      </c>
      <c r="P4141" s="1" t="s">
        <v>31</v>
      </c>
      <c r="Q4141" s="1">
        <v>4</v>
      </c>
      <c r="R4141" s="1" t="s">
        <v>32</v>
      </c>
      <c r="S4141" s="1">
        <v>3</v>
      </c>
      <c r="T4141" s="10">
        <v>91500</v>
      </c>
      <c r="U4141" t="str">
        <f t="shared" si="448"/>
        <v>Reviewed</v>
      </c>
      <c r="V4141" t="str">
        <f t="shared" si="449"/>
        <v>exceeds</v>
      </c>
      <c r="W4141">
        <f t="shared" si="450"/>
        <v>0</v>
      </c>
      <c r="X4141" t="str">
        <f t="shared" si="451"/>
        <v>Active</v>
      </c>
      <c r="Y4141">
        <f t="shared" si="452"/>
        <v>2.7178082191780821</v>
      </c>
      <c r="Z4141" t="str">
        <f t="shared" si="453"/>
        <v>2–3 Years</v>
      </c>
      <c r="AA4141" t="str">
        <f t="shared" si="454"/>
        <v>70K–99K</v>
      </c>
    </row>
    <row r="4142" spans="1:27" ht="19.95" customHeight="1" x14ac:dyDescent="0.3">
      <c r="A4142" s="4" t="s">
        <v>4269</v>
      </c>
      <c r="B4142" s="5">
        <v>45301</v>
      </c>
      <c r="C4142" s="6" t="s">
        <v>21</v>
      </c>
      <c r="D4142" s="6" t="s">
        <v>22</v>
      </c>
      <c r="E4142" s="6" t="s">
        <v>23</v>
      </c>
      <c r="F4142" s="6" t="s">
        <v>121</v>
      </c>
      <c r="G4142" s="6" t="s">
        <v>25</v>
      </c>
      <c r="H4142" s="6" t="s">
        <v>49</v>
      </c>
      <c r="I4142" s="6" t="s">
        <v>27</v>
      </c>
      <c r="J4142" s="5">
        <v>45301</v>
      </c>
      <c r="K4142" s="5"/>
      <c r="L4142" s="6" t="s">
        <v>28</v>
      </c>
      <c r="M4142" s="6">
        <v>721</v>
      </c>
      <c r="N4142" s="6" t="s">
        <v>29</v>
      </c>
      <c r="O4142" s="6" t="s">
        <v>63</v>
      </c>
      <c r="P4142" s="6" t="s">
        <v>107</v>
      </c>
      <c r="Q4142" s="6">
        <v>3</v>
      </c>
      <c r="R4142" s="6" t="s">
        <v>37</v>
      </c>
      <c r="S4142" s="6">
        <v>2</v>
      </c>
      <c r="T4142" s="7">
        <v>113500</v>
      </c>
      <c r="U4142" t="str">
        <f t="shared" si="448"/>
        <v>Reviewed</v>
      </c>
      <c r="V4142" t="str">
        <f t="shared" si="449"/>
        <v>meets</v>
      </c>
      <c r="W4142">
        <f t="shared" si="450"/>
        <v>0</v>
      </c>
      <c r="X4142" t="str">
        <f t="shared" si="451"/>
        <v>Active</v>
      </c>
      <c r="Y4142">
        <f t="shared" si="452"/>
        <v>1.9753424657534246</v>
      </c>
      <c r="Z4142" t="str">
        <f t="shared" si="453"/>
        <v>1–2 Years</v>
      </c>
      <c r="AA4142" t="str">
        <f t="shared" si="454"/>
        <v>100K–129K</v>
      </c>
    </row>
    <row r="4143" spans="1:27" ht="19.95" customHeight="1" x14ac:dyDescent="0.3">
      <c r="A4143" s="8" t="s">
        <v>4270</v>
      </c>
      <c r="B4143" s="9">
        <v>45120</v>
      </c>
      <c r="C4143" s="1" t="s">
        <v>34</v>
      </c>
      <c r="D4143" s="1" t="s">
        <v>22</v>
      </c>
      <c r="E4143" s="1" t="s">
        <v>23</v>
      </c>
      <c r="F4143" s="1" t="s">
        <v>109</v>
      </c>
      <c r="G4143" s="1" t="s">
        <v>36</v>
      </c>
      <c r="H4143" s="1" t="s">
        <v>110</v>
      </c>
      <c r="I4143" s="1" t="s">
        <v>27</v>
      </c>
      <c r="J4143" s="9">
        <v>45120</v>
      </c>
      <c r="K4143" s="9"/>
      <c r="L4143" s="1" t="s">
        <v>28</v>
      </c>
      <c r="M4143" s="1">
        <v>902</v>
      </c>
      <c r="N4143" s="1" t="s">
        <v>75</v>
      </c>
      <c r="O4143" s="1" t="s">
        <v>63</v>
      </c>
      <c r="P4143" s="1" t="s">
        <v>64</v>
      </c>
      <c r="Q4143" s="1">
        <v>3</v>
      </c>
      <c r="R4143" s="1" t="s">
        <v>37</v>
      </c>
      <c r="S4143" s="1">
        <v>2</v>
      </c>
      <c r="T4143" s="10">
        <v>154000</v>
      </c>
      <c r="U4143" t="str">
        <f t="shared" si="448"/>
        <v>Reviewed</v>
      </c>
      <c r="V4143" t="str">
        <f t="shared" si="449"/>
        <v>meets</v>
      </c>
      <c r="W4143">
        <f t="shared" si="450"/>
        <v>0</v>
      </c>
      <c r="X4143" t="str">
        <f t="shared" si="451"/>
        <v>Active</v>
      </c>
      <c r="Y4143">
        <f t="shared" si="452"/>
        <v>2.4712328767123286</v>
      </c>
      <c r="Z4143" t="str">
        <f t="shared" si="453"/>
        <v>2–3 Years</v>
      </c>
      <c r="AA4143" t="str">
        <f t="shared" si="454"/>
        <v>130K+</v>
      </c>
    </row>
    <row r="4144" spans="1:27" ht="19.95" customHeight="1" x14ac:dyDescent="0.3">
      <c r="A4144" s="4" t="s">
        <v>4271</v>
      </c>
      <c r="B4144" s="5">
        <v>45055</v>
      </c>
      <c r="C4144" s="6" t="s">
        <v>39</v>
      </c>
      <c r="D4144" s="6" t="s">
        <v>22</v>
      </c>
      <c r="E4144" s="6" t="s">
        <v>40</v>
      </c>
      <c r="F4144" s="6" t="s">
        <v>41</v>
      </c>
      <c r="G4144" s="6" t="s">
        <v>42</v>
      </c>
      <c r="H4144" s="6" t="s">
        <v>43</v>
      </c>
      <c r="I4144" s="6" t="s">
        <v>27</v>
      </c>
      <c r="J4144" s="5">
        <v>45055</v>
      </c>
      <c r="K4144" s="5"/>
      <c r="L4144" s="6" t="s">
        <v>28</v>
      </c>
      <c r="M4144" s="6">
        <v>967</v>
      </c>
      <c r="N4144" s="6" t="s">
        <v>75</v>
      </c>
      <c r="O4144" s="6" t="s">
        <v>63</v>
      </c>
      <c r="P4144" s="6" t="s">
        <v>64</v>
      </c>
      <c r="Q4144" s="6">
        <v>3</v>
      </c>
      <c r="R4144" s="6" t="s">
        <v>37</v>
      </c>
      <c r="S4144" s="6">
        <v>3</v>
      </c>
      <c r="T4144" s="7">
        <v>55000</v>
      </c>
      <c r="U4144" t="str">
        <f t="shared" si="448"/>
        <v>Reviewed</v>
      </c>
      <c r="V4144" t="str">
        <f t="shared" si="449"/>
        <v>meets</v>
      </c>
      <c r="W4144">
        <f t="shared" si="450"/>
        <v>0</v>
      </c>
      <c r="X4144" t="str">
        <f t="shared" si="451"/>
        <v>Active</v>
      </c>
      <c r="Y4144">
        <f t="shared" si="452"/>
        <v>2.6493150684931508</v>
      </c>
      <c r="Z4144" t="str">
        <f t="shared" si="453"/>
        <v>2–3 Years</v>
      </c>
      <c r="AA4144" t="str">
        <f t="shared" si="454"/>
        <v>&lt;70K</v>
      </c>
    </row>
    <row r="4145" spans="1:27" ht="19.95" customHeight="1" x14ac:dyDescent="0.3">
      <c r="A4145" s="8" t="s">
        <v>4272</v>
      </c>
      <c r="B4145" s="9">
        <v>45444</v>
      </c>
      <c r="C4145" s="1" t="s">
        <v>46</v>
      </c>
      <c r="D4145" s="1" t="s">
        <v>22</v>
      </c>
      <c r="E4145" s="1" t="s">
        <v>40</v>
      </c>
      <c r="F4145" s="1" t="s">
        <v>187</v>
      </c>
      <c r="G4145" s="1" t="s">
        <v>42</v>
      </c>
      <c r="H4145" s="1" t="s">
        <v>110</v>
      </c>
      <c r="I4145" s="1" t="s">
        <v>50</v>
      </c>
      <c r="J4145" s="9">
        <v>45444</v>
      </c>
      <c r="K4145" s="9">
        <v>45878</v>
      </c>
      <c r="L4145" s="1" t="s">
        <v>51</v>
      </c>
      <c r="M4145" s="1">
        <v>434</v>
      </c>
      <c r="N4145" s="1" t="s">
        <v>29</v>
      </c>
      <c r="O4145" s="1" t="s">
        <v>30</v>
      </c>
      <c r="P4145" s="1" t="s">
        <v>44</v>
      </c>
      <c r="Q4145" s="1">
        <v>3</v>
      </c>
      <c r="R4145" s="1" t="s">
        <v>37</v>
      </c>
      <c r="S4145" s="1">
        <v>1</v>
      </c>
      <c r="T4145" s="10">
        <v>143500</v>
      </c>
      <c r="U4145" t="str">
        <f t="shared" si="448"/>
        <v>Reviewed</v>
      </c>
      <c r="V4145" t="str">
        <f t="shared" si="449"/>
        <v>meets</v>
      </c>
      <c r="W4145">
        <f t="shared" si="450"/>
        <v>1</v>
      </c>
      <c r="X4145" t="str">
        <f t="shared" si="451"/>
        <v>Attrited</v>
      </c>
      <c r="Y4145">
        <f t="shared" si="452"/>
        <v>1.189041095890411</v>
      </c>
      <c r="Z4145" t="str">
        <f t="shared" si="453"/>
        <v>1–2 Years</v>
      </c>
      <c r="AA4145" t="str">
        <f t="shared" si="454"/>
        <v>130K+</v>
      </c>
    </row>
    <row r="4146" spans="1:27" ht="19.95" customHeight="1" x14ac:dyDescent="0.3">
      <c r="A4146" s="4" t="s">
        <v>4273</v>
      </c>
      <c r="B4146" s="5">
        <v>45819</v>
      </c>
      <c r="C4146" s="6" t="s">
        <v>55</v>
      </c>
      <c r="D4146" s="6" t="s">
        <v>56</v>
      </c>
      <c r="E4146" s="6" t="s">
        <v>23</v>
      </c>
      <c r="F4146" s="6" t="s">
        <v>190</v>
      </c>
      <c r="G4146" s="6" t="s">
        <v>58</v>
      </c>
      <c r="H4146" s="6" t="s">
        <v>49</v>
      </c>
      <c r="I4146" s="6" t="s">
        <v>27</v>
      </c>
      <c r="J4146" s="5">
        <v>45819</v>
      </c>
      <c r="K4146" s="5"/>
      <c r="L4146" s="6" t="s">
        <v>28</v>
      </c>
      <c r="M4146" s="6">
        <v>203</v>
      </c>
      <c r="N4146" s="6" t="s">
        <v>52</v>
      </c>
      <c r="O4146" s="6" t="s">
        <v>63</v>
      </c>
      <c r="P4146" s="6" t="s">
        <v>107</v>
      </c>
      <c r="Q4146" s="6">
        <v>3</v>
      </c>
      <c r="R4146" s="6" t="s">
        <v>37</v>
      </c>
      <c r="S4146" s="6">
        <v>1</v>
      </c>
      <c r="T4146" s="7">
        <v>134000</v>
      </c>
      <c r="U4146" t="str">
        <f t="shared" si="448"/>
        <v>Reviewed</v>
      </c>
      <c r="V4146" t="str">
        <f t="shared" si="449"/>
        <v>meets</v>
      </c>
      <c r="W4146">
        <f t="shared" si="450"/>
        <v>0</v>
      </c>
      <c r="X4146" t="str">
        <f t="shared" si="451"/>
        <v>Active</v>
      </c>
      <c r="Y4146">
        <f t="shared" si="452"/>
        <v>0.55616438356164388</v>
      </c>
      <c r="Z4146" t="str">
        <f t="shared" si="453"/>
        <v>&lt;1 Year</v>
      </c>
      <c r="AA4146" t="str">
        <f t="shared" si="454"/>
        <v>130K+</v>
      </c>
    </row>
    <row r="4147" spans="1:27" ht="19.95" customHeight="1" x14ac:dyDescent="0.3">
      <c r="A4147" s="8" t="s">
        <v>4274</v>
      </c>
      <c r="B4147" s="9">
        <v>45308</v>
      </c>
      <c r="C4147" s="1" t="s">
        <v>60</v>
      </c>
      <c r="D4147" s="1" t="s">
        <v>56</v>
      </c>
      <c r="E4147" s="1" t="s">
        <v>40</v>
      </c>
      <c r="F4147" s="1" t="s">
        <v>307</v>
      </c>
      <c r="G4147" s="1" t="s">
        <v>62</v>
      </c>
      <c r="H4147" s="1" t="s">
        <v>110</v>
      </c>
      <c r="I4147" s="1" t="s">
        <v>27</v>
      </c>
      <c r="J4147" s="9">
        <v>45308</v>
      </c>
      <c r="K4147" s="9"/>
      <c r="L4147" s="1" t="s">
        <v>28</v>
      </c>
      <c r="M4147" s="1">
        <v>714</v>
      </c>
      <c r="N4147" s="1" t="s">
        <v>29</v>
      </c>
      <c r="O4147" s="1" t="s">
        <v>30</v>
      </c>
      <c r="P4147" s="1" t="s">
        <v>31</v>
      </c>
      <c r="Q4147" s="1">
        <v>3</v>
      </c>
      <c r="R4147" s="1" t="s">
        <v>37</v>
      </c>
      <c r="S4147" s="1">
        <v>2</v>
      </c>
      <c r="T4147" s="10">
        <v>137000</v>
      </c>
      <c r="U4147" t="str">
        <f t="shared" si="448"/>
        <v>Reviewed</v>
      </c>
      <c r="V4147" t="str">
        <f t="shared" si="449"/>
        <v>meets</v>
      </c>
      <c r="W4147">
        <f t="shared" si="450"/>
        <v>0</v>
      </c>
      <c r="X4147" t="str">
        <f t="shared" si="451"/>
        <v>Active</v>
      </c>
      <c r="Y4147">
        <f t="shared" si="452"/>
        <v>1.9561643835616438</v>
      </c>
      <c r="Z4147" t="str">
        <f t="shared" si="453"/>
        <v>1–2 Years</v>
      </c>
      <c r="AA4147" t="str">
        <f t="shared" si="454"/>
        <v>130K+</v>
      </c>
    </row>
    <row r="4148" spans="1:27" ht="19.95" customHeight="1" x14ac:dyDescent="0.3">
      <c r="A4148" s="4" t="s">
        <v>4275</v>
      </c>
      <c r="B4148" s="5">
        <v>45803</v>
      </c>
      <c r="C4148" s="6" t="s">
        <v>66</v>
      </c>
      <c r="D4148" s="6" t="s">
        <v>56</v>
      </c>
      <c r="E4148" s="6" t="s">
        <v>67</v>
      </c>
      <c r="F4148" s="6" t="s">
        <v>358</v>
      </c>
      <c r="G4148" s="6" t="s">
        <v>69</v>
      </c>
      <c r="H4148" s="6" t="s">
        <v>49</v>
      </c>
      <c r="I4148" s="6" t="s">
        <v>27</v>
      </c>
      <c r="J4148" s="5">
        <v>45803</v>
      </c>
      <c r="K4148" s="5"/>
      <c r="L4148" s="6" t="s">
        <v>28</v>
      </c>
      <c r="M4148" s="6">
        <v>219</v>
      </c>
      <c r="N4148" s="6" t="s">
        <v>140</v>
      </c>
      <c r="O4148" s="6" t="s">
        <v>30</v>
      </c>
      <c r="P4148" s="6" t="s">
        <v>64</v>
      </c>
      <c r="Q4148" s="6">
        <v>3</v>
      </c>
      <c r="R4148" s="6" t="s">
        <v>37</v>
      </c>
      <c r="S4148" s="6">
        <v>1</v>
      </c>
      <c r="T4148" s="7">
        <v>105000</v>
      </c>
      <c r="U4148" t="str">
        <f t="shared" si="448"/>
        <v>Reviewed</v>
      </c>
      <c r="V4148" t="str">
        <f t="shared" si="449"/>
        <v>meets</v>
      </c>
      <c r="W4148">
        <f t="shared" si="450"/>
        <v>0</v>
      </c>
      <c r="X4148" t="str">
        <f t="shared" si="451"/>
        <v>Active</v>
      </c>
      <c r="Y4148">
        <f t="shared" si="452"/>
        <v>0.6</v>
      </c>
      <c r="Z4148" t="str">
        <f t="shared" si="453"/>
        <v>&lt;1 Year</v>
      </c>
      <c r="AA4148" t="str">
        <f t="shared" si="454"/>
        <v>100K–129K</v>
      </c>
    </row>
    <row r="4149" spans="1:27" ht="19.95" customHeight="1" x14ac:dyDescent="0.3">
      <c r="A4149" s="8" t="s">
        <v>4276</v>
      </c>
      <c r="B4149" s="9">
        <v>45174</v>
      </c>
      <c r="C4149" s="1" t="s">
        <v>71</v>
      </c>
      <c r="D4149" s="1" t="s">
        <v>72</v>
      </c>
      <c r="E4149" s="1" t="s">
        <v>23</v>
      </c>
      <c r="F4149" s="1" t="s">
        <v>150</v>
      </c>
      <c r="G4149" s="1" t="s">
        <v>74</v>
      </c>
      <c r="H4149" s="1" t="s">
        <v>26</v>
      </c>
      <c r="I4149" s="1" t="s">
        <v>50</v>
      </c>
      <c r="J4149" s="9">
        <v>45174</v>
      </c>
      <c r="K4149" s="9">
        <v>45375</v>
      </c>
      <c r="L4149" s="1" t="s">
        <v>159</v>
      </c>
      <c r="M4149" s="1">
        <v>201</v>
      </c>
      <c r="N4149" s="1" t="s">
        <v>75</v>
      </c>
      <c r="O4149" s="1" t="s">
        <v>63</v>
      </c>
      <c r="P4149" s="1" t="s">
        <v>107</v>
      </c>
      <c r="Q4149" s="1">
        <v>5</v>
      </c>
      <c r="R4149" s="1" t="s">
        <v>119</v>
      </c>
      <c r="S4149" s="1">
        <v>1</v>
      </c>
      <c r="T4149" s="10">
        <v>78000</v>
      </c>
      <c r="U4149" t="str">
        <f t="shared" si="448"/>
        <v>Reviewed</v>
      </c>
      <c r="V4149" t="str">
        <f t="shared" si="449"/>
        <v>outstanding</v>
      </c>
      <c r="W4149">
        <f t="shared" si="450"/>
        <v>1</v>
      </c>
      <c r="X4149" t="str">
        <f t="shared" si="451"/>
        <v>Attrited</v>
      </c>
      <c r="Y4149">
        <f t="shared" si="452"/>
        <v>0.55068493150684927</v>
      </c>
      <c r="Z4149" t="str">
        <f t="shared" si="453"/>
        <v>&lt;1 Year</v>
      </c>
      <c r="AA4149" t="str">
        <f t="shared" si="454"/>
        <v>70K–99K</v>
      </c>
    </row>
    <row r="4150" spans="1:27" ht="19.95" customHeight="1" x14ac:dyDescent="0.3">
      <c r="A4150" s="4" t="s">
        <v>4277</v>
      </c>
      <c r="B4150" s="5">
        <v>45401</v>
      </c>
      <c r="C4150" s="6" t="s">
        <v>77</v>
      </c>
      <c r="D4150" s="6" t="s">
        <v>72</v>
      </c>
      <c r="E4150" s="6" t="s">
        <v>40</v>
      </c>
      <c r="F4150" s="6" t="s">
        <v>131</v>
      </c>
      <c r="G4150" s="6" t="s">
        <v>79</v>
      </c>
      <c r="H4150" s="6" t="s">
        <v>26</v>
      </c>
      <c r="I4150" s="6" t="s">
        <v>27</v>
      </c>
      <c r="J4150" s="5">
        <v>45401</v>
      </c>
      <c r="K4150" s="5"/>
      <c r="L4150" s="6" t="s">
        <v>28</v>
      </c>
      <c r="M4150" s="6">
        <v>621</v>
      </c>
      <c r="N4150" s="6" t="s">
        <v>75</v>
      </c>
      <c r="O4150" s="6" t="s">
        <v>43</v>
      </c>
      <c r="P4150" s="6" t="s">
        <v>133</v>
      </c>
      <c r="Q4150" s="6">
        <v>3</v>
      </c>
      <c r="R4150" s="6" t="s">
        <v>37</v>
      </c>
      <c r="S4150" s="6">
        <v>2</v>
      </c>
      <c r="T4150" s="7">
        <v>94500</v>
      </c>
      <c r="U4150" t="str">
        <f t="shared" si="448"/>
        <v>Reviewed</v>
      </c>
      <c r="V4150" t="str">
        <f t="shared" si="449"/>
        <v>meets</v>
      </c>
      <c r="W4150">
        <f t="shared" si="450"/>
        <v>0</v>
      </c>
      <c r="X4150" t="str">
        <f t="shared" si="451"/>
        <v>Active</v>
      </c>
      <c r="Y4150">
        <f t="shared" si="452"/>
        <v>1.7013698630136986</v>
      </c>
      <c r="Z4150" t="str">
        <f t="shared" si="453"/>
        <v>1–2 Years</v>
      </c>
      <c r="AA4150" t="str">
        <f t="shared" si="454"/>
        <v>70K–99K</v>
      </c>
    </row>
    <row r="4151" spans="1:27" ht="19.95" customHeight="1" x14ac:dyDescent="0.3">
      <c r="A4151" s="8" t="s">
        <v>4278</v>
      </c>
      <c r="B4151" s="9">
        <v>45372</v>
      </c>
      <c r="C4151" s="1" t="s">
        <v>81</v>
      </c>
      <c r="D4151" s="1" t="s">
        <v>72</v>
      </c>
      <c r="E4151" s="1" t="s">
        <v>23</v>
      </c>
      <c r="F4151" s="1" t="s">
        <v>114</v>
      </c>
      <c r="G4151" s="1" t="s">
        <v>94</v>
      </c>
      <c r="H4151" s="1" t="s">
        <v>43</v>
      </c>
      <c r="I4151" s="1" t="s">
        <v>27</v>
      </c>
      <c r="J4151" s="9">
        <v>45372</v>
      </c>
      <c r="K4151" s="9"/>
      <c r="L4151" s="1" t="s">
        <v>28</v>
      </c>
      <c r="M4151" s="1">
        <v>650</v>
      </c>
      <c r="N4151" s="1" t="s">
        <v>29</v>
      </c>
      <c r="O4151" s="1" t="s">
        <v>63</v>
      </c>
      <c r="P4151" s="1" t="s">
        <v>64</v>
      </c>
      <c r="Q4151" s="1">
        <v>1</v>
      </c>
      <c r="R4151" s="1" t="s">
        <v>53</v>
      </c>
      <c r="S4151" s="1">
        <v>2</v>
      </c>
      <c r="T4151" s="10">
        <v>69000</v>
      </c>
      <c r="U4151" t="str">
        <f t="shared" si="448"/>
        <v>Reviewed</v>
      </c>
      <c r="V4151" t="str">
        <f t="shared" si="449"/>
        <v>needs_support</v>
      </c>
      <c r="W4151">
        <f t="shared" si="450"/>
        <v>0</v>
      </c>
      <c r="X4151" t="str">
        <f t="shared" si="451"/>
        <v>Active</v>
      </c>
      <c r="Y4151">
        <f t="shared" si="452"/>
        <v>1.7808219178082192</v>
      </c>
      <c r="Z4151" t="str">
        <f t="shared" si="453"/>
        <v>1–2 Years</v>
      </c>
      <c r="AA4151" t="str">
        <f t="shared" si="454"/>
        <v>&lt;70K</v>
      </c>
    </row>
    <row r="4152" spans="1:27" ht="19.95" customHeight="1" x14ac:dyDescent="0.3">
      <c r="A4152" s="4" t="s">
        <v>4279</v>
      </c>
      <c r="B4152" s="5">
        <v>45882</v>
      </c>
      <c r="C4152" s="6" t="s">
        <v>86</v>
      </c>
      <c r="D4152" s="6" t="s">
        <v>87</v>
      </c>
      <c r="E4152" s="6" t="s">
        <v>67</v>
      </c>
      <c r="F4152" s="6" t="s">
        <v>88</v>
      </c>
      <c r="G4152" s="6" t="s">
        <v>89</v>
      </c>
      <c r="H4152" s="6" t="s">
        <v>49</v>
      </c>
      <c r="I4152" s="6" t="s">
        <v>27</v>
      </c>
      <c r="J4152" s="5">
        <v>45882</v>
      </c>
      <c r="K4152" s="5"/>
      <c r="L4152" s="6" t="s">
        <v>28</v>
      </c>
      <c r="M4152" s="6">
        <v>140</v>
      </c>
      <c r="N4152" s="6" t="s">
        <v>29</v>
      </c>
      <c r="O4152" s="6" t="s">
        <v>63</v>
      </c>
      <c r="P4152" s="6" t="s">
        <v>133</v>
      </c>
      <c r="Q4152" s="6" t="s">
        <v>95</v>
      </c>
      <c r="R4152" s="6" t="s">
        <v>28</v>
      </c>
      <c r="S4152" s="6">
        <v>0</v>
      </c>
      <c r="T4152" s="7">
        <v>111000</v>
      </c>
      <c r="U4152" t="str">
        <f t="shared" si="448"/>
        <v>Not Reviewed</v>
      </c>
      <c r="V4152" t="str">
        <f t="shared" si="449"/>
        <v>Not Reviewed</v>
      </c>
      <c r="W4152">
        <f t="shared" si="450"/>
        <v>0</v>
      </c>
      <c r="X4152" t="str">
        <f t="shared" si="451"/>
        <v>Active</v>
      </c>
      <c r="Y4152">
        <f t="shared" si="452"/>
        <v>0.38356164383561642</v>
      </c>
      <c r="Z4152" t="str">
        <f t="shared" si="453"/>
        <v>&lt;1 Year</v>
      </c>
      <c r="AA4152" t="str">
        <f t="shared" si="454"/>
        <v>100K–129K</v>
      </c>
    </row>
    <row r="4153" spans="1:27" ht="19.95" customHeight="1" x14ac:dyDescent="0.3">
      <c r="A4153" s="8" t="s">
        <v>4280</v>
      </c>
      <c r="B4153" s="9">
        <v>45178</v>
      </c>
      <c r="C4153" s="1" t="s">
        <v>91</v>
      </c>
      <c r="D4153" s="1" t="s">
        <v>87</v>
      </c>
      <c r="E4153" s="1" t="s">
        <v>92</v>
      </c>
      <c r="F4153" s="1" t="s">
        <v>152</v>
      </c>
      <c r="G4153" s="1" t="s">
        <v>94</v>
      </c>
      <c r="H4153" s="1" t="s">
        <v>49</v>
      </c>
      <c r="I4153" s="1" t="s">
        <v>27</v>
      </c>
      <c r="J4153" s="9">
        <v>45178</v>
      </c>
      <c r="K4153" s="9"/>
      <c r="L4153" s="1" t="s">
        <v>28</v>
      </c>
      <c r="M4153" s="1">
        <v>844</v>
      </c>
      <c r="N4153" s="1" t="s">
        <v>140</v>
      </c>
      <c r="O4153" s="1" t="s">
        <v>43</v>
      </c>
      <c r="P4153" s="1" t="s">
        <v>64</v>
      </c>
      <c r="Q4153" s="1">
        <v>3</v>
      </c>
      <c r="R4153" s="1" t="s">
        <v>37</v>
      </c>
      <c r="S4153" s="1">
        <v>2</v>
      </c>
      <c r="T4153" s="10">
        <v>106000</v>
      </c>
      <c r="U4153" t="str">
        <f t="shared" si="448"/>
        <v>Reviewed</v>
      </c>
      <c r="V4153" t="str">
        <f t="shared" si="449"/>
        <v>meets</v>
      </c>
      <c r="W4153">
        <f t="shared" si="450"/>
        <v>0</v>
      </c>
      <c r="X4153" t="str">
        <f t="shared" si="451"/>
        <v>Active</v>
      </c>
      <c r="Y4153">
        <f t="shared" si="452"/>
        <v>2.3123287671232875</v>
      </c>
      <c r="Z4153" t="str">
        <f t="shared" si="453"/>
        <v>2–3 Years</v>
      </c>
      <c r="AA4153" t="str">
        <f t="shared" si="454"/>
        <v>100K–129K</v>
      </c>
    </row>
    <row r="4154" spans="1:27" ht="19.95" customHeight="1" x14ac:dyDescent="0.3">
      <c r="A4154" s="4" t="s">
        <v>4281</v>
      </c>
      <c r="B4154" s="5">
        <v>45729</v>
      </c>
      <c r="C4154" s="6" t="s">
        <v>21</v>
      </c>
      <c r="D4154" s="6" t="s">
        <v>22</v>
      </c>
      <c r="E4154" s="6" t="s">
        <v>23</v>
      </c>
      <c r="F4154" s="6" t="s">
        <v>24</v>
      </c>
      <c r="G4154" s="6" t="s">
        <v>25</v>
      </c>
      <c r="H4154" s="6" t="s">
        <v>26</v>
      </c>
      <c r="I4154" s="6" t="s">
        <v>27</v>
      </c>
      <c r="J4154" s="5">
        <v>45729</v>
      </c>
      <c r="K4154" s="5"/>
      <c r="L4154" s="6" t="s">
        <v>28</v>
      </c>
      <c r="M4154" s="6">
        <v>293</v>
      </c>
      <c r="N4154" s="6" t="s">
        <v>29</v>
      </c>
      <c r="O4154" s="6" t="s">
        <v>43</v>
      </c>
      <c r="P4154" s="6" t="s">
        <v>107</v>
      </c>
      <c r="Q4154" s="6">
        <v>4</v>
      </c>
      <c r="R4154" s="6" t="s">
        <v>32</v>
      </c>
      <c r="S4154" s="6">
        <v>1</v>
      </c>
      <c r="T4154" s="7">
        <v>97500</v>
      </c>
      <c r="U4154" t="str">
        <f t="shared" si="448"/>
        <v>Reviewed</v>
      </c>
      <c r="V4154" t="str">
        <f t="shared" si="449"/>
        <v>exceeds</v>
      </c>
      <c r="W4154">
        <f t="shared" si="450"/>
        <v>0</v>
      </c>
      <c r="X4154" t="str">
        <f t="shared" si="451"/>
        <v>Active</v>
      </c>
      <c r="Y4154">
        <f t="shared" si="452"/>
        <v>0.80273972602739729</v>
      </c>
      <c r="Z4154" t="str">
        <f t="shared" si="453"/>
        <v>&lt;1 Year</v>
      </c>
      <c r="AA4154" t="str">
        <f t="shared" si="454"/>
        <v>70K–99K</v>
      </c>
    </row>
    <row r="4155" spans="1:27" ht="19.95" customHeight="1" x14ac:dyDescent="0.3">
      <c r="A4155" s="8" t="s">
        <v>4282</v>
      </c>
      <c r="B4155" s="9">
        <v>45116</v>
      </c>
      <c r="C4155" s="1" t="s">
        <v>34</v>
      </c>
      <c r="D4155" s="1" t="s">
        <v>22</v>
      </c>
      <c r="E4155" s="1" t="s">
        <v>23</v>
      </c>
      <c r="F4155" s="1" t="s">
        <v>99</v>
      </c>
      <c r="G4155" s="1" t="s">
        <v>36</v>
      </c>
      <c r="H4155" s="1" t="s">
        <v>49</v>
      </c>
      <c r="I4155" s="1" t="s">
        <v>27</v>
      </c>
      <c r="J4155" s="9">
        <v>45116</v>
      </c>
      <c r="K4155" s="9"/>
      <c r="L4155" s="1" t="s">
        <v>28</v>
      </c>
      <c r="M4155" s="1">
        <v>906</v>
      </c>
      <c r="N4155" s="1" t="s">
        <v>29</v>
      </c>
      <c r="O4155" s="1" t="s">
        <v>63</v>
      </c>
      <c r="P4155" s="1" t="s">
        <v>31</v>
      </c>
      <c r="Q4155" s="1">
        <v>3</v>
      </c>
      <c r="R4155" s="1" t="s">
        <v>37</v>
      </c>
      <c r="S4155" s="1">
        <v>2</v>
      </c>
      <c r="T4155" s="10">
        <v>103000</v>
      </c>
      <c r="U4155" t="str">
        <f t="shared" si="448"/>
        <v>Reviewed</v>
      </c>
      <c r="V4155" t="str">
        <f t="shared" si="449"/>
        <v>meets</v>
      </c>
      <c r="W4155">
        <f t="shared" si="450"/>
        <v>0</v>
      </c>
      <c r="X4155" t="str">
        <f t="shared" si="451"/>
        <v>Active</v>
      </c>
      <c r="Y4155">
        <f t="shared" si="452"/>
        <v>2.4821917808219176</v>
      </c>
      <c r="Z4155" t="str">
        <f t="shared" si="453"/>
        <v>2–3 Years</v>
      </c>
      <c r="AA4155" t="str">
        <f t="shared" si="454"/>
        <v>100K–129K</v>
      </c>
    </row>
    <row r="4156" spans="1:27" ht="19.95" customHeight="1" x14ac:dyDescent="0.3">
      <c r="A4156" s="4" t="s">
        <v>4283</v>
      </c>
      <c r="B4156" s="5">
        <v>45743</v>
      </c>
      <c r="C4156" s="6" t="s">
        <v>39</v>
      </c>
      <c r="D4156" s="6" t="s">
        <v>22</v>
      </c>
      <c r="E4156" s="6" t="s">
        <v>40</v>
      </c>
      <c r="F4156" s="6" t="s">
        <v>99</v>
      </c>
      <c r="G4156" s="6" t="s">
        <v>36</v>
      </c>
      <c r="H4156" s="6" t="s">
        <v>49</v>
      </c>
      <c r="I4156" s="6" t="s">
        <v>27</v>
      </c>
      <c r="J4156" s="5">
        <v>45743</v>
      </c>
      <c r="K4156" s="5"/>
      <c r="L4156" s="6" t="s">
        <v>28</v>
      </c>
      <c r="M4156" s="6">
        <v>279</v>
      </c>
      <c r="N4156" s="6" t="s">
        <v>29</v>
      </c>
      <c r="O4156" s="6" t="s">
        <v>63</v>
      </c>
      <c r="P4156" s="6" t="s">
        <v>107</v>
      </c>
      <c r="Q4156" s="6">
        <v>4</v>
      </c>
      <c r="R4156" s="6" t="s">
        <v>32</v>
      </c>
      <c r="S4156" s="6">
        <v>1</v>
      </c>
      <c r="T4156" s="7">
        <v>122500</v>
      </c>
      <c r="U4156" t="str">
        <f t="shared" si="448"/>
        <v>Reviewed</v>
      </c>
      <c r="V4156" t="str">
        <f t="shared" si="449"/>
        <v>exceeds</v>
      </c>
      <c r="W4156">
        <f t="shared" si="450"/>
        <v>0</v>
      </c>
      <c r="X4156" t="str">
        <f t="shared" si="451"/>
        <v>Active</v>
      </c>
      <c r="Y4156">
        <f t="shared" si="452"/>
        <v>0.76438356164383559</v>
      </c>
      <c r="Z4156" t="str">
        <f t="shared" si="453"/>
        <v>&lt;1 Year</v>
      </c>
      <c r="AA4156" t="str">
        <f t="shared" si="454"/>
        <v>100K–129K</v>
      </c>
    </row>
    <row r="4157" spans="1:27" ht="19.95" customHeight="1" x14ac:dyDescent="0.3">
      <c r="A4157" s="8" t="s">
        <v>4284</v>
      </c>
      <c r="B4157" s="9">
        <v>45773</v>
      </c>
      <c r="C4157" s="1" t="s">
        <v>46</v>
      </c>
      <c r="D4157" s="1" t="s">
        <v>22</v>
      </c>
      <c r="E4157" s="1" t="s">
        <v>40</v>
      </c>
      <c r="F4157" s="1" t="s">
        <v>41</v>
      </c>
      <c r="G4157" s="1" t="s">
        <v>42</v>
      </c>
      <c r="H4157" s="1" t="s">
        <v>43</v>
      </c>
      <c r="I4157" s="1" t="s">
        <v>27</v>
      </c>
      <c r="J4157" s="9">
        <v>45773</v>
      </c>
      <c r="K4157" s="9"/>
      <c r="L4157" s="1" t="s">
        <v>28</v>
      </c>
      <c r="M4157" s="1">
        <v>249</v>
      </c>
      <c r="N4157" s="1" t="s">
        <v>75</v>
      </c>
      <c r="O4157" s="1" t="s">
        <v>63</v>
      </c>
      <c r="P4157" s="1" t="s">
        <v>107</v>
      </c>
      <c r="Q4157" s="1">
        <v>4</v>
      </c>
      <c r="R4157" s="1" t="s">
        <v>32</v>
      </c>
      <c r="S4157" s="1">
        <v>1</v>
      </c>
      <c r="T4157" s="10">
        <v>68000</v>
      </c>
      <c r="U4157" t="str">
        <f t="shared" si="448"/>
        <v>Reviewed</v>
      </c>
      <c r="V4157" t="str">
        <f t="shared" si="449"/>
        <v>exceeds</v>
      </c>
      <c r="W4157">
        <f t="shared" si="450"/>
        <v>0</v>
      </c>
      <c r="X4157" t="str">
        <f t="shared" si="451"/>
        <v>Active</v>
      </c>
      <c r="Y4157">
        <f t="shared" si="452"/>
        <v>0.68219178082191778</v>
      </c>
      <c r="Z4157" t="str">
        <f t="shared" si="453"/>
        <v>&lt;1 Year</v>
      </c>
      <c r="AA4157" t="str">
        <f t="shared" si="454"/>
        <v>&lt;70K</v>
      </c>
    </row>
    <row r="4158" spans="1:27" ht="19.95" customHeight="1" x14ac:dyDescent="0.3">
      <c r="A4158" s="4" t="s">
        <v>4285</v>
      </c>
      <c r="B4158" s="5">
        <v>44939</v>
      </c>
      <c r="C4158" s="6" t="s">
        <v>55</v>
      </c>
      <c r="D4158" s="6" t="s">
        <v>56</v>
      </c>
      <c r="E4158" s="6" t="s">
        <v>23</v>
      </c>
      <c r="F4158" s="6" t="s">
        <v>147</v>
      </c>
      <c r="G4158" s="6" t="s">
        <v>58</v>
      </c>
      <c r="H4158" s="6" t="s">
        <v>26</v>
      </c>
      <c r="I4158" s="6" t="s">
        <v>50</v>
      </c>
      <c r="J4158" s="5">
        <v>44939</v>
      </c>
      <c r="K4158" s="5">
        <v>45866</v>
      </c>
      <c r="L4158" s="6" t="s">
        <v>51</v>
      </c>
      <c r="M4158" s="6">
        <v>927</v>
      </c>
      <c r="N4158" s="6" t="s">
        <v>52</v>
      </c>
      <c r="O4158" s="6" t="s">
        <v>63</v>
      </c>
      <c r="P4158" s="6" t="s">
        <v>31</v>
      </c>
      <c r="Q4158" s="6">
        <v>4</v>
      </c>
      <c r="R4158" s="6" t="s">
        <v>32</v>
      </c>
      <c r="S4158" s="6">
        <v>3</v>
      </c>
      <c r="T4158" s="7">
        <v>95000</v>
      </c>
      <c r="U4158" t="str">
        <f t="shared" si="448"/>
        <v>Reviewed</v>
      </c>
      <c r="V4158" t="str">
        <f t="shared" si="449"/>
        <v>exceeds</v>
      </c>
      <c r="W4158">
        <f t="shared" si="450"/>
        <v>1</v>
      </c>
      <c r="X4158" t="str">
        <f t="shared" si="451"/>
        <v>Attrited</v>
      </c>
      <c r="Y4158">
        <f t="shared" si="452"/>
        <v>2.5397260273972604</v>
      </c>
      <c r="Z4158" t="str">
        <f t="shared" si="453"/>
        <v>2–3 Years</v>
      </c>
      <c r="AA4158" t="str">
        <f t="shared" si="454"/>
        <v>70K–99K</v>
      </c>
    </row>
    <row r="4159" spans="1:27" ht="19.95" customHeight="1" x14ac:dyDescent="0.3">
      <c r="A4159" s="8" t="s">
        <v>4286</v>
      </c>
      <c r="B4159" s="9">
        <v>45720</v>
      </c>
      <c r="C4159" s="1" t="s">
        <v>60</v>
      </c>
      <c r="D4159" s="1" t="s">
        <v>56</v>
      </c>
      <c r="E4159" s="1" t="s">
        <v>40</v>
      </c>
      <c r="F4159" s="1" t="s">
        <v>57</v>
      </c>
      <c r="G4159" s="1" t="s">
        <v>58</v>
      </c>
      <c r="H4159" s="1" t="s">
        <v>43</v>
      </c>
      <c r="I4159" s="1" t="s">
        <v>27</v>
      </c>
      <c r="J4159" s="9">
        <v>45720</v>
      </c>
      <c r="K4159" s="9"/>
      <c r="L4159" s="1" t="s">
        <v>28</v>
      </c>
      <c r="M4159" s="1">
        <v>302</v>
      </c>
      <c r="N4159" s="1" t="s">
        <v>52</v>
      </c>
      <c r="O4159" s="1" t="s">
        <v>30</v>
      </c>
      <c r="P4159" s="1" t="s">
        <v>31</v>
      </c>
      <c r="Q4159" s="1">
        <v>3</v>
      </c>
      <c r="R4159" s="1" t="s">
        <v>37</v>
      </c>
      <c r="S4159" s="1">
        <v>1</v>
      </c>
      <c r="T4159" s="10">
        <v>66000</v>
      </c>
      <c r="U4159" t="str">
        <f t="shared" si="448"/>
        <v>Reviewed</v>
      </c>
      <c r="V4159" t="str">
        <f t="shared" si="449"/>
        <v>meets</v>
      </c>
      <c r="W4159">
        <f t="shared" si="450"/>
        <v>0</v>
      </c>
      <c r="X4159" t="str">
        <f t="shared" si="451"/>
        <v>Active</v>
      </c>
      <c r="Y4159">
        <f t="shared" si="452"/>
        <v>0.82739726027397265</v>
      </c>
      <c r="Z4159" t="str">
        <f t="shared" si="453"/>
        <v>&lt;1 Year</v>
      </c>
      <c r="AA4159" t="str">
        <f t="shared" si="454"/>
        <v>&lt;70K</v>
      </c>
    </row>
    <row r="4160" spans="1:27" ht="19.95" customHeight="1" x14ac:dyDescent="0.3">
      <c r="A4160" s="4" t="s">
        <v>4287</v>
      </c>
      <c r="B4160" s="5">
        <v>45270</v>
      </c>
      <c r="C4160" s="6" t="s">
        <v>66</v>
      </c>
      <c r="D4160" s="6" t="s">
        <v>56</v>
      </c>
      <c r="E4160" s="6" t="s">
        <v>67</v>
      </c>
      <c r="F4160" s="6" t="s">
        <v>68</v>
      </c>
      <c r="G4160" s="6" t="s">
        <v>69</v>
      </c>
      <c r="H4160" s="6" t="s">
        <v>26</v>
      </c>
      <c r="I4160" s="6" t="s">
        <v>50</v>
      </c>
      <c r="J4160" s="5">
        <v>45270</v>
      </c>
      <c r="K4160" s="5">
        <v>45646</v>
      </c>
      <c r="L4160" s="6" t="s">
        <v>84</v>
      </c>
      <c r="M4160" s="6">
        <v>376</v>
      </c>
      <c r="N4160" s="6" t="s">
        <v>52</v>
      </c>
      <c r="O4160" s="6" t="s">
        <v>63</v>
      </c>
      <c r="P4160" s="6" t="s">
        <v>44</v>
      </c>
      <c r="Q4160" s="6">
        <v>3</v>
      </c>
      <c r="R4160" s="6" t="s">
        <v>37</v>
      </c>
      <c r="S4160" s="6">
        <v>1</v>
      </c>
      <c r="T4160" s="7">
        <v>72000</v>
      </c>
      <c r="U4160" t="str">
        <f t="shared" si="448"/>
        <v>Reviewed</v>
      </c>
      <c r="V4160" t="str">
        <f t="shared" si="449"/>
        <v>meets</v>
      </c>
      <c r="W4160">
        <f t="shared" si="450"/>
        <v>1</v>
      </c>
      <c r="X4160" t="str">
        <f t="shared" si="451"/>
        <v>Attrited</v>
      </c>
      <c r="Y4160">
        <f t="shared" si="452"/>
        <v>1.0301369863013699</v>
      </c>
      <c r="Z4160" t="str">
        <f t="shared" si="453"/>
        <v>1–2 Years</v>
      </c>
      <c r="AA4160" t="str">
        <f t="shared" si="454"/>
        <v>70K–99K</v>
      </c>
    </row>
    <row r="4161" spans="1:27" ht="19.95" customHeight="1" x14ac:dyDescent="0.3">
      <c r="A4161" s="8" t="s">
        <v>4288</v>
      </c>
      <c r="B4161" s="9">
        <v>45170</v>
      </c>
      <c r="C4161" s="1" t="s">
        <v>71</v>
      </c>
      <c r="D4161" s="1" t="s">
        <v>72</v>
      </c>
      <c r="E4161" s="1" t="s">
        <v>23</v>
      </c>
      <c r="F4161" s="1" t="s">
        <v>150</v>
      </c>
      <c r="G4161" s="1" t="s">
        <v>74</v>
      </c>
      <c r="H4161" s="1" t="s">
        <v>26</v>
      </c>
      <c r="I4161" s="1" t="s">
        <v>27</v>
      </c>
      <c r="J4161" s="9">
        <v>45170</v>
      </c>
      <c r="K4161" s="9"/>
      <c r="L4161" s="1" t="s">
        <v>28</v>
      </c>
      <c r="M4161" s="1">
        <v>852</v>
      </c>
      <c r="N4161" s="1" t="s">
        <v>52</v>
      </c>
      <c r="O4161" s="1" t="s">
        <v>30</v>
      </c>
      <c r="P4161" s="1" t="s">
        <v>31</v>
      </c>
      <c r="Q4161" s="1">
        <v>4</v>
      </c>
      <c r="R4161" s="1" t="s">
        <v>32</v>
      </c>
      <c r="S4161" s="1">
        <v>2</v>
      </c>
      <c r="T4161" s="10">
        <v>72500</v>
      </c>
      <c r="U4161" t="str">
        <f t="shared" si="448"/>
        <v>Reviewed</v>
      </c>
      <c r="V4161" t="str">
        <f t="shared" si="449"/>
        <v>exceeds</v>
      </c>
      <c r="W4161">
        <f t="shared" si="450"/>
        <v>0</v>
      </c>
      <c r="X4161" t="str">
        <f t="shared" si="451"/>
        <v>Active</v>
      </c>
      <c r="Y4161">
        <f t="shared" si="452"/>
        <v>2.3342465753424659</v>
      </c>
      <c r="Z4161" t="str">
        <f t="shared" si="453"/>
        <v>2–3 Years</v>
      </c>
      <c r="AA4161" t="str">
        <f t="shared" si="454"/>
        <v>70K–99K</v>
      </c>
    </row>
    <row r="4162" spans="1:27" ht="19.95" customHeight="1" x14ac:dyDescent="0.3">
      <c r="A4162" s="4" t="s">
        <v>4289</v>
      </c>
      <c r="B4162" s="5">
        <v>45450</v>
      </c>
      <c r="C4162" s="6" t="s">
        <v>77</v>
      </c>
      <c r="D4162" s="6" t="s">
        <v>72</v>
      </c>
      <c r="E4162" s="6" t="s">
        <v>40</v>
      </c>
      <c r="F4162" s="6" t="s">
        <v>131</v>
      </c>
      <c r="G4162" s="6" t="s">
        <v>79</v>
      </c>
      <c r="H4162" s="6" t="s">
        <v>26</v>
      </c>
      <c r="I4162" s="6" t="s">
        <v>27</v>
      </c>
      <c r="J4162" s="5">
        <v>45450</v>
      </c>
      <c r="K4162" s="5"/>
      <c r="L4162" s="6" t="s">
        <v>28</v>
      </c>
      <c r="M4162" s="6">
        <v>572</v>
      </c>
      <c r="N4162" s="6" t="s">
        <v>75</v>
      </c>
      <c r="O4162" s="6" t="s">
        <v>43</v>
      </c>
      <c r="P4162" s="6" t="s">
        <v>107</v>
      </c>
      <c r="Q4162" s="6">
        <v>3</v>
      </c>
      <c r="R4162" s="6" t="s">
        <v>37</v>
      </c>
      <c r="S4162" s="6">
        <v>2</v>
      </c>
      <c r="T4162" s="7">
        <v>89500</v>
      </c>
      <c r="U4162" t="str">
        <f t="shared" ref="U4162:U4225" si="455">IF(LOWER(TRIM(Q4162&amp;""))="none","Not Reviewed","Reviewed")</f>
        <v>Reviewed</v>
      </c>
      <c r="V4162" t="str">
        <f t="shared" ref="V4162:V4225" si="456">IF(OR(Q4162="none",R4162=""),"Not Reviewed",R4162)</f>
        <v>meets</v>
      </c>
      <c r="W4162">
        <f t="shared" ref="W4162:W4225" si="457">IF(I4162="terminated",1,0)</f>
        <v>0</v>
      </c>
      <c r="X4162" t="str">
        <f t="shared" ref="X4162:X4225" si="458">IF(I4162="terminated","Attrited","Active")</f>
        <v>Active</v>
      </c>
      <c r="Y4162">
        <f t="shared" ref="Y4162:Y4225" si="459">M4162/365</f>
        <v>1.5671232876712329</v>
      </c>
      <c r="Z4162" t="str">
        <f t="shared" ref="Z4162:Z4225" si="460">IF(Y4162&lt;1,"&lt;1 Year",IF(Y4162&lt;2,"1–2 Years",IF(Y4162&lt;3,"2–3 Years","3+ Years")))</f>
        <v>1–2 Years</v>
      </c>
      <c r="AA4162" t="str">
        <f t="shared" ref="AA4162:AA4225" si="461">IF(T4162&lt;70000,"&lt;70K",IF(T4162&lt;100000,"70K–99K",IF(T4162&lt;130000,"100K–129K","130K+")))</f>
        <v>70K–99K</v>
      </c>
    </row>
    <row r="4163" spans="1:27" ht="19.95" customHeight="1" x14ac:dyDescent="0.3">
      <c r="A4163" s="8" t="s">
        <v>4290</v>
      </c>
      <c r="B4163" s="9">
        <v>45263</v>
      </c>
      <c r="C4163" s="1" t="s">
        <v>81</v>
      </c>
      <c r="D4163" s="1" t="s">
        <v>72</v>
      </c>
      <c r="E4163" s="1" t="s">
        <v>23</v>
      </c>
      <c r="F4163" s="1" t="s">
        <v>82</v>
      </c>
      <c r="G4163" s="1" t="s">
        <v>83</v>
      </c>
      <c r="H4163" s="1" t="s">
        <v>26</v>
      </c>
      <c r="I4163" s="1" t="s">
        <v>27</v>
      </c>
      <c r="J4163" s="9">
        <v>45263</v>
      </c>
      <c r="K4163" s="9"/>
      <c r="L4163" s="1" t="s">
        <v>28</v>
      </c>
      <c r="M4163" s="1">
        <v>759</v>
      </c>
      <c r="N4163" s="1" t="s">
        <v>52</v>
      </c>
      <c r="O4163" s="1" t="s">
        <v>63</v>
      </c>
      <c r="P4163" s="1" t="s">
        <v>64</v>
      </c>
      <c r="Q4163" s="1">
        <v>3</v>
      </c>
      <c r="R4163" s="1" t="s">
        <v>37</v>
      </c>
      <c r="S4163" s="1">
        <v>2</v>
      </c>
      <c r="T4163" s="10">
        <v>88500</v>
      </c>
      <c r="U4163" t="str">
        <f t="shared" si="455"/>
        <v>Reviewed</v>
      </c>
      <c r="V4163" t="str">
        <f t="shared" si="456"/>
        <v>meets</v>
      </c>
      <c r="W4163">
        <f t="shared" si="457"/>
        <v>0</v>
      </c>
      <c r="X4163" t="str">
        <f t="shared" si="458"/>
        <v>Active</v>
      </c>
      <c r="Y4163">
        <f t="shared" si="459"/>
        <v>2.0794520547945203</v>
      </c>
      <c r="Z4163" t="str">
        <f t="shared" si="460"/>
        <v>2–3 Years</v>
      </c>
      <c r="AA4163" t="str">
        <f t="shared" si="461"/>
        <v>70K–99K</v>
      </c>
    </row>
    <row r="4164" spans="1:27" ht="19.95" customHeight="1" x14ac:dyDescent="0.3">
      <c r="A4164" s="4" t="s">
        <v>4291</v>
      </c>
      <c r="B4164" s="5">
        <v>45832</v>
      </c>
      <c r="C4164" s="6" t="s">
        <v>86</v>
      </c>
      <c r="D4164" s="6" t="s">
        <v>87</v>
      </c>
      <c r="E4164" s="6" t="s">
        <v>67</v>
      </c>
      <c r="F4164" s="6" t="s">
        <v>325</v>
      </c>
      <c r="G4164" s="6" t="s">
        <v>89</v>
      </c>
      <c r="H4164" s="6" t="s">
        <v>110</v>
      </c>
      <c r="I4164" s="6" t="s">
        <v>27</v>
      </c>
      <c r="J4164" s="5">
        <v>45832</v>
      </c>
      <c r="K4164" s="5"/>
      <c r="L4164" s="6" t="s">
        <v>28</v>
      </c>
      <c r="M4164" s="6">
        <v>190</v>
      </c>
      <c r="N4164" s="6" t="s">
        <v>122</v>
      </c>
      <c r="O4164" s="6" t="s">
        <v>43</v>
      </c>
      <c r="P4164" s="6" t="s">
        <v>44</v>
      </c>
      <c r="Q4164" s="6">
        <v>3</v>
      </c>
      <c r="R4164" s="6" t="s">
        <v>37</v>
      </c>
      <c r="S4164" s="6">
        <v>1</v>
      </c>
      <c r="T4164" s="7">
        <v>141000</v>
      </c>
      <c r="U4164" t="str">
        <f t="shared" si="455"/>
        <v>Reviewed</v>
      </c>
      <c r="V4164" t="str">
        <f t="shared" si="456"/>
        <v>meets</v>
      </c>
      <c r="W4164">
        <f t="shared" si="457"/>
        <v>0</v>
      </c>
      <c r="X4164" t="str">
        <f t="shared" si="458"/>
        <v>Active</v>
      </c>
      <c r="Y4164">
        <f t="shared" si="459"/>
        <v>0.52054794520547942</v>
      </c>
      <c r="Z4164" t="str">
        <f t="shared" si="460"/>
        <v>&lt;1 Year</v>
      </c>
      <c r="AA4164" t="str">
        <f t="shared" si="461"/>
        <v>130K+</v>
      </c>
    </row>
    <row r="4165" spans="1:27" ht="19.95" customHeight="1" x14ac:dyDescent="0.3">
      <c r="A4165" s="8" t="s">
        <v>4292</v>
      </c>
      <c r="B4165" s="9">
        <v>45731</v>
      </c>
      <c r="C4165" s="1" t="s">
        <v>91</v>
      </c>
      <c r="D4165" s="1" t="s">
        <v>87</v>
      </c>
      <c r="E4165" s="1" t="s">
        <v>92</v>
      </c>
      <c r="F4165" s="1" t="s">
        <v>93</v>
      </c>
      <c r="G4165" s="1" t="s">
        <v>94</v>
      </c>
      <c r="H4165" s="1" t="s">
        <v>26</v>
      </c>
      <c r="I4165" s="1" t="s">
        <v>27</v>
      </c>
      <c r="J4165" s="9">
        <v>45731</v>
      </c>
      <c r="K4165" s="9"/>
      <c r="L4165" s="1" t="s">
        <v>28</v>
      </c>
      <c r="M4165" s="1">
        <v>291</v>
      </c>
      <c r="N4165" s="1" t="s">
        <v>75</v>
      </c>
      <c r="O4165" s="1" t="s">
        <v>105</v>
      </c>
      <c r="P4165" s="1" t="s">
        <v>64</v>
      </c>
      <c r="Q4165" s="1">
        <v>5</v>
      </c>
      <c r="R4165" s="1" t="s">
        <v>119</v>
      </c>
      <c r="S4165" s="1">
        <v>1</v>
      </c>
      <c r="T4165" s="10">
        <v>100000</v>
      </c>
      <c r="U4165" t="str">
        <f t="shared" si="455"/>
        <v>Reviewed</v>
      </c>
      <c r="V4165" t="str">
        <f t="shared" si="456"/>
        <v>outstanding</v>
      </c>
      <c r="W4165">
        <f t="shared" si="457"/>
        <v>0</v>
      </c>
      <c r="X4165" t="str">
        <f t="shared" si="458"/>
        <v>Active</v>
      </c>
      <c r="Y4165">
        <f t="shared" si="459"/>
        <v>0.79726027397260268</v>
      </c>
      <c r="Z4165" t="str">
        <f t="shared" si="460"/>
        <v>&lt;1 Year</v>
      </c>
      <c r="AA4165" t="str">
        <f t="shared" si="461"/>
        <v>100K–129K</v>
      </c>
    </row>
    <row r="4166" spans="1:27" ht="19.95" customHeight="1" x14ac:dyDescent="0.3">
      <c r="A4166" s="4" t="s">
        <v>4293</v>
      </c>
      <c r="B4166" s="5">
        <v>45523</v>
      </c>
      <c r="C4166" s="6" t="s">
        <v>21</v>
      </c>
      <c r="D4166" s="6" t="s">
        <v>22</v>
      </c>
      <c r="E4166" s="6" t="s">
        <v>23</v>
      </c>
      <c r="F4166" s="6" t="s">
        <v>24</v>
      </c>
      <c r="G4166" s="6" t="s">
        <v>25</v>
      </c>
      <c r="H4166" s="6" t="s">
        <v>26</v>
      </c>
      <c r="I4166" s="6" t="s">
        <v>27</v>
      </c>
      <c r="J4166" s="5">
        <v>45523</v>
      </c>
      <c r="K4166" s="5"/>
      <c r="L4166" s="6" t="s">
        <v>28</v>
      </c>
      <c r="M4166" s="6">
        <v>499</v>
      </c>
      <c r="N4166" s="6" t="s">
        <v>29</v>
      </c>
      <c r="O4166" s="6" t="s">
        <v>63</v>
      </c>
      <c r="P4166" s="6" t="s">
        <v>31</v>
      </c>
      <c r="Q4166" s="6">
        <v>3</v>
      </c>
      <c r="R4166" s="6" t="s">
        <v>37</v>
      </c>
      <c r="S4166" s="6">
        <v>1</v>
      </c>
      <c r="T4166" s="7">
        <v>103000</v>
      </c>
      <c r="U4166" t="str">
        <f t="shared" si="455"/>
        <v>Reviewed</v>
      </c>
      <c r="V4166" t="str">
        <f t="shared" si="456"/>
        <v>meets</v>
      </c>
      <c r="W4166">
        <f t="shared" si="457"/>
        <v>0</v>
      </c>
      <c r="X4166" t="str">
        <f t="shared" si="458"/>
        <v>Active</v>
      </c>
      <c r="Y4166">
        <f t="shared" si="459"/>
        <v>1.3671232876712329</v>
      </c>
      <c r="Z4166" t="str">
        <f t="shared" si="460"/>
        <v>1–2 Years</v>
      </c>
      <c r="AA4166" t="str">
        <f t="shared" si="461"/>
        <v>100K–129K</v>
      </c>
    </row>
    <row r="4167" spans="1:27" ht="19.95" customHeight="1" x14ac:dyDescent="0.3">
      <c r="A4167" s="8" t="s">
        <v>4294</v>
      </c>
      <c r="B4167" s="9">
        <v>45796</v>
      </c>
      <c r="C4167" s="1" t="s">
        <v>34</v>
      </c>
      <c r="D4167" s="1" t="s">
        <v>22</v>
      </c>
      <c r="E4167" s="1" t="s">
        <v>23</v>
      </c>
      <c r="F4167" s="1" t="s">
        <v>138</v>
      </c>
      <c r="G4167" s="1" t="s">
        <v>36</v>
      </c>
      <c r="H4167" s="1" t="s">
        <v>43</v>
      </c>
      <c r="I4167" s="1" t="s">
        <v>27</v>
      </c>
      <c r="J4167" s="9">
        <v>45796</v>
      </c>
      <c r="K4167" s="9"/>
      <c r="L4167" s="1" t="s">
        <v>28</v>
      </c>
      <c r="M4167" s="1">
        <v>226</v>
      </c>
      <c r="N4167" s="1" t="s">
        <v>52</v>
      </c>
      <c r="O4167" s="1" t="s">
        <v>63</v>
      </c>
      <c r="P4167" s="1" t="s">
        <v>64</v>
      </c>
      <c r="Q4167" s="1">
        <v>5</v>
      </c>
      <c r="R4167" s="1" t="s">
        <v>119</v>
      </c>
      <c r="S4167" s="1">
        <v>1</v>
      </c>
      <c r="T4167" s="10">
        <v>73000</v>
      </c>
      <c r="U4167" t="str">
        <f t="shared" si="455"/>
        <v>Reviewed</v>
      </c>
      <c r="V4167" t="str">
        <f t="shared" si="456"/>
        <v>outstanding</v>
      </c>
      <c r="W4167">
        <f t="shared" si="457"/>
        <v>0</v>
      </c>
      <c r="X4167" t="str">
        <f t="shared" si="458"/>
        <v>Active</v>
      </c>
      <c r="Y4167">
        <f t="shared" si="459"/>
        <v>0.61917808219178083</v>
      </c>
      <c r="Z4167" t="str">
        <f t="shared" si="460"/>
        <v>&lt;1 Year</v>
      </c>
      <c r="AA4167" t="str">
        <f t="shared" si="461"/>
        <v>70K–99K</v>
      </c>
    </row>
    <row r="4168" spans="1:27" ht="19.95" customHeight="1" x14ac:dyDescent="0.3">
      <c r="A4168" s="4" t="s">
        <v>4295</v>
      </c>
      <c r="B4168" s="5">
        <v>45532</v>
      </c>
      <c r="C4168" s="6" t="s">
        <v>39</v>
      </c>
      <c r="D4168" s="6" t="s">
        <v>22</v>
      </c>
      <c r="E4168" s="6" t="s">
        <v>40</v>
      </c>
      <c r="F4168" s="6" t="s">
        <v>109</v>
      </c>
      <c r="G4168" s="6" t="s">
        <v>36</v>
      </c>
      <c r="H4168" s="6" t="s">
        <v>110</v>
      </c>
      <c r="I4168" s="6" t="s">
        <v>27</v>
      </c>
      <c r="J4168" s="5">
        <v>45532</v>
      </c>
      <c r="K4168" s="5"/>
      <c r="L4168" s="6" t="s">
        <v>28</v>
      </c>
      <c r="M4168" s="6">
        <v>490</v>
      </c>
      <c r="N4168" s="6" t="s">
        <v>75</v>
      </c>
      <c r="O4168" s="6" t="s">
        <v>63</v>
      </c>
      <c r="P4168" s="6" t="s">
        <v>31</v>
      </c>
      <c r="Q4168" s="6">
        <v>3</v>
      </c>
      <c r="R4168" s="6" t="s">
        <v>37</v>
      </c>
      <c r="S4168" s="6">
        <v>1</v>
      </c>
      <c r="T4168" s="7">
        <v>163500</v>
      </c>
      <c r="U4168" t="str">
        <f t="shared" si="455"/>
        <v>Reviewed</v>
      </c>
      <c r="V4168" t="str">
        <f t="shared" si="456"/>
        <v>meets</v>
      </c>
      <c r="W4168">
        <f t="shared" si="457"/>
        <v>0</v>
      </c>
      <c r="X4168" t="str">
        <f t="shared" si="458"/>
        <v>Active</v>
      </c>
      <c r="Y4168">
        <f t="shared" si="459"/>
        <v>1.3424657534246576</v>
      </c>
      <c r="Z4168" t="str">
        <f t="shared" si="460"/>
        <v>1–2 Years</v>
      </c>
      <c r="AA4168" t="str">
        <f t="shared" si="461"/>
        <v>130K+</v>
      </c>
    </row>
    <row r="4169" spans="1:27" ht="19.95" customHeight="1" x14ac:dyDescent="0.3">
      <c r="A4169" s="8" t="s">
        <v>4296</v>
      </c>
      <c r="B4169" s="9">
        <v>45565</v>
      </c>
      <c r="C4169" s="1" t="s">
        <v>46</v>
      </c>
      <c r="D4169" s="1" t="s">
        <v>22</v>
      </c>
      <c r="E4169" s="1" t="s">
        <v>40</v>
      </c>
      <c r="F4169" s="1" t="s">
        <v>101</v>
      </c>
      <c r="G4169" s="1" t="s">
        <v>48</v>
      </c>
      <c r="H4169" s="1" t="s">
        <v>26</v>
      </c>
      <c r="I4169" s="1" t="s">
        <v>50</v>
      </c>
      <c r="J4169" s="9">
        <v>45565</v>
      </c>
      <c r="K4169" s="9">
        <v>45662</v>
      </c>
      <c r="L4169" s="1" t="s">
        <v>51</v>
      </c>
      <c r="M4169" s="1">
        <v>97</v>
      </c>
      <c r="N4169" s="1" t="s">
        <v>29</v>
      </c>
      <c r="O4169" s="1" t="s">
        <v>63</v>
      </c>
      <c r="P4169" s="1" t="s">
        <v>64</v>
      </c>
      <c r="Q4169" s="1" t="s">
        <v>95</v>
      </c>
      <c r="R4169" s="1" t="s">
        <v>28</v>
      </c>
      <c r="S4169" s="1">
        <v>0</v>
      </c>
      <c r="T4169" s="10">
        <v>91000</v>
      </c>
      <c r="U4169" t="str">
        <f t="shared" si="455"/>
        <v>Not Reviewed</v>
      </c>
      <c r="V4169" t="str">
        <f t="shared" si="456"/>
        <v>Not Reviewed</v>
      </c>
      <c r="W4169">
        <f t="shared" si="457"/>
        <v>1</v>
      </c>
      <c r="X4169" t="str">
        <f t="shared" si="458"/>
        <v>Attrited</v>
      </c>
      <c r="Y4169">
        <f t="shared" si="459"/>
        <v>0.26575342465753427</v>
      </c>
      <c r="Z4169" t="str">
        <f t="shared" si="460"/>
        <v>&lt;1 Year</v>
      </c>
      <c r="AA4169" t="str">
        <f t="shared" si="461"/>
        <v>70K–99K</v>
      </c>
    </row>
    <row r="4170" spans="1:27" ht="19.95" customHeight="1" x14ac:dyDescent="0.3">
      <c r="A4170" s="4" t="s">
        <v>4297</v>
      </c>
      <c r="B4170" s="5">
        <v>45907</v>
      </c>
      <c r="C4170" s="6" t="s">
        <v>55</v>
      </c>
      <c r="D4170" s="6" t="s">
        <v>56</v>
      </c>
      <c r="E4170" s="6" t="s">
        <v>23</v>
      </c>
      <c r="F4170" s="6" t="s">
        <v>57</v>
      </c>
      <c r="G4170" s="6" t="s">
        <v>58</v>
      </c>
      <c r="H4170" s="6" t="s">
        <v>43</v>
      </c>
      <c r="I4170" s="6" t="s">
        <v>27</v>
      </c>
      <c r="J4170" s="5">
        <v>45907</v>
      </c>
      <c r="K4170" s="5"/>
      <c r="L4170" s="6" t="s">
        <v>28</v>
      </c>
      <c r="M4170" s="6">
        <v>115</v>
      </c>
      <c r="N4170" s="6" t="s">
        <v>52</v>
      </c>
      <c r="O4170" s="6" t="s">
        <v>30</v>
      </c>
      <c r="P4170" s="6" t="s">
        <v>64</v>
      </c>
      <c r="Q4170" s="6" t="s">
        <v>95</v>
      </c>
      <c r="R4170" s="6" t="s">
        <v>28</v>
      </c>
      <c r="S4170" s="6">
        <v>0</v>
      </c>
      <c r="T4170" s="7">
        <v>62000</v>
      </c>
      <c r="U4170" t="str">
        <f t="shared" si="455"/>
        <v>Not Reviewed</v>
      </c>
      <c r="V4170" t="str">
        <f t="shared" si="456"/>
        <v>Not Reviewed</v>
      </c>
      <c r="W4170">
        <f t="shared" si="457"/>
        <v>0</v>
      </c>
      <c r="X4170" t="str">
        <f t="shared" si="458"/>
        <v>Active</v>
      </c>
      <c r="Y4170">
        <f t="shared" si="459"/>
        <v>0.31506849315068491</v>
      </c>
      <c r="Z4170" t="str">
        <f t="shared" si="460"/>
        <v>&lt;1 Year</v>
      </c>
      <c r="AA4170" t="str">
        <f t="shared" si="461"/>
        <v>&lt;70K</v>
      </c>
    </row>
    <row r="4171" spans="1:27" ht="19.95" customHeight="1" x14ac:dyDescent="0.3">
      <c r="A4171" s="8" t="s">
        <v>4298</v>
      </c>
      <c r="B4171" s="9">
        <v>45279</v>
      </c>
      <c r="C4171" s="1" t="s">
        <v>60</v>
      </c>
      <c r="D4171" s="1" t="s">
        <v>56</v>
      </c>
      <c r="E4171" s="1" t="s">
        <v>40</v>
      </c>
      <c r="F4171" s="1" t="s">
        <v>61</v>
      </c>
      <c r="G4171" s="1" t="s">
        <v>62</v>
      </c>
      <c r="H4171" s="1" t="s">
        <v>26</v>
      </c>
      <c r="I4171" s="1" t="s">
        <v>27</v>
      </c>
      <c r="J4171" s="9">
        <v>45279</v>
      </c>
      <c r="K4171" s="9"/>
      <c r="L4171" s="1" t="s">
        <v>28</v>
      </c>
      <c r="M4171" s="1">
        <v>743</v>
      </c>
      <c r="N4171" s="1" t="s">
        <v>29</v>
      </c>
      <c r="O4171" s="1" t="s">
        <v>43</v>
      </c>
      <c r="P4171" s="1" t="s">
        <v>31</v>
      </c>
      <c r="Q4171" s="1">
        <v>5</v>
      </c>
      <c r="R4171" s="1" t="s">
        <v>119</v>
      </c>
      <c r="S4171" s="1">
        <v>2</v>
      </c>
      <c r="T4171" s="10">
        <v>75000</v>
      </c>
      <c r="U4171" t="str">
        <f t="shared" si="455"/>
        <v>Reviewed</v>
      </c>
      <c r="V4171" t="str">
        <f t="shared" si="456"/>
        <v>outstanding</v>
      </c>
      <c r="W4171">
        <f t="shared" si="457"/>
        <v>0</v>
      </c>
      <c r="X4171" t="str">
        <f t="shared" si="458"/>
        <v>Active</v>
      </c>
      <c r="Y4171">
        <f t="shared" si="459"/>
        <v>2.0356164383561643</v>
      </c>
      <c r="Z4171" t="str">
        <f t="shared" si="460"/>
        <v>2–3 Years</v>
      </c>
      <c r="AA4171" t="str">
        <f t="shared" si="461"/>
        <v>70K–99K</v>
      </c>
    </row>
    <row r="4172" spans="1:27" ht="19.95" customHeight="1" x14ac:dyDescent="0.3">
      <c r="A4172" s="4" t="s">
        <v>4299</v>
      </c>
      <c r="B4172" s="5">
        <v>45908</v>
      </c>
      <c r="C4172" s="6" t="s">
        <v>66</v>
      </c>
      <c r="D4172" s="6" t="s">
        <v>56</v>
      </c>
      <c r="E4172" s="6" t="s">
        <v>67</v>
      </c>
      <c r="F4172" s="6" t="s">
        <v>68</v>
      </c>
      <c r="G4172" s="6" t="s">
        <v>69</v>
      </c>
      <c r="H4172" s="6" t="s">
        <v>26</v>
      </c>
      <c r="I4172" s="6" t="s">
        <v>27</v>
      </c>
      <c r="J4172" s="5">
        <v>45908</v>
      </c>
      <c r="K4172" s="5"/>
      <c r="L4172" s="6" t="s">
        <v>28</v>
      </c>
      <c r="M4172" s="6">
        <v>114</v>
      </c>
      <c r="N4172" s="6" t="s">
        <v>52</v>
      </c>
      <c r="O4172" s="6" t="s">
        <v>63</v>
      </c>
      <c r="P4172" s="6" t="s">
        <v>31</v>
      </c>
      <c r="Q4172" s="6" t="s">
        <v>95</v>
      </c>
      <c r="R4172" s="6" t="s">
        <v>28</v>
      </c>
      <c r="S4172" s="6">
        <v>0</v>
      </c>
      <c r="T4172" s="7">
        <v>93000</v>
      </c>
      <c r="U4172" t="str">
        <f t="shared" si="455"/>
        <v>Not Reviewed</v>
      </c>
      <c r="V4172" t="str">
        <f t="shared" si="456"/>
        <v>Not Reviewed</v>
      </c>
      <c r="W4172">
        <f t="shared" si="457"/>
        <v>0</v>
      </c>
      <c r="X4172" t="str">
        <f t="shared" si="458"/>
        <v>Active</v>
      </c>
      <c r="Y4172">
        <f t="shared" si="459"/>
        <v>0.31232876712328766</v>
      </c>
      <c r="Z4172" t="str">
        <f t="shared" si="460"/>
        <v>&lt;1 Year</v>
      </c>
      <c r="AA4172" t="str">
        <f t="shared" si="461"/>
        <v>70K–99K</v>
      </c>
    </row>
    <row r="4173" spans="1:27" ht="19.95" customHeight="1" x14ac:dyDescent="0.3">
      <c r="A4173" s="8" t="s">
        <v>4300</v>
      </c>
      <c r="B4173" s="9">
        <v>45304</v>
      </c>
      <c r="C4173" s="1" t="s">
        <v>71</v>
      </c>
      <c r="D4173" s="1" t="s">
        <v>72</v>
      </c>
      <c r="E4173" s="1" t="s">
        <v>23</v>
      </c>
      <c r="F4173" s="1" t="s">
        <v>35</v>
      </c>
      <c r="G4173" s="1" t="s">
        <v>36</v>
      </c>
      <c r="H4173" s="1" t="s">
        <v>26</v>
      </c>
      <c r="I4173" s="1" t="s">
        <v>27</v>
      </c>
      <c r="J4173" s="9">
        <v>45304</v>
      </c>
      <c r="K4173" s="9"/>
      <c r="L4173" s="1" t="s">
        <v>28</v>
      </c>
      <c r="M4173" s="1">
        <v>718</v>
      </c>
      <c r="N4173" s="1" t="s">
        <v>29</v>
      </c>
      <c r="O4173" s="1" t="s">
        <v>63</v>
      </c>
      <c r="P4173" s="1" t="s">
        <v>107</v>
      </c>
      <c r="Q4173" s="1">
        <v>3</v>
      </c>
      <c r="R4173" s="1" t="s">
        <v>37</v>
      </c>
      <c r="S4173" s="1">
        <v>2</v>
      </c>
      <c r="T4173" s="10">
        <v>83500</v>
      </c>
      <c r="U4173" t="str">
        <f t="shared" si="455"/>
        <v>Reviewed</v>
      </c>
      <c r="V4173" t="str">
        <f t="shared" si="456"/>
        <v>meets</v>
      </c>
      <c r="W4173">
        <f t="shared" si="457"/>
        <v>0</v>
      </c>
      <c r="X4173" t="str">
        <f t="shared" si="458"/>
        <v>Active</v>
      </c>
      <c r="Y4173">
        <f t="shared" si="459"/>
        <v>1.9671232876712328</v>
      </c>
      <c r="Z4173" t="str">
        <f t="shared" si="460"/>
        <v>1–2 Years</v>
      </c>
      <c r="AA4173" t="str">
        <f t="shared" si="461"/>
        <v>70K–99K</v>
      </c>
    </row>
    <row r="4174" spans="1:27" ht="19.95" customHeight="1" x14ac:dyDescent="0.3">
      <c r="A4174" s="4" t="s">
        <v>4301</v>
      </c>
      <c r="B4174" s="5">
        <v>44935</v>
      </c>
      <c r="C4174" s="6" t="s">
        <v>77</v>
      </c>
      <c r="D4174" s="6" t="s">
        <v>72</v>
      </c>
      <c r="E4174" s="6" t="s">
        <v>40</v>
      </c>
      <c r="F4174" s="6" t="s">
        <v>131</v>
      </c>
      <c r="G4174" s="6" t="s">
        <v>79</v>
      </c>
      <c r="H4174" s="6" t="s">
        <v>26</v>
      </c>
      <c r="I4174" s="6" t="s">
        <v>27</v>
      </c>
      <c r="J4174" s="5">
        <v>44935</v>
      </c>
      <c r="K4174" s="5"/>
      <c r="L4174" s="6" t="s">
        <v>28</v>
      </c>
      <c r="M4174" s="6">
        <v>1087</v>
      </c>
      <c r="N4174" s="6" t="s">
        <v>122</v>
      </c>
      <c r="O4174" s="6" t="s">
        <v>63</v>
      </c>
      <c r="P4174" s="6" t="s">
        <v>31</v>
      </c>
      <c r="Q4174" s="6">
        <v>3</v>
      </c>
      <c r="R4174" s="6" t="s">
        <v>37</v>
      </c>
      <c r="S4174" s="6">
        <v>3</v>
      </c>
      <c r="T4174" s="7">
        <v>79000</v>
      </c>
      <c r="U4174" t="str">
        <f t="shared" si="455"/>
        <v>Reviewed</v>
      </c>
      <c r="V4174" t="str">
        <f t="shared" si="456"/>
        <v>meets</v>
      </c>
      <c r="W4174">
        <f t="shared" si="457"/>
        <v>0</v>
      </c>
      <c r="X4174" t="str">
        <f t="shared" si="458"/>
        <v>Active</v>
      </c>
      <c r="Y4174">
        <f t="shared" si="459"/>
        <v>2.978082191780822</v>
      </c>
      <c r="Z4174" t="str">
        <f t="shared" si="460"/>
        <v>2–3 Years</v>
      </c>
      <c r="AA4174" t="str">
        <f t="shared" si="461"/>
        <v>70K–99K</v>
      </c>
    </row>
    <row r="4175" spans="1:27" ht="19.95" customHeight="1" x14ac:dyDescent="0.3">
      <c r="A4175" s="8" t="s">
        <v>4302</v>
      </c>
      <c r="B4175" s="9">
        <v>44968</v>
      </c>
      <c r="C4175" s="1" t="s">
        <v>81</v>
      </c>
      <c r="D4175" s="1" t="s">
        <v>72</v>
      </c>
      <c r="E4175" s="1" t="s">
        <v>23</v>
      </c>
      <c r="F4175" s="1" t="s">
        <v>223</v>
      </c>
      <c r="G4175" s="1" t="s">
        <v>83</v>
      </c>
      <c r="H4175" s="1" t="s">
        <v>49</v>
      </c>
      <c r="I4175" s="1" t="s">
        <v>27</v>
      </c>
      <c r="J4175" s="9">
        <v>44968</v>
      </c>
      <c r="K4175" s="9"/>
      <c r="L4175" s="1" t="s">
        <v>28</v>
      </c>
      <c r="M4175" s="1">
        <v>1054</v>
      </c>
      <c r="N4175" s="1" t="s">
        <v>75</v>
      </c>
      <c r="O4175" s="1" t="s">
        <v>30</v>
      </c>
      <c r="P4175" s="1" t="s">
        <v>133</v>
      </c>
      <c r="Q4175" s="1">
        <v>4</v>
      </c>
      <c r="R4175" s="1" t="s">
        <v>32</v>
      </c>
      <c r="S4175" s="1">
        <v>3</v>
      </c>
      <c r="T4175" s="10">
        <v>109500</v>
      </c>
      <c r="U4175" t="str">
        <f t="shared" si="455"/>
        <v>Reviewed</v>
      </c>
      <c r="V4175" t="str">
        <f t="shared" si="456"/>
        <v>exceeds</v>
      </c>
      <c r="W4175">
        <f t="shared" si="457"/>
        <v>0</v>
      </c>
      <c r="X4175" t="str">
        <f t="shared" si="458"/>
        <v>Active</v>
      </c>
      <c r="Y4175">
        <f t="shared" si="459"/>
        <v>2.8876712328767122</v>
      </c>
      <c r="Z4175" t="str">
        <f t="shared" si="460"/>
        <v>2–3 Years</v>
      </c>
      <c r="AA4175" t="str">
        <f t="shared" si="461"/>
        <v>100K–129K</v>
      </c>
    </row>
    <row r="4176" spans="1:27" ht="19.95" customHeight="1" x14ac:dyDescent="0.3">
      <c r="A4176" s="4" t="s">
        <v>4303</v>
      </c>
      <c r="B4176" s="5">
        <v>45659</v>
      </c>
      <c r="C4176" s="6" t="s">
        <v>86</v>
      </c>
      <c r="D4176" s="6" t="s">
        <v>87</v>
      </c>
      <c r="E4176" s="6" t="s">
        <v>67</v>
      </c>
      <c r="F4176" s="6" t="s">
        <v>88</v>
      </c>
      <c r="G4176" s="6" t="s">
        <v>89</v>
      </c>
      <c r="H4176" s="6" t="s">
        <v>49</v>
      </c>
      <c r="I4176" s="6" t="s">
        <v>50</v>
      </c>
      <c r="J4176" s="5">
        <v>45659</v>
      </c>
      <c r="K4176" s="5">
        <v>45882</v>
      </c>
      <c r="L4176" s="6" t="s">
        <v>51</v>
      </c>
      <c r="M4176" s="6">
        <v>223</v>
      </c>
      <c r="N4176" s="6" t="s">
        <v>75</v>
      </c>
      <c r="O4176" s="6" t="s">
        <v>43</v>
      </c>
      <c r="P4176" s="6" t="s">
        <v>31</v>
      </c>
      <c r="Q4176" s="6">
        <v>3</v>
      </c>
      <c r="R4176" s="6" t="s">
        <v>37</v>
      </c>
      <c r="S4176" s="6">
        <v>1</v>
      </c>
      <c r="T4176" s="7">
        <v>112000</v>
      </c>
      <c r="U4176" t="str">
        <f t="shared" si="455"/>
        <v>Reviewed</v>
      </c>
      <c r="V4176" t="str">
        <f t="shared" si="456"/>
        <v>meets</v>
      </c>
      <c r="W4176">
        <f t="shared" si="457"/>
        <v>1</v>
      </c>
      <c r="X4176" t="str">
        <f t="shared" si="458"/>
        <v>Attrited</v>
      </c>
      <c r="Y4176">
        <f t="shared" si="459"/>
        <v>0.61095890410958908</v>
      </c>
      <c r="Z4176" t="str">
        <f t="shared" si="460"/>
        <v>&lt;1 Year</v>
      </c>
      <c r="AA4176" t="str">
        <f t="shared" si="461"/>
        <v>100K–129K</v>
      </c>
    </row>
    <row r="4177" spans="1:27" ht="19.95" customHeight="1" x14ac:dyDescent="0.3">
      <c r="A4177" s="8" t="s">
        <v>4304</v>
      </c>
      <c r="B4177" s="9">
        <v>44994</v>
      </c>
      <c r="C4177" s="1" t="s">
        <v>91</v>
      </c>
      <c r="D4177" s="1" t="s">
        <v>87</v>
      </c>
      <c r="E4177" s="1" t="s">
        <v>92</v>
      </c>
      <c r="F4177" s="1" t="s">
        <v>138</v>
      </c>
      <c r="G4177" s="1" t="s">
        <v>36</v>
      </c>
      <c r="H4177" s="1" t="s">
        <v>43</v>
      </c>
      <c r="I4177" s="1" t="s">
        <v>27</v>
      </c>
      <c r="J4177" s="9">
        <v>44994</v>
      </c>
      <c r="K4177" s="9"/>
      <c r="L4177" s="1" t="s">
        <v>28</v>
      </c>
      <c r="M4177" s="1">
        <v>1028</v>
      </c>
      <c r="N4177" s="1" t="s">
        <v>29</v>
      </c>
      <c r="O4177" s="1" t="s">
        <v>63</v>
      </c>
      <c r="P4177" s="1" t="s">
        <v>107</v>
      </c>
      <c r="Q4177" s="1">
        <v>3</v>
      </c>
      <c r="R4177" s="1" t="s">
        <v>37</v>
      </c>
      <c r="S4177" s="1">
        <v>3</v>
      </c>
      <c r="T4177" s="10">
        <v>69500</v>
      </c>
      <c r="U4177" t="str">
        <f t="shared" si="455"/>
        <v>Reviewed</v>
      </c>
      <c r="V4177" t="str">
        <f t="shared" si="456"/>
        <v>meets</v>
      </c>
      <c r="W4177">
        <f t="shared" si="457"/>
        <v>0</v>
      </c>
      <c r="X4177" t="str">
        <f t="shared" si="458"/>
        <v>Active</v>
      </c>
      <c r="Y4177">
        <f t="shared" si="459"/>
        <v>2.8164383561643835</v>
      </c>
      <c r="Z4177" t="str">
        <f t="shared" si="460"/>
        <v>2–3 Years</v>
      </c>
      <c r="AA4177" t="str">
        <f t="shared" si="461"/>
        <v>&lt;70K</v>
      </c>
    </row>
    <row r="4178" spans="1:27" ht="19.95" customHeight="1" x14ac:dyDescent="0.3">
      <c r="A4178" s="4" t="s">
        <v>4305</v>
      </c>
      <c r="B4178" s="5">
        <v>45534</v>
      </c>
      <c r="C4178" s="6" t="s">
        <v>21</v>
      </c>
      <c r="D4178" s="6" t="s">
        <v>22</v>
      </c>
      <c r="E4178" s="6" t="s">
        <v>23</v>
      </c>
      <c r="F4178" s="6" t="s">
        <v>24</v>
      </c>
      <c r="G4178" s="6" t="s">
        <v>25</v>
      </c>
      <c r="H4178" s="6" t="s">
        <v>26</v>
      </c>
      <c r="I4178" s="6" t="s">
        <v>27</v>
      </c>
      <c r="J4178" s="5">
        <v>45534</v>
      </c>
      <c r="K4178" s="5"/>
      <c r="L4178" s="6" t="s">
        <v>28</v>
      </c>
      <c r="M4178" s="6">
        <v>488</v>
      </c>
      <c r="N4178" s="6" t="s">
        <v>52</v>
      </c>
      <c r="O4178" s="6" t="s">
        <v>170</v>
      </c>
      <c r="P4178" s="6" t="s">
        <v>64</v>
      </c>
      <c r="Q4178" s="6">
        <v>3</v>
      </c>
      <c r="R4178" s="6" t="s">
        <v>37</v>
      </c>
      <c r="S4178" s="6">
        <v>1</v>
      </c>
      <c r="T4178" s="7">
        <v>103500</v>
      </c>
      <c r="U4178" t="str">
        <f t="shared" si="455"/>
        <v>Reviewed</v>
      </c>
      <c r="V4178" t="str">
        <f t="shared" si="456"/>
        <v>meets</v>
      </c>
      <c r="W4178">
        <f t="shared" si="457"/>
        <v>0</v>
      </c>
      <c r="X4178" t="str">
        <f t="shared" si="458"/>
        <v>Active</v>
      </c>
      <c r="Y4178">
        <f t="shared" si="459"/>
        <v>1.3369863013698631</v>
      </c>
      <c r="Z4178" t="str">
        <f t="shared" si="460"/>
        <v>1–2 Years</v>
      </c>
      <c r="AA4178" t="str">
        <f t="shared" si="461"/>
        <v>100K–129K</v>
      </c>
    </row>
    <row r="4179" spans="1:27" ht="19.95" customHeight="1" x14ac:dyDescent="0.3">
      <c r="A4179" s="8" t="s">
        <v>4306</v>
      </c>
      <c r="B4179" s="9">
        <v>45212</v>
      </c>
      <c r="C4179" s="1" t="s">
        <v>34</v>
      </c>
      <c r="D4179" s="1" t="s">
        <v>22</v>
      </c>
      <c r="E4179" s="1" t="s">
        <v>23</v>
      </c>
      <c r="F4179" s="1" t="s">
        <v>35</v>
      </c>
      <c r="G4179" s="1" t="s">
        <v>36</v>
      </c>
      <c r="H4179" s="1" t="s">
        <v>26</v>
      </c>
      <c r="I4179" s="1" t="s">
        <v>50</v>
      </c>
      <c r="J4179" s="9">
        <v>45212</v>
      </c>
      <c r="K4179" s="9">
        <v>45983</v>
      </c>
      <c r="L4179" s="1" t="s">
        <v>51</v>
      </c>
      <c r="M4179" s="1">
        <v>771</v>
      </c>
      <c r="N4179" s="1" t="s">
        <v>52</v>
      </c>
      <c r="O4179" s="1" t="s">
        <v>63</v>
      </c>
      <c r="P4179" s="1" t="s">
        <v>64</v>
      </c>
      <c r="Q4179" s="1">
        <v>3</v>
      </c>
      <c r="R4179" s="1" t="s">
        <v>37</v>
      </c>
      <c r="S4179" s="1">
        <v>2</v>
      </c>
      <c r="T4179" s="10">
        <v>86500</v>
      </c>
      <c r="U4179" t="str">
        <f t="shared" si="455"/>
        <v>Reviewed</v>
      </c>
      <c r="V4179" t="str">
        <f t="shared" si="456"/>
        <v>meets</v>
      </c>
      <c r="W4179">
        <f t="shared" si="457"/>
        <v>1</v>
      </c>
      <c r="X4179" t="str">
        <f t="shared" si="458"/>
        <v>Attrited</v>
      </c>
      <c r="Y4179">
        <f t="shared" si="459"/>
        <v>2.1123287671232878</v>
      </c>
      <c r="Z4179" t="str">
        <f t="shared" si="460"/>
        <v>2–3 Years</v>
      </c>
      <c r="AA4179" t="str">
        <f t="shared" si="461"/>
        <v>70K–99K</v>
      </c>
    </row>
    <row r="4180" spans="1:27" ht="19.95" customHeight="1" x14ac:dyDescent="0.3">
      <c r="A4180" s="4" t="s">
        <v>4307</v>
      </c>
      <c r="B4180" s="5">
        <v>45162</v>
      </c>
      <c r="C4180" s="6" t="s">
        <v>39</v>
      </c>
      <c r="D4180" s="6" t="s">
        <v>22</v>
      </c>
      <c r="E4180" s="6" t="s">
        <v>40</v>
      </c>
      <c r="F4180" s="6" t="s">
        <v>174</v>
      </c>
      <c r="G4180" s="6" t="s">
        <v>42</v>
      </c>
      <c r="H4180" s="6" t="s">
        <v>26</v>
      </c>
      <c r="I4180" s="6" t="s">
        <v>27</v>
      </c>
      <c r="J4180" s="5">
        <v>45162</v>
      </c>
      <c r="K4180" s="5"/>
      <c r="L4180" s="6" t="s">
        <v>28</v>
      </c>
      <c r="M4180" s="6">
        <v>860</v>
      </c>
      <c r="N4180" s="6" t="s">
        <v>122</v>
      </c>
      <c r="O4180" s="6" t="s">
        <v>63</v>
      </c>
      <c r="P4180" s="6" t="s">
        <v>64</v>
      </c>
      <c r="Q4180" s="6">
        <v>1</v>
      </c>
      <c r="R4180" s="6" t="s">
        <v>53</v>
      </c>
      <c r="S4180" s="6">
        <v>2</v>
      </c>
      <c r="T4180" s="7">
        <v>73500</v>
      </c>
      <c r="U4180" t="str">
        <f t="shared" si="455"/>
        <v>Reviewed</v>
      </c>
      <c r="V4180" t="str">
        <f t="shared" si="456"/>
        <v>needs_support</v>
      </c>
      <c r="W4180">
        <f t="shared" si="457"/>
        <v>0</v>
      </c>
      <c r="X4180" t="str">
        <f t="shared" si="458"/>
        <v>Active</v>
      </c>
      <c r="Y4180">
        <f t="shared" si="459"/>
        <v>2.3561643835616439</v>
      </c>
      <c r="Z4180" t="str">
        <f t="shared" si="460"/>
        <v>2–3 Years</v>
      </c>
      <c r="AA4180" t="str">
        <f t="shared" si="461"/>
        <v>70K–99K</v>
      </c>
    </row>
    <row r="4181" spans="1:27" ht="19.95" customHeight="1" x14ac:dyDescent="0.3">
      <c r="A4181" s="8" t="s">
        <v>4308</v>
      </c>
      <c r="B4181" s="9">
        <v>45320</v>
      </c>
      <c r="C4181" s="1" t="s">
        <v>46</v>
      </c>
      <c r="D4181" s="1" t="s">
        <v>22</v>
      </c>
      <c r="E4181" s="1" t="s">
        <v>40</v>
      </c>
      <c r="F4181" s="1" t="s">
        <v>101</v>
      </c>
      <c r="G4181" s="1" t="s">
        <v>48</v>
      </c>
      <c r="H4181" s="1" t="s">
        <v>26</v>
      </c>
      <c r="I4181" s="1" t="s">
        <v>50</v>
      </c>
      <c r="J4181" s="9">
        <v>45320</v>
      </c>
      <c r="K4181" s="9">
        <v>45794</v>
      </c>
      <c r="L4181" s="1" t="s">
        <v>51</v>
      </c>
      <c r="M4181" s="1">
        <v>474</v>
      </c>
      <c r="N4181" s="1" t="s">
        <v>75</v>
      </c>
      <c r="O4181" s="1" t="s">
        <v>170</v>
      </c>
      <c r="P4181" s="1" t="s">
        <v>107</v>
      </c>
      <c r="Q4181" s="1">
        <v>5</v>
      </c>
      <c r="R4181" s="1" t="s">
        <v>119</v>
      </c>
      <c r="S4181" s="1">
        <v>1</v>
      </c>
      <c r="T4181" s="10">
        <v>92000</v>
      </c>
      <c r="U4181" t="str">
        <f t="shared" si="455"/>
        <v>Reviewed</v>
      </c>
      <c r="V4181" t="str">
        <f t="shared" si="456"/>
        <v>outstanding</v>
      </c>
      <c r="W4181">
        <f t="shared" si="457"/>
        <v>1</v>
      </c>
      <c r="X4181" t="str">
        <f t="shared" si="458"/>
        <v>Attrited</v>
      </c>
      <c r="Y4181">
        <f t="shared" si="459"/>
        <v>1.2986301369863014</v>
      </c>
      <c r="Z4181" t="str">
        <f t="shared" si="460"/>
        <v>1–2 Years</v>
      </c>
      <c r="AA4181" t="str">
        <f t="shared" si="461"/>
        <v>70K–99K</v>
      </c>
    </row>
    <row r="4182" spans="1:27" ht="19.95" customHeight="1" x14ac:dyDescent="0.3">
      <c r="A4182" s="4" t="s">
        <v>4309</v>
      </c>
      <c r="B4182" s="5">
        <v>45500</v>
      </c>
      <c r="C4182" s="6" t="s">
        <v>55</v>
      </c>
      <c r="D4182" s="6" t="s">
        <v>56</v>
      </c>
      <c r="E4182" s="6" t="s">
        <v>23</v>
      </c>
      <c r="F4182" s="6" t="s">
        <v>57</v>
      </c>
      <c r="G4182" s="6" t="s">
        <v>58</v>
      </c>
      <c r="H4182" s="6" t="s">
        <v>43</v>
      </c>
      <c r="I4182" s="6" t="s">
        <v>27</v>
      </c>
      <c r="J4182" s="5">
        <v>45500</v>
      </c>
      <c r="K4182" s="5"/>
      <c r="L4182" s="6" t="s">
        <v>28</v>
      </c>
      <c r="M4182" s="6">
        <v>522</v>
      </c>
      <c r="N4182" s="6" t="s">
        <v>52</v>
      </c>
      <c r="O4182" s="6" t="s">
        <v>63</v>
      </c>
      <c r="P4182" s="6" t="s">
        <v>64</v>
      </c>
      <c r="Q4182" s="6">
        <v>3</v>
      </c>
      <c r="R4182" s="6" t="s">
        <v>37</v>
      </c>
      <c r="S4182" s="6">
        <v>1</v>
      </c>
      <c r="T4182" s="7">
        <v>64500</v>
      </c>
      <c r="U4182" t="str">
        <f t="shared" si="455"/>
        <v>Reviewed</v>
      </c>
      <c r="V4182" t="str">
        <f t="shared" si="456"/>
        <v>meets</v>
      </c>
      <c r="W4182">
        <f t="shared" si="457"/>
        <v>0</v>
      </c>
      <c r="X4182" t="str">
        <f t="shared" si="458"/>
        <v>Active</v>
      </c>
      <c r="Y4182">
        <f t="shared" si="459"/>
        <v>1.4301369863013698</v>
      </c>
      <c r="Z4182" t="str">
        <f t="shared" si="460"/>
        <v>1–2 Years</v>
      </c>
      <c r="AA4182" t="str">
        <f t="shared" si="461"/>
        <v>&lt;70K</v>
      </c>
    </row>
    <row r="4183" spans="1:27" ht="19.95" customHeight="1" x14ac:dyDescent="0.3">
      <c r="A4183" s="8" t="s">
        <v>4310</v>
      </c>
      <c r="B4183" s="9">
        <v>45215</v>
      </c>
      <c r="C4183" s="1" t="s">
        <v>60</v>
      </c>
      <c r="D4183" s="1" t="s">
        <v>56</v>
      </c>
      <c r="E4183" s="1" t="s">
        <v>40</v>
      </c>
      <c r="F4183" s="1" t="s">
        <v>147</v>
      </c>
      <c r="G4183" s="1" t="s">
        <v>58</v>
      </c>
      <c r="H4183" s="1" t="s">
        <v>26</v>
      </c>
      <c r="I4183" s="1" t="s">
        <v>27</v>
      </c>
      <c r="J4183" s="9">
        <v>45215</v>
      </c>
      <c r="K4183" s="9"/>
      <c r="L4183" s="1" t="s">
        <v>28</v>
      </c>
      <c r="M4183" s="1">
        <v>807</v>
      </c>
      <c r="N4183" s="1" t="s">
        <v>52</v>
      </c>
      <c r="O4183" s="1" t="s">
        <v>63</v>
      </c>
      <c r="P4183" s="1" t="s">
        <v>107</v>
      </c>
      <c r="Q4183" s="1">
        <v>3</v>
      </c>
      <c r="R4183" s="1" t="s">
        <v>37</v>
      </c>
      <c r="S4183" s="1">
        <v>2</v>
      </c>
      <c r="T4183" s="10">
        <v>101500</v>
      </c>
      <c r="U4183" t="str">
        <f t="shared" si="455"/>
        <v>Reviewed</v>
      </c>
      <c r="V4183" t="str">
        <f t="shared" si="456"/>
        <v>meets</v>
      </c>
      <c r="W4183">
        <f t="shared" si="457"/>
        <v>0</v>
      </c>
      <c r="X4183" t="str">
        <f t="shared" si="458"/>
        <v>Active</v>
      </c>
      <c r="Y4183">
        <f t="shared" si="459"/>
        <v>2.2109589041095892</v>
      </c>
      <c r="Z4183" t="str">
        <f t="shared" si="460"/>
        <v>2–3 Years</v>
      </c>
      <c r="AA4183" t="str">
        <f t="shared" si="461"/>
        <v>100K–129K</v>
      </c>
    </row>
    <row r="4184" spans="1:27" ht="19.95" customHeight="1" x14ac:dyDescent="0.3">
      <c r="A4184" s="4" t="s">
        <v>4311</v>
      </c>
      <c r="B4184" s="5">
        <v>45838</v>
      </c>
      <c r="C4184" s="6" t="s">
        <v>66</v>
      </c>
      <c r="D4184" s="6" t="s">
        <v>56</v>
      </c>
      <c r="E4184" s="6" t="s">
        <v>67</v>
      </c>
      <c r="F4184" s="6" t="s">
        <v>193</v>
      </c>
      <c r="G4184" s="6" t="s">
        <v>69</v>
      </c>
      <c r="H4184" s="6" t="s">
        <v>43</v>
      </c>
      <c r="I4184" s="6" t="s">
        <v>27</v>
      </c>
      <c r="J4184" s="5">
        <v>45838</v>
      </c>
      <c r="K4184" s="5"/>
      <c r="L4184" s="6" t="s">
        <v>28</v>
      </c>
      <c r="M4184" s="6">
        <v>184</v>
      </c>
      <c r="N4184" s="6" t="s">
        <v>52</v>
      </c>
      <c r="O4184" s="6" t="s">
        <v>63</v>
      </c>
      <c r="P4184" s="6" t="s">
        <v>107</v>
      </c>
      <c r="Q4184" s="6">
        <v>5</v>
      </c>
      <c r="R4184" s="6" t="s">
        <v>119</v>
      </c>
      <c r="S4184" s="6">
        <v>1</v>
      </c>
      <c r="T4184" s="7">
        <v>71000</v>
      </c>
      <c r="U4184" t="str">
        <f t="shared" si="455"/>
        <v>Reviewed</v>
      </c>
      <c r="V4184" t="str">
        <f t="shared" si="456"/>
        <v>outstanding</v>
      </c>
      <c r="W4184">
        <f t="shared" si="457"/>
        <v>0</v>
      </c>
      <c r="X4184" t="str">
        <f t="shared" si="458"/>
        <v>Active</v>
      </c>
      <c r="Y4184">
        <f t="shared" si="459"/>
        <v>0.50410958904109593</v>
      </c>
      <c r="Z4184" t="str">
        <f t="shared" si="460"/>
        <v>&lt;1 Year</v>
      </c>
      <c r="AA4184" t="str">
        <f t="shared" si="461"/>
        <v>70K–99K</v>
      </c>
    </row>
    <row r="4185" spans="1:27" ht="19.95" customHeight="1" x14ac:dyDescent="0.3">
      <c r="A4185" s="8" t="s">
        <v>4312</v>
      </c>
      <c r="B4185" s="9">
        <v>45149</v>
      </c>
      <c r="C4185" s="1" t="s">
        <v>71</v>
      </c>
      <c r="D4185" s="1" t="s">
        <v>72</v>
      </c>
      <c r="E4185" s="1" t="s">
        <v>23</v>
      </c>
      <c r="F4185" s="1" t="s">
        <v>73</v>
      </c>
      <c r="G4185" s="1" t="s">
        <v>74</v>
      </c>
      <c r="H4185" s="1" t="s">
        <v>49</v>
      </c>
      <c r="I4185" s="1" t="s">
        <v>27</v>
      </c>
      <c r="J4185" s="9">
        <v>45149</v>
      </c>
      <c r="K4185" s="9"/>
      <c r="L4185" s="1" t="s">
        <v>28</v>
      </c>
      <c r="M4185" s="1">
        <v>873</v>
      </c>
      <c r="N4185" s="1" t="s">
        <v>52</v>
      </c>
      <c r="O4185" s="1" t="s">
        <v>63</v>
      </c>
      <c r="P4185" s="1" t="s">
        <v>64</v>
      </c>
      <c r="Q4185" s="1">
        <v>3</v>
      </c>
      <c r="R4185" s="1" t="s">
        <v>37</v>
      </c>
      <c r="S4185" s="1">
        <v>2</v>
      </c>
      <c r="T4185" s="10">
        <v>115500</v>
      </c>
      <c r="U4185" t="str">
        <f t="shared" si="455"/>
        <v>Reviewed</v>
      </c>
      <c r="V4185" t="str">
        <f t="shared" si="456"/>
        <v>meets</v>
      </c>
      <c r="W4185">
        <f t="shared" si="457"/>
        <v>0</v>
      </c>
      <c r="X4185" t="str">
        <f t="shared" si="458"/>
        <v>Active</v>
      </c>
      <c r="Y4185">
        <f t="shared" si="459"/>
        <v>2.3917808219178083</v>
      </c>
      <c r="Z4185" t="str">
        <f t="shared" si="460"/>
        <v>2–3 Years</v>
      </c>
      <c r="AA4185" t="str">
        <f t="shared" si="461"/>
        <v>100K–129K</v>
      </c>
    </row>
    <row r="4186" spans="1:27" ht="19.95" customHeight="1" x14ac:dyDescent="0.3">
      <c r="A4186" s="4" t="s">
        <v>4313</v>
      </c>
      <c r="B4186" s="5">
        <v>45427</v>
      </c>
      <c r="C4186" s="6" t="s">
        <v>77</v>
      </c>
      <c r="D4186" s="6" t="s">
        <v>72</v>
      </c>
      <c r="E4186" s="6" t="s">
        <v>40</v>
      </c>
      <c r="F4186" s="6" t="s">
        <v>112</v>
      </c>
      <c r="G4186" s="6" t="s">
        <v>79</v>
      </c>
      <c r="H4186" s="6" t="s">
        <v>43</v>
      </c>
      <c r="I4186" s="6" t="s">
        <v>27</v>
      </c>
      <c r="J4186" s="5">
        <v>45427</v>
      </c>
      <c r="K4186" s="5"/>
      <c r="L4186" s="6" t="s">
        <v>28</v>
      </c>
      <c r="M4186" s="6">
        <v>595</v>
      </c>
      <c r="N4186" s="6" t="s">
        <v>52</v>
      </c>
      <c r="O4186" s="6" t="s">
        <v>43</v>
      </c>
      <c r="P4186" s="6" t="s">
        <v>44</v>
      </c>
      <c r="Q4186" s="6">
        <v>3</v>
      </c>
      <c r="R4186" s="6" t="s">
        <v>37</v>
      </c>
      <c r="S4186" s="6">
        <v>2</v>
      </c>
      <c r="T4186" s="7">
        <v>63500</v>
      </c>
      <c r="U4186" t="str">
        <f t="shared" si="455"/>
        <v>Reviewed</v>
      </c>
      <c r="V4186" t="str">
        <f t="shared" si="456"/>
        <v>meets</v>
      </c>
      <c r="W4186">
        <f t="shared" si="457"/>
        <v>0</v>
      </c>
      <c r="X4186" t="str">
        <f t="shared" si="458"/>
        <v>Active</v>
      </c>
      <c r="Y4186">
        <f t="shared" si="459"/>
        <v>1.6301369863013699</v>
      </c>
      <c r="Z4186" t="str">
        <f t="shared" si="460"/>
        <v>1–2 Years</v>
      </c>
      <c r="AA4186" t="str">
        <f t="shared" si="461"/>
        <v>&lt;70K</v>
      </c>
    </row>
    <row r="4187" spans="1:27" ht="19.95" customHeight="1" x14ac:dyDescent="0.3">
      <c r="A4187" s="8" t="s">
        <v>4314</v>
      </c>
      <c r="B4187" s="9">
        <v>45483</v>
      </c>
      <c r="C4187" s="1" t="s">
        <v>81</v>
      </c>
      <c r="D4187" s="1" t="s">
        <v>72</v>
      </c>
      <c r="E4187" s="1" t="s">
        <v>23</v>
      </c>
      <c r="F4187" s="1" t="s">
        <v>152</v>
      </c>
      <c r="G4187" s="1" t="s">
        <v>94</v>
      </c>
      <c r="H4187" s="1" t="s">
        <v>49</v>
      </c>
      <c r="I4187" s="1" t="s">
        <v>27</v>
      </c>
      <c r="J4187" s="9">
        <v>45483</v>
      </c>
      <c r="K4187" s="9"/>
      <c r="L4187" s="1" t="s">
        <v>28</v>
      </c>
      <c r="M4187" s="1">
        <v>539</v>
      </c>
      <c r="N4187" s="1" t="s">
        <v>52</v>
      </c>
      <c r="O4187" s="1" t="s">
        <v>105</v>
      </c>
      <c r="P4187" s="1" t="s">
        <v>64</v>
      </c>
      <c r="Q4187" s="1">
        <v>3</v>
      </c>
      <c r="R4187" s="1" t="s">
        <v>37</v>
      </c>
      <c r="S4187" s="1">
        <v>1</v>
      </c>
      <c r="T4187" s="10">
        <v>111000</v>
      </c>
      <c r="U4187" t="str">
        <f t="shared" si="455"/>
        <v>Reviewed</v>
      </c>
      <c r="V4187" t="str">
        <f t="shared" si="456"/>
        <v>meets</v>
      </c>
      <c r="W4187">
        <f t="shared" si="457"/>
        <v>0</v>
      </c>
      <c r="X4187" t="str">
        <f t="shared" si="458"/>
        <v>Active</v>
      </c>
      <c r="Y4187">
        <f t="shared" si="459"/>
        <v>1.4767123287671233</v>
      </c>
      <c r="Z4187" t="str">
        <f t="shared" si="460"/>
        <v>1–2 Years</v>
      </c>
      <c r="AA4187" t="str">
        <f t="shared" si="461"/>
        <v>100K–129K</v>
      </c>
    </row>
    <row r="4188" spans="1:27" ht="19.95" customHeight="1" x14ac:dyDescent="0.3">
      <c r="A4188" s="4" t="s">
        <v>4315</v>
      </c>
      <c r="B4188" s="5">
        <v>45579</v>
      </c>
      <c r="C4188" s="6" t="s">
        <v>86</v>
      </c>
      <c r="D4188" s="6" t="s">
        <v>87</v>
      </c>
      <c r="E4188" s="6" t="s">
        <v>67</v>
      </c>
      <c r="F4188" s="6" t="s">
        <v>135</v>
      </c>
      <c r="G4188" s="6" t="s">
        <v>89</v>
      </c>
      <c r="H4188" s="6" t="s">
        <v>43</v>
      </c>
      <c r="I4188" s="6" t="s">
        <v>27</v>
      </c>
      <c r="J4188" s="5">
        <v>45579</v>
      </c>
      <c r="K4188" s="5"/>
      <c r="L4188" s="6" t="s">
        <v>28</v>
      </c>
      <c r="M4188" s="6">
        <v>443</v>
      </c>
      <c r="N4188" s="6" t="s">
        <v>29</v>
      </c>
      <c r="O4188" s="6" t="s">
        <v>30</v>
      </c>
      <c r="P4188" s="6" t="s">
        <v>31</v>
      </c>
      <c r="Q4188" s="6">
        <v>3</v>
      </c>
      <c r="R4188" s="6" t="s">
        <v>37</v>
      </c>
      <c r="S4188" s="6">
        <v>1</v>
      </c>
      <c r="T4188" s="7">
        <v>58000</v>
      </c>
      <c r="U4188" t="str">
        <f t="shared" si="455"/>
        <v>Reviewed</v>
      </c>
      <c r="V4188" t="str">
        <f t="shared" si="456"/>
        <v>meets</v>
      </c>
      <c r="W4188">
        <f t="shared" si="457"/>
        <v>0</v>
      </c>
      <c r="X4188" t="str">
        <f t="shared" si="458"/>
        <v>Active</v>
      </c>
      <c r="Y4188">
        <f t="shared" si="459"/>
        <v>1.2136986301369863</v>
      </c>
      <c r="Z4188" t="str">
        <f t="shared" si="460"/>
        <v>1–2 Years</v>
      </c>
      <c r="AA4188" t="str">
        <f t="shared" si="461"/>
        <v>&lt;70K</v>
      </c>
    </row>
    <row r="4189" spans="1:27" ht="19.95" customHeight="1" x14ac:dyDescent="0.3">
      <c r="A4189" s="8" t="s">
        <v>4316</v>
      </c>
      <c r="B4189" s="9">
        <v>45720</v>
      </c>
      <c r="C4189" s="1" t="s">
        <v>91</v>
      </c>
      <c r="D4189" s="1" t="s">
        <v>87</v>
      </c>
      <c r="E4189" s="1" t="s">
        <v>92</v>
      </c>
      <c r="F4189" s="1" t="s">
        <v>114</v>
      </c>
      <c r="G4189" s="1" t="s">
        <v>94</v>
      </c>
      <c r="H4189" s="1" t="s">
        <v>43</v>
      </c>
      <c r="I4189" s="1" t="s">
        <v>27</v>
      </c>
      <c r="J4189" s="9">
        <v>45720</v>
      </c>
      <c r="K4189" s="9"/>
      <c r="L4189" s="1" t="s">
        <v>28</v>
      </c>
      <c r="M4189" s="1">
        <v>302</v>
      </c>
      <c r="N4189" s="1" t="s">
        <v>52</v>
      </c>
      <c r="O4189" s="1" t="s">
        <v>105</v>
      </c>
      <c r="P4189" s="1" t="s">
        <v>44</v>
      </c>
      <c r="Q4189" s="1">
        <v>3</v>
      </c>
      <c r="R4189" s="1" t="s">
        <v>37</v>
      </c>
      <c r="S4189" s="1">
        <v>1</v>
      </c>
      <c r="T4189" s="10">
        <v>78000</v>
      </c>
      <c r="U4189" t="str">
        <f t="shared" si="455"/>
        <v>Reviewed</v>
      </c>
      <c r="V4189" t="str">
        <f t="shared" si="456"/>
        <v>meets</v>
      </c>
      <c r="W4189">
        <f t="shared" si="457"/>
        <v>0</v>
      </c>
      <c r="X4189" t="str">
        <f t="shared" si="458"/>
        <v>Active</v>
      </c>
      <c r="Y4189">
        <f t="shared" si="459"/>
        <v>0.82739726027397265</v>
      </c>
      <c r="Z4189" t="str">
        <f t="shared" si="460"/>
        <v>&lt;1 Year</v>
      </c>
      <c r="AA4189" t="str">
        <f t="shared" si="461"/>
        <v>70K–99K</v>
      </c>
    </row>
    <row r="4190" spans="1:27" ht="19.95" customHeight="1" x14ac:dyDescent="0.3">
      <c r="A4190" s="4" t="s">
        <v>4317</v>
      </c>
      <c r="B4190" s="5">
        <v>45857</v>
      </c>
      <c r="C4190" s="6" t="s">
        <v>21</v>
      </c>
      <c r="D4190" s="6" t="s">
        <v>22</v>
      </c>
      <c r="E4190" s="6" t="s">
        <v>23</v>
      </c>
      <c r="F4190" s="6" t="s">
        <v>288</v>
      </c>
      <c r="G4190" s="6" t="s">
        <v>25</v>
      </c>
      <c r="H4190" s="6" t="s">
        <v>43</v>
      </c>
      <c r="I4190" s="6" t="s">
        <v>27</v>
      </c>
      <c r="J4190" s="5">
        <v>45857</v>
      </c>
      <c r="K4190" s="5"/>
      <c r="L4190" s="6" t="s">
        <v>28</v>
      </c>
      <c r="M4190" s="6">
        <v>165</v>
      </c>
      <c r="N4190" s="6" t="s">
        <v>75</v>
      </c>
      <c r="O4190" s="6" t="s">
        <v>105</v>
      </c>
      <c r="P4190" s="6" t="s">
        <v>64</v>
      </c>
      <c r="Q4190" s="6" t="s">
        <v>95</v>
      </c>
      <c r="R4190" s="6" t="s">
        <v>28</v>
      </c>
      <c r="S4190" s="6">
        <v>0</v>
      </c>
      <c r="T4190" s="7">
        <v>71000</v>
      </c>
      <c r="U4190" t="str">
        <f t="shared" si="455"/>
        <v>Not Reviewed</v>
      </c>
      <c r="V4190" t="str">
        <f t="shared" si="456"/>
        <v>Not Reviewed</v>
      </c>
      <c r="W4190">
        <f t="shared" si="457"/>
        <v>0</v>
      </c>
      <c r="X4190" t="str">
        <f t="shared" si="458"/>
        <v>Active</v>
      </c>
      <c r="Y4190">
        <f t="shared" si="459"/>
        <v>0.45205479452054792</v>
      </c>
      <c r="Z4190" t="str">
        <f t="shared" si="460"/>
        <v>&lt;1 Year</v>
      </c>
      <c r="AA4190" t="str">
        <f t="shared" si="461"/>
        <v>70K–99K</v>
      </c>
    </row>
    <row r="4191" spans="1:27" ht="19.95" customHeight="1" x14ac:dyDescent="0.3">
      <c r="A4191" s="8" t="s">
        <v>4318</v>
      </c>
      <c r="B4191" s="9">
        <v>45236</v>
      </c>
      <c r="C4191" s="1" t="s">
        <v>34</v>
      </c>
      <c r="D4191" s="1" t="s">
        <v>22</v>
      </c>
      <c r="E4191" s="1" t="s">
        <v>23</v>
      </c>
      <c r="F4191" s="1" t="s">
        <v>138</v>
      </c>
      <c r="G4191" s="1" t="s">
        <v>36</v>
      </c>
      <c r="H4191" s="1" t="s">
        <v>43</v>
      </c>
      <c r="I4191" s="1" t="s">
        <v>50</v>
      </c>
      <c r="J4191" s="9">
        <v>45236</v>
      </c>
      <c r="K4191" s="9">
        <v>45654</v>
      </c>
      <c r="L4191" s="1" t="s">
        <v>51</v>
      </c>
      <c r="M4191" s="1">
        <v>418</v>
      </c>
      <c r="N4191" s="1" t="s">
        <v>52</v>
      </c>
      <c r="O4191" s="1" t="s">
        <v>63</v>
      </c>
      <c r="P4191" s="1" t="s">
        <v>64</v>
      </c>
      <c r="Q4191" s="1">
        <v>4</v>
      </c>
      <c r="R4191" s="1" t="s">
        <v>32</v>
      </c>
      <c r="S4191" s="1">
        <v>1</v>
      </c>
      <c r="T4191" s="10">
        <v>67000</v>
      </c>
      <c r="U4191" t="str">
        <f t="shared" si="455"/>
        <v>Reviewed</v>
      </c>
      <c r="V4191" t="str">
        <f t="shared" si="456"/>
        <v>exceeds</v>
      </c>
      <c r="W4191">
        <f t="shared" si="457"/>
        <v>1</v>
      </c>
      <c r="X4191" t="str">
        <f t="shared" si="458"/>
        <v>Attrited</v>
      </c>
      <c r="Y4191">
        <f t="shared" si="459"/>
        <v>1.1452054794520548</v>
      </c>
      <c r="Z4191" t="str">
        <f t="shared" si="460"/>
        <v>1–2 Years</v>
      </c>
      <c r="AA4191" t="str">
        <f t="shared" si="461"/>
        <v>&lt;70K</v>
      </c>
    </row>
    <row r="4192" spans="1:27" ht="19.95" customHeight="1" x14ac:dyDescent="0.3">
      <c r="A4192" s="4" t="s">
        <v>4319</v>
      </c>
      <c r="B4192" s="5">
        <v>45485</v>
      </c>
      <c r="C4192" s="6" t="s">
        <v>39</v>
      </c>
      <c r="D4192" s="6" t="s">
        <v>22</v>
      </c>
      <c r="E4192" s="6" t="s">
        <v>40</v>
      </c>
      <c r="F4192" s="6" t="s">
        <v>35</v>
      </c>
      <c r="G4192" s="6" t="s">
        <v>36</v>
      </c>
      <c r="H4192" s="6" t="s">
        <v>26</v>
      </c>
      <c r="I4192" s="6" t="s">
        <v>27</v>
      </c>
      <c r="J4192" s="5">
        <v>45485</v>
      </c>
      <c r="K4192" s="5"/>
      <c r="L4192" s="6" t="s">
        <v>28</v>
      </c>
      <c r="M4192" s="6">
        <v>537</v>
      </c>
      <c r="N4192" s="6" t="s">
        <v>140</v>
      </c>
      <c r="O4192" s="6" t="s">
        <v>63</v>
      </c>
      <c r="P4192" s="6" t="s">
        <v>107</v>
      </c>
      <c r="Q4192" s="6">
        <v>5</v>
      </c>
      <c r="R4192" s="6" t="s">
        <v>119</v>
      </c>
      <c r="S4192" s="6">
        <v>1</v>
      </c>
      <c r="T4192" s="7">
        <v>100500</v>
      </c>
      <c r="U4192" t="str">
        <f t="shared" si="455"/>
        <v>Reviewed</v>
      </c>
      <c r="V4192" t="str">
        <f t="shared" si="456"/>
        <v>outstanding</v>
      </c>
      <c r="W4192">
        <f t="shared" si="457"/>
        <v>0</v>
      </c>
      <c r="X4192" t="str">
        <f t="shared" si="458"/>
        <v>Active</v>
      </c>
      <c r="Y4192">
        <f t="shared" si="459"/>
        <v>1.4712328767123288</v>
      </c>
      <c r="Z4192" t="str">
        <f t="shared" si="460"/>
        <v>1–2 Years</v>
      </c>
      <c r="AA4192" t="str">
        <f t="shared" si="461"/>
        <v>100K–129K</v>
      </c>
    </row>
    <row r="4193" spans="1:27" ht="19.95" customHeight="1" x14ac:dyDescent="0.3">
      <c r="A4193" s="8" t="s">
        <v>4320</v>
      </c>
      <c r="B4193" s="9">
        <v>45206</v>
      </c>
      <c r="C4193" s="1" t="s">
        <v>46</v>
      </c>
      <c r="D4193" s="1" t="s">
        <v>22</v>
      </c>
      <c r="E4193" s="1" t="s">
        <v>40</v>
      </c>
      <c r="F4193" s="1" t="s">
        <v>101</v>
      </c>
      <c r="G4193" s="1" t="s">
        <v>48</v>
      </c>
      <c r="H4193" s="1" t="s">
        <v>26</v>
      </c>
      <c r="I4193" s="1" t="s">
        <v>27</v>
      </c>
      <c r="J4193" s="9">
        <v>45206</v>
      </c>
      <c r="K4193" s="9"/>
      <c r="L4193" s="1" t="s">
        <v>28</v>
      </c>
      <c r="M4193" s="1">
        <v>816</v>
      </c>
      <c r="N4193" s="1" t="s">
        <v>52</v>
      </c>
      <c r="O4193" s="1" t="s">
        <v>63</v>
      </c>
      <c r="P4193" s="1" t="s">
        <v>44</v>
      </c>
      <c r="Q4193" s="1">
        <v>2</v>
      </c>
      <c r="R4193" s="1" t="s">
        <v>53</v>
      </c>
      <c r="S4193" s="1">
        <v>2</v>
      </c>
      <c r="T4193" s="10">
        <v>93000</v>
      </c>
      <c r="U4193" t="str">
        <f t="shared" si="455"/>
        <v>Reviewed</v>
      </c>
      <c r="V4193" t="str">
        <f t="shared" si="456"/>
        <v>needs_support</v>
      </c>
      <c r="W4193">
        <f t="shared" si="457"/>
        <v>0</v>
      </c>
      <c r="X4193" t="str">
        <f t="shared" si="458"/>
        <v>Active</v>
      </c>
      <c r="Y4193">
        <f t="shared" si="459"/>
        <v>2.2356164383561645</v>
      </c>
      <c r="Z4193" t="str">
        <f t="shared" si="460"/>
        <v>2–3 Years</v>
      </c>
      <c r="AA4193" t="str">
        <f t="shared" si="461"/>
        <v>70K–99K</v>
      </c>
    </row>
    <row r="4194" spans="1:27" ht="19.95" customHeight="1" x14ac:dyDescent="0.3">
      <c r="A4194" s="4" t="s">
        <v>4321</v>
      </c>
      <c r="B4194" s="5">
        <v>45047</v>
      </c>
      <c r="C4194" s="6" t="s">
        <v>55</v>
      </c>
      <c r="D4194" s="6" t="s">
        <v>56</v>
      </c>
      <c r="E4194" s="6" t="s">
        <v>23</v>
      </c>
      <c r="F4194" s="6" t="s">
        <v>147</v>
      </c>
      <c r="G4194" s="6" t="s">
        <v>58</v>
      </c>
      <c r="H4194" s="6" t="s">
        <v>26</v>
      </c>
      <c r="I4194" s="6" t="s">
        <v>27</v>
      </c>
      <c r="J4194" s="5">
        <v>45047</v>
      </c>
      <c r="K4194" s="5"/>
      <c r="L4194" s="6" t="s">
        <v>28</v>
      </c>
      <c r="M4194" s="6">
        <v>975</v>
      </c>
      <c r="N4194" s="6" t="s">
        <v>122</v>
      </c>
      <c r="O4194" s="6" t="s">
        <v>63</v>
      </c>
      <c r="P4194" s="6" t="s">
        <v>133</v>
      </c>
      <c r="Q4194" s="6">
        <v>2</v>
      </c>
      <c r="R4194" s="6" t="s">
        <v>53</v>
      </c>
      <c r="S4194" s="6">
        <v>3</v>
      </c>
      <c r="T4194" s="7">
        <v>77500</v>
      </c>
      <c r="U4194" t="str">
        <f t="shared" si="455"/>
        <v>Reviewed</v>
      </c>
      <c r="V4194" t="str">
        <f t="shared" si="456"/>
        <v>needs_support</v>
      </c>
      <c r="W4194">
        <f t="shared" si="457"/>
        <v>0</v>
      </c>
      <c r="X4194" t="str">
        <f t="shared" si="458"/>
        <v>Active</v>
      </c>
      <c r="Y4194">
        <f t="shared" si="459"/>
        <v>2.6712328767123288</v>
      </c>
      <c r="Z4194" t="str">
        <f t="shared" si="460"/>
        <v>2–3 Years</v>
      </c>
      <c r="AA4194" t="str">
        <f t="shared" si="461"/>
        <v>70K–99K</v>
      </c>
    </row>
    <row r="4195" spans="1:27" ht="19.95" customHeight="1" x14ac:dyDescent="0.3">
      <c r="A4195" s="8" t="s">
        <v>4322</v>
      </c>
      <c r="B4195" s="9">
        <v>45190</v>
      </c>
      <c r="C4195" s="1" t="s">
        <v>60</v>
      </c>
      <c r="D4195" s="1" t="s">
        <v>56</v>
      </c>
      <c r="E4195" s="1" t="s">
        <v>40</v>
      </c>
      <c r="F4195" s="1" t="s">
        <v>61</v>
      </c>
      <c r="G4195" s="1" t="s">
        <v>62</v>
      </c>
      <c r="H4195" s="1" t="s">
        <v>26</v>
      </c>
      <c r="I4195" s="1" t="s">
        <v>27</v>
      </c>
      <c r="J4195" s="9">
        <v>45190</v>
      </c>
      <c r="K4195" s="9"/>
      <c r="L4195" s="1" t="s">
        <v>28</v>
      </c>
      <c r="M4195" s="1">
        <v>832</v>
      </c>
      <c r="N4195" s="1" t="s">
        <v>52</v>
      </c>
      <c r="O4195" s="1" t="s">
        <v>63</v>
      </c>
      <c r="P4195" s="1" t="s">
        <v>44</v>
      </c>
      <c r="Q4195" s="1">
        <v>3</v>
      </c>
      <c r="R4195" s="1" t="s">
        <v>37</v>
      </c>
      <c r="S4195" s="1">
        <v>2</v>
      </c>
      <c r="T4195" s="10">
        <v>105000</v>
      </c>
      <c r="U4195" t="str">
        <f t="shared" si="455"/>
        <v>Reviewed</v>
      </c>
      <c r="V4195" t="str">
        <f t="shared" si="456"/>
        <v>meets</v>
      </c>
      <c r="W4195">
        <f t="shared" si="457"/>
        <v>0</v>
      </c>
      <c r="X4195" t="str">
        <f t="shared" si="458"/>
        <v>Active</v>
      </c>
      <c r="Y4195">
        <f t="shared" si="459"/>
        <v>2.2794520547945205</v>
      </c>
      <c r="Z4195" t="str">
        <f t="shared" si="460"/>
        <v>2–3 Years</v>
      </c>
      <c r="AA4195" t="str">
        <f t="shared" si="461"/>
        <v>100K–129K</v>
      </c>
    </row>
    <row r="4196" spans="1:27" ht="19.95" customHeight="1" x14ac:dyDescent="0.3">
      <c r="A4196" s="4" t="s">
        <v>4323</v>
      </c>
      <c r="B4196" s="5">
        <v>45642</v>
      </c>
      <c r="C4196" s="6" t="s">
        <v>66</v>
      </c>
      <c r="D4196" s="6" t="s">
        <v>56</v>
      </c>
      <c r="E4196" s="6" t="s">
        <v>67</v>
      </c>
      <c r="F4196" s="6" t="s">
        <v>193</v>
      </c>
      <c r="G4196" s="6" t="s">
        <v>69</v>
      </c>
      <c r="H4196" s="6" t="s">
        <v>43</v>
      </c>
      <c r="I4196" s="6" t="s">
        <v>27</v>
      </c>
      <c r="J4196" s="5">
        <v>45642</v>
      </c>
      <c r="K4196" s="5"/>
      <c r="L4196" s="6" t="s">
        <v>28</v>
      </c>
      <c r="M4196" s="6">
        <v>380</v>
      </c>
      <c r="N4196" s="6" t="s">
        <v>29</v>
      </c>
      <c r="O4196" s="6" t="s">
        <v>30</v>
      </c>
      <c r="P4196" s="6" t="s">
        <v>64</v>
      </c>
      <c r="Q4196" s="6">
        <v>4</v>
      </c>
      <c r="R4196" s="6" t="s">
        <v>32</v>
      </c>
      <c r="S4196" s="6">
        <v>1</v>
      </c>
      <c r="T4196" s="7">
        <v>64000</v>
      </c>
      <c r="U4196" t="str">
        <f t="shared" si="455"/>
        <v>Reviewed</v>
      </c>
      <c r="V4196" t="str">
        <f t="shared" si="456"/>
        <v>exceeds</v>
      </c>
      <c r="W4196">
        <f t="shared" si="457"/>
        <v>0</v>
      </c>
      <c r="X4196" t="str">
        <f t="shared" si="458"/>
        <v>Active</v>
      </c>
      <c r="Y4196">
        <f t="shared" si="459"/>
        <v>1.0410958904109588</v>
      </c>
      <c r="Z4196" t="str">
        <f t="shared" si="460"/>
        <v>1–2 Years</v>
      </c>
      <c r="AA4196" t="str">
        <f t="shared" si="461"/>
        <v>&lt;70K</v>
      </c>
    </row>
    <row r="4197" spans="1:27" ht="19.95" customHeight="1" x14ac:dyDescent="0.3">
      <c r="A4197" s="8" t="s">
        <v>4324</v>
      </c>
      <c r="B4197" s="9">
        <v>45190</v>
      </c>
      <c r="C4197" s="1" t="s">
        <v>71</v>
      </c>
      <c r="D4197" s="1" t="s">
        <v>72</v>
      </c>
      <c r="E4197" s="1" t="s">
        <v>23</v>
      </c>
      <c r="F4197" s="1" t="s">
        <v>73</v>
      </c>
      <c r="G4197" s="1" t="s">
        <v>74</v>
      </c>
      <c r="H4197" s="1" t="s">
        <v>49</v>
      </c>
      <c r="I4197" s="1" t="s">
        <v>27</v>
      </c>
      <c r="J4197" s="9">
        <v>45190</v>
      </c>
      <c r="K4197" s="9"/>
      <c r="L4197" s="1" t="s">
        <v>28</v>
      </c>
      <c r="M4197" s="1">
        <v>832</v>
      </c>
      <c r="N4197" s="1" t="s">
        <v>52</v>
      </c>
      <c r="O4197" s="1" t="s">
        <v>43</v>
      </c>
      <c r="P4197" s="1" t="s">
        <v>44</v>
      </c>
      <c r="Q4197" s="1">
        <v>4</v>
      </c>
      <c r="R4197" s="1" t="s">
        <v>32</v>
      </c>
      <c r="S4197" s="1">
        <v>2</v>
      </c>
      <c r="T4197" s="10">
        <v>129000</v>
      </c>
      <c r="U4197" t="str">
        <f t="shared" si="455"/>
        <v>Reviewed</v>
      </c>
      <c r="V4197" t="str">
        <f t="shared" si="456"/>
        <v>exceeds</v>
      </c>
      <c r="W4197">
        <f t="shared" si="457"/>
        <v>0</v>
      </c>
      <c r="X4197" t="str">
        <f t="shared" si="458"/>
        <v>Active</v>
      </c>
      <c r="Y4197">
        <f t="shared" si="459"/>
        <v>2.2794520547945205</v>
      </c>
      <c r="Z4197" t="str">
        <f t="shared" si="460"/>
        <v>2–3 Years</v>
      </c>
      <c r="AA4197" t="str">
        <f t="shared" si="461"/>
        <v>100K–129K</v>
      </c>
    </row>
    <row r="4198" spans="1:27" ht="19.95" customHeight="1" x14ac:dyDescent="0.3">
      <c r="A4198" s="4" t="s">
        <v>4325</v>
      </c>
      <c r="B4198" s="5">
        <v>45517</v>
      </c>
      <c r="C4198" s="6" t="s">
        <v>77</v>
      </c>
      <c r="D4198" s="6" t="s">
        <v>72</v>
      </c>
      <c r="E4198" s="6" t="s">
        <v>40</v>
      </c>
      <c r="F4198" s="6" t="s">
        <v>78</v>
      </c>
      <c r="G4198" s="6" t="s">
        <v>79</v>
      </c>
      <c r="H4198" s="6" t="s">
        <v>49</v>
      </c>
      <c r="I4198" s="6" t="s">
        <v>50</v>
      </c>
      <c r="J4198" s="5">
        <v>45517</v>
      </c>
      <c r="K4198" s="5">
        <v>45850</v>
      </c>
      <c r="L4198" s="6" t="s">
        <v>51</v>
      </c>
      <c r="M4198" s="6">
        <v>333</v>
      </c>
      <c r="N4198" s="6" t="s">
        <v>140</v>
      </c>
      <c r="O4198" s="6" t="s">
        <v>63</v>
      </c>
      <c r="P4198" s="6" t="s">
        <v>107</v>
      </c>
      <c r="Q4198" s="6">
        <v>4</v>
      </c>
      <c r="R4198" s="6" t="s">
        <v>32</v>
      </c>
      <c r="S4198" s="6">
        <v>1</v>
      </c>
      <c r="T4198" s="7">
        <v>132500</v>
      </c>
      <c r="U4198" t="str">
        <f t="shared" si="455"/>
        <v>Reviewed</v>
      </c>
      <c r="V4198" t="str">
        <f t="shared" si="456"/>
        <v>exceeds</v>
      </c>
      <c r="W4198">
        <f t="shared" si="457"/>
        <v>1</v>
      </c>
      <c r="X4198" t="str">
        <f t="shared" si="458"/>
        <v>Attrited</v>
      </c>
      <c r="Y4198">
        <f t="shared" si="459"/>
        <v>0.9123287671232877</v>
      </c>
      <c r="Z4198" t="str">
        <f t="shared" si="460"/>
        <v>&lt;1 Year</v>
      </c>
      <c r="AA4198" t="str">
        <f t="shared" si="461"/>
        <v>130K+</v>
      </c>
    </row>
    <row r="4199" spans="1:27" ht="19.95" customHeight="1" x14ac:dyDescent="0.3">
      <c r="A4199" s="8" t="s">
        <v>4326</v>
      </c>
      <c r="B4199" s="9">
        <v>45814</v>
      </c>
      <c r="C4199" s="1" t="s">
        <v>81</v>
      </c>
      <c r="D4199" s="1" t="s">
        <v>72</v>
      </c>
      <c r="E4199" s="1" t="s">
        <v>23</v>
      </c>
      <c r="F4199" s="1" t="s">
        <v>114</v>
      </c>
      <c r="G4199" s="1" t="s">
        <v>94</v>
      </c>
      <c r="H4199" s="1" t="s">
        <v>43</v>
      </c>
      <c r="I4199" s="1" t="s">
        <v>27</v>
      </c>
      <c r="J4199" s="9">
        <v>45814</v>
      </c>
      <c r="K4199" s="9"/>
      <c r="L4199" s="1" t="s">
        <v>28</v>
      </c>
      <c r="M4199" s="1">
        <v>208</v>
      </c>
      <c r="N4199" s="1" t="s">
        <v>29</v>
      </c>
      <c r="O4199" s="1" t="s">
        <v>105</v>
      </c>
      <c r="P4199" s="1" t="s">
        <v>44</v>
      </c>
      <c r="Q4199" s="1">
        <v>3</v>
      </c>
      <c r="R4199" s="1" t="s">
        <v>37</v>
      </c>
      <c r="S4199" s="1">
        <v>1</v>
      </c>
      <c r="T4199" s="10">
        <v>74500</v>
      </c>
      <c r="U4199" t="str">
        <f t="shared" si="455"/>
        <v>Reviewed</v>
      </c>
      <c r="V4199" t="str">
        <f t="shared" si="456"/>
        <v>meets</v>
      </c>
      <c r="W4199">
        <f t="shared" si="457"/>
        <v>0</v>
      </c>
      <c r="X4199" t="str">
        <f t="shared" si="458"/>
        <v>Active</v>
      </c>
      <c r="Y4199">
        <f t="shared" si="459"/>
        <v>0.56986301369863013</v>
      </c>
      <c r="Z4199" t="str">
        <f t="shared" si="460"/>
        <v>&lt;1 Year</v>
      </c>
      <c r="AA4199" t="str">
        <f t="shared" si="461"/>
        <v>70K–99K</v>
      </c>
    </row>
    <row r="4200" spans="1:27" ht="19.95" customHeight="1" x14ac:dyDescent="0.3">
      <c r="A4200" s="4" t="s">
        <v>4327</v>
      </c>
      <c r="B4200" s="5">
        <v>45107</v>
      </c>
      <c r="C4200" s="6" t="s">
        <v>86</v>
      </c>
      <c r="D4200" s="6" t="s">
        <v>87</v>
      </c>
      <c r="E4200" s="6" t="s">
        <v>67</v>
      </c>
      <c r="F4200" s="6" t="s">
        <v>116</v>
      </c>
      <c r="G4200" s="6" t="s">
        <v>89</v>
      </c>
      <c r="H4200" s="6" t="s">
        <v>26</v>
      </c>
      <c r="I4200" s="6" t="s">
        <v>27</v>
      </c>
      <c r="J4200" s="5">
        <v>45107</v>
      </c>
      <c r="K4200" s="5"/>
      <c r="L4200" s="6" t="s">
        <v>28</v>
      </c>
      <c r="M4200" s="6">
        <v>915</v>
      </c>
      <c r="N4200" s="6" t="s">
        <v>52</v>
      </c>
      <c r="O4200" s="6" t="s">
        <v>30</v>
      </c>
      <c r="P4200" s="6" t="s">
        <v>107</v>
      </c>
      <c r="Q4200" s="6">
        <v>3</v>
      </c>
      <c r="R4200" s="6" t="s">
        <v>37</v>
      </c>
      <c r="S4200" s="6">
        <v>3</v>
      </c>
      <c r="T4200" s="7">
        <v>85500</v>
      </c>
      <c r="U4200" t="str">
        <f t="shared" si="455"/>
        <v>Reviewed</v>
      </c>
      <c r="V4200" t="str">
        <f t="shared" si="456"/>
        <v>meets</v>
      </c>
      <c r="W4200">
        <f t="shared" si="457"/>
        <v>0</v>
      </c>
      <c r="X4200" t="str">
        <f t="shared" si="458"/>
        <v>Active</v>
      </c>
      <c r="Y4200">
        <f t="shared" si="459"/>
        <v>2.506849315068493</v>
      </c>
      <c r="Z4200" t="str">
        <f t="shared" si="460"/>
        <v>2–3 Years</v>
      </c>
      <c r="AA4200" t="str">
        <f t="shared" si="461"/>
        <v>70K–99K</v>
      </c>
    </row>
    <row r="4201" spans="1:27" ht="19.95" customHeight="1" x14ac:dyDescent="0.3">
      <c r="A4201" s="8" t="s">
        <v>4328</v>
      </c>
      <c r="B4201" s="9">
        <v>45029</v>
      </c>
      <c r="C4201" s="1" t="s">
        <v>91</v>
      </c>
      <c r="D4201" s="1" t="s">
        <v>87</v>
      </c>
      <c r="E4201" s="1" t="s">
        <v>92</v>
      </c>
      <c r="F4201" s="1" t="s">
        <v>114</v>
      </c>
      <c r="G4201" s="1" t="s">
        <v>94</v>
      </c>
      <c r="H4201" s="1" t="s">
        <v>43</v>
      </c>
      <c r="I4201" s="1" t="s">
        <v>27</v>
      </c>
      <c r="J4201" s="9">
        <v>45029</v>
      </c>
      <c r="K4201" s="9"/>
      <c r="L4201" s="1" t="s">
        <v>28</v>
      </c>
      <c r="M4201" s="1">
        <v>993</v>
      </c>
      <c r="N4201" s="1" t="s">
        <v>52</v>
      </c>
      <c r="O4201" s="1" t="s">
        <v>105</v>
      </c>
      <c r="P4201" s="1" t="s">
        <v>44</v>
      </c>
      <c r="Q4201" s="1">
        <v>3</v>
      </c>
      <c r="R4201" s="1" t="s">
        <v>37</v>
      </c>
      <c r="S4201" s="1">
        <v>3</v>
      </c>
      <c r="T4201" s="10">
        <v>57500</v>
      </c>
      <c r="U4201" t="str">
        <f t="shared" si="455"/>
        <v>Reviewed</v>
      </c>
      <c r="V4201" t="str">
        <f t="shared" si="456"/>
        <v>meets</v>
      </c>
      <c r="W4201">
        <f t="shared" si="457"/>
        <v>0</v>
      </c>
      <c r="X4201" t="str">
        <f t="shared" si="458"/>
        <v>Active</v>
      </c>
      <c r="Y4201">
        <f t="shared" si="459"/>
        <v>2.7205479452054795</v>
      </c>
      <c r="Z4201" t="str">
        <f t="shared" si="460"/>
        <v>2–3 Years</v>
      </c>
      <c r="AA4201" t="str">
        <f t="shared" si="461"/>
        <v>&lt;70K</v>
      </c>
    </row>
    <row r="4202" spans="1:27" ht="19.95" customHeight="1" x14ac:dyDescent="0.3">
      <c r="A4202" s="4" t="s">
        <v>4329</v>
      </c>
      <c r="B4202" s="5">
        <v>45581</v>
      </c>
      <c r="C4202" s="6" t="s">
        <v>21</v>
      </c>
      <c r="D4202" s="6" t="s">
        <v>22</v>
      </c>
      <c r="E4202" s="6" t="s">
        <v>23</v>
      </c>
      <c r="F4202" s="6" t="s">
        <v>727</v>
      </c>
      <c r="G4202" s="6" t="s">
        <v>25</v>
      </c>
      <c r="H4202" s="6" t="s">
        <v>110</v>
      </c>
      <c r="I4202" s="6" t="s">
        <v>27</v>
      </c>
      <c r="J4202" s="5">
        <v>45581</v>
      </c>
      <c r="K4202" s="5"/>
      <c r="L4202" s="6" t="s">
        <v>28</v>
      </c>
      <c r="M4202" s="6">
        <v>441</v>
      </c>
      <c r="N4202" s="6" t="s">
        <v>29</v>
      </c>
      <c r="O4202" s="6" t="s">
        <v>63</v>
      </c>
      <c r="P4202" s="6" t="s">
        <v>64</v>
      </c>
      <c r="Q4202" s="6">
        <v>3</v>
      </c>
      <c r="R4202" s="6" t="s">
        <v>37</v>
      </c>
      <c r="S4202" s="6">
        <v>1</v>
      </c>
      <c r="T4202" s="7">
        <v>150500</v>
      </c>
      <c r="U4202" t="str">
        <f t="shared" si="455"/>
        <v>Reviewed</v>
      </c>
      <c r="V4202" t="str">
        <f t="shared" si="456"/>
        <v>meets</v>
      </c>
      <c r="W4202">
        <f t="shared" si="457"/>
        <v>0</v>
      </c>
      <c r="X4202" t="str">
        <f t="shared" si="458"/>
        <v>Active</v>
      </c>
      <c r="Y4202">
        <f t="shared" si="459"/>
        <v>1.2082191780821918</v>
      </c>
      <c r="Z4202" t="str">
        <f t="shared" si="460"/>
        <v>1–2 Years</v>
      </c>
      <c r="AA4202" t="str">
        <f t="shared" si="461"/>
        <v>130K+</v>
      </c>
    </row>
    <row r="4203" spans="1:27" ht="19.95" customHeight="1" x14ac:dyDescent="0.3">
      <c r="A4203" s="8" t="s">
        <v>4330</v>
      </c>
      <c r="B4203" s="9">
        <v>45094</v>
      </c>
      <c r="C4203" s="1" t="s">
        <v>34</v>
      </c>
      <c r="D4203" s="1" t="s">
        <v>22</v>
      </c>
      <c r="E4203" s="1" t="s">
        <v>23</v>
      </c>
      <c r="F4203" s="1" t="s">
        <v>138</v>
      </c>
      <c r="G4203" s="1" t="s">
        <v>36</v>
      </c>
      <c r="H4203" s="1" t="s">
        <v>43</v>
      </c>
      <c r="I4203" s="1" t="s">
        <v>27</v>
      </c>
      <c r="J4203" s="9">
        <v>45094</v>
      </c>
      <c r="K4203" s="9"/>
      <c r="L4203" s="1" t="s">
        <v>28</v>
      </c>
      <c r="M4203" s="1">
        <v>928</v>
      </c>
      <c r="N4203" s="1" t="s">
        <v>75</v>
      </c>
      <c r="O4203" s="1" t="s">
        <v>63</v>
      </c>
      <c r="P4203" s="1" t="s">
        <v>133</v>
      </c>
      <c r="Q4203" s="1">
        <v>5</v>
      </c>
      <c r="R4203" s="1" t="s">
        <v>119</v>
      </c>
      <c r="S4203" s="1">
        <v>3</v>
      </c>
      <c r="T4203" s="10">
        <v>78000</v>
      </c>
      <c r="U4203" t="str">
        <f t="shared" si="455"/>
        <v>Reviewed</v>
      </c>
      <c r="V4203" t="str">
        <f t="shared" si="456"/>
        <v>outstanding</v>
      </c>
      <c r="W4203">
        <f t="shared" si="457"/>
        <v>0</v>
      </c>
      <c r="X4203" t="str">
        <f t="shared" si="458"/>
        <v>Active</v>
      </c>
      <c r="Y4203">
        <f t="shared" si="459"/>
        <v>2.5424657534246577</v>
      </c>
      <c r="Z4203" t="str">
        <f t="shared" si="460"/>
        <v>2–3 Years</v>
      </c>
      <c r="AA4203" t="str">
        <f t="shared" si="461"/>
        <v>70K–99K</v>
      </c>
    </row>
    <row r="4204" spans="1:27" ht="19.95" customHeight="1" x14ac:dyDescent="0.3">
      <c r="A4204" s="4" t="s">
        <v>4331</v>
      </c>
      <c r="B4204" s="5">
        <v>45059</v>
      </c>
      <c r="C4204" s="6" t="s">
        <v>39</v>
      </c>
      <c r="D4204" s="6" t="s">
        <v>22</v>
      </c>
      <c r="E4204" s="6" t="s">
        <v>40</v>
      </c>
      <c r="F4204" s="6" t="s">
        <v>41</v>
      </c>
      <c r="G4204" s="6" t="s">
        <v>42</v>
      </c>
      <c r="H4204" s="6" t="s">
        <v>43</v>
      </c>
      <c r="I4204" s="6" t="s">
        <v>27</v>
      </c>
      <c r="J4204" s="5">
        <v>45059</v>
      </c>
      <c r="K4204" s="5"/>
      <c r="L4204" s="6" t="s">
        <v>28</v>
      </c>
      <c r="M4204" s="6">
        <v>963</v>
      </c>
      <c r="N4204" s="6" t="s">
        <v>52</v>
      </c>
      <c r="O4204" s="6" t="s">
        <v>63</v>
      </c>
      <c r="P4204" s="6" t="s">
        <v>64</v>
      </c>
      <c r="Q4204" s="6">
        <v>3</v>
      </c>
      <c r="R4204" s="6" t="s">
        <v>37</v>
      </c>
      <c r="S4204" s="6">
        <v>3</v>
      </c>
      <c r="T4204" s="7">
        <v>65000</v>
      </c>
      <c r="U4204" t="str">
        <f t="shared" si="455"/>
        <v>Reviewed</v>
      </c>
      <c r="V4204" t="str">
        <f t="shared" si="456"/>
        <v>meets</v>
      </c>
      <c r="W4204">
        <f t="shared" si="457"/>
        <v>0</v>
      </c>
      <c r="X4204" t="str">
        <f t="shared" si="458"/>
        <v>Active</v>
      </c>
      <c r="Y4204">
        <f t="shared" si="459"/>
        <v>2.6383561643835618</v>
      </c>
      <c r="Z4204" t="str">
        <f t="shared" si="460"/>
        <v>2–3 Years</v>
      </c>
      <c r="AA4204" t="str">
        <f t="shared" si="461"/>
        <v>&lt;70K</v>
      </c>
    </row>
    <row r="4205" spans="1:27" ht="19.95" customHeight="1" x14ac:dyDescent="0.3">
      <c r="A4205" s="8" t="s">
        <v>4332</v>
      </c>
      <c r="B4205" s="9">
        <v>45602</v>
      </c>
      <c r="C4205" s="1" t="s">
        <v>46</v>
      </c>
      <c r="D4205" s="1" t="s">
        <v>22</v>
      </c>
      <c r="E4205" s="1" t="s">
        <v>40</v>
      </c>
      <c r="F4205" s="1" t="s">
        <v>41</v>
      </c>
      <c r="G4205" s="1" t="s">
        <v>42</v>
      </c>
      <c r="H4205" s="1" t="s">
        <v>43</v>
      </c>
      <c r="I4205" s="1" t="s">
        <v>50</v>
      </c>
      <c r="J4205" s="9">
        <v>45602</v>
      </c>
      <c r="K4205" s="9">
        <v>45756</v>
      </c>
      <c r="L4205" s="1" t="s">
        <v>51</v>
      </c>
      <c r="M4205" s="1">
        <v>154</v>
      </c>
      <c r="N4205" s="1" t="s">
        <v>75</v>
      </c>
      <c r="O4205" s="1" t="s">
        <v>63</v>
      </c>
      <c r="P4205" s="1" t="s">
        <v>31</v>
      </c>
      <c r="Q4205" s="1" t="s">
        <v>95</v>
      </c>
      <c r="R4205" s="1" t="s">
        <v>28</v>
      </c>
      <c r="S4205" s="1">
        <v>0</v>
      </c>
      <c r="T4205" s="10">
        <v>66500</v>
      </c>
      <c r="U4205" t="str">
        <f t="shared" si="455"/>
        <v>Not Reviewed</v>
      </c>
      <c r="V4205" t="str">
        <f t="shared" si="456"/>
        <v>Not Reviewed</v>
      </c>
      <c r="W4205">
        <f t="shared" si="457"/>
        <v>1</v>
      </c>
      <c r="X4205" t="str">
        <f t="shared" si="458"/>
        <v>Attrited</v>
      </c>
      <c r="Y4205">
        <f t="shared" si="459"/>
        <v>0.42191780821917807</v>
      </c>
      <c r="Z4205" t="str">
        <f t="shared" si="460"/>
        <v>&lt;1 Year</v>
      </c>
      <c r="AA4205" t="str">
        <f t="shared" si="461"/>
        <v>&lt;70K</v>
      </c>
    </row>
    <row r="4206" spans="1:27" ht="19.95" customHeight="1" x14ac:dyDescent="0.3">
      <c r="A4206" s="4" t="s">
        <v>4333</v>
      </c>
      <c r="B4206" s="5">
        <v>44968</v>
      </c>
      <c r="C4206" s="6" t="s">
        <v>55</v>
      </c>
      <c r="D4206" s="6" t="s">
        <v>56</v>
      </c>
      <c r="E4206" s="6" t="s">
        <v>23</v>
      </c>
      <c r="F4206" s="6" t="s">
        <v>57</v>
      </c>
      <c r="G4206" s="6" t="s">
        <v>58</v>
      </c>
      <c r="H4206" s="6" t="s">
        <v>43</v>
      </c>
      <c r="I4206" s="6" t="s">
        <v>27</v>
      </c>
      <c r="J4206" s="5">
        <v>44968</v>
      </c>
      <c r="K4206" s="5"/>
      <c r="L4206" s="6" t="s">
        <v>28</v>
      </c>
      <c r="M4206" s="6">
        <v>1054</v>
      </c>
      <c r="N4206" s="6" t="s">
        <v>52</v>
      </c>
      <c r="O4206" s="6" t="s">
        <v>43</v>
      </c>
      <c r="P4206" s="6" t="s">
        <v>64</v>
      </c>
      <c r="Q4206" s="6">
        <v>2</v>
      </c>
      <c r="R4206" s="6" t="s">
        <v>53</v>
      </c>
      <c r="S4206" s="6">
        <v>3</v>
      </c>
      <c r="T4206" s="7">
        <v>57500</v>
      </c>
      <c r="U4206" t="str">
        <f t="shared" si="455"/>
        <v>Reviewed</v>
      </c>
      <c r="V4206" t="str">
        <f t="shared" si="456"/>
        <v>needs_support</v>
      </c>
      <c r="W4206">
        <f t="shared" si="457"/>
        <v>0</v>
      </c>
      <c r="X4206" t="str">
        <f t="shared" si="458"/>
        <v>Active</v>
      </c>
      <c r="Y4206">
        <f t="shared" si="459"/>
        <v>2.8876712328767122</v>
      </c>
      <c r="Z4206" t="str">
        <f t="shared" si="460"/>
        <v>2–3 Years</v>
      </c>
      <c r="AA4206" t="str">
        <f t="shared" si="461"/>
        <v>&lt;70K</v>
      </c>
    </row>
    <row r="4207" spans="1:27" ht="19.95" customHeight="1" x14ac:dyDescent="0.3">
      <c r="A4207" s="8" t="s">
        <v>4334</v>
      </c>
      <c r="B4207" s="9">
        <v>45045</v>
      </c>
      <c r="C4207" s="1" t="s">
        <v>60</v>
      </c>
      <c r="D4207" s="1" t="s">
        <v>56</v>
      </c>
      <c r="E4207" s="1" t="s">
        <v>40</v>
      </c>
      <c r="F4207" s="1" t="s">
        <v>147</v>
      </c>
      <c r="G4207" s="1" t="s">
        <v>58</v>
      </c>
      <c r="H4207" s="1" t="s">
        <v>26</v>
      </c>
      <c r="I4207" s="1" t="s">
        <v>27</v>
      </c>
      <c r="J4207" s="9">
        <v>45045</v>
      </c>
      <c r="K4207" s="9"/>
      <c r="L4207" s="1" t="s">
        <v>28</v>
      </c>
      <c r="M4207" s="1">
        <v>977</v>
      </c>
      <c r="N4207" s="1" t="s">
        <v>52</v>
      </c>
      <c r="O4207" s="1" t="s">
        <v>63</v>
      </c>
      <c r="P4207" s="1" t="s">
        <v>31</v>
      </c>
      <c r="Q4207" s="1">
        <v>3</v>
      </c>
      <c r="R4207" s="1" t="s">
        <v>37</v>
      </c>
      <c r="S4207" s="1">
        <v>3</v>
      </c>
      <c r="T4207" s="10">
        <v>103000</v>
      </c>
      <c r="U4207" t="str">
        <f t="shared" si="455"/>
        <v>Reviewed</v>
      </c>
      <c r="V4207" t="str">
        <f t="shared" si="456"/>
        <v>meets</v>
      </c>
      <c r="W4207">
        <f t="shared" si="457"/>
        <v>0</v>
      </c>
      <c r="X4207" t="str">
        <f t="shared" si="458"/>
        <v>Active</v>
      </c>
      <c r="Y4207">
        <f t="shared" si="459"/>
        <v>2.6767123287671235</v>
      </c>
      <c r="Z4207" t="str">
        <f t="shared" si="460"/>
        <v>2–3 Years</v>
      </c>
      <c r="AA4207" t="str">
        <f t="shared" si="461"/>
        <v>100K–129K</v>
      </c>
    </row>
    <row r="4208" spans="1:27" ht="19.95" customHeight="1" x14ac:dyDescent="0.3">
      <c r="A4208" s="4" t="s">
        <v>4335</v>
      </c>
      <c r="B4208" s="5">
        <v>45813</v>
      </c>
      <c r="C4208" s="6" t="s">
        <v>66</v>
      </c>
      <c r="D4208" s="6" t="s">
        <v>56</v>
      </c>
      <c r="E4208" s="6" t="s">
        <v>67</v>
      </c>
      <c r="F4208" s="6" t="s">
        <v>358</v>
      </c>
      <c r="G4208" s="6" t="s">
        <v>69</v>
      </c>
      <c r="H4208" s="6" t="s">
        <v>49</v>
      </c>
      <c r="I4208" s="6" t="s">
        <v>27</v>
      </c>
      <c r="J4208" s="5">
        <v>45813</v>
      </c>
      <c r="K4208" s="5"/>
      <c r="L4208" s="6" t="s">
        <v>28</v>
      </c>
      <c r="M4208" s="6">
        <v>209</v>
      </c>
      <c r="N4208" s="6" t="s">
        <v>122</v>
      </c>
      <c r="O4208" s="6" t="s">
        <v>43</v>
      </c>
      <c r="P4208" s="6" t="s">
        <v>31</v>
      </c>
      <c r="Q4208" s="6">
        <v>4</v>
      </c>
      <c r="R4208" s="6" t="s">
        <v>32</v>
      </c>
      <c r="S4208" s="6">
        <v>1</v>
      </c>
      <c r="T4208" s="7">
        <v>109500</v>
      </c>
      <c r="U4208" t="str">
        <f t="shared" si="455"/>
        <v>Reviewed</v>
      </c>
      <c r="V4208" t="str">
        <f t="shared" si="456"/>
        <v>exceeds</v>
      </c>
      <c r="W4208">
        <f t="shared" si="457"/>
        <v>0</v>
      </c>
      <c r="X4208" t="str">
        <f t="shared" si="458"/>
        <v>Active</v>
      </c>
      <c r="Y4208">
        <f t="shared" si="459"/>
        <v>0.57260273972602738</v>
      </c>
      <c r="Z4208" t="str">
        <f t="shared" si="460"/>
        <v>&lt;1 Year</v>
      </c>
      <c r="AA4208" t="str">
        <f t="shared" si="461"/>
        <v>100K–129K</v>
      </c>
    </row>
    <row r="4209" spans="1:27" ht="19.95" customHeight="1" x14ac:dyDescent="0.3">
      <c r="A4209" s="8" t="s">
        <v>4336</v>
      </c>
      <c r="B4209" s="9">
        <v>45076</v>
      </c>
      <c r="C4209" s="1" t="s">
        <v>71</v>
      </c>
      <c r="D4209" s="1" t="s">
        <v>72</v>
      </c>
      <c r="E4209" s="1" t="s">
        <v>23</v>
      </c>
      <c r="F4209" s="1" t="s">
        <v>129</v>
      </c>
      <c r="G4209" s="1" t="s">
        <v>74</v>
      </c>
      <c r="H4209" s="1" t="s">
        <v>43</v>
      </c>
      <c r="I4209" s="1" t="s">
        <v>27</v>
      </c>
      <c r="J4209" s="9">
        <v>45076</v>
      </c>
      <c r="K4209" s="9"/>
      <c r="L4209" s="1" t="s">
        <v>28</v>
      </c>
      <c r="M4209" s="1">
        <v>946</v>
      </c>
      <c r="N4209" s="1" t="s">
        <v>52</v>
      </c>
      <c r="O4209" s="1" t="s">
        <v>43</v>
      </c>
      <c r="P4209" s="1" t="s">
        <v>64</v>
      </c>
      <c r="Q4209" s="1">
        <v>3</v>
      </c>
      <c r="R4209" s="1" t="s">
        <v>37</v>
      </c>
      <c r="S4209" s="1">
        <v>3</v>
      </c>
      <c r="T4209" s="10">
        <v>64000</v>
      </c>
      <c r="U4209" t="str">
        <f t="shared" si="455"/>
        <v>Reviewed</v>
      </c>
      <c r="V4209" t="str">
        <f t="shared" si="456"/>
        <v>meets</v>
      </c>
      <c r="W4209">
        <f t="shared" si="457"/>
        <v>0</v>
      </c>
      <c r="X4209" t="str">
        <f t="shared" si="458"/>
        <v>Active</v>
      </c>
      <c r="Y4209">
        <f t="shared" si="459"/>
        <v>2.591780821917808</v>
      </c>
      <c r="Z4209" t="str">
        <f t="shared" si="460"/>
        <v>2–3 Years</v>
      </c>
      <c r="AA4209" t="str">
        <f t="shared" si="461"/>
        <v>&lt;70K</v>
      </c>
    </row>
    <row r="4210" spans="1:27" ht="19.95" customHeight="1" x14ac:dyDescent="0.3">
      <c r="A4210" s="4" t="s">
        <v>4337</v>
      </c>
      <c r="B4210" s="5">
        <v>45619</v>
      </c>
      <c r="C4210" s="6" t="s">
        <v>77</v>
      </c>
      <c r="D4210" s="6" t="s">
        <v>72</v>
      </c>
      <c r="E4210" s="6" t="s">
        <v>40</v>
      </c>
      <c r="F4210" s="6" t="s">
        <v>131</v>
      </c>
      <c r="G4210" s="6" t="s">
        <v>79</v>
      </c>
      <c r="H4210" s="6" t="s">
        <v>26</v>
      </c>
      <c r="I4210" s="6" t="s">
        <v>27</v>
      </c>
      <c r="J4210" s="5">
        <v>45619</v>
      </c>
      <c r="K4210" s="5"/>
      <c r="L4210" s="6" t="s">
        <v>28</v>
      </c>
      <c r="M4210" s="6">
        <v>403</v>
      </c>
      <c r="N4210" s="6" t="s">
        <v>52</v>
      </c>
      <c r="O4210" s="6" t="s">
        <v>63</v>
      </c>
      <c r="P4210" s="6" t="s">
        <v>64</v>
      </c>
      <c r="Q4210" s="6">
        <v>3</v>
      </c>
      <c r="R4210" s="6" t="s">
        <v>37</v>
      </c>
      <c r="S4210" s="6">
        <v>1</v>
      </c>
      <c r="T4210" s="7">
        <v>98000</v>
      </c>
      <c r="U4210" t="str">
        <f t="shared" si="455"/>
        <v>Reviewed</v>
      </c>
      <c r="V4210" t="str">
        <f t="shared" si="456"/>
        <v>meets</v>
      </c>
      <c r="W4210">
        <f t="shared" si="457"/>
        <v>0</v>
      </c>
      <c r="X4210" t="str">
        <f t="shared" si="458"/>
        <v>Active</v>
      </c>
      <c r="Y4210">
        <f t="shared" si="459"/>
        <v>1.1041095890410959</v>
      </c>
      <c r="Z4210" t="str">
        <f t="shared" si="460"/>
        <v>1–2 Years</v>
      </c>
      <c r="AA4210" t="str">
        <f t="shared" si="461"/>
        <v>70K–99K</v>
      </c>
    </row>
    <row r="4211" spans="1:27" ht="19.95" customHeight="1" x14ac:dyDescent="0.3">
      <c r="A4211" s="8" t="s">
        <v>4338</v>
      </c>
      <c r="B4211" s="9">
        <v>45569</v>
      </c>
      <c r="C4211" s="1" t="s">
        <v>81</v>
      </c>
      <c r="D4211" s="1" t="s">
        <v>72</v>
      </c>
      <c r="E4211" s="1" t="s">
        <v>23</v>
      </c>
      <c r="F4211" s="1" t="s">
        <v>82</v>
      </c>
      <c r="G4211" s="1" t="s">
        <v>83</v>
      </c>
      <c r="H4211" s="1" t="s">
        <v>26</v>
      </c>
      <c r="I4211" s="1" t="s">
        <v>27</v>
      </c>
      <c r="J4211" s="9">
        <v>45569</v>
      </c>
      <c r="K4211" s="9"/>
      <c r="L4211" s="1" t="s">
        <v>28</v>
      </c>
      <c r="M4211" s="1">
        <v>453</v>
      </c>
      <c r="N4211" s="1" t="s">
        <v>52</v>
      </c>
      <c r="O4211" s="1" t="s">
        <v>63</v>
      </c>
      <c r="P4211" s="1" t="s">
        <v>31</v>
      </c>
      <c r="Q4211" s="1">
        <v>2</v>
      </c>
      <c r="R4211" s="1" t="s">
        <v>53</v>
      </c>
      <c r="S4211" s="1">
        <v>1</v>
      </c>
      <c r="T4211" s="10">
        <v>90000</v>
      </c>
      <c r="U4211" t="str">
        <f t="shared" si="455"/>
        <v>Reviewed</v>
      </c>
      <c r="V4211" t="str">
        <f t="shared" si="456"/>
        <v>needs_support</v>
      </c>
      <c r="W4211">
        <f t="shared" si="457"/>
        <v>0</v>
      </c>
      <c r="X4211" t="str">
        <f t="shared" si="458"/>
        <v>Active</v>
      </c>
      <c r="Y4211">
        <f t="shared" si="459"/>
        <v>1.2410958904109588</v>
      </c>
      <c r="Z4211" t="str">
        <f t="shared" si="460"/>
        <v>1–2 Years</v>
      </c>
      <c r="AA4211" t="str">
        <f t="shared" si="461"/>
        <v>70K–99K</v>
      </c>
    </row>
    <row r="4212" spans="1:27" ht="19.95" customHeight="1" x14ac:dyDescent="0.3">
      <c r="A4212" s="4" t="s">
        <v>4339</v>
      </c>
      <c r="B4212" s="5">
        <v>45846</v>
      </c>
      <c r="C4212" s="6" t="s">
        <v>86</v>
      </c>
      <c r="D4212" s="6" t="s">
        <v>87</v>
      </c>
      <c r="E4212" s="6" t="s">
        <v>67</v>
      </c>
      <c r="F4212" s="6" t="s">
        <v>116</v>
      </c>
      <c r="G4212" s="6" t="s">
        <v>89</v>
      </c>
      <c r="H4212" s="6" t="s">
        <v>26</v>
      </c>
      <c r="I4212" s="6" t="s">
        <v>27</v>
      </c>
      <c r="J4212" s="5">
        <v>45846</v>
      </c>
      <c r="K4212" s="5"/>
      <c r="L4212" s="6" t="s">
        <v>28</v>
      </c>
      <c r="M4212" s="6">
        <v>176</v>
      </c>
      <c r="N4212" s="6" t="s">
        <v>29</v>
      </c>
      <c r="O4212" s="6" t="s">
        <v>63</v>
      </c>
      <c r="P4212" s="6" t="s">
        <v>64</v>
      </c>
      <c r="Q4212" s="6" t="s">
        <v>95</v>
      </c>
      <c r="R4212" s="6" t="s">
        <v>28</v>
      </c>
      <c r="S4212" s="6">
        <v>0</v>
      </c>
      <c r="T4212" s="7">
        <v>75000</v>
      </c>
      <c r="U4212" t="str">
        <f t="shared" si="455"/>
        <v>Not Reviewed</v>
      </c>
      <c r="V4212" t="str">
        <f t="shared" si="456"/>
        <v>Not Reviewed</v>
      </c>
      <c r="W4212">
        <f t="shared" si="457"/>
        <v>0</v>
      </c>
      <c r="X4212" t="str">
        <f t="shared" si="458"/>
        <v>Active</v>
      </c>
      <c r="Y4212">
        <f t="shared" si="459"/>
        <v>0.48219178082191783</v>
      </c>
      <c r="Z4212" t="str">
        <f t="shared" si="460"/>
        <v>&lt;1 Year</v>
      </c>
      <c r="AA4212" t="str">
        <f t="shared" si="461"/>
        <v>70K–99K</v>
      </c>
    </row>
    <row r="4213" spans="1:27" ht="19.95" customHeight="1" x14ac:dyDescent="0.3">
      <c r="A4213" s="8" t="s">
        <v>4340</v>
      </c>
      <c r="B4213" s="9">
        <v>45594</v>
      </c>
      <c r="C4213" s="1" t="s">
        <v>91</v>
      </c>
      <c r="D4213" s="1" t="s">
        <v>87</v>
      </c>
      <c r="E4213" s="1" t="s">
        <v>92</v>
      </c>
      <c r="F4213" s="1" t="s">
        <v>152</v>
      </c>
      <c r="G4213" s="1" t="s">
        <v>94</v>
      </c>
      <c r="H4213" s="1" t="s">
        <v>49</v>
      </c>
      <c r="I4213" s="1" t="s">
        <v>27</v>
      </c>
      <c r="J4213" s="9">
        <v>45594</v>
      </c>
      <c r="K4213" s="9"/>
      <c r="L4213" s="1" t="s">
        <v>28</v>
      </c>
      <c r="M4213" s="1">
        <v>428</v>
      </c>
      <c r="N4213" s="1" t="s">
        <v>122</v>
      </c>
      <c r="O4213" s="1" t="s">
        <v>30</v>
      </c>
      <c r="P4213" s="1" t="s">
        <v>64</v>
      </c>
      <c r="Q4213" s="1">
        <v>3</v>
      </c>
      <c r="R4213" s="1" t="s">
        <v>37</v>
      </c>
      <c r="S4213" s="1">
        <v>1</v>
      </c>
      <c r="T4213" s="10">
        <v>109500</v>
      </c>
      <c r="U4213" t="str">
        <f t="shared" si="455"/>
        <v>Reviewed</v>
      </c>
      <c r="V4213" t="str">
        <f t="shared" si="456"/>
        <v>meets</v>
      </c>
      <c r="W4213">
        <f t="shared" si="457"/>
        <v>0</v>
      </c>
      <c r="X4213" t="str">
        <f t="shared" si="458"/>
        <v>Active</v>
      </c>
      <c r="Y4213">
        <f t="shared" si="459"/>
        <v>1.1726027397260275</v>
      </c>
      <c r="Z4213" t="str">
        <f t="shared" si="460"/>
        <v>1–2 Years</v>
      </c>
      <c r="AA4213" t="str">
        <f t="shared" si="461"/>
        <v>100K–129K</v>
      </c>
    </row>
    <row r="4214" spans="1:27" ht="19.95" customHeight="1" x14ac:dyDescent="0.3">
      <c r="A4214" s="4" t="s">
        <v>4341</v>
      </c>
      <c r="B4214" s="5">
        <v>45103</v>
      </c>
      <c r="C4214" s="6" t="s">
        <v>21</v>
      </c>
      <c r="D4214" s="6" t="s">
        <v>22</v>
      </c>
      <c r="E4214" s="6" t="s">
        <v>23</v>
      </c>
      <c r="F4214" s="6" t="s">
        <v>24</v>
      </c>
      <c r="G4214" s="6" t="s">
        <v>25</v>
      </c>
      <c r="H4214" s="6" t="s">
        <v>26</v>
      </c>
      <c r="I4214" s="6" t="s">
        <v>27</v>
      </c>
      <c r="J4214" s="5">
        <v>45103</v>
      </c>
      <c r="K4214" s="5"/>
      <c r="L4214" s="6" t="s">
        <v>28</v>
      </c>
      <c r="M4214" s="6">
        <v>919</v>
      </c>
      <c r="N4214" s="6" t="s">
        <v>75</v>
      </c>
      <c r="O4214" s="6" t="s">
        <v>105</v>
      </c>
      <c r="P4214" s="6" t="s">
        <v>31</v>
      </c>
      <c r="Q4214" s="6">
        <v>4</v>
      </c>
      <c r="R4214" s="6" t="s">
        <v>32</v>
      </c>
      <c r="S4214" s="6">
        <v>3</v>
      </c>
      <c r="T4214" s="7">
        <v>103500</v>
      </c>
      <c r="U4214" t="str">
        <f t="shared" si="455"/>
        <v>Reviewed</v>
      </c>
      <c r="V4214" t="str">
        <f t="shared" si="456"/>
        <v>exceeds</v>
      </c>
      <c r="W4214">
        <f t="shared" si="457"/>
        <v>0</v>
      </c>
      <c r="X4214" t="str">
        <f t="shared" si="458"/>
        <v>Active</v>
      </c>
      <c r="Y4214">
        <f t="shared" si="459"/>
        <v>2.5178082191780824</v>
      </c>
      <c r="Z4214" t="str">
        <f t="shared" si="460"/>
        <v>2–3 Years</v>
      </c>
      <c r="AA4214" t="str">
        <f t="shared" si="461"/>
        <v>100K–129K</v>
      </c>
    </row>
    <row r="4215" spans="1:27" ht="19.95" customHeight="1" x14ac:dyDescent="0.3">
      <c r="A4215" s="8" t="s">
        <v>4342</v>
      </c>
      <c r="B4215" s="9">
        <v>45458</v>
      </c>
      <c r="C4215" s="1" t="s">
        <v>34</v>
      </c>
      <c r="D4215" s="1" t="s">
        <v>22</v>
      </c>
      <c r="E4215" s="1" t="s">
        <v>23</v>
      </c>
      <c r="F4215" s="1" t="s">
        <v>138</v>
      </c>
      <c r="G4215" s="1" t="s">
        <v>36</v>
      </c>
      <c r="H4215" s="1" t="s">
        <v>43</v>
      </c>
      <c r="I4215" s="1" t="s">
        <v>27</v>
      </c>
      <c r="J4215" s="9">
        <v>45458</v>
      </c>
      <c r="K4215" s="9"/>
      <c r="L4215" s="1" t="s">
        <v>28</v>
      </c>
      <c r="M4215" s="1">
        <v>564</v>
      </c>
      <c r="N4215" s="1" t="s">
        <v>52</v>
      </c>
      <c r="O4215" s="1" t="s">
        <v>30</v>
      </c>
      <c r="P4215" s="1" t="s">
        <v>44</v>
      </c>
      <c r="Q4215" s="1">
        <v>3</v>
      </c>
      <c r="R4215" s="1" t="s">
        <v>37</v>
      </c>
      <c r="S4215" s="1">
        <v>2</v>
      </c>
      <c r="T4215" s="10">
        <v>59500</v>
      </c>
      <c r="U4215" t="str">
        <f t="shared" si="455"/>
        <v>Reviewed</v>
      </c>
      <c r="V4215" t="str">
        <f t="shared" si="456"/>
        <v>meets</v>
      </c>
      <c r="W4215">
        <f t="shared" si="457"/>
        <v>0</v>
      </c>
      <c r="X4215" t="str">
        <f t="shared" si="458"/>
        <v>Active</v>
      </c>
      <c r="Y4215">
        <f t="shared" si="459"/>
        <v>1.5452054794520549</v>
      </c>
      <c r="Z4215" t="str">
        <f t="shared" si="460"/>
        <v>1–2 Years</v>
      </c>
      <c r="AA4215" t="str">
        <f t="shared" si="461"/>
        <v>&lt;70K</v>
      </c>
    </row>
    <row r="4216" spans="1:27" ht="19.95" customHeight="1" x14ac:dyDescent="0.3">
      <c r="A4216" s="4" t="s">
        <v>4343</v>
      </c>
      <c r="B4216" s="5">
        <v>45716</v>
      </c>
      <c r="C4216" s="6" t="s">
        <v>39</v>
      </c>
      <c r="D4216" s="6" t="s">
        <v>22</v>
      </c>
      <c r="E4216" s="6" t="s">
        <v>40</v>
      </c>
      <c r="F4216" s="6" t="s">
        <v>99</v>
      </c>
      <c r="G4216" s="6" t="s">
        <v>36</v>
      </c>
      <c r="H4216" s="6" t="s">
        <v>49</v>
      </c>
      <c r="I4216" s="6" t="s">
        <v>27</v>
      </c>
      <c r="J4216" s="5">
        <v>45716</v>
      </c>
      <c r="K4216" s="5"/>
      <c r="L4216" s="6" t="s">
        <v>28</v>
      </c>
      <c r="M4216" s="6">
        <v>306</v>
      </c>
      <c r="N4216" s="6" t="s">
        <v>52</v>
      </c>
      <c r="O4216" s="6" t="s">
        <v>43</v>
      </c>
      <c r="P4216" s="6" t="s">
        <v>107</v>
      </c>
      <c r="Q4216" s="6">
        <v>4</v>
      </c>
      <c r="R4216" s="6" t="s">
        <v>32</v>
      </c>
      <c r="S4216" s="6">
        <v>1</v>
      </c>
      <c r="T4216" s="7">
        <v>99500</v>
      </c>
      <c r="U4216" t="str">
        <f t="shared" si="455"/>
        <v>Reviewed</v>
      </c>
      <c r="V4216" t="str">
        <f t="shared" si="456"/>
        <v>exceeds</v>
      </c>
      <c r="W4216">
        <f t="shared" si="457"/>
        <v>0</v>
      </c>
      <c r="X4216" t="str">
        <f t="shared" si="458"/>
        <v>Active</v>
      </c>
      <c r="Y4216">
        <f t="shared" si="459"/>
        <v>0.83835616438356164</v>
      </c>
      <c r="Z4216" t="str">
        <f t="shared" si="460"/>
        <v>&lt;1 Year</v>
      </c>
      <c r="AA4216" t="str">
        <f t="shared" si="461"/>
        <v>70K–99K</v>
      </c>
    </row>
    <row r="4217" spans="1:27" ht="19.95" customHeight="1" x14ac:dyDescent="0.3">
      <c r="A4217" s="8" t="s">
        <v>4344</v>
      </c>
      <c r="B4217" s="9">
        <v>45285</v>
      </c>
      <c r="C4217" s="1" t="s">
        <v>46</v>
      </c>
      <c r="D4217" s="1" t="s">
        <v>22</v>
      </c>
      <c r="E4217" s="1" t="s">
        <v>40</v>
      </c>
      <c r="F4217" s="1" t="s">
        <v>47</v>
      </c>
      <c r="G4217" s="1" t="s">
        <v>48</v>
      </c>
      <c r="H4217" s="1" t="s">
        <v>49</v>
      </c>
      <c r="I4217" s="1" t="s">
        <v>27</v>
      </c>
      <c r="J4217" s="9">
        <v>45285</v>
      </c>
      <c r="K4217" s="9"/>
      <c r="L4217" s="1" t="s">
        <v>28</v>
      </c>
      <c r="M4217" s="1">
        <v>737</v>
      </c>
      <c r="N4217" s="1" t="s">
        <v>140</v>
      </c>
      <c r="O4217" s="1" t="s">
        <v>30</v>
      </c>
      <c r="P4217" s="1" t="s">
        <v>107</v>
      </c>
      <c r="Q4217" s="1">
        <v>4</v>
      </c>
      <c r="R4217" s="1" t="s">
        <v>32</v>
      </c>
      <c r="S4217" s="1">
        <v>2</v>
      </c>
      <c r="T4217" s="10">
        <v>136000</v>
      </c>
      <c r="U4217" t="str">
        <f t="shared" si="455"/>
        <v>Reviewed</v>
      </c>
      <c r="V4217" t="str">
        <f t="shared" si="456"/>
        <v>exceeds</v>
      </c>
      <c r="W4217">
        <f t="shared" si="457"/>
        <v>0</v>
      </c>
      <c r="X4217" t="str">
        <f t="shared" si="458"/>
        <v>Active</v>
      </c>
      <c r="Y4217">
        <f t="shared" si="459"/>
        <v>2.0191780821917806</v>
      </c>
      <c r="Z4217" t="str">
        <f t="shared" si="460"/>
        <v>2–3 Years</v>
      </c>
      <c r="AA4217" t="str">
        <f t="shared" si="461"/>
        <v>130K+</v>
      </c>
    </row>
    <row r="4218" spans="1:27" ht="19.95" customHeight="1" x14ac:dyDescent="0.3">
      <c r="A4218" s="4" t="s">
        <v>4345</v>
      </c>
      <c r="B4218" s="5">
        <v>45753</v>
      </c>
      <c r="C4218" s="6" t="s">
        <v>55</v>
      </c>
      <c r="D4218" s="6" t="s">
        <v>56</v>
      </c>
      <c r="E4218" s="6" t="s">
        <v>23</v>
      </c>
      <c r="F4218" s="6" t="s">
        <v>147</v>
      </c>
      <c r="G4218" s="6" t="s">
        <v>58</v>
      </c>
      <c r="H4218" s="6" t="s">
        <v>26</v>
      </c>
      <c r="I4218" s="6" t="s">
        <v>27</v>
      </c>
      <c r="J4218" s="5">
        <v>45753</v>
      </c>
      <c r="K4218" s="5"/>
      <c r="L4218" s="6" t="s">
        <v>28</v>
      </c>
      <c r="M4218" s="6">
        <v>269</v>
      </c>
      <c r="N4218" s="6" t="s">
        <v>75</v>
      </c>
      <c r="O4218" s="6" t="s">
        <v>63</v>
      </c>
      <c r="P4218" s="6" t="s">
        <v>64</v>
      </c>
      <c r="Q4218" s="6">
        <v>4</v>
      </c>
      <c r="R4218" s="6" t="s">
        <v>32</v>
      </c>
      <c r="S4218" s="6">
        <v>1</v>
      </c>
      <c r="T4218" s="7">
        <v>73500</v>
      </c>
      <c r="U4218" t="str">
        <f t="shared" si="455"/>
        <v>Reviewed</v>
      </c>
      <c r="V4218" t="str">
        <f t="shared" si="456"/>
        <v>exceeds</v>
      </c>
      <c r="W4218">
        <f t="shared" si="457"/>
        <v>0</v>
      </c>
      <c r="X4218" t="str">
        <f t="shared" si="458"/>
        <v>Active</v>
      </c>
      <c r="Y4218">
        <f t="shared" si="459"/>
        <v>0.73698630136986298</v>
      </c>
      <c r="Z4218" t="str">
        <f t="shared" si="460"/>
        <v>&lt;1 Year</v>
      </c>
      <c r="AA4218" t="str">
        <f t="shared" si="461"/>
        <v>70K–99K</v>
      </c>
    </row>
    <row r="4219" spans="1:27" ht="19.95" customHeight="1" x14ac:dyDescent="0.3">
      <c r="A4219" s="8" t="s">
        <v>4346</v>
      </c>
      <c r="B4219" s="9">
        <v>45229</v>
      </c>
      <c r="C4219" s="1" t="s">
        <v>60</v>
      </c>
      <c r="D4219" s="1" t="s">
        <v>56</v>
      </c>
      <c r="E4219" s="1" t="s">
        <v>40</v>
      </c>
      <c r="F4219" s="1" t="s">
        <v>61</v>
      </c>
      <c r="G4219" s="1" t="s">
        <v>62</v>
      </c>
      <c r="H4219" s="1" t="s">
        <v>26</v>
      </c>
      <c r="I4219" s="1" t="s">
        <v>27</v>
      </c>
      <c r="J4219" s="9">
        <v>45229</v>
      </c>
      <c r="K4219" s="9"/>
      <c r="L4219" s="1" t="s">
        <v>28</v>
      </c>
      <c r="M4219" s="1">
        <v>793</v>
      </c>
      <c r="N4219" s="1" t="s">
        <v>29</v>
      </c>
      <c r="O4219" s="1" t="s">
        <v>63</v>
      </c>
      <c r="P4219" s="1" t="s">
        <v>107</v>
      </c>
      <c r="Q4219" s="1">
        <v>4</v>
      </c>
      <c r="R4219" s="1" t="s">
        <v>32</v>
      </c>
      <c r="S4219" s="1">
        <v>2</v>
      </c>
      <c r="T4219" s="10">
        <v>104000</v>
      </c>
      <c r="U4219" t="str">
        <f t="shared" si="455"/>
        <v>Reviewed</v>
      </c>
      <c r="V4219" t="str">
        <f t="shared" si="456"/>
        <v>exceeds</v>
      </c>
      <c r="W4219">
        <f t="shared" si="457"/>
        <v>0</v>
      </c>
      <c r="X4219" t="str">
        <f t="shared" si="458"/>
        <v>Active</v>
      </c>
      <c r="Y4219">
        <f t="shared" si="459"/>
        <v>2.1726027397260275</v>
      </c>
      <c r="Z4219" t="str">
        <f t="shared" si="460"/>
        <v>2–3 Years</v>
      </c>
      <c r="AA4219" t="str">
        <f t="shared" si="461"/>
        <v>100K–129K</v>
      </c>
    </row>
    <row r="4220" spans="1:27" ht="19.95" customHeight="1" x14ac:dyDescent="0.3">
      <c r="A4220" s="4" t="s">
        <v>4347</v>
      </c>
      <c r="B4220" s="5">
        <v>44955</v>
      </c>
      <c r="C4220" s="6" t="s">
        <v>66</v>
      </c>
      <c r="D4220" s="6" t="s">
        <v>56</v>
      </c>
      <c r="E4220" s="6" t="s">
        <v>67</v>
      </c>
      <c r="F4220" s="6" t="s">
        <v>138</v>
      </c>
      <c r="G4220" s="6" t="s">
        <v>36</v>
      </c>
      <c r="H4220" s="6" t="s">
        <v>43</v>
      </c>
      <c r="I4220" s="6" t="s">
        <v>27</v>
      </c>
      <c r="J4220" s="5">
        <v>44955</v>
      </c>
      <c r="K4220" s="5"/>
      <c r="L4220" s="6" t="s">
        <v>28</v>
      </c>
      <c r="M4220" s="6">
        <v>1067</v>
      </c>
      <c r="N4220" s="6" t="s">
        <v>29</v>
      </c>
      <c r="O4220" s="6" t="s">
        <v>63</v>
      </c>
      <c r="P4220" s="6" t="s">
        <v>64</v>
      </c>
      <c r="Q4220" s="6">
        <v>5</v>
      </c>
      <c r="R4220" s="6" t="s">
        <v>119</v>
      </c>
      <c r="S4220" s="6">
        <v>3</v>
      </c>
      <c r="T4220" s="7">
        <v>56500</v>
      </c>
      <c r="U4220" t="str">
        <f t="shared" si="455"/>
        <v>Reviewed</v>
      </c>
      <c r="V4220" t="str">
        <f t="shared" si="456"/>
        <v>outstanding</v>
      </c>
      <c r="W4220">
        <f t="shared" si="457"/>
        <v>0</v>
      </c>
      <c r="X4220" t="str">
        <f t="shared" si="458"/>
        <v>Active</v>
      </c>
      <c r="Y4220">
        <f t="shared" si="459"/>
        <v>2.9232876712328766</v>
      </c>
      <c r="Z4220" t="str">
        <f t="shared" si="460"/>
        <v>2–3 Years</v>
      </c>
      <c r="AA4220" t="str">
        <f t="shared" si="461"/>
        <v>&lt;70K</v>
      </c>
    </row>
    <row r="4221" spans="1:27" ht="19.95" customHeight="1" x14ac:dyDescent="0.3">
      <c r="A4221" s="8" t="s">
        <v>4348</v>
      </c>
      <c r="B4221" s="9">
        <v>44957</v>
      </c>
      <c r="C4221" s="1" t="s">
        <v>71</v>
      </c>
      <c r="D4221" s="1" t="s">
        <v>72</v>
      </c>
      <c r="E4221" s="1" t="s">
        <v>23</v>
      </c>
      <c r="F4221" s="1" t="s">
        <v>35</v>
      </c>
      <c r="G4221" s="1" t="s">
        <v>36</v>
      </c>
      <c r="H4221" s="1" t="s">
        <v>26</v>
      </c>
      <c r="I4221" s="1" t="s">
        <v>27</v>
      </c>
      <c r="J4221" s="9">
        <v>44957</v>
      </c>
      <c r="K4221" s="9"/>
      <c r="L4221" s="1" t="s">
        <v>28</v>
      </c>
      <c r="M4221" s="1">
        <v>1065</v>
      </c>
      <c r="N4221" s="1" t="s">
        <v>52</v>
      </c>
      <c r="O4221" s="1" t="s">
        <v>30</v>
      </c>
      <c r="P4221" s="1" t="s">
        <v>64</v>
      </c>
      <c r="Q4221" s="1">
        <v>3</v>
      </c>
      <c r="R4221" s="1" t="s">
        <v>37</v>
      </c>
      <c r="S4221" s="1">
        <v>3</v>
      </c>
      <c r="T4221" s="10">
        <v>98000</v>
      </c>
      <c r="U4221" t="str">
        <f t="shared" si="455"/>
        <v>Reviewed</v>
      </c>
      <c r="V4221" t="str">
        <f t="shared" si="456"/>
        <v>meets</v>
      </c>
      <c r="W4221">
        <f t="shared" si="457"/>
        <v>0</v>
      </c>
      <c r="X4221" t="str">
        <f t="shared" si="458"/>
        <v>Active</v>
      </c>
      <c r="Y4221">
        <f t="shared" si="459"/>
        <v>2.9178082191780823</v>
      </c>
      <c r="Z4221" t="str">
        <f t="shared" si="460"/>
        <v>2–3 Years</v>
      </c>
      <c r="AA4221" t="str">
        <f t="shared" si="461"/>
        <v>70K–99K</v>
      </c>
    </row>
    <row r="4222" spans="1:27" ht="19.95" customHeight="1" x14ac:dyDescent="0.3">
      <c r="A4222" s="4" t="s">
        <v>4349</v>
      </c>
      <c r="B4222" s="5">
        <v>45738</v>
      </c>
      <c r="C4222" s="6" t="s">
        <v>77</v>
      </c>
      <c r="D4222" s="6" t="s">
        <v>72</v>
      </c>
      <c r="E4222" s="6" t="s">
        <v>40</v>
      </c>
      <c r="F4222" s="6" t="s">
        <v>78</v>
      </c>
      <c r="G4222" s="6" t="s">
        <v>79</v>
      </c>
      <c r="H4222" s="6" t="s">
        <v>49</v>
      </c>
      <c r="I4222" s="6" t="s">
        <v>27</v>
      </c>
      <c r="J4222" s="5">
        <v>45738</v>
      </c>
      <c r="K4222" s="5"/>
      <c r="L4222" s="6" t="s">
        <v>28</v>
      </c>
      <c r="M4222" s="6">
        <v>284</v>
      </c>
      <c r="N4222" s="6" t="s">
        <v>122</v>
      </c>
      <c r="O4222" s="6" t="s">
        <v>63</v>
      </c>
      <c r="P4222" s="6" t="s">
        <v>64</v>
      </c>
      <c r="Q4222" s="6">
        <v>1</v>
      </c>
      <c r="R4222" s="6" t="s">
        <v>53</v>
      </c>
      <c r="S4222" s="6">
        <v>1</v>
      </c>
      <c r="T4222" s="7">
        <v>136500</v>
      </c>
      <c r="U4222" t="str">
        <f t="shared" si="455"/>
        <v>Reviewed</v>
      </c>
      <c r="V4222" t="str">
        <f t="shared" si="456"/>
        <v>needs_support</v>
      </c>
      <c r="W4222">
        <f t="shared" si="457"/>
        <v>0</v>
      </c>
      <c r="X4222" t="str">
        <f t="shared" si="458"/>
        <v>Active</v>
      </c>
      <c r="Y4222">
        <f t="shared" si="459"/>
        <v>0.77808219178082194</v>
      </c>
      <c r="Z4222" t="str">
        <f t="shared" si="460"/>
        <v>&lt;1 Year</v>
      </c>
      <c r="AA4222" t="str">
        <f t="shared" si="461"/>
        <v>130K+</v>
      </c>
    </row>
    <row r="4223" spans="1:27" ht="19.95" customHeight="1" x14ac:dyDescent="0.3">
      <c r="A4223" s="8" t="s">
        <v>4350</v>
      </c>
      <c r="B4223" s="9">
        <v>45752</v>
      </c>
      <c r="C4223" s="1" t="s">
        <v>81</v>
      </c>
      <c r="D4223" s="1" t="s">
        <v>72</v>
      </c>
      <c r="E4223" s="1" t="s">
        <v>23</v>
      </c>
      <c r="F4223" s="1" t="s">
        <v>154</v>
      </c>
      <c r="G4223" s="1" t="s">
        <v>83</v>
      </c>
      <c r="H4223" s="1" t="s">
        <v>43</v>
      </c>
      <c r="I4223" s="1" t="s">
        <v>27</v>
      </c>
      <c r="J4223" s="9">
        <v>45752</v>
      </c>
      <c r="K4223" s="9"/>
      <c r="L4223" s="1" t="s">
        <v>28</v>
      </c>
      <c r="M4223" s="1">
        <v>270</v>
      </c>
      <c r="N4223" s="1" t="s">
        <v>75</v>
      </c>
      <c r="O4223" s="1" t="s">
        <v>30</v>
      </c>
      <c r="P4223" s="1" t="s">
        <v>31</v>
      </c>
      <c r="Q4223" s="1">
        <v>3</v>
      </c>
      <c r="R4223" s="1" t="s">
        <v>37</v>
      </c>
      <c r="S4223" s="1">
        <v>1</v>
      </c>
      <c r="T4223" s="10">
        <v>73000</v>
      </c>
      <c r="U4223" t="str">
        <f t="shared" si="455"/>
        <v>Reviewed</v>
      </c>
      <c r="V4223" t="str">
        <f t="shared" si="456"/>
        <v>meets</v>
      </c>
      <c r="W4223">
        <f t="shared" si="457"/>
        <v>0</v>
      </c>
      <c r="X4223" t="str">
        <f t="shared" si="458"/>
        <v>Active</v>
      </c>
      <c r="Y4223">
        <f t="shared" si="459"/>
        <v>0.73972602739726023</v>
      </c>
      <c r="Z4223" t="str">
        <f t="shared" si="460"/>
        <v>&lt;1 Year</v>
      </c>
      <c r="AA4223" t="str">
        <f t="shared" si="461"/>
        <v>70K–99K</v>
      </c>
    </row>
    <row r="4224" spans="1:27" ht="19.95" customHeight="1" x14ac:dyDescent="0.3">
      <c r="A4224" s="4" t="s">
        <v>4351</v>
      </c>
      <c r="B4224" s="5">
        <v>45712</v>
      </c>
      <c r="C4224" s="6" t="s">
        <v>86</v>
      </c>
      <c r="D4224" s="6" t="s">
        <v>87</v>
      </c>
      <c r="E4224" s="6" t="s">
        <v>67</v>
      </c>
      <c r="F4224" s="6" t="s">
        <v>135</v>
      </c>
      <c r="G4224" s="6" t="s">
        <v>89</v>
      </c>
      <c r="H4224" s="6" t="s">
        <v>43</v>
      </c>
      <c r="I4224" s="6" t="s">
        <v>27</v>
      </c>
      <c r="J4224" s="5">
        <v>45712</v>
      </c>
      <c r="K4224" s="5"/>
      <c r="L4224" s="6" t="s">
        <v>28</v>
      </c>
      <c r="M4224" s="6">
        <v>310</v>
      </c>
      <c r="N4224" s="6" t="s">
        <v>29</v>
      </c>
      <c r="O4224" s="6" t="s">
        <v>30</v>
      </c>
      <c r="P4224" s="6" t="s">
        <v>107</v>
      </c>
      <c r="Q4224" s="6">
        <v>2</v>
      </c>
      <c r="R4224" s="6" t="s">
        <v>53</v>
      </c>
      <c r="S4224" s="6">
        <v>1</v>
      </c>
      <c r="T4224" s="7">
        <v>60000</v>
      </c>
      <c r="U4224" t="str">
        <f t="shared" si="455"/>
        <v>Reviewed</v>
      </c>
      <c r="V4224" t="str">
        <f t="shared" si="456"/>
        <v>needs_support</v>
      </c>
      <c r="W4224">
        <f t="shared" si="457"/>
        <v>0</v>
      </c>
      <c r="X4224" t="str">
        <f t="shared" si="458"/>
        <v>Active</v>
      </c>
      <c r="Y4224">
        <f t="shared" si="459"/>
        <v>0.84931506849315064</v>
      </c>
      <c r="Z4224" t="str">
        <f t="shared" si="460"/>
        <v>&lt;1 Year</v>
      </c>
      <c r="AA4224" t="str">
        <f t="shared" si="461"/>
        <v>&lt;70K</v>
      </c>
    </row>
    <row r="4225" spans="1:27" ht="19.95" customHeight="1" x14ac:dyDescent="0.3">
      <c r="A4225" s="8" t="s">
        <v>4352</v>
      </c>
      <c r="B4225" s="9">
        <v>45133</v>
      </c>
      <c r="C4225" s="1" t="s">
        <v>91</v>
      </c>
      <c r="D4225" s="1" t="s">
        <v>87</v>
      </c>
      <c r="E4225" s="1" t="s">
        <v>92</v>
      </c>
      <c r="F4225" s="1" t="s">
        <v>114</v>
      </c>
      <c r="G4225" s="1" t="s">
        <v>94</v>
      </c>
      <c r="H4225" s="1" t="s">
        <v>43</v>
      </c>
      <c r="I4225" s="1" t="s">
        <v>27</v>
      </c>
      <c r="J4225" s="9">
        <v>45133</v>
      </c>
      <c r="K4225" s="9"/>
      <c r="L4225" s="1" t="s">
        <v>28</v>
      </c>
      <c r="M4225" s="1">
        <v>889</v>
      </c>
      <c r="N4225" s="1" t="s">
        <v>122</v>
      </c>
      <c r="O4225" s="1" t="s">
        <v>63</v>
      </c>
      <c r="P4225" s="1" t="s">
        <v>44</v>
      </c>
      <c r="Q4225" s="1">
        <v>3</v>
      </c>
      <c r="R4225" s="1" t="s">
        <v>37</v>
      </c>
      <c r="S4225" s="1">
        <v>2</v>
      </c>
      <c r="T4225" s="10">
        <v>71500</v>
      </c>
      <c r="U4225" t="str">
        <f t="shared" si="455"/>
        <v>Reviewed</v>
      </c>
      <c r="V4225" t="str">
        <f t="shared" si="456"/>
        <v>meets</v>
      </c>
      <c r="W4225">
        <f t="shared" si="457"/>
        <v>0</v>
      </c>
      <c r="X4225" t="str">
        <f t="shared" si="458"/>
        <v>Active</v>
      </c>
      <c r="Y4225">
        <f t="shared" si="459"/>
        <v>2.4356164383561643</v>
      </c>
      <c r="Z4225" t="str">
        <f t="shared" si="460"/>
        <v>2–3 Years</v>
      </c>
      <c r="AA4225" t="str">
        <f t="shared" si="461"/>
        <v>70K–99K</v>
      </c>
    </row>
    <row r="4226" spans="1:27" ht="19.95" customHeight="1" x14ac:dyDescent="0.3">
      <c r="A4226" s="4" t="s">
        <v>4353</v>
      </c>
      <c r="B4226" s="5">
        <v>45235</v>
      </c>
      <c r="C4226" s="6" t="s">
        <v>21</v>
      </c>
      <c r="D4226" s="6" t="s">
        <v>22</v>
      </c>
      <c r="E4226" s="6" t="s">
        <v>23</v>
      </c>
      <c r="F4226" s="6" t="s">
        <v>288</v>
      </c>
      <c r="G4226" s="6" t="s">
        <v>25</v>
      </c>
      <c r="H4226" s="6" t="s">
        <v>43</v>
      </c>
      <c r="I4226" s="6" t="s">
        <v>27</v>
      </c>
      <c r="J4226" s="5">
        <v>45235</v>
      </c>
      <c r="K4226" s="5"/>
      <c r="L4226" s="6" t="s">
        <v>28</v>
      </c>
      <c r="M4226" s="6">
        <v>787</v>
      </c>
      <c r="N4226" s="6" t="s">
        <v>52</v>
      </c>
      <c r="O4226" s="6" t="s">
        <v>30</v>
      </c>
      <c r="P4226" s="6" t="s">
        <v>64</v>
      </c>
      <c r="Q4226" s="6">
        <v>4</v>
      </c>
      <c r="R4226" s="6" t="s">
        <v>32</v>
      </c>
      <c r="S4226" s="6">
        <v>2</v>
      </c>
      <c r="T4226" s="7">
        <v>68000</v>
      </c>
      <c r="U4226" t="str">
        <f t="shared" ref="U4226:U4289" si="462">IF(LOWER(TRIM(Q4226&amp;""))="none","Not Reviewed","Reviewed")</f>
        <v>Reviewed</v>
      </c>
      <c r="V4226" t="str">
        <f t="shared" ref="V4226:V4289" si="463">IF(OR(Q4226="none",R4226=""),"Not Reviewed",R4226)</f>
        <v>exceeds</v>
      </c>
      <c r="W4226">
        <f t="shared" ref="W4226:W4289" si="464">IF(I4226="terminated",1,0)</f>
        <v>0</v>
      </c>
      <c r="X4226" t="str">
        <f t="shared" ref="X4226:X4289" si="465">IF(I4226="terminated","Attrited","Active")</f>
        <v>Active</v>
      </c>
      <c r="Y4226">
        <f t="shared" ref="Y4226:Y4289" si="466">M4226/365</f>
        <v>2.1561643835616437</v>
      </c>
      <c r="Z4226" t="str">
        <f t="shared" ref="Z4226:Z4289" si="467">IF(Y4226&lt;1,"&lt;1 Year",IF(Y4226&lt;2,"1–2 Years",IF(Y4226&lt;3,"2–3 Years","3+ Years")))</f>
        <v>2–3 Years</v>
      </c>
      <c r="AA4226" t="str">
        <f t="shared" ref="AA4226:AA4289" si="468">IF(T4226&lt;70000,"&lt;70K",IF(T4226&lt;100000,"70K–99K",IF(T4226&lt;130000,"100K–129K","130K+")))</f>
        <v>&lt;70K</v>
      </c>
    </row>
    <row r="4227" spans="1:27" ht="19.95" customHeight="1" x14ac:dyDescent="0.3">
      <c r="A4227" s="8" t="s">
        <v>4354</v>
      </c>
      <c r="B4227" s="9">
        <v>45216</v>
      </c>
      <c r="C4227" s="1" t="s">
        <v>34</v>
      </c>
      <c r="D4227" s="1" t="s">
        <v>22</v>
      </c>
      <c r="E4227" s="1" t="s">
        <v>23</v>
      </c>
      <c r="F4227" s="1" t="s">
        <v>99</v>
      </c>
      <c r="G4227" s="1" t="s">
        <v>36</v>
      </c>
      <c r="H4227" s="1" t="s">
        <v>49</v>
      </c>
      <c r="I4227" s="1" t="s">
        <v>27</v>
      </c>
      <c r="J4227" s="9">
        <v>45216</v>
      </c>
      <c r="K4227" s="9"/>
      <c r="L4227" s="1" t="s">
        <v>28</v>
      </c>
      <c r="M4227" s="1">
        <v>806</v>
      </c>
      <c r="N4227" s="1" t="s">
        <v>29</v>
      </c>
      <c r="O4227" s="1" t="s">
        <v>30</v>
      </c>
      <c r="P4227" s="1" t="s">
        <v>107</v>
      </c>
      <c r="Q4227" s="1">
        <v>3</v>
      </c>
      <c r="R4227" s="1" t="s">
        <v>37</v>
      </c>
      <c r="S4227" s="1">
        <v>2</v>
      </c>
      <c r="T4227" s="10">
        <v>110000</v>
      </c>
      <c r="U4227" t="str">
        <f t="shared" si="462"/>
        <v>Reviewed</v>
      </c>
      <c r="V4227" t="str">
        <f t="shared" si="463"/>
        <v>meets</v>
      </c>
      <c r="W4227">
        <f t="shared" si="464"/>
        <v>0</v>
      </c>
      <c r="X4227" t="str">
        <f t="shared" si="465"/>
        <v>Active</v>
      </c>
      <c r="Y4227">
        <f t="shared" si="466"/>
        <v>2.2082191780821918</v>
      </c>
      <c r="Z4227" t="str">
        <f t="shared" si="467"/>
        <v>2–3 Years</v>
      </c>
      <c r="AA4227" t="str">
        <f t="shared" si="468"/>
        <v>100K–129K</v>
      </c>
    </row>
    <row r="4228" spans="1:27" ht="19.95" customHeight="1" x14ac:dyDescent="0.3">
      <c r="A4228" s="4" t="s">
        <v>4355</v>
      </c>
      <c r="B4228" s="5">
        <v>45372</v>
      </c>
      <c r="C4228" s="6" t="s">
        <v>39</v>
      </c>
      <c r="D4228" s="6" t="s">
        <v>22</v>
      </c>
      <c r="E4228" s="6" t="s">
        <v>40</v>
      </c>
      <c r="F4228" s="6" t="s">
        <v>41</v>
      </c>
      <c r="G4228" s="6" t="s">
        <v>42</v>
      </c>
      <c r="H4228" s="6" t="s">
        <v>43</v>
      </c>
      <c r="I4228" s="6" t="s">
        <v>27</v>
      </c>
      <c r="J4228" s="5">
        <v>45372</v>
      </c>
      <c r="K4228" s="5"/>
      <c r="L4228" s="6" t="s">
        <v>28</v>
      </c>
      <c r="M4228" s="6">
        <v>650</v>
      </c>
      <c r="N4228" s="6" t="s">
        <v>29</v>
      </c>
      <c r="O4228" s="6" t="s">
        <v>30</v>
      </c>
      <c r="P4228" s="6" t="s">
        <v>31</v>
      </c>
      <c r="Q4228" s="6">
        <v>3</v>
      </c>
      <c r="R4228" s="6" t="s">
        <v>37</v>
      </c>
      <c r="S4228" s="6">
        <v>2</v>
      </c>
      <c r="T4228" s="7">
        <v>74500</v>
      </c>
      <c r="U4228" t="str">
        <f t="shared" si="462"/>
        <v>Reviewed</v>
      </c>
      <c r="V4228" t="str">
        <f t="shared" si="463"/>
        <v>meets</v>
      </c>
      <c r="W4228">
        <f t="shared" si="464"/>
        <v>0</v>
      </c>
      <c r="X4228" t="str">
        <f t="shared" si="465"/>
        <v>Active</v>
      </c>
      <c r="Y4228">
        <f t="shared" si="466"/>
        <v>1.7808219178082192</v>
      </c>
      <c r="Z4228" t="str">
        <f t="shared" si="467"/>
        <v>1–2 Years</v>
      </c>
      <c r="AA4228" t="str">
        <f t="shared" si="468"/>
        <v>70K–99K</v>
      </c>
    </row>
    <row r="4229" spans="1:27" ht="19.95" customHeight="1" x14ac:dyDescent="0.3">
      <c r="A4229" s="8" t="s">
        <v>4356</v>
      </c>
      <c r="B4229" s="9">
        <v>45189</v>
      </c>
      <c r="C4229" s="1" t="s">
        <v>46</v>
      </c>
      <c r="D4229" s="1" t="s">
        <v>22</v>
      </c>
      <c r="E4229" s="1" t="s">
        <v>40</v>
      </c>
      <c r="F4229" s="1" t="s">
        <v>47</v>
      </c>
      <c r="G4229" s="1" t="s">
        <v>48</v>
      </c>
      <c r="H4229" s="1" t="s">
        <v>49</v>
      </c>
      <c r="I4229" s="1" t="s">
        <v>27</v>
      </c>
      <c r="J4229" s="9">
        <v>45189</v>
      </c>
      <c r="K4229" s="9"/>
      <c r="L4229" s="1" t="s">
        <v>28</v>
      </c>
      <c r="M4229" s="1">
        <v>833</v>
      </c>
      <c r="N4229" s="1" t="s">
        <v>75</v>
      </c>
      <c r="O4229" s="1" t="s">
        <v>43</v>
      </c>
      <c r="P4229" s="1" t="s">
        <v>64</v>
      </c>
      <c r="Q4229" s="1">
        <v>5</v>
      </c>
      <c r="R4229" s="1" t="s">
        <v>119</v>
      </c>
      <c r="S4229" s="1">
        <v>2</v>
      </c>
      <c r="T4229" s="10">
        <v>108000</v>
      </c>
      <c r="U4229" t="str">
        <f t="shared" si="462"/>
        <v>Reviewed</v>
      </c>
      <c r="V4229" t="str">
        <f t="shared" si="463"/>
        <v>outstanding</v>
      </c>
      <c r="W4229">
        <f t="shared" si="464"/>
        <v>0</v>
      </c>
      <c r="X4229" t="str">
        <f t="shared" si="465"/>
        <v>Active</v>
      </c>
      <c r="Y4229">
        <f t="shared" si="466"/>
        <v>2.2821917808219179</v>
      </c>
      <c r="Z4229" t="str">
        <f t="shared" si="467"/>
        <v>2–3 Years</v>
      </c>
      <c r="AA4229" t="str">
        <f t="shared" si="468"/>
        <v>100K–129K</v>
      </c>
    </row>
    <row r="4230" spans="1:27" ht="19.95" customHeight="1" x14ac:dyDescent="0.3">
      <c r="A4230" s="4" t="s">
        <v>4357</v>
      </c>
      <c r="B4230" s="5">
        <v>45084</v>
      </c>
      <c r="C4230" s="6" t="s">
        <v>55</v>
      </c>
      <c r="D4230" s="6" t="s">
        <v>56</v>
      </c>
      <c r="E4230" s="6" t="s">
        <v>23</v>
      </c>
      <c r="F4230" s="6" t="s">
        <v>190</v>
      </c>
      <c r="G4230" s="6" t="s">
        <v>58</v>
      </c>
      <c r="H4230" s="6" t="s">
        <v>49</v>
      </c>
      <c r="I4230" s="6" t="s">
        <v>50</v>
      </c>
      <c r="J4230" s="5">
        <v>45084</v>
      </c>
      <c r="K4230" s="5">
        <v>45672</v>
      </c>
      <c r="L4230" s="6" t="s">
        <v>51</v>
      </c>
      <c r="M4230" s="6">
        <v>588</v>
      </c>
      <c r="N4230" s="6" t="s">
        <v>140</v>
      </c>
      <c r="O4230" s="6" t="s">
        <v>30</v>
      </c>
      <c r="P4230" s="6" t="s">
        <v>64</v>
      </c>
      <c r="Q4230" s="6">
        <v>3</v>
      </c>
      <c r="R4230" s="6" t="s">
        <v>37</v>
      </c>
      <c r="S4230" s="6">
        <v>2</v>
      </c>
      <c r="T4230" s="7">
        <v>141000</v>
      </c>
      <c r="U4230" t="str">
        <f t="shared" si="462"/>
        <v>Reviewed</v>
      </c>
      <c r="V4230" t="str">
        <f t="shared" si="463"/>
        <v>meets</v>
      </c>
      <c r="W4230">
        <f t="shared" si="464"/>
        <v>1</v>
      </c>
      <c r="X4230" t="str">
        <f t="shared" si="465"/>
        <v>Attrited</v>
      </c>
      <c r="Y4230">
        <f t="shared" si="466"/>
        <v>1.6109589041095891</v>
      </c>
      <c r="Z4230" t="str">
        <f t="shared" si="467"/>
        <v>1–2 Years</v>
      </c>
      <c r="AA4230" t="str">
        <f t="shared" si="468"/>
        <v>130K+</v>
      </c>
    </row>
    <row r="4231" spans="1:27" ht="19.95" customHeight="1" x14ac:dyDescent="0.3">
      <c r="A4231" s="8" t="s">
        <v>4358</v>
      </c>
      <c r="B4231" s="9">
        <v>45071</v>
      </c>
      <c r="C4231" s="1" t="s">
        <v>60</v>
      </c>
      <c r="D4231" s="1" t="s">
        <v>56</v>
      </c>
      <c r="E4231" s="1" t="s">
        <v>40</v>
      </c>
      <c r="F4231" s="1" t="s">
        <v>145</v>
      </c>
      <c r="G4231" s="1" t="s">
        <v>62</v>
      </c>
      <c r="H4231" s="1" t="s">
        <v>49</v>
      </c>
      <c r="I4231" s="1" t="s">
        <v>27</v>
      </c>
      <c r="J4231" s="9">
        <v>45071</v>
      </c>
      <c r="K4231" s="9"/>
      <c r="L4231" s="1" t="s">
        <v>28</v>
      </c>
      <c r="M4231" s="1">
        <v>951</v>
      </c>
      <c r="N4231" s="1" t="s">
        <v>75</v>
      </c>
      <c r="O4231" s="1" t="s">
        <v>63</v>
      </c>
      <c r="P4231" s="1" t="s">
        <v>64</v>
      </c>
      <c r="Q4231" s="1">
        <v>2</v>
      </c>
      <c r="R4231" s="1" t="s">
        <v>53</v>
      </c>
      <c r="S4231" s="1">
        <v>3</v>
      </c>
      <c r="T4231" s="10">
        <v>98500</v>
      </c>
      <c r="U4231" t="str">
        <f t="shared" si="462"/>
        <v>Reviewed</v>
      </c>
      <c r="V4231" t="str">
        <f t="shared" si="463"/>
        <v>needs_support</v>
      </c>
      <c r="W4231">
        <f t="shared" si="464"/>
        <v>0</v>
      </c>
      <c r="X4231" t="str">
        <f t="shared" si="465"/>
        <v>Active</v>
      </c>
      <c r="Y4231">
        <f t="shared" si="466"/>
        <v>2.6054794520547944</v>
      </c>
      <c r="Z4231" t="str">
        <f t="shared" si="467"/>
        <v>2–3 Years</v>
      </c>
      <c r="AA4231" t="str">
        <f t="shared" si="468"/>
        <v>70K–99K</v>
      </c>
    </row>
    <row r="4232" spans="1:27" ht="19.95" customHeight="1" x14ac:dyDescent="0.3">
      <c r="A4232" s="4" t="s">
        <v>4359</v>
      </c>
      <c r="B4232" s="5">
        <v>45103</v>
      </c>
      <c r="C4232" s="6" t="s">
        <v>66</v>
      </c>
      <c r="D4232" s="6" t="s">
        <v>56</v>
      </c>
      <c r="E4232" s="6" t="s">
        <v>67</v>
      </c>
      <c r="F4232" s="6" t="s">
        <v>68</v>
      </c>
      <c r="G4232" s="6" t="s">
        <v>69</v>
      </c>
      <c r="H4232" s="6" t="s">
        <v>26</v>
      </c>
      <c r="I4232" s="6" t="s">
        <v>27</v>
      </c>
      <c r="J4232" s="5">
        <v>45103</v>
      </c>
      <c r="K4232" s="5"/>
      <c r="L4232" s="6" t="s">
        <v>28</v>
      </c>
      <c r="M4232" s="6">
        <v>919</v>
      </c>
      <c r="N4232" s="6" t="s">
        <v>52</v>
      </c>
      <c r="O4232" s="6" t="s">
        <v>105</v>
      </c>
      <c r="P4232" s="6" t="s">
        <v>107</v>
      </c>
      <c r="Q4232" s="6">
        <v>3</v>
      </c>
      <c r="R4232" s="6" t="s">
        <v>37</v>
      </c>
      <c r="S4232" s="6">
        <v>3</v>
      </c>
      <c r="T4232" s="7">
        <v>101000</v>
      </c>
      <c r="U4232" t="str">
        <f t="shared" si="462"/>
        <v>Reviewed</v>
      </c>
      <c r="V4232" t="str">
        <f t="shared" si="463"/>
        <v>meets</v>
      </c>
      <c r="W4232">
        <f t="shared" si="464"/>
        <v>0</v>
      </c>
      <c r="X4232" t="str">
        <f t="shared" si="465"/>
        <v>Active</v>
      </c>
      <c r="Y4232">
        <f t="shared" si="466"/>
        <v>2.5178082191780824</v>
      </c>
      <c r="Z4232" t="str">
        <f t="shared" si="467"/>
        <v>2–3 Years</v>
      </c>
      <c r="AA4232" t="str">
        <f t="shared" si="468"/>
        <v>100K–129K</v>
      </c>
    </row>
    <row r="4233" spans="1:27" ht="19.95" customHeight="1" x14ac:dyDescent="0.3">
      <c r="A4233" s="8" t="s">
        <v>4360</v>
      </c>
      <c r="B4233" s="9">
        <v>45813</v>
      </c>
      <c r="C4233" s="1" t="s">
        <v>71</v>
      </c>
      <c r="D4233" s="1" t="s">
        <v>72</v>
      </c>
      <c r="E4233" s="1" t="s">
        <v>23</v>
      </c>
      <c r="F4233" s="1" t="s">
        <v>150</v>
      </c>
      <c r="G4233" s="1" t="s">
        <v>74</v>
      </c>
      <c r="H4233" s="1" t="s">
        <v>26</v>
      </c>
      <c r="I4233" s="1" t="s">
        <v>27</v>
      </c>
      <c r="J4233" s="9">
        <v>45813</v>
      </c>
      <c r="K4233" s="9"/>
      <c r="L4233" s="1" t="s">
        <v>28</v>
      </c>
      <c r="M4233" s="1">
        <v>209</v>
      </c>
      <c r="N4233" s="1" t="s">
        <v>52</v>
      </c>
      <c r="O4233" s="1" t="s">
        <v>30</v>
      </c>
      <c r="P4233" s="1" t="s">
        <v>133</v>
      </c>
      <c r="Q4233" s="1">
        <v>4</v>
      </c>
      <c r="R4233" s="1" t="s">
        <v>32</v>
      </c>
      <c r="S4233" s="1">
        <v>1</v>
      </c>
      <c r="T4233" s="10">
        <v>74500</v>
      </c>
      <c r="U4233" t="str">
        <f t="shared" si="462"/>
        <v>Reviewed</v>
      </c>
      <c r="V4233" t="str">
        <f t="shared" si="463"/>
        <v>exceeds</v>
      </c>
      <c r="W4233">
        <f t="shared" si="464"/>
        <v>0</v>
      </c>
      <c r="X4233" t="str">
        <f t="shared" si="465"/>
        <v>Active</v>
      </c>
      <c r="Y4233">
        <f t="shared" si="466"/>
        <v>0.57260273972602738</v>
      </c>
      <c r="Z4233" t="str">
        <f t="shared" si="467"/>
        <v>&lt;1 Year</v>
      </c>
      <c r="AA4233" t="str">
        <f t="shared" si="468"/>
        <v>70K–99K</v>
      </c>
    </row>
    <row r="4234" spans="1:27" ht="19.95" customHeight="1" x14ac:dyDescent="0.3">
      <c r="A4234" s="4" t="s">
        <v>4361</v>
      </c>
      <c r="B4234" s="5">
        <v>45602</v>
      </c>
      <c r="C4234" s="6" t="s">
        <v>77</v>
      </c>
      <c r="D4234" s="6" t="s">
        <v>72</v>
      </c>
      <c r="E4234" s="6" t="s">
        <v>40</v>
      </c>
      <c r="F4234" s="6" t="s">
        <v>114</v>
      </c>
      <c r="G4234" s="6" t="s">
        <v>94</v>
      </c>
      <c r="H4234" s="6" t="s">
        <v>43</v>
      </c>
      <c r="I4234" s="6" t="s">
        <v>27</v>
      </c>
      <c r="J4234" s="5">
        <v>45602</v>
      </c>
      <c r="K4234" s="5"/>
      <c r="L4234" s="6" t="s">
        <v>28</v>
      </c>
      <c r="M4234" s="6">
        <v>420</v>
      </c>
      <c r="N4234" s="6" t="s">
        <v>75</v>
      </c>
      <c r="O4234" s="6" t="s">
        <v>30</v>
      </c>
      <c r="P4234" s="6" t="s">
        <v>31</v>
      </c>
      <c r="Q4234" s="6">
        <v>2</v>
      </c>
      <c r="R4234" s="6" t="s">
        <v>53</v>
      </c>
      <c r="S4234" s="6">
        <v>1</v>
      </c>
      <c r="T4234" s="7">
        <v>65500</v>
      </c>
      <c r="U4234" t="str">
        <f t="shared" si="462"/>
        <v>Reviewed</v>
      </c>
      <c r="V4234" t="str">
        <f t="shared" si="463"/>
        <v>needs_support</v>
      </c>
      <c r="W4234">
        <f t="shared" si="464"/>
        <v>0</v>
      </c>
      <c r="X4234" t="str">
        <f t="shared" si="465"/>
        <v>Active</v>
      </c>
      <c r="Y4234">
        <f t="shared" si="466"/>
        <v>1.1506849315068493</v>
      </c>
      <c r="Z4234" t="str">
        <f t="shared" si="467"/>
        <v>1–2 Years</v>
      </c>
      <c r="AA4234" t="str">
        <f t="shared" si="468"/>
        <v>&lt;70K</v>
      </c>
    </row>
    <row r="4235" spans="1:27" ht="19.95" customHeight="1" x14ac:dyDescent="0.3">
      <c r="A4235" s="8" t="s">
        <v>4362</v>
      </c>
      <c r="B4235" s="9">
        <v>45320</v>
      </c>
      <c r="C4235" s="1" t="s">
        <v>81</v>
      </c>
      <c r="D4235" s="1" t="s">
        <v>72</v>
      </c>
      <c r="E4235" s="1" t="s">
        <v>23</v>
      </c>
      <c r="F4235" s="1" t="s">
        <v>114</v>
      </c>
      <c r="G4235" s="1" t="s">
        <v>94</v>
      </c>
      <c r="H4235" s="1" t="s">
        <v>43</v>
      </c>
      <c r="I4235" s="1" t="s">
        <v>27</v>
      </c>
      <c r="J4235" s="9">
        <v>45320</v>
      </c>
      <c r="K4235" s="9"/>
      <c r="L4235" s="1" t="s">
        <v>28</v>
      </c>
      <c r="M4235" s="1">
        <v>702</v>
      </c>
      <c r="N4235" s="1" t="s">
        <v>29</v>
      </c>
      <c r="O4235" s="1" t="s">
        <v>63</v>
      </c>
      <c r="P4235" s="1" t="s">
        <v>44</v>
      </c>
      <c r="Q4235" s="1">
        <v>1</v>
      </c>
      <c r="R4235" s="1" t="s">
        <v>53</v>
      </c>
      <c r="S4235" s="1">
        <v>2</v>
      </c>
      <c r="T4235" s="10">
        <v>65500</v>
      </c>
      <c r="U4235" t="str">
        <f t="shared" si="462"/>
        <v>Reviewed</v>
      </c>
      <c r="V4235" t="str">
        <f t="shared" si="463"/>
        <v>needs_support</v>
      </c>
      <c r="W4235">
        <f t="shared" si="464"/>
        <v>0</v>
      </c>
      <c r="X4235" t="str">
        <f t="shared" si="465"/>
        <v>Active</v>
      </c>
      <c r="Y4235">
        <f t="shared" si="466"/>
        <v>1.9232876712328768</v>
      </c>
      <c r="Z4235" t="str">
        <f t="shared" si="467"/>
        <v>1–2 Years</v>
      </c>
      <c r="AA4235" t="str">
        <f t="shared" si="468"/>
        <v>&lt;70K</v>
      </c>
    </row>
    <row r="4236" spans="1:27" ht="19.95" customHeight="1" x14ac:dyDescent="0.3">
      <c r="A4236" s="4" t="s">
        <v>4363</v>
      </c>
      <c r="B4236" s="5">
        <v>45603</v>
      </c>
      <c r="C4236" s="6" t="s">
        <v>86</v>
      </c>
      <c r="D4236" s="6" t="s">
        <v>87</v>
      </c>
      <c r="E4236" s="6" t="s">
        <v>67</v>
      </c>
      <c r="F4236" s="6" t="s">
        <v>88</v>
      </c>
      <c r="G4236" s="6" t="s">
        <v>89</v>
      </c>
      <c r="H4236" s="6" t="s">
        <v>49</v>
      </c>
      <c r="I4236" s="6" t="s">
        <v>27</v>
      </c>
      <c r="J4236" s="5">
        <v>45603</v>
      </c>
      <c r="K4236" s="5"/>
      <c r="L4236" s="6" t="s">
        <v>28</v>
      </c>
      <c r="M4236" s="6">
        <v>419</v>
      </c>
      <c r="N4236" s="6" t="s">
        <v>29</v>
      </c>
      <c r="O4236" s="6" t="s">
        <v>30</v>
      </c>
      <c r="P4236" s="6" t="s">
        <v>133</v>
      </c>
      <c r="Q4236" s="6">
        <v>4</v>
      </c>
      <c r="R4236" s="6" t="s">
        <v>32</v>
      </c>
      <c r="S4236" s="6">
        <v>1</v>
      </c>
      <c r="T4236" s="7">
        <v>119500</v>
      </c>
      <c r="U4236" t="str">
        <f t="shared" si="462"/>
        <v>Reviewed</v>
      </c>
      <c r="V4236" t="str">
        <f t="shared" si="463"/>
        <v>exceeds</v>
      </c>
      <c r="W4236">
        <f t="shared" si="464"/>
        <v>0</v>
      </c>
      <c r="X4236" t="str">
        <f t="shared" si="465"/>
        <v>Active</v>
      </c>
      <c r="Y4236">
        <f t="shared" si="466"/>
        <v>1.1479452054794521</v>
      </c>
      <c r="Z4236" t="str">
        <f t="shared" si="467"/>
        <v>1–2 Years</v>
      </c>
      <c r="AA4236" t="str">
        <f t="shared" si="468"/>
        <v>100K–129K</v>
      </c>
    </row>
    <row r="4237" spans="1:27" ht="19.95" customHeight="1" x14ac:dyDescent="0.3">
      <c r="A4237" s="8" t="s">
        <v>4364</v>
      </c>
      <c r="B4237" s="9">
        <v>45425</v>
      </c>
      <c r="C4237" s="1" t="s">
        <v>91</v>
      </c>
      <c r="D4237" s="1" t="s">
        <v>87</v>
      </c>
      <c r="E4237" s="1" t="s">
        <v>92</v>
      </c>
      <c r="F4237" s="1" t="s">
        <v>93</v>
      </c>
      <c r="G4237" s="1" t="s">
        <v>94</v>
      </c>
      <c r="H4237" s="1" t="s">
        <v>26</v>
      </c>
      <c r="I4237" s="1" t="s">
        <v>27</v>
      </c>
      <c r="J4237" s="9">
        <v>45425</v>
      </c>
      <c r="K4237" s="9"/>
      <c r="L4237" s="1" t="s">
        <v>28</v>
      </c>
      <c r="M4237" s="1">
        <v>597</v>
      </c>
      <c r="N4237" s="1" t="s">
        <v>52</v>
      </c>
      <c r="O4237" s="1" t="s">
        <v>30</v>
      </c>
      <c r="P4237" s="1" t="s">
        <v>64</v>
      </c>
      <c r="Q4237" s="1">
        <v>3</v>
      </c>
      <c r="R4237" s="1" t="s">
        <v>37</v>
      </c>
      <c r="S4237" s="1">
        <v>2</v>
      </c>
      <c r="T4237" s="10">
        <v>87500</v>
      </c>
      <c r="U4237" t="str">
        <f t="shared" si="462"/>
        <v>Reviewed</v>
      </c>
      <c r="V4237" t="str">
        <f t="shared" si="463"/>
        <v>meets</v>
      </c>
      <c r="W4237">
        <f t="shared" si="464"/>
        <v>0</v>
      </c>
      <c r="X4237" t="str">
        <f t="shared" si="465"/>
        <v>Active</v>
      </c>
      <c r="Y4237">
        <f t="shared" si="466"/>
        <v>1.6356164383561644</v>
      </c>
      <c r="Z4237" t="str">
        <f t="shared" si="467"/>
        <v>1–2 Years</v>
      </c>
      <c r="AA4237" t="str">
        <f t="shared" si="468"/>
        <v>70K–99K</v>
      </c>
    </row>
    <row r="4238" spans="1:27" ht="19.95" customHeight="1" x14ac:dyDescent="0.3">
      <c r="A4238" s="4" t="s">
        <v>4365</v>
      </c>
      <c r="B4238" s="5">
        <v>45217</v>
      </c>
      <c r="C4238" s="6" t="s">
        <v>21</v>
      </c>
      <c r="D4238" s="6" t="s">
        <v>22</v>
      </c>
      <c r="E4238" s="6" t="s">
        <v>23</v>
      </c>
      <c r="F4238" s="6" t="s">
        <v>121</v>
      </c>
      <c r="G4238" s="6" t="s">
        <v>25</v>
      </c>
      <c r="H4238" s="6" t="s">
        <v>49</v>
      </c>
      <c r="I4238" s="6" t="s">
        <v>27</v>
      </c>
      <c r="J4238" s="5">
        <v>45217</v>
      </c>
      <c r="K4238" s="5"/>
      <c r="L4238" s="6" t="s">
        <v>28</v>
      </c>
      <c r="M4238" s="6">
        <v>805</v>
      </c>
      <c r="N4238" s="6" t="s">
        <v>75</v>
      </c>
      <c r="O4238" s="6" t="s">
        <v>63</v>
      </c>
      <c r="P4238" s="6" t="s">
        <v>107</v>
      </c>
      <c r="Q4238" s="6">
        <v>3</v>
      </c>
      <c r="R4238" s="6" t="s">
        <v>37</v>
      </c>
      <c r="S4238" s="6">
        <v>2</v>
      </c>
      <c r="T4238" s="7">
        <v>126500</v>
      </c>
      <c r="U4238" t="str">
        <f t="shared" si="462"/>
        <v>Reviewed</v>
      </c>
      <c r="V4238" t="str">
        <f t="shared" si="463"/>
        <v>meets</v>
      </c>
      <c r="W4238">
        <f t="shared" si="464"/>
        <v>0</v>
      </c>
      <c r="X4238" t="str">
        <f t="shared" si="465"/>
        <v>Active</v>
      </c>
      <c r="Y4238">
        <f t="shared" si="466"/>
        <v>2.2054794520547945</v>
      </c>
      <c r="Z4238" t="str">
        <f t="shared" si="467"/>
        <v>2–3 Years</v>
      </c>
      <c r="AA4238" t="str">
        <f t="shared" si="468"/>
        <v>100K–129K</v>
      </c>
    </row>
    <row r="4239" spans="1:27" ht="19.95" customHeight="1" x14ac:dyDescent="0.3">
      <c r="A4239" s="8" t="s">
        <v>4366</v>
      </c>
      <c r="B4239" s="9">
        <v>45461</v>
      </c>
      <c r="C4239" s="1" t="s">
        <v>34</v>
      </c>
      <c r="D4239" s="1" t="s">
        <v>22</v>
      </c>
      <c r="E4239" s="1" t="s">
        <v>23</v>
      </c>
      <c r="F4239" s="1" t="s">
        <v>138</v>
      </c>
      <c r="G4239" s="1" t="s">
        <v>36</v>
      </c>
      <c r="H4239" s="1" t="s">
        <v>43</v>
      </c>
      <c r="I4239" s="1" t="s">
        <v>27</v>
      </c>
      <c r="J4239" s="9">
        <v>45461</v>
      </c>
      <c r="K4239" s="9"/>
      <c r="L4239" s="1" t="s">
        <v>28</v>
      </c>
      <c r="M4239" s="1">
        <v>561</v>
      </c>
      <c r="N4239" s="1" t="s">
        <v>52</v>
      </c>
      <c r="O4239" s="1" t="s">
        <v>63</v>
      </c>
      <c r="P4239" s="1" t="s">
        <v>107</v>
      </c>
      <c r="Q4239" s="1">
        <v>4</v>
      </c>
      <c r="R4239" s="1" t="s">
        <v>32</v>
      </c>
      <c r="S4239" s="1">
        <v>2</v>
      </c>
      <c r="T4239" s="10">
        <v>68500</v>
      </c>
      <c r="U4239" t="str">
        <f t="shared" si="462"/>
        <v>Reviewed</v>
      </c>
      <c r="V4239" t="str">
        <f t="shared" si="463"/>
        <v>exceeds</v>
      </c>
      <c r="W4239">
        <f t="shared" si="464"/>
        <v>0</v>
      </c>
      <c r="X4239" t="str">
        <f t="shared" si="465"/>
        <v>Active</v>
      </c>
      <c r="Y4239">
        <f t="shared" si="466"/>
        <v>1.536986301369863</v>
      </c>
      <c r="Z4239" t="str">
        <f t="shared" si="467"/>
        <v>1–2 Years</v>
      </c>
      <c r="AA4239" t="str">
        <f t="shared" si="468"/>
        <v>&lt;70K</v>
      </c>
    </row>
    <row r="4240" spans="1:27" ht="19.95" customHeight="1" x14ac:dyDescent="0.3">
      <c r="A4240" s="4" t="s">
        <v>4367</v>
      </c>
      <c r="B4240" s="5">
        <v>45351</v>
      </c>
      <c r="C4240" s="6" t="s">
        <v>39</v>
      </c>
      <c r="D4240" s="6" t="s">
        <v>22</v>
      </c>
      <c r="E4240" s="6" t="s">
        <v>40</v>
      </c>
      <c r="F4240" s="6" t="s">
        <v>215</v>
      </c>
      <c r="G4240" s="6" t="s">
        <v>42</v>
      </c>
      <c r="H4240" s="6" t="s">
        <v>49</v>
      </c>
      <c r="I4240" s="6" t="s">
        <v>27</v>
      </c>
      <c r="J4240" s="5">
        <v>45351</v>
      </c>
      <c r="K4240" s="5"/>
      <c r="L4240" s="6" t="s">
        <v>28</v>
      </c>
      <c r="M4240" s="6">
        <v>671</v>
      </c>
      <c r="N4240" s="6" t="s">
        <v>29</v>
      </c>
      <c r="O4240" s="6" t="s">
        <v>63</v>
      </c>
      <c r="P4240" s="6" t="s">
        <v>64</v>
      </c>
      <c r="Q4240" s="6">
        <v>4</v>
      </c>
      <c r="R4240" s="6" t="s">
        <v>32</v>
      </c>
      <c r="S4240" s="6">
        <v>2</v>
      </c>
      <c r="T4240" s="7">
        <v>135500</v>
      </c>
      <c r="U4240" t="str">
        <f t="shared" si="462"/>
        <v>Reviewed</v>
      </c>
      <c r="V4240" t="str">
        <f t="shared" si="463"/>
        <v>exceeds</v>
      </c>
      <c r="W4240">
        <f t="shared" si="464"/>
        <v>0</v>
      </c>
      <c r="X4240" t="str">
        <f t="shared" si="465"/>
        <v>Active</v>
      </c>
      <c r="Y4240">
        <f t="shared" si="466"/>
        <v>1.8383561643835618</v>
      </c>
      <c r="Z4240" t="str">
        <f t="shared" si="467"/>
        <v>1–2 Years</v>
      </c>
      <c r="AA4240" t="str">
        <f t="shared" si="468"/>
        <v>130K+</v>
      </c>
    </row>
    <row r="4241" spans="1:27" ht="19.95" customHeight="1" x14ac:dyDescent="0.3">
      <c r="A4241" s="8" t="s">
        <v>4368</v>
      </c>
      <c r="B4241" s="9">
        <v>45829</v>
      </c>
      <c r="C4241" s="1" t="s">
        <v>46</v>
      </c>
      <c r="D4241" s="1" t="s">
        <v>22</v>
      </c>
      <c r="E4241" s="1" t="s">
        <v>40</v>
      </c>
      <c r="F4241" s="1" t="s">
        <v>215</v>
      </c>
      <c r="G4241" s="1" t="s">
        <v>42</v>
      </c>
      <c r="H4241" s="1" t="s">
        <v>49</v>
      </c>
      <c r="I4241" s="1" t="s">
        <v>27</v>
      </c>
      <c r="J4241" s="9">
        <v>45829</v>
      </c>
      <c r="K4241" s="9"/>
      <c r="L4241" s="1" t="s">
        <v>28</v>
      </c>
      <c r="M4241" s="1">
        <v>193</v>
      </c>
      <c r="N4241" s="1" t="s">
        <v>75</v>
      </c>
      <c r="O4241" s="1" t="s">
        <v>63</v>
      </c>
      <c r="P4241" s="1" t="s">
        <v>133</v>
      </c>
      <c r="Q4241" s="1">
        <v>3</v>
      </c>
      <c r="R4241" s="1" t="s">
        <v>37</v>
      </c>
      <c r="S4241" s="1">
        <v>1</v>
      </c>
      <c r="T4241" s="10">
        <v>126500</v>
      </c>
      <c r="U4241" t="str">
        <f t="shared" si="462"/>
        <v>Reviewed</v>
      </c>
      <c r="V4241" t="str">
        <f t="shared" si="463"/>
        <v>meets</v>
      </c>
      <c r="W4241">
        <f t="shared" si="464"/>
        <v>0</v>
      </c>
      <c r="X4241" t="str">
        <f t="shared" si="465"/>
        <v>Active</v>
      </c>
      <c r="Y4241">
        <f t="shared" si="466"/>
        <v>0.52876712328767128</v>
      </c>
      <c r="Z4241" t="str">
        <f t="shared" si="467"/>
        <v>&lt;1 Year</v>
      </c>
      <c r="AA4241" t="str">
        <f t="shared" si="468"/>
        <v>100K–129K</v>
      </c>
    </row>
    <row r="4242" spans="1:27" ht="19.95" customHeight="1" x14ac:dyDescent="0.3">
      <c r="A4242" s="4" t="s">
        <v>4369</v>
      </c>
      <c r="B4242" s="5">
        <v>45755</v>
      </c>
      <c r="C4242" s="6" t="s">
        <v>55</v>
      </c>
      <c r="D4242" s="6" t="s">
        <v>56</v>
      </c>
      <c r="E4242" s="6" t="s">
        <v>23</v>
      </c>
      <c r="F4242" s="6" t="s">
        <v>147</v>
      </c>
      <c r="G4242" s="6" t="s">
        <v>58</v>
      </c>
      <c r="H4242" s="6" t="s">
        <v>26</v>
      </c>
      <c r="I4242" s="6" t="s">
        <v>27</v>
      </c>
      <c r="J4242" s="5">
        <v>45755</v>
      </c>
      <c r="K4242" s="5"/>
      <c r="L4242" s="6" t="s">
        <v>28</v>
      </c>
      <c r="M4242" s="6">
        <v>267</v>
      </c>
      <c r="N4242" s="6" t="s">
        <v>29</v>
      </c>
      <c r="O4242" s="6" t="s">
        <v>30</v>
      </c>
      <c r="P4242" s="6" t="s">
        <v>64</v>
      </c>
      <c r="Q4242" s="6">
        <v>2</v>
      </c>
      <c r="R4242" s="6" t="s">
        <v>53</v>
      </c>
      <c r="S4242" s="6">
        <v>1</v>
      </c>
      <c r="T4242" s="7">
        <v>96500</v>
      </c>
      <c r="U4242" t="str">
        <f t="shared" si="462"/>
        <v>Reviewed</v>
      </c>
      <c r="V4242" t="str">
        <f t="shared" si="463"/>
        <v>needs_support</v>
      </c>
      <c r="W4242">
        <f t="shared" si="464"/>
        <v>0</v>
      </c>
      <c r="X4242" t="str">
        <f t="shared" si="465"/>
        <v>Active</v>
      </c>
      <c r="Y4242">
        <f t="shared" si="466"/>
        <v>0.73150684931506849</v>
      </c>
      <c r="Z4242" t="str">
        <f t="shared" si="467"/>
        <v>&lt;1 Year</v>
      </c>
      <c r="AA4242" t="str">
        <f t="shared" si="468"/>
        <v>70K–99K</v>
      </c>
    </row>
    <row r="4243" spans="1:27" ht="19.95" customHeight="1" x14ac:dyDescent="0.3">
      <c r="A4243" s="8" t="s">
        <v>4370</v>
      </c>
      <c r="B4243" s="9">
        <v>45289</v>
      </c>
      <c r="C4243" s="1" t="s">
        <v>60</v>
      </c>
      <c r="D4243" s="1" t="s">
        <v>56</v>
      </c>
      <c r="E4243" s="1" t="s">
        <v>40</v>
      </c>
      <c r="F4243" s="1" t="s">
        <v>104</v>
      </c>
      <c r="G4243" s="1" t="s">
        <v>62</v>
      </c>
      <c r="H4243" s="1" t="s">
        <v>43</v>
      </c>
      <c r="I4243" s="1" t="s">
        <v>27</v>
      </c>
      <c r="J4243" s="9">
        <v>45289</v>
      </c>
      <c r="K4243" s="9"/>
      <c r="L4243" s="1" t="s">
        <v>28</v>
      </c>
      <c r="M4243" s="1">
        <v>733</v>
      </c>
      <c r="N4243" s="1" t="s">
        <v>52</v>
      </c>
      <c r="O4243" s="1" t="s">
        <v>43</v>
      </c>
      <c r="P4243" s="1" t="s">
        <v>31</v>
      </c>
      <c r="Q4243" s="1">
        <v>4</v>
      </c>
      <c r="R4243" s="1" t="s">
        <v>32</v>
      </c>
      <c r="S4243" s="1">
        <v>2</v>
      </c>
      <c r="T4243" s="10">
        <v>58000</v>
      </c>
      <c r="U4243" t="str">
        <f t="shared" si="462"/>
        <v>Reviewed</v>
      </c>
      <c r="V4243" t="str">
        <f t="shared" si="463"/>
        <v>exceeds</v>
      </c>
      <c r="W4243">
        <f t="shared" si="464"/>
        <v>0</v>
      </c>
      <c r="X4243" t="str">
        <f t="shared" si="465"/>
        <v>Active</v>
      </c>
      <c r="Y4243">
        <f t="shared" si="466"/>
        <v>2.0082191780821916</v>
      </c>
      <c r="Z4243" t="str">
        <f t="shared" si="467"/>
        <v>2–3 Years</v>
      </c>
      <c r="AA4243" t="str">
        <f t="shared" si="468"/>
        <v>&lt;70K</v>
      </c>
    </row>
    <row r="4244" spans="1:27" ht="19.95" customHeight="1" x14ac:dyDescent="0.3">
      <c r="A4244" s="4" t="s">
        <v>4371</v>
      </c>
      <c r="B4244" s="5">
        <v>45793</v>
      </c>
      <c r="C4244" s="6" t="s">
        <v>66</v>
      </c>
      <c r="D4244" s="6" t="s">
        <v>56</v>
      </c>
      <c r="E4244" s="6" t="s">
        <v>67</v>
      </c>
      <c r="F4244" s="6" t="s">
        <v>68</v>
      </c>
      <c r="G4244" s="6" t="s">
        <v>69</v>
      </c>
      <c r="H4244" s="6" t="s">
        <v>26</v>
      </c>
      <c r="I4244" s="6" t="s">
        <v>27</v>
      </c>
      <c r="J4244" s="5">
        <v>45793</v>
      </c>
      <c r="K4244" s="5"/>
      <c r="L4244" s="6" t="s">
        <v>28</v>
      </c>
      <c r="M4244" s="6">
        <v>229</v>
      </c>
      <c r="N4244" s="6" t="s">
        <v>29</v>
      </c>
      <c r="O4244" s="6" t="s">
        <v>43</v>
      </c>
      <c r="P4244" s="6" t="s">
        <v>107</v>
      </c>
      <c r="Q4244" s="6">
        <v>2</v>
      </c>
      <c r="R4244" s="6" t="s">
        <v>53</v>
      </c>
      <c r="S4244" s="6">
        <v>1</v>
      </c>
      <c r="T4244" s="7">
        <v>96000</v>
      </c>
      <c r="U4244" t="str">
        <f t="shared" si="462"/>
        <v>Reviewed</v>
      </c>
      <c r="V4244" t="str">
        <f t="shared" si="463"/>
        <v>needs_support</v>
      </c>
      <c r="W4244">
        <f t="shared" si="464"/>
        <v>0</v>
      </c>
      <c r="X4244" t="str">
        <f t="shared" si="465"/>
        <v>Active</v>
      </c>
      <c r="Y4244">
        <f t="shared" si="466"/>
        <v>0.62739726027397258</v>
      </c>
      <c r="Z4244" t="str">
        <f t="shared" si="467"/>
        <v>&lt;1 Year</v>
      </c>
      <c r="AA4244" t="str">
        <f t="shared" si="468"/>
        <v>70K–99K</v>
      </c>
    </row>
    <row r="4245" spans="1:27" ht="19.95" customHeight="1" x14ac:dyDescent="0.3">
      <c r="A4245" s="8" t="s">
        <v>4372</v>
      </c>
      <c r="B4245" s="9">
        <v>45302</v>
      </c>
      <c r="C4245" s="1" t="s">
        <v>71</v>
      </c>
      <c r="D4245" s="1" t="s">
        <v>72</v>
      </c>
      <c r="E4245" s="1" t="s">
        <v>23</v>
      </c>
      <c r="F4245" s="1" t="s">
        <v>99</v>
      </c>
      <c r="G4245" s="1" t="s">
        <v>36</v>
      </c>
      <c r="H4245" s="1" t="s">
        <v>49</v>
      </c>
      <c r="I4245" s="1" t="s">
        <v>27</v>
      </c>
      <c r="J4245" s="9">
        <v>45302</v>
      </c>
      <c r="K4245" s="9"/>
      <c r="L4245" s="1" t="s">
        <v>28</v>
      </c>
      <c r="M4245" s="1">
        <v>720</v>
      </c>
      <c r="N4245" s="1" t="s">
        <v>29</v>
      </c>
      <c r="O4245" s="1" t="s">
        <v>63</v>
      </c>
      <c r="P4245" s="1" t="s">
        <v>133</v>
      </c>
      <c r="Q4245" s="1">
        <v>3</v>
      </c>
      <c r="R4245" s="1" t="s">
        <v>37</v>
      </c>
      <c r="S4245" s="1">
        <v>2</v>
      </c>
      <c r="T4245" s="10">
        <v>133000</v>
      </c>
      <c r="U4245" t="str">
        <f t="shared" si="462"/>
        <v>Reviewed</v>
      </c>
      <c r="V4245" t="str">
        <f t="shared" si="463"/>
        <v>meets</v>
      </c>
      <c r="W4245">
        <f t="shared" si="464"/>
        <v>0</v>
      </c>
      <c r="X4245" t="str">
        <f t="shared" si="465"/>
        <v>Active</v>
      </c>
      <c r="Y4245">
        <f t="shared" si="466"/>
        <v>1.9726027397260273</v>
      </c>
      <c r="Z4245" t="str">
        <f t="shared" si="467"/>
        <v>1–2 Years</v>
      </c>
      <c r="AA4245" t="str">
        <f t="shared" si="468"/>
        <v>130K+</v>
      </c>
    </row>
    <row r="4246" spans="1:27" ht="19.95" customHeight="1" x14ac:dyDescent="0.3">
      <c r="A4246" s="4" t="s">
        <v>4373</v>
      </c>
      <c r="B4246" s="5">
        <v>45451</v>
      </c>
      <c r="C4246" s="6" t="s">
        <v>77</v>
      </c>
      <c r="D4246" s="6" t="s">
        <v>72</v>
      </c>
      <c r="E4246" s="6" t="s">
        <v>40</v>
      </c>
      <c r="F4246" s="6" t="s">
        <v>286</v>
      </c>
      <c r="G4246" s="6" t="s">
        <v>94</v>
      </c>
      <c r="H4246" s="6" t="s">
        <v>110</v>
      </c>
      <c r="I4246" s="6" t="s">
        <v>27</v>
      </c>
      <c r="J4246" s="5">
        <v>45451</v>
      </c>
      <c r="K4246" s="5"/>
      <c r="L4246" s="6" t="s">
        <v>28</v>
      </c>
      <c r="M4246" s="6">
        <v>571</v>
      </c>
      <c r="N4246" s="6" t="s">
        <v>52</v>
      </c>
      <c r="O4246" s="6" t="s">
        <v>63</v>
      </c>
      <c r="P4246" s="6" t="s">
        <v>31</v>
      </c>
      <c r="Q4246" s="6">
        <v>2</v>
      </c>
      <c r="R4246" s="6" t="s">
        <v>53</v>
      </c>
      <c r="S4246" s="6">
        <v>2</v>
      </c>
      <c r="T4246" s="7">
        <v>149000</v>
      </c>
      <c r="U4246" t="str">
        <f t="shared" si="462"/>
        <v>Reviewed</v>
      </c>
      <c r="V4246" t="str">
        <f t="shared" si="463"/>
        <v>needs_support</v>
      </c>
      <c r="W4246">
        <f t="shared" si="464"/>
        <v>0</v>
      </c>
      <c r="X4246" t="str">
        <f t="shared" si="465"/>
        <v>Active</v>
      </c>
      <c r="Y4246">
        <f t="shared" si="466"/>
        <v>1.5643835616438355</v>
      </c>
      <c r="Z4246" t="str">
        <f t="shared" si="467"/>
        <v>1–2 Years</v>
      </c>
      <c r="AA4246" t="str">
        <f t="shared" si="468"/>
        <v>130K+</v>
      </c>
    </row>
    <row r="4247" spans="1:27" ht="19.95" customHeight="1" x14ac:dyDescent="0.3">
      <c r="A4247" s="8" t="s">
        <v>4374</v>
      </c>
      <c r="B4247" s="9">
        <v>45795</v>
      </c>
      <c r="C4247" s="1" t="s">
        <v>81</v>
      </c>
      <c r="D4247" s="1" t="s">
        <v>72</v>
      </c>
      <c r="E4247" s="1" t="s">
        <v>23</v>
      </c>
      <c r="F4247" s="1" t="s">
        <v>93</v>
      </c>
      <c r="G4247" s="1" t="s">
        <v>94</v>
      </c>
      <c r="H4247" s="1" t="s">
        <v>26</v>
      </c>
      <c r="I4247" s="1" t="s">
        <v>27</v>
      </c>
      <c r="J4247" s="9">
        <v>45795</v>
      </c>
      <c r="K4247" s="9"/>
      <c r="L4247" s="1" t="s">
        <v>28</v>
      </c>
      <c r="M4247" s="1">
        <v>227</v>
      </c>
      <c r="N4247" s="1" t="s">
        <v>29</v>
      </c>
      <c r="O4247" s="1" t="s">
        <v>43</v>
      </c>
      <c r="P4247" s="1" t="s">
        <v>107</v>
      </c>
      <c r="Q4247" s="1">
        <v>3</v>
      </c>
      <c r="R4247" s="1" t="s">
        <v>37</v>
      </c>
      <c r="S4247" s="1">
        <v>1</v>
      </c>
      <c r="T4247" s="10">
        <v>77000</v>
      </c>
      <c r="U4247" t="str">
        <f t="shared" si="462"/>
        <v>Reviewed</v>
      </c>
      <c r="V4247" t="str">
        <f t="shared" si="463"/>
        <v>meets</v>
      </c>
      <c r="W4247">
        <f t="shared" si="464"/>
        <v>0</v>
      </c>
      <c r="X4247" t="str">
        <f t="shared" si="465"/>
        <v>Active</v>
      </c>
      <c r="Y4247">
        <f t="shared" si="466"/>
        <v>0.62191780821917808</v>
      </c>
      <c r="Z4247" t="str">
        <f t="shared" si="467"/>
        <v>&lt;1 Year</v>
      </c>
      <c r="AA4247" t="str">
        <f t="shared" si="468"/>
        <v>70K–99K</v>
      </c>
    </row>
    <row r="4248" spans="1:27" ht="19.95" customHeight="1" x14ac:dyDescent="0.3">
      <c r="A4248" s="4" t="s">
        <v>4375</v>
      </c>
      <c r="B4248" s="5">
        <v>45709</v>
      </c>
      <c r="C4248" s="6" t="s">
        <v>86</v>
      </c>
      <c r="D4248" s="6" t="s">
        <v>87</v>
      </c>
      <c r="E4248" s="6" t="s">
        <v>67</v>
      </c>
      <c r="F4248" s="6" t="s">
        <v>93</v>
      </c>
      <c r="G4248" s="6" t="s">
        <v>94</v>
      </c>
      <c r="H4248" s="6" t="s">
        <v>26</v>
      </c>
      <c r="I4248" s="6" t="s">
        <v>27</v>
      </c>
      <c r="J4248" s="5">
        <v>45709</v>
      </c>
      <c r="K4248" s="5"/>
      <c r="L4248" s="6" t="s">
        <v>28</v>
      </c>
      <c r="M4248" s="6">
        <v>313</v>
      </c>
      <c r="N4248" s="6" t="s">
        <v>75</v>
      </c>
      <c r="O4248" s="6" t="s">
        <v>63</v>
      </c>
      <c r="P4248" s="6" t="s">
        <v>107</v>
      </c>
      <c r="Q4248" s="6">
        <v>3</v>
      </c>
      <c r="R4248" s="6" t="s">
        <v>37</v>
      </c>
      <c r="S4248" s="6">
        <v>1</v>
      </c>
      <c r="T4248" s="7">
        <v>93000</v>
      </c>
      <c r="U4248" t="str">
        <f t="shared" si="462"/>
        <v>Reviewed</v>
      </c>
      <c r="V4248" t="str">
        <f t="shared" si="463"/>
        <v>meets</v>
      </c>
      <c r="W4248">
        <f t="shared" si="464"/>
        <v>0</v>
      </c>
      <c r="X4248" t="str">
        <f t="shared" si="465"/>
        <v>Active</v>
      </c>
      <c r="Y4248">
        <f t="shared" si="466"/>
        <v>0.8575342465753425</v>
      </c>
      <c r="Z4248" t="str">
        <f t="shared" si="467"/>
        <v>&lt;1 Year</v>
      </c>
      <c r="AA4248" t="str">
        <f t="shared" si="468"/>
        <v>70K–99K</v>
      </c>
    </row>
    <row r="4249" spans="1:27" ht="19.95" customHeight="1" x14ac:dyDescent="0.3">
      <c r="A4249" s="8" t="s">
        <v>4376</v>
      </c>
      <c r="B4249" s="9">
        <v>45165</v>
      </c>
      <c r="C4249" s="1" t="s">
        <v>91</v>
      </c>
      <c r="D4249" s="1" t="s">
        <v>87</v>
      </c>
      <c r="E4249" s="1" t="s">
        <v>92</v>
      </c>
      <c r="F4249" s="1" t="s">
        <v>286</v>
      </c>
      <c r="G4249" s="1" t="s">
        <v>94</v>
      </c>
      <c r="H4249" s="1" t="s">
        <v>110</v>
      </c>
      <c r="I4249" s="1" t="s">
        <v>27</v>
      </c>
      <c r="J4249" s="9">
        <v>45165</v>
      </c>
      <c r="K4249" s="9"/>
      <c r="L4249" s="1" t="s">
        <v>28</v>
      </c>
      <c r="M4249" s="1">
        <v>857</v>
      </c>
      <c r="N4249" s="1" t="s">
        <v>122</v>
      </c>
      <c r="O4249" s="1" t="s">
        <v>170</v>
      </c>
      <c r="P4249" s="1" t="s">
        <v>64</v>
      </c>
      <c r="Q4249" s="1">
        <v>5</v>
      </c>
      <c r="R4249" s="1" t="s">
        <v>119</v>
      </c>
      <c r="S4249" s="1">
        <v>2</v>
      </c>
      <c r="T4249" s="10">
        <v>177500</v>
      </c>
      <c r="U4249" t="str">
        <f t="shared" si="462"/>
        <v>Reviewed</v>
      </c>
      <c r="V4249" t="str">
        <f t="shared" si="463"/>
        <v>outstanding</v>
      </c>
      <c r="W4249">
        <f t="shared" si="464"/>
        <v>0</v>
      </c>
      <c r="X4249" t="str">
        <f t="shared" si="465"/>
        <v>Active</v>
      </c>
      <c r="Y4249">
        <f t="shared" si="466"/>
        <v>2.3479452054794518</v>
      </c>
      <c r="Z4249" t="str">
        <f t="shared" si="467"/>
        <v>2–3 Years</v>
      </c>
      <c r="AA4249" t="str">
        <f t="shared" si="468"/>
        <v>130K+</v>
      </c>
    </row>
    <row r="4250" spans="1:27" ht="19.95" customHeight="1" x14ac:dyDescent="0.3">
      <c r="A4250" s="4" t="s">
        <v>4377</v>
      </c>
      <c r="B4250" s="5">
        <v>45820</v>
      </c>
      <c r="C4250" s="6" t="s">
        <v>21</v>
      </c>
      <c r="D4250" s="6" t="s">
        <v>22</v>
      </c>
      <c r="E4250" s="6" t="s">
        <v>23</v>
      </c>
      <c r="F4250" s="6" t="s">
        <v>24</v>
      </c>
      <c r="G4250" s="6" t="s">
        <v>25</v>
      </c>
      <c r="H4250" s="6" t="s">
        <v>26</v>
      </c>
      <c r="I4250" s="6" t="s">
        <v>27</v>
      </c>
      <c r="J4250" s="5">
        <v>45820</v>
      </c>
      <c r="K4250" s="5"/>
      <c r="L4250" s="6" t="s">
        <v>28</v>
      </c>
      <c r="M4250" s="6">
        <v>202</v>
      </c>
      <c r="N4250" s="6" t="s">
        <v>52</v>
      </c>
      <c r="O4250" s="6" t="s">
        <v>63</v>
      </c>
      <c r="P4250" s="6" t="s">
        <v>64</v>
      </c>
      <c r="Q4250" s="6">
        <v>4</v>
      </c>
      <c r="R4250" s="6" t="s">
        <v>32</v>
      </c>
      <c r="S4250" s="6">
        <v>1</v>
      </c>
      <c r="T4250" s="7">
        <v>80000</v>
      </c>
      <c r="U4250" t="str">
        <f t="shared" si="462"/>
        <v>Reviewed</v>
      </c>
      <c r="V4250" t="str">
        <f t="shared" si="463"/>
        <v>exceeds</v>
      </c>
      <c r="W4250">
        <f t="shared" si="464"/>
        <v>0</v>
      </c>
      <c r="X4250" t="str">
        <f t="shared" si="465"/>
        <v>Active</v>
      </c>
      <c r="Y4250">
        <f t="shared" si="466"/>
        <v>0.55342465753424652</v>
      </c>
      <c r="Z4250" t="str">
        <f t="shared" si="467"/>
        <v>&lt;1 Year</v>
      </c>
      <c r="AA4250" t="str">
        <f t="shared" si="468"/>
        <v>70K–99K</v>
      </c>
    </row>
    <row r="4251" spans="1:27" ht="19.95" customHeight="1" x14ac:dyDescent="0.3">
      <c r="A4251" s="8" t="s">
        <v>4378</v>
      </c>
      <c r="B4251" s="9">
        <v>45818</v>
      </c>
      <c r="C4251" s="1" t="s">
        <v>34</v>
      </c>
      <c r="D4251" s="1" t="s">
        <v>22</v>
      </c>
      <c r="E4251" s="1" t="s">
        <v>23</v>
      </c>
      <c r="F4251" s="1" t="s">
        <v>121</v>
      </c>
      <c r="G4251" s="1" t="s">
        <v>25</v>
      </c>
      <c r="H4251" s="1" t="s">
        <v>49</v>
      </c>
      <c r="I4251" s="1" t="s">
        <v>27</v>
      </c>
      <c r="J4251" s="9">
        <v>45818</v>
      </c>
      <c r="K4251" s="9"/>
      <c r="L4251" s="1" t="s">
        <v>28</v>
      </c>
      <c r="M4251" s="1">
        <v>204</v>
      </c>
      <c r="N4251" s="1" t="s">
        <v>29</v>
      </c>
      <c r="O4251" s="1" t="s">
        <v>30</v>
      </c>
      <c r="P4251" s="1" t="s">
        <v>133</v>
      </c>
      <c r="Q4251" s="1">
        <v>3</v>
      </c>
      <c r="R4251" s="1" t="s">
        <v>37</v>
      </c>
      <c r="S4251" s="1">
        <v>1</v>
      </c>
      <c r="T4251" s="10">
        <v>102000</v>
      </c>
      <c r="U4251" t="str">
        <f t="shared" si="462"/>
        <v>Reviewed</v>
      </c>
      <c r="V4251" t="str">
        <f t="shared" si="463"/>
        <v>meets</v>
      </c>
      <c r="W4251">
        <f t="shared" si="464"/>
        <v>0</v>
      </c>
      <c r="X4251" t="str">
        <f t="shared" si="465"/>
        <v>Active</v>
      </c>
      <c r="Y4251">
        <f t="shared" si="466"/>
        <v>0.55890410958904113</v>
      </c>
      <c r="Z4251" t="str">
        <f t="shared" si="467"/>
        <v>&lt;1 Year</v>
      </c>
      <c r="AA4251" t="str">
        <f t="shared" si="468"/>
        <v>100K–129K</v>
      </c>
    </row>
    <row r="4252" spans="1:27" ht="19.95" customHeight="1" x14ac:dyDescent="0.3">
      <c r="A4252" s="4" t="s">
        <v>4379</v>
      </c>
      <c r="B4252" s="5">
        <v>45780</v>
      </c>
      <c r="C4252" s="6" t="s">
        <v>39</v>
      </c>
      <c r="D4252" s="6" t="s">
        <v>22</v>
      </c>
      <c r="E4252" s="6" t="s">
        <v>40</v>
      </c>
      <c r="F4252" s="6" t="s">
        <v>187</v>
      </c>
      <c r="G4252" s="6" t="s">
        <v>42</v>
      </c>
      <c r="H4252" s="6" t="s">
        <v>110</v>
      </c>
      <c r="I4252" s="6" t="s">
        <v>27</v>
      </c>
      <c r="J4252" s="5">
        <v>45780</v>
      </c>
      <c r="K4252" s="5"/>
      <c r="L4252" s="6" t="s">
        <v>28</v>
      </c>
      <c r="M4252" s="6">
        <v>242</v>
      </c>
      <c r="N4252" s="6" t="s">
        <v>29</v>
      </c>
      <c r="O4252" s="6" t="s">
        <v>43</v>
      </c>
      <c r="P4252" s="6" t="s">
        <v>31</v>
      </c>
      <c r="Q4252" s="6">
        <v>2</v>
      </c>
      <c r="R4252" s="6" t="s">
        <v>53</v>
      </c>
      <c r="S4252" s="6">
        <v>1</v>
      </c>
      <c r="T4252" s="7">
        <v>177500</v>
      </c>
      <c r="U4252" t="str">
        <f t="shared" si="462"/>
        <v>Reviewed</v>
      </c>
      <c r="V4252" t="str">
        <f t="shared" si="463"/>
        <v>needs_support</v>
      </c>
      <c r="W4252">
        <f t="shared" si="464"/>
        <v>0</v>
      </c>
      <c r="X4252" t="str">
        <f t="shared" si="465"/>
        <v>Active</v>
      </c>
      <c r="Y4252">
        <f t="shared" si="466"/>
        <v>0.66301369863013704</v>
      </c>
      <c r="Z4252" t="str">
        <f t="shared" si="467"/>
        <v>&lt;1 Year</v>
      </c>
      <c r="AA4252" t="str">
        <f t="shared" si="468"/>
        <v>130K+</v>
      </c>
    </row>
    <row r="4253" spans="1:27" ht="19.95" customHeight="1" x14ac:dyDescent="0.3">
      <c r="A4253" s="8" t="s">
        <v>4380</v>
      </c>
      <c r="B4253" s="9">
        <v>45387</v>
      </c>
      <c r="C4253" s="1" t="s">
        <v>46</v>
      </c>
      <c r="D4253" s="1" t="s">
        <v>22</v>
      </c>
      <c r="E4253" s="1" t="s">
        <v>40</v>
      </c>
      <c r="F4253" s="1" t="s">
        <v>47</v>
      </c>
      <c r="G4253" s="1" t="s">
        <v>48</v>
      </c>
      <c r="H4253" s="1" t="s">
        <v>49</v>
      </c>
      <c r="I4253" s="1" t="s">
        <v>27</v>
      </c>
      <c r="J4253" s="9">
        <v>45387</v>
      </c>
      <c r="K4253" s="9"/>
      <c r="L4253" s="1" t="s">
        <v>28</v>
      </c>
      <c r="M4253" s="1">
        <v>635</v>
      </c>
      <c r="N4253" s="1" t="s">
        <v>75</v>
      </c>
      <c r="O4253" s="1" t="s">
        <v>63</v>
      </c>
      <c r="P4253" s="1" t="s">
        <v>44</v>
      </c>
      <c r="Q4253" s="1">
        <v>2</v>
      </c>
      <c r="R4253" s="1" t="s">
        <v>53</v>
      </c>
      <c r="S4253" s="1">
        <v>2</v>
      </c>
      <c r="T4253" s="10">
        <v>116500</v>
      </c>
      <c r="U4253" t="str">
        <f t="shared" si="462"/>
        <v>Reviewed</v>
      </c>
      <c r="V4253" t="str">
        <f t="shared" si="463"/>
        <v>needs_support</v>
      </c>
      <c r="W4253">
        <f t="shared" si="464"/>
        <v>0</v>
      </c>
      <c r="X4253" t="str">
        <f t="shared" si="465"/>
        <v>Active</v>
      </c>
      <c r="Y4253">
        <f t="shared" si="466"/>
        <v>1.7397260273972603</v>
      </c>
      <c r="Z4253" t="str">
        <f t="shared" si="467"/>
        <v>1–2 Years</v>
      </c>
      <c r="AA4253" t="str">
        <f t="shared" si="468"/>
        <v>100K–129K</v>
      </c>
    </row>
    <row r="4254" spans="1:27" ht="19.95" customHeight="1" x14ac:dyDescent="0.3">
      <c r="A4254" s="4" t="s">
        <v>4381</v>
      </c>
      <c r="B4254" s="5">
        <v>44986</v>
      </c>
      <c r="C4254" s="6" t="s">
        <v>55</v>
      </c>
      <c r="D4254" s="6" t="s">
        <v>56</v>
      </c>
      <c r="E4254" s="6" t="s">
        <v>23</v>
      </c>
      <c r="F4254" s="6" t="s">
        <v>57</v>
      </c>
      <c r="G4254" s="6" t="s">
        <v>58</v>
      </c>
      <c r="H4254" s="6" t="s">
        <v>43</v>
      </c>
      <c r="I4254" s="6" t="s">
        <v>27</v>
      </c>
      <c r="J4254" s="5">
        <v>44986</v>
      </c>
      <c r="K4254" s="5"/>
      <c r="L4254" s="6" t="s">
        <v>28</v>
      </c>
      <c r="M4254" s="6">
        <v>1036</v>
      </c>
      <c r="N4254" s="6" t="s">
        <v>122</v>
      </c>
      <c r="O4254" s="6" t="s">
        <v>105</v>
      </c>
      <c r="P4254" s="6" t="s">
        <v>31</v>
      </c>
      <c r="Q4254" s="6">
        <v>4</v>
      </c>
      <c r="R4254" s="6" t="s">
        <v>32</v>
      </c>
      <c r="S4254" s="6">
        <v>3</v>
      </c>
      <c r="T4254" s="7">
        <v>60000</v>
      </c>
      <c r="U4254" t="str">
        <f t="shared" si="462"/>
        <v>Reviewed</v>
      </c>
      <c r="V4254" t="str">
        <f t="shared" si="463"/>
        <v>exceeds</v>
      </c>
      <c r="W4254">
        <f t="shared" si="464"/>
        <v>0</v>
      </c>
      <c r="X4254" t="str">
        <f t="shared" si="465"/>
        <v>Active</v>
      </c>
      <c r="Y4254">
        <f t="shared" si="466"/>
        <v>2.8383561643835615</v>
      </c>
      <c r="Z4254" t="str">
        <f t="shared" si="467"/>
        <v>2–3 Years</v>
      </c>
      <c r="AA4254" t="str">
        <f t="shared" si="468"/>
        <v>&lt;70K</v>
      </c>
    </row>
    <row r="4255" spans="1:27" ht="19.95" customHeight="1" x14ac:dyDescent="0.3">
      <c r="A4255" s="8" t="s">
        <v>4382</v>
      </c>
      <c r="B4255" s="9">
        <v>44960</v>
      </c>
      <c r="C4255" s="1" t="s">
        <v>60</v>
      </c>
      <c r="D4255" s="1" t="s">
        <v>56</v>
      </c>
      <c r="E4255" s="1" t="s">
        <v>40</v>
      </c>
      <c r="F4255" s="1" t="s">
        <v>104</v>
      </c>
      <c r="G4255" s="1" t="s">
        <v>62</v>
      </c>
      <c r="H4255" s="1" t="s">
        <v>43</v>
      </c>
      <c r="I4255" s="1" t="s">
        <v>50</v>
      </c>
      <c r="J4255" s="9">
        <v>44960</v>
      </c>
      <c r="K4255" s="9">
        <v>45691</v>
      </c>
      <c r="L4255" s="1" t="s">
        <v>51</v>
      </c>
      <c r="M4255" s="1">
        <v>731</v>
      </c>
      <c r="N4255" s="1" t="s">
        <v>75</v>
      </c>
      <c r="O4255" s="1" t="s">
        <v>63</v>
      </c>
      <c r="P4255" s="1" t="s">
        <v>107</v>
      </c>
      <c r="Q4255" s="1">
        <v>4</v>
      </c>
      <c r="R4255" s="1" t="s">
        <v>32</v>
      </c>
      <c r="S4255" s="1">
        <v>2</v>
      </c>
      <c r="T4255" s="10">
        <v>66000</v>
      </c>
      <c r="U4255" t="str">
        <f t="shared" si="462"/>
        <v>Reviewed</v>
      </c>
      <c r="V4255" t="str">
        <f t="shared" si="463"/>
        <v>exceeds</v>
      </c>
      <c r="W4255">
        <f t="shared" si="464"/>
        <v>1</v>
      </c>
      <c r="X4255" t="str">
        <f t="shared" si="465"/>
        <v>Attrited</v>
      </c>
      <c r="Y4255">
        <f t="shared" si="466"/>
        <v>2.0027397260273974</v>
      </c>
      <c r="Z4255" t="str">
        <f t="shared" si="467"/>
        <v>2–3 Years</v>
      </c>
      <c r="AA4255" t="str">
        <f t="shared" si="468"/>
        <v>&lt;70K</v>
      </c>
    </row>
    <row r="4256" spans="1:27" ht="19.95" customHeight="1" x14ac:dyDescent="0.3">
      <c r="A4256" s="4" t="s">
        <v>4383</v>
      </c>
      <c r="B4256" s="5">
        <v>45723</v>
      </c>
      <c r="C4256" s="6" t="s">
        <v>66</v>
      </c>
      <c r="D4256" s="6" t="s">
        <v>56</v>
      </c>
      <c r="E4256" s="6" t="s">
        <v>67</v>
      </c>
      <c r="F4256" s="6" t="s">
        <v>358</v>
      </c>
      <c r="G4256" s="6" t="s">
        <v>69</v>
      </c>
      <c r="H4256" s="6" t="s">
        <v>49</v>
      </c>
      <c r="I4256" s="6" t="s">
        <v>27</v>
      </c>
      <c r="J4256" s="5">
        <v>45723</v>
      </c>
      <c r="K4256" s="5"/>
      <c r="L4256" s="6" t="s">
        <v>28</v>
      </c>
      <c r="M4256" s="6">
        <v>299</v>
      </c>
      <c r="N4256" s="6" t="s">
        <v>29</v>
      </c>
      <c r="O4256" s="6" t="s">
        <v>30</v>
      </c>
      <c r="P4256" s="6" t="s">
        <v>64</v>
      </c>
      <c r="Q4256" s="6">
        <v>4</v>
      </c>
      <c r="R4256" s="6" t="s">
        <v>32</v>
      </c>
      <c r="S4256" s="6">
        <v>1</v>
      </c>
      <c r="T4256" s="7">
        <v>97500</v>
      </c>
      <c r="U4256" t="str">
        <f t="shared" si="462"/>
        <v>Reviewed</v>
      </c>
      <c r="V4256" t="str">
        <f t="shared" si="463"/>
        <v>exceeds</v>
      </c>
      <c r="W4256">
        <f t="shared" si="464"/>
        <v>0</v>
      </c>
      <c r="X4256" t="str">
        <f t="shared" si="465"/>
        <v>Active</v>
      </c>
      <c r="Y4256">
        <f t="shared" si="466"/>
        <v>0.81917808219178079</v>
      </c>
      <c r="Z4256" t="str">
        <f t="shared" si="467"/>
        <v>&lt;1 Year</v>
      </c>
      <c r="AA4256" t="str">
        <f t="shared" si="468"/>
        <v>70K–99K</v>
      </c>
    </row>
    <row r="4257" spans="1:27" ht="19.95" customHeight="1" x14ac:dyDescent="0.3">
      <c r="A4257" s="8" t="s">
        <v>4384</v>
      </c>
      <c r="B4257" s="9">
        <v>45617</v>
      </c>
      <c r="C4257" s="1" t="s">
        <v>71</v>
      </c>
      <c r="D4257" s="1" t="s">
        <v>72</v>
      </c>
      <c r="E4257" s="1" t="s">
        <v>23</v>
      </c>
      <c r="F4257" s="1" t="s">
        <v>35</v>
      </c>
      <c r="G4257" s="1" t="s">
        <v>36</v>
      </c>
      <c r="H4257" s="1" t="s">
        <v>26</v>
      </c>
      <c r="I4257" s="1" t="s">
        <v>27</v>
      </c>
      <c r="J4257" s="9">
        <v>45617</v>
      </c>
      <c r="K4257" s="9"/>
      <c r="L4257" s="1" t="s">
        <v>28</v>
      </c>
      <c r="M4257" s="1">
        <v>405</v>
      </c>
      <c r="N4257" s="1" t="s">
        <v>52</v>
      </c>
      <c r="O4257" s="1" t="s">
        <v>105</v>
      </c>
      <c r="P4257" s="1" t="s">
        <v>107</v>
      </c>
      <c r="Q4257" s="1">
        <v>3</v>
      </c>
      <c r="R4257" s="1" t="s">
        <v>37</v>
      </c>
      <c r="S4257" s="1">
        <v>1</v>
      </c>
      <c r="T4257" s="10">
        <v>79500</v>
      </c>
      <c r="U4257" t="str">
        <f t="shared" si="462"/>
        <v>Reviewed</v>
      </c>
      <c r="V4257" t="str">
        <f t="shared" si="463"/>
        <v>meets</v>
      </c>
      <c r="W4257">
        <f t="shared" si="464"/>
        <v>0</v>
      </c>
      <c r="X4257" t="str">
        <f t="shared" si="465"/>
        <v>Active</v>
      </c>
      <c r="Y4257">
        <f t="shared" si="466"/>
        <v>1.1095890410958904</v>
      </c>
      <c r="Z4257" t="str">
        <f t="shared" si="467"/>
        <v>1–2 Years</v>
      </c>
      <c r="AA4257" t="str">
        <f t="shared" si="468"/>
        <v>70K–99K</v>
      </c>
    </row>
    <row r="4258" spans="1:27" ht="19.95" customHeight="1" x14ac:dyDescent="0.3">
      <c r="A4258" s="4" t="s">
        <v>4385</v>
      </c>
      <c r="B4258" s="5">
        <v>45624</v>
      </c>
      <c r="C4258" s="6" t="s">
        <v>77</v>
      </c>
      <c r="D4258" s="6" t="s">
        <v>72</v>
      </c>
      <c r="E4258" s="6" t="s">
        <v>40</v>
      </c>
      <c r="F4258" s="6" t="s">
        <v>78</v>
      </c>
      <c r="G4258" s="6" t="s">
        <v>79</v>
      </c>
      <c r="H4258" s="6" t="s">
        <v>49</v>
      </c>
      <c r="I4258" s="6" t="s">
        <v>27</v>
      </c>
      <c r="J4258" s="5">
        <v>45624</v>
      </c>
      <c r="K4258" s="5"/>
      <c r="L4258" s="6" t="s">
        <v>28</v>
      </c>
      <c r="M4258" s="6">
        <v>398</v>
      </c>
      <c r="N4258" s="6" t="s">
        <v>29</v>
      </c>
      <c r="O4258" s="6" t="s">
        <v>170</v>
      </c>
      <c r="P4258" s="6" t="s">
        <v>64</v>
      </c>
      <c r="Q4258" s="6">
        <v>4</v>
      </c>
      <c r="R4258" s="6" t="s">
        <v>32</v>
      </c>
      <c r="S4258" s="6">
        <v>1</v>
      </c>
      <c r="T4258" s="7">
        <v>141000</v>
      </c>
      <c r="U4258" t="str">
        <f t="shared" si="462"/>
        <v>Reviewed</v>
      </c>
      <c r="V4258" t="str">
        <f t="shared" si="463"/>
        <v>exceeds</v>
      </c>
      <c r="W4258">
        <f t="shared" si="464"/>
        <v>0</v>
      </c>
      <c r="X4258" t="str">
        <f t="shared" si="465"/>
        <v>Active</v>
      </c>
      <c r="Y4258">
        <f t="shared" si="466"/>
        <v>1.0904109589041096</v>
      </c>
      <c r="Z4258" t="str">
        <f t="shared" si="467"/>
        <v>1–2 Years</v>
      </c>
      <c r="AA4258" t="str">
        <f t="shared" si="468"/>
        <v>130K+</v>
      </c>
    </row>
    <row r="4259" spans="1:27" ht="19.95" customHeight="1" x14ac:dyDescent="0.3">
      <c r="A4259" s="8" t="s">
        <v>4386</v>
      </c>
      <c r="B4259" s="9">
        <v>44990</v>
      </c>
      <c r="C4259" s="1" t="s">
        <v>81</v>
      </c>
      <c r="D4259" s="1" t="s">
        <v>72</v>
      </c>
      <c r="E4259" s="1" t="s">
        <v>23</v>
      </c>
      <c r="F4259" s="1" t="s">
        <v>434</v>
      </c>
      <c r="G4259" s="1" t="s">
        <v>83</v>
      </c>
      <c r="H4259" s="1" t="s">
        <v>110</v>
      </c>
      <c r="I4259" s="1" t="s">
        <v>27</v>
      </c>
      <c r="J4259" s="9">
        <v>44990</v>
      </c>
      <c r="K4259" s="9"/>
      <c r="L4259" s="1" t="s">
        <v>28</v>
      </c>
      <c r="M4259" s="1">
        <v>1032</v>
      </c>
      <c r="N4259" s="1" t="s">
        <v>29</v>
      </c>
      <c r="O4259" s="1" t="s">
        <v>30</v>
      </c>
      <c r="P4259" s="1" t="s">
        <v>107</v>
      </c>
      <c r="Q4259" s="1">
        <v>3</v>
      </c>
      <c r="R4259" s="1" t="s">
        <v>37</v>
      </c>
      <c r="S4259" s="1">
        <v>3</v>
      </c>
      <c r="T4259" s="10">
        <v>133500</v>
      </c>
      <c r="U4259" t="str">
        <f t="shared" si="462"/>
        <v>Reviewed</v>
      </c>
      <c r="V4259" t="str">
        <f t="shared" si="463"/>
        <v>meets</v>
      </c>
      <c r="W4259">
        <f t="shared" si="464"/>
        <v>0</v>
      </c>
      <c r="X4259" t="str">
        <f t="shared" si="465"/>
        <v>Active</v>
      </c>
      <c r="Y4259">
        <f t="shared" si="466"/>
        <v>2.8273972602739725</v>
      </c>
      <c r="Z4259" t="str">
        <f t="shared" si="467"/>
        <v>2–3 Years</v>
      </c>
      <c r="AA4259" t="str">
        <f t="shared" si="468"/>
        <v>130K+</v>
      </c>
    </row>
    <row r="4260" spans="1:27" ht="19.95" customHeight="1" x14ac:dyDescent="0.3">
      <c r="A4260" s="4" t="s">
        <v>4387</v>
      </c>
      <c r="B4260" s="5">
        <v>45018</v>
      </c>
      <c r="C4260" s="6" t="s">
        <v>86</v>
      </c>
      <c r="D4260" s="6" t="s">
        <v>87</v>
      </c>
      <c r="E4260" s="6" t="s">
        <v>67</v>
      </c>
      <c r="F4260" s="6" t="s">
        <v>135</v>
      </c>
      <c r="G4260" s="6" t="s">
        <v>89</v>
      </c>
      <c r="H4260" s="6" t="s">
        <v>43</v>
      </c>
      <c r="I4260" s="6" t="s">
        <v>27</v>
      </c>
      <c r="J4260" s="5">
        <v>45018</v>
      </c>
      <c r="K4260" s="5"/>
      <c r="L4260" s="6" t="s">
        <v>28</v>
      </c>
      <c r="M4260" s="6">
        <v>1004</v>
      </c>
      <c r="N4260" s="6" t="s">
        <v>29</v>
      </c>
      <c r="O4260" s="6" t="s">
        <v>30</v>
      </c>
      <c r="P4260" s="6" t="s">
        <v>31</v>
      </c>
      <c r="Q4260" s="6">
        <v>5</v>
      </c>
      <c r="R4260" s="6" t="s">
        <v>119</v>
      </c>
      <c r="S4260" s="6">
        <v>3</v>
      </c>
      <c r="T4260" s="7">
        <v>56500</v>
      </c>
      <c r="U4260" t="str">
        <f t="shared" si="462"/>
        <v>Reviewed</v>
      </c>
      <c r="V4260" t="str">
        <f t="shared" si="463"/>
        <v>outstanding</v>
      </c>
      <c r="W4260">
        <f t="shared" si="464"/>
        <v>0</v>
      </c>
      <c r="X4260" t="str">
        <f t="shared" si="465"/>
        <v>Active</v>
      </c>
      <c r="Y4260">
        <f t="shared" si="466"/>
        <v>2.7506849315068491</v>
      </c>
      <c r="Z4260" t="str">
        <f t="shared" si="467"/>
        <v>2–3 Years</v>
      </c>
      <c r="AA4260" t="str">
        <f t="shared" si="468"/>
        <v>&lt;70K</v>
      </c>
    </row>
    <row r="4261" spans="1:27" ht="19.95" customHeight="1" x14ac:dyDescent="0.3">
      <c r="A4261" s="8" t="s">
        <v>4388</v>
      </c>
      <c r="B4261" s="9">
        <v>45636</v>
      </c>
      <c r="C4261" s="1" t="s">
        <v>91</v>
      </c>
      <c r="D4261" s="1" t="s">
        <v>87</v>
      </c>
      <c r="E4261" s="1" t="s">
        <v>92</v>
      </c>
      <c r="F4261" s="1" t="s">
        <v>35</v>
      </c>
      <c r="G4261" s="1" t="s">
        <v>36</v>
      </c>
      <c r="H4261" s="1" t="s">
        <v>26</v>
      </c>
      <c r="I4261" s="1" t="s">
        <v>27</v>
      </c>
      <c r="J4261" s="9">
        <v>45636</v>
      </c>
      <c r="K4261" s="9"/>
      <c r="L4261" s="1" t="s">
        <v>28</v>
      </c>
      <c r="M4261" s="1">
        <v>386</v>
      </c>
      <c r="N4261" s="1" t="s">
        <v>52</v>
      </c>
      <c r="O4261" s="1" t="s">
        <v>63</v>
      </c>
      <c r="P4261" s="1" t="s">
        <v>64</v>
      </c>
      <c r="Q4261" s="1">
        <v>5</v>
      </c>
      <c r="R4261" s="1" t="s">
        <v>119</v>
      </c>
      <c r="S4261" s="1">
        <v>1</v>
      </c>
      <c r="T4261" s="10">
        <v>78000</v>
      </c>
      <c r="U4261" t="str">
        <f t="shared" si="462"/>
        <v>Reviewed</v>
      </c>
      <c r="V4261" t="str">
        <f t="shared" si="463"/>
        <v>outstanding</v>
      </c>
      <c r="W4261">
        <f t="shared" si="464"/>
        <v>0</v>
      </c>
      <c r="X4261" t="str">
        <f t="shared" si="465"/>
        <v>Active</v>
      </c>
      <c r="Y4261">
        <f t="shared" si="466"/>
        <v>1.0575342465753426</v>
      </c>
      <c r="Z4261" t="str">
        <f t="shared" si="467"/>
        <v>1–2 Years</v>
      </c>
      <c r="AA4261" t="str">
        <f t="shared" si="468"/>
        <v>70K–99K</v>
      </c>
    </row>
    <row r="4262" spans="1:27" ht="19.95" customHeight="1" x14ac:dyDescent="0.3">
      <c r="A4262" s="4" t="s">
        <v>4389</v>
      </c>
      <c r="B4262" s="5">
        <v>45422</v>
      </c>
      <c r="C4262" s="6" t="s">
        <v>21</v>
      </c>
      <c r="D4262" s="6" t="s">
        <v>22</v>
      </c>
      <c r="E4262" s="6" t="s">
        <v>23</v>
      </c>
      <c r="F4262" s="6" t="s">
        <v>99</v>
      </c>
      <c r="G4262" s="6" t="s">
        <v>36</v>
      </c>
      <c r="H4262" s="6" t="s">
        <v>49</v>
      </c>
      <c r="I4262" s="6" t="s">
        <v>27</v>
      </c>
      <c r="J4262" s="5">
        <v>45422</v>
      </c>
      <c r="K4262" s="5"/>
      <c r="L4262" s="6" t="s">
        <v>28</v>
      </c>
      <c r="M4262" s="6">
        <v>600</v>
      </c>
      <c r="N4262" s="6" t="s">
        <v>29</v>
      </c>
      <c r="O4262" s="6" t="s">
        <v>63</v>
      </c>
      <c r="P4262" s="6" t="s">
        <v>64</v>
      </c>
      <c r="Q4262" s="6">
        <v>3</v>
      </c>
      <c r="R4262" s="6" t="s">
        <v>37</v>
      </c>
      <c r="S4262" s="6">
        <v>2</v>
      </c>
      <c r="T4262" s="7">
        <v>103000</v>
      </c>
      <c r="U4262" t="str">
        <f t="shared" si="462"/>
        <v>Reviewed</v>
      </c>
      <c r="V4262" t="str">
        <f t="shared" si="463"/>
        <v>meets</v>
      </c>
      <c r="W4262">
        <f t="shared" si="464"/>
        <v>0</v>
      </c>
      <c r="X4262" t="str">
        <f t="shared" si="465"/>
        <v>Active</v>
      </c>
      <c r="Y4262">
        <f t="shared" si="466"/>
        <v>1.6438356164383561</v>
      </c>
      <c r="Z4262" t="str">
        <f t="shared" si="467"/>
        <v>1–2 Years</v>
      </c>
      <c r="AA4262" t="str">
        <f t="shared" si="468"/>
        <v>100K–129K</v>
      </c>
    </row>
    <row r="4263" spans="1:27" ht="19.95" customHeight="1" x14ac:dyDescent="0.3">
      <c r="A4263" s="8" t="s">
        <v>4390</v>
      </c>
      <c r="B4263" s="9">
        <v>45876</v>
      </c>
      <c r="C4263" s="1" t="s">
        <v>34</v>
      </c>
      <c r="D4263" s="1" t="s">
        <v>22</v>
      </c>
      <c r="E4263" s="1" t="s">
        <v>23</v>
      </c>
      <c r="F4263" s="1" t="s">
        <v>138</v>
      </c>
      <c r="G4263" s="1" t="s">
        <v>36</v>
      </c>
      <c r="H4263" s="1" t="s">
        <v>43</v>
      </c>
      <c r="I4263" s="1" t="s">
        <v>27</v>
      </c>
      <c r="J4263" s="9">
        <v>45876</v>
      </c>
      <c r="K4263" s="9"/>
      <c r="L4263" s="1" t="s">
        <v>28</v>
      </c>
      <c r="M4263" s="1">
        <v>146</v>
      </c>
      <c r="N4263" s="1" t="s">
        <v>140</v>
      </c>
      <c r="O4263" s="1" t="s">
        <v>30</v>
      </c>
      <c r="P4263" s="1" t="s">
        <v>31</v>
      </c>
      <c r="Q4263" s="1" t="s">
        <v>95</v>
      </c>
      <c r="R4263" s="1" t="s">
        <v>28</v>
      </c>
      <c r="S4263" s="1">
        <v>0</v>
      </c>
      <c r="T4263" s="10">
        <v>63000</v>
      </c>
      <c r="U4263" t="str">
        <f t="shared" si="462"/>
        <v>Not Reviewed</v>
      </c>
      <c r="V4263" t="str">
        <f t="shared" si="463"/>
        <v>Not Reviewed</v>
      </c>
      <c r="W4263">
        <f t="shared" si="464"/>
        <v>0</v>
      </c>
      <c r="X4263" t="str">
        <f t="shared" si="465"/>
        <v>Active</v>
      </c>
      <c r="Y4263">
        <f t="shared" si="466"/>
        <v>0.4</v>
      </c>
      <c r="Z4263" t="str">
        <f t="shared" si="467"/>
        <v>&lt;1 Year</v>
      </c>
      <c r="AA4263" t="str">
        <f t="shared" si="468"/>
        <v>&lt;70K</v>
      </c>
    </row>
    <row r="4264" spans="1:27" ht="19.95" customHeight="1" x14ac:dyDescent="0.3">
      <c r="A4264" s="4" t="s">
        <v>4391</v>
      </c>
      <c r="B4264" s="5">
        <v>45254</v>
      </c>
      <c r="C4264" s="6" t="s">
        <v>39</v>
      </c>
      <c r="D4264" s="6" t="s">
        <v>22</v>
      </c>
      <c r="E4264" s="6" t="s">
        <v>40</v>
      </c>
      <c r="F4264" s="6" t="s">
        <v>174</v>
      </c>
      <c r="G4264" s="6" t="s">
        <v>42</v>
      </c>
      <c r="H4264" s="6" t="s">
        <v>26</v>
      </c>
      <c r="I4264" s="6" t="s">
        <v>27</v>
      </c>
      <c r="J4264" s="5">
        <v>45254</v>
      </c>
      <c r="K4264" s="5"/>
      <c r="L4264" s="6" t="s">
        <v>28</v>
      </c>
      <c r="M4264" s="6">
        <v>768</v>
      </c>
      <c r="N4264" s="6" t="s">
        <v>75</v>
      </c>
      <c r="O4264" s="6" t="s">
        <v>43</v>
      </c>
      <c r="P4264" s="6" t="s">
        <v>64</v>
      </c>
      <c r="Q4264" s="6">
        <v>3</v>
      </c>
      <c r="R4264" s="6" t="s">
        <v>37</v>
      </c>
      <c r="S4264" s="6">
        <v>2</v>
      </c>
      <c r="T4264" s="7">
        <v>81000</v>
      </c>
      <c r="U4264" t="str">
        <f t="shared" si="462"/>
        <v>Reviewed</v>
      </c>
      <c r="V4264" t="str">
        <f t="shared" si="463"/>
        <v>meets</v>
      </c>
      <c r="W4264">
        <f t="shared" si="464"/>
        <v>0</v>
      </c>
      <c r="X4264" t="str">
        <f t="shared" si="465"/>
        <v>Active</v>
      </c>
      <c r="Y4264">
        <f t="shared" si="466"/>
        <v>2.1041095890410957</v>
      </c>
      <c r="Z4264" t="str">
        <f t="shared" si="467"/>
        <v>2–3 Years</v>
      </c>
      <c r="AA4264" t="str">
        <f t="shared" si="468"/>
        <v>70K–99K</v>
      </c>
    </row>
    <row r="4265" spans="1:27" ht="19.95" customHeight="1" x14ac:dyDescent="0.3">
      <c r="A4265" s="8" t="s">
        <v>4392</v>
      </c>
      <c r="B4265" s="9">
        <v>45276</v>
      </c>
      <c r="C4265" s="1" t="s">
        <v>46</v>
      </c>
      <c r="D4265" s="1" t="s">
        <v>22</v>
      </c>
      <c r="E4265" s="1" t="s">
        <v>40</v>
      </c>
      <c r="F4265" s="1" t="s">
        <v>143</v>
      </c>
      <c r="G4265" s="1" t="s">
        <v>48</v>
      </c>
      <c r="H4265" s="1" t="s">
        <v>43</v>
      </c>
      <c r="I4265" s="1" t="s">
        <v>50</v>
      </c>
      <c r="J4265" s="9">
        <v>45276</v>
      </c>
      <c r="K4265" s="9">
        <v>45918</v>
      </c>
      <c r="L4265" s="1" t="s">
        <v>159</v>
      </c>
      <c r="M4265" s="1">
        <v>642</v>
      </c>
      <c r="N4265" s="1" t="s">
        <v>29</v>
      </c>
      <c r="O4265" s="1" t="s">
        <v>43</v>
      </c>
      <c r="P4265" s="1" t="s">
        <v>133</v>
      </c>
      <c r="Q4265" s="1">
        <v>4</v>
      </c>
      <c r="R4265" s="1" t="s">
        <v>32</v>
      </c>
      <c r="S4265" s="1">
        <v>2</v>
      </c>
      <c r="T4265" s="10">
        <v>58000</v>
      </c>
      <c r="U4265" t="str">
        <f t="shared" si="462"/>
        <v>Reviewed</v>
      </c>
      <c r="V4265" t="str">
        <f t="shared" si="463"/>
        <v>exceeds</v>
      </c>
      <c r="W4265">
        <f t="shared" si="464"/>
        <v>1</v>
      </c>
      <c r="X4265" t="str">
        <f t="shared" si="465"/>
        <v>Attrited</v>
      </c>
      <c r="Y4265">
        <f t="shared" si="466"/>
        <v>1.7589041095890412</v>
      </c>
      <c r="Z4265" t="str">
        <f t="shared" si="467"/>
        <v>1–2 Years</v>
      </c>
      <c r="AA4265" t="str">
        <f t="shared" si="468"/>
        <v>&lt;70K</v>
      </c>
    </row>
    <row r="4266" spans="1:27" ht="19.95" customHeight="1" x14ac:dyDescent="0.3">
      <c r="A4266" s="4" t="s">
        <v>4393</v>
      </c>
      <c r="B4266" s="5">
        <v>45124</v>
      </c>
      <c r="C4266" s="6" t="s">
        <v>55</v>
      </c>
      <c r="D4266" s="6" t="s">
        <v>56</v>
      </c>
      <c r="E4266" s="6" t="s">
        <v>23</v>
      </c>
      <c r="F4266" s="6" t="s">
        <v>190</v>
      </c>
      <c r="G4266" s="6" t="s">
        <v>58</v>
      </c>
      <c r="H4266" s="6" t="s">
        <v>49</v>
      </c>
      <c r="I4266" s="6" t="s">
        <v>50</v>
      </c>
      <c r="J4266" s="5">
        <v>45124</v>
      </c>
      <c r="K4266" s="5">
        <v>45854</v>
      </c>
      <c r="L4266" s="6" t="s">
        <v>159</v>
      </c>
      <c r="M4266" s="6">
        <v>730</v>
      </c>
      <c r="N4266" s="6" t="s">
        <v>29</v>
      </c>
      <c r="O4266" s="6" t="s">
        <v>43</v>
      </c>
      <c r="P4266" s="6" t="s">
        <v>133</v>
      </c>
      <c r="Q4266" s="6">
        <v>5</v>
      </c>
      <c r="R4266" s="6" t="s">
        <v>119</v>
      </c>
      <c r="S4266" s="6">
        <v>2</v>
      </c>
      <c r="T4266" s="7">
        <v>142000</v>
      </c>
      <c r="U4266" t="str">
        <f t="shared" si="462"/>
        <v>Reviewed</v>
      </c>
      <c r="V4266" t="str">
        <f t="shared" si="463"/>
        <v>outstanding</v>
      </c>
      <c r="W4266">
        <f t="shared" si="464"/>
        <v>1</v>
      </c>
      <c r="X4266" t="str">
        <f t="shared" si="465"/>
        <v>Attrited</v>
      </c>
      <c r="Y4266">
        <f t="shared" si="466"/>
        <v>2</v>
      </c>
      <c r="Z4266" t="str">
        <f t="shared" si="467"/>
        <v>2–3 Years</v>
      </c>
      <c r="AA4266" t="str">
        <f t="shared" si="468"/>
        <v>130K+</v>
      </c>
    </row>
    <row r="4267" spans="1:27" ht="19.95" customHeight="1" x14ac:dyDescent="0.3">
      <c r="A4267" s="8" t="s">
        <v>4394</v>
      </c>
      <c r="B4267" s="9">
        <v>45713</v>
      </c>
      <c r="C4267" s="1" t="s">
        <v>60</v>
      </c>
      <c r="D4267" s="1" t="s">
        <v>56</v>
      </c>
      <c r="E4267" s="1" t="s">
        <v>40</v>
      </c>
      <c r="F4267" s="1" t="s">
        <v>145</v>
      </c>
      <c r="G4267" s="1" t="s">
        <v>62</v>
      </c>
      <c r="H4267" s="1" t="s">
        <v>49</v>
      </c>
      <c r="I4267" s="1" t="s">
        <v>27</v>
      </c>
      <c r="J4267" s="9">
        <v>45713</v>
      </c>
      <c r="K4267" s="9"/>
      <c r="L4267" s="1" t="s">
        <v>28</v>
      </c>
      <c r="M4267" s="1">
        <v>309</v>
      </c>
      <c r="N4267" s="1" t="s">
        <v>29</v>
      </c>
      <c r="O4267" s="1" t="s">
        <v>63</v>
      </c>
      <c r="P4267" s="1" t="s">
        <v>64</v>
      </c>
      <c r="Q4267" s="1">
        <v>5</v>
      </c>
      <c r="R4267" s="1" t="s">
        <v>119</v>
      </c>
      <c r="S4267" s="1">
        <v>1</v>
      </c>
      <c r="T4267" s="10">
        <v>101500</v>
      </c>
      <c r="U4267" t="str">
        <f t="shared" si="462"/>
        <v>Reviewed</v>
      </c>
      <c r="V4267" t="str">
        <f t="shared" si="463"/>
        <v>outstanding</v>
      </c>
      <c r="W4267">
        <f t="shared" si="464"/>
        <v>0</v>
      </c>
      <c r="X4267" t="str">
        <f t="shared" si="465"/>
        <v>Active</v>
      </c>
      <c r="Y4267">
        <f t="shared" si="466"/>
        <v>0.84657534246575339</v>
      </c>
      <c r="Z4267" t="str">
        <f t="shared" si="467"/>
        <v>&lt;1 Year</v>
      </c>
      <c r="AA4267" t="str">
        <f t="shared" si="468"/>
        <v>100K–129K</v>
      </c>
    </row>
    <row r="4268" spans="1:27" ht="19.95" customHeight="1" x14ac:dyDescent="0.3">
      <c r="A4268" s="4" t="s">
        <v>4395</v>
      </c>
      <c r="B4268" s="5">
        <v>45740</v>
      </c>
      <c r="C4268" s="6" t="s">
        <v>66</v>
      </c>
      <c r="D4268" s="6" t="s">
        <v>56</v>
      </c>
      <c r="E4268" s="6" t="s">
        <v>67</v>
      </c>
      <c r="F4268" s="6" t="s">
        <v>193</v>
      </c>
      <c r="G4268" s="6" t="s">
        <v>69</v>
      </c>
      <c r="H4268" s="6" t="s">
        <v>43</v>
      </c>
      <c r="I4268" s="6" t="s">
        <v>27</v>
      </c>
      <c r="J4268" s="5">
        <v>45740</v>
      </c>
      <c r="K4268" s="5"/>
      <c r="L4268" s="6" t="s">
        <v>28</v>
      </c>
      <c r="M4268" s="6">
        <v>282</v>
      </c>
      <c r="N4268" s="6" t="s">
        <v>29</v>
      </c>
      <c r="O4268" s="6" t="s">
        <v>63</v>
      </c>
      <c r="P4268" s="6" t="s">
        <v>133</v>
      </c>
      <c r="Q4268" s="6">
        <v>2</v>
      </c>
      <c r="R4268" s="6" t="s">
        <v>53</v>
      </c>
      <c r="S4268" s="6">
        <v>1</v>
      </c>
      <c r="T4268" s="7">
        <v>64500</v>
      </c>
      <c r="U4268" t="str">
        <f t="shared" si="462"/>
        <v>Reviewed</v>
      </c>
      <c r="V4268" t="str">
        <f t="shared" si="463"/>
        <v>needs_support</v>
      </c>
      <c r="W4268">
        <f t="shared" si="464"/>
        <v>0</v>
      </c>
      <c r="X4268" t="str">
        <f t="shared" si="465"/>
        <v>Active</v>
      </c>
      <c r="Y4268">
        <f t="shared" si="466"/>
        <v>0.77260273972602744</v>
      </c>
      <c r="Z4268" t="str">
        <f t="shared" si="467"/>
        <v>&lt;1 Year</v>
      </c>
      <c r="AA4268" t="str">
        <f t="shared" si="468"/>
        <v>&lt;70K</v>
      </c>
    </row>
    <row r="4269" spans="1:27" ht="19.95" customHeight="1" x14ac:dyDescent="0.3">
      <c r="A4269" s="8" t="s">
        <v>4396</v>
      </c>
      <c r="B4269" s="9">
        <v>44933</v>
      </c>
      <c r="C4269" s="1" t="s">
        <v>71</v>
      </c>
      <c r="D4269" s="1" t="s">
        <v>72</v>
      </c>
      <c r="E4269" s="1" t="s">
        <v>23</v>
      </c>
      <c r="F4269" s="1" t="s">
        <v>150</v>
      </c>
      <c r="G4269" s="1" t="s">
        <v>74</v>
      </c>
      <c r="H4269" s="1" t="s">
        <v>26</v>
      </c>
      <c r="I4269" s="1" t="s">
        <v>27</v>
      </c>
      <c r="J4269" s="9">
        <v>44933</v>
      </c>
      <c r="K4269" s="9"/>
      <c r="L4269" s="1" t="s">
        <v>28</v>
      </c>
      <c r="M4269" s="1">
        <v>1089</v>
      </c>
      <c r="N4269" s="1" t="s">
        <v>29</v>
      </c>
      <c r="O4269" s="1" t="s">
        <v>170</v>
      </c>
      <c r="P4269" s="1" t="s">
        <v>133</v>
      </c>
      <c r="Q4269" s="1">
        <v>4</v>
      </c>
      <c r="R4269" s="1" t="s">
        <v>32</v>
      </c>
      <c r="S4269" s="1">
        <v>3</v>
      </c>
      <c r="T4269" s="10">
        <v>93000</v>
      </c>
      <c r="U4269" t="str">
        <f t="shared" si="462"/>
        <v>Reviewed</v>
      </c>
      <c r="V4269" t="str">
        <f t="shared" si="463"/>
        <v>exceeds</v>
      </c>
      <c r="W4269">
        <f t="shared" si="464"/>
        <v>0</v>
      </c>
      <c r="X4269" t="str">
        <f t="shared" si="465"/>
        <v>Active</v>
      </c>
      <c r="Y4269">
        <f t="shared" si="466"/>
        <v>2.9835616438356163</v>
      </c>
      <c r="Z4269" t="str">
        <f t="shared" si="467"/>
        <v>2–3 Years</v>
      </c>
      <c r="AA4269" t="str">
        <f t="shared" si="468"/>
        <v>70K–99K</v>
      </c>
    </row>
    <row r="4270" spans="1:27" ht="19.95" customHeight="1" x14ac:dyDescent="0.3">
      <c r="A4270" s="4" t="s">
        <v>4397</v>
      </c>
      <c r="B4270" s="5">
        <v>44927</v>
      </c>
      <c r="C4270" s="6" t="s">
        <v>77</v>
      </c>
      <c r="D4270" s="6" t="s">
        <v>72</v>
      </c>
      <c r="E4270" s="6" t="s">
        <v>40</v>
      </c>
      <c r="F4270" s="6" t="s">
        <v>1445</v>
      </c>
      <c r="G4270" s="6" t="s">
        <v>79</v>
      </c>
      <c r="H4270" s="6" t="s">
        <v>110</v>
      </c>
      <c r="I4270" s="6" t="s">
        <v>27</v>
      </c>
      <c r="J4270" s="5">
        <v>44927</v>
      </c>
      <c r="K4270" s="5"/>
      <c r="L4270" s="6" t="s">
        <v>28</v>
      </c>
      <c r="M4270" s="6">
        <v>1095</v>
      </c>
      <c r="N4270" s="6" t="s">
        <v>52</v>
      </c>
      <c r="O4270" s="6" t="s">
        <v>105</v>
      </c>
      <c r="P4270" s="6" t="s">
        <v>133</v>
      </c>
      <c r="Q4270" s="6">
        <v>3</v>
      </c>
      <c r="R4270" s="6" t="s">
        <v>37</v>
      </c>
      <c r="S4270" s="6">
        <v>3</v>
      </c>
      <c r="T4270" s="7">
        <v>141000</v>
      </c>
      <c r="U4270" t="str">
        <f t="shared" si="462"/>
        <v>Reviewed</v>
      </c>
      <c r="V4270" t="str">
        <f t="shared" si="463"/>
        <v>meets</v>
      </c>
      <c r="W4270">
        <f t="shared" si="464"/>
        <v>0</v>
      </c>
      <c r="X4270" t="str">
        <f t="shared" si="465"/>
        <v>Active</v>
      </c>
      <c r="Y4270">
        <f t="shared" si="466"/>
        <v>3</v>
      </c>
      <c r="Z4270" t="str">
        <f t="shared" si="467"/>
        <v>3+ Years</v>
      </c>
      <c r="AA4270" t="str">
        <f t="shared" si="468"/>
        <v>130K+</v>
      </c>
    </row>
    <row r="4271" spans="1:27" ht="19.95" customHeight="1" x14ac:dyDescent="0.3">
      <c r="A4271" s="8" t="s">
        <v>4398</v>
      </c>
      <c r="B4271" s="9">
        <v>45170</v>
      </c>
      <c r="C4271" s="1" t="s">
        <v>81</v>
      </c>
      <c r="D4271" s="1" t="s">
        <v>72</v>
      </c>
      <c r="E4271" s="1" t="s">
        <v>23</v>
      </c>
      <c r="F4271" s="1" t="s">
        <v>114</v>
      </c>
      <c r="G4271" s="1" t="s">
        <v>94</v>
      </c>
      <c r="H4271" s="1" t="s">
        <v>43</v>
      </c>
      <c r="I4271" s="1" t="s">
        <v>27</v>
      </c>
      <c r="J4271" s="9">
        <v>45170</v>
      </c>
      <c r="K4271" s="9"/>
      <c r="L4271" s="1" t="s">
        <v>28</v>
      </c>
      <c r="M4271" s="1">
        <v>852</v>
      </c>
      <c r="N4271" s="1" t="s">
        <v>52</v>
      </c>
      <c r="O4271" s="1" t="s">
        <v>170</v>
      </c>
      <c r="P4271" s="1" t="s">
        <v>64</v>
      </c>
      <c r="Q4271" s="1">
        <v>4</v>
      </c>
      <c r="R4271" s="1" t="s">
        <v>32</v>
      </c>
      <c r="S4271" s="1">
        <v>2</v>
      </c>
      <c r="T4271" s="10">
        <v>75500</v>
      </c>
      <c r="U4271" t="str">
        <f t="shared" si="462"/>
        <v>Reviewed</v>
      </c>
      <c r="V4271" t="str">
        <f t="shared" si="463"/>
        <v>exceeds</v>
      </c>
      <c r="W4271">
        <f t="shared" si="464"/>
        <v>0</v>
      </c>
      <c r="X4271" t="str">
        <f t="shared" si="465"/>
        <v>Active</v>
      </c>
      <c r="Y4271">
        <f t="shared" si="466"/>
        <v>2.3342465753424659</v>
      </c>
      <c r="Z4271" t="str">
        <f t="shared" si="467"/>
        <v>2–3 Years</v>
      </c>
      <c r="AA4271" t="str">
        <f t="shared" si="468"/>
        <v>70K–99K</v>
      </c>
    </row>
    <row r="4272" spans="1:27" ht="19.95" customHeight="1" x14ac:dyDescent="0.3">
      <c r="A4272" s="4" t="s">
        <v>4399</v>
      </c>
      <c r="B4272" s="5">
        <v>44980</v>
      </c>
      <c r="C4272" s="6" t="s">
        <v>86</v>
      </c>
      <c r="D4272" s="6" t="s">
        <v>87</v>
      </c>
      <c r="E4272" s="6" t="s">
        <v>67</v>
      </c>
      <c r="F4272" s="6" t="s">
        <v>135</v>
      </c>
      <c r="G4272" s="6" t="s">
        <v>89</v>
      </c>
      <c r="H4272" s="6" t="s">
        <v>43</v>
      </c>
      <c r="I4272" s="6" t="s">
        <v>27</v>
      </c>
      <c r="J4272" s="5">
        <v>44980</v>
      </c>
      <c r="K4272" s="5"/>
      <c r="L4272" s="6" t="s">
        <v>28</v>
      </c>
      <c r="M4272" s="6">
        <v>1042</v>
      </c>
      <c r="N4272" s="6" t="s">
        <v>29</v>
      </c>
      <c r="O4272" s="6" t="s">
        <v>63</v>
      </c>
      <c r="P4272" s="6" t="s">
        <v>107</v>
      </c>
      <c r="Q4272" s="6">
        <v>2</v>
      </c>
      <c r="R4272" s="6" t="s">
        <v>53</v>
      </c>
      <c r="S4272" s="6">
        <v>3</v>
      </c>
      <c r="T4272" s="7">
        <v>71000</v>
      </c>
      <c r="U4272" t="str">
        <f t="shared" si="462"/>
        <v>Reviewed</v>
      </c>
      <c r="V4272" t="str">
        <f t="shared" si="463"/>
        <v>needs_support</v>
      </c>
      <c r="W4272">
        <f t="shared" si="464"/>
        <v>0</v>
      </c>
      <c r="X4272" t="str">
        <f t="shared" si="465"/>
        <v>Active</v>
      </c>
      <c r="Y4272">
        <f t="shared" si="466"/>
        <v>2.8547945205479452</v>
      </c>
      <c r="Z4272" t="str">
        <f t="shared" si="467"/>
        <v>2–3 Years</v>
      </c>
      <c r="AA4272" t="str">
        <f t="shared" si="468"/>
        <v>70K–99K</v>
      </c>
    </row>
    <row r="4273" spans="1:27" ht="19.95" customHeight="1" x14ac:dyDescent="0.3">
      <c r="A4273" s="8" t="s">
        <v>4400</v>
      </c>
      <c r="B4273" s="9">
        <v>45425</v>
      </c>
      <c r="C4273" s="1" t="s">
        <v>91</v>
      </c>
      <c r="D4273" s="1" t="s">
        <v>87</v>
      </c>
      <c r="E4273" s="1" t="s">
        <v>92</v>
      </c>
      <c r="F4273" s="1" t="s">
        <v>35</v>
      </c>
      <c r="G4273" s="1" t="s">
        <v>36</v>
      </c>
      <c r="H4273" s="1" t="s">
        <v>26</v>
      </c>
      <c r="I4273" s="1" t="s">
        <v>50</v>
      </c>
      <c r="J4273" s="9">
        <v>45425</v>
      </c>
      <c r="K4273" s="9">
        <v>45947</v>
      </c>
      <c r="L4273" s="1" t="s">
        <v>159</v>
      </c>
      <c r="M4273" s="1">
        <v>522</v>
      </c>
      <c r="N4273" s="1" t="s">
        <v>29</v>
      </c>
      <c r="O4273" s="1" t="s">
        <v>43</v>
      </c>
      <c r="P4273" s="1" t="s">
        <v>133</v>
      </c>
      <c r="Q4273" s="1">
        <v>3</v>
      </c>
      <c r="R4273" s="1" t="s">
        <v>37</v>
      </c>
      <c r="S4273" s="1">
        <v>1</v>
      </c>
      <c r="T4273" s="10">
        <v>73000</v>
      </c>
      <c r="U4273" t="str">
        <f t="shared" si="462"/>
        <v>Reviewed</v>
      </c>
      <c r="V4273" t="str">
        <f t="shared" si="463"/>
        <v>meets</v>
      </c>
      <c r="W4273">
        <f t="shared" si="464"/>
        <v>1</v>
      </c>
      <c r="X4273" t="str">
        <f t="shared" si="465"/>
        <v>Attrited</v>
      </c>
      <c r="Y4273">
        <f t="shared" si="466"/>
        <v>1.4301369863013698</v>
      </c>
      <c r="Z4273" t="str">
        <f t="shared" si="467"/>
        <v>1–2 Years</v>
      </c>
      <c r="AA4273" t="str">
        <f t="shared" si="468"/>
        <v>70K–99K</v>
      </c>
    </row>
    <row r="4274" spans="1:27" ht="19.95" customHeight="1" x14ac:dyDescent="0.3">
      <c r="A4274" s="4" t="s">
        <v>4401</v>
      </c>
      <c r="B4274" s="5">
        <v>45606</v>
      </c>
      <c r="C4274" s="6" t="s">
        <v>21</v>
      </c>
      <c r="D4274" s="6" t="s">
        <v>22</v>
      </c>
      <c r="E4274" s="6" t="s">
        <v>23</v>
      </c>
      <c r="F4274" s="6" t="s">
        <v>727</v>
      </c>
      <c r="G4274" s="6" t="s">
        <v>25</v>
      </c>
      <c r="H4274" s="6" t="s">
        <v>110</v>
      </c>
      <c r="I4274" s="6" t="s">
        <v>27</v>
      </c>
      <c r="J4274" s="5">
        <v>45606</v>
      </c>
      <c r="K4274" s="5"/>
      <c r="L4274" s="6" t="s">
        <v>28</v>
      </c>
      <c r="M4274" s="6">
        <v>416</v>
      </c>
      <c r="N4274" s="6" t="s">
        <v>29</v>
      </c>
      <c r="O4274" s="6" t="s">
        <v>43</v>
      </c>
      <c r="P4274" s="6" t="s">
        <v>31</v>
      </c>
      <c r="Q4274" s="6">
        <v>3</v>
      </c>
      <c r="R4274" s="6" t="s">
        <v>37</v>
      </c>
      <c r="S4274" s="6">
        <v>1</v>
      </c>
      <c r="T4274" s="7">
        <v>167500</v>
      </c>
      <c r="U4274" t="str">
        <f t="shared" si="462"/>
        <v>Reviewed</v>
      </c>
      <c r="V4274" t="str">
        <f t="shared" si="463"/>
        <v>meets</v>
      </c>
      <c r="W4274">
        <f t="shared" si="464"/>
        <v>0</v>
      </c>
      <c r="X4274" t="str">
        <f t="shared" si="465"/>
        <v>Active</v>
      </c>
      <c r="Y4274">
        <f t="shared" si="466"/>
        <v>1.1397260273972603</v>
      </c>
      <c r="Z4274" t="str">
        <f t="shared" si="467"/>
        <v>1–2 Years</v>
      </c>
      <c r="AA4274" t="str">
        <f t="shared" si="468"/>
        <v>130K+</v>
      </c>
    </row>
    <row r="4275" spans="1:27" ht="19.95" customHeight="1" x14ac:dyDescent="0.3">
      <c r="A4275" s="8" t="s">
        <v>4402</v>
      </c>
      <c r="B4275" s="9">
        <v>45053</v>
      </c>
      <c r="C4275" s="1" t="s">
        <v>34</v>
      </c>
      <c r="D4275" s="1" t="s">
        <v>22</v>
      </c>
      <c r="E4275" s="1" t="s">
        <v>23</v>
      </c>
      <c r="F4275" s="1" t="s">
        <v>99</v>
      </c>
      <c r="G4275" s="1" t="s">
        <v>36</v>
      </c>
      <c r="H4275" s="1" t="s">
        <v>49</v>
      </c>
      <c r="I4275" s="1" t="s">
        <v>27</v>
      </c>
      <c r="J4275" s="9">
        <v>45053</v>
      </c>
      <c r="K4275" s="9"/>
      <c r="L4275" s="1" t="s">
        <v>28</v>
      </c>
      <c r="M4275" s="1">
        <v>969</v>
      </c>
      <c r="N4275" s="1" t="s">
        <v>75</v>
      </c>
      <c r="O4275" s="1" t="s">
        <v>63</v>
      </c>
      <c r="P4275" s="1" t="s">
        <v>31</v>
      </c>
      <c r="Q4275" s="1">
        <v>4</v>
      </c>
      <c r="R4275" s="1" t="s">
        <v>32</v>
      </c>
      <c r="S4275" s="1">
        <v>3</v>
      </c>
      <c r="T4275" s="10">
        <v>122500</v>
      </c>
      <c r="U4275" t="str">
        <f t="shared" si="462"/>
        <v>Reviewed</v>
      </c>
      <c r="V4275" t="str">
        <f t="shared" si="463"/>
        <v>exceeds</v>
      </c>
      <c r="W4275">
        <f t="shared" si="464"/>
        <v>0</v>
      </c>
      <c r="X4275" t="str">
        <f t="shared" si="465"/>
        <v>Active</v>
      </c>
      <c r="Y4275">
        <f t="shared" si="466"/>
        <v>2.6547945205479451</v>
      </c>
      <c r="Z4275" t="str">
        <f t="shared" si="467"/>
        <v>2–3 Years</v>
      </c>
      <c r="AA4275" t="str">
        <f t="shared" si="468"/>
        <v>100K–129K</v>
      </c>
    </row>
    <row r="4276" spans="1:27" ht="19.95" customHeight="1" x14ac:dyDescent="0.3">
      <c r="A4276" s="4" t="s">
        <v>4403</v>
      </c>
      <c r="B4276" s="5">
        <v>45572</v>
      </c>
      <c r="C4276" s="6" t="s">
        <v>39</v>
      </c>
      <c r="D4276" s="6" t="s">
        <v>22</v>
      </c>
      <c r="E4276" s="6" t="s">
        <v>40</v>
      </c>
      <c r="F4276" s="6" t="s">
        <v>187</v>
      </c>
      <c r="G4276" s="6" t="s">
        <v>42</v>
      </c>
      <c r="H4276" s="6" t="s">
        <v>110</v>
      </c>
      <c r="I4276" s="6" t="s">
        <v>27</v>
      </c>
      <c r="J4276" s="5">
        <v>45572</v>
      </c>
      <c r="K4276" s="5"/>
      <c r="L4276" s="6" t="s">
        <v>28</v>
      </c>
      <c r="M4276" s="6">
        <v>450</v>
      </c>
      <c r="N4276" s="6" t="s">
        <v>52</v>
      </c>
      <c r="O4276" s="6" t="s">
        <v>105</v>
      </c>
      <c r="P4276" s="6" t="s">
        <v>107</v>
      </c>
      <c r="Q4276" s="6">
        <v>2</v>
      </c>
      <c r="R4276" s="6" t="s">
        <v>53</v>
      </c>
      <c r="S4276" s="6">
        <v>1</v>
      </c>
      <c r="T4276" s="7">
        <v>187000</v>
      </c>
      <c r="U4276" t="str">
        <f t="shared" si="462"/>
        <v>Reviewed</v>
      </c>
      <c r="V4276" t="str">
        <f t="shared" si="463"/>
        <v>needs_support</v>
      </c>
      <c r="W4276">
        <f t="shared" si="464"/>
        <v>0</v>
      </c>
      <c r="X4276" t="str">
        <f t="shared" si="465"/>
        <v>Active</v>
      </c>
      <c r="Y4276">
        <f t="shared" si="466"/>
        <v>1.2328767123287672</v>
      </c>
      <c r="Z4276" t="str">
        <f t="shared" si="467"/>
        <v>1–2 Years</v>
      </c>
      <c r="AA4276" t="str">
        <f t="shared" si="468"/>
        <v>130K+</v>
      </c>
    </row>
    <row r="4277" spans="1:27" ht="19.95" customHeight="1" x14ac:dyDescent="0.3">
      <c r="A4277" s="8" t="s">
        <v>4404</v>
      </c>
      <c r="B4277" s="9">
        <v>45866</v>
      </c>
      <c r="C4277" s="1" t="s">
        <v>46</v>
      </c>
      <c r="D4277" s="1" t="s">
        <v>22</v>
      </c>
      <c r="E4277" s="1" t="s">
        <v>40</v>
      </c>
      <c r="F4277" s="1" t="s">
        <v>292</v>
      </c>
      <c r="G4277" s="1" t="s">
        <v>48</v>
      </c>
      <c r="H4277" s="1" t="s">
        <v>110</v>
      </c>
      <c r="I4277" s="1" t="s">
        <v>50</v>
      </c>
      <c r="J4277" s="9">
        <v>45866</v>
      </c>
      <c r="K4277" s="9">
        <v>45974</v>
      </c>
      <c r="L4277" s="1" t="s">
        <v>51</v>
      </c>
      <c r="M4277" s="1">
        <v>108</v>
      </c>
      <c r="N4277" s="1" t="s">
        <v>29</v>
      </c>
      <c r="O4277" s="1" t="s">
        <v>30</v>
      </c>
      <c r="P4277" s="1" t="s">
        <v>64</v>
      </c>
      <c r="Q4277" s="1" t="s">
        <v>95</v>
      </c>
      <c r="R4277" s="1" t="s">
        <v>28</v>
      </c>
      <c r="S4277" s="1">
        <v>0</v>
      </c>
      <c r="T4277" s="10">
        <v>157000</v>
      </c>
      <c r="U4277" t="str">
        <f t="shared" si="462"/>
        <v>Not Reviewed</v>
      </c>
      <c r="V4277" t="str">
        <f t="shared" si="463"/>
        <v>Not Reviewed</v>
      </c>
      <c r="W4277">
        <f t="shared" si="464"/>
        <v>1</v>
      </c>
      <c r="X4277" t="str">
        <f t="shared" si="465"/>
        <v>Attrited</v>
      </c>
      <c r="Y4277">
        <f t="shared" si="466"/>
        <v>0.29589041095890412</v>
      </c>
      <c r="Z4277" t="str">
        <f t="shared" si="467"/>
        <v>&lt;1 Year</v>
      </c>
      <c r="AA4277" t="str">
        <f t="shared" si="468"/>
        <v>130K+</v>
      </c>
    </row>
    <row r="4278" spans="1:27" ht="19.95" customHeight="1" x14ac:dyDescent="0.3">
      <c r="A4278" s="4" t="s">
        <v>4405</v>
      </c>
      <c r="B4278" s="5">
        <v>45818</v>
      </c>
      <c r="C4278" s="6" t="s">
        <v>55</v>
      </c>
      <c r="D4278" s="6" t="s">
        <v>56</v>
      </c>
      <c r="E4278" s="6" t="s">
        <v>23</v>
      </c>
      <c r="F4278" s="6" t="s">
        <v>104</v>
      </c>
      <c r="G4278" s="6" t="s">
        <v>62</v>
      </c>
      <c r="H4278" s="6" t="s">
        <v>43</v>
      </c>
      <c r="I4278" s="6" t="s">
        <v>27</v>
      </c>
      <c r="J4278" s="5">
        <v>45818</v>
      </c>
      <c r="K4278" s="5"/>
      <c r="L4278" s="6" t="s">
        <v>28</v>
      </c>
      <c r="M4278" s="6">
        <v>204</v>
      </c>
      <c r="N4278" s="6" t="s">
        <v>29</v>
      </c>
      <c r="O4278" s="6" t="s">
        <v>30</v>
      </c>
      <c r="P4278" s="6" t="s">
        <v>64</v>
      </c>
      <c r="Q4278" s="6">
        <v>3</v>
      </c>
      <c r="R4278" s="6" t="s">
        <v>37</v>
      </c>
      <c r="S4278" s="6">
        <v>1</v>
      </c>
      <c r="T4278" s="7">
        <v>57000</v>
      </c>
      <c r="U4278" t="str">
        <f t="shared" si="462"/>
        <v>Reviewed</v>
      </c>
      <c r="V4278" t="str">
        <f t="shared" si="463"/>
        <v>meets</v>
      </c>
      <c r="W4278">
        <f t="shared" si="464"/>
        <v>0</v>
      </c>
      <c r="X4278" t="str">
        <f t="shared" si="465"/>
        <v>Active</v>
      </c>
      <c r="Y4278">
        <f t="shared" si="466"/>
        <v>0.55890410958904113</v>
      </c>
      <c r="Z4278" t="str">
        <f t="shared" si="467"/>
        <v>&lt;1 Year</v>
      </c>
      <c r="AA4278" t="str">
        <f t="shared" si="468"/>
        <v>&lt;70K</v>
      </c>
    </row>
    <row r="4279" spans="1:27" ht="19.95" customHeight="1" x14ac:dyDescent="0.3">
      <c r="A4279" s="8" t="s">
        <v>4406</v>
      </c>
      <c r="B4279" s="9">
        <v>45836</v>
      </c>
      <c r="C4279" s="1" t="s">
        <v>60</v>
      </c>
      <c r="D4279" s="1" t="s">
        <v>56</v>
      </c>
      <c r="E4279" s="1" t="s">
        <v>40</v>
      </c>
      <c r="F4279" s="1" t="s">
        <v>57</v>
      </c>
      <c r="G4279" s="1" t="s">
        <v>58</v>
      </c>
      <c r="H4279" s="1" t="s">
        <v>43</v>
      </c>
      <c r="I4279" s="1" t="s">
        <v>27</v>
      </c>
      <c r="J4279" s="9">
        <v>45836</v>
      </c>
      <c r="K4279" s="9"/>
      <c r="L4279" s="1" t="s">
        <v>28</v>
      </c>
      <c r="M4279" s="1">
        <v>186</v>
      </c>
      <c r="N4279" s="1" t="s">
        <v>122</v>
      </c>
      <c r="O4279" s="1" t="s">
        <v>63</v>
      </c>
      <c r="P4279" s="1" t="s">
        <v>64</v>
      </c>
      <c r="Q4279" s="1">
        <v>3</v>
      </c>
      <c r="R4279" s="1" t="s">
        <v>37</v>
      </c>
      <c r="S4279" s="1">
        <v>1</v>
      </c>
      <c r="T4279" s="10">
        <v>74000</v>
      </c>
      <c r="U4279" t="str">
        <f t="shared" si="462"/>
        <v>Reviewed</v>
      </c>
      <c r="V4279" t="str">
        <f t="shared" si="463"/>
        <v>meets</v>
      </c>
      <c r="W4279">
        <f t="shared" si="464"/>
        <v>0</v>
      </c>
      <c r="X4279" t="str">
        <f t="shared" si="465"/>
        <v>Active</v>
      </c>
      <c r="Y4279">
        <f t="shared" si="466"/>
        <v>0.50958904109589043</v>
      </c>
      <c r="Z4279" t="str">
        <f t="shared" si="467"/>
        <v>&lt;1 Year</v>
      </c>
      <c r="AA4279" t="str">
        <f t="shared" si="468"/>
        <v>70K–99K</v>
      </c>
    </row>
    <row r="4280" spans="1:27" ht="19.95" customHeight="1" x14ac:dyDescent="0.3">
      <c r="A4280" s="4" t="s">
        <v>4407</v>
      </c>
      <c r="B4280" s="5">
        <v>45606</v>
      </c>
      <c r="C4280" s="6" t="s">
        <v>66</v>
      </c>
      <c r="D4280" s="6" t="s">
        <v>56</v>
      </c>
      <c r="E4280" s="6" t="s">
        <v>67</v>
      </c>
      <c r="F4280" s="6" t="s">
        <v>68</v>
      </c>
      <c r="G4280" s="6" t="s">
        <v>69</v>
      </c>
      <c r="H4280" s="6" t="s">
        <v>26</v>
      </c>
      <c r="I4280" s="6" t="s">
        <v>27</v>
      </c>
      <c r="J4280" s="5">
        <v>45606</v>
      </c>
      <c r="K4280" s="5"/>
      <c r="L4280" s="6" t="s">
        <v>28</v>
      </c>
      <c r="M4280" s="6">
        <v>416</v>
      </c>
      <c r="N4280" s="6" t="s">
        <v>75</v>
      </c>
      <c r="O4280" s="6" t="s">
        <v>63</v>
      </c>
      <c r="P4280" s="6" t="s">
        <v>31</v>
      </c>
      <c r="Q4280" s="6">
        <v>3</v>
      </c>
      <c r="R4280" s="6" t="s">
        <v>37</v>
      </c>
      <c r="S4280" s="6">
        <v>1</v>
      </c>
      <c r="T4280" s="7">
        <v>96000</v>
      </c>
      <c r="U4280" t="str">
        <f t="shared" si="462"/>
        <v>Reviewed</v>
      </c>
      <c r="V4280" t="str">
        <f t="shared" si="463"/>
        <v>meets</v>
      </c>
      <c r="W4280">
        <f t="shared" si="464"/>
        <v>0</v>
      </c>
      <c r="X4280" t="str">
        <f t="shared" si="465"/>
        <v>Active</v>
      </c>
      <c r="Y4280">
        <f t="shared" si="466"/>
        <v>1.1397260273972603</v>
      </c>
      <c r="Z4280" t="str">
        <f t="shared" si="467"/>
        <v>1–2 Years</v>
      </c>
      <c r="AA4280" t="str">
        <f t="shared" si="468"/>
        <v>70K–99K</v>
      </c>
    </row>
    <row r="4281" spans="1:27" ht="19.95" customHeight="1" x14ac:dyDescent="0.3">
      <c r="A4281" s="8" t="s">
        <v>4408</v>
      </c>
      <c r="B4281" s="9">
        <v>45625</v>
      </c>
      <c r="C4281" s="1" t="s">
        <v>71</v>
      </c>
      <c r="D4281" s="1" t="s">
        <v>72</v>
      </c>
      <c r="E4281" s="1" t="s">
        <v>23</v>
      </c>
      <c r="F4281" s="1" t="s">
        <v>73</v>
      </c>
      <c r="G4281" s="1" t="s">
        <v>74</v>
      </c>
      <c r="H4281" s="1" t="s">
        <v>49</v>
      </c>
      <c r="I4281" s="1" t="s">
        <v>27</v>
      </c>
      <c r="J4281" s="9">
        <v>45625</v>
      </c>
      <c r="K4281" s="9"/>
      <c r="L4281" s="1" t="s">
        <v>28</v>
      </c>
      <c r="M4281" s="1">
        <v>397</v>
      </c>
      <c r="N4281" s="1" t="s">
        <v>52</v>
      </c>
      <c r="O4281" s="1" t="s">
        <v>63</v>
      </c>
      <c r="P4281" s="1" t="s">
        <v>107</v>
      </c>
      <c r="Q4281" s="1">
        <v>3</v>
      </c>
      <c r="R4281" s="1" t="s">
        <v>37</v>
      </c>
      <c r="S4281" s="1">
        <v>1</v>
      </c>
      <c r="T4281" s="10">
        <v>140000</v>
      </c>
      <c r="U4281" t="str">
        <f t="shared" si="462"/>
        <v>Reviewed</v>
      </c>
      <c r="V4281" t="str">
        <f t="shared" si="463"/>
        <v>meets</v>
      </c>
      <c r="W4281">
        <f t="shared" si="464"/>
        <v>0</v>
      </c>
      <c r="X4281" t="str">
        <f t="shared" si="465"/>
        <v>Active</v>
      </c>
      <c r="Y4281">
        <f t="shared" si="466"/>
        <v>1.0876712328767124</v>
      </c>
      <c r="Z4281" t="str">
        <f t="shared" si="467"/>
        <v>1–2 Years</v>
      </c>
      <c r="AA4281" t="str">
        <f t="shared" si="468"/>
        <v>130K+</v>
      </c>
    </row>
    <row r="4282" spans="1:27" ht="19.95" customHeight="1" x14ac:dyDescent="0.3">
      <c r="A4282" s="4" t="s">
        <v>4409</v>
      </c>
      <c r="B4282" s="5">
        <v>45407</v>
      </c>
      <c r="C4282" s="6" t="s">
        <v>77</v>
      </c>
      <c r="D4282" s="6" t="s">
        <v>72</v>
      </c>
      <c r="E4282" s="6" t="s">
        <v>40</v>
      </c>
      <c r="F4282" s="6" t="s">
        <v>131</v>
      </c>
      <c r="G4282" s="6" t="s">
        <v>79</v>
      </c>
      <c r="H4282" s="6" t="s">
        <v>26</v>
      </c>
      <c r="I4282" s="6" t="s">
        <v>27</v>
      </c>
      <c r="J4282" s="5">
        <v>45407</v>
      </c>
      <c r="K4282" s="5"/>
      <c r="L4282" s="6" t="s">
        <v>28</v>
      </c>
      <c r="M4282" s="6">
        <v>615</v>
      </c>
      <c r="N4282" s="6" t="s">
        <v>75</v>
      </c>
      <c r="O4282" s="6" t="s">
        <v>63</v>
      </c>
      <c r="P4282" s="6" t="s">
        <v>107</v>
      </c>
      <c r="Q4282" s="6">
        <v>1</v>
      </c>
      <c r="R4282" s="6" t="s">
        <v>53</v>
      </c>
      <c r="S4282" s="6">
        <v>2</v>
      </c>
      <c r="T4282" s="7">
        <v>79500</v>
      </c>
      <c r="U4282" t="str">
        <f t="shared" si="462"/>
        <v>Reviewed</v>
      </c>
      <c r="V4282" t="str">
        <f t="shared" si="463"/>
        <v>needs_support</v>
      </c>
      <c r="W4282">
        <f t="shared" si="464"/>
        <v>0</v>
      </c>
      <c r="X4282" t="str">
        <f t="shared" si="465"/>
        <v>Active</v>
      </c>
      <c r="Y4282">
        <f t="shared" si="466"/>
        <v>1.6849315068493151</v>
      </c>
      <c r="Z4282" t="str">
        <f t="shared" si="467"/>
        <v>1–2 Years</v>
      </c>
      <c r="AA4282" t="str">
        <f t="shared" si="468"/>
        <v>70K–99K</v>
      </c>
    </row>
    <row r="4283" spans="1:27" ht="19.95" customHeight="1" x14ac:dyDescent="0.3">
      <c r="A4283" s="8" t="s">
        <v>4410</v>
      </c>
      <c r="B4283" s="9">
        <v>45668</v>
      </c>
      <c r="C4283" s="1" t="s">
        <v>81</v>
      </c>
      <c r="D4283" s="1" t="s">
        <v>72</v>
      </c>
      <c r="E4283" s="1" t="s">
        <v>23</v>
      </c>
      <c r="F4283" s="1" t="s">
        <v>82</v>
      </c>
      <c r="G4283" s="1" t="s">
        <v>83</v>
      </c>
      <c r="H4283" s="1" t="s">
        <v>26</v>
      </c>
      <c r="I4283" s="1" t="s">
        <v>27</v>
      </c>
      <c r="J4283" s="9">
        <v>45668</v>
      </c>
      <c r="K4283" s="9"/>
      <c r="L4283" s="1" t="s">
        <v>28</v>
      </c>
      <c r="M4283" s="1">
        <v>354</v>
      </c>
      <c r="N4283" s="1" t="s">
        <v>122</v>
      </c>
      <c r="O4283" s="1" t="s">
        <v>63</v>
      </c>
      <c r="P4283" s="1" t="s">
        <v>107</v>
      </c>
      <c r="Q4283" s="1">
        <v>3</v>
      </c>
      <c r="R4283" s="1" t="s">
        <v>37</v>
      </c>
      <c r="S4283" s="1">
        <v>1</v>
      </c>
      <c r="T4283" s="10">
        <v>96500</v>
      </c>
      <c r="U4283" t="str">
        <f t="shared" si="462"/>
        <v>Reviewed</v>
      </c>
      <c r="V4283" t="str">
        <f t="shared" si="463"/>
        <v>meets</v>
      </c>
      <c r="W4283">
        <f t="shared" si="464"/>
        <v>0</v>
      </c>
      <c r="X4283" t="str">
        <f t="shared" si="465"/>
        <v>Active</v>
      </c>
      <c r="Y4283">
        <f t="shared" si="466"/>
        <v>0.96986301369863015</v>
      </c>
      <c r="Z4283" t="str">
        <f t="shared" si="467"/>
        <v>&lt;1 Year</v>
      </c>
      <c r="AA4283" t="str">
        <f t="shared" si="468"/>
        <v>70K–99K</v>
      </c>
    </row>
    <row r="4284" spans="1:27" ht="19.95" customHeight="1" x14ac:dyDescent="0.3">
      <c r="A4284" s="4" t="s">
        <v>4411</v>
      </c>
      <c r="B4284" s="5">
        <v>45720</v>
      </c>
      <c r="C4284" s="6" t="s">
        <v>86</v>
      </c>
      <c r="D4284" s="6" t="s">
        <v>87</v>
      </c>
      <c r="E4284" s="6" t="s">
        <v>67</v>
      </c>
      <c r="F4284" s="6" t="s">
        <v>114</v>
      </c>
      <c r="G4284" s="6" t="s">
        <v>94</v>
      </c>
      <c r="H4284" s="6" t="s">
        <v>43</v>
      </c>
      <c r="I4284" s="6" t="s">
        <v>27</v>
      </c>
      <c r="J4284" s="5">
        <v>45720</v>
      </c>
      <c r="K4284" s="5"/>
      <c r="L4284" s="6" t="s">
        <v>28</v>
      </c>
      <c r="M4284" s="6">
        <v>302</v>
      </c>
      <c r="N4284" s="6" t="s">
        <v>122</v>
      </c>
      <c r="O4284" s="6" t="s">
        <v>30</v>
      </c>
      <c r="P4284" s="6" t="s">
        <v>107</v>
      </c>
      <c r="Q4284" s="6">
        <v>3</v>
      </c>
      <c r="R4284" s="6" t="s">
        <v>37</v>
      </c>
      <c r="S4284" s="6">
        <v>1</v>
      </c>
      <c r="T4284" s="7">
        <v>69000</v>
      </c>
      <c r="U4284" t="str">
        <f t="shared" si="462"/>
        <v>Reviewed</v>
      </c>
      <c r="V4284" t="str">
        <f t="shared" si="463"/>
        <v>meets</v>
      </c>
      <c r="W4284">
        <f t="shared" si="464"/>
        <v>0</v>
      </c>
      <c r="X4284" t="str">
        <f t="shared" si="465"/>
        <v>Active</v>
      </c>
      <c r="Y4284">
        <f t="shared" si="466"/>
        <v>0.82739726027397265</v>
      </c>
      <c r="Z4284" t="str">
        <f t="shared" si="467"/>
        <v>&lt;1 Year</v>
      </c>
      <c r="AA4284" t="str">
        <f t="shared" si="468"/>
        <v>&lt;70K</v>
      </c>
    </row>
    <row r="4285" spans="1:27" ht="19.95" customHeight="1" x14ac:dyDescent="0.3">
      <c r="A4285" s="8" t="s">
        <v>4412</v>
      </c>
      <c r="B4285" s="9">
        <v>45297</v>
      </c>
      <c r="C4285" s="1" t="s">
        <v>91</v>
      </c>
      <c r="D4285" s="1" t="s">
        <v>87</v>
      </c>
      <c r="E4285" s="1" t="s">
        <v>92</v>
      </c>
      <c r="F4285" s="1" t="s">
        <v>286</v>
      </c>
      <c r="G4285" s="1" t="s">
        <v>94</v>
      </c>
      <c r="H4285" s="1" t="s">
        <v>110</v>
      </c>
      <c r="I4285" s="1" t="s">
        <v>27</v>
      </c>
      <c r="J4285" s="9">
        <v>45297</v>
      </c>
      <c r="K4285" s="9"/>
      <c r="L4285" s="1" t="s">
        <v>28</v>
      </c>
      <c r="M4285" s="1">
        <v>725</v>
      </c>
      <c r="N4285" s="1" t="s">
        <v>29</v>
      </c>
      <c r="O4285" s="1" t="s">
        <v>63</v>
      </c>
      <c r="P4285" s="1" t="s">
        <v>64</v>
      </c>
      <c r="Q4285" s="1">
        <v>2</v>
      </c>
      <c r="R4285" s="1" t="s">
        <v>53</v>
      </c>
      <c r="S4285" s="1">
        <v>2</v>
      </c>
      <c r="T4285" s="10">
        <v>135500</v>
      </c>
      <c r="U4285" t="str">
        <f t="shared" si="462"/>
        <v>Reviewed</v>
      </c>
      <c r="V4285" t="str">
        <f t="shared" si="463"/>
        <v>needs_support</v>
      </c>
      <c r="W4285">
        <f t="shared" si="464"/>
        <v>0</v>
      </c>
      <c r="X4285" t="str">
        <f t="shared" si="465"/>
        <v>Active</v>
      </c>
      <c r="Y4285">
        <f t="shared" si="466"/>
        <v>1.9863013698630136</v>
      </c>
      <c r="Z4285" t="str">
        <f t="shared" si="467"/>
        <v>1–2 Years</v>
      </c>
      <c r="AA4285" t="str">
        <f t="shared" si="468"/>
        <v>130K+</v>
      </c>
    </row>
    <row r="4286" spans="1:27" ht="19.95" customHeight="1" x14ac:dyDescent="0.3">
      <c r="A4286" s="4" t="s">
        <v>4413</v>
      </c>
      <c r="B4286" s="5">
        <v>44991</v>
      </c>
      <c r="C4286" s="6" t="s">
        <v>21</v>
      </c>
      <c r="D4286" s="6" t="s">
        <v>22</v>
      </c>
      <c r="E4286" s="6" t="s">
        <v>23</v>
      </c>
      <c r="F4286" s="6" t="s">
        <v>24</v>
      </c>
      <c r="G4286" s="6" t="s">
        <v>25</v>
      </c>
      <c r="H4286" s="6" t="s">
        <v>26</v>
      </c>
      <c r="I4286" s="6" t="s">
        <v>27</v>
      </c>
      <c r="J4286" s="5">
        <v>44991</v>
      </c>
      <c r="K4286" s="5"/>
      <c r="L4286" s="6" t="s">
        <v>28</v>
      </c>
      <c r="M4286" s="6">
        <v>1031</v>
      </c>
      <c r="N4286" s="6" t="s">
        <v>75</v>
      </c>
      <c r="O4286" s="6" t="s">
        <v>30</v>
      </c>
      <c r="P4286" s="6" t="s">
        <v>31</v>
      </c>
      <c r="Q4286" s="6">
        <v>2</v>
      </c>
      <c r="R4286" s="6" t="s">
        <v>53</v>
      </c>
      <c r="S4286" s="6">
        <v>3</v>
      </c>
      <c r="T4286" s="7">
        <v>76500</v>
      </c>
      <c r="U4286" t="str">
        <f t="shared" si="462"/>
        <v>Reviewed</v>
      </c>
      <c r="V4286" t="str">
        <f t="shared" si="463"/>
        <v>needs_support</v>
      </c>
      <c r="W4286">
        <f t="shared" si="464"/>
        <v>0</v>
      </c>
      <c r="X4286" t="str">
        <f t="shared" si="465"/>
        <v>Active</v>
      </c>
      <c r="Y4286">
        <f t="shared" si="466"/>
        <v>2.8246575342465752</v>
      </c>
      <c r="Z4286" t="str">
        <f t="shared" si="467"/>
        <v>2–3 Years</v>
      </c>
      <c r="AA4286" t="str">
        <f t="shared" si="468"/>
        <v>70K–99K</v>
      </c>
    </row>
    <row r="4287" spans="1:27" ht="19.95" customHeight="1" x14ac:dyDescent="0.3">
      <c r="A4287" s="8" t="s">
        <v>4414</v>
      </c>
      <c r="B4287" s="9">
        <v>45163</v>
      </c>
      <c r="C4287" s="1" t="s">
        <v>34</v>
      </c>
      <c r="D4287" s="1" t="s">
        <v>22</v>
      </c>
      <c r="E4287" s="1" t="s">
        <v>23</v>
      </c>
      <c r="F4287" s="1" t="s">
        <v>138</v>
      </c>
      <c r="G4287" s="1" t="s">
        <v>36</v>
      </c>
      <c r="H4287" s="1" t="s">
        <v>43</v>
      </c>
      <c r="I4287" s="1" t="s">
        <v>27</v>
      </c>
      <c r="J4287" s="9">
        <v>45163</v>
      </c>
      <c r="K4287" s="9"/>
      <c r="L4287" s="1" t="s">
        <v>28</v>
      </c>
      <c r="M4287" s="1">
        <v>859</v>
      </c>
      <c r="N4287" s="1" t="s">
        <v>29</v>
      </c>
      <c r="O4287" s="1" t="s">
        <v>63</v>
      </c>
      <c r="P4287" s="1" t="s">
        <v>31</v>
      </c>
      <c r="Q4287" s="1">
        <v>4</v>
      </c>
      <c r="R4287" s="1" t="s">
        <v>32</v>
      </c>
      <c r="S4287" s="1">
        <v>2</v>
      </c>
      <c r="T4287" s="10">
        <v>65500</v>
      </c>
      <c r="U4287" t="str">
        <f t="shared" si="462"/>
        <v>Reviewed</v>
      </c>
      <c r="V4287" t="str">
        <f t="shared" si="463"/>
        <v>exceeds</v>
      </c>
      <c r="W4287">
        <f t="shared" si="464"/>
        <v>0</v>
      </c>
      <c r="X4287" t="str">
        <f t="shared" si="465"/>
        <v>Active</v>
      </c>
      <c r="Y4287">
        <f t="shared" si="466"/>
        <v>2.3534246575342466</v>
      </c>
      <c r="Z4287" t="str">
        <f t="shared" si="467"/>
        <v>2–3 Years</v>
      </c>
      <c r="AA4287" t="str">
        <f t="shared" si="468"/>
        <v>&lt;70K</v>
      </c>
    </row>
    <row r="4288" spans="1:27" ht="19.95" customHeight="1" x14ac:dyDescent="0.3">
      <c r="A4288" s="4" t="s">
        <v>4415</v>
      </c>
      <c r="B4288" s="5">
        <v>45627</v>
      </c>
      <c r="C4288" s="6" t="s">
        <v>39</v>
      </c>
      <c r="D4288" s="6" t="s">
        <v>22</v>
      </c>
      <c r="E4288" s="6" t="s">
        <v>40</v>
      </c>
      <c r="F4288" s="6" t="s">
        <v>174</v>
      </c>
      <c r="G4288" s="6" t="s">
        <v>42</v>
      </c>
      <c r="H4288" s="6" t="s">
        <v>26</v>
      </c>
      <c r="I4288" s="6" t="s">
        <v>50</v>
      </c>
      <c r="J4288" s="5">
        <v>45627</v>
      </c>
      <c r="K4288" s="5">
        <v>45921</v>
      </c>
      <c r="L4288" s="6" t="s">
        <v>159</v>
      </c>
      <c r="M4288" s="6">
        <v>294</v>
      </c>
      <c r="N4288" s="6" t="s">
        <v>52</v>
      </c>
      <c r="O4288" s="6" t="s">
        <v>63</v>
      </c>
      <c r="P4288" s="6" t="s">
        <v>107</v>
      </c>
      <c r="Q4288" s="6">
        <v>3</v>
      </c>
      <c r="R4288" s="6" t="s">
        <v>37</v>
      </c>
      <c r="S4288" s="6">
        <v>1</v>
      </c>
      <c r="T4288" s="7">
        <v>99000</v>
      </c>
      <c r="U4288" t="str">
        <f t="shared" si="462"/>
        <v>Reviewed</v>
      </c>
      <c r="V4288" t="str">
        <f t="shared" si="463"/>
        <v>meets</v>
      </c>
      <c r="W4288">
        <f t="shared" si="464"/>
        <v>1</v>
      </c>
      <c r="X4288" t="str">
        <f t="shared" si="465"/>
        <v>Attrited</v>
      </c>
      <c r="Y4288">
        <f t="shared" si="466"/>
        <v>0.80547945205479454</v>
      </c>
      <c r="Z4288" t="str">
        <f t="shared" si="467"/>
        <v>&lt;1 Year</v>
      </c>
      <c r="AA4288" t="str">
        <f t="shared" si="468"/>
        <v>70K–99K</v>
      </c>
    </row>
    <row r="4289" spans="1:27" ht="19.95" customHeight="1" x14ac:dyDescent="0.3">
      <c r="A4289" s="8" t="s">
        <v>4416</v>
      </c>
      <c r="B4289" s="9">
        <v>45811</v>
      </c>
      <c r="C4289" s="1" t="s">
        <v>46</v>
      </c>
      <c r="D4289" s="1" t="s">
        <v>22</v>
      </c>
      <c r="E4289" s="1" t="s">
        <v>40</v>
      </c>
      <c r="F4289" s="1" t="s">
        <v>47</v>
      </c>
      <c r="G4289" s="1" t="s">
        <v>48</v>
      </c>
      <c r="H4289" s="1" t="s">
        <v>49</v>
      </c>
      <c r="I4289" s="1" t="s">
        <v>27</v>
      </c>
      <c r="J4289" s="9">
        <v>45811</v>
      </c>
      <c r="K4289" s="9"/>
      <c r="L4289" s="1" t="s">
        <v>28</v>
      </c>
      <c r="M4289" s="1">
        <v>211</v>
      </c>
      <c r="N4289" s="1" t="s">
        <v>29</v>
      </c>
      <c r="O4289" s="1" t="s">
        <v>43</v>
      </c>
      <c r="P4289" s="1" t="s">
        <v>64</v>
      </c>
      <c r="Q4289" s="1">
        <v>2</v>
      </c>
      <c r="R4289" s="1" t="s">
        <v>53</v>
      </c>
      <c r="S4289" s="1">
        <v>1</v>
      </c>
      <c r="T4289" s="10">
        <v>132000</v>
      </c>
      <c r="U4289" t="str">
        <f t="shared" si="462"/>
        <v>Reviewed</v>
      </c>
      <c r="V4289" t="str">
        <f t="shared" si="463"/>
        <v>needs_support</v>
      </c>
      <c r="W4289">
        <f t="shared" si="464"/>
        <v>0</v>
      </c>
      <c r="X4289" t="str">
        <f t="shared" si="465"/>
        <v>Active</v>
      </c>
      <c r="Y4289">
        <f t="shared" si="466"/>
        <v>0.57808219178082187</v>
      </c>
      <c r="Z4289" t="str">
        <f t="shared" si="467"/>
        <v>&lt;1 Year</v>
      </c>
      <c r="AA4289" t="str">
        <f t="shared" si="468"/>
        <v>130K+</v>
      </c>
    </row>
    <row r="4290" spans="1:27" ht="19.95" customHeight="1" x14ac:dyDescent="0.3">
      <c r="A4290" s="4" t="s">
        <v>4417</v>
      </c>
      <c r="B4290" s="5">
        <v>45582</v>
      </c>
      <c r="C4290" s="6" t="s">
        <v>55</v>
      </c>
      <c r="D4290" s="6" t="s">
        <v>56</v>
      </c>
      <c r="E4290" s="6" t="s">
        <v>23</v>
      </c>
      <c r="F4290" s="6" t="s">
        <v>190</v>
      </c>
      <c r="G4290" s="6" t="s">
        <v>58</v>
      </c>
      <c r="H4290" s="6" t="s">
        <v>49</v>
      </c>
      <c r="I4290" s="6" t="s">
        <v>27</v>
      </c>
      <c r="J4290" s="5">
        <v>45582</v>
      </c>
      <c r="K4290" s="5"/>
      <c r="L4290" s="6" t="s">
        <v>28</v>
      </c>
      <c r="M4290" s="6">
        <v>440</v>
      </c>
      <c r="N4290" s="6" t="s">
        <v>52</v>
      </c>
      <c r="O4290" s="6" t="s">
        <v>30</v>
      </c>
      <c r="P4290" s="6" t="s">
        <v>64</v>
      </c>
      <c r="Q4290" s="6">
        <v>4</v>
      </c>
      <c r="R4290" s="6" t="s">
        <v>32</v>
      </c>
      <c r="S4290" s="6">
        <v>1</v>
      </c>
      <c r="T4290" s="7">
        <v>99500</v>
      </c>
      <c r="U4290" t="str">
        <f t="shared" ref="U4290:U4353" si="469">IF(LOWER(TRIM(Q4290&amp;""))="none","Not Reviewed","Reviewed")</f>
        <v>Reviewed</v>
      </c>
      <c r="V4290" t="str">
        <f t="shared" ref="V4290:V4353" si="470">IF(OR(Q4290="none",R4290=""),"Not Reviewed",R4290)</f>
        <v>exceeds</v>
      </c>
      <c r="W4290">
        <f t="shared" ref="W4290:W4353" si="471">IF(I4290="terminated",1,0)</f>
        <v>0</v>
      </c>
      <c r="X4290" t="str">
        <f t="shared" ref="X4290:X4353" si="472">IF(I4290="terminated","Attrited","Active")</f>
        <v>Active</v>
      </c>
      <c r="Y4290">
        <f t="shared" ref="Y4290:Y4353" si="473">M4290/365</f>
        <v>1.2054794520547945</v>
      </c>
      <c r="Z4290" t="str">
        <f t="shared" ref="Z4290:Z4353" si="474">IF(Y4290&lt;1,"&lt;1 Year",IF(Y4290&lt;2,"1–2 Years",IF(Y4290&lt;3,"2–3 Years","3+ Years")))</f>
        <v>1–2 Years</v>
      </c>
      <c r="AA4290" t="str">
        <f t="shared" ref="AA4290:AA4353" si="475">IF(T4290&lt;70000,"&lt;70K",IF(T4290&lt;100000,"70K–99K",IF(T4290&lt;130000,"100K–129K","130K+")))</f>
        <v>70K–99K</v>
      </c>
    </row>
    <row r="4291" spans="1:27" ht="19.95" customHeight="1" x14ac:dyDescent="0.3">
      <c r="A4291" s="8" t="s">
        <v>4418</v>
      </c>
      <c r="B4291" s="9">
        <v>45118</v>
      </c>
      <c r="C4291" s="1" t="s">
        <v>60</v>
      </c>
      <c r="D4291" s="1" t="s">
        <v>56</v>
      </c>
      <c r="E4291" s="1" t="s">
        <v>40</v>
      </c>
      <c r="F4291" s="1" t="s">
        <v>145</v>
      </c>
      <c r="G4291" s="1" t="s">
        <v>62</v>
      </c>
      <c r="H4291" s="1" t="s">
        <v>49</v>
      </c>
      <c r="I4291" s="1" t="s">
        <v>27</v>
      </c>
      <c r="J4291" s="9">
        <v>45118</v>
      </c>
      <c r="K4291" s="9"/>
      <c r="L4291" s="1" t="s">
        <v>28</v>
      </c>
      <c r="M4291" s="1">
        <v>904</v>
      </c>
      <c r="N4291" s="1" t="s">
        <v>29</v>
      </c>
      <c r="O4291" s="1" t="s">
        <v>63</v>
      </c>
      <c r="P4291" s="1" t="s">
        <v>107</v>
      </c>
      <c r="Q4291" s="1">
        <v>3</v>
      </c>
      <c r="R4291" s="1" t="s">
        <v>37</v>
      </c>
      <c r="S4291" s="1">
        <v>2</v>
      </c>
      <c r="T4291" s="10">
        <v>127000</v>
      </c>
      <c r="U4291" t="str">
        <f t="shared" si="469"/>
        <v>Reviewed</v>
      </c>
      <c r="V4291" t="str">
        <f t="shared" si="470"/>
        <v>meets</v>
      </c>
      <c r="W4291">
        <f t="shared" si="471"/>
        <v>0</v>
      </c>
      <c r="X4291" t="str">
        <f t="shared" si="472"/>
        <v>Active</v>
      </c>
      <c r="Y4291">
        <f t="shared" si="473"/>
        <v>2.4767123287671233</v>
      </c>
      <c r="Z4291" t="str">
        <f t="shared" si="474"/>
        <v>2–3 Years</v>
      </c>
      <c r="AA4291" t="str">
        <f t="shared" si="475"/>
        <v>100K–129K</v>
      </c>
    </row>
    <row r="4292" spans="1:27" ht="19.95" customHeight="1" x14ac:dyDescent="0.3">
      <c r="A4292" s="4" t="s">
        <v>4419</v>
      </c>
      <c r="B4292" s="5">
        <v>45841</v>
      </c>
      <c r="C4292" s="6" t="s">
        <v>66</v>
      </c>
      <c r="D4292" s="6" t="s">
        <v>56</v>
      </c>
      <c r="E4292" s="6" t="s">
        <v>67</v>
      </c>
      <c r="F4292" s="6" t="s">
        <v>35</v>
      </c>
      <c r="G4292" s="6" t="s">
        <v>36</v>
      </c>
      <c r="H4292" s="6" t="s">
        <v>26</v>
      </c>
      <c r="I4292" s="6" t="s">
        <v>27</v>
      </c>
      <c r="J4292" s="5">
        <v>45841</v>
      </c>
      <c r="K4292" s="5"/>
      <c r="L4292" s="6" t="s">
        <v>28</v>
      </c>
      <c r="M4292" s="6">
        <v>181</v>
      </c>
      <c r="N4292" s="6" t="s">
        <v>29</v>
      </c>
      <c r="O4292" s="6" t="s">
        <v>63</v>
      </c>
      <c r="P4292" s="6" t="s">
        <v>64</v>
      </c>
      <c r="Q4292" s="6">
        <v>3</v>
      </c>
      <c r="R4292" s="6" t="s">
        <v>37</v>
      </c>
      <c r="S4292" s="6">
        <v>1</v>
      </c>
      <c r="T4292" s="7">
        <v>87000</v>
      </c>
      <c r="U4292" t="str">
        <f t="shared" si="469"/>
        <v>Reviewed</v>
      </c>
      <c r="V4292" t="str">
        <f t="shared" si="470"/>
        <v>meets</v>
      </c>
      <c r="W4292">
        <f t="shared" si="471"/>
        <v>0</v>
      </c>
      <c r="X4292" t="str">
        <f t="shared" si="472"/>
        <v>Active</v>
      </c>
      <c r="Y4292">
        <f t="shared" si="473"/>
        <v>0.49589041095890413</v>
      </c>
      <c r="Z4292" t="str">
        <f t="shared" si="474"/>
        <v>&lt;1 Year</v>
      </c>
      <c r="AA4292" t="str">
        <f t="shared" si="475"/>
        <v>70K–99K</v>
      </c>
    </row>
    <row r="4293" spans="1:27" ht="19.95" customHeight="1" x14ac:dyDescent="0.3">
      <c r="A4293" s="8" t="s">
        <v>4420</v>
      </c>
      <c r="B4293" s="9">
        <v>45158</v>
      </c>
      <c r="C4293" s="1" t="s">
        <v>71</v>
      </c>
      <c r="D4293" s="1" t="s">
        <v>72</v>
      </c>
      <c r="E4293" s="1" t="s">
        <v>23</v>
      </c>
      <c r="F4293" s="1" t="s">
        <v>150</v>
      </c>
      <c r="G4293" s="1" t="s">
        <v>74</v>
      </c>
      <c r="H4293" s="1" t="s">
        <v>26</v>
      </c>
      <c r="I4293" s="1" t="s">
        <v>27</v>
      </c>
      <c r="J4293" s="9">
        <v>45158</v>
      </c>
      <c r="K4293" s="9"/>
      <c r="L4293" s="1" t="s">
        <v>28</v>
      </c>
      <c r="M4293" s="1">
        <v>864</v>
      </c>
      <c r="N4293" s="1" t="s">
        <v>29</v>
      </c>
      <c r="O4293" s="1" t="s">
        <v>63</v>
      </c>
      <c r="P4293" s="1" t="s">
        <v>31</v>
      </c>
      <c r="Q4293" s="1">
        <v>5</v>
      </c>
      <c r="R4293" s="1" t="s">
        <v>119</v>
      </c>
      <c r="S4293" s="1">
        <v>2</v>
      </c>
      <c r="T4293" s="10">
        <v>103500</v>
      </c>
      <c r="U4293" t="str">
        <f t="shared" si="469"/>
        <v>Reviewed</v>
      </c>
      <c r="V4293" t="str">
        <f t="shared" si="470"/>
        <v>outstanding</v>
      </c>
      <c r="W4293">
        <f t="shared" si="471"/>
        <v>0</v>
      </c>
      <c r="X4293" t="str">
        <f t="shared" si="472"/>
        <v>Active</v>
      </c>
      <c r="Y4293">
        <f t="shared" si="473"/>
        <v>2.3671232876712329</v>
      </c>
      <c r="Z4293" t="str">
        <f t="shared" si="474"/>
        <v>2–3 Years</v>
      </c>
      <c r="AA4293" t="str">
        <f t="shared" si="475"/>
        <v>100K–129K</v>
      </c>
    </row>
    <row r="4294" spans="1:27" ht="19.95" customHeight="1" x14ac:dyDescent="0.3">
      <c r="A4294" s="4" t="s">
        <v>4421</v>
      </c>
      <c r="B4294" s="5">
        <v>45168</v>
      </c>
      <c r="C4294" s="6" t="s">
        <v>77</v>
      </c>
      <c r="D4294" s="6" t="s">
        <v>72</v>
      </c>
      <c r="E4294" s="6" t="s">
        <v>40</v>
      </c>
      <c r="F4294" s="6" t="s">
        <v>112</v>
      </c>
      <c r="G4294" s="6" t="s">
        <v>79</v>
      </c>
      <c r="H4294" s="6" t="s">
        <v>43</v>
      </c>
      <c r="I4294" s="6" t="s">
        <v>27</v>
      </c>
      <c r="J4294" s="5">
        <v>45168</v>
      </c>
      <c r="K4294" s="5"/>
      <c r="L4294" s="6" t="s">
        <v>28</v>
      </c>
      <c r="M4294" s="6">
        <v>854</v>
      </c>
      <c r="N4294" s="6" t="s">
        <v>122</v>
      </c>
      <c r="O4294" s="6" t="s">
        <v>43</v>
      </c>
      <c r="P4294" s="6" t="s">
        <v>64</v>
      </c>
      <c r="Q4294" s="6">
        <v>3</v>
      </c>
      <c r="R4294" s="6" t="s">
        <v>37</v>
      </c>
      <c r="S4294" s="6">
        <v>2</v>
      </c>
      <c r="T4294" s="7">
        <v>56500</v>
      </c>
      <c r="U4294" t="str">
        <f t="shared" si="469"/>
        <v>Reviewed</v>
      </c>
      <c r="V4294" t="str">
        <f t="shared" si="470"/>
        <v>meets</v>
      </c>
      <c r="W4294">
        <f t="shared" si="471"/>
        <v>0</v>
      </c>
      <c r="X4294" t="str">
        <f t="shared" si="472"/>
        <v>Active</v>
      </c>
      <c r="Y4294">
        <f t="shared" si="473"/>
        <v>2.3397260273972602</v>
      </c>
      <c r="Z4294" t="str">
        <f t="shared" si="474"/>
        <v>2–3 Years</v>
      </c>
      <c r="AA4294" t="str">
        <f t="shared" si="475"/>
        <v>&lt;70K</v>
      </c>
    </row>
    <row r="4295" spans="1:27" ht="19.95" customHeight="1" x14ac:dyDescent="0.3">
      <c r="A4295" s="8" t="s">
        <v>4422</v>
      </c>
      <c r="B4295" s="9">
        <v>45775</v>
      </c>
      <c r="C4295" s="1" t="s">
        <v>81</v>
      </c>
      <c r="D4295" s="1" t="s">
        <v>72</v>
      </c>
      <c r="E4295" s="1" t="s">
        <v>23</v>
      </c>
      <c r="F4295" s="1" t="s">
        <v>154</v>
      </c>
      <c r="G4295" s="1" t="s">
        <v>83</v>
      </c>
      <c r="H4295" s="1" t="s">
        <v>43</v>
      </c>
      <c r="I4295" s="1" t="s">
        <v>50</v>
      </c>
      <c r="J4295" s="9">
        <v>45775</v>
      </c>
      <c r="K4295" s="9">
        <v>45976</v>
      </c>
      <c r="L4295" s="1" t="s">
        <v>159</v>
      </c>
      <c r="M4295" s="1">
        <v>201</v>
      </c>
      <c r="N4295" s="1" t="s">
        <v>52</v>
      </c>
      <c r="O4295" s="1" t="s">
        <v>63</v>
      </c>
      <c r="P4295" s="1" t="s">
        <v>31</v>
      </c>
      <c r="Q4295" s="1">
        <v>3</v>
      </c>
      <c r="R4295" s="1" t="s">
        <v>37</v>
      </c>
      <c r="S4295" s="1">
        <v>1</v>
      </c>
      <c r="T4295" s="10">
        <v>76500</v>
      </c>
      <c r="U4295" t="str">
        <f t="shared" si="469"/>
        <v>Reviewed</v>
      </c>
      <c r="V4295" t="str">
        <f t="shared" si="470"/>
        <v>meets</v>
      </c>
      <c r="W4295">
        <f t="shared" si="471"/>
        <v>1</v>
      </c>
      <c r="X4295" t="str">
        <f t="shared" si="472"/>
        <v>Attrited</v>
      </c>
      <c r="Y4295">
        <f t="shared" si="473"/>
        <v>0.55068493150684927</v>
      </c>
      <c r="Z4295" t="str">
        <f t="shared" si="474"/>
        <v>&lt;1 Year</v>
      </c>
      <c r="AA4295" t="str">
        <f t="shared" si="475"/>
        <v>70K–99K</v>
      </c>
    </row>
    <row r="4296" spans="1:27" ht="19.95" customHeight="1" x14ac:dyDescent="0.3">
      <c r="A4296" s="4" t="s">
        <v>4423</v>
      </c>
      <c r="B4296" s="5">
        <v>45087</v>
      </c>
      <c r="C4296" s="6" t="s">
        <v>86</v>
      </c>
      <c r="D4296" s="6" t="s">
        <v>87</v>
      </c>
      <c r="E4296" s="6" t="s">
        <v>67</v>
      </c>
      <c r="F4296" s="6" t="s">
        <v>116</v>
      </c>
      <c r="G4296" s="6" t="s">
        <v>89</v>
      </c>
      <c r="H4296" s="6" t="s">
        <v>26</v>
      </c>
      <c r="I4296" s="6" t="s">
        <v>27</v>
      </c>
      <c r="J4296" s="5">
        <v>45087</v>
      </c>
      <c r="K4296" s="5"/>
      <c r="L4296" s="6" t="s">
        <v>28</v>
      </c>
      <c r="M4296" s="6">
        <v>935</v>
      </c>
      <c r="N4296" s="6" t="s">
        <v>140</v>
      </c>
      <c r="O4296" s="6" t="s">
        <v>63</v>
      </c>
      <c r="P4296" s="6" t="s">
        <v>64</v>
      </c>
      <c r="Q4296" s="6">
        <v>4</v>
      </c>
      <c r="R4296" s="6" t="s">
        <v>32</v>
      </c>
      <c r="S4296" s="6">
        <v>3</v>
      </c>
      <c r="T4296" s="7">
        <v>102500</v>
      </c>
      <c r="U4296" t="str">
        <f t="shared" si="469"/>
        <v>Reviewed</v>
      </c>
      <c r="V4296" t="str">
        <f t="shared" si="470"/>
        <v>exceeds</v>
      </c>
      <c r="W4296">
        <f t="shared" si="471"/>
        <v>0</v>
      </c>
      <c r="X4296" t="str">
        <f t="shared" si="472"/>
        <v>Active</v>
      </c>
      <c r="Y4296">
        <f t="shared" si="473"/>
        <v>2.5616438356164384</v>
      </c>
      <c r="Z4296" t="str">
        <f t="shared" si="474"/>
        <v>2–3 Years</v>
      </c>
      <c r="AA4296" t="str">
        <f t="shared" si="475"/>
        <v>100K–129K</v>
      </c>
    </row>
    <row r="4297" spans="1:27" ht="19.95" customHeight="1" x14ac:dyDescent="0.3">
      <c r="A4297" s="8" t="s">
        <v>4424</v>
      </c>
      <c r="B4297" s="9">
        <v>45717</v>
      </c>
      <c r="C4297" s="1" t="s">
        <v>91</v>
      </c>
      <c r="D4297" s="1" t="s">
        <v>87</v>
      </c>
      <c r="E4297" s="1" t="s">
        <v>92</v>
      </c>
      <c r="F4297" s="1" t="s">
        <v>93</v>
      </c>
      <c r="G4297" s="1" t="s">
        <v>94</v>
      </c>
      <c r="H4297" s="1" t="s">
        <v>26</v>
      </c>
      <c r="I4297" s="1" t="s">
        <v>27</v>
      </c>
      <c r="J4297" s="9">
        <v>45717</v>
      </c>
      <c r="K4297" s="9"/>
      <c r="L4297" s="1" t="s">
        <v>28</v>
      </c>
      <c r="M4297" s="1">
        <v>305</v>
      </c>
      <c r="N4297" s="1" t="s">
        <v>140</v>
      </c>
      <c r="O4297" s="1" t="s">
        <v>30</v>
      </c>
      <c r="P4297" s="1" t="s">
        <v>107</v>
      </c>
      <c r="Q4297" s="1">
        <v>3</v>
      </c>
      <c r="R4297" s="1" t="s">
        <v>37</v>
      </c>
      <c r="S4297" s="1">
        <v>1</v>
      </c>
      <c r="T4297" s="10">
        <v>89000</v>
      </c>
      <c r="U4297" t="str">
        <f t="shared" si="469"/>
        <v>Reviewed</v>
      </c>
      <c r="V4297" t="str">
        <f t="shared" si="470"/>
        <v>meets</v>
      </c>
      <c r="W4297">
        <f t="shared" si="471"/>
        <v>0</v>
      </c>
      <c r="X4297" t="str">
        <f t="shared" si="472"/>
        <v>Active</v>
      </c>
      <c r="Y4297">
        <f t="shared" si="473"/>
        <v>0.83561643835616439</v>
      </c>
      <c r="Z4297" t="str">
        <f t="shared" si="474"/>
        <v>&lt;1 Year</v>
      </c>
      <c r="AA4297" t="str">
        <f t="shared" si="475"/>
        <v>70K–99K</v>
      </c>
    </row>
    <row r="4298" spans="1:27" ht="19.95" customHeight="1" x14ac:dyDescent="0.3">
      <c r="A4298" s="4" t="s">
        <v>4425</v>
      </c>
      <c r="B4298" s="5">
        <v>45601</v>
      </c>
      <c r="C4298" s="6" t="s">
        <v>21</v>
      </c>
      <c r="D4298" s="6" t="s">
        <v>22</v>
      </c>
      <c r="E4298" s="6" t="s">
        <v>23</v>
      </c>
      <c r="F4298" s="6" t="s">
        <v>24</v>
      </c>
      <c r="G4298" s="6" t="s">
        <v>25</v>
      </c>
      <c r="H4298" s="6" t="s">
        <v>26</v>
      </c>
      <c r="I4298" s="6" t="s">
        <v>27</v>
      </c>
      <c r="J4298" s="5">
        <v>45601</v>
      </c>
      <c r="K4298" s="5"/>
      <c r="L4298" s="6" t="s">
        <v>28</v>
      </c>
      <c r="M4298" s="6">
        <v>421</v>
      </c>
      <c r="N4298" s="6" t="s">
        <v>29</v>
      </c>
      <c r="O4298" s="6" t="s">
        <v>63</v>
      </c>
      <c r="P4298" s="6" t="s">
        <v>107</v>
      </c>
      <c r="Q4298" s="6">
        <v>4</v>
      </c>
      <c r="R4298" s="6" t="s">
        <v>32</v>
      </c>
      <c r="S4298" s="6">
        <v>1</v>
      </c>
      <c r="T4298" s="7">
        <v>98000</v>
      </c>
      <c r="U4298" t="str">
        <f t="shared" si="469"/>
        <v>Reviewed</v>
      </c>
      <c r="V4298" t="str">
        <f t="shared" si="470"/>
        <v>exceeds</v>
      </c>
      <c r="W4298">
        <f t="shared" si="471"/>
        <v>0</v>
      </c>
      <c r="X4298" t="str">
        <f t="shared" si="472"/>
        <v>Active</v>
      </c>
      <c r="Y4298">
        <f t="shared" si="473"/>
        <v>1.1534246575342466</v>
      </c>
      <c r="Z4298" t="str">
        <f t="shared" si="474"/>
        <v>1–2 Years</v>
      </c>
      <c r="AA4298" t="str">
        <f t="shared" si="475"/>
        <v>70K–99K</v>
      </c>
    </row>
    <row r="4299" spans="1:27" ht="19.95" customHeight="1" x14ac:dyDescent="0.3">
      <c r="A4299" s="8" t="s">
        <v>4426</v>
      </c>
      <c r="B4299" s="9">
        <v>45780</v>
      </c>
      <c r="C4299" s="1" t="s">
        <v>34</v>
      </c>
      <c r="D4299" s="1" t="s">
        <v>22</v>
      </c>
      <c r="E4299" s="1" t="s">
        <v>23</v>
      </c>
      <c r="F4299" s="1" t="s">
        <v>288</v>
      </c>
      <c r="G4299" s="1" t="s">
        <v>25</v>
      </c>
      <c r="H4299" s="1" t="s">
        <v>43</v>
      </c>
      <c r="I4299" s="1" t="s">
        <v>27</v>
      </c>
      <c r="J4299" s="9">
        <v>45780</v>
      </c>
      <c r="K4299" s="9"/>
      <c r="L4299" s="1" t="s">
        <v>28</v>
      </c>
      <c r="M4299" s="1">
        <v>242</v>
      </c>
      <c r="N4299" s="1" t="s">
        <v>29</v>
      </c>
      <c r="O4299" s="1" t="s">
        <v>63</v>
      </c>
      <c r="P4299" s="1" t="s">
        <v>31</v>
      </c>
      <c r="Q4299" s="1">
        <v>3</v>
      </c>
      <c r="R4299" s="1" t="s">
        <v>37</v>
      </c>
      <c r="S4299" s="1">
        <v>1</v>
      </c>
      <c r="T4299" s="10">
        <v>74500</v>
      </c>
      <c r="U4299" t="str">
        <f t="shared" si="469"/>
        <v>Reviewed</v>
      </c>
      <c r="V4299" t="str">
        <f t="shared" si="470"/>
        <v>meets</v>
      </c>
      <c r="W4299">
        <f t="shared" si="471"/>
        <v>0</v>
      </c>
      <c r="X4299" t="str">
        <f t="shared" si="472"/>
        <v>Active</v>
      </c>
      <c r="Y4299">
        <f t="shared" si="473"/>
        <v>0.66301369863013704</v>
      </c>
      <c r="Z4299" t="str">
        <f t="shared" si="474"/>
        <v>&lt;1 Year</v>
      </c>
      <c r="AA4299" t="str">
        <f t="shared" si="475"/>
        <v>70K–99K</v>
      </c>
    </row>
    <row r="4300" spans="1:27" ht="19.95" customHeight="1" x14ac:dyDescent="0.3">
      <c r="A4300" s="4" t="s">
        <v>4427</v>
      </c>
      <c r="B4300" s="5">
        <v>45071</v>
      </c>
      <c r="C4300" s="6" t="s">
        <v>39</v>
      </c>
      <c r="D4300" s="6" t="s">
        <v>22</v>
      </c>
      <c r="E4300" s="6" t="s">
        <v>40</v>
      </c>
      <c r="F4300" s="6" t="s">
        <v>174</v>
      </c>
      <c r="G4300" s="6" t="s">
        <v>42</v>
      </c>
      <c r="H4300" s="6" t="s">
        <v>26</v>
      </c>
      <c r="I4300" s="6" t="s">
        <v>27</v>
      </c>
      <c r="J4300" s="5">
        <v>45071</v>
      </c>
      <c r="K4300" s="5"/>
      <c r="L4300" s="6" t="s">
        <v>28</v>
      </c>
      <c r="M4300" s="6">
        <v>951</v>
      </c>
      <c r="N4300" s="6" t="s">
        <v>29</v>
      </c>
      <c r="O4300" s="6" t="s">
        <v>63</v>
      </c>
      <c r="P4300" s="6" t="s">
        <v>31</v>
      </c>
      <c r="Q4300" s="6">
        <v>3</v>
      </c>
      <c r="R4300" s="6" t="s">
        <v>37</v>
      </c>
      <c r="S4300" s="6">
        <v>3</v>
      </c>
      <c r="T4300" s="7">
        <v>91500</v>
      </c>
      <c r="U4300" t="str">
        <f t="shared" si="469"/>
        <v>Reviewed</v>
      </c>
      <c r="V4300" t="str">
        <f t="shared" si="470"/>
        <v>meets</v>
      </c>
      <c r="W4300">
        <f t="shared" si="471"/>
        <v>0</v>
      </c>
      <c r="X4300" t="str">
        <f t="shared" si="472"/>
        <v>Active</v>
      </c>
      <c r="Y4300">
        <f t="shared" si="473"/>
        <v>2.6054794520547944</v>
      </c>
      <c r="Z4300" t="str">
        <f t="shared" si="474"/>
        <v>2–3 Years</v>
      </c>
      <c r="AA4300" t="str">
        <f t="shared" si="475"/>
        <v>70K–99K</v>
      </c>
    </row>
    <row r="4301" spans="1:27" ht="19.95" customHeight="1" x14ac:dyDescent="0.3">
      <c r="A4301" s="8" t="s">
        <v>4428</v>
      </c>
      <c r="B4301" s="9">
        <v>45735</v>
      </c>
      <c r="C4301" s="1" t="s">
        <v>46</v>
      </c>
      <c r="D4301" s="1" t="s">
        <v>22</v>
      </c>
      <c r="E4301" s="1" t="s">
        <v>40</v>
      </c>
      <c r="F4301" s="1" t="s">
        <v>143</v>
      </c>
      <c r="G4301" s="1" t="s">
        <v>48</v>
      </c>
      <c r="H4301" s="1" t="s">
        <v>43</v>
      </c>
      <c r="I4301" s="1" t="s">
        <v>27</v>
      </c>
      <c r="J4301" s="9">
        <v>45735</v>
      </c>
      <c r="K4301" s="9"/>
      <c r="L4301" s="1" t="s">
        <v>28</v>
      </c>
      <c r="M4301" s="1">
        <v>287</v>
      </c>
      <c r="N4301" s="1" t="s">
        <v>29</v>
      </c>
      <c r="O4301" s="1" t="s">
        <v>43</v>
      </c>
      <c r="P4301" s="1" t="s">
        <v>107</v>
      </c>
      <c r="Q4301" s="1">
        <v>4</v>
      </c>
      <c r="R4301" s="1" t="s">
        <v>32</v>
      </c>
      <c r="S4301" s="1">
        <v>1</v>
      </c>
      <c r="T4301" s="10">
        <v>77000</v>
      </c>
      <c r="U4301" t="str">
        <f t="shared" si="469"/>
        <v>Reviewed</v>
      </c>
      <c r="V4301" t="str">
        <f t="shared" si="470"/>
        <v>exceeds</v>
      </c>
      <c r="W4301">
        <f t="shared" si="471"/>
        <v>0</v>
      </c>
      <c r="X4301" t="str">
        <f t="shared" si="472"/>
        <v>Active</v>
      </c>
      <c r="Y4301">
        <f t="shared" si="473"/>
        <v>0.78630136986301369</v>
      </c>
      <c r="Z4301" t="str">
        <f t="shared" si="474"/>
        <v>&lt;1 Year</v>
      </c>
      <c r="AA4301" t="str">
        <f t="shared" si="475"/>
        <v>70K–99K</v>
      </c>
    </row>
    <row r="4302" spans="1:27" ht="19.95" customHeight="1" x14ac:dyDescent="0.3">
      <c r="A4302" s="4" t="s">
        <v>4429</v>
      </c>
      <c r="B4302" s="5">
        <v>45405</v>
      </c>
      <c r="C4302" s="6" t="s">
        <v>55</v>
      </c>
      <c r="D4302" s="6" t="s">
        <v>56</v>
      </c>
      <c r="E4302" s="6" t="s">
        <v>23</v>
      </c>
      <c r="F4302" s="6" t="s">
        <v>57</v>
      </c>
      <c r="G4302" s="6" t="s">
        <v>58</v>
      </c>
      <c r="H4302" s="6" t="s">
        <v>43</v>
      </c>
      <c r="I4302" s="6" t="s">
        <v>27</v>
      </c>
      <c r="J4302" s="5">
        <v>45405</v>
      </c>
      <c r="K4302" s="5"/>
      <c r="L4302" s="6" t="s">
        <v>28</v>
      </c>
      <c r="M4302" s="6">
        <v>617</v>
      </c>
      <c r="N4302" s="6" t="s">
        <v>29</v>
      </c>
      <c r="O4302" s="6" t="s">
        <v>30</v>
      </c>
      <c r="P4302" s="6" t="s">
        <v>44</v>
      </c>
      <c r="Q4302" s="6">
        <v>3</v>
      </c>
      <c r="R4302" s="6" t="s">
        <v>37</v>
      </c>
      <c r="S4302" s="6">
        <v>2</v>
      </c>
      <c r="T4302" s="7">
        <v>62000</v>
      </c>
      <c r="U4302" t="str">
        <f t="shared" si="469"/>
        <v>Reviewed</v>
      </c>
      <c r="V4302" t="str">
        <f t="shared" si="470"/>
        <v>meets</v>
      </c>
      <c r="W4302">
        <f t="shared" si="471"/>
        <v>0</v>
      </c>
      <c r="X4302" t="str">
        <f t="shared" si="472"/>
        <v>Active</v>
      </c>
      <c r="Y4302">
        <f t="shared" si="473"/>
        <v>1.6904109589041096</v>
      </c>
      <c r="Z4302" t="str">
        <f t="shared" si="474"/>
        <v>1–2 Years</v>
      </c>
      <c r="AA4302" t="str">
        <f t="shared" si="475"/>
        <v>&lt;70K</v>
      </c>
    </row>
    <row r="4303" spans="1:27" ht="19.95" customHeight="1" x14ac:dyDescent="0.3">
      <c r="A4303" s="8" t="s">
        <v>4430</v>
      </c>
      <c r="B4303" s="9">
        <v>45877</v>
      </c>
      <c r="C4303" s="1" t="s">
        <v>60</v>
      </c>
      <c r="D4303" s="1" t="s">
        <v>56</v>
      </c>
      <c r="E4303" s="1" t="s">
        <v>40</v>
      </c>
      <c r="F4303" s="1" t="s">
        <v>147</v>
      </c>
      <c r="G4303" s="1" t="s">
        <v>58</v>
      </c>
      <c r="H4303" s="1" t="s">
        <v>26</v>
      </c>
      <c r="I4303" s="1" t="s">
        <v>27</v>
      </c>
      <c r="J4303" s="9">
        <v>45877</v>
      </c>
      <c r="K4303" s="9"/>
      <c r="L4303" s="1" t="s">
        <v>28</v>
      </c>
      <c r="M4303" s="1">
        <v>145</v>
      </c>
      <c r="N4303" s="1" t="s">
        <v>52</v>
      </c>
      <c r="O4303" s="1" t="s">
        <v>63</v>
      </c>
      <c r="P4303" s="1" t="s">
        <v>31</v>
      </c>
      <c r="Q4303" s="1" t="s">
        <v>95</v>
      </c>
      <c r="R4303" s="1" t="s">
        <v>28</v>
      </c>
      <c r="S4303" s="1">
        <v>0</v>
      </c>
      <c r="T4303" s="10">
        <v>100000</v>
      </c>
      <c r="U4303" t="str">
        <f t="shared" si="469"/>
        <v>Not Reviewed</v>
      </c>
      <c r="V4303" t="str">
        <f t="shared" si="470"/>
        <v>Not Reviewed</v>
      </c>
      <c r="W4303">
        <f t="shared" si="471"/>
        <v>0</v>
      </c>
      <c r="X4303" t="str">
        <f t="shared" si="472"/>
        <v>Active</v>
      </c>
      <c r="Y4303">
        <f t="shared" si="473"/>
        <v>0.39726027397260272</v>
      </c>
      <c r="Z4303" t="str">
        <f t="shared" si="474"/>
        <v>&lt;1 Year</v>
      </c>
      <c r="AA4303" t="str">
        <f t="shared" si="475"/>
        <v>100K–129K</v>
      </c>
    </row>
    <row r="4304" spans="1:27" ht="19.95" customHeight="1" x14ac:dyDescent="0.3">
      <c r="A4304" s="4" t="s">
        <v>4431</v>
      </c>
      <c r="B4304" s="5">
        <v>45306</v>
      </c>
      <c r="C4304" s="6" t="s">
        <v>66</v>
      </c>
      <c r="D4304" s="6" t="s">
        <v>56</v>
      </c>
      <c r="E4304" s="6" t="s">
        <v>67</v>
      </c>
      <c r="F4304" s="6" t="s">
        <v>68</v>
      </c>
      <c r="G4304" s="6" t="s">
        <v>69</v>
      </c>
      <c r="H4304" s="6" t="s">
        <v>26</v>
      </c>
      <c r="I4304" s="6" t="s">
        <v>27</v>
      </c>
      <c r="J4304" s="5">
        <v>45306</v>
      </c>
      <c r="K4304" s="5"/>
      <c r="L4304" s="6" t="s">
        <v>28</v>
      </c>
      <c r="M4304" s="6">
        <v>716</v>
      </c>
      <c r="N4304" s="6" t="s">
        <v>52</v>
      </c>
      <c r="O4304" s="6" t="s">
        <v>105</v>
      </c>
      <c r="P4304" s="6" t="s">
        <v>31</v>
      </c>
      <c r="Q4304" s="6">
        <v>4</v>
      </c>
      <c r="R4304" s="6" t="s">
        <v>32</v>
      </c>
      <c r="S4304" s="6">
        <v>2</v>
      </c>
      <c r="T4304" s="7">
        <v>89000</v>
      </c>
      <c r="U4304" t="str">
        <f t="shared" si="469"/>
        <v>Reviewed</v>
      </c>
      <c r="V4304" t="str">
        <f t="shared" si="470"/>
        <v>exceeds</v>
      </c>
      <c r="W4304">
        <f t="shared" si="471"/>
        <v>0</v>
      </c>
      <c r="X4304" t="str">
        <f t="shared" si="472"/>
        <v>Active</v>
      </c>
      <c r="Y4304">
        <f t="shared" si="473"/>
        <v>1.9616438356164383</v>
      </c>
      <c r="Z4304" t="str">
        <f t="shared" si="474"/>
        <v>1–2 Years</v>
      </c>
      <c r="AA4304" t="str">
        <f t="shared" si="475"/>
        <v>70K–99K</v>
      </c>
    </row>
    <row r="4305" spans="1:27" ht="19.95" customHeight="1" x14ac:dyDescent="0.3">
      <c r="A4305" s="8" t="s">
        <v>4432</v>
      </c>
      <c r="B4305" s="9">
        <v>45136</v>
      </c>
      <c r="C4305" s="1" t="s">
        <v>71</v>
      </c>
      <c r="D4305" s="1" t="s">
        <v>72</v>
      </c>
      <c r="E4305" s="1" t="s">
        <v>23</v>
      </c>
      <c r="F4305" s="1" t="s">
        <v>129</v>
      </c>
      <c r="G4305" s="1" t="s">
        <v>74</v>
      </c>
      <c r="H4305" s="1" t="s">
        <v>43</v>
      </c>
      <c r="I4305" s="1" t="s">
        <v>27</v>
      </c>
      <c r="J4305" s="9">
        <v>45136</v>
      </c>
      <c r="K4305" s="9"/>
      <c r="L4305" s="1" t="s">
        <v>28</v>
      </c>
      <c r="M4305" s="1">
        <v>886</v>
      </c>
      <c r="N4305" s="1" t="s">
        <v>75</v>
      </c>
      <c r="O4305" s="1" t="s">
        <v>30</v>
      </c>
      <c r="P4305" s="1" t="s">
        <v>133</v>
      </c>
      <c r="Q4305" s="1">
        <v>4</v>
      </c>
      <c r="R4305" s="1" t="s">
        <v>32</v>
      </c>
      <c r="S4305" s="1">
        <v>2</v>
      </c>
      <c r="T4305" s="10">
        <v>66500</v>
      </c>
      <c r="U4305" t="str">
        <f t="shared" si="469"/>
        <v>Reviewed</v>
      </c>
      <c r="V4305" t="str">
        <f t="shared" si="470"/>
        <v>exceeds</v>
      </c>
      <c r="W4305">
        <f t="shared" si="471"/>
        <v>0</v>
      </c>
      <c r="X4305" t="str">
        <f t="shared" si="472"/>
        <v>Active</v>
      </c>
      <c r="Y4305">
        <f t="shared" si="473"/>
        <v>2.4273972602739726</v>
      </c>
      <c r="Z4305" t="str">
        <f t="shared" si="474"/>
        <v>2–3 Years</v>
      </c>
      <c r="AA4305" t="str">
        <f t="shared" si="475"/>
        <v>&lt;70K</v>
      </c>
    </row>
    <row r="4306" spans="1:27" ht="19.95" customHeight="1" x14ac:dyDescent="0.3">
      <c r="A4306" s="4" t="s">
        <v>4433</v>
      </c>
      <c r="B4306" s="5">
        <v>45396</v>
      </c>
      <c r="C4306" s="6" t="s">
        <v>77</v>
      </c>
      <c r="D4306" s="6" t="s">
        <v>72</v>
      </c>
      <c r="E4306" s="6" t="s">
        <v>40</v>
      </c>
      <c r="F4306" s="6" t="s">
        <v>93</v>
      </c>
      <c r="G4306" s="6" t="s">
        <v>94</v>
      </c>
      <c r="H4306" s="6" t="s">
        <v>26</v>
      </c>
      <c r="I4306" s="6" t="s">
        <v>27</v>
      </c>
      <c r="J4306" s="5">
        <v>45396</v>
      </c>
      <c r="K4306" s="5"/>
      <c r="L4306" s="6" t="s">
        <v>28</v>
      </c>
      <c r="M4306" s="6">
        <v>626</v>
      </c>
      <c r="N4306" s="6" t="s">
        <v>122</v>
      </c>
      <c r="O4306" s="6" t="s">
        <v>63</v>
      </c>
      <c r="P4306" s="6" t="s">
        <v>31</v>
      </c>
      <c r="Q4306" s="6">
        <v>2</v>
      </c>
      <c r="R4306" s="6" t="s">
        <v>53</v>
      </c>
      <c r="S4306" s="6">
        <v>2</v>
      </c>
      <c r="T4306" s="7">
        <v>72500</v>
      </c>
      <c r="U4306" t="str">
        <f t="shared" si="469"/>
        <v>Reviewed</v>
      </c>
      <c r="V4306" t="str">
        <f t="shared" si="470"/>
        <v>needs_support</v>
      </c>
      <c r="W4306">
        <f t="shared" si="471"/>
        <v>0</v>
      </c>
      <c r="X4306" t="str">
        <f t="shared" si="472"/>
        <v>Active</v>
      </c>
      <c r="Y4306">
        <f t="shared" si="473"/>
        <v>1.715068493150685</v>
      </c>
      <c r="Z4306" t="str">
        <f t="shared" si="474"/>
        <v>1–2 Years</v>
      </c>
      <c r="AA4306" t="str">
        <f t="shared" si="475"/>
        <v>70K–99K</v>
      </c>
    </row>
    <row r="4307" spans="1:27" ht="19.95" customHeight="1" x14ac:dyDescent="0.3">
      <c r="A4307" s="8" t="s">
        <v>4434</v>
      </c>
      <c r="B4307" s="9">
        <v>45411</v>
      </c>
      <c r="C4307" s="1" t="s">
        <v>81</v>
      </c>
      <c r="D4307" s="1" t="s">
        <v>72</v>
      </c>
      <c r="E4307" s="1" t="s">
        <v>23</v>
      </c>
      <c r="F4307" s="1" t="s">
        <v>154</v>
      </c>
      <c r="G4307" s="1" t="s">
        <v>83</v>
      </c>
      <c r="H4307" s="1" t="s">
        <v>43</v>
      </c>
      <c r="I4307" s="1" t="s">
        <v>27</v>
      </c>
      <c r="J4307" s="9">
        <v>45411</v>
      </c>
      <c r="K4307" s="9"/>
      <c r="L4307" s="1" t="s">
        <v>28</v>
      </c>
      <c r="M4307" s="1">
        <v>611</v>
      </c>
      <c r="N4307" s="1" t="s">
        <v>140</v>
      </c>
      <c r="O4307" s="1" t="s">
        <v>30</v>
      </c>
      <c r="P4307" s="1" t="s">
        <v>44</v>
      </c>
      <c r="Q4307" s="1">
        <v>2</v>
      </c>
      <c r="R4307" s="1" t="s">
        <v>53</v>
      </c>
      <c r="S4307" s="1">
        <v>2</v>
      </c>
      <c r="T4307" s="10">
        <v>75000</v>
      </c>
      <c r="U4307" t="str">
        <f t="shared" si="469"/>
        <v>Reviewed</v>
      </c>
      <c r="V4307" t="str">
        <f t="shared" si="470"/>
        <v>needs_support</v>
      </c>
      <c r="W4307">
        <f t="shared" si="471"/>
        <v>0</v>
      </c>
      <c r="X4307" t="str">
        <f t="shared" si="472"/>
        <v>Active</v>
      </c>
      <c r="Y4307">
        <f t="shared" si="473"/>
        <v>1.6739726027397259</v>
      </c>
      <c r="Z4307" t="str">
        <f t="shared" si="474"/>
        <v>1–2 Years</v>
      </c>
      <c r="AA4307" t="str">
        <f t="shared" si="475"/>
        <v>70K–99K</v>
      </c>
    </row>
    <row r="4308" spans="1:27" ht="19.95" customHeight="1" x14ac:dyDescent="0.3">
      <c r="A4308" s="4" t="s">
        <v>4435</v>
      </c>
      <c r="B4308" s="5">
        <v>45659</v>
      </c>
      <c r="C4308" s="6" t="s">
        <v>86</v>
      </c>
      <c r="D4308" s="6" t="s">
        <v>87</v>
      </c>
      <c r="E4308" s="6" t="s">
        <v>67</v>
      </c>
      <c r="F4308" s="6" t="s">
        <v>116</v>
      </c>
      <c r="G4308" s="6" t="s">
        <v>89</v>
      </c>
      <c r="H4308" s="6" t="s">
        <v>26</v>
      </c>
      <c r="I4308" s="6" t="s">
        <v>50</v>
      </c>
      <c r="J4308" s="5">
        <v>45659</v>
      </c>
      <c r="K4308" s="5">
        <v>45976</v>
      </c>
      <c r="L4308" s="6" t="s">
        <v>51</v>
      </c>
      <c r="M4308" s="6">
        <v>317</v>
      </c>
      <c r="N4308" s="6" t="s">
        <v>75</v>
      </c>
      <c r="O4308" s="6" t="s">
        <v>105</v>
      </c>
      <c r="P4308" s="6" t="s">
        <v>133</v>
      </c>
      <c r="Q4308" s="6">
        <v>3</v>
      </c>
      <c r="R4308" s="6" t="s">
        <v>37</v>
      </c>
      <c r="S4308" s="6">
        <v>1</v>
      </c>
      <c r="T4308" s="7">
        <v>99500</v>
      </c>
      <c r="U4308" t="str">
        <f t="shared" si="469"/>
        <v>Reviewed</v>
      </c>
      <c r="V4308" t="str">
        <f t="shared" si="470"/>
        <v>meets</v>
      </c>
      <c r="W4308">
        <f t="shared" si="471"/>
        <v>1</v>
      </c>
      <c r="X4308" t="str">
        <f t="shared" si="472"/>
        <v>Attrited</v>
      </c>
      <c r="Y4308">
        <f t="shared" si="473"/>
        <v>0.86849315068493149</v>
      </c>
      <c r="Z4308" t="str">
        <f t="shared" si="474"/>
        <v>&lt;1 Year</v>
      </c>
      <c r="AA4308" t="str">
        <f t="shared" si="475"/>
        <v>70K–99K</v>
      </c>
    </row>
    <row r="4309" spans="1:27" ht="19.95" customHeight="1" x14ac:dyDescent="0.3">
      <c r="A4309" s="8" t="s">
        <v>4436</v>
      </c>
      <c r="B4309" s="9">
        <v>45785</v>
      </c>
      <c r="C4309" s="1" t="s">
        <v>91</v>
      </c>
      <c r="D4309" s="1" t="s">
        <v>87</v>
      </c>
      <c r="E4309" s="1" t="s">
        <v>92</v>
      </c>
      <c r="F4309" s="1" t="s">
        <v>114</v>
      </c>
      <c r="G4309" s="1" t="s">
        <v>94</v>
      </c>
      <c r="H4309" s="1" t="s">
        <v>43</v>
      </c>
      <c r="I4309" s="1" t="s">
        <v>27</v>
      </c>
      <c r="J4309" s="9">
        <v>45785</v>
      </c>
      <c r="K4309" s="9"/>
      <c r="L4309" s="1" t="s">
        <v>28</v>
      </c>
      <c r="M4309" s="1">
        <v>237</v>
      </c>
      <c r="N4309" s="1" t="s">
        <v>29</v>
      </c>
      <c r="O4309" s="1" t="s">
        <v>63</v>
      </c>
      <c r="P4309" s="1" t="s">
        <v>64</v>
      </c>
      <c r="Q4309" s="1">
        <v>3</v>
      </c>
      <c r="R4309" s="1" t="s">
        <v>37</v>
      </c>
      <c r="S4309" s="1">
        <v>1</v>
      </c>
      <c r="T4309" s="10">
        <v>63500</v>
      </c>
      <c r="U4309" t="str">
        <f t="shared" si="469"/>
        <v>Reviewed</v>
      </c>
      <c r="V4309" t="str">
        <f t="shared" si="470"/>
        <v>meets</v>
      </c>
      <c r="W4309">
        <f t="shared" si="471"/>
        <v>0</v>
      </c>
      <c r="X4309" t="str">
        <f t="shared" si="472"/>
        <v>Active</v>
      </c>
      <c r="Y4309">
        <f t="shared" si="473"/>
        <v>0.64931506849315068</v>
      </c>
      <c r="Z4309" t="str">
        <f t="shared" si="474"/>
        <v>&lt;1 Year</v>
      </c>
      <c r="AA4309" t="str">
        <f t="shared" si="475"/>
        <v>&lt;70K</v>
      </c>
    </row>
    <row r="4310" spans="1:27" ht="19.95" customHeight="1" x14ac:dyDescent="0.3">
      <c r="A4310" s="4" t="s">
        <v>4437</v>
      </c>
      <c r="B4310" s="5">
        <v>45420</v>
      </c>
      <c r="C4310" s="6" t="s">
        <v>21</v>
      </c>
      <c r="D4310" s="6" t="s">
        <v>22</v>
      </c>
      <c r="E4310" s="6" t="s">
        <v>23</v>
      </c>
      <c r="F4310" s="6" t="s">
        <v>121</v>
      </c>
      <c r="G4310" s="6" t="s">
        <v>25</v>
      </c>
      <c r="H4310" s="6" t="s">
        <v>49</v>
      </c>
      <c r="I4310" s="6" t="s">
        <v>50</v>
      </c>
      <c r="J4310" s="5">
        <v>45420</v>
      </c>
      <c r="K4310" s="5">
        <v>45689</v>
      </c>
      <c r="L4310" s="6" t="s">
        <v>159</v>
      </c>
      <c r="M4310" s="6">
        <v>269</v>
      </c>
      <c r="N4310" s="6" t="s">
        <v>29</v>
      </c>
      <c r="O4310" s="6" t="s">
        <v>43</v>
      </c>
      <c r="P4310" s="6" t="s">
        <v>64</v>
      </c>
      <c r="Q4310" s="6">
        <v>3</v>
      </c>
      <c r="R4310" s="6" t="s">
        <v>37</v>
      </c>
      <c r="S4310" s="6">
        <v>1</v>
      </c>
      <c r="T4310" s="7">
        <v>108000</v>
      </c>
      <c r="U4310" t="str">
        <f t="shared" si="469"/>
        <v>Reviewed</v>
      </c>
      <c r="V4310" t="str">
        <f t="shared" si="470"/>
        <v>meets</v>
      </c>
      <c r="W4310">
        <f t="shared" si="471"/>
        <v>1</v>
      </c>
      <c r="X4310" t="str">
        <f t="shared" si="472"/>
        <v>Attrited</v>
      </c>
      <c r="Y4310">
        <f t="shared" si="473"/>
        <v>0.73698630136986298</v>
      </c>
      <c r="Z4310" t="str">
        <f t="shared" si="474"/>
        <v>&lt;1 Year</v>
      </c>
      <c r="AA4310" t="str">
        <f t="shared" si="475"/>
        <v>100K–129K</v>
      </c>
    </row>
    <row r="4311" spans="1:27" ht="19.95" customHeight="1" x14ac:dyDescent="0.3">
      <c r="A4311" s="8" t="s">
        <v>4438</v>
      </c>
      <c r="B4311" s="9">
        <v>44931</v>
      </c>
      <c r="C4311" s="1" t="s">
        <v>34</v>
      </c>
      <c r="D4311" s="1" t="s">
        <v>22</v>
      </c>
      <c r="E4311" s="1" t="s">
        <v>23</v>
      </c>
      <c r="F4311" s="1" t="s">
        <v>35</v>
      </c>
      <c r="G4311" s="1" t="s">
        <v>36</v>
      </c>
      <c r="H4311" s="1" t="s">
        <v>26</v>
      </c>
      <c r="I4311" s="1" t="s">
        <v>27</v>
      </c>
      <c r="J4311" s="9">
        <v>44931</v>
      </c>
      <c r="K4311" s="9"/>
      <c r="L4311" s="1" t="s">
        <v>28</v>
      </c>
      <c r="M4311" s="1">
        <v>1091</v>
      </c>
      <c r="N4311" s="1" t="s">
        <v>29</v>
      </c>
      <c r="O4311" s="1" t="s">
        <v>63</v>
      </c>
      <c r="P4311" s="1" t="s">
        <v>107</v>
      </c>
      <c r="Q4311" s="1">
        <v>3</v>
      </c>
      <c r="R4311" s="1" t="s">
        <v>37</v>
      </c>
      <c r="S4311" s="1">
        <v>3</v>
      </c>
      <c r="T4311" s="10">
        <v>85500</v>
      </c>
      <c r="U4311" t="str">
        <f t="shared" si="469"/>
        <v>Reviewed</v>
      </c>
      <c r="V4311" t="str">
        <f t="shared" si="470"/>
        <v>meets</v>
      </c>
      <c r="W4311">
        <f t="shared" si="471"/>
        <v>0</v>
      </c>
      <c r="X4311" t="str">
        <f t="shared" si="472"/>
        <v>Active</v>
      </c>
      <c r="Y4311">
        <f t="shared" si="473"/>
        <v>2.989041095890411</v>
      </c>
      <c r="Z4311" t="str">
        <f t="shared" si="474"/>
        <v>2–3 Years</v>
      </c>
      <c r="AA4311" t="str">
        <f t="shared" si="475"/>
        <v>70K–99K</v>
      </c>
    </row>
    <row r="4312" spans="1:27" ht="19.95" customHeight="1" x14ac:dyDescent="0.3">
      <c r="A4312" s="4" t="s">
        <v>4439</v>
      </c>
      <c r="B4312" s="5">
        <v>45703</v>
      </c>
      <c r="C4312" s="6" t="s">
        <v>39</v>
      </c>
      <c r="D4312" s="6" t="s">
        <v>22</v>
      </c>
      <c r="E4312" s="6" t="s">
        <v>40</v>
      </c>
      <c r="F4312" s="6" t="s">
        <v>138</v>
      </c>
      <c r="G4312" s="6" t="s">
        <v>36</v>
      </c>
      <c r="H4312" s="6" t="s">
        <v>43</v>
      </c>
      <c r="I4312" s="6" t="s">
        <v>27</v>
      </c>
      <c r="J4312" s="5">
        <v>45703</v>
      </c>
      <c r="K4312" s="5"/>
      <c r="L4312" s="6" t="s">
        <v>28</v>
      </c>
      <c r="M4312" s="6">
        <v>319</v>
      </c>
      <c r="N4312" s="6" t="s">
        <v>75</v>
      </c>
      <c r="O4312" s="6" t="s">
        <v>30</v>
      </c>
      <c r="P4312" s="6" t="s">
        <v>64</v>
      </c>
      <c r="Q4312" s="6">
        <v>3</v>
      </c>
      <c r="R4312" s="6" t="s">
        <v>37</v>
      </c>
      <c r="S4312" s="6">
        <v>1</v>
      </c>
      <c r="T4312" s="7">
        <v>60000</v>
      </c>
      <c r="U4312" t="str">
        <f t="shared" si="469"/>
        <v>Reviewed</v>
      </c>
      <c r="V4312" t="str">
        <f t="shared" si="470"/>
        <v>meets</v>
      </c>
      <c r="W4312">
        <f t="shared" si="471"/>
        <v>0</v>
      </c>
      <c r="X4312" t="str">
        <f t="shared" si="472"/>
        <v>Active</v>
      </c>
      <c r="Y4312">
        <f t="shared" si="473"/>
        <v>0.87397260273972599</v>
      </c>
      <c r="Z4312" t="str">
        <f t="shared" si="474"/>
        <v>&lt;1 Year</v>
      </c>
      <c r="AA4312" t="str">
        <f t="shared" si="475"/>
        <v>&lt;70K</v>
      </c>
    </row>
    <row r="4313" spans="1:27" ht="19.95" customHeight="1" x14ac:dyDescent="0.3">
      <c r="A4313" s="8" t="s">
        <v>4440</v>
      </c>
      <c r="B4313" s="9">
        <v>45035</v>
      </c>
      <c r="C4313" s="1" t="s">
        <v>46</v>
      </c>
      <c r="D4313" s="1" t="s">
        <v>22</v>
      </c>
      <c r="E4313" s="1" t="s">
        <v>40</v>
      </c>
      <c r="F4313" s="1" t="s">
        <v>101</v>
      </c>
      <c r="G4313" s="1" t="s">
        <v>48</v>
      </c>
      <c r="H4313" s="1" t="s">
        <v>26</v>
      </c>
      <c r="I4313" s="1" t="s">
        <v>27</v>
      </c>
      <c r="J4313" s="9">
        <v>45035</v>
      </c>
      <c r="K4313" s="9"/>
      <c r="L4313" s="1" t="s">
        <v>28</v>
      </c>
      <c r="M4313" s="1">
        <v>987</v>
      </c>
      <c r="N4313" s="1" t="s">
        <v>122</v>
      </c>
      <c r="O4313" s="1" t="s">
        <v>43</v>
      </c>
      <c r="P4313" s="1" t="s">
        <v>31</v>
      </c>
      <c r="Q4313" s="1">
        <v>4</v>
      </c>
      <c r="R4313" s="1" t="s">
        <v>32</v>
      </c>
      <c r="S4313" s="1">
        <v>3</v>
      </c>
      <c r="T4313" s="10">
        <v>98000</v>
      </c>
      <c r="U4313" t="str">
        <f t="shared" si="469"/>
        <v>Reviewed</v>
      </c>
      <c r="V4313" t="str">
        <f t="shared" si="470"/>
        <v>exceeds</v>
      </c>
      <c r="W4313">
        <f t="shared" si="471"/>
        <v>0</v>
      </c>
      <c r="X4313" t="str">
        <f t="shared" si="472"/>
        <v>Active</v>
      </c>
      <c r="Y4313">
        <f t="shared" si="473"/>
        <v>2.7041095890410958</v>
      </c>
      <c r="Z4313" t="str">
        <f t="shared" si="474"/>
        <v>2–3 Years</v>
      </c>
      <c r="AA4313" t="str">
        <f t="shared" si="475"/>
        <v>70K–99K</v>
      </c>
    </row>
    <row r="4314" spans="1:27" ht="19.95" customHeight="1" x14ac:dyDescent="0.3">
      <c r="A4314" s="4" t="s">
        <v>4441</v>
      </c>
      <c r="B4314" s="5">
        <v>45328</v>
      </c>
      <c r="C4314" s="6" t="s">
        <v>55</v>
      </c>
      <c r="D4314" s="6" t="s">
        <v>56</v>
      </c>
      <c r="E4314" s="6" t="s">
        <v>23</v>
      </c>
      <c r="F4314" s="6" t="s">
        <v>190</v>
      </c>
      <c r="G4314" s="6" t="s">
        <v>58</v>
      </c>
      <c r="H4314" s="6" t="s">
        <v>49</v>
      </c>
      <c r="I4314" s="6" t="s">
        <v>27</v>
      </c>
      <c r="J4314" s="5">
        <v>45328</v>
      </c>
      <c r="K4314" s="5"/>
      <c r="L4314" s="6" t="s">
        <v>28</v>
      </c>
      <c r="M4314" s="6">
        <v>694</v>
      </c>
      <c r="N4314" s="6" t="s">
        <v>52</v>
      </c>
      <c r="O4314" s="6" t="s">
        <v>43</v>
      </c>
      <c r="P4314" s="6" t="s">
        <v>133</v>
      </c>
      <c r="Q4314" s="6">
        <v>2</v>
      </c>
      <c r="R4314" s="6" t="s">
        <v>53</v>
      </c>
      <c r="S4314" s="6">
        <v>2</v>
      </c>
      <c r="T4314" s="7">
        <v>133500</v>
      </c>
      <c r="U4314" t="str">
        <f t="shared" si="469"/>
        <v>Reviewed</v>
      </c>
      <c r="V4314" t="str">
        <f t="shared" si="470"/>
        <v>needs_support</v>
      </c>
      <c r="W4314">
        <f t="shared" si="471"/>
        <v>0</v>
      </c>
      <c r="X4314" t="str">
        <f t="shared" si="472"/>
        <v>Active</v>
      </c>
      <c r="Y4314">
        <f t="shared" si="473"/>
        <v>1.9013698630136986</v>
      </c>
      <c r="Z4314" t="str">
        <f t="shared" si="474"/>
        <v>1–2 Years</v>
      </c>
      <c r="AA4314" t="str">
        <f t="shared" si="475"/>
        <v>130K+</v>
      </c>
    </row>
    <row r="4315" spans="1:27" ht="19.95" customHeight="1" x14ac:dyDescent="0.3">
      <c r="A4315" s="8" t="s">
        <v>4442</v>
      </c>
      <c r="B4315" s="9">
        <v>45547</v>
      </c>
      <c r="C4315" s="1" t="s">
        <v>60</v>
      </c>
      <c r="D4315" s="1" t="s">
        <v>56</v>
      </c>
      <c r="E4315" s="1" t="s">
        <v>40</v>
      </c>
      <c r="F4315" s="1" t="s">
        <v>104</v>
      </c>
      <c r="G4315" s="1" t="s">
        <v>62</v>
      </c>
      <c r="H4315" s="1" t="s">
        <v>43</v>
      </c>
      <c r="I4315" s="1" t="s">
        <v>27</v>
      </c>
      <c r="J4315" s="9">
        <v>45547</v>
      </c>
      <c r="K4315" s="9"/>
      <c r="L4315" s="1" t="s">
        <v>28</v>
      </c>
      <c r="M4315" s="1">
        <v>475</v>
      </c>
      <c r="N4315" s="1" t="s">
        <v>29</v>
      </c>
      <c r="O4315" s="1" t="s">
        <v>30</v>
      </c>
      <c r="P4315" s="1" t="s">
        <v>107</v>
      </c>
      <c r="Q4315" s="1">
        <v>5</v>
      </c>
      <c r="R4315" s="1" t="s">
        <v>119</v>
      </c>
      <c r="S4315" s="1">
        <v>1</v>
      </c>
      <c r="T4315" s="10">
        <v>74000</v>
      </c>
      <c r="U4315" t="str">
        <f t="shared" si="469"/>
        <v>Reviewed</v>
      </c>
      <c r="V4315" t="str">
        <f t="shared" si="470"/>
        <v>outstanding</v>
      </c>
      <c r="W4315">
        <f t="shared" si="471"/>
        <v>0</v>
      </c>
      <c r="X4315" t="str">
        <f t="shared" si="472"/>
        <v>Active</v>
      </c>
      <c r="Y4315">
        <f t="shared" si="473"/>
        <v>1.3013698630136987</v>
      </c>
      <c r="Z4315" t="str">
        <f t="shared" si="474"/>
        <v>1–2 Years</v>
      </c>
      <c r="AA4315" t="str">
        <f t="shared" si="475"/>
        <v>70K–99K</v>
      </c>
    </row>
    <row r="4316" spans="1:27" ht="19.95" customHeight="1" x14ac:dyDescent="0.3">
      <c r="A4316" s="4" t="s">
        <v>4443</v>
      </c>
      <c r="B4316" s="5">
        <v>45403</v>
      </c>
      <c r="C4316" s="6" t="s">
        <v>66</v>
      </c>
      <c r="D4316" s="6" t="s">
        <v>56</v>
      </c>
      <c r="E4316" s="6" t="s">
        <v>67</v>
      </c>
      <c r="F4316" s="6" t="s">
        <v>68</v>
      </c>
      <c r="G4316" s="6" t="s">
        <v>69</v>
      </c>
      <c r="H4316" s="6" t="s">
        <v>26</v>
      </c>
      <c r="I4316" s="6" t="s">
        <v>27</v>
      </c>
      <c r="J4316" s="5">
        <v>45403</v>
      </c>
      <c r="K4316" s="5"/>
      <c r="L4316" s="6" t="s">
        <v>28</v>
      </c>
      <c r="M4316" s="6">
        <v>619</v>
      </c>
      <c r="N4316" s="6" t="s">
        <v>75</v>
      </c>
      <c r="O4316" s="6" t="s">
        <v>30</v>
      </c>
      <c r="P4316" s="6" t="s">
        <v>107</v>
      </c>
      <c r="Q4316" s="6">
        <v>2</v>
      </c>
      <c r="R4316" s="6" t="s">
        <v>53</v>
      </c>
      <c r="S4316" s="6">
        <v>2</v>
      </c>
      <c r="T4316" s="7">
        <v>72000</v>
      </c>
      <c r="U4316" t="str">
        <f t="shared" si="469"/>
        <v>Reviewed</v>
      </c>
      <c r="V4316" t="str">
        <f t="shared" si="470"/>
        <v>needs_support</v>
      </c>
      <c r="W4316">
        <f t="shared" si="471"/>
        <v>0</v>
      </c>
      <c r="X4316" t="str">
        <f t="shared" si="472"/>
        <v>Active</v>
      </c>
      <c r="Y4316">
        <f t="shared" si="473"/>
        <v>1.6958904109589041</v>
      </c>
      <c r="Z4316" t="str">
        <f t="shared" si="474"/>
        <v>1–2 Years</v>
      </c>
      <c r="AA4316" t="str">
        <f t="shared" si="475"/>
        <v>70K–99K</v>
      </c>
    </row>
    <row r="4317" spans="1:27" ht="19.95" customHeight="1" x14ac:dyDescent="0.3">
      <c r="A4317" s="8" t="s">
        <v>4444</v>
      </c>
      <c r="B4317" s="9">
        <v>45137</v>
      </c>
      <c r="C4317" s="1" t="s">
        <v>71</v>
      </c>
      <c r="D4317" s="1" t="s">
        <v>72</v>
      </c>
      <c r="E4317" s="1" t="s">
        <v>23</v>
      </c>
      <c r="F4317" s="1" t="s">
        <v>150</v>
      </c>
      <c r="G4317" s="1" t="s">
        <v>74</v>
      </c>
      <c r="H4317" s="1" t="s">
        <v>26</v>
      </c>
      <c r="I4317" s="1" t="s">
        <v>27</v>
      </c>
      <c r="J4317" s="9">
        <v>45137</v>
      </c>
      <c r="K4317" s="9"/>
      <c r="L4317" s="1" t="s">
        <v>28</v>
      </c>
      <c r="M4317" s="1">
        <v>885</v>
      </c>
      <c r="N4317" s="1" t="s">
        <v>52</v>
      </c>
      <c r="O4317" s="1" t="s">
        <v>30</v>
      </c>
      <c r="P4317" s="1" t="s">
        <v>107</v>
      </c>
      <c r="Q4317" s="1">
        <v>3</v>
      </c>
      <c r="R4317" s="1" t="s">
        <v>37</v>
      </c>
      <c r="S4317" s="1">
        <v>2</v>
      </c>
      <c r="T4317" s="10">
        <v>77500</v>
      </c>
      <c r="U4317" t="str">
        <f t="shared" si="469"/>
        <v>Reviewed</v>
      </c>
      <c r="V4317" t="str">
        <f t="shared" si="470"/>
        <v>meets</v>
      </c>
      <c r="W4317">
        <f t="shared" si="471"/>
        <v>0</v>
      </c>
      <c r="X4317" t="str">
        <f t="shared" si="472"/>
        <v>Active</v>
      </c>
      <c r="Y4317">
        <f t="shared" si="473"/>
        <v>2.4246575342465753</v>
      </c>
      <c r="Z4317" t="str">
        <f t="shared" si="474"/>
        <v>2–3 Years</v>
      </c>
      <c r="AA4317" t="str">
        <f t="shared" si="475"/>
        <v>70K–99K</v>
      </c>
    </row>
    <row r="4318" spans="1:27" ht="19.95" customHeight="1" x14ac:dyDescent="0.3">
      <c r="A4318" s="4" t="s">
        <v>4445</v>
      </c>
      <c r="B4318" s="5">
        <v>45447</v>
      </c>
      <c r="C4318" s="6" t="s">
        <v>77</v>
      </c>
      <c r="D4318" s="6" t="s">
        <v>72</v>
      </c>
      <c r="E4318" s="6" t="s">
        <v>40</v>
      </c>
      <c r="F4318" s="6" t="s">
        <v>78</v>
      </c>
      <c r="G4318" s="6" t="s">
        <v>79</v>
      </c>
      <c r="H4318" s="6" t="s">
        <v>49</v>
      </c>
      <c r="I4318" s="6" t="s">
        <v>27</v>
      </c>
      <c r="J4318" s="5">
        <v>45447</v>
      </c>
      <c r="K4318" s="5"/>
      <c r="L4318" s="6" t="s">
        <v>28</v>
      </c>
      <c r="M4318" s="6">
        <v>575</v>
      </c>
      <c r="N4318" s="6" t="s">
        <v>29</v>
      </c>
      <c r="O4318" s="6" t="s">
        <v>63</v>
      </c>
      <c r="P4318" s="6" t="s">
        <v>107</v>
      </c>
      <c r="Q4318" s="6">
        <v>2</v>
      </c>
      <c r="R4318" s="6" t="s">
        <v>53</v>
      </c>
      <c r="S4318" s="6">
        <v>2</v>
      </c>
      <c r="T4318" s="7">
        <v>128000</v>
      </c>
      <c r="U4318" t="str">
        <f t="shared" si="469"/>
        <v>Reviewed</v>
      </c>
      <c r="V4318" t="str">
        <f t="shared" si="470"/>
        <v>needs_support</v>
      </c>
      <c r="W4318">
        <f t="shared" si="471"/>
        <v>0</v>
      </c>
      <c r="X4318" t="str">
        <f t="shared" si="472"/>
        <v>Active</v>
      </c>
      <c r="Y4318">
        <f t="shared" si="473"/>
        <v>1.5753424657534247</v>
      </c>
      <c r="Z4318" t="str">
        <f t="shared" si="474"/>
        <v>1–2 Years</v>
      </c>
      <c r="AA4318" t="str">
        <f t="shared" si="475"/>
        <v>100K–129K</v>
      </c>
    </row>
    <row r="4319" spans="1:27" ht="19.95" customHeight="1" x14ac:dyDescent="0.3">
      <c r="A4319" s="8" t="s">
        <v>4446</v>
      </c>
      <c r="B4319" s="9">
        <v>45920</v>
      </c>
      <c r="C4319" s="1" t="s">
        <v>81</v>
      </c>
      <c r="D4319" s="1" t="s">
        <v>72</v>
      </c>
      <c r="E4319" s="1" t="s">
        <v>23</v>
      </c>
      <c r="F4319" s="1" t="s">
        <v>223</v>
      </c>
      <c r="G4319" s="1" t="s">
        <v>83</v>
      </c>
      <c r="H4319" s="1" t="s">
        <v>49</v>
      </c>
      <c r="I4319" s="1" t="s">
        <v>27</v>
      </c>
      <c r="J4319" s="9">
        <v>45920</v>
      </c>
      <c r="K4319" s="9"/>
      <c r="L4319" s="1" t="s">
        <v>28</v>
      </c>
      <c r="M4319" s="1">
        <v>102</v>
      </c>
      <c r="N4319" s="1" t="s">
        <v>29</v>
      </c>
      <c r="O4319" s="1" t="s">
        <v>30</v>
      </c>
      <c r="P4319" s="1" t="s">
        <v>31</v>
      </c>
      <c r="Q4319" s="1" t="s">
        <v>95</v>
      </c>
      <c r="R4319" s="1" t="s">
        <v>28</v>
      </c>
      <c r="S4319" s="1">
        <v>0</v>
      </c>
      <c r="T4319" s="10">
        <v>108000</v>
      </c>
      <c r="U4319" t="str">
        <f t="shared" si="469"/>
        <v>Not Reviewed</v>
      </c>
      <c r="V4319" t="str">
        <f t="shared" si="470"/>
        <v>Not Reviewed</v>
      </c>
      <c r="W4319">
        <f t="shared" si="471"/>
        <v>0</v>
      </c>
      <c r="X4319" t="str">
        <f t="shared" si="472"/>
        <v>Active</v>
      </c>
      <c r="Y4319">
        <f t="shared" si="473"/>
        <v>0.27945205479452057</v>
      </c>
      <c r="Z4319" t="str">
        <f t="shared" si="474"/>
        <v>&lt;1 Year</v>
      </c>
      <c r="AA4319" t="str">
        <f t="shared" si="475"/>
        <v>100K–129K</v>
      </c>
    </row>
    <row r="4320" spans="1:27" ht="19.95" customHeight="1" x14ac:dyDescent="0.3">
      <c r="A4320" s="4" t="s">
        <v>4447</v>
      </c>
      <c r="B4320" s="5">
        <v>44956</v>
      </c>
      <c r="C4320" s="6" t="s">
        <v>86</v>
      </c>
      <c r="D4320" s="6" t="s">
        <v>87</v>
      </c>
      <c r="E4320" s="6" t="s">
        <v>67</v>
      </c>
      <c r="F4320" s="6" t="s">
        <v>88</v>
      </c>
      <c r="G4320" s="6" t="s">
        <v>89</v>
      </c>
      <c r="H4320" s="6" t="s">
        <v>49</v>
      </c>
      <c r="I4320" s="6" t="s">
        <v>27</v>
      </c>
      <c r="J4320" s="5">
        <v>44956</v>
      </c>
      <c r="K4320" s="5"/>
      <c r="L4320" s="6" t="s">
        <v>28</v>
      </c>
      <c r="M4320" s="6">
        <v>1066</v>
      </c>
      <c r="N4320" s="6" t="s">
        <v>29</v>
      </c>
      <c r="O4320" s="6" t="s">
        <v>63</v>
      </c>
      <c r="P4320" s="6" t="s">
        <v>107</v>
      </c>
      <c r="Q4320" s="6">
        <v>3</v>
      </c>
      <c r="R4320" s="6" t="s">
        <v>37</v>
      </c>
      <c r="S4320" s="6">
        <v>3</v>
      </c>
      <c r="T4320" s="7">
        <v>121500</v>
      </c>
      <c r="U4320" t="str">
        <f t="shared" si="469"/>
        <v>Reviewed</v>
      </c>
      <c r="V4320" t="str">
        <f t="shared" si="470"/>
        <v>meets</v>
      </c>
      <c r="W4320">
        <f t="shared" si="471"/>
        <v>0</v>
      </c>
      <c r="X4320" t="str">
        <f t="shared" si="472"/>
        <v>Active</v>
      </c>
      <c r="Y4320">
        <f t="shared" si="473"/>
        <v>2.9205479452054797</v>
      </c>
      <c r="Z4320" t="str">
        <f t="shared" si="474"/>
        <v>2–3 Years</v>
      </c>
      <c r="AA4320" t="str">
        <f t="shared" si="475"/>
        <v>100K–129K</v>
      </c>
    </row>
    <row r="4321" spans="1:27" ht="19.95" customHeight="1" x14ac:dyDescent="0.3">
      <c r="A4321" s="8" t="s">
        <v>4448</v>
      </c>
      <c r="B4321" s="9">
        <v>45405</v>
      </c>
      <c r="C4321" s="1" t="s">
        <v>91</v>
      </c>
      <c r="D4321" s="1" t="s">
        <v>87</v>
      </c>
      <c r="E4321" s="1" t="s">
        <v>92</v>
      </c>
      <c r="F4321" s="1" t="s">
        <v>114</v>
      </c>
      <c r="G4321" s="1" t="s">
        <v>94</v>
      </c>
      <c r="H4321" s="1" t="s">
        <v>43</v>
      </c>
      <c r="I4321" s="1" t="s">
        <v>27</v>
      </c>
      <c r="J4321" s="9">
        <v>45405</v>
      </c>
      <c r="K4321" s="9"/>
      <c r="L4321" s="1" t="s">
        <v>28</v>
      </c>
      <c r="M4321" s="1">
        <v>617</v>
      </c>
      <c r="N4321" s="1" t="s">
        <v>29</v>
      </c>
      <c r="O4321" s="1" t="s">
        <v>63</v>
      </c>
      <c r="P4321" s="1" t="s">
        <v>64</v>
      </c>
      <c r="Q4321" s="1">
        <v>2</v>
      </c>
      <c r="R4321" s="1" t="s">
        <v>53</v>
      </c>
      <c r="S4321" s="1">
        <v>2</v>
      </c>
      <c r="T4321" s="10">
        <v>76500</v>
      </c>
      <c r="U4321" t="str">
        <f t="shared" si="469"/>
        <v>Reviewed</v>
      </c>
      <c r="V4321" t="str">
        <f t="shared" si="470"/>
        <v>needs_support</v>
      </c>
      <c r="W4321">
        <f t="shared" si="471"/>
        <v>0</v>
      </c>
      <c r="X4321" t="str">
        <f t="shared" si="472"/>
        <v>Active</v>
      </c>
      <c r="Y4321">
        <f t="shared" si="473"/>
        <v>1.6904109589041096</v>
      </c>
      <c r="Z4321" t="str">
        <f t="shared" si="474"/>
        <v>1–2 Years</v>
      </c>
      <c r="AA4321" t="str">
        <f t="shared" si="475"/>
        <v>70K–99K</v>
      </c>
    </row>
    <row r="4322" spans="1:27" ht="19.95" customHeight="1" x14ac:dyDescent="0.3">
      <c r="A4322" s="4" t="s">
        <v>4449</v>
      </c>
      <c r="B4322" s="5">
        <v>45108</v>
      </c>
      <c r="C4322" s="6" t="s">
        <v>21</v>
      </c>
      <c r="D4322" s="6" t="s">
        <v>22</v>
      </c>
      <c r="E4322" s="6" t="s">
        <v>23</v>
      </c>
      <c r="F4322" s="6" t="s">
        <v>138</v>
      </c>
      <c r="G4322" s="6" t="s">
        <v>36</v>
      </c>
      <c r="H4322" s="6" t="s">
        <v>43</v>
      </c>
      <c r="I4322" s="6" t="s">
        <v>27</v>
      </c>
      <c r="J4322" s="5">
        <v>45108</v>
      </c>
      <c r="K4322" s="5"/>
      <c r="L4322" s="6" t="s">
        <v>28</v>
      </c>
      <c r="M4322" s="6">
        <v>914</v>
      </c>
      <c r="N4322" s="6" t="s">
        <v>29</v>
      </c>
      <c r="O4322" s="6" t="s">
        <v>105</v>
      </c>
      <c r="P4322" s="6" t="s">
        <v>64</v>
      </c>
      <c r="Q4322" s="6">
        <v>4</v>
      </c>
      <c r="R4322" s="6" t="s">
        <v>32</v>
      </c>
      <c r="S4322" s="6">
        <v>3</v>
      </c>
      <c r="T4322" s="7">
        <v>59000</v>
      </c>
      <c r="U4322" t="str">
        <f t="shared" si="469"/>
        <v>Reviewed</v>
      </c>
      <c r="V4322" t="str">
        <f t="shared" si="470"/>
        <v>exceeds</v>
      </c>
      <c r="W4322">
        <f t="shared" si="471"/>
        <v>0</v>
      </c>
      <c r="X4322" t="str">
        <f t="shared" si="472"/>
        <v>Active</v>
      </c>
      <c r="Y4322">
        <f t="shared" si="473"/>
        <v>2.504109589041096</v>
      </c>
      <c r="Z4322" t="str">
        <f t="shared" si="474"/>
        <v>2–3 Years</v>
      </c>
      <c r="AA4322" t="str">
        <f t="shared" si="475"/>
        <v>&lt;70K</v>
      </c>
    </row>
    <row r="4323" spans="1:27" ht="19.95" customHeight="1" x14ac:dyDescent="0.3">
      <c r="A4323" s="8" t="s">
        <v>4450</v>
      </c>
      <c r="B4323" s="9">
        <v>45340</v>
      </c>
      <c r="C4323" s="1" t="s">
        <v>34</v>
      </c>
      <c r="D4323" s="1" t="s">
        <v>22</v>
      </c>
      <c r="E4323" s="1" t="s">
        <v>23</v>
      </c>
      <c r="F4323" s="1" t="s">
        <v>99</v>
      </c>
      <c r="G4323" s="1" t="s">
        <v>36</v>
      </c>
      <c r="H4323" s="1" t="s">
        <v>49</v>
      </c>
      <c r="I4323" s="1" t="s">
        <v>27</v>
      </c>
      <c r="J4323" s="9">
        <v>45340</v>
      </c>
      <c r="K4323" s="9"/>
      <c r="L4323" s="1" t="s">
        <v>28</v>
      </c>
      <c r="M4323" s="1">
        <v>682</v>
      </c>
      <c r="N4323" s="1" t="s">
        <v>29</v>
      </c>
      <c r="O4323" s="1" t="s">
        <v>30</v>
      </c>
      <c r="P4323" s="1" t="s">
        <v>64</v>
      </c>
      <c r="Q4323" s="1">
        <v>4</v>
      </c>
      <c r="R4323" s="1" t="s">
        <v>32</v>
      </c>
      <c r="S4323" s="1">
        <v>2</v>
      </c>
      <c r="T4323" s="10">
        <v>138500</v>
      </c>
      <c r="U4323" t="str">
        <f t="shared" si="469"/>
        <v>Reviewed</v>
      </c>
      <c r="V4323" t="str">
        <f t="shared" si="470"/>
        <v>exceeds</v>
      </c>
      <c r="W4323">
        <f t="shared" si="471"/>
        <v>0</v>
      </c>
      <c r="X4323" t="str">
        <f t="shared" si="472"/>
        <v>Active</v>
      </c>
      <c r="Y4323">
        <f t="shared" si="473"/>
        <v>1.8684931506849316</v>
      </c>
      <c r="Z4323" t="str">
        <f t="shared" si="474"/>
        <v>1–2 Years</v>
      </c>
      <c r="AA4323" t="str">
        <f t="shared" si="475"/>
        <v>130K+</v>
      </c>
    </row>
    <row r="4324" spans="1:27" ht="19.95" customHeight="1" x14ac:dyDescent="0.3">
      <c r="A4324" s="4" t="s">
        <v>4451</v>
      </c>
      <c r="B4324" s="5">
        <v>45050</v>
      </c>
      <c r="C4324" s="6" t="s">
        <v>39</v>
      </c>
      <c r="D4324" s="6" t="s">
        <v>22</v>
      </c>
      <c r="E4324" s="6" t="s">
        <v>40</v>
      </c>
      <c r="F4324" s="6" t="s">
        <v>99</v>
      </c>
      <c r="G4324" s="6" t="s">
        <v>36</v>
      </c>
      <c r="H4324" s="6" t="s">
        <v>49</v>
      </c>
      <c r="I4324" s="6" t="s">
        <v>27</v>
      </c>
      <c r="J4324" s="5">
        <v>45050</v>
      </c>
      <c r="K4324" s="5"/>
      <c r="L4324" s="6" t="s">
        <v>28</v>
      </c>
      <c r="M4324" s="6">
        <v>972</v>
      </c>
      <c r="N4324" s="6" t="s">
        <v>52</v>
      </c>
      <c r="O4324" s="6" t="s">
        <v>63</v>
      </c>
      <c r="P4324" s="6" t="s">
        <v>44</v>
      </c>
      <c r="Q4324" s="6">
        <v>3</v>
      </c>
      <c r="R4324" s="6" t="s">
        <v>37</v>
      </c>
      <c r="S4324" s="6">
        <v>3</v>
      </c>
      <c r="T4324" s="7">
        <v>119000</v>
      </c>
      <c r="U4324" t="str">
        <f t="shared" si="469"/>
        <v>Reviewed</v>
      </c>
      <c r="V4324" t="str">
        <f t="shared" si="470"/>
        <v>meets</v>
      </c>
      <c r="W4324">
        <f t="shared" si="471"/>
        <v>0</v>
      </c>
      <c r="X4324" t="str">
        <f t="shared" si="472"/>
        <v>Active</v>
      </c>
      <c r="Y4324">
        <f t="shared" si="473"/>
        <v>2.6630136986301371</v>
      </c>
      <c r="Z4324" t="str">
        <f t="shared" si="474"/>
        <v>2–3 Years</v>
      </c>
      <c r="AA4324" t="str">
        <f t="shared" si="475"/>
        <v>100K–129K</v>
      </c>
    </row>
    <row r="4325" spans="1:27" ht="19.95" customHeight="1" x14ac:dyDescent="0.3">
      <c r="A4325" s="8" t="s">
        <v>4452</v>
      </c>
      <c r="B4325" s="9">
        <v>45879</v>
      </c>
      <c r="C4325" s="1" t="s">
        <v>46</v>
      </c>
      <c r="D4325" s="1" t="s">
        <v>22</v>
      </c>
      <c r="E4325" s="1" t="s">
        <v>40</v>
      </c>
      <c r="F4325" s="1" t="s">
        <v>41</v>
      </c>
      <c r="G4325" s="1" t="s">
        <v>42</v>
      </c>
      <c r="H4325" s="1" t="s">
        <v>43</v>
      </c>
      <c r="I4325" s="1" t="s">
        <v>27</v>
      </c>
      <c r="J4325" s="9">
        <v>45879</v>
      </c>
      <c r="K4325" s="9"/>
      <c r="L4325" s="1" t="s">
        <v>28</v>
      </c>
      <c r="M4325" s="1">
        <v>143</v>
      </c>
      <c r="N4325" s="1" t="s">
        <v>29</v>
      </c>
      <c r="O4325" s="1" t="s">
        <v>30</v>
      </c>
      <c r="P4325" s="1" t="s">
        <v>107</v>
      </c>
      <c r="Q4325" s="1" t="s">
        <v>95</v>
      </c>
      <c r="R4325" s="1" t="s">
        <v>28</v>
      </c>
      <c r="S4325" s="1">
        <v>0</v>
      </c>
      <c r="T4325" s="10">
        <v>76500</v>
      </c>
      <c r="U4325" t="str">
        <f t="shared" si="469"/>
        <v>Not Reviewed</v>
      </c>
      <c r="V4325" t="str">
        <f t="shared" si="470"/>
        <v>Not Reviewed</v>
      </c>
      <c r="W4325">
        <f t="shared" si="471"/>
        <v>0</v>
      </c>
      <c r="X4325" t="str">
        <f t="shared" si="472"/>
        <v>Active</v>
      </c>
      <c r="Y4325">
        <f t="shared" si="473"/>
        <v>0.39178082191780822</v>
      </c>
      <c r="Z4325" t="str">
        <f t="shared" si="474"/>
        <v>&lt;1 Year</v>
      </c>
      <c r="AA4325" t="str">
        <f t="shared" si="475"/>
        <v>70K–99K</v>
      </c>
    </row>
    <row r="4326" spans="1:27" ht="19.95" customHeight="1" x14ac:dyDescent="0.3">
      <c r="A4326" s="4" t="s">
        <v>4453</v>
      </c>
      <c r="B4326" s="5">
        <v>45323</v>
      </c>
      <c r="C4326" s="6" t="s">
        <v>55</v>
      </c>
      <c r="D4326" s="6" t="s">
        <v>56</v>
      </c>
      <c r="E4326" s="6" t="s">
        <v>23</v>
      </c>
      <c r="F4326" s="6" t="s">
        <v>190</v>
      </c>
      <c r="G4326" s="6" t="s">
        <v>58</v>
      </c>
      <c r="H4326" s="6" t="s">
        <v>49</v>
      </c>
      <c r="I4326" s="6" t="s">
        <v>50</v>
      </c>
      <c r="J4326" s="5">
        <v>45323</v>
      </c>
      <c r="K4326" s="5">
        <v>45480</v>
      </c>
      <c r="L4326" s="6" t="s">
        <v>159</v>
      </c>
      <c r="M4326" s="6">
        <v>157</v>
      </c>
      <c r="N4326" s="6" t="s">
        <v>29</v>
      </c>
      <c r="O4326" s="6" t="s">
        <v>63</v>
      </c>
      <c r="P4326" s="6" t="s">
        <v>133</v>
      </c>
      <c r="Q4326" s="6" t="s">
        <v>95</v>
      </c>
      <c r="R4326" s="6" t="s">
        <v>28</v>
      </c>
      <c r="S4326" s="6">
        <v>0</v>
      </c>
      <c r="T4326" s="7">
        <v>123500</v>
      </c>
      <c r="U4326" t="str">
        <f t="shared" si="469"/>
        <v>Not Reviewed</v>
      </c>
      <c r="V4326" t="str">
        <f t="shared" si="470"/>
        <v>Not Reviewed</v>
      </c>
      <c r="W4326">
        <f t="shared" si="471"/>
        <v>1</v>
      </c>
      <c r="X4326" t="str">
        <f t="shared" si="472"/>
        <v>Attrited</v>
      </c>
      <c r="Y4326">
        <f t="shared" si="473"/>
        <v>0.43013698630136987</v>
      </c>
      <c r="Z4326" t="str">
        <f t="shared" si="474"/>
        <v>&lt;1 Year</v>
      </c>
      <c r="AA4326" t="str">
        <f t="shared" si="475"/>
        <v>100K–129K</v>
      </c>
    </row>
    <row r="4327" spans="1:27" ht="19.95" customHeight="1" x14ac:dyDescent="0.3">
      <c r="A4327" s="8" t="s">
        <v>4454</v>
      </c>
      <c r="B4327" s="9">
        <v>45602</v>
      </c>
      <c r="C4327" s="1" t="s">
        <v>60</v>
      </c>
      <c r="D4327" s="1" t="s">
        <v>56</v>
      </c>
      <c r="E4327" s="1" t="s">
        <v>40</v>
      </c>
      <c r="F4327" s="1" t="s">
        <v>104</v>
      </c>
      <c r="G4327" s="1" t="s">
        <v>62</v>
      </c>
      <c r="H4327" s="1" t="s">
        <v>43</v>
      </c>
      <c r="I4327" s="1" t="s">
        <v>27</v>
      </c>
      <c r="J4327" s="9">
        <v>45602</v>
      </c>
      <c r="K4327" s="9"/>
      <c r="L4327" s="1" t="s">
        <v>28</v>
      </c>
      <c r="M4327" s="1">
        <v>420</v>
      </c>
      <c r="N4327" s="1" t="s">
        <v>122</v>
      </c>
      <c r="O4327" s="1" t="s">
        <v>63</v>
      </c>
      <c r="P4327" s="1" t="s">
        <v>31</v>
      </c>
      <c r="Q4327" s="1">
        <v>3</v>
      </c>
      <c r="R4327" s="1" t="s">
        <v>37</v>
      </c>
      <c r="S4327" s="1">
        <v>1</v>
      </c>
      <c r="T4327" s="10">
        <v>77000</v>
      </c>
      <c r="U4327" t="str">
        <f t="shared" si="469"/>
        <v>Reviewed</v>
      </c>
      <c r="V4327" t="str">
        <f t="shared" si="470"/>
        <v>meets</v>
      </c>
      <c r="W4327">
        <f t="shared" si="471"/>
        <v>0</v>
      </c>
      <c r="X4327" t="str">
        <f t="shared" si="472"/>
        <v>Active</v>
      </c>
      <c r="Y4327">
        <f t="shared" si="473"/>
        <v>1.1506849315068493</v>
      </c>
      <c r="Z4327" t="str">
        <f t="shared" si="474"/>
        <v>1–2 Years</v>
      </c>
      <c r="AA4327" t="str">
        <f t="shared" si="475"/>
        <v>70K–99K</v>
      </c>
    </row>
    <row r="4328" spans="1:27" ht="19.95" customHeight="1" x14ac:dyDescent="0.3">
      <c r="A4328" s="4" t="s">
        <v>4455</v>
      </c>
      <c r="B4328" s="5">
        <v>45848</v>
      </c>
      <c r="C4328" s="6" t="s">
        <v>66</v>
      </c>
      <c r="D4328" s="6" t="s">
        <v>56</v>
      </c>
      <c r="E4328" s="6" t="s">
        <v>67</v>
      </c>
      <c r="F4328" s="6" t="s">
        <v>68</v>
      </c>
      <c r="G4328" s="6" t="s">
        <v>69</v>
      </c>
      <c r="H4328" s="6" t="s">
        <v>26</v>
      </c>
      <c r="I4328" s="6" t="s">
        <v>27</v>
      </c>
      <c r="J4328" s="5">
        <v>45848</v>
      </c>
      <c r="K4328" s="5"/>
      <c r="L4328" s="6" t="s">
        <v>28</v>
      </c>
      <c r="M4328" s="6">
        <v>174</v>
      </c>
      <c r="N4328" s="6" t="s">
        <v>75</v>
      </c>
      <c r="O4328" s="6" t="s">
        <v>30</v>
      </c>
      <c r="P4328" s="6" t="s">
        <v>31</v>
      </c>
      <c r="Q4328" s="6" t="s">
        <v>95</v>
      </c>
      <c r="R4328" s="6" t="s">
        <v>28</v>
      </c>
      <c r="S4328" s="6">
        <v>0</v>
      </c>
      <c r="T4328" s="7">
        <v>85000</v>
      </c>
      <c r="U4328" t="str">
        <f t="shared" si="469"/>
        <v>Not Reviewed</v>
      </c>
      <c r="V4328" t="str">
        <f t="shared" si="470"/>
        <v>Not Reviewed</v>
      </c>
      <c r="W4328">
        <f t="shared" si="471"/>
        <v>0</v>
      </c>
      <c r="X4328" t="str">
        <f t="shared" si="472"/>
        <v>Active</v>
      </c>
      <c r="Y4328">
        <f t="shared" si="473"/>
        <v>0.47671232876712327</v>
      </c>
      <c r="Z4328" t="str">
        <f t="shared" si="474"/>
        <v>&lt;1 Year</v>
      </c>
      <c r="AA4328" t="str">
        <f t="shared" si="475"/>
        <v>70K–99K</v>
      </c>
    </row>
    <row r="4329" spans="1:27" ht="19.95" customHeight="1" x14ac:dyDescent="0.3">
      <c r="A4329" s="8" t="s">
        <v>4456</v>
      </c>
      <c r="B4329" s="9">
        <v>45401</v>
      </c>
      <c r="C4329" s="1" t="s">
        <v>71</v>
      </c>
      <c r="D4329" s="1" t="s">
        <v>72</v>
      </c>
      <c r="E4329" s="1" t="s">
        <v>23</v>
      </c>
      <c r="F4329" s="1" t="s">
        <v>129</v>
      </c>
      <c r="G4329" s="1" t="s">
        <v>74</v>
      </c>
      <c r="H4329" s="1" t="s">
        <v>43</v>
      </c>
      <c r="I4329" s="1" t="s">
        <v>27</v>
      </c>
      <c r="J4329" s="9">
        <v>45401</v>
      </c>
      <c r="K4329" s="9"/>
      <c r="L4329" s="1" t="s">
        <v>28</v>
      </c>
      <c r="M4329" s="1">
        <v>621</v>
      </c>
      <c r="N4329" s="1" t="s">
        <v>29</v>
      </c>
      <c r="O4329" s="1" t="s">
        <v>30</v>
      </c>
      <c r="P4329" s="1" t="s">
        <v>107</v>
      </c>
      <c r="Q4329" s="1">
        <v>3</v>
      </c>
      <c r="R4329" s="1" t="s">
        <v>37</v>
      </c>
      <c r="S4329" s="1">
        <v>2</v>
      </c>
      <c r="T4329" s="10">
        <v>61000</v>
      </c>
      <c r="U4329" t="str">
        <f t="shared" si="469"/>
        <v>Reviewed</v>
      </c>
      <c r="V4329" t="str">
        <f t="shared" si="470"/>
        <v>meets</v>
      </c>
      <c r="W4329">
        <f t="shared" si="471"/>
        <v>0</v>
      </c>
      <c r="X4329" t="str">
        <f t="shared" si="472"/>
        <v>Active</v>
      </c>
      <c r="Y4329">
        <f t="shared" si="473"/>
        <v>1.7013698630136986</v>
      </c>
      <c r="Z4329" t="str">
        <f t="shared" si="474"/>
        <v>1–2 Years</v>
      </c>
      <c r="AA4329" t="str">
        <f t="shared" si="475"/>
        <v>&lt;70K</v>
      </c>
    </row>
    <row r="4330" spans="1:27" ht="19.95" customHeight="1" x14ac:dyDescent="0.3">
      <c r="A4330" s="4" t="s">
        <v>4457</v>
      </c>
      <c r="B4330" s="5">
        <v>45275</v>
      </c>
      <c r="C4330" s="6" t="s">
        <v>77</v>
      </c>
      <c r="D4330" s="6" t="s">
        <v>72</v>
      </c>
      <c r="E4330" s="6" t="s">
        <v>40</v>
      </c>
      <c r="F4330" s="6" t="s">
        <v>112</v>
      </c>
      <c r="G4330" s="6" t="s">
        <v>79</v>
      </c>
      <c r="H4330" s="6" t="s">
        <v>43</v>
      </c>
      <c r="I4330" s="6" t="s">
        <v>27</v>
      </c>
      <c r="J4330" s="5">
        <v>45275</v>
      </c>
      <c r="K4330" s="5"/>
      <c r="L4330" s="6" t="s">
        <v>28</v>
      </c>
      <c r="M4330" s="6">
        <v>747</v>
      </c>
      <c r="N4330" s="6" t="s">
        <v>75</v>
      </c>
      <c r="O4330" s="6" t="s">
        <v>63</v>
      </c>
      <c r="P4330" s="6" t="s">
        <v>64</v>
      </c>
      <c r="Q4330" s="6">
        <v>5</v>
      </c>
      <c r="R4330" s="6" t="s">
        <v>119</v>
      </c>
      <c r="S4330" s="6">
        <v>2</v>
      </c>
      <c r="T4330" s="7">
        <v>60500</v>
      </c>
      <c r="U4330" t="str">
        <f t="shared" si="469"/>
        <v>Reviewed</v>
      </c>
      <c r="V4330" t="str">
        <f t="shared" si="470"/>
        <v>outstanding</v>
      </c>
      <c r="W4330">
        <f t="shared" si="471"/>
        <v>0</v>
      </c>
      <c r="X4330" t="str">
        <f t="shared" si="472"/>
        <v>Active</v>
      </c>
      <c r="Y4330">
        <f t="shared" si="473"/>
        <v>2.0465753424657533</v>
      </c>
      <c r="Z4330" t="str">
        <f t="shared" si="474"/>
        <v>2–3 Years</v>
      </c>
      <c r="AA4330" t="str">
        <f t="shared" si="475"/>
        <v>&lt;70K</v>
      </c>
    </row>
    <row r="4331" spans="1:27" ht="19.95" customHeight="1" x14ac:dyDescent="0.3">
      <c r="A4331" s="8" t="s">
        <v>4458</v>
      </c>
      <c r="B4331" s="9">
        <v>45491</v>
      </c>
      <c r="C4331" s="1" t="s">
        <v>81</v>
      </c>
      <c r="D4331" s="1" t="s">
        <v>72</v>
      </c>
      <c r="E4331" s="1" t="s">
        <v>23</v>
      </c>
      <c r="F4331" s="1" t="s">
        <v>223</v>
      </c>
      <c r="G4331" s="1" t="s">
        <v>83</v>
      </c>
      <c r="H4331" s="1" t="s">
        <v>49</v>
      </c>
      <c r="I4331" s="1" t="s">
        <v>50</v>
      </c>
      <c r="J4331" s="9">
        <v>45491</v>
      </c>
      <c r="K4331" s="9">
        <v>46003</v>
      </c>
      <c r="L4331" s="1" t="s">
        <v>159</v>
      </c>
      <c r="M4331" s="1">
        <v>512</v>
      </c>
      <c r="N4331" s="1" t="s">
        <v>29</v>
      </c>
      <c r="O4331" s="1" t="s">
        <v>63</v>
      </c>
      <c r="P4331" s="1" t="s">
        <v>133</v>
      </c>
      <c r="Q4331" s="1">
        <v>2</v>
      </c>
      <c r="R4331" s="1" t="s">
        <v>53</v>
      </c>
      <c r="S4331" s="1">
        <v>1</v>
      </c>
      <c r="T4331" s="10">
        <v>105500</v>
      </c>
      <c r="U4331" t="str">
        <f t="shared" si="469"/>
        <v>Reviewed</v>
      </c>
      <c r="V4331" t="str">
        <f t="shared" si="470"/>
        <v>needs_support</v>
      </c>
      <c r="W4331">
        <f t="shared" si="471"/>
        <v>1</v>
      </c>
      <c r="X4331" t="str">
        <f t="shared" si="472"/>
        <v>Attrited</v>
      </c>
      <c r="Y4331">
        <f t="shared" si="473"/>
        <v>1.4027397260273973</v>
      </c>
      <c r="Z4331" t="str">
        <f t="shared" si="474"/>
        <v>1–2 Years</v>
      </c>
      <c r="AA4331" t="str">
        <f t="shared" si="475"/>
        <v>100K–129K</v>
      </c>
    </row>
    <row r="4332" spans="1:27" ht="19.95" customHeight="1" x14ac:dyDescent="0.3">
      <c r="A4332" s="4" t="s">
        <v>4459</v>
      </c>
      <c r="B4332" s="5">
        <v>45257</v>
      </c>
      <c r="C4332" s="6" t="s">
        <v>86</v>
      </c>
      <c r="D4332" s="6" t="s">
        <v>87</v>
      </c>
      <c r="E4332" s="6" t="s">
        <v>67</v>
      </c>
      <c r="F4332" s="6" t="s">
        <v>93</v>
      </c>
      <c r="G4332" s="6" t="s">
        <v>94</v>
      </c>
      <c r="H4332" s="6" t="s">
        <v>26</v>
      </c>
      <c r="I4332" s="6" t="s">
        <v>27</v>
      </c>
      <c r="J4332" s="5">
        <v>45257</v>
      </c>
      <c r="K4332" s="5"/>
      <c r="L4332" s="6" t="s">
        <v>28</v>
      </c>
      <c r="M4332" s="6">
        <v>765</v>
      </c>
      <c r="N4332" s="6" t="s">
        <v>122</v>
      </c>
      <c r="O4332" s="6" t="s">
        <v>30</v>
      </c>
      <c r="P4332" s="6" t="s">
        <v>64</v>
      </c>
      <c r="Q4332" s="6">
        <v>3</v>
      </c>
      <c r="R4332" s="6" t="s">
        <v>37</v>
      </c>
      <c r="S4332" s="6">
        <v>2</v>
      </c>
      <c r="T4332" s="7">
        <v>81000</v>
      </c>
      <c r="U4332" t="str">
        <f t="shared" si="469"/>
        <v>Reviewed</v>
      </c>
      <c r="V4332" t="str">
        <f t="shared" si="470"/>
        <v>meets</v>
      </c>
      <c r="W4332">
        <f t="shared" si="471"/>
        <v>0</v>
      </c>
      <c r="X4332" t="str">
        <f t="shared" si="472"/>
        <v>Active</v>
      </c>
      <c r="Y4332">
        <f t="shared" si="473"/>
        <v>2.095890410958904</v>
      </c>
      <c r="Z4332" t="str">
        <f t="shared" si="474"/>
        <v>2–3 Years</v>
      </c>
      <c r="AA4332" t="str">
        <f t="shared" si="475"/>
        <v>70K–99K</v>
      </c>
    </row>
    <row r="4333" spans="1:27" ht="19.95" customHeight="1" x14ac:dyDescent="0.3">
      <c r="A4333" s="8" t="s">
        <v>4460</v>
      </c>
      <c r="B4333" s="9">
        <v>45345</v>
      </c>
      <c r="C4333" s="1" t="s">
        <v>91</v>
      </c>
      <c r="D4333" s="1" t="s">
        <v>87</v>
      </c>
      <c r="E4333" s="1" t="s">
        <v>92</v>
      </c>
      <c r="F4333" s="1" t="s">
        <v>114</v>
      </c>
      <c r="G4333" s="1" t="s">
        <v>94</v>
      </c>
      <c r="H4333" s="1" t="s">
        <v>43</v>
      </c>
      <c r="I4333" s="1" t="s">
        <v>27</v>
      </c>
      <c r="J4333" s="9">
        <v>45345</v>
      </c>
      <c r="K4333" s="9"/>
      <c r="L4333" s="1" t="s">
        <v>28</v>
      </c>
      <c r="M4333" s="1">
        <v>677</v>
      </c>
      <c r="N4333" s="1" t="s">
        <v>52</v>
      </c>
      <c r="O4333" s="1" t="s">
        <v>105</v>
      </c>
      <c r="P4333" s="1" t="s">
        <v>64</v>
      </c>
      <c r="Q4333" s="1">
        <v>4</v>
      </c>
      <c r="R4333" s="1" t="s">
        <v>32</v>
      </c>
      <c r="S4333" s="1">
        <v>2</v>
      </c>
      <c r="T4333" s="10">
        <v>62000</v>
      </c>
      <c r="U4333" t="str">
        <f t="shared" si="469"/>
        <v>Reviewed</v>
      </c>
      <c r="V4333" t="str">
        <f t="shared" si="470"/>
        <v>exceeds</v>
      </c>
      <c r="W4333">
        <f t="shared" si="471"/>
        <v>0</v>
      </c>
      <c r="X4333" t="str">
        <f t="shared" si="472"/>
        <v>Active</v>
      </c>
      <c r="Y4333">
        <f t="shared" si="473"/>
        <v>1.8547945205479452</v>
      </c>
      <c r="Z4333" t="str">
        <f t="shared" si="474"/>
        <v>1–2 Years</v>
      </c>
      <c r="AA4333" t="str">
        <f t="shared" si="475"/>
        <v>&lt;70K</v>
      </c>
    </row>
    <row r="4334" spans="1:27" ht="19.95" customHeight="1" x14ac:dyDescent="0.3">
      <c r="A4334" s="4" t="s">
        <v>4461</v>
      </c>
      <c r="B4334" s="5">
        <v>45373</v>
      </c>
      <c r="C4334" s="6" t="s">
        <v>21</v>
      </c>
      <c r="D4334" s="6" t="s">
        <v>22</v>
      </c>
      <c r="E4334" s="6" t="s">
        <v>23</v>
      </c>
      <c r="F4334" s="6" t="s">
        <v>288</v>
      </c>
      <c r="G4334" s="6" t="s">
        <v>25</v>
      </c>
      <c r="H4334" s="6" t="s">
        <v>43</v>
      </c>
      <c r="I4334" s="6" t="s">
        <v>27</v>
      </c>
      <c r="J4334" s="5">
        <v>45373</v>
      </c>
      <c r="K4334" s="5"/>
      <c r="L4334" s="6" t="s">
        <v>28</v>
      </c>
      <c r="M4334" s="6">
        <v>649</v>
      </c>
      <c r="N4334" s="6" t="s">
        <v>122</v>
      </c>
      <c r="O4334" s="6" t="s">
        <v>43</v>
      </c>
      <c r="P4334" s="6" t="s">
        <v>107</v>
      </c>
      <c r="Q4334" s="6">
        <v>3</v>
      </c>
      <c r="R4334" s="6" t="s">
        <v>37</v>
      </c>
      <c r="S4334" s="6">
        <v>2</v>
      </c>
      <c r="T4334" s="7">
        <v>69000</v>
      </c>
      <c r="U4334" t="str">
        <f t="shared" si="469"/>
        <v>Reviewed</v>
      </c>
      <c r="V4334" t="str">
        <f t="shared" si="470"/>
        <v>meets</v>
      </c>
      <c r="W4334">
        <f t="shared" si="471"/>
        <v>0</v>
      </c>
      <c r="X4334" t="str">
        <f t="shared" si="472"/>
        <v>Active</v>
      </c>
      <c r="Y4334">
        <f t="shared" si="473"/>
        <v>1.7780821917808218</v>
      </c>
      <c r="Z4334" t="str">
        <f t="shared" si="474"/>
        <v>1–2 Years</v>
      </c>
      <c r="AA4334" t="str">
        <f t="shared" si="475"/>
        <v>&lt;70K</v>
      </c>
    </row>
    <row r="4335" spans="1:27" ht="19.95" customHeight="1" x14ac:dyDescent="0.3">
      <c r="A4335" s="8" t="s">
        <v>4462</v>
      </c>
      <c r="B4335" s="9">
        <v>45755</v>
      </c>
      <c r="C4335" s="1" t="s">
        <v>34</v>
      </c>
      <c r="D4335" s="1" t="s">
        <v>22</v>
      </c>
      <c r="E4335" s="1" t="s">
        <v>23</v>
      </c>
      <c r="F4335" s="1" t="s">
        <v>99</v>
      </c>
      <c r="G4335" s="1" t="s">
        <v>36</v>
      </c>
      <c r="H4335" s="1" t="s">
        <v>49</v>
      </c>
      <c r="I4335" s="1" t="s">
        <v>27</v>
      </c>
      <c r="J4335" s="9">
        <v>45755</v>
      </c>
      <c r="K4335" s="9"/>
      <c r="L4335" s="1" t="s">
        <v>28</v>
      </c>
      <c r="M4335" s="1">
        <v>267</v>
      </c>
      <c r="N4335" s="1" t="s">
        <v>75</v>
      </c>
      <c r="O4335" s="1" t="s">
        <v>63</v>
      </c>
      <c r="P4335" s="1" t="s">
        <v>133</v>
      </c>
      <c r="Q4335" s="1">
        <v>5</v>
      </c>
      <c r="R4335" s="1" t="s">
        <v>119</v>
      </c>
      <c r="S4335" s="1">
        <v>1</v>
      </c>
      <c r="T4335" s="10">
        <v>98500</v>
      </c>
      <c r="U4335" t="str">
        <f t="shared" si="469"/>
        <v>Reviewed</v>
      </c>
      <c r="V4335" t="str">
        <f t="shared" si="470"/>
        <v>outstanding</v>
      </c>
      <c r="W4335">
        <f t="shared" si="471"/>
        <v>0</v>
      </c>
      <c r="X4335" t="str">
        <f t="shared" si="472"/>
        <v>Active</v>
      </c>
      <c r="Y4335">
        <f t="shared" si="473"/>
        <v>0.73150684931506849</v>
      </c>
      <c r="Z4335" t="str">
        <f t="shared" si="474"/>
        <v>&lt;1 Year</v>
      </c>
      <c r="AA4335" t="str">
        <f t="shared" si="475"/>
        <v>70K–99K</v>
      </c>
    </row>
    <row r="4336" spans="1:27" ht="19.95" customHeight="1" x14ac:dyDescent="0.3">
      <c r="A4336" s="4" t="s">
        <v>4463</v>
      </c>
      <c r="B4336" s="5">
        <v>45333</v>
      </c>
      <c r="C4336" s="6" t="s">
        <v>39</v>
      </c>
      <c r="D4336" s="6" t="s">
        <v>22</v>
      </c>
      <c r="E4336" s="6" t="s">
        <v>40</v>
      </c>
      <c r="F4336" s="6" t="s">
        <v>215</v>
      </c>
      <c r="G4336" s="6" t="s">
        <v>42</v>
      </c>
      <c r="H4336" s="6" t="s">
        <v>49</v>
      </c>
      <c r="I4336" s="6" t="s">
        <v>27</v>
      </c>
      <c r="J4336" s="5">
        <v>45333</v>
      </c>
      <c r="K4336" s="5"/>
      <c r="L4336" s="6" t="s">
        <v>28</v>
      </c>
      <c r="M4336" s="6">
        <v>689</v>
      </c>
      <c r="N4336" s="6" t="s">
        <v>29</v>
      </c>
      <c r="O4336" s="6" t="s">
        <v>30</v>
      </c>
      <c r="P4336" s="6" t="s">
        <v>64</v>
      </c>
      <c r="Q4336" s="6">
        <v>3</v>
      </c>
      <c r="R4336" s="6" t="s">
        <v>37</v>
      </c>
      <c r="S4336" s="6">
        <v>2</v>
      </c>
      <c r="T4336" s="7">
        <v>115500</v>
      </c>
      <c r="U4336" t="str">
        <f t="shared" si="469"/>
        <v>Reviewed</v>
      </c>
      <c r="V4336" t="str">
        <f t="shared" si="470"/>
        <v>meets</v>
      </c>
      <c r="W4336">
        <f t="shared" si="471"/>
        <v>0</v>
      </c>
      <c r="X4336" t="str">
        <f t="shared" si="472"/>
        <v>Active</v>
      </c>
      <c r="Y4336">
        <f t="shared" si="473"/>
        <v>1.8876712328767122</v>
      </c>
      <c r="Z4336" t="str">
        <f t="shared" si="474"/>
        <v>1–2 Years</v>
      </c>
      <c r="AA4336" t="str">
        <f t="shared" si="475"/>
        <v>100K–129K</v>
      </c>
    </row>
    <row r="4337" spans="1:27" ht="19.95" customHeight="1" x14ac:dyDescent="0.3">
      <c r="A4337" s="8" t="s">
        <v>4464</v>
      </c>
      <c r="B4337" s="9">
        <v>45259</v>
      </c>
      <c r="C4337" s="1" t="s">
        <v>46</v>
      </c>
      <c r="D4337" s="1" t="s">
        <v>22</v>
      </c>
      <c r="E4337" s="1" t="s">
        <v>40</v>
      </c>
      <c r="F4337" s="1" t="s">
        <v>174</v>
      </c>
      <c r="G4337" s="1" t="s">
        <v>42</v>
      </c>
      <c r="H4337" s="1" t="s">
        <v>26</v>
      </c>
      <c r="I4337" s="1" t="s">
        <v>27</v>
      </c>
      <c r="J4337" s="9">
        <v>45259</v>
      </c>
      <c r="K4337" s="9"/>
      <c r="L4337" s="1" t="s">
        <v>28</v>
      </c>
      <c r="M4337" s="1">
        <v>763</v>
      </c>
      <c r="N4337" s="1" t="s">
        <v>29</v>
      </c>
      <c r="O4337" s="1" t="s">
        <v>43</v>
      </c>
      <c r="P4337" s="1" t="s">
        <v>133</v>
      </c>
      <c r="Q4337" s="1">
        <v>4</v>
      </c>
      <c r="R4337" s="1" t="s">
        <v>32</v>
      </c>
      <c r="S4337" s="1">
        <v>2</v>
      </c>
      <c r="T4337" s="10">
        <v>72000</v>
      </c>
      <c r="U4337" t="str">
        <f t="shared" si="469"/>
        <v>Reviewed</v>
      </c>
      <c r="V4337" t="str">
        <f t="shared" si="470"/>
        <v>exceeds</v>
      </c>
      <c r="W4337">
        <f t="shared" si="471"/>
        <v>0</v>
      </c>
      <c r="X4337" t="str">
        <f t="shared" si="472"/>
        <v>Active</v>
      </c>
      <c r="Y4337">
        <f t="shared" si="473"/>
        <v>2.0904109589041098</v>
      </c>
      <c r="Z4337" t="str">
        <f t="shared" si="474"/>
        <v>2–3 Years</v>
      </c>
      <c r="AA4337" t="str">
        <f t="shared" si="475"/>
        <v>70K–99K</v>
      </c>
    </row>
    <row r="4338" spans="1:27" ht="19.95" customHeight="1" x14ac:dyDescent="0.3">
      <c r="A4338" s="4" t="s">
        <v>4465</v>
      </c>
      <c r="B4338" s="5">
        <v>45658</v>
      </c>
      <c r="C4338" s="6" t="s">
        <v>55</v>
      </c>
      <c r="D4338" s="6" t="s">
        <v>56</v>
      </c>
      <c r="E4338" s="6" t="s">
        <v>23</v>
      </c>
      <c r="F4338" s="6" t="s">
        <v>147</v>
      </c>
      <c r="G4338" s="6" t="s">
        <v>58</v>
      </c>
      <c r="H4338" s="6" t="s">
        <v>26</v>
      </c>
      <c r="I4338" s="6" t="s">
        <v>27</v>
      </c>
      <c r="J4338" s="5">
        <v>45658</v>
      </c>
      <c r="K4338" s="5"/>
      <c r="L4338" s="6" t="s">
        <v>28</v>
      </c>
      <c r="M4338" s="6">
        <v>364</v>
      </c>
      <c r="N4338" s="6" t="s">
        <v>52</v>
      </c>
      <c r="O4338" s="6" t="s">
        <v>63</v>
      </c>
      <c r="P4338" s="6" t="s">
        <v>107</v>
      </c>
      <c r="Q4338" s="6">
        <v>4</v>
      </c>
      <c r="R4338" s="6" t="s">
        <v>32</v>
      </c>
      <c r="S4338" s="6">
        <v>1</v>
      </c>
      <c r="T4338" s="7">
        <v>98500</v>
      </c>
      <c r="U4338" t="str">
        <f t="shared" si="469"/>
        <v>Reviewed</v>
      </c>
      <c r="V4338" t="str">
        <f t="shared" si="470"/>
        <v>exceeds</v>
      </c>
      <c r="W4338">
        <f t="shared" si="471"/>
        <v>0</v>
      </c>
      <c r="X4338" t="str">
        <f t="shared" si="472"/>
        <v>Active</v>
      </c>
      <c r="Y4338">
        <f t="shared" si="473"/>
        <v>0.99726027397260275</v>
      </c>
      <c r="Z4338" t="str">
        <f t="shared" si="474"/>
        <v>&lt;1 Year</v>
      </c>
      <c r="AA4338" t="str">
        <f t="shared" si="475"/>
        <v>70K–99K</v>
      </c>
    </row>
    <row r="4339" spans="1:27" ht="19.95" customHeight="1" x14ac:dyDescent="0.3">
      <c r="A4339" s="8" t="s">
        <v>4466</v>
      </c>
      <c r="B4339" s="9">
        <v>44942</v>
      </c>
      <c r="C4339" s="1" t="s">
        <v>60</v>
      </c>
      <c r="D4339" s="1" t="s">
        <v>56</v>
      </c>
      <c r="E4339" s="1" t="s">
        <v>40</v>
      </c>
      <c r="F4339" s="1" t="s">
        <v>57</v>
      </c>
      <c r="G4339" s="1" t="s">
        <v>58</v>
      </c>
      <c r="H4339" s="1" t="s">
        <v>43</v>
      </c>
      <c r="I4339" s="1" t="s">
        <v>27</v>
      </c>
      <c r="J4339" s="9">
        <v>44942</v>
      </c>
      <c r="K4339" s="9"/>
      <c r="L4339" s="1" t="s">
        <v>28</v>
      </c>
      <c r="M4339" s="1">
        <v>1080</v>
      </c>
      <c r="N4339" s="1" t="s">
        <v>29</v>
      </c>
      <c r="O4339" s="1" t="s">
        <v>63</v>
      </c>
      <c r="P4339" s="1" t="s">
        <v>31</v>
      </c>
      <c r="Q4339" s="1">
        <v>3</v>
      </c>
      <c r="R4339" s="1" t="s">
        <v>37</v>
      </c>
      <c r="S4339" s="1">
        <v>3</v>
      </c>
      <c r="T4339" s="10">
        <v>63000</v>
      </c>
      <c r="U4339" t="str">
        <f t="shared" si="469"/>
        <v>Reviewed</v>
      </c>
      <c r="V4339" t="str">
        <f t="shared" si="470"/>
        <v>meets</v>
      </c>
      <c r="W4339">
        <f t="shared" si="471"/>
        <v>0</v>
      </c>
      <c r="X4339" t="str">
        <f t="shared" si="472"/>
        <v>Active</v>
      </c>
      <c r="Y4339">
        <f t="shared" si="473"/>
        <v>2.9589041095890409</v>
      </c>
      <c r="Z4339" t="str">
        <f t="shared" si="474"/>
        <v>2–3 Years</v>
      </c>
      <c r="AA4339" t="str">
        <f t="shared" si="475"/>
        <v>&lt;70K</v>
      </c>
    </row>
    <row r="4340" spans="1:27" ht="19.95" customHeight="1" x14ac:dyDescent="0.3">
      <c r="A4340" s="4" t="s">
        <v>4467</v>
      </c>
      <c r="B4340" s="5">
        <v>45241</v>
      </c>
      <c r="C4340" s="6" t="s">
        <v>66</v>
      </c>
      <c r="D4340" s="6" t="s">
        <v>56</v>
      </c>
      <c r="E4340" s="6" t="s">
        <v>67</v>
      </c>
      <c r="F4340" s="6" t="s">
        <v>99</v>
      </c>
      <c r="G4340" s="6" t="s">
        <v>36</v>
      </c>
      <c r="H4340" s="6" t="s">
        <v>49</v>
      </c>
      <c r="I4340" s="6" t="s">
        <v>27</v>
      </c>
      <c r="J4340" s="5">
        <v>45241</v>
      </c>
      <c r="K4340" s="5"/>
      <c r="L4340" s="6" t="s">
        <v>28</v>
      </c>
      <c r="M4340" s="6">
        <v>781</v>
      </c>
      <c r="N4340" s="6" t="s">
        <v>29</v>
      </c>
      <c r="O4340" s="6" t="s">
        <v>43</v>
      </c>
      <c r="P4340" s="6" t="s">
        <v>31</v>
      </c>
      <c r="Q4340" s="6">
        <v>3</v>
      </c>
      <c r="R4340" s="6" t="s">
        <v>37</v>
      </c>
      <c r="S4340" s="6">
        <v>2</v>
      </c>
      <c r="T4340" s="7">
        <v>134000</v>
      </c>
      <c r="U4340" t="str">
        <f t="shared" si="469"/>
        <v>Reviewed</v>
      </c>
      <c r="V4340" t="str">
        <f t="shared" si="470"/>
        <v>meets</v>
      </c>
      <c r="W4340">
        <f t="shared" si="471"/>
        <v>0</v>
      </c>
      <c r="X4340" t="str">
        <f t="shared" si="472"/>
        <v>Active</v>
      </c>
      <c r="Y4340">
        <f t="shared" si="473"/>
        <v>2.1397260273972605</v>
      </c>
      <c r="Z4340" t="str">
        <f t="shared" si="474"/>
        <v>2–3 Years</v>
      </c>
      <c r="AA4340" t="str">
        <f t="shared" si="475"/>
        <v>130K+</v>
      </c>
    </row>
    <row r="4341" spans="1:27" ht="19.95" customHeight="1" x14ac:dyDescent="0.3">
      <c r="A4341" s="8" t="s">
        <v>4468</v>
      </c>
      <c r="B4341" s="9">
        <v>45460</v>
      </c>
      <c r="C4341" s="1" t="s">
        <v>71</v>
      </c>
      <c r="D4341" s="1" t="s">
        <v>72</v>
      </c>
      <c r="E4341" s="1" t="s">
        <v>23</v>
      </c>
      <c r="F4341" s="1" t="s">
        <v>150</v>
      </c>
      <c r="G4341" s="1" t="s">
        <v>74</v>
      </c>
      <c r="H4341" s="1" t="s">
        <v>26</v>
      </c>
      <c r="I4341" s="1" t="s">
        <v>27</v>
      </c>
      <c r="J4341" s="9">
        <v>45460</v>
      </c>
      <c r="K4341" s="9"/>
      <c r="L4341" s="1" t="s">
        <v>28</v>
      </c>
      <c r="M4341" s="1">
        <v>562</v>
      </c>
      <c r="N4341" s="1" t="s">
        <v>75</v>
      </c>
      <c r="O4341" s="1" t="s">
        <v>105</v>
      </c>
      <c r="P4341" s="1" t="s">
        <v>64</v>
      </c>
      <c r="Q4341" s="1">
        <v>2</v>
      </c>
      <c r="R4341" s="1" t="s">
        <v>53</v>
      </c>
      <c r="S4341" s="1">
        <v>2</v>
      </c>
      <c r="T4341" s="10">
        <v>90000</v>
      </c>
      <c r="U4341" t="str">
        <f t="shared" si="469"/>
        <v>Reviewed</v>
      </c>
      <c r="V4341" t="str">
        <f t="shared" si="470"/>
        <v>needs_support</v>
      </c>
      <c r="W4341">
        <f t="shared" si="471"/>
        <v>0</v>
      </c>
      <c r="X4341" t="str">
        <f t="shared" si="472"/>
        <v>Active</v>
      </c>
      <c r="Y4341">
        <f t="shared" si="473"/>
        <v>1.5397260273972602</v>
      </c>
      <c r="Z4341" t="str">
        <f t="shared" si="474"/>
        <v>1–2 Years</v>
      </c>
      <c r="AA4341" t="str">
        <f t="shared" si="475"/>
        <v>70K–99K</v>
      </c>
    </row>
    <row r="4342" spans="1:27" ht="19.95" customHeight="1" x14ac:dyDescent="0.3">
      <c r="A4342" s="4" t="s">
        <v>4469</v>
      </c>
      <c r="B4342" s="5">
        <v>45152</v>
      </c>
      <c r="C4342" s="6" t="s">
        <v>77</v>
      </c>
      <c r="D4342" s="6" t="s">
        <v>72</v>
      </c>
      <c r="E4342" s="6" t="s">
        <v>40</v>
      </c>
      <c r="F4342" s="6" t="s">
        <v>93</v>
      </c>
      <c r="G4342" s="6" t="s">
        <v>94</v>
      </c>
      <c r="H4342" s="6" t="s">
        <v>26</v>
      </c>
      <c r="I4342" s="6" t="s">
        <v>27</v>
      </c>
      <c r="J4342" s="5">
        <v>45152</v>
      </c>
      <c r="K4342" s="5"/>
      <c r="L4342" s="6" t="s">
        <v>28</v>
      </c>
      <c r="M4342" s="6">
        <v>870</v>
      </c>
      <c r="N4342" s="6" t="s">
        <v>29</v>
      </c>
      <c r="O4342" s="6" t="s">
        <v>63</v>
      </c>
      <c r="P4342" s="6" t="s">
        <v>107</v>
      </c>
      <c r="Q4342" s="6">
        <v>1</v>
      </c>
      <c r="R4342" s="6" t="s">
        <v>53</v>
      </c>
      <c r="S4342" s="6">
        <v>2</v>
      </c>
      <c r="T4342" s="7">
        <v>81000</v>
      </c>
      <c r="U4342" t="str">
        <f t="shared" si="469"/>
        <v>Reviewed</v>
      </c>
      <c r="V4342" t="str">
        <f t="shared" si="470"/>
        <v>needs_support</v>
      </c>
      <c r="W4342">
        <f t="shared" si="471"/>
        <v>0</v>
      </c>
      <c r="X4342" t="str">
        <f t="shared" si="472"/>
        <v>Active</v>
      </c>
      <c r="Y4342">
        <f t="shared" si="473"/>
        <v>2.3835616438356166</v>
      </c>
      <c r="Z4342" t="str">
        <f t="shared" si="474"/>
        <v>2–3 Years</v>
      </c>
      <c r="AA4342" t="str">
        <f t="shared" si="475"/>
        <v>70K–99K</v>
      </c>
    </row>
    <row r="4343" spans="1:27" ht="19.95" customHeight="1" x14ac:dyDescent="0.3">
      <c r="A4343" s="8" t="s">
        <v>4470</v>
      </c>
      <c r="B4343" s="9">
        <v>45068</v>
      </c>
      <c r="C4343" s="1" t="s">
        <v>81</v>
      </c>
      <c r="D4343" s="1" t="s">
        <v>72</v>
      </c>
      <c r="E4343" s="1" t="s">
        <v>23</v>
      </c>
      <c r="F4343" s="1" t="s">
        <v>154</v>
      </c>
      <c r="G4343" s="1" t="s">
        <v>83</v>
      </c>
      <c r="H4343" s="1" t="s">
        <v>43</v>
      </c>
      <c r="I4343" s="1" t="s">
        <v>27</v>
      </c>
      <c r="J4343" s="9">
        <v>45068</v>
      </c>
      <c r="K4343" s="9"/>
      <c r="L4343" s="1" t="s">
        <v>28</v>
      </c>
      <c r="M4343" s="1">
        <v>954</v>
      </c>
      <c r="N4343" s="1" t="s">
        <v>122</v>
      </c>
      <c r="O4343" s="1" t="s">
        <v>63</v>
      </c>
      <c r="P4343" s="1" t="s">
        <v>107</v>
      </c>
      <c r="Q4343" s="1">
        <v>4</v>
      </c>
      <c r="R4343" s="1" t="s">
        <v>32</v>
      </c>
      <c r="S4343" s="1">
        <v>3</v>
      </c>
      <c r="T4343" s="10">
        <v>71500</v>
      </c>
      <c r="U4343" t="str">
        <f t="shared" si="469"/>
        <v>Reviewed</v>
      </c>
      <c r="V4343" t="str">
        <f t="shared" si="470"/>
        <v>exceeds</v>
      </c>
      <c r="W4343">
        <f t="shared" si="471"/>
        <v>0</v>
      </c>
      <c r="X4343" t="str">
        <f t="shared" si="472"/>
        <v>Active</v>
      </c>
      <c r="Y4343">
        <f t="shared" si="473"/>
        <v>2.6136986301369864</v>
      </c>
      <c r="Z4343" t="str">
        <f t="shared" si="474"/>
        <v>2–3 Years</v>
      </c>
      <c r="AA4343" t="str">
        <f t="shared" si="475"/>
        <v>70K–99K</v>
      </c>
    </row>
    <row r="4344" spans="1:27" ht="19.95" customHeight="1" x14ac:dyDescent="0.3">
      <c r="A4344" s="4" t="s">
        <v>4471</v>
      </c>
      <c r="B4344" s="5">
        <v>45633</v>
      </c>
      <c r="C4344" s="6" t="s">
        <v>86</v>
      </c>
      <c r="D4344" s="6" t="s">
        <v>87</v>
      </c>
      <c r="E4344" s="6" t="s">
        <v>67</v>
      </c>
      <c r="F4344" s="6" t="s">
        <v>116</v>
      </c>
      <c r="G4344" s="6" t="s">
        <v>89</v>
      </c>
      <c r="H4344" s="6" t="s">
        <v>26</v>
      </c>
      <c r="I4344" s="6" t="s">
        <v>27</v>
      </c>
      <c r="J4344" s="5">
        <v>45633</v>
      </c>
      <c r="K4344" s="5"/>
      <c r="L4344" s="6" t="s">
        <v>28</v>
      </c>
      <c r="M4344" s="6">
        <v>389</v>
      </c>
      <c r="N4344" s="6" t="s">
        <v>29</v>
      </c>
      <c r="O4344" s="6" t="s">
        <v>63</v>
      </c>
      <c r="P4344" s="6" t="s">
        <v>133</v>
      </c>
      <c r="Q4344" s="6">
        <v>3</v>
      </c>
      <c r="R4344" s="6" t="s">
        <v>37</v>
      </c>
      <c r="S4344" s="6">
        <v>1</v>
      </c>
      <c r="T4344" s="7">
        <v>82000</v>
      </c>
      <c r="U4344" t="str">
        <f t="shared" si="469"/>
        <v>Reviewed</v>
      </c>
      <c r="V4344" t="str">
        <f t="shared" si="470"/>
        <v>meets</v>
      </c>
      <c r="W4344">
        <f t="shared" si="471"/>
        <v>0</v>
      </c>
      <c r="X4344" t="str">
        <f t="shared" si="472"/>
        <v>Active</v>
      </c>
      <c r="Y4344">
        <f t="shared" si="473"/>
        <v>1.0657534246575342</v>
      </c>
      <c r="Z4344" t="str">
        <f t="shared" si="474"/>
        <v>1–2 Years</v>
      </c>
      <c r="AA4344" t="str">
        <f t="shared" si="475"/>
        <v>70K–99K</v>
      </c>
    </row>
    <row r="4345" spans="1:27" ht="19.95" customHeight="1" x14ac:dyDescent="0.3">
      <c r="A4345" s="8" t="s">
        <v>4472</v>
      </c>
      <c r="B4345" s="9">
        <v>45795</v>
      </c>
      <c r="C4345" s="1" t="s">
        <v>91</v>
      </c>
      <c r="D4345" s="1" t="s">
        <v>87</v>
      </c>
      <c r="E4345" s="1" t="s">
        <v>92</v>
      </c>
      <c r="F4345" s="1" t="s">
        <v>138</v>
      </c>
      <c r="G4345" s="1" t="s">
        <v>36</v>
      </c>
      <c r="H4345" s="1" t="s">
        <v>43</v>
      </c>
      <c r="I4345" s="1" t="s">
        <v>27</v>
      </c>
      <c r="J4345" s="9">
        <v>45795</v>
      </c>
      <c r="K4345" s="9"/>
      <c r="L4345" s="1" t="s">
        <v>28</v>
      </c>
      <c r="M4345" s="1">
        <v>227</v>
      </c>
      <c r="N4345" s="1" t="s">
        <v>29</v>
      </c>
      <c r="O4345" s="1" t="s">
        <v>30</v>
      </c>
      <c r="P4345" s="1" t="s">
        <v>64</v>
      </c>
      <c r="Q4345" s="1">
        <v>4</v>
      </c>
      <c r="R4345" s="1" t="s">
        <v>32</v>
      </c>
      <c r="S4345" s="1">
        <v>1</v>
      </c>
      <c r="T4345" s="10">
        <v>68000</v>
      </c>
      <c r="U4345" t="str">
        <f t="shared" si="469"/>
        <v>Reviewed</v>
      </c>
      <c r="V4345" t="str">
        <f t="shared" si="470"/>
        <v>exceeds</v>
      </c>
      <c r="W4345">
        <f t="shared" si="471"/>
        <v>0</v>
      </c>
      <c r="X4345" t="str">
        <f t="shared" si="472"/>
        <v>Active</v>
      </c>
      <c r="Y4345">
        <f t="shared" si="473"/>
        <v>0.62191780821917808</v>
      </c>
      <c r="Z4345" t="str">
        <f t="shared" si="474"/>
        <v>&lt;1 Year</v>
      </c>
      <c r="AA4345" t="str">
        <f t="shared" si="475"/>
        <v>&lt;70K</v>
      </c>
    </row>
    <row r="4346" spans="1:27" ht="19.95" customHeight="1" x14ac:dyDescent="0.3">
      <c r="A4346" s="4" t="s">
        <v>4473</v>
      </c>
      <c r="B4346" s="5">
        <v>45488</v>
      </c>
      <c r="C4346" s="6" t="s">
        <v>21</v>
      </c>
      <c r="D4346" s="6" t="s">
        <v>22</v>
      </c>
      <c r="E4346" s="6" t="s">
        <v>23</v>
      </c>
      <c r="F4346" s="6" t="s">
        <v>121</v>
      </c>
      <c r="G4346" s="6" t="s">
        <v>25</v>
      </c>
      <c r="H4346" s="6" t="s">
        <v>49</v>
      </c>
      <c r="I4346" s="6" t="s">
        <v>27</v>
      </c>
      <c r="J4346" s="5">
        <v>45488</v>
      </c>
      <c r="K4346" s="5"/>
      <c r="L4346" s="6" t="s">
        <v>28</v>
      </c>
      <c r="M4346" s="6">
        <v>534</v>
      </c>
      <c r="N4346" s="6" t="s">
        <v>29</v>
      </c>
      <c r="O4346" s="6" t="s">
        <v>30</v>
      </c>
      <c r="P4346" s="6" t="s">
        <v>44</v>
      </c>
      <c r="Q4346" s="6">
        <v>3</v>
      </c>
      <c r="R4346" s="6" t="s">
        <v>37</v>
      </c>
      <c r="S4346" s="6">
        <v>1</v>
      </c>
      <c r="T4346" s="7">
        <v>98500</v>
      </c>
      <c r="U4346" t="str">
        <f t="shared" si="469"/>
        <v>Reviewed</v>
      </c>
      <c r="V4346" t="str">
        <f t="shared" si="470"/>
        <v>meets</v>
      </c>
      <c r="W4346">
        <f t="shared" si="471"/>
        <v>0</v>
      </c>
      <c r="X4346" t="str">
        <f t="shared" si="472"/>
        <v>Active</v>
      </c>
      <c r="Y4346">
        <f t="shared" si="473"/>
        <v>1.463013698630137</v>
      </c>
      <c r="Z4346" t="str">
        <f t="shared" si="474"/>
        <v>1–2 Years</v>
      </c>
      <c r="AA4346" t="str">
        <f t="shared" si="475"/>
        <v>70K–99K</v>
      </c>
    </row>
    <row r="4347" spans="1:27" ht="19.95" customHeight="1" x14ac:dyDescent="0.3">
      <c r="A4347" s="8" t="s">
        <v>4474</v>
      </c>
      <c r="B4347" s="9">
        <v>45672</v>
      </c>
      <c r="C4347" s="1" t="s">
        <v>34</v>
      </c>
      <c r="D4347" s="1" t="s">
        <v>22</v>
      </c>
      <c r="E4347" s="1" t="s">
        <v>23</v>
      </c>
      <c r="F4347" s="1" t="s">
        <v>35</v>
      </c>
      <c r="G4347" s="1" t="s">
        <v>36</v>
      </c>
      <c r="H4347" s="1" t="s">
        <v>26</v>
      </c>
      <c r="I4347" s="1" t="s">
        <v>27</v>
      </c>
      <c r="J4347" s="9">
        <v>45672</v>
      </c>
      <c r="K4347" s="9"/>
      <c r="L4347" s="1" t="s">
        <v>28</v>
      </c>
      <c r="M4347" s="1">
        <v>350</v>
      </c>
      <c r="N4347" s="1" t="s">
        <v>29</v>
      </c>
      <c r="O4347" s="1" t="s">
        <v>63</v>
      </c>
      <c r="P4347" s="1" t="s">
        <v>133</v>
      </c>
      <c r="Q4347" s="1">
        <v>5</v>
      </c>
      <c r="R4347" s="1" t="s">
        <v>119</v>
      </c>
      <c r="S4347" s="1">
        <v>1</v>
      </c>
      <c r="T4347" s="10">
        <v>101000</v>
      </c>
      <c r="U4347" t="str">
        <f t="shared" si="469"/>
        <v>Reviewed</v>
      </c>
      <c r="V4347" t="str">
        <f t="shared" si="470"/>
        <v>outstanding</v>
      </c>
      <c r="W4347">
        <f t="shared" si="471"/>
        <v>0</v>
      </c>
      <c r="X4347" t="str">
        <f t="shared" si="472"/>
        <v>Active</v>
      </c>
      <c r="Y4347">
        <f t="shared" si="473"/>
        <v>0.95890410958904104</v>
      </c>
      <c r="Z4347" t="str">
        <f t="shared" si="474"/>
        <v>&lt;1 Year</v>
      </c>
      <c r="AA4347" t="str">
        <f t="shared" si="475"/>
        <v>100K–129K</v>
      </c>
    </row>
    <row r="4348" spans="1:27" ht="19.95" customHeight="1" x14ac:dyDescent="0.3">
      <c r="A4348" s="4" t="s">
        <v>4475</v>
      </c>
      <c r="B4348" s="5">
        <v>45310</v>
      </c>
      <c r="C4348" s="6" t="s">
        <v>39</v>
      </c>
      <c r="D4348" s="6" t="s">
        <v>22</v>
      </c>
      <c r="E4348" s="6" t="s">
        <v>40</v>
      </c>
      <c r="F4348" s="6" t="s">
        <v>215</v>
      </c>
      <c r="G4348" s="6" t="s">
        <v>42</v>
      </c>
      <c r="H4348" s="6" t="s">
        <v>49</v>
      </c>
      <c r="I4348" s="6" t="s">
        <v>27</v>
      </c>
      <c r="J4348" s="5">
        <v>45310</v>
      </c>
      <c r="K4348" s="5"/>
      <c r="L4348" s="6" t="s">
        <v>28</v>
      </c>
      <c r="M4348" s="6">
        <v>712</v>
      </c>
      <c r="N4348" s="6" t="s">
        <v>75</v>
      </c>
      <c r="O4348" s="6" t="s">
        <v>63</v>
      </c>
      <c r="P4348" s="6" t="s">
        <v>64</v>
      </c>
      <c r="Q4348" s="6">
        <v>3</v>
      </c>
      <c r="R4348" s="6" t="s">
        <v>37</v>
      </c>
      <c r="S4348" s="6">
        <v>2</v>
      </c>
      <c r="T4348" s="7">
        <v>110500</v>
      </c>
      <c r="U4348" t="str">
        <f t="shared" si="469"/>
        <v>Reviewed</v>
      </c>
      <c r="V4348" t="str">
        <f t="shared" si="470"/>
        <v>meets</v>
      </c>
      <c r="W4348">
        <f t="shared" si="471"/>
        <v>0</v>
      </c>
      <c r="X4348" t="str">
        <f t="shared" si="472"/>
        <v>Active</v>
      </c>
      <c r="Y4348">
        <f t="shared" si="473"/>
        <v>1.9506849315068493</v>
      </c>
      <c r="Z4348" t="str">
        <f t="shared" si="474"/>
        <v>1–2 Years</v>
      </c>
      <c r="AA4348" t="str">
        <f t="shared" si="475"/>
        <v>100K–129K</v>
      </c>
    </row>
    <row r="4349" spans="1:27" ht="19.95" customHeight="1" x14ac:dyDescent="0.3">
      <c r="A4349" s="8" t="s">
        <v>4476</v>
      </c>
      <c r="B4349" s="9">
        <v>45894</v>
      </c>
      <c r="C4349" s="1" t="s">
        <v>46</v>
      </c>
      <c r="D4349" s="1" t="s">
        <v>22</v>
      </c>
      <c r="E4349" s="1" t="s">
        <v>40</v>
      </c>
      <c r="F4349" s="1" t="s">
        <v>101</v>
      </c>
      <c r="G4349" s="1" t="s">
        <v>48</v>
      </c>
      <c r="H4349" s="1" t="s">
        <v>26</v>
      </c>
      <c r="I4349" s="1" t="s">
        <v>27</v>
      </c>
      <c r="J4349" s="9">
        <v>45894</v>
      </c>
      <c r="K4349" s="9"/>
      <c r="L4349" s="1" t="s">
        <v>28</v>
      </c>
      <c r="M4349" s="1">
        <v>128</v>
      </c>
      <c r="N4349" s="1" t="s">
        <v>122</v>
      </c>
      <c r="O4349" s="1" t="s">
        <v>63</v>
      </c>
      <c r="P4349" s="1" t="s">
        <v>31</v>
      </c>
      <c r="Q4349" s="1" t="s">
        <v>95</v>
      </c>
      <c r="R4349" s="1" t="s">
        <v>28</v>
      </c>
      <c r="S4349" s="1">
        <v>0</v>
      </c>
      <c r="T4349" s="10">
        <v>103500</v>
      </c>
      <c r="U4349" t="str">
        <f t="shared" si="469"/>
        <v>Not Reviewed</v>
      </c>
      <c r="V4349" t="str">
        <f t="shared" si="470"/>
        <v>Not Reviewed</v>
      </c>
      <c r="W4349">
        <f t="shared" si="471"/>
        <v>0</v>
      </c>
      <c r="X4349" t="str">
        <f t="shared" si="472"/>
        <v>Active</v>
      </c>
      <c r="Y4349">
        <f t="shared" si="473"/>
        <v>0.35068493150684932</v>
      </c>
      <c r="Z4349" t="str">
        <f t="shared" si="474"/>
        <v>&lt;1 Year</v>
      </c>
      <c r="AA4349" t="str">
        <f t="shared" si="475"/>
        <v>100K–129K</v>
      </c>
    </row>
    <row r="4350" spans="1:27" ht="19.95" customHeight="1" x14ac:dyDescent="0.3">
      <c r="A4350" s="4" t="s">
        <v>4477</v>
      </c>
      <c r="B4350" s="5">
        <v>45488</v>
      </c>
      <c r="C4350" s="6" t="s">
        <v>55</v>
      </c>
      <c r="D4350" s="6" t="s">
        <v>56</v>
      </c>
      <c r="E4350" s="6" t="s">
        <v>23</v>
      </c>
      <c r="F4350" s="6" t="s">
        <v>147</v>
      </c>
      <c r="G4350" s="6" t="s">
        <v>58</v>
      </c>
      <c r="H4350" s="6" t="s">
        <v>26</v>
      </c>
      <c r="I4350" s="6" t="s">
        <v>27</v>
      </c>
      <c r="J4350" s="5">
        <v>45488</v>
      </c>
      <c r="K4350" s="5"/>
      <c r="L4350" s="6" t="s">
        <v>28</v>
      </c>
      <c r="M4350" s="6">
        <v>534</v>
      </c>
      <c r="N4350" s="6" t="s">
        <v>52</v>
      </c>
      <c r="O4350" s="6" t="s">
        <v>43</v>
      </c>
      <c r="P4350" s="6" t="s">
        <v>64</v>
      </c>
      <c r="Q4350" s="6">
        <v>3</v>
      </c>
      <c r="R4350" s="6" t="s">
        <v>37</v>
      </c>
      <c r="S4350" s="6">
        <v>1</v>
      </c>
      <c r="T4350" s="7">
        <v>103500</v>
      </c>
      <c r="U4350" t="str">
        <f t="shared" si="469"/>
        <v>Reviewed</v>
      </c>
      <c r="V4350" t="str">
        <f t="shared" si="470"/>
        <v>meets</v>
      </c>
      <c r="W4350">
        <f t="shared" si="471"/>
        <v>0</v>
      </c>
      <c r="X4350" t="str">
        <f t="shared" si="472"/>
        <v>Active</v>
      </c>
      <c r="Y4350">
        <f t="shared" si="473"/>
        <v>1.463013698630137</v>
      </c>
      <c r="Z4350" t="str">
        <f t="shared" si="474"/>
        <v>1–2 Years</v>
      </c>
      <c r="AA4350" t="str">
        <f t="shared" si="475"/>
        <v>100K–129K</v>
      </c>
    </row>
    <row r="4351" spans="1:27" ht="19.95" customHeight="1" x14ac:dyDescent="0.3">
      <c r="A4351" s="8" t="s">
        <v>4478</v>
      </c>
      <c r="B4351" s="9">
        <v>45642</v>
      </c>
      <c r="C4351" s="1" t="s">
        <v>60</v>
      </c>
      <c r="D4351" s="1" t="s">
        <v>56</v>
      </c>
      <c r="E4351" s="1" t="s">
        <v>40</v>
      </c>
      <c r="F4351" s="1" t="s">
        <v>57</v>
      </c>
      <c r="G4351" s="1" t="s">
        <v>58</v>
      </c>
      <c r="H4351" s="1" t="s">
        <v>43</v>
      </c>
      <c r="I4351" s="1" t="s">
        <v>27</v>
      </c>
      <c r="J4351" s="9">
        <v>45642</v>
      </c>
      <c r="K4351" s="9"/>
      <c r="L4351" s="1" t="s">
        <v>28</v>
      </c>
      <c r="M4351" s="1">
        <v>380</v>
      </c>
      <c r="N4351" s="1" t="s">
        <v>52</v>
      </c>
      <c r="O4351" s="1" t="s">
        <v>63</v>
      </c>
      <c r="P4351" s="1" t="s">
        <v>133</v>
      </c>
      <c r="Q4351" s="1">
        <v>3</v>
      </c>
      <c r="R4351" s="1" t="s">
        <v>37</v>
      </c>
      <c r="S4351" s="1">
        <v>1</v>
      </c>
      <c r="T4351" s="10">
        <v>63000</v>
      </c>
      <c r="U4351" t="str">
        <f t="shared" si="469"/>
        <v>Reviewed</v>
      </c>
      <c r="V4351" t="str">
        <f t="shared" si="470"/>
        <v>meets</v>
      </c>
      <c r="W4351">
        <f t="shared" si="471"/>
        <v>0</v>
      </c>
      <c r="X4351" t="str">
        <f t="shared" si="472"/>
        <v>Active</v>
      </c>
      <c r="Y4351">
        <f t="shared" si="473"/>
        <v>1.0410958904109588</v>
      </c>
      <c r="Z4351" t="str">
        <f t="shared" si="474"/>
        <v>1–2 Years</v>
      </c>
      <c r="AA4351" t="str">
        <f t="shared" si="475"/>
        <v>&lt;70K</v>
      </c>
    </row>
    <row r="4352" spans="1:27" ht="19.95" customHeight="1" x14ac:dyDescent="0.3">
      <c r="A4352" s="4" t="s">
        <v>4479</v>
      </c>
      <c r="B4352" s="5">
        <v>45043</v>
      </c>
      <c r="C4352" s="6" t="s">
        <v>66</v>
      </c>
      <c r="D4352" s="6" t="s">
        <v>56</v>
      </c>
      <c r="E4352" s="6" t="s">
        <v>67</v>
      </c>
      <c r="F4352" s="6" t="s">
        <v>193</v>
      </c>
      <c r="G4352" s="6" t="s">
        <v>69</v>
      </c>
      <c r="H4352" s="6" t="s">
        <v>43</v>
      </c>
      <c r="I4352" s="6" t="s">
        <v>27</v>
      </c>
      <c r="J4352" s="5">
        <v>45043</v>
      </c>
      <c r="K4352" s="5"/>
      <c r="L4352" s="6" t="s">
        <v>28</v>
      </c>
      <c r="M4352" s="6">
        <v>979</v>
      </c>
      <c r="N4352" s="6" t="s">
        <v>52</v>
      </c>
      <c r="O4352" s="6" t="s">
        <v>63</v>
      </c>
      <c r="P4352" s="6" t="s">
        <v>64</v>
      </c>
      <c r="Q4352" s="6">
        <v>2</v>
      </c>
      <c r="R4352" s="6" t="s">
        <v>53</v>
      </c>
      <c r="S4352" s="6">
        <v>3</v>
      </c>
      <c r="T4352" s="7">
        <v>60000</v>
      </c>
      <c r="U4352" t="str">
        <f t="shared" si="469"/>
        <v>Reviewed</v>
      </c>
      <c r="V4352" t="str">
        <f t="shared" si="470"/>
        <v>needs_support</v>
      </c>
      <c r="W4352">
        <f t="shared" si="471"/>
        <v>0</v>
      </c>
      <c r="X4352" t="str">
        <f t="shared" si="472"/>
        <v>Active</v>
      </c>
      <c r="Y4352">
        <f t="shared" si="473"/>
        <v>2.6821917808219178</v>
      </c>
      <c r="Z4352" t="str">
        <f t="shared" si="474"/>
        <v>2–3 Years</v>
      </c>
      <c r="AA4352" t="str">
        <f t="shared" si="475"/>
        <v>&lt;70K</v>
      </c>
    </row>
    <row r="4353" spans="1:27" ht="19.95" customHeight="1" x14ac:dyDescent="0.3">
      <c r="A4353" s="8" t="s">
        <v>4480</v>
      </c>
      <c r="B4353" s="9">
        <v>45043</v>
      </c>
      <c r="C4353" s="1" t="s">
        <v>71</v>
      </c>
      <c r="D4353" s="1" t="s">
        <v>72</v>
      </c>
      <c r="E4353" s="1" t="s">
        <v>23</v>
      </c>
      <c r="F4353" s="1" t="s">
        <v>1047</v>
      </c>
      <c r="G4353" s="1" t="s">
        <v>74</v>
      </c>
      <c r="H4353" s="1" t="s">
        <v>110</v>
      </c>
      <c r="I4353" s="1" t="s">
        <v>27</v>
      </c>
      <c r="J4353" s="9">
        <v>45043</v>
      </c>
      <c r="K4353" s="9"/>
      <c r="L4353" s="1" t="s">
        <v>28</v>
      </c>
      <c r="M4353" s="1">
        <v>979</v>
      </c>
      <c r="N4353" s="1" t="s">
        <v>29</v>
      </c>
      <c r="O4353" s="1" t="s">
        <v>43</v>
      </c>
      <c r="P4353" s="1" t="s">
        <v>107</v>
      </c>
      <c r="Q4353" s="1">
        <v>4</v>
      </c>
      <c r="R4353" s="1" t="s">
        <v>32</v>
      </c>
      <c r="S4353" s="1">
        <v>3</v>
      </c>
      <c r="T4353" s="10">
        <v>174000</v>
      </c>
      <c r="U4353" t="str">
        <f t="shared" si="469"/>
        <v>Reviewed</v>
      </c>
      <c r="V4353" t="str">
        <f t="shared" si="470"/>
        <v>exceeds</v>
      </c>
      <c r="W4353">
        <f t="shared" si="471"/>
        <v>0</v>
      </c>
      <c r="X4353" t="str">
        <f t="shared" si="472"/>
        <v>Active</v>
      </c>
      <c r="Y4353">
        <f t="shared" si="473"/>
        <v>2.6821917808219178</v>
      </c>
      <c r="Z4353" t="str">
        <f t="shared" si="474"/>
        <v>2–3 Years</v>
      </c>
      <c r="AA4353" t="str">
        <f t="shared" si="475"/>
        <v>130K+</v>
      </c>
    </row>
    <row r="4354" spans="1:27" ht="19.95" customHeight="1" x14ac:dyDescent="0.3">
      <c r="A4354" s="4" t="s">
        <v>4481</v>
      </c>
      <c r="B4354" s="5">
        <v>45619</v>
      </c>
      <c r="C4354" s="6" t="s">
        <v>77</v>
      </c>
      <c r="D4354" s="6" t="s">
        <v>72</v>
      </c>
      <c r="E4354" s="6" t="s">
        <v>40</v>
      </c>
      <c r="F4354" s="6" t="s">
        <v>131</v>
      </c>
      <c r="G4354" s="6" t="s">
        <v>79</v>
      </c>
      <c r="H4354" s="6" t="s">
        <v>26</v>
      </c>
      <c r="I4354" s="6" t="s">
        <v>27</v>
      </c>
      <c r="J4354" s="5">
        <v>45619</v>
      </c>
      <c r="K4354" s="5"/>
      <c r="L4354" s="6" t="s">
        <v>28</v>
      </c>
      <c r="M4354" s="6">
        <v>403</v>
      </c>
      <c r="N4354" s="6" t="s">
        <v>52</v>
      </c>
      <c r="O4354" s="6" t="s">
        <v>30</v>
      </c>
      <c r="P4354" s="6" t="s">
        <v>107</v>
      </c>
      <c r="Q4354" s="6">
        <v>3</v>
      </c>
      <c r="R4354" s="6" t="s">
        <v>37</v>
      </c>
      <c r="S4354" s="6">
        <v>1</v>
      </c>
      <c r="T4354" s="7">
        <v>86500</v>
      </c>
      <c r="U4354" t="str">
        <f t="shared" ref="U4354:U4417" si="476">IF(LOWER(TRIM(Q4354&amp;""))="none","Not Reviewed","Reviewed")</f>
        <v>Reviewed</v>
      </c>
      <c r="V4354" t="str">
        <f t="shared" ref="V4354:V4417" si="477">IF(OR(Q4354="none",R4354=""),"Not Reviewed",R4354)</f>
        <v>meets</v>
      </c>
      <c r="W4354">
        <f t="shared" ref="W4354:W4417" si="478">IF(I4354="terminated",1,0)</f>
        <v>0</v>
      </c>
      <c r="X4354" t="str">
        <f t="shared" ref="X4354:X4417" si="479">IF(I4354="terminated","Attrited","Active")</f>
        <v>Active</v>
      </c>
      <c r="Y4354">
        <f t="shared" ref="Y4354:Y4417" si="480">M4354/365</f>
        <v>1.1041095890410959</v>
      </c>
      <c r="Z4354" t="str">
        <f t="shared" ref="Z4354:Z4417" si="481">IF(Y4354&lt;1,"&lt;1 Year",IF(Y4354&lt;2,"1–2 Years",IF(Y4354&lt;3,"2–3 Years","3+ Years")))</f>
        <v>1–2 Years</v>
      </c>
      <c r="AA4354" t="str">
        <f t="shared" ref="AA4354:AA4417" si="482">IF(T4354&lt;70000,"&lt;70K",IF(T4354&lt;100000,"70K–99K",IF(T4354&lt;130000,"100K–129K","130K+")))</f>
        <v>70K–99K</v>
      </c>
    </row>
    <row r="4355" spans="1:27" ht="19.95" customHeight="1" x14ac:dyDescent="0.3">
      <c r="A4355" s="8" t="s">
        <v>4482</v>
      </c>
      <c r="B4355" s="9">
        <v>45530</v>
      </c>
      <c r="C4355" s="1" t="s">
        <v>81</v>
      </c>
      <c r="D4355" s="1" t="s">
        <v>72</v>
      </c>
      <c r="E4355" s="1" t="s">
        <v>23</v>
      </c>
      <c r="F4355" s="1" t="s">
        <v>152</v>
      </c>
      <c r="G4355" s="1" t="s">
        <v>94</v>
      </c>
      <c r="H4355" s="1" t="s">
        <v>49</v>
      </c>
      <c r="I4355" s="1" t="s">
        <v>27</v>
      </c>
      <c r="J4355" s="9">
        <v>45530</v>
      </c>
      <c r="K4355" s="9"/>
      <c r="L4355" s="1" t="s">
        <v>28</v>
      </c>
      <c r="M4355" s="1">
        <v>492</v>
      </c>
      <c r="N4355" s="1" t="s">
        <v>75</v>
      </c>
      <c r="O4355" s="1" t="s">
        <v>30</v>
      </c>
      <c r="P4355" s="1" t="s">
        <v>64</v>
      </c>
      <c r="Q4355" s="1">
        <v>1</v>
      </c>
      <c r="R4355" s="1" t="s">
        <v>53</v>
      </c>
      <c r="S4355" s="1">
        <v>1</v>
      </c>
      <c r="T4355" s="10">
        <v>100000</v>
      </c>
      <c r="U4355" t="str">
        <f t="shared" si="476"/>
        <v>Reviewed</v>
      </c>
      <c r="V4355" t="str">
        <f t="shared" si="477"/>
        <v>needs_support</v>
      </c>
      <c r="W4355">
        <f t="shared" si="478"/>
        <v>0</v>
      </c>
      <c r="X4355" t="str">
        <f t="shared" si="479"/>
        <v>Active</v>
      </c>
      <c r="Y4355">
        <f t="shared" si="480"/>
        <v>1.3479452054794521</v>
      </c>
      <c r="Z4355" t="str">
        <f t="shared" si="481"/>
        <v>1–2 Years</v>
      </c>
      <c r="AA4355" t="str">
        <f t="shared" si="482"/>
        <v>100K–129K</v>
      </c>
    </row>
    <row r="4356" spans="1:27" ht="19.95" customHeight="1" x14ac:dyDescent="0.3">
      <c r="A4356" s="4" t="s">
        <v>4483</v>
      </c>
      <c r="B4356" s="5">
        <v>45725</v>
      </c>
      <c r="C4356" s="6" t="s">
        <v>86</v>
      </c>
      <c r="D4356" s="6" t="s">
        <v>87</v>
      </c>
      <c r="E4356" s="6" t="s">
        <v>67</v>
      </c>
      <c r="F4356" s="6" t="s">
        <v>116</v>
      </c>
      <c r="G4356" s="6" t="s">
        <v>89</v>
      </c>
      <c r="H4356" s="6" t="s">
        <v>26</v>
      </c>
      <c r="I4356" s="6" t="s">
        <v>50</v>
      </c>
      <c r="J4356" s="5">
        <v>45725</v>
      </c>
      <c r="K4356" s="5">
        <v>45901</v>
      </c>
      <c r="L4356" s="6" t="s">
        <v>51</v>
      </c>
      <c r="M4356" s="6">
        <v>176</v>
      </c>
      <c r="N4356" s="6" t="s">
        <v>52</v>
      </c>
      <c r="O4356" s="6" t="s">
        <v>43</v>
      </c>
      <c r="P4356" s="6" t="s">
        <v>133</v>
      </c>
      <c r="Q4356" s="6" t="s">
        <v>95</v>
      </c>
      <c r="R4356" s="6" t="s">
        <v>28</v>
      </c>
      <c r="S4356" s="6">
        <v>0</v>
      </c>
      <c r="T4356" s="7">
        <v>97500</v>
      </c>
      <c r="U4356" t="str">
        <f t="shared" si="476"/>
        <v>Not Reviewed</v>
      </c>
      <c r="V4356" t="str">
        <f t="shared" si="477"/>
        <v>Not Reviewed</v>
      </c>
      <c r="W4356">
        <f t="shared" si="478"/>
        <v>1</v>
      </c>
      <c r="X4356" t="str">
        <f t="shared" si="479"/>
        <v>Attrited</v>
      </c>
      <c r="Y4356">
        <f t="shared" si="480"/>
        <v>0.48219178082191783</v>
      </c>
      <c r="Z4356" t="str">
        <f t="shared" si="481"/>
        <v>&lt;1 Year</v>
      </c>
      <c r="AA4356" t="str">
        <f t="shared" si="482"/>
        <v>70K–99K</v>
      </c>
    </row>
    <row r="4357" spans="1:27" ht="19.95" customHeight="1" x14ac:dyDescent="0.3">
      <c r="A4357" s="8" t="s">
        <v>4484</v>
      </c>
      <c r="B4357" s="9">
        <v>45720</v>
      </c>
      <c r="C4357" s="1" t="s">
        <v>91</v>
      </c>
      <c r="D4357" s="1" t="s">
        <v>87</v>
      </c>
      <c r="E4357" s="1" t="s">
        <v>92</v>
      </c>
      <c r="F4357" s="1" t="s">
        <v>93</v>
      </c>
      <c r="G4357" s="1" t="s">
        <v>94</v>
      </c>
      <c r="H4357" s="1" t="s">
        <v>26</v>
      </c>
      <c r="I4357" s="1" t="s">
        <v>27</v>
      </c>
      <c r="J4357" s="9">
        <v>45720</v>
      </c>
      <c r="K4357" s="9"/>
      <c r="L4357" s="1" t="s">
        <v>28</v>
      </c>
      <c r="M4357" s="1">
        <v>302</v>
      </c>
      <c r="N4357" s="1" t="s">
        <v>29</v>
      </c>
      <c r="O4357" s="1" t="s">
        <v>170</v>
      </c>
      <c r="P4357" s="1" t="s">
        <v>133</v>
      </c>
      <c r="Q4357" s="1">
        <v>3</v>
      </c>
      <c r="R4357" s="1" t="s">
        <v>37</v>
      </c>
      <c r="S4357" s="1">
        <v>1</v>
      </c>
      <c r="T4357" s="10">
        <v>81500</v>
      </c>
      <c r="U4357" t="str">
        <f t="shared" si="476"/>
        <v>Reviewed</v>
      </c>
      <c r="V4357" t="str">
        <f t="shared" si="477"/>
        <v>meets</v>
      </c>
      <c r="W4357">
        <f t="shared" si="478"/>
        <v>0</v>
      </c>
      <c r="X4357" t="str">
        <f t="shared" si="479"/>
        <v>Active</v>
      </c>
      <c r="Y4357">
        <f t="shared" si="480"/>
        <v>0.82739726027397265</v>
      </c>
      <c r="Z4357" t="str">
        <f t="shared" si="481"/>
        <v>&lt;1 Year</v>
      </c>
      <c r="AA4357" t="str">
        <f t="shared" si="482"/>
        <v>70K–99K</v>
      </c>
    </row>
    <row r="4358" spans="1:27" ht="19.95" customHeight="1" x14ac:dyDescent="0.3">
      <c r="A4358" s="4" t="s">
        <v>4485</v>
      </c>
      <c r="B4358" s="5">
        <v>45544</v>
      </c>
      <c r="C4358" s="6" t="s">
        <v>21</v>
      </c>
      <c r="D4358" s="6" t="s">
        <v>22</v>
      </c>
      <c r="E4358" s="6" t="s">
        <v>23</v>
      </c>
      <c r="F4358" s="6" t="s">
        <v>99</v>
      </c>
      <c r="G4358" s="6" t="s">
        <v>36</v>
      </c>
      <c r="H4358" s="6" t="s">
        <v>49</v>
      </c>
      <c r="I4358" s="6" t="s">
        <v>50</v>
      </c>
      <c r="J4358" s="5">
        <v>45544</v>
      </c>
      <c r="K4358" s="5">
        <v>45640</v>
      </c>
      <c r="L4358" s="6" t="s">
        <v>51</v>
      </c>
      <c r="M4358" s="6">
        <v>96</v>
      </c>
      <c r="N4358" s="6" t="s">
        <v>29</v>
      </c>
      <c r="O4358" s="6" t="s">
        <v>63</v>
      </c>
      <c r="P4358" s="6" t="s">
        <v>44</v>
      </c>
      <c r="Q4358" s="6" t="s">
        <v>95</v>
      </c>
      <c r="R4358" s="6" t="s">
        <v>28</v>
      </c>
      <c r="S4358" s="6">
        <v>0</v>
      </c>
      <c r="T4358" s="7">
        <v>115000</v>
      </c>
      <c r="U4358" t="str">
        <f t="shared" si="476"/>
        <v>Not Reviewed</v>
      </c>
      <c r="V4358" t="str">
        <f t="shared" si="477"/>
        <v>Not Reviewed</v>
      </c>
      <c r="W4358">
        <f t="shared" si="478"/>
        <v>1</v>
      </c>
      <c r="X4358" t="str">
        <f t="shared" si="479"/>
        <v>Attrited</v>
      </c>
      <c r="Y4358">
        <f t="shared" si="480"/>
        <v>0.26301369863013696</v>
      </c>
      <c r="Z4358" t="str">
        <f t="shared" si="481"/>
        <v>&lt;1 Year</v>
      </c>
      <c r="AA4358" t="str">
        <f t="shared" si="482"/>
        <v>100K–129K</v>
      </c>
    </row>
    <row r="4359" spans="1:27" ht="19.95" customHeight="1" x14ac:dyDescent="0.3">
      <c r="A4359" s="8" t="s">
        <v>4486</v>
      </c>
      <c r="B4359" s="9">
        <v>45854</v>
      </c>
      <c r="C4359" s="1" t="s">
        <v>34</v>
      </c>
      <c r="D4359" s="1" t="s">
        <v>22</v>
      </c>
      <c r="E4359" s="1" t="s">
        <v>23</v>
      </c>
      <c r="F4359" s="1" t="s">
        <v>288</v>
      </c>
      <c r="G4359" s="1" t="s">
        <v>25</v>
      </c>
      <c r="H4359" s="1" t="s">
        <v>43</v>
      </c>
      <c r="I4359" s="1" t="s">
        <v>27</v>
      </c>
      <c r="J4359" s="9">
        <v>45854</v>
      </c>
      <c r="K4359" s="9"/>
      <c r="L4359" s="1" t="s">
        <v>28</v>
      </c>
      <c r="M4359" s="1">
        <v>168</v>
      </c>
      <c r="N4359" s="1" t="s">
        <v>52</v>
      </c>
      <c r="O4359" s="1" t="s">
        <v>30</v>
      </c>
      <c r="P4359" s="1" t="s">
        <v>107</v>
      </c>
      <c r="Q4359" s="1" t="s">
        <v>95</v>
      </c>
      <c r="R4359" s="1" t="s">
        <v>28</v>
      </c>
      <c r="S4359" s="1">
        <v>0</v>
      </c>
      <c r="T4359" s="10">
        <v>63500</v>
      </c>
      <c r="U4359" t="str">
        <f t="shared" si="476"/>
        <v>Not Reviewed</v>
      </c>
      <c r="V4359" t="str">
        <f t="shared" si="477"/>
        <v>Not Reviewed</v>
      </c>
      <c r="W4359">
        <f t="shared" si="478"/>
        <v>0</v>
      </c>
      <c r="X4359" t="str">
        <f t="shared" si="479"/>
        <v>Active</v>
      </c>
      <c r="Y4359">
        <f t="shared" si="480"/>
        <v>0.46027397260273972</v>
      </c>
      <c r="Z4359" t="str">
        <f t="shared" si="481"/>
        <v>&lt;1 Year</v>
      </c>
      <c r="AA4359" t="str">
        <f t="shared" si="482"/>
        <v>&lt;70K</v>
      </c>
    </row>
    <row r="4360" spans="1:27" ht="19.95" customHeight="1" x14ac:dyDescent="0.3">
      <c r="A4360" s="4" t="s">
        <v>4487</v>
      </c>
      <c r="B4360" s="5">
        <v>45591</v>
      </c>
      <c r="C4360" s="6" t="s">
        <v>39</v>
      </c>
      <c r="D4360" s="6" t="s">
        <v>22</v>
      </c>
      <c r="E4360" s="6" t="s">
        <v>40</v>
      </c>
      <c r="F4360" s="6" t="s">
        <v>174</v>
      </c>
      <c r="G4360" s="6" t="s">
        <v>42</v>
      </c>
      <c r="H4360" s="6" t="s">
        <v>26</v>
      </c>
      <c r="I4360" s="6" t="s">
        <v>27</v>
      </c>
      <c r="J4360" s="5">
        <v>45591</v>
      </c>
      <c r="K4360" s="5"/>
      <c r="L4360" s="6" t="s">
        <v>28</v>
      </c>
      <c r="M4360" s="6">
        <v>431</v>
      </c>
      <c r="N4360" s="6" t="s">
        <v>122</v>
      </c>
      <c r="O4360" s="6" t="s">
        <v>105</v>
      </c>
      <c r="P4360" s="6" t="s">
        <v>107</v>
      </c>
      <c r="Q4360" s="6">
        <v>2</v>
      </c>
      <c r="R4360" s="6" t="s">
        <v>53</v>
      </c>
      <c r="S4360" s="6">
        <v>1</v>
      </c>
      <c r="T4360" s="7">
        <v>96000</v>
      </c>
      <c r="U4360" t="str">
        <f t="shared" si="476"/>
        <v>Reviewed</v>
      </c>
      <c r="V4360" t="str">
        <f t="shared" si="477"/>
        <v>needs_support</v>
      </c>
      <c r="W4360">
        <f t="shared" si="478"/>
        <v>0</v>
      </c>
      <c r="X4360" t="str">
        <f t="shared" si="479"/>
        <v>Active</v>
      </c>
      <c r="Y4360">
        <f t="shared" si="480"/>
        <v>1.1808219178082191</v>
      </c>
      <c r="Z4360" t="str">
        <f t="shared" si="481"/>
        <v>1–2 Years</v>
      </c>
      <c r="AA4360" t="str">
        <f t="shared" si="482"/>
        <v>70K–99K</v>
      </c>
    </row>
    <row r="4361" spans="1:27" ht="19.95" customHeight="1" x14ac:dyDescent="0.3">
      <c r="A4361" s="8" t="s">
        <v>4488</v>
      </c>
      <c r="B4361" s="9">
        <v>44955</v>
      </c>
      <c r="C4361" s="1" t="s">
        <v>46</v>
      </c>
      <c r="D4361" s="1" t="s">
        <v>22</v>
      </c>
      <c r="E4361" s="1" t="s">
        <v>40</v>
      </c>
      <c r="F4361" s="1" t="s">
        <v>47</v>
      </c>
      <c r="G4361" s="1" t="s">
        <v>48</v>
      </c>
      <c r="H4361" s="1" t="s">
        <v>49</v>
      </c>
      <c r="I4361" s="1" t="s">
        <v>27</v>
      </c>
      <c r="J4361" s="9">
        <v>44955</v>
      </c>
      <c r="K4361" s="9"/>
      <c r="L4361" s="1" t="s">
        <v>28</v>
      </c>
      <c r="M4361" s="1">
        <v>1067</v>
      </c>
      <c r="N4361" s="1" t="s">
        <v>29</v>
      </c>
      <c r="O4361" s="1" t="s">
        <v>63</v>
      </c>
      <c r="P4361" s="1" t="s">
        <v>31</v>
      </c>
      <c r="Q4361" s="1">
        <v>3</v>
      </c>
      <c r="R4361" s="1" t="s">
        <v>37</v>
      </c>
      <c r="S4361" s="1">
        <v>3</v>
      </c>
      <c r="T4361" s="10">
        <v>99000</v>
      </c>
      <c r="U4361" t="str">
        <f t="shared" si="476"/>
        <v>Reviewed</v>
      </c>
      <c r="V4361" t="str">
        <f t="shared" si="477"/>
        <v>meets</v>
      </c>
      <c r="W4361">
        <f t="shared" si="478"/>
        <v>0</v>
      </c>
      <c r="X4361" t="str">
        <f t="shared" si="479"/>
        <v>Active</v>
      </c>
      <c r="Y4361">
        <f t="shared" si="480"/>
        <v>2.9232876712328766</v>
      </c>
      <c r="Z4361" t="str">
        <f t="shared" si="481"/>
        <v>2–3 Years</v>
      </c>
      <c r="AA4361" t="str">
        <f t="shared" si="482"/>
        <v>70K–99K</v>
      </c>
    </row>
    <row r="4362" spans="1:27" ht="19.95" customHeight="1" x14ac:dyDescent="0.3">
      <c r="A4362" s="4" t="s">
        <v>4489</v>
      </c>
      <c r="B4362" s="5">
        <v>45750</v>
      </c>
      <c r="C4362" s="6" t="s">
        <v>55</v>
      </c>
      <c r="D4362" s="6" t="s">
        <v>56</v>
      </c>
      <c r="E4362" s="6" t="s">
        <v>23</v>
      </c>
      <c r="F4362" s="6" t="s">
        <v>190</v>
      </c>
      <c r="G4362" s="6" t="s">
        <v>58</v>
      </c>
      <c r="H4362" s="6" t="s">
        <v>49</v>
      </c>
      <c r="I4362" s="6" t="s">
        <v>27</v>
      </c>
      <c r="J4362" s="5">
        <v>45750</v>
      </c>
      <c r="K4362" s="5"/>
      <c r="L4362" s="6" t="s">
        <v>28</v>
      </c>
      <c r="M4362" s="6">
        <v>272</v>
      </c>
      <c r="N4362" s="6" t="s">
        <v>29</v>
      </c>
      <c r="O4362" s="6" t="s">
        <v>105</v>
      </c>
      <c r="P4362" s="6" t="s">
        <v>31</v>
      </c>
      <c r="Q4362" s="6">
        <v>4</v>
      </c>
      <c r="R4362" s="6" t="s">
        <v>32</v>
      </c>
      <c r="S4362" s="6">
        <v>1</v>
      </c>
      <c r="T4362" s="7">
        <v>131000</v>
      </c>
      <c r="U4362" t="str">
        <f t="shared" si="476"/>
        <v>Reviewed</v>
      </c>
      <c r="V4362" t="str">
        <f t="shared" si="477"/>
        <v>exceeds</v>
      </c>
      <c r="W4362">
        <f t="shared" si="478"/>
        <v>0</v>
      </c>
      <c r="X4362" t="str">
        <f t="shared" si="479"/>
        <v>Active</v>
      </c>
      <c r="Y4362">
        <f t="shared" si="480"/>
        <v>0.74520547945205484</v>
      </c>
      <c r="Z4362" t="str">
        <f t="shared" si="481"/>
        <v>&lt;1 Year</v>
      </c>
      <c r="AA4362" t="str">
        <f t="shared" si="482"/>
        <v>130K+</v>
      </c>
    </row>
    <row r="4363" spans="1:27" ht="19.95" customHeight="1" x14ac:dyDescent="0.3">
      <c r="A4363" s="8" t="s">
        <v>4490</v>
      </c>
      <c r="B4363" s="9">
        <v>45925</v>
      </c>
      <c r="C4363" s="1" t="s">
        <v>60</v>
      </c>
      <c r="D4363" s="1" t="s">
        <v>56</v>
      </c>
      <c r="E4363" s="1" t="s">
        <v>40</v>
      </c>
      <c r="F4363" s="1" t="s">
        <v>307</v>
      </c>
      <c r="G4363" s="1" t="s">
        <v>62</v>
      </c>
      <c r="H4363" s="1" t="s">
        <v>110</v>
      </c>
      <c r="I4363" s="1" t="s">
        <v>27</v>
      </c>
      <c r="J4363" s="9">
        <v>45925</v>
      </c>
      <c r="K4363" s="9"/>
      <c r="L4363" s="1" t="s">
        <v>28</v>
      </c>
      <c r="M4363" s="1">
        <v>97</v>
      </c>
      <c r="N4363" s="1" t="s">
        <v>29</v>
      </c>
      <c r="O4363" s="1" t="s">
        <v>63</v>
      </c>
      <c r="P4363" s="1" t="s">
        <v>64</v>
      </c>
      <c r="Q4363" s="1" t="s">
        <v>95</v>
      </c>
      <c r="R4363" s="1" t="s">
        <v>28</v>
      </c>
      <c r="S4363" s="1">
        <v>0</v>
      </c>
      <c r="T4363" s="10">
        <v>140000</v>
      </c>
      <c r="U4363" t="str">
        <f t="shared" si="476"/>
        <v>Not Reviewed</v>
      </c>
      <c r="V4363" t="str">
        <f t="shared" si="477"/>
        <v>Not Reviewed</v>
      </c>
      <c r="W4363">
        <f t="shared" si="478"/>
        <v>0</v>
      </c>
      <c r="X4363" t="str">
        <f t="shared" si="479"/>
        <v>Active</v>
      </c>
      <c r="Y4363">
        <f t="shared" si="480"/>
        <v>0.26575342465753427</v>
      </c>
      <c r="Z4363" t="str">
        <f t="shared" si="481"/>
        <v>&lt;1 Year</v>
      </c>
      <c r="AA4363" t="str">
        <f t="shared" si="482"/>
        <v>130K+</v>
      </c>
    </row>
    <row r="4364" spans="1:27" ht="19.95" customHeight="1" x14ac:dyDescent="0.3">
      <c r="A4364" s="4" t="s">
        <v>4491</v>
      </c>
      <c r="B4364" s="5">
        <v>45651</v>
      </c>
      <c r="C4364" s="6" t="s">
        <v>66</v>
      </c>
      <c r="D4364" s="6" t="s">
        <v>56</v>
      </c>
      <c r="E4364" s="6" t="s">
        <v>67</v>
      </c>
      <c r="F4364" s="6" t="s">
        <v>193</v>
      </c>
      <c r="G4364" s="6" t="s">
        <v>69</v>
      </c>
      <c r="H4364" s="6" t="s">
        <v>43</v>
      </c>
      <c r="I4364" s="6" t="s">
        <v>27</v>
      </c>
      <c r="J4364" s="5">
        <v>45651</v>
      </c>
      <c r="K4364" s="5"/>
      <c r="L4364" s="6" t="s">
        <v>28</v>
      </c>
      <c r="M4364" s="6">
        <v>371</v>
      </c>
      <c r="N4364" s="6" t="s">
        <v>122</v>
      </c>
      <c r="O4364" s="6" t="s">
        <v>63</v>
      </c>
      <c r="P4364" s="6" t="s">
        <v>133</v>
      </c>
      <c r="Q4364" s="6">
        <v>3</v>
      </c>
      <c r="R4364" s="6" t="s">
        <v>37</v>
      </c>
      <c r="S4364" s="6">
        <v>1</v>
      </c>
      <c r="T4364" s="7">
        <v>70000</v>
      </c>
      <c r="U4364" t="str">
        <f t="shared" si="476"/>
        <v>Reviewed</v>
      </c>
      <c r="V4364" t="str">
        <f t="shared" si="477"/>
        <v>meets</v>
      </c>
      <c r="W4364">
        <f t="shared" si="478"/>
        <v>0</v>
      </c>
      <c r="X4364" t="str">
        <f t="shared" si="479"/>
        <v>Active</v>
      </c>
      <c r="Y4364">
        <f t="shared" si="480"/>
        <v>1.0164383561643835</v>
      </c>
      <c r="Z4364" t="str">
        <f t="shared" si="481"/>
        <v>1–2 Years</v>
      </c>
      <c r="AA4364" t="str">
        <f t="shared" si="482"/>
        <v>70K–99K</v>
      </c>
    </row>
    <row r="4365" spans="1:27" ht="19.95" customHeight="1" x14ac:dyDescent="0.3">
      <c r="A4365" s="8" t="s">
        <v>4492</v>
      </c>
      <c r="B4365" s="9">
        <v>45317</v>
      </c>
      <c r="C4365" s="1" t="s">
        <v>71</v>
      </c>
      <c r="D4365" s="1" t="s">
        <v>72</v>
      </c>
      <c r="E4365" s="1" t="s">
        <v>23</v>
      </c>
      <c r="F4365" s="1" t="s">
        <v>129</v>
      </c>
      <c r="G4365" s="1" t="s">
        <v>74</v>
      </c>
      <c r="H4365" s="1" t="s">
        <v>43</v>
      </c>
      <c r="I4365" s="1" t="s">
        <v>27</v>
      </c>
      <c r="J4365" s="9">
        <v>45317</v>
      </c>
      <c r="K4365" s="9"/>
      <c r="L4365" s="1" t="s">
        <v>28</v>
      </c>
      <c r="M4365" s="1">
        <v>705</v>
      </c>
      <c r="N4365" s="1" t="s">
        <v>75</v>
      </c>
      <c r="O4365" s="1" t="s">
        <v>30</v>
      </c>
      <c r="P4365" s="1" t="s">
        <v>31</v>
      </c>
      <c r="Q4365" s="1">
        <v>5</v>
      </c>
      <c r="R4365" s="1" t="s">
        <v>119</v>
      </c>
      <c r="S4365" s="1">
        <v>2</v>
      </c>
      <c r="T4365" s="10">
        <v>67500</v>
      </c>
      <c r="U4365" t="str">
        <f t="shared" si="476"/>
        <v>Reviewed</v>
      </c>
      <c r="V4365" t="str">
        <f t="shared" si="477"/>
        <v>outstanding</v>
      </c>
      <c r="W4365">
        <f t="shared" si="478"/>
        <v>0</v>
      </c>
      <c r="X4365" t="str">
        <f t="shared" si="479"/>
        <v>Active</v>
      </c>
      <c r="Y4365">
        <f t="shared" si="480"/>
        <v>1.9315068493150684</v>
      </c>
      <c r="Z4365" t="str">
        <f t="shared" si="481"/>
        <v>1–2 Years</v>
      </c>
      <c r="AA4365" t="str">
        <f t="shared" si="482"/>
        <v>&lt;70K</v>
      </c>
    </row>
    <row r="4366" spans="1:27" ht="19.95" customHeight="1" x14ac:dyDescent="0.3">
      <c r="A4366" s="4" t="s">
        <v>4493</v>
      </c>
      <c r="B4366" s="5">
        <v>45319</v>
      </c>
      <c r="C4366" s="6" t="s">
        <v>77</v>
      </c>
      <c r="D4366" s="6" t="s">
        <v>72</v>
      </c>
      <c r="E4366" s="6" t="s">
        <v>40</v>
      </c>
      <c r="F4366" s="6" t="s">
        <v>114</v>
      </c>
      <c r="G4366" s="6" t="s">
        <v>94</v>
      </c>
      <c r="H4366" s="6" t="s">
        <v>43</v>
      </c>
      <c r="I4366" s="6" t="s">
        <v>50</v>
      </c>
      <c r="J4366" s="5">
        <v>45319</v>
      </c>
      <c r="K4366" s="5">
        <v>45795</v>
      </c>
      <c r="L4366" s="6" t="s">
        <v>51</v>
      </c>
      <c r="M4366" s="6">
        <v>476</v>
      </c>
      <c r="N4366" s="6" t="s">
        <v>29</v>
      </c>
      <c r="O4366" s="6" t="s">
        <v>30</v>
      </c>
      <c r="P4366" s="6" t="s">
        <v>64</v>
      </c>
      <c r="Q4366" s="6">
        <v>3</v>
      </c>
      <c r="R4366" s="6" t="s">
        <v>37</v>
      </c>
      <c r="S4366" s="6">
        <v>1</v>
      </c>
      <c r="T4366" s="7">
        <v>64000</v>
      </c>
      <c r="U4366" t="str">
        <f t="shared" si="476"/>
        <v>Reviewed</v>
      </c>
      <c r="V4366" t="str">
        <f t="shared" si="477"/>
        <v>meets</v>
      </c>
      <c r="W4366">
        <f t="shared" si="478"/>
        <v>1</v>
      </c>
      <c r="X4366" t="str">
        <f t="shared" si="479"/>
        <v>Attrited</v>
      </c>
      <c r="Y4366">
        <f t="shared" si="480"/>
        <v>1.3041095890410959</v>
      </c>
      <c r="Z4366" t="str">
        <f t="shared" si="481"/>
        <v>1–2 Years</v>
      </c>
      <c r="AA4366" t="str">
        <f t="shared" si="482"/>
        <v>&lt;70K</v>
      </c>
    </row>
    <row r="4367" spans="1:27" ht="19.95" customHeight="1" x14ac:dyDescent="0.3">
      <c r="A4367" s="8" t="s">
        <v>4494</v>
      </c>
      <c r="B4367" s="9">
        <v>45089</v>
      </c>
      <c r="C4367" s="1" t="s">
        <v>81</v>
      </c>
      <c r="D4367" s="1" t="s">
        <v>72</v>
      </c>
      <c r="E4367" s="1" t="s">
        <v>23</v>
      </c>
      <c r="F4367" s="1" t="s">
        <v>223</v>
      </c>
      <c r="G4367" s="1" t="s">
        <v>83</v>
      </c>
      <c r="H4367" s="1" t="s">
        <v>49</v>
      </c>
      <c r="I4367" s="1" t="s">
        <v>27</v>
      </c>
      <c r="J4367" s="9">
        <v>45089</v>
      </c>
      <c r="K4367" s="9"/>
      <c r="L4367" s="1" t="s">
        <v>28</v>
      </c>
      <c r="M4367" s="1">
        <v>933</v>
      </c>
      <c r="N4367" s="1" t="s">
        <v>29</v>
      </c>
      <c r="O4367" s="1" t="s">
        <v>30</v>
      </c>
      <c r="P4367" s="1" t="s">
        <v>64</v>
      </c>
      <c r="Q4367" s="1">
        <v>3</v>
      </c>
      <c r="R4367" s="1" t="s">
        <v>37</v>
      </c>
      <c r="S4367" s="1">
        <v>3</v>
      </c>
      <c r="T4367" s="10">
        <v>111000</v>
      </c>
      <c r="U4367" t="str">
        <f t="shared" si="476"/>
        <v>Reviewed</v>
      </c>
      <c r="V4367" t="str">
        <f t="shared" si="477"/>
        <v>meets</v>
      </c>
      <c r="W4367">
        <f t="shared" si="478"/>
        <v>0</v>
      </c>
      <c r="X4367" t="str">
        <f t="shared" si="479"/>
        <v>Active</v>
      </c>
      <c r="Y4367">
        <f t="shared" si="480"/>
        <v>2.5561643835616437</v>
      </c>
      <c r="Z4367" t="str">
        <f t="shared" si="481"/>
        <v>2–3 Years</v>
      </c>
      <c r="AA4367" t="str">
        <f t="shared" si="482"/>
        <v>100K–129K</v>
      </c>
    </row>
    <row r="4368" spans="1:27" ht="19.95" customHeight="1" x14ac:dyDescent="0.3">
      <c r="A4368" s="4" t="s">
        <v>4495</v>
      </c>
      <c r="B4368" s="5">
        <v>45276</v>
      </c>
      <c r="C4368" s="6" t="s">
        <v>86</v>
      </c>
      <c r="D4368" s="6" t="s">
        <v>87</v>
      </c>
      <c r="E4368" s="6" t="s">
        <v>67</v>
      </c>
      <c r="F4368" s="6" t="s">
        <v>135</v>
      </c>
      <c r="G4368" s="6" t="s">
        <v>89</v>
      </c>
      <c r="H4368" s="6" t="s">
        <v>43</v>
      </c>
      <c r="I4368" s="6" t="s">
        <v>27</v>
      </c>
      <c r="J4368" s="5">
        <v>45276</v>
      </c>
      <c r="K4368" s="5"/>
      <c r="L4368" s="6" t="s">
        <v>28</v>
      </c>
      <c r="M4368" s="6">
        <v>746</v>
      </c>
      <c r="N4368" s="6" t="s">
        <v>29</v>
      </c>
      <c r="O4368" s="6" t="s">
        <v>170</v>
      </c>
      <c r="P4368" s="6" t="s">
        <v>64</v>
      </c>
      <c r="Q4368" s="6">
        <v>3</v>
      </c>
      <c r="R4368" s="6" t="s">
        <v>37</v>
      </c>
      <c r="S4368" s="6">
        <v>2</v>
      </c>
      <c r="T4368" s="7">
        <v>72500</v>
      </c>
      <c r="U4368" t="str">
        <f t="shared" si="476"/>
        <v>Reviewed</v>
      </c>
      <c r="V4368" t="str">
        <f t="shared" si="477"/>
        <v>meets</v>
      </c>
      <c r="W4368">
        <f t="shared" si="478"/>
        <v>0</v>
      </c>
      <c r="X4368" t="str">
        <f t="shared" si="479"/>
        <v>Active</v>
      </c>
      <c r="Y4368">
        <f t="shared" si="480"/>
        <v>2.043835616438356</v>
      </c>
      <c r="Z4368" t="str">
        <f t="shared" si="481"/>
        <v>2–3 Years</v>
      </c>
      <c r="AA4368" t="str">
        <f t="shared" si="482"/>
        <v>70K–99K</v>
      </c>
    </row>
    <row r="4369" spans="1:27" ht="19.95" customHeight="1" x14ac:dyDescent="0.3">
      <c r="A4369" s="8" t="s">
        <v>4496</v>
      </c>
      <c r="B4369" s="9">
        <v>45107</v>
      </c>
      <c r="C4369" s="1" t="s">
        <v>91</v>
      </c>
      <c r="D4369" s="1" t="s">
        <v>87</v>
      </c>
      <c r="E4369" s="1" t="s">
        <v>92</v>
      </c>
      <c r="F4369" s="1" t="s">
        <v>286</v>
      </c>
      <c r="G4369" s="1" t="s">
        <v>94</v>
      </c>
      <c r="H4369" s="1" t="s">
        <v>110</v>
      </c>
      <c r="I4369" s="1" t="s">
        <v>27</v>
      </c>
      <c r="J4369" s="9">
        <v>45107</v>
      </c>
      <c r="K4369" s="9"/>
      <c r="L4369" s="1" t="s">
        <v>28</v>
      </c>
      <c r="M4369" s="1">
        <v>915</v>
      </c>
      <c r="N4369" s="1" t="s">
        <v>122</v>
      </c>
      <c r="O4369" s="1" t="s">
        <v>30</v>
      </c>
      <c r="P4369" s="1" t="s">
        <v>107</v>
      </c>
      <c r="Q4369" s="1">
        <v>3</v>
      </c>
      <c r="R4369" s="1" t="s">
        <v>37</v>
      </c>
      <c r="S4369" s="1">
        <v>3</v>
      </c>
      <c r="T4369" s="10">
        <v>133500</v>
      </c>
      <c r="U4369" t="str">
        <f t="shared" si="476"/>
        <v>Reviewed</v>
      </c>
      <c r="V4369" t="str">
        <f t="shared" si="477"/>
        <v>meets</v>
      </c>
      <c r="W4369">
        <f t="shared" si="478"/>
        <v>0</v>
      </c>
      <c r="X4369" t="str">
        <f t="shared" si="479"/>
        <v>Active</v>
      </c>
      <c r="Y4369">
        <f t="shared" si="480"/>
        <v>2.506849315068493</v>
      </c>
      <c r="Z4369" t="str">
        <f t="shared" si="481"/>
        <v>2–3 Years</v>
      </c>
      <c r="AA4369" t="str">
        <f t="shared" si="482"/>
        <v>130K+</v>
      </c>
    </row>
    <row r="4370" spans="1:27" ht="19.95" customHeight="1" x14ac:dyDescent="0.3">
      <c r="A4370" s="4" t="s">
        <v>4497</v>
      </c>
      <c r="B4370" s="5">
        <v>45850</v>
      </c>
      <c r="C4370" s="6" t="s">
        <v>21</v>
      </c>
      <c r="D4370" s="6" t="s">
        <v>22</v>
      </c>
      <c r="E4370" s="6" t="s">
        <v>23</v>
      </c>
      <c r="F4370" s="6" t="s">
        <v>35</v>
      </c>
      <c r="G4370" s="6" t="s">
        <v>36</v>
      </c>
      <c r="H4370" s="6" t="s">
        <v>26</v>
      </c>
      <c r="I4370" s="6" t="s">
        <v>27</v>
      </c>
      <c r="J4370" s="5">
        <v>45850</v>
      </c>
      <c r="K4370" s="5"/>
      <c r="L4370" s="6" t="s">
        <v>28</v>
      </c>
      <c r="M4370" s="6">
        <v>172</v>
      </c>
      <c r="N4370" s="6" t="s">
        <v>140</v>
      </c>
      <c r="O4370" s="6" t="s">
        <v>63</v>
      </c>
      <c r="P4370" s="6" t="s">
        <v>31</v>
      </c>
      <c r="Q4370" s="6" t="s">
        <v>95</v>
      </c>
      <c r="R4370" s="6" t="s">
        <v>28</v>
      </c>
      <c r="S4370" s="6">
        <v>0</v>
      </c>
      <c r="T4370" s="7">
        <v>72500</v>
      </c>
      <c r="U4370" t="str">
        <f t="shared" si="476"/>
        <v>Not Reviewed</v>
      </c>
      <c r="V4370" t="str">
        <f t="shared" si="477"/>
        <v>Not Reviewed</v>
      </c>
      <c r="W4370">
        <f t="shared" si="478"/>
        <v>0</v>
      </c>
      <c r="X4370" t="str">
        <f t="shared" si="479"/>
        <v>Active</v>
      </c>
      <c r="Y4370">
        <f t="shared" si="480"/>
        <v>0.47123287671232877</v>
      </c>
      <c r="Z4370" t="str">
        <f t="shared" si="481"/>
        <v>&lt;1 Year</v>
      </c>
      <c r="AA4370" t="str">
        <f t="shared" si="482"/>
        <v>70K–99K</v>
      </c>
    </row>
    <row r="4371" spans="1:27" ht="19.95" customHeight="1" x14ac:dyDescent="0.3">
      <c r="A4371" s="8" t="s">
        <v>4498</v>
      </c>
      <c r="B4371" s="9">
        <v>45855</v>
      </c>
      <c r="C4371" s="1" t="s">
        <v>34</v>
      </c>
      <c r="D4371" s="1" t="s">
        <v>22</v>
      </c>
      <c r="E4371" s="1" t="s">
        <v>23</v>
      </c>
      <c r="F4371" s="1" t="s">
        <v>138</v>
      </c>
      <c r="G4371" s="1" t="s">
        <v>36</v>
      </c>
      <c r="H4371" s="1" t="s">
        <v>43</v>
      </c>
      <c r="I4371" s="1" t="s">
        <v>27</v>
      </c>
      <c r="J4371" s="9">
        <v>45855</v>
      </c>
      <c r="K4371" s="9"/>
      <c r="L4371" s="1" t="s">
        <v>28</v>
      </c>
      <c r="M4371" s="1">
        <v>167</v>
      </c>
      <c r="N4371" s="1" t="s">
        <v>75</v>
      </c>
      <c r="O4371" s="1" t="s">
        <v>30</v>
      </c>
      <c r="P4371" s="1" t="s">
        <v>107</v>
      </c>
      <c r="Q4371" s="1" t="s">
        <v>95</v>
      </c>
      <c r="R4371" s="1" t="s">
        <v>28</v>
      </c>
      <c r="S4371" s="1">
        <v>0</v>
      </c>
      <c r="T4371" s="10">
        <v>77500</v>
      </c>
      <c r="U4371" t="str">
        <f t="shared" si="476"/>
        <v>Not Reviewed</v>
      </c>
      <c r="V4371" t="str">
        <f t="shared" si="477"/>
        <v>Not Reviewed</v>
      </c>
      <c r="W4371">
        <f t="shared" si="478"/>
        <v>0</v>
      </c>
      <c r="X4371" t="str">
        <f t="shared" si="479"/>
        <v>Active</v>
      </c>
      <c r="Y4371">
        <f t="shared" si="480"/>
        <v>0.45753424657534247</v>
      </c>
      <c r="Z4371" t="str">
        <f t="shared" si="481"/>
        <v>&lt;1 Year</v>
      </c>
      <c r="AA4371" t="str">
        <f t="shared" si="482"/>
        <v>70K–99K</v>
      </c>
    </row>
    <row r="4372" spans="1:27" ht="19.95" customHeight="1" x14ac:dyDescent="0.3">
      <c r="A4372" s="4" t="s">
        <v>4499</v>
      </c>
      <c r="B4372" s="5">
        <v>45658</v>
      </c>
      <c r="C4372" s="6" t="s">
        <v>39</v>
      </c>
      <c r="D4372" s="6" t="s">
        <v>22</v>
      </c>
      <c r="E4372" s="6" t="s">
        <v>40</v>
      </c>
      <c r="F4372" s="6" t="s">
        <v>174</v>
      </c>
      <c r="G4372" s="6" t="s">
        <v>42</v>
      </c>
      <c r="H4372" s="6" t="s">
        <v>26</v>
      </c>
      <c r="I4372" s="6" t="s">
        <v>27</v>
      </c>
      <c r="J4372" s="5">
        <v>45658</v>
      </c>
      <c r="K4372" s="5"/>
      <c r="L4372" s="6" t="s">
        <v>28</v>
      </c>
      <c r="M4372" s="6">
        <v>364</v>
      </c>
      <c r="N4372" s="6" t="s">
        <v>52</v>
      </c>
      <c r="O4372" s="6" t="s">
        <v>63</v>
      </c>
      <c r="P4372" s="6" t="s">
        <v>44</v>
      </c>
      <c r="Q4372" s="6">
        <v>4</v>
      </c>
      <c r="R4372" s="6" t="s">
        <v>32</v>
      </c>
      <c r="S4372" s="6">
        <v>1</v>
      </c>
      <c r="T4372" s="7">
        <v>73500</v>
      </c>
      <c r="U4372" t="str">
        <f t="shared" si="476"/>
        <v>Reviewed</v>
      </c>
      <c r="V4372" t="str">
        <f t="shared" si="477"/>
        <v>exceeds</v>
      </c>
      <c r="W4372">
        <f t="shared" si="478"/>
        <v>0</v>
      </c>
      <c r="X4372" t="str">
        <f t="shared" si="479"/>
        <v>Active</v>
      </c>
      <c r="Y4372">
        <f t="shared" si="480"/>
        <v>0.99726027397260275</v>
      </c>
      <c r="Z4372" t="str">
        <f t="shared" si="481"/>
        <v>&lt;1 Year</v>
      </c>
      <c r="AA4372" t="str">
        <f t="shared" si="482"/>
        <v>70K–99K</v>
      </c>
    </row>
    <row r="4373" spans="1:27" ht="19.95" customHeight="1" x14ac:dyDescent="0.3">
      <c r="A4373" s="8" t="s">
        <v>4500</v>
      </c>
      <c r="B4373" s="9">
        <v>45866</v>
      </c>
      <c r="C4373" s="1" t="s">
        <v>46</v>
      </c>
      <c r="D4373" s="1" t="s">
        <v>22</v>
      </c>
      <c r="E4373" s="1" t="s">
        <v>40</v>
      </c>
      <c r="F4373" s="1" t="s">
        <v>292</v>
      </c>
      <c r="G4373" s="1" t="s">
        <v>48</v>
      </c>
      <c r="H4373" s="1" t="s">
        <v>110</v>
      </c>
      <c r="I4373" s="1" t="s">
        <v>27</v>
      </c>
      <c r="J4373" s="9">
        <v>45866</v>
      </c>
      <c r="K4373" s="9"/>
      <c r="L4373" s="1" t="s">
        <v>28</v>
      </c>
      <c r="M4373" s="1">
        <v>156</v>
      </c>
      <c r="N4373" s="1" t="s">
        <v>52</v>
      </c>
      <c r="O4373" s="1" t="s">
        <v>105</v>
      </c>
      <c r="P4373" s="1" t="s">
        <v>31</v>
      </c>
      <c r="Q4373" s="1" t="s">
        <v>95</v>
      </c>
      <c r="R4373" s="1" t="s">
        <v>28</v>
      </c>
      <c r="S4373" s="1">
        <v>0</v>
      </c>
      <c r="T4373" s="10">
        <v>149500</v>
      </c>
      <c r="U4373" t="str">
        <f t="shared" si="476"/>
        <v>Not Reviewed</v>
      </c>
      <c r="V4373" t="str">
        <f t="shared" si="477"/>
        <v>Not Reviewed</v>
      </c>
      <c r="W4373">
        <f t="shared" si="478"/>
        <v>0</v>
      </c>
      <c r="X4373" t="str">
        <f t="shared" si="479"/>
        <v>Active</v>
      </c>
      <c r="Y4373">
        <f t="shared" si="480"/>
        <v>0.42739726027397262</v>
      </c>
      <c r="Z4373" t="str">
        <f t="shared" si="481"/>
        <v>&lt;1 Year</v>
      </c>
      <c r="AA4373" t="str">
        <f t="shared" si="482"/>
        <v>130K+</v>
      </c>
    </row>
    <row r="4374" spans="1:27" ht="19.95" customHeight="1" x14ac:dyDescent="0.3">
      <c r="A4374" s="4" t="s">
        <v>4501</v>
      </c>
      <c r="B4374" s="5">
        <v>45016</v>
      </c>
      <c r="C4374" s="6" t="s">
        <v>55</v>
      </c>
      <c r="D4374" s="6" t="s">
        <v>56</v>
      </c>
      <c r="E4374" s="6" t="s">
        <v>23</v>
      </c>
      <c r="F4374" s="6" t="s">
        <v>57</v>
      </c>
      <c r="G4374" s="6" t="s">
        <v>58</v>
      </c>
      <c r="H4374" s="6" t="s">
        <v>43</v>
      </c>
      <c r="I4374" s="6" t="s">
        <v>27</v>
      </c>
      <c r="J4374" s="5">
        <v>45016</v>
      </c>
      <c r="K4374" s="5"/>
      <c r="L4374" s="6" t="s">
        <v>28</v>
      </c>
      <c r="M4374" s="6">
        <v>1006</v>
      </c>
      <c r="N4374" s="6" t="s">
        <v>75</v>
      </c>
      <c r="O4374" s="6" t="s">
        <v>30</v>
      </c>
      <c r="P4374" s="6" t="s">
        <v>64</v>
      </c>
      <c r="Q4374" s="6">
        <v>3</v>
      </c>
      <c r="R4374" s="6" t="s">
        <v>37</v>
      </c>
      <c r="S4374" s="6">
        <v>3</v>
      </c>
      <c r="T4374" s="7">
        <v>59000</v>
      </c>
      <c r="U4374" t="str">
        <f t="shared" si="476"/>
        <v>Reviewed</v>
      </c>
      <c r="V4374" t="str">
        <f t="shared" si="477"/>
        <v>meets</v>
      </c>
      <c r="W4374">
        <f t="shared" si="478"/>
        <v>0</v>
      </c>
      <c r="X4374" t="str">
        <f t="shared" si="479"/>
        <v>Active</v>
      </c>
      <c r="Y4374">
        <f t="shared" si="480"/>
        <v>2.7561643835616438</v>
      </c>
      <c r="Z4374" t="str">
        <f t="shared" si="481"/>
        <v>2–3 Years</v>
      </c>
      <c r="AA4374" t="str">
        <f t="shared" si="482"/>
        <v>&lt;70K</v>
      </c>
    </row>
    <row r="4375" spans="1:27" ht="19.95" customHeight="1" x14ac:dyDescent="0.3">
      <c r="A4375" s="8" t="s">
        <v>4502</v>
      </c>
      <c r="B4375" s="9">
        <v>45011</v>
      </c>
      <c r="C4375" s="1" t="s">
        <v>60</v>
      </c>
      <c r="D4375" s="1" t="s">
        <v>56</v>
      </c>
      <c r="E4375" s="1" t="s">
        <v>40</v>
      </c>
      <c r="F4375" s="1" t="s">
        <v>145</v>
      </c>
      <c r="G4375" s="1" t="s">
        <v>62</v>
      </c>
      <c r="H4375" s="1" t="s">
        <v>49</v>
      </c>
      <c r="I4375" s="1" t="s">
        <v>27</v>
      </c>
      <c r="J4375" s="9">
        <v>45011</v>
      </c>
      <c r="K4375" s="9"/>
      <c r="L4375" s="1" t="s">
        <v>28</v>
      </c>
      <c r="M4375" s="1">
        <v>1011</v>
      </c>
      <c r="N4375" s="1" t="s">
        <v>122</v>
      </c>
      <c r="O4375" s="1" t="s">
        <v>30</v>
      </c>
      <c r="P4375" s="1" t="s">
        <v>107</v>
      </c>
      <c r="Q4375" s="1">
        <v>2</v>
      </c>
      <c r="R4375" s="1" t="s">
        <v>53</v>
      </c>
      <c r="S4375" s="1">
        <v>3</v>
      </c>
      <c r="T4375" s="10">
        <v>134500</v>
      </c>
      <c r="U4375" t="str">
        <f t="shared" si="476"/>
        <v>Reviewed</v>
      </c>
      <c r="V4375" t="str">
        <f t="shared" si="477"/>
        <v>needs_support</v>
      </c>
      <c r="W4375">
        <f t="shared" si="478"/>
        <v>0</v>
      </c>
      <c r="X4375" t="str">
        <f t="shared" si="479"/>
        <v>Active</v>
      </c>
      <c r="Y4375">
        <f t="shared" si="480"/>
        <v>2.7698630136986302</v>
      </c>
      <c r="Z4375" t="str">
        <f t="shared" si="481"/>
        <v>2–3 Years</v>
      </c>
      <c r="AA4375" t="str">
        <f t="shared" si="482"/>
        <v>130K+</v>
      </c>
    </row>
    <row r="4376" spans="1:27" ht="19.95" customHeight="1" x14ac:dyDescent="0.3">
      <c r="A4376" s="4" t="s">
        <v>4503</v>
      </c>
      <c r="B4376" s="5">
        <v>45005</v>
      </c>
      <c r="C4376" s="6" t="s">
        <v>66</v>
      </c>
      <c r="D4376" s="6" t="s">
        <v>56</v>
      </c>
      <c r="E4376" s="6" t="s">
        <v>67</v>
      </c>
      <c r="F4376" s="6" t="s">
        <v>358</v>
      </c>
      <c r="G4376" s="6" t="s">
        <v>69</v>
      </c>
      <c r="H4376" s="6" t="s">
        <v>49</v>
      </c>
      <c r="I4376" s="6" t="s">
        <v>50</v>
      </c>
      <c r="J4376" s="5">
        <v>45005</v>
      </c>
      <c r="K4376" s="5">
        <v>45438</v>
      </c>
      <c r="L4376" s="6" t="s">
        <v>84</v>
      </c>
      <c r="M4376" s="6">
        <v>433</v>
      </c>
      <c r="N4376" s="6" t="s">
        <v>52</v>
      </c>
      <c r="O4376" s="6" t="s">
        <v>63</v>
      </c>
      <c r="P4376" s="6" t="s">
        <v>64</v>
      </c>
      <c r="Q4376" s="6">
        <v>3</v>
      </c>
      <c r="R4376" s="6" t="s">
        <v>37</v>
      </c>
      <c r="S4376" s="6">
        <v>1</v>
      </c>
      <c r="T4376" s="7">
        <v>133500</v>
      </c>
      <c r="U4376" t="str">
        <f t="shared" si="476"/>
        <v>Reviewed</v>
      </c>
      <c r="V4376" t="str">
        <f t="shared" si="477"/>
        <v>meets</v>
      </c>
      <c r="W4376">
        <f t="shared" si="478"/>
        <v>1</v>
      </c>
      <c r="X4376" t="str">
        <f t="shared" si="479"/>
        <v>Attrited</v>
      </c>
      <c r="Y4376">
        <f t="shared" si="480"/>
        <v>1.1863013698630136</v>
      </c>
      <c r="Z4376" t="str">
        <f t="shared" si="481"/>
        <v>1–2 Years</v>
      </c>
      <c r="AA4376" t="str">
        <f t="shared" si="482"/>
        <v>130K+</v>
      </c>
    </row>
    <row r="4377" spans="1:27" ht="19.95" customHeight="1" x14ac:dyDescent="0.3">
      <c r="A4377" s="8" t="s">
        <v>4504</v>
      </c>
      <c r="B4377" s="9">
        <v>45098</v>
      </c>
      <c r="C4377" s="1" t="s">
        <v>71</v>
      </c>
      <c r="D4377" s="1" t="s">
        <v>72</v>
      </c>
      <c r="E4377" s="1" t="s">
        <v>23</v>
      </c>
      <c r="F4377" s="1" t="s">
        <v>35</v>
      </c>
      <c r="G4377" s="1" t="s">
        <v>36</v>
      </c>
      <c r="H4377" s="1" t="s">
        <v>26</v>
      </c>
      <c r="I4377" s="1" t="s">
        <v>27</v>
      </c>
      <c r="J4377" s="9">
        <v>45098</v>
      </c>
      <c r="K4377" s="9"/>
      <c r="L4377" s="1" t="s">
        <v>28</v>
      </c>
      <c r="M4377" s="1">
        <v>924</v>
      </c>
      <c r="N4377" s="1" t="s">
        <v>122</v>
      </c>
      <c r="O4377" s="1" t="s">
        <v>63</v>
      </c>
      <c r="P4377" s="1" t="s">
        <v>31</v>
      </c>
      <c r="Q4377" s="1">
        <v>5</v>
      </c>
      <c r="R4377" s="1" t="s">
        <v>119</v>
      </c>
      <c r="S4377" s="1">
        <v>3</v>
      </c>
      <c r="T4377" s="10">
        <v>105000</v>
      </c>
      <c r="U4377" t="str">
        <f t="shared" si="476"/>
        <v>Reviewed</v>
      </c>
      <c r="V4377" t="str">
        <f t="shared" si="477"/>
        <v>outstanding</v>
      </c>
      <c r="W4377">
        <f t="shared" si="478"/>
        <v>0</v>
      </c>
      <c r="X4377" t="str">
        <f t="shared" si="479"/>
        <v>Active</v>
      </c>
      <c r="Y4377">
        <f t="shared" si="480"/>
        <v>2.5315068493150683</v>
      </c>
      <c r="Z4377" t="str">
        <f t="shared" si="481"/>
        <v>2–3 Years</v>
      </c>
      <c r="AA4377" t="str">
        <f t="shared" si="482"/>
        <v>100K–129K</v>
      </c>
    </row>
    <row r="4378" spans="1:27" ht="19.95" customHeight="1" x14ac:dyDescent="0.3">
      <c r="A4378" s="4" t="s">
        <v>4505</v>
      </c>
      <c r="B4378" s="5">
        <v>45899</v>
      </c>
      <c r="C4378" s="6" t="s">
        <v>77</v>
      </c>
      <c r="D4378" s="6" t="s">
        <v>72</v>
      </c>
      <c r="E4378" s="6" t="s">
        <v>40</v>
      </c>
      <c r="F4378" s="6" t="s">
        <v>131</v>
      </c>
      <c r="G4378" s="6" t="s">
        <v>79</v>
      </c>
      <c r="H4378" s="6" t="s">
        <v>26</v>
      </c>
      <c r="I4378" s="6" t="s">
        <v>27</v>
      </c>
      <c r="J4378" s="5">
        <v>45899</v>
      </c>
      <c r="K4378" s="5"/>
      <c r="L4378" s="6" t="s">
        <v>28</v>
      </c>
      <c r="M4378" s="6">
        <v>123</v>
      </c>
      <c r="N4378" s="6" t="s">
        <v>75</v>
      </c>
      <c r="O4378" s="6" t="s">
        <v>105</v>
      </c>
      <c r="P4378" s="6" t="s">
        <v>31</v>
      </c>
      <c r="Q4378" s="6" t="s">
        <v>95</v>
      </c>
      <c r="R4378" s="6" t="s">
        <v>28</v>
      </c>
      <c r="S4378" s="6">
        <v>0</v>
      </c>
      <c r="T4378" s="7">
        <v>84000</v>
      </c>
      <c r="U4378" t="str">
        <f t="shared" si="476"/>
        <v>Not Reviewed</v>
      </c>
      <c r="V4378" t="str">
        <f t="shared" si="477"/>
        <v>Not Reviewed</v>
      </c>
      <c r="W4378">
        <f t="shared" si="478"/>
        <v>0</v>
      </c>
      <c r="X4378" t="str">
        <f t="shared" si="479"/>
        <v>Active</v>
      </c>
      <c r="Y4378">
        <f t="shared" si="480"/>
        <v>0.33698630136986302</v>
      </c>
      <c r="Z4378" t="str">
        <f t="shared" si="481"/>
        <v>&lt;1 Year</v>
      </c>
      <c r="AA4378" t="str">
        <f t="shared" si="482"/>
        <v>70K–99K</v>
      </c>
    </row>
    <row r="4379" spans="1:27" ht="19.95" customHeight="1" x14ac:dyDescent="0.3">
      <c r="A4379" s="8" t="s">
        <v>4506</v>
      </c>
      <c r="B4379" s="9">
        <v>44936</v>
      </c>
      <c r="C4379" s="1" t="s">
        <v>81</v>
      </c>
      <c r="D4379" s="1" t="s">
        <v>72</v>
      </c>
      <c r="E4379" s="1" t="s">
        <v>23</v>
      </c>
      <c r="F4379" s="1" t="s">
        <v>114</v>
      </c>
      <c r="G4379" s="1" t="s">
        <v>94</v>
      </c>
      <c r="H4379" s="1" t="s">
        <v>43</v>
      </c>
      <c r="I4379" s="1" t="s">
        <v>27</v>
      </c>
      <c r="J4379" s="9">
        <v>44936</v>
      </c>
      <c r="K4379" s="9"/>
      <c r="L4379" s="1" t="s">
        <v>28</v>
      </c>
      <c r="M4379" s="1">
        <v>1086</v>
      </c>
      <c r="N4379" s="1" t="s">
        <v>29</v>
      </c>
      <c r="O4379" s="1" t="s">
        <v>63</v>
      </c>
      <c r="P4379" s="1" t="s">
        <v>64</v>
      </c>
      <c r="Q4379" s="1">
        <v>4</v>
      </c>
      <c r="R4379" s="1" t="s">
        <v>32</v>
      </c>
      <c r="S4379" s="1">
        <v>3</v>
      </c>
      <c r="T4379" s="10">
        <v>62000</v>
      </c>
      <c r="U4379" t="str">
        <f t="shared" si="476"/>
        <v>Reviewed</v>
      </c>
      <c r="V4379" t="str">
        <f t="shared" si="477"/>
        <v>exceeds</v>
      </c>
      <c r="W4379">
        <f t="shared" si="478"/>
        <v>0</v>
      </c>
      <c r="X4379" t="str">
        <f t="shared" si="479"/>
        <v>Active</v>
      </c>
      <c r="Y4379">
        <f t="shared" si="480"/>
        <v>2.9753424657534246</v>
      </c>
      <c r="Z4379" t="str">
        <f t="shared" si="481"/>
        <v>2–3 Years</v>
      </c>
      <c r="AA4379" t="str">
        <f t="shared" si="482"/>
        <v>&lt;70K</v>
      </c>
    </row>
    <row r="4380" spans="1:27" ht="19.95" customHeight="1" x14ac:dyDescent="0.3">
      <c r="A4380" s="4" t="s">
        <v>4507</v>
      </c>
      <c r="B4380" s="5">
        <v>45887</v>
      </c>
      <c r="C4380" s="6" t="s">
        <v>86</v>
      </c>
      <c r="D4380" s="6" t="s">
        <v>87</v>
      </c>
      <c r="E4380" s="6" t="s">
        <v>67</v>
      </c>
      <c r="F4380" s="6" t="s">
        <v>286</v>
      </c>
      <c r="G4380" s="6" t="s">
        <v>94</v>
      </c>
      <c r="H4380" s="6" t="s">
        <v>110</v>
      </c>
      <c r="I4380" s="6" t="s">
        <v>50</v>
      </c>
      <c r="J4380" s="5">
        <v>45887</v>
      </c>
      <c r="K4380" s="5">
        <v>46005</v>
      </c>
      <c r="L4380" s="6" t="s">
        <v>159</v>
      </c>
      <c r="M4380" s="6">
        <v>118</v>
      </c>
      <c r="N4380" s="6" t="s">
        <v>75</v>
      </c>
      <c r="O4380" s="6" t="s">
        <v>30</v>
      </c>
      <c r="P4380" s="6" t="s">
        <v>133</v>
      </c>
      <c r="Q4380" s="6" t="s">
        <v>95</v>
      </c>
      <c r="R4380" s="6" t="s">
        <v>28</v>
      </c>
      <c r="S4380" s="6">
        <v>0</v>
      </c>
      <c r="T4380" s="7">
        <v>151500</v>
      </c>
      <c r="U4380" t="str">
        <f t="shared" si="476"/>
        <v>Not Reviewed</v>
      </c>
      <c r="V4380" t="str">
        <f t="shared" si="477"/>
        <v>Not Reviewed</v>
      </c>
      <c r="W4380">
        <f t="shared" si="478"/>
        <v>1</v>
      </c>
      <c r="X4380" t="str">
        <f t="shared" si="479"/>
        <v>Attrited</v>
      </c>
      <c r="Y4380">
        <f t="shared" si="480"/>
        <v>0.32328767123287672</v>
      </c>
      <c r="Z4380" t="str">
        <f t="shared" si="481"/>
        <v>&lt;1 Year</v>
      </c>
      <c r="AA4380" t="str">
        <f t="shared" si="482"/>
        <v>130K+</v>
      </c>
    </row>
    <row r="4381" spans="1:27" ht="19.95" customHeight="1" x14ac:dyDescent="0.3">
      <c r="A4381" s="8" t="s">
        <v>4508</v>
      </c>
      <c r="B4381" s="9">
        <v>45220</v>
      </c>
      <c r="C4381" s="1" t="s">
        <v>91</v>
      </c>
      <c r="D4381" s="1" t="s">
        <v>87</v>
      </c>
      <c r="E4381" s="1" t="s">
        <v>92</v>
      </c>
      <c r="F4381" s="1" t="s">
        <v>152</v>
      </c>
      <c r="G4381" s="1" t="s">
        <v>94</v>
      </c>
      <c r="H4381" s="1" t="s">
        <v>49</v>
      </c>
      <c r="I4381" s="1" t="s">
        <v>27</v>
      </c>
      <c r="J4381" s="9">
        <v>45220</v>
      </c>
      <c r="K4381" s="9"/>
      <c r="L4381" s="1" t="s">
        <v>28</v>
      </c>
      <c r="M4381" s="1">
        <v>802</v>
      </c>
      <c r="N4381" s="1" t="s">
        <v>122</v>
      </c>
      <c r="O4381" s="1" t="s">
        <v>63</v>
      </c>
      <c r="P4381" s="1" t="s">
        <v>31</v>
      </c>
      <c r="Q4381" s="1">
        <v>5</v>
      </c>
      <c r="R4381" s="1" t="s">
        <v>119</v>
      </c>
      <c r="S4381" s="1">
        <v>2</v>
      </c>
      <c r="T4381" s="10">
        <v>118000</v>
      </c>
      <c r="U4381" t="str">
        <f t="shared" si="476"/>
        <v>Reviewed</v>
      </c>
      <c r="V4381" t="str">
        <f t="shared" si="477"/>
        <v>outstanding</v>
      </c>
      <c r="W4381">
        <f t="shared" si="478"/>
        <v>0</v>
      </c>
      <c r="X4381" t="str">
        <f t="shared" si="479"/>
        <v>Active</v>
      </c>
      <c r="Y4381">
        <f t="shared" si="480"/>
        <v>2.1972602739726028</v>
      </c>
      <c r="Z4381" t="str">
        <f t="shared" si="481"/>
        <v>2–3 Years</v>
      </c>
      <c r="AA4381" t="str">
        <f t="shared" si="482"/>
        <v>100K–129K</v>
      </c>
    </row>
    <row r="4382" spans="1:27" ht="19.95" customHeight="1" x14ac:dyDescent="0.3">
      <c r="A4382" s="4" t="s">
        <v>4509</v>
      </c>
      <c r="B4382" s="5">
        <v>44928</v>
      </c>
      <c r="C4382" s="6" t="s">
        <v>21</v>
      </c>
      <c r="D4382" s="6" t="s">
        <v>22</v>
      </c>
      <c r="E4382" s="6" t="s">
        <v>23</v>
      </c>
      <c r="F4382" s="6" t="s">
        <v>121</v>
      </c>
      <c r="G4382" s="6" t="s">
        <v>25</v>
      </c>
      <c r="H4382" s="6" t="s">
        <v>49</v>
      </c>
      <c r="I4382" s="6" t="s">
        <v>27</v>
      </c>
      <c r="J4382" s="5">
        <v>44928</v>
      </c>
      <c r="K4382" s="5"/>
      <c r="L4382" s="6" t="s">
        <v>28</v>
      </c>
      <c r="M4382" s="6">
        <v>1094</v>
      </c>
      <c r="N4382" s="6" t="s">
        <v>52</v>
      </c>
      <c r="O4382" s="6" t="s">
        <v>105</v>
      </c>
      <c r="P4382" s="6" t="s">
        <v>133</v>
      </c>
      <c r="Q4382" s="6">
        <v>4</v>
      </c>
      <c r="R4382" s="6" t="s">
        <v>32</v>
      </c>
      <c r="S4382" s="6">
        <v>3</v>
      </c>
      <c r="T4382" s="7">
        <v>123000</v>
      </c>
      <c r="U4382" t="str">
        <f t="shared" si="476"/>
        <v>Reviewed</v>
      </c>
      <c r="V4382" t="str">
        <f t="shared" si="477"/>
        <v>exceeds</v>
      </c>
      <c r="W4382">
        <f t="shared" si="478"/>
        <v>0</v>
      </c>
      <c r="X4382" t="str">
        <f t="shared" si="479"/>
        <v>Active</v>
      </c>
      <c r="Y4382">
        <f t="shared" si="480"/>
        <v>2.9972602739726026</v>
      </c>
      <c r="Z4382" t="str">
        <f t="shared" si="481"/>
        <v>2–3 Years</v>
      </c>
      <c r="AA4382" t="str">
        <f t="shared" si="482"/>
        <v>100K–129K</v>
      </c>
    </row>
    <row r="4383" spans="1:27" ht="19.95" customHeight="1" x14ac:dyDescent="0.3">
      <c r="A4383" s="8" t="s">
        <v>4510</v>
      </c>
      <c r="B4383" s="9">
        <v>45882</v>
      </c>
      <c r="C4383" s="1" t="s">
        <v>34</v>
      </c>
      <c r="D4383" s="1" t="s">
        <v>22</v>
      </c>
      <c r="E4383" s="1" t="s">
        <v>23</v>
      </c>
      <c r="F4383" s="1" t="s">
        <v>138</v>
      </c>
      <c r="G4383" s="1" t="s">
        <v>36</v>
      </c>
      <c r="H4383" s="1" t="s">
        <v>43</v>
      </c>
      <c r="I4383" s="1" t="s">
        <v>27</v>
      </c>
      <c r="J4383" s="9">
        <v>45882</v>
      </c>
      <c r="K4383" s="9"/>
      <c r="L4383" s="1" t="s">
        <v>28</v>
      </c>
      <c r="M4383" s="1">
        <v>140</v>
      </c>
      <c r="N4383" s="1" t="s">
        <v>29</v>
      </c>
      <c r="O4383" s="1" t="s">
        <v>63</v>
      </c>
      <c r="P4383" s="1" t="s">
        <v>107</v>
      </c>
      <c r="Q4383" s="1" t="s">
        <v>95</v>
      </c>
      <c r="R4383" s="1" t="s">
        <v>28</v>
      </c>
      <c r="S4383" s="1">
        <v>0</v>
      </c>
      <c r="T4383" s="10">
        <v>68500</v>
      </c>
      <c r="U4383" t="str">
        <f t="shared" si="476"/>
        <v>Not Reviewed</v>
      </c>
      <c r="V4383" t="str">
        <f t="shared" si="477"/>
        <v>Not Reviewed</v>
      </c>
      <c r="W4383">
        <f t="shared" si="478"/>
        <v>0</v>
      </c>
      <c r="X4383" t="str">
        <f t="shared" si="479"/>
        <v>Active</v>
      </c>
      <c r="Y4383">
        <f t="shared" si="480"/>
        <v>0.38356164383561642</v>
      </c>
      <c r="Z4383" t="str">
        <f t="shared" si="481"/>
        <v>&lt;1 Year</v>
      </c>
      <c r="AA4383" t="str">
        <f t="shared" si="482"/>
        <v>&lt;70K</v>
      </c>
    </row>
    <row r="4384" spans="1:27" ht="19.95" customHeight="1" x14ac:dyDescent="0.3">
      <c r="A4384" s="4" t="s">
        <v>4511</v>
      </c>
      <c r="B4384" s="5">
        <v>45012</v>
      </c>
      <c r="C4384" s="6" t="s">
        <v>39</v>
      </c>
      <c r="D4384" s="6" t="s">
        <v>22</v>
      </c>
      <c r="E4384" s="6" t="s">
        <v>40</v>
      </c>
      <c r="F4384" s="6" t="s">
        <v>143</v>
      </c>
      <c r="G4384" s="6" t="s">
        <v>48</v>
      </c>
      <c r="H4384" s="6" t="s">
        <v>43</v>
      </c>
      <c r="I4384" s="6" t="s">
        <v>27</v>
      </c>
      <c r="J4384" s="5">
        <v>45012</v>
      </c>
      <c r="K4384" s="5"/>
      <c r="L4384" s="6" t="s">
        <v>28</v>
      </c>
      <c r="M4384" s="6">
        <v>1010</v>
      </c>
      <c r="N4384" s="6" t="s">
        <v>75</v>
      </c>
      <c r="O4384" s="6" t="s">
        <v>63</v>
      </c>
      <c r="P4384" s="6" t="s">
        <v>64</v>
      </c>
      <c r="Q4384" s="6">
        <v>4</v>
      </c>
      <c r="R4384" s="6" t="s">
        <v>32</v>
      </c>
      <c r="S4384" s="6">
        <v>3</v>
      </c>
      <c r="T4384" s="7">
        <v>66000</v>
      </c>
      <c r="U4384" t="str">
        <f t="shared" si="476"/>
        <v>Reviewed</v>
      </c>
      <c r="V4384" t="str">
        <f t="shared" si="477"/>
        <v>exceeds</v>
      </c>
      <c r="W4384">
        <f t="shared" si="478"/>
        <v>0</v>
      </c>
      <c r="X4384" t="str">
        <f t="shared" si="479"/>
        <v>Active</v>
      </c>
      <c r="Y4384">
        <f t="shared" si="480"/>
        <v>2.7671232876712328</v>
      </c>
      <c r="Z4384" t="str">
        <f t="shared" si="481"/>
        <v>2–3 Years</v>
      </c>
      <c r="AA4384" t="str">
        <f t="shared" si="482"/>
        <v>&lt;70K</v>
      </c>
    </row>
    <row r="4385" spans="1:27" ht="19.95" customHeight="1" x14ac:dyDescent="0.3">
      <c r="A4385" s="8" t="s">
        <v>4512</v>
      </c>
      <c r="B4385" s="9">
        <v>45411</v>
      </c>
      <c r="C4385" s="1" t="s">
        <v>46</v>
      </c>
      <c r="D4385" s="1" t="s">
        <v>22</v>
      </c>
      <c r="E4385" s="1" t="s">
        <v>40</v>
      </c>
      <c r="F4385" s="1" t="s">
        <v>292</v>
      </c>
      <c r="G4385" s="1" t="s">
        <v>48</v>
      </c>
      <c r="H4385" s="1" t="s">
        <v>110</v>
      </c>
      <c r="I4385" s="1" t="s">
        <v>27</v>
      </c>
      <c r="J4385" s="9">
        <v>45411</v>
      </c>
      <c r="K4385" s="9"/>
      <c r="L4385" s="1" t="s">
        <v>28</v>
      </c>
      <c r="M4385" s="1">
        <v>611</v>
      </c>
      <c r="N4385" s="1" t="s">
        <v>29</v>
      </c>
      <c r="O4385" s="1" t="s">
        <v>43</v>
      </c>
      <c r="P4385" s="1" t="s">
        <v>107</v>
      </c>
      <c r="Q4385" s="1">
        <v>2</v>
      </c>
      <c r="R4385" s="1" t="s">
        <v>53</v>
      </c>
      <c r="S4385" s="1">
        <v>2</v>
      </c>
      <c r="T4385" s="10">
        <v>158500</v>
      </c>
      <c r="U4385" t="str">
        <f t="shared" si="476"/>
        <v>Reviewed</v>
      </c>
      <c r="V4385" t="str">
        <f t="shared" si="477"/>
        <v>needs_support</v>
      </c>
      <c r="W4385">
        <f t="shared" si="478"/>
        <v>0</v>
      </c>
      <c r="X4385" t="str">
        <f t="shared" si="479"/>
        <v>Active</v>
      </c>
      <c r="Y4385">
        <f t="shared" si="480"/>
        <v>1.6739726027397259</v>
      </c>
      <c r="Z4385" t="str">
        <f t="shared" si="481"/>
        <v>1–2 Years</v>
      </c>
      <c r="AA4385" t="str">
        <f t="shared" si="482"/>
        <v>130K+</v>
      </c>
    </row>
    <row r="4386" spans="1:27" ht="19.95" customHeight="1" x14ac:dyDescent="0.3">
      <c r="A4386" s="4" t="s">
        <v>4513</v>
      </c>
      <c r="B4386" s="5">
        <v>45155</v>
      </c>
      <c r="C4386" s="6" t="s">
        <v>55</v>
      </c>
      <c r="D4386" s="6" t="s">
        <v>56</v>
      </c>
      <c r="E4386" s="6" t="s">
        <v>23</v>
      </c>
      <c r="F4386" s="6" t="s">
        <v>57</v>
      </c>
      <c r="G4386" s="6" t="s">
        <v>58</v>
      </c>
      <c r="H4386" s="6" t="s">
        <v>43</v>
      </c>
      <c r="I4386" s="6" t="s">
        <v>27</v>
      </c>
      <c r="J4386" s="5">
        <v>45155</v>
      </c>
      <c r="K4386" s="5"/>
      <c r="L4386" s="6" t="s">
        <v>28</v>
      </c>
      <c r="M4386" s="6">
        <v>867</v>
      </c>
      <c r="N4386" s="6" t="s">
        <v>140</v>
      </c>
      <c r="O4386" s="6" t="s">
        <v>43</v>
      </c>
      <c r="P4386" s="6" t="s">
        <v>133</v>
      </c>
      <c r="Q4386" s="6">
        <v>5</v>
      </c>
      <c r="R4386" s="6" t="s">
        <v>119</v>
      </c>
      <c r="S4386" s="6">
        <v>2</v>
      </c>
      <c r="T4386" s="7">
        <v>75500</v>
      </c>
      <c r="U4386" t="str">
        <f t="shared" si="476"/>
        <v>Reviewed</v>
      </c>
      <c r="V4386" t="str">
        <f t="shared" si="477"/>
        <v>outstanding</v>
      </c>
      <c r="W4386">
        <f t="shared" si="478"/>
        <v>0</v>
      </c>
      <c r="X4386" t="str">
        <f t="shared" si="479"/>
        <v>Active</v>
      </c>
      <c r="Y4386">
        <f t="shared" si="480"/>
        <v>2.3753424657534246</v>
      </c>
      <c r="Z4386" t="str">
        <f t="shared" si="481"/>
        <v>2–3 Years</v>
      </c>
      <c r="AA4386" t="str">
        <f t="shared" si="482"/>
        <v>70K–99K</v>
      </c>
    </row>
    <row r="4387" spans="1:27" ht="19.95" customHeight="1" x14ac:dyDescent="0.3">
      <c r="A4387" s="8" t="s">
        <v>4514</v>
      </c>
      <c r="B4387" s="9">
        <v>45126</v>
      </c>
      <c r="C4387" s="1" t="s">
        <v>60</v>
      </c>
      <c r="D4387" s="1" t="s">
        <v>56</v>
      </c>
      <c r="E4387" s="1" t="s">
        <v>40</v>
      </c>
      <c r="F4387" s="1" t="s">
        <v>61</v>
      </c>
      <c r="G4387" s="1" t="s">
        <v>62</v>
      </c>
      <c r="H4387" s="1" t="s">
        <v>26</v>
      </c>
      <c r="I4387" s="1" t="s">
        <v>27</v>
      </c>
      <c r="J4387" s="9">
        <v>45126</v>
      </c>
      <c r="K4387" s="9"/>
      <c r="L4387" s="1" t="s">
        <v>28</v>
      </c>
      <c r="M4387" s="1">
        <v>896</v>
      </c>
      <c r="N4387" s="1" t="s">
        <v>52</v>
      </c>
      <c r="O4387" s="1" t="s">
        <v>63</v>
      </c>
      <c r="P4387" s="1" t="s">
        <v>107</v>
      </c>
      <c r="Q4387" s="1">
        <v>3</v>
      </c>
      <c r="R4387" s="1" t="s">
        <v>37</v>
      </c>
      <c r="S4387" s="1">
        <v>2</v>
      </c>
      <c r="T4387" s="10">
        <v>98500</v>
      </c>
      <c r="U4387" t="str">
        <f t="shared" si="476"/>
        <v>Reviewed</v>
      </c>
      <c r="V4387" t="str">
        <f t="shared" si="477"/>
        <v>meets</v>
      </c>
      <c r="W4387">
        <f t="shared" si="478"/>
        <v>0</v>
      </c>
      <c r="X4387" t="str">
        <f t="shared" si="479"/>
        <v>Active</v>
      </c>
      <c r="Y4387">
        <f t="shared" si="480"/>
        <v>2.4547945205479453</v>
      </c>
      <c r="Z4387" t="str">
        <f t="shared" si="481"/>
        <v>2–3 Years</v>
      </c>
      <c r="AA4387" t="str">
        <f t="shared" si="482"/>
        <v>70K–99K</v>
      </c>
    </row>
    <row r="4388" spans="1:27" ht="19.95" customHeight="1" x14ac:dyDescent="0.3">
      <c r="A4388" s="4" t="s">
        <v>4515</v>
      </c>
      <c r="B4388" s="5">
        <v>45051</v>
      </c>
      <c r="C4388" s="6" t="s">
        <v>66</v>
      </c>
      <c r="D4388" s="6" t="s">
        <v>56</v>
      </c>
      <c r="E4388" s="6" t="s">
        <v>67</v>
      </c>
      <c r="F4388" s="6" t="s">
        <v>193</v>
      </c>
      <c r="G4388" s="6" t="s">
        <v>69</v>
      </c>
      <c r="H4388" s="6" t="s">
        <v>43</v>
      </c>
      <c r="I4388" s="6" t="s">
        <v>27</v>
      </c>
      <c r="J4388" s="5">
        <v>45051</v>
      </c>
      <c r="K4388" s="5"/>
      <c r="L4388" s="6" t="s">
        <v>28</v>
      </c>
      <c r="M4388" s="6">
        <v>971</v>
      </c>
      <c r="N4388" s="6" t="s">
        <v>52</v>
      </c>
      <c r="O4388" s="6" t="s">
        <v>30</v>
      </c>
      <c r="P4388" s="6" t="s">
        <v>64</v>
      </c>
      <c r="Q4388" s="6">
        <v>4</v>
      </c>
      <c r="R4388" s="6" t="s">
        <v>32</v>
      </c>
      <c r="S4388" s="6">
        <v>3</v>
      </c>
      <c r="T4388" s="7">
        <v>63500</v>
      </c>
      <c r="U4388" t="str">
        <f t="shared" si="476"/>
        <v>Reviewed</v>
      </c>
      <c r="V4388" t="str">
        <f t="shared" si="477"/>
        <v>exceeds</v>
      </c>
      <c r="W4388">
        <f t="shared" si="478"/>
        <v>0</v>
      </c>
      <c r="X4388" t="str">
        <f t="shared" si="479"/>
        <v>Active</v>
      </c>
      <c r="Y4388">
        <f t="shared" si="480"/>
        <v>2.6602739726027398</v>
      </c>
      <c r="Z4388" t="str">
        <f t="shared" si="481"/>
        <v>2–3 Years</v>
      </c>
      <c r="AA4388" t="str">
        <f t="shared" si="482"/>
        <v>&lt;70K</v>
      </c>
    </row>
    <row r="4389" spans="1:27" ht="19.95" customHeight="1" x14ac:dyDescent="0.3">
      <c r="A4389" s="8" t="s">
        <v>4516</v>
      </c>
      <c r="B4389" s="9">
        <v>45671</v>
      </c>
      <c r="C4389" s="1" t="s">
        <v>71</v>
      </c>
      <c r="D4389" s="1" t="s">
        <v>72</v>
      </c>
      <c r="E4389" s="1" t="s">
        <v>23</v>
      </c>
      <c r="F4389" s="1" t="s">
        <v>73</v>
      </c>
      <c r="G4389" s="1" t="s">
        <v>74</v>
      </c>
      <c r="H4389" s="1" t="s">
        <v>49</v>
      </c>
      <c r="I4389" s="1" t="s">
        <v>27</v>
      </c>
      <c r="J4389" s="9">
        <v>45671</v>
      </c>
      <c r="K4389" s="9"/>
      <c r="L4389" s="1" t="s">
        <v>28</v>
      </c>
      <c r="M4389" s="1">
        <v>351</v>
      </c>
      <c r="N4389" s="1" t="s">
        <v>29</v>
      </c>
      <c r="O4389" s="1" t="s">
        <v>30</v>
      </c>
      <c r="P4389" s="1" t="s">
        <v>64</v>
      </c>
      <c r="Q4389" s="1">
        <v>3</v>
      </c>
      <c r="R4389" s="1" t="s">
        <v>37</v>
      </c>
      <c r="S4389" s="1">
        <v>1</v>
      </c>
      <c r="T4389" s="10">
        <v>124500</v>
      </c>
      <c r="U4389" t="str">
        <f t="shared" si="476"/>
        <v>Reviewed</v>
      </c>
      <c r="V4389" t="str">
        <f t="shared" si="477"/>
        <v>meets</v>
      </c>
      <c r="W4389">
        <f t="shared" si="478"/>
        <v>0</v>
      </c>
      <c r="X4389" t="str">
        <f t="shared" si="479"/>
        <v>Active</v>
      </c>
      <c r="Y4389">
        <f t="shared" si="480"/>
        <v>0.9616438356164384</v>
      </c>
      <c r="Z4389" t="str">
        <f t="shared" si="481"/>
        <v>&lt;1 Year</v>
      </c>
      <c r="AA4389" t="str">
        <f t="shared" si="482"/>
        <v>100K–129K</v>
      </c>
    </row>
    <row r="4390" spans="1:27" ht="19.95" customHeight="1" x14ac:dyDescent="0.3">
      <c r="A4390" s="4" t="s">
        <v>4517</v>
      </c>
      <c r="B4390" s="5">
        <v>45400</v>
      </c>
      <c r="C4390" s="6" t="s">
        <v>77</v>
      </c>
      <c r="D4390" s="6" t="s">
        <v>72</v>
      </c>
      <c r="E4390" s="6" t="s">
        <v>40</v>
      </c>
      <c r="F4390" s="6" t="s">
        <v>93</v>
      </c>
      <c r="G4390" s="6" t="s">
        <v>94</v>
      </c>
      <c r="H4390" s="6" t="s">
        <v>26</v>
      </c>
      <c r="I4390" s="6" t="s">
        <v>27</v>
      </c>
      <c r="J4390" s="5">
        <v>45400</v>
      </c>
      <c r="K4390" s="5"/>
      <c r="L4390" s="6" t="s">
        <v>28</v>
      </c>
      <c r="M4390" s="6">
        <v>622</v>
      </c>
      <c r="N4390" s="6" t="s">
        <v>122</v>
      </c>
      <c r="O4390" s="6" t="s">
        <v>105</v>
      </c>
      <c r="P4390" s="6" t="s">
        <v>31</v>
      </c>
      <c r="Q4390" s="6">
        <v>3</v>
      </c>
      <c r="R4390" s="6" t="s">
        <v>37</v>
      </c>
      <c r="S4390" s="6">
        <v>2</v>
      </c>
      <c r="T4390" s="7">
        <v>85000</v>
      </c>
      <c r="U4390" t="str">
        <f t="shared" si="476"/>
        <v>Reviewed</v>
      </c>
      <c r="V4390" t="str">
        <f t="shared" si="477"/>
        <v>meets</v>
      </c>
      <c r="W4390">
        <f t="shared" si="478"/>
        <v>0</v>
      </c>
      <c r="X4390" t="str">
        <f t="shared" si="479"/>
        <v>Active</v>
      </c>
      <c r="Y4390">
        <f t="shared" si="480"/>
        <v>1.704109589041096</v>
      </c>
      <c r="Z4390" t="str">
        <f t="shared" si="481"/>
        <v>1–2 Years</v>
      </c>
      <c r="AA4390" t="str">
        <f t="shared" si="482"/>
        <v>70K–99K</v>
      </c>
    </row>
    <row r="4391" spans="1:27" ht="19.95" customHeight="1" x14ac:dyDescent="0.3">
      <c r="A4391" s="8" t="s">
        <v>4518</v>
      </c>
      <c r="B4391" s="9">
        <v>45128</v>
      </c>
      <c r="C4391" s="1" t="s">
        <v>81</v>
      </c>
      <c r="D4391" s="1" t="s">
        <v>72</v>
      </c>
      <c r="E4391" s="1" t="s">
        <v>23</v>
      </c>
      <c r="F4391" s="1" t="s">
        <v>223</v>
      </c>
      <c r="G4391" s="1" t="s">
        <v>83</v>
      </c>
      <c r="H4391" s="1" t="s">
        <v>49</v>
      </c>
      <c r="I4391" s="1" t="s">
        <v>27</v>
      </c>
      <c r="J4391" s="9">
        <v>45128</v>
      </c>
      <c r="K4391" s="9"/>
      <c r="L4391" s="1" t="s">
        <v>28</v>
      </c>
      <c r="M4391" s="1">
        <v>894</v>
      </c>
      <c r="N4391" s="1" t="s">
        <v>52</v>
      </c>
      <c r="O4391" s="1" t="s">
        <v>170</v>
      </c>
      <c r="P4391" s="1" t="s">
        <v>31</v>
      </c>
      <c r="Q4391" s="1">
        <v>3</v>
      </c>
      <c r="R4391" s="1" t="s">
        <v>37</v>
      </c>
      <c r="S4391" s="1">
        <v>2</v>
      </c>
      <c r="T4391" s="10">
        <v>111000</v>
      </c>
      <c r="U4391" t="str">
        <f t="shared" si="476"/>
        <v>Reviewed</v>
      </c>
      <c r="V4391" t="str">
        <f t="shared" si="477"/>
        <v>meets</v>
      </c>
      <c r="W4391">
        <f t="shared" si="478"/>
        <v>0</v>
      </c>
      <c r="X4391" t="str">
        <f t="shared" si="479"/>
        <v>Active</v>
      </c>
      <c r="Y4391">
        <f t="shared" si="480"/>
        <v>2.4493150684931506</v>
      </c>
      <c r="Z4391" t="str">
        <f t="shared" si="481"/>
        <v>2–3 Years</v>
      </c>
      <c r="AA4391" t="str">
        <f t="shared" si="482"/>
        <v>100K–129K</v>
      </c>
    </row>
    <row r="4392" spans="1:27" ht="19.95" customHeight="1" x14ac:dyDescent="0.3">
      <c r="A4392" s="4" t="s">
        <v>4519</v>
      </c>
      <c r="B4392" s="5">
        <v>45361</v>
      </c>
      <c r="C4392" s="6" t="s">
        <v>86</v>
      </c>
      <c r="D4392" s="6" t="s">
        <v>87</v>
      </c>
      <c r="E4392" s="6" t="s">
        <v>67</v>
      </c>
      <c r="F4392" s="6" t="s">
        <v>116</v>
      </c>
      <c r="G4392" s="6" t="s">
        <v>89</v>
      </c>
      <c r="H4392" s="6" t="s">
        <v>26</v>
      </c>
      <c r="I4392" s="6" t="s">
        <v>27</v>
      </c>
      <c r="J4392" s="5">
        <v>45361</v>
      </c>
      <c r="K4392" s="5"/>
      <c r="L4392" s="6" t="s">
        <v>28</v>
      </c>
      <c r="M4392" s="6">
        <v>661</v>
      </c>
      <c r="N4392" s="6" t="s">
        <v>29</v>
      </c>
      <c r="O4392" s="6" t="s">
        <v>30</v>
      </c>
      <c r="P4392" s="6" t="s">
        <v>31</v>
      </c>
      <c r="Q4392" s="6">
        <v>1</v>
      </c>
      <c r="R4392" s="6" t="s">
        <v>53</v>
      </c>
      <c r="S4392" s="6">
        <v>2</v>
      </c>
      <c r="T4392" s="7">
        <v>83500</v>
      </c>
      <c r="U4392" t="str">
        <f t="shared" si="476"/>
        <v>Reviewed</v>
      </c>
      <c r="V4392" t="str">
        <f t="shared" si="477"/>
        <v>needs_support</v>
      </c>
      <c r="W4392">
        <f t="shared" si="478"/>
        <v>0</v>
      </c>
      <c r="X4392" t="str">
        <f t="shared" si="479"/>
        <v>Active</v>
      </c>
      <c r="Y4392">
        <f t="shared" si="480"/>
        <v>1.810958904109589</v>
      </c>
      <c r="Z4392" t="str">
        <f t="shared" si="481"/>
        <v>1–2 Years</v>
      </c>
      <c r="AA4392" t="str">
        <f t="shared" si="482"/>
        <v>70K–99K</v>
      </c>
    </row>
    <row r="4393" spans="1:27" ht="19.95" customHeight="1" x14ac:dyDescent="0.3">
      <c r="A4393" s="8" t="s">
        <v>4520</v>
      </c>
      <c r="B4393" s="9">
        <v>44987</v>
      </c>
      <c r="C4393" s="1" t="s">
        <v>91</v>
      </c>
      <c r="D4393" s="1" t="s">
        <v>87</v>
      </c>
      <c r="E4393" s="1" t="s">
        <v>92</v>
      </c>
      <c r="F4393" s="1" t="s">
        <v>152</v>
      </c>
      <c r="G4393" s="1" t="s">
        <v>94</v>
      </c>
      <c r="H4393" s="1" t="s">
        <v>49</v>
      </c>
      <c r="I4393" s="1" t="s">
        <v>27</v>
      </c>
      <c r="J4393" s="9">
        <v>44987</v>
      </c>
      <c r="K4393" s="9"/>
      <c r="L4393" s="1" t="s">
        <v>28</v>
      </c>
      <c r="M4393" s="1">
        <v>1035</v>
      </c>
      <c r="N4393" s="1" t="s">
        <v>29</v>
      </c>
      <c r="O4393" s="1" t="s">
        <v>63</v>
      </c>
      <c r="P4393" s="1" t="s">
        <v>64</v>
      </c>
      <c r="Q4393" s="1">
        <v>3</v>
      </c>
      <c r="R4393" s="1" t="s">
        <v>37</v>
      </c>
      <c r="S4393" s="1">
        <v>3</v>
      </c>
      <c r="T4393" s="10">
        <v>115500</v>
      </c>
      <c r="U4393" t="str">
        <f t="shared" si="476"/>
        <v>Reviewed</v>
      </c>
      <c r="V4393" t="str">
        <f t="shared" si="477"/>
        <v>meets</v>
      </c>
      <c r="W4393">
        <f t="shared" si="478"/>
        <v>0</v>
      </c>
      <c r="X4393" t="str">
        <f t="shared" si="479"/>
        <v>Active</v>
      </c>
      <c r="Y4393">
        <f t="shared" si="480"/>
        <v>2.8356164383561642</v>
      </c>
      <c r="Z4393" t="str">
        <f t="shared" si="481"/>
        <v>2–3 Years</v>
      </c>
      <c r="AA4393" t="str">
        <f t="shared" si="482"/>
        <v>100K–129K</v>
      </c>
    </row>
    <row r="4394" spans="1:27" ht="19.95" customHeight="1" x14ac:dyDescent="0.3">
      <c r="A4394" s="4" t="s">
        <v>4521</v>
      </c>
      <c r="B4394" s="5">
        <v>45586</v>
      </c>
      <c r="C4394" s="6" t="s">
        <v>21</v>
      </c>
      <c r="D4394" s="6" t="s">
        <v>22</v>
      </c>
      <c r="E4394" s="6" t="s">
        <v>23</v>
      </c>
      <c r="F4394" s="6" t="s">
        <v>288</v>
      </c>
      <c r="G4394" s="6" t="s">
        <v>25</v>
      </c>
      <c r="H4394" s="6" t="s">
        <v>43</v>
      </c>
      <c r="I4394" s="6" t="s">
        <v>27</v>
      </c>
      <c r="J4394" s="5">
        <v>45586</v>
      </c>
      <c r="K4394" s="5"/>
      <c r="L4394" s="6" t="s">
        <v>28</v>
      </c>
      <c r="M4394" s="6">
        <v>436</v>
      </c>
      <c r="N4394" s="6" t="s">
        <v>122</v>
      </c>
      <c r="O4394" s="6" t="s">
        <v>63</v>
      </c>
      <c r="P4394" s="6" t="s">
        <v>64</v>
      </c>
      <c r="Q4394" s="6">
        <v>4</v>
      </c>
      <c r="R4394" s="6" t="s">
        <v>32</v>
      </c>
      <c r="S4394" s="6">
        <v>1</v>
      </c>
      <c r="T4394" s="7">
        <v>73500</v>
      </c>
      <c r="U4394" t="str">
        <f t="shared" si="476"/>
        <v>Reviewed</v>
      </c>
      <c r="V4394" t="str">
        <f t="shared" si="477"/>
        <v>exceeds</v>
      </c>
      <c r="W4394">
        <f t="shared" si="478"/>
        <v>0</v>
      </c>
      <c r="X4394" t="str">
        <f t="shared" si="479"/>
        <v>Active</v>
      </c>
      <c r="Y4394">
        <f t="shared" si="480"/>
        <v>1.1945205479452055</v>
      </c>
      <c r="Z4394" t="str">
        <f t="shared" si="481"/>
        <v>1–2 Years</v>
      </c>
      <c r="AA4394" t="str">
        <f t="shared" si="482"/>
        <v>70K–99K</v>
      </c>
    </row>
    <row r="4395" spans="1:27" ht="19.95" customHeight="1" x14ac:dyDescent="0.3">
      <c r="A4395" s="8" t="s">
        <v>4522</v>
      </c>
      <c r="B4395" s="9">
        <v>45563</v>
      </c>
      <c r="C4395" s="1" t="s">
        <v>34</v>
      </c>
      <c r="D4395" s="1" t="s">
        <v>22</v>
      </c>
      <c r="E4395" s="1" t="s">
        <v>23</v>
      </c>
      <c r="F4395" s="1" t="s">
        <v>35</v>
      </c>
      <c r="G4395" s="1" t="s">
        <v>36</v>
      </c>
      <c r="H4395" s="1" t="s">
        <v>26</v>
      </c>
      <c r="I4395" s="1" t="s">
        <v>27</v>
      </c>
      <c r="J4395" s="9">
        <v>45563</v>
      </c>
      <c r="K4395" s="9"/>
      <c r="L4395" s="1" t="s">
        <v>28</v>
      </c>
      <c r="M4395" s="1">
        <v>459</v>
      </c>
      <c r="N4395" s="1" t="s">
        <v>29</v>
      </c>
      <c r="O4395" s="1" t="s">
        <v>30</v>
      </c>
      <c r="P4395" s="1" t="s">
        <v>107</v>
      </c>
      <c r="Q4395" s="1">
        <v>3</v>
      </c>
      <c r="R4395" s="1" t="s">
        <v>37</v>
      </c>
      <c r="S4395" s="1">
        <v>1</v>
      </c>
      <c r="T4395" s="10">
        <v>73500</v>
      </c>
      <c r="U4395" t="str">
        <f t="shared" si="476"/>
        <v>Reviewed</v>
      </c>
      <c r="V4395" t="str">
        <f t="shared" si="477"/>
        <v>meets</v>
      </c>
      <c r="W4395">
        <f t="shared" si="478"/>
        <v>0</v>
      </c>
      <c r="X4395" t="str">
        <f t="shared" si="479"/>
        <v>Active</v>
      </c>
      <c r="Y4395">
        <f t="shared" si="480"/>
        <v>1.2575342465753425</v>
      </c>
      <c r="Z4395" t="str">
        <f t="shared" si="481"/>
        <v>1–2 Years</v>
      </c>
      <c r="AA4395" t="str">
        <f t="shared" si="482"/>
        <v>70K–99K</v>
      </c>
    </row>
    <row r="4396" spans="1:27" ht="19.95" customHeight="1" x14ac:dyDescent="0.3">
      <c r="A4396" s="4" t="s">
        <v>4523</v>
      </c>
      <c r="B4396" s="5">
        <v>45501</v>
      </c>
      <c r="C4396" s="6" t="s">
        <v>39</v>
      </c>
      <c r="D4396" s="6" t="s">
        <v>22</v>
      </c>
      <c r="E4396" s="6" t="s">
        <v>40</v>
      </c>
      <c r="F4396" s="6" t="s">
        <v>174</v>
      </c>
      <c r="G4396" s="6" t="s">
        <v>42</v>
      </c>
      <c r="H4396" s="6" t="s">
        <v>26</v>
      </c>
      <c r="I4396" s="6" t="s">
        <v>27</v>
      </c>
      <c r="J4396" s="5">
        <v>45501</v>
      </c>
      <c r="K4396" s="5"/>
      <c r="L4396" s="6" t="s">
        <v>28</v>
      </c>
      <c r="M4396" s="6">
        <v>521</v>
      </c>
      <c r="N4396" s="6" t="s">
        <v>140</v>
      </c>
      <c r="O4396" s="6" t="s">
        <v>30</v>
      </c>
      <c r="P4396" s="6" t="s">
        <v>107</v>
      </c>
      <c r="Q4396" s="6">
        <v>2</v>
      </c>
      <c r="R4396" s="6" t="s">
        <v>53</v>
      </c>
      <c r="S4396" s="6">
        <v>1</v>
      </c>
      <c r="T4396" s="7">
        <v>98000</v>
      </c>
      <c r="U4396" t="str">
        <f t="shared" si="476"/>
        <v>Reviewed</v>
      </c>
      <c r="V4396" t="str">
        <f t="shared" si="477"/>
        <v>needs_support</v>
      </c>
      <c r="W4396">
        <f t="shared" si="478"/>
        <v>0</v>
      </c>
      <c r="X4396" t="str">
        <f t="shared" si="479"/>
        <v>Active</v>
      </c>
      <c r="Y4396">
        <f t="shared" si="480"/>
        <v>1.4273972602739726</v>
      </c>
      <c r="Z4396" t="str">
        <f t="shared" si="481"/>
        <v>1–2 Years</v>
      </c>
      <c r="AA4396" t="str">
        <f t="shared" si="482"/>
        <v>70K–99K</v>
      </c>
    </row>
    <row r="4397" spans="1:27" ht="19.95" customHeight="1" x14ac:dyDescent="0.3">
      <c r="A4397" s="8" t="s">
        <v>4524</v>
      </c>
      <c r="B4397" s="9">
        <v>45235</v>
      </c>
      <c r="C4397" s="1" t="s">
        <v>46</v>
      </c>
      <c r="D4397" s="1" t="s">
        <v>22</v>
      </c>
      <c r="E4397" s="1" t="s">
        <v>40</v>
      </c>
      <c r="F4397" s="1" t="s">
        <v>101</v>
      </c>
      <c r="G4397" s="1" t="s">
        <v>48</v>
      </c>
      <c r="H4397" s="1" t="s">
        <v>26</v>
      </c>
      <c r="I4397" s="1" t="s">
        <v>50</v>
      </c>
      <c r="J4397" s="9">
        <v>45235</v>
      </c>
      <c r="K4397" s="9">
        <v>45798</v>
      </c>
      <c r="L4397" s="1" t="s">
        <v>159</v>
      </c>
      <c r="M4397" s="1">
        <v>563</v>
      </c>
      <c r="N4397" s="1" t="s">
        <v>52</v>
      </c>
      <c r="O4397" s="1" t="s">
        <v>63</v>
      </c>
      <c r="P4397" s="1" t="s">
        <v>64</v>
      </c>
      <c r="Q4397" s="1">
        <v>5</v>
      </c>
      <c r="R4397" s="1" t="s">
        <v>119</v>
      </c>
      <c r="S4397" s="1">
        <v>2</v>
      </c>
      <c r="T4397" s="10">
        <v>102500</v>
      </c>
      <c r="U4397" t="str">
        <f t="shared" si="476"/>
        <v>Reviewed</v>
      </c>
      <c r="V4397" t="str">
        <f t="shared" si="477"/>
        <v>outstanding</v>
      </c>
      <c r="W4397">
        <f t="shared" si="478"/>
        <v>1</v>
      </c>
      <c r="X4397" t="str">
        <f t="shared" si="479"/>
        <v>Attrited</v>
      </c>
      <c r="Y4397">
        <f t="shared" si="480"/>
        <v>1.5424657534246575</v>
      </c>
      <c r="Z4397" t="str">
        <f t="shared" si="481"/>
        <v>1–2 Years</v>
      </c>
      <c r="AA4397" t="str">
        <f t="shared" si="482"/>
        <v>100K–129K</v>
      </c>
    </row>
    <row r="4398" spans="1:27" ht="19.95" customHeight="1" x14ac:dyDescent="0.3">
      <c r="A4398" s="4" t="s">
        <v>4525</v>
      </c>
      <c r="B4398" s="5">
        <v>45246</v>
      </c>
      <c r="C4398" s="6" t="s">
        <v>55</v>
      </c>
      <c r="D4398" s="6" t="s">
        <v>56</v>
      </c>
      <c r="E4398" s="6" t="s">
        <v>23</v>
      </c>
      <c r="F4398" s="6" t="s">
        <v>57</v>
      </c>
      <c r="G4398" s="6" t="s">
        <v>58</v>
      </c>
      <c r="H4398" s="6" t="s">
        <v>43</v>
      </c>
      <c r="I4398" s="6" t="s">
        <v>27</v>
      </c>
      <c r="J4398" s="5">
        <v>45246</v>
      </c>
      <c r="K4398" s="5"/>
      <c r="L4398" s="6" t="s">
        <v>28</v>
      </c>
      <c r="M4398" s="6">
        <v>776</v>
      </c>
      <c r="N4398" s="6" t="s">
        <v>52</v>
      </c>
      <c r="O4398" s="6" t="s">
        <v>30</v>
      </c>
      <c r="P4398" s="6" t="s">
        <v>31</v>
      </c>
      <c r="Q4398" s="6">
        <v>2</v>
      </c>
      <c r="R4398" s="6" t="s">
        <v>53</v>
      </c>
      <c r="S4398" s="6">
        <v>2</v>
      </c>
      <c r="T4398" s="7">
        <v>58500</v>
      </c>
      <c r="U4398" t="str">
        <f t="shared" si="476"/>
        <v>Reviewed</v>
      </c>
      <c r="V4398" t="str">
        <f t="shared" si="477"/>
        <v>needs_support</v>
      </c>
      <c r="W4398">
        <f t="shared" si="478"/>
        <v>0</v>
      </c>
      <c r="X4398" t="str">
        <f t="shared" si="479"/>
        <v>Active</v>
      </c>
      <c r="Y4398">
        <f t="shared" si="480"/>
        <v>2.1260273972602741</v>
      </c>
      <c r="Z4398" t="str">
        <f t="shared" si="481"/>
        <v>2–3 Years</v>
      </c>
      <c r="AA4398" t="str">
        <f t="shared" si="482"/>
        <v>&lt;70K</v>
      </c>
    </row>
    <row r="4399" spans="1:27" ht="19.95" customHeight="1" x14ac:dyDescent="0.3">
      <c r="A4399" s="8" t="s">
        <v>4526</v>
      </c>
      <c r="B4399" s="9">
        <v>44973</v>
      </c>
      <c r="C4399" s="1" t="s">
        <v>60</v>
      </c>
      <c r="D4399" s="1" t="s">
        <v>56</v>
      </c>
      <c r="E4399" s="1" t="s">
        <v>40</v>
      </c>
      <c r="F4399" s="1" t="s">
        <v>104</v>
      </c>
      <c r="G4399" s="1" t="s">
        <v>62</v>
      </c>
      <c r="H4399" s="1" t="s">
        <v>43</v>
      </c>
      <c r="I4399" s="1" t="s">
        <v>27</v>
      </c>
      <c r="J4399" s="9">
        <v>44973</v>
      </c>
      <c r="K4399" s="9"/>
      <c r="L4399" s="1" t="s">
        <v>28</v>
      </c>
      <c r="M4399" s="1">
        <v>1049</v>
      </c>
      <c r="N4399" s="1" t="s">
        <v>29</v>
      </c>
      <c r="O4399" s="1" t="s">
        <v>30</v>
      </c>
      <c r="P4399" s="1" t="s">
        <v>133</v>
      </c>
      <c r="Q4399" s="1">
        <v>3</v>
      </c>
      <c r="R4399" s="1" t="s">
        <v>37</v>
      </c>
      <c r="S4399" s="1">
        <v>3</v>
      </c>
      <c r="T4399" s="10">
        <v>58000</v>
      </c>
      <c r="U4399" t="str">
        <f t="shared" si="476"/>
        <v>Reviewed</v>
      </c>
      <c r="V4399" t="str">
        <f t="shared" si="477"/>
        <v>meets</v>
      </c>
      <c r="W4399">
        <f t="shared" si="478"/>
        <v>0</v>
      </c>
      <c r="X4399" t="str">
        <f t="shared" si="479"/>
        <v>Active</v>
      </c>
      <c r="Y4399">
        <f t="shared" si="480"/>
        <v>2.8739726027397259</v>
      </c>
      <c r="Z4399" t="str">
        <f t="shared" si="481"/>
        <v>2–3 Years</v>
      </c>
      <c r="AA4399" t="str">
        <f t="shared" si="482"/>
        <v>&lt;70K</v>
      </c>
    </row>
    <row r="4400" spans="1:27" ht="19.95" customHeight="1" x14ac:dyDescent="0.3">
      <c r="A4400" s="4" t="s">
        <v>4527</v>
      </c>
      <c r="B4400" s="5">
        <v>44956</v>
      </c>
      <c r="C4400" s="6" t="s">
        <v>66</v>
      </c>
      <c r="D4400" s="6" t="s">
        <v>56</v>
      </c>
      <c r="E4400" s="6" t="s">
        <v>67</v>
      </c>
      <c r="F4400" s="6" t="s">
        <v>99</v>
      </c>
      <c r="G4400" s="6" t="s">
        <v>36</v>
      </c>
      <c r="H4400" s="6" t="s">
        <v>49</v>
      </c>
      <c r="I4400" s="6" t="s">
        <v>27</v>
      </c>
      <c r="J4400" s="5">
        <v>44956</v>
      </c>
      <c r="K4400" s="5"/>
      <c r="L4400" s="6" t="s">
        <v>28</v>
      </c>
      <c r="M4400" s="6">
        <v>1066</v>
      </c>
      <c r="N4400" s="6" t="s">
        <v>75</v>
      </c>
      <c r="O4400" s="6" t="s">
        <v>43</v>
      </c>
      <c r="P4400" s="6" t="s">
        <v>31</v>
      </c>
      <c r="Q4400" s="6">
        <v>3</v>
      </c>
      <c r="R4400" s="6" t="s">
        <v>37</v>
      </c>
      <c r="S4400" s="6">
        <v>3</v>
      </c>
      <c r="T4400" s="7">
        <v>108500</v>
      </c>
      <c r="U4400" t="str">
        <f t="shared" si="476"/>
        <v>Reviewed</v>
      </c>
      <c r="V4400" t="str">
        <f t="shared" si="477"/>
        <v>meets</v>
      </c>
      <c r="W4400">
        <f t="shared" si="478"/>
        <v>0</v>
      </c>
      <c r="X4400" t="str">
        <f t="shared" si="479"/>
        <v>Active</v>
      </c>
      <c r="Y4400">
        <f t="shared" si="480"/>
        <v>2.9205479452054797</v>
      </c>
      <c r="Z4400" t="str">
        <f t="shared" si="481"/>
        <v>2–3 Years</v>
      </c>
      <c r="AA4400" t="str">
        <f t="shared" si="482"/>
        <v>100K–129K</v>
      </c>
    </row>
    <row r="4401" spans="1:27" ht="19.95" customHeight="1" x14ac:dyDescent="0.3">
      <c r="A4401" s="8" t="s">
        <v>4528</v>
      </c>
      <c r="B4401" s="9">
        <v>45830</v>
      </c>
      <c r="C4401" s="1" t="s">
        <v>71</v>
      </c>
      <c r="D4401" s="1" t="s">
        <v>72</v>
      </c>
      <c r="E4401" s="1" t="s">
        <v>23</v>
      </c>
      <c r="F4401" s="1" t="s">
        <v>73</v>
      </c>
      <c r="G4401" s="1" t="s">
        <v>74</v>
      </c>
      <c r="H4401" s="1" t="s">
        <v>49</v>
      </c>
      <c r="I4401" s="1" t="s">
        <v>27</v>
      </c>
      <c r="J4401" s="9">
        <v>45830</v>
      </c>
      <c r="K4401" s="9"/>
      <c r="L4401" s="1" t="s">
        <v>28</v>
      </c>
      <c r="M4401" s="1">
        <v>192</v>
      </c>
      <c r="N4401" s="1" t="s">
        <v>52</v>
      </c>
      <c r="O4401" s="1" t="s">
        <v>63</v>
      </c>
      <c r="P4401" s="1" t="s">
        <v>64</v>
      </c>
      <c r="Q4401" s="1">
        <v>5</v>
      </c>
      <c r="R4401" s="1" t="s">
        <v>119</v>
      </c>
      <c r="S4401" s="1">
        <v>1</v>
      </c>
      <c r="T4401" s="10">
        <v>97500</v>
      </c>
      <c r="U4401" t="str">
        <f t="shared" si="476"/>
        <v>Reviewed</v>
      </c>
      <c r="V4401" t="str">
        <f t="shared" si="477"/>
        <v>outstanding</v>
      </c>
      <c r="W4401">
        <f t="shared" si="478"/>
        <v>0</v>
      </c>
      <c r="X4401" t="str">
        <f t="shared" si="479"/>
        <v>Active</v>
      </c>
      <c r="Y4401">
        <f t="shared" si="480"/>
        <v>0.52602739726027392</v>
      </c>
      <c r="Z4401" t="str">
        <f t="shared" si="481"/>
        <v>&lt;1 Year</v>
      </c>
      <c r="AA4401" t="str">
        <f t="shared" si="482"/>
        <v>70K–99K</v>
      </c>
    </row>
    <row r="4402" spans="1:27" ht="19.95" customHeight="1" x14ac:dyDescent="0.3">
      <c r="A4402" s="4" t="s">
        <v>4529</v>
      </c>
      <c r="B4402" s="5">
        <v>45279</v>
      </c>
      <c r="C4402" s="6" t="s">
        <v>77</v>
      </c>
      <c r="D4402" s="6" t="s">
        <v>72</v>
      </c>
      <c r="E4402" s="6" t="s">
        <v>40</v>
      </c>
      <c r="F4402" s="6" t="s">
        <v>152</v>
      </c>
      <c r="G4402" s="6" t="s">
        <v>94</v>
      </c>
      <c r="H4402" s="6" t="s">
        <v>49</v>
      </c>
      <c r="I4402" s="6" t="s">
        <v>27</v>
      </c>
      <c r="J4402" s="5">
        <v>45279</v>
      </c>
      <c r="K4402" s="5"/>
      <c r="L4402" s="6" t="s">
        <v>28</v>
      </c>
      <c r="M4402" s="6">
        <v>743</v>
      </c>
      <c r="N4402" s="6" t="s">
        <v>75</v>
      </c>
      <c r="O4402" s="6" t="s">
        <v>63</v>
      </c>
      <c r="P4402" s="6" t="s">
        <v>64</v>
      </c>
      <c r="Q4402" s="6">
        <v>3</v>
      </c>
      <c r="R4402" s="6" t="s">
        <v>37</v>
      </c>
      <c r="S4402" s="6">
        <v>2</v>
      </c>
      <c r="T4402" s="7">
        <v>102000</v>
      </c>
      <c r="U4402" t="str">
        <f t="shared" si="476"/>
        <v>Reviewed</v>
      </c>
      <c r="V4402" t="str">
        <f t="shared" si="477"/>
        <v>meets</v>
      </c>
      <c r="W4402">
        <f t="shared" si="478"/>
        <v>0</v>
      </c>
      <c r="X4402" t="str">
        <f t="shared" si="479"/>
        <v>Active</v>
      </c>
      <c r="Y4402">
        <f t="shared" si="480"/>
        <v>2.0356164383561643</v>
      </c>
      <c r="Z4402" t="str">
        <f t="shared" si="481"/>
        <v>2–3 Years</v>
      </c>
      <c r="AA4402" t="str">
        <f t="shared" si="482"/>
        <v>100K–129K</v>
      </c>
    </row>
    <row r="4403" spans="1:27" ht="19.95" customHeight="1" x14ac:dyDescent="0.3">
      <c r="A4403" s="8" t="s">
        <v>4530</v>
      </c>
      <c r="B4403" s="9">
        <v>45516</v>
      </c>
      <c r="C4403" s="1" t="s">
        <v>81</v>
      </c>
      <c r="D4403" s="1" t="s">
        <v>72</v>
      </c>
      <c r="E4403" s="1" t="s">
        <v>23</v>
      </c>
      <c r="F4403" s="1" t="s">
        <v>223</v>
      </c>
      <c r="G4403" s="1" t="s">
        <v>83</v>
      </c>
      <c r="H4403" s="1" t="s">
        <v>49</v>
      </c>
      <c r="I4403" s="1" t="s">
        <v>27</v>
      </c>
      <c r="J4403" s="9">
        <v>45516</v>
      </c>
      <c r="K4403" s="9"/>
      <c r="L4403" s="1" t="s">
        <v>28</v>
      </c>
      <c r="M4403" s="1">
        <v>506</v>
      </c>
      <c r="N4403" s="1" t="s">
        <v>52</v>
      </c>
      <c r="O4403" s="1" t="s">
        <v>63</v>
      </c>
      <c r="P4403" s="1" t="s">
        <v>44</v>
      </c>
      <c r="Q4403" s="1">
        <v>3</v>
      </c>
      <c r="R4403" s="1" t="s">
        <v>37</v>
      </c>
      <c r="S4403" s="1">
        <v>1</v>
      </c>
      <c r="T4403" s="10">
        <v>133000</v>
      </c>
      <c r="U4403" t="str">
        <f t="shared" si="476"/>
        <v>Reviewed</v>
      </c>
      <c r="V4403" t="str">
        <f t="shared" si="477"/>
        <v>meets</v>
      </c>
      <c r="W4403">
        <f t="shared" si="478"/>
        <v>0</v>
      </c>
      <c r="X4403" t="str">
        <f t="shared" si="479"/>
        <v>Active</v>
      </c>
      <c r="Y4403">
        <f t="shared" si="480"/>
        <v>1.3863013698630138</v>
      </c>
      <c r="Z4403" t="str">
        <f t="shared" si="481"/>
        <v>1–2 Years</v>
      </c>
      <c r="AA4403" t="str">
        <f t="shared" si="482"/>
        <v>130K+</v>
      </c>
    </row>
    <row r="4404" spans="1:27" ht="19.95" customHeight="1" x14ac:dyDescent="0.3">
      <c r="A4404" s="4" t="s">
        <v>4531</v>
      </c>
      <c r="B4404" s="5">
        <v>45401</v>
      </c>
      <c r="C4404" s="6" t="s">
        <v>86</v>
      </c>
      <c r="D4404" s="6" t="s">
        <v>87</v>
      </c>
      <c r="E4404" s="6" t="s">
        <v>67</v>
      </c>
      <c r="F4404" s="6" t="s">
        <v>88</v>
      </c>
      <c r="G4404" s="6" t="s">
        <v>89</v>
      </c>
      <c r="H4404" s="6" t="s">
        <v>49</v>
      </c>
      <c r="I4404" s="6" t="s">
        <v>27</v>
      </c>
      <c r="J4404" s="5">
        <v>45401</v>
      </c>
      <c r="K4404" s="5"/>
      <c r="L4404" s="6" t="s">
        <v>28</v>
      </c>
      <c r="M4404" s="6">
        <v>621</v>
      </c>
      <c r="N4404" s="6" t="s">
        <v>75</v>
      </c>
      <c r="O4404" s="6" t="s">
        <v>63</v>
      </c>
      <c r="P4404" s="6" t="s">
        <v>31</v>
      </c>
      <c r="Q4404" s="6">
        <v>1</v>
      </c>
      <c r="R4404" s="6" t="s">
        <v>53</v>
      </c>
      <c r="S4404" s="6">
        <v>2</v>
      </c>
      <c r="T4404" s="7">
        <v>142000</v>
      </c>
      <c r="U4404" t="str">
        <f t="shared" si="476"/>
        <v>Reviewed</v>
      </c>
      <c r="V4404" t="str">
        <f t="shared" si="477"/>
        <v>needs_support</v>
      </c>
      <c r="W4404">
        <f t="shared" si="478"/>
        <v>0</v>
      </c>
      <c r="X4404" t="str">
        <f t="shared" si="479"/>
        <v>Active</v>
      </c>
      <c r="Y4404">
        <f t="shared" si="480"/>
        <v>1.7013698630136986</v>
      </c>
      <c r="Z4404" t="str">
        <f t="shared" si="481"/>
        <v>1–2 Years</v>
      </c>
      <c r="AA4404" t="str">
        <f t="shared" si="482"/>
        <v>130K+</v>
      </c>
    </row>
    <row r="4405" spans="1:27" ht="19.95" customHeight="1" x14ac:dyDescent="0.3">
      <c r="A4405" s="8" t="s">
        <v>4532</v>
      </c>
      <c r="B4405" s="9">
        <v>45810</v>
      </c>
      <c r="C4405" s="1" t="s">
        <v>91</v>
      </c>
      <c r="D4405" s="1" t="s">
        <v>87</v>
      </c>
      <c r="E4405" s="1" t="s">
        <v>92</v>
      </c>
      <c r="F4405" s="1" t="s">
        <v>114</v>
      </c>
      <c r="G4405" s="1" t="s">
        <v>94</v>
      </c>
      <c r="H4405" s="1" t="s">
        <v>43</v>
      </c>
      <c r="I4405" s="1" t="s">
        <v>50</v>
      </c>
      <c r="J4405" s="9">
        <v>45810</v>
      </c>
      <c r="K4405" s="9">
        <v>45964</v>
      </c>
      <c r="L4405" s="1" t="s">
        <v>51</v>
      </c>
      <c r="M4405" s="1">
        <v>154</v>
      </c>
      <c r="N4405" s="1" t="s">
        <v>75</v>
      </c>
      <c r="O4405" s="1" t="s">
        <v>63</v>
      </c>
      <c r="P4405" s="1" t="s">
        <v>31</v>
      </c>
      <c r="Q4405" s="1" t="s">
        <v>95</v>
      </c>
      <c r="R4405" s="1" t="s">
        <v>28</v>
      </c>
      <c r="S4405" s="1">
        <v>0</v>
      </c>
      <c r="T4405" s="10">
        <v>56000</v>
      </c>
      <c r="U4405" t="str">
        <f t="shared" si="476"/>
        <v>Not Reviewed</v>
      </c>
      <c r="V4405" t="str">
        <f t="shared" si="477"/>
        <v>Not Reviewed</v>
      </c>
      <c r="W4405">
        <f t="shared" si="478"/>
        <v>1</v>
      </c>
      <c r="X4405" t="str">
        <f t="shared" si="479"/>
        <v>Attrited</v>
      </c>
      <c r="Y4405">
        <f t="shared" si="480"/>
        <v>0.42191780821917807</v>
      </c>
      <c r="Z4405" t="str">
        <f t="shared" si="481"/>
        <v>&lt;1 Year</v>
      </c>
      <c r="AA4405" t="str">
        <f t="shared" si="482"/>
        <v>&lt;70K</v>
      </c>
    </row>
    <row r="4406" spans="1:27" ht="19.95" customHeight="1" x14ac:dyDescent="0.3">
      <c r="A4406" s="4" t="s">
        <v>4533</v>
      </c>
      <c r="B4406" s="5">
        <v>45614</v>
      </c>
      <c r="C4406" s="6" t="s">
        <v>21</v>
      </c>
      <c r="D4406" s="6" t="s">
        <v>22</v>
      </c>
      <c r="E4406" s="6" t="s">
        <v>23</v>
      </c>
      <c r="F4406" s="6" t="s">
        <v>24</v>
      </c>
      <c r="G4406" s="6" t="s">
        <v>25</v>
      </c>
      <c r="H4406" s="6" t="s">
        <v>26</v>
      </c>
      <c r="I4406" s="6" t="s">
        <v>27</v>
      </c>
      <c r="J4406" s="5">
        <v>45614</v>
      </c>
      <c r="K4406" s="5"/>
      <c r="L4406" s="6" t="s">
        <v>28</v>
      </c>
      <c r="M4406" s="6">
        <v>408</v>
      </c>
      <c r="N4406" s="6" t="s">
        <v>29</v>
      </c>
      <c r="O4406" s="6" t="s">
        <v>63</v>
      </c>
      <c r="P4406" s="6" t="s">
        <v>107</v>
      </c>
      <c r="Q4406" s="6">
        <v>3</v>
      </c>
      <c r="R4406" s="6" t="s">
        <v>37</v>
      </c>
      <c r="S4406" s="6">
        <v>1</v>
      </c>
      <c r="T4406" s="7">
        <v>82500</v>
      </c>
      <c r="U4406" t="str">
        <f t="shared" si="476"/>
        <v>Reviewed</v>
      </c>
      <c r="V4406" t="str">
        <f t="shared" si="477"/>
        <v>meets</v>
      </c>
      <c r="W4406">
        <f t="shared" si="478"/>
        <v>0</v>
      </c>
      <c r="X4406" t="str">
        <f t="shared" si="479"/>
        <v>Active</v>
      </c>
      <c r="Y4406">
        <f t="shared" si="480"/>
        <v>1.1178082191780823</v>
      </c>
      <c r="Z4406" t="str">
        <f t="shared" si="481"/>
        <v>1–2 Years</v>
      </c>
      <c r="AA4406" t="str">
        <f t="shared" si="482"/>
        <v>70K–99K</v>
      </c>
    </row>
    <row r="4407" spans="1:27" ht="19.95" customHeight="1" x14ac:dyDescent="0.3">
      <c r="A4407" s="8" t="s">
        <v>4534</v>
      </c>
      <c r="B4407" s="9">
        <v>45317</v>
      </c>
      <c r="C4407" s="1" t="s">
        <v>34</v>
      </c>
      <c r="D4407" s="1" t="s">
        <v>22</v>
      </c>
      <c r="E4407" s="1" t="s">
        <v>23</v>
      </c>
      <c r="F4407" s="1" t="s">
        <v>138</v>
      </c>
      <c r="G4407" s="1" t="s">
        <v>36</v>
      </c>
      <c r="H4407" s="1" t="s">
        <v>43</v>
      </c>
      <c r="I4407" s="1" t="s">
        <v>27</v>
      </c>
      <c r="J4407" s="9">
        <v>45317</v>
      </c>
      <c r="K4407" s="9"/>
      <c r="L4407" s="1" t="s">
        <v>28</v>
      </c>
      <c r="M4407" s="1">
        <v>705</v>
      </c>
      <c r="N4407" s="1" t="s">
        <v>122</v>
      </c>
      <c r="O4407" s="1" t="s">
        <v>30</v>
      </c>
      <c r="P4407" s="1" t="s">
        <v>31</v>
      </c>
      <c r="Q4407" s="1">
        <v>4</v>
      </c>
      <c r="R4407" s="1" t="s">
        <v>32</v>
      </c>
      <c r="S4407" s="1">
        <v>2</v>
      </c>
      <c r="T4407" s="10">
        <v>69500</v>
      </c>
      <c r="U4407" t="str">
        <f t="shared" si="476"/>
        <v>Reviewed</v>
      </c>
      <c r="V4407" t="str">
        <f t="shared" si="477"/>
        <v>exceeds</v>
      </c>
      <c r="W4407">
        <f t="shared" si="478"/>
        <v>0</v>
      </c>
      <c r="X4407" t="str">
        <f t="shared" si="479"/>
        <v>Active</v>
      </c>
      <c r="Y4407">
        <f t="shared" si="480"/>
        <v>1.9315068493150684</v>
      </c>
      <c r="Z4407" t="str">
        <f t="shared" si="481"/>
        <v>1–2 Years</v>
      </c>
      <c r="AA4407" t="str">
        <f t="shared" si="482"/>
        <v>&lt;70K</v>
      </c>
    </row>
    <row r="4408" spans="1:27" ht="19.95" customHeight="1" x14ac:dyDescent="0.3">
      <c r="A4408" s="4" t="s">
        <v>4535</v>
      </c>
      <c r="B4408" s="5">
        <v>45303</v>
      </c>
      <c r="C4408" s="6" t="s">
        <v>39</v>
      </c>
      <c r="D4408" s="6" t="s">
        <v>22</v>
      </c>
      <c r="E4408" s="6" t="s">
        <v>40</v>
      </c>
      <c r="F4408" s="6" t="s">
        <v>215</v>
      </c>
      <c r="G4408" s="6" t="s">
        <v>42</v>
      </c>
      <c r="H4408" s="6" t="s">
        <v>49</v>
      </c>
      <c r="I4408" s="6" t="s">
        <v>27</v>
      </c>
      <c r="J4408" s="5">
        <v>45303</v>
      </c>
      <c r="K4408" s="5"/>
      <c r="L4408" s="6" t="s">
        <v>28</v>
      </c>
      <c r="M4408" s="6">
        <v>719</v>
      </c>
      <c r="N4408" s="6" t="s">
        <v>52</v>
      </c>
      <c r="O4408" s="6" t="s">
        <v>63</v>
      </c>
      <c r="P4408" s="6" t="s">
        <v>31</v>
      </c>
      <c r="Q4408" s="6">
        <v>3</v>
      </c>
      <c r="R4408" s="6" t="s">
        <v>37</v>
      </c>
      <c r="S4408" s="6">
        <v>2</v>
      </c>
      <c r="T4408" s="7">
        <v>129000</v>
      </c>
      <c r="U4408" t="str">
        <f t="shared" si="476"/>
        <v>Reviewed</v>
      </c>
      <c r="V4408" t="str">
        <f t="shared" si="477"/>
        <v>meets</v>
      </c>
      <c r="W4408">
        <f t="shared" si="478"/>
        <v>0</v>
      </c>
      <c r="X4408" t="str">
        <f t="shared" si="479"/>
        <v>Active</v>
      </c>
      <c r="Y4408">
        <f t="shared" si="480"/>
        <v>1.9698630136986301</v>
      </c>
      <c r="Z4408" t="str">
        <f t="shared" si="481"/>
        <v>1–2 Years</v>
      </c>
      <c r="AA4408" t="str">
        <f t="shared" si="482"/>
        <v>100K–129K</v>
      </c>
    </row>
    <row r="4409" spans="1:27" ht="19.95" customHeight="1" x14ac:dyDescent="0.3">
      <c r="A4409" s="8" t="s">
        <v>4536</v>
      </c>
      <c r="B4409" s="9">
        <v>45253</v>
      </c>
      <c r="C4409" s="1" t="s">
        <v>46</v>
      </c>
      <c r="D4409" s="1" t="s">
        <v>22</v>
      </c>
      <c r="E4409" s="1" t="s">
        <v>40</v>
      </c>
      <c r="F4409" s="1" t="s">
        <v>143</v>
      </c>
      <c r="G4409" s="1" t="s">
        <v>48</v>
      </c>
      <c r="H4409" s="1" t="s">
        <v>43</v>
      </c>
      <c r="I4409" s="1" t="s">
        <v>27</v>
      </c>
      <c r="J4409" s="9">
        <v>45253</v>
      </c>
      <c r="K4409" s="9"/>
      <c r="L4409" s="1" t="s">
        <v>28</v>
      </c>
      <c r="M4409" s="1">
        <v>769</v>
      </c>
      <c r="N4409" s="1" t="s">
        <v>29</v>
      </c>
      <c r="O4409" s="1" t="s">
        <v>30</v>
      </c>
      <c r="P4409" s="1" t="s">
        <v>133</v>
      </c>
      <c r="Q4409" s="1">
        <v>3</v>
      </c>
      <c r="R4409" s="1" t="s">
        <v>37</v>
      </c>
      <c r="S4409" s="1">
        <v>2</v>
      </c>
      <c r="T4409" s="10">
        <v>75000</v>
      </c>
      <c r="U4409" t="str">
        <f t="shared" si="476"/>
        <v>Reviewed</v>
      </c>
      <c r="V4409" t="str">
        <f t="shared" si="477"/>
        <v>meets</v>
      </c>
      <c r="W4409">
        <f t="shared" si="478"/>
        <v>0</v>
      </c>
      <c r="X4409" t="str">
        <f t="shared" si="479"/>
        <v>Active</v>
      </c>
      <c r="Y4409">
        <f t="shared" si="480"/>
        <v>2.106849315068493</v>
      </c>
      <c r="Z4409" t="str">
        <f t="shared" si="481"/>
        <v>2–3 Years</v>
      </c>
      <c r="AA4409" t="str">
        <f t="shared" si="482"/>
        <v>70K–99K</v>
      </c>
    </row>
    <row r="4410" spans="1:27" ht="19.95" customHeight="1" x14ac:dyDescent="0.3">
      <c r="A4410" s="4" t="s">
        <v>4537</v>
      </c>
      <c r="B4410" s="5">
        <v>45129</v>
      </c>
      <c r="C4410" s="6" t="s">
        <v>55</v>
      </c>
      <c r="D4410" s="6" t="s">
        <v>56</v>
      </c>
      <c r="E4410" s="6" t="s">
        <v>23</v>
      </c>
      <c r="F4410" s="6" t="s">
        <v>307</v>
      </c>
      <c r="G4410" s="6" t="s">
        <v>62</v>
      </c>
      <c r="H4410" s="6" t="s">
        <v>110</v>
      </c>
      <c r="I4410" s="6" t="s">
        <v>27</v>
      </c>
      <c r="J4410" s="5">
        <v>45129</v>
      </c>
      <c r="K4410" s="5"/>
      <c r="L4410" s="6" t="s">
        <v>28</v>
      </c>
      <c r="M4410" s="6">
        <v>893</v>
      </c>
      <c r="N4410" s="6" t="s">
        <v>29</v>
      </c>
      <c r="O4410" s="6" t="s">
        <v>105</v>
      </c>
      <c r="P4410" s="6" t="s">
        <v>64</v>
      </c>
      <c r="Q4410" s="6">
        <v>4</v>
      </c>
      <c r="R4410" s="6" t="s">
        <v>32</v>
      </c>
      <c r="S4410" s="6">
        <v>2</v>
      </c>
      <c r="T4410" s="7">
        <v>164000</v>
      </c>
      <c r="U4410" t="str">
        <f t="shared" si="476"/>
        <v>Reviewed</v>
      </c>
      <c r="V4410" t="str">
        <f t="shared" si="477"/>
        <v>exceeds</v>
      </c>
      <c r="W4410">
        <f t="shared" si="478"/>
        <v>0</v>
      </c>
      <c r="X4410" t="str">
        <f t="shared" si="479"/>
        <v>Active</v>
      </c>
      <c r="Y4410">
        <f t="shared" si="480"/>
        <v>2.4465753424657533</v>
      </c>
      <c r="Z4410" t="str">
        <f t="shared" si="481"/>
        <v>2–3 Years</v>
      </c>
      <c r="AA4410" t="str">
        <f t="shared" si="482"/>
        <v>130K+</v>
      </c>
    </row>
    <row r="4411" spans="1:27" ht="19.95" customHeight="1" x14ac:dyDescent="0.3">
      <c r="A4411" s="8" t="s">
        <v>4538</v>
      </c>
      <c r="B4411" s="9">
        <v>45162</v>
      </c>
      <c r="C4411" s="1" t="s">
        <v>60</v>
      </c>
      <c r="D4411" s="1" t="s">
        <v>56</v>
      </c>
      <c r="E4411" s="1" t="s">
        <v>40</v>
      </c>
      <c r="F4411" s="1" t="s">
        <v>104</v>
      </c>
      <c r="G4411" s="1" t="s">
        <v>62</v>
      </c>
      <c r="H4411" s="1" t="s">
        <v>43</v>
      </c>
      <c r="I4411" s="1" t="s">
        <v>27</v>
      </c>
      <c r="J4411" s="9">
        <v>45162</v>
      </c>
      <c r="K4411" s="9"/>
      <c r="L4411" s="1" t="s">
        <v>28</v>
      </c>
      <c r="M4411" s="1">
        <v>860</v>
      </c>
      <c r="N4411" s="1" t="s">
        <v>52</v>
      </c>
      <c r="O4411" s="1" t="s">
        <v>63</v>
      </c>
      <c r="P4411" s="1" t="s">
        <v>64</v>
      </c>
      <c r="Q4411" s="1">
        <v>3</v>
      </c>
      <c r="R4411" s="1" t="s">
        <v>37</v>
      </c>
      <c r="S4411" s="1">
        <v>2</v>
      </c>
      <c r="T4411" s="10">
        <v>57000</v>
      </c>
      <c r="U4411" t="str">
        <f t="shared" si="476"/>
        <v>Reviewed</v>
      </c>
      <c r="V4411" t="str">
        <f t="shared" si="477"/>
        <v>meets</v>
      </c>
      <c r="W4411">
        <f t="shared" si="478"/>
        <v>0</v>
      </c>
      <c r="X4411" t="str">
        <f t="shared" si="479"/>
        <v>Active</v>
      </c>
      <c r="Y4411">
        <f t="shared" si="480"/>
        <v>2.3561643835616439</v>
      </c>
      <c r="Z4411" t="str">
        <f t="shared" si="481"/>
        <v>2–3 Years</v>
      </c>
      <c r="AA4411" t="str">
        <f t="shared" si="482"/>
        <v>&lt;70K</v>
      </c>
    </row>
    <row r="4412" spans="1:27" ht="19.95" customHeight="1" x14ac:dyDescent="0.3">
      <c r="A4412" s="4" t="s">
        <v>4539</v>
      </c>
      <c r="B4412" s="5">
        <v>45708</v>
      </c>
      <c r="C4412" s="6" t="s">
        <v>66</v>
      </c>
      <c r="D4412" s="6" t="s">
        <v>56</v>
      </c>
      <c r="E4412" s="6" t="s">
        <v>67</v>
      </c>
      <c r="F4412" s="6" t="s">
        <v>193</v>
      </c>
      <c r="G4412" s="6" t="s">
        <v>69</v>
      </c>
      <c r="H4412" s="6" t="s">
        <v>43</v>
      </c>
      <c r="I4412" s="6" t="s">
        <v>27</v>
      </c>
      <c r="J4412" s="5">
        <v>45708</v>
      </c>
      <c r="K4412" s="5"/>
      <c r="L4412" s="6" t="s">
        <v>28</v>
      </c>
      <c r="M4412" s="6">
        <v>314</v>
      </c>
      <c r="N4412" s="6" t="s">
        <v>29</v>
      </c>
      <c r="O4412" s="6" t="s">
        <v>43</v>
      </c>
      <c r="P4412" s="6" t="s">
        <v>107</v>
      </c>
      <c r="Q4412" s="6">
        <v>4</v>
      </c>
      <c r="R4412" s="6" t="s">
        <v>32</v>
      </c>
      <c r="S4412" s="6">
        <v>1</v>
      </c>
      <c r="T4412" s="7">
        <v>61500</v>
      </c>
      <c r="U4412" t="str">
        <f t="shared" si="476"/>
        <v>Reviewed</v>
      </c>
      <c r="V4412" t="str">
        <f t="shared" si="477"/>
        <v>exceeds</v>
      </c>
      <c r="W4412">
        <f t="shared" si="478"/>
        <v>0</v>
      </c>
      <c r="X4412" t="str">
        <f t="shared" si="479"/>
        <v>Active</v>
      </c>
      <c r="Y4412">
        <f t="shared" si="480"/>
        <v>0.86027397260273974</v>
      </c>
      <c r="Z4412" t="str">
        <f t="shared" si="481"/>
        <v>&lt;1 Year</v>
      </c>
      <c r="AA4412" t="str">
        <f t="shared" si="482"/>
        <v>&lt;70K</v>
      </c>
    </row>
    <row r="4413" spans="1:27" ht="19.95" customHeight="1" x14ac:dyDescent="0.3">
      <c r="A4413" s="8" t="s">
        <v>4540</v>
      </c>
      <c r="B4413" s="9">
        <v>45106</v>
      </c>
      <c r="C4413" s="1" t="s">
        <v>71</v>
      </c>
      <c r="D4413" s="1" t="s">
        <v>72</v>
      </c>
      <c r="E4413" s="1" t="s">
        <v>23</v>
      </c>
      <c r="F4413" s="1" t="s">
        <v>73</v>
      </c>
      <c r="G4413" s="1" t="s">
        <v>74</v>
      </c>
      <c r="H4413" s="1" t="s">
        <v>49</v>
      </c>
      <c r="I4413" s="1" t="s">
        <v>50</v>
      </c>
      <c r="J4413" s="9">
        <v>45106</v>
      </c>
      <c r="K4413" s="9">
        <v>45238</v>
      </c>
      <c r="L4413" s="1" t="s">
        <v>51</v>
      </c>
      <c r="M4413" s="1">
        <v>132</v>
      </c>
      <c r="N4413" s="1" t="s">
        <v>29</v>
      </c>
      <c r="O4413" s="1" t="s">
        <v>63</v>
      </c>
      <c r="P4413" s="1" t="s">
        <v>64</v>
      </c>
      <c r="Q4413" s="1" t="s">
        <v>95</v>
      </c>
      <c r="R4413" s="1" t="s">
        <v>28</v>
      </c>
      <c r="S4413" s="1">
        <v>0</v>
      </c>
      <c r="T4413" s="10">
        <v>132500</v>
      </c>
      <c r="U4413" t="str">
        <f t="shared" si="476"/>
        <v>Not Reviewed</v>
      </c>
      <c r="V4413" t="str">
        <f t="shared" si="477"/>
        <v>Not Reviewed</v>
      </c>
      <c r="W4413">
        <f t="shared" si="478"/>
        <v>1</v>
      </c>
      <c r="X4413" t="str">
        <f t="shared" si="479"/>
        <v>Attrited</v>
      </c>
      <c r="Y4413">
        <f t="shared" si="480"/>
        <v>0.36164383561643837</v>
      </c>
      <c r="Z4413" t="str">
        <f t="shared" si="481"/>
        <v>&lt;1 Year</v>
      </c>
      <c r="AA4413" t="str">
        <f t="shared" si="482"/>
        <v>130K+</v>
      </c>
    </row>
    <row r="4414" spans="1:27" ht="19.95" customHeight="1" x14ac:dyDescent="0.3">
      <c r="A4414" s="4" t="s">
        <v>4541</v>
      </c>
      <c r="B4414" s="5">
        <v>45096</v>
      </c>
      <c r="C4414" s="6" t="s">
        <v>77</v>
      </c>
      <c r="D4414" s="6" t="s">
        <v>72</v>
      </c>
      <c r="E4414" s="6" t="s">
        <v>40</v>
      </c>
      <c r="F4414" s="6" t="s">
        <v>112</v>
      </c>
      <c r="G4414" s="6" t="s">
        <v>79</v>
      </c>
      <c r="H4414" s="6" t="s">
        <v>43</v>
      </c>
      <c r="I4414" s="6" t="s">
        <v>27</v>
      </c>
      <c r="J4414" s="5">
        <v>45096</v>
      </c>
      <c r="K4414" s="5"/>
      <c r="L4414" s="6" t="s">
        <v>28</v>
      </c>
      <c r="M4414" s="6">
        <v>926</v>
      </c>
      <c r="N4414" s="6" t="s">
        <v>29</v>
      </c>
      <c r="O4414" s="6" t="s">
        <v>63</v>
      </c>
      <c r="P4414" s="6" t="s">
        <v>31</v>
      </c>
      <c r="Q4414" s="6">
        <v>2</v>
      </c>
      <c r="R4414" s="6" t="s">
        <v>53</v>
      </c>
      <c r="S4414" s="6">
        <v>3</v>
      </c>
      <c r="T4414" s="7">
        <v>64000</v>
      </c>
      <c r="U4414" t="str">
        <f t="shared" si="476"/>
        <v>Reviewed</v>
      </c>
      <c r="V4414" t="str">
        <f t="shared" si="477"/>
        <v>needs_support</v>
      </c>
      <c r="W4414">
        <f t="shared" si="478"/>
        <v>0</v>
      </c>
      <c r="X4414" t="str">
        <f t="shared" si="479"/>
        <v>Active</v>
      </c>
      <c r="Y4414">
        <f t="shared" si="480"/>
        <v>2.536986301369863</v>
      </c>
      <c r="Z4414" t="str">
        <f t="shared" si="481"/>
        <v>2–3 Years</v>
      </c>
      <c r="AA4414" t="str">
        <f t="shared" si="482"/>
        <v>&lt;70K</v>
      </c>
    </row>
    <row r="4415" spans="1:27" ht="19.95" customHeight="1" x14ac:dyDescent="0.3">
      <c r="A4415" s="8" t="s">
        <v>4542</v>
      </c>
      <c r="B4415" s="9">
        <v>45176</v>
      </c>
      <c r="C4415" s="1" t="s">
        <v>81</v>
      </c>
      <c r="D4415" s="1" t="s">
        <v>72</v>
      </c>
      <c r="E4415" s="1" t="s">
        <v>23</v>
      </c>
      <c r="F4415" s="1" t="s">
        <v>82</v>
      </c>
      <c r="G4415" s="1" t="s">
        <v>83</v>
      </c>
      <c r="H4415" s="1" t="s">
        <v>26</v>
      </c>
      <c r="I4415" s="1" t="s">
        <v>27</v>
      </c>
      <c r="J4415" s="9">
        <v>45176</v>
      </c>
      <c r="K4415" s="9"/>
      <c r="L4415" s="1" t="s">
        <v>28</v>
      </c>
      <c r="M4415" s="1">
        <v>846</v>
      </c>
      <c r="N4415" s="1" t="s">
        <v>52</v>
      </c>
      <c r="O4415" s="1" t="s">
        <v>63</v>
      </c>
      <c r="P4415" s="1" t="s">
        <v>44</v>
      </c>
      <c r="Q4415" s="1">
        <v>3</v>
      </c>
      <c r="R4415" s="1" t="s">
        <v>37</v>
      </c>
      <c r="S4415" s="1">
        <v>2</v>
      </c>
      <c r="T4415" s="10">
        <v>94500</v>
      </c>
      <c r="U4415" t="str">
        <f t="shared" si="476"/>
        <v>Reviewed</v>
      </c>
      <c r="V4415" t="str">
        <f t="shared" si="477"/>
        <v>meets</v>
      </c>
      <c r="W4415">
        <f t="shared" si="478"/>
        <v>0</v>
      </c>
      <c r="X4415" t="str">
        <f t="shared" si="479"/>
        <v>Active</v>
      </c>
      <c r="Y4415">
        <f t="shared" si="480"/>
        <v>2.3178082191780822</v>
      </c>
      <c r="Z4415" t="str">
        <f t="shared" si="481"/>
        <v>2–3 Years</v>
      </c>
      <c r="AA4415" t="str">
        <f t="shared" si="482"/>
        <v>70K–99K</v>
      </c>
    </row>
    <row r="4416" spans="1:27" ht="19.95" customHeight="1" x14ac:dyDescent="0.3">
      <c r="A4416" s="4" t="s">
        <v>4543</v>
      </c>
      <c r="B4416" s="5">
        <v>44931</v>
      </c>
      <c r="C4416" s="6" t="s">
        <v>86</v>
      </c>
      <c r="D4416" s="6" t="s">
        <v>87</v>
      </c>
      <c r="E4416" s="6" t="s">
        <v>67</v>
      </c>
      <c r="F4416" s="6" t="s">
        <v>116</v>
      </c>
      <c r="G4416" s="6" t="s">
        <v>89</v>
      </c>
      <c r="H4416" s="6" t="s">
        <v>26</v>
      </c>
      <c r="I4416" s="6" t="s">
        <v>27</v>
      </c>
      <c r="J4416" s="5">
        <v>44931</v>
      </c>
      <c r="K4416" s="5"/>
      <c r="L4416" s="6" t="s">
        <v>28</v>
      </c>
      <c r="M4416" s="6">
        <v>1091</v>
      </c>
      <c r="N4416" s="6" t="s">
        <v>52</v>
      </c>
      <c r="O4416" s="6" t="s">
        <v>170</v>
      </c>
      <c r="P4416" s="6" t="s">
        <v>107</v>
      </c>
      <c r="Q4416" s="6">
        <v>3</v>
      </c>
      <c r="R4416" s="6" t="s">
        <v>37</v>
      </c>
      <c r="S4416" s="6">
        <v>3</v>
      </c>
      <c r="T4416" s="7">
        <v>88500</v>
      </c>
      <c r="U4416" t="str">
        <f t="shared" si="476"/>
        <v>Reviewed</v>
      </c>
      <c r="V4416" t="str">
        <f t="shared" si="477"/>
        <v>meets</v>
      </c>
      <c r="W4416">
        <f t="shared" si="478"/>
        <v>0</v>
      </c>
      <c r="X4416" t="str">
        <f t="shared" si="479"/>
        <v>Active</v>
      </c>
      <c r="Y4416">
        <f t="shared" si="480"/>
        <v>2.989041095890411</v>
      </c>
      <c r="Z4416" t="str">
        <f t="shared" si="481"/>
        <v>2–3 Years</v>
      </c>
      <c r="AA4416" t="str">
        <f t="shared" si="482"/>
        <v>70K–99K</v>
      </c>
    </row>
    <row r="4417" spans="1:27" ht="19.95" customHeight="1" x14ac:dyDescent="0.3">
      <c r="A4417" s="8" t="s">
        <v>4544</v>
      </c>
      <c r="B4417" s="9">
        <v>45329</v>
      </c>
      <c r="C4417" s="1" t="s">
        <v>91</v>
      </c>
      <c r="D4417" s="1" t="s">
        <v>87</v>
      </c>
      <c r="E4417" s="1" t="s">
        <v>92</v>
      </c>
      <c r="F4417" s="1" t="s">
        <v>35</v>
      </c>
      <c r="G4417" s="1" t="s">
        <v>36</v>
      </c>
      <c r="H4417" s="1" t="s">
        <v>26</v>
      </c>
      <c r="I4417" s="1" t="s">
        <v>27</v>
      </c>
      <c r="J4417" s="9">
        <v>45329</v>
      </c>
      <c r="K4417" s="9"/>
      <c r="L4417" s="1" t="s">
        <v>28</v>
      </c>
      <c r="M4417" s="1">
        <v>693</v>
      </c>
      <c r="N4417" s="1" t="s">
        <v>29</v>
      </c>
      <c r="O4417" s="1" t="s">
        <v>63</v>
      </c>
      <c r="P4417" s="1" t="s">
        <v>107</v>
      </c>
      <c r="Q4417" s="1">
        <v>3</v>
      </c>
      <c r="R4417" s="1" t="s">
        <v>37</v>
      </c>
      <c r="S4417" s="1">
        <v>2</v>
      </c>
      <c r="T4417" s="10">
        <v>91500</v>
      </c>
      <c r="U4417" t="str">
        <f t="shared" si="476"/>
        <v>Reviewed</v>
      </c>
      <c r="V4417" t="str">
        <f t="shared" si="477"/>
        <v>meets</v>
      </c>
      <c r="W4417">
        <f t="shared" si="478"/>
        <v>0</v>
      </c>
      <c r="X4417" t="str">
        <f t="shared" si="479"/>
        <v>Active</v>
      </c>
      <c r="Y4417">
        <f t="shared" si="480"/>
        <v>1.8986301369863015</v>
      </c>
      <c r="Z4417" t="str">
        <f t="shared" si="481"/>
        <v>1–2 Years</v>
      </c>
      <c r="AA4417" t="str">
        <f t="shared" si="482"/>
        <v>70K–99K</v>
      </c>
    </row>
    <row r="4418" spans="1:27" ht="19.95" customHeight="1" x14ac:dyDescent="0.3">
      <c r="A4418" s="4" t="s">
        <v>4545</v>
      </c>
      <c r="B4418" s="5">
        <v>45245</v>
      </c>
      <c r="C4418" s="6" t="s">
        <v>21</v>
      </c>
      <c r="D4418" s="6" t="s">
        <v>22</v>
      </c>
      <c r="E4418" s="6" t="s">
        <v>23</v>
      </c>
      <c r="F4418" s="6" t="s">
        <v>35</v>
      </c>
      <c r="G4418" s="6" t="s">
        <v>36</v>
      </c>
      <c r="H4418" s="6" t="s">
        <v>26</v>
      </c>
      <c r="I4418" s="6" t="s">
        <v>27</v>
      </c>
      <c r="J4418" s="5">
        <v>45245</v>
      </c>
      <c r="K4418" s="5"/>
      <c r="L4418" s="6" t="s">
        <v>28</v>
      </c>
      <c r="M4418" s="6">
        <v>777</v>
      </c>
      <c r="N4418" s="6" t="s">
        <v>75</v>
      </c>
      <c r="O4418" s="6" t="s">
        <v>63</v>
      </c>
      <c r="P4418" s="6" t="s">
        <v>31</v>
      </c>
      <c r="Q4418" s="6">
        <v>3</v>
      </c>
      <c r="R4418" s="6" t="s">
        <v>37</v>
      </c>
      <c r="S4418" s="6">
        <v>2</v>
      </c>
      <c r="T4418" s="7">
        <v>85000</v>
      </c>
      <c r="U4418" t="str">
        <f t="shared" ref="U4418:U4481" si="483">IF(LOWER(TRIM(Q4418&amp;""))="none","Not Reviewed","Reviewed")</f>
        <v>Reviewed</v>
      </c>
      <c r="V4418" t="str">
        <f t="shared" ref="V4418:V4481" si="484">IF(OR(Q4418="none",R4418=""),"Not Reviewed",R4418)</f>
        <v>meets</v>
      </c>
      <c r="W4418">
        <f t="shared" ref="W4418:W4481" si="485">IF(I4418="terminated",1,0)</f>
        <v>0</v>
      </c>
      <c r="X4418" t="str">
        <f t="shared" ref="X4418:X4481" si="486">IF(I4418="terminated","Attrited","Active")</f>
        <v>Active</v>
      </c>
      <c r="Y4418">
        <f t="shared" ref="Y4418:Y4481" si="487">M4418/365</f>
        <v>2.128767123287671</v>
      </c>
      <c r="Z4418" t="str">
        <f t="shared" ref="Z4418:Z4481" si="488">IF(Y4418&lt;1,"&lt;1 Year",IF(Y4418&lt;2,"1–2 Years",IF(Y4418&lt;3,"2–3 Years","3+ Years")))</f>
        <v>2–3 Years</v>
      </c>
      <c r="AA4418" t="str">
        <f t="shared" ref="AA4418:AA4481" si="489">IF(T4418&lt;70000,"&lt;70K",IF(T4418&lt;100000,"70K–99K",IF(T4418&lt;130000,"100K–129K","130K+")))</f>
        <v>70K–99K</v>
      </c>
    </row>
    <row r="4419" spans="1:27" ht="19.95" customHeight="1" x14ac:dyDescent="0.3">
      <c r="A4419" s="8" t="s">
        <v>4546</v>
      </c>
      <c r="B4419" s="9">
        <v>45201</v>
      </c>
      <c r="C4419" s="1" t="s">
        <v>34</v>
      </c>
      <c r="D4419" s="1" t="s">
        <v>22</v>
      </c>
      <c r="E4419" s="1" t="s">
        <v>23</v>
      </c>
      <c r="F4419" s="1" t="s">
        <v>138</v>
      </c>
      <c r="G4419" s="1" t="s">
        <v>36</v>
      </c>
      <c r="H4419" s="1" t="s">
        <v>43</v>
      </c>
      <c r="I4419" s="1" t="s">
        <v>27</v>
      </c>
      <c r="J4419" s="9">
        <v>45201</v>
      </c>
      <c r="K4419" s="9"/>
      <c r="L4419" s="1" t="s">
        <v>28</v>
      </c>
      <c r="M4419" s="1">
        <v>821</v>
      </c>
      <c r="N4419" s="1" t="s">
        <v>52</v>
      </c>
      <c r="O4419" s="1" t="s">
        <v>30</v>
      </c>
      <c r="P4419" s="1" t="s">
        <v>107</v>
      </c>
      <c r="Q4419" s="1">
        <v>3</v>
      </c>
      <c r="R4419" s="1" t="s">
        <v>37</v>
      </c>
      <c r="S4419" s="1">
        <v>2</v>
      </c>
      <c r="T4419" s="10">
        <v>71500</v>
      </c>
      <c r="U4419" t="str">
        <f t="shared" si="483"/>
        <v>Reviewed</v>
      </c>
      <c r="V4419" t="str">
        <f t="shared" si="484"/>
        <v>meets</v>
      </c>
      <c r="W4419">
        <f t="shared" si="485"/>
        <v>0</v>
      </c>
      <c r="X4419" t="str">
        <f t="shared" si="486"/>
        <v>Active</v>
      </c>
      <c r="Y4419">
        <f t="shared" si="487"/>
        <v>2.2493150684931509</v>
      </c>
      <c r="Z4419" t="str">
        <f t="shared" si="488"/>
        <v>2–3 Years</v>
      </c>
      <c r="AA4419" t="str">
        <f t="shared" si="489"/>
        <v>70K–99K</v>
      </c>
    </row>
    <row r="4420" spans="1:27" ht="19.95" customHeight="1" x14ac:dyDescent="0.3">
      <c r="A4420" s="4" t="s">
        <v>4547</v>
      </c>
      <c r="B4420" s="5">
        <v>45318</v>
      </c>
      <c r="C4420" s="6" t="s">
        <v>39</v>
      </c>
      <c r="D4420" s="6" t="s">
        <v>22</v>
      </c>
      <c r="E4420" s="6" t="s">
        <v>40</v>
      </c>
      <c r="F4420" s="6" t="s">
        <v>41</v>
      </c>
      <c r="G4420" s="6" t="s">
        <v>42</v>
      </c>
      <c r="H4420" s="6" t="s">
        <v>43</v>
      </c>
      <c r="I4420" s="6" t="s">
        <v>27</v>
      </c>
      <c r="J4420" s="5">
        <v>45318</v>
      </c>
      <c r="K4420" s="5"/>
      <c r="L4420" s="6" t="s">
        <v>28</v>
      </c>
      <c r="M4420" s="6">
        <v>704</v>
      </c>
      <c r="N4420" s="6" t="s">
        <v>75</v>
      </c>
      <c r="O4420" s="6" t="s">
        <v>43</v>
      </c>
      <c r="P4420" s="6" t="s">
        <v>64</v>
      </c>
      <c r="Q4420" s="6">
        <v>4</v>
      </c>
      <c r="R4420" s="6" t="s">
        <v>32</v>
      </c>
      <c r="S4420" s="6">
        <v>2</v>
      </c>
      <c r="T4420" s="7">
        <v>56500</v>
      </c>
      <c r="U4420" t="str">
        <f t="shared" si="483"/>
        <v>Reviewed</v>
      </c>
      <c r="V4420" t="str">
        <f t="shared" si="484"/>
        <v>exceeds</v>
      </c>
      <c r="W4420">
        <f t="shared" si="485"/>
        <v>0</v>
      </c>
      <c r="X4420" t="str">
        <f t="shared" si="486"/>
        <v>Active</v>
      </c>
      <c r="Y4420">
        <f t="shared" si="487"/>
        <v>1.9287671232876713</v>
      </c>
      <c r="Z4420" t="str">
        <f t="shared" si="488"/>
        <v>1–2 Years</v>
      </c>
      <c r="AA4420" t="str">
        <f t="shared" si="489"/>
        <v>&lt;70K</v>
      </c>
    </row>
    <row r="4421" spans="1:27" ht="19.95" customHeight="1" x14ac:dyDescent="0.3">
      <c r="A4421" s="8" t="s">
        <v>4548</v>
      </c>
      <c r="B4421" s="9">
        <v>45499</v>
      </c>
      <c r="C4421" s="1" t="s">
        <v>46</v>
      </c>
      <c r="D4421" s="1" t="s">
        <v>22</v>
      </c>
      <c r="E4421" s="1" t="s">
        <v>40</v>
      </c>
      <c r="F4421" s="1" t="s">
        <v>215</v>
      </c>
      <c r="G4421" s="1" t="s">
        <v>42</v>
      </c>
      <c r="H4421" s="1" t="s">
        <v>49</v>
      </c>
      <c r="I4421" s="1" t="s">
        <v>27</v>
      </c>
      <c r="J4421" s="9">
        <v>45499</v>
      </c>
      <c r="K4421" s="9"/>
      <c r="L4421" s="1" t="s">
        <v>28</v>
      </c>
      <c r="M4421" s="1">
        <v>523</v>
      </c>
      <c r="N4421" s="1" t="s">
        <v>52</v>
      </c>
      <c r="O4421" s="1" t="s">
        <v>170</v>
      </c>
      <c r="P4421" s="1" t="s">
        <v>107</v>
      </c>
      <c r="Q4421" s="1">
        <v>3</v>
      </c>
      <c r="R4421" s="1" t="s">
        <v>37</v>
      </c>
      <c r="S4421" s="1">
        <v>1</v>
      </c>
      <c r="T4421" s="10">
        <v>142000</v>
      </c>
      <c r="U4421" t="str">
        <f t="shared" si="483"/>
        <v>Reviewed</v>
      </c>
      <c r="V4421" t="str">
        <f t="shared" si="484"/>
        <v>meets</v>
      </c>
      <c r="W4421">
        <f t="shared" si="485"/>
        <v>0</v>
      </c>
      <c r="X4421" t="str">
        <f t="shared" si="486"/>
        <v>Active</v>
      </c>
      <c r="Y4421">
        <f t="shared" si="487"/>
        <v>1.4328767123287671</v>
      </c>
      <c r="Z4421" t="str">
        <f t="shared" si="488"/>
        <v>1–2 Years</v>
      </c>
      <c r="AA4421" t="str">
        <f t="shared" si="489"/>
        <v>130K+</v>
      </c>
    </row>
    <row r="4422" spans="1:27" ht="19.95" customHeight="1" x14ac:dyDescent="0.3">
      <c r="A4422" s="4" t="s">
        <v>4549</v>
      </c>
      <c r="B4422" s="5">
        <v>45134</v>
      </c>
      <c r="C4422" s="6" t="s">
        <v>55</v>
      </c>
      <c r="D4422" s="6" t="s">
        <v>56</v>
      </c>
      <c r="E4422" s="6" t="s">
        <v>23</v>
      </c>
      <c r="F4422" s="6" t="s">
        <v>217</v>
      </c>
      <c r="G4422" s="6" t="s">
        <v>58</v>
      </c>
      <c r="H4422" s="6" t="s">
        <v>110</v>
      </c>
      <c r="I4422" s="6" t="s">
        <v>27</v>
      </c>
      <c r="J4422" s="5">
        <v>45134</v>
      </c>
      <c r="K4422" s="5"/>
      <c r="L4422" s="6" t="s">
        <v>28</v>
      </c>
      <c r="M4422" s="6">
        <v>888</v>
      </c>
      <c r="N4422" s="6" t="s">
        <v>140</v>
      </c>
      <c r="O4422" s="6" t="s">
        <v>63</v>
      </c>
      <c r="P4422" s="6" t="s">
        <v>107</v>
      </c>
      <c r="Q4422" s="6">
        <v>5</v>
      </c>
      <c r="R4422" s="6" t="s">
        <v>119</v>
      </c>
      <c r="S4422" s="6">
        <v>2</v>
      </c>
      <c r="T4422" s="7">
        <v>134500</v>
      </c>
      <c r="U4422" t="str">
        <f t="shared" si="483"/>
        <v>Reviewed</v>
      </c>
      <c r="V4422" t="str">
        <f t="shared" si="484"/>
        <v>outstanding</v>
      </c>
      <c r="W4422">
        <f t="shared" si="485"/>
        <v>0</v>
      </c>
      <c r="X4422" t="str">
        <f t="shared" si="486"/>
        <v>Active</v>
      </c>
      <c r="Y4422">
        <f t="shared" si="487"/>
        <v>2.4328767123287673</v>
      </c>
      <c r="Z4422" t="str">
        <f t="shared" si="488"/>
        <v>2–3 Years</v>
      </c>
      <c r="AA4422" t="str">
        <f t="shared" si="489"/>
        <v>130K+</v>
      </c>
    </row>
    <row r="4423" spans="1:27" ht="19.95" customHeight="1" x14ac:dyDescent="0.3">
      <c r="A4423" s="8" t="s">
        <v>4550</v>
      </c>
      <c r="B4423" s="9">
        <v>45525</v>
      </c>
      <c r="C4423" s="1" t="s">
        <v>60</v>
      </c>
      <c r="D4423" s="1" t="s">
        <v>56</v>
      </c>
      <c r="E4423" s="1" t="s">
        <v>40</v>
      </c>
      <c r="F4423" s="1" t="s">
        <v>147</v>
      </c>
      <c r="G4423" s="1" t="s">
        <v>58</v>
      </c>
      <c r="H4423" s="1" t="s">
        <v>26</v>
      </c>
      <c r="I4423" s="1" t="s">
        <v>50</v>
      </c>
      <c r="J4423" s="9">
        <v>45525</v>
      </c>
      <c r="K4423" s="9">
        <v>45681</v>
      </c>
      <c r="L4423" s="1" t="s">
        <v>84</v>
      </c>
      <c r="M4423" s="1">
        <v>156</v>
      </c>
      <c r="N4423" s="1" t="s">
        <v>122</v>
      </c>
      <c r="O4423" s="1" t="s">
        <v>170</v>
      </c>
      <c r="P4423" s="1" t="s">
        <v>107</v>
      </c>
      <c r="Q4423" s="1" t="s">
        <v>95</v>
      </c>
      <c r="R4423" s="1" t="s">
        <v>28</v>
      </c>
      <c r="S4423" s="1">
        <v>0</v>
      </c>
      <c r="T4423" s="10">
        <v>79000</v>
      </c>
      <c r="U4423" t="str">
        <f t="shared" si="483"/>
        <v>Not Reviewed</v>
      </c>
      <c r="V4423" t="str">
        <f t="shared" si="484"/>
        <v>Not Reviewed</v>
      </c>
      <c r="W4423">
        <f t="shared" si="485"/>
        <v>1</v>
      </c>
      <c r="X4423" t="str">
        <f t="shared" si="486"/>
        <v>Attrited</v>
      </c>
      <c r="Y4423">
        <f t="shared" si="487"/>
        <v>0.42739726027397262</v>
      </c>
      <c r="Z4423" t="str">
        <f t="shared" si="488"/>
        <v>&lt;1 Year</v>
      </c>
      <c r="AA4423" t="str">
        <f t="shared" si="489"/>
        <v>70K–99K</v>
      </c>
    </row>
    <row r="4424" spans="1:27" ht="19.95" customHeight="1" x14ac:dyDescent="0.3">
      <c r="A4424" s="4" t="s">
        <v>4551</v>
      </c>
      <c r="B4424" s="5">
        <v>44929</v>
      </c>
      <c r="C4424" s="6" t="s">
        <v>66</v>
      </c>
      <c r="D4424" s="6" t="s">
        <v>56</v>
      </c>
      <c r="E4424" s="6" t="s">
        <v>67</v>
      </c>
      <c r="F4424" s="6" t="s">
        <v>138</v>
      </c>
      <c r="G4424" s="6" t="s">
        <v>36</v>
      </c>
      <c r="H4424" s="6" t="s">
        <v>43</v>
      </c>
      <c r="I4424" s="6" t="s">
        <v>27</v>
      </c>
      <c r="J4424" s="5">
        <v>44929</v>
      </c>
      <c r="K4424" s="5"/>
      <c r="L4424" s="6" t="s">
        <v>28</v>
      </c>
      <c r="M4424" s="6">
        <v>1093</v>
      </c>
      <c r="N4424" s="6" t="s">
        <v>29</v>
      </c>
      <c r="O4424" s="6" t="s">
        <v>63</v>
      </c>
      <c r="P4424" s="6" t="s">
        <v>44</v>
      </c>
      <c r="Q4424" s="6">
        <v>1</v>
      </c>
      <c r="R4424" s="6" t="s">
        <v>53</v>
      </c>
      <c r="S4424" s="6">
        <v>3</v>
      </c>
      <c r="T4424" s="7">
        <v>61000</v>
      </c>
      <c r="U4424" t="str">
        <f t="shared" si="483"/>
        <v>Reviewed</v>
      </c>
      <c r="V4424" t="str">
        <f t="shared" si="484"/>
        <v>needs_support</v>
      </c>
      <c r="W4424">
        <f t="shared" si="485"/>
        <v>0</v>
      </c>
      <c r="X4424" t="str">
        <f t="shared" si="486"/>
        <v>Active</v>
      </c>
      <c r="Y4424">
        <f t="shared" si="487"/>
        <v>2.9945205479452053</v>
      </c>
      <c r="Z4424" t="str">
        <f t="shared" si="488"/>
        <v>2–3 Years</v>
      </c>
      <c r="AA4424" t="str">
        <f t="shared" si="489"/>
        <v>&lt;70K</v>
      </c>
    </row>
    <row r="4425" spans="1:27" ht="19.95" customHeight="1" x14ac:dyDescent="0.3">
      <c r="A4425" s="8" t="s">
        <v>4552</v>
      </c>
      <c r="B4425" s="9">
        <v>45253</v>
      </c>
      <c r="C4425" s="1" t="s">
        <v>71</v>
      </c>
      <c r="D4425" s="1" t="s">
        <v>72</v>
      </c>
      <c r="E4425" s="1" t="s">
        <v>23</v>
      </c>
      <c r="F4425" s="1" t="s">
        <v>150</v>
      </c>
      <c r="G4425" s="1" t="s">
        <v>74</v>
      </c>
      <c r="H4425" s="1" t="s">
        <v>26</v>
      </c>
      <c r="I4425" s="1" t="s">
        <v>50</v>
      </c>
      <c r="J4425" s="9">
        <v>45253</v>
      </c>
      <c r="K4425" s="9">
        <v>45848</v>
      </c>
      <c r="L4425" s="1" t="s">
        <v>84</v>
      </c>
      <c r="M4425" s="1">
        <v>595</v>
      </c>
      <c r="N4425" s="1" t="s">
        <v>52</v>
      </c>
      <c r="O4425" s="1" t="s">
        <v>30</v>
      </c>
      <c r="P4425" s="1" t="s">
        <v>31</v>
      </c>
      <c r="Q4425" s="1">
        <v>3</v>
      </c>
      <c r="R4425" s="1" t="s">
        <v>37</v>
      </c>
      <c r="S4425" s="1">
        <v>2</v>
      </c>
      <c r="T4425" s="10">
        <v>97000</v>
      </c>
      <c r="U4425" t="str">
        <f t="shared" si="483"/>
        <v>Reviewed</v>
      </c>
      <c r="V4425" t="str">
        <f t="shared" si="484"/>
        <v>meets</v>
      </c>
      <c r="W4425">
        <f t="shared" si="485"/>
        <v>1</v>
      </c>
      <c r="X4425" t="str">
        <f t="shared" si="486"/>
        <v>Attrited</v>
      </c>
      <c r="Y4425">
        <f t="shared" si="487"/>
        <v>1.6301369863013699</v>
      </c>
      <c r="Z4425" t="str">
        <f t="shared" si="488"/>
        <v>1–2 Years</v>
      </c>
      <c r="AA4425" t="str">
        <f t="shared" si="489"/>
        <v>70K–99K</v>
      </c>
    </row>
    <row r="4426" spans="1:27" ht="19.95" customHeight="1" x14ac:dyDescent="0.3">
      <c r="A4426" s="4" t="s">
        <v>4553</v>
      </c>
      <c r="B4426" s="5">
        <v>45638</v>
      </c>
      <c r="C4426" s="6" t="s">
        <v>77</v>
      </c>
      <c r="D4426" s="6" t="s">
        <v>72</v>
      </c>
      <c r="E4426" s="6" t="s">
        <v>40</v>
      </c>
      <c r="F4426" s="6" t="s">
        <v>114</v>
      </c>
      <c r="G4426" s="6" t="s">
        <v>94</v>
      </c>
      <c r="H4426" s="6" t="s">
        <v>43</v>
      </c>
      <c r="I4426" s="6" t="s">
        <v>27</v>
      </c>
      <c r="J4426" s="5">
        <v>45638</v>
      </c>
      <c r="K4426" s="5"/>
      <c r="L4426" s="6" t="s">
        <v>28</v>
      </c>
      <c r="M4426" s="6">
        <v>384</v>
      </c>
      <c r="N4426" s="6" t="s">
        <v>75</v>
      </c>
      <c r="O4426" s="6" t="s">
        <v>170</v>
      </c>
      <c r="P4426" s="6" t="s">
        <v>44</v>
      </c>
      <c r="Q4426" s="6">
        <v>3</v>
      </c>
      <c r="R4426" s="6" t="s">
        <v>37</v>
      </c>
      <c r="S4426" s="6">
        <v>1</v>
      </c>
      <c r="T4426" s="7">
        <v>55500</v>
      </c>
      <c r="U4426" t="str">
        <f t="shared" si="483"/>
        <v>Reviewed</v>
      </c>
      <c r="V4426" t="str">
        <f t="shared" si="484"/>
        <v>meets</v>
      </c>
      <c r="W4426">
        <f t="shared" si="485"/>
        <v>0</v>
      </c>
      <c r="X4426" t="str">
        <f t="shared" si="486"/>
        <v>Active</v>
      </c>
      <c r="Y4426">
        <f t="shared" si="487"/>
        <v>1.0520547945205478</v>
      </c>
      <c r="Z4426" t="str">
        <f t="shared" si="488"/>
        <v>1–2 Years</v>
      </c>
      <c r="AA4426" t="str">
        <f t="shared" si="489"/>
        <v>&lt;70K</v>
      </c>
    </row>
    <row r="4427" spans="1:27" ht="19.95" customHeight="1" x14ac:dyDescent="0.3">
      <c r="A4427" s="8" t="s">
        <v>4554</v>
      </c>
      <c r="B4427" s="9">
        <v>45857</v>
      </c>
      <c r="C4427" s="1" t="s">
        <v>81</v>
      </c>
      <c r="D4427" s="1" t="s">
        <v>72</v>
      </c>
      <c r="E4427" s="1" t="s">
        <v>23</v>
      </c>
      <c r="F4427" s="1" t="s">
        <v>154</v>
      </c>
      <c r="G4427" s="1" t="s">
        <v>83</v>
      </c>
      <c r="H4427" s="1" t="s">
        <v>43</v>
      </c>
      <c r="I4427" s="1" t="s">
        <v>27</v>
      </c>
      <c r="J4427" s="9">
        <v>45857</v>
      </c>
      <c r="K4427" s="9"/>
      <c r="L4427" s="1" t="s">
        <v>28</v>
      </c>
      <c r="M4427" s="1">
        <v>165</v>
      </c>
      <c r="N4427" s="1" t="s">
        <v>140</v>
      </c>
      <c r="O4427" s="1" t="s">
        <v>63</v>
      </c>
      <c r="P4427" s="1" t="s">
        <v>64</v>
      </c>
      <c r="Q4427" s="1" t="s">
        <v>95</v>
      </c>
      <c r="R4427" s="1" t="s">
        <v>28</v>
      </c>
      <c r="S4427" s="1">
        <v>0</v>
      </c>
      <c r="T4427" s="10">
        <v>72000</v>
      </c>
      <c r="U4427" t="str">
        <f t="shared" si="483"/>
        <v>Not Reviewed</v>
      </c>
      <c r="V4427" t="str">
        <f t="shared" si="484"/>
        <v>Not Reviewed</v>
      </c>
      <c r="W4427">
        <f t="shared" si="485"/>
        <v>0</v>
      </c>
      <c r="X4427" t="str">
        <f t="shared" si="486"/>
        <v>Active</v>
      </c>
      <c r="Y4427">
        <f t="shared" si="487"/>
        <v>0.45205479452054792</v>
      </c>
      <c r="Z4427" t="str">
        <f t="shared" si="488"/>
        <v>&lt;1 Year</v>
      </c>
      <c r="AA4427" t="str">
        <f t="shared" si="489"/>
        <v>70K–99K</v>
      </c>
    </row>
    <row r="4428" spans="1:27" ht="19.95" customHeight="1" x14ac:dyDescent="0.3">
      <c r="A4428" s="4" t="s">
        <v>4555</v>
      </c>
      <c r="B4428" s="5">
        <v>45297</v>
      </c>
      <c r="C4428" s="6" t="s">
        <v>86</v>
      </c>
      <c r="D4428" s="6" t="s">
        <v>87</v>
      </c>
      <c r="E4428" s="6" t="s">
        <v>67</v>
      </c>
      <c r="F4428" s="6" t="s">
        <v>93</v>
      </c>
      <c r="G4428" s="6" t="s">
        <v>94</v>
      </c>
      <c r="H4428" s="6" t="s">
        <v>26</v>
      </c>
      <c r="I4428" s="6" t="s">
        <v>27</v>
      </c>
      <c r="J4428" s="5">
        <v>45297</v>
      </c>
      <c r="K4428" s="5"/>
      <c r="L4428" s="6" t="s">
        <v>28</v>
      </c>
      <c r="M4428" s="6">
        <v>725</v>
      </c>
      <c r="N4428" s="6" t="s">
        <v>52</v>
      </c>
      <c r="O4428" s="6" t="s">
        <v>170</v>
      </c>
      <c r="P4428" s="6" t="s">
        <v>133</v>
      </c>
      <c r="Q4428" s="6">
        <v>2</v>
      </c>
      <c r="R4428" s="6" t="s">
        <v>53</v>
      </c>
      <c r="S4428" s="6">
        <v>2</v>
      </c>
      <c r="T4428" s="7">
        <v>97000</v>
      </c>
      <c r="U4428" t="str">
        <f t="shared" si="483"/>
        <v>Reviewed</v>
      </c>
      <c r="V4428" t="str">
        <f t="shared" si="484"/>
        <v>needs_support</v>
      </c>
      <c r="W4428">
        <f t="shared" si="485"/>
        <v>0</v>
      </c>
      <c r="X4428" t="str">
        <f t="shared" si="486"/>
        <v>Active</v>
      </c>
      <c r="Y4428">
        <f t="shared" si="487"/>
        <v>1.9863013698630136</v>
      </c>
      <c r="Z4428" t="str">
        <f t="shared" si="488"/>
        <v>1–2 Years</v>
      </c>
      <c r="AA4428" t="str">
        <f t="shared" si="489"/>
        <v>70K–99K</v>
      </c>
    </row>
    <row r="4429" spans="1:27" ht="19.95" customHeight="1" x14ac:dyDescent="0.3">
      <c r="A4429" s="8" t="s">
        <v>4556</v>
      </c>
      <c r="B4429" s="9">
        <v>45144</v>
      </c>
      <c r="C4429" s="1" t="s">
        <v>91</v>
      </c>
      <c r="D4429" s="1" t="s">
        <v>87</v>
      </c>
      <c r="E4429" s="1" t="s">
        <v>92</v>
      </c>
      <c r="F4429" s="1" t="s">
        <v>35</v>
      </c>
      <c r="G4429" s="1" t="s">
        <v>36</v>
      </c>
      <c r="H4429" s="1" t="s">
        <v>26</v>
      </c>
      <c r="I4429" s="1" t="s">
        <v>27</v>
      </c>
      <c r="J4429" s="9">
        <v>45144</v>
      </c>
      <c r="K4429" s="9"/>
      <c r="L4429" s="1" t="s">
        <v>28</v>
      </c>
      <c r="M4429" s="1">
        <v>878</v>
      </c>
      <c r="N4429" s="1" t="s">
        <v>29</v>
      </c>
      <c r="O4429" s="1" t="s">
        <v>63</v>
      </c>
      <c r="P4429" s="1" t="s">
        <v>133</v>
      </c>
      <c r="Q4429" s="1">
        <v>3</v>
      </c>
      <c r="R4429" s="1" t="s">
        <v>37</v>
      </c>
      <c r="S4429" s="1">
        <v>2</v>
      </c>
      <c r="T4429" s="10">
        <v>75000</v>
      </c>
      <c r="U4429" t="str">
        <f t="shared" si="483"/>
        <v>Reviewed</v>
      </c>
      <c r="V4429" t="str">
        <f t="shared" si="484"/>
        <v>meets</v>
      </c>
      <c r="W4429">
        <f t="shared" si="485"/>
        <v>0</v>
      </c>
      <c r="X4429" t="str">
        <f t="shared" si="486"/>
        <v>Active</v>
      </c>
      <c r="Y4429">
        <f t="shared" si="487"/>
        <v>2.4054794520547946</v>
      </c>
      <c r="Z4429" t="str">
        <f t="shared" si="488"/>
        <v>2–3 Years</v>
      </c>
      <c r="AA4429" t="str">
        <f t="shared" si="489"/>
        <v>70K–99K</v>
      </c>
    </row>
    <row r="4430" spans="1:27" ht="19.95" customHeight="1" x14ac:dyDescent="0.3">
      <c r="A4430" s="4" t="s">
        <v>4557</v>
      </c>
      <c r="B4430" s="5">
        <v>45896</v>
      </c>
      <c r="C4430" s="6" t="s">
        <v>21</v>
      </c>
      <c r="D4430" s="6" t="s">
        <v>22</v>
      </c>
      <c r="E4430" s="6" t="s">
        <v>23</v>
      </c>
      <c r="F4430" s="6" t="s">
        <v>24</v>
      </c>
      <c r="G4430" s="6" t="s">
        <v>25</v>
      </c>
      <c r="H4430" s="6" t="s">
        <v>26</v>
      </c>
      <c r="I4430" s="6" t="s">
        <v>27</v>
      </c>
      <c r="J4430" s="5">
        <v>45896</v>
      </c>
      <c r="K4430" s="5"/>
      <c r="L4430" s="6" t="s">
        <v>28</v>
      </c>
      <c r="M4430" s="6">
        <v>126</v>
      </c>
      <c r="N4430" s="6" t="s">
        <v>122</v>
      </c>
      <c r="O4430" s="6" t="s">
        <v>30</v>
      </c>
      <c r="P4430" s="6" t="s">
        <v>64</v>
      </c>
      <c r="Q4430" s="6" t="s">
        <v>95</v>
      </c>
      <c r="R4430" s="6" t="s">
        <v>28</v>
      </c>
      <c r="S4430" s="6">
        <v>0</v>
      </c>
      <c r="T4430" s="7">
        <v>90500</v>
      </c>
      <c r="U4430" t="str">
        <f t="shared" si="483"/>
        <v>Not Reviewed</v>
      </c>
      <c r="V4430" t="str">
        <f t="shared" si="484"/>
        <v>Not Reviewed</v>
      </c>
      <c r="W4430">
        <f t="shared" si="485"/>
        <v>0</v>
      </c>
      <c r="X4430" t="str">
        <f t="shared" si="486"/>
        <v>Active</v>
      </c>
      <c r="Y4430">
        <f t="shared" si="487"/>
        <v>0.34520547945205482</v>
      </c>
      <c r="Z4430" t="str">
        <f t="shared" si="488"/>
        <v>&lt;1 Year</v>
      </c>
      <c r="AA4430" t="str">
        <f t="shared" si="489"/>
        <v>70K–99K</v>
      </c>
    </row>
    <row r="4431" spans="1:27" ht="19.95" customHeight="1" x14ac:dyDescent="0.3">
      <c r="A4431" s="8" t="s">
        <v>4558</v>
      </c>
      <c r="B4431" s="9">
        <v>45117</v>
      </c>
      <c r="C4431" s="1" t="s">
        <v>34</v>
      </c>
      <c r="D4431" s="1" t="s">
        <v>22</v>
      </c>
      <c r="E4431" s="1" t="s">
        <v>23</v>
      </c>
      <c r="F4431" s="1" t="s">
        <v>99</v>
      </c>
      <c r="G4431" s="1" t="s">
        <v>36</v>
      </c>
      <c r="H4431" s="1" t="s">
        <v>49</v>
      </c>
      <c r="I4431" s="1" t="s">
        <v>27</v>
      </c>
      <c r="J4431" s="9">
        <v>45117</v>
      </c>
      <c r="K4431" s="9"/>
      <c r="L4431" s="1" t="s">
        <v>28</v>
      </c>
      <c r="M4431" s="1">
        <v>905</v>
      </c>
      <c r="N4431" s="1" t="s">
        <v>29</v>
      </c>
      <c r="O4431" s="1" t="s">
        <v>43</v>
      </c>
      <c r="P4431" s="1" t="s">
        <v>64</v>
      </c>
      <c r="Q4431" s="1">
        <v>2</v>
      </c>
      <c r="R4431" s="1" t="s">
        <v>53</v>
      </c>
      <c r="S4431" s="1">
        <v>2</v>
      </c>
      <c r="T4431" s="10">
        <v>135000</v>
      </c>
      <c r="U4431" t="str">
        <f t="shared" si="483"/>
        <v>Reviewed</v>
      </c>
      <c r="V4431" t="str">
        <f t="shared" si="484"/>
        <v>needs_support</v>
      </c>
      <c r="W4431">
        <f t="shared" si="485"/>
        <v>0</v>
      </c>
      <c r="X4431" t="str">
        <f t="shared" si="486"/>
        <v>Active</v>
      </c>
      <c r="Y4431">
        <f t="shared" si="487"/>
        <v>2.4794520547945207</v>
      </c>
      <c r="Z4431" t="str">
        <f t="shared" si="488"/>
        <v>2–3 Years</v>
      </c>
      <c r="AA4431" t="str">
        <f t="shared" si="489"/>
        <v>130K+</v>
      </c>
    </row>
    <row r="4432" spans="1:27" ht="19.95" customHeight="1" x14ac:dyDescent="0.3">
      <c r="A4432" s="4" t="s">
        <v>4559</v>
      </c>
      <c r="B4432" s="5">
        <v>45056</v>
      </c>
      <c r="C4432" s="6" t="s">
        <v>39</v>
      </c>
      <c r="D4432" s="6" t="s">
        <v>22</v>
      </c>
      <c r="E4432" s="6" t="s">
        <v>40</v>
      </c>
      <c r="F4432" s="6" t="s">
        <v>99</v>
      </c>
      <c r="G4432" s="6" t="s">
        <v>36</v>
      </c>
      <c r="H4432" s="6" t="s">
        <v>49</v>
      </c>
      <c r="I4432" s="6" t="s">
        <v>50</v>
      </c>
      <c r="J4432" s="5">
        <v>45056</v>
      </c>
      <c r="K4432" s="5">
        <v>45675</v>
      </c>
      <c r="L4432" s="6" t="s">
        <v>51</v>
      </c>
      <c r="M4432" s="6">
        <v>619</v>
      </c>
      <c r="N4432" s="6" t="s">
        <v>52</v>
      </c>
      <c r="O4432" s="6" t="s">
        <v>63</v>
      </c>
      <c r="P4432" s="6" t="s">
        <v>107</v>
      </c>
      <c r="Q4432" s="6">
        <v>4</v>
      </c>
      <c r="R4432" s="6" t="s">
        <v>32</v>
      </c>
      <c r="S4432" s="6">
        <v>2</v>
      </c>
      <c r="T4432" s="7">
        <v>134500</v>
      </c>
      <c r="U4432" t="str">
        <f t="shared" si="483"/>
        <v>Reviewed</v>
      </c>
      <c r="V4432" t="str">
        <f t="shared" si="484"/>
        <v>exceeds</v>
      </c>
      <c r="W4432">
        <f t="shared" si="485"/>
        <v>1</v>
      </c>
      <c r="X4432" t="str">
        <f t="shared" si="486"/>
        <v>Attrited</v>
      </c>
      <c r="Y4432">
        <f t="shared" si="487"/>
        <v>1.6958904109589041</v>
      </c>
      <c r="Z4432" t="str">
        <f t="shared" si="488"/>
        <v>1–2 Years</v>
      </c>
      <c r="AA4432" t="str">
        <f t="shared" si="489"/>
        <v>130K+</v>
      </c>
    </row>
    <row r="4433" spans="1:27" ht="19.95" customHeight="1" x14ac:dyDescent="0.3">
      <c r="A4433" s="8" t="s">
        <v>4560</v>
      </c>
      <c r="B4433" s="9">
        <v>45547</v>
      </c>
      <c r="C4433" s="1" t="s">
        <v>46</v>
      </c>
      <c r="D4433" s="1" t="s">
        <v>22</v>
      </c>
      <c r="E4433" s="1" t="s">
        <v>40</v>
      </c>
      <c r="F4433" s="1" t="s">
        <v>101</v>
      </c>
      <c r="G4433" s="1" t="s">
        <v>48</v>
      </c>
      <c r="H4433" s="1" t="s">
        <v>26</v>
      </c>
      <c r="I4433" s="1" t="s">
        <v>27</v>
      </c>
      <c r="J4433" s="9">
        <v>45547</v>
      </c>
      <c r="K4433" s="9"/>
      <c r="L4433" s="1" t="s">
        <v>28</v>
      </c>
      <c r="M4433" s="1">
        <v>475</v>
      </c>
      <c r="N4433" s="1" t="s">
        <v>75</v>
      </c>
      <c r="O4433" s="1" t="s">
        <v>63</v>
      </c>
      <c r="P4433" s="1" t="s">
        <v>44</v>
      </c>
      <c r="Q4433" s="1">
        <v>4</v>
      </c>
      <c r="R4433" s="1" t="s">
        <v>32</v>
      </c>
      <c r="S4433" s="1">
        <v>1</v>
      </c>
      <c r="T4433" s="10">
        <v>73500</v>
      </c>
      <c r="U4433" t="str">
        <f t="shared" si="483"/>
        <v>Reviewed</v>
      </c>
      <c r="V4433" t="str">
        <f t="shared" si="484"/>
        <v>exceeds</v>
      </c>
      <c r="W4433">
        <f t="shared" si="485"/>
        <v>0</v>
      </c>
      <c r="X4433" t="str">
        <f t="shared" si="486"/>
        <v>Active</v>
      </c>
      <c r="Y4433">
        <f t="shared" si="487"/>
        <v>1.3013698630136987</v>
      </c>
      <c r="Z4433" t="str">
        <f t="shared" si="488"/>
        <v>1–2 Years</v>
      </c>
      <c r="AA4433" t="str">
        <f t="shared" si="489"/>
        <v>70K–99K</v>
      </c>
    </row>
    <row r="4434" spans="1:27" ht="19.95" customHeight="1" x14ac:dyDescent="0.3">
      <c r="A4434" s="4" t="s">
        <v>4561</v>
      </c>
      <c r="B4434" s="5">
        <v>45858</v>
      </c>
      <c r="C4434" s="6" t="s">
        <v>55</v>
      </c>
      <c r="D4434" s="6" t="s">
        <v>56</v>
      </c>
      <c r="E4434" s="6" t="s">
        <v>23</v>
      </c>
      <c r="F4434" s="6" t="s">
        <v>57</v>
      </c>
      <c r="G4434" s="6" t="s">
        <v>58</v>
      </c>
      <c r="H4434" s="6" t="s">
        <v>43</v>
      </c>
      <c r="I4434" s="6" t="s">
        <v>27</v>
      </c>
      <c r="J4434" s="5">
        <v>45858</v>
      </c>
      <c r="K4434" s="5"/>
      <c r="L4434" s="6" t="s">
        <v>28</v>
      </c>
      <c r="M4434" s="6">
        <v>164</v>
      </c>
      <c r="N4434" s="6" t="s">
        <v>52</v>
      </c>
      <c r="O4434" s="6" t="s">
        <v>63</v>
      </c>
      <c r="P4434" s="6" t="s">
        <v>133</v>
      </c>
      <c r="Q4434" s="6" t="s">
        <v>95</v>
      </c>
      <c r="R4434" s="6" t="s">
        <v>28</v>
      </c>
      <c r="S4434" s="6">
        <v>0</v>
      </c>
      <c r="T4434" s="7">
        <v>68500</v>
      </c>
      <c r="U4434" t="str">
        <f t="shared" si="483"/>
        <v>Not Reviewed</v>
      </c>
      <c r="V4434" t="str">
        <f t="shared" si="484"/>
        <v>Not Reviewed</v>
      </c>
      <c r="W4434">
        <f t="shared" si="485"/>
        <v>0</v>
      </c>
      <c r="X4434" t="str">
        <f t="shared" si="486"/>
        <v>Active</v>
      </c>
      <c r="Y4434">
        <f t="shared" si="487"/>
        <v>0.44931506849315067</v>
      </c>
      <c r="Z4434" t="str">
        <f t="shared" si="488"/>
        <v>&lt;1 Year</v>
      </c>
      <c r="AA4434" t="str">
        <f t="shared" si="489"/>
        <v>&lt;70K</v>
      </c>
    </row>
    <row r="4435" spans="1:27" ht="19.95" customHeight="1" x14ac:dyDescent="0.3">
      <c r="A4435" s="8" t="s">
        <v>4562</v>
      </c>
      <c r="B4435" s="9">
        <v>45487</v>
      </c>
      <c r="C4435" s="1" t="s">
        <v>60</v>
      </c>
      <c r="D4435" s="1" t="s">
        <v>56</v>
      </c>
      <c r="E4435" s="1" t="s">
        <v>40</v>
      </c>
      <c r="F4435" s="1" t="s">
        <v>307</v>
      </c>
      <c r="G4435" s="1" t="s">
        <v>62</v>
      </c>
      <c r="H4435" s="1" t="s">
        <v>110</v>
      </c>
      <c r="I4435" s="1" t="s">
        <v>27</v>
      </c>
      <c r="J4435" s="9">
        <v>45487</v>
      </c>
      <c r="K4435" s="9"/>
      <c r="L4435" s="1" t="s">
        <v>28</v>
      </c>
      <c r="M4435" s="1">
        <v>535</v>
      </c>
      <c r="N4435" s="1" t="s">
        <v>122</v>
      </c>
      <c r="O4435" s="1" t="s">
        <v>63</v>
      </c>
      <c r="P4435" s="1" t="s">
        <v>64</v>
      </c>
      <c r="Q4435" s="1">
        <v>4</v>
      </c>
      <c r="R4435" s="1" t="s">
        <v>32</v>
      </c>
      <c r="S4435" s="1">
        <v>1</v>
      </c>
      <c r="T4435" s="10">
        <v>156000</v>
      </c>
      <c r="U4435" t="str">
        <f t="shared" si="483"/>
        <v>Reviewed</v>
      </c>
      <c r="V4435" t="str">
        <f t="shared" si="484"/>
        <v>exceeds</v>
      </c>
      <c r="W4435">
        <f t="shared" si="485"/>
        <v>0</v>
      </c>
      <c r="X4435" t="str">
        <f t="shared" si="486"/>
        <v>Active</v>
      </c>
      <c r="Y4435">
        <f t="shared" si="487"/>
        <v>1.4657534246575343</v>
      </c>
      <c r="Z4435" t="str">
        <f t="shared" si="488"/>
        <v>1–2 Years</v>
      </c>
      <c r="AA4435" t="str">
        <f t="shared" si="489"/>
        <v>130K+</v>
      </c>
    </row>
    <row r="4436" spans="1:27" ht="19.95" customHeight="1" x14ac:dyDescent="0.3">
      <c r="A4436" s="4" t="s">
        <v>4563</v>
      </c>
      <c r="B4436" s="5">
        <v>45205</v>
      </c>
      <c r="C4436" s="6" t="s">
        <v>66</v>
      </c>
      <c r="D4436" s="6" t="s">
        <v>56</v>
      </c>
      <c r="E4436" s="6" t="s">
        <v>67</v>
      </c>
      <c r="F4436" s="6" t="s">
        <v>99</v>
      </c>
      <c r="G4436" s="6" t="s">
        <v>36</v>
      </c>
      <c r="H4436" s="6" t="s">
        <v>49</v>
      </c>
      <c r="I4436" s="6" t="s">
        <v>27</v>
      </c>
      <c r="J4436" s="5">
        <v>45205</v>
      </c>
      <c r="K4436" s="5"/>
      <c r="L4436" s="6" t="s">
        <v>28</v>
      </c>
      <c r="M4436" s="6">
        <v>817</v>
      </c>
      <c r="N4436" s="6" t="s">
        <v>122</v>
      </c>
      <c r="O4436" s="6" t="s">
        <v>43</v>
      </c>
      <c r="P4436" s="6" t="s">
        <v>133</v>
      </c>
      <c r="Q4436" s="6">
        <v>4</v>
      </c>
      <c r="R4436" s="6" t="s">
        <v>32</v>
      </c>
      <c r="S4436" s="6">
        <v>2</v>
      </c>
      <c r="T4436" s="7">
        <v>104000</v>
      </c>
      <c r="U4436" t="str">
        <f t="shared" si="483"/>
        <v>Reviewed</v>
      </c>
      <c r="V4436" t="str">
        <f t="shared" si="484"/>
        <v>exceeds</v>
      </c>
      <c r="W4436">
        <f t="shared" si="485"/>
        <v>0</v>
      </c>
      <c r="X4436" t="str">
        <f t="shared" si="486"/>
        <v>Active</v>
      </c>
      <c r="Y4436">
        <f t="shared" si="487"/>
        <v>2.2383561643835614</v>
      </c>
      <c r="Z4436" t="str">
        <f t="shared" si="488"/>
        <v>2–3 Years</v>
      </c>
      <c r="AA4436" t="str">
        <f t="shared" si="489"/>
        <v>100K–129K</v>
      </c>
    </row>
    <row r="4437" spans="1:27" ht="19.95" customHeight="1" x14ac:dyDescent="0.3">
      <c r="A4437" s="8" t="s">
        <v>4564</v>
      </c>
      <c r="B4437" s="9">
        <v>45258</v>
      </c>
      <c r="C4437" s="1" t="s">
        <v>71</v>
      </c>
      <c r="D4437" s="1" t="s">
        <v>72</v>
      </c>
      <c r="E4437" s="1" t="s">
        <v>23</v>
      </c>
      <c r="F4437" s="1" t="s">
        <v>129</v>
      </c>
      <c r="G4437" s="1" t="s">
        <v>74</v>
      </c>
      <c r="H4437" s="1" t="s">
        <v>43</v>
      </c>
      <c r="I4437" s="1" t="s">
        <v>27</v>
      </c>
      <c r="J4437" s="9">
        <v>45258</v>
      </c>
      <c r="K4437" s="9"/>
      <c r="L4437" s="1" t="s">
        <v>28</v>
      </c>
      <c r="M4437" s="1">
        <v>764</v>
      </c>
      <c r="N4437" s="1" t="s">
        <v>29</v>
      </c>
      <c r="O4437" s="1" t="s">
        <v>43</v>
      </c>
      <c r="P4437" s="1" t="s">
        <v>107</v>
      </c>
      <c r="Q4437" s="1">
        <v>3</v>
      </c>
      <c r="R4437" s="1" t="s">
        <v>37</v>
      </c>
      <c r="S4437" s="1">
        <v>2</v>
      </c>
      <c r="T4437" s="10">
        <v>64500</v>
      </c>
      <c r="U4437" t="str">
        <f t="shared" si="483"/>
        <v>Reviewed</v>
      </c>
      <c r="V4437" t="str">
        <f t="shared" si="484"/>
        <v>meets</v>
      </c>
      <c r="W4437">
        <f t="shared" si="485"/>
        <v>0</v>
      </c>
      <c r="X4437" t="str">
        <f t="shared" si="486"/>
        <v>Active</v>
      </c>
      <c r="Y4437">
        <f t="shared" si="487"/>
        <v>2.0931506849315067</v>
      </c>
      <c r="Z4437" t="str">
        <f t="shared" si="488"/>
        <v>2–3 Years</v>
      </c>
      <c r="AA4437" t="str">
        <f t="shared" si="489"/>
        <v>&lt;70K</v>
      </c>
    </row>
    <row r="4438" spans="1:27" ht="19.95" customHeight="1" x14ac:dyDescent="0.3">
      <c r="A4438" s="4" t="s">
        <v>4565</v>
      </c>
      <c r="B4438" s="5">
        <v>45408</v>
      </c>
      <c r="C4438" s="6" t="s">
        <v>77</v>
      </c>
      <c r="D4438" s="6" t="s">
        <v>72</v>
      </c>
      <c r="E4438" s="6" t="s">
        <v>40</v>
      </c>
      <c r="F4438" s="6" t="s">
        <v>112</v>
      </c>
      <c r="G4438" s="6" t="s">
        <v>79</v>
      </c>
      <c r="H4438" s="6" t="s">
        <v>43</v>
      </c>
      <c r="I4438" s="6" t="s">
        <v>27</v>
      </c>
      <c r="J4438" s="5">
        <v>45408</v>
      </c>
      <c r="K4438" s="5"/>
      <c r="L4438" s="6" t="s">
        <v>28</v>
      </c>
      <c r="M4438" s="6">
        <v>614</v>
      </c>
      <c r="N4438" s="6" t="s">
        <v>75</v>
      </c>
      <c r="O4438" s="6" t="s">
        <v>63</v>
      </c>
      <c r="P4438" s="6" t="s">
        <v>107</v>
      </c>
      <c r="Q4438" s="6">
        <v>3</v>
      </c>
      <c r="R4438" s="6" t="s">
        <v>37</v>
      </c>
      <c r="S4438" s="6">
        <v>2</v>
      </c>
      <c r="T4438" s="7">
        <v>71500</v>
      </c>
      <c r="U4438" t="str">
        <f t="shared" si="483"/>
        <v>Reviewed</v>
      </c>
      <c r="V4438" t="str">
        <f t="shared" si="484"/>
        <v>meets</v>
      </c>
      <c r="W4438">
        <f t="shared" si="485"/>
        <v>0</v>
      </c>
      <c r="X4438" t="str">
        <f t="shared" si="486"/>
        <v>Active</v>
      </c>
      <c r="Y4438">
        <f t="shared" si="487"/>
        <v>1.6821917808219178</v>
      </c>
      <c r="Z4438" t="str">
        <f t="shared" si="488"/>
        <v>1–2 Years</v>
      </c>
      <c r="AA4438" t="str">
        <f t="shared" si="489"/>
        <v>70K–99K</v>
      </c>
    </row>
    <row r="4439" spans="1:27" ht="19.95" customHeight="1" x14ac:dyDescent="0.3">
      <c r="A4439" s="8" t="s">
        <v>4566</v>
      </c>
      <c r="B4439" s="9">
        <v>45484</v>
      </c>
      <c r="C4439" s="1" t="s">
        <v>81</v>
      </c>
      <c r="D4439" s="1" t="s">
        <v>72</v>
      </c>
      <c r="E4439" s="1" t="s">
        <v>23</v>
      </c>
      <c r="F4439" s="1" t="s">
        <v>286</v>
      </c>
      <c r="G4439" s="1" t="s">
        <v>94</v>
      </c>
      <c r="H4439" s="1" t="s">
        <v>110</v>
      </c>
      <c r="I4439" s="1" t="s">
        <v>27</v>
      </c>
      <c r="J4439" s="9">
        <v>45484</v>
      </c>
      <c r="K4439" s="9"/>
      <c r="L4439" s="1" t="s">
        <v>28</v>
      </c>
      <c r="M4439" s="1">
        <v>538</v>
      </c>
      <c r="N4439" s="1" t="s">
        <v>52</v>
      </c>
      <c r="O4439" s="1" t="s">
        <v>63</v>
      </c>
      <c r="P4439" s="1" t="s">
        <v>31</v>
      </c>
      <c r="Q4439" s="1">
        <v>4</v>
      </c>
      <c r="R4439" s="1" t="s">
        <v>32</v>
      </c>
      <c r="S4439" s="1">
        <v>1</v>
      </c>
      <c r="T4439" s="10">
        <v>185000</v>
      </c>
      <c r="U4439" t="str">
        <f t="shared" si="483"/>
        <v>Reviewed</v>
      </c>
      <c r="V4439" t="str">
        <f t="shared" si="484"/>
        <v>exceeds</v>
      </c>
      <c r="W4439">
        <f t="shared" si="485"/>
        <v>0</v>
      </c>
      <c r="X4439" t="str">
        <f t="shared" si="486"/>
        <v>Active</v>
      </c>
      <c r="Y4439">
        <f t="shared" si="487"/>
        <v>1.473972602739726</v>
      </c>
      <c r="Z4439" t="str">
        <f t="shared" si="488"/>
        <v>1–2 Years</v>
      </c>
      <c r="AA4439" t="str">
        <f t="shared" si="489"/>
        <v>130K+</v>
      </c>
    </row>
    <row r="4440" spans="1:27" ht="19.95" customHeight="1" x14ac:dyDescent="0.3">
      <c r="A4440" s="4" t="s">
        <v>4567</v>
      </c>
      <c r="B4440" s="5">
        <v>45671</v>
      </c>
      <c r="C4440" s="6" t="s">
        <v>86</v>
      </c>
      <c r="D4440" s="6" t="s">
        <v>87</v>
      </c>
      <c r="E4440" s="6" t="s">
        <v>67</v>
      </c>
      <c r="F4440" s="6" t="s">
        <v>152</v>
      </c>
      <c r="G4440" s="6" t="s">
        <v>94</v>
      </c>
      <c r="H4440" s="6" t="s">
        <v>49</v>
      </c>
      <c r="I4440" s="6" t="s">
        <v>27</v>
      </c>
      <c r="J4440" s="5">
        <v>45671</v>
      </c>
      <c r="K4440" s="5"/>
      <c r="L4440" s="6" t="s">
        <v>28</v>
      </c>
      <c r="M4440" s="6">
        <v>351</v>
      </c>
      <c r="N4440" s="6" t="s">
        <v>29</v>
      </c>
      <c r="O4440" s="6" t="s">
        <v>63</v>
      </c>
      <c r="P4440" s="6" t="s">
        <v>31</v>
      </c>
      <c r="Q4440" s="6">
        <v>2</v>
      </c>
      <c r="R4440" s="6" t="s">
        <v>53</v>
      </c>
      <c r="S4440" s="6">
        <v>1</v>
      </c>
      <c r="T4440" s="7">
        <v>120500</v>
      </c>
      <c r="U4440" t="str">
        <f t="shared" si="483"/>
        <v>Reviewed</v>
      </c>
      <c r="V4440" t="str">
        <f t="shared" si="484"/>
        <v>needs_support</v>
      </c>
      <c r="W4440">
        <f t="shared" si="485"/>
        <v>0</v>
      </c>
      <c r="X4440" t="str">
        <f t="shared" si="486"/>
        <v>Active</v>
      </c>
      <c r="Y4440">
        <f t="shared" si="487"/>
        <v>0.9616438356164384</v>
      </c>
      <c r="Z4440" t="str">
        <f t="shared" si="488"/>
        <v>&lt;1 Year</v>
      </c>
      <c r="AA4440" t="str">
        <f t="shared" si="489"/>
        <v>100K–129K</v>
      </c>
    </row>
    <row r="4441" spans="1:27" ht="19.95" customHeight="1" x14ac:dyDescent="0.3">
      <c r="A4441" s="8" t="s">
        <v>4568</v>
      </c>
      <c r="B4441" s="9">
        <v>45554</v>
      </c>
      <c r="C4441" s="1" t="s">
        <v>91</v>
      </c>
      <c r="D4441" s="1" t="s">
        <v>87</v>
      </c>
      <c r="E4441" s="1" t="s">
        <v>92</v>
      </c>
      <c r="F4441" s="1" t="s">
        <v>152</v>
      </c>
      <c r="G4441" s="1" t="s">
        <v>94</v>
      </c>
      <c r="H4441" s="1" t="s">
        <v>49</v>
      </c>
      <c r="I4441" s="1" t="s">
        <v>27</v>
      </c>
      <c r="J4441" s="9">
        <v>45554</v>
      </c>
      <c r="K4441" s="9"/>
      <c r="L4441" s="1" t="s">
        <v>28</v>
      </c>
      <c r="M4441" s="1">
        <v>468</v>
      </c>
      <c r="N4441" s="1" t="s">
        <v>52</v>
      </c>
      <c r="O4441" s="1" t="s">
        <v>63</v>
      </c>
      <c r="P4441" s="1" t="s">
        <v>31</v>
      </c>
      <c r="Q4441" s="1">
        <v>3</v>
      </c>
      <c r="R4441" s="1" t="s">
        <v>37</v>
      </c>
      <c r="S4441" s="1">
        <v>1</v>
      </c>
      <c r="T4441" s="10">
        <v>128500</v>
      </c>
      <c r="U4441" t="str">
        <f t="shared" si="483"/>
        <v>Reviewed</v>
      </c>
      <c r="V4441" t="str">
        <f t="shared" si="484"/>
        <v>meets</v>
      </c>
      <c r="W4441">
        <f t="shared" si="485"/>
        <v>0</v>
      </c>
      <c r="X4441" t="str">
        <f t="shared" si="486"/>
        <v>Active</v>
      </c>
      <c r="Y4441">
        <f t="shared" si="487"/>
        <v>1.2821917808219179</v>
      </c>
      <c r="Z4441" t="str">
        <f t="shared" si="488"/>
        <v>1–2 Years</v>
      </c>
      <c r="AA4441" t="str">
        <f t="shared" si="489"/>
        <v>100K–129K</v>
      </c>
    </row>
    <row r="4442" spans="1:27" ht="19.95" customHeight="1" x14ac:dyDescent="0.3">
      <c r="A4442" s="4" t="s">
        <v>4569</v>
      </c>
      <c r="B4442" s="5">
        <v>45147</v>
      </c>
      <c r="C4442" s="6" t="s">
        <v>21</v>
      </c>
      <c r="D4442" s="6" t="s">
        <v>22</v>
      </c>
      <c r="E4442" s="6" t="s">
        <v>23</v>
      </c>
      <c r="F4442" s="6" t="s">
        <v>121</v>
      </c>
      <c r="G4442" s="6" t="s">
        <v>25</v>
      </c>
      <c r="H4442" s="6" t="s">
        <v>49</v>
      </c>
      <c r="I4442" s="6" t="s">
        <v>27</v>
      </c>
      <c r="J4442" s="5">
        <v>45147</v>
      </c>
      <c r="K4442" s="5"/>
      <c r="L4442" s="6" t="s">
        <v>28</v>
      </c>
      <c r="M4442" s="6">
        <v>875</v>
      </c>
      <c r="N4442" s="6" t="s">
        <v>140</v>
      </c>
      <c r="O4442" s="6" t="s">
        <v>63</v>
      </c>
      <c r="P4442" s="6" t="s">
        <v>31</v>
      </c>
      <c r="Q4442" s="6">
        <v>5</v>
      </c>
      <c r="R4442" s="6" t="s">
        <v>119</v>
      </c>
      <c r="S4442" s="6">
        <v>2</v>
      </c>
      <c r="T4442" s="7">
        <v>126500</v>
      </c>
      <c r="U4442" t="str">
        <f t="shared" si="483"/>
        <v>Reviewed</v>
      </c>
      <c r="V4442" t="str">
        <f t="shared" si="484"/>
        <v>outstanding</v>
      </c>
      <c r="W4442">
        <f t="shared" si="485"/>
        <v>0</v>
      </c>
      <c r="X4442" t="str">
        <f t="shared" si="486"/>
        <v>Active</v>
      </c>
      <c r="Y4442">
        <f t="shared" si="487"/>
        <v>2.3972602739726026</v>
      </c>
      <c r="Z4442" t="str">
        <f t="shared" si="488"/>
        <v>2–3 Years</v>
      </c>
      <c r="AA4442" t="str">
        <f t="shared" si="489"/>
        <v>100K–129K</v>
      </c>
    </row>
    <row r="4443" spans="1:27" ht="19.95" customHeight="1" x14ac:dyDescent="0.3">
      <c r="A4443" s="8" t="s">
        <v>4570</v>
      </c>
      <c r="B4443" s="9">
        <v>44945</v>
      </c>
      <c r="C4443" s="1" t="s">
        <v>34</v>
      </c>
      <c r="D4443" s="1" t="s">
        <v>22</v>
      </c>
      <c r="E4443" s="1" t="s">
        <v>23</v>
      </c>
      <c r="F4443" s="1" t="s">
        <v>121</v>
      </c>
      <c r="G4443" s="1" t="s">
        <v>25</v>
      </c>
      <c r="H4443" s="1" t="s">
        <v>49</v>
      </c>
      <c r="I4443" s="1" t="s">
        <v>27</v>
      </c>
      <c r="J4443" s="9">
        <v>44945</v>
      </c>
      <c r="K4443" s="9"/>
      <c r="L4443" s="1" t="s">
        <v>28</v>
      </c>
      <c r="M4443" s="1">
        <v>1077</v>
      </c>
      <c r="N4443" s="1" t="s">
        <v>29</v>
      </c>
      <c r="O4443" s="1" t="s">
        <v>63</v>
      </c>
      <c r="P4443" s="1" t="s">
        <v>64</v>
      </c>
      <c r="Q4443" s="1">
        <v>3</v>
      </c>
      <c r="R4443" s="1" t="s">
        <v>37</v>
      </c>
      <c r="S4443" s="1">
        <v>3</v>
      </c>
      <c r="T4443" s="10">
        <v>121000</v>
      </c>
      <c r="U4443" t="str">
        <f t="shared" si="483"/>
        <v>Reviewed</v>
      </c>
      <c r="V4443" t="str">
        <f t="shared" si="484"/>
        <v>meets</v>
      </c>
      <c r="W4443">
        <f t="shared" si="485"/>
        <v>0</v>
      </c>
      <c r="X4443" t="str">
        <f t="shared" si="486"/>
        <v>Active</v>
      </c>
      <c r="Y4443">
        <f t="shared" si="487"/>
        <v>2.9506849315068493</v>
      </c>
      <c r="Z4443" t="str">
        <f t="shared" si="488"/>
        <v>2–3 Years</v>
      </c>
      <c r="AA4443" t="str">
        <f t="shared" si="489"/>
        <v>100K–129K</v>
      </c>
    </row>
    <row r="4444" spans="1:27" ht="19.95" customHeight="1" x14ac:dyDescent="0.3">
      <c r="A4444" s="4" t="s">
        <v>4571</v>
      </c>
      <c r="B4444" s="5">
        <v>45316</v>
      </c>
      <c r="C4444" s="6" t="s">
        <v>39</v>
      </c>
      <c r="D4444" s="6" t="s">
        <v>22</v>
      </c>
      <c r="E4444" s="6" t="s">
        <v>40</v>
      </c>
      <c r="F4444" s="6" t="s">
        <v>215</v>
      </c>
      <c r="G4444" s="6" t="s">
        <v>42</v>
      </c>
      <c r="H4444" s="6" t="s">
        <v>49</v>
      </c>
      <c r="I4444" s="6" t="s">
        <v>27</v>
      </c>
      <c r="J4444" s="5">
        <v>45316</v>
      </c>
      <c r="K4444" s="5"/>
      <c r="L4444" s="6" t="s">
        <v>28</v>
      </c>
      <c r="M4444" s="6">
        <v>706</v>
      </c>
      <c r="N4444" s="6" t="s">
        <v>122</v>
      </c>
      <c r="O4444" s="6" t="s">
        <v>105</v>
      </c>
      <c r="P4444" s="6" t="s">
        <v>107</v>
      </c>
      <c r="Q4444" s="6">
        <v>3</v>
      </c>
      <c r="R4444" s="6" t="s">
        <v>37</v>
      </c>
      <c r="S4444" s="6">
        <v>2</v>
      </c>
      <c r="T4444" s="7">
        <v>100000</v>
      </c>
      <c r="U4444" t="str">
        <f t="shared" si="483"/>
        <v>Reviewed</v>
      </c>
      <c r="V4444" t="str">
        <f t="shared" si="484"/>
        <v>meets</v>
      </c>
      <c r="W4444">
        <f t="shared" si="485"/>
        <v>0</v>
      </c>
      <c r="X4444" t="str">
        <f t="shared" si="486"/>
        <v>Active</v>
      </c>
      <c r="Y4444">
        <f t="shared" si="487"/>
        <v>1.9342465753424658</v>
      </c>
      <c r="Z4444" t="str">
        <f t="shared" si="488"/>
        <v>1–2 Years</v>
      </c>
      <c r="AA4444" t="str">
        <f t="shared" si="489"/>
        <v>100K–129K</v>
      </c>
    </row>
    <row r="4445" spans="1:27" ht="19.95" customHeight="1" x14ac:dyDescent="0.3">
      <c r="A4445" s="8" t="s">
        <v>4572</v>
      </c>
      <c r="B4445" s="9">
        <v>44935</v>
      </c>
      <c r="C4445" s="1" t="s">
        <v>46</v>
      </c>
      <c r="D4445" s="1" t="s">
        <v>22</v>
      </c>
      <c r="E4445" s="1" t="s">
        <v>40</v>
      </c>
      <c r="F4445" s="1" t="s">
        <v>143</v>
      </c>
      <c r="G4445" s="1" t="s">
        <v>48</v>
      </c>
      <c r="H4445" s="1" t="s">
        <v>43</v>
      </c>
      <c r="I4445" s="1" t="s">
        <v>27</v>
      </c>
      <c r="J4445" s="9">
        <v>44935</v>
      </c>
      <c r="K4445" s="9"/>
      <c r="L4445" s="1" t="s">
        <v>28</v>
      </c>
      <c r="M4445" s="1">
        <v>1087</v>
      </c>
      <c r="N4445" s="1" t="s">
        <v>29</v>
      </c>
      <c r="O4445" s="1" t="s">
        <v>63</v>
      </c>
      <c r="P4445" s="1" t="s">
        <v>107</v>
      </c>
      <c r="Q4445" s="1">
        <v>4</v>
      </c>
      <c r="R4445" s="1" t="s">
        <v>32</v>
      </c>
      <c r="S4445" s="1">
        <v>3</v>
      </c>
      <c r="T4445" s="10">
        <v>56000</v>
      </c>
      <c r="U4445" t="str">
        <f t="shared" si="483"/>
        <v>Reviewed</v>
      </c>
      <c r="V4445" t="str">
        <f t="shared" si="484"/>
        <v>exceeds</v>
      </c>
      <c r="W4445">
        <f t="shared" si="485"/>
        <v>0</v>
      </c>
      <c r="X4445" t="str">
        <f t="shared" si="486"/>
        <v>Active</v>
      </c>
      <c r="Y4445">
        <f t="shared" si="487"/>
        <v>2.978082191780822</v>
      </c>
      <c r="Z4445" t="str">
        <f t="shared" si="488"/>
        <v>2–3 Years</v>
      </c>
      <c r="AA4445" t="str">
        <f t="shared" si="489"/>
        <v>&lt;70K</v>
      </c>
    </row>
    <row r="4446" spans="1:27" ht="19.95" customHeight="1" x14ac:dyDescent="0.3">
      <c r="A4446" s="4" t="s">
        <v>4573</v>
      </c>
      <c r="B4446" s="5">
        <v>45413</v>
      </c>
      <c r="C4446" s="6" t="s">
        <v>55</v>
      </c>
      <c r="D4446" s="6" t="s">
        <v>56</v>
      </c>
      <c r="E4446" s="6" t="s">
        <v>23</v>
      </c>
      <c r="F4446" s="6" t="s">
        <v>57</v>
      </c>
      <c r="G4446" s="6" t="s">
        <v>58</v>
      </c>
      <c r="H4446" s="6" t="s">
        <v>43</v>
      </c>
      <c r="I4446" s="6" t="s">
        <v>50</v>
      </c>
      <c r="J4446" s="5">
        <v>45413</v>
      </c>
      <c r="K4446" s="5">
        <v>45786</v>
      </c>
      <c r="L4446" s="6" t="s">
        <v>51</v>
      </c>
      <c r="M4446" s="6">
        <v>373</v>
      </c>
      <c r="N4446" s="6" t="s">
        <v>122</v>
      </c>
      <c r="O4446" s="6" t="s">
        <v>63</v>
      </c>
      <c r="P4446" s="6" t="s">
        <v>31</v>
      </c>
      <c r="Q4446" s="6">
        <v>5</v>
      </c>
      <c r="R4446" s="6" t="s">
        <v>119</v>
      </c>
      <c r="S4446" s="6">
        <v>1</v>
      </c>
      <c r="T4446" s="7">
        <v>59500</v>
      </c>
      <c r="U4446" t="str">
        <f t="shared" si="483"/>
        <v>Reviewed</v>
      </c>
      <c r="V4446" t="str">
        <f t="shared" si="484"/>
        <v>outstanding</v>
      </c>
      <c r="W4446">
        <f t="shared" si="485"/>
        <v>1</v>
      </c>
      <c r="X4446" t="str">
        <f t="shared" si="486"/>
        <v>Attrited</v>
      </c>
      <c r="Y4446">
        <f t="shared" si="487"/>
        <v>1.021917808219178</v>
      </c>
      <c r="Z4446" t="str">
        <f t="shared" si="488"/>
        <v>1–2 Years</v>
      </c>
      <c r="AA4446" t="str">
        <f t="shared" si="489"/>
        <v>&lt;70K</v>
      </c>
    </row>
    <row r="4447" spans="1:27" ht="19.95" customHeight="1" x14ac:dyDescent="0.3">
      <c r="A4447" s="8" t="s">
        <v>4574</v>
      </c>
      <c r="B4447" s="9">
        <v>45734</v>
      </c>
      <c r="C4447" s="1" t="s">
        <v>60</v>
      </c>
      <c r="D4447" s="1" t="s">
        <v>56</v>
      </c>
      <c r="E4447" s="1" t="s">
        <v>40</v>
      </c>
      <c r="F4447" s="1" t="s">
        <v>61</v>
      </c>
      <c r="G4447" s="1" t="s">
        <v>62</v>
      </c>
      <c r="H4447" s="1" t="s">
        <v>26</v>
      </c>
      <c r="I4447" s="1" t="s">
        <v>27</v>
      </c>
      <c r="J4447" s="9">
        <v>45734</v>
      </c>
      <c r="K4447" s="9"/>
      <c r="L4447" s="1" t="s">
        <v>28</v>
      </c>
      <c r="M4447" s="1">
        <v>288</v>
      </c>
      <c r="N4447" s="1" t="s">
        <v>140</v>
      </c>
      <c r="O4447" s="1" t="s">
        <v>63</v>
      </c>
      <c r="P4447" s="1" t="s">
        <v>64</v>
      </c>
      <c r="Q4447" s="1">
        <v>4</v>
      </c>
      <c r="R4447" s="1" t="s">
        <v>32</v>
      </c>
      <c r="S4447" s="1">
        <v>1</v>
      </c>
      <c r="T4447" s="10">
        <v>81000</v>
      </c>
      <c r="U4447" t="str">
        <f t="shared" si="483"/>
        <v>Reviewed</v>
      </c>
      <c r="V4447" t="str">
        <f t="shared" si="484"/>
        <v>exceeds</v>
      </c>
      <c r="W4447">
        <f t="shared" si="485"/>
        <v>0</v>
      </c>
      <c r="X4447" t="str">
        <f t="shared" si="486"/>
        <v>Active</v>
      </c>
      <c r="Y4447">
        <f t="shared" si="487"/>
        <v>0.78904109589041094</v>
      </c>
      <c r="Z4447" t="str">
        <f t="shared" si="488"/>
        <v>&lt;1 Year</v>
      </c>
      <c r="AA4447" t="str">
        <f t="shared" si="489"/>
        <v>70K–99K</v>
      </c>
    </row>
    <row r="4448" spans="1:27" ht="19.95" customHeight="1" x14ac:dyDescent="0.3">
      <c r="A4448" s="4" t="s">
        <v>4575</v>
      </c>
      <c r="B4448" s="5">
        <v>45548</v>
      </c>
      <c r="C4448" s="6" t="s">
        <v>66</v>
      </c>
      <c r="D4448" s="6" t="s">
        <v>56</v>
      </c>
      <c r="E4448" s="6" t="s">
        <v>67</v>
      </c>
      <c r="F4448" s="6" t="s">
        <v>358</v>
      </c>
      <c r="G4448" s="6" t="s">
        <v>69</v>
      </c>
      <c r="H4448" s="6" t="s">
        <v>49</v>
      </c>
      <c r="I4448" s="6" t="s">
        <v>27</v>
      </c>
      <c r="J4448" s="5">
        <v>45548</v>
      </c>
      <c r="K4448" s="5"/>
      <c r="L4448" s="6" t="s">
        <v>28</v>
      </c>
      <c r="M4448" s="6">
        <v>474</v>
      </c>
      <c r="N4448" s="6" t="s">
        <v>29</v>
      </c>
      <c r="O4448" s="6" t="s">
        <v>63</v>
      </c>
      <c r="P4448" s="6" t="s">
        <v>31</v>
      </c>
      <c r="Q4448" s="6">
        <v>4</v>
      </c>
      <c r="R4448" s="6" t="s">
        <v>32</v>
      </c>
      <c r="S4448" s="6">
        <v>1</v>
      </c>
      <c r="T4448" s="7">
        <v>124000</v>
      </c>
      <c r="U4448" t="str">
        <f t="shared" si="483"/>
        <v>Reviewed</v>
      </c>
      <c r="V4448" t="str">
        <f t="shared" si="484"/>
        <v>exceeds</v>
      </c>
      <c r="W4448">
        <f t="shared" si="485"/>
        <v>0</v>
      </c>
      <c r="X4448" t="str">
        <f t="shared" si="486"/>
        <v>Active</v>
      </c>
      <c r="Y4448">
        <f t="shared" si="487"/>
        <v>1.2986301369863014</v>
      </c>
      <c r="Z4448" t="str">
        <f t="shared" si="488"/>
        <v>1–2 Years</v>
      </c>
      <c r="AA4448" t="str">
        <f t="shared" si="489"/>
        <v>100K–129K</v>
      </c>
    </row>
    <row r="4449" spans="1:27" ht="19.95" customHeight="1" x14ac:dyDescent="0.3">
      <c r="A4449" s="8" t="s">
        <v>4576</v>
      </c>
      <c r="B4449" s="9">
        <v>45326</v>
      </c>
      <c r="C4449" s="1" t="s">
        <v>71</v>
      </c>
      <c r="D4449" s="1" t="s">
        <v>72</v>
      </c>
      <c r="E4449" s="1" t="s">
        <v>23</v>
      </c>
      <c r="F4449" s="1" t="s">
        <v>129</v>
      </c>
      <c r="G4449" s="1" t="s">
        <v>74</v>
      </c>
      <c r="H4449" s="1" t="s">
        <v>43</v>
      </c>
      <c r="I4449" s="1" t="s">
        <v>27</v>
      </c>
      <c r="J4449" s="9">
        <v>45326</v>
      </c>
      <c r="K4449" s="9"/>
      <c r="L4449" s="1" t="s">
        <v>28</v>
      </c>
      <c r="M4449" s="1">
        <v>696</v>
      </c>
      <c r="N4449" s="1" t="s">
        <v>29</v>
      </c>
      <c r="O4449" s="1" t="s">
        <v>43</v>
      </c>
      <c r="P4449" s="1" t="s">
        <v>64</v>
      </c>
      <c r="Q4449" s="1">
        <v>3</v>
      </c>
      <c r="R4449" s="1" t="s">
        <v>37</v>
      </c>
      <c r="S4449" s="1">
        <v>2</v>
      </c>
      <c r="T4449" s="10">
        <v>57500</v>
      </c>
      <c r="U4449" t="str">
        <f t="shared" si="483"/>
        <v>Reviewed</v>
      </c>
      <c r="V4449" t="str">
        <f t="shared" si="484"/>
        <v>meets</v>
      </c>
      <c r="W4449">
        <f t="shared" si="485"/>
        <v>0</v>
      </c>
      <c r="X4449" t="str">
        <f t="shared" si="486"/>
        <v>Active</v>
      </c>
      <c r="Y4449">
        <f t="shared" si="487"/>
        <v>1.9068493150684931</v>
      </c>
      <c r="Z4449" t="str">
        <f t="shared" si="488"/>
        <v>1–2 Years</v>
      </c>
      <c r="AA4449" t="str">
        <f t="shared" si="489"/>
        <v>&lt;70K</v>
      </c>
    </row>
    <row r="4450" spans="1:27" ht="19.95" customHeight="1" x14ac:dyDescent="0.3">
      <c r="A4450" s="4" t="s">
        <v>4577</v>
      </c>
      <c r="B4450" s="5">
        <v>45028</v>
      </c>
      <c r="C4450" s="6" t="s">
        <v>77</v>
      </c>
      <c r="D4450" s="6" t="s">
        <v>72</v>
      </c>
      <c r="E4450" s="6" t="s">
        <v>40</v>
      </c>
      <c r="F4450" s="6" t="s">
        <v>114</v>
      </c>
      <c r="G4450" s="6" t="s">
        <v>94</v>
      </c>
      <c r="H4450" s="6" t="s">
        <v>43</v>
      </c>
      <c r="I4450" s="6" t="s">
        <v>27</v>
      </c>
      <c r="J4450" s="5">
        <v>45028</v>
      </c>
      <c r="K4450" s="5"/>
      <c r="L4450" s="6" t="s">
        <v>28</v>
      </c>
      <c r="M4450" s="6">
        <v>994</v>
      </c>
      <c r="N4450" s="6" t="s">
        <v>52</v>
      </c>
      <c r="O4450" s="6" t="s">
        <v>105</v>
      </c>
      <c r="P4450" s="6" t="s">
        <v>107</v>
      </c>
      <c r="Q4450" s="6">
        <v>3</v>
      </c>
      <c r="R4450" s="6" t="s">
        <v>37</v>
      </c>
      <c r="S4450" s="6">
        <v>3</v>
      </c>
      <c r="T4450" s="7">
        <v>59000</v>
      </c>
      <c r="U4450" t="str">
        <f t="shared" si="483"/>
        <v>Reviewed</v>
      </c>
      <c r="V4450" t="str">
        <f t="shared" si="484"/>
        <v>meets</v>
      </c>
      <c r="W4450">
        <f t="shared" si="485"/>
        <v>0</v>
      </c>
      <c r="X4450" t="str">
        <f t="shared" si="486"/>
        <v>Active</v>
      </c>
      <c r="Y4450">
        <f t="shared" si="487"/>
        <v>2.7232876712328768</v>
      </c>
      <c r="Z4450" t="str">
        <f t="shared" si="488"/>
        <v>2–3 Years</v>
      </c>
      <c r="AA4450" t="str">
        <f t="shared" si="489"/>
        <v>&lt;70K</v>
      </c>
    </row>
    <row r="4451" spans="1:27" ht="19.95" customHeight="1" x14ac:dyDescent="0.3">
      <c r="A4451" s="8" t="s">
        <v>4578</v>
      </c>
      <c r="B4451" s="9">
        <v>45344</v>
      </c>
      <c r="C4451" s="1" t="s">
        <v>81</v>
      </c>
      <c r="D4451" s="1" t="s">
        <v>72</v>
      </c>
      <c r="E4451" s="1" t="s">
        <v>23</v>
      </c>
      <c r="F4451" s="1" t="s">
        <v>82</v>
      </c>
      <c r="G4451" s="1" t="s">
        <v>83</v>
      </c>
      <c r="H4451" s="1" t="s">
        <v>26</v>
      </c>
      <c r="I4451" s="1" t="s">
        <v>50</v>
      </c>
      <c r="J4451" s="9">
        <v>45344</v>
      </c>
      <c r="K4451" s="9">
        <v>45543</v>
      </c>
      <c r="L4451" s="1" t="s">
        <v>51</v>
      </c>
      <c r="M4451" s="1">
        <v>199</v>
      </c>
      <c r="N4451" s="1" t="s">
        <v>122</v>
      </c>
      <c r="O4451" s="1" t="s">
        <v>43</v>
      </c>
      <c r="P4451" s="1" t="s">
        <v>133</v>
      </c>
      <c r="Q4451" s="1">
        <v>3</v>
      </c>
      <c r="R4451" s="1" t="s">
        <v>37</v>
      </c>
      <c r="S4451" s="1">
        <v>1</v>
      </c>
      <c r="T4451" s="10">
        <v>100000</v>
      </c>
      <c r="U4451" t="str">
        <f t="shared" si="483"/>
        <v>Reviewed</v>
      </c>
      <c r="V4451" t="str">
        <f t="shared" si="484"/>
        <v>meets</v>
      </c>
      <c r="W4451">
        <f t="shared" si="485"/>
        <v>1</v>
      </c>
      <c r="X4451" t="str">
        <f t="shared" si="486"/>
        <v>Attrited</v>
      </c>
      <c r="Y4451">
        <f t="shared" si="487"/>
        <v>0.54520547945205478</v>
      </c>
      <c r="Z4451" t="str">
        <f t="shared" si="488"/>
        <v>&lt;1 Year</v>
      </c>
      <c r="AA4451" t="str">
        <f t="shared" si="489"/>
        <v>100K–129K</v>
      </c>
    </row>
    <row r="4452" spans="1:27" ht="19.95" customHeight="1" x14ac:dyDescent="0.3">
      <c r="A4452" s="4" t="s">
        <v>4579</v>
      </c>
      <c r="B4452" s="5">
        <v>45750</v>
      </c>
      <c r="C4452" s="6" t="s">
        <v>86</v>
      </c>
      <c r="D4452" s="6" t="s">
        <v>87</v>
      </c>
      <c r="E4452" s="6" t="s">
        <v>67</v>
      </c>
      <c r="F4452" s="6" t="s">
        <v>88</v>
      </c>
      <c r="G4452" s="6" t="s">
        <v>89</v>
      </c>
      <c r="H4452" s="6" t="s">
        <v>49</v>
      </c>
      <c r="I4452" s="6" t="s">
        <v>27</v>
      </c>
      <c r="J4452" s="5">
        <v>45750</v>
      </c>
      <c r="K4452" s="5"/>
      <c r="L4452" s="6" t="s">
        <v>28</v>
      </c>
      <c r="M4452" s="6">
        <v>272</v>
      </c>
      <c r="N4452" s="6" t="s">
        <v>75</v>
      </c>
      <c r="O4452" s="6" t="s">
        <v>63</v>
      </c>
      <c r="P4452" s="6" t="s">
        <v>64</v>
      </c>
      <c r="Q4452" s="6">
        <v>2</v>
      </c>
      <c r="R4452" s="6" t="s">
        <v>53</v>
      </c>
      <c r="S4452" s="6">
        <v>1</v>
      </c>
      <c r="T4452" s="7">
        <v>117000</v>
      </c>
      <c r="U4452" t="str">
        <f t="shared" si="483"/>
        <v>Reviewed</v>
      </c>
      <c r="V4452" t="str">
        <f t="shared" si="484"/>
        <v>needs_support</v>
      </c>
      <c r="W4452">
        <f t="shared" si="485"/>
        <v>0</v>
      </c>
      <c r="X4452" t="str">
        <f t="shared" si="486"/>
        <v>Active</v>
      </c>
      <c r="Y4452">
        <f t="shared" si="487"/>
        <v>0.74520547945205484</v>
      </c>
      <c r="Z4452" t="str">
        <f t="shared" si="488"/>
        <v>&lt;1 Year</v>
      </c>
      <c r="AA4452" t="str">
        <f t="shared" si="489"/>
        <v>100K–129K</v>
      </c>
    </row>
    <row r="4453" spans="1:27" ht="19.95" customHeight="1" x14ac:dyDescent="0.3">
      <c r="A4453" s="8" t="s">
        <v>4580</v>
      </c>
      <c r="B4453" s="9">
        <v>45478</v>
      </c>
      <c r="C4453" s="1" t="s">
        <v>91</v>
      </c>
      <c r="D4453" s="1" t="s">
        <v>87</v>
      </c>
      <c r="E4453" s="1" t="s">
        <v>92</v>
      </c>
      <c r="F4453" s="1" t="s">
        <v>114</v>
      </c>
      <c r="G4453" s="1" t="s">
        <v>94</v>
      </c>
      <c r="H4453" s="1" t="s">
        <v>43</v>
      </c>
      <c r="I4453" s="1" t="s">
        <v>27</v>
      </c>
      <c r="J4453" s="9">
        <v>45478</v>
      </c>
      <c r="K4453" s="9"/>
      <c r="L4453" s="1" t="s">
        <v>28</v>
      </c>
      <c r="M4453" s="1">
        <v>544</v>
      </c>
      <c r="N4453" s="1" t="s">
        <v>75</v>
      </c>
      <c r="O4453" s="1" t="s">
        <v>30</v>
      </c>
      <c r="P4453" s="1" t="s">
        <v>107</v>
      </c>
      <c r="Q4453" s="1">
        <v>3</v>
      </c>
      <c r="R4453" s="1" t="s">
        <v>37</v>
      </c>
      <c r="S4453" s="1">
        <v>1</v>
      </c>
      <c r="T4453" s="10">
        <v>73000</v>
      </c>
      <c r="U4453" t="str">
        <f t="shared" si="483"/>
        <v>Reviewed</v>
      </c>
      <c r="V4453" t="str">
        <f t="shared" si="484"/>
        <v>meets</v>
      </c>
      <c r="W4453">
        <f t="shared" si="485"/>
        <v>0</v>
      </c>
      <c r="X4453" t="str">
        <f t="shared" si="486"/>
        <v>Active</v>
      </c>
      <c r="Y4453">
        <f t="shared" si="487"/>
        <v>1.4904109589041097</v>
      </c>
      <c r="Z4453" t="str">
        <f t="shared" si="488"/>
        <v>1–2 Years</v>
      </c>
      <c r="AA4453" t="str">
        <f t="shared" si="489"/>
        <v>70K–99K</v>
      </c>
    </row>
    <row r="4454" spans="1:27" ht="19.95" customHeight="1" x14ac:dyDescent="0.3">
      <c r="A4454" s="4" t="s">
        <v>4581</v>
      </c>
      <c r="B4454" s="5">
        <v>45423</v>
      </c>
      <c r="C4454" s="6" t="s">
        <v>21</v>
      </c>
      <c r="D4454" s="6" t="s">
        <v>22</v>
      </c>
      <c r="E4454" s="6" t="s">
        <v>23</v>
      </c>
      <c r="F4454" s="6" t="s">
        <v>35</v>
      </c>
      <c r="G4454" s="6" t="s">
        <v>36</v>
      </c>
      <c r="H4454" s="6" t="s">
        <v>26</v>
      </c>
      <c r="I4454" s="6" t="s">
        <v>50</v>
      </c>
      <c r="J4454" s="5">
        <v>45423</v>
      </c>
      <c r="K4454" s="5">
        <v>45998</v>
      </c>
      <c r="L4454" s="6" t="s">
        <v>51</v>
      </c>
      <c r="M4454" s="6">
        <v>575</v>
      </c>
      <c r="N4454" s="6" t="s">
        <v>52</v>
      </c>
      <c r="O4454" s="6" t="s">
        <v>30</v>
      </c>
      <c r="P4454" s="6" t="s">
        <v>31</v>
      </c>
      <c r="Q4454" s="6">
        <v>3</v>
      </c>
      <c r="R4454" s="6" t="s">
        <v>37</v>
      </c>
      <c r="S4454" s="6">
        <v>2</v>
      </c>
      <c r="T4454" s="7">
        <v>99000</v>
      </c>
      <c r="U4454" t="str">
        <f t="shared" si="483"/>
        <v>Reviewed</v>
      </c>
      <c r="V4454" t="str">
        <f t="shared" si="484"/>
        <v>meets</v>
      </c>
      <c r="W4454">
        <f t="shared" si="485"/>
        <v>1</v>
      </c>
      <c r="X4454" t="str">
        <f t="shared" si="486"/>
        <v>Attrited</v>
      </c>
      <c r="Y4454">
        <f t="shared" si="487"/>
        <v>1.5753424657534247</v>
      </c>
      <c r="Z4454" t="str">
        <f t="shared" si="488"/>
        <v>1–2 Years</v>
      </c>
      <c r="AA4454" t="str">
        <f t="shared" si="489"/>
        <v>70K–99K</v>
      </c>
    </row>
    <row r="4455" spans="1:27" ht="19.95" customHeight="1" x14ac:dyDescent="0.3">
      <c r="A4455" s="8" t="s">
        <v>4582</v>
      </c>
      <c r="B4455" s="9">
        <v>45209</v>
      </c>
      <c r="C4455" s="1" t="s">
        <v>34</v>
      </c>
      <c r="D4455" s="1" t="s">
        <v>22</v>
      </c>
      <c r="E4455" s="1" t="s">
        <v>23</v>
      </c>
      <c r="F4455" s="1" t="s">
        <v>288</v>
      </c>
      <c r="G4455" s="1" t="s">
        <v>25</v>
      </c>
      <c r="H4455" s="1" t="s">
        <v>43</v>
      </c>
      <c r="I4455" s="1" t="s">
        <v>50</v>
      </c>
      <c r="J4455" s="9">
        <v>45209</v>
      </c>
      <c r="K4455" s="9">
        <v>45701</v>
      </c>
      <c r="L4455" s="1" t="s">
        <v>159</v>
      </c>
      <c r="M4455" s="1">
        <v>492</v>
      </c>
      <c r="N4455" s="1" t="s">
        <v>29</v>
      </c>
      <c r="O4455" s="1" t="s">
        <v>30</v>
      </c>
      <c r="P4455" s="1" t="s">
        <v>64</v>
      </c>
      <c r="Q4455" s="1">
        <v>2</v>
      </c>
      <c r="R4455" s="1" t="s">
        <v>53</v>
      </c>
      <c r="S4455" s="1">
        <v>1</v>
      </c>
      <c r="T4455" s="10">
        <v>60500</v>
      </c>
      <c r="U4455" t="str">
        <f t="shared" si="483"/>
        <v>Reviewed</v>
      </c>
      <c r="V4455" t="str">
        <f t="shared" si="484"/>
        <v>needs_support</v>
      </c>
      <c r="W4455">
        <f t="shared" si="485"/>
        <v>1</v>
      </c>
      <c r="X4455" t="str">
        <f t="shared" si="486"/>
        <v>Attrited</v>
      </c>
      <c r="Y4455">
        <f t="shared" si="487"/>
        <v>1.3479452054794521</v>
      </c>
      <c r="Z4455" t="str">
        <f t="shared" si="488"/>
        <v>1–2 Years</v>
      </c>
      <c r="AA4455" t="str">
        <f t="shared" si="489"/>
        <v>&lt;70K</v>
      </c>
    </row>
    <row r="4456" spans="1:27" ht="19.95" customHeight="1" x14ac:dyDescent="0.3">
      <c r="A4456" s="4" t="s">
        <v>4583</v>
      </c>
      <c r="B4456" s="5">
        <v>44943</v>
      </c>
      <c r="C4456" s="6" t="s">
        <v>39</v>
      </c>
      <c r="D4456" s="6" t="s">
        <v>22</v>
      </c>
      <c r="E4456" s="6" t="s">
        <v>40</v>
      </c>
      <c r="F4456" s="6" t="s">
        <v>174</v>
      </c>
      <c r="G4456" s="6" t="s">
        <v>42</v>
      </c>
      <c r="H4456" s="6" t="s">
        <v>26</v>
      </c>
      <c r="I4456" s="6" t="s">
        <v>27</v>
      </c>
      <c r="J4456" s="5">
        <v>44943</v>
      </c>
      <c r="K4456" s="5"/>
      <c r="L4456" s="6" t="s">
        <v>28</v>
      </c>
      <c r="M4456" s="6">
        <v>1079</v>
      </c>
      <c r="N4456" s="6" t="s">
        <v>140</v>
      </c>
      <c r="O4456" s="6" t="s">
        <v>30</v>
      </c>
      <c r="P4456" s="6" t="s">
        <v>31</v>
      </c>
      <c r="Q4456" s="6">
        <v>3</v>
      </c>
      <c r="R4456" s="6" t="s">
        <v>37</v>
      </c>
      <c r="S4456" s="6">
        <v>3</v>
      </c>
      <c r="T4456" s="7">
        <v>102500</v>
      </c>
      <c r="U4456" t="str">
        <f t="shared" si="483"/>
        <v>Reviewed</v>
      </c>
      <c r="V4456" t="str">
        <f t="shared" si="484"/>
        <v>meets</v>
      </c>
      <c r="W4456">
        <f t="shared" si="485"/>
        <v>0</v>
      </c>
      <c r="X4456" t="str">
        <f t="shared" si="486"/>
        <v>Active</v>
      </c>
      <c r="Y4456">
        <f t="shared" si="487"/>
        <v>2.956164383561644</v>
      </c>
      <c r="Z4456" t="str">
        <f t="shared" si="488"/>
        <v>2–3 Years</v>
      </c>
      <c r="AA4456" t="str">
        <f t="shared" si="489"/>
        <v>100K–129K</v>
      </c>
    </row>
    <row r="4457" spans="1:27" ht="19.95" customHeight="1" x14ac:dyDescent="0.3">
      <c r="A4457" s="8" t="s">
        <v>4584</v>
      </c>
      <c r="B4457" s="9">
        <v>45593</v>
      </c>
      <c r="C4457" s="1" t="s">
        <v>46</v>
      </c>
      <c r="D4457" s="1" t="s">
        <v>22</v>
      </c>
      <c r="E4457" s="1" t="s">
        <v>40</v>
      </c>
      <c r="F4457" s="1" t="s">
        <v>174</v>
      </c>
      <c r="G4457" s="1" t="s">
        <v>42</v>
      </c>
      <c r="H4457" s="1" t="s">
        <v>26</v>
      </c>
      <c r="I4457" s="1" t="s">
        <v>27</v>
      </c>
      <c r="J4457" s="9">
        <v>45593</v>
      </c>
      <c r="K4457" s="9"/>
      <c r="L4457" s="1" t="s">
        <v>28</v>
      </c>
      <c r="M4457" s="1">
        <v>429</v>
      </c>
      <c r="N4457" s="1" t="s">
        <v>52</v>
      </c>
      <c r="O4457" s="1" t="s">
        <v>30</v>
      </c>
      <c r="P4457" s="1" t="s">
        <v>133</v>
      </c>
      <c r="Q4457" s="1">
        <v>4</v>
      </c>
      <c r="R4457" s="1" t="s">
        <v>32</v>
      </c>
      <c r="S4457" s="1">
        <v>1</v>
      </c>
      <c r="T4457" s="10">
        <v>92500</v>
      </c>
      <c r="U4457" t="str">
        <f t="shared" si="483"/>
        <v>Reviewed</v>
      </c>
      <c r="V4457" t="str">
        <f t="shared" si="484"/>
        <v>exceeds</v>
      </c>
      <c r="W4457">
        <f t="shared" si="485"/>
        <v>0</v>
      </c>
      <c r="X4457" t="str">
        <f t="shared" si="486"/>
        <v>Active</v>
      </c>
      <c r="Y4457">
        <f t="shared" si="487"/>
        <v>1.1753424657534246</v>
      </c>
      <c r="Z4457" t="str">
        <f t="shared" si="488"/>
        <v>1–2 Years</v>
      </c>
      <c r="AA4457" t="str">
        <f t="shared" si="489"/>
        <v>70K–99K</v>
      </c>
    </row>
    <row r="4458" spans="1:27" ht="19.95" customHeight="1" x14ac:dyDescent="0.3">
      <c r="A4458" s="4" t="s">
        <v>4585</v>
      </c>
      <c r="B4458" s="5">
        <v>45772</v>
      </c>
      <c r="C4458" s="6" t="s">
        <v>55</v>
      </c>
      <c r="D4458" s="6" t="s">
        <v>56</v>
      </c>
      <c r="E4458" s="6" t="s">
        <v>23</v>
      </c>
      <c r="F4458" s="6" t="s">
        <v>57</v>
      </c>
      <c r="G4458" s="6" t="s">
        <v>58</v>
      </c>
      <c r="H4458" s="6" t="s">
        <v>43</v>
      </c>
      <c r="I4458" s="6" t="s">
        <v>27</v>
      </c>
      <c r="J4458" s="5">
        <v>45772</v>
      </c>
      <c r="K4458" s="5"/>
      <c r="L4458" s="6" t="s">
        <v>28</v>
      </c>
      <c r="M4458" s="6">
        <v>250</v>
      </c>
      <c r="N4458" s="6" t="s">
        <v>29</v>
      </c>
      <c r="O4458" s="6" t="s">
        <v>63</v>
      </c>
      <c r="P4458" s="6" t="s">
        <v>31</v>
      </c>
      <c r="Q4458" s="6">
        <v>4</v>
      </c>
      <c r="R4458" s="6" t="s">
        <v>32</v>
      </c>
      <c r="S4458" s="6">
        <v>1</v>
      </c>
      <c r="T4458" s="7">
        <v>57000</v>
      </c>
      <c r="U4458" t="str">
        <f t="shared" si="483"/>
        <v>Reviewed</v>
      </c>
      <c r="V4458" t="str">
        <f t="shared" si="484"/>
        <v>exceeds</v>
      </c>
      <c r="W4458">
        <f t="shared" si="485"/>
        <v>0</v>
      </c>
      <c r="X4458" t="str">
        <f t="shared" si="486"/>
        <v>Active</v>
      </c>
      <c r="Y4458">
        <f t="shared" si="487"/>
        <v>0.68493150684931503</v>
      </c>
      <c r="Z4458" t="str">
        <f t="shared" si="488"/>
        <v>&lt;1 Year</v>
      </c>
      <c r="AA4458" t="str">
        <f t="shared" si="489"/>
        <v>&lt;70K</v>
      </c>
    </row>
    <row r="4459" spans="1:27" ht="19.95" customHeight="1" x14ac:dyDescent="0.3">
      <c r="A4459" s="8" t="s">
        <v>4586</v>
      </c>
      <c r="B4459" s="9">
        <v>44995</v>
      </c>
      <c r="C4459" s="1" t="s">
        <v>60</v>
      </c>
      <c r="D4459" s="1" t="s">
        <v>56</v>
      </c>
      <c r="E4459" s="1" t="s">
        <v>40</v>
      </c>
      <c r="F4459" s="1" t="s">
        <v>307</v>
      </c>
      <c r="G4459" s="1" t="s">
        <v>62</v>
      </c>
      <c r="H4459" s="1" t="s">
        <v>110</v>
      </c>
      <c r="I4459" s="1" t="s">
        <v>27</v>
      </c>
      <c r="J4459" s="9">
        <v>44995</v>
      </c>
      <c r="K4459" s="9"/>
      <c r="L4459" s="1" t="s">
        <v>28</v>
      </c>
      <c r="M4459" s="1">
        <v>1027</v>
      </c>
      <c r="N4459" s="1" t="s">
        <v>29</v>
      </c>
      <c r="O4459" s="1" t="s">
        <v>63</v>
      </c>
      <c r="P4459" s="1" t="s">
        <v>64</v>
      </c>
      <c r="Q4459" s="1">
        <v>4</v>
      </c>
      <c r="R4459" s="1" t="s">
        <v>32</v>
      </c>
      <c r="S4459" s="1">
        <v>3</v>
      </c>
      <c r="T4459" s="10">
        <v>156500</v>
      </c>
      <c r="U4459" t="str">
        <f t="shared" si="483"/>
        <v>Reviewed</v>
      </c>
      <c r="V4459" t="str">
        <f t="shared" si="484"/>
        <v>exceeds</v>
      </c>
      <c r="W4459">
        <f t="shared" si="485"/>
        <v>0</v>
      </c>
      <c r="X4459" t="str">
        <f t="shared" si="486"/>
        <v>Active</v>
      </c>
      <c r="Y4459">
        <f t="shared" si="487"/>
        <v>2.8136986301369862</v>
      </c>
      <c r="Z4459" t="str">
        <f t="shared" si="488"/>
        <v>2–3 Years</v>
      </c>
      <c r="AA4459" t="str">
        <f t="shared" si="489"/>
        <v>130K+</v>
      </c>
    </row>
    <row r="4460" spans="1:27" ht="19.95" customHeight="1" x14ac:dyDescent="0.3">
      <c r="A4460" s="4" t="s">
        <v>4587</v>
      </c>
      <c r="B4460" s="5">
        <v>45539</v>
      </c>
      <c r="C4460" s="6" t="s">
        <v>66</v>
      </c>
      <c r="D4460" s="6" t="s">
        <v>56</v>
      </c>
      <c r="E4460" s="6" t="s">
        <v>67</v>
      </c>
      <c r="F4460" s="6" t="s">
        <v>358</v>
      </c>
      <c r="G4460" s="6" t="s">
        <v>69</v>
      </c>
      <c r="H4460" s="6" t="s">
        <v>49</v>
      </c>
      <c r="I4460" s="6" t="s">
        <v>27</v>
      </c>
      <c r="J4460" s="5">
        <v>45539</v>
      </c>
      <c r="K4460" s="5"/>
      <c r="L4460" s="6" t="s">
        <v>28</v>
      </c>
      <c r="M4460" s="6">
        <v>483</v>
      </c>
      <c r="N4460" s="6" t="s">
        <v>29</v>
      </c>
      <c r="O4460" s="6" t="s">
        <v>43</v>
      </c>
      <c r="P4460" s="6" t="s">
        <v>133</v>
      </c>
      <c r="Q4460" s="6">
        <v>3</v>
      </c>
      <c r="R4460" s="6" t="s">
        <v>37</v>
      </c>
      <c r="S4460" s="6">
        <v>1</v>
      </c>
      <c r="T4460" s="7">
        <v>106000</v>
      </c>
      <c r="U4460" t="str">
        <f t="shared" si="483"/>
        <v>Reviewed</v>
      </c>
      <c r="V4460" t="str">
        <f t="shared" si="484"/>
        <v>meets</v>
      </c>
      <c r="W4460">
        <f t="shared" si="485"/>
        <v>0</v>
      </c>
      <c r="X4460" t="str">
        <f t="shared" si="486"/>
        <v>Active</v>
      </c>
      <c r="Y4460">
        <f t="shared" si="487"/>
        <v>1.3232876712328767</v>
      </c>
      <c r="Z4460" t="str">
        <f t="shared" si="488"/>
        <v>1–2 Years</v>
      </c>
      <c r="AA4460" t="str">
        <f t="shared" si="489"/>
        <v>100K–129K</v>
      </c>
    </row>
    <row r="4461" spans="1:27" ht="19.95" customHeight="1" x14ac:dyDescent="0.3">
      <c r="A4461" s="8" t="s">
        <v>4588</v>
      </c>
      <c r="B4461" s="9">
        <v>45316</v>
      </c>
      <c r="C4461" s="1" t="s">
        <v>71</v>
      </c>
      <c r="D4461" s="1" t="s">
        <v>72</v>
      </c>
      <c r="E4461" s="1" t="s">
        <v>23</v>
      </c>
      <c r="F4461" s="1" t="s">
        <v>73</v>
      </c>
      <c r="G4461" s="1" t="s">
        <v>74</v>
      </c>
      <c r="H4461" s="1" t="s">
        <v>49</v>
      </c>
      <c r="I4461" s="1" t="s">
        <v>50</v>
      </c>
      <c r="J4461" s="9">
        <v>45316</v>
      </c>
      <c r="K4461" s="9">
        <v>45686</v>
      </c>
      <c r="L4461" s="1" t="s">
        <v>51</v>
      </c>
      <c r="M4461" s="1">
        <v>370</v>
      </c>
      <c r="N4461" s="1" t="s">
        <v>52</v>
      </c>
      <c r="O4461" s="1" t="s">
        <v>105</v>
      </c>
      <c r="P4461" s="1" t="s">
        <v>31</v>
      </c>
      <c r="Q4461" s="1">
        <v>4</v>
      </c>
      <c r="R4461" s="1" t="s">
        <v>32</v>
      </c>
      <c r="S4461" s="1">
        <v>1</v>
      </c>
      <c r="T4461" s="10">
        <v>111000</v>
      </c>
      <c r="U4461" t="str">
        <f t="shared" si="483"/>
        <v>Reviewed</v>
      </c>
      <c r="V4461" t="str">
        <f t="shared" si="484"/>
        <v>exceeds</v>
      </c>
      <c r="W4461">
        <f t="shared" si="485"/>
        <v>1</v>
      </c>
      <c r="X4461" t="str">
        <f t="shared" si="486"/>
        <v>Attrited</v>
      </c>
      <c r="Y4461">
        <f t="shared" si="487"/>
        <v>1.0136986301369864</v>
      </c>
      <c r="Z4461" t="str">
        <f t="shared" si="488"/>
        <v>1–2 Years</v>
      </c>
      <c r="AA4461" t="str">
        <f t="shared" si="489"/>
        <v>100K–129K</v>
      </c>
    </row>
    <row r="4462" spans="1:27" ht="19.95" customHeight="1" x14ac:dyDescent="0.3">
      <c r="A4462" s="4" t="s">
        <v>4589</v>
      </c>
      <c r="B4462" s="5">
        <v>45364</v>
      </c>
      <c r="C4462" s="6" t="s">
        <v>77</v>
      </c>
      <c r="D4462" s="6" t="s">
        <v>72</v>
      </c>
      <c r="E4462" s="6" t="s">
        <v>40</v>
      </c>
      <c r="F4462" s="6" t="s">
        <v>131</v>
      </c>
      <c r="G4462" s="6" t="s">
        <v>79</v>
      </c>
      <c r="H4462" s="6" t="s">
        <v>26</v>
      </c>
      <c r="I4462" s="6" t="s">
        <v>50</v>
      </c>
      <c r="J4462" s="5">
        <v>45364</v>
      </c>
      <c r="K4462" s="5">
        <v>45840</v>
      </c>
      <c r="L4462" s="6" t="s">
        <v>51</v>
      </c>
      <c r="M4462" s="6">
        <v>476</v>
      </c>
      <c r="N4462" s="6" t="s">
        <v>52</v>
      </c>
      <c r="O4462" s="6" t="s">
        <v>30</v>
      </c>
      <c r="P4462" s="6" t="s">
        <v>64</v>
      </c>
      <c r="Q4462" s="6">
        <v>4</v>
      </c>
      <c r="R4462" s="6" t="s">
        <v>32</v>
      </c>
      <c r="S4462" s="6">
        <v>1</v>
      </c>
      <c r="T4462" s="7">
        <v>91500</v>
      </c>
      <c r="U4462" t="str">
        <f t="shared" si="483"/>
        <v>Reviewed</v>
      </c>
      <c r="V4462" t="str">
        <f t="shared" si="484"/>
        <v>exceeds</v>
      </c>
      <c r="W4462">
        <f t="shared" si="485"/>
        <v>1</v>
      </c>
      <c r="X4462" t="str">
        <f t="shared" si="486"/>
        <v>Attrited</v>
      </c>
      <c r="Y4462">
        <f t="shared" si="487"/>
        <v>1.3041095890410959</v>
      </c>
      <c r="Z4462" t="str">
        <f t="shared" si="488"/>
        <v>1–2 Years</v>
      </c>
      <c r="AA4462" t="str">
        <f t="shared" si="489"/>
        <v>70K–99K</v>
      </c>
    </row>
    <row r="4463" spans="1:27" ht="19.95" customHeight="1" x14ac:dyDescent="0.3">
      <c r="A4463" s="8" t="s">
        <v>4590</v>
      </c>
      <c r="B4463" s="9">
        <v>45364</v>
      </c>
      <c r="C4463" s="1" t="s">
        <v>81</v>
      </c>
      <c r="D4463" s="1" t="s">
        <v>72</v>
      </c>
      <c r="E4463" s="1" t="s">
        <v>23</v>
      </c>
      <c r="F4463" s="1" t="s">
        <v>82</v>
      </c>
      <c r="G4463" s="1" t="s">
        <v>83</v>
      </c>
      <c r="H4463" s="1" t="s">
        <v>26</v>
      </c>
      <c r="I4463" s="1" t="s">
        <v>27</v>
      </c>
      <c r="J4463" s="9">
        <v>45364</v>
      </c>
      <c r="K4463" s="9"/>
      <c r="L4463" s="1" t="s">
        <v>28</v>
      </c>
      <c r="M4463" s="1">
        <v>658</v>
      </c>
      <c r="N4463" s="1" t="s">
        <v>29</v>
      </c>
      <c r="O4463" s="1" t="s">
        <v>30</v>
      </c>
      <c r="P4463" s="1" t="s">
        <v>64</v>
      </c>
      <c r="Q4463" s="1">
        <v>4</v>
      </c>
      <c r="R4463" s="1" t="s">
        <v>32</v>
      </c>
      <c r="S4463" s="1">
        <v>2</v>
      </c>
      <c r="T4463" s="10">
        <v>78500</v>
      </c>
      <c r="U4463" t="str">
        <f t="shared" si="483"/>
        <v>Reviewed</v>
      </c>
      <c r="V4463" t="str">
        <f t="shared" si="484"/>
        <v>exceeds</v>
      </c>
      <c r="W4463">
        <f t="shared" si="485"/>
        <v>0</v>
      </c>
      <c r="X4463" t="str">
        <f t="shared" si="486"/>
        <v>Active</v>
      </c>
      <c r="Y4463">
        <f t="shared" si="487"/>
        <v>1.8027397260273972</v>
      </c>
      <c r="Z4463" t="str">
        <f t="shared" si="488"/>
        <v>1–2 Years</v>
      </c>
      <c r="AA4463" t="str">
        <f t="shared" si="489"/>
        <v>70K–99K</v>
      </c>
    </row>
    <row r="4464" spans="1:27" ht="19.95" customHeight="1" x14ac:dyDescent="0.3">
      <c r="A4464" s="4" t="s">
        <v>4591</v>
      </c>
      <c r="B4464" s="5">
        <v>45352</v>
      </c>
      <c r="C4464" s="6" t="s">
        <v>86</v>
      </c>
      <c r="D4464" s="6" t="s">
        <v>87</v>
      </c>
      <c r="E4464" s="6" t="s">
        <v>67</v>
      </c>
      <c r="F4464" s="6" t="s">
        <v>116</v>
      </c>
      <c r="G4464" s="6" t="s">
        <v>89</v>
      </c>
      <c r="H4464" s="6" t="s">
        <v>26</v>
      </c>
      <c r="I4464" s="6" t="s">
        <v>27</v>
      </c>
      <c r="J4464" s="5">
        <v>45352</v>
      </c>
      <c r="K4464" s="5"/>
      <c r="L4464" s="6" t="s">
        <v>28</v>
      </c>
      <c r="M4464" s="6">
        <v>670</v>
      </c>
      <c r="N4464" s="6" t="s">
        <v>29</v>
      </c>
      <c r="O4464" s="6" t="s">
        <v>63</v>
      </c>
      <c r="P4464" s="6" t="s">
        <v>31</v>
      </c>
      <c r="Q4464" s="6">
        <v>3</v>
      </c>
      <c r="R4464" s="6" t="s">
        <v>37</v>
      </c>
      <c r="S4464" s="6">
        <v>2</v>
      </c>
      <c r="T4464" s="7">
        <v>82500</v>
      </c>
      <c r="U4464" t="str">
        <f t="shared" si="483"/>
        <v>Reviewed</v>
      </c>
      <c r="V4464" t="str">
        <f t="shared" si="484"/>
        <v>meets</v>
      </c>
      <c r="W4464">
        <f t="shared" si="485"/>
        <v>0</v>
      </c>
      <c r="X4464" t="str">
        <f t="shared" si="486"/>
        <v>Active</v>
      </c>
      <c r="Y4464">
        <f t="shared" si="487"/>
        <v>1.8356164383561644</v>
      </c>
      <c r="Z4464" t="str">
        <f t="shared" si="488"/>
        <v>1–2 Years</v>
      </c>
      <c r="AA4464" t="str">
        <f t="shared" si="489"/>
        <v>70K–99K</v>
      </c>
    </row>
    <row r="4465" spans="1:27" ht="19.95" customHeight="1" x14ac:dyDescent="0.3">
      <c r="A4465" s="8" t="s">
        <v>4592</v>
      </c>
      <c r="B4465" s="9">
        <v>45339</v>
      </c>
      <c r="C4465" s="1" t="s">
        <v>91</v>
      </c>
      <c r="D4465" s="1" t="s">
        <v>87</v>
      </c>
      <c r="E4465" s="1" t="s">
        <v>92</v>
      </c>
      <c r="F4465" s="1" t="s">
        <v>93</v>
      </c>
      <c r="G4465" s="1" t="s">
        <v>94</v>
      </c>
      <c r="H4465" s="1" t="s">
        <v>26</v>
      </c>
      <c r="I4465" s="1" t="s">
        <v>27</v>
      </c>
      <c r="J4465" s="9">
        <v>45339</v>
      </c>
      <c r="K4465" s="9"/>
      <c r="L4465" s="1" t="s">
        <v>28</v>
      </c>
      <c r="M4465" s="1">
        <v>683</v>
      </c>
      <c r="N4465" s="1" t="s">
        <v>29</v>
      </c>
      <c r="O4465" s="1" t="s">
        <v>30</v>
      </c>
      <c r="P4465" s="1" t="s">
        <v>31</v>
      </c>
      <c r="Q4465" s="1">
        <v>4</v>
      </c>
      <c r="R4465" s="1" t="s">
        <v>32</v>
      </c>
      <c r="S4465" s="1">
        <v>2</v>
      </c>
      <c r="T4465" s="10">
        <v>98500</v>
      </c>
      <c r="U4465" t="str">
        <f t="shared" si="483"/>
        <v>Reviewed</v>
      </c>
      <c r="V4465" t="str">
        <f t="shared" si="484"/>
        <v>exceeds</v>
      </c>
      <c r="W4465">
        <f t="shared" si="485"/>
        <v>0</v>
      </c>
      <c r="X4465" t="str">
        <f t="shared" si="486"/>
        <v>Active</v>
      </c>
      <c r="Y4465">
        <f t="shared" si="487"/>
        <v>1.8712328767123287</v>
      </c>
      <c r="Z4465" t="str">
        <f t="shared" si="488"/>
        <v>1–2 Years</v>
      </c>
      <c r="AA4465" t="str">
        <f t="shared" si="489"/>
        <v>70K–99K</v>
      </c>
    </row>
    <row r="4466" spans="1:27" ht="19.95" customHeight="1" x14ac:dyDescent="0.3">
      <c r="A4466" s="4" t="s">
        <v>4593</v>
      </c>
      <c r="B4466" s="5">
        <v>45125</v>
      </c>
      <c r="C4466" s="6" t="s">
        <v>21</v>
      </c>
      <c r="D4466" s="6" t="s">
        <v>22</v>
      </c>
      <c r="E4466" s="6" t="s">
        <v>23</v>
      </c>
      <c r="F4466" s="6" t="s">
        <v>288</v>
      </c>
      <c r="G4466" s="6" t="s">
        <v>25</v>
      </c>
      <c r="H4466" s="6" t="s">
        <v>43</v>
      </c>
      <c r="I4466" s="6" t="s">
        <v>50</v>
      </c>
      <c r="J4466" s="5">
        <v>45125</v>
      </c>
      <c r="K4466" s="5">
        <v>45613</v>
      </c>
      <c r="L4466" s="6" t="s">
        <v>51</v>
      </c>
      <c r="M4466" s="6">
        <v>488</v>
      </c>
      <c r="N4466" s="6" t="s">
        <v>52</v>
      </c>
      <c r="O4466" s="6" t="s">
        <v>30</v>
      </c>
      <c r="P4466" s="6" t="s">
        <v>64</v>
      </c>
      <c r="Q4466" s="6">
        <v>3</v>
      </c>
      <c r="R4466" s="6" t="s">
        <v>37</v>
      </c>
      <c r="S4466" s="6">
        <v>1</v>
      </c>
      <c r="T4466" s="7">
        <v>71500</v>
      </c>
      <c r="U4466" t="str">
        <f t="shared" si="483"/>
        <v>Reviewed</v>
      </c>
      <c r="V4466" t="str">
        <f t="shared" si="484"/>
        <v>meets</v>
      </c>
      <c r="W4466">
        <f t="shared" si="485"/>
        <v>1</v>
      </c>
      <c r="X4466" t="str">
        <f t="shared" si="486"/>
        <v>Attrited</v>
      </c>
      <c r="Y4466">
        <f t="shared" si="487"/>
        <v>1.3369863013698631</v>
      </c>
      <c r="Z4466" t="str">
        <f t="shared" si="488"/>
        <v>1–2 Years</v>
      </c>
      <c r="AA4466" t="str">
        <f t="shared" si="489"/>
        <v>70K–99K</v>
      </c>
    </row>
    <row r="4467" spans="1:27" ht="19.95" customHeight="1" x14ac:dyDescent="0.3">
      <c r="A4467" s="8" t="s">
        <v>4594</v>
      </c>
      <c r="B4467" s="9">
        <v>45548</v>
      </c>
      <c r="C4467" s="1" t="s">
        <v>34</v>
      </c>
      <c r="D4467" s="1" t="s">
        <v>22</v>
      </c>
      <c r="E4467" s="1" t="s">
        <v>23</v>
      </c>
      <c r="F4467" s="1" t="s">
        <v>121</v>
      </c>
      <c r="G4467" s="1" t="s">
        <v>25</v>
      </c>
      <c r="H4467" s="1" t="s">
        <v>49</v>
      </c>
      <c r="I4467" s="1" t="s">
        <v>50</v>
      </c>
      <c r="J4467" s="9">
        <v>45548</v>
      </c>
      <c r="K4467" s="9">
        <v>45991</v>
      </c>
      <c r="L4467" s="1" t="s">
        <v>51</v>
      </c>
      <c r="M4467" s="1">
        <v>443</v>
      </c>
      <c r="N4467" s="1" t="s">
        <v>122</v>
      </c>
      <c r="O4467" s="1" t="s">
        <v>63</v>
      </c>
      <c r="P4467" s="1" t="s">
        <v>31</v>
      </c>
      <c r="Q4467" s="1">
        <v>3</v>
      </c>
      <c r="R4467" s="1" t="s">
        <v>37</v>
      </c>
      <c r="S4467" s="1">
        <v>1</v>
      </c>
      <c r="T4467" s="10">
        <v>137500</v>
      </c>
      <c r="U4467" t="str">
        <f t="shared" si="483"/>
        <v>Reviewed</v>
      </c>
      <c r="V4467" t="str">
        <f t="shared" si="484"/>
        <v>meets</v>
      </c>
      <c r="W4467">
        <f t="shared" si="485"/>
        <v>1</v>
      </c>
      <c r="X4467" t="str">
        <f t="shared" si="486"/>
        <v>Attrited</v>
      </c>
      <c r="Y4467">
        <f t="shared" si="487"/>
        <v>1.2136986301369863</v>
      </c>
      <c r="Z4467" t="str">
        <f t="shared" si="488"/>
        <v>1–2 Years</v>
      </c>
      <c r="AA4467" t="str">
        <f t="shared" si="489"/>
        <v>130K+</v>
      </c>
    </row>
    <row r="4468" spans="1:27" ht="19.95" customHeight="1" x14ac:dyDescent="0.3">
      <c r="A4468" s="4" t="s">
        <v>4595</v>
      </c>
      <c r="B4468" s="5">
        <v>45106</v>
      </c>
      <c r="C4468" s="6" t="s">
        <v>39</v>
      </c>
      <c r="D4468" s="6" t="s">
        <v>22</v>
      </c>
      <c r="E4468" s="6" t="s">
        <v>40</v>
      </c>
      <c r="F4468" s="6" t="s">
        <v>215</v>
      </c>
      <c r="G4468" s="6" t="s">
        <v>42</v>
      </c>
      <c r="H4468" s="6" t="s">
        <v>49</v>
      </c>
      <c r="I4468" s="6" t="s">
        <v>27</v>
      </c>
      <c r="J4468" s="5">
        <v>45106</v>
      </c>
      <c r="K4468" s="5"/>
      <c r="L4468" s="6" t="s">
        <v>28</v>
      </c>
      <c r="M4468" s="6">
        <v>916</v>
      </c>
      <c r="N4468" s="6" t="s">
        <v>75</v>
      </c>
      <c r="O4468" s="6" t="s">
        <v>30</v>
      </c>
      <c r="P4468" s="6" t="s">
        <v>107</v>
      </c>
      <c r="Q4468" s="6">
        <v>5</v>
      </c>
      <c r="R4468" s="6" t="s">
        <v>119</v>
      </c>
      <c r="S4468" s="6">
        <v>3</v>
      </c>
      <c r="T4468" s="7">
        <v>127500</v>
      </c>
      <c r="U4468" t="str">
        <f t="shared" si="483"/>
        <v>Reviewed</v>
      </c>
      <c r="V4468" t="str">
        <f t="shared" si="484"/>
        <v>outstanding</v>
      </c>
      <c r="W4468">
        <f t="shared" si="485"/>
        <v>0</v>
      </c>
      <c r="X4468" t="str">
        <f t="shared" si="486"/>
        <v>Active</v>
      </c>
      <c r="Y4468">
        <f t="shared" si="487"/>
        <v>2.5095890410958903</v>
      </c>
      <c r="Z4468" t="str">
        <f t="shared" si="488"/>
        <v>2–3 Years</v>
      </c>
      <c r="AA4468" t="str">
        <f t="shared" si="489"/>
        <v>100K–129K</v>
      </c>
    </row>
    <row r="4469" spans="1:27" ht="19.95" customHeight="1" x14ac:dyDescent="0.3">
      <c r="A4469" s="8" t="s">
        <v>4596</v>
      </c>
      <c r="B4469" s="9">
        <v>45080</v>
      </c>
      <c r="C4469" s="1" t="s">
        <v>46</v>
      </c>
      <c r="D4469" s="1" t="s">
        <v>22</v>
      </c>
      <c r="E4469" s="1" t="s">
        <v>40</v>
      </c>
      <c r="F4469" s="1" t="s">
        <v>101</v>
      </c>
      <c r="G4469" s="1" t="s">
        <v>48</v>
      </c>
      <c r="H4469" s="1" t="s">
        <v>26</v>
      </c>
      <c r="I4469" s="1" t="s">
        <v>27</v>
      </c>
      <c r="J4469" s="9">
        <v>45080</v>
      </c>
      <c r="K4469" s="9"/>
      <c r="L4469" s="1" t="s">
        <v>28</v>
      </c>
      <c r="M4469" s="1">
        <v>942</v>
      </c>
      <c r="N4469" s="1" t="s">
        <v>52</v>
      </c>
      <c r="O4469" s="1" t="s">
        <v>30</v>
      </c>
      <c r="P4469" s="1" t="s">
        <v>64</v>
      </c>
      <c r="Q4469" s="1">
        <v>3</v>
      </c>
      <c r="R4469" s="1" t="s">
        <v>37</v>
      </c>
      <c r="S4469" s="1">
        <v>3</v>
      </c>
      <c r="T4469" s="10">
        <v>104500</v>
      </c>
      <c r="U4469" t="str">
        <f t="shared" si="483"/>
        <v>Reviewed</v>
      </c>
      <c r="V4469" t="str">
        <f t="shared" si="484"/>
        <v>meets</v>
      </c>
      <c r="W4469">
        <f t="shared" si="485"/>
        <v>0</v>
      </c>
      <c r="X4469" t="str">
        <f t="shared" si="486"/>
        <v>Active</v>
      </c>
      <c r="Y4469">
        <f t="shared" si="487"/>
        <v>2.580821917808219</v>
      </c>
      <c r="Z4469" t="str">
        <f t="shared" si="488"/>
        <v>2–3 Years</v>
      </c>
      <c r="AA4469" t="str">
        <f t="shared" si="489"/>
        <v>100K–129K</v>
      </c>
    </row>
    <row r="4470" spans="1:27" ht="19.95" customHeight="1" x14ac:dyDescent="0.3">
      <c r="A4470" s="4" t="s">
        <v>4597</v>
      </c>
      <c r="B4470" s="5">
        <v>45835</v>
      </c>
      <c r="C4470" s="6" t="s">
        <v>55</v>
      </c>
      <c r="D4470" s="6" t="s">
        <v>56</v>
      </c>
      <c r="E4470" s="6" t="s">
        <v>23</v>
      </c>
      <c r="F4470" s="6" t="s">
        <v>217</v>
      </c>
      <c r="G4470" s="6" t="s">
        <v>58</v>
      </c>
      <c r="H4470" s="6" t="s">
        <v>110</v>
      </c>
      <c r="I4470" s="6" t="s">
        <v>27</v>
      </c>
      <c r="J4470" s="5">
        <v>45835</v>
      </c>
      <c r="K4470" s="5"/>
      <c r="L4470" s="6" t="s">
        <v>28</v>
      </c>
      <c r="M4470" s="6">
        <v>187</v>
      </c>
      <c r="N4470" s="6" t="s">
        <v>75</v>
      </c>
      <c r="O4470" s="6" t="s">
        <v>170</v>
      </c>
      <c r="P4470" s="6" t="s">
        <v>107</v>
      </c>
      <c r="Q4470" s="6">
        <v>2</v>
      </c>
      <c r="R4470" s="6" t="s">
        <v>53</v>
      </c>
      <c r="S4470" s="6">
        <v>1</v>
      </c>
      <c r="T4470" s="7">
        <v>159000</v>
      </c>
      <c r="U4470" t="str">
        <f t="shared" si="483"/>
        <v>Reviewed</v>
      </c>
      <c r="V4470" t="str">
        <f t="shared" si="484"/>
        <v>needs_support</v>
      </c>
      <c r="W4470">
        <f t="shared" si="485"/>
        <v>0</v>
      </c>
      <c r="X4470" t="str">
        <f t="shared" si="486"/>
        <v>Active</v>
      </c>
      <c r="Y4470">
        <f t="shared" si="487"/>
        <v>0.51232876712328768</v>
      </c>
      <c r="Z4470" t="str">
        <f t="shared" si="488"/>
        <v>&lt;1 Year</v>
      </c>
      <c r="AA4470" t="str">
        <f t="shared" si="489"/>
        <v>130K+</v>
      </c>
    </row>
    <row r="4471" spans="1:27" ht="19.95" customHeight="1" x14ac:dyDescent="0.3">
      <c r="A4471" s="8" t="s">
        <v>4598</v>
      </c>
      <c r="B4471" s="9">
        <v>45088</v>
      </c>
      <c r="C4471" s="1" t="s">
        <v>60</v>
      </c>
      <c r="D4471" s="1" t="s">
        <v>56</v>
      </c>
      <c r="E4471" s="1" t="s">
        <v>40</v>
      </c>
      <c r="F4471" s="1" t="s">
        <v>145</v>
      </c>
      <c r="G4471" s="1" t="s">
        <v>62</v>
      </c>
      <c r="H4471" s="1" t="s">
        <v>49</v>
      </c>
      <c r="I4471" s="1" t="s">
        <v>27</v>
      </c>
      <c r="J4471" s="9">
        <v>45088</v>
      </c>
      <c r="K4471" s="9"/>
      <c r="L4471" s="1" t="s">
        <v>28</v>
      </c>
      <c r="M4471" s="1">
        <v>934</v>
      </c>
      <c r="N4471" s="1" t="s">
        <v>52</v>
      </c>
      <c r="O4471" s="1" t="s">
        <v>43</v>
      </c>
      <c r="P4471" s="1" t="s">
        <v>64</v>
      </c>
      <c r="Q4471" s="1">
        <v>3</v>
      </c>
      <c r="R4471" s="1" t="s">
        <v>37</v>
      </c>
      <c r="S4471" s="1">
        <v>3</v>
      </c>
      <c r="T4471" s="10">
        <v>105000</v>
      </c>
      <c r="U4471" t="str">
        <f t="shared" si="483"/>
        <v>Reviewed</v>
      </c>
      <c r="V4471" t="str">
        <f t="shared" si="484"/>
        <v>meets</v>
      </c>
      <c r="W4471">
        <f t="shared" si="485"/>
        <v>0</v>
      </c>
      <c r="X4471" t="str">
        <f t="shared" si="486"/>
        <v>Active</v>
      </c>
      <c r="Y4471">
        <f t="shared" si="487"/>
        <v>2.558904109589041</v>
      </c>
      <c r="Z4471" t="str">
        <f t="shared" si="488"/>
        <v>2–3 Years</v>
      </c>
      <c r="AA4471" t="str">
        <f t="shared" si="489"/>
        <v>100K–129K</v>
      </c>
    </row>
    <row r="4472" spans="1:27" ht="19.95" customHeight="1" x14ac:dyDescent="0.3">
      <c r="A4472" s="4" t="s">
        <v>4599</v>
      </c>
      <c r="B4472" s="5">
        <v>45764</v>
      </c>
      <c r="C4472" s="6" t="s">
        <v>66</v>
      </c>
      <c r="D4472" s="6" t="s">
        <v>56</v>
      </c>
      <c r="E4472" s="6" t="s">
        <v>67</v>
      </c>
      <c r="F4472" s="6" t="s">
        <v>68</v>
      </c>
      <c r="G4472" s="6" t="s">
        <v>69</v>
      </c>
      <c r="H4472" s="6" t="s">
        <v>26</v>
      </c>
      <c r="I4472" s="6" t="s">
        <v>50</v>
      </c>
      <c r="J4472" s="5">
        <v>45764</v>
      </c>
      <c r="K4472" s="5">
        <v>45954</v>
      </c>
      <c r="L4472" s="6" t="s">
        <v>51</v>
      </c>
      <c r="M4472" s="6">
        <v>190</v>
      </c>
      <c r="N4472" s="6" t="s">
        <v>140</v>
      </c>
      <c r="O4472" s="6" t="s">
        <v>30</v>
      </c>
      <c r="P4472" s="6" t="s">
        <v>133</v>
      </c>
      <c r="Q4472" s="6">
        <v>3</v>
      </c>
      <c r="R4472" s="6" t="s">
        <v>37</v>
      </c>
      <c r="S4472" s="6">
        <v>1</v>
      </c>
      <c r="T4472" s="7">
        <v>89500</v>
      </c>
      <c r="U4472" t="str">
        <f t="shared" si="483"/>
        <v>Reviewed</v>
      </c>
      <c r="V4472" t="str">
        <f t="shared" si="484"/>
        <v>meets</v>
      </c>
      <c r="W4472">
        <f t="shared" si="485"/>
        <v>1</v>
      </c>
      <c r="X4472" t="str">
        <f t="shared" si="486"/>
        <v>Attrited</v>
      </c>
      <c r="Y4472">
        <f t="shared" si="487"/>
        <v>0.52054794520547942</v>
      </c>
      <c r="Z4472" t="str">
        <f t="shared" si="488"/>
        <v>&lt;1 Year</v>
      </c>
      <c r="AA4472" t="str">
        <f t="shared" si="489"/>
        <v>70K–99K</v>
      </c>
    </row>
    <row r="4473" spans="1:27" ht="19.95" customHeight="1" x14ac:dyDescent="0.3">
      <c r="A4473" s="8" t="s">
        <v>4600</v>
      </c>
      <c r="B4473" s="9">
        <v>45394</v>
      </c>
      <c r="C4473" s="1" t="s">
        <v>71</v>
      </c>
      <c r="D4473" s="1" t="s">
        <v>72</v>
      </c>
      <c r="E4473" s="1" t="s">
        <v>23</v>
      </c>
      <c r="F4473" s="1" t="s">
        <v>150</v>
      </c>
      <c r="G4473" s="1" t="s">
        <v>74</v>
      </c>
      <c r="H4473" s="1" t="s">
        <v>26</v>
      </c>
      <c r="I4473" s="1" t="s">
        <v>27</v>
      </c>
      <c r="J4473" s="9">
        <v>45394</v>
      </c>
      <c r="K4473" s="9"/>
      <c r="L4473" s="1" t="s">
        <v>28</v>
      </c>
      <c r="M4473" s="1">
        <v>628</v>
      </c>
      <c r="N4473" s="1" t="s">
        <v>75</v>
      </c>
      <c r="O4473" s="1" t="s">
        <v>63</v>
      </c>
      <c r="P4473" s="1" t="s">
        <v>133</v>
      </c>
      <c r="Q4473" s="1">
        <v>4</v>
      </c>
      <c r="R4473" s="1" t="s">
        <v>32</v>
      </c>
      <c r="S4473" s="1">
        <v>2</v>
      </c>
      <c r="T4473" s="10">
        <v>104000</v>
      </c>
      <c r="U4473" t="str">
        <f t="shared" si="483"/>
        <v>Reviewed</v>
      </c>
      <c r="V4473" t="str">
        <f t="shared" si="484"/>
        <v>exceeds</v>
      </c>
      <c r="W4473">
        <f t="shared" si="485"/>
        <v>0</v>
      </c>
      <c r="X4473" t="str">
        <f t="shared" si="486"/>
        <v>Active</v>
      </c>
      <c r="Y4473">
        <f t="shared" si="487"/>
        <v>1.7205479452054795</v>
      </c>
      <c r="Z4473" t="str">
        <f t="shared" si="488"/>
        <v>1–2 Years</v>
      </c>
      <c r="AA4473" t="str">
        <f t="shared" si="489"/>
        <v>100K–129K</v>
      </c>
    </row>
    <row r="4474" spans="1:27" ht="19.95" customHeight="1" x14ac:dyDescent="0.3">
      <c r="A4474" s="4" t="s">
        <v>4601</v>
      </c>
      <c r="B4474" s="5">
        <v>45376</v>
      </c>
      <c r="C4474" s="6" t="s">
        <v>77</v>
      </c>
      <c r="D4474" s="6" t="s">
        <v>72</v>
      </c>
      <c r="E4474" s="6" t="s">
        <v>40</v>
      </c>
      <c r="F4474" s="6" t="s">
        <v>152</v>
      </c>
      <c r="G4474" s="6" t="s">
        <v>94</v>
      </c>
      <c r="H4474" s="6" t="s">
        <v>49</v>
      </c>
      <c r="I4474" s="6" t="s">
        <v>50</v>
      </c>
      <c r="J4474" s="5">
        <v>45376</v>
      </c>
      <c r="K4474" s="5">
        <v>45962</v>
      </c>
      <c r="L4474" s="6" t="s">
        <v>51</v>
      </c>
      <c r="M4474" s="6">
        <v>586</v>
      </c>
      <c r="N4474" s="6" t="s">
        <v>52</v>
      </c>
      <c r="O4474" s="6" t="s">
        <v>63</v>
      </c>
      <c r="P4474" s="6" t="s">
        <v>31</v>
      </c>
      <c r="Q4474" s="6">
        <v>3</v>
      </c>
      <c r="R4474" s="6" t="s">
        <v>37</v>
      </c>
      <c r="S4474" s="6">
        <v>2</v>
      </c>
      <c r="T4474" s="7">
        <v>138000</v>
      </c>
      <c r="U4474" t="str">
        <f t="shared" si="483"/>
        <v>Reviewed</v>
      </c>
      <c r="V4474" t="str">
        <f t="shared" si="484"/>
        <v>meets</v>
      </c>
      <c r="W4474">
        <f t="shared" si="485"/>
        <v>1</v>
      </c>
      <c r="X4474" t="str">
        <f t="shared" si="486"/>
        <v>Attrited</v>
      </c>
      <c r="Y4474">
        <f t="shared" si="487"/>
        <v>1.6054794520547946</v>
      </c>
      <c r="Z4474" t="str">
        <f t="shared" si="488"/>
        <v>1–2 Years</v>
      </c>
      <c r="AA4474" t="str">
        <f t="shared" si="489"/>
        <v>130K+</v>
      </c>
    </row>
    <row r="4475" spans="1:27" ht="19.95" customHeight="1" x14ac:dyDescent="0.3">
      <c r="A4475" s="8" t="s">
        <v>4602</v>
      </c>
      <c r="B4475" s="9">
        <v>45714</v>
      </c>
      <c r="C4475" s="1" t="s">
        <v>81</v>
      </c>
      <c r="D4475" s="1" t="s">
        <v>72</v>
      </c>
      <c r="E4475" s="1" t="s">
        <v>23</v>
      </c>
      <c r="F4475" s="1" t="s">
        <v>82</v>
      </c>
      <c r="G4475" s="1" t="s">
        <v>83</v>
      </c>
      <c r="H4475" s="1" t="s">
        <v>26</v>
      </c>
      <c r="I4475" s="1" t="s">
        <v>50</v>
      </c>
      <c r="J4475" s="9">
        <v>45714</v>
      </c>
      <c r="K4475" s="9">
        <v>45900</v>
      </c>
      <c r="L4475" s="1" t="s">
        <v>51</v>
      </c>
      <c r="M4475" s="1">
        <v>186</v>
      </c>
      <c r="N4475" s="1" t="s">
        <v>75</v>
      </c>
      <c r="O4475" s="1" t="s">
        <v>63</v>
      </c>
      <c r="P4475" s="1" t="s">
        <v>31</v>
      </c>
      <c r="Q4475" s="1">
        <v>3</v>
      </c>
      <c r="R4475" s="1" t="s">
        <v>37</v>
      </c>
      <c r="S4475" s="1">
        <v>1</v>
      </c>
      <c r="T4475" s="10">
        <v>75500</v>
      </c>
      <c r="U4475" t="str">
        <f t="shared" si="483"/>
        <v>Reviewed</v>
      </c>
      <c r="V4475" t="str">
        <f t="shared" si="484"/>
        <v>meets</v>
      </c>
      <c r="W4475">
        <f t="shared" si="485"/>
        <v>1</v>
      </c>
      <c r="X4475" t="str">
        <f t="shared" si="486"/>
        <v>Attrited</v>
      </c>
      <c r="Y4475">
        <f t="shared" si="487"/>
        <v>0.50958904109589043</v>
      </c>
      <c r="Z4475" t="str">
        <f t="shared" si="488"/>
        <v>&lt;1 Year</v>
      </c>
      <c r="AA4475" t="str">
        <f t="shared" si="489"/>
        <v>70K–99K</v>
      </c>
    </row>
    <row r="4476" spans="1:27" ht="19.95" customHeight="1" x14ac:dyDescent="0.3">
      <c r="A4476" s="4" t="s">
        <v>4603</v>
      </c>
      <c r="B4476" s="5">
        <v>45293</v>
      </c>
      <c r="C4476" s="6" t="s">
        <v>86</v>
      </c>
      <c r="D4476" s="6" t="s">
        <v>87</v>
      </c>
      <c r="E4476" s="6" t="s">
        <v>67</v>
      </c>
      <c r="F4476" s="6" t="s">
        <v>135</v>
      </c>
      <c r="G4476" s="6" t="s">
        <v>89</v>
      </c>
      <c r="H4476" s="6" t="s">
        <v>43</v>
      </c>
      <c r="I4476" s="6" t="s">
        <v>27</v>
      </c>
      <c r="J4476" s="5">
        <v>45293</v>
      </c>
      <c r="K4476" s="5"/>
      <c r="L4476" s="6" t="s">
        <v>28</v>
      </c>
      <c r="M4476" s="6">
        <v>729</v>
      </c>
      <c r="N4476" s="6" t="s">
        <v>52</v>
      </c>
      <c r="O4476" s="6" t="s">
        <v>30</v>
      </c>
      <c r="P4476" s="6" t="s">
        <v>44</v>
      </c>
      <c r="Q4476" s="6">
        <v>4</v>
      </c>
      <c r="R4476" s="6" t="s">
        <v>32</v>
      </c>
      <c r="S4476" s="6">
        <v>2</v>
      </c>
      <c r="T4476" s="7">
        <v>75500</v>
      </c>
      <c r="U4476" t="str">
        <f t="shared" si="483"/>
        <v>Reviewed</v>
      </c>
      <c r="V4476" t="str">
        <f t="shared" si="484"/>
        <v>exceeds</v>
      </c>
      <c r="W4476">
        <f t="shared" si="485"/>
        <v>0</v>
      </c>
      <c r="X4476" t="str">
        <f t="shared" si="486"/>
        <v>Active</v>
      </c>
      <c r="Y4476">
        <f t="shared" si="487"/>
        <v>1.9972602739726026</v>
      </c>
      <c r="Z4476" t="str">
        <f t="shared" si="488"/>
        <v>1–2 Years</v>
      </c>
      <c r="AA4476" t="str">
        <f t="shared" si="489"/>
        <v>70K–99K</v>
      </c>
    </row>
    <row r="4477" spans="1:27" ht="19.95" customHeight="1" x14ac:dyDescent="0.3">
      <c r="A4477" s="8" t="s">
        <v>4604</v>
      </c>
      <c r="B4477" s="9">
        <v>45020</v>
      </c>
      <c r="C4477" s="1" t="s">
        <v>91</v>
      </c>
      <c r="D4477" s="1" t="s">
        <v>87</v>
      </c>
      <c r="E4477" s="1" t="s">
        <v>92</v>
      </c>
      <c r="F4477" s="1" t="s">
        <v>152</v>
      </c>
      <c r="G4477" s="1" t="s">
        <v>94</v>
      </c>
      <c r="H4477" s="1" t="s">
        <v>49</v>
      </c>
      <c r="I4477" s="1" t="s">
        <v>27</v>
      </c>
      <c r="J4477" s="9">
        <v>45020</v>
      </c>
      <c r="K4477" s="9"/>
      <c r="L4477" s="1" t="s">
        <v>28</v>
      </c>
      <c r="M4477" s="1">
        <v>1002</v>
      </c>
      <c r="N4477" s="1" t="s">
        <v>75</v>
      </c>
      <c r="O4477" s="1" t="s">
        <v>63</v>
      </c>
      <c r="P4477" s="1" t="s">
        <v>64</v>
      </c>
      <c r="Q4477" s="1">
        <v>4</v>
      </c>
      <c r="R4477" s="1" t="s">
        <v>32</v>
      </c>
      <c r="S4477" s="1">
        <v>3</v>
      </c>
      <c r="T4477" s="10">
        <v>112500</v>
      </c>
      <c r="U4477" t="str">
        <f t="shared" si="483"/>
        <v>Reviewed</v>
      </c>
      <c r="V4477" t="str">
        <f t="shared" si="484"/>
        <v>exceeds</v>
      </c>
      <c r="W4477">
        <f t="shared" si="485"/>
        <v>0</v>
      </c>
      <c r="X4477" t="str">
        <f t="shared" si="486"/>
        <v>Active</v>
      </c>
      <c r="Y4477">
        <f t="shared" si="487"/>
        <v>2.7452054794520548</v>
      </c>
      <c r="Z4477" t="str">
        <f t="shared" si="488"/>
        <v>2–3 Years</v>
      </c>
      <c r="AA4477" t="str">
        <f t="shared" si="489"/>
        <v>100K–129K</v>
      </c>
    </row>
    <row r="4478" spans="1:27" ht="19.95" customHeight="1" x14ac:dyDescent="0.3">
      <c r="A4478" s="4" t="s">
        <v>4605</v>
      </c>
      <c r="B4478" s="5">
        <v>45475</v>
      </c>
      <c r="C4478" s="6" t="s">
        <v>21</v>
      </c>
      <c r="D4478" s="6" t="s">
        <v>22</v>
      </c>
      <c r="E4478" s="6" t="s">
        <v>23</v>
      </c>
      <c r="F4478" s="6" t="s">
        <v>727</v>
      </c>
      <c r="G4478" s="6" t="s">
        <v>25</v>
      </c>
      <c r="H4478" s="6" t="s">
        <v>110</v>
      </c>
      <c r="I4478" s="6" t="s">
        <v>27</v>
      </c>
      <c r="J4478" s="5">
        <v>45475</v>
      </c>
      <c r="K4478" s="5"/>
      <c r="L4478" s="6" t="s">
        <v>28</v>
      </c>
      <c r="M4478" s="6">
        <v>547</v>
      </c>
      <c r="N4478" s="6" t="s">
        <v>75</v>
      </c>
      <c r="O4478" s="6" t="s">
        <v>105</v>
      </c>
      <c r="P4478" s="6" t="s">
        <v>31</v>
      </c>
      <c r="Q4478" s="6">
        <v>4</v>
      </c>
      <c r="R4478" s="6" t="s">
        <v>32</v>
      </c>
      <c r="S4478" s="6">
        <v>2</v>
      </c>
      <c r="T4478" s="7">
        <v>185500</v>
      </c>
      <c r="U4478" t="str">
        <f t="shared" si="483"/>
        <v>Reviewed</v>
      </c>
      <c r="V4478" t="str">
        <f t="shared" si="484"/>
        <v>exceeds</v>
      </c>
      <c r="W4478">
        <f t="shared" si="485"/>
        <v>0</v>
      </c>
      <c r="X4478" t="str">
        <f t="shared" si="486"/>
        <v>Active</v>
      </c>
      <c r="Y4478">
        <f t="shared" si="487"/>
        <v>1.4986301369863013</v>
      </c>
      <c r="Z4478" t="str">
        <f t="shared" si="488"/>
        <v>1–2 Years</v>
      </c>
      <c r="AA4478" t="str">
        <f t="shared" si="489"/>
        <v>130K+</v>
      </c>
    </row>
    <row r="4479" spans="1:27" ht="19.95" customHeight="1" x14ac:dyDescent="0.3">
      <c r="A4479" s="8" t="s">
        <v>4606</v>
      </c>
      <c r="B4479" s="9">
        <v>45365</v>
      </c>
      <c r="C4479" s="1" t="s">
        <v>34</v>
      </c>
      <c r="D4479" s="1" t="s">
        <v>22</v>
      </c>
      <c r="E4479" s="1" t="s">
        <v>23</v>
      </c>
      <c r="F4479" s="1" t="s">
        <v>99</v>
      </c>
      <c r="G4479" s="1" t="s">
        <v>36</v>
      </c>
      <c r="H4479" s="1" t="s">
        <v>49</v>
      </c>
      <c r="I4479" s="1" t="s">
        <v>27</v>
      </c>
      <c r="J4479" s="9">
        <v>45365</v>
      </c>
      <c r="K4479" s="9"/>
      <c r="L4479" s="1" t="s">
        <v>28</v>
      </c>
      <c r="M4479" s="1">
        <v>657</v>
      </c>
      <c r="N4479" s="1" t="s">
        <v>52</v>
      </c>
      <c r="O4479" s="1" t="s">
        <v>30</v>
      </c>
      <c r="P4479" s="1" t="s">
        <v>31</v>
      </c>
      <c r="Q4479" s="1">
        <v>3</v>
      </c>
      <c r="R4479" s="1" t="s">
        <v>37</v>
      </c>
      <c r="S4479" s="1">
        <v>2</v>
      </c>
      <c r="T4479" s="10">
        <v>106000</v>
      </c>
      <c r="U4479" t="str">
        <f t="shared" si="483"/>
        <v>Reviewed</v>
      </c>
      <c r="V4479" t="str">
        <f t="shared" si="484"/>
        <v>meets</v>
      </c>
      <c r="W4479">
        <f t="shared" si="485"/>
        <v>0</v>
      </c>
      <c r="X4479" t="str">
        <f t="shared" si="486"/>
        <v>Active</v>
      </c>
      <c r="Y4479">
        <f t="shared" si="487"/>
        <v>1.8</v>
      </c>
      <c r="Z4479" t="str">
        <f t="shared" si="488"/>
        <v>1–2 Years</v>
      </c>
      <c r="AA4479" t="str">
        <f t="shared" si="489"/>
        <v>100K–129K</v>
      </c>
    </row>
    <row r="4480" spans="1:27" ht="19.95" customHeight="1" x14ac:dyDescent="0.3">
      <c r="A4480" s="4" t="s">
        <v>4607</v>
      </c>
      <c r="B4480" s="5">
        <v>45180</v>
      </c>
      <c r="C4480" s="6" t="s">
        <v>39</v>
      </c>
      <c r="D4480" s="6" t="s">
        <v>22</v>
      </c>
      <c r="E4480" s="6" t="s">
        <v>40</v>
      </c>
      <c r="F4480" s="6" t="s">
        <v>138</v>
      </c>
      <c r="G4480" s="6" t="s">
        <v>36</v>
      </c>
      <c r="H4480" s="6" t="s">
        <v>43</v>
      </c>
      <c r="I4480" s="6" t="s">
        <v>27</v>
      </c>
      <c r="J4480" s="5">
        <v>45180</v>
      </c>
      <c r="K4480" s="5"/>
      <c r="L4480" s="6" t="s">
        <v>28</v>
      </c>
      <c r="M4480" s="6">
        <v>842</v>
      </c>
      <c r="N4480" s="6" t="s">
        <v>29</v>
      </c>
      <c r="O4480" s="6" t="s">
        <v>43</v>
      </c>
      <c r="P4480" s="6" t="s">
        <v>64</v>
      </c>
      <c r="Q4480" s="6">
        <v>4</v>
      </c>
      <c r="R4480" s="6" t="s">
        <v>32</v>
      </c>
      <c r="S4480" s="6">
        <v>2</v>
      </c>
      <c r="T4480" s="7">
        <v>61500</v>
      </c>
      <c r="U4480" t="str">
        <f t="shared" si="483"/>
        <v>Reviewed</v>
      </c>
      <c r="V4480" t="str">
        <f t="shared" si="484"/>
        <v>exceeds</v>
      </c>
      <c r="W4480">
        <f t="shared" si="485"/>
        <v>0</v>
      </c>
      <c r="X4480" t="str">
        <f t="shared" si="486"/>
        <v>Active</v>
      </c>
      <c r="Y4480">
        <f t="shared" si="487"/>
        <v>2.3068493150684932</v>
      </c>
      <c r="Z4480" t="str">
        <f t="shared" si="488"/>
        <v>2–3 Years</v>
      </c>
      <c r="AA4480" t="str">
        <f t="shared" si="489"/>
        <v>&lt;70K</v>
      </c>
    </row>
    <row r="4481" spans="1:27" ht="19.95" customHeight="1" x14ac:dyDescent="0.3">
      <c r="A4481" s="8" t="s">
        <v>4608</v>
      </c>
      <c r="B4481" s="9">
        <v>45619</v>
      </c>
      <c r="C4481" s="1" t="s">
        <v>46</v>
      </c>
      <c r="D4481" s="1" t="s">
        <v>22</v>
      </c>
      <c r="E4481" s="1" t="s">
        <v>40</v>
      </c>
      <c r="F4481" s="1" t="s">
        <v>143</v>
      </c>
      <c r="G4481" s="1" t="s">
        <v>48</v>
      </c>
      <c r="H4481" s="1" t="s">
        <v>43</v>
      </c>
      <c r="I4481" s="1" t="s">
        <v>27</v>
      </c>
      <c r="J4481" s="9">
        <v>45619</v>
      </c>
      <c r="K4481" s="9"/>
      <c r="L4481" s="1" t="s">
        <v>28</v>
      </c>
      <c r="M4481" s="1">
        <v>403</v>
      </c>
      <c r="N4481" s="1" t="s">
        <v>52</v>
      </c>
      <c r="O4481" s="1" t="s">
        <v>30</v>
      </c>
      <c r="P4481" s="1" t="s">
        <v>44</v>
      </c>
      <c r="Q4481" s="1">
        <v>3</v>
      </c>
      <c r="R4481" s="1" t="s">
        <v>37</v>
      </c>
      <c r="S4481" s="1">
        <v>1</v>
      </c>
      <c r="T4481" s="10">
        <v>72500</v>
      </c>
      <c r="U4481" t="str">
        <f t="shared" si="483"/>
        <v>Reviewed</v>
      </c>
      <c r="V4481" t="str">
        <f t="shared" si="484"/>
        <v>meets</v>
      </c>
      <c r="W4481">
        <f t="shared" si="485"/>
        <v>0</v>
      </c>
      <c r="X4481" t="str">
        <f t="shared" si="486"/>
        <v>Active</v>
      </c>
      <c r="Y4481">
        <f t="shared" si="487"/>
        <v>1.1041095890410959</v>
      </c>
      <c r="Z4481" t="str">
        <f t="shared" si="488"/>
        <v>1–2 Years</v>
      </c>
      <c r="AA4481" t="str">
        <f t="shared" si="489"/>
        <v>70K–99K</v>
      </c>
    </row>
    <row r="4482" spans="1:27" ht="19.95" customHeight="1" x14ac:dyDescent="0.3">
      <c r="A4482" s="4" t="s">
        <v>4609</v>
      </c>
      <c r="B4482" s="5">
        <v>45526</v>
      </c>
      <c r="C4482" s="6" t="s">
        <v>55</v>
      </c>
      <c r="D4482" s="6" t="s">
        <v>56</v>
      </c>
      <c r="E4482" s="6" t="s">
        <v>23</v>
      </c>
      <c r="F4482" s="6" t="s">
        <v>147</v>
      </c>
      <c r="G4482" s="6" t="s">
        <v>58</v>
      </c>
      <c r="H4482" s="6" t="s">
        <v>26</v>
      </c>
      <c r="I4482" s="6" t="s">
        <v>27</v>
      </c>
      <c r="J4482" s="5">
        <v>45526</v>
      </c>
      <c r="K4482" s="5"/>
      <c r="L4482" s="6" t="s">
        <v>28</v>
      </c>
      <c r="M4482" s="6">
        <v>496</v>
      </c>
      <c r="N4482" s="6" t="s">
        <v>75</v>
      </c>
      <c r="O4482" s="6" t="s">
        <v>170</v>
      </c>
      <c r="P4482" s="6" t="s">
        <v>64</v>
      </c>
      <c r="Q4482" s="6">
        <v>3</v>
      </c>
      <c r="R4482" s="6" t="s">
        <v>37</v>
      </c>
      <c r="S4482" s="6">
        <v>1</v>
      </c>
      <c r="T4482" s="7">
        <v>79000</v>
      </c>
      <c r="U4482" t="str">
        <f t="shared" ref="U4482:U4545" si="490">IF(LOWER(TRIM(Q4482&amp;""))="none","Not Reviewed","Reviewed")</f>
        <v>Reviewed</v>
      </c>
      <c r="V4482" t="str">
        <f t="shared" ref="V4482:V4545" si="491">IF(OR(Q4482="none",R4482=""),"Not Reviewed",R4482)</f>
        <v>meets</v>
      </c>
      <c r="W4482">
        <f t="shared" ref="W4482:W4545" si="492">IF(I4482="terminated",1,0)</f>
        <v>0</v>
      </c>
      <c r="X4482" t="str">
        <f t="shared" ref="X4482:X4545" si="493">IF(I4482="terminated","Attrited","Active")</f>
        <v>Active</v>
      </c>
      <c r="Y4482">
        <f t="shared" ref="Y4482:Y4545" si="494">M4482/365</f>
        <v>1.3589041095890411</v>
      </c>
      <c r="Z4482" t="str">
        <f t="shared" ref="Z4482:Z4545" si="495">IF(Y4482&lt;1,"&lt;1 Year",IF(Y4482&lt;2,"1–2 Years",IF(Y4482&lt;3,"2–3 Years","3+ Years")))</f>
        <v>1–2 Years</v>
      </c>
      <c r="AA4482" t="str">
        <f t="shared" ref="AA4482:AA4545" si="496">IF(T4482&lt;70000,"&lt;70K",IF(T4482&lt;100000,"70K–99K",IF(T4482&lt;130000,"100K–129K","130K+")))</f>
        <v>70K–99K</v>
      </c>
    </row>
    <row r="4483" spans="1:27" ht="19.95" customHeight="1" x14ac:dyDescent="0.3">
      <c r="A4483" s="8" t="s">
        <v>4610</v>
      </c>
      <c r="B4483" s="9">
        <v>45301</v>
      </c>
      <c r="C4483" s="1" t="s">
        <v>60</v>
      </c>
      <c r="D4483" s="1" t="s">
        <v>56</v>
      </c>
      <c r="E4483" s="1" t="s">
        <v>40</v>
      </c>
      <c r="F4483" s="1" t="s">
        <v>61</v>
      </c>
      <c r="G4483" s="1" t="s">
        <v>62</v>
      </c>
      <c r="H4483" s="1" t="s">
        <v>26</v>
      </c>
      <c r="I4483" s="1" t="s">
        <v>27</v>
      </c>
      <c r="J4483" s="9">
        <v>45301</v>
      </c>
      <c r="K4483" s="9"/>
      <c r="L4483" s="1" t="s">
        <v>28</v>
      </c>
      <c r="M4483" s="1">
        <v>721</v>
      </c>
      <c r="N4483" s="1" t="s">
        <v>29</v>
      </c>
      <c r="O4483" s="1" t="s">
        <v>43</v>
      </c>
      <c r="P4483" s="1" t="s">
        <v>64</v>
      </c>
      <c r="Q4483" s="1">
        <v>2</v>
      </c>
      <c r="R4483" s="1" t="s">
        <v>53</v>
      </c>
      <c r="S4483" s="1">
        <v>2</v>
      </c>
      <c r="T4483" s="10">
        <v>92000</v>
      </c>
      <c r="U4483" t="str">
        <f t="shared" si="490"/>
        <v>Reviewed</v>
      </c>
      <c r="V4483" t="str">
        <f t="shared" si="491"/>
        <v>needs_support</v>
      </c>
      <c r="W4483">
        <f t="shared" si="492"/>
        <v>0</v>
      </c>
      <c r="X4483" t="str">
        <f t="shared" si="493"/>
        <v>Active</v>
      </c>
      <c r="Y4483">
        <f t="shared" si="494"/>
        <v>1.9753424657534246</v>
      </c>
      <c r="Z4483" t="str">
        <f t="shared" si="495"/>
        <v>1–2 Years</v>
      </c>
      <c r="AA4483" t="str">
        <f t="shared" si="496"/>
        <v>70K–99K</v>
      </c>
    </row>
    <row r="4484" spans="1:27" ht="19.95" customHeight="1" x14ac:dyDescent="0.3">
      <c r="A4484" s="4" t="s">
        <v>4611</v>
      </c>
      <c r="B4484" s="5">
        <v>45147</v>
      </c>
      <c r="C4484" s="6" t="s">
        <v>66</v>
      </c>
      <c r="D4484" s="6" t="s">
        <v>56</v>
      </c>
      <c r="E4484" s="6" t="s">
        <v>67</v>
      </c>
      <c r="F4484" s="6" t="s">
        <v>99</v>
      </c>
      <c r="G4484" s="6" t="s">
        <v>36</v>
      </c>
      <c r="H4484" s="6" t="s">
        <v>49</v>
      </c>
      <c r="I4484" s="6" t="s">
        <v>27</v>
      </c>
      <c r="J4484" s="5">
        <v>45147</v>
      </c>
      <c r="K4484" s="5"/>
      <c r="L4484" s="6" t="s">
        <v>28</v>
      </c>
      <c r="M4484" s="6">
        <v>875</v>
      </c>
      <c r="N4484" s="6" t="s">
        <v>29</v>
      </c>
      <c r="O4484" s="6" t="s">
        <v>170</v>
      </c>
      <c r="P4484" s="6" t="s">
        <v>107</v>
      </c>
      <c r="Q4484" s="6">
        <v>3</v>
      </c>
      <c r="R4484" s="6" t="s">
        <v>37</v>
      </c>
      <c r="S4484" s="6">
        <v>2</v>
      </c>
      <c r="T4484" s="7">
        <v>107000</v>
      </c>
      <c r="U4484" t="str">
        <f t="shared" si="490"/>
        <v>Reviewed</v>
      </c>
      <c r="V4484" t="str">
        <f t="shared" si="491"/>
        <v>meets</v>
      </c>
      <c r="W4484">
        <f t="shared" si="492"/>
        <v>0</v>
      </c>
      <c r="X4484" t="str">
        <f t="shared" si="493"/>
        <v>Active</v>
      </c>
      <c r="Y4484">
        <f t="shared" si="494"/>
        <v>2.3972602739726026</v>
      </c>
      <c r="Z4484" t="str">
        <f t="shared" si="495"/>
        <v>2–3 Years</v>
      </c>
      <c r="AA4484" t="str">
        <f t="shared" si="496"/>
        <v>100K–129K</v>
      </c>
    </row>
    <row r="4485" spans="1:27" ht="19.95" customHeight="1" x14ac:dyDescent="0.3">
      <c r="A4485" s="8" t="s">
        <v>4612</v>
      </c>
      <c r="B4485" s="9">
        <v>45305</v>
      </c>
      <c r="C4485" s="1" t="s">
        <v>71</v>
      </c>
      <c r="D4485" s="1" t="s">
        <v>72</v>
      </c>
      <c r="E4485" s="1" t="s">
        <v>23</v>
      </c>
      <c r="F4485" s="1" t="s">
        <v>138</v>
      </c>
      <c r="G4485" s="1" t="s">
        <v>36</v>
      </c>
      <c r="H4485" s="1" t="s">
        <v>43</v>
      </c>
      <c r="I4485" s="1" t="s">
        <v>27</v>
      </c>
      <c r="J4485" s="9">
        <v>45305</v>
      </c>
      <c r="K4485" s="9"/>
      <c r="L4485" s="1" t="s">
        <v>28</v>
      </c>
      <c r="M4485" s="1">
        <v>717</v>
      </c>
      <c r="N4485" s="1" t="s">
        <v>29</v>
      </c>
      <c r="O4485" s="1" t="s">
        <v>30</v>
      </c>
      <c r="P4485" s="1" t="s">
        <v>31</v>
      </c>
      <c r="Q4485" s="1">
        <v>4</v>
      </c>
      <c r="R4485" s="1" t="s">
        <v>32</v>
      </c>
      <c r="S4485" s="1">
        <v>2</v>
      </c>
      <c r="T4485" s="10">
        <v>76500</v>
      </c>
      <c r="U4485" t="str">
        <f t="shared" si="490"/>
        <v>Reviewed</v>
      </c>
      <c r="V4485" t="str">
        <f t="shared" si="491"/>
        <v>exceeds</v>
      </c>
      <c r="W4485">
        <f t="shared" si="492"/>
        <v>0</v>
      </c>
      <c r="X4485" t="str">
        <f t="shared" si="493"/>
        <v>Active</v>
      </c>
      <c r="Y4485">
        <f t="shared" si="494"/>
        <v>1.9643835616438357</v>
      </c>
      <c r="Z4485" t="str">
        <f t="shared" si="495"/>
        <v>1–2 Years</v>
      </c>
      <c r="AA4485" t="str">
        <f t="shared" si="496"/>
        <v>70K–99K</v>
      </c>
    </row>
    <row r="4486" spans="1:27" ht="19.95" customHeight="1" x14ac:dyDescent="0.3">
      <c r="A4486" s="4" t="s">
        <v>4613</v>
      </c>
      <c r="B4486" s="5">
        <v>45496</v>
      </c>
      <c r="C4486" s="6" t="s">
        <v>77</v>
      </c>
      <c r="D4486" s="6" t="s">
        <v>72</v>
      </c>
      <c r="E4486" s="6" t="s">
        <v>40</v>
      </c>
      <c r="F4486" s="6" t="s">
        <v>93</v>
      </c>
      <c r="G4486" s="6" t="s">
        <v>94</v>
      </c>
      <c r="H4486" s="6" t="s">
        <v>26</v>
      </c>
      <c r="I4486" s="6" t="s">
        <v>27</v>
      </c>
      <c r="J4486" s="5">
        <v>45496</v>
      </c>
      <c r="K4486" s="5"/>
      <c r="L4486" s="6" t="s">
        <v>28</v>
      </c>
      <c r="M4486" s="6">
        <v>526</v>
      </c>
      <c r="N4486" s="6" t="s">
        <v>29</v>
      </c>
      <c r="O4486" s="6" t="s">
        <v>105</v>
      </c>
      <c r="P4486" s="6" t="s">
        <v>64</v>
      </c>
      <c r="Q4486" s="6">
        <v>3</v>
      </c>
      <c r="R4486" s="6" t="s">
        <v>37</v>
      </c>
      <c r="S4486" s="6">
        <v>1</v>
      </c>
      <c r="T4486" s="7">
        <v>92500</v>
      </c>
      <c r="U4486" t="str">
        <f t="shared" si="490"/>
        <v>Reviewed</v>
      </c>
      <c r="V4486" t="str">
        <f t="shared" si="491"/>
        <v>meets</v>
      </c>
      <c r="W4486">
        <f t="shared" si="492"/>
        <v>0</v>
      </c>
      <c r="X4486" t="str">
        <f t="shared" si="493"/>
        <v>Active</v>
      </c>
      <c r="Y4486">
        <f t="shared" si="494"/>
        <v>1.441095890410959</v>
      </c>
      <c r="Z4486" t="str">
        <f t="shared" si="495"/>
        <v>1–2 Years</v>
      </c>
      <c r="AA4486" t="str">
        <f t="shared" si="496"/>
        <v>70K–99K</v>
      </c>
    </row>
    <row r="4487" spans="1:27" ht="19.95" customHeight="1" x14ac:dyDescent="0.3">
      <c r="A4487" s="8" t="s">
        <v>4614</v>
      </c>
      <c r="B4487" s="9">
        <v>45133</v>
      </c>
      <c r="C4487" s="1" t="s">
        <v>81</v>
      </c>
      <c r="D4487" s="1" t="s">
        <v>72</v>
      </c>
      <c r="E4487" s="1" t="s">
        <v>23</v>
      </c>
      <c r="F4487" s="1" t="s">
        <v>152</v>
      </c>
      <c r="G4487" s="1" t="s">
        <v>94</v>
      </c>
      <c r="H4487" s="1" t="s">
        <v>49</v>
      </c>
      <c r="I4487" s="1" t="s">
        <v>27</v>
      </c>
      <c r="J4487" s="9">
        <v>45133</v>
      </c>
      <c r="K4487" s="9"/>
      <c r="L4487" s="1" t="s">
        <v>28</v>
      </c>
      <c r="M4487" s="1">
        <v>889</v>
      </c>
      <c r="N4487" s="1" t="s">
        <v>29</v>
      </c>
      <c r="O4487" s="1" t="s">
        <v>63</v>
      </c>
      <c r="P4487" s="1" t="s">
        <v>64</v>
      </c>
      <c r="Q4487" s="1">
        <v>5</v>
      </c>
      <c r="R4487" s="1" t="s">
        <v>119</v>
      </c>
      <c r="S4487" s="1">
        <v>2</v>
      </c>
      <c r="T4487" s="10">
        <v>102000</v>
      </c>
      <c r="U4487" t="str">
        <f t="shared" si="490"/>
        <v>Reviewed</v>
      </c>
      <c r="V4487" t="str">
        <f t="shared" si="491"/>
        <v>outstanding</v>
      </c>
      <c r="W4487">
        <f t="shared" si="492"/>
        <v>0</v>
      </c>
      <c r="X4487" t="str">
        <f t="shared" si="493"/>
        <v>Active</v>
      </c>
      <c r="Y4487">
        <f t="shared" si="494"/>
        <v>2.4356164383561643</v>
      </c>
      <c r="Z4487" t="str">
        <f t="shared" si="495"/>
        <v>2–3 Years</v>
      </c>
      <c r="AA4487" t="str">
        <f t="shared" si="496"/>
        <v>100K–129K</v>
      </c>
    </row>
    <row r="4488" spans="1:27" ht="19.95" customHeight="1" x14ac:dyDescent="0.3">
      <c r="A4488" s="4" t="s">
        <v>4615</v>
      </c>
      <c r="B4488" s="5">
        <v>45369</v>
      </c>
      <c r="C4488" s="6" t="s">
        <v>86</v>
      </c>
      <c r="D4488" s="6" t="s">
        <v>87</v>
      </c>
      <c r="E4488" s="6" t="s">
        <v>67</v>
      </c>
      <c r="F4488" s="6" t="s">
        <v>114</v>
      </c>
      <c r="G4488" s="6" t="s">
        <v>94</v>
      </c>
      <c r="H4488" s="6" t="s">
        <v>43</v>
      </c>
      <c r="I4488" s="6" t="s">
        <v>27</v>
      </c>
      <c r="J4488" s="5">
        <v>45369</v>
      </c>
      <c r="K4488" s="5"/>
      <c r="L4488" s="6" t="s">
        <v>28</v>
      </c>
      <c r="M4488" s="6">
        <v>653</v>
      </c>
      <c r="N4488" s="6" t="s">
        <v>29</v>
      </c>
      <c r="O4488" s="6" t="s">
        <v>63</v>
      </c>
      <c r="P4488" s="6" t="s">
        <v>31</v>
      </c>
      <c r="Q4488" s="6">
        <v>3</v>
      </c>
      <c r="R4488" s="6" t="s">
        <v>37</v>
      </c>
      <c r="S4488" s="6">
        <v>2</v>
      </c>
      <c r="T4488" s="7">
        <v>55000</v>
      </c>
      <c r="U4488" t="str">
        <f t="shared" si="490"/>
        <v>Reviewed</v>
      </c>
      <c r="V4488" t="str">
        <f t="shared" si="491"/>
        <v>meets</v>
      </c>
      <c r="W4488">
        <f t="shared" si="492"/>
        <v>0</v>
      </c>
      <c r="X4488" t="str">
        <f t="shared" si="493"/>
        <v>Active</v>
      </c>
      <c r="Y4488">
        <f t="shared" si="494"/>
        <v>1.789041095890411</v>
      </c>
      <c r="Z4488" t="str">
        <f t="shared" si="495"/>
        <v>1–2 Years</v>
      </c>
      <c r="AA4488" t="str">
        <f t="shared" si="496"/>
        <v>&lt;70K</v>
      </c>
    </row>
    <row r="4489" spans="1:27" ht="19.95" customHeight="1" x14ac:dyDescent="0.3">
      <c r="A4489" s="8" t="s">
        <v>4616</v>
      </c>
      <c r="B4489" s="9">
        <v>45022</v>
      </c>
      <c r="C4489" s="1" t="s">
        <v>91</v>
      </c>
      <c r="D4489" s="1" t="s">
        <v>87</v>
      </c>
      <c r="E4489" s="1" t="s">
        <v>92</v>
      </c>
      <c r="F4489" s="1" t="s">
        <v>114</v>
      </c>
      <c r="G4489" s="1" t="s">
        <v>94</v>
      </c>
      <c r="H4489" s="1" t="s">
        <v>43</v>
      </c>
      <c r="I4489" s="1" t="s">
        <v>27</v>
      </c>
      <c r="J4489" s="9">
        <v>45022</v>
      </c>
      <c r="K4489" s="9"/>
      <c r="L4489" s="1" t="s">
        <v>28</v>
      </c>
      <c r="M4489" s="1">
        <v>1000</v>
      </c>
      <c r="N4489" s="1" t="s">
        <v>52</v>
      </c>
      <c r="O4489" s="1" t="s">
        <v>43</v>
      </c>
      <c r="P4489" s="1" t="s">
        <v>64</v>
      </c>
      <c r="Q4489" s="1">
        <v>2</v>
      </c>
      <c r="R4489" s="1" t="s">
        <v>53</v>
      </c>
      <c r="S4489" s="1">
        <v>3</v>
      </c>
      <c r="T4489" s="10">
        <v>70500</v>
      </c>
      <c r="U4489" t="str">
        <f t="shared" si="490"/>
        <v>Reviewed</v>
      </c>
      <c r="V4489" t="str">
        <f t="shared" si="491"/>
        <v>needs_support</v>
      </c>
      <c r="W4489">
        <f t="shared" si="492"/>
        <v>0</v>
      </c>
      <c r="X4489" t="str">
        <f t="shared" si="493"/>
        <v>Active</v>
      </c>
      <c r="Y4489">
        <f t="shared" si="494"/>
        <v>2.7397260273972601</v>
      </c>
      <c r="Z4489" t="str">
        <f t="shared" si="495"/>
        <v>2–3 Years</v>
      </c>
      <c r="AA4489" t="str">
        <f t="shared" si="496"/>
        <v>70K–99K</v>
      </c>
    </row>
    <row r="4490" spans="1:27" ht="19.95" customHeight="1" x14ac:dyDescent="0.3">
      <c r="A4490" s="4" t="s">
        <v>4617</v>
      </c>
      <c r="B4490" s="5">
        <v>45576</v>
      </c>
      <c r="C4490" s="6" t="s">
        <v>21</v>
      </c>
      <c r="D4490" s="6" t="s">
        <v>22</v>
      </c>
      <c r="E4490" s="6" t="s">
        <v>23</v>
      </c>
      <c r="F4490" s="6" t="s">
        <v>288</v>
      </c>
      <c r="G4490" s="6" t="s">
        <v>25</v>
      </c>
      <c r="H4490" s="6" t="s">
        <v>43</v>
      </c>
      <c r="I4490" s="6" t="s">
        <v>27</v>
      </c>
      <c r="J4490" s="5">
        <v>45576</v>
      </c>
      <c r="K4490" s="5"/>
      <c r="L4490" s="6" t="s">
        <v>28</v>
      </c>
      <c r="M4490" s="6">
        <v>446</v>
      </c>
      <c r="N4490" s="6" t="s">
        <v>52</v>
      </c>
      <c r="O4490" s="6" t="s">
        <v>105</v>
      </c>
      <c r="P4490" s="6" t="s">
        <v>64</v>
      </c>
      <c r="Q4490" s="6">
        <v>5</v>
      </c>
      <c r="R4490" s="6" t="s">
        <v>119</v>
      </c>
      <c r="S4490" s="6">
        <v>1</v>
      </c>
      <c r="T4490" s="7">
        <v>77500</v>
      </c>
      <c r="U4490" t="str">
        <f t="shared" si="490"/>
        <v>Reviewed</v>
      </c>
      <c r="V4490" t="str">
        <f t="shared" si="491"/>
        <v>outstanding</v>
      </c>
      <c r="W4490">
        <f t="shared" si="492"/>
        <v>0</v>
      </c>
      <c r="X4490" t="str">
        <f t="shared" si="493"/>
        <v>Active</v>
      </c>
      <c r="Y4490">
        <f t="shared" si="494"/>
        <v>1.2219178082191782</v>
      </c>
      <c r="Z4490" t="str">
        <f t="shared" si="495"/>
        <v>1–2 Years</v>
      </c>
      <c r="AA4490" t="str">
        <f t="shared" si="496"/>
        <v>70K–99K</v>
      </c>
    </row>
    <row r="4491" spans="1:27" ht="19.95" customHeight="1" x14ac:dyDescent="0.3">
      <c r="A4491" s="8" t="s">
        <v>4618</v>
      </c>
      <c r="B4491" s="9">
        <v>45049</v>
      </c>
      <c r="C4491" s="1" t="s">
        <v>34</v>
      </c>
      <c r="D4491" s="1" t="s">
        <v>22</v>
      </c>
      <c r="E4491" s="1" t="s">
        <v>23</v>
      </c>
      <c r="F4491" s="1" t="s">
        <v>288</v>
      </c>
      <c r="G4491" s="1" t="s">
        <v>25</v>
      </c>
      <c r="H4491" s="1" t="s">
        <v>43</v>
      </c>
      <c r="I4491" s="1" t="s">
        <v>27</v>
      </c>
      <c r="J4491" s="9">
        <v>45049</v>
      </c>
      <c r="K4491" s="9"/>
      <c r="L4491" s="1" t="s">
        <v>28</v>
      </c>
      <c r="M4491" s="1">
        <v>973</v>
      </c>
      <c r="N4491" s="1" t="s">
        <v>52</v>
      </c>
      <c r="O4491" s="1" t="s">
        <v>170</v>
      </c>
      <c r="P4491" s="1" t="s">
        <v>31</v>
      </c>
      <c r="Q4491" s="1">
        <v>2</v>
      </c>
      <c r="R4491" s="1" t="s">
        <v>53</v>
      </c>
      <c r="S4491" s="1">
        <v>3</v>
      </c>
      <c r="T4491" s="10">
        <v>60000</v>
      </c>
      <c r="U4491" t="str">
        <f t="shared" si="490"/>
        <v>Reviewed</v>
      </c>
      <c r="V4491" t="str">
        <f t="shared" si="491"/>
        <v>needs_support</v>
      </c>
      <c r="W4491">
        <f t="shared" si="492"/>
        <v>0</v>
      </c>
      <c r="X4491" t="str">
        <f t="shared" si="493"/>
        <v>Active</v>
      </c>
      <c r="Y4491">
        <f t="shared" si="494"/>
        <v>2.6657534246575341</v>
      </c>
      <c r="Z4491" t="str">
        <f t="shared" si="495"/>
        <v>2–3 Years</v>
      </c>
      <c r="AA4491" t="str">
        <f t="shared" si="496"/>
        <v>&lt;70K</v>
      </c>
    </row>
    <row r="4492" spans="1:27" ht="19.95" customHeight="1" x14ac:dyDescent="0.3">
      <c r="A4492" s="4" t="s">
        <v>4619</v>
      </c>
      <c r="B4492" s="5">
        <v>45294</v>
      </c>
      <c r="C4492" s="6" t="s">
        <v>39</v>
      </c>
      <c r="D4492" s="6" t="s">
        <v>22</v>
      </c>
      <c r="E4492" s="6" t="s">
        <v>40</v>
      </c>
      <c r="F4492" s="6" t="s">
        <v>41</v>
      </c>
      <c r="G4492" s="6" t="s">
        <v>42</v>
      </c>
      <c r="H4492" s="6" t="s">
        <v>43</v>
      </c>
      <c r="I4492" s="6" t="s">
        <v>27</v>
      </c>
      <c r="J4492" s="5">
        <v>45294</v>
      </c>
      <c r="K4492" s="5"/>
      <c r="L4492" s="6" t="s">
        <v>28</v>
      </c>
      <c r="M4492" s="6">
        <v>728</v>
      </c>
      <c r="N4492" s="6" t="s">
        <v>75</v>
      </c>
      <c r="O4492" s="6" t="s">
        <v>43</v>
      </c>
      <c r="P4492" s="6" t="s">
        <v>107</v>
      </c>
      <c r="Q4492" s="6">
        <v>4</v>
      </c>
      <c r="R4492" s="6" t="s">
        <v>32</v>
      </c>
      <c r="S4492" s="6">
        <v>2</v>
      </c>
      <c r="T4492" s="7">
        <v>56000</v>
      </c>
      <c r="U4492" t="str">
        <f t="shared" si="490"/>
        <v>Reviewed</v>
      </c>
      <c r="V4492" t="str">
        <f t="shared" si="491"/>
        <v>exceeds</v>
      </c>
      <c r="W4492">
        <f t="shared" si="492"/>
        <v>0</v>
      </c>
      <c r="X4492" t="str">
        <f t="shared" si="493"/>
        <v>Active</v>
      </c>
      <c r="Y4492">
        <f t="shared" si="494"/>
        <v>1.9945205479452055</v>
      </c>
      <c r="Z4492" t="str">
        <f t="shared" si="495"/>
        <v>1–2 Years</v>
      </c>
      <c r="AA4492" t="str">
        <f t="shared" si="496"/>
        <v>&lt;70K</v>
      </c>
    </row>
    <row r="4493" spans="1:27" ht="19.95" customHeight="1" x14ac:dyDescent="0.3">
      <c r="A4493" s="8" t="s">
        <v>4620</v>
      </c>
      <c r="B4493" s="9">
        <v>45361</v>
      </c>
      <c r="C4493" s="1" t="s">
        <v>46</v>
      </c>
      <c r="D4493" s="1" t="s">
        <v>22</v>
      </c>
      <c r="E4493" s="1" t="s">
        <v>40</v>
      </c>
      <c r="F4493" s="1" t="s">
        <v>174</v>
      </c>
      <c r="G4493" s="1" t="s">
        <v>42</v>
      </c>
      <c r="H4493" s="1" t="s">
        <v>26</v>
      </c>
      <c r="I4493" s="1" t="s">
        <v>27</v>
      </c>
      <c r="J4493" s="9">
        <v>45361</v>
      </c>
      <c r="K4493" s="9"/>
      <c r="L4493" s="1" t="s">
        <v>28</v>
      </c>
      <c r="M4493" s="1">
        <v>661</v>
      </c>
      <c r="N4493" s="1" t="s">
        <v>140</v>
      </c>
      <c r="O4493" s="1" t="s">
        <v>30</v>
      </c>
      <c r="P4493" s="1" t="s">
        <v>31</v>
      </c>
      <c r="Q4493" s="1">
        <v>3</v>
      </c>
      <c r="R4493" s="1" t="s">
        <v>37</v>
      </c>
      <c r="S4493" s="1">
        <v>2</v>
      </c>
      <c r="T4493" s="10">
        <v>73500</v>
      </c>
      <c r="U4493" t="str">
        <f t="shared" si="490"/>
        <v>Reviewed</v>
      </c>
      <c r="V4493" t="str">
        <f t="shared" si="491"/>
        <v>meets</v>
      </c>
      <c r="W4493">
        <f t="shared" si="492"/>
        <v>0</v>
      </c>
      <c r="X4493" t="str">
        <f t="shared" si="493"/>
        <v>Active</v>
      </c>
      <c r="Y4493">
        <f t="shared" si="494"/>
        <v>1.810958904109589</v>
      </c>
      <c r="Z4493" t="str">
        <f t="shared" si="495"/>
        <v>1–2 Years</v>
      </c>
      <c r="AA4493" t="str">
        <f t="shared" si="496"/>
        <v>70K–99K</v>
      </c>
    </row>
    <row r="4494" spans="1:27" ht="19.95" customHeight="1" x14ac:dyDescent="0.3">
      <c r="A4494" s="4" t="s">
        <v>4621</v>
      </c>
      <c r="B4494" s="5">
        <v>45551</v>
      </c>
      <c r="C4494" s="6" t="s">
        <v>55</v>
      </c>
      <c r="D4494" s="6" t="s">
        <v>56</v>
      </c>
      <c r="E4494" s="6" t="s">
        <v>23</v>
      </c>
      <c r="F4494" s="6" t="s">
        <v>147</v>
      </c>
      <c r="G4494" s="6" t="s">
        <v>58</v>
      </c>
      <c r="H4494" s="6" t="s">
        <v>26</v>
      </c>
      <c r="I4494" s="6" t="s">
        <v>27</v>
      </c>
      <c r="J4494" s="5">
        <v>45551</v>
      </c>
      <c r="K4494" s="5"/>
      <c r="L4494" s="6" t="s">
        <v>28</v>
      </c>
      <c r="M4494" s="6">
        <v>471</v>
      </c>
      <c r="N4494" s="6" t="s">
        <v>75</v>
      </c>
      <c r="O4494" s="6" t="s">
        <v>43</v>
      </c>
      <c r="P4494" s="6" t="s">
        <v>64</v>
      </c>
      <c r="Q4494" s="6">
        <v>4</v>
      </c>
      <c r="R4494" s="6" t="s">
        <v>32</v>
      </c>
      <c r="S4494" s="6">
        <v>1</v>
      </c>
      <c r="T4494" s="7">
        <v>84500</v>
      </c>
      <c r="U4494" t="str">
        <f t="shared" si="490"/>
        <v>Reviewed</v>
      </c>
      <c r="V4494" t="str">
        <f t="shared" si="491"/>
        <v>exceeds</v>
      </c>
      <c r="W4494">
        <f t="shared" si="492"/>
        <v>0</v>
      </c>
      <c r="X4494" t="str">
        <f t="shared" si="493"/>
        <v>Active</v>
      </c>
      <c r="Y4494">
        <f t="shared" si="494"/>
        <v>1.2904109589041095</v>
      </c>
      <c r="Z4494" t="str">
        <f t="shared" si="495"/>
        <v>1–2 Years</v>
      </c>
      <c r="AA4494" t="str">
        <f t="shared" si="496"/>
        <v>70K–99K</v>
      </c>
    </row>
    <row r="4495" spans="1:27" ht="19.95" customHeight="1" x14ac:dyDescent="0.3">
      <c r="A4495" s="8" t="s">
        <v>4622</v>
      </c>
      <c r="B4495" s="9">
        <v>45456</v>
      </c>
      <c r="C4495" s="1" t="s">
        <v>60</v>
      </c>
      <c r="D4495" s="1" t="s">
        <v>56</v>
      </c>
      <c r="E4495" s="1" t="s">
        <v>40</v>
      </c>
      <c r="F4495" s="1" t="s">
        <v>104</v>
      </c>
      <c r="G4495" s="1" t="s">
        <v>62</v>
      </c>
      <c r="H4495" s="1" t="s">
        <v>43</v>
      </c>
      <c r="I4495" s="1" t="s">
        <v>50</v>
      </c>
      <c r="J4495" s="9">
        <v>45456</v>
      </c>
      <c r="K4495" s="9">
        <v>45581</v>
      </c>
      <c r="L4495" s="1" t="s">
        <v>159</v>
      </c>
      <c r="M4495" s="1">
        <v>125</v>
      </c>
      <c r="N4495" s="1" t="s">
        <v>75</v>
      </c>
      <c r="O4495" s="1" t="s">
        <v>105</v>
      </c>
      <c r="P4495" s="1" t="s">
        <v>44</v>
      </c>
      <c r="Q4495" s="1" t="s">
        <v>95</v>
      </c>
      <c r="R4495" s="1" t="s">
        <v>28</v>
      </c>
      <c r="S4495" s="1">
        <v>0</v>
      </c>
      <c r="T4495" s="10">
        <v>57000</v>
      </c>
      <c r="U4495" t="str">
        <f t="shared" si="490"/>
        <v>Not Reviewed</v>
      </c>
      <c r="V4495" t="str">
        <f t="shared" si="491"/>
        <v>Not Reviewed</v>
      </c>
      <c r="W4495">
        <f t="shared" si="492"/>
        <v>1</v>
      </c>
      <c r="X4495" t="str">
        <f t="shared" si="493"/>
        <v>Attrited</v>
      </c>
      <c r="Y4495">
        <f t="shared" si="494"/>
        <v>0.34246575342465752</v>
      </c>
      <c r="Z4495" t="str">
        <f t="shared" si="495"/>
        <v>&lt;1 Year</v>
      </c>
      <c r="AA4495" t="str">
        <f t="shared" si="496"/>
        <v>&lt;70K</v>
      </c>
    </row>
    <row r="4496" spans="1:27" ht="19.95" customHeight="1" x14ac:dyDescent="0.3">
      <c r="A4496" s="4" t="s">
        <v>4623</v>
      </c>
      <c r="B4496" s="5">
        <v>45858</v>
      </c>
      <c r="C4496" s="6" t="s">
        <v>66</v>
      </c>
      <c r="D4496" s="6" t="s">
        <v>56</v>
      </c>
      <c r="E4496" s="6" t="s">
        <v>67</v>
      </c>
      <c r="F4496" s="6" t="s">
        <v>68</v>
      </c>
      <c r="G4496" s="6" t="s">
        <v>69</v>
      </c>
      <c r="H4496" s="6" t="s">
        <v>26</v>
      </c>
      <c r="I4496" s="6" t="s">
        <v>27</v>
      </c>
      <c r="J4496" s="5">
        <v>45858</v>
      </c>
      <c r="K4496" s="5"/>
      <c r="L4496" s="6" t="s">
        <v>28</v>
      </c>
      <c r="M4496" s="6">
        <v>164</v>
      </c>
      <c r="N4496" s="6" t="s">
        <v>29</v>
      </c>
      <c r="O4496" s="6" t="s">
        <v>30</v>
      </c>
      <c r="P4496" s="6" t="s">
        <v>133</v>
      </c>
      <c r="Q4496" s="6" t="s">
        <v>95</v>
      </c>
      <c r="R4496" s="6" t="s">
        <v>28</v>
      </c>
      <c r="S4496" s="6">
        <v>0</v>
      </c>
      <c r="T4496" s="7">
        <v>88500</v>
      </c>
      <c r="U4496" t="str">
        <f t="shared" si="490"/>
        <v>Not Reviewed</v>
      </c>
      <c r="V4496" t="str">
        <f t="shared" si="491"/>
        <v>Not Reviewed</v>
      </c>
      <c r="W4496">
        <f t="shared" si="492"/>
        <v>0</v>
      </c>
      <c r="X4496" t="str">
        <f t="shared" si="493"/>
        <v>Active</v>
      </c>
      <c r="Y4496">
        <f t="shared" si="494"/>
        <v>0.44931506849315067</v>
      </c>
      <c r="Z4496" t="str">
        <f t="shared" si="495"/>
        <v>&lt;1 Year</v>
      </c>
      <c r="AA4496" t="str">
        <f t="shared" si="496"/>
        <v>70K–99K</v>
      </c>
    </row>
    <row r="4497" spans="1:27" ht="19.95" customHeight="1" x14ac:dyDescent="0.3">
      <c r="A4497" s="8" t="s">
        <v>4624</v>
      </c>
      <c r="B4497" s="9">
        <v>45019</v>
      </c>
      <c r="C4497" s="1" t="s">
        <v>71</v>
      </c>
      <c r="D4497" s="1" t="s">
        <v>72</v>
      </c>
      <c r="E4497" s="1" t="s">
        <v>23</v>
      </c>
      <c r="F4497" s="1" t="s">
        <v>138</v>
      </c>
      <c r="G4497" s="1" t="s">
        <v>36</v>
      </c>
      <c r="H4497" s="1" t="s">
        <v>43</v>
      </c>
      <c r="I4497" s="1" t="s">
        <v>27</v>
      </c>
      <c r="J4497" s="9">
        <v>45019</v>
      </c>
      <c r="K4497" s="9"/>
      <c r="L4497" s="1" t="s">
        <v>28</v>
      </c>
      <c r="M4497" s="1">
        <v>1003</v>
      </c>
      <c r="N4497" s="1" t="s">
        <v>122</v>
      </c>
      <c r="O4497" s="1" t="s">
        <v>105</v>
      </c>
      <c r="P4497" s="1" t="s">
        <v>64</v>
      </c>
      <c r="Q4497" s="1">
        <v>4</v>
      </c>
      <c r="R4497" s="1" t="s">
        <v>32</v>
      </c>
      <c r="S4497" s="1">
        <v>3</v>
      </c>
      <c r="T4497" s="10">
        <v>76500</v>
      </c>
      <c r="U4497" t="str">
        <f t="shared" si="490"/>
        <v>Reviewed</v>
      </c>
      <c r="V4497" t="str">
        <f t="shared" si="491"/>
        <v>exceeds</v>
      </c>
      <c r="W4497">
        <f t="shared" si="492"/>
        <v>0</v>
      </c>
      <c r="X4497" t="str">
        <f t="shared" si="493"/>
        <v>Active</v>
      </c>
      <c r="Y4497">
        <f t="shared" si="494"/>
        <v>2.7479452054794522</v>
      </c>
      <c r="Z4497" t="str">
        <f t="shared" si="495"/>
        <v>2–3 Years</v>
      </c>
      <c r="AA4497" t="str">
        <f t="shared" si="496"/>
        <v>70K–99K</v>
      </c>
    </row>
    <row r="4498" spans="1:27" ht="19.95" customHeight="1" x14ac:dyDescent="0.3">
      <c r="A4498" s="4" t="s">
        <v>4625</v>
      </c>
      <c r="B4498" s="5">
        <v>45133</v>
      </c>
      <c r="C4498" s="6" t="s">
        <v>77</v>
      </c>
      <c r="D4498" s="6" t="s">
        <v>72</v>
      </c>
      <c r="E4498" s="6" t="s">
        <v>40</v>
      </c>
      <c r="F4498" s="6" t="s">
        <v>78</v>
      </c>
      <c r="G4498" s="6" t="s">
        <v>79</v>
      </c>
      <c r="H4498" s="6" t="s">
        <v>49</v>
      </c>
      <c r="I4498" s="6" t="s">
        <v>27</v>
      </c>
      <c r="J4498" s="5">
        <v>45133</v>
      </c>
      <c r="K4498" s="5"/>
      <c r="L4498" s="6" t="s">
        <v>28</v>
      </c>
      <c r="M4498" s="6">
        <v>889</v>
      </c>
      <c r="N4498" s="6" t="s">
        <v>52</v>
      </c>
      <c r="O4498" s="6" t="s">
        <v>30</v>
      </c>
      <c r="P4498" s="6" t="s">
        <v>107</v>
      </c>
      <c r="Q4498" s="6">
        <v>5</v>
      </c>
      <c r="R4498" s="6" t="s">
        <v>119</v>
      </c>
      <c r="S4498" s="6">
        <v>2</v>
      </c>
      <c r="T4498" s="7">
        <v>110500</v>
      </c>
      <c r="U4498" t="str">
        <f t="shared" si="490"/>
        <v>Reviewed</v>
      </c>
      <c r="V4498" t="str">
        <f t="shared" si="491"/>
        <v>outstanding</v>
      </c>
      <c r="W4498">
        <f t="shared" si="492"/>
        <v>0</v>
      </c>
      <c r="X4498" t="str">
        <f t="shared" si="493"/>
        <v>Active</v>
      </c>
      <c r="Y4498">
        <f t="shared" si="494"/>
        <v>2.4356164383561643</v>
      </c>
      <c r="Z4498" t="str">
        <f t="shared" si="495"/>
        <v>2–3 Years</v>
      </c>
      <c r="AA4498" t="str">
        <f t="shared" si="496"/>
        <v>100K–129K</v>
      </c>
    </row>
    <row r="4499" spans="1:27" ht="19.95" customHeight="1" x14ac:dyDescent="0.3">
      <c r="A4499" s="8" t="s">
        <v>4626</v>
      </c>
      <c r="B4499" s="9">
        <v>45838</v>
      </c>
      <c r="C4499" s="1" t="s">
        <v>81</v>
      </c>
      <c r="D4499" s="1" t="s">
        <v>72</v>
      </c>
      <c r="E4499" s="1" t="s">
        <v>23</v>
      </c>
      <c r="F4499" s="1" t="s">
        <v>82</v>
      </c>
      <c r="G4499" s="1" t="s">
        <v>83</v>
      </c>
      <c r="H4499" s="1" t="s">
        <v>26</v>
      </c>
      <c r="I4499" s="1" t="s">
        <v>27</v>
      </c>
      <c r="J4499" s="9">
        <v>45838</v>
      </c>
      <c r="K4499" s="9"/>
      <c r="L4499" s="1" t="s">
        <v>28</v>
      </c>
      <c r="M4499" s="1">
        <v>184</v>
      </c>
      <c r="N4499" s="1" t="s">
        <v>75</v>
      </c>
      <c r="O4499" s="1" t="s">
        <v>43</v>
      </c>
      <c r="P4499" s="1" t="s">
        <v>31</v>
      </c>
      <c r="Q4499" s="1">
        <v>2</v>
      </c>
      <c r="R4499" s="1" t="s">
        <v>53</v>
      </c>
      <c r="S4499" s="1">
        <v>1</v>
      </c>
      <c r="T4499" s="10">
        <v>77500</v>
      </c>
      <c r="U4499" t="str">
        <f t="shared" si="490"/>
        <v>Reviewed</v>
      </c>
      <c r="V4499" t="str">
        <f t="shared" si="491"/>
        <v>needs_support</v>
      </c>
      <c r="W4499">
        <f t="shared" si="492"/>
        <v>0</v>
      </c>
      <c r="X4499" t="str">
        <f t="shared" si="493"/>
        <v>Active</v>
      </c>
      <c r="Y4499">
        <f t="shared" si="494"/>
        <v>0.50410958904109593</v>
      </c>
      <c r="Z4499" t="str">
        <f t="shared" si="495"/>
        <v>&lt;1 Year</v>
      </c>
      <c r="AA4499" t="str">
        <f t="shared" si="496"/>
        <v>70K–99K</v>
      </c>
    </row>
    <row r="4500" spans="1:27" ht="19.95" customHeight="1" x14ac:dyDescent="0.3">
      <c r="A4500" s="4" t="s">
        <v>4627</v>
      </c>
      <c r="B4500" s="5">
        <v>45605</v>
      </c>
      <c r="C4500" s="6" t="s">
        <v>86</v>
      </c>
      <c r="D4500" s="6" t="s">
        <v>87</v>
      </c>
      <c r="E4500" s="6" t="s">
        <v>67</v>
      </c>
      <c r="F4500" s="6" t="s">
        <v>135</v>
      </c>
      <c r="G4500" s="6" t="s">
        <v>89</v>
      </c>
      <c r="H4500" s="6" t="s">
        <v>43</v>
      </c>
      <c r="I4500" s="6" t="s">
        <v>27</v>
      </c>
      <c r="J4500" s="5">
        <v>45605</v>
      </c>
      <c r="K4500" s="5"/>
      <c r="L4500" s="6" t="s">
        <v>28</v>
      </c>
      <c r="M4500" s="6">
        <v>417</v>
      </c>
      <c r="N4500" s="6" t="s">
        <v>75</v>
      </c>
      <c r="O4500" s="6" t="s">
        <v>63</v>
      </c>
      <c r="P4500" s="6" t="s">
        <v>133</v>
      </c>
      <c r="Q4500" s="6">
        <v>3</v>
      </c>
      <c r="R4500" s="6" t="s">
        <v>37</v>
      </c>
      <c r="S4500" s="6">
        <v>1</v>
      </c>
      <c r="T4500" s="7">
        <v>72500</v>
      </c>
      <c r="U4500" t="str">
        <f t="shared" si="490"/>
        <v>Reviewed</v>
      </c>
      <c r="V4500" t="str">
        <f t="shared" si="491"/>
        <v>meets</v>
      </c>
      <c r="W4500">
        <f t="shared" si="492"/>
        <v>0</v>
      </c>
      <c r="X4500" t="str">
        <f t="shared" si="493"/>
        <v>Active</v>
      </c>
      <c r="Y4500">
        <f t="shared" si="494"/>
        <v>1.1424657534246576</v>
      </c>
      <c r="Z4500" t="str">
        <f t="shared" si="495"/>
        <v>1–2 Years</v>
      </c>
      <c r="AA4500" t="str">
        <f t="shared" si="496"/>
        <v>70K–99K</v>
      </c>
    </row>
    <row r="4501" spans="1:27" ht="19.95" customHeight="1" x14ac:dyDescent="0.3">
      <c r="A4501" s="8" t="s">
        <v>4628</v>
      </c>
      <c r="B4501" s="9">
        <v>45460</v>
      </c>
      <c r="C4501" s="1" t="s">
        <v>91</v>
      </c>
      <c r="D4501" s="1" t="s">
        <v>87</v>
      </c>
      <c r="E4501" s="1" t="s">
        <v>92</v>
      </c>
      <c r="F4501" s="1" t="s">
        <v>93</v>
      </c>
      <c r="G4501" s="1" t="s">
        <v>94</v>
      </c>
      <c r="H4501" s="1" t="s">
        <v>26</v>
      </c>
      <c r="I4501" s="1" t="s">
        <v>27</v>
      </c>
      <c r="J4501" s="9">
        <v>45460</v>
      </c>
      <c r="K4501" s="9"/>
      <c r="L4501" s="1" t="s">
        <v>28</v>
      </c>
      <c r="M4501" s="1">
        <v>562</v>
      </c>
      <c r="N4501" s="1" t="s">
        <v>75</v>
      </c>
      <c r="O4501" s="1" t="s">
        <v>43</v>
      </c>
      <c r="P4501" s="1" t="s">
        <v>31</v>
      </c>
      <c r="Q4501" s="1">
        <v>2</v>
      </c>
      <c r="R4501" s="1" t="s">
        <v>53</v>
      </c>
      <c r="S4501" s="1">
        <v>2</v>
      </c>
      <c r="T4501" s="10">
        <v>83000</v>
      </c>
      <c r="U4501" t="str">
        <f t="shared" si="490"/>
        <v>Reviewed</v>
      </c>
      <c r="V4501" t="str">
        <f t="shared" si="491"/>
        <v>needs_support</v>
      </c>
      <c r="W4501">
        <f t="shared" si="492"/>
        <v>0</v>
      </c>
      <c r="X4501" t="str">
        <f t="shared" si="493"/>
        <v>Active</v>
      </c>
      <c r="Y4501">
        <f t="shared" si="494"/>
        <v>1.5397260273972602</v>
      </c>
      <c r="Z4501" t="str">
        <f t="shared" si="495"/>
        <v>1–2 Years</v>
      </c>
      <c r="AA4501" t="str">
        <f t="shared" si="496"/>
        <v>70K–99K</v>
      </c>
    </row>
    <row r="4502" spans="1:27" ht="19.95" customHeight="1" x14ac:dyDescent="0.3">
      <c r="A4502" s="4" t="s">
        <v>4629</v>
      </c>
      <c r="B4502" s="5">
        <v>45071</v>
      </c>
      <c r="C4502" s="6" t="s">
        <v>21</v>
      </c>
      <c r="D4502" s="6" t="s">
        <v>22</v>
      </c>
      <c r="E4502" s="6" t="s">
        <v>23</v>
      </c>
      <c r="F4502" s="6" t="s">
        <v>138</v>
      </c>
      <c r="G4502" s="6" t="s">
        <v>36</v>
      </c>
      <c r="H4502" s="6" t="s">
        <v>43</v>
      </c>
      <c r="I4502" s="6" t="s">
        <v>50</v>
      </c>
      <c r="J4502" s="5">
        <v>45071</v>
      </c>
      <c r="K4502" s="5">
        <v>45405</v>
      </c>
      <c r="L4502" s="6" t="s">
        <v>159</v>
      </c>
      <c r="M4502" s="6">
        <v>334</v>
      </c>
      <c r="N4502" s="6" t="s">
        <v>29</v>
      </c>
      <c r="O4502" s="6" t="s">
        <v>43</v>
      </c>
      <c r="P4502" s="6" t="s">
        <v>64</v>
      </c>
      <c r="Q4502" s="6">
        <v>4</v>
      </c>
      <c r="R4502" s="6" t="s">
        <v>32</v>
      </c>
      <c r="S4502" s="6">
        <v>1</v>
      </c>
      <c r="T4502" s="7">
        <v>57000</v>
      </c>
      <c r="U4502" t="str">
        <f t="shared" si="490"/>
        <v>Reviewed</v>
      </c>
      <c r="V4502" t="str">
        <f t="shared" si="491"/>
        <v>exceeds</v>
      </c>
      <c r="W4502">
        <f t="shared" si="492"/>
        <v>1</v>
      </c>
      <c r="X4502" t="str">
        <f t="shared" si="493"/>
        <v>Attrited</v>
      </c>
      <c r="Y4502">
        <f t="shared" si="494"/>
        <v>0.91506849315068495</v>
      </c>
      <c r="Z4502" t="str">
        <f t="shared" si="495"/>
        <v>&lt;1 Year</v>
      </c>
      <c r="AA4502" t="str">
        <f t="shared" si="496"/>
        <v>&lt;70K</v>
      </c>
    </row>
    <row r="4503" spans="1:27" ht="19.95" customHeight="1" x14ac:dyDescent="0.3">
      <c r="A4503" s="8" t="s">
        <v>4630</v>
      </c>
      <c r="B4503" s="9">
        <v>45117</v>
      </c>
      <c r="C4503" s="1" t="s">
        <v>34</v>
      </c>
      <c r="D4503" s="1" t="s">
        <v>22</v>
      </c>
      <c r="E4503" s="1" t="s">
        <v>23</v>
      </c>
      <c r="F4503" s="1" t="s">
        <v>35</v>
      </c>
      <c r="G4503" s="1" t="s">
        <v>36</v>
      </c>
      <c r="H4503" s="1" t="s">
        <v>26</v>
      </c>
      <c r="I4503" s="1" t="s">
        <v>50</v>
      </c>
      <c r="J4503" s="9">
        <v>45117</v>
      </c>
      <c r="K4503" s="9">
        <v>45346</v>
      </c>
      <c r="L4503" s="1" t="s">
        <v>51</v>
      </c>
      <c r="M4503" s="1">
        <v>229</v>
      </c>
      <c r="N4503" s="1" t="s">
        <v>52</v>
      </c>
      <c r="O4503" s="1" t="s">
        <v>63</v>
      </c>
      <c r="P4503" s="1" t="s">
        <v>107</v>
      </c>
      <c r="Q4503" s="1">
        <v>5</v>
      </c>
      <c r="R4503" s="1" t="s">
        <v>119</v>
      </c>
      <c r="S4503" s="1">
        <v>1</v>
      </c>
      <c r="T4503" s="10">
        <v>82000</v>
      </c>
      <c r="U4503" t="str">
        <f t="shared" si="490"/>
        <v>Reviewed</v>
      </c>
      <c r="V4503" t="str">
        <f t="shared" si="491"/>
        <v>outstanding</v>
      </c>
      <c r="W4503">
        <f t="shared" si="492"/>
        <v>1</v>
      </c>
      <c r="X4503" t="str">
        <f t="shared" si="493"/>
        <v>Attrited</v>
      </c>
      <c r="Y4503">
        <f t="shared" si="494"/>
        <v>0.62739726027397258</v>
      </c>
      <c r="Z4503" t="str">
        <f t="shared" si="495"/>
        <v>&lt;1 Year</v>
      </c>
      <c r="AA4503" t="str">
        <f t="shared" si="496"/>
        <v>70K–99K</v>
      </c>
    </row>
    <row r="4504" spans="1:27" ht="19.95" customHeight="1" x14ac:dyDescent="0.3">
      <c r="A4504" s="4" t="s">
        <v>4631</v>
      </c>
      <c r="B4504" s="5">
        <v>45301</v>
      </c>
      <c r="C4504" s="6" t="s">
        <v>39</v>
      </c>
      <c r="D4504" s="6" t="s">
        <v>22</v>
      </c>
      <c r="E4504" s="6" t="s">
        <v>40</v>
      </c>
      <c r="F4504" s="6" t="s">
        <v>174</v>
      </c>
      <c r="G4504" s="6" t="s">
        <v>42</v>
      </c>
      <c r="H4504" s="6" t="s">
        <v>26</v>
      </c>
      <c r="I4504" s="6" t="s">
        <v>27</v>
      </c>
      <c r="J4504" s="5">
        <v>45301</v>
      </c>
      <c r="K4504" s="5"/>
      <c r="L4504" s="6" t="s">
        <v>28</v>
      </c>
      <c r="M4504" s="6">
        <v>721</v>
      </c>
      <c r="N4504" s="6" t="s">
        <v>29</v>
      </c>
      <c r="O4504" s="6" t="s">
        <v>63</v>
      </c>
      <c r="P4504" s="6" t="s">
        <v>107</v>
      </c>
      <c r="Q4504" s="6">
        <v>1</v>
      </c>
      <c r="R4504" s="6" t="s">
        <v>53</v>
      </c>
      <c r="S4504" s="6">
        <v>2</v>
      </c>
      <c r="T4504" s="7">
        <v>103500</v>
      </c>
      <c r="U4504" t="str">
        <f t="shared" si="490"/>
        <v>Reviewed</v>
      </c>
      <c r="V4504" t="str">
        <f t="shared" si="491"/>
        <v>needs_support</v>
      </c>
      <c r="W4504">
        <f t="shared" si="492"/>
        <v>0</v>
      </c>
      <c r="X4504" t="str">
        <f t="shared" si="493"/>
        <v>Active</v>
      </c>
      <c r="Y4504">
        <f t="shared" si="494"/>
        <v>1.9753424657534246</v>
      </c>
      <c r="Z4504" t="str">
        <f t="shared" si="495"/>
        <v>1–2 Years</v>
      </c>
      <c r="AA4504" t="str">
        <f t="shared" si="496"/>
        <v>100K–129K</v>
      </c>
    </row>
    <row r="4505" spans="1:27" ht="19.95" customHeight="1" x14ac:dyDescent="0.3">
      <c r="A4505" s="8" t="s">
        <v>4632</v>
      </c>
      <c r="B4505" s="9">
        <v>45116</v>
      </c>
      <c r="C4505" s="1" t="s">
        <v>46</v>
      </c>
      <c r="D4505" s="1" t="s">
        <v>22</v>
      </c>
      <c r="E4505" s="1" t="s">
        <v>40</v>
      </c>
      <c r="F4505" s="1" t="s">
        <v>143</v>
      </c>
      <c r="G4505" s="1" t="s">
        <v>48</v>
      </c>
      <c r="H4505" s="1" t="s">
        <v>43</v>
      </c>
      <c r="I4505" s="1" t="s">
        <v>27</v>
      </c>
      <c r="J4505" s="9">
        <v>45116</v>
      </c>
      <c r="K4505" s="9"/>
      <c r="L4505" s="1" t="s">
        <v>28</v>
      </c>
      <c r="M4505" s="1">
        <v>906</v>
      </c>
      <c r="N4505" s="1" t="s">
        <v>52</v>
      </c>
      <c r="O4505" s="1" t="s">
        <v>63</v>
      </c>
      <c r="P4505" s="1" t="s">
        <v>31</v>
      </c>
      <c r="Q4505" s="1">
        <v>3</v>
      </c>
      <c r="R4505" s="1" t="s">
        <v>37</v>
      </c>
      <c r="S4505" s="1">
        <v>2</v>
      </c>
      <c r="T4505" s="10">
        <v>55000</v>
      </c>
      <c r="U4505" t="str">
        <f t="shared" si="490"/>
        <v>Reviewed</v>
      </c>
      <c r="V4505" t="str">
        <f t="shared" si="491"/>
        <v>meets</v>
      </c>
      <c r="W4505">
        <f t="shared" si="492"/>
        <v>0</v>
      </c>
      <c r="X4505" t="str">
        <f t="shared" si="493"/>
        <v>Active</v>
      </c>
      <c r="Y4505">
        <f t="shared" si="494"/>
        <v>2.4821917808219176</v>
      </c>
      <c r="Z4505" t="str">
        <f t="shared" si="495"/>
        <v>2–3 Years</v>
      </c>
      <c r="AA4505" t="str">
        <f t="shared" si="496"/>
        <v>&lt;70K</v>
      </c>
    </row>
    <row r="4506" spans="1:27" ht="19.95" customHeight="1" x14ac:dyDescent="0.3">
      <c r="A4506" s="4" t="s">
        <v>4633</v>
      </c>
      <c r="B4506" s="5">
        <v>45132</v>
      </c>
      <c r="C4506" s="6" t="s">
        <v>55</v>
      </c>
      <c r="D4506" s="6" t="s">
        <v>56</v>
      </c>
      <c r="E4506" s="6" t="s">
        <v>23</v>
      </c>
      <c r="F4506" s="6" t="s">
        <v>190</v>
      </c>
      <c r="G4506" s="6" t="s">
        <v>58</v>
      </c>
      <c r="H4506" s="6" t="s">
        <v>49</v>
      </c>
      <c r="I4506" s="6" t="s">
        <v>27</v>
      </c>
      <c r="J4506" s="5">
        <v>45132</v>
      </c>
      <c r="K4506" s="5"/>
      <c r="L4506" s="6" t="s">
        <v>28</v>
      </c>
      <c r="M4506" s="6">
        <v>890</v>
      </c>
      <c r="N4506" s="6" t="s">
        <v>29</v>
      </c>
      <c r="O4506" s="6" t="s">
        <v>63</v>
      </c>
      <c r="P4506" s="6" t="s">
        <v>31</v>
      </c>
      <c r="Q4506" s="6">
        <v>4</v>
      </c>
      <c r="R4506" s="6" t="s">
        <v>32</v>
      </c>
      <c r="S4506" s="6">
        <v>2</v>
      </c>
      <c r="T4506" s="7">
        <v>114000</v>
      </c>
      <c r="U4506" t="str">
        <f t="shared" si="490"/>
        <v>Reviewed</v>
      </c>
      <c r="V4506" t="str">
        <f t="shared" si="491"/>
        <v>exceeds</v>
      </c>
      <c r="W4506">
        <f t="shared" si="492"/>
        <v>0</v>
      </c>
      <c r="X4506" t="str">
        <f t="shared" si="493"/>
        <v>Active</v>
      </c>
      <c r="Y4506">
        <f t="shared" si="494"/>
        <v>2.4383561643835616</v>
      </c>
      <c r="Z4506" t="str">
        <f t="shared" si="495"/>
        <v>2–3 Years</v>
      </c>
      <c r="AA4506" t="str">
        <f t="shared" si="496"/>
        <v>100K–129K</v>
      </c>
    </row>
    <row r="4507" spans="1:27" ht="19.95" customHeight="1" x14ac:dyDescent="0.3">
      <c r="A4507" s="8" t="s">
        <v>4634</v>
      </c>
      <c r="B4507" s="9">
        <v>45881</v>
      </c>
      <c r="C4507" s="1" t="s">
        <v>60</v>
      </c>
      <c r="D4507" s="1" t="s">
        <v>56</v>
      </c>
      <c r="E4507" s="1" t="s">
        <v>40</v>
      </c>
      <c r="F4507" s="1" t="s">
        <v>104</v>
      </c>
      <c r="G4507" s="1" t="s">
        <v>62</v>
      </c>
      <c r="H4507" s="1" t="s">
        <v>43</v>
      </c>
      <c r="I4507" s="1" t="s">
        <v>50</v>
      </c>
      <c r="J4507" s="9">
        <v>45881</v>
      </c>
      <c r="K4507" s="9">
        <v>45982</v>
      </c>
      <c r="L4507" s="1" t="s">
        <v>51</v>
      </c>
      <c r="M4507" s="1">
        <v>101</v>
      </c>
      <c r="N4507" s="1" t="s">
        <v>75</v>
      </c>
      <c r="O4507" s="1" t="s">
        <v>30</v>
      </c>
      <c r="P4507" s="1" t="s">
        <v>64</v>
      </c>
      <c r="Q4507" s="1" t="s">
        <v>95</v>
      </c>
      <c r="R4507" s="1" t="s">
        <v>28</v>
      </c>
      <c r="S4507" s="1">
        <v>0</v>
      </c>
      <c r="T4507" s="10">
        <v>57000</v>
      </c>
      <c r="U4507" t="str">
        <f t="shared" si="490"/>
        <v>Not Reviewed</v>
      </c>
      <c r="V4507" t="str">
        <f t="shared" si="491"/>
        <v>Not Reviewed</v>
      </c>
      <c r="W4507">
        <f t="shared" si="492"/>
        <v>1</v>
      </c>
      <c r="X4507" t="str">
        <f t="shared" si="493"/>
        <v>Attrited</v>
      </c>
      <c r="Y4507">
        <f t="shared" si="494"/>
        <v>0.27671232876712326</v>
      </c>
      <c r="Z4507" t="str">
        <f t="shared" si="495"/>
        <v>&lt;1 Year</v>
      </c>
      <c r="AA4507" t="str">
        <f t="shared" si="496"/>
        <v>&lt;70K</v>
      </c>
    </row>
    <row r="4508" spans="1:27" ht="19.95" customHeight="1" x14ac:dyDescent="0.3">
      <c r="A4508" s="4" t="s">
        <v>4635</v>
      </c>
      <c r="B4508" s="5">
        <v>45304</v>
      </c>
      <c r="C4508" s="6" t="s">
        <v>66</v>
      </c>
      <c r="D4508" s="6" t="s">
        <v>56</v>
      </c>
      <c r="E4508" s="6" t="s">
        <v>67</v>
      </c>
      <c r="F4508" s="6" t="s">
        <v>68</v>
      </c>
      <c r="G4508" s="6" t="s">
        <v>69</v>
      </c>
      <c r="H4508" s="6" t="s">
        <v>26</v>
      </c>
      <c r="I4508" s="6" t="s">
        <v>27</v>
      </c>
      <c r="J4508" s="5">
        <v>45304</v>
      </c>
      <c r="K4508" s="5"/>
      <c r="L4508" s="6" t="s">
        <v>28</v>
      </c>
      <c r="M4508" s="6">
        <v>718</v>
      </c>
      <c r="N4508" s="6" t="s">
        <v>29</v>
      </c>
      <c r="O4508" s="6" t="s">
        <v>30</v>
      </c>
      <c r="P4508" s="6" t="s">
        <v>44</v>
      </c>
      <c r="Q4508" s="6">
        <v>3</v>
      </c>
      <c r="R4508" s="6" t="s">
        <v>37</v>
      </c>
      <c r="S4508" s="6">
        <v>2</v>
      </c>
      <c r="T4508" s="7">
        <v>81000</v>
      </c>
      <c r="U4508" t="str">
        <f t="shared" si="490"/>
        <v>Reviewed</v>
      </c>
      <c r="V4508" t="str">
        <f t="shared" si="491"/>
        <v>meets</v>
      </c>
      <c r="W4508">
        <f t="shared" si="492"/>
        <v>0</v>
      </c>
      <c r="X4508" t="str">
        <f t="shared" si="493"/>
        <v>Active</v>
      </c>
      <c r="Y4508">
        <f t="shared" si="494"/>
        <v>1.9671232876712328</v>
      </c>
      <c r="Z4508" t="str">
        <f t="shared" si="495"/>
        <v>1–2 Years</v>
      </c>
      <c r="AA4508" t="str">
        <f t="shared" si="496"/>
        <v>70K–99K</v>
      </c>
    </row>
    <row r="4509" spans="1:27" ht="19.95" customHeight="1" x14ac:dyDescent="0.3">
      <c r="A4509" s="8" t="s">
        <v>4636</v>
      </c>
      <c r="B4509" s="9">
        <v>45926</v>
      </c>
      <c r="C4509" s="1" t="s">
        <v>71</v>
      </c>
      <c r="D4509" s="1" t="s">
        <v>72</v>
      </c>
      <c r="E4509" s="1" t="s">
        <v>23</v>
      </c>
      <c r="F4509" s="1" t="s">
        <v>73</v>
      </c>
      <c r="G4509" s="1" t="s">
        <v>74</v>
      </c>
      <c r="H4509" s="1" t="s">
        <v>49</v>
      </c>
      <c r="I4509" s="1" t="s">
        <v>27</v>
      </c>
      <c r="J4509" s="9">
        <v>45926</v>
      </c>
      <c r="K4509" s="9"/>
      <c r="L4509" s="1" t="s">
        <v>28</v>
      </c>
      <c r="M4509" s="1">
        <v>96</v>
      </c>
      <c r="N4509" s="1" t="s">
        <v>29</v>
      </c>
      <c r="O4509" s="1" t="s">
        <v>63</v>
      </c>
      <c r="P4509" s="1" t="s">
        <v>44</v>
      </c>
      <c r="Q4509" s="1" t="s">
        <v>95</v>
      </c>
      <c r="R4509" s="1" t="s">
        <v>28</v>
      </c>
      <c r="S4509" s="1">
        <v>0</v>
      </c>
      <c r="T4509" s="10">
        <v>118500</v>
      </c>
      <c r="U4509" t="str">
        <f t="shared" si="490"/>
        <v>Not Reviewed</v>
      </c>
      <c r="V4509" t="str">
        <f t="shared" si="491"/>
        <v>Not Reviewed</v>
      </c>
      <c r="W4509">
        <f t="shared" si="492"/>
        <v>0</v>
      </c>
      <c r="X4509" t="str">
        <f t="shared" si="493"/>
        <v>Active</v>
      </c>
      <c r="Y4509">
        <f t="shared" si="494"/>
        <v>0.26301369863013696</v>
      </c>
      <c r="Z4509" t="str">
        <f t="shared" si="495"/>
        <v>&lt;1 Year</v>
      </c>
      <c r="AA4509" t="str">
        <f t="shared" si="496"/>
        <v>100K–129K</v>
      </c>
    </row>
    <row r="4510" spans="1:27" ht="19.95" customHeight="1" x14ac:dyDescent="0.3">
      <c r="A4510" s="4" t="s">
        <v>4637</v>
      </c>
      <c r="B4510" s="5">
        <v>45672</v>
      </c>
      <c r="C4510" s="6" t="s">
        <v>77</v>
      </c>
      <c r="D4510" s="6" t="s">
        <v>72</v>
      </c>
      <c r="E4510" s="6" t="s">
        <v>40</v>
      </c>
      <c r="F4510" s="6" t="s">
        <v>78</v>
      </c>
      <c r="G4510" s="6" t="s">
        <v>79</v>
      </c>
      <c r="H4510" s="6" t="s">
        <v>49</v>
      </c>
      <c r="I4510" s="6" t="s">
        <v>27</v>
      </c>
      <c r="J4510" s="5">
        <v>45672</v>
      </c>
      <c r="K4510" s="5"/>
      <c r="L4510" s="6" t="s">
        <v>28</v>
      </c>
      <c r="M4510" s="6">
        <v>350</v>
      </c>
      <c r="N4510" s="6" t="s">
        <v>52</v>
      </c>
      <c r="O4510" s="6" t="s">
        <v>63</v>
      </c>
      <c r="P4510" s="6" t="s">
        <v>64</v>
      </c>
      <c r="Q4510" s="6">
        <v>5</v>
      </c>
      <c r="R4510" s="6" t="s">
        <v>119</v>
      </c>
      <c r="S4510" s="6">
        <v>1</v>
      </c>
      <c r="T4510" s="7">
        <v>100500</v>
      </c>
      <c r="U4510" t="str">
        <f t="shared" si="490"/>
        <v>Reviewed</v>
      </c>
      <c r="V4510" t="str">
        <f t="shared" si="491"/>
        <v>outstanding</v>
      </c>
      <c r="W4510">
        <f t="shared" si="492"/>
        <v>0</v>
      </c>
      <c r="X4510" t="str">
        <f t="shared" si="493"/>
        <v>Active</v>
      </c>
      <c r="Y4510">
        <f t="shared" si="494"/>
        <v>0.95890410958904104</v>
      </c>
      <c r="Z4510" t="str">
        <f t="shared" si="495"/>
        <v>&lt;1 Year</v>
      </c>
      <c r="AA4510" t="str">
        <f t="shared" si="496"/>
        <v>100K–129K</v>
      </c>
    </row>
    <row r="4511" spans="1:27" ht="19.95" customHeight="1" x14ac:dyDescent="0.3">
      <c r="A4511" s="8" t="s">
        <v>4638</v>
      </c>
      <c r="B4511" s="9">
        <v>45481</v>
      </c>
      <c r="C4511" s="1" t="s">
        <v>81</v>
      </c>
      <c r="D4511" s="1" t="s">
        <v>72</v>
      </c>
      <c r="E4511" s="1" t="s">
        <v>23</v>
      </c>
      <c r="F4511" s="1" t="s">
        <v>114</v>
      </c>
      <c r="G4511" s="1" t="s">
        <v>94</v>
      </c>
      <c r="H4511" s="1" t="s">
        <v>43</v>
      </c>
      <c r="I4511" s="1" t="s">
        <v>27</v>
      </c>
      <c r="J4511" s="9">
        <v>45481</v>
      </c>
      <c r="K4511" s="9"/>
      <c r="L4511" s="1" t="s">
        <v>28</v>
      </c>
      <c r="M4511" s="1">
        <v>541</v>
      </c>
      <c r="N4511" s="1" t="s">
        <v>29</v>
      </c>
      <c r="O4511" s="1" t="s">
        <v>43</v>
      </c>
      <c r="P4511" s="1" t="s">
        <v>31</v>
      </c>
      <c r="Q4511" s="1">
        <v>2</v>
      </c>
      <c r="R4511" s="1" t="s">
        <v>53</v>
      </c>
      <c r="S4511" s="1">
        <v>1</v>
      </c>
      <c r="T4511" s="10">
        <v>60000</v>
      </c>
      <c r="U4511" t="str">
        <f t="shared" si="490"/>
        <v>Reviewed</v>
      </c>
      <c r="V4511" t="str">
        <f t="shared" si="491"/>
        <v>needs_support</v>
      </c>
      <c r="W4511">
        <f t="shared" si="492"/>
        <v>0</v>
      </c>
      <c r="X4511" t="str">
        <f t="shared" si="493"/>
        <v>Active</v>
      </c>
      <c r="Y4511">
        <f t="shared" si="494"/>
        <v>1.4821917808219178</v>
      </c>
      <c r="Z4511" t="str">
        <f t="shared" si="495"/>
        <v>1–2 Years</v>
      </c>
      <c r="AA4511" t="str">
        <f t="shared" si="496"/>
        <v>&lt;70K</v>
      </c>
    </row>
    <row r="4512" spans="1:27" ht="19.95" customHeight="1" x14ac:dyDescent="0.3">
      <c r="A4512" s="4" t="s">
        <v>4639</v>
      </c>
      <c r="B4512" s="5">
        <v>45522</v>
      </c>
      <c r="C4512" s="6" t="s">
        <v>86</v>
      </c>
      <c r="D4512" s="6" t="s">
        <v>87</v>
      </c>
      <c r="E4512" s="6" t="s">
        <v>67</v>
      </c>
      <c r="F4512" s="6" t="s">
        <v>93</v>
      </c>
      <c r="G4512" s="6" t="s">
        <v>94</v>
      </c>
      <c r="H4512" s="6" t="s">
        <v>26</v>
      </c>
      <c r="I4512" s="6" t="s">
        <v>27</v>
      </c>
      <c r="J4512" s="5">
        <v>45522</v>
      </c>
      <c r="K4512" s="5"/>
      <c r="L4512" s="6" t="s">
        <v>28</v>
      </c>
      <c r="M4512" s="6">
        <v>500</v>
      </c>
      <c r="N4512" s="6" t="s">
        <v>52</v>
      </c>
      <c r="O4512" s="6" t="s">
        <v>30</v>
      </c>
      <c r="P4512" s="6" t="s">
        <v>133</v>
      </c>
      <c r="Q4512" s="6">
        <v>3</v>
      </c>
      <c r="R4512" s="6" t="s">
        <v>37</v>
      </c>
      <c r="S4512" s="6">
        <v>1</v>
      </c>
      <c r="T4512" s="7">
        <v>84500</v>
      </c>
      <c r="U4512" t="str">
        <f t="shared" si="490"/>
        <v>Reviewed</v>
      </c>
      <c r="V4512" t="str">
        <f t="shared" si="491"/>
        <v>meets</v>
      </c>
      <c r="W4512">
        <f t="shared" si="492"/>
        <v>0</v>
      </c>
      <c r="X4512" t="str">
        <f t="shared" si="493"/>
        <v>Active</v>
      </c>
      <c r="Y4512">
        <f t="shared" si="494"/>
        <v>1.3698630136986301</v>
      </c>
      <c r="Z4512" t="str">
        <f t="shared" si="495"/>
        <v>1–2 Years</v>
      </c>
      <c r="AA4512" t="str">
        <f t="shared" si="496"/>
        <v>70K–99K</v>
      </c>
    </row>
    <row r="4513" spans="1:27" ht="19.95" customHeight="1" x14ac:dyDescent="0.3">
      <c r="A4513" s="8" t="s">
        <v>4640</v>
      </c>
      <c r="B4513" s="9">
        <v>45592</v>
      </c>
      <c r="C4513" s="1" t="s">
        <v>91</v>
      </c>
      <c r="D4513" s="1" t="s">
        <v>87</v>
      </c>
      <c r="E4513" s="1" t="s">
        <v>92</v>
      </c>
      <c r="F4513" s="1" t="s">
        <v>114</v>
      </c>
      <c r="G4513" s="1" t="s">
        <v>94</v>
      </c>
      <c r="H4513" s="1" t="s">
        <v>43</v>
      </c>
      <c r="I4513" s="1" t="s">
        <v>50</v>
      </c>
      <c r="J4513" s="9">
        <v>45592</v>
      </c>
      <c r="K4513" s="9">
        <v>45937</v>
      </c>
      <c r="L4513" s="1" t="s">
        <v>51</v>
      </c>
      <c r="M4513" s="1">
        <v>345</v>
      </c>
      <c r="N4513" s="1" t="s">
        <v>52</v>
      </c>
      <c r="O4513" s="1" t="s">
        <v>63</v>
      </c>
      <c r="P4513" s="1" t="s">
        <v>107</v>
      </c>
      <c r="Q4513" s="1">
        <v>4</v>
      </c>
      <c r="R4513" s="1" t="s">
        <v>32</v>
      </c>
      <c r="S4513" s="1">
        <v>1</v>
      </c>
      <c r="T4513" s="10">
        <v>65000</v>
      </c>
      <c r="U4513" t="str">
        <f t="shared" si="490"/>
        <v>Reviewed</v>
      </c>
      <c r="V4513" t="str">
        <f t="shared" si="491"/>
        <v>exceeds</v>
      </c>
      <c r="W4513">
        <f t="shared" si="492"/>
        <v>1</v>
      </c>
      <c r="X4513" t="str">
        <f t="shared" si="493"/>
        <v>Attrited</v>
      </c>
      <c r="Y4513">
        <f t="shared" si="494"/>
        <v>0.9452054794520548</v>
      </c>
      <c r="Z4513" t="str">
        <f t="shared" si="495"/>
        <v>&lt;1 Year</v>
      </c>
      <c r="AA4513" t="str">
        <f t="shared" si="496"/>
        <v>&lt;70K</v>
      </c>
    </row>
    <row r="4514" spans="1:27" ht="19.95" customHeight="1" x14ac:dyDescent="0.3">
      <c r="A4514" s="4" t="s">
        <v>4641</v>
      </c>
      <c r="B4514" s="5">
        <v>45187</v>
      </c>
      <c r="C4514" s="6" t="s">
        <v>21</v>
      </c>
      <c r="D4514" s="6" t="s">
        <v>22</v>
      </c>
      <c r="E4514" s="6" t="s">
        <v>23</v>
      </c>
      <c r="F4514" s="6" t="s">
        <v>41</v>
      </c>
      <c r="G4514" s="6" t="s">
        <v>42</v>
      </c>
      <c r="H4514" s="6" t="s">
        <v>43</v>
      </c>
      <c r="I4514" s="6" t="s">
        <v>27</v>
      </c>
      <c r="J4514" s="5">
        <v>45187</v>
      </c>
      <c r="K4514" s="5"/>
      <c r="L4514" s="6" t="s">
        <v>28</v>
      </c>
      <c r="M4514" s="6">
        <v>835</v>
      </c>
      <c r="N4514" s="6" t="s">
        <v>52</v>
      </c>
      <c r="O4514" s="6" t="s">
        <v>105</v>
      </c>
      <c r="P4514" s="6" t="s">
        <v>64</v>
      </c>
      <c r="Q4514" s="6">
        <v>1</v>
      </c>
      <c r="R4514" s="6" t="s">
        <v>53</v>
      </c>
      <c r="S4514" s="6">
        <v>2</v>
      </c>
      <c r="T4514" s="7">
        <v>74500</v>
      </c>
      <c r="U4514" t="str">
        <f t="shared" si="490"/>
        <v>Reviewed</v>
      </c>
      <c r="V4514" t="str">
        <f t="shared" si="491"/>
        <v>needs_support</v>
      </c>
      <c r="W4514">
        <f t="shared" si="492"/>
        <v>0</v>
      </c>
      <c r="X4514" t="str">
        <f t="shared" si="493"/>
        <v>Active</v>
      </c>
      <c r="Y4514">
        <f t="shared" si="494"/>
        <v>2.2876712328767121</v>
      </c>
      <c r="Z4514" t="str">
        <f t="shared" si="495"/>
        <v>2–3 Years</v>
      </c>
      <c r="AA4514" t="str">
        <f t="shared" si="496"/>
        <v>70K–99K</v>
      </c>
    </row>
    <row r="4515" spans="1:27" ht="19.95" customHeight="1" x14ac:dyDescent="0.3">
      <c r="A4515" s="8" t="s">
        <v>4642</v>
      </c>
      <c r="B4515" s="9">
        <v>45588</v>
      </c>
      <c r="C4515" s="1" t="s">
        <v>34</v>
      </c>
      <c r="D4515" s="1" t="s">
        <v>22</v>
      </c>
      <c r="E4515" s="1" t="s">
        <v>23</v>
      </c>
      <c r="F4515" s="1" t="s">
        <v>35</v>
      </c>
      <c r="G4515" s="1" t="s">
        <v>36</v>
      </c>
      <c r="H4515" s="1" t="s">
        <v>26</v>
      </c>
      <c r="I4515" s="1" t="s">
        <v>50</v>
      </c>
      <c r="J4515" s="9">
        <v>45588</v>
      </c>
      <c r="K4515" s="9">
        <v>45713</v>
      </c>
      <c r="L4515" s="1" t="s">
        <v>51</v>
      </c>
      <c r="M4515" s="1">
        <v>125</v>
      </c>
      <c r="N4515" s="1" t="s">
        <v>29</v>
      </c>
      <c r="O4515" s="1" t="s">
        <v>105</v>
      </c>
      <c r="P4515" s="1" t="s">
        <v>107</v>
      </c>
      <c r="Q4515" s="1" t="s">
        <v>95</v>
      </c>
      <c r="R4515" s="1" t="s">
        <v>28</v>
      </c>
      <c r="S4515" s="1">
        <v>0</v>
      </c>
      <c r="T4515" s="10">
        <v>80000</v>
      </c>
      <c r="U4515" t="str">
        <f t="shared" si="490"/>
        <v>Not Reviewed</v>
      </c>
      <c r="V4515" t="str">
        <f t="shared" si="491"/>
        <v>Not Reviewed</v>
      </c>
      <c r="W4515">
        <f t="shared" si="492"/>
        <v>1</v>
      </c>
      <c r="X4515" t="str">
        <f t="shared" si="493"/>
        <v>Attrited</v>
      </c>
      <c r="Y4515">
        <f t="shared" si="494"/>
        <v>0.34246575342465752</v>
      </c>
      <c r="Z4515" t="str">
        <f t="shared" si="495"/>
        <v>&lt;1 Year</v>
      </c>
      <c r="AA4515" t="str">
        <f t="shared" si="496"/>
        <v>70K–99K</v>
      </c>
    </row>
    <row r="4516" spans="1:27" ht="19.95" customHeight="1" x14ac:dyDescent="0.3">
      <c r="A4516" s="4" t="s">
        <v>4643</v>
      </c>
      <c r="B4516" s="5">
        <v>45312</v>
      </c>
      <c r="C4516" s="6" t="s">
        <v>39</v>
      </c>
      <c r="D4516" s="6" t="s">
        <v>22</v>
      </c>
      <c r="E4516" s="6" t="s">
        <v>40</v>
      </c>
      <c r="F4516" s="6" t="s">
        <v>174</v>
      </c>
      <c r="G4516" s="6" t="s">
        <v>42</v>
      </c>
      <c r="H4516" s="6" t="s">
        <v>26</v>
      </c>
      <c r="I4516" s="6" t="s">
        <v>27</v>
      </c>
      <c r="J4516" s="5">
        <v>45312</v>
      </c>
      <c r="K4516" s="5"/>
      <c r="L4516" s="6" t="s">
        <v>28</v>
      </c>
      <c r="M4516" s="6">
        <v>710</v>
      </c>
      <c r="N4516" s="6" t="s">
        <v>75</v>
      </c>
      <c r="O4516" s="6" t="s">
        <v>170</v>
      </c>
      <c r="P4516" s="6" t="s">
        <v>64</v>
      </c>
      <c r="Q4516" s="6">
        <v>3</v>
      </c>
      <c r="R4516" s="6" t="s">
        <v>37</v>
      </c>
      <c r="S4516" s="6">
        <v>2</v>
      </c>
      <c r="T4516" s="7">
        <v>91000</v>
      </c>
      <c r="U4516" t="str">
        <f t="shared" si="490"/>
        <v>Reviewed</v>
      </c>
      <c r="V4516" t="str">
        <f t="shared" si="491"/>
        <v>meets</v>
      </c>
      <c r="W4516">
        <f t="shared" si="492"/>
        <v>0</v>
      </c>
      <c r="X4516" t="str">
        <f t="shared" si="493"/>
        <v>Active</v>
      </c>
      <c r="Y4516">
        <f t="shared" si="494"/>
        <v>1.9452054794520548</v>
      </c>
      <c r="Z4516" t="str">
        <f t="shared" si="495"/>
        <v>1–2 Years</v>
      </c>
      <c r="AA4516" t="str">
        <f t="shared" si="496"/>
        <v>70K–99K</v>
      </c>
    </row>
    <row r="4517" spans="1:27" ht="19.95" customHeight="1" x14ac:dyDescent="0.3">
      <c r="A4517" s="8" t="s">
        <v>4644</v>
      </c>
      <c r="B4517" s="9">
        <v>45200</v>
      </c>
      <c r="C4517" s="1" t="s">
        <v>46</v>
      </c>
      <c r="D4517" s="1" t="s">
        <v>22</v>
      </c>
      <c r="E4517" s="1" t="s">
        <v>40</v>
      </c>
      <c r="F4517" s="1" t="s">
        <v>292</v>
      </c>
      <c r="G4517" s="1" t="s">
        <v>48</v>
      </c>
      <c r="H4517" s="1" t="s">
        <v>110</v>
      </c>
      <c r="I4517" s="1" t="s">
        <v>27</v>
      </c>
      <c r="J4517" s="9">
        <v>45200</v>
      </c>
      <c r="K4517" s="9"/>
      <c r="L4517" s="1" t="s">
        <v>28</v>
      </c>
      <c r="M4517" s="1">
        <v>822</v>
      </c>
      <c r="N4517" s="1" t="s">
        <v>52</v>
      </c>
      <c r="O4517" s="1" t="s">
        <v>63</v>
      </c>
      <c r="P4517" s="1" t="s">
        <v>31</v>
      </c>
      <c r="Q4517" s="1">
        <v>4</v>
      </c>
      <c r="R4517" s="1" t="s">
        <v>32</v>
      </c>
      <c r="S4517" s="1">
        <v>2</v>
      </c>
      <c r="T4517" s="10">
        <v>132500</v>
      </c>
      <c r="U4517" t="str">
        <f t="shared" si="490"/>
        <v>Reviewed</v>
      </c>
      <c r="V4517" t="str">
        <f t="shared" si="491"/>
        <v>exceeds</v>
      </c>
      <c r="W4517">
        <f t="shared" si="492"/>
        <v>0</v>
      </c>
      <c r="X4517" t="str">
        <f t="shared" si="493"/>
        <v>Active</v>
      </c>
      <c r="Y4517">
        <f t="shared" si="494"/>
        <v>2.2520547945205478</v>
      </c>
      <c r="Z4517" t="str">
        <f t="shared" si="495"/>
        <v>2–3 Years</v>
      </c>
      <c r="AA4517" t="str">
        <f t="shared" si="496"/>
        <v>130K+</v>
      </c>
    </row>
    <row r="4518" spans="1:27" ht="19.95" customHeight="1" x14ac:dyDescent="0.3">
      <c r="A4518" s="4" t="s">
        <v>4645</v>
      </c>
      <c r="B4518" s="5">
        <v>45191</v>
      </c>
      <c r="C4518" s="6" t="s">
        <v>55</v>
      </c>
      <c r="D4518" s="6" t="s">
        <v>56</v>
      </c>
      <c r="E4518" s="6" t="s">
        <v>23</v>
      </c>
      <c r="F4518" s="6" t="s">
        <v>147</v>
      </c>
      <c r="G4518" s="6" t="s">
        <v>58</v>
      </c>
      <c r="H4518" s="6" t="s">
        <v>26</v>
      </c>
      <c r="I4518" s="6" t="s">
        <v>27</v>
      </c>
      <c r="J4518" s="5">
        <v>45191</v>
      </c>
      <c r="K4518" s="5"/>
      <c r="L4518" s="6" t="s">
        <v>28</v>
      </c>
      <c r="M4518" s="6">
        <v>831</v>
      </c>
      <c r="N4518" s="6" t="s">
        <v>122</v>
      </c>
      <c r="O4518" s="6" t="s">
        <v>63</v>
      </c>
      <c r="P4518" s="6" t="s">
        <v>64</v>
      </c>
      <c r="Q4518" s="6">
        <v>4</v>
      </c>
      <c r="R4518" s="6" t="s">
        <v>32</v>
      </c>
      <c r="S4518" s="6">
        <v>2</v>
      </c>
      <c r="T4518" s="7">
        <v>84500</v>
      </c>
      <c r="U4518" t="str">
        <f t="shared" si="490"/>
        <v>Reviewed</v>
      </c>
      <c r="V4518" t="str">
        <f t="shared" si="491"/>
        <v>exceeds</v>
      </c>
      <c r="W4518">
        <f t="shared" si="492"/>
        <v>0</v>
      </c>
      <c r="X4518" t="str">
        <f t="shared" si="493"/>
        <v>Active</v>
      </c>
      <c r="Y4518">
        <f t="shared" si="494"/>
        <v>2.2767123287671232</v>
      </c>
      <c r="Z4518" t="str">
        <f t="shared" si="495"/>
        <v>2–3 Years</v>
      </c>
      <c r="AA4518" t="str">
        <f t="shared" si="496"/>
        <v>70K–99K</v>
      </c>
    </row>
    <row r="4519" spans="1:27" ht="19.95" customHeight="1" x14ac:dyDescent="0.3">
      <c r="A4519" s="8" t="s">
        <v>4646</v>
      </c>
      <c r="B4519" s="9">
        <v>45402</v>
      </c>
      <c r="C4519" s="1" t="s">
        <v>60</v>
      </c>
      <c r="D4519" s="1" t="s">
        <v>56</v>
      </c>
      <c r="E4519" s="1" t="s">
        <v>40</v>
      </c>
      <c r="F4519" s="1" t="s">
        <v>104</v>
      </c>
      <c r="G4519" s="1" t="s">
        <v>62</v>
      </c>
      <c r="H4519" s="1" t="s">
        <v>43</v>
      </c>
      <c r="I4519" s="1" t="s">
        <v>27</v>
      </c>
      <c r="J4519" s="9">
        <v>45402</v>
      </c>
      <c r="K4519" s="9"/>
      <c r="L4519" s="1" t="s">
        <v>28</v>
      </c>
      <c r="M4519" s="1">
        <v>620</v>
      </c>
      <c r="N4519" s="1" t="s">
        <v>140</v>
      </c>
      <c r="O4519" s="1" t="s">
        <v>170</v>
      </c>
      <c r="P4519" s="1" t="s">
        <v>44</v>
      </c>
      <c r="Q4519" s="1">
        <v>3</v>
      </c>
      <c r="R4519" s="1" t="s">
        <v>37</v>
      </c>
      <c r="S4519" s="1">
        <v>2</v>
      </c>
      <c r="T4519" s="10">
        <v>75500</v>
      </c>
      <c r="U4519" t="str">
        <f t="shared" si="490"/>
        <v>Reviewed</v>
      </c>
      <c r="V4519" t="str">
        <f t="shared" si="491"/>
        <v>meets</v>
      </c>
      <c r="W4519">
        <f t="shared" si="492"/>
        <v>0</v>
      </c>
      <c r="X4519" t="str">
        <f t="shared" si="493"/>
        <v>Active</v>
      </c>
      <c r="Y4519">
        <f t="shared" si="494"/>
        <v>1.6986301369863013</v>
      </c>
      <c r="Z4519" t="str">
        <f t="shared" si="495"/>
        <v>1–2 Years</v>
      </c>
      <c r="AA4519" t="str">
        <f t="shared" si="496"/>
        <v>70K–99K</v>
      </c>
    </row>
    <row r="4520" spans="1:27" ht="19.95" customHeight="1" x14ac:dyDescent="0.3">
      <c r="A4520" s="4" t="s">
        <v>4647</v>
      </c>
      <c r="B4520" s="5">
        <v>45050</v>
      </c>
      <c r="C4520" s="6" t="s">
        <v>66</v>
      </c>
      <c r="D4520" s="6" t="s">
        <v>56</v>
      </c>
      <c r="E4520" s="6" t="s">
        <v>67</v>
      </c>
      <c r="F4520" s="6" t="s">
        <v>35</v>
      </c>
      <c r="G4520" s="6" t="s">
        <v>36</v>
      </c>
      <c r="H4520" s="6" t="s">
        <v>26</v>
      </c>
      <c r="I4520" s="6" t="s">
        <v>50</v>
      </c>
      <c r="J4520" s="5">
        <v>45050</v>
      </c>
      <c r="K4520" s="5">
        <v>45475</v>
      </c>
      <c r="L4520" s="6" t="s">
        <v>159</v>
      </c>
      <c r="M4520" s="6">
        <v>425</v>
      </c>
      <c r="N4520" s="6" t="s">
        <v>52</v>
      </c>
      <c r="O4520" s="6" t="s">
        <v>105</v>
      </c>
      <c r="P4520" s="6" t="s">
        <v>31</v>
      </c>
      <c r="Q4520" s="6">
        <v>3</v>
      </c>
      <c r="R4520" s="6" t="s">
        <v>37</v>
      </c>
      <c r="S4520" s="6">
        <v>1</v>
      </c>
      <c r="T4520" s="7">
        <v>90500</v>
      </c>
      <c r="U4520" t="str">
        <f t="shared" si="490"/>
        <v>Reviewed</v>
      </c>
      <c r="V4520" t="str">
        <f t="shared" si="491"/>
        <v>meets</v>
      </c>
      <c r="W4520">
        <f t="shared" si="492"/>
        <v>1</v>
      </c>
      <c r="X4520" t="str">
        <f t="shared" si="493"/>
        <v>Attrited</v>
      </c>
      <c r="Y4520">
        <f t="shared" si="494"/>
        <v>1.1643835616438356</v>
      </c>
      <c r="Z4520" t="str">
        <f t="shared" si="495"/>
        <v>1–2 Years</v>
      </c>
      <c r="AA4520" t="str">
        <f t="shared" si="496"/>
        <v>70K–99K</v>
      </c>
    </row>
    <row r="4521" spans="1:27" ht="19.95" customHeight="1" x14ac:dyDescent="0.3">
      <c r="A4521" s="8" t="s">
        <v>4648</v>
      </c>
      <c r="B4521" s="9">
        <v>45737</v>
      </c>
      <c r="C4521" s="1" t="s">
        <v>71</v>
      </c>
      <c r="D4521" s="1" t="s">
        <v>72</v>
      </c>
      <c r="E4521" s="1" t="s">
        <v>23</v>
      </c>
      <c r="F4521" s="1" t="s">
        <v>129</v>
      </c>
      <c r="G4521" s="1" t="s">
        <v>74</v>
      </c>
      <c r="H4521" s="1" t="s">
        <v>43</v>
      </c>
      <c r="I4521" s="1" t="s">
        <v>27</v>
      </c>
      <c r="J4521" s="9">
        <v>45737</v>
      </c>
      <c r="K4521" s="9"/>
      <c r="L4521" s="1" t="s">
        <v>28</v>
      </c>
      <c r="M4521" s="1">
        <v>285</v>
      </c>
      <c r="N4521" s="1" t="s">
        <v>75</v>
      </c>
      <c r="O4521" s="1" t="s">
        <v>63</v>
      </c>
      <c r="P4521" s="1" t="s">
        <v>107</v>
      </c>
      <c r="Q4521" s="1">
        <v>3</v>
      </c>
      <c r="R4521" s="1" t="s">
        <v>37</v>
      </c>
      <c r="S4521" s="1">
        <v>1</v>
      </c>
      <c r="T4521" s="10">
        <v>56000</v>
      </c>
      <c r="U4521" t="str">
        <f t="shared" si="490"/>
        <v>Reviewed</v>
      </c>
      <c r="V4521" t="str">
        <f t="shared" si="491"/>
        <v>meets</v>
      </c>
      <c r="W4521">
        <f t="shared" si="492"/>
        <v>0</v>
      </c>
      <c r="X4521" t="str">
        <f t="shared" si="493"/>
        <v>Active</v>
      </c>
      <c r="Y4521">
        <f t="shared" si="494"/>
        <v>0.78082191780821919</v>
      </c>
      <c r="Z4521" t="str">
        <f t="shared" si="495"/>
        <v>&lt;1 Year</v>
      </c>
      <c r="AA4521" t="str">
        <f t="shared" si="496"/>
        <v>&lt;70K</v>
      </c>
    </row>
    <row r="4522" spans="1:27" ht="19.95" customHeight="1" x14ac:dyDescent="0.3">
      <c r="A4522" s="4" t="s">
        <v>4649</v>
      </c>
      <c r="B4522" s="5">
        <v>45241</v>
      </c>
      <c r="C4522" s="6" t="s">
        <v>77</v>
      </c>
      <c r="D4522" s="6" t="s">
        <v>72</v>
      </c>
      <c r="E4522" s="6" t="s">
        <v>40</v>
      </c>
      <c r="F4522" s="6" t="s">
        <v>93</v>
      </c>
      <c r="G4522" s="6" t="s">
        <v>94</v>
      </c>
      <c r="H4522" s="6" t="s">
        <v>26</v>
      </c>
      <c r="I4522" s="6" t="s">
        <v>27</v>
      </c>
      <c r="J4522" s="5">
        <v>45241</v>
      </c>
      <c r="K4522" s="5"/>
      <c r="L4522" s="6" t="s">
        <v>28</v>
      </c>
      <c r="M4522" s="6">
        <v>781</v>
      </c>
      <c r="N4522" s="6" t="s">
        <v>29</v>
      </c>
      <c r="O4522" s="6" t="s">
        <v>63</v>
      </c>
      <c r="P4522" s="6" t="s">
        <v>31</v>
      </c>
      <c r="Q4522" s="6">
        <v>3</v>
      </c>
      <c r="R4522" s="6" t="s">
        <v>37</v>
      </c>
      <c r="S4522" s="6">
        <v>2</v>
      </c>
      <c r="T4522" s="7">
        <v>102000</v>
      </c>
      <c r="U4522" t="str">
        <f t="shared" si="490"/>
        <v>Reviewed</v>
      </c>
      <c r="V4522" t="str">
        <f t="shared" si="491"/>
        <v>meets</v>
      </c>
      <c r="W4522">
        <f t="shared" si="492"/>
        <v>0</v>
      </c>
      <c r="X4522" t="str">
        <f t="shared" si="493"/>
        <v>Active</v>
      </c>
      <c r="Y4522">
        <f t="shared" si="494"/>
        <v>2.1397260273972605</v>
      </c>
      <c r="Z4522" t="str">
        <f t="shared" si="495"/>
        <v>2–3 Years</v>
      </c>
      <c r="AA4522" t="str">
        <f t="shared" si="496"/>
        <v>100K–129K</v>
      </c>
    </row>
    <row r="4523" spans="1:27" ht="19.95" customHeight="1" x14ac:dyDescent="0.3">
      <c r="A4523" s="8" t="s">
        <v>4650</v>
      </c>
      <c r="B4523" s="9">
        <v>45185</v>
      </c>
      <c r="C4523" s="1" t="s">
        <v>81</v>
      </c>
      <c r="D4523" s="1" t="s">
        <v>72</v>
      </c>
      <c r="E4523" s="1" t="s">
        <v>23</v>
      </c>
      <c r="F4523" s="1" t="s">
        <v>82</v>
      </c>
      <c r="G4523" s="1" t="s">
        <v>83</v>
      </c>
      <c r="H4523" s="1" t="s">
        <v>26</v>
      </c>
      <c r="I4523" s="1" t="s">
        <v>27</v>
      </c>
      <c r="J4523" s="9">
        <v>45185</v>
      </c>
      <c r="K4523" s="9"/>
      <c r="L4523" s="1" t="s">
        <v>28</v>
      </c>
      <c r="M4523" s="1">
        <v>837</v>
      </c>
      <c r="N4523" s="1" t="s">
        <v>52</v>
      </c>
      <c r="O4523" s="1" t="s">
        <v>43</v>
      </c>
      <c r="P4523" s="1" t="s">
        <v>107</v>
      </c>
      <c r="Q4523" s="1">
        <v>3</v>
      </c>
      <c r="R4523" s="1" t="s">
        <v>37</v>
      </c>
      <c r="S4523" s="1">
        <v>2</v>
      </c>
      <c r="T4523" s="10">
        <v>82000</v>
      </c>
      <c r="U4523" t="str">
        <f t="shared" si="490"/>
        <v>Reviewed</v>
      </c>
      <c r="V4523" t="str">
        <f t="shared" si="491"/>
        <v>meets</v>
      </c>
      <c r="W4523">
        <f t="shared" si="492"/>
        <v>0</v>
      </c>
      <c r="X4523" t="str">
        <f t="shared" si="493"/>
        <v>Active</v>
      </c>
      <c r="Y4523">
        <f t="shared" si="494"/>
        <v>2.2931506849315069</v>
      </c>
      <c r="Z4523" t="str">
        <f t="shared" si="495"/>
        <v>2–3 Years</v>
      </c>
      <c r="AA4523" t="str">
        <f t="shared" si="496"/>
        <v>70K–99K</v>
      </c>
    </row>
    <row r="4524" spans="1:27" ht="19.95" customHeight="1" x14ac:dyDescent="0.3">
      <c r="A4524" s="4" t="s">
        <v>4651</v>
      </c>
      <c r="B4524" s="5">
        <v>45678</v>
      </c>
      <c r="C4524" s="6" t="s">
        <v>86</v>
      </c>
      <c r="D4524" s="6" t="s">
        <v>87</v>
      </c>
      <c r="E4524" s="6" t="s">
        <v>67</v>
      </c>
      <c r="F4524" s="6" t="s">
        <v>116</v>
      </c>
      <c r="G4524" s="6" t="s">
        <v>89</v>
      </c>
      <c r="H4524" s="6" t="s">
        <v>26</v>
      </c>
      <c r="I4524" s="6" t="s">
        <v>27</v>
      </c>
      <c r="J4524" s="5">
        <v>45678</v>
      </c>
      <c r="K4524" s="5"/>
      <c r="L4524" s="6" t="s">
        <v>28</v>
      </c>
      <c r="M4524" s="6">
        <v>344</v>
      </c>
      <c r="N4524" s="6" t="s">
        <v>75</v>
      </c>
      <c r="O4524" s="6" t="s">
        <v>63</v>
      </c>
      <c r="P4524" s="6" t="s">
        <v>31</v>
      </c>
      <c r="Q4524" s="6">
        <v>1</v>
      </c>
      <c r="R4524" s="6" t="s">
        <v>53</v>
      </c>
      <c r="S4524" s="6">
        <v>1</v>
      </c>
      <c r="T4524" s="7">
        <v>83500</v>
      </c>
      <c r="U4524" t="str">
        <f t="shared" si="490"/>
        <v>Reviewed</v>
      </c>
      <c r="V4524" t="str">
        <f t="shared" si="491"/>
        <v>needs_support</v>
      </c>
      <c r="W4524">
        <f t="shared" si="492"/>
        <v>0</v>
      </c>
      <c r="X4524" t="str">
        <f t="shared" si="493"/>
        <v>Active</v>
      </c>
      <c r="Y4524">
        <f t="shared" si="494"/>
        <v>0.94246575342465755</v>
      </c>
      <c r="Z4524" t="str">
        <f t="shared" si="495"/>
        <v>&lt;1 Year</v>
      </c>
      <c r="AA4524" t="str">
        <f t="shared" si="496"/>
        <v>70K–99K</v>
      </c>
    </row>
    <row r="4525" spans="1:27" ht="19.95" customHeight="1" x14ac:dyDescent="0.3">
      <c r="A4525" s="8" t="s">
        <v>4652</v>
      </c>
      <c r="B4525" s="9">
        <v>45024</v>
      </c>
      <c r="C4525" s="1" t="s">
        <v>91</v>
      </c>
      <c r="D4525" s="1" t="s">
        <v>87</v>
      </c>
      <c r="E4525" s="1" t="s">
        <v>92</v>
      </c>
      <c r="F4525" s="1" t="s">
        <v>138</v>
      </c>
      <c r="G4525" s="1" t="s">
        <v>36</v>
      </c>
      <c r="H4525" s="1" t="s">
        <v>43</v>
      </c>
      <c r="I4525" s="1" t="s">
        <v>27</v>
      </c>
      <c r="J4525" s="9">
        <v>45024</v>
      </c>
      <c r="K4525" s="9"/>
      <c r="L4525" s="1" t="s">
        <v>28</v>
      </c>
      <c r="M4525" s="1">
        <v>998</v>
      </c>
      <c r="N4525" s="1" t="s">
        <v>29</v>
      </c>
      <c r="O4525" s="1" t="s">
        <v>105</v>
      </c>
      <c r="P4525" s="1" t="s">
        <v>64</v>
      </c>
      <c r="Q4525" s="1">
        <v>3</v>
      </c>
      <c r="R4525" s="1" t="s">
        <v>37</v>
      </c>
      <c r="S4525" s="1">
        <v>3</v>
      </c>
      <c r="T4525" s="10">
        <v>72000</v>
      </c>
      <c r="U4525" t="str">
        <f t="shared" si="490"/>
        <v>Reviewed</v>
      </c>
      <c r="V4525" t="str">
        <f t="shared" si="491"/>
        <v>meets</v>
      </c>
      <c r="W4525">
        <f t="shared" si="492"/>
        <v>0</v>
      </c>
      <c r="X4525" t="str">
        <f t="shared" si="493"/>
        <v>Active</v>
      </c>
      <c r="Y4525">
        <f t="shared" si="494"/>
        <v>2.7342465753424658</v>
      </c>
      <c r="Z4525" t="str">
        <f t="shared" si="495"/>
        <v>2–3 Years</v>
      </c>
      <c r="AA4525" t="str">
        <f t="shared" si="496"/>
        <v>70K–99K</v>
      </c>
    </row>
    <row r="4526" spans="1:27" ht="19.95" customHeight="1" x14ac:dyDescent="0.3">
      <c r="A4526" s="4" t="s">
        <v>4653</v>
      </c>
      <c r="B4526" s="5">
        <v>45674</v>
      </c>
      <c r="C4526" s="6" t="s">
        <v>21</v>
      </c>
      <c r="D4526" s="6" t="s">
        <v>22</v>
      </c>
      <c r="E4526" s="6" t="s">
        <v>23</v>
      </c>
      <c r="F4526" s="6" t="s">
        <v>24</v>
      </c>
      <c r="G4526" s="6" t="s">
        <v>25</v>
      </c>
      <c r="H4526" s="6" t="s">
        <v>26</v>
      </c>
      <c r="I4526" s="6" t="s">
        <v>50</v>
      </c>
      <c r="J4526" s="5">
        <v>45674</v>
      </c>
      <c r="K4526" s="5">
        <v>45837</v>
      </c>
      <c r="L4526" s="6" t="s">
        <v>51</v>
      </c>
      <c r="M4526" s="6">
        <v>163</v>
      </c>
      <c r="N4526" s="6" t="s">
        <v>29</v>
      </c>
      <c r="O4526" s="6" t="s">
        <v>43</v>
      </c>
      <c r="P4526" s="6" t="s">
        <v>64</v>
      </c>
      <c r="Q4526" s="6" t="s">
        <v>95</v>
      </c>
      <c r="R4526" s="6" t="s">
        <v>28</v>
      </c>
      <c r="S4526" s="6">
        <v>0</v>
      </c>
      <c r="T4526" s="7">
        <v>99000</v>
      </c>
      <c r="U4526" t="str">
        <f t="shared" si="490"/>
        <v>Not Reviewed</v>
      </c>
      <c r="V4526" t="str">
        <f t="shared" si="491"/>
        <v>Not Reviewed</v>
      </c>
      <c r="W4526">
        <f t="shared" si="492"/>
        <v>1</v>
      </c>
      <c r="X4526" t="str">
        <f t="shared" si="493"/>
        <v>Attrited</v>
      </c>
      <c r="Y4526">
        <f t="shared" si="494"/>
        <v>0.44657534246575342</v>
      </c>
      <c r="Z4526" t="str">
        <f t="shared" si="495"/>
        <v>&lt;1 Year</v>
      </c>
      <c r="AA4526" t="str">
        <f t="shared" si="496"/>
        <v>70K–99K</v>
      </c>
    </row>
    <row r="4527" spans="1:27" ht="19.95" customHeight="1" x14ac:dyDescent="0.3">
      <c r="A4527" s="8" t="s">
        <v>4654</v>
      </c>
      <c r="B4527" s="9">
        <v>45612</v>
      </c>
      <c r="C4527" s="1" t="s">
        <v>34</v>
      </c>
      <c r="D4527" s="1" t="s">
        <v>22</v>
      </c>
      <c r="E4527" s="1" t="s">
        <v>23</v>
      </c>
      <c r="F4527" s="1" t="s">
        <v>35</v>
      </c>
      <c r="G4527" s="1" t="s">
        <v>36</v>
      </c>
      <c r="H4527" s="1" t="s">
        <v>26</v>
      </c>
      <c r="I4527" s="1" t="s">
        <v>27</v>
      </c>
      <c r="J4527" s="9">
        <v>45612</v>
      </c>
      <c r="K4527" s="9"/>
      <c r="L4527" s="1" t="s">
        <v>28</v>
      </c>
      <c r="M4527" s="1">
        <v>410</v>
      </c>
      <c r="N4527" s="1" t="s">
        <v>29</v>
      </c>
      <c r="O4527" s="1" t="s">
        <v>30</v>
      </c>
      <c r="P4527" s="1" t="s">
        <v>44</v>
      </c>
      <c r="Q4527" s="1">
        <v>2</v>
      </c>
      <c r="R4527" s="1" t="s">
        <v>53</v>
      </c>
      <c r="S4527" s="1">
        <v>1</v>
      </c>
      <c r="T4527" s="10">
        <v>90000</v>
      </c>
      <c r="U4527" t="str">
        <f t="shared" si="490"/>
        <v>Reviewed</v>
      </c>
      <c r="V4527" t="str">
        <f t="shared" si="491"/>
        <v>needs_support</v>
      </c>
      <c r="W4527">
        <f t="shared" si="492"/>
        <v>0</v>
      </c>
      <c r="X4527" t="str">
        <f t="shared" si="493"/>
        <v>Active</v>
      </c>
      <c r="Y4527">
        <f t="shared" si="494"/>
        <v>1.1232876712328768</v>
      </c>
      <c r="Z4527" t="str">
        <f t="shared" si="495"/>
        <v>1–2 Years</v>
      </c>
      <c r="AA4527" t="str">
        <f t="shared" si="496"/>
        <v>70K–99K</v>
      </c>
    </row>
    <row r="4528" spans="1:27" ht="19.95" customHeight="1" x14ac:dyDescent="0.3">
      <c r="A4528" s="4" t="s">
        <v>4655</v>
      </c>
      <c r="B4528" s="5">
        <v>45577</v>
      </c>
      <c r="C4528" s="6" t="s">
        <v>39</v>
      </c>
      <c r="D4528" s="6" t="s">
        <v>22</v>
      </c>
      <c r="E4528" s="6" t="s">
        <v>40</v>
      </c>
      <c r="F4528" s="6" t="s">
        <v>215</v>
      </c>
      <c r="G4528" s="6" t="s">
        <v>42</v>
      </c>
      <c r="H4528" s="6" t="s">
        <v>49</v>
      </c>
      <c r="I4528" s="6" t="s">
        <v>50</v>
      </c>
      <c r="J4528" s="5">
        <v>45577</v>
      </c>
      <c r="K4528" s="5">
        <v>45984</v>
      </c>
      <c r="L4528" s="6" t="s">
        <v>51</v>
      </c>
      <c r="M4528" s="6">
        <v>407</v>
      </c>
      <c r="N4528" s="6" t="s">
        <v>75</v>
      </c>
      <c r="O4528" s="6" t="s">
        <v>30</v>
      </c>
      <c r="P4528" s="6" t="s">
        <v>44</v>
      </c>
      <c r="Q4528" s="6">
        <v>3</v>
      </c>
      <c r="R4528" s="6" t="s">
        <v>37</v>
      </c>
      <c r="S4528" s="6">
        <v>1</v>
      </c>
      <c r="T4528" s="7">
        <v>112000</v>
      </c>
      <c r="U4528" t="str">
        <f t="shared" si="490"/>
        <v>Reviewed</v>
      </c>
      <c r="V4528" t="str">
        <f t="shared" si="491"/>
        <v>meets</v>
      </c>
      <c r="W4528">
        <f t="shared" si="492"/>
        <v>1</v>
      </c>
      <c r="X4528" t="str">
        <f t="shared" si="493"/>
        <v>Attrited</v>
      </c>
      <c r="Y4528">
        <f t="shared" si="494"/>
        <v>1.1150684931506849</v>
      </c>
      <c r="Z4528" t="str">
        <f t="shared" si="495"/>
        <v>1–2 Years</v>
      </c>
      <c r="AA4528" t="str">
        <f t="shared" si="496"/>
        <v>100K–129K</v>
      </c>
    </row>
    <row r="4529" spans="1:27" ht="19.95" customHeight="1" x14ac:dyDescent="0.3">
      <c r="A4529" s="8" t="s">
        <v>4656</v>
      </c>
      <c r="B4529" s="9">
        <v>45554</v>
      </c>
      <c r="C4529" s="1" t="s">
        <v>46</v>
      </c>
      <c r="D4529" s="1" t="s">
        <v>22</v>
      </c>
      <c r="E4529" s="1" t="s">
        <v>40</v>
      </c>
      <c r="F4529" s="1" t="s">
        <v>41</v>
      </c>
      <c r="G4529" s="1" t="s">
        <v>42</v>
      </c>
      <c r="H4529" s="1" t="s">
        <v>43</v>
      </c>
      <c r="I4529" s="1" t="s">
        <v>50</v>
      </c>
      <c r="J4529" s="9">
        <v>45554</v>
      </c>
      <c r="K4529" s="9">
        <v>45959</v>
      </c>
      <c r="L4529" s="1" t="s">
        <v>51</v>
      </c>
      <c r="M4529" s="1">
        <v>405</v>
      </c>
      <c r="N4529" s="1" t="s">
        <v>29</v>
      </c>
      <c r="O4529" s="1" t="s">
        <v>43</v>
      </c>
      <c r="P4529" s="1" t="s">
        <v>64</v>
      </c>
      <c r="Q4529" s="1">
        <v>3</v>
      </c>
      <c r="R4529" s="1" t="s">
        <v>37</v>
      </c>
      <c r="S4529" s="1">
        <v>1</v>
      </c>
      <c r="T4529" s="10">
        <v>56500</v>
      </c>
      <c r="U4529" t="str">
        <f t="shared" si="490"/>
        <v>Reviewed</v>
      </c>
      <c r="V4529" t="str">
        <f t="shared" si="491"/>
        <v>meets</v>
      </c>
      <c r="W4529">
        <f t="shared" si="492"/>
        <v>1</v>
      </c>
      <c r="X4529" t="str">
        <f t="shared" si="493"/>
        <v>Attrited</v>
      </c>
      <c r="Y4529">
        <f t="shared" si="494"/>
        <v>1.1095890410958904</v>
      </c>
      <c r="Z4529" t="str">
        <f t="shared" si="495"/>
        <v>1–2 Years</v>
      </c>
      <c r="AA4529" t="str">
        <f t="shared" si="496"/>
        <v>&lt;70K</v>
      </c>
    </row>
    <row r="4530" spans="1:27" ht="19.95" customHeight="1" x14ac:dyDescent="0.3">
      <c r="A4530" s="4" t="s">
        <v>4657</v>
      </c>
      <c r="B4530" s="5">
        <v>45365</v>
      </c>
      <c r="C4530" s="6" t="s">
        <v>55</v>
      </c>
      <c r="D4530" s="6" t="s">
        <v>56</v>
      </c>
      <c r="E4530" s="6" t="s">
        <v>23</v>
      </c>
      <c r="F4530" s="6" t="s">
        <v>57</v>
      </c>
      <c r="G4530" s="6" t="s">
        <v>58</v>
      </c>
      <c r="H4530" s="6" t="s">
        <v>43</v>
      </c>
      <c r="I4530" s="6" t="s">
        <v>50</v>
      </c>
      <c r="J4530" s="5">
        <v>45365</v>
      </c>
      <c r="K4530" s="5">
        <v>45907</v>
      </c>
      <c r="L4530" s="6" t="s">
        <v>51</v>
      </c>
      <c r="M4530" s="6">
        <v>542</v>
      </c>
      <c r="N4530" s="6" t="s">
        <v>75</v>
      </c>
      <c r="O4530" s="6" t="s">
        <v>30</v>
      </c>
      <c r="P4530" s="6" t="s">
        <v>31</v>
      </c>
      <c r="Q4530" s="6">
        <v>5</v>
      </c>
      <c r="R4530" s="6" t="s">
        <v>119</v>
      </c>
      <c r="S4530" s="6">
        <v>1</v>
      </c>
      <c r="T4530" s="7">
        <v>67500</v>
      </c>
      <c r="U4530" t="str">
        <f t="shared" si="490"/>
        <v>Reviewed</v>
      </c>
      <c r="V4530" t="str">
        <f t="shared" si="491"/>
        <v>outstanding</v>
      </c>
      <c r="W4530">
        <f t="shared" si="492"/>
        <v>1</v>
      </c>
      <c r="X4530" t="str">
        <f t="shared" si="493"/>
        <v>Attrited</v>
      </c>
      <c r="Y4530">
        <f t="shared" si="494"/>
        <v>1.484931506849315</v>
      </c>
      <c r="Z4530" t="str">
        <f t="shared" si="495"/>
        <v>1–2 Years</v>
      </c>
      <c r="AA4530" t="str">
        <f t="shared" si="496"/>
        <v>&lt;70K</v>
      </c>
    </row>
    <row r="4531" spans="1:27" ht="19.95" customHeight="1" x14ac:dyDescent="0.3">
      <c r="A4531" s="8" t="s">
        <v>4658</v>
      </c>
      <c r="B4531" s="9">
        <v>45215</v>
      </c>
      <c r="C4531" s="1" t="s">
        <v>60</v>
      </c>
      <c r="D4531" s="1" t="s">
        <v>56</v>
      </c>
      <c r="E4531" s="1" t="s">
        <v>40</v>
      </c>
      <c r="F4531" s="1" t="s">
        <v>61</v>
      </c>
      <c r="G4531" s="1" t="s">
        <v>62</v>
      </c>
      <c r="H4531" s="1" t="s">
        <v>26</v>
      </c>
      <c r="I4531" s="1" t="s">
        <v>27</v>
      </c>
      <c r="J4531" s="9">
        <v>45215</v>
      </c>
      <c r="K4531" s="9"/>
      <c r="L4531" s="1" t="s">
        <v>28</v>
      </c>
      <c r="M4531" s="1">
        <v>807</v>
      </c>
      <c r="N4531" s="1" t="s">
        <v>29</v>
      </c>
      <c r="O4531" s="1" t="s">
        <v>30</v>
      </c>
      <c r="P4531" s="1" t="s">
        <v>31</v>
      </c>
      <c r="Q4531" s="1">
        <v>4</v>
      </c>
      <c r="R4531" s="1" t="s">
        <v>32</v>
      </c>
      <c r="S4531" s="1">
        <v>2</v>
      </c>
      <c r="T4531" s="10">
        <v>90500</v>
      </c>
      <c r="U4531" t="str">
        <f t="shared" si="490"/>
        <v>Reviewed</v>
      </c>
      <c r="V4531" t="str">
        <f t="shared" si="491"/>
        <v>exceeds</v>
      </c>
      <c r="W4531">
        <f t="shared" si="492"/>
        <v>0</v>
      </c>
      <c r="X4531" t="str">
        <f t="shared" si="493"/>
        <v>Active</v>
      </c>
      <c r="Y4531">
        <f t="shared" si="494"/>
        <v>2.2109589041095892</v>
      </c>
      <c r="Z4531" t="str">
        <f t="shared" si="495"/>
        <v>2–3 Years</v>
      </c>
      <c r="AA4531" t="str">
        <f t="shared" si="496"/>
        <v>70K–99K</v>
      </c>
    </row>
    <row r="4532" spans="1:27" ht="19.95" customHeight="1" x14ac:dyDescent="0.3">
      <c r="A4532" s="4" t="s">
        <v>4659</v>
      </c>
      <c r="B4532" s="5">
        <v>45777</v>
      </c>
      <c r="C4532" s="6" t="s">
        <v>66</v>
      </c>
      <c r="D4532" s="6" t="s">
        <v>56</v>
      </c>
      <c r="E4532" s="6" t="s">
        <v>67</v>
      </c>
      <c r="F4532" s="6" t="s">
        <v>358</v>
      </c>
      <c r="G4532" s="6" t="s">
        <v>69</v>
      </c>
      <c r="H4532" s="6" t="s">
        <v>49</v>
      </c>
      <c r="I4532" s="6" t="s">
        <v>50</v>
      </c>
      <c r="J4532" s="5">
        <v>45777</v>
      </c>
      <c r="K4532" s="5">
        <v>45868</v>
      </c>
      <c r="L4532" s="6" t="s">
        <v>51</v>
      </c>
      <c r="M4532" s="6">
        <v>91</v>
      </c>
      <c r="N4532" s="6" t="s">
        <v>29</v>
      </c>
      <c r="O4532" s="6" t="s">
        <v>63</v>
      </c>
      <c r="P4532" s="6" t="s">
        <v>133</v>
      </c>
      <c r="Q4532" s="6" t="s">
        <v>95</v>
      </c>
      <c r="R4532" s="6" t="s">
        <v>28</v>
      </c>
      <c r="S4532" s="6">
        <v>0</v>
      </c>
      <c r="T4532" s="7">
        <v>137000</v>
      </c>
      <c r="U4532" t="str">
        <f t="shared" si="490"/>
        <v>Not Reviewed</v>
      </c>
      <c r="V4532" t="str">
        <f t="shared" si="491"/>
        <v>Not Reviewed</v>
      </c>
      <c r="W4532">
        <f t="shared" si="492"/>
        <v>1</v>
      </c>
      <c r="X4532" t="str">
        <f t="shared" si="493"/>
        <v>Attrited</v>
      </c>
      <c r="Y4532">
        <f t="shared" si="494"/>
        <v>0.24931506849315069</v>
      </c>
      <c r="Z4532" t="str">
        <f t="shared" si="495"/>
        <v>&lt;1 Year</v>
      </c>
      <c r="AA4532" t="str">
        <f t="shared" si="496"/>
        <v>130K+</v>
      </c>
    </row>
    <row r="4533" spans="1:27" ht="19.95" customHeight="1" x14ac:dyDescent="0.3">
      <c r="A4533" s="8" t="s">
        <v>4660</v>
      </c>
      <c r="B4533" s="9">
        <v>45053</v>
      </c>
      <c r="C4533" s="1" t="s">
        <v>71</v>
      </c>
      <c r="D4533" s="1" t="s">
        <v>72</v>
      </c>
      <c r="E4533" s="1" t="s">
        <v>23</v>
      </c>
      <c r="F4533" s="1" t="s">
        <v>109</v>
      </c>
      <c r="G4533" s="1" t="s">
        <v>36</v>
      </c>
      <c r="H4533" s="1" t="s">
        <v>110</v>
      </c>
      <c r="I4533" s="1" t="s">
        <v>27</v>
      </c>
      <c r="J4533" s="9">
        <v>45053</v>
      </c>
      <c r="K4533" s="9"/>
      <c r="L4533" s="1" t="s">
        <v>28</v>
      </c>
      <c r="M4533" s="1">
        <v>969</v>
      </c>
      <c r="N4533" s="1" t="s">
        <v>75</v>
      </c>
      <c r="O4533" s="1" t="s">
        <v>43</v>
      </c>
      <c r="P4533" s="1" t="s">
        <v>31</v>
      </c>
      <c r="Q4533" s="1">
        <v>3</v>
      </c>
      <c r="R4533" s="1" t="s">
        <v>37</v>
      </c>
      <c r="S4533" s="1">
        <v>3</v>
      </c>
      <c r="T4533" s="10">
        <v>161500</v>
      </c>
      <c r="U4533" t="str">
        <f t="shared" si="490"/>
        <v>Reviewed</v>
      </c>
      <c r="V4533" t="str">
        <f t="shared" si="491"/>
        <v>meets</v>
      </c>
      <c r="W4533">
        <f t="shared" si="492"/>
        <v>0</v>
      </c>
      <c r="X4533" t="str">
        <f t="shared" si="493"/>
        <v>Active</v>
      </c>
      <c r="Y4533">
        <f t="shared" si="494"/>
        <v>2.6547945205479451</v>
      </c>
      <c r="Z4533" t="str">
        <f t="shared" si="495"/>
        <v>2–3 Years</v>
      </c>
      <c r="AA4533" t="str">
        <f t="shared" si="496"/>
        <v>130K+</v>
      </c>
    </row>
    <row r="4534" spans="1:27" ht="19.95" customHeight="1" x14ac:dyDescent="0.3">
      <c r="A4534" s="4" t="s">
        <v>4661</v>
      </c>
      <c r="B4534" s="5">
        <v>44933</v>
      </c>
      <c r="C4534" s="6" t="s">
        <v>77</v>
      </c>
      <c r="D4534" s="6" t="s">
        <v>72</v>
      </c>
      <c r="E4534" s="6" t="s">
        <v>40</v>
      </c>
      <c r="F4534" s="6" t="s">
        <v>131</v>
      </c>
      <c r="G4534" s="6" t="s">
        <v>79</v>
      </c>
      <c r="H4534" s="6" t="s">
        <v>26</v>
      </c>
      <c r="I4534" s="6" t="s">
        <v>27</v>
      </c>
      <c r="J4534" s="5">
        <v>44933</v>
      </c>
      <c r="K4534" s="5"/>
      <c r="L4534" s="6" t="s">
        <v>28</v>
      </c>
      <c r="M4534" s="6">
        <v>1089</v>
      </c>
      <c r="N4534" s="6" t="s">
        <v>29</v>
      </c>
      <c r="O4534" s="6" t="s">
        <v>105</v>
      </c>
      <c r="P4534" s="6" t="s">
        <v>44</v>
      </c>
      <c r="Q4534" s="6">
        <v>3</v>
      </c>
      <c r="R4534" s="6" t="s">
        <v>37</v>
      </c>
      <c r="S4534" s="6">
        <v>3</v>
      </c>
      <c r="T4534" s="7">
        <v>75000</v>
      </c>
      <c r="U4534" t="str">
        <f t="shared" si="490"/>
        <v>Reviewed</v>
      </c>
      <c r="V4534" t="str">
        <f t="shared" si="491"/>
        <v>meets</v>
      </c>
      <c r="W4534">
        <f t="shared" si="492"/>
        <v>0</v>
      </c>
      <c r="X4534" t="str">
        <f t="shared" si="493"/>
        <v>Active</v>
      </c>
      <c r="Y4534">
        <f t="shared" si="494"/>
        <v>2.9835616438356163</v>
      </c>
      <c r="Z4534" t="str">
        <f t="shared" si="495"/>
        <v>2–3 Years</v>
      </c>
      <c r="AA4534" t="str">
        <f t="shared" si="496"/>
        <v>70K–99K</v>
      </c>
    </row>
    <row r="4535" spans="1:27" ht="19.95" customHeight="1" x14ac:dyDescent="0.3">
      <c r="A4535" s="8" t="s">
        <v>4662</v>
      </c>
      <c r="B4535" s="9">
        <v>45128</v>
      </c>
      <c r="C4535" s="1" t="s">
        <v>81</v>
      </c>
      <c r="D4535" s="1" t="s">
        <v>72</v>
      </c>
      <c r="E4535" s="1" t="s">
        <v>23</v>
      </c>
      <c r="F4535" s="1" t="s">
        <v>154</v>
      </c>
      <c r="G4535" s="1" t="s">
        <v>83</v>
      </c>
      <c r="H4535" s="1" t="s">
        <v>43</v>
      </c>
      <c r="I4535" s="1" t="s">
        <v>50</v>
      </c>
      <c r="J4535" s="9">
        <v>45128</v>
      </c>
      <c r="K4535" s="9">
        <v>45492</v>
      </c>
      <c r="L4535" s="1" t="s">
        <v>51</v>
      </c>
      <c r="M4535" s="1">
        <v>364</v>
      </c>
      <c r="N4535" s="1" t="s">
        <v>75</v>
      </c>
      <c r="O4535" s="1" t="s">
        <v>43</v>
      </c>
      <c r="P4535" s="1" t="s">
        <v>107</v>
      </c>
      <c r="Q4535" s="1">
        <v>1</v>
      </c>
      <c r="R4535" s="1" t="s">
        <v>53</v>
      </c>
      <c r="S4535" s="1">
        <v>1</v>
      </c>
      <c r="T4535" s="10">
        <v>76000</v>
      </c>
      <c r="U4535" t="str">
        <f t="shared" si="490"/>
        <v>Reviewed</v>
      </c>
      <c r="V4535" t="str">
        <f t="shared" si="491"/>
        <v>needs_support</v>
      </c>
      <c r="W4535">
        <f t="shared" si="492"/>
        <v>1</v>
      </c>
      <c r="X4535" t="str">
        <f t="shared" si="493"/>
        <v>Attrited</v>
      </c>
      <c r="Y4535">
        <f t="shared" si="494"/>
        <v>0.99726027397260275</v>
      </c>
      <c r="Z4535" t="str">
        <f t="shared" si="495"/>
        <v>&lt;1 Year</v>
      </c>
      <c r="AA4535" t="str">
        <f t="shared" si="496"/>
        <v>70K–99K</v>
      </c>
    </row>
    <row r="4536" spans="1:27" ht="19.95" customHeight="1" x14ac:dyDescent="0.3">
      <c r="A4536" s="4" t="s">
        <v>4663</v>
      </c>
      <c r="B4536" s="5">
        <v>45535</v>
      </c>
      <c r="C4536" s="6" t="s">
        <v>86</v>
      </c>
      <c r="D4536" s="6" t="s">
        <v>87</v>
      </c>
      <c r="E4536" s="6" t="s">
        <v>67</v>
      </c>
      <c r="F4536" s="6" t="s">
        <v>135</v>
      </c>
      <c r="G4536" s="6" t="s">
        <v>89</v>
      </c>
      <c r="H4536" s="6" t="s">
        <v>43</v>
      </c>
      <c r="I4536" s="6" t="s">
        <v>27</v>
      </c>
      <c r="J4536" s="5">
        <v>45535</v>
      </c>
      <c r="K4536" s="5"/>
      <c r="L4536" s="6" t="s">
        <v>28</v>
      </c>
      <c r="M4536" s="6">
        <v>487</v>
      </c>
      <c r="N4536" s="6" t="s">
        <v>52</v>
      </c>
      <c r="O4536" s="6" t="s">
        <v>43</v>
      </c>
      <c r="P4536" s="6" t="s">
        <v>31</v>
      </c>
      <c r="Q4536" s="6">
        <v>4</v>
      </c>
      <c r="R4536" s="6" t="s">
        <v>32</v>
      </c>
      <c r="S4536" s="6">
        <v>1</v>
      </c>
      <c r="T4536" s="7">
        <v>74500</v>
      </c>
      <c r="U4536" t="str">
        <f t="shared" si="490"/>
        <v>Reviewed</v>
      </c>
      <c r="V4536" t="str">
        <f t="shared" si="491"/>
        <v>exceeds</v>
      </c>
      <c r="W4536">
        <f t="shared" si="492"/>
        <v>0</v>
      </c>
      <c r="X4536" t="str">
        <f t="shared" si="493"/>
        <v>Active</v>
      </c>
      <c r="Y4536">
        <f t="shared" si="494"/>
        <v>1.3342465753424657</v>
      </c>
      <c r="Z4536" t="str">
        <f t="shared" si="495"/>
        <v>1–2 Years</v>
      </c>
      <c r="AA4536" t="str">
        <f t="shared" si="496"/>
        <v>70K–99K</v>
      </c>
    </row>
    <row r="4537" spans="1:27" ht="19.95" customHeight="1" x14ac:dyDescent="0.3">
      <c r="A4537" s="8" t="s">
        <v>4664</v>
      </c>
      <c r="B4537" s="9">
        <v>45602</v>
      </c>
      <c r="C4537" s="1" t="s">
        <v>91</v>
      </c>
      <c r="D4537" s="1" t="s">
        <v>87</v>
      </c>
      <c r="E4537" s="1" t="s">
        <v>92</v>
      </c>
      <c r="F4537" s="1" t="s">
        <v>152</v>
      </c>
      <c r="G4537" s="1" t="s">
        <v>94</v>
      </c>
      <c r="H4537" s="1" t="s">
        <v>49</v>
      </c>
      <c r="I4537" s="1" t="s">
        <v>50</v>
      </c>
      <c r="J4537" s="9">
        <v>45602</v>
      </c>
      <c r="K4537" s="9">
        <v>45698</v>
      </c>
      <c r="L4537" s="1" t="s">
        <v>51</v>
      </c>
      <c r="M4537" s="1">
        <v>96</v>
      </c>
      <c r="N4537" s="1" t="s">
        <v>122</v>
      </c>
      <c r="O4537" s="1" t="s">
        <v>63</v>
      </c>
      <c r="P4537" s="1" t="s">
        <v>31</v>
      </c>
      <c r="Q4537" s="1" t="s">
        <v>95</v>
      </c>
      <c r="R4537" s="1" t="s">
        <v>28</v>
      </c>
      <c r="S4537" s="1">
        <v>0</v>
      </c>
      <c r="T4537" s="10">
        <v>96000</v>
      </c>
      <c r="U4537" t="str">
        <f t="shared" si="490"/>
        <v>Not Reviewed</v>
      </c>
      <c r="V4537" t="str">
        <f t="shared" si="491"/>
        <v>Not Reviewed</v>
      </c>
      <c r="W4537">
        <f t="shared" si="492"/>
        <v>1</v>
      </c>
      <c r="X4537" t="str">
        <f t="shared" si="493"/>
        <v>Attrited</v>
      </c>
      <c r="Y4537">
        <f t="shared" si="494"/>
        <v>0.26301369863013696</v>
      </c>
      <c r="Z4537" t="str">
        <f t="shared" si="495"/>
        <v>&lt;1 Year</v>
      </c>
      <c r="AA4537" t="str">
        <f t="shared" si="496"/>
        <v>70K–99K</v>
      </c>
    </row>
    <row r="4538" spans="1:27" ht="19.95" customHeight="1" x14ac:dyDescent="0.3">
      <c r="A4538" s="4" t="s">
        <v>4665</v>
      </c>
      <c r="B4538" s="5">
        <v>44961</v>
      </c>
      <c r="C4538" s="6" t="s">
        <v>21</v>
      </c>
      <c r="D4538" s="6" t="s">
        <v>22</v>
      </c>
      <c r="E4538" s="6" t="s">
        <v>23</v>
      </c>
      <c r="F4538" s="6" t="s">
        <v>24</v>
      </c>
      <c r="G4538" s="6" t="s">
        <v>25</v>
      </c>
      <c r="H4538" s="6" t="s">
        <v>26</v>
      </c>
      <c r="I4538" s="6" t="s">
        <v>27</v>
      </c>
      <c r="J4538" s="5">
        <v>44961</v>
      </c>
      <c r="K4538" s="5"/>
      <c r="L4538" s="6" t="s">
        <v>28</v>
      </c>
      <c r="M4538" s="6">
        <v>1061</v>
      </c>
      <c r="N4538" s="6" t="s">
        <v>75</v>
      </c>
      <c r="O4538" s="6" t="s">
        <v>43</v>
      </c>
      <c r="P4538" s="6" t="s">
        <v>64</v>
      </c>
      <c r="Q4538" s="6">
        <v>3</v>
      </c>
      <c r="R4538" s="6" t="s">
        <v>37</v>
      </c>
      <c r="S4538" s="6">
        <v>3</v>
      </c>
      <c r="T4538" s="7">
        <v>89500</v>
      </c>
      <c r="U4538" t="str">
        <f t="shared" si="490"/>
        <v>Reviewed</v>
      </c>
      <c r="V4538" t="str">
        <f t="shared" si="491"/>
        <v>meets</v>
      </c>
      <c r="W4538">
        <f t="shared" si="492"/>
        <v>0</v>
      </c>
      <c r="X4538" t="str">
        <f t="shared" si="493"/>
        <v>Active</v>
      </c>
      <c r="Y4538">
        <f t="shared" si="494"/>
        <v>2.9068493150684933</v>
      </c>
      <c r="Z4538" t="str">
        <f t="shared" si="495"/>
        <v>2–3 Years</v>
      </c>
      <c r="AA4538" t="str">
        <f t="shared" si="496"/>
        <v>70K–99K</v>
      </c>
    </row>
    <row r="4539" spans="1:27" ht="19.95" customHeight="1" x14ac:dyDescent="0.3">
      <c r="A4539" s="8" t="s">
        <v>4666</v>
      </c>
      <c r="B4539" s="9">
        <v>45397</v>
      </c>
      <c r="C4539" s="1" t="s">
        <v>34</v>
      </c>
      <c r="D4539" s="1" t="s">
        <v>22</v>
      </c>
      <c r="E4539" s="1" t="s">
        <v>23</v>
      </c>
      <c r="F4539" s="1" t="s">
        <v>109</v>
      </c>
      <c r="G4539" s="1" t="s">
        <v>36</v>
      </c>
      <c r="H4539" s="1" t="s">
        <v>110</v>
      </c>
      <c r="I4539" s="1" t="s">
        <v>27</v>
      </c>
      <c r="J4539" s="9">
        <v>45397</v>
      </c>
      <c r="K4539" s="9"/>
      <c r="L4539" s="1" t="s">
        <v>28</v>
      </c>
      <c r="M4539" s="1">
        <v>625</v>
      </c>
      <c r="N4539" s="1" t="s">
        <v>52</v>
      </c>
      <c r="O4539" s="1" t="s">
        <v>63</v>
      </c>
      <c r="P4539" s="1" t="s">
        <v>31</v>
      </c>
      <c r="Q4539" s="1">
        <v>3</v>
      </c>
      <c r="R4539" s="1" t="s">
        <v>37</v>
      </c>
      <c r="S4539" s="1">
        <v>2</v>
      </c>
      <c r="T4539" s="10">
        <v>144000</v>
      </c>
      <c r="U4539" t="str">
        <f t="shared" si="490"/>
        <v>Reviewed</v>
      </c>
      <c r="V4539" t="str">
        <f t="shared" si="491"/>
        <v>meets</v>
      </c>
      <c r="W4539">
        <f t="shared" si="492"/>
        <v>0</v>
      </c>
      <c r="X4539" t="str">
        <f t="shared" si="493"/>
        <v>Active</v>
      </c>
      <c r="Y4539">
        <f t="shared" si="494"/>
        <v>1.7123287671232876</v>
      </c>
      <c r="Z4539" t="str">
        <f t="shared" si="495"/>
        <v>1–2 Years</v>
      </c>
      <c r="AA4539" t="str">
        <f t="shared" si="496"/>
        <v>130K+</v>
      </c>
    </row>
    <row r="4540" spans="1:27" ht="19.95" customHeight="1" x14ac:dyDescent="0.3">
      <c r="A4540" s="4" t="s">
        <v>4667</v>
      </c>
      <c r="B4540" s="5">
        <v>45856</v>
      </c>
      <c r="C4540" s="6" t="s">
        <v>39</v>
      </c>
      <c r="D4540" s="6" t="s">
        <v>22</v>
      </c>
      <c r="E4540" s="6" t="s">
        <v>40</v>
      </c>
      <c r="F4540" s="6" t="s">
        <v>41</v>
      </c>
      <c r="G4540" s="6" t="s">
        <v>42</v>
      </c>
      <c r="H4540" s="6" t="s">
        <v>43</v>
      </c>
      <c r="I4540" s="6" t="s">
        <v>27</v>
      </c>
      <c r="J4540" s="5">
        <v>45856</v>
      </c>
      <c r="K4540" s="5"/>
      <c r="L4540" s="6" t="s">
        <v>28</v>
      </c>
      <c r="M4540" s="6">
        <v>166</v>
      </c>
      <c r="N4540" s="6" t="s">
        <v>29</v>
      </c>
      <c r="O4540" s="6" t="s">
        <v>30</v>
      </c>
      <c r="P4540" s="6" t="s">
        <v>107</v>
      </c>
      <c r="Q4540" s="6" t="s">
        <v>95</v>
      </c>
      <c r="R4540" s="6" t="s">
        <v>28</v>
      </c>
      <c r="S4540" s="6">
        <v>0</v>
      </c>
      <c r="T4540" s="7">
        <v>60500</v>
      </c>
      <c r="U4540" t="str">
        <f t="shared" si="490"/>
        <v>Not Reviewed</v>
      </c>
      <c r="V4540" t="str">
        <f t="shared" si="491"/>
        <v>Not Reviewed</v>
      </c>
      <c r="W4540">
        <f t="shared" si="492"/>
        <v>0</v>
      </c>
      <c r="X4540" t="str">
        <f t="shared" si="493"/>
        <v>Active</v>
      </c>
      <c r="Y4540">
        <f t="shared" si="494"/>
        <v>0.45479452054794522</v>
      </c>
      <c r="Z4540" t="str">
        <f t="shared" si="495"/>
        <v>&lt;1 Year</v>
      </c>
      <c r="AA4540" t="str">
        <f t="shared" si="496"/>
        <v>&lt;70K</v>
      </c>
    </row>
    <row r="4541" spans="1:27" ht="19.95" customHeight="1" x14ac:dyDescent="0.3">
      <c r="A4541" s="8" t="s">
        <v>4668</v>
      </c>
      <c r="B4541" s="9">
        <v>45392</v>
      </c>
      <c r="C4541" s="1" t="s">
        <v>46</v>
      </c>
      <c r="D4541" s="1" t="s">
        <v>22</v>
      </c>
      <c r="E4541" s="1" t="s">
        <v>40</v>
      </c>
      <c r="F4541" s="1" t="s">
        <v>47</v>
      </c>
      <c r="G4541" s="1" t="s">
        <v>48</v>
      </c>
      <c r="H4541" s="1" t="s">
        <v>49</v>
      </c>
      <c r="I4541" s="1" t="s">
        <v>27</v>
      </c>
      <c r="J4541" s="9">
        <v>45392</v>
      </c>
      <c r="K4541" s="9"/>
      <c r="L4541" s="1" t="s">
        <v>28</v>
      </c>
      <c r="M4541" s="1">
        <v>630</v>
      </c>
      <c r="N4541" s="1" t="s">
        <v>29</v>
      </c>
      <c r="O4541" s="1" t="s">
        <v>170</v>
      </c>
      <c r="P4541" s="1" t="s">
        <v>107</v>
      </c>
      <c r="Q4541" s="1">
        <v>3</v>
      </c>
      <c r="R4541" s="1" t="s">
        <v>37</v>
      </c>
      <c r="S4541" s="1">
        <v>2</v>
      </c>
      <c r="T4541" s="10">
        <v>122000</v>
      </c>
      <c r="U4541" t="str">
        <f t="shared" si="490"/>
        <v>Reviewed</v>
      </c>
      <c r="V4541" t="str">
        <f t="shared" si="491"/>
        <v>meets</v>
      </c>
      <c r="W4541">
        <f t="shared" si="492"/>
        <v>0</v>
      </c>
      <c r="X4541" t="str">
        <f t="shared" si="493"/>
        <v>Active</v>
      </c>
      <c r="Y4541">
        <f t="shared" si="494"/>
        <v>1.726027397260274</v>
      </c>
      <c r="Z4541" t="str">
        <f t="shared" si="495"/>
        <v>1–2 Years</v>
      </c>
      <c r="AA4541" t="str">
        <f t="shared" si="496"/>
        <v>100K–129K</v>
      </c>
    </row>
    <row r="4542" spans="1:27" ht="19.95" customHeight="1" x14ac:dyDescent="0.3">
      <c r="A4542" s="4" t="s">
        <v>4669</v>
      </c>
      <c r="B4542" s="5">
        <v>45478</v>
      </c>
      <c r="C4542" s="6" t="s">
        <v>55</v>
      </c>
      <c r="D4542" s="6" t="s">
        <v>56</v>
      </c>
      <c r="E4542" s="6" t="s">
        <v>23</v>
      </c>
      <c r="F4542" s="6" t="s">
        <v>57</v>
      </c>
      <c r="G4542" s="6" t="s">
        <v>58</v>
      </c>
      <c r="H4542" s="6" t="s">
        <v>43</v>
      </c>
      <c r="I4542" s="6" t="s">
        <v>27</v>
      </c>
      <c r="J4542" s="5">
        <v>45478</v>
      </c>
      <c r="K4542" s="5"/>
      <c r="L4542" s="6" t="s">
        <v>28</v>
      </c>
      <c r="M4542" s="6">
        <v>544</v>
      </c>
      <c r="N4542" s="6" t="s">
        <v>29</v>
      </c>
      <c r="O4542" s="6" t="s">
        <v>63</v>
      </c>
      <c r="P4542" s="6" t="s">
        <v>31</v>
      </c>
      <c r="Q4542" s="6">
        <v>4</v>
      </c>
      <c r="R4542" s="6" t="s">
        <v>32</v>
      </c>
      <c r="S4542" s="6">
        <v>1</v>
      </c>
      <c r="T4542" s="7">
        <v>69500</v>
      </c>
      <c r="U4542" t="str">
        <f t="shared" si="490"/>
        <v>Reviewed</v>
      </c>
      <c r="V4542" t="str">
        <f t="shared" si="491"/>
        <v>exceeds</v>
      </c>
      <c r="W4542">
        <f t="shared" si="492"/>
        <v>0</v>
      </c>
      <c r="X4542" t="str">
        <f t="shared" si="493"/>
        <v>Active</v>
      </c>
      <c r="Y4542">
        <f t="shared" si="494"/>
        <v>1.4904109589041097</v>
      </c>
      <c r="Z4542" t="str">
        <f t="shared" si="495"/>
        <v>1–2 Years</v>
      </c>
      <c r="AA4542" t="str">
        <f t="shared" si="496"/>
        <v>&lt;70K</v>
      </c>
    </row>
    <row r="4543" spans="1:27" ht="19.95" customHeight="1" x14ac:dyDescent="0.3">
      <c r="A4543" s="8" t="s">
        <v>4670</v>
      </c>
      <c r="B4543" s="9">
        <v>44995</v>
      </c>
      <c r="C4543" s="1" t="s">
        <v>60</v>
      </c>
      <c r="D4543" s="1" t="s">
        <v>56</v>
      </c>
      <c r="E4543" s="1" t="s">
        <v>40</v>
      </c>
      <c r="F4543" s="1" t="s">
        <v>104</v>
      </c>
      <c r="G4543" s="1" t="s">
        <v>62</v>
      </c>
      <c r="H4543" s="1" t="s">
        <v>43</v>
      </c>
      <c r="I4543" s="1" t="s">
        <v>27</v>
      </c>
      <c r="J4543" s="9">
        <v>44995</v>
      </c>
      <c r="K4543" s="9"/>
      <c r="L4543" s="1" t="s">
        <v>28</v>
      </c>
      <c r="M4543" s="1">
        <v>1027</v>
      </c>
      <c r="N4543" s="1" t="s">
        <v>52</v>
      </c>
      <c r="O4543" s="1" t="s">
        <v>105</v>
      </c>
      <c r="P4543" s="1" t="s">
        <v>31</v>
      </c>
      <c r="Q4543" s="1">
        <v>3</v>
      </c>
      <c r="R4543" s="1" t="s">
        <v>37</v>
      </c>
      <c r="S4543" s="1">
        <v>3</v>
      </c>
      <c r="T4543" s="10">
        <v>73500</v>
      </c>
      <c r="U4543" t="str">
        <f t="shared" si="490"/>
        <v>Reviewed</v>
      </c>
      <c r="V4543" t="str">
        <f t="shared" si="491"/>
        <v>meets</v>
      </c>
      <c r="W4543">
        <f t="shared" si="492"/>
        <v>0</v>
      </c>
      <c r="X4543" t="str">
        <f t="shared" si="493"/>
        <v>Active</v>
      </c>
      <c r="Y4543">
        <f t="shared" si="494"/>
        <v>2.8136986301369862</v>
      </c>
      <c r="Z4543" t="str">
        <f t="shared" si="495"/>
        <v>2–3 Years</v>
      </c>
      <c r="AA4543" t="str">
        <f t="shared" si="496"/>
        <v>70K–99K</v>
      </c>
    </row>
    <row r="4544" spans="1:27" ht="19.95" customHeight="1" x14ac:dyDescent="0.3">
      <c r="A4544" s="4" t="s">
        <v>4671</v>
      </c>
      <c r="B4544" s="5">
        <v>45347</v>
      </c>
      <c r="C4544" s="6" t="s">
        <v>66</v>
      </c>
      <c r="D4544" s="6" t="s">
        <v>56</v>
      </c>
      <c r="E4544" s="6" t="s">
        <v>67</v>
      </c>
      <c r="F4544" s="6" t="s">
        <v>358</v>
      </c>
      <c r="G4544" s="6" t="s">
        <v>69</v>
      </c>
      <c r="H4544" s="6" t="s">
        <v>49</v>
      </c>
      <c r="I4544" s="6" t="s">
        <v>27</v>
      </c>
      <c r="J4544" s="5">
        <v>45347</v>
      </c>
      <c r="K4544" s="5"/>
      <c r="L4544" s="6" t="s">
        <v>28</v>
      </c>
      <c r="M4544" s="6">
        <v>675</v>
      </c>
      <c r="N4544" s="6" t="s">
        <v>52</v>
      </c>
      <c r="O4544" s="6" t="s">
        <v>63</v>
      </c>
      <c r="P4544" s="6" t="s">
        <v>64</v>
      </c>
      <c r="Q4544" s="6">
        <v>4</v>
      </c>
      <c r="R4544" s="6" t="s">
        <v>32</v>
      </c>
      <c r="S4544" s="6">
        <v>2</v>
      </c>
      <c r="T4544" s="7">
        <v>109000</v>
      </c>
      <c r="U4544" t="str">
        <f t="shared" si="490"/>
        <v>Reviewed</v>
      </c>
      <c r="V4544" t="str">
        <f t="shared" si="491"/>
        <v>exceeds</v>
      </c>
      <c r="W4544">
        <f t="shared" si="492"/>
        <v>0</v>
      </c>
      <c r="X4544" t="str">
        <f t="shared" si="493"/>
        <v>Active</v>
      </c>
      <c r="Y4544">
        <f t="shared" si="494"/>
        <v>1.8493150684931507</v>
      </c>
      <c r="Z4544" t="str">
        <f t="shared" si="495"/>
        <v>1–2 Years</v>
      </c>
      <c r="AA4544" t="str">
        <f t="shared" si="496"/>
        <v>100K–129K</v>
      </c>
    </row>
    <row r="4545" spans="1:27" ht="19.95" customHeight="1" x14ac:dyDescent="0.3">
      <c r="A4545" s="8" t="s">
        <v>4672</v>
      </c>
      <c r="B4545" s="9">
        <v>45488</v>
      </c>
      <c r="C4545" s="1" t="s">
        <v>71</v>
      </c>
      <c r="D4545" s="1" t="s">
        <v>72</v>
      </c>
      <c r="E4545" s="1" t="s">
        <v>23</v>
      </c>
      <c r="F4545" s="1" t="s">
        <v>150</v>
      </c>
      <c r="G4545" s="1" t="s">
        <v>74</v>
      </c>
      <c r="H4545" s="1" t="s">
        <v>26</v>
      </c>
      <c r="I4545" s="1" t="s">
        <v>27</v>
      </c>
      <c r="J4545" s="9">
        <v>45488</v>
      </c>
      <c r="K4545" s="9"/>
      <c r="L4545" s="1" t="s">
        <v>28</v>
      </c>
      <c r="M4545" s="1">
        <v>534</v>
      </c>
      <c r="N4545" s="1" t="s">
        <v>52</v>
      </c>
      <c r="O4545" s="1" t="s">
        <v>43</v>
      </c>
      <c r="P4545" s="1" t="s">
        <v>31</v>
      </c>
      <c r="Q4545" s="1">
        <v>3</v>
      </c>
      <c r="R4545" s="1" t="s">
        <v>37</v>
      </c>
      <c r="S4545" s="1">
        <v>1</v>
      </c>
      <c r="T4545" s="10">
        <v>89500</v>
      </c>
      <c r="U4545" t="str">
        <f t="shared" si="490"/>
        <v>Reviewed</v>
      </c>
      <c r="V4545" t="str">
        <f t="shared" si="491"/>
        <v>meets</v>
      </c>
      <c r="W4545">
        <f t="shared" si="492"/>
        <v>0</v>
      </c>
      <c r="X4545" t="str">
        <f t="shared" si="493"/>
        <v>Active</v>
      </c>
      <c r="Y4545">
        <f t="shared" si="494"/>
        <v>1.463013698630137</v>
      </c>
      <c r="Z4545" t="str">
        <f t="shared" si="495"/>
        <v>1–2 Years</v>
      </c>
      <c r="AA4545" t="str">
        <f t="shared" si="496"/>
        <v>70K–99K</v>
      </c>
    </row>
    <row r="4546" spans="1:27" ht="19.95" customHeight="1" x14ac:dyDescent="0.3">
      <c r="A4546" s="4" t="s">
        <v>4673</v>
      </c>
      <c r="B4546" s="5">
        <v>44970</v>
      </c>
      <c r="C4546" s="6" t="s">
        <v>77</v>
      </c>
      <c r="D4546" s="6" t="s">
        <v>72</v>
      </c>
      <c r="E4546" s="6" t="s">
        <v>40</v>
      </c>
      <c r="F4546" s="6" t="s">
        <v>131</v>
      </c>
      <c r="G4546" s="6" t="s">
        <v>79</v>
      </c>
      <c r="H4546" s="6" t="s">
        <v>26</v>
      </c>
      <c r="I4546" s="6" t="s">
        <v>27</v>
      </c>
      <c r="J4546" s="5">
        <v>44970</v>
      </c>
      <c r="K4546" s="5"/>
      <c r="L4546" s="6" t="s">
        <v>28</v>
      </c>
      <c r="M4546" s="6">
        <v>1052</v>
      </c>
      <c r="N4546" s="6" t="s">
        <v>29</v>
      </c>
      <c r="O4546" s="6" t="s">
        <v>63</v>
      </c>
      <c r="P4546" s="6" t="s">
        <v>107</v>
      </c>
      <c r="Q4546" s="6">
        <v>4</v>
      </c>
      <c r="R4546" s="6" t="s">
        <v>32</v>
      </c>
      <c r="S4546" s="6">
        <v>3</v>
      </c>
      <c r="T4546" s="7">
        <v>100500</v>
      </c>
      <c r="U4546" t="str">
        <f t="shared" ref="U4546:U4609" si="497">IF(LOWER(TRIM(Q4546&amp;""))="none","Not Reviewed","Reviewed")</f>
        <v>Reviewed</v>
      </c>
      <c r="V4546" t="str">
        <f t="shared" ref="V4546:V4609" si="498">IF(OR(Q4546="none",R4546=""),"Not Reviewed",R4546)</f>
        <v>exceeds</v>
      </c>
      <c r="W4546">
        <f t="shared" ref="W4546:W4609" si="499">IF(I4546="terminated",1,0)</f>
        <v>0</v>
      </c>
      <c r="X4546" t="str">
        <f t="shared" ref="X4546:X4609" si="500">IF(I4546="terminated","Attrited","Active")</f>
        <v>Active</v>
      </c>
      <c r="Y4546">
        <f t="shared" ref="Y4546:Y4609" si="501">M4546/365</f>
        <v>2.882191780821918</v>
      </c>
      <c r="Z4546" t="str">
        <f t="shared" ref="Z4546:Z4609" si="502">IF(Y4546&lt;1,"&lt;1 Year",IF(Y4546&lt;2,"1–2 Years",IF(Y4546&lt;3,"2–3 Years","3+ Years")))</f>
        <v>2–3 Years</v>
      </c>
      <c r="AA4546" t="str">
        <f t="shared" ref="AA4546:AA4609" si="503">IF(T4546&lt;70000,"&lt;70K",IF(T4546&lt;100000,"70K–99K",IF(T4546&lt;130000,"100K–129K","130K+")))</f>
        <v>100K–129K</v>
      </c>
    </row>
    <row r="4547" spans="1:27" ht="19.95" customHeight="1" x14ac:dyDescent="0.3">
      <c r="A4547" s="8" t="s">
        <v>4674</v>
      </c>
      <c r="B4547" s="9">
        <v>45483</v>
      </c>
      <c r="C4547" s="1" t="s">
        <v>81</v>
      </c>
      <c r="D4547" s="1" t="s">
        <v>72</v>
      </c>
      <c r="E4547" s="1" t="s">
        <v>23</v>
      </c>
      <c r="F4547" s="1" t="s">
        <v>154</v>
      </c>
      <c r="G4547" s="1" t="s">
        <v>83</v>
      </c>
      <c r="H4547" s="1" t="s">
        <v>43</v>
      </c>
      <c r="I4547" s="1" t="s">
        <v>27</v>
      </c>
      <c r="J4547" s="9">
        <v>45483</v>
      </c>
      <c r="K4547" s="9"/>
      <c r="L4547" s="1" t="s">
        <v>28</v>
      </c>
      <c r="M4547" s="1">
        <v>539</v>
      </c>
      <c r="N4547" s="1" t="s">
        <v>29</v>
      </c>
      <c r="O4547" s="1" t="s">
        <v>170</v>
      </c>
      <c r="P4547" s="1" t="s">
        <v>133</v>
      </c>
      <c r="Q4547" s="1">
        <v>4</v>
      </c>
      <c r="R4547" s="1" t="s">
        <v>32</v>
      </c>
      <c r="S4547" s="1">
        <v>1</v>
      </c>
      <c r="T4547" s="10">
        <v>69000</v>
      </c>
      <c r="U4547" t="str">
        <f t="shared" si="497"/>
        <v>Reviewed</v>
      </c>
      <c r="V4547" t="str">
        <f t="shared" si="498"/>
        <v>exceeds</v>
      </c>
      <c r="W4547">
        <f t="shared" si="499"/>
        <v>0</v>
      </c>
      <c r="X4547" t="str">
        <f t="shared" si="500"/>
        <v>Active</v>
      </c>
      <c r="Y4547">
        <f t="shared" si="501"/>
        <v>1.4767123287671233</v>
      </c>
      <c r="Z4547" t="str">
        <f t="shared" si="502"/>
        <v>1–2 Years</v>
      </c>
      <c r="AA4547" t="str">
        <f t="shared" si="503"/>
        <v>&lt;70K</v>
      </c>
    </row>
    <row r="4548" spans="1:27" ht="19.95" customHeight="1" x14ac:dyDescent="0.3">
      <c r="A4548" s="4" t="s">
        <v>4675</v>
      </c>
      <c r="B4548" s="5">
        <v>45809</v>
      </c>
      <c r="C4548" s="6" t="s">
        <v>86</v>
      </c>
      <c r="D4548" s="6" t="s">
        <v>87</v>
      </c>
      <c r="E4548" s="6" t="s">
        <v>67</v>
      </c>
      <c r="F4548" s="6" t="s">
        <v>116</v>
      </c>
      <c r="G4548" s="6" t="s">
        <v>89</v>
      </c>
      <c r="H4548" s="6" t="s">
        <v>26</v>
      </c>
      <c r="I4548" s="6" t="s">
        <v>27</v>
      </c>
      <c r="J4548" s="5">
        <v>45809</v>
      </c>
      <c r="K4548" s="5"/>
      <c r="L4548" s="6" t="s">
        <v>28</v>
      </c>
      <c r="M4548" s="6">
        <v>213</v>
      </c>
      <c r="N4548" s="6" t="s">
        <v>140</v>
      </c>
      <c r="O4548" s="6" t="s">
        <v>30</v>
      </c>
      <c r="P4548" s="6" t="s">
        <v>31</v>
      </c>
      <c r="Q4548" s="6">
        <v>2</v>
      </c>
      <c r="R4548" s="6" t="s">
        <v>53</v>
      </c>
      <c r="S4548" s="6">
        <v>1</v>
      </c>
      <c r="T4548" s="7">
        <v>96500</v>
      </c>
      <c r="U4548" t="str">
        <f t="shared" si="497"/>
        <v>Reviewed</v>
      </c>
      <c r="V4548" t="str">
        <f t="shared" si="498"/>
        <v>needs_support</v>
      </c>
      <c r="W4548">
        <f t="shared" si="499"/>
        <v>0</v>
      </c>
      <c r="X4548" t="str">
        <f t="shared" si="500"/>
        <v>Active</v>
      </c>
      <c r="Y4548">
        <f t="shared" si="501"/>
        <v>0.58356164383561648</v>
      </c>
      <c r="Z4548" t="str">
        <f t="shared" si="502"/>
        <v>&lt;1 Year</v>
      </c>
      <c r="AA4548" t="str">
        <f t="shared" si="503"/>
        <v>70K–99K</v>
      </c>
    </row>
    <row r="4549" spans="1:27" ht="19.95" customHeight="1" x14ac:dyDescent="0.3">
      <c r="A4549" s="8" t="s">
        <v>4676</v>
      </c>
      <c r="B4549" s="9">
        <v>45505</v>
      </c>
      <c r="C4549" s="1" t="s">
        <v>91</v>
      </c>
      <c r="D4549" s="1" t="s">
        <v>87</v>
      </c>
      <c r="E4549" s="1" t="s">
        <v>92</v>
      </c>
      <c r="F4549" s="1" t="s">
        <v>114</v>
      </c>
      <c r="G4549" s="1" t="s">
        <v>94</v>
      </c>
      <c r="H4549" s="1" t="s">
        <v>43</v>
      </c>
      <c r="I4549" s="1" t="s">
        <v>27</v>
      </c>
      <c r="J4549" s="9">
        <v>45505</v>
      </c>
      <c r="K4549" s="9"/>
      <c r="L4549" s="1" t="s">
        <v>28</v>
      </c>
      <c r="M4549" s="1">
        <v>517</v>
      </c>
      <c r="N4549" s="1" t="s">
        <v>29</v>
      </c>
      <c r="O4549" s="1" t="s">
        <v>63</v>
      </c>
      <c r="P4549" s="1" t="s">
        <v>64</v>
      </c>
      <c r="Q4549" s="1">
        <v>5</v>
      </c>
      <c r="R4549" s="1" t="s">
        <v>119</v>
      </c>
      <c r="S4549" s="1">
        <v>1</v>
      </c>
      <c r="T4549" s="10">
        <v>58000</v>
      </c>
      <c r="U4549" t="str">
        <f t="shared" si="497"/>
        <v>Reviewed</v>
      </c>
      <c r="V4549" t="str">
        <f t="shared" si="498"/>
        <v>outstanding</v>
      </c>
      <c r="W4549">
        <f t="shared" si="499"/>
        <v>0</v>
      </c>
      <c r="X4549" t="str">
        <f t="shared" si="500"/>
        <v>Active</v>
      </c>
      <c r="Y4549">
        <f t="shared" si="501"/>
        <v>1.4164383561643836</v>
      </c>
      <c r="Z4549" t="str">
        <f t="shared" si="502"/>
        <v>1–2 Years</v>
      </c>
      <c r="AA4549" t="str">
        <f t="shared" si="503"/>
        <v>&lt;70K</v>
      </c>
    </row>
    <row r="4550" spans="1:27" ht="19.95" customHeight="1" x14ac:dyDescent="0.3">
      <c r="A4550" s="4" t="s">
        <v>4677</v>
      </c>
      <c r="B4550" s="5">
        <v>45796</v>
      </c>
      <c r="C4550" s="6" t="s">
        <v>21</v>
      </c>
      <c r="D4550" s="6" t="s">
        <v>22</v>
      </c>
      <c r="E4550" s="6" t="s">
        <v>23</v>
      </c>
      <c r="F4550" s="6" t="s">
        <v>288</v>
      </c>
      <c r="G4550" s="6" t="s">
        <v>25</v>
      </c>
      <c r="H4550" s="6" t="s">
        <v>43</v>
      </c>
      <c r="I4550" s="6" t="s">
        <v>27</v>
      </c>
      <c r="J4550" s="5">
        <v>45796</v>
      </c>
      <c r="K4550" s="5"/>
      <c r="L4550" s="6" t="s">
        <v>28</v>
      </c>
      <c r="M4550" s="6">
        <v>226</v>
      </c>
      <c r="N4550" s="6" t="s">
        <v>52</v>
      </c>
      <c r="O4550" s="6" t="s">
        <v>63</v>
      </c>
      <c r="P4550" s="6" t="s">
        <v>107</v>
      </c>
      <c r="Q4550" s="6">
        <v>3</v>
      </c>
      <c r="R4550" s="6" t="s">
        <v>37</v>
      </c>
      <c r="S4550" s="6">
        <v>1</v>
      </c>
      <c r="T4550" s="7">
        <v>75000</v>
      </c>
      <c r="U4550" t="str">
        <f t="shared" si="497"/>
        <v>Reviewed</v>
      </c>
      <c r="V4550" t="str">
        <f t="shared" si="498"/>
        <v>meets</v>
      </c>
      <c r="W4550">
        <f t="shared" si="499"/>
        <v>0</v>
      </c>
      <c r="X4550" t="str">
        <f t="shared" si="500"/>
        <v>Active</v>
      </c>
      <c r="Y4550">
        <f t="shared" si="501"/>
        <v>0.61917808219178083</v>
      </c>
      <c r="Z4550" t="str">
        <f t="shared" si="502"/>
        <v>&lt;1 Year</v>
      </c>
      <c r="AA4550" t="str">
        <f t="shared" si="503"/>
        <v>70K–99K</v>
      </c>
    </row>
    <row r="4551" spans="1:27" ht="19.95" customHeight="1" x14ac:dyDescent="0.3">
      <c r="A4551" s="8" t="s">
        <v>4678</v>
      </c>
      <c r="B4551" s="9">
        <v>45224</v>
      </c>
      <c r="C4551" s="1" t="s">
        <v>34</v>
      </c>
      <c r="D4551" s="1" t="s">
        <v>22</v>
      </c>
      <c r="E4551" s="1" t="s">
        <v>23</v>
      </c>
      <c r="F4551" s="1" t="s">
        <v>35</v>
      </c>
      <c r="G4551" s="1" t="s">
        <v>36</v>
      </c>
      <c r="H4551" s="1" t="s">
        <v>26</v>
      </c>
      <c r="I4551" s="1" t="s">
        <v>27</v>
      </c>
      <c r="J4551" s="9">
        <v>45224</v>
      </c>
      <c r="K4551" s="9"/>
      <c r="L4551" s="1" t="s">
        <v>28</v>
      </c>
      <c r="M4551" s="1">
        <v>798</v>
      </c>
      <c r="N4551" s="1" t="s">
        <v>29</v>
      </c>
      <c r="O4551" s="1" t="s">
        <v>30</v>
      </c>
      <c r="P4551" s="1" t="s">
        <v>31</v>
      </c>
      <c r="Q4551" s="1">
        <v>4</v>
      </c>
      <c r="R4551" s="1" t="s">
        <v>32</v>
      </c>
      <c r="S4551" s="1">
        <v>2</v>
      </c>
      <c r="T4551" s="10">
        <v>101000</v>
      </c>
      <c r="U4551" t="str">
        <f t="shared" si="497"/>
        <v>Reviewed</v>
      </c>
      <c r="V4551" t="str">
        <f t="shared" si="498"/>
        <v>exceeds</v>
      </c>
      <c r="W4551">
        <f t="shared" si="499"/>
        <v>0</v>
      </c>
      <c r="X4551" t="str">
        <f t="shared" si="500"/>
        <v>Active</v>
      </c>
      <c r="Y4551">
        <f t="shared" si="501"/>
        <v>2.1863013698630138</v>
      </c>
      <c r="Z4551" t="str">
        <f t="shared" si="502"/>
        <v>2–3 Years</v>
      </c>
      <c r="AA4551" t="str">
        <f t="shared" si="503"/>
        <v>100K–129K</v>
      </c>
    </row>
    <row r="4552" spans="1:27" ht="19.95" customHeight="1" x14ac:dyDescent="0.3">
      <c r="A4552" s="4" t="s">
        <v>4679</v>
      </c>
      <c r="B4552" s="5">
        <v>45300</v>
      </c>
      <c r="C4552" s="6" t="s">
        <v>39</v>
      </c>
      <c r="D4552" s="6" t="s">
        <v>22</v>
      </c>
      <c r="E4552" s="6" t="s">
        <v>40</v>
      </c>
      <c r="F4552" s="6" t="s">
        <v>174</v>
      </c>
      <c r="G4552" s="6" t="s">
        <v>42</v>
      </c>
      <c r="H4552" s="6" t="s">
        <v>26</v>
      </c>
      <c r="I4552" s="6" t="s">
        <v>27</v>
      </c>
      <c r="J4552" s="5">
        <v>45300</v>
      </c>
      <c r="K4552" s="5"/>
      <c r="L4552" s="6" t="s">
        <v>28</v>
      </c>
      <c r="M4552" s="6">
        <v>722</v>
      </c>
      <c r="N4552" s="6" t="s">
        <v>29</v>
      </c>
      <c r="O4552" s="6" t="s">
        <v>63</v>
      </c>
      <c r="P4552" s="6" t="s">
        <v>31</v>
      </c>
      <c r="Q4552" s="6">
        <v>5</v>
      </c>
      <c r="R4552" s="6" t="s">
        <v>119</v>
      </c>
      <c r="S4552" s="6">
        <v>2</v>
      </c>
      <c r="T4552" s="7">
        <v>75500</v>
      </c>
      <c r="U4552" t="str">
        <f t="shared" si="497"/>
        <v>Reviewed</v>
      </c>
      <c r="V4552" t="str">
        <f t="shared" si="498"/>
        <v>outstanding</v>
      </c>
      <c r="W4552">
        <f t="shared" si="499"/>
        <v>0</v>
      </c>
      <c r="X4552" t="str">
        <f t="shared" si="500"/>
        <v>Active</v>
      </c>
      <c r="Y4552">
        <f t="shared" si="501"/>
        <v>1.978082191780822</v>
      </c>
      <c r="Z4552" t="str">
        <f t="shared" si="502"/>
        <v>1–2 Years</v>
      </c>
      <c r="AA4552" t="str">
        <f t="shared" si="503"/>
        <v>70K–99K</v>
      </c>
    </row>
    <row r="4553" spans="1:27" ht="19.95" customHeight="1" x14ac:dyDescent="0.3">
      <c r="A4553" s="8" t="s">
        <v>4680</v>
      </c>
      <c r="B4553" s="9">
        <v>45370</v>
      </c>
      <c r="C4553" s="1" t="s">
        <v>46</v>
      </c>
      <c r="D4553" s="1" t="s">
        <v>22</v>
      </c>
      <c r="E4553" s="1" t="s">
        <v>40</v>
      </c>
      <c r="F4553" s="1" t="s">
        <v>47</v>
      </c>
      <c r="G4553" s="1" t="s">
        <v>48</v>
      </c>
      <c r="H4553" s="1" t="s">
        <v>49</v>
      </c>
      <c r="I4553" s="1" t="s">
        <v>27</v>
      </c>
      <c r="J4553" s="9">
        <v>45370</v>
      </c>
      <c r="K4553" s="9"/>
      <c r="L4553" s="1" t="s">
        <v>28</v>
      </c>
      <c r="M4553" s="1">
        <v>652</v>
      </c>
      <c r="N4553" s="1" t="s">
        <v>29</v>
      </c>
      <c r="O4553" s="1" t="s">
        <v>170</v>
      </c>
      <c r="P4553" s="1" t="s">
        <v>44</v>
      </c>
      <c r="Q4553" s="1">
        <v>4</v>
      </c>
      <c r="R4553" s="1" t="s">
        <v>32</v>
      </c>
      <c r="S4553" s="1">
        <v>2</v>
      </c>
      <c r="T4553" s="10">
        <v>97500</v>
      </c>
      <c r="U4553" t="str">
        <f t="shared" si="497"/>
        <v>Reviewed</v>
      </c>
      <c r="V4553" t="str">
        <f t="shared" si="498"/>
        <v>exceeds</v>
      </c>
      <c r="W4553">
        <f t="shared" si="499"/>
        <v>0</v>
      </c>
      <c r="X4553" t="str">
        <f t="shared" si="500"/>
        <v>Active</v>
      </c>
      <c r="Y4553">
        <f t="shared" si="501"/>
        <v>1.7863013698630137</v>
      </c>
      <c r="Z4553" t="str">
        <f t="shared" si="502"/>
        <v>1–2 Years</v>
      </c>
      <c r="AA4553" t="str">
        <f t="shared" si="503"/>
        <v>70K–99K</v>
      </c>
    </row>
    <row r="4554" spans="1:27" ht="19.95" customHeight="1" x14ac:dyDescent="0.3">
      <c r="A4554" s="4" t="s">
        <v>4681</v>
      </c>
      <c r="B4554" s="5">
        <v>45858</v>
      </c>
      <c r="C4554" s="6" t="s">
        <v>55</v>
      </c>
      <c r="D4554" s="6" t="s">
        <v>56</v>
      </c>
      <c r="E4554" s="6" t="s">
        <v>23</v>
      </c>
      <c r="F4554" s="6" t="s">
        <v>57</v>
      </c>
      <c r="G4554" s="6" t="s">
        <v>58</v>
      </c>
      <c r="H4554" s="6" t="s">
        <v>43</v>
      </c>
      <c r="I4554" s="6" t="s">
        <v>27</v>
      </c>
      <c r="J4554" s="5">
        <v>45858</v>
      </c>
      <c r="K4554" s="5"/>
      <c r="L4554" s="6" t="s">
        <v>28</v>
      </c>
      <c r="M4554" s="6">
        <v>164</v>
      </c>
      <c r="N4554" s="6" t="s">
        <v>29</v>
      </c>
      <c r="O4554" s="6" t="s">
        <v>105</v>
      </c>
      <c r="P4554" s="6" t="s">
        <v>31</v>
      </c>
      <c r="Q4554" s="6" t="s">
        <v>95</v>
      </c>
      <c r="R4554" s="6" t="s">
        <v>28</v>
      </c>
      <c r="S4554" s="6">
        <v>0</v>
      </c>
      <c r="T4554" s="7">
        <v>61500</v>
      </c>
      <c r="U4554" t="str">
        <f t="shared" si="497"/>
        <v>Not Reviewed</v>
      </c>
      <c r="V4554" t="str">
        <f t="shared" si="498"/>
        <v>Not Reviewed</v>
      </c>
      <c r="W4554">
        <f t="shared" si="499"/>
        <v>0</v>
      </c>
      <c r="X4554" t="str">
        <f t="shared" si="500"/>
        <v>Active</v>
      </c>
      <c r="Y4554">
        <f t="shared" si="501"/>
        <v>0.44931506849315067</v>
      </c>
      <c r="Z4554" t="str">
        <f t="shared" si="502"/>
        <v>&lt;1 Year</v>
      </c>
      <c r="AA4554" t="str">
        <f t="shared" si="503"/>
        <v>&lt;70K</v>
      </c>
    </row>
    <row r="4555" spans="1:27" ht="19.95" customHeight="1" x14ac:dyDescent="0.3">
      <c r="A4555" s="8" t="s">
        <v>4682</v>
      </c>
      <c r="B4555" s="9">
        <v>45801</v>
      </c>
      <c r="C4555" s="1" t="s">
        <v>60</v>
      </c>
      <c r="D4555" s="1" t="s">
        <v>56</v>
      </c>
      <c r="E4555" s="1" t="s">
        <v>40</v>
      </c>
      <c r="F4555" s="1" t="s">
        <v>104</v>
      </c>
      <c r="G4555" s="1" t="s">
        <v>62</v>
      </c>
      <c r="H4555" s="1" t="s">
        <v>43</v>
      </c>
      <c r="I4555" s="1" t="s">
        <v>27</v>
      </c>
      <c r="J4555" s="9">
        <v>45801</v>
      </c>
      <c r="K4555" s="9"/>
      <c r="L4555" s="1" t="s">
        <v>28</v>
      </c>
      <c r="M4555" s="1">
        <v>221</v>
      </c>
      <c r="N4555" s="1" t="s">
        <v>29</v>
      </c>
      <c r="O4555" s="1" t="s">
        <v>30</v>
      </c>
      <c r="P4555" s="1" t="s">
        <v>31</v>
      </c>
      <c r="Q4555" s="1">
        <v>3</v>
      </c>
      <c r="R4555" s="1" t="s">
        <v>37</v>
      </c>
      <c r="S4555" s="1">
        <v>1</v>
      </c>
      <c r="T4555" s="10">
        <v>61000</v>
      </c>
      <c r="U4555" t="str">
        <f t="shared" si="497"/>
        <v>Reviewed</v>
      </c>
      <c r="V4555" t="str">
        <f t="shared" si="498"/>
        <v>meets</v>
      </c>
      <c r="W4555">
        <f t="shared" si="499"/>
        <v>0</v>
      </c>
      <c r="X4555" t="str">
        <f t="shared" si="500"/>
        <v>Active</v>
      </c>
      <c r="Y4555">
        <f t="shared" si="501"/>
        <v>0.60547945205479448</v>
      </c>
      <c r="Z4555" t="str">
        <f t="shared" si="502"/>
        <v>&lt;1 Year</v>
      </c>
      <c r="AA4555" t="str">
        <f t="shared" si="503"/>
        <v>&lt;70K</v>
      </c>
    </row>
    <row r="4556" spans="1:27" ht="19.95" customHeight="1" x14ac:dyDescent="0.3">
      <c r="A4556" s="4" t="s">
        <v>4683</v>
      </c>
      <c r="B4556" s="5">
        <v>45098</v>
      </c>
      <c r="C4556" s="6" t="s">
        <v>66</v>
      </c>
      <c r="D4556" s="6" t="s">
        <v>56</v>
      </c>
      <c r="E4556" s="6" t="s">
        <v>67</v>
      </c>
      <c r="F4556" s="6" t="s">
        <v>193</v>
      </c>
      <c r="G4556" s="6" t="s">
        <v>69</v>
      </c>
      <c r="H4556" s="6" t="s">
        <v>43</v>
      </c>
      <c r="I4556" s="6" t="s">
        <v>50</v>
      </c>
      <c r="J4556" s="5">
        <v>45098</v>
      </c>
      <c r="K4556" s="5">
        <v>45390</v>
      </c>
      <c r="L4556" s="6" t="s">
        <v>51</v>
      </c>
      <c r="M4556" s="6">
        <v>292</v>
      </c>
      <c r="N4556" s="6" t="s">
        <v>52</v>
      </c>
      <c r="O4556" s="6" t="s">
        <v>63</v>
      </c>
      <c r="P4556" s="6" t="s">
        <v>31</v>
      </c>
      <c r="Q4556" s="6">
        <v>4</v>
      </c>
      <c r="R4556" s="6" t="s">
        <v>32</v>
      </c>
      <c r="S4556" s="6">
        <v>1</v>
      </c>
      <c r="T4556" s="7">
        <v>66500</v>
      </c>
      <c r="U4556" t="str">
        <f t="shared" si="497"/>
        <v>Reviewed</v>
      </c>
      <c r="V4556" t="str">
        <f t="shared" si="498"/>
        <v>exceeds</v>
      </c>
      <c r="W4556">
        <f t="shared" si="499"/>
        <v>1</v>
      </c>
      <c r="X4556" t="str">
        <f t="shared" si="500"/>
        <v>Attrited</v>
      </c>
      <c r="Y4556">
        <f t="shared" si="501"/>
        <v>0.8</v>
      </c>
      <c r="Z4556" t="str">
        <f t="shared" si="502"/>
        <v>&lt;1 Year</v>
      </c>
      <c r="AA4556" t="str">
        <f t="shared" si="503"/>
        <v>&lt;70K</v>
      </c>
    </row>
    <row r="4557" spans="1:27" ht="19.95" customHeight="1" x14ac:dyDescent="0.3">
      <c r="A4557" s="8" t="s">
        <v>4684</v>
      </c>
      <c r="B4557" s="9">
        <v>45720</v>
      </c>
      <c r="C4557" s="1" t="s">
        <v>71</v>
      </c>
      <c r="D4557" s="1" t="s">
        <v>72</v>
      </c>
      <c r="E4557" s="1" t="s">
        <v>23</v>
      </c>
      <c r="F4557" s="1" t="s">
        <v>150</v>
      </c>
      <c r="G4557" s="1" t="s">
        <v>74</v>
      </c>
      <c r="H4557" s="1" t="s">
        <v>26</v>
      </c>
      <c r="I4557" s="1" t="s">
        <v>27</v>
      </c>
      <c r="J4557" s="9">
        <v>45720</v>
      </c>
      <c r="K4557" s="9"/>
      <c r="L4557" s="1" t="s">
        <v>28</v>
      </c>
      <c r="M4557" s="1">
        <v>302</v>
      </c>
      <c r="N4557" s="1" t="s">
        <v>140</v>
      </c>
      <c r="O4557" s="1" t="s">
        <v>63</v>
      </c>
      <c r="P4557" s="1" t="s">
        <v>44</v>
      </c>
      <c r="Q4557" s="1">
        <v>2</v>
      </c>
      <c r="R4557" s="1" t="s">
        <v>53</v>
      </c>
      <c r="S4557" s="1">
        <v>1</v>
      </c>
      <c r="T4557" s="10">
        <v>78000</v>
      </c>
      <c r="U4557" t="str">
        <f t="shared" si="497"/>
        <v>Reviewed</v>
      </c>
      <c r="V4557" t="str">
        <f t="shared" si="498"/>
        <v>needs_support</v>
      </c>
      <c r="W4557">
        <f t="shared" si="499"/>
        <v>0</v>
      </c>
      <c r="X4557" t="str">
        <f t="shared" si="500"/>
        <v>Active</v>
      </c>
      <c r="Y4557">
        <f t="shared" si="501"/>
        <v>0.82739726027397265</v>
      </c>
      <c r="Z4557" t="str">
        <f t="shared" si="502"/>
        <v>&lt;1 Year</v>
      </c>
      <c r="AA4557" t="str">
        <f t="shared" si="503"/>
        <v>70K–99K</v>
      </c>
    </row>
    <row r="4558" spans="1:27" ht="19.95" customHeight="1" x14ac:dyDescent="0.3">
      <c r="A4558" s="4" t="s">
        <v>4685</v>
      </c>
      <c r="B4558" s="5">
        <v>45071</v>
      </c>
      <c r="C4558" s="6" t="s">
        <v>77</v>
      </c>
      <c r="D4558" s="6" t="s">
        <v>72</v>
      </c>
      <c r="E4558" s="6" t="s">
        <v>40</v>
      </c>
      <c r="F4558" s="6" t="s">
        <v>131</v>
      </c>
      <c r="G4558" s="6" t="s">
        <v>79</v>
      </c>
      <c r="H4558" s="6" t="s">
        <v>26</v>
      </c>
      <c r="I4558" s="6" t="s">
        <v>27</v>
      </c>
      <c r="J4558" s="5">
        <v>45071</v>
      </c>
      <c r="K4558" s="5"/>
      <c r="L4558" s="6" t="s">
        <v>28</v>
      </c>
      <c r="M4558" s="6">
        <v>951</v>
      </c>
      <c r="N4558" s="6" t="s">
        <v>29</v>
      </c>
      <c r="O4558" s="6" t="s">
        <v>63</v>
      </c>
      <c r="P4558" s="6" t="s">
        <v>64</v>
      </c>
      <c r="Q4558" s="6">
        <v>2</v>
      </c>
      <c r="R4558" s="6" t="s">
        <v>53</v>
      </c>
      <c r="S4558" s="6">
        <v>3</v>
      </c>
      <c r="T4558" s="7">
        <v>99500</v>
      </c>
      <c r="U4558" t="str">
        <f t="shared" si="497"/>
        <v>Reviewed</v>
      </c>
      <c r="V4558" t="str">
        <f t="shared" si="498"/>
        <v>needs_support</v>
      </c>
      <c r="W4558">
        <f t="shared" si="499"/>
        <v>0</v>
      </c>
      <c r="X4558" t="str">
        <f t="shared" si="500"/>
        <v>Active</v>
      </c>
      <c r="Y4558">
        <f t="shared" si="501"/>
        <v>2.6054794520547944</v>
      </c>
      <c r="Z4558" t="str">
        <f t="shared" si="502"/>
        <v>2–3 Years</v>
      </c>
      <c r="AA4558" t="str">
        <f t="shared" si="503"/>
        <v>70K–99K</v>
      </c>
    </row>
    <row r="4559" spans="1:27" ht="19.95" customHeight="1" x14ac:dyDescent="0.3">
      <c r="A4559" s="8" t="s">
        <v>4686</v>
      </c>
      <c r="B4559" s="9">
        <v>45857</v>
      </c>
      <c r="C4559" s="1" t="s">
        <v>81</v>
      </c>
      <c r="D4559" s="1" t="s">
        <v>72</v>
      </c>
      <c r="E4559" s="1" t="s">
        <v>23</v>
      </c>
      <c r="F4559" s="1" t="s">
        <v>434</v>
      </c>
      <c r="G4559" s="1" t="s">
        <v>83</v>
      </c>
      <c r="H4559" s="1" t="s">
        <v>110</v>
      </c>
      <c r="I4559" s="1" t="s">
        <v>27</v>
      </c>
      <c r="J4559" s="9">
        <v>45857</v>
      </c>
      <c r="K4559" s="9"/>
      <c r="L4559" s="1" t="s">
        <v>28</v>
      </c>
      <c r="M4559" s="1">
        <v>165</v>
      </c>
      <c r="N4559" s="1" t="s">
        <v>52</v>
      </c>
      <c r="O4559" s="1" t="s">
        <v>30</v>
      </c>
      <c r="P4559" s="1" t="s">
        <v>64</v>
      </c>
      <c r="Q4559" s="1" t="s">
        <v>95</v>
      </c>
      <c r="R4559" s="1" t="s">
        <v>28</v>
      </c>
      <c r="S4559" s="1">
        <v>0</v>
      </c>
      <c r="T4559" s="10">
        <v>167000</v>
      </c>
      <c r="U4559" t="str">
        <f t="shared" si="497"/>
        <v>Not Reviewed</v>
      </c>
      <c r="V4559" t="str">
        <f t="shared" si="498"/>
        <v>Not Reviewed</v>
      </c>
      <c r="W4559">
        <f t="shared" si="499"/>
        <v>0</v>
      </c>
      <c r="X4559" t="str">
        <f t="shared" si="500"/>
        <v>Active</v>
      </c>
      <c r="Y4559">
        <f t="shared" si="501"/>
        <v>0.45205479452054792</v>
      </c>
      <c r="Z4559" t="str">
        <f t="shared" si="502"/>
        <v>&lt;1 Year</v>
      </c>
      <c r="AA4559" t="str">
        <f t="shared" si="503"/>
        <v>130K+</v>
      </c>
    </row>
    <row r="4560" spans="1:27" ht="19.95" customHeight="1" x14ac:dyDescent="0.3">
      <c r="A4560" s="4" t="s">
        <v>4687</v>
      </c>
      <c r="B4560" s="5">
        <v>45885</v>
      </c>
      <c r="C4560" s="6" t="s">
        <v>86</v>
      </c>
      <c r="D4560" s="6" t="s">
        <v>87</v>
      </c>
      <c r="E4560" s="6" t="s">
        <v>67</v>
      </c>
      <c r="F4560" s="6" t="s">
        <v>116</v>
      </c>
      <c r="G4560" s="6" t="s">
        <v>89</v>
      </c>
      <c r="H4560" s="6" t="s">
        <v>26</v>
      </c>
      <c r="I4560" s="6" t="s">
        <v>27</v>
      </c>
      <c r="J4560" s="5">
        <v>45885</v>
      </c>
      <c r="K4560" s="5"/>
      <c r="L4560" s="6" t="s">
        <v>28</v>
      </c>
      <c r="M4560" s="6">
        <v>137</v>
      </c>
      <c r="N4560" s="6" t="s">
        <v>52</v>
      </c>
      <c r="O4560" s="6" t="s">
        <v>105</v>
      </c>
      <c r="P4560" s="6" t="s">
        <v>107</v>
      </c>
      <c r="Q4560" s="6" t="s">
        <v>95</v>
      </c>
      <c r="R4560" s="6" t="s">
        <v>28</v>
      </c>
      <c r="S4560" s="6">
        <v>0</v>
      </c>
      <c r="T4560" s="7">
        <v>86500</v>
      </c>
      <c r="U4560" t="str">
        <f t="shared" si="497"/>
        <v>Not Reviewed</v>
      </c>
      <c r="V4560" t="str">
        <f t="shared" si="498"/>
        <v>Not Reviewed</v>
      </c>
      <c r="W4560">
        <f t="shared" si="499"/>
        <v>0</v>
      </c>
      <c r="X4560" t="str">
        <f t="shared" si="500"/>
        <v>Active</v>
      </c>
      <c r="Y4560">
        <f t="shared" si="501"/>
        <v>0.37534246575342467</v>
      </c>
      <c r="Z4560" t="str">
        <f t="shared" si="502"/>
        <v>&lt;1 Year</v>
      </c>
      <c r="AA4560" t="str">
        <f t="shared" si="503"/>
        <v>70K–99K</v>
      </c>
    </row>
    <row r="4561" spans="1:27" ht="19.95" customHeight="1" x14ac:dyDescent="0.3">
      <c r="A4561" s="8" t="s">
        <v>4688</v>
      </c>
      <c r="B4561" s="9">
        <v>45019</v>
      </c>
      <c r="C4561" s="1" t="s">
        <v>91</v>
      </c>
      <c r="D4561" s="1" t="s">
        <v>87</v>
      </c>
      <c r="E4561" s="1" t="s">
        <v>92</v>
      </c>
      <c r="F4561" s="1" t="s">
        <v>114</v>
      </c>
      <c r="G4561" s="1" t="s">
        <v>94</v>
      </c>
      <c r="H4561" s="1" t="s">
        <v>43</v>
      </c>
      <c r="I4561" s="1" t="s">
        <v>27</v>
      </c>
      <c r="J4561" s="9">
        <v>45019</v>
      </c>
      <c r="K4561" s="9"/>
      <c r="L4561" s="1" t="s">
        <v>28</v>
      </c>
      <c r="M4561" s="1">
        <v>1003</v>
      </c>
      <c r="N4561" s="1" t="s">
        <v>52</v>
      </c>
      <c r="O4561" s="1" t="s">
        <v>30</v>
      </c>
      <c r="P4561" s="1" t="s">
        <v>31</v>
      </c>
      <c r="Q4561" s="1">
        <v>4</v>
      </c>
      <c r="R4561" s="1" t="s">
        <v>32</v>
      </c>
      <c r="S4561" s="1">
        <v>3</v>
      </c>
      <c r="T4561" s="10">
        <v>55500</v>
      </c>
      <c r="U4561" t="str">
        <f t="shared" si="497"/>
        <v>Reviewed</v>
      </c>
      <c r="V4561" t="str">
        <f t="shared" si="498"/>
        <v>exceeds</v>
      </c>
      <c r="W4561">
        <f t="shared" si="499"/>
        <v>0</v>
      </c>
      <c r="X4561" t="str">
        <f t="shared" si="500"/>
        <v>Active</v>
      </c>
      <c r="Y4561">
        <f t="shared" si="501"/>
        <v>2.7479452054794522</v>
      </c>
      <c r="Z4561" t="str">
        <f t="shared" si="502"/>
        <v>2–3 Years</v>
      </c>
      <c r="AA4561" t="str">
        <f t="shared" si="503"/>
        <v>&lt;70K</v>
      </c>
    </row>
    <row r="4562" spans="1:27" ht="19.95" customHeight="1" x14ac:dyDescent="0.3">
      <c r="A4562" s="4" t="s">
        <v>4689</v>
      </c>
      <c r="B4562" s="5">
        <v>45232</v>
      </c>
      <c r="C4562" s="6" t="s">
        <v>21</v>
      </c>
      <c r="D4562" s="6" t="s">
        <v>22</v>
      </c>
      <c r="E4562" s="6" t="s">
        <v>23</v>
      </c>
      <c r="F4562" s="6" t="s">
        <v>121</v>
      </c>
      <c r="G4562" s="6" t="s">
        <v>25</v>
      </c>
      <c r="H4562" s="6" t="s">
        <v>49</v>
      </c>
      <c r="I4562" s="6" t="s">
        <v>27</v>
      </c>
      <c r="J4562" s="5">
        <v>45232</v>
      </c>
      <c r="K4562" s="5"/>
      <c r="L4562" s="6" t="s">
        <v>28</v>
      </c>
      <c r="M4562" s="6">
        <v>790</v>
      </c>
      <c r="N4562" s="6" t="s">
        <v>29</v>
      </c>
      <c r="O4562" s="6" t="s">
        <v>63</v>
      </c>
      <c r="P4562" s="6" t="s">
        <v>44</v>
      </c>
      <c r="Q4562" s="6">
        <v>3</v>
      </c>
      <c r="R4562" s="6" t="s">
        <v>37</v>
      </c>
      <c r="S4562" s="6">
        <v>2</v>
      </c>
      <c r="T4562" s="7">
        <v>99000</v>
      </c>
      <c r="U4562" t="str">
        <f t="shared" si="497"/>
        <v>Reviewed</v>
      </c>
      <c r="V4562" t="str">
        <f t="shared" si="498"/>
        <v>meets</v>
      </c>
      <c r="W4562">
        <f t="shared" si="499"/>
        <v>0</v>
      </c>
      <c r="X4562" t="str">
        <f t="shared" si="500"/>
        <v>Active</v>
      </c>
      <c r="Y4562">
        <f t="shared" si="501"/>
        <v>2.1643835616438358</v>
      </c>
      <c r="Z4562" t="str">
        <f t="shared" si="502"/>
        <v>2–3 Years</v>
      </c>
      <c r="AA4562" t="str">
        <f t="shared" si="503"/>
        <v>70K–99K</v>
      </c>
    </row>
    <row r="4563" spans="1:27" ht="19.95" customHeight="1" x14ac:dyDescent="0.3">
      <c r="A4563" s="8" t="s">
        <v>4690</v>
      </c>
      <c r="B4563" s="9">
        <v>45078</v>
      </c>
      <c r="C4563" s="1" t="s">
        <v>34</v>
      </c>
      <c r="D4563" s="1" t="s">
        <v>22</v>
      </c>
      <c r="E4563" s="1" t="s">
        <v>23</v>
      </c>
      <c r="F4563" s="1" t="s">
        <v>35</v>
      </c>
      <c r="G4563" s="1" t="s">
        <v>36</v>
      </c>
      <c r="H4563" s="1" t="s">
        <v>26</v>
      </c>
      <c r="I4563" s="1" t="s">
        <v>27</v>
      </c>
      <c r="J4563" s="9">
        <v>45078</v>
      </c>
      <c r="K4563" s="9"/>
      <c r="L4563" s="1" t="s">
        <v>28</v>
      </c>
      <c r="M4563" s="1">
        <v>944</v>
      </c>
      <c r="N4563" s="1" t="s">
        <v>52</v>
      </c>
      <c r="O4563" s="1" t="s">
        <v>170</v>
      </c>
      <c r="P4563" s="1" t="s">
        <v>64</v>
      </c>
      <c r="Q4563" s="1">
        <v>4</v>
      </c>
      <c r="R4563" s="1" t="s">
        <v>32</v>
      </c>
      <c r="S4563" s="1">
        <v>3</v>
      </c>
      <c r="T4563" s="10">
        <v>89000</v>
      </c>
      <c r="U4563" t="str">
        <f t="shared" si="497"/>
        <v>Reviewed</v>
      </c>
      <c r="V4563" t="str">
        <f t="shared" si="498"/>
        <v>exceeds</v>
      </c>
      <c r="W4563">
        <f t="shared" si="499"/>
        <v>0</v>
      </c>
      <c r="X4563" t="str">
        <f t="shared" si="500"/>
        <v>Active</v>
      </c>
      <c r="Y4563">
        <f t="shared" si="501"/>
        <v>2.5863013698630137</v>
      </c>
      <c r="Z4563" t="str">
        <f t="shared" si="502"/>
        <v>2–3 Years</v>
      </c>
      <c r="AA4563" t="str">
        <f t="shared" si="503"/>
        <v>70K–99K</v>
      </c>
    </row>
    <row r="4564" spans="1:27" ht="19.95" customHeight="1" x14ac:dyDescent="0.3">
      <c r="A4564" s="4" t="s">
        <v>4691</v>
      </c>
      <c r="B4564" s="5">
        <v>44988</v>
      </c>
      <c r="C4564" s="6" t="s">
        <v>39</v>
      </c>
      <c r="D4564" s="6" t="s">
        <v>22</v>
      </c>
      <c r="E4564" s="6" t="s">
        <v>40</v>
      </c>
      <c r="F4564" s="6" t="s">
        <v>215</v>
      </c>
      <c r="G4564" s="6" t="s">
        <v>42</v>
      </c>
      <c r="H4564" s="6" t="s">
        <v>49</v>
      </c>
      <c r="I4564" s="6" t="s">
        <v>27</v>
      </c>
      <c r="J4564" s="5">
        <v>44988</v>
      </c>
      <c r="K4564" s="5"/>
      <c r="L4564" s="6" t="s">
        <v>28</v>
      </c>
      <c r="M4564" s="6">
        <v>1034</v>
      </c>
      <c r="N4564" s="6" t="s">
        <v>29</v>
      </c>
      <c r="O4564" s="6" t="s">
        <v>63</v>
      </c>
      <c r="P4564" s="6" t="s">
        <v>107</v>
      </c>
      <c r="Q4564" s="6">
        <v>3</v>
      </c>
      <c r="R4564" s="6" t="s">
        <v>37</v>
      </c>
      <c r="S4564" s="6">
        <v>3</v>
      </c>
      <c r="T4564" s="7">
        <v>136500</v>
      </c>
      <c r="U4564" t="str">
        <f t="shared" si="497"/>
        <v>Reviewed</v>
      </c>
      <c r="V4564" t="str">
        <f t="shared" si="498"/>
        <v>meets</v>
      </c>
      <c r="W4564">
        <f t="shared" si="499"/>
        <v>0</v>
      </c>
      <c r="X4564" t="str">
        <f t="shared" si="500"/>
        <v>Active</v>
      </c>
      <c r="Y4564">
        <f t="shared" si="501"/>
        <v>2.8328767123287673</v>
      </c>
      <c r="Z4564" t="str">
        <f t="shared" si="502"/>
        <v>2–3 Years</v>
      </c>
      <c r="AA4564" t="str">
        <f t="shared" si="503"/>
        <v>130K+</v>
      </c>
    </row>
    <row r="4565" spans="1:27" ht="19.95" customHeight="1" x14ac:dyDescent="0.3">
      <c r="A4565" s="8" t="s">
        <v>4692</v>
      </c>
      <c r="B4565" s="9">
        <v>45161</v>
      </c>
      <c r="C4565" s="1" t="s">
        <v>46</v>
      </c>
      <c r="D4565" s="1" t="s">
        <v>22</v>
      </c>
      <c r="E4565" s="1" t="s">
        <v>40</v>
      </c>
      <c r="F4565" s="1" t="s">
        <v>101</v>
      </c>
      <c r="G4565" s="1" t="s">
        <v>48</v>
      </c>
      <c r="H4565" s="1" t="s">
        <v>26</v>
      </c>
      <c r="I4565" s="1" t="s">
        <v>27</v>
      </c>
      <c r="J4565" s="9">
        <v>45161</v>
      </c>
      <c r="K4565" s="9"/>
      <c r="L4565" s="1" t="s">
        <v>28</v>
      </c>
      <c r="M4565" s="1">
        <v>861</v>
      </c>
      <c r="N4565" s="1" t="s">
        <v>52</v>
      </c>
      <c r="O4565" s="1" t="s">
        <v>30</v>
      </c>
      <c r="P4565" s="1" t="s">
        <v>64</v>
      </c>
      <c r="Q4565" s="1">
        <v>3</v>
      </c>
      <c r="R4565" s="1" t="s">
        <v>37</v>
      </c>
      <c r="S4565" s="1">
        <v>2</v>
      </c>
      <c r="T4565" s="10">
        <v>77000</v>
      </c>
      <c r="U4565" t="str">
        <f t="shared" si="497"/>
        <v>Reviewed</v>
      </c>
      <c r="V4565" t="str">
        <f t="shared" si="498"/>
        <v>meets</v>
      </c>
      <c r="W4565">
        <f t="shared" si="499"/>
        <v>0</v>
      </c>
      <c r="X4565" t="str">
        <f t="shared" si="500"/>
        <v>Active</v>
      </c>
      <c r="Y4565">
        <f t="shared" si="501"/>
        <v>2.3589041095890413</v>
      </c>
      <c r="Z4565" t="str">
        <f t="shared" si="502"/>
        <v>2–3 Years</v>
      </c>
      <c r="AA4565" t="str">
        <f t="shared" si="503"/>
        <v>70K–99K</v>
      </c>
    </row>
    <row r="4566" spans="1:27" ht="19.95" customHeight="1" x14ac:dyDescent="0.3">
      <c r="A4566" s="4" t="s">
        <v>4693</v>
      </c>
      <c r="B4566" s="5">
        <v>45821</v>
      </c>
      <c r="C4566" s="6" t="s">
        <v>55</v>
      </c>
      <c r="D4566" s="6" t="s">
        <v>56</v>
      </c>
      <c r="E4566" s="6" t="s">
        <v>23</v>
      </c>
      <c r="F4566" s="6" t="s">
        <v>57</v>
      </c>
      <c r="G4566" s="6" t="s">
        <v>58</v>
      </c>
      <c r="H4566" s="6" t="s">
        <v>43</v>
      </c>
      <c r="I4566" s="6" t="s">
        <v>27</v>
      </c>
      <c r="J4566" s="5">
        <v>45821</v>
      </c>
      <c r="K4566" s="5"/>
      <c r="L4566" s="6" t="s">
        <v>28</v>
      </c>
      <c r="M4566" s="6">
        <v>201</v>
      </c>
      <c r="N4566" s="6" t="s">
        <v>52</v>
      </c>
      <c r="O4566" s="6" t="s">
        <v>105</v>
      </c>
      <c r="P4566" s="6" t="s">
        <v>107</v>
      </c>
      <c r="Q4566" s="6">
        <v>3</v>
      </c>
      <c r="R4566" s="6" t="s">
        <v>37</v>
      </c>
      <c r="S4566" s="6">
        <v>1</v>
      </c>
      <c r="T4566" s="7">
        <v>71500</v>
      </c>
      <c r="U4566" t="str">
        <f t="shared" si="497"/>
        <v>Reviewed</v>
      </c>
      <c r="V4566" t="str">
        <f t="shared" si="498"/>
        <v>meets</v>
      </c>
      <c r="W4566">
        <f t="shared" si="499"/>
        <v>0</v>
      </c>
      <c r="X4566" t="str">
        <f t="shared" si="500"/>
        <v>Active</v>
      </c>
      <c r="Y4566">
        <f t="shared" si="501"/>
        <v>0.55068493150684927</v>
      </c>
      <c r="Z4566" t="str">
        <f t="shared" si="502"/>
        <v>&lt;1 Year</v>
      </c>
      <c r="AA4566" t="str">
        <f t="shared" si="503"/>
        <v>70K–99K</v>
      </c>
    </row>
    <row r="4567" spans="1:27" ht="19.95" customHeight="1" x14ac:dyDescent="0.3">
      <c r="A4567" s="8" t="s">
        <v>4694</v>
      </c>
      <c r="B4567" s="9">
        <v>45367</v>
      </c>
      <c r="C4567" s="1" t="s">
        <v>60</v>
      </c>
      <c r="D4567" s="1" t="s">
        <v>56</v>
      </c>
      <c r="E4567" s="1" t="s">
        <v>40</v>
      </c>
      <c r="F4567" s="1" t="s">
        <v>104</v>
      </c>
      <c r="G4567" s="1" t="s">
        <v>62</v>
      </c>
      <c r="H4567" s="1" t="s">
        <v>43</v>
      </c>
      <c r="I4567" s="1" t="s">
        <v>27</v>
      </c>
      <c r="J4567" s="9">
        <v>45367</v>
      </c>
      <c r="K4567" s="9"/>
      <c r="L4567" s="1" t="s">
        <v>28</v>
      </c>
      <c r="M4567" s="1">
        <v>655</v>
      </c>
      <c r="N4567" s="1" t="s">
        <v>140</v>
      </c>
      <c r="O4567" s="1" t="s">
        <v>43</v>
      </c>
      <c r="P4567" s="1" t="s">
        <v>107</v>
      </c>
      <c r="Q4567" s="1">
        <v>4</v>
      </c>
      <c r="R4567" s="1" t="s">
        <v>32</v>
      </c>
      <c r="S4567" s="1">
        <v>2</v>
      </c>
      <c r="T4567" s="10">
        <v>72000</v>
      </c>
      <c r="U4567" t="str">
        <f t="shared" si="497"/>
        <v>Reviewed</v>
      </c>
      <c r="V4567" t="str">
        <f t="shared" si="498"/>
        <v>exceeds</v>
      </c>
      <c r="W4567">
        <f t="shared" si="499"/>
        <v>0</v>
      </c>
      <c r="X4567" t="str">
        <f t="shared" si="500"/>
        <v>Active</v>
      </c>
      <c r="Y4567">
        <f t="shared" si="501"/>
        <v>1.7945205479452055</v>
      </c>
      <c r="Z4567" t="str">
        <f t="shared" si="502"/>
        <v>1–2 Years</v>
      </c>
      <c r="AA4567" t="str">
        <f t="shared" si="503"/>
        <v>70K–99K</v>
      </c>
    </row>
    <row r="4568" spans="1:27" ht="19.95" customHeight="1" x14ac:dyDescent="0.3">
      <c r="A4568" s="4" t="s">
        <v>4695</v>
      </c>
      <c r="B4568" s="5">
        <v>45292</v>
      </c>
      <c r="C4568" s="6" t="s">
        <v>66</v>
      </c>
      <c r="D4568" s="6" t="s">
        <v>56</v>
      </c>
      <c r="E4568" s="6" t="s">
        <v>67</v>
      </c>
      <c r="F4568" s="6" t="s">
        <v>99</v>
      </c>
      <c r="G4568" s="6" t="s">
        <v>36</v>
      </c>
      <c r="H4568" s="6" t="s">
        <v>49</v>
      </c>
      <c r="I4568" s="6" t="s">
        <v>50</v>
      </c>
      <c r="J4568" s="5">
        <v>45292</v>
      </c>
      <c r="K4568" s="5">
        <v>45563</v>
      </c>
      <c r="L4568" s="6" t="s">
        <v>159</v>
      </c>
      <c r="M4568" s="6">
        <v>271</v>
      </c>
      <c r="N4568" s="6" t="s">
        <v>52</v>
      </c>
      <c r="O4568" s="6" t="s">
        <v>63</v>
      </c>
      <c r="P4568" s="6" t="s">
        <v>133</v>
      </c>
      <c r="Q4568" s="6">
        <v>3</v>
      </c>
      <c r="R4568" s="6" t="s">
        <v>37</v>
      </c>
      <c r="S4568" s="6">
        <v>1</v>
      </c>
      <c r="T4568" s="7">
        <v>124000</v>
      </c>
      <c r="U4568" t="str">
        <f t="shared" si="497"/>
        <v>Reviewed</v>
      </c>
      <c r="V4568" t="str">
        <f t="shared" si="498"/>
        <v>meets</v>
      </c>
      <c r="W4568">
        <f t="shared" si="499"/>
        <v>1</v>
      </c>
      <c r="X4568" t="str">
        <f t="shared" si="500"/>
        <v>Attrited</v>
      </c>
      <c r="Y4568">
        <f t="shared" si="501"/>
        <v>0.74246575342465748</v>
      </c>
      <c r="Z4568" t="str">
        <f t="shared" si="502"/>
        <v>&lt;1 Year</v>
      </c>
      <c r="AA4568" t="str">
        <f t="shared" si="503"/>
        <v>100K–129K</v>
      </c>
    </row>
    <row r="4569" spans="1:27" ht="19.95" customHeight="1" x14ac:dyDescent="0.3">
      <c r="A4569" s="8" t="s">
        <v>4696</v>
      </c>
      <c r="B4569" s="9">
        <v>45676</v>
      </c>
      <c r="C4569" s="1" t="s">
        <v>71</v>
      </c>
      <c r="D4569" s="1" t="s">
        <v>72</v>
      </c>
      <c r="E4569" s="1" t="s">
        <v>23</v>
      </c>
      <c r="F4569" s="1" t="s">
        <v>129</v>
      </c>
      <c r="G4569" s="1" t="s">
        <v>74</v>
      </c>
      <c r="H4569" s="1" t="s">
        <v>43</v>
      </c>
      <c r="I4569" s="1" t="s">
        <v>27</v>
      </c>
      <c r="J4569" s="9">
        <v>45676</v>
      </c>
      <c r="K4569" s="9"/>
      <c r="L4569" s="1" t="s">
        <v>28</v>
      </c>
      <c r="M4569" s="1">
        <v>346</v>
      </c>
      <c r="N4569" s="1" t="s">
        <v>122</v>
      </c>
      <c r="O4569" s="1" t="s">
        <v>30</v>
      </c>
      <c r="P4569" s="1" t="s">
        <v>107</v>
      </c>
      <c r="Q4569" s="1">
        <v>4</v>
      </c>
      <c r="R4569" s="1" t="s">
        <v>32</v>
      </c>
      <c r="S4569" s="1">
        <v>1</v>
      </c>
      <c r="T4569" s="10">
        <v>56500</v>
      </c>
      <c r="U4569" t="str">
        <f t="shared" si="497"/>
        <v>Reviewed</v>
      </c>
      <c r="V4569" t="str">
        <f t="shared" si="498"/>
        <v>exceeds</v>
      </c>
      <c r="W4569">
        <f t="shared" si="499"/>
        <v>0</v>
      </c>
      <c r="X4569" t="str">
        <f t="shared" si="500"/>
        <v>Active</v>
      </c>
      <c r="Y4569">
        <f t="shared" si="501"/>
        <v>0.94794520547945205</v>
      </c>
      <c r="Z4569" t="str">
        <f t="shared" si="502"/>
        <v>&lt;1 Year</v>
      </c>
      <c r="AA4569" t="str">
        <f t="shared" si="503"/>
        <v>&lt;70K</v>
      </c>
    </row>
    <row r="4570" spans="1:27" ht="19.95" customHeight="1" x14ac:dyDescent="0.3">
      <c r="A4570" s="4" t="s">
        <v>4697</v>
      </c>
      <c r="B4570" s="5">
        <v>45664</v>
      </c>
      <c r="C4570" s="6" t="s">
        <v>77</v>
      </c>
      <c r="D4570" s="6" t="s">
        <v>72</v>
      </c>
      <c r="E4570" s="6" t="s">
        <v>40</v>
      </c>
      <c r="F4570" s="6" t="s">
        <v>114</v>
      </c>
      <c r="G4570" s="6" t="s">
        <v>94</v>
      </c>
      <c r="H4570" s="6" t="s">
        <v>43</v>
      </c>
      <c r="I4570" s="6" t="s">
        <v>27</v>
      </c>
      <c r="J4570" s="5">
        <v>45664</v>
      </c>
      <c r="K4570" s="5"/>
      <c r="L4570" s="6" t="s">
        <v>28</v>
      </c>
      <c r="M4570" s="6">
        <v>358</v>
      </c>
      <c r="N4570" s="6" t="s">
        <v>52</v>
      </c>
      <c r="O4570" s="6" t="s">
        <v>30</v>
      </c>
      <c r="P4570" s="6" t="s">
        <v>44</v>
      </c>
      <c r="Q4570" s="6">
        <v>3</v>
      </c>
      <c r="R4570" s="6" t="s">
        <v>37</v>
      </c>
      <c r="S4570" s="6">
        <v>1</v>
      </c>
      <c r="T4570" s="7">
        <v>65000</v>
      </c>
      <c r="U4570" t="str">
        <f t="shared" si="497"/>
        <v>Reviewed</v>
      </c>
      <c r="V4570" t="str">
        <f t="shared" si="498"/>
        <v>meets</v>
      </c>
      <c r="W4570">
        <f t="shared" si="499"/>
        <v>0</v>
      </c>
      <c r="X4570" t="str">
        <f t="shared" si="500"/>
        <v>Active</v>
      </c>
      <c r="Y4570">
        <f t="shared" si="501"/>
        <v>0.98082191780821915</v>
      </c>
      <c r="Z4570" t="str">
        <f t="shared" si="502"/>
        <v>&lt;1 Year</v>
      </c>
      <c r="AA4570" t="str">
        <f t="shared" si="503"/>
        <v>&lt;70K</v>
      </c>
    </row>
    <row r="4571" spans="1:27" ht="19.95" customHeight="1" x14ac:dyDescent="0.3">
      <c r="A4571" s="8" t="s">
        <v>4698</v>
      </c>
      <c r="B4571" s="9">
        <v>44977</v>
      </c>
      <c r="C4571" s="1" t="s">
        <v>81</v>
      </c>
      <c r="D4571" s="1" t="s">
        <v>72</v>
      </c>
      <c r="E4571" s="1" t="s">
        <v>23</v>
      </c>
      <c r="F4571" s="1" t="s">
        <v>223</v>
      </c>
      <c r="G4571" s="1" t="s">
        <v>83</v>
      </c>
      <c r="H4571" s="1" t="s">
        <v>49</v>
      </c>
      <c r="I4571" s="1" t="s">
        <v>50</v>
      </c>
      <c r="J4571" s="9">
        <v>44977</v>
      </c>
      <c r="K4571" s="9">
        <v>45402</v>
      </c>
      <c r="L4571" s="1" t="s">
        <v>51</v>
      </c>
      <c r="M4571" s="1">
        <v>425</v>
      </c>
      <c r="N4571" s="1" t="s">
        <v>75</v>
      </c>
      <c r="O4571" s="1" t="s">
        <v>63</v>
      </c>
      <c r="P4571" s="1" t="s">
        <v>107</v>
      </c>
      <c r="Q4571" s="1">
        <v>4</v>
      </c>
      <c r="R4571" s="1" t="s">
        <v>32</v>
      </c>
      <c r="S4571" s="1">
        <v>1</v>
      </c>
      <c r="T4571" s="10">
        <v>118500</v>
      </c>
      <c r="U4571" t="str">
        <f t="shared" si="497"/>
        <v>Reviewed</v>
      </c>
      <c r="V4571" t="str">
        <f t="shared" si="498"/>
        <v>exceeds</v>
      </c>
      <c r="W4571">
        <f t="shared" si="499"/>
        <v>1</v>
      </c>
      <c r="X4571" t="str">
        <f t="shared" si="500"/>
        <v>Attrited</v>
      </c>
      <c r="Y4571">
        <f t="shared" si="501"/>
        <v>1.1643835616438356</v>
      </c>
      <c r="Z4571" t="str">
        <f t="shared" si="502"/>
        <v>1–2 Years</v>
      </c>
      <c r="AA4571" t="str">
        <f t="shared" si="503"/>
        <v>100K–129K</v>
      </c>
    </row>
    <row r="4572" spans="1:27" ht="19.95" customHeight="1" x14ac:dyDescent="0.3">
      <c r="A4572" s="4" t="s">
        <v>4699</v>
      </c>
      <c r="B4572" s="5">
        <v>45913</v>
      </c>
      <c r="C4572" s="6" t="s">
        <v>86</v>
      </c>
      <c r="D4572" s="6" t="s">
        <v>87</v>
      </c>
      <c r="E4572" s="6" t="s">
        <v>67</v>
      </c>
      <c r="F4572" s="6" t="s">
        <v>116</v>
      </c>
      <c r="G4572" s="6" t="s">
        <v>89</v>
      </c>
      <c r="H4572" s="6" t="s">
        <v>26</v>
      </c>
      <c r="I4572" s="6" t="s">
        <v>27</v>
      </c>
      <c r="J4572" s="5">
        <v>45913</v>
      </c>
      <c r="K4572" s="5"/>
      <c r="L4572" s="6" t="s">
        <v>28</v>
      </c>
      <c r="M4572" s="6">
        <v>109</v>
      </c>
      <c r="N4572" s="6" t="s">
        <v>122</v>
      </c>
      <c r="O4572" s="6" t="s">
        <v>43</v>
      </c>
      <c r="P4572" s="6" t="s">
        <v>31</v>
      </c>
      <c r="Q4572" s="6" t="s">
        <v>95</v>
      </c>
      <c r="R4572" s="6" t="s">
        <v>28</v>
      </c>
      <c r="S4572" s="6">
        <v>0</v>
      </c>
      <c r="T4572" s="7">
        <v>104500</v>
      </c>
      <c r="U4572" t="str">
        <f t="shared" si="497"/>
        <v>Not Reviewed</v>
      </c>
      <c r="V4572" t="str">
        <f t="shared" si="498"/>
        <v>Not Reviewed</v>
      </c>
      <c r="W4572">
        <f t="shared" si="499"/>
        <v>0</v>
      </c>
      <c r="X4572" t="str">
        <f t="shared" si="500"/>
        <v>Active</v>
      </c>
      <c r="Y4572">
        <f t="shared" si="501"/>
        <v>0.29863013698630136</v>
      </c>
      <c r="Z4572" t="str">
        <f t="shared" si="502"/>
        <v>&lt;1 Year</v>
      </c>
      <c r="AA4572" t="str">
        <f t="shared" si="503"/>
        <v>100K–129K</v>
      </c>
    </row>
    <row r="4573" spans="1:27" ht="19.95" customHeight="1" x14ac:dyDescent="0.3">
      <c r="A4573" s="8" t="s">
        <v>4700</v>
      </c>
      <c r="B4573" s="9">
        <v>45735</v>
      </c>
      <c r="C4573" s="1" t="s">
        <v>91</v>
      </c>
      <c r="D4573" s="1" t="s">
        <v>87</v>
      </c>
      <c r="E4573" s="1" t="s">
        <v>92</v>
      </c>
      <c r="F4573" s="1" t="s">
        <v>114</v>
      </c>
      <c r="G4573" s="1" t="s">
        <v>94</v>
      </c>
      <c r="H4573" s="1" t="s">
        <v>43</v>
      </c>
      <c r="I4573" s="1" t="s">
        <v>27</v>
      </c>
      <c r="J4573" s="9">
        <v>45735</v>
      </c>
      <c r="K4573" s="9"/>
      <c r="L4573" s="1" t="s">
        <v>28</v>
      </c>
      <c r="M4573" s="1">
        <v>287</v>
      </c>
      <c r="N4573" s="1" t="s">
        <v>52</v>
      </c>
      <c r="O4573" s="1" t="s">
        <v>43</v>
      </c>
      <c r="P4573" s="1" t="s">
        <v>64</v>
      </c>
      <c r="Q4573" s="1">
        <v>3</v>
      </c>
      <c r="R4573" s="1" t="s">
        <v>37</v>
      </c>
      <c r="S4573" s="1">
        <v>1</v>
      </c>
      <c r="T4573" s="10">
        <v>77000</v>
      </c>
      <c r="U4573" t="str">
        <f t="shared" si="497"/>
        <v>Reviewed</v>
      </c>
      <c r="V4573" t="str">
        <f t="shared" si="498"/>
        <v>meets</v>
      </c>
      <c r="W4573">
        <f t="shared" si="499"/>
        <v>0</v>
      </c>
      <c r="X4573" t="str">
        <f t="shared" si="500"/>
        <v>Active</v>
      </c>
      <c r="Y4573">
        <f t="shared" si="501"/>
        <v>0.78630136986301369</v>
      </c>
      <c r="Z4573" t="str">
        <f t="shared" si="502"/>
        <v>&lt;1 Year</v>
      </c>
      <c r="AA4573" t="str">
        <f t="shared" si="503"/>
        <v>70K–99K</v>
      </c>
    </row>
    <row r="4574" spans="1:27" ht="19.95" customHeight="1" x14ac:dyDescent="0.3">
      <c r="A4574" s="4" t="s">
        <v>4701</v>
      </c>
      <c r="B4574" s="5">
        <v>45909</v>
      </c>
      <c r="C4574" s="6" t="s">
        <v>21</v>
      </c>
      <c r="D4574" s="6" t="s">
        <v>22</v>
      </c>
      <c r="E4574" s="6" t="s">
        <v>23</v>
      </c>
      <c r="F4574" s="6" t="s">
        <v>24</v>
      </c>
      <c r="G4574" s="6" t="s">
        <v>25</v>
      </c>
      <c r="H4574" s="6" t="s">
        <v>26</v>
      </c>
      <c r="I4574" s="6" t="s">
        <v>27</v>
      </c>
      <c r="J4574" s="5">
        <v>45909</v>
      </c>
      <c r="K4574" s="5"/>
      <c r="L4574" s="6" t="s">
        <v>28</v>
      </c>
      <c r="M4574" s="6">
        <v>113</v>
      </c>
      <c r="N4574" s="6" t="s">
        <v>52</v>
      </c>
      <c r="O4574" s="6" t="s">
        <v>63</v>
      </c>
      <c r="P4574" s="6" t="s">
        <v>64</v>
      </c>
      <c r="Q4574" s="6" t="s">
        <v>95</v>
      </c>
      <c r="R4574" s="6" t="s">
        <v>28</v>
      </c>
      <c r="S4574" s="6">
        <v>0</v>
      </c>
      <c r="T4574" s="7">
        <v>80000</v>
      </c>
      <c r="U4574" t="str">
        <f t="shared" si="497"/>
        <v>Not Reviewed</v>
      </c>
      <c r="V4574" t="str">
        <f t="shared" si="498"/>
        <v>Not Reviewed</v>
      </c>
      <c r="W4574">
        <f t="shared" si="499"/>
        <v>0</v>
      </c>
      <c r="X4574" t="str">
        <f t="shared" si="500"/>
        <v>Active</v>
      </c>
      <c r="Y4574">
        <f t="shared" si="501"/>
        <v>0.30958904109589042</v>
      </c>
      <c r="Z4574" t="str">
        <f t="shared" si="502"/>
        <v>&lt;1 Year</v>
      </c>
      <c r="AA4574" t="str">
        <f t="shared" si="503"/>
        <v>70K–99K</v>
      </c>
    </row>
    <row r="4575" spans="1:27" ht="19.95" customHeight="1" x14ac:dyDescent="0.3">
      <c r="A4575" s="8" t="s">
        <v>4702</v>
      </c>
      <c r="B4575" s="9">
        <v>45925</v>
      </c>
      <c r="C4575" s="1" t="s">
        <v>34</v>
      </c>
      <c r="D4575" s="1" t="s">
        <v>22</v>
      </c>
      <c r="E4575" s="1" t="s">
        <v>23</v>
      </c>
      <c r="F4575" s="1" t="s">
        <v>109</v>
      </c>
      <c r="G4575" s="1" t="s">
        <v>36</v>
      </c>
      <c r="H4575" s="1" t="s">
        <v>110</v>
      </c>
      <c r="I4575" s="1" t="s">
        <v>27</v>
      </c>
      <c r="J4575" s="9">
        <v>45925</v>
      </c>
      <c r="K4575" s="9"/>
      <c r="L4575" s="1" t="s">
        <v>28</v>
      </c>
      <c r="M4575" s="1">
        <v>97</v>
      </c>
      <c r="N4575" s="1" t="s">
        <v>29</v>
      </c>
      <c r="O4575" s="1" t="s">
        <v>30</v>
      </c>
      <c r="P4575" s="1" t="s">
        <v>44</v>
      </c>
      <c r="Q4575" s="1" t="s">
        <v>95</v>
      </c>
      <c r="R4575" s="1" t="s">
        <v>28</v>
      </c>
      <c r="S4575" s="1">
        <v>0</v>
      </c>
      <c r="T4575" s="10">
        <v>128500</v>
      </c>
      <c r="U4575" t="str">
        <f t="shared" si="497"/>
        <v>Not Reviewed</v>
      </c>
      <c r="V4575" t="str">
        <f t="shared" si="498"/>
        <v>Not Reviewed</v>
      </c>
      <c r="W4575">
        <f t="shared" si="499"/>
        <v>0</v>
      </c>
      <c r="X4575" t="str">
        <f t="shared" si="500"/>
        <v>Active</v>
      </c>
      <c r="Y4575">
        <f t="shared" si="501"/>
        <v>0.26575342465753427</v>
      </c>
      <c r="Z4575" t="str">
        <f t="shared" si="502"/>
        <v>&lt;1 Year</v>
      </c>
      <c r="AA4575" t="str">
        <f t="shared" si="503"/>
        <v>100K–129K</v>
      </c>
    </row>
    <row r="4576" spans="1:27" ht="19.95" customHeight="1" x14ac:dyDescent="0.3">
      <c r="A4576" s="4" t="s">
        <v>4703</v>
      </c>
      <c r="B4576" s="5">
        <v>45011</v>
      </c>
      <c r="C4576" s="6" t="s">
        <v>39</v>
      </c>
      <c r="D4576" s="6" t="s">
        <v>22</v>
      </c>
      <c r="E4576" s="6" t="s">
        <v>40</v>
      </c>
      <c r="F4576" s="6" t="s">
        <v>138</v>
      </c>
      <c r="G4576" s="6" t="s">
        <v>36</v>
      </c>
      <c r="H4576" s="6" t="s">
        <v>43</v>
      </c>
      <c r="I4576" s="6" t="s">
        <v>27</v>
      </c>
      <c r="J4576" s="5">
        <v>45011</v>
      </c>
      <c r="K4576" s="5"/>
      <c r="L4576" s="6" t="s">
        <v>28</v>
      </c>
      <c r="M4576" s="6">
        <v>1011</v>
      </c>
      <c r="N4576" s="6" t="s">
        <v>52</v>
      </c>
      <c r="O4576" s="6" t="s">
        <v>63</v>
      </c>
      <c r="P4576" s="6" t="s">
        <v>107</v>
      </c>
      <c r="Q4576" s="6">
        <v>4</v>
      </c>
      <c r="R4576" s="6" t="s">
        <v>32</v>
      </c>
      <c r="S4576" s="6">
        <v>3</v>
      </c>
      <c r="T4576" s="7">
        <v>61000</v>
      </c>
      <c r="U4576" t="str">
        <f t="shared" si="497"/>
        <v>Reviewed</v>
      </c>
      <c r="V4576" t="str">
        <f t="shared" si="498"/>
        <v>exceeds</v>
      </c>
      <c r="W4576">
        <f t="shared" si="499"/>
        <v>0</v>
      </c>
      <c r="X4576" t="str">
        <f t="shared" si="500"/>
        <v>Active</v>
      </c>
      <c r="Y4576">
        <f t="shared" si="501"/>
        <v>2.7698630136986302</v>
      </c>
      <c r="Z4576" t="str">
        <f t="shared" si="502"/>
        <v>2–3 Years</v>
      </c>
      <c r="AA4576" t="str">
        <f t="shared" si="503"/>
        <v>&lt;70K</v>
      </c>
    </row>
    <row r="4577" spans="1:27" ht="19.95" customHeight="1" x14ac:dyDescent="0.3">
      <c r="A4577" s="8" t="s">
        <v>4704</v>
      </c>
      <c r="B4577" s="9">
        <v>45471</v>
      </c>
      <c r="C4577" s="1" t="s">
        <v>46</v>
      </c>
      <c r="D4577" s="1" t="s">
        <v>22</v>
      </c>
      <c r="E4577" s="1" t="s">
        <v>40</v>
      </c>
      <c r="F4577" s="1" t="s">
        <v>101</v>
      </c>
      <c r="G4577" s="1" t="s">
        <v>48</v>
      </c>
      <c r="H4577" s="1" t="s">
        <v>26</v>
      </c>
      <c r="I4577" s="1" t="s">
        <v>50</v>
      </c>
      <c r="J4577" s="9">
        <v>45471</v>
      </c>
      <c r="K4577" s="9">
        <v>45643</v>
      </c>
      <c r="L4577" s="1" t="s">
        <v>51</v>
      </c>
      <c r="M4577" s="1">
        <v>172</v>
      </c>
      <c r="N4577" s="1" t="s">
        <v>29</v>
      </c>
      <c r="O4577" s="1" t="s">
        <v>63</v>
      </c>
      <c r="P4577" s="1" t="s">
        <v>107</v>
      </c>
      <c r="Q4577" s="1" t="s">
        <v>95</v>
      </c>
      <c r="R4577" s="1" t="s">
        <v>28</v>
      </c>
      <c r="S4577" s="1">
        <v>0</v>
      </c>
      <c r="T4577" s="10">
        <v>86500</v>
      </c>
      <c r="U4577" t="str">
        <f t="shared" si="497"/>
        <v>Not Reviewed</v>
      </c>
      <c r="V4577" t="str">
        <f t="shared" si="498"/>
        <v>Not Reviewed</v>
      </c>
      <c r="W4577">
        <f t="shared" si="499"/>
        <v>1</v>
      </c>
      <c r="X4577" t="str">
        <f t="shared" si="500"/>
        <v>Attrited</v>
      </c>
      <c r="Y4577">
        <f t="shared" si="501"/>
        <v>0.47123287671232877</v>
      </c>
      <c r="Z4577" t="str">
        <f t="shared" si="502"/>
        <v>&lt;1 Year</v>
      </c>
      <c r="AA4577" t="str">
        <f t="shared" si="503"/>
        <v>70K–99K</v>
      </c>
    </row>
    <row r="4578" spans="1:27" ht="19.95" customHeight="1" x14ac:dyDescent="0.3">
      <c r="A4578" s="4" t="s">
        <v>4705</v>
      </c>
      <c r="B4578" s="5">
        <v>45338</v>
      </c>
      <c r="C4578" s="6" t="s">
        <v>55</v>
      </c>
      <c r="D4578" s="6" t="s">
        <v>56</v>
      </c>
      <c r="E4578" s="6" t="s">
        <v>23</v>
      </c>
      <c r="F4578" s="6" t="s">
        <v>57</v>
      </c>
      <c r="G4578" s="6" t="s">
        <v>58</v>
      </c>
      <c r="H4578" s="6" t="s">
        <v>43</v>
      </c>
      <c r="I4578" s="6" t="s">
        <v>27</v>
      </c>
      <c r="J4578" s="5">
        <v>45338</v>
      </c>
      <c r="K4578" s="5"/>
      <c r="L4578" s="6" t="s">
        <v>28</v>
      </c>
      <c r="M4578" s="6">
        <v>684</v>
      </c>
      <c r="N4578" s="6" t="s">
        <v>29</v>
      </c>
      <c r="O4578" s="6" t="s">
        <v>30</v>
      </c>
      <c r="P4578" s="6" t="s">
        <v>107</v>
      </c>
      <c r="Q4578" s="6">
        <v>3</v>
      </c>
      <c r="R4578" s="6" t="s">
        <v>37</v>
      </c>
      <c r="S4578" s="6">
        <v>2</v>
      </c>
      <c r="T4578" s="7">
        <v>67500</v>
      </c>
      <c r="U4578" t="str">
        <f t="shared" si="497"/>
        <v>Reviewed</v>
      </c>
      <c r="V4578" t="str">
        <f t="shared" si="498"/>
        <v>meets</v>
      </c>
      <c r="W4578">
        <f t="shared" si="499"/>
        <v>0</v>
      </c>
      <c r="X4578" t="str">
        <f t="shared" si="500"/>
        <v>Active</v>
      </c>
      <c r="Y4578">
        <f t="shared" si="501"/>
        <v>1.8739726027397261</v>
      </c>
      <c r="Z4578" t="str">
        <f t="shared" si="502"/>
        <v>1–2 Years</v>
      </c>
      <c r="AA4578" t="str">
        <f t="shared" si="503"/>
        <v>&lt;70K</v>
      </c>
    </row>
    <row r="4579" spans="1:27" ht="19.95" customHeight="1" x14ac:dyDescent="0.3">
      <c r="A4579" s="8" t="s">
        <v>4706</v>
      </c>
      <c r="B4579" s="9">
        <v>45247</v>
      </c>
      <c r="C4579" s="1" t="s">
        <v>60</v>
      </c>
      <c r="D4579" s="1" t="s">
        <v>56</v>
      </c>
      <c r="E4579" s="1" t="s">
        <v>40</v>
      </c>
      <c r="F4579" s="1" t="s">
        <v>307</v>
      </c>
      <c r="G4579" s="1" t="s">
        <v>62</v>
      </c>
      <c r="H4579" s="1" t="s">
        <v>110</v>
      </c>
      <c r="I4579" s="1" t="s">
        <v>27</v>
      </c>
      <c r="J4579" s="9">
        <v>45247</v>
      </c>
      <c r="K4579" s="9"/>
      <c r="L4579" s="1" t="s">
        <v>28</v>
      </c>
      <c r="M4579" s="1">
        <v>775</v>
      </c>
      <c r="N4579" s="1" t="s">
        <v>140</v>
      </c>
      <c r="O4579" s="1" t="s">
        <v>63</v>
      </c>
      <c r="P4579" s="1" t="s">
        <v>44</v>
      </c>
      <c r="Q4579" s="1">
        <v>3</v>
      </c>
      <c r="R4579" s="1" t="s">
        <v>37</v>
      </c>
      <c r="S4579" s="1">
        <v>2</v>
      </c>
      <c r="T4579" s="10">
        <v>170500</v>
      </c>
      <c r="U4579" t="str">
        <f t="shared" si="497"/>
        <v>Reviewed</v>
      </c>
      <c r="V4579" t="str">
        <f t="shared" si="498"/>
        <v>meets</v>
      </c>
      <c r="W4579">
        <f t="shared" si="499"/>
        <v>0</v>
      </c>
      <c r="X4579" t="str">
        <f t="shared" si="500"/>
        <v>Active</v>
      </c>
      <c r="Y4579">
        <f t="shared" si="501"/>
        <v>2.1232876712328768</v>
      </c>
      <c r="Z4579" t="str">
        <f t="shared" si="502"/>
        <v>2–3 Years</v>
      </c>
      <c r="AA4579" t="str">
        <f t="shared" si="503"/>
        <v>130K+</v>
      </c>
    </row>
    <row r="4580" spans="1:27" ht="19.95" customHeight="1" x14ac:dyDescent="0.3">
      <c r="A4580" s="4" t="s">
        <v>4707</v>
      </c>
      <c r="B4580" s="5">
        <v>45250</v>
      </c>
      <c r="C4580" s="6" t="s">
        <v>66</v>
      </c>
      <c r="D4580" s="6" t="s">
        <v>56</v>
      </c>
      <c r="E4580" s="6" t="s">
        <v>67</v>
      </c>
      <c r="F4580" s="6" t="s">
        <v>358</v>
      </c>
      <c r="G4580" s="6" t="s">
        <v>69</v>
      </c>
      <c r="H4580" s="6" t="s">
        <v>49</v>
      </c>
      <c r="I4580" s="6" t="s">
        <v>27</v>
      </c>
      <c r="J4580" s="5">
        <v>45250</v>
      </c>
      <c r="K4580" s="5"/>
      <c r="L4580" s="6" t="s">
        <v>28</v>
      </c>
      <c r="M4580" s="6">
        <v>772</v>
      </c>
      <c r="N4580" s="6" t="s">
        <v>122</v>
      </c>
      <c r="O4580" s="6" t="s">
        <v>43</v>
      </c>
      <c r="P4580" s="6" t="s">
        <v>64</v>
      </c>
      <c r="Q4580" s="6">
        <v>2</v>
      </c>
      <c r="R4580" s="6" t="s">
        <v>53</v>
      </c>
      <c r="S4580" s="6">
        <v>2</v>
      </c>
      <c r="T4580" s="7">
        <v>116000</v>
      </c>
      <c r="U4580" t="str">
        <f t="shared" si="497"/>
        <v>Reviewed</v>
      </c>
      <c r="V4580" t="str">
        <f t="shared" si="498"/>
        <v>needs_support</v>
      </c>
      <c r="W4580">
        <f t="shared" si="499"/>
        <v>0</v>
      </c>
      <c r="X4580" t="str">
        <f t="shared" si="500"/>
        <v>Active</v>
      </c>
      <c r="Y4580">
        <f t="shared" si="501"/>
        <v>2.1150684931506851</v>
      </c>
      <c r="Z4580" t="str">
        <f t="shared" si="502"/>
        <v>2–3 Years</v>
      </c>
      <c r="AA4580" t="str">
        <f t="shared" si="503"/>
        <v>100K–129K</v>
      </c>
    </row>
    <row r="4581" spans="1:27" ht="19.95" customHeight="1" x14ac:dyDescent="0.3">
      <c r="A4581" s="8" t="s">
        <v>4708</v>
      </c>
      <c r="B4581" s="9">
        <v>45009</v>
      </c>
      <c r="C4581" s="1" t="s">
        <v>71</v>
      </c>
      <c r="D4581" s="1" t="s">
        <v>72</v>
      </c>
      <c r="E4581" s="1" t="s">
        <v>23</v>
      </c>
      <c r="F4581" s="1" t="s">
        <v>129</v>
      </c>
      <c r="G4581" s="1" t="s">
        <v>74</v>
      </c>
      <c r="H4581" s="1" t="s">
        <v>43</v>
      </c>
      <c r="I4581" s="1" t="s">
        <v>27</v>
      </c>
      <c r="J4581" s="9">
        <v>45009</v>
      </c>
      <c r="K4581" s="9"/>
      <c r="L4581" s="1" t="s">
        <v>28</v>
      </c>
      <c r="M4581" s="1">
        <v>1013</v>
      </c>
      <c r="N4581" s="1" t="s">
        <v>29</v>
      </c>
      <c r="O4581" s="1" t="s">
        <v>30</v>
      </c>
      <c r="P4581" s="1" t="s">
        <v>64</v>
      </c>
      <c r="Q4581" s="1">
        <v>2</v>
      </c>
      <c r="R4581" s="1" t="s">
        <v>53</v>
      </c>
      <c r="S4581" s="1">
        <v>3</v>
      </c>
      <c r="T4581" s="10">
        <v>60000</v>
      </c>
      <c r="U4581" t="str">
        <f t="shared" si="497"/>
        <v>Reviewed</v>
      </c>
      <c r="V4581" t="str">
        <f t="shared" si="498"/>
        <v>needs_support</v>
      </c>
      <c r="W4581">
        <f t="shared" si="499"/>
        <v>0</v>
      </c>
      <c r="X4581" t="str">
        <f t="shared" si="500"/>
        <v>Active</v>
      </c>
      <c r="Y4581">
        <f t="shared" si="501"/>
        <v>2.7753424657534245</v>
      </c>
      <c r="Z4581" t="str">
        <f t="shared" si="502"/>
        <v>2–3 Years</v>
      </c>
      <c r="AA4581" t="str">
        <f t="shared" si="503"/>
        <v>&lt;70K</v>
      </c>
    </row>
    <row r="4582" spans="1:27" ht="19.95" customHeight="1" x14ac:dyDescent="0.3">
      <c r="A4582" s="4" t="s">
        <v>4709</v>
      </c>
      <c r="B4582" s="5">
        <v>45211</v>
      </c>
      <c r="C4582" s="6" t="s">
        <v>77</v>
      </c>
      <c r="D4582" s="6" t="s">
        <v>72</v>
      </c>
      <c r="E4582" s="6" t="s">
        <v>40</v>
      </c>
      <c r="F4582" s="6" t="s">
        <v>131</v>
      </c>
      <c r="G4582" s="6" t="s">
        <v>79</v>
      </c>
      <c r="H4582" s="6" t="s">
        <v>26</v>
      </c>
      <c r="I4582" s="6" t="s">
        <v>27</v>
      </c>
      <c r="J4582" s="5">
        <v>45211</v>
      </c>
      <c r="K4582" s="5"/>
      <c r="L4582" s="6" t="s">
        <v>28</v>
      </c>
      <c r="M4582" s="6">
        <v>811</v>
      </c>
      <c r="N4582" s="6" t="s">
        <v>29</v>
      </c>
      <c r="O4582" s="6" t="s">
        <v>63</v>
      </c>
      <c r="P4582" s="6" t="s">
        <v>31</v>
      </c>
      <c r="Q4582" s="6">
        <v>4</v>
      </c>
      <c r="R4582" s="6" t="s">
        <v>32</v>
      </c>
      <c r="S4582" s="6">
        <v>2</v>
      </c>
      <c r="T4582" s="7">
        <v>80500</v>
      </c>
      <c r="U4582" t="str">
        <f t="shared" si="497"/>
        <v>Reviewed</v>
      </c>
      <c r="V4582" t="str">
        <f t="shared" si="498"/>
        <v>exceeds</v>
      </c>
      <c r="W4582">
        <f t="shared" si="499"/>
        <v>0</v>
      </c>
      <c r="X4582" t="str">
        <f t="shared" si="500"/>
        <v>Active</v>
      </c>
      <c r="Y4582">
        <f t="shared" si="501"/>
        <v>2.2219178082191782</v>
      </c>
      <c r="Z4582" t="str">
        <f t="shared" si="502"/>
        <v>2–3 Years</v>
      </c>
      <c r="AA4582" t="str">
        <f t="shared" si="503"/>
        <v>70K–99K</v>
      </c>
    </row>
    <row r="4583" spans="1:27" ht="19.95" customHeight="1" x14ac:dyDescent="0.3">
      <c r="A4583" s="8" t="s">
        <v>4710</v>
      </c>
      <c r="B4583" s="9">
        <v>45599</v>
      </c>
      <c r="C4583" s="1" t="s">
        <v>81</v>
      </c>
      <c r="D4583" s="1" t="s">
        <v>72</v>
      </c>
      <c r="E4583" s="1" t="s">
        <v>23</v>
      </c>
      <c r="F4583" s="1" t="s">
        <v>82</v>
      </c>
      <c r="G4583" s="1" t="s">
        <v>83</v>
      </c>
      <c r="H4583" s="1" t="s">
        <v>26</v>
      </c>
      <c r="I4583" s="1" t="s">
        <v>27</v>
      </c>
      <c r="J4583" s="9">
        <v>45599</v>
      </c>
      <c r="K4583" s="9"/>
      <c r="L4583" s="1" t="s">
        <v>28</v>
      </c>
      <c r="M4583" s="1">
        <v>423</v>
      </c>
      <c r="N4583" s="1" t="s">
        <v>75</v>
      </c>
      <c r="O4583" s="1" t="s">
        <v>105</v>
      </c>
      <c r="P4583" s="1" t="s">
        <v>133</v>
      </c>
      <c r="Q4583" s="1">
        <v>3</v>
      </c>
      <c r="R4583" s="1" t="s">
        <v>37</v>
      </c>
      <c r="S4583" s="1">
        <v>1</v>
      </c>
      <c r="T4583" s="10">
        <v>86000</v>
      </c>
      <c r="U4583" t="str">
        <f t="shared" si="497"/>
        <v>Reviewed</v>
      </c>
      <c r="V4583" t="str">
        <f t="shared" si="498"/>
        <v>meets</v>
      </c>
      <c r="W4583">
        <f t="shared" si="499"/>
        <v>0</v>
      </c>
      <c r="X4583" t="str">
        <f t="shared" si="500"/>
        <v>Active</v>
      </c>
      <c r="Y4583">
        <f t="shared" si="501"/>
        <v>1.1589041095890411</v>
      </c>
      <c r="Z4583" t="str">
        <f t="shared" si="502"/>
        <v>1–2 Years</v>
      </c>
      <c r="AA4583" t="str">
        <f t="shared" si="503"/>
        <v>70K–99K</v>
      </c>
    </row>
    <row r="4584" spans="1:27" ht="19.95" customHeight="1" x14ac:dyDescent="0.3">
      <c r="A4584" s="4" t="s">
        <v>4711</v>
      </c>
      <c r="B4584" s="5">
        <v>45040</v>
      </c>
      <c r="C4584" s="6" t="s">
        <v>86</v>
      </c>
      <c r="D4584" s="6" t="s">
        <v>87</v>
      </c>
      <c r="E4584" s="6" t="s">
        <v>67</v>
      </c>
      <c r="F4584" s="6" t="s">
        <v>116</v>
      </c>
      <c r="G4584" s="6" t="s">
        <v>89</v>
      </c>
      <c r="H4584" s="6" t="s">
        <v>26</v>
      </c>
      <c r="I4584" s="6" t="s">
        <v>50</v>
      </c>
      <c r="J4584" s="5">
        <v>45040</v>
      </c>
      <c r="K4584" s="5">
        <v>45404</v>
      </c>
      <c r="L4584" s="6" t="s">
        <v>51</v>
      </c>
      <c r="M4584" s="6">
        <v>364</v>
      </c>
      <c r="N4584" s="6" t="s">
        <v>29</v>
      </c>
      <c r="O4584" s="6" t="s">
        <v>30</v>
      </c>
      <c r="P4584" s="6" t="s">
        <v>107</v>
      </c>
      <c r="Q4584" s="6">
        <v>3</v>
      </c>
      <c r="R4584" s="6" t="s">
        <v>37</v>
      </c>
      <c r="S4584" s="6">
        <v>1</v>
      </c>
      <c r="T4584" s="7">
        <v>86500</v>
      </c>
      <c r="U4584" t="str">
        <f t="shared" si="497"/>
        <v>Reviewed</v>
      </c>
      <c r="V4584" t="str">
        <f t="shared" si="498"/>
        <v>meets</v>
      </c>
      <c r="W4584">
        <f t="shared" si="499"/>
        <v>1</v>
      </c>
      <c r="X4584" t="str">
        <f t="shared" si="500"/>
        <v>Attrited</v>
      </c>
      <c r="Y4584">
        <f t="shared" si="501"/>
        <v>0.99726027397260275</v>
      </c>
      <c r="Z4584" t="str">
        <f t="shared" si="502"/>
        <v>&lt;1 Year</v>
      </c>
      <c r="AA4584" t="str">
        <f t="shared" si="503"/>
        <v>70K–99K</v>
      </c>
    </row>
    <row r="4585" spans="1:27" ht="19.95" customHeight="1" x14ac:dyDescent="0.3">
      <c r="A4585" s="8" t="s">
        <v>4712</v>
      </c>
      <c r="B4585" s="9">
        <v>45921</v>
      </c>
      <c r="C4585" s="1" t="s">
        <v>91</v>
      </c>
      <c r="D4585" s="1" t="s">
        <v>87</v>
      </c>
      <c r="E4585" s="1" t="s">
        <v>92</v>
      </c>
      <c r="F4585" s="1" t="s">
        <v>138</v>
      </c>
      <c r="G4585" s="1" t="s">
        <v>36</v>
      </c>
      <c r="H4585" s="1" t="s">
        <v>43</v>
      </c>
      <c r="I4585" s="1" t="s">
        <v>27</v>
      </c>
      <c r="J4585" s="9">
        <v>45921</v>
      </c>
      <c r="K4585" s="9"/>
      <c r="L4585" s="1" t="s">
        <v>28</v>
      </c>
      <c r="M4585" s="1">
        <v>101</v>
      </c>
      <c r="N4585" s="1" t="s">
        <v>122</v>
      </c>
      <c r="O4585" s="1" t="s">
        <v>63</v>
      </c>
      <c r="P4585" s="1" t="s">
        <v>133</v>
      </c>
      <c r="Q4585" s="1" t="s">
        <v>95</v>
      </c>
      <c r="R4585" s="1" t="s">
        <v>28</v>
      </c>
      <c r="S4585" s="1">
        <v>0</v>
      </c>
      <c r="T4585" s="10">
        <v>67500</v>
      </c>
      <c r="U4585" t="str">
        <f t="shared" si="497"/>
        <v>Not Reviewed</v>
      </c>
      <c r="V4585" t="str">
        <f t="shared" si="498"/>
        <v>Not Reviewed</v>
      </c>
      <c r="W4585">
        <f t="shared" si="499"/>
        <v>0</v>
      </c>
      <c r="X4585" t="str">
        <f t="shared" si="500"/>
        <v>Active</v>
      </c>
      <c r="Y4585">
        <f t="shared" si="501"/>
        <v>0.27671232876712326</v>
      </c>
      <c r="Z4585" t="str">
        <f t="shared" si="502"/>
        <v>&lt;1 Year</v>
      </c>
      <c r="AA4585" t="str">
        <f t="shared" si="503"/>
        <v>&lt;70K</v>
      </c>
    </row>
    <row r="4586" spans="1:27" ht="19.95" customHeight="1" x14ac:dyDescent="0.3">
      <c r="A4586" s="4" t="s">
        <v>4713</v>
      </c>
      <c r="B4586" s="5">
        <v>45211</v>
      </c>
      <c r="C4586" s="6" t="s">
        <v>21</v>
      </c>
      <c r="D4586" s="6" t="s">
        <v>22</v>
      </c>
      <c r="E4586" s="6" t="s">
        <v>23</v>
      </c>
      <c r="F4586" s="6" t="s">
        <v>41</v>
      </c>
      <c r="G4586" s="6" t="s">
        <v>42</v>
      </c>
      <c r="H4586" s="6" t="s">
        <v>43</v>
      </c>
      <c r="I4586" s="6" t="s">
        <v>27</v>
      </c>
      <c r="J4586" s="5">
        <v>45211</v>
      </c>
      <c r="K4586" s="5"/>
      <c r="L4586" s="6" t="s">
        <v>28</v>
      </c>
      <c r="M4586" s="6">
        <v>811</v>
      </c>
      <c r="N4586" s="6" t="s">
        <v>122</v>
      </c>
      <c r="O4586" s="6" t="s">
        <v>43</v>
      </c>
      <c r="P4586" s="6" t="s">
        <v>133</v>
      </c>
      <c r="Q4586" s="6">
        <v>3</v>
      </c>
      <c r="R4586" s="6" t="s">
        <v>37</v>
      </c>
      <c r="S4586" s="6">
        <v>2</v>
      </c>
      <c r="T4586" s="7">
        <v>73000</v>
      </c>
      <c r="U4586" t="str">
        <f t="shared" si="497"/>
        <v>Reviewed</v>
      </c>
      <c r="V4586" t="str">
        <f t="shared" si="498"/>
        <v>meets</v>
      </c>
      <c r="W4586">
        <f t="shared" si="499"/>
        <v>0</v>
      </c>
      <c r="X4586" t="str">
        <f t="shared" si="500"/>
        <v>Active</v>
      </c>
      <c r="Y4586">
        <f t="shared" si="501"/>
        <v>2.2219178082191782</v>
      </c>
      <c r="Z4586" t="str">
        <f t="shared" si="502"/>
        <v>2–3 Years</v>
      </c>
      <c r="AA4586" t="str">
        <f t="shared" si="503"/>
        <v>70K–99K</v>
      </c>
    </row>
    <row r="4587" spans="1:27" ht="19.95" customHeight="1" x14ac:dyDescent="0.3">
      <c r="A4587" s="8" t="s">
        <v>4714</v>
      </c>
      <c r="B4587" s="9">
        <v>45499</v>
      </c>
      <c r="C4587" s="1" t="s">
        <v>34</v>
      </c>
      <c r="D4587" s="1" t="s">
        <v>22</v>
      </c>
      <c r="E4587" s="1" t="s">
        <v>23</v>
      </c>
      <c r="F4587" s="1" t="s">
        <v>35</v>
      </c>
      <c r="G4587" s="1" t="s">
        <v>36</v>
      </c>
      <c r="H4587" s="1" t="s">
        <v>26</v>
      </c>
      <c r="I4587" s="1" t="s">
        <v>27</v>
      </c>
      <c r="J4587" s="9">
        <v>45499</v>
      </c>
      <c r="K4587" s="9"/>
      <c r="L4587" s="1" t="s">
        <v>28</v>
      </c>
      <c r="M4587" s="1">
        <v>523</v>
      </c>
      <c r="N4587" s="1" t="s">
        <v>29</v>
      </c>
      <c r="O4587" s="1" t="s">
        <v>30</v>
      </c>
      <c r="P4587" s="1" t="s">
        <v>133</v>
      </c>
      <c r="Q4587" s="1">
        <v>2</v>
      </c>
      <c r="R4587" s="1" t="s">
        <v>53</v>
      </c>
      <c r="S4587" s="1">
        <v>1</v>
      </c>
      <c r="T4587" s="10">
        <v>95000</v>
      </c>
      <c r="U4587" t="str">
        <f t="shared" si="497"/>
        <v>Reviewed</v>
      </c>
      <c r="V4587" t="str">
        <f t="shared" si="498"/>
        <v>needs_support</v>
      </c>
      <c r="W4587">
        <f t="shared" si="499"/>
        <v>0</v>
      </c>
      <c r="X4587" t="str">
        <f t="shared" si="500"/>
        <v>Active</v>
      </c>
      <c r="Y4587">
        <f t="shared" si="501"/>
        <v>1.4328767123287671</v>
      </c>
      <c r="Z4587" t="str">
        <f t="shared" si="502"/>
        <v>1–2 Years</v>
      </c>
      <c r="AA4587" t="str">
        <f t="shared" si="503"/>
        <v>70K–99K</v>
      </c>
    </row>
    <row r="4588" spans="1:27" ht="19.95" customHeight="1" x14ac:dyDescent="0.3">
      <c r="A4588" s="4" t="s">
        <v>4715</v>
      </c>
      <c r="B4588" s="5">
        <v>44972</v>
      </c>
      <c r="C4588" s="6" t="s">
        <v>39</v>
      </c>
      <c r="D4588" s="6" t="s">
        <v>22</v>
      </c>
      <c r="E4588" s="6" t="s">
        <v>40</v>
      </c>
      <c r="F4588" s="6" t="s">
        <v>174</v>
      </c>
      <c r="G4588" s="6" t="s">
        <v>42</v>
      </c>
      <c r="H4588" s="6" t="s">
        <v>26</v>
      </c>
      <c r="I4588" s="6" t="s">
        <v>27</v>
      </c>
      <c r="J4588" s="5">
        <v>44972</v>
      </c>
      <c r="K4588" s="5"/>
      <c r="L4588" s="6" t="s">
        <v>28</v>
      </c>
      <c r="M4588" s="6">
        <v>1050</v>
      </c>
      <c r="N4588" s="6" t="s">
        <v>75</v>
      </c>
      <c r="O4588" s="6" t="s">
        <v>43</v>
      </c>
      <c r="P4588" s="6" t="s">
        <v>107</v>
      </c>
      <c r="Q4588" s="6">
        <v>3</v>
      </c>
      <c r="R4588" s="6" t="s">
        <v>37</v>
      </c>
      <c r="S4588" s="6">
        <v>3</v>
      </c>
      <c r="T4588" s="7">
        <v>93000</v>
      </c>
      <c r="U4588" t="str">
        <f t="shared" si="497"/>
        <v>Reviewed</v>
      </c>
      <c r="V4588" t="str">
        <f t="shared" si="498"/>
        <v>meets</v>
      </c>
      <c r="W4588">
        <f t="shared" si="499"/>
        <v>0</v>
      </c>
      <c r="X4588" t="str">
        <f t="shared" si="500"/>
        <v>Active</v>
      </c>
      <c r="Y4588">
        <f t="shared" si="501"/>
        <v>2.8767123287671232</v>
      </c>
      <c r="Z4588" t="str">
        <f t="shared" si="502"/>
        <v>2–3 Years</v>
      </c>
      <c r="AA4588" t="str">
        <f t="shared" si="503"/>
        <v>70K–99K</v>
      </c>
    </row>
    <row r="4589" spans="1:27" ht="19.95" customHeight="1" x14ac:dyDescent="0.3">
      <c r="A4589" s="8" t="s">
        <v>4716</v>
      </c>
      <c r="B4589" s="9">
        <v>45473</v>
      </c>
      <c r="C4589" s="1" t="s">
        <v>46</v>
      </c>
      <c r="D4589" s="1" t="s">
        <v>22</v>
      </c>
      <c r="E4589" s="1" t="s">
        <v>40</v>
      </c>
      <c r="F4589" s="1" t="s">
        <v>47</v>
      </c>
      <c r="G4589" s="1" t="s">
        <v>48</v>
      </c>
      <c r="H4589" s="1" t="s">
        <v>49</v>
      </c>
      <c r="I4589" s="1" t="s">
        <v>27</v>
      </c>
      <c r="J4589" s="9">
        <v>45473</v>
      </c>
      <c r="K4589" s="9"/>
      <c r="L4589" s="1" t="s">
        <v>28</v>
      </c>
      <c r="M4589" s="1">
        <v>549</v>
      </c>
      <c r="N4589" s="1" t="s">
        <v>75</v>
      </c>
      <c r="O4589" s="1" t="s">
        <v>30</v>
      </c>
      <c r="P4589" s="1" t="s">
        <v>31</v>
      </c>
      <c r="Q4589" s="1">
        <v>2</v>
      </c>
      <c r="R4589" s="1" t="s">
        <v>53</v>
      </c>
      <c r="S4589" s="1">
        <v>2</v>
      </c>
      <c r="T4589" s="10">
        <v>97500</v>
      </c>
      <c r="U4589" t="str">
        <f t="shared" si="497"/>
        <v>Reviewed</v>
      </c>
      <c r="V4589" t="str">
        <f t="shared" si="498"/>
        <v>needs_support</v>
      </c>
      <c r="W4589">
        <f t="shared" si="499"/>
        <v>0</v>
      </c>
      <c r="X4589" t="str">
        <f t="shared" si="500"/>
        <v>Active</v>
      </c>
      <c r="Y4589">
        <f t="shared" si="501"/>
        <v>1.5041095890410958</v>
      </c>
      <c r="Z4589" t="str">
        <f t="shared" si="502"/>
        <v>1–2 Years</v>
      </c>
      <c r="AA4589" t="str">
        <f t="shared" si="503"/>
        <v>70K–99K</v>
      </c>
    </row>
    <row r="4590" spans="1:27" ht="19.95" customHeight="1" x14ac:dyDescent="0.3">
      <c r="A4590" s="4" t="s">
        <v>4717</v>
      </c>
      <c r="B4590" s="5">
        <v>45132</v>
      </c>
      <c r="C4590" s="6" t="s">
        <v>55</v>
      </c>
      <c r="D4590" s="6" t="s">
        <v>56</v>
      </c>
      <c r="E4590" s="6" t="s">
        <v>23</v>
      </c>
      <c r="F4590" s="6" t="s">
        <v>145</v>
      </c>
      <c r="G4590" s="6" t="s">
        <v>62</v>
      </c>
      <c r="H4590" s="6" t="s">
        <v>49</v>
      </c>
      <c r="I4590" s="6" t="s">
        <v>27</v>
      </c>
      <c r="J4590" s="5">
        <v>45132</v>
      </c>
      <c r="K4590" s="5"/>
      <c r="L4590" s="6" t="s">
        <v>28</v>
      </c>
      <c r="M4590" s="6">
        <v>890</v>
      </c>
      <c r="N4590" s="6" t="s">
        <v>52</v>
      </c>
      <c r="O4590" s="6" t="s">
        <v>63</v>
      </c>
      <c r="P4590" s="6" t="s">
        <v>31</v>
      </c>
      <c r="Q4590" s="6">
        <v>4</v>
      </c>
      <c r="R4590" s="6" t="s">
        <v>32</v>
      </c>
      <c r="S4590" s="6">
        <v>2</v>
      </c>
      <c r="T4590" s="7">
        <v>98500</v>
      </c>
      <c r="U4590" t="str">
        <f t="shared" si="497"/>
        <v>Reviewed</v>
      </c>
      <c r="V4590" t="str">
        <f t="shared" si="498"/>
        <v>exceeds</v>
      </c>
      <c r="W4590">
        <f t="shared" si="499"/>
        <v>0</v>
      </c>
      <c r="X4590" t="str">
        <f t="shared" si="500"/>
        <v>Active</v>
      </c>
      <c r="Y4590">
        <f t="shared" si="501"/>
        <v>2.4383561643835616</v>
      </c>
      <c r="Z4590" t="str">
        <f t="shared" si="502"/>
        <v>2–3 Years</v>
      </c>
      <c r="AA4590" t="str">
        <f t="shared" si="503"/>
        <v>70K–99K</v>
      </c>
    </row>
    <row r="4591" spans="1:27" ht="19.95" customHeight="1" x14ac:dyDescent="0.3">
      <c r="A4591" s="8" t="s">
        <v>4718</v>
      </c>
      <c r="B4591" s="9">
        <v>45087</v>
      </c>
      <c r="C4591" s="1" t="s">
        <v>60</v>
      </c>
      <c r="D4591" s="1" t="s">
        <v>56</v>
      </c>
      <c r="E4591" s="1" t="s">
        <v>40</v>
      </c>
      <c r="F4591" s="1" t="s">
        <v>147</v>
      </c>
      <c r="G4591" s="1" t="s">
        <v>58</v>
      </c>
      <c r="H4591" s="1" t="s">
        <v>26</v>
      </c>
      <c r="I4591" s="1" t="s">
        <v>27</v>
      </c>
      <c r="J4591" s="9">
        <v>45087</v>
      </c>
      <c r="K4591" s="9"/>
      <c r="L4591" s="1" t="s">
        <v>28</v>
      </c>
      <c r="M4591" s="1">
        <v>935</v>
      </c>
      <c r="N4591" s="1" t="s">
        <v>29</v>
      </c>
      <c r="O4591" s="1" t="s">
        <v>170</v>
      </c>
      <c r="P4591" s="1" t="s">
        <v>31</v>
      </c>
      <c r="Q4591" s="1">
        <v>4</v>
      </c>
      <c r="R4591" s="1" t="s">
        <v>32</v>
      </c>
      <c r="S4591" s="1">
        <v>3</v>
      </c>
      <c r="T4591" s="10">
        <v>101500</v>
      </c>
      <c r="U4591" t="str">
        <f t="shared" si="497"/>
        <v>Reviewed</v>
      </c>
      <c r="V4591" t="str">
        <f t="shared" si="498"/>
        <v>exceeds</v>
      </c>
      <c r="W4591">
        <f t="shared" si="499"/>
        <v>0</v>
      </c>
      <c r="X4591" t="str">
        <f t="shared" si="500"/>
        <v>Active</v>
      </c>
      <c r="Y4591">
        <f t="shared" si="501"/>
        <v>2.5616438356164384</v>
      </c>
      <c r="Z4591" t="str">
        <f t="shared" si="502"/>
        <v>2–3 Years</v>
      </c>
      <c r="AA4591" t="str">
        <f t="shared" si="503"/>
        <v>100K–129K</v>
      </c>
    </row>
    <row r="4592" spans="1:27" ht="19.95" customHeight="1" x14ac:dyDescent="0.3">
      <c r="A4592" s="4" t="s">
        <v>4719</v>
      </c>
      <c r="B4592" s="5">
        <v>45792</v>
      </c>
      <c r="C4592" s="6" t="s">
        <v>66</v>
      </c>
      <c r="D4592" s="6" t="s">
        <v>56</v>
      </c>
      <c r="E4592" s="6" t="s">
        <v>67</v>
      </c>
      <c r="F4592" s="6" t="s">
        <v>35</v>
      </c>
      <c r="G4592" s="6" t="s">
        <v>36</v>
      </c>
      <c r="H4592" s="6" t="s">
        <v>26</v>
      </c>
      <c r="I4592" s="6" t="s">
        <v>27</v>
      </c>
      <c r="J4592" s="5">
        <v>45792</v>
      </c>
      <c r="K4592" s="5"/>
      <c r="L4592" s="6" t="s">
        <v>28</v>
      </c>
      <c r="M4592" s="6">
        <v>230</v>
      </c>
      <c r="N4592" s="6" t="s">
        <v>122</v>
      </c>
      <c r="O4592" s="6" t="s">
        <v>30</v>
      </c>
      <c r="P4592" s="6" t="s">
        <v>133</v>
      </c>
      <c r="Q4592" s="6">
        <v>3</v>
      </c>
      <c r="R4592" s="6" t="s">
        <v>37</v>
      </c>
      <c r="S4592" s="6">
        <v>1</v>
      </c>
      <c r="T4592" s="7">
        <v>86000</v>
      </c>
      <c r="U4592" t="str">
        <f t="shared" si="497"/>
        <v>Reviewed</v>
      </c>
      <c r="V4592" t="str">
        <f t="shared" si="498"/>
        <v>meets</v>
      </c>
      <c r="W4592">
        <f t="shared" si="499"/>
        <v>0</v>
      </c>
      <c r="X4592" t="str">
        <f t="shared" si="500"/>
        <v>Active</v>
      </c>
      <c r="Y4592">
        <f t="shared" si="501"/>
        <v>0.63013698630136983</v>
      </c>
      <c r="Z4592" t="str">
        <f t="shared" si="502"/>
        <v>&lt;1 Year</v>
      </c>
      <c r="AA4592" t="str">
        <f t="shared" si="503"/>
        <v>70K–99K</v>
      </c>
    </row>
    <row r="4593" spans="1:27" ht="19.95" customHeight="1" x14ac:dyDescent="0.3">
      <c r="A4593" s="8" t="s">
        <v>4720</v>
      </c>
      <c r="B4593" s="9">
        <v>45380</v>
      </c>
      <c r="C4593" s="1" t="s">
        <v>71</v>
      </c>
      <c r="D4593" s="1" t="s">
        <v>72</v>
      </c>
      <c r="E4593" s="1" t="s">
        <v>23</v>
      </c>
      <c r="F4593" s="1" t="s">
        <v>138</v>
      </c>
      <c r="G4593" s="1" t="s">
        <v>36</v>
      </c>
      <c r="H4593" s="1" t="s">
        <v>43</v>
      </c>
      <c r="I4593" s="1" t="s">
        <v>27</v>
      </c>
      <c r="J4593" s="9">
        <v>45380</v>
      </c>
      <c r="K4593" s="9"/>
      <c r="L4593" s="1" t="s">
        <v>28</v>
      </c>
      <c r="M4593" s="1">
        <v>642</v>
      </c>
      <c r="N4593" s="1" t="s">
        <v>52</v>
      </c>
      <c r="O4593" s="1" t="s">
        <v>170</v>
      </c>
      <c r="P4593" s="1" t="s">
        <v>64</v>
      </c>
      <c r="Q4593" s="1">
        <v>3</v>
      </c>
      <c r="R4593" s="1" t="s">
        <v>37</v>
      </c>
      <c r="S4593" s="1">
        <v>2</v>
      </c>
      <c r="T4593" s="10">
        <v>55500</v>
      </c>
      <c r="U4593" t="str">
        <f t="shared" si="497"/>
        <v>Reviewed</v>
      </c>
      <c r="V4593" t="str">
        <f t="shared" si="498"/>
        <v>meets</v>
      </c>
      <c r="W4593">
        <f t="shared" si="499"/>
        <v>0</v>
      </c>
      <c r="X4593" t="str">
        <f t="shared" si="500"/>
        <v>Active</v>
      </c>
      <c r="Y4593">
        <f t="shared" si="501"/>
        <v>1.7589041095890412</v>
      </c>
      <c r="Z4593" t="str">
        <f t="shared" si="502"/>
        <v>1–2 Years</v>
      </c>
      <c r="AA4593" t="str">
        <f t="shared" si="503"/>
        <v>&lt;70K</v>
      </c>
    </row>
    <row r="4594" spans="1:27" ht="19.95" customHeight="1" x14ac:dyDescent="0.3">
      <c r="A4594" s="4" t="s">
        <v>4721</v>
      </c>
      <c r="B4594" s="5">
        <v>45626</v>
      </c>
      <c r="C4594" s="6" t="s">
        <v>77</v>
      </c>
      <c r="D4594" s="6" t="s">
        <v>72</v>
      </c>
      <c r="E4594" s="6" t="s">
        <v>40</v>
      </c>
      <c r="F4594" s="6" t="s">
        <v>131</v>
      </c>
      <c r="G4594" s="6" t="s">
        <v>79</v>
      </c>
      <c r="H4594" s="6" t="s">
        <v>26</v>
      </c>
      <c r="I4594" s="6" t="s">
        <v>27</v>
      </c>
      <c r="J4594" s="5">
        <v>45626</v>
      </c>
      <c r="K4594" s="5"/>
      <c r="L4594" s="6" t="s">
        <v>28</v>
      </c>
      <c r="M4594" s="6">
        <v>396</v>
      </c>
      <c r="N4594" s="6" t="s">
        <v>140</v>
      </c>
      <c r="O4594" s="6" t="s">
        <v>105</v>
      </c>
      <c r="P4594" s="6" t="s">
        <v>44</v>
      </c>
      <c r="Q4594" s="6">
        <v>3</v>
      </c>
      <c r="R4594" s="6" t="s">
        <v>37</v>
      </c>
      <c r="S4594" s="6">
        <v>1</v>
      </c>
      <c r="T4594" s="7">
        <v>87000</v>
      </c>
      <c r="U4594" t="str">
        <f t="shared" si="497"/>
        <v>Reviewed</v>
      </c>
      <c r="V4594" t="str">
        <f t="shared" si="498"/>
        <v>meets</v>
      </c>
      <c r="W4594">
        <f t="shared" si="499"/>
        <v>0</v>
      </c>
      <c r="X4594" t="str">
        <f t="shared" si="500"/>
        <v>Active</v>
      </c>
      <c r="Y4594">
        <f t="shared" si="501"/>
        <v>1.0849315068493151</v>
      </c>
      <c r="Z4594" t="str">
        <f t="shared" si="502"/>
        <v>1–2 Years</v>
      </c>
      <c r="AA4594" t="str">
        <f t="shared" si="503"/>
        <v>70K–99K</v>
      </c>
    </row>
    <row r="4595" spans="1:27" ht="19.95" customHeight="1" x14ac:dyDescent="0.3">
      <c r="A4595" s="8" t="s">
        <v>4722</v>
      </c>
      <c r="B4595" s="9">
        <v>45846</v>
      </c>
      <c r="C4595" s="1" t="s">
        <v>81</v>
      </c>
      <c r="D4595" s="1" t="s">
        <v>72</v>
      </c>
      <c r="E4595" s="1" t="s">
        <v>23</v>
      </c>
      <c r="F4595" s="1" t="s">
        <v>82</v>
      </c>
      <c r="G4595" s="1" t="s">
        <v>83</v>
      </c>
      <c r="H4595" s="1" t="s">
        <v>26</v>
      </c>
      <c r="I4595" s="1" t="s">
        <v>27</v>
      </c>
      <c r="J4595" s="9">
        <v>45846</v>
      </c>
      <c r="K4595" s="9"/>
      <c r="L4595" s="1" t="s">
        <v>28</v>
      </c>
      <c r="M4595" s="1">
        <v>176</v>
      </c>
      <c r="N4595" s="1" t="s">
        <v>52</v>
      </c>
      <c r="O4595" s="1" t="s">
        <v>63</v>
      </c>
      <c r="P4595" s="1" t="s">
        <v>107</v>
      </c>
      <c r="Q4595" s="1" t="s">
        <v>95</v>
      </c>
      <c r="R4595" s="1" t="s">
        <v>28</v>
      </c>
      <c r="S4595" s="1">
        <v>0</v>
      </c>
      <c r="T4595" s="10">
        <v>88500</v>
      </c>
      <c r="U4595" t="str">
        <f t="shared" si="497"/>
        <v>Not Reviewed</v>
      </c>
      <c r="V4595" t="str">
        <f t="shared" si="498"/>
        <v>Not Reviewed</v>
      </c>
      <c r="W4595">
        <f t="shared" si="499"/>
        <v>0</v>
      </c>
      <c r="X4595" t="str">
        <f t="shared" si="500"/>
        <v>Active</v>
      </c>
      <c r="Y4595">
        <f t="shared" si="501"/>
        <v>0.48219178082191783</v>
      </c>
      <c r="Z4595" t="str">
        <f t="shared" si="502"/>
        <v>&lt;1 Year</v>
      </c>
      <c r="AA4595" t="str">
        <f t="shared" si="503"/>
        <v>70K–99K</v>
      </c>
    </row>
    <row r="4596" spans="1:27" ht="19.95" customHeight="1" x14ac:dyDescent="0.3">
      <c r="A4596" s="4" t="s">
        <v>4723</v>
      </c>
      <c r="B4596" s="5">
        <v>45415</v>
      </c>
      <c r="C4596" s="6" t="s">
        <v>86</v>
      </c>
      <c r="D4596" s="6" t="s">
        <v>87</v>
      </c>
      <c r="E4596" s="6" t="s">
        <v>67</v>
      </c>
      <c r="F4596" s="6" t="s">
        <v>152</v>
      </c>
      <c r="G4596" s="6" t="s">
        <v>94</v>
      </c>
      <c r="H4596" s="6" t="s">
        <v>49</v>
      </c>
      <c r="I4596" s="6" t="s">
        <v>50</v>
      </c>
      <c r="J4596" s="5">
        <v>45415</v>
      </c>
      <c r="K4596" s="5">
        <v>45817</v>
      </c>
      <c r="L4596" s="6" t="s">
        <v>51</v>
      </c>
      <c r="M4596" s="6">
        <v>402</v>
      </c>
      <c r="N4596" s="6" t="s">
        <v>29</v>
      </c>
      <c r="O4596" s="6" t="s">
        <v>30</v>
      </c>
      <c r="P4596" s="6" t="s">
        <v>133</v>
      </c>
      <c r="Q4596" s="6">
        <v>5</v>
      </c>
      <c r="R4596" s="6" t="s">
        <v>119</v>
      </c>
      <c r="S4596" s="6">
        <v>1</v>
      </c>
      <c r="T4596" s="7">
        <v>129000</v>
      </c>
      <c r="U4596" t="str">
        <f t="shared" si="497"/>
        <v>Reviewed</v>
      </c>
      <c r="V4596" t="str">
        <f t="shared" si="498"/>
        <v>outstanding</v>
      </c>
      <c r="W4596">
        <f t="shared" si="499"/>
        <v>1</v>
      </c>
      <c r="X4596" t="str">
        <f t="shared" si="500"/>
        <v>Attrited</v>
      </c>
      <c r="Y4596">
        <f t="shared" si="501"/>
        <v>1.1013698630136985</v>
      </c>
      <c r="Z4596" t="str">
        <f t="shared" si="502"/>
        <v>1–2 Years</v>
      </c>
      <c r="AA4596" t="str">
        <f t="shared" si="503"/>
        <v>100K–129K</v>
      </c>
    </row>
    <row r="4597" spans="1:27" ht="19.95" customHeight="1" x14ac:dyDescent="0.3">
      <c r="A4597" s="8" t="s">
        <v>4724</v>
      </c>
      <c r="B4597" s="9">
        <v>45540</v>
      </c>
      <c r="C4597" s="1" t="s">
        <v>91</v>
      </c>
      <c r="D4597" s="1" t="s">
        <v>87</v>
      </c>
      <c r="E4597" s="1" t="s">
        <v>92</v>
      </c>
      <c r="F4597" s="1" t="s">
        <v>114</v>
      </c>
      <c r="G4597" s="1" t="s">
        <v>94</v>
      </c>
      <c r="H4597" s="1" t="s">
        <v>43</v>
      </c>
      <c r="I4597" s="1" t="s">
        <v>27</v>
      </c>
      <c r="J4597" s="9">
        <v>45540</v>
      </c>
      <c r="K4597" s="9"/>
      <c r="L4597" s="1" t="s">
        <v>28</v>
      </c>
      <c r="M4597" s="1">
        <v>482</v>
      </c>
      <c r="N4597" s="1" t="s">
        <v>75</v>
      </c>
      <c r="O4597" s="1" t="s">
        <v>63</v>
      </c>
      <c r="P4597" s="1" t="s">
        <v>107</v>
      </c>
      <c r="Q4597" s="1">
        <v>3</v>
      </c>
      <c r="R4597" s="1" t="s">
        <v>37</v>
      </c>
      <c r="S4597" s="1">
        <v>1</v>
      </c>
      <c r="T4597" s="10">
        <v>55500</v>
      </c>
      <c r="U4597" t="str">
        <f t="shared" si="497"/>
        <v>Reviewed</v>
      </c>
      <c r="V4597" t="str">
        <f t="shared" si="498"/>
        <v>meets</v>
      </c>
      <c r="W4597">
        <f t="shared" si="499"/>
        <v>0</v>
      </c>
      <c r="X4597" t="str">
        <f t="shared" si="500"/>
        <v>Active</v>
      </c>
      <c r="Y4597">
        <f t="shared" si="501"/>
        <v>1.3205479452054794</v>
      </c>
      <c r="Z4597" t="str">
        <f t="shared" si="502"/>
        <v>1–2 Years</v>
      </c>
      <c r="AA4597" t="str">
        <f t="shared" si="503"/>
        <v>&lt;70K</v>
      </c>
    </row>
    <row r="4598" spans="1:27" ht="19.95" customHeight="1" x14ac:dyDescent="0.3">
      <c r="A4598" s="4" t="s">
        <v>4725</v>
      </c>
      <c r="B4598" s="5">
        <v>45765</v>
      </c>
      <c r="C4598" s="6" t="s">
        <v>21</v>
      </c>
      <c r="D4598" s="6" t="s">
        <v>22</v>
      </c>
      <c r="E4598" s="6" t="s">
        <v>23</v>
      </c>
      <c r="F4598" s="6" t="s">
        <v>24</v>
      </c>
      <c r="G4598" s="6" t="s">
        <v>25</v>
      </c>
      <c r="H4598" s="6" t="s">
        <v>26</v>
      </c>
      <c r="I4598" s="6" t="s">
        <v>50</v>
      </c>
      <c r="J4598" s="5">
        <v>45765</v>
      </c>
      <c r="K4598" s="5">
        <v>45879</v>
      </c>
      <c r="L4598" s="6" t="s">
        <v>51</v>
      </c>
      <c r="M4598" s="6">
        <v>114</v>
      </c>
      <c r="N4598" s="6" t="s">
        <v>52</v>
      </c>
      <c r="O4598" s="6" t="s">
        <v>30</v>
      </c>
      <c r="P4598" s="6" t="s">
        <v>44</v>
      </c>
      <c r="Q4598" s="6" t="s">
        <v>95</v>
      </c>
      <c r="R4598" s="6" t="s">
        <v>28</v>
      </c>
      <c r="S4598" s="6">
        <v>0</v>
      </c>
      <c r="T4598" s="7">
        <v>90000</v>
      </c>
      <c r="U4598" t="str">
        <f t="shared" si="497"/>
        <v>Not Reviewed</v>
      </c>
      <c r="V4598" t="str">
        <f t="shared" si="498"/>
        <v>Not Reviewed</v>
      </c>
      <c r="W4598">
        <f t="shared" si="499"/>
        <v>1</v>
      </c>
      <c r="X4598" t="str">
        <f t="shared" si="500"/>
        <v>Attrited</v>
      </c>
      <c r="Y4598">
        <f t="shared" si="501"/>
        <v>0.31232876712328766</v>
      </c>
      <c r="Z4598" t="str">
        <f t="shared" si="502"/>
        <v>&lt;1 Year</v>
      </c>
      <c r="AA4598" t="str">
        <f t="shared" si="503"/>
        <v>70K–99K</v>
      </c>
    </row>
    <row r="4599" spans="1:27" ht="19.95" customHeight="1" x14ac:dyDescent="0.3">
      <c r="A4599" s="8" t="s">
        <v>4726</v>
      </c>
      <c r="B4599" s="9">
        <v>45136</v>
      </c>
      <c r="C4599" s="1" t="s">
        <v>34</v>
      </c>
      <c r="D4599" s="1" t="s">
        <v>22</v>
      </c>
      <c r="E4599" s="1" t="s">
        <v>23</v>
      </c>
      <c r="F4599" s="1" t="s">
        <v>109</v>
      </c>
      <c r="G4599" s="1" t="s">
        <v>36</v>
      </c>
      <c r="H4599" s="1" t="s">
        <v>110</v>
      </c>
      <c r="I4599" s="1" t="s">
        <v>27</v>
      </c>
      <c r="J4599" s="9">
        <v>45136</v>
      </c>
      <c r="K4599" s="9"/>
      <c r="L4599" s="1" t="s">
        <v>28</v>
      </c>
      <c r="M4599" s="1">
        <v>886</v>
      </c>
      <c r="N4599" s="1" t="s">
        <v>29</v>
      </c>
      <c r="O4599" s="1" t="s">
        <v>63</v>
      </c>
      <c r="P4599" s="1" t="s">
        <v>31</v>
      </c>
      <c r="Q4599" s="1">
        <v>3</v>
      </c>
      <c r="R4599" s="1" t="s">
        <v>37</v>
      </c>
      <c r="S4599" s="1">
        <v>2</v>
      </c>
      <c r="T4599" s="10">
        <v>129000</v>
      </c>
      <c r="U4599" t="str">
        <f t="shared" si="497"/>
        <v>Reviewed</v>
      </c>
      <c r="V4599" t="str">
        <f t="shared" si="498"/>
        <v>meets</v>
      </c>
      <c r="W4599">
        <f t="shared" si="499"/>
        <v>0</v>
      </c>
      <c r="X4599" t="str">
        <f t="shared" si="500"/>
        <v>Active</v>
      </c>
      <c r="Y4599">
        <f t="shared" si="501"/>
        <v>2.4273972602739726</v>
      </c>
      <c r="Z4599" t="str">
        <f t="shared" si="502"/>
        <v>2–3 Years</v>
      </c>
      <c r="AA4599" t="str">
        <f t="shared" si="503"/>
        <v>100K–129K</v>
      </c>
    </row>
    <row r="4600" spans="1:27" ht="19.95" customHeight="1" x14ac:dyDescent="0.3">
      <c r="A4600" s="4" t="s">
        <v>4727</v>
      </c>
      <c r="B4600" s="5">
        <v>44943</v>
      </c>
      <c r="C4600" s="6" t="s">
        <v>39</v>
      </c>
      <c r="D4600" s="6" t="s">
        <v>22</v>
      </c>
      <c r="E4600" s="6" t="s">
        <v>40</v>
      </c>
      <c r="F4600" s="6" t="s">
        <v>174</v>
      </c>
      <c r="G4600" s="6" t="s">
        <v>42</v>
      </c>
      <c r="H4600" s="6" t="s">
        <v>26</v>
      </c>
      <c r="I4600" s="6" t="s">
        <v>27</v>
      </c>
      <c r="J4600" s="5">
        <v>44943</v>
      </c>
      <c r="K4600" s="5"/>
      <c r="L4600" s="6" t="s">
        <v>28</v>
      </c>
      <c r="M4600" s="6">
        <v>1079</v>
      </c>
      <c r="N4600" s="6" t="s">
        <v>75</v>
      </c>
      <c r="O4600" s="6" t="s">
        <v>63</v>
      </c>
      <c r="P4600" s="6" t="s">
        <v>31</v>
      </c>
      <c r="Q4600" s="6">
        <v>4</v>
      </c>
      <c r="R4600" s="6" t="s">
        <v>32</v>
      </c>
      <c r="S4600" s="6">
        <v>3</v>
      </c>
      <c r="T4600" s="7">
        <v>97500</v>
      </c>
      <c r="U4600" t="str">
        <f t="shared" si="497"/>
        <v>Reviewed</v>
      </c>
      <c r="V4600" t="str">
        <f t="shared" si="498"/>
        <v>exceeds</v>
      </c>
      <c r="W4600">
        <f t="shared" si="499"/>
        <v>0</v>
      </c>
      <c r="X4600" t="str">
        <f t="shared" si="500"/>
        <v>Active</v>
      </c>
      <c r="Y4600">
        <f t="shared" si="501"/>
        <v>2.956164383561644</v>
      </c>
      <c r="Z4600" t="str">
        <f t="shared" si="502"/>
        <v>2–3 Years</v>
      </c>
      <c r="AA4600" t="str">
        <f t="shared" si="503"/>
        <v>70K–99K</v>
      </c>
    </row>
    <row r="4601" spans="1:27" ht="19.95" customHeight="1" x14ac:dyDescent="0.3">
      <c r="A4601" s="8" t="s">
        <v>4728</v>
      </c>
      <c r="B4601" s="9">
        <v>45382</v>
      </c>
      <c r="C4601" s="1" t="s">
        <v>46</v>
      </c>
      <c r="D4601" s="1" t="s">
        <v>22</v>
      </c>
      <c r="E4601" s="1" t="s">
        <v>40</v>
      </c>
      <c r="F4601" s="1" t="s">
        <v>101</v>
      </c>
      <c r="G4601" s="1" t="s">
        <v>48</v>
      </c>
      <c r="H4601" s="1" t="s">
        <v>26</v>
      </c>
      <c r="I4601" s="1" t="s">
        <v>27</v>
      </c>
      <c r="J4601" s="9">
        <v>45382</v>
      </c>
      <c r="K4601" s="9"/>
      <c r="L4601" s="1" t="s">
        <v>28</v>
      </c>
      <c r="M4601" s="1">
        <v>640</v>
      </c>
      <c r="N4601" s="1" t="s">
        <v>29</v>
      </c>
      <c r="O4601" s="1" t="s">
        <v>63</v>
      </c>
      <c r="P4601" s="1" t="s">
        <v>44</v>
      </c>
      <c r="Q4601" s="1">
        <v>3</v>
      </c>
      <c r="R4601" s="1" t="s">
        <v>37</v>
      </c>
      <c r="S4601" s="1">
        <v>2</v>
      </c>
      <c r="T4601" s="10">
        <v>93000</v>
      </c>
      <c r="U4601" t="str">
        <f t="shared" si="497"/>
        <v>Reviewed</v>
      </c>
      <c r="V4601" t="str">
        <f t="shared" si="498"/>
        <v>meets</v>
      </c>
      <c r="W4601">
        <f t="shared" si="499"/>
        <v>0</v>
      </c>
      <c r="X4601" t="str">
        <f t="shared" si="500"/>
        <v>Active</v>
      </c>
      <c r="Y4601">
        <f t="shared" si="501"/>
        <v>1.7534246575342465</v>
      </c>
      <c r="Z4601" t="str">
        <f t="shared" si="502"/>
        <v>1–2 Years</v>
      </c>
      <c r="AA4601" t="str">
        <f t="shared" si="503"/>
        <v>70K–99K</v>
      </c>
    </row>
    <row r="4602" spans="1:27" ht="19.95" customHeight="1" x14ac:dyDescent="0.3">
      <c r="A4602" s="4" t="s">
        <v>4729</v>
      </c>
      <c r="B4602" s="5">
        <v>45206</v>
      </c>
      <c r="C4602" s="6" t="s">
        <v>55</v>
      </c>
      <c r="D4602" s="6" t="s">
        <v>56</v>
      </c>
      <c r="E4602" s="6" t="s">
        <v>23</v>
      </c>
      <c r="F4602" s="6" t="s">
        <v>190</v>
      </c>
      <c r="G4602" s="6" t="s">
        <v>58</v>
      </c>
      <c r="H4602" s="6" t="s">
        <v>49</v>
      </c>
      <c r="I4602" s="6" t="s">
        <v>27</v>
      </c>
      <c r="J4602" s="5">
        <v>45206</v>
      </c>
      <c r="K4602" s="5"/>
      <c r="L4602" s="6" t="s">
        <v>28</v>
      </c>
      <c r="M4602" s="6">
        <v>816</v>
      </c>
      <c r="N4602" s="6" t="s">
        <v>29</v>
      </c>
      <c r="O4602" s="6" t="s">
        <v>63</v>
      </c>
      <c r="P4602" s="6" t="s">
        <v>31</v>
      </c>
      <c r="Q4602" s="6">
        <v>3</v>
      </c>
      <c r="R4602" s="6" t="s">
        <v>37</v>
      </c>
      <c r="S4602" s="6">
        <v>2</v>
      </c>
      <c r="T4602" s="7">
        <v>118500</v>
      </c>
      <c r="U4602" t="str">
        <f t="shared" si="497"/>
        <v>Reviewed</v>
      </c>
      <c r="V4602" t="str">
        <f t="shared" si="498"/>
        <v>meets</v>
      </c>
      <c r="W4602">
        <f t="shared" si="499"/>
        <v>0</v>
      </c>
      <c r="X4602" t="str">
        <f t="shared" si="500"/>
        <v>Active</v>
      </c>
      <c r="Y4602">
        <f t="shared" si="501"/>
        <v>2.2356164383561645</v>
      </c>
      <c r="Z4602" t="str">
        <f t="shared" si="502"/>
        <v>2–3 Years</v>
      </c>
      <c r="AA4602" t="str">
        <f t="shared" si="503"/>
        <v>100K–129K</v>
      </c>
    </row>
    <row r="4603" spans="1:27" ht="19.95" customHeight="1" x14ac:dyDescent="0.3">
      <c r="A4603" s="8" t="s">
        <v>4730</v>
      </c>
      <c r="B4603" s="9">
        <v>45841</v>
      </c>
      <c r="C4603" s="1" t="s">
        <v>60</v>
      </c>
      <c r="D4603" s="1" t="s">
        <v>56</v>
      </c>
      <c r="E4603" s="1" t="s">
        <v>40</v>
      </c>
      <c r="F4603" s="1" t="s">
        <v>61</v>
      </c>
      <c r="G4603" s="1" t="s">
        <v>62</v>
      </c>
      <c r="H4603" s="1" t="s">
        <v>26</v>
      </c>
      <c r="I4603" s="1" t="s">
        <v>27</v>
      </c>
      <c r="J4603" s="9">
        <v>45841</v>
      </c>
      <c r="K4603" s="9"/>
      <c r="L4603" s="1" t="s">
        <v>28</v>
      </c>
      <c r="M4603" s="1">
        <v>181</v>
      </c>
      <c r="N4603" s="1" t="s">
        <v>75</v>
      </c>
      <c r="O4603" s="1" t="s">
        <v>43</v>
      </c>
      <c r="P4603" s="1" t="s">
        <v>107</v>
      </c>
      <c r="Q4603" s="1">
        <v>3</v>
      </c>
      <c r="R4603" s="1" t="s">
        <v>37</v>
      </c>
      <c r="S4603" s="1">
        <v>1</v>
      </c>
      <c r="T4603" s="10">
        <v>98000</v>
      </c>
      <c r="U4603" t="str">
        <f t="shared" si="497"/>
        <v>Reviewed</v>
      </c>
      <c r="V4603" t="str">
        <f t="shared" si="498"/>
        <v>meets</v>
      </c>
      <c r="W4603">
        <f t="shared" si="499"/>
        <v>0</v>
      </c>
      <c r="X4603" t="str">
        <f t="shared" si="500"/>
        <v>Active</v>
      </c>
      <c r="Y4603">
        <f t="shared" si="501"/>
        <v>0.49589041095890413</v>
      </c>
      <c r="Z4603" t="str">
        <f t="shared" si="502"/>
        <v>&lt;1 Year</v>
      </c>
      <c r="AA4603" t="str">
        <f t="shared" si="503"/>
        <v>70K–99K</v>
      </c>
    </row>
    <row r="4604" spans="1:27" ht="19.95" customHeight="1" x14ac:dyDescent="0.3">
      <c r="A4604" s="4" t="s">
        <v>4731</v>
      </c>
      <c r="B4604" s="5">
        <v>45392</v>
      </c>
      <c r="C4604" s="6" t="s">
        <v>66</v>
      </c>
      <c r="D4604" s="6" t="s">
        <v>56</v>
      </c>
      <c r="E4604" s="6" t="s">
        <v>67</v>
      </c>
      <c r="F4604" s="6" t="s">
        <v>99</v>
      </c>
      <c r="G4604" s="6" t="s">
        <v>36</v>
      </c>
      <c r="H4604" s="6" t="s">
        <v>49</v>
      </c>
      <c r="I4604" s="6" t="s">
        <v>27</v>
      </c>
      <c r="J4604" s="5">
        <v>45392</v>
      </c>
      <c r="K4604" s="5"/>
      <c r="L4604" s="6" t="s">
        <v>28</v>
      </c>
      <c r="M4604" s="6">
        <v>630</v>
      </c>
      <c r="N4604" s="6" t="s">
        <v>52</v>
      </c>
      <c r="O4604" s="6" t="s">
        <v>63</v>
      </c>
      <c r="P4604" s="6" t="s">
        <v>31</v>
      </c>
      <c r="Q4604" s="6">
        <v>3</v>
      </c>
      <c r="R4604" s="6" t="s">
        <v>37</v>
      </c>
      <c r="S4604" s="6">
        <v>2</v>
      </c>
      <c r="T4604" s="7">
        <v>116000</v>
      </c>
      <c r="U4604" t="str">
        <f t="shared" si="497"/>
        <v>Reviewed</v>
      </c>
      <c r="V4604" t="str">
        <f t="shared" si="498"/>
        <v>meets</v>
      </c>
      <c r="W4604">
        <f t="shared" si="499"/>
        <v>0</v>
      </c>
      <c r="X4604" t="str">
        <f t="shared" si="500"/>
        <v>Active</v>
      </c>
      <c r="Y4604">
        <f t="shared" si="501"/>
        <v>1.726027397260274</v>
      </c>
      <c r="Z4604" t="str">
        <f t="shared" si="502"/>
        <v>1–2 Years</v>
      </c>
      <c r="AA4604" t="str">
        <f t="shared" si="503"/>
        <v>100K–129K</v>
      </c>
    </row>
    <row r="4605" spans="1:27" ht="19.95" customHeight="1" x14ac:dyDescent="0.3">
      <c r="A4605" s="8" t="s">
        <v>4732</v>
      </c>
      <c r="B4605" s="9">
        <v>45424</v>
      </c>
      <c r="C4605" s="1" t="s">
        <v>71</v>
      </c>
      <c r="D4605" s="1" t="s">
        <v>72</v>
      </c>
      <c r="E4605" s="1" t="s">
        <v>23</v>
      </c>
      <c r="F4605" s="1" t="s">
        <v>129</v>
      </c>
      <c r="G4605" s="1" t="s">
        <v>74</v>
      </c>
      <c r="H4605" s="1" t="s">
        <v>43</v>
      </c>
      <c r="I4605" s="1" t="s">
        <v>27</v>
      </c>
      <c r="J4605" s="9">
        <v>45424</v>
      </c>
      <c r="K4605" s="9"/>
      <c r="L4605" s="1" t="s">
        <v>28</v>
      </c>
      <c r="M4605" s="1">
        <v>598</v>
      </c>
      <c r="N4605" s="1" t="s">
        <v>122</v>
      </c>
      <c r="O4605" s="1" t="s">
        <v>30</v>
      </c>
      <c r="P4605" s="1" t="s">
        <v>107</v>
      </c>
      <c r="Q4605" s="1">
        <v>4</v>
      </c>
      <c r="R4605" s="1" t="s">
        <v>32</v>
      </c>
      <c r="S4605" s="1">
        <v>2</v>
      </c>
      <c r="T4605" s="10">
        <v>73500</v>
      </c>
      <c r="U4605" t="str">
        <f t="shared" si="497"/>
        <v>Reviewed</v>
      </c>
      <c r="V4605" t="str">
        <f t="shared" si="498"/>
        <v>exceeds</v>
      </c>
      <c r="W4605">
        <f t="shared" si="499"/>
        <v>0</v>
      </c>
      <c r="X4605" t="str">
        <f t="shared" si="500"/>
        <v>Active</v>
      </c>
      <c r="Y4605">
        <f t="shared" si="501"/>
        <v>1.6383561643835616</v>
      </c>
      <c r="Z4605" t="str">
        <f t="shared" si="502"/>
        <v>1–2 Years</v>
      </c>
      <c r="AA4605" t="str">
        <f t="shared" si="503"/>
        <v>70K–99K</v>
      </c>
    </row>
    <row r="4606" spans="1:27" ht="19.95" customHeight="1" x14ac:dyDescent="0.3">
      <c r="A4606" s="4" t="s">
        <v>4733</v>
      </c>
      <c r="B4606" s="5">
        <v>45371</v>
      </c>
      <c r="C4606" s="6" t="s">
        <v>77</v>
      </c>
      <c r="D4606" s="6" t="s">
        <v>72</v>
      </c>
      <c r="E4606" s="6" t="s">
        <v>40</v>
      </c>
      <c r="F4606" s="6" t="s">
        <v>114</v>
      </c>
      <c r="G4606" s="6" t="s">
        <v>94</v>
      </c>
      <c r="H4606" s="6" t="s">
        <v>43</v>
      </c>
      <c r="I4606" s="6" t="s">
        <v>27</v>
      </c>
      <c r="J4606" s="5">
        <v>45371</v>
      </c>
      <c r="K4606" s="5"/>
      <c r="L4606" s="6" t="s">
        <v>28</v>
      </c>
      <c r="M4606" s="6">
        <v>651</v>
      </c>
      <c r="N4606" s="6" t="s">
        <v>52</v>
      </c>
      <c r="O4606" s="6" t="s">
        <v>30</v>
      </c>
      <c r="P4606" s="6" t="s">
        <v>133</v>
      </c>
      <c r="Q4606" s="6">
        <v>5</v>
      </c>
      <c r="R4606" s="6" t="s">
        <v>119</v>
      </c>
      <c r="S4606" s="6">
        <v>2</v>
      </c>
      <c r="T4606" s="7">
        <v>76500</v>
      </c>
      <c r="U4606" t="str">
        <f t="shared" si="497"/>
        <v>Reviewed</v>
      </c>
      <c r="V4606" t="str">
        <f t="shared" si="498"/>
        <v>outstanding</v>
      </c>
      <c r="W4606">
        <f t="shared" si="499"/>
        <v>0</v>
      </c>
      <c r="X4606" t="str">
        <f t="shared" si="500"/>
        <v>Active</v>
      </c>
      <c r="Y4606">
        <f t="shared" si="501"/>
        <v>1.7835616438356163</v>
      </c>
      <c r="Z4606" t="str">
        <f t="shared" si="502"/>
        <v>1–2 Years</v>
      </c>
      <c r="AA4606" t="str">
        <f t="shared" si="503"/>
        <v>70K–99K</v>
      </c>
    </row>
    <row r="4607" spans="1:27" ht="19.95" customHeight="1" x14ac:dyDescent="0.3">
      <c r="A4607" s="8" t="s">
        <v>4734</v>
      </c>
      <c r="B4607" s="9">
        <v>45686</v>
      </c>
      <c r="C4607" s="1" t="s">
        <v>81</v>
      </c>
      <c r="D4607" s="1" t="s">
        <v>72</v>
      </c>
      <c r="E4607" s="1" t="s">
        <v>23</v>
      </c>
      <c r="F4607" s="1" t="s">
        <v>82</v>
      </c>
      <c r="G4607" s="1" t="s">
        <v>83</v>
      </c>
      <c r="H4607" s="1" t="s">
        <v>26</v>
      </c>
      <c r="I4607" s="1" t="s">
        <v>27</v>
      </c>
      <c r="J4607" s="9">
        <v>45686</v>
      </c>
      <c r="K4607" s="9"/>
      <c r="L4607" s="1" t="s">
        <v>28</v>
      </c>
      <c r="M4607" s="1">
        <v>336</v>
      </c>
      <c r="N4607" s="1" t="s">
        <v>29</v>
      </c>
      <c r="O4607" s="1" t="s">
        <v>170</v>
      </c>
      <c r="P4607" s="1" t="s">
        <v>107</v>
      </c>
      <c r="Q4607" s="1">
        <v>4</v>
      </c>
      <c r="R4607" s="1" t="s">
        <v>32</v>
      </c>
      <c r="S4607" s="1">
        <v>1</v>
      </c>
      <c r="T4607" s="10">
        <v>77500</v>
      </c>
      <c r="U4607" t="str">
        <f t="shared" si="497"/>
        <v>Reviewed</v>
      </c>
      <c r="V4607" t="str">
        <f t="shared" si="498"/>
        <v>exceeds</v>
      </c>
      <c r="W4607">
        <f t="shared" si="499"/>
        <v>0</v>
      </c>
      <c r="X4607" t="str">
        <f t="shared" si="500"/>
        <v>Active</v>
      </c>
      <c r="Y4607">
        <f t="shared" si="501"/>
        <v>0.92054794520547945</v>
      </c>
      <c r="Z4607" t="str">
        <f t="shared" si="502"/>
        <v>&lt;1 Year</v>
      </c>
      <c r="AA4607" t="str">
        <f t="shared" si="503"/>
        <v>70K–99K</v>
      </c>
    </row>
    <row r="4608" spans="1:27" ht="19.95" customHeight="1" x14ac:dyDescent="0.3">
      <c r="A4608" s="4" t="s">
        <v>4735</v>
      </c>
      <c r="B4608" s="5">
        <v>45306</v>
      </c>
      <c r="C4608" s="6" t="s">
        <v>86</v>
      </c>
      <c r="D4608" s="6" t="s">
        <v>87</v>
      </c>
      <c r="E4608" s="6" t="s">
        <v>67</v>
      </c>
      <c r="F4608" s="6" t="s">
        <v>88</v>
      </c>
      <c r="G4608" s="6" t="s">
        <v>89</v>
      </c>
      <c r="H4608" s="6" t="s">
        <v>49</v>
      </c>
      <c r="I4608" s="6" t="s">
        <v>27</v>
      </c>
      <c r="J4608" s="5">
        <v>45306</v>
      </c>
      <c r="K4608" s="5"/>
      <c r="L4608" s="6" t="s">
        <v>28</v>
      </c>
      <c r="M4608" s="6">
        <v>716</v>
      </c>
      <c r="N4608" s="6" t="s">
        <v>75</v>
      </c>
      <c r="O4608" s="6" t="s">
        <v>63</v>
      </c>
      <c r="P4608" s="6" t="s">
        <v>64</v>
      </c>
      <c r="Q4608" s="6">
        <v>3</v>
      </c>
      <c r="R4608" s="6" t="s">
        <v>37</v>
      </c>
      <c r="S4608" s="6">
        <v>2</v>
      </c>
      <c r="T4608" s="7">
        <v>131000</v>
      </c>
      <c r="U4608" t="str">
        <f t="shared" si="497"/>
        <v>Reviewed</v>
      </c>
      <c r="V4608" t="str">
        <f t="shared" si="498"/>
        <v>meets</v>
      </c>
      <c r="W4608">
        <f t="shared" si="499"/>
        <v>0</v>
      </c>
      <c r="X4608" t="str">
        <f t="shared" si="500"/>
        <v>Active</v>
      </c>
      <c r="Y4608">
        <f t="shared" si="501"/>
        <v>1.9616438356164383</v>
      </c>
      <c r="Z4608" t="str">
        <f t="shared" si="502"/>
        <v>1–2 Years</v>
      </c>
      <c r="AA4608" t="str">
        <f t="shared" si="503"/>
        <v>130K+</v>
      </c>
    </row>
    <row r="4609" spans="1:27" ht="19.95" customHeight="1" x14ac:dyDescent="0.3">
      <c r="A4609" s="8" t="s">
        <v>4736</v>
      </c>
      <c r="B4609" s="9">
        <v>45810</v>
      </c>
      <c r="C4609" s="1" t="s">
        <v>91</v>
      </c>
      <c r="D4609" s="1" t="s">
        <v>87</v>
      </c>
      <c r="E4609" s="1" t="s">
        <v>92</v>
      </c>
      <c r="F4609" s="1" t="s">
        <v>152</v>
      </c>
      <c r="G4609" s="1" t="s">
        <v>94</v>
      </c>
      <c r="H4609" s="1" t="s">
        <v>49</v>
      </c>
      <c r="I4609" s="1" t="s">
        <v>50</v>
      </c>
      <c r="J4609" s="9">
        <v>45810</v>
      </c>
      <c r="K4609" s="9">
        <v>45942</v>
      </c>
      <c r="L4609" s="1" t="s">
        <v>159</v>
      </c>
      <c r="M4609" s="1">
        <v>132</v>
      </c>
      <c r="N4609" s="1" t="s">
        <v>52</v>
      </c>
      <c r="O4609" s="1" t="s">
        <v>63</v>
      </c>
      <c r="P4609" s="1" t="s">
        <v>107</v>
      </c>
      <c r="Q4609" s="1" t="s">
        <v>95</v>
      </c>
      <c r="R4609" s="1" t="s">
        <v>28</v>
      </c>
      <c r="S4609" s="1">
        <v>0</v>
      </c>
      <c r="T4609" s="10">
        <v>141000</v>
      </c>
      <c r="U4609" t="str">
        <f t="shared" si="497"/>
        <v>Not Reviewed</v>
      </c>
      <c r="V4609" t="str">
        <f t="shared" si="498"/>
        <v>Not Reviewed</v>
      </c>
      <c r="W4609">
        <f t="shared" si="499"/>
        <v>1</v>
      </c>
      <c r="X4609" t="str">
        <f t="shared" si="500"/>
        <v>Attrited</v>
      </c>
      <c r="Y4609">
        <f t="shared" si="501"/>
        <v>0.36164383561643837</v>
      </c>
      <c r="Z4609" t="str">
        <f t="shared" si="502"/>
        <v>&lt;1 Year</v>
      </c>
      <c r="AA4609" t="str">
        <f t="shared" si="503"/>
        <v>130K+</v>
      </c>
    </row>
    <row r="4610" spans="1:27" ht="19.95" customHeight="1" x14ac:dyDescent="0.3">
      <c r="A4610" s="4" t="s">
        <v>4737</v>
      </c>
      <c r="B4610" s="5">
        <v>45685</v>
      </c>
      <c r="C4610" s="6" t="s">
        <v>21</v>
      </c>
      <c r="D4610" s="6" t="s">
        <v>22</v>
      </c>
      <c r="E4610" s="6" t="s">
        <v>23</v>
      </c>
      <c r="F4610" s="6" t="s">
        <v>121</v>
      </c>
      <c r="G4610" s="6" t="s">
        <v>25</v>
      </c>
      <c r="H4610" s="6" t="s">
        <v>49</v>
      </c>
      <c r="I4610" s="6" t="s">
        <v>27</v>
      </c>
      <c r="J4610" s="5">
        <v>45685</v>
      </c>
      <c r="K4610" s="5"/>
      <c r="L4610" s="6" t="s">
        <v>28</v>
      </c>
      <c r="M4610" s="6">
        <v>337</v>
      </c>
      <c r="N4610" s="6" t="s">
        <v>29</v>
      </c>
      <c r="O4610" s="6" t="s">
        <v>43</v>
      </c>
      <c r="P4610" s="6" t="s">
        <v>107</v>
      </c>
      <c r="Q4610" s="6">
        <v>3</v>
      </c>
      <c r="R4610" s="6" t="s">
        <v>37</v>
      </c>
      <c r="S4610" s="6">
        <v>1</v>
      </c>
      <c r="T4610" s="7">
        <v>104500</v>
      </c>
      <c r="U4610" t="str">
        <f t="shared" ref="U4610:U4673" si="504">IF(LOWER(TRIM(Q4610&amp;""))="none","Not Reviewed","Reviewed")</f>
        <v>Reviewed</v>
      </c>
      <c r="V4610" t="str">
        <f t="shared" ref="V4610:V4673" si="505">IF(OR(Q4610="none",R4610=""),"Not Reviewed",R4610)</f>
        <v>meets</v>
      </c>
      <c r="W4610">
        <f t="shared" ref="W4610:W4673" si="506">IF(I4610="terminated",1,0)</f>
        <v>0</v>
      </c>
      <c r="X4610" t="str">
        <f t="shared" ref="X4610:X4673" si="507">IF(I4610="terminated","Attrited","Active")</f>
        <v>Active</v>
      </c>
      <c r="Y4610">
        <f t="shared" ref="Y4610:Y4673" si="508">M4610/365</f>
        <v>0.92328767123287669</v>
      </c>
      <c r="Z4610" t="str">
        <f t="shared" ref="Z4610:Z4673" si="509">IF(Y4610&lt;1,"&lt;1 Year",IF(Y4610&lt;2,"1–2 Years",IF(Y4610&lt;3,"2–3 Years","3+ Years")))</f>
        <v>&lt;1 Year</v>
      </c>
      <c r="AA4610" t="str">
        <f t="shared" ref="AA4610:AA4673" si="510">IF(T4610&lt;70000,"&lt;70K",IF(T4610&lt;100000,"70K–99K",IF(T4610&lt;130000,"100K–129K","130K+")))</f>
        <v>100K–129K</v>
      </c>
    </row>
    <row r="4611" spans="1:27" ht="19.95" customHeight="1" x14ac:dyDescent="0.3">
      <c r="A4611" s="8" t="s">
        <v>4738</v>
      </c>
      <c r="B4611" s="9">
        <v>45441</v>
      </c>
      <c r="C4611" s="1" t="s">
        <v>34</v>
      </c>
      <c r="D4611" s="1" t="s">
        <v>22</v>
      </c>
      <c r="E4611" s="1" t="s">
        <v>23</v>
      </c>
      <c r="F4611" s="1" t="s">
        <v>35</v>
      </c>
      <c r="G4611" s="1" t="s">
        <v>36</v>
      </c>
      <c r="H4611" s="1" t="s">
        <v>26</v>
      </c>
      <c r="I4611" s="1" t="s">
        <v>27</v>
      </c>
      <c r="J4611" s="9">
        <v>45441</v>
      </c>
      <c r="K4611" s="9"/>
      <c r="L4611" s="1" t="s">
        <v>28</v>
      </c>
      <c r="M4611" s="1">
        <v>581</v>
      </c>
      <c r="N4611" s="1" t="s">
        <v>75</v>
      </c>
      <c r="O4611" s="1" t="s">
        <v>30</v>
      </c>
      <c r="P4611" s="1" t="s">
        <v>107</v>
      </c>
      <c r="Q4611" s="1">
        <v>4</v>
      </c>
      <c r="R4611" s="1" t="s">
        <v>32</v>
      </c>
      <c r="S4611" s="1">
        <v>2</v>
      </c>
      <c r="T4611" s="10">
        <v>91000</v>
      </c>
      <c r="U4611" t="str">
        <f t="shared" si="504"/>
        <v>Reviewed</v>
      </c>
      <c r="V4611" t="str">
        <f t="shared" si="505"/>
        <v>exceeds</v>
      </c>
      <c r="W4611">
        <f t="shared" si="506"/>
        <v>0</v>
      </c>
      <c r="X4611" t="str">
        <f t="shared" si="507"/>
        <v>Active</v>
      </c>
      <c r="Y4611">
        <f t="shared" si="508"/>
        <v>1.5917808219178082</v>
      </c>
      <c r="Z4611" t="str">
        <f t="shared" si="509"/>
        <v>1–2 Years</v>
      </c>
      <c r="AA4611" t="str">
        <f t="shared" si="510"/>
        <v>70K–99K</v>
      </c>
    </row>
    <row r="4612" spans="1:27" ht="19.95" customHeight="1" x14ac:dyDescent="0.3">
      <c r="A4612" s="4" t="s">
        <v>4739</v>
      </c>
      <c r="B4612" s="5">
        <v>45358</v>
      </c>
      <c r="C4612" s="6" t="s">
        <v>39</v>
      </c>
      <c r="D4612" s="6" t="s">
        <v>22</v>
      </c>
      <c r="E4612" s="6" t="s">
        <v>40</v>
      </c>
      <c r="F4612" s="6" t="s">
        <v>215</v>
      </c>
      <c r="G4612" s="6" t="s">
        <v>42</v>
      </c>
      <c r="H4612" s="6" t="s">
        <v>49</v>
      </c>
      <c r="I4612" s="6" t="s">
        <v>27</v>
      </c>
      <c r="J4612" s="5">
        <v>45358</v>
      </c>
      <c r="K4612" s="5"/>
      <c r="L4612" s="6" t="s">
        <v>28</v>
      </c>
      <c r="M4612" s="6">
        <v>664</v>
      </c>
      <c r="N4612" s="6" t="s">
        <v>29</v>
      </c>
      <c r="O4612" s="6" t="s">
        <v>30</v>
      </c>
      <c r="P4612" s="6" t="s">
        <v>107</v>
      </c>
      <c r="Q4612" s="6">
        <v>2</v>
      </c>
      <c r="R4612" s="6" t="s">
        <v>53</v>
      </c>
      <c r="S4612" s="6">
        <v>2</v>
      </c>
      <c r="T4612" s="7">
        <v>105000</v>
      </c>
      <c r="U4612" t="str">
        <f t="shared" si="504"/>
        <v>Reviewed</v>
      </c>
      <c r="V4612" t="str">
        <f t="shared" si="505"/>
        <v>needs_support</v>
      </c>
      <c r="W4612">
        <f t="shared" si="506"/>
        <v>0</v>
      </c>
      <c r="X4612" t="str">
        <f t="shared" si="507"/>
        <v>Active</v>
      </c>
      <c r="Y4612">
        <f t="shared" si="508"/>
        <v>1.8191780821917809</v>
      </c>
      <c r="Z4612" t="str">
        <f t="shared" si="509"/>
        <v>1–2 Years</v>
      </c>
      <c r="AA4612" t="str">
        <f t="shared" si="510"/>
        <v>100K–129K</v>
      </c>
    </row>
    <row r="4613" spans="1:27" ht="19.95" customHeight="1" x14ac:dyDescent="0.3">
      <c r="A4613" s="8" t="s">
        <v>4740</v>
      </c>
      <c r="B4613" s="9">
        <v>45415</v>
      </c>
      <c r="C4613" s="1" t="s">
        <v>46</v>
      </c>
      <c r="D4613" s="1" t="s">
        <v>22</v>
      </c>
      <c r="E4613" s="1" t="s">
        <v>40</v>
      </c>
      <c r="F4613" s="1" t="s">
        <v>143</v>
      </c>
      <c r="G4613" s="1" t="s">
        <v>48</v>
      </c>
      <c r="H4613" s="1" t="s">
        <v>43</v>
      </c>
      <c r="I4613" s="1" t="s">
        <v>27</v>
      </c>
      <c r="J4613" s="9">
        <v>45415</v>
      </c>
      <c r="K4613" s="9"/>
      <c r="L4613" s="1" t="s">
        <v>28</v>
      </c>
      <c r="M4613" s="1">
        <v>607</v>
      </c>
      <c r="N4613" s="1" t="s">
        <v>29</v>
      </c>
      <c r="O4613" s="1" t="s">
        <v>63</v>
      </c>
      <c r="P4613" s="1" t="s">
        <v>44</v>
      </c>
      <c r="Q4613" s="1">
        <v>3</v>
      </c>
      <c r="R4613" s="1" t="s">
        <v>37</v>
      </c>
      <c r="S4613" s="1">
        <v>2</v>
      </c>
      <c r="T4613" s="10">
        <v>75500</v>
      </c>
      <c r="U4613" t="str">
        <f t="shared" si="504"/>
        <v>Reviewed</v>
      </c>
      <c r="V4613" t="str">
        <f t="shared" si="505"/>
        <v>meets</v>
      </c>
      <c r="W4613">
        <f t="shared" si="506"/>
        <v>0</v>
      </c>
      <c r="X4613" t="str">
        <f t="shared" si="507"/>
        <v>Active</v>
      </c>
      <c r="Y4613">
        <f t="shared" si="508"/>
        <v>1.6630136986301369</v>
      </c>
      <c r="Z4613" t="str">
        <f t="shared" si="509"/>
        <v>1–2 Years</v>
      </c>
      <c r="AA4613" t="str">
        <f t="shared" si="510"/>
        <v>70K–99K</v>
      </c>
    </row>
    <row r="4614" spans="1:27" ht="19.95" customHeight="1" x14ac:dyDescent="0.3">
      <c r="A4614" s="4" t="s">
        <v>4741</v>
      </c>
      <c r="B4614" s="5">
        <v>45633</v>
      </c>
      <c r="C4614" s="6" t="s">
        <v>55</v>
      </c>
      <c r="D4614" s="6" t="s">
        <v>56</v>
      </c>
      <c r="E4614" s="6" t="s">
        <v>23</v>
      </c>
      <c r="F4614" s="6" t="s">
        <v>57</v>
      </c>
      <c r="G4614" s="6" t="s">
        <v>58</v>
      </c>
      <c r="H4614" s="6" t="s">
        <v>43</v>
      </c>
      <c r="I4614" s="6" t="s">
        <v>27</v>
      </c>
      <c r="J4614" s="5">
        <v>45633</v>
      </c>
      <c r="K4614" s="5"/>
      <c r="L4614" s="6" t="s">
        <v>28</v>
      </c>
      <c r="M4614" s="6">
        <v>389</v>
      </c>
      <c r="N4614" s="6" t="s">
        <v>52</v>
      </c>
      <c r="O4614" s="6" t="s">
        <v>30</v>
      </c>
      <c r="P4614" s="6" t="s">
        <v>107</v>
      </c>
      <c r="Q4614" s="6">
        <v>3</v>
      </c>
      <c r="R4614" s="6" t="s">
        <v>37</v>
      </c>
      <c r="S4614" s="6">
        <v>1</v>
      </c>
      <c r="T4614" s="7">
        <v>63500</v>
      </c>
      <c r="U4614" t="str">
        <f t="shared" si="504"/>
        <v>Reviewed</v>
      </c>
      <c r="V4614" t="str">
        <f t="shared" si="505"/>
        <v>meets</v>
      </c>
      <c r="W4614">
        <f t="shared" si="506"/>
        <v>0</v>
      </c>
      <c r="X4614" t="str">
        <f t="shared" si="507"/>
        <v>Active</v>
      </c>
      <c r="Y4614">
        <f t="shared" si="508"/>
        <v>1.0657534246575342</v>
      </c>
      <c r="Z4614" t="str">
        <f t="shared" si="509"/>
        <v>1–2 Years</v>
      </c>
      <c r="AA4614" t="str">
        <f t="shared" si="510"/>
        <v>&lt;70K</v>
      </c>
    </row>
    <row r="4615" spans="1:27" ht="19.95" customHeight="1" x14ac:dyDescent="0.3">
      <c r="A4615" s="8" t="s">
        <v>4742</v>
      </c>
      <c r="B4615" s="9">
        <v>45543</v>
      </c>
      <c r="C4615" s="1" t="s">
        <v>60</v>
      </c>
      <c r="D4615" s="1" t="s">
        <v>56</v>
      </c>
      <c r="E4615" s="1" t="s">
        <v>40</v>
      </c>
      <c r="F4615" s="1" t="s">
        <v>57</v>
      </c>
      <c r="G4615" s="1" t="s">
        <v>58</v>
      </c>
      <c r="H4615" s="1" t="s">
        <v>43</v>
      </c>
      <c r="I4615" s="1" t="s">
        <v>27</v>
      </c>
      <c r="J4615" s="9">
        <v>45543</v>
      </c>
      <c r="K4615" s="9"/>
      <c r="L4615" s="1" t="s">
        <v>28</v>
      </c>
      <c r="M4615" s="1">
        <v>479</v>
      </c>
      <c r="N4615" s="1" t="s">
        <v>29</v>
      </c>
      <c r="O4615" s="1" t="s">
        <v>105</v>
      </c>
      <c r="P4615" s="1" t="s">
        <v>133</v>
      </c>
      <c r="Q4615" s="1">
        <v>5</v>
      </c>
      <c r="R4615" s="1" t="s">
        <v>119</v>
      </c>
      <c r="S4615" s="1">
        <v>1</v>
      </c>
      <c r="T4615" s="10">
        <v>68500</v>
      </c>
      <c r="U4615" t="str">
        <f t="shared" si="504"/>
        <v>Reviewed</v>
      </c>
      <c r="V4615" t="str">
        <f t="shared" si="505"/>
        <v>outstanding</v>
      </c>
      <c r="W4615">
        <f t="shared" si="506"/>
        <v>0</v>
      </c>
      <c r="X4615" t="str">
        <f t="shared" si="507"/>
        <v>Active</v>
      </c>
      <c r="Y4615">
        <f t="shared" si="508"/>
        <v>1.3123287671232877</v>
      </c>
      <c r="Z4615" t="str">
        <f t="shared" si="509"/>
        <v>1–2 Years</v>
      </c>
      <c r="AA4615" t="str">
        <f t="shared" si="510"/>
        <v>&lt;70K</v>
      </c>
    </row>
    <row r="4616" spans="1:27" ht="19.95" customHeight="1" x14ac:dyDescent="0.3">
      <c r="A4616" s="4" t="s">
        <v>4743</v>
      </c>
      <c r="B4616" s="5">
        <v>44950</v>
      </c>
      <c r="C4616" s="6" t="s">
        <v>66</v>
      </c>
      <c r="D4616" s="6" t="s">
        <v>56</v>
      </c>
      <c r="E4616" s="6" t="s">
        <v>67</v>
      </c>
      <c r="F4616" s="6" t="s">
        <v>138</v>
      </c>
      <c r="G4616" s="6" t="s">
        <v>36</v>
      </c>
      <c r="H4616" s="6" t="s">
        <v>43</v>
      </c>
      <c r="I4616" s="6" t="s">
        <v>27</v>
      </c>
      <c r="J4616" s="5">
        <v>44950</v>
      </c>
      <c r="K4616" s="5"/>
      <c r="L4616" s="6" t="s">
        <v>28</v>
      </c>
      <c r="M4616" s="6">
        <v>1072</v>
      </c>
      <c r="N4616" s="6" t="s">
        <v>52</v>
      </c>
      <c r="O4616" s="6" t="s">
        <v>63</v>
      </c>
      <c r="P4616" s="6" t="s">
        <v>64</v>
      </c>
      <c r="Q4616" s="6">
        <v>4</v>
      </c>
      <c r="R4616" s="6" t="s">
        <v>32</v>
      </c>
      <c r="S4616" s="6">
        <v>3</v>
      </c>
      <c r="T4616" s="7">
        <v>71500</v>
      </c>
      <c r="U4616" t="str">
        <f t="shared" si="504"/>
        <v>Reviewed</v>
      </c>
      <c r="V4616" t="str">
        <f t="shared" si="505"/>
        <v>exceeds</v>
      </c>
      <c r="W4616">
        <f t="shared" si="506"/>
        <v>0</v>
      </c>
      <c r="X4616" t="str">
        <f t="shared" si="507"/>
        <v>Active</v>
      </c>
      <c r="Y4616">
        <f t="shared" si="508"/>
        <v>2.9369863013698629</v>
      </c>
      <c r="Z4616" t="str">
        <f t="shared" si="509"/>
        <v>2–3 Years</v>
      </c>
      <c r="AA4616" t="str">
        <f t="shared" si="510"/>
        <v>70K–99K</v>
      </c>
    </row>
    <row r="4617" spans="1:27" ht="19.95" customHeight="1" x14ac:dyDescent="0.3">
      <c r="A4617" s="8" t="s">
        <v>4744</v>
      </c>
      <c r="B4617" s="9">
        <v>45580</v>
      </c>
      <c r="C4617" s="1" t="s">
        <v>71</v>
      </c>
      <c r="D4617" s="1" t="s">
        <v>72</v>
      </c>
      <c r="E4617" s="1" t="s">
        <v>23</v>
      </c>
      <c r="F4617" s="1" t="s">
        <v>129</v>
      </c>
      <c r="G4617" s="1" t="s">
        <v>74</v>
      </c>
      <c r="H4617" s="1" t="s">
        <v>43</v>
      </c>
      <c r="I4617" s="1" t="s">
        <v>27</v>
      </c>
      <c r="J4617" s="9">
        <v>45580</v>
      </c>
      <c r="K4617" s="9"/>
      <c r="L4617" s="1" t="s">
        <v>28</v>
      </c>
      <c r="M4617" s="1">
        <v>442</v>
      </c>
      <c r="N4617" s="1" t="s">
        <v>29</v>
      </c>
      <c r="O4617" s="1" t="s">
        <v>30</v>
      </c>
      <c r="P4617" s="1" t="s">
        <v>64</v>
      </c>
      <c r="Q4617" s="1">
        <v>4</v>
      </c>
      <c r="R4617" s="1" t="s">
        <v>32</v>
      </c>
      <c r="S4617" s="1">
        <v>1</v>
      </c>
      <c r="T4617" s="10">
        <v>58500</v>
      </c>
      <c r="U4617" t="str">
        <f t="shared" si="504"/>
        <v>Reviewed</v>
      </c>
      <c r="V4617" t="str">
        <f t="shared" si="505"/>
        <v>exceeds</v>
      </c>
      <c r="W4617">
        <f t="shared" si="506"/>
        <v>0</v>
      </c>
      <c r="X4617" t="str">
        <f t="shared" si="507"/>
        <v>Active</v>
      </c>
      <c r="Y4617">
        <f t="shared" si="508"/>
        <v>1.210958904109589</v>
      </c>
      <c r="Z4617" t="str">
        <f t="shared" si="509"/>
        <v>1–2 Years</v>
      </c>
      <c r="AA4617" t="str">
        <f t="shared" si="510"/>
        <v>&lt;70K</v>
      </c>
    </row>
    <row r="4618" spans="1:27" ht="19.95" customHeight="1" x14ac:dyDescent="0.3">
      <c r="A4618" s="4" t="s">
        <v>4745</v>
      </c>
      <c r="B4618" s="5">
        <v>45597</v>
      </c>
      <c r="C4618" s="6" t="s">
        <v>77</v>
      </c>
      <c r="D4618" s="6" t="s">
        <v>72</v>
      </c>
      <c r="E4618" s="6" t="s">
        <v>40</v>
      </c>
      <c r="F4618" s="6" t="s">
        <v>114</v>
      </c>
      <c r="G4618" s="6" t="s">
        <v>94</v>
      </c>
      <c r="H4618" s="6" t="s">
        <v>43</v>
      </c>
      <c r="I4618" s="6" t="s">
        <v>27</v>
      </c>
      <c r="J4618" s="5">
        <v>45597</v>
      </c>
      <c r="K4618" s="5"/>
      <c r="L4618" s="6" t="s">
        <v>28</v>
      </c>
      <c r="M4618" s="6">
        <v>425</v>
      </c>
      <c r="N4618" s="6" t="s">
        <v>52</v>
      </c>
      <c r="O4618" s="6" t="s">
        <v>63</v>
      </c>
      <c r="P4618" s="6" t="s">
        <v>107</v>
      </c>
      <c r="Q4618" s="6">
        <v>3</v>
      </c>
      <c r="R4618" s="6" t="s">
        <v>37</v>
      </c>
      <c r="S4618" s="6">
        <v>1</v>
      </c>
      <c r="T4618" s="7">
        <v>70500</v>
      </c>
      <c r="U4618" t="str">
        <f t="shared" si="504"/>
        <v>Reviewed</v>
      </c>
      <c r="V4618" t="str">
        <f t="shared" si="505"/>
        <v>meets</v>
      </c>
      <c r="W4618">
        <f t="shared" si="506"/>
        <v>0</v>
      </c>
      <c r="X4618" t="str">
        <f t="shared" si="507"/>
        <v>Active</v>
      </c>
      <c r="Y4618">
        <f t="shared" si="508"/>
        <v>1.1643835616438356</v>
      </c>
      <c r="Z4618" t="str">
        <f t="shared" si="509"/>
        <v>1–2 Years</v>
      </c>
      <c r="AA4618" t="str">
        <f t="shared" si="510"/>
        <v>70K–99K</v>
      </c>
    </row>
    <row r="4619" spans="1:27" ht="19.95" customHeight="1" x14ac:dyDescent="0.3">
      <c r="A4619" s="8" t="s">
        <v>4746</v>
      </c>
      <c r="B4619" s="9">
        <v>45102</v>
      </c>
      <c r="C4619" s="1" t="s">
        <v>81</v>
      </c>
      <c r="D4619" s="1" t="s">
        <v>72</v>
      </c>
      <c r="E4619" s="1" t="s">
        <v>23</v>
      </c>
      <c r="F4619" s="1" t="s">
        <v>223</v>
      </c>
      <c r="G4619" s="1" t="s">
        <v>83</v>
      </c>
      <c r="H4619" s="1" t="s">
        <v>49</v>
      </c>
      <c r="I4619" s="1" t="s">
        <v>27</v>
      </c>
      <c r="J4619" s="9">
        <v>45102</v>
      </c>
      <c r="K4619" s="9"/>
      <c r="L4619" s="1" t="s">
        <v>28</v>
      </c>
      <c r="M4619" s="1">
        <v>920</v>
      </c>
      <c r="N4619" s="1" t="s">
        <v>75</v>
      </c>
      <c r="O4619" s="1" t="s">
        <v>43</v>
      </c>
      <c r="P4619" s="1" t="s">
        <v>64</v>
      </c>
      <c r="Q4619" s="1">
        <v>2</v>
      </c>
      <c r="R4619" s="1" t="s">
        <v>53</v>
      </c>
      <c r="S4619" s="1">
        <v>3</v>
      </c>
      <c r="T4619" s="10">
        <v>128000</v>
      </c>
      <c r="U4619" t="str">
        <f t="shared" si="504"/>
        <v>Reviewed</v>
      </c>
      <c r="V4619" t="str">
        <f t="shared" si="505"/>
        <v>needs_support</v>
      </c>
      <c r="W4619">
        <f t="shared" si="506"/>
        <v>0</v>
      </c>
      <c r="X4619" t="str">
        <f t="shared" si="507"/>
        <v>Active</v>
      </c>
      <c r="Y4619">
        <f t="shared" si="508"/>
        <v>2.5205479452054793</v>
      </c>
      <c r="Z4619" t="str">
        <f t="shared" si="509"/>
        <v>2–3 Years</v>
      </c>
      <c r="AA4619" t="str">
        <f t="shared" si="510"/>
        <v>100K–129K</v>
      </c>
    </row>
    <row r="4620" spans="1:27" ht="19.95" customHeight="1" x14ac:dyDescent="0.3">
      <c r="A4620" s="4" t="s">
        <v>4747</v>
      </c>
      <c r="B4620" s="5">
        <v>45454</v>
      </c>
      <c r="C4620" s="6" t="s">
        <v>86</v>
      </c>
      <c r="D4620" s="6" t="s">
        <v>87</v>
      </c>
      <c r="E4620" s="6" t="s">
        <v>67</v>
      </c>
      <c r="F4620" s="6" t="s">
        <v>88</v>
      </c>
      <c r="G4620" s="6" t="s">
        <v>89</v>
      </c>
      <c r="H4620" s="6" t="s">
        <v>49</v>
      </c>
      <c r="I4620" s="6" t="s">
        <v>27</v>
      </c>
      <c r="J4620" s="5">
        <v>45454</v>
      </c>
      <c r="K4620" s="5"/>
      <c r="L4620" s="6" t="s">
        <v>28</v>
      </c>
      <c r="M4620" s="6">
        <v>568</v>
      </c>
      <c r="N4620" s="6" t="s">
        <v>140</v>
      </c>
      <c r="O4620" s="6" t="s">
        <v>30</v>
      </c>
      <c r="P4620" s="6" t="s">
        <v>107</v>
      </c>
      <c r="Q4620" s="6">
        <v>5</v>
      </c>
      <c r="R4620" s="6" t="s">
        <v>119</v>
      </c>
      <c r="S4620" s="6">
        <v>2</v>
      </c>
      <c r="T4620" s="7">
        <v>123000</v>
      </c>
      <c r="U4620" t="str">
        <f t="shared" si="504"/>
        <v>Reviewed</v>
      </c>
      <c r="V4620" t="str">
        <f t="shared" si="505"/>
        <v>outstanding</v>
      </c>
      <c r="W4620">
        <f t="shared" si="506"/>
        <v>0</v>
      </c>
      <c r="X4620" t="str">
        <f t="shared" si="507"/>
        <v>Active</v>
      </c>
      <c r="Y4620">
        <f t="shared" si="508"/>
        <v>1.5561643835616439</v>
      </c>
      <c r="Z4620" t="str">
        <f t="shared" si="509"/>
        <v>1–2 Years</v>
      </c>
      <c r="AA4620" t="str">
        <f t="shared" si="510"/>
        <v>100K–129K</v>
      </c>
    </row>
    <row r="4621" spans="1:27" ht="19.95" customHeight="1" x14ac:dyDescent="0.3">
      <c r="A4621" s="8" t="s">
        <v>4748</v>
      </c>
      <c r="B4621" s="9">
        <v>45918</v>
      </c>
      <c r="C4621" s="1" t="s">
        <v>91</v>
      </c>
      <c r="D4621" s="1" t="s">
        <v>87</v>
      </c>
      <c r="E4621" s="1" t="s">
        <v>92</v>
      </c>
      <c r="F4621" s="1" t="s">
        <v>138</v>
      </c>
      <c r="G4621" s="1" t="s">
        <v>36</v>
      </c>
      <c r="H4621" s="1" t="s">
        <v>43</v>
      </c>
      <c r="I4621" s="1" t="s">
        <v>27</v>
      </c>
      <c r="J4621" s="9">
        <v>45918</v>
      </c>
      <c r="K4621" s="9"/>
      <c r="L4621" s="1" t="s">
        <v>28</v>
      </c>
      <c r="M4621" s="1">
        <v>104</v>
      </c>
      <c r="N4621" s="1" t="s">
        <v>29</v>
      </c>
      <c r="O4621" s="1" t="s">
        <v>63</v>
      </c>
      <c r="P4621" s="1" t="s">
        <v>107</v>
      </c>
      <c r="Q4621" s="1" t="s">
        <v>95</v>
      </c>
      <c r="R4621" s="1" t="s">
        <v>28</v>
      </c>
      <c r="S4621" s="1">
        <v>0</v>
      </c>
      <c r="T4621" s="10">
        <v>75000</v>
      </c>
      <c r="U4621" t="str">
        <f t="shared" si="504"/>
        <v>Not Reviewed</v>
      </c>
      <c r="V4621" t="str">
        <f t="shared" si="505"/>
        <v>Not Reviewed</v>
      </c>
      <c r="W4621">
        <f t="shared" si="506"/>
        <v>0</v>
      </c>
      <c r="X4621" t="str">
        <f t="shared" si="507"/>
        <v>Active</v>
      </c>
      <c r="Y4621">
        <f t="shared" si="508"/>
        <v>0.28493150684931506</v>
      </c>
      <c r="Z4621" t="str">
        <f t="shared" si="509"/>
        <v>&lt;1 Year</v>
      </c>
      <c r="AA4621" t="str">
        <f t="shared" si="510"/>
        <v>70K–99K</v>
      </c>
    </row>
    <row r="4622" spans="1:27" ht="19.95" customHeight="1" x14ac:dyDescent="0.3">
      <c r="A4622" s="4" t="s">
        <v>4749</v>
      </c>
      <c r="B4622" s="5">
        <v>45199</v>
      </c>
      <c r="C4622" s="6" t="s">
        <v>21</v>
      </c>
      <c r="D4622" s="6" t="s">
        <v>22</v>
      </c>
      <c r="E4622" s="6" t="s">
        <v>23</v>
      </c>
      <c r="F4622" s="6" t="s">
        <v>24</v>
      </c>
      <c r="G4622" s="6" t="s">
        <v>25</v>
      </c>
      <c r="H4622" s="6" t="s">
        <v>26</v>
      </c>
      <c r="I4622" s="6" t="s">
        <v>27</v>
      </c>
      <c r="J4622" s="5">
        <v>45199</v>
      </c>
      <c r="K4622" s="5"/>
      <c r="L4622" s="6" t="s">
        <v>28</v>
      </c>
      <c r="M4622" s="6">
        <v>823</v>
      </c>
      <c r="N4622" s="6" t="s">
        <v>29</v>
      </c>
      <c r="O4622" s="6" t="s">
        <v>63</v>
      </c>
      <c r="P4622" s="6" t="s">
        <v>107</v>
      </c>
      <c r="Q4622" s="6">
        <v>1</v>
      </c>
      <c r="R4622" s="6" t="s">
        <v>53</v>
      </c>
      <c r="S4622" s="6">
        <v>2</v>
      </c>
      <c r="T4622" s="7">
        <v>79500</v>
      </c>
      <c r="U4622" t="str">
        <f t="shared" si="504"/>
        <v>Reviewed</v>
      </c>
      <c r="V4622" t="str">
        <f t="shared" si="505"/>
        <v>needs_support</v>
      </c>
      <c r="W4622">
        <f t="shared" si="506"/>
        <v>0</v>
      </c>
      <c r="X4622" t="str">
        <f t="shared" si="507"/>
        <v>Active</v>
      </c>
      <c r="Y4622">
        <f t="shared" si="508"/>
        <v>2.2547945205479452</v>
      </c>
      <c r="Z4622" t="str">
        <f t="shared" si="509"/>
        <v>2–3 Years</v>
      </c>
      <c r="AA4622" t="str">
        <f t="shared" si="510"/>
        <v>70K–99K</v>
      </c>
    </row>
    <row r="4623" spans="1:27" ht="19.95" customHeight="1" x14ac:dyDescent="0.3">
      <c r="A4623" s="8" t="s">
        <v>4750</v>
      </c>
      <c r="B4623" s="9">
        <v>45437</v>
      </c>
      <c r="C4623" s="1" t="s">
        <v>34</v>
      </c>
      <c r="D4623" s="1" t="s">
        <v>22</v>
      </c>
      <c r="E4623" s="1" t="s">
        <v>23</v>
      </c>
      <c r="F4623" s="1" t="s">
        <v>35</v>
      </c>
      <c r="G4623" s="1" t="s">
        <v>36</v>
      </c>
      <c r="H4623" s="1" t="s">
        <v>26</v>
      </c>
      <c r="I4623" s="1" t="s">
        <v>27</v>
      </c>
      <c r="J4623" s="9">
        <v>45437</v>
      </c>
      <c r="K4623" s="9"/>
      <c r="L4623" s="1" t="s">
        <v>28</v>
      </c>
      <c r="M4623" s="1">
        <v>585</v>
      </c>
      <c r="N4623" s="1" t="s">
        <v>29</v>
      </c>
      <c r="O4623" s="1" t="s">
        <v>63</v>
      </c>
      <c r="P4623" s="1" t="s">
        <v>107</v>
      </c>
      <c r="Q4623" s="1">
        <v>3</v>
      </c>
      <c r="R4623" s="1" t="s">
        <v>37</v>
      </c>
      <c r="S4623" s="1">
        <v>2</v>
      </c>
      <c r="T4623" s="10">
        <v>103000</v>
      </c>
      <c r="U4623" t="str">
        <f t="shared" si="504"/>
        <v>Reviewed</v>
      </c>
      <c r="V4623" t="str">
        <f t="shared" si="505"/>
        <v>meets</v>
      </c>
      <c r="W4623">
        <f t="shared" si="506"/>
        <v>0</v>
      </c>
      <c r="X4623" t="str">
        <f t="shared" si="507"/>
        <v>Active</v>
      </c>
      <c r="Y4623">
        <f t="shared" si="508"/>
        <v>1.6027397260273972</v>
      </c>
      <c r="Z4623" t="str">
        <f t="shared" si="509"/>
        <v>1–2 Years</v>
      </c>
      <c r="AA4623" t="str">
        <f t="shared" si="510"/>
        <v>100K–129K</v>
      </c>
    </row>
    <row r="4624" spans="1:27" ht="19.95" customHeight="1" x14ac:dyDescent="0.3">
      <c r="A4624" s="4" t="s">
        <v>4751</v>
      </c>
      <c r="B4624" s="5">
        <v>45405</v>
      </c>
      <c r="C4624" s="6" t="s">
        <v>39</v>
      </c>
      <c r="D4624" s="6" t="s">
        <v>22</v>
      </c>
      <c r="E4624" s="6" t="s">
        <v>40</v>
      </c>
      <c r="F4624" s="6" t="s">
        <v>174</v>
      </c>
      <c r="G4624" s="6" t="s">
        <v>42</v>
      </c>
      <c r="H4624" s="6" t="s">
        <v>26</v>
      </c>
      <c r="I4624" s="6" t="s">
        <v>27</v>
      </c>
      <c r="J4624" s="5">
        <v>45405</v>
      </c>
      <c r="K4624" s="5"/>
      <c r="L4624" s="6" t="s">
        <v>28</v>
      </c>
      <c r="M4624" s="6">
        <v>617</v>
      </c>
      <c r="N4624" s="6" t="s">
        <v>122</v>
      </c>
      <c r="O4624" s="6" t="s">
        <v>105</v>
      </c>
      <c r="P4624" s="6" t="s">
        <v>133</v>
      </c>
      <c r="Q4624" s="6">
        <v>1</v>
      </c>
      <c r="R4624" s="6" t="s">
        <v>53</v>
      </c>
      <c r="S4624" s="6">
        <v>2</v>
      </c>
      <c r="T4624" s="7">
        <v>84500</v>
      </c>
      <c r="U4624" t="str">
        <f t="shared" si="504"/>
        <v>Reviewed</v>
      </c>
      <c r="V4624" t="str">
        <f t="shared" si="505"/>
        <v>needs_support</v>
      </c>
      <c r="W4624">
        <f t="shared" si="506"/>
        <v>0</v>
      </c>
      <c r="X4624" t="str">
        <f t="shared" si="507"/>
        <v>Active</v>
      </c>
      <c r="Y4624">
        <f t="shared" si="508"/>
        <v>1.6904109589041096</v>
      </c>
      <c r="Z4624" t="str">
        <f t="shared" si="509"/>
        <v>1–2 Years</v>
      </c>
      <c r="AA4624" t="str">
        <f t="shared" si="510"/>
        <v>70K–99K</v>
      </c>
    </row>
    <row r="4625" spans="1:27" ht="19.95" customHeight="1" x14ac:dyDescent="0.3">
      <c r="A4625" s="8" t="s">
        <v>4752</v>
      </c>
      <c r="B4625" s="9">
        <v>45612</v>
      </c>
      <c r="C4625" s="1" t="s">
        <v>46</v>
      </c>
      <c r="D4625" s="1" t="s">
        <v>22</v>
      </c>
      <c r="E4625" s="1" t="s">
        <v>40</v>
      </c>
      <c r="F4625" s="1" t="s">
        <v>215</v>
      </c>
      <c r="G4625" s="1" t="s">
        <v>42</v>
      </c>
      <c r="H4625" s="1" t="s">
        <v>49</v>
      </c>
      <c r="I4625" s="1" t="s">
        <v>50</v>
      </c>
      <c r="J4625" s="9">
        <v>45612</v>
      </c>
      <c r="K4625" s="9">
        <v>45918</v>
      </c>
      <c r="L4625" s="1" t="s">
        <v>159</v>
      </c>
      <c r="M4625" s="1">
        <v>306</v>
      </c>
      <c r="N4625" s="1" t="s">
        <v>52</v>
      </c>
      <c r="O4625" s="1" t="s">
        <v>30</v>
      </c>
      <c r="P4625" s="1" t="s">
        <v>31</v>
      </c>
      <c r="Q4625" s="1">
        <v>1</v>
      </c>
      <c r="R4625" s="1" t="s">
        <v>53</v>
      </c>
      <c r="S4625" s="1">
        <v>1</v>
      </c>
      <c r="T4625" s="10">
        <v>106500</v>
      </c>
      <c r="U4625" t="str">
        <f t="shared" si="504"/>
        <v>Reviewed</v>
      </c>
      <c r="V4625" t="str">
        <f t="shared" si="505"/>
        <v>needs_support</v>
      </c>
      <c r="W4625">
        <f t="shared" si="506"/>
        <v>1</v>
      </c>
      <c r="X4625" t="str">
        <f t="shared" si="507"/>
        <v>Attrited</v>
      </c>
      <c r="Y4625">
        <f t="shared" si="508"/>
        <v>0.83835616438356164</v>
      </c>
      <c r="Z4625" t="str">
        <f t="shared" si="509"/>
        <v>&lt;1 Year</v>
      </c>
      <c r="AA4625" t="str">
        <f t="shared" si="510"/>
        <v>100K–129K</v>
      </c>
    </row>
    <row r="4626" spans="1:27" ht="19.95" customHeight="1" x14ac:dyDescent="0.3">
      <c r="A4626" s="4" t="s">
        <v>4753</v>
      </c>
      <c r="B4626" s="5">
        <v>45615</v>
      </c>
      <c r="C4626" s="6" t="s">
        <v>55</v>
      </c>
      <c r="D4626" s="6" t="s">
        <v>56</v>
      </c>
      <c r="E4626" s="6" t="s">
        <v>23</v>
      </c>
      <c r="F4626" s="6" t="s">
        <v>190</v>
      </c>
      <c r="G4626" s="6" t="s">
        <v>58</v>
      </c>
      <c r="H4626" s="6" t="s">
        <v>49</v>
      </c>
      <c r="I4626" s="6" t="s">
        <v>50</v>
      </c>
      <c r="J4626" s="5">
        <v>45615</v>
      </c>
      <c r="K4626" s="5">
        <v>45965</v>
      </c>
      <c r="L4626" s="6" t="s">
        <v>51</v>
      </c>
      <c r="M4626" s="6">
        <v>350</v>
      </c>
      <c r="N4626" s="6" t="s">
        <v>75</v>
      </c>
      <c r="O4626" s="6" t="s">
        <v>63</v>
      </c>
      <c r="P4626" s="6" t="s">
        <v>31</v>
      </c>
      <c r="Q4626" s="6">
        <v>3</v>
      </c>
      <c r="R4626" s="6" t="s">
        <v>37</v>
      </c>
      <c r="S4626" s="6">
        <v>1</v>
      </c>
      <c r="T4626" s="7">
        <v>127500</v>
      </c>
      <c r="U4626" t="str">
        <f t="shared" si="504"/>
        <v>Reviewed</v>
      </c>
      <c r="V4626" t="str">
        <f t="shared" si="505"/>
        <v>meets</v>
      </c>
      <c r="W4626">
        <f t="shared" si="506"/>
        <v>1</v>
      </c>
      <c r="X4626" t="str">
        <f t="shared" si="507"/>
        <v>Attrited</v>
      </c>
      <c r="Y4626">
        <f t="shared" si="508"/>
        <v>0.95890410958904104</v>
      </c>
      <c r="Z4626" t="str">
        <f t="shared" si="509"/>
        <v>&lt;1 Year</v>
      </c>
      <c r="AA4626" t="str">
        <f t="shared" si="510"/>
        <v>100K–129K</v>
      </c>
    </row>
    <row r="4627" spans="1:27" ht="19.95" customHeight="1" x14ac:dyDescent="0.3">
      <c r="A4627" s="8" t="s">
        <v>4754</v>
      </c>
      <c r="B4627" s="9">
        <v>45124</v>
      </c>
      <c r="C4627" s="1" t="s">
        <v>60</v>
      </c>
      <c r="D4627" s="1" t="s">
        <v>56</v>
      </c>
      <c r="E4627" s="1" t="s">
        <v>40</v>
      </c>
      <c r="F4627" s="1" t="s">
        <v>104</v>
      </c>
      <c r="G4627" s="1" t="s">
        <v>62</v>
      </c>
      <c r="H4627" s="1" t="s">
        <v>43</v>
      </c>
      <c r="I4627" s="1" t="s">
        <v>27</v>
      </c>
      <c r="J4627" s="9">
        <v>45124</v>
      </c>
      <c r="K4627" s="9"/>
      <c r="L4627" s="1" t="s">
        <v>28</v>
      </c>
      <c r="M4627" s="1">
        <v>898</v>
      </c>
      <c r="N4627" s="1" t="s">
        <v>140</v>
      </c>
      <c r="O4627" s="1" t="s">
        <v>63</v>
      </c>
      <c r="P4627" s="1" t="s">
        <v>107</v>
      </c>
      <c r="Q4627" s="1">
        <v>2</v>
      </c>
      <c r="R4627" s="1" t="s">
        <v>53</v>
      </c>
      <c r="S4627" s="1">
        <v>2</v>
      </c>
      <c r="T4627" s="10">
        <v>67500</v>
      </c>
      <c r="U4627" t="str">
        <f t="shared" si="504"/>
        <v>Reviewed</v>
      </c>
      <c r="V4627" t="str">
        <f t="shared" si="505"/>
        <v>needs_support</v>
      </c>
      <c r="W4627">
        <f t="shared" si="506"/>
        <v>0</v>
      </c>
      <c r="X4627" t="str">
        <f t="shared" si="507"/>
        <v>Active</v>
      </c>
      <c r="Y4627">
        <f t="shared" si="508"/>
        <v>2.4602739726027396</v>
      </c>
      <c r="Z4627" t="str">
        <f t="shared" si="509"/>
        <v>2–3 Years</v>
      </c>
      <c r="AA4627" t="str">
        <f t="shared" si="510"/>
        <v>&lt;70K</v>
      </c>
    </row>
    <row r="4628" spans="1:27" ht="19.95" customHeight="1" x14ac:dyDescent="0.3">
      <c r="A4628" s="4" t="s">
        <v>4755</v>
      </c>
      <c r="B4628" s="5">
        <v>45923</v>
      </c>
      <c r="C4628" s="6" t="s">
        <v>66</v>
      </c>
      <c r="D4628" s="6" t="s">
        <v>56</v>
      </c>
      <c r="E4628" s="6" t="s">
        <v>67</v>
      </c>
      <c r="F4628" s="6" t="s">
        <v>35</v>
      </c>
      <c r="G4628" s="6" t="s">
        <v>36</v>
      </c>
      <c r="H4628" s="6" t="s">
        <v>26</v>
      </c>
      <c r="I4628" s="6" t="s">
        <v>27</v>
      </c>
      <c r="J4628" s="5">
        <v>45923</v>
      </c>
      <c r="K4628" s="5"/>
      <c r="L4628" s="6" t="s">
        <v>28</v>
      </c>
      <c r="M4628" s="6">
        <v>99</v>
      </c>
      <c r="N4628" s="6" t="s">
        <v>52</v>
      </c>
      <c r="O4628" s="6" t="s">
        <v>63</v>
      </c>
      <c r="P4628" s="6" t="s">
        <v>44</v>
      </c>
      <c r="Q4628" s="6" t="s">
        <v>95</v>
      </c>
      <c r="R4628" s="6" t="s">
        <v>28</v>
      </c>
      <c r="S4628" s="6">
        <v>0</v>
      </c>
      <c r="T4628" s="7">
        <v>74000</v>
      </c>
      <c r="U4628" t="str">
        <f t="shared" si="504"/>
        <v>Not Reviewed</v>
      </c>
      <c r="V4628" t="str">
        <f t="shared" si="505"/>
        <v>Not Reviewed</v>
      </c>
      <c r="W4628">
        <f t="shared" si="506"/>
        <v>0</v>
      </c>
      <c r="X4628" t="str">
        <f t="shared" si="507"/>
        <v>Active</v>
      </c>
      <c r="Y4628">
        <f t="shared" si="508"/>
        <v>0.27123287671232876</v>
      </c>
      <c r="Z4628" t="str">
        <f t="shared" si="509"/>
        <v>&lt;1 Year</v>
      </c>
      <c r="AA4628" t="str">
        <f t="shared" si="510"/>
        <v>70K–99K</v>
      </c>
    </row>
    <row r="4629" spans="1:27" ht="19.95" customHeight="1" x14ac:dyDescent="0.3">
      <c r="A4629" s="8" t="s">
        <v>4756</v>
      </c>
      <c r="B4629" s="9">
        <v>45120</v>
      </c>
      <c r="C4629" s="1" t="s">
        <v>71</v>
      </c>
      <c r="D4629" s="1" t="s">
        <v>72</v>
      </c>
      <c r="E4629" s="1" t="s">
        <v>23</v>
      </c>
      <c r="F4629" s="1" t="s">
        <v>73</v>
      </c>
      <c r="G4629" s="1" t="s">
        <v>74</v>
      </c>
      <c r="H4629" s="1" t="s">
        <v>49</v>
      </c>
      <c r="I4629" s="1" t="s">
        <v>50</v>
      </c>
      <c r="J4629" s="9">
        <v>45120</v>
      </c>
      <c r="K4629" s="9">
        <v>45880</v>
      </c>
      <c r="L4629" s="1" t="s">
        <v>159</v>
      </c>
      <c r="M4629" s="1">
        <v>760</v>
      </c>
      <c r="N4629" s="1" t="s">
        <v>75</v>
      </c>
      <c r="O4629" s="1" t="s">
        <v>63</v>
      </c>
      <c r="P4629" s="1" t="s">
        <v>31</v>
      </c>
      <c r="Q4629" s="1">
        <v>3</v>
      </c>
      <c r="R4629" s="1" t="s">
        <v>37</v>
      </c>
      <c r="S4629" s="1">
        <v>2</v>
      </c>
      <c r="T4629" s="10">
        <v>109500</v>
      </c>
      <c r="U4629" t="str">
        <f t="shared" si="504"/>
        <v>Reviewed</v>
      </c>
      <c r="V4629" t="str">
        <f t="shared" si="505"/>
        <v>meets</v>
      </c>
      <c r="W4629">
        <f t="shared" si="506"/>
        <v>1</v>
      </c>
      <c r="X4629" t="str">
        <f t="shared" si="507"/>
        <v>Attrited</v>
      </c>
      <c r="Y4629">
        <f t="shared" si="508"/>
        <v>2.0821917808219177</v>
      </c>
      <c r="Z4629" t="str">
        <f t="shared" si="509"/>
        <v>2–3 Years</v>
      </c>
      <c r="AA4629" t="str">
        <f t="shared" si="510"/>
        <v>100K–129K</v>
      </c>
    </row>
    <row r="4630" spans="1:27" ht="19.95" customHeight="1" x14ac:dyDescent="0.3">
      <c r="A4630" s="4" t="s">
        <v>4757</v>
      </c>
      <c r="B4630" s="5">
        <v>45789</v>
      </c>
      <c r="C4630" s="6" t="s">
        <v>77</v>
      </c>
      <c r="D4630" s="6" t="s">
        <v>72</v>
      </c>
      <c r="E4630" s="6" t="s">
        <v>40</v>
      </c>
      <c r="F4630" s="6" t="s">
        <v>152</v>
      </c>
      <c r="G4630" s="6" t="s">
        <v>94</v>
      </c>
      <c r="H4630" s="6" t="s">
        <v>49</v>
      </c>
      <c r="I4630" s="6" t="s">
        <v>27</v>
      </c>
      <c r="J4630" s="5">
        <v>45789</v>
      </c>
      <c r="K4630" s="5"/>
      <c r="L4630" s="6" t="s">
        <v>28</v>
      </c>
      <c r="M4630" s="6">
        <v>233</v>
      </c>
      <c r="N4630" s="6" t="s">
        <v>29</v>
      </c>
      <c r="O4630" s="6" t="s">
        <v>170</v>
      </c>
      <c r="P4630" s="6" t="s">
        <v>107</v>
      </c>
      <c r="Q4630" s="6">
        <v>1</v>
      </c>
      <c r="R4630" s="6" t="s">
        <v>53</v>
      </c>
      <c r="S4630" s="6">
        <v>1</v>
      </c>
      <c r="T4630" s="7">
        <v>101000</v>
      </c>
      <c r="U4630" t="str">
        <f t="shared" si="504"/>
        <v>Reviewed</v>
      </c>
      <c r="V4630" t="str">
        <f t="shared" si="505"/>
        <v>needs_support</v>
      </c>
      <c r="W4630">
        <f t="shared" si="506"/>
        <v>0</v>
      </c>
      <c r="X4630" t="str">
        <f t="shared" si="507"/>
        <v>Active</v>
      </c>
      <c r="Y4630">
        <f t="shared" si="508"/>
        <v>0.63835616438356169</v>
      </c>
      <c r="Z4630" t="str">
        <f t="shared" si="509"/>
        <v>&lt;1 Year</v>
      </c>
      <c r="AA4630" t="str">
        <f t="shared" si="510"/>
        <v>100K–129K</v>
      </c>
    </row>
    <row r="4631" spans="1:27" ht="19.95" customHeight="1" x14ac:dyDescent="0.3">
      <c r="A4631" s="8" t="s">
        <v>4758</v>
      </c>
      <c r="B4631" s="9">
        <v>45247</v>
      </c>
      <c r="C4631" s="1" t="s">
        <v>81</v>
      </c>
      <c r="D4631" s="1" t="s">
        <v>72</v>
      </c>
      <c r="E4631" s="1" t="s">
        <v>23</v>
      </c>
      <c r="F4631" s="1" t="s">
        <v>154</v>
      </c>
      <c r="G4631" s="1" t="s">
        <v>83</v>
      </c>
      <c r="H4631" s="1" t="s">
        <v>43</v>
      </c>
      <c r="I4631" s="1" t="s">
        <v>50</v>
      </c>
      <c r="J4631" s="9">
        <v>45247</v>
      </c>
      <c r="K4631" s="9">
        <v>45419</v>
      </c>
      <c r="L4631" s="1" t="s">
        <v>51</v>
      </c>
      <c r="M4631" s="1">
        <v>172</v>
      </c>
      <c r="N4631" s="1" t="s">
        <v>29</v>
      </c>
      <c r="O4631" s="1" t="s">
        <v>105</v>
      </c>
      <c r="P4631" s="1" t="s">
        <v>64</v>
      </c>
      <c r="Q4631" s="1" t="s">
        <v>95</v>
      </c>
      <c r="R4631" s="1" t="s">
        <v>28</v>
      </c>
      <c r="S4631" s="1">
        <v>0</v>
      </c>
      <c r="T4631" s="10">
        <v>65000</v>
      </c>
      <c r="U4631" t="str">
        <f t="shared" si="504"/>
        <v>Not Reviewed</v>
      </c>
      <c r="V4631" t="str">
        <f t="shared" si="505"/>
        <v>Not Reviewed</v>
      </c>
      <c r="W4631">
        <f t="shared" si="506"/>
        <v>1</v>
      </c>
      <c r="X4631" t="str">
        <f t="shared" si="507"/>
        <v>Attrited</v>
      </c>
      <c r="Y4631">
        <f t="shared" si="508"/>
        <v>0.47123287671232877</v>
      </c>
      <c r="Z4631" t="str">
        <f t="shared" si="509"/>
        <v>&lt;1 Year</v>
      </c>
      <c r="AA4631" t="str">
        <f t="shared" si="510"/>
        <v>&lt;70K</v>
      </c>
    </row>
    <row r="4632" spans="1:27" ht="19.95" customHeight="1" x14ac:dyDescent="0.3">
      <c r="A4632" s="4" t="s">
        <v>4759</v>
      </c>
      <c r="B4632" s="5">
        <v>45888</v>
      </c>
      <c r="C4632" s="6" t="s">
        <v>86</v>
      </c>
      <c r="D4632" s="6" t="s">
        <v>87</v>
      </c>
      <c r="E4632" s="6" t="s">
        <v>67</v>
      </c>
      <c r="F4632" s="6" t="s">
        <v>135</v>
      </c>
      <c r="G4632" s="6" t="s">
        <v>89</v>
      </c>
      <c r="H4632" s="6" t="s">
        <v>43</v>
      </c>
      <c r="I4632" s="6" t="s">
        <v>27</v>
      </c>
      <c r="J4632" s="5">
        <v>45888</v>
      </c>
      <c r="K4632" s="5"/>
      <c r="L4632" s="6" t="s">
        <v>28</v>
      </c>
      <c r="M4632" s="6">
        <v>134</v>
      </c>
      <c r="N4632" s="6" t="s">
        <v>29</v>
      </c>
      <c r="O4632" s="6" t="s">
        <v>63</v>
      </c>
      <c r="P4632" s="6" t="s">
        <v>64</v>
      </c>
      <c r="Q4632" s="6" t="s">
        <v>95</v>
      </c>
      <c r="R4632" s="6" t="s">
        <v>28</v>
      </c>
      <c r="S4632" s="6">
        <v>0</v>
      </c>
      <c r="T4632" s="7">
        <v>62000</v>
      </c>
      <c r="U4632" t="str">
        <f t="shared" si="504"/>
        <v>Not Reviewed</v>
      </c>
      <c r="V4632" t="str">
        <f t="shared" si="505"/>
        <v>Not Reviewed</v>
      </c>
      <c r="W4632">
        <f t="shared" si="506"/>
        <v>0</v>
      </c>
      <c r="X4632" t="str">
        <f t="shared" si="507"/>
        <v>Active</v>
      </c>
      <c r="Y4632">
        <f t="shared" si="508"/>
        <v>0.36712328767123287</v>
      </c>
      <c r="Z4632" t="str">
        <f t="shared" si="509"/>
        <v>&lt;1 Year</v>
      </c>
      <c r="AA4632" t="str">
        <f t="shared" si="510"/>
        <v>&lt;70K</v>
      </c>
    </row>
    <row r="4633" spans="1:27" ht="19.95" customHeight="1" x14ac:dyDescent="0.3">
      <c r="A4633" s="8" t="s">
        <v>4760</v>
      </c>
      <c r="B4633" s="9">
        <v>45592</v>
      </c>
      <c r="C4633" s="1" t="s">
        <v>91</v>
      </c>
      <c r="D4633" s="1" t="s">
        <v>87</v>
      </c>
      <c r="E4633" s="1" t="s">
        <v>92</v>
      </c>
      <c r="F4633" s="1" t="s">
        <v>114</v>
      </c>
      <c r="G4633" s="1" t="s">
        <v>94</v>
      </c>
      <c r="H4633" s="1" t="s">
        <v>43</v>
      </c>
      <c r="I4633" s="1" t="s">
        <v>50</v>
      </c>
      <c r="J4633" s="9">
        <v>45592</v>
      </c>
      <c r="K4633" s="9">
        <v>45929</v>
      </c>
      <c r="L4633" s="1" t="s">
        <v>159</v>
      </c>
      <c r="M4633" s="1">
        <v>337</v>
      </c>
      <c r="N4633" s="1" t="s">
        <v>29</v>
      </c>
      <c r="O4633" s="1" t="s">
        <v>63</v>
      </c>
      <c r="P4633" s="1" t="s">
        <v>31</v>
      </c>
      <c r="Q4633" s="1">
        <v>2</v>
      </c>
      <c r="R4633" s="1" t="s">
        <v>53</v>
      </c>
      <c r="S4633" s="1">
        <v>1</v>
      </c>
      <c r="T4633" s="10">
        <v>68500</v>
      </c>
      <c r="U4633" t="str">
        <f t="shared" si="504"/>
        <v>Reviewed</v>
      </c>
      <c r="V4633" t="str">
        <f t="shared" si="505"/>
        <v>needs_support</v>
      </c>
      <c r="W4633">
        <f t="shared" si="506"/>
        <v>1</v>
      </c>
      <c r="X4633" t="str">
        <f t="shared" si="507"/>
        <v>Attrited</v>
      </c>
      <c r="Y4633">
        <f t="shared" si="508"/>
        <v>0.92328767123287669</v>
      </c>
      <c r="Z4633" t="str">
        <f t="shared" si="509"/>
        <v>&lt;1 Year</v>
      </c>
      <c r="AA4633" t="str">
        <f t="shared" si="510"/>
        <v>&lt;70K</v>
      </c>
    </row>
    <row r="4634" spans="1:27" ht="19.95" customHeight="1" x14ac:dyDescent="0.3">
      <c r="A4634" s="4" t="s">
        <v>4761</v>
      </c>
      <c r="B4634" s="5">
        <v>45292</v>
      </c>
      <c r="C4634" s="6" t="s">
        <v>21</v>
      </c>
      <c r="D4634" s="6" t="s">
        <v>22</v>
      </c>
      <c r="E4634" s="6" t="s">
        <v>23</v>
      </c>
      <c r="F4634" s="6" t="s">
        <v>24</v>
      </c>
      <c r="G4634" s="6" t="s">
        <v>25</v>
      </c>
      <c r="H4634" s="6" t="s">
        <v>26</v>
      </c>
      <c r="I4634" s="6" t="s">
        <v>27</v>
      </c>
      <c r="J4634" s="5">
        <v>45292</v>
      </c>
      <c r="K4634" s="5"/>
      <c r="L4634" s="6" t="s">
        <v>28</v>
      </c>
      <c r="M4634" s="6">
        <v>730</v>
      </c>
      <c r="N4634" s="6" t="s">
        <v>52</v>
      </c>
      <c r="O4634" s="6" t="s">
        <v>63</v>
      </c>
      <c r="P4634" s="6" t="s">
        <v>64</v>
      </c>
      <c r="Q4634" s="6">
        <v>3</v>
      </c>
      <c r="R4634" s="6" t="s">
        <v>37</v>
      </c>
      <c r="S4634" s="6">
        <v>2</v>
      </c>
      <c r="T4634" s="7">
        <v>90000</v>
      </c>
      <c r="U4634" t="str">
        <f t="shared" si="504"/>
        <v>Reviewed</v>
      </c>
      <c r="V4634" t="str">
        <f t="shared" si="505"/>
        <v>meets</v>
      </c>
      <c r="W4634">
        <f t="shared" si="506"/>
        <v>0</v>
      </c>
      <c r="X4634" t="str">
        <f t="shared" si="507"/>
        <v>Active</v>
      </c>
      <c r="Y4634">
        <f t="shared" si="508"/>
        <v>2</v>
      </c>
      <c r="Z4634" t="str">
        <f t="shared" si="509"/>
        <v>2–3 Years</v>
      </c>
      <c r="AA4634" t="str">
        <f t="shared" si="510"/>
        <v>70K–99K</v>
      </c>
    </row>
    <row r="4635" spans="1:27" ht="19.95" customHeight="1" x14ac:dyDescent="0.3">
      <c r="A4635" s="8" t="s">
        <v>4762</v>
      </c>
      <c r="B4635" s="9">
        <v>45429</v>
      </c>
      <c r="C4635" s="1" t="s">
        <v>34</v>
      </c>
      <c r="D4635" s="1" t="s">
        <v>22</v>
      </c>
      <c r="E4635" s="1" t="s">
        <v>23</v>
      </c>
      <c r="F4635" s="1" t="s">
        <v>138</v>
      </c>
      <c r="G4635" s="1" t="s">
        <v>36</v>
      </c>
      <c r="H4635" s="1" t="s">
        <v>43</v>
      </c>
      <c r="I4635" s="1" t="s">
        <v>27</v>
      </c>
      <c r="J4635" s="9">
        <v>45429</v>
      </c>
      <c r="K4635" s="9"/>
      <c r="L4635" s="1" t="s">
        <v>28</v>
      </c>
      <c r="M4635" s="1">
        <v>593</v>
      </c>
      <c r="N4635" s="1" t="s">
        <v>29</v>
      </c>
      <c r="O4635" s="1" t="s">
        <v>63</v>
      </c>
      <c r="P4635" s="1" t="s">
        <v>31</v>
      </c>
      <c r="Q4635" s="1">
        <v>2</v>
      </c>
      <c r="R4635" s="1" t="s">
        <v>53</v>
      </c>
      <c r="S4635" s="1">
        <v>2</v>
      </c>
      <c r="T4635" s="10">
        <v>71000</v>
      </c>
      <c r="U4635" t="str">
        <f t="shared" si="504"/>
        <v>Reviewed</v>
      </c>
      <c r="V4635" t="str">
        <f t="shared" si="505"/>
        <v>needs_support</v>
      </c>
      <c r="W4635">
        <f t="shared" si="506"/>
        <v>0</v>
      </c>
      <c r="X4635" t="str">
        <f t="shared" si="507"/>
        <v>Active</v>
      </c>
      <c r="Y4635">
        <f t="shared" si="508"/>
        <v>1.6246575342465754</v>
      </c>
      <c r="Z4635" t="str">
        <f t="shared" si="509"/>
        <v>1–2 Years</v>
      </c>
      <c r="AA4635" t="str">
        <f t="shared" si="510"/>
        <v>70K–99K</v>
      </c>
    </row>
    <row r="4636" spans="1:27" ht="19.95" customHeight="1" x14ac:dyDescent="0.3">
      <c r="A4636" s="4" t="s">
        <v>4763</v>
      </c>
      <c r="B4636" s="5">
        <v>45353</v>
      </c>
      <c r="C4636" s="6" t="s">
        <v>39</v>
      </c>
      <c r="D4636" s="6" t="s">
        <v>22</v>
      </c>
      <c r="E4636" s="6" t="s">
        <v>40</v>
      </c>
      <c r="F4636" s="6" t="s">
        <v>35</v>
      </c>
      <c r="G4636" s="6" t="s">
        <v>36</v>
      </c>
      <c r="H4636" s="6" t="s">
        <v>26</v>
      </c>
      <c r="I4636" s="6" t="s">
        <v>27</v>
      </c>
      <c r="J4636" s="5">
        <v>45353</v>
      </c>
      <c r="K4636" s="5"/>
      <c r="L4636" s="6" t="s">
        <v>28</v>
      </c>
      <c r="M4636" s="6">
        <v>669</v>
      </c>
      <c r="N4636" s="6" t="s">
        <v>29</v>
      </c>
      <c r="O4636" s="6" t="s">
        <v>63</v>
      </c>
      <c r="P4636" s="6" t="s">
        <v>31</v>
      </c>
      <c r="Q4636" s="6">
        <v>2</v>
      </c>
      <c r="R4636" s="6" t="s">
        <v>53</v>
      </c>
      <c r="S4636" s="6">
        <v>2</v>
      </c>
      <c r="T4636" s="7">
        <v>83000</v>
      </c>
      <c r="U4636" t="str">
        <f t="shared" si="504"/>
        <v>Reviewed</v>
      </c>
      <c r="V4636" t="str">
        <f t="shared" si="505"/>
        <v>needs_support</v>
      </c>
      <c r="W4636">
        <f t="shared" si="506"/>
        <v>0</v>
      </c>
      <c r="X4636" t="str">
        <f t="shared" si="507"/>
        <v>Active</v>
      </c>
      <c r="Y4636">
        <f t="shared" si="508"/>
        <v>1.832876712328767</v>
      </c>
      <c r="Z4636" t="str">
        <f t="shared" si="509"/>
        <v>1–2 Years</v>
      </c>
      <c r="AA4636" t="str">
        <f t="shared" si="510"/>
        <v>70K–99K</v>
      </c>
    </row>
    <row r="4637" spans="1:27" ht="19.95" customHeight="1" x14ac:dyDescent="0.3">
      <c r="A4637" s="8" t="s">
        <v>4764</v>
      </c>
      <c r="B4637" s="9">
        <v>45383</v>
      </c>
      <c r="C4637" s="1" t="s">
        <v>46</v>
      </c>
      <c r="D4637" s="1" t="s">
        <v>22</v>
      </c>
      <c r="E4637" s="1" t="s">
        <v>40</v>
      </c>
      <c r="F4637" s="1" t="s">
        <v>174</v>
      </c>
      <c r="G4637" s="1" t="s">
        <v>42</v>
      </c>
      <c r="H4637" s="1" t="s">
        <v>26</v>
      </c>
      <c r="I4637" s="1" t="s">
        <v>50</v>
      </c>
      <c r="J4637" s="9">
        <v>45383</v>
      </c>
      <c r="K4637" s="9">
        <v>45639</v>
      </c>
      <c r="L4637" s="1" t="s">
        <v>51</v>
      </c>
      <c r="M4637" s="1">
        <v>256</v>
      </c>
      <c r="N4637" s="1" t="s">
        <v>52</v>
      </c>
      <c r="O4637" s="1" t="s">
        <v>63</v>
      </c>
      <c r="P4637" s="1" t="s">
        <v>31</v>
      </c>
      <c r="Q4637" s="1">
        <v>3</v>
      </c>
      <c r="R4637" s="1" t="s">
        <v>37</v>
      </c>
      <c r="S4637" s="1">
        <v>1</v>
      </c>
      <c r="T4637" s="10">
        <v>82500</v>
      </c>
      <c r="U4637" t="str">
        <f t="shared" si="504"/>
        <v>Reviewed</v>
      </c>
      <c r="V4637" t="str">
        <f t="shared" si="505"/>
        <v>meets</v>
      </c>
      <c r="W4637">
        <f t="shared" si="506"/>
        <v>1</v>
      </c>
      <c r="X4637" t="str">
        <f t="shared" si="507"/>
        <v>Attrited</v>
      </c>
      <c r="Y4637">
        <f t="shared" si="508"/>
        <v>0.70136986301369864</v>
      </c>
      <c r="Z4637" t="str">
        <f t="shared" si="509"/>
        <v>&lt;1 Year</v>
      </c>
      <c r="AA4637" t="str">
        <f t="shared" si="510"/>
        <v>70K–99K</v>
      </c>
    </row>
    <row r="4638" spans="1:27" ht="19.95" customHeight="1" x14ac:dyDescent="0.3">
      <c r="A4638" s="4" t="s">
        <v>4765</v>
      </c>
      <c r="B4638" s="5">
        <v>45655</v>
      </c>
      <c r="C4638" s="6" t="s">
        <v>55</v>
      </c>
      <c r="D4638" s="6" t="s">
        <v>56</v>
      </c>
      <c r="E4638" s="6" t="s">
        <v>23</v>
      </c>
      <c r="F4638" s="6" t="s">
        <v>217</v>
      </c>
      <c r="G4638" s="6" t="s">
        <v>58</v>
      </c>
      <c r="H4638" s="6" t="s">
        <v>110</v>
      </c>
      <c r="I4638" s="6" t="s">
        <v>27</v>
      </c>
      <c r="J4638" s="5">
        <v>45655</v>
      </c>
      <c r="K4638" s="5"/>
      <c r="L4638" s="6" t="s">
        <v>28</v>
      </c>
      <c r="M4638" s="6">
        <v>367</v>
      </c>
      <c r="N4638" s="6" t="s">
        <v>75</v>
      </c>
      <c r="O4638" s="6" t="s">
        <v>63</v>
      </c>
      <c r="P4638" s="6" t="s">
        <v>64</v>
      </c>
      <c r="Q4638" s="6">
        <v>3</v>
      </c>
      <c r="R4638" s="6" t="s">
        <v>37</v>
      </c>
      <c r="S4638" s="6">
        <v>1</v>
      </c>
      <c r="T4638" s="7">
        <v>149000</v>
      </c>
      <c r="U4638" t="str">
        <f t="shared" si="504"/>
        <v>Reviewed</v>
      </c>
      <c r="V4638" t="str">
        <f t="shared" si="505"/>
        <v>meets</v>
      </c>
      <c r="W4638">
        <f t="shared" si="506"/>
        <v>0</v>
      </c>
      <c r="X4638" t="str">
        <f t="shared" si="507"/>
        <v>Active</v>
      </c>
      <c r="Y4638">
        <f t="shared" si="508"/>
        <v>1.0054794520547945</v>
      </c>
      <c r="Z4638" t="str">
        <f t="shared" si="509"/>
        <v>1–2 Years</v>
      </c>
      <c r="AA4638" t="str">
        <f t="shared" si="510"/>
        <v>130K+</v>
      </c>
    </row>
    <row r="4639" spans="1:27" ht="19.95" customHeight="1" x14ac:dyDescent="0.3">
      <c r="A4639" s="8" t="s">
        <v>4766</v>
      </c>
      <c r="B4639" s="9">
        <v>44985</v>
      </c>
      <c r="C4639" s="1" t="s">
        <v>60</v>
      </c>
      <c r="D4639" s="1" t="s">
        <v>56</v>
      </c>
      <c r="E4639" s="1" t="s">
        <v>40</v>
      </c>
      <c r="F4639" s="1" t="s">
        <v>104</v>
      </c>
      <c r="G4639" s="1" t="s">
        <v>62</v>
      </c>
      <c r="H4639" s="1" t="s">
        <v>43</v>
      </c>
      <c r="I4639" s="1" t="s">
        <v>27</v>
      </c>
      <c r="J4639" s="9">
        <v>44985</v>
      </c>
      <c r="K4639" s="9"/>
      <c r="L4639" s="1" t="s">
        <v>28</v>
      </c>
      <c r="M4639" s="1">
        <v>1037</v>
      </c>
      <c r="N4639" s="1" t="s">
        <v>52</v>
      </c>
      <c r="O4639" s="1" t="s">
        <v>30</v>
      </c>
      <c r="P4639" s="1" t="s">
        <v>44</v>
      </c>
      <c r="Q4639" s="1">
        <v>3</v>
      </c>
      <c r="R4639" s="1" t="s">
        <v>37</v>
      </c>
      <c r="S4639" s="1">
        <v>3</v>
      </c>
      <c r="T4639" s="10">
        <v>59500</v>
      </c>
      <c r="U4639" t="str">
        <f t="shared" si="504"/>
        <v>Reviewed</v>
      </c>
      <c r="V4639" t="str">
        <f t="shared" si="505"/>
        <v>meets</v>
      </c>
      <c r="W4639">
        <f t="shared" si="506"/>
        <v>0</v>
      </c>
      <c r="X4639" t="str">
        <f t="shared" si="507"/>
        <v>Active</v>
      </c>
      <c r="Y4639">
        <f t="shared" si="508"/>
        <v>2.8410958904109589</v>
      </c>
      <c r="Z4639" t="str">
        <f t="shared" si="509"/>
        <v>2–3 Years</v>
      </c>
      <c r="AA4639" t="str">
        <f t="shared" si="510"/>
        <v>&lt;70K</v>
      </c>
    </row>
    <row r="4640" spans="1:27" ht="19.95" customHeight="1" x14ac:dyDescent="0.3">
      <c r="A4640" s="4" t="s">
        <v>4767</v>
      </c>
      <c r="B4640" s="5">
        <v>44983</v>
      </c>
      <c r="C4640" s="6" t="s">
        <v>66</v>
      </c>
      <c r="D4640" s="6" t="s">
        <v>56</v>
      </c>
      <c r="E4640" s="6" t="s">
        <v>67</v>
      </c>
      <c r="F4640" s="6" t="s">
        <v>35</v>
      </c>
      <c r="G4640" s="6" t="s">
        <v>36</v>
      </c>
      <c r="H4640" s="6" t="s">
        <v>26</v>
      </c>
      <c r="I4640" s="6" t="s">
        <v>27</v>
      </c>
      <c r="J4640" s="5">
        <v>44983</v>
      </c>
      <c r="K4640" s="5"/>
      <c r="L4640" s="6" t="s">
        <v>28</v>
      </c>
      <c r="M4640" s="6">
        <v>1039</v>
      </c>
      <c r="N4640" s="6" t="s">
        <v>29</v>
      </c>
      <c r="O4640" s="6" t="s">
        <v>63</v>
      </c>
      <c r="P4640" s="6" t="s">
        <v>107</v>
      </c>
      <c r="Q4640" s="6">
        <v>2</v>
      </c>
      <c r="R4640" s="6" t="s">
        <v>53</v>
      </c>
      <c r="S4640" s="6">
        <v>3</v>
      </c>
      <c r="T4640" s="7">
        <v>86000</v>
      </c>
      <c r="U4640" t="str">
        <f t="shared" si="504"/>
        <v>Reviewed</v>
      </c>
      <c r="V4640" t="str">
        <f t="shared" si="505"/>
        <v>needs_support</v>
      </c>
      <c r="W4640">
        <f t="shared" si="506"/>
        <v>0</v>
      </c>
      <c r="X4640" t="str">
        <f t="shared" si="507"/>
        <v>Active</v>
      </c>
      <c r="Y4640">
        <f t="shared" si="508"/>
        <v>2.8465753424657536</v>
      </c>
      <c r="Z4640" t="str">
        <f t="shared" si="509"/>
        <v>2–3 Years</v>
      </c>
      <c r="AA4640" t="str">
        <f t="shared" si="510"/>
        <v>70K–99K</v>
      </c>
    </row>
    <row r="4641" spans="1:27" ht="19.95" customHeight="1" x14ac:dyDescent="0.3">
      <c r="A4641" s="8" t="s">
        <v>4768</v>
      </c>
      <c r="B4641" s="9">
        <v>45447</v>
      </c>
      <c r="C4641" s="1" t="s">
        <v>71</v>
      </c>
      <c r="D4641" s="1" t="s">
        <v>72</v>
      </c>
      <c r="E4641" s="1" t="s">
        <v>23</v>
      </c>
      <c r="F4641" s="1" t="s">
        <v>150</v>
      </c>
      <c r="G4641" s="1" t="s">
        <v>74</v>
      </c>
      <c r="H4641" s="1" t="s">
        <v>26</v>
      </c>
      <c r="I4641" s="1" t="s">
        <v>27</v>
      </c>
      <c r="J4641" s="9">
        <v>45447</v>
      </c>
      <c r="K4641" s="9"/>
      <c r="L4641" s="1" t="s">
        <v>28</v>
      </c>
      <c r="M4641" s="1">
        <v>575</v>
      </c>
      <c r="N4641" s="1" t="s">
        <v>52</v>
      </c>
      <c r="O4641" s="1" t="s">
        <v>43</v>
      </c>
      <c r="P4641" s="1" t="s">
        <v>31</v>
      </c>
      <c r="Q4641" s="1">
        <v>3</v>
      </c>
      <c r="R4641" s="1" t="s">
        <v>37</v>
      </c>
      <c r="S4641" s="1">
        <v>2</v>
      </c>
      <c r="T4641" s="10">
        <v>72500</v>
      </c>
      <c r="U4641" t="str">
        <f t="shared" si="504"/>
        <v>Reviewed</v>
      </c>
      <c r="V4641" t="str">
        <f t="shared" si="505"/>
        <v>meets</v>
      </c>
      <c r="W4641">
        <f t="shared" si="506"/>
        <v>0</v>
      </c>
      <c r="X4641" t="str">
        <f t="shared" si="507"/>
        <v>Active</v>
      </c>
      <c r="Y4641">
        <f t="shared" si="508"/>
        <v>1.5753424657534247</v>
      </c>
      <c r="Z4641" t="str">
        <f t="shared" si="509"/>
        <v>1–2 Years</v>
      </c>
      <c r="AA4641" t="str">
        <f t="shared" si="510"/>
        <v>70K–99K</v>
      </c>
    </row>
    <row r="4642" spans="1:27" ht="19.95" customHeight="1" x14ac:dyDescent="0.3">
      <c r="A4642" s="4" t="s">
        <v>4769</v>
      </c>
      <c r="B4642" s="5">
        <v>45872</v>
      </c>
      <c r="C4642" s="6" t="s">
        <v>77</v>
      </c>
      <c r="D4642" s="6" t="s">
        <v>72</v>
      </c>
      <c r="E4642" s="6" t="s">
        <v>40</v>
      </c>
      <c r="F4642" s="6" t="s">
        <v>114</v>
      </c>
      <c r="G4642" s="6" t="s">
        <v>94</v>
      </c>
      <c r="H4642" s="6" t="s">
        <v>43</v>
      </c>
      <c r="I4642" s="6" t="s">
        <v>27</v>
      </c>
      <c r="J4642" s="5">
        <v>45872</v>
      </c>
      <c r="K4642" s="5"/>
      <c r="L4642" s="6" t="s">
        <v>28</v>
      </c>
      <c r="M4642" s="6">
        <v>150</v>
      </c>
      <c r="N4642" s="6" t="s">
        <v>75</v>
      </c>
      <c r="O4642" s="6" t="s">
        <v>63</v>
      </c>
      <c r="P4642" s="6" t="s">
        <v>107</v>
      </c>
      <c r="Q4642" s="6" t="s">
        <v>95</v>
      </c>
      <c r="R4642" s="6" t="s">
        <v>28</v>
      </c>
      <c r="S4642" s="6">
        <v>0</v>
      </c>
      <c r="T4642" s="7">
        <v>63500</v>
      </c>
      <c r="U4642" t="str">
        <f t="shared" si="504"/>
        <v>Not Reviewed</v>
      </c>
      <c r="V4642" t="str">
        <f t="shared" si="505"/>
        <v>Not Reviewed</v>
      </c>
      <c r="W4642">
        <f t="shared" si="506"/>
        <v>0</v>
      </c>
      <c r="X4642" t="str">
        <f t="shared" si="507"/>
        <v>Active</v>
      </c>
      <c r="Y4642">
        <f t="shared" si="508"/>
        <v>0.41095890410958902</v>
      </c>
      <c r="Z4642" t="str">
        <f t="shared" si="509"/>
        <v>&lt;1 Year</v>
      </c>
      <c r="AA4642" t="str">
        <f t="shared" si="510"/>
        <v>&lt;70K</v>
      </c>
    </row>
    <row r="4643" spans="1:27" ht="19.95" customHeight="1" x14ac:dyDescent="0.3">
      <c r="A4643" s="8" t="s">
        <v>4770</v>
      </c>
      <c r="B4643" s="9">
        <v>45278</v>
      </c>
      <c r="C4643" s="1" t="s">
        <v>81</v>
      </c>
      <c r="D4643" s="1" t="s">
        <v>72</v>
      </c>
      <c r="E4643" s="1" t="s">
        <v>23</v>
      </c>
      <c r="F4643" s="1" t="s">
        <v>82</v>
      </c>
      <c r="G4643" s="1" t="s">
        <v>83</v>
      </c>
      <c r="H4643" s="1" t="s">
        <v>26</v>
      </c>
      <c r="I4643" s="1" t="s">
        <v>27</v>
      </c>
      <c r="J4643" s="9">
        <v>45278</v>
      </c>
      <c r="K4643" s="9"/>
      <c r="L4643" s="1" t="s">
        <v>28</v>
      </c>
      <c r="M4643" s="1">
        <v>744</v>
      </c>
      <c r="N4643" s="1" t="s">
        <v>29</v>
      </c>
      <c r="O4643" s="1" t="s">
        <v>30</v>
      </c>
      <c r="P4643" s="1" t="s">
        <v>31</v>
      </c>
      <c r="Q4643" s="1">
        <v>4</v>
      </c>
      <c r="R4643" s="1" t="s">
        <v>32</v>
      </c>
      <c r="S4643" s="1">
        <v>2</v>
      </c>
      <c r="T4643" s="10">
        <v>77000</v>
      </c>
      <c r="U4643" t="str">
        <f t="shared" si="504"/>
        <v>Reviewed</v>
      </c>
      <c r="V4643" t="str">
        <f t="shared" si="505"/>
        <v>exceeds</v>
      </c>
      <c r="W4643">
        <f t="shared" si="506"/>
        <v>0</v>
      </c>
      <c r="X4643" t="str">
        <f t="shared" si="507"/>
        <v>Active</v>
      </c>
      <c r="Y4643">
        <f t="shared" si="508"/>
        <v>2.0383561643835617</v>
      </c>
      <c r="Z4643" t="str">
        <f t="shared" si="509"/>
        <v>2–3 Years</v>
      </c>
      <c r="AA4643" t="str">
        <f t="shared" si="510"/>
        <v>70K–99K</v>
      </c>
    </row>
    <row r="4644" spans="1:27" ht="19.95" customHeight="1" x14ac:dyDescent="0.3">
      <c r="A4644" s="4" t="s">
        <v>4771</v>
      </c>
      <c r="B4644" s="5">
        <v>45646</v>
      </c>
      <c r="C4644" s="6" t="s">
        <v>86</v>
      </c>
      <c r="D4644" s="6" t="s">
        <v>87</v>
      </c>
      <c r="E4644" s="6" t="s">
        <v>67</v>
      </c>
      <c r="F4644" s="6" t="s">
        <v>116</v>
      </c>
      <c r="G4644" s="6" t="s">
        <v>89</v>
      </c>
      <c r="H4644" s="6" t="s">
        <v>26</v>
      </c>
      <c r="I4644" s="6" t="s">
        <v>27</v>
      </c>
      <c r="J4644" s="5">
        <v>45646</v>
      </c>
      <c r="K4644" s="5"/>
      <c r="L4644" s="6" t="s">
        <v>28</v>
      </c>
      <c r="M4644" s="6">
        <v>376</v>
      </c>
      <c r="N4644" s="6" t="s">
        <v>52</v>
      </c>
      <c r="O4644" s="6" t="s">
        <v>63</v>
      </c>
      <c r="P4644" s="6" t="s">
        <v>64</v>
      </c>
      <c r="Q4644" s="6">
        <v>3</v>
      </c>
      <c r="R4644" s="6" t="s">
        <v>37</v>
      </c>
      <c r="S4644" s="6">
        <v>1</v>
      </c>
      <c r="T4644" s="7">
        <v>105000</v>
      </c>
      <c r="U4644" t="str">
        <f t="shared" si="504"/>
        <v>Reviewed</v>
      </c>
      <c r="V4644" t="str">
        <f t="shared" si="505"/>
        <v>meets</v>
      </c>
      <c r="W4644">
        <f t="shared" si="506"/>
        <v>0</v>
      </c>
      <c r="X4644" t="str">
        <f t="shared" si="507"/>
        <v>Active</v>
      </c>
      <c r="Y4644">
        <f t="shared" si="508"/>
        <v>1.0301369863013699</v>
      </c>
      <c r="Z4644" t="str">
        <f t="shared" si="509"/>
        <v>1–2 Years</v>
      </c>
      <c r="AA4644" t="str">
        <f t="shared" si="510"/>
        <v>100K–129K</v>
      </c>
    </row>
    <row r="4645" spans="1:27" ht="19.95" customHeight="1" x14ac:dyDescent="0.3">
      <c r="A4645" s="8" t="s">
        <v>4772</v>
      </c>
      <c r="B4645" s="9">
        <v>45889</v>
      </c>
      <c r="C4645" s="1" t="s">
        <v>91</v>
      </c>
      <c r="D4645" s="1" t="s">
        <v>87</v>
      </c>
      <c r="E4645" s="1" t="s">
        <v>92</v>
      </c>
      <c r="F4645" s="1" t="s">
        <v>114</v>
      </c>
      <c r="G4645" s="1" t="s">
        <v>94</v>
      </c>
      <c r="H4645" s="1" t="s">
        <v>43</v>
      </c>
      <c r="I4645" s="1" t="s">
        <v>27</v>
      </c>
      <c r="J4645" s="9">
        <v>45889</v>
      </c>
      <c r="K4645" s="9"/>
      <c r="L4645" s="1" t="s">
        <v>28</v>
      </c>
      <c r="M4645" s="1">
        <v>133</v>
      </c>
      <c r="N4645" s="1" t="s">
        <v>75</v>
      </c>
      <c r="O4645" s="1" t="s">
        <v>63</v>
      </c>
      <c r="P4645" s="1" t="s">
        <v>31</v>
      </c>
      <c r="Q4645" s="1" t="s">
        <v>95</v>
      </c>
      <c r="R4645" s="1" t="s">
        <v>28</v>
      </c>
      <c r="S4645" s="1">
        <v>0</v>
      </c>
      <c r="T4645" s="10">
        <v>55500</v>
      </c>
      <c r="U4645" t="str">
        <f t="shared" si="504"/>
        <v>Not Reviewed</v>
      </c>
      <c r="V4645" t="str">
        <f t="shared" si="505"/>
        <v>Not Reviewed</v>
      </c>
      <c r="W4645">
        <f t="shared" si="506"/>
        <v>0</v>
      </c>
      <c r="X4645" t="str">
        <f t="shared" si="507"/>
        <v>Active</v>
      </c>
      <c r="Y4645">
        <f t="shared" si="508"/>
        <v>0.36438356164383562</v>
      </c>
      <c r="Z4645" t="str">
        <f t="shared" si="509"/>
        <v>&lt;1 Year</v>
      </c>
      <c r="AA4645" t="str">
        <f t="shared" si="510"/>
        <v>&lt;70K</v>
      </c>
    </row>
    <row r="4646" spans="1:27" ht="19.95" customHeight="1" x14ac:dyDescent="0.3">
      <c r="A4646" s="4" t="s">
        <v>4773</v>
      </c>
      <c r="B4646" s="5">
        <v>45813</v>
      </c>
      <c r="C4646" s="6" t="s">
        <v>21</v>
      </c>
      <c r="D4646" s="6" t="s">
        <v>22</v>
      </c>
      <c r="E4646" s="6" t="s">
        <v>23</v>
      </c>
      <c r="F4646" s="6" t="s">
        <v>727</v>
      </c>
      <c r="G4646" s="6" t="s">
        <v>25</v>
      </c>
      <c r="H4646" s="6" t="s">
        <v>110</v>
      </c>
      <c r="I4646" s="6" t="s">
        <v>27</v>
      </c>
      <c r="J4646" s="5">
        <v>45813</v>
      </c>
      <c r="K4646" s="5"/>
      <c r="L4646" s="6" t="s">
        <v>28</v>
      </c>
      <c r="M4646" s="6">
        <v>209</v>
      </c>
      <c r="N4646" s="6" t="s">
        <v>29</v>
      </c>
      <c r="O4646" s="6" t="s">
        <v>63</v>
      </c>
      <c r="P4646" s="6" t="s">
        <v>64</v>
      </c>
      <c r="Q4646" s="6">
        <v>3</v>
      </c>
      <c r="R4646" s="6" t="s">
        <v>37</v>
      </c>
      <c r="S4646" s="6">
        <v>1</v>
      </c>
      <c r="T4646" s="7">
        <v>128000</v>
      </c>
      <c r="U4646" t="str">
        <f t="shared" si="504"/>
        <v>Reviewed</v>
      </c>
      <c r="V4646" t="str">
        <f t="shared" si="505"/>
        <v>meets</v>
      </c>
      <c r="W4646">
        <f t="shared" si="506"/>
        <v>0</v>
      </c>
      <c r="X4646" t="str">
        <f t="shared" si="507"/>
        <v>Active</v>
      </c>
      <c r="Y4646">
        <f t="shared" si="508"/>
        <v>0.57260273972602738</v>
      </c>
      <c r="Z4646" t="str">
        <f t="shared" si="509"/>
        <v>&lt;1 Year</v>
      </c>
      <c r="AA4646" t="str">
        <f t="shared" si="510"/>
        <v>100K–129K</v>
      </c>
    </row>
    <row r="4647" spans="1:27" ht="19.95" customHeight="1" x14ac:dyDescent="0.3">
      <c r="A4647" s="8" t="s">
        <v>4774</v>
      </c>
      <c r="B4647" s="9">
        <v>45250</v>
      </c>
      <c r="C4647" s="1" t="s">
        <v>34</v>
      </c>
      <c r="D4647" s="1" t="s">
        <v>22</v>
      </c>
      <c r="E4647" s="1" t="s">
        <v>23</v>
      </c>
      <c r="F4647" s="1" t="s">
        <v>35</v>
      </c>
      <c r="G4647" s="1" t="s">
        <v>36</v>
      </c>
      <c r="H4647" s="1" t="s">
        <v>26</v>
      </c>
      <c r="I4647" s="1" t="s">
        <v>27</v>
      </c>
      <c r="J4647" s="9">
        <v>45250</v>
      </c>
      <c r="K4647" s="9"/>
      <c r="L4647" s="1" t="s">
        <v>28</v>
      </c>
      <c r="M4647" s="1">
        <v>772</v>
      </c>
      <c r="N4647" s="1" t="s">
        <v>29</v>
      </c>
      <c r="O4647" s="1" t="s">
        <v>43</v>
      </c>
      <c r="P4647" s="1" t="s">
        <v>64</v>
      </c>
      <c r="Q4647" s="1">
        <v>4</v>
      </c>
      <c r="R4647" s="1" t="s">
        <v>32</v>
      </c>
      <c r="S4647" s="1">
        <v>2</v>
      </c>
      <c r="T4647" s="10">
        <v>84000</v>
      </c>
      <c r="U4647" t="str">
        <f t="shared" si="504"/>
        <v>Reviewed</v>
      </c>
      <c r="V4647" t="str">
        <f t="shared" si="505"/>
        <v>exceeds</v>
      </c>
      <c r="W4647">
        <f t="shared" si="506"/>
        <v>0</v>
      </c>
      <c r="X4647" t="str">
        <f t="shared" si="507"/>
        <v>Active</v>
      </c>
      <c r="Y4647">
        <f t="shared" si="508"/>
        <v>2.1150684931506851</v>
      </c>
      <c r="Z4647" t="str">
        <f t="shared" si="509"/>
        <v>2–3 Years</v>
      </c>
      <c r="AA4647" t="str">
        <f t="shared" si="510"/>
        <v>70K–99K</v>
      </c>
    </row>
    <row r="4648" spans="1:27" ht="19.95" customHeight="1" x14ac:dyDescent="0.3">
      <c r="A4648" s="4" t="s">
        <v>4775</v>
      </c>
      <c r="B4648" s="5">
        <v>45588</v>
      </c>
      <c r="C4648" s="6" t="s">
        <v>39</v>
      </c>
      <c r="D4648" s="6" t="s">
        <v>22</v>
      </c>
      <c r="E4648" s="6" t="s">
        <v>40</v>
      </c>
      <c r="F4648" s="6" t="s">
        <v>174</v>
      </c>
      <c r="G4648" s="6" t="s">
        <v>42</v>
      </c>
      <c r="H4648" s="6" t="s">
        <v>26</v>
      </c>
      <c r="I4648" s="6" t="s">
        <v>27</v>
      </c>
      <c r="J4648" s="5">
        <v>45588</v>
      </c>
      <c r="K4648" s="5"/>
      <c r="L4648" s="6" t="s">
        <v>28</v>
      </c>
      <c r="M4648" s="6">
        <v>434</v>
      </c>
      <c r="N4648" s="6" t="s">
        <v>29</v>
      </c>
      <c r="O4648" s="6" t="s">
        <v>43</v>
      </c>
      <c r="P4648" s="6" t="s">
        <v>64</v>
      </c>
      <c r="Q4648" s="6">
        <v>3</v>
      </c>
      <c r="R4648" s="6" t="s">
        <v>37</v>
      </c>
      <c r="S4648" s="6">
        <v>1</v>
      </c>
      <c r="T4648" s="7">
        <v>83000</v>
      </c>
      <c r="U4648" t="str">
        <f t="shared" si="504"/>
        <v>Reviewed</v>
      </c>
      <c r="V4648" t="str">
        <f t="shared" si="505"/>
        <v>meets</v>
      </c>
      <c r="W4648">
        <f t="shared" si="506"/>
        <v>0</v>
      </c>
      <c r="X4648" t="str">
        <f t="shared" si="507"/>
        <v>Active</v>
      </c>
      <c r="Y4648">
        <f t="shared" si="508"/>
        <v>1.189041095890411</v>
      </c>
      <c r="Z4648" t="str">
        <f t="shared" si="509"/>
        <v>1–2 Years</v>
      </c>
      <c r="AA4648" t="str">
        <f t="shared" si="510"/>
        <v>70K–99K</v>
      </c>
    </row>
    <row r="4649" spans="1:27" ht="19.95" customHeight="1" x14ac:dyDescent="0.3">
      <c r="A4649" s="8" t="s">
        <v>4776</v>
      </c>
      <c r="B4649" s="9">
        <v>45462</v>
      </c>
      <c r="C4649" s="1" t="s">
        <v>46</v>
      </c>
      <c r="D4649" s="1" t="s">
        <v>22</v>
      </c>
      <c r="E4649" s="1" t="s">
        <v>40</v>
      </c>
      <c r="F4649" s="1" t="s">
        <v>143</v>
      </c>
      <c r="G4649" s="1" t="s">
        <v>48</v>
      </c>
      <c r="H4649" s="1" t="s">
        <v>43</v>
      </c>
      <c r="I4649" s="1" t="s">
        <v>27</v>
      </c>
      <c r="J4649" s="9">
        <v>45462</v>
      </c>
      <c r="K4649" s="9"/>
      <c r="L4649" s="1" t="s">
        <v>28</v>
      </c>
      <c r="M4649" s="1">
        <v>560</v>
      </c>
      <c r="N4649" s="1" t="s">
        <v>29</v>
      </c>
      <c r="O4649" s="1" t="s">
        <v>170</v>
      </c>
      <c r="P4649" s="1" t="s">
        <v>107</v>
      </c>
      <c r="Q4649" s="1">
        <v>2</v>
      </c>
      <c r="R4649" s="1" t="s">
        <v>53</v>
      </c>
      <c r="S4649" s="1">
        <v>2</v>
      </c>
      <c r="T4649" s="10">
        <v>63000</v>
      </c>
      <c r="U4649" t="str">
        <f t="shared" si="504"/>
        <v>Reviewed</v>
      </c>
      <c r="V4649" t="str">
        <f t="shared" si="505"/>
        <v>needs_support</v>
      </c>
      <c r="W4649">
        <f t="shared" si="506"/>
        <v>0</v>
      </c>
      <c r="X4649" t="str">
        <f t="shared" si="507"/>
        <v>Active</v>
      </c>
      <c r="Y4649">
        <f t="shared" si="508"/>
        <v>1.5342465753424657</v>
      </c>
      <c r="Z4649" t="str">
        <f t="shared" si="509"/>
        <v>1–2 Years</v>
      </c>
      <c r="AA4649" t="str">
        <f t="shared" si="510"/>
        <v>&lt;70K</v>
      </c>
    </row>
    <row r="4650" spans="1:27" ht="19.95" customHeight="1" x14ac:dyDescent="0.3">
      <c r="A4650" s="4" t="s">
        <v>4777</v>
      </c>
      <c r="B4650" s="5">
        <v>45712</v>
      </c>
      <c r="C4650" s="6" t="s">
        <v>55</v>
      </c>
      <c r="D4650" s="6" t="s">
        <v>56</v>
      </c>
      <c r="E4650" s="6" t="s">
        <v>23</v>
      </c>
      <c r="F4650" s="6" t="s">
        <v>57</v>
      </c>
      <c r="G4650" s="6" t="s">
        <v>58</v>
      </c>
      <c r="H4650" s="6" t="s">
        <v>43</v>
      </c>
      <c r="I4650" s="6" t="s">
        <v>27</v>
      </c>
      <c r="J4650" s="5">
        <v>45712</v>
      </c>
      <c r="K4650" s="5"/>
      <c r="L4650" s="6" t="s">
        <v>28</v>
      </c>
      <c r="M4650" s="6">
        <v>310</v>
      </c>
      <c r="N4650" s="6" t="s">
        <v>75</v>
      </c>
      <c r="O4650" s="6" t="s">
        <v>30</v>
      </c>
      <c r="P4650" s="6" t="s">
        <v>64</v>
      </c>
      <c r="Q4650" s="6">
        <v>4</v>
      </c>
      <c r="R4650" s="6" t="s">
        <v>32</v>
      </c>
      <c r="S4650" s="6">
        <v>1</v>
      </c>
      <c r="T4650" s="7">
        <v>63000</v>
      </c>
      <c r="U4650" t="str">
        <f t="shared" si="504"/>
        <v>Reviewed</v>
      </c>
      <c r="V4650" t="str">
        <f t="shared" si="505"/>
        <v>exceeds</v>
      </c>
      <c r="W4650">
        <f t="shared" si="506"/>
        <v>0</v>
      </c>
      <c r="X4650" t="str">
        <f t="shared" si="507"/>
        <v>Active</v>
      </c>
      <c r="Y4650">
        <f t="shared" si="508"/>
        <v>0.84931506849315064</v>
      </c>
      <c r="Z4650" t="str">
        <f t="shared" si="509"/>
        <v>&lt;1 Year</v>
      </c>
      <c r="AA4650" t="str">
        <f t="shared" si="510"/>
        <v>&lt;70K</v>
      </c>
    </row>
    <row r="4651" spans="1:27" ht="19.95" customHeight="1" x14ac:dyDescent="0.3">
      <c r="A4651" s="8" t="s">
        <v>4778</v>
      </c>
      <c r="B4651" s="9">
        <v>44990</v>
      </c>
      <c r="C4651" s="1" t="s">
        <v>60</v>
      </c>
      <c r="D4651" s="1" t="s">
        <v>56</v>
      </c>
      <c r="E4651" s="1" t="s">
        <v>40</v>
      </c>
      <c r="F4651" s="1" t="s">
        <v>145</v>
      </c>
      <c r="G4651" s="1" t="s">
        <v>62</v>
      </c>
      <c r="H4651" s="1" t="s">
        <v>49</v>
      </c>
      <c r="I4651" s="1" t="s">
        <v>27</v>
      </c>
      <c r="J4651" s="9">
        <v>44990</v>
      </c>
      <c r="K4651" s="9"/>
      <c r="L4651" s="1" t="s">
        <v>28</v>
      </c>
      <c r="M4651" s="1">
        <v>1032</v>
      </c>
      <c r="N4651" s="1" t="s">
        <v>29</v>
      </c>
      <c r="O4651" s="1" t="s">
        <v>170</v>
      </c>
      <c r="P4651" s="1" t="s">
        <v>133</v>
      </c>
      <c r="Q4651" s="1">
        <v>2</v>
      </c>
      <c r="R4651" s="1" t="s">
        <v>53</v>
      </c>
      <c r="S4651" s="1">
        <v>3</v>
      </c>
      <c r="T4651" s="10">
        <v>118000</v>
      </c>
      <c r="U4651" t="str">
        <f t="shared" si="504"/>
        <v>Reviewed</v>
      </c>
      <c r="V4651" t="str">
        <f t="shared" si="505"/>
        <v>needs_support</v>
      </c>
      <c r="W4651">
        <f t="shared" si="506"/>
        <v>0</v>
      </c>
      <c r="X4651" t="str">
        <f t="shared" si="507"/>
        <v>Active</v>
      </c>
      <c r="Y4651">
        <f t="shared" si="508"/>
        <v>2.8273972602739725</v>
      </c>
      <c r="Z4651" t="str">
        <f t="shared" si="509"/>
        <v>2–3 Years</v>
      </c>
      <c r="AA4651" t="str">
        <f t="shared" si="510"/>
        <v>100K–129K</v>
      </c>
    </row>
    <row r="4652" spans="1:27" ht="19.95" customHeight="1" x14ac:dyDescent="0.3">
      <c r="A4652" s="4" t="s">
        <v>4779</v>
      </c>
      <c r="B4652" s="5">
        <v>45450</v>
      </c>
      <c r="C4652" s="6" t="s">
        <v>66</v>
      </c>
      <c r="D4652" s="6" t="s">
        <v>56</v>
      </c>
      <c r="E4652" s="6" t="s">
        <v>67</v>
      </c>
      <c r="F4652" s="6" t="s">
        <v>193</v>
      </c>
      <c r="G4652" s="6" t="s">
        <v>69</v>
      </c>
      <c r="H4652" s="6" t="s">
        <v>43</v>
      </c>
      <c r="I4652" s="6" t="s">
        <v>27</v>
      </c>
      <c r="J4652" s="5">
        <v>45450</v>
      </c>
      <c r="K4652" s="5"/>
      <c r="L4652" s="6" t="s">
        <v>28</v>
      </c>
      <c r="M4652" s="6">
        <v>572</v>
      </c>
      <c r="N4652" s="6" t="s">
        <v>122</v>
      </c>
      <c r="O4652" s="6" t="s">
        <v>30</v>
      </c>
      <c r="P4652" s="6" t="s">
        <v>31</v>
      </c>
      <c r="Q4652" s="6">
        <v>3</v>
      </c>
      <c r="R4652" s="6" t="s">
        <v>37</v>
      </c>
      <c r="S4652" s="6">
        <v>2</v>
      </c>
      <c r="T4652" s="7">
        <v>72000</v>
      </c>
      <c r="U4652" t="str">
        <f t="shared" si="504"/>
        <v>Reviewed</v>
      </c>
      <c r="V4652" t="str">
        <f t="shared" si="505"/>
        <v>meets</v>
      </c>
      <c r="W4652">
        <f t="shared" si="506"/>
        <v>0</v>
      </c>
      <c r="X4652" t="str">
        <f t="shared" si="507"/>
        <v>Active</v>
      </c>
      <c r="Y4652">
        <f t="shared" si="508"/>
        <v>1.5671232876712329</v>
      </c>
      <c r="Z4652" t="str">
        <f t="shared" si="509"/>
        <v>1–2 Years</v>
      </c>
      <c r="AA4652" t="str">
        <f t="shared" si="510"/>
        <v>70K–99K</v>
      </c>
    </row>
    <row r="4653" spans="1:27" ht="19.95" customHeight="1" x14ac:dyDescent="0.3">
      <c r="A4653" s="8" t="s">
        <v>4780</v>
      </c>
      <c r="B4653" s="9">
        <v>45389</v>
      </c>
      <c r="C4653" s="1" t="s">
        <v>71</v>
      </c>
      <c r="D4653" s="1" t="s">
        <v>72</v>
      </c>
      <c r="E4653" s="1" t="s">
        <v>23</v>
      </c>
      <c r="F4653" s="1" t="s">
        <v>35</v>
      </c>
      <c r="G4653" s="1" t="s">
        <v>36</v>
      </c>
      <c r="H4653" s="1" t="s">
        <v>26</v>
      </c>
      <c r="I4653" s="1" t="s">
        <v>27</v>
      </c>
      <c r="J4653" s="9">
        <v>45389</v>
      </c>
      <c r="K4653" s="9"/>
      <c r="L4653" s="1" t="s">
        <v>28</v>
      </c>
      <c r="M4653" s="1">
        <v>633</v>
      </c>
      <c r="N4653" s="1" t="s">
        <v>140</v>
      </c>
      <c r="O4653" s="1" t="s">
        <v>63</v>
      </c>
      <c r="P4653" s="1" t="s">
        <v>31</v>
      </c>
      <c r="Q4653" s="1">
        <v>4</v>
      </c>
      <c r="R4653" s="1" t="s">
        <v>32</v>
      </c>
      <c r="S4653" s="1">
        <v>2</v>
      </c>
      <c r="T4653" s="10">
        <v>82000</v>
      </c>
      <c r="U4653" t="str">
        <f t="shared" si="504"/>
        <v>Reviewed</v>
      </c>
      <c r="V4653" t="str">
        <f t="shared" si="505"/>
        <v>exceeds</v>
      </c>
      <c r="W4653">
        <f t="shared" si="506"/>
        <v>0</v>
      </c>
      <c r="X4653" t="str">
        <f t="shared" si="507"/>
        <v>Active</v>
      </c>
      <c r="Y4653">
        <f t="shared" si="508"/>
        <v>1.7342465753424658</v>
      </c>
      <c r="Z4653" t="str">
        <f t="shared" si="509"/>
        <v>1–2 Years</v>
      </c>
      <c r="AA4653" t="str">
        <f t="shared" si="510"/>
        <v>70K–99K</v>
      </c>
    </row>
    <row r="4654" spans="1:27" ht="19.95" customHeight="1" x14ac:dyDescent="0.3">
      <c r="A4654" s="4" t="s">
        <v>4781</v>
      </c>
      <c r="B4654" s="5">
        <v>45518</v>
      </c>
      <c r="C4654" s="6" t="s">
        <v>77</v>
      </c>
      <c r="D4654" s="6" t="s">
        <v>72</v>
      </c>
      <c r="E4654" s="6" t="s">
        <v>40</v>
      </c>
      <c r="F4654" s="6" t="s">
        <v>131</v>
      </c>
      <c r="G4654" s="6" t="s">
        <v>79</v>
      </c>
      <c r="H4654" s="6" t="s">
        <v>26</v>
      </c>
      <c r="I4654" s="6" t="s">
        <v>27</v>
      </c>
      <c r="J4654" s="5">
        <v>45518</v>
      </c>
      <c r="K4654" s="5"/>
      <c r="L4654" s="6" t="s">
        <v>28</v>
      </c>
      <c r="M4654" s="6">
        <v>504</v>
      </c>
      <c r="N4654" s="6" t="s">
        <v>29</v>
      </c>
      <c r="O4654" s="6" t="s">
        <v>63</v>
      </c>
      <c r="P4654" s="6" t="s">
        <v>44</v>
      </c>
      <c r="Q4654" s="6">
        <v>4</v>
      </c>
      <c r="R4654" s="6" t="s">
        <v>32</v>
      </c>
      <c r="S4654" s="6">
        <v>1</v>
      </c>
      <c r="T4654" s="7">
        <v>80000</v>
      </c>
      <c r="U4654" t="str">
        <f t="shared" si="504"/>
        <v>Reviewed</v>
      </c>
      <c r="V4654" t="str">
        <f t="shared" si="505"/>
        <v>exceeds</v>
      </c>
      <c r="W4654">
        <f t="shared" si="506"/>
        <v>0</v>
      </c>
      <c r="X4654" t="str">
        <f t="shared" si="507"/>
        <v>Active</v>
      </c>
      <c r="Y4654">
        <f t="shared" si="508"/>
        <v>1.3808219178082193</v>
      </c>
      <c r="Z4654" t="str">
        <f t="shared" si="509"/>
        <v>1–2 Years</v>
      </c>
      <c r="AA4654" t="str">
        <f t="shared" si="510"/>
        <v>70K–99K</v>
      </c>
    </row>
    <row r="4655" spans="1:27" ht="19.95" customHeight="1" x14ac:dyDescent="0.3">
      <c r="A4655" s="8" t="s">
        <v>4782</v>
      </c>
      <c r="B4655" s="9">
        <v>45358</v>
      </c>
      <c r="C4655" s="1" t="s">
        <v>81</v>
      </c>
      <c r="D4655" s="1" t="s">
        <v>72</v>
      </c>
      <c r="E4655" s="1" t="s">
        <v>23</v>
      </c>
      <c r="F4655" s="1" t="s">
        <v>286</v>
      </c>
      <c r="G4655" s="1" t="s">
        <v>94</v>
      </c>
      <c r="H4655" s="1" t="s">
        <v>110</v>
      </c>
      <c r="I4655" s="1" t="s">
        <v>27</v>
      </c>
      <c r="J4655" s="9">
        <v>45358</v>
      </c>
      <c r="K4655" s="9"/>
      <c r="L4655" s="1" t="s">
        <v>28</v>
      </c>
      <c r="M4655" s="1">
        <v>664</v>
      </c>
      <c r="N4655" s="1" t="s">
        <v>52</v>
      </c>
      <c r="O4655" s="1" t="s">
        <v>63</v>
      </c>
      <c r="P4655" s="1" t="s">
        <v>44</v>
      </c>
      <c r="Q4655" s="1">
        <v>4</v>
      </c>
      <c r="R4655" s="1" t="s">
        <v>32</v>
      </c>
      <c r="S4655" s="1">
        <v>2</v>
      </c>
      <c r="T4655" s="10">
        <v>133000</v>
      </c>
      <c r="U4655" t="str">
        <f t="shared" si="504"/>
        <v>Reviewed</v>
      </c>
      <c r="V4655" t="str">
        <f t="shared" si="505"/>
        <v>exceeds</v>
      </c>
      <c r="W4655">
        <f t="shared" si="506"/>
        <v>0</v>
      </c>
      <c r="X4655" t="str">
        <f t="shared" si="507"/>
        <v>Active</v>
      </c>
      <c r="Y4655">
        <f t="shared" si="508"/>
        <v>1.8191780821917809</v>
      </c>
      <c r="Z4655" t="str">
        <f t="shared" si="509"/>
        <v>1–2 Years</v>
      </c>
      <c r="AA4655" t="str">
        <f t="shared" si="510"/>
        <v>130K+</v>
      </c>
    </row>
    <row r="4656" spans="1:27" ht="19.95" customHeight="1" x14ac:dyDescent="0.3">
      <c r="A4656" s="4" t="s">
        <v>4783</v>
      </c>
      <c r="B4656" s="5">
        <v>45369</v>
      </c>
      <c r="C4656" s="6" t="s">
        <v>86</v>
      </c>
      <c r="D4656" s="6" t="s">
        <v>87</v>
      </c>
      <c r="E4656" s="6" t="s">
        <v>67</v>
      </c>
      <c r="F4656" s="6" t="s">
        <v>116</v>
      </c>
      <c r="G4656" s="6" t="s">
        <v>89</v>
      </c>
      <c r="H4656" s="6" t="s">
        <v>26</v>
      </c>
      <c r="I4656" s="6" t="s">
        <v>27</v>
      </c>
      <c r="J4656" s="5">
        <v>45369</v>
      </c>
      <c r="K4656" s="5"/>
      <c r="L4656" s="6" t="s">
        <v>28</v>
      </c>
      <c r="M4656" s="6">
        <v>653</v>
      </c>
      <c r="N4656" s="6" t="s">
        <v>52</v>
      </c>
      <c r="O4656" s="6" t="s">
        <v>43</v>
      </c>
      <c r="P4656" s="6" t="s">
        <v>133</v>
      </c>
      <c r="Q4656" s="6">
        <v>1</v>
      </c>
      <c r="R4656" s="6" t="s">
        <v>53</v>
      </c>
      <c r="S4656" s="6">
        <v>2</v>
      </c>
      <c r="T4656" s="7">
        <v>103000</v>
      </c>
      <c r="U4656" t="str">
        <f t="shared" si="504"/>
        <v>Reviewed</v>
      </c>
      <c r="V4656" t="str">
        <f t="shared" si="505"/>
        <v>needs_support</v>
      </c>
      <c r="W4656">
        <f t="shared" si="506"/>
        <v>0</v>
      </c>
      <c r="X4656" t="str">
        <f t="shared" si="507"/>
        <v>Active</v>
      </c>
      <c r="Y4656">
        <f t="shared" si="508"/>
        <v>1.789041095890411</v>
      </c>
      <c r="Z4656" t="str">
        <f t="shared" si="509"/>
        <v>1–2 Years</v>
      </c>
      <c r="AA4656" t="str">
        <f t="shared" si="510"/>
        <v>100K–129K</v>
      </c>
    </row>
    <row r="4657" spans="1:27" ht="19.95" customHeight="1" x14ac:dyDescent="0.3">
      <c r="A4657" s="8" t="s">
        <v>4784</v>
      </c>
      <c r="B4657" s="9">
        <v>45338</v>
      </c>
      <c r="C4657" s="1" t="s">
        <v>91</v>
      </c>
      <c r="D4657" s="1" t="s">
        <v>87</v>
      </c>
      <c r="E4657" s="1" t="s">
        <v>92</v>
      </c>
      <c r="F4657" s="1" t="s">
        <v>114</v>
      </c>
      <c r="G4657" s="1" t="s">
        <v>94</v>
      </c>
      <c r="H4657" s="1" t="s">
        <v>43</v>
      </c>
      <c r="I4657" s="1" t="s">
        <v>27</v>
      </c>
      <c r="J4657" s="9">
        <v>45338</v>
      </c>
      <c r="K4657" s="9"/>
      <c r="L4657" s="1" t="s">
        <v>28</v>
      </c>
      <c r="M4657" s="1">
        <v>684</v>
      </c>
      <c r="N4657" s="1" t="s">
        <v>122</v>
      </c>
      <c r="O4657" s="1" t="s">
        <v>170</v>
      </c>
      <c r="P4657" s="1" t="s">
        <v>107</v>
      </c>
      <c r="Q4657" s="1">
        <v>4</v>
      </c>
      <c r="R4657" s="1" t="s">
        <v>32</v>
      </c>
      <c r="S4657" s="1">
        <v>2</v>
      </c>
      <c r="T4657" s="10">
        <v>63000</v>
      </c>
      <c r="U4657" t="str">
        <f t="shared" si="504"/>
        <v>Reviewed</v>
      </c>
      <c r="V4657" t="str">
        <f t="shared" si="505"/>
        <v>exceeds</v>
      </c>
      <c r="W4657">
        <f t="shared" si="506"/>
        <v>0</v>
      </c>
      <c r="X4657" t="str">
        <f t="shared" si="507"/>
        <v>Active</v>
      </c>
      <c r="Y4657">
        <f t="shared" si="508"/>
        <v>1.8739726027397261</v>
      </c>
      <c r="Z4657" t="str">
        <f t="shared" si="509"/>
        <v>1–2 Years</v>
      </c>
      <c r="AA4657" t="str">
        <f t="shared" si="510"/>
        <v>&lt;70K</v>
      </c>
    </row>
    <row r="4658" spans="1:27" ht="19.95" customHeight="1" x14ac:dyDescent="0.3">
      <c r="A4658" s="4" t="s">
        <v>4785</v>
      </c>
      <c r="B4658" s="5">
        <v>45687</v>
      </c>
      <c r="C4658" s="6" t="s">
        <v>21</v>
      </c>
      <c r="D4658" s="6" t="s">
        <v>22</v>
      </c>
      <c r="E4658" s="6" t="s">
        <v>23</v>
      </c>
      <c r="F4658" s="6" t="s">
        <v>121</v>
      </c>
      <c r="G4658" s="6" t="s">
        <v>25</v>
      </c>
      <c r="H4658" s="6" t="s">
        <v>49</v>
      </c>
      <c r="I4658" s="6" t="s">
        <v>50</v>
      </c>
      <c r="J4658" s="5">
        <v>45687</v>
      </c>
      <c r="K4658" s="5">
        <v>45778</v>
      </c>
      <c r="L4658" s="6" t="s">
        <v>84</v>
      </c>
      <c r="M4658" s="6">
        <v>91</v>
      </c>
      <c r="N4658" s="6" t="s">
        <v>29</v>
      </c>
      <c r="O4658" s="6" t="s">
        <v>43</v>
      </c>
      <c r="P4658" s="6" t="s">
        <v>31</v>
      </c>
      <c r="Q4658" s="6" t="s">
        <v>95</v>
      </c>
      <c r="R4658" s="6" t="s">
        <v>28</v>
      </c>
      <c r="S4658" s="6">
        <v>0</v>
      </c>
      <c r="T4658" s="7">
        <v>100500</v>
      </c>
      <c r="U4658" t="str">
        <f t="shared" si="504"/>
        <v>Not Reviewed</v>
      </c>
      <c r="V4658" t="str">
        <f t="shared" si="505"/>
        <v>Not Reviewed</v>
      </c>
      <c r="W4658">
        <f t="shared" si="506"/>
        <v>1</v>
      </c>
      <c r="X4658" t="str">
        <f t="shared" si="507"/>
        <v>Attrited</v>
      </c>
      <c r="Y4658">
        <f t="shared" si="508"/>
        <v>0.24931506849315069</v>
      </c>
      <c r="Z4658" t="str">
        <f t="shared" si="509"/>
        <v>&lt;1 Year</v>
      </c>
      <c r="AA4658" t="str">
        <f t="shared" si="510"/>
        <v>100K–129K</v>
      </c>
    </row>
    <row r="4659" spans="1:27" ht="19.95" customHeight="1" x14ac:dyDescent="0.3">
      <c r="A4659" s="8" t="s">
        <v>4786</v>
      </c>
      <c r="B4659" s="9">
        <v>45008</v>
      </c>
      <c r="C4659" s="1" t="s">
        <v>34</v>
      </c>
      <c r="D4659" s="1" t="s">
        <v>22</v>
      </c>
      <c r="E4659" s="1" t="s">
        <v>23</v>
      </c>
      <c r="F4659" s="1" t="s">
        <v>99</v>
      </c>
      <c r="G4659" s="1" t="s">
        <v>36</v>
      </c>
      <c r="H4659" s="1" t="s">
        <v>49</v>
      </c>
      <c r="I4659" s="1" t="s">
        <v>27</v>
      </c>
      <c r="J4659" s="9">
        <v>45008</v>
      </c>
      <c r="K4659" s="9"/>
      <c r="L4659" s="1" t="s">
        <v>28</v>
      </c>
      <c r="M4659" s="1">
        <v>1014</v>
      </c>
      <c r="N4659" s="1" t="s">
        <v>29</v>
      </c>
      <c r="O4659" s="1" t="s">
        <v>63</v>
      </c>
      <c r="P4659" s="1" t="s">
        <v>44</v>
      </c>
      <c r="Q4659" s="1">
        <v>4</v>
      </c>
      <c r="R4659" s="1" t="s">
        <v>32</v>
      </c>
      <c r="S4659" s="1">
        <v>3</v>
      </c>
      <c r="T4659" s="10">
        <v>124500</v>
      </c>
      <c r="U4659" t="str">
        <f t="shared" si="504"/>
        <v>Reviewed</v>
      </c>
      <c r="V4659" t="str">
        <f t="shared" si="505"/>
        <v>exceeds</v>
      </c>
      <c r="W4659">
        <f t="shared" si="506"/>
        <v>0</v>
      </c>
      <c r="X4659" t="str">
        <f t="shared" si="507"/>
        <v>Active</v>
      </c>
      <c r="Y4659">
        <f t="shared" si="508"/>
        <v>2.7780821917808218</v>
      </c>
      <c r="Z4659" t="str">
        <f t="shared" si="509"/>
        <v>2–3 Years</v>
      </c>
      <c r="AA4659" t="str">
        <f t="shared" si="510"/>
        <v>100K–129K</v>
      </c>
    </row>
    <row r="4660" spans="1:27" ht="19.95" customHeight="1" x14ac:dyDescent="0.3">
      <c r="A4660" s="4" t="s">
        <v>4787</v>
      </c>
      <c r="B4660" s="5">
        <v>45120</v>
      </c>
      <c r="C4660" s="6" t="s">
        <v>39</v>
      </c>
      <c r="D4660" s="6" t="s">
        <v>22</v>
      </c>
      <c r="E4660" s="6" t="s">
        <v>40</v>
      </c>
      <c r="F4660" s="6" t="s">
        <v>215</v>
      </c>
      <c r="G4660" s="6" t="s">
        <v>42</v>
      </c>
      <c r="H4660" s="6" t="s">
        <v>49</v>
      </c>
      <c r="I4660" s="6" t="s">
        <v>27</v>
      </c>
      <c r="J4660" s="5">
        <v>45120</v>
      </c>
      <c r="K4660" s="5"/>
      <c r="L4660" s="6" t="s">
        <v>28</v>
      </c>
      <c r="M4660" s="6">
        <v>902</v>
      </c>
      <c r="N4660" s="6" t="s">
        <v>52</v>
      </c>
      <c r="O4660" s="6" t="s">
        <v>63</v>
      </c>
      <c r="P4660" s="6" t="s">
        <v>64</v>
      </c>
      <c r="Q4660" s="6">
        <v>3</v>
      </c>
      <c r="R4660" s="6" t="s">
        <v>37</v>
      </c>
      <c r="S4660" s="6">
        <v>2</v>
      </c>
      <c r="T4660" s="7">
        <v>128500</v>
      </c>
      <c r="U4660" t="str">
        <f t="shared" si="504"/>
        <v>Reviewed</v>
      </c>
      <c r="V4660" t="str">
        <f t="shared" si="505"/>
        <v>meets</v>
      </c>
      <c r="W4660">
        <f t="shared" si="506"/>
        <v>0</v>
      </c>
      <c r="X4660" t="str">
        <f t="shared" si="507"/>
        <v>Active</v>
      </c>
      <c r="Y4660">
        <f t="shared" si="508"/>
        <v>2.4712328767123286</v>
      </c>
      <c r="Z4660" t="str">
        <f t="shared" si="509"/>
        <v>2–3 Years</v>
      </c>
      <c r="AA4660" t="str">
        <f t="shared" si="510"/>
        <v>100K–129K</v>
      </c>
    </row>
    <row r="4661" spans="1:27" ht="19.95" customHeight="1" x14ac:dyDescent="0.3">
      <c r="A4661" s="8" t="s">
        <v>4788</v>
      </c>
      <c r="B4661" s="9">
        <v>45173</v>
      </c>
      <c r="C4661" s="1" t="s">
        <v>46</v>
      </c>
      <c r="D4661" s="1" t="s">
        <v>22</v>
      </c>
      <c r="E4661" s="1" t="s">
        <v>40</v>
      </c>
      <c r="F4661" s="1" t="s">
        <v>101</v>
      </c>
      <c r="G4661" s="1" t="s">
        <v>48</v>
      </c>
      <c r="H4661" s="1" t="s">
        <v>26</v>
      </c>
      <c r="I4661" s="1" t="s">
        <v>27</v>
      </c>
      <c r="J4661" s="9">
        <v>45173</v>
      </c>
      <c r="K4661" s="9"/>
      <c r="L4661" s="1" t="s">
        <v>28</v>
      </c>
      <c r="M4661" s="1">
        <v>849</v>
      </c>
      <c r="N4661" s="1" t="s">
        <v>29</v>
      </c>
      <c r="O4661" s="1" t="s">
        <v>63</v>
      </c>
      <c r="P4661" s="1" t="s">
        <v>133</v>
      </c>
      <c r="Q4661" s="1">
        <v>3</v>
      </c>
      <c r="R4661" s="1" t="s">
        <v>37</v>
      </c>
      <c r="S4661" s="1">
        <v>2</v>
      </c>
      <c r="T4661" s="10">
        <v>94000</v>
      </c>
      <c r="U4661" t="str">
        <f t="shared" si="504"/>
        <v>Reviewed</v>
      </c>
      <c r="V4661" t="str">
        <f t="shared" si="505"/>
        <v>meets</v>
      </c>
      <c r="W4661">
        <f t="shared" si="506"/>
        <v>0</v>
      </c>
      <c r="X4661" t="str">
        <f t="shared" si="507"/>
        <v>Active</v>
      </c>
      <c r="Y4661">
        <f t="shared" si="508"/>
        <v>2.3260273972602739</v>
      </c>
      <c r="Z4661" t="str">
        <f t="shared" si="509"/>
        <v>2–3 Years</v>
      </c>
      <c r="AA4661" t="str">
        <f t="shared" si="510"/>
        <v>70K–99K</v>
      </c>
    </row>
    <row r="4662" spans="1:27" ht="19.95" customHeight="1" x14ac:dyDescent="0.3">
      <c r="A4662" s="4" t="s">
        <v>4789</v>
      </c>
      <c r="B4662" s="5">
        <v>45281</v>
      </c>
      <c r="C4662" s="6" t="s">
        <v>55</v>
      </c>
      <c r="D4662" s="6" t="s">
        <v>56</v>
      </c>
      <c r="E4662" s="6" t="s">
        <v>23</v>
      </c>
      <c r="F4662" s="6" t="s">
        <v>147</v>
      </c>
      <c r="G4662" s="6" t="s">
        <v>58</v>
      </c>
      <c r="H4662" s="6" t="s">
        <v>26</v>
      </c>
      <c r="I4662" s="6" t="s">
        <v>27</v>
      </c>
      <c r="J4662" s="5">
        <v>45281</v>
      </c>
      <c r="K4662" s="5"/>
      <c r="L4662" s="6" t="s">
        <v>28</v>
      </c>
      <c r="M4662" s="6">
        <v>741</v>
      </c>
      <c r="N4662" s="6" t="s">
        <v>29</v>
      </c>
      <c r="O4662" s="6" t="s">
        <v>170</v>
      </c>
      <c r="P4662" s="6" t="s">
        <v>44</v>
      </c>
      <c r="Q4662" s="6">
        <v>5</v>
      </c>
      <c r="R4662" s="6" t="s">
        <v>119</v>
      </c>
      <c r="S4662" s="6">
        <v>2</v>
      </c>
      <c r="T4662" s="7">
        <v>94000</v>
      </c>
      <c r="U4662" t="str">
        <f t="shared" si="504"/>
        <v>Reviewed</v>
      </c>
      <c r="V4662" t="str">
        <f t="shared" si="505"/>
        <v>outstanding</v>
      </c>
      <c r="W4662">
        <f t="shared" si="506"/>
        <v>0</v>
      </c>
      <c r="X4662" t="str">
        <f t="shared" si="507"/>
        <v>Active</v>
      </c>
      <c r="Y4662">
        <f t="shared" si="508"/>
        <v>2.0301369863013701</v>
      </c>
      <c r="Z4662" t="str">
        <f t="shared" si="509"/>
        <v>2–3 Years</v>
      </c>
      <c r="AA4662" t="str">
        <f t="shared" si="510"/>
        <v>70K–99K</v>
      </c>
    </row>
    <row r="4663" spans="1:27" ht="19.95" customHeight="1" x14ac:dyDescent="0.3">
      <c r="A4663" s="8" t="s">
        <v>4790</v>
      </c>
      <c r="B4663" s="9">
        <v>45353</v>
      </c>
      <c r="C4663" s="1" t="s">
        <v>60</v>
      </c>
      <c r="D4663" s="1" t="s">
        <v>56</v>
      </c>
      <c r="E4663" s="1" t="s">
        <v>40</v>
      </c>
      <c r="F4663" s="1" t="s">
        <v>61</v>
      </c>
      <c r="G4663" s="1" t="s">
        <v>62</v>
      </c>
      <c r="H4663" s="1" t="s">
        <v>26</v>
      </c>
      <c r="I4663" s="1" t="s">
        <v>50</v>
      </c>
      <c r="J4663" s="9">
        <v>45353</v>
      </c>
      <c r="K4663" s="9">
        <v>45581</v>
      </c>
      <c r="L4663" s="1" t="s">
        <v>51</v>
      </c>
      <c r="M4663" s="1">
        <v>228</v>
      </c>
      <c r="N4663" s="1" t="s">
        <v>75</v>
      </c>
      <c r="O4663" s="1" t="s">
        <v>63</v>
      </c>
      <c r="P4663" s="1" t="s">
        <v>133</v>
      </c>
      <c r="Q4663" s="1">
        <v>3</v>
      </c>
      <c r="R4663" s="1" t="s">
        <v>37</v>
      </c>
      <c r="S4663" s="1">
        <v>1</v>
      </c>
      <c r="T4663" s="10">
        <v>102000</v>
      </c>
      <c r="U4663" t="str">
        <f t="shared" si="504"/>
        <v>Reviewed</v>
      </c>
      <c r="V4663" t="str">
        <f t="shared" si="505"/>
        <v>meets</v>
      </c>
      <c r="W4663">
        <f t="shared" si="506"/>
        <v>1</v>
      </c>
      <c r="X4663" t="str">
        <f t="shared" si="507"/>
        <v>Attrited</v>
      </c>
      <c r="Y4663">
        <f t="shared" si="508"/>
        <v>0.62465753424657533</v>
      </c>
      <c r="Z4663" t="str">
        <f t="shared" si="509"/>
        <v>&lt;1 Year</v>
      </c>
      <c r="AA4663" t="str">
        <f t="shared" si="510"/>
        <v>100K–129K</v>
      </c>
    </row>
    <row r="4664" spans="1:27" ht="19.95" customHeight="1" x14ac:dyDescent="0.3">
      <c r="A4664" s="4" t="s">
        <v>4791</v>
      </c>
      <c r="B4664" s="5">
        <v>45487</v>
      </c>
      <c r="C4664" s="6" t="s">
        <v>66</v>
      </c>
      <c r="D4664" s="6" t="s">
        <v>56</v>
      </c>
      <c r="E4664" s="6" t="s">
        <v>67</v>
      </c>
      <c r="F4664" s="6" t="s">
        <v>99</v>
      </c>
      <c r="G4664" s="6" t="s">
        <v>36</v>
      </c>
      <c r="H4664" s="6" t="s">
        <v>49</v>
      </c>
      <c r="I4664" s="6" t="s">
        <v>50</v>
      </c>
      <c r="J4664" s="5">
        <v>45487</v>
      </c>
      <c r="K4664" s="5">
        <v>45602</v>
      </c>
      <c r="L4664" s="6" t="s">
        <v>51</v>
      </c>
      <c r="M4664" s="6">
        <v>115</v>
      </c>
      <c r="N4664" s="6" t="s">
        <v>29</v>
      </c>
      <c r="O4664" s="6" t="s">
        <v>63</v>
      </c>
      <c r="P4664" s="6" t="s">
        <v>133</v>
      </c>
      <c r="Q4664" s="6" t="s">
        <v>95</v>
      </c>
      <c r="R4664" s="6" t="s">
        <v>28</v>
      </c>
      <c r="S4664" s="6">
        <v>0</v>
      </c>
      <c r="T4664" s="7">
        <v>127500</v>
      </c>
      <c r="U4664" t="str">
        <f t="shared" si="504"/>
        <v>Not Reviewed</v>
      </c>
      <c r="V4664" t="str">
        <f t="shared" si="505"/>
        <v>Not Reviewed</v>
      </c>
      <c r="W4664">
        <f t="shared" si="506"/>
        <v>1</v>
      </c>
      <c r="X4664" t="str">
        <f t="shared" si="507"/>
        <v>Attrited</v>
      </c>
      <c r="Y4664">
        <f t="shared" si="508"/>
        <v>0.31506849315068491</v>
      </c>
      <c r="Z4664" t="str">
        <f t="shared" si="509"/>
        <v>&lt;1 Year</v>
      </c>
      <c r="AA4664" t="str">
        <f t="shared" si="510"/>
        <v>100K–129K</v>
      </c>
    </row>
    <row r="4665" spans="1:27" ht="19.95" customHeight="1" x14ac:dyDescent="0.3">
      <c r="A4665" s="8" t="s">
        <v>4792</v>
      </c>
      <c r="B4665" s="9">
        <v>45204</v>
      </c>
      <c r="C4665" s="1" t="s">
        <v>71</v>
      </c>
      <c r="D4665" s="1" t="s">
        <v>72</v>
      </c>
      <c r="E4665" s="1" t="s">
        <v>23</v>
      </c>
      <c r="F4665" s="1" t="s">
        <v>129</v>
      </c>
      <c r="G4665" s="1" t="s">
        <v>74</v>
      </c>
      <c r="H4665" s="1" t="s">
        <v>43</v>
      </c>
      <c r="I4665" s="1" t="s">
        <v>27</v>
      </c>
      <c r="J4665" s="9">
        <v>45204</v>
      </c>
      <c r="K4665" s="9"/>
      <c r="L4665" s="1" t="s">
        <v>28</v>
      </c>
      <c r="M4665" s="1">
        <v>818</v>
      </c>
      <c r="N4665" s="1" t="s">
        <v>29</v>
      </c>
      <c r="O4665" s="1" t="s">
        <v>63</v>
      </c>
      <c r="P4665" s="1" t="s">
        <v>107</v>
      </c>
      <c r="Q4665" s="1">
        <v>4</v>
      </c>
      <c r="R4665" s="1" t="s">
        <v>32</v>
      </c>
      <c r="S4665" s="1">
        <v>2</v>
      </c>
      <c r="T4665" s="10">
        <v>65500</v>
      </c>
      <c r="U4665" t="str">
        <f t="shared" si="504"/>
        <v>Reviewed</v>
      </c>
      <c r="V4665" t="str">
        <f t="shared" si="505"/>
        <v>exceeds</v>
      </c>
      <c r="W4665">
        <f t="shared" si="506"/>
        <v>0</v>
      </c>
      <c r="X4665" t="str">
        <f t="shared" si="507"/>
        <v>Active</v>
      </c>
      <c r="Y4665">
        <f t="shared" si="508"/>
        <v>2.2410958904109588</v>
      </c>
      <c r="Z4665" t="str">
        <f t="shared" si="509"/>
        <v>2–3 Years</v>
      </c>
      <c r="AA4665" t="str">
        <f t="shared" si="510"/>
        <v>&lt;70K</v>
      </c>
    </row>
    <row r="4666" spans="1:27" ht="19.95" customHeight="1" x14ac:dyDescent="0.3">
      <c r="A4666" s="4" t="s">
        <v>4793</v>
      </c>
      <c r="B4666" s="5">
        <v>45790</v>
      </c>
      <c r="C4666" s="6" t="s">
        <v>77</v>
      </c>
      <c r="D4666" s="6" t="s">
        <v>72</v>
      </c>
      <c r="E4666" s="6" t="s">
        <v>40</v>
      </c>
      <c r="F4666" s="6" t="s">
        <v>78</v>
      </c>
      <c r="G4666" s="6" t="s">
        <v>79</v>
      </c>
      <c r="H4666" s="6" t="s">
        <v>49</v>
      </c>
      <c r="I4666" s="6" t="s">
        <v>50</v>
      </c>
      <c r="J4666" s="5">
        <v>45790</v>
      </c>
      <c r="K4666" s="5">
        <v>45963</v>
      </c>
      <c r="L4666" s="6" t="s">
        <v>51</v>
      </c>
      <c r="M4666" s="6">
        <v>173</v>
      </c>
      <c r="N4666" s="6" t="s">
        <v>29</v>
      </c>
      <c r="O4666" s="6" t="s">
        <v>30</v>
      </c>
      <c r="P4666" s="6" t="s">
        <v>64</v>
      </c>
      <c r="Q4666" s="6" t="s">
        <v>95</v>
      </c>
      <c r="R4666" s="6" t="s">
        <v>28</v>
      </c>
      <c r="S4666" s="6">
        <v>0</v>
      </c>
      <c r="T4666" s="7">
        <v>98000</v>
      </c>
      <c r="U4666" t="str">
        <f t="shared" si="504"/>
        <v>Not Reviewed</v>
      </c>
      <c r="V4666" t="str">
        <f t="shared" si="505"/>
        <v>Not Reviewed</v>
      </c>
      <c r="W4666">
        <f t="shared" si="506"/>
        <v>1</v>
      </c>
      <c r="X4666" t="str">
        <f t="shared" si="507"/>
        <v>Attrited</v>
      </c>
      <c r="Y4666">
        <f t="shared" si="508"/>
        <v>0.47397260273972602</v>
      </c>
      <c r="Z4666" t="str">
        <f t="shared" si="509"/>
        <v>&lt;1 Year</v>
      </c>
      <c r="AA4666" t="str">
        <f t="shared" si="510"/>
        <v>70K–99K</v>
      </c>
    </row>
    <row r="4667" spans="1:27" ht="19.95" customHeight="1" x14ac:dyDescent="0.3">
      <c r="A4667" s="8" t="s">
        <v>4794</v>
      </c>
      <c r="B4667" s="9">
        <v>45262</v>
      </c>
      <c r="C4667" s="1" t="s">
        <v>81</v>
      </c>
      <c r="D4667" s="1" t="s">
        <v>72</v>
      </c>
      <c r="E4667" s="1" t="s">
        <v>23</v>
      </c>
      <c r="F4667" s="1" t="s">
        <v>93</v>
      </c>
      <c r="G4667" s="1" t="s">
        <v>94</v>
      </c>
      <c r="H4667" s="1" t="s">
        <v>26</v>
      </c>
      <c r="I4667" s="1" t="s">
        <v>27</v>
      </c>
      <c r="J4667" s="9">
        <v>45262</v>
      </c>
      <c r="K4667" s="9"/>
      <c r="L4667" s="1" t="s">
        <v>28</v>
      </c>
      <c r="M4667" s="1">
        <v>760</v>
      </c>
      <c r="N4667" s="1" t="s">
        <v>52</v>
      </c>
      <c r="O4667" s="1" t="s">
        <v>63</v>
      </c>
      <c r="P4667" s="1" t="s">
        <v>31</v>
      </c>
      <c r="Q4667" s="1">
        <v>3</v>
      </c>
      <c r="R4667" s="1" t="s">
        <v>37</v>
      </c>
      <c r="S4667" s="1">
        <v>2</v>
      </c>
      <c r="T4667" s="10">
        <v>91500</v>
      </c>
      <c r="U4667" t="str">
        <f t="shared" si="504"/>
        <v>Reviewed</v>
      </c>
      <c r="V4667" t="str">
        <f t="shared" si="505"/>
        <v>meets</v>
      </c>
      <c r="W4667">
        <f t="shared" si="506"/>
        <v>0</v>
      </c>
      <c r="X4667" t="str">
        <f t="shared" si="507"/>
        <v>Active</v>
      </c>
      <c r="Y4667">
        <f t="shared" si="508"/>
        <v>2.0821917808219177</v>
      </c>
      <c r="Z4667" t="str">
        <f t="shared" si="509"/>
        <v>2–3 Years</v>
      </c>
      <c r="AA4667" t="str">
        <f t="shared" si="510"/>
        <v>70K–99K</v>
      </c>
    </row>
    <row r="4668" spans="1:27" ht="19.95" customHeight="1" x14ac:dyDescent="0.3">
      <c r="A4668" s="4" t="s">
        <v>4795</v>
      </c>
      <c r="B4668" s="5">
        <v>45414</v>
      </c>
      <c r="C4668" s="6" t="s">
        <v>86</v>
      </c>
      <c r="D4668" s="6" t="s">
        <v>87</v>
      </c>
      <c r="E4668" s="6" t="s">
        <v>67</v>
      </c>
      <c r="F4668" s="6" t="s">
        <v>135</v>
      </c>
      <c r="G4668" s="6" t="s">
        <v>89</v>
      </c>
      <c r="H4668" s="6" t="s">
        <v>43</v>
      </c>
      <c r="I4668" s="6" t="s">
        <v>27</v>
      </c>
      <c r="J4668" s="5">
        <v>45414</v>
      </c>
      <c r="K4668" s="5"/>
      <c r="L4668" s="6" t="s">
        <v>28</v>
      </c>
      <c r="M4668" s="6">
        <v>608</v>
      </c>
      <c r="N4668" s="6" t="s">
        <v>29</v>
      </c>
      <c r="O4668" s="6" t="s">
        <v>30</v>
      </c>
      <c r="P4668" s="6" t="s">
        <v>44</v>
      </c>
      <c r="Q4668" s="6">
        <v>3</v>
      </c>
      <c r="R4668" s="6" t="s">
        <v>37</v>
      </c>
      <c r="S4668" s="6">
        <v>2</v>
      </c>
      <c r="T4668" s="7">
        <v>59000</v>
      </c>
      <c r="U4668" t="str">
        <f t="shared" si="504"/>
        <v>Reviewed</v>
      </c>
      <c r="V4668" t="str">
        <f t="shared" si="505"/>
        <v>meets</v>
      </c>
      <c r="W4668">
        <f t="shared" si="506"/>
        <v>0</v>
      </c>
      <c r="X4668" t="str">
        <f t="shared" si="507"/>
        <v>Active</v>
      </c>
      <c r="Y4668">
        <f t="shared" si="508"/>
        <v>1.6657534246575343</v>
      </c>
      <c r="Z4668" t="str">
        <f t="shared" si="509"/>
        <v>1–2 Years</v>
      </c>
      <c r="AA4668" t="str">
        <f t="shared" si="510"/>
        <v>&lt;70K</v>
      </c>
    </row>
    <row r="4669" spans="1:27" ht="19.95" customHeight="1" x14ac:dyDescent="0.3">
      <c r="A4669" s="8" t="s">
        <v>4796</v>
      </c>
      <c r="B4669" s="9">
        <v>45185</v>
      </c>
      <c r="C4669" s="1" t="s">
        <v>91</v>
      </c>
      <c r="D4669" s="1" t="s">
        <v>87</v>
      </c>
      <c r="E4669" s="1" t="s">
        <v>92</v>
      </c>
      <c r="F4669" s="1" t="s">
        <v>152</v>
      </c>
      <c r="G4669" s="1" t="s">
        <v>94</v>
      </c>
      <c r="H4669" s="1" t="s">
        <v>49</v>
      </c>
      <c r="I4669" s="1" t="s">
        <v>27</v>
      </c>
      <c r="J4669" s="9">
        <v>45185</v>
      </c>
      <c r="K4669" s="9"/>
      <c r="L4669" s="1" t="s">
        <v>28</v>
      </c>
      <c r="M4669" s="1">
        <v>837</v>
      </c>
      <c r="N4669" s="1" t="s">
        <v>29</v>
      </c>
      <c r="O4669" s="1" t="s">
        <v>63</v>
      </c>
      <c r="P4669" s="1" t="s">
        <v>31</v>
      </c>
      <c r="Q4669" s="1">
        <v>2</v>
      </c>
      <c r="R4669" s="1" t="s">
        <v>53</v>
      </c>
      <c r="S4669" s="1">
        <v>2</v>
      </c>
      <c r="T4669" s="10">
        <v>106500</v>
      </c>
      <c r="U4669" t="str">
        <f t="shared" si="504"/>
        <v>Reviewed</v>
      </c>
      <c r="V4669" t="str">
        <f t="shared" si="505"/>
        <v>needs_support</v>
      </c>
      <c r="W4669">
        <f t="shared" si="506"/>
        <v>0</v>
      </c>
      <c r="X4669" t="str">
        <f t="shared" si="507"/>
        <v>Active</v>
      </c>
      <c r="Y4669">
        <f t="shared" si="508"/>
        <v>2.2931506849315069</v>
      </c>
      <c r="Z4669" t="str">
        <f t="shared" si="509"/>
        <v>2–3 Years</v>
      </c>
      <c r="AA4669" t="str">
        <f t="shared" si="510"/>
        <v>100K–129K</v>
      </c>
    </row>
    <row r="4670" spans="1:27" ht="19.95" customHeight="1" x14ac:dyDescent="0.3">
      <c r="A4670" s="4" t="s">
        <v>4797</v>
      </c>
      <c r="B4670" s="5">
        <v>45557</v>
      </c>
      <c r="C4670" s="6" t="s">
        <v>21</v>
      </c>
      <c r="D4670" s="6" t="s">
        <v>22</v>
      </c>
      <c r="E4670" s="6" t="s">
        <v>23</v>
      </c>
      <c r="F4670" s="6" t="s">
        <v>288</v>
      </c>
      <c r="G4670" s="6" t="s">
        <v>25</v>
      </c>
      <c r="H4670" s="6" t="s">
        <v>43</v>
      </c>
      <c r="I4670" s="6" t="s">
        <v>27</v>
      </c>
      <c r="J4670" s="5">
        <v>45557</v>
      </c>
      <c r="K4670" s="5"/>
      <c r="L4670" s="6" t="s">
        <v>28</v>
      </c>
      <c r="M4670" s="6">
        <v>465</v>
      </c>
      <c r="N4670" s="6" t="s">
        <v>52</v>
      </c>
      <c r="O4670" s="6" t="s">
        <v>30</v>
      </c>
      <c r="P4670" s="6" t="s">
        <v>107</v>
      </c>
      <c r="Q4670" s="6">
        <v>3</v>
      </c>
      <c r="R4670" s="6" t="s">
        <v>37</v>
      </c>
      <c r="S4670" s="6">
        <v>1</v>
      </c>
      <c r="T4670" s="7">
        <v>69500</v>
      </c>
      <c r="U4670" t="str">
        <f t="shared" si="504"/>
        <v>Reviewed</v>
      </c>
      <c r="V4670" t="str">
        <f t="shared" si="505"/>
        <v>meets</v>
      </c>
      <c r="W4670">
        <f t="shared" si="506"/>
        <v>0</v>
      </c>
      <c r="X4670" t="str">
        <f t="shared" si="507"/>
        <v>Active</v>
      </c>
      <c r="Y4670">
        <f t="shared" si="508"/>
        <v>1.273972602739726</v>
      </c>
      <c r="Z4670" t="str">
        <f t="shared" si="509"/>
        <v>1–2 Years</v>
      </c>
      <c r="AA4670" t="str">
        <f t="shared" si="510"/>
        <v>&lt;70K</v>
      </c>
    </row>
    <row r="4671" spans="1:27" ht="19.95" customHeight="1" x14ac:dyDescent="0.3">
      <c r="A4671" s="8" t="s">
        <v>4798</v>
      </c>
      <c r="B4671" s="9">
        <v>45219</v>
      </c>
      <c r="C4671" s="1" t="s">
        <v>34</v>
      </c>
      <c r="D4671" s="1" t="s">
        <v>22</v>
      </c>
      <c r="E4671" s="1" t="s">
        <v>23</v>
      </c>
      <c r="F4671" s="1" t="s">
        <v>138</v>
      </c>
      <c r="G4671" s="1" t="s">
        <v>36</v>
      </c>
      <c r="H4671" s="1" t="s">
        <v>43</v>
      </c>
      <c r="I4671" s="1" t="s">
        <v>50</v>
      </c>
      <c r="J4671" s="9">
        <v>45219</v>
      </c>
      <c r="K4671" s="9">
        <v>45852</v>
      </c>
      <c r="L4671" s="1" t="s">
        <v>159</v>
      </c>
      <c r="M4671" s="1">
        <v>633</v>
      </c>
      <c r="N4671" s="1" t="s">
        <v>29</v>
      </c>
      <c r="O4671" s="1" t="s">
        <v>63</v>
      </c>
      <c r="P4671" s="1" t="s">
        <v>64</v>
      </c>
      <c r="Q4671" s="1">
        <v>3</v>
      </c>
      <c r="R4671" s="1" t="s">
        <v>37</v>
      </c>
      <c r="S4671" s="1">
        <v>2</v>
      </c>
      <c r="T4671" s="10">
        <v>69000</v>
      </c>
      <c r="U4671" t="str">
        <f t="shared" si="504"/>
        <v>Reviewed</v>
      </c>
      <c r="V4671" t="str">
        <f t="shared" si="505"/>
        <v>meets</v>
      </c>
      <c r="W4671">
        <f t="shared" si="506"/>
        <v>1</v>
      </c>
      <c r="X4671" t="str">
        <f t="shared" si="507"/>
        <v>Attrited</v>
      </c>
      <c r="Y4671">
        <f t="shared" si="508"/>
        <v>1.7342465753424658</v>
      </c>
      <c r="Z4671" t="str">
        <f t="shared" si="509"/>
        <v>1–2 Years</v>
      </c>
      <c r="AA4671" t="str">
        <f t="shared" si="510"/>
        <v>&lt;70K</v>
      </c>
    </row>
    <row r="4672" spans="1:27" ht="19.95" customHeight="1" x14ac:dyDescent="0.3">
      <c r="A4672" s="4" t="s">
        <v>4799</v>
      </c>
      <c r="B4672" s="5">
        <v>44978</v>
      </c>
      <c r="C4672" s="6" t="s">
        <v>39</v>
      </c>
      <c r="D4672" s="6" t="s">
        <v>22</v>
      </c>
      <c r="E4672" s="6" t="s">
        <v>40</v>
      </c>
      <c r="F4672" s="6" t="s">
        <v>174</v>
      </c>
      <c r="G4672" s="6" t="s">
        <v>42</v>
      </c>
      <c r="H4672" s="6" t="s">
        <v>26</v>
      </c>
      <c r="I4672" s="6" t="s">
        <v>27</v>
      </c>
      <c r="J4672" s="5">
        <v>44978</v>
      </c>
      <c r="K4672" s="5"/>
      <c r="L4672" s="6" t="s">
        <v>28</v>
      </c>
      <c r="M4672" s="6">
        <v>1044</v>
      </c>
      <c r="N4672" s="6" t="s">
        <v>122</v>
      </c>
      <c r="O4672" s="6" t="s">
        <v>43</v>
      </c>
      <c r="P4672" s="6" t="s">
        <v>31</v>
      </c>
      <c r="Q4672" s="6">
        <v>4</v>
      </c>
      <c r="R4672" s="6" t="s">
        <v>32</v>
      </c>
      <c r="S4672" s="6">
        <v>3</v>
      </c>
      <c r="T4672" s="7">
        <v>72000</v>
      </c>
      <c r="U4672" t="str">
        <f t="shared" si="504"/>
        <v>Reviewed</v>
      </c>
      <c r="V4672" t="str">
        <f t="shared" si="505"/>
        <v>exceeds</v>
      </c>
      <c r="W4672">
        <f t="shared" si="506"/>
        <v>0</v>
      </c>
      <c r="X4672" t="str">
        <f t="shared" si="507"/>
        <v>Active</v>
      </c>
      <c r="Y4672">
        <f t="shared" si="508"/>
        <v>2.8602739726027395</v>
      </c>
      <c r="Z4672" t="str">
        <f t="shared" si="509"/>
        <v>2–3 Years</v>
      </c>
      <c r="AA4672" t="str">
        <f t="shared" si="510"/>
        <v>70K–99K</v>
      </c>
    </row>
    <row r="4673" spans="1:27" ht="19.95" customHeight="1" x14ac:dyDescent="0.3">
      <c r="A4673" s="8" t="s">
        <v>4800</v>
      </c>
      <c r="B4673" s="9">
        <v>45746</v>
      </c>
      <c r="C4673" s="1" t="s">
        <v>46</v>
      </c>
      <c r="D4673" s="1" t="s">
        <v>22</v>
      </c>
      <c r="E4673" s="1" t="s">
        <v>40</v>
      </c>
      <c r="F4673" s="1" t="s">
        <v>47</v>
      </c>
      <c r="G4673" s="1" t="s">
        <v>48</v>
      </c>
      <c r="H4673" s="1" t="s">
        <v>49</v>
      </c>
      <c r="I4673" s="1" t="s">
        <v>27</v>
      </c>
      <c r="J4673" s="9">
        <v>45746</v>
      </c>
      <c r="K4673" s="9"/>
      <c r="L4673" s="1" t="s">
        <v>28</v>
      </c>
      <c r="M4673" s="1">
        <v>276</v>
      </c>
      <c r="N4673" s="1" t="s">
        <v>75</v>
      </c>
      <c r="O4673" s="1" t="s">
        <v>30</v>
      </c>
      <c r="P4673" s="1" t="s">
        <v>107</v>
      </c>
      <c r="Q4673" s="1">
        <v>5</v>
      </c>
      <c r="R4673" s="1" t="s">
        <v>119</v>
      </c>
      <c r="S4673" s="1">
        <v>1</v>
      </c>
      <c r="T4673" s="10">
        <v>98000</v>
      </c>
      <c r="U4673" t="str">
        <f t="shared" si="504"/>
        <v>Reviewed</v>
      </c>
      <c r="V4673" t="str">
        <f t="shared" si="505"/>
        <v>outstanding</v>
      </c>
      <c r="W4673">
        <f t="shared" si="506"/>
        <v>0</v>
      </c>
      <c r="X4673" t="str">
        <f t="shared" si="507"/>
        <v>Active</v>
      </c>
      <c r="Y4673">
        <f t="shared" si="508"/>
        <v>0.75616438356164384</v>
      </c>
      <c r="Z4673" t="str">
        <f t="shared" si="509"/>
        <v>&lt;1 Year</v>
      </c>
      <c r="AA4673" t="str">
        <f t="shared" si="510"/>
        <v>70K–99K</v>
      </c>
    </row>
    <row r="4674" spans="1:27" ht="19.95" customHeight="1" x14ac:dyDescent="0.3">
      <c r="A4674" s="4" t="s">
        <v>4801</v>
      </c>
      <c r="B4674" s="5">
        <v>45429</v>
      </c>
      <c r="C4674" s="6" t="s">
        <v>55</v>
      </c>
      <c r="D4674" s="6" t="s">
        <v>56</v>
      </c>
      <c r="E4674" s="6" t="s">
        <v>23</v>
      </c>
      <c r="F4674" s="6" t="s">
        <v>190</v>
      </c>
      <c r="G4674" s="6" t="s">
        <v>58</v>
      </c>
      <c r="H4674" s="6" t="s">
        <v>49</v>
      </c>
      <c r="I4674" s="6" t="s">
        <v>27</v>
      </c>
      <c r="J4674" s="5">
        <v>45429</v>
      </c>
      <c r="K4674" s="5"/>
      <c r="L4674" s="6" t="s">
        <v>28</v>
      </c>
      <c r="M4674" s="6">
        <v>593</v>
      </c>
      <c r="N4674" s="6" t="s">
        <v>52</v>
      </c>
      <c r="O4674" s="6" t="s">
        <v>63</v>
      </c>
      <c r="P4674" s="6" t="s">
        <v>133</v>
      </c>
      <c r="Q4674" s="6">
        <v>3</v>
      </c>
      <c r="R4674" s="6" t="s">
        <v>37</v>
      </c>
      <c r="S4674" s="6">
        <v>2</v>
      </c>
      <c r="T4674" s="7">
        <v>134500</v>
      </c>
      <c r="U4674" t="str">
        <f t="shared" ref="U4674:U4737" si="511">IF(LOWER(TRIM(Q4674&amp;""))="none","Not Reviewed","Reviewed")</f>
        <v>Reviewed</v>
      </c>
      <c r="V4674" t="str">
        <f t="shared" ref="V4674:V4737" si="512">IF(OR(Q4674="none",R4674=""),"Not Reviewed",R4674)</f>
        <v>meets</v>
      </c>
      <c r="W4674">
        <f t="shared" ref="W4674:W4737" si="513">IF(I4674="terminated",1,0)</f>
        <v>0</v>
      </c>
      <c r="X4674" t="str">
        <f t="shared" ref="X4674:X4737" si="514">IF(I4674="terminated","Attrited","Active")</f>
        <v>Active</v>
      </c>
      <c r="Y4674">
        <f t="shared" ref="Y4674:Y4737" si="515">M4674/365</f>
        <v>1.6246575342465754</v>
      </c>
      <c r="Z4674" t="str">
        <f t="shared" ref="Z4674:Z4737" si="516">IF(Y4674&lt;1,"&lt;1 Year",IF(Y4674&lt;2,"1–2 Years",IF(Y4674&lt;3,"2–3 Years","3+ Years")))</f>
        <v>1–2 Years</v>
      </c>
      <c r="AA4674" t="str">
        <f t="shared" ref="AA4674:AA4737" si="517">IF(T4674&lt;70000,"&lt;70K",IF(T4674&lt;100000,"70K–99K",IF(T4674&lt;130000,"100K–129K","130K+")))</f>
        <v>130K+</v>
      </c>
    </row>
    <row r="4675" spans="1:27" ht="19.95" customHeight="1" x14ac:dyDescent="0.3">
      <c r="A4675" s="8" t="s">
        <v>4802</v>
      </c>
      <c r="B4675" s="9">
        <v>45409</v>
      </c>
      <c r="C4675" s="1" t="s">
        <v>60</v>
      </c>
      <c r="D4675" s="1" t="s">
        <v>56</v>
      </c>
      <c r="E4675" s="1" t="s">
        <v>40</v>
      </c>
      <c r="F4675" s="1" t="s">
        <v>217</v>
      </c>
      <c r="G4675" s="1" t="s">
        <v>58</v>
      </c>
      <c r="H4675" s="1" t="s">
        <v>110</v>
      </c>
      <c r="I4675" s="1" t="s">
        <v>27</v>
      </c>
      <c r="J4675" s="9">
        <v>45409</v>
      </c>
      <c r="K4675" s="9"/>
      <c r="L4675" s="1" t="s">
        <v>28</v>
      </c>
      <c r="M4675" s="1">
        <v>613</v>
      </c>
      <c r="N4675" s="1" t="s">
        <v>52</v>
      </c>
      <c r="O4675" s="1" t="s">
        <v>43</v>
      </c>
      <c r="P4675" s="1" t="s">
        <v>31</v>
      </c>
      <c r="Q4675" s="1">
        <v>3</v>
      </c>
      <c r="R4675" s="1" t="s">
        <v>37</v>
      </c>
      <c r="S4675" s="1">
        <v>2</v>
      </c>
      <c r="T4675" s="10">
        <v>150000</v>
      </c>
      <c r="U4675" t="str">
        <f t="shared" si="511"/>
        <v>Reviewed</v>
      </c>
      <c r="V4675" t="str">
        <f t="shared" si="512"/>
        <v>meets</v>
      </c>
      <c r="W4675">
        <f t="shared" si="513"/>
        <v>0</v>
      </c>
      <c r="X4675" t="str">
        <f t="shared" si="514"/>
        <v>Active</v>
      </c>
      <c r="Y4675">
        <f t="shared" si="515"/>
        <v>1.6794520547945206</v>
      </c>
      <c r="Z4675" t="str">
        <f t="shared" si="516"/>
        <v>1–2 Years</v>
      </c>
      <c r="AA4675" t="str">
        <f t="shared" si="517"/>
        <v>130K+</v>
      </c>
    </row>
    <row r="4676" spans="1:27" ht="19.95" customHeight="1" x14ac:dyDescent="0.3">
      <c r="A4676" s="4" t="s">
        <v>4803</v>
      </c>
      <c r="B4676" s="5">
        <v>45256</v>
      </c>
      <c r="C4676" s="6" t="s">
        <v>66</v>
      </c>
      <c r="D4676" s="6" t="s">
        <v>56</v>
      </c>
      <c r="E4676" s="6" t="s">
        <v>67</v>
      </c>
      <c r="F4676" s="6" t="s">
        <v>35</v>
      </c>
      <c r="G4676" s="6" t="s">
        <v>36</v>
      </c>
      <c r="H4676" s="6" t="s">
        <v>26</v>
      </c>
      <c r="I4676" s="6" t="s">
        <v>27</v>
      </c>
      <c r="J4676" s="5">
        <v>45256</v>
      </c>
      <c r="K4676" s="5"/>
      <c r="L4676" s="6" t="s">
        <v>28</v>
      </c>
      <c r="M4676" s="6">
        <v>766</v>
      </c>
      <c r="N4676" s="6" t="s">
        <v>75</v>
      </c>
      <c r="O4676" s="6" t="s">
        <v>63</v>
      </c>
      <c r="P4676" s="6" t="s">
        <v>31</v>
      </c>
      <c r="Q4676" s="6">
        <v>1</v>
      </c>
      <c r="R4676" s="6" t="s">
        <v>53</v>
      </c>
      <c r="S4676" s="6">
        <v>2</v>
      </c>
      <c r="T4676" s="7">
        <v>77500</v>
      </c>
      <c r="U4676" t="str">
        <f t="shared" si="511"/>
        <v>Reviewed</v>
      </c>
      <c r="V4676" t="str">
        <f t="shared" si="512"/>
        <v>needs_support</v>
      </c>
      <c r="W4676">
        <f t="shared" si="513"/>
        <v>0</v>
      </c>
      <c r="X4676" t="str">
        <f t="shared" si="514"/>
        <v>Active</v>
      </c>
      <c r="Y4676">
        <f t="shared" si="515"/>
        <v>2.0986301369863014</v>
      </c>
      <c r="Z4676" t="str">
        <f t="shared" si="516"/>
        <v>2–3 Years</v>
      </c>
      <c r="AA4676" t="str">
        <f t="shared" si="517"/>
        <v>70K–99K</v>
      </c>
    </row>
    <row r="4677" spans="1:27" ht="19.95" customHeight="1" x14ac:dyDescent="0.3">
      <c r="A4677" s="8" t="s">
        <v>4804</v>
      </c>
      <c r="B4677" s="9">
        <v>45873</v>
      </c>
      <c r="C4677" s="1" t="s">
        <v>71</v>
      </c>
      <c r="D4677" s="1" t="s">
        <v>72</v>
      </c>
      <c r="E4677" s="1" t="s">
        <v>23</v>
      </c>
      <c r="F4677" s="1" t="s">
        <v>138</v>
      </c>
      <c r="G4677" s="1" t="s">
        <v>36</v>
      </c>
      <c r="H4677" s="1" t="s">
        <v>43</v>
      </c>
      <c r="I4677" s="1" t="s">
        <v>27</v>
      </c>
      <c r="J4677" s="9">
        <v>45873</v>
      </c>
      <c r="K4677" s="9"/>
      <c r="L4677" s="1" t="s">
        <v>28</v>
      </c>
      <c r="M4677" s="1">
        <v>149</v>
      </c>
      <c r="N4677" s="1" t="s">
        <v>52</v>
      </c>
      <c r="O4677" s="1" t="s">
        <v>63</v>
      </c>
      <c r="P4677" s="1" t="s">
        <v>31</v>
      </c>
      <c r="Q4677" s="1" t="s">
        <v>95</v>
      </c>
      <c r="R4677" s="1" t="s">
        <v>28</v>
      </c>
      <c r="S4677" s="1">
        <v>0</v>
      </c>
      <c r="T4677" s="10">
        <v>60000</v>
      </c>
      <c r="U4677" t="str">
        <f t="shared" si="511"/>
        <v>Not Reviewed</v>
      </c>
      <c r="V4677" t="str">
        <f t="shared" si="512"/>
        <v>Not Reviewed</v>
      </c>
      <c r="W4677">
        <f t="shared" si="513"/>
        <v>0</v>
      </c>
      <c r="X4677" t="str">
        <f t="shared" si="514"/>
        <v>Active</v>
      </c>
      <c r="Y4677">
        <f t="shared" si="515"/>
        <v>0.40821917808219177</v>
      </c>
      <c r="Z4677" t="str">
        <f t="shared" si="516"/>
        <v>&lt;1 Year</v>
      </c>
      <c r="AA4677" t="str">
        <f t="shared" si="517"/>
        <v>&lt;70K</v>
      </c>
    </row>
    <row r="4678" spans="1:27" ht="19.95" customHeight="1" x14ac:dyDescent="0.3">
      <c r="A4678" s="4" t="s">
        <v>4805</v>
      </c>
      <c r="B4678" s="5">
        <v>45873</v>
      </c>
      <c r="C4678" s="6" t="s">
        <v>77</v>
      </c>
      <c r="D4678" s="6" t="s">
        <v>72</v>
      </c>
      <c r="E4678" s="6" t="s">
        <v>40</v>
      </c>
      <c r="F4678" s="6" t="s">
        <v>93</v>
      </c>
      <c r="G4678" s="6" t="s">
        <v>94</v>
      </c>
      <c r="H4678" s="6" t="s">
        <v>26</v>
      </c>
      <c r="I4678" s="6" t="s">
        <v>27</v>
      </c>
      <c r="J4678" s="5">
        <v>45873</v>
      </c>
      <c r="K4678" s="5"/>
      <c r="L4678" s="6" t="s">
        <v>28</v>
      </c>
      <c r="M4678" s="6">
        <v>149</v>
      </c>
      <c r="N4678" s="6" t="s">
        <v>29</v>
      </c>
      <c r="O4678" s="6" t="s">
        <v>63</v>
      </c>
      <c r="P4678" s="6" t="s">
        <v>107</v>
      </c>
      <c r="Q4678" s="6" t="s">
        <v>95</v>
      </c>
      <c r="R4678" s="6" t="s">
        <v>28</v>
      </c>
      <c r="S4678" s="6">
        <v>0</v>
      </c>
      <c r="T4678" s="7">
        <v>80000</v>
      </c>
      <c r="U4678" t="str">
        <f t="shared" si="511"/>
        <v>Not Reviewed</v>
      </c>
      <c r="V4678" t="str">
        <f t="shared" si="512"/>
        <v>Not Reviewed</v>
      </c>
      <c r="W4678">
        <f t="shared" si="513"/>
        <v>0</v>
      </c>
      <c r="X4678" t="str">
        <f t="shared" si="514"/>
        <v>Active</v>
      </c>
      <c r="Y4678">
        <f t="shared" si="515"/>
        <v>0.40821917808219177</v>
      </c>
      <c r="Z4678" t="str">
        <f t="shared" si="516"/>
        <v>&lt;1 Year</v>
      </c>
      <c r="AA4678" t="str">
        <f t="shared" si="517"/>
        <v>70K–99K</v>
      </c>
    </row>
    <row r="4679" spans="1:27" ht="19.95" customHeight="1" x14ac:dyDescent="0.3">
      <c r="A4679" s="8" t="s">
        <v>4806</v>
      </c>
      <c r="B4679" s="9">
        <v>44949</v>
      </c>
      <c r="C4679" s="1" t="s">
        <v>81</v>
      </c>
      <c r="D4679" s="1" t="s">
        <v>72</v>
      </c>
      <c r="E4679" s="1" t="s">
        <v>23</v>
      </c>
      <c r="F4679" s="1" t="s">
        <v>82</v>
      </c>
      <c r="G4679" s="1" t="s">
        <v>83</v>
      </c>
      <c r="H4679" s="1" t="s">
        <v>26</v>
      </c>
      <c r="I4679" s="1" t="s">
        <v>27</v>
      </c>
      <c r="J4679" s="9">
        <v>44949</v>
      </c>
      <c r="K4679" s="9"/>
      <c r="L4679" s="1" t="s">
        <v>28</v>
      </c>
      <c r="M4679" s="1">
        <v>1073</v>
      </c>
      <c r="N4679" s="1" t="s">
        <v>29</v>
      </c>
      <c r="O4679" s="1" t="s">
        <v>63</v>
      </c>
      <c r="P4679" s="1" t="s">
        <v>64</v>
      </c>
      <c r="Q4679" s="1">
        <v>3</v>
      </c>
      <c r="R4679" s="1" t="s">
        <v>37</v>
      </c>
      <c r="S4679" s="1">
        <v>3</v>
      </c>
      <c r="T4679" s="10">
        <v>96500</v>
      </c>
      <c r="U4679" t="str">
        <f t="shared" si="511"/>
        <v>Reviewed</v>
      </c>
      <c r="V4679" t="str">
        <f t="shared" si="512"/>
        <v>meets</v>
      </c>
      <c r="W4679">
        <f t="shared" si="513"/>
        <v>0</v>
      </c>
      <c r="X4679" t="str">
        <f t="shared" si="514"/>
        <v>Active</v>
      </c>
      <c r="Y4679">
        <f t="shared" si="515"/>
        <v>2.9397260273972603</v>
      </c>
      <c r="Z4679" t="str">
        <f t="shared" si="516"/>
        <v>2–3 Years</v>
      </c>
      <c r="AA4679" t="str">
        <f t="shared" si="517"/>
        <v>70K–99K</v>
      </c>
    </row>
    <row r="4680" spans="1:27" ht="19.95" customHeight="1" x14ac:dyDescent="0.3">
      <c r="A4680" s="4" t="s">
        <v>4807</v>
      </c>
      <c r="B4680" s="5">
        <v>45131</v>
      </c>
      <c r="C4680" s="6" t="s">
        <v>86</v>
      </c>
      <c r="D4680" s="6" t="s">
        <v>87</v>
      </c>
      <c r="E4680" s="6" t="s">
        <v>67</v>
      </c>
      <c r="F4680" s="6" t="s">
        <v>135</v>
      </c>
      <c r="G4680" s="6" t="s">
        <v>89</v>
      </c>
      <c r="H4680" s="6" t="s">
        <v>43</v>
      </c>
      <c r="I4680" s="6" t="s">
        <v>27</v>
      </c>
      <c r="J4680" s="5">
        <v>45131</v>
      </c>
      <c r="K4680" s="5"/>
      <c r="L4680" s="6" t="s">
        <v>28</v>
      </c>
      <c r="M4680" s="6">
        <v>891</v>
      </c>
      <c r="N4680" s="6" t="s">
        <v>52</v>
      </c>
      <c r="O4680" s="6" t="s">
        <v>105</v>
      </c>
      <c r="P4680" s="6" t="s">
        <v>31</v>
      </c>
      <c r="Q4680" s="6">
        <v>3</v>
      </c>
      <c r="R4680" s="6" t="s">
        <v>37</v>
      </c>
      <c r="S4680" s="6">
        <v>2</v>
      </c>
      <c r="T4680" s="7">
        <v>71500</v>
      </c>
      <c r="U4680" t="str">
        <f t="shared" si="511"/>
        <v>Reviewed</v>
      </c>
      <c r="V4680" t="str">
        <f t="shared" si="512"/>
        <v>meets</v>
      </c>
      <c r="W4680">
        <f t="shared" si="513"/>
        <v>0</v>
      </c>
      <c r="X4680" t="str">
        <f t="shared" si="514"/>
        <v>Active</v>
      </c>
      <c r="Y4680">
        <f t="shared" si="515"/>
        <v>2.441095890410959</v>
      </c>
      <c r="Z4680" t="str">
        <f t="shared" si="516"/>
        <v>2–3 Years</v>
      </c>
      <c r="AA4680" t="str">
        <f t="shared" si="517"/>
        <v>70K–99K</v>
      </c>
    </row>
    <row r="4681" spans="1:27" ht="19.95" customHeight="1" x14ac:dyDescent="0.3">
      <c r="A4681" s="8" t="s">
        <v>4808</v>
      </c>
      <c r="B4681" s="9">
        <v>45842</v>
      </c>
      <c r="C4681" s="1" t="s">
        <v>91</v>
      </c>
      <c r="D4681" s="1" t="s">
        <v>87</v>
      </c>
      <c r="E4681" s="1" t="s">
        <v>92</v>
      </c>
      <c r="F4681" s="1" t="s">
        <v>152</v>
      </c>
      <c r="G4681" s="1" t="s">
        <v>94</v>
      </c>
      <c r="H4681" s="1" t="s">
        <v>49</v>
      </c>
      <c r="I4681" s="1" t="s">
        <v>27</v>
      </c>
      <c r="J4681" s="9">
        <v>45842</v>
      </c>
      <c r="K4681" s="9"/>
      <c r="L4681" s="1" t="s">
        <v>28</v>
      </c>
      <c r="M4681" s="1">
        <v>180</v>
      </c>
      <c r="N4681" s="1" t="s">
        <v>122</v>
      </c>
      <c r="O4681" s="1" t="s">
        <v>63</v>
      </c>
      <c r="P4681" s="1" t="s">
        <v>64</v>
      </c>
      <c r="Q4681" s="1">
        <v>3</v>
      </c>
      <c r="R4681" s="1" t="s">
        <v>37</v>
      </c>
      <c r="S4681" s="1">
        <v>1</v>
      </c>
      <c r="T4681" s="10">
        <v>138500</v>
      </c>
      <c r="U4681" t="str">
        <f t="shared" si="511"/>
        <v>Reviewed</v>
      </c>
      <c r="V4681" t="str">
        <f t="shared" si="512"/>
        <v>meets</v>
      </c>
      <c r="W4681">
        <f t="shared" si="513"/>
        <v>0</v>
      </c>
      <c r="X4681" t="str">
        <f t="shared" si="514"/>
        <v>Active</v>
      </c>
      <c r="Y4681">
        <f t="shared" si="515"/>
        <v>0.49315068493150682</v>
      </c>
      <c r="Z4681" t="str">
        <f t="shared" si="516"/>
        <v>&lt;1 Year</v>
      </c>
      <c r="AA4681" t="str">
        <f t="shared" si="517"/>
        <v>130K+</v>
      </c>
    </row>
    <row r="4682" spans="1:27" ht="19.95" customHeight="1" x14ac:dyDescent="0.3">
      <c r="A4682" s="4" t="s">
        <v>4809</v>
      </c>
      <c r="B4682" s="5">
        <v>45710</v>
      </c>
      <c r="C4682" s="6" t="s">
        <v>21</v>
      </c>
      <c r="D4682" s="6" t="s">
        <v>22</v>
      </c>
      <c r="E4682" s="6" t="s">
        <v>23</v>
      </c>
      <c r="F4682" s="6" t="s">
        <v>24</v>
      </c>
      <c r="G4682" s="6" t="s">
        <v>25</v>
      </c>
      <c r="H4682" s="6" t="s">
        <v>26</v>
      </c>
      <c r="I4682" s="6" t="s">
        <v>27</v>
      </c>
      <c r="J4682" s="5">
        <v>45710</v>
      </c>
      <c r="K4682" s="5"/>
      <c r="L4682" s="6" t="s">
        <v>28</v>
      </c>
      <c r="M4682" s="6">
        <v>312</v>
      </c>
      <c r="N4682" s="6" t="s">
        <v>29</v>
      </c>
      <c r="O4682" s="6" t="s">
        <v>63</v>
      </c>
      <c r="P4682" s="6" t="s">
        <v>64</v>
      </c>
      <c r="Q4682" s="6">
        <v>4</v>
      </c>
      <c r="R4682" s="6" t="s">
        <v>32</v>
      </c>
      <c r="S4682" s="6">
        <v>1</v>
      </c>
      <c r="T4682" s="7">
        <v>96000</v>
      </c>
      <c r="U4682" t="str">
        <f t="shared" si="511"/>
        <v>Reviewed</v>
      </c>
      <c r="V4682" t="str">
        <f t="shared" si="512"/>
        <v>exceeds</v>
      </c>
      <c r="W4682">
        <f t="shared" si="513"/>
        <v>0</v>
      </c>
      <c r="X4682" t="str">
        <f t="shared" si="514"/>
        <v>Active</v>
      </c>
      <c r="Y4682">
        <f t="shared" si="515"/>
        <v>0.85479452054794525</v>
      </c>
      <c r="Z4682" t="str">
        <f t="shared" si="516"/>
        <v>&lt;1 Year</v>
      </c>
      <c r="AA4682" t="str">
        <f t="shared" si="517"/>
        <v>70K–99K</v>
      </c>
    </row>
    <row r="4683" spans="1:27" ht="19.95" customHeight="1" x14ac:dyDescent="0.3">
      <c r="A4683" s="8" t="s">
        <v>4810</v>
      </c>
      <c r="B4683" s="9">
        <v>45893</v>
      </c>
      <c r="C4683" s="1" t="s">
        <v>34</v>
      </c>
      <c r="D4683" s="1" t="s">
        <v>22</v>
      </c>
      <c r="E4683" s="1" t="s">
        <v>23</v>
      </c>
      <c r="F4683" s="1" t="s">
        <v>138</v>
      </c>
      <c r="G4683" s="1" t="s">
        <v>36</v>
      </c>
      <c r="H4683" s="1" t="s">
        <v>43</v>
      </c>
      <c r="I4683" s="1" t="s">
        <v>50</v>
      </c>
      <c r="J4683" s="9">
        <v>45893</v>
      </c>
      <c r="K4683" s="9">
        <v>46021</v>
      </c>
      <c r="L4683" s="1" t="s">
        <v>51</v>
      </c>
      <c r="M4683" s="1">
        <v>128</v>
      </c>
      <c r="N4683" s="1" t="s">
        <v>75</v>
      </c>
      <c r="O4683" s="1" t="s">
        <v>105</v>
      </c>
      <c r="P4683" s="1" t="s">
        <v>44</v>
      </c>
      <c r="Q4683" s="1" t="s">
        <v>95</v>
      </c>
      <c r="R4683" s="1" t="s">
        <v>28</v>
      </c>
      <c r="S4683" s="1">
        <v>0</v>
      </c>
      <c r="T4683" s="10">
        <v>70000</v>
      </c>
      <c r="U4683" t="str">
        <f t="shared" si="511"/>
        <v>Not Reviewed</v>
      </c>
      <c r="V4683" t="str">
        <f t="shared" si="512"/>
        <v>Not Reviewed</v>
      </c>
      <c r="W4683">
        <f t="shared" si="513"/>
        <v>1</v>
      </c>
      <c r="X4683" t="str">
        <f t="shared" si="514"/>
        <v>Attrited</v>
      </c>
      <c r="Y4683">
        <f t="shared" si="515"/>
        <v>0.35068493150684932</v>
      </c>
      <c r="Z4683" t="str">
        <f t="shared" si="516"/>
        <v>&lt;1 Year</v>
      </c>
      <c r="AA4683" t="str">
        <f t="shared" si="517"/>
        <v>70K–99K</v>
      </c>
    </row>
    <row r="4684" spans="1:27" ht="19.95" customHeight="1" x14ac:dyDescent="0.3">
      <c r="A4684" s="4" t="s">
        <v>4811</v>
      </c>
      <c r="B4684" s="5">
        <v>45289</v>
      </c>
      <c r="C4684" s="6" t="s">
        <v>39</v>
      </c>
      <c r="D4684" s="6" t="s">
        <v>22</v>
      </c>
      <c r="E4684" s="6" t="s">
        <v>40</v>
      </c>
      <c r="F4684" s="6" t="s">
        <v>292</v>
      </c>
      <c r="G4684" s="6" t="s">
        <v>48</v>
      </c>
      <c r="H4684" s="6" t="s">
        <v>110</v>
      </c>
      <c r="I4684" s="6" t="s">
        <v>27</v>
      </c>
      <c r="J4684" s="5">
        <v>45289</v>
      </c>
      <c r="K4684" s="5"/>
      <c r="L4684" s="6" t="s">
        <v>28</v>
      </c>
      <c r="M4684" s="6">
        <v>733</v>
      </c>
      <c r="N4684" s="6" t="s">
        <v>75</v>
      </c>
      <c r="O4684" s="6" t="s">
        <v>63</v>
      </c>
      <c r="P4684" s="6" t="s">
        <v>107</v>
      </c>
      <c r="Q4684" s="6">
        <v>3</v>
      </c>
      <c r="R4684" s="6" t="s">
        <v>37</v>
      </c>
      <c r="S4684" s="6">
        <v>2</v>
      </c>
      <c r="T4684" s="7">
        <v>181000</v>
      </c>
      <c r="U4684" t="str">
        <f t="shared" si="511"/>
        <v>Reviewed</v>
      </c>
      <c r="V4684" t="str">
        <f t="shared" si="512"/>
        <v>meets</v>
      </c>
      <c r="W4684">
        <f t="shared" si="513"/>
        <v>0</v>
      </c>
      <c r="X4684" t="str">
        <f t="shared" si="514"/>
        <v>Active</v>
      </c>
      <c r="Y4684">
        <f t="shared" si="515"/>
        <v>2.0082191780821916</v>
      </c>
      <c r="Z4684" t="str">
        <f t="shared" si="516"/>
        <v>2–3 Years</v>
      </c>
      <c r="AA4684" t="str">
        <f t="shared" si="517"/>
        <v>130K+</v>
      </c>
    </row>
    <row r="4685" spans="1:27" ht="19.95" customHeight="1" x14ac:dyDescent="0.3">
      <c r="A4685" s="8" t="s">
        <v>4812</v>
      </c>
      <c r="B4685" s="9">
        <v>45263</v>
      </c>
      <c r="C4685" s="1" t="s">
        <v>46</v>
      </c>
      <c r="D4685" s="1" t="s">
        <v>22</v>
      </c>
      <c r="E4685" s="1" t="s">
        <v>40</v>
      </c>
      <c r="F4685" s="1" t="s">
        <v>292</v>
      </c>
      <c r="G4685" s="1" t="s">
        <v>48</v>
      </c>
      <c r="H4685" s="1" t="s">
        <v>110</v>
      </c>
      <c r="I4685" s="1" t="s">
        <v>27</v>
      </c>
      <c r="J4685" s="9">
        <v>45263</v>
      </c>
      <c r="K4685" s="9"/>
      <c r="L4685" s="1" t="s">
        <v>28</v>
      </c>
      <c r="M4685" s="1">
        <v>759</v>
      </c>
      <c r="N4685" s="1" t="s">
        <v>52</v>
      </c>
      <c r="O4685" s="1" t="s">
        <v>63</v>
      </c>
      <c r="P4685" s="1" t="s">
        <v>31</v>
      </c>
      <c r="Q4685" s="1">
        <v>1</v>
      </c>
      <c r="R4685" s="1" t="s">
        <v>53</v>
      </c>
      <c r="S4685" s="1">
        <v>2</v>
      </c>
      <c r="T4685" s="10">
        <v>164500</v>
      </c>
      <c r="U4685" t="str">
        <f t="shared" si="511"/>
        <v>Reviewed</v>
      </c>
      <c r="V4685" t="str">
        <f t="shared" si="512"/>
        <v>needs_support</v>
      </c>
      <c r="W4685">
        <f t="shared" si="513"/>
        <v>0</v>
      </c>
      <c r="X4685" t="str">
        <f t="shared" si="514"/>
        <v>Active</v>
      </c>
      <c r="Y4685">
        <f t="shared" si="515"/>
        <v>2.0794520547945203</v>
      </c>
      <c r="Z4685" t="str">
        <f t="shared" si="516"/>
        <v>2–3 Years</v>
      </c>
      <c r="AA4685" t="str">
        <f t="shared" si="517"/>
        <v>130K+</v>
      </c>
    </row>
    <row r="4686" spans="1:27" ht="19.95" customHeight="1" x14ac:dyDescent="0.3">
      <c r="A4686" s="4" t="s">
        <v>4813</v>
      </c>
      <c r="B4686" s="5">
        <v>45759</v>
      </c>
      <c r="C4686" s="6" t="s">
        <v>55</v>
      </c>
      <c r="D4686" s="6" t="s">
        <v>56</v>
      </c>
      <c r="E4686" s="6" t="s">
        <v>23</v>
      </c>
      <c r="F4686" s="6" t="s">
        <v>190</v>
      </c>
      <c r="G4686" s="6" t="s">
        <v>58</v>
      </c>
      <c r="H4686" s="6" t="s">
        <v>49</v>
      </c>
      <c r="I4686" s="6" t="s">
        <v>50</v>
      </c>
      <c r="J4686" s="5">
        <v>45759</v>
      </c>
      <c r="K4686" s="5">
        <v>45858</v>
      </c>
      <c r="L4686" s="6" t="s">
        <v>51</v>
      </c>
      <c r="M4686" s="6">
        <v>99</v>
      </c>
      <c r="N4686" s="6" t="s">
        <v>75</v>
      </c>
      <c r="O4686" s="6" t="s">
        <v>170</v>
      </c>
      <c r="P4686" s="6" t="s">
        <v>133</v>
      </c>
      <c r="Q4686" s="6" t="s">
        <v>95</v>
      </c>
      <c r="R4686" s="6" t="s">
        <v>28</v>
      </c>
      <c r="S4686" s="6">
        <v>0</v>
      </c>
      <c r="T4686" s="7">
        <v>140000</v>
      </c>
      <c r="U4686" t="str">
        <f t="shared" si="511"/>
        <v>Not Reviewed</v>
      </c>
      <c r="V4686" t="str">
        <f t="shared" si="512"/>
        <v>Not Reviewed</v>
      </c>
      <c r="W4686">
        <f t="shared" si="513"/>
        <v>1</v>
      </c>
      <c r="X4686" t="str">
        <f t="shared" si="514"/>
        <v>Attrited</v>
      </c>
      <c r="Y4686">
        <f t="shared" si="515"/>
        <v>0.27123287671232876</v>
      </c>
      <c r="Z4686" t="str">
        <f t="shared" si="516"/>
        <v>&lt;1 Year</v>
      </c>
      <c r="AA4686" t="str">
        <f t="shared" si="517"/>
        <v>130K+</v>
      </c>
    </row>
    <row r="4687" spans="1:27" ht="19.95" customHeight="1" x14ac:dyDescent="0.3">
      <c r="A4687" s="8" t="s">
        <v>4814</v>
      </c>
      <c r="B4687" s="9">
        <v>45529</v>
      </c>
      <c r="C4687" s="1" t="s">
        <v>60</v>
      </c>
      <c r="D4687" s="1" t="s">
        <v>56</v>
      </c>
      <c r="E4687" s="1" t="s">
        <v>40</v>
      </c>
      <c r="F4687" s="1" t="s">
        <v>104</v>
      </c>
      <c r="G4687" s="1" t="s">
        <v>62</v>
      </c>
      <c r="H4687" s="1" t="s">
        <v>43</v>
      </c>
      <c r="I4687" s="1" t="s">
        <v>27</v>
      </c>
      <c r="J4687" s="9">
        <v>45529</v>
      </c>
      <c r="K4687" s="9"/>
      <c r="L4687" s="1" t="s">
        <v>28</v>
      </c>
      <c r="M4687" s="1">
        <v>493</v>
      </c>
      <c r="N4687" s="1" t="s">
        <v>29</v>
      </c>
      <c r="O4687" s="1" t="s">
        <v>105</v>
      </c>
      <c r="P4687" s="1" t="s">
        <v>107</v>
      </c>
      <c r="Q4687" s="1">
        <v>2</v>
      </c>
      <c r="R4687" s="1" t="s">
        <v>53</v>
      </c>
      <c r="S4687" s="1">
        <v>1</v>
      </c>
      <c r="T4687" s="10">
        <v>70000</v>
      </c>
      <c r="U4687" t="str">
        <f t="shared" si="511"/>
        <v>Reviewed</v>
      </c>
      <c r="V4687" t="str">
        <f t="shared" si="512"/>
        <v>needs_support</v>
      </c>
      <c r="W4687">
        <f t="shared" si="513"/>
        <v>0</v>
      </c>
      <c r="X4687" t="str">
        <f t="shared" si="514"/>
        <v>Active</v>
      </c>
      <c r="Y4687">
        <f t="shared" si="515"/>
        <v>1.3506849315068492</v>
      </c>
      <c r="Z4687" t="str">
        <f t="shared" si="516"/>
        <v>1–2 Years</v>
      </c>
      <c r="AA4687" t="str">
        <f t="shared" si="517"/>
        <v>70K–99K</v>
      </c>
    </row>
    <row r="4688" spans="1:27" ht="19.95" customHeight="1" x14ac:dyDescent="0.3">
      <c r="A4688" s="4" t="s">
        <v>4815</v>
      </c>
      <c r="B4688" s="5">
        <v>45273</v>
      </c>
      <c r="C4688" s="6" t="s">
        <v>66</v>
      </c>
      <c r="D4688" s="6" t="s">
        <v>56</v>
      </c>
      <c r="E4688" s="6" t="s">
        <v>67</v>
      </c>
      <c r="F4688" s="6" t="s">
        <v>358</v>
      </c>
      <c r="G4688" s="6" t="s">
        <v>69</v>
      </c>
      <c r="H4688" s="6" t="s">
        <v>49</v>
      </c>
      <c r="I4688" s="6" t="s">
        <v>27</v>
      </c>
      <c r="J4688" s="5">
        <v>45273</v>
      </c>
      <c r="K4688" s="5"/>
      <c r="L4688" s="6" t="s">
        <v>28</v>
      </c>
      <c r="M4688" s="6">
        <v>749</v>
      </c>
      <c r="N4688" s="6" t="s">
        <v>52</v>
      </c>
      <c r="O4688" s="6" t="s">
        <v>63</v>
      </c>
      <c r="P4688" s="6" t="s">
        <v>64</v>
      </c>
      <c r="Q4688" s="6">
        <v>2</v>
      </c>
      <c r="R4688" s="6" t="s">
        <v>53</v>
      </c>
      <c r="S4688" s="6">
        <v>2</v>
      </c>
      <c r="T4688" s="7">
        <v>131500</v>
      </c>
      <c r="U4688" t="str">
        <f t="shared" si="511"/>
        <v>Reviewed</v>
      </c>
      <c r="V4688" t="str">
        <f t="shared" si="512"/>
        <v>needs_support</v>
      </c>
      <c r="W4688">
        <f t="shared" si="513"/>
        <v>0</v>
      </c>
      <c r="X4688" t="str">
        <f t="shared" si="514"/>
        <v>Active</v>
      </c>
      <c r="Y4688">
        <f t="shared" si="515"/>
        <v>2.0520547945205481</v>
      </c>
      <c r="Z4688" t="str">
        <f t="shared" si="516"/>
        <v>2–3 Years</v>
      </c>
      <c r="AA4688" t="str">
        <f t="shared" si="517"/>
        <v>130K+</v>
      </c>
    </row>
    <row r="4689" spans="1:27" ht="19.95" customHeight="1" x14ac:dyDescent="0.3">
      <c r="A4689" s="8" t="s">
        <v>4816</v>
      </c>
      <c r="B4689" s="9">
        <v>45813</v>
      </c>
      <c r="C4689" s="1" t="s">
        <v>71</v>
      </c>
      <c r="D4689" s="1" t="s">
        <v>72</v>
      </c>
      <c r="E4689" s="1" t="s">
        <v>23</v>
      </c>
      <c r="F4689" s="1" t="s">
        <v>35</v>
      </c>
      <c r="G4689" s="1" t="s">
        <v>36</v>
      </c>
      <c r="H4689" s="1" t="s">
        <v>26</v>
      </c>
      <c r="I4689" s="1" t="s">
        <v>27</v>
      </c>
      <c r="J4689" s="9">
        <v>45813</v>
      </c>
      <c r="K4689" s="9"/>
      <c r="L4689" s="1" t="s">
        <v>28</v>
      </c>
      <c r="M4689" s="1">
        <v>209</v>
      </c>
      <c r="N4689" s="1" t="s">
        <v>29</v>
      </c>
      <c r="O4689" s="1" t="s">
        <v>170</v>
      </c>
      <c r="P4689" s="1" t="s">
        <v>31</v>
      </c>
      <c r="Q4689" s="1">
        <v>4</v>
      </c>
      <c r="R4689" s="1" t="s">
        <v>32</v>
      </c>
      <c r="S4689" s="1">
        <v>1</v>
      </c>
      <c r="T4689" s="10">
        <v>94000</v>
      </c>
      <c r="U4689" t="str">
        <f t="shared" si="511"/>
        <v>Reviewed</v>
      </c>
      <c r="V4689" t="str">
        <f t="shared" si="512"/>
        <v>exceeds</v>
      </c>
      <c r="W4689">
        <f t="shared" si="513"/>
        <v>0</v>
      </c>
      <c r="X4689" t="str">
        <f t="shared" si="514"/>
        <v>Active</v>
      </c>
      <c r="Y4689">
        <f t="shared" si="515"/>
        <v>0.57260273972602738</v>
      </c>
      <c r="Z4689" t="str">
        <f t="shared" si="516"/>
        <v>&lt;1 Year</v>
      </c>
      <c r="AA4689" t="str">
        <f t="shared" si="517"/>
        <v>70K–99K</v>
      </c>
    </row>
    <row r="4690" spans="1:27" ht="19.95" customHeight="1" x14ac:dyDescent="0.3">
      <c r="A4690" s="4" t="s">
        <v>4817</v>
      </c>
      <c r="B4690" s="5">
        <v>45326</v>
      </c>
      <c r="C4690" s="6" t="s">
        <v>77</v>
      </c>
      <c r="D4690" s="6" t="s">
        <v>72</v>
      </c>
      <c r="E4690" s="6" t="s">
        <v>40</v>
      </c>
      <c r="F4690" s="6" t="s">
        <v>131</v>
      </c>
      <c r="G4690" s="6" t="s">
        <v>79</v>
      </c>
      <c r="H4690" s="6" t="s">
        <v>26</v>
      </c>
      <c r="I4690" s="6" t="s">
        <v>27</v>
      </c>
      <c r="J4690" s="5">
        <v>45326</v>
      </c>
      <c r="K4690" s="5"/>
      <c r="L4690" s="6" t="s">
        <v>28</v>
      </c>
      <c r="M4690" s="6">
        <v>696</v>
      </c>
      <c r="N4690" s="6" t="s">
        <v>29</v>
      </c>
      <c r="O4690" s="6" t="s">
        <v>43</v>
      </c>
      <c r="P4690" s="6" t="s">
        <v>31</v>
      </c>
      <c r="Q4690" s="6">
        <v>2</v>
      </c>
      <c r="R4690" s="6" t="s">
        <v>53</v>
      </c>
      <c r="S4690" s="6">
        <v>2</v>
      </c>
      <c r="T4690" s="7">
        <v>100500</v>
      </c>
      <c r="U4690" t="str">
        <f t="shared" si="511"/>
        <v>Reviewed</v>
      </c>
      <c r="V4690" t="str">
        <f t="shared" si="512"/>
        <v>needs_support</v>
      </c>
      <c r="W4690">
        <f t="shared" si="513"/>
        <v>0</v>
      </c>
      <c r="X4690" t="str">
        <f t="shared" si="514"/>
        <v>Active</v>
      </c>
      <c r="Y4690">
        <f t="shared" si="515"/>
        <v>1.9068493150684931</v>
      </c>
      <c r="Z4690" t="str">
        <f t="shared" si="516"/>
        <v>1–2 Years</v>
      </c>
      <c r="AA4690" t="str">
        <f t="shared" si="517"/>
        <v>100K–129K</v>
      </c>
    </row>
    <row r="4691" spans="1:27" ht="19.95" customHeight="1" x14ac:dyDescent="0.3">
      <c r="A4691" s="8" t="s">
        <v>4818</v>
      </c>
      <c r="B4691" s="9">
        <v>45261</v>
      </c>
      <c r="C4691" s="1" t="s">
        <v>81</v>
      </c>
      <c r="D4691" s="1" t="s">
        <v>72</v>
      </c>
      <c r="E4691" s="1" t="s">
        <v>23</v>
      </c>
      <c r="F4691" s="1" t="s">
        <v>154</v>
      </c>
      <c r="G4691" s="1" t="s">
        <v>83</v>
      </c>
      <c r="H4691" s="1" t="s">
        <v>43</v>
      </c>
      <c r="I4691" s="1" t="s">
        <v>27</v>
      </c>
      <c r="J4691" s="9">
        <v>45261</v>
      </c>
      <c r="K4691" s="9"/>
      <c r="L4691" s="1" t="s">
        <v>28</v>
      </c>
      <c r="M4691" s="1">
        <v>761</v>
      </c>
      <c r="N4691" s="1" t="s">
        <v>122</v>
      </c>
      <c r="O4691" s="1" t="s">
        <v>30</v>
      </c>
      <c r="P4691" s="1" t="s">
        <v>31</v>
      </c>
      <c r="Q4691" s="1">
        <v>2</v>
      </c>
      <c r="R4691" s="1" t="s">
        <v>53</v>
      </c>
      <c r="S4691" s="1">
        <v>2</v>
      </c>
      <c r="T4691" s="10">
        <v>71000</v>
      </c>
      <c r="U4691" t="str">
        <f t="shared" si="511"/>
        <v>Reviewed</v>
      </c>
      <c r="V4691" t="str">
        <f t="shared" si="512"/>
        <v>needs_support</v>
      </c>
      <c r="W4691">
        <f t="shared" si="513"/>
        <v>0</v>
      </c>
      <c r="X4691" t="str">
        <f t="shared" si="514"/>
        <v>Active</v>
      </c>
      <c r="Y4691">
        <f t="shared" si="515"/>
        <v>2.0849315068493151</v>
      </c>
      <c r="Z4691" t="str">
        <f t="shared" si="516"/>
        <v>2–3 Years</v>
      </c>
      <c r="AA4691" t="str">
        <f t="shared" si="517"/>
        <v>70K–99K</v>
      </c>
    </row>
    <row r="4692" spans="1:27" ht="19.95" customHeight="1" x14ac:dyDescent="0.3">
      <c r="A4692" s="4" t="s">
        <v>4819</v>
      </c>
      <c r="B4692" s="5">
        <v>45914</v>
      </c>
      <c r="C4692" s="6" t="s">
        <v>86</v>
      </c>
      <c r="D4692" s="6" t="s">
        <v>87</v>
      </c>
      <c r="E4692" s="6" t="s">
        <v>67</v>
      </c>
      <c r="F4692" s="6" t="s">
        <v>116</v>
      </c>
      <c r="G4692" s="6" t="s">
        <v>89</v>
      </c>
      <c r="H4692" s="6" t="s">
        <v>26</v>
      </c>
      <c r="I4692" s="6" t="s">
        <v>27</v>
      </c>
      <c r="J4692" s="5">
        <v>45914</v>
      </c>
      <c r="K4692" s="5"/>
      <c r="L4692" s="6" t="s">
        <v>28</v>
      </c>
      <c r="M4692" s="6">
        <v>108</v>
      </c>
      <c r="N4692" s="6" t="s">
        <v>29</v>
      </c>
      <c r="O4692" s="6" t="s">
        <v>63</v>
      </c>
      <c r="P4692" s="6" t="s">
        <v>107</v>
      </c>
      <c r="Q4692" s="6" t="s">
        <v>95</v>
      </c>
      <c r="R4692" s="6" t="s">
        <v>28</v>
      </c>
      <c r="S4692" s="6">
        <v>0</v>
      </c>
      <c r="T4692" s="7">
        <v>88500</v>
      </c>
      <c r="U4692" t="str">
        <f t="shared" si="511"/>
        <v>Not Reviewed</v>
      </c>
      <c r="V4692" t="str">
        <f t="shared" si="512"/>
        <v>Not Reviewed</v>
      </c>
      <c r="W4692">
        <f t="shared" si="513"/>
        <v>0</v>
      </c>
      <c r="X4692" t="str">
        <f t="shared" si="514"/>
        <v>Active</v>
      </c>
      <c r="Y4692">
        <f t="shared" si="515"/>
        <v>0.29589041095890412</v>
      </c>
      <c r="Z4692" t="str">
        <f t="shared" si="516"/>
        <v>&lt;1 Year</v>
      </c>
      <c r="AA4692" t="str">
        <f t="shared" si="517"/>
        <v>70K–99K</v>
      </c>
    </row>
    <row r="4693" spans="1:27" ht="19.95" customHeight="1" x14ac:dyDescent="0.3">
      <c r="A4693" s="8" t="s">
        <v>4820</v>
      </c>
      <c r="B4693" s="9">
        <v>45030</v>
      </c>
      <c r="C4693" s="1" t="s">
        <v>91</v>
      </c>
      <c r="D4693" s="1" t="s">
        <v>87</v>
      </c>
      <c r="E4693" s="1" t="s">
        <v>92</v>
      </c>
      <c r="F4693" s="1" t="s">
        <v>93</v>
      </c>
      <c r="G4693" s="1" t="s">
        <v>94</v>
      </c>
      <c r="H4693" s="1" t="s">
        <v>26</v>
      </c>
      <c r="I4693" s="1" t="s">
        <v>27</v>
      </c>
      <c r="J4693" s="9">
        <v>45030</v>
      </c>
      <c r="K4693" s="9"/>
      <c r="L4693" s="1" t="s">
        <v>28</v>
      </c>
      <c r="M4693" s="1">
        <v>992</v>
      </c>
      <c r="N4693" s="1" t="s">
        <v>122</v>
      </c>
      <c r="O4693" s="1" t="s">
        <v>63</v>
      </c>
      <c r="P4693" s="1" t="s">
        <v>133</v>
      </c>
      <c r="Q4693" s="1">
        <v>4</v>
      </c>
      <c r="R4693" s="1" t="s">
        <v>32</v>
      </c>
      <c r="S4693" s="1">
        <v>3</v>
      </c>
      <c r="T4693" s="10">
        <v>84000</v>
      </c>
      <c r="U4693" t="str">
        <f t="shared" si="511"/>
        <v>Reviewed</v>
      </c>
      <c r="V4693" t="str">
        <f t="shared" si="512"/>
        <v>exceeds</v>
      </c>
      <c r="W4693">
        <f t="shared" si="513"/>
        <v>0</v>
      </c>
      <c r="X4693" t="str">
        <f t="shared" si="514"/>
        <v>Active</v>
      </c>
      <c r="Y4693">
        <f t="shared" si="515"/>
        <v>2.7178082191780821</v>
      </c>
      <c r="Z4693" t="str">
        <f t="shared" si="516"/>
        <v>2–3 Years</v>
      </c>
      <c r="AA4693" t="str">
        <f t="shared" si="517"/>
        <v>70K–99K</v>
      </c>
    </row>
    <row r="4694" spans="1:27" ht="19.95" customHeight="1" x14ac:dyDescent="0.3">
      <c r="A4694" s="4" t="s">
        <v>4821</v>
      </c>
      <c r="B4694" s="5">
        <v>45303</v>
      </c>
      <c r="C4694" s="6" t="s">
        <v>21</v>
      </c>
      <c r="D4694" s="6" t="s">
        <v>22</v>
      </c>
      <c r="E4694" s="6" t="s">
        <v>23</v>
      </c>
      <c r="F4694" s="6" t="s">
        <v>288</v>
      </c>
      <c r="G4694" s="6" t="s">
        <v>25</v>
      </c>
      <c r="H4694" s="6" t="s">
        <v>43</v>
      </c>
      <c r="I4694" s="6" t="s">
        <v>27</v>
      </c>
      <c r="J4694" s="5">
        <v>45303</v>
      </c>
      <c r="K4694" s="5"/>
      <c r="L4694" s="6" t="s">
        <v>28</v>
      </c>
      <c r="M4694" s="6">
        <v>719</v>
      </c>
      <c r="N4694" s="6" t="s">
        <v>29</v>
      </c>
      <c r="O4694" s="6" t="s">
        <v>43</v>
      </c>
      <c r="P4694" s="6" t="s">
        <v>107</v>
      </c>
      <c r="Q4694" s="6">
        <v>2</v>
      </c>
      <c r="R4694" s="6" t="s">
        <v>53</v>
      </c>
      <c r="S4694" s="6">
        <v>2</v>
      </c>
      <c r="T4694" s="7">
        <v>60500</v>
      </c>
      <c r="U4694" t="str">
        <f t="shared" si="511"/>
        <v>Reviewed</v>
      </c>
      <c r="V4694" t="str">
        <f t="shared" si="512"/>
        <v>needs_support</v>
      </c>
      <c r="W4694">
        <f t="shared" si="513"/>
        <v>0</v>
      </c>
      <c r="X4694" t="str">
        <f t="shared" si="514"/>
        <v>Active</v>
      </c>
      <c r="Y4694">
        <f t="shared" si="515"/>
        <v>1.9698630136986301</v>
      </c>
      <c r="Z4694" t="str">
        <f t="shared" si="516"/>
        <v>1–2 Years</v>
      </c>
      <c r="AA4694" t="str">
        <f t="shared" si="517"/>
        <v>&lt;70K</v>
      </c>
    </row>
    <row r="4695" spans="1:27" ht="19.95" customHeight="1" x14ac:dyDescent="0.3">
      <c r="A4695" s="8" t="s">
        <v>4822</v>
      </c>
      <c r="B4695" s="9">
        <v>45680</v>
      </c>
      <c r="C4695" s="1" t="s">
        <v>34</v>
      </c>
      <c r="D4695" s="1" t="s">
        <v>22</v>
      </c>
      <c r="E4695" s="1" t="s">
        <v>23</v>
      </c>
      <c r="F4695" s="1" t="s">
        <v>24</v>
      </c>
      <c r="G4695" s="1" t="s">
        <v>25</v>
      </c>
      <c r="H4695" s="1" t="s">
        <v>26</v>
      </c>
      <c r="I4695" s="1" t="s">
        <v>27</v>
      </c>
      <c r="J4695" s="9">
        <v>45680</v>
      </c>
      <c r="K4695" s="9"/>
      <c r="L4695" s="1" t="s">
        <v>28</v>
      </c>
      <c r="M4695" s="1">
        <v>342</v>
      </c>
      <c r="N4695" s="1" t="s">
        <v>52</v>
      </c>
      <c r="O4695" s="1" t="s">
        <v>43</v>
      </c>
      <c r="P4695" s="1" t="s">
        <v>44</v>
      </c>
      <c r="Q4695" s="1">
        <v>3</v>
      </c>
      <c r="R4695" s="1" t="s">
        <v>37</v>
      </c>
      <c r="S4695" s="1">
        <v>1</v>
      </c>
      <c r="T4695" s="10">
        <v>86500</v>
      </c>
      <c r="U4695" t="str">
        <f t="shared" si="511"/>
        <v>Reviewed</v>
      </c>
      <c r="V4695" t="str">
        <f t="shared" si="512"/>
        <v>meets</v>
      </c>
      <c r="W4695">
        <f t="shared" si="513"/>
        <v>0</v>
      </c>
      <c r="X4695" t="str">
        <f t="shared" si="514"/>
        <v>Active</v>
      </c>
      <c r="Y4695">
        <f t="shared" si="515"/>
        <v>0.93698630136986305</v>
      </c>
      <c r="Z4695" t="str">
        <f t="shared" si="516"/>
        <v>&lt;1 Year</v>
      </c>
      <c r="AA4695" t="str">
        <f t="shared" si="517"/>
        <v>70K–99K</v>
      </c>
    </row>
    <row r="4696" spans="1:27" ht="19.95" customHeight="1" x14ac:dyDescent="0.3">
      <c r="A4696" s="4" t="s">
        <v>4823</v>
      </c>
      <c r="B4696" s="5">
        <v>45164</v>
      </c>
      <c r="C4696" s="6" t="s">
        <v>39</v>
      </c>
      <c r="D4696" s="6" t="s">
        <v>22</v>
      </c>
      <c r="E4696" s="6" t="s">
        <v>40</v>
      </c>
      <c r="F4696" s="6" t="s">
        <v>138</v>
      </c>
      <c r="G4696" s="6" t="s">
        <v>36</v>
      </c>
      <c r="H4696" s="6" t="s">
        <v>43</v>
      </c>
      <c r="I4696" s="6" t="s">
        <v>27</v>
      </c>
      <c r="J4696" s="5">
        <v>45164</v>
      </c>
      <c r="K4696" s="5"/>
      <c r="L4696" s="6" t="s">
        <v>28</v>
      </c>
      <c r="M4696" s="6">
        <v>858</v>
      </c>
      <c r="N4696" s="6" t="s">
        <v>75</v>
      </c>
      <c r="O4696" s="6" t="s">
        <v>30</v>
      </c>
      <c r="P4696" s="6" t="s">
        <v>133</v>
      </c>
      <c r="Q4696" s="6">
        <v>3</v>
      </c>
      <c r="R4696" s="6" t="s">
        <v>37</v>
      </c>
      <c r="S4696" s="6">
        <v>2</v>
      </c>
      <c r="T4696" s="7">
        <v>73500</v>
      </c>
      <c r="U4696" t="str">
        <f t="shared" si="511"/>
        <v>Reviewed</v>
      </c>
      <c r="V4696" t="str">
        <f t="shared" si="512"/>
        <v>meets</v>
      </c>
      <c r="W4696">
        <f t="shared" si="513"/>
        <v>0</v>
      </c>
      <c r="X4696" t="str">
        <f t="shared" si="514"/>
        <v>Active</v>
      </c>
      <c r="Y4696">
        <f t="shared" si="515"/>
        <v>2.3506849315068492</v>
      </c>
      <c r="Z4696" t="str">
        <f t="shared" si="516"/>
        <v>2–3 Years</v>
      </c>
      <c r="AA4696" t="str">
        <f t="shared" si="517"/>
        <v>70K–99K</v>
      </c>
    </row>
    <row r="4697" spans="1:27" ht="19.95" customHeight="1" x14ac:dyDescent="0.3">
      <c r="A4697" s="8" t="s">
        <v>4824</v>
      </c>
      <c r="B4697" s="9">
        <v>45859</v>
      </c>
      <c r="C4697" s="1" t="s">
        <v>46</v>
      </c>
      <c r="D4697" s="1" t="s">
        <v>22</v>
      </c>
      <c r="E4697" s="1" t="s">
        <v>40</v>
      </c>
      <c r="F4697" s="1" t="s">
        <v>174</v>
      </c>
      <c r="G4697" s="1" t="s">
        <v>42</v>
      </c>
      <c r="H4697" s="1" t="s">
        <v>26</v>
      </c>
      <c r="I4697" s="1" t="s">
        <v>50</v>
      </c>
      <c r="J4697" s="9">
        <v>45859</v>
      </c>
      <c r="K4697" s="9">
        <v>45969</v>
      </c>
      <c r="L4697" s="1" t="s">
        <v>51</v>
      </c>
      <c r="M4697" s="1">
        <v>110</v>
      </c>
      <c r="N4697" s="1" t="s">
        <v>29</v>
      </c>
      <c r="O4697" s="1" t="s">
        <v>105</v>
      </c>
      <c r="P4697" s="1" t="s">
        <v>44</v>
      </c>
      <c r="Q4697" s="1" t="s">
        <v>95</v>
      </c>
      <c r="R4697" s="1" t="s">
        <v>28</v>
      </c>
      <c r="S4697" s="1">
        <v>0</v>
      </c>
      <c r="T4697" s="10">
        <v>72500</v>
      </c>
      <c r="U4697" t="str">
        <f t="shared" si="511"/>
        <v>Not Reviewed</v>
      </c>
      <c r="V4697" t="str">
        <f t="shared" si="512"/>
        <v>Not Reviewed</v>
      </c>
      <c r="W4697">
        <f t="shared" si="513"/>
        <v>1</v>
      </c>
      <c r="X4697" t="str">
        <f t="shared" si="514"/>
        <v>Attrited</v>
      </c>
      <c r="Y4697">
        <f t="shared" si="515"/>
        <v>0.30136986301369861</v>
      </c>
      <c r="Z4697" t="str">
        <f t="shared" si="516"/>
        <v>&lt;1 Year</v>
      </c>
      <c r="AA4697" t="str">
        <f t="shared" si="517"/>
        <v>70K–99K</v>
      </c>
    </row>
    <row r="4698" spans="1:27" ht="19.95" customHeight="1" x14ac:dyDescent="0.3">
      <c r="A4698" s="4" t="s">
        <v>4825</v>
      </c>
      <c r="B4698" s="5">
        <v>45061</v>
      </c>
      <c r="C4698" s="6" t="s">
        <v>55</v>
      </c>
      <c r="D4698" s="6" t="s">
        <v>56</v>
      </c>
      <c r="E4698" s="6" t="s">
        <v>23</v>
      </c>
      <c r="F4698" s="6" t="s">
        <v>190</v>
      </c>
      <c r="G4698" s="6" t="s">
        <v>58</v>
      </c>
      <c r="H4698" s="6" t="s">
        <v>49</v>
      </c>
      <c r="I4698" s="6" t="s">
        <v>27</v>
      </c>
      <c r="J4698" s="5">
        <v>45061</v>
      </c>
      <c r="K4698" s="5"/>
      <c r="L4698" s="6" t="s">
        <v>28</v>
      </c>
      <c r="M4698" s="6">
        <v>961</v>
      </c>
      <c r="N4698" s="6" t="s">
        <v>52</v>
      </c>
      <c r="O4698" s="6" t="s">
        <v>63</v>
      </c>
      <c r="P4698" s="6" t="s">
        <v>107</v>
      </c>
      <c r="Q4698" s="6">
        <v>3</v>
      </c>
      <c r="R4698" s="6" t="s">
        <v>37</v>
      </c>
      <c r="S4698" s="6">
        <v>3</v>
      </c>
      <c r="T4698" s="7">
        <v>114000</v>
      </c>
      <c r="U4698" t="str">
        <f t="shared" si="511"/>
        <v>Reviewed</v>
      </c>
      <c r="V4698" t="str">
        <f t="shared" si="512"/>
        <v>meets</v>
      </c>
      <c r="W4698">
        <f t="shared" si="513"/>
        <v>0</v>
      </c>
      <c r="X4698" t="str">
        <f t="shared" si="514"/>
        <v>Active</v>
      </c>
      <c r="Y4698">
        <f t="shared" si="515"/>
        <v>2.6328767123287671</v>
      </c>
      <c r="Z4698" t="str">
        <f t="shared" si="516"/>
        <v>2–3 Years</v>
      </c>
      <c r="AA4698" t="str">
        <f t="shared" si="517"/>
        <v>100K–129K</v>
      </c>
    </row>
    <row r="4699" spans="1:27" ht="19.95" customHeight="1" x14ac:dyDescent="0.3">
      <c r="A4699" s="8" t="s">
        <v>4826</v>
      </c>
      <c r="B4699" s="9">
        <v>45269</v>
      </c>
      <c r="C4699" s="1" t="s">
        <v>60</v>
      </c>
      <c r="D4699" s="1" t="s">
        <v>56</v>
      </c>
      <c r="E4699" s="1" t="s">
        <v>40</v>
      </c>
      <c r="F4699" s="1" t="s">
        <v>61</v>
      </c>
      <c r="G4699" s="1" t="s">
        <v>62</v>
      </c>
      <c r="H4699" s="1" t="s">
        <v>26</v>
      </c>
      <c r="I4699" s="1" t="s">
        <v>27</v>
      </c>
      <c r="J4699" s="9">
        <v>45269</v>
      </c>
      <c r="K4699" s="9"/>
      <c r="L4699" s="1" t="s">
        <v>28</v>
      </c>
      <c r="M4699" s="1">
        <v>753</v>
      </c>
      <c r="N4699" s="1" t="s">
        <v>52</v>
      </c>
      <c r="O4699" s="1" t="s">
        <v>63</v>
      </c>
      <c r="P4699" s="1" t="s">
        <v>64</v>
      </c>
      <c r="Q4699" s="1">
        <v>3</v>
      </c>
      <c r="R4699" s="1" t="s">
        <v>37</v>
      </c>
      <c r="S4699" s="1">
        <v>2</v>
      </c>
      <c r="T4699" s="10">
        <v>101000</v>
      </c>
      <c r="U4699" t="str">
        <f t="shared" si="511"/>
        <v>Reviewed</v>
      </c>
      <c r="V4699" t="str">
        <f t="shared" si="512"/>
        <v>meets</v>
      </c>
      <c r="W4699">
        <f t="shared" si="513"/>
        <v>0</v>
      </c>
      <c r="X4699" t="str">
        <f t="shared" si="514"/>
        <v>Active</v>
      </c>
      <c r="Y4699">
        <f t="shared" si="515"/>
        <v>2.0630136986301371</v>
      </c>
      <c r="Z4699" t="str">
        <f t="shared" si="516"/>
        <v>2–3 Years</v>
      </c>
      <c r="AA4699" t="str">
        <f t="shared" si="517"/>
        <v>100K–129K</v>
      </c>
    </row>
    <row r="4700" spans="1:27" ht="19.95" customHeight="1" x14ac:dyDescent="0.3">
      <c r="A4700" s="4" t="s">
        <v>4827</v>
      </c>
      <c r="B4700" s="5">
        <v>45566</v>
      </c>
      <c r="C4700" s="6" t="s">
        <v>66</v>
      </c>
      <c r="D4700" s="6" t="s">
        <v>56</v>
      </c>
      <c r="E4700" s="6" t="s">
        <v>67</v>
      </c>
      <c r="F4700" s="6" t="s">
        <v>68</v>
      </c>
      <c r="G4700" s="6" t="s">
        <v>69</v>
      </c>
      <c r="H4700" s="6" t="s">
        <v>26</v>
      </c>
      <c r="I4700" s="6" t="s">
        <v>50</v>
      </c>
      <c r="J4700" s="5">
        <v>45566</v>
      </c>
      <c r="K4700" s="5">
        <v>45952</v>
      </c>
      <c r="L4700" s="6" t="s">
        <v>51</v>
      </c>
      <c r="M4700" s="6">
        <v>386</v>
      </c>
      <c r="N4700" s="6" t="s">
        <v>29</v>
      </c>
      <c r="O4700" s="6" t="s">
        <v>63</v>
      </c>
      <c r="P4700" s="6" t="s">
        <v>64</v>
      </c>
      <c r="Q4700" s="6">
        <v>3</v>
      </c>
      <c r="R4700" s="6" t="s">
        <v>37</v>
      </c>
      <c r="S4700" s="6">
        <v>1</v>
      </c>
      <c r="T4700" s="7">
        <v>94500</v>
      </c>
      <c r="U4700" t="str">
        <f t="shared" si="511"/>
        <v>Reviewed</v>
      </c>
      <c r="V4700" t="str">
        <f t="shared" si="512"/>
        <v>meets</v>
      </c>
      <c r="W4700">
        <f t="shared" si="513"/>
        <v>1</v>
      </c>
      <c r="X4700" t="str">
        <f t="shared" si="514"/>
        <v>Attrited</v>
      </c>
      <c r="Y4700">
        <f t="shared" si="515"/>
        <v>1.0575342465753426</v>
      </c>
      <c r="Z4700" t="str">
        <f t="shared" si="516"/>
        <v>1–2 Years</v>
      </c>
      <c r="AA4700" t="str">
        <f t="shared" si="517"/>
        <v>70K–99K</v>
      </c>
    </row>
    <row r="4701" spans="1:27" ht="19.95" customHeight="1" x14ac:dyDescent="0.3">
      <c r="A4701" s="8" t="s">
        <v>4828</v>
      </c>
      <c r="B4701" s="9">
        <v>44962</v>
      </c>
      <c r="C4701" s="1" t="s">
        <v>71</v>
      </c>
      <c r="D4701" s="1" t="s">
        <v>72</v>
      </c>
      <c r="E4701" s="1" t="s">
        <v>23</v>
      </c>
      <c r="F4701" s="1" t="s">
        <v>150</v>
      </c>
      <c r="G4701" s="1" t="s">
        <v>74</v>
      </c>
      <c r="H4701" s="1" t="s">
        <v>26</v>
      </c>
      <c r="I4701" s="1" t="s">
        <v>50</v>
      </c>
      <c r="J4701" s="9">
        <v>44962</v>
      </c>
      <c r="K4701" s="9">
        <v>45892</v>
      </c>
      <c r="L4701" s="1" t="s">
        <v>51</v>
      </c>
      <c r="M4701" s="1">
        <v>930</v>
      </c>
      <c r="N4701" s="1" t="s">
        <v>122</v>
      </c>
      <c r="O4701" s="1" t="s">
        <v>30</v>
      </c>
      <c r="P4701" s="1" t="s">
        <v>64</v>
      </c>
      <c r="Q4701" s="1">
        <v>4</v>
      </c>
      <c r="R4701" s="1" t="s">
        <v>32</v>
      </c>
      <c r="S4701" s="1">
        <v>3</v>
      </c>
      <c r="T4701" s="10">
        <v>102000</v>
      </c>
      <c r="U4701" t="str">
        <f t="shared" si="511"/>
        <v>Reviewed</v>
      </c>
      <c r="V4701" t="str">
        <f t="shared" si="512"/>
        <v>exceeds</v>
      </c>
      <c r="W4701">
        <f t="shared" si="513"/>
        <v>1</v>
      </c>
      <c r="X4701" t="str">
        <f t="shared" si="514"/>
        <v>Attrited</v>
      </c>
      <c r="Y4701">
        <f t="shared" si="515"/>
        <v>2.547945205479452</v>
      </c>
      <c r="Z4701" t="str">
        <f t="shared" si="516"/>
        <v>2–3 Years</v>
      </c>
      <c r="AA4701" t="str">
        <f t="shared" si="517"/>
        <v>100K–129K</v>
      </c>
    </row>
    <row r="4702" spans="1:27" ht="19.95" customHeight="1" x14ac:dyDescent="0.3">
      <c r="A4702" s="4" t="s">
        <v>4829</v>
      </c>
      <c r="B4702" s="5">
        <v>45730</v>
      </c>
      <c r="C4702" s="6" t="s">
        <v>77</v>
      </c>
      <c r="D4702" s="6" t="s">
        <v>72</v>
      </c>
      <c r="E4702" s="6" t="s">
        <v>40</v>
      </c>
      <c r="F4702" s="6" t="s">
        <v>112</v>
      </c>
      <c r="G4702" s="6" t="s">
        <v>79</v>
      </c>
      <c r="H4702" s="6" t="s">
        <v>43</v>
      </c>
      <c r="I4702" s="6" t="s">
        <v>27</v>
      </c>
      <c r="J4702" s="5">
        <v>45730</v>
      </c>
      <c r="K4702" s="5"/>
      <c r="L4702" s="6" t="s">
        <v>28</v>
      </c>
      <c r="M4702" s="6">
        <v>292</v>
      </c>
      <c r="N4702" s="6" t="s">
        <v>29</v>
      </c>
      <c r="O4702" s="6" t="s">
        <v>63</v>
      </c>
      <c r="P4702" s="6" t="s">
        <v>107</v>
      </c>
      <c r="Q4702" s="6">
        <v>2</v>
      </c>
      <c r="R4702" s="6" t="s">
        <v>53</v>
      </c>
      <c r="S4702" s="6">
        <v>1</v>
      </c>
      <c r="T4702" s="7">
        <v>61500</v>
      </c>
      <c r="U4702" t="str">
        <f t="shared" si="511"/>
        <v>Reviewed</v>
      </c>
      <c r="V4702" t="str">
        <f t="shared" si="512"/>
        <v>needs_support</v>
      </c>
      <c r="W4702">
        <f t="shared" si="513"/>
        <v>0</v>
      </c>
      <c r="X4702" t="str">
        <f t="shared" si="514"/>
        <v>Active</v>
      </c>
      <c r="Y4702">
        <f t="shared" si="515"/>
        <v>0.8</v>
      </c>
      <c r="Z4702" t="str">
        <f t="shared" si="516"/>
        <v>&lt;1 Year</v>
      </c>
      <c r="AA4702" t="str">
        <f t="shared" si="517"/>
        <v>&lt;70K</v>
      </c>
    </row>
    <row r="4703" spans="1:27" ht="19.95" customHeight="1" x14ac:dyDescent="0.3">
      <c r="A4703" s="8" t="s">
        <v>4830</v>
      </c>
      <c r="B4703" s="9">
        <v>45400</v>
      </c>
      <c r="C4703" s="1" t="s">
        <v>81</v>
      </c>
      <c r="D4703" s="1" t="s">
        <v>72</v>
      </c>
      <c r="E4703" s="1" t="s">
        <v>23</v>
      </c>
      <c r="F4703" s="1" t="s">
        <v>152</v>
      </c>
      <c r="G4703" s="1" t="s">
        <v>94</v>
      </c>
      <c r="H4703" s="1" t="s">
        <v>49</v>
      </c>
      <c r="I4703" s="1" t="s">
        <v>27</v>
      </c>
      <c r="J4703" s="9">
        <v>45400</v>
      </c>
      <c r="K4703" s="9"/>
      <c r="L4703" s="1" t="s">
        <v>28</v>
      </c>
      <c r="M4703" s="1">
        <v>622</v>
      </c>
      <c r="N4703" s="1" t="s">
        <v>52</v>
      </c>
      <c r="O4703" s="1" t="s">
        <v>63</v>
      </c>
      <c r="P4703" s="1" t="s">
        <v>31</v>
      </c>
      <c r="Q4703" s="1">
        <v>5</v>
      </c>
      <c r="R4703" s="1" t="s">
        <v>119</v>
      </c>
      <c r="S4703" s="1">
        <v>2</v>
      </c>
      <c r="T4703" s="10">
        <v>102000</v>
      </c>
      <c r="U4703" t="str">
        <f t="shared" si="511"/>
        <v>Reviewed</v>
      </c>
      <c r="V4703" t="str">
        <f t="shared" si="512"/>
        <v>outstanding</v>
      </c>
      <c r="W4703">
        <f t="shared" si="513"/>
        <v>0</v>
      </c>
      <c r="X4703" t="str">
        <f t="shared" si="514"/>
        <v>Active</v>
      </c>
      <c r="Y4703">
        <f t="shared" si="515"/>
        <v>1.704109589041096</v>
      </c>
      <c r="Z4703" t="str">
        <f t="shared" si="516"/>
        <v>1–2 Years</v>
      </c>
      <c r="AA4703" t="str">
        <f t="shared" si="517"/>
        <v>100K–129K</v>
      </c>
    </row>
    <row r="4704" spans="1:27" ht="19.95" customHeight="1" x14ac:dyDescent="0.3">
      <c r="A4704" s="4" t="s">
        <v>4831</v>
      </c>
      <c r="B4704" s="5">
        <v>45034</v>
      </c>
      <c r="C4704" s="6" t="s">
        <v>86</v>
      </c>
      <c r="D4704" s="6" t="s">
        <v>87</v>
      </c>
      <c r="E4704" s="6" t="s">
        <v>67</v>
      </c>
      <c r="F4704" s="6" t="s">
        <v>135</v>
      </c>
      <c r="G4704" s="6" t="s">
        <v>89</v>
      </c>
      <c r="H4704" s="6" t="s">
        <v>43</v>
      </c>
      <c r="I4704" s="6" t="s">
        <v>27</v>
      </c>
      <c r="J4704" s="5">
        <v>45034</v>
      </c>
      <c r="K4704" s="5"/>
      <c r="L4704" s="6" t="s">
        <v>28</v>
      </c>
      <c r="M4704" s="6">
        <v>988</v>
      </c>
      <c r="N4704" s="6" t="s">
        <v>52</v>
      </c>
      <c r="O4704" s="6" t="s">
        <v>63</v>
      </c>
      <c r="P4704" s="6" t="s">
        <v>31</v>
      </c>
      <c r="Q4704" s="6">
        <v>3</v>
      </c>
      <c r="R4704" s="6" t="s">
        <v>37</v>
      </c>
      <c r="S4704" s="6">
        <v>3</v>
      </c>
      <c r="T4704" s="7">
        <v>75000</v>
      </c>
      <c r="U4704" t="str">
        <f t="shared" si="511"/>
        <v>Reviewed</v>
      </c>
      <c r="V4704" t="str">
        <f t="shared" si="512"/>
        <v>meets</v>
      </c>
      <c r="W4704">
        <f t="shared" si="513"/>
        <v>0</v>
      </c>
      <c r="X4704" t="str">
        <f t="shared" si="514"/>
        <v>Active</v>
      </c>
      <c r="Y4704">
        <f t="shared" si="515"/>
        <v>2.7068493150684931</v>
      </c>
      <c r="Z4704" t="str">
        <f t="shared" si="516"/>
        <v>2–3 Years</v>
      </c>
      <c r="AA4704" t="str">
        <f t="shared" si="517"/>
        <v>70K–99K</v>
      </c>
    </row>
    <row r="4705" spans="1:27" ht="19.95" customHeight="1" x14ac:dyDescent="0.3">
      <c r="A4705" s="8" t="s">
        <v>4832</v>
      </c>
      <c r="B4705" s="9">
        <v>45761</v>
      </c>
      <c r="C4705" s="1" t="s">
        <v>91</v>
      </c>
      <c r="D4705" s="1" t="s">
        <v>87</v>
      </c>
      <c r="E4705" s="1" t="s">
        <v>92</v>
      </c>
      <c r="F4705" s="1" t="s">
        <v>138</v>
      </c>
      <c r="G4705" s="1" t="s">
        <v>36</v>
      </c>
      <c r="H4705" s="1" t="s">
        <v>43</v>
      </c>
      <c r="I4705" s="1" t="s">
        <v>27</v>
      </c>
      <c r="J4705" s="9">
        <v>45761</v>
      </c>
      <c r="K4705" s="9"/>
      <c r="L4705" s="1" t="s">
        <v>28</v>
      </c>
      <c r="M4705" s="1">
        <v>261</v>
      </c>
      <c r="N4705" s="1" t="s">
        <v>29</v>
      </c>
      <c r="O4705" s="1" t="s">
        <v>43</v>
      </c>
      <c r="P4705" s="1" t="s">
        <v>107</v>
      </c>
      <c r="Q4705" s="1">
        <v>4</v>
      </c>
      <c r="R4705" s="1" t="s">
        <v>32</v>
      </c>
      <c r="S4705" s="1">
        <v>1</v>
      </c>
      <c r="T4705" s="10">
        <v>68500</v>
      </c>
      <c r="U4705" t="str">
        <f t="shared" si="511"/>
        <v>Reviewed</v>
      </c>
      <c r="V4705" t="str">
        <f t="shared" si="512"/>
        <v>exceeds</v>
      </c>
      <c r="W4705">
        <f t="shared" si="513"/>
        <v>0</v>
      </c>
      <c r="X4705" t="str">
        <f t="shared" si="514"/>
        <v>Active</v>
      </c>
      <c r="Y4705">
        <f t="shared" si="515"/>
        <v>0.71506849315068488</v>
      </c>
      <c r="Z4705" t="str">
        <f t="shared" si="516"/>
        <v>&lt;1 Year</v>
      </c>
      <c r="AA4705" t="str">
        <f t="shared" si="517"/>
        <v>&lt;70K</v>
      </c>
    </row>
    <row r="4706" spans="1:27" ht="19.95" customHeight="1" x14ac:dyDescent="0.3">
      <c r="A4706" s="4" t="s">
        <v>4833</v>
      </c>
      <c r="B4706" s="5">
        <v>44945</v>
      </c>
      <c r="C4706" s="6" t="s">
        <v>21</v>
      </c>
      <c r="D4706" s="6" t="s">
        <v>22</v>
      </c>
      <c r="E4706" s="6" t="s">
        <v>23</v>
      </c>
      <c r="F4706" s="6" t="s">
        <v>24</v>
      </c>
      <c r="G4706" s="6" t="s">
        <v>25</v>
      </c>
      <c r="H4706" s="6" t="s">
        <v>26</v>
      </c>
      <c r="I4706" s="6" t="s">
        <v>27</v>
      </c>
      <c r="J4706" s="5">
        <v>44945</v>
      </c>
      <c r="K4706" s="5"/>
      <c r="L4706" s="6" t="s">
        <v>28</v>
      </c>
      <c r="M4706" s="6">
        <v>1077</v>
      </c>
      <c r="N4706" s="6" t="s">
        <v>29</v>
      </c>
      <c r="O4706" s="6" t="s">
        <v>63</v>
      </c>
      <c r="P4706" s="6" t="s">
        <v>31</v>
      </c>
      <c r="Q4706" s="6">
        <v>3</v>
      </c>
      <c r="R4706" s="6" t="s">
        <v>37</v>
      </c>
      <c r="S4706" s="6">
        <v>3</v>
      </c>
      <c r="T4706" s="7">
        <v>77000</v>
      </c>
      <c r="U4706" t="str">
        <f t="shared" si="511"/>
        <v>Reviewed</v>
      </c>
      <c r="V4706" t="str">
        <f t="shared" si="512"/>
        <v>meets</v>
      </c>
      <c r="W4706">
        <f t="shared" si="513"/>
        <v>0</v>
      </c>
      <c r="X4706" t="str">
        <f t="shared" si="514"/>
        <v>Active</v>
      </c>
      <c r="Y4706">
        <f t="shared" si="515"/>
        <v>2.9506849315068493</v>
      </c>
      <c r="Z4706" t="str">
        <f t="shared" si="516"/>
        <v>2–3 Years</v>
      </c>
      <c r="AA4706" t="str">
        <f t="shared" si="517"/>
        <v>70K–99K</v>
      </c>
    </row>
    <row r="4707" spans="1:27" ht="19.95" customHeight="1" x14ac:dyDescent="0.3">
      <c r="A4707" s="8" t="s">
        <v>4834</v>
      </c>
      <c r="B4707" s="9">
        <v>45458</v>
      </c>
      <c r="C4707" s="1" t="s">
        <v>34</v>
      </c>
      <c r="D4707" s="1" t="s">
        <v>22</v>
      </c>
      <c r="E4707" s="1" t="s">
        <v>23</v>
      </c>
      <c r="F4707" s="1" t="s">
        <v>35</v>
      </c>
      <c r="G4707" s="1" t="s">
        <v>36</v>
      </c>
      <c r="H4707" s="1" t="s">
        <v>26</v>
      </c>
      <c r="I4707" s="1" t="s">
        <v>50</v>
      </c>
      <c r="J4707" s="9">
        <v>45458</v>
      </c>
      <c r="K4707" s="9">
        <v>45946</v>
      </c>
      <c r="L4707" s="1" t="s">
        <v>51</v>
      </c>
      <c r="M4707" s="1">
        <v>488</v>
      </c>
      <c r="N4707" s="1" t="s">
        <v>29</v>
      </c>
      <c r="O4707" s="1" t="s">
        <v>30</v>
      </c>
      <c r="P4707" s="1" t="s">
        <v>107</v>
      </c>
      <c r="Q4707" s="1">
        <v>4</v>
      </c>
      <c r="R4707" s="1" t="s">
        <v>32</v>
      </c>
      <c r="S4707" s="1">
        <v>1</v>
      </c>
      <c r="T4707" s="10">
        <v>96500</v>
      </c>
      <c r="U4707" t="str">
        <f t="shared" si="511"/>
        <v>Reviewed</v>
      </c>
      <c r="V4707" t="str">
        <f t="shared" si="512"/>
        <v>exceeds</v>
      </c>
      <c r="W4707">
        <f t="shared" si="513"/>
        <v>1</v>
      </c>
      <c r="X4707" t="str">
        <f t="shared" si="514"/>
        <v>Attrited</v>
      </c>
      <c r="Y4707">
        <f t="shared" si="515"/>
        <v>1.3369863013698631</v>
      </c>
      <c r="Z4707" t="str">
        <f t="shared" si="516"/>
        <v>1–2 Years</v>
      </c>
      <c r="AA4707" t="str">
        <f t="shared" si="517"/>
        <v>70K–99K</v>
      </c>
    </row>
    <row r="4708" spans="1:27" ht="19.95" customHeight="1" x14ac:dyDescent="0.3">
      <c r="A4708" s="4" t="s">
        <v>4835</v>
      </c>
      <c r="B4708" s="5">
        <v>45518</v>
      </c>
      <c r="C4708" s="6" t="s">
        <v>39</v>
      </c>
      <c r="D4708" s="6" t="s">
        <v>22</v>
      </c>
      <c r="E4708" s="6" t="s">
        <v>40</v>
      </c>
      <c r="F4708" s="6" t="s">
        <v>41</v>
      </c>
      <c r="G4708" s="6" t="s">
        <v>42</v>
      </c>
      <c r="H4708" s="6" t="s">
        <v>43</v>
      </c>
      <c r="I4708" s="6" t="s">
        <v>50</v>
      </c>
      <c r="J4708" s="5">
        <v>45518</v>
      </c>
      <c r="K4708" s="5">
        <v>45699</v>
      </c>
      <c r="L4708" s="6" t="s">
        <v>51</v>
      </c>
      <c r="M4708" s="6">
        <v>181</v>
      </c>
      <c r="N4708" s="6" t="s">
        <v>52</v>
      </c>
      <c r="O4708" s="6" t="s">
        <v>63</v>
      </c>
      <c r="P4708" s="6" t="s">
        <v>44</v>
      </c>
      <c r="Q4708" s="6">
        <v>2</v>
      </c>
      <c r="R4708" s="6" t="s">
        <v>53</v>
      </c>
      <c r="S4708" s="6">
        <v>1</v>
      </c>
      <c r="T4708" s="7">
        <v>61000</v>
      </c>
      <c r="U4708" t="str">
        <f t="shared" si="511"/>
        <v>Reviewed</v>
      </c>
      <c r="V4708" t="str">
        <f t="shared" si="512"/>
        <v>needs_support</v>
      </c>
      <c r="W4708">
        <f t="shared" si="513"/>
        <v>1</v>
      </c>
      <c r="X4708" t="str">
        <f t="shared" si="514"/>
        <v>Attrited</v>
      </c>
      <c r="Y4708">
        <f t="shared" si="515"/>
        <v>0.49589041095890413</v>
      </c>
      <c r="Z4708" t="str">
        <f t="shared" si="516"/>
        <v>&lt;1 Year</v>
      </c>
      <c r="AA4708" t="str">
        <f t="shared" si="517"/>
        <v>&lt;70K</v>
      </c>
    </row>
    <row r="4709" spans="1:27" ht="19.95" customHeight="1" x14ac:dyDescent="0.3">
      <c r="A4709" s="8" t="s">
        <v>4836</v>
      </c>
      <c r="B4709" s="9">
        <v>45735</v>
      </c>
      <c r="C4709" s="1" t="s">
        <v>46</v>
      </c>
      <c r="D4709" s="1" t="s">
        <v>22</v>
      </c>
      <c r="E4709" s="1" t="s">
        <v>40</v>
      </c>
      <c r="F4709" s="1" t="s">
        <v>143</v>
      </c>
      <c r="G4709" s="1" t="s">
        <v>48</v>
      </c>
      <c r="H4709" s="1" t="s">
        <v>43</v>
      </c>
      <c r="I4709" s="1" t="s">
        <v>27</v>
      </c>
      <c r="J4709" s="9">
        <v>45735</v>
      </c>
      <c r="K4709" s="9"/>
      <c r="L4709" s="1" t="s">
        <v>28</v>
      </c>
      <c r="M4709" s="1">
        <v>287</v>
      </c>
      <c r="N4709" s="1" t="s">
        <v>52</v>
      </c>
      <c r="O4709" s="1" t="s">
        <v>43</v>
      </c>
      <c r="P4709" s="1" t="s">
        <v>107</v>
      </c>
      <c r="Q4709" s="1">
        <v>5</v>
      </c>
      <c r="R4709" s="1" t="s">
        <v>119</v>
      </c>
      <c r="S4709" s="1">
        <v>1</v>
      </c>
      <c r="T4709" s="10">
        <v>60000</v>
      </c>
      <c r="U4709" t="str">
        <f t="shared" si="511"/>
        <v>Reviewed</v>
      </c>
      <c r="V4709" t="str">
        <f t="shared" si="512"/>
        <v>outstanding</v>
      </c>
      <c r="W4709">
        <f t="shared" si="513"/>
        <v>0</v>
      </c>
      <c r="X4709" t="str">
        <f t="shared" si="514"/>
        <v>Active</v>
      </c>
      <c r="Y4709">
        <f t="shared" si="515"/>
        <v>0.78630136986301369</v>
      </c>
      <c r="Z4709" t="str">
        <f t="shared" si="516"/>
        <v>&lt;1 Year</v>
      </c>
      <c r="AA4709" t="str">
        <f t="shared" si="517"/>
        <v>&lt;70K</v>
      </c>
    </row>
    <row r="4710" spans="1:27" ht="19.95" customHeight="1" x14ac:dyDescent="0.3">
      <c r="A4710" s="4" t="s">
        <v>4837</v>
      </c>
      <c r="B4710" s="5">
        <v>45716</v>
      </c>
      <c r="C4710" s="6" t="s">
        <v>55</v>
      </c>
      <c r="D4710" s="6" t="s">
        <v>56</v>
      </c>
      <c r="E4710" s="6" t="s">
        <v>23</v>
      </c>
      <c r="F4710" s="6" t="s">
        <v>147</v>
      </c>
      <c r="G4710" s="6" t="s">
        <v>58</v>
      </c>
      <c r="H4710" s="6" t="s">
        <v>26</v>
      </c>
      <c r="I4710" s="6" t="s">
        <v>27</v>
      </c>
      <c r="J4710" s="5">
        <v>45716</v>
      </c>
      <c r="K4710" s="5"/>
      <c r="L4710" s="6" t="s">
        <v>28</v>
      </c>
      <c r="M4710" s="6">
        <v>306</v>
      </c>
      <c r="N4710" s="6" t="s">
        <v>52</v>
      </c>
      <c r="O4710" s="6" t="s">
        <v>105</v>
      </c>
      <c r="P4710" s="6" t="s">
        <v>64</v>
      </c>
      <c r="Q4710" s="6">
        <v>4</v>
      </c>
      <c r="R4710" s="6" t="s">
        <v>32</v>
      </c>
      <c r="S4710" s="6">
        <v>1</v>
      </c>
      <c r="T4710" s="7">
        <v>86500</v>
      </c>
      <c r="U4710" t="str">
        <f t="shared" si="511"/>
        <v>Reviewed</v>
      </c>
      <c r="V4710" t="str">
        <f t="shared" si="512"/>
        <v>exceeds</v>
      </c>
      <c r="W4710">
        <f t="shared" si="513"/>
        <v>0</v>
      </c>
      <c r="X4710" t="str">
        <f t="shared" si="514"/>
        <v>Active</v>
      </c>
      <c r="Y4710">
        <f t="shared" si="515"/>
        <v>0.83835616438356164</v>
      </c>
      <c r="Z4710" t="str">
        <f t="shared" si="516"/>
        <v>&lt;1 Year</v>
      </c>
      <c r="AA4710" t="str">
        <f t="shared" si="517"/>
        <v>70K–99K</v>
      </c>
    </row>
    <row r="4711" spans="1:27" ht="19.95" customHeight="1" x14ac:dyDescent="0.3">
      <c r="A4711" s="8" t="s">
        <v>4838</v>
      </c>
      <c r="B4711" s="9">
        <v>45634</v>
      </c>
      <c r="C4711" s="1" t="s">
        <v>60</v>
      </c>
      <c r="D4711" s="1" t="s">
        <v>56</v>
      </c>
      <c r="E4711" s="1" t="s">
        <v>40</v>
      </c>
      <c r="F4711" s="1" t="s">
        <v>147</v>
      </c>
      <c r="G4711" s="1" t="s">
        <v>58</v>
      </c>
      <c r="H4711" s="1" t="s">
        <v>26</v>
      </c>
      <c r="I4711" s="1" t="s">
        <v>27</v>
      </c>
      <c r="J4711" s="9">
        <v>45634</v>
      </c>
      <c r="K4711" s="9"/>
      <c r="L4711" s="1" t="s">
        <v>28</v>
      </c>
      <c r="M4711" s="1">
        <v>388</v>
      </c>
      <c r="N4711" s="1" t="s">
        <v>52</v>
      </c>
      <c r="O4711" s="1" t="s">
        <v>63</v>
      </c>
      <c r="P4711" s="1" t="s">
        <v>31</v>
      </c>
      <c r="Q4711" s="1">
        <v>3</v>
      </c>
      <c r="R4711" s="1" t="s">
        <v>37</v>
      </c>
      <c r="S4711" s="1">
        <v>1</v>
      </c>
      <c r="T4711" s="10">
        <v>77000</v>
      </c>
      <c r="U4711" t="str">
        <f t="shared" si="511"/>
        <v>Reviewed</v>
      </c>
      <c r="V4711" t="str">
        <f t="shared" si="512"/>
        <v>meets</v>
      </c>
      <c r="W4711">
        <f t="shared" si="513"/>
        <v>0</v>
      </c>
      <c r="X4711" t="str">
        <f t="shared" si="514"/>
        <v>Active</v>
      </c>
      <c r="Y4711">
        <f t="shared" si="515"/>
        <v>1.0630136986301371</v>
      </c>
      <c r="Z4711" t="str">
        <f t="shared" si="516"/>
        <v>1–2 Years</v>
      </c>
      <c r="AA4711" t="str">
        <f t="shared" si="517"/>
        <v>70K–99K</v>
      </c>
    </row>
    <row r="4712" spans="1:27" ht="19.95" customHeight="1" x14ac:dyDescent="0.3">
      <c r="A4712" s="4" t="s">
        <v>4839</v>
      </c>
      <c r="B4712" s="5">
        <v>45243</v>
      </c>
      <c r="C4712" s="6" t="s">
        <v>66</v>
      </c>
      <c r="D4712" s="6" t="s">
        <v>56</v>
      </c>
      <c r="E4712" s="6" t="s">
        <v>67</v>
      </c>
      <c r="F4712" s="6" t="s">
        <v>35</v>
      </c>
      <c r="G4712" s="6" t="s">
        <v>36</v>
      </c>
      <c r="H4712" s="6" t="s">
        <v>26</v>
      </c>
      <c r="I4712" s="6" t="s">
        <v>27</v>
      </c>
      <c r="J4712" s="5">
        <v>45243</v>
      </c>
      <c r="K4712" s="5"/>
      <c r="L4712" s="6" t="s">
        <v>28</v>
      </c>
      <c r="M4712" s="6">
        <v>779</v>
      </c>
      <c r="N4712" s="6" t="s">
        <v>29</v>
      </c>
      <c r="O4712" s="6" t="s">
        <v>30</v>
      </c>
      <c r="P4712" s="6" t="s">
        <v>31</v>
      </c>
      <c r="Q4712" s="6">
        <v>2</v>
      </c>
      <c r="R4712" s="6" t="s">
        <v>53</v>
      </c>
      <c r="S4712" s="6">
        <v>2</v>
      </c>
      <c r="T4712" s="7">
        <v>79500</v>
      </c>
      <c r="U4712" t="str">
        <f t="shared" si="511"/>
        <v>Reviewed</v>
      </c>
      <c r="V4712" t="str">
        <f t="shared" si="512"/>
        <v>needs_support</v>
      </c>
      <c r="W4712">
        <f t="shared" si="513"/>
        <v>0</v>
      </c>
      <c r="X4712" t="str">
        <f t="shared" si="514"/>
        <v>Active</v>
      </c>
      <c r="Y4712">
        <f t="shared" si="515"/>
        <v>2.1342465753424658</v>
      </c>
      <c r="Z4712" t="str">
        <f t="shared" si="516"/>
        <v>2–3 Years</v>
      </c>
      <c r="AA4712" t="str">
        <f t="shared" si="517"/>
        <v>70K–99K</v>
      </c>
    </row>
    <row r="4713" spans="1:27" ht="19.95" customHeight="1" x14ac:dyDescent="0.3">
      <c r="A4713" s="8" t="s">
        <v>4840</v>
      </c>
      <c r="B4713" s="9">
        <v>45336</v>
      </c>
      <c r="C4713" s="1" t="s">
        <v>71</v>
      </c>
      <c r="D4713" s="1" t="s">
        <v>72</v>
      </c>
      <c r="E4713" s="1" t="s">
        <v>23</v>
      </c>
      <c r="F4713" s="1" t="s">
        <v>150</v>
      </c>
      <c r="G4713" s="1" t="s">
        <v>74</v>
      </c>
      <c r="H4713" s="1" t="s">
        <v>26</v>
      </c>
      <c r="I4713" s="1" t="s">
        <v>27</v>
      </c>
      <c r="J4713" s="9">
        <v>45336</v>
      </c>
      <c r="K4713" s="9"/>
      <c r="L4713" s="1" t="s">
        <v>28</v>
      </c>
      <c r="M4713" s="1">
        <v>686</v>
      </c>
      <c r="N4713" s="1" t="s">
        <v>29</v>
      </c>
      <c r="O4713" s="1" t="s">
        <v>43</v>
      </c>
      <c r="P4713" s="1" t="s">
        <v>31</v>
      </c>
      <c r="Q4713" s="1">
        <v>3</v>
      </c>
      <c r="R4713" s="1" t="s">
        <v>37</v>
      </c>
      <c r="S4713" s="1">
        <v>2</v>
      </c>
      <c r="T4713" s="10">
        <v>77500</v>
      </c>
      <c r="U4713" t="str">
        <f t="shared" si="511"/>
        <v>Reviewed</v>
      </c>
      <c r="V4713" t="str">
        <f t="shared" si="512"/>
        <v>meets</v>
      </c>
      <c r="W4713">
        <f t="shared" si="513"/>
        <v>0</v>
      </c>
      <c r="X4713" t="str">
        <f t="shared" si="514"/>
        <v>Active</v>
      </c>
      <c r="Y4713">
        <f t="shared" si="515"/>
        <v>1.8794520547945206</v>
      </c>
      <c r="Z4713" t="str">
        <f t="shared" si="516"/>
        <v>1–2 Years</v>
      </c>
      <c r="AA4713" t="str">
        <f t="shared" si="517"/>
        <v>70K–99K</v>
      </c>
    </row>
    <row r="4714" spans="1:27" ht="19.95" customHeight="1" x14ac:dyDescent="0.3">
      <c r="A4714" s="4" t="s">
        <v>4841</v>
      </c>
      <c r="B4714" s="5">
        <v>45629</v>
      </c>
      <c r="C4714" s="6" t="s">
        <v>77</v>
      </c>
      <c r="D4714" s="6" t="s">
        <v>72</v>
      </c>
      <c r="E4714" s="6" t="s">
        <v>40</v>
      </c>
      <c r="F4714" s="6" t="s">
        <v>131</v>
      </c>
      <c r="G4714" s="6" t="s">
        <v>79</v>
      </c>
      <c r="H4714" s="6" t="s">
        <v>26</v>
      </c>
      <c r="I4714" s="6" t="s">
        <v>27</v>
      </c>
      <c r="J4714" s="5">
        <v>45629</v>
      </c>
      <c r="K4714" s="5"/>
      <c r="L4714" s="6" t="s">
        <v>28</v>
      </c>
      <c r="M4714" s="6">
        <v>393</v>
      </c>
      <c r="N4714" s="6" t="s">
        <v>52</v>
      </c>
      <c r="O4714" s="6" t="s">
        <v>105</v>
      </c>
      <c r="P4714" s="6" t="s">
        <v>107</v>
      </c>
      <c r="Q4714" s="6">
        <v>3</v>
      </c>
      <c r="R4714" s="6" t="s">
        <v>37</v>
      </c>
      <c r="S4714" s="6">
        <v>1</v>
      </c>
      <c r="T4714" s="7">
        <v>74500</v>
      </c>
      <c r="U4714" t="str">
        <f t="shared" si="511"/>
        <v>Reviewed</v>
      </c>
      <c r="V4714" t="str">
        <f t="shared" si="512"/>
        <v>meets</v>
      </c>
      <c r="W4714">
        <f t="shared" si="513"/>
        <v>0</v>
      </c>
      <c r="X4714" t="str">
        <f t="shared" si="514"/>
        <v>Active</v>
      </c>
      <c r="Y4714">
        <f t="shared" si="515"/>
        <v>1.0767123287671232</v>
      </c>
      <c r="Z4714" t="str">
        <f t="shared" si="516"/>
        <v>1–2 Years</v>
      </c>
      <c r="AA4714" t="str">
        <f t="shared" si="517"/>
        <v>70K–99K</v>
      </c>
    </row>
    <row r="4715" spans="1:27" ht="19.95" customHeight="1" x14ac:dyDescent="0.3">
      <c r="A4715" s="8" t="s">
        <v>4842</v>
      </c>
      <c r="B4715" s="9">
        <v>45434</v>
      </c>
      <c r="C4715" s="1" t="s">
        <v>81</v>
      </c>
      <c r="D4715" s="1" t="s">
        <v>72</v>
      </c>
      <c r="E4715" s="1" t="s">
        <v>23</v>
      </c>
      <c r="F4715" s="1" t="s">
        <v>82</v>
      </c>
      <c r="G4715" s="1" t="s">
        <v>83</v>
      </c>
      <c r="H4715" s="1" t="s">
        <v>26</v>
      </c>
      <c r="I4715" s="1" t="s">
        <v>27</v>
      </c>
      <c r="J4715" s="9">
        <v>45434</v>
      </c>
      <c r="K4715" s="9"/>
      <c r="L4715" s="1" t="s">
        <v>28</v>
      </c>
      <c r="M4715" s="1">
        <v>588</v>
      </c>
      <c r="N4715" s="1" t="s">
        <v>29</v>
      </c>
      <c r="O4715" s="1" t="s">
        <v>105</v>
      </c>
      <c r="P4715" s="1" t="s">
        <v>44</v>
      </c>
      <c r="Q4715" s="1">
        <v>3</v>
      </c>
      <c r="R4715" s="1" t="s">
        <v>37</v>
      </c>
      <c r="S4715" s="1">
        <v>2</v>
      </c>
      <c r="T4715" s="10">
        <v>74000</v>
      </c>
      <c r="U4715" t="str">
        <f t="shared" si="511"/>
        <v>Reviewed</v>
      </c>
      <c r="V4715" t="str">
        <f t="shared" si="512"/>
        <v>meets</v>
      </c>
      <c r="W4715">
        <f t="shared" si="513"/>
        <v>0</v>
      </c>
      <c r="X4715" t="str">
        <f t="shared" si="514"/>
        <v>Active</v>
      </c>
      <c r="Y4715">
        <f t="shared" si="515"/>
        <v>1.6109589041095891</v>
      </c>
      <c r="Z4715" t="str">
        <f t="shared" si="516"/>
        <v>1–2 Years</v>
      </c>
      <c r="AA4715" t="str">
        <f t="shared" si="517"/>
        <v>70K–99K</v>
      </c>
    </row>
    <row r="4716" spans="1:27" ht="19.95" customHeight="1" x14ac:dyDescent="0.3">
      <c r="A4716" s="4" t="s">
        <v>4843</v>
      </c>
      <c r="B4716" s="5">
        <v>45699</v>
      </c>
      <c r="C4716" s="6" t="s">
        <v>86</v>
      </c>
      <c r="D4716" s="6" t="s">
        <v>87</v>
      </c>
      <c r="E4716" s="6" t="s">
        <v>67</v>
      </c>
      <c r="F4716" s="6" t="s">
        <v>114</v>
      </c>
      <c r="G4716" s="6" t="s">
        <v>94</v>
      </c>
      <c r="H4716" s="6" t="s">
        <v>43</v>
      </c>
      <c r="I4716" s="6" t="s">
        <v>27</v>
      </c>
      <c r="J4716" s="5">
        <v>45699</v>
      </c>
      <c r="K4716" s="5"/>
      <c r="L4716" s="6" t="s">
        <v>28</v>
      </c>
      <c r="M4716" s="6">
        <v>323</v>
      </c>
      <c r="N4716" s="6" t="s">
        <v>29</v>
      </c>
      <c r="O4716" s="6" t="s">
        <v>30</v>
      </c>
      <c r="P4716" s="6" t="s">
        <v>107</v>
      </c>
      <c r="Q4716" s="6">
        <v>2</v>
      </c>
      <c r="R4716" s="6" t="s">
        <v>53</v>
      </c>
      <c r="S4716" s="6">
        <v>1</v>
      </c>
      <c r="T4716" s="7">
        <v>64000</v>
      </c>
      <c r="U4716" t="str">
        <f t="shared" si="511"/>
        <v>Reviewed</v>
      </c>
      <c r="V4716" t="str">
        <f t="shared" si="512"/>
        <v>needs_support</v>
      </c>
      <c r="W4716">
        <f t="shared" si="513"/>
        <v>0</v>
      </c>
      <c r="X4716" t="str">
        <f t="shared" si="514"/>
        <v>Active</v>
      </c>
      <c r="Y4716">
        <f t="shared" si="515"/>
        <v>0.8849315068493151</v>
      </c>
      <c r="Z4716" t="str">
        <f t="shared" si="516"/>
        <v>&lt;1 Year</v>
      </c>
      <c r="AA4716" t="str">
        <f t="shared" si="517"/>
        <v>&lt;70K</v>
      </c>
    </row>
    <row r="4717" spans="1:27" ht="19.95" customHeight="1" x14ac:dyDescent="0.3">
      <c r="A4717" s="8" t="s">
        <v>4844</v>
      </c>
      <c r="B4717" s="9">
        <v>44966</v>
      </c>
      <c r="C4717" s="1" t="s">
        <v>91</v>
      </c>
      <c r="D4717" s="1" t="s">
        <v>87</v>
      </c>
      <c r="E4717" s="1" t="s">
        <v>92</v>
      </c>
      <c r="F4717" s="1" t="s">
        <v>99</v>
      </c>
      <c r="G4717" s="1" t="s">
        <v>36</v>
      </c>
      <c r="H4717" s="1" t="s">
        <v>49</v>
      </c>
      <c r="I4717" s="1" t="s">
        <v>27</v>
      </c>
      <c r="J4717" s="9">
        <v>44966</v>
      </c>
      <c r="K4717" s="9"/>
      <c r="L4717" s="1" t="s">
        <v>28</v>
      </c>
      <c r="M4717" s="1">
        <v>1056</v>
      </c>
      <c r="N4717" s="1" t="s">
        <v>29</v>
      </c>
      <c r="O4717" s="1" t="s">
        <v>30</v>
      </c>
      <c r="P4717" s="1" t="s">
        <v>44</v>
      </c>
      <c r="Q4717" s="1">
        <v>3</v>
      </c>
      <c r="R4717" s="1" t="s">
        <v>37</v>
      </c>
      <c r="S4717" s="1">
        <v>3</v>
      </c>
      <c r="T4717" s="10">
        <v>140500</v>
      </c>
      <c r="U4717" t="str">
        <f t="shared" si="511"/>
        <v>Reviewed</v>
      </c>
      <c r="V4717" t="str">
        <f t="shared" si="512"/>
        <v>meets</v>
      </c>
      <c r="W4717">
        <f t="shared" si="513"/>
        <v>0</v>
      </c>
      <c r="X4717" t="str">
        <f t="shared" si="514"/>
        <v>Active</v>
      </c>
      <c r="Y4717">
        <f t="shared" si="515"/>
        <v>2.893150684931507</v>
      </c>
      <c r="Z4717" t="str">
        <f t="shared" si="516"/>
        <v>2–3 Years</v>
      </c>
      <c r="AA4717" t="str">
        <f t="shared" si="517"/>
        <v>130K+</v>
      </c>
    </row>
    <row r="4718" spans="1:27" ht="19.95" customHeight="1" x14ac:dyDescent="0.3">
      <c r="A4718" s="4" t="s">
        <v>4845</v>
      </c>
      <c r="B4718" s="5">
        <v>45038</v>
      </c>
      <c r="C4718" s="6" t="s">
        <v>21</v>
      </c>
      <c r="D4718" s="6" t="s">
        <v>22</v>
      </c>
      <c r="E4718" s="6" t="s">
        <v>23</v>
      </c>
      <c r="F4718" s="6" t="s">
        <v>121</v>
      </c>
      <c r="G4718" s="6" t="s">
        <v>25</v>
      </c>
      <c r="H4718" s="6" t="s">
        <v>49</v>
      </c>
      <c r="I4718" s="6" t="s">
        <v>27</v>
      </c>
      <c r="J4718" s="5">
        <v>45038</v>
      </c>
      <c r="K4718" s="5"/>
      <c r="L4718" s="6" t="s">
        <v>28</v>
      </c>
      <c r="M4718" s="6">
        <v>984</v>
      </c>
      <c r="N4718" s="6" t="s">
        <v>52</v>
      </c>
      <c r="O4718" s="6" t="s">
        <v>63</v>
      </c>
      <c r="P4718" s="6" t="s">
        <v>133</v>
      </c>
      <c r="Q4718" s="6">
        <v>3</v>
      </c>
      <c r="R4718" s="6" t="s">
        <v>37</v>
      </c>
      <c r="S4718" s="6">
        <v>3</v>
      </c>
      <c r="T4718" s="7">
        <v>112500</v>
      </c>
      <c r="U4718" t="str">
        <f t="shared" si="511"/>
        <v>Reviewed</v>
      </c>
      <c r="V4718" t="str">
        <f t="shared" si="512"/>
        <v>meets</v>
      </c>
      <c r="W4718">
        <f t="shared" si="513"/>
        <v>0</v>
      </c>
      <c r="X4718" t="str">
        <f t="shared" si="514"/>
        <v>Active</v>
      </c>
      <c r="Y4718">
        <f t="shared" si="515"/>
        <v>2.6958904109589041</v>
      </c>
      <c r="Z4718" t="str">
        <f t="shared" si="516"/>
        <v>2–3 Years</v>
      </c>
      <c r="AA4718" t="str">
        <f t="shared" si="517"/>
        <v>100K–129K</v>
      </c>
    </row>
    <row r="4719" spans="1:27" ht="19.95" customHeight="1" x14ac:dyDescent="0.3">
      <c r="A4719" s="8" t="s">
        <v>4846</v>
      </c>
      <c r="B4719" s="9">
        <v>45377</v>
      </c>
      <c r="C4719" s="1" t="s">
        <v>34</v>
      </c>
      <c r="D4719" s="1" t="s">
        <v>22</v>
      </c>
      <c r="E4719" s="1" t="s">
        <v>23</v>
      </c>
      <c r="F4719" s="1" t="s">
        <v>35</v>
      </c>
      <c r="G4719" s="1" t="s">
        <v>36</v>
      </c>
      <c r="H4719" s="1" t="s">
        <v>26</v>
      </c>
      <c r="I4719" s="1" t="s">
        <v>27</v>
      </c>
      <c r="J4719" s="9">
        <v>45377</v>
      </c>
      <c r="K4719" s="9"/>
      <c r="L4719" s="1" t="s">
        <v>28</v>
      </c>
      <c r="M4719" s="1">
        <v>645</v>
      </c>
      <c r="N4719" s="1" t="s">
        <v>52</v>
      </c>
      <c r="O4719" s="1" t="s">
        <v>105</v>
      </c>
      <c r="P4719" s="1" t="s">
        <v>133</v>
      </c>
      <c r="Q4719" s="1">
        <v>2</v>
      </c>
      <c r="R4719" s="1" t="s">
        <v>53</v>
      </c>
      <c r="S4719" s="1">
        <v>2</v>
      </c>
      <c r="T4719" s="10">
        <v>90500</v>
      </c>
      <c r="U4719" t="str">
        <f t="shared" si="511"/>
        <v>Reviewed</v>
      </c>
      <c r="V4719" t="str">
        <f t="shared" si="512"/>
        <v>needs_support</v>
      </c>
      <c r="W4719">
        <f t="shared" si="513"/>
        <v>0</v>
      </c>
      <c r="X4719" t="str">
        <f t="shared" si="514"/>
        <v>Active</v>
      </c>
      <c r="Y4719">
        <f t="shared" si="515"/>
        <v>1.7671232876712328</v>
      </c>
      <c r="Z4719" t="str">
        <f t="shared" si="516"/>
        <v>1–2 Years</v>
      </c>
      <c r="AA4719" t="str">
        <f t="shared" si="517"/>
        <v>70K–99K</v>
      </c>
    </row>
    <row r="4720" spans="1:27" ht="19.95" customHeight="1" x14ac:dyDescent="0.3">
      <c r="A4720" s="4" t="s">
        <v>4847</v>
      </c>
      <c r="B4720" s="5">
        <v>44937</v>
      </c>
      <c r="C4720" s="6" t="s">
        <v>39</v>
      </c>
      <c r="D4720" s="6" t="s">
        <v>22</v>
      </c>
      <c r="E4720" s="6" t="s">
        <v>40</v>
      </c>
      <c r="F4720" s="6" t="s">
        <v>143</v>
      </c>
      <c r="G4720" s="6" t="s">
        <v>48</v>
      </c>
      <c r="H4720" s="6" t="s">
        <v>43</v>
      </c>
      <c r="I4720" s="6" t="s">
        <v>27</v>
      </c>
      <c r="J4720" s="5">
        <v>44937</v>
      </c>
      <c r="K4720" s="5"/>
      <c r="L4720" s="6" t="s">
        <v>28</v>
      </c>
      <c r="M4720" s="6">
        <v>1085</v>
      </c>
      <c r="N4720" s="6" t="s">
        <v>29</v>
      </c>
      <c r="O4720" s="6" t="s">
        <v>63</v>
      </c>
      <c r="P4720" s="6" t="s">
        <v>31</v>
      </c>
      <c r="Q4720" s="6">
        <v>3</v>
      </c>
      <c r="R4720" s="6" t="s">
        <v>37</v>
      </c>
      <c r="S4720" s="6">
        <v>3</v>
      </c>
      <c r="T4720" s="7">
        <v>71000</v>
      </c>
      <c r="U4720" t="str">
        <f t="shared" si="511"/>
        <v>Reviewed</v>
      </c>
      <c r="V4720" t="str">
        <f t="shared" si="512"/>
        <v>meets</v>
      </c>
      <c r="W4720">
        <f t="shared" si="513"/>
        <v>0</v>
      </c>
      <c r="X4720" t="str">
        <f t="shared" si="514"/>
        <v>Active</v>
      </c>
      <c r="Y4720">
        <f t="shared" si="515"/>
        <v>2.9726027397260273</v>
      </c>
      <c r="Z4720" t="str">
        <f t="shared" si="516"/>
        <v>2–3 Years</v>
      </c>
      <c r="AA4720" t="str">
        <f t="shared" si="517"/>
        <v>70K–99K</v>
      </c>
    </row>
    <row r="4721" spans="1:27" ht="19.95" customHeight="1" x14ac:dyDescent="0.3">
      <c r="A4721" s="8" t="s">
        <v>4848</v>
      </c>
      <c r="B4721" s="9">
        <v>45351</v>
      </c>
      <c r="C4721" s="1" t="s">
        <v>46</v>
      </c>
      <c r="D4721" s="1" t="s">
        <v>22</v>
      </c>
      <c r="E4721" s="1" t="s">
        <v>40</v>
      </c>
      <c r="F4721" s="1" t="s">
        <v>47</v>
      </c>
      <c r="G4721" s="1" t="s">
        <v>48</v>
      </c>
      <c r="H4721" s="1" t="s">
        <v>49</v>
      </c>
      <c r="I4721" s="1" t="s">
        <v>50</v>
      </c>
      <c r="J4721" s="9">
        <v>45351</v>
      </c>
      <c r="K4721" s="9">
        <v>45571</v>
      </c>
      <c r="L4721" s="1" t="s">
        <v>51</v>
      </c>
      <c r="M4721" s="1">
        <v>220</v>
      </c>
      <c r="N4721" s="1" t="s">
        <v>29</v>
      </c>
      <c r="O4721" s="1" t="s">
        <v>63</v>
      </c>
      <c r="P4721" s="1" t="s">
        <v>64</v>
      </c>
      <c r="Q4721" s="1">
        <v>4</v>
      </c>
      <c r="R4721" s="1" t="s">
        <v>32</v>
      </c>
      <c r="S4721" s="1">
        <v>1</v>
      </c>
      <c r="T4721" s="10">
        <v>101000</v>
      </c>
      <c r="U4721" t="str">
        <f t="shared" si="511"/>
        <v>Reviewed</v>
      </c>
      <c r="V4721" t="str">
        <f t="shared" si="512"/>
        <v>exceeds</v>
      </c>
      <c r="W4721">
        <f t="shared" si="513"/>
        <v>1</v>
      </c>
      <c r="X4721" t="str">
        <f t="shared" si="514"/>
        <v>Attrited</v>
      </c>
      <c r="Y4721">
        <f t="shared" si="515"/>
        <v>0.60273972602739723</v>
      </c>
      <c r="Z4721" t="str">
        <f t="shared" si="516"/>
        <v>&lt;1 Year</v>
      </c>
      <c r="AA4721" t="str">
        <f t="shared" si="517"/>
        <v>100K–129K</v>
      </c>
    </row>
    <row r="4722" spans="1:27" ht="19.95" customHeight="1" x14ac:dyDescent="0.3">
      <c r="A4722" s="4" t="s">
        <v>4849</v>
      </c>
      <c r="B4722" s="5">
        <v>45012</v>
      </c>
      <c r="C4722" s="6" t="s">
        <v>55</v>
      </c>
      <c r="D4722" s="6" t="s">
        <v>56</v>
      </c>
      <c r="E4722" s="6" t="s">
        <v>23</v>
      </c>
      <c r="F4722" s="6" t="s">
        <v>190</v>
      </c>
      <c r="G4722" s="6" t="s">
        <v>58</v>
      </c>
      <c r="H4722" s="6" t="s">
        <v>49</v>
      </c>
      <c r="I4722" s="6" t="s">
        <v>27</v>
      </c>
      <c r="J4722" s="5">
        <v>45012</v>
      </c>
      <c r="K4722" s="5"/>
      <c r="L4722" s="6" t="s">
        <v>28</v>
      </c>
      <c r="M4722" s="6">
        <v>1010</v>
      </c>
      <c r="N4722" s="6" t="s">
        <v>140</v>
      </c>
      <c r="O4722" s="6" t="s">
        <v>105</v>
      </c>
      <c r="P4722" s="6" t="s">
        <v>64</v>
      </c>
      <c r="Q4722" s="6">
        <v>4</v>
      </c>
      <c r="R4722" s="6" t="s">
        <v>32</v>
      </c>
      <c r="S4722" s="6">
        <v>3</v>
      </c>
      <c r="T4722" s="7">
        <v>125000</v>
      </c>
      <c r="U4722" t="str">
        <f t="shared" si="511"/>
        <v>Reviewed</v>
      </c>
      <c r="V4722" t="str">
        <f t="shared" si="512"/>
        <v>exceeds</v>
      </c>
      <c r="W4722">
        <f t="shared" si="513"/>
        <v>0</v>
      </c>
      <c r="X4722" t="str">
        <f t="shared" si="514"/>
        <v>Active</v>
      </c>
      <c r="Y4722">
        <f t="shared" si="515"/>
        <v>2.7671232876712328</v>
      </c>
      <c r="Z4722" t="str">
        <f t="shared" si="516"/>
        <v>2–3 Years</v>
      </c>
      <c r="AA4722" t="str">
        <f t="shared" si="517"/>
        <v>100K–129K</v>
      </c>
    </row>
    <row r="4723" spans="1:27" ht="19.95" customHeight="1" x14ac:dyDescent="0.3">
      <c r="A4723" s="8" t="s">
        <v>4850</v>
      </c>
      <c r="B4723" s="9">
        <v>45740</v>
      </c>
      <c r="C4723" s="1" t="s">
        <v>60</v>
      </c>
      <c r="D4723" s="1" t="s">
        <v>56</v>
      </c>
      <c r="E4723" s="1" t="s">
        <v>40</v>
      </c>
      <c r="F4723" s="1" t="s">
        <v>104</v>
      </c>
      <c r="G4723" s="1" t="s">
        <v>62</v>
      </c>
      <c r="H4723" s="1" t="s">
        <v>43</v>
      </c>
      <c r="I4723" s="1" t="s">
        <v>50</v>
      </c>
      <c r="J4723" s="9">
        <v>45740</v>
      </c>
      <c r="K4723" s="9">
        <v>45955</v>
      </c>
      <c r="L4723" s="1" t="s">
        <v>51</v>
      </c>
      <c r="M4723" s="1">
        <v>215</v>
      </c>
      <c r="N4723" s="1" t="s">
        <v>52</v>
      </c>
      <c r="O4723" s="1" t="s">
        <v>63</v>
      </c>
      <c r="P4723" s="1" t="s">
        <v>31</v>
      </c>
      <c r="Q4723" s="1">
        <v>3</v>
      </c>
      <c r="R4723" s="1" t="s">
        <v>37</v>
      </c>
      <c r="S4723" s="1">
        <v>1</v>
      </c>
      <c r="T4723" s="10">
        <v>69500</v>
      </c>
      <c r="U4723" t="str">
        <f t="shared" si="511"/>
        <v>Reviewed</v>
      </c>
      <c r="V4723" t="str">
        <f t="shared" si="512"/>
        <v>meets</v>
      </c>
      <c r="W4723">
        <f t="shared" si="513"/>
        <v>1</v>
      </c>
      <c r="X4723" t="str">
        <f t="shared" si="514"/>
        <v>Attrited</v>
      </c>
      <c r="Y4723">
        <f t="shared" si="515"/>
        <v>0.58904109589041098</v>
      </c>
      <c r="Z4723" t="str">
        <f t="shared" si="516"/>
        <v>&lt;1 Year</v>
      </c>
      <c r="AA4723" t="str">
        <f t="shared" si="517"/>
        <v>&lt;70K</v>
      </c>
    </row>
    <row r="4724" spans="1:27" ht="19.95" customHeight="1" x14ac:dyDescent="0.3">
      <c r="A4724" s="4" t="s">
        <v>4851</v>
      </c>
      <c r="B4724" s="5">
        <v>45083</v>
      </c>
      <c r="C4724" s="6" t="s">
        <v>66</v>
      </c>
      <c r="D4724" s="6" t="s">
        <v>56</v>
      </c>
      <c r="E4724" s="6" t="s">
        <v>67</v>
      </c>
      <c r="F4724" s="6" t="s">
        <v>193</v>
      </c>
      <c r="G4724" s="6" t="s">
        <v>69</v>
      </c>
      <c r="H4724" s="6" t="s">
        <v>43</v>
      </c>
      <c r="I4724" s="6" t="s">
        <v>27</v>
      </c>
      <c r="J4724" s="5">
        <v>45083</v>
      </c>
      <c r="K4724" s="5"/>
      <c r="L4724" s="6" t="s">
        <v>28</v>
      </c>
      <c r="M4724" s="6">
        <v>939</v>
      </c>
      <c r="N4724" s="6" t="s">
        <v>52</v>
      </c>
      <c r="O4724" s="6" t="s">
        <v>43</v>
      </c>
      <c r="P4724" s="6" t="s">
        <v>64</v>
      </c>
      <c r="Q4724" s="6">
        <v>3</v>
      </c>
      <c r="R4724" s="6" t="s">
        <v>37</v>
      </c>
      <c r="S4724" s="6">
        <v>3</v>
      </c>
      <c r="T4724" s="7">
        <v>77000</v>
      </c>
      <c r="U4724" t="str">
        <f t="shared" si="511"/>
        <v>Reviewed</v>
      </c>
      <c r="V4724" t="str">
        <f t="shared" si="512"/>
        <v>meets</v>
      </c>
      <c r="W4724">
        <f t="shared" si="513"/>
        <v>0</v>
      </c>
      <c r="X4724" t="str">
        <f t="shared" si="514"/>
        <v>Active</v>
      </c>
      <c r="Y4724">
        <f t="shared" si="515"/>
        <v>2.5726027397260274</v>
      </c>
      <c r="Z4724" t="str">
        <f t="shared" si="516"/>
        <v>2–3 Years</v>
      </c>
      <c r="AA4724" t="str">
        <f t="shared" si="517"/>
        <v>70K–99K</v>
      </c>
    </row>
    <row r="4725" spans="1:27" ht="19.95" customHeight="1" x14ac:dyDescent="0.3">
      <c r="A4725" s="8" t="s">
        <v>4852</v>
      </c>
      <c r="B4725" s="9">
        <v>45109</v>
      </c>
      <c r="C4725" s="1" t="s">
        <v>71</v>
      </c>
      <c r="D4725" s="1" t="s">
        <v>72</v>
      </c>
      <c r="E4725" s="1" t="s">
        <v>23</v>
      </c>
      <c r="F4725" s="1" t="s">
        <v>150</v>
      </c>
      <c r="G4725" s="1" t="s">
        <v>74</v>
      </c>
      <c r="H4725" s="1" t="s">
        <v>26</v>
      </c>
      <c r="I4725" s="1" t="s">
        <v>50</v>
      </c>
      <c r="J4725" s="9">
        <v>45109</v>
      </c>
      <c r="K4725" s="9">
        <v>45700</v>
      </c>
      <c r="L4725" s="1" t="s">
        <v>51</v>
      </c>
      <c r="M4725" s="1">
        <v>591</v>
      </c>
      <c r="N4725" s="1" t="s">
        <v>29</v>
      </c>
      <c r="O4725" s="1" t="s">
        <v>63</v>
      </c>
      <c r="P4725" s="1" t="s">
        <v>31</v>
      </c>
      <c r="Q4725" s="1">
        <v>3</v>
      </c>
      <c r="R4725" s="1" t="s">
        <v>37</v>
      </c>
      <c r="S4725" s="1">
        <v>2</v>
      </c>
      <c r="T4725" s="10">
        <v>100000</v>
      </c>
      <c r="U4725" t="str">
        <f t="shared" si="511"/>
        <v>Reviewed</v>
      </c>
      <c r="V4725" t="str">
        <f t="shared" si="512"/>
        <v>meets</v>
      </c>
      <c r="W4725">
        <f t="shared" si="513"/>
        <v>1</v>
      </c>
      <c r="X4725" t="str">
        <f t="shared" si="514"/>
        <v>Attrited</v>
      </c>
      <c r="Y4725">
        <f t="shared" si="515"/>
        <v>1.6191780821917807</v>
      </c>
      <c r="Z4725" t="str">
        <f t="shared" si="516"/>
        <v>1–2 Years</v>
      </c>
      <c r="AA4725" t="str">
        <f t="shared" si="517"/>
        <v>100K–129K</v>
      </c>
    </row>
    <row r="4726" spans="1:27" ht="19.95" customHeight="1" x14ac:dyDescent="0.3">
      <c r="A4726" s="4" t="s">
        <v>4853</v>
      </c>
      <c r="B4726" s="5">
        <v>45569</v>
      </c>
      <c r="C4726" s="6" t="s">
        <v>77</v>
      </c>
      <c r="D4726" s="6" t="s">
        <v>72</v>
      </c>
      <c r="E4726" s="6" t="s">
        <v>40</v>
      </c>
      <c r="F4726" s="6" t="s">
        <v>78</v>
      </c>
      <c r="G4726" s="6" t="s">
        <v>79</v>
      </c>
      <c r="H4726" s="6" t="s">
        <v>49</v>
      </c>
      <c r="I4726" s="6" t="s">
        <v>27</v>
      </c>
      <c r="J4726" s="5">
        <v>45569</v>
      </c>
      <c r="K4726" s="5"/>
      <c r="L4726" s="6" t="s">
        <v>28</v>
      </c>
      <c r="M4726" s="6">
        <v>453</v>
      </c>
      <c r="N4726" s="6" t="s">
        <v>29</v>
      </c>
      <c r="O4726" s="6" t="s">
        <v>63</v>
      </c>
      <c r="P4726" s="6" t="s">
        <v>31</v>
      </c>
      <c r="Q4726" s="6">
        <v>3</v>
      </c>
      <c r="R4726" s="6" t="s">
        <v>37</v>
      </c>
      <c r="S4726" s="6">
        <v>1</v>
      </c>
      <c r="T4726" s="7">
        <v>120500</v>
      </c>
      <c r="U4726" t="str">
        <f t="shared" si="511"/>
        <v>Reviewed</v>
      </c>
      <c r="V4726" t="str">
        <f t="shared" si="512"/>
        <v>meets</v>
      </c>
      <c r="W4726">
        <f t="shared" si="513"/>
        <v>0</v>
      </c>
      <c r="X4726" t="str">
        <f t="shared" si="514"/>
        <v>Active</v>
      </c>
      <c r="Y4726">
        <f t="shared" si="515"/>
        <v>1.2410958904109588</v>
      </c>
      <c r="Z4726" t="str">
        <f t="shared" si="516"/>
        <v>1–2 Years</v>
      </c>
      <c r="AA4726" t="str">
        <f t="shared" si="517"/>
        <v>100K–129K</v>
      </c>
    </row>
    <row r="4727" spans="1:27" ht="19.95" customHeight="1" x14ac:dyDescent="0.3">
      <c r="A4727" s="8" t="s">
        <v>4854</v>
      </c>
      <c r="B4727" s="9">
        <v>45364</v>
      </c>
      <c r="C4727" s="1" t="s">
        <v>81</v>
      </c>
      <c r="D4727" s="1" t="s">
        <v>72</v>
      </c>
      <c r="E4727" s="1" t="s">
        <v>23</v>
      </c>
      <c r="F4727" s="1" t="s">
        <v>223</v>
      </c>
      <c r="G4727" s="1" t="s">
        <v>83</v>
      </c>
      <c r="H4727" s="1" t="s">
        <v>49</v>
      </c>
      <c r="I4727" s="1" t="s">
        <v>27</v>
      </c>
      <c r="J4727" s="9">
        <v>45364</v>
      </c>
      <c r="K4727" s="9"/>
      <c r="L4727" s="1" t="s">
        <v>28</v>
      </c>
      <c r="M4727" s="1">
        <v>658</v>
      </c>
      <c r="N4727" s="1" t="s">
        <v>75</v>
      </c>
      <c r="O4727" s="1" t="s">
        <v>63</v>
      </c>
      <c r="P4727" s="1" t="s">
        <v>31</v>
      </c>
      <c r="Q4727" s="1">
        <v>3</v>
      </c>
      <c r="R4727" s="1" t="s">
        <v>37</v>
      </c>
      <c r="S4727" s="1">
        <v>2</v>
      </c>
      <c r="T4727" s="10">
        <v>125000</v>
      </c>
      <c r="U4727" t="str">
        <f t="shared" si="511"/>
        <v>Reviewed</v>
      </c>
      <c r="V4727" t="str">
        <f t="shared" si="512"/>
        <v>meets</v>
      </c>
      <c r="W4727">
        <f t="shared" si="513"/>
        <v>0</v>
      </c>
      <c r="X4727" t="str">
        <f t="shared" si="514"/>
        <v>Active</v>
      </c>
      <c r="Y4727">
        <f t="shared" si="515"/>
        <v>1.8027397260273972</v>
      </c>
      <c r="Z4727" t="str">
        <f t="shared" si="516"/>
        <v>1–2 Years</v>
      </c>
      <c r="AA4727" t="str">
        <f t="shared" si="517"/>
        <v>100K–129K</v>
      </c>
    </row>
    <row r="4728" spans="1:27" ht="19.95" customHeight="1" x14ac:dyDescent="0.3">
      <c r="A4728" s="4" t="s">
        <v>4855</v>
      </c>
      <c r="B4728" s="5">
        <v>44944</v>
      </c>
      <c r="C4728" s="6" t="s">
        <v>86</v>
      </c>
      <c r="D4728" s="6" t="s">
        <v>87</v>
      </c>
      <c r="E4728" s="6" t="s">
        <v>67</v>
      </c>
      <c r="F4728" s="6" t="s">
        <v>135</v>
      </c>
      <c r="G4728" s="6" t="s">
        <v>89</v>
      </c>
      <c r="H4728" s="6" t="s">
        <v>43</v>
      </c>
      <c r="I4728" s="6" t="s">
        <v>27</v>
      </c>
      <c r="J4728" s="5">
        <v>44944</v>
      </c>
      <c r="K4728" s="5"/>
      <c r="L4728" s="6" t="s">
        <v>28</v>
      </c>
      <c r="M4728" s="6">
        <v>1078</v>
      </c>
      <c r="N4728" s="6" t="s">
        <v>52</v>
      </c>
      <c r="O4728" s="6" t="s">
        <v>170</v>
      </c>
      <c r="P4728" s="6" t="s">
        <v>31</v>
      </c>
      <c r="Q4728" s="6">
        <v>5</v>
      </c>
      <c r="R4728" s="6" t="s">
        <v>119</v>
      </c>
      <c r="S4728" s="6">
        <v>3</v>
      </c>
      <c r="T4728" s="7">
        <v>70500</v>
      </c>
      <c r="U4728" t="str">
        <f t="shared" si="511"/>
        <v>Reviewed</v>
      </c>
      <c r="V4728" t="str">
        <f t="shared" si="512"/>
        <v>outstanding</v>
      </c>
      <c r="W4728">
        <f t="shared" si="513"/>
        <v>0</v>
      </c>
      <c r="X4728" t="str">
        <f t="shared" si="514"/>
        <v>Active</v>
      </c>
      <c r="Y4728">
        <f t="shared" si="515"/>
        <v>2.9534246575342467</v>
      </c>
      <c r="Z4728" t="str">
        <f t="shared" si="516"/>
        <v>2–3 Years</v>
      </c>
      <c r="AA4728" t="str">
        <f t="shared" si="517"/>
        <v>70K–99K</v>
      </c>
    </row>
    <row r="4729" spans="1:27" ht="19.95" customHeight="1" x14ac:dyDescent="0.3">
      <c r="A4729" s="8" t="s">
        <v>4856</v>
      </c>
      <c r="B4729" s="9">
        <v>45060</v>
      </c>
      <c r="C4729" s="1" t="s">
        <v>91</v>
      </c>
      <c r="D4729" s="1" t="s">
        <v>87</v>
      </c>
      <c r="E4729" s="1" t="s">
        <v>92</v>
      </c>
      <c r="F4729" s="1" t="s">
        <v>152</v>
      </c>
      <c r="G4729" s="1" t="s">
        <v>94</v>
      </c>
      <c r="H4729" s="1" t="s">
        <v>49</v>
      </c>
      <c r="I4729" s="1" t="s">
        <v>27</v>
      </c>
      <c r="J4729" s="9">
        <v>45060</v>
      </c>
      <c r="K4729" s="9"/>
      <c r="L4729" s="1" t="s">
        <v>28</v>
      </c>
      <c r="M4729" s="1">
        <v>962</v>
      </c>
      <c r="N4729" s="1" t="s">
        <v>52</v>
      </c>
      <c r="O4729" s="1" t="s">
        <v>30</v>
      </c>
      <c r="P4729" s="1" t="s">
        <v>64</v>
      </c>
      <c r="Q4729" s="1">
        <v>1</v>
      </c>
      <c r="R4729" s="1" t="s">
        <v>53</v>
      </c>
      <c r="S4729" s="1">
        <v>3</v>
      </c>
      <c r="T4729" s="10">
        <v>117000</v>
      </c>
      <c r="U4729" t="str">
        <f t="shared" si="511"/>
        <v>Reviewed</v>
      </c>
      <c r="V4729" t="str">
        <f t="shared" si="512"/>
        <v>needs_support</v>
      </c>
      <c r="W4729">
        <f t="shared" si="513"/>
        <v>0</v>
      </c>
      <c r="X4729" t="str">
        <f t="shared" si="514"/>
        <v>Active</v>
      </c>
      <c r="Y4729">
        <f t="shared" si="515"/>
        <v>2.6356164383561644</v>
      </c>
      <c r="Z4729" t="str">
        <f t="shared" si="516"/>
        <v>2–3 Years</v>
      </c>
      <c r="AA4729" t="str">
        <f t="shared" si="517"/>
        <v>100K–129K</v>
      </c>
    </row>
    <row r="4730" spans="1:27" ht="19.95" customHeight="1" x14ac:dyDescent="0.3">
      <c r="A4730" s="4" t="s">
        <v>4857</v>
      </c>
      <c r="B4730" s="5">
        <v>45347</v>
      </c>
      <c r="C4730" s="6" t="s">
        <v>21</v>
      </c>
      <c r="D4730" s="6" t="s">
        <v>22</v>
      </c>
      <c r="E4730" s="6" t="s">
        <v>23</v>
      </c>
      <c r="F4730" s="6" t="s">
        <v>121</v>
      </c>
      <c r="G4730" s="6" t="s">
        <v>25</v>
      </c>
      <c r="H4730" s="6" t="s">
        <v>49</v>
      </c>
      <c r="I4730" s="6" t="s">
        <v>27</v>
      </c>
      <c r="J4730" s="5">
        <v>45347</v>
      </c>
      <c r="K4730" s="5"/>
      <c r="L4730" s="6" t="s">
        <v>28</v>
      </c>
      <c r="M4730" s="6">
        <v>675</v>
      </c>
      <c r="N4730" s="6" t="s">
        <v>75</v>
      </c>
      <c r="O4730" s="6" t="s">
        <v>170</v>
      </c>
      <c r="P4730" s="6" t="s">
        <v>44</v>
      </c>
      <c r="Q4730" s="6">
        <v>2</v>
      </c>
      <c r="R4730" s="6" t="s">
        <v>53</v>
      </c>
      <c r="S4730" s="6">
        <v>2</v>
      </c>
      <c r="T4730" s="7">
        <v>123000</v>
      </c>
      <c r="U4730" t="str">
        <f t="shared" si="511"/>
        <v>Reviewed</v>
      </c>
      <c r="V4730" t="str">
        <f t="shared" si="512"/>
        <v>needs_support</v>
      </c>
      <c r="W4730">
        <f t="shared" si="513"/>
        <v>0</v>
      </c>
      <c r="X4730" t="str">
        <f t="shared" si="514"/>
        <v>Active</v>
      </c>
      <c r="Y4730">
        <f t="shared" si="515"/>
        <v>1.8493150684931507</v>
      </c>
      <c r="Z4730" t="str">
        <f t="shared" si="516"/>
        <v>1–2 Years</v>
      </c>
      <c r="AA4730" t="str">
        <f t="shared" si="517"/>
        <v>100K–129K</v>
      </c>
    </row>
    <row r="4731" spans="1:27" ht="19.95" customHeight="1" x14ac:dyDescent="0.3">
      <c r="A4731" s="8" t="s">
        <v>4858</v>
      </c>
      <c r="B4731" s="9">
        <v>45918</v>
      </c>
      <c r="C4731" s="1" t="s">
        <v>34</v>
      </c>
      <c r="D4731" s="1" t="s">
        <v>22</v>
      </c>
      <c r="E4731" s="1" t="s">
        <v>23</v>
      </c>
      <c r="F4731" s="1" t="s">
        <v>35</v>
      </c>
      <c r="G4731" s="1" t="s">
        <v>36</v>
      </c>
      <c r="H4731" s="1" t="s">
        <v>26</v>
      </c>
      <c r="I4731" s="1" t="s">
        <v>27</v>
      </c>
      <c r="J4731" s="9">
        <v>45918</v>
      </c>
      <c r="K4731" s="9"/>
      <c r="L4731" s="1" t="s">
        <v>28</v>
      </c>
      <c r="M4731" s="1">
        <v>104</v>
      </c>
      <c r="N4731" s="1" t="s">
        <v>75</v>
      </c>
      <c r="O4731" s="1" t="s">
        <v>30</v>
      </c>
      <c r="P4731" s="1" t="s">
        <v>31</v>
      </c>
      <c r="Q4731" s="1" t="s">
        <v>95</v>
      </c>
      <c r="R4731" s="1" t="s">
        <v>28</v>
      </c>
      <c r="S4731" s="1">
        <v>0</v>
      </c>
      <c r="T4731" s="10">
        <v>75500</v>
      </c>
      <c r="U4731" t="str">
        <f t="shared" si="511"/>
        <v>Not Reviewed</v>
      </c>
      <c r="V4731" t="str">
        <f t="shared" si="512"/>
        <v>Not Reviewed</v>
      </c>
      <c r="W4731">
        <f t="shared" si="513"/>
        <v>0</v>
      </c>
      <c r="X4731" t="str">
        <f t="shared" si="514"/>
        <v>Active</v>
      </c>
      <c r="Y4731">
        <f t="shared" si="515"/>
        <v>0.28493150684931506</v>
      </c>
      <c r="Z4731" t="str">
        <f t="shared" si="516"/>
        <v>&lt;1 Year</v>
      </c>
      <c r="AA4731" t="str">
        <f t="shared" si="517"/>
        <v>70K–99K</v>
      </c>
    </row>
    <row r="4732" spans="1:27" ht="19.95" customHeight="1" x14ac:dyDescent="0.3">
      <c r="A4732" s="4" t="s">
        <v>4859</v>
      </c>
      <c r="B4732" s="5">
        <v>44971</v>
      </c>
      <c r="C4732" s="6" t="s">
        <v>39</v>
      </c>
      <c r="D4732" s="6" t="s">
        <v>22</v>
      </c>
      <c r="E4732" s="6" t="s">
        <v>40</v>
      </c>
      <c r="F4732" s="6" t="s">
        <v>41</v>
      </c>
      <c r="G4732" s="6" t="s">
        <v>42</v>
      </c>
      <c r="H4732" s="6" t="s">
        <v>43</v>
      </c>
      <c r="I4732" s="6" t="s">
        <v>27</v>
      </c>
      <c r="J4732" s="5">
        <v>44971</v>
      </c>
      <c r="K4732" s="5"/>
      <c r="L4732" s="6" t="s">
        <v>28</v>
      </c>
      <c r="M4732" s="6">
        <v>1051</v>
      </c>
      <c r="N4732" s="6" t="s">
        <v>75</v>
      </c>
      <c r="O4732" s="6" t="s">
        <v>170</v>
      </c>
      <c r="P4732" s="6" t="s">
        <v>107</v>
      </c>
      <c r="Q4732" s="6">
        <v>4</v>
      </c>
      <c r="R4732" s="6" t="s">
        <v>32</v>
      </c>
      <c r="S4732" s="6">
        <v>3</v>
      </c>
      <c r="T4732" s="7">
        <v>58500</v>
      </c>
      <c r="U4732" t="str">
        <f t="shared" si="511"/>
        <v>Reviewed</v>
      </c>
      <c r="V4732" t="str">
        <f t="shared" si="512"/>
        <v>exceeds</v>
      </c>
      <c r="W4732">
        <f t="shared" si="513"/>
        <v>0</v>
      </c>
      <c r="X4732" t="str">
        <f t="shared" si="514"/>
        <v>Active</v>
      </c>
      <c r="Y4732">
        <f t="shared" si="515"/>
        <v>2.8794520547945206</v>
      </c>
      <c r="Z4732" t="str">
        <f t="shared" si="516"/>
        <v>2–3 Years</v>
      </c>
      <c r="AA4732" t="str">
        <f t="shared" si="517"/>
        <v>&lt;70K</v>
      </c>
    </row>
    <row r="4733" spans="1:27" ht="19.95" customHeight="1" x14ac:dyDescent="0.3">
      <c r="A4733" s="8" t="s">
        <v>4860</v>
      </c>
      <c r="B4733" s="9">
        <v>45689</v>
      </c>
      <c r="C4733" s="1" t="s">
        <v>46</v>
      </c>
      <c r="D4733" s="1" t="s">
        <v>22</v>
      </c>
      <c r="E4733" s="1" t="s">
        <v>40</v>
      </c>
      <c r="F4733" s="1" t="s">
        <v>101</v>
      </c>
      <c r="G4733" s="1" t="s">
        <v>48</v>
      </c>
      <c r="H4733" s="1" t="s">
        <v>26</v>
      </c>
      <c r="I4733" s="1" t="s">
        <v>27</v>
      </c>
      <c r="J4733" s="9">
        <v>45689</v>
      </c>
      <c r="K4733" s="9"/>
      <c r="L4733" s="1" t="s">
        <v>28</v>
      </c>
      <c r="M4733" s="1">
        <v>333</v>
      </c>
      <c r="N4733" s="1" t="s">
        <v>122</v>
      </c>
      <c r="O4733" s="1" t="s">
        <v>63</v>
      </c>
      <c r="P4733" s="1" t="s">
        <v>64</v>
      </c>
      <c r="Q4733" s="1">
        <v>3</v>
      </c>
      <c r="R4733" s="1" t="s">
        <v>37</v>
      </c>
      <c r="S4733" s="1">
        <v>1</v>
      </c>
      <c r="T4733" s="10">
        <v>83500</v>
      </c>
      <c r="U4733" t="str">
        <f t="shared" si="511"/>
        <v>Reviewed</v>
      </c>
      <c r="V4733" t="str">
        <f t="shared" si="512"/>
        <v>meets</v>
      </c>
      <c r="W4733">
        <f t="shared" si="513"/>
        <v>0</v>
      </c>
      <c r="X4733" t="str">
        <f t="shared" si="514"/>
        <v>Active</v>
      </c>
      <c r="Y4733">
        <f t="shared" si="515"/>
        <v>0.9123287671232877</v>
      </c>
      <c r="Z4733" t="str">
        <f t="shared" si="516"/>
        <v>&lt;1 Year</v>
      </c>
      <c r="AA4733" t="str">
        <f t="shared" si="517"/>
        <v>70K–99K</v>
      </c>
    </row>
    <row r="4734" spans="1:27" ht="19.95" customHeight="1" x14ac:dyDescent="0.3">
      <c r="A4734" s="4" t="s">
        <v>4861</v>
      </c>
      <c r="B4734" s="5">
        <v>45020</v>
      </c>
      <c r="C4734" s="6" t="s">
        <v>55</v>
      </c>
      <c r="D4734" s="6" t="s">
        <v>56</v>
      </c>
      <c r="E4734" s="6" t="s">
        <v>23</v>
      </c>
      <c r="F4734" s="6" t="s">
        <v>190</v>
      </c>
      <c r="G4734" s="6" t="s">
        <v>58</v>
      </c>
      <c r="H4734" s="6" t="s">
        <v>49</v>
      </c>
      <c r="I4734" s="6" t="s">
        <v>27</v>
      </c>
      <c r="J4734" s="5">
        <v>45020</v>
      </c>
      <c r="K4734" s="5"/>
      <c r="L4734" s="6" t="s">
        <v>28</v>
      </c>
      <c r="M4734" s="6">
        <v>1002</v>
      </c>
      <c r="N4734" s="6" t="s">
        <v>29</v>
      </c>
      <c r="O4734" s="6" t="s">
        <v>63</v>
      </c>
      <c r="P4734" s="6" t="s">
        <v>64</v>
      </c>
      <c r="Q4734" s="6">
        <v>3</v>
      </c>
      <c r="R4734" s="6" t="s">
        <v>37</v>
      </c>
      <c r="S4734" s="6">
        <v>3</v>
      </c>
      <c r="T4734" s="7">
        <v>107000</v>
      </c>
      <c r="U4734" t="str">
        <f t="shared" si="511"/>
        <v>Reviewed</v>
      </c>
      <c r="V4734" t="str">
        <f t="shared" si="512"/>
        <v>meets</v>
      </c>
      <c r="W4734">
        <f t="shared" si="513"/>
        <v>0</v>
      </c>
      <c r="X4734" t="str">
        <f t="shared" si="514"/>
        <v>Active</v>
      </c>
      <c r="Y4734">
        <f t="shared" si="515"/>
        <v>2.7452054794520548</v>
      </c>
      <c r="Z4734" t="str">
        <f t="shared" si="516"/>
        <v>2–3 Years</v>
      </c>
      <c r="AA4734" t="str">
        <f t="shared" si="517"/>
        <v>100K–129K</v>
      </c>
    </row>
    <row r="4735" spans="1:27" ht="19.95" customHeight="1" x14ac:dyDescent="0.3">
      <c r="A4735" s="8" t="s">
        <v>4862</v>
      </c>
      <c r="B4735" s="9">
        <v>45813</v>
      </c>
      <c r="C4735" s="1" t="s">
        <v>60</v>
      </c>
      <c r="D4735" s="1" t="s">
        <v>56</v>
      </c>
      <c r="E4735" s="1" t="s">
        <v>40</v>
      </c>
      <c r="F4735" s="1" t="s">
        <v>61</v>
      </c>
      <c r="G4735" s="1" t="s">
        <v>62</v>
      </c>
      <c r="H4735" s="1" t="s">
        <v>26</v>
      </c>
      <c r="I4735" s="1" t="s">
        <v>27</v>
      </c>
      <c r="J4735" s="9">
        <v>45813</v>
      </c>
      <c r="K4735" s="9"/>
      <c r="L4735" s="1" t="s">
        <v>28</v>
      </c>
      <c r="M4735" s="1">
        <v>209</v>
      </c>
      <c r="N4735" s="1" t="s">
        <v>52</v>
      </c>
      <c r="O4735" s="1" t="s">
        <v>30</v>
      </c>
      <c r="P4735" s="1" t="s">
        <v>107</v>
      </c>
      <c r="Q4735" s="1">
        <v>3</v>
      </c>
      <c r="R4735" s="1" t="s">
        <v>37</v>
      </c>
      <c r="S4735" s="1">
        <v>1</v>
      </c>
      <c r="T4735" s="10">
        <v>100000</v>
      </c>
      <c r="U4735" t="str">
        <f t="shared" si="511"/>
        <v>Reviewed</v>
      </c>
      <c r="V4735" t="str">
        <f t="shared" si="512"/>
        <v>meets</v>
      </c>
      <c r="W4735">
        <f t="shared" si="513"/>
        <v>0</v>
      </c>
      <c r="X4735" t="str">
        <f t="shared" si="514"/>
        <v>Active</v>
      </c>
      <c r="Y4735">
        <f t="shared" si="515"/>
        <v>0.57260273972602738</v>
      </c>
      <c r="Z4735" t="str">
        <f t="shared" si="516"/>
        <v>&lt;1 Year</v>
      </c>
      <c r="AA4735" t="str">
        <f t="shared" si="517"/>
        <v>100K–129K</v>
      </c>
    </row>
    <row r="4736" spans="1:27" ht="19.95" customHeight="1" x14ac:dyDescent="0.3">
      <c r="A4736" s="4" t="s">
        <v>4863</v>
      </c>
      <c r="B4736" s="5">
        <v>45026</v>
      </c>
      <c r="C4736" s="6" t="s">
        <v>66</v>
      </c>
      <c r="D4736" s="6" t="s">
        <v>56</v>
      </c>
      <c r="E4736" s="6" t="s">
        <v>67</v>
      </c>
      <c r="F4736" s="6" t="s">
        <v>358</v>
      </c>
      <c r="G4736" s="6" t="s">
        <v>69</v>
      </c>
      <c r="H4736" s="6" t="s">
        <v>49</v>
      </c>
      <c r="I4736" s="6" t="s">
        <v>27</v>
      </c>
      <c r="J4736" s="5">
        <v>45026</v>
      </c>
      <c r="K4736" s="5"/>
      <c r="L4736" s="6" t="s">
        <v>28</v>
      </c>
      <c r="M4736" s="6">
        <v>996</v>
      </c>
      <c r="N4736" s="6" t="s">
        <v>122</v>
      </c>
      <c r="O4736" s="6" t="s">
        <v>63</v>
      </c>
      <c r="P4736" s="6" t="s">
        <v>64</v>
      </c>
      <c r="Q4736" s="6">
        <v>4</v>
      </c>
      <c r="R4736" s="6" t="s">
        <v>32</v>
      </c>
      <c r="S4736" s="6">
        <v>3</v>
      </c>
      <c r="T4736" s="7">
        <v>131500</v>
      </c>
      <c r="U4736" t="str">
        <f t="shared" si="511"/>
        <v>Reviewed</v>
      </c>
      <c r="V4736" t="str">
        <f t="shared" si="512"/>
        <v>exceeds</v>
      </c>
      <c r="W4736">
        <f t="shared" si="513"/>
        <v>0</v>
      </c>
      <c r="X4736" t="str">
        <f t="shared" si="514"/>
        <v>Active</v>
      </c>
      <c r="Y4736">
        <f t="shared" si="515"/>
        <v>2.7287671232876711</v>
      </c>
      <c r="Z4736" t="str">
        <f t="shared" si="516"/>
        <v>2–3 Years</v>
      </c>
      <c r="AA4736" t="str">
        <f t="shared" si="517"/>
        <v>130K+</v>
      </c>
    </row>
    <row r="4737" spans="1:27" ht="19.95" customHeight="1" x14ac:dyDescent="0.3">
      <c r="A4737" s="8" t="s">
        <v>4864</v>
      </c>
      <c r="B4737" s="9">
        <v>45140</v>
      </c>
      <c r="C4737" s="1" t="s">
        <v>71</v>
      </c>
      <c r="D4737" s="1" t="s">
        <v>72</v>
      </c>
      <c r="E4737" s="1" t="s">
        <v>23</v>
      </c>
      <c r="F4737" s="1" t="s">
        <v>150</v>
      </c>
      <c r="G4737" s="1" t="s">
        <v>74</v>
      </c>
      <c r="H4737" s="1" t="s">
        <v>26</v>
      </c>
      <c r="I4737" s="1" t="s">
        <v>50</v>
      </c>
      <c r="J4737" s="9">
        <v>45140</v>
      </c>
      <c r="K4737" s="9">
        <v>45880</v>
      </c>
      <c r="L4737" s="1" t="s">
        <v>51</v>
      </c>
      <c r="M4737" s="1">
        <v>740</v>
      </c>
      <c r="N4737" s="1" t="s">
        <v>52</v>
      </c>
      <c r="O4737" s="1" t="s">
        <v>30</v>
      </c>
      <c r="P4737" s="1" t="s">
        <v>31</v>
      </c>
      <c r="Q4737" s="1">
        <v>4</v>
      </c>
      <c r="R4737" s="1" t="s">
        <v>32</v>
      </c>
      <c r="S4737" s="1">
        <v>2</v>
      </c>
      <c r="T4737" s="10">
        <v>92000</v>
      </c>
      <c r="U4737" t="str">
        <f t="shared" si="511"/>
        <v>Reviewed</v>
      </c>
      <c r="V4737" t="str">
        <f t="shared" si="512"/>
        <v>exceeds</v>
      </c>
      <c r="W4737">
        <f t="shared" si="513"/>
        <v>1</v>
      </c>
      <c r="X4737" t="str">
        <f t="shared" si="514"/>
        <v>Attrited</v>
      </c>
      <c r="Y4737">
        <f t="shared" si="515"/>
        <v>2.0273972602739727</v>
      </c>
      <c r="Z4737" t="str">
        <f t="shared" si="516"/>
        <v>2–3 Years</v>
      </c>
      <c r="AA4737" t="str">
        <f t="shared" si="517"/>
        <v>70K–99K</v>
      </c>
    </row>
    <row r="4738" spans="1:27" ht="19.95" customHeight="1" x14ac:dyDescent="0.3">
      <c r="A4738" s="4" t="s">
        <v>4865</v>
      </c>
      <c r="B4738" s="5">
        <v>45363</v>
      </c>
      <c r="C4738" s="6" t="s">
        <v>77</v>
      </c>
      <c r="D4738" s="6" t="s">
        <v>72</v>
      </c>
      <c r="E4738" s="6" t="s">
        <v>40</v>
      </c>
      <c r="F4738" s="6" t="s">
        <v>78</v>
      </c>
      <c r="G4738" s="6" t="s">
        <v>79</v>
      </c>
      <c r="H4738" s="6" t="s">
        <v>49</v>
      </c>
      <c r="I4738" s="6" t="s">
        <v>27</v>
      </c>
      <c r="J4738" s="5">
        <v>45363</v>
      </c>
      <c r="K4738" s="5"/>
      <c r="L4738" s="6" t="s">
        <v>28</v>
      </c>
      <c r="M4738" s="6">
        <v>659</v>
      </c>
      <c r="N4738" s="6" t="s">
        <v>122</v>
      </c>
      <c r="O4738" s="6" t="s">
        <v>43</v>
      </c>
      <c r="P4738" s="6" t="s">
        <v>64</v>
      </c>
      <c r="Q4738" s="6">
        <v>3</v>
      </c>
      <c r="R4738" s="6" t="s">
        <v>37</v>
      </c>
      <c r="S4738" s="6">
        <v>2</v>
      </c>
      <c r="T4738" s="7">
        <v>96500</v>
      </c>
      <c r="U4738" t="str">
        <f t="shared" ref="U4738:U4801" si="518">IF(LOWER(TRIM(Q4738&amp;""))="none","Not Reviewed","Reviewed")</f>
        <v>Reviewed</v>
      </c>
      <c r="V4738" t="str">
        <f t="shared" ref="V4738:V4801" si="519">IF(OR(Q4738="none",R4738=""),"Not Reviewed",R4738)</f>
        <v>meets</v>
      </c>
      <c r="W4738">
        <f t="shared" ref="W4738:W4801" si="520">IF(I4738="terminated",1,0)</f>
        <v>0</v>
      </c>
      <c r="X4738" t="str">
        <f t="shared" ref="X4738:X4801" si="521">IF(I4738="terminated","Attrited","Active")</f>
        <v>Active</v>
      </c>
      <c r="Y4738">
        <f t="shared" ref="Y4738:Y4801" si="522">M4738/365</f>
        <v>1.8054794520547945</v>
      </c>
      <c r="Z4738" t="str">
        <f t="shared" ref="Z4738:Z4801" si="523">IF(Y4738&lt;1,"&lt;1 Year",IF(Y4738&lt;2,"1–2 Years",IF(Y4738&lt;3,"2–3 Years","3+ Years")))</f>
        <v>1–2 Years</v>
      </c>
      <c r="AA4738" t="str">
        <f t="shared" ref="AA4738:AA4801" si="524">IF(T4738&lt;70000,"&lt;70K",IF(T4738&lt;100000,"70K–99K",IF(T4738&lt;130000,"100K–129K","130K+")))</f>
        <v>70K–99K</v>
      </c>
    </row>
    <row r="4739" spans="1:27" ht="19.95" customHeight="1" x14ac:dyDescent="0.3">
      <c r="A4739" s="8" t="s">
        <v>4866</v>
      </c>
      <c r="B4739" s="9">
        <v>45106</v>
      </c>
      <c r="C4739" s="1" t="s">
        <v>81</v>
      </c>
      <c r="D4739" s="1" t="s">
        <v>72</v>
      </c>
      <c r="E4739" s="1" t="s">
        <v>23</v>
      </c>
      <c r="F4739" s="1" t="s">
        <v>82</v>
      </c>
      <c r="G4739" s="1" t="s">
        <v>83</v>
      </c>
      <c r="H4739" s="1" t="s">
        <v>26</v>
      </c>
      <c r="I4739" s="1" t="s">
        <v>50</v>
      </c>
      <c r="J4739" s="9">
        <v>45106</v>
      </c>
      <c r="K4739" s="9">
        <v>45350</v>
      </c>
      <c r="L4739" s="1" t="s">
        <v>159</v>
      </c>
      <c r="M4739" s="1">
        <v>244</v>
      </c>
      <c r="N4739" s="1" t="s">
        <v>29</v>
      </c>
      <c r="O4739" s="1" t="s">
        <v>30</v>
      </c>
      <c r="P4739" s="1" t="s">
        <v>31</v>
      </c>
      <c r="Q4739" s="1">
        <v>4</v>
      </c>
      <c r="R4739" s="1" t="s">
        <v>32</v>
      </c>
      <c r="S4739" s="1">
        <v>1</v>
      </c>
      <c r="T4739" s="10">
        <v>81000</v>
      </c>
      <c r="U4739" t="str">
        <f t="shared" si="518"/>
        <v>Reviewed</v>
      </c>
      <c r="V4739" t="str">
        <f t="shared" si="519"/>
        <v>exceeds</v>
      </c>
      <c r="W4739">
        <f t="shared" si="520"/>
        <v>1</v>
      </c>
      <c r="X4739" t="str">
        <f t="shared" si="521"/>
        <v>Attrited</v>
      </c>
      <c r="Y4739">
        <f t="shared" si="522"/>
        <v>0.66849315068493154</v>
      </c>
      <c r="Z4739" t="str">
        <f t="shared" si="523"/>
        <v>&lt;1 Year</v>
      </c>
      <c r="AA4739" t="str">
        <f t="shared" si="524"/>
        <v>70K–99K</v>
      </c>
    </row>
    <row r="4740" spans="1:27" ht="19.95" customHeight="1" x14ac:dyDescent="0.3">
      <c r="A4740" s="4" t="s">
        <v>4867</v>
      </c>
      <c r="B4740" s="5">
        <v>44949</v>
      </c>
      <c r="C4740" s="6" t="s">
        <v>86</v>
      </c>
      <c r="D4740" s="6" t="s">
        <v>87</v>
      </c>
      <c r="E4740" s="6" t="s">
        <v>67</v>
      </c>
      <c r="F4740" s="6" t="s">
        <v>135</v>
      </c>
      <c r="G4740" s="6" t="s">
        <v>89</v>
      </c>
      <c r="H4740" s="6" t="s">
        <v>43</v>
      </c>
      <c r="I4740" s="6" t="s">
        <v>27</v>
      </c>
      <c r="J4740" s="5">
        <v>44949</v>
      </c>
      <c r="K4740" s="5"/>
      <c r="L4740" s="6" t="s">
        <v>28</v>
      </c>
      <c r="M4740" s="6">
        <v>1073</v>
      </c>
      <c r="N4740" s="6" t="s">
        <v>52</v>
      </c>
      <c r="O4740" s="6" t="s">
        <v>30</v>
      </c>
      <c r="P4740" s="6" t="s">
        <v>64</v>
      </c>
      <c r="Q4740" s="6">
        <v>4</v>
      </c>
      <c r="R4740" s="6" t="s">
        <v>32</v>
      </c>
      <c r="S4740" s="6">
        <v>3</v>
      </c>
      <c r="T4740" s="7">
        <v>68500</v>
      </c>
      <c r="U4740" t="str">
        <f t="shared" si="518"/>
        <v>Reviewed</v>
      </c>
      <c r="V4740" t="str">
        <f t="shared" si="519"/>
        <v>exceeds</v>
      </c>
      <c r="W4740">
        <f t="shared" si="520"/>
        <v>0</v>
      </c>
      <c r="X4740" t="str">
        <f t="shared" si="521"/>
        <v>Active</v>
      </c>
      <c r="Y4740">
        <f t="shared" si="522"/>
        <v>2.9397260273972603</v>
      </c>
      <c r="Z4740" t="str">
        <f t="shared" si="523"/>
        <v>2–3 Years</v>
      </c>
      <c r="AA4740" t="str">
        <f t="shared" si="524"/>
        <v>&lt;70K</v>
      </c>
    </row>
    <row r="4741" spans="1:27" ht="19.95" customHeight="1" x14ac:dyDescent="0.3">
      <c r="A4741" s="8" t="s">
        <v>4868</v>
      </c>
      <c r="B4741" s="9">
        <v>44969</v>
      </c>
      <c r="C4741" s="1" t="s">
        <v>91</v>
      </c>
      <c r="D4741" s="1" t="s">
        <v>87</v>
      </c>
      <c r="E4741" s="1" t="s">
        <v>92</v>
      </c>
      <c r="F4741" s="1" t="s">
        <v>35</v>
      </c>
      <c r="G4741" s="1" t="s">
        <v>36</v>
      </c>
      <c r="H4741" s="1" t="s">
        <v>26</v>
      </c>
      <c r="I4741" s="1" t="s">
        <v>27</v>
      </c>
      <c r="J4741" s="9">
        <v>44969</v>
      </c>
      <c r="K4741" s="9"/>
      <c r="L4741" s="1" t="s">
        <v>28</v>
      </c>
      <c r="M4741" s="1">
        <v>1053</v>
      </c>
      <c r="N4741" s="1" t="s">
        <v>122</v>
      </c>
      <c r="O4741" s="1" t="s">
        <v>63</v>
      </c>
      <c r="P4741" s="1" t="s">
        <v>64</v>
      </c>
      <c r="Q4741" s="1">
        <v>2</v>
      </c>
      <c r="R4741" s="1" t="s">
        <v>53</v>
      </c>
      <c r="S4741" s="1">
        <v>3</v>
      </c>
      <c r="T4741" s="10">
        <v>96000</v>
      </c>
      <c r="U4741" t="str">
        <f t="shared" si="518"/>
        <v>Reviewed</v>
      </c>
      <c r="V4741" t="str">
        <f t="shared" si="519"/>
        <v>needs_support</v>
      </c>
      <c r="W4741">
        <f t="shared" si="520"/>
        <v>0</v>
      </c>
      <c r="X4741" t="str">
        <f t="shared" si="521"/>
        <v>Active</v>
      </c>
      <c r="Y4741">
        <f t="shared" si="522"/>
        <v>2.8849315068493149</v>
      </c>
      <c r="Z4741" t="str">
        <f t="shared" si="523"/>
        <v>2–3 Years</v>
      </c>
      <c r="AA4741" t="str">
        <f t="shared" si="524"/>
        <v>70K–99K</v>
      </c>
    </row>
    <row r="4742" spans="1:27" ht="19.95" customHeight="1" x14ac:dyDescent="0.3">
      <c r="A4742" s="4" t="s">
        <v>4869</v>
      </c>
      <c r="B4742" s="5">
        <v>45406</v>
      </c>
      <c r="C4742" s="6" t="s">
        <v>21</v>
      </c>
      <c r="D4742" s="6" t="s">
        <v>22</v>
      </c>
      <c r="E4742" s="6" t="s">
        <v>23</v>
      </c>
      <c r="F4742" s="6" t="s">
        <v>24</v>
      </c>
      <c r="G4742" s="6" t="s">
        <v>25</v>
      </c>
      <c r="H4742" s="6" t="s">
        <v>26</v>
      </c>
      <c r="I4742" s="6" t="s">
        <v>27</v>
      </c>
      <c r="J4742" s="5">
        <v>45406</v>
      </c>
      <c r="K4742" s="5"/>
      <c r="L4742" s="6" t="s">
        <v>28</v>
      </c>
      <c r="M4742" s="6">
        <v>616</v>
      </c>
      <c r="N4742" s="6" t="s">
        <v>29</v>
      </c>
      <c r="O4742" s="6" t="s">
        <v>105</v>
      </c>
      <c r="P4742" s="6" t="s">
        <v>107</v>
      </c>
      <c r="Q4742" s="6">
        <v>3</v>
      </c>
      <c r="R4742" s="6" t="s">
        <v>37</v>
      </c>
      <c r="S4742" s="6">
        <v>2</v>
      </c>
      <c r="T4742" s="7">
        <v>97000</v>
      </c>
      <c r="U4742" t="str">
        <f t="shared" si="518"/>
        <v>Reviewed</v>
      </c>
      <c r="V4742" t="str">
        <f t="shared" si="519"/>
        <v>meets</v>
      </c>
      <c r="W4742">
        <f t="shared" si="520"/>
        <v>0</v>
      </c>
      <c r="X4742" t="str">
        <f t="shared" si="521"/>
        <v>Active</v>
      </c>
      <c r="Y4742">
        <f t="shared" si="522"/>
        <v>1.6876712328767123</v>
      </c>
      <c r="Z4742" t="str">
        <f t="shared" si="523"/>
        <v>1–2 Years</v>
      </c>
      <c r="AA4742" t="str">
        <f t="shared" si="524"/>
        <v>70K–99K</v>
      </c>
    </row>
    <row r="4743" spans="1:27" ht="19.95" customHeight="1" x14ac:dyDescent="0.3">
      <c r="A4743" s="8" t="s">
        <v>4870</v>
      </c>
      <c r="B4743" s="9">
        <v>45778</v>
      </c>
      <c r="C4743" s="1" t="s">
        <v>34</v>
      </c>
      <c r="D4743" s="1" t="s">
        <v>22</v>
      </c>
      <c r="E4743" s="1" t="s">
        <v>23</v>
      </c>
      <c r="F4743" s="1" t="s">
        <v>121</v>
      </c>
      <c r="G4743" s="1" t="s">
        <v>25</v>
      </c>
      <c r="H4743" s="1" t="s">
        <v>49</v>
      </c>
      <c r="I4743" s="1" t="s">
        <v>50</v>
      </c>
      <c r="J4743" s="9">
        <v>45778</v>
      </c>
      <c r="K4743" s="9">
        <v>45907</v>
      </c>
      <c r="L4743" s="1" t="s">
        <v>51</v>
      </c>
      <c r="M4743" s="1">
        <v>129</v>
      </c>
      <c r="N4743" s="1" t="s">
        <v>29</v>
      </c>
      <c r="O4743" s="1" t="s">
        <v>63</v>
      </c>
      <c r="P4743" s="1" t="s">
        <v>64</v>
      </c>
      <c r="Q4743" s="1" t="s">
        <v>95</v>
      </c>
      <c r="R4743" s="1" t="s">
        <v>28</v>
      </c>
      <c r="S4743" s="1">
        <v>0</v>
      </c>
      <c r="T4743" s="10">
        <v>107000</v>
      </c>
      <c r="U4743" t="str">
        <f t="shared" si="518"/>
        <v>Not Reviewed</v>
      </c>
      <c r="V4743" t="str">
        <f t="shared" si="519"/>
        <v>Not Reviewed</v>
      </c>
      <c r="W4743">
        <f t="shared" si="520"/>
        <v>1</v>
      </c>
      <c r="X4743" t="str">
        <f t="shared" si="521"/>
        <v>Attrited</v>
      </c>
      <c r="Y4743">
        <f t="shared" si="522"/>
        <v>0.35342465753424657</v>
      </c>
      <c r="Z4743" t="str">
        <f t="shared" si="523"/>
        <v>&lt;1 Year</v>
      </c>
      <c r="AA4743" t="str">
        <f t="shared" si="524"/>
        <v>100K–129K</v>
      </c>
    </row>
    <row r="4744" spans="1:27" ht="19.95" customHeight="1" x14ac:dyDescent="0.3">
      <c r="A4744" s="4" t="s">
        <v>4871</v>
      </c>
      <c r="B4744" s="5">
        <v>45620</v>
      </c>
      <c r="C4744" s="6" t="s">
        <v>39</v>
      </c>
      <c r="D4744" s="6" t="s">
        <v>22</v>
      </c>
      <c r="E4744" s="6" t="s">
        <v>40</v>
      </c>
      <c r="F4744" s="6" t="s">
        <v>174</v>
      </c>
      <c r="G4744" s="6" t="s">
        <v>42</v>
      </c>
      <c r="H4744" s="6" t="s">
        <v>26</v>
      </c>
      <c r="I4744" s="6" t="s">
        <v>50</v>
      </c>
      <c r="J4744" s="5">
        <v>45620</v>
      </c>
      <c r="K4744" s="5">
        <v>45717</v>
      </c>
      <c r="L4744" s="6" t="s">
        <v>159</v>
      </c>
      <c r="M4744" s="6">
        <v>97</v>
      </c>
      <c r="N4744" s="6" t="s">
        <v>29</v>
      </c>
      <c r="O4744" s="6" t="s">
        <v>63</v>
      </c>
      <c r="P4744" s="6" t="s">
        <v>31</v>
      </c>
      <c r="Q4744" s="6" t="s">
        <v>95</v>
      </c>
      <c r="R4744" s="6" t="s">
        <v>28</v>
      </c>
      <c r="S4744" s="6">
        <v>0</v>
      </c>
      <c r="T4744" s="7">
        <v>103500</v>
      </c>
      <c r="U4744" t="str">
        <f t="shared" si="518"/>
        <v>Not Reviewed</v>
      </c>
      <c r="V4744" t="str">
        <f t="shared" si="519"/>
        <v>Not Reviewed</v>
      </c>
      <c r="W4744">
        <f t="shared" si="520"/>
        <v>1</v>
      </c>
      <c r="X4744" t="str">
        <f t="shared" si="521"/>
        <v>Attrited</v>
      </c>
      <c r="Y4744">
        <f t="shared" si="522"/>
        <v>0.26575342465753427</v>
      </c>
      <c r="Z4744" t="str">
        <f t="shared" si="523"/>
        <v>&lt;1 Year</v>
      </c>
      <c r="AA4744" t="str">
        <f t="shared" si="524"/>
        <v>100K–129K</v>
      </c>
    </row>
    <row r="4745" spans="1:27" ht="19.95" customHeight="1" x14ac:dyDescent="0.3">
      <c r="A4745" s="8" t="s">
        <v>4872</v>
      </c>
      <c r="B4745" s="9">
        <v>45185</v>
      </c>
      <c r="C4745" s="1" t="s">
        <v>46</v>
      </c>
      <c r="D4745" s="1" t="s">
        <v>22</v>
      </c>
      <c r="E4745" s="1" t="s">
        <v>40</v>
      </c>
      <c r="F4745" s="1" t="s">
        <v>47</v>
      </c>
      <c r="G4745" s="1" t="s">
        <v>48</v>
      </c>
      <c r="H4745" s="1" t="s">
        <v>49</v>
      </c>
      <c r="I4745" s="1" t="s">
        <v>27</v>
      </c>
      <c r="J4745" s="9">
        <v>45185</v>
      </c>
      <c r="K4745" s="9"/>
      <c r="L4745" s="1" t="s">
        <v>28</v>
      </c>
      <c r="M4745" s="1">
        <v>837</v>
      </c>
      <c r="N4745" s="1" t="s">
        <v>52</v>
      </c>
      <c r="O4745" s="1" t="s">
        <v>63</v>
      </c>
      <c r="P4745" s="1" t="s">
        <v>133</v>
      </c>
      <c r="Q4745" s="1">
        <v>4</v>
      </c>
      <c r="R4745" s="1" t="s">
        <v>32</v>
      </c>
      <c r="S4745" s="1">
        <v>2</v>
      </c>
      <c r="T4745" s="10">
        <v>133000</v>
      </c>
      <c r="U4745" t="str">
        <f t="shared" si="518"/>
        <v>Reviewed</v>
      </c>
      <c r="V4745" t="str">
        <f t="shared" si="519"/>
        <v>exceeds</v>
      </c>
      <c r="W4745">
        <f t="shared" si="520"/>
        <v>0</v>
      </c>
      <c r="X4745" t="str">
        <f t="shared" si="521"/>
        <v>Active</v>
      </c>
      <c r="Y4745">
        <f t="shared" si="522"/>
        <v>2.2931506849315069</v>
      </c>
      <c r="Z4745" t="str">
        <f t="shared" si="523"/>
        <v>2–3 Years</v>
      </c>
      <c r="AA4745" t="str">
        <f t="shared" si="524"/>
        <v>130K+</v>
      </c>
    </row>
    <row r="4746" spans="1:27" ht="19.95" customHeight="1" x14ac:dyDescent="0.3">
      <c r="A4746" s="4" t="s">
        <v>4873</v>
      </c>
      <c r="B4746" s="5">
        <v>45299</v>
      </c>
      <c r="C4746" s="6" t="s">
        <v>55</v>
      </c>
      <c r="D4746" s="6" t="s">
        <v>56</v>
      </c>
      <c r="E4746" s="6" t="s">
        <v>23</v>
      </c>
      <c r="F4746" s="6" t="s">
        <v>57</v>
      </c>
      <c r="G4746" s="6" t="s">
        <v>58</v>
      </c>
      <c r="H4746" s="6" t="s">
        <v>43</v>
      </c>
      <c r="I4746" s="6" t="s">
        <v>27</v>
      </c>
      <c r="J4746" s="5">
        <v>45299</v>
      </c>
      <c r="K4746" s="5"/>
      <c r="L4746" s="6" t="s">
        <v>28</v>
      </c>
      <c r="M4746" s="6">
        <v>723</v>
      </c>
      <c r="N4746" s="6" t="s">
        <v>29</v>
      </c>
      <c r="O4746" s="6" t="s">
        <v>43</v>
      </c>
      <c r="P4746" s="6" t="s">
        <v>64</v>
      </c>
      <c r="Q4746" s="6">
        <v>3</v>
      </c>
      <c r="R4746" s="6" t="s">
        <v>37</v>
      </c>
      <c r="S4746" s="6">
        <v>2</v>
      </c>
      <c r="T4746" s="7">
        <v>70500</v>
      </c>
      <c r="U4746" t="str">
        <f t="shared" si="518"/>
        <v>Reviewed</v>
      </c>
      <c r="V4746" t="str">
        <f t="shared" si="519"/>
        <v>meets</v>
      </c>
      <c r="W4746">
        <f t="shared" si="520"/>
        <v>0</v>
      </c>
      <c r="X4746" t="str">
        <f t="shared" si="521"/>
        <v>Active</v>
      </c>
      <c r="Y4746">
        <f t="shared" si="522"/>
        <v>1.9808219178082191</v>
      </c>
      <c r="Z4746" t="str">
        <f t="shared" si="523"/>
        <v>1–2 Years</v>
      </c>
      <c r="AA4746" t="str">
        <f t="shared" si="524"/>
        <v>70K–99K</v>
      </c>
    </row>
    <row r="4747" spans="1:27" ht="19.95" customHeight="1" x14ac:dyDescent="0.3">
      <c r="A4747" s="8" t="s">
        <v>4874</v>
      </c>
      <c r="B4747" s="9">
        <v>45702</v>
      </c>
      <c r="C4747" s="1" t="s">
        <v>60</v>
      </c>
      <c r="D4747" s="1" t="s">
        <v>56</v>
      </c>
      <c r="E4747" s="1" t="s">
        <v>40</v>
      </c>
      <c r="F4747" s="1" t="s">
        <v>61</v>
      </c>
      <c r="G4747" s="1" t="s">
        <v>62</v>
      </c>
      <c r="H4747" s="1" t="s">
        <v>26</v>
      </c>
      <c r="I4747" s="1" t="s">
        <v>50</v>
      </c>
      <c r="J4747" s="9">
        <v>45702</v>
      </c>
      <c r="K4747" s="9">
        <v>45878</v>
      </c>
      <c r="L4747" s="1" t="s">
        <v>84</v>
      </c>
      <c r="M4747" s="1">
        <v>176</v>
      </c>
      <c r="N4747" s="1" t="s">
        <v>75</v>
      </c>
      <c r="O4747" s="1" t="s">
        <v>105</v>
      </c>
      <c r="P4747" s="1" t="s">
        <v>107</v>
      </c>
      <c r="Q4747" s="1" t="s">
        <v>95</v>
      </c>
      <c r="R4747" s="1" t="s">
        <v>28</v>
      </c>
      <c r="S4747" s="1">
        <v>0</v>
      </c>
      <c r="T4747" s="10">
        <v>94500</v>
      </c>
      <c r="U4747" t="str">
        <f t="shared" si="518"/>
        <v>Not Reviewed</v>
      </c>
      <c r="V4747" t="str">
        <f t="shared" si="519"/>
        <v>Not Reviewed</v>
      </c>
      <c r="W4747">
        <f t="shared" si="520"/>
        <v>1</v>
      </c>
      <c r="X4747" t="str">
        <f t="shared" si="521"/>
        <v>Attrited</v>
      </c>
      <c r="Y4747">
        <f t="shared" si="522"/>
        <v>0.48219178082191783</v>
      </c>
      <c r="Z4747" t="str">
        <f t="shared" si="523"/>
        <v>&lt;1 Year</v>
      </c>
      <c r="AA4747" t="str">
        <f t="shared" si="524"/>
        <v>70K–99K</v>
      </c>
    </row>
    <row r="4748" spans="1:27" ht="19.95" customHeight="1" x14ac:dyDescent="0.3">
      <c r="A4748" s="4" t="s">
        <v>4875</v>
      </c>
      <c r="B4748" s="5">
        <v>45197</v>
      </c>
      <c r="C4748" s="6" t="s">
        <v>66</v>
      </c>
      <c r="D4748" s="6" t="s">
        <v>56</v>
      </c>
      <c r="E4748" s="6" t="s">
        <v>67</v>
      </c>
      <c r="F4748" s="6" t="s">
        <v>109</v>
      </c>
      <c r="G4748" s="6" t="s">
        <v>36</v>
      </c>
      <c r="H4748" s="6" t="s">
        <v>110</v>
      </c>
      <c r="I4748" s="6" t="s">
        <v>27</v>
      </c>
      <c r="J4748" s="5">
        <v>45197</v>
      </c>
      <c r="K4748" s="5"/>
      <c r="L4748" s="6" t="s">
        <v>28</v>
      </c>
      <c r="M4748" s="6">
        <v>825</v>
      </c>
      <c r="N4748" s="6" t="s">
        <v>122</v>
      </c>
      <c r="O4748" s="6" t="s">
        <v>30</v>
      </c>
      <c r="P4748" s="6" t="s">
        <v>107</v>
      </c>
      <c r="Q4748" s="6">
        <v>3</v>
      </c>
      <c r="R4748" s="6" t="s">
        <v>37</v>
      </c>
      <c r="S4748" s="6">
        <v>2</v>
      </c>
      <c r="T4748" s="7">
        <v>160000</v>
      </c>
      <c r="U4748" t="str">
        <f t="shared" si="518"/>
        <v>Reviewed</v>
      </c>
      <c r="V4748" t="str">
        <f t="shared" si="519"/>
        <v>meets</v>
      </c>
      <c r="W4748">
        <f t="shared" si="520"/>
        <v>0</v>
      </c>
      <c r="X4748" t="str">
        <f t="shared" si="521"/>
        <v>Active</v>
      </c>
      <c r="Y4748">
        <f t="shared" si="522"/>
        <v>2.2602739726027399</v>
      </c>
      <c r="Z4748" t="str">
        <f t="shared" si="523"/>
        <v>2–3 Years</v>
      </c>
      <c r="AA4748" t="str">
        <f t="shared" si="524"/>
        <v>130K+</v>
      </c>
    </row>
    <row r="4749" spans="1:27" ht="19.95" customHeight="1" x14ac:dyDescent="0.3">
      <c r="A4749" s="8" t="s">
        <v>4876</v>
      </c>
      <c r="B4749" s="9">
        <v>44999</v>
      </c>
      <c r="C4749" s="1" t="s">
        <v>71</v>
      </c>
      <c r="D4749" s="1" t="s">
        <v>72</v>
      </c>
      <c r="E4749" s="1" t="s">
        <v>23</v>
      </c>
      <c r="F4749" s="1" t="s">
        <v>129</v>
      </c>
      <c r="G4749" s="1" t="s">
        <v>74</v>
      </c>
      <c r="H4749" s="1" t="s">
        <v>43</v>
      </c>
      <c r="I4749" s="1" t="s">
        <v>27</v>
      </c>
      <c r="J4749" s="9">
        <v>44999</v>
      </c>
      <c r="K4749" s="9"/>
      <c r="L4749" s="1" t="s">
        <v>28</v>
      </c>
      <c r="M4749" s="1">
        <v>1023</v>
      </c>
      <c r="N4749" s="1" t="s">
        <v>52</v>
      </c>
      <c r="O4749" s="1" t="s">
        <v>30</v>
      </c>
      <c r="P4749" s="1" t="s">
        <v>64</v>
      </c>
      <c r="Q4749" s="1">
        <v>3</v>
      </c>
      <c r="R4749" s="1" t="s">
        <v>37</v>
      </c>
      <c r="S4749" s="1">
        <v>3</v>
      </c>
      <c r="T4749" s="10">
        <v>75000</v>
      </c>
      <c r="U4749" t="str">
        <f t="shared" si="518"/>
        <v>Reviewed</v>
      </c>
      <c r="V4749" t="str">
        <f t="shared" si="519"/>
        <v>meets</v>
      </c>
      <c r="W4749">
        <f t="shared" si="520"/>
        <v>0</v>
      </c>
      <c r="X4749" t="str">
        <f t="shared" si="521"/>
        <v>Active</v>
      </c>
      <c r="Y4749">
        <f t="shared" si="522"/>
        <v>2.8027397260273972</v>
      </c>
      <c r="Z4749" t="str">
        <f t="shared" si="523"/>
        <v>2–3 Years</v>
      </c>
      <c r="AA4749" t="str">
        <f t="shared" si="524"/>
        <v>70K–99K</v>
      </c>
    </row>
    <row r="4750" spans="1:27" ht="19.95" customHeight="1" x14ac:dyDescent="0.3">
      <c r="A4750" s="4" t="s">
        <v>4877</v>
      </c>
      <c r="B4750" s="5">
        <v>45114</v>
      </c>
      <c r="C4750" s="6" t="s">
        <v>77</v>
      </c>
      <c r="D4750" s="6" t="s">
        <v>72</v>
      </c>
      <c r="E4750" s="6" t="s">
        <v>40</v>
      </c>
      <c r="F4750" s="6" t="s">
        <v>78</v>
      </c>
      <c r="G4750" s="6" t="s">
        <v>79</v>
      </c>
      <c r="H4750" s="6" t="s">
        <v>49</v>
      </c>
      <c r="I4750" s="6" t="s">
        <v>27</v>
      </c>
      <c r="J4750" s="5">
        <v>45114</v>
      </c>
      <c r="K4750" s="5"/>
      <c r="L4750" s="6" t="s">
        <v>28</v>
      </c>
      <c r="M4750" s="6">
        <v>908</v>
      </c>
      <c r="N4750" s="6" t="s">
        <v>75</v>
      </c>
      <c r="O4750" s="6" t="s">
        <v>30</v>
      </c>
      <c r="P4750" s="6" t="s">
        <v>31</v>
      </c>
      <c r="Q4750" s="6">
        <v>3</v>
      </c>
      <c r="R4750" s="6" t="s">
        <v>37</v>
      </c>
      <c r="S4750" s="6">
        <v>2</v>
      </c>
      <c r="T4750" s="7">
        <v>101500</v>
      </c>
      <c r="U4750" t="str">
        <f t="shared" si="518"/>
        <v>Reviewed</v>
      </c>
      <c r="V4750" t="str">
        <f t="shared" si="519"/>
        <v>meets</v>
      </c>
      <c r="W4750">
        <f t="shared" si="520"/>
        <v>0</v>
      </c>
      <c r="X4750" t="str">
        <f t="shared" si="521"/>
        <v>Active</v>
      </c>
      <c r="Y4750">
        <f t="shared" si="522"/>
        <v>2.4876712328767123</v>
      </c>
      <c r="Z4750" t="str">
        <f t="shared" si="523"/>
        <v>2–3 Years</v>
      </c>
      <c r="AA4750" t="str">
        <f t="shared" si="524"/>
        <v>100K–129K</v>
      </c>
    </row>
    <row r="4751" spans="1:27" ht="19.95" customHeight="1" x14ac:dyDescent="0.3">
      <c r="A4751" s="8" t="s">
        <v>4878</v>
      </c>
      <c r="B4751" s="9">
        <v>45612</v>
      </c>
      <c r="C4751" s="1" t="s">
        <v>81</v>
      </c>
      <c r="D4751" s="1" t="s">
        <v>72</v>
      </c>
      <c r="E4751" s="1" t="s">
        <v>23</v>
      </c>
      <c r="F4751" s="1" t="s">
        <v>82</v>
      </c>
      <c r="G4751" s="1" t="s">
        <v>83</v>
      </c>
      <c r="H4751" s="1" t="s">
        <v>26</v>
      </c>
      <c r="I4751" s="1" t="s">
        <v>27</v>
      </c>
      <c r="J4751" s="9">
        <v>45612</v>
      </c>
      <c r="K4751" s="9"/>
      <c r="L4751" s="1" t="s">
        <v>28</v>
      </c>
      <c r="M4751" s="1">
        <v>410</v>
      </c>
      <c r="N4751" s="1" t="s">
        <v>52</v>
      </c>
      <c r="O4751" s="1" t="s">
        <v>30</v>
      </c>
      <c r="P4751" s="1" t="s">
        <v>107</v>
      </c>
      <c r="Q4751" s="1">
        <v>1</v>
      </c>
      <c r="R4751" s="1" t="s">
        <v>53</v>
      </c>
      <c r="S4751" s="1">
        <v>1</v>
      </c>
      <c r="T4751" s="10">
        <v>92500</v>
      </c>
      <c r="U4751" t="str">
        <f t="shared" si="518"/>
        <v>Reviewed</v>
      </c>
      <c r="V4751" t="str">
        <f t="shared" si="519"/>
        <v>needs_support</v>
      </c>
      <c r="W4751">
        <f t="shared" si="520"/>
        <v>0</v>
      </c>
      <c r="X4751" t="str">
        <f t="shared" si="521"/>
        <v>Active</v>
      </c>
      <c r="Y4751">
        <f t="shared" si="522"/>
        <v>1.1232876712328768</v>
      </c>
      <c r="Z4751" t="str">
        <f t="shared" si="523"/>
        <v>1–2 Years</v>
      </c>
      <c r="AA4751" t="str">
        <f t="shared" si="524"/>
        <v>70K–99K</v>
      </c>
    </row>
    <row r="4752" spans="1:27" ht="19.95" customHeight="1" x14ac:dyDescent="0.3">
      <c r="A4752" s="4" t="s">
        <v>4879</v>
      </c>
      <c r="B4752" s="5">
        <v>45249</v>
      </c>
      <c r="C4752" s="6" t="s">
        <v>86</v>
      </c>
      <c r="D4752" s="6" t="s">
        <v>87</v>
      </c>
      <c r="E4752" s="6" t="s">
        <v>67</v>
      </c>
      <c r="F4752" s="6" t="s">
        <v>116</v>
      </c>
      <c r="G4752" s="6" t="s">
        <v>89</v>
      </c>
      <c r="H4752" s="6" t="s">
        <v>26</v>
      </c>
      <c r="I4752" s="6" t="s">
        <v>27</v>
      </c>
      <c r="J4752" s="5">
        <v>45249</v>
      </c>
      <c r="K4752" s="5"/>
      <c r="L4752" s="6" t="s">
        <v>28</v>
      </c>
      <c r="M4752" s="6">
        <v>773</v>
      </c>
      <c r="N4752" s="6" t="s">
        <v>52</v>
      </c>
      <c r="O4752" s="6" t="s">
        <v>170</v>
      </c>
      <c r="P4752" s="6" t="s">
        <v>31</v>
      </c>
      <c r="Q4752" s="6">
        <v>3</v>
      </c>
      <c r="R4752" s="6" t="s">
        <v>37</v>
      </c>
      <c r="S4752" s="6">
        <v>2</v>
      </c>
      <c r="T4752" s="7">
        <v>95500</v>
      </c>
      <c r="U4752" t="str">
        <f t="shared" si="518"/>
        <v>Reviewed</v>
      </c>
      <c r="V4752" t="str">
        <f t="shared" si="519"/>
        <v>meets</v>
      </c>
      <c r="W4752">
        <f t="shared" si="520"/>
        <v>0</v>
      </c>
      <c r="X4752" t="str">
        <f t="shared" si="521"/>
        <v>Active</v>
      </c>
      <c r="Y4752">
        <f t="shared" si="522"/>
        <v>2.117808219178082</v>
      </c>
      <c r="Z4752" t="str">
        <f t="shared" si="523"/>
        <v>2–3 Years</v>
      </c>
      <c r="AA4752" t="str">
        <f t="shared" si="524"/>
        <v>70K–99K</v>
      </c>
    </row>
    <row r="4753" spans="1:27" ht="19.95" customHeight="1" x14ac:dyDescent="0.3">
      <c r="A4753" s="8" t="s">
        <v>4880</v>
      </c>
      <c r="B4753" s="9">
        <v>45926</v>
      </c>
      <c r="C4753" s="1" t="s">
        <v>91</v>
      </c>
      <c r="D4753" s="1" t="s">
        <v>87</v>
      </c>
      <c r="E4753" s="1" t="s">
        <v>92</v>
      </c>
      <c r="F4753" s="1" t="s">
        <v>99</v>
      </c>
      <c r="G4753" s="1" t="s">
        <v>36</v>
      </c>
      <c r="H4753" s="1" t="s">
        <v>49</v>
      </c>
      <c r="I4753" s="1" t="s">
        <v>27</v>
      </c>
      <c r="J4753" s="9">
        <v>45926</v>
      </c>
      <c r="K4753" s="9"/>
      <c r="L4753" s="1" t="s">
        <v>28</v>
      </c>
      <c r="M4753" s="1">
        <v>96</v>
      </c>
      <c r="N4753" s="1" t="s">
        <v>75</v>
      </c>
      <c r="O4753" s="1" t="s">
        <v>30</v>
      </c>
      <c r="P4753" s="1" t="s">
        <v>31</v>
      </c>
      <c r="Q4753" s="1" t="s">
        <v>95</v>
      </c>
      <c r="R4753" s="1" t="s">
        <v>28</v>
      </c>
      <c r="S4753" s="1">
        <v>0</v>
      </c>
      <c r="T4753" s="10">
        <v>112000</v>
      </c>
      <c r="U4753" t="str">
        <f t="shared" si="518"/>
        <v>Not Reviewed</v>
      </c>
      <c r="V4753" t="str">
        <f t="shared" si="519"/>
        <v>Not Reviewed</v>
      </c>
      <c r="W4753">
        <f t="shared" si="520"/>
        <v>0</v>
      </c>
      <c r="X4753" t="str">
        <f t="shared" si="521"/>
        <v>Active</v>
      </c>
      <c r="Y4753">
        <f t="shared" si="522"/>
        <v>0.26301369863013696</v>
      </c>
      <c r="Z4753" t="str">
        <f t="shared" si="523"/>
        <v>&lt;1 Year</v>
      </c>
      <c r="AA4753" t="str">
        <f t="shared" si="524"/>
        <v>100K–129K</v>
      </c>
    </row>
    <row r="4754" spans="1:27" ht="19.95" customHeight="1" x14ac:dyDescent="0.3">
      <c r="A4754" s="4" t="s">
        <v>4881</v>
      </c>
      <c r="B4754" s="5">
        <v>45139</v>
      </c>
      <c r="C4754" s="6" t="s">
        <v>21</v>
      </c>
      <c r="D4754" s="6" t="s">
        <v>22</v>
      </c>
      <c r="E4754" s="6" t="s">
        <v>23</v>
      </c>
      <c r="F4754" s="6" t="s">
        <v>121</v>
      </c>
      <c r="G4754" s="6" t="s">
        <v>25</v>
      </c>
      <c r="H4754" s="6" t="s">
        <v>49</v>
      </c>
      <c r="I4754" s="6" t="s">
        <v>50</v>
      </c>
      <c r="J4754" s="5">
        <v>45139</v>
      </c>
      <c r="K4754" s="5">
        <v>45814</v>
      </c>
      <c r="L4754" s="6" t="s">
        <v>51</v>
      </c>
      <c r="M4754" s="6">
        <v>675</v>
      </c>
      <c r="N4754" s="6" t="s">
        <v>52</v>
      </c>
      <c r="O4754" s="6" t="s">
        <v>105</v>
      </c>
      <c r="P4754" s="6" t="s">
        <v>31</v>
      </c>
      <c r="Q4754" s="6">
        <v>3</v>
      </c>
      <c r="R4754" s="6" t="s">
        <v>37</v>
      </c>
      <c r="S4754" s="6">
        <v>2</v>
      </c>
      <c r="T4754" s="7">
        <v>100500</v>
      </c>
      <c r="U4754" t="str">
        <f t="shared" si="518"/>
        <v>Reviewed</v>
      </c>
      <c r="V4754" t="str">
        <f t="shared" si="519"/>
        <v>meets</v>
      </c>
      <c r="W4754">
        <f t="shared" si="520"/>
        <v>1</v>
      </c>
      <c r="X4754" t="str">
        <f t="shared" si="521"/>
        <v>Attrited</v>
      </c>
      <c r="Y4754">
        <f t="shared" si="522"/>
        <v>1.8493150684931507</v>
      </c>
      <c r="Z4754" t="str">
        <f t="shared" si="523"/>
        <v>1–2 Years</v>
      </c>
      <c r="AA4754" t="str">
        <f t="shared" si="524"/>
        <v>100K–129K</v>
      </c>
    </row>
    <row r="4755" spans="1:27" ht="19.95" customHeight="1" x14ac:dyDescent="0.3">
      <c r="A4755" s="8" t="s">
        <v>4882</v>
      </c>
      <c r="B4755" s="9">
        <v>45185</v>
      </c>
      <c r="C4755" s="1" t="s">
        <v>34</v>
      </c>
      <c r="D4755" s="1" t="s">
        <v>22</v>
      </c>
      <c r="E4755" s="1" t="s">
        <v>23</v>
      </c>
      <c r="F4755" s="1" t="s">
        <v>99</v>
      </c>
      <c r="G4755" s="1" t="s">
        <v>36</v>
      </c>
      <c r="H4755" s="1" t="s">
        <v>49</v>
      </c>
      <c r="I4755" s="1" t="s">
        <v>27</v>
      </c>
      <c r="J4755" s="9">
        <v>45185</v>
      </c>
      <c r="K4755" s="9"/>
      <c r="L4755" s="1" t="s">
        <v>28</v>
      </c>
      <c r="M4755" s="1">
        <v>837</v>
      </c>
      <c r="N4755" s="1" t="s">
        <v>75</v>
      </c>
      <c r="O4755" s="1" t="s">
        <v>63</v>
      </c>
      <c r="P4755" s="1" t="s">
        <v>31</v>
      </c>
      <c r="Q4755" s="1">
        <v>3</v>
      </c>
      <c r="R4755" s="1" t="s">
        <v>37</v>
      </c>
      <c r="S4755" s="1">
        <v>2</v>
      </c>
      <c r="T4755" s="10">
        <v>114000</v>
      </c>
      <c r="U4755" t="str">
        <f t="shared" si="518"/>
        <v>Reviewed</v>
      </c>
      <c r="V4755" t="str">
        <f t="shared" si="519"/>
        <v>meets</v>
      </c>
      <c r="W4755">
        <f t="shared" si="520"/>
        <v>0</v>
      </c>
      <c r="X4755" t="str">
        <f t="shared" si="521"/>
        <v>Active</v>
      </c>
      <c r="Y4755">
        <f t="shared" si="522"/>
        <v>2.2931506849315069</v>
      </c>
      <c r="Z4755" t="str">
        <f t="shared" si="523"/>
        <v>2–3 Years</v>
      </c>
      <c r="AA4755" t="str">
        <f t="shared" si="524"/>
        <v>100K–129K</v>
      </c>
    </row>
    <row r="4756" spans="1:27" ht="19.95" customHeight="1" x14ac:dyDescent="0.3">
      <c r="A4756" s="4" t="s">
        <v>4883</v>
      </c>
      <c r="B4756" s="5">
        <v>45576</v>
      </c>
      <c r="C4756" s="6" t="s">
        <v>39</v>
      </c>
      <c r="D4756" s="6" t="s">
        <v>22</v>
      </c>
      <c r="E4756" s="6" t="s">
        <v>40</v>
      </c>
      <c r="F4756" s="6" t="s">
        <v>174</v>
      </c>
      <c r="G4756" s="6" t="s">
        <v>42</v>
      </c>
      <c r="H4756" s="6" t="s">
        <v>26</v>
      </c>
      <c r="I4756" s="6" t="s">
        <v>50</v>
      </c>
      <c r="J4756" s="5">
        <v>45576</v>
      </c>
      <c r="K4756" s="5">
        <v>45876</v>
      </c>
      <c r="L4756" s="6" t="s">
        <v>51</v>
      </c>
      <c r="M4756" s="6">
        <v>300</v>
      </c>
      <c r="N4756" s="6" t="s">
        <v>122</v>
      </c>
      <c r="O4756" s="6" t="s">
        <v>63</v>
      </c>
      <c r="P4756" s="6" t="s">
        <v>107</v>
      </c>
      <c r="Q4756" s="6">
        <v>3</v>
      </c>
      <c r="R4756" s="6" t="s">
        <v>37</v>
      </c>
      <c r="S4756" s="6">
        <v>1</v>
      </c>
      <c r="T4756" s="7">
        <v>104500</v>
      </c>
      <c r="U4756" t="str">
        <f t="shared" si="518"/>
        <v>Reviewed</v>
      </c>
      <c r="V4756" t="str">
        <f t="shared" si="519"/>
        <v>meets</v>
      </c>
      <c r="W4756">
        <f t="shared" si="520"/>
        <v>1</v>
      </c>
      <c r="X4756" t="str">
        <f t="shared" si="521"/>
        <v>Attrited</v>
      </c>
      <c r="Y4756">
        <f t="shared" si="522"/>
        <v>0.82191780821917804</v>
      </c>
      <c r="Z4756" t="str">
        <f t="shared" si="523"/>
        <v>&lt;1 Year</v>
      </c>
      <c r="AA4756" t="str">
        <f t="shared" si="524"/>
        <v>100K–129K</v>
      </c>
    </row>
    <row r="4757" spans="1:27" ht="19.95" customHeight="1" x14ac:dyDescent="0.3">
      <c r="A4757" s="8" t="s">
        <v>4884</v>
      </c>
      <c r="B4757" s="9">
        <v>45150</v>
      </c>
      <c r="C4757" s="1" t="s">
        <v>46</v>
      </c>
      <c r="D4757" s="1" t="s">
        <v>22</v>
      </c>
      <c r="E4757" s="1" t="s">
        <v>40</v>
      </c>
      <c r="F4757" s="1" t="s">
        <v>47</v>
      </c>
      <c r="G4757" s="1" t="s">
        <v>48</v>
      </c>
      <c r="H4757" s="1" t="s">
        <v>49</v>
      </c>
      <c r="I4757" s="1" t="s">
        <v>27</v>
      </c>
      <c r="J4757" s="9">
        <v>45150</v>
      </c>
      <c r="K4757" s="9"/>
      <c r="L4757" s="1" t="s">
        <v>28</v>
      </c>
      <c r="M4757" s="1">
        <v>872</v>
      </c>
      <c r="N4757" s="1" t="s">
        <v>29</v>
      </c>
      <c r="O4757" s="1" t="s">
        <v>63</v>
      </c>
      <c r="P4757" s="1" t="s">
        <v>44</v>
      </c>
      <c r="Q4757" s="1">
        <v>3</v>
      </c>
      <c r="R4757" s="1" t="s">
        <v>37</v>
      </c>
      <c r="S4757" s="1">
        <v>2</v>
      </c>
      <c r="T4757" s="10">
        <v>96500</v>
      </c>
      <c r="U4757" t="str">
        <f t="shared" si="518"/>
        <v>Reviewed</v>
      </c>
      <c r="V4757" t="str">
        <f t="shared" si="519"/>
        <v>meets</v>
      </c>
      <c r="W4757">
        <f t="shared" si="520"/>
        <v>0</v>
      </c>
      <c r="X4757" t="str">
        <f t="shared" si="521"/>
        <v>Active</v>
      </c>
      <c r="Y4757">
        <f t="shared" si="522"/>
        <v>2.3890410958904109</v>
      </c>
      <c r="Z4757" t="str">
        <f t="shared" si="523"/>
        <v>2–3 Years</v>
      </c>
      <c r="AA4757" t="str">
        <f t="shared" si="524"/>
        <v>70K–99K</v>
      </c>
    </row>
    <row r="4758" spans="1:27" ht="19.95" customHeight="1" x14ac:dyDescent="0.3">
      <c r="A4758" s="4" t="s">
        <v>4885</v>
      </c>
      <c r="B4758" s="5">
        <v>45817</v>
      </c>
      <c r="C4758" s="6" t="s">
        <v>55</v>
      </c>
      <c r="D4758" s="6" t="s">
        <v>56</v>
      </c>
      <c r="E4758" s="6" t="s">
        <v>23</v>
      </c>
      <c r="F4758" s="6" t="s">
        <v>57</v>
      </c>
      <c r="G4758" s="6" t="s">
        <v>58</v>
      </c>
      <c r="H4758" s="6" t="s">
        <v>43</v>
      </c>
      <c r="I4758" s="6" t="s">
        <v>27</v>
      </c>
      <c r="J4758" s="5">
        <v>45817</v>
      </c>
      <c r="K4758" s="5"/>
      <c r="L4758" s="6" t="s">
        <v>28</v>
      </c>
      <c r="M4758" s="6">
        <v>205</v>
      </c>
      <c r="N4758" s="6" t="s">
        <v>52</v>
      </c>
      <c r="O4758" s="6" t="s">
        <v>30</v>
      </c>
      <c r="P4758" s="6" t="s">
        <v>64</v>
      </c>
      <c r="Q4758" s="6">
        <v>3</v>
      </c>
      <c r="R4758" s="6" t="s">
        <v>37</v>
      </c>
      <c r="S4758" s="6">
        <v>1</v>
      </c>
      <c r="T4758" s="7">
        <v>56500</v>
      </c>
      <c r="U4758" t="str">
        <f t="shared" si="518"/>
        <v>Reviewed</v>
      </c>
      <c r="V4758" t="str">
        <f t="shared" si="519"/>
        <v>meets</v>
      </c>
      <c r="W4758">
        <f t="shared" si="520"/>
        <v>0</v>
      </c>
      <c r="X4758" t="str">
        <f t="shared" si="521"/>
        <v>Active</v>
      </c>
      <c r="Y4758">
        <f t="shared" si="522"/>
        <v>0.56164383561643838</v>
      </c>
      <c r="Z4758" t="str">
        <f t="shared" si="523"/>
        <v>&lt;1 Year</v>
      </c>
      <c r="AA4758" t="str">
        <f t="shared" si="524"/>
        <v>&lt;70K</v>
      </c>
    </row>
    <row r="4759" spans="1:27" ht="19.95" customHeight="1" x14ac:dyDescent="0.3">
      <c r="A4759" s="8" t="s">
        <v>4886</v>
      </c>
      <c r="B4759" s="9">
        <v>45346</v>
      </c>
      <c r="C4759" s="1" t="s">
        <v>60</v>
      </c>
      <c r="D4759" s="1" t="s">
        <v>56</v>
      </c>
      <c r="E4759" s="1" t="s">
        <v>40</v>
      </c>
      <c r="F4759" s="1" t="s">
        <v>145</v>
      </c>
      <c r="G4759" s="1" t="s">
        <v>62</v>
      </c>
      <c r="H4759" s="1" t="s">
        <v>49</v>
      </c>
      <c r="I4759" s="1" t="s">
        <v>50</v>
      </c>
      <c r="J4759" s="9">
        <v>45346</v>
      </c>
      <c r="K4759" s="9">
        <v>45993</v>
      </c>
      <c r="L4759" s="1" t="s">
        <v>159</v>
      </c>
      <c r="M4759" s="1">
        <v>647</v>
      </c>
      <c r="N4759" s="1" t="s">
        <v>52</v>
      </c>
      <c r="O4759" s="1" t="s">
        <v>43</v>
      </c>
      <c r="P4759" s="1" t="s">
        <v>31</v>
      </c>
      <c r="Q4759" s="1">
        <v>3</v>
      </c>
      <c r="R4759" s="1" t="s">
        <v>37</v>
      </c>
      <c r="S4759" s="1">
        <v>2</v>
      </c>
      <c r="T4759" s="10">
        <v>108000</v>
      </c>
      <c r="U4759" t="str">
        <f t="shared" si="518"/>
        <v>Reviewed</v>
      </c>
      <c r="V4759" t="str">
        <f t="shared" si="519"/>
        <v>meets</v>
      </c>
      <c r="W4759">
        <f t="shared" si="520"/>
        <v>1</v>
      </c>
      <c r="X4759" t="str">
        <f t="shared" si="521"/>
        <v>Attrited</v>
      </c>
      <c r="Y4759">
        <f t="shared" si="522"/>
        <v>1.7726027397260273</v>
      </c>
      <c r="Z4759" t="str">
        <f t="shared" si="523"/>
        <v>1–2 Years</v>
      </c>
      <c r="AA4759" t="str">
        <f t="shared" si="524"/>
        <v>100K–129K</v>
      </c>
    </row>
    <row r="4760" spans="1:27" ht="19.95" customHeight="1" x14ac:dyDescent="0.3">
      <c r="A4760" s="4" t="s">
        <v>4887</v>
      </c>
      <c r="B4760" s="5">
        <v>45230</v>
      </c>
      <c r="C4760" s="6" t="s">
        <v>66</v>
      </c>
      <c r="D4760" s="6" t="s">
        <v>56</v>
      </c>
      <c r="E4760" s="6" t="s">
        <v>67</v>
      </c>
      <c r="F4760" s="6" t="s">
        <v>68</v>
      </c>
      <c r="G4760" s="6" t="s">
        <v>69</v>
      </c>
      <c r="H4760" s="6" t="s">
        <v>26</v>
      </c>
      <c r="I4760" s="6" t="s">
        <v>27</v>
      </c>
      <c r="J4760" s="5">
        <v>45230</v>
      </c>
      <c r="K4760" s="5"/>
      <c r="L4760" s="6" t="s">
        <v>28</v>
      </c>
      <c r="M4760" s="6">
        <v>792</v>
      </c>
      <c r="N4760" s="6" t="s">
        <v>122</v>
      </c>
      <c r="O4760" s="6" t="s">
        <v>30</v>
      </c>
      <c r="P4760" s="6" t="s">
        <v>64</v>
      </c>
      <c r="Q4760" s="6">
        <v>3</v>
      </c>
      <c r="R4760" s="6" t="s">
        <v>37</v>
      </c>
      <c r="S4760" s="6">
        <v>2</v>
      </c>
      <c r="T4760" s="7">
        <v>89000</v>
      </c>
      <c r="U4760" t="str">
        <f t="shared" si="518"/>
        <v>Reviewed</v>
      </c>
      <c r="V4760" t="str">
        <f t="shared" si="519"/>
        <v>meets</v>
      </c>
      <c r="W4760">
        <f t="shared" si="520"/>
        <v>0</v>
      </c>
      <c r="X4760" t="str">
        <f t="shared" si="521"/>
        <v>Active</v>
      </c>
      <c r="Y4760">
        <f t="shared" si="522"/>
        <v>2.1698630136986301</v>
      </c>
      <c r="Z4760" t="str">
        <f t="shared" si="523"/>
        <v>2–3 Years</v>
      </c>
      <c r="AA4760" t="str">
        <f t="shared" si="524"/>
        <v>70K–99K</v>
      </c>
    </row>
    <row r="4761" spans="1:27" ht="19.95" customHeight="1" x14ac:dyDescent="0.3">
      <c r="A4761" s="8" t="s">
        <v>4888</v>
      </c>
      <c r="B4761" s="9">
        <v>45433</v>
      </c>
      <c r="C4761" s="1" t="s">
        <v>71</v>
      </c>
      <c r="D4761" s="1" t="s">
        <v>72</v>
      </c>
      <c r="E4761" s="1" t="s">
        <v>23</v>
      </c>
      <c r="F4761" s="1" t="s">
        <v>99</v>
      </c>
      <c r="G4761" s="1" t="s">
        <v>36</v>
      </c>
      <c r="H4761" s="1" t="s">
        <v>49</v>
      </c>
      <c r="I4761" s="1" t="s">
        <v>27</v>
      </c>
      <c r="J4761" s="9">
        <v>45433</v>
      </c>
      <c r="K4761" s="9"/>
      <c r="L4761" s="1" t="s">
        <v>28</v>
      </c>
      <c r="M4761" s="1">
        <v>589</v>
      </c>
      <c r="N4761" s="1" t="s">
        <v>29</v>
      </c>
      <c r="O4761" s="1" t="s">
        <v>63</v>
      </c>
      <c r="P4761" s="1" t="s">
        <v>31</v>
      </c>
      <c r="Q4761" s="1">
        <v>4</v>
      </c>
      <c r="R4761" s="1" t="s">
        <v>32</v>
      </c>
      <c r="S4761" s="1">
        <v>2</v>
      </c>
      <c r="T4761" s="10">
        <v>124000</v>
      </c>
      <c r="U4761" t="str">
        <f t="shared" si="518"/>
        <v>Reviewed</v>
      </c>
      <c r="V4761" t="str">
        <f t="shared" si="519"/>
        <v>exceeds</v>
      </c>
      <c r="W4761">
        <f t="shared" si="520"/>
        <v>0</v>
      </c>
      <c r="X4761" t="str">
        <f t="shared" si="521"/>
        <v>Active</v>
      </c>
      <c r="Y4761">
        <f t="shared" si="522"/>
        <v>1.6136986301369862</v>
      </c>
      <c r="Z4761" t="str">
        <f t="shared" si="523"/>
        <v>1–2 Years</v>
      </c>
      <c r="AA4761" t="str">
        <f t="shared" si="524"/>
        <v>100K–129K</v>
      </c>
    </row>
    <row r="4762" spans="1:27" ht="19.95" customHeight="1" x14ac:dyDescent="0.3">
      <c r="A4762" s="4" t="s">
        <v>4889</v>
      </c>
      <c r="B4762" s="5">
        <v>45574</v>
      </c>
      <c r="C4762" s="6" t="s">
        <v>77</v>
      </c>
      <c r="D4762" s="6" t="s">
        <v>72</v>
      </c>
      <c r="E4762" s="6" t="s">
        <v>40</v>
      </c>
      <c r="F4762" s="6" t="s">
        <v>131</v>
      </c>
      <c r="G4762" s="6" t="s">
        <v>79</v>
      </c>
      <c r="H4762" s="6" t="s">
        <v>26</v>
      </c>
      <c r="I4762" s="6" t="s">
        <v>50</v>
      </c>
      <c r="J4762" s="5">
        <v>45574</v>
      </c>
      <c r="K4762" s="5">
        <v>45950</v>
      </c>
      <c r="L4762" s="6" t="s">
        <v>51</v>
      </c>
      <c r="M4762" s="6">
        <v>376</v>
      </c>
      <c r="N4762" s="6" t="s">
        <v>52</v>
      </c>
      <c r="O4762" s="6" t="s">
        <v>63</v>
      </c>
      <c r="P4762" s="6" t="s">
        <v>31</v>
      </c>
      <c r="Q4762" s="6">
        <v>3</v>
      </c>
      <c r="R4762" s="6" t="s">
        <v>37</v>
      </c>
      <c r="S4762" s="6">
        <v>1</v>
      </c>
      <c r="T4762" s="7">
        <v>100500</v>
      </c>
      <c r="U4762" t="str">
        <f t="shared" si="518"/>
        <v>Reviewed</v>
      </c>
      <c r="V4762" t="str">
        <f t="shared" si="519"/>
        <v>meets</v>
      </c>
      <c r="W4762">
        <f t="shared" si="520"/>
        <v>1</v>
      </c>
      <c r="X4762" t="str">
        <f t="shared" si="521"/>
        <v>Attrited</v>
      </c>
      <c r="Y4762">
        <f t="shared" si="522"/>
        <v>1.0301369863013699</v>
      </c>
      <c r="Z4762" t="str">
        <f t="shared" si="523"/>
        <v>1–2 Years</v>
      </c>
      <c r="AA4762" t="str">
        <f t="shared" si="524"/>
        <v>100K–129K</v>
      </c>
    </row>
    <row r="4763" spans="1:27" ht="19.95" customHeight="1" x14ac:dyDescent="0.3">
      <c r="A4763" s="8" t="s">
        <v>4890</v>
      </c>
      <c r="B4763" s="9">
        <v>45578</v>
      </c>
      <c r="C4763" s="1" t="s">
        <v>81</v>
      </c>
      <c r="D4763" s="1" t="s">
        <v>72</v>
      </c>
      <c r="E4763" s="1" t="s">
        <v>23</v>
      </c>
      <c r="F4763" s="1" t="s">
        <v>82</v>
      </c>
      <c r="G4763" s="1" t="s">
        <v>83</v>
      </c>
      <c r="H4763" s="1" t="s">
        <v>26</v>
      </c>
      <c r="I4763" s="1" t="s">
        <v>27</v>
      </c>
      <c r="J4763" s="9">
        <v>45578</v>
      </c>
      <c r="K4763" s="9"/>
      <c r="L4763" s="1" t="s">
        <v>28</v>
      </c>
      <c r="M4763" s="1">
        <v>444</v>
      </c>
      <c r="N4763" s="1" t="s">
        <v>75</v>
      </c>
      <c r="O4763" s="1" t="s">
        <v>63</v>
      </c>
      <c r="P4763" s="1" t="s">
        <v>64</v>
      </c>
      <c r="Q4763" s="1">
        <v>1</v>
      </c>
      <c r="R4763" s="1" t="s">
        <v>53</v>
      </c>
      <c r="S4763" s="1">
        <v>1</v>
      </c>
      <c r="T4763" s="10">
        <v>76500</v>
      </c>
      <c r="U4763" t="str">
        <f t="shared" si="518"/>
        <v>Reviewed</v>
      </c>
      <c r="V4763" t="str">
        <f t="shared" si="519"/>
        <v>needs_support</v>
      </c>
      <c r="W4763">
        <f t="shared" si="520"/>
        <v>0</v>
      </c>
      <c r="X4763" t="str">
        <f t="shared" si="521"/>
        <v>Active</v>
      </c>
      <c r="Y4763">
        <f t="shared" si="522"/>
        <v>1.2164383561643837</v>
      </c>
      <c r="Z4763" t="str">
        <f t="shared" si="523"/>
        <v>1–2 Years</v>
      </c>
      <c r="AA4763" t="str">
        <f t="shared" si="524"/>
        <v>70K–99K</v>
      </c>
    </row>
    <row r="4764" spans="1:27" ht="19.95" customHeight="1" x14ac:dyDescent="0.3">
      <c r="A4764" s="4" t="s">
        <v>4891</v>
      </c>
      <c r="B4764" s="5">
        <v>45345</v>
      </c>
      <c r="C4764" s="6" t="s">
        <v>86</v>
      </c>
      <c r="D4764" s="6" t="s">
        <v>87</v>
      </c>
      <c r="E4764" s="6" t="s">
        <v>67</v>
      </c>
      <c r="F4764" s="6" t="s">
        <v>88</v>
      </c>
      <c r="G4764" s="6" t="s">
        <v>89</v>
      </c>
      <c r="H4764" s="6" t="s">
        <v>49</v>
      </c>
      <c r="I4764" s="6" t="s">
        <v>27</v>
      </c>
      <c r="J4764" s="5">
        <v>45345</v>
      </c>
      <c r="K4764" s="5"/>
      <c r="L4764" s="6" t="s">
        <v>28</v>
      </c>
      <c r="M4764" s="6">
        <v>677</v>
      </c>
      <c r="N4764" s="6" t="s">
        <v>29</v>
      </c>
      <c r="O4764" s="6" t="s">
        <v>63</v>
      </c>
      <c r="P4764" s="6" t="s">
        <v>64</v>
      </c>
      <c r="Q4764" s="6">
        <v>4</v>
      </c>
      <c r="R4764" s="6" t="s">
        <v>32</v>
      </c>
      <c r="S4764" s="6">
        <v>2</v>
      </c>
      <c r="T4764" s="7">
        <v>124000</v>
      </c>
      <c r="U4764" t="str">
        <f t="shared" si="518"/>
        <v>Reviewed</v>
      </c>
      <c r="V4764" t="str">
        <f t="shared" si="519"/>
        <v>exceeds</v>
      </c>
      <c r="W4764">
        <f t="shared" si="520"/>
        <v>0</v>
      </c>
      <c r="X4764" t="str">
        <f t="shared" si="521"/>
        <v>Active</v>
      </c>
      <c r="Y4764">
        <f t="shared" si="522"/>
        <v>1.8547945205479452</v>
      </c>
      <c r="Z4764" t="str">
        <f t="shared" si="523"/>
        <v>1–2 Years</v>
      </c>
      <c r="AA4764" t="str">
        <f t="shared" si="524"/>
        <v>100K–129K</v>
      </c>
    </row>
    <row r="4765" spans="1:27" ht="19.95" customHeight="1" x14ac:dyDescent="0.3">
      <c r="A4765" s="8" t="s">
        <v>4892</v>
      </c>
      <c r="B4765" s="9">
        <v>44990</v>
      </c>
      <c r="C4765" s="1" t="s">
        <v>91</v>
      </c>
      <c r="D4765" s="1" t="s">
        <v>87</v>
      </c>
      <c r="E4765" s="1" t="s">
        <v>92</v>
      </c>
      <c r="F4765" s="1" t="s">
        <v>93</v>
      </c>
      <c r="G4765" s="1" t="s">
        <v>94</v>
      </c>
      <c r="H4765" s="1" t="s">
        <v>26</v>
      </c>
      <c r="I4765" s="1" t="s">
        <v>27</v>
      </c>
      <c r="J4765" s="9">
        <v>44990</v>
      </c>
      <c r="K4765" s="9"/>
      <c r="L4765" s="1" t="s">
        <v>28</v>
      </c>
      <c r="M4765" s="1">
        <v>1032</v>
      </c>
      <c r="N4765" s="1" t="s">
        <v>52</v>
      </c>
      <c r="O4765" s="1" t="s">
        <v>30</v>
      </c>
      <c r="P4765" s="1" t="s">
        <v>107</v>
      </c>
      <c r="Q4765" s="1">
        <v>3</v>
      </c>
      <c r="R4765" s="1" t="s">
        <v>37</v>
      </c>
      <c r="S4765" s="1">
        <v>3</v>
      </c>
      <c r="T4765" s="10">
        <v>77000</v>
      </c>
      <c r="U4765" t="str">
        <f t="shared" si="518"/>
        <v>Reviewed</v>
      </c>
      <c r="V4765" t="str">
        <f t="shared" si="519"/>
        <v>meets</v>
      </c>
      <c r="W4765">
        <f t="shared" si="520"/>
        <v>0</v>
      </c>
      <c r="X4765" t="str">
        <f t="shared" si="521"/>
        <v>Active</v>
      </c>
      <c r="Y4765">
        <f t="shared" si="522"/>
        <v>2.8273972602739725</v>
      </c>
      <c r="Z4765" t="str">
        <f t="shared" si="523"/>
        <v>2–3 Years</v>
      </c>
      <c r="AA4765" t="str">
        <f t="shared" si="524"/>
        <v>70K–99K</v>
      </c>
    </row>
    <row r="4766" spans="1:27" ht="19.95" customHeight="1" x14ac:dyDescent="0.3">
      <c r="A4766" s="4" t="s">
        <v>4893</v>
      </c>
      <c r="B4766" s="5">
        <v>45745</v>
      </c>
      <c r="C4766" s="6" t="s">
        <v>21</v>
      </c>
      <c r="D4766" s="6" t="s">
        <v>22</v>
      </c>
      <c r="E4766" s="6" t="s">
        <v>23</v>
      </c>
      <c r="F4766" s="6" t="s">
        <v>24</v>
      </c>
      <c r="G4766" s="6" t="s">
        <v>25</v>
      </c>
      <c r="H4766" s="6" t="s">
        <v>26</v>
      </c>
      <c r="I4766" s="6" t="s">
        <v>27</v>
      </c>
      <c r="J4766" s="5">
        <v>45745</v>
      </c>
      <c r="K4766" s="5"/>
      <c r="L4766" s="6" t="s">
        <v>28</v>
      </c>
      <c r="M4766" s="6">
        <v>277</v>
      </c>
      <c r="N4766" s="6" t="s">
        <v>52</v>
      </c>
      <c r="O4766" s="6" t="s">
        <v>43</v>
      </c>
      <c r="P4766" s="6" t="s">
        <v>64</v>
      </c>
      <c r="Q4766" s="6">
        <v>3</v>
      </c>
      <c r="R4766" s="6" t="s">
        <v>37</v>
      </c>
      <c r="S4766" s="6">
        <v>1</v>
      </c>
      <c r="T4766" s="7">
        <v>83000</v>
      </c>
      <c r="U4766" t="str">
        <f t="shared" si="518"/>
        <v>Reviewed</v>
      </c>
      <c r="V4766" t="str">
        <f t="shared" si="519"/>
        <v>meets</v>
      </c>
      <c r="W4766">
        <f t="shared" si="520"/>
        <v>0</v>
      </c>
      <c r="X4766" t="str">
        <f t="shared" si="521"/>
        <v>Active</v>
      </c>
      <c r="Y4766">
        <f t="shared" si="522"/>
        <v>0.75890410958904109</v>
      </c>
      <c r="Z4766" t="str">
        <f t="shared" si="523"/>
        <v>&lt;1 Year</v>
      </c>
      <c r="AA4766" t="str">
        <f t="shared" si="524"/>
        <v>70K–99K</v>
      </c>
    </row>
    <row r="4767" spans="1:27" ht="19.95" customHeight="1" x14ac:dyDescent="0.3">
      <c r="A4767" s="8" t="s">
        <v>4894</v>
      </c>
      <c r="B4767" s="9">
        <v>45454</v>
      </c>
      <c r="C4767" s="1" t="s">
        <v>34</v>
      </c>
      <c r="D4767" s="1" t="s">
        <v>22</v>
      </c>
      <c r="E4767" s="1" t="s">
        <v>23</v>
      </c>
      <c r="F4767" s="1" t="s">
        <v>24</v>
      </c>
      <c r="G4767" s="1" t="s">
        <v>25</v>
      </c>
      <c r="H4767" s="1" t="s">
        <v>26</v>
      </c>
      <c r="I4767" s="1" t="s">
        <v>27</v>
      </c>
      <c r="J4767" s="9">
        <v>45454</v>
      </c>
      <c r="K4767" s="9"/>
      <c r="L4767" s="1" t="s">
        <v>28</v>
      </c>
      <c r="M4767" s="1">
        <v>568</v>
      </c>
      <c r="N4767" s="1" t="s">
        <v>52</v>
      </c>
      <c r="O4767" s="1" t="s">
        <v>63</v>
      </c>
      <c r="P4767" s="1" t="s">
        <v>31</v>
      </c>
      <c r="Q4767" s="1">
        <v>5</v>
      </c>
      <c r="R4767" s="1" t="s">
        <v>119</v>
      </c>
      <c r="S4767" s="1">
        <v>2</v>
      </c>
      <c r="T4767" s="10">
        <v>82500</v>
      </c>
      <c r="U4767" t="str">
        <f t="shared" si="518"/>
        <v>Reviewed</v>
      </c>
      <c r="V4767" t="str">
        <f t="shared" si="519"/>
        <v>outstanding</v>
      </c>
      <c r="W4767">
        <f t="shared" si="520"/>
        <v>0</v>
      </c>
      <c r="X4767" t="str">
        <f t="shared" si="521"/>
        <v>Active</v>
      </c>
      <c r="Y4767">
        <f t="shared" si="522"/>
        <v>1.5561643835616439</v>
      </c>
      <c r="Z4767" t="str">
        <f t="shared" si="523"/>
        <v>1–2 Years</v>
      </c>
      <c r="AA4767" t="str">
        <f t="shared" si="524"/>
        <v>70K–99K</v>
      </c>
    </row>
    <row r="4768" spans="1:27" ht="19.95" customHeight="1" x14ac:dyDescent="0.3">
      <c r="A4768" s="4" t="s">
        <v>4895</v>
      </c>
      <c r="B4768" s="5">
        <v>45119</v>
      </c>
      <c r="C4768" s="6" t="s">
        <v>39</v>
      </c>
      <c r="D4768" s="6" t="s">
        <v>22</v>
      </c>
      <c r="E4768" s="6" t="s">
        <v>40</v>
      </c>
      <c r="F4768" s="6" t="s">
        <v>174</v>
      </c>
      <c r="G4768" s="6" t="s">
        <v>42</v>
      </c>
      <c r="H4768" s="6" t="s">
        <v>26</v>
      </c>
      <c r="I4768" s="6" t="s">
        <v>27</v>
      </c>
      <c r="J4768" s="5">
        <v>45119</v>
      </c>
      <c r="K4768" s="5"/>
      <c r="L4768" s="6" t="s">
        <v>28</v>
      </c>
      <c r="M4768" s="6">
        <v>903</v>
      </c>
      <c r="N4768" s="6" t="s">
        <v>29</v>
      </c>
      <c r="O4768" s="6" t="s">
        <v>63</v>
      </c>
      <c r="P4768" s="6" t="s">
        <v>44</v>
      </c>
      <c r="Q4768" s="6">
        <v>3</v>
      </c>
      <c r="R4768" s="6" t="s">
        <v>37</v>
      </c>
      <c r="S4768" s="6">
        <v>2</v>
      </c>
      <c r="T4768" s="7">
        <v>102000</v>
      </c>
      <c r="U4768" t="str">
        <f t="shared" si="518"/>
        <v>Reviewed</v>
      </c>
      <c r="V4768" t="str">
        <f t="shared" si="519"/>
        <v>meets</v>
      </c>
      <c r="W4768">
        <f t="shared" si="520"/>
        <v>0</v>
      </c>
      <c r="X4768" t="str">
        <f t="shared" si="521"/>
        <v>Active</v>
      </c>
      <c r="Y4768">
        <f t="shared" si="522"/>
        <v>2.473972602739726</v>
      </c>
      <c r="Z4768" t="str">
        <f t="shared" si="523"/>
        <v>2–3 Years</v>
      </c>
      <c r="AA4768" t="str">
        <f t="shared" si="524"/>
        <v>100K–129K</v>
      </c>
    </row>
    <row r="4769" spans="1:27" ht="19.95" customHeight="1" x14ac:dyDescent="0.3">
      <c r="A4769" s="8" t="s">
        <v>4896</v>
      </c>
      <c r="B4769" s="9">
        <v>45833</v>
      </c>
      <c r="C4769" s="1" t="s">
        <v>46</v>
      </c>
      <c r="D4769" s="1" t="s">
        <v>22</v>
      </c>
      <c r="E4769" s="1" t="s">
        <v>40</v>
      </c>
      <c r="F4769" s="1" t="s">
        <v>143</v>
      </c>
      <c r="G4769" s="1" t="s">
        <v>48</v>
      </c>
      <c r="H4769" s="1" t="s">
        <v>43</v>
      </c>
      <c r="I4769" s="1" t="s">
        <v>50</v>
      </c>
      <c r="J4769" s="9">
        <v>45833</v>
      </c>
      <c r="K4769" s="9">
        <v>45947</v>
      </c>
      <c r="L4769" s="1" t="s">
        <v>51</v>
      </c>
      <c r="M4769" s="1">
        <v>114</v>
      </c>
      <c r="N4769" s="1" t="s">
        <v>29</v>
      </c>
      <c r="O4769" s="1" t="s">
        <v>63</v>
      </c>
      <c r="P4769" s="1" t="s">
        <v>107</v>
      </c>
      <c r="Q4769" s="1" t="s">
        <v>95</v>
      </c>
      <c r="R4769" s="1" t="s">
        <v>28</v>
      </c>
      <c r="S4769" s="1">
        <v>0</v>
      </c>
      <c r="T4769" s="10">
        <v>64500</v>
      </c>
      <c r="U4769" t="str">
        <f t="shared" si="518"/>
        <v>Not Reviewed</v>
      </c>
      <c r="V4769" t="str">
        <f t="shared" si="519"/>
        <v>Not Reviewed</v>
      </c>
      <c r="W4769">
        <f t="shared" si="520"/>
        <v>1</v>
      </c>
      <c r="X4769" t="str">
        <f t="shared" si="521"/>
        <v>Attrited</v>
      </c>
      <c r="Y4769">
        <f t="shared" si="522"/>
        <v>0.31232876712328766</v>
      </c>
      <c r="Z4769" t="str">
        <f t="shared" si="523"/>
        <v>&lt;1 Year</v>
      </c>
      <c r="AA4769" t="str">
        <f t="shared" si="524"/>
        <v>&lt;70K</v>
      </c>
    </row>
    <row r="4770" spans="1:27" ht="19.95" customHeight="1" x14ac:dyDescent="0.3">
      <c r="A4770" s="4" t="s">
        <v>4897</v>
      </c>
      <c r="B4770" s="5">
        <v>44985</v>
      </c>
      <c r="C4770" s="6" t="s">
        <v>55</v>
      </c>
      <c r="D4770" s="6" t="s">
        <v>56</v>
      </c>
      <c r="E4770" s="6" t="s">
        <v>23</v>
      </c>
      <c r="F4770" s="6" t="s">
        <v>57</v>
      </c>
      <c r="G4770" s="6" t="s">
        <v>58</v>
      </c>
      <c r="H4770" s="6" t="s">
        <v>43</v>
      </c>
      <c r="I4770" s="6" t="s">
        <v>27</v>
      </c>
      <c r="J4770" s="5">
        <v>44985</v>
      </c>
      <c r="K4770" s="5"/>
      <c r="L4770" s="6" t="s">
        <v>28</v>
      </c>
      <c r="M4770" s="6">
        <v>1037</v>
      </c>
      <c r="N4770" s="6" t="s">
        <v>29</v>
      </c>
      <c r="O4770" s="6" t="s">
        <v>63</v>
      </c>
      <c r="P4770" s="6" t="s">
        <v>64</v>
      </c>
      <c r="Q4770" s="6">
        <v>3</v>
      </c>
      <c r="R4770" s="6" t="s">
        <v>37</v>
      </c>
      <c r="S4770" s="6">
        <v>3</v>
      </c>
      <c r="T4770" s="7">
        <v>73000</v>
      </c>
      <c r="U4770" t="str">
        <f t="shared" si="518"/>
        <v>Reviewed</v>
      </c>
      <c r="V4770" t="str">
        <f t="shared" si="519"/>
        <v>meets</v>
      </c>
      <c r="W4770">
        <f t="shared" si="520"/>
        <v>0</v>
      </c>
      <c r="X4770" t="str">
        <f t="shared" si="521"/>
        <v>Active</v>
      </c>
      <c r="Y4770">
        <f t="shared" si="522"/>
        <v>2.8410958904109589</v>
      </c>
      <c r="Z4770" t="str">
        <f t="shared" si="523"/>
        <v>2–3 Years</v>
      </c>
      <c r="AA4770" t="str">
        <f t="shared" si="524"/>
        <v>70K–99K</v>
      </c>
    </row>
    <row r="4771" spans="1:27" ht="19.95" customHeight="1" x14ac:dyDescent="0.3">
      <c r="A4771" s="8" t="s">
        <v>4898</v>
      </c>
      <c r="B4771" s="9">
        <v>45548</v>
      </c>
      <c r="C4771" s="1" t="s">
        <v>60</v>
      </c>
      <c r="D4771" s="1" t="s">
        <v>56</v>
      </c>
      <c r="E4771" s="1" t="s">
        <v>40</v>
      </c>
      <c r="F4771" s="1" t="s">
        <v>145</v>
      </c>
      <c r="G4771" s="1" t="s">
        <v>62</v>
      </c>
      <c r="H4771" s="1" t="s">
        <v>49</v>
      </c>
      <c r="I4771" s="1" t="s">
        <v>27</v>
      </c>
      <c r="J4771" s="9">
        <v>45548</v>
      </c>
      <c r="K4771" s="9"/>
      <c r="L4771" s="1" t="s">
        <v>28</v>
      </c>
      <c r="M4771" s="1">
        <v>474</v>
      </c>
      <c r="N4771" s="1" t="s">
        <v>29</v>
      </c>
      <c r="O4771" s="1" t="s">
        <v>63</v>
      </c>
      <c r="P4771" s="1" t="s">
        <v>31</v>
      </c>
      <c r="Q4771" s="1">
        <v>5</v>
      </c>
      <c r="R4771" s="1" t="s">
        <v>119</v>
      </c>
      <c r="S4771" s="1">
        <v>1</v>
      </c>
      <c r="T4771" s="10">
        <v>128500</v>
      </c>
      <c r="U4771" t="str">
        <f t="shared" si="518"/>
        <v>Reviewed</v>
      </c>
      <c r="V4771" t="str">
        <f t="shared" si="519"/>
        <v>outstanding</v>
      </c>
      <c r="W4771">
        <f t="shared" si="520"/>
        <v>0</v>
      </c>
      <c r="X4771" t="str">
        <f t="shared" si="521"/>
        <v>Active</v>
      </c>
      <c r="Y4771">
        <f t="shared" si="522"/>
        <v>1.2986301369863014</v>
      </c>
      <c r="Z4771" t="str">
        <f t="shared" si="523"/>
        <v>1–2 Years</v>
      </c>
      <c r="AA4771" t="str">
        <f t="shared" si="524"/>
        <v>100K–129K</v>
      </c>
    </row>
    <row r="4772" spans="1:27" ht="19.95" customHeight="1" x14ac:dyDescent="0.3">
      <c r="A4772" s="4" t="s">
        <v>4899</v>
      </c>
      <c r="B4772" s="5">
        <v>45302</v>
      </c>
      <c r="C4772" s="6" t="s">
        <v>66</v>
      </c>
      <c r="D4772" s="6" t="s">
        <v>56</v>
      </c>
      <c r="E4772" s="6" t="s">
        <v>67</v>
      </c>
      <c r="F4772" s="6" t="s">
        <v>99</v>
      </c>
      <c r="G4772" s="6" t="s">
        <v>36</v>
      </c>
      <c r="H4772" s="6" t="s">
        <v>49</v>
      </c>
      <c r="I4772" s="6" t="s">
        <v>27</v>
      </c>
      <c r="J4772" s="5">
        <v>45302</v>
      </c>
      <c r="K4772" s="5"/>
      <c r="L4772" s="6" t="s">
        <v>28</v>
      </c>
      <c r="M4772" s="6">
        <v>720</v>
      </c>
      <c r="N4772" s="6" t="s">
        <v>29</v>
      </c>
      <c r="O4772" s="6" t="s">
        <v>30</v>
      </c>
      <c r="P4772" s="6" t="s">
        <v>44</v>
      </c>
      <c r="Q4772" s="6">
        <v>3</v>
      </c>
      <c r="R4772" s="6" t="s">
        <v>37</v>
      </c>
      <c r="S4772" s="6">
        <v>2</v>
      </c>
      <c r="T4772" s="7">
        <v>97500</v>
      </c>
      <c r="U4772" t="str">
        <f t="shared" si="518"/>
        <v>Reviewed</v>
      </c>
      <c r="V4772" t="str">
        <f t="shared" si="519"/>
        <v>meets</v>
      </c>
      <c r="W4772">
        <f t="shared" si="520"/>
        <v>0</v>
      </c>
      <c r="X4772" t="str">
        <f t="shared" si="521"/>
        <v>Active</v>
      </c>
      <c r="Y4772">
        <f t="shared" si="522"/>
        <v>1.9726027397260273</v>
      </c>
      <c r="Z4772" t="str">
        <f t="shared" si="523"/>
        <v>1–2 Years</v>
      </c>
      <c r="AA4772" t="str">
        <f t="shared" si="524"/>
        <v>70K–99K</v>
      </c>
    </row>
    <row r="4773" spans="1:27" ht="19.95" customHeight="1" x14ac:dyDescent="0.3">
      <c r="A4773" s="8" t="s">
        <v>4900</v>
      </c>
      <c r="B4773" s="9">
        <v>45817</v>
      </c>
      <c r="C4773" s="1" t="s">
        <v>71</v>
      </c>
      <c r="D4773" s="1" t="s">
        <v>72</v>
      </c>
      <c r="E4773" s="1" t="s">
        <v>23</v>
      </c>
      <c r="F4773" s="1" t="s">
        <v>150</v>
      </c>
      <c r="G4773" s="1" t="s">
        <v>74</v>
      </c>
      <c r="H4773" s="1" t="s">
        <v>26</v>
      </c>
      <c r="I4773" s="1" t="s">
        <v>27</v>
      </c>
      <c r="J4773" s="9">
        <v>45817</v>
      </c>
      <c r="K4773" s="9"/>
      <c r="L4773" s="1" t="s">
        <v>28</v>
      </c>
      <c r="M4773" s="1">
        <v>205</v>
      </c>
      <c r="N4773" s="1" t="s">
        <v>122</v>
      </c>
      <c r="O4773" s="1" t="s">
        <v>63</v>
      </c>
      <c r="P4773" s="1" t="s">
        <v>107</v>
      </c>
      <c r="Q4773" s="1">
        <v>3</v>
      </c>
      <c r="R4773" s="1" t="s">
        <v>37</v>
      </c>
      <c r="S4773" s="1">
        <v>1</v>
      </c>
      <c r="T4773" s="10">
        <v>87000</v>
      </c>
      <c r="U4773" t="str">
        <f t="shared" si="518"/>
        <v>Reviewed</v>
      </c>
      <c r="V4773" t="str">
        <f t="shared" si="519"/>
        <v>meets</v>
      </c>
      <c r="W4773">
        <f t="shared" si="520"/>
        <v>0</v>
      </c>
      <c r="X4773" t="str">
        <f t="shared" si="521"/>
        <v>Active</v>
      </c>
      <c r="Y4773">
        <f t="shared" si="522"/>
        <v>0.56164383561643838</v>
      </c>
      <c r="Z4773" t="str">
        <f t="shared" si="523"/>
        <v>&lt;1 Year</v>
      </c>
      <c r="AA4773" t="str">
        <f t="shared" si="524"/>
        <v>70K–99K</v>
      </c>
    </row>
    <row r="4774" spans="1:27" ht="19.95" customHeight="1" x14ac:dyDescent="0.3">
      <c r="A4774" s="4" t="s">
        <v>4901</v>
      </c>
      <c r="B4774" s="5">
        <v>45078</v>
      </c>
      <c r="C4774" s="6" t="s">
        <v>77</v>
      </c>
      <c r="D4774" s="6" t="s">
        <v>72</v>
      </c>
      <c r="E4774" s="6" t="s">
        <v>40</v>
      </c>
      <c r="F4774" s="6" t="s">
        <v>78</v>
      </c>
      <c r="G4774" s="6" t="s">
        <v>79</v>
      </c>
      <c r="H4774" s="6" t="s">
        <v>49</v>
      </c>
      <c r="I4774" s="6" t="s">
        <v>27</v>
      </c>
      <c r="J4774" s="5">
        <v>45078</v>
      </c>
      <c r="K4774" s="5"/>
      <c r="L4774" s="6" t="s">
        <v>28</v>
      </c>
      <c r="M4774" s="6">
        <v>944</v>
      </c>
      <c r="N4774" s="6" t="s">
        <v>140</v>
      </c>
      <c r="O4774" s="6" t="s">
        <v>43</v>
      </c>
      <c r="P4774" s="6" t="s">
        <v>107</v>
      </c>
      <c r="Q4774" s="6">
        <v>3</v>
      </c>
      <c r="R4774" s="6" t="s">
        <v>37</v>
      </c>
      <c r="S4774" s="6">
        <v>3</v>
      </c>
      <c r="T4774" s="7">
        <v>99500</v>
      </c>
      <c r="U4774" t="str">
        <f t="shared" si="518"/>
        <v>Reviewed</v>
      </c>
      <c r="V4774" t="str">
        <f t="shared" si="519"/>
        <v>meets</v>
      </c>
      <c r="W4774">
        <f t="shared" si="520"/>
        <v>0</v>
      </c>
      <c r="X4774" t="str">
        <f t="shared" si="521"/>
        <v>Active</v>
      </c>
      <c r="Y4774">
        <f t="shared" si="522"/>
        <v>2.5863013698630137</v>
      </c>
      <c r="Z4774" t="str">
        <f t="shared" si="523"/>
        <v>2–3 Years</v>
      </c>
      <c r="AA4774" t="str">
        <f t="shared" si="524"/>
        <v>70K–99K</v>
      </c>
    </row>
    <row r="4775" spans="1:27" ht="19.95" customHeight="1" x14ac:dyDescent="0.3">
      <c r="A4775" s="8" t="s">
        <v>4902</v>
      </c>
      <c r="B4775" s="9">
        <v>45772</v>
      </c>
      <c r="C4775" s="1" t="s">
        <v>81</v>
      </c>
      <c r="D4775" s="1" t="s">
        <v>72</v>
      </c>
      <c r="E4775" s="1" t="s">
        <v>23</v>
      </c>
      <c r="F4775" s="1" t="s">
        <v>82</v>
      </c>
      <c r="G4775" s="1" t="s">
        <v>83</v>
      </c>
      <c r="H4775" s="1" t="s">
        <v>26</v>
      </c>
      <c r="I4775" s="1" t="s">
        <v>27</v>
      </c>
      <c r="J4775" s="9">
        <v>45772</v>
      </c>
      <c r="K4775" s="9"/>
      <c r="L4775" s="1" t="s">
        <v>28</v>
      </c>
      <c r="M4775" s="1">
        <v>250</v>
      </c>
      <c r="N4775" s="1" t="s">
        <v>52</v>
      </c>
      <c r="O4775" s="1" t="s">
        <v>30</v>
      </c>
      <c r="P4775" s="1" t="s">
        <v>31</v>
      </c>
      <c r="Q4775" s="1">
        <v>2</v>
      </c>
      <c r="R4775" s="1" t="s">
        <v>53</v>
      </c>
      <c r="S4775" s="1">
        <v>1</v>
      </c>
      <c r="T4775" s="10">
        <v>84000</v>
      </c>
      <c r="U4775" t="str">
        <f t="shared" si="518"/>
        <v>Reviewed</v>
      </c>
      <c r="V4775" t="str">
        <f t="shared" si="519"/>
        <v>needs_support</v>
      </c>
      <c r="W4775">
        <f t="shared" si="520"/>
        <v>0</v>
      </c>
      <c r="X4775" t="str">
        <f t="shared" si="521"/>
        <v>Active</v>
      </c>
      <c r="Y4775">
        <f t="shared" si="522"/>
        <v>0.68493150684931503</v>
      </c>
      <c r="Z4775" t="str">
        <f t="shared" si="523"/>
        <v>&lt;1 Year</v>
      </c>
      <c r="AA4775" t="str">
        <f t="shared" si="524"/>
        <v>70K–99K</v>
      </c>
    </row>
    <row r="4776" spans="1:27" ht="19.95" customHeight="1" x14ac:dyDescent="0.3">
      <c r="A4776" s="4" t="s">
        <v>4903</v>
      </c>
      <c r="B4776" s="5">
        <v>44942</v>
      </c>
      <c r="C4776" s="6" t="s">
        <v>86</v>
      </c>
      <c r="D4776" s="6" t="s">
        <v>87</v>
      </c>
      <c r="E4776" s="6" t="s">
        <v>67</v>
      </c>
      <c r="F4776" s="6" t="s">
        <v>135</v>
      </c>
      <c r="G4776" s="6" t="s">
        <v>89</v>
      </c>
      <c r="H4776" s="6" t="s">
        <v>43</v>
      </c>
      <c r="I4776" s="6" t="s">
        <v>27</v>
      </c>
      <c r="J4776" s="5">
        <v>44942</v>
      </c>
      <c r="K4776" s="5"/>
      <c r="L4776" s="6" t="s">
        <v>28</v>
      </c>
      <c r="M4776" s="6">
        <v>1080</v>
      </c>
      <c r="N4776" s="6" t="s">
        <v>122</v>
      </c>
      <c r="O4776" s="6" t="s">
        <v>30</v>
      </c>
      <c r="P4776" s="6" t="s">
        <v>133</v>
      </c>
      <c r="Q4776" s="6">
        <v>3</v>
      </c>
      <c r="R4776" s="6" t="s">
        <v>37</v>
      </c>
      <c r="S4776" s="6">
        <v>3</v>
      </c>
      <c r="T4776" s="7">
        <v>62500</v>
      </c>
      <c r="U4776" t="str">
        <f t="shared" si="518"/>
        <v>Reviewed</v>
      </c>
      <c r="V4776" t="str">
        <f t="shared" si="519"/>
        <v>meets</v>
      </c>
      <c r="W4776">
        <f t="shared" si="520"/>
        <v>0</v>
      </c>
      <c r="X4776" t="str">
        <f t="shared" si="521"/>
        <v>Active</v>
      </c>
      <c r="Y4776">
        <f t="shared" si="522"/>
        <v>2.9589041095890409</v>
      </c>
      <c r="Z4776" t="str">
        <f t="shared" si="523"/>
        <v>2–3 Years</v>
      </c>
      <c r="AA4776" t="str">
        <f t="shared" si="524"/>
        <v>&lt;70K</v>
      </c>
    </row>
    <row r="4777" spans="1:27" ht="19.95" customHeight="1" x14ac:dyDescent="0.3">
      <c r="A4777" s="8" t="s">
        <v>4904</v>
      </c>
      <c r="B4777" s="9">
        <v>45646</v>
      </c>
      <c r="C4777" s="1" t="s">
        <v>91</v>
      </c>
      <c r="D4777" s="1" t="s">
        <v>87</v>
      </c>
      <c r="E4777" s="1" t="s">
        <v>92</v>
      </c>
      <c r="F4777" s="1" t="s">
        <v>35</v>
      </c>
      <c r="G4777" s="1" t="s">
        <v>36</v>
      </c>
      <c r="H4777" s="1" t="s">
        <v>26</v>
      </c>
      <c r="I4777" s="1" t="s">
        <v>27</v>
      </c>
      <c r="J4777" s="9">
        <v>45646</v>
      </c>
      <c r="K4777" s="9"/>
      <c r="L4777" s="1" t="s">
        <v>28</v>
      </c>
      <c r="M4777" s="1">
        <v>376</v>
      </c>
      <c r="N4777" s="1" t="s">
        <v>29</v>
      </c>
      <c r="O4777" s="1" t="s">
        <v>105</v>
      </c>
      <c r="P4777" s="1" t="s">
        <v>107</v>
      </c>
      <c r="Q4777" s="1">
        <v>4</v>
      </c>
      <c r="R4777" s="1" t="s">
        <v>32</v>
      </c>
      <c r="S4777" s="1">
        <v>1</v>
      </c>
      <c r="T4777" s="10">
        <v>73500</v>
      </c>
      <c r="U4777" t="str">
        <f t="shared" si="518"/>
        <v>Reviewed</v>
      </c>
      <c r="V4777" t="str">
        <f t="shared" si="519"/>
        <v>exceeds</v>
      </c>
      <c r="W4777">
        <f t="shared" si="520"/>
        <v>0</v>
      </c>
      <c r="X4777" t="str">
        <f t="shared" si="521"/>
        <v>Active</v>
      </c>
      <c r="Y4777">
        <f t="shared" si="522"/>
        <v>1.0301369863013699</v>
      </c>
      <c r="Z4777" t="str">
        <f t="shared" si="523"/>
        <v>1–2 Years</v>
      </c>
      <c r="AA4777" t="str">
        <f t="shared" si="524"/>
        <v>70K–99K</v>
      </c>
    </row>
    <row r="4778" spans="1:27" ht="19.95" customHeight="1" x14ac:dyDescent="0.3">
      <c r="A4778" s="4" t="s">
        <v>4905</v>
      </c>
      <c r="B4778" s="5">
        <v>45386</v>
      </c>
      <c r="C4778" s="6" t="s">
        <v>21</v>
      </c>
      <c r="D4778" s="6" t="s">
        <v>22</v>
      </c>
      <c r="E4778" s="6" t="s">
        <v>23</v>
      </c>
      <c r="F4778" s="6" t="s">
        <v>288</v>
      </c>
      <c r="G4778" s="6" t="s">
        <v>25</v>
      </c>
      <c r="H4778" s="6" t="s">
        <v>43</v>
      </c>
      <c r="I4778" s="6" t="s">
        <v>27</v>
      </c>
      <c r="J4778" s="5">
        <v>45386</v>
      </c>
      <c r="K4778" s="5"/>
      <c r="L4778" s="6" t="s">
        <v>28</v>
      </c>
      <c r="M4778" s="6">
        <v>636</v>
      </c>
      <c r="N4778" s="6" t="s">
        <v>52</v>
      </c>
      <c r="O4778" s="6" t="s">
        <v>105</v>
      </c>
      <c r="P4778" s="6" t="s">
        <v>31</v>
      </c>
      <c r="Q4778" s="6">
        <v>1</v>
      </c>
      <c r="R4778" s="6" t="s">
        <v>53</v>
      </c>
      <c r="S4778" s="6">
        <v>2</v>
      </c>
      <c r="T4778" s="7">
        <v>59500</v>
      </c>
      <c r="U4778" t="str">
        <f t="shared" si="518"/>
        <v>Reviewed</v>
      </c>
      <c r="V4778" t="str">
        <f t="shared" si="519"/>
        <v>needs_support</v>
      </c>
      <c r="W4778">
        <f t="shared" si="520"/>
        <v>0</v>
      </c>
      <c r="X4778" t="str">
        <f t="shared" si="521"/>
        <v>Active</v>
      </c>
      <c r="Y4778">
        <f t="shared" si="522"/>
        <v>1.7424657534246575</v>
      </c>
      <c r="Z4778" t="str">
        <f t="shared" si="523"/>
        <v>1–2 Years</v>
      </c>
      <c r="AA4778" t="str">
        <f t="shared" si="524"/>
        <v>&lt;70K</v>
      </c>
    </row>
    <row r="4779" spans="1:27" ht="19.95" customHeight="1" x14ac:dyDescent="0.3">
      <c r="A4779" s="8" t="s">
        <v>4906</v>
      </c>
      <c r="B4779" s="9">
        <v>45227</v>
      </c>
      <c r="C4779" s="1" t="s">
        <v>34</v>
      </c>
      <c r="D4779" s="1" t="s">
        <v>22</v>
      </c>
      <c r="E4779" s="1" t="s">
        <v>23</v>
      </c>
      <c r="F4779" s="1" t="s">
        <v>99</v>
      </c>
      <c r="G4779" s="1" t="s">
        <v>36</v>
      </c>
      <c r="H4779" s="1" t="s">
        <v>49</v>
      </c>
      <c r="I4779" s="1" t="s">
        <v>27</v>
      </c>
      <c r="J4779" s="9">
        <v>45227</v>
      </c>
      <c r="K4779" s="9"/>
      <c r="L4779" s="1" t="s">
        <v>28</v>
      </c>
      <c r="M4779" s="1">
        <v>795</v>
      </c>
      <c r="N4779" s="1" t="s">
        <v>52</v>
      </c>
      <c r="O4779" s="1" t="s">
        <v>43</v>
      </c>
      <c r="P4779" s="1" t="s">
        <v>133</v>
      </c>
      <c r="Q4779" s="1">
        <v>5</v>
      </c>
      <c r="R4779" s="1" t="s">
        <v>119</v>
      </c>
      <c r="S4779" s="1">
        <v>2</v>
      </c>
      <c r="T4779" s="10">
        <v>142000</v>
      </c>
      <c r="U4779" t="str">
        <f t="shared" si="518"/>
        <v>Reviewed</v>
      </c>
      <c r="V4779" t="str">
        <f t="shared" si="519"/>
        <v>outstanding</v>
      </c>
      <c r="W4779">
        <f t="shared" si="520"/>
        <v>0</v>
      </c>
      <c r="X4779" t="str">
        <f t="shared" si="521"/>
        <v>Active</v>
      </c>
      <c r="Y4779">
        <f t="shared" si="522"/>
        <v>2.1780821917808217</v>
      </c>
      <c r="Z4779" t="str">
        <f t="shared" si="523"/>
        <v>2–3 Years</v>
      </c>
      <c r="AA4779" t="str">
        <f t="shared" si="524"/>
        <v>130K+</v>
      </c>
    </row>
    <row r="4780" spans="1:27" ht="19.95" customHeight="1" x14ac:dyDescent="0.3">
      <c r="A4780" s="4" t="s">
        <v>4907</v>
      </c>
      <c r="B4780" s="5">
        <v>45803</v>
      </c>
      <c r="C4780" s="6" t="s">
        <v>39</v>
      </c>
      <c r="D4780" s="6" t="s">
        <v>22</v>
      </c>
      <c r="E4780" s="6" t="s">
        <v>40</v>
      </c>
      <c r="F4780" s="6" t="s">
        <v>174</v>
      </c>
      <c r="G4780" s="6" t="s">
        <v>42</v>
      </c>
      <c r="H4780" s="6" t="s">
        <v>26</v>
      </c>
      <c r="I4780" s="6" t="s">
        <v>27</v>
      </c>
      <c r="J4780" s="5">
        <v>45803</v>
      </c>
      <c r="K4780" s="5"/>
      <c r="L4780" s="6" t="s">
        <v>28</v>
      </c>
      <c r="M4780" s="6">
        <v>219</v>
      </c>
      <c r="N4780" s="6" t="s">
        <v>52</v>
      </c>
      <c r="O4780" s="6" t="s">
        <v>63</v>
      </c>
      <c r="P4780" s="6" t="s">
        <v>64</v>
      </c>
      <c r="Q4780" s="6">
        <v>1</v>
      </c>
      <c r="R4780" s="6" t="s">
        <v>53</v>
      </c>
      <c r="S4780" s="6">
        <v>1</v>
      </c>
      <c r="T4780" s="7">
        <v>86500</v>
      </c>
      <c r="U4780" t="str">
        <f t="shared" si="518"/>
        <v>Reviewed</v>
      </c>
      <c r="V4780" t="str">
        <f t="shared" si="519"/>
        <v>needs_support</v>
      </c>
      <c r="W4780">
        <f t="shared" si="520"/>
        <v>0</v>
      </c>
      <c r="X4780" t="str">
        <f t="shared" si="521"/>
        <v>Active</v>
      </c>
      <c r="Y4780">
        <f t="shared" si="522"/>
        <v>0.6</v>
      </c>
      <c r="Z4780" t="str">
        <f t="shared" si="523"/>
        <v>&lt;1 Year</v>
      </c>
      <c r="AA4780" t="str">
        <f t="shared" si="524"/>
        <v>70K–99K</v>
      </c>
    </row>
    <row r="4781" spans="1:27" ht="19.95" customHeight="1" x14ac:dyDescent="0.3">
      <c r="A4781" s="8" t="s">
        <v>4908</v>
      </c>
      <c r="B4781" s="9">
        <v>45723</v>
      </c>
      <c r="C4781" s="1" t="s">
        <v>46</v>
      </c>
      <c r="D4781" s="1" t="s">
        <v>22</v>
      </c>
      <c r="E4781" s="1" t="s">
        <v>40</v>
      </c>
      <c r="F4781" s="1" t="s">
        <v>143</v>
      </c>
      <c r="G4781" s="1" t="s">
        <v>48</v>
      </c>
      <c r="H4781" s="1" t="s">
        <v>43</v>
      </c>
      <c r="I4781" s="1" t="s">
        <v>27</v>
      </c>
      <c r="J4781" s="9">
        <v>45723</v>
      </c>
      <c r="K4781" s="9"/>
      <c r="L4781" s="1" t="s">
        <v>28</v>
      </c>
      <c r="M4781" s="1">
        <v>299</v>
      </c>
      <c r="N4781" s="1" t="s">
        <v>75</v>
      </c>
      <c r="O4781" s="1" t="s">
        <v>63</v>
      </c>
      <c r="P4781" s="1" t="s">
        <v>133</v>
      </c>
      <c r="Q4781" s="1">
        <v>5</v>
      </c>
      <c r="R4781" s="1" t="s">
        <v>119</v>
      </c>
      <c r="S4781" s="1">
        <v>1</v>
      </c>
      <c r="T4781" s="10">
        <v>63000</v>
      </c>
      <c r="U4781" t="str">
        <f t="shared" si="518"/>
        <v>Reviewed</v>
      </c>
      <c r="V4781" t="str">
        <f t="shared" si="519"/>
        <v>outstanding</v>
      </c>
      <c r="W4781">
        <f t="shared" si="520"/>
        <v>0</v>
      </c>
      <c r="X4781" t="str">
        <f t="shared" si="521"/>
        <v>Active</v>
      </c>
      <c r="Y4781">
        <f t="shared" si="522"/>
        <v>0.81917808219178079</v>
      </c>
      <c r="Z4781" t="str">
        <f t="shared" si="523"/>
        <v>&lt;1 Year</v>
      </c>
      <c r="AA4781" t="str">
        <f t="shared" si="524"/>
        <v>&lt;70K</v>
      </c>
    </row>
    <row r="4782" spans="1:27" ht="19.95" customHeight="1" x14ac:dyDescent="0.3">
      <c r="A4782" s="4" t="s">
        <v>4909</v>
      </c>
      <c r="B4782" s="5">
        <v>45020</v>
      </c>
      <c r="C4782" s="6" t="s">
        <v>55</v>
      </c>
      <c r="D4782" s="6" t="s">
        <v>56</v>
      </c>
      <c r="E4782" s="6" t="s">
        <v>23</v>
      </c>
      <c r="F4782" s="6" t="s">
        <v>190</v>
      </c>
      <c r="G4782" s="6" t="s">
        <v>58</v>
      </c>
      <c r="H4782" s="6" t="s">
        <v>49</v>
      </c>
      <c r="I4782" s="6" t="s">
        <v>27</v>
      </c>
      <c r="J4782" s="5">
        <v>45020</v>
      </c>
      <c r="K4782" s="5"/>
      <c r="L4782" s="6" t="s">
        <v>28</v>
      </c>
      <c r="M4782" s="6">
        <v>1002</v>
      </c>
      <c r="N4782" s="6" t="s">
        <v>52</v>
      </c>
      <c r="O4782" s="6" t="s">
        <v>63</v>
      </c>
      <c r="P4782" s="6" t="s">
        <v>107</v>
      </c>
      <c r="Q4782" s="6">
        <v>4</v>
      </c>
      <c r="R4782" s="6" t="s">
        <v>32</v>
      </c>
      <c r="S4782" s="6">
        <v>3</v>
      </c>
      <c r="T4782" s="7">
        <v>121500</v>
      </c>
      <c r="U4782" t="str">
        <f t="shared" si="518"/>
        <v>Reviewed</v>
      </c>
      <c r="V4782" t="str">
        <f t="shared" si="519"/>
        <v>exceeds</v>
      </c>
      <c r="W4782">
        <f t="shared" si="520"/>
        <v>0</v>
      </c>
      <c r="X4782" t="str">
        <f t="shared" si="521"/>
        <v>Active</v>
      </c>
      <c r="Y4782">
        <f t="shared" si="522"/>
        <v>2.7452054794520548</v>
      </c>
      <c r="Z4782" t="str">
        <f t="shared" si="523"/>
        <v>2–3 Years</v>
      </c>
      <c r="AA4782" t="str">
        <f t="shared" si="524"/>
        <v>100K–129K</v>
      </c>
    </row>
    <row r="4783" spans="1:27" ht="19.95" customHeight="1" x14ac:dyDescent="0.3">
      <c r="A4783" s="8" t="s">
        <v>4910</v>
      </c>
      <c r="B4783" s="9">
        <v>44978</v>
      </c>
      <c r="C4783" s="1" t="s">
        <v>60</v>
      </c>
      <c r="D4783" s="1" t="s">
        <v>56</v>
      </c>
      <c r="E4783" s="1" t="s">
        <v>40</v>
      </c>
      <c r="F4783" s="1" t="s">
        <v>307</v>
      </c>
      <c r="G4783" s="1" t="s">
        <v>62</v>
      </c>
      <c r="H4783" s="1" t="s">
        <v>110</v>
      </c>
      <c r="I4783" s="1" t="s">
        <v>27</v>
      </c>
      <c r="J4783" s="9">
        <v>44978</v>
      </c>
      <c r="K4783" s="9"/>
      <c r="L4783" s="1" t="s">
        <v>28</v>
      </c>
      <c r="M4783" s="1">
        <v>1044</v>
      </c>
      <c r="N4783" s="1" t="s">
        <v>52</v>
      </c>
      <c r="O4783" s="1" t="s">
        <v>105</v>
      </c>
      <c r="P4783" s="1" t="s">
        <v>107</v>
      </c>
      <c r="Q4783" s="1">
        <v>3</v>
      </c>
      <c r="R4783" s="1" t="s">
        <v>37</v>
      </c>
      <c r="S4783" s="1">
        <v>3</v>
      </c>
      <c r="T4783" s="10">
        <v>168000</v>
      </c>
      <c r="U4783" t="str">
        <f t="shared" si="518"/>
        <v>Reviewed</v>
      </c>
      <c r="V4783" t="str">
        <f t="shared" si="519"/>
        <v>meets</v>
      </c>
      <c r="W4783">
        <f t="shared" si="520"/>
        <v>0</v>
      </c>
      <c r="X4783" t="str">
        <f t="shared" si="521"/>
        <v>Active</v>
      </c>
      <c r="Y4783">
        <f t="shared" si="522"/>
        <v>2.8602739726027395</v>
      </c>
      <c r="Z4783" t="str">
        <f t="shared" si="523"/>
        <v>2–3 Years</v>
      </c>
      <c r="AA4783" t="str">
        <f t="shared" si="524"/>
        <v>130K+</v>
      </c>
    </row>
    <row r="4784" spans="1:27" ht="19.95" customHeight="1" x14ac:dyDescent="0.3">
      <c r="A4784" s="4" t="s">
        <v>4911</v>
      </c>
      <c r="B4784" s="5">
        <v>45278</v>
      </c>
      <c r="C4784" s="6" t="s">
        <v>66</v>
      </c>
      <c r="D4784" s="6" t="s">
        <v>56</v>
      </c>
      <c r="E4784" s="6" t="s">
        <v>67</v>
      </c>
      <c r="F4784" s="6" t="s">
        <v>358</v>
      </c>
      <c r="G4784" s="6" t="s">
        <v>69</v>
      </c>
      <c r="H4784" s="6" t="s">
        <v>49</v>
      </c>
      <c r="I4784" s="6" t="s">
        <v>27</v>
      </c>
      <c r="J4784" s="5">
        <v>45278</v>
      </c>
      <c r="K4784" s="5"/>
      <c r="L4784" s="6" t="s">
        <v>28</v>
      </c>
      <c r="M4784" s="6">
        <v>744</v>
      </c>
      <c r="N4784" s="6" t="s">
        <v>52</v>
      </c>
      <c r="O4784" s="6" t="s">
        <v>30</v>
      </c>
      <c r="P4784" s="6" t="s">
        <v>107</v>
      </c>
      <c r="Q4784" s="6">
        <v>3</v>
      </c>
      <c r="R4784" s="6" t="s">
        <v>37</v>
      </c>
      <c r="S4784" s="6">
        <v>2</v>
      </c>
      <c r="T4784" s="7">
        <v>117000</v>
      </c>
      <c r="U4784" t="str">
        <f t="shared" si="518"/>
        <v>Reviewed</v>
      </c>
      <c r="V4784" t="str">
        <f t="shared" si="519"/>
        <v>meets</v>
      </c>
      <c r="W4784">
        <f t="shared" si="520"/>
        <v>0</v>
      </c>
      <c r="X4784" t="str">
        <f t="shared" si="521"/>
        <v>Active</v>
      </c>
      <c r="Y4784">
        <f t="shared" si="522"/>
        <v>2.0383561643835617</v>
      </c>
      <c r="Z4784" t="str">
        <f t="shared" si="523"/>
        <v>2–3 Years</v>
      </c>
      <c r="AA4784" t="str">
        <f t="shared" si="524"/>
        <v>100K–129K</v>
      </c>
    </row>
    <row r="4785" spans="1:27" ht="19.95" customHeight="1" x14ac:dyDescent="0.3">
      <c r="A4785" s="8" t="s">
        <v>4912</v>
      </c>
      <c r="B4785" s="9">
        <v>45615</v>
      </c>
      <c r="C4785" s="1" t="s">
        <v>71</v>
      </c>
      <c r="D4785" s="1" t="s">
        <v>72</v>
      </c>
      <c r="E4785" s="1" t="s">
        <v>23</v>
      </c>
      <c r="F4785" s="1" t="s">
        <v>35</v>
      </c>
      <c r="G4785" s="1" t="s">
        <v>36</v>
      </c>
      <c r="H4785" s="1" t="s">
        <v>26</v>
      </c>
      <c r="I4785" s="1" t="s">
        <v>27</v>
      </c>
      <c r="J4785" s="9">
        <v>45615</v>
      </c>
      <c r="K4785" s="9"/>
      <c r="L4785" s="1" t="s">
        <v>28</v>
      </c>
      <c r="M4785" s="1">
        <v>407</v>
      </c>
      <c r="N4785" s="1" t="s">
        <v>52</v>
      </c>
      <c r="O4785" s="1" t="s">
        <v>63</v>
      </c>
      <c r="P4785" s="1" t="s">
        <v>31</v>
      </c>
      <c r="Q4785" s="1">
        <v>3</v>
      </c>
      <c r="R4785" s="1" t="s">
        <v>37</v>
      </c>
      <c r="S4785" s="1">
        <v>1</v>
      </c>
      <c r="T4785" s="10">
        <v>97500</v>
      </c>
      <c r="U4785" t="str">
        <f t="shared" si="518"/>
        <v>Reviewed</v>
      </c>
      <c r="V4785" t="str">
        <f t="shared" si="519"/>
        <v>meets</v>
      </c>
      <c r="W4785">
        <f t="shared" si="520"/>
        <v>0</v>
      </c>
      <c r="X4785" t="str">
        <f t="shared" si="521"/>
        <v>Active</v>
      </c>
      <c r="Y4785">
        <f t="shared" si="522"/>
        <v>1.1150684931506849</v>
      </c>
      <c r="Z4785" t="str">
        <f t="shared" si="523"/>
        <v>1–2 Years</v>
      </c>
      <c r="AA4785" t="str">
        <f t="shared" si="524"/>
        <v>70K–99K</v>
      </c>
    </row>
    <row r="4786" spans="1:27" ht="19.95" customHeight="1" x14ac:dyDescent="0.3">
      <c r="A4786" s="4" t="s">
        <v>4913</v>
      </c>
      <c r="B4786" s="5">
        <v>45545</v>
      </c>
      <c r="C4786" s="6" t="s">
        <v>77</v>
      </c>
      <c r="D4786" s="6" t="s">
        <v>72</v>
      </c>
      <c r="E4786" s="6" t="s">
        <v>40</v>
      </c>
      <c r="F4786" s="6" t="s">
        <v>131</v>
      </c>
      <c r="G4786" s="6" t="s">
        <v>79</v>
      </c>
      <c r="H4786" s="6" t="s">
        <v>26</v>
      </c>
      <c r="I4786" s="6" t="s">
        <v>27</v>
      </c>
      <c r="J4786" s="5">
        <v>45545</v>
      </c>
      <c r="K4786" s="5"/>
      <c r="L4786" s="6" t="s">
        <v>28</v>
      </c>
      <c r="M4786" s="6">
        <v>477</v>
      </c>
      <c r="N4786" s="6" t="s">
        <v>29</v>
      </c>
      <c r="O4786" s="6" t="s">
        <v>105</v>
      </c>
      <c r="P4786" s="6" t="s">
        <v>64</v>
      </c>
      <c r="Q4786" s="6">
        <v>3</v>
      </c>
      <c r="R4786" s="6" t="s">
        <v>37</v>
      </c>
      <c r="S4786" s="6">
        <v>1</v>
      </c>
      <c r="T4786" s="7">
        <v>90500</v>
      </c>
      <c r="U4786" t="str">
        <f t="shared" si="518"/>
        <v>Reviewed</v>
      </c>
      <c r="V4786" t="str">
        <f t="shared" si="519"/>
        <v>meets</v>
      </c>
      <c r="W4786">
        <f t="shared" si="520"/>
        <v>0</v>
      </c>
      <c r="X4786" t="str">
        <f t="shared" si="521"/>
        <v>Active</v>
      </c>
      <c r="Y4786">
        <f t="shared" si="522"/>
        <v>1.3068493150684932</v>
      </c>
      <c r="Z4786" t="str">
        <f t="shared" si="523"/>
        <v>1–2 Years</v>
      </c>
      <c r="AA4786" t="str">
        <f t="shared" si="524"/>
        <v>70K–99K</v>
      </c>
    </row>
    <row r="4787" spans="1:27" ht="19.95" customHeight="1" x14ac:dyDescent="0.3">
      <c r="A4787" s="8" t="s">
        <v>4914</v>
      </c>
      <c r="B4787" s="9">
        <v>45645</v>
      </c>
      <c r="C4787" s="1" t="s">
        <v>81</v>
      </c>
      <c r="D4787" s="1" t="s">
        <v>72</v>
      </c>
      <c r="E4787" s="1" t="s">
        <v>23</v>
      </c>
      <c r="F4787" s="1" t="s">
        <v>286</v>
      </c>
      <c r="G4787" s="1" t="s">
        <v>94</v>
      </c>
      <c r="H4787" s="1" t="s">
        <v>110</v>
      </c>
      <c r="I4787" s="1" t="s">
        <v>27</v>
      </c>
      <c r="J4787" s="9">
        <v>45645</v>
      </c>
      <c r="K4787" s="9"/>
      <c r="L4787" s="1" t="s">
        <v>28</v>
      </c>
      <c r="M4787" s="1">
        <v>377</v>
      </c>
      <c r="N4787" s="1" t="s">
        <v>29</v>
      </c>
      <c r="O4787" s="1" t="s">
        <v>63</v>
      </c>
      <c r="P4787" s="1" t="s">
        <v>31</v>
      </c>
      <c r="Q4787" s="1">
        <v>3</v>
      </c>
      <c r="R4787" s="1" t="s">
        <v>37</v>
      </c>
      <c r="S4787" s="1">
        <v>1</v>
      </c>
      <c r="T4787" s="10">
        <v>165000</v>
      </c>
      <c r="U4787" t="str">
        <f t="shared" si="518"/>
        <v>Reviewed</v>
      </c>
      <c r="V4787" t="str">
        <f t="shared" si="519"/>
        <v>meets</v>
      </c>
      <c r="W4787">
        <f t="shared" si="520"/>
        <v>0</v>
      </c>
      <c r="X4787" t="str">
        <f t="shared" si="521"/>
        <v>Active</v>
      </c>
      <c r="Y4787">
        <f t="shared" si="522"/>
        <v>1.0328767123287672</v>
      </c>
      <c r="Z4787" t="str">
        <f t="shared" si="523"/>
        <v>1–2 Years</v>
      </c>
      <c r="AA4787" t="str">
        <f t="shared" si="524"/>
        <v>130K+</v>
      </c>
    </row>
    <row r="4788" spans="1:27" ht="19.95" customHeight="1" x14ac:dyDescent="0.3">
      <c r="A4788" s="4" t="s">
        <v>4915</v>
      </c>
      <c r="B4788" s="5">
        <v>45832</v>
      </c>
      <c r="C4788" s="6" t="s">
        <v>86</v>
      </c>
      <c r="D4788" s="6" t="s">
        <v>87</v>
      </c>
      <c r="E4788" s="6" t="s">
        <v>67</v>
      </c>
      <c r="F4788" s="6" t="s">
        <v>152</v>
      </c>
      <c r="G4788" s="6" t="s">
        <v>94</v>
      </c>
      <c r="H4788" s="6" t="s">
        <v>49</v>
      </c>
      <c r="I4788" s="6" t="s">
        <v>27</v>
      </c>
      <c r="J4788" s="5">
        <v>45832</v>
      </c>
      <c r="K4788" s="5"/>
      <c r="L4788" s="6" t="s">
        <v>28</v>
      </c>
      <c r="M4788" s="6">
        <v>190</v>
      </c>
      <c r="N4788" s="6" t="s">
        <v>29</v>
      </c>
      <c r="O4788" s="6" t="s">
        <v>30</v>
      </c>
      <c r="P4788" s="6" t="s">
        <v>64</v>
      </c>
      <c r="Q4788" s="6">
        <v>3</v>
      </c>
      <c r="R4788" s="6" t="s">
        <v>37</v>
      </c>
      <c r="S4788" s="6">
        <v>1</v>
      </c>
      <c r="T4788" s="7">
        <v>124500</v>
      </c>
      <c r="U4788" t="str">
        <f t="shared" si="518"/>
        <v>Reviewed</v>
      </c>
      <c r="V4788" t="str">
        <f t="shared" si="519"/>
        <v>meets</v>
      </c>
      <c r="W4788">
        <f t="shared" si="520"/>
        <v>0</v>
      </c>
      <c r="X4788" t="str">
        <f t="shared" si="521"/>
        <v>Active</v>
      </c>
      <c r="Y4788">
        <f t="shared" si="522"/>
        <v>0.52054794520547942</v>
      </c>
      <c r="Z4788" t="str">
        <f t="shared" si="523"/>
        <v>&lt;1 Year</v>
      </c>
      <c r="AA4788" t="str">
        <f t="shared" si="524"/>
        <v>100K–129K</v>
      </c>
    </row>
    <row r="4789" spans="1:27" ht="19.95" customHeight="1" x14ac:dyDescent="0.3">
      <c r="A4789" s="8" t="s">
        <v>4916</v>
      </c>
      <c r="B4789" s="9">
        <v>45175</v>
      </c>
      <c r="C4789" s="1" t="s">
        <v>91</v>
      </c>
      <c r="D4789" s="1" t="s">
        <v>87</v>
      </c>
      <c r="E4789" s="1" t="s">
        <v>92</v>
      </c>
      <c r="F4789" s="1" t="s">
        <v>114</v>
      </c>
      <c r="G4789" s="1" t="s">
        <v>94</v>
      </c>
      <c r="H4789" s="1" t="s">
        <v>43</v>
      </c>
      <c r="I4789" s="1" t="s">
        <v>27</v>
      </c>
      <c r="J4789" s="9">
        <v>45175</v>
      </c>
      <c r="K4789" s="9"/>
      <c r="L4789" s="1" t="s">
        <v>28</v>
      </c>
      <c r="M4789" s="1">
        <v>847</v>
      </c>
      <c r="N4789" s="1" t="s">
        <v>52</v>
      </c>
      <c r="O4789" s="1" t="s">
        <v>63</v>
      </c>
      <c r="P4789" s="1" t="s">
        <v>107</v>
      </c>
      <c r="Q4789" s="1">
        <v>2</v>
      </c>
      <c r="R4789" s="1" t="s">
        <v>53</v>
      </c>
      <c r="S4789" s="1">
        <v>2</v>
      </c>
      <c r="T4789" s="10">
        <v>76500</v>
      </c>
      <c r="U4789" t="str">
        <f t="shared" si="518"/>
        <v>Reviewed</v>
      </c>
      <c r="V4789" t="str">
        <f t="shared" si="519"/>
        <v>needs_support</v>
      </c>
      <c r="W4789">
        <f t="shared" si="520"/>
        <v>0</v>
      </c>
      <c r="X4789" t="str">
        <f t="shared" si="521"/>
        <v>Active</v>
      </c>
      <c r="Y4789">
        <f t="shared" si="522"/>
        <v>2.3205479452054796</v>
      </c>
      <c r="Z4789" t="str">
        <f t="shared" si="523"/>
        <v>2–3 Years</v>
      </c>
      <c r="AA4789" t="str">
        <f t="shared" si="524"/>
        <v>70K–99K</v>
      </c>
    </row>
    <row r="4790" spans="1:27" ht="19.95" customHeight="1" x14ac:dyDescent="0.3">
      <c r="A4790" s="4" t="s">
        <v>4917</v>
      </c>
      <c r="B4790" s="5">
        <v>45524</v>
      </c>
      <c r="C4790" s="6" t="s">
        <v>21</v>
      </c>
      <c r="D4790" s="6" t="s">
        <v>22</v>
      </c>
      <c r="E4790" s="6" t="s">
        <v>23</v>
      </c>
      <c r="F4790" s="6" t="s">
        <v>138</v>
      </c>
      <c r="G4790" s="6" t="s">
        <v>36</v>
      </c>
      <c r="H4790" s="6" t="s">
        <v>43</v>
      </c>
      <c r="I4790" s="6" t="s">
        <v>27</v>
      </c>
      <c r="J4790" s="5">
        <v>45524</v>
      </c>
      <c r="K4790" s="5"/>
      <c r="L4790" s="6" t="s">
        <v>28</v>
      </c>
      <c r="M4790" s="6">
        <v>498</v>
      </c>
      <c r="N4790" s="6" t="s">
        <v>52</v>
      </c>
      <c r="O4790" s="6" t="s">
        <v>63</v>
      </c>
      <c r="P4790" s="6" t="s">
        <v>133</v>
      </c>
      <c r="Q4790" s="6">
        <v>4</v>
      </c>
      <c r="R4790" s="6" t="s">
        <v>32</v>
      </c>
      <c r="S4790" s="6">
        <v>1</v>
      </c>
      <c r="T4790" s="7">
        <v>63500</v>
      </c>
      <c r="U4790" t="str">
        <f t="shared" si="518"/>
        <v>Reviewed</v>
      </c>
      <c r="V4790" t="str">
        <f t="shared" si="519"/>
        <v>exceeds</v>
      </c>
      <c r="W4790">
        <f t="shared" si="520"/>
        <v>0</v>
      </c>
      <c r="X4790" t="str">
        <f t="shared" si="521"/>
        <v>Active</v>
      </c>
      <c r="Y4790">
        <f t="shared" si="522"/>
        <v>1.3643835616438356</v>
      </c>
      <c r="Z4790" t="str">
        <f t="shared" si="523"/>
        <v>1–2 Years</v>
      </c>
      <c r="AA4790" t="str">
        <f t="shared" si="524"/>
        <v>&lt;70K</v>
      </c>
    </row>
    <row r="4791" spans="1:27" ht="19.95" customHeight="1" x14ac:dyDescent="0.3">
      <c r="A4791" s="8" t="s">
        <v>4918</v>
      </c>
      <c r="B4791" s="9">
        <v>45248</v>
      </c>
      <c r="C4791" s="1" t="s">
        <v>34</v>
      </c>
      <c r="D4791" s="1" t="s">
        <v>22</v>
      </c>
      <c r="E4791" s="1" t="s">
        <v>23</v>
      </c>
      <c r="F4791" s="1" t="s">
        <v>121</v>
      </c>
      <c r="G4791" s="1" t="s">
        <v>25</v>
      </c>
      <c r="H4791" s="1" t="s">
        <v>49</v>
      </c>
      <c r="I4791" s="1" t="s">
        <v>27</v>
      </c>
      <c r="J4791" s="9">
        <v>45248</v>
      </c>
      <c r="K4791" s="9"/>
      <c r="L4791" s="1" t="s">
        <v>28</v>
      </c>
      <c r="M4791" s="1">
        <v>774</v>
      </c>
      <c r="N4791" s="1" t="s">
        <v>122</v>
      </c>
      <c r="O4791" s="1" t="s">
        <v>63</v>
      </c>
      <c r="P4791" s="1" t="s">
        <v>107</v>
      </c>
      <c r="Q4791" s="1">
        <v>5</v>
      </c>
      <c r="R4791" s="1" t="s">
        <v>119</v>
      </c>
      <c r="S4791" s="1">
        <v>2</v>
      </c>
      <c r="T4791" s="10">
        <v>100500</v>
      </c>
      <c r="U4791" t="str">
        <f t="shared" si="518"/>
        <v>Reviewed</v>
      </c>
      <c r="V4791" t="str">
        <f t="shared" si="519"/>
        <v>outstanding</v>
      </c>
      <c r="W4791">
        <f t="shared" si="520"/>
        <v>0</v>
      </c>
      <c r="X4791" t="str">
        <f t="shared" si="521"/>
        <v>Active</v>
      </c>
      <c r="Y4791">
        <f t="shared" si="522"/>
        <v>2.1205479452054794</v>
      </c>
      <c r="Z4791" t="str">
        <f t="shared" si="523"/>
        <v>2–3 Years</v>
      </c>
      <c r="AA4791" t="str">
        <f t="shared" si="524"/>
        <v>100K–129K</v>
      </c>
    </row>
    <row r="4792" spans="1:27" ht="19.95" customHeight="1" x14ac:dyDescent="0.3">
      <c r="A4792" s="4" t="s">
        <v>4919</v>
      </c>
      <c r="B4792" s="5">
        <v>45124</v>
      </c>
      <c r="C4792" s="6" t="s">
        <v>39</v>
      </c>
      <c r="D4792" s="6" t="s">
        <v>22</v>
      </c>
      <c r="E4792" s="6" t="s">
        <v>40</v>
      </c>
      <c r="F4792" s="6" t="s">
        <v>41</v>
      </c>
      <c r="G4792" s="6" t="s">
        <v>42</v>
      </c>
      <c r="H4792" s="6" t="s">
        <v>43</v>
      </c>
      <c r="I4792" s="6" t="s">
        <v>27</v>
      </c>
      <c r="J4792" s="5">
        <v>45124</v>
      </c>
      <c r="K4792" s="5"/>
      <c r="L4792" s="6" t="s">
        <v>28</v>
      </c>
      <c r="M4792" s="6">
        <v>898</v>
      </c>
      <c r="N4792" s="6" t="s">
        <v>52</v>
      </c>
      <c r="O4792" s="6" t="s">
        <v>63</v>
      </c>
      <c r="P4792" s="6" t="s">
        <v>133</v>
      </c>
      <c r="Q4792" s="6">
        <v>2</v>
      </c>
      <c r="R4792" s="6" t="s">
        <v>53</v>
      </c>
      <c r="S4792" s="6">
        <v>2</v>
      </c>
      <c r="T4792" s="7">
        <v>61000</v>
      </c>
      <c r="U4792" t="str">
        <f t="shared" si="518"/>
        <v>Reviewed</v>
      </c>
      <c r="V4792" t="str">
        <f t="shared" si="519"/>
        <v>needs_support</v>
      </c>
      <c r="W4792">
        <f t="shared" si="520"/>
        <v>0</v>
      </c>
      <c r="X4792" t="str">
        <f t="shared" si="521"/>
        <v>Active</v>
      </c>
      <c r="Y4792">
        <f t="shared" si="522"/>
        <v>2.4602739726027396</v>
      </c>
      <c r="Z4792" t="str">
        <f t="shared" si="523"/>
        <v>2–3 Years</v>
      </c>
      <c r="AA4792" t="str">
        <f t="shared" si="524"/>
        <v>&lt;70K</v>
      </c>
    </row>
    <row r="4793" spans="1:27" ht="19.95" customHeight="1" x14ac:dyDescent="0.3">
      <c r="A4793" s="8" t="s">
        <v>4920</v>
      </c>
      <c r="B4793" s="9">
        <v>45272</v>
      </c>
      <c r="C4793" s="1" t="s">
        <v>46</v>
      </c>
      <c r="D4793" s="1" t="s">
        <v>22</v>
      </c>
      <c r="E4793" s="1" t="s">
        <v>40</v>
      </c>
      <c r="F4793" s="1" t="s">
        <v>143</v>
      </c>
      <c r="G4793" s="1" t="s">
        <v>48</v>
      </c>
      <c r="H4793" s="1" t="s">
        <v>43</v>
      </c>
      <c r="I4793" s="1" t="s">
        <v>50</v>
      </c>
      <c r="J4793" s="9">
        <v>45272</v>
      </c>
      <c r="K4793" s="9">
        <v>45445</v>
      </c>
      <c r="L4793" s="1" t="s">
        <v>51</v>
      </c>
      <c r="M4793" s="1">
        <v>173</v>
      </c>
      <c r="N4793" s="1" t="s">
        <v>75</v>
      </c>
      <c r="O4793" s="1" t="s">
        <v>30</v>
      </c>
      <c r="P4793" s="1" t="s">
        <v>31</v>
      </c>
      <c r="Q4793" s="1" t="s">
        <v>95</v>
      </c>
      <c r="R4793" s="1" t="s">
        <v>28</v>
      </c>
      <c r="S4793" s="1">
        <v>0</v>
      </c>
      <c r="T4793" s="10">
        <v>68500</v>
      </c>
      <c r="U4793" t="str">
        <f t="shared" si="518"/>
        <v>Not Reviewed</v>
      </c>
      <c r="V4793" t="str">
        <f t="shared" si="519"/>
        <v>Not Reviewed</v>
      </c>
      <c r="W4793">
        <f t="shared" si="520"/>
        <v>1</v>
      </c>
      <c r="X4793" t="str">
        <f t="shared" si="521"/>
        <v>Attrited</v>
      </c>
      <c r="Y4793">
        <f t="shared" si="522"/>
        <v>0.47397260273972602</v>
      </c>
      <c r="Z4793" t="str">
        <f t="shared" si="523"/>
        <v>&lt;1 Year</v>
      </c>
      <c r="AA4793" t="str">
        <f t="shared" si="524"/>
        <v>&lt;70K</v>
      </c>
    </row>
    <row r="4794" spans="1:27" ht="19.95" customHeight="1" x14ac:dyDescent="0.3">
      <c r="A4794" s="4" t="s">
        <v>4921</v>
      </c>
      <c r="B4794" s="5">
        <v>45280</v>
      </c>
      <c r="C4794" s="6" t="s">
        <v>55</v>
      </c>
      <c r="D4794" s="6" t="s">
        <v>56</v>
      </c>
      <c r="E4794" s="6" t="s">
        <v>23</v>
      </c>
      <c r="F4794" s="6" t="s">
        <v>217</v>
      </c>
      <c r="G4794" s="6" t="s">
        <v>58</v>
      </c>
      <c r="H4794" s="6" t="s">
        <v>110</v>
      </c>
      <c r="I4794" s="6" t="s">
        <v>50</v>
      </c>
      <c r="J4794" s="5">
        <v>45280</v>
      </c>
      <c r="K4794" s="5">
        <v>45779</v>
      </c>
      <c r="L4794" s="6" t="s">
        <v>51</v>
      </c>
      <c r="M4794" s="6">
        <v>499</v>
      </c>
      <c r="N4794" s="6" t="s">
        <v>75</v>
      </c>
      <c r="O4794" s="6" t="s">
        <v>105</v>
      </c>
      <c r="P4794" s="6" t="s">
        <v>107</v>
      </c>
      <c r="Q4794" s="6">
        <v>3</v>
      </c>
      <c r="R4794" s="6" t="s">
        <v>37</v>
      </c>
      <c r="S4794" s="6">
        <v>1</v>
      </c>
      <c r="T4794" s="7">
        <v>175500</v>
      </c>
      <c r="U4794" t="str">
        <f t="shared" si="518"/>
        <v>Reviewed</v>
      </c>
      <c r="V4794" t="str">
        <f t="shared" si="519"/>
        <v>meets</v>
      </c>
      <c r="W4794">
        <f t="shared" si="520"/>
        <v>1</v>
      </c>
      <c r="X4794" t="str">
        <f t="shared" si="521"/>
        <v>Attrited</v>
      </c>
      <c r="Y4794">
        <f t="shared" si="522"/>
        <v>1.3671232876712329</v>
      </c>
      <c r="Z4794" t="str">
        <f t="shared" si="523"/>
        <v>1–2 Years</v>
      </c>
      <c r="AA4794" t="str">
        <f t="shared" si="524"/>
        <v>130K+</v>
      </c>
    </row>
    <row r="4795" spans="1:27" ht="19.95" customHeight="1" x14ac:dyDescent="0.3">
      <c r="A4795" s="8" t="s">
        <v>4922</v>
      </c>
      <c r="B4795" s="9">
        <v>45074</v>
      </c>
      <c r="C4795" s="1" t="s">
        <v>60</v>
      </c>
      <c r="D4795" s="1" t="s">
        <v>56</v>
      </c>
      <c r="E4795" s="1" t="s">
        <v>40</v>
      </c>
      <c r="F4795" s="1" t="s">
        <v>145</v>
      </c>
      <c r="G4795" s="1" t="s">
        <v>62</v>
      </c>
      <c r="H4795" s="1" t="s">
        <v>49</v>
      </c>
      <c r="I4795" s="1" t="s">
        <v>27</v>
      </c>
      <c r="J4795" s="9">
        <v>45074</v>
      </c>
      <c r="K4795" s="9"/>
      <c r="L4795" s="1" t="s">
        <v>28</v>
      </c>
      <c r="M4795" s="1">
        <v>948</v>
      </c>
      <c r="N4795" s="1" t="s">
        <v>29</v>
      </c>
      <c r="O4795" s="1" t="s">
        <v>30</v>
      </c>
      <c r="P4795" s="1" t="s">
        <v>31</v>
      </c>
      <c r="Q4795" s="1">
        <v>3</v>
      </c>
      <c r="R4795" s="1" t="s">
        <v>37</v>
      </c>
      <c r="S4795" s="1">
        <v>3</v>
      </c>
      <c r="T4795" s="10">
        <v>114000</v>
      </c>
      <c r="U4795" t="str">
        <f t="shared" si="518"/>
        <v>Reviewed</v>
      </c>
      <c r="V4795" t="str">
        <f t="shared" si="519"/>
        <v>meets</v>
      </c>
      <c r="W4795">
        <f t="shared" si="520"/>
        <v>0</v>
      </c>
      <c r="X4795" t="str">
        <f t="shared" si="521"/>
        <v>Active</v>
      </c>
      <c r="Y4795">
        <f t="shared" si="522"/>
        <v>2.5972602739726027</v>
      </c>
      <c r="Z4795" t="str">
        <f t="shared" si="523"/>
        <v>2–3 Years</v>
      </c>
      <c r="AA4795" t="str">
        <f t="shared" si="524"/>
        <v>100K–129K</v>
      </c>
    </row>
    <row r="4796" spans="1:27" ht="19.95" customHeight="1" x14ac:dyDescent="0.3">
      <c r="A4796" s="4" t="s">
        <v>4923</v>
      </c>
      <c r="B4796" s="5">
        <v>45023</v>
      </c>
      <c r="C4796" s="6" t="s">
        <v>66</v>
      </c>
      <c r="D4796" s="6" t="s">
        <v>56</v>
      </c>
      <c r="E4796" s="6" t="s">
        <v>67</v>
      </c>
      <c r="F4796" s="6" t="s">
        <v>68</v>
      </c>
      <c r="G4796" s="6" t="s">
        <v>69</v>
      </c>
      <c r="H4796" s="6" t="s">
        <v>26</v>
      </c>
      <c r="I4796" s="6" t="s">
        <v>50</v>
      </c>
      <c r="J4796" s="5">
        <v>45023</v>
      </c>
      <c r="K4796" s="5">
        <v>45380</v>
      </c>
      <c r="L4796" s="6" t="s">
        <v>51</v>
      </c>
      <c r="M4796" s="6">
        <v>357</v>
      </c>
      <c r="N4796" s="6" t="s">
        <v>29</v>
      </c>
      <c r="O4796" s="6" t="s">
        <v>63</v>
      </c>
      <c r="P4796" s="6" t="s">
        <v>64</v>
      </c>
      <c r="Q4796" s="6">
        <v>5</v>
      </c>
      <c r="R4796" s="6" t="s">
        <v>119</v>
      </c>
      <c r="S4796" s="6">
        <v>1</v>
      </c>
      <c r="T4796" s="7">
        <v>96500</v>
      </c>
      <c r="U4796" t="str">
        <f t="shared" si="518"/>
        <v>Reviewed</v>
      </c>
      <c r="V4796" t="str">
        <f t="shared" si="519"/>
        <v>outstanding</v>
      </c>
      <c r="W4796">
        <f t="shared" si="520"/>
        <v>1</v>
      </c>
      <c r="X4796" t="str">
        <f t="shared" si="521"/>
        <v>Attrited</v>
      </c>
      <c r="Y4796">
        <f t="shared" si="522"/>
        <v>0.9780821917808219</v>
      </c>
      <c r="Z4796" t="str">
        <f t="shared" si="523"/>
        <v>&lt;1 Year</v>
      </c>
      <c r="AA4796" t="str">
        <f t="shared" si="524"/>
        <v>70K–99K</v>
      </c>
    </row>
    <row r="4797" spans="1:27" ht="19.95" customHeight="1" x14ac:dyDescent="0.3">
      <c r="A4797" s="8" t="s">
        <v>4924</v>
      </c>
      <c r="B4797" s="9">
        <v>45005</v>
      </c>
      <c r="C4797" s="1" t="s">
        <v>71</v>
      </c>
      <c r="D4797" s="1" t="s">
        <v>72</v>
      </c>
      <c r="E4797" s="1" t="s">
        <v>23</v>
      </c>
      <c r="F4797" s="1" t="s">
        <v>73</v>
      </c>
      <c r="G4797" s="1" t="s">
        <v>74</v>
      </c>
      <c r="H4797" s="1" t="s">
        <v>49</v>
      </c>
      <c r="I4797" s="1" t="s">
        <v>50</v>
      </c>
      <c r="J4797" s="9">
        <v>45005</v>
      </c>
      <c r="K4797" s="9">
        <v>45403</v>
      </c>
      <c r="L4797" s="1" t="s">
        <v>51</v>
      </c>
      <c r="M4797" s="1">
        <v>398</v>
      </c>
      <c r="N4797" s="1" t="s">
        <v>122</v>
      </c>
      <c r="O4797" s="1" t="s">
        <v>30</v>
      </c>
      <c r="P4797" s="1" t="s">
        <v>44</v>
      </c>
      <c r="Q4797" s="1">
        <v>3</v>
      </c>
      <c r="R4797" s="1" t="s">
        <v>37</v>
      </c>
      <c r="S4797" s="1">
        <v>1</v>
      </c>
      <c r="T4797" s="10">
        <v>96500</v>
      </c>
      <c r="U4797" t="str">
        <f t="shared" si="518"/>
        <v>Reviewed</v>
      </c>
      <c r="V4797" t="str">
        <f t="shared" si="519"/>
        <v>meets</v>
      </c>
      <c r="W4797">
        <f t="shared" si="520"/>
        <v>1</v>
      </c>
      <c r="X4797" t="str">
        <f t="shared" si="521"/>
        <v>Attrited</v>
      </c>
      <c r="Y4797">
        <f t="shared" si="522"/>
        <v>1.0904109589041096</v>
      </c>
      <c r="Z4797" t="str">
        <f t="shared" si="523"/>
        <v>1–2 Years</v>
      </c>
      <c r="AA4797" t="str">
        <f t="shared" si="524"/>
        <v>70K–99K</v>
      </c>
    </row>
    <row r="4798" spans="1:27" ht="19.95" customHeight="1" x14ac:dyDescent="0.3">
      <c r="A4798" s="4" t="s">
        <v>4925</v>
      </c>
      <c r="B4798" s="5">
        <v>45919</v>
      </c>
      <c r="C4798" s="6" t="s">
        <v>77</v>
      </c>
      <c r="D4798" s="6" t="s">
        <v>72</v>
      </c>
      <c r="E4798" s="6" t="s">
        <v>40</v>
      </c>
      <c r="F4798" s="6" t="s">
        <v>131</v>
      </c>
      <c r="G4798" s="6" t="s">
        <v>79</v>
      </c>
      <c r="H4798" s="6" t="s">
        <v>26</v>
      </c>
      <c r="I4798" s="6" t="s">
        <v>27</v>
      </c>
      <c r="J4798" s="5">
        <v>45919</v>
      </c>
      <c r="K4798" s="5"/>
      <c r="L4798" s="6" t="s">
        <v>28</v>
      </c>
      <c r="M4798" s="6">
        <v>103</v>
      </c>
      <c r="N4798" s="6" t="s">
        <v>52</v>
      </c>
      <c r="O4798" s="6" t="s">
        <v>43</v>
      </c>
      <c r="P4798" s="6" t="s">
        <v>44</v>
      </c>
      <c r="Q4798" s="6" t="s">
        <v>95</v>
      </c>
      <c r="R4798" s="6" t="s">
        <v>28</v>
      </c>
      <c r="S4798" s="6">
        <v>0</v>
      </c>
      <c r="T4798" s="7">
        <v>74000</v>
      </c>
      <c r="U4798" t="str">
        <f t="shared" si="518"/>
        <v>Not Reviewed</v>
      </c>
      <c r="V4798" t="str">
        <f t="shared" si="519"/>
        <v>Not Reviewed</v>
      </c>
      <c r="W4798">
        <f t="shared" si="520"/>
        <v>0</v>
      </c>
      <c r="X4798" t="str">
        <f t="shared" si="521"/>
        <v>Active</v>
      </c>
      <c r="Y4798">
        <f t="shared" si="522"/>
        <v>0.28219178082191781</v>
      </c>
      <c r="Z4798" t="str">
        <f t="shared" si="523"/>
        <v>&lt;1 Year</v>
      </c>
      <c r="AA4798" t="str">
        <f t="shared" si="524"/>
        <v>70K–99K</v>
      </c>
    </row>
    <row r="4799" spans="1:27" ht="19.95" customHeight="1" x14ac:dyDescent="0.3">
      <c r="A4799" s="8" t="s">
        <v>4926</v>
      </c>
      <c r="B4799" s="9">
        <v>45430</v>
      </c>
      <c r="C4799" s="1" t="s">
        <v>81</v>
      </c>
      <c r="D4799" s="1" t="s">
        <v>72</v>
      </c>
      <c r="E4799" s="1" t="s">
        <v>23</v>
      </c>
      <c r="F4799" s="1" t="s">
        <v>223</v>
      </c>
      <c r="G4799" s="1" t="s">
        <v>83</v>
      </c>
      <c r="H4799" s="1" t="s">
        <v>49</v>
      </c>
      <c r="I4799" s="1" t="s">
        <v>27</v>
      </c>
      <c r="J4799" s="9">
        <v>45430</v>
      </c>
      <c r="K4799" s="9"/>
      <c r="L4799" s="1" t="s">
        <v>28</v>
      </c>
      <c r="M4799" s="1">
        <v>592</v>
      </c>
      <c r="N4799" s="1" t="s">
        <v>52</v>
      </c>
      <c r="O4799" s="1" t="s">
        <v>63</v>
      </c>
      <c r="P4799" s="1" t="s">
        <v>44</v>
      </c>
      <c r="Q4799" s="1">
        <v>3</v>
      </c>
      <c r="R4799" s="1" t="s">
        <v>37</v>
      </c>
      <c r="S4799" s="1">
        <v>2</v>
      </c>
      <c r="T4799" s="10">
        <v>118500</v>
      </c>
      <c r="U4799" t="str">
        <f t="shared" si="518"/>
        <v>Reviewed</v>
      </c>
      <c r="V4799" t="str">
        <f t="shared" si="519"/>
        <v>meets</v>
      </c>
      <c r="W4799">
        <f t="shared" si="520"/>
        <v>0</v>
      </c>
      <c r="X4799" t="str">
        <f t="shared" si="521"/>
        <v>Active</v>
      </c>
      <c r="Y4799">
        <f t="shared" si="522"/>
        <v>1.6219178082191781</v>
      </c>
      <c r="Z4799" t="str">
        <f t="shared" si="523"/>
        <v>1–2 Years</v>
      </c>
      <c r="AA4799" t="str">
        <f t="shared" si="524"/>
        <v>100K–129K</v>
      </c>
    </row>
    <row r="4800" spans="1:27" ht="19.95" customHeight="1" x14ac:dyDescent="0.3">
      <c r="A4800" s="4" t="s">
        <v>4927</v>
      </c>
      <c r="B4800" s="5">
        <v>45016</v>
      </c>
      <c r="C4800" s="6" t="s">
        <v>86</v>
      </c>
      <c r="D4800" s="6" t="s">
        <v>87</v>
      </c>
      <c r="E4800" s="6" t="s">
        <v>67</v>
      </c>
      <c r="F4800" s="6" t="s">
        <v>116</v>
      </c>
      <c r="G4800" s="6" t="s">
        <v>89</v>
      </c>
      <c r="H4800" s="6" t="s">
        <v>26</v>
      </c>
      <c r="I4800" s="6" t="s">
        <v>27</v>
      </c>
      <c r="J4800" s="5">
        <v>45016</v>
      </c>
      <c r="K4800" s="5"/>
      <c r="L4800" s="6" t="s">
        <v>28</v>
      </c>
      <c r="M4800" s="6">
        <v>1006</v>
      </c>
      <c r="N4800" s="6" t="s">
        <v>29</v>
      </c>
      <c r="O4800" s="6" t="s">
        <v>63</v>
      </c>
      <c r="P4800" s="6" t="s">
        <v>64</v>
      </c>
      <c r="Q4800" s="6">
        <v>3</v>
      </c>
      <c r="R4800" s="6" t="s">
        <v>37</v>
      </c>
      <c r="S4800" s="6">
        <v>3</v>
      </c>
      <c r="T4800" s="7">
        <v>104500</v>
      </c>
      <c r="U4800" t="str">
        <f t="shared" si="518"/>
        <v>Reviewed</v>
      </c>
      <c r="V4800" t="str">
        <f t="shared" si="519"/>
        <v>meets</v>
      </c>
      <c r="W4800">
        <f t="shared" si="520"/>
        <v>0</v>
      </c>
      <c r="X4800" t="str">
        <f t="shared" si="521"/>
        <v>Active</v>
      </c>
      <c r="Y4800">
        <f t="shared" si="522"/>
        <v>2.7561643835616438</v>
      </c>
      <c r="Z4800" t="str">
        <f t="shared" si="523"/>
        <v>2–3 Years</v>
      </c>
      <c r="AA4800" t="str">
        <f t="shared" si="524"/>
        <v>100K–129K</v>
      </c>
    </row>
    <row r="4801" spans="1:27" ht="19.95" customHeight="1" x14ac:dyDescent="0.3">
      <c r="A4801" s="8" t="s">
        <v>4928</v>
      </c>
      <c r="B4801" s="9">
        <v>45224</v>
      </c>
      <c r="C4801" s="1" t="s">
        <v>91</v>
      </c>
      <c r="D4801" s="1" t="s">
        <v>87</v>
      </c>
      <c r="E4801" s="1" t="s">
        <v>92</v>
      </c>
      <c r="F4801" s="1" t="s">
        <v>114</v>
      </c>
      <c r="G4801" s="1" t="s">
        <v>94</v>
      </c>
      <c r="H4801" s="1" t="s">
        <v>43</v>
      </c>
      <c r="I4801" s="1" t="s">
        <v>27</v>
      </c>
      <c r="J4801" s="9">
        <v>45224</v>
      </c>
      <c r="K4801" s="9"/>
      <c r="L4801" s="1" t="s">
        <v>28</v>
      </c>
      <c r="M4801" s="1">
        <v>798</v>
      </c>
      <c r="N4801" s="1" t="s">
        <v>52</v>
      </c>
      <c r="O4801" s="1" t="s">
        <v>30</v>
      </c>
      <c r="P4801" s="1" t="s">
        <v>107</v>
      </c>
      <c r="Q4801" s="1">
        <v>4</v>
      </c>
      <c r="R4801" s="1" t="s">
        <v>32</v>
      </c>
      <c r="S4801" s="1">
        <v>2</v>
      </c>
      <c r="T4801" s="10">
        <v>63000</v>
      </c>
      <c r="U4801" t="str">
        <f t="shared" si="518"/>
        <v>Reviewed</v>
      </c>
      <c r="V4801" t="str">
        <f t="shared" si="519"/>
        <v>exceeds</v>
      </c>
      <c r="W4801">
        <f t="shared" si="520"/>
        <v>0</v>
      </c>
      <c r="X4801" t="str">
        <f t="shared" si="521"/>
        <v>Active</v>
      </c>
      <c r="Y4801">
        <f t="shared" si="522"/>
        <v>2.1863013698630138</v>
      </c>
      <c r="Z4801" t="str">
        <f t="shared" si="523"/>
        <v>2–3 Years</v>
      </c>
      <c r="AA4801" t="str">
        <f t="shared" si="524"/>
        <v>&lt;70K</v>
      </c>
    </row>
    <row r="4802" spans="1:27" ht="19.95" customHeight="1" x14ac:dyDescent="0.3">
      <c r="A4802" s="4" t="s">
        <v>4929</v>
      </c>
      <c r="B4802" s="5">
        <v>45658</v>
      </c>
      <c r="C4802" s="6" t="s">
        <v>21</v>
      </c>
      <c r="D4802" s="6" t="s">
        <v>22</v>
      </c>
      <c r="E4802" s="6" t="s">
        <v>23</v>
      </c>
      <c r="F4802" s="6" t="s">
        <v>288</v>
      </c>
      <c r="G4802" s="6" t="s">
        <v>25</v>
      </c>
      <c r="H4802" s="6" t="s">
        <v>43</v>
      </c>
      <c r="I4802" s="6" t="s">
        <v>50</v>
      </c>
      <c r="J4802" s="5">
        <v>45658</v>
      </c>
      <c r="K4802" s="5">
        <v>45802</v>
      </c>
      <c r="L4802" s="6" t="s">
        <v>51</v>
      </c>
      <c r="M4802" s="6">
        <v>144</v>
      </c>
      <c r="N4802" s="6" t="s">
        <v>52</v>
      </c>
      <c r="O4802" s="6" t="s">
        <v>30</v>
      </c>
      <c r="P4802" s="6" t="s">
        <v>31</v>
      </c>
      <c r="Q4802" s="6" t="s">
        <v>95</v>
      </c>
      <c r="R4802" s="6" t="s">
        <v>28</v>
      </c>
      <c r="S4802" s="6">
        <v>0</v>
      </c>
      <c r="T4802" s="7">
        <v>59500</v>
      </c>
      <c r="U4802" t="str">
        <f t="shared" ref="U4802:U4865" si="525">IF(LOWER(TRIM(Q4802&amp;""))="none","Not Reviewed","Reviewed")</f>
        <v>Not Reviewed</v>
      </c>
      <c r="V4802" t="str">
        <f t="shared" ref="V4802:V4865" si="526">IF(OR(Q4802="none",R4802=""),"Not Reviewed",R4802)</f>
        <v>Not Reviewed</v>
      </c>
      <c r="W4802">
        <f t="shared" ref="W4802:W4865" si="527">IF(I4802="terminated",1,0)</f>
        <v>1</v>
      </c>
      <c r="X4802" t="str">
        <f t="shared" ref="X4802:X4865" si="528">IF(I4802="terminated","Attrited","Active")</f>
        <v>Attrited</v>
      </c>
      <c r="Y4802">
        <f t="shared" ref="Y4802:Y4865" si="529">M4802/365</f>
        <v>0.39452054794520547</v>
      </c>
      <c r="Z4802" t="str">
        <f t="shared" ref="Z4802:Z4865" si="530">IF(Y4802&lt;1,"&lt;1 Year",IF(Y4802&lt;2,"1–2 Years",IF(Y4802&lt;3,"2–3 Years","3+ Years")))</f>
        <v>&lt;1 Year</v>
      </c>
      <c r="AA4802" t="str">
        <f t="shared" ref="AA4802:AA4865" si="531">IF(T4802&lt;70000,"&lt;70K",IF(T4802&lt;100000,"70K–99K",IF(T4802&lt;130000,"100K–129K","130K+")))</f>
        <v>&lt;70K</v>
      </c>
    </row>
    <row r="4803" spans="1:27" ht="19.95" customHeight="1" x14ac:dyDescent="0.3">
      <c r="A4803" s="8" t="s">
        <v>4930</v>
      </c>
      <c r="B4803" s="9">
        <v>45814</v>
      </c>
      <c r="C4803" s="1" t="s">
        <v>34</v>
      </c>
      <c r="D4803" s="1" t="s">
        <v>22</v>
      </c>
      <c r="E4803" s="1" t="s">
        <v>23</v>
      </c>
      <c r="F4803" s="1" t="s">
        <v>99</v>
      </c>
      <c r="G4803" s="1" t="s">
        <v>36</v>
      </c>
      <c r="H4803" s="1" t="s">
        <v>49</v>
      </c>
      <c r="I4803" s="1" t="s">
        <v>27</v>
      </c>
      <c r="J4803" s="9">
        <v>45814</v>
      </c>
      <c r="K4803" s="9"/>
      <c r="L4803" s="1" t="s">
        <v>28</v>
      </c>
      <c r="M4803" s="1">
        <v>208</v>
      </c>
      <c r="N4803" s="1" t="s">
        <v>52</v>
      </c>
      <c r="O4803" s="1" t="s">
        <v>63</v>
      </c>
      <c r="P4803" s="1" t="s">
        <v>31</v>
      </c>
      <c r="Q4803" s="1">
        <v>3</v>
      </c>
      <c r="R4803" s="1" t="s">
        <v>37</v>
      </c>
      <c r="S4803" s="1">
        <v>1</v>
      </c>
      <c r="T4803" s="10">
        <v>96000</v>
      </c>
      <c r="U4803" t="str">
        <f t="shared" si="525"/>
        <v>Reviewed</v>
      </c>
      <c r="V4803" t="str">
        <f t="shared" si="526"/>
        <v>meets</v>
      </c>
      <c r="W4803">
        <f t="shared" si="527"/>
        <v>0</v>
      </c>
      <c r="X4803" t="str">
        <f t="shared" si="528"/>
        <v>Active</v>
      </c>
      <c r="Y4803">
        <f t="shared" si="529"/>
        <v>0.56986301369863013</v>
      </c>
      <c r="Z4803" t="str">
        <f t="shared" si="530"/>
        <v>&lt;1 Year</v>
      </c>
      <c r="AA4803" t="str">
        <f t="shared" si="531"/>
        <v>70K–99K</v>
      </c>
    </row>
    <row r="4804" spans="1:27" ht="19.95" customHeight="1" x14ac:dyDescent="0.3">
      <c r="A4804" s="4" t="s">
        <v>4931</v>
      </c>
      <c r="B4804" s="5">
        <v>45026</v>
      </c>
      <c r="C4804" s="6" t="s">
        <v>39</v>
      </c>
      <c r="D4804" s="6" t="s">
        <v>22</v>
      </c>
      <c r="E4804" s="6" t="s">
        <v>40</v>
      </c>
      <c r="F4804" s="6" t="s">
        <v>35</v>
      </c>
      <c r="G4804" s="6" t="s">
        <v>36</v>
      </c>
      <c r="H4804" s="6" t="s">
        <v>26</v>
      </c>
      <c r="I4804" s="6" t="s">
        <v>50</v>
      </c>
      <c r="J4804" s="5">
        <v>45026</v>
      </c>
      <c r="K4804" s="5">
        <v>45480</v>
      </c>
      <c r="L4804" s="6" t="s">
        <v>51</v>
      </c>
      <c r="M4804" s="6">
        <v>454</v>
      </c>
      <c r="N4804" s="6" t="s">
        <v>29</v>
      </c>
      <c r="O4804" s="6" t="s">
        <v>43</v>
      </c>
      <c r="P4804" s="6" t="s">
        <v>107</v>
      </c>
      <c r="Q4804" s="6">
        <v>2</v>
      </c>
      <c r="R4804" s="6" t="s">
        <v>53</v>
      </c>
      <c r="S4804" s="6">
        <v>1</v>
      </c>
      <c r="T4804" s="7">
        <v>87000</v>
      </c>
      <c r="U4804" t="str">
        <f t="shared" si="525"/>
        <v>Reviewed</v>
      </c>
      <c r="V4804" t="str">
        <f t="shared" si="526"/>
        <v>needs_support</v>
      </c>
      <c r="W4804">
        <f t="shared" si="527"/>
        <v>1</v>
      </c>
      <c r="X4804" t="str">
        <f t="shared" si="528"/>
        <v>Attrited</v>
      </c>
      <c r="Y4804">
        <f t="shared" si="529"/>
        <v>1.2438356164383562</v>
      </c>
      <c r="Z4804" t="str">
        <f t="shared" si="530"/>
        <v>1–2 Years</v>
      </c>
      <c r="AA4804" t="str">
        <f t="shared" si="531"/>
        <v>70K–99K</v>
      </c>
    </row>
    <row r="4805" spans="1:27" ht="19.95" customHeight="1" x14ac:dyDescent="0.3">
      <c r="A4805" s="8" t="s">
        <v>4932</v>
      </c>
      <c r="B4805" s="9">
        <v>45598</v>
      </c>
      <c r="C4805" s="1" t="s">
        <v>46</v>
      </c>
      <c r="D4805" s="1" t="s">
        <v>22</v>
      </c>
      <c r="E4805" s="1" t="s">
        <v>40</v>
      </c>
      <c r="F4805" s="1" t="s">
        <v>101</v>
      </c>
      <c r="G4805" s="1" t="s">
        <v>48</v>
      </c>
      <c r="H4805" s="1" t="s">
        <v>26</v>
      </c>
      <c r="I4805" s="1" t="s">
        <v>27</v>
      </c>
      <c r="J4805" s="9">
        <v>45598</v>
      </c>
      <c r="K4805" s="9"/>
      <c r="L4805" s="1" t="s">
        <v>28</v>
      </c>
      <c r="M4805" s="1">
        <v>424</v>
      </c>
      <c r="N4805" s="1" t="s">
        <v>75</v>
      </c>
      <c r="O4805" s="1" t="s">
        <v>63</v>
      </c>
      <c r="P4805" s="1" t="s">
        <v>107</v>
      </c>
      <c r="Q4805" s="1">
        <v>1</v>
      </c>
      <c r="R4805" s="1" t="s">
        <v>53</v>
      </c>
      <c r="S4805" s="1">
        <v>1</v>
      </c>
      <c r="T4805" s="10">
        <v>94000</v>
      </c>
      <c r="U4805" t="str">
        <f t="shared" si="525"/>
        <v>Reviewed</v>
      </c>
      <c r="V4805" t="str">
        <f t="shared" si="526"/>
        <v>needs_support</v>
      </c>
      <c r="W4805">
        <f t="shared" si="527"/>
        <v>0</v>
      </c>
      <c r="X4805" t="str">
        <f t="shared" si="528"/>
        <v>Active</v>
      </c>
      <c r="Y4805">
        <f t="shared" si="529"/>
        <v>1.1616438356164382</v>
      </c>
      <c r="Z4805" t="str">
        <f t="shared" si="530"/>
        <v>1–2 Years</v>
      </c>
      <c r="AA4805" t="str">
        <f t="shared" si="531"/>
        <v>70K–99K</v>
      </c>
    </row>
    <row r="4806" spans="1:27" ht="19.95" customHeight="1" x14ac:dyDescent="0.3">
      <c r="A4806" s="4" t="s">
        <v>4933</v>
      </c>
      <c r="B4806" s="5">
        <v>45344</v>
      </c>
      <c r="C4806" s="6" t="s">
        <v>55</v>
      </c>
      <c r="D4806" s="6" t="s">
        <v>56</v>
      </c>
      <c r="E4806" s="6" t="s">
        <v>23</v>
      </c>
      <c r="F4806" s="6" t="s">
        <v>147</v>
      </c>
      <c r="G4806" s="6" t="s">
        <v>58</v>
      </c>
      <c r="H4806" s="6" t="s">
        <v>26</v>
      </c>
      <c r="I4806" s="6" t="s">
        <v>50</v>
      </c>
      <c r="J4806" s="5">
        <v>45344</v>
      </c>
      <c r="K4806" s="5">
        <v>45756</v>
      </c>
      <c r="L4806" s="6" t="s">
        <v>51</v>
      </c>
      <c r="M4806" s="6">
        <v>412</v>
      </c>
      <c r="N4806" s="6" t="s">
        <v>29</v>
      </c>
      <c r="O4806" s="6" t="s">
        <v>63</v>
      </c>
      <c r="P4806" s="6" t="s">
        <v>31</v>
      </c>
      <c r="Q4806" s="6">
        <v>3</v>
      </c>
      <c r="R4806" s="6" t="s">
        <v>37</v>
      </c>
      <c r="S4806" s="6">
        <v>1</v>
      </c>
      <c r="T4806" s="7">
        <v>75000</v>
      </c>
      <c r="U4806" t="str">
        <f t="shared" si="525"/>
        <v>Reviewed</v>
      </c>
      <c r="V4806" t="str">
        <f t="shared" si="526"/>
        <v>meets</v>
      </c>
      <c r="W4806">
        <f t="shared" si="527"/>
        <v>1</v>
      </c>
      <c r="X4806" t="str">
        <f t="shared" si="528"/>
        <v>Attrited</v>
      </c>
      <c r="Y4806">
        <f t="shared" si="529"/>
        <v>1.1287671232876713</v>
      </c>
      <c r="Z4806" t="str">
        <f t="shared" si="530"/>
        <v>1–2 Years</v>
      </c>
      <c r="AA4806" t="str">
        <f t="shared" si="531"/>
        <v>70K–99K</v>
      </c>
    </row>
    <row r="4807" spans="1:27" ht="19.95" customHeight="1" x14ac:dyDescent="0.3">
      <c r="A4807" s="8" t="s">
        <v>4934</v>
      </c>
      <c r="B4807" s="9">
        <v>45421</v>
      </c>
      <c r="C4807" s="1" t="s">
        <v>60</v>
      </c>
      <c r="D4807" s="1" t="s">
        <v>56</v>
      </c>
      <c r="E4807" s="1" t="s">
        <v>40</v>
      </c>
      <c r="F4807" s="1" t="s">
        <v>104</v>
      </c>
      <c r="G4807" s="1" t="s">
        <v>62</v>
      </c>
      <c r="H4807" s="1" t="s">
        <v>43</v>
      </c>
      <c r="I4807" s="1" t="s">
        <v>27</v>
      </c>
      <c r="J4807" s="9">
        <v>45421</v>
      </c>
      <c r="K4807" s="9"/>
      <c r="L4807" s="1" t="s">
        <v>28</v>
      </c>
      <c r="M4807" s="1">
        <v>601</v>
      </c>
      <c r="N4807" s="1" t="s">
        <v>52</v>
      </c>
      <c r="O4807" s="1" t="s">
        <v>105</v>
      </c>
      <c r="P4807" s="1" t="s">
        <v>44</v>
      </c>
      <c r="Q4807" s="1">
        <v>3</v>
      </c>
      <c r="R4807" s="1" t="s">
        <v>37</v>
      </c>
      <c r="S4807" s="1">
        <v>2</v>
      </c>
      <c r="T4807" s="10">
        <v>72000</v>
      </c>
      <c r="U4807" t="str">
        <f t="shared" si="525"/>
        <v>Reviewed</v>
      </c>
      <c r="V4807" t="str">
        <f t="shared" si="526"/>
        <v>meets</v>
      </c>
      <c r="W4807">
        <f t="shared" si="527"/>
        <v>0</v>
      </c>
      <c r="X4807" t="str">
        <f t="shared" si="528"/>
        <v>Active</v>
      </c>
      <c r="Y4807">
        <f t="shared" si="529"/>
        <v>1.6465753424657534</v>
      </c>
      <c r="Z4807" t="str">
        <f t="shared" si="530"/>
        <v>1–2 Years</v>
      </c>
      <c r="AA4807" t="str">
        <f t="shared" si="531"/>
        <v>70K–99K</v>
      </c>
    </row>
    <row r="4808" spans="1:27" ht="19.95" customHeight="1" x14ac:dyDescent="0.3">
      <c r="A4808" s="4" t="s">
        <v>4935</v>
      </c>
      <c r="B4808" s="5">
        <v>45246</v>
      </c>
      <c r="C4808" s="6" t="s">
        <v>66</v>
      </c>
      <c r="D4808" s="6" t="s">
        <v>56</v>
      </c>
      <c r="E4808" s="6" t="s">
        <v>67</v>
      </c>
      <c r="F4808" s="6" t="s">
        <v>68</v>
      </c>
      <c r="G4808" s="6" t="s">
        <v>69</v>
      </c>
      <c r="H4808" s="6" t="s">
        <v>26</v>
      </c>
      <c r="I4808" s="6" t="s">
        <v>50</v>
      </c>
      <c r="J4808" s="5">
        <v>45246</v>
      </c>
      <c r="K4808" s="5">
        <v>45776</v>
      </c>
      <c r="L4808" s="6" t="s">
        <v>159</v>
      </c>
      <c r="M4808" s="6">
        <v>530</v>
      </c>
      <c r="N4808" s="6" t="s">
        <v>52</v>
      </c>
      <c r="O4808" s="6" t="s">
        <v>30</v>
      </c>
      <c r="P4808" s="6" t="s">
        <v>64</v>
      </c>
      <c r="Q4808" s="6">
        <v>4</v>
      </c>
      <c r="R4808" s="6" t="s">
        <v>32</v>
      </c>
      <c r="S4808" s="6">
        <v>1</v>
      </c>
      <c r="T4808" s="7">
        <v>84500</v>
      </c>
      <c r="U4808" t="str">
        <f t="shared" si="525"/>
        <v>Reviewed</v>
      </c>
      <c r="V4808" t="str">
        <f t="shared" si="526"/>
        <v>exceeds</v>
      </c>
      <c r="W4808">
        <f t="shared" si="527"/>
        <v>1</v>
      </c>
      <c r="X4808" t="str">
        <f t="shared" si="528"/>
        <v>Attrited</v>
      </c>
      <c r="Y4808">
        <f t="shared" si="529"/>
        <v>1.452054794520548</v>
      </c>
      <c r="Z4808" t="str">
        <f t="shared" si="530"/>
        <v>1–2 Years</v>
      </c>
      <c r="AA4808" t="str">
        <f t="shared" si="531"/>
        <v>70K–99K</v>
      </c>
    </row>
    <row r="4809" spans="1:27" ht="19.95" customHeight="1" x14ac:dyDescent="0.3">
      <c r="A4809" s="8" t="s">
        <v>4936</v>
      </c>
      <c r="B4809" s="9">
        <v>45910</v>
      </c>
      <c r="C4809" s="1" t="s">
        <v>71</v>
      </c>
      <c r="D4809" s="1" t="s">
        <v>72</v>
      </c>
      <c r="E4809" s="1" t="s">
        <v>23</v>
      </c>
      <c r="F4809" s="1" t="s">
        <v>150</v>
      </c>
      <c r="G4809" s="1" t="s">
        <v>74</v>
      </c>
      <c r="H4809" s="1" t="s">
        <v>26</v>
      </c>
      <c r="I4809" s="1" t="s">
        <v>27</v>
      </c>
      <c r="J4809" s="9">
        <v>45910</v>
      </c>
      <c r="K4809" s="9"/>
      <c r="L4809" s="1" t="s">
        <v>28</v>
      </c>
      <c r="M4809" s="1">
        <v>112</v>
      </c>
      <c r="N4809" s="1" t="s">
        <v>29</v>
      </c>
      <c r="O4809" s="1" t="s">
        <v>63</v>
      </c>
      <c r="P4809" s="1" t="s">
        <v>133</v>
      </c>
      <c r="Q4809" s="1" t="s">
        <v>95</v>
      </c>
      <c r="R4809" s="1" t="s">
        <v>28</v>
      </c>
      <c r="S4809" s="1">
        <v>0</v>
      </c>
      <c r="T4809" s="10">
        <v>97500</v>
      </c>
      <c r="U4809" t="str">
        <f t="shared" si="525"/>
        <v>Not Reviewed</v>
      </c>
      <c r="V4809" t="str">
        <f t="shared" si="526"/>
        <v>Not Reviewed</v>
      </c>
      <c r="W4809">
        <f t="shared" si="527"/>
        <v>0</v>
      </c>
      <c r="X4809" t="str">
        <f t="shared" si="528"/>
        <v>Active</v>
      </c>
      <c r="Y4809">
        <f t="shared" si="529"/>
        <v>0.30684931506849317</v>
      </c>
      <c r="Z4809" t="str">
        <f t="shared" si="530"/>
        <v>&lt;1 Year</v>
      </c>
      <c r="AA4809" t="str">
        <f t="shared" si="531"/>
        <v>70K–99K</v>
      </c>
    </row>
    <row r="4810" spans="1:27" ht="19.95" customHeight="1" x14ac:dyDescent="0.3">
      <c r="A4810" s="4" t="s">
        <v>4937</v>
      </c>
      <c r="B4810" s="5">
        <v>45627</v>
      </c>
      <c r="C4810" s="6" t="s">
        <v>77</v>
      </c>
      <c r="D4810" s="6" t="s">
        <v>72</v>
      </c>
      <c r="E4810" s="6" t="s">
        <v>40</v>
      </c>
      <c r="F4810" s="6" t="s">
        <v>112</v>
      </c>
      <c r="G4810" s="6" t="s">
        <v>79</v>
      </c>
      <c r="H4810" s="6" t="s">
        <v>43</v>
      </c>
      <c r="I4810" s="6" t="s">
        <v>50</v>
      </c>
      <c r="J4810" s="5">
        <v>45627</v>
      </c>
      <c r="K4810" s="5">
        <v>45900</v>
      </c>
      <c r="L4810" s="6" t="s">
        <v>51</v>
      </c>
      <c r="M4810" s="6">
        <v>273</v>
      </c>
      <c r="N4810" s="6" t="s">
        <v>122</v>
      </c>
      <c r="O4810" s="6" t="s">
        <v>30</v>
      </c>
      <c r="P4810" s="6" t="s">
        <v>64</v>
      </c>
      <c r="Q4810" s="6">
        <v>3</v>
      </c>
      <c r="R4810" s="6" t="s">
        <v>37</v>
      </c>
      <c r="S4810" s="6">
        <v>1</v>
      </c>
      <c r="T4810" s="7">
        <v>56500</v>
      </c>
      <c r="U4810" t="str">
        <f t="shared" si="525"/>
        <v>Reviewed</v>
      </c>
      <c r="V4810" t="str">
        <f t="shared" si="526"/>
        <v>meets</v>
      </c>
      <c r="W4810">
        <f t="shared" si="527"/>
        <v>1</v>
      </c>
      <c r="X4810" t="str">
        <f t="shared" si="528"/>
        <v>Attrited</v>
      </c>
      <c r="Y4810">
        <f t="shared" si="529"/>
        <v>0.74794520547945209</v>
      </c>
      <c r="Z4810" t="str">
        <f t="shared" si="530"/>
        <v>&lt;1 Year</v>
      </c>
      <c r="AA4810" t="str">
        <f t="shared" si="531"/>
        <v>&lt;70K</v>
      </c>
    </row>
    <row r="4811" spans="1:27" ht="19.95" customHeight="1" x14ac:dyDescent="0.3">
      <c r="A4811" s="8" t="s">
        <v>4938</v>
      </c>
      <c r="B4811" s="9">
        <v>45417</v>
      </c>
      <c r="C4811" s="1" t="s">
        <v>81</v>
      </c>
      <c r="D4811" s="1" t="s">
        <v>72</v>
      </c>
      <c r="E4811" s="1" t="s">
        <v>23</v>
      </c>
      <c r="F4811" s="1" t="s">
        <v>82</v>
      </c>
      <c r="G4811" s="1" t="s">
        <v>83</v>
      </c>
      <c r="H4811" s="1" t="s">
        <v>26</v>
      </c>
      <c r="I4811" s="1" t="s">
        <v>27</v>
      </c>
      <c r="J4811" s="9">
        <v>45417</v>
      </c>
      <c r="K4811" s="9"/>
      <c r="L4811" s="1" t="s">
        <v>28</v>
      </c>
      <c r="M4811" s="1">
        <v>605</v>
      </c>
      <c r="N4811" s="1" t="s">
        <v>75</v>
      </c>
      <c r="O4811" s="1" t="s">
        <v>63</v>
      </c>
      <c r="P4811" s="1" t="s">
        <v>107</v>
      </c>
      <c r="Q4811" s="1">
        <v>4</v>
      </c>
      <c r="R4811" s="1" t="s">
        <v>32</v>
      </c>
      <c r="S4811" s="1">
        <v>2</v>
      </c>
      <c r="T4811" s="10">
        <v>91000</v>
      </c>
      <c r="U4811" t="str">
        <f t="shared" si="525"/>
        <v>Reviewed</v>
      </c>
      <c r="V4811" t="str">
        <f t="shared" si="526"/>
        <v>exceeds</v>
      </c>
      <c r="W4811">
        <f t="shared" si="527"/>
        <v>0</v>
      </c>
      <c r="X4811" t="str">
        <f t="shared" si="528"/>
        <v>Active</v>
      </c>
      <c r="Y4811">
        <f t="shared" si="529"/>
        <v>1.6575342465753424</v>
      </c>
      <c r="Z4811" t="str">
        <f t="shared" si="530"/>
        <v>1–2 Years</v>
      </c>
      <c r="AA4811" t="str">
        <f t="shared" si="531"/>
        <v>70K–99K</v>
      </c>
    </row>
    <row r="4812" spans="1:27" ht="19.95" customHeight="1" x14ac:dyDescent="0.3">
      <c r="A4812" s="4" t="s">
        <v>4939</v>
      </c>
      <c r="B4812" s="5">
        <v>45092</v>
      </c>
      <c r="C4812" s="6" t="s">
        <v>86</v>
      </c>
      <c r="D4812" s="6" t="s">
        <v>87</v>
      </c>
      <c r="E4812" s="6" t="s">
        <v>67</v>
      </c>
      <c r="F4812" s="6" t="s">
        <v>135</v>
      </c>
      <c r="G4812" s="6" t="s">
        <v>89</v>
      </c>
      <c r="H4812" s="6" t="s">
        <v>43</v>
      </c>
      <c r="I4812" s="6" t="s">
        <v>50</v>
      </c>
      <c r="J4812" s="5">
        <v>45092</v>
      </c>
      <c r="K4812" s="5">
        <v>45250</v>
      </c>
      <c r="L4812" s="6" t="s">
        <v>159</v>
      </c>
      <c r="M4812" s="6">
        <v>158</v>
      </c>
      <c r="N4812" s="6" t="s">
        <v>52</v>
      </c>
      <c r="O4812" s="6" t="s">
        <v>63</v>
      </c>
      <c r="P4812" s="6" t="s">
        <v>107</v>
      </c>
      <c r="Q4812" s="6" t="s">
        <v>95</v>
      </c>
      <c r="R4812" s="6" t="s">
        <v>28</v>
      </c>
      <c r="S4812" s="6">
        <v>0</v>
      </c>
      <c r="T4812" s="7">
        <v>77000</v>
      </c>
      <c r="U4812" t="str">
        <f t="shared" si="525"/>
        <v>Not Reviewed</v>
      </c>
      <c r="V4812" t="str">
        <f t="shared" si="526"/>
        <v>Not Reviewed</v>
      </c>
      <c r="W4812">
        <f t="shared" si="527"/>
        <v>1</v>
      </c>
      <c r="X4812" t="str">
        <f t="shared" si="528"/>
        <v>Attrited</v>
      </c>
      <c r="Y4812">
        <f t="shared" si="529"/>
        <v>0.43287671232876712</v>
      </c>
      <c r="Z4812" t="str">
        <f t="shared" si="530"/>
        <v>&lt;1 Year</v>
      </c>
      <c r="AA4812" t="str">
        <f t="shared" si="531"/>
        <v>70K–99K</v>
      </c>
    </row>
    <row r="4813" spans="1:27" ht="19.95" customHeight="1" x14ac:dyDescent="0.3">
      <c r="A4813" s="8" t="s">
        <v>4940</v>
      </c>
      <c r="B4813" s="9">
        <v>45058</v>
      </c>
      <c r="C4813" s="1" t="s">
        <v>91</v>
      </c>
      <c r="D4813" s="1" t="s">
        <v>87</v>
      </c>
      <c r="E4813" s="1" t="s">
        <v>92</v>
      </c>
      <c r="F4813" s="1" t="s">
        <v>114</v>
      </c>
      <c r="G4813" s="1" t="s">
        <v>94</v>
      </c>
      <c r="H4813" s="1" t="s">
        <v>43</v>
      </c>
      <c r="I4813" s="1" t="s">
        <v>27</v>
      </c>
      <c r="J4813" s="9">
        <v>45058</v>
      </c>
      <c r="K4813" s="9"/>
      <c r="L4813" s="1" t="s">
        <v>28</v>
      </c>
      <c r="M4813" s="1">
        <v>964</v>
      </c>
      <c r="N4813" s="1" t="s">
        <v>122</v>
      </c>
      <c r="O4813" s="1" t="s">
        <v>63</v>
      </c>
      <c r="P4813" s="1" t="s">
        <v>107</v>
      </c>
      <c r="Q4813" s="1">
        <v>3</v>
      </c>
      <c r="R4813" s="1" t="s">
        <v>37</v>
      </c>
      <c r="S4813" s="1">
        <v>3</v>
      </c>
      <c r="T4813" s="10">
        <v>58500</v>
      </c>
      <c r="U4813" t="str">
        <f t="shared" si="525"/>
        <v>Reviewed</v>
      </c>
      <c r="V4813" t="str">
        <f t="shared" si="526"/>
        <v>meets</v>
      </c>
      <c r="W4813">
        <f t="shared" si="527"/>
        <v>0</v>
      </c>
      <c r="X4813" t="str">
        <f t="shared" si="528"/>
        <v>Active</v>
      </c>
      <c r="Y4813">
        <f t="shared" si="529"/>
        <v>2.6410958904109587</v>
      </c>
      <c r="Z4813" t="str">
        <f t="shared" si="530"/>
        <v>2–3 Years</v>
      </c>
      <c r="AA4813" t="str">
        <f t="shared" si="531"/>
        <v>&lt;70K</v>
      </c>
    </row>
    <row r="4814" spans="1:27" ht="19.95" customHeight="1" x14ac:dyDescent="0.3">
      <c r="A4814" s="4" t="s">
        <v>4941</v>
      </c>
      <c r="B4814" s="5">
        <v>44984</v>
      </c>
      <c r="C4814" s="6" t="s">
        <v>21</v>
      </c>
      <c r="D4814" s="6" t="s">
        <v>22</v>
      </c>
      <c r="E4814" s="6" t="s">
        <v>23</v>
      </c>
      <c r="F4814" s="6" t="s">
        <v>727</v>
      </c>
      <c r="G4814" s="6" t="s">
        <v>25</v>
      </c>
      <c r="H4814" s="6" t="s">
        <v>110</v>
      </c>
      <c r="I4814" s="6" t="s">
        <v>50</v>
      </c>
      <c r="J4814" s="5">
        <v>44984</v>
      </c>
      <c r="K4814" s="5">
        <v>45426</v>
      </c>
      <c r="L4814" s="6" t="s">
        <v>51</v>
      </c>
      <c r="M4814" s="6">
        <v>442</v>
      </c>
      <c r="N4814" s="6" t="s">
        <v>29</v>
      </c>
      <c r="O4814" s="6" t="s">
        <v>30</v>
      </c>
      <c r="P4814" s="6" t="s">
        <v>107</v>
      </c>
      <c r="Q4814" s="6">
        <v>3</v>
      </c>
      <c r="R4814" s="6" t="s">
        <v>37</v>
      </c>
      <c r="S4814" s="6">
        <v>1</v>
      </c>
      <c r="T4814" s="7">
        <v>182500</v>
      </c>
      <c r="U4814" t="str">
        <f t="shared" si="525"/>
        <v>Reviewed</v>
      </c>
      <c r="V4814" t="str">
        <f t="shared" si="526"/>
        <v>meets</v>
      </c>
      <c r="W4814">
        <f t="shared" si="527"/>
        <v>1</v>
      </c>
      <c r="X4814" t="str">
        <f t="shared" si="528"/>
        <v>Attrited</v>
      </c>
      <c r="Y4814">
        <f t="shared" si="529"/>
        <v>1.210958904109589</v>
      </c>
      <c r="Z4814" t="str">
        <f t="shared" si="530"/>
        <v>1–2 Years</v>
      </c>
      <c r="AA4814" t="str">
        <f t="shared" si="531"/>
        <v>130K+</v>
      </c>
    </row>
    <row r="4815" spans="1:27" ht="19.95" customHeight="1" x14ac:dyDescent="0.3">
      <c r="A4815" s="8" t="s">
        <v>4942</v>
      </c>
      <c r="B4815" s="9">
        <v>45654</v>
      </c>
      <c r="C4815" s="1" t="s">
        <v>34</v>
      </c>
      <c r="D4815" s="1" t="s">
        <v>22</v>
      </c>
      <c r="E4815" s="1" t="s">
        <v>23</v>
      </c>
      <c r="F4815" s="1" t="s">
        <v>99</v>
      </c>
      <c r="G4815" s="1" t="s">
        <v>36</v>
      </c>
      <c r="H4815" s="1" t="s">
        <v>49</v>
      </c>
      <c r="I4815" s="1" t="s">
        <v>27</v>
      </c>
      <c r="J4815" s="9">
        <v>45654</v>
      </c>
      <c r="K4815" s="9"/>
      <c r="L4815" s="1" t="s">
        <v>28</v>
      </c>
      <c r="M4815" s="1">
        <v>368</v>
      </c>
      <c r="N4815" s="1" t="s">
        <v>29</v>
      </c>
      <c r="O4815" s="1" t="s">
        <v>43</v>
      </c>
      <c r="P4815" s="1" t="s">
        <v>107</v>
      </c>
      <c r="Q4815" s="1">
        <v>3</v>
      </c>
      <c r="R4815" s="1" t="s">
        <v>37</v>
      </c>
      <c r="S4815" s="1">
        <v>1</v>
      </c>
      <c r="T4815" s="10">
        <v>129000</v>
      </c>
      <c r="U4815" t="str">
        <f t="shared" si="525"/>
        <v>Reviewed</v>
      </c>
      <c r="V4815" t="str">
        <f t="shared" si="526"/>
        <v>meets</v>
      </c>
      <c r="W4815">
        <f t="shared" si="527"/>
        <v>0</v>
      </c>
      <c r="X4815" t="str">
        <f t="shared" si="528"/>
        <v>Active</v>
      </c>
      <c r="Y4815">
        <f t="shared" si="529"/>
        <v>1.0082191780821919</v>
      </c>
      <c r="Z4815" t="str">
        <f t="shared" si="530"/>
        <v>1–2 Years</v>
      </c>
      <c r="AA4815" t="str">
        <f t="shared" si="531"/>
        <v>100K–129K</v>
      </c>
    </row>
    <row r="4816" spans="1:27" ht="19.95" customHeight="1" x14ac:dyDescent="0.3">
      <c r="A4816" s="4" t="s">
        <v>4943</v>
      </c>
      <c r="B4816" s="5">
        <v>45768</v>
      </c>
      <c r="C4816" s="6" t="s">
        <v>39</v>
      </c>
      <c r="D4816" s="6" t="s">
        <v>22</v>
      </c>
      <c r="E4816" s="6" t="s">
        <v>40</v>
      </c>
      <c r="F4816" s="6" t="s">
        <v>47</v>
      </c>
      <c r="G4816" s="6" t="s">
        <v>48</v>
      </c>
      <c r="H4816" s="6" t="s">
        <v>49</v>
      </c>
      <c r="I4816" s="6" t="s">
        <v>27</v>
      </c>
      <c r="J4816" s="5">
        <v>45768</v>
      </c>
      <c r="K4816" s="5"/>
      <c r="L4816" s="6" t="s">
        <v>28</v>
      </c>
      <c r="M4816" s="6">
        <v>254</v>
      </c>
      <c r="N4816" s="6" t="s">
        <v>75</v>
      </c>
      <c r="O4816" s="6" t="s">
        <v>30</v>
      </c>
      <c r="P4816" s="6" t="s">
        <v>107</v>
      </c>
      <c r="Q4816" s="6">
        <v>4</v>
      </c>
      <c r="R4816" s="6" t="s">
        <v>32</v>
      </c>
      <c r="S4816" s="6">
        <v>1</v>
      </c>
      <c r="T4816" s="7">
        <v>98000</v>
      </c>
      <c r="U4816" t="str">
        <f t="shared" si="525"/>
        <v>Reviewed</v>
      </c>
      <c r="V4816" t="str">
        <f t="shared" si="526"/>
        <v>exceeds</v>
      </c>
      <c r="W4816">
        <f t="shared" si="527"/>
        <v>0</v>
      </c>
      <c r="X4816" t="str">
        <f t="shared" si="528"/>
        <v>Active</v>
      </c>
      <c r="Y4816">
        <f t="shared" si="529"/>
        <v>0.69589041095890414</v>
      </c>
      <c r="Z4816" t="str">
        <f t="shared" si="530"/>
        <v>&lt;1 Year</v>
      </c>
      <c r="AA4816" t="str">
        <f t="shared" si="531"/>
        <v>70K–99K</v>
      </c>
    </row>
    <row r="4817" spans="1:27" ht="19.95" customHeight="1" x14ac:dyDescent="0.3">
      <c r="A4817" s="8" t="s">
        <v>4944</v>
      </c>
      <c r="B4817" s="9">
        <v>45774</v>
      </c>
      <c r="C4817" s="1" t="s">
        <v>46</v>
      </c>
      <c r="D4817" s="1" t="s">
        <v>22</v>
      </c>
      <c r="E4817" s="1" t="s">
        <v>40</v>
      </c>
      <c r="F4817" s="1" t="s">
        <v>101</v>
      </c>
      <c r="G4817" s="1" t="s">
        <v>48</v>
      </c>
      <c r="H4817" s="1" t="s">
        <v>26</v>
      </c>
      <c r="I4817" s="1" t="s">
        <v>50</v>
      </c>
      <c r="J4817" s="9">
        <v>45774</v>
      </c>
      <c r="K4817" s="9">
        <v>45942</v>
      </c>
      <c r="L4817" s="1" t="s">
        <v>51</v>
      </c>
      <c r="M4817" s="1">
        <v>168</v>
      </c>
      <c r="N4817" s="1" t="s">
        <v>29</v>
      </c>
      <c r="O4817" s="1" t="s">
        <v>43</v>
      </c>
      <c r="P4817" s="1" t="s">
        <v>107</v>
      </c>
      <c r="Q4817" s="1" t="s">
        <v>95</v>
      </c>
      <c r="R4817" s="1" t="s">
        <v>28</v>
      </c>
      <c r="S4817" s="1">
        <v>0</v>
      </c>
      <c r="T4817" s="10">
        <v>80500</v>
      </c>
      <c r="U4817" t="str">
        <f t="shared" si="525"/>
        <v>Not Reviewed</v>
      </c>
      <c r="V4817" t="str">
        <f t="shared" si="526"/>
        <v>Not Reviewed</v>
      </c>
      <c r="W4817">
        <f t="shared" si="527"/>
        <v>1</v>
      </c>
      <c r="X4817" t="str">
        <f t="shared" si="528"/>
        <v>Attrited</v>
      </c>
      <c r="Y4817">
        <f t="shared" si="529"/>
        <v>0.46027397260273972</v>
      </c>
      <c r="Z4817" t="str">
        <f t="shared" si="530"/>
        <v>&lt;1 Year</v>
      </c>
      <c r="AA4817" t="str">
        <f t="shared" si="531"/>
        <v>70K–99K</v>
      </c>
    </row>
    <row r="4818" spans="1:27" ht="19.95" customHeight="1" x14ac:dyDescent="0.3">
      <c r="A4818" s="4" t="s">
        <v>4945</v>
      </c>
      <c r="B4818" s="5">
        <v>45157</v>
      </c>
      <c r="C4818" s="6" t="s">
        <v>55</v>
      </c>
      <c r="D4818" s="6" t="s">
        <v>56</v>
      </c>
      <c r="E4818" s="6" t="s">
        <v>23</v>
      </c>
      <c r="F4818" s="6" t="s">
        <v>147</v>
      </c>
      <c r="G4818" s="6" t="s">
        <v>58</v>
      </c>
      <c r="H4818" s="6" t="s">
        <v>26</v>
      </c>
      <c r="I4818" s="6" t="s">
        <v>27</v>
      </c>
      <c r="J4818" s="5">
        <v>45157</v>
      </c>
      <c r="K4818" s="5"/>
      <c r="L4818" s="6" t="s">
        <v>28</v>
      </c>
      <c r="M4818" s="6">
        <v>865</v>
      </c>
      <c r="N4818" s="6" t="s">
        <v>29</v>
      </c>
      <c r="O4818" s="6" t="s">
        <v>63</v>
      </c>
      <c r="P4818" s="6" t="s">
        <v>31</v>
      </c>
      <c r="Q4818" s="6">
        <v>3</v>
      </c>
      <c r="R4818" s="6" t="s">
        <v>37</v>
      </c>
      <c r="S4818" s="6">
        <v>2</v>
      </c>
      <c r="T4818" s="7">
        <v>92000</v>
      </c>
      <c r="U4818" t="str">
        <f t="shared" si="525"/>
        <v>Reviewed</v>
      </c>
      <c r="V4818" t="str">
        <f t="shared" si="526"/>
        <v>meets</v>
      </c>
      <c r="W4818">
        <f t="shared" si="527"/>
        <v>0</v>
      </c>
      <c r="X4818" t="str">
        <f t="shared" si="528"/>
        <v>Active</v>
      </c>
      <c r="Y4818">
        <f t="shared" si="529"/>
        <v>2.3698630136986303</v>
      </c>
      <c r="Z4818" t="str">
        <f t="shared" si="530"/>
        <v>2–3 Years</v>
      </c>
      <c r="AA4818" t="str">
        <f t="shared" si="531"/>
        <v>70K–99K</v>
      </c>
    </row>
    <row r="4819" spans="1:27" ht="19.95" customHeight="1" x14ac:dyDescent="0.3">
      <c r="A4819" s="8" t="s">
        <v>4946</v>
      </c>
      <c r="B4819" s="9">
        <v>44959</v>
      </c>
      <c r="C4819" s="1" t="s">
        <v>60</v>
      </c>
      <c r="D4819" s="1" t="s">
        <v>56</v>
      </c>
      <c r="E4819" s="1" t="s">
        <v>40</v>
      </c>
      <c r="F4819" s="1" t="s">
        <v>61</v>
      </c>
      <c r="G4819" s="1" t="s">
        <v>62</v>
      </c>
      <c r="H4819" s="1" t="s">
        <v>26</v>
      </c>
      <c r="I4819" s="1" t="s">
        <v>27</v>
      </c>
      <c r="J4819" s="9">
        <v>44959</v>
      </c>
      <c r="K4819" s="9"/>
      <c r="L4819" s="1" t="s">
        <v>28</v>
      </c>
      <c r="M4819" s="1">
        <v>1063</v>
      </c>
      <c r="N4819" s="1" t="s">
        <v>75</v>
      </c>
      <c r="O4819" s="1" t="s">
        <v>63</v>
      </c>
      <c r="P4819" s="1" t="s">
        <v>107</v>
      </c>
      <c r="Q4819" s="1">
        <v>3</v>
      </c>
      <c r="R4819" s="1" t="s">
        <v>37</v>
      </c>
      <c r="S4819" s="1">
        <v>3</v>
      </c>
      <c r="T4819" s="10">
        <v>89500</v>
      </c>
      <c r="U4819" t="str">
        <f t="shared" si="525"/>
        <v>Reviewed</v>
      </c>
      <c r="V4819" t="str">
        <f t="shared" si="526"/>
        <v>meets</v>
      </c>
      <c r="W4819">
        <f t="shared" si="527"/>
        <v>0</v>
      </c>
      <c r="X4819" t="str">
        <f t="shared" si="528"/>
        <v>Active</v>
      </c>
      <c r="Y4819">
        <f t="shared" si="529"/>
        <v>2.9123287671232876</v>
      </c>
      <c r="Z4819" t="str">
        <f t="shared" si="530"/>
        <v>2–3 Years</v>
      </c>
      <c r="AA4819" t="str">
        <f t="shared" si="531"/>
        <v>70K–99K</v>
      </c>
    </row>
    <row r="4820" spans="1:27" ht="19.95" customHeight="1" x14ac:dyDescent="0.3">
      <c r="A4820" s="4" t="s">
        <v>4947</v>
      </c>
      <c r="B4820" s="5">
        <v>45370</v>
      </c>
      <c r="C4820" s="6" t="s">
        <v>66</v>
      </c>
      <c r="D4820" s="6" t="s">
        <v>56</v>
      </c>
      <c r="E4820" s="6" t="s">
        <v>67</v>
      </c>
      <c r="F4820" s="6" t="s">
        <v>358</v>
      </c>
      <c r="G4820" s="6" t="s">
        <v>69</v>
      </c>
      <c r="H4820" s="6" t="s">
        <v>49</v>
      </c>
      <c r="I4820" s="6" t="s">
        <v>27</v>
      </c>
      <c r="J4820" s="5">
        <v>45370</v>
      </c>
      <c r="K4820" s="5"/>
      <c r="L4820" s="6" t="s">
        <v>28</v>
      </c>
      <c r="M4820" s="6">
        <v>652</v>
      </c>
      <c r="N4820" s="6" t="s">
        <v>29</v>
      </c>
      <c r="O4820" s="6" t="s">
        <v>43</v>
      </c>
      <c r="P4820" s="6" t="s">
        <v>31</v>
      </c>
      <c r="Q4820" s="6">
        <v>3</v>
      </c>
      <c r="R4820" s="6" t="s">
        <v>37</v>
      </c>
      <c r="S4820" s="6">
        <v>2</v>
      </c>
      <c r="T4820" s="7">
        <v>129000</v>
      </c>
      <c r="U4820" t="str">
        <f t="shared" si="525"/>
        <v>Reviewed</v>
      </c>
      <c r="V4820" t="str">
        <f t="shared" si="526"/>
        <v>meets</v>
      </c>
      <c r="W4820">
        <f t="shared" si="527"/>
        <v>0</v>
      </c>
      <c r="X4820" t="str">
        <f t="shared" si="528"/>
        <v>Active</v>
      </c>
      <c r="Y4820">
        <f t="shared" si="529"/>
        <v>1.7863013698630137</v>
      </c>
      <c r="Z4820" t="str">
        <f t="shared" si="530"/>
        <v>1–2 Years</v>
      </c>
      <c r="AA4820" t="str">
        <f t="shared" si="531"/>
        <v>100K–129K</v>
      </c>
    </row>
    <row r="4821" spans="1:27" ht="19.95" customHeight="1" x14ac:dyDescent="0.3">
      <c r="A4821" s="8" t="s">
        <v>4948</v>
      </c>
      <c r="B4821" s="9">
        <v>45930</v>
      </c>
      <c r="C4821" s="1" t="s">
        <v>71</v>
      </c>
      <c r="D4821" s="1" t="s">
        <v>72</v>
      </c>
      <c r="E4821" s="1" t="s">
        <v>23</v>
      </c>
      <c r="F4821" s="1" t="s">
        <v>129</v>
      </c>
      <c r="G4821" s="1" t="s">
        <v>74</v>
      </c>
      <c r="H4821" s="1" t="s">
        <v>43</v>
      </c>
      <c r="I4821" s="1" t="s">
        <v>27</v>
      </c>
      <c r="J4821" s="9">
        <v>45930</v>
      </c>
      <c r="K4821" s="9"/>
      <c r="L4821" s="1" t="s">
        <v>28</v>
      </c>
      <c r="M4821" s="1">
        <v>92</v>
      </c>
      <c r="N4821" s="1" t="s">
        <v>52</v>
      </c>
      <c r="O4821" s="1" t="s">
        <v>63</v>
      </c>
      <c r="P4821" s="1" t="s">
        <v>133</v>
      </c>
      <c r="Q4821" s="1" t="s">
        <v>95</v>
      </c>
      <c r="R4821" s="1" t="s">
        <v>28</v>
      </c>
      <c r="S4821" s="1">
        <v>0</v>
      </c>
      <c r="T4821" s="10">
        <v>55500</v>
      </c>
      <c r="U4821" t="str">
        <f t="shared" si="525"/>
        <v>Not Reviewed</v>
      </c>
      <c r="V4821" t="str">
        <f t="shared" si="526"/>
        <v>Not Reviewed</v>
      </c>
      <c r="W4821">
        <f t="shared" si="527"/>
        <v>0</v>
      </c>
      <c r="X4821" t="str">
        <f t="shared" si="528"/>
        <v>Active</v>
      </c>
      <c r="Y4821">
        <f t="shared" si="529"/>
        <v>0.25205479452054796</v>
      </c>
      <c r="Z4821" t="str">
        <f t="shared" si="530"/>
        <v>&lt;1 Year</v>
      </c>
      <c r="AA4821" t="str">
        <f t="shared" si="531"/>
        <v>&lt;70K</v>
      </c>
    </row>
    <row r="4822" spans="1:27" ht="19.95" customHeight="1" x14ac:dyDescent="0.3">
      <c r="A4822" s="4" t="s">
        <v>4949</v>
      </c>
      <c r="B4822" s="5">
        <v>45312</v>
      </c>
      <c r="C4822" s="6" t="s">
        <v>77</v>
      </c>
      <c r="D4822" s="6" t="s">
        <v>72</v>
      </c>
      <c r="E4822" s="6" t="s">
        <v>40</v>
      </c>
      <c r="F4822" s="6" t="s">
        <v>112</v>
      </c>
      <c r="G4822" s="6" t="s">
        <v>79</v>
      </c>
      <c r="H4822" s="6" t="s">
        <v>43</v>
      </c>
      <c r="I4822" s="6" t="s">
        <v>27</v>
      </c>
      <c r="J4822" s="5">
        <v>45312</v>
      </c>
      <c r="K4822" s="5"/>
      <c r="L4822" s="6" t="s">
        <v>28</v>
      </c>
      <c r="M4822" s="6">
        <v>710</v>
      </c>
      <c r="N4822" s="6" t="s">
        <v>29</v>
      </c>
      <c r="O4822" s="6" t="s">
        <v>63</v>
      </c>
      <c r="P4822" s="6" t="s">
        <v>44</v>
      </c>
      <c r="Q4822" s="6">
        <v>4</v>
      </c>
      <c r="R4822" s="6" t="s">
        <v>32</v>
      </c>
      <c r="S4822" s="6">
        <v>2</v>
      </c>
      <c r="T4822" s="7">
        <v>72500</v>
      </c>
      <c r="U4822" t="str">
        <f t="shared" si="525"/>
        <v>Reviewed</v>
      </c>
      <c r="V4822" t="str">
        <f t="shared" si="526"/>
        <v>exceeds</v>
      </c>
      <c r="W4822">
        <f t="shared" si="527"/>
        <v>0</v>
      </c>
      <c r="X4822" t="str">
        <f t="shared" si="528"/>
        <v>Active</v>
      </c>
      <c r="Y4822">
        <f t="shared" si="529"/>
        <v>1.9452054794520548</v>
      </c>
      <c r="Z4822" t="str">
        <f t="shared" si="530"/>
        <v>1–2 Years</v>
      </c>
      <c r="AA4822" t="str">
        <f t="shared" si="531"/>
        <v>70K–99K</v>
      </c>
    </row>
    <row r="4823" spans="1:27" ht="19.95" customHeight="1" x14ac:dyDescent="0.3">
      <c r="A4823" s="8" t="s">
        <v>4950</v>
      </c>
      <c r="B4823" s="9">
        <v>45787</v>
      </c>
      <c r="C4823" s="1" t="s">
        <v>81</v>
      </c>
      <c r="D4823" s="1" t="s">
        <v>72</v>
      </c>
      <c r="E4823" s="1" t="s">
        <v>23</v>
      </c>
      <c r="F4823" s="1" t="s">
        <v>82</v>
      </c>
      <c r="G4823" s="1" t="s">
        <v>83</v>
      </c>
      <c r="H4823" s="1" t="s">
        <v>26</v>
      </c>
      <c r="I4823" s="1" t="s">
        <v>27</v>
      </c>
      <c r="J4823" s="9">
        <v>45787</v>
      </c>
      <c r="K4823" s="9"/>
      <c r="L4823" s="1" t="s">
        <v>28</v>
      </c>
      <c r="M4823" s="1">
        <v>235</v>
      </c>
      <c r="N4823" s="1" t="s">
        <v>140</v>
      </c>
      <c r="O4823" s="1" t="s">
        <v>63</v>
      </c>
      <c r="P4823" s="1" t="s">
        <v>107</v>
      </c>
      <c r="Q4823" s="1">
        <v>3</v>
      </c>
      <c r="R4823" s="1" t="s">
        <v>37</v>
      </c>
      <c r="S4823" s="1">
        <v>1</v>
      </c>
      <c r="T4823" s="10">
        <v>90500</v>
      </c>
      <c r="U4823" t="str">
        <f t="shared" si="525"/>
        <v>Reviewed</v>
      </c>
      <c r="V4823" t="str">
        <f t="shared" si="526"/>
        <v>meets</v>
      </c>
      <c r="W4823">
        <f t="shared" si="527"/>
        <v>0</v>
      </c>
      <c r="X4823" t="str">
        <f t="shared" si="528"/>
        <v>Active</v>
      </c>
      <c r="Y4823">
        <f t="shared" si="529"/>
        <v>0.64383561643835618</v>
      </c>
      <c r="Z4823" t="str">
        <f t="shared" si="530"/>
        <v>&lt;1 Year</v>
      </c>
      <c r="AA4823" t="str">
        <f t="shared" si="531"/>
        <v>70K–99K</v>
      </c>
    </row>
    <row r="4824" spans="1:27" ht="19.95" customHeight="1" x14ac:dyDescent="0.3">
      <c r="A4824" s="4" t="s">
        <v>4951</v>
      </c>
      <c r="B4824" s="5">
        <v>45396</v>
      </c>
      <c r="C4824" s="6" t="s">
        <v>86</v>
      </c>
      <c r="D4824" s="6" t="s">
        <v>87</v>
      </c>
      <c r="E4824" s="6" t="s">
        <v>67</v>
      </c>
      <c r="F4824" s="6" t="s">
        <v>116</v>
      </c>
      <c r="G4824" s="6" t="s">
        <v>89</v>
      </c>
      <c r="H4824" s="6" t="s">
        <v>26</v>
      </c>
      <c r="I4824" s="6" t="s">
        <v>27</v>
      </c>
      <c r="J4824" s="5">
        <v>45396</v>
      </c>
      <c r="K4824" s="5"/>
      <c r="L4824" s="6" t="s">
        <v>28</v>
      </c>
      <c r="M4824" s="6">
        <v>626</v>
      </c>
      <c r="N4824" s="6" t="s">
        <v>29</v>
      </c>
      <c r="O4824" s="6" t="s">
        <v>63</v>
      </c>
      <c r="P4824" s="6" t="s">
        <v>31</v>
      </c>
      <c r="Q4824" s="6">
        <v>3</v>
      </c>
      <c r="R4824" s="6" t="s">
        <v>37</v>
      </c>
      <c r="S4824" s="6">
        <v>2</v>
      </c>
      <c r="T4824" s="7">
        <v>83000</v>
      </c>
      <c r="U4824" t="str">
        <f t="shared" si="525"/>
        <v>Reviewed</v>
      </c>
      <c r="V4824" t="str">
        <f t="shared" si="526"/>
        <v>meets</v>
      </c>
      <c r="W4824">
        <f t="shared" si="527"/>
        <v>0</v>
      </c>
      <c r="X4824" t="str">
        <f t="shared" si="528"/>
        <v>Active</v>
      </c>
      <c r="Y4824">
        <f t="shared" si="529"/>
        <v>1.715068493150685</v>
      </c>
      <c r="Z4824" t="str">
        <f t="shared" si="530"/>
        <v>1–2 Years</v>
      </c>
      <c r="AA4824" t="str">
        <f t="shared" si="531"/>
        <v>70K–99K</v>
      </c>
    </row>
    <row r="4825" spans="1:27" ht="19.95" customHeight="1" x14ac:dyDescent="0.3">
      <c r="A4825" s="8" t="s">
        <v>4952</v>
      </c>
      <c r="B4825" s="9">
        <v>45706</v>
      </c>
      <c r="C4825" s="1" t="s">
        <v>91</v>
      </c>
      <c r="D4825" s="1" t="s">
        <v>87</v>
      </c>
      <c r="E4825" s="1" t="s">
        <v>92</v>
      </c>
      <c r="F4825" s="1" t="s">
        <v>93</v>
      </c>
      <c r="G4825" s="1" t="s">
        <v>94</v>
      </c>
      <c r="H4825" s="1" t="s">
        <v>26</v>
      </c>
      <c r="I4825" s="1" t="s">
        <v>50</v>
      </c>
      <c r="J4825" s="9">
        <v>45706</v>
      </c>
      <c r="K4825" s="9">
        <v>45931</v>
      </c>
      <c r="L4825" s="1" t="s">
        <v>51</v>
      </c>
      <c r="M4825" s="1">
        <v>225</v>
      </c>
      <c r="N4825" s="1" t="s">
        <v>75</v>
      </c>
      <c r="O4825" s="1" t="s">
        <v>63</v>
      </c>
      <c r="P4825" s="1" t="s">
        <v>64</v>
      </c>
      <c r="Q4825" s="1">
        <v>3</v>
      </c>
      <c r="R4825" s="1" t="s">
        <v>37</v>
      </c>
      <c r="S4825" s="1">
        <v>1</v>
      </c>
      <c r="T4825" s="10">
        <v>101000</v>
      </c>
      <c r="U4825" t="str">
        <f t="shared" si="525"/>
        <v>Reviewed</v>
      </c>
      <c r="V4825" t="str">
        <f t="shared" si="526"/>
        <v>meets</v>
      </c>
      <c r="W4825">
        <f t="shared" si="527"/>
        <v>1</v>
      </c>
      <c r="X4825" t="str">
        <f t="shared" si="528"/>
        <v>Attrited</v>
      </c>
      <c r="Y4825">
        <f t="shared" si="529"/>
        <v>0.61643835616438358</v>
      </c>
      <c r="Z4825" t="str">
        <f t="shared" si="530"/>
        <v>&lt;1 Year</v>
      </c>
      <c r="AA4825" t="str">
        <f t="shared" si="531"/>
        <v>100K–129K</v>
      </c>
    </row>
    <row r="4826" spans="1:27" ht="19.95" customHeight="1" x14ac:dyDescent="0.3">
      <c r="A4826" s="4" t="s">
        <v>4953</v>
      </c>
      <c r="B4826" s="5">
        <v>45512</v>
      </c>
      <c r="C4826" s="6" t="s">
        <v>21</v>
      </c>
      <c r="D4826" s="6" t="s">
        <v>22</v>
      </c>
      <c r="E4826" s="6" t="s">
        <v>23</v>
      </c>
      <c r="F4826" s="6" t="s">
        <v>288</v>
      </c>
      <c r="G4826" s="6" t="s">
        <v>25</v>
      </c>
      <c r="H4826" s="6" t="s">
        <v>43</v>
      </c>
      <c r="I4826" s="6" t="s">
        <v>27</v>
      </c>
      <c r="J4826" s="5">
        <v>45512</v>
      </c>
      <c r="K4826" s="5"/>
      <c r="L4826" s="6" t="s">
        <v>28</v>
      </c>
      <c r="M4826" s="6">
        <v>510</v>
      </c>
      <c r="N4826" s="6" t="s">
        <v>52</v>
      </c>
      <c r="O4826" s="6" t="s">
        <v>43</v>
      </c>
      <c r="P4826" s="6" t="s">
        <v>107</v>
      </c>
      <c r="Q4826" s="6">
        <v>3</v>
      </c>
      <c r="R4826" s="6" t="s">
        <v>37</v>
      </c>
      <c r="S4826" s="6">
        <v>1</v>
      </c>
      <c r="T4826" s="7">
        <v>61500</v>
      </c>
      <c r="U4826" t="str">
        <f t="shared" si="525"/>
        <v>Reviewed</v>
      </c>
      <c r="V4826" t="str">
        <f t="shared" si="526"/>
        <v>meets</v>
      </c>
      <c r="W4826">
        <f t="shared" si="527"/>
        <v>0</v>
      </c>
      <c r="X4826" t="str">
        <f t="shared" si="528"/>
        <v>Active</v>
      </c>
      <c r="Y4826">
        <f t="shared" si="529"/>
        <v>1.3972602739726028</v>
      </c>
      <c r="Z4826" t="str">
        <f t="shared" si="530"/>
        <v>1–2 Years</v>
      </c>
      <c r="AA4826" t="str">
        <f t="shared" si="531"/>
        <v>&lt;70K</v>
      </c>
    </row>
    <row r="4827" spans="1:27" ht="19.95" customHeight="1" x14ac:dyDescent="0.3">
      <c r="A4827" s="8" t="s">
        <v>4954</v>
      </c>
      <c r="B4827" s="9">
        <v>45889</v>
      </c>
      <c r="C4827" s="1" t="s">
        <v>34</v>
      </c>
      <c r="D4827" s="1" t="s">
        <v>22</v>
      </c>
      <c r="E4827" s="1" t="s">
        <v>23</v>
      </c>
      <c r="F4827" s="1" t="s">
        <v>138</v>
      </c>
      <c r="G4827" s="1" t="s">
        <v>36</v>
      </c>
      <c r="H4827" s="1" t="s">
        <v>43</v>
      </c>
      <c r="I4827" s="1" t="s">
        <v>27</v>
      </c>
      <c r="J4827" s="9">
        <v>45889</v>
      </c>
      <c r="K4827" s="9"/>
      <c r="L4827" s="1" t="s">
        <v>28</v>
      </c>
      <c r="M4827" s="1">
        <v>133</v>
      </c>
      <c r="N4827" s="1" t="s">
        <v>52</v>
      </c>
      <c r="O4827" s="1" t="s">
        <v>63</v>
      </c>
      <c r="P4827" s="1" t="s">
        <v>133</v>
      </c>
      <c r="Q4827" s="1" t="s">
        <v>95</v>
      </c>
      <c r="R4827" s="1" t="s">
        <v>28</v>
      </c>
      <c r="S4827" s="1">
        <v>0</v>
      </c>
      <c r="T4827" s="10">
        <v>75000</v>
      </c>
      <c r="U4827" t="str">
        <f t="shared" si="525"/>
        <v>Not Reviewed</v>
      </c>
      <c r="V4827" t="str">
        <f t="shared" si="526"/>
        <v>Not Reviewed</v>
      </c>
      <c r="W4827">
        <f t="shared" si="527"/>
        <v>0</v>
      </c>
      <c r="X4827" t="str">
        <f t="shared" si="528"/>
        <v>Active</v>
      </c>
      <c r="Y4827">
        <f t="shared" si="529"/>
        <v>0.36438356164383562</v>
      </c>
      <c r="Z4827" t="str">
        <f t="shared" si="530"/>
        <v>&lt;1 Year</v>
      </c>
      <c r="AA4827" t="str">
        <f t="shared" si="531"/>
        <v>70K–99K</v>
      </c>
    </row>
    <row r="4828" spans="1:27" ht="19.95" customHeight="1" x14ac:dyDescent="0.3">
      <c r="A4828" s="4" t="s">
        <v>4955</v>
      </c>
      <c r="B4828" s="5">
        <v>45333</v>
      </c>
      <c r="C4828" s="6" t="s">
        <v>39</v>
      </c>
      <c r="D4828" s="6" t="s">
        <v>22</v>
      </c>
      <c r="E4828" s="6" t="s">
        <v>40</v>
      </c>
      <c r="F4828" s="6" t="s">
        <v>138</v>
      </c>
      <c r="G4828" s="6" t="s">
        <v>36</v>
      </c>
      <c r="H4828" s="6" t="s">
        <v>43</v>
      </c>
      <c r="I4828" s="6" t="s">
        <v>27</v>
      </c>
      <c r="J4828" s="5">
        <v>45333</v>
      </c>
      <c r="K4828" s="5"/>
      <c r="L4828" s="6" t="s">
        <v>28</v>
      </c>
      <c r="M4828" s="6">
        <v>689</v>
      </c>
      <c r="N4828" s="6" t="s">
        <v>75</v>
      </c>
      <c r="O4828" s="6" t="s">
        <v>63</v>
      </c>
      <c r="P4828" s="6" t="s">
        <v>64</v>
      </c>
      <c r="Q4828" s="6">
        <v>3</v>
      </c>
      <c r="R4828" s="6" t="s">
        <v>37</v>
      </c>
      <c r="S4828" s="6">
        <v>2</v>
      </c>
      <c r="T4828" s="7">
        <v>70500</v>
      </c>
      <c r="U4828" t="str">
        <f t="shared" si="525"/>
        <v>Reviewed</v>
      </c>
      <c r="V4828" t="str">
        <f t="shared" si="526"/>
        <v>meets</v>
      </c>
      <c r="W4828">
        <f t="shared" si="527"/>
        <v>0</v>
      </c>
      <c r="X4828" t="str">
        <f t="shared" si="528"/>
        <v>Active</v>
      </c>
      <c r="Y4828">
        <f t="shared" si="529"/>
        <v>1.8876712328767122</v>
      </c>
      <c r="Z4828" t="str">
        <f t="shared" si="530"/>
        <v>1–2 Years</v>
      </c>
      <c r="AA4828" t="str">
        <f t="shared" si="531"/>
        <v>70K–99K</v>
      </c>
    </row>
    <row r="4829" spans="1:27" ht="19.95" customHeight="1" x14ac:dyDescent="0.3">
      <c r="A4829" s="8" t="s">
        <v>4956</v>
      </c>
      <c r="B4829" s="9">
        <v>44961</v>
      </c>
      <c r="C4829" s="1" t="s">
        <v>46</v>
      </c>
      <c r="D4829" s="1" t="s">
        <v>22</v>
      </c>
      <c r="E4829" s="1" t="s">
        <v>40</v>
      </c>
      <c r="F4829" s="1" t="s">
        <v>174</v>
      </c>
      <c r="G4829" s="1" t="s">
        <v>42</v>
      </c>
      <c r="H4829" s="1" t="s">
        <v>26</v>
      </c>
      <c r="I4829" s="1" t="s">
        <v>27</v>
      </c>
      <c r="J4829" s="9">
        <v>44961</v>
      </c>
      <c r="K4829" s="9"/>
      <c r="L4829" s="1" t="s">
        <v>28</v>
      </c>
      <c r="M4829" s="1">
        <v>1061</v>
      </c>
      <c r="N4829" s="1" t="s">
        <v>52</v>
      </c>
      <c r="O4829" s="1" t="s">
        <v>63</v>
      </c>
      <c r="P4829" s="1" t="s">
        <v>44</v>
      </c>
      <c r="Q4829" s="1">
        <v>3</v>
      </c>
      <c r="R4829" s="1" t="s">
        <v>37</v>
      </c>
      <c r="S4829" s="1">
        <v>3</v>
      </c>
      <c r="T4829" s="10">
        <v>103000</v>
      </c>
      <c r="U4829" t="str">
        <f t="shared" si="525"/>
        <v>Reviewed</v>
      </c>
      <c r="V4829" t="str">
        <f t="shared" si="526"/>
        <v>meets</v>
      </c>
      <c r="W4829">
        <f t="shared" si="527"/>
        <v>0</v>
      </c>
      <c r="X4829" t="str">
        <f t="shared" si="528"/>
        <v>Active</v>
      </c>
      <c r="Y4829">
        <f t="shared" si="529"/>
        <v>2.9068493150684933</v>
      </c>
      <c r="Z4829" t="str">
        <f t="shared" si="530"/>
        <v>2–3 Years</v>
      </c>
      <c r="AA4829" t="str">
        <f t="shared" si="531"/>
        <v>100K–129K</v>
      </c>
    </row>
    <row r="4830" spans="1:27" ht="19.95" customHeight="1" x14ac:dyDescent="0.3">
      <c r="A4830" s="4" t="s">
        <v>4957</v>
      </c>
      <c r="B4830" s="5">
        <v>45703</v>
      </c>
      <c r="C4830" s="6" t="s">
        <v>55</v>
      </c>
      <c r="D4830" s="6" t="s">
        <v>56</v>
      </c>
      <c r="E4830" s="6" t="s">
        <v>23</v>
      </c>
      <c r="F4830" s="6" t="s">
        <v>57</v>
      </c>
      <c r="G4830" s="6" t="s">
        <v>58</v>
      </c>
      <c r="H4830" s="6" t="s">
        <v>43</v>
      </c>
      <c r="I4830" s="6" t="s">
        <v>27</v>
      </c>
      <c r="J4830" s="5">
        <v>45703</v>
      </c>
      <c r="K4830" s="5"/>
      <c r="L4830" s="6" t="s">
        <v>28</v>
      </c>
      <c r="M4830" s="6">
        <v>319</v>
      </c>
      <c r="N4830" s="6" t="s">
        <v>29</v>
      </c>
      <c r="O4830" s="6" t="s">
        <v>63</v>
      </c>
      <c r="P4830" s="6" t="s">
        <v>31</v>
      </c>
      <c r="Q4830" s="6">
        <v>3</v>
      </c>
      <c r="R4830" s="6" t="s">
        <v>37</v>
      </c>
      <c r="S4830" s="6">
        <v>1</v>
      </c>
      <c r="T4830" s="7">
        <v>59000</v>
      </c>
      <c r="U4830" t="str">
        <f t="shared" si="525"/>
        <v>Reviewed</v>
      </c>
      <c r="V4830" t="str">
        <f t="shared" si="526"/>
        <v>meets</v>
      </c>
      <c r="W4830">
        <f t="shared" si="527"/>
        <v>0</v>
      </c>
      <c r="X4830" t="str">
        <f t="shared" si="528"/>
        <v>Active</v>
      </c>
      <c r="Y4830">
        <f t="shared" si="529"/>
        <v>0.87397260273972599</v>
      </c>
      <c r="Z4830" t="str">
        <f t="shared" si="530"/>
        <v>&lt;1 Year</v>
      </c>
      <c r="AA4830" t="str">
        <f t="shared" si="531"/>
        <v>&lt;70K</v>
      </c>
    </row>
    <row r="4831" spans="1:27" ht="19.95" customHeight="1" x14ac:dyDescent="0.3">
      <c r="A4831" s="8" t="s">
        <v>4958</v>
      </c>
      <c r="B4831" s="9">
        <v>45601</v>
      </c>
      <c r="C4831" s="1" t="s">
        <v>60</v>
      </c>
      <c r="D4831" s="1" t="s">
        <v>56</v>
      </c>
      <c r="E4831" s="1" t="s">
        <v>40</v>
      </c>
      <c r="F4831" s="1" t="s">
        <v>104</v>
      </c>
      <c r="G4831" s="1" t="s">
        <v>62</v>
      </c>
      <c r="H4831" s="1" t="s">
        <v>43</v>
      </c>
      <c r="I4831" s="1" t="s">
        <v>27</v>
      </c>
      <c r="J4831" s="9">
        <v>45601</v>
      </c>
      <c r="K4831" s="9"/>
      <c r="L4831" s="1" t="s">
        <v>28</v>
      </c>
      <c r="M4831" s="1">
        <v>421</v>
      </c>
      <c r="N4831" s="1" t="s">
        <v>29</v>
      </c>
      <c r="O4831" s="1" t="s">
        <v>43</v>
      </c>
      <c r="P4831" s="1" t="s">
        <v>107</v>
      </c>
      <c r="Q4831" s="1">
        <v>4</v>
      </c>
      <c r="R4831" s="1" t="s">
        <v>32</v>
      </c>
      <c r="S4831" s="1">
        <v>1</v>
      </c>
      <c r="T4831" s="10">
        <v>58500</v>
      </c>
      <c r="U4831" t="str">
        <f t="shared" si="525"/>
        <v>Reviewed</v>
      </c>
      <c r="V4831" t="str">
        <f t="shared" si="526"/>
        <v>exceeds</v>
      </c>
      <c r="W4831">
        <f t="shared" si="527"/>
        <v>0</v>
      </c>
      <c r="X4831" t="str">
        <f t="shared" si="528"/>
        <v>Active</v>
      </c>
      <c r="Y4831">
        <f t="shared" si="529"/>
        <v>1.1534246575342466</v>
      </c>
      <c r="Z4831" t="str">
        <f t="shared" si="530"/>
        <v>1–2 Years</v>
      </c>
      <c r="AA4831" t="str">
        <f t="shared" si="531"/>
        <v>&lt;70K</v>
      </c>
    </row>
    <row r="4832" spans="1:27" ht="19.95" customHeight="1" x14ac:dyDescent="0.3">
      <c r="A4832" s="4" t="s">
        <v>4959</v>
      </c>
      <c r="B4832" s="5">
        <v>45403</v>
      </c>
      <c r="C4832" s="6" t="s">
        <v>66</v>
      </c>
      <c r="D4832" s="6" t="s">
        <v>56</v>
      </c>
      <c r="E4832" s="6" t="s">
        <v>67</v>
      </c>
      <c r="F4832" s="6" t="s">
        <v>193</v>
      </c>
      <c r="G4832" s="6" t="s">
        <v>69</v>
      </c>
      <c r="H4832" s="6" t="s">
        <v>43</v>
      </c>
      <c r="I4832" s="6" t="s">
        <v>27</v>
      </c>
      <c r="J4832" s="5">
        <v>45403</v>
      </c>
      <c r="K4832" s="5"/>
      <c r="L4832" s="6" t="s">
        <v>28</v>
      </c>
      <c r="M4832" s="6">
        <v>619</v>
      </c>
      <c r="N4832" s="6" t="s">
        <v>75</v>
      </c>
      <c r="O4832" s="6" t="s">
        <v>30</v>
      </c>
      <c r="P4832" s="6" t="s">
        <v>64</v>
      </c>
      <c r="Q4832" s="6">
        <v>3</v>
      </c>
      <c r="R4832" s="6" t="s">
        <v>37</v>
      </c>
      <c r="S4832" s="6">
        <v>2</v>
      </c>
      <c r="T4832" s="7">
        <v>72500</v>
      </c>
      <c r="U4832" t="str">
        <f t="shared" si="525"/>
        <v>Reviewed</v>
      </c>
      <c r="V4832" t="str">
        <f t="shared" si="526"/>
        <v>meets</v>
      </c>
      <c r="W4832">
        <f t="shared" si="527"/>
        <v>0</v>
      </c>
      <c r="X4832" t="str">
        <f t="shared" si="528"/>
        <v>Active</v>
      </c>
      <c r="Y4832">
        <f t="shared" si="529"/>
        <v>1.6958904109589041</v>
      </c>
      <c r="Z4832" t="str">
        <f t="shared" si="530"/>
        <v>1–2 Years</v>
      </c>
      <c r="AA4832" t="str">
        <f t="shared" si="531"/>
        <v>70K–99K</v>
      </c>
    </row>
    <row r="4833" spans="1:27" ht="19.95" customHeight="1" x14ac:dyDescent="0.3">
      <c r="A4833" s="8" t="s">
        <v>4960</v>
      </c>
      <c r="B4833" s="9">
        <v>44930</v>
      </c>
      <c r="C4833" s="1" t="s">
        <v>71</v>
      </c>
      <c r="D4833" s="1" t="s">
        <v>72</v>
      </c>
      <c r="E4833" s="1" t="s">
        <v>23</v>
      </c>
      <c r="F4833" s="1" t="s">
        <v>138</v>
      </c>
      <c r="G4833" s="1" t="s">
        <v>36</v>
      </c>
      <c r="H4833" s="1" t="s">
        <v>43</v>
      </c>
      <c r="I4833" s="1" t="s">
        <v>27</v>
      </c>
      <c r="J4833" s="9">
        <v>44930</v>
      </c>
      <c r="K4833" s="9"/>
      <c r="L4833" s="1" t="s">
        <v>28</v>
      </c>
      <c r="M4833" s="1">
        <v>1092</v>
      </c>
      <c r="N4833" s="1" t="s">
        <v>29</v>
      </c>
      <c r="O4833" s="1" t="s">
        <v>30</v>
      </c>
      <c r="P4833" s="1" t="s">
        <v>64</v>
      </c>
      <c r="Q4833" s="1">
        <v>4</v>
      </c>
      <c r="R4833" s="1" t="s">
        <v>32</v>
      </c>
      <c r="S4833" s="1">
        <v>3</v>
      </c>
      <c r="T4833" s="10">
        <v>55500</v>
      </c>
      <c r="U4833" t="str">
        <f t="shared" si="525"/>
        <v>Reviewed</v>
      </c>
      <c r="V4833" t="str">
        <f t="shared" si="526"/>
        <v>exceeds</v>
      </c>
      <c r="W4833">
        <f t="shared" si="527"/>
        <v>0</v>
      </c>
      <c r="X4833" t="str">
        <f t="shared" si="528"/>
        <v>Active</v>
      </c>
      <c r="Y4833">
        <f t="shared" si="529"/>
        <v>2.9917808219178084</v>
      </c>
      <c r="Z4833" t="str">
        <f t="shared" si="530"/>
        <v>2–3 Years</v>
      </c>
      <c r="AA4833" t="str">
        <f t="shared" si="531"/>
        <v>&lt;70K</v>
      </c>
    </row>
    <row r="4834" spans="1:27" ht="19.95" customHeight="1" x14ac:dyDescent="0.3">
      <c r="A4834" s="4" t="s">
        <v>4961</v>
      </c>
      <c r="B4834" s="5">
        <v>45367</v>
      </c>
      <c r="C4834" s="6" t="s">
        <v>77</v>
      </c>
      <c r="D4834" s="6" t="s">
        <v>72</v>
      </c>
      <c r="E4834" s="6" t="s">
        <v>40</v>
      </c>
      <c r="F4834" s="6" t="s">
        <v>112</v>
      </c>
      <c r="G4834" s="6" t="s">
        <v>79</v>
      </c>
      <c r="H4834" s="6" t="s">
        <v>43</v>
      </c>
      <c r="I4834" s="6" t="s">
        <v>50</v>
      </c>
      <c r="J4834" s="5">
        <v>45367</v>
      </c>
      <c r="K4834" s="5">
        <v>45821</v>
      </c>
      <c r="L4834" s="6" t="s">
        <v>159</v>
      </c>
      <c r="M4834" s="6">
        <v>454</v>
      </c>
      <c r="N4834" s="6" t="s">
        <v>75</v>
      </c>
      <c r="O4834" s="6" t="s">
        <v>105</v>
      </c>
      <c r="P4834" s="6" t="s">
        <v>31</v>
      </c>
      <c r="Q4834" s="6">
        <v>4</v>
      </c>
      <c r="R4834" s="6" t="s">
        <v>32</v>
      </c>
      <c r="S4834" s="6">
        <v>1</v>
      </c>
      <c r="T4834" s="7">
        <v>72000</v>
      </c>
      <c r="U4834" t="str">
        <f t="shared" si="525"/>
        <v>Reviewed</v>
      </c>
      <c r="V4834" t="str">
        <f t="shared" si="526"/>
        <v>exceeds</v>
      </c>
      <c r="W4834">
        <f t="shared" si="527"/>
        <v>1</v>
      </c>
      <c r="X4834" t="str">
        <f t="shared" si="528"/>
        <v>Attrited</v>
      </c>
      <c r="Y4834">
        <f t="shared" si="529"/>
        <v>1.2438356164383562</v>
      </c>
      <c r="Z4834" t="str">
        <f t="shared" si="530"/>
        <v>1–2 Years</v>
      </c>
      <c r="AA4834" t="str">
        <f t="shared" si="531"/>
        <v>70K–99K</v>
      </c>
    </row>
    <row r="4835" spans="1:27" ht="19.95" customHeight="1" x14ac:dyDescent="0.3">
      <c r="A4835" s="8" t="s">
        <v>4962</v>
      </c>
      <c r="B4835" s="9">
        <v>45196</v>
      </c>
      <c r="C4835" s="1" t="s">
        <v>81</v>
      </c>
      <c r="D4835" s="1" t="s">
        <v>72</v>
      </c>
      <c r="E4835" s="1" t="s">
        <v>23</v>
      </c>
      <c r="F4835" s="1" t="s">
        <v>154</v>
      </c>
      <c r="G4835" s="1" t="s">
        <v>83</v>
      </c>
      <c r="H4835" s="1" t="s">
        <v>43</v>
      </c>
      <c r="I4835" s="1" t="s">
        <v>27</v>
      </c>
      <c r="J4835" s="9">
        <v>45196</v>
      </c>
      <c r="K4835" s="9"/>
      <c r="L4835" s="1" t="s">
        <v>28</v>
      </c>
      <c r="M4835" s="1">
        <v>826</v>
      </c>
      <c r="N4835" s="1" t="s">
        <v>140</v>
      </c>
      <c r="O4835" s="1" t="s">
        <v>63</v>
      </c>
      <c r="P4835" s="1" t="s">
        <v>64</v>
      </c>
      <c r="Q4835" s="1">
        <v>5</v>
      </c>
      <c r="R4835" s="1" t="s">
        <v>119</v>
      </c>
      <c r="S4835" s="1">
        <v>2</v>
      </c>
      <c r="T4835" s="10">
        <v>63000</v>
      </c>
      <c r="U4835" t="str">
        <f t="shared" si="525"/>
        <v>Reviewed</v>
      </c>
      <c r="V4835" t="str">
        <f t="shared" si="526"/>
        <v>outstanding</v>
      </c>
      <c r="W4835">
        <f t="shared" si="527"/>
        <v>0</v>
      </c>
      <c r="X4835" t="str">
        <f t="shared" si="528"/>
        <v>Active</v>
      </c>
      <c r="Y4835">
        <f t="shared" si="529"/>
        <v>2.2630136986301368</v>
      </c>
      <c r="Z4835" t="str">
        <f t="shared" si="530"/>
        <v>2–3 Years</v>
      </c>
      <c r="AA4835" t="str">
        <f t="shared" si="531"/>
        <v>&lt;70K</v>
      </c>
    </row>
    <row r="4836" spans="1:27" ht="19.95" customHeight="1" x14ac:dyDescent="0.3">
      <c r="A4836" s="4" t="s">
        <v>4963</v>
      </c>
      <c r="B4836" s="5">
        <v>45276</v>
      </c>
      <c r="C4836" s="6" t="s">
        <v>86</v>
      </c>
      <c r="D4836" s="6" t="s">
        <v>87</v>
      </c>
      <c r="E4836" s="6" t="s">
        <v>67</v>
      </c>
      <c r="F4836" s="6" t="s">
        <v>325</v>
      </c>
      <c r="G4836" s="6" t="s">
        <v>89</v>
      </c>
      <c r="H4836" s="6" t="s">
        <v>110</v>
      </c>
      <c r="I4836" s="6" t="s">
        <v>27</v>
      </c>
      <c r="J4836" s="5">
        <v>45276</v>
      </c>
      <c r="K4836" s="5"/>
      <c r="L4836" s="6" t="s">
        <v>28</v>
      </c>
      <c r="M4836" s="6">
        <v>746</v>
      </c>
      <c r="N4836" s="6" t="s">
        <v>52</v>
      </c>
      <c r="O4836" s="6" t="s">
        <v>63</v>
      </c>
      <c r="P4836" s="6" t="s">
        <v>133</v>
      </c>
      <c r="Q4836" s="6">
        <v>3</v>
      </c>
      <c r="R4836" s="6" t="s">
        <v>37</v>
      </c>
      <c r="S4836" s="6">
        <v>2</v>
      </c>
      <c r="T4836" s="7">
        <v>135500</v>
      </c>
      <c r="U4836" t="str">
        <f t="shared" si="525"/>
        <v>Reviewed</v>
      </c>
      <c r="V4836" t="str">
        <f t="shared" si="526"/>
        <v>meets</v>
      </c>
      <c r="W4836">
        <f t="shared" si="527"/>
        <v>0</v>
      </c>
      <c r="X4836" t="str">
        <f t="shared" si="528"/>
        <v>Active</v>
      </c>
      <c r="Y4836">
        <f t="shared" si="529"/>
        <v>2.043835616438356</v>
      </c>
      <c r="Z4836" t="str">
        <f t="shared" si="530"/>
        <v>2–3 Years</v>
      </c>
      <c r="AA4836" t="str">
        <f t="shared" si="531"/>
        <v>130K+</v>
      </c>
    </row>
    <row r="4837" spans="1:27" ht="19.95" customHeight="1" x14ac:dyDescent="0.3">
      <c r="A4837" s="8" t="s">
        <v>4964</v>
      </c>
      <c r="B4837" s="9">
        <v>45501</v>
      </c>
      <c r="C4837" s="1" t="s">
        <v>91</v>
      </c>
      <c r="D4837" s="1" t="s">
        <v>87</v>
      </c>
      <c r="E4837" s="1" t="s">
        <v>92</v>
      </c>
      <c r="F4837" s="1" t="s">
        <v>138</v>
      </c>
      <c r="G4837" s="1" t="s">
        <v>36</v>
      </c>
      <c r="H4837" s="1" t="s">
        <v>43</v>
      </c>
      <c r="I4837" s="1" t="s">
        <v>50</v>
      </c>
      <c r="J4837" s="9">
        <v>45501</v>
      </c>
      <c r="K4837" s="9">
        <v>45698</v>
      </c>
      <c r="L4837" s="1" t="s">
        <v>51</v>
      </c>
      <c r="M4837" s="1">
        <v>197</v>
      </c>
      <c r="N4837" s="1" t="s">
        <v>29</v>
      </c>
      <c r="O4837" s="1" t="s">
        <v>63</v>
      </c>
      <c r="P4837" s="1" t="s">
        <v>133</v>
      </c>
      <c r="Q4837" s="1">
        <v>3</v>
      </c>
      <c r="R4837" s="1" t="s">
        <v>37</v>
      </c>
      <c r="S4837" s="1">
        <v>1</v>
      </c>
      <c r="T4837" s="10">
        <v>74000</v>
      </c>
      <c r="U4837" t="str">
        <f t="shared" si="525"/>
        <v>Reviewed</v>
      </c>
      <c r="V4837" t="str">
        <f t="shared" si="526"/>
        <v>meets</v>
      </c>
      <c r="W4837">
        <f t="shared" si="527"/>
        <v>1</v>
      </c>
      <c r="X4837" t="str">
        <f t="shared" si="528"/>
        <v>Attrited</v>
      </c>
      <c r="Y4837">
        <f t="shared" si="529"/>
        <v>0.53972602739726028</v>
      </c>
      <c r="Z4837" t="str">
        <f t="shared" si="530"/>
        <v>&lt;1 Year</v>
      </c>
      <c r="AA4837" t="str">
        <f t="shared" si="531"/>
        <v>70K–99K</v>
      </c>
    </row>
    <row r="4838" spans="1:27" ht="19.95" customHeight="1" x14ac:dyDescent="0.3">
      <c r="A4838" s="4" t="s">
        <v>4965</v>
      </c>
      <c r="B4838" s="5">
        <v>44975</v>
      </c>
      <c r="C4838" s="6" t="s">
        <v>21</v>
      </c>
      <c r="D4838" s="6" t="s">
        <v>22</v>
      </c>
      <c r="E4838" s="6" t="s">
        <v>23</v>
      </c>
      <c r="F4838" s="6" t="s">
        <v>35</v>
      </c>
      <c r="G4838" s="6" t="s">
        <v>36</v>
      </c>
      <c r="H4838" s="6" t="s">
        <v>26</v>
      </c>
      <c r="I4838" s="6" t="s">
        <v>27</v>
      </c>
      <c r="J4838" s="5">
        <v>44975</v>
      </c>
      <c r="K4838" s="5"/>
      <c r="L4838" s="6" t="s">
        <v>28</v>
      </c>
      <c r="M4838" s="6">
        <v>1047</v>
      </c>
      <c r="N4838" s="6" t="s">
        <v>52</v>
      </c>
      <c r="O4838" s="6" t="s">
        <v>30</v>
      </c>
      <c r="P4838" s="6" t="s">
        <v>107</v>
      </c>
      <c r="Q4838" s="6">
        <v>2</v>
      </c>
      <c r="R4838" s="6" t="s">
        <v>53</v>
      </c>
      <c r="S4838" s="6">
        <v>3</v>
      </c>
      <c r="T4838" s="7">
        <v>84000</v>
      </c>
      <c r="U4838" t="str">
        <f t="shared" si="525"/>
        <v>Reviewed</v>
      </c>
      <c r="V4838" t="str">
        <f t="shared" si="526"/>
        <v>needs_support</v>
      </c>
      <c r="W4838">
        <f t="shared" si="527"/>
        <v>0</v>
      </c>
      <c r="X4838" t="str">
        <f t="shared" si="528"/>
        <v>Active</v>
      </c>
      <c r="Y4838">
        <f t="shared" si="529"/>
        <v>2.8684931506849316</v>
      </c>
      <c r="Z4838" t="str">
        <f t="shared" si="530"/>
        <v>2–3 Years</v>
      </c>
      <c r="AA4838" t="str">
        <f t="shared" si="531"/>
        <v>70K–99K</v>
      </c>
    </row>
    <row r="4839" spans="1:27" ht="19.95" customHeight="1" x14ac:dyDescent="0.3">
      <c r="A4839" s="8" t="s">
        <v>4966</v>
      </c>
      <c r="B4839" s="9">
        <v>44988</v>
      </c>
      <c r="C4839" s="1" t="s">
        <v>34</v>
      </c>
      <c r="D4839" s="1" t="s">
        <v>22</v>
      </c>
      <c r="E4839" s="1" t="s">
        <v>23</v>
      </c>
      <c r="F4839" s="1" t="s">
        <v>24</v>
      </c>
      <c r="G4839" s="1" t="s">
        <v>25</v>
      </c>
      <c r="H4839" s="1" t="s">
        <v>26</v>
      </c>
      <c r="I4839" s="1" t="s">
        <v>50</v>
      </c>
      <c r="J4839" s="9">
        <v>44988</v>
      </c>
      <c r="K4839" s="9">
        <v>45833</v>
      </c>
      <c r="L4839" s="1" t="s">
        <v>84</v>
      </c>
      <c r="M4839" s="1">
        <v>845</v>
      </c>
      <c r="N4839" s="1" t="s">
        <v>52</v>
      </c>
      <c r="O4839" s="1" t="s">
        <v>30</v>
      </c>
      <c r="P4839" s="1" t="s">
        <v>107</v>
      </c>
      <c r="Q4839" s="1">
        <v>5</v>
      </c>
      <c r="R4839" s="1" t="s">
        <v>119</v>
      </c>
      <c r="S4839" s="1">
        <v>2</v>
      </c>
      <c r="T4839" s="10">
        <v>79000</v>
      </c>
      <c r="U4839" t="str">
        <f t="shared" si="525"/>
        <v>Reviewed</v>
      </c>
      <c r="V4839" t="str">
        <f t="shared" si="526"/>
        <v>outstanding</v>
      </c>
      <c r="W4839">
        <f t="shared" si="527"/>
        <v>1</v>
      </c>
      <c r="X4839" t="str">
        <f t="shared" si="528"/>
        <v>Attrited</v>
      </c>
      <c r="Y4839">
        <f t="shared" si="529"/>
        <v>2.3150684931506849</v>
      </c>
      <c r="Z4839" t="str">
        <f t="shared" si="530"/>
        <v>2–3 Years</v>
      </c>
      <c r="AA4839" t="str">
        <f t="shared" si="531"/>
        <v>70K–99K</v>
      </c>
    </row>
    <row r="4840" spans="1:27" ht="19.95" customHeight="1" x14ac:dyDescent="0.3">
      <c r="A4840" s="4" t="s">
        <v>4967</v>
      </c>
      <c r="B4840" s="5">
        <v>44965</v>
      </c>
      <c r="C4840" s="6" t="s">
        <v>39</v>
      </c>
      <c r="D4840" s="6" t="s">
        <v>22</v>
      </c>
      <c r="E4840" s="6" t="s">
        <v>40</v>
      </c>
      <c r="F4840" s="6" t="s">
        <v>35</v>
      </c>
      <c r="G4840" s="6" t="s">
        <v>36</v>
      </c>
      <c r="H4840" s="6" t="s">
        <v>26</v>
      </c>
      <c r="I4840" s="6" t="s">
        <v>27</v>
      </c>
      <c r="J4840" s="5">
        <v>44965</v>
      </c>
      <c r="K4840" s="5"/>
      <c r="L4840" s="6" t="s">
        <v>28</v>
      </c>
      <c r="M4840" s="6">
        <v>1057</v>
      </c>
      <c r="N4840" s="6" t="s">
        <v>122</v>
      </c>
      <c r="O4840" s="6" t="s">
        <v>63</v>
      </c>
      <c r="P4840" s="6" t="s">
        <v>133</v>
      </c>
      <c r="Q4840" s="6">
        <v>3</v>
      </c>
      <c r="R4840" s="6" t="s">
        <v>37</v>
      </c>
      <c r="S4840" s="6">
        <v>3</v>
      </c>
      <c r="T4840" s="7">
        <v>101000</v>
      </c>
      <c r="U4840" t="str">
        <f t="shared" si="525"/>
        <v>Reviewed</v>
      </c>
      <c r="V4840" t="str">
        <f t="shared" si="526"/>
        <v>meets</v>
      </c>
      <c r="W4840">
        <f t="shared" si="527"/>
        <v>0</v>
      </c>
      <c r="X4840" t="str">
        <f t="shared" si="528"/>
        <v>Active</v>
      </c>
      <c r="Y4840">
        <f t="shared" si="529"/>
        <v>2.8958904109589043</v>
      </c>
      <c r="Z4840" t="str">
        <f t="shared" si="530"/>
        <v>2–3 Years</v>
      </c>
      <c r="AA4840" t="str">
        <f t="shared" si="531"/>
        <v>100K–129K</v>
      </c>
    </row>
    <row r="4841" spans="1:27" ht="19.95" customHeight="1" x14ac:dyDescent="0.3">
      <c r="A4841" s="8" t="s">
        <v>4968</v>
      </c>
      <c r="B4841" s="9">
        <v>45638</v>
      </c>
      <c r="C4841" s="1" t="s">
        <v>46</v>
      </c>
      <c r="D4841" s="1" t="s">
        <v>22</v>
      </c>
      <c r="E4841" s="1" t="s">
        <v>40</v>
      </c>
      <c r="F4841" s="1" t="s">
        <v>101</v>
      </c>
      <c r="G4841" s="1" t="s">
        <v>48</v>
      </c>
      <c r="H4841" s="1" t="s">
        <v>26</v>
      </c>
      <c r="I4841" s="1" t="s">
        <v>27</v>
      </c>
      <c r="J4841" s="9">
        <v>45638</v>
      </c>
      <c r="K4841" s="9"/>
      <c r="L4841" s="1" t="s">
        <v>28</v>
      </c>
      <c r="M4841" s="1">
        <v>384</v>
      </c>
      <c r="N4841" s="1" t="s">
        <v>122</v>
      </c>
      <c r="O4841" s="1" t="s">
        <v>43</v>
      </c>
      <c r="P4841" s="1" t="s">
        <v>64</v>
      </c>
      <c r="Q4841" s="1">
        <v>3</v>
      </c>
      <c r="R4841" s="1" t="s">
        <v>37</v>
      </c>
      <c r="S4841" s="1">
        <v>1</v>
      </c>
      <c r="T4841" s="10">
        <v>84500</v>
      </c>
      <c r="U4841" t="str">
        <f t="shared" si="525"/>
        <v>Reviewed</v>
      </c>
      <c r="V4841" t="str">
        <f t="shared" si="526"/>
        <v>meets</v>
      </c>
      <c r="W4841">
        <f t="shared" si="527"/>
        <v>0</v>
      </c>
      <c r="X4841" t="str">
        <f t="shared" si="528"/>
        <v>Active</v>
      </c>
      <c r="Y4841">
        <f t="shared" si="529"/>
        <v>1.0520547945205478</v>
      </c>
      <c r="Z4841" t="str">
        <f t="shared" si="530"/>
        <v>1–2 Years</v>
      </c>
      <c r="AA4841" t="str">
        <f t="shared" si="531"/>
        <v>70K–99K</v>
      </c>
    </row>
    <row r="4842" spans="1:27" ht="19.95" customHeight="1" x14ac:dyDescent="0.3">
      <c r="A4842" s="4" t="s">
        <v>4969</v>
      </c>
      <c r="B4842" s="5">
        <v>45070</v>
      </c>
      <c r="C4842" s="6" t="s">
        <v>55</v>
      </c>
      <c r="D4842" s="6" t="s">
        <v>56</v>
      </c>
      <c r="E4842" s="6" t="s">
        <v>23</v>
      </c>
      <c r="F4842" s="6" t="s">
        <v>147</v>
      </c>
      <c r="G4842" s="6" t="s">
        <v>58</v>
      </c>
      <c r="H4842" s="6" t="s">
        <v>26</v>
      </c>
      <c r="I4842" s="6" t="s">
        <v>27</v>
      </c>
      <c r="J4842" s="5">
        <v>45070</v>
      </c>
      <c r="K4842" s="5"/>
      <c r="L4842" s="6" t="s">
        <v>28</v>
      </c>
      <c r="M4842" s="6">
        <v>952</v>
      </c>
      <c r="N4842" s="6" t="s">
        <v>29</v>
      </c>
      <c r="O4842" s="6" t="s">
        <v>63</v>
      </c>
      <c r="P4842" s="6" t="s">
        <v>31</v>
      </c>
      <c r="Q4842" s="6">
        <v>4</v>
      </c>
      <c r="R4842" s="6" t="s">
        <v>32</v>
      </c>
      <c r="S4842" s="6">
        <v>3</v>
      </c>
      <c r="T4842" s="7">
        <v>99500</v>
      </c>
      <c r="U4842" t="str">
        <f t="shared" si="525"/>
        <v>Reviewed</v>
      </c>
      <c r="V4842" t="str">
        <f t="shared" si="526"/>
        <v>exceeds</v>
      </c>
      <c r="W4842">
        <f t="shared" si="527"/>
        <v>0</v>
      </c>
      <c r="X4842" t="str">
        <f t="shared" si="528"/>
        <v>Active</v>
      </c>
      <c r="Y4842">
        <f t="shared" si="529"/>
        <v>2.6082191780821917</v>
      </c>
      <c r="Z4842" t="str">
        <f t="shared" si="530"/>
        <v>2–3 Years</v>
      </c>
      <c r="AA4842" t="str">
        <f t="shared" si="531"/>
        <v>70K–99K</v>
      </c>
    </row>
    <row r="4843" spans="1:27" ht="19.95" customHeight="1" x14ac:dyDescent="0.3">
      <c r="A4843" s="8" t="s">
        <v>4970</v>
      </c>
      <c r="B4843" s="9">
        <v>44964</v>
      </c>
      <c r="C4843" s="1" t="s">
        <v>60</v>
      </c>
      <c r="D4843" s="1" t="s">
        <v>56</v>
      </c>
      <c r="E4843" s="1" t="s">
        <v>40</v>
      </c>
      <c r="F4843" s="1" t="s">
        <v>61</v>
      </c>
      <c r="G4843" s="1" t="s">
        <v>62</v>
      </c>
      <c r="H4843" s="1" t="s">
        <v>26</v>
      </c>
      <c r="I4843" s="1" t="s">
        <v>27</v>
      </c>
      <c r="J4843" s="9">
        <v>44964</v>
      </c>
      <c r="K4843" s="9"/>
      <c r="L4843" s="1" t="s">
        <v>28</v>
      </c>
      <c r="M4843" s="1">
        <v>1058</v>
      </c>
      <c r="N4843" s="1" t="s">
        <v>52</v>
      </c>
      <c r="O4843" s="1" t="s">
        <v>63</v>
      </c>
      <c r="P4843" s="1" t="s">
        <v>31</v>
      </c>
      <c r="Q4843" s="1">
        <v>2</v>
      </c>
      <c r="R4843" s="1" t="s">
        <v>53</v>
      </c>
      <c r="S4843" s="1">
        <v>3</v>
      </c>
      <c r="T4843" s="10">
        <v>80000</v>
      </c>
      <c r="U4843" t="str">
        <f t="shared" si="525"/>
        <v>Reviewed</v>
      </c>
      <c r="V4843" t="str">
        <f t="shared" si="526"/>
        <v>needs_support</v>
      </c>
      <c r="W4843">
        <f t="shared" si="527"/>
        <v>0</v>
      </c>
      <c r="X4843" t="str">
        <f t="shared" si="528"/>
        <v>Active</v>
      </c>
      <c r="Y4843">
        <f t="shared" si="529"/>
        <v>2.8986301369863012</v>
      </c>
      <c r="Z4843" t="str">
        <f t="shared" si="530"/>
        <v>2–3 Years</v>
      </c>
      <c r="AA4843" t="str">
        <f t="shared" si="531"/>
        <v>70K–99K</v>
      </c>
    </row>
    <row r="4844" spans="1:27" ht="19.95" customHeight="1" x14ac:dyDescent="0.3">
      <c r="A4844" s="4" t="s">
        <v>4971</v>
      </c>
      <c r="B4844" s="5">
        <v>45356</v>
      </c>
      <c r="C4844" s="6" t="s">
        <v>66</v>
      </c>
      <c r="D4844" s="6" t="s">
        <v>56</v>
      </c>
      <c r="E4844" s="6" t="s">
        <v>67</v>
      </c>
      <c r="F4844" s="6" t="s">
        <v>193</v>
      </c>
      <c r="G4844" s="6" t="s">
        <v>69</v>
      </c>
      <c r="H4844" s="6" t="s">
        <v>43</v>
      </c>
      <c r="I4844" s="6" t="s">
        <v>27</v>
      </c>
      <c r="J4844" s="5">
        <v>45356</v>
      </c>
      <c r="K4844" s="5"/>
      <c r="L4844" s="6" t="s">
        <v>28</v>
      </c>
      <c r="M4844" s="6">
        <v>666</v>
      </c>
      <c r="N4844" s="6" t="s">
        <v>29</v>
      </c>
      <c r="O4844" s="6" t="s">
        <v>63</v>
      </c>
      <c r="P4844" s="6" t="s">
        <v>31</v>
      </c>
      <c r="Q4844" s="6">
        <v>4</v>
      </c>
      <c r="R4844" s="6" t="s">
        <v>32</v>
      </c>
      <c r="S4844" s="6">
        <v>2</v>
      </c>
      <c r="T4844" s="7">
        <v>62000</v>
      </c>
      <c r="U4844" t="str">
        <f t="shared" si="525"/>
        <v>Reviewed</v>
      </c>
      <c r="V4844" t="str">
        <f t="shared" si="526"/>
        <v>exceeds</v>
      </c>
      <c r="W4844">
        <f t="shared" si="527"/>
        <v>0</v>
      </c>
      <c r="X4844" t="str">
        <f t="shared" si="528"/>
        <v>Active</v>
      </c>
      <c r="Y4844">
        <f t="shared" si="529"/>
        <v>1.8246575342465754</v>
      </c>
      <c r="Z4844" t="str">
        <f t="shared" si="530"/>
        <v>1–2 Years</v>
      </c>
      <c r="AA4844" t="str">
        <f t="shared" si="531"/>
        <v>&lt;70K</v>
      </c>
    </row>
    <row r="4845" spans="1:27" ht="19.95" customHeight="1" x14ac:dyDescent="0.3">
      <c r="A4845" s="8" t="s">
        <v>4972</v>
      </c>
      <c r="B4845" s="9">
        <v>45489</v>
      </c>
      <c r="C4845" s="1" t="s">
        <v>71</v>
      </c>
      <c r="D4845" s="1" t="s">
        <v>72</v>
      </c>
      <c r="E4845" s="1" t="s">
        <v>23</v>
      </c>
      <c r="F4845" s="1" t="s">
        <v>150</v>
      </c>
      <c r="G4845" s="1" t="s">
        <v>74</v>
      </c>
      <c r="H4845" s="1" t="s">
        <v>26</v>
      </c>
      <c r="I4845" s="1" t="s">
        <v>27</v>
      </c>
      <c r="J4845" s="9">
        <v>45489</v>
      </c>
      <c r="K4845" s="9"/>
      <c r="L4845" s="1" t="s">
        <v>28</v>
      </c>
      <c r="M4845" s="1">
        <v>533</v>
      </c>
      <c r="N4845" s="1" t="s">
        <v>29</v>
      </c>
      <c r="O4845" s="1" t="s">
        <v>63</v>
      </c>
      <c r="P4845" s="1" t="s">
        <v>133</v>
      </c>
      <c r="Q4845" s="1">
        <v>3</v>
      </c>
      <c r="R4845" s="1" t="s">
        <v>37</v>
      </c>
      <c r="S4845" s="1">
        <v>1</v>
      </c>
      <c r="T4845" s="10">
        <v>72000</v>
      </c>
      <c r="U4845" t="str">
        <f t="shared" si="525"/>
        <v>Reviewed</v>
      </c>
      <c r="V4845" t="str">
        <f t="shared" si="526"/>
        <v>meets</v>
      </c>
      <c r="W4845">
        <f t="shared" si="527"/>
        <v>0</v>
      </c>
      <c r="X4845" t="str">
        <f t="shared" si="528"/>
        <v>Active</v>
      </c>
      <c r="Y4845">
        <f t="shared" si="529"/>
        <v>1.4602739726027398</v>
      </c>
      <c r="Z4845" t="str">
        <f t="shared" si="530"/>
        <v>1–2 Years</v>
      </c>
      <c r="AA4845" t="str">
        <f t="shared" si="531"/>
        <v>70K–99K</v>
      </c>
    </row>
    <row r="4846" spans="1:27" ht="19.95" customHeight="1" x14ac:dyDescent="0.3">
      <c r="A4846" s="4" t="s">
        <v>4973</v>
      </c>
      <c r="B4846" s="5">
        <v>44994</v>
      </c>
      <c r="C4846" s="6" t="s">
        <v>77</v>
      </c>
      <c r="D4846" s="6" t="s">
        <v>72</v>
      </c>
      <c r="E4846" s="6" t="s">
        <v>40</v>
      </c>
      <c r="F4846" s="6" t="s">
        <v>131</v>
      </c>
      <c r="G4846" s="6" t="s">
        <v>79</v>
      </c>
      <c r="H4846" s="6" t="s">
        <v>26</v>
      </c>
      <c r="I4846" s="6" t="s">
        <v>27</v>
      </c>
      <c r="J4846" s="5">
        <v>44994</v>
      </c>
      <c r="K4846" s="5"/>
      <c r="L4846" s="6" t="s">
        <v>28</v>
      </c>
      <c r="M4846" s="6">
        <v>1028</v>
      </c>
      <c r="N4846" s="6" t="s">
        <v>29</v>
      </c>
      <c r="O4846" s="6" t="s">
        <v>63</v>
      </c>
      <c r="P4846" s="6" t="s">
        <v>107</v>
      </c>
      <c r="Q4846" s="6">
        <v>3</v>
      </c>
      <c r="R4846" s="6" t="s">
        <v>37</v>
      </c>
      <c r="S4846" s="6">
        <v>3</v>
      </c>
      <c r="T4846" s="7">
        <v>94500</v>
      </c>
      <c r="U4846" t="str">
        <f t="shared" si="525"/>
        <v>Reviewed</v>
      </c>
      <c r="V4846" t="str">
        <f t="shared" si="526"/>
        <v>meets</v>
      </c>
      <c r="W4846">
        <f t="shared" si="527"/>
        <v>0</v>
      </c>
      <c r="X4846" t="str">
        <f t="shared" si="528"/>
        <v>Active</v>
      </c>
      <c r="Y4846">
        <f t="shared" si="529"/>
        <v>2.8164383561643835</v>
      </c>
      <c r="Z4846" t="str">
        <f t="shared" si="530"/>
        <v>2–3 Years</v>
      </c>
      <c r="AA4846" t="str">
        <f t="shared" si="531"/>
        <v>70K–99K</v>
      </c>
    </row>
    <row r="4847" spans="1:27" ht="19.95" customHeight="1" x14ac:dyDescent="0.3">
      <c r="A4847" s="8" t="s">
        <v>4974</v>
      </c>
      <c r="B4847" s="9">
        <v>45413</v>
      </c>
      <c r="C4847" s="1" t="s">
        <v>81</v>
      </c>
      <c r="D4847" s="1" t="s">
        <v>72</v>
      </c>
      <c r="E4847" s="1" t="s">
        <v>23</v>
      </c>
      <c r="F4847" s="1" t="s">
        <v>154</v>
      </c>
      <c r="G4847" s="1" t="s">
        <v>83</v>
      </c>
      <c r="H4847" s="1" t="s">
        <v>43</v>
      </c>
      <c r="I4847" s="1" t="s">
        <v>27</v>
      </c>
      <c r="J4847" s="9">
        <v>45413</v>
      </c>
      <c r="K4847" s="9"/>
      <c r="L4847" s="1" t="s">
        <v>28</v>
      </c>
      <c r="M4847" s="1">
        <v>609</v>
      </c>
      <c r="N4847" s="1" t="s">
        <v>52</v>
      </c>
      <c r="O4847" s="1" t="s">
        <v>63</v>
      </c>
      <c r="P4847" s="1" t="s">
        <v>64</v>
      </c>
      <c r="Q4847" s="1">
        <v>4</v>
      </c>
      <c r="R4847" s="1" t="s">
        <v>32</v>
      </c>
      <c r="S4847" s="1">
        <v>2</v>
      </c>
      <c r="T4847" s="10">
        <v>69500</v>
      </c>
      <c r="U4847" t="str">
        <f t="shared" si="525"/>
        <v>Reviewed</v>
      </c>
      <c r="V4847" t="str">
        <f t="shared" si="526"/>
        <v>exceeds</v>
      </c>
      <c r="W4847">
        <f t="shared" si="527"/>
        <v>0</v>
      </c>
      <c r="X4847" t="str">
        <f t="shared" si="528"/>
        <v>Active</v>
      </c>
      <c r="Y4847">
        <f t="shared" si="529"/>
        <v>1.6684931506849314</v>
      </c>
      <c r="Z4847" t="str">
        <f t="shared" si="530"/>
        <v>1–2 Years</v>
      </c>
      <c r="AA4847" t="str">
        <f t="shared" si="531"/>
        <v>&lt;70K</v>
      </c>
    </row>
    <row r="4848" spans="1:27" ht="19.95" customHeight="1" x14ac:dyDescent="0.3">
      <c r="A4848" s="4" t="s">
        <v>4975</v>
      </c>
      <c r="B4848" s="5">
        <v>45176</v>
      </c>
      <c r="C4848" s="6" t="s">
        <v>86</v>
      </c>
      <c r="D4848" s="6" t="s">
        <v>87</v>
      </c>
      <c r="E4848" s="6" t="s">
        <v>67</v>
      </c>
      <c r="F4848" s="6" t="s">
        <v>135</v>
      </c>
      <c r="G4848" s="6" t="s">
        <v>89</v>
      </c>
      <c r="H4848" s="6" t="s">
        <v>43</v>
      </c>
      <c r="I4848" s="6" t="s">
        <v>27</v>
      </c>
      <c r="J4848" s="5">
        <v>45176</v>
      </c>
      <c r="K4848" s="5"/>
      <c r="L4848" s="6" t="s">
        <v>28</v>
      </c>
      <c r="M4848" s="6">
        <v>846</v>
      </c>
      <c r="N4848" s="6" t="s">
        <v>52</v>
      </c>
      <c r="O4848" s="6" t="s">
        <v>170</v>
      </c>
      <c r="P4848" s="6" t="s">
        <v>64</v>
      </c>
      <c r="Q4848" s="6">
        <v>4</v>
      </c>
      <c r="R4848" s="6" t="s">
        <v>32</v>
      </c>
      <c r="S4848" s="6">
        <v>2</v>
      </c>
      <c r="T4848" s="7">
        <v>57000</v>
      </c>
      <c r="U4848" t="str">
        <f t="shared" si="525"/>
        <v>Reviewed</v>
      </c>
      <c r="V4848" t="str">
        <f t="shared" si="526"/>
        <v>exceeds</v>
      </c>
      <c r="W4848">
        <f t="shared" si="527"/>
        <v>0</v>
      </c>
      <c r="X4848" t="str">
        <f t="shared" si="528"/>
        <v>Active</v>
      </c>
      <c r="Y4848">
        <f t="shared" si="529"/>
        <v>2.3178082191780822</v>
      </c>
      <c r="Z4848" t="str">
        <f t="shared" si="530"/>
        <v>2–3 Years</v>
      </c>
      <c r="AA4848" t="str">
        <f t="shared" si="531"/>
        <v>&lt;70K</v>
      </c>
    </row>
    <row r="4849" spans="1:27" ht="19.95" customHeight="1" x14ac:dyDescent="0.3">
      <c r="A4849" s="8" t="s">
        <v>4976</v>
      </c>
      <c r="B4849" s="9">
        <v>45848</v>
      </c>
      <c r="C4849" s="1" t="s">
        <v>91</v>
      </c>
      <c r="D4849" s="1" t="s">
        <v>87</v>
      </c>
      <c r="E4849" s="1" t="s">
        <v>92</v>
      </c>
      <c r="F4849" s="1" t="s">
        <v>35</v>
      </c>
      <c r="G4849" s="1" t="s">
        <v>36</v>
      </c>
      <c r="H4849" s="1" t="s">
        <v>26</v>
      </c>
      <c r="I4849" s="1" t="s">
        <v>27</v>
      </c>
      <c r="J4849" s="9">
        <v>45848</v>
      </c>
      <c r="K4849" s="9"/>
      <c r="L4849" s="1" t="s">
        <v>28</v>
      </c>
      <c r="M4849" s="1">
        <v>174</v>
      </c>
      <c r="N4849" s="1" t="s">
        <v>29</v>
      </c>
      <c r="O4849" s="1" t="s">
        <v>63</v>
      </c>
      <c r="P4849" s="1" t="s">
        <v>31</v>
      </c>
      <c r="Q4849" s="1" t="s">
        <v>95</v>
      </c>
      <c r="R4849" s="1" t="s">
        <v>28</v>
      </c>
      <c r="S4849" s="1">
        <v>0</v>
      </c>
      <c r="T4849" s="10">
        <v>75000</v>
      </c>
      <c r="U4849" t="str">
        <f t="shared" si="525"/>
        <v>Not Reviewed</v>
      </c>
      <c r="V4849" t="str">
        <f t="shared" si="526"/>
        <v>Not Reviewed</v>
      </c>
      <c r="W4849">
        <f t="shared" si="527"/>
        <v>0</v>
      </c>
      <c r="X4849" t="str">
        <f t="shared" si="528"/>
        <v>Active</v>
      </c>
      <c r="Y4849">
        <f t="shared" si="529"/>
        <v>0.47671232876712327</v>
      </c>
      <c r="Z4849" t="str">
        <f t="shared" si="530"/>
        <v>&lt;1 Year</v>
      </c>
      <c r="AA4849" t="str">
        <f t="shared" si="531"/>
        <v>70K–99K</v>
      </c>
    </row>
    <row r="4850" spans="1:27" ht="19.95" customHeight="1" x14ac:dyDescent="0.3">
      <c r="A4850" s="4" t="s">
        <v>4977</v>
      </c>
      <c r="B4850" s="5">
        <v>45240</v>
      </c>
      <c r="C4850" s="6" t="s">
        <v>21</v>
      </c>
      <c r="D4850" s="6" t="s">
        <v>22</v>
      </c>
      <c r="E4850" s="6" t="s">
        <v>23</v>
      </c>
      <c r="F4850" s="6" t="s">
        <v>288</v>
      </c>
      <c r="G4850" s="6" t="s">
        <v>25</v>
      </c>
      <c r="H4850" s="6" t="s">
        <v>43</v>
      </c>
      <c r="I4850" s="6" t="s">
        <v>27</v>
      </c>
      <c r="J4850" s="5">
        <v>45240</v>
      </c>
      <c r="K4850" s="5"/>
      <c r="L4850" s="6" t="s">
        <v>28</v>
      </c>
      <c r="M4850" s="6">
        <v>782</v>
      </c>
      <c r="N4850" s="6" t="s">
        <v>122</v>
      </c>
      <c r="O4850" s="6" t="s">
        <v>170</v>
      </c>
      <c r="P4850" s="6" t="s">
        <v>31</v>
      </c>
      <c r="Q4850" s="6">
        <v>4</v>
      </c>
      <c r="R4850" s="6" t="s">
        <v>32</v>
      </c>
      <c r="S4850" s="6">
        <v>2</v>
      </c>
      <c r="T4850" s="7">
        <v>77000</v>
      </c>
      <c r="U4850" t="str">
        <f t="shared" si="525"/>
        <v>Reviewed</v>
      </c>
      <c r="V4850" t="str">
        <f t="shared" si="526"/>
        <v>exceeds</v>
      </c>
      <c r="W4850">
        <f t="shared" si="527"/>
        <v>0</v>
      </c>
      <c r="X4850" t="str">
        <f t="shared" si="528"/>
        <v>Active</v>
      </c>
      <c r="Y4850">
        <f t="shared" si="529"/>
        <v>2.1424657534246574</v>
      </c>
      <c r="Z4850" t="str">
        <f t="shared" si="530"/>
        <v>2–3 Years</v>
      </c>
      <c r="AA4850" t="str">
        <f t="shared" si="531"/>
        <v>70K–99K</v>
      </c>
    </row>
    <row r="4851" spans="1:27" ht="19.95" customHeight="1" x14ac:dyDescent="0.3">
      <c r="A4851" s="8" t="s">
        <v>4978</v>
      </c>
      <c r="B4851" s="9">
        <v>45352</v>
      </c>
      <c r="C4851" s="1" t="s">
        <v>34</v>
      </c>
      <c r="D4851" s="1" t="s">
        <v>22</v>
      </c>
      <c r="E4851" s="1" t="s">
        <v>23</v>
      </c>
      <c r="F4851" s="1" t="s">
        <v>24</v>
      </c>
      <c r="G4851" s="1" t="s">
        <v>25</v>
      </c>
      <c r="H4851" s="1" t="s">
        <v>26</v>
      </c>
      <c r="I4851" s="1" t="s">
        <v>27</v>
      </c>
      <c r="J4851" s="9">
        <v>45352</v>
      </c>
      <c r="K4851" s="9"/>
      <c r="L4851" s="1" t="s">
        <v>28</v>
      </c>
      <c r="M4851" s="1">
        <v>670</v>
      </c>
      <c r="N4851" s="1" t="s">
        <v>29</v>
      </c>
      <c r="O4851" s="1" t="s">
        <v>63</v>
      </c>
      <c r="P4851" s="1" t="s">
        <v>44</v>
      </c>
      <c r="Q4851" s="1">
        <v>4</v>
      </c>
      <c r="R4851" s="1" t="s">
        <v>32</v>
      </c>
      <c r="S4851" s="1">
        <v>2</v>
      </c>
      <c r="T4851" s="10">
        <v>87500</v>
      </c>
      <c r="U4851" t="str">
        <f t="shared" si="525"/>
        <v>Reviewed</v>
      </c>
      <c r="V4851" t="str">
        <f t="shared" si="526"/>
        <v>exceeds</v>
      </c>
      <c r="W4851">
        <f t="shared" si="527"/>
        <v>0</v>
      </c>
      <c r="X4851" t="str">
        <f t="shared" si="528"/>
        <v>Active</v>
      </c>
      <c r="Y4851">
        <f t="shared" si="529"/>
        <v>1.8356164383561644</v>
      </c>
      <c r="Z4851" t="str">
        <f t="shared" si="530"/>
        <v>1–2 Years</v>
      </c>
      <c r="AA4851" t="str">
        <f t="shared" si="531"/>
        <v>70K–99K</v>
      </c>
    </row>
    <row r="4852" spans="1:27" ht="19.95" customHeight="1" x14ac:dyDescent="0.3">
      <c r="A4852" s="4" t="s">
        <v>4979</v>
      </c>
      <c r="B4852" s="5">
        <v>45392</v>
      </c>
      <c r="C4852" s="6" t="s">
        <v>39</v>
      </c>
      <c r="D4852" s="6" t="s">
        <v>22</v>
      </c>
      <c r="E4852" s="6" t="s">
        <v>40</v>
      </c>
      <c r="F4852" s="6" t="s">
        <v>35</v>
      </c>
      <c r="G4852" s="6" t="s">
        <v>36</v>
      </c>
      <c r="H4852" s="6" t="s">
        <v>26</v>
      </c>
      <c r="I4852" s="6" t="s">
        <v>27</v>
      </c>
      <c r="J4852" s="5">
        <v>45392</v>
      </c>
      <c r="K4852" s="5"/>
      <c r="L4852" s="6" t="s">
        <v>28</v>
      </c>
      <c r="M4852" s="6">
        <v>630</v>
      </c>
      <c r="N4852" s="6" t="s">
        <v>75</v>
      </c>
      <c r="O4852" s="6" t="s">
        <v>63</v>
      </c>
      <c r="P4852" s="6" t="s">
        <v>31</v>
      </c>
      <c r="Q4852" s="6">
        <v>4</v>
      </c>
      <c r="R4852" s="6" t="s">
        <v>32</v>
      </c>
      <c r="S4852" s="6">
        <v>2</v>
      </c>
      <c r="T4852" s="7">
        <v>79000</v>
      </c>
      <c r="U4852" t="str">
        <f t="shared" si="525"/>
        <v>Reviewed</v>
      </c>
      <c r="V4852" t="str">
        <f t="shared" si="526"/>
        <v>exceeds</v>
      </c>
      <c r="W4852">
        <f t="shared" si="527"/>
        <v>0</v>
      </c>
      <c r="X4852" t="str">
        <f t="shared" si="528"/>
        <v>Active</v>
      </c>
      <c r="Y4852">
        <f t="shared" si="529"/>
        <v>1.726027397260274</v>
      </c>
      <c r="Z4852" t="str">
        <f t="shared" si="530"/>
        <v>1–2 Years</v>
      </c>
      <c r="AA4852" t="str">
        <f t="shared" si="531"/>
        <v>70K–99K</v>
      </c>
    </row>
    <row r="4853" spans="1:27" ht="19.95" customHeight="1" x14ac:dyDescent="0.3">
      <c r="A4853" s="8" t="s">
        <v>4980</v>
      </c>
      <c r="B4853" s="9">
        <v>45756</v>
      </c>
      <c r="C4853" s="1" t="s">
        <v>46</v>
      </c>
      <c r="D4853" s="1" t="s">
        <v>22</v>
      </c>
      <c r="E4853" s="1" t="s">
        <v>40</v>
      </c>
      <c r="F4853" s="1" t="s">
        <v>143</v>
      </c>
      <c r="G4853" s="1" t="s">
        <v>48</v>
      </c>
      <c r="H4853" s="1" t="s">
        <v>43</v>
      </c>
      <c r="I4853" s="1" t="s">
        <v>27</v>
      </c>
      <c r="J4853" s="9">
        <v>45756</v>
      </c>
      <c r="K4853" s="9"/>
      <c r="L4853" s="1" t="s">
        <v>28</v>
      </c>
      <c r="M4853" s="1">
        <v>266</v>
      </c>
      <c r="N4853" s="1" t="s">
        <v>29</v>
      </c>
      <c r="O4853" s="1" t="s">
        <v>63</v>
      </c>
      <c r="P4853" s="1" t="s">
        <v>44</v>
      </c>
      <c r="Q4853" s="1">
        <v>3</v>
      </c>
      <c r="R4853" s="1" t="s">
        <v>37</v>
      </c>
      <c r="S4853" s="1">
        <v>1</v>
      </c>
      <c r="T4853" s="10">
        <v>74000</v>
      </c>
      <c r="U4853" t="str">
        <f t="shared" si="525"/>
        <v>Reviewed</v>
      </c>
      <c r="V4853" t="str">
        <f t="shared" si="526"/>
        <v>meets</v>
      </c>
      <c r="W4853">
        <f t="shared" si="527"/>
        <v>0</v>
      </c>
      <c r="X4853" t="str">
        <f t="shared" si="528"/>
        <v>Active</v>
      </c>
      <c r="Y4853">
        <f t="shared" si="529"/>
        <v>0.72876712328767124</v>
      </c>
      <c r="Z4853" t="str">
        <f t="shared" si="530"/>
        <v>&lt;1 Year</v>
      </c>
      <c r="AA4853" t="str">
        <f t="shared" si="531"/>
        <v>70K–99K</v>
      </c>
    </row>
    <row r="4854" spans="1:27" ht="19.95" customHeight="1" x14ac:dyDescent="0.3">
      <c r="A4854" s="4" t="s">
        <v>4981</v>
      </c>
      <c r="B4854" s="5">
        <v>45337</v>
      </c>
      <c r="C4854" s="6" t="s">
        <v>55</v>
      </c>
      <c r="D4854" s="6" t="s">
        <v>56</v>
      </c>
      <c r="E4854" s="6" t="s">
        <v>23</v>
      </c>
      <c r="F4854" s="6" t="s">
        <v>57</v>
      </c>
      <c r="G4854" s="6" t="s">
        <v>58</v>
      </c>
      <c r="H4854" s="6" t="s">
        <v>43</v>
      </c>
      <c r="I4854" s="6" t="s">
        <v>27</v>
      </c>
      <c r="J4854" s="5">
        <v>45337</v>
      </c>
      <c r="K4854" s="5"/>
      <c r="L4854" s="6" t="s">
        <v>28</v>
      </c>
      <c r="M4854" s="6">
        <v>685</v>
      </c>
      <c r="N4854" s="6" t="s">
        <v>29</v>
      </c>
      <c r="O4854" s="6" t="s">
        <v>63</v>
      </c>
      <c r="P4854" s="6" t="s">
        <v>133</v>
      </c>
      <c r="Q4854" s="6">
        <v>3</v>
      </c>
      <c r="R4854" s="6" t="s">
        <v>37</v>
      </c>
      <c r="S4854" s="6">
        <v>2</v>
      </c>
      <c r="T4854" s="7">
        <v>69000</v>
      </c>
      <c r="U4854" t="str">
        <f t="shared" si="525"/>
        <v>Reviewed</v>
      </c>
      <c r="V4854" t="str">
        <f t="shared" si="526"/>
        <v>meets</v>
      </c>
      <c r="W4854">
        <f t="shared" si="527"/>
        <v>0</v>
      </c>
      <c r="X4854" t="str">
        <f t="shared" si="528"/>
        <v>Active</v>
      </c>
      <c r="Y4854">
        <f t="shared" si="529"/>
        <v>1.8767123287671232</v>
      </c>
      <c r="Z4854" t="str">
        <f t="shared" si="530"/>
        <v>1–2 Years</v>
      </c>
      <c r="AA4854" t="str">
        <f t="shared" si="531"/>
        <v>&lt;70K</v>
      </c>
    </row>
    <row r="4855" spans="1:27" ht="19.95" customHeight="1" x14ac:dyDescent="0.3">
      <c r="A4855" s="8" t="s">
        <v>4982</v>
      </c>
      <c r="B4855" s="9">
        <v>45654</v>
      </c>
      <c r="C4855" s="1" t="s">
        <v>60</v>
      </c>
      <c r="D4855" s="1" t="s">
        <v>56</v>
      </c>
      <c r="E4855" s="1" t="s">
        <v>40</v>
      </c>
      <c r="F4855" s="1" t="s">
        <v>104</v>
      </c>
      <c r="G4855" s="1" t="s">
        <v>62</v>
      </c>
      <c r="H4855" s="1" t="s">
        <v>43</v>
      </c>
      <c r="I4855" s="1" t="s">
        <v>27</v>
      </c>
      <c r="J4855" s="9">
        <v>45654</v>
      </c>
      <c r="K4855" s="9"/>
      <c r="L4855" s="1" t="s">
        <v>28</v>
      </c>
      <c r="M4855" s="1">
        <v>368</v>
      </c>
      <c r="N4855" s="1" t="s">
        <v>52</v>
      </c>
      <c r="O4855" s="1" t="s">
        <v>63</v>
      </c>
      <c r="P4855" s="1" t="s">
        <v>31</v>
      </c>
      <c r="Q4855" s="1">
        <v>2</v>
      </c>
      <c r="R4855" s="1" t="s">
        <v>53</v>
      </c>
      <c r="S4855" s="1">
        <v>1</v>
      </c>
      <c r="T4855" s="10">
        <v>69000</v>
      </c>
      <c r="U4855" t="str">
        <f t="shared" si="525"/>
        <v>Reviewed</v>
      </c>
      <c r="V4855" t="str">
        <f t="shared" si="526"/>
        <v>needs_support</v>
      </c>
      <c r="W4855">
        <f t="shared" si="527"/>
        <v>0</v>
      </c>
      <c r="X4855" t="str">
        <f t="shared" si="528"/>
        <v>Active</v>
      </c>
      <c r="Y4855">
        <f t="shared" si="529"/>
        <v>1.0082191780821919</v>
      </c>
      <c r="Z4855" t="str">
        <f t="shared" si="530"/>
        <v>1–2 Years</v>
      </c>
      <c r="AA4855" t="str">
        <f t="shared" si="531"/>
        <v>&lt;70K</v>
      </c>
    </row>
    <row r="4856" spans="1:27" ht="19.95" customHeight="1" x14ac:dyDescent="0.3">
      <c r="A4856" s="4" t="s">
        <v>4983</v>
      </c>
      <c r="B4856" s="5">
        <v>45032</v>
      </c>
      <c r="C4856" s="6" t="s">
        <v>66</v>
      </c>
      <c r="D4856" s="6" t="s">
        <v>56</v>
      </c>
      <c r="E4856" s="6" t="s">
        <v>67</v>
      </c>
      <c r="F4856" s="6" t="s">
        <v>193</v>
      </c>
      <c r="G4856" s="6" t="s">
        <v>69</v>
      </c>
      <c r="H4856" s="6" t="s">
        <v>43</v>
      </c>
      <c r="I4856" s="6" t="s">
        <v>27</v>
      </c>
      <c r="J4856" s="5">
        <v>45032</v>
      </c>
      <c r="K4856" s="5"/>
      <c r="L4856" s="6" t="s">
        <v>28</v>
      </c>
      <c r="M4856" s="6">
        <v>990</v>
      </c>
      <c r="N4856" s="6" t="s">
        <v>52</v>
      </c>
      <c r="O4856" s="6" t="s">
        <v>63</v>
      </c>
      <c r="P4856" s="6" t="s">
        <v>64</v>
      </c>
      <c r="Q4856" s="6">
        <v>3</v>
      </c>
      <c r="R4856" s="6" t="s">
        <v>37</v>
      </c>
      <c r="S4856" s="6">
        <v>3</v>
      </c>
      <c r="T4856" s="7">
        <v>60000</v>
      </c>
      <c r="U4856" t="str">
        <f t="shared" si="525"/>
        <v>Reviewed</v>
      </c>
      <c r="V4856" t="str">
        <f t="shared" si="526"/>
        <v>meets</v>
      </c>
      <c r="W4856">
        <f t="shared" si="527"/>
        <v>0</v>
      </c>
      <c r="X4856" t="str">
        <f t="shared" si="528"/>
        <v>Active</v>
      </c>
      <c r="Y4856">
        <f t="shared" si="529"/>
        <v>2.7123287671232879</v>
      </c>
      <c r="Z4856" t="str">
        <f t="shared" si="530"/>
        <v>2–3 Years</v>
      </c>
      <c r="AA4856" t="str">
        <f t="shared" si="531"/>
        <v>&lt;70K</v>
      </c>
    </row>
    <row r="4857" spans="1:27" ht="19.95" customHeight="1" x14ac:dyDescent="0.3">
      <c r="A4857" s="8" t="s">
        <v>4984</v>
      </c>
      <c r="B4857" s="9">
        <v>45154</v>
      </c>
      <c r="C4857" s="1" t="s">
        <v>71</v>
      </c>
      <c r="D4857" s="1" t="s">
        <v>72</v>
      </c>
      <c r="E4857" s="1" t="s">
        <v>23</v>
      </c>
      <c r="F4857" s="1" t="s">
        <v>73</v>
      </c>
      <c r="G4857" s="1" t="s">
        <v>74</v>
      </c>
      <c r="H4857" s="1" t="s">
        <v>49</v>
      </c>
      <c r="I4857" s="1" t="s">
        <v>27</v>
      </c>
      <c r="J4857" s="9">
        <v>45154</v>
      </c>
      <c r="K4857" s="9"/>
      <c r="L4857" s="1" t="s">
        <v>28</v>
      </c>
      <c r="M4857" s="1">
        <v>868</v>
      </c>
      <c r="N4857" s="1" t="s">
        <v>52</v>
      </c>
      <c r="O4857" s="1" t="s">
        <v>170</v>
      </c>
      <c r="P4857" s="1" t="s">
        <v>64</v>
      </c>
      <c r="Q4857" s="1">
        <v>2</v>
      </c>
      <c r="R4857" s="1" t="s">
        <v>53</v>
      </c>
      <c r="S4857" s="1">
        <v>2</v>
      </c>
      <c r="T4857" s="10">
        <v>128500</v>
      </c>
      <c r="U4857" t="str">
        <f t="shared" si="525"/>
        <v>Reviewed</v>
      </c>
      <c r="V4857" t="str">
        <f t="shared" si="526"/>
        <v>needs_support</v>
      </c>
      <c r="W4857">
        <f t="shared" si="527"/>
        <v>0</v>
      </c>
      <c r="X4857" t="str">
        <f t="shared" si="528"/>
        <v>Active</v>
      </c>
      <c r="Y4857">
        <f t="shared" si="529"/>
        <v>2.3780821917808219</v>
      </c>
      <c r="Z4857" t="str">
        <f t="shared" si="530"/>
        <v>2–3 Years</v>
      </c>
      <c r="AA4857" t="str">
        <f t="shared" si="531"/>
        <v>100K–129K</v>
      </c>
    </row>
    <row r="4858" spans="1:27" ht="19.95" customHeight="1" x14ac:dyDescent="0.3">
      <c r="A4858" s="4" t="s">
        <v>4985</v>
      </c>
      <c r="B4858" s="5">
        <v>45686</v>
      </c>
      <c r="C4858" s="6" t="s">
        <v>77</v>
      </c>
      <c r="D4858" s="6" t="s">
        <v>72</v>
      </c>
      <c r="E4858" s="6" t="s">
        <v>40</v>
      </c>
      <c r="F4858" s="6" t="s">
        <v>112</v>
      </c>
      <c r="G4858" s="6" t="s">
        <v>79</v>
      </c>
      <c r="H4858" s="6" t="s">
        <v>43</v>
      </c>
      <c r="I4858" s="6" t="s">
        <v>27</v>
      </c>
      <c r="J4858" s="5">
        <v>45686</v>
      </c>
      <c r="K4858" s="5"/>
      <c r="L4858" s="6" t="s">
        <v>28</v>
      </c>
      <c r="M4858" s="6">
        <v>336</v>
      </c>
      <c r="N4858" s="6" t="s">
        <v>52</v>
      </c>
      <c r="O4858" s="6" t="s">
        <v>63</v>
      </c>
      <c r="P4858" s="6" t="s">
        <v>31</v>
      </c>
      <c r="Q4858" s="6">
        <v>3</v>
      </c>
      <c r="R4858" s="6" t="s">
        <v>37</v>
      </c>
      <c r="S4858" s="6">
        <v>1</v>
      </c>
      <c r="T4858" s="7">
        <v>75500</v>
      </c>
      <c r="U4858" t="str">
        <f t="shared" si="525"/>
        <v>Reviewed</v>
      </c>
      <c r="V4858" t="str">
        <f t="shared" si="526"/>
        <v>meets</v>
      </c>
      <c r="W4858">
        <f t="shared" si="527"/>
        <v>0</v>
      </c>
      <c r="X4858" t="str">
        <f t="shared" si="528"/>
        <v>Active</v>
      </c>
      <c r="Y4858">
        <f t="shared" si="529"/>
        <v>0.92054794520547945</v>
      </c>
      <c r="Z4858" t="str">
        <f t="shared" si="530"/>
        <v>&lt;1 Year</v>
      </c>
      <c r="AA4858" t="str">
        <f t="shared" si="531"/>
        <v>70K–99K</v>
      </c>
    </row>
    <row r="4859" spans="1:27" ht="19.95" customHeight="1" x14ac:dyDescent="0.3">
      <c r="A4859" s="8" t="s">
        <v>4986</v>
      </c>
      <c r="B4859" s="9">
        <v>45039</v>
      </c>
      <c r="C4859" s="1" t="s">
        <v>81</v>
      </c>
      <c r="D4859" s="1" t="s">
        <v>72</v>
      </c>
      <c r="E4859" s="1" t="s">
        <v>23</v>
      </c>
      <c r="F4859" s="1" t="s">
        <v>223</v>
      </c>
      <c r="G4859" s="1" t="s">
        <v>83</v>
      </c>
      <c r="H4859" s="1" t="s">
        <v>49</v>
      </c>
      <c r="I4859" s="1" t="s">
        <v>27</v>
      </c>
      <c r="J4859" s="9">
        <v>45039</v>
      </c>
      <c r="K4859" s="9"/>
      <c r="L4859" s="1" t="s">
        <v>28</v>
      </c>
      <c r="M4859" s="1">
        <v>983</v>
      </c>
      <c r="N4859" s="1" t="s">
        <v>29</v>
      </c>
      <c r="O4859" s="1" t="s">
        <v>63</v>
      </c>
      <c r="P4859" s="1" t="s">
        <v>44</v>
      </c>
      <c r="Q4859" s="1">
        <v>4</v>
      </c>
      <c r="R4859" s="1" t="s">
        <v>32</v>
      </c>
      <c r="S4859" s="1">
        <v>3</v>
      </c>
      <c r="T4859" s="10">
        <v>129000</v>
      </c>
      <c r="U4859" t="str">
        <f t="shared" si="525"/>
        <v>Reviewed</v>
      </c>
      <c r="V4859" t="str">
        <f t="shared" si="526"/>
        <v>exceeds</v>
      </c>
      <c r="W4859">
        <f t="shared" si="527"/>
        <v>0</v>
      </c>
      <c r="X4859" t="str">
        <f t="shared" si="528"/>
        <v>Active</v>
      </c>
      <c r="Y4859">
        <f t="shared" si="529"/>
        <v>2.6931506849315068</v>
      </c>
      <c r="Z4859" t="str">
        <f t="shared" si="530"/>
        <v>2–3 Years</v>
      </c>
      <c r="AA4859" t="str">
        <f t="shared" si="531"/>
        <v>100K–129K</v>
      </c>
    </row>
    <row r="4860" spans="1:27" ht="19.95" customHeight="1" x14ac:dyDescent="0.3">
      <c r="A4860" s="4" t="s">
        <v>4987</v>
      </c>
      <c r="B4860" s="5">
        <v>45143</v>
      </c>
      <c r="C4860" s="6" t="s">
        <v>86</v>
      </c>
      <c r="D4860" s="6" t="s">
        <v>87</v>
      </c>
      <c r="E4860" s="6" t="s">
        <v>67</v>
      </c>
      <c r="F4860" s="6" t="s">
        <v>116</v>
      </c>
      <c r="G4860" s="6" t="s">
        <v>89</v>
      </c>
      <c r="H4860" s="6" t="s">
        <v>26</v>
      </c>
      <c r="I4860" s="6" t="s">
        <v>27</v>
      </c>
      <c r="J4860" s="5">
        <v>45143</v>
      </c>
      <c r="K4860" s="5"/>
      <c r="L4860" s="6" t="s">
        <v>28</v>
      </c>
      <c r="M4860" s="6">
        <v>879</v>
      </c>
      <c r="N4860" s="6" t="s">
        <v>29</v>
      </c>
      <c r="O4860" s="6" t="s">
        <v>170</v>
      </c>
      <c r="P4860" s="6" t="s">
        <v>31</v>
      </c>
      <c r="Q4860" s="6">
        <v>3</v>
      </c>
      <c r="R4860" s="6" t="s">
        <v>37</v>
      </c>
      <c r="S4860" s="6">
        <v>2</v>
      </c>
      <c r="T4860" s="7">
        <v>93500</v>
      </c>
      <c r="U4860" t="str">
        <f t="shared" si="525"/>
        <v>Reviewed</v>
      </c>
      <c r="V4860" t="str">
        <f t="shared" si="526"/>
        <v>meets</v>
      </c>
      <c r="W4860">
        <f t="shared" si="527"/>
        <v>0</v>
      </c>
      <c r="X4860" t="str">
        <f t="shared" si="528"/>
        <v>Active</v>
      </c>
      <c r="Y4860">
        <f t="shared" si="529"/>
        <v>2.408219178082192</v>
      </c>
      <c r="Z4860" t="str">
        <f t="shared" si="530"/>
        <v>2–3 Years</v>
      </c>
      <c r="AA4860" t="str">
        <f t="shared" si="531"/>
        <v>70K–99K</v>
      </c>
    </row>
    <row r="4861" spans="1:27" ht="19.95" customHeight="1" x14ac:dyDescent="0.3">
      <c r="A4861" s="8" t="s">
        <v>4988</v>
      </c>
      <c r="B4861" s="9">
        <v>45854</v>
      </c>
      <c r="C4861" s="1" t="s">
        <v>91</v>
      </c>
      <c r="D4861" s="1" t="s">
        <v>87</v>
      </c>
      <c r="E4861" s="1" t="s">
        <v>92</v>
      </c>
      <c r="F4861" s="1" t="s">
        <v>73</v>
      </c>
      <c r="G4861" s="1" t="s">
        <v>74</v>
      </c>
      <c r="H4861" s="1" t="s">
        <v>49</v>
      </c>
      <c r="I4861" s="1" t="s">
        <v>50</v>
      </c>
      <c r="J4861" s="9">
        <v>45854</v>
      </c>
      <c r="K4861" s="9">
        <v>45978</v>
      </c>
      <c r="L4861" s="1" t="s">
        <v>51</v>
      </c>
      <c r="M4861" s="1">
        <v>124</v>
      </c>
      <c r="N4861" s="1" t="s">
        <v>52</v>
      </c>
      <c r="O4861" s="1" t="s">
        <v>43</v>
      </c>
      <c r="P4861" s="1" t="s">
        <v>107</v>
      </c>
      <c r="Q4861" s="1" t="s">
        <v>95</v>
      </c>
      <c r="R4861" s="1" t="s">
        <v>28</v>
      </c>
      <c r="S4861" s="1">
        <v>0</v>
      </c>
      <c r="T4861" s="10">
        <v>99500</v>
      </c>
      <c r="U4861" t="str">
        <f t="shared" si="525"/>
        <v>Not Reviewed</v>
      </c>
      <c r="V4861" t="str">
        <f t="shared" si="526"/>
        <v>Not Reviewed</v>
      </c>
      <c r="W4861">
        <f t="shared" si="527"/>
        <v>1</v>
      </c>
      <c r="X4861" t="str">
        <f t="shared" si="528"/>
        <v>Attrited</v>
      </c>
      <c r="Y4861">
        <f t="shared" si="529"/>
        <v>0.33972602739726027</v>
      </c>
      <c r="Z4861" t="str">
        <f t="shared" si="530"/>
        <v>&lt;1 Year</v>
      </c>
      <c r="AA4861" t="str">
        <f t="shared" si="531"/>
        <v>70K–99K</v>
      </c>
    </row>
    <row r="4862" spans="1:27" ht="19.95" customHeight="1" x14ac:dyDescent="0.3">
      <c r="A4862" s="4" t="s">
        <v>4989</v>
      </c>
      <c r="B4862" s="5">
        <v>45332</v>
      </c>
      <c r="C4862" s="6" t="s">
        <v>21</v>
      </c>
      <c r="D4862" s="6" t="s">
        <v>22</v>
      </c>
      <c r="E4862" s="6" t="s">
        <v>23</v>
      </c>
      <c r="F4862" s="6" t="s">
        <v>24</v>
      </c>
      <c r="G4862" s="6" t="s">
        <v>25</v>
      </c>
      <c r="H4862" s="6" t="s">
        <v>26</v>
      </c>
      <c r="I4862" s="6" t="s">
        <v>27</v>
      </c>
      <c r="J4862" s="5">
        <v>45332</v>
      </c>
      <c r="K4862" s="5"/>
      <c r="L4862" s="6" t="s">
        <v>28</v>
      </c>
      <c r="M4862" s="6">
        <v>690</v>
      </c>
      <c r="N4862" s="6" t="s">
        <v>52</v>
      </c>
      <c r="O4862" s="6" t="s">
        <v>63</v>
      </c>
      <c r="P4862" s="6" t="s">
        <v>31</v>
      </c>
      <c r="Q4862" s="6">
        <v>3</v>
      </c>
      <c r="R4862" s="6" t="s">
        <v>37</v>
      </c>
      <c r="S4862" s="6">
        <v>2</v>
      </c>
      <c r="T4862" s="7">
        <v>72500</v>
      </c>
      <c r="U4862" t="str">
        <f t="shared" si="525"/>
        <v>Reviewed</v>
      </c>
      <c r="V4862" t="str">
        <f t="shared" si="526"/>
        <v>meets</v>
      </c>
      <c r="W4862">
        <f t="shared" si="527"/>
        <v>0</v>
      </c>
      <c r="X4862" t="str">
        <f t="shared" si="528"/>
        <v>Active</v>
      </c>
      <c r="Y4862">
        <f t="shared" si="529"/>
        <v>1.8904109589041096</v>
      </c>
      <c r="Z4862" t="str">
        <f t="shared" si="530"/>
        <v>1–2 Years</v>
      </c>
      <c r="AA4862" t="str">
        <f t="shared" si="531"/>
        <v>70K–99K</v>
      </c>
    </row>
    <row r="4863" spans="1:27" ht="19.95" customHeight="1" x14ac:dyDescent="0.3">
      <c r="A4863" s="8" t="s">
        <v>4990</v>
      </c>
      <c r="B4863" s="9">
        <v>45248</v>
      </c>
      <c r="C4863" s="1" t="s">
        <v>34</v>
      </c>
      <c r="D4863" s="1" t="s">
        <v>22</v>
      </c>
      <c r="E4863" s="1" t="s">
        <v>23</v>
      </c>
      <c r="F4863" s="1" t="s">
        <v>24</v>
      </c>
      <c r="G4863" s="1" t="s">
        <v>25</v>
      </c>
      <c r="H4863" s="1" t="s">
        <v>26</v>
      </c>
      <c r="I4863" s="1" t="s">
        <v>27</v>
      </c>
      <c r="J4863" s="9">
        <v>45248</v>
      </c>
      <c r="K4863" s="9"/>
      <c r="L4863" s="1" t="s">
        <v>28</v>
      </c>
      <c r="M4863" s="1">
        <v>774</v>
      </c>
      <c r="N4863" s="1" t="s">
        <v>29</v>
      </c>
      <c r="O4863" s="1" t="s">
        <v>63</v>
      </c>
      <c r="P4863" s="1" t="s">
        <v>107</v>
      </c>
      <c r="Q4863" s="1">
        <v>3</v>
      </c>
      <c r="R4863" s="1" t="s">
        <v>37</v>
      </c>
      <c r="S4863" s="1">
        <v>2</v>
      </c>
      <c r="T4863" s="10">
        <v>105000</v>
      </c>
      <c r="U4863" t="str">
        <f t="shared" si="525"/>
        <v>Reviewed</v>
      </c>
      <c r="V4863" t="str">
        <f t="shared" si="526"/>
        <v>meets</v>
      </c>
      <c r="W4863">
        <f t="shared" si="527"/>
        <v>0</v>
      </c>
      <c r="X4863" t="str">
        <f t="shared" si="528"/>
        <v>Active</v>
      </c>
      <c r="Y4863">
        <f t="shared" si="529"/>
        <v>2.1205479452054794</v>
      </c>
      <c r="Z4863" t="str">
        <f t="shared" si="530"/>
        <v>2–3 Years</v>
      </c>
      <c r="AA4863" t="str">
        <f t="shared" si="531"/>
        <v>100K–129K</v>
      </c>
    </row>
    <row r="4864" spans="1:27" ht="19.95" customHeight="1" x14ac:dyDescent="0.3">
      <c r="A4864" s="4" t="s">
        <v>4991</v>
      </c>
      <c r="B4864" s="5">
        <v>45824</v>
      </c>
      <c r="C4864" s="6" t="s">
        <v>39</v>
      </c>
      <c r="D4864" s="6" t="s">
        <v>22</v>
      </c>
      <c r="E4864" s="6" t="s">
        <v>40</v>
      </c>
      <c r="F4864" s="6" t="s">
        <v>215</v>
      </c>
      <c r="G4864" s="6" t="s">
        <v>42</v>
      </c>
      <c r="H4864" s="6" t="s">
        <v>49</v>
      </c>
      <c r="I4864" s="6" t="s">
        <v>27</v>
      </c>
      <c r="J4864" s="5">
        <v>45824</v>
      </c>
      <c r="K4864" s="5"/>
      <c r="L4864" s="6" t="s">
        <v>28</v>
      </c>
      <c r="M4864" s="6">
        <v>198</v>
      </c>
      <c r="N4864" s="6" t="s">
        <v>29</v>
      </c>
      <c r="O4864" s="6" t="s">
        <v>43</v>
      </c>
      <c r="P4864" s="6" t="s">
        <v>64</v>
      </c>
      <c r="Q4864" s="6">
        <v>3</v>
      </c>
      <c r="R4864" s="6" t="s">
        <v>37</v>
      </c>
      <c r="S4864" s="6">
        <v>1</v>
      </c>
      <c r="T4864" s="7">
        <v>108000</v>
      </c>
      <c r="U4864" t="str">
        <f t="shared" si="525"/>
        <v>Reviewed</v>
      </c>
      <c r="V4864" t="str">
        <f t="shared" si="526"/>
        <v>meets</v>
      </c>
      <c r="W4864">
        <f t="shared" si="527"/>
        <v>0</v>
      </c>
      <c r="X4864" t="str">
        <f t="shared" si="528"/>
        <v>Active</v>
      </c>
      <c r="Y4864">
        <f t="shared" si="529"/>
        <v>0.54246575342465753</v>
      </c>
      <c r="Z4864" t="str">
        <f t="shared" si="530"/>
        <v>&lt;1 Year</v>
      </c>
      <c r="AA4864" t="str">
        <f t="shared" si="531"/>
        <v>100K–129K</v>
      </c>
    </row>
    <row r="4865" spans="1:27" ht="19.95" customHeight="1" x14ac:dyDescent="0.3">
      <c r="A4865" s="8" t="s">
        <v>4992</v>
      </c>
      <c r="B4865" s="9">
        <v>45451</v>
      </c>
      <c r="C4865" s="1" t="s">
        <v>46</v>
      </c>
      <c r="D4865" s="1" t="s">
        <v>22</v>
      </c>
      <c r="E4865" s="1" t="s">
        <v>40</v>
      </c>
      <c r="F4865" s="1" t="s">
        <v>101</v>
      </c>
      <c r="G4865" s="1" t="s">
        <v>48</v>
      </c>
      <c r="H4865" s="1" t="s">
        <v>26</v>
      </c>
      <c r="I4865" s="1" t="s">
        <v>27</v>
      </c>
      <c r="J4865" s="9">
        <v>45451</v>
      </c>
      <c r="K4865" s="9"/>
      <c r="L4865" s="1" t="s">
        <v>28</v>
      </c>
      <c r="M4865" s="1">
        <v>571</v>
      </c>
      <c r="N4865" s="1" t="s">
        <v>29</v>
      </c>
      <c r="O4865" s="1" t="s">
        <v>105</v>
      </c>
      <c r="P4865" s="1" t="s">
        <v>107</v>
      </c>
      <c r="Q4865" s="1">
        <v>3</v>
      </c>
      <c r="R4865" s="1" t="s">
        <v>37</v>
      </c>
      <c r="S4865" s="1">
        <v>2</v>
      </c>
      <c r="T4865" s="10">
        <v>89000</v>
      </c>
      <c r="U4865" t="str">
        <f t="shared" si="525"/>
        <v>Reviewed</v>
      </c>
      <c r="V4865" t="str">
        <f t="shared" si="526"/>
        <v>meets</v>
      </c>
      <c r="W4865">
        <f t="shared" si="527"/>
        <v>0</v>
      </c>
      <c r="X4865" t="str">
        <f t="shared" si="528"/>
        <v>Active</v>
      </c>
      <c r="Y4865">
        <f t="shared" si="529"/>
        <v>1.5643835616438355</v>
      </c>
      <c r="Z4865" t="str">
        <f t="shared" si="530"/>
        <v>1–2 Years</v>
      </c>
      <c r="AA4865" t="str">
        <f t="shared" si="531"/>
        <v>70K–99K</v>
      </c>
    </row>
    <row r="4866" spans="1:27" ht="19.95" customHeight="1" x14ac:dyDescent="0.3">
      <c r="A4866" s="4" t="s">
        <v>4993</v>
      </c>
      <c r="B4866" s="5">
        <v>45107</v>
      </c>
      <c r="C4866" s="6" t="s">
        <v>55</v>
      </c>
      <c r="D4866" s="6" t="s">
        <v>56</v>
      </c>
      <c r="E4866" s="6" t="s">
        <v>23</v>
      </c>
      <c r="F4866" s="6" t="s">
        <v>190</v>
      </c>
      <c r="G4866" s="6" t="s">
        <v>58</v>
      </c>
      <c r="H4866" s="6" t="s">
        <v>49</v>
      </c>
      <c r="I4866" s="6" t="s">
        <v>27</v>
      </c>
      <c r="J4866" s="5">
        <v>45107</v>
      </c>
      <c r="K4866" s="5"/>
      <c r="L4866" s="6" t="s">
        <v>28</v>
      </c>
      <c r="M4866" s="6">
        <v>915</v>
      </c>
      <c r="N4866" s="6" t="s">
        <v>52</v>
      </c>
      <c r="O4866" s="6" t="s">
        <v>30</v>
      </c>
      <c r="P4866" s="6" t="s">
        <v>133</v>
      </c>
      <c r="Q4866" s="6">
        <v>1</v>
      </c>
      <c r="R4866" s="6" t="s">
        <v>53</v>
      </c>
      <c r="S4866" s="6">
        <v>3</v>
      </c>
      <c r="T4866" s="7">
        <v>138500</v>
      </c>
      <c r="U4866" t="str">
        <f t="shared" ref="U4866:U4929" si="532">IF(LOWER(TRIM(Q4866&amp;""))="none","Not Reviewed","Reviewed")</f>
        <v>Reviewed</v>
      </c>
      <c r="V4866" t="str">
        <f t="shared" ref="V4866:V4929" si="533">IF(OR(Q4866="none",R4866=""),"Not Reviewed",R4866)</f>
        <v>needs_support</v>
      </c>
      <c r="W4866">
        <f t="shared" ref="W4866:W4929" si="534">IF(I4866="terminated",1,0)</f>
        <v>0</v>
      </c>
      <c r="X4866" t="str">
        <f t="shared" ref="X4866:X4929" si="535">IF(I4866="terminated","Attrited","Active")</f>
        <v>Active</v>
      </c>
      <c r="Y4866">
        <f t="shared" ref="Y4866:Y4929" si="536">M4866/365</f>
        <v>2.506849315068493</v>
      </c>
      <c r="Z4866" t="str">
        <f t="shared" ref="Z4866:Z4929" si="537">IF(Y4866&lt;1,"&lt;1 Year",IF(Y4866&lt;2,"1–2 Years",IF(Y4866&lt;3,"2–3 Years","3+ Years")))</f>
        <v>2–3 Years</v>
      </c>
      <c r="AA4866" t="str">
        <f t="shared" ref="AA4866:AA4929" si="538">IF(T4866&lt;70000,"&lt;70K",IF(T4866&lt;100000,"70K–99K",IF(T4866&lt;130000,"100K–129K","130K+")))</f>
        <v>130K+</v>
      </c>
    </row>
    <row r="4867" spans="1:27" ht="19.95" customHeight="1" x14ac:dyDescent="0.3">
      <c r="A4867" s="8" t="s">
        <v>4994</v>
      </c>
      <c r="B4867" s="9">
        <v>45559</v>
      </c>
      <c r="C4867" s="1" t="s">
        <v>60</v>
      </c>
      <c r="D4867" s="1" t="s">
        <v>56</v>
      </c>
      <c r="E4867" s="1" t="s">
        <v>40</v>
      </c>
      <c r="F4867" s="1" t="s">
        <v>145</v>
      </c>
      <c r="G4867" s="1" t="s">
        <v>62</v>
      </c>
      <c r="H4867" s="1" t="s">
        <v>49</v>
      </c>
      <c r="I4867" s="1" t="s">
        <v>27</v>
      </c>
      <c r="J4867" s="9">
        <v>45559</v>
      </c>
      <c r="K4867" s="9"/>
      <c r="L4867" s="1" t="s">
        <v>28</v>
      </c>
      <c r="M4867" s="1">
        <v>463</v>
      </c>
      <c r="N4867" s="1" t="s">
        <v>29</v>
      </c>
      <c r="O4867" s="1" t="s">
        <v>30</v>
      </c>
      <c r="P4867" s="1" t="s">
        <v>133</v>
      </c>
      <c r="Q4867" s="1">
        <v>4</v>
      </c>
      <c r="R4867" s="1" t="s">
        <v>32</v>
      </c>
      <c r="S4867" s="1">
        <v>1</v>
      </c>
      <c r="T4867" s="10">
        <v>116000</v>
      </c>
      <c r="U4867" t="str">
        <f t="shared" si="532"/>
        <v>Reviewed</v>
      </c>
      <c r="V4867" t="str">
        <f t="shared" si="533"/>
        <v>exceeds</v>
      </c>
      <c r="W4867">
        <f t="shared" si="534"/>
        <v>0</v>
      </c>
      <c r="X4867" t="str">
        <f t="shared" si="535"/>
        <v>Active</v>
      </c>
      <c r="Y4867">
        <f t="shared" si="536"/>
        <v>1.2684931506849315</v>
      </c>
      <c r="Z4867" t="str">
        <f t="shared" si="537"/>
        <v>1–2 Years</v>
      </c>
      <c r="AA4867" t="str">
        <f t="shared" si="538"/>
        <v>100K–129K</v>
      </c>
    </row>
    <row r="4868" spans="1:27" ht="19.95" customHeight="1" x14ac:dyDescent="0.3">
      <c r="A4868" s="4" t="s">
        <v>4995</v>
      </c>
      <c r="B4868" s="5">
        <v>45073</v>
      </c>
      <c r="C4868" s="6" t="s">
        <v>66</v>
      </c>
      <c r="D4868" s="6" t="s">
        <v>56</v>
      </c>
      <c r="E4868" s="6" t="s">
        <v>67</v>
      </c>
      <c r="F4868" s="6" t="s">
        <v>193</v>
      </c>
      <c r="G4868" s="6" t="s">
        <v>69</v>
      </c>
      <c r="H4868" s="6" t="s">
        <v>43</v>
      </c>
      <c r="I4868" s="6" t="s">
        <v>27</v>
      </c>
      <c r="J4868" s="5">
        <v>45073</v>
      </c>
      <c r="K4868" s="5"/>
      <c r="L4868" s="6" t="s">
        <v>28</v>
      </c>
      <c r="M4868" s="6">
        <v>949</v>
      </c>
      <c r="N4868" s="6" t="s">
        <v>29</v>
      </c>
      <c r="O4868" s="6" t="s">
        <v>30</v>
      </c>
      <c r="P4868" s="6" t="s">
        <v>44</v>
      </c>
      <c r="Q4868" s="6">
        <v>3</v>
      </c>
      <c r="R4868" s="6" t="s">
        <v>37</v>
      </c>
      <c r="S4868" s="6">
        <v>3</v>
      </c>
      <c r="T4868" s="7">
        <v>56000</v>
      </c>
      <c r="U4868" t="str">
        <f t="shared" si="532"/>
        <v>Reviewed</v>
      </c>
      <c r="V4868" t="str">
        <f t="shared" si="533"/>
        <v>meets</v>
      </c>
      <c r="W4868">
        <f t="shared" si="534"/>
        <v>0</v>
      </c>
      <c r="X4868" t="str">
        <f t="shared" si="535"/>
        <v>Active</v>
      </c>
      <c r="Y4868">
        <f t="shared" si="536"/>
        <v>2.6</v>
      </c>
      <c r="Z4868" t="str">
        <f t="shared" si="537"/>
        <v>2–3 Years</v>
      </c>
      <c r="AA4868" t="str">
        <f t="shared" si="538"/>
        <v>&lt;70K</v>
      </c>
    </row>
    <row r="4869" spans="1:27" ht="19.95" customHeight="1" x14ac:dyDescent="0.3">
      <c r="A4869" s="8" t="s">
        <v>4996</v>
      </c>
      <c r="B4869" s="9">
        <v>45078</v>
      </c>
      <c r="C4869" s="1" t="s">
        <v>71</v>
      </c>
      <c r="D4869" s="1" t="s">
        <v>72</v>
      </c>
      <c r="E4869" s="1" t="s">
        <v>23</v>
      </c>
      <c r="F4869" s="1" t="s">
        <v>138</v>
      </c>
      <c r="G4869" s="1" t="s">
        <v>36</v>
      </c>
      <c r="H4869" s="1" t="s">
        <v>43</v>
      </c>
      <c r="I4869" s="1" t="s">
        <v>27</v>
      </c>
      <c r="J4869" s="9">
        <v>45078</v>
      </c>
      <c r="K4869" s="9"/>
      <c r="L4869" s="1" t="s">
        <v>28</v>
      </c>
      <c r="M4869" s="1">
        <v>944</v>
      </c>
      <c r="N4869" s="1" t="s">
        <v>52</v>
      </c>
      <c r="O4869" s="1" t="s">
        <v>43</v>
      </c>
      <c r="P4869" s="1" t="s">
        <v>64</v>
      </c>
      <c r="Q4869" s="1">
        <v>4</v>
      </c>
      <c r="R4869" s="1" t="s">
        <v>32</v>
      </c>
      <c r="S4869" s="1">
        <v>3</v>
      </c>
      <c r="T4869" s="10">
        <v>57000</v>
      </c>
      <c r="U4869" t="str">
        <f t="shared" si="532"/>
        <v>Reviewed</v>
      </c>
      <c r="V4869" t="str">
        <f t="shared" si="533"/>
        <v>exceeds</v>
      </c>
      <c r="W4869">
        <f t="shared" si="534"/>
        <v>0</v>
      </c>
      <c r="X4869" t="str">
        <f t="shared" si="535"/>
        <v>Active</v>
      </c>
      <c r="Y4869">
        <f t="shared" si="536"/>
        <v>2.5863013698630137</v>
      </c>
      <c r="Z4869" t="str">
        <f t="shared" si="537"/>
        <v>2–3 Years</v>
      </c>
      <c r="AA4869" t="str">
        <f t="shared" si="538"/>
        <v>&lt;70K</v>
      </c>
    </row>
    <row r="4870" spans="1:27" ht="19.95" customHeight="1" x14ac:dyDescent="0.3">
      <c r="A4870" s="4" t="s">
        <v>4997</v>
      </c>
      <c r="B4870" s="5">
        <v>45695</v>
      </c>
      <c r="C4870" s="6" t="s">
        <v>77</v>
      </c>
      <c r="D4870" s="6" t="s">
        <v>72</v>
      </c>
      <c r="E4870" s="6" t="s">
        <v>40</v>
      </c>
      <c r="F4870" s="6" t="s">
        <v>152</v>
      </c>
      <c r="G4870" s="6" t="s">
        <v>94</v>
      </c>
      <c r="H4870" s="6" t="s">
        <v>49</v>
      </c>
      <c r="I4870" s="6" t="s">
        <v>27</v>
      </c>
      <c r="J4870" s="5">
        <v>45695</v>
      </c>
      <c r="K4870" s="5"/>
      <c r="L4870" s="6" t="s">
        <v>28</v>
      </c>
      <c r="M4870" s="6">
        <v>327</v>
      </c>
      <c r="N4870" s="6" t="s">
        <v>29</v>
      </c>
      <c r="O4870" s="6" t="s">
        <v>30</v>
      </c>
      <c r="P4870" s="6" t="s">
        <v>107</v>
      </c>
      <c r="Q4870" s="6">
        <v>3</v>
      </c>
      <c r="R4870" s="6" t="s">
        <v>37</v>
      </c>
      <c r="S4870" s="6">
        <v>1</v>
      </c>
      <c r="T4870" s="7">
        <v>111500</v>
      </c>
      <c r="U4870" t="str">
        <f t="shared" si="532"/>
        <v>Reviewed</v>
      </c>
      <c r="V4870" t="str">
        <f t="shared" si="533"/>
        <v>meets</v>
      </c>
      <c r="W4870">
        <f t="shared" si="534"/>
        <v>0</v>
      </c>
      <c r="X4870" t="str">
        <f t="shared" si="535"/>
        <v>Active</v>
      </c>
      <c r="Y4870">
        <f t="shared" si="536"/>
        <v>0.89589041095890409</v>
      </c>
      <c r="Z4870" t="str">
        <f t="shared" si="537"/>
        <v>&lt;1 Year</v>
      </c>
      <c r="AA4870" t="str">
        <f t="shared" si="538"/>
        <v>100K–129K</v>
      </c>
    </row>
    <row r="4871" spans="1:27" ht="19.95" customHeight="1" x14ac:dyDescent="0.3">
      <c r="A4871" s="8" t="s">
        <v>4998</v>
      </c>
      <c r="B4871" s="9">
        <v>45177</v>
      </c>
      <c r="C4871" s="1" t="s">
        <v>81</v>
      </c>
      <c r="D4871" s="1" t="s">
        <v>72</v>
      </c>
      <c r="E4871" s="1" t="s">
        <v>23</v>
      </c>
      <c r="F4871" s="1" t="s">
        <v>152</v>
      </c>
      <c r="G4871" s="1" t="s">
        <v>94</v>
      </c>
      <c r="H4871" s="1" t="s">
        <v>49</v>
      </c>
      <c r="I4871" s="1" t="s">
        <v>27</v>
      </c>
      <c r="J4871" s="9">
        <v>45177</v>
      </c>
      <c r="K4871" s="9"/>
      <c r="L4871" s="1" t="s">
        <v>28</v>
      </c>
      <c r="M4871" s="1">
        <v>845</v>
      </c>
      <c r="N4871" s="1" t="s">
        <v>75</v>
      </c>
      <c r="O4871" s="1" t="s">
        <v>170</v>
      </c>
      <c r="P4871" s="1" t="s">
        <v>31</v>
      </c>
      <c r="Q4871" s="1">
        <v>3</v>
      </c>
      <c r="R4871" s="1" t="s">
        <v>37</v>
      </c>
      <c r="S4871" s="1">
        <v>2</v>
      </c>
      <c r="T4871" s="10">
        <v>138500</v>
      </c>
      <c r="U4871" t="str">
        <f t="shared" si="532"/>
        <v>Reviewed</v>
      </c>
      <c r="V4871" t="str">
        <f t="shared" si="533"/>
        <v>meets</v>
      </c>
      <c r="W4871">
        <f t="shared" si="534"/>
        <v>0</v>
      </c>
      <c r="X4871" t="str">
        <f t="shared" si="535"/>
        <v>Active</v>
      </c>
      <c r="Y4871">
        <f t="shared" si="536"/>
        <v>2.3150684931506849</v>
      </c>
      <c r="Z4871" t="str">
        <f t="shared" si="537"/>
        <v>2–3 Years</v>
      </c>
      <c r="AA4871" t="str">
        <f t="shared" si="538"/>
        <v>130K+</v>
      </c>
    </row>
    <row r="4872" spans="1:27" ht="19.95" customHeight="1" x14ac:dyDescent="0.3">
      <c r="A4872" s="4" t="s">
        <v>4999</v>
      </c>
      <c r="B4872" s="5">
        <v>45456</v>
      </c>
      <c r="C4872" s="6" t="s">
        <v>86</v>
      </c>
      <c r="D4872" s="6" t="s">
        <v>87</v>
      </c>
      <c r="E4872" s="6" t="s">
        <v>67</v>
      </c>
      <c r="F4872" s="6" t="s">
        <v>88</v>
      </c>
      <c r="G4872" s="6" t="s">
        <v>89</v>
      </c>
      <c r="H4872" s="6" t="s">
        <v>49</v>
      </c>
      <c r="I4872" s="6" t="s">
        <v>27</v>
      </c>
      <c r="J4872" s="5">
        <v>45456</v>
      </c>
      <c r="K4872" s="5"/>
      <c r="L4872" s="6" t="s">
        <v>28</v>
      </c>
      <c r="M4872" s="6">
        <v>566</v>
      </c>
      <c r="N4872" s="6" t="s">
        <v>52</v>
      </c>
      <c r="O4872" s="6" t="s">
        <v>63</v>
      </c>
      <c r="P4872" s="6" t="s">
        <v>133</v>
      </c>
      <c r="Q4872" s="6">
        <v>3</v>
      </c>
      <c r="R4872" s="6" t="s">
        <v>37</v>
      </c>
      <c r="S4872" s="6">
        <v>2</v>
      </c>
      <c r="T4872" s="7">
        <v>101000</v>
      </c>
      <c r="U4872" t="str">
        <f t="shared" si="532"/>
        <v>Reviewed</v>
      </c>
      <c r="V4872" t="str">
        <f t="shared" si="533"/>
        <v>meets</v>
      </c>
      <c r="W4872">
        <f t="shared" si="534"/>
        <v>0</v>
      </c>
      <c r="X4872" t="str">
        <f t="shared" si="535"/>
        <v>Active</v>
      </c>
      <c r="Y4872">
        <f t="shared" si="536"/>
        <v>1.5506849315068494</v>
      </c>
      <c r="Z4872" t="str">
        <f t="shared" si="537"/>
        <v>1–2 Years</v>
      </c>
      <c r="AA4872" t="str">
        <f t="shared" si="538"/>
        <v>100K–129K</v>
      </c>
    </row>
    <row r="4873" spans="1:27" ht="19.95" customHeight="1" x14ac:dyDescent="0.3">
      <c r="A4873" s="8" t="s">
        <v>5000</v>
      </c>
      <c r="B4873" s="9">
        <v>45571</v>
      </c>
      <c r="C4873" s="1" t="s">
        <v>91</v>
      </c>
      <c r="D4873" s="1" t="s">
        <v>87</v>
      </c>
      <c r="E4873" s="1" t="s">
        <v>92</v>
      </c>
      <c r="F4873" s="1" t="s">
        <v>114</v>
      </c>
      <c r="G4873" s="1" t="s">
        <v>94</v>
      </c>
      <c r="H4873" s="1" t="s">
        <v>43</v>
      </c>
      <c r="I4873" s="1" t="s">
        <v>27</v>
      </c>
      <c r="J4873" s="9">
        <v>45571</v>
      </c>
      <c r="K4873" s="9"/>
      <c r="L4873" s="1" t="s">
        <v>28</v>
      </c>
      <c r="M4873" s="1">
        <v>451</v>
      </c>
      <c r="N4873" s="1" t="s">
        <v>29</v>
      </c>
      <c r="O4873" s="1" t="s">
        <v>30</v>
      </c>
      <c r="P4873" s="1" t="s">
        <v>44</v>
      </c>
      <c r="Q4873" s="1">
        <v>4</v>
      </c>
      <c r="R4873" s="1" t="s">
        <v>32</v>
      </c>
      <c r="S4873" s="1">
        <v>1</v>
      </c>
      <c r="T4873" s="10">
        <v>71000</v>
      </c>
      <c r="U4873" t="str">
        <f t="shared" si="532"/>
        <v>Reviewed</v>
      </c>
      <c r="V4873" t="str">
        <f t="shared" si="533"/>
        <v>exceeds</v>
      </c>
      <c r="W4873">
        <f t="shared" si="534"/>
        <v>0</v>
      </c>
      <c r="X4873" t="str">
        <f t="shared" si="535"/>
        <v>Active</v>
      </c>
      <c r="Y4873">
        <f t="shared" si="536"/>
        <v>1.2356164383561643</v>
      </c>
      <c r="Z4873" t="str">
        <f t="shared" si="537"/>
        <v>1–2 Years</v>
      </c>
      <c r="AA4873" t="str">
        <f t="shared" si="538"/>
        <v>70K–99K</v>
      </c>
    </row>
    <row r="4874" spans="1:27" ht="19.95" customHeight="1" x14ac:dyDescent="0.3">
      <c r="A4874" s="4" t="s">
        <v>5001</v>
      </c>
      <c r="B4874" s="5">
        <v>45489</v>
      </c>
      <c r="C4874" s="6" t="s">
        <v>21</v>
      </c>
      <c r="D4874" s="6" t="s">
        <v>22</v>
      </c>
      <c r="E4874" s="6" t="s">
        <v>23</v>
      </c>
      <c r="F4874" s="6" t="s">
        <v>24</v>
      </c>
      <c r="G4874" s="6" t="s">
        <v>25</v>
      </c>
      <c r="H4874" s="6" t="s">
        <v>26</v>
      </c>
      <c r="I4874" s="6" t="s">
        <v>50</v>
      </c>
      <c r="J4874" s="5">
        <v>45489</v>
      </c>
      <c r="K4874" s="5">
        <v>45600</v>
      </c>
      <c r="L4874" s="6" t="s">
        <v>51</v>
      </c>
      <c r="M4874" s="6">
        <v>111</v>
      </c>
      <c r="N4874" s="6" t="s">
        <v>29</v>
      </c>
      <c r="O4874" s="6" t="s">
        <v>170</v>
      </c>
      <c r="P4874" s="6" t="s">
        <v>107</v>
      </c>
      <c r="Q4874" s="6" t="s">
        <v>95</v>
      </c>
      <c r="R4874" s="6" t="s">
        <v>28</v>
      </c>
      <c r="S4874" s="6">
        <v>0</v>
      </c>
      <c r="T4874" s="7">
        <v>75000</v>
      </c>
      <c r="U4874" t="str">
        <f t="shared" si="532"/>
        <v>Not Reviewed</v>
      </c>
      <c r="V4874" t="str">
        <f t="shared" si="533"/>
        <v>Not Reviewed</v>
      </c>
      <c r="W4874">
        <f t="shared" si="534"/>
        <v>1</v>
      </c>
      <c r="X4874" t="str">
        <f t="shared" si="535"/>
        <v>Attrited</v>
      </c>
      <c r="Y4874">
        <f t="shared" si="536"/>
        <v>0.30410958904109592</v>
      </c>
      <c r="Z4874" t="str">
        <f t="shared" si="537"/>
        <v>&lt;1 Year</v>
      </c>
      <c r="AA4874" t="str">
        <f t="shared" si="538"/>
        <v>70K–99K</v>
      </c>
    </row>
    <row r="4875" spans="1:27" ht="19.95" customHeight="1" x14ac:dyDescent="0.3">
      <c r="A4875" s="8" t="s">
        <v>5002</v>
      </c>
      <c r="B4875" s="9">
        <v>45371</v>
      </c>
      <c r="C4875" s="1" t="s">
        <v>34</v>
      </c>
      <c r="D4875" s="1" t="s">
        <v>22</v>
      </c>
      <c r="E4875" s="1" t="s">
        <v>23</v>
      </c>
      <c r="F4875" s="1" t="s">
        <v>99</v>
      </c>
      <c r="G4875" s="1" t="s">
        <v>36</v>
      </c>
      <c r="H4875" s="1" t="s">
        <v>49</v>
      </c>
      <c r="I4875" s="1" t="s">
        <v>27</v>
      </c>
      <c r="J4875" s="9">
        <v>45371</v>
      </c>
      <c r="K4875" s="9"/>
      <c r="L4875" s="1" t="s">
        <v>28</v>
      </c>
      <c r="M4875" s="1">
        <v>651</v>
      </c>
      <c r="N4875" s="1" t="s">
        <v>75</v>
      </c>
      <c r="O4875" s="1" t="s">
        <v>30</v>
      </c>
      <c r="P4875" s="1" t="s">
        <v>31</v>
      </c>
      <c r="Q4875" s="1">
        <v>4</v>
      </c>
      <c r="R4875" s="1" t="s">
        <v>32</v>
      </c>
      <c r="S4875" s="1">
        <v>2</v>
      </c>
      <c r="T4875" s="10">
        <v>106000</v>
      </c>
      <c r="U4875" t="str">
        <f t="shared" si="532"/>
        <v>Reviewed</v>
      </c>
      <c r="V4875" t="str">
        <f t="shared" si="533"/>
        <v>exceeds</v>
      </c>
      <c r="W4875">
        <f t="shared" si="534"/>
        <v>0</v>
      </c>
      <c r="X4875" t="str">
        <f t="shared" si="535"/>
        <v>Active</v>
      </c>
      <c r="Y4875">
        <f t="shared" si="536"/>
        <v>1.7835616438356163</v>
      </c>
      <c r="Z4875" t="str">
        <f t="shared" si="537"/>
        <v>1–2 Years</v>
      </c>
      <c r="AA4875" t="str">
        <f t="shared" si="538"/>
        <v>100K–129K</v>
      </c>
    </row>
    <row r="4876" spans="1:27" ht="19.95" customHeight="1" x14ac:dyDescent="0.3">
      <c r="A4876" s="4" t="s">
        <v>5003</v>
      </c>
      <c r="B4876" s="5">
        <v>44974</v>
      </c>
      <c r="C4876" s="6" t="s">
        <v>39</v>
      </c>
      <c r="D4876" s="6" t="s">
        <v>22</v>
      </c>
      <c r="E4876" s="6" t="s">
        <v>40</v>
      </c>
      <c r="F4876" s="6" t="s">
        <v>35</v>
      </c>
      <c r="G4876" s="6" t="s">
        <v>36</v>
      </c>
      <c r="H4876" s="6" t="s">
        <v>26</v>
      </c>
      <c r="I4876" s="6" t="s">
        <v>27</v>
      </c>
      <c r="J4876" s="5">
        <v>44974</v>
      </c>
      <c r="K4876" s="5"/>
      <c r="L4876" s="6" t="s">
        <v>28</v>
      </c>
      <c r="M4876" s="6">
        <v>1048</v>
      </c>
      <c r="N4876" s="6" t="s">
        <v>75</v>
      </c>
      <c r="O4876" s="6" t="s">
        <v>63</v>
      </c>
      <c r="P4876" s="6" t="s">
        <v>64</v>
      </c>
      <c r="Q4876" s="6">
        <v>3</v>
      </c>
      <c r="R4876" s="6" t="s">
        <v>37</v>
      </c>
      <c r="S4876" s="6">
        <v>3</v>
      </c>
      <c r="T4876" s="7">
        <v>78500</v>
      </c>
      <c r="U4876" t="str">
        <f t="shared" si="532"/>
        <v>Reviewed</v>
      </c>
      <c r="V4876" t="str">
        <f t="shared" si="533"/>
        <v>meets</v>
      </c>
      <c r="W4876">
        <f t="shared" si="534"/>
        <v>0</v>
      </c>
      <c r="X4876" t="str">
        <f t="shared" si="535"/>
        <v>Active</v>
      </c>
      <c r="Y4876">
        <f t="shared" si="536"/>
        <v>2.871232876712329</v>
      </c>
      <c r="Z4876" t="str">
        <f t="shared" si="537"/>
        <v>2–3 Years</v>
      </c>
      <c r="AA4876" t="str">
        <f t="shared" si="538"/>
        <v>70K–99K</v>
      </c>
    </row>
    <row r="4877" spans="1:27" ht="19.95" customHeight="1" x14ac:dyDescent="0.3">
      <c r="A4877" s="8" t="s">
        <v>5004</v>
      </c>
      <c r="B4877" s="9">
        <v>45347</v>
      </c>
      <c r="C4877" s="1" t="s">
        <v>46</v>
      </c>
      <c r="D4877" s="1" t="s">
        <v>22</v>
      </c>
      <c r="E4877" s="1" t="s">
        <v>40</v>
      </c>
      <c r="F4877" s="1" t="s">
        <v>174</v>
      </c>
      <c r="G4877" s="1" t="s">
        <v>42</v>
      </c>
      <c r="H4877" s="1" t="s">
        <v>26</v>
      </c>
      <c r="I4877" s="1" t="s">
        <v>27</v>
      </c>
      <c r="J4877" s="9">
        <v>45347</v>
      </c>
      <c r="K4877" s="9"/>
      <c r="L4877" s="1" t="s">
        <v>28</v>
      </c>
      <c r="M4877" s="1">
        <v>675</v>
      </c>
      <c r="N4877" s="1" t="s">
        <v>29</v>
      </c>
      <c r="O4877" s="1" t="s">
        <v>30</v>
      </c>
      <c r="P4877" s="1" t="s">
        <v>133</v>
      </c>
      <c r="Q4877" s="1">
        <v>4</v>
      </c>
      <c r="R4877" s="1" t="s">
        <v>32</v>
      </c>
      <c r="S4877" s="1">
        <v>2</v>
      </c>
      <c r="T4877" s="10">
        <v>91000</v>
      </c>
      <c r="U4877" t="str">
        <f t="shared" si="532"/>
        <v>Reviewed</v>
      </c>
      <c r="V4877" t="str">
        <f t="shared" si="533"/>
        <v>exceeds</v>
      </c>
      <c r="W4877">
        <f t="shared" si="534"/>
        <v>0</v>
      </c>
      <c r="X4877" t="str">
        <f t="shared" si="535"/>
        <v>Active</v>
      </c>
      <c r="Y4877">
        <f t="shared" si="536"/>
        <v>1.8493150684931507</v>
      </c>
      <c r="Z4877" t="str">
        <f t="shared" si="537"/>
        <v>1–2 Years</v>
      </c>
      <c r="AA4877" t="str">
        <f t="shared" si="538"/>
        <v>70K–99K</v>
      </c>
    </row>
    <row r="4878" spans="1:27" ht="19.95" customHeight="1" x14ac:dyDescent="0.3">
      <c r="A4878" s="4" t="s">
        <v>5005</v>
      </c>
      <c r="B4878" s="5">
        <v>45210</v>
      </c>
      <c r="C4878" s="6" t="s">
        <v>55</v>
      </c>
      <c r="D4878" s="6" t="s">
        <v>56</v>
      </c>
      <c r="E4878" s="6" t="s">
        <v>23</v>
      </c>
      <c r="F4878" s="6" t="s">
        <v>147</v>
      </c>
      <c r="G4878" s="6" t="s">
        <v>58</v>
      </c>
      <c r="H4878" s="6" t="s">
        <v>26</v>
      </c>
      <c r="I4878" s="6" t="s">
        <v>27</v>
      </c>
      <c r="J4878" s="5">
        <v>45210</v>
      </c>
      <c r="K4878" s="5"/>
      <c r="L4878" s="6" t="s">
        <v>28</v>
      </c>
      <c r="M4878" s="6">
        <v>812</v>
      </c>
      <c r="N4878" s="6" t="s">
        <v>52</v>
      </c>
      <c r="O4878" s="6" t="s">
        <v>105</v>
      </c>
      <c r="P4878" s="6" t="s">
        <v>133</v>
      </c>
      <c r="Q4878" s="6">
        <v>3</v>
      </c>
      <c r="R4878" s="6" t="s">
        <v>37</v>
      </c>
      <c r="S4878" s="6">
        <v>2</v>
      </c>
      <c r="T4878" s="7">
        <v>95500</v>
      </c>
      <c r="U4878" t="str">
        <f t="shared" si="532"/>
        <v>Reviewed</v>
      </c>
      <c r="V4878" t="str">
        <f t="shared" si="533"/>
        <v>meets</v>
      </c>
      <c r="W4878">
        <f t="shared" si="534"/>
        <v>0</v>
      </c>
      <c r="X4878" t="str">
        <f t="shared" si="535"/>
        <v>Active</v>
      </c>
      <c r="Y4878">
        <f t="shared" si="536"/>
        <v>2.2246575342465755</v>
      </c>
      <c r="Z4878" t="str">
        <f t="shared" si="537"/>
        <v>2–3 Years</v>
      </c>
      <c r="AA4878" t="str">
        <f t="shared" si="538"/>
        <v>70K–99K</v>
      </c>
    </row>
    <row r="4879" spans="1:27" ht="19.95" customHeight="1" x14ac:dyDescent="0.3">
      <c r="A4879" s="8" t="s">
        <v>5006</v>
      </c>
      <c r="B4879" s="9">
        <v>45128</v>
      </c>
      <c r="C4879" s="1" t="s">
        <v>60</v>
      </c>
      <c r="D4879" s="1" t="s">
        <v>56</v>
      </c>
      <c r="E4879" s="1" t="s">
        <v>40</v>
      </c>
      <c r="F4879" s="1" t="s">
        <v>147</v>
      </c>
      <c r="G4879" s="1" t="s">
        <v>58</v>
      </c>
      <c r="H4879" s="1" t="s">
        <v>26</v>
      </c>
      <c r="I4879" s="1" t="s">
        <v>27</v>
      </c>
      <c r="J4879" s="9">
        <v>45128</v>
      </c>
      <c r="K4879" s="9"/>
      <c r="L4879" s="1" t="s">
        <v>28</v>
      </c>
      <c r="M4879" s="1">
        <v>894</v>
      </c>
      <c r="N4879" s="1" t="s">
        <v>52</v>
      </c>
      <c r="O4879" s="1" t="s">
        <v>63</v>
      </c>
      <c r="P4879" s="1" t="s">
        <v>64</v>
      </c>
      <c r="Q4879" s="1">
        <v>2</v>
      </c>
      <c r="R4879" s="1" t="s">
        <v>53</v>
      </c>
      <c r="S4879" s="1">
        <v>2</v>
      </c>
      <c r="T4879" s="10">
        <v>104000</v>
      </c>
      <c r="U4879" t="str">
        <f t="shared" si="532"/>
        <v>Reviewed</v>
      </c>
      <c r="V4879" t="str">
        <f t="shared" si="533"/>
        <v>needs_support</v>
      </c>
      <c r="W4879">
        <f t="shared" si="534"/>
        <v>0</v>
      </c>
      <c r="X4879" t="str">
        <f t="shared" si="535"/>
        <v>Active</v>
      </c>
      <c r="Y4879">
        <f t="shared" si="536"/>
        <v>2.4493150684931506</v>
      </c>
      <c r="Z4879" t="str">
        <f t="shared" si="537"/>
        <v>2–3 Years</v>
      </c>
      <c r="AA4879" t="str">
        <f t="shared" si="538"/>
        <v>100K–129K</v>
      </c>
    </row>
    <row r="4880" spans="1:27" ht="19.95" customHeight="1" x14ac:dyDescent="0.3">
      <c r="A4880" s="4" t="s">
        <v>5007</v>
      </c>
      <c r="B4880" s="5">
        <v>45543</v>
      </c>
      <c r="C4880" s="6" t="s">
        <v>66</v>
      </c>
      <c r="D4880" s="6" t="s">
        <v>56</v>
      </c>
      <c r="E4880" s="6" t="s">
        <v>67</v>
      </c>
      <c r="F4880" s="6" t="s">
        <v>138</v>
      </c>
      <c r="G4880" s="6" t="s">
        <v>36</v>
      </c>
      <c r="H4880" s="6" t="s">
        <v>43</v>
      </c>
      <c r="I4880" s="6" t="s">
        <v>27</v>
      </c>
      <c r="J4880" s="5">
        <v>45543</v>
      </c>
      <c r="K4880" s="5"/>
      <c r="L4880" s="6" t="s">
        <v>28</v>
      </c>
      <c r="M4880" s="6">
        <v>479</v>
      </c>
      <c r="N4880" s="6" t="s">
        <v>140</v>
      </c>
      <c r="O4880" s="6" t="s">
        <v>30</v>
      </c>
      <c r="P4880" s="6" t="s">
        <v>44</v>
      </c>
      <c r="Q4880" s="6">
        <v>3</v>
      </c>
      <c r="R4880" s="6" t="s">
        <v>37</v>
      </c>
      <c r="S4880" s="6">
        <v>1</v>
      </c>
      <c r="T4880" s="7">
        <v>64500</v>
      </c>
      <c r="U4880" t="str">
        <f t="shared" si="532"/>
        <v>Reviewed</v>
      </c>
      <c r="V4880" t="str">
        <f t="shared" si="533"/>
        <v>meets</v>
      </c>
      <c r="W4880">
        <f t="shared" si="534"/>
        <v>0</v>
      </c>
      <c r="X4880" t="str">
        <f t="shared" si="535"/>
        <v>Active</v>
      </c>
      <c r="Y4880">
        <f t="shared" si="536"/>
        <v>1.3123287671232877</v>
      </c>
      <c r="Z4880" t="str">
        <f t="shared" si="537"/>
        <v>1–2 Years</v>
      </c>
      <c r="AA4880" t="str">
        <f t="shared" si="538"/>
        <v>&lt;70K</v>
      </c>
    </row>
    <row r="4881" spans="1:27" ht="19.95" customHeight="1" x14ac:dyDescent="0.3">
      <c r="A4881" s="8" t="s">
        <v>5008</v>
      </c>
      <c r="B4881" s="9">
        <v>45422</v>
      </c>
      <c r="C4881" s="1" t="s">
        <v>71</v>
      </c>
      <c r="D4881" s="1" t="s">
        <v>72</v>
      </c>
      <c r="E4881" s="1" t="s">
        <v>23</v>
      </c>
      <c r="F4881" s="1" t="s">
        <v>129</v>
      </c>
      <c r="G4881" s="1" t="s">
        <v>74</v>
      </c>
      <c r="H4881" s="1" t="s">
        <v>43</v>
      </c>
      <c r="I4881" s="1" t="s">
        <v>27</v>
      </c>
      <c r="J4881" s="9">
        <v>45422</v>
      </c>
      <c r="K4881" s="9"/>
      <c r="L4881" s="1" t="s">
        <v>28</v>
      </c>
      <c r="M4881" s="1">
        <v>600</v>
      </c>
      <c r="N4881" s="1" t="s">
        <v>29</v>
      </c>
      <c r="O4881" s="1" t="s">
        <v>170</v>
      </c>
      <c r="P4881" s="1" t="s">
        <v>64</v>
      </c>
      <c r="Q4881" s="1">
        <v>1</v>
      </c>
      <c r="R4881" s="1" t="s">
        <v>53</v>
      </c>
      <c r="S4881" s="1">
        <v>2</v>
      </c>
      <c r="T4881" s="10">
        <v>55000</v>
      </c>
      <c r="U4881" t="str">
        <f t="shared" si="532"/>
        <v>Reviewed</v>
      </c>
      <c r="V4881" t="str">
        <f t="shared" si="533"/>
        <v>needs_support</v>
      </c>
      <c r="W4881">
        <f t="shared" si="534"/>
        <v>0</v>
      </c>
      <c r="X4881" t="str">
        <f t="shared" si="535"/>
        <v>Active</v>
      </c>
      <c r="Y4881">
        <f t="shared" si="536"/>
        <v>1.6438356164383561</v>
      </c>
      <c r="Z4881" t="str">
        <f t="shared" si="537"/>
        <v>1–2 Years</v>
      </c>
      <c r="AA4881" t="str">
        <f t="shared" si="538"/>
        <v>&lt;70K</v>
      </c>
    </row>
    <row r="4882" spans="1:27" ht="19.95" customHeight="1" x14ac:dyDescent="0.3">
      <c r="A4882" s="4" t="s">
        <v>5009</v>
      </c>
      <c r="B4882" s="5">
        <v>45158</v>
      </c>
      <c r="C4882" s="6" t="s">
        <v>77</v>
      </c>
      <c r="D4882" s="6" t="s">
        <v>72</v>
      </c>
      <c r="E4882" s="6" t="s">
        <v>40</v>
      </c>
      <c r="F4882" s="6" t="s">
        <v>112</v>
      </c>
      <c r="G4882" s="6" t="s">
        <v>79</v>
      </c>
      <c r="H4882" s="6" t="s">
        <v>43</v>
      </c>
      <c r="I4882" s="6" t="s">
        <v>27</v>
      </c>
      <c r="J4882" s="5">
        <v>45158</v>
      </c>
      <c r="K4882" s="5"/>
      <c r="L4882" s="6" t="s">
        <v>28</v>
      </c>
      <c r="M4882" s="6">
        <v>864</v>
      </c>
      <c r="N4882" s="6" t="s">
        <v>75</v>
      </c>
      <c r="O4882" s="6" t="s">
        <v>63</v>
      </c>
      <c r="P4882" s="6" t="s">
        <v>31</v>
      </c>
      <c r="Q4882" s="6">
        <v>4</v>
      </c>
      <c r="R4882" s="6" t="s">
        <v>32</v>
      </c>
      <c r="S4882" s="6">
        <v>2</v>
      </c>
      <c r="T4882" s="7">
        <v>59500</v>
      </c>
      <c r="U4882" t="str">
        <f t="shared" si="532"/>
        <v>Reviewed</v>
      </c>
      <c r="V4882" t="str">
        <f t="shared" si="533"/>
        <v>exceeds</v>
      </c>
      <c r="W4882">
        <f t="shared" si="534"/>
        <v>0</v>
      </c>
      <c r="X4882" t="str">
        <f t="shared" si="535"/>
        <v>Active</v>
      </c>
      <c r="Y4882">
        <f t="shared" si="536"/>
        <v>2.3671232876712329</v>
      </c>
      <c r="Z4882" t="str">
        <f t="shared" si="537"/>
        <v>2–3 Years</v>
      </c>
      <c r="AA4882" t="str">
        <f t="shared" si="538"/>
        <v>&lt;70K</v>
      </c>
    </row>
    <row r="4883" spans="1:27" ht="19.95" customHeight="1" x14ac:dyDescent="0.3">
      <c r="A4883" s="8" t="s">
        <v>5010</v>
      </c>
      <c r="B4883" s="9">
        <v>45019</v>
      </c>
      <c r="C4883" s="1" t="s">
        <v>81</v>
      </c>
      <c r="D4883" s="1" t="s">
        <v>72</v>
      </c>
      <c r="E4883" s="1" t="s">
        <v>23</v>
      </c>
      <c r="F4883" s="1" t="s">
        <v>114</v>
      </c>
      <c r="G4883" s="1" t="s">
        <v>94</v>
      </c>
      <c r="H4883" s="1" t="s">
        <v>43</v>
      </c>
      <c r="I4883" s="1" t="s">
        <v>27</v>
      </c>
      <c r="J4883" s="9">
        <v>45019</v>
      </c>
      <c r="K4883" s="9"/>
      <c r="L4883" s="1" t="s">
        <v>28</v>
      </c>
      <c r="M4883" s="1">
        <v>1003</v>
      </c>
      <c r="N4883" s="1" t="s">
        <v>29</v>
      </c>
      <c r="O4883" s="1" t="s">
        <v>63</v>
      </c>
      <c r="P4883" s="1" t="s">
        <v>64</v>
      </c>
      <c r="Q4883" s="1">
        <v>3</v>
      </c>
      <c r="R4883" s="1" t="s">
        <v>37</v>
      </c>
      <c r="S4883" s="1">
        <v>3</v>
      </c>
      <c r="T4883" s="10">
        <v>75500</v>
      </c>
      <c r="U4883" t="str">
        <f t="shared" si="532"/>
        <v>Reviewed</v>
      </c>
      <c r="V4883" t="str">
        <f t="shared" si="533"/>
        <v>meets</v>
      </c>
      <c r="W4883">
        <f t="shared" si="534"/>
        <v>0</v>
      </c>
      <c r="X4883" t="str">
        <f t="shared" si="535"/>
        <v>Active</v>
      </c>
      <c r="Y4883">
        <f t="shared" si="536"/>
        <v>2.7479452054794522</v>
      </c>
      <c r="Z4883" t="str">
        <f t="shared" si="537"/>
        <v>2–3 Years</v>
      </c>
      <c r="AA4883" t="str">
        <f t="shared" si="538"/>
        <v>70K–99K</v>
      </c>
    </row>
    <row r="4884" spans="1:27" ht="19.95" customHeight="1" x14ac:dyDescent="0.3">
      <c r="A4884" s="4" t="s">
        <v>5011</v>
      </c>
      <c r="B4884" s="5">
        <v>45274</v>
      </c>
      <c r="C4884" s="6" t="s">
        <v>86</v>
      </c>
      <c r="D4884" s="6" t="s">
        <v>87</v>
      </c>
      <c r="E4884" s="6" t="s">
        <v>67</v>
      </c>
      <c r="F4884" s="6" t="s">
        <v>116</v>
      </c>
      <c r="G4884" s="6" t="s">
        <v>89</v>
      </c>
      <c r="H4884" s="6" t="s">
        <v>26</v>
      </c>
      <c r="I4884" s="6" t="s">
        <v>27</v>
      </c>
      <c r="J4884" s="5">
        <v>45274</v>
      </c>
      <c r="K4884" s="5"/>
      <c r="L4884" s="6" t="s">
        <v>28</v>
      </c>
      <c r="M4884" s="6">
        <v>748</v>
      </c>
      <c r="N4884" s="6" t="s">
        <v>140</v>
      </c>
      <c r="O4884" s="6" t="s">
        <v>63</v>
      </c>
      <c r="P4884" s="6" t="s">
        <v>31</v>
      </c>
      <c r="Q4884" s="6">
        <v>4</v>
      </c>
      <c r="R4884" s="6" t="s">
        <v>32</v>
      </c>
      <c r="S4884" s="6">
        <v>2</v>
      </c>
      <c r="T4884" s="7">
        <v>73000</v>
      </c>
      <c r="U4884" t="str">
        <f t="shared" si="532"/>
        <v>Reviewed</v>
      </c>
      <c r="V4884" t="str">
        <f t="shared" si="533"/>
        <v>exceeds</v>
      </c>
      <c r="W4884">
        <f t="shared" si="534"/>
        <v>0</v>
      </c>
      <c r="X4884" t="str">
        <f t="shared" si="535"/>
        <v>Active</v>
      </c>
      <c r="Y4884">
        <f t="shared" si="536"/>
        <v>2.0493150684931507</v>
      </c>
      <c r="Z4884" t="str">
        <f t="shared" si="537"/>
        <v>2–3 Years</v>
      </c>
      <c r="AA4884" t="str">
        <f t="shared" si="538"/>
        <v>70K–99K</v>
      </c>
    </row>
    <row r="4885" spans="1:27" ht="19.95" customHeight="1" x14ac:dyDescent="0.3">
      <c r="A4885" s="8" t="s">
        <v>5012</v>
      </c>
      <c r="B4885" s="9">
        <v>44957</v>
      </c>
      <c r="C4885" s="1" t="s">
        <v>91</v>
      </c>
      <c r="D4885" s="1" t="s">
        <v>87</v>
      </c>
      <c r="E4885" s="1" t="s">
        <v>92</v>
      </c>
      <c r="F4885" s="1" t="s">
        <v>286</v>
      </c>
      <c r="G4885" s="1" t="s">
        <v>94</v>
      </c>
      <c r="H4885" s="1" t="s">
        <v>110</v>
      </c>
      <c r="I4885" s="1" t="s">
        <v>27</v>
      </c>
      <c r="J4885" s="9">
        <v>44957</v>
      </c>
      <c r="K4885" s="9"/>
      <c r="L4885" s="1" t="s">
        <v>28</v>
      </c>
      <c r="M4885" s="1">
        <v>1065</v>
      </c>
      <c r="N4885" s="1" t="s">
        <v>52</v>
      </c>
      <c r="O4885" s="1" t="s">
        <v>30</v>
      </c>
      <c r="P4885" s="1" t="s">
        <v>133</v>
      </c>
      <c r="Q4885" s="1">
        <v>1</v>
      </c>
      <c r="R4885" s="1" t="s">
        <v>53</v>
      </c>
      <c r="S4885" s="1">
        <v>3</v>
      </c>
      <c r="T4885" s="10">
        <v>180000</v>
      </c>
      <c r="U4885" t="str">
        <f t="shared" si="532"/>
        <v>Reviewed</v>
      </c>
      <c r="V4885" t="str">
        <f t="shared" si="533"/>
        <v>needs_support</v>
      </c>
      <c r="W4885">
        <f t="shared" si="534"/>
        <v>0</v>
      </c>
      <c r="X4885" t="str">
        <f t="shared" si="535"/>
        <v>Active</v>
      </c>
      <c r="Y4885">
        <f t="shared" si="536"/>
        <v>2.9178082191780823</v>
      </c>
      <c r="Z4885" t="str">
        <f t="shared" si="537"/>
        <v>2–3 Years</v>
      </c>
      <c r="AA4885" t="str">
        <f t="shared" si="538"/>
        <v>130K+</v>
      </c>
    </row>
    <row r="4886" spans="1:27" ht="19.95" customHeight="1" x14ac:dyDescent="0.3">
      <c r="A4886" s="4" t="s">
        <v>5013</v>
      </c>
      <c r="B4886" s="5">
        <v>45487</v>
      </c>
      <c r="C4886" s="6" t="s">
        <v>21</v>
      </c>
      <c r="D4886" s="6" t="s">
        <v>22</v>
      </c>
      <c r="E4886" s="6" t="s">
        <v>23</v>
      </c>
      <c r="F4886" s="6" t="s">
        <v>24</v>
      </c>
      <c r="G4886" s="6" t="s">
        <v>25</v>
      </c>
      <c r="H4886" s="6" t="s">
        <v>26</v>
      </c>
      <c r="I4886" s="6" t="s">
        <v>50</v>
      </c>
      <c r="J4886" s="5">
        <v>45487</v>
      </c>
      <c r="K4886" s="5">
        <v>45603</v>
      </c>
      <c r="L4886" s="6" t="s">
        <v>51</v>
      </c>
      <c r="M4886" s="6">
        <v>116</v>
      </c>
      <c r="N4886" s="6" t="s">
        <v>122</v>
      </c>
      <c r="O4886" s="6" t="s">
        <v>105</v>
      </c>
      <c r="P4886" s="6" t="s">
        <v>107</v>
      </c>
      <c r="Q4886" s="6" t="s">
        <v>95</v>
      </c>
      <c r="R4886" s="6" t="s">
        <v>28</v>
      </c>
      <c r="S4886" s="6">
        <v>0</v>
      </c>
      <c r="T4886" s="7">
        <v>78000</v>
      </c>
      <c r="U4886" t="str">
        <f t="shared" si="532"/>
        <v>Not Reviewed</v>
      </c>
      <c r="V4886" t="str">
        <f t="shared" si="533"/>
        <v>Not Reviewed</v>
      </c>
      <c r="W4886">
        <f t="shared" si="534"/>
        <v>1</v>
      </c>
      <c r="X4886" t="str">
        <f t="shared" si="535"/>
        <v>Attrited</v>
      </c>
      <c r="Y4886">
        <f t="shared" si="536"/>
        <v>0.31780821917808222</v>
      </c>
      <c r="Z4886" t="str">
        <f t="shared" si="537"/>
        <v>&lt;1 Year</v>
      </c>
      <c r="AA4886" t="str">
        <f t="shared" si="538"/>
        <v>70K–99K</v>
      </c>
    </row>
    <row r="4887" spans="1:27" ht="19.95" customHeight="1" x14ac:dyDescent="0.3">
      <c r="A4887" s="8" t="s">
        <v>5014</v>
      </c>
      <c r="B4887" s="9">
        <v>45476</v>
      </c>
      <c r="C4887" s="1" t="s">
        <v>34</v>
      </c>
      <c r="D4887" s="1" t="s">
        <v>22</v>
      </c>
      <c r="E4887" s="1" t="s">
        <v>23</v>
      </c>
      <c r="F4887" s="1" t="s">
        <v>138</v>
      </c>
      <c r="G4887" s="1" t="s">
        <v>36</v>
      </c>
      <c r="H4887" s="1" t="s">
        <v>43</v>
      </c>
      <c r="I4887" s="1" t="s">
        <v>27</v>
      </c>
      <c r="J4887" s="9">
        <v>45476</v>
      </c>
      <c r="K4887" s="9"/>
      <c r="L4887" s="1" t="s">
        <v>28</v>
      </c>
      <c r="M4887" s="1">
        <v>546</v>
      </c>
      <c r="N4887" s="1" t="s">
        <v>122</v>
      </c>
      <c r="O4887" s="1" t="s">
        <v>63</v>
      </c>
      <c r="P4887" s="1" t="s">
        <v>64</v>
      </c>
      <c r="Q4887" s="1">
        <v>4</v>
      </c>
      <c r="R4887" s="1" t="s">
        <v>32</v>
      </c>
      <c r="S4887" s="1">
        <v>2</v>
      </c>
      <c r="T4887" s="10">
        <v>78000</v>
      </c>
      <c r="U4887" t="str">
        <f t="shared" si="532"/>
        <v>Reviewed</v>
      </c>
      <c r="V4887" t="str">
        <f t="shared" si="533"/>
        <v>exceeds</v>
      </c>
      <c r="W4887">
        <f t="shared" si="534"/>
        <v>0</v>
      </c>
      <c r="X4887" t="str">
        <f t="shared" si="535"/>
        <v>Active</v>
      </c>
      <c r="Y4887">
        <f t="shared" si="536"/>
        <v>1.4958904109589042</v>
      </c>
      <c r="Z4887" t="str">
        <f t="shared" si="537"/>
        <v>1–2 Years</v>
      </c>
      <c r="AA4887" t="str">
        <f t="shared" si="538"/>
        <v>70K–99K</v>
      </c>
    </row>
    <row r="4888" spans="1:27" ht="19.95" customHeight="1" x14ac:dyDescent="0.3">
      <c r="A4888" s="4" t="s">
        <v>5015</v>
      </c>
      <c r="B4888" s="5">
        <v>45008</v>
      </c>
      <c r="C4888" s="6" t="s">
        <v>39</v>
      </c>
      <c r="D4888" s="6" t="s">
        <v>22</v>
      </c>
      <c r="E4888" s="6" t="s">
        <v>40</v>
      </c>
      <c r="F4888" s="6" t="s">
        <v>41</v>
      </c>
      <c r="G4888" s="6" t="s">
        <v>42</v>
      </c>
      <c r="H4888" s="6" t="s">
        <v>43</v>
      </c>
      <c r="I4888" s="6" t="s">
        <v>27</v>
      </c>
      <c r="J4888" s="5">
        <v>45008</v>
      </c>
      <c r="K4888" s="5"/>
      <c r="L4888" s="6" t="s">
        <v>28</v>
      </c>
      <c r="M4888" s="6">
        <v>1014</v>
      </c>
      <c r="N4888" s="6" t="s">
        <v>29</v>
      </c>
      <c r="O4888" s="6" t="s">
        <v>63</v>
      </c>
      <c r="P4888" s="6" t="s">
        <v>64</v>
      </c>
      <c r="Q4888" s="6">
        <v>3</v>
      </c>
      <c r="R4888" s="6" t="s">
        <v>37</v>
      </c>
      <c r="S4888" s="6">
        <v>3</v>
      </c>
      <c r="T4888" s="7">
        <v>65000</v>
      </c>
      <c r="U4888" t="str">
        <f t="shared" si="532"/>
        <v>Reviewed</v>
      </c>
      <c r="V4888" t="str">
        <f t="shared" si="533"/>
        <v>meets</v>
      </c>
      <c r="W4888">
        <f t="shared" si="534"/>
        <v>0</v>
      </c>
      <c r="X4888" t="str">
        <f t="shared" si="535"/>
        <v>Active</v>
      </c>
      <c r="Y4888">
        <f t="shared" si="536"/>
        <v>2.7780821917808218</v>
      </c>
      <c r="Z4888" t="str">
        <f t="shared" si="537"/>
        <v>2–3 Years</v>
      </c>
      <c r="AA4888" t="str">
        <f t="shared" si="538"/>
        <v>&lt;70K</v>
      </c>
    </row>
    <row r="4889" spans="1:27" ht="19.95" customHeight="1" x14ac:dyDescent="0.3">
      <c r="A4889" s="8" t="s">
        <v>5016</v>
      </c>
      <c r="B4889" s="9">
        <v>45103</v>
      </c>
      <c r="C4889" s="1" t="s">
        <v>46</v>
      </c>
      <c r="D4889" s="1" t="s">
        <v>22</v>
      </c>
      <c r="E4889" s="1" t="s">
        <v>40</v>
      </c>
      <c r="F4889" s="1" t="s">
        <v>101</v>
      </c>
      <c r="G4889" s="1" t="s">
        <v>48</v>
      </c>
      <c r="H4889" s="1" t="s">
        <v>26</v>
      </c>
      <c r="I4889" s="1" t="s">
        <v>50</v>
      </c>
      <c r="J4889" s="9">
        <v>45103</v>
      </c>
      <c r="K4889" s="9">
        <v>45881</v>
      </c>
      <c r="L4889" s="1" t="s">
        <v>51</v>
      </c>
      <c r="M4889" s="1">
        <v>778</v>
      </c>
      <c r="N4889" s="1" t="s">
        <v>29</v>
      </c>
      <c r="O4889" s="1" t="s">
        <v>170</v>
      </c>
      <c r="P4889" s="1" t="s">
        <v>107</v>
      </c>
      <c r="Q4889" s="1">
        <v>3</v>
      </c>
      <c r="R4889" s="1" t="s">
        <v>37</v>
      </c>
      <c r="S4889" s="1">
        <v>2</v>
      </c>
      <c r="T4889" s="10">
        <v>93500</v>
      </c>
      <c r="U4889" t="str">
        <f t="shared" si="532"/>
        <v>Reviewed</v>
      </c>
      <c r="V4889" t="str">
        <f t="shared" si="533"/>
        <v>meets</v>
      </c>
      <c r="W4889">
        <f t="shared" si="534"/>
        <v>1</v>
      </c>
      <c r="X4889" t="str">
        <f t="shared" si="535"/>
        <v>Attrited</v>
      </c>
      <c r="Y4889">
        <f t="shared" si="536"/>
        <v>2.1315068493150684</v>
      </c>
      <c r="Z4889" t="str">
        <f t="shared" si="537"/>
        <v>2–3 Years</v>
      </c>
      <c r="AA4889" t="str">
        <f t="shared" si="538"/>
        <v>70K–99K</v>
      </c>
    </row>
    <row r="4890" spans="1:27" ht="19.95" customHeight="1" x14ac:dyDescent="0.3">
      <c r="A4890" s="4" t="s">
        <v>5017</v>
      </c>
      <c r="B4890" s="5">
        <v>44975</v>
      </c>
      <c r="C4890" s="6" t="s">
        <v>55</v>
      </c>
      <c r="D4890" s="6" t="s">
        <v>56</v>
      </c>
      <c r="E4890" s="6" t="s">
        <v>23</v>
      </c>
      <c r="F4890" s="6" t="s">
        <v>57</v>
      </c>
      <c r="G4890" s="6" t="s">
        <v>58</v>
      </c>
      <c r="H4890" s="6" t="s">
        <v>43</v>
      </c>
      <c r="I4890" s="6" t="s">
        <v>27</v>
      </c>
      <c r="J4890" s="5">
        <v>44975</v>
      </c>
      <c r="K4890" s="5"/>
      <c r="L4890" s="6" t="s">
        <v>28</v>
      </c>
      <c r="M4890" s="6">
        <v>1047</v>
      </c>
      <c r="N4890" s="6" t="s">
        <v>122</v>
      </c>
      <c r="O4890" s="6" t="s">
        <v>170</v>
      </c>
      <c r="P4890" s="6" t="s">
        <v>64</v>
      </c>
      <c r="Q4890" s="6">
        <v>4</v>
      </c>
      <c r="R4890" s="6" t="s">
        <v>32</v>
      </c>
      <c r="S4890" s="6">
        <v>3</v>
      </c>
      <c r="T4890" s="7">
        <v>70500</v>
      </c>
      <c r="U4890" t="str">
        <f t="shared" si="532"/>
        <v>Reviewed</v>
      </c>
      <c r="V4890" t="str">
        <f t="shared" si="533"/>
        <v>exceeds</v>
      </c>
      <c r="W4890">
        <f t="shared" si="534"/>
        <v>0</v>
      </c>
      <c r="X4890" t="str">
        <f t="shared" si="535"/>
        <v>Active</v>
      </c>
      <c r="Y4890">
        <f t="shared" si="536"/>
        <v>2.8684931506849316</v>
      </c>
      <c r="Z4890" t="str">
        <f t="shared" si="537"/>
        <v>2–3 Years</v>
      </c>
      <c r="AA4890" t="str">
        <f t="shared" si="538"/>
        <v>70K–99K</v>
      </c>
    </row>
    <row r="4891" spans="1:27" ht="19.95" customHeight="1" x14ac:dyDescent="0.3">
      <c r="A4891" s="8" t="s">
        <v>5018</v>
      </c>
      <c r="B4891" s="9">
        <v>45625</v>
      </c>
      <c r="C4891" s="1" t="s">
        <v>60</v>
      </c>
      <c r="D4891" s="1" t="s">
        <v>56</v>
      </c>
      <c r="E4891" s="1" t="s">
        <v>40</v>
      </c>
      <c r="F4891" s="1" t="s">
        <v>61</v>
      </c>
      <c r="G4891" s="1" t="s">
        <v>62</v>
      </c>
      <c r="H4891" s="1" t="s">
        <v>26</v>
      </c>
      <c r="I4891" s="1" t="s">
        <v>27</v>
      </c>
      <c r="J4891" s="9">
        <v>45625</v>
      </c>
      <c r="K4891" s="9"/>
      <c r="L4891" s="1" t="s">
        <v>28</v>
      </c>
      <c r="M4891" s="1">
        <v>397</v>
      </c>
      <c r="N4891" s="1" t="s">
        <v>52</v>
      </c>
      <c r="O4891" s="1" t="s">
        <v>63</v>
      </c>
      <c r="P4891" s="1" t="s">
        <v>31</v>
      </c>
      <c r="Q4891" s="1">
        <v>5</v>
      </c>
      <c r="R4891" s="1" t="s">
        <v>119</v>
      </c>
      <c r="S4891" s="1">
        <v>1</v>
      </c>
      <c r="T4891" s="10">
        <v>96500</v>
      </c>
      <c r="U4891" t="str">
        <f t="shared" si="532"/>
        <v>Reviewed</v>
      </c>
      <c r="V4891" t="str">
        <f t="shared" si="533"/>
        <v>outstanding</v>
      </c>
      <c r="W4891">
        <f t="shared" si="534"/>
        <v>0</v>
      </c>
      <c r="X4891" t="str">
        <f t="shared" si="535"/>
        <v>Active</v>
      </c>
      <c r="Y4891">
        <f t="shared" si="536"/>
        <v>1.0876712328767124</v>
      </c>
      <c r="Z4891" t="str">
        <f t="shared" si="537"/>
        <v>1–2 Years</v>
      </c>
      <c r="AA4891" t="str">
        <f t="shared" si="538"/>
        <v>70K–99K</v>
      </c>
    </row>
    <row r="4892" spans="1:27" ht="19.95" customHeight="1" x14ac:dyDescent="0.3">
      <c r="A4892" s="4" t="s">
        <v>5019</v>
      </c>
      <c r="B4892" s="5">
        <v>45310</v>
      </c>
      <c r="C4892" s="6" t="s">
        <v>66</v>
      </c>
      <c r="D4892" s="6" t="s">
        <v>56</v>
      </c>
      <c r="E4892" s="6" t="s">
        <v>67</v>
      </c>
      <c r="F4892" s="6" t="s">
        <v>358</v>
      </c>
      <c r="G4892" s="6" t="s">
        <v>69</v>
      </c>
      <c r="H4892" s="6" t="s">
        <v>49</v>
      </c>
      <c r="I4892" s="6" t="s">
        <v>50</v>
      </c>
      <c r="J4892" s="5">
        <v>45310</v>
      </c>
      <c r="K4892" s="5">
        <v>45857</v>
      </c>
      <c r="L4892" s="6" t="s">
        <v>51</v>
      </c>
      <c r="M4892" s="6">
        <v>547</v>
      </c>
      <c r="N4892" s="6" t="s">
        <v>122</v>
      </c>
      <c r="O4892" s="6" t="s">
        <v>170</v>
      </c>
      <c r="P4892" s="6" t="s">
        <v>64</v>
      </c>
      <c r="Q4892" s="6">
        <v>2</v>
      </c>
      <c r="R4892" s="6" t="s">
        <v>53</v>
      </c>
      <c r="S4892" s="6">
        <v>2</v>
      </c>
      <c r="T4892" s="7">
        <v>114500</v>
      </c>
      <c r="U4892" t="str">
        <f t="shared" si="532"/>
        <v>Reviewed</v>
      </c>
      <c r="V4892" t="str">
        <f t="shared" si="533"/>
        <v>needs_support</v>
      </c>
      <c r="W4892">
        <f t="shared" si="534"/>
        <v>1</v>
      </c>
      <c r="X4892" t="str">
        <f t="shared" si="535"/>
        <v>Attrited</v>
      </c>
      <c r="Y4892">
        <f t="shared" si="536"/>
        <v>1.4986301369863013</v>
      </c>
      <c r="Z4892" t="str">
        <f t="shared" si="537"/>
        <v>1–2 Years</v>
      </c>
      <c r="AA4892" t="str">
        <f t="shared" si="538"/>
        <v>100K–129K</v>
      </c>
    </row>
    <row r="4893" spans="1:27" ht="19.95" customHeight="1" x14ac:dyDescent="0.3">
      <c r="A4893" s="8" t="s">
        <v>5020</v>
      </c>
      <c r="B4893" s="9">
        <v>45866</v>
      </c>
      <c r="C4893" s="1" t="s">
        <v>71</v>
      </c>
      <c r="D4893" s="1" t="s">
        <v>72</v>
      </c>
      <c r="E4893" s="1" t="s">
        <v>23</v>
      </c>
      <c r="F4893" s="1" t="s">
        <v>73</v>
      </c>
      <c r="G4893" s="1" t="s">
        <v>74</v>
      </c>
      <c r="H4893" s="1" t="s">
        <v>49</v>
      </c>
      <c r="I4893" s="1" t="s">
        <v>27</v>
      </c>
      <c r="J4893" s="9">
        <v>45866</v>
      </c>
      <c r="K4893" s="9"/>
      <c r="L4893" s="1" t="s">
        <v>28</v>
      </c>
      <c r="M4893" s="1">
        <v>156</v>
      </c>
      <c r="N4893" s="1" t="s">
        <v>122</v>
      </c>
      <c r="O4893" s="1" t="s">
        <v>63</v>
      </c>
      <c r="P4893" s="1" t="s">
        <v>133</v>
      </c>
      <c r="Q4893" s="1" t="s">
        <v>95</v>
      </c>
      <c r="R4893" s="1" t="s">
        <v>28</v>
      </c>
      <c r="S4893" s="1">
        <v>0</v>
      </c>
      <c r="T4893" s="10">
        <v>101500</v>
      </c>
      <c r="U4893" t="str">
        <f t="shared" si="532"/>
        <v>Not Reviewed</v>
      </c>
      <c r="V4893" t="str">
        <f t="shared" si="533"/>
        <v>Not Reviewed</v>
      </c>
      <c r="W4893">
        <f t="shared" si="534"/>
        <v>0</v>
      </c>
      <c r="X4893" t="str">
        <f t="shared" si="535"/>
        <v>Active</v>
      </c>
      <c r="Y4893">
        <f t="shared" si="536"/>
        <v>0.42739726027397262</v>
      </c>
      <c r="Z4893" t="str">
        <f t="shared" si="537"/>
        <v>&lt;1 Year</v>
      </c>
      <c r="AA4893" t="str">
        <f t="shared" si="538"/>
        <v>100K–129K</v>
      </c>
    </row>
    <row r="4894" spans="1:27" ht="19.95" customHeight="1" x14ac:dyDescent="0.3">
      <c r="A4894" s="4" t="s">
        <v>5021</v>
      </c>
      <c r="B4894" s="5">
        <v>45328</v>
      </c>
      <c r="C4894" s="6" t="s">
        <v>77</v>
      </c>
      <c r="D4894" s="6" t="s">
        <v>72</v>
      </c>
      <c r="E4894" s="6" t="s">
        <v>40</v>
      </c>
      <c r="F4894" s="6" t="s">
        <v>112</v>
      </c>
      <c r="G4894" s="6" t="s">
        <v>79</v>
      </c>
      <c r="H4894" s="6" t="s">
        <v>43</v>
      </c>
      <c r="I4894" s="6" t="s">
        <v>27</v>
      </c>
      <c r="J4894" s="5">
        <v>45328</v>
      </c>
      <c r="K4894" s="5"/>
      <c r="L4894" s="6" t="s">
        <v>28</v>
      </c>
      <c r="M4894" s="6">
        <v>694</v>
      </c>
      <c r="N4894" s="6" t="s">
        <v>29</v>
      </c>
      <c r="O4894" s="6" t="s">
        <v>63</v>
      </c>
      <c r="P4894" s="6" t="s">
        <v>31</v>
      </c>
      <c r="Q4894" s="6">
        <v>3</v>
      </c>
      <c r="R4894" s="6" t="s">
        <v>37</v>
      </c>
      <c r="S4894" s="6">
        <v>2</v>
      </c>
      <c r="T4894" s="7">
        <v>60000</v>
      </c>
      <c r="U4894" t="str">
        <f t="shared" si="532"/>
        <v>Reviewed</v>
      </c>
      <c r="V4894" t="str">
        <f t="shared" si="533"/>
        <v>meets</v>
      </c>
      <c r="W4894">
        <f t="shared" si="534"/>
        <v>0</v>
      </c>
      <c r="X4894" t="str">
        <f t="shared" si="535"/>
        <v>Active</v>
      </c>
      <c r="Y4894">
        <f t="shared" si="536"/>
        <v>1.9013698630136986</v>
      </c>
      <c r="Z4894" t="str">
        <f t="shared" si="537"/>
        <v>1–2 Years</v>
      </c>
      <c r="AA4894" t="str">
        <f t="shared" si="538"/>
        <v>&lt;70K</v>
      </c>
    </row>
    <row r="4895" spans="1:27" ht="19.95" customHeight="1" x14ac:dyDescent="0.3">
      <c r="A4895" s="8" t="s">
        <v>5022</v>
      </c>
      <c r="B4895" s="9">
        <v>45918</v>
      </c>
      <c r="C4895" s="1" t="s">
        <v>81</v>
      </c>
      <c r="D4895" s="1" t="s">
        <v>72</v>
      </c>
      <c r="E4895" s="1" t="s">
        <v>23</v>
      </c>
      <c r="F4895" s="1" t="s">
        <v>223</v>
      </c>
      <c r="G4895" s="1" t="s">
        <v>83</v>
      </c>
      <c r="H4895" s="1" t="s">
        <v>49</v>
      </c>
      <c r="I4895" s="1" t="s">
        <v>27</v>
      </c>
      <c r="J4895" s="9">
        <v>45918</v>
      </c>
      <c r="K4895" s="9"/>
      <c r="L4895" s="1" t="s">
        <v>28</v>
      </c>
      <c r="M4895" s="1">
        <v>104</v>
      </c>
      <c r="N4895" s="1" t="s">
        <v>29</v>
      </c>
      <c r="O4895" s="1" t="s">
        <v>30</v>
      </c>
      <c r="P4895" s="1" t="s">
        <v>44</v>
      </c>
      <c r="Q4895" s="1" t="s">
        <v>95</v>
      </c>
      <c r="R4895" s="1" t="s">
        <v>28</v>
      </c>
      <c r="S4895" s="1">
        <v>0</v>
      </c>
      <c r="T4895" s="10">
        <v>141500</v>
      </c>
      <c r="U4895" t="str">
        <f t="shared" si="532"/>
        <v>Not Reviewed</v>
      </c>
      <c r="V4895" t="str">
        <f t="shared" si="533"/>
        <v>Not Reviewed</v>
      </c>
      <c r="W4895">
        <f t="shared" si="534"/>
        <v>0</v>
      </c>
      <c r="X4895" t="str">
        <f t="shared" si="535"/>
        <v>Active</v>
      </c>
      <c r="Y4895">
        <f t="shared" si="536"/>
        <v>0.28493150684931506</v>
      </c>
      <c r="Z4895" t="str">
        <f t="shared" si="537"/>
        <v>&lt;1 Year</v>
      </c>
      <c r="AA4895" t="str">
        <f t="shared" si="538"/>
        <v>130K+</v>
      </c>
    </row>
    <row r="4896" spans="1:27" ht="19.95" customHeight="1" x14ac:dyDescent="0.3">
      <c r="A4896" s="4" t="s">
        <v>5023</v>
      </c>
      <c r="B4896" s="5">
        <v>45027</v>
      </c>
      <c r="C4896" s="6" t="s">
        <v>86</v>
      </c>
      <c r="D4896" s="6" t="s">
        <v>87</v>
      </c>
      <c r="E4896" s="6" t="s">
        <v>67</v>
      </c>
      <c r="F4896" s="6" t="s">
        <v>135</v>
      </c>
      <c r="G4896" s="6" t="s">
        <v>89</v>
      </c>
      <c r="H4896" s="6" t="s">
        <v>43</v>
      </c>
      <c r="I4896" s="6" t="s">
        <v>27</v>
      </c>
      <c r="J4896" s="5">
        <v>45027</v>
      </c>
      <c r="K4896" s="5"/>
      <c r="L4896" s="6" t="s">
        <v>28</v>
      </c>
      <c r="M4896" s="6">
        <v>995</v>
      </c>
      <c r="N4896" s="6" t="s">
        <v>122</v>
      </c>
      <c r="O4896" s="6" t="s">
        <v>63</v>
      </c>
      <c r="P4896" s="6" t="s">
        <v>64</v>
      </c>
      <c r="Q4896" s="6">
        <v>3</v>
      </c>
      <c r="R4896" s="6" t="s">
        <v>37</v>
      </c>
      <c r="S4896" s="6">
        <v>3</v>
      </c>
      <c r="T4896" s="7">
        <v>59500</v>
      </c>
      <c r="U4896" t="str">
        <f t="shared" si="532"/>
        <v>Reviewed</v>
      </c>
      <c r="V4896" t="str">
        <f t="shared" si="533"/>
        <v>meets</v>
      </c>
      <c r="W4896">
        <f t="shared" si="534"/>
        <v>0</v>
      </c>
      <c r="X4896" t="str">
        <f t="shared" si="535"/>
        <v>Active</v>
      </c>
      <c r="Y4896">
        <f t="shared" si="536"/>
        <v>2.7260273972602738</v>
      </c>
      <c r="Z4896" t="str">
        <f t="shared" si="537"/>
        <v>2–3 Years</v>
      </c>
      <c r="AA4896" t="str">
        <f t="shared" si="538"/>
        <v>&lt;70K</v>
      </c>
    </row>
    <row r="4897" spans="1:27" ht="19.95" customHeight="1" x14ac:dyDescent="0.3">
      <c r="A4897" s="8" t="s">
        <v>5024</v>
      </c>
      <c r="B4897" s="9">
        <v>45586</v>
      </c>
      <c r="C4897" s="1" t="s">
        <v>91</v>
      </c>
      <c r="D4897" s="1" t="s">
        <v>87</v>
      </c>
      <c r="E4897" s="1" t="s">
        <v>92</v>
      </c>
      <c r="F4897" s="1" t="s">
        <v>93</v>
      </c>
      <c r="G4897" s="1" t="s">
        <v>94</v>
      </c>
      <c r="H4897" s="1" t="s">
        <v>26</v>
      </c>
      <c r="I4897" s="1" t="s">
        <v>27</v>
      </c>
      <c r="J4897" s="9">
        <v>45586</v>
      </c>
      <c r="K4897" s="9"/>
      <c r="L4897" s="1" t="s">
        <v>28</v>
      </c>
      <c r="M4897" s="1">
        <v>436</v>
      </c>
      <c r="N4897" s="1" t="s">
        <v>52</v>
      </c>
      <c r="O4897" s="1" t="s">
        <v>63</v>
      </c>
      <c r="P4897" s="1" t="s">
        <v>64</v>
      </c>
      <c r="Q4897" s="1">
        <v>3</v>
      </c>
      <c r="R4897" s="1" t="s">
        <v>37</v>
      </c>
      <c r="S4897" s="1">
        <v>1</v>
      </c>
      <c r="T4897" s="10">
        <v>91500</v>
      </c>
      <c r="U4897" t="str">
        <f t="shared" si="532"/>
        <v>Reviewed</v>
      </c>
      <c r="V4897" t="str">
        <f t="shared" si="533"/>
        <v>meets</v>
      </c>
      <c r="W4897">
        <f t="shared" si="534"/>
        <v>0</v>
      </c>
      <c r="X4897" t="str">
        <f t="shared" si="535"/>
        <v>Active</v>
      </c>
      <c r="Y4897">
        <f t="shared" si="536"/>
        <v>1.1945205479452055</v>
      </c>
      <c r="Z4897" t="str">
        <f t="shared" si="537"/>
        <v>1–2 Years</v>
      </c>
      <c r="AA4897" t="str">
        <f t="shared" si="538"/>
        <v>70K–99K</v>
      </c>
    </row>
    <row r="4898" spans="1:27" ht="19.95" customHeight="1" x14ac:dyDescent="0.3">
      <c r="A4898" s="4" t="s">
        <v>5025</v>
      </c>
      <c r="B4898" s="5">
        <v>45075</v>
      </c>
      <c r="C4898" s="6" t="s">
        <v>21</v>
      </c>
      <c r="D4898" s="6" t="s">
        <v>22</v>
      </c>
      <c r="E4898" s="6" t="s">
        <v>23</v>
      </c>
      <c r="F4898" s="6" t="s">
        <v>24</v>
      </c>
      <c r="G4898" s="6" t="s">
        <v>25</v>
      </c>
      <c r="H4898" s="6" t="s">
        <v>26</v>
      </c>
      <c r="I4898" s="6" t="s">
        <v>27</v>
      </c>
      <c r="J4898" s="5">
        <v>45075</v>
      </c>
      <c r="K4898" s="5"/>
      <c r="L4898" s="6" t="s">
        <v>28</v>
      </c>
      <c r="M4898" s="6">
        <v>947</v>
      </c>
      <c r="N4898" s="6" t="s">
        <v>52</v>
      </c>
      <c r="O4898" s="6" t="s">
        <v>63</v>
      </c>
      <c r="P4898" s="6" t="s">
        <v>64</v>
      </c>
      <c r="Q4898" s="6">
        <v>3</v>
      </c>
      <c r="R4898" s="6" t="s">
        <v>37</v>
      </c>
      <c r="S4898" s="6">
        <v>3</v>
      </c>
      <c r="T4898" s="7">
        <v>76500</v>
      </c>
      <c r="U4898" t="str">
        <f t="shared" si="532"/>
        <v>Reviewed</v>
      </c>
      <c r="V4898" t="str">
        <f t="shared" si="533"/>
        <v>meets</v>
      </c>
      <c r="W4898">
        <f t="shared" si="534"/>
        <v>0</v>
      </c>
      <c r="X4898" t="str">
        <f t="shared" si="535"/>
        <v>Active</v>
      </c>
      <c r="Y4898">
        <f t="shared" si="536"/>
        <v>2.5945205479452054</v>
      </c>
      <c r="Z4898" t="str">
        <f t="shared" si="537"/>
        <v>2–3 Years</v>
      </c>
      <c r="AA4898" t="str">
        <f t="shared" si="538"/>
        <v>70K–99K</v>
      </c>
    </row>
    <row r="4899" spans="1:27" ht="19.95" customHeight="1" x14ac:dyDescent="0.3">
      <c r="A4899" s="8" t="s">
        <v>5026</v>
      </c>
      <c r="B4899" s="9">
        <v>45233</v>
      </c>
      <c r="C4899" s="1" t="s">
        <v>34</v>
      </c>
      <c r="D4899" s="1" t="s">
        <v>22</v>
      </c>
      <c r="E4899" s="1" t="s">
        <v>23</v>
      </c>
      <c r="F4899" s="1" t="s">
        <v>99</v>
      </c>
      <c r="G4899" s="1" t="s">
        <v>36</v>
      </c>
      <c r="H4899" s="1" t="s">
        <v>49</v>
      </c>
      <c r="I4899" s="1" t="s">
        <v>27</v>
      </c>
      <c r="J4899" s="9">
        <v>45233</v>
      </c>
      <c r="K4899" s="9"/>
      <c r="L4899" s="1" t="s">
        <v>28</v>
      </c>
      <c r="M4899" s="1">
        <v>789</v>
      </c>
      <c r="N4899" s="1" t="s">
        <v>29</v>
      </c>
      <c r="O4899" s="1" t="s">
        <v>30</v>
      </c>
      <c r="P4899" s="1" t="s">
        <v>64</v>
      </c>
      <c r="Q4899" s="1">
        <v>3</v>
      </c>
      <c r="R4899" s="1" t="s">
        <v>37</v>
      </c>
      <c r="S4899" s="1">
        <v>2</v>
      </c>
      <c r="T4899" s="10">
        <v>99500</v>
      </c>
      <c r="U4899" t="str">
        <f t="shared" si="532"/>
        <v>Reviewed</v>
      </c>
      <c r="V4899" t="str">
        <f t="shared" si="533"/>
        <v>meets</v>
      </c>
      <c r="W4899">
        <f t="shared" si="534"/>
        <v>0</v>
      </c>
      <c r="X4899" t="str">
        <f t="shared" si="535"/>
        <v>Active</v>
      </c>
      <c r="Y4899">
        <f t="shared" si="536"/>
        <v>2.1616438356164385</v>
      </c>
      <c r="Z4899" t="str">
        <f t="shared" si="537"/>
        <v>2–3 Years</v>
      </c>
      <c r="AA4899" t="str">
        <f t="shared" si="538"/>
        <v>70K–99K</v>
      </c>
    </row>
    <row r="4900" spans="1:27" ht="19.95" customHeight="1" x14ac:dyDescent="0.3">
      <c r="A4900" s="4" t="s">
        <v>5027</v>
      </c>
      <c r="B4900" s="5">
        <v>45402</v>
      </c>
      <c r="C4900" s="6" t="s">
        <v>39</v>
      </c>
      <c r="D4900" s="6" t="s">
        <v>22</v>
      </c>
      <c r="E4900" s="6" t="s">
        <v>40</v>
      </c>
      <c r="F4900" s="6" t="s">
        <v>215</v>
      </c>
      <c r="G4900" s="6" t="s">
        <v>42</v>
      </c>
      <c r="H4900" s="6" t="s">
        <v>49</v>
      </c>
      <c r="I4900" s="6" t="s">
        <v>27</v>
      </c>
      <c r="J4900" s="5">
        <v>45402</v>
      </c>
      <c r="K4900" s="5"/>
      <c r="L4900" s="6" t="s">
        <v>28</v>
      </c>
      <c r="M4900" s="6">
        <v>620</v>
      </c>
      <c r="N4900" s="6" t="s">
        <v>52</v>
      </c>
      <c r="O4900" s="6" t="s">
        <v>43</v>
      </c>
      <c r="P4900" s="6" t="s">
        <v>64</v>
      </c>
      <c r="Q4900" s="6">
        <v>4</v>
      </c>
      <c r="R4900" s="6" t="s">
        <v>32</v>
      </c>
      <c r="S4900" s="6">
        <v>2</v>
      </c>
      <c r="T4900" s="7">
        <v>134500</v>
      </c>
      <c r="U4900" t="str">
        <f t="shared" si="532"/>
        <v>Reviewed</v>
      </c>
      <c r="V4900" t="str">
        <f t="shared" si="533"/>
        <v>exceeds</v>
      </c>
      <c r="W4900">
        <f t="shared" si="534"/>
        <v>0</v>
      </c>
      <c r="X4900" t="str">
        <f t="shared" si="535"/>
        <v>Active</v>
      </c>
      <c r="Y4900">
        <f t="shared" si="536"/>
        <v>1.6986301369863013</v>
      </c>
      <c r="Z4900" t="str">
        <f t="shared" si="537"/>
        <v>1–2 Years</v>
      </c>
      <c r="AA4900" t="str">
        <f t="shared" si="538"/>
        <v>130K+</v>
      </c>
    </row>
    <row r="4901" spans="1:27" ht="19.95" customHeight="1" x14ac:dyDescent="0.3">
      <c r="A4901" s="8" t="s">
        <v>5028</v>
      </c>
      <c r="B4901" s="9">
        <v>45244</v>
      </c>
      <c r="C4901" s="1" t="s">
        <v>46</v>
      </c>
      <c r="D4901" s="1" t="s">
        <v>22</v>
      </c>
      <c r="E4901" s="1" t="s">
        <v>40</v>
      </c>
      <c r="F4901" s="1" t="s">
        <v>143</v>
      </c>
      <c r="G4901" s="1" t="s">
        <v>48</v>
      </c>
      <c r="H4901" s="1" t="s">
        <v>43</v>
      </c>
      <c r="I4901" s="1" t="s">
        <v>27</v>
      </c>
      <c r="J4901" s="9">
        <v>45244</v>
      </c>
      <c r="K4901" s="9"/>
      <c r="L4901" s="1" t="s">
        <v>28</v>
      </c>
      <c r="M4901" s="1">
        <v>778</v>
      </c>
      <c r="N4901" s="1" t="s">
        <v>29</v>
      </c>
      <c r="O4901" s="1" t="s">
        <v>30</v>
      </c>
      <c r="P4901" s="1" t="s">
        <v>31</v>
      </c>
      <c r="Q4901" s="1">
        <v>3</v>
      </c>
      <c r="R4901" s="1" t="s">
        <v>37</v>
      </c>
      <c r="S4901" s="1">
        <v>2</v>
      </c>
      <c r="T4901" s="10">
        <v>74500</v>
      </c>
      <c r="U4901" t="str">
        <f t="shared" si="532"/>
        <v>Reviewed</v>
      </c>
      <c r="V4901" t="str">
        <f t="shared" si="533"/>
        <v>meets</v>
      </c>
      <c r="W4901">
        <f t="shared" si="534"/>
        <v>0</v>
      </c>
      <c r="X4901" t="str">
        <f t="shared" si="535"/>
        <v>Active</v>
      </c>
      <c r="Y4901">
        <f t="shared" si="536"/>
        <v>2.1315068493150684</v>
      </c>
      <c r="Z4901" t="str">
        <f t="shared" si="537"/>
        <v>2–3 Years</v>
      </c>
      <c r="AA4901" t="str">
        <f t="shared" si="538"/>
        <v>70K–99K</v>
      </c>
    </row>
    <row r="4902" spans="1:27" ht="19.95" customHeight="1" x14ac:dyDescent="0.3">
      <c r="A4902" s="4" t="s">
        <v>5029</v>
      </c>
      <c r="B4902" s="5">
        <v>45228</v>
      </c>
      <c r="C4902" s="6" t="s">
        <v>55</v>
      </c>
      <c r="D4902" s="6" t="s">
        <v>56</v>
      </c>
      <c r="E4902" s="6" t="s">
        <v>23</v>
      </c>
      <c r="F4902" s="6" t="s">
        <v>190</v>
      </c>
      <c r="G4902" s="6" t="s">
        <v>58</v>
      </c>
      <c r="H4902" s="6" t="s">
        <v>49</v>
      </c>
      <c r="I4902" s="6" t="s">
        <v>27</v>
      </c>
      <c r="J4902" s="5">
        <v>45228</v>
      </c>
      <c r="K4902" s="5"/>
      <c r="L4902" s="6" t="s">
        <v>28</v>
      </c>
      <c r="M4902" s="6">
        <v>794</v>
      </c>
      <c r="N4902" s="6" t="s">
        <v>52</v>
      </c>
      <c r="O4902" s="6" t="s">
        <v>63</v>
      </c>
      <c r="P4902" s="6" t="s">
        <v>64</v>
      </c>
      <c r="Q4902" s="6">
        <v>4</v>
      </c>
      <c r="R4902" s="6" t="s">
        <v>32</v>
      </c>
      <c r="S4902" s="6">
        <v>2</v>
      </c>
      <c r="T4902" s="7">
        <v>137500</v>
      </c>
      <c r="U4902" t="str">
        <f t="shared" si="532"/>
        <v>Reviewed</v>
      </c>
      <c r="V4902" t="str">
        <f t="shared" si="533"/>
        <v>exceeds</v>
      </c>
      <c r="W4902">
        <f t="shared" si="534"/>
        <v>0</v>
      </c>
      <c r="X4902" t="str">
        <f t="shared" si="535"/>
        <v>Active</v>
      </c>
      <c r="Y4902">
        <f t="shared" si="536"/>
        <v>2.1753424657534248</v>
      </c>
      <c r="Z4902" t="str">
        <f t="shared" si="537"/>
        <v>2–3 Years</v>
      </c>
      <c r="AA4902" t="str">
        <f t="shared" si="538"/>
        <v>130K+</v>
      </c>
    </row>
    <row r="4903" spans="1:27" ht="19.95" customHeight="1" x14ac:dyDescent="0.3">
      <c r="A4903" s="8" t="s">
        <v>5030</v>
      </c>
      <c r="B4903" s="9">
        <v>45708</v>
      </c>
      <c r="C4903" s="1" t="s">
        <v>60</v>
      </c>
      <c r="D4903" s="1" t="s">
        <v>56</v>
      </c>
      <c r="E4903" s="1" t="s">
        <v>40</v>
      </c>
      <c r="F4903" s="1" t="s">
        <v>57</v>
      </c>
      <c r="G4903" s="1" t="s">
        <v>58</v>
      </c>
      <c r="H4903" s="1" t="s">
        <v>43</v>
      </c>
      <c r="I4903" s="1" t="s">
        <v>27</v>
      </c>
      <c r="J4903" s="9">
        <v>45708</v>
      </c>
      <c r="K4903" s="9"/>
      <c r="L4903" s="1" t="s">
        <v>28</v>
      </c>
      <c r="M4903" s="1">
        <v>314</v>
      </c>
      <c r="N4903" s="1" t="s">
        <v>29</v>
      </c>
      <c r="O4903" s="1" t="s">
        <v>63</v>
      </c>
      <c r="P4903" s="1" t="s">
        <v>31</v>
      </c>
      <c r="Q4903" s="1">
        <v>5</v>
      </c>
      <c r="R4903" s="1" t="s">
        <v>119</v>
      </c>
      <c r="S4903" s="1">
        <v>1</v>
      </c>
      <c r="T4903" s="10">
        <v>74000</v>
      </c>
      <c r="U4903" t="str">
        <f t="shared" si="532"/>
        <v>Reviewed</v>
      </c>
      <c r="V4903" t="str">
        <f t="shared" si="533"/>
        <v>outstanding</v>
      </c>
      <c r="W4903">
        <f t="shared" si="534"/>
        <v>0</v>
      </c>
      <c r="X4903" t="str">
        <f t="shared" si="535"/>
        <v>Active</v>
      </c>
      <c r="Y4903">
        <f t="shared" si="536"/>
        <v>0.86027397260273974</v>
      </c>
      <c r="Z4903" t="str">
        <f t="shared" si="537"/>
        <v>&lt;1 Year</v>
      </c>
      <c r="AA4903" t="str">
        <f t="shared" si="538"/>
        <v>70K–99K</v>
      </c>
    </row>
    <row r="4904" spans="1:27" ht="19.95" customHeight="1" x14ac:dyDescent="0.3">
      <c r="A4904" s="4" t="s">
        <v>5031</v>
      </c>
      <c r="B4904" s="5">
        <v>45352</v>
      </c>
      <c r="C4904" s="6" t="s">
        <v>66</v>
      </c>
      <c r="D4904" s="6" t="s">
        <v>56</v>
      </c>
      <c r="E4904" s="6" t="s">
        <v>67</v>
      </c>
      <c r="F4904" s="6" t="s">
        <v>358</v>
      </c>
      <c r="G4904" s="6" t="s">
        <v>69</v>
      </c>
      <c r="H4904" s="6" t="s">
        <v>49</v>
      </c>
      <c r="I4904" s="6" t="s">
        <v>27</v>
      </c>
      <c r="J4904" s="5">
        <v>45352</v>
      </c>
      <c r="K4904" s="5"/>
      <c r="L4904" s="6" t="s">
        <v>28</v>
      </c>
      <c r="M4904" s="6">
        <v>670</v>
      </c>
      <c r="N4904" s="6" t="s">
        <v>29</v>
      </c>
      <c r="O4904" s="6" t="s">
        <v>63</v>
      </c>
      <c r="P4904" s="6" t="s">
        <v>31</v>
      </c>
      <c r="Q4904" s="6">
        <v>3</v>
      </c>
      <c r="R4904" s="6" t="s">
        <v>37</v>
      </c>
      <c r="S4904" s="6">
        <v>2</v>
      </c>
      <c r="T4904" s="7">
        <v>104500</v>
      </c>
      <c r="U4904" t="str">
        <f t="shared" si="532"/>
        <v>Reviewed</v>
      </c>
      <c r="V4904" t="str">
        <f t="shared" si="533"/>
        <v>meets</v>
      </c>
      <c r="W4904">
        <f t="shared" si="534"/>
        <v>0</v>
      </c>
      <c r="X4904" t="str">
        <f t="shared" si="535"/>
        <v>Active</v>
      </c>
      <c r="Y4904">
        <f t="shared" si="536"/>
        <v>1.8356164383561644</v>
      </c>
      <c r="Z4904" t="str">
        <f t="shared" si="537"/>
        <v>1–2 Years</v>
      </c>
      <c r="AA4904" t="str">
        <f t="shared" si="538"/>
        <v>100K–129K</v>
      </c>
    </row>
    <row r="4905" spans="1:27" ht="19.95" customHeight="1" x14ac:dyDescent="0.3">
      <c r="A4905" s="8" t="s">
        <v>5032</v>
      </c>
      <c r="B4905" s="9">
        <v>45228</v>
      </c>
      <c r="C4905" s="1" t="s">
        <v>71</v>
      </c>
      <c r="D4905" s="1" t="s">
        <v>72</v>
      </c>
      <c r="E4905" s="1" t="s">
        <v>23</v>
      </c>
      <c r="F4905" s="1" t="s">
        <v>73</v>
      </c>
      <c r="G4905" s="1" t="s">
        <v>74</v>
      </c>
      <c r="H4905" s="1" t="s">
        <v>49</v>
      </c>
      <c r="I4905" s="1" t="s">
        <v>27</v>
      </c>
      <c r="J4905" s="9">
        <v>45228</v>
      </c>
      <c r="K4905" s="9"/>
      <c r="L4905" s="1" t="s">
        <v>28</v>
      </c>
      <c r="M4905" s="1">
        <v>794</v>
      </c>
      <c r="N4905" s="1" t="s">
        <v>52</v>
      </c>
      <c r="O4905" s="1" t="s">
        <v>43</v>
      </c>
      <c r="P4905" s="1" t="s">
        <v>64</v>
      </c>
      <c r="Q4905" s="1">
        <v>3</v>
      </c>
      <c r="R4905" s="1" t="s">
        <v>37</v>
      </c>
      <c r="S4905" s="1">
        <v>2</v>
      </c>
      <c r="T4905" s="10">
        <v>115500</v>
      </c>
      <c r="U4905" t="str">
        <f t="shared" si="532"/>
        <v>Reviewed</v>
      </c>
      <c r="V4905" t="str">
        <f t="shared" si="533"/>
        <v>meets</v>
      </c>
      <c r="W4905">
        <f t="shared" si="534"/>
        <v>0</v>
      </c>
      <c r="X4905" t="str">
        <f t="shared" si="535"/>
        <v>Active</v>
      </c>
      <c r="Y4905">
        <f t="shared" si="536"/>
        <v>2.1753424657534248</v>
      </c>
      <c r="Z4905" t="str">
        <f t="shared" si="537"/>
        <v>2–3 Years</v>
      </c>
      <c r="AA4905" t="str">
        <f t="shared" si="538"/>
        <v>100K–129K</v>
      </c>
    </row>
    <row r="4906" spans="1:27" ht="19.95" customHeight="1" x14ac:dyDescent="0.3">
      <c r="A4906" s="4" t="s">
        <v>5033</v>
      </c>
      <c r="B4906" s="5">
        <v>45274</v>
      </c>
      <c r="C4906" s="6" t="s">
        <v>77</v>
      </c>
      <c r="D4906" s="6" t="s">
        <v>72</v>
      </c>
      <c r="E4906" s="6" t="s">
        <v>40</v>
      </c>
      <c r="F4906" s="6" t="s">
        <v>131</v>
      </c>
      <c r="G4906" s="6" t="s">
        <v>79</v>
      </c>
      <c r="H4906" s="6" t="s">
        <v>26</v>
      </c>
      <c r="I4906" s="6" t="s">
        <v>27</v>
      </c>
      <c r="J4906" s="5">
        <v>45274</v>
      </c>
      <c r="K4906" s="5"/>
      <c r="L4906" s="6" t="s">
        <v>28</v>
      </c>
      <c r="M4906" s="6">
        <v>748</v>
      </c>
      <c r="N4906" s="6" t="s">
        <v>75</v>
      </c>
      <c r="O4906" s="6" t="s">
        <v>63</v>
      </c>
      <c r="P4906" s="6" t="s">
        <v>107</v>
      </c>
      <c r="Q4906" s="6">
        <v>3</v>
      </c>
      <c r="R4906" s="6" t="s">
        <v>37</v>
      </c>
      <c r="S4906" s="6">
        <v>2</v>
      </c>
      <c r="T4906" s="7">
        <v>100000</v>
      </c>
      <c r="U4906" t="str">
        <f t="shared" si="532"/>
        <v>Reviewed</v>
      </c>
      <c r="V4906" t="str">
        <f t="shared" si="533"/>
        <v>meets</v>
      </c>
      <c r="W4906">
        <f t="shared" si="534"/>
        <v>0</v>
      </c>
      <c r="X4906" t="str">
        <f t="shared" si="535"/>
        <v>Active</v>
      </c>
      <c r="Y4906">
        <f t="shared" si="536"/>
        <v>2.0493150684931507</v>
      </c>
      <c r="Z4906" t="str">
        <f t="shared" si="537"/>
        <v>2–3 Years</v>
      </c>
      <c r="AA4906" t="str">
        <f t="shared" si="538"/>
        <v>100K–129K</v>
      </c>
    </row>
    <row r="4907" spans="1:27" ht="19.95" customHeight="1" x14ac:dyDescent="0.3">
      <c r="A4907" s="8" t="s">
        <v>5034</v>
      </c>
      <c r="B4907" s="9">
        <v>45417</v>
      </c>
      <c r="C4907" s="1" t="s">
        <v>81</v>
      </c>
      <c r="D4907" s="1" t="s">
        <v>72</v>
      </c>
      <c r="E4907" s="1" t="s">
        <v>23</v>
      </c>
      <c r="F4907" s="1" t="s">
        <v>114</v>
      </c>
      <c r="G4907" s="1" t="s">
        <v>94</v>
      </c>
      <c r="H4907" s="1" t="s">
        <v>43</v>
      </c>
      <c r="I4907" s="1" t="s">
        <v>27</v>
      </c>
      <c r="J4907" s="9">
        <v>45417</v>
      </c>
      <c r="K4907" s="9"/>
      <c r="L4907" s="1" t="s">
        <v>28</v>
      </c>
      <c r="M4907" s="1">
        <v>605</v>
      </c>
      <c r="N4907" s="1" t="s">
        <v>52</v>
      </c>
      <c r="O4907" s="1" t="s">
        <v>30</v>
      </c>
      <c r="P4907" s="1" t="s">
        <v>107</v>
      </c>
      <c r="Q4907" s="1">
        <v>4</v>
      </c>
      <c r="R4907" s="1" t="s">
        <v>32</v>
      </c>
      <c r="S4907" s="1">
        <v>2</v>
      </c>
      <c r="T4907" s="10">
        <v>61500</v>
      </c>
      <c r="U4907" t="str">
        <f t="shared" si="532"/>
        <v>Reviewed</v>
      </c>
      <c r="V4907" t="str">
        <f t="shared" si="533"/>
        <v>exceeds</v>
      </c>
      <c r="W4907">
        <f t="shared" si="534"/>
        <v>0</v>
      </c>
      <c r="X4907" t="str">
        <f t="shared" si="535"/>
        <v>Active</v>
      </c>
      <c r="Y4907">
        <f t="shared" si="536"/>
        <v>1.6575342465753424</v>
      </c>
      <c r="Z4907" t="str">
        <f t="shared" si="537"/>
        <v>1–2 Years</v>
      </c>
      <c r="AA4907" t="str">
        <f t="shared" si="538"/>
        <v>&lt;70K</v>
      </c>
    </row>
    <row r="4908" spans="1:27" ht="19.95" customHeight="1" x14ac:dyDescent="0.3">
      <c r="A4908" s="4" t="s">
        <v>5035</v>
      </c>
      <c r="B4908" s="5">
        <v>45707</v>
      </c>
      <c r="C4908" s="6" t="s">
        <v>86</v>
      </c>
      <c r="D4908" s="6" t="s">
        <v>87</v>
      </c>
      <c r="E4908" s="6" t="s">
        <v>67</v>
      </c>
      <c r="F4908" s="6" t="s">
        <v>325</v>
      </c>
      <c r="G4908" s="6" t="s">
        <v>89</v>
      </c>
      <c r="H4908" s="6" t="s">
        <v>110</v>
      </c>
      <c r="I4908" s="6" t="s">
        <v>27</v>
      </c>
      <c r="J4908" s="5">
        <v>45707</v>
      </c>
      <c r="K4908" s="5"/>
      <c r="L4908" s="6" t="s">
        <v>28</v>
      </c>
      <c r="M4908" s="6">
        <v>315</v>
      </c>
      <c r="N4908" s="6" t="s">
        <v>29</v>
      </c>
      <c r="O4908" s="6" t="s">
        <v>105</v>
      </c>
      <c r="P4908" s="6" t="s">
        <v>107</v>
      </c>
      <c r="Q4908" s="6">
        <v>3</v>
      </c>
      <c r="R4908" s="6" t="s">
        <v>37</v>
      </c>
      <c r="S4908" s="6">
        <v>1</v>
      </c>
      <c r="T4908" s="7">
        <v>157500</v>
      </c>
      <c r="U4908" t="str">
        <f t="shared" si="532"/>
        <v>Reviewed</v>
      </c>
      <c r="V4908" t="str">
        <f t="shared" si="533"/>
        <v>meets</v>
      </c>
      <c r="W4908">
        <f t="shared" si="534"/>
        <v>0</v>
      </c>
      <c r="X4908" t="str">
        <f t="shared" si="535"/>
        <v>Active</v>
      </c>
      <c r="Y4908">
        <f t="shared" si="536"/>
        <v>0.86301369863013699</v>
      </c>
      <c r="Z4908" t="str">
        <f t="shared" si="537"/>
        <v>&lt;1 Year</v>
      </c>
      <c r="AA4908" t="str">
        <f t="shared" si="538"/>
        <v>130K+</v>
      </c>
    </row>
    <row r="4909" spans="1:27" ht="19.95" customHeight="1" x14ac:dyDescent="0.3">
      <c r="A4909" s="8" t="s">
        <v>5036</v>
      </c>
      <c r="B4909" s="9">
        <v>45674</v>
      </c>
      <c r="C4909" s="1" t="s">
        <v>91</v>
      </c>
      <c r="D4909" s="1" t="s">
        <v>87</v>
      </c>
      <c r="E4909" s="1" t="s">
        <v>92</v>
      </c>
      <c r="F4909" s="1" t="s">
        <v>93</v>
      </c>
      <c r="G4909" s="1" t="s">
        <v>94</v>
      </c>
      <c r="H4909" s="1" t="s">
        <v>26</v>
      </c>
      <c r="I4909" s="1" t="s">
        <v>27</v>
      </c>
      <c r="J4909" s="9">
        <v>45674</v>
      </c>
      <c r="K4909" s="9"/>
      <c r="L4909" s="1" t="s">
        <v>28</v>
      </c>
      <c r="M4909" s="1">
        <v>348</v>
      </c>
      <c r="N4909" s="1" t="s">
        <v>29</v>
      </c>
      <c r="O4909" s="1" t="s">
        <v>30</v>
      </c>
      <c r="P4909" s="1" t="s">
        <v>107</v>
      </c>
      <c r="Q4909" s="1">
        <v>4</v>
      </c>
      <c r="R4909" s="1" t="s">
        <v>32</v>
      </c>
      <c r="S4909" s="1">
        <v>1</v>
      </c>
      <c r="T4909" s="10">
        <v>92000</v>
      </c>
      <c r="U4909" t="str">
        <f t="shared" si="532"/>
        <v>Reviewed</v>
      </c>
      <c r="V4909" t="str">
        <f t="shared" si="533"/>
        <v>exceeds</v>
      </c>
      <c r="W4909">
        <f t="shared" si="534"/>
        <v>0</v>
      </c>
      <c r="X4909" t="str">
        <f t="shared" si="535"/>
        <v>Active</v>
      </c>
      <c r="Y4909">
        <f t="shared" si="536"/>
        <v>0.95342465753424654</v>
      </c>
      <c r="Z4909" t="str">
        <f t="shared" si="537"/>
        <v>&lt;1 Year</v>
      </c>
      <c r="AA4909" t="str">
        <f t="shared" si="538"/>
        <v>70K–99K</v>
      </c>
    </row>
    <row r="4910" spans="1:27" ht="19.95" customHeight="1" x14ac:dyDescent="0.3">
      <c r="A4910" s="4" t="s">
        <v>5037</v>
      </c>
      <c r="B4910" s="5">
        <v>45529</v>
      </c>
      <c r="C4910" s="6" t="s">
        <v>21</v>
      </c>
      <c r="D4910" s="6" t="s">
        <v>22</v>
      </c>
      <c r="E4910" s="6" t="s">
        <v>23</v>
      </c>
      <c r="F4910" s="6" t="s">
        <v>138</v>
      </c>
      <c r="G4910" s="6" t="s">
        <v>36</v>
      </c>
      <c r="H4910" s="6" t="s">
        <v>43</v>
      </c>
      <c r="I4910" s="6" t="s">
        <v>50</v>
      </c>
      <c r="J4910" s="5">
        <v>45529</v>
      </c>
      <c r="K4910" s="5">
        <v>45626</v>
      </c>
      <c r="L4910" s="6" t="s">
        <v>159</v>
      </c>
      <c r="M4910" s="6">
        <v>97</v>
      </c>
      <c r="N4910" s="6" t="s">
        <v>29</v>
      </c>
      <c r="O4910" s="6" t="s">
        <v>63</v>
      </c>
      <c r="P4910" s="6" t="s">
        <v>107</v>
      </c>
      <c r="Q4910" s="6" t="s">
        <v>95</v>
      </c>
      <c r="R4910" s="6" t="s">
        <v>28</v>
      </c>
      <c r="S4910" s="6">
        <v>0</v>
      </c>
      <c r="T4910" s="7">
        <v>66500</v>
      </c>
      <c r="U4910" t="str">
        <f t="shared" si="532"/>
        <v>Not Reviewed</v>
      </c>
      <c r="V4910" t="str">
        <f t="shared" si="533"/>
        <v>Not Reviewed</v>
      </c>
      <c r="W4910">
        <f t="shared" si="534"/>
        <v>1</v>
      </c>
      <c r="X4910" t="str">
        <f t="shared" si="535"/>
        <v>Attrited</v>
      </c>
      <c r="Y4910">
        <f t="shared" si="536"/>
        <v>0.26575342465753427</v>
      </c>
      <c r="Z4910" t="str">
        <f t="shared" si="537"/>
        <v>&lt;1 Year</v>
      </c>
      <c r="AA4910" t="str">
        <f t="shared" si="538"/>
        <v>&lt;70K</v>
      </c>
    </row>
    <row r="4911" spans="1:27" ht="19.95" customHeight="1" x14ac:dyDescent="0.3">
      <c r="A4911" s="8" t="s">
        <v>5038</v>
      </c>
      <c r="B4911" s="9">
        <v>45677</v>
      </c>
      <c r="C4911" s="1" t="s">
        <v>34</v>
      </c>
      <c r="D4911" s="1" t="s">
        <v>22</v>
      </c>
      <c r="E4911" s="1" t="s">
        <v>23</v>
      </c>
      <c r="F4911" s="1" t="s">
        <v>35</v>
      </c>
      <c r="G4911" s="1" t="s">
        <v>36</v>
      </c>
      <c r="H4911" s="1" t="s">
        <v>26</v>
      </c>
      <c r="I4911" s="1" t="s">
        <v>27</v>
      </c>
      <c r="J4911" s="9">
        <v>45677</v>
      </c>
      <c r="K4911" s="9"/>
      <c r="L4911" s="1" t="s">
        <v>28</v>
      </c>
      <c r="M4911" s="1">
        <v>345</v>
      </c>
      <c r="N4911" s="1" t="s">
        <v>29</v>
      </c>
      <c r="O4911" s="1" t="s">
        <v>63</v>
      </c>
      <c r="P4911" s="1" t="s">
        <v>64</v>
      </c>
      <c r="Q4911" s="1">
        <v>4</v>
      </c>
      <c r="R4911" s="1" t="s">
        <v>32</v>
      </c>
      <c r="S4911" s="1">
        <v>1</v>
      </c>
      <c r="T4911" s="10">
        <v>91500</v>
      </c>
      <c r="U4911" t="str">
        <f t="shared" si="532"/>
        <v>Reviewed</v>
      </c>
      <c r="V4911" t="str">
        <f t="shared" si="533"/>
        <v>exceeds</v>
      </c>
      <c r="W4911">
        <f t="shared" si="534"/>
        <v>0</v>
      </c>
      <c r="X4911" t="str">
        <f t="shared" si="535"/>
        <v>Active</v>
      </c>
      <c r="Y4911">
        <f t="shared" si="536"/>
        <v>0.9452054794520548</v>
      </c>
      <c r="Z4911" t="str">
        <f t="shared" si="537"/>
        <v>&lt;1 Year</v>
      </c>
      <c r="AA4911" t="str">
        <f t="shared" si="538"/>
        <v>70K–99K</v>
      </c>
    </row>
    <row r="4912" spans="1:27" ht="19.95" customHeight="1" x14ac:dyDescent="0.3">
      <c r="A4912" s="4" t="s">
        <v>5039</v>
      </c>
      <c r="B4912" s="5">
        <v>45747</v>
      </c>
      <c r="C4912" s="6" t="s">
        <v>39</v>
      </c>
      <c r="D4912" s="6" t="s">
        <v>22</v>
      </c>
      <c r="E4912" s="6" t="s">
        <v>40</v>
      </c>
      <c r="F4912" s="6" t="s">
        <v>35</v>
      </c>
      <c r="G4912" s="6" t="s">
        <v>36</v>
      </c>
      <c r="H4912" s="6" t="s">
        <v>26</v>
      </c>
      <c r="I4912" s="6" t="s">
        <v>27</v>
      </c>
      <c r="J4912" s="5">
        <v>45747</v>
      </c>
      <c r="K4912" s="5"/>
      <c r="L4912" s="6" t="s">
        <v>28</v>
      </c>
      <c r="M4912" s="6">
        <v>275</v>
      </c>
      <c r="N4912" s="6" t="s">
        <v>75</v>
      </c>
      <c r="O4912" s="6" t="s">
        <v>170</v>
      </c>
      <c r="P4912" s="6" t="s">
        <v>31</v>
      </c>
      <c r="Q4912" s="6">
        <v>2</v>
      </c>
      <c r="R4912" s="6" t="s">
        <v>53</v>
      </c>
      <c r="S4912" s="6">
        <v>1</v>
      </c>
      <c r="T4912" s="7">
        <v>82000</v>
      </c>
      <c r="U4912" t="str">
        <f t="shared" si="532"/>
        <v>Reviewed</v>
      </c>
      <c r="V4912" t="str">
        <f t="shared" si="533"/>
        <v>needs_support</v>
      </c>
      <c r="W4912">
        <f t="shared" si="534"/>
        <v>0</v>
      </c>
      <c r="X4912" t="str">
        <f t="shared" si="535"/>
        <v>Active</v>
      </c>
      <c r="Y4912">
        <f t="shared" si="536"/>
        <v>0.75342465753424659</v>
      </c>
      <c r="Z4912" t="str">
        <f t="shared" si="537"/>
        <v>&lt;1 Year</v>
      </c>
      <c r="AA4912" t="str">
        <f t="shared" si="538"/>
        <v>70K–99K</v>
      </c>
    </row>
    <row r="4913" spans="1:27" ht="19.95" customHeight="1" x14ac:dyDescent="0.3">
      <c r="A4913" s="8" t="s">
        <v>5040</v>
      </c>
      <c r="B4913" s="9">
        <v>45765</v>
      </c>
      <c r="C4913" s="1" t="s">
        <v>46</v>
      </c>
      <c r="D4913" s="1" t="s">
        <v>22</v>
      </c>
      <c r="E4913" s="1" t="s">
        <v>40</v>
      </c>
      <c r="F4913" s="1" t="s">
        <v>101</v>
      </c>
      <c r="G4913" s="1" t="s">
        <v>48</v>
      </c>
      <c r="H4913" s="1" t="s">
        <v>26</v>
      </c>
      <c r="I4913" s="1" t="s">
        <v>50</v>
      </c>
      <c r="J4913" s="9">
        <v>45765</v>
      </c>
      <c r="K4913" s="9">
        <v>45975</v>
      </c>
      <c r="L4913" s="1" t="s">
        <v>51</v>
      </c>
      <c r="M4913" s="1">
        <v>210</v>
      </c>
      <c r="N4913" s="1" t="s">
        <v>29</v>
      </c>
      <c r="O4913" s="1" t="s">
        <v>63</v>
      </c>
      <c r="P4913" s="1" t="s">
        <v>31</v>
      </c>
      <c r="Q4913" s="1">
        <v>2</v>
      </c>
      <c r="R4913" s="1" t="s">
        <v>53</v>
      </c>
      <c r="S4913" s="1">
        <v>1</v>
      </c>
      <c r="T4913" s="10">
        <v>80500</v>
      </c>
      <c r="U4913" t="str">
        <f t="shared" si="532"/>
        <v>Reviewed</v>
      </c>
      <c r="V4913" t="str">
        <f t="shared" si="533"/>
        <v>needs_support</v>
      </c>
      <c r="W4913">
        <f t="shared" si="534"/>
        <v>1</v>
      </c>
      <c r="X4913" t="str">
        <f t="shared" si="535"/>
        <v>Attrited</v>
      </c>
      <c r="Y4913">
        <f t="shared" si="536"/>
        <v>0.57534246575342463</v>
      </c>
      <c r="Z4913" t="str">
        <f t="shared" si="537"/>
        <v>&lt;1 Year</v>
      </c>
      <c r="AA4913" t="str">
        <f t="shared" si="538"/>
        <v>70K–99K</v>
      </c>
    </row>
    <row r="4914" spans="1:27" ht="19.95" customHeight="1" x14ac:dyDescent="0.3">
      <c r="A4914" s="4" t="s">
        <v>5041</v>
      </c>
      <c r="B4914" s="5">
        <v>45340</v>
      </c>
      <c r="C4914" s="6" t="s">
        <v>55</v>
      </c>
      <c r="D4914" s="6" t="s">
        <v>56</v>
      </c>
      <c r="E4914" s="6" t="s">
        <v>23</v>
      </c>
      <c r="F4914" s="6" t="s">
        <v>61</v>
      </c>
      <c r="G4914" s="6" t="s">
        <v>62</v>
      </c>
      <c r="H4914" s="6" t="s">
        <v>26</v>
      </c>
      <c r="I4914" s="6" t="s">
        <v>27</v>
      </c>
      <c r="J4914" s="5">
        <v>45340</v>
      </c>
      <c r="K4914" s="5"/>
      <c r="L4914" s="6" t="s">
        <v>28</v>
      </c>
      <c r="M4914" s="6">
        <v>682</v>
      </c>
      <c r="N4914" s="6" t="s">
        <v>29</v>
      </c>
      <c r="O4914" s="6" t="s">
        <v>63</v>
      </c>
      <c r="P4914" s="6" t="s">
        <v>64</v>
      </c>
      <c r="Q4914" s="6">
        <v>3</v>
      </c>
      <c r="R4914" s="6" t="s">
        <v>37</v>
      </c>
      <c r="S4914" s="6">
        <v>2</v>
      </c>
      <c r="T4914" s="7">
        <v>90500</v>
      </c>
      <c r="U4914" t="str">
        <f t="shared" si="532"/>
        <v>Reviewed</v>
      </c>
      <c r="V4914" t="str">
        <f t="shared" si="533"/>
        <v>meets</v>
      </c>
      <c r="W4914">
        <f t="shared" si="534"/>
        <v>0</v>
      </c>
      <c r="X4914" t="str">
        <f t="shared" si="535"/>
        <v>Active</v>
      </c>
      <c r="Y4914">
        <f t="shared" si="536"/>
        <v>1.8684931506849316</v>
      </c>
      <c r="Z4914" t="str">
        <f t="shared" si="537"/>
        <v>1–2 Years</v>
      </c>
      <c r="AA4914" t="str">
        <f t="shared" si="538"/>
        <v>70K–99K</v>
      </c>
    </row>
    <row r="4915" spans="1:27" ht="19.95" customHeight="1" x14ac:dyDescent="0.3">
      <c r="A4915" s="8" t="s">
        <v>5042</v>
      </c>
      <c r="B4915" s="9">
        <v>44927</v>
      </c>
      <c r="C4915" s="1" t="s">
        <v>60</v>
      </c>
      <c r="D4915" s="1" t="s">
        <v>56</v>
      </c>
      <c r="E4915" s="1" t="s">
        <v>40</v>
      </c>
      <c r="F4915" s="1" t="s">
        <v>61</v>
      </c>
      <c r="G4915" s="1" t="s">
        <v>62</v>
      </c>
      <c r="H4915" s="1" t="s">
        <v>26</v>
      </c>
      <c r="I4915" s="1" t="s">
        <v>27</v>
      </c>
      <c r="J4915" s="9">
        <v>44927</v>
      </c>
      <c r="K4915" s="9"/>
      <c r="L4915" s="1" t="s">
        <v>28</v>
      </c>
      <c r="M4915" s="1">
        <v>1095</v>
      </c>
      <c r="N4915" s="1" t="s">
        <v>52</v>
      </c>
      <c r="O4915" s="1" t="s">
        <v>63</v>
      </c>
      <c r="P4915" s="1" t="s">
        <v>31</v>
      </c>
      <c r="Q4915" s="1">
        <v>3</v>
      </c>
      <c r="R4915" s="1" t="s">
        <v>37</v>
      </c>
      <c r="S4915" s="1">
        <v>3</v>
      </c>
      <c r="T4915" s="10">
        <v>77000</v>
      </c>
      <c r="U4915" t="str">
        <f t="shared" si="532"/>
        <v>Reviewed</v>
      </c>
      <c r="V4915" t="str">
        <f t="shared" si="533"/>
        <v>meets</v>
      </c>
      <c r="W4915">
        <f t="shared" si="534"/>
        <v>0</v>
      </c>
      <c r="X4915" t="str">
        <f t="shared" si="535"/>
        <v>Active</v>
      </c>
      <c r="Y4915">
        <f t="shared" si="536"/>
        <v>3</v>
      </c>
      <c r="Z4915" t="str">
        <f t="shared" si="537"/>
        <v>3+ Years</v>
      </c>
      <c r="AA4915" t="str">
        <f t="shared" si="538"/>
        <v>70K–99K</v>
      </c>
    </row>
    <row r="4916" spans="1:27" ht="19.95" customHeight="1" x14ac:dyDescent="0.3">
      <c r="A4916" s="4" t="s">
        <v>5043</v>
      </c>
      <c r="B4916" s="5">
        <v>45190</v>
      </c>
      <c r="C4916" s="6" t="s">
        <v>66</v>
      </c>
      <c r="D4916" s="6" t="s">
        <v>56</v>
      </c>
      <c r="E4916" s="6" t="s">
        <v>67</v>
      </c>
      <c r="F4916" s="6" t="s">
        <v>138</v>
      </c>
      <c r="G4916" s="6" t="s">
        <v>36</v>
      </c>
      <c r="H4916" s="6" t="s">
        <v>43</v>
      </c>
      <c r="I4916" s="6" t="s">
        <v>27</v>
      </c>
      <c r="J4916" s="5">
        <v>45190</v>
      </c>
      <c r="K4916" s="5"/>
      <c r="L4916" s="6" t="s">
        <v>28</v>
      </c>
      <c r="M4916" s="6">
        <v>832</v>
      </c>
      <c r="N4916" s="6" t="s">
        <v>52</v>
      </c>
      <c r="O4916" s="6" t="s">
        <v>63</v>
      </c>
      <c r="P4916" s="6" t="s">
        <v>31</v>
      </c>
      <c r="Q4916" s="6">
        <v>2</v>
      </c>
      <c r="R4916" s="6" t="s">
        <v>53</v>
      </c>
      <c r="S4916" s="6">
        <v>2</v>
      </c>
      <c r="T4916" s="7">
        <v>77000</v>
      </c>
      <c r="U4916" t="str">
        <f t="shared" si="532"/>
        <v>Reviewed</v>
      </c>
      <c r="V4916" t="str">
        <f t="shared" si="533"/>
        <v>needs_support</v>
      </c>
      <c r="W4916">
        <f t="shared" si="534"/>
        <v>0</v>
      </c>
      <c r="X4916" t="str">
        <f t="shared" si="535"/>
        <v>Active</v>
      </c>
      <c r="Y4916">
        <f t="shared" si="536"/>
        <v>2.2794520547945205</v>
      </c>
      <c r="Z4916" t="str">
        <f t="shared" si="537"/>
        <v>2–3 Years</v>
      </c>
      <c r="AA4916" t="str">
        <f t="shared" si="538"/>
        <v>70K–99K</v>
      </c>
    </row>
    <row r="4917" spans="1:27" ht="19.95" customHeight="1" x14ac:dyDescent="0.3">
      <c r="A4917" s="8" t="s">
        <v>5044</v>
      </c>
      <c r="B4917" s="9">
        <v>44953</v>
      </c>
      <c r="C4917" s="1" t="s">
        <v>71</v>
      </c>
      <c r="D4917" s="1" t="s">
        <v>72</v>
      </c>
      <c r="E4917" s="1" t="s">
        <v>23</v>
      </c>
      <c r="F4917" s="1" t="s">
        <v>150</v>
      </c>
      <c r="G4917" s="1" t="s">
        <v>74</v>
      </c>
      <c r="H4917" s="1" t="s">
        <v>26</v>
      </c>
      <c r="I4917" s="1" t="s">
        <v>27</v>
      </c>
      <c r="J4917" s="9">
        <v>44953</v>
      </c>
      <c r="K4917" s="9"/>
      <c r="L4917" s="1" t="s">
        <v>28</v>
      </c>
      <c r="M4917" s="1">
        <v>1069</v>
      </c>
      <c r="N4917" s="1" t="s">
        <v>29</v>
      </c>
      <c r="O4917" s="1" t="s">
        <v>63</v>
      </c>
      <c r="P4917" s="1" t="s">
        <v>64</v>
      </c>
      <c r="Q4917" s="1">
        <v>5</v>
      </c>
      <c r="R4917" s="1" t="s">
        <v>119</v>
      </c>
      <c r="S4917" s="1">
        <v>3</v>
      </c>
      <c r="T4917" s="10">
        <v>98500</v>
      </c>
      <c r="U4917" t="str">
        <f t="shared" si="532"/>
        <v>Reviewed</v>
      </c>
      <c r="V4917" t="str">
        <f t="shared" si="533"/>
        <v>outstanding</v>
      </c>
      <c r="W4917">
        <f t="shared" si="534"/>
        <v>0</v>
      </c>
      <c r="X4917" t="str">
        <f t="shared" si="535"/>
        <v>Active</v>
      </c>
      <c r="Y4917">
        <f t="shared" si="536"/>
        <v>2.9287671232876713</v>
      </c>
      <c r="Z4917" t="str">
        <f t="shared" si="537"/>
        <v>2–3 Years</v>
      </c>
      <c r="AA4917" t="str">
        <f t="shared" si="538"/>
        <v>70K–99K</v>
      </c>
    </row>
    <row r="4918" spans="1:27" ht="19.95" customHeight="1" x14ac:dyDescent="0.3">
      <c r="A4918" s="4" t="s">
        <v>5045</v>
      </c>
      <c r="B4918" s="5">
        <v>45557</v>
      </c>
      <c r="C4918" s="6" t="s">
        <v>77</v>
      </c>
      <c r="D4918" s="6" t="s">
        <v>72</v>
      </c>
      <c r="E4918" s="6" t="s">
        <v>40</v>
      </c>
      <c r="F4918" s="6" t="s">
        <v>112</v>
      </c>
      <c r="G4918" s="6" t="s">
        <v>79</v>
      </c>
      <c r="H4918" s="6" t="s">
        <v>43</v>
      </c>
      <c r="I4918" s="6" t="s">
        <v>50</v>
      </c>
      <c r="J4918" s="5">
        <v>45557</v>
      </c>
      <c r="K4918" s="5">
        <v>45703</v>
      </c>
      <c r="L4918" s="6" t="s">
        <v>51</v>
      </c>
      <c r="M4918" s="6">
        <v>146</v>
      </c>
      <c r="N4918" s="6" t="s">
        <v>52</v>
      </c>
      <c r="O4918" s="6" t="s">
        <v>30</v>
      </c>
      <c r="P4918" s="6" t="s">
        <v>31</v>
      </c>
      <c r="Q4918" s="6" t="s">
        <v>95</v>
      </c>
      <c r="R4918" s="6" t="s">
        <v>28</v>
      </c>
      <c r="S4918" s="6">
        <v>0</v>
      </c>
      <c r="T4918" s="7">
        <v>55500</v>
      </c>
      <c r="U4918" t="str">
        <f t="shared" si="532"/>
        <v>Not Reviewed</v>
      </c>
      <c r="V4918" t="str">
        <f t="shared" si="533"/>
        <v>Not Reviewed</v>
      </c>
      <c r="W4918">
        <f t="shared" si="534"/>
        <v>1</v>
      </c>
      <c r="X4918" t="str">
        <f t="shared" si="535"/>
        <v>Attrited</v>
      </c>
      <c r="Y4918">
        <f t="shared" si="536"/>
        <v>0.4</v>
      </c>
      <c r="Z4918" t="str">
        <f t="shared" si="537"/>
        <v>&lt;1 Year</v>
      </c>
      <c r="AA4918" t="str">
        <f t="shared" si="538"/>
        <v>&lt;70K</v>
      </c>
    </row>
    <row r="4919" spans="1:27" ht="19.95" customHeight="1" x14ac:dyDescent="0.3">
      <c r="A4919" s="8" t="s">
        <v>5046</v>
      </c>
      <c r="B4919" s="9">
        <v>45909</v>
      </c>
      <c r="C4919" s="1" t="s">
        <v>81</v>
      </c>
      <c r="D4919" s="1" t="s">
        <v>72</v>
      </c>
      <c r="E4919" s="1" t="s">
        <v>23</v>
      </c>
      <c r="F4919" s="1" t="s">
        <v>82</v>
      </c>
      <c r="G4919" s="1" t="s">
        <v>83</v>
      </c>
      <c r="H4919" s="1" t="s">
        <v>26</v>
      </c>
      <c r="I4919" s="1" t="s">
        <v>27</v>
      </c>
      <c r="J4919" s="9">
        <v>45909</v>
      </c>
      <c r="K4919" s="9"/>
      <c r="L4919" s="1" t="s">
        <v>28</v>
      </c>
      <c r="M4919" s="1">
        <v>113</v>
      </c>
      <c r="N4919" s="1" t="s">
        <v>29</v>
      </c>
      <c r="O4919" s="1" t="s">
        <v>43</v>
      </c>
      <c r="P4919" s="1" t="s">
        <v>107</v>
      </c>
      <c r="Q4919" s="1" t="s">
        <v>95</v>
      </c>
      <c r="R4919" s="1" t="s">
        <v>28</v>
      </c>
      <c r="S4919" s="1">
        <v>0</v>
      </c>
      <c r="T4919" s="10">
        <v>102000</v>
      </c>
      <c r="U4919" t="str">
        <f t="shared" si="532"/>
        <v>Not Reviewed</v>
      </c>
      <c r="V4919" t="str">
        <f t="shared" si="533"/>
        <v>Not Reviewed</v>
      </c>
      <c r="W4919">
        <f t="shared" si="534"/>
        <v>0</v>
      </c>
      <c r="X4919" t="str">
        <f t="shared" si="535"/>
        <v>Active</v>
      </c>
      <c r="Y4919">
        <f t="shared" si="536"/>
        <v>0.30958904109589042</v>
      </c>
      <c r="Z4919" t="str">
        <f t="shared" si="537"/>
        <v>&lt;1 Year</v>
      </c>
      <c r="AA4919" t="str">
        <f t="shared" si="538"/>
        <v>100K–129K</v>
      </c>
    </row>
    <row r="4920" spans="1:27" ht="19.95" customHeight="1" x14ac:dyDescent="0.3">
      <c r="A4920" s="4" t="s">
        <v>5047</v>
      </c>
      <c r="B4920" s="5">
        <v>45053</v>
      </c>
      <c r="C4920" s="6" t="s">
        <v>86</v>
      </c>
      <c r="D4920" s="6" t="s">
        <v>87</v>
      </c>
      <c r="E4920" s="6" t="s">
        <v>67</v>
      </c>
      <c r="F4920" s="6" t="s">
        <v>88</v>
      </c>
      <c r="G4920" s="6" t="s">
        <v>89</v>
      </c>
      <c r="H4920" s="6" t="s">
        <v>49</v>
      </c>
      <c r="I4920" s="6" t="s">
        <v>27</v>
      </c>
      <c r="J4920" s="5">
        <v>45053</v>
      </c>
      <c r="K4920" s="5"/>
      <c r="L4920" s="6" t="s">
        <v>28</v>
      </c>
      <c r="M4920" s="6">
        <v>969</v>
      </c>
      <c r="N4920" s="6" t="s">
        <v>75</v>
      </c>
      <c r="O4920" s="6" t="s">
        <v>43</v>
      </c>
      <c r="P4920" s="6" t="s">
        <v>64</v>
      </c>
      <c r="Q4920" s="6">
        <v>3</v>
      </c>
      <c r="R4920" s="6" t="s">
        <v>37</v>
      </c>
      <c r="S4920" s="6">
        <v>3</v>
      </c>
      <c r="T4920" s="7">
        <v>137500</v>
      </c>
      <c r="U4920" t="str">
        <f t="shared" si="532"/>
        <v>Reviewed</v>
      </c>
      <c r="V4920" t="str">
        <f t="shared" si="533"/>
        <v>meets</v>
      </c>
      <c r="W4920">
        <f t="shared" si="534"/>
        <v>0</v>
      </c>
      <c r="X4920" t="str">
        <f t="shared" si="535"/>
        <v>Active</v>
      </c>
      <c r="Y4920">
        <f t="shared" si="536"/>
        <v>2.6547945205479451</v>
      </c>
      <c r="Z4920" t="str">
        <f t="shared" si="537"/>
        <v>2–3 Years</v>
      </c>
      <c r="AA4920" t="str">
        <f t="shared" si="538"/>
        <v>130K+</v>
      </c>
    </row>
    <row r="4921" spans="1:27" ht="19.95" customHeight="1" x14ac:dyDescent="0.3">
      <c r="A4921" s="8" t="s">
        <v>5048</v>
      </c>
      <c r="B4921" s="9">
        <v>45208</v>
      </c>
      <c r="C4921" s="1" t="s">
        <v>91</v>
      </c>
      <c r="D4921" s="1" t="s">
        <v>87</v>
      </c>
      <c r="E4921" s="1" t="s">
        <v>92</v>
      </c>
      <c r="F4921" s="1" t="s">
        <v>138</v>
      </c>
      <c r="G4921" s="1" t="s">
        <v>36</v>
      </c>
      <c r="H4921" s="1" t="s">
        <v>43</v>
      </c>
      <c r="I4921" s="1" t="s">
        <v>27</v>
      </c>
      <c r="J4921" s="9">
        <v>45208</v>
      </c>
      <c r="K4921" s="9"/>
      <c r="L4921" s="1" t="s">
        <v>28</v>
      </c>
      <c r="M4921" s="1">
        <v>814</v>
      </c>
      <c r="N4921" s="1" t="s">
        <v>29</v>
      </c>
      <c r="O4921" s="1" t="s">
        <v>63</v>
      </c>
      <c r="P4921" s="1" t="s">
        <v>64</v>
      </c>
      <c r="Q4921" s="1">
        <v>4</v>
      </c>
      <c r="R4921" s="1" t="s">
        <v>32</v>
      </c>
      <c r="S4921" s="1">
        <v>2</v>
      </c>
      <c r="T4921" s="10">
        <v>56500</v>
      </c>
      <c r="U4921" t="str">
        <f t="shared" si="532"/>
        <v>Reviewed</v>
      </c>
      <c r="V4921" t="str">
        <f t="shared" si="533"/>
        <v>exceeds</v>
      </c>
      <c r="W4921">
        <f t="shared" si="534"/>
        <v>0</v>
      </c>
      <c r="X4921" t="str">
        <f t="shared" si="535"/>
        <v>Active</v>
      </c>
      <c r="Y4921">
        <f t="shared" si="536"/>
        <v>2.2301369863013698</v>
      </c>
      <c r="Z4921" t="str">
        <f t="shared" si="537"/>
        <v>2–3 Years</v>
      </c>
      <c r="AA4921" t="str">
        <f t="shared" si="538"/>
        <v>&lt;70K</v>
      </c>
    </row>
    <row r="4922" spans="1:27" ht="19.95" customHeight="1" x14ac:dyDescent="0.3">
      <c r="A4922" s="4" t="s">
        <v>5049</v>
      </c>
      <c r="B4922" s="5">
        <v>45112</v>
      </c>
      <c r="C4922" s="6" t="s">
        <v>21</v>
      </c>
      <c r="D4922" s="6" t="s">
        <v>22</v>
      </c>
      <c r="E4922" s="6" t="s">
        <v>23</v>
      </c>
      <c r="F4922" s="6" t="s">
        <v>35</v>
      </c>
      <c r="G4922" s="6" t="s">
        <v>36</v>
      </c>
      <c r="H4922" s="6" t="s">
        <v>26</v>
      </c>
      <c r="I4922" s="6" t="s">
        <v>50</v>
      </c>
      <c r="J4922" s="5">
        <v>45112</v>
      </c>
      <c r="K4922" s="5">
        <v>45901</v>
      </c>
      <c r="L4922" s="6" t="s">
        <v>51</v>
      </c>
      <c r="M4922" s="6">
        <v>789</v>
      </c>
      <c r="N4922" s="6" t="s">
        <v>29</v>
      </c>
      <c r="O4922" s="6" t="s">
        <v>43</v>
      </c>
      <c r="P4922" s="6" t="s">
        <v>107</v>
      </c>
      <c r="Q4922" s="6">
        <v>5</v>
      </c>
      <c r="R4922" s="6" t="s">
        <v>119</v>
      </c>
      <c r="S4922" s="6">
        <v>2</v>
      </c>
      <c r="T4922" s="7">
        <v>103500</v>
      </c>
      <c r="U4922" t="str">
        <f t="shared" si="532"/>
        <v>Reviewed</v>
      </c>
      <c r="V4922" t="str">
        <f t="shared" si="533"/>
        <v>outstanding</v>
      </c>
      <c r="W4922">
        <f t="shared" si="534"/>
        <v>1</v>
      </c>
      <c r="X4922" t="str">
        <f t="shared" si="535"/>
        <v>Attrited</v>
      </c>
      <c r="Y4922">
        <f t="shared" si="536"/>
        <v>2.1616438356164385</v>
      </c>
      <c r="Z4922" t="str">
        <f t="shared" si="537"/>
        <v>2–3 Years</v>
      </c>
      <c r="AA4922" t="str">
        <f t="shared" si="538"/>
        <v>100K–129K</v>
      </c>
    </row>
    <row r="4923" spans="1:27" ht="19.95" customHeight="1" x14ac:dyDescent="0.3">
      <c r="A4923" s="8" t="s">
        <v>5050</v>
      </c>
      <c r="B4923" s="9">
        <v>45617</v>
      </c>
      <c r="C4923" s="1" t="s">
        <v>34</v>
      </c>
      <c r="D4923" s="1" t="s">
        <v>22</v>
      </c>
      <c r="E4923" s="1" t="s">
        <v>23</v>
      </c>
      <c r="F4923" s="1" t="s">
        <v>99</v>
      </c>
      <c r="G4923" s="1" t="s">
        <v>36</v>
      </c>
      <c r="H4923" s="1" t="s">
        <v>49</v>
      </c>
      <c r="I4923" s="1" t="s">
        <v>27</v>
      </c>
      <c r="J4923" s="9">
        <v>45617</v>
      </c>
      <c r="K4923" s="9"/>
      <c r="L4923" s="1" t="s">
        <v>28</v>
      </c>
      <c r="M4923" s="1">
        <v>405</v>
      </c>
      <c r="N4923" s="1" t="s">
        <v>140</v>
      </c>
      <c r="O4923" s="1" t="s">
        <v>63</v>
      </c>
      <c r="P4923" s="1" t="s">
        <v>107</v>
      </c>
      <c r="Q4923" s="1">
        <v>3</v>
      </c>
      <c r="R4923" s="1" t="s">
        <v>37</v>
      </c>
      <c r="S4923" s="1">
        <v>1</v>
      </c>
      <c r="T4923" s="10">
        <v>120000</v>
      </c>
      <c r="U4923" t="str">
        <f t="shared" si="532"/>
        <v>Reviewed</v>
      </c>
      <c r="V4923" t="str">
        <f t="shared" si="533"/>
        <v>meets</v>
      </c>
      <c r="W4923">
        <f t="shared" si="534"/>
        <v>0</v>
      </c>
      <c r="X4923" t="str">
        <f t="shared" si="535"/>
        <v>Active</v>
      </c>
      <c r="Y4923">
        <f t="shared" si="536"/>
        <v>1.1095890410958904</v>
      </c>
      <c r="Z4923" t="str">
        <f t="shared" si="537"/>
        <v>1–2 Years</v>
      </c>
      <c r="AA4923" t="str">
        <f t="shared" si="538"/>
        <v>100K–129K</v>
      </c>
    </row>
    <row r="4924" spans="1:27" ht="19.95" customHeight="1" x14ac:dyDescent="0.3">
      <c r="A4924" s="4" t="s">
        <v>5051</v>
      </c>
      <c r="B4924" s="5">
        <v>45492</v>
      </c>
      <c r="C4924" s="6" t="s">
        <v>39</v>
      </c>
      <c r="D4924" s="6" t="s">
        <v>22</v>
      </c>
      <c r="E4924" s="6" t="s">
        <v>40</v>
      </c>
      <c r="F4924" s="6" t="s">
        <v>41</v>
      </c>
      <c r="G4924" s="6" t="s">
        <v>42</v>
      </c>
      <c r="H4924" s="6" t="s">
        <v>43</v>
      </c>
      <c r="I4924" s="6" t="s">
        <v>27</v>
      </c>
      <c r="J4924" s="5">
        <v>45492</v>
      </c>
      <c r="K4924" s="5"/>
      <c r="L4924" s="6" t="s">
        <v>28</v>
      </c>
      <c r="M4924" s="6">
        <v>530</v>
      </c>
      <c r="N4924" s="6" t="s">
        <v>122</v>
      </c>
      <c r="O4924" s="6" t="s">
        <v>63</v>
      </c>
      <c r="P4924" s="6" t="s">
        <v>64</v>
      </c>
      <c r="Q4924" s="6">
        <v>3</v>
      </c>
      <c r="R4924" s="6" t="s">
        <v>37</v>
      </c>
      <c r="S4924" s="6">
        <v>1</v>
      </c>
      <c r="T4924" s="7">
        <v>57000</v>
      </c>
      <c r="U4924" t="str">
        <f t="shared" si="532"/>
        <v>Reviewed</v>
      </c>
      <c r="V4924" t="str">
        <f t="shared" si="533"/>
        <v>meets</v>
      </c>
      <c r="W4924">
        <f t="shared" si="534"/>
        <v>0</v>
      </c>
      <c r="X4924" t="str">
        <f t="shared" si="535"/>
        <v>Active</v>
      </c>
      <c r="Y4924">
        <f t="shared" si="536"/>
        <v>1.452054794520548</v>
      </c>
      <c r="Z4924" t="str">
        <f t="shared" si="537"/>
        <v>1–2 Years</v>
      </c>
      <c r="AA4924" t="str">
        <f t="shared" si="538"/>
        <v>&lt;70K</v>
      </c>
    </row>
    <row r="4925" spans="1:27" ht="19.95" customHeight="1" x14ac:dyDescent="0.3">
      <c r="A4925" s="8" t="s">
        <v>5052</v>
      </c>
      <c r="B4925" s="9">
        <v>45508</v>
      </c>
      <c r="C4925" s="1" t="s">
        <v>46</v>
      </c>
      <c r="D4925" s="1" t="s">
        <v>22</v>
      </c>
      <c r="E4925" s="1" t="s">
        <v>40</v>
      </c>
      <c r="F4925" s="1" t="s">
        <v>47</v>
      </c>
      <c r="G4925" s="1" t="s">
        <v>48</v>
      </c>
      <c r="H4925" s="1" t="s">
        <v>49</v>
      </c>
      <c r="I4925" s="1" t="s">
        <v>27</v>
      </c>
      <c r="J4925" s="9">
        <v>45508</v>
      </c>
      <c r="K4925" s="9"/>
      <c r="L4925" s="1" t="s">
        <v>28</v>
      </c>
      <c r="M4925" s="1">
        <v>514</v>
      </c>
      <c r="N4925" s="1" t="s">
        <v>29</v>
      </c>
      <c r="O4925" s="1" t="s">
        <v>63</v>
      </c>
      <c r="P4925" s="1" t="s">
        <v>31</v>
      </c>
      <c r="Q4925" s="1">
        <v>3</v>
      </c>
      <c r="R4925" s="1" t="s">
        <v>37</v>
      </c>
      <c r="S4925" s="1">
        <v>1</v>
      </c>
      <c r="T4925" s="10">
        <v>99500</v>
      </c>
      <c r="U4925" t="str">
        <f t="shared" si="532"/>
        <v>Reviewed</v>
      </c>
      <c r="V4925" t="str">
        <f t="shared" si="533"/>
        <v>meets</v>
      </c>
      <c r="W4925">
        <f t="shared" si="534"/>
        <v>0</v>
      </c>
      <c r="X4925" t="str">
        <f t="shared" si="535"/>
        <v>Active</v>
      </c>
      <c r="Y4925">
        <f t="shared" si="536"/>
        <v>1.4082191780821918</v>
      </c>
      <c r="Z4925" t="str">
        <f t="shared" si="537"/>
        <v>1–2 Years</v>
      </c>
      <c r="AA4925" t="str">
        <f t="shared" si="538"/>
        <v>70K–99K</v>
      </c>
    </row>
    <row r="4926" spans="1:27" ht="19.95" customHeight="1" x14ac:dyDescent="0.3">
      <c r="A4926" s="4" t="s">
        <v>5053</v>
      </c>
      <c r="B4926" s="5">
        <v>45143</v>
      </c>
      <c r="C4926" s="6" t="s">
        <v>55</v>
      </c>
      <c r="D4926" s="6" t="s">
        <v>56</v>
      </c>
      <c r="E4926" s="6" t="s">
        <v>23</v>
      </c>
      <c r="F4926" s="6" t="s">
        <v>57</v>
      </c>
      <c r="G4926" s="6" t="s">
        <v>58</v>
      </c>
      <c r="H4926" s="6" t="s">
        <v>43</v>
      </c>
      <c r="I4926" s="6" t="s">
        <v>27</v>
      </c>
      <c r="J4926" s="5">
        <v>45143</v>
      </c>
      <c r="K4926" s="5"/>
      <c r="L4926" s="6" t="s">
        <v>28</v>
      </c>
      <c r="M4926" s="6">
        <v>879</v>
      </c>
      <c r="N4926" s="6" t="s">
        <v>29</v>
      </c>
      <c r="O4926" s="6" t="s">
        <v>30</v>
      </c>
      <c r="P4926" s="6" t="s">
        <v>133</v>
      </c>
      <c r="Q4926" s="6">
        <v>3</v>
      </c>
      <c r="R4926" s="6" t="s">
        <v>37</v>
      </c>
      <c r="S4926" s="6">
        <v>2</v>
      </c>
      <c r="T4926" s="7">
        <v>57500</v>
      </c>
      <c r="U4926" t="str">
        <f t="shared" si="532"/>
        <v>Reviewed</v>
      </c>
      <c r="V4926" t="str">
        <f t="shared" si="533"/>
        <v>meets</v>
      </c>
      <c r="W4926">
        <f t="shared" si="534"/>
        <v>0</v>
      </c>
      <c r="X4926" t="str">
        <f t="shared" si="535"/>
        <v>Active</v>
      </c>
      <c r="Y4926">
        <f t="shared" si="536"/>
        <v>2.408219178082192</v>
      </c>
      <c r="Z4926" t="str">
        <f t="shared" si="537"/>
        <v>2–3 Years</v>
      </c>
      <c r="AA4926" t="str">
        <f t="shared" si="538"/>
        <v>&lt;70K</v>
      </c>
    </row>
    <row r="4927" spans="1:27" ht="19.95" customHeight="1" x14ac:dyDescent="0.3">
      <c r="A4927" s="8" t="s">
        <v>5054</v>
      </c>
      <c r="B4927" s="9">
        <v>45859</v>
      </c>
      <c r="C4927" s="1" t="s">
        <v>60</v>
      </c>
      <c r="D4927" s="1" t="s">
        <v>56</v>
      </c>
      <c r="E4927" s="1" t="s">
        <v>40</v>
      </c>
      <c r="F4927" s="1" t="s">
        <v>57</v>
      </c>
      <c r="G4927" s="1" t="s">
        <v>58</v>
      </c>
      <c r="H4927" s="1" t="s">
        <v>43</v>
      </c>
      <c r="I4927" s="1" t="s">
        <v>27</v>
      </c>
      <c r="J4927" s="9">
        <v>45859</v>
      </c>
      <c r="K4927" s="9"/>
      <c r="L4927" s="1" t="s">
        <v>28</v>
      </c>
      <c r="M4927" s="1">
        <v>163</v>
      </c>
      <c r="N4927" s="1" t="s">
        <v>52</v>
      </c>
      <c r="O4927" s="1" t="s">
        <v>105</v>
      </c>
      <c r="P4927" s="1" t="s">
        <v>107</v>
      </c>
      <c r="Q4927" s="1" t="s">
        <v>95</v>
      </c>
      <c r="R4927" s="1" t="s">
        <v>28</v>
      </c>
      <c r="S4927" s="1">
        <v>0</v>
      </c>
      <c r="T4927" s="10">
        <v>68000</v>
      </c>
      <c r="U4927" t="str">
        <f t="shared" si="532"/>
        <v>Not Reviewed</v>
      </c>
      <c r="V4927" t="str">
        <f t="shared" si="533"/>
        <v>Not Reviewed</v>
      </c>
      <c r="W4927">
        <f t="shared" si="534"/>
        <v>0</v>
      </c>
      <c r="X4927" t="str">
        <f t="shared" si="535"/>
        <v>Active</v>
      </c>
      <c r="Y4927">
        <f t="shared" si="536"/>
        <v>0.44657534246575342</v>
      </c>
      <c r="Z4927" t="str">
        <f t="shared" si="537"/>
        <v>&lt;1 Year</v>
      </c>
      <c r="AA4927" t="str">
        <f t="shared" si="538"/>
        <v>&lt;70K</v>
      </c>
    </row>
    <row r="4928" spans="1:27" ht="19.95" customHeight="1" x14ac:dyDescent="0.3">
      <c r="A4928" s="4" t="s">
        <v>5055</v>
      </c>
      <c r="B4928" s="5">
        <v>45895</v>
      </c>
      <c r="C4928" s="6" t="s">
        <v>66</v>
      </c>
      <c r="D4928" s="6" t="s">
        <v>56</v>
      </c>
      <c r="E4928" s="6" t="s">
        <v>67</v>
      </c>
      <c r="F4928" s="6" t="s">
        <v>193</v>
      </c>
      <c r="G4928" s="6" t="s">
        <v>69</v>
      </c>
      <c r="H4928" s="6" t="s">
        <v>43</v>
      </c>
      <c r="I4928" s="6" t="s">
        <v>27</v>
      </c>
      <c r="J4928" s="5">
        <v>45895</v>
      </c>
      <c r="K4928" s="5"/>
      <c r="L4928" s="6" t="s">
        <v>28</v>
      </c>
      <c r="M4928" s="6">
        <v>127</v>
      </c>
      <c r="N4928" s="6" t="s">
        <v>52</v>
      </c>
      <c r="O4928" s="6" t="s">
        <v>63</v>
      </c>
      <c r="P4928" s="6" t="s">
        <v>44</v>
      </c>
      <c r="Q4928" s="6" t="s">
        <v>95</v>
      </c>
      <c r="R4928" s="6" t="s">
        <v>28</v>
      </c>
      <c r="S4928" s="6">
        <v>0</v>
      </c>
      <c r="T4928" s="7">
        <v>55000</v>
      </c>
      <c r="U4928" t="str">
        <f t="shared" si="532"/>
        <v>Not Reviewed</v>
      </c>
      <c r="V4928" t="str">
        <f t="shared" si="533"/>
        <v>Not Reviewed</v>
      </c>
      <c r="W4928">
        <f t="shared" si="534"/>
        <v>0</v>
      </c>
      <c r="X4928" t="str">
        <f t="shared" si="535"/>
        <v>Active</v>
      </c>
      <c r="Y4928">
        <f t="shared" si="536"/>
        <v>0.34794520547945207</v>
      </c>
      <c r="Z4928" t="str">
        <f t="shared" si="537"/>
        <v>&lt;1 Year</v>
      </c>
      <c r="AA4928" t="str">
        <f t="shared" si="538"/>
        <v>&lt;70K</v>
      </c>
    </row>
    <row r="4929" spans="1:27" ht="19.95" customHeight="1" x14ac:dyDescent="0.3">
      <c r="A4929" s="8" t="s">
        <v>5056</v>
      </c>
      <c r="B4929" s="9">
        <v>44932</v>
      </c>
      <c r="C4929" s="1" t="s">
        <v>71</v>
      </c>
      <c r="D4929" s="1" t="s">
        <v>72</v>
      </c>
      <c r="E4929" s="1" t="s">
        <v>23</v>
      </c>
      <c r="F4929" s="1" t="s">
        <v>73</v>
      </c>
      <c r="G4929" s="1" t="s">
        <v>74</v>
      </c>
      <c r="H4929" s="1" t="s">
        <v>49</v>
      </c>
      <c r="I4929" s="1" t="s">
        <v>27</v>
      </c>
      <c r="J4929" s="9">
        <v>44932</v>
      </c>
      <c r="K4929" s="9"/>
      <c r="L4929" s="1" t="s">
        <v>28</v>
      </c>
      <c r="M4929" s="1">
        <v>1090</v>
      </c>
      <c r="N4929" s="1" t="s">
        <v>52</v>
      </c>
      <c r="O4929" s="1" t="s">
        <v>30</v>
      </c>
      <c r="P4929" s="1" t="s">
        <v>133</v>
      </c>
      <c r="Q4929" s="1">
        <v>3</v>
      </c>
      <c r="R4929" s="1" t="s">
        <v>37</v>
      </c>
      <c r="S4929" s="1">
        <v>3</v>
      </c>
      <c r="T4929" s="10">
        <v>135000</v>
      </c>
      <c r="U4929" t="str">
        <f t="shared" si="532"/>
        <v>Reviewed</v>
      </c>
      <c r="V4929" t="str">
        <f t="shared" si="533"/>
        <v>meets</v>
      </c>
      <c r="W4929">
        <f t="shared" si="534"/>
        <v>0</v>
      </c>
      <c r="X4929" t="str">
        <f t="shared" si="535"/>
        <v>Active</v>
      </c>
      <c r="Y4929">
        <f t="shared" si="536"/>
        <v>2.9863013698630136</v>
      </c>
      <c r="Z4929" t="str">
        <f t="shared" si="537"/>
        <v>2–3 Years</v>
      </c>
      <c r="AA4929" t="str">
        <f t="shared" si="538"/>
        <v>130K+</v>
      </c>
    </row>
    <row r="4930" spans="1:27" ht="19.95" customHeight="1" x14ac:dyDescent="0.3">
      <c r="A4930" s="4" t="s">
        <v>5057</v>
      </c>
      <c r="B4930" s="5">
        <v>45180</v>
      </c>
      <c r="C4930" s="6" t="s">
        <v>77</v>
      </c>
      <c r="D4930" s="6" t="s">
        <v>72</v>
      </c>
      <c r="E4930" s="6" t="s">
        <v>40</v>
      </c>
      <c r="F4930" s="6" t="s">
        <v>112</v>
      </c>
      <c r="G4930" s="6" t="s">
        <v>79</v>
      </c>
      <c r="H4930" s="6" t="s">
        <v>43</v>
      </c>
      <c r="I4930" s="6" t="s">
        <v>27</v>
      </c>
      <c r="J4930" s="5">
        <v>45180</v>
      </c>
      <c r="K4930" s="5"/>
      <c r="L4930" s="6" t="s">
        <v>28</v>
      </c>
      <c r="M4930" s="6">
        <v>842</v>
      </c>
      <c r="N4930" s="6" t="s">
        <v>52</v>
      </c>
      <c r="O4930" s="6" t="s">
        <v>63</v>
      </c>
      <c r="P4930" s="6" t="s">
        <v>64</v>
      </c>
      <c r="Q4930" s="6">
        <v>5</v>
      </c>
      <c r="R4930" s="6" t="s">
        <v>119</v>
      </c>
      <c r="S4930" s="6">
        <v>2</v>
      </c>
      <c r="T4930" s="7">
        <v>69000</v>
      </c>
      <c r="U4930" t="str">
        <f t="shared" ref="U4930:U4993" si="539">IF(LOWER(TRIM(Q4930&amp;""))="none","Not Reviewed","Reviewed")</f>
        <v>Reviewed</v>
      </c>
      <c r="V4930" t="str">
        <f t="shared" ref="V4930:V4993" si="540">IF(OR(Q4930="none",R4930=""),"Not Reviewed",R4930)</f>
        <v>outstanding</v>
      </c>
      <c r="W4930">
        <f t="shared" ref="W4930:W4993" si="541">IF(I4930="terminated",1,0)</f>
        <v>0</v>
      </c>
      <c r="X4930" t="str">
        <f t="shared" ref="X4930:X4993" si="542">IF(I4930="terminated","Attrited","Active")</f>
        <v>Active</v>
      </c>
      <c r="Y4930">
        <f t="shared" ref="Y4930:Y4993" si="543">M4930/365</f>
        <v>2.3068493150684932</v>
      </c>
      <c r="Z4930" t="str">
        <f t="shared" ref="Z4930:Z4993" si="544">IF(Y4930&lt;1,"&lt;1 Year",IF(Y4930&lt;2,"1–2 Years",IF(Y4930&lt;3,"2–3 Years","3+ Years")))</f>
        <v>2–3 Years</v>
      </c>
      <c r="AA4930" t="str">
        <f t="shared" ref="AA4930:AA4993" si="545">IF(T4930&lt;70000,"&lt;70K",IF(T4930&lt;100000,"70K–99K",IF(T4930&lt;130000,"100K–129K","130K+")))</f>
        <v>&lt;70K</v>
      </c>
    </row>
    <row r="4931" spans="1:27" ht="19.95" customHeight="1" x14ac:dyDescent="0.3">
      <c r="A4931" s="8" t="s">
        <v>5058</v>
      </c>
      <c r="B4931" s="9">
        <v>45018</v>
      </c>
      <c r="C4931" s="1" t="s">
        <v>81</v>
      </c>
      <c r="D4931" s="1" t="s">
        <v>72</v>
      </c>
      <c r="E4931" s="1" t="s">
        <v>23</v>
      </c>
      <c r="F4931" s="1" t="s">
        <v>223</v>
      </c>
      <c r="G4931" s="1" t="s">
        <v>83</v>
      </c>
      <c r="H4931" s="1" t="s">
        <v>49</v>
      </c>
      <c r="I4931" s="1" t="s">
        <v>27</v>
      </c>
      <c r="J4931" s="9">
        <v>45018</v>
      </c>
      <c r="K4931" s="9"/>
      <c r="L4931" s="1" t="s">
        <v>28</v>
      </c>
      <c r="M4931" s="1">
        <v>1004</v>
      </c>
      <c r="N4931" s="1" t="s">
        <v>29</v>
      </c>
      <c r="O4931" s="1" t="s">
        <v>63</v>
      </c>
      <c r="P4931" s="1" t="s">
        <v>107</v>
      </c>
      <c r="Q4931" s="1">
        <v>2</v>
      </c>
      <c r="R4931" s="1" t="s">
        <v>53</v>
      </c>
      <c r="S4931" s="1">
        <v>3</v>
      </c>
      <c r="T4931" s="10">
        <v>124000</v>
      </c>
      <c r="U4931" t="str">
        <f t="shared" si="539"/>
        <v>Reviewed</v>
      </c>
      <c r="V4931" t="str">
        <f t="shared" si="540"/>
        <v>needs_support</v>
      </c>
      <c r="W4931">
        <f t="shared" si="541"/>
        <v>0</v>
      </c>
      <c r="X4931" t="str">
        <f t="shared" si="542"/>
        <v>Active</v>
      </c>
      <c r="Y4931">
        <f t="shared" si="543"/>
        <v>2.7506849315068491</v>
      </c>
      <c r="Z4931" t="str">
        <f t="shared" si="544"/>
        <v>2–3 Years</v>
      </c>
      <c r="AA4931" t="str">
        <f t="shared" si="545"/>
        <v>100K–129K</v>
      </c>
    </row>
    <row r="4932" spans="1:27" ht="19.95" customHeight="1" x14ac:dyDescent="0.3">
      <c r="A4932" s="4" t="s">
        <v>5059</v>
      </c>
      <c r="B4932" s="5">
        <v>45163</v>
      </c>
      <c r="C4932" s="6" t="s">
        <v>86</v>
      </c>
      <c r="D4932" s="6" t="s">
        <v>87</v>
      </c>
      <c r="E4932" s="6" t="s">
        <v>67</v>
      </c>
      <c r="F4932" s="6" t="s">
        <v>135</v>
      </c>
      <c r="G4932" s="6" t="s">
        <v>89</v>
      </c>
      <c r="H4932" s="6" t="s">
        <v>43</v>
      </c>
      <c r="I4932" s="6" t="s">
        <v>50</v>
      </c>
      <c r="J4932" s="5">
        <v>45163</v>
      </c>
      <c r="K4932" s="5">
        <v>45425</v>
      </c>
      <c r="L4932" s="6" t="s">
        <v>51</v>
      </c>
      <c r="M4932" s="6">
        <v>262</v>
      </c>
      <c r="N4932" s="6" t="s">
        <v>75</v>
      </c>
      <c r="O4932" s="6" t="s">
        <v>63</v>
      </c>
      <c r="P4932" s="6" t="s">
        <v>31</v>
      </c>
      <c r="Q4932" s="6">
        <v>3</v>
      </c>
      <c r="R4932" s="6" t="s">
        <v>37</v>
      </c>
      <c r="S4932" s="6">
        <v>1</v>
      </c>
      <c r="T4932" s="7">
        <v>67000</v>
      </c>
      <c r="U4932" t="str">
        <f t="shared" si="539"/>
        <v>Reviewed</v>
      </c>
      <c r="V4932" t="str">
        <f t="shared" si="540"/>
        <v>meets</v>
      </c>
      <c r="W4932">
        <f t="shared" si="541"/>
        <v>1</v>
      </c>
      <c r="X4932" t="str">
        <f t="shared" si="542"/>
        <v>Attrited</v>
      </c>
      <c r="Y4932">
        <f t="shared" si="543"/>
        <v>0.71780821917808224</v>
      </c>
      <c r="Z4932" t="str">
        <f t="shared" si="544"/>
        <v>&lt;1 Year</v>
      </c>
      <c r="AA4932" t="str">
        <f t="shared" si="545"/>
        <v>&lt;70K</v>
      </c>
    </row>
    <row r="4933" spans="1:27" ht="19.95" customHeight="1" x14ac:dyDescent="0.3">
      <c r="A4933" s="8" t="s">
        <v>5060</v>
      </c>
      <c r="B4933" s="9">
        <v>45897</v>
      </c>
      <c r="C4933" s="1" t="s">
        <v>91</v>
      </c>
      <c r="D4933" s="1" t="s">
        <v>87</v>
      </c>
      <c r="E4933" s="1" t="s">
        <v>92</v>
      </c>
      <c r="F4933" s="1" t="s">
        <v>114</v>
      </c>
      <c r="G4933" s="1" t="s">
        <v>94</v>
      </c>
      <c r="H4933" s="1" t="s">
        <v>43</v>
      </c>
      <c r="I4933" s="1" t="s">
        <v>27</v>
      </c>
      <c r="J4933" s="9">
        <v>45897</v>
      </c>
      <c r="K4933" s="9"/>
      <c r="L4933" s="1" t="s">
        <v>28</v>
      </c>
      <c r="M4933" s="1">
        <v>125</v>
      </c>
      <c r="N4933" s="1" t="s">
        <v>29</v>
      </c>
      <c r="O4933" s="1" t="s">
        <v>30</v>
      </c>
      <c r="P4933" s="1" t="s">
        <v>64</v>
      </c>
      <c r="Q4933" s="1" t="s">
        <v>95</v>
      </c>
      <c r="R4933" s="1" t="s">
        <v>28</v>
      </c>
      <c r="S4933" s="1">
        <v>0</v>
      </c>
      <c r="T4933" s="10">
        <v>73000</v>
      </c>
      <c r="U4933" t="str">
        <f t="shared" si="539"/>
        <v>Not Reviewed</v>
      </c>
      <c r="V4933" t="str">
        <f t="shared" si="540"/>
        <v>Not Reviewed</v>
      </c>
      <c r="W4933">
        <f t="shared" si="541"/>
        <v>0</v>
      </c>
      <c r="X4933" t="str">
        <f t="shared" si="542"/>
        <v>Active</v>
      </c>
      <c r="Y4933">
        <f t="shared" si="543"/>
        <v>0.34246575342465752</v>
      </c>
      <c r="Z4933" t="str">
        <f t="shared" si="544"/>
        <v>&lt;1 Year</v>
      </c>
      <c r="AA4933" t="str">
        <f t="shared" si="545"/>
        <v>70K–99K</v>
      </c>
    </row>
    <row r="4934" spans="1:27" ht="19.95" customHeight="1" x14ac:dyDescent="0.3">
      <c r="A4934" s="4" t="s">
        <v>5061</v>
      </c>
      <c r="B4934" s="5">
        <v>45116</v>
      </c>
      <c r="C4934" s="6" t="s">
        <v>21</v>
      </c>
      <c r="D4934" s="6" t="s">
        <v>22</v>
      </c>
      <c r="E4934" s="6" t="s">
        <v>23</v>
      </c>
      <c r="F4934" s="6" t="s">
        <v>288</v>
      </c>
      <c r="G4934" s="6" t="s">
        <v>25</v>
      </c>
      <c r="H4934" s="6" t="s">
        <v>43</v>
      </c>
      <c r="I4934" s="6" t="s">
        <v>50</v>
      </c>
      <c r="J4934" s="5">
        <v>45116</v>
      </c>
      <c r="K4934" s="5">
        <v>45480</v>
      </c>
      <c r="L4934" s="6" t="s">
        <v>84</v>
      </c>
      <c r="M4934" s="6">
        <v>364</v>
      </c>
      <c r="N4934" s="6" t="s">
        <v>29</v>
      </c>
      <c r="O4934" s="6" t="s">
        <v>63</v>
      </c>
      <c r="P4934" s="6" t="s">
        <v>107</v>
      </c>
      <c r="Q4934" s="6">
        <v>5</v>
      </c>
      <c r="R4934" s="6" t="s">
        <v>119</v>
      </c>
      <c r="S4934" s="6">
        <v>1</v>
      </c>
      <c r="T4934" s="7">
        <v>74500</v>
      </c>
      <c r="U4934" t="str">
        <f t="shared" si="539"/>
        <v>Reviewed</v>
      </c>
      <c r="V4934" t="str">
        <f t="shared" si="540"/>
        <v>outstanding</v>
      </c>
      <c r="W4934">
        <f t="shared" si="541"/>
        <v>1</v>
      </c>
      <c r="X4934" t="str">
        <f t="shared" si="542"/>
        <v>Attrited</v>
      </c>
      <c r="Y4934">
        <f t="shared" si="543"/>
        <v>0.99726027397260275</v>
      </c>
      <c r="Z4934" t="str">
        <f t="shared" si="544"/>
        <v>&lt;1 Year</v>
      </c>
      <c r="AA4934" t="str">
        <f t="shared" si="545"/>
        <v>70K–99K</v>
      </c>
    </row>
    <row r="4935" spans="1:27" ht="19.95" customHeight="1" x14ac:dyDescent="0.3">
      <c r="A4935" s="8" t="s">
        <v>5062</v>
      </c>
      <c r="B4935" s="9">
        <v>45147</v>
      </c>
      <c r="C4935" s="1" t="s">
        <v>34</v>
      </c>
      <c r="D4935" s="1" t="s">
        <v>22</v>
      </c>
      <c r="E4935" s="1" t="s">
        <v>23</v>
      </c>
      <c r="F4935" s="1" t="s">
        <v>35</v>
      </c>
      <c r="G4935" s="1" t="s">
        <v>36</v>
      </c>
      <c r="H4935" s="1" t="s">
        <v>26</v>
      </c>
      <c r="I4935" s="1" t="s">
        <v>27</v>
      </c>
      <c r="J4935" s="9">
        <v>45147</v>
      </c>
      <c r="K4935" s="9"/>
      <c r="L4935" s="1" t="s">
        <v>28</v>
      </c>
      <c r="M4935" s="1">
        <v>875</v>
      </c>
      <c r="N4935" s="1" t="s">
        <v>29</v>
      </c>
      <c r="O4935" s="1" t="s">
        <v>30</v>
      </c>
      <c r="P4935" s="1" t="s">
        <v>64</v>
      </c>
      <c r="Q4935" s="1">
        <v>2</v>
      </c>
      <c r="R4935" s="1" t="s">
        <v>53</v>
      </c>
      <c r="S4935" s="1">
        <v>2</v>
      </c>
      <c r="T4935" s="10">
        <v>77000</v>
      </c>
      <c r="U4935" t="str">
        <f t="shared" si="539"/>
        <v>Reviewed</v>
      </c>
      <c r="V4935" t="str">
        <f t="shared" si="540"/>
        <v>needs_support</v>
      </c>
      <c r="W4935">
        <f t="shared" si="541"/>
        <v>0</v>
      </c>
      <c r="X4935" t="str">
        <f t="shared" si="542"/>
        <v>Active</v>
      </c>
      <c r="Y4935">
        <f t="shared" si="543"/>
        <v>2.3972602739726026</v>
      </c>
      <c r="Z4935" t="str">
        <f t="shared" si="544"/>
        <v>2–3 Years</v>
      </c>
      <c r="AA4935" t="str">
        <f t="shared" si="545"/>
        <v>70K–99K</v>
      </c>
    </row>
    <row r="4936" spans="1:27" ht="19.95" customHeight="1" x14ac:dyDescent="0.3">
      <c r="A4936" s="4" t="s">
        <v>5063</v>
      </c>
      <c r="B4936" s="5">
        <v>45303</v>
      </c>
      <c r="C4936" s="6" t="s">
        <v>39</v>
      </c>
      <c r="D4936" s="6" t="s">
        <v>22</v>
      </c>
      <c r="E4936" s="6" t="s">
        <v>40</v>
      </c>
      <c r="F4936" s="6" t="s">
        <v>215</v>
      </c>
      <c r="G4936" s="6" t="s">
        <v>42</v>
      </c>
      <c r="H4936" s="6" t="s">
        <v>49</v>
      </c>
      <c r="I4936" s="6" t="s">
        <v>27</v>
      </c>
      <c r="J4936" s="5">
        <v>45303</v>
      </c>
      <c r="K4936" s="5"/>
      <c r="L4936" s="6" t="s">
        <v>28</v>
      </c>
      <c r="M4936" s="6">
        <v>719</v>
      </c>
      <c r="N4936" s="6" t="s">
        <v>75</v>
      </c>
      <c r="O4936" s="6" t="s">
        <v>63</v>
      </c>
      <c r="P4936" s="6" t="s">
        <v>31</v>
      </c>
      <c r="Q4936" s="6">
        <v>3</v>
      </c>
      <c r="R4936" s="6" t="s">
        <v>37</v>
      </c>
      <c r="S4936" s="6">
        <v>2</v>
      </c>
      <c r="T4936" s="7">
        <v>108500</v>
      </c>
      <c r="U4936" t="str">
        <f t="shared" si="539"/>
        <v>Reviewed</v>
      </c>
      <c r="V4936" t="str">
        <f t="shared" si="540"/>
        <v>meets</v>
      </c>
      <c r="W4936">
        <f t="shared" si="541"/>
        <v>0</v>
      </c>
      <c r="X4936" t="str">
        <f t="shared" si="542"/>
        <v>Active</v>
      </c>
      <c r="Y4936">
        <f t="shared" si="543"/>
        <v>1.9698630136986301</v>
      </c>
      <c r="Z4936" t="str">
        <f t="shared" si="544"/>
        <v>1–2 Years</v>
      </c>
      <c r="AA4936" t="str">
        <f t="shared" si="545"/>
        <v>100K–129K</v>
      </c>
    </row>
    <row r="4937" spans="1:27" ht="19.95" customHeight="1" x14ac:dyDescent="0.3">
      <c r="A4937" s="8" t="s">
        <v>5064</v>
      </c>
      <c r="B4937" s="9">
        <v>45527</v>
      </c>
      <c r="C4937" s="1" t="s">
        <v>46</v>
      </c>
      <c r="D4937" s="1" t="s">
        <v>22</v>
      </c>
      <c r="E4937" s="1" t="s">
        <v>40</v>
      </c>
      <c r="F4937" s="1" t="s">
        <v>143</v>
      </c>
      <c r="G4937" s="1" t="s">
        <v>48</v>
      </c>
      <c r="H4937" s="1" t="s">
        <v>43</v>
      </c>
      <c r="I4937" s="1" t="s">
        <v>27</v>
      </c>
      <c r="J4937" s="9">
        <v>45527</v>
      </c>
      <c r="K4937" s="9"/>
      <c r="L4937" s="1" t="s">
        <v>28</v>
      </c>
      <c r="M4937" s="1">
        <v>495</v>
      </c>
      <c r="N4937" s="1" t="s">
        <v>75</v>
      </c>
      <c r="O4937" s="1" t="s">
        <v>63</v>
      </c>
      <c r="P4937" s="1" t="s">
        <v>31</v>
      </c>
      <c r="Q4937" s="1">
        <v>4</v>
      </c>
      <c r="R4937" s="1" t="s">
        <v>32</v>
      </c>
      <c r="S4937" s="1">
        <v>1</v>
      </c>
      <c r="T4937" s="10">
        <v>75000</v>
      </c>
      <c r="U4937" t="str">
        <f t="shared" si="539"/>
        <v>Reviewed</v>
      </c>
      <c r="V4937" t="str">
        <f t="shared" si="540"/>
        <v>exceeds</v>
      </c>
      <c r="W4937">
        <f t="shared" si="541"/>
        <v>0</v>
      </c>
      <c r="X4937" t="str">
        <f t="shared" si="542"/>
        <v>Active</v>
      </c>
      <c r="Y4937">
        <f t="shared" si="543"/>
        <v>1.3561643835616439</v>
      </c>
      <c r="Z4937" t="str">
        <f t="shared" si="544"/>
        <v>1–2 Years</v>
      </c>
      <c r="AA4937" t="str">
        <f t="shared" si="545"/>
        <v>70K–99K</v>
      </c>
    </row>
    <row r="4938" spans="1:27" ht="19.95" customHeight="1" x14ac:dyDescent="0.3">
      <c r="A4938" s="4" t="s">
        <v>5065</v>
      </c>
      <c r="B4938" s="5">
        <v>45078</v>
      </c>
      <c r="C4938" s="6" t="s">
        <v>55</v>
      </c>
      <c r="D4938" s="6" t="s">
        <v>56</v>
      </c>
      <c r="E4938" s="6" t="s">
        <v>23</v>
      </c>
      <c r="F4938" s="6" t="s">
        <v>57</v>
      </c>
      <c r="G4938" s="6" t="s">
        <v>58</v>
      </c>
      <c r="H4938" s="6" t="s">
        <v>43</v>
      </c>
      <c r="I4938" s="6" t="s">
        <v>27</v>
      </c>
      <c r="J4938" s="5">
        <v>45078</v>
      </c>
      <c r="K4938" s="5"/>
      <c r="L4938" s="6" t="s">
        <v>28</v>
      </c>
      <c r="M4938" s="6">
        <v>944</v>
      </c>
      <c r="N4938" s="6" t="s">
        <v>52</v>
      </c>
      <c r="O4938" s="6" t="s">
        <v>43</v>
      </c>
      <c r="P4938" s="6" t="s">
        <v>44</v>
      </c>
      <c r="Q4938" s="6">
        <v>4</v>
      </c>
      <c r="R4938" s="6" t="s">
        <v>32</v>
      </c>
      <c r="S4938" s="6">
        <v>3</v>
      </c>
      <c r="T4938" s="7">
        <v>75000</v>
      </c>
      <c r="U4938" t="str">
        <f t="shared" si="539"/>
        <v>Reviewed</v>
      </c>
      <c r="V4938" t="str">
        <f t="shared" si="540"/>
        <v>exceeds</v>
      </c>
      <c r="W4938">
        <f t="shared" si="541"/>
        <v>0</v>
      </c>
      <c r="X4938" t="str">
        <f t="shared" si="542"/>
        <v>Active</v>
      </c>
      <c r="Y4938">
        <f t="shared" si="543"/>
        <v>2.5863013698630137</v>
      </c>
      <c r="Z4938" t="str">
        <f t="shared" si="544"/>
        <v>2–3 Years</v>
      </c>
      <c r="AA4938" t="str">
        <f t="shared" si="545"/>
        <v>70K–99K</v>
      </c>
    </row>
    <row r="4939" spans="1:27" ht="19.95" customHeight="1" x14ac:dyDescent="0.3">
      <c r="A4939" s="8" t="s">
        <v>5066</v>
      </c>
      <c r="B4939" s="9">
        <v>45437</v>
      </c>
      <c r="C4939" s="1" t="s">
        <v>60</v>
      </c>
      <c r="D4939" s="1" t="s">
        <v>56</v>
      </c>
      <c r="E4939" s="1" t="s">
        <v>40</v>
      </c>
      <c r="F4939" s="1" t="s">
        <v>147</v>
      </c>
      <c r="G4939" s="1" t="s">
        <v>58</v>
      </c>
      <c r="H4939" s="1" t="s">
        <v>26</v>
      </c>
      <c r="I4939" s="1" t="s">
        <v>50</v>
      </c>
      <c r="J4939" s="9">
        <v>45437</v>
      </c>
      <c r="K4939" s="9">
        <v>45904</v>
      </c>
      <c r="L4939" s="1" t="s">
        <v>84</v>
      </c>
      <c r="M4939" s="1">
        <v>467</v>
      </c>
      <c r="N4939" s="1" t="s">
        <v>29</v>
      </c>
      <c r="O4939" s="1" t="s">
        <v>63</v>
      </c>
      <c r="P4939" s="1" t="s">
        <v>64</v>
      </c>
      <c r="Q4939" s="1">
        <v>3</v>
      </c>
      <c r="R4939" s="1" t="s">
        <v>37</v>
      </c>
      <c r="S4939" s="1">
        <v>1</v>
      </c>
      <c r="T4939" s="10">
        <v>88500</v>
      </c>
      <c r="U4939" t="str">
        <f t="shared" si="539"/>
        <v>Reviewed</v>
      </c>
      <c r="V4939" t="str">
        <f t="shared" si="540"/>
        <v>meets</v>
      </c>
      <c r="W4939">
        <f t="shared" si="541"/>
        <v>1</v>
      </c>
      <c r="X4939" t="str">
        <f t="shared" si="542"/>
        <v>Attrited</v>
      </c>
      <c r="Y4939">
        <f t="shared" si="543"/>
        <v>1.2794520547945205</v>
      </c>
      <c r="Z4939" t="str">
        <f t="shared" si="544"/>
        <v>1–2 Years</v>
      </c>
      <c r="AA4939" t="str">
        <f t="shared" si="545"/>
        <v>70K–99K</v>
      </c>
    </row>
    <row r="4940" spans="1:27" ht="19.95" customHeight="1" x14ac:dyDescent="0.3">
      <c r="A4940" s="4" t="s">
        <v>5067</v>
      </c>
      <c r="B4940" s="5">
        <v>45924</v>
      </c>
      <c r="C4940" s="6" t="s">
        <v>66</v>
      </c>
      <c r="D4940" s="6" t="s">
        <v>56</v>
      </c>
      <c r="E4940" s="6" t="s">
        <v>67</v>
      </c>
      <c r="F4940" s="6" t="s">
        <v>68</v>
      </c>
      <c r="G4940" s="6" t="s">
        <v>69</v>
      </c>
      <c r="H4940" s="6" t="s">
        <v>26</v>
      </c>
      <c r="I4940" s="6" t="s">
        <v>27</v>
      </c>
      <c r="J4940" s="5">
        <v>45924</v>
      </c>
      <c r="K4940" s="5"/>
      <c r="L4940" s="6" t="s">
        <v>28</v>
      </c>
      <c r="M4940" s="6">
        <v>98</v>
      </c>
      <c r="N4940" s="6" t="s">
        <v>29</v>
      </c>
      <c r="O4940" s="6" t="s">
        <v>63</v>
      </c>
      <c r="P4940" s="6" t="s">
        <v>64</v>
      </c>
      <c r="Q4940" s="6" t="s">
        <v>95</v>
      </c>
      <c r="R4940" s="6" t="s">
        <v>28</v>
      </c>
      <c r="S4940" s="6">
        <v>0</v>
      </c>
      <c r="T4940" s="7">
        <v>94500</v>
      </c>
      <c r="U4940" t="str">
        <f t="shared" si="539"/>
        <v>Not Reviewed</v>
      </c>
      <c r="V4940" t="str">
        <f t="shared" si="540"/>
        <v>Not Reviewed</v>
      </c>
      <c r="W4940">
        <f t="shared" si="541"/>
        <v>0</v>
      </c>
      <c r="X4940" t="str">
        <f t="shared" si="542"/>
        <v>Active</v>
      </c>
      <c r="Y4940">
        <f t="shared" si="543"/>
        <v>0.26849315068493151</v>
      </c>
      <c r="Z4940" t="str">
        <f t="shared" si="544"/>
        <v>&lt;1 Year</v>
      </c>
      <c r="AA4940" t="str">
        <f t="shared" si="545"/>
        <v>70K–99K</v>
      </c>
    </row>
    <row r="4941" spans="1:27" ht="19.95" customHeight="1" x14ac:dyDescent="0.3">
      <c r="A4941" s="8" t="s">
        <v>5068</v>
      </c>
      <c r="B4941" s="9">
        <v>45852</v>
      </c>
      <c r="C4941" s="1" t="s">
        <v>71</v>
      </c>
      <c r="D4941" s="1" t="s">
        <v>72</v>
      </c>
      <c r="E4941" s="1" t="s">
        <v>23</v>
      </c>
      <c r="F4941" s="1" t="s">
        <v>73</v>
      </c>
      <c r="G4941" s="1" t="s">
        <v>74</v>
      </c>
      <c r="H4941" s="1" t="s">
        <v>49</v>
      </c>
      <c r="I4941" s="1" t="s">
        <v>27</v>
      </c>
      <c r="J4941" s="9">
        <v>45852</v>
      </c>
      <c r="K4941" s="9"/>
      <c r="L4941" s="1" t="s">
        <v>28</v>
      </c>
      <c r="M4941" s="1">
        <v>170</v>
      </c>
      <c r="N4941" s="1" t="s">
        <v>75</v>
      </c>
      <c r="O4941" s="1" t="s">
        <v>43</v>
      </c>
      <c r="P4941" s="1" t="s">
        <v>107</v>
      </c>
      <c r="Q4941" s="1" t="s">
        <v>95</v>
      </c>
      <c r="R4941" s="1" t="s">
        <v>28</v>
      </c>
      <c r="S4941" s="1">
        <v>0</v>
      </c>
      <c r="T4941" s="10">
        <v>120500</v>
      </c>
      <c r="U4941" t="str">
        <f t="shared" si="539"/>
        <v>Not Reviewed</v>
      </c>
      <c r="V4941" t="str">
        <f t="shared" si="540"/>
        <v>Not Reviewed</v>
      </c>
      <c r="W4941">
        <f t="shared" si="541"/>
        <v>0</v>
      </c>
      <c r="X4941" t="str">
        <f t="shared" si="542"/>
        <v>Active</v>
      </c>
      <c r="Y4941">
        <f t="shared" si="543"/>
        <v>0.46575342465753422</v>
      </c>
      <c r="Z4941" t="str">
        <f t="shared" si="544"/>
        <v>&lt;1 Year</v>
      </c>
      <c r="AA4941" t="str">
        <f t="shared" si="545"/>
        <v>100K–129K</v>
      </c>
    </row>
    <row r="4942" spans="1:27" ht="19.95" customHeight="1" x14ac:dyDescent="0.3">
      <c r="A4942" s="4" t="s">
        <v>5069</v>
      </c>
      <c r="B4942" s="5">
        <v>45788</v>
      </c>
      <c r="C4942" s="6" t="s">
        <v>77</v>
      </c>
      <c r="D4942" s="6" t="s">
        <v>72</v>
      </c>
      <c r="E4942" s="6" t="s">
        <v>40</v>
      </c>
      <c r="F4942" s="6" t="s">
        <v>131</v>
      </c>
      <c r="G4942" s="6" t="s">
        <v>79</v>
      </c>
      <c r="H4942" s="6" t="s">
        <v>26</v>
      </c>
      <c r="I4942" s="6" t="s">
        <v>27</v>
      </c>
      <c r="J4942" s="5">
        <v>45788</v>
      </c>
      <c r="K4942" s="5"/>
      <c r="L4942" s="6" t="s">
        <v>28</v>
      </c>
      <c r="M4942" s="6">
        <v>234</v>
      </c>
      <c r="N4942" s="6" t="s">
        <v>29</v>
      </c>
      <c r="O4942" s="6" t="s">
        <v>63</v>
      </c>
      <c r="P4942" s="6" t="s">
        <v>64</v>
      </c>
      <c r="Q4942" s="6">
        <v>3</v>
      </c>
      <c r="R4942" s="6" t="s">
        <v>37</v>
      </c>
      <c r="S4942" s="6">
        <v>1</v>
      </c>
      <c r="T4942" s="7">
        <v>95000</v>
      </c>
      <c r="U4942" t="str">
        <f t="shared" si="539"/>
        <v>Reviewed</v>
      </c>
      <c r="V4942" t="str">
        <f t="shared" si="540"/>
        <v>meets</v>
      </c>
      <c r="W4942">
        <f t="shared" si="541"/>
        <v>0</v>
      </c>
      <c r="X4942" t="str">
        <f t="shared" si="542"/>
        <v>Active</v>
      </c>
      <c r="Y4942">
        <f t="shared" si="543"/>
        <v>0.64109589041095894</v>
      </c>
      <c r="Z4942" t="str">
        <f t="shared" si="544"/>
        <v>&lt;1 Year</v>
      </c>
      <c r="AA4942" t="str">
        <f t="shared" si="545"/>
        <v>70K–99K</v>
      </c>
    </row>
    <row r="4943" spans="1:27" ht="19.95" customHeight="1" x14ac:dyDescent="0.3">
      <c r="A4943" s="8" t="s">
        <v>5070</v>
      </c>
      <c r="B4943" s="9">
        <v>45094</v>
      </c>
      <c r="C4943" s="1" t="s">
        <v>81</v>
      </c>
      <c r="D4943" s="1" t="s">
        <v>72</v>
      </c>
      <c r="E4943" s="1" t="s">
        <v>23</v>
      </c>
      <c r="F4943" s="1" t="s">
        <v>82</v>
      </c>
      <c r="G4943" s="1" t="s">
        <v>83</v>
      </c>
      <c r="H4943" s="1" t="s">
        <v>26</v>
      </c>
      <c r="I4943" s="1" t="s">
        <v>27</v>
      </c>
      <c r="J4943" s="9">
        <v>45094</v>
      </c>
      <c r="K4943" s="9"/>
      <c r="L4943" s="1" t="s">
        <v>28</v>
      </c>
      <c r="M4943" s="1">
        <v>928</v>
      </c>
      <c r="N4943" s="1" t="s">
        <v>75</v>
      </c>
      <c r="O4943" s="1" t="s">
        <v>63</v>
      </c>
      <c r="P4943" s="1" t="s">
        <v>31</v>
      </c>
      <c r="Q4943" s="1">
        <v>4</v>
      </c>
      <c r="R4943" s="1" t="s">
        <v>32</v>
      </c>
      <c r="S4943" s="1">
        <v>3</v>
      </c>
      <c r="T4943" s="10">
        <v>93000</v>
      </c>
      <c r="U4943" t="str">
        <f t="shared" si="539"/>
        <v>Reviewed</v>
      </c>
      <c r="V4943" t="str">
        <f t="shared" si="540"/>
        <v>exceeds</v>
      </c>
      <c r="W4943">
        <f t="shared" si="541"/>
        <v>0</v>
      </c>
      <c r="X4943" t="str">
        <f t="shared" si="542"/>
        <v>Active</v>
      </c>
      <c r="Y4943">
        <f t="shared" si="543"/>
        <v>2.5424657534246577</v>
      </c>
      <c r="Z4943" t="str">
        <f t="shared" si="544"/>
        <v>2–3 Years</v>
      </c>
      <c r="AA4943" t="str">
        <f t="shared" si="545"/>
        <v>70K–99K</v>
      </c>
    </row>
    <row r="4944" spans="1:27" ht="19.95" customHeight="1" x14ac:dyDescent="0.3">
      <c r="A4944" s="4" t="s">
        <v>5071</v>
      </c>
      <c r="B4944" s="5">
        <v>45106</v>
      </c>
      <c r="C4944" s="6" t="s">
        <v>86</v>
      </c>
      <c r="D4944" s="6" t="s">
        <v>87</v>
      </c>
      <c r="E4944" s="6" t="s">
        <v>67</v>
      </c>
      <c r="F4944" s="6" t="s">
        <v>114</v>
      </c>
      <c r="G4944" s="6" t="s">
        <v>94</v>
      </c>
      <c r="H4944" s="6" t="s">
        <v>43</v>
      </c>
      <c r="I4944" s="6" t="s">
        <v>27</v>
      </c>
      <c r="J4944" s="5">
        <v>45106</v>
      </c>
      <c r="K4944" s="5"/>
      <c r="L4944" s="6" t="s">
        <v>28</v>
      </c>
      <c r="M4944" s="6">
        <v>916</v>
      </c>
      <c r="N4944" s="6" t="s">
        <v>29</v>
      </c>
      <c r="O4944" s="6" t="s">
        <v>63</v>
      </c>
      <c r="P4944" s="6" t="s">
        <v>44</v>
      </c>
      <c r="Q4944" s="6">
        <v>3</v>
      </c>
      <c r="R4944" s="6" t="s">
        <v>37</v>
      </c>
      <c r="S4944" s="6">
        <v>3</v>
      </c>
      <c r="T4944" s="7">
        <v>59000</v>
      </c>
      <c r="U4944" t="str">
        <f t="shared" si="539"/>
        <v>Reviewed</v>
      </c>
      <c r="V4944" t="str">
        <f t="shared" si="540"/>
        <v>meets</v>
      </c>
      <c r="W4944">
        <f t="shared" si="541"/>
        <v>0</v>
      </c>
      <c r="X4944" t="str">
        <f t="shared" si="542"/>
        <v>Active</v>
      </c>
      <c r="Y4944">
        <f t="shared" si="543"/>
        <v>2.5095890410958903</v>
      </c>
      <c r="Z4944" t="str">
        <f t="shared" si="544"/>
        <v>2–3 Years</v>
      </c>
      <c r="AA4944" t="str">
        <f t="shared" si="545"/>
        <v>&lt;70K</v>
      </c>
    </row>
    <row r="4945" spans="1:27" ht="19.95" customHeight="1" x14ac:dyDescent="0.3">
      <c r="A4945" s="8" t="s">
        <v>5072</v>
      </c>
      <c r="B4945" s="9">
        <v>44959</v>
      </c>
      <c r="C4945" s="1" t="s">
        <v>91</v>
      </c>
      <c r="D4945" s="1" t="s">
        <v>87</v>
      </c>
      <c r="E4945" s="1" t="s">
        <v>92</v>
      </c>
      <c r="F4945" s="1" t="s">
        <v>114</v>
      </c>
      <c r="G4945" s="1" t="s">
        <v>94</v>
      </c>
      <c r="H4945" s="1" t="s">
        <v>43</v>
      </c>
      <c r="I4945" s="1" t="s">
        <v>27</v>
      </c>
      <c r="J4945" s="9">
        <v>44959</v>
      </c>
      <c r="K4945" s="9"/>
      <c r="L4945" s="1" t="s">
        <v>28</v>
      </c>
      <c r="M4945" s="1">
        <v>1063</v>
      </c>
      <c r="N4945" s="1" t="s">
        <v>75</v>
      </c>
      <c r="O4945" s="1" t="s">
        <v>43</v>
      </c>
      <c r="P4945" s="1" t="s">
        <v>64</v>
      </c>
      <c r="Q4945" s="1">
        <v>3</v>
      </c>
      <c r="R4945" s="1" t="s">
        <v>37</v>
      </c>
      <c r="S4945" s="1">
        <v>3</v>
      </c>
      <c r="T4945" s="10">
        <v>75000</v>
      </c>
      <c r="U4945" t="str">
        <f t="shared" si="539"/>
        <v>Reviewed</v>
      </c>
      <c r="V4945" t="str">
        <f t="shared" si="540"/>
        <v>meets</v>
      </c>
      <c r="W4945">
        <f t="shared" si="541"/>
        <v>0</v>
      </c>
      <c r="X4945" t="str">
        <f t="shared" si="542"/>
        <v>Active</v>
      </c>
      <c r="Y4945">
        <f t="shared" si="543"/>
        <v>2.9123287671232876</v>
      </c>
      <c r="Z4945" t="str">
        <f t="shared" si="544"/>
        <v>2–3 Years</v>
      </c>
      <c r="AA4945" t="str">
        <f t="shared" si="545"/>
        <v>70K–99K</v>
      </c>
    </row>
    <row r="4946" spans="1:27" ht="19.95" customHeight="1" x14ac:dyDescent="0.3">
      <c r="A4946" s="4" t="s">
        <v>5073</v>
      </c>
      <c r="B4946" s="5">
        <v>45833</v>
      </c>
      <c r="C4946" s="6" t="s">
        <v>21</v>
      </c>
      <c r="D4946" s="6" t="s">
        <v>22</v>
      </c>
      <c r="E4946" s="6" t="s">
        <v>23</v>
      </c>
      <c r="F4946" s="6" t="s">
        <v>288</v>
      </c>
      <c r="G4946" s="6" t="s">
        <v>25</v>
      </c>
      <c r="H4946" s="6" t="s">
        <v>43</v>
      </c>
      <c r="I4946" s="6" t="s">
        <v>27</v>
      </c>
      <c r="J4946" s="5">
        <v>45833</v>
      </c>
      <c r="K4946" s="5"/>
      <c r="L4946" s="6" t="s">
        <v>28</v>
      </c>
      <c r="M4946" s="6">
        <v>189</v>
      </c>
      <c r="N4946" s="6" t="s">
        <v>75</v>
      </c>
      <c r="O4946" s="6" t="s">
        <v>63</v>
      </c>
      <c r="P4946" s="6" t="s">
        <v>31</v>
      </c>
      <c r="Q4946" s="6">
        <v>4</v>
      </c>
      <c r="R4946" s="6" t="s">
        <v>32</v>
      </c>
      <c r="S4946" s="6">
        <v>1</v>
      </c>
      <c r="T4946" s="7">
        <v>72500</v>
      </c>
      <c r="U4946" t="str">
        <f t="shared" si="539"/>
        <v>Reviewed</v>
      </c>
      <c r="V4946" t="str">
        <f t="shared" si="540"/>
        <v>exceeds</v>
      </c>
      <c r="W4946">
        <f t="shared" si="541"/>
        <v>0</v>
      </c>
      <c r="X4946" t="str">
        <f t="shared" si="542"/>
        <v>Active</v>
      </c>
      <c r="Y4946">
        <f t="shared" si="543"/>
        <v>0.51780821917808217</v>
      </c>
      <c r="Z4946" t="str">
        <f t="shared" si="544"/>
        <v>&lt;1 Year</v>
      </c>
      <c r="AA4946" t="str">
        <f t="shared" si="545"/>
        <v>70K–99K</v>
      </c>
    </row>
    <row r="4947" spans="1:27" ht="19.95" customHeight="1" x14ac:dyDescent="0.3">
      <c r="A4947" s="8" t="s">
        <v>5074</v>
      </c>
      <c r="B4947" s="9">
        <v>45740</v>
      </c>
      <c r="C4947" s="1" t="s">
        <v>34</v>
      </c>
      <c r="D4947" s="1" t="s">
        <v>22</v>
      </c>
      <c r="E4947" s="1" t="s">
        <v>23</v>
      </c>
      <c r="F4947" s="1" t="s">
        <v>138</v>
      </c>
      <c r="G4947" s="1" t="s">
        <v>36</v>
      </c>
      <c r="H4947" s="1" t="s">
        <v>43</v>
      </c>
      <c r="I4947" s="1" t="s">
        <v>27</v>
      </c>
      <c r="J4947" s="9">
        <v>45740</v>
      </c>
      <c r="K4947" s="9"/>
      <c r="L4947" s="1" t="s">
        <v>28</v>
      </c>
      <c r="M4947" s="1">
        <v>282</v>
      </c>
      <c r="N4947" s="1" t="s">
        <v>29</v>
      </c>
      <c r="O4947" s="1" t="s">
        <v>63</v>
      </c>
      <c r="P4947" s="1" t="s">
        <v>64</v>
      </c>
      <c r="Q4947" s="1">
        <v>5</v>
      </c>
      <c r="R4947" s="1" t="s">
        <v>119</v>
      </c>
      <c r="S4947" s="1">
        <v>1</v>
      </c>
      <c r="T4947" s="10">
        <v>62500</v>
      </c>
      <c r="U4947" t="str">
        <f t="shared" si="539"/>
        <v>Reviewed</v>
      </c>
      <c r="V4947" t="str">
        <f t="shared" si="540"/>
        <v>outstanding</v>
      </c>
      <c r="W4947">
        <f t="shared" si="541"/>
        <v>0</v>
      </c>
      <c r="X4947" t="str">
        <f t="shared" si="542"/>
        <v>Active</v>
      </c>
      <c r="Y4947">
        <f t="shared" si="543"/>
        <v>0.77260273972602744</v>
      </c>
      <c r="Z4947" t="str">
        <f t="shared" si="544"/>
        <v>&lt;1 Year</v>
      </c>
      <c r="AA4947" t="str">
        <f t="shared" si="545"/>
        <v>&lt;70K</v>
      </c>
    </row>
    <row r="4948" spans="1:27" ht="19.95" customHeight="1" x14ac:dyDescent="0.3">
      <c r="A4948" s="4" t="s">
        <v>5075</v>
      </c>
      <c r="B4948" s="5">
        <v>45304</v>
      </c>
      <c r="C4948" s="6" t="s">
        <v>39</v>
      </c>
      <c r="D4948" s="6" t="s">
        <v>22</v>
      </c>
      <c r="E4948" s="6" t="s">
        <v>40</v>
      </c>
      <c r="F4948" s="6" t="s">
        <v>47</v>
      </c>
      <c r="G4948" s="6" t="s">
        <v>48</v>
      </c>
      <c r="H4948" s="6" t="s">
        <v>49</v>
      </c>
      <c r="I4948" s="6" t="s">
        <v>27</v>
      </c>
      <c r="J4948" s="5">
        <v>45304</v>
      </c>
      <c r="K4948" s="5"/>
      <c r="L4948" s="6" t="s">
        <v>28</v>
      </c>
      <c r="M4948" s="6">
        <v>718</v>
      </c>
      <c r="N4948" s="6" t="s">
        <v>52</v>
      </c>
      <c r="O4948" s="6" t="s">
        <v>63</v>
      </c>
      <c r="P4948" s="6" t="s">
        <v>31</v>
      </c>
      <c r="Q4948" s="6">
        <v>5</v>
      </c>
      <c r="R4948" s="6" t="s">
        <v>119</v>
      </c>
      <c r="S4948" s="6">
        <v>2</v>
      </c>
      <c r="T4948" s="7">
        <v>141500</v>
      </c>
      <c r="U4948" t="str">
        <f t="shared" si="539"/>
        <v>Reviewed</v>
      </c>
      <c r="V4948" t="str">
        <f t="shared" si="540"/>
        <v>outstanding</v>
      </c>
      <c r="W4948">
        <f t="shared" si="541"/>
        <v>0</v>
      </c>
      <c r="X4948" t="str">
        <f t="shared" si="542"/>
        <v>Active</v>
      </c>
      <c r="Y4948">
        <f t="shared" si="543"/>
        <v>1.9671232876712328</v>
      </c>
      <c r="Z4948" t="str">
        <f t="shared" si="544"/>
        <v>1–2 Years</v>
      </c>
      <c r="AA4948" t="str">
        <f t="shared" si="545"/>
        <v>130K+</v>
      </c>
    </row>
    <row r="4949" spans="1:27" ht="19.95" customHeight="1" x14ac:dyDescent="0.3">
      <c r="A4949" s="8" t="s">
        <v>5076</v>
      </c>
      <c r="B4949" s="9">
        <v>45031</v>
      </c>
      <c r="C4949" s="1" t="s">
        <v>46</v>
      </c>
      <c r="D4949" s="1" t="s">
        <v>22</v>
      </c>
      <c r="E4949" s="1" t="s">
        <v>40</v>
      </c>
      <c r="F4949" s="1" t="s">
        <v>41</v>
      </c>
      <c r="G4949" s="1" t="s">
        <v>42</v>
      </c>
      <c r="H4949" s="1" t="s">
        <v>43</v>
      </c>
      <c r="I4949" s="1" t="s">
        <v>27</v>
      </c>
      <c r="J4949" s="9">
        <v>45031</v>
      </c>
      <c r="K4949" s="9"/>
      <c r="L4949" s="1" t="s">
        <v>28</v>
      </c>
      <c r="M4949" s="1">
        <v>991</v>
      </c>
      <c r="N4949" s="1" t="s">
        <v>29</v>
      </c>
      <c r="O4949" s="1" t="s">
        <v>63</v>
      </c>
      <c r="P4949" s="1" t="s">
        <v>64</v>
      </c>
      <c r="Q4949" s="1">
        <v>5</v>
      </c>
      <c r="R4949" s="1" t="s">
        <v>119</v>
      </c>
      <c r="S4949" s="1">
        <v>3</v>
      </c>
      <c r="T4949" s="10">
        <v>74500</v>
      </c>
      <c r="U4949" t="str">
        <f t="shared" si="539"/>
        <v>Reviewed</v>
      </c>
      <c r="V4949" t="str">
        <f t="shared" si="540"/>
        <v>outstanding</v>
      </c>
      <c r="W4949">
        <f t="shared" si="541"/>
        <v>0</v>
      </c>
      <c r="X4949" t="str">
        <f t="shared" si="542"/>
        <v>Active</v>
      </c>
      <c r="Y4949">
        <f t="shared" si="543"/>
        <v>2.7150684931506848</v>
      </c>
      <c r="Z4949" t="str">
        <f t="shared" si="544"/>
        <v>2–3 Years</v>
      </c>
      <c r="AA4949" t="str">
        <f t="shared" si="545"/>
        <v>70K–99K</v>
      </c>
    </row>
    <row r="4950" spans="1:27" ht="19.95" customHeight="1" x14ac:dyDescent="0.3">
      <c r="A4950" s="4" t="s">
        <v>5077</v>
      </c>
      <c r="B4950" s="5">
        <v>45784</v>
      </c>
      <c r="C4950" s="6" t="s">
        <v>55</v>
      </c>
      <c r="D4950" s="6" t="s">
        <v>56</v>
      </c>
      <c r="E4950" s="6" t="s">
        <v>23</v>
      </c>
      <c r="F4950" s="6" t="s">
        <v>190</v>
      </c>
      <c r="G4950" s="6" t="s">
        <v>58</v>
      </c>
      <c r="H4950" s="6" t="s">
        <v>49</v>
      </c>
      <c r="I4950" s="6" t="s">
        <v>27</v>
      </c>
      <c r="J4950" s="5">
        <v>45784</v>
      </c>
      <c r="K4950" s="5"/>
      <c r="L4950" s="6" t="s">
        <v>28</v>
      </c>
      <c r="M4950" s="6">
        <v>238</v>
      </c>
      <c r="N4950" s="6" t="s">
        <v>52</v>
      </c>
      <c r="O4950" s="6" t="s">
        <v>63</v>
      </c>
      <c r="P4950" s="6" t="s">
        <v>31</v>
      </c>
      <c r="Q4950" s="6">
        <v>4</v>
      </c>
      <c r="R4950" s="6" t="s">
        <v>32</v>
      </c>
      <c r="S4950" s="6">
        <v>1</v>
      </c>
      <c r="T4950" s="7">
        <v>119500</v>
      </c>
      <c r="U4950" t="str">
        <f t="shared" si="539"/>
        <v>Reviewed</v>
      </c>
      <c r="V4950" t="str">
        <f t="shared" si="540"/>
        <v>exceeds</v>
      </c>
      <c r="W4950">
        <f t="shared" si="541"/>
        <v>0</v>
      </c>
      <c r="X4950" t="str">
        <f t="shared" si="542"/>
        <v>Active</v>
      </c>
      <c r="Y4950">
        <f t="shared" si="543"/>
        <v>0.65205479452054793</v>
      </c>
      <c r="Z4950" t="str">
        <f t="shared" si="544"/>
        <v>&lt;1 Year</v>
      </c>
      <c r="AA4950" t="str">
        <f t="shared" si="545"/>
        <v>100K–129K</v>
      </c>
    </row>
    <row r="4951" spans="1:27" ht="19.95" customHeight="1" x14ac:dyDescent="0.3">
      <c r="A4951" s="8" t="s">
        <v>5078</v>
      </c>
      <c r="B4951" s="9">
        <v>45774</v>
      </c>
      <c r="C4951" s="1" t="s">
        <v>60</v>
      </c>
      <c r="D4951" s="1" t="s">
        <v>56</v>
      </c>
      <c r="E4951" s="1" t="s">
        <v>40</v>
      </c>
      <c r="F4951" s="1" t="s">
        <v>104</v>
      </c>
      <c r="G4951" s="1" t="s">
        <v>62</v>
      </c>
      <c r="H4951" s="1" t="s">
        <v>43</v>
      </c>
      <c r="I4951" s="1" t="s">
        <v>27</v>
      </c>
      <c r="J4951" s="9">
        <v>45774</v>
      </c>
      <c r="K4951" s="9"/>
      <c r="L4951" s="1" t="s">
        <v>28</v>
      </c>
      <c r="M4951" s="1">
        <v>248</v>
      </c>
      <c r="N4951" s="1" t="s">
        <v>29</v>
      </c>
      <c r="O4951" s="1" t="s">
        <v>63</v>
      </c>
      <c r="P4951" s="1" t="s">
        <v>31</v>
      </c>
      <c r="Q4951" s="1">
        <v>5</v>
      </c>
      <c r="R4951" s="1" t="s">
        <v>119</v>
      </c>
      <c r="S4951" s="1">
        <v>1</v>
      </c>
      <c r="T4951" s="10">
        <v>61500</v>
      </c>
      <c r="U4951" t="str">
        <f t="shared" si="539"/>
        <v>Reviewed</v>
      </c>
      <c r="V4951" t="str">
        <f t="shared" si="540"/>
        <v>outstanding</v>
      </c>
      <c r="W4951">
        <f t="shared" si="541"/>
        <v>0</v>
      </c>
      <c r="X4951" t="str">
        <f t="shared" si="542"/>
        <v>Active</v>
      </c>
      <c r="Y4951">
        <f t="shared" si="543"/>
        <v>0.67945205479452053</v>
      </c>
      <c r="Z4951" t="str">
        <f t="shared" si="544"/>
        <v>&lt;1 Year</v>
      </c>
      <c r="AA4951" t="str">
        <f t="shared" si="545"/>
        <v>&lt;70K</v>
      </c>
    </row>
    <row r="4952" spans="1:27" ht="19.95" customHeight="1" x14ac:dyDescent="0.3">
      <c r="A4952" s="4" t="s">
        <v>5079</v>
      </c>
      <c r="B4952" s="5">
        <v>45059</v>
      </c>
      <c r="C4952" s="6" t="s">
        <v>66</v>
      </c>
      <c r="D4952" s="6" t="s">
        <v>56</v>
      </c>
      <c r="E4952" s="6" t="s">
        <v>67</v>
      </c>
      <c r="F4952" s="6" t="s">
        <v>193</v>
      </c>
      <c r="G4952" s="6" t="s">
        <v>69</v>
      </c>
      <c r="H4952" s="6" t="s">
        <v>43</v>
      </c>
      <c r="I4952" s="6" t="s">
        <v>27</v>
      </c>
      <c r="J4952" s="5">
        <v>45059</v>
      </c>
      <c r="K4952" s="5"/>
      <c r="L4952" s="6" t="s">
        <v>28</v>
      </c>
      <c r="M4952" s="6">
        <v>963</v>
      </c>
      <c r="N4952" s="6" t="s">
        <v>75</v>
      </c>
      <c r="O4952" s="6" t="s">
        <v>63</v>
      </c>
      <c r="P4952" s="6" t="s">
        <v>31</v>
      </c>
      <c r="Q4952" s="6">
        <v>4</v>
      </c>
      <c r="R4952" s="6" t="s">
        <v>32</v>
      </c>
      <c r="S4952" s="6">
        <v>3</v>
      </c>
      <c r="T4952" s="7">
        <v>64500</v>
      </c>
      <c r="U4952" t="str">
        <f t="shared" si="539"/>
        <v>Reviewed</v>
      </c>
      <c r="V4952" t="str">
        <f t="shared" si="540"/>
        <v>exceeds</v>
      </c>
      <c r="W4952">
        <f t="shared" si="541"/>
        <v>0</v>
      </c>
      <c r="X4952" t="str">
        <f t="shared" si="542"/>
        <v>Active</v>
      </c>
      <c r="Y4952">
        <f t="shared" si="543"/>
        <v>2.6383561643835618</v>
      </c>
      <c r="Z4952" t="str">
        <f t="shared" si="544"/>
        <v>2–3 Years</v>
      </c>
      <c r="AA4952" t="str">
        <f t="shared" si="545"/>
        <v>&lt;70K</v>
      </c>
    </row>
    <row r="4953" spans="1:27" ht="19.95" customHeight="1" x14ac:dyDescent="0.3">
      <c r="A4953" s="8" t="s">
        <v>5080</v>
      </c>
      <c r="B4953" s="9">
        <v>45758</v>
      </c>
      <c r="C4953" s="1" t="s">
        <v>71</v>
      </c>
      <c r="D4953" s="1" t="s">
        <v>72</v>
      </c>
      <c r="E4953" s="1" t="s">
        <v>23</v>
      </c>
      <c r="F4953" s="1" t="s">
        <v>129</v>
      </c>
      <c r="G4953" s="1" t="s">
        <v>74</v>
      </c>
      <c r="H4953" s="1" t="s">
        <v>43</v>
      </c>
      <c r="I4953" s="1" t="s">
        <v>27</v>
      </c>
      <c r="J4953" s="9">
        <v>45758</v>
      </c>
      <c r="K4953" s="9"/>
      <c r="L4953" s="1" t="s">
        <v>28</v>
      </c>
      <c r="M4953" s="1">
        <v>264</v>
      </c>
      <c r="N4953" s="1" t="s">
        <v>29</v>
      </c>
      <c r="O4953" s="1" t="s">
        <v>63</v>
      </c>
      <c r="P4953" s="1" t="s">
        <v>64</v>
      </c>
      <c r="Q4953" s="1">
        <v>4</v>
      </c>
      <c r="R4953" s="1" t="s">
        <v>32</v>
      </c>
      <c r="S4953" s="1">
        <v>1</v>
      </c>
      <c r="T4953" s="10">
        <v>64000</v>
      </c>
      <c r="U4953" t="str">
        <f t="shared" si="539"/>
        <v>Reviewed</v>
      </c>
      <c r="V4953" t="str">
        <f t="shared" si="540"/>
        <v>exceeds</v>
      </c>
      <c r="W4953">
        <f t="shared" si="541"/>
        <v>0</v>
      </c>
      <c r="X4953" t="str">
        <f t="shared" si="542"/>
        <v>Active</v>
      </c>
      <c r="Y4953">
        <f t="shared" si="543"/>
        <v>0.72328767123287674</v>
      </c>
      <c r="Z4953" t="str">
        <f t="shared" si="544"/>
        <v>&lt;1 Year</v>
      </c>
      <c r="AA4953" t="str">
        <f t="shared" si="545"/>
        <v>&lt;70K</v>
      </c>
    </row>
    <row r="4954" spans="1:27" ht="19.95" customHeight="1" x14ac:dyDescent="0.3">
      <c r="A4954" s="4" t="s">
        <v>5081</v>
      </c>
      <c r="B4954" s="5">
        <v>45552</v>
      </c>
      <c r="C4954" s="6" t="s">
        <v>77</v>
      </c>
      <c r="D4954" s="6" t="s">
        <v>72</v>
      </c>
      <c r="E4954" s="6" t="s">
        <v>40</v>
      </c>
      <c r="F4954" s="6" t="s">
        <v>112</v>
      </c>
      <c r="G4954" s="6" t="s">
        <v>79</v>
      </c>
      <c r="H4954" s="6" t="s">
        <v>43</v>
      </c>
      <c r="I4954" s="6" t="s">
        <v>27</v>
      </c>
      <c r="J4954" s="5">
        <v>45552</v>
      </c>
      <c r="K4954" s="5"/>
      <c r="L4954" s="6" t="s">
        <v>28</v>
      </c>
      <c r="M4954" s="6">
        <v>470</v>
      </c>
      <c r="N4954" s="6" t="s">
        <v>29</v>
      </c>
      <c r="O4954" s="6" t="s">
        <v>43</v>
      </c>
      <c r="P4954" s="6" t="s">
        <v>44</v>
      </c>
      <c r="Q4954" s="6">
        <v>4</v>
      </c>
      <c r="R4954" s="6" t="s">
        <v>32</v>
      </c>
      <c r="S4954" s="6">
        <v>1</v>
      </c>
      <c r="T4954" s="7">
        <v>71500</v>
      </c>
      <c r="U4954" t="str">
        <f t="shared" si="539"/>
        <v>Reviewed</v>
      </c>
      <c r="V4954" t="str">
        <f t="shared" si="540"/>
        <v>exceeds</v>
      </c>
      <c r="W4954">
        <f t="shared" si="541"/>
        <v>0</v>
      </c>
      <c r="X4954" t="str">
        <f t="shared" si="542"/>
        <v>Active</v>
      </c>
      <c r="Y4954">
        <f t="shared" si="543"/>
        <v>1.2876712328767124</v>
      </c>
      <c r="Z4954" t="str">
        <f t="shared" si="544"/>
        <v>1–2 Years</v>
      </c>
      <c r="AA4954" t="str">
        <f t="shared" si="545"/>
        <v>70K–99K</v>
      </c>
    </row>
    <row r="4955" spans="1:27" ht="19.95" customHeight="1" x14ac:dyDescent="0.3">
      <c r="A4955" s="8" t="s">
        <v>5082</v>
      </c>
      <c r="B4955" s="9">
        <v>45865</v>
      </c>
      <c r="C4955" s="1" t="s">
        <v>81</v>
      </c>
      <c r="D4955" s="1" t="s">
        <v>72</v>
      </c>
      <c r="E4955" s="1" t="s">
        <v>23</v>
      </c>
      <c r="F4955" s="1" t="s">
        <v>154</v>
      </c>
      <c r="G4955" s="1" t="s">
        <v>83</v>
      </c>
      <c r="H4955" s="1" t="s">
        <v>43</v>
      </c>
      <c r="I4955" s="1" t="s">
        <v>27</v>
      </c>
      <c r="J4955" s="9">
        <v>45865</v>
      </c>
      <c r="K4955" s="9"/>
      <c r="L4955" s="1" t="s">
        <v>28</v>
      </c>
      <c r="M4955" s="1">
        <v>157</v>
      </c>
      <c r="N4955" s="1" t="s">
        <v>75</v>
      </c>
      <c r="O4955" s="1" t="s">
        <v>63</v>
      </c>
      <c r="P4955" s="1" t="s">
        <v>64</v>
      </c>
      <c r="Q4955" s="1" t="s">
        <v>95</v>
      </c>
      <c r="R4955" s="1" t="s">
        <v>28</v>
      </c>
      <c r="S4955" s="1">
        <v>0</v>
      </c>
      <c r="T4955" s="10">
        <v>59000</v>
      </c>
      <c r="U4955" t="str">
        <f t="shared" si="539"/>
        <v>Not Reviewed</v>
      </c>
      <c r="V4955" t="str">
        <f t="shared" si="540"/>
        <v>Not Reviewed</v>
      </c>
      <c r="W4955">
        <f t="shared" si="541"/>
        <v>0</v>
      </c>
      <c r="X4955" t="str">
        <f t="shared" si="542"/>
        <v>Active</v>
      </c>
      <c r="Y4955">
        <f t="shared" si="543"/>
        <v>0.43013698630136987</v>
      </c>
      <c r="Z4955" t="str">
        <f t="shared" si="544"/>
        <v>&lt;1 Year</v>
      </c>
      <c r="AA4955" t="str">
        <f t="shared" si="545"/>
        <v>&lt;70K</v>
      </c>
    </row>
    <row r="4956" spans="1:27" ht="19.95" customHeight="1" x14ac:dyDescent="0.3">
      <c r="A4956" s="4" t="s">
        <v>5083</v>
      </c>
      <c r="B4956" s="5">
        <v>45596</v>
      </c>
      <c r="C4956" s="6" t="s">
        <v>86</v>
      </c>
      <c r="D4956" s="6" t="s">
        <v>87</v>
      </c>
      <c r="E4956" s="6" t="s">
        <v>67</v>
      </c>
      <c r="F4956" s="6" t="s">
        <v>135</v>
      </c>
      <c r="G4956" s="6" t="s">
        <v>89</v>
      </c>
      <c r="H4956" s="6" t="s">
        <v>43</v>
      </c>
      <c r="I4956" s="6" t="s">
        <v>27</v>
      </c>
      <c r="J4956" s="5">
        <v>45596</v>
      </c>
      <c r="K4956" s="5"/>
      <c r="L4956" s="6" t="s">
        <v>28</v>
      </c>
      <c r="M4956" s="6">
        <v>426</v>
      </c>
      <c r="N4956" s="6" t="s">
        <v>29</v>
      </c>
      <c r="O4956" s="6" t="s">
        <v>30</v>
      </c>
      <c r="P4956" s="6" t="s">
        <v>31</v>
      </c>
      <c r="Q4956" s="6">
        <v>4</v>
      </c>
      <c r="R4956" s="6" t="s">
        <v>32</v>
      </c>
      <c r="S4956" s="6">
        <v>1</v>
      </c>
      <c r="T4956" s="7">
        <v>68000</v>
      </c>
      <c r="U4956" t="str">
        <f t="shared" si="539"/>
        <v>Reviewed</v>
      </c>
      <c r="V4956" t="str">
        <f t="shared" si="540"/>
        <v>exceeds</v>
      </c>
      <c r="W4956">
        <f t="shared" si="541"/>
        <v>0</v>
      </c>
      <c r="X4956" t="str">
        <f t="shared" si="542"/>
        <v>Active</v>
      </c>
      <c r="Y4956">
        <f t="shared" si="543"/>
        <v>1.167123287671233</v>
      </c>
      <c r="Z4956" t="str">
        <f t="shared" si="544"/>
        <v>1–2 Years</v>
      </c>
      <c r="AA4956" t="str">
        <f t="shared" si="545"/>
        <v>&lt;70K</v>
      </c>
    </row>
    <row r="4957" spans="1:27" ht="19.95" customHeight="1" x14ac:dyDescent="0.3">
      <c r="A4957" s="8" t="s">
        <v>5084</v>
      </c>
      <c r="B4957" s="9">
        <v>44947</v>
      </c>
      <c r="C4957" s="1" t="s">
        <v>91</v>
      </c>
      <c r="D4957" s="1" t="s">
        <v>87</v>
      </c>
      <c r="E4957" s="1" t="s">
        <v>92</v>
      </c>
      <c r="F4957" s="1" t="s">
        <v>114</v>
      </c>
      <c r="G4957" s="1" t="s">
        <v>94</v>
      </c>
      <c r="H4957" s="1" t="s">
        <v>43</v>
      </c>
      <c r="I4957" s="1" t="s">
        <v>27</v>
      </c>
      <c r="J4957" s="9">
        <v>44947</v>
      </c>
      <c r="K4957" s="9"/>
      <c r="L4957" s="1" t="s">
        <v>28</v>
      </c>
      <c r="M4957" s="1">
        <v>1075</v>
      </c>
      <c r="N4957" s="1" t="s">
        <v>29</v>
      </c>
      <c r="O4957" s="1" t="s">
        <v>30</v>
      </c>
      <c r="P4957" s="1" t="s">
        <v>107</v>
      </c>
      <c r="Q4957" s="1">
        <v>4</v>
      </c>
      <c r="R4957" s="1" t="s">
        <v>32</v>
      </c>
      <c r="S4957" s="1">
        <v>3</v>
      </c>
      <c r="T4957" s="10">
        <v>69000</v>
      </c>
      <c r="U4957" t="str">
        <f t="shared" si="539"/>
        <v>Reviewed</v>
      </c>
      <c r="V4957" t="str">
        <f t="shared" si="540"/>
        <v>exceeds</v>
      </c>
      <c r="W4957">
        <f t="shared" si="541"/>
        <v>0</v>
      </c>
      <c r="X4957" t="str">
        <f t="shared" si="542"/>
        <v>Active</v>
      </c>
      <c r="Y4957">
        <f t="shared" si="543"/>
        <v>2.9452054794520546</v>
      </c>
      <c r="Z4957" t="str">
        <f t="shared" si="544"/>
        <v>2–3 Years</v>
      </c>
      <c r="AA4957" t="str">
        <f t="shared" si="545"/>
        <v>&lt;70K</v>
      </c>
    </row>
    <row r="4958" spans="1:27" ht="19.95" customHeight="1" x14ac:dyDescent="0.3">
      <c r="A4958" s="4" t="s">
        <v>5085</v>
      </c>
      <c r="B4958" s="5">
        <v>45418</v>
      </c>
      <c r="C4958" s="6" t="s">
        <v>21</v>
      </c>
      <c r="D4958" s="6" t="s">
        <v>22</v>
      </c>
      <c r="E4958" s="6" t="s">
        <v>23</v>
      </c>
      <c r="F4958" s="6" t="s">
        <v>174</v>
      </c>
      <c r="G4958" s="6" t="s">
        <v>42</v>
      </c>
      <c r="H4958" s="6" t="s">
        <v>26</v>
      </c>
      <c r="I4958" s="6" t="s">
        <v>27</v>
      </c>
      <c r="J4958" s="5">
        <v>45418</v>
      </c>
      <c r="K4958" s="5"/>
      <c r="L4958" s="6" t="s">
        <v>28</v>
      </c>
      <c r="M4958" s="6">
        <v>604</v>
      </c>
      <c r="N4958" s="6" t="s">
        <v>122</v>
      </c>
      <c r="O4958" s="6" t="s">
        <v>30</v>
      </c>
      <c r="P4958" s="6" t="s">
        <v>133</v>
      </c>
      <c r="Q4958" s="6">
        <v>4</v>
      </c>
      <c r="R4958" s="6" t="s">
        <v>32</v>
      </c>
      <c r="S4958" s="6">
        <v>2</v>
      </c>
      <c r="T4958" s="7">
        <v>85500</v>
      </c>
      <c r="U4958" t="str">
        <f t="shared" si="539"/>
        <v>Reviewed</v>
      </c>
      <c r="V4958" t="str">
        <f t="shared" si="540"/>
        <v>exceeds</v>
      </c>
      <c r="W4958">
        <f t="shared" si="541"/>
        <v>0</v>
      </c>
      <c r="X4958" t="str">
        <f t="shared" si="542"/>
        <v>Active</v>
      </c>
      <c r="Y4958">
        <f t="shared" si="543"/>
        <v>1.6547945205479453</v>
      </c>
      <c r="Z4958" t="str">
        <f t="shared" si="544"/>
        <v>1–2 Years</v>
      </c>
      <c r="AA4958" t="str">
        <f t="shared" si="545"/>
        <v>70K–99K</v>
      </c>
    </row>
    <row r="4959" spans="1:27" ht="19.95" customHeight="1" x14ac:dyDescent="0.3">
      <c r="A4959" s="8" t="s">
        <v>5086</v>
      </c>
      <c r="B4959" s="9">
        <v>45064</v>
      </c>
      <c r="C4959" s="1" t="s">
        <v>34</v>
      </c>
      <c r="D4959" s="1" t="s">
        <v>22</v>
      </c>
      <c r="E4959" s="1" t="s">
        <v>23</v>
      </c>
      <c r="F4959" s="1" t="s">
        <v>138</v>
      </c>
      <c r="G4959" s="1" t="s">
        <v>36</v>
      </c>
      <c r="H4959" s="1" t="s">
        <v>43</v>
      </c>
      <c r="I4959" s="1" t="s">
        <v>50</v>
      </c>
      <c r="J4959" s="9">
        <v>45064</v>
      </c>
      <c r="K4959" s="9">
        <v>45598</v>
      </c>
      <c r="L4959" s="1" t="s">
        <v>51</v>
      </c>
      <c r="M4959" s="1">
        <v>534</v>
      </c>
      <c r="N4959" s="1" t="s">
        <v>52</v>
      </c>
      <c r="O4959" s="1" t="s">
        <v>63</v>
      </c>
      <c r="P4959" s="1" t="s">
        <v>44</v>
      </c>
      <c r="Q4959" s="1">
        <v>3</v>
      </c>
      <c r="R4959" s="1" t="s">
        <v>37</v>
      </c>
      <c r="S4959" s="1">
        <v>1</v>
      </c>
      <c r="T4959" s="10">
        <v>76500</v>
      </c>
      <c r="U4959" t="str">
        <f t="shared" si="539"/>
        <v>Reviewed</v>
      </c>
      <c r="V4959" t="str">
        <f t="shared" si="540"/>
        <v>meets</v>
      </c>
      <c r="W4959">
        <f t="shared" si="541"/>
        <v>1</v>
      </c>
      <c r="X4959" t="str">
        <f t="shared" si="542"/>
        <v>Attrited</v>
      </c>
      <c r="Y4959">
        <f t="shared" si="543"/>
        <v>1.463013698630137</v>
      </c>
      <c r="Z4959" t="str">
        <f t="shared" si="544"/>
        <v>1–2 Years</v>
      </c>
      <c r="AA4959" t="str">
        <f t="shared" si="545"/>
        <v>70K–99K</v>
      </c>
    </row>
    <row r="4960" spans="1:27" ht="19.95" customHeight="1" x14ac:dyDescent="0.3">
      <c r="A4960" s="4" t="s">
        <v>5087</v>
      </c>
      <c r="B4960" s="5">
        <v>45133</v>
      </c>
      <c r="C4960" s="6" t="s">
        <v>39</v>
      </c>
      <c r="D4960" s="6" t="s">
        <v>22</v>
      </c>
      <c r="E4960" s="6" t="s">
        <v>40</v>
      </c>
      <c r="F4960" s="6" t="s">
        <v>215</v>
      </c>
      <c r="G4960" s="6" t="s">
        <v>42</v>
      </c>
      <c r="H4960" s="6" t="s">
        <v>49</v>
      </c>
      <c r="I4960" s="6" t="s">
        <v>27</v>
      </c>
      <c r="J4960" s="5">
        <v>45133</v>
      </c>
      <c r="K4960" s="5"/>
      <c r="L4960" s="6" t="s">
        <v>28</v>
      </c>
      <c r="M4960" s="6">
        <v>889</v>
      </c>
      <c r="N4960" s="6" t="s">
        <v>29</v>
      </c>
      <c r="O4960" s="6" t="s">
        <v>105</v>
      </c>
      <c r="P4960" s="6" t="s">
        <v>31</v>
      </c>
      <c r="Q4960" s="6">
        <v>2</v>
      </c>
      <c r="R4960" s="6" t="s">
        <v>53</v>
      </c>
      <c r="S4960" s="6">
        <v>2</v>
      </c>
      <c r="T4960" s="7">
        <v>132500</v>
      </c>
      <c r="U4960" t="str">
        <f t="shared" si="539"/>
        <v>Reviewed</v>
      </c>
      <c r="V4960" t="str">
        <f t="shared" si="540"/>
        <v>needs_support</v>
      </c>
      <c r="W4960">
        <f t="shared" si="541"/>
        <v>0</v>
      </c>
      <c r="X4960" t="str">
        <f t="shared" si="542"/>
        <v>Active</v>
      </c>
      <c r="Y4960">
        <f t="shared" si="543"/>
        <v>2.4356164383561643</v>
      </c>
      <c r="Z4960" t="str">
        <f t="shared" si="544"/>
        <v>2–3 Years</v>
      </c>
      <c r="AA4960" t="str">
        <f t="shared" si="545"/>
        <v>130K+</v>
      </c>
    </row>
    <row r="4961" spans="1:27" ht="19.95" customHeight="1" x14ac:dyDescent="0.3">
      <c r="A4961" s="8" t="s">
        <v>5088</v>
      </c>
      <c r="B4961" s="9">
        <v>45744</v>
      </c>
      <c r="C4961" s="1" t="s">
        <v>46</v>
      </c>
      <c r="D4961" s="1" t="s">
        <v>22</v>
      </c>
      <c r="E4961" s="1" t="s">
        <v>40</v>
      </c>
      <c r="F4961" s="1" t="s">
        <v>174</v>
      </c>
      <c r="G4961" s="1" t="s">
        <v>42</v>
      </c>
      <c r="H4961" s="1" t="s">
        <v>26</v>
      </c>
      <c r="I4961" s="1" t="s">
        <v>27</v>
      </c>
      <c r="J4961" s="9">
        <v>45744</v>
      </c>
      <c r="K4961" s="9"/>
      <c r="L4961" s="1" t="s">
        <v>28</v>
      </c>
      <c r="M4961" s="1">
        <v>278</v>
      </c>
      <c r="N4961" s="1" t="s">
        <v>29</v>
      </c>
      <c r="O4961" s="1" t="s">
        <v>30</v>
      </c>
      <c r="P4961" s="1" t="s">
        <v>64</v>
      </c>
      <c r="Q4961" s="1">
        <v>3</v>
      </c>
      <c r="R4961" s="1" t="s">
        <v>37</v>
      </c>
      <c r="S4961" s="1">
        <v>1</v>
      </c>
      <c r="T4961" s="10">
        <v>93000</v>
      </c>
      <c r="U4961" t="str">
        <f t="shared" si="539"/>
        <v>Reviewed</v>
      </c>
      <c r="V4961" t="str">
        <f t="shared" si="540"/>
        <v>meets</v>
      </c>
      <c r="W4961">
        <f t="shared" si="541"/>
        <v>0</v>
      </c>
      <c r="X4961" t="str">
        <f t="shared" si="542"/>
        <v>Active</v>
      </c>
      <c r="Y4961">
        <f t="shared" si="543"/>
        <v>0.76164383561643834</v>
      </c>
      <c r="Z4961" t="str">
        <f t="shared" si="544"/>
        <v>&lt;1 Year</v>
      </c>
      <c r="AA4961" t="str">
        <f t="shared" si="545"/>
        <v>70K–99K</v>
      </c>
    </row>
    <row r="4962" spans="1:27" ht="19.95" customHeight="1" x14ac:dyDescent="0.3">
      <c r="A4962" s="4" t="s">
        <v>5089</v>
      </c>
      <c r="B4962" s="5">
        <v>45473</v>
      </c>
      <c r="C4962" s="6" t="s">
        <v>55</v>
      </c>
      <c r="D4962" s="6" t="s">
        <v>56</v>
      </c>
      <c r="E4962" s="6" t="s">
        <v>23</v>
      </c>
      <c r="F4962" s="6" t="s">
        <v>147</v>
      </c>
      <c r="G4962" s="6" t="s">
        <v>58</v>
      </c>
      <c r="H4962" s="6" t="s">
        <v>26</v>
      </c>
      <c r="I4962" s="6" t="s">
        <v>27</v>
      </c>
      <c r="J4962" s="5">
        <v>45473</v>
      </c>
      <c r="K4962" s="5"/>
      <c r="L4962" s="6" t="s">
        <v>28</v>
      </c>
      <c r="M4962" s="6">
        <v>549</v>
      </c>
      <c r="N4962" s="6" t="s">
        <v>29</v>
      </c>
      <c r="O4962" s="6" t="s">
        <v>63</v>
      </c>
      <c r="P4962" s="6" t="s">
        <v>31</v>
      </c>
      <c r="Q4962" s="6">
        <v>2</v>
      </c>
      <c r="R4962" s="6" t="s">
        <v>53</v>
      </c>
      <c r="S4962" s="6">
        <v>2</v>
      </c>
      <c r="T4962" s="7">
        <v>74000</v>
      </c>
      <c r="U4962" t="str">
        <f t="shared" si="539"/>
        <v>Reviewed</v>
      </c>
      <c r="V4962" t="str">
        <f t="shared" si="540"/>
        <v>needs_support</v>
      </c>
      <c r="W4962">
        <f t="shared" si="541"/>
        <v>0</v>
      </c>
      <c r="X4962" t="str">
        <f t="shared" si="542"/>
        <v>Active</v>
      </c>
      <c r="Y4962">
        <f t="shared" si="543"/>
        <v>1.5041095890410958</v>
      </c>
      <c r="Z4962" t="str">
        <f t="shared" si="544"/>
        <v>1–2 Years</v>
      </c>
      <c r="AA4962" t="str">
        <f t="shared" si="545"/>
        <v>70K–99K</v>
      </c>
    </row>
    <row r="4963" spans="1:27" ht="19.95" customHeight="1" x14ac:dyDescent="0.3">
      <c r="A4963" s="8" t="s">
        <v>5090</v>
      </c>
      <c r="B4963" s="9">
        <v>45407</v>
      </c>
      <c r="C4963" s="1" t="s">
        <v>60</v>
      </c>
      <c r="D4963" s="1" t="s">
        <v>56</v>
      </c>
      <c r="E4963" s="1" t="s">
        <v>40</v>
      </c>
      <c r="F4963" s="1" t="s">
        <v>61</v>
      </c>
      <c r="G4963" s="1" t="s">
        <v>62</v>
      </c>
      <c r="H4963" s="1" t="s">
        <v>26</v>
      </c>
      <c r="I4963" s="1" t="s">
        <v>27</v>
      </c>
      <c r="J4963" s="9">
        <v>45407</v>
      </c>
      <c r="K4963" s="9"/>
      <c r="L4963" s="1" t="s">
        <v>28</v>
      </c>
      <c r="M4963" s="1">
        <v>615</v>
      </c>
      <c r="N4963" s="1" t="s">
        <v>29</v>
      </c>
      <c r="O4963" s="1" t="s">
        <v>63</v>
      </c>
      <c r="P4963" s="1" t="s">
        <v>107</v>
      </c>
      <c r="Q4963" s="1">
        <v>4</v>
      </c>
      <c r="R4963" s="1" t="s">
        <v>32</v>
      </c>
      <c r="S4963" s="1">
        <v>2</v>
      </c>
      <c r="T4963" s="10">
        <v>81500</v>
      </c>
      <c r="U4963" t="str">
        <f t="shared" si="539"/>
        <v>Reviewed</v>
      </c>
      <c r="V4963" t="str">
        <f t="shared" si="540"/>
        <v>exceeds</v>
      </c>
      <c r="W4963">
        <f t="shared" si="541"/>
        <v>0</v>
      </c>
      <c r="X4963" t="str">
        <f t="shared" si="542"/>
        <v>Active</v>
      </c>
      <c r="Y4963">
        <f t="shared" si="543"/>
        <v>1.6849315068493151</v>
      </c>
      <c r="Z4963" t="str">
        <f t="shared" si="544"/>
        <v>1–2 Years</v>
      </c>
      <c r="AA4963" t="str">
        <f t="shared" si="545"/>
        <v>70K–99K</v>
      </c>
    </row>
    <row r="4964" spans="1:27" ht="19.95" customHeight="1" x14ac:dyDescent="0.3">
      <c r="A4964" s="4" t="s">
        <v>5091</v>
      </c>
      <c r="B4964" s="5">
        <v>45769</v>
      </c>
      <c r="C4964" s="6" t="s">
        <v>66</v>
      </c>
      <c r="D4964" s="6" t="s">
        <v>56</v>
      </c>
      <c r="E4964" s="6" t="s">
        <v>67</v>
      </c>
      <c r="F4964" s="6" t="s">
        <v>588</v>
      </c>
      <c r="G4964" s="6" t="s">
        <v>69</v>
      </c>
      <c r="H4964" s="6" t="s">
        <v>110</v>
      </c>
      <c r="I4964" s="6" t="s">
        <v>27</v>
      </c>
      <c r="J4964" s="5">
        <v>45769</v>
      </c>
      <c r="K4964" s="5"/>
      <c r="L4964" s="6" t="s">
        <v>28</v>
      </c>
      <c r="M4964" s="6">
        <v>253</v>
      </c>
      <c r="N4964" s="6" t="s">
        <v>29</v>
      </c>
      <c r="O4964" s="6" t="s">
        <v>30</v>
      </c>
      <c r="P4964" s="6" t="s">
        <v>31</v>
      </c>
      <c r="Q4964" s="6">
        <v>1</v>
      </c>
      <c r="R4964" s="6" t="s">
        <v>53</v>
      </c>
      <c r="S4964" s="6">
        <v>1</v>
      </c>
      <c r="T4964" s="7">
        <v>158000</v>
      </c>
      <c r="U4964" t="str">
        <f t="shared" si="539"/>
        <v>Reviewed</v>
      </c>
      <c r="V4964" t="str">
        <f t="shared" si="540"/>
        <v>needs_support</v>
      </c>
      <c r="W4964">
        <f t="shared" si="541"/>
        <v>0</v>
      </c>
      <c r="X4964" t="str">
        <f t="shared" si="542"/>
        <v>Active</v>
      </c>
      <c r="Y4964">
        <f t="shared" si="543"/>
        <v>0.69315068493150689</v>
      </c>
      <c r="Z4964" t="str">
        <f t="shared" si="544"/>
        <v>&lt;1 Year</v>
      </c>
      <c r="AA4964" t="str">
        <f t="shared" si="545"/>
        <v>130K+</v>
      </c>
    </row>
    <row r="4965" spans="1:27" ht="19.95" customHeight="1" x14ac:dyDescent="0.3">
      <c r="A4965" s="8" t="s">
        <v>5092</v>
      </c>
      <c r="B4965" s="9">
        <v>45710</v>
      </c>
      <c r="C4965" s="1" t="s">
        <v>71</v>
      </c>
      <c r="D4965" s="1" t="s">
        <v>72</v>
      </c>
      <c r="E4965" s="1" t="s">
        <v>23</v>
      </c>
      <c r="F4965" s="1" t="s">
        <v>129</v>
      </c>
      <c r="G4965" s="1" t="s">
        <v>74</v>
      </c>
      <c r="H4965" s="1" t="s">
        <v>43</v>
      </c>
      <c r="I4965" s="1" t="s">
        <v>27</v>
      </c>
      <c r="J4965" s="9">
        <v>45710</v>
      </c>
      <c r="K4965" s="9"/>
      <c r="L4965" s="1" t="s">
        <v>28</v>
      </c>
      <c r="M4965" s="1">
        <v>312</v>
      </c>
      <c r="N4965" s="1" t="s">
        <v>52</v>
      </c>
      <c r="O4965" s="1" t="s">
        <v>63</v>
      </c>
      <c r="P4965" s="1" t="s">
        <v>107</v>
      </c>
      <c r="Q4965" s="1">
        <v>3</v>
      </c>
      <c r="R4965" s="1" t="s">
        <v>37</v>
      </c>
      <c r="S4965" s="1">
        <v>1</v>
      </c>
      <c r="T4965" s="10">
        <v>78000</v>
      </c>
      <c r="U4965" t="str">
        <f t="shared" si="539"/>
        <v>Reviewed</v>
      </c>
      <c r="V4965" t="str">
        <f t="shared" si="540"/>
        <v>meets</v>
      </c>
      <c r="W4965">
        <f t="shared" si="541"/>
        <v>0</v>
      </c>
      <c r="X4965" t="str">
        <f t="shared" si="542"/>
        <v>Active</v>
      </c>
      <c r="Y4965">
        <f t="shared" si="543"/>
        <v>0.85479452054794525</v>
      </c>
      <c r="Z4965" t="str">
        <f t="shared" si="544"/>
        <v>&lt;1 Year</v>
      </c>
      <c r="AA4965" t="str">
        <f t="shared" si="545"/>
        <v>70K–99K</v>
      </c>
    </row>
    <row r="4966" spans="1:27" ht="19.95" customHeight="1" x14ac:dyDescent="0.3">
      <c r="A4966" s="4" t="s">
        <v>5093</v>
      </c>
      <c r="B4966" s="5">
        <v>45269</v>
      </c>
      <c r="C4966" s="6" t="s">
        <v>77</v>
      </c>
      <c r="D4966" s="6" t="s">
        <v>72</v>
      </c>
      <c r="E4966" s="6" t="s">
        <v>40</v>
      </c>
      <c r="F4966" s="6" t="s">
        <v>112</v>
      </c>
      <c r="G4966" s="6" t="s">
        <v>79</v>
      </c>
      <c r="H4966" s="6" t="s">
        <v>43</v>
      </c>
      <c r="I4966" s="6" t="s">
        <v>27</v>
      </c>
      <c r="J4966" s="5">
        <v>45269</v>
      </c>
      <c r="K4966" s="5"/>
      <c r="L4966" s="6" t="s">
        <v>28</v>
      </c>
      <c r="M4966" s="6">
        <v>753</v>
      </c>
      <c r="N4966" s="6" t="s">
        <v>29</v>
      </c>
      <c r="O4966" s="6" t="s">
        <v>63</v>
      </c>
      <c r="P4966" s="6" t="s">
        <v>64</v>
      </c>
      <c r="Q4966" s="6">
        <v>4</v>
      </c>
      <c r="R4966" s="6" t="s">
        <v>32</v>
      </c>
      <c r="S4966" s="6">
        <v>2</v>
      </c>
      <c r="T4966" s="7">
        <v>58000</v>
      </c>
      <c r="U4966" t="str">
        <f t="shared" si="539"/>
        <v>Reviewed</v>
      </c>
      <c r="V4966" t="str">
        <f t="shared" si="540"/>
        <v>exceeds</v>
      </c>
      <c r="W4966">
        <f t="shared" si="541"/>
        <v>0</v>
      </c>
      <c r="X4966" t="str">
        <f t="shared" si="542"/>
        <v>Active</v>
      </c>
      <c r="Y4966">
        <f t="shared" si="543"/>
        <v>2.0630136986301371</v>
      </c>
      <c r="Z4966" t="str">
        <f t="shared" si="544"/>
        <v>2–3 Years</v>
      </c>
      <c r="AA4966" t="str">
        <f t="shared" si="545"/>
        <v>&lt;70K</v>
      </c>
    </row>
    <row r="4967" spans="1:27" ht="19.95" customHeight="1" x14ac:dyDescent="0.3">
      <c r="A4967" s="8" t="s">
        <v>5094</v>
      </c>
      <c r="B4967" s="9">
        <v>45684</v>
      </c>
      <c r="C4967" s="1" t="s">
        <v>81</v>
      </c>
      <c r="D4967" s="1" t="s">
        <v>72</v>
      </c>
      <c r="E4967" s="1" t="s">
        <v>23</v>
      </c>
      <c r="F4967" s="1" t="s">
        <v>154</v>
      </c>
      <c r="G4967" s="1" t="s">
        <v>83</v>
      </c>
      <c r="H4967" s="1" t="s">
        <v>43</v>
      </c>
      <c r="I4967" s="1" t="s">
        <v>27</v>
      </c>
      <c r="J4967" s="9">
        <v>45684</v>
      </c>
      <c r="K4967" s="9"/>
      <c r="L4967" s="1" t="s">
        <v>28</v>
      </c>
      <c r="M4967" s="1">
        <v>338</v>
      </c>
      <c r="N4967" s="1" t="s">
        <v>140</v>
      </c>
      <c r="O4967" s="1" t="s">
        <v>63</v>
      </c>
      <c r="P4967" s="1" t="s">
        <v>133</v>
      </c>
      <c r="Q4967" s="1">
        <v>3</v>
      </c>
      <c r="R4967" s="1" t="s">
        <v>37</v>
      </c>
      <c r="S4967" s="1">
        <v>1</v>
      </c>
      <c r="T4967" s="10">
        <v>72000</v>
      </c>
      <c r="U4967" t="str">
        <f t="shared" si="539"/>
        <v>Reviewed</v>
      </c>
      <c r="V4967" t="str">
        <f t="shared" si="540"/>
        <v>meets</v>
      </c>
      <c r="W4967">
        <f t="shared" si="541"/>
        <v>0</v>
      </c>
      <c r="X4967" t="str">
        <f t="shared" si="542"/>
        <v>Active</v>
      </c>
      <c r="Y4967">
        <f t="shared" si="543"/>
        <v>0.92602739726027394</v>
      </c>
      <c r="Z4967" t="str">
        <f t="shared" si="544"/>
        <v>&lt;1 Year</v>
      </c>
      <c r="AA4967" t="str">
        <f t="shared" si="545"/>
        <v>70K–99K</v>
      </c>
    </row>
    <row r="4968" spans="1:27" ht="19.95" customHeight="1" x14ac:dyDescent="0.3">
      <c r="A4968" s="4" t="s">
        <v>5095</v>
      </c>
      <c r="B4968" s="5">
        <v>45279</v>
      </c>
      <c r="C4968" s="6" t="s">
        <v>86</v>
      </c>
      <c r="D4968" s="6" t="s">
        <v>87</v>
      </c>
      <c r="E4968" s="6" t="s">
        <v>67</v>
      </c>
      <c r="F4968" s="6" t="s">
        <v>116</v>
      </c>
      <c r="G4968" s="6" t="s">
        <v>89</v>
      </c>
      <c r="H4968" s="6" t="s">
        <v>26</v>
      </c>
      <c r="I4968" s="6" t="s">
        <v>27</v>
      </c>
      <c r="J4968" s="5">
        <v>45279</v>
      </c>
      <c r="K4968" s="5"/>
      <c r="L4968" s="6" t="s">
        <v>28</v>
      </c>
      <c r="M4968" s="6">
        <v>743</v>
      </c>
      <c r="N4968" s="6" t="s">
        <v>52</v>
      </c>
      <c r="O4968" s="6" t="s">
        <v>63</v>
      </c>
      <c r="P4968" s="6" t="s">
        <v>64</v>
      </c>
      <c r="Q4968" s="6">
        <v>4</v>
      </c>
      <c r="R4968" s="6" t="s">
        <v>32</v>
      </c>
      <c r="S4968" s="6">
        <v>2</v>
      </c>
      <c r="T4968" s="7">
        <v>97000</v>
      </c>
      <c r="U4968" t="str">
        <f t="shared" si="539"/>
        <v>Reviewed</v>
      </c>
      <c r="V4968" t="str">
        <f t="shared" si="540"/>
        <v>exceeds</v>
      </c>
      <c r="W4968">
        <f t="shared" si="541"/>
        <v>0</v>
      </c>
      <c r="X4968" t="str">
        <f t="shared" si="542"/>
        <v>Active</v>
      </c>
      <c r="Y4968">
        <f t="shared" si="543"/>
        <v>2.0356164383561643</v>
      </c>
      <c r="Z4968" t="str">
        <f t="shared" si="544"/>
        <v>2–3 Years</v>
      </c>
      <c r="AA4968" t="str">
        <f t="shared" si="545"/>
        <v>70K–99K</v>
      </c>
    </row>
    <row r="4969" spans="1:27" ht="19.95" customHeight="1" x14ac:dyDescent="0.3">
      <c r="A4969" s="8" t="s">
        <v>5096</v>
      </c>
      <c r="B4969" s="9">
        <v>45262</v>
      </c>
      <c r="C4969" s="1" t="s">
        <v>91</v>
      </c>
      <c r="D4969" s="1" t="s">
        <v>87</v>
      </c>
      <c r="E4969" s="1" t="s">
        <v>92</v>
      </c>
      <c r="F4969" s="1" t="s">
        <v>35</v>
      </c>
      <c r="G4969" s="1" t="s">
        <v>36</v>
      </c>
      <c r="H4969" s="1" t="s">
        <v>26</v>
      </c>
      <c r="I4969" s="1" t="s">
        <v>27</v>
      </c>
      <c r="J4969" s="9">
        <v>45262</v>
      </c>
      <c r="K4969" s="9"/>
      <c r="L4969" s="1" t="s">
        <v>28</v>
      </c>
      <c r="M4969" s="1">
        <v>760</v>
      </c>
      <c r="N4969" s="1" t="s">
        <v>29</v>
      </c>
      <c r="O4969" s="1" t="s">
        <v>43</v>
      </c>
      <c r="P4969" s="1" t="s">
        <v>31</v>
      </c>
      <c r="Q4969" s="1">
        <v>5</v>
      </c>
      <c r="R4969" s="1" t="s">
        <v>119</v>
      </c>
      <c r="S4969" s="1">
        <v>2</v>
      </c>
      <c r="T4969" s="10">
        <v>94000</v>
      </c>
      <c r="U4969" t="str">
        <f t="shared" si="539"/>
        <v>Reviewed</v>
      </c>
      <c r="V4969" t="str">
        <f t="shared" si="540"/>
        <v>outstanding</v>
      </c>
      <c r="W4969">
        <f t="shared" si="541"/>
        <v>0</v>
      </c>
      <c r="X4969" t="str">
        <f t="shared" si="542"/>
        <v>Active</v>
      </c>
      <c r="Y4969">
        <f t="shared" si="543"/>
        <v>2.0821917808219177</v>
      </c>
      <c r="Z4969" t="str">
        <f t="shared" si="544"/>
        <v>2–3 Years</v>
      </c>
      <c r="AA4969" t="str">
        <f t="shared" si="545"/>
        <v>70K–99K</v>
      </c>
    </row>
    <row r="4970" spans="1:27" ht="19.95" customHeight="1" x14ac:dyDescent="0.3">
      <c r="A4970" s="4" t="s">
        <v>5097</v>
      </c>
      <c r="B4970" s="5">
        <v>45510</v>
      </c>
      <c r="C4970" s="6" t="s">
        <v>21</v>
      </c>
      <c r="D4970" s="6" t="s">
        <v>22</v>
      </c>
      <c r="E4970" s="6" t="s">
        <v>23</v>
      </c>
      <c r="F4970" s="6" t="s">
        <v>288</v>
      </c>
      <c r="G4970" s="6" t="s">
        <v>25</v>
      </c>
      <c r="H4970" s="6" t="s">
        <v>43</v>
      </c>
      <c r="I4970" s="6" t="s">
        <v>27</v>
      </c>
      <c r="J4970" s="5">
        <v>45510</v>
      </c>
      <c r="K4970" s="5"/>
      <c r="L4970" s="6" t="s">
        <v>28</v>
      </c>
      <c r="M4970" s="6">
        <v>512</v>
      </c>
      <c r="N4970" s="6" t="s">
        <v>29</v>
      </c>
      <c r="O4970" s="6" t="s">
        <v>63</v>
      </c>
      <c r="P4970" s="6" t="s">
        <v>31</v>
      </c>
      <c r="Q4970" s="6">
        <v>3</v>
      </c>
      <c r="R4970" s="6" t="s">
        <v>37</v>
      </c>
      <c r="S4970" s="6">
        <v>1</v>
      </c>
      <c r="T4970" s="7">
        <v>73500</v>
      </c>
      <c r="U4970" t="str">
        <f t="shared" si="539"/>
        <v>Reviewed</v>
      </c>
      <c r="V4970" t="str">
        <f t="shared" si="540"/>
        <v>meets</v>
      </c>
      <c r="W4970">
        <f t="shared" si="541"/>
        <v>0</v>
      </c>
      <c r="X4970" t="str">
        <f t="shared" si="542"/>
        <v>Active</v>
      </c>
      <c r="Y4970">
        <f t="shared" si="543"/>
        <v>1.4027397260273973</v>
      </c>
      <c r="Z4970" t="str">
        <f t="shared" si="544"/>
        <v>1–2 Years</v>
      </c>
      <c r="AA4970" t="str">
        <f t="shared" si="545"/>
        <v>70K–99K</v>
      </c>
    </row>
    <row r="4971" spans="1:27" ht="19.95" customHeight="1" x14ac:dyDescent="0.3">
      <c r="A4971" s="8" t="s">
        <v>5098</v>
      </c>
      <c r="B4971" s="9">
        <v>45309</v>
      </c>
      <c r="C4971" s="1" t="s">
        <v>34</v>
      </c>
      <c r="D4971" s="1" t="s">
        <v>22</v>
      </c>
      <c r="E4971" s="1" t="s">
        <v>23</v>
      </c>
      <c r="F4971" s="1" t="s">
        <v>138</v>
      </c>
      <c r="G4971" s="1" t="s">
        <v>36</v>
      </c>
      <c r="H4971" s="1" t="s">
        <v>43</v>
      </c>
      <c r="I4971" s="1" t="s">
        <v>27</v>
      </c>
      <c r="J4971" s="9">
        <v>45309</v>
      </c>
      <c r="K4971" s="9"/>
      <c r="L4971" s="1" t="s">
        <v>28</v>
      </c>
      <c r="M4971" s="1">
        <v>713</v>
      </c>
      <c r="N4971" s="1" t="s">
        <v>75</v>
      </c>
      <c r="O4971" s="1" t="s">
        <v>63</v>
      </c>
      <c r="P4971" s="1" t="s">
        <v>31</v>
      </c>
      <c r="Q4971" s="1">
        <v>2</v>
      </c>
      <c r="R4971" s="1" t="s">
        <v>53</v>
      </c>
      <c r="S4971" s="1">
        <v>2</v>
      </c>
      <c r="T4971" s="10">
        <v>69500</v>
      </c>
      <c r="U4971" t="str">
        <f t="shared" si="539"/>
        <v>Reviewed</v>
      </c>
      <c r="V4971" t="str">
        <f t="shared" si="540"/>
        <v>needs_support</v>
      </c>
      <c r="W4971">
        <f t="shared" si="541"/>
        <v>0</v>
      </c>
      <c r="X4971" t="str">
        <f t="shared" si="542"/>
        <v>Active</v>
      </c>
      <c r="Y4971">
        <f t="shared" si="543"/>
        <v>1.9534246575342467</v>
      </c>
      <c r="Z4971" t="str">
        <f t="shared" si="544"/>
        <v>1–2 Years</v>
      </c>
      <c r="AA4971" t="str">
        <f t="shared" si="545"/>
        <v>&lt;70K</v>
      </c>
    </row>
    <row r="4972" spans="1:27" ht="19.95" customHeight="1" x14ac:dyDescent="0.3">
      <c r="A4972" s="4" t="s">
        <v>5099</v>
      </c>
      <c r="B4972" s="5">
        <v>45581</v>
      </c>
      <c r="C4972" s="6" t="s">
        <v>39</v>
      </c>
      <c r="D4972" s="6" t="s">
        <v>22</v>
      </c>
      <c r="E4972" s="6" t="s">
        <v>40</v>
      </c>
      <c r="F4972" s="6" t="s">
        <v>174</v>
      </c>
      <c r="G4972" s="6" t="s">
        <v>42</v>
      </c>
      <c r="H4972" s="6" t="s">
        <v>26</v>
      </c>
      <c r="I4972" s="6" t="s">
        <v>27</v>
      </c>
      <c r="J4972" s="5">
        <v>45581</v>
      </c>
      <c r="K4972" s="5"/>
      <c r="L4972" s="6" t="s">
        <v>28</v>
      </c>
      <c r="M4972" s="6">
        <v>441</v>
      </c>
      <c r="N4972" s="6" t="s">
        <v>29</v>
      </c>
      <c r="O4972" s="6" t="s">
        <v>43</v>
      </c>
      <c r="P4972" s="6" t="s">
        <v>107</v>
      </c>
      <c r="Q4972" s="6">
        <v>3</v>
      </c>
      <c r="R4972" s="6" t="s">
        <v>37</v>
      </c>
      <c r="S4972" s="6">
        <v>1</v>
      </c>
      <c r="T4972" s="7">
        <v>73000</v>
      </c>
      <c r="U4972" t="str">
        <f t="shared" si="539"/>
        <v>Reviewed</v>
      </c>
      <c r="V4972" t="str">
        <f t="shared" si="540"/>
        <v>meets</v>
      </c>
      <c r="W4972">
        <f t="shared" si="541"/>
        <v>0</v>
      </c>
      <c r="X4972" t="str">
        <f t="shared" si="542"/>
        <v>Active</v>
      </c>
      <c r="Y4972">
        <f t="shared" si="543"/>
        <v>1.2082191780821918</v>
      </c>
      <c r="Z4972" t="str">
        <f t="shared" si="544"/>
        <v>1–2 Years</v>
      </c>
      <c r="AA4972" t="str">
        <f t="shared" si="545"/>
        <v>70K–99K</v>
      </c>
    </row>
    <row r="4973" spans="1:27" ht="19.95" customHeight="1" x14ac:dyDescent="0.3">
      <c r="A4973" s="8" t="s">
        <v>5100</v>
      </c>
      <c r="B4973" s="9">
        <v>45544</v>
      </c>
      <c r="C4973" s="1" t="s">
        <v>46</v>
      </c>
      <c r="D4973" s="1" t="s">
        <v>22</v>
      </c>
      <c r="E4973" s="1" t="s">
        <v>40</v>
      </c>
      <c r="F4973" s="1" t="s">
        <v>215</v>
      </c>
      <c r="G4973" s="1" t="s">
        <v>42</v>
      </c>
      <c r="H4973" s="1" t="s">
        <v>49</v>
      </c>
      <c r="I4973" s="1" t="s">
        <v>27</v>
      </c>
      <c r="J4973" s="9">
        <v>45544</v>
      </c>
      <c r="K4973" s="9"/>
      <c r="L4973" s="1" t="s">
        <v>28</v>
      </c>
      <c r="M4973" s="1">
        <v>478</v>
      </c>
      <c r="N4973" s="1" t="s">
        <v>52</v>
      </c>
      <c r="O4973" s="1" t="s">
        <v>30</v>
      </c>
      <c r="P4973" s="1" t="s">
        <v>64</v>
      </c>
      <c r="Q4973" s="1">
        <v>3</v>
      </c>
      <c r="R4973" s="1" t="s">
        <v>37</v>
      </c>
      <c r="S4973" s="1">
        <v>1</v>
      </c>
      <c r="T4973" s="10">
        <v>105500</v>
      </c>
      <c r="U4973" t="str">
        <f t="shared" si="539"/>
        <v>Reviewed</v>
      </c>
      <c r="V4973" t="str">
        <f t="shared" si="540"/>
        <v>meets</v>
      </c>
      <c r="W4973">
        <f t="shared" si="541"/>
        <v>0</v>
      </c>
      <c r="X4973" t="str">
        <f t="shared" si="542"/>
        <v>Active</v>
      </c>
      <c r="Y4973">
        <f t="shared" si="543"/>
        <v>1.3095890410958904</v>
      </c>
      <c r="Z4973" t="str">
        <f t="shared" si="544"/>
        <v>1–2 Years</v>
      </c>
      <c r="AA4973" t="str">
        <f t="shared" si="545"/>
        <v>100K–129K</v>
      </c>
    </row>
    <row r="4974" spans="1:27" ht="19.95" customHeight="1" x14ac:dyDescent="0.3">
      <c r="A4974" s="4" t="s">
        <v>5101</v>
      </c>
      <c r="B4974" s="5">
        <v>45516</v>
      </c>
      <c r="C4974" s="6" t="s">
        <v>55</v>
      </c>
      <c r="D4974" s="6" t="s">
        <v>56</v>
      </c>
      <c r="E4974" s="6" t="s">
        <v>23</v>
      </c>
      <c r="F4974" s="6" t="s">
        <v>57</v>
      </c>
      <c r="G4974" s="6" t="s">
        <v>58</v>
      </c>
      <c r="H4974" s="6" t="s">
        <v>43</v>
      </c>
      <c r="I4974" s="6" t="s">
        <v>27</v>
      </c>
      <c r="J4974" s="5">
        <v>45516</v>
      </c>
      <c r="K4974" s="5"/>
      <c r="L4974" s="6" t="s">
        <v>28</v>
      </c>
      <c r="M4974" s="6">
        <v>506</v>
      </c>
      <c r="N4974" s="6" t="s">
        <v>29</v>
      </c>
      <c r="O4974" s="6" t="s">
        <v>30</v>
      </c>
      <c r="P4974" s="6" t="s">
        <v>133</v>
      </c>
      <c r="Q4974" s="6">
        <v>5</v>
      </c>
      <c r="R4974" s="6" t="s">
        <v>119</v>
      </c>
      <c r="S4974" s="6">
        <v>1</v>
      </c>
      <c r="T4974" s="7">
        <v>78000</v>
      </c>
      <c r="U4974" t="str">
        <f t="shared" si="539"/>
        <v>Reviewed</v>
      </c>
      <c r="V4974" t="str">
        <f t="shared" si="540"/>
        <v>outstanding</v>
      </c>
      <c r="W4974">
        <f t="shared" si="541"/>
        <v>0</v>
      </c>
      <c r="X4974" t="str">
        <f t="shared" si="542"/>
        <v>Active</v>
      </c>
      <c r="Y4974">
        <f t="shared" si="543"/>
        <v>1.3863013698630138</v>
      </c>
      <c r="Z4974" t="str">
        <f t="shared" si="544"/>
        <v>1–2 Years</v>
      </c>
      <c r="AA4974" t="str">
        <f t="shared" si="545"/>
        <v>70K–99K</v>
      </c>
    </row>
    <row r="4975" spans="1:27" ht="19.95" customHeight="1" x14ac:dyDescent="0.3">
      <c r="A4975" s="8" t="s">
        <v>5102</v>
      </c>
      <c r="B4975" s="9">
        <v>45030</v>
      </c>
      <c r="C4975" s="1" t="s">
        <v>60</v>
      </c>
      <c r="D4975" s="1" t="s">
        <v>56</v>
      </c>
      <c r="E4975" s="1" t="s">
        <v>40</v>
      </c>
      <c r="F4975" s="1" t="s">
        <v>307</v>
      </c>
      <c r="G4975" s="1" t="s">
        <v>62</v>
      </c>
      <c r="H4975" s="1" t="s">
        <v>110</v>
      </c>
      <c r="I4975" s="1" t="s">
        <v>27</v>
      </c>
      <c r="J4975" s="9">
        <v>45030</v>
      </c>
      <c r="K4975" s="9"/>
      <c r="L4975" s="1" t="s">
        <v>28</v>
      </c>
      <c r="M4975" s="1">
        <v>992</v>
      </c>
      <c r="N4975" s="1" t="s">
        <v>29</v>
      </c>
      <c r="O4975" s="1" t="s">
        <v>43</v>
      </c>
      <c r="P4975" s="1" t="s">
        <v>107</v>
      </c>
      <c r="Q4975" s="1">
        <v>3</v>
      </c>
      <c r="R4975" s="1" t="s">
        <v>37</v>
      </c>
      <c r="S4975" s="1">
        <v>3</v>
      </c>
      <c r="T4975" s="10">
        <v>142500</v>
      </c>
      <c r="U4975" t="str">
        <f t="shared" si="539"/>
        <v>Reviewed</v>
      </c>
      <c r="V4975" t="str">
        <f t="shared" si="540"/>
        <v>meets</v>
      </c>
      <c r="W4975">
        <f t="shared" si="541"/>
        <v>0</v>
      </c>
      <c r="X4975" t="str">
        <f t="shared" si="542"/>
        <v>Active</v>
      </c>
      <c r="Y4975">
        <f t="shared" si="543"/>
        <v>2.7178082191780821</v>
      </c>
      <c r="Z4975" t="str">
        <f t="shared" si="544"/>
        <v>2–3 Years</v>
      </c>
      <c r="AA4975" t="str">
        <f t="shared" si="545"/>
        <v>130K+</v>
      </c>
    </row>
    <row r="4976" spans="1:27" ht="19.95" customHeight="1" x14ac:dyDescent="0.3">
      <c r="A4976" s="4" t="s">
        <v>5103</v>
      </c>
      <c r="B4976" s="5">
        <v>45898</v>
      </c>
      <c r="C4976" s="6" t="s">
        <v>66</v>
      </c>
      <c r="D4976" s="6" t="s">
        <v>56</v>
      </c>
      <c r="E4976" s="6" t="s">
        <v>67</v>
      </c>
      <c r="F4976" s="6" t="s">
        <v>193</v>
      </c>
      <c r="G4976" s="6" t="s">
        <v>69</v>
      </c>
      <c r="H4976" s="6" t="s">
        <v>43</v>
      </c>
      <c r="I4976" s="6" t="s">
        <v>27</v>
      </c>
      <c r="J4976" s="5">
        <v>45898</v>
      </c>
      <c r="K4976" s="5"/>
      <c r="L4976" s="6" t="s">
        <v>28</v>
      </c>
      <c r="M4976" s="6">
        <v>124</v>
      </c>
      <c r="N4976" s="6" t="s">
        <v>52</v>
      </c>
      <c r="O4976" s="6" t="s">
        <v>63</v>
      </c>
      <c r="P4976" s="6" t="s">
        <v>64</v>
      </c>
      <c r="Q4976" s="6" t="s">
        <v>95</v>
      </c>
      <c r="R4976" s="6" t="s">
        <v>28</v>
      </c>
      <c r="S4976" s="6">
        <v>0</v>
      </c>
      <c r="T4976" s="7">
        <v>76000</v>
      </c>
      <c r="U4976" t="str">
        <f t="shared" si="539"/>
        <v>Not Reviewed</v>
      </c>
      <c r="V4976" t="str">
        <f t="shared" si="540"/>
        <v>Not Reviewed</v>
      </c>
      <c r="W4976">
        <f t="shared" si="541"/>
        <v>0</v>
      </c>
      <c r="X4976" t="str">
        <f t="shared" si="542"/>
        <v>Active</v>
      </c>
      <c r="Y4976">
        <f t="shared" si="543"/>
        <v>0.33972602739726027</v>
      </c>
      <c r="Z4976" t="str">
        <f t="shared" si="544"/>
        <v>&lt;1 Year</v>
      </c>
      <c r="AA4976" t="str">
        <f t="shared" si="545"/>
        <v>70K–99K</v>
      </c>
    </row>
    <row r="4977" spans="1:27" ht="19.95" customHeight="1" x14ac:dyDescent="0.3">
      <c r="A4977" s="8" t="s">
        <v>5104</v>
      </c>
      <c r="B4977" s="9">
        <v>45769</v>
      </c>
      <c r="C4977" s="1" t="s">
        <v>71</v>
      </c>
      <c r="D4977" s="1" t="s">
        <v>72</v>
      </c>
      <c r="E4977" s="1" t="s">
        <v>23</v>
      </c>
      <c r="F4977" s="1" t="s">
        <v>150</v>
      </c>
      <c r="G4977" s="1" t="s">
        <v>74</v>
      </c>
      <c r="H4977" s="1" t="s">
        <v>26</v>
      </c>
      <c r="I4977" s="1" t="s">
        <v>50</v>
      </c>
      <c r="J4977" s="9">
        <v>45769</v>
      </c>
      <c r="K4977" s="9">
        <v>45889</v>
      </c>
      <c r="L4977" s="1" t="s">
        <v>51</v>
      </c>
      <c r="M4977" s="1">
        <v>120</v>
      </c>
      <c r="N4977" s="1" t="s">
        <v>29</v>
      </c>
      <c r="O4977" s="1" t="s">
        <v>63</v>
      </c>
      <c r="P4977" s="1" t="s">
        <v>44</v>
      </c>
      <c r="Q4977" s="1" t="s">
        <v>95</v>
      </c>
      <c r="R4977" s="1" t="s">
        <v>28</v>
      </c>
      <c r="S4977" s="1">
        <v>0</v>
      </c>
      <c r="T4977" s="10">
        <v>78500</v>
      </c>
      <c r="U4977" t="str">
        <f t="shared" si="539"/>
        <v>Not Reviewed</v>
      </c>
      <c r="V4977" t="str">
        <f t="shared" si="540"/>
        <v>Not Reviewed</v>
      </c>
      <c r="W4977">
        <f t="shared" si="541"/>
        <v>1</v>
      </c>
      <c r="X4977" t="str">
        <f t="shared" si="542"/>
        <v>Attrited</v>
      </c>
      <c r="Y4977">
        <f t="shared" si="543"/>
        <v>0.32876712328767121</v>
      </c>
      <c r="Z4977" t="str">
        <f t="shared" si="544"/>
        <v>&lt;1 Year</v>
      </c>
      <c r="AA4977" t="str">
        <f t="shared" si="545"/>
        <v>70K–99K</v>
      </c>
    </row>
    <row r="4978" spans="1:27" ht="19.95" customHeight="1" x14ac:dyDescent="0.3">
      <c r="A4978" s="4" t="s">
        <v>5105</v>
      </c>
      <c r="B4978" s="5">
        <v>45429</v>
      </c>
      <c r="C4978" s="6" t="s">
        <v>77</v>
      </c>
      <c r="D4978" s="6" t="s">
        <v>72</v>
      </c>
      <c r="E4978" s="6" t="s">
        <v>40</v>
      </c>
      <c r="F4978" s="6" t="s">
        <v>112</v>
      </c>
      <c r="G4978" s="6" t="s">
        <v>79</v>
      </c>
      <c r="H4978" s="6" t="s">
        <v>43</v>
      </c>
      <c r="I4978" s="6" t="s">
        <v>27</v>
      </c>
      <c r="J4978" s="5">
        <v>45429</v>
      </c>
      <c r="K4978" s="5"/>
      <c r="L4978" s="6" t="s">
        <v>28</v>
      </c>
      <c r="M4978" s="6">
        <v>593</v>
      </c>
      <c r="N4978" s="6" t="s">
        <v>29</v>
      </c>
      <c r="O4978" s="6" t="s">
        <v>63</v>
      </c>
      <c r="P4978" s="6" t="s">
        <v>107</v>
      </c>
      <c r="Q4978" s="6">
        <v>1</v>
      </c>
      <c r="R4978" s="6" t="s">
        <v>53</v>
      </c>
      <c r="S4978" s="6">
        <v>2</v>
      </c>
      <c r="T4978" s="7">
        <v>75000</v>
      </c>
      <c r="U4978" t="str">
        <f t="shared" si="539"/>
        <v>Reviewed</v>
      </c>
      <c r="V4978" t="str">
        <f t="shared" si="540"/>
        <v>needs_support</v>
      </c>
      <c r="W4978">
        <f t="shared" si="541"/>
        <v>0</v>
      </c>
      <c r="X4978" t="str">
        <f t="shared" si="542"/>
        <v>Active</v>
      </c>
      <c r="Y4978">
        <f t="shared" si="543"/>
        <v>1.6246575342465754</v>
      </c>
      <c r="Z4978" t="str">
        <f t="shared" si="544"/>
        <v>1–2 Years</v>
      </c>
      <c r="AA4978" t="str">
        <f t="shared" si="545"/>
        <v>70K–99K</v>
      </c>
    </row>
    <row r="4979" spans="1:27" ht="19.95" customHeight="1" x14ac:dyDescent="0.3">
      <c r="A4979" s="8" t="s">
        <v>5106</v>
      </c>
      <c r="B4979" s="9">
        <v>45269</v>
      </c>
      <c r="C4979" s="1" t="s">
        <v>81</v>
      </c>
      <c r="D4979" s="1" t="s">
        <v>72</v>
      </c>
      <c r="E4979" s="1" t="s">
        <v>23</v>
      </c>
      <c r="F4979" s="1" t="s">
        <v>82</v>
      </c>
      <c r="G4979" s="1" t="s">
        <v>83</v>
      </c>
      <c r="H4979" s="1" t="s">
        <v>26</v>
      </c>
      <c r="I4979" s="1" t="s">
        <v>50</v>
      </c>
      <c r="J4979" s="9">
        <v>45269</v>
      </c>
      <c r="K4979" s="9">
        <v>45846</v>
      </c>
      <c r="L4979" s="1" t="s">
        <v>51</v>
      </c>
      <c r="M4979" s="1">
        <v>577</v>
      </c>
      <c r="N4979" s="1" t="s">
        <v>29</v>
      </c>
      <c r="O4979" s="1" t="s">
        <v>63</v>
      </c>
      <c r="P4979" s="1" t="s">
        <v>133</v>
      </c>
      <c r="Q4979" s="1">
        <v>4</v>
      </c>
      <c r="R4979" s="1" t="s">
        <v>32</v>
      </c>
      <c r="S4979" s="1">
        <v>2</v>
      </c>
      <c r="T4979" s="10">
        <v>92000</v>
      </c>
      <c r="U4979" t="str">
        <f t="shared" si="539"/>
        <v>Reviewed</v>
      </c>
      <c r="V4979" t="str">
        <f t="shared" si="540"/>
        <v>exceeds</v>
      </c>
      <c r="W4979">
        <f t="shared" si="541"/>
        <v>1</v>
      </c>
      <c r="X4979" t="str">
        <f t="shared" si="542"/>
        <v>Attrited</v>
      </c>
      <c r="Y4979">
        <f t="shared" si="543"/>
        <v>1.5808219178082192</v>
      </c>
      <c r="Z4979" t="str">
        <f t="shared" si="544"/>
        <v>1–2 Years</v>
      </c>
      <c r="AA4979" t="str">
        <f t="shared" si="545"/>
        <v>70K–99K</v>
      </c>
    </row>
    <row r="4980" spans="1:27" ht="19.95" customHeight="1" x14ac:dyDescent="0.3">
      <c r="A4980" s="4" t="s">
        <v>5107</v>
      </c>
      <c r="B4980" s="5">
        <v>45126</v>
      </c>
      <c r="C4980" s="6" t="s">
        <v>86</v>
      </c>
      <c r="D4980" s="6" t="s">
        <v>87</v>
      </c>
      <c r="E4980" s="6" t="s">
        <v>67</v>
      </c>
      <c r="F4980" s="6" t="s">
        <v>116</v>
      </c>
      <c r="G4980" s="6" t="s">
        <v>89</v>
      </c>
      <c r="H4980" s="6" t="s">
        <v>26</v>
      </c>
      <c r="I4980" s="6" t="s">
        <v>27</v>
      </c>
      <c r="J4980" s="5">
        <v>45126</v>
      </c>
      <c r="K4980" s="5"/>
      <c r="L4980" s="6" t="s">
        <v>28</v>
      </c>
      <c r="M4980" s="6">
        <v>896</v>
      </c>
      <c r="N4980" s="6" t="s">
        <v>29</v>
      </c>
      <c r="O4980" s="6" t="s">
        <v>63</v>
      </c>
      <c r="P4980" s="6" t="s">
        <v>31</v>
      </c>
      <c r="Q4980" s="6">
        <v>2</v>
      </c>
      <c r="R4980" s="6" t="s">
        <v>53</v>
      </c>
      <c r="S4980" s="6">
        <v>2</v>
      </c>
      <c r="T4980" s="7">
        <v>87000</v>
      </c>
      <c r="U4980" t="str">
        <f t="shared" si="539"/>
        <v>Reviewed</v>
      </c>
      <c r="V4980" t="str">
        <f t="shared" si="540"/>
        <v>needs_support</v>
      </c>
      <c r="W4980">
        <f t="shared" si="541"/>
        <v>0</v>
      </c>
      <c r="X4980" t="str">
        <f t="shared" si="542"/>
        <v>Active</v>
      </c>
      <c r="Y4980">
        <f t="shared" si="543"/>
        <v>2.4547945205479453</v>
      </c>
      <c r="Z4980" t="str">
        <f t="shared" si="544"/>
        <v>2–3 Years</v>
      </c>
      <c r="AA4980" t="str">
        <f t="shared" si="545"/>
        <v>70K–99K</v>
      </c>
    </row>
    <row r="4981" spans="1:27" ht="19.95" customHeight="1" x14ac:dyDescent="0.3">
      <c r="A4981" s="8" t="s">
        <v>5108</v>
      </c>
      <c r="B4981" s="9">
        <v>45110</v>
      </c>
      <c r="C4981" s="1" t="s">
        <v>91</v>
      </c>
      <c r="D4981" s="1" t="s">
        <v>87</v>
      </c>
      <c r="E4981" s="1" t="s">
        <v>92</v>
      </c>
      <c r="F4981" s="1" t="s">
        <v>93</v>
      </c>
      <c r="G4981" s="1" t="s">
        <v>94</v>
      </c>
      <c r="H4981" s="1" t="s">
        <v>26</v>
      </c>
      <c r="I4981" s="1" t="s">
        <v>27</v>
      </c>
      <c r="J4981" s="9">
        <v>45110</v>
      </c>
      <c r="K4981" s="9"/>
      <c r="L4981" s="1" t="s">
        <v>28</v>
      </c>
      <c r="M4981" s="1">
        <v>912</v>
      </c>
      <c r="N4981" s="1" t="s">
        <v>52</v>
      </c>
      <c r="O4981" s="1" t="s">
        <v>105</v>
      </c>
      <c r="P4981" s="1" t="s">
        <v>31</v>
      </c>
      <c r="Q4981" s="1">
        <v>3</v>
      </c>
      <c r="R4981" s="1" t="s">
        <v>37</v>
      </c>
      <c r="S4981" s="1">
        <v>3</v>
      </c>
      <c r="T4981" s="10">
        <v>77000</v>
      </c>
      <c r="U4981" t="str">
        <f t="shared" si="539"/>
        <v>Reviewed</v>
      </c>
      <c r="V4981" t="str">
        <f t="shared" si="540"/>
        <v>meets</v>
      </c>
      <c r="W4981">
        <f t="shared" si="541"/>
        <v>0</v>
      </c>
      <c r="X4981" t="str">
        <f t="shared" si="542"/>
        <v>Active</v>
      </c>
      <c r="Y4981">
        <f t="shared" si="543"/>
        <v>2.4986301369863013</v>
      </c>
      <c r="Z4981" t="str">
        <f t="shared" si="544"/>
        <v>2–3 Years</v>
      </c>
      <c r="AA4981" t="str">
        <f t="shared" si="545"/>
        <v>70K–99K</v>
      </c>
    </row>
    <row r="4982" spans="1:27" ht="19.95" customHeight="1" x14ac:dyDescent="0.3">
      <c r="A4982" s="4" t="s">
        <v>5109</v>
      </c>
      <c r="B4982" s="5">
        <v>45541</v>
      </c>
      <c r="C4982" s="6" t="s">
        <v>21</v>
      </c>
      <c r="D4982" s="6" t="s">
        <v>22</v>
      </c>
      <c r="E4982" s="6" t="s">
        <v>23</v>
      </c>
      <c r="F4982" s="6" t="s">
        <v>121</v>
      </c>
      <c r="G4982" s="6" t="s">
        <v>25</v>
      </c>
      <c r="H4982" s="6" t="s">
        <v>49</v>
      </c>
      <c r="I4982" s="6" t="s">
        <v>27</v>
      </c>
      <c r="J4982" s="5">
        <v>45541</v>
      </c>
      <c r="K4982" s="5"/>
      <c r="L4982" s="6" t="s">
        <v>28</v>
      </c>
      <c r="M4982" s="6">
        <v>481</v>
      </c>
      <c r="N4982" s="6" t="s">
        <v>29</v>
      </c>
      <c r="O4982" s="6" t="s">
        <v>63</v>
      </c>
      <c r="P4982" s="6" t="s">
        <v>107</v>
      </c>
      <c r="Q4982" s="6">
        <v>3</v>
      </c>
      <c r="R4982" s="6" t="s">
        <v>37</v>
      </c>
      <c r="S4982" s="6">
        <v>1</v>
      </c>
      <c r="T4982" s="7">
        <v>108500</v>
      </c>
      <c r="U4982" t="str">
        <f t="shared" si="539"/>
        <v>Reviewed</v>
      </c>
      <c r="V4982" t="str">
        <f t="shared" si="540"/>
        <v>meets</v>
      </c>
      <c r="W4982">
        <f t="shared" si="541"/>
        <v>0</v>
      </c>
      <c r="X4982" t="str">
        <f t="shared" si="542"/>
        <v>Active</v>
      </c>
      <c r="Y4982">
        <f t="shared" si="543"/>
        <v>1.3178082191780822</v>
      </c>
      <c r="Z4982" t="str">
        <f t="shared" si="544"/>
        <v>1–2 Years</v>
      </c>
      <c r="AA4982" t="str">
        <f t="shared" si="545"/>
        <v>100K–129K</v>
      </c>
    </row>
    <row r="4983" spans="1:27" ht="19.95" customHeight="1" x14ac:dyDescent="0.3">
      <c r="A4983" s="8" t="s">
        <v>5110</v>
      </c>
      <c r="B4983" s="9">
        <v>45146</v>
      </c>
      <c r="C4983" s="1" t="s">
        <v>34</v>
      </c>
      <c r="D4983" s="1" t="s">
        <v>22</v>
      </c>
      <c r="E4983" s="1" t="s">
        <v>23</v>
      </c>
      <c r="F4983" s="1" t="s">
        <v>35</v>
      </c>
      <c r="G4983" s="1" t="s">
        <v>36</v>
      </c>
      <c r="H4983" s="1" t="s">
        <v>26</v>
      </c>
      <c r="I4983" s="1" t="s">
        <v>27</v>
      </c>
      <c r="J4983" s="9">
        <v>45146</v>
      </c>
      <c r="K4983" s="9"/>
      <c r="L4983" s="1" t="s">
        <v>28</v>
      </c>
      <c r="M4983" s="1">
        <v>876</v>
      </c>
      <c r="N4983" s="1" t="s">
        <v>52</v>
      </c>
      <c r="O4983" s="1" t="s">
        <v>43</v>
      </c>
      <c r="P4983" s="1" t="s">
        <v>64</v>
      </c>
      <c r="Q4983" s="1">
        <v>3</v>
      </c>
      <c r="R4983" s="1" t="s">
        <v>37</v>
      </c>
      <c r="S4983" s="1">
        <v>2</v>
      </c>
      <c r="T4983" s="10">
        <v>83000</v>
      </c>
      <c r="U4983" t="str">
        <f t="shared" si="539"/>
        <v>Reviewed</v>
      </c>
      <c r="V4983" t="str">
        <f t="shared" si="540"/>
        <v>meets</v>
      </c>
      <c r="W4983">
        <f t="shared" si="541"/>
        <v>0</v>
      </c>
      <c r="X4983" t="str">
        <f t="shared" si="542"/>
        <v>Active</v>
      </c>
      <c r="Y4983">
        <f t="shared" si="543"/>
        <v>2.4</v>
      </c>
      <c r="Z4983" t="str">
        <f t="shared" si="544"/>
        <v>2–3 Years</v>
      </c>
      <c r="AA4983" t="str">
        <f t="shared" si="545"/>
        <v>70K–99K</v>
      </c>
    </row>
    <row r="4984" spans="1:27" ht="19.95" customHeight="1" x14ac:dyDescent="0.3">
      <c r="A4984" s="4" t="s">
        <v>5111</v>
      </c>
      <c r="B4984" s="5">
        <v>45258</v>
      </c>
      <c r="C4984" s="6" t="s">
        <v>39</v>
      </c>
      <c r="D4984" s="6" t="s">
        <v>22</v>
      </c>
      <c r="E4984" s="6" t="s">
        <v>40</v>
      </c>
      <c r="F4984" s="6" t="s">
        <v>41</v>
      </c>
      <c r="G4984" s="6" t="s">
        <v>42</v>
      </c>
      <c r="H4984" s="6" t="s">
        <v>43</v>
      </c>
      <c r="I4984" s="6" t="s">
        <v>27</v>
      </c>
      <c r="J4984" s="5">
        <v>45258</v>
      </c>
      <c r="K4984" s="5"/>
      <c r="L4984" s="6" t="s">
        <v>28</v>
      </c>
      <c r="M4984" s="6">
        <v>764</v>
      </c>
      <c r="N4984" s="6" t="s">
        <v>140</v>
      </c>
      <c r="O4984" s="6" t="s">
        <v>63</v>
      </c>
      <c r="P4984" s="6" t="s">
        <v>44</v>
      </c>
      <c r="Q4984" s="6">
        <v>5</v>
      </c>
      <c r="R4984" s="6" t="s">
        <v>119</v>
      </c>
      <c r="S4984" s="6">
        <v>2</v>
      </c>
      <c r="T4984" s="7">
        <v>69500</v>
      </c>
      <c r="U4984" t="str">
        <f t="shared" si="539"/>
        <v>Reviewed</v>
      </c>
      <c r="V4984" t="str">
        <f t="shared" si="540"/>
        <v>outstanding</v>
      </c>
      <c r="W4984">
        <f t="shared" si="541"/>
        <v>0</v>
      </c>
      <c r="X4984" t="str">
        <f t="shared" si="542"/>
        <v>Active</v>
      </c>
      <c r="Y4984">
        <f t="shared" si="543"/>
        <v>2.0931506849315067</v>
      </c>
      <c r="Z4984" t="str">
        <f t="shared" si="544"/>
        <v>2–3 Years</v>
      </c>
      <c r="AA4984" t="str">
        <f t="shared" si="545"/>
        <v>&lt;70K</v>
      </c>
    </row>
    <row r="4985" spans="1:27" ht="19.95" customHeight="1" x14ac:dyDescent="0.3">
      <c r="A4985" s="8" t="s">
        <v>5112</v>
      </c>
      <c r="B4985" s="9">
        <v>44949</v>
      </c>
      <c r="C4985" s="1" t="s">
        <v>46</v>
      </c>
      <c r="D4985" s="1" t="s">
        <v>22</v>
      </c>
      <c r="E4985" s="1" t="s">
        <v>40</v>
      </c>
      <c r="F4985" s="1" t="s">
        <v>101</v>
      </c>
      <c r="G4985" s="1" t="s">
        <v>48</v>
      </c>
      <c r="H4985" s="1" t="s">
        <v>26</v>
      </c>
      <c r="I4985" s="1" t="s">
        <v>27</v>
      </c>
      <c r="J4985" s="9">
        <v>44949</v>
      </c>
      <c r="K4985" s="9"/>
      <c r="L4985" s="1" t="s">
        <v>28</v>
      </c>
      <c r="M4985" s="1">
        <v>1073</v>
      </c>
      <c r="N4985" s="1" t="s">
        <v>29</v>
      </c>
      <c r="O4985" s="1" t="s">
        <v>63</v>
      </c>
      <c r="P4985" s="1" t="s">
        <v>64</v>
      </c>
      <c r="Q4985" s="1">
        <v>2</v>
      </c>
      <c r="R4985" s="1" t="s">
        <v>53</v>
      </c>
      <c r="S4985" s="1">
        <v>3</v>
      </c>
      <c r="T4985" s="10">
        <v>89000</v>
      </c>
      <c r="U4985" t="str">
        <f t="shared" si="539"/>
        <v>Reviewed</v>
      </c>
      <c r="V4985" t="str">
        <f t="shared" si="540"/>
        <v>needs_support</v>
      </c>
      <c r="W4985">
        <f t="shared" si="541"/>
        <v>0</v>
      </c>
      <c r="X4985" t="str">
        <f t="shared" si="542"/>
        <v>Active</v>
      </c>
      <c r="Y4985">
        <f t="shared" si="543"/>
        <v>2.9397260273972603</v>
      </c>
      <c r="Z4985" t="str">
        <f t="shared" si="544"/>
        <v>2–3 Years</v>
      </c>
      <c r="AA4985" t="str">
        <f t="shared" si="545"/>
        <v>70K–99K</v>
      </c>
    </row>
    <row r="4986" spans="1:27" ht="19.95" customHeight="1" x14ac:dyDescent="0.3">
      <c r="A4986" s="4" t="s">
        <v>5113</v>
      </c>
      <c r="B4986" s="5">
        <v>45021</v>
      </c>
      <c r="C4986" s="6" t="s">
        <v>55</v>
      </c>
      <c r="D4986" s="6" t="s">
        <v>56</v>
      </c>
      <c r="E4986" s="6" t="s">
        <v>23</v>
      </c>
      <c r="F4986" s="6" t="s">
        <v>190</v>
      </c>
      <c r="G4986" s="6" t="s">
        <v>58</v>
      </c>
      <c r="H4986" s="6" t="s">
        <v>49</v>
      </c>
      <c r="I4986" s="6" t="s">
        <v>27</v>
      </c>
      <c r="J4986" s="5">
        <v>45021</v>
      </c>
      <c r="K4986" s="5"/>
      <c r="L4986" s="6" t="s">
        <v>28</v>
      </c>
      <c r="M4986" s="6">
        <v>1001</v>
      </c>
      <c r="N4986" s="6" t="s">
        <v>29</v>
      </c>
      <c r="O4986" s="6" t="s">
        <v>63</v>
      </c>
      <c r="P4986" s="6" t="s">
        <v>64</v>
      </c>
      <c r="Q4986" s="6">
        <v>4</v>
      </c>
      <c r="R4986" s="6" t="s">
        <v>32</v>
      </c>
      <c r="S4986" s="6">
        <v>3</v>
      </c>
      <c r="T4986" s="7">
        <v>125500</v>
      </c>
      <c r="U4986" t="str">
        <f t="shared" si="539"/>
        <v>Reviewed</v>
      </c>
      <c r="V4986" t="str">
        <f t="shared" si="540"/>
        <v>exceeds</v>
      </c>
      <c r="W4986">
        <f t="shared" si="541"/>
        <v>0</v>
      </c>
      <c r="X4986" t="str">
        <f t="shared" si="542"/>
        <v>Active</v>
      </c>
      <c r="Y4986">
        <f t="shared" si="543"/>
        <v>2.7424657534246575</v>
      </c>
      <c r="Z4986" t="str">
        <f t="shared" si="544"/>
        <v>2–3 Years</v>
      </c>
      <c r="AA4986" t="str">
        <f t="shared" si="545"/>
        <v>100K–129K</v>
      </c>
    </row>
    <row r="4987" spans="1:27" ht="19.95" customHeight="1" x14ac:dyDescent="0.3">
      <c r="A4987" s="8" t="s">
        <v>5114</v>
      </c>
      <c r="B4987" s="9">
        <v>45651</v>
      </c>
      <c r="C4987" s="1" t="s">
        <v>60</v>
      </c>
      <c r="D4987" s="1" t="s">
        <v>56</v>
      </c>
      <c r="E4987" s="1" t="s">
        <v>40</v>
      </c>
      <c r="F4987" s="1" t="s">
        <v>145</v>
      </c>
      <c r="G4987" s="1" t="s">
        <v>62</v>
      </c>
      <c r="H4987" s="1" t="s">
        <v>49</v>
      </c>
      <c r="I4987" s="1" t="s">
        <v>50</v>
      </c>
      <c r="J4987" s="9">
        <v>45651</v>
      </c>
      <c r="K4987" s="9">
        <v>45987</v>
      </c>
      <c r="L4987" s="1" t="s">
        <v>159</v>
      </c>
      <c r="M4987" s="1">
        <v>336</v>
      </c>
      <c r="N4987" s="1" t="s">
        <v>29</v>
      </c>
      <c r="O4987" s="1" t="s">
        <v>63</v>
      </c>
      <c r="P4987" s="1" t="s">
        <v>107</v>
      </c>
      <c r="Q4987" s="1">
        <v>2</v>
      </c>
      <c r="R4987" s="1" t="s">
        <v>53</v>
      </c>
      <c r="S4987" s="1">
        <v>1</v>
      </c>
      <c r="T4987" s="10">
        <v>97000</v>
      </c>
      <c r="U4987" t="str">
        <f t="shared" si="539"/>
        <v>Reviewed</v>
      </c>
      <c r="V4987" t="str">
        <f t="shared" si="540"/>
        <v>needs_support</v>
      </c>
      <c r="W4987">
        <f t="shared" si="541"/>
        <v>1</v>
      </c>
      <c r="X4987" t="str">
        <f t="shared" si="542"/>
        <v>Attrited</v>
      </c>
      <c r="Y4987">
        <f t="shared" si="543"/>
        <v>0.92054794520547945</v>
      </c>
      <c r="Z4987" t="str">
        <f t="shared" si="544"/>
        <v>&lt;1 Year</v>
      </c>
      <c r="AA4987" t="str">
        <f t="shared" si="545"/>
        <v>70K–99K</v>
      </c>
    </row>
    <row r="4988" spans="1:27" ht="19.95" customHeight="1" x14ac:dyDescent="0.3">
      <c r="A4988" s="4" t="s">
        <v>5115</v>
      </c>
      <c r="B4988" s="5">
        <v>45130</v>
      </c>
      <c r="C4988" s="6" t="s">
        <v>66</v>
      </c>
      <c r="D4988" s="6" t="s">
        <v>56</v>
      </c>
      <c r="E4988" s="6" t="s">
        <v>67</v>
      </c>
      <c r="F4988" s="6" t="s">
        <v>68</v>
      </c>
      <c r="G4988" s="6" t="s">
        <v>69</v>
      </c>
      <c r="H4988" s="6" t="s">
        <v>26</v>
      </c>
      <c r="I4988" s="6" t="s">
        <v>27</v>
      </c>
      <c r="J4988" s="5">
        <v>45130</v>
      </c>
      <c r="K4988" s="5"/>
      <c r="L4988" s="6" t="s">
        <v>28</v>
      </c>
      <c r="M4988" s="6">
        <v>892</v>
      </c>
      <c r="N4988" s="6" t="s">
        <v>140</v>
      </c>
      <c r="O4988" s="6" t="s">
        <v>30</v>
      </c>
      <c r="P4988" s="6" t="s">
        <v>64</v>
      </c>
      <c r="Q4988" s="6">
        <v>3</v>
      </c>
      <c r="R4988" s="6" t="s">
        <v>37</v>
      </c>
      <c r="S4988" s="6">
        <v>2</v>
      </c>
      <c r="T4988" s="7">
        <v>82000</v>
      </c>
      <c r="U4988" t="str">
        <f t="shared" si="539"/>
        <v>Reviewed</v>
      </c>
      <c r="V4988" t="str">
        <f t="shared" si="540"/>
        <v>meets</v>
      </c>
      <c r="W4988">
        <f t="shared" si="541"/>
        <v>0</v>
      </c>
      <c r="X4988" t="str">
        <f t="shared" si="542"/>
        <v>Active</v>
      </c>
      <c r="Y4988">
        <f t="shared" si="543"/>
        <v>2.4438356164383563</v>
      </c>
      <c r="Z4988" t="str">
        <f t="shared" si="544"/>
        <v>2–3 Years</v>
      </c>
      <c r="AA4988" t="str">
        <f t="shared" si="545"/>
        <v>70K–99K</v>
      </c>
    </row>
    <row r="4989" spans="1:27" ht="19.95" customHeight="1" x14ac:dyDescent="0.3">
      <c r="A4989" s="8" t="s">
        <v>5116</v>
      </c>
      <c r="B4989" s="9">
        <v>45351</v>
      </c>
      <c r="C4989" s="1" t="s">
        <v>71</v>
      </c>
      <c r="D4989" s="1" t="s">
        <v>72</v>
      </c>
      <c r="E4989" s="1" t="s">
        <v>23</v>
      </c>
      <c r="F4989" s="1" t="s">
        <v>129</v>
      </c>
      <c r="G4989" s="1" t="s">
        <v>74</v>
      </c>
      <c r="H4989" s="1" t="s">
        <v>43</v>
      </c>
      <c r="I4989" s="1" t="s">
        <v>27</v>
      </c>
      <c r="J4989" s="9">
        <v>45351</v>
      </c>
      <c r="K4989" s="9"/>
      <c r="L4989" s="1" t="s">
        <v>28</v>
      </c>
      <c r="M4989" s="1">
        <v>671</v>
      </c>
      <c r="N4989" s="1" t="s">
        <v>75</v>
      </c>
      <c r="O4989" s="1" t="s">
        <v>63</v>
      </c>
      <c r="P4989" s="1" t="s">
        <v>64</v>
      </c>
      <c r="Q4989" s="1">
        <v>3</v>
      </c>
      <c r="R4989" s="1" t="s">
        <v>37</v>
      </c>
      <c r="S4989" s="1">
        <v>2</v>
      </c>
      <c r="T4989" s="10">
        <v>66500</v>
      </c>
      <c r="U4989" t="str">
        <f t="shared" si="539"/>
        <v>Reviewed</v>
      </c>
      <c r="V4989" t="str">
        <f t="shared" si="540"/>
        <v>meets</v>
      </c>
      <c r="W4989">
        <f t="shared" si="541"/>
        <v>0</v>
      </c>
      <c r="X4989" t="str">
        <f t="shared" si="542"/>
        <v>Active</v>
      </c>
      <c r="Y4989">
        <f t="shared" si="543"/>
        <v>1.8383561643835618</v>
      </c>
      <c r="Z4989" t="str">
        <f t="shared" si="544"/>
        <v>1–2 Years</v>
      </c>
      <c r="AA4989" t="str">
        <f t="shared" si="545"/>
        <v>&lt;70K</v>
      </c>
    </row>
    <row r="4990" spans="1:27" ht="19.95" customHeight="1" x14ac:dyDescent="0.3">
      <c r="A4990" s="4" t="s">
        <v>5117</v>
      </c>
      <c r="B4990" s="5">
        <v>45879</v>
      </c>
      <c r="C4990" s="6" t="s">
        <v>77</v>
      </c>
      <c r="D4990" s="6" t="s">
        <v>72</v>
      </c>
      <c r="E4990" s="6" t="s">
        <v>40</v>
      </c>
      <c r="F4990" s="6" t="s">
        <v>112</v>
      </c>
      <c r="G4990" s="6" t="s">
        <v>79</v>
      </c>
      <c r="H4990" s="6" t="s">
        <v>43</v>
      </c>
      <c r="I4990" s="6" t="s">
        <v>27</v>
      </c>
      <c r="J4990" s="5">
        <v>45879</v>
      </c>
      <c r="K4990" s="5"/>
      <c r="L4990" s="6" t="s">
        <v>28</v>
      </c>
      <c r="M4990" s="6">
        <v>143</v>
      </c>
      <c r="N4990" s="6" t="s">
        <v>75</v>
      </c>
      <c r="O4990" s="6" t="s">
        <v>63</v>
      </c>
      <c r="P4990" s="6" t="s">
        <v>44</v>
      </c>
      <c r="Q4990" s="6" t="s">
        <v>95</v>
      </c>
      <c r="R4990" s="6" t="s">
        <v>28</v>
      </c>
      <c r="S4990" s="6">
        <v>0</v>
      </c>
      <c r="T4990" s="7">
        <v>71500</v>
      </c>
      <c r="U4990" t="str">
        <f t="shared" si="539"/>
        <v>Not Reviewed</v>
      </c>
      <c r="V4990" t="str">
        <f t="shared" si="540"/>
        <v>Not Reviewed</v>
      </c>
      <c r="W4990">
        <f t="shared" si="541"/>
        <v>0</v>
      </c>
      <c r="X4990" t="str">
        <f t="shared" si="542"/>
        <v>Active</v>
      </c>
      <c r="Y4990">
        <f t="shared" si="543"/>
        <v>0.39178082191780822</v>
      </c>
      <c r="Z4990" t="str">
        <f t="shared" si="544"/>
        <v>&lt;1 Year</v>
      </c>
      <c r="AA4990" t="str">
        <f t="shared" si="545"/>
        <v>70K–99K</v>
      </c>
    </row>
    <row r="4991" spans="1:27" ht="19.95" customHeight="1" x14ac:dyDescent="0.3">
      <c r="A4991" s="8" t="s">
        <v>5118</v>
      </c>
      <c r="B4991" s="9">
        <v>45445</v>
      </c>
      <c r="C4991" s="1" t="s">
        <v>81</v>
      </c>
      <c r="D4991" s="1" t="s">
        <v>72</v>
      </c>
      <c r="E4991" s="1" t="s">
        <v>23</v>
      </c>
      <c r="F4991" s="1" t="s">
        <v>223</v>
      </c>
      <c r="G4991" s="1" t="s">
        <v>83</v>
      </c>
      <c r="H4991" s="1" t="s">
        <v>49</v>
      </c>
      <c r="I4991" s="1" t="s">
        <v>27</v>
      </c>
      <c r="J4991" s="9">
        <v>45445</v>
      </c>
      <c r="K4991" s="9"/>
      <c r="L4991" s="1" t="s">
        <v>28</v>
      </c>
      <c r="M4991" s="1">
        <v>577</v>
      </c>
      <c r="N4991" s="1" t="s">
        <v>122</v>
      </c>
      <c r="O4991" s="1" t="s">
        <v>30</v>
      </c>
      <c r="P4991" s="1" t="s">
        <v>133</v>
      </c>
      <c r="Q4991" s="1">
        <v>3</v>
      </c>
      <c r="R4991" s="1" t="s">
        <v>37</v>
      </c>
      <c r="S4991" s="1">
        <v>2</v>
      </c>
      <c r="T4991" s="10">
        <v>123500</v>
      </c>
      <c r="U4991" t="str">
        <f t="shared" si="539"/>
        <v>Reviewed</v>
      </c>
      <c r="V4991" t="str">
        <f t="shared" si="540"/>
        <v>meets</v>
      </c>
      <c r="W4991">
        <f t="shared" si="541"/>
        <v>0</v>
      </c>
      <c r="X4991" t="str">
        <f t="shared" si="542"/>
        <v>Active</v>
      </c>
      <c r="Y4991">
        <f t="shared" si="543"/>
        <v>1.5808219178082192</v>
      </c>
      <c r="Z4991" t="str">
        <f t="shared" si="544"/>
        <v>1–2 Years</v>
      </c>
      <c r="AA4991" t="str">
        <f t="shared" si="545"/>
        <v>100K–129K</v>
      </c>
    </row>
    <row r="4992" spans="1:27" ht="19.95" customHeight="1" x14ac:dyDescent="0.3">
      <c r="A4992" s="4" t="s">
        <v>5119</v>
      </c>
      <c r="B4992" s="5">
        <v>45850</v>
      </c>
      <c r="C4992" s="6" t="s">
        <v>86</v>
      </c>
      <c r="D4992" s="6" t="s">
        <v>87</v>
      </c>
      <c r="E4992" s="6" t="s">
        <v>67</v>
      </c>
      <c r="F4992" s="6" t="s">
        <v>88</v>
      </c>
      <c r="G4992" s="6" t="s">
        <v>89</v>
      </c>
      <c r="H4992" s="6" t="s">
        <v>49</v>
      </c>
      <c r="I4992" s="6" t="s">
        <v>27</v>
      </c>
      <c r="J4992" s="5">
        <v>45850</v>
      </c>
      <c r="K4992" s="5"/>
      <c r="L4992" s="6" t="s">
        <v>28</v>
      </c>
      <c r="M4992" s="6">
        <v>172</v>
      </c>
      <c r="N4992" s="6" t="s">
        <v>29</v>
      </c>
      <c r="O4992" s="6" t="s">
        <v>63</v>
      </c>
      <c r="P4992" s="6" t="s">
        <v>64</v>
      </c>
      <c r="Q4992" s="6" t="s">
        <v>95</v>
      </c>
      <c r="R4992" s="6" t="s">
        <v>28</v>
      </c>
      <c r="S4992" s="6">
        <v>0</v>
      </c>
      <c r="T4992" s="7">
        <v>123000</v>
      </c>
      <c r="U4992" t="str">
        <f t="shared" si="539"/>
        <v>Not Reviewed</v>
      </c>
      <c r="V4992" t="str">
        <f t="shared" si="540"/>
        <v>Not Reviewed</v>
      </c>
      <c r="W4992">
        <f t="shared" si="541"/>
        <v>0</v>
      </c>
      <c r="X4992" t="str">
        <f t="shared" si="542"/>
        <v>Active</v>
      </c>
      <c r="Y4992">
        <f t="shared" si="543"/>
        <v>0.47123287671232877</v>
      </c>
      <c r="Z4992" t="str">
        <f t="shared" si="544"/>
        <v>&lt;1 Year</v>
      </c>
      <c r="AA4992" t="str">
        <f t="shared" si="545"/>
        <v>100K–129K</v>
      </c>
    </row>
    <row r="4993" spans="1:27" ht="19.95" customHeight="1" x14ac:dyDescent="0.3">
      <c r="A4993" s="8" t="s">
        <v>5120</v>
      </c>
      <c r="B4993" s="9">
        <v>45816</v>
      </c>
      <c r="C4993" s="1" t="s">
        <v>91</v>
      </c>
      <c r="D4993" s="1" t="s">
        <v>87</v>
      </c>
      <c r="E4993" s="1" t="s">
        <v>92</v>
      </c>
      <c r="F4993" s="1" t="s">
        <v>114</v>
      </c>
      <c r="G4993" s="1" t="s">
        <v>94</v>
      </c>
      <c r="H4993" s="1" t="s">
        <v>43</v>
      </c>
      <c r="I4993" s="1" t="s">
        <v>27</v>
      </c>
      <c r="J4993" s="9">
        <v>45816</v>
      </c>
      <c r="K4993" s="9"/>
      <c r="L4993" s="1" t="s">
        <v>28</v>
      </c>
      <c r="M4993" s="1">
        <v>206</v>
      </c>
      <c r="N4993" s="1" t="s">
        <v>29</v>
      </c>
      <c r="O4993" s="1" t="s">
        <v>63</v>
      </c>
      <c r="P4993" s="1" t="s">
        <v>133</v>
      </c>
      <c r="Q4993" s="1">
        <v>5</v>
      </c>
      <c r="R4993" s="1" t="s">
        <v>119</v>
      </c>
      <c r="S4993" s="1">
        <v>1</v>
      </c>
      <c r="T4993" s="10">
        <v>68500</v>
      </c>
      <c r="U4993" t="str">
        <f t="shared" si="539"/>
        <v>Reviewed</v>
      </c>
      <c r="V4993" t="str">
        <f t="shared" si="540"/>
        <v>outstanding</v>
      </c>
      <c r="W4993">
        <f t="shared" si="541"/>
        <v>0</v>
      </c>
      <c r="X4993" t="str">
        <f t="shared" si="542"/>
        <v>Active</v>
      </c>
      <c r="Y4993">
        <f t="shared" si="543"/>
        <v>0.56438356164383563</v>
      </c>
      <c r="Z4993" t="str">
        <f t="shared" si="544"/>
        <v>&lt;1 Year</v>
      </c>
      <c r="AA4993" t="str">
        <f t="shared" si="545"/>
        <v>&lt;70K</v>
      </c>
    </row>
    <row r="4994" spans="1:27" ht="19.95" customHeight="1" x14ac:dyDescent="0.3">
      <c r="A4994" s="4" t="s">
        <v>5121</v>
      </c>
      <c r="B4994" s="5">
        <v>45580</v>
      </c>
      <c r="C4994" s="6" t="s">
        <v>21</v>
      </c>
      <c r="D4994" s="6" t="s">
        <v>22</v>
      </c>
      <c r="E4994" s="6" t="s">
        <v>23</v>
      </c>
      <c r="F4994" s="6" t="s">
        <v>35</v>
      </c>
      <c r="G4994" s="6" t="s">
        <v>36</v>
      </c>
      <c r="H4994" s="6" t="s">
        <v>26</v>
      </c>
      <c r="I4994" s="6" t="s">
        <v>50</v>
      </c>
      <c r="J4994" s="5">
        <v>45580</v>
      </c>
      <c r="K4994" s="5">
        <v>45747</v>
      </c>
      <c r="L4994" s="6" t="s">
        <v>159</v>
      </c>
      <c r="M4994" s="6">
        <v>167</v>
      </c>
      <c r="N4994" s="6" t="s">
        <v>29</v>
      </c>
      <c r="O4994" s="6" t="s">
        <v>30</v>
      </c>
      <c r="P4994" s="6" t="s">
        <v>107</v>
      </c>
      <c r="Q4994" s="6" t="s">
        <v>95</v>
      </c>
      <c r="R4994" s="6" t="s">
        <v>28</v>
      </c>
      <c r="S4994" s="6">
        <v>0</v>
      </c>
      <c r="T4994" s="7">
        <v>103500</v>
      </c>
      <c r="U4994" t="str">
        <f t="shared" ref="U4994:U5057" si="546">IF(LOWER(TRIM(Q4994&amp;""))="none","Not Reviewed","Reviewed")</f>
        <v>Not Reviewed</v>
      </c>
      <c r="V4994" t="str">
        <f t="shared" ref="V4994:V5057" si="547">IF(OR(Q4994="none",R4994=""),"Not Reviewed",R4994)</f>
        <v>Not Reviewed</v>
      </c>
      <c r="W4994">
        <f t="shared" ref="W4994:W5057" si="548">IF(I4994="terminated",1,0)</f>
        <v>1</v>
      </c>
      <c r="X4994" t="str">
        <f t="shared" ref="X4994:X5057" si="549">IF(I4994="terminated","Attrited","Active")</f>
        <v>Attrited</v>
      </c>
      <c r="Y4994">
        <f t="shared" ref="Y4994:Y5057" si="550">M4994/365</f>
        <v>0.45753424657534247</v>
      </c>
      <c r="Z4994" t="str">
        <f t="shared" ref="Z4994:Z5057" si="551">IF(Y4994&lt;1,"&lt;1 Year",IF(Y4994&lt;2,"1–2 Years",IF(Y4994&lt;3,"2–3 Years","3+ Years")))</f>
        <v>&lt;1 Year</v>
      </c>
      <c r="AA4994" t="str">
        <f t="shared" ref="AA4994:AA5057" si="552">IF(T4994&lt;70000,"&lt;70K",IF(T4994&lt;100000,"70K–99K",IF(T4994&lt;130000,"100K–129K","130K+")))</f>
        <v>100K–129K</v>
      </c>
    </row>
    <row r="4995" spans="1:27" ht="19.95" customHeight="1" x14ac:dyDescent="0.3">
      <c r="A4995" s="8" t="s">
        <v>5122</v>
      </c>
      <c r="B4995" s="9">
        <v>45343</v>
      </c>
      <c r="C4995" s="1" t="s">
        <v>34</v>
      </c>
      <c r="D4995" s="1" t="s">
        <v>22</v>
      </c>
      <c r="E4995" s="1" t="s">
        <v>23</v>
      </c>
      <c r="F4995" s="1" t="s">
        <v>288</v>
      </c>
      <c r="G4995" s="1" t="s">
        <v>25</v>
      </c>
      <c r="H4995" s="1" t="s">
        <v>43</v>
      </c>
      <c r="I4995" s="1" t="s">
        <v>27</v>
      </c>
      <c r="J4995" s="9">
        <v>45343</v>
      </c>
      <c r="K4995" s="9"/>
      <c r="L4995" s="1" t="s">
        <v>28</v>
      </c>
      <c r="M4995" s="1">
        <v>679</v>
      </c>
      <c r="N4995" s="1" t="s">
        <v>29</v>
      </c>
      <c r="O4995" s="1" t="s">
        <v>63</v>
      </c>
      <c r="P4995" s="1" t="s">
        <v>133</v>
      </c>
      <c r="Q4995" s="1">
        <v>4</v>
      </c>
      <c r="R4995" s="1" t="s">
        <v>32</v>
      </c>
      <c r="S4995" s="1">
        <v>2</v>
      </c>
      <c r="T4995" s="10">
        <v>76500</v>
      </c>
      <c r="U4995" t="str">
        <f t="shared" si="546"/>
        <v>Reviewed</v>
      </c>
      <c r="V4995" t="str">
        <f t="shared" si="547"/>
        <v>exceeds</v>
      </c>
      <c r="W4995">
        <f t="shared" si="548"/>
        <v>0</v>
      </c>
      <c r="X4995" t="str">
        <f t="shared" si="549"/>
        <v>Active</v>
      </c>
      <c r="Y4995">
        <f t="shared" si="550"/>
        <v>1.8602739726027397</v>
      </c>
      <c r="Z4995" t="str">
        <f t="shared" si="551"/>
        <v>1–2 Years</v>
      </c>
      <c r="AA4995" t="str">
        <f t="shared" si="552"/>
        <v>70K–99K</v>
      </c>
    </row>
    <row r="4996" spans="1:27" ht="19.95" customHeight="1" x14ac:dyDescent="0.3">
      <c r="A4996" s="4" t="s">
        <v>5123</v>
      </c>
      <c r="B4996" s="5">
        <v>45423</v>
      </c>
      <c r="C4996" s="6" t="s">
        <v>39</v>
      </c>
      <c r="D4996" s="6" t="s">
        <v>22</v>
      </c>
      <c r="E4996" s="6" t="s">
        <v>40</v>
      </c>
      <c r="F4996" s="6" t="s">
        <v>174</v>
      </c>
      <c r="G4996" s="6" t="s">
        <v>42</v>
      </c>
      <c r="H4996" s="6" t="s">
        <v>26</v>
      </c>
      <c r="I4996" s="6" t="s">
        <v>27</v>
      </c>
      <c r="J4996" s="5">
        <v>45423</v>
      </c>
      <c r="K4996" s="5"/>
      <c r="L4996" s="6" t="s">
        <v>28</v>
      </c>
      <c r="M4996" s="6">
        <v>599</v>
      </c>
      <c r="N4996" s="6" t="s">
        <v>29</v>
      </c>
      <c r="O4996" s="6" t="s">
        <v>30</v>
      </c>
      <c r="P4996" s="6" t="s">
        <v>107</v>
      </c>
      <c r="Q4996" s="6">
        <v>3</v>
      </c>
      <c r="R4996" s="6" t="s">
        <v>37</v>
      </c>
      <c r="S4996" s="6">
        <v>2</v>
      </c>
      <c r="T4996" s="7">
        <v>98500</v>
      </c>
      <c r="U4996" t="str">
        <f t="shared" si="546"/>
        <v>Reviewed</v>
      </c>
      <c r="V4996" t="str">
        <f t="shared" si="547"/>
        <v>meets</v>
      </c>
      <c r="W4996">
        <f t="shared" si="548"/>
        <v>0</v>
      </c>
      <c r="X4996" t="str">
        <f t="shared" si="549"/>
        <v>Active</v>
      </c>
      <c r="Y4996">
        <f t="shared" si="550"/>
        <v>1.6410958904109589</v>
      </c>
      <c r="Z4996" t="str">
        <f t="shared" si="551"/>
        <v>1–2 Years</v>
      </c>
      <c r="AA4996" t="str">
        <f t="shared" si="552"/>
        <v>70K–99K</v>
      </c>
    </row>
    <row r="4997" spans="1:27" ht="19.95" customHeight="1" x14ac:dyDescent="0.3">
      <c r="A4997" s="8" t="s">
        <v>5124</v>
      </c>
      <c r="B4997" s="9">
        <v>45218</v>
      </c>
      <c r="C4997" s="1" t="s">
        <v>46</v>
      </c>
      <c r="D4997" s="1" t="s">
        <v>22</v>
      </c>
      <c r="E4997" s="1" t="s">
        <v>40</v>
      </c>
      <c r="F4997" s="1" t="s">
        <v>143</v>
      </c>
      <c r="G4997" s="1" t="s">
        <v>48</v>
      </c>
      <c r="H4997" s="1" t="s">
        <v>43</v>
      </c>
      <c r="I4997" s="1" t="s">
        <v>50</v>
      </c>
      <c r="J4997" s="9">
        <v>45218</v>
      </c>
      <c r="K4997" s="9">
        <v>45474</v>
      </c>
      <c r="L4997" s="1" t="s">
        <v>159</v>
      </c>
      <c r="M4997" s="1">
        <v>256</v>
      </c>
      <c r="N4997" s="1" t="s">
        <v>29</v>
      </c>
      <c r="O4997" s="1" t="s">
        <v>30</v>
      </c>
      <c r="P4997" s="1" t="s">
        <v>64</v>
      </c>
      <c r="Q4997" s="1">
        <v>3</v>
      </c>
      <c r="R4997" s="1" t="s">
        <v>37</v>
      </c>
      <c r="S4997" s="1">
        <v>1</v>
      </c>
      <c r="T4997" s="10">
        <v>55000</v>
      </c>
      <c r="U4997" t="str">
        <f t="shared" si="546"/>
        <v>Reviewed</v>
      </c>
      <c r="V4997" t="str">
        <f t="shared" si="547"/>
        <v>meets</v>
      </c>
      <c r="W4997">
        <f t="shared" si="548"/>
        <v>1</v>
      </c>
      <c r="X4997" t="str">
        <f t="shared" si="549"/>
        <v>Attrited</v>
      </c>
      <c r="Y4997">
        <f t="shared" si="550"/>
        <v>0.70136986301369864</v>
      </c>
      <c r="Z4997" t="str">
        <f t="shared" si="551"/>
        <v>&lt;1 Year</v>
      </c>
      <c r="AA4997" t="str">
        <f t="shared" si="552"/>
        <v>&lt;70K</v>
      </c>
    </row>
    <row r="4998" spans="1:27" ht="19.95" customHeight="1" x14ac:dyDescent="0.3">
      <c r="A4998" s="4" t="s">
        <v>5125</v>
      </c>
      <c r="B4998" s="5">
        <v>45323</v>
      </c>
      <c r="C4998" s="6" t="s">
        <v>55</v>
      </c>
      <c r="D4998" s="6" t="s">
        <v>56</v>
      </c>
      <c r="E4998" s="6" t="s">
        <v>23</v>
      </c>
      <c r="F4998" s="6" t="s">
        <v>57</v>
      </c>
      <c r="G4998" s="6" t="s">
        <v>58</v>
      </c>
      <c r="H4998" s="6" t="s">
        <v>43</v>
      </c>
      <c r="I4998" s="6" t="s">
        <v>27</v>
      </c>
      <c r="J4998" s="5">
        <v>45323</v>
      </c>
      <c r="K4998" s="5"/>
      <c r="L4998" s="6" t="s">
        <v>28</v>
      </c>
      <c r="M4998" s="6">
        <v>699</v>
      </c>
      <c r="N4998" s="6" t="s">
        <v>122</v>
      </c>
      <c r="O4998" s="6" t="s">
        <v>63</v>
      </c>
      <c r="P4998" s="6" t="s">
        <v>107</v>
      </c>
      <c r="Q4998" s="6">
        <v>3</v>
      </c>
      <c r="R4998" s="6" t="s">
        <v>37</v>
      </c>
      <c r="S4998" s="6">
        <v>2</v>
      </c>
      <c r="T4998" s="7">
        <v>74000</v>
      </c>
      <c r="U4998" t="str">
        <f t="shared" si="546"/>
        <v>Reviewed</v>
      </c>
      <c r="V4998" t="str">
        <f t="shared" si="547"/>
        <v>meets</v>
      </c>
      <c r="W4998">
        <f t="shared" si="548"/>
        <v>0</v>
      </c>
      <c r="X4998" t="str">
        <f t="shared" si="549"/>
        <v>Active</v>
      </c>
      <c r="Y4998">
        <f t="shared" si="550"/>
        <v>1.9150684931506849</v>
      </c>
      <c r="Z4998" t="str">
        <f t="shared" si="551"/>
        <v>1–2 Years</v>
      </c>
      <c r="AA4998" t="str">
        <f t="shared" si="552"/>
        <v>70K–99K</v>
      </c>
    </row>
    <row r="4999" spans="1:27" ht="19.95" customHeight="1" x14ac:dyDescent="0.3">
      <c r="A4999" s="8" t="s">
        <v>5126</v>
      </c>
      <c r="B4999" s="9">
        <v>45130</v>
      </c>
      <c r="C4999" s="1" t="s">
        <v>60</v>
      </c>
      <c r="D4999" s="1" t="s">
        <v>56</v>
      </c>
      <c r="E4999" s="1" t="s">
        <v>40</v>
      </c>
      <c r="F4999" s="1" t="s">
        <v>145</v>
      </c>
      <c r="G4999" s="1" t="s">
        <v>62</v>
      </c>
      <c r="H4999" s="1" t="s">
        <v>49</v>
      </c>
      <c r="I4999" s="1" t="s">
        <v>27</v>
      </c>
      <c r="J4999" s="9">
        <v>45130</v>
      </c>
      <c r="K4999" s="9"/>
      <c r="L4999" s="1" t="s">
        <v>28</v>
      </c>
      <c r="M4999" s="1">
        <v>892</v>
      </c>
      <c r="N4999" s="1" t="s">
        <v>52</v>
      </c>
      <c r="O4999" s="1" t="s">
        <v>63</v>
      </c>
      <c r="P4999" s="1" t="s">
        <v>31</v>
      </c>
      <c r="Q4999" s="1">
        <v>4</v>
      </c>
      <c r="R4999" s="1" t="s">
        <v>32</v>
      </c>
      <c r="S4999" s="1">
        <v>2</v>
      </c>
      <c r="T4999" s="10">
        <v>115000</v>
      </c>
      <c r="U4999" t="str">
        <f t="shared" si="546"/>
        <v>Reviewed</v>
      </c>
      <c r="V4999" t="str">
        <f t="shared" si="547"/>
        <v>exceeds</v>
      </c>
      <c r="W4999">
        <f t="shared" si="548"/>
        <v>0</v>
      </c>
      <c r="X4999" t="str">
        <f t="shared" si="549"/>
        <v>Active</v>
      </c>
      <c r="Y4999">
        <f t="shared" si="550"/>
        <v>2.4438356164383563</v>
      </c>
      <c r="Z4999" t="str">
        <f t="shared" si="551"/>
        <v>2–3 Years</v>
      </c>
      <c r="AA4999" t="str">
        <f t="shared" si="552"/>
        <v>100K–129K</v>
      </c>
    </row>
    <row r="5000" spans="1:27" ht="19.95" customHeight="1" x14ac:dyDescent="0.3">
      <c r="A5000" s="4" t="s">
        <v>5127</v>
      </c>
      <c r="B5000" s="5">
        <v>45444</v>
      </c>
      <c r="C5000" s="6" t="s">
        <v>66</v>
      </c>
      <c r="D5000" s="6" t="s">
        <v>56</v>
      </c>
      <c r="E5000" s="6" t="s">
        <v>67</v>
      </c>
      <c r="F5000" s="6" t="s">
        <v>99</v>
      </c>
      <c r="G5000" s="6" t="s">
        <v>36</v>
      </c>
      <c r="H5000" s="6" t="s">
        <v>49</v>
      </c>
      <c r="I5000" s="6" t="s">
        <v>27</v>
      </c>
      <c r="J5000" s="5">
        <v>45444</v>
      </c>
      <c r="K5000" s="5"/>
      <c r="L5000" s="6" t="s">
        <v>28</v>
      </c>
      <c r="M5000" s="6">
        <v>578</v>
      </c>
      <c r="N5000" s="6" t="s">
        <v>122</v>
      </c>
      <c r="O5000" s="6" t="s">
        <v>63</v>
      </c>
      <c r="P5000" s="6" t="s">
        <v>64</v>
      </c>
      <c r="Q5000" s="6">
        <v>4</v>
      </c>
      <c r="R5000" s="6" t="s">
        <v>32</v>
      </c>
      <c r="S5000" s="6">
        <v>2</v>
      </c>
      <c r="T5000" s="7">
        <v>99000</v>
      </c>
      <c r="U5000" t="str">
        <f t="shared" si="546"/>
        <v>Reviewed</v>
      </c>
      <c r="V5000" t="str">
        <f t="shared" si="547"/>
        <v>exceeds</v>
      </c>
      <c r="W5000">
        <f t="shared" si="548"/>
        <v>0</v>
      </c>
      <c r="X5000" t="str">
        <f t="shared" si="549"/>
        <v>Active</v>
      </c>
      <c r="Y5000">
        <f t="shared" si="550"/>
        <v>1.5835616438356164</v>
      </c>
      <c r="Z5000" t="str">
        <f t="shared" si="551"/>
        <v>1–2 Years</v>
      </c>
      <c r="AA5000" t="str">
        <f t="shared" si="552"/>
        <v>70K–99K</v>
      </c>
    </row>
    <row r="5001" spans="1:27" ht="19.95" customHeight="1" x14ac:dyDescent="0.3">
      <c r="A5001" s="8" t="s">
        <v>5128</v>
      </c>
      <c r="B5001" s="9">
        <v>45040</v>
      </c>
      <c r="C5001" s="1" t="s">
        <v>71</v>
      </c>
      <c r="D5001" s="1" t="s">
        <v>72</v>
      </c>
      <c r="E5001" s="1" t="s">
        <v>23</v>
      </c>
      <c r="F5001" s="1" t="s">
        <v>150</v>
      </c>
      <c r="G5001" s="1" t="s">
        <v>74</v>
      </c>
      <c r="H5001" s="1" t="s">
        <v>26</v>
      </c>
      <c r="I5001" s="1" t="s">
        <v>27</v>
      </c>
      <c r="J5001" s="9">
        <v>45040</v>
      </c>
      <c r="K5001" s="9"/>
      <c r="L5001" s="1" t="s">
        <v>28</v>
      </c>
      <c r="M5001" s="1">
        <v>982</v>
      </c>
      <c r="N5001" s="1" t="s">
        <v>29</v>
      </c>
      <c r="O5001" s="1" t="s">
        <v>30</v>
      </c>
      <c r="P5001" s="1" t="s">
        <v>107</v>
      </c>
      <c r="Q5001" s="1">
        <v>4</v>
      </c>
      <c r="R5001" s="1" t="s">
        <v>32</v>
      </c>
      <c r="S5001" s="1">
        <v>3</v>
      </c>
      <c r="T5001" s="10">
        <v>80500</v>
      </c>
      <c r="U5001" t="str">
        <f t="shared" si="546"/>
        <v>Reviewed</v>
      </c>
      <c r="V5001" t="str">
        <f t="shared" si="547"/>
        <v>exceeds</v>
      </c>
      <c r="W5001">
        <f t="shared" si="548"/>
        <v>0</v>
      </c>
      <c r="X5001" t="str">
        <f t="shared" si="549"/>
        <v>Active</v>
      </c>
      <c r="Y5001">
        <f t="shared" si="550"/>
        <v>2.6904109589041094</v>
      </c>
      <c r="Z5001" t="str">
        <f t="shared" si="551"/>
        <v>2–3 Years</v>
      </c>
      <c r="AA5001" t="str">
        <f t="shared" si="552"/>
        <v>70K–99K</v>
      </c>
    </row>
    <row r="5002" spans="1:27" ht="19.95" customHeight="1" x14ac:dyDescent="0.3">
      <c r="A5002" s="4" t="s">
        <v>5129</v>
      </c>
      <c r="B5002" s="5">
        <v>45779</v>
      </c>
      <c r="C5002" s="6" t="s">
        <v>77</v>
      </c>
      <c r="D5002" s="6" t="s">
        <v>72</v>
      </c>
      <c r="E5002" s="6" t="s">
        <v>40</v>
      </c>
      <c r="F5002" s="6" t="s">
        <v>112</v>
      </c>
      <c r="G5002" s="6" t="s">
        <v>79</v>
      </c>
      <c r="H5002" s="6" t="s">
        <v>43</v>
      </c>
      <c r="I5002" s="6" t="s">
        <v>50</v>
      </c>
      <c r="J5002" s="5">
        <v>45779</v>
      </c>
      <c r="K5002" s="5">
        <v>45890</v>
      </c>
      <c r="L5002" s="6" t="s">
        <v>51</v>
      </c>
      <c r="M5002" s="6">
        <v>111</v>
      </c>
      <c r="N5002" s="6" t="s">
        <v>75</v>
      </c>
      <c r="O5002" s="6" t="s">
        <v>105</v>
      </c>
      <c r="P5002" s="6" t="s">
        <v>133</v>
      </c>
      <c r="Q5002" s="6" t="s">
        <v>95</v>
      </c>
      <c r="R5002" s="6" t="s">
        <v>28</v>
      </c>
      <c r="S5002" s="6">
        <v>0</v>
      </c>
      <c r="T5002" s="7">
        <v>78000</v>
      </c>
      <c r="U5002" t="str">
        <f t="shared" si="546"/>
        <v>Not Reviewed</v>
      </c>
      <c r="V5002" t="str">
        <f t="shared" si="547"/>
        <v>Not Reviewed</v>
      </c>
      <c r="W5002">
        <f t="shared" si="548"/>
        <v>1</v>
      </c>
      <c r="X5002" t="str">
        <f t="shared" si="549"/>
        <v>Attrited</v>
      </c>
      <c r="Y5002">
        <f t="shared" si="550"/>
        <v>0.30410958904109592</v>
      </c>
      <c r="Z5002" t="str">
        <f t="shared" si="551"/>
        <v>&lt;1 Year</v>
      </c>
      <c r="AA5002" t="str">
        <f t="shared" si="552"/>
        <v>70K–99K</v>
      </c>
    </row>
    <row r="5003" spans="1:27" ht="19.95" customHeight="1" x14ac:dyDescent="0.3">
      <c r="A5003" s="8" t="s">
        <v>5130</v>
      </c>
      <c r="B5003" s="9">
        <v>45258</v>
      </c>
      <c r="C5003" s="1" t="s">
        <v>81</v>
      </c>
      <c r="D5003" s="1" t="s">
        <v>72</v>
      </c>
      <c r="E5003" s="1" t="s">
        <v>23</v>
      </c>
      <c r="F5003" s="1" t="s">
        <v>154</v>
      </c>
      <c r="G5003" s="1" t="s">
        <v>83</v>
      </c>
      <c r="H5003" s="1" t="s">
        <v>43</v>
      </c>
      <c r="I5003" s="1" t="s">
        <v>27</v>
      </c>
      <c r="J5003" s="9">
        <v>45258</v>
      </c>
      <c r="K5003" s="9"/>
      <c r="L5003" s="1" t="s">
        <v>28</v>
      </c>
      <c r="M5003" s="1">
        <v>764</v>
      </c>
      <c r="N5003" s="1" t="s">
        <v>52</v>
      </c>
      <c r="O5003" s="1" t="s">
        <v>105</v>
      </c>
      <c r="P5003" s="1" t="s">
        <v>31</v>
      </c>
      <c r="Q5003" s="1">
        <v>4</v>
      </c>
      <c r="R5003" s="1" t="s">
        <v>32</v>
      </c>
      <c r="S5003" s="1">
        <v>2</v>
      </c>
      <c r="T5003" s="10">
        <v>61000</v>
      </c>
      <c r="U5003" t="str">
        <f t="shared" si="546"/>
        <v>Reviewed</v>
      </c>
      <c r="V5003" t="str">
        <f t="shared" si="547"/>
        <v>exceeds</v>
      </c>
      <c r="W5003">
        <f t="shared" si="548"/>
        <v>0</v>
      </c>
      <c r="X5003" t="str">
        <f t="shared" si="549"/>
        <v>Active</v>
      </c>
      <c r="Y5003">
        <f t="shared" si="550"/>
        <v>2.0931506849315067</v>
      </c>
      <c r="Z5003" t="str">
        <f t="shared" si="551"/>
        <v>2–3 Years</v>
      </c>
      <c r="AA5003" t="str">
        <f t="shared" si="552"/>
        <v>&lt;70K</v>
      </c>
    </row>
    <row r="5004" spans="1:27" ht="19.95" customHeight="1" x14ac:dyDescent="0.3">
      <c r="A5004" s="4" t="s">
        <v>5131</v>
      </c>
      <c r="B5004" s="5">
        <v>45434</v>
      </c>
      <c r="C5004" s="6" t="s">
        <v>86</v>
      </c>
      <c r="D5004" s="6" t="s">
        <v>87</v>
      </c>
      <c r="E5004" s="6" t="s">
        <v>67</v>
      </c>
      <c r="F5004" s="6" t="s">
        <v>88</v>
      </c>
      <c r="G5004" s="6" t="s">
        <v>89</v>
      </c>
      <c r="H5004" s="6" t="s">
        <v>49</v>
      </c>
      <c r="I5004" s="6" t="s">
        <v>27</v>
      </c>
      <c r="J5004" s="5">
        <v>45434</v>
      </c>
      <c r="K5004" s="5"/>
      <c r="L5004" s="6" t="s">
        <v>28</v>
      </c>
      <c r="M5004" s="6">
        <v>588</v>
      </c>
      <c r="N5004" s="6" t="s">
        <v>29</v>
      </c>
      <c r="O5004" s="6" t="s">
        <v>30</v>
      </c>
      <c r="P5004" s="6" t="s">
        <v>31</v>
      </c>
      <c r="Q5004" s="6">
        <v>3</v>
      </c>
      <c r="R5004" s="6" t="s">
        <v>37</v>
      </c>
      <c r="S5004" s="6">
        <v>2</v>
      </c>
      <c r="T5004" s="7">
        <v>137500</v>
      </c>
      <c r="U5004" t="str">
        <f t="shared" si="546"/>
        <v>Reviewed</v>
      </c>
      <c r="V5004" t="str">
        <f t="shared" si="547"/>
        <v>meets</v>
      </c>
      <c r="W5004">
        <f t="shared" si="548"/>
        <v>0</v>
      </c>
      <c r="X5004" t="str">
        <f t="shared" si="549"/>
        <v>Active</v>
      </c>
      <c r="Y5004">
        <f t="shared" si="550"/>
        <v>1.6109589041095891</v>
      </c>
      <c r="Z5004" t="str">
        <f t="shared" si="551"/>
        <v>1–2 Years</v>
      </c>
      <c r="AA5004" t="str">
        <f t="shared" si="552"/>
        <v>130K+</v>
      </c>
    </row>
    <row r="5005" spans="1:27" ht="19.95" customHeight="1" x14ac:dyDescent="0.3">
      <c r="A5005" s="8" t="s">
        <v>5132</v>
      </c>
      <c r="B5005" s="9">
        <v>45431</v>
      </c>
      <c r="C5005" s="1" t="s">
        <v>91</v>
      </c>
      <c r="D5005" s="1" t="s">
        <v>87</v>
      </c>
      <c r="E5005" s="1" t="s">
        <v>92</v>
      </c>
      <c r="F5005" s="1" t="s">
        <v>114</v>
      </c>
      <c r="G5005" s="1" t="s">
        <v>94</v>
      </c>
      <c r="H5005" s="1" t="s">
        <v>43</v>
      </c>
      <c r="I5005" s="1" t="s">
        <v>50</v>
      </c>
      <c r="J5005" s="9">
        <v>45431</v>
      </c>
      <c r="K5005" s="9">
        <v>45837</v>
      </c>
      <c r="L5005" s="1" t="s">
        <v>159</v>
      </c>
      <c r="M5005" s="1">
        <v>406</v>
      </c>
      <c r="N5005" s="1" t="s">
        <v>29</v>
      </c>
      <c r="O5005" s="1" t="s">
        <v>63</v>
      </c>
      <c r="P5005" s="1" t="s">
        <v>107</v>
      </c>
      <c r="Q5005" s="1">
        <v>3</v>
      </c>
      <c r="R5005" s="1" t="s">
        <v>37</v>
      </c>
      <c r="S5005" s="1">
        <v>1</v>
      </c>
      <c r="T5005" s="10">
        <v>65500</v>
      </c>
      <c r="U5005" t="str">
        <f t="shared" si="546"/>
        <v>Reviewed</v>
      </c>
      <c r="V5005" t="str">
        <f t="shared" si="547"/>
        <v>meets</v>
      </c>
      <c r="W5005">
        <f t="shared" si="548"/>
        <v>1</v>
      </c>
      <c r="X5005" t="str">
        <f t="shared" si="549"/>
        <v>Attrited</v>
      </c>
      <c r="Y5005">
        <f t="shared" si="550"/>
        <v>1.1123287671232878</v>
      </c>
      <c r="Z5005" t="str">
        <f t="shared" si="551"/>
        <v>1–2 Years</v>
      </c>
      <c r="AA5005" t="str">
        <f t="shared" si="552"/>
        <v>&lt;70K</v>
      </c>
    </row>
    <row r="5006" spans="1:27" ht="19.95" customHeight="1" x14ac:dyDescent="0.3">
      <c r="A5006" s="4" t="s">
        <v>5133</v>
      </c>
      <c r="B5006" s="5">
        <v>44988</v>
      </c>
      <c r="C5006" s="6" t="s">
        <v>21</v>
      </c>
      <c r="D5006" s="6" t="s">
        <v>22</v>
      </c>
      <c r="E5006" s="6" t="s">
        <v>23</v>
      </c>
      <c r="F5006" s="6" t="s">
        <v>288</v>
      </c>
      <c r="G5006" s="6" t="s">
        <v>25</v>
      </c>
      <c r="H5006" s="6" t="s">
        <v>43</v>
      </c>
      <c r="I5006" s="6" t="s">
        <v>27</v>
      </c>
      <c r="J5006" s="5">
        <v>44988</v>
      </c>
      <c r="K5006" s="5"/>
      <c r="L5006" s="6" t="s">
        <v>28</v>
      </c>
      <c r="M5006" s="6">
        <v>1034</v>
      </c>
      <c r="N5006" s="6" t="s">
        <v>52</v>
      </c>
      <c r="O5006" s="6" t="s">
        <v>63</v>
      </c>
      <c r="P5006" s="6" t="s">
        <v>64</v>
      </c>
      <c r="Q5006" s="6">
        <v>3</v>
      </c>
      <c r="R5006" s="6" t="s">
        <v>37</v>
      </c>
      <c r="S5006" s="6">
        <v>3</v>
      </c>
      <c r="T5006" s="7">
        <v>75000</v>
      </c>
      <c r="U5006" t="str">
        <f t="shared" si="546"/>
        <v>Reviewed</v>
      </c>
      <c r="V5006" t="str">
        <f t="shared" si="547"/>
        <v>meets</v>
      </c>
      <c r="W5006">
        <f t="shared" si="548"/>
        <v>0</v>
      </c>
      <c r="X5006" t="str">
        <f t="shared" si="549"/>
        <v>Active</v>
      </c>
      <c r="Y5006">
        <f t="shared" si="550"/>
        <v>2.8328767123287673</v>
      </c>
      <c r="Z5006" t="str">
        <f t="shared" si="551"/>
        <v>2–3 Years</v>
      </c>
      <c r="AA5006" t="str">
        <f t="shared" si="552"/>
        <v>70K–99K</v>
      </c>
    </row>
    <row r="5007" spans="1:27" ht="19.95" customHeight="1" x14ac:dyDescent="0.3">
      <c r="A5007" s="8" t="s">
        <v>5134</v>
      </c>
      <c r="B5007" s="9">
        <v>45794</v>
      </c>
      <c r="C5007" s="1" t="s">
        <v>34</v>
      </c>
      <c r="D5007" s="1" t="s">
        <v>22</v>
      </c>
      <c r="E5007" s="1" t="s">
        <v>23</v>
      </c>
      <c r="F5007" s="1" t="s">
        <v>138</v>
      </c>
      <c r="G5007" s="1" t="s">
        <v>36</v>
      </c>
      <c r="H5007" s="1" t="s">
        <v>43</v>
      </c>
      <c r="I5007" s="1" t="s">
        <v>27</v>
      </c>
      <c r="J5007" s="9">
        <v>45794</v>
      </c>
      <c r="K5007" s="9"/>
      <c r="L5007" s="1" t="s">
        <v>28</v>
      </c>
      <c r="M5007" s="1">
        <v>228</v>
      </c>
      <c r="N5007" s="1" t="s">
        <v>29</v>
      </c>
      <c r="O5007" s="1" t="s">
        <v>105</v>
      </c>
      <c r="P5007" s="1" t="s">
        <v>31</v>
      </c>
      <c r="Q5007" s="1">
        <v>3</v>
      </c>
      <c r="R5007" s="1" t="s">
        <v>37</v>
      </c>
      <c r="S5007" s="1">
        <v>1</v>
      </c>
      <c r="T5007" s="10">
        <v>70500</v>
      </c>
      <c r="U5007" t="str">
        <f t="shared" si="546"/>
        <v>Reviewed</v>
      </c>
      <c r="V5007" t="str">
        <f t="shared" si="547"/>
        <v>meets</v>
      </c>
      <c r="W5007">
        <f t="shared" si="548"/>
        <v>0</v>
      </c>
      <c r="X5007" t="str">
        <f t="shared" si="549"/>
        <v>Active</v>
      </c>
      <c r="Y5007">
        <f t="shared" si="550"/>
        <v>0.62465753424657533</v>
      </c>
      <c r="Z5007" t="str">
        <f t="shared" si="551"/>
        <v>&lt;1 Year</v>
      </c>
      <c r="AA5007" t="str">
        <f t="shared" si="552"/>
        <v>70K–99K</v>
      </c>
    </row>
    <row r="5008" spans="1:27" ht="19.95" customHeight="1" x14ac:dyDescent="0.3">
      <c r="A5008" s="4" t="s">
        <v>5135</v>
      </c>
      <c r="B5008" s="5">
        <v>45061</v>
      </c>
      <c r="C5008" s="6" t="s">
        <v>39</v>
      </c>
      <c r="D5008" s="6" t="s">
        <v>22</v>
      </c>
      <c r="E5008" s="6" t="s">
        <v>40</v>
      </c>
      <c r="F5008" s="6" t="s">
        <v>41</v>
      </c>
      <c r="G5008" s="6" t="s">
        <v>42</v>
      </c>
      <c r="H5008" s="6" t="s">
        <v>43</v>
      </c>
      <c r="I5008" s="6" t="s">
        <v>50</v>
      </c>
      <c r="J5008" s="5">
        <v>45061</v>
      </c>
      <c r="K5008" s="5">
        <v>45593</v>
      </c>
      <c r="L5008" s="6" t="s">
        <v>51</v>
      </c>
      <c r="M5008" s="6">
        <v>532</v>
      </c>
      <c r="N5008" s="6" t="s">
        <v>52</v>
      </c>
      <c r="O5008" s="6" t="s">
        <v>43</v>
      </c>
      <c r="P5008" s="6" t="s">
        <v>64</v>
      </c>
      <c r="Q5008" s="6">
        <v>3</v>
      </c>
      <c r="R5008" s="6" t="s">
        <v>37</v>
      </c>
      <c r="S5008" s="6">
        <v>1</v>
      </c>
      <c r="T5008" s="7">
        <v>59000</v>
      </c>
      <c r="U5008" t="str">
        <f t="shared" si="546"/>
        <v>Reviewed</v>
      </c>
      <c r="V5008" t="str">
        <f t="shared" si="547"/>
        <v>meets</v>
      </c>
      <c r="W5008">
        <f t="shared" si="548"/>
        <v>1</v>
      </c>
      <c r="X5008" t="str">
        <f t="shared" si="549"/>
        <v>Attrited</v>
      </c>
      <c r="Y5008">
        <f t="shared" si="550"/>
        <v>1.4575342465753425</v>
      </c>
      <c r="Z5008" t="str">
        <f t="shared" si="551"/>
        <v>1–2 Years</v>
      </c>
      <c r="AA5008" t="str">
        <f t="shared" si="552"/>
        <v>&lt;70K</v>
      </c>
    </row>
    <row r="5009" spans="1:27" ht="19.95" customHeight="1" x14ac:dyDescent="0.3">
      <c r="A5009" s="8" t="s">
        <v>5136</v>
      </c>
      <c r="B5009" s="9">
        <v>44933</v>
      </c>
      <c r="C5009" s="1" t="s">
        <v>46</v>
      </c>
      <c r="D5009" s="1" t="s">
        <v>22</v>
      </c>
      <c r="E5009" s="1" t="s">
        <v>40</v>
      </c>
      <c r="F5009" s="1" t="s">
        <v>187</v>
      </c>
      <c r="G5009" s="1" t="s">
        <v>42</v>
      </c>
      <c r="H5009" s="1" t="s">
        <v>110</v>
      </c>
      <c r="I5009" s="1" t="s">
        <v>27</v>
      </c>
      <c r="J5009" s="9">
        <v>44933</v>
      </c>
      <c r="K5009" s="9"/>
      <c r="L5009" s="1" t="s">
        <v>28</v>
      </c>
      <c r="M5009" s="1">
        <v>1089</v>
      </c>
      <c r="N5009" s="1" t="s">
        <v>122</v>
      </c>
      <c r="O5009" s="1" t="s">
        <v>63</v>
      </c>
      <c r="P5009" s="1" t="s">
        <v>64</v>
      </c>
      <c r="Q5009" s="1">
        <v>3</v>
      </c>
      <c r="R5009" s="1" t="s">
        <v>37</v>
      </c>
      <c r="S5009" s="1">
        <v>3</v>
      </c>
      <c r="T5009" s="10">
        <v>165000</v>
      </c>
      <c r="U5009" t="str">
        <f t="shared" si="546"/>
        <v>Reviewed</v>
      </c>
      <c r="V5009" t="str">
        <f t="shared" si="547"/>
        <v>meets</v>
      </c>
      <c r="W5009">
        <f t="shared" si="548"/>
        <v>0</v>
      </c>
      <c r="X5009" t="str">
        <f t="shared" si="549"/>
        <v>Active</v>
      </c>
      <c r="Y5009">
        <f t="shared" si="550"/>
        <v>2.9835616438356163</v>
      </c>
      <c r="Z5009" t="str">
        <f t="shared" si="551"/>
        <v>2–3 Years</v>
      </c>
      <c r="AA5009" t="str">
        <f t="shared" si="552"/>
        <v>130K+</v>
      </c>
    </row>
    <row r="5010" spans="1:27" ht="19.95" customHeight="1" x14ac:dyDescent="0.3">
      <c r="A5010" s="4" t="s">
        <v>5137</v>
      </c>
      <c r="B5010" s="5">
        <v>45097</v>
      </c>
      <c r="C5010" s="6" t="s">
        <v>55</v>
      </c>
      <c r="D5010" s="6" t="s">
        <v>56</v>
      </c>
      <c r="E5010" s="6" t="s">
        <v>23</v>
      </c>
      <c r="F5010" s="6" t="s">
        <v>57</v>
      </c>
      <c r="G5010" s="6" t="s">
        <v>58</v>
      </c>
      <c r="H5010" s="6" t="s">
        <v>43</v>
      </c>
      <c r="I5010" s="6" t="s">
        <v>27</v>
      </c>
      <c r="J5010" s="5">
        <v>45097</v>
      </c>
      <c r="K5010" s="5"/>
      <c r="L5010" s="6" t="s">
        <v>28</v>
      </c>
      <c r="M5010" s="6">
        <v>925</v>
      </c>
      <c r="N5010" s="6" t="s">
        <v>52</v>
      </c>
      <c r="O5010" s="6" t="s">
        <v>63</v>
      </c>
      <c r="P5010" s="6" t="s">
        <v>107</v>
      </c>
      <c r="Q5010" s="6">
        <v>2</v>
      </c>
      <c r="R5010" s="6" t="s">
        <v>53</v>
      </c>
      <c r="S5010" s="6">
        <v>3</v>
      </c>
      <c r="T5010" s="7">
        <v>78000</v>
      </c>
      <c r="U5010" t="str">
        <f t="shared" si="546"/>
        <v>Reviewed</v>
      </c>
      <c r="V5010" t="str">
        <f t="shared" si="547"/>
        <v>needs_support</v>
      </c>
      <c r="W5010">
        <f t="shared" si="548"/>
        <v>0</v>
      </c>
      <c r="X5010" t="str">
        <f t="shared" si="549"/>
        <v>Active</v>
      </c>
      <c r="Y5010">
        <f t="shared" si="550"/>
        <v>2.5342465753424657</v>
      </c>
      <c r="Z5010" t="str">
        <f t="shared" si="551"/>
        <v>2–3 Years</v>
      </c>
      <c r="AA5010" t="str">
        <f t="shared" si="552"/>
        <v>70K–99K</v>
      </c>
    </row>
    <row r="5011" spans="1:27" ht="19.95" customHeight="1" x14ac:dyDescent="0.3">
      <c r="A5011" s="8" t="s">
        <v>5138</v>
      </c>
      <c r="B5011" s="9">
        <v>45716</v>
      </c>
      <c r="C5011" s="1" t="s">
        <v>60</v>
      </c>
      <c r="D5011" s="1" t="s">
        <v>56</v>
      </c>
      <c r="E5011" s="1" t="s">
        <v>40</v>
      </c>
      <c r="F5011" s="1" t="s">
        <v>104</v>
      </c>
      <c r="G5011" s="1" t="s">
        <v>62</v>
      </c>
      <c r="H5011" s="1" t="s">
        <v>43</v>
      </c>
      <c r="I5011" s="1" t="s">
        <v>27</v>
      </c>
      <c r="J5011" s="9">
        <v>45716</v>
      </c>
      <c r="K5011" s="9"/>
      <c r="L5011" s="1" t="s">
        <v>28</v>
      </c>
      <c r="M5011" s="1">
        <v>306</v>
      </c>
      <c r="N5011" s="1" t="s">
        <v>29</v>
      </c>
      <c r="O5011" s="1" t="s">
        <v>63</v>
      </c>
      <c r="P5011" s="1" t="s">
        <v>107</v>
      </c>
      <c r="Q5011" s="1">
        <v>1</v>
      </c>
      <c r="R5011" s="1" t="s">
        <v>53</v>
      </c>
      <c r="S5011" s="1">
        <v>1</v>
      </c>
      <c r="T5011" s="10">
        <v>55000</v>
      </c>
      <c r="U5011" t="str">
        <f t="shared" si="546"/>
        <v>Reviewed</v>
      </c>
      <c r="V5011" t="str">
        <f t="shared" si="547"/>
        <v>needs_support</v>
      </c>
      <c r="W5011">
        <f t="shared" si="548"/>
        <v>0</v>
      </c>
      <c r="X5011" t="str">
        <f t="shared" si="549"/>
        <v>Active</v>
      </c>
      <c r="Y5011">
        <f t="shared" si="550"/>
        <v>0.83835616438356164</v>
      </c>
      <c r="Z5011" t="str">
        <f t="shared" si="551"/>
        <v>&lt;1 Year</v>
      </c>
      <c r="AA5011" t="str">
        <f t="shared" si="552"/>
        <v>&lt;70K</v>
      </c>
    </row>
    <row r="5012" spans="1:27" ht="19.95" customHeight="1" x14ac:dyDescent="0.3">
      <c r="A5012" s="4" t="s">
        <v>5139</v>
      </c>
      <c r="B5012" s="5">
        <v>45705</v>
      </c>
      <c r="C5012" s="6" t="s">
        <v>66</v>
      </c>
      <c r="D5012" s="6" t="s">
        <v>56</v>
      </c>
      <c r="E5012" s="6" t="s">
        <v>67</v>
      </c>
      <c r="F5012" s="6" t="s">
        <v>68</v>
      </c>
      <c r="G5012" s="6" t="s">
        <v>69</v>
      </c>
      <c r="H5012" s="6" t="s">
        <v>26</v>
      </c>
      <c r="I5012" s="6" t="s">
        <v>27</v>
      </c>
      <c r="J5012" s="5">
        <v>45705</v>
      </c>
      <c r="K5012" s="5"/>
      <c r="L5012" s="6" t="s">
        <v>28</v>
      </c>
      <c r="M5012" s="6">
        <v>317</v>
      </c>
      <c r="N5012" s="6" t="s">
        <v>29</v>
      </c>
      <c r="O5012" s="6" t="s">
        <v>170</v>
      </c>
      <c r="P5012" s="6" t="s">
        <v>31</v>
      </c>
      <c r="Q5012" s="6">
        <v>4</v>
      </c>
      <c r="R5012" s="6" t="s">
        <v>32</v>
      </c>
      <c r="S5012" s="6">
        <v>1</v>
      </c>
      <c r="T5012" s="7">
        <v>89000</v>
      </c>
      <c r="U5012" t="str">
        <f t="shared" si="546"/>
        <v>Reviewed</v>
      </c>
      <c r="V5012" t="str">
        <f t="shared" si="547"/>
        <v>exceeds</v>
      </c>
      <c r="W5012">
        <f t="shared" si="548"/>
        <v>0</v>
      </c>
      <c r="X5012" t="str">
        <f t="shared" si="549"/>
        <v>Active</v>
      </c>
      <c r="Y5012">
        <f t="shared" si="550"/>
        <v>0.86849315068493149</v>
      </c>
      <c r="Z5012" t="str">
        <f t="shared" si="551"/>
        <v>&lt;1 Year</v>
      </c>
      <c r="AA5012" t="str">
        <f t="shared" si="552"/>
        <v>70K–99K</v>
      </c>
    </row>
    <row r="5013" spans="1:27" ht="19.95" customHeight="1" x14ac:dyDescent="0.3">
      <c r="A5013" s="8" t="s">
        <v>5140</v>
      </c>
      <c r="B5013" s="9">
        <v>45274</v>
      </c>
      <c r="C5013" s="1" t="s">
        <v>71</v>
      </c>
      <c r="D5013" s="1" t="s">
        <v>72</v>
      </c>
      <c r="E5013" s="1" t="s">
        <v>23</v>
      </c>
      <c r="F5013" s="1" t="s">
        <v>73</v>
      </c>
      <c r="G5013" s="1" t="s">
        <v>74</v>
      </c>
      <c r="H5013" s="1" t="s">
        <v>49</v>
      </c>
      <c r="I5013" s="1" t="s">
        <v>27</v>
      </c>
      <c r="J5013" s="9">
        <v>45274</v>
      </c>
      <c r="K5013" s="9"/>
      <c r="L5013" s="1" t="s">
        <v>28</v>
      </c>
      <c r="M5013" s="1">
        <v>748</v>
      </c>
      <c r="N5013" s="1" t="s">
        <v>52</v>
      </c>
      <c r="O5013" s="1" t="s">
        <v>30</v>
      </c>
      <c r="P5013" s="1" t="s">
        <v>31</v>
      </c>
      <c r="Q5013" s="1">
        <v>5</v>
      </c>
      <c r="R5013" s="1" t="s">
        <v>119</v>
      </c>
      <c r="S5013" s="1">
        <v>2</v>
      </c>
      <c r="T5013" s="10">
        <v>137500</v>
      </c>
      <c r="U5013" t="str">
        <f t="shared" si="546"/>
        <v>Reviewed</v>
      </c>
      <c r="V5013" t="str">
        <f t="shared" si="547"/>
        <v>outstanding</v>
      </c>
      <c r="W5013">
        <f t="shared" si="548"/>
        <v>0</v>
      </c>
      <c r="X5013" t="str">
        <f t="shared" si="549"/>
        <v>Active</v>
      </c>
      <c r="Y5013">
        <f t="shared" si="550"/>
        <v>2.0493150684931507</v>
      </c>
      <c r="Z5013" t="str">
        <f t="shared" si="551"/>
        <v>2–3 Years</v>
      </c>
      <c r="AA5013" t="str">
        <f t="shared" si="552"/>
        <v>130K+</v>
      </c>
    </row>
    <row r="5014" spans="1:27" ht="19.95" customHeight="1" x14ac:dyDescent="0.3">
      <c r="A5014" s="4" t="s">
        <v>5141</v>
      </c>
      <c r="B5014" s="5">
        <v>45220</v>
      </c>
      <c r="C5014" s="6" t="s">
        <v>77</v>
      </c>
      <c r="D5014" s="6" t="s">
        <v>72</v>
      </c>
      <c r="E5014" s="6" t="s">
        <v>40</v>
      </c>
      <c r="F5014" s="6" t="s">
        <v>112</v>
      </c>
      <c r="G5014" s="6" t="s">
        <v>79</v>
      </c>
      <c r="H5014" s="6" t="s">
        <v>43</v>
      </c>
      <c r="I5014" s="6" t="s">
        <v>27</v>
      </c>
      <c r="J5014" s="5">
        <v>45220</v>
      </c>
      <c r="K5014" s="5"/>
      <c r="L5014" s="6" t="s">
        <v>28</v>
      </c>
      <c r="M5014" s="6">
        <v>802</v>
      </c>
      <c r="N5014" s="6" t="s">
        <v>29</v>
      </c>
      <c r="O5014" s="6" t="s">
        <v>30</v>
      </c>
      <c r="P5014" s="6" t="s">
        <v>44</v>
      </c>
      <c r="Q5014" s="6">
        <v>3</v>
      </c>
      <c r="R5014" s="6" t="s">
        <v>37</v>
      </c>
      <c r="S5014" s="6">
        <v>2</v>
      </c>
      <c r="T5014" s="7">
        <v>68500</v>
      </c>
      <c r="U5014" t="str">
        <f t="shared" si="546"/>
        <v>Reviewed</v>
      </c>
      <c r="V5014" t="str">
        <f t="shared" si="547"/>
        <v>meets</v>
      </c>
      <c r="W5014">
        <f t="shared" si="548"/>
        <v>0</v>
      </c>
      <c r="X5014" t="str">
        <f t="shared" si="549"/>
        <v>Active</v>
      </c>
      <c r="Y5014">
        <f t="shared" si="550"/>
        <v>2.1972602739726028</v>
      </c>
      <c r="Z5014" t="str">
        <f t="shared" si="551"/>
        <v>2–3 Years</v>
      </c>
      <c r="AA5014" t="str">
        <f t="shared" si="552"/>
        <v>&lt;70K</v>
      </c>
    </row>
    <row r="5015" spans="1:27" ht="19.95" customHeight="1" x14ac:dyDescent="0.3">
      <c r="A5015" s="8" t="s">
        <v>5142</v>
      </c>
      <c r="B5015" s="9">
        <v>45050</v>
      </c>
      <c r="C5015" s="1" t="s">
        <v>81</v>
      </c>
      <c r="D5015" s="1" t="s">
        <v>72</v>
      </c>
      <c r="E5015" s="1" t="s">
        <v>23</v>
      </c>
      <c r="F5015" s="1" t="s">
        <v>223</v>
      </c>
      <c r="G5015" s="1" t="s">
        <v>83</v>
      </c>
      <c r="H5015" s="1" t="s">
        <v>49</v>
      </c>
      <c r="I5015" s="1" t="s">
        <v>27</v>
      </c>
      <c r="J5015" s="9">
        <v>45050</v>
      </c>
      <c r="K5015" s="9"/>
      <c r="L5015" s="1" t="s">
        <v>28</v>
      </c>
      <c r="M5015" s="1">
        <v>972</v>
      </c>
      <c r="N5015" s="1" t="s">
        <v>52</v>
      </c>
      <c r="O5015" s="1" t="s">
        <v>30</v>
      </c>
      <c r="P5015" s="1" t="s">
        <v>107</v>
      </c>
      <c r="Q5015" s="1">
        <v>3</v>
      </c>
      <c r="R5015" s="1" t="s">
        <v>37</v>
      </c>
      <c r="S5015" s="1">
        <v>3</v>
      </c>
      <c r="T5015" s="10">
        <v>99500</v>
      </c>
      <c r="U5015" t="str">
        <f t="shared" si="546"/>
        <v>Reviewed</v>
      </c>
      <c r="V5015" t="str">
        <f t="shared" si="547"/>
        <v>meets</v>
      </c>
      <c r="W5015">
        <f t="shared" si="548"/>
        <v>0</v>
      </c>
      <c r="X5015" t="str">
        <f t="shared" si="549"/>
        <v>Active</v>
      </c>
      <c r="Y5015">
        <f t="shared" si="550"/>
        <v>2.6630136986301371</v>
      </c>
      <c r="Z5015" t="str">
        <f t="shared" si="551"/>
        <v>2–3 Years</v>
      </c>
      <c r="AA5015" t="str">
        <f t="shared" si="552"/>
        <v>70K–99K</v>
      </c>
    </row>
    <row r="5016" spans="1:27" ht="19.95" customHeight="1" x14ac:dyDescent="0.3">
      <c r="A5016" s="4" t="s">
        <v>5143</v>
      </c>
      <c r="B5016" s="5">
        <v>45910</v>
      </c>
      <c r="C5016" s="6" t="s">
        <v>86</v>
      </c>
      <c r="D5016" s="6" t="s">
        <v>87</v>
      </c>
      <c r="E5016" s="6" t="s">
        <v>67</v>
      </c>
      <c r="F5016" s="6" t="s">
        <v>116</v>
      </c>
      <c r="G5016" s="6" t="s">
        <v>89</v>
      </c>
      <c r="H5016" s="6" t="s">
        <v>26</v>
      </c>
      <c r="I5016" s="6" t="s">
        <v>27</v>
      </c>
      <c r="J5016" s="5">
        <v>45910</v>
      </c>
      <c r="K5016" s="5"/>
      <c r="L5016" s="6" t="s">
        <v>28</v>
      </c>
      <c r="M5016" s="6">
        <v>112</v>
      </c>
      <c r="N5016" s="6" t="s">
        <v>29</v>
      </c>
      <c r="O5016" s="6" t="s">
        <v>30</v>
      </c>
      <c r="P5016" s="6" t="s">
        <v>64</v>
      </c>
      <c r="Q5016" s="6" t="s">
        <v>95</v>
      </c>
      <c r="R5016" s="6" t="s">
        <v>28</v>
      </c>
      <c r="S5016" s="6">
        <v>0</v>
      </c>
      <c r="T5016" s="7">
        <v>81500</v>
      </c>
      <c r="U5016" t="str">
        <f t="shared" si="546"/>
        <v>Not Reviewed</v>
      </c>
      <c r="V5016" t="str">
        <f t="shared" si="547"/>
        <v>Not Reviewed</v>
      </c>
      <c r="W5016">
        <f t="shared" si="548"/>
        <v>0</v>
      </c>
      <c r="X5016" t="str">
        <f t="shared" si="549"/>
        <v>Active</v>
      </c>
      <c r="Y5016">
        <f t="shared" si="550"/>
        <v>0.30684931506849317</v>
      </c>
      <c r="Z5016" t="str">
        <f t="shared" si="551"/>
        <v>&lt;1 Year</v>
      </c>
      <c r="AA5016" t="str">
        <f t="shared" si="552"/>
        <v>70K–99K</v>
      </c>
    </row>
    <row r="5017" spans="1:27" ht="19.95" customHeight="1" x14ac:dyDescent="0.3">
      <c r="A5017" s="8" t="s">
        <v>5144</v>
      </c>
      <c r="B5017" s="9">
        <v>45478</v>
      </c>
      <c r="C5017" s="1" t="s">
        <v>91</v>
      </c>
      <c r="D5017" s="1" t="s">
        <v>87</v>
      </c>
      <c r="E5017" s="1" t="s">
        <v>92</v>
      </c>
      <c r="F5017" s="1" t="s">
        <v>93</v>
      </c>
      <c r="G5017" s="1" t="s">
        <v>94</v>
      </c>
      <c r="H5017" s="1" t="s">
        <v>26</v>
      </c>
      <c r="I5017" s="1" t="s">
        <v>27</v>
      </c>
      <c r="J5017" s="9">
        <v>45478</v>
      </c>
      <c r="K5017" s="9"/>
      <c r="L5017" s="1" t="s">
        <v>28</v>
      </c>
      <c r="M5017" s="1">
        <v>544</v>
      </c>
      <c r="N5017" s="1" t="s">
        <v>140</v>
      </c>
      <c r="O5017" s="1" t="s">
        <v>63</v>
      </c>
      <c r="P5017" s="1" t="s">
        <v>133</v>
      </c>
      <c r="Q5017" s="1">
        <v>4</v>
      </c>
      <c r="R5017" s="1" t="s">
        <v>32</v>
      </c>
      <c r="S5017" s="1">
        <v>1</v>
      </c>
      <c r="T5017" s="10">
        <v>100500</v>
      </c>
      <c r="U5017" t="str">
        <f t="shared" si="546"/>
        <v>Reviewed</v>
      </c>
      <c r="V5017" t="str">
        <f t="shared" si="547"/>
        <v>exceeds</v>
      </c>
      <c r="W5017">
        <f t="shared" si="548"/>
        <v>0</v>
      </c>
      <c r="X5017" t="str">
        <f t="shared" si="549"/>
        <v>Active</v>
      </c>
      <c r="Y5017">
        <f t="shared" si="550"/>
        <v>1.4904109589041097</v>
      </c>
      <c r="Z5017" t="str">
        <f t="shared" si="551"/>
        <v>1–2 Years</v>
      </c>
      <c r="AA5017" t="str">
        <f t="shared" si="552"/>
        <v>100K–129K</v>
      </c>
    </row>
    <row r="5018" spans="1:27" ht="19.95" customHeight="1" x14ac:dyDescent="0.3">
      <c r="A5018" s="4" t="s">
        <v>5145</v>
      </c>
      <c r="B5018" s="5">
        <v>45294</v>
      </c>
      <c r="C5018" s="6" t="s">
        <v>21</v>
      </c>
      <c r="D5018" s="6" t="s">
        <v>22</v>
      </c>
      <c r="E5018" s="6" t="s">
        <v>23</v>
      </c>
      <c r="F5018" s="6" t="s">
        <v>121</v>
      </c>
      <c r="G5018" s="6" t="s">
        <v>25</v>
      </c>
      <c r="H5018" s="6" t="s">
        <v>49</v>
      </c>
      <c r="I5018" s="6" t="s">
        <v>27</v>
      </c>
      <c r="J5018" s="5">
        <v>45294</v>
      </c>
      <c r="K5018" s="5"/>
      <c r="L5018" s="6" t="s">
        <v>28</v>
      </c>
      <c r="M5018" s="6">
        <v>728</v>
      </c>
      <c r="N5018" s="6" t="s">
        <v>52</v>
      </c>
      <c r="O5018" s="6" t="s">
        <v>63</v>
      </c>
      <c r="P5018" s="6" t="s">
        <v>44</v>
      </c>
      <c r="Q5018" s="6">
        <v>4</v>
      </c>
      <c r="R5018" s="6" t="s">
        <v>32</v>
      </c>
      <c r="S5018" s="6">
        <v>2</v>
      </c>
      <c r="T5018" s="7">
        <v>119500</v>
      </c>
      <c r="U5018" t="str">
        <f t="shared" si="546"/>
        <v>Reviewed</v>
      </c>
      <c r="V5018" t="str">
        <f t="shared" si="547"/>
        <v>exceeds</v>
      </c>
      <c r="W5018">
        <f t="shared" si="548"/>
        <v>0</v>
      </c>
      <c r="X5018" t="str">
        <f t="shared" si="549"/>
        <v>Active</v>
      </c>
      <c r="Y5018">
        <f t="shared" si="550"/>
        <v>1.9945205479452055</v>
      </c>
      <c r="Z5018" t="str">
        <f t="shared" si="551"/>
        <v>1–2 Years</v>
      </c>
      <c r="AA5018" t="str">
        <f t="shared" si="552"/>
        <v>100K–129K</v>
      </c>
    </row>
    <row r="5019" spans="1:27" ht="19.95" customHeight="1" x14ac:dyDescent="0.3">
      <c r="A5019" s="8" t="s">
        <v>5146</v>
      </c>
      <c r="B5019" s="9">
        <v>45169</v>
      </c>
      <c r="C5019" s="1" t="s">
        <v>34</v>
      </c>
      <c r="D5019" s="1" t="s">
        <v>22</v>
      </c>
      <c r="E5019" s="1" t="s">
        <v>23</v>
      </c>
      <c r="F5019" s="1" t="s">
        <v>138</v>
      </c>
      <c r="G5019" s="1" t="s">
        <v>36</v>
      </c>
      <c r="H5019" s="1" t="s">
        <v>43</v>
      </c>
      <c r="I5019" s="1" t="s">
        <v>27</v>
      </c>
      <c r="J5019" s="9">
        <v>45169</v>
      </c>
      <c r="K5019" s="9"/>
      <c r="L5019" s="1" t="s">
        <v>28</v>
      </c>
      <c r="M5019" s="1">
        <v>853</v>
      </c>
      <c r="N5019" s="1" t="s">
        <v>52</v>
      </c>
      <c r="O5019" s="1" t="s">
        <v>30</v>
      </c>
      <c r="P5019" s="1" t="s">
        <v>64</v>
      </c>
      <c r="Q5019" s="1">
        <v>3</v>
      </c>
      <c r="R5019" s="1" t="s">
        <v>37</v>
      </c>
      <c r="S5019" s="1">
        <v>2</v>
      </c>
      <c r="T5019" s="10">
        <v>68500</v>
      </c>
      <c r="U5019" t="str">
        <f t="shared" si="546"/>
        <v>Reviewed</v>
      </c>
      <c r="V5019" t="str">
        <f t="shared" si="547"/>
        <v>meets</v>
      </c>
      <c r="W5019">
        <f t="shared" si="548"/>
        <v>0</v>
      </c>
      <c r="X5019" t="str">
        <f t="shared" si="549"/>
        <v>Active</v>
      </c>
      <c r="Y5019">
        <f t="shared" si="550"/>
        <v>2.3369863013698629</v>
      </c>
      <c r="Z5019" t="str">
        <f t="shared" si="551"/>
        <v>2–3 Years</v>
      </c>
      <c r="AA5019" t="str">
        <f t="shared" si="552"/>
        <v>&lt;70K</v>
      </c>
    </row>
    <row r="5020" spans="1:27" ht="19.95" customHeight="1" x14ac:dyDescent="0.3">
      <c r="A5020" s="4" t="s">
        <v>5147</v>
      </c>
      <c r="B5020" s="5">
        <v>45829</v>
      </c>
      <c r="C5020" s="6" t="s">
        <v>39</v>
      </c>
      <c r="D5020" s="6" t="s">
        <v>22</v>
      </c>
      <c r="E5020" s="6" t="s">
        <v>40</v>
      </c>
      <c r="F5020" s="6" t="s">
        <v>174</v>
      </c>
      <c r="G5020" s="6" t="s">
        <v>42</v>
      </c>
      <c r="H5020" s="6" t="s">
        <v>26</v>
      </c>
      <c r="I5020" s="6" t="s">
        <v>27</v>
      </c>
      <c r="J5020" s="5">
        <v>45829</v>
      </c>
      <c r="K5020" s="5"/>
      <c r="L5020" s="6" t="s">
        <v>28</v>
      </c>
      <c r="M5020" s="6">
        <v>193</v>
      </c>
      <c r="N5020" s="6" t="s">
        <v>122</v>
      </c>
      <c r="O5020" s="6" t="s">
        <v>63</v>
      </c>
      <c r="P5020" s="6" t="s">
        <v>44</v>
      </c>
      <c r="Q5020" s="6">
        <v>3</v>
      </c>
      <c r="R5020" s="6" t="s">
        <v>37</v>
      </c>
      <c r="S5020" s="6">
        <v>1</v>
      </c>
      <c r="T5020" s="7">
        <v>89500</v>
      </c>
      <c r="U5020" t="str">
        <f t="shared" si="546"/>
        <v>Reviewed</v>
      </c>
      <c r="V5020" t="str">
        <f t="shared" si="547"/>
        <v>meets</v>
      </c>
      <c r="W5020">
        <f t="shared" si="548"/>
        <v>0</v>
      </c>
      <c r="X5020" t="str">
        <f t="shared" si="549"/>
        <v>Active</v>
      </c>
      <c r="Y5020">
        <f t="shared" si="550"/>
        <v>0.52876712328767128</v>
      </c>
      <c r="Z5020" t="str">
        <f t="shared" si="551"/>
        <v>&lt;1 Year</v>
      </c>
      <c r="AA5020" t="str">
        <f t="shared" si="552"/>
        <v>70K–99K</v>
      </c>
    </row>
    <row r="5021" spans="1:27" ht="19.95" customHeight="1" x14ac:dyDescent="0.3">
      <c r="A5021" s="8" t="s">
        <v>5148</v>
      </c>
      <c r="B5021" s="9">
        <v>45146</v>
      </c>
      <c r="C5021" s="1" t="s">
        <v>46</v>
      </c>
      <c r="D5021" s="1" t="s">
        <v>22</v>
      </c>
      <c r="E5021" s="1" t="s">
        <v>40</v>
      </c>
      <c r="F5021" s="1" t="s">
        <v>143</v>
      </c>
      <c r="G5021" s="1" t="s">
        <v>48</v>
      </c>
      <c r="H5021" s="1" t="s">
        <v>43</v>
      </c>
      <c r="I5021" s="1" t="s">
        <v>27</v>
      </c>
      <c r="J5021" s="9">
        <v>45146</v>
      </c>
      <c r="K5021" s="9"/>
      <c r="L5021" s="1" t="s">
        <v>28</v>
      </c>
      <c r="M5021" s="1">
        <v>876</v>
      </c>
      <c r="N5021" s="1" t="s">
        <v>122</v>
      </c>
      <c r="O5021" s="1" t="s">
        <v>43</v>
      </c>
      <c r="P5021" s="1" t="s">
        <v>133</v>
      </c>
      <c r="Q5021" s="1">
        <v>4</v>
      </c>
      <c r="R5021" s="1" t="s">
        <v>32</v>
      </c>
      <c r="S5021" s="1">
        <v>2</v>
      </c>
      <c r="T5021" s="10">
        <v>55000</v>
      </c>
      <c r="U5021" t="str">
        <f t="shared" si="546"/>
        <v>Reviewed</v>
      </c>
      <c r="V5021" t="str">
        <f t="shared" si="547"/>
        <v>exceeds</v>
      </c>
      <c r="W5021">
        <f t="shared" si="548"/>
        <v>0</v>
      </c>
      <c r="X5021" t="str">
        <f t="shared" si="549"/>
        <v>Active</v>
      </c>
      <c r="Y5021">
        <f t="shared" si="550"/>
        <v>2.4</v>
      </c>
      <c r="Z5021" t="str">
        <f t="shared" si="551"/>
        <v>2–3 Years</v>
      </c>
      <c r="AA5021" t="str">
        <f t="shared" si="552"/>
        <v>&lt;70K</v>
      </c>
    </row>
    <row r="5022" spans="1:27" ht="19.95" customHeight="1" x14ac:dyDescent="0.3">
      <c r="A5022" s="4" t="s">
        <v>5149</v>
      </c>
      <c r="B5022" s="5">
        <v>45182</v>
      </c>
      <c r="C5022" s="6" t="s">
        <v>55</v>
      </c>
      <c r="D5022" s="6" t="s">
        <v>56</v>
      </c>
      <c r="E5022" s="6" t="s">
        <v>23</v>
      </c>
      <c r="F5022" s="6" t="s">
        <v>147</v>
      </c>
      <c r="G5022" s="6" t="s">
        <v>58</v>
      </c>
      <c r="H5022" s="6" t="s">
        <v>26</v>
      </c>
      <c r="I5022" s="6" t="s">
        <v>27</v>
      </c>
      <c r="J5022" s="5">
        <v>45182</v>
      </c>
      <c r="K5022" s="5"/>
      <c r="L5022" s="6" t="s">
        <v>28</v>
      </c>
      <c r="M5022" s="6">
        <v>840</v>
      </c>
      <c r="N5022" s="6" t="s">
        <v>29</v>
      </c>
      <c r="O5022" s="6" t="s">
        <v>63</v>
      </c>
      <c r="P5022" s="6" t="s">
        <v>64</v>
      </c>
      <c r="Q5022" s="6">
        <v>5</v>
      </c>
      <c r="R5022" s="6" t="s">
        <v>119</v>
      </c>
      <c r="S5022" s="6">
        <v>2</v>
      </c>
      <c r="T5022" s="7">
        <v>79000</v>
      </c>
      <c r="U5022" t="str">
        <f t="shared" si="546"/>
        <v>Reviewed</v>
      </c>
      <c r="V5022" t="str">
        <f t="shared" si="547"/>
        <v>outstanding</v>
      </c>
      <c r="W5022">
        <f t="shared" si="548"/>
        <v>0</v>
      </c>
      <c r="X5022" t="str">
        <f t="shared" si="549"/>
        <v>Active</v>
      </c>
      <c r="Y5022">
        <f t="shared" si="550"/>
        <v>2.3013698630136985</v>
      </c>
      <c r="Z5022" t="str">
        <f t="shared" si="551"/>
        <v>2–3 Years</v>
      </c>
      <c r="AA5022" t="str">
        <f t="shared" si="552"/>
        <v>70K–99K</v>
      </c>
    </row>
    <row r="5023" spans="1:27" ht="19.95" customHeight="1" x14ac:dyDescent="0.3">
      <c r="A5023" s="8" t="s">
        <v>5150</v>
      </c>
      <c r="B5023" s="9">
        <v>45755</v>
      </c>
      <c r="C5023" s="1" t="s">
        <v>60</v>
      </c>
      <c r="D5023" s="1" t="s">
        <v>56</v>
      </c>
      <c r="E5023" s="1" t="s">
        <v>40</v>
      </c>
      <c r="F5023" s="1" t="s">
        <v>61</v>
      </c>
      <c r="G5023" s="1" t="s">
        <v>62</v>
      </c>
      <c r="H5023" s="1" t="s">
        <v>26</v>
      </c>
      <c r="I5023" s="1" t="s">
        <v>50</v>
      </c>
      <c r="J5023" s="9">
        <v>45755</v>
      </c>
      <c r="K5023" s="9">
        <v>45854</v>
      </c>
      <c r="L5023" s="1" t="s">
        <v>51</v>
      </c>
      <c r="M5023" s="1">
        <v>99</v>
      </c>
      <c r="N5023" s="1" t="s">
        <v>29</v>
      </c>
      <c r="O5023" s="1" t="s">
        <v>30</v>
      </c>
      <c r="P5023" s="1" t="s">
        <v>44</v>
      </c>
      <c r="Q5023" s="1" t="s">
        <v>95</v>
      </c>
      <c r="R5023" s="1" t="s">
        <v>28</v>
      </c>
      <c r="S5023" s="1">
        <v>0</v>
      </c>
      <c r="T5023" s="10">
        <v>92000</v>
      </c>
      <c r="U5023" t="str">
        <f t="shared" si="546"/>
        <v>Not Reviewed</v>
      </c>
      <c r="V5023" t="str">
        <f t="shared" si="547"/>
        <v>Not Reviewed</v>
      </c>
      <c r="W5023">
        <f t="shared" si="548"/>
        <v>1</v>
      </c>
      <c r="X5023" t="str">
        <f t="shared" si="549"/>
        <v>Attrited</v>
      </c>
      <c r="Y5023">
        <f t="shared" si="550"/>
        <v>0.27123287671232876</v>
      </c>
      <c r="Z5023" t="str">
        <f t="shared" si="551"/>
        <v>&lt;1 Year</v>
      </c>
      <c r="AA5023" t="str">
        <f t="shared" si="552"/>
        <v>70K–99K</v>
      </c>
    </row>
    <row r="5024" spans="1:27" ht="19.95" customHeight="1" x14ac:dyDescent="0.3">
      <c r="A5024" s="4" t="s">
        <v>5151</v>
      </c>
      <c r="B5024" s="5">
        <v>45041</v>
      </c>
      <c r="C5024" s="6" t="s">
        <v>66</v>
      </c>
      <c r="D5024" s="6" t="s">
        <v>56</v>
      </c>
      <c r="E5024" s="6" t="s">
        <v>67</v>
      </c>
      <c r="F5024" s="6" t="s">
        <v>358</v>
      </c>
      <c r="G5024" s="6" t="s">
        <v>69</v>
      </c>
      <c r="H5024" s="6" t="s">
        <v>49</v>
      </c>
      <c r="I5024" s="6" t="s">
        <v>27</v>
      </c>
      <c r="J5024" s="5">
        <v>45041</v>
      </c>
      <c r="K5024" s="5"/>
      <c r="L5024" s="6" t="s">
        <v>28</v>
      </c>
      <c r="M5024" s="6">
        <v>981</v>
      </c>
      <c r="N5024" s="6" t="s">
        <v>122</v>
      </c>
      <c r="O5024" s="6" t="s">
        <v>63</v>
      </c>
      <c r="P5024" s="6" t="s">
        <v>133</v>
      </c>
      <c r="Q5024" s="6">
        <v>4</v>
      </c>
      <c r="R5024" s="6" t="s">
        <v>32</v>
      </c>
      <c r="S5024" s="6">
        <v>3</v>
      </c>
      <c r="T5024" s="7">
        <v>112500</v>
      </c>
      <c r="U5024" t="str">
        <f t="shared" si="546"/>
        <v>Reviewed</v>
      </c>
      <c r="V5024" t="str">
        <f t="shared" si="547"/>
        <v>exceeds</v>
      </c>
      <c r="W5024">
        <f t="shared" si="548"/>
        <v>0</v>
      </c>
      <c r="X5024" t="str">
        <f t="shared" si="549"/>
        <v>Active</v>
      </c>
      <c r="Y5024">
        <f t="shared" si="550"/>
        <v>2.6876712328767125</v>
      </c>
      <c r="Z5024" t="str">
        <f t="shared" si="551"/>
        <v>2–3 Years</v>
      </c>
      <c r="AA5024" t="str">
        <f t="shared" si="552"/>
        <v>100K–129K</v>
      </c>
    </row>
    <row r="5025" spans="1:27" ht="19.95" customHeight="1" x14ac:dyDescent="0.3">
      <c r="A5025" s="8" t="s">
        <v>5152</v>
      </c>
      <c r="B5025" s="9">
        <v>45704</v>
      </c>
      <c r="C5025" s="1" t="s">
        <v>71</v>
      </c>
      <c r="D5025" s="1" t="s">
        <v>72</v>
      </c>
      <c r="E5025" s="1" t="s">
        <v>23</v>
      </c>
      <c r="F5025" s="1" t="s">
        <v>129</v>
      </c>
      <c r="G5025" s="1" t="s">
        <v>74</v>
      </c>
      <c r="H5025" s="1" t="s">
        <v>43</v>
      </c>
      <c r="I5025" s="1" t="s">
        <v>27</v>
      </c>
      <c r="J5025" s="9">
        <v>45704</v>
      </c>
      <c r="K5025" s="9"/>
      <c r="L5025" s="1" t="s">
        <v>28</v>
      </c>
      <c r="M5025" s="1">
        <v>318</v>
      </c>
      <c r="N5025" s="1" t="s">
        <v>140</v>
      </c>
      <c r="O5025" s="1" t="s">
        <v>63</v>
      </c>
      <c r="P5025" s="1" t="s">
        <v>64</v>
      </c>
      <c r="Q5025" s="1">
        <v>4</v>
      </c>
      <c r="R5025" s="1" t="s">
        <v>32</v>
      </c>
      <c r="S5025" s="1">
        <v>1</v>
      </c>
      <c r="T5025" s="10">
        <v>56500</v>
      </c>
      <c r="U5025" t="str">
        <f t="shared" si="546"/>
        <v>Reviewed</v>
      </c>
      <c r="V5025" t="str">
        <f t="shared" si="547"/>
        <v>exceeds</v>
      </c>
      <c r="W5025">
        <f t="shared" si="548"/>
        <v>0</v>
      </c>
      <c r="X5025" t="str">
        <f t="shared" si="549"/>
        <v>Active</v>
      </c>
      <c r="Y5025">
        <f t="shared" si="550"/>
        <v>0.87123287671232874</v>
      </c>
      <c r="Z5025" t="str">
        <f t="shared" si="551"/>
        <v>&lt;1 Year</v>
      </c>
      <c r="AA5025" t="str">
        <f t="shared" si="552"/>
        <v>&lt;70K</v>
      </c>
    </row>
    <row r="5026" spans="1:27" ht="19.95" customHeight="1" x14ac:dyDescent="0.3">
      <c r="A5026" s="4" t="s">
        <v>5153</v>
      </c>
      <c r="B5026" s="5">
        <v>45820</v>
      </c>
      <c r="C5026" s="6" t="s">
        <v>77</v>
      </c>
      <c r="D5026" s="6" t="s">
        <v>72</v>
      </c>
      <c r="E5026" s="6" t="s">
        <v>40</v>
      </c>
      <c r="F5026" s="6" t="s">
        <v>131</v>
      </c>
      <c r="G5026" s="6" t="s">
        <v>79</v>
      </c>
      <c r="H5026" s="6" t="s">
        <v>26</v>
      </c>
      <c r="I5026" s="6" t="s">
        <v>50</v>
      </c>
      <c r="J5026" s="5">
        <v>45820</v>
      </c>
      <c r="K5026" s="5">
        <v>45942</v>
      </c>
      <c r="L5026" s="6" t="s">
        <v>51</v>
      </c>
      <c r="M5026" s="6">
        <v>122</v>
      </c>
      <c r="N5026" s="6" t="s">
        <v>29</v>
      </c>
      <c r="O5026" s="6" t="s">
        <v>63</v>
      </c>
      <c r="P5026" s="6" t="s">
        <v>44</v>
      </c>
      <c r="Q5026" s="6" t="s">
        <v>95</v>
      </c>
      <c r="R5026" s="6" t="s">
        <v>28</v>
      </c>
      <c r="S5026" s="6">
        <v>0</v>
      </c>
      <c r="T5026" s="7">
        <v>99500</v>
      </c>
      <c r="U5026" t="str">
        <f t="shared" si="546"/>
        <v>Not Reviewed</v>
      </c>
      <c r="V5026" t="str">
        <f t="shared" si="547"/>
        <v>Not Reviewed</v>
      </c>
      <c r="W5026">
        <f t="shared" si="548"/>
        <v>1</v>
      </c>
      <c r="X5026" t="str">
        <f t="shared" si="549"/>
        <v>Attrited</v>
      </c>
      <c r="Y5026">
        <f t="shared" si="550"/>
        <v>0.33424657534246577</v>
      </c>
      <c r="Z5026" t="str">
        <f t="shared" si="551"/>
        <v>&lt;1 Year</v>
      </c>
      <c r="AA5026" t="str">
        <f t="shared" si="552"/>
        <v>70K–99K</v>
      </c>
    </row>
    <row r="5027" spans="1:27" ht="19.95" customHeight="1" x14ac:dyDescent="0.3">
      <c r="A5027" s="8" t="s">
        <v>5154</v>
      </c>
      <c r="B5027" s="9">
        <v>45397</v>
      </c>
      <c r="C5027" s="1" t="s">
        <v>81</v>
      </c>
      <c r="D5027" s="1" t="s">
        <v>72</v>
      </c>
      <c r="E5027" s="1" t="s">
        <v>23</v>
      </c>
      <c r="F5027" s="1" t="s">
        <v>154</v>
      </c>
      <c r="G5027" s="1" t="s">
        <v>83</v>
      </c>
      <c r="H5027" s="1" t="s">
        <v>43</v>
      </c>
      <c r="I5027" s="1" t="s">
        <v>50</v>
      </c>
      <c r="J5027" s="9">
        <v>45397</v>
      </c>
      <c r="K5027" s="9">
        <v>45823</v>
      </c>
      <c r="L5027" s="1" t="s">
        <v>51</v>
      </c>
      <c r="M5027" s="1">
        <v>426</v>
      </c>
      <c r="N5027" s="1" t="s">
        <v>29</v>
      </c>
      <c r="O5027" s="1" t="s">
        <v>170</v>
      </c>
      <c r="P5027" s="1" t="s">
        <v>107</v>
      </c>
      <c r="Q5027" s="1">
        <v>4</v>
      </c>
      <c r="R5027" s="1" t="s">
        <v>32</v>
      </c>
      <c r="S5027" s="1">
        <v>1</v>
      </c>
      <c r="T5027" s="10">
        <v>59500</v>
      </c>
      <c r="U5027" t="str">
        <f t="shared" si="546"/>
        <v>Reviewed</v>
      </c>
      <c r="V5027" t="str">
        <f t="shared" si="547"/>
        <v>exceeds</v>
      </c>
      <c r="W5027">
        <f t="shared" si="548"/>
        <v>1</v>
      </c>
      <c r="X5027" t="str">
        <f t="shared" si="549"/>
        <v>Attrited</v>
      </c>
      <c r="Y5027">
        <f t="shared" si="550"/>
        <v>1.167123287671233</v>
      </c>
      <c r="Z5027" t="str">
        <f t="shared" si="551"/>
        <v>1–2 Years</v>
      </c>
      <c r="AA5027" t="str">
        <f t="shared" si="552"/>
        <v>&lt;70K</v>
      </c>
    </row>
    <row r="5028" spans="1:27" ht="19.95" customHeight="1" x14ac:dyDescent="0.3">
      <c r="A5028" s="4" t="s">
        <v>5155</v>
      </c>
      <c r="B5028" s="5">
        <v>45103</v>
      </c>
      <c r="C5028" s="6" t="s">
        <v>86</v>
      </c>
      <c r="D5028" s="6" t="s">
        <v>87</v>
      </c>
      <c r="E5028" s="6" t="s">
        <v>67</v>
      </c>
      <c r="F5028" s="6" t="s">
        <v>116</v>
      </c>
      <c r="G5028" s="6" t="s">
        <v>89</v>
      </c>
      <c r="H5028" s="6" t="s">
        <v>26</v>
      </c>
      <c r="I5028" s="6" t="s">
        <v>27</v>
      </c>
      <c r="J5028" s="5">
        <v>45103</v>
      </c>
      <c r="K5028" s="5"/>
      <c r="L5028" s="6" t="s">
        <v>28</v>
      </c>
      <c r="M5028" s="6">
        <v>919</v>
      </c>
      <c r="N5028" s="6" t="s">
        <v>29</v>
      </c>
      <c r="O5028" s="6" t="s">
        <v>63</v>
      </c>
      <c r="P5028" s="6" t="s">
        <v>44</v>
      </c>
      <c r="Q5028" s="6">
        <v>2</v>
      </c>
      <c r="R5028" s="6" t="s">
        <v>53</v>
      </c>
      <c r="S5028" s="6">
        <v>3</v>
      </c>
      <c r="T5028" s="7">
        <v>81000</v>
      </c>
      <c r="U5028" t="str">
        <f t="shared" si="546"/>
        <v>Reviewed</v>
      </c>
      <c r="V5028" t="str">
        <f t="shared" si="547"/>
        <v>needs_support</v>
      </c>
      <c r="W5028">
        <f t="shared" si="548"/>
        <v>0</v>
      </c>
      <c r="X5028" t="str">
        <f t="shared" si="549"/>
        <v>Active</v>
      </c>
      <c r="Y5028">
        <f t="shared" si="550"/>
        <v>2.5178082191780824</v>
      </c>
      <c r="Z5028" t="str">
        <f t="shared" si="551"/>
        <v>2–3 Years</v>
      </c>
      <c r="AA5028" t="str">
        <f t="shared" si="552"/>
        <v>70K–99K</v>
      </c>
    </row>
    <row r="5029" spans="1:27" ht="19.95" customHeight="1" x14ac:dyDescent="0.3">
      <c r="A5029" s="8" t="s">
        <v>5156</v>
      </c>
      <c r="B5029" s="9">
        <v>45568</v>
      </c>
      <c r="C5029" s="1" t="s">
        <v>91</v>
      </c>
      <c r="D5029" s="1" t="s">
        <v>87</v>
      </c>
      <c r="E5029" s="1" t="s">
        <v>92</v>
      </c>
      <c r="F5029" s="1" t="s">
        <v>114</v>
      </c>
      <c r="G5029" s="1" t="s">
        <v>94</v>
      </c>
      <c r="H5029" s="1" t="s">
        <v>43</v>
      </c>
      <c r="I5029" s="1" t="s">
        <v>27</v>
      </c>
      <c r="J5029" s="9">
        <v>45568</v>
      </c>
      <c r="K5029" s="9"/>
      <c r="L5029" s="1" t="s">
        <v>28</v>
      </c>
      <c r="M5029" s="1">
        <v>454</v>
      </c>
      <c r="N5029" s="1" t="s">
        <v>75</v>
      </c>
      <c r="O5029" s="1" t="s">
        <v>63</v>
      </c>
      <c r="P5029" s="1" t="s">
        <v>64</v>
      </c>
      <c r="Q5029" s="1">
        <v>2</v>
      </c>
      <c r="R5029" s="1" t="s">
        <v>53</v>
      </c>
      <c r="S5029" s="1">
        <v>1</v>
      </c>
      <c r="T5029" s="10">
        <v>65500</v>
      </c>
      <c r="U5029" t="str">
        <f t="shared" si="546"/>
        <v>Reviewed</v>
      </c>
      <c r="V5029" t="str">
        <f t="shared" si="547"/>
        <v>needs_support</v>
      </c>
      <c r="W5029">
        <f t="shared" si="548"/>
        <v>0</v>
      </c>
      <c r="X5029" t="str">
        <f t="shared" si="549"/>
        <v>Active</v>
      </c>
      <c r="Y5029">
        <f t="shared" si="550"/>
        <v>1.2438356164383562</v>
      </c>
      <c r="Z5029" t="str">
        <f t="shared" si="551"/>
        <v>1–2 Years</v>
      </c>
      <c r="AA5029" t="str">
        <f t="shared" si="552"/>
        <v>&lt;70K</v>
      </c>
    </row>
    <row r="5030" spans="1:27" ht="19.95" customHeight="1" x14ac:dyDescent="0.3">
      <c r="A5030" s="4" t="s">
        <v>5157</v>
      </c>
      <c r="B5030" s="5">
        <v>45712</v>
      </c>
      <c r="C5030" s="6" t="s">
        <v>21</v>
      </c>
      <c r="D5030" s="6" t="s">
        <v>22</v>
      </c>
      <c r="E5030" s="6" t="s">
        <v>23</v>
      </c>
      <c r="F5030" s="6" t="s">
        <v>174</v>
      </c>
      <c r="G5030" s="6" t="s">
        <v>42</v>
      </c>
      <c r="H5030" s="6" t="s">
        <v>26</v>
      </c>
      <c r="I5030" s="6" t="s">
        <v>27</v>
      </c>
      <c r="J5030" s="5">
        <v>45712</v>
      </c>
      <c r="K5030" s="5"/>
      <c r="L5030" s="6" t="s">
        <v>28</v>
      </c>
      <c r="M5030" s="6">
        <v>310</v>
      </c>
      <c r="N5030" s="6" t="s">
        <v>29</v>
      </c>
      <c r="O5030" s="6" t="s">
        <v>170</v>
      </c>
      <c r="P5030" s="6" t="s">
        <v>31</v>
      </c>
      <c r="Q5030" s="6">
        <v>3</v>
      </c>
      <c r="R5030" s="6" t="s">
        <v>37</v>
      </c>
      <c r="S5030" s="6">
        <v>1</v>
      </c>
      <c r="T5030" s="7">
        <v>99500</v>
      </c>
      <c r="U5030" t="str">
        <f t="shared" si="546"/>
        <v>Reviewed</v>
      </c>
      <c r="V5030" t="str">
        <f t="shared" si="547"/>
        <v>meets</v>
      </c>
      <c r="W5030">
        <f t="shared" si="548"/>
        <v>0</v>
      </c>
      <c r="X5030" t="str">
        <f t="shared" si="549"/>
        <v>Active</v>
      </c>
      <c r="Y5030">
        <f t="shared" si="550"/>
        <v>0.84931506849315064</v>
      </c>
      <c r="Z5030" t="str">
        <f t="shared" si="551"/>
        <v>&lt;1 Year</v>
      </c>
      <c r="AA5030" t="str">
        <f t="shared" si="552"/>
        <v>70K–99K</v>
      </c>
    </row>
    <row r="5031" spans="1:27" ht="19.95" customHeight="1" x14ac:dyDescent="0.3">
      <c r="A5031" s="8" t="s">
        <v>5158</v>
      </c>
      <c r="B5031" s="9">
        <v>45460</v>
      </c>
      <c r="C5031" s="1" t="s">
        <v>34</v>
      </c>
      <c r="D5031" s="1" t="s">
        <v>22</v>
      </c>
      <c r="E5031" s="1" t="s">
        <v>23</v>
      </c>
      <c r="F5031" s="1" t="s">
        <v>138</v>
      </c>
      <c r="G5031" s="1" t="s">
        <v>36</v>
      </c>
      <c r="H5031" s="1" t="s">
        <v>43</v>
      </c>
      <c r="I5031" s="1" t="s">
        <v>50</v>
      </c>
      <c r="J5031" s="9">
        <v>45460</v>
      </c>
      <c r="K5031" s="9">
        <v>45681</v>
      </c>
      <c r="L5031" s="1" t="s">
        <v>51</v>
      </c>
      <c r="M5031" s="1">
        <v>221</v>
      </c>
      <c r="N5031" s="1" t="s">
        <v>52</v>
      </c>
      <c r="O5031" s="1" t="s">
        <v>43</v>
      </c>
      <c r="P5031" s="1" t="s">
        <v>107</v>
      </c>
      <c r="Q5031" s="1">
        <v>4</v>
      </c>
      <c r="R5031" s="1" t="s">
        <v>32</v>
      </c>
      <c r="S5031" s="1">
        <v>1</v>
      </c>
      <c r="T5031" s="10">
        <v>61000</v>
      </c>
      <c r="U5031" t="str">
        <f t="shared" si="546"/>
        <v>Reviewed</v>
      </c>
      <c r="V5031" t="str">
        <f t="shared" si="547"/>
        <v>exceeds</v>
      </c>
      <c r="W5031">
        <f t="shared" si="548"/>
        <v>1</v>
      </c>
      <c r="X5031" t="str">
        <f t="shared" si="549"/>
        <v>Attrited</v>
      </c>
      <c r="Y5031">
        <f t="shared" si="550"/>
        <v>0.60547945205479448</v>
      </c>
      <c r="Z5031" t="str">
        <f t="shared" si="551"/>
        <v>&lt;1 Year</v>
      </c>
      <c r="AA5031" t="str">
        <f t="shared" si="552"/>
        <v>&lt;70K</v>
      </c>
    </row>
    <row r="5032" spans="1:27" ht="19.95" customHeight="1" x14ac:dyDescent="0.3">
      <c r="A5032" s="4" t="s">
        <v>5159</v>
      </c>
      <c r="B5032" s="5">
        <v>45539</v>
      </c>
      <c r="C5032" s="6" t="s">
        <v>39</v>
      </c>
      <c r="D5032" s="6" t="s">
        <v>22</v>
      </c>
      <c r="E5032" s="6" t="s">
        <v>40</v>
      </c>
      <c r="F5032" s="6" t="s">
        <v>41</v>
      </c>
      <c r="G5032" s="6" t="s">
        <v>42</v>
      </c>
      <c r="H5032" s="6" t="s">
        <v>43</v>
      </c>
      <c r="I5032" s="6" t="s">
        <v>27</v>
      </c>
      <c r="J5032" s="5">
        <v>45539</v>
      </c>
      <c r="K5032" s="5"/>
      <c r="L5032" s="6" t="s">
        <v>28</v>
      </c>
      <c r="M5032" s="6">
        <v>483</v>
      </c>
      <c r="N5032" s="6" t="s">
        <v>29</v>
      </c>
      <c r="O5032" s="6" t="s">
        <v>63</v>
      </c>
      <c r="P5032" s="6" t="s">
        <v>107</v>
      </c>
      <c r="Q5032" s="6">
        <v>3</v>
      </c>
      <c r="R5032" s="6" t="s">
        <v>37</v>
      </c>
      <c r="S5032" s="6">
        <v>1</v>
      </c>
      <c r="T5032" s="7">
        <v>58000</v>
      </c>
      <c r="U5032" t="str">
        <f t="shared" si="546"/>
        <v>Reviewed</v>
      </c>
      <c r="V5032" t="str">
        <f t="shared" si="547"/>
        <v>meets</v>
      </c>
      <c r="W5032">
        <f t="shared" si="548"/>
        <v>0</v>
      </c>
      <c r="X5032" t="str">
        <f t="shared" si="549"/>
        <v>Active</v>
      </c>
      <c r="Y5032">
        <f t="shared" si="550"/>
        <v>1.3232876712328767</v>
      </c>
      <c r="Z5032" t="str">
        <f t="shared" si="551"/>
        <v>1–2 Years</v>
      </c>
      <c r="AA5032" t="str">
        <f t="shared" si="552"/>
        <v>&lt;70K</v>
      </c>
    </row>
    <row r="5033" spans="1:27" ht="19.95" customHeight="1" x14ac:dyDescent="0.3">
      <c r="A5033" s="8" t="s">
        <v>5160</v>
      </c>
      <c r="B5033" s="9">
        <v>45120</v>
      </c>
      <c r="C5033" s="1" t="s">
        <v>46</v>
      </c>
      <c r="D5033" s="1" t="s">
        <v>22</v>
      </c>
      <c r="E5033" s="1" t="s">
        <v>40</v>
      </c>
      <c r="F5033" s="1" t="s">
        <v>101</v>
      </c>
      <c r="G5033" s="1" t="s">
        <v>48</v>
      </c>
      <c r="H5033" s="1" t="s">
        <v>26</v>
      </c>
      <c r="I5033" s="1" t="s">
        <v>27</v>
      </c>
      <c r="J5033" s="9">
        <v>45120</v>
      </c>
      <c r="K5033" s="9"/>
      <c r="L5033" s="1" t="s">
        <v>28</v>
      </c>
      <c r="M5033" s="1">
        <v>902</v>
      </c>
      <c r="N5033" s="1" t="s">
        <v>29</v>
      </c>
      <c r="O5033" s="1" t="s">
        <v>63</v>
      </c>
      <c r="P5033" s="1" t="s">
        <v>31</v>
      </c>
      <c r="Q5033" s="1">
        <v>2</v>
      </c>
      <c r="R5033" s="1" t="s">
        <v>53</v>
      </c>
      <c r="S5033" s="1">
        <v>2</v>
      </c>
      <c r="T5033" s="10">
        <v>79500</v>
      </c>
      <c r="U5033" t="str">
        <f t="shared" si="546"/>
        <v>Reviewed</v>
      </c>
      <c r="V5033" t="str">
        <f t="shared" si="547"/>
        <v>needs_support</v>
      </c>
      <c r="W5033">
        <f t="shared" si="548"/>
        <v>0</v>
      </c>
      <c r="X5033" t="str">
        <f t="shared" si="549"/>
        <v>Active</v>
      </c>
      <c r="Y5033">
        <f t="shared" si="550"/>
        <v>2.4712328767123286</v>
      </c>
      <c r="Z5033" t="str">
        <f t="shared" si="551"/>
        <v>2–3 Years</v>
      </c>
      <c r="AA5033" t="str">
        <f t="shared" si="552"/>
        <v>70K–99K</v>
      </c>
    </row>
    <row r="5034" spans="1:27" ht="19.95" customHeight="1" x14ac:dyDescent="0.3">
      <c r="A5034" s="4" t="s">
        <v>5161</v>
      </c>
      <c r="B5034" s="5">
        <v>45586</v>
      </c>
      <c r="C5034" s="6" t="s">
        <v>55</v>
      </c>
      <c r="D5034" s="6" t="s">
        <v>56</v>
      </c>
      <c r="E5034" s="6" t="s">
        <v>23</v>
      </c>
      <c r="F5034" s="6" t="s">
        <v>57</v>
      </c>
      <c r="G5034" s="6" t="s">
        <v>58</v>
      </c>
      <c r="H5034" s="6" t="s">
        <v>43</v>
      </c>
      <c r="I5034" s="6" t="s">
        <v>27</v>
      </c>
      <c r="J5034" s="5">
        <v>45586</v>
      </c>
      <c r="K5034" s="5"/>
      <c r="L5034" s="6" t="s">
        <v>28</v>
      </c>
      <c r="M5034" s="6">
        <v>436</v>
      </c>
      <c r="N5034" s="6" t="s">
        <v>29</v>
      </c>
      <c r="O5034" s="6" t="s">
        <v>63</v>
      </c>
      <c r="P5034" s="6" t="s">
        <v>64</v>
      </c>
      <c r="Q5034" s="6">
        <v>4</v>
      </c>
      <c r="R5034" s="6" t="s">
        <v>32</v>
      </c>
      <c r="S5034" s="6">
        <v>1</v>
      </c>
      <c r="T5034" s="7">
        <v>63500</v>
      </c>
      <c r="U5034" t="str">
        <f t="shared" si="546"/>
        <v>Reviewed</v>
      </c>
      <c r="V5034" t="str">
        <f t="shared" si="547"/>
        <v>exceeds</v>
      </c>
      <c r="W5034">
        <f t="shared" si="548"/>
        <v>0</v>
      </c>
      <c r="X5034" t="str">
        <f t="shared" si="549"/>
        <v>Active</v>
      </c>
      <c r="Y5034">
        <f t="shared" si="550"/>
        <v>1.1945205479452055</v>
      </c>
      <c r="Z5034" t="str">
        <f t="shared" si="551"/>
        <v>1–2 Years</v>
      </c>
      <c r="AA5034" t="str">
        <f t="shared" si="552"/>
        <v>&lt;70K</v>
      </c>
    </row>
    <row r="5035" spans="1:27" ht="19.95" customHeight="1" x14ac:dyDescent="0.3">
      <c r="A5035" s="8" t="s">
        <v>5162</v>
      </c>
      <c r="B5035" s="9">
        <v>45782</v>
      </c>
      <c r="C5035" s="1" t="s">
        <v>60</v>
      </c>
      <c r="D5035" s="1" t="s">
        <v>56</v>
      </c>
      <c r="E5035" s="1" t="s">
        <v>40</v>
      </c>
      <c r="F5035" s="1" t="s">
        <v>61</v>
      </c>
      <c r="G5035" s="1" t="s">
        <v>62</v>
      </c>
      <c r="H5035" s="1" t="s">
        <v>26</v>
      </c>
      <c r="I5035" s="1" t="s">
        <v>27</v>
      </c>
      <c r="J5035" s="9">
        <v>45782</v>
      </c>
      <c r="K5035" s="9"/>
      <c r="L5035" s="1" t="s">
        <v>28</v>
      </c>
      <c r="M5035" s="1">
        <v>240</v>
      </c>
      <c r="N5035" s="1" t="s">
        <v>75</v>
      </c>
      <c r="O5035" s="1" t="s">
        <v>30</v>
      </c>
      <c r="P5035" s="1" t="s">
        <v>107</v>
      </c>
      <c r="Q5035" s="1">
        <v>4</v>
      </c>
      <c r="R5035" s="1" t="s">
        <v>32</v>
      </c>
      <c r="S5035" s="1">
        <v>1</v>
      </c>
      <c r="T5035" s="10">
        <v>103000</v>
      </c>
      <c r="U5035" t="str">
        <f t="shared" si="546"/>
        <v>Reviewed</v>
      </c>
      <c r="V5035" t="str">
        <f t="shared" si="547"/>
        <v>exceeds</v>
      </c>
      <c r="W5035">
        <f t="shared" si="548"/>
        <v>0</v>
      </c>
      <c r="X5035" t="str">
        <f t="shared" si="549"/>
        <v>Active</v>
      </c>
      <c r="Y5035">
        <f t="shared" si="550"/>
        <v>0.65753424657534243</v>
      </c>
      <c r="Z5035" t="str">
        <f t="shared" si="551"/>
        <v>&lt;1 Year</v>
      </c>
      <c r="AA5035" t="str">
        <f t="shared" si="552"/>
        <v>100K–129K</v>
      </c>
    </row>
    <row r="5036" spans="1:27" ht="19.95" customHeight="1" x14ac:dyDescent="0.3">
      <c r="A5036" s="4" t="s">
        <v>5163</v>
      </c>
      <c r="B5036" s="5">
        <v>45324</v>
      </c>
      <c r="C5036" s="6" t="s">
        <v>66</v>
      </c>
      <c r="D5036" s="6" t="s">
        <v>56</v>
      </c>
      <c r="E5036" s="6" t="s">
        <v>67</v>
      </c>
      <c r="F5036" s="6" t="s">
        <v>358</v>
      </c>
      <c r="G5036" s="6" t="s">
        <v>69</v>
      </c>
      <c r="H5036" s="6" t="s">
        <v>49</v>
      </c>
      <c r="I5036" s="6" t="s">
        <v>27</v>
      </c>
      <c r="J5036" s="5">
        <v>45324</v>
      </c>
      <c r="K5036" s="5"/>
      <c r="L5036" s="6" t="s">
        <v>28</v>
      </c>
      <c r="M5036" s="6">
        <v>698</v>
      </c>
      <c r="N5036" s="6" t="s">
        <v>122</v>
      </c>
      <c r="O5036" s="6" t="s">
        <v>30</v>
      </c>
      <c r="P5036" s="6" t="s">
        <v>107</v>
      </c>
      <c r="Q5036" s="6">
        <v>4</v>
      </c>
      <c r="R5036" s="6" t="s">
        <v>32</v>
      </c>
      <c r="S5036" s="6">
        <v>2</v>
      </c>
      <c r="T5036" s="7">
        <v>118000</v>
      </c>
      <c r="U5036" t="str">
        <f t="shared" si="546"/>
        <v>Reviewed</v>
      </c>
      <c r="V5036" t="str">
        <f t="shared" si="547"/>
        <v>exceeds</v>
      </c>
      <c r="W5036">
        <f t="shared" si="548"/>
        <v>0</v>
      </c>
      <c r="X5036" t="str">
        <f t="shared" si="549"/>
        <v>Active</v>
      </c>
      <c r="Y5036">
        <f t="shared" si="550"/>
        <v>1.9123287671232876</v>
      </c>
      <c r="Z5036" t="str">
        <f t="shared" si="551"/>
        <v>1–2 Years</v>
      </c>
      <c r="AA5036" t="str">
        <f t="shared" si="552"/>
        <v>100K–129K</v>
      </c>
    </row>
    <row r="5037" spans="1:27" ht="19.95" customHeight="1" x14ac:dyDescent="0.3">
      <c r="A5037" s="8" t="s">
        <v>5164</v>
      </c>
      <c r="B5037" s="9">
        <v>45700</v>
      </c>
      <c r="C5037" s="1" t="s">
        <v>71</v>
      </c>
      <c r="D5037" s="1" t="s">
        <v>72</v>
      </c>
      <c r="E5037" s="1" t="s">
        <v>23</v>
      </c>
      <c r="F5037" s="1" t="s">
        <v>73</v>
      </c>
      <c r="G5037" s="1" t="s">
        <v>74</v>
      </c>
      <c r="H5037" s="1" t="s">
        <v>49</v>
      </c>
      <c r="I5037" s="1" t="s">
        <v>27</v>
      </c>
      <c r="J5037" s="9">
        <v>45700</v>
      </c>
      <c r="K5037" s="9"/>
      <c r="L5037" s="1" t="s">
        <v>28</v>
      </c>
      <c r="M5037" s="1">
        <v>322</v>
      </c>
      <c r="N5037" s="1" t="s">
        <v>29</v>
      </c>
      <c r="O5037" s="1" t="s">
        <v>63</v>
      </c>
      <c r="P5037" s="1" t="s">
        <v>31</v>
      </c>
      <c r="Q5037" s="1">
        <v>3</v>
      </c>
      <c r="R5037" s="1" t="s">
        <v>37</v>
      </c>
      <c r="S5037" s="1">
        <v>1</v>
      </c>
      <c r="T5037" s="10">
        <v>102000</v>
      </c>
      <c r="U5037" t="str">
        <f t="shared" si="546"/>
        <v>Reviewed</v>
      </c>
      <c r="V5037" t="str">
        <f t="shared" si="547"/>
        <v>meets</v>
      </c>
      <c r="W5037">
        <f t="shared" si="548"/>
        <v>0</v>
      </c>
      <c r="X5037" t="str">
        <f t="shared" si="549"/>
        <v>Active</v>
      </c>
      <c r="Y5037">
        <f t="shared" si="550"/>
        <v>0.88219178082191785</v>
      </c>
      <c r="Z5037" t="str">
        <f t="shared" si="551"/>
        <v>&lt;1 Year</v>
      </c>
      <c r="AA5037" t="str">
        <f t="shared" si="552"/>
        <v>100K–129K</v>
      </c>
    </row>
    <row r="5038" spans="1:27" ht="19.95" customHeight="1" x14ac:dyDescent="0.3">
      <c r="A5038" s="4" t="s">
        <v>5165</v>
      </c>
      <c r="B5038" s="5">
        <v>45878</v>
      </c>
      <c r="C5038" s="6" t="s">
        <v>77</v>
      </c>
      <c r="D5038" s="6" t="s">
        <v>72</v>
      </c>
      <c r="E5038" s="6" t="s">
        <v>40</v>
      </c>
      <c r="F5038" s="6" t="s">
        <v>112</v>
      </c>
      <c r="G5038" s="6" t="s">
        <v>79</v>
      </c>
      <c r="H5038" s="6" t="s">
        <v>43</v>
      </c>
      <c r="I5038" s="6" t="s">
        <v>27</v>
      </c>
      <c r="J5038" s="5">
        <v>45878</v>
      </c>
      <c r="K5038" s="5"/>
      <c r="L5038" s="6" t="s">
        <v>28</v>
      </c>
      <c r="M5038" s="6">
        <v>144</v>
      </c>
      <c r="N5038" s="6" t="s">
        <v>122</v>
      </c>
      <c r="O5038" s="6" t="s">
        <v>43</v>
      </c>
      <c r="P5038" s="6" t="s">
        <v>64</v>
      </c>
      <c r="Q5038" s="6" t="s">
        <v>95</v>
      </c>
      <c r="R5038" s="6" t="s">
        <v>28</v>
      </c>
      <c r="S5038" s="6">
        <v>0</v>
      </c>
      <c r="T5038" s="7">
        <v>73500</v>
      </c>
      <c r="U5038" t="str">
        <f t="shared" si="546"/>
        <v>Not Reviewed</v>
      </c>
      <c r="V5038" t="str">
        <f t="shared" si="547"/>
        <v>Not Reviewed</v>
      </c>
      <c r="W5038">
        <f t="shared" si="548"/>
        <v>0</v>
      </c>
      <c r="X5038" t="str">
        <f t="shared" si="549"/>
        <v>Active</v>
      </c>
      <c r="Y5038">
        <f t="shared" si="550"/>
        <v>0.39452054794520547</v>
      </c>
      <c r="Z5038" t="str">
        <f t="shared" si="551"/>
        <v>&lt;1 Year</v>
      </c>
      <c r="AA5038" t="str">
        <f t="shared" si="552"/>
        <v>70K–99K</v>
      </c>
    </row>
    <row r="5039" spans="1:27" ht="19.95" customHeight="1" x14ac:dyDescent="0.3">
      <c r="A5039" s="8" t="s">
        <v>5166</v>
      </c>
      <c r="B5039" s="9">
        <v>45899</v>
      </c>
      <c r="C5039" s="1" t="s">
        <v>81</v>
      </c>
      <c r="D5039" s="1" t="s">
        <v>72</v>
      </c>
      <c r="E5039" s="1" t="s">
        <v>23</v>
      </c>
      <c r="F5039" s="1" t="s">
        <v>154</v>
      </c>
      <c r="G5039" s="1" t="s">
        <v>83</v>
      </c>
      <c r="H5039" s="1" t="s">
        <v>43</v>
      </c>
      <c r="I5039" s="1" t="s">
        <v>27</v>
      </c>
      <c r="J5039" s="9">
        <v>45899</v>
      </c>
      <c r="K5039" s="9"/>
      <c r="L5039" s="1" t="s">
        <v>28</v>
      </c>
      <c r="M5039" s="1">
        <v>123</v>
      </c>
      <c r="N5039" s="1" t="s">
        <v>140</v>
      </c>
      <c r="O5039" s="1" t="s">
        <v>63</v>
      </c>
      <c r="P5039" s="1" t="s">
        <v>31</v>
      </c>
      <c r="Q5039" s="1" t="s">
        <v>95</v>
      </c>
      <c r="R5039" s="1" t="s">
        <v>28</v>
      </c>
      <c r="S5039" s="1">
        <v>0</v>
      </c>
      <c r="T5039" s="10">
        <v>68000</v>
      </c>
      <c r="U5039" t="str">
        <f t="shared" si="546"/>
        <v>Not Reviewed</v>
      </c>
      <c r="V5039" t="str">
        <f t="shared" si="547"/>
        <v>Not Reviewed</v>
      </c>
      <c r="W5039">
        <f t="shared" si="548"/>
        <v>0</v>
      </c>
      <c r="X5039" t="str">
        <f t="shared" si="549"/>
        <v>Active</v>
      </c>
      <c r="Y5039">
        <f t="shared" si="550"/>
        <v>0.33698630136986302</v>
      </c>
      <c r="Z5039" t="str">
        <f t="shared" si="551"/>
        <v>&lt;1 Year</v>
      </c>
      <c r="AA5039" t="str">
        <f t="shared" si="552"/>
        <v>&lt;70K</v>
      </c>
    </row>
    <row r="5040" spans="1:27" ht="19.95" customHeight="1" x14ac:dyDescent="0.3">
      <c r="A5040" s="4" t="s">
        <v>5167</v>
      </c>
      <c r="B5040" s="5">
        <v>45623</v>
      </c>
      <c r="C5040" s="6" t="s">
        <v>86</v>
      </c>
      <c r="D5040" s="6" t="s">
        <v>87</v>
      </c>
      <c r="E5040" s="6" t="s">
        <v>67</v>
      </c>
      <c r="F5040" s="6" t="s">
        <v>325</v>
      </c>
      <c r="G5040" s="6" t="s">
        <v>89</v>
      </c>
      <c r="H5040" s="6" t="s">
        <v>110</v>
      </c>
      <c r="I5040" s="6" t="s">
        <v>27</v>
      </c>
      <c r="J5040" s="5">
        <v>45623</v>
      </c>
      <c r="K5040" s="5"/>
      <c r="L5040" s="6" t="s">
        <v>28</v>
      </c>
      <c r="M5040" s="6">
        <v>399</v>
      </c>
      <c r="N5040" s="6" t="s">
        <v>29</v>
      </c>
      <c r="O5040" s="6" t="s">
        <v>43</v>
      </c>
      <c r="P5040" s="6" t="s">
        <v>31</v>
      </c>
      <c r="Q5040" s="6">
        <v>4</v>
      </c>
      <c r="R5040" s="6" t="s">
        <v>32</v>
      </c>
      <c r="S5040" s="6">
        <v>1</v>
      </c>
      <c r="T5040" s="7">
        <v>153000</v>
      </c>
      <c r="U5040" t="str">
        <f t="shared" si="546"/>
        <v>Reviewed</v>
      </c>
      <c r="V5040" t="str">
        <f t="shared" si="547"/>
        <v>exceeds</v>
      </c>
      <c r="W5040">
        <f t="shared" si="548"/>
        <v>0</v>
      </c>
      <c r="X5040" t="str">
        <f t="shared" si="549"/>
        <v>Active</v>
      </c>
      <c r="Y5040">
        <f t="shared" si="550"/>
        <v>1.0931506849315069</v>
      </c>
      <c r="Z5040" t="str">
        <f t="shared" si="551"/>
        <v>1–2 Years</v>
      </c>
      <c r="AA5040" t="str">
        <f t="shared" si="552"/>
        <v>130K+</v>
      </c>
    </row>
    <row r="5041" spans="1:27" ht="19.95" customHeight="1" x14ac:dyDescent="0.3">
      <c r="A5041" s="8" t="s">
        <v>5168</v>
      </c>
      <c r="B5041" s="9">
        <v>45154</v>
      </c>
      <c r="C5041" s="1" t="s">
        <v>91</v>
      </c>
      <c r="D5041" s="1" t="s">
        <v>87</v>
      </c>
      <c r="E5041" s="1" t="s">
        <v>92</v>
      </c>
      <c r="F5041" s="1" t="s">
        <v>93</v>
      </c>
      <c r="G5041" s="1" t="s">
        <v>94</v>
      </c>
      <c r="H5041" s="1" t="s">
        <v>26</v>
      </c>
      <c r="I5041" s="1" t="s">
        <v>27</v>
      </c>
      <c r="J5041" s="9">
        <v>45154</v>
      </c>
      <c r="K5041" s="9"/>
      <c r="L5041" s="1" t="s">
        <v>28</v>
      </c>
      <c r="M5041" s="1">
        <v>868</v>
      </c>
      <c r="N5041" s="1" t="s">
        <v>52</v>
      </c>
      <c r="O5041" s="1" t="s">
        <v>63</v>
      </c>
      <c r="P5041" s="1" t="s">
        <v>44</v>
      </c>
      <c r="Q5041" s="1">
        <v>3</v>
      </c>
      <c r="R5041" s="1" t="s">
        <v>37</v>
      </c>
      <c r="S5041" s="1">
        <v>2</v>
      </c>
      <c r="T5041" s="10">
        <v>104500</v>
      </c>
      <c r="U5041" t="str">
        <f t="shared" si="546"/>
        <v>Reviewed</v>
      </c>
      <c r="V5041" t="str">
        <f t="shared" si="547"/>
        <v>meets</v>
      </c>
      <c r="W5041">
        <f t="shared" si="548"/>
        <v>0</v>
      </c>
      <c r="X5041" t="str">
        <f t="shared" si="549"/>
        <v>Active</v>
      </c>
      <c r="Y5041">
        <f t="shared" si="550"/>
        <v>2.3780821917808219</v>
      </c>
      <c r="Z5041" t="str">
        <f t="shared" si="551"/>
        <v>2–3 Years</v>
      </c>
      <c r="AA5041" t="str">
        <f t="shared" si="552"/>
        <v>100K–129K</v>
      </c>
    </row>
    <row r="5042" spans="1:27" ht="19.95" customHeight="1" x14ac:dyDescent="0.3">
      <c r="A5042" s="4" t="s">
        <v>5169</v>
      </c>
      <c r="B5042" s="5">
        <v>45398</v>
      </c>
      <c r="C5042" s="6" t="s">
        <v>21</v>
      </c>
      <c r="D5042" s="6" t="s">
        <v>22</v>
      </c>
      <c r="E5042" s="6" t="s">
        <v>23</v>
      </c>
      <c r="F5042" s="6" t="s">
        <v>288</v>
      </c>
      <c r="G5042" s="6" t="s">
        <v>25</v>
      </c>
      <c r="H5042" s="6" t="s">
        <v>43</v>
      </c>
      <c r="I5042" s="6" t="s">
        <v>50</v>
      </c>
      <c r="J5042" s="5">
        <v>45398</v>
      </c>
      <c r="K5042" s="5">
        <v>45766</v>
      </c>
      <c r="L5042" s="6" t="s">
        <v>159</v>
      </c>
      <c r="M5042" s="6">
        <v>368</v>
      </c>
      <c r="N5042" s="6" t="s">
        <v>122</v>
      </c>
      <c r="O5042" s="6" t="s">
        <v>63</v>
      </c>
      <c r="P5042" s="6" t="s">
        <v>44</v>
      </c>
      <c r="Q5042" s="6">
        <v>4</v>
      </c>
      <c r="R5042" s="6" t="s">
        <v>32</v>
      </c>
      <c r="S5042" s="6">
        <v>1</v>
      </c>
      <c r="T5042" s="7">
        <v>63500</v>
      </c>
      <c r="U5042" t="str">
        <f t="shared" si="546"/>
        <v>Reviewed</v>
      </c>
      <c r="V5042" t="str">
        <f t="shared" si="547"/>
        <v>exceeds</v>
      </c>
      <c r="W5042">
        <f t="shared" si="548"/>
        <v>1</v>
      </c>
      <c r="X5042" t="str">
        <f t="shared" si="549"/>
        <v>Attrited</v>
      </c>
      <c r="Y5042">
        <f t="shared" si="550"/>
        <v>1.0082191780821919</v>
      </c>
      <c r="Z5042" t="str">
        <f t="shared" si="551"/>
        <v>1–2 Years</v>
      </c>
      <c r="AA5042" t="str">
        <f t="shared" si="552"/>
        <v>&lt;70K</v>
      </c>
    </row>
    <row r="5043" spans="1:27" ht="19.95" customHeight="1" x14ac:dyDescent="0.3">
      <c r="A5043" s="8" t="s">
        <v>5170</v>
      </c>
      <c r="B5043" s="9">
        <v>45563</v>
      </c>
      <c r="C5043" s="1" t="s">
        <v>34</v>
      </c>
      <c r="D5043" s="1" t="s">
        <v>22</v>
      </c>
      <c r="E5043" s="1" t="s">
        <v>23</v>
      </c>
      <c r="F5043" s="1" t="s">
        <v>109</v>
      </c>
      <c r="G5043" s="1" t="s">
        <v>36</v>
      </c>
      <c r="H5043" s="1" t="s">
        <v>110</v>
      </c>
      <c r="I5043" s="1" t="s">
        <v>27</v>
      </c>
      <c r="J5043" s="9">
        <v>45563</v>
      </c>
      <c r="K5043" s="9"/>
      <c r="L5043" s="1" t="s">
        <v>28</v>
      </c>
      <c r="M5043" s="1">
        <v>459</v>
      </c>
      <c r="N5043" s="1" t="s">
        <v>29</v>
      </c>
      <c r="O5043" s="1" t="s">
        <v>43</v>
      </c>
      <c r="P5043" s="1" t="s">
        <v>107</v>
      </c>
      <c r="Q5043" s="1">
        <v>4</v>
      </c>
      <c r="R5043" s="1" t="s">
        <v>32</v>
      </c>
      <c r="S5043" s="1">
        <v>1</v>
      </c>
      <c r="T5043" s="10">
        <v>172000</v>
      </c>
      <c r="U5043" t="str">
        <f t="shared" si="546"/>
        <v>Reviewed</v>
      </c>
      <c r="V5043" t="str">
        <f t="shared" si="547"/>
        <v>exceeds</v>
      </c>
      <c r="W5043">
        <f t="shared" si="548"/>
        <v>0</v>
      </c>
      <c r="X5043" t="str">
        <f t="shared" si="549"/>
        <v>Active</v>
      </c>
      <c r="Y5043">
        <f t="shared" si="550"/>
        <v>1.2575342465753425</v>
      </c>
      <c r="Z5043" t="str">
        <f t="shared" si="551"/>
        <v>1–2 Years</v>
      </c>
      <c r="AA5043" t="str">
        <f t="shared" si="552"/>
        <v>130K+</v>
      </c>
    </row>
    <row r="5044" spans="1:27" ht="19.95" customHeight="1" x14ac:dyDescent="0.3">
      <c r="A5044" s="4" t="s">
        <v>5171</v>
      </c>
      <c r="B5044" s="5">
        <v>45109</v>
      </c>
      <c r="C5044" s="6" t="s">
        <v>39</v>
      </c>
      <c r="D5044" s="6" t="s">
        <v>22</v>
      </c>
      <c r="E5044" s="6" t="s">
        <v>40</v>
      </c>
      <c r="F5044" s="6" t="s">
        <v>101</v>
      </c>
      <c r="G5044" s="6" t="s">
        <v>48</v>
      </c>
      <c r="H5044" s="6" t="s">
        <v>26</v>
      </c>
      <c r="I5044" s="6" t="s">
        <v>50</v>
      </c>
      <c r="J5044" s="5">
        <v>45109</v>
      </c>
      <c r="K5044" s="5">
        <v>45294</v>
      </c>
      <c r="L5044" s="6" t="s">
        <v>51</v>
      </c>
      <c r="M5044" s="6">
        <v>185</v>
      </c>
      <c r="N5044" s="6" t="s">
        <v>52</v>
      </c>
      <c r="O5044" s="6" t="s">
        <v>63</v>
      </c>
      <c r="P5044" s="6" t="s">
        <v>133</v>
      </c>
      <c r="Q5044" s="6">
        <v>2</v>
      </c>
      <c r="R5044" s="6" t="s">
        <v>53</v>
      </c>
      <c r="S5044" s="6">
        <v>1</v>
      </c>
      <c r="T5044" s="7">
        <v>89500</v>
      </c>
      <c r="U5044" t="str">
        <f t="shared" si="546"/>
        <v>Reviewed</v>
      </c>
      <c r="V5044" t="str">
        <f t="shared" si="547"/>
        <v>needs_support</v>
      </c>
      <c r="W5044">
        <f t="shared" si="548"/>
        <v>1</v>
      </c>
      <c r="X5044" t="str">
        <f t="shared" si="549"/>
        <v>Attrited</v>
      </c>
      <c r="Y5044">
        <f t="shared" si="550"/>
        <v>0.50684931506849318</v>
      </c>
      <c r="Z5044" t="str">
        <f t="shared" si="551"/>
        <v>&lt;1 Year</v>
      </c>
      <c r="AA5044" t="str">
        <f t="shared" si="552"/>
        <v>70K–99K</v>
      </c>
    </row>
    <row r="5045" spans="1:27" ht="19.95" customHeight="1" x14ac:dyDescent="0.3">
      <c r="A5045" s="8" t="s">
        <v>5172</v>
      </c>
      <c r="B5045" s="9">
        <v>45318</v>
      </c>
      <c r="C5045" s="1" t="s">
        <v>46</v>
      </c>
      <c r="D5045" s="1" t="s">
        <v>22</v>
      </c>
      <c r="E5045" s="1" t="s">
        <v>40</v>
      </c>
      <c r="F5045" s="1" t="s">
        <v>47</v>
      </c>
      <c r="G5045" s="1" t="s">
        <v>48</v>
      </c>
      <c r="H5045" s="1" t="s">
        <v>49</v>
      </c>
      <c r="I5045" s="1" t="s">
        <v>27</v>
      </c>
      <c r="J5045" s="9">
        <v>45318</v>
      </c>
      <c r="K5045" s="9"/>
      <c r="L5045" s="1" t="s">
        <v>28</v>
      </c>
      <c r="M5045" s="1">
        <v>704</v>
      </c>
      <c r="N5045" s="1" t="s">
        <v>140</v>
      </c>
      <c r="O5045" s="1" t="s">
        <v>30</v>
      </c>
      <c r="P5045" s="1" t="s">
        <v>31</v>
      </c>
      <c r="Q5045" s="1">
        <v>5</v>
      </c>
      <c r="R5045" s="1" t="s">
        <v>119</v>
      </c>
      <c r="S5045" s="1">
        <v>2</v>
      </c>
      <c r="T5045" s="10">
        <v>107000</v>
      </c>
      <c r="U5045" t="str">
        <f t="shared" si="546"/>
        <v>Reviewed</v>
      </c>
      <c r="V5045" t="str">
        <f t="shared" si="547"/>
        <v>outstanding</v>
      </c>
      <c r="W5045">
        <f t="shared" si="548"/>
        <v>0</v>
      </c>
      <c r="X5045" t="str">
        <f t="shared" si="549"/>
        <v>Active</v>
      </c>
      <c r="Y5045">
        <f t="shared" si="550"/>
        <v>1.9287671232876713</v>
      </c>
      <c r="Z5045" t="str">
        <f t="shared" si="551"/>
        <v>1–2 Years</v>
      </c>
      <c r="AA5045" t="str">
        <f t="shared" si="552"/>
        <v>100K–129K</v>
      </c>
    </row>
    <row r="5046" spans="1:27" ht="19.95" customHeight="1" x14ac:dyDescent="0.3">
      <c r="A5046" s="4" t="s">
        <v>5173</v>
      </c>
      <c r="B5046" s="5">
        <v>45256</v>
      </c>
      <c r="C5046" s="6" t="s">
        <v>55</v>
      </c>
      <c r="D5046" s="6" t="s">
        <v>56</v>
      </c>
      <c r="E5046" s="6" t="s">
        <v>23</v>
      </c>
      <c r="F5046" s="6" t="s">
        <v>57</v>
      </c>
      <c r="G5046" s="6" t="s">
        <v>58</v>
      </c>
      <c r="H5046" s="6" t="s">
        <v>43</v>
      </c>
      <c r="I5046" s="6" t="s">
        <v>50</v>
      </c>
      <c r="J5046" s="5">
        <v>45256</v>
      </c>
      <c r="K5046" s="5">
        <v>45563</v>
      </c>
      <c r="L5046" s="6" t="s">
        <v>51</v>
      </c>
      <c r="M5046" s="6">
        <v>307</v>
      </c>
      <c r="N5046" s="6" t="s">
        <v>29</v>
      </c>
      <c r="O5046" s="6" t="s">
        <v>170</v>
      </c>
      <c r="P5046" s="6" t="s">
        <v>31</v>
      </c>
      <c r="Q5046" s="6">
        <v>3</v>
      </c>
      <c r="R5046" s="6" t="s">
        <v>37</v>
      </c>
      <c r="S5046" s="6">
        <v>1</v>
      </c>
      <c r="T5046" s="7">
        <v>69000</v>
      </c>
      <c r="U5046" t="str">
        <f t="shared" si="546"/>
        <v>Reviewed</v>
      </c>
      <c r="V5046" t="str">
        <f t="shared" si="547"/>
        <v>meets</v>
      </c>
      <c r="W5046">
        <f t="shared" si="548"/>
        <v>1</v>
      </c>
      <c r="X5046" t="str">
        <f t="shared" si="549"/>
        <v>Attrited</v>
      </c>
      <c r="Y5046">
        <f t="shared" si="550"/>
        <v>0.84109589041095889</v>
      </c>
      <c r="Z5046" t="str">
        <f t="shared" si="551"/>
        <v>&lt;1 Year</v>
      </c>
      <c r="AA5046" t="str">
        <f t="shared" si="552"/>
        <v>&lt;70K</v>
      </c>
    </row>
    <row r="5047" spans="1:27" ht="19.95" customHeight="1" x14ac:dyDescent="0.3">
      <c r="A5047" s="8" t="s">
        <v>5174</v>
      </c>
      <c r="B5047" s="9">
        <v>45546</v>
      </c>
      <c r="C5047" s="1" t="s">
        <v>60</v>
      </c>
      <c r="D5047" s="1" t="s">
        <v>56</v>
      </c>
      <c r="E5047" s="1" t="s">
        <v>40</v>
      </c>
      <c r="F5047" s="1" t="s">
        <v>61</v>
      </c>
      <c r="G5047" s="1" t="s">
        <v>62</v>
      </c>
      <c r="H5047" s="1" t="s">
        <v>26</v>
      </c>
      <c r="I5047" s="1" t="s">
        <v>27</v>
      </c>
      <c r="J5047" s="9">
        <v>45546</v>
      </c>
      <c r="K5047" s="9"/>
      <c r="L5047" s="1" t="s">
        <v>28</v>
      </c>
      <c r="M5047" s="1">
        <v>476</v>
      </c>
      <c r="N5047" s="1" t="s">
        <v>75</v>
      </c>
      <c r="O5047" s="1" t="s">
        <v>43</v>
      </c>
      <c r="P5047" s="1" t="s">
        <v>31</v>
      </c>
      <c r="Q5047" s="1">
        <v>3</v>
      </c>
      <c r="R5047" s="1" t="s">
        <v>37</v>
      </c>
      <c r="S5047" s="1">
        <v>1</v>
      </c>
      <c r="T5047" s="10">
        <v>85500</v>
      </c>
      <c r="U5047" t="str">
        <f t="shared" si="546"/>
        <v>Reviewed</v>
      </c>
      <c r="V5047" t="str">
        <f t="shared" si="547"/>
        <v>meets</v>
      </c>
      <c r="W5047">
        <f t="shared" si="548"/>
        <v>0</v>
      </c>
      <c r="X5047" t="str">
        <f t="shared" si="549"/>
        <v>Active</v>
      </c>
      <c r="Y5047">
        <f t="shared" si="550"/>
        <v>1.3041095890410959</v>
      </c>
      <c r="Z5047" t="str">
        <f t="shared" si="551"/>
        <v>1–2 Years</v>
      </c>
      <c r="AA5047" t="str">
        <f t="shared" si="552"/>
        <v>70K–99K</v>
      </c>
    </row>
    <row r="5048" spans="1:27" ht="19.95" customHeight="1" x14ac:dyDescent="0.3">
      <c r="A5048" s="4" t="s">
        <v>5175</v>
      </c>
      <c r="B5048" s="5">
        <v>45109</v>
      </c>
      <c r="C5048" s="6" t="s">
        <v>66</v>
      </c>
      <c r="D5048" s="6" t="s">
        <v>56</v>
      </c>
      <c r="E5048" s="6" t="s">
        <v>67</v>
      </c>
      <c r="F5048" s="6" t="s">
        <v>588</v>
      </c>
      <c r="G5048" s="6" t="s">
        <v>69</v>
      </c>
      <c r="H5048" s="6" t="s">
        <v>110</v>
      </c>
      <c r="I5048" s="6" t="s">
        <v>27</v>
      </c>
      <c r="J5048" s="5">
        <v>45109</v>
      </c>
      <c r="K5048" s="5"/>
      <c r="L5048" s="6" t="s">
        <v>28</v>
      </c>
      <c r="M5048" s="6">
        <v>913</v>
      </c>
      <c r="N5048" s="6" t="s">
        <v>122</v>
      </c>
      <c r="O5048" s="6" t="s">
        <v>105</v>
      </c>
      <c r="P5048" s="6" t="s">
        <v>44</v>
      </c>
      <c r="Q5048" s="6">
        <v>3</v>
      </c>
      <c r="R5048" s="6" t="s">
        <v>37</v>
      </c>
      <c r="S5048" s="6">
        <v>3</v>
      </c>
      <c r="T5048" s="7">
        <v>143500</v>
      </c>
      <c r="U5048" t="str">
        <f t="shared" si="546"/>
        <v>Reviewed</v>
      </c>
      <c r="V5048" t="str">
        <f t="shared" si="547"/>
        <v>meets</v>
      </c>
      <c r="W5048">
        <f t="shared" si="548"/>
        <v>0</v>
      </c>
      <c r="X5048" t="str">
        <f t="shared" si="549"/>
        <v>Active</v>
      </c>
      <c r="Y5048">
        <f t="shared" si="550"/>
        <v>2.5013698630136987</v>
      </c>
      <c r="Z5048" t="str">
        <f t="shared" si="551"/>
        <v>2–3 Years</v>
      </c>
      <c r="AA5048" t="str">
        <f t="shared" si="552"/>
        <v>130K+</v>
      </c>
    </row>
    <row r="5049" spans="1:27" ht="19.95" customHeight="1" x14ac:dyDescent="0.3">
      <c r="A5049" s="8" t="s">
        <v>5176</v>
      </c>
      <c r="B5049" s="9">
        <v>45788</v>
      </c>
      <c r="C5049" s="1" t="s">
        <v>71</v>
      </c>
      <c r="D5049" s="1" t="s">
        <v>72</v>
      </c>
      <c r="E5049" s="1" t="s">
        <v>23</v>
      </c>
      <c r="F5049" s="1" t="s">
        <v>73</v>
      </c>
      <c r="G5049" s="1" t="s">
        <v>74</v>
      </c>
      <c r="H5049" s="1" t="s">
        <v>49</v>
      </c>
      <c r="I5049" s="1" t="s">
        <v>27</v>
      </c>
      <c r="J5049" s="9">
        <v>45788</v>
      </c>
      <c r="K5049" s="9"/>
      <c r="L5049" s="1" t="s">
        <v>28</v>
      </c>
      <c r="M5049" s="1">
        <v>234</v>
      </c>
      <c r="N5049" s="1" t="s">
        <v>52</v>
      </c>
      <c r="O5049" s="1" t="s">
        <v>43</v>
      </c>
      <c r="P5049" s="1" t="s">
        <v>107</v>
      </c>
      <c r="Q5049" s="1">
        <v>3</v>
      </c>
      <c r="R5049" s="1" t="s">
        <v>37</v>
      </c>
      <c r="S5049" s="1">
        <v>1</v>
      </c>
      <c r="T5049" s="10">
        <v>109000</v>
      </c>
      <c r="U5049" t="str">
        <f t="shared" si="546"/>
        <v>Reviewed</v>
      </c>
      <c r="V5049" t="str">
        <f t="shared" si="547"/>
        <v>meets</v>
      </c>
      <c r="W5049">
        <f t="shared" si="548"/>
        <v>0</v>
      </c>
      <c r="X5049" t="str">
        <f t="shared" si="549"/>
        <v>Active</v>
      </c>
      <c r="Y5049">
        <f t="shared" si="550"/>
        <v>0.64109589041095894</v>
      </c>
      <c r="Z5049" t="str">
        <f t="shared" si="551"/>
        <v>&lt;1 Year</v>
      </c>
      <c r="AA5049" t="str">
        <f t="shared" si="552"/>
        <v>100K–129K</v>
      </c>
    </row>
    <row r="5050" spans="1:27" ht="19.95" customHeight="1" x14ac:dyDescent="0.3">
      <c r="A5050" s="4" t="s">
        <v>5177</v>
      </c>
      <c r="B5050" s="5">
        <v>45768</v>
      </c>
      <c r="C5050" s="6" t="s">
        <v>77</v>
      </c>
      <c r="D5050" s="6" t="s">
        <v>72</v>
      </c>
      <c r="E5050" s="6" t="s">
        <v>40</v>
      </c>
      <c r="F5050" s="6" t="s">
        <v>112</v>
      </c>
      <c r="G5050" s="6" t="s">
        <v>79</v>
      </c>
      <c r="H5050" s="6" t="s">
        <v>43</v>
      </c>
      <c r="I5050" s="6" t="s">
        <v>27</v>
      </c>
      <c r="J5050" s="5">
        <v>45768</v>
      </c>
      <c r="K5050" s="5"/>
      <c r="L5050" s="6" t="s">
        <v>28</v>
      </c>
      <c r="M5050" s="6">
        <v>254</v>
      </c>
      <c r="N5050" s="6" t="s">
        <v>29</v>
      </c>
      <c r="O5050" s="6" t="s">
        <v>105</v>
      </c>
      <c r="P5050" s="6" t="s">
        <v>133</v>
      </c>
      <c r="Q5050" s="6">
        <v>3</v>
      </c>
      <c r="R5050" s="6" t="s">
        <v>37</v>
      </c>
      <c r="S5050" s="6">
        <v>1</v>
      </c>
      <c r="T5050" s="7">
        <v>75000</v>
      </c>
      <c r="U5050" t="str">
        <f t="shared" si="546"/>
        <v>Reviewed</v>
      </c>
      <c r="V5050" t="str">
        <f t="shared" si="547"/>
        <v>meets</v>
      </c>
      <c r="W5050">
        <f t="shared" si="548"/>
        <v>0</v>
      </c>
      <c r="X5050" t="str">
        <f t="shared" si="549"/>
        <v>Active</v>
      </c>
      <c r="Y5050">
        <f t="shared" si="550"/>
        <v>0.69589041095890414</v>
      </c>
      <c r="Z5050" t="str">
        <f t="shared" si="551"/>
        <v>&lt;1 Year</v>
      </c>
      <c r="AA5050" t="str">
        <f t="shared" si="552"/>
        <v>70K–99K</v>
      </c>
    </row>
    <row r="5051" spans="1:27" ht="19.95" customHeight="1" x14ac:dyDescent="0.3">
      <c r="A5051" s="8" t="s">
        <v>5178</v>
      </c>
      <c r="B5051" s="9">
        <v>44940</v>
      </c>
      <c r="C5051" s="1" t="s">
        <v>81</v>
      </c>
      <c r="D5051" s="1" t="s">
        <v>72</v>
      </c>
      <c r="E5051" s="1" t="s">
        <v>23</v>
      </c>
      <c r="F5051" s="1" t="s">
        <v>82</v>
      </c>
      <c r="G5051" s="1" t="s">
        <v>83</v>
      </c>
      <c r="H5051" s="1" t="s">
        <v>26</v>
      </c>
      <c r="I5051" s="1" t="s">
        <v>27</v>
      </c>
      <c r="J5051" s="9">
        <v>44940</v>
      </c>
      <c r="K5051" s="9"/>
      <c r="L5051" s="1" t="s">
        <v>28</v>
      </c>
      <c r="M5051" s="1">
        <v>1082</v>
      </c>
      <c r="N5051" s="1" t="s">
        <v>29</v>
      </c>
      <c r="O5051" s="1" t="s">
        <v>63</v>
      </c>
      <c r="P5051" s="1" t="s">
        <v>64</v>
      </c>
      <c r="Q5051" s="1">
        <v>4</v>
      </c>
      <c r="R5051" s="1" t="s">
        <v>32</v>
      </c>
      <c r="S5051" s="1">
        <v>3</v>
      </c>
      <c r="T5051" s="10">
        <v>81500</v>
      </c>
      <c r="U5051" t="str">
        <f t="shared" si="546"/>
        <v>Reviewed</v>
      </c>
      <c r="V5051" t="str">
        <f t="shared" si="547"/>
        <v>exceeds</v>
      </c>
      <c r="W5051">
        <f t="shared" si="548"/>
        <v>0</v>
      </c>
      <c r="X5051" t="str">
        <f t="shared" si="549"/>
        <v>Active</v>
      </c>
      <c r="Y5051">
        <f t="shared" si="550"/>
        <v>2.9643835616438357</v>
      </c>
      <c r="Z5051" t="str">
        <f t="shared" si="551"/>
        <v>2–3 Years</v>
      </c>
      <c r="AA5051" t="str">
        <f t="shared" si="552"/>
        <v>70K–99K</v>
      </c>
    </row>
    <row r="5052" spans="1:27" ht="19.95" customHeight="1" x14ac:dyDescent="0.3">
      <c r="A5052" s="4" t="s">
        <v>5179</v>
      </c>
      <c r="B5052" s="5">
        <v>44960</v>
      </c>
      <c r="C5052" s="6" t="s">
        <v>86</v>
      </c>
      <c r="D5052" s="6" t="s">
        <v>87</v>
      </c>
      <c r="E5052" s="6" t="s">
        <v>67</v>
      </c>
      <c r="F5052" s="6" t="s">
        <v>116</v>
      </c>
      <c r="G5052" s="6" t="s">
        <v>89</v>
      </c>
      <c r="H5052" s="6" t="s">
        <v>26</v>
      </c>
      <c r="I5052" s="6" t="s">
        <v>50</v>
      </c>
      <c r="J5052" s="5">
        <v>44960</v>
      </c>
      <c r="K5052" s="5">
        <v>45387</v>
      </c>
      <c r="L5052" s="6" t="s">
        <v>51</v>
      </c>
      <c r="M5052" s="6">
        <v>427</v>
      </c>
      <c r="N5052" s="6" t="s">
        <v>122</v>
      </c>
      <c r="O5052" s="6" t="s">
        <v>30</v>
      </c>
      <c r="P5052" s="6" t="s">
        <v>64</v>
      </c>
      <c r="Q5052" s="6">
        <v>3</v>
      </c>
      <c r="R5052" s="6" t="s">
        <v>37</v>
      </c>
      <c r="S5052" s="6">
        <v>1</v>
      </c>
      <c r="T5052" s="7">
        <v>105000</v>
      </c>
      <c r="U5052" t="str">
        <f t="shared" si="546"/>
        <v>Reviewed</v>
      </c>
      <c r="V5052" t="str">
        <f t="shared" si="547"/>
        <v>meets</v>
      </c>
      <c r="W5052">
        <f t="shared" si="548"/>
        <v>1</v>
      </c>
      <c r="X5052" t="str">
        <f t="shared" si="549"/>
        <v>Attrited</v>
      </c>
      <c r="Y5052">
        <f t="shared" si="550"/>
        <v>1.1698630136986301</v>
      </c>
      <c r="Z5052" t="str">
        <f t="shared" si="551"/>
        <v>1–2 Years</v>
      </c>
      <c r="AA5052" t="str">
        <f t="shared" si="552"/>
        <v>100K–129K</v>
      </c>
    </row>
    <row r="5053" spans="1:27" ht="19.95" customHeight="1" x14ac:dyDescent="0.3">
      <c r="A5053" s="8" t="s">
        <v>5180</v>
      </c>
      <c r="B5053" s="9">
        <v>45193</v>
      </c>
      <c r="C5053" s="1" t="s">
        <v>91</v>
      </c>
      <c r="D5053" s="1" t="s">
        <v>87</v>
      </c>
      <c r="E5053" s="1" t="s">
        <v>92</v>
      </c>
      <c r="F5053" s="1" t="s">
        <v>114</v>
      </c>
      <c r="G5053" s="1" t="s">
        <v>94</v>
      </c>
      <c r="H5053" s="1" t="s">
        <v>43</v>
      </c>
      <c r="I5053" s="1" t="s">
        <v>27</v>
      </c>
      <c r="J5053" s="9">
        <v>45193</v>
      </c>
      <c r="K5053" s="9"/>
      <c r="L5053" s="1" t="s">
        <v>28</v>
      </c>
      <c r="M5053" s="1">
        <v>829</v>
      </c>
      <c r="N5053" s="1" t="s">
        <v>52</v>
      </c>
      <c r="O5053" s="1" t="s">
        <v>43</v>
      </c>
      <c r="P5053" s="1" t="s">
        <v>31</v>
      </c>
      <c r="Q5053" s="1">
        <v>2</v>
      </c>
      <c r="R5053" s="1" t="s">
        <v>53</v>
      </c>
      <c r="S5053" s="1">
        <v>2</v>
      </c>
      <c r="T5053" s="10">
        <v>75500</v>
      </c>
      <c r="U5053" t="str">
        <f t="shared" si="546"/>
        <v>Reviewed</v>
      </c>
      <c r="V5053" t="str">
        <f t="shared" si="547"/>
        <v>needs_support</v>
      </c>
      <c r="W5053">
        <f t="shared" si="548"/>
        <v>0</v>
      </c>
      <c r="X5053" t="str">
        <f t="shared" si="549"/>
        <v>Active</v>
      </c>
      <c r="Y5053">
        <f t="shared" si="550"/>
        <v>2.2712328767123289</v>
      </c>
      <c r="Z5053" t="str">
        <f t="shared" si="551"/>
        <v>2–3 Years</v>
      </c>
      <c r="AA5053" t="str">
        <f t="shared" si="552"/>
        <v>70K–99K</v>
      </c>
    </row>
    <row r="5054" spans="1:27" ht="19.95" customHeight="1" x14ac:dyDescent="0.3">
      <c r="A5054" s="4" t="s">
        <v>5181</v>
      </c>
      <c r="B5054" s="5">
        <v>44960</v>
      </c>
      <c r="C5054" s="6" t="s">
        <v>21</v>
      </c>
      <c r="D5054" s="6" t="s">
        <v>22</v>
      </c>
      <c r="E5054" s="6" t="s">
        <v>23</v>
      </c>
      <c r="F5054" s="6" t="s">
        <v>24</v>
      </c>
      <c r="G5054" s="6" t="s">
        <v>25</v>
      </c>
      <c r="H5054" s="6" t="s">
        <v>26</v>
      </c>
      <c r="I5054" s="6" t="s">
        <v>27</v>
      </c>
      <c r="J5054" s="5">
        <v>44960</v>
      </c>
      <c r="K5054" s="5"/>
      <c r="L5054" s="6" t="s">
        <v>28</v>
      </c>
      <c r="M5054" s="6">
        <v>1062</v>
      </c>
      <c r="N5054" s="6" t="s">
        <v>29</v>
      </c>
      <c r="O5054" s="6" t="s">
        <v>43</v>
      </c>
      <c r="P5054" s="6" t="s">
        <v>64</v>
      </c>
      <c r="Q5054" s="6">
        <v>3</v>
      </c>
      <c r="R5054" s="6" t="s">
        <v>37</v>
      </c>
      <c r="S5054" s="6">
        <v>3</v>
      </c>
      <c r="T5054" s="7">
        <v>89000</v>
      </c>
      <c r="U5054" t="str">
        <f t="shared" si="546"/>
        <v>Reviewed</v>
      </c>
      <c r="V5054" t="str">
        <f t="shared" si="547"/>
        <v>meets</v>
      </c>
      <c r="W5054">
        <f t="shared" si="548"/>
        <v>0</v>
      </c>
      <c r="X5054" t="str">
        <f t="shared" si="549"/>
        <v>Active</v>
      </c>
      <c r="Y5054">
        <f t="shared" si="550"/>
        <v>2.9095890410958902</v>
      </c>
      <c r="Z5054" t="str">
        <f t="shared" si="551"/>
        <v>2–3 Years</v>
      </c>
      <c r="AA5054" t="str">
        <f t="shared" si="552"/>
        <v>70K–99K</v>
      </c>
    </row>
    <row r="5055" spans="1:27" ht="19.95" customHeight="1" x14ac:dyDescent="0.3">
      <c r="A5055" s="8" t="s">
        <v>5182</v>
      </c>
      <c r="B5055" s="9">
        <v>44936</v>
      </c>
      <c r="C5055" s="1" t="s">
        <v>34</v>
      </c>
      <c r="D5055" s="1" t="s">
        <v>22</v>
      </c>
      <c r="E5055" s="1" t="s">
        <v>23</v>
      </c>
      <c r="F5055" s="1" t="s">
        <v>35</v>
      </c>
      <c r="G5055" s="1" t="s">
        <v>36</v>
      </c>
      <c r="H5055" s="1" t="s">
        <v>26</v>
      </c>
      <c r="I5055" s="1" t="s">
        <v>27</v>
      </c>
      <c r="J5055" s="9">
        <v>44936</v>
      </c>
      <c r="K5055" s="9"/>
      <c r="L5055" s="1" t="s">
        <v>28</v>
      </c>
      <c r="M5055" s="1">
        <v>1086</v>
      </c>
      <c r="N5055" s="1" t="s">
        <v>52</v>
      </c>
      <c r="O5055" s="1" t="s">
        <v>63</v>
      </c>
      <c r="P5055" s="1" t="s">
        <v>31</v>
      </c>
      <c r="Q5055" s="1">
        <v>4</v>
      </c>
      <c r="R5055" s="1" t="s">
        <v>32</v>
      </c>
      <c r="S5055" s="1">
        <v>3</v>
      </c>
      <c r="T5055" s="10">
        <v>76500</v>
      </c>
      <c r="U5055" t="str">
        <f t="shared" si="546"/>
        <v>Reviewed</v>
      </c>
      <c r="V5055" t="str">
        <f t="shared" si="547"/>
        <v>exceeds</v>
      </c>
      <c r="W5055">
        <f t="shared" si="548"/>
        <v>0</v>
      </c>
      <c r="X5055" t="str">
        <f t="shared" si="549"/>
        <v>Active</v>
      </c>
      <c r="Y5055">
        <f t="shared" si="550"/>
        <v>2.9753424657534246</v>
      </c>
      <c r="Z5055" t="str">
        <f t="shared" si="551"/>
        <v>2–3 Years</v>
      </c>
      <c r="AA5055" t="str">
        <f t="shared" si="552"/>
        <v>70K–99K</v>
      </c>
    </row>
    <row r="5056" spans="1:27" ht="19.95" customHeight="1" x14ac:dyDescent="0.3">
      <c r="A5056" s="4" t="s">
        <v>5183</v>
      </c>
      <c r="B5056" s="5">
        <v>45300</v>
      </c>
      <c r="C5056" s="6" t="s">
        <v>39</v>
      </c>
      <c r="D5056" s="6" t="s">
        <v>22</v>
      </c>
      <c r="E5056" s="6" t="s">
        <v>40</v>
      </c>
      <c r="F5056" s="6" t="s">
        <v>138</v>
      </c>
      <c r="G5056" s="6" t="s">
        <v>36</v>
      </c>
      <c r="H5056" s="6" t="s">
        <v>43</v>
      </c>
      <c r="I5056" s="6" t="s">
        <v>50</v>
      </c>
      <c r="J5056" s="5">
        <v>45300</v>
      </c>
      <c r="K5056" s="5">
        <v>45558</v>
      </c>
      <c r="L5056" s="6" t="s">
        <v>51</v>
      </c>
      <c r="M5056" s="6">
        <v>258</v>
      </c>
      <c r="N5056" s="6" t="s">
        <v>75</v>
      </c>
      <c r="O5056" s="6" t="s">
        <v>63</v>
      </c>
      <c r="P5056" s="6" t="s">
        <v>64</v>
      </c>
      <c r="Q5056" s="6">
        <v>3</v>
      </c>
      <c r="R5056" s="6" t="s">
        <v>37</v>
      </c>
      <c r="S5056" s="6">
        <v>1</v>
      </c>
      <c r="T5056" s="7">
        <v>56000</v>
      </c>
      <c r="U5056" t="str">
        <f t="shared" si="546"/>
        <v>Reviewed</v>
      </c>
      <c r="V5056" t="str">
        <f t="shared" si="547"/>
        <v>meets</v>
      </c>
      <c r="W5056">
        <f t="shared" si="548"/>
        <v>1</v>
      </c>
      <c r="X5056" t="str">
        <f t="shared" si="549"/>
        <v>Attrited</v>
      </c>
      <c r="Y5056">
        <f t="shared" si="550"/>
        <v>0.70684931506849313</v>
      </c>
      <c r="Z5056" t="str">
        <f t="shared" si="551"/>
        <v>&lt;1 Year</v>
      </c>
      <c r="AA5056" t="str">
        <f t="shared" si="552"/>
        <v>&lt;70K</v>
      </c>
    </row>
    <row r="5057" spans="1:27" ht="19.95" customHeight="1" x14ac:dyDescent="0.3">
      <c r="A5057" s="8" t="s">
        <v>5184</v>
      </c>
      <c r="B5057" s="9">
        <v>45115</v>
      </c>
      <c r="C5057" s="1" t="s">
        <v>46</v>
      </c>
      <c r="D5057" s="1" t="s">
        <v>22</v>
      </c>
      <c r="E5057" s="1" t="s">
        <v>40</v>
      </c>
      <c r="F5057" s="1" t="s">
        <v>143</v>
      </c>
      <c r="G5057" s="1" t="s">
        <v>48</v>
      </c>
      <c r="H5057" s="1" t="s">
        <v>43</v>
      </c>
      <c r="I5057" s="1" t="s">
        <v>27</v>
      </c>
      <c r="J5057" s="9">
        <v>45115</v>
      </c>
      <c r="K5057" s="9"/>
      <c r="L5057" s="1" t="s">
        <v>28</v>
      </c>
      <c r="M5057" s="1">
        <v>907</v>
      </c>
      <c r="N5057" s="1" t="s">
        <v>29</v>
      </c>
      <c r="O5057" s="1" t="s">
        <v>63</v>
      </c>
      <c r="P5057" s="1" t="s">
        <v>31</v>
      </c>
      <c r="Q5057" s="1">
        <v>3</v>
      </c>
      <c r="R5057" s="1" t="s">
        <v>37</v>
      </c>
      <c r="S5057" s="1">
        <v>2</v>
      </c>
      <c r="T5057" s="10">
        <v>69000</v>
      </c>
      <c r="U5057" t="str">
        <f t="shared" si="546"/>
        <v>Reviewed</v>
      </c>
      <c r="V5057" t="str">
        <f t="shared" si="547"/>
        <v>meets</v>
      </c>
      <c r="W5057">
        <f t="shared" si="548"/>
        <v>0</v>
      </c>
      <c r="X5057" t="str">
        <f t="shared" si="549"/>
        <v>Active</v>
      </c>
      <c r="Y5057">
        <f t="shared" si="550"/>
        <v>2.484931506849315</v>
      </c>
      <c r="Z5057" t="str">
        <f t="shared" si="551"/>
        <v>2–3 Years</v>
      </c>
      <c r="AA5057" t="str">
        <f t="shared" si="552"/>
        <v>&lt;70K</v>
      </c>
    </row>
    <row r="5058" spans="1:27" ht="19.95" customHeight="1" x14ac:dyDescent="0.3">
      <c r="A5058" s="4" t="s">
        <v>5185</v>
      </c>
      <c r="B5058" s="5">
        <v>45656</v>
      </c>
      <c r="C5058" s="6" t="s">
        <v>55</v>
      </c>
      <c r="D5058" s="6" t="s">
        <v>56</v>
      </c>
      <c r="E5058" s="6" t="s">
        <v>23</v>
      </c>
      <c r="F5058" s="6" t="s">
        <v>104</v>
      </c>
      <c r="G5058" s="6" t="s">
        <v>62</v>
      </c>
      <c r="H5058" s="6" t="s">
        <v>43</v>
      </c>
      <c r="I5058" s="6" t="s">
        <v>27</v>
      </c>
      <c r="J5058" s="5">
        <v>45656</v>
      </c>
      <c r="K5058" s="5"/>
      <c r="L5058" s="6" t="s">
        <v>28</v>
      </c>
      <c r="M5058" s="6">
        <v>366</v>
      </c>
      <c r="N5058" s="6" t="s">
        <v>29</v>
      </c>
      <c r="O5058" s="6" t="s">
        <v>63</v>
      </c>
      <c r="P5058" s="6" t="s">
        <v>64</v>
      </c>
      <c r="Q5058" s="6">
        <v>3</v>
      </c>
      <c r="R5058" s="6" t="s">
        <v>37</v>
      </c>
      <c r="S5058" s="6">
        <v>1</v>
      </c>
      <c r="T5058" s="7">
        <v>63500</v>
      </c>
      <c r="U5058" t="str">
        <f t="shared" ref="U5058:U5121" si="553">IF(LOWER(TRIM(Q5058&amp;""))="none","Not Reviewed","Reviewed")</f>
        <v>Reviewed</v>
      </c>
      <c r="V5058" t="str">
        <f t="shared" ref="V5058:V5121" si="554">IF(OR(Q5058="none",R5058=""),"Not Reviewed",R5058)</f>
        <v>meets</v>
      </c>
      <c r="W5058">
        <f t="shared" ref="W5058:W5121" si="555">IF(I5058="terminated",1,0)</f>
        <v>0</v>
      </c>
      <c r="X5058" t="str">
        <f t="shared" ref="X5058:X5121" si="556">IF(I5058="terminated","Attrited","Active")</f>
        <v>Active</v>
      </c>
      <c r="Y5058">
        <f t="shared" ref="Y5058:Y5121" si="557">M5058/365</f>
        <v>1.0027397260273974</v>
      </c>
      <c r="Z5058" t="str">
        <f t="shared" ref="Z5058:Z5121" si="558">IF(Y5058&lt;1,"&lt;1 Year",IF(Y5058&lt;2,"1–2 Years",IF(Y5058&lt;3,"2–3 Years","3+ Years")))</f>
        <v>1–2 Years</v>
      </c>
      <c r="AA5058" t="str">
        <f t="shared" ref="AA5058:AA5121" si="559">IF(T5058&lt;70000,"&lt;70K",IF(T5058&lt;100000,"70K–99K",IF(T5058&lt;130000,"100K–129K","130K+")))</f>
        <v>&lt;70K</v>
      </c>
    </row>
    <row r="5059" spans="1:27" ht="19.95" customHeight="1" x14ac:dyDescent="0.3">
      <c r="A5059" s="8" t="s">
        <v>5186</v>
      </c>
      <c r="B5059" s="9">
        <v>45529</v>
      </c>
      <c r="C5059" s="1" t="s">
        <v>60</v>
      </c>
      <c r="D5059" s="1" t="s">
        <v>56</v>
      </c>
      <c r="E5059" s="1" t="s">
        <v>40</v>
      </c>
      <c r="F5059" s="1" t="s">
        <v>104</v>
      </c>
      <c r="G5059" s="1" t="s">
        <v>62</v>
      </c>
      <c r="H5059" s="1" t="s">
        <v>43</v>
      </c>
      <c r="I5059" s="1" t="s">
        <v>27</v>
      </c>
      <c r="J5059" s="9">
        <v>45529</v>
      </c>
      <c r="K5059" s="9"/>
      <c r="L5059" s="1" t="s">
        <v>28</v>
      </c>
      <c r="M5059" s="1">
        <v>493</v>
      </c>
      <c r="N5059" s="1" t="s">
        <v>29</v>
      </c>
      <c r="O5059" s="1" t="s">
        <v>63</v>
      </c>
      <c r="P5059" s="1" t="s">
        <v>31</v>
      </c>
      <c r="Q5059" s="1">
        <v>3</v>
      </c>
      <c r="R5059" s="1" t="s">
        <v>37</v>
      </c>
      <c r="S5059" s="1">
        <v>1</v>
      </c>
      <c r="T5059" s="10">
        <v>73500</v>
      </c>
      <c r="U5059" t="str">
        <f t="shared" si="553"/>
        <v>Reviewed</v>
      </c>
      <c r="V5059" t="str">
        <f t="shared" si="554"/>
        <v>meets</v>
      </c>
      <c r="W5059">
        <f t="shared" si="555"/>
        <v>0</v>
      </c>
      <c r="X5059" t="str">
        <f t="shared" si="556"/>
        <v>Active</v>
      </c>
      <c r="Y5059">
        <f t="shared" si="557"/>
        <v>1.3506849315068492</v>
      </c>
      <c r="Z5059" t="str">
        <f t="shared" si="558"/>
        <v>1–2 Years</v>
      </c>
      <c r="AA5059" t="str">
        <f t="shared" si="559"/>
        <v>70K–99K</v>
      </c>
    </row>
    <row r="5060" spans="1:27" ht="19.95" customHeight="1" x14ac:dyDescent="0.3">
      <c r="A5060" s="4" t="s">
        <v>5187</v>
      </c>
      <c r="B5060" s="5">
        <v>45568</v>
      </c>
      <c r="C5060" s="6" t="s">
        <v>66</v>
      </c>
      <c r="D5060" s="6" t="s">
        <v>56</v>
      </c>
      <c r="E5060" s="6" t="s">
        <v>67</v>
      </c>
      <c r="F5060" s="6" t="s">
        <v>35</v>
      </c>
      <c r="G5060" s="6" t="s">
        <v>36</v>
      </c>
      <c r="H5060" s="6" t="s">
        <v>26</v>
      </c>
      <c r="I5060" s="6" t="s">
        <v>27</v>
      </c>
      <c r="J5060" s="5">
        <v>45568</v>
      </c>
      <c r="K5060" s="5"/>
      <c r="L5060" s="6" t="s">
        <v>28</v>
      </c>
      <c r="M5060" s="6">
        <v>454</v>
      </c>
      <c r="N5060" s="6" t="s">
        <v>52</v>
      </c>
      <c r="O5060" s="6" t="s">
        <v>63</v>
      </c>
      <c r="P5060" s="6" t="s">
        <v>44</v>
      </c>
      <c r="Q5060" s="6">
        <v>3</v>
      </c>
      <c r="R5060" s="6" t="s">
        <v>37</v>
      </c>
      <c r="S5060" s="6">
        <v>1</v>
      </c>
      <c r="T5060" s="7">
        <v>99500</v>
      </c>
      <c r="U5060" t="str">
        <f t="shared" si="553"/>
        <v>Reviewed</v>
      </c>
      <c r="V5060" t="str">
        <f t="shared" si="554"/>
        <v>meets</v>
      </c>
      <c r="W5060">
        <f t="shared" si="555"/>
        <v>0</v>
      </c>
      <c r="X5060" t="str">
        <f t="shared" si="556"/>
        <v>Active</v>
      </c>
      <c r="Y5060">
        <f t="shared" si="557"/>
        <v>1.2438356164383562</v>
      </c>
      <c r="Z5060" t="str">
        <f t="shared" si="558"/>
        <v>1–2 Years</v>
      </c>
      <c r="AA5060" t="str">
        <f t="shared" si="559"/>
        <v>70K–99K</v>
      </c>
    </row>
    <row r="5061" spans="1:27" ht="19.95" customHeight="1" x14ac:dyDescent="0.3">
      <c r="A5061" s="8" t="s">
        <v>5188</v>
      </c>
      <c r="B5061" s="9">
        <v>45152</v>
      </c>
      <c r="C5061" s="1" t="s">
        <v>71</v>
      </c>
      <c r="D5061" s="1" t="s">
        <v>72</v>
      </c>
      <c r="E5061" s="1" t="s">
        <v>23</v>
      </c>
      <c r="F5061" s="1" t="s">
        <v>73</v>
      </c>
      <c r="G5061" s="1" t="s">
        <v>74</v>
      </c>
      <c r="H5061" s="1" t="s">
        <v>49</v>
      </c>
      <c r="I5061" s="1" t="s">
        <v>27</v>
      </c>
      <c r="J5061" s="9">
        <v>45152</v>
      </c>
      <c r="K5061" s="9"/>
      <c r="L5061" s="1" t="s">
        <v>28</v>
      </c>
      <c r="M5061" s="1">
        <v>870</v>
      </c>
      <c r="N5061" s="1" t="s">
        <v>29</v>
      </c>
      <c r="O5061" s="1" t="s">
        <v>30</v>
      </c>
      <c r="P5061" s="1" t="s">
        <v>64</v>
      </c>
      <c r="Q5061" s="1">
        <v>5</v>
      </c>
      <c r="R5061" s="1" t="s">
        <v>119</v>
      </c>
      <c r="S5061" s="1">
        <v>2</v>
      </c>
      <c r="T5061" s="10">
        <v>109500</v>
      </c>
      <c r="U5061" t="str">
        <f t="shared" si="553"/>
        <v>Reviewed</v>
      </c>
      <c r="V5061" t="str">
        <f t="shared" si="554"/>
        <v>outstanding</v>
      </c>
      <c r="W5061">
        <f t="shared" si="555"/>
        <v>0</v>
      </c>
      <c r="X5061" t="str">
        <f t="shared" si="556"/>
        <v>Active</v>
      </c>
      <c r="Y5061">
        <f t="shared" si="557"/>
        <v>2.3835616438356166</v>
      </c>
      <c r="Z5061" t="str">
        <f t="shared" si="558"/>
        <v>2–3 Years</v>
      </c>
      <c r="AA5061" t="str">
        <f t="shared" si="559"/>
        <v>100K–129K</v>
      </c>
    </row>
    <row r="5062" spans="1:27" ht="19.95" customHeight="1" x14ac:dyDescent="0.3">
      <c r="A5062" s="4" t="s">
        <v>5189</v>
      </c>
      <c r="B5062" s="5">
        <v>45047</v>
      </c>
      <c r="C5062" s="6" t="s">
        <v>77</v>
      </c>
      <c r="D5062" s="6" t="s">
        <v>72</v>
      </c>
      <c r="E5062" s="6" t="s">
        <v>40</v>
      </c>
      <c r="F5062" s="6" t="s">
        <v>112</v>
      </c>
      <c r="G5062" s="6" t="s">
        <v>79</v>
      </c>
      <c r="H5062" s="6" t="s">
        <v>43</v>
      </c>
      <c r="I5062" s="6" t="s">
        <v>27</v>
      </c>
      <c r="J5062" s="5">
        <v>45047</v>
      </c>
      <c r="K5062" s="5"/>
      <c r="L5062" s="6" t="s">
        <v>28</v>
      </c>
      <c r="M5062" s="6">
        <v>975</v>
      </c>
      <c r="N5062" s="6" t="s">
        <v>29</v>
      </c>
      <c r="O5062" s="6" t="s">
        <v>63</v>
      </c>
      <c r="P5062" s="6" t="s">
        <v>44</v>
      </c>
      <c r="Q5062" s="6">
        <v>4</v>
      </c>
      <c r="R5062" s="6" t="s">
        <v>32</v>
      </c>
      <c r="S5062" s="6">
        <v>3</v>
      </c>
      <c r="T5062" s="7">
        <v>72000</v>
      </c>
      <c r="U5062" t="str">
        <f t="shared" si="553"/>
        <v>Reviewed</v>
      </c>
      <c r="V5062" t="str">
        <f t="shared" si="554"/>
        <v>exceeds</v>
      </c>
      <c r="W5062">
        <f t="shared" si="555"/>
        <v>0</v>
      </c>
      <c r="X5062" t="str">
        <f t="shared" si="556"/>
        <v>Active</v>
      </c>
      <c r="Y5062">
        <f t="shared" si="557"/>
        <v>2.6712328767123288</v>
      </c>
      <c r="Z5062" t="str">
        <f t="shared" si="558"/>
        <v>2–3 Years</v>
      </c>
      <c r="AA5062" t="str">
        <f t="shared" si="559"/>
        <v>70K–99K</v>
      </c>
    </row>
    <row r="5063" spans="1:27" ht="19.95" customHeight="1" x14ac:dyDescent="0.3">
      <c r="A5063" s="8" t="s">
        <v>5190</v>
      </c>
      <c r="B5063" s="9">
        <v>45076</v>
      </c>
      <c r="C5063" s="1" t="s">
        <v>81</v>
      </c>
      <c r="D5063" s="1" t="s">
        <v>72</v>
      </c>
      <c r="E5063" s="1" t="s">
        <v>23</v>
      </c>
      <c r="F5063" s="1" t="s">
        <v>154</v>
      </c>
      <c r="G5063" s="1" t="s">
        <v>83</v>
      </c>
      <c r="H5063" s="1" t="s">
        <v>43</v>
      </c>
      <c r="I5063" s="1" t="s">
        <v>27</v>
      </c>
      <c r="J5063" s="9">
        <v>45076</v>
      </c>
      <c r="K5063" s="9"/>
      <c r="L5063" s="1" t="s">
        <v>28</v>
      </c>
      <c r="M5063" s="1">
        <v>946</v>
      </c>
      <c r="N5063" s="1" t="s">
        <v>29</v>
      </c>
      <c r="O5063" s="1" t="s">
        <v>63</v>
      </c>
      <c r="P5063" s="1" t="s">
        <v>133</v>
      </c>
      <c r="Q5063" s="1">
        <v>2</v>
      </c>
      <c r="R5063" s="1" t="s">
        <v>53</v>
      </c>
      <c r="S5063" s="1">
        <v>3</v>
      </c>
      <c r="T5063" s="10">
        <v>58000</v>
      </c>
      <c r="U5063" t="str">
        <f t="shared" si="553"/>
        <v>Reviewed</v>
      </c>
      <c r="V5063" t="str">
        <f t="shared" si="554"/>
        <v>needs_support</v>
      </c>
      <c r="W5063">
        <f t="shared" si="555"/>
        <v>0</v>
      </c>
      <c r="X5063" t="str">
        <f t="shared" si="556"/>
        <v>Active</v>
      </c>
      <c r="Y5063">
        <f t="shared" si="557"/>
        <v>2.591780821917808</v>
      </c>
      <c r="Z5063" t="str">
        <f t="shared" si="558"/>
        <v>2–3 Years</v>
      </c>
      <c r="AA5063" t="str">
        <f t="shared" si="559"/>
        <v>&lt;70K</v>
      </c>
    </row>
    <row r="5064" spans="1:27" ht="19.95" customHeight="1" x14ac:dyDescent="0.3">
      <c r="A5064" s="4" t="s">
        <v>5191</v>
      </c>
      <c r="B5064" s="5">
        <v>45260</v>
      </c>
      <c r="C5064" s="6" t="s">
        <v>86</v>
      </c>
      <c r="D5064" s="6" t="s">
        <v>87</v>
      </c>
      <c r="E5064" s="6" t="s">
        <v>67</v>
      </c>
      <c r="F5064" s="6" t="s">
        <v>152</v>
      </c>
      <c r="G5064" s="6" t="s">
        <v>94</v>
      </c>
      <c r="H5064" s="6" t="s">
        <v>49</v>
      </c>
      <c r="I5064" s="6" t="s">
        <v>27</v>
      </c>
      <c r="J5064" s="5">
        <v>45260</v>
      </c>
      <c r="K5064" s="5"/>
      <c r="L5064" s="6" t="s">
        <v>28</v>
      </c>
      <c r="M5064" s="6">
        <v>762</v>
      </c>
      <c r="N5064" s="6" t="s">
        <v>29</v>
      </c>
      <c r="O5064" s="6" t="s">
        <v>30</v>
      </c>
      <c r="P5064" s="6" t="s">
        <v>107</v>
      </c>
      <c r="Q5064" s="6">
        <v>4</v>
      </c>
      <c r="R5064" s="6" t="s">
        <v>32</v>
      </c>
      <c r="S5064" s="6">
        <v>2</v>
      </c>
      <c r="T5064" s="7">
        <v>101500</v>
      </c>
      <c r="U5064" t="str">
        <f t="shared" si="553"/>
        <v>Reviewed</v>
      </c>
      <c r="V5064" t="str">
        <f t="shared" si="554"/>
        <v>exceeds</v>
      </c>
      <c r="W5064">
        <f t="shared" si="555"/>
        <v>0</v>
      </c>
      <c r="X5064" t="str">
        <f t="shared" si="556"/>
        <v>Active</v>
      </c>
      <c r="Y5064">
        <f t="shared" si="557"/>
        <v>2.0876712328767124</v>
      </c>
      <c r="Z5064" t="str">
        <f t="shared" si="558"/>
        <v>2–3 Years</v>
      </c>
      <c r="AA5064" t="str">
        <f t="shared" si="559"/>
        <v>100K–129K</v>
      </c>
    </row>
    <row r="5065" spans="1:27" ht="19.95" customHeight="1" x14ac:dyDescent="0.3">
      <c r="A5065" s="8" t="s">
        <v>5192</v>
      </c>
      <c r="B5065" s="9">
        <v>44997</v>
      </c>
      <c r="C5065" s="1" t="s">
        <v>91</v>
      </c>
      <c r="D5065" s="1" t="s">
        <v>87</v>
      </c>
      <c r="E5065" s="1" t="s">
        <v>92</v>
      </c>
      <c r="F5065" s="1" t="s">
        <v>138</v>
      </c>
      <c r="G5065" s="1" t="s">
        <v>36</v>
      </c>
      <c r="H5065" s="1" t="s">
        <v>43</v>
      </c>
      <c r="I5065" s="1" t="s">
        <v>27</v>
      </c>
      <c r="J5065" s="9">
        <v>44997</v>
      </c>
      <c r="K5065" s="9"/>
      <c r="L5065" s="1" t="s">
        <v>28</v>
      </c>
      <c r="M5065" s="1">
        <v>1025</v>
      </c>
      <c r="N5065" s="1" t="s">
        <v>29</v>
      </c>
      <c r="O5065" s="1" t="s">
        <v>105</v>
      </c>
      <c r="P5065" s="1" t="s">
        <v>64</v>
      </c>
      <c r="Q5065" s="1">
        <v>3</v>
      </c>
      <c r="R5065" s="1" t="s">
        <v>37</v>
      </c>
      <c r="S5065" s="1">
        <v>3</v>
      </c>
      <c r="T5065" s="10">
        <v>60500</v>
      </c>
      <c r="U5065" t="str">
        <f t="shared" si="553"/>
        <v>Reviewed</v>
      </c>
      <c r="V5065" t="str">
        <f t="shared" si="554"/>
        <v>meets</v>
      </c>
      <c r="W5065">
        <f t="shared" si="555"/>
        <v>0</v>
      </c>
      <c r="X5065" t="str">
        <f t="shared" si="556"/>
        <v>Active</v>
      </c>
      <c r="Y5065">
        <f t="shared" si="557"/>
        <v>2.8082191780821919</v>
      </c>
      <c r="Z5065" t="str">
        <f t="shared" si="558"/>
        <v>2–3 Years</v>
      </c>
      <c r="AA5065" t="str">
        <f t="shared" si="559"/>
        <v>&lt;70K</v>
      </c>
    </row>
    <row r="5066" spans="1:27" ht="19.95" customHeight="1" x14ac:dyDescent="0.3">
      <c r="A5066" s="4" t="s">
        <v>5193</v>
      </c>
      <c r="B5066" s="5">
        <v>45774</v>
      </c>
      <c r="C5066" s="6" t="s">
        <v>21</v>
      </c>
      <c r="D5066" s="6" t="s">
        <v>22</v>
      </c>
      <c r="E5066" s="6" t="s">
        <v>23</v>
      </c>
      <c r="F5066" s="6" t="s">
        <v>24</v>
      </c>
      <c r="G5066" s="6" t="s">
        <v>25</v>
      </c>
      <c r="H5066" s="6" t="s">
        <v>26</v>
      </c>
      <c r="I5066" s="6" t="s">
        <v>27</v>
      </c>
      <c r="J5066" s="5">
        <v>45774</v>
      </c>
      <c r="K5066" s="5"/>
      <c r="L5066" s="6" t="s">
        <v>28</v>
      </c>
      <c r="M5066" s="6">
        <v>248</v>
      </c>
      <c r="N5066" s="6" t="s">
        <v>29</v>
      </c>
      <c r="O5066" s="6" t="s">
        <v>30</v>
      </c>
      <c r="P5066" s="6" t="s">
        <v>64</v>
      </c>
      <c r="Q5066" s="6">
        <v>2</v>
      </c>
      <c r="R5066" s="6" t="s">
        <v>53</v>
      </c>
      <c r="S5066" s="6">
        <v>1</v>
      </c>
      <c r="T5066" s="7">
        <v>83000</v>
      </c>
      <c r="U5066" t="str">
        <f t="shared" si="553"/>
        <v>Reviewed</v>
      </c>
      <c r="V5066" t="str">
        <f t="shared" si="554"/>
        <v>needs_support</v>
      </c>
      <c r="W5066">
        <f t="shared" si="555"/>
        <v>0</v>
      </c>
      <c r="X5066" t="str">
        <f t="shared" si="556"/>
        <v>Active</v>
      </c>
      <c r="Y5066">
        <f t="shared" si="557"/>
        <v>0.67945205479452053</v>
      </c>
      <c r="Z5066" t="str">
        <f t="shared" si="558"/>
        <v>&lt;1 Year</v>
      </c>
      <c r="AA5066" t="str">
        <f t="shared" si="559"/>
        <v>70K–99K</v>
      </c>
    </row>
    <row r="5067" spans="1:27" ht="19.95" customHeight="1" x14ac:dyDescent="0.3">
      <c r="A5067" s="8" t="s">
        <v>5194</v>
      </c>
      <c r="B5067" s="9">
        <v>45253</v>
      </c>
      <c r="C5067" s="1" t="s">
        <v>34</v>
      </c>
      <c r="D5067" s="1" t="s">
        <v>22</v>
      </c>
      <c r="E5067" s="1" t="s">
        <v>23</v>
      </c>
      <c r="F5067" s="1" t="s">
        <v>109</v>
      </c>
      <c r="G5067" s="1" t="s">
        <v>36</v>
      </c>
      <c r="H5067" s="1" t="s">
        <v>110</v>
      </c>
      <c r="I5067" s="1" t="s">
        <v>27</v>
      </c>
      <c r="J5067" s="9">
        <v>45253</v>
      </c>
      <c r="K5067" s="9"/>
      <c r="L5067" s="1" t="s">
        <v>28</v>
      </c>
      <c r="M5067" s="1">
        <v>769</v>
      </c>
      <c r="N5067" s="1" t="s">
        <v>29</v>
      </c>
      <c r="O5067" s="1" t="s">
        <v>63</v>
      </c>
      <c r="P5067" s="1" t="s">
        <v>31</v>
      </c>
      <c r="Q5067" s="1">
        <v>2</v>
      </c>
      <c r="R5067" s="1" t="s">
        <v>53</v>
      </c>
      <c r="S5067" s="1">
        <v>2</v>
      </c>
      <c r="T5067" s="10">
        <v>146500</v>
      </c>
      <c r="U5067" t="str">
        <f t="shared" si="553"/>
        <v>Reviewed</v>
      </c>
      <c r="V5067" t="str">
        <f t="shared" si="554"/>
        <v>needs_support</v>
      </c>
      <c r="W5067">
        <f t="shared" si="555"/>
        <v>0</v>
      </c>
      <c r="X5067" t="str">
        <f t="shared" si="556"/>
        <v>Active</v>
      </c>
      <c r="Y5067">
        <f t="shared" si="557"/>
        <v>2.106849315068493</v>
      </c>
      <c r="Z5067" t="str">
        <f t="shared" si="558"/>
        <v>2–3 Years</v>
      </c>
      <c r="AA5067" t="str">
        <f t="shared" si="559"/>
        <v>130K+</v>
      </c>
    </row>
    <row r="5068" spans="1:27" ht="19.95" customHeight="1" x14ac:dyDescent="0.3">
      <c r="A5068" s="4" t="s">
        <v>5195</v>
      </c>
      <c r="B5068" s="5">
        <v>45862</v>
      </c>
      <c r="C5068" s="6" t="s">
        <v>39</v>
      </c>
      <c r="D5068" s="6" t="s">
        <v>22</v>
      </c>
      <c r="E5068" s="6" t="s">
        <v>40</v>
      </c>
      <c r="F5068" s="6" t="s">
        <v>174</v>
      </c>
      <c r="G5068" s="6" t="s">
        <v>42</v>
      </c>
      <c r="H5068" s="6" t="s">
        <v>26</v>
      </c>
      <c r="I5068" s="6" t="s">
        <v>27</v>
      </c>
      <c r="J5068" s="5">
        <v>45862</v>
      </c>
      <c r="K5068" s="5"/>
      <c r="L5068" s="6" t="s">
        <v>28</v>
      </c>
      <c r="M5068" s="6">
        <v>160</v>
      </c>
      <c r="N5068" s="6" t="s">
        <v>140</v>
      </c>
      <c r="O5068" s="6" t="s">
        <v>63</v>
      </c>
      <c r="P5068" s="6" t="s">
        <v>107</v>
      </c>
      <c r="Q5068" s="6" t="s">
        <v>95</v>
      </c>
      <c r="R5068" s="6" t="s">
        <v>28</v>
      </c>
      <c r="S5068" s="6">
        <v>0</v>
      </c>
      <c r="T5068" s="7">
        <v>78500</v>
      </c>
      <c r="U5068" t="str">
        <f t="shared" si="553"/>
        <v>Not Reviewed</v>
      </c>
      <c r="V5068" t="str">
        <f t="shared" si="554"/>
        <v>Not Reviewed</v>
      </c>
      <c r="W5068">
        <f t="shared" si="555"/>
        <v>0</v>
      </c>
      <c r="X5068" t="str">
        <f t="shared" si="556"/>
        <v>Active</v>
      </c>
      <c r="Y5068">
        <f t="shared" si="557"/>
        <v>0.43835616438356162</v>
      </c>
      <c r="Z5068" t="str">
        <f t="shared" si="558"/>
        <v>&lt;1 Year</v>
      </c>
      <c r="AA5068" t="str">
        <f t="shared" si="559"/>
        <v>70K–99K</v>
      </c>
    </row>
    <row r="5069" spans="1:27" ht="19.95" customHeight="1" x14ac:dyDescent="0.3">
      <c r="A5069" s="8" t="s">
        <v>5196</v>
      </c>
      <c r="B5069" s="9">
        <v>45391</v>
      </c>
      <c r="C5069" s="1" t="s">
        <v>46</v>
      </c>
      <c r="D5069" s="1" t="s">
        <v>22</v>
      </c>
      <c r="E5069" s="1" t="s">
        <v>40</v>
      </c>
      <c r="F5069" s="1" t="s">
        <v>47</v>
      </c>
      <c r="G5069" s="1" t="s">
        <v>48</v>
      </c>
      <c r="H5069" s="1" t="s">
        <v>49</v>
      </c>
      <c r="I5069" s="1" t="s">
        <v>27</v>
      </c>
      <c r="J5069" s="9">
        <v>45391</v>
      </c>
      <c r="K5069" s="9"/>
      <c r="L5069" s="1" t="s">
        <v>28</v>
      </c>
      <c r="M5069" s="1">
        <v>631</v>
      </c>
      <c r="N5069" s="1" t="s">
        <v>52</v>
      </c>
      <c r="O5069" s="1" t="s">
        <v>63</v>
      </c>
      <c r="P5069" s="1" t="s">
        <v>64</v>
      </c>
      <c r="Q5069" s="1">
        <v>4</v>
      </c>
      <c r="R5069" s="1" t="s">
        <v>32</v>
      </c>
      <c r="S5069" s="1">
        <v>2</v>
      </c>
      <c r="T5069" s="10">
        <v>115500</v>
      </c>
      <c r="U5069" t="str">
        <f t="shared" si="553"/>
        <v>Reviewed</v>
      </c>
      <c r="V5069" t="str">
        <f t="shared" si="554"/>
        <v>exceeds</v>
      </c>
      <c r="W5069">
        <f t="shared" si="555"/>
        <v>0</v>
      </c>
      <c r="X5069" t="str">
        <f t="shared" si="556"/>
        <v>Active</v>
      </c>
      <c r="Y5069">
        <f t="shared" si="557"/>
        <v>1.7287671232876711</v>
      </c>
      <c r="Z5069" t="str">
        <f t="shared" si="558"/>
        <v>1–2 Years</v>
      </c>
      <c r="AA5069" t="str">
        <f t="shared" si="559"/>
        <v>100K–129K</v>
      </c>
    </row>
    <row r="5070" spans="1:27" ht="19.95" customHeight="1" x14ac:dyDescent="0.3">
      <c r="A5070" s="4" t="s">
        <v>5197</v>
      </c>
      <c r="B5070" s="5">
        <v>45915</v>
      </c>
      <c r="C5070" s="6" t="s">
        <v>55</v>
      </c>
      <c r="D5070" s="6" t="s">
        <v>56</v>
      </c>
      <c r="E5070" s="6" t="s">
        <v>23</v>
      </c>
      <c r="F5070" s="6" t="s">
        <v>57</v>
      </c>
      <c r="G5070" s="6" t="s">
        <v>58</v>
      </c>
      <c r="H5070" s="6" t="s">
        <v>43</v>
      </c>
      <c r="I5070" s="6" t="s">
        <v>27</v>
      </c>
      <c r="J5070" s="5">
        <v>45915</v>
      </c>
      <c r="K5070" s="5"/>
      <c r="L5070" s="6" t="s">
        <v>28</v>
      </c>
      <c r="M5070" s="6">
        <v>107</v>
      </c>
      <c r="N5070" s="6" t="s">
        <v>29</v>
      </c>
      <c r="O5070" s="6" t="s">
        <v>63</v>
      </c>
      <c r="P5070" s="6" t="s">
        <v>44</v>
      </c>
      <c r="Q5070" s="6" t="s">
        <v>95</v>
      </c>
      <c r="R5070" s="6" t="s">
        <v>28</v>
      </c>
      <c r="S5070" s="6">
        <v>0</v>
      </c>
      <c r="T5070" s="7">
        <v>56500</v>
      </c>
      <c r="U5070" t="str">
        <f t="shared" si="553"/>
        <v>Not Reviewed</v>
      </c>
      <c r="V5070" t="str">
        <f t="shared" si="554"/>
        <v>Not Reviewed</v>
      </c>
      <c r="W5070">
        <f t="shared" si="555"/>
        <v>0</v>
      </c>
      <c r="X5070" t="str">
        <f t="shared" si="556"/>
        <v>Active</v>
      </c>
      <c r="Y5070">
        <f t="shared" si="557"/>
        <v>0.29315068493150687</v>
      </c>
      <c r="Z5070" t="str">
        <f t="shared" si="558"/>
        <v>&lt;1 Year</v>
      </c>
      <c r="AA5070" t="str">
        <f t="shared" si="559"/>
        <v>&lt;70K</v>
      </c>
    </row>
    <row r="5071" spans="1:27" ht="19.95" customHeight="1" x14ac:dyDescent="0.3">
      <c r="A5071" s="8" t="s">
        <v>5198</v>
      </c>
      <c r="B5071" s="9">
        <v>45236</v>
      </c>
      <c r="C5071" s="1" t="s">
        <v>60</v>
      </c>
      <c r="D5071" s="1" t="s">
        <v>56</v>
      </c>
      <c r="E5071" s="1" t="s">
        <v>40</v>
      </c>
      <c r="F5071" s="1" t="s">
        <v>61</v>
      </c>
      <c r="G5071" s="1" t="s">
        <v>62</v>
      </c>
      <c r="H5071" s="1" t="s">
        <v>26</v>
      </c>
      <c r="I5071" s="1" t="s">
        <v>50</v>
      </c>
      <c r="J5071" s="9">
        <v>45236</v>
      </c>
      <c r="K5071" s="9">
        <v>45763</v>
      </c>
      <c r="L5071" s="1" t="s">
        <v>51</v>
      </c>
      <c r="M5071" s="1">
        <v>527</v>
      </c>
      <c r="N5071" s="1" t="s">
        <v>52</v>
      </c>
      <c r="O5071" s="1" t="s">
        <v>105</v>
      </c>
      <c r="P5071" s="1" t="s">
        <v>31</v>
      </c>
      <c r="Q5071" s="1">
        <v>4</v>
      </c>
      <c r="R5071" s="1" t="s">
        <v>32</v>
      </c>
      <c r="S5071" s="1">
        <v>1</v>
      </c>
      <c r="T5071" s="10">
        <v>103500</v>
      </c>
      <c r="U5071" t="str">
        <f t="shared" si="553"/>
        <v>Reviewed</v>
      </c>
      <c r="V5071" t="str">
        <f t="shared" si="554"/>
        <v>exceeds</v>
      </c>
      <c r="W5071">
        <f t="shared" si="555"/>
        <v>1</v>
      </c>
      <c r="X5071" t="str">
        <f t="shared" si="556"/>
        <v>Attrited</v>
      </c>
      <c r="Y5071">
        <f t="shared" si="557"/>
        <v>1.4438356164383561</v>
      </c>
      <c r="Z5071" t="str">
        <f t="shared" si="558"/>
        <v>1–2 Years</v>
      </c>
      <c r="AA5071" t="str">
        <f t="shared" si="559"/>
        <v>100K–129K</v>
      </c>
    </row>
    <row r="5072" spans="1:27" ht="19.95" customHeight="1" x14ac:dyDescent="0.3">
      <c r="A5072" s="4" t="s">
        <v>5199</v>
      </c>
      <c r="B5072" s="5">
        <v>45701</v>
      </c>
      <c r="C5072" s="6" t="s">
        <v>66</v>
      </c>
      <c r="D5072" s="6" t="s">
        <v>56</v>
      </c>
      <c r="E5072" s="6" t="s">
        <v>67</v>
      </c>
      <c r="F5072" s="6" t="s">
        <v>193</v>
      </c>
      <c r="G5072" s="6" t="s">
        <v>69</v>
      </c>
      <c r="H5072" s="6" t="s">
        <v>43</v>
      </c>
      <c r="I5072" s="6" t="s">
        <v>27</v>
      </c>
      <c r="J5072" s="5">
        <v>45701</v>
      </c>
      <c r="K5072" s="5"/>
      <c r="L5072" s="6" t="s">
        <v>28</v>
      </c>
      <c r="M5072" s="6">
        <v>321</v>
      </c>
      <c r="N5072" s="6" t="s">
        <v>140</v>
      </c>
      <c r="O5072" s="6" t="s">
        <v>170</v>
      </c>
      <c r="P5072" s="6" t="s">
        <v>107</v>
      </c>
      <c r="Q5072" s="6">
        <v>4</v>
      </c>
      <c r="R5072" s="6" t="s">
        <v>32</v>
      </c>
      <c r="S5072" s="6">
        <v>1</v>
      </c>
      <c r="T5072" s="7">
        <v>77500</v>
      </c>
      <c r="U5072" t="str">
        <f t="shared" si="553"/>
        <v>Reviewed</v>
      </c>
      <c r="V5072" t="str">
        <f t="shared" si="554"/>
        <v>exceeds</v>
      </c>
      <c r="W5072">
        <f t="shared" si="555"/>
        <v>0</v>
      </c>
      <c r="X5072" t="str">
        <f t="shared" si="556"/>
        <v>Active</v>
      </c>
      <c r="Y5072">
        <f t="shared" si="557"/>
        <v>0.8794520547945206</v>
      </c>
      <c r="Z5072" t="str">
        <f t="shared" si="558"/>
        <v>&lt;1 Year</v>
      </c>
      <c r="AA5072" t="str">
        <f t="shared" si="559"/>
        <v>70K–99K</v>
      </c>
    </row>
    <row r="5073" spans="1:27" ht="19.95" customHeight="1" x14ac:dyDescent="0.3">
      <c r="A5073" s="8" t="s">
        <v>5200</v>
      </c>
      <c r="B5073" s="9">
        <v>45520</v>
      </c>
      <c r="C5073" s="1" t="s">
        <v>71</v>
      </c>
      <c r="D5073" s="1" t="s">
        <v>72</v>
      </c>
      <c r="E5073" s="1" t="s">
        <v>23</v>
      </c>
      <c r="F5073" s="1" t="s">
        <v>129</v>
      </c>
      <c r="G5073" s="1" t="s">
        <v>74</v>
      </c>
      <c r="H5073" s="1" t="s">
        <v>43</v>
      </c>
      <c r="I5073" s="1" t="s">
        <v>27</v>
      </c>
      <c r="J5073" s="9">
        <v>45520</v>
      </c>
      <c r="K5073" s="9"/>
      <c r="L5073" s="1" t="s">
        <v>28</v>
      </c>
      <c r="M5073" s="1">
        <v>502</v>
      </c>
      <c r="N5073" s="1" t="s">
        <v>29</v>
      </c>
      <c r="O5073" s="1" t="s">
        <v>63</v>
      </c>
      <c r="P5073" s="1" t="s">
        <v>133</v>
      </c>
      <c r="Q5073" s="1">
        <v>4</v>
      </c>
      <c r="R5073" s="1" t="s">
        <v>32</v>
      </c>
      <c r="S5073" s="1">
        <v>1</v>
      </c>
      <c r="T5073" s="10">
        <v>72000</v>
      </c>
      <c r="U5073" t="str">
        <f t="shared" si="553"/>
        <v>Reviewed</v>
      </c>
      <c r="V5073" t="str">
        <f t="shared" si="554"/>
        <v>exceeds</v>
      </c>
      <c r="W5073">
        <f t="shared" si="555"/>
        <v>0</v>
      </c>
      <c r="X5073" t="str">
        <f t="shared" si="556"/>
        <v>Active</v>
      </c>
      <c r="Y5073">
        <f t="shared" si="557"/>
        <v>1.3753424657534246</v>
      </c>
      <c r="Z5073" t="str">
        <f t="shared" si="558"/>
        <v>1–2 Years</v>
      </c>
      <c r="AA5073" t="str">
        <f t="shared" si="559"/>
        <v>70K–99K</v>
      </c>
    </row>
    <row r="5074" spans="1:27" ht="19.95" customHeight="1" x14ac:dyDescent="0.3">
      <c r="A5074" s="4" t="s">
        <v>5201</v>
      </c>
      <c r="B5074" s="5">
        <v>45269</v>
      </c>
      <c r="C5074" s="6" t="s">
        <v>77</v>
      </c>
      <c r="D5074" s="6" t="s">
        <v>72</v>
      </c>
      <c r="E5074" s="6" t="s">
        <v>40</v>
      </c>
      <c r="F5074" s="6" t="s">
        <v>78</v>
      </c>
      <c r="G5074" s="6" t="s">
        <v>79</v>
      </c>
      <c r="H5074" s="6" t="s">
        <v>49</v>
      </c>
      <c r="I5074" s="6" t="s">
        <v>50</v>
      </c>
      <c r="J5074" s="5">
        <v>45269</v>
      </c>
      <c r="K5074" s="5">
        <v>45723</v>
      </c>
      <c r="L5074" s="6" t="s">
        <v>51</v>
      </c>
      <c r="M5074" s="6">
        <v>454</v>
      </c>
      <c r="N5074" s="6" t="s">
        <v>29</v>
      </c>
      <c r="O5074" s="6" t="s">
        <v>63</v>
      </c>
      <c r="P5074" s="6" t="s">
        <v>107</v>
      </c>
      <c r="Q5074" s="6">
        <v>3</v>
      </c>
      <c r="R5074" s="6" t="s">
        <v>37</v>
      </c>
      <c r="S5074" s="6">
        <v>1</v>
      </c>
      <c r="T5074" s="7">
        <v>112500</v>
      </c>
      <c r="U5074" t="str">
        <f t="shared" si="553"/>
        <v>Reviewed</v>
      </c>
      <c r="V5074" t="str">
        <f t="shared" si="554"/>
        <v>meets</v>
      </c>
      <c r="W5074">
        <f t="shared" si="555"/>
        <v>1</v>
      </c>
      <c r="X5074" t="str">
        <f t="shared" si="556"/>
        <v>Attrited</v>
      </c>
      <c r="Y5074">
        <f t="shared" si="557"/>
        <v>1.2438356164383562</v>
      </c>
      <c r="Z5074" t="str">
        <f t="shared" si="558"/>
        <v>1–2 Years</v>
      </c>
      <c r="AA5074" t="str">
        <f t="shared" si="559"/>
        <v>100K–129K</v>
      </c>
    </row>
    <row r="5075" spans="1:27" ht="19.95" customHeight="1" x14ac:dyDescent="0.3">
      <c r="A5075" s="8" t="s">
        <v>5202</v>
      </c>
      <c r="B5075" s="9">
        <v>45710</v>
      </c>
      <c r="C5075" s="1" t="s">
        <v>81</v>
      </c>
      <c r="D5075" s="1" t="s">
        <v>72</v>
      </c>
      <c r="E5075" s="1" t="s">
        <v>23</v>
      </c>
      <c r="F5075" s="1" t="s">
        <v>223</v>
      </c>
      <c r="G5075" s="1" t="s">
        <v>83</v>
      </c>
      <c r="H5075" s="1" t="s">
        <v>49</v>
      </c>
      <c r="I5075" s="1" t="s">
        <v>27</v>
      </c>
      <c r="J5075" s="9">
        <v>45710</v>
      </c>
      <c r="K5075" s="9"/>
      <c r="L5075" s="1" t="s">
        <v>28</v>
      </c>
      <c r="M5075" s="1">
        <v>312</v>
      </c>
      <c r="N5075" s="1" t="s">
        <v>52</v>
      </c>
      <c r="O5075" s="1" t="s">
        <v>63</v>
      </c>
      <c r="P5075" s="1" t="s">
        <v>31</v>
      </c>
      <c r="Q5075" s="1">
        <v>4</v>
      </c>
      <c r="R5075" s="1" t="s">
        <v>32</v>
      </c>
      <c r="S5075" s="1">
        <v>1</v>
      </c>
      <c r="T5075" s="10">
        <v>96000</v>
      </c>
      <c r="U5075" t="str">
        <f t="shared" si="553"/>
        <v>Reviewed</v>
      </c>
      <c r="V5075" t="str">
        <f t="shared" si="554"/>
        <v>exceeds</v>
      </c>
      <c r="W5075">
        <f t="shared" si="555"/>
        <v>0</v>
      </c>
      <c r="X5075" t="str">
        <f t="shared" si="556"/>
        <v>Active</v>
      </c>
      <c r="Y5075">
        <f t="shared" si="557"/>
        <v>0.85479452054794525</v>
      </c>
      <c r="Z5075" t="str">
        <f t="shared" si="558"/>
        <v>&lt;1 Year</v>
      </c>
      <c r="AA5075" t="str">
        <f t="shared" si="559"/>
        <v>70K–99K</v>
      </c>
    </row>
    <row r="5076" spans="1:27" ht="19.95" customHeight="1" x14ac:dyDescent="0.3">
      <c r="A5076" s="4" t="s">
        <v>5203</v>
      </c>
      <c r="B5076" s="5">
        <v>45323</v>
      </c>
      <c r="C5076" s="6" t="s">
        <v>86</v>
      </c>
      <c r="D5076" s="6" t="s">
        <v>87</v>
      </c>
      <c r="E5076" s="6" t="s">
        <v>67</v>
      </c>
      <c r="F5076" s="6" t="s">
        <v>88</v>
      </c>
      <c r="G5076" s="6" t="s">
        <v>89</v>
      </c>
      <c r="H5076" s="6" t="s">
        <v>49</v>
      </c>
      <c r="I5076" s="6" t="s">
        <v>27</v>
      </c>
      <c r="J5076" s="5">
        <v>45323</v>
      </c>
      <c r="K5076" s="5"/>
      <c r="L5076" s="6" t="s">
        <v>28</v>
      </c>
      <c r="M5076" s="6">
        <v>699</v>
      </c>
      <c r="N5076" s="6" t="s">
        <v>140</v>
      </c>
      <c r="O5076" s="6" t="s">
        <v>30</v>
      </c>
      <c r="P5076" s="6" t="s">
        <v>31</v>
      </c>
      <c r="Q5076" s="6">
        <v>3</v>
      </c>
      <c r="R5076" s="6" t="s">
        <v>37</v>
      </c>
      <c r="S5076" s="6">
        <v>2</v>
      </c>
      <c r="T5076" s="7">
        <v>110000</v>
      </c>
      <c r="U5076" t="str">
        <f t="shared" si="553"/>
        <v>Reviewed</v>
      </c>
      <c r="V5076" t="str">
        <f t="shared" si="554"/>
        <v>meets</v>
      </c>
      <c r="W5076">
        <f t="shared" si="555"/>
        <v>0</v>
      </c>
      <c r="X5076" t="str">
        <f t="shared" si="556"/>
        <v>Active</v>
      </c>
      <c r="Y5076">
        <f t="shared" si="557"/>
        <v>1.9150684931506849</v>
      </c>
      <c r="Z5076" t="str">
        <f t="shared" si="558"/>
        <v>1–2 Years</v>
      </c>
      <c r="AA5076" t="str">
        <f t="shared" si="559"/>
        <v>100K–129K</v>
      </c>
    </row>
    <row r="5077" spans="1:27" ht="19.95" customHeight="1" x14ac:dyDescent="0.3">
      <c r="A5077" s="8" t="s">
        <v>5204</v>
      </c>
      <c r="B5077" s="9">
        <v>45654</v>
      </c>
      <c r="C5077" s="1" t="s">
        <v>91</v>
      </c>
      <c r="D5077" s="1" t="s">
        <v>87</v>
      </c>
      <c r="E5077" s="1" t="s">
        <v>92</v>
      </c>
      <c r="F5077" s="1" t="s">
        <v>93</v>
      </c>
      <c r="G5077" s="1" t="s">
        <v>94</v>
      </c>
      <c r="H5077" s="1" t="s">
        <v>26</v>
      </c>
      <c r="I5077" s="1" t="s">
        <v>27</v>
      </c>
      <c r="J5077" s="9">
        <v>45654</v>
      </c>
      <c r="K5077" s="9"/>
      <c r="L5077" s="1" t="s">
        <v>28</v>
      </c>
      <c r="M5077" s="1">
        <v>368</v>
      </c>
      <c r="N5077" s="1" t="s">
        <v>75</v>
      </c>
      <c r="O5077" s="1" t="s">
        <v>63</v>
      </c>
      <c r="P5077" s="1" t="s">
        <v>64</v>
      </c>
      <c r="Q5077" s="1">
        <v>4</v>
      </c>
      <c r="R5077" s="1" t="s">
        <v>32</v>
      </c>
      <c r="S5077" s="1">
        <v>1</v>
      </c>
      <c r="T5077" s="10">
        <v>102000</v>
      </c>
      <c r="U5077" t="str">
        <f t="shared" si="553"/>
        <v>Reviewed</v>
      </c>
      <c r="V5077" t="str">
        <f t="shared" si="554"/>
        <v>exceeds</v>
      </c>
      <c r="W5077">
        <f t="shared" si="555"/>
        <v>0</v>
      </c>
      <c r="X5077" t="str">
        <f t="shared" si="556"/>
        <v>Active</v>
      </c>
      <c r="Y5077">
        <f t="shared" si="557"/>
        <v>1.0082191780821919</v>
      </c>
      <c r="Z5077" t="str">
        <f t="shared" si="558"/>
        <v>1–2 Years</v>
      </c>
      <c r="AA5077" t="str">
        <f t="shared" si="559"/>
        <v>100K–129K</v>
      </c>
    </row>
    <row r="5078" spans="1:27" ht="19.95" customHeight="1" x14ac:dyDescent="0.3">
      <c r="A5078" s="4" t="s">
        <v>5205</v>
      </c>
      <c r="B5078" s="5">
        <v>45216</v>
      </c>
      <c r="C5078" s="6" t="s">
        <v>21</v>
      </c>
      <c r="D5078" s="6" t="s">
        <v>22</v>
      </c>
      <c r="E5078" s="6" t="s">
        <v>23</v>
      </c>
      <c r="F5078" s="6" t="s">
        <v>24</v>
      </c>
      <c r="G5078" s="6" t="s">
        <v>25</v>
      </c>
      <c r="H5078" s="6" t="s">
        <v>26</v>
      </c>
      <c r="I5078" s="6" t="s">
        <v>27</v>
      </c>
      <c r="J5078" s="5">
        <v>45216</v>
      </c>
      <c r="K5078" s="5"/>
      <c r="L5078" s="6" t="s">
        <v>28</v>
      </c>
      <c r="M5078" s="6">
        <v>806</v>
      </c>
      <c r="N5078" s="6" t="s">
        <v>75</v>
      </c>
      <c r="O5078" s="6" t="s">
        <v>170</v>
      </c>
      <c r="P5078" s="6" t="s">
        <v>31</v>
      </c>
      <c r="Q5078" s="6">
        <v>3</v>
      </c>
      <c r="R5078" s="6" t="s">
        <v>37</v>
      </c>
      <c r="S5078" s="6">
        <v>2</v>
      </c>
      <c r="T5078" s="7">
        <v>91000</v>
      </c>
      <c r="U5078" t="str">
        <f t="shared" si="553"/>
        <v>Reviewed</v>
      </c>
      <c r="V5078" t="str">
        <f t="shared" si="554"/>
        <v>meets</v>
      </c>
      <c r="W5078">
        <f t="shared" si="555"/>
        <v>0</v>
      </c>
      <c r="X5078" t="str">
        <f t="shared" si="556"/>
        <v>Active</v>
      </c>
      <c r="Y5078">
        <f t="shared" si="557"/>
        <v>2.2082191780821918</v>
      </c>
      <c r="Z5078" t="str">
        <f t="shared" si="558"/>
        <v>2–3 Years</v>
      </c>
      <c r="AA5078" t="str">
        <f t="shared" si="559"/>
        <v>70K–99K</v>
      </c>
    </row>
    <row r="5079" spans="1:27" ht="19.95" customHeight="1" x14ac:dyDescent="0.3">
      <c r="A5079" s="8" t="s">
        <v>5206</v>
      </c>
      <c r="B5079" s="9">
        <v>45637</v>
      </c>
      <c r="C5079" s="1" t="s">
        <v>34</v>
      </c>
      <c r="D5079" s="1" t="s">
        <v>22</v>
      </c>
      <c r="E5079" s="1" t="s">
        <v>23</v>
      </c>
      <c r="F5079" s="1" t="s">
        <v>109</v>
      </c>
      <c r="G5079" s="1" t="s">
        <v>36</v>
      </c>
      <c r="H5079" s="1" t="s">
        <v>110</v>
      </c>
      <c r="I5079" s="1" t="s">
        <v>27</v>
      </c>
      <c r="J5079" s="9">
        <v>45637</v>
      </c>
      <c r="K5079" s="9"/>
      <c r="L5079" s="1" t="s">
        <v>28</v>
      </c>
      <c r="M5079" s="1">
        <v>385</v>
      </c>
      <c r="N5079" s="1" t="s">
        <v>29</v>
      </c>
      <c r="O5079" s="1" t="s">
        <v>43</v>
      </c>
      <c r="P5079" s="1" t="s">
        <v>107</v>
      </c>
      <c r="Q5079" s="1">
        <v>3</v>
      </c>
      <c r="R5079" s="1" t="s">
        <v>37</v>
      </c>
      <c r="S5079" s="1">
        <v>1</v>
      </c>
      <c r="T5079" s="10">
        <v>171500</v>
      </c>
      <c r="U5079" t="str">
        <f t="shared" si="553"/>
        <v>Reviewed</v>
      </c>
      <c r="V5079" t="str">
        <f t="shared" si="554"/>
        <v>meets</v>
      </c>
      <c r="W5079">
        <f t="shared" si="555"/>
        <v>0</v>
      </c>
      <c r="X5079" t="str">
        <f t="shared" si="556"/>
        <v>Active</v>
      </c>
      <c r="Y5079">
        <f t="shared" si="557"/>
        <v>1.0547945205479452</v>
      </c>
      <c r="Z5079" t="str">
        <f t="shared" si="558"/>
        <v>1–2 Years</v>
      </c>
      <c r="AA5079" t="str">
        <f t="shared" si="559"/>
        <v>130K+</v>
      </c>
    </row>
    <row r="5080" spans="1:27" ht="19.95" customHeight="1" x14ac:dyDescent="0.3">
      <c r="A5080" s="4" t="s">
        <v>5207</v>
      </c>
      <c r="B5080" s="5">
        <v>45754</v>
      </c>
      <c r="C5080" s="6" t="s">
        <v>39</v>
      </c>
      <c r="D5080" s="6" t="s">
        <v>22</v>
      </c>
      <c r="E5080" s="6" t="s">
        <v>40</v>
      </c>
      <c r="F5080" s="6" t="s">
        <v>187</v>
      </c>
      <c r="G5080" s="6" t="s">
        <v>42</v>
      </c>
      <c r="H5080" s="6" t="s">
        <v>110</v>
      </c>
      <c r="I5080" s="6" t="s">
        <v>27</v>
      </c>
      <c r="J5080" s="5">
        <v>45754</v>
      </c>
      <c r="K5080" s="5"/>
      <c r="L5080" s="6" t="s">
        <v>28</v>
      </c>
      <c r="M5080" s="6">
        <v>268</v>
      </c>
      <c r="N5080" s="6" t="s">
        <v>52</v>
      </c>
      <c r="O5080" s="6" t="s">
        <v>63</v>
      </c>
      <c r="P5080" s="6" t="s">
        <v>64</v>
      </c>
      <c r="Q5080" s="6">
        <v>4</v>
      </c>
      <c r="R5080" s="6" t="s">
        <v>32</v>
      </c>
      <c r="S5080" s="6">
        <v>1</v>
      </c>
      <c r="T5080" s="7">
        <v>134000</v>
      </c>
      <c r="U5080" t="str">
        <f t="shared" si="553"/>
        <v>Reviewed</v>
      </c>
      <c r="V5080" t="str">
        <f t="shared" si="554"/>
        <v>exceeds</v>
      </c>
      <c r="W5080">
        <f t="shared" si="555"/>
        <v>0</v>
      </c>
      <c r="X5080" t="str">
        <f t="shared" si="556"/>
        <v>Active</v>
      </c>
      <c r="Y5080">
        <f t="shared" si="557"/>
        <v>0.73424657534246573</v>
      </c>
      <c r="Z5080" t="str">
        <f t="shared" si="558"/>
        <v>&lt;1 Year</v>
      </c>
      <c r="AA5080" t="str">
        <f t="shared" si="559"/>
        <v>130K+</v>
      </c>
    </row>
    <row r="5081" spans="1:27" ht="19.95" customHeight="1" x14ac:dyDescent="0.3">
      <c r="A5081" s="8" t="s">
        <v>5208</v>
      </c>
      <c r="B5081" s="9">
        <v>44936</v>
      </c>
      <c r="C5081" s="1" t="s">
        <v>46</v>
      </c>
      <c r="D5081" s="1" t="s">
        <v>22</v>
      </c>
      <c r="E5081" s="1" t="s">
        <v>40</v>
      </c>
      <c r="F5081" s="1" t="s">
        <v>292</v>
      </c>
      <c r="G5081" s="1" t="s">
        <v>48</v>
      </c>
      <c r="H5081" s="1" t="s">
        <v>110</v>
      </c>
      <c r="I5081" s="1" t="s">
        <v>27</v>
      </c>
      <c r="J5081" s="9">
        <v>44936</v>
      </c>
      <c r="K5081" s="9"/>
      <c r="L5081" s="1" t="s">
        <v>28</v>
      </c>
      <c r="M5081" s="1">
        <v>1086</v>
      </c>
      <c r="N5081" s="1" t="s">
        <v>75</v>
      </c>
      <c r="O5081" s="1" t="s">
        <v>170</v>
      </c>
      <c r="P5081" s="1" t="s">
        <v>107</v>
      </c>
      <c r="Q5081" s="1">
        <v>3</v>
      </c>
      <c r="R5081" s="1" t="s">
        <v>37</v>
      </c>
      <c r="S5081" s="1">
        <v>3</v>
      </c>
      <c r="T5081" s="10">
        <v>152500</v>
      </c>
      <c r="U5081" t="str">
        <f t="shared" si="553"/>
        <v>Reviewed</v>
      </c>
      <c r="V5081" t="str">
        <f t="shared" si="554"/>
        <v>meets</v>
      </c>
      <c r="W5081">
        <f t="shared" si="555"/>
        <v>0</v>
      </c>
      <c r="X5081" t="str">
        <f t="shared" si="556"/>
        <v>Active</v>
      </c>
      <c r="Y5081">
        <f t="shared" si="557"/>
        <v>2.9753424657534246</v>
      </c>
      <c r="Z5081" t="str">
        <f t="shared" si="558"/>
        <v>2–3 Years</v>
      </c>
      <c r="AA5081" t="str">
        <f t="shared" si="559"/>
        <v>130K+</v>
      </c>
    </row>
    <row r="5082" spans="1:27" ht="19.95" customHeight="1" x14ac:dyDescent="0.3">
      <c r="A5082" s="4" t="s">
        <v>5209</v>
      </c>
      <c r="B5082" s="5">
        <v>45623</v>
      </c>
      <c r="C5082" s="6" t="s">
        <v>55</v>
      </c>
      <c r="D5082" s="6" t="s">
        <v>56</v>
      </c>
      <c r="E5082" s="6" t="s">
        <v>23</v>
      </c>
      <c r="F5082" s="6" t="s">
        <v>57</v>
      </c>
      <c r="G5082" s="6" t="s">
        <v>58</v>
      </c>
      <c r="H5082" s="6" t="s">
        <v>43</v>
      </c>
      <c r="I5082" s="6" t="s">
        <v>27</v>
      </c>
      <c r="J5082" s="5">
        <v>45623</v>
      </c>
      <c r="K5082" s="5"/>
      <c r="L5082" s="6" t="s">
        <v>28</v>
      </c>
      <c r="M5082" s="6">
        <v>399</v>
      </c>
      <c r="N5082" s="6" t="s">
        <v>52</v>
      </c>
      <c r="O5082" s="6" t="s">
        <v>63</v>
      </c>
      <c r="P5082" s="6" t="s">
        <v>31</v>
      </c>
      <c r="Q5082" s="6">
        <v>3</v>
      </c>
      <c r="R5082" s="6" t="s">
        <v>37</v>
      </c>
      <c r="S5082" s="6">
        <v>1</v>
      </c>
      <c r="T5082" s="7">
        <v>60000</v>
      </c>
      <c r="U5082" t="str">
        <f t="shared" si="553"/>
        <v>Reviewed</v>
      </c>
      <c r="V5082" t="str">
        <f t="shared" si="554"/>
        <v>meets</v>
      </c>
      <c r="W5082">
        <f t="shared" si="555"/>
        <v>0</v>
      </c>
      <c r="X5082" t="str">
        <f t="shared" si="556"/>
        <v>Active</v>
      </c>
      <c r="Y5082">
        <f t="shared" si="557"/>
        <v>1.0931506849315069</v>
      </c>
      <c r="Z5082" t="str">
        <f t="shared" si="558"/>
        <v>1–2 Years</v>
      </c>
      <c r="AA5082" t="str">
        <f t="shared" si="559"/>
        <v>&lt;70K</v>
      </c>
    </row>
    <row r="5083" spans="1:27" ht="19.95" customHeight="1" x14ac:dyDescent="0.3">
      <c r="A5083" s="8" t="s">
        <v>5210</v>
      </c>
      <c r="B5083" s="9">
        <v>45100</v>
      </c>
      <c r="C5083" s="1" t="s">
        <v>60</v>
      </c>
      <c r="D5083" s="1" t="s">
        <v>56</v>
      </c>
      <c r="E5083" s="1" t="s">
        <v>40</v>
      </c>
      <c r="F5083" s="1" t="s">
        <v>190</v>
      </c>
      <c r="G5083" s="1" t="s">
        <v>58</v>
      </c>
      <c r="H5083" s="1" t="s">
        <v>49</v>
      </c>
      <c r="I5083" s="1" t="s">
        <v>27</v>
      </c>
      <c r="J5083" s="9">
        <v>45100</v>
      </c>
      <c r="K5083" s="9"/>
      <c r="L5083" s="1" t="s">
        <v>28</v>
      </c>
      <c r="M5083" s="1">
        <v>922</v>
      </c>
      <c r="N5083" s="1" t="s">
        <v>29</v>
      </c>
      <c r="O5083" s="1" t="s">
        <v>43</v>
      </c>
      <c r="P5083" s="1" t="s">
        <v>107</v>
      </c>
      <c r="Q5083" s="1">
        <v>2</v>
      </c>
      <c r="R5083" s="1" t="s">
        <v>53</v>
      </c>
      <c r="S5083" s="1">
        <v>3</v>
      </c>
      <c r="T5083" s="10">
        <v>142000</v>
      </c>
      <c r="U5083" t="str">
        <f t="shared" si="553"/>
        <v>Reviewed</v>
      </c>
      <c r="V5083" t="str">
        <f t="shared" si="554"/>
        <v>needs_support</v>
      </c>
      <c r="W5083">
        <f t="shared" si="555"/>
        <v>0</v>
      </c>
      <c r="X5083" t="str">
        <f t="shared" si="556"/>
        <v>Active</v>
      </c>
      <c r="Y5083">
        <f t="shared" si="557"/>
        <v>2.526027397260274</v>
      </c>
      <c r="Z5083" t="str">
        <f t="shared" si="558"/>
        <v>2–3 Years</v>
      </c>
      <c r="AA5083" t="str">
        <f t="shared" si="559"/>
        <v>130K+</v>
      </c>
    </row>
    <row r="5084" spans="1:27" ht="19.95" customHeight="1" x14ac:dyDescent="0.3">
      <c r="A5084" s="4" t="s">
        <v>5211</v>
      </c>
      <c r="B5084" s="5">
        <v>44989</v>
      </c>
      <c r="C5084" s="6" t="s">
        <v>66</v>
      </c>
      <c r="D5084" s="6" t="s">
        <v>56</v>
      </c>
      <c r="E5084" s="6" t="s">
        <v>67</v>
      </c>
      <c r="F5084" s="6" t="s">
        <v>193</v>
      </c>
      <c r="G5084" s="6" t="s">
        <v>69</v>
      </c>
      <c r="H5084" s="6" t="s">
        <v>43</v>
      </c>
      <c r="I5084" s="6" t="s">
        <v>27</v>
      </c>
      <c r="J5084" s="5">
        <v>44989</v>
      </c>
      <c r="K5084" s="5"/>
      <c r="L5084" s="6" t="s">
        <v>28</v>
      </c>
      <c r="M5084" s="6">
        <v>1033</v>
      </c>
      <c r="N5084" s="6" t="s">
        <v>29</v>
      </c>
      <c r="O5084" s="6" t="s">
        <v>63</v>
      </c>
      <c r="P5084" s="6" t="s">
        <v>31</v>
      </c>
      <c r="Q5084" s="6">
        <v>3</v>
      </c>
      <c r="R5084" s="6" t="s">
        <v>37</v>
      </c>
      <c r="S5084" s="6">
        <v>3</v>
      </c>
      <c r="T5084" s="7">
        <v>73000</v>
      </c>
      <c r="U5084" t="str">
        <f t="shared" si="553"/>
        <v>Reviewed</v>
      </c>
      <c r="V5084" t="str">
        <f t="shared" si="554"/>
        <v>meets</v>
      </c>
      <c r="W5084">
        <f t="shared" si="555"/>
        <v>0</v>
      </c>
      <c r="X5084" t="str">
        <f t="shared" si="556"/>
        <v>Active</v>
      </c>
      <c r="Y5084">
        <f t="shared" si="557"/>
        <v>2.8301369863013699</v>
      </c>
      <c r="Z5084" t="str">
        <f t="shared" si="558"/>
        <v>2–3 Years</v>
      </c>
      <c r="AA5084" t="str">
        <f t="shared" si="559"/>
        <v>70K–99K</v>
      </c>
    </row>
    <row r="5085" spans="1:27" ht="19.95" customHeight="1" x14ac:dyDescent="0.3">
      <c r="A5085" s="8" t="s">
        <v>5212</v>
      </c>
      <c r="B5085" s="9">
        <v>45108</v>
      </c>
      <c r="C5085" s="1" t="s">
        <v>71</v>
      </c>
      <c r="D5085" s="1" t="s">
        <v>72</v>
      </c>
      <c r="E5085" s="1" t="s">
        <v>23</v>
      </c>
      <c r="F5085" s="1" t="s">
        <v>129</v>
      </c>
      <c r="G5085" s="1" t="s">
        <v>74</v>
      </c>
      <c r="H5085" s="1" t="s">
        <v>43</v>
      </c>
      <c r="I5085" s="1" t="s">
        <v>27</v>
      </c>
      <c r="J5085" s="9">
        <v>45108</v>
      </c>
      <c r="K5085" s="9"/>
      <c r="L5085" s="1" t="s">
        <v>28</v>
      </c>
      <c r="M5085" s="1">
        <v>914</v>
      </c>
      <c r="N5085" s="1" t="s">
        <v>29</v>
      </c>
      <c r="O5085" s="1" t="s">
        <v>170</v>
      </c>
      <c r="P5085" s="1" t="s">
        <v>31</v>
      </c>
      <c r="Q5085" s="1">
        <v>2</v>
      </c>
      <c r="R5085" s="1" t="s">
        <v>53</v>
      </c>
      <c r="S5085" s="1">
        <v>3</v>
      </c>
      <c r="T5085" s="10">
        <v>64500</v>
      </c>
      <c r="U5085" t="str">
        <f t="shared" si="553"/>
        <v>Reviewed</v>
      </c>
      <c r="V5085" t="str">
        <f t="shared" si="554"/>
        <v>needs_support</v>
      </c>
      <c r="W5085">
        <f t="shared" si="555"/>
        <v>0</v>
      </c>
      <c r="X5085" t="str">
        <f t="shared" si="556"/>
        <v>Active</v>
      </c>
      <c r="Y5085">
        <f t="shared" si="557"/>
        <v>2.504109589041096</v>
      </c>
      <c r="Z5085" t="str">
        <f t="shared" si="558"/>
        <v>2–3 Years</v>
      </c>
      <c r="AA5085" t="str">
        <f t="shared" si="559"/>
        <v>&lt;70K</v>
      </c>
    </row>
    <row r="5086" spans="1:27" ht="19.95" customHeight="1" x14ac:dyDescent="0.3">
      <c r="A5086" s="4" t="s">
        <v>5213</v>
      </c>
      <c r="B5086" s="5">
        <v>45848</v>
      </c>
      <c r="C5086" s="6" t="s">
        <v>77</v>
      </c>
      <c r="D5086" s="6" t="s">
        <v>72</v>
      </c>
      <c r="E5086" s="6" t="s">
        <v>40</v>
      </c>
      <c r="F5086" s="6" t="s">
        <v>131</v>
      </c>
      <c r="G5086" s="6" t="s">
        <v>79</v>
      </c>
      <c r="H5086" s="6" t="s">
        <v>26</v>
      </c>
      <c r="I5086" s="6" t="s">
        <v>27</v>
      </c>
      <c r="J5086" s="5">
        <v>45848</v>
      </c>
      <c r="K5086" s="5"/>
      <c r="L5086" s="6" t="s">
        <v>28</v>
      </c>
      <c r="M5086" s="6">
        <v>174</v>
      </c>
      <c r="N5086" s="6" t="s">
        <v>75</v>
      </c>
      <c r="O5086" s="6" t="s">
        <v>105</v>
      </c>
      <c r="P5086" s="6" t="s">
        <v>107</v>
      </c>
      <c r="Q5086" s="6" t="s">
        <v>95</v>
      </c>
      <c r="R5086" s="6" t="s">
        <v>28</v>
      </c>
      <c r="S5086" s="6">
        <v>0</v>
      </c>
      <c r="T5086" s="7">
        <v>81000</v>
      </c>
      <c r="U5086" t="str">
        <f t="shared" si="553"/>
        <v>Not Reviewed</v>
      </c>
      <c r="V5086" t="str">
        <f t="shared" si="554"/>
        <v>Not Reviewed</v>
      </c>
      <c r="W5086">
        <f t="shared" si="555"/>
        <v>0</v>
      </c>
      <c r="X5086" t="str">
        <f t="shared" si="556"/>
        <v>Active</v>
      </c>
      <c r="Y5086">
        <f t="shared" si="557"/>
        <v>0.47671232876712327</v>
      </c>
      <c r="Z5086" t="str">
        <f t="shared" si="558"/>
        <v>&lt;1 Year</v>
      </c>
      <c r="AA5086" t="str">
        <f t="shared" si="559"/>
        <v>70K–99K</v>
      </c>
    </row>
    <row r="5087" spans="1:27" ht="19.95" customHeight="1" x14ac:dyDescent="0.3">
      <c r="A5087" s="8" t="s">
        <v>5214</v>
      </c>
      <c r="B5087" s="9">
        <v>44985</v>
      </c>
      <c r="C5087" s="1" t="s">
        <v>81</v>
      </c>
      <c r="D5087" s="1" t="s">
        <v>72</v>
      </c>
      <c r="E5087" s="1" t="s">
        <v>23</v>
      </c>
      <c r="F5087" s="1" t="s">
        <v>93</v>
      </c>
      <c r="G5087" s="1" t="s">
        <v>94</v>
      </c>
      <c r="H5087" s="1" t="s">
        <v>26</v>
      </c>
      <c r="I5087" s="1" t="s">
        <v>27</v>
      </c>
      <c r="J5087" s="9">
        <v>44985</v>
      </c>
      <c r="K5087" s="9"/>
      <c r="L5087" s="1" t="s">
        <v>28</v>
      </c>
      <c r="M5087" s="1">
        <v>1037</v>
      </c>
      <c r="N5087" s="1" t="s">
        <v>122</v>
      </c>
      <c r="O5087" s="1" t="s">
        <v>30</v>
      </c>
      <c r="P5087" s="1" t="s">
        <v>31</v>
      </c>
      <c r="Q5087" s="1">
        <v>2</v>
      </c>
      <c r="R5087" s="1" t="s">
        <v>53</v>
      </c>
      <c r="S5087" s="1">
        <v>3</v>
      </c>
      <c r="T5087" s="10">
        <v>72000</v>
      </c>
      <c r="U5087" t="str">
        <f t="shared" si="553"/>
        <v>Reviewed</v>
      </c>
      <c r="V5087" t="str">
        <f t="shared" si="554"/>
        <v>needs_support</v>
      </c>
      <c r="W5087">
        <f t="shared" si="555"/>
        <v>0</v>
      </c>
      <c r="X5087" t="str">
        <f t="shared" si="556"/>
        <v>Active</v>
      </c>
      <c r="Y5087">
        <f t="shared" si="557"/>
        <v>2.8410958904109589</v>
      </c>
      <c r="Z5087" t="str">
        <f t="shared" si="558"/>
        <v>2–3 Years</v>
      </c>
      <c r="AA5087" t="str">
        <f t="shared" si="559"/>
        <v>70K–99K</v>
      </c>
    </row>
    <row r="5088" spans="1:27" ht="19.95" customHeight="1" x14ac:dyDescent="0.3">
      <c r="A5088" s="4" t="s">
        <v>5215</v>
      </c>
      <c r="B5088" s="5">
        <v>45290</v>
      </c>
      <c r="C5088" s="6" t="s">
        <v>86</v>
      </c>
      <c r="D5088" s="6" t="s">
        <v>87</v>
      </c>
      <c r="E5088" s="6" t="s">
        <v>67</v>
      </c>
      <c r="F5088" s="6" t="s">
        <v>135</v>
      </c>
      <c r="G5088" s="6" t="s">
        <v>89</v>
      </c>
      <c r="H5088" s="6" t="s">
        <v>43</v>
      </c>
      <c r="I5088" s="6" t="s">
        <v>27</v>
      </c>
      <c r="J5088" s="5">
        <v>45290</v>
      </c>
      <c r="K5088" s="5"/>
      <c r="L5088" s="6" t="s">
        <v>28</v>
      </c>
      <c r="M5088" s="6">
        <v>732</v>
      </c>
      <c r="N5088" s="6" t="s">
        <v>140</v>
      </c>
      <c r="O5088" s="6" t="s">
        <v>63</v>
      </c>
      <c r="P5088" s="6" t="s">
        <v>107</v>
      </c>
      <c r="Q5088" s="6">
        <v>3</v>
      </c>
      <c r="R5088" s="6" t="s">
        <v>37</v>
      </c>
      <c r="S5088" s="6">
        <v>2</v>
      </c>
      <c r="T5088" s="7">
        <v>61000</v>
      </c>
      <c r="U5088" t="str">
        <f t="shared" si="553"/>
        <v>Reviewed</v>
      </c>
      <c r="V5088" t="str">
        <f t="shared" si="554"/>
        <v>meets</v>
      </c>
      <c r="W5088">
        <f t="shared" si="555"/>
        <v>0</v>
      </c>
      <c r="X5088" t="str">
        <f t="shared" si="556"/>
        <v>Active</v>
      </c>
      <c r="Y5088">
        <f t="shared" si="557"/>
        <v>2.0054794520547947</v>
      </c>
      <c r="Z5088" t="str">
        <f t="shared" si="558"/>
        <v>2–3 Years</v>
      </c>
      <c r="AA5088" t="str">
        <f t="shared" si="559"/>
        <v>&lt;70K</v>
      </c>
    </row>
    <row r="5089" spans="1:27" ht="19.95" customHeight="1" x14ac:dyDescent="0.3">
      <c r="A5089" s="8" t="s">
        <v>5216</v>
      </c>
      <c r="B5089" s="9">
        <v>45792</v>
      </c>
      <c r="C5089" s="1" t="s">
        <v>91</v>
      </c>
      <c r="D5089" s="1" t="s">
        <v>87</v>
      </c>
      <c r="E5089" s="1" t="s">
        <v>92</v>
      </c>
      <c r="F5089" s="1" t="s">
        <v>286</v>
      </c>
      <c r="G5089" s="1" t="s">
        <v>94</v>
      </c>
      <c r="H5089" s="1" t="s">
        <v>110</v>
      </c>
      <c r="I5089" s="1" t="s">
        <v>50</v>
      </c>
      <c r="J5089" s="9">
        <v>45792</v>
      </c>
      <c r="K5089" s="9">
        <v>45920</v>
      </c>
      <c r="L5089" s="1" t="s">
        <v>84</v>
      </c>
      <c r="M5089" s="1">
        <v>128</v>
      </c>
      <c r="N5089" s="1" t="s">
        <v>75</v>
      </c>
      <c r="O5089" s="1" t="s">
        <v>105</v>
      </c>
      <c r="P5089" s="1" t="s">
        <v>31</v>
      </c>
      <c r="Q5089" s="1" t="s">
        <v>95</v>
      </c>
      <c r="R5089" s="1" t="s">
        <v>28</v>
      </c>
      <c r="S5089" s="1">
        <v>0</v>
      </c>
      <c r="T5089" s="10">
        <v>147500</v>
      </c>
      <c r="U5089" t="str">
        <f t="shared" si="553"/>
        <v>Not Reviewed</v>
      </c>
      <c r="V5089" t="str">
        <f t="shared" si="554"/>
        <v>Not Reviewed</v>
      </c>
      <c r="W5089">
        <f t="shared" si="555"/>
        <v>1</v>
      </c>
      <c r="X5089" t="str">
        <f t="shared" si="556"/>
        <v>Attrited</v>
      </c>
      <c r="Y5089">
        <f t="shared" si="557"/>
        <v>0.35068493150684932</v>
      </c>
      <c r="Z5089" t="str">
        <f t="shared" si="558"/>
        <v>&lt;1 Year</v>
      </c>
      <c r="AA5089" t="str">
        <f t="shared" si="559"/>
        <v>130K+</v>
      </c>
    </row>
    <row r="5090" spans="1:27" ht="19.95" customHeight="1" x14ac:dyDescent="0.3">
      <c r="A5090" s="4" t="s">
        <v>5217</v>
      </c>
      <c r="B5090" s="5">
        <v>45351</v>
      </c>
      <c r="C5090" s="6" t="s">
        <v>21</v>
      </c>
      <c r="D5090" s="6" t="s">
        <v>22</v>
      </c>
      <c r="E5090" s="6" t="s">
        <v>23</v>
      </c>
      <c r="F5090" s="6" t="s">
        <v>288</v>
      </c>
      <c r="G5090" s="6" t="s">
        <v>25</v>
      </c>
      <c r="H5090" s="6" t="s">
        <v>43</v>
      </c>
      <c r="I5090" s="6" t="s">
        <v>27</v>
      </c>
      <c r="J5090" s="5">
        <v>45351</v>
      </c>
      <c r="K5090" s="5"/>
      <c r="L5090" s="6" t="s">
        <v>28</v>
      </c>
      <c r="M5090" s="6">
        <v>671</v>
      </c>
      <c r="N5090" s="6" t="s">
        <v>29</v>
      </c>
      <c r="O5090" s="6" t="s">
        <v>63</v>
      </c>
      <c r="P5090" s="6" t="s">
        <v>64</v>
      </c>
      <c r="Q5090" s="6">
        <v>4</v>
      </c>
      <c r="R5090" s="6" t="s">
        <v>32</v>
      </c>
      <c r="S5090" s="6">
        <v>2</v>
      </c>
      <c r="T5090" s="7">
        <v>58000</v>
      </c>
      <c r="U5090" t="str">
        <f t="shared" si="553"/>
        <v>Reviewed</v>
      </c>
      <c r="V5090" t="str">
        <f t="shared" si="554"/>
        <v>exceeds</v>
      </c>
      <c r="W5090">
        <f t="shared" si="555"/>
        <v>0</v>
      </c>
      <c r="X5090" t="str">
        <f t="shared" si="556"/>
        <v>Active</v>
      </c>
      <c r="Y5090">
        <f t="shared" si="557"/>
        <v>1.8383561643835618</v>
      </c>
      <c r="Z5090" t="str">
        <f t="shared" si="558"/>
        <v>1–2 Years</v>
      </c>
      <c r="AA5090" t="str">
        <f t="shared" si="559"/>
        <v>&lt;70K</v>
      </c>
    </row>
    <row r="5091" spans="1:27" ht="19.95" customHeight="1" x14ac:dyDescent="0.3">
      <c r="A5091" s="8" t="s">
        <v>5218</v>
      </c>
      <c r="B5091" s="9">
        <v>45342</v>
      </c>
      <c r="C5091" s="1" t="s">
        <v>34</v>
      </c>
      <c r="D5091" s="1" t="s">
        <v>22</v>
      </c>
      <c r="E5091" s="1" t="s">
        <v>23</v>
      </c>
      <c r="F5091" s="1" t="s">
        <v>35</v>
      </c>
      <c r="G5091" s="1" t="s">
        <v>36</v>
      </c>
      <c r="H5091" s="1" t="s">
        <v>26</v>
      </c>
      <c r="I5091" s="1" t="s">
        <v>50</v>
      </c>
      <c r="J5091" s="9">
        <v>45342</v>
      </c>
      <c r="K5091" s="9">
        <v>45779</v>
      </c>
      <c r="L5091" s="1" t="s">
        <v>51</v>
      </c>
      <c r="M5091" s="1">
        <v>437</v>
      </c>
      <c r="N5091" s="1" t="s">
        <v>29</v>
      </c>
      <c r="O5091" s="1" t="s">
        <v>30</v>
      </c>
      <c r="P5091" s="1" t="s">
        <v>31</v>
      </c>
      <c r="Q5091" s="1">
        <v>3</v>
      </c>
      <c r="R5091" s="1" t="s">
        <v>37</v>
      </c>
      <c r="S5091" s="1">
        <v>1</v>
      </c>
      <c r="T5091" s="10">
        <v>85000</v>
      </c>
      <c r="U5091" t="str">
        <f t="shared" si="553"/>
        <v>Reviewed</v>
      </c>
      <c r="V5091" t="str">
        <f t="shared" si="554"/>
        <v>meets</v>
      </c>
      <c r="W5091">
        <f t="shared" si="555"/>
        <v>1</v>
      </c>
      <c r="X5091" t="str">
        <f t="shared" si="556"/>
        <v>Attrited</v>
      </c>
      <c r="Y5091">
        <f t="shared" si="557"/>
        <v>1.1972602739726028</v>
      </c>
      <c r="Z5091" t="str">
        <f t="shared" si="558"/>
        <v>1–2 Years</v>
      </c>
      <c r="AA5091" t="str">
        <f t="shared" si="559"/>
        <v>70K–99K</v>
      </c>
    </row>
    <row r="5092" spans="1:27" ht="19.95" customHeight="1" x14ac:dyDescent="0.3">
      <c r="A5092" s="4" t="s">
        <v>5219</v>
      </c>
      <c r="B5092" s="5">
        <v>45274</v>
      </c>
      <c r="C5092" s="6" t="s">
        <v>39</v>
      </c>
      <c r="D5092" s="6" t="s">
        <v>22</v>
      </c>
      <c r="E5092" s="6" t="s">
        <v>40</v>
      </c>
      <c r="F5092" s="6" t="s">
        <v>215</v>
      </c>
      <c r="G5092" s="6" t="s">
        <v>42</v>
      </c>
      <c r="H5092" s="6" t="s">
        <v>49</v>
      </c>
      <c r="I5092" s="6" t="s">
        <v>27</v>
      </c>
      <c r="J5092" s="5">
        <v>45274</v>
      </c>
      <c r="K5092" s="5"/>
      <c r="L5092" s="6" t="s">
        <v>28</v>
      </c>
      <c r="M5092" s="6">
        <v>748</v>
      </c>
      <c r="N5092" s="6" t="s">
        <v>29</v>
      </c>
      <c r="O5092" s="6" t="s">
        <v>63</v>
      </c>
      <c r="P5092" s="6" t="s">
        <v>133</v>
      </c>
      <c r="Q5092" s="6">
        <v>3</v>
      </c>
      <c r="R5092" s="6" t="s">
        <v>37</v>
      </c>
      <c r="S5092" s="6">
        <v>2</v>
      </c>
      <c r="T5092" s="7">
        <v>102500</v>
      </c>
      <c r="U5092" t="str">
        <f t="shared" si="553"/>
        <v>Reviewed</v>
      </c>
      <c r="V5092" t="str">
        <f t="shared" si="554"/>
        <v>meets</v>
      </c>
      <c r="W5092">
        <f t="shared" si="555"/>
        <v>0</v>
      </c>
      <c r="X5092" t="str">
        <f t="shared" si="556"/>
        <v>Active</v>
      </c>
      <c r="Y5092">
        <f t="shared" si="557"/>
        <v>2.0493150684931507</v>
      </c>
      <c r="Z5092" t="str">
        <f t="shared" si="558"/>
        <v>2–3 Years</v>
      </c>
      <c r="AA5092" t="str">
        <f t="shared" si="559"/>
        <v>100K–129K</v>
      </c>
    </row>
    <row r="5093" spans="1:27" ht="19.95" customHeight="1" x14ac:dyDescent="0.3">
      <c r="A5093" s="8" t="s">
        <v>5220</v>
      </c>
      <c r="B5093" s="9">
        <v>45157</v>
      </c>
      <c r="C5093" s="1" t="s">
        <v>46</v>
      </c>
      <c r="D5093" s="1" t="s">
        <v>22</v>
      </c>
      <c r="E5093" s="1" t="s">
        <v>40</v>
      </c>
      <c r="F5093" s="1" t="s">
        <v>174</v>
      </c>
      <c r="G5093" s="1" t="s">
        <v>42</v>
      </c>
      <c r="H5093" s="1" t="s">
        <v>26</v>
      </c>
      <c r="I5093" s="1" t="s">
        <v>27</v>
      </c>
      <c r="J5093" s="9">
        <v>45157</v>
      </c>
      <c r="K5093" s="9"/>
      <c r="L5093" s="1" t="s">
        <v>28</v>
      </c>
      <c r="M5093" s="1">
        <v>865</v>
      </c>
      <c r="N5093" s="1" t="s">
        <v>29</v>
      </c>
      <c r="O5093" s="1" t="s">
        <v>43</v>
      </c>
      <c r="P5093" s="1" t="s">
        <v>31</v>
      </c>
      <c r="Q5093" s="1">
        <v>3</v>
      </c>
      <c r="R5093" s="1" t="s">
        <v>37</v>
      </c>
      <c r="S5093" s="1">
        <v>2</v>
      </c>
      <c r="T5093" s="10">
        <v>98000</v>
      </c>
      <c r="U5093" t="str">
        <f t="shared" si="553"/>
        <v>Reviewed</v>
      </c>
      <c r="V5093" t="str">
        <f t="shared" si="554"/>
        <v>meets</v>
      </c>
      <c r="W5093">
        <f t="shared" si="555"/>
        <v>0</v>
      </c>
      <c r="X5093" t="str">
        <f t="shared" si="556"/>
        <v>Active</v>
      </c>
      <c r="Y5093">
        <f t="shared" si="557"/>
        <v>2.3698630136986303</v>
      </c>
      <c r="Z5093" t="str">
        <f t="shared" si="558"/>
        <v>2–3 Years</v>
      </c>
      <c r="AA5093" t="str">
        <f t="shared" si="559"/>
        <v>70K–99K</v>
      </c>
    </row>
    <row r="5094" spans="1:27" ht="19.95" customHeight="1" x14ac:dyDescent="0.3">
      <c r="A5094" s="4" t="s">
        <v>5221</v>
      </c>
      <c r="B5094" s="5">
        <v>45815</v>
      </c>
      <c r="C5094" s="6" t="s">
        <v>55</v>
      </c>
      <c r="D5094" s="6" t="s">
        <v>56</v>
      </c>
      <c r="E5094" s="6" t="s">
        <v>23</v>
      </c>
      <c r="F5094" s="6" t="s">
        <v>190</v>
      </c>
      <c r="G5094" s="6" t="s">
        <v>58</v>
      </c>
      <c r="H5094" s="6" t="s">
        <v>49</v>
      </c>
      <c r="I5094" s="6" t="s">
        <v>50</v>
      </c>
      <c r="J5094" s="5">
        <v>45815</v>
      </c>
      <c r="K5094" s="5">
        <v>45929</v>
      </c>
      <c r="L5094" s="6" t="s">
        <v>51</v>
      </c>
      <c r="M5094" s="6">
        <v>114</v>
      </c>
      <c r="N5094" s="6" t="s">
        <v>122</v>
      </c>
      <c r="O5094" s="6" t="s">
        <v>63</v>
      </c>
      <c r="P5094" s="6" t="s">
        <v>31</v>
      </c>
      <c r="Q5094" s="6" t="s">
        <v>95</v>
      </c>
      <c r="R5094" s="6" t="s">
        <v>28</v>
      </c>
      <c r="S5094" s="6">
        <v>0</v>
      </c>
      <c r="T5094" s="7">
        <v>131500</v>
      </c>
      <c r="U5094" t="str">
        <f t="shared" si="553"/>
        <v>Not Reviewed</v>
      </c>
      <c r="V5094" t="str">
        <f t="shared" si="554"/>
        <v>Not Reviewed</v>
      </c>
      <c r="W5094">
        <f t="shared" si="555"/>
        <v>1</v>
      </c>
      <c r="X5094" t="str">
        <f t="shared" si="556"/>
        <v>Attrited</v>
      </c>
      <c r="Y5094">
        <f t="shared" si="557"/>
        <v>0.31232876712328766</v>
      </c>
      <c r="Z5094" t="str">
        <f t="shared" si="558"/>
        <v>&lt;1 Year</v>
      </c>
      <c r="AA5094" t="str">
        <f t="shared" si="559"/>
        <v>130K+</v>
      </c>
    </row>
    <row r="5095" spans="1:27" ht="19.95" customHeight="1" x14ac:dyDescent="0.3">
      <c r="A5095" s="8" t="s">
        <v>5222</v>
      </c>
      <c r="B5095" s="9">
        <v>44964</v>
      </c>
      <c r="C5095" s="1" t="s">
        <v>60</v>
      </c>
      <c r="D5095" s="1" t="s">
        <v>56</v>
      </c>
      <c r="E5095" s="1" t="s">
        <v>40</v>
      </c>
      <c r="F5095" s="1" t="s">
        <v>104</v>
      </c>
      <c r="G5095" s="1" t="s">
        <v>62</v>
      </c>
      <c r="H5095" s="1" t="s">
        <v>43</v>
      </c>
      <c r="I5095" s="1" t="s">
        <v>50</v>
      </c>
      <c r="J5095" s="9">
        <v>44964</v>
      </c>
      <c r="K5095" s="9">
        <v>45093</v>
      </c>
      <c r="L5095" s="1" t="s">
        <v>51</v>
      </c>
      <c r="M5095" s="1">
        <v>129</v>
      </c>
      <c r="N5095" s="1" t="s">
        <v>52</v>
      </c>
      <c r="O5095" s="1" t="s">
        <v>63</v>
      </c>
      <c r="P5095" s="1" t="s">
        <v>107</v>
      </c>
      <c r="Q5095" s="1" t="s">
        <v>95</v>
      </c>
      <c r="R5095" s="1" t="s">
        <v>28</v>
      </c>
      <c r="S5095" s="1">
        <v>0</v>
      </c>
      <c r="T5095" s="10">
        <v>64500</v>
      </c>
      <c r="U5095" t="str">
        <f t="shared" si="553"/>
        <v>Not Reviewed</v>
      </c>
      <c r="V5095" t="str">
        <f t="shared" si="554"/>
        <v>Not Reviewed</v>
      </c>
      <c r="W5095">
        <f t="shared" si="555"/>
        <v>1</v>
      </c>
      <c r="X5095" t="str">
        <f t="shared" si="556"/>
        <v>Attrited</v>
      </c>
      <c r="Y5095">
        <f t="shared" si="557"/>
        <v>0.35342465753424657</v>
      </c>
      <c r="Z5095" t="str">
        <f t="shared" si="558"/>
        <v>&lt;1 Year</v>
      </c>
      <c r="AA5095" t="str">
        <f t="shared" si="559"/>
        <v>&lt;70K</v>
      </c>
    </row>
    <row r="5096" spans="1:27" ht="19.95" customHeight="1" x14ac:dyDescent="0.3">
      <c r="A5096" s="4" t="s">
        <v>5223</v>
      </c>
      <c r="B5096" s="5">
        <v>45616</v>
      </c>
      <c r="C5096" s="6" t="s">
        <v>66</v>
      </c>
      <c r="D5096" s="6" t="s">
        <v>56</v>
      </c>
      <c r="E5096" s="6" t="s">
        <v>67</v>
      </c>
      <c r="F5096" s="6" t="s">
        <v>193</v>
      </c>
      <c r="G5096" s="6" t="s">
        <v>69</v>
      </c>
      <c r="H5096" s="6" t="s">
        <v>43</v>
      </c>
      <c r="I5096" s="6" t="s">
        <v>50</v>
      </c>
      <c r="J5096" s="5">
        <v>45616</v>
      </c>
      <c r="K5096" s="5">
        <v>45920</v>
      </c>
      <c r="L5096" s="6" t="s">
        <v>51</v>
      </c>
      <c r="M5096" s="6">
        <v>304</v>
      </c>
      <c r="N5096" s="6" t="s">
        <v>29</v>
      </c>
      <c r="O5096" s="6" t="s">
        <v>43</v>
      </c>
      <c r="P5096" s="6" t="s">
        <v>31</v>
      </c>
      <c r="Q5096" s="6">
        <v>3</v>
      </c>
      <c r="R5096" s="6" t="s">
        <v>37</v>
      </c>
      <c r="S5096" s="6">
        <v>1</v>
      </c>
      <c r="T5096" s="7">
        <v>59500</v>
      </c>
      <c r="U5096" t="str">
        <f t="shared" si="553"/>
        <v>Reviewed</v>
      </c>
      <c r="V5096" t="str">
        <f t="shared" si="554"/>
        <v>meets</v>
      </c>
      <c r="W5096">
        <f t="shared" si="555"/>
        <v>1</v>
      </c>
      <c r="X5096" t="str">
        <f t="shared" si="556"/>
        <v>Attrited</v>
      </c>
      <c r="Y5096">
        <f t="shared" si="557"/>
        <v>0.83287671232876714</v>
      </c>
      <c r="Z5096" t="str">
        <f t="shared" si="558"/>
        <v>&lt;1 Year</v>
      </c>
      <c r="AA5096" t="str">
        <f t="shared" si="559"/>
        <v>&lt;70K</v>
      </c>
    </row>
    <row r="5097" spans="1:27" ht="19.95" customHeight="1" x14ac:dyDescent="0.3">
      <c r="A5097" s="8" t="s">
        <v>5224</v>
      </c>
      <c r="B5097" s="9">
        <v>45271</v>
      </c>
      <c r="C5097" s="1" t="s">
        <v>71</v>
      </c>
      <c r="D5097" s="1" t="s">
        <v>72</v>
      </c>
      <c r="E5097" s="1" t="s">
        <v>23</v>
      </c>
      <c r="F5097" s="1" t="s">
        <v>150</v>
      </c>
      <c r="G5097" s="1" t="s">
        <v>74</v>
      </c>
      <c r="H5097" s="1" t="s">
        <v>26</v>
      </c>
      <c r="I5097" s="1" t="s">
        <v>27</v>
      </c>
      <c r="J5097" s="9">
        <v>45271</v>
      </c>
      <c r="K5097" s="9"/>
      <c r="L5097" s="1" t="s">
        <v>28</v>
      </c>
      <c r="M5097" s="1">
        <v>751</v>
      </c>
      <c r="N5097" s="1" t="s">
        <v>52</v>
      </c>
      <c r="O5097" s="1" t="s">
        <v>63</v>
      </c>
      <c r="P5097" s="1" t="s">
        <v>107</v>
      </c>
      <c r="Q5097" s="1">
        <v>2</v>
      </c>
      <c r="R5097" s="1" t="s">
        <v>53</v>
      </c>
      <c r="S5097" s="1">
        <v>2</v>
      </c>
      <c r="T5097" s="10">
        <v>81500</v>
      </c>
      <c r="U5097" t="str">
        <f t="shared" si="553"/>
        <v>Reviewed</v>
      </c>
      <c r="V5097" t="str">
        <f t="shared" si="554"/>
        <v>needs_support</v>
      </c>
      <c r="W5097">
        <f t="shared" si="555"/>
        <v>0</v>
      </c>
      <c r="X5097" t="str">
        <f t="shared" si="556"/>
        <v>Active</v>
      </c>
      <c r="Y5097">
        <f t="shared" si="557"/>
        <v>2.0575342465753423</v>
      </c>
      <c r="Z5097" t="str">
        <f t="shared" si="558"/>
        <v>2–3 Years</v>
      </c>
      <c r="AA5097" t="str">
        <f t="shared" si="559"/>
        <v>70K–99K</v>
      </c>
    </row>
    <row r="5098" spans="1:27" ht="19.95" customHeight="1" x14ac:dyDescent="0.3">
      <c r="A5098" s="4" t="s">
        <v>5225</v>
      </c>
      <c r="B5098" s="5">
        <v>45192</v>
      </c>
      <c r="C5098" s="6" t="s">
        <v>77</v>
      </c>
      <c r="D5098" s="6" t="s">
        <v>72</v>
      </c>
      <c r="E5098" s="6" t="s">
        <v>40</v>
      </c>
      <c r="F5098" s="6" t="s">
        <v>93</v>
      </c>
      <c r="G5098" s="6" t="s">
        <v>94</v>
      </c>
      <c r="H5098" s="6" t="s">
        <v>26</v>
      </c>
      <c r="I5098" s="6" t="s">
        <v>27</v>
      </c>
      <c r="J5098" s="5">
        <v>45192</v>
      </c>
      <c r="K5098" s="5"/>
      <c r="L5098" s="6" t="s">
        <v>28</v>
      </c>
      <c r="M5098" s="6">
        <v>830</v>
      </c>
      <c r="N5098" s="6" t="s">
        <v>29</v>
      </c>
      <c r="O5098" s="6" t="s">
        <v>63</v>
      </c>
      <c r="P5098" s="6" t="s">
        <v>133</v>
      </c>
      <c r="Q5098" s="6">
        <v>4</v>
      </c>
      <c r="R5098" s="6" t="s">
        <v>32</v>
      </c>
      <c r="S5098" s="6">
        <v>2</v>
      </c>
      <c r="T5098" s="7">
        <v>98500</v>
      </c>
      <c r="U5098" t="str">
        <f t="shared" si="553"/>
        <v>Reviewed</v>
      </c>
      <c r="V5098" t="str">
        <f t="shared" si="554"/>
        <v>exceeds</v>
      </c>
      <c r="W5098">
        <f t="shared" si="555"/>
        <v>0</v>
      </c>
      <c r="X5098" t="str">
        <f t="shared" si="556"/>
        <v>Active</v>
      </c>
      <c r="Y5098">
        <f t="shared" si="557"/>
        <v>2.2739726027397262</v>
      </c>
      <c r="Z5098" t="str">
        <f t="shared" si="558"/>
        <v>2–3 Years</v>
      </c>
      <c r="AA5098" t="str">
        <f t="shared" si="559"/>
        <v>70K–99K</v>
      </c>
    </row>
    <row r="5099" spans="1:27" ht="19.95" customHeight="1" x14ac:dyDescent="0.3">
      <c r="A5099" s="8" t="s">
        <v>5226</v>
      </c>
      <c r="B5099" s="9">
        <v>44950</v>
      </c>
      <c r="C5099" s="1" t="s">
        <v>81</v>
      </c>
      <c r="D5099" s="1" t="s">
        <v>72</v>
      </c>
      <c r="E5099" s="1" t="s">
        <v>23</v>
      </c>
      <c r="F5099" s="1" t="s">
        <v>154</v>
      </c>
      <c r="G5099" s="1" t="s">
        <v>83</v>
      </c>
      <c r="H5099" s="1" t="s">
        <v>43</v>
      </c>
      <c r="I5099" s="1" t="s">
        <v>27</v>
      </c>
      <c r="J5099" s="9">
        <v>44950</v>
      </c>
      <c r="K5099" s="9"/>
      <c r="L5099" s="1" t="s">
        <v>28</v>
      </c>
      <c r="M5099" s="1">
        <v>1072</v>
      </c>
      <c r="N5099" s="1" t="s">
        <v>75</v>
      </c>
      <c r="O5099" s="1" t="s">
        <v>30</v>
      </c>
      <c r="P5099" s="1" t="s">
        <v>107</v>
      </c>
      <c r="Q5099" s="1">
        <v>3</v>
      </c>
      <c r="R5099" s="1" t="s">
        <v>37</v>
      </c>
      <c r="S5099" s="1">
        <v>3</v>
      </c>
      <c r="T5099" s="10">
        <v>71500</v>
      </c>
      <c r="U5099" t="str">
        <f t="shared" si="553"/>
        <v>Reviewed</v>
      </c>
      <c r="V5099" t="str">
        <f t="shared" si="554"/>
        <v>meets</v>
      </c>
      <c r="W5099">
        <f t="shared" si="555"/>
        <v>0</v>
      </c>
      <c r="X5099" t="str">
        <f t="shared" si="556"/>
        <v>Active</v>
      </c>
      <c r="Y5099">
        <f t="shared" si="557"/>
        <v>2.9369863013698629</v>
      </c>
      <c r="Z5099" t="str">
        <f t="shared" si="558"/>
        <v>2–3 Years</v>
      </c>
      <c r="AA5099" t="str">
        <f t="shared" si="559"/>
        <v>70K–99K</v>
      </c>
    </row>
    <row r="5100" spans="1:27" ht="19.95" customHeight="1" x14ac:dyDescent="0.3">
      <c r="A5100" s="4" t="s">
        <v>5227</v>
      </c>
      <c r="B5100" s="5">
        <v>45734</v>
      </c>
      <c r="C5100" s="6" t="s">
        <v>86</v>
      </c>
      <c r="D5100" s="6" t="s">
        <v>87</v>
      </c>
      <c r="E5100" s="6" t="s">
        <v>67</v>
      </c>
      <c r="F5100" s="6" t="s">
        <v>116</v>
      </c>
      <c r="G5100" s="6" t="s">
        <v>89</v>
      </c>
      <c r="H5100" s="6" t="s">
        <v>26</v>
      </c>
      <c r="I5100" s="6" t="s">
        <v>27</v>
      </c>
      <c r="J5100" s="5">
        <v>45734</v>
      </c>
      <c r="K5100" s="5"/>
      <c r="L5100" s="6" t="s">
        <v>28</v>
      </c>
      <c r="M5100" s="6">
        <v>288</v>
      </c>
      <c r="N5100" s="6" t="s">
        <v>29</v>
      </c>
      <c r="O5100" s="6" t="s">
        <v>63</v>
      </c>
      <c r="P5100" s="6" t="s">
        <v>133</v>
      </c>
      <c r="Q5100" s="6">
        <v>2</v>
      </c>
      <c r="R5100" s="6" t="s">
        <v>53</v>
      </c>
      <c r="S5100" s="6">
        <v>1</v>
      </c>
      <c r="T5100" s="7">
        <v>75000</v>
      </c>
      <c r="U5100" t="str">
        <f t="shared" si="553"/>
        <v>Reviewed</v>
      </c>
      <c r="V5100" t="str">
        <f t="shared" si="554"/>
        <v>needs_support</v>
      </c>
      <c r="W5100">
        <f t="shared" si="555"/>
        <v>0</v>
      </c>
      <c r="X5100" t="str">
        <f t="shared" si="556"/>
        <v>Active</v>
      </c>
      <c r="Y5100">
        <f t="shared" si="557"/>
        <v>0.78904109589041094</v>
      </c>
      <c r="Z5100" t="str">
        <f t="shared" si="558"/>
        <v>&lt;1 Year</v>
      </c>
      <c r="AA5100" t="str">
        <f t="shared" si="559"/>
        <v>70K–99K</v>
      </c>
    </row>
    <row r="5101" spans="1:27" ht="19.95" customHeight="1" x14ac:dyDescent="0.3">
      <c r="A5101" s="8" t="s">
        <v>5228</v>
      </c>
      <c r="B5101" s="9">
        <v>45253</v>
      </c>
      <c r="C5101" s="1" t="s">
        <v>91</v>
      </c>
      <c r="D5101" s="1" t="s">
        <v>87</v>
      </c>
      <c r="E5101" s="1" t="s">
        <v>92</v>
      </c>
      <c r="F5101" s="1" t="s">
        <v>114</v>
      </c>
      <c r="G5101" s="1" t="s">
        <v>94</v>
      </c>
      <c r="H5101" s="1" t="s">
        <v>43</v>
      </c>
      <c r="I5101" s="1" t="s">
        <v>27</v>
      </c>
      <c r="J5101" s="9">
        <v>45253</v>
      </c>
      <c r="K5101" s="9"/>
      <c r="L5101" s="1" t="s">
        <v>28</v>
      </c>
      <c r="M5101" s="1">
        <v>769</v>
      </c>
      <c r="N5101" s="1" t="s">
        <v>122</v>
      </c>
      <c r="O5101" s="1" t="s">
        <v>63</v>
      </c>
      <c r="P5101" s="1" t="s">
        <v>31</v>
      </c>
      <c r="Q5101" s="1">
        <v>3</v>
      </c>
      <c r="R5101" s="1" t="s">
        <v>37</v>
      </c>
      <c r="S5101" s="1">
        <v>2</v>
      </c>
      <c r="T5101" s="10">
        <v>62500</v>
      </c>
      <c r="U5101" t="str">
        <f t="shared" si="553"/>
        <v>Reviewed</v>
      </c>
      <c r="V5101" t="str">
        <f t="shared" si="554"/>
        <v>meets</v>
      </c>
      <c r="W5101">
        <f t="shared" si="555"/>
        <v>0</v>
      </c>
      <c r="X5101" t="str">
        <f t="shared" si="556"/>
        <v>Active</v>
      </c>
      <c r="Y5101">
        <f t="shared" si="557"/>
        <v>2.106849315068493</v>
      </c>
      <c r="Z5101" t="str">
        <f t="shared" si="558"/>
        <v>2–3 Years</v>
      </c>
      <c r="AA5101" t="str">
        <f t="shared" si="559"/>
        <v>&lt;70K</v>
      </c>
    </row>
    <row r="5102" spans="1:27" ht="19.95" customHeight="1" x14ac:dyDescent="0.3">
      <c r="A5102" s="4" t="s">
        <v>5229</v>
      </c>
      <c r="B5102" s="5">
        <v>44967</v>
      </c>
      <c r="C5102" s="6" t="s">
        <v>21</v>
      </c>
      <c r="D5102" s="6" t="s">
        <v>22</v>
      </c>
      <c r="E5102" s="6" t="s">
        <v>23</v>
      </c>
      <c r="F5102" s="6" t="s">
        <v>121</v>
      </c>
      <c r="G5102" s="6" t="s">
        <v>25</v>
      </c>
      <c r="H5102" s="6" t="s">
        <v>49</v>
      </c>
      <c r="I5102" s="6" t="s">
        <v>27</v>
      </c>
      <c r="J5102" s="5">
        <v>44967</v>
      </c>
      <c r="K5102" s="5"/>
      <c r="L5102" s="6" t="s">
        <v>28</v>
      </c>
      <c r="M5102" s="6">
        <v>1055</v>
      </c>
      <c r="N5102" s="6" t="s">
        <v>52</v>
      </c>
      <c r="O5102" s="6" t="s">
        <v>63</v>
      </c>
      <c r="P5102" s="6" t="s">
        <v>31</v>
      </c>
      <c r="Q5102" s="6">
        <v>4</v>
      </c>
      <c r="R5102" s="6" t="s">
        <v>32</v>
      </c>
      <c r="S5102" s="6">
        <v>3</v>
      </c>
      <c r="T5102" s="7">
        <v>125000</v>
      </c>
      <c r="U5102" t="str">
        <f t="shared" si="553"/>
        <v>Reviewed</v>
      </c>
      <c r="V5102" t="str">
        <f t="shared" si="554"/>
        <v>exceeds</v>
      </c>
      <c r="W5102">
        <f t="shared" si="555"/>
        <v>0</v>
      </c>
      <c r="X5102" t="str">
        <f t="shared" si="556"/>
        <v>Active</v>
      </c>
      <c r="Y5102">
        <f t="shared" si="557"/>
        <v>2.8904109589041096</v>
      </c>
      <c r="Z5102" t="str">
        <f t="shared" si="558"/>
        <v>2–3 Years</v>
      </c>
      <c r="AA5102" t="str">
        <f t="shared" si="559"/>
        <v>100K–129K</v>
      </c>
    </row>
    <row r="5103" spans="1:27" ht="19.95" customHeight="1" x14ac:dyDescent="0.3">
      <c r="A5103" s="8" t="s">
        <v>5230</v>
      </c>
      <c r="B5103" s="9">
        <v>45353</v>
      </c>
      <c r="C5103" s="1" t="s">
        <v>34</v>
      </c>
      <c r="D5103" s="1" t="s">
        <v>22</v>
      </c>
      <c r="E5103" s="1" t="s">
        <v>23</v>
      </c>
      <c r="F5103" s="1" t="s">
        <v>99</v>
      </c>
      <c r="G5103" s="1" t="s">
        <v>36</v>
      </c>
      <c r="H5103" s="1" t="s">
        <v>49</v>
      </c>
      <c r="I5103" s="1" t="s">
        <v>27</v>
      </c>
      <c r="J5103" s="9">
        <v>45353</v>
      </c>
      <c r="K5103" s="9"/>
      <c r="L5103" s="1" t="s">
        <v>28</v>
      </c>
      <c r="M5103" s="1">
        <v>669</v>
      </c>
      <c r="N5103" s="1" t="s">
        <v>75</v>
      </c>
      <c r="O5103" s="1" t="s">
        <v>43</v>
      </c>
      <c r="P5103" s="1" t="s">
        <v>133</v>
      </c>
      <c r="Q5103" s="1">
        <v>3</v>
      </c>
      <c r="R5103" s="1" t="s">
        <v>37</v>
      </c>
      <c r="S5103" s="1">
        <v>2</v>
      </c>
      <c r="T5103" s="10">
        <v>129500</v>
      </c>
      <c r="U5103" t="str">
        <f t="shared" si="553"/>
        <v>Reviewed</v>
      </c>
      <c r="V5103" t="str">
        <f t="shared" si="554"/>
        <v>meets</v>
      </c>
      <c r="W5103">
        <f t="shared" si="555"/>
        <v>0</v>
      </c>
      <c r="X5103" t="str">
        <f t="shared" si="556"/>
        <v>Active</v>
      </c>
      <c r="Y5103">
        <f t="shared" si="557"/>
        <v>1.832876712328767</v>
      </c>
      <c r="Z5103" t="str">
        <f t="shared" si="558"/>
        <v>1–2 Years</v>
      </c>
      <c r="AA5103" t="str">
        <f t="shared" si="559"/>
        <v>100K–129K</v>
      </c>
    </row>
    <row r="5104" spans="1:27" ht="19.95" customHeight="1" x14ac:dyDescent="0.3">
      <c r="A5104" s="4" t="s">
        <v>5231</v>
      </c>
      <c r="B5104" s="5">
        <v>45448</v>
      </c>
      <c r="C5104" s="6" t="s">
        <v>39</v>
      </c>
      <c r="D5104" s="6" t="s">
        <v>22</v>
      </c>
      <c r="E5104" s="6" t="s">
        <v>40</v>
      </c>
      <c r="F5104" s="6" t="s">
        <v>174</v>
      </c>
      <c r="G5104" s="6" t="s">
        <v>42</v>
      </c>
      <c r="H5104" s="6" t="s">
        <v>26</v>
      </c>
      <c r="I5104" s="6" t="s">
        <v>27</v>
      </c>
      <c r="J5104" s="5">
        <v>45448</v>
      </c>
      <c r="K5104" s="5"/>
      <c r="L5104" s="6" t="s">
        <v>28</v>
      </c>
      <c r="M5104" s="6">
        <v>574</v>
      </c>
      <c r="N5104" s="6" t="s">
        <v>52</v>
      </c>
      <c r="O5104" s="6" t="s">
        <v>30</v>
      </c>
      <c r="P5104" s="6" t="s">
        <v>44</v>
      </c>
      <c r="Q5104" s="6">
        <v>3</v>
      </c>
      <c r="R5104" s="6" t="s">
        <v>37</v>
      </c>
      <c r="S5104" s="6">
        <v>2</v>
      </c>
      <c r="T5104" s="7">
        <v>101000</v>
      </c>
      <c r="U5104" t="str">
        <f t="shared" si="553"/>
        <v>Reviewed</v>
      </c>
      <c r="V5104" t="str">
        <f t="shared" si="554"/>
        <v>meets</v>
      </c>
      <c r="W5104">
        <f t="shared" si="555"/>
        <v>0</v>
      </c>
      <c r="X5104" t="str">
        <f t="shared" si="556"/>
        <v>Active</v>
      </c>
      <c r="Y5104">
        <f t="shared" si="557"/>
        <v>1.5726027397260274</v>
      </c>
      <c r="Z5104" t="str">
        <f t="shared" si="558"/>
        <v>1–2 Years</v>
      </c>
      <c r="AA5104" t="str">
        <f t="shared" si="559"/>
        <v>100K–129K</v>
      </c>
    </row>
    <row r="5105" spans="1:27" ht="19.95" customHeight="1" x14ac:dyDescent="0.3">
      <c r="A5105" s="8" t="s">
        <v>5232</v>
      </c>
      <c r="B5105" s="9">
        <v>45227</v>
      </c>
      <c r="C5105" s="1" t="s">
        <v>46</v>
      </c>
      <c r="D5105" s="1" t="s">
        <v>22</v>
      </c>
      <c r="E5105" s="1" t="s">
        <v>40</v>
      </c>
      <c r="F5105" s="1" t="s">
        <v>101</v>
      </c>
      <c r="G5105" s="1" t="s">
        <v>48</v>
      </c>
      <c r="H5105" s="1" t="s">
        <v>26</v>
      </c>
      <c r="I5105" s="1" t="s">
        <v>27</v>
      </c>
      <c r="J5105" s="9">
        <v>45227</v>
      </c>
      <c r="K5105" s="9"/>
      <c r="L5105" s="1" t="s">
        <v>28</v>
      </c>
      <c r="M5105" s="1">
        <v>795</v>
      </c>
      <c r="N5105" s="1" t="s">
        <v>75</v>
      </c>
      <c r="O5105" s="1" t="s">
        <v>30</v>
      </c>
      <c r="P5105" s="1" t="s">
        <v>64</v>
      </c>
      <c r="Q5105" s="1">
        <v>3</v>
      </c>
      <c r="R5105" s="1" t="s">
        <v>37</v>
      </c>
      <c r="S5105" s="1">
        <v>2</v>
      </c>
      <c r="T5105" s="10">
        <v>105000</v>
      </c>
      <c r="U5105" t="str">
        <f t="shared" si="553"/>
        <v>Reviewed</v>
      </c>
      <c r="V5105" t="str">
        <f t="shared" si="554"/>
        <v>meets</v>
      </c>
      <c r="W5105">
        <f t="shared" si="555"/>
        <v>0</v>
      </c>
      <c r="X5105" t="str">
        <f t="shared" si="556"/>
        <v>Active</v>
      </c>
      <c r="Y5105">
        <f t="shared" si="557"/>
        <v>2.1780821917808217</v>
      </c>
      <c r="Z5105" t="str">
        <f t="shared" si="558"/>
        <v>2–3 Years</v>
      </c>
      <c r="AA5105" t="str">
        <f t="shared" si="559"/>
        <v>100K–129K</v>
      </c>
    </row>
    <row r="5106" spans="1:27" ht="19.95" customHeight="1" x14ac:dyDescent="0.3">
      <c r="A5106" s="4" t="s">
        <v>5233</v>
      </c>
      <c r="B5106" s="5">
        <v>45360</v>
      </c>
      <c r="C5106" s="6" t="s">
        <v>55</v>
      </c>
      <c r="D5106" s="6" t="s">
        <v>56</v>
      </c>
      <c r="E5106" s="6" t="s">
        <v>23</v>
      </c>
      <c r="F5106" s="6" t="s">
        <v>147</v>
      </c>
      <c r="G5106" s="6" t="s">
        <v>58</v>
      </c>
      <c r="H5106" s="6" t="s">
        <v>26</v>
      </c>
      <c r="I5106" s="6" t="s">
        <v>27</v>
      </c>
      <c r="J5106" s="5">
        <v>45360</v>
      </c>
      <c r="K5106" s="5"/>
      <c r="L5106" s="6" t="s">
        <v>28</v>
      </c>
      <c r="M5106" s="6">
        <v>662</v>
      </c>
      <c r="N5106" s="6" t="s">
        <v>122</v>
      </c>
      <c r="O5106" s="6" t="s">
        <v>170</v>
      </c>
      <c r="P5106" s="6" t="s">
        <v>31</v>
      </c>
      <c r="Q5106" s="6">
        <v>4</v>
      </c>
      <c r="R5106" s="6" t="s">
        <v>32</v>
      </c>
      <c r="S5106" s="6">
        <v>2</v>
      </c>
      <c r="T5106" s="7">
        <v>74000</v>
      </c>
      <c r="U5106" t="str">
        <f t="shared" si="553"/>
        <v>Reviewed</v>
      </c>
      <c r="V5106" t="str">
        <f t="shared" si="554"/>
        <v>exceeds</v>
      </c>
      <c r="W5106">
        <f t="shared" si="555"/>
        <v>0</v>
      </c>
      <c r="X5106" t="str">
        <f t="shared" si="556"/>
        <v>Active</v>
      </c>
      <c r="Y5106">
        <f t="shared" si="557"/>
        <v>1.8136986301369864</v>
      </c>
      <c r="Z5106" t="str">
        <f t="shared" si="558"/>
        <v>1–2 Years</v>
      </c>
      <c r="AA5106" t="str">
        <f t="shared" si="559"/>
        <v>70K–99K</v>
      </c>
    </row>
    <row r="5107" spans="1:27" ht="19.95" customHeight="1" x14ac:dyDescent="0.3">
      <c r="A5107" s="8" t="s">
        <v>5234</v>
      </c>
      <c r="B5107" s="9">
        <v>45322</v>
      </c>
      <c r="C5107" s="1" t="s">
        <v>60</v>
      </c>
      <c r="D5107" s="1" t="s">
        <v>56</v>
      </c>
      <c r="E5107" s="1" t="s">
        <v>40</v>
      </c>
      <c r="F5107" s="1" t="s">
        <v>61</v>
      </c>
      <c r="G5107" s="1" t="s">
        <v>62</v>
      </c>
      <c r="H5107" s="1" t="s">
        <v>26</v>
      </c>
      <c r="I5107" s="1" t="s">
        <v>27</v>
      </c>
      <c r="J5107" s="9">
        <v>45322</v>
      </c>
      <c r="K5107" s="9"/>
      <c r="L5107" s="1" t="s">
        <v>28</v>
      </c>
      <c r="M5107" s="1">
        <v>700</v>
      </c>
      <c r="N5107" s="1" t="s">
        <v>140</v>
      </c>
      <c r="O5107" s="1" t="s">
        <v>30</v>
      </c>
      <c r="P5107" s="1" t="s">
        <v>133</v>
      </c>
      <c r="Q5107" s="1">
        <v>5</v>
      </c>
      <c r="R5107" s="1" t="s">
        <v>119</v>
      </c>
      <c r="S5107" s="1">
        <v>2</v>
      </c>
      <c r="T5107" s="10">
        <v>82500</v>
      </c>
      <c r="U5107" t="str">
        <f t="shared" si="553"/>
        <v>Reviewed</v>
      </c>
      <c r="V5107" t="str">
        <f t="shared" si="554"/>
        <v>outstanding</v>
      </c>
      <c r="W5107">
        <f t="shared" si="555"/>
        <v>0</v>
      </c>
      <c r="X5107" t="str">
        <f t="shared" si="556"/>
        <v>Active</v>
      </c>
      <c r="Y5107">
        <f t="shared" si="557"/>
        <v>1.9178082191780821</v>
      </c>
      <c r="Z5107" t="str">
        <f t="shared" si="558"/>
        <v>1–2 Years</v>
      </c>
      <c r="AA5107" t="str">
        <f t="shared" si="559"/>
        <v>70K–99K</v>
      </c>
    </row>
    <row r="5108" spans="1:27" ht="19.95" customHeight="1" x14ac:dyDescent="0.3">
      <c r="A5108" s="4" t="s">
        <v>5235</v>
      </c>
      <c r="B5108" s="5">
        <v>45446</v>
      </c>
      <c r="C5108" s="6" t="s">
        <v>66</v>
      </c>
      <c r="D5108" s="6" t="s">
        <v>56</v>
      </c>
      <c r="E5108" s="6" t="s">
        <v>67</v>
      </c>
      <c r="F5108" s="6" t="s">
        <v>193</v>
      </c>
      <c r="G5108" s="6" t="s">
        <v>69</v>
      </c>
      <c r="H5108" s="6" t="s">
        <v>43</v>
      </c>
      <c r="I5108" s="6" t="s">
        <v>27</v>
      </c>
      <c r="J5108" s="5">
        <v>45446</v>
      </c>
      <c r="K5108" s="5"/>
      <c r="L5108" s="6" t="s">
        <v>28</v>
      </c>
      <c r="M5108" s="6">
        <v>576</v>
      </c>
      <c r="N5108" s="6" t="s">
        <v>29</v>
      </c>
      <c r="O5108" s="6" t="s">
        <v>105</v>
      </c>
      <c r="P5108" s="6" t="s">
        <v>31</v>
      </c>
      <c r="Q5108" s="6">
        <v>3</v>
      </c>
      <c r="R5108" s="6" t="s">
        <v>37</v>
      </c>
      <c r="S5108" s="6">
        <v>2</v>
      </c>
      <c r="T5108" s="7">
        <v>77500</v>
      </c>
      <c r="U5108" t="str">
        <f t="shared" si="553"/>
        <v>Reviewed</v>
      </c>
      <c r="V5108" t="str">
        <f t="shared" si="554"/>
        <v>meets</v>
      </c>
      <c r="W5108">
        <f t="shared" si="555"/>
        <v>0</v>
      </c>
      <c r="X5108" t="str">
        <f t="shared" si="556"/>
        <v>Active</v>
      </c>
      <c r="Y5108">
        <f t="shared" si="557"/>
        <v>1.5780821917808219</v>
      </c>
      <c r="Z5108" t="str">
        <f t="shared" si="558"/>
        <v>1–2 Years</v>
      </c>
      <c r="AA5108" t="str">
        <f t="shared" si="559"/>
        <v>70K–99K</v>
      </c>
    </row>
    <row r="5109" spans="1:27" ht="19.95" customHeight="1" x14ac:dyDescent="0.3">
      <c r="A5109" s="8" t="s">
        <v>5236</v>
      </c>
      <c r="B5109" s="9">
        <v>45797</v>
      </c>
      <c r="C5109" s="1" t="s">
        <v>71</v>
      </c>
      <c r="D5109" s="1" t="s">
        <v>72</v>
      </c>
      <c r="E5109" s="1" t="s">
        <v>23</v>
      </c>
      <c r="F5109" s="1" t="s">
        <v>150</v>
      </c>
      <c r="G5109" s="1" t="s">
        <v>74</v>
      </c>
      <c r="H5109" s="1" t="s">
        <v>26</v>
      </c>
      <c r="I5109" s="1" t="s">
        <v>50</v>
      </c>
      <c r="J5109" s="9">
        <v>45797</v>
      </c>
      <c r="K5109" s="9">
        <v>45892</v>
      </c>
      <c r="L5109" s="1" t="s">
        <v>51</v>
      </c>
      <c r="M5109" s="1">
        <v>95</v>
      </c>
      <c r="N5109" s="1" t="s">
        <v>52</v>
      </c>
      <c r="O5109" s="1" t="s">
        <v>63</v>
      </c>
      <c r="P5109" s="1" t="s">
        <v>107</v>
      </c>
      <c r="Q5109" s="1" t="s">
        <v>95</v>
      </c>
      <c r="R5109" s="1" t="s">
        <v>28</v>
      </c>
      <c r="S5109" s="1">
        <v>0</v>
      </c>
      <c r="T5109" s="10">
        <v>94500</v>
      </c>
      <c r="U5109" t="str">
        <f t="shared" si="553"/>
        <v>Not Reviewed</v>
      </c>
      <c r="V5109" t="str">
        <f t="shared" si="554"/>
        <v>Not Reviewed</v>
      </c>
      <c r="W5109">
        <f t="shared" si="555"/>
        <v>1</v>
      </c>
      <c r="X5109" t="str">
        <f t="shared" si="556"/>
        <v>Attrited</v>
      </c>
      <c r="Y5109">
        <f t="shared" si="557"/>
        <v>0.26027397260273971</v>
      </c>
      <c r="Z5109" t="str">
        <f t="shared" si="558"/>
        <v>&lt;1 Year</v>
      </c>
      <c r="AA5109" t="str">
        <f t="shared" si="559"/>
        <v>70K–99K</v>
      </c>
    </row>
    <row r="5110" spans="1:27" ht="19.95" customHeight="1" x14ac:dyDescent="0.3">
      <c r="A5110" s="4" t="s">
        <v>5237</v>
      </c>
      <c r="B5110" s="5">
        <v>45678</v>
      </c>
      <c r="C5110" s="6" t="s">
        <v>77</v>
      </c>
      <c r="D5110" s="6" t="s">
        <v>72</v>
      </c>
      <c r="E5110" s="6" t="s">
        <v>40</v>
      </c>
      <c r="F5110" s="6" t="s">
        <v>112</v>
      </c>
      <c r="G5110" s="6" t="s">
        <v>79</v>
      </c>
      <c r="H5110" s="6" t="s">
        <v>43</v>
      </c>
      <c r="I5110" s="6" t="s">
        <v>27</v>
      </c>
      <c r="J5110" s="5">
        <v>45678</v>
      </c>
      <c r="K5110" s="5"/>
      <c r="L5110" s="6" t="s">
        <v>28</v>
      </c>
      <c r="M5110" s="6">
        <v>344</v>
      </c>
      <c r="N5110" s="6" t="s">
        <v>122</v>
      </c>
      <c r="O5110" s="6" t="s">
        <v>63</v>
      </c>
      <c r="P5110" s="6" t="s">
        <v>107</v>
      </c>
      <c r="Q5110" s="6">
        <v>1</v>
      </c>
      <c r="R5110" s="6" t="s">
        <v>53</v>
      </c>
      <c r="S5110" s="6">
        <v>1</v>
      </c>
      <c r="T5110" s="7">
        <v>59500</v>
      </c>
      <c r="U5110" t="str">
        <f t="shared" si="553"/>
        <v>Reviewed</v>
      </c>
      <c r="V5110" t="str">
        <f t="shared" si="554"/>
        <v>needs_support</v>
      </c>
      <c r="W5110">
        <f t="shared" si="555"/>
        <v>0</v>
      </c>
      <c r="X5110" t="str">
        <f t="shared" si="556"/>
        <v>Active</v>
      </c>
      <c r="Y5110">
        <f t="shared" si="557"/>
        <v>0.94246575342465755</v>
      </c>
      <c r="Z5110" t="str">
        <f t="shared" si="558"/>
        <v>&lt;1 Year</v>
      </c>
      <c r="AA5110" t="str">
        <f t="shared" si="559"/>
        <v>&lt;70K</v>
      </c>
    </row>
    <row r="5111" spans="1:27" ht="19.95" customHeight="1" x14ac:dyDescent="0.3">
      <c r="A5111" s="8" t="s">
        <v>5238</v>
      </c>
      <c r="B5111" s="9">
        <v>45715</v>
      </c>
      <c r="C5111" s="1" t="s">
        <v>81</v>
      </c>
      <c r="D5111" s="1" t="s">
        <v>72</v>
      </c>
      <c r="E5111" s="1" t="s">
        <v>23</v>
      </c>
      <c r="F5111" s="1" t="s">
        <v>93</v>
      </c>
      <c r="G5111" s="1" t="s">
        <v>94</v>
      </c>
      <c r="H5111" s="1" t="s">
        <v>26</v>
      </c>
      <c r="I5111" s="1" t="s">
        <v>50</v>
      </c>
      <c r="J5111" s="9">
        <v>45715</v>
      </c>
      <c r="K5111" s="9">
        <v>45898</v>
      </c>
      <c r="L5111" s="1" t="s">
        <v>51</v>
      </c>
      <c r="M5111" s="1">
        <v>183</v>
      </c>
      <c r="N5111" s="1" t="s">
        <v>29</v>
      </c>
      <c r="O5111" s="1" t="s">
        <v>63</v>
      </c>
      <c r="P5111" s="1" t="s">
        <v>44</v>
      </c>
      <c r="Q5111" s="1">
        <v>3</v>
      </c>
      <c r="R5111" s="1" t="s">
        <v>37</v>
      </c>
      <c r="S5111" s="1">
        <v>1</v>
      </c>
      <c r="T5111" s="10">
        <v>98500</v>
      </c>
      <c r="U5111" t="str">
        <f t="shared" si="553"/>
        <v>Reviewed</v>
      </c>
      <c r="V5111" t="str">
        <f t="shared" si="554"/>
        <v>meets</v>
      </c>
      <c r="W5111">
        <f t="shared" si="555"/>
        <v>1</v>
      </c>
      <c r="X5111" t="str">
        <f t="shared" si="556"/>
        <v>Attrited</v>
      </c>
      <c r="Y5111">
        <f t="shared" si="557"/>
        <v>0.50136986301369868</v>
      </c>
      <c r="Z5111" t="str">
        <f t="shared" si="558"/>
        <v>&lt;1 Year</v>
      </c>
      <c r="AA5111" t="str">
        <f t="shared" si="559"/>
        <v>70K–99K</v>
      </c>
    </row>
    <row r="5112" spans="1:27" ht="19.95" customHeight="1" x14ac:dyDescent="0.3">
      <c r="A5112" s="4" t="s">
        <v>5239</v>
      </c>
      <c r="B5112" s="5">
        <v>45623</v>
      </c>
      <c r="C5112" s="6" t="s">
        <v>86</v>
      </c>
      <c r="D5112" s="6" t="s">
        <v>87</v>
      </c>
      <c r="E5112" s="6" t="s">
        <v>67</v>
      </c>
      <c r="F5112" s="6" t="s">
        <v>93</v>
      </c>
      <c r="G5112" s="6" t="s">
        <v>94</v>
      </c>
      <c r="H5112" s="6" t="s">
        <v>26</v>
      </c>
      <c r="I5112" s="6" t="s">
        <v>27</v>
      </c>
      <c r="J5112" s="5">
        <v>45623</v>
      </c>
      <c r="K5112" s="5"/>
      <c r="L5112" s="6" t="s">
        <v>28</v>
      </c>
      <c r="M5112" s="6">
        <v>399</v>
      </c>
      <c r="N5112" s="6" t="s">
        <v>29</v>
      </c>
      <c r="O5112" s="6" t="s">
        <v>63</v>
      </c>
      <c r="P5112" s="6" t="s">
        <v>64</v>
      </c>
      <c r="Q5112" s="6">
        <v>3</v>
      </c>
      <c r="R5112" s="6" t="s">
        <v>37</v>
      </c>
      <c r="S5112" s="6">
        <v>1</v>
      </c>
      <c r="T5112" s="7">
        <v>87500</v>
      </c>
      <c r="U5112" t="str">
        <f t="shared" si="553"/>
        <v>Reviewed</v>
      </c>
      <c r="V5112" t="str">
        <f t="shared" si="554"/>
        <v>meets</v>
      </c>
      <c r="W5112">
        <f t="shared" si="555"/>
        <v>0</v>
      </c>
      <c r="X5112" t="str">
        <f t="shared" si="556"/>
        <v>Active</v>
      </c>
      <c r="Y5112">
        <f t="shared" si="557"/>
        <v>1.0931506849315069</v>
      </c>
      <c r="Z5112" t="str">
        <f t="shared" si="558"/>
        <v>1–2 Years</v>
      </c>
      <c r="AA5112" t="str">
        <f t="shared" si="559"/>
        <v>70K–99K</v>
      </c>
    </row>
    <row r="5113" spans="1:27" ht="19.95" customHeight="1" x14ac:dyDescent="0.3">
      <c r="A5113" s="8" t="s">
        <v>5240</v>
      </c>
      <c r="B5113" s="9">
        <v>45185</v>
      </c>
      <c r="C5113" s="1" t="s">
        <v>91</v>
      </c>
      <c r="D5113" s="1" t="s">
        <v>87</v>
      </c>
      <c r="E5113" s="1" t="s">
        <v>92</v>
      </c>
      <c r="F5113" s="1" t="s">
        <v>138</v>
      </c>
      <c r="G5113" s="1" t="s">
        <v>36</v>
      </c>
      <c r="H5113" s="1" t="s">
        <v>43</v>
      </c>
      <c r="I5113" s="1" t="s">
        <v>27</v>
      </c>
      <c r="J5113" s="9">
        <v>45185</v>
      </c>
      <c r="K5113" s="9"/>
      <c r="L5113" s="1" t="s">
        <v>28</v>
      </c>
      <c r="M5113" s="1">
        <v>837</v>
      </c>
      <c r="N5113" s="1" t="s">
        <v>52</v>
      </c>
      <c r="O5113" s="1" t="s">
        <v>30</v>
      </c>
      <c r="P5113" s="1" t="s">
        <v>64</v>
      </c>
      <c r="Q5113" s="1">
        <v>2</v>
      </c>
      <c r="R5113" s="1" t="s">
        <v>53</v>
      </c>
      <c r="S5113" s="1">
        <v>2</v>
      </c>
      <c r="T5113" s="10">
        <v>72500</v>
      </c>
      <c r="U5113" t="str">
        <f t="shared" si="553"/>
        <v>Reviewed</v>
      </c>
      <c r="V5113" t="str">
        <f t="shared" si="554"/>
        <v>needs_support</v>
      </c>
      <c r="W5113">
        <f t="shared" si="555"/>
        <v>0</v>
      </c>
      <c r="X5113" t="str">
        <f t="shared" si="556"/>
        <v>Active</v>
      </c>
      <c r="Y5113">
        <f t="shared" si="557"/>
        <v>2.2931506849315069</v>
      </c>
      <c r="Z5113" t="str">
        <f t="shared" si="558"/>
        <v>2–3 Years</v>
      </c>
      <c r="AA5113" t="str">
        <f t="shared" si="559"/>
        <v>70K–99K</v>
      </c>
    </row>
    <row r="5114" spans="1:27" ht="19.95" customHeight="1" x14ac:dyDescent="0.3">
      <c r="A5114" s="4" t="s">
        <v>5241</v>
      </c>
      <c r="B5114" s="5">
        <v>45246</v>
      </c>
      <c r="C5114" s="6" t="s">
        <v>21</v>
      </c>
      <c r="D5114" s="6" t="s">
        <v>22</v>
      </c>
      <c r="E5114" s="6" t="s">
        <v>23</v>
      </c>
      <c r="F5114" s="6" t="s">
        <v>727</v>
      </c>
      <c r="G5114" s="6" t="s">
        <v>25</v>
      </c>
      <c r="H5114" s="6" t="s">
        <v>110</v>
      </c>
      <c r="I5114" s="6" t="s">
        <v>27</v>
      </c>
      <c r="J5114" s="5">
        <v>45246</v>
      </c>
      <c r="K5114" s="5"/>
      <c r="L5114" s="6" t="s">
        <v>28</v>
      </c>
      <c r="M5114" s="6">
        <v>776</v>
      </c>
      <c r="N5114" s="6" t="s">
        <v>52</v>
      </c>
      <c r="O5114" s="6" t="s">
        <v>170</v>
      </c>
      <c r="P5114" s="6" t="s">
        <v>64</v>
      </c>
      <c r="Q5114" s="6">
        <v>4</v>
      </c>
      <c r="R5114" s="6" t="s">
        <v>32</v>
      </c>
      <c r="S5114" s="6">
        <v>2</v>
      </c>
      <c r="T5114" s="7">
        <v>136500</v>
      </c>
      <c r="U5114" t="str">
        <f t="shared" si="553"/>
        <v>Reviewed</v>
      </c>
      <c r="V5114" t="str">
        <f t="shared" si="554"/>
        <v>exceeds</v>
      </c>
      <c r="W5114">
        <f t="shared" si="555"/>
        <v>0</v>
      </c>
      <c r="X5114" t="str">
        <f t="shared" si="556"/>
        <v>Active</v>
      </c>
      <c r="Y5114">
        <f t="shared" si="557"/>
        <v>2.1260273972602741</v>
      </c>
      <c r="Z5114" t="str">
        <f t="shared" si="558"/>
        <v>2–3 Years</v>
      </c>
      <c r="AA5114" t="str">
        <f t="shared" si="559"/>
        <v>130K+</v>
      </c>
    </row>
    <row r="5115" spans="1:27" ht="19.95" customHeight="1" x14ac:dyDescent="0.3">
      <c r="A5115" s="8" t="s">
        <v>5242</v>
      </c>
      <c r="B5115" s="9">
        <v>45771</v>
      </c>
      <c r="C5115" s="1" t="s">
        <v>34</v>
      </c>
      <c r="D5115" s="1" t="s">
        <v>22</v>
      </c>
      <c r="E5115" s="1" t="s">
        <v>23</v>
      </c>
      <c r="F5115" s="1" t="s">
        <v>121</v>
      </c>
      <c r="G5115" s="1" t="s">
        <v>25</v>
      </c>
      <c r="H5115" s="1" t="s">
        <v>49</v>
      </c>
      <c r="I5115" s="1" t="s">
        <v>27</v>
      </c>
      <c r="J5115" s="9">
        <v>45771</v>
      </c>
      <c r="K5115" s="9"/>
      <c r="L5115" s="1" t="s">
        <v>28</v>
      </c>
      <c r="M5115" s="1">
        <v>251</v>
      </c>
      <c r="N5115" s="1" t="s">
        <v>140</v>
      </c>
      <c r="O5115" s="1" t="s">
        <v>63</v>
      </c>
      <c r="P5115" s="1" t="s">
        <v>44</v>
      </c>
      <c r="Q5115" s="1">
        <v>4</v>
      </c>
      <c r="R5115" s="1" t="s">
        <v>32</v>
      </c>
      <c r="S5115" s="1">
        <v>1</v>
      </c>
      <c r="T5115" s="10">
        <v>99500</v>
      </c>
      <c r="U5115" t="str">
        <f t="shared" si="553"/>
        <v>Reviewed</v>
      </c>
      <c r="V5115" t="str">
        <f t="shared" si="554"/>
        <v>exceeds</v>
      </c>
      <c r="W5115">
        <f t="shared" si="555"/>
        <v>0</v>
      </c>
      <c r="X5115" t="str">
        <f t="shared" si="556"/>
        <v>Active</v>
      </c>
      <c r="Y5115">
        <f t="shared" si="557"/>
        <v>0.68767123287671228</v>
      </c>
      <c r="Z5115" t="str">
        <f t="shared" si="558"/>
        <v>&lt;1 Year</v>
      </c>
      <c r="AA5115" t="str">
        <f t="shared" si="559"/>
        <v>70K–99K</v>
      </c>
    </row>
    <row r="5116" spans="1:27" ht="19.95" customHeight="1" x14ac:dyDescent="0.3">
      <c r="A5116" s="4" t="s">
        <v>5243</v>
      </c>
      <c r="B5116" s="5">
        <v>45272</v>
      </c>
      <c r="C5116" s="6" t="s">
        <v>39</v>
      </c>
      <c r="D5116" s="6" t="s">
        <v>22</v>
      </c>
      <c r="E5116" s="6" t="s">
        <v>40</v>
      </c>
      <c r="F5116" s="6" t="s">
        <v>138</v>
      </c>
      <c r="G5116" s="6" t="s">
        <v>36</v>
      </c>
      <c r="H5116" s="6" t="s">
        <v>43</v>
      </c>
      <c r="I5116" s="6" t="s">
        <v>27</v>
      </c>
      <c r="J5116" s="5">
        <v>45272</v>
      </c>
      <c r="K5116" s="5"/>
      <c r="L5116" s="6" t="s">
        <v>28</v>
      </c>
      <c r="M5116" s="6">
        <v>750</v>
      </c>
      <c r="N5116" s="6" t="s">
        <v>140</v>
      </c>
      <c r="O5116" s="6" t="s">
        <v>105</v>
      </c>
      <c r="P5116" s="6" t="s">
        <v>107</v>
      </c>
      <c r="Q5116" s="6">
        <v>2</v>
      </c>
      <c r="R5116" s="6" t="s">
        <v>53</v>
      </c>
      <c r="S5116" s="6">
        <v>2</v>
      </c>
      <c r="T5116" s="7">
        <v>57500</v>
      </c>
      <c r="U5116" t="str">
        <f t="shared" si="553"/>
        <v>Reviewed</v>
      </c>
      <c r="V5116" t="str">
        <f t="shared" si="554"/>
        <v>needs_support</v>
      </c>
      <c r="W5116">
        <f t="shared" si="555"/>
        <v>0</v>
      </c>
      <c r="X5116" t="str">
        <f t="shared" si="556"/>
        <v>Active</v>
      </c>
      <c r="Y5116">
        <f t="shared" si="557"/>
        <v>2.0547945205479454</v>
      </c>
      <c r="Z5116" t="str">
        <f t="shared" si="558"/>
        <v>2–3 Years</v>
      </c>
      <c r="AA5116" t="str">
        <f t="shared" si="559"/>
        <v>&lt;70K</v>
      </c>
    </row>
    <row r="5117" spans="1:27" ht="19.95" customHeight="1" x14ac:dyDescent="0.3">
      <c r="A5117" s="8" t="s">
        <v>5244</v>
      </c>
      <c r="B5117" s="9">
        <v>45411</v>
      </c>
      <c r="C5117" s="1" t="s">
        <v>46</v>
      </c>
      <c r="D5117" s="1" t="s">
        <v>22</v>
      </c>
      <c r="E5117" s="1" t="s">
        <v>40</v>
      </c>
      <c r="F5117" s="1" t="s">
        <v>41</v>
      </c>
      <c r="G5117" s="1" t="s">
        <v>42</v>
      </c>
      <c r="H5117" s="1" t="s">
        <v>43</v>
      </c>
      <c r="I5117" s="1" t="s">
        <v>27</v>
      </c>
      <c r="J5117" s="9">
        <v>45411</v>
      </c>
      <c r="K5117" s="9"/>
      <c r="L5117" s="1" t="s">
        <v>28</v>
      </c>
      <c r="M5117" s="1">
        <v>611</v>
      </c>
      <c r="N5117" s="1" t="s">
        <v>52</v>
      </c>
      <c r="O5117" s="1" t="s">
        <v>30</v>
      </c>
      <c r="P5117" s="1" t="s">
        <v>107</v>
      </c>
      <c r="Q5117" s="1">
        <v>4</v>
      </c>
      <c r="R5117" s="1" t="s">
        <v>32</v>
      </c>
      <c r="S5117" s="1">
        <v>2</v>
      </c>
      <c r="T5117" s="10">
        <v>77500</v>
      </c>
      <c r="U5117" t="str">
        <f t="shared" si="553"/>
        <v>Reviewed</v>
      </c>
      <c r="V5117" t="str">
        <f t="shared" si="554"/>
        <v>exceeds</v>
      </c>
      <c r="W5117">
        <f t="shared" si="555"/>
        <v>0</v>
      </c>
      <c r="X5117" t="str">
        <f t="shared" si="556"/>
        <v>Active</v>
      </c>
      <c r="Y5117">
        <f t="shared" si="557"/>
        <v>1.6739726027397259</v>
      </c>
      <c r="Z5117" t="str">
        <f t="shared" si="558"/>
        <v>1–2 Years</v>
      </c>
      <c r="AA5117" t="str">
        <f t="shared" si="559"/>
        <v>70K–99K</v>
      </c>
    </row>
    <row r="5118" spans="1:27" ht="19.95" customHeight="1" x14ac:dyDescent="0.3">
      <c r="A5118" s="4" t="s">
        <v>5245</v>
      </c>
      <c r="B5118" s="5">
        <v>45529</v>
      </c>
      <c r="C5118" s="6" t="s">
        <v>55</v>
      </c>
      <c r="D5118" s="6" t="s">
        <v>56</v>
      </c>
      <c r="E5118" s="6" t="s">
        <v>23</v>
      </c>
      <c r="F5118" s="6" t="s">
        <v>147</v>
      </c>
      <c r="G5118" s="6" t="s">
        <v>58</v>
      </c>
      <c r="H5118" s="6" t="s">
        <v>26</v>
      </c>
      <c r="I5118" s="6" t="s">
        <v>27</v>
      </c>
      <c r="J5118" s="5">
        <v>45529</v>
      </c>
      <c r="K5118" s="5"/>
      <c r="L5118" s="6" t="s">
        <v>28</v>
      </c>
      <c r="M5118" s="6">
        <v>493</v>
      </c>
      <c r="N5118" s="6" t="s">
        <v>29</v>
      </c>
      <c r="O5118" s="6" t="s">
        <v>63</v>
      </c>
      <c r="P5118" s="6" t="s">
        <v>44</v>
      </c>
      <c r="Q5118" s="6">
        <v>4</v>
      </c>
      <c r="R5118" s="6" t="s">
        <v>32</v>
      </c>
      <c r="S5118" s="6">
        <v>1</v>
      </c>
      <c r="T5118" s="7">
        <v>90500</v>
      </c>
      <c r="U5118" t="str">
        <f t="shared" si="553"/>
        <v>Reviewed</v>
      </c>
      <c r="V5118" t="str">
        <f t="shared" si="554"/>
        <v>exceeds</v>
      </c>
      <c r="W5118">
        <f t="shared" si="555"/>
        <v>0</v>
      </c>
      <c r="X5118" t="str">
        <f t="shared" si="556"/>
        <v>Active</v>
      </c>
      <c r="Y5118">
        <f t="shared" si="557"/>
        <v>1.3506849315068492</v>
      </c>
      <c r="Z5118" t="str">
        <f t="shared" si="558"/>
        <v>1–2 Years</v>
      </c>
      <c r="AA5118" t="str">
        <f t="shared" si="559"/>
        <v>70K–99K</v>
      </c>
    </row>
    <row r="5119" spans="1:27" ht="19.95" customHeight="1" x14ac:dyDescent="0.3">
      <c r="A5119" s="8" t="s">
        <v>5246</v>
      </c>
      <c r="B5119" s="9">
        <v>45076</v>
      </c>
      <c r="C5119" s="1" t="s">
        <v>60</v>
      </c>
      <c r="D5119" s="1" t="s">
        <v>56</v>
      </c>
      <c r="E5119" s="1" t="s">
        <v>40</v>
      </c>
      <c r="F5119" s="1" t="s">
        <v>61</v>
      </c>
      <c r="G5119" s="1" t="s">
        <v>62</v>
      </c>
      <c r="H5119" s="1" t="s">
        <v>26</v>
      </c>
      <c r="I5119" s="1" t="s">
        <v>27</v>
      </c>
      <c r="J5119" s="9">
        <v>45076</v>
      </c>
      <c r="K5119" s="9"/>
      <c r="L5119" s="1" t="s">
        <v>28</v>
      </c>
      <c r="M5119" s="1">
        <v>946</v>
      </c>
      <c r="N5119" s="1" t="s">
        <v>75</v>
      </c>
      <c r="O5119" s="1" t="s">
        <v>105</v>
      </c>
      <c r="P5119" s="1" t="s">
        <v>31</v>
      </c>
      <c r="Q5119" s="1">
        <v>4</v>
      </c>
      <c r="R5119" s="1" t="s">
        <v>32</v>
      </c>
      <c r="S5119" s="1">
        <v>3</v>
      </c>
      <c r="T5119" s="10">
        <v>100500</v>
      </c>
      <c r="U5119" t="str">
        <f t="shared" si="553"/>
        <v>Reviewed</v>
      </c>
      <c r="V5119" t="str">
        <f t="shared" si="554"/>
        <v>exceeds</v>
      </c>
      <c r="W5119">
        <f t="shared" si="555"/>
        <v>0</v>
      </c>
      <c r="X5119" t="str">
        <f t="shared" si="556"/>
        <v>Active</v>
      </c>
      <c r="Y5119">
        <f t="shared" si="557"/>
        <v>2.591780821917808</v>
      </c>
      <c r="Z5119" t="str">
        <f t="shared" si="558"/>
        <v>2–3 Years</v>
      </c>
      <c r="AA5119" t="str">
        <f t="shared" si="559"/>
        <v>100K–129K</v>
      </c>
    </row>
    <row r="5120" spans="1:27" ht="19.95" customHeight="1" x14ac:dyDescent="0.3">
      <c r="A5120" s="4" t="s">
        <v>5247</v>
      </c>
      <c r="B5120" s="5">
        <v>45013</v>
      </c>
      <c r="C5120" s="6" t="s">
        <v>66</v>
      </c>
      <c r="D5120" s="6" t="s">
        <v>56</v>
      </c>
      <c r="E5120" s="6" t="s">
        <v>67</v>
      </c>
      <c r="F5120" s="6" t="s">
        <v>358</v>
      </c>
      <c r="G5120" s="6" t="s">
        <v>69</v>
      </c>
      <c r="H5120" s="6" t="s">
        <v>49</v>
      </c>
      <c r="I5120" s="6" t="s">
        <v>27</v>
      </c>
      <c r="J5120" s="5">
        <v>45013</v>
      </c>
      <c r="K5120" s="5"/>
      <c r="L5120" s="6" t="s">
        <v>28</v>
      </c>
      <c r="M5120" s="6">
        <v>1009</v>
      </c>
      <c r="N5120" s="6" t="s">
        <v>75</v>
      </c>
      <c r="O5120" s="6" t="s">
        <v>63</v>
      </c>
      <c r="P5120" s="6" t="s">
        <v>64</v>
      </c>
      <c r="Q5120" s="6">
        <v>4</v>
      </c>
      <c r="R5120" s="6" t="s">
        <v>32</v>
      </c>
      <c r="S5120" s="6">
        <v>3</v>
      </c>
      <c r="T5120" s="7">
        <v>101000</v>
      </c>
      <c r="U5120" t="str">
        <f t="shared" si="553"/>
        <v>Reviewed</v>
      </c>
      <c r="V5120" t="str">
        <f t="shared" si="554"/>
        <v>exceeds</v>
      </c>
      <c r="W5120">
        <f t="shared" si="555"/>
        <v>0</v>
      </c>
      <c r="X5120" t="str">
        <f t="shared" si="556"/>
        <v>Active</v>
      </c>
      <c r="Y5120">
        <f t="shared" si="557"/>
        <v>2.7643835616438355</v>
      </c>
      <c r="Z5120" t="str">
        <f t="shared" si="558"/>
        <v>2–3 Years</v>
      </c>
      <c r="AA5120" t="str">
        <f t="shared" si="559"/>
        <v>100K–129K</v>
      </c>
    </row>
    <row r="5121" spans="1:27" ht="19.95" customHeight="1" x14ac:dyDescent="0.3">
      <c r="A5121" s="8" t="s">
        <v>5248</v>
      </c>
      <c r="B5121" s="9">
        <v>45198</v>
      </c>
      <c r="C5121" s="1" t="s">
        <v>71</v>
      </c>
      <c r="D5121" s="1" t="s">
        <v>72</v>
      </c>
      <c r="E5121" s="1" t="s">
        <v>23</v>
      </c>
      <c r="F5121" s="1" t="s">
        <v>150</v>
      </c>
      <c r="G5121" s="1" t="s">
        <v>74</v>
      </c>
      <c r="H5121" s="1" t="s">
        <v>26</v>
      </c>
      <c r="I5121" s="1" t="s">
        <v>27</v>
      </c>
      <c r="J5121" s="9">
        <v>45198</v>
      </c>
      <c r="K5121" s="9"/>
      <c r="L5121" s="1" t="s">
        <v>28</v>
      </c>
      <c r="M5121" s="1">
        <v>824</v>
      </c>
      <c r="N5121" s="1" t="s">
        <v>52</v>
      </c>
      <c r="O5121" s="1" t="s">
        <v>43</v>
      </c>
      <c r="P5121" s="1" t="s">
        <v>31</v>
      </c>
      <c r="Q5121" s="1">
        <v>3</v>
      </c>
      <c r="R5121" s="1" t="s">
        <v>37</v>
      </c>
      <c r="S5121" s="1">
        <v>2</v>
      </c>
      <c r="T5121" s="10">
        <v>72500</v>
      </c>
      <c r="U5121" t="str">
        <f t="shared" si="553"/>
        <v>Reviewed</v>
      </c>
      <c r="V5121" t="str">
        <f t="shared" si="554"/>
        <v>meets</v>
      </c>
      <c r="W5121">
        <f t="shared" si="555"/>
        <v>0</v>
      </c>
      <c r="X5121" t="str">
        <f t="shared" si="556"/>
        <v>Active</v>
      </c>
      <c r="Y5121">
        <f t="shared" si="557"/>
        <v>2.2575342465753425</v>
      </c>
      <c r="Z5121" t="str">
        <f t="shared" si="558"/>
        <v>2–3 Years</v>
      </c>
      <c r="AA5121" t="str">
        <f t="shared" si="559"/>
        <v>70K–99K</v>
      </c>
    </row>
    <row r="5122" spans="1:27" ht="19.95" customHeight="1" x14ac:dyDescent="0.3">
      <c r="A5122" s="4" t="s">
        <v>5249</v>
      </c>
      <c r="B5122" s="5">
        <v>45635</v>
      </c>
      <c r="C5122" s="6" t="s">
        <v>77</v>
      </c>
      <c r="D5122" s="6" t="s">
        <v>72</v>
      </c>
      <c r="E5122" s="6" t="s">
        <v>40</v>
      </c>
      <c r="F5122" s="6" t="s">
        <v>131</v>
      </c>
      <c r="G5122" s="6" t="s">
        <v>79</v>
      </c>
      <c r="H5122" s="6" t="s">
        <v>26</v>
      </c>
      <c r="I5122" s="6" t="s">
        <v>27</v>
      </c>
      <c r="J5122" s="5">
        <v>45635</v>
      </c>
      <c r="K5122" s="5"/>
      <c r="L5122" s="6" t="s">
        <v>28</v>
      </c>
      <c r="M5122" s="6">
        <v>387</v>
      </c>
      <c r="N5122" s="6" t="s">
        <v>29</v>
      </c>
      <c r="O5122" s="6" t="s">
        <v>63</v>
      </c>
      <c r="P5122" s="6" t="s">
        <v>31</v>
      </c>
      <c r="Q5122" s="6">
        <v>2</v>
      </c>
      <c r="R5122" s="6" t="s">
        <v>53</v>
      </c>
      <c r="S5122" s="6">
        <v>1</v>
      </c>
      <c r="T5122" s="7">
        <v>93500</v>
      </c>
      <c r="U5122" t="str">
        <f t="shared" ref="U5122:U5185" si="560">IF(LOWER(TRIM(Q5122&amp;""))="none","Not Reviewed","Reviewed")</f>
        <v>Reviewed</v>
      </c>
      <c r="V5122" t="str">
        <f t="shared" ref="V5122:V5185" si="561">IF(OR(Q5122="none",R5122=""),"Not Reviewed",R5122)</f>
        <v>needs_support</v>
      </c>
      <c r="W5122">
        <f t="shared" ref="W5122:W5185" si="562">IF(I5122="terminated",1,0)</f>
        <v>0</v>
      </c>
      <c r="X5122" t="str">
        <f t="shared" ref="X5122:X5185" si="563">IF(I5122="terminated","Attrited","Active")</f>
        <v>Active</v>
      </c>
      <c r="Y5122">
        <f t="shared" ref="Y5122:Y5185" si="564">M5122/365</f>
        <v>1.0602739726027397</v>
      </c>
      <c r="Z5122" t="str">
        <f t="shared" ref="Z5122:Z5185" si="565">IF(Y5122&lt;1,"&lt;1 Year",IF(Y5122&lt;2,"1–2 Years",IF(Y5122&lt;3,"2–3 Years","3+ Years")))</f>
        <v>1–2 Years</v>
      </c>
      <c r="AA5122" t="str">
        <f t="shared" ref="AA5122:AA5185" si="566">IF(T5122&lt;70000,"&lt;70K",IF(T5122&lt;100000,"70K–99K",IF(T5122&lt;130000,"100K–129K","130K+")))</f>
        <v>70K–99K</v>
      </c>
    </row>
    <row r="5123" spans="1:27" ht="19.95" customHeight="1" x14ac:dyDescent="0.3">
      <c r="A5123" s="8" t="s">
        <v>5250</v>
      </c>
      <c r="B5123" s="9">
        <v>45187</v>
      </c>
      <c r="C5123" s="1" t="s">
        <v>81</v>
      </c>
      <c r="D5123" s="1" t="s">
        <v>72</v>
      </c>
      <c r="E5123" s="1" t="s">
        <v>23</v>
      </c>
      <c r="F5123" s="1" t="s">
        <v>154</v>
      </c>
      <c r="G5123" s="1" t="s">
        <v>83</v>
      </c>
      <c r="H5123" s="1" t="s">
        <v>43</v>
      </c>
      <c r="I5123" s="1" t="s">
        <v>27</v>
      </c>
      <c r="J5123" s="9">
        <v>45187</v>
      </c>
      <c r="K5123" s="9"/>
      <c r="L5123" s="1" t="s">
        <v>28</v>
      </c>
      <c r="M5123" s="1">
        <v>835</v>
      </c>
      <c r="N5123" s="1" t="s">
        <v>29</v>
      </c>
      <c r="O5123" s="1" t="s">
        <v>105</v>
      </c>
      <c r="P5123" s="1" t="s">
        <v>64</v>
      </c>
      <c r="Q5123" s="1">
        <v>4</v>
      </c>
      <c r="R5123" s="1" t="s">
        <v>32</v>
      </c>
      <c r="S5123" s="1">
        <v>2</v>
      </c>
      <c r="T5123" s="10">
        <v>58000</v>
      </c>
      <c r="U5123" t="str">
        <f t="shared" si="560"/>
        <v>Reviewed</v>
      </c>
      <c r="V5123" t="str">
        <f t="shared" si="561"/>
        <v>exceeds</v>
      </c>
      <c r="W5123">
        <f t="shared" si="562"/>
        <v>0</v>
      </c>
      <c r="X5123" t="str">
        <f t="shared" si="563"/>
        <v>Active</v>
      </c>
      <c r="Y5123">
        <f t="shared" si="564"/>
        <v>2.2876712328767121</v>
      </c>
      <c r="Z5123" t="str">
        <f t="shared" si="565"/>
        <v>2–3 Years</v>
      </c>
      <c r="AA5123" t="str">
        <f t="shared" si="566"/>
        <v>&lt;70K</v>
      </c>
    </row>
    <row r="5124" spans="1:27" ht="19.95" customHeight="1" x14ac:dyDescent="0.3">
      <c r="A5124" s="4" t="s">
        <v>5251</v>
      </c>
      <c r="B5124" s="5">
        <v>45127</v>
      </c>
      <c r="C5124" s="6" t="s">
        <v>86</v>
      </c>
      <c r="D5124" s="6" t="s">
        <v>87</v>
      </c>
      <c r="E5124" s="6" t="s">
        <v>67</v>
      </c>
      <c r="F5124" s="6" t="s">
        <v>325</v>
      </c>
      <c r="G5124" s="6" t="s">
        <v>89</v>
      </c>
      <c r="H5124" s="6" t="s">
        <v>110</v>
      </c>
      <c r="I5124" s="6" t="s">
        <v>27</v>
      </c>
      <c r="J5124" s="5">
        <v>45127</v>
      </c>
      <c r="K5124" s="5"/>
      <c r="L5124" s="6" t="s">
        <v>28</v>
      </c>
      <c r="M5124" s="6">
        <v>895</v>
      </c>
      <c r="N5124" s="6" t="s">
        <v>52</v>
      </c>
      <c r="O5124" s="6" t="s">
        <v>105</v>
      </c>
      <c r="P5124" s="6" t="s">
        <v>31</v>
      </c>
      <c r="Q5124" s="6">
        <v>4</v>
      </c>
      <c r="R5124" s="6" t="s">
        <v>32</v>
      </c>
      <c r="S5124" s="6">
        <v>2</v>
      </c>
      <c r="T5124" s="7">
        <v>166500</v>
      </c>
      <c r="U5124" t="str">
        <f t="shared" si="560"/>
        <v>Reviewed</v>
      </c>
      <c r="V5124" t="str">
        <f t="shared" si="561"/>
        <v>exceeds</v>
      </c>
      <c r="W5124">
        <f t="shared" si="562"/>
        <v>0</v>
      </c>
      <c r="X5124" t="str">
        <f t="shared" si="563"/>
        <v>Active</v>
      </c>
      <c r="Y5124">
        <f t="shared" si="564"/>
        <v>2.452054794520548</v>
      </c>
      <c r="Z5124" t="str">
        <f t="shared" si="565"/>
        <v>2–3 Years</v>
      </c>
      <c r="AA5124" t="str">
        <f t="shared" si="566"/>
        <v>130K+</v>
      </c>
    </row>
    <row r="5125" spans="1:27" ht="19.95" customHeight="1" x14ac:dyDescent="0.3">
      <c r="A5125" s="8" t="s">
        <v>5252</v>
      </c>
      <c r="B5125" s="9">
        <v>44940</v>
      </c>
      <c r="C5125" s="1" t="s">
        <v>91</v>
      </c>
      <c r="D5125" s="1" t="s">
        <v>87</v>
      </c>
      <c r="E5125" s="1" t="s">
        <v>92</v>
      </c>
      <c r="F5125" s="1" t="s">
        <v>114</v>
      </c>
      <c r="G5125" s="1" t="s">
        <v>94</v>
      </c>
      <c r="H5125" s="1" t="s">
        <v>43</v>
      </c>
      <c r="I5125" s="1" t="s">
        <v>27</v>
      </c>
      <c r="J5125" s="9">
        <v>44940</v>
      </c>
      <c r="K5125" s="9"/>
      <c r="L5125" s="1" t="s">
        <v>28</v>
      </c>
      <c r="M5125" s="1">
        <v>1082</v>
      </c>
      <c r="N5125" s="1" t="s">
        <v>52</v>
      </c>
      <c r="O5125" s="1" t="s">
        <v>63</v>
      </c>
      <c r="P5125" s="1" t="s">
        <v>44</v>
      </c>
      <c r="Q5125" s="1">
        <v>1</v>
      </c>
      <c r="R5125" s="1" t="s">
        <v>53</v>
      </c>
      <c r="S5125" s="1">
        <v>3</v>
      </c>
      <c r="T5125" s="10">
        <v>60500</v>
      </c>
      <c r="U5125" t="str">
        <f t="shared" si="560"/>
        <v>Reviewed</v>
      </c>
      <c r="V5125" t="str">
        <f t="shared" si="561"/>
        <v>needs_support</v>
      </c>
      <c r="W5125">
        <f t="shared" si="562"/>
        <v>0</v>
      </c>
      <c r="X5125" t="str">
        <f t="shared" si="563"/>
        <v>Active</v>
      </c>
      <c r="Y5125">
        <f t="shared" si="564"/>
        <v>2.9643835616438357</v>
      </c>
      <c r="Z5125" t="str">
        <f t="shared" si="565"/>
        <v>2–3 Years</v>
      </c>
      <c r="AA5125" t="str">
        <f t="shared" si="566"/>
        <v>&lt;70K</v>
      </c>
    </row>
    <row r="5126" spans="1:27" ht="19.95" customHeight="1" x14ac:dyDescent="0.3">
      <c r="A5126" s="4" t="s">
        <v>5253</v>
      </c>
      <c r="B5126" s="5">
        <v>45732</v>
      </c>
      <c r="C5126" s="6" t="s">
        <v>21</v>
      </c>
      <c r="D5126" s="6" t="s">
        <v>22</v>
      </c>
      <c r="E5126" s="6" t="s">
        <v>23</v>
      </c>
      <c r="F5126" s="6" t="s">
        <v>727</v>
      </c>
      <c r="G5126" s="6" t="s">
        <v>25</v>
      </c>
      <c r="H5126" s="6" t="s">
        <v>110</v>
      </c>
      <c r="I5126" s="6" t="s">
        <v>50</v>
      </c>
      <c r="J5126" s="5">
        <v>45732</v>
      </c>
      <c r="K5126" s="5">
        <v>45858</v>
      </c>
      <c r="L5126" s="6" t="s">
        <v>159</v>
      </c>
      <c r="M5126" s="6">
        <v>126</v>
      </c>
      <c r="N5126" s="6" t="s">
        <v>122</v>
      </c>
      <c r="O5126" s="6" t="s">
        <v>43</v>
      </c>
      <c r="P5126" s="6" t="s">
        <v>64</v>
      </c>
      <c r="Q5126" s="6" t="s">
        <v>95</v>
      </c>
      <c r="R5126" s="6" t="s">
        <v>28</v>
      </c>
      <c r="S5126" s="6">
        <v>0</v>
      </c>
      <c r="T5126" s="7">
        <v>149500</v>
      </c>
      <c r="U5126" t="str">
        <f t="shared" si="560"/>
        <v>Not Reviewed</v>
      </c>
      <c r="V5126" t="str">
        <f t="shared" si="561"/>
        <v>Not Reviewed</v>
      </c>
      <c r="W5126">
        <f t="shared" si="562"/>
        <v>1</v>
      </c>
      <c r="X5126" t="str">
        <f t="shared" si="563"/>
        <v>Attrited</v>
      </c>
      <c r="Y5126">
        <f t="shared" si="564"/>
        <v>0.34520547945205482</v>
      </c>
      <c r="Z5126" t="str">
        <f t="shared" si="565"/>
        <v>&lt;1 Year</v>
      </c>
      <c r="AA5126" t="str">
        <f t="shared" si="566"/>
        <v>130K+</v>
      </c>
    </row>
    <row r="5127" spans="1:27" ht="19.95" customHeight="1" x14ac:dyDescent="0.3">
      <c r="A5127" s="8" t="s">
        <v>5254</v>
      </c>
      <c r="B5127" s="9">
        <v>45104</v>
      </c>
      <c r="C5127" s="1" t="s">
        <v>34</v>
      </c>
      <c r="D5127" s="1" t="s">
        <v>22</v>
      </c>
      <c r="E5127" s="1" t="s">
        <v>23</v>
      </c>
      <c r="F5127" s="1" t="s">
        <v>138</v>
      </c>
      <c r="G5127" s="1" t="s">
        <v>36</v>
      </c>
      <c r="H5127" s="1" t="s">
        <v>43</v>
      </c>
      <c r="I5127" s="1" t="s">
        <v>27</v>
      </c>
      <c r="J5127" s="9">
        <v>45104</v>
      </c>
      <c r="K5127" s="9"/>
      <c r="L5127" s="1" t="s">
        <v>28</v>
      </c>
      <c r="M5127" s="1">
        <v>918</v>
      </c>
      <c r="N5127" s="1" t="s">
        <v>52</v>
      </c>
      <c r="O5127" s="1" t="s">
        <v>30</v>
      </c>
      <c r="P5127" s="1" t="s">
        <v>31</v>
      </c>
      <c r="Q5127" s="1">
        <v>3</v>
      </c>
      <c r="R5127" s="1" t="s">
        <v>37</v>
      </c>
      <c r="S5127" s="1">
        <v>3</v>
      </c>
      <c r="T5127" s="10">
        <v>71500</v>
      </c>
      <c r="U5127" t="str">
        <f t="shared" si="560"/>
        <v>Reviewed</v>
      </c>
      <c r="V5127" t="str">
        <f t="shared" si="561"/>
        <v>meets</v>
      </c>
      <c r="W5127">
        <f t="shared" si="562"/>
        <v>0</v>
      </c>
      <c r="X5127" t="str">
        <f t="shared" si="563"/>
        <v>Active</v>
      </c>
      <c r="Y5127">
        <f t="shared" si="564"/>
        <v>2.515068493150685</v>
      </c>
      <c r="Z5127" t="str">
        <f t="shared" si="565"/>
        <v>2–3 Years</v>
      </c>
      <c r="AA5127" t="str">
        <f t="shared" si="566"/>
        <v>70K–99K</v>
      </c>
    </row>
    <row r="5128" spans="1:27" ht="19.95" customHeight="1" x14ac:dyDescent="0.3">
      <c r="A5128" s="4" t="s">
        <v>5255</v>
      </c>
      <c r="B5128" s="5">
        <v>44940</v>
      </c>
      <c r="C5128" s="6" t="s">
        <v>39</v>
      </c>
      <c r="D5128" s="6" t="s">
        <v>22</v>
      </c>
      <c r="E5128" s="6" t="s">
        <v>40</v>
      </c>
      <c r="F5128" s="6" t="s">
        <v>138</v>
      </c>
      <c r="G5128" s="6" t="s">
        <v>36</v>
      </c>
      <c r="H5128" s="6" t="s">
        <v>43</v>
      </c>
      <c r="I5128" s="6" t="s">
        <v>27</v>
      </c>
      <c r="J5128" s="5">
        <v>44940</v>
      </c>
      <c r="K5128" s="5"/>
      <c r="L5128" s="6" t="s">
        <v>28</v>
      </c>
      <c r="M5128" s="6">
        <v>1082</v>
      </c>
      <c r="N5128" s="6" t="s">
        <v>52</v>
      </c>
      <c r="O5128" s="6" t="s">
        <v>105</v>
      </c>
      <c r="P5128" s="6" t="s">
        <v>31</v>
      </c>
      <c r="Q5128" s="6">
        <v>3</v>
      </c>
      <c r="R5128" s="6" t="s">
        <v>37</v>
      </c>
      <c r="S5128" s="6">
        <v>3</v>
      </c>
      <c r="T5128" s="7">
        <v>63000</v>
      </c>
      <c r="U5128" t="str">
        <f t="shared" si="560"/>
        <v>Reviewed</v>
      </c>
      <c r="V5128" t="str">
        <f t="shared" si="561"/>
        <v>meets</v>
      </c>
      <c r="W5128">
        <f t="shared" si="562"/>
        <v>0</v>
      </c>
      <c r="X5128" t="str">
        <f t="shared" si="563"/>
        <v>Active</v>
      </c>
      <c r="Y5128">
        <f t="shared" si="564"/>
        <v>2.9643835616438357</v>
      </c>
      <c r="Z5128" t="str">
        <f t="shared" si="565"/>
        <v>2–3 Years</v>
      </c>
      <c r="AA5128" t="str">
        <f t="shared" si="566"/>
        <v>&lt;70K</v>
      </c>
    </row>
    <row r="5129" spans="1:27" ht="19.95" customHeight="1" x14ac:dyDescent="0.3">
      <c r="A5129" s="8" t="s">
        <v>5256</v>
      </c>
      <c r="B5129" s="9">
        <v>45625</v>
      </c>
      <c r="C5129" s="1" t="s">
        <v>46</v>
      </c>
      <c r="D5129" s="1" t="s">
        <v>22</v>
      </c>
      <c r="E5129" s="1" t="s">
        <v>40</v>
      </c>
      <c r="F5129" s="1" t="s">
        <v>143</v>
      </c>
      <c r="G5129" s="1" t="s">
        <v>48</v>
      </c>
      <c r="H5129" s="1" t="s">
        <v>43</v>
      </c>
      <c r="I5129" s="1" t="s">
        <v>27</v>
      </c>
      <c r="J5129" s="9">
        <v>45625</v>
      </c>
      <c r="K5129" s="9"/>
      <c r="L5129" s="1" t="s">
        <v>28</v>
      </c>
      <c r="M5129" s="1">
        <v>397</v>
      </c>
      <c r="N5129" s="1" t="s">
        <v>52</v>
      </c>
      <c r="O5129" s="1" t="s">
        <v>63</v>
      </c>
      <c r="P5129" s="1" t="s">
        <v>44</v>
      </c>
      <c r="Q5129" s="1">
        <v>4</v>
      </c>
      <c r="R5129" s="1" t="s">
        <v>32</v>
      </c>
      <c r="S5129" s="1">
        <v>1</v>
      </c>
      <c r="T5129" s="10">
        <v>68000</v>
      </c>
      <c r="U5129" t="str">
        <f t="shared" si="560"/>
        <v>Reviewed</v>
      </c>
      <c r="V5129" t="str">
        <f t="shared" si="561"/>
        <v>exceeds</v>
      </c>
      <c r="W5129">
        <f t="shared" si="562"/>
        <v>0</v>
      </c>
      <c r="X5129" t="str">
        <f t="shared" si="563"/>
        <v>Active</v>
      </c>
      <c r="Y5129">
        <f t="shared" si="564"/>
        <v>1.0876712328767124</v>
      </c>
      <c r="Z5129" t="str">
        <f t="shared" si="565"/>
        <v>1–2 Years</v>
      </c>
      <c r="AA5129" t="str">
        <f t="shared" si="566"/>
        <v>&lt;70K</v>
      </c>
    </row>
    <row r="5130" spans="1:27" ht="19.95" customHeight="1" x14ac:dyDescent="0.3">
      <c r="A5130" s="4" t="s">
        <v>5257</v>
      </c>
      <c r="B5130" s="5">
        <v>45149</v>
      </c>
      <c r="C5130" s="6" t="s">
        <v>55</v>
      </c>
      <c r="D5130" s="6" t="s">
        <v>56</v>
      </c>
      <c r="E5130" s="6" t="s">
        <v>23</v>
      </c>
      <c r="F5130" s="6" t="s">
        <v>57</v>
      </c>
      <c r="G5130" s="6" t="s">
        <v>58</v>
      </c>
      <c r="H5130" s="6" t="s">
        <v>43</v>
      </c>
      <c r="I5130" s="6" t="s">
        <v>50</v>
      </c>
      <c r="J5130" s="5">
        <v>45149</v>
      </c>
      <c r="K5130" s="5">
        <v>45757</v>
      </c>
      <c r="L5130" s="6" t="s">
        <v>51</v>
      </c>
      <c r="M5130" s="6">
        <v>608</v>
      </c>
      <c r="N5130" s="6" t="s">
        <v>75</v>
      </c>
      <c r="O5130" s="6" t="s">
        <v>63</v>
      </c>
      <c r="P5130" s="6" t="s">
        <v>133</v>
      </c>
      <c r="Q5130" s="6">
        <v>4</v>
      </c>
      <c r="R5130" s="6" t="s">
        <v>32</v>
      </c>
      <c r="S5130" s="6">
        <v>2</v>
      </c>
      <c r="T5130" s="7">
        <v>77500</v>
      </c>
      <c r="U5130" t="str">
        <f t="shared" si="560"/>
        <v>Reviewed</v>
      </c>
      <c r="V5130" t="str">
        <f t="shared" si="561"/>
        <v>exceeds</v>
      </c>
      <c r="W5130">
        <f t="shared" si="562"/>
        <v>1</v>
      </c>
      <c r="X5130" t="str">
        <f t="shared" si="563"/>
        <v>Attrited</v>
      </c>
      <c r="Y5130">
        <f t="shared" si="564"/>
        <v>1.6657534246575343</v>
      </c>
      <c r="Z5130" t="str">
        <f t="shared" si="565"/>
        <v>1–2 Years</v>
      </c>
      <c r="AA5130" t="str">
        <f t="shared" si="566"/>
        <v>70K–99K</v>
      </c>
    </row>
    <row r="5131" spans="1:27" ht="19.95" customHeight="1" x14ac:dyDescent="0.3">
      <c r="A5131" s="8" t="s">
        <v>5258</v>
      </c>
      <c r="B5131" s="9">
        <v>45512</v>
      </c>
      <c r="C5131" s="1" t="s">
        <v>60</v>
      </c>
      <c r="D5131" s="1" t="s">
        <v>56</v>
      </c>
      <c r="E5131" s="1" t="s">
        <v>40</v>
      </c>
      <c r="F5131" s="1" t="s">
        <v>61</v>
      </c>
      <c r="G5131" s="1" t="s">
        <v>62</v>
      </c>
      <c r="H5131" s="1" t="s">
        <v>26</v>
      </c>
      <c r="I5131" s="1" t="s">
        <v>27</v>
      </c>
      <c r="J5131" s="9">
        <v>45512</v>
      </c>
      <c r="K5131" s="9"/>
      <c r="L5131" s="1" t="s">
        <v>28</v>
      </c>
      <c r="M5131" s="1">
        <v>510</v>
      </c>
      <c r="N5131" s="1" t="s">
        <v>52</v>
      </c>
      <c r="O5131" s="1" t="s">
        <v>63</v>
      </c>
      <c r="P5131" s="1" t="s">
        <v>31</v>
      </c>
      <c r="Q5131" s="1">
        <v>3</v>
      </c>
      <c r="R5131" s="1" t="s">
        <v>37</v>
      </c>
      <c r="S5131" s="1">
        <v>1</v>
      </c>
      <c r="T5131" s="10">
        <v>90000</v>
      </c>
      <c r="U5131" t="str">
        <f t="shared" si="560"/>
        <v>Reviewed</v>
      </c>
      <c r="V5131" t="str">
        <f t="shared" si="561"/>
        <v>meets</v>
      </c>
      <c r="W5131">
        <f t="shared" si="562"/>
        <v>0</v>
      </c>
      <c r="X5131" t="str">
        <f t="shared" si="563"/>
        <v>Active</v>
      </c>
      <c r="Y5131">
        <f t="shared" si="564"/>
        <v>1.3972602739726028</v>
      </c>
      <c r="Z5131" t="str">
        <f t="shared" si="565"/>
        <v>1–2 Years</v>
      </c>
      <c r="AA5131" t="str">
        <f t="shared" si="566"/>
        <v>70K–99K</v>
      </c>
    </row>
    <row r="5132" spans="1:27" ht="19.95" customHeight="1" x14ac:dyDescent="0.3">
      <c r="A5132" s="4" t="s">
        <v>5259</v>
      </c>
      <c r="B5132" s="5">
        <v>45862</v>
      </c>
      <c r="C5132" s="6" t="s">
        <v>66</v>
      </c>
      <c r="D5132" s="6" t="s">
        <v>56</v>
      </c>
      <c r="E5132" s="6" t="s">
        <v>67</v>
      </c>
      <c r="F5132" s="6" t="s">
        <v>588</v>
      </c>
      <c r="G5132" s="6" t="s">
        <v>69</v>
      </c>
      <c r="H5132" s="6" t="s">
        <v>110</v>
      </c>
      <c r="I5132" s="6" t="s">
        <v>27</v>
      </c>
      <c r="J5132" s="5">
        <v>45862</v>
      </c>
      <c r="K5132" s="5"/>
      <c r="L5132" s="6" t="s">
        <v>28</v>
      </c>
      <c r="M5132" s="6">
        <v>160</v>
      </c>
      <c r="N5132" s="6" t="s">
        <v>52</v>
      </c>
      <c r="O5132" s="6" t="s">
        <v>105</v>
      </c>
      <c r="P5132" s="6" t="s">
        <v>44</v>
      </c>
      <c r="Q5132" s="6" t="s">
        <v>95</v>
      </c>
      <c r="R5132" s="6" t="s">
        <v>28</v>
      </c>
      <c r="S5132" s="6">
        <v>0</v>
      </c>
      <c r="T5132" s="7">
        <v>168000</v>
      </c>
      <c r="U5132" t="str">
        <f t="shared" si="560"/>
        <v>Not Reviewed</v>
      </c>
      <c r="V5132" t="str">
        <f t="shared" si="561"/>
        <v>Not Reviewed</v>
      </c>
      <c r="W5132">
        <f t="shared" si="562"/>
        <v>0</v>
      </c>
      <c r="X5132" t="str">
        <f t="shared" si="563"/>
        <v>Active</v>
      </c>
      <c r="Y5132">
        <f t="shared" si="564"/>
        <v>0.43835616438356162</v>
      </c>
      <c r="Z5132" t="str">
        <f t="shared" si="565"/>
        <v>&lt;1 Year</v>
      </c>
      <c r="AA5132" t="str">
        <f t="shared" si="566"/>
        <v>130K+</v>
      </c>
    </row>
    <row r="5133" spans="1:27" ht="19.95" customHeight="1" x14ac:dyDescent="0.3">
      <c r="A5133" s="8" t="s">
        <v>5260</v>
      </c>
      <c r="B5133" s="9">
        <v>45502</v>
      </c>
      <c r="C5133" s="1" t="s">
        <v>71</v>
      </c>
      <c r="D5133" s="1" t="s">
        <v>72</v>
      </c>
      <c r="E5133" s="1" t="s">
        <v>23</v>
      </c>
      <c r="F5133" s="1" t="s">
        <v>150</v>
      </c>
      <c r="G5133" s="1" t="s">
        <v>74</v>
      </c>
      <c r="H5133" s="1" t="s">
        <v>26</v>
      </c>
      <c r="I5133" s="1" t="s">
        <v>27</v>
      </c>
      <c r="J5133" s="9">
        <v>45502</v>
      </c>
      <c r="K5133" s="9"/>
      <c r="L5133" s="1" t="s">
        <v>28</v>
      </c>
      <c r="M5133" s="1">
        <v>520</v>
      </c>
      <c r="N5133" s="1" t="s">
        <v>52</v>
      </c>
      <c r="O5133" s="1" t="s">
        <v>30</v>
      </c>
      <c r="P5133" s="1" t="s">
        <v>64</v>
      </c>
      <c r="Q5133" s="1">
        <v>5</v>
      </c>
      <c r="R5133" s="1" t="s">
        <v>119</v>
      </c>
      <c r="S5133" s="1">
        <v>1</v>
      </c>
      <c r="T5133" s="10">
        <v>94500</v>
      </c>
      <c r="U5133" t="str">
        <f t="shared" si="560"/>
        <v>Reviewed</v>
      </c>
      <c r="V5133" t="str">
        <f t="shared" si="561"/>
        <v>outstanding</v>
      </c>
      <c r="W5133">
        <f t="shared" si="562"/>
        <v>0</v>
      </c>
      <c r="X5133" t="str">
        <f t="shared" si="563"/>
        <v>Active</v>
      </c>
      <c r="Y5133">
        <f t="shared" si="564"/>
        <v>1.4246575342465753</v>
      </c>
      <c r="Z5133" t="str">
        <f t="shared" si="565"/>
        <v>1–2 Years</v>
      </c>
      <c r="AA5133" t="str">
        <f t="shared" si="566"/>
        <v>70K–99K</v>
      </c>
    </row>
    <row r="5134" spans="1:27" ht="19.95" customHeight="1" x14ac:dyDescent="0.3">
      <c r="A5134" s="4" t="s">
        <v>5261</v>
      </c>
      <c r="B5134" s="5">
        <v>45094</v>
      </c>
      <c r="C5134" s="6" t="s">
        <v>77</v>
      </c>
      <c r="D5134" s="6" t="s">
        <v>72</v>
      </c>
      <c r="E5134" s="6" t="s">
        <v>40</v>
      </c>
      <c r="F5134" s="6" t="s">
        <v>78</v>
      </c>
      <c r="G5134" s="6" t="s">
        <v>79</v>
      </c>
      <c r="H5134" s="6" t="s">
        <v>49</v>
      </c>
      <c r="I5134" s="6" t="s">
        <v>27</v>
      </c>
      <c r="J5134" s="5">
        <v>45094</v>
      </c>
      <c r="K5134" s="5"/>
      <c r="L5134" s="6" t="s">
        <v>28</v>
      </c>
      <c r="M5134" s="6">
        <v>928</v>
      </c>
      <c r="N5134" s="6" t="s">
        <v>75</v>
      </c>
      <c r="O5134" s="6" t="s">
        <v>63</v>
      </c>
      <c r="P5134" s="6" t="s">
        <v>107</v>
      </c>
      <c r="Q5134" s="6">
        <v>2</v>
      </c>
      <c r="R5134" s="6" t="s">
        <v>53</v>
      </c>
      <c r="S5134" s="6">
        <v>3</v>
      </c>
      <c r="T5134" s="7">
        <v>101500</v>
      </c>
      <c r="U5134" t="str">
        <f t="shared" si="560"/>
        <v>Reviewed</v>
      </c>
      <c r="V5134" t="str">
        <f t="shared" si="561"/>
        <v>needs_support</v>
      </c>
      <c r="W5134">
        <f t="shared" si="562"/>
        <v>0</v>
      </c>
      <c r="X5134" t="str">
        <f t="shared" si="563"/>
        <v>Active</v>
      </c>
      <c r="Y5134">
        <f t="shared" si="564"/>
        <v>2.5424657534246577</v>
      </c>
      <c r="Z5134" t="str">
        <f t="shared" si="565"/>
        <v>2–3 Years</v>
      </c>
      <c r="AA5134" t="str">
        <f t="shared" si="566"/>
        <v>100K–129K</v>
      </c>
    </row>
    <row r="5135" spans="1:27" ht="19.95" customHeight="1" x14ac:dyDescent="0.3">
      <c r="A5135" s="8" t="s">
        <v>5262</v>
      </c>
      <c r="B5135" s="9">
        <v>45633</v>
      </c>
      <c r="C5135" s="1" t="s">
        <v>81</v>
      </c>
      <c r="D5135" s="1" t="s">
        <v>72</v>
      </c>
      <c r="E5135" s="1" t="s">
        <v>23</v>
      </c>
      <c r="F5135" s="1" t="s">
        <v>223</v>
      </c>
      <c r="G5135" s="1" t="s">
        <v>83</v>
      </c>
      <c r="H5135" s="1" t="s">
        <v>49</v>
      </c>
      <c r="I5135" s="1" t="s">
        <v>27</v>
      </c>
      <c r="J5135" s="9">
        <v>45633</v>
      </c>
      <c r="K5135" s="9"/>
      <c r="L5135" s="1" t="s">
        <v>28</v>
      </c>
      <c r="M5135" s="1">
        <v>389</v>
      </c>
      <c r="N5135" s="1" t="s">
        <v>122</v>
      </c>
      <c r="O5135" s="1" t="s">
        <v>63</v>
      </c>
      <c r="P5135" s="1" t="s">
        <v>133</v>
      </c>
      <c r="Q5135" s="1">
        <v>4</v>
      </c>
      <c r="R5135" s="1" t="s">
        <v>32</v>
      </c>
      <c r="S5135" s="1">
        <v>1</v>
      </c>
      <c r="T5135" s="10">
        <v>117000</v>
      </c>
      <c r="U5135" t="str">
        <f t="shared" si="560"/>
        <v>Reviewed</v>
      </c>
      <c r="V5135" t="str">
        <f t="shared" si="561"/>
        <v>exceeds</v>
      </c>
      <c r="W5135">
        <f t="shared" si="562"/>
        <v>0</v>
      </c>
      <c r="X5135" t="str">
        <f t="shared" si="563"/>
        <v>Active</v>
      </c>
      <c r="Y5135">
        <f t="shared" si="564"/>
        <v>1.0657534246575342</v>
      </c>
      <c r="Z5135" t="str">
        <f t="shared" si="565"/>
        <v>1–2 Years</v>
      </c>
      <c r="AA5135" t="str">
        <f t="shared" si="566"/>
        <v>100K–129K</v>
      </c>
    </row>
    <row r="5136" spans="1:27" ht="19.95" customHeight="1" x14ac:dyDescent="0.3">
      <c r="A5136" s="4" t="s">
        <v>5263</v>
      </c>
      <c r="B5136" s="5">
        <v>45282</v>
      </c>
      <c r="C5136" s="6" t="s">
        <v>86</v>
      </c>
      <c r="D5136" s="6" t="s">
        <v>87</v>
      </c>
      <c r="E5136" s="6" t="s">
        <v>67</v>
      </c>
      <c r="F5136" s="6" t="s">
        <v>116</v>
      </c>
      <c r="G5136" s="6" t="s">
        <v>89</v>
      </c>
      <c r="H5136" s="6" t="s">
        <v>26</v>
      </c>
      <c r="I5136" s="6" t="s">
        <v>27</v>
      </c>
      <c r="J5136" s="5">
        <v>45282</v>
      </c>
      <c r="K5136" s="5"/>
      <c r="L5136" s="6" t="s">
        <v>28</v>
      </c>
      <c r="M5136" s="6">
        <v>740</v>
      </c>
      <c r="N5136" s="6" t="s">
        <v>29</v>
      </c>
      <c r="O5136" s="6" t="s">
        <v>63</v>
      </c>
      <c r="P5136" s="6" t="s">
        <v>64</v>
      </c>
      <c r="Q5136" s="6">
        <v>5</v>
      </c>
      <c r="R5136" s="6" t="s">
        <v>119</v>
      </c>
      <c r="S5136" s="6">
        <v>2</v>
      </c>
      <c r="T5136" s="7">
        <v>73500</v>
      </c>
      <c r="U5136" t="str">
        <f t="shared" si="560"/>
        <v>Reviewed</v>
      </c>
      <c r="V5136" t="str">
        <f t="shared" si="561"/>
        <v>outstanding</v>
      </c>
      <c r="W5136">
        <f t="shared" si="562"/>
        <v>0</v>
      </c>
      <c r="X5136" t="str">
        <f t="shared" si="563"/>
        <v>Active</v>
      </c>
      <c r="Y5136">
        <f t="shared" si="564"/>
        <v>2.0273972602739727</v>
      </c>
      <c r="Z5136" t="str">
        <f t="shared" si="565"/>
        <v>2–3 Years</v>
      </c>
      <c r="AA5136" t="str">
        <f t="shared" si="566"/>
        <v>70K–99K</v>
      </c>
    </row>
    <row r="5137" spans="1:27" ht="19.95" customHeight="1" x14ac:dyDescent="0.3">
      <c r="A5137" s="8" t="s">
        <v>5264</v>
      </c>
      <c r="B5137" s="9">
        <v>45009</v>
      </c>
      <c r="C5137" s="1" t="s">
        <v>91</v>
      </c>
      <c r="D5137" s="1" t="s">
        <v>87</v>
      </c>
      <c r="E5137" s="1" t="s">
        <v>92</v>
      </c>
      <c r="F5137" s="1" t="s">
        <v>286</v>
      </c>
      <c r="G5137" s="1" t="s">
        <v>94</v>
      </c>
      <c r="H5137" s="1" t="s">
        <v>110</v>
      </c>
      <c r="I5137" s="1" t="s">
        <v>27</v>
      </c>
      <c r="J5137" s="9">
        <v>45009</v>
      </c>
      <c r="K5137" s="9"/>
      <c r="L5137" s="1" t="s">
        <v>28</v>
      </c>
      <c r="M5137" s="1">
        <v>1013</v>
      </c>
      <c r="N5137" s="1" t="s">
        <v>29</v>
      </c>
      <c r="O5137" s="1" t="s">
        <v>170</v>
      </c>
      <c r="P5137" s="1" t="s">
        <v>64</v>
      </c>
      <c r="Q5137" s="1">
        <v>4</v>
      </c>
      <c r="R5137" s="1" t="s">
        <v>32</v>
      </c>
      <c r="S5137" s="1">
        <v>3</v>
      </c>
      <c r="T5137" s="10">
        <v>166500</v>
      </c>
      <c r="U5137" t="str">
        <f t="shared" si="560"/>
        <v>Reviewed</v>
      </c>
      <c r="V5137" t="str">
        <f t="shared" si="561"/>
        <v>exceeds</v>
      </c>
      <c r="W5137">
        <f t="shared" si="562"/>
        <v>0</v>
      </c>
      <c r="X5137" t="str">
        <f t="shared" si="563"/>
        <v>Active</v>
      </c>
      <c r="Y5137">
        <f t="shared" si="564"/>
        <v>2.7753424657534245</v>
      </c>
      <c r="Z5137" t="str">
        <f t="shared" si="565"/>
        <v>2–3 Years</v>
      </c>
      <c r="AA5137" t="str">
        <f t="shared" si="566"/>
        <v>130K+</v>
      </c>
    </row>
    <row r="5138" spans="1:27" ht="19.95" customHeight="1" x14ac:dyDescent="0.3">
      <c r="A5138" s="4" t="s">
        <v>5265</v>
      </c>
      <c r="B5138" s="5">
        <v>45575</v>
      </c>
      <c r="C5138" s="6" t="s">
        <v>21</v>
      </c>
      <c r="D5138" s="6" t="s">
        <v>22</v>
      </c>
      <c r="E5138" s="6" t="s">
        <v>23</v>
      </c>
      <c r="F5138" s="6" t="s">
        <v>121</v>
      </c>
      <c r="G5138" s="6" t="s">
        <v>25</v>
      </c>
      <c r="H5138" s="6" t="s">
        <v>49</v>
      </c>
      <c r="I5138" s="6" t="s">
        <v>27</v>
      </c>
      <c r="J5138" s="5">
        <v>45575</v>
      </c>
      <c r="K5138" s="5"/>
      <c r="L5138" s="6" t="s">
        <v>28</v>
      </c>
      <c r="M5138" s="6">
        <v>447</v>
      </c>
      <c r="N5138" s="6" t="s">
        <v>52</v>
      </c>
      <c r="O5138" s="6" t="s">
        <v>30</v>
      </c>
      <c r="P5138" s="6" t="s">
        <v>64</v>
      </c>
      <c r="Q5138" s="6">
        <v>2</v>
      </c>
      <c r="R5138" s="6" t="s">
        <v>53</v>
      </c>
      <c r="S5138" s="6">
        <v>1</v>
      </c>
      <c r="T5138" s="7">
        <v>118000</v>
      </c>
      <c r="U5138" t="str">
        <f t="shared" si="560"/>
        <v>Reviewed</v>
      </c>
      <c r="V5138" t="str">
        <f t="shared" si="561"/>
        <v>needs_support</v>
      </c>
      <c r="W5138">
        <f t="shared" si="562"/>
        <v>0</v>
      </c>
      <c r="X5138" t="str">
        <f t="shared" si="563"/>
        <v>Active</v>
      </c>
      <c r="Y5138">
        <f t="shared" si="564"/>
        <v>1.2246575342465753</v>
      </c>
      <c r="Z5138" t="str">
        <f t="shared" si="565"/>
        <v>1–2 Years</v>
      </c>
      <c r="AA5138" t="str">
        <f t="shared" si="566"/>
        <v>100K–129K</v>
      </c>
    </row>
    <row r="5139" spans="1:27" ht="19.95" customHeight="1" x14ac:dyDescent="0.3">
      <c r="A5139" s="8" t="s">
        <v>5266</v>
      </c>
      <c r="B5139" s="9">
        <v>45826</v>
      </c>
      <c r="C5139" s="1" t="s">
        <v>34</v>
      </c>
      <c r="D5139" s="1" t="s">
        <v>22</v>
      </c>
      <c r="E5139" s="1" t="s">
        <v>23</v>
      </c>
      <c r="F5139" s="1" t="s">
        <v>35</v>
      </c>
      <c r="G5139" s="1" t="s">
        <v>36</v>
      </c>
      <c r="H5139" s="1" t="s">
        <v>26</v>
      </c>
      <c r="I5139" s="1" t="s">
        <v>27</v>
      </c>
      <c r="J5139" s="9">
        <v>45826</v>
      </c>
      <c r="K5139" s="9"/>
      <c r="L5139" s="1" t="s">
        <v>28</v>
      </c>
      <c r="M5139" s="1">
        <v>196</v>
      </c>
      <c r="N5139" s="1" t="s">
        <v>52</v>
      </c>
      <c r="O5139" s="1" t="s">
        <v>30</v>
      </c>
      <c r="P5139" s="1" t="s">
        <v>31</v>
      </c>
      <c r="Q5139" s="1">
        <v>2</v>
      </c>
      <c r="R5139" s="1" t="s">
        <v>53</v>
      </c>
      <c r="S5139" s="1">
        <v>1</v>
      </c>
      <c r="T5139" s="10">
        <v>88500</v>
      </c>
      <c r="U5139" t="str">
        <f t="shared" si="560"/>
        <v>Reviewed</v>
      </c>
      <c r="V5139" t="str">
        <f t="shared" si="561"/>
        <v>needs_support</v>
      </c>
      <c r="W5139">
        <f t="shared" si="562"/>
        <v>0</v>
      </c>
      <c r="X5139" t="str">
        <f t="shared" si="563"/>
        <v>Active</v>
      </c>
      <c r="Y5139">
        <f t="shared" si="564"/>
        <v>0.53698630136986303</v>
      </c>
      <c r="Z5139" t="str">
        <f t="shared" si="565"/>
        <v>&lt;1 Year</v>
      </c>
      <c r="AA5139" t="str">
        <f t="shared" si="566"/>
        <v>70K–99K</v>
      </c>
    </row>
    <row r="5140" spans="1:27" ht="19.95" customHeight="1" x14ac:dyDescent="0.3">
      <c r="A5140" s="4" t="s">
        <v>5267</v>
      </c>
      <c r="B5140" s="5">
        <v>45801</v>
      </c>
      <c r="C5140" s="6" t="s">
        <v>39</v>
      </c>
      <c r="D5140" s="6" t="s">
        <v>22</v>
      </c>
      <c r="E5140" s="6" t="s">
        <v>40</v>
      </c>
      <c r="F5140" s="6" t="s">
        <v>41</v>
      </c>
      <c r="G5140" s="6" t="s">
        <v>42</v>
      </c>
      <c r="H5140" s="6" t="s">
        <v>43</v>
      </c>
      <c r="I5140" s="6" t="s">
        <v>27</v>
      </c>
      <c r="J5140" s="5">
        <v>45801</v>
      </c>
      <c r="K5140" s="5"/>
      <c r="L5140" s="6" t="s">
        <v>28</v>
      </c>
      <c r="M5140" s="6">
        <v>221</v>
      </c>
      <c r="N5140" s="6" t="s">
        <v>52</v>
      </c>
      <c r="O5140" s="6" t="s">
        <v>63</v>
      </c>
      <c r="P5140" s="6" t="s">
        <v>31</v>
      </c>
      <c r="Q5140" s="6">
        <v>3</v>
      </c>
      <c r="R5140" s="6" t="s">
        <v>37</v>
      </c>
      <c r="S5140" s="6">
        <v>1</v>
      </c>
      <c r="T5140" s="7">
        <v>61500</v>
      </c>
      <c r="U5140" t="str">
        <f t="shared" si="560"/>
        <v>Reviewed</v>
      </c>
      <c r="V5140" t="str">
        <f t="shared" si="561"/>
        <v>meets</v>
      </c>
      <c r="W5140">
        <f t="shared" si="562"/>
        <v>0</v>
      </c>
      <c r="X5140" t="str">
        <f t="shared" si="563"/>
        <v>Active</v>
      </c>
      <c r="Y5140">
        <f t="shared" si="564"/>
        <v>0.60547945205479448</v>
      </c>
      <c r="Z5140" t="str">
        <f t="shared" si="565"/>
        <v>&lt;1 Year</v>
      </c>
      <c r="AA5140" t="str">
        <f t="shared" si="566"/>
        <v>&lt;70K</v>
      </c>
    </row>
    <row r="5141" spans="1:27" ht="19.95" customHeight="1" x14ac:dyDescent="0.3">
      <c r="A5141" s="8" t="s">
        <v>5268</v>
      </c>
      <c r="B5141" s="9">
        <v>45387</v>
      </c>
      <c r="C5141" s="1" t="s">
        <v>46</v>
      </c>
      <c r="D5141" s="1" t="s">
        <v>22</v>
      </c>
      <c r="E5141" s="1" t="s">
        <v>40</v>
      </c>
      <c r="F5141" s="1" t="s">
        <v>101</v>
      </c>
      <c r="G5141" s="1" t="s">
        <v>48</v>
      </c>
      <c r="H5141" s="1" t="s">
        <v>26</v>
      </c>
      <c r="I5141" s="1" t="s">
        <v>27</v>
      </c>
      <c r="J5141" s="9">
        <v>45387</v>
      </c>
      <c r="K5141" s="9"/>
      <c r="L5141" s="1" t="s">
        <v>28</v>
      </c>
      <c r="M5141" s="1">
        <v>635</v>
      </c>
      <c r="N5141" s="1" t="s">
        <v>29</v>
      </c>
      <c r="O5141" s="1" t="s">
        <v>30</v>
      </c>
      <c r="P5141" s="1" t="s">
        <v>107</v>
      </c>
      <c r="Q5141" s="1">
        <v>5</v>
      </c>
      <c r="R5141" s="1" t="s">
        <v>119</v>
      </c>
      <c r="S5141" s="1">
        <v>2</v>
      </c>
      <c r="T5141" s="10">
        <v>73000</v>
      </c>
      <c r="U5141" t="str">
        <f t="shared" si="560"/>
        <v>Reviewed</v>
      </c>
      <c r="V5141" t="str">
        <f t="shared" si="561"/>
        <v>outstanding</v>
      </c>
      <c r="W5141">
        <f t="shared" si="562"/>
        <v>0</v>
      </c>
      <c r="X5141" t="str">
        <f t="shared" si="563"/>
        <v>Active</v>
      </c>
      <c r="Y5141">
        <f t="shared" si="564"/>
        <v>1.7397260273972603</v>
      </c>
      <c r="Z5141" t="str">
        <f t="shared" si="565"/>
        <v>1–2 Years</v>
      </c>
      <c r="AA5141" t="str">
        <f t="shared" si="566"/>
        <v>70K–99K</v>
      </c>
    </row>
    <row r="5142" spans="1:27" ht="19.95" customHeight="1" x14ac:dyDescent="0.3">
      <c r="A5142" s="4" t="s">
        <v>5269</v>
      </c>
      <c r="B5142" s="5">
        <v>45256</v>
      </c>
      <c r="C5142" s="6" t="s">
        <v>55</v>
      </c>
      <c r="D5142" s="6" t="s">
        <v>56</v>
      </c>
      <c r="E5142" s="6" t="s">
        <v>23</v>
      </c>
      <c r="F5142" s="6" t="s">
        <v>61</v>
      </c>
      <c r="G5142" s="6" t="s">
        <v>62</v>
      </c>
      <c r="H5142" s="6" t="s">
        <v>26</v>
      </c>
      <c r="I5142" s="6" t="s">
        <v>27</v>
      </c>
      <c r="J5142" s="5">
        <v>45256</v>
      </c>
      <c r="K5142" s="5"/>
      <c r="L5142" s="6" t="s">
        <v>28</v>
      </c>
      <c r="M5142" s="6">
        <v>766</v>
      </c>
      <c r="N5142" s="6" t="s">
        <v>52</v>
      </c>
      <c r="O5142" s="6" t="s">
        <v>63</v>
      </c>
      <c r="P5142" s="6" t="s">
        <v>31</v>
      </c>
      <c r="Q5142" s="6">
        <v>4</v>
      </c>
      <c r="R5142" s="6" t="s">
        <v>32</v>
      </c>
      <c r="S5142" s="6">
        <v>2</v>
      </c>
      <c r="T5142" s="7">
        <v>87500</v>
      </c>
      <c r="U5142" t="str">
        <f t="shared" si="560"/>
        <v>Reviewed</v>
      </c>
      <c r="V5142" t="str">
        <f t="shared" si="561"/>
        <v>exceeds</v>
      </c>
      <c r="W5142">
        <f t="shared" si="562"/>
        <v>0</v>
      </c>
      <c r="X5142" t="str">
        <f t="shared" si="563"/>
        <v>Active</v>
      </c>
      <c r="Y5142">
        <f t="shared" si="564"/>
        <v>2.0986301369863014</v>
      </c>
      <c r="Z5142" t="str">
        <f t="shared" si="565"/>
        <v>2–3 Years</v>
      </c>
      <c r="AA5142" t="str">
        <f t="shared" si="566"/>
        <v>70K–99K</v>
      </c>
    </row>
    <row r="5143" spans="1:27" ht="19.95" customHeight="1" x14ac:dyDescent="0.3">
      <c r="A5143" s="8" t="s">
        <v>5270</v>
      </c>
      <c r="B5143" s="9">
        <v>45274</v>
      </c>
      <c r="C5143" s="1" t="s">
        <v>60</v>
      </c>
      <c r="D5143" s="1" t="s">
        <v>56</v>
      </c>
      <c r="E5143" s="1" t="s">
        <v>40</v>
      </c>
      <c r="F5143" s="1" t="s">
        <v>57</v>
      </c>
      <c r="G5143" s="1" t="s">
        <v>58</v>
      </c>
      <c r="H5143" s="1" t="s">
        <v>43</v>
      </c>
      <c r="I5143" s="1" t="s">
        <v>27</v>
      </c>
      <c r="J5143" s="9">
        <v>45274</v>
      </c>
      <c r="K5143" s="9"/>
      <c r="L5143" s="1" t="s">
        <v>28</v>
      </c>
      <c r="M5143" s="1">
        <v>748</v>
      </c>
      <c r="N5143" s="1" t="s">
        <v>52</v>
      </c>
      <c r="O5143" s="1" t="s">
        <v>63</v>
      </c>
      <c r="P5143" s="1" t="s">
        <v>107</v>
      </c>
      <c r="Q5143" s="1">
        <v>3</v>
      </c>
      <c r="R5143" s="1" t="s">
        <v>37</v>
      </c>
      <c r="S5143" s="1">
        <v>2</v>
      </c>
      <c r="T5143" s="10">
        <v>61500</v>
      </c>
      <c r="U5143" t="str">
        <f t="shared" si="560"/>
        <v>Reviewed</v>
      </c>
      <c r="V5143" t="str">
        <f t="shared" si="561"/>
        <v>meets</v>
      </c>
      <c r="W5143">
        <f t="shared" si="562"/>
        <v>0</v>
      </c>
      <c r="X5143" t="str">
        <f t="shared" si="563"/>
        <v>Active</v>
      </c>
      <c r="Y5143">
        <f t="shared" si="564"/>
        <v>2.0493150684931507</v>
      </c>
      <c r="Z5143" t="str">
        <f t="shared" si="565"/>
        <v>2–3 Years</v>
      </c>
      <c r="AA5143" t="str">
        <f t="shared" si="566"/>
        <v>&lt;70K</v>
      </c>
    </row>
    <row r="5144" spans="1:27" ht="19.95" customHeight="1" x14ac:dyDescent="0.3">
      <c r="A5144" s="4" t="s">
        <v>5271</v>
      </c>
      <c r="B5144" s="5">
        <v>45565</v>
      </c>
      <c r="C5144" s="6" t="s">
        <v>66</v>
      </c>
      <c r="D5144" s="6" t="s">
        <v>56</v>
      </c>
      <c r="E5144" s="6" t="s">
        <v>67</v>
      </c>
      <c r="F5144" s="6" t="s">
        <v>68</v>
      </c>
      <c r="G5144" s="6" t="s">
        <v>69</v>
      </c>
      <c r="H5144" s="6" t="s">
        <v>26</v>
      </c>
      <c r="I5144" s="6" t="s">
        <v>27</v>
      </c>
      <c r="J5144" s="5">
        <v>45565</v>
      </c>
      <c r="K5144" s="5"/>
      <c r="L5144" s="6" t="s">
        <v>28</v>
      </c>
      <c r="M5144" s="6">
        <v>457</v>
      </c>
      <c r="N5144" s="6" t="s">
        <v>52</v>
      </c>
      <c r="O5144" s="6" t="s">
        <v>63</v>
      </c>
      <c r="P5144" s="6" t="s">
        <v>31</v>
      </c>
      <c r="Q5144" s="6">
        <v>3</v>
      </c>
      <c r="R5144" s="6" t="s">
        <v>37</v>
      </c>
      <c r="S5144" s="6">
        <v>1</v>
      </c>
      <c r="T5144" s="7">
        <v>89500</v>
      </c>
      <c r="U5144" t="str">
        <f t="shared" si="560"/>
        <v>Reviewed</v>
      </c>
      <c r="V5144" t="str">
        <f t="shared" si="561"/>
        <v>meets</v>
      </c>
      <c r="W5144">
        <f t="shared" si="562"/>
        <v>0</v>
      </c>
      <c r="X5144" t="str">
        <f t="shared" si="563"/>
        <v>Active</v>
      </c>
      <c r="Y5144">
        <f t="shared" si="564"/>
        <v>1.252054794520548</v>
      </c>
      <c r="Z5144" t="str">
        <f t="shared" si="565"/>
        <v>1–2 Years</v>
      </c>
      <c r="AA5144" t="str">
        <f t="shared" si="566"/>
        <v>70K–99K</v>
      </c>
    </row>
    <row r="5145" spans="1:27" ht="19.95" customHeight="1" x14ac:dyDescent="0.3">
      <c r="A5145" s="8" t="s">
        <v>5272</v>
      </c>
      <c r="B5145" s="9">
        <v>45824</v>
      </c>
      <c r="C5145" s="1" t="s">
        <v>71</v>
      </c>
      <c r="D5145" s="1" t="s">
        <v>72</v>
      </c>
      <c r="E5145" s="1" t="s">
        <v>23</v>
      </c>
      <c r="F5145" s="1" t="s">
        <v>150</v>
      </c>
      <c r="G5145" s="1" t="s">
        <v>74</v>
      </c>
      <c r="H5145" s="1" t="s">
        <v>26</v>
      </c>
      <c r="I5145" s="1" t="s">
        <v>50</v>
      </c>
      <c r="J5145" s="9">
        <v>45824</v>
      </c>
      <c r="K5145" s="9">
        <v>46009</v>
      </c>
      <c r="L5145" s="1" t="s">
        <v>51</v>
      </c>
      <c r="M5145" s="1">
        <v>185</v>
      </c>
      <c r="N5145" s="1" t="s">
        <v>52</v>
      </c>
      <c r="O5145" s="1" t="s">
        <v>30</v>
      </c>
      <c r="P5145" s="1" t="s">
        <v>107</v>
      </c>
      <c r="Q5145" s="1">
        <v>3</v>
      </c>
      <c r="R5145" s="1" t="s">
        <v>37</v>
      </c>
      <c r="S5145" s="1">
        <v>1</v>
      </c>
      <c r="T5145" s="10">
        <v>94000</v>
      </c>
      <c r="U5145" t="str">
        <f t="shared" si="560"/>
        <v>Reviewed</v>
      </c>
      <c r="V5145" t="str">
        <f t="shared" si="561"/>
        <v>meets</v>
      </c>
      <c r="W5145">
        <f t="shared" si="562"/>
        <v>1</v>
      </c>
      <c r="X5145" t="str">
        <f t="shared" si="563"/>
        <v>Attrited</v>
      </c>
      <c r="Y5145">
        <f t="shared" si="564"/>
        <v>0.50684931506849318</v>
      </c>
      <c r="Z5145" t="str">
        <f t="shared" si="565"/>
        <v>&lt;1 Year</v>
      </c>
      <c r="AA5145" t="str">
        <f t="shared" si="566"/>
        <v>70K–99K</v>
      </c>
    </row>
    <row r="5146" spans="1:27" ht="19.95" customHeight="1" x14ac:dyDescent="0.3">
      <c r="A5146" s="4" t="s">
        <v>5273</v>
      </c>
      <c r="B5146" s="5">
        <v>45187</v>
      </c>
      <c r="C5146" s="6" t="s">
        <v>77</v>
      </c>
      <c r="D5146" s="6" t="s">
        <v>72</v>
      </c>
      <c r="E5146" s="6" t="s">
        <v>40</v>
      </c>
      <c r="F5146" s="6" t="s">
        <v>78</v>
      </c>
      <c r="G5146" s="6" t="s">
        <v>79</v>
      </c>
      <c r="H5146" s="6" t="s">
        <v>49</v>
      </c>
      <c r="I5146" s="6" t="s">
        <v>27</v>
      </c>
      <c r="J5146" s="5">
        <v>45187</v>
      </c>
      <c r="K5146" s="5"/>
      <c r="L5146" s="6" t="s">
        <v>28</v>
      </c>
      <c r="M5146" s="6">
        <v>835</v>
      </c>
      <c r="N5146" s="6" t="s">
        <v>75</v>
      </c>
      <c r="O5146" s="6" t="s">
        <v>170</v>
      </c>
      <c r="P5146" s="6" t="s">
        <v>31</v>
      </c>
      <c r="Q5146" s="6">
        <v>4</v>
      </c>
      <c r="R5146" s="6" t="s">
        <v>32</v>
      </c>
      <c r="S5146" s="6">
        <v>2</v>
      </c>
      <c r="T5146" s="7">
        <v>133500</v>
      </c>
      <c r="U5146" t="str">
        <f t="shared" si="560"/>
        <v>Reviewed</v>
      </c>
      <c r="V5146" t="str">
        <f t="shared" si="561"/>
        <v>exceeds</v>
      </c>
      <c r="W5146">
        <f t="shared" si="562"/>
        <v>0</v>
      </c>
      <c r="X5146" t="str">
        <f t="shared" si="563"/>
        <v>Active</v>
      </c>
      <c r="Y5146">
        <f t="shared" si="564"/>
        <v>2.2876712328767121</v>
      </c>
      <c r="Z5146" t="str">
        <f t="shared" si="565"/>
        <v>2–3 Years</v>
      </c>
      <c r="AA5146" t="str">
        <f t="shared" si="566"/>
        <v>130K+</v>
      </c>
    </row>
    <row r="5147" spans="1:27" ht="19.95" customHeight="1" x14ac:dyDescent="0.3">
      <c r="A5147" s="8" t="s">
        <v>5274</v>
      </c>
      <c r="B5147" s="9">
        <v>45542</v>
      </c>
      <c r="C5147" s="1" t="s">
        <v>81</v>
      </c>
      <c r="D5147" s="1" t="s">
        <v>72</v>
      </c>
      <c r="E5147" s="1" t="s">
        <v>23</v>
      </c>
      <c r="F5147" s="1" t="s">
        <v>82</v>
      </c>
      <c r="G5147" s="1" t="s">
        <v>83</v>
      </c>
      <c r="H5147" s="1" t="s">
        <v>26</v>
      </c>
      <c r="I5147" s="1" t="s">
        <v>27</v>
      </c>
      <c r="J5147" s="9">
        <v>45542</v>
      </c>
      <c r="K5147" s="9"/>
      <c r="L5147" s="1" t="s">
        <v>28</v>
      </c>
      <c r="M5147" s="1">
        <v>480</v>
      </c>
      <c r="N5147" s="1" t="s">
        <v>75</v>
      </c>
      <c r="O5147" s="1" t="s">
        <v>170</v>
      </c>
      <c r="P5147" s="1" t="s">
        <v>64</v>
      </c>
      <c r="Q5147" s="1">
        <v>2</v>
      </c>
      <c r="R5147" s="1" t="s">
        <v>53</v>
      </c>
      <c r="S5147" s="1">
        <v>1</v>
      </c>
      <c r="T5147" s="10">
        <v>75000</v>
      </c>
      <c r="U5147" t="str">
        <f t="shared" si="560"/>
        <v>Reviewed</v>
      </c>
      <c r="V5147" t="str">
        <f t="shared" si="561"/>
        <v>needs_support</v>
      </c>
      <c r="W5147">
        <f t="shared" si="562"/>
        <v>0</v>
      </c>
      <c r="X5147" t="str">
        <f t="shared" si="563"/>
        <v>Active</v>
      </c>
      <c r="Y5147">
        <f t="shared" si="564"/>
        <v>1.3150684931506849</v>
      </c>
      <c r="Z5147" t="str">
        <f t="shared" si="565"/>
        <v>1–2 Years</v>
      </c>
      <c r="AA5147" t="str">
        <f t="shared" si="566"/>
        <v>70K–99K</v>
      </c>
    </row>
    <row r="5148" spans="1:27" ht="19.95" customHeight="1" x14ac:dyDescent="0.3">
      <c r="A5148" s="4" t="s">
        <v>5275</v>
      </c>
      <c r="B5148" s="5">
        <v>45068</v>
      </c>
      <c r="C5148" s="6" t="s">
        <v>86</v>
      </c>
      <c r="D5148" s="6" t="s">
        <v>87</v>
      </c>
      <c r="E5148" s="6" t="s">
        <v>67</v>
      </c>
      <c r="F5148" s="6" t="s">
        <v>325</v>
      </c>
      <c r="G5148" s="6" t="s">
        <v>89</v>
      </c>
      <c r="H5148" s="6" t="s">
        <v>110</v>
      </c>
      <c r="I5148" s="6" t="s">
        <v>27</v>
      </c>
      <c r="J5148" s="5">
        <v>45068</v>
      </c>
      <c r="K5148" s="5"/>
      <c r="L5148" s="6" t="s">
        <v>28</v>
      </c>
      <c r="M5148" s="6">
        <v>954</v>
      </c>
      <c r="N5148" s="6" t="s">
        <v>29</v>
      </c>
      <c r="O5148" s="6" t="s">
        <v>63</v>
      </c>
      <c r="P5148" s="6" t="s">
        <v>133</v>
      </c>
      <c r="Q5148" s="6">
        <v>3</v>
      </c>
      <c r="R5148" s="6" t="s">
        <v>37</v>
      </c>
      <c r="S5148" s="6">
        <v>3</v>
      </c>
      <c r="T5148" s="7">
        <v>146500</v>
      </c>
      <c r="U5148" t="str">
        <f t="shared" si="560"/>
        <v>Reviewed</v>
      </c>
      <c r="V5148" t="str">
        <f t="shared" si="561"/>
        <v>meets</v>
      </c>
      <c r="W5148">
        <f t="shared" si="562"/>
        <v>0</v>
      </c>
      <c r="X5148" t="str">
        <f t="shared" si="563"/>
        <v>Active</v>
      </c>
      <c r="Y5148">
        <f t="shared" si="564"/>
        <v>2.6136986301369864</v>
      </c>
      <c r="Z5148" t="str">
        <f t="shared" si="565"/>
        <v>2–3 Years</v>
      </c>
      <c r="AA5148" t="str">
        <f t="shared" si="566"/>
        <v>130K+</v>
      </c>
    </row>
    <row r="5149" spans="1:27" ht="19.95" customHeight="1" x14ac:dyDescent="0.3">
      <c r="A5149" s="8" t="s">
        <v>5276</v>
      </c>
      <c r="B5149" s="9">
        <v>44958</v>
      </c>
      <c r="C5149" s="1" t="s">
        <v>91</v>
      </c>
      <c r="D5149" s="1" t="s">
        <v>87</v>
      </c>
      <c r="E5149" s="1" t="s">
        <v>92</v>
      </c>
      <c r="F5149" s="1" t="s">
        <v>93</v>
      </c>
      <c r="G5149" s="1" t="s">
        <v>94</v>
      </c>
      <c r="H5149" s="1" t="s">
        <v>26</v>
      </c>
      <c r="I5149" s="1" t="s">
        <v>27</v>
      </c>
      <c r="J5149" s="9">
        <v>44958</v>
      </c>
      <c r="K5149" s="9"/>
      <c r="L5149" s="1" t="s">
        <v>28</v>
      </c>
      <c r="M5149" s="1">
        <v>1064</v>
      </c>
      <c r="N5149" s="1" t="s">
        <v>52</v>
      </c>
      <c r="O5149" s="1" t="s">
        <v>63</v>
      </c>
      <c r="P5149" s="1" t="s">
        <v>31</v>
      </c>
      <c r="Q5149" s="1">
        <v>5</v>
      </c>
      <c r="R5149" s="1" t="s">
        <v>119</v>
      </c>
      <c r="S5149" s="1">
        <v>3</v>
      </c>
      <c r="T5149" s="10">
        <v>89500</v>
      </c>
      <c r="U5149" t="str">
        <f t="shared" si="560"/>
        <v>Reviewed</v>
      </c>
      <c r="V5149" t="str">
        <f t="shared" si="561"/>
        <v>outstanding</v>
      </c>
      <c r="W5149">
        <f t="shared" si="562"/>
        <v>0</v>
      </c>
      <c r="X5149" t="str">
        <f t="shared" si="563"/>
        <v>Active</v>
      </c>
      <c r="Y5149">
        <f t="shared" si="564"/>
        <v>2.9150684931506849</v>
      </c>
      <c r="Z5149" t="str">
        <f t="shared" si="565"/>
        <v>2–3 Years</v>
      </c>
      <c r="AA5149" t="str">
        <f t="shared" si="566"/>
        <v>70K–99K</v>
      </c>
    </row>
    <row r="5150" spans="1:27" ht="19.95" customHeight="1" x14ac:dyDescent="0.3">
      <c r="A5150" s="4" t="s">
        <v>5277</v>
      </c>
      <c r="B5150" s="5">
        <v>45855</v>
      </c>
      <c r="C5150" s="6" t="s">
        <v>21</v>
      </c>
      <c r="D5150" s="6" t="s">
        <v>22</v>
      </c>
      <c r="E5150" s="6" t="s">
        <v>23</v>
      </c>
      <c r="F5150" s="6" t="s">
        <v>288</v>
      </c>
      <c r="G5150" s="6" t="s">
        <v>25</v>
      </c>
      <c r="H5150" s="6" t="s">
        <v>43</v>
      </c>
      <c r="I5150" s="6" t="s">
        <v>27</v>
      </c>
      <c r="J5150" s="5">
        <v>45855</v>
      </c>
      <c r="K5150" s="5"/>
      <c r="L5150" s="6" t="s">
        <v>28</v>
      </c>
      <c r="M5150" s="6">
        <v>167</v>
      </c>
      <c r="N5150" s="6" t="s">
        <v>29</v>
      </c>
      <c r="O5150" s="6" t="s">
        <v>63</v>
      </c>
      <c r="P5150" s="6" t="s">
        <v>44</v>
      </c>
      <c r="Q5150" s="6" t="s">
        <v>95</v>
      </c>
      <c r="R5150" s="6" t="s">
        <v>28</v>
      </c>
      <c r="S5150" s="6">
        <v>0</v>
      </c>
      <c r="T5150" s="7">
        <v>64000</v>
      </c>
      <c r="U5150" t="str">
        <f t="shared" si="560"/>
        <v>Not Reviewed</v>
      </c>
      <c r="V5150" t="str">
        <f t="shared" si="561"/>
        <v>Not Reviewed</v>
      </c>
      <c r="W5150">
        <f t="shared" si="562"/>
        <v>0</v>
      </c>
      <c r="X5150" t="str">
        <f t="shared" si="563"/>
        <v>Active</v>
      </c>
      <c r="Y5150">
        <f t="shared" si="564"/>
        <v>0.45753424657534247</v>
      </c>
      <c r="Z5150" t="str">
        <f t="shared" si="565"/>
        <v>&lt;1 Year</v>
      </c>
      <c r="AA5150" t="str">
        <f t="shared" si="566"/>
        <v>&lt;70K</v>
      </c>
    </row>
    <row r="5151" spans="1:27" ht="19.95" customHeight="1" x14ac:dyDescent="0.3">
      <c r="A5151" s="8" t="s">
        <v>5278</v>
      </c>
      <c r="B5151" s="9">
        <v>45792</v>
      </c>
      <c r="C5151" s="1" t="s">
        <v>34</v>
      </c>
      <c r="D5151" s="1" t="s">
        <v>22</v>
      </c>
      <c r="E5151" s="1" t="s">
        <v>23</v>
      </c>
      <c r="F5151" s="1" t="s">
        <v>35</v>
      </c>
      <c r="G5151" s="1" t="s">
        <v>36</v>
      </c>
      <c r="H5151" s="1" t="s">
        <v>26</v>
      </c>
      <c r="I5151" s="1" t="s">
        <v>50</v>
      </c>
      <c r="J5151" s="9">
        <v>45792</v>
      </c>
      <c r="K5151" s="9">
        <v>45931</v>
      </c>
      <c r="L5151" s="1" t="s">
        <v>51</v>
      </c>
      <c r="M5151" s="1">
        <v>139</v>
      </c>
      <c r="N5151" s="1" t="s">
        <v>29</v>
      </c>
      <c r="O5151" s="1" t="s">
        <v>63</v>
      </c>
      <c r="P5151" s="1" t="s">
        <v>44</v>
      </c>
      <c r="Q5151" s="1" t="s">
        <v>95</v>
      </c>
      <c r="R5151" s="1" t="s">
        <v>28</v>
      </c>
      <c r="S5151" s="1">
        <v>0</v>
      </c>
      <c r="T5151" s="10">
        <v>83500</v>
      </c>
      <c r="U5151" t="str">
        <f t="shared" si="560"/>
        <v>Not Reviewed</v>
      </c>
      <c r="V5151" t="str">
        <f t="shared" si="561"/>
        <v>Not Reviewed</v>
      </c>
      <c r="W5151">
        <f t="shared" si="562"/>
        <v>1</v>
      </c>
      <c r="X5151" t="str">
        <f t="shared" si="563"/>
        <v>Attrited</v>
      </c>
      <c r="Y5151">
        <f t="shared" si="564"/>
        <v>0.38082191780821917</v>
      </c>
      <c r="Z5151" t="str">
        <f t="shared" si="565"/>
        <v>&lt;1 Year</v>
      </c>
      <c r="AA5151" t="str">
        <f t="shared" si="566"/>
        <v>70K–99K</v>
      </c>
    </row>
    <row r="5152" spans="1:27" ht="19.95" customHeight="1" x14ac:dyDescent="0.3">
      <c r="A5152" s="4" t="s">
        <v>5279</v>
      </c>
      <c r="B5152" s="5">
        <v>44932</v>
      </c>
      <c r="C5152" s="6" t="s">
        <v>39</v>
      </c>
      <c r="D5152" s="6" t="s">
        <v>22</v>
      </c>
      <c r="E5152" s="6" t="s">
        <v>40</v>
      </c>
      <c r="F5152" s="6" t="s">
        <v>101</v>
      </c>
      <c r="G5152" s="6" t="s">
        <v>48</v>
      </c>
      <c r="H5152" s="6" t="s">
        <v>26</v>
      </c>
      <c r="I5152" s="6" t="s">
        <v>27</v>
      </c>
      <c r="J5152" s="5">
        <v>44932</v>
      </c>
      <c r="K5152" s="5"/>
      <c r="L5152" s="6" t="s">
        <v>28</v>
      </c>
      <c r="M5152" s="6">
        <v>1090</v>
      </c>
      <c r="N5152" s="6" t="s">
        <v>122</v>
      </c>
      <c r="O5152" s="6" t="s">
        <v>30</v>
      </c>
      <c r="P5152" s="6" t="s">
        <v>64</v>
      </c>
      <c r="Q5152" s="6">
        <v>5</v>
      </c>
      <c r="R5152" s="6" t="s">
        <v>119</v>
      </c>
      <c r="S5152" s="6">
        <v>3</v>
      </c>
      <c r="T5152" s="7">
        <v>79500</v>
      </c>
      <c r="U5152" t="str">
        <f t="shared" si="560"/>
        <v>Reviewed</v>
      </c>
      <c r="V5152" t="str">
        <f t="shared" si="561"/>
        <v>outstanding</v>
      </c>
      <c r="W5152">
        <f t="shared" si="562"/>
        <v>0</v>
      </c>
      <c r="X5152" t="str">
        <f t="shared" si="563"/>
        <v>Active</v>
      </c>
      <c r="Y5152">
        <f t="shared" si="564"/>
        <v>2.9863013698630136</v>
      </c>
      <c r="Z5152" t="str">
        <f t="shared" si="565"/>
        <v>2–3 Years</v>
      </c>
      <c r="AA5152" t="str">
        <f t="shared" si="566"/>
        <v>70K–99K</v>
      </c>
    </row>
    <row r="5153" spans="1:27" ht="19.95" customHeight="1" x14ac:dyDescent="0.3">
      <c r="A5153" s="8" t="s">
        <v>5280</v>
      </c>
      <c r="B5153" s="9">
        <v>45290</v>
      </c>
      <c r="C5153" s="1" t="s">
        <v>46</v>
      </c>
      <c r="D5153" s="1" t="s">
        <v>22</v>
      </c>
      <c r="E5153" s="1" t="s">
        <v>40</v>
      </c>
      <c r="F5153" s="1" t="s">
        <v>101</v>
      </c>
      <c r="G5153" s="1" t="s">
        <v>48</v>
      </c>
      <c r="H5153" s="1" t="s">
        <v>26</v>
      </c>
      <c r="I5153" s="1" t="s">
        <v>27</v>
      </c>
      <c r="J5153" s="9">
        <v>45290</v>
      </c>
      <c r="K5153" s="9"/>
      <c r="L5153" s="1" t="s">
        <v>28</v>
      </c>
      <c r="M5153" s="1">
        <v>732</v>
      </c>
      <c r="N5153" s="1" t="s">
        <v>75</v>
      </c>
      <c r="O5153" s="1" t="s">
        <v>63</v>
      </c>
      <c r="P5153" s="1" t="s">
        <v>107</v>
      </c>
      <c r="Q5153" s="1">
        <v>2</v>
      </c>
      <c r="R5153" s="1" t="s">
        <v>53</v>
      </c>
      <c r="S5153" s="1">
        <v>2</v>
      </c>
      <c r="T5153" s="10">
        <v>95000</v>
      </c>
      <c r="U5153" t="str">
        <f t="shared" si="560"/>
        <v>Reviewed</v>
      </c>
      <c r="V5153" t="str">
        <f t="shared" si="561"/>
        <v>needs_support</v>
      </c>
      <c r="W5153">
        <f t="shared" si="562"/>
        <v>0</v>
      </c>
      <c r="X5153" t="str">
        <f t="shared" si="563"/>
        <v>Active</v>
      </c>
      <c r="Y5153">
        <f t="shared" si="564"/>
        <v>2.0054794520547947</v>
      </c>
      <c r="Z5153" t="str">
        <f t="shared" si="565"/>
        <v>2–3 Years</v>
      </c>
      <c r="AA5153" t="str">
        <f t="shared" si="566"/>
        <v>70K–99K</v>
      </c>
    </row>
    <row r="5154" spans="1:27" ht="19.95" customHeight="1" x14ac:dyDescent="0.3">
      <c r="A5154" s="4" t="s">
        <v>5281</v>
      </c>
      <c r="B5154" s="5">
        <v>45593</v>
      </c>
      <c r="C5154" s="6" t="s">
        <v>55</v>
      </c>
      <c r="D5154" s="6" t="s">
        <v>56</v>
      </c>
      <c r="E5154" s="6" t="s">
        <v>23</v>
      </c>
      <c r="F5154" s="6" t="s">
        <v>104</v>
      </c>
      <c r="G5154" s="6" t="s">
        <v>62</v>
      </c>
      <c r="H5154" s="6" t="s">
        <v>43</v>
      </c>
      <c r="I5154" s="6" t="s">
        <v>27</v>
      </c>
      <c r="J5154" s="5">
        <v>45593</v>
      </c>
      <c r="K5154" s="5"/>
      <c r="L5154" s="6" t="s">
        <v>28</v>
      </c>
      <c r="M5154" s="6">
        <v>429</v>
      </c>
      <c r="N5154" s="6" t="s">
        <v>52</v>
      </c>
      <c r="O5154" s="6" t="s">
        <v>63</v>
      </c>
      <c r="P5154" s="6" t="s">
        <v>31</v>
      </c>
      <c r="Q5154" s="6">
        <v>4</v>
      </c>
      <c r="R5154" s="6" t="s">
        <v>32</v>
      </c>
      <c r="S5154" s="6">
        <v>1</v>
      </c>
      <c r="T5154" s="7">
        <v>59500</v>
      </c>
      <c r="U5154" t="str">
        <f t="shared" si="560"/>
        <v>Reviewed</v>
      </c>
      <c r="V5154" t="str">
        <f t="shared" si="561"/>
        <v>exceeds</v>
      </c>
      <c r="W5154">
        <f t="shared" si="562"/>
        <v>0</v>
      </c>
      <c r="X5154" t="str">
        <f t="shared" si="563"/>
        <v>Active</v>
      </c>
      <c r="Y5154">
        <f t="shared" si="564"/>
        <v>1.1753424657534246</v>
      </c>
      <c r="Z5154" t="str">
        <f t="shared" si="565"/>
        <v>1–2 Years</v>
      </c>
      <c r="AA5154" t="str">
        <f t="shared" si="566"/>
        <v>&lt;70K</v>
      </c>
    </row>
    <row r="5155" spans="1:27" ht="19.95" customHeight="1" x14ac:dyDescent="0.3">
      <c r="A5155" s="8" t="s">
        <v>5282</v>
      </c>
      <c r="B5155" s="9">
        <v>44943</v>
      </c>
      <c r="C5155" s="1" t="s">
        <v>60</v>
      </c>
      <c r="D5155" s="1" t="s">
        <v>56</v>
      </c>
      <c r="E5155" s="1" t="s">
        <v>40</v>
      </c>
      <c r="F5155" s="1" t="s">
        <v>145</v>
      </c>
      <c r="G5155" s="1" t="s">
        <v>62</v>
      </c>
      <c r="H5155" s="1" t="s">
        <v>49</v>
      </c>
      <c r="I5155" s="1" t="s">
        <v>27</v>
      </c>
      <c r="J5155" s="9">
        <v>44943</v>
      </c>
      <c r="K5155" s="9"/>
      <c r="L5155" s="1" t="s">
        <v>28</v>
      </c>
      <c r="M5155" s="1">
        <v>1079</v>
      </c>
      <c r="N5155" s="1" t="s">
        <v>52</v>
      </c>
      <c r="O5155" s="1" t="s">
        <v>43</v>
      </c>
      <c r="P5155" s="1" t="s">
        <v>133</v>
      </c>
      <c r="Q5155" s="1">
        <v>2</v>
      </c>
      <c r="R5155" s="1" t="s">
        <v>53</v>
      </c>
      <c r="S5155" s="1">
        <v>3</v>
      </c>
      <c r="T5155" s="10">
        <v>124500</v>
      </c>
      <c r="U5155" t="str">
        <f t="shared" si="560"/>
        <v>Reviewed</v>
      </c>
      <c r="V5155" t="str">
        <f t="shared" si="561"/>
        <v>needs_support</v>
      </c>
      <c r="W5155">
        <f t="shared" si="562"/>
        <v>0</v>
      </c>
      <c r="X5155" t="str">
        <f t="shared" si="563"/>
        <v>Active</v>
      </c>
      <c r="Y5155">
        <f t="shared" si="564"/>
        <v>2.956164383561644</v>
      </c>
      <c r="Z5155" t="str">
        <f t="shared" si="565"/>
        <v>2–3 Years</v>
      </c>
      <c r="AA5155" t="str">
        <f t="shared" si="566"/>
        <v>100K–129K</v>
      </c>
    </row>
    <row r="5156" spans="1:27" ht="19.95" customHeight="1" x14ac:dyDescent="0.3">
      <c r="A5156" s="4" t="s">
        <v>5283</v>
      </c>
      <c r="B5156" s="5">
        <v>45504</v>
      </c>
      <c r="C5156" s="6" t="s">
        <v>66</v>
      </c>
      <c r="D5156" s="6" t="s">
        <v>56</v>
      </c>
      <c r="E5156" s="6" t="s">
        <v>67</v>
      </c>
      <c r="F5156" s="6" t="s">
        <v>68</v>
      </c>
      <c r="G5156" s="6" t="s">
        <v>69</v>
      </c>
      <c r="H5156" s="6" t="s">
        <v>26</v>
      </c>
      <c r="I5156" s="6" t="s">
        <v>27</v>
      </c>
      <c r="J5156" s="5">
        <v>45504</v>
      </c>
      <c r="K5156" s="5"/>
      <c r="L5156" s="6" t="s">
        <v>28</v>
      </c>
      <c r="M5156" s="6">
        <v>518</v>
      </c>
      <c r="N5156" s="6" t="s">
        <v>52</v>
      </c>
      <c r="O5156" s="6" t="s">
        <v>63</v>
      </c>
      <c r="P5156" s="6" t="s">
        <v>31</v>
      </c>
      <c r="Q5156" s="6">
        <v>2</v>
      </c>
      <c r="R5156" s="6" t="s">
        <v>53</v>
      </c>
      <c r="S5156" s="6">
        <v>1</v>
      </c>
      <c r="T5156" s="7">
        <v>79500</v>
      </c>
      <c r="U5156" t="str">
        <f t="shared" si="560"/>
        <v>Reviewed</v>
      </c>
      <c r="V5156" t="str">
        <f t="shared" si="561"/>
        <v>needs_support</v>
      </c>
      <c r="W5156">
        <f t="shared" si="562"/>
        <v>0</v>
      </c>
      <c r="X5156" t="str">
        <f t="shared" si="563"/>
        <v>Active</v>
      </c>
      <c r="Y5156">
        <f t="shared" si="564"/>
        <v>1.4191780821917808</v>
      </c>
      <c r="Z5156" t="str">
        <f t="shared" si="565"/>
        <v>1–2 Years</v>
      </c>
      <c r="AA5156" t="str">
        <f t="shared" si="566"/>
        <v>70K–99K</v>
      </c>
    </row>
    <row r="5157" spans="1:27" ht="19.95" customHeight="1" x14ac:dyDescent="0.3">
      <c r="A5157" s="8" t="s">
        <v>5284</v>
      </c>
      <c r="B5157" s="9">
        <v>45489</v>
      </c>
      <c r="C5157" s="1" t="s">
        <v>71</v>
      </c>
      <c r="D5157" s="1" t="s">
        <v>72</v>
      </c>
      <c r="E5157" s="1" t="s">
        <v>23</v>
      </c>
      <c r="F5157" s="1" t="s">
        <v>35</v>
      </c>
      <c r="G5157" s="1" t="s">
        <v>36</v>
      </c>
      <c r="H5157" s="1" t="s">
        <v>26</v>
      </c>
      <c r="I5157" s="1" t="s">
        <v>27</v>
      </c>
      <c r="J5157" s="9">
        <v>45489</v>
      </c>
      <c r="K5157" s="9"/>
      <c r="L5157" s="1" t="s">
        <v>28</v>
      </c>
      <c r="M5157" s="1">
        <v>533</v>
      </c>
      <c r="N5157" s="1" t="s">
        <v>75</v>
      </c>
      <c r="O5157" s="1" t="s">
        <v>30</v>
      </c>
      <c r="P5157" s="1" t="s">
        <v>107</v>
      </c>
      <c r="Q5157" s="1">
        <v>3</v>
      </c>
      <c r="R5157" s="1" t="s">
        <v>37</v>
      </c>
      <c r="S5157" s="1">
        <v>1</v>
      </c>
      <c r="T5157" s="10">
        <v>96500</v>
      </c>
      <c r="U5157" t="str">
        <f t="shared" si="560"/>
        <v>Reviewed</v>
      </c>
      <c r="V5157" t="str">
        <f t="shared" si="561"/>
        <v>meets</v>
      </c>
      <c r="W5157">
        <f t="shared" si="562"/>
        <v>0</v>
      </c>
      <c r="X5157" t="str">
        <f t="shared" si="563"/>
        <v>Active</v>
      </c>
      <c r="Y5157">
        <f t="shared" si="564"/>
        <v>1.4602739726027398</v>
      </c>
      <c r="Z5157" t="str">
        <f t="shared" si="565"/>
        <v>1–2 Years</v>
      </c>
      <c r="AA5157" t="str">
        <f t="shared" si="566"/>
        <v>70K–99K</v>
      </c>
    </row>
    <row r="5158" spans="1:27" ht="19.95" customHeight="1" x14ac:dyDescent="0.3">
      <c r="A5158" s="4" t="s">
        <v>5285</v>
      </c>
      <c r="B5158" s="5">
        <v>45466</v>
      </c>
      <c r="C5158" s="6" t="s">
        <v>77</v>
      </c>
      <c r="D5158" s="6" t="s">
        <v>72</v>
      </c>
      <c r="E5158" s="6" t="s">
        <v>40</v>
      </c>
      <c r="F5158" s="6" t="s">
        <v>286</v>
      </c>
      <c r="G5158" s="6" t="s">
        <v>94</v>
      </c>
      <c r="H5158" s="6" t="s">
        <v>110</v>
      </c>
      <c r="I5158" s="6" t="s">
        <v>50</v>
      </c>
      <c r="J5158" s="5">
        <v>45466</v>
      </c>
      <c r="K5158" s="5">
        <v>45612</v>
      </c>
      <c r="L5158" s="6" t="s">
        <v>51</v>
      </c>
      <c r="M5158" s="6">
        <v>146</v>
      </c>
      <c r="N5158" s="6" t="s">
        <v>75</v>
      </c>
      <c r="O5158" s="6" t="s">
        <v>63</v>
      </c>
      <c r="P5158" s="6" t="s">
        <v>107</v>
      </c>
      <c r="Q5158" s="6" t="s">
        <v>95</v>
      </c>
      <c r="R5158" s="6" t="s">
        <v>28</v>
      </c>
      <c r="S5158" s="6">
        <v>0</v>
      </c>
      <c r="T5158" s="7">
        <v>132000</v>
      </c>
      <c r="U5158" t="str">
        <f t="shared" si="560"/>
        <v>Not Reviewed</v>
      </c>
      <c r="V5158" t="str">
        <f t="shared" si="561"/>
        <v>Not Reviewed</v>
      </c>
      <c r="W5158">
        <f t="shared" si="562"/>
        <v>1</v>
      </c>
      <c r="X5158" t="str">
        <f t="shared" si="563"/>
        <v>Attrited</v>
      </c>
      <c r="Y5158">
        <f t="shared" si="564"/>
        <v>0.4</v>
      </c>
      <c r="Z5158" t="str">
        <f t="shared" si="565"/>
        <v>&lt;1 Year</v>
      </c>
      <c r="AA5158" t="str">
        <f t="shared" si="566"/>
        <v>130K+</v>
      </c>
    </row>
    <row r="5159" spans="1:27" ht="19.95" customHeight="1" x14ac:dyDescent="0.3">
      <c r="A5159" s="8" t="s">
        <v>5286</v>
      </c>
      <c r="B5159" s="9">
        <v>45477</v>
      </c>
      <c r="C5159" s="1" t="s">
        <v>81</v>
      </c>
      <c r="D5159" s="1" t="s">
        <v>72</v>
      </c>
      <c r="E5159" s="1" t="s">
        <v>23</v>
      </c>
      <c r="F5159" s="1" t="s">
        <v>223</v>
      </c>
      <c r="G5159" s="1" t="s">
        <v>83</v>
      </c>
      <c r="H5159" s="1" t="s">
        <v>49</v>
      </c>
      <c r="I5159" s="1" t="s">
        <v>27</v>
      </c>
      <c r="J5159" s="9">
        <v>45477</v>
      </c>
      <c r="K5159" s="9"/>
      <c r="L5159" s="1" t="s">
        <v>28</v>
      </c>
      <c r="M5159" s="1">
        <v>545</v>
      </c>
      <c r="N5159" s="1" t="s">
        <v>75</v>
      </c>
      <c r="O5159" s="1" t="s">
        <v>43</v>
      </c>
      <c r="P5159" s="1" t="s">
        <v>31</v>
      </c>
      <c r="Q5159" s="1">
        <v>3</v>
      </c>
      <c r="R5159" s="1" t="s">
        <v>37</v>
      </c>
      <c r="S5159" s="1">
        <v>2</v>
      </c>
      <c r="T5159" s="10">
        <v>134500</v>
      </c>
      <c r="U5159" t="str">
        <f t="shared" si="560"/>
        <v>Reviewed</v>
      </c>
      <c r="V5159" t="str">
        <f t="shared" si="561"/>
        <v>meets</v>
      </c>
      <c r="W5159">
        <f t="shared" si="562"/>
        <v>0</v>
      </c>
      <c r="X5159" t="str">
        <f t="shared" si="563"/>
        <v>Active</v>
      </c>
      <c r="Y5159">
        <f t="shared" si="564"/>
        <v>1.4931506849315068</v>
      </c>
      <c r="Z5159" t="str">
        <f t="shared" si="565"/>
        <v>1–2 Years</v>
      </c>
      <c r="AA5159" t="str">
        <f t="shared" si="566"/>
        <v>130K+</v>
      </c>
    </row>
    <row r="5160" spans="1:27" ht="19.95" customHeight="1" x14ac:dyDescent="0.3">
      <c r="A5160" s="4" t="s">
        <v>5287</v>
      </c>
      <c r="B5160" s="5">
        <v>45266</v>
      </c>
      <c r="C5160" s="6" t="s">
        <v>86</v>
      </c>
      <c r="D5160" s="6" t="s">
        <v>87</v>
      </c>
      <c r="E5160" s="6" t="s">
        <v>67</v>
      </c>
      <c r="F5160" s="6" t="s">
        <v>116</v>
      </c>
      <c r="G5160" s="6" t="s">
        <v>89</v>
      </c>
      <c r="H5160" s="6" t="s">
        <v>26</v>
      </c>
      <c r="I5160" s="6" t="s">
        <v>50</v>
      </c>
      <c r="J5160" s="5">
        <v>45266</v>
      </c>
      <c r="K5160" s="5">
        <v>45780</v>
      </c>
      <c r="L5160" s="6" t="s">
        <v>51</v>
      </c>
      <c r="M5160" s="6">
        <v>514</v>
      </c>
      <c r="N5160" s="6" t="s">
        <v>122</v>
      </c>
      <c r="O5160" s="6" t="s">
        <v>30</v>
      </c>
      <c r="P5160" s="6" t="s">
        <v>107</v>
      </c>
      <c r="Q5160" s="6">
        <v>4</v>
      </c>
      <c r="R5160" s="6" t="s">
        <v>32</v>
      </c>
      <c r="S5160" s="6">
        <v>1</v>
      </c>
      <c r="T5160" s="7">
        <v>102500</v>
      </c>
      <c r="U5160" t="str">
        <f t="shared" si="560"/>
        <v>Reviewed</v>
      </c>
      <c r="V5160" t="str">
        <f t="shared" si="561"/>
        <v>exceeds</v>
      </c>
      <c r="W5160">
        <f t="shared" si="562"/>
        <v>1</v>
      </c>
      <c r="X5160" t="str">
        <f t="shared" si="563"/>
        <v>Attrited</v>
      </c>
      <c r="Y5160">
        <f t="shared" si="564"/>
        <v>1.4082191780821918</v>
      </c>
      <c r="Z5160" t="str">
        <f t="shared" si="565"/>
        <v>1–2 Years</v>
      </c>
      <c r="AA5160" t="str">
        <f t="shared" si="566"/>
        <v>100K–129K</v>
      </c>
    </row>
    <row r="5161" spans="1:27" ht="19.95" customHeight="1" x14ac:dyDescent="0.3">
      <c r="A5161" s="8" t="s">
        <v>5288</v>
      </c>
      <c r="B5161" s="9">
        <v>45038</v>
      </c>
      <c r="C5161" s="1" t="s">
        <v>91</v>
      </c>
      <c r="D5161" s="1" t="s">
        <v>87</v>
      </c>
      <c r="E5161" s="1" t="s">
        <v>92</v>
      </c>
      <c r="F5161" s="1" t="s">
        <v>152</v>
      </c>
      <c r="G5161" s="1" t="s">
        <v>94</v>
      </c>
      <c r="H5161" s="1" t="s">
        <v>49</v>
      </c>
      <c r="I5161" s="1" t="s">
        <v>50</v>
      </c>
      <c r="J5161" s="9">
        <v>45038</v>
      </c>
      <c r="K5161" s="9">
        <v>45439</v>
      </c>
      <c r="L5161" s="1" t="s">
        <v>51</v>
      </c>
      <c r="M5161" s="1">
        <v>401</v>
      </c>
      <c r="N5161" s="1" t="s">
        <v>75</v>
      </c>
      <c r="O5161" s="1" t="s">
        <v>63</v>
      </c>
      <c r="P5161" s="1" t="s">
        <v>64</v>
      </c>
      <c r="Q5161" s="1">
        <v>5</v>
      </c>
      <c r="R5161" s="1" t="s">
        <v>119</v>
      </c>
      <c r="S5161" s="1">
        <v>1</v>
      </c>
      <c r="T5161" s="10">
        <v>135000</v>
      </c>
      <c r="U5161" t="str">
        <f t="shared" si="560"/>
        <v>Reviewed</v>
      </c>
      <c r="V5161" t="str">
        <f t="shared" si="561"/>
        <v>outstanding</v>
      </c>
      <c r="W5161">
        <f t="shared" si="562"/>
        <v>1</v>
      </c>
      <c r="X5161" t="str">
        <f t="shared" si="563"/>
        <v>Attrited</v>
      </c>
      <c r="Y5161">
        <f t="shared" si="564"/>
        <v>1.0986301369863014</v>
      </c>
      <c r="Z5161" t="str">
        <f t="shared" si="565"/>
        <v>1–2 Years</v>
      </c>
      <c r="AA5161" t="str">
        <f t="shared" si="566"/>
        <v>130K+</v>
      </c>
    </row>
    <row r="5162" spans="1:27" ht="19.95" customHeight="1" x14ac:dyDescent="0.3">
      <c r="A5162" s="4" t="s">
        <v>5289</v>
      </c>
      <c r="B5162" s="5">
        <v>45576</v>
      </c>
      <c r="C5162" s="6" t="s">
        <v>21</v>
      </c>
      <c r="D5162" s="6" t="s">
        <v>22</v>
      </c>
      <c r="E5162" s="6" t="s">
        <v>23</v>
      </c>
      <c r="F5162" s="6" t="s">
        <v>35</v>
      </c>
      <c r="G5162" s="6" t="s">
        <v>36</v>
      </c>
      <c r="H5162" s="6" t="s">
        <v>26</v>
      </c>
      <c r="I5162" s="6" t="s">
        <v>27</v>
      </c>
      <c r="J5162" s="5">
        <v>45576</v>
      </c>
      <c r="K5162" s="5"/>
      <c r="L5162" s="6" t="s">
        <v>28</v>
      </c>
      <c r="M5162" s="6">
        <v>446</v>
      </c>
      <c r="N5162" s="6" t="s">
        <v>29</v>
      </c>
      <c r="O5162" s="6" t="s">
        <v>63</v>
      </c>
      <c r="P5162" s="6" t="s">
        <v>107</v>
      </c>
      <c r="Q5162" s="6">
        <v>2</v>
      </c>
      <c r="R5162" s="6" t="s">
        <v>53</v>
      </c>
      <c r="S5162" s="6">
        <v>1</v>
      </c>
      <c r="T5162" s="7">
        <v>94000</v>
      </c>
      <c r="U5162" t="str">
        <f t="shared" si="560"/>
        <v>Reviewed</v>
      </c>
      <c r="V5162" t="str">
        <f t="shared" si="561"/>
        <v>needs_support</v>
      </c>
      <c r="W5162">
        <f t="shared" si="562"/>
        <v>0</v>
      </c>
      <c r="X5162" t="str">
        <f t="shared" si="563"/>
        <v>Active</v>
      </c>
      <c r="Y5162">
        <f t="shared" si="564"/>
        <v>1.2219178082191782</v>
      </c>
      <c r="Z5162" t="str">
        <f t="shared" si="565"/>
        <v>1–2 Years</v>
      </c>
      <c r="AA5162" t="str">
        <f t="shared" si="566"/>
        <v>70K–99K</v>
      </c>
    </row>
    <row r="5163" spans="1:27" ht="19.95" customHeight="1" x14ac:dyDescent="0.3">
      <c r="A5163" s="8" t="s">
        <v>5290</v>
      </c>
      <c r="B5163" s="9">
        <v>45413</v>
      </c>
      <c r="C5163" s="1" t="s">
        <v>34</v>
      </c>
      <c r="D5163" s="1" t="s">
        <v>22</v>
      </c>
      <c r="E5163" s="1" t="s">
        <v>23</v>
      </c>
      <c r="F5163" s="1" t="s">
        <v>99</v>
      </c>
      <c r="G5163" s="1" t="s">
        <v>36</v>
      </c>
      <c r="H5163" s="1" t="s">
        <v>49</v>
      </c>
      <c r="I5163" s="1" t="s">
        <v>27</v>
      </c>
      <c r="J5163" s="9">
        <v>45413</v>
      </c>
      <c r="K5163" s="9"/>
      <c r="L5163" s="1" t="s">
        <v>28</v>
      </c>
      <c r="M5163" s="1">
        <v>609</v>
      </c>
      <c r="N5163" s="1" t="s">
        <v>29</v>
      </c>
      <c r="O5163" s="1" t="s">
        <v>30</v>
      </c>
      <c r="P5163" s="1" t="s">
        <v>64</v>
      </c>
      <c r="Q5163" s="1">
        <v>3</v>
      </c>
      <c r="R5163" s="1" t="s">
        <v>37</v>
      </c>
      <c r="S5163" s="1">
        <v>2</v>
      </c>
      <c r="T5163" s="10">
        <v>137000</v>
      </c>
      <c r="U5163" t="str">
        <f t="shared" si="560"/>
        <v>Reviewed</v>
      </c>
      <c r="V5163" t="str">
        <f t="shared" si="561"/>
        <v>meets</v>
      </c>
      <c r="W5163">
        <f t="shared" si="562"/>
        <v>0</v>
      </c>
      <c r="X5163" t="str">
        <f t="shared" si="563"/>
        <v>Active</v>
      </c>
      <c r="Y5163">
        <f t="shared" si="564"/>
        <v>1.6684931506849314</v>
      </c>
      <c r="Z5163" t="str">
        <f t="shared" si="565"/>
        <v>1–2 Years</v>
      </c>
      <c r="AA5163" t="str">
        <f t="shared" si="566"/>
        <v>130K+</v>
      </c>
    </row>
    <row r="5164" spans="1:27" ht="19.95" customHeight="1" x14ac:dyDescent="0.3">
      <c r="A5164" s="4" t="s">
        <v>5291</v>
      </c>
      <c r="B5164" s="5">
        <v>45660</v>
      </c>
      <c r="C5164" s="6" t="s">
        <v>39</v>
      </c>
      <c r="D5164" s="6" t="s">
        <v>22</v>
      </c>
      <c r="E5164" s="6" t="s">
        <v>40</v>
      </c>
      <c r="F5164" s="6" t="s">
        <v>35</v>
      </c>
      <c r="G5164" s="6" t="s">
        <v>36</v>
      </c>
      <c r="H5164" s="6" t="s">
        <v>26</v>
      </c>
      <c r="I5164" s="6" t="s">
        <v>27</v>
      </c>
      <c r="J5164" s="5">
        <v>45660</v>
      </c>
      <c r="K5164" s="5"/>
      <c r="L5164" s="6" t="s">
        <v>28</v>
      </c>
      <c r="M5164" s="6">
        <v>362</v>
      </c>
      <c r="N5164" s="6" t="s">
        <v>29</v>
      </c>
      <c r="O5164" s="6" t="s">
        <v>43</v>
      </c>
      <c r="P5164" s="6" t="s">
        <v>44</v>
      </c>
      <c r="Q5164" s="6">
        <v>4</v>
      </c>
      <c r="R5164" s="6" t="s">
        <v>32</v>
      </c>
      <c r="S5164" s="6">
        <v>1</v>
      </c>
      <c r="T5164" s="7">
        <v>102500</v>
      </c>
      <c r="U5164" t="str">
        <f t="shared" si="560"/>
        <v>Reviewed</v>
      </c>
      <c r="V5164" t="str">
        <f t="shared" si="561"/>
        <v>exceeds</v>
      </c>
      <c r="W5164">
        <f t="shared" si="562"/>
        <v>0</v>
      </c>
      <c r="X5164" t="str">
        <f t="shared" si="563"/>
        <v>Active</v>
      </c>
      <c r="Y5164">
        <f t="shared" si="564"/>
        <v>0.99178082191780825</v>
      </c>
      <c r="Z5164" t="str">
        <f t="shared" si="565"/>
        <v>&lt;1 Year</v>
      </c>
      <c r="AA5164" t="str">
        <f t="shared" si="566"/>
        <v>100K–129K</v>
      </c>
    </row>
    <row r="5165" spans="1:27" ht="19.95" customHeight="1" x14ac:dyDescent="0.3">
      <c r="A5165" s="8" t="s">
        <v>5292</v>
      </c>
      <c r="B5165" s="9">
        <v>45092</v>
      </c>
      <c r="C5165" s="1" t="s">
        <v>46</v>
      </c>
      <c r="D5165" s="1" t="s">
        <v>22</v>
      </c>
      <c r="E5165" s="1" t="s">
        <v>40</v>
      </c>
      <c r="F5165" s="1" t="s">
        <v>101</v>
      </c>
      <c r="G5165" s="1" t="s">
        <v>48</v>
      </c>
      <c r="H5165" s="1" t="s">
        <v>26</v>
      </c>
      <c r="I5165" s="1" t="s">
        <v>27</v>
      </c>
      <c r="J5165" s="9">
        <v>45092</v>
      </c>
      <c r="K5165" s="9"/>
      <c r="L5165" s="1" t="s">
        <v>28</v>
      </c>
      <c r="M5165" s="1">
        <v>930</v>
      </c>
      <c r="N5165" s="1" t="s">
        <v>29</v>
      </c>
      <c r="O5165" s="1" t="s">
        <v>30</v>
      </c>
      <c r="P5165" s="1" t="s">
        <v>64</v>
      </c>
      <c r="Q5165" s="1">
        <v>3</v>
      </c>
      <c r="R5165" s="1" t="s">
        <v>37</v>
      </c>
      <c r="S5165" s="1">
        <v>3</v>
      </c>
      <c r="T5165" s="10">
        <v>79000</v>
      </c>
      <c r="U5165" t="str">
        <f t="shared" si="560"/>
        <v>Reviewed</v>
      </c>
      <c r="V5165" t="str">
        <f t="shared" si="561"/>
        <v>meets</v>
      </c>
      <c r="W5165">
        <f t="shared" si="562"/>
        <v>0</v>
      </c>
      <c r="X5165" t="str">
        <f t="shared" si="563"/>
        <v>Active</v>
      </c>
      <c r="Y5165">
        <f t="shared" si="564"/>
        <v>2.547945205479452</v>
      </c>
      <c r="Z5165" t="str">
        <f t="shared" si="565"/>
        <v>2–3 Years</v>
      </c>
      <c r="AA5165" t="str">
        <f t="shared" si="566"/>
        <v>70K–99K</v>
      </c>
    </row>
    <row r="5166" spans="1:27" ht="19.95" customHeight="1" x14ac:dyDescent="0.3">
      <c r="A5166" s="4" t="s">
        <v>5293</v>
      </c>
      <c r="B5166" s="5">
        <v>45163</v>
      </c>
      <c r="C5166" s="6" t="s">
        <v>55</v>
      </c>
      <c r="D5166" s="6" t="s">
        <v>56</v>
      </c>
      <c r="E5166" s="6" t="s">
        <v>23</v>
      </c>
      <c r="F5166" s="6" t="s">
        <v>217</v>
      </c>
      <c r="G5166" s="6" t="s">
        <v>58</v>
      </c>
      <c r="H5166" s="6" t="s">
        <v>110</v>
      </c>
      <c r="I5166" s="6" t="s">
        <v>50</v>
      </c>
      <c r="J5166" s="5">
        <v>45163</v>
      </c>
      <c r="K5166" s="5">
        <v>45735</v>
      </c>
      <c r="L5166" s="6" t="s">
        <v>51</v>
      </c>
      <c r="M5166" s="6">
        <v>572</v>
      </c>
      <c r="N5166" s="6" t="s">
        <v>52</v>
      </c>
      <c r="O5166" s="6" t="s">
        <v>105</v>
      </c>
      <c r="P5166" s="6" t="s">
        <v>31</v>
      </c>
      <c r="Q5166" s="6">
        <v>3</v>
      </c>
      <c r="R5166" s="6" t="s">
        <v>37</v>
      </c>
      <c r="S5166" s="6">
        <v>2</v>
      </c>
      <c r="T5166" s="7">
        <v>186500</v>
      </c>
      <c r="U5166" t="str">
        <f t="shared" si="560"/>
        <v>Reviewed</v>
      </c>
      <c r="V5166" t="str">
        <f t="shared" si="561"/>
        <v>meets</v>
      </c>
      <c r="W5166">
        <f t="shared" si="562"/>
        <v>1</v>
      </c>
      <c r="X5166" t="str">
        <f t="shared" si="563"/>
        <v>Attrited</v>
      </c>
      <c r="Y5166">
        <f t="shared" si="564"/>
        <v>1.5671232876712329</v>
      </c>
      <c r="Z5166" t="str">
        <f t="shared" si="565"/>
        <v>1–2 Years</v>
      </c>
      <c r="AA5166" t="str">
        <f t="shared" si="566"/>
        <v>130K+</v>
      </c>
    </row>
    <row r="5167" spans="1:27" ht="19.95" customHeight="1" x14ac:dyDescent="0.3">
      <c r="A5167" s="8" t="s">
        <v>5294</v>
      </c>
      <c r="B5167" s="9">
        <v>45120</v>
      </c>
      <c r="C5167" s="1" t="s">
        <v>60</v>
      </c>
      <c r="D5167" s="1" t="s">
        <v>56</v>
      </c>
      <c r="E5167" s="1" t="s">
        <v>40</v>
      </c>
      <c r="F5167" s="1" t="s">
        <v>104</v>
      </c>
      <c r="G5167" s="1" t="s">
        <v>62</v>
      </c>
      <c r="H5167" s="1" t="s">
        <v>43</v>
      </c>
      <c r="I5167" s="1" t="s">
        <v>27</v>
      </c>
      <c r="J5167" s="9">
        <v>45120</v>
      </c>
      <c r="K5167" s="9"/>
      <c r="L5167" s="1" t="s">
        <v>28</v>
      </c>
      <c r="M5167" s="1">
        <v>902</v>
      </c>
      <c r="N5167" s="1" t="s">
        <v>75</v>
      </c>
      <c r="O5167" s="1" t="s">
        <v>63</v>
      </c>
      <c r="P5167" s="1" t="s">
        <v>64</v>
      </c>
      <c r="Q5167" s="1">
        <v>3</v>
      </c>
      <c r="R5167" s="1" t="s">
        <v>37</v>
      </c>
      <c r="S5167" s="1">
        <v>2</v>
      </c>
      <c r="T5167" s="10">
        <v>72500</v>
      </c>
      <c r="U5167" t="str">
        <f t="shared" si="560"/>
        <v>Reviewed</v>
      </c>
      <c r="V5167" t="str">
        <f t="shared" si="561"/>
        <v>meets</v>
      </c>
      <c r="W5167">
        <f t="shared" si="562"/>
        <v>0</v>
      </c>
      <c r="X5167" t="str">
        <f t="shared" si="563"/>
        <v>Active</v>
      </c>
      <c r="Y5167">
        <f t="shared" si="564"/>
        <v>2.4712328767123286</v>
      </c>
      <c r="Z5167" t="str">
        <f t="shared" si="565"/>
        <v>2–3 Years</v>
      </c>
      <c r="AA5167" t="str">
        <f t="shared" si="566"/>
        <v>70K–99K</v>
      </c>
    </row>
    <row r="5168" spans="1:27" ht="19.95" customHeight="1" x14ac:dyDescent="0.3">
      <c r="A5168" s="4" t="s">
        <v>5295</v>
      </c>
      <c r="B5168" s="5">
        <v>45282</v>
      </c>
      <c r="C5168" s="6" t="s">
        <v>66</v>
      </c>
      <c r="D5168" s="6" t="s">
        <v>56</v>
      </c>
      <c r="E5168" s="6" t="s">
        <v>67</v>
      </c>
      <c r="F5168" s="6" t="s">
        <v>193</v>
      </c>
      <c r="G5168" s="6" t="s">
        <v>69</v>
      </c>
      <c r="H5168" s="6" t="s">
        <v>43</v>
      </c>
      <c r="I5168" s="6" t="s">
        <v>27</v>
      </c>
      <c r="J5168" s="5">
        <v>45282</v>
      </c>
      <c r="K5168" s="5"/>
      <c r="L5168" s="6" t="s">
        <v>28</v>
      </c>
      <c r="M5168" s="6">
        <v>740</v>
      </c>
      <c r="N5168" s="6" t="s">
        <v>29</v>
      </c>
      <c r="O5168" s="6" t="s">
        <v>30</v>
      </c>
      <c r="P5168" s="6" t="s">
        <v>31</v>
      </c>
      <c r="Q5168" s="6">
        <v>3</v>
      </c>
      <c r="R5168" s="6" t="s">
        <v>37</v>
      </c>
      <c r="S5168" s="6">
        <v>2</v>
      </c>
      <c r="T5168" s="7">
        <v>62500</v>
      </c>
      <c r="U5168" t="str">
        <f t="shared" si="560"/>
        <v>Reviewed</v>
      </c>
      <c r="V5168" t="str">
        <f t="shared" si="561"/>
        <v>meets</v>
      </c>
      <c r="W5168">
        <f t="shared" si="562"/>
        <v>0</v>
      </c>
      <c r="X5168" t="str">
        <f t="shared" si="563"/>
        <v>Active</v>
      </c>
      <c r="Y5168">
        <f t="shared" si="564"/>
        <v>2.0273972602739727</v>
      </c>
      <c r="Z5168" t="str">
        <f t="shared" si="565"/>
        <v>2–3 Years</v>
      </c>
      <c r="AA5168" t="str">
        <f t="shared" si="566"/>
        <v>&lt;70K</v>
      </c>
    </row>
    <row r="5169" spans="1:27" ht="19.95" customHeight="1" x14ac:dyDescent="0.3">
      <c r="A5169" s="8" t="s">
        <v>5296</v>
      </c>
      <c r="B5169" s="9">
        <v>45592</v>
      </c>
      <c r="C5169" s="1" t="s">
        <v>71</v>
      </c>
      <c r="D5169" s="1" t="s">
        <v>72</v>
      </c>
      <c r="E5169" s="1" t="s">
        <v>23</v>
      </c>
      <c r="F5169" s="1" t="s">
        <v>129</v>
      </c>
      <c r="G5169" s="1" t="s">
        <v>74</v>
      </c>
      <c r="H5169" s="1" t="s">
        <v>43</v>
      </c>
      <c r="I5169" s="1" t="s">
        <v>27</v>
      </c>
      <c r="J5169" s="9">
        <v>45592</v>
      </c>
      <c r="K5169" s="9"/>
      <c r="L5169" s="1" t="s">
        <v>28</v>
      </c>
      <c r="M5169" s="1">
        <v>430</v>
      </c>
      <c r="N5169" s="1" t="s">
        <v>122</v>
      </c>
      <c r="O5169" s="1" t="s">
        <v>30</v>
      </c>
      <c r="P5169" s="1" t="s">
        <v>31</v>
      </c>
      <c r="Q5169" s="1">
        <v>3</v>
      </c>
      <c r="R5169" s="1" t="s">
        <v>37</v>
      </c>
      <c r="S5169" s="1">
        <v>1</v>
      </c>
      <c r="T5169" s="10">
        <v>64500</v>
      </c>
      <c r="U5169" t="str">
        <f t="shared" si="560"/>
        <v>Reviewed</v>
      </c>
      <c r="V5169" t="str">
        <f t="shared" si="561"/>
        <v>meets</v>
      </c>
      <c r="W5169">
        <f t="shared" si="562"/>
        <v>0</v>
      </c>
      <c r="X5169" t="str">
        <f t="shared" si="563"/>
        <v>Active</v>
      </c>
      <c r="Y5169">
        <f t="shared" si="564"/>
        <v>1.178082191780822</v>
      </c>
      <c r="Z5169" t="str">
        <f t="shared" si="565"/>
        <v>1–2 Years</v>
      </c>
      <c r="AA5169" t="str">
        <f t="shared" si="566"/>
        <v>&lt;70K</v>
      </c>
    </row>
    <row r="5170" spans="1:27" ht="19.95" customHeight="1" x14ac:dyDescent="0.3">
      <c r="A5170" s="4" t="s">
        <v>5297</v>
      </c>
      <c r="B5170" s="5">
        <v>45343</v>
      </c>
      <c r="C5170" s="6" t="s">
        <v>77</v>
      </c>
      <c r="D5170" s="6" t="s">
        <v>72</v>
      </c>
      <c r="E5170" s="6" t="s">
        <v>40</v>
      </c>
      <c r="F5170" s="6" t="s">
        <v>93</v>
      </c>
      <c r="G5170" s="6" t="s">
        <v>94</v>
      </c>
      <c r="H5170" s="6" t="s">
        <v>26</v>
      </c>
      <c r="I5170" s="6" t="s">
        <v>27</v>
      </c>
      <c r="J5170" s="5">
        <v>45343</v>
      </c>
      <c r="K5170" s="5"/>
      <c r="L5170" s="6" t="s">
        <v>28</v>
      </c>
      <c r="M5170" s="6">
        <v>679</v>
      </c>
      <c r="N5170" s="6" t="s">
        <v>52</v>
      </c>
      <c r="O5170" s="6" t="s">
        <v>30</v>
      </c>
      <c r="P5170" s="6" t="s">
        <v>64</v>
      </c>
      <c r="Q5170" s="6">
        <v>5</v>
      </c>
      <c r="R5170" s="6" t="s">
        <v>119</v>
      </c>
      <c r="S5170" s="6">
        <v>2</v>
      </c>
      <c r="T5170" s="7">
        <v>83500</v>
      </c>
      <c r="U5170" t="str">
        <f t="shared" si="560"/>
        <v>Reviewed</v>
      </c>
      <c r="V5170" t="str">
        <f t="shared" si="561"/>
        <v>outstanding</v>
      </c>
      <c r="W5170">
        <f t="shared" si="562"/>
        <v>0</v>
      </c>
      <c r="X5170" t="str">
        <f t="shared" si="563"/>
        <v>Active</v>
      </c>
      <c r="Y5170">
        <f t="shared" si="564"/>
        <v>1.8602739726027397</v>
      </c>
      <c r="Z5170" t="str">
        <f t="shared" si="565"/>
        <v>1–2 Years</v>
      </c>
      <c r="AA5170" t="str">
        <f t="shared" si="566"/>
        <v>70K–99K</v>
      </c>
    </row>
    <row r="5171" spans="1:27" ht="19.95" customHeight="1" x14ac:dyDescent="0.3">
      <c r="A5171" s="8" t="s">
        <v>5298</v>
      </c>
      <c r="B5171" s="9">
        <v>44976</v>
      </c>
      <c r="C5171" s="1" t="s">
        <v>81</v>
      </c>
      <c r="D5171" s="1" t="s">
        <v>72</v>
      </c>
      <c r="E5171" s="1" t="s">
        <v>23</v>
      </c>
      <c r="F5171" s="1" t="s">
        <v>114</v>
      </c>
      <c r="G5171" s="1" t="s">
        <v>94</v>
      </c>
      <c r="H5171" s="1" t="s">
        <v>43</v>
      </c>
      <c r="I5171" s="1" t="s">
        <v>50</v>
      </c>
      <c r="J5171" s="9">
        <v>44976</v>
      </c>
      <c r="K5171" s="9">
        <v>45977</v>
      </c>
      <c r="L5171" s="1" t="s">
        <v>51</v>
      </c>
      <c r="M5171" s="1">
        <v>1001</v>
      </c>
      <c r="N5171" s="1" t="s">
        <v>29</v>
      </c>
      <c r="O5171" s="1" t="s">
        <v>43</v>
      </c>
      <c r="P5171" s="1" t="s">
        <v>133</v>
      </c>
      <c r="Q5171" s="1">
        <v>1</v>
      </c>
      <c r="R5171" s="1" t="s">
        <v>53</v>
      </c>
      <c r="S5171" s="1">
        <v>3</v>
      </c>
      <c r="T5171" s="10">
        <v>70000</v>
      </c>
      <c r="U5171" t="str">
        <f t="shared" si="560"/>
        <v>Reviewed</v>
      </c>
      <c r="V5171" t="str">
        <f t="shared" si="561"/>
        <v>needs_support</v>
      </c>
      <c r="W5171">
        <f t="shared" si="562"/>
        <v>1</v>
      </c>
      <c r="X5171" t="str">
        <f t="shared" si="563"/>
        <v>Attrited</v>
      </c>
      <c r="Y5171">
        <f t="shared" si="564"/>
        <v>2.7424657534246575</v>
      </c>
      <c r="Z5171" t="str">
        <f t="shared" si="565"/>
        <v>2–3 Years</v>
      </c>
      <c r="AA5171" t="str">
        <f t="shared" si="566"/>
        <v>70K–99K</v>
      </c>
    </row>
    <row r="5172" spans="1:27" ht="19.95" customHeight="1" x14ac:dyDescent="0.3">
      <c r="A5172" s="4" t="s">
        <v>5299</v>
      </c>
      <c r="B5172" s="5">
        <v>45509</v>
      </c>
      <c r="C5172" s="6" t="s">
        <v>86</v>
      </c>
      <c r="D5172" s="6" t="s">
        <v>87</v>
      </c>
      <c r="E5172" s="6" t="s">
        <v>67</v>
      </c>
      <c r="F5172" s="6" t="s">
        <v>325</v>
      </c>
      <c r="G5172" s="6" t="s">
        <v>89</v>
      </c>
      <c r="H5172" s="6" t="s">
        <v>110</v>
      </c>
      <c r="I5172" s="6" t="s">
        <v>50</v>
      </c>
      <c r="J5172" s="5">
        <v>45509</v>
      </c>
      <c r="K5172" s="5">
        <v>45927</v>
      </c>
      <c r="L5172" s="6" t="s">
        <v>51</v>
      </c>
      <c r="M5172" s="6">
        <v>418</v>
      </c>
      <c r="N5172" s="6" t="s">
        <v>52</v>
      </c>
      <c r="O5172" s="6" t="s">
        <v>43</v>
      </c>
      <c r="P5172" s="6" t="s">
        <v>31</v>
      </c>
      <c r="Q5172" s="6">
        <v>4</v>
      </c>
      <c r="R5172" s="6" t="s">
        <v>32</v>
      </c>
      <c r="S5172" s="6">
        <v>1</v>
      </c>
      <c r="T5172" s="7">
        <v>159000</v>
      </c>
      <c r="U5172" t="str">
        <f t="shared" si="560"/>
        <v>Reviewed</v>
      </c>
      <c r="V5172" t="str">
        <f t="shared" si="561"/>
        <v>exceeds</v>
      </c>
      <c r="W5172">
        <f t="shared" si="562"/>
        <v>1</v>
      </c>
      <c r="X5172" t="str">
        <f t="shared" si="563"/>
        <v>Attrited</v>
      </c>
      <c r="Y5172">
        <f t="shared" si="564"/>
        <v>1.1452054794520548</v>
      </c>
      <c r="Z5172" t="str">
        <f t="shared" si="565"/>
        <v>1–2 Years</v>
      </c>
      <c r="AA5172" t="str">
        <f t="shared" si="566"/>
        <v>130K+</v>
      </c>
    </row>
    <row r="5173" spans="1:27" ht="19.95" customHeight="1" x14ac:dyDescent="0.3">
      <c r="A5173" s="8" t="s">
        <v>5300</v>
      </c>
      <c r="B5173" s="9">
        <v>45511</v>
      </c>
      <c r="C5173" s="1" t="s">
        <v>91</v>
      </c>
      <c r="D5173" s="1" t="s">
        <v>87</v>
      </c>
      <c r="E5173" s="1" t="s">
        <v>92</v>
      </c>
      <c r="F5173" s="1" t="s">
        <v>286</v>
      </c>
      <c r="G5173" s="1" t="s">
        <v>94</v>
      </c>
      <c r="H5173" s="1" t="s">
        <v>110</v>
      </c>
      <c r="I5173" s="1" t="s">
        <v>27</v>
      </c>
      <c r="J5173" s="9">
        <v>45511</v>
      </c>
      <c r="K5173" s="9"/>
      <c r="L5173" s="1" t="s">
        <v>28</v>
      </c>
      <c r="M5173" s="1">
        <v>511</v>
      </c>
      <c r="N5173" s="1" t="s">
        <v>52</v>
      </c>
      <c r="O5173" s="1" t="s">
        <v>30</v>
      </c>
      <c r="P5173" s="1" t="s">
        <v>107</v>
      </c>
      <c r="Q5173" s="1">
        <v>5</v>
      </c>
      <c r="R5173" s="1" t="s">
        <v>119</v>
      </c>
      <c r="S5173" s="1">
        <v>1</v>
      </c>
      <c r="T5173" s="10">
        <v>141500</v>
      </c>
      <c r="U5173" t="str">
        <f t="shared" si="560"/>
        <v>Reviewed</v>
      </c>
      <c r="V5173" t="str">
        <f t="shared" si="561"/>
        <v>outstanding</v>
      </c>
      <c r="W5173">
        <f t="shared" si="562"/>
        <v>0</v>
      </c>
      <c r="X5173" t="str">
        <f t="shared" si="563"/>
        <v>Active</v>
      </c>
      <c r="Y5173">
        <f t="shared" si="564"/>
        <v>1.4</v>
      </c>
      <c r="Z5173" t="str">
        <f t="shared" si="565"/>
        <v>1–2 Years</v>
      </c>
      <c r="AA5173" t="str">
        <f t="shared" si="566"/>
        <v>130K+</v>
      </c>
    </row>
    <row r="5174" spans="1:27" ht="19.95" customHeight="1" x14ac:dyDescent="0.3">
      <c r="A5174" s="4" t="s">
        <v>5301</v>
      </c>
      <c r="B5174" s="5">
        <v>45040</v>
      </c>
      <c r="C5174" s="6" t="s">
        <v>21</v>
      </c>
      <c r="D5174" s="6" t="s">
        <v>22</v>
      </c>
      <c r="E5174" s="6" t="s">
        <v>23</v>
      </c>
      <c r="F5174" s="6" t="s">
        <v>138</v>
      </c>
      <c r="G5174" s="6" t="s">
        <v>36</v>
      </c>
      <c r="H5174" s="6" t="s">
        <v>43</v>
      </c>
      <c r="I5174" s="6" t="s">
        <v>27</v>
      </c>
      <c r="J5174" s="5">
        <v>45040</v>
      </c>
      <c r="K5174" s="5"/>
      <c r="L5174" s="6" t="s">
        <v>28</v>
      </c>
      <c r="M5174" s="6">
        <v>982</v>
      </c>
      <c r="N5174" s="6" t="s">
        <v>52</v>
      </c>
      <c r="O5174" s="6" t="s">
        <v>63</v>
      </c>
      <c r="P5174" s="6" t="s">
        <v>133</v>
      </c>
      <c r="Q5174" s="6">
        <v>4</v>
      </c>
      <c r="R5174" s="6" t="s">
        <v>32</v>
      </c>
      <c r="S5174" s="6">
        <v>3</v>
      </c>
      <c r="T5174" s="7">
        <v>61000</v>
      </c>
      <c r="U5174" t="str">
        <f t="shared" si="560"/>
        <v>Reviewed</v>
      </c>
      <c r="V5174" t="str">
        <f t="shared" si="561"/>
        <v>exceeds</v>
      </c>
      <c r="W5174">
        <f t="shared" si="562"/>
        <v>0</v>
      </c>
      <c r="X5174" t="str">
        <f t="shared" si="563"/>
        <v>Active</v>
      </c>
      <c r="Y5174">
        <f t="shared" si="564"/>
        <v>2.6904109589041094</v>
      </c>
      <c r="Z5174" t="str">
        <f t="shared" si="565"/>
        <v>2–3 Years</v>
      </c>
      <c r="AA5174" t="str">
        <f t="shared" si="566"/>
        <v>&lt;70K</v>
      </c>
    </row>
    <row r="5175" spans="1:27" ht="19.95" customHeight="1" x14ac:dyDescent="0.3">
      <c r="A5175" s="8" t="s">
        <v>5302</v>
      </c>
      <c r="B5175" s="9">
        <v>44935</v>
      </c>
      <c r="C5175" s="1" t="s">
        <v>34</v>
      </c>
      <c r="D5175" s="1" t="s">
        <v>22</v>
      </c>
      <c r="E5175" s="1" t="s">
        <v>23</v>
      </c>
      <c r="F5175" s="1" t="s">
        <v>24</v>
      </c>
      <c r="G5175" s="1" t="s">
        <v>25</v>
      </c>
      <c r="H5175" s="1" t="s">
        <v>26</v>
      </c>
      <c r="I5175" s="1" t="s">
        <v>27</v>
      </c>
      <c r="J5175" s="9">
        <v>44935</v>
      </c>
      <c r="K5175" s="9"/>
      <c r="L5175" s="1" t="s">
        <v>28</v>
      </c>
      <c r="M5175" s="1">
        <v>1087</v>
      </c>
      <c r="N5175" s="1" t="s">
        <v>29</v>
      </c>
      <c r="O5175" s="1" t="s">
        <v>30</v>
      </c>
      <c r="P5175" s="1" t="s">
        <v>44</v>
      </c>
      <c r="Q5175" s="1">
        <v>2</v>
      </c>
      <c r="R5175" s="1" t="s">
        <v>53</v>
      </c>
      <c r="S5175" s="1">
        <v>3</v>
      </c>
      <c r="T5175" s="10">
        <v>80500</v>
      </c>
      <c r="U5175" t="str">
        <f t="shared" si="560"/>
        <v>Reviewed</v>
      </c>
      <c r="V5175" t="str">
        <f t="shared" si="561"/>
        <v>needs_support</v>
      </c>
      <c r="W5175">
        <f t="shared" si="562"/>
        <v>0</v>
      </c>
      <c r="X5175" t="str">
        <f t="shared" si="563"/>
        <v>Active</v>
      </c>
      <c r="Y5175">
        <f t="shared" si="564"/>
        <v>2.978082191780822</v>
      </c>
      <c r="Z5175" t="str">
        <f t="shared" si="565"/>
        <v>2–3 Years</v>
      </c>
      <c r="AA5175" t="str">
        <f t="shared" si="566"/>
        <v>70K–99K</v>
      </c>
    </row>
    <row r="5176" spans="1:27" ht="19.95" customHeight="1" x14ac:dyDescent="0.3">
      <c r="A5176" s="4" t="s">
        <v>5303</v>
      </c>
      <c r="B5176" s="5">
        <v>45788</v>
      </c>
      <c r="C5176" s="6" t="s">
        <v>39</v>
      </c>
      <c r="D5176" s="6" t="s">
        <v>22</v>
      </c>
      <c r="E5176" s="6" t="s">
        <v>40</v>
      </c>
      <c r="F5176" s="6" t="s">
        <v>174</v>
      </c>
      <c r="G5176" s="6" t="s">
        <v>42</v>
      </c>
      <c r="H5176" s="6" t="s">
        <v>26</v>
      </c>
      <c r="I5176" s="6" t="s">
        <v>27</v>
      </c>
      <c r="J5176" s="5">
        <v>45788</v>
      </c>
      <c r="K5176" s="5"/>
      <c r="L5176" s="6" t="s">
        <v>28</v>
      </c>
      <c r="M5176" s="6">
        <v>234</v>
      </c>
      <c r="N5176" s="6" t="s">
        <v>29</v>
      </c>
      <c r="O5176" s="6" t="s">
        <v>63</v>
      </c>
      <c r="P5176" s="6" t="s">
        <v>31</v>
      </c>
      <c r="Q5176" s="6">
        <v>4</v>
      </c>
      <c r="R5176" s="6" t="s">
        <v>32</v>
      </c>
      <c r="S5176" s="6">
        <v>1</v>
      </c>
      <c r="T5176" s="7">
        <v>99500</v>
      </c>
      <c r="U5176" t="str">
        <f t="shared" si="560"/>
        <v>Reviewed</v>
      </c>
      <c r="V5176" t="str">
        <f t="shared" si="561"/>
        <v>exceeds</v>
      </c>
      <c r="W5176">
        <f t="shared" si="562"/>
        <v>0</v>
      </c>
      <c r="X5176" t="str">
        <f t="shared" si="563"/>
        <v>Active</v>
      </c>
      <c r="Y5176">
        <f t="shared" si="564"/>
        <v>0.64109589041095894</v>
      </c>
      <c r="Z5176" t="str">
        <f t="shared" si="565"/>
        <v>&lt;1 Year</v>
      </c>
      <c r="AA5176" t="str">
        <f t="shared" si="566"/>
        <v>70K–99K</v>
      </c>
    </row>
    <row r="5177" spans="1:27" ht="19.95" customHeight="1" x14ac:dyDescent="0.3">
      <c r="A5177" s="8" t="s">
        <v>5304</v>
      </c>
      <c r="B5177" s="9">
        <v>45498</v>
      </c>
      <c r="C5177" s="1" t="s">
        <v>46</v>
      </c>
      <c r="D5177" s="1" t="s">
        <v>22</v>
      </c>
      <c r="E5177" s="1" t="s">
        <v>40</v>
      </c>
      <c r="F5177" s="1" t="s">
        <v>215</v>
      </c>
      <c r="G5177" s="1" t="s">
        <v>42</v>
      </c>
      <c r="H5177" s="1" t="s">
        <v>49</v>
      </c>
      <c r="I5177" s="1" t="s">
        <v>27</v>
      </c>
      <c r="J5177" s="9">
        <v>45498</v>
      </c>
      <c r="K5177" s="9"/>
      <c r="L5177" s="1" t="s">
        <v>28</v>
      </c>
      <c r="M5177" s="1">
        <v>524</v>
      </c>
      <c r="N5177" s="1" t="s">
        <v>29</v>
      </c>
      <c r="O5177" s="1" t="s">
        <v>63</v>
      </c>
      <c r="P5177" s="1" t="s">
        <v>107</v>
      </c>
      <c r="Q5177" s="1">
        <v>3</v>
      </c>
      <c r="R5177" s="1" t="s">
        <v>37</v>
      </c>
      <c r="S5177" s="1">
        <v>1</v>
      </c>
      <c r="T5177" s="10">
        <v>135000</v>
      </c>
      <c r="U5177" t="str">
        <f t="shared" si="560"/>
        <v>Reviewed</v>
      </c>
      <c r="V5177" t="str">
        <f t="shared" si="561"/>
        <v>meets</v>
      </c>
      <c r="W5177">
        <f t="shared" si="562"/>
        <v>0</v>
      </c>
      <c r="X5177" t="str">
        <f t="shared" si="563"/>
        <v>Active</v>
      </c>
      <c r="Y5177">
        <f t="shared" si="564"/>
        <v>1.4356164383561645</v>
      </c>
      <c r="Z5177" t="str">
        <f t="shared" si="565"/>
        <v>1–2 Years</v>
      </c>
      <c r="AA5177" t="str">
        <f t="shared" si="566"/>
        <v>130K+</v>
      </c>
    </row>
    <row r="5178" spans="1:27" ht="19.95" customHeight="1" x14ac:dyDescent="0.3">
      <c r="A5178" s="4" t="s">
        <v>5305</v>
      </c>
      <c r="B5178" s="5">
        <v>44996</v>
      </c>
      <c r="C5178" s="6" t="s">
        <v>55</v>
      </c>
      <c r="D5178" s="6" t="s">
        <v>56</v>
      </c>
      <c r="E5178" s="6" t="s">
        <v>23</v>
      </c>
      <c r="F5178" s="6" t="s">
        <v>57</v>
      </c>
      <c r="G5178" s="6" t="s">
        <v>58</v>
      </c>
      <c r="H5178" s="6" t="s">
        <v>43</v>
      </c>
      <c r="I5178" s="6" t="s">
        <v>27</v>
      </c>
      <c r="J5178" s="5">
        <v>44996</v>
      </c>
      <c r="K5178" s="5"/>
      <c r="L5178" s="6" t="s">
        <v>28</v>
      </c>
      <c r="M5178" s="6">
        <v>1026</v>
      </c>
      <c r="N5178" s="6" t="s">
        <v>140</v>
      </c>
      <c r="O5178" s="6" t="s">
        <v>63</v>
      </c>
      <c r="P5178" s="6" t="s">
        <v>64</v>
      </c>
      <c r="Q5178" s="6">
        <v>4</v>
      </c>
      <c r="R5178" s="6" t="s">
        <v>32</v>
      </c>
      <c r="S5178" s="6">
        <v>3</v>
      </c>
      <c r="T5178" s="7">
        <v>61500</v>
      </c>
      <c r="U5178" t="str">
        <f t="shared" si="560"/>
        <v>Reviewed</v>
      </c>
      <c r="V5178" t="str">
        <f t="shared" si="561"/>
        <v>exceeds</v>
      </c>
      <c r="W5178">
        <f t="shared" si="562"/>
        <v>0</v>
      </c>
      <c r="X5178" t="str">
        <f t="shared" si="563"/>
        <v>Active</v>
      </c>
      <c r="Y5178">
        <f t="shared" si="564"/>
        <v>2.8109589041095893</v>
      </c>
      <c r="Z5178" t="str">
        <f t="shared" si="565"/>
        <v>2–3 Years</v>
      </c>
      <c r="AA5178" t="str">
        <f t="shared" si="566"/>
        <v>&lt;70K</v>
      </c>
    </row>
    <row r="5179" spans="1:27" ht="19.95" customHeight="1" x14ac:dyDescent="0.3">
      <c r="A5179" s="8" t="s">
        <v>5306</v>
      </c>
      <c r="B5179" s="9">
        <v>45867</v>
      </c>
      <c r="C5179" s="1" t="s">
        <v>60</v>
      </c>
      <c r="D5179" s="1" t="s">
        <v>56</v>
      </c>
      <c r="E5179" s="1" t="s">
        <v>40</v>
      </c>
      <c r="F5179" s="1" t="s">
        <v>61</v>
      </c>
      <c r="G5179" s="1" t="s">
        <v>62</v>
      </c>
      <c r="H5179" s="1" t="s">
        <v>26</v>
      </c>
      <c r="I5179" s="1" t="s">
        <v>50</v>
      </c>
      <c r="J5179" s="9">
        <v>45867</v>
      </c>
      <c r="K5179" s="9">
        <v>45980</v>
      </c>
      <c r="L5179" s="1" t="s">
        <v>51</v>
      </c>
      <c r="M5179" s="1">
        <v>113</v>
      </c>
      <c r="N5179" s="1" t="s">
        <v>140</v>
      </c>
      <c r="O5179" s="1" t="s">
        <v>30</v>
      </c>
      <c r="P5179" s="1" t="s">
        <v>133</v>
      </c>
      <c r="Q5179" s="1" t="s">
        <v>95</v>
      </c>
      <c r="R5179" s="1" t="s">
        <v>28</v>
      </c>
      <c r="S5179" s="1">
        <v>0</v>
      </c>
      <c r="T5179" s="10">
        <v>100000</v>
      </c>
      <c r="U5179" t="str">
        <f t="shared" si="560"/>
        <v>Not Reviewed</v>
      </c>
      <c r="V5179" t="str">
        <f t="shared" si="561"/>
        <v>Not Reviewed</v>
      </c>
      <c r="W5179">
        <f t="shared" si="562"/>
        <v>1</v>
      </c>
      <c r="X5179" t="str">
        <f t="shared" si="563"/>
        <v>Attrited</v>
      </c>
      <c r="Y5179">
        <f t="shared" si="564"/>
        <v>0.30958904109589042</v>
      </c>
      <c r="Z5179" t="str">
        <f t="shared" si="565"/>
        <v>&lt;1 Year</v>
      </c>
      <c r="AA5179" t="str">
        <f t="shared" si="566"/>
        <v>100K–129K</v>
      </c>
    </row>
    <row r="5180" spans="1:27" ht="19.95" customHeight="1" x14ac:dyDescent="0.3">
      <c r="A5180" s="4" t="s">
        <v>5307</v>
      </c>
      <c r="B5180" s="5">
        <v>45382</v>
      </c>
      <c r="C5180" s="6" t="s">
        <v>66</v>
      </c>
      <c r="D5180" s="6" t="s">
        <v>56</v>
      </c>
      <c r="E5180" s="6" t="s">
        <v>67</v>
      </c>
      <c r="F5180" s="6" t="s">
        <v>193</v>
      </c>
      <c r="G5180" s="6" t="s">
        <v>69</v>
      </c>
      <c r="H5180" s="6" t="s">
        <v>43</v>
      </c>
      <c r="I5180" s="6" t="s">
        <v>27</v>
      </c>
      <c r="J5180" s="5">
        <v>45382</v>
      </c>
      <c r="K5180" s="5"/>
      <c r="L5180" s="6" t="s">
        <v>28</v>
      </c>
      <c r="M5180" s="6">
        <v>640</v>
      </c>
      <c r="N5180" s="6" t="s">
        <v>29</v>
      </c>
      <c r="O5180" s="6" t="s">
        <v>105</v>
      </c>
      <c r="P5180" s="6" t="s">
        <v>44</v>
      </c>
      <c r="Q5180" s="6">
        <v>4</v>
      </c>
      <c r="R5180" s="6" t="s">
        <v>32</v>
      </c>
      <c r="S5180" s="6">
        <v>2</v>
      </c>
      <c r="T5180" s="7">
        <v>68000</v>
      </c>
      <c r="U5180" t="str">
        <f t="shared" si="560"/>
        <v>Reviewed</v>
      </c>
      <c r="V5180" t="str">
        <f t="shared" si="561"/>
        <v>exceeds</v>
      </c>
      <c r="W5180">
        <f t="shared" si="562"/>
        <v>0</v>
      </c>
      <c r="X5180" t="str">
        <f t="shared" si="563"/>
        <v>Active</v>
      </c>
      <c r="Y5180">
        <f t="shared" si="564"/>
        <v>1.7534246575342465</v>
      </c>
      <c r="Z5180" t="str">
        <f t="shared" si="565"/>
        <v>1–2 Years</v>
      </c>
      <c r="AA5180" t="str">
        <f t="shared" si="566"/>
        <v>&lt;70K</v>
      </c>
    </row>
    <row r="5181" spans="1:27" ht="19.95" customHeight="1" x14ac:dyDescent="0.3">
      <c r="A5181" s="8" t="s">
        <v>5308</v>
      </c>
      <c r="B5181" s="9">
        <v>44949</v>
      </c>
      <c r="C5181" s="1" t="s">
        <v>71</v>
      </c>
      <c r="D5181" s="1" t="s">
        <v>72</v>
      </c>
      <c r="E5181" s="1" t="s">
        <v>23</v>
      </c>
      <c r="F5181" s="1" t="s">
        <v>129</v>
      </c>
      <c r="G5181" s="1" t="s">
        <v>74</v>
      </c>
      <c r="H5181" s="1" t="s">
        <v>43</v>
      </c>
      <c r="I5181" s="1" t="s">
        <v>27</v>
      </c>
      <c r="J5181" s="9">
        <v>44949</v>
      </c>
      <c r="K5181" s="9"/>
      <c r="L5181" s="1" t="s">
        <v>28</v>
      </c>
      <c r="M5181" s="1">
        <v>1073</v>
      </c>
      <c r="N5181" s="1" t="s">
        <v>52</v>
      </c>
      <c r="O5181" s="1" t="s">
        <v>170</v>
      </c>
      <c r="P5181" s="1" t="s">
        <v>107</v>
      </c>
      <c r="Q5181" s="1">
        <v>3</v>
      </c>
      <c r="R5181" s="1" t="s">
        <v>37</v>
      </c>
      <c r="S5181" s="1">
        <v>3</v>
      </c>
      <c r="T5181" s="10">
        <v>56000</v>
      </c>
      <c r="U5181" t="str">
        <f t="shared" si="560"/>
        <v>Reviewed</v>
      </c>
      <c r="V5181" t="str">
        <f t="shared" si="561"/>
        <v>meets</v>
      </c>
      <c r="W5181">
        <f t="shared" si="562"/>
        <v>0</v>
      </c>
      <c r="X5181" t="str">
        <f t="shared" si="563"/>
        <v>Active</v>
      </c>
      <c r="Y5181">
        <f t="shared" si="564"/>
        <v>2.9397260273972603</v>
      </c>
      <c r="Z5181" t="str">
        <f t="shared" si="565"/>
        <v>2–3 Years</v>
      </c>
      <c r="AA5181" t="str">
        <f t="shared" si="566"/>
        <v>&lt;70K</v>
      </c>
    </row>
    <row r="5182" spans="1:27" ht="19.95" customHeight="1" x14ac:dyDescent="0.3">
      <c r="A5182" s="4" t="s">
        <v>5309</v>
      </c>
      <c r="B5182" s="5">
        <v>45643</v>
      </c>
      <c r="C5182" s="6" t="s">
        <v>77</v>
      </c>
      <c r="D5182" s="6" t="s">
        <v>72</v>
      </c>
      <c r="E5182" s="6" t="s">
        <v>40</v>
      </c>
      <c r="F5182" s="6" t="s">
        <v>112</v>
      </c>
      <c r="G5182" s="6" t="s">
        <v>79</v>
      </c>
      <c r="H5182" s="6" t="s">
        <v>43</v>
      </c>
      <c r="I5182" s="6" t="s">
        <v>27</v>
      </c>
      <c r="J5182" s="5">
        <v>45643</v>
      </c>
      <c r="K5182" s="5"/>
      <c r="L5182" s="6" t="s">
        <v>28</v>
      </c>
      <c r="M5182" s="6">
        <v>379</v>
      </c>
      <c r="N5182" s="6" t="s">
        <v>75</v>
      </c>
      <c r="O5182" s="6" t="s">
        <v>43</v>
      </c>
      <c r="P5182" s="6" t="s">
        <v>44</v>
      </c>
      <c r="Q5182" s="6">
        <v>4</v>
      </c>
      <c r="R5182" s="6" t="s">
        <v>32</v>
      </c>
      <c r="S5182" s="6">
        <v>1</v>
      </c>
      <c r="T5182" s="7">
        <v>71500</v>
      </c>
      <c r="U5182" t="str">
        <f t="shared" si="560"/>
        <v>Reviewed</v>
      </c>
      <c r="V5182" t="str">
        <f t="shared" si="561"/>
        <v>exceeds</v>
      </c>
      <c r="W5182">
        <f t="shared" si="562"/>
        <v>0</v>
      </c>
      <c r="X5182" t="str">
        <f t="shared" si="563"/>
        <v>Active</v>
      </c>
      <c r="Y5182">
        <f t="shared" si="564"/>
        <v>1.0383561643835617</v>
      </c>
      <c r="Z5182" t="str">
        <f t="shared" si="565"/>
        <v>1–2 Years</v>
      </c>
      <c r="AA5182" t="str">
        <f t="shared" si="566"/>
        <v>70K–99K</v>
      </c>
    </row>
    <row r="5183" spans="1:27" ht="19.95" customHeight="1" x14ac:dyDescent="0.3">
      <c r="A5183" s="8" t="s">
        <v>5310</v>
      </c>
      <c r="B5183" s="9">
        <v>45823</v>
      </c>
      <c r="C5183" s="1" t="s">
        <v>81</v>
      </c>
      <c r="D5183" s="1" t="s">
        <v>72</v>
      </c>
      <c r="E5183" s="1" t="s">
        <v>23</v>
      </c>
      <c r="F5183" s="1" t="s">
        <v>154</v>
      </c>
      <c r="G5183" s="1" t="s">
        <v>83</v>
      </c>
      <c r="H5183" s="1" t="s">
        <v>43</v>
      </c>
      <c r="I5183" s="1" t="s">
        <v>50</v>
      </c>
      <c r="J5183" s="9">
        <v>45823</v>
      </c>
      <c r="K5183" s="9">
        <v>45986</v>
      </c>
      <c r="L5183" s="1" t="s">
        <v>51</v>
      </c>
      <c r="M5183" s="1">
        <v>163</v>
      </c>
      <c r="N5183" s="1" t="s">
        <v>52</v>
      </c>
      <c r="O5183" s="1" t="s">
        <v>43</v>
      </c>
      <c r="P5183" s="1" t="s">
        <v>64</v>
      </c>
      <c r="Q5183" s="1" t="s">
        <v>95</v>
      </c>
      <c r="R5183" s="1" t="s">
        <v>28</v>
      </c>
      <c r="S5183" s="1">
        <v>0</v>
      </c>
      <c r="T5183" s="10">
        <v>64500</v>
      </c>
      <c r="U5183" t="str">
        <f t="shared" si="560"/>
        <v>Not Reviewed</v>
      </c>
      <c r="V5183" t="str">
        <f t="shared" si="561"/>
        <v>Not Reviewed</v>
      </c>
      <c r="W5183">
        <f t="shared" si="562"/>
        <v>1</v>
      </c>
      <c r="X5183" t="str">
        <f t="shared" si="563"/>
        <v>Attrited</v>
      </c>
      <c r="Y5183">
        <f t="shared" si="564"/>
        <v>0.44657534246575342</v>
      </c>
      <c r="Z5183" t="str">
        <f t="shared" si="565"/>
        <v>&lt;1 Year</v>
      </c>
      <c r="AA5183" t="str">
        <f t="shared" si="566"/>
        <v>&lt;70K</v>
      </c>
    </row>
    <row r="5184" spans="1:27" ht="19.95" customHeight="1" x14ac:dyDescent="0.3">
      <c r="A5184" s="4" t="s">
        <v>5311</v>
      </c>
      <c r="B5184" s="5">
        <v>45741</v>
      </c>
      <c r="C5184" s="6" t="s">
        <v>86</v>
      </c>
      <c r="D5184" s="6" t="s">
        <v>87</v>
      </c>
      <c r="E5184" s="6" t="s">
        <v>67</v>
      </c>
      <c r="F5184" s="6" t="s">
        <v>135</v>
      </c>
      <c r="G5184" s="6" t="s">
        <v>89</v>
      </c>
      <c r="H5184" s="6" t="s">
        <v>43</v>
      </c>
      <c r="I5184" s="6" t="s">
        <v>27</v>
      </c>
      <c r="J5184" s="5">
        <v>45741</v>
      </c>
      <c r="K5184" s="5"/>
      <c r="L5184" s="6" t="s">
        <v>28</v>
      </c>
      <c r="M5184" s="6">
        <v>281</v>
      </c>
      <c r="N5184" s="6" t="s">
        <v>52</v>
      </c>
      <c r="O5184" s="6" t="s">
        <v>30</v>
      </c>
      <c r="P5184" s="6" t="s">
        <v>133</v>
      </c>
      <c r="Q5184" s="6">
        <v>4</v>
      </c>
      <c r="R5184" s="6" t="s">
        <v>32</v>
      </c>
      <c r="S5184" s="6">
        <v>1</v>
      </c>
      <c r="T5184" s="7">
        <v>61500</v>
      </c>
      <c r="U5184" t="str">
        <f t="shared" si="560"/>
        <v>Reviewed</v>
      </c>
      <c r="V5184" t="str">
        <f t="shared" si="561"/>
        <v>exceeds</v>
      </c>
      <c r="W5184">
        <f t="shared" si="562"/>
        <v>0</v>
      </c>
      <c r="X5184" t="str">
        <f t="shared" si="563"/>
        <v>Active</v>
      </c>
      <c r="Y5184">
        <f t="shared" si="564"/>
        <v>0.76986301369863008</v>
      </c>
      <c r="Z5184" t="str">
        <f t="shared" si="565"/>
        <v>&lt;1 Year</v>
      </c>
      <c r="AA5184" t="str">
        <f t="shared" si="566"/>
        <v>&lt;70K</v>
      </c>
    </row>
    <row r="5185" spans="1:27" ht="19.95" customHeight="1" x14ac:dyDescent="0.3">
      <c r="A5185" s="8" t="s">
        <v>5312</v>
      </c>
      <c r="B5185" s="9">
        <v>45522</v>
      </c>
      <c r="C5185" s="1" t="s">
        <v>91</v>
      </c>
      <c r="D5185" s="1" t="s">
        <v>87</v>
      </c>
      <c r="E5185" s="1" t="s">
        <v>92</v>
      </c>
      <c r="F5185" s="1" t="s">
        <v>93</v>
      </c>
      <c r="G5185" s="1" t="s">
        <v>94</v>
      </c>
      <c r="H5185" s="1" t="s">
        <v>26</v>
      </c>
      <c r="I5185" s="1" t="s">
        <v>27</v>
      </c>
      <c r="J5185" s="9">
        <v>45522</v>
      </c>
      <c r="K5185" s="9"/>
      <c r="L5185" s="1" t="s">
        <v>28</v>
      </c>
      <c r="M5185" s="1">
        <v>500</v>
      </c>
      <c r="N5185" s="1" t="s">
        <v>52</v>
      </c>
      <c r="O5185" s="1" t="s">
        <v>63</v>
      </c>
      <c r="P5185" s="1" t="s">
        <v>133</v>
      </c>
      <c r="Q5185" s="1">
        <v>1</v>
      </c>
      <c r="R5185" s="1" t="s">
        <v>53</v>
      </c>
      <c r="S5185" s="1">
        <v>1</v>
      </c>
      <c r="T5185" s="10">
        <v>95000</v>
      </c>
      <c r="U5185" t="str">
        <f t="shared" si="560"/>
        <v>Reviewed</v>
      </c>
      <c r="V5185" t="str">
        <f t="shared" si="561"/>
        <v>needs_support</v>
      </c>
      <c r="W5185">
        <f t="shared" si="562"/>
        <v>0</v>
      </c>
      <c r="X5185" t="str">
        <f t="shared" si="563"/>
        <v>Active</v>
      </c>
      <c r="Y5185">
        <f t="shared" si="564"/>
        <v>1.3698630136986301</v>
      </c>
      <c r="Z5185" t="str">
        <f t="shared" si="565"/>
        <v>1–2 Years</v>
      </c>
      <c r="AA5185" t="str">
        <f t="shared" si="566"/>
        <v>70K–99K</v>
      </c>
    </row>
    <row r="5186" spans="1:27" ht="19.95" customHeight="1" x14ac:dyDescent="0.3">
      <c r="A5186" s="4" t="s">
        <v>5313</v>
      </c>
      <c r="B5186" s="5">
        <v>45458</v>
      </c>
      <c r="C5186" s="6" t="s">
        <v>21</v>
      </c>
      <c r="D5186" s="6" t="s">
        <v>22</v>
      </c>
      <c r="E5186" s="6" t="s">
        <v>23</v>
      </c>
      <c r="F5186" s="6" t="s">
        <v>35</v>
      </c>
      <c r="G5186" s="6" t="s">
        <v>36</v>
      </c>
      <c r="H5186" s="6" t="s">
        <v>26</v>
      </c>
      <c r="I5186" s="6" t="s">
        <v>27</v>
      </c>
      <c r="J5186" s="5">
        <v>45458</v>
      </c>
      <c r="K5186" s="5"/>
      <c r="L5186" s="6" t="s">
        <v>28</v>
      </c>
      <c r="M5186" s="6">
        <v>564</v>
      </c>
      <c r="N5186" s="6" t="s">
        <v>29</v>
      </c>
      <c r="O5186" s="6" t="s">
        <v>63</v>
      </c>
      <c r="P5186" s="6" t="s">
        <v>64</v>
      </c>
      <c r="Q5186" s="6">
        <v>2</v>
      </c>
      <c r="R5186" s="6" t="s">
        <v>53</v>
      </c>
      <c r="S5186" s="6">
        <v>2</v>
      </c>
      <c r="T5186" s="7">
        <v>93500</v>
      </c>
      <c r="U5186" t="str">
        <f t="shared" ref="U5186:U5249" si="567">IF(LOWER(TRIM(Q5186&amp;""))="none","Not Reviewed","Reviewed")</f>
        <v>Reviewed</v>
      </c>
      <c r="V5186" t="str">
        <f t="shared" ref="V5186:V5249" si="568">IF(OR(Q5186="none",R5186=""),"Not Reviewed",R5186)</f>
        <v>needs_support</v>
      </c>
      <c r="W5186">
        <f t="shared" ref="W5186:W5249" si="569">IF(I5186="terminated",1,0)</f>
        <v>0</v>
      </c>
      <c r="X5186" t="str">
        <f t="shared" ref="X5186:X5249" si="570">IF(I5186="terminated","Attrited","Active")</f>
        <v>Active</v>
      </c>
      <c r="Y5186">
        <f t="shared" ref="Y5186:Y5249" si="571">M5186/365</f>
        <v>1.5452054794520549</v>
      </c>
      <c r="Z5186" t="str">
        <f t="shared" ref="Z5186:Z5249" si="572">IF(Y5186&lt;1,"&lt;1 Year",IF(Y5186&lt;2,"1–2 Years",IF(Y5186&lt;3,"2–3 Years","3+ Years")))</f>
        <v>1–2 Years</v>
      </c>
      <c r="AA5186" t="str">
        <f t="shared" ref="AA5186:AA5249" si="573">IF(T5186&lt;70000,"&lt;70K",IF(T5186&lt;100000,"70K–99K",IF(T5186&lt;130000,"100K–129K","130K+")))</f>
        <v>70K–99K</v>
      </c>
    </row>
    <row r="5187" spans="1:27" ht="19.95" customHeight="1" x14ac:dyDescent="0.3">
      <c r="A5187" s="8" t="s">
        <v>5314</v>
      </c>
      <c r="B5187" s="9">
        <v>45689</v>
      </c>
      <c r="C5187" s="1" t="s">
        <v>34</v>
      </c>
      <c r="D5187" s="1" t="s">
        <v>22</v>
      </c>
      <c r="E5187" s="1" t="s">
        <v>23</v>
      </c>
      <c r="F5187" s="1" t="s">
        <v>99</v>
      </c>
      <c r="G5187" s="1" t="s">
        <v>36</v>
      </c>
      <c r="H5187" s="1" t="s">
        <v>49</v>
      </c>
      <c r="I5187" s="1" t="s">
        <v>27</v>
      </c>
      <c r="J5187" s="9">
        <v>45689</v>
      </c>
      <c r="K5187" s="9"/>
      <c r="L5187" s="1" t="s">
        <v>28</v>
      </c>
      <c r="M5187" s="1">
        <v>333</v>
      </c>
      <c r="N5187" s="1" t="s">
        <v>52</v>
      </c>
      <c r="O5187" s="1" t="s">
        <v>63</v>
      </c>
      <c r="P5187" s="1" t="s">
        <v>64</v>
      </c>
      <c r="Q5187" s="1">
        <v>3</v>
      </c>
      <c r="R5187" s="1" t="s">
        <v>37</v>
      </c>
      <c r="S5187" s="1">
        <v>1</v>
      </c>
      <c r="T5187" s="10">
        <v>140500</v>
      </c>
      <c r="U5187" t="str">
        <f t="shared" si="567"/>
        <v>Reviewed</v>
      </c>
      <c r="V5187" t="str">
        <f t="shared" si="568"/>
        <v>meets</v>
      </c>
      <c r="W5187">
        <f t="shared" si="569"/>
        <v>0</v>
      </c>
      <c r="X5187" t="str">
        <f t="shared" si="570"/>
        <v>Active</v>
      </c>
      <c r="Y5187">
        <f t="shared" si="571"/>
        <v>0.9123287671232877</v>
      </c>
      <c r="Z5187" t="str">
        <f t="shared" si="572"/>
        <v>&lt;1 Year</v>
      </c>
      <c r="AA5187" t="str">
        <f t="shared" si="573"/>
        <v>130K+</v>
      </c>
    </row>
    <row r="5188" spans="1:27" ht="19.95" customHeight="1" x14ac:dyDescent="0.3">
      <c r="A5188" s="4" t="s">
        <v>5315</v>
      </c>
      <c r="B5188" s="5">
        <v>44936</v>
      </c>
      <c r="C5188" s="6" t="s">
        <v>39</v>
      </c>
      <c r="D5188" s="6" t="s">
        <v>22</v>
      </c>
      <c r="E5188" s="6" t="s">
        <v>40</v>
      </c>
      <c r="F5188" s="6" t="s">
        <v>41</v>
      </c>
      <c r="G5188" s="6" t="s">
        <v>42</v>
      </c>
      <c r="H5188" s="6" t="s">
        <v>43</v>
      </c>
      <c r="I5188" s="6" t="s">
        <v>50</v>
      </c>
      <c r="J5188" s="5">
        <v>44936</v>
      </c>
      <c r="K5188" s="5">
        <v>45130</v>
      </c>
      <c r="L5188" s="6" t="s">
        <v>51</v>
      </c>
      <c r="M5188" s="6">
        <v>194</v>
      </c>
      <c r="N5188" s="6" t="s">
        <v>29</v>
      </c>
      <c r="O5188" s="6" t="s">
        <v>43</v>
      </c>
      <c r="P5188" s="6" t="s">
        <v>107</v>
      </c>
      <c r="Q5188" s="6">
        <v>1</v>
      </c>
      <c r="R5188" s="6" t="s">
        <v>53</v>
      </c>
      <c r="S5188" s="6">
        <v>1</v>
      </c>
      <c r="T5188" s="7">
        <v>62500</v>
      </c>
      <c r="U5188" t="str">
        <f t="shared" si="567"/>
        <v>Reviewed</v>
      </c>
      <c r="V5188" t="str">
        <f t="shared" si="568"/>
        <v>needs_support</v>
      </c>
      <c r="W5188">
        <f t="shared" si="569"/>
        <v>1</v>
      </c>
      <c r="X5188" t="str">
        <f t="shared" si="570"/>
        <v>Attrited</v>
      </c>
      <c r="Y5188">
        <f t="shared" si="571"/>
        <v>0.53150684931506853</v>
      </c>
      <c r="Z5188" t="str">
        <f t="shared" si="572"/>
        <v>&lt;1 Year</v>
      </c>
      <c r="AA5188" t="str">
        <f t="shared" si="573"/>
        <v>&lt;70K</v>
      </c>
    </row>
    <row r="5189" spans="1:27" ht="19.95" customHeight="1" x14ac:dyDescent="0.3">
      <c r="A5189" s="8" t="s">
        <v>5316</v>
      </c>
      <c r="B5189" s="9">
        <v>44954</v>
      </c>
      <c r="C5189" s="1" t="s">
        <v>46</v>
      </c>
      <c r="D5189" s="1" t="s">
        <v>22</v>
      </c>
      <c r="E5189" s="1" t="s">
        <v>40</v>
      </c>
      <c r="F5189" s="1" t="s">
        <v>215</v>
      </c>
      <c r="G5189" s="1" t="s">
        <v>42</v>
      </c>
      <c r="H5189" s="1" t="s">
        <v>49</v>
      </c>
      <c r="I5189" s="1" t="s">
        <v>27</v>
      </c>
      <c r="J5189" s="9">
        <v>44954</v>
      </c>
      <c r="K5189" s="9"/>
      <c r="L5189" s="1" t="s">
        <v>28</v>
      </c>
      <c r="M5189" s="1">
        <v>1068</v>
      </c>
      <c r="N5189" s="1" t="s">
        <v>52</v>
      </c>
      <c r="O5189" s="1" t="s">
        <v>63</v>
      </c>
      <c r="P5189" s="1" t="s">
        <v>31</v>
      </c>
      <c r="Q5189" s="1">
        <v>3</v>
      </c>
      <c r="R5189" s="1" t="s">
        <v>37</v>
      </c>
      <c r="S5189" s="1">
        <v>3</v>
      </c>
      <c r="T5189" s="10">
        <v>126000</v>
      </c>
      <c r="U5189" t="str">
        <f t="shared" si="567"/>
        <v>Reviewed</v>
      </c>
      <c r="V5189" t="str">
        <f t="shared" si="568"/>
        <v>meets</v>
      </c>
      <c r="W5189">
        <f t="shared" si="569"/>
        <v>0</v>
      </c>
      <c r="X5189" t="str">
        <f t="shared" si="570"/>
        <v>Active</v>
      </c>
      <c r="Y5189">
        <f t="shared" si="571"/>
        <v>2.9260273972602739</v>
      </c>
      <c r="Z5189" t="str">
        <f t="shared" si="572"/>
        <v>2–3 Years</v>
      </c>
      <c r="AA5189" t="str">
        <f t="shared" si="573"/>
        <v>100K–129K</v>
      </c>
    </row>
    <row r="5190" spans="1:27" ht="19.95" customHeight="1" x14ac:dyDescent="0.3">
      <c r="A5190" s="4" t="s">
        <v>5317</v>
      </c>
      <c r="B5190" s="5">
        <v>45015</v>
      </c>
      <c r="C5190" s="6" t="s">
        <v>55</v>
      </c>
      <c r="D5190" s="6" t="s">
        <v>56</v>
      </c>
      <c r="E5190" s="6" t="s">
        <v>23</v>
      </c>
      <c r="F5190" s="6" t="s">
        <v>145</v>
      </c>
      <c r="G5190" s="6" t="s">
        <v>62</v>
      </c>
      <c r="H5190" s="6" t="s">
        <v>49</v>
      </c>
      <c r="I5190" s="6" t="s">
        <v>27</v>
      </c>
      <c r="J5190" s="5">
        <v>45015</v>
      </c>
      <c r="K5190" s="5"/>
      <c r="L5190" s="6" t="s">
        <v>28</v>
      </c>
      <c r="M5190" s="6">
        <v>1007</v>
      </c>
      <c r="N5190" s="6" t="s">
        <v>122</v>
      </c>
      <c r="O5190" s="6" t="s">
        <v>63</v>
      </c>
      <c r="P5190" s="6" t="s">
        <v>133</v>
      </c>
      <c r="Q5190" s="6">
        <v>4</v>
      </c>
      <c r="R5190" s="6" t="s">
        <v>32</v>
      </c>
      <c r="S5190" s="6">
        <v>3</v>
      </c>
      <c r="T5190" s="7">
        <v>99000</v>
      </c>
      <c r="U5190" t="str">
        <f t="shared" si="567"/>
        <v>Reviewed</v>
      </c>
      <c r="V5190" t="str">
        <f t="shared" si="568"/>
        <v>exceeds</v>
      </c>
      <c r="W5190">
        <f t="shared" si="569"/>
        <v>0</v>
      </c>
      <c r="X5190" t="str">
        <f t="shared" si="570"/>
        <v>Active</v>
      </c>
      <c r="Y5190">
        <f t="shared" si="571"/>
        <v>2.7589041095890412</v>
      </c>
      <c r="Z5190" t="str">
        <f t="shared" si="572"/>
        <v>2–3 Years</v>
      </c>
      <c r="AA5190" t="str">
        <f t="shared" si="573"/>
        <v>70K–99K</v>
      </c>
    </row>
    <row r="5191" spans="1:27" ht="19.95" customHeight="1" x14ac:dyDescent="0.3">
      <c r="A5191" s="8" t="s">
        <v>5318</v>
      </c>
      <c r="B5191" s="9">
        <v>45616</v>
      </c>
      <c r="C5191" s="1" t="s">
        <v>60</v>
      </c>
      <c r="D5191" s="1" t="s">
        <v>56</v>
      </c>
      <c r="E5191" s="1" t="s">
        <v>40</v>
      </c>
      <c r="F5191" s="1" t="s">
        <v>145</v>
      </c>
      <c r="G5191" s="1" t="s">
        <v>62</v>
      </c>
      <c r="H5191" s="1" t="s">
        <v>49</v>
      </c>
      <c r="I5191" s="1" t="s">
        <v>27</v>
      </c>
      <c r="J5191" s="9">
        <v>45616</v>
      </c>
      <c r="K5191" s="9"/>
      <c r="L5191" s="1" t="s">
        <v>28</v>
      </c>
      <c r="M5191" s="1">
        <v>406</v>
      </c>
      <c r="N5191" s="1" t="s">
        <v>140</v>
      </c>
      <c r="O5191" s="1" t="s">
        <v>43</v>
      </c>
      <c r="P5191" s="1" t="s">
        <v>31</v>
      </c>
      <c r="Q5191" s="1">
        <v>1</v>
      </c>
      <c r="R5191" s="1" t="s">
        <v>53</v>
      </c>
      <c r="S5191" s="1">
        <v>1</v>
      </c>
      <c r="T5191" s="10">
        <v>116000</v>
      </c>
      <c r="U5191" t="str">
        <f t="shared" si="567"/>
        <v>Reviewed</v>
      </c>
      <c r="V5191" t="str">
        <f t="shared" si="568"/>
        <v>needs_support</v>
      </c>
      <c r="W5191">
        <f t="shared" si="569"/>
        <v>0</v>
      </c>
      <c r="X5191" t="str">
        <f t="shared" si="570"/>
        <v>Active</v>
      </c>
      <c r="Y5191">
        <f t="shared" si="571"/>
        <v>1.1123287671232878</v>
      </c>
      <c r="Z5191" t="str">
        <f t="shared" si="572"/>
        <v>1–2 Years</v>
      </c>
      <c r="AA5191" t="str">
        <f t="shared" si="573"/>
        <v>100K–129K</v>
      </c>
    </row>
    <row r="5192" spans="1:27" ht="19.95" customHeight="1" x14ac:dyDescent="0.3">
      <c r="A5192" s="4" t="s">
        <v>5319</v>
      </c>
      <c r="B5192" s="5">
        <v>45886</v>
      </c>
      <c r="C5192" s="6" t="s">
        <v>66</v>
      </c>
      <c r="D5192" s="6" t="s">
        <v>56</v>
      </c>
      <c r="E5192" s="6" t="s">
        <v>67</v>
      </c>
      <c r="F5192" s="6" t="s">
        <v>68</v>
      </c>
      <c r="G5192" s="6" t="s">
        <v>69</v>
      </c>
      <c r="H5192" s="6" t="s">
        <v>26</v>
      </c>
      <c r="I5192" s="6" t="s">
        <v>50</v>
      </c>
      <c r="J5192" s="5">
        <v>45886</v>
      </c>
      <c r="K5192" s="5">
        <v>45997</v>
      </c>
      <c r="L5192" s="6" t="s">
        <v>159</v>
      </c>
      <c r="M5192" s="6">
        <v>111</v>
      </c>
      <c r="N5192" s="6" t="s">
        <v>29</v>
      </c>
      <c r="O5192" s="6" t="s">
        <v>43</v>
      </c>
      <c r="P5192" s="6" t="s">
        <v>31</v>
      </c>
      <c r="Q5192" s="6" t="s">
        <v>95</v>
      </c>
      <c r="R5192" s="6" t="s">
        <v>28</v>
      </c>
      <c r="S5192" s="6">
        <v>0</v>
      </c>
      <c r="T5192" s="7">
        <v>79000</v>
      </c>
      <c r="U5192" t="str">
        <f t="shared" si="567"/>
        <v>Not Reviewed</v>
      </c>
      <c r="V5192" t="str">
        <f t="shared" si="568"/>
        <v>Not Reviewed</v>
      </c>
      <c r="W5192">
        <f t="shared" si="569"/>
        <v>1</v>
      </c>
      <c r="X5192" t="str">
        <f t="shared" si="570"/>
        <v>Attrited</v>
      </c>
      <c r="Y5192">
        <f t="shared" si="571"/>
        <v>0.30410958904109592</v>
      </c>
      <c r="Z5192" t="str">
        <f t="shared" si="572"/>
        <v>&lt;1 Year</v>
      </c>
      <c r="AA5192" t="str">
        <f t="shared" si="573"/>
        <v>70K–99K</v>
      </c>
    </row>
    <row r="5193" spans="1:27" ht="19.95" customHeight="1" x14ac:dyDescent="0.3">
      <c r="A5193" s="8" t="s">
        <v>5320</v>
      </c>
      <c r="B5193" s="9">
        <v>45352</v>
      </c>
      <c r="C5193" s="1" t="s">
        <v>71</v>
      </c>
      <c r="D5193" s="1" t="s">
        <v>72</v>
      </c>
      <c r="E5193" s="1" t="s">
        <v>23</v>
      </c>
      <c r="F5193" s="1" t="s">
        <v>150</v>
      </c>
      <c r="G5193" s="1" t="s">
        <v>74</v>
      </c>
      <c r="H5193" s="1" t="s">
        <v>26</v>
      </c>
      <c r="I5193" s="1" t="s">
        <v>50</v>
      </c>
      <c r="J5193" s="9">
        <v>45352</v>
      </c>
      <c r="K5193" s="9">
        <v>45943</v>
      </c>
      <c r="L5193" s="1" t="s">
        <v>51</v>
      </c>
      <c r="M5193" s="1">
        <v>591</v>
      </c>
      <c r="N5193" s="1" t="s">
        <v>75</v>
      </c>
      <c r="O5193" s="1" t="s">
        <v>43</v>
      </c>
      <c r="P5193" s="1" t="s">
        <v>31</v>
      </c>
      <c r="Q5193" s="1">
        <v>3</v>
      </c>
      <c r="R5193" s="1" t="s">
        <v>37</v>
      </c>
      <c r="S5193" s="1">
        <v>2</v>
      </c>
      <c r="T5193" s="10">
        <v>89000</v>
      </c>
      <c r="U5193" t="str">
        <f t="shared" si="567"/>
        <v>Reviewed</v>
      </c>
      <c r="V5193" t="str">
        <f t="shared" si="568"/>
        <v>meets</v>
      </c>
      <c r="W5193">
        <f t="shared" si="569"/>
        <v>1</v>
      </c>
      <c r="X5193" t="str">
        <f t="shared" si="570"/>
        <v>Attrited</v>
      </c>
      <c r="Y5193">
        <f t="shared" si="571"/>
        <v>1.6191780821917807</v>
      </c>
      <c r="Z5193" t="str">
        <f t="shared" si="572"/>
        <v>1–2 Years</v>
      </c>
      <c r="AA5193" t="str">
        <f t="shared" si="573"/>
        <v>70K–99K</v>
      </c>
    </row>
    <row r="5194" spans="1:27" ht="19.95" customHeight="1" x14ac:dyDescent="0.3">
      <c r="A5194" s="4" t="s">
        <v>5321</v>
      </c>
      <c r="B5194" s="5">
        <v>45602</v>
      </c>
      <c r="C5194" s="6" t="s">
        <v>77</v>
      </c>
      <c r="D5194" s="6" t="s">
        <v>72</v>
      </c>
      <c r="E5194" s="6" t="s">
        <v>40</v>
      </c>
      <c r="F5194" s="6" t="s">
        <v>112</v>
      </c>
      <c r="G5194" s="6" t="s">
        <v>79</v>
      </c>
      <c r="H5194" s="6" t="s">
        <v>43</v>
      </c>
      <c r="I5194" s="6" t="s">
        <v>27</v>
      </c>
      <c r="J5194" s="5">
        <v>45602</v>
      </c>
      <c r="K5194" s="5"/>
      <c r="L5194" s="6" t="s">
        <v>28</v>
      </c>
      <c r="M5194" s="6">
        <v>420</v>
      </c>
      <c r="N5194" s="6" t="s">
        <v>29</v>
      </c>
      <c r="O5194" s="6" t="s">
        <v>170</v>
      </c>
      <c r="P5194" s="6" t="s">
        <v>107</v>
      </c>
      <c r="Q5194" s="6">
        <v>3</v>
      </c>
      <c r="R5194" s="6" t="s">
        <v>37</v>
      </c>
      <c r="S5194" s="6">
        <v>1</v>
      </c>
      <c r="T5194" s="7">
        <v>61500</v>
      </c>
      <c r="U5194" t="str">
        <f t="shared" si="567"/>
        <v>Reviewed</v>
      </c>
      <c r="V5194" t="str">
        <f t="shared" si="568"/>
        <v>meets</v>
      </c>
      <c r="W5194">
        <f t="shared" si="569"/>
        <v>0</v>
      </c>
      <c r="X5194" t="str">
        <f t="shared" si="570"/>
        <v>Active</v>
      </c>
      <c r="Y5194">
        <f t="shared" si="571"/>
        <v>1.1506849315068493</v>
      </c>
      <c r="Z5194" t="str">
        <f t="shared" si="572"/>
        <v>1–2 Years</v>
      </c>
      <c r="AA5194" t="str">
        <f t="shared" si="573"/>
        <v>&lt;70K</v>
      </c>
    </row>
    <row r="5195" spans="1:27" ht="19.95" customHeight="1" x14ac:dyDescent="0.3">
      <c r="A5195" s="8" t="s">
        <v>5322</v>
      </c>
      <c r="B5195" s="9">
        <v>44940</v>
      </c>
      <c r="C5195" s="1" t="s">
        <v>81</v>
      </c>
      <c r="D5195" s="1" t="s">
        <v>72</v>
      </c>
      <c r="E5195" s="1" t="s">
        <v>23</v>
      </c>
      <c r="F5195" s="1" t="s">
        <v>154</v>
      </c>
      <c r="G5195" s="1" t="s">
        <v>83</v>
      </c>
      <c r="H5195" s="1" t="s">
        <v>43</v>
      </c>
      <c r="I5195" s="1" t="s">
        <v>27</v>
      </c>
      <c r="J5195" s="9">
        <v>44940</v>
      </c>
      <c r="K5195" s="9"/>
      <c r="L5195" s="1" t="s">
        <v>28</v>
      </c>
      <c r="M5195" s="1">
        <v>1082</v>
      </c>
      <c r="N5195" s="1" t="s">
        <v>29</v>
      </c>
      <c r="O5195" s="1" t="s">
        <v>105</v>
      </c>
      <c r="P5195" s="1" t="s">
        <v>64</v>
      </c>
      <c r="Q5195" s="1">
        <v>3</v>
      </c>
      <c r="R5195" s="1" t="s">
        <v>37</v>
      </c>
      <c r="S5195" s="1">
        <v>3</v>
      </c>
      <c r="T5195" s="10">
        <v>57000</v>
      </c>
      <c r="U5195" t="str">
        <f t="shared" si="567"/>
        <v>Reviewed</v>
      </c>
      <c r="V5195" t="str">
        <f t="shared" si="568"/>
        <v>meets</v>
      </c>
      <c r="W5195">
        <f t="shared" si="569"/>
        <v>0</v>
      </c>
      <c r="X5195" t="str">
        <f t="shared" si="570"/>
        <v>Active</v>
      </c>
      <c r="Y5195">
        <f t="shared" si="571"/>
        <v>2.9643835616438357</v>
      </c>
      <c r="Z5195" t="str">
        <f t="shared" si="572"/>
        <v>2–3 Years</v>
      </c>
      <c r="AA5195" t="str">
        <f t="shared" si="573"/>
        <v>&lt;70K</v>
      </c>
    </row>
    <row r="5196" spans="1:27" ht="19.95" customHeight="1" x14ac:dyDescent="0.3">
      <c r="A5196" s="4" t="s">
        <v>5323</v>
      </c>
      <c r="B5196" s="5">
        <v>45326</v>
      </c>
      <c r="C5196" s="6" t="s">
        <v>86</v>
      </c>
      <c r="D5196" s="6" t="s">
        <v>87</v>
      </c>
      <c r="E5196" s="6" t="s">
        <v>67</v>
      </c>
      <c r="F5196" s="6" t="s">
        <v>135</v>
      </c>
      <c r="G5196" s="6" t="s">
        <v>89</v>
      </c>
      <c r="H5196" s="6" t="s">
        <v>43</v>
      </c>
      <c r="I5196" s="6" t="s">
        <v>27</v>
      </c>
      <c r="J5196" s="5">
        <v>45326</v>
      </c>
      <c r="K5196" s="5"/>
      <c r="L5196" s="6" t="s">
        <v>28</v>
      </c>
      <c r="M5196" s="6">
        <v>696</v>
      </c>
      <c r="N5196" s="6" t="s">
        <v>29</v>
      </c>
      <c r="O5196" s="6" t="s">
        <v>30</v>
      </c>
      <c r="P5196" s="6" t="s">
        <v>44</v>
      </c>
      <c r="Q5196" s="6">
        <v>3</v>
      </c>
      <c r="R5196" s="6" t="s">
        <v>37</v>
      </c>
      <c r="S5196" s="6">
        <v>2</v>
      </c>
      <c r="T5196" s="7">
        <v>56500</v>
      </c>
      <c r="U5196" t="str">
        <f t="shared" si="567"/>
        <v>Reviewed</v>
      </c>
      <c r="V5196" t="str">
        <f t="shared" si="568"/>
        <v>meets</v>
      </c>
      <c r="W5196">
        <f t="shared" si="569"/>
        <v>0</v>
      </c>
      <c r="X5196" t="str">
        <f t="shared" si="570"/>
        <v>Active</v>
      </c>
      <c r="Y5196">
        <f t="shared" si="571"/>
        <v>1.9068493150684931</v>
      </c>
      <c r="Z5196" t="str">
        <f t="shared" si="572"/>
        <v>1–2 Years</v>
      </c>
      <c r="AA5196" t="str">
        <f t="shared" si="573"/>
        <v>&lt;70K</v>
      </c>
    </row>
    <row r="5197" spans="1:27" ht="19.95" customHeight="1" x14ac:dyDescent="0.3">
      <c r="A5197" s="8" t="s">
        <v>5324</v>
      </c>
      <c r="B5197" s="9">
        <v>44939</v>
      </c>
      <c r="C5197" s="1" t="s">
        <v>91</v>
      </c>
      <c r="D5197" s="1" t="s">
        <v>87</v>
      </c>
      <c r="E5197" s="1" t="s">
        <v>92</v>
      </c>
      <c r="F5197" s="1" t="s">
        <v>129</v>
      </c>
      <c r="G5197" s="1" t="s">
        <v>74</v>
      </c>
      <c r="H5197" s="1" t="s">
        <v>43</v>
      </c>
      <c r="I5197" s="1" t="s">
        <v>27</v>
      </c>
      <c r="J5197" s="9">
        <v>44939</v>
      </c>
      <c r="K5197" s="9"/>
      <c r="L5197" s="1" t="s">
        <v>28</v>
      </c>
      <c r="M5197" s="1">
        <v>1083</v>
      </c>
      <c r="N5197" s="1" t="s">
        <v>52</v>
      </c>
      <c r="O5197" s="1" t="s">
        <v>63</v>
      </c>
      <c r="P5197" s="1" t="s">
        <v>107</v>
      </c>
      <c r="Q5197" s="1">
        <v>3</v>
      </c>
      <c r="R5197" s="1" t="s">
        <v>37</v>
      </c>
      <c r="S5197" s="1">
        <v>3</v>
      </c>
      <c r="T5197" s="10">
        <v>63000</v>
      </c>
      <c r="U5197" t="str">
        <f t="shared" si="567"/>
        <v>Reviewed</v>
      </c>
      <c r="V5197" t="str">
        <f t="shared" si="568"/>
        <v>meets</v>
      </c>
      <c r="W5197">
        <f t="shared" si="569"/>
        <v>0</v>
      </c>
      <c r="X5197" t="str">
        <f t="shared" si="570"/>
        <v>Active</v>
      </c>
      <c r="Y5197">
        <f t="shared" si="571"/>
        <v>2.967123287671233</v>
      </c>
      <c r="Z5197" t="str">
        <f t="shared" si="572"/>
        <v>2–3 Years</v>
      </c>
      <c r="AA5197" t="str">
        <f t="shared" si="573"/>
        <v>&lt;70K</v>
      </c>
    </row>
    <row r="5198" spans="1:27" ht="19.95" customHeight="1" x14ac:dyDescent="0.3">
      <c r="A5198" s="4" t="s">
        <v>5325</v>
      </c>
      <c r="B5198" s="5">
        <v>45026</v>
      </c>
      <c r="C5198" s="6" t="s">
        <v>21</v>
      </c>
      <c r="D5198" s="6" t="s">
        <v>22</v>
      </c>
      <c r="E5198" s="6" t="s">
        <v>23</v>
      </c>
      <c r="F5198" s="6" t="s">
        <v>24</v>
      </c>
      <c r="G5198" s="6" t="s">
        <v>25</v>
      </c>
      <c r="H5198" s="6" t="s">
        <v>26</v>
      </c>
      <c r="I5198" s="6" t="s">
        <v>27</v>
      </c>
      <c r="J5198" s="5">
        <v>45026</v>
      </c>
      <c r="K5198" s="5"/>
      <c r="L5198" s="6" t="s">
        <v>28</v>
      </c>
      <c r="M5198" s="6">
        <v>996</v>
      </c>
      <c r="N5198" s="6" t="s">
        <v>75</v>
      </c>
      <c r="O5198" s="6" t="s">
        <v>63</v>
      </c>
      <c r="P5198" s="6" t="s">
        <v>64</v>
      </c>
      <c r="Q5198" s="6">
        <v>3</v>
      </c>
      <c r="R5198" s="6" t="s">
        <v>37</v>
      </c>
      <c r="S5198" s="6">
        <v>3</v>
      </c>
      <c r="T5198" s="7">
        <v>103500</v>
      </c>
      <c r="U5198" t="str">
        <f t="shared" si="567"/>
        <v>Reviewed</v>
      </c>
      <c r="V5198" t="str">
        <f t="shared" si="568"/>
        <v>meets</v>
      </c>
      <c r="W5198">
        <f t="shared" si="569"/>
        <v>0</v>
      </c>
      <c r="X5198" t="str">
        <f t="shared" si="570"/>
        <v>Active</v>
      </c>
      <c r="Y5198">
        <f t="shared" si="571"/>
        <v>2.7287671232876711</v>
      </c>
      <c r="Z5198" t="str">
        <f t="shared" si="572"/>
        <v>2–3 Years</v>
      </c>
      <c r="AA5198" t="str">
        <f t="shared" si="573"/>
        <v>100K–129K</v>
      </c>
    </row>
    <row r="5199" spans="1:27" ht="19.95" customHeight="1" x14ac:dyDescent="0.3">
      <c r="A5199" s="8" t="s">
        <v>5326</v>
      </c>
      <c r="B5199" s="9">
        <v>45641</v>
      </c>
      <c r="C5199" s="1" t="s">
        <v>34</v>
      </c>
      <c r="D5199" s="1" t="s">
        <v>22</v>
      </c>
      <c r="E5199" s="1" t="s">
        <v>23</v>
      </c>
      <c r="F5199" s="1" t="s">
        <v>138</v>
      </c>
      <c r="G5199" s="1" t="s">
        <v>36</v>
      </c>
      <c r="H5199" s="1" t="s">
        <v>43</v>
      </c>
      <c r="I5199" s="1" t="s">
        <v>27</v>
      </c>
      <c r="J5199" s="9">
        <v>45641</v>
      </c>
      <c r="K5199" s="9"/>
      <c r="L5199" s="1" t="s">
        <v>28</v>
      </c>
      <c r="M5199" s="1">
        <v>381</v>
      </c>
      <c r="N5199" s="1" t="s">
        <v>75</v>
      </c>
      <c r="O5199" s="1" t="s">
        <v>63</v>
      </c>
      <c r="P5199" s="1" t="s">
        <v>64</v>
      </c>
      <c r="Q5199" s="1">
        <v>3</v>
      </c>
      <c r="R5199" s="1" t="s">
        <v>37</v>
      </c>
      <c r="S5199" s="1">
        <v>1</v>
      </c>
      <c r="T5199" s="10">
        <v>73500</v>
      </c>
      <c r="U5199" t="str">
        <f t="shared" si="567"/>
        <v>Reviewed</v>
      </c>
      <c r="V5199" t="str">
        <f t="shared" si="568"/>
        <v>meets</v>
      </c>
      <c r="W5199">
        <f t="shared" si="569"/>
        <v>0</v>
      </c>
      <c r="X5199" t="str">
        <f t="shared" si="570"/>
        <v>Active</v>
      </c>
      <c r="Y5199">
        <f t="shared" si="571"/>
        <v>1.0438356164383562</v>
      </c>
      <c r="Z5199" t="str">
        <f t="shared" si="572"/>
        <v>1–2 Years</v>
      </c>
      <c r="AA5199" t="str">
        <f t="shared" si="573"/>
        <v>70K–99K</v>
      </c>
    </row>
    <row r="5200" spans="1:27" ht="19.95" customHeight="1" x14ac:dyDescent="0.3">
      <c r="A5200" s="4" t="s">
        <v>5327</v>
      </c>
      <c r="B5200" s="5">
        <v>45305</v>
      </c>
      <c r="C5200" s="6" t="s">
        <v>39</v>
      </c>
      <c r="D5200" s="6" t="s">
        <v>22</v>
      </c>
      <c r="E5200" s="6" t="s">
        <v>40</v>
      </c>
      <c r="F5200" s="6" t="s">
        <v>35</v>
      </c>
      <c r="G5200" s="6" t="s">
        <v>36</v>
      </c>
      <c r="H5200" s="6" t="s">
        <v>26</v>
      </c>
      <c r="I5200" s="6" t="s">
        <v>50</v>
      </c>
      <c r="J5200" s="5">
        <v>45305</v>
      </c>
      <c r="K5200" s="5">
        <v>45880</v>
      </c>
      <c r="L5200" s="6" t="s">
        <v>51</v>
      </c>
      <c r="M5200" s="6">
        <v>575</v>
      </c>
      <c r="N5200" s="6" t="s">
        <v>29</v>
      </c>
      <c r="O5200" s="6" t="s">
        <v>63</v>
      </c>
      <c r="P5200" s="6" t="s">
        <v>64</v>
      </c>
      <c r="Q5200" s="6">
        <v>2</v>
      </c>
      <c r="R5200" s="6" t="s">
        <v>53</v>
      </c>
      <c r="S5200" s="6">
        <v>2</v>
      </c>
      <c r="T5200" s="7">
        <v>78000</v>
      </c>
      <c r="U5200" t="str">
        <f t="shared" si="567"/>
        <v>Reviewed</v>
      </c>
      <c r="V5200" t="str">
        <f t="shared" si="568"/>
        <v>needs_support</v>
      </c>
      <c r="W5200">
        <f t="shared" si="569"/>
        <v>1</v>
      </c>
      <c r="X5200" t="str">
        <f t="shared" si="570"/>
        <v>Attrited</v>
      </c>
      <c r="Y5200">
        <f t="shared" si="571"/>
        <v>1.5753424657534247</v>
      </c>
      <c r="Z5200" t="str">
        <f t="shared" si="572"/>
        <v>1–2 Years</v>
      </c>
      <c r="AA5200" t="str">
        <f t="shared" si="573"/>
        <v>70K–99K</v>
      </c>
    </row>
    <row r="5201" spans="1:27" ht="19.95" customHeight="1" x14ac:dyDescent="0.3">
      <c r="A5201" s="8" t="s">
        <v>5328</v>
      </c>
      <c r="B5201" s="9">
        <v>45660</v>
      </c>
      <c r="C5201" s="1" t="s">
        <v>46</v>
      </c>
      <c r="D5201" s="1" t="s">
        <v>22</v>
      </c>
      <c r="E5201" s="1" t="s">
        <v>40</v>
      </c>
      <c r="F5201" s="1" t="s">
        <v>101</v>
      </c>
      <c r="G5201" s="1" t="s">
        <v>48</v>
      </c>
      <c r="H5201" s="1" t="s">
        <v>26</v>
      </c>
      <c r="I5201" s="1" t="s">
        <v>27</v>
      </c>
      <c r="J5201" s="9">
        <v>45660</v>
      </c>
      <c r="K5201" s="9"/>
      <c r="L5201" s="1" t="s">
        <v>28</v>
      </c>
      <c r="M5201" s="1">
        <v>362</v>
      </c>
      <c r="N5201" s="1" t="s">
        <v>29</v>
      </c>
      <c r="O5201" s="1" t="s">
        <v>63</v>
      </c>
      <c r="P5201" s="1" t="s">
        <v>31</v>
      </c>
      <c r="Q5201" s="1">
        <v>3</v>
      </c>
      <c r="R5201" s="1" t="s">
        <v>37</v>
      </c>
      <c r="S5201" s="1">
        <v>1</v>
      </c>
      <c r="T5201" s="10">
        <v>88500</v>
      </c>
      <c r="U5201" t="str">
        <f t="shared" si="567"/>
        <v>Reviewed</v>
      </c>
      <c r="V5201" t="str">
        <f t="shared" si="568"/>
        <v>meets</v>
      </c>
      <c r="W5201">
        <f t="shared" si="569"/>
        <v>0</v>
      </c>
      <c r="X5201" t="str">
        <f t="shared" si="570"/>
        <v>Active</v>
      </c>
      <c r="Y5201">
        <f t="shared" si="571"/>
        <v>0.99178082191780825</v>
      </c>
      <c r="Z5201" t="str">
        <f t="shared" si="572"/>
        <v>&lt;1 Year</v>
      </c>
      <c r="AA5201" t="str">
        <f t="shared" si="573"/>
        <v>70K–99K</v>
      </c>
    </row>
    <row r="5202" spans="1:27" ht="19.95" customHeight="1" x14ac:dyDescent="0.3">
      <c r="A5202" s="4" t="s">
        <v>5329</v>
      </c>
      <c r="B5202" s="5">
        <v>45014</v>
      </c>
      <c r="C5202" s="6" t="s">
        <v>55</v>
      </c>
      <c r="D5202" s="6" t="s">
        <v>56</v>
      </c>
      <c r="E5202" s="6" t="s">
        <v>23</v>
      </c>
      <c r="F5202" s="6" t="s">
        <v>57</v>
      </c>
      <c r="G5202" s="6" t="s">
        <v>58</v>
      </c>
      <c r="H5202" s="6" t="s">
        <v>43</v>
      </c>
      <c r="I5202" s="6" t="s">
        <v>50</v>
      </c>
      <c r="J5202" s="5">
        <v>45014</v>
      </c>
      <c r="K5202" s="5">
        <v>45221</v>
      </c>
      <c r="L5202" s="6" t="s">
        <v>51</v>
      </c>
      <c r="M5202" s="6">
        <v>207</v>
      </c>
      <c r="N5202" s="6" t="s">
        <v>29</v>
      </c>
      <c r="O5202" s="6" t="s">
        <v>63</v>
      </c>
      <c r="P5202" s="6" t="s">
        <v>31</v>
      </c>
      <c r="Q5202" s="6">
        <v>2</v>
      </c>
      <c r="R5202" s="6" t="s">
        <v>53</v>
      </c>
      <c r="S5202" s="6">
        <v>1</v>
      </c>
      <c r="T5202" s="7">
        <v>74000</v>
      </c>
      <c r="U5202" t="str">
        <f t="shared" si="567"/>
        <v>Reviewed</v>
      </c>
      <c r="V5202" t="str">
        <f t="shared" si="568"/>
        <v>needs_support</v>
      </c>
      <c r="W5202">
        <f t="shared" si="569"/>
        <v>1</v>
      </c>
      <c r="X5202" t="str">
        <f t="shared" si="570"/>
        <v>Attrited</v>
      </c>
      <c r="Y5202">
        <f t="shared" si="571"/>
        <v>0.56712328767123288</v>
      </c>
      <c r="Z5202" t="str">
        <f t="shared" si="572"/>
        <v>&lt;1 Year</v>
      </c>
      <c r="AA5202" t="str">
        <f t="shared" si="573"/>
        <v>70K–99K</v>
      </c>
    </row>
    <row r="5203" spans="1:27" ht="19.95" customHeight="1" x14ac:dyDescent="0.3">
      <c r="A5203" s="8" t="s">
        <v>5330</v>
      </c>
      <c r="B5203" s="9">
        <v>45845</v>
      </c>
      <c r="C5203" s="1" t="s">
        <v>60</v>
      </c>
      <c r="D5203" s="1" t="s">
        <v>56</v>
      </c>
      <c r="E5203" s="1" t="s">
        <v>40</v>
      </c>
      <c r="F5203" s="1" t="s">
        <v>190</v>
      </c>
      <c r="G5203" s="1" t="s">
        <v>58</v>
      </c>
      <c r="H5203" s="1" t="s">
        <v>49</v>
      </c>
      <c r="I5203" s="1" t="s">
        <v>27</v>
      </c>
      <c r="J5203" s="9">
        <v>45845</v>
      </c>
      <c r="K5203" s="9"/>
      <c r="L5203" s="1" t="s">
        <v>28</v>
      </c>
      <c r="M5203" s="1">
        <v>177</v>
      </c>
      <c r="N5203" s="1" t="s">
        <v>29</v>
      </c>
      <c r="O5203" s="1" t="s">
        <v>63</v>
      </c>
      <c r="P5203" s="1" t="s">
        <v>64</v>
      </c>
      <c r="Q5203" s="1" t="s">
        <v>95</v>
      </c>
      <c r="R5203" s="1" t="s">
        <v>28</v>
      </c>
      <c r="S5203" s="1">
        <v>0</v>
      </c>
      <c r="T5203" s="10">
        <v>96000</v>
      </c>
      <c r="U5203" t="str">
        <f t="shared" si="567"/>
        <v>Not Reviewed</v>
      </c>
      <c r="V5203" t="str">
        <f t="shared" si="568"/>
        <v>Not Reviewed</v>
      </c>
      <c r="W5203">
        <f t="shared" si="569"/>
        <v>0</v>
      </c>
      <c r="X5203" t="str">
        <f t="shared" si="570"/>
        <v>Active</v>
      </c>
      <c r="Y5203">
        <f t="shared" si="571"/>
        <v>0.48493150684931507</v>
      </c>
      <c r="Z5203" t="str">
        <f t="shared" si="572"/>
        <v>&lt;1 Year</v>
      </c>
      <c r="AA5203" t="str">
        <f t="shared" si="573"/>
        <v>70K–99K</v>
      </c>
    </row>
    <row r="5204" spans="1:27" ht="19.95" customHeight="1" x14ac:dyDescent="0.3">
      <c r="A5204" s="4" t="s">
        <v>5331</v>
      </c>
      <c r="B5204" s="5">
        <v>45767</v>
      </c>
      <c r="C5204" s="6" t="s">
        <v>66</v>
      </c>
      <c r="D5204" s="6" t="s">
        <v>56</v>
      </c>
      <c r="E5204" s="6" t="s">
        <v>67</v>
      </c>
      <c r="F5204" s="6" t="s">
        <v>68</v>
      </c>
      <c r="G5204" s="6" t="s">
        <v>69</v>
      </c>
      <c r="H5204" s="6" t="s">
        <v>26</v>
      </c>
      <c r="I5204" s="6" t="s">
        <v>27</v>
      </c>
      <c r="J5204" s="5">
        <v>45767</v>
      </c>
      <c r="K5204" s="5"/>
      <c r="L5204" s="6" t="s">
        <v>28</v>
      </c>
      <c r="M5204" s="6">
        <v>255</v>
      </c>
      <c r="N5204" s="6" t="s">
        <v>122</v>
      </c>
      <c r="O5204" s="6" t="s">
        <v>43</v>
      </c>
      <c r="P5204" s="6" t="s">
        <v>44</v>
      </c>
      <c r="Q5204" s="6">
        <v>3</v>
      </c>
      <c r="R5204" s="6" t="s">
        <v>37</v>
      </c>
      <c r="S5204" s="6">
        <v>1</v>
      </c>
      <c r="T5204" s="7">
        <v>85000</v>
      </c>
      <c r="U5204" t="str">
        <f t="shared" si="567"/>
        <v>Reviewed</v>
      </c>
      <c r="V5204" t="str">
        <f t="shared" si="568"/>
        <v>meets</v>
      </c>
      <c r="W5204">
        <f t="shared" si="569"/>
        <v>0</v>
      </c>
      <c r="X5204" t="str">
        <f t="shared" si="570"/>
        <v>Active</v>
      </c>
      <c r="Y5204">
        <f t="shared" si="571"/>
        <v>0.69863013698630139</v>
      </c>
      <c r="Z5204" t="str">
        <f t="shared" si="572"/>
        <v>&lt;1 Year</v>
      </c>
      <c r="AA5204" t="str">
        <f t="shared" si="573"/>
        <v>70K–99K</v>
      </c>
    </row>
    <row r="5205" spans="1:27" ht="19.95" customHeight="1" x14ac:dyDescent="0.3">
      <c r="A5205" s="8" t="s">
        <v>5332</v>
      </c>
      <c r="B5205" s="9">
        <v>45106</v>
      </c>
      <c r="C5205" s="1" t="s">
        <v>71</v>
      </c>
      <c r="D5205" s="1" t="s">
        <v>72</v>
      </c>
      <c r="E5205" s="1" t="s">
        <v>23</v>
      </c>
      <c r="F5205" s="1" t="s">
        <v>129</v>
      </c>
      <c r="G5205" s="1" t="s">
        <v>74</v>
      </c>
      <c r="H5205" s="1" t="s">
        <v>43</v>
      </c>
      <c r="I5205" s="1" t="s">
        <v>27</v>
      </c>
      <c r="J5205" s="9">
        <v>45106</v>
      </c>
      <c r="K5205" s="9"/>
      <c r="L5205" s="1" t="s">
        <v>28</v>
      </c>
      <c r="M5205" s="1">
        <v>916</v>
      </c>
      <c r="N5205" s="1" t="s">
        <v>29</v>
      </c>
      <c r="O5205" s="1" t="s">
        <v>43</v>
      </c>
      <c r="P5205" s="1" t="s">
        <v>44</v>
      </c>
      <c r="Q5205" s="1">
        <v>3</v>
      </c>
      <c r="R5205" s="1" t="s">
        <v>37</v>
      </c>
      <c r="S5205" s="1">
        <v>3</v>
      </c>
      <c r="T5205" s="10">
        <v>55500</v>
      </c>
      <c r="U5205" t="str">
        <f t="shared" si="567"/>
        <v>Reviewed</v>
      </c>
      <c r="V5205" t="str">
        <f t="shared" si="568"/>
        <v>meets</v>
      </c>
      <c r="W5205">
        <f t="shared" si="569"/>
        <v>0</v>
      </c>
      <c r="X5205" t="str">
        <f t="shared" si="570"/>
        <v>Active</v>
      </c>
      <c r="Y5205">
        <f t="shared" si="571"/>
        <v>2.5095890410958903</v>
      </c>
      <c r="Z5205" t="str">
        <f t="shared" si="572"/>
        <v>2–3 Years</v>
      </c>
      <c r="AA5205" t="str">
        <f t="shared" si="573"/>
        <v>&lt;70K</v>
      </c>
    </row>
    <row r="5206" spans="1:27" ht="19.95" customHeight="1" x14ac:dyDescent="0.3">
      <c r="A5206" s="4" t="s">
        <v>5333</v>
      </c>
      <c r="B5206" s="5">
        <v>45569</v>
      </c>
      <c r="C5206" s="6" t="s">
        <v>77</v>
      </c>
      <c r="D5206" s="6" t="s">
        <v>72</v>
      </c>
      <c r="E5206" s="6" t="s">
        <v>40</v>
      </c>
      <c r="F5206" s="6" t="s">
        <v>131</v>
      </c>
      <c r="G5206" s="6" t="s">
        <v>79</v>
      </c>
      <c r="H5206" s="6" t="s">
        <v>26</v>
      </c>
      <c r="I5206" s="6" t="s">
        <v>27</v>
      </c>
      <c r="J5206" s="5">
        <v>45569</v>
      </c>
      <c r="K5206" s="5"/>
      <c r="L5206" s="6" t="s">
        <v>28</v>
      </c>
      <c r="M5206" s="6">
        <v>453</v>
      </c>
      <c r="N5206" s="6" t="s">
        <v>29</v>
      </c>
      <c r="O5206" s="6" t="s">
        <v>43</v>
      </c>
      <c r="P5206" s="6" t="s">
        <v>64</v>
      </c>
      <c r="Q5206" s="6">
        <v>3</v>
      </c>
      <c r="R5206" s="6" t="s">
        <v>37</v>
      </c>
      <c r="S5206" s="6">
        <v>1</v>
      </c>
      <c r="T5206" s="7">
        <v>77500</v>
      </c>
      <c r="U5206" t="str">
        <f t="shared" si="567"/>
        <v>Reviewed</v>
      </c>
      <c r="V5206" t="str">
        <f t="shared" si="568"/>
        <v>meets</v>
      </c>
      <c r="W5206">
        <f t="shared" si="569"/>
        <v>0</v>
      </c>
      <c r="X5206" t="str">
        <f t="shared" si="570"/>
        <v>Active</v>
      </c>
      <c r="Y5206">
        <f t="shared" si="571"/>
        <v>1.2410958904109588</v>
      </c>
      <c r="Z5206" t="str">
        <f t="shared" si="572"/>
        <v>1–2 Years</v>
      </c>
      <c r="AA5206" t="str">
        <f t="shared" si="573"/>
        <v>70K–99K</v>
      </c>
    </row>
    <row r="5207" spans="1:27" ht="19.95" customHeight="1" x14ac:dyDescent="0.3">
      <c r="A5207" s="8" t="s">
        <v>5334</v>
      </c>
      <c r="B5207" s="9">
        <v>45242</v>
      </c>
      <c r="C5207" s="1" t="s">
        <v>81</v>
      </c>
      <c r="D5207" s="1" t="s">
        <v>72</v>
      </c>
      <c r="E5207" s="1" t="s">
        <v>23</v>
      </c>
      <c r="F5207" s="1" t="s">
        <v>82</v>
      </c>
      <c r="G5207" s="1" t="s">
        <v>83</v>
      </c>
      <c r="H5207" s="1" t="s">
        <v>26</v>
      </c>
      <c r="I5207" s="1" t="s">
        <v>50</v>
      </c>
      <c r="J5207" s="9">
        <v>45242</v>
      </c>
      <c r="K5207" s="9">
        <v>45709</v>
      </c>
      <c r="L5207" s="1" t="s">
        <v>159</v>
      </c>
      <c r="M5207" s="1">
        <v>467</v>
      </c>
      <c r="N5207" s="1" t="s">
        <v>29</v>
      </c>
      <c r="O5207" s="1" t="s">
        <v>30</v>
      </c>
      <c r="P5207" s="1" t="s">
        <v>64</v>
      </c>
      <c r="Q5207" s="1">
        <v>4</v>
      </c>
      <c r="R5207" s="1" t="s">
        <v>32</v>
      </c>
      <c r="S5207" s="1">
        <v>1</v>
      </c>
      <c r="T5207" s="10">
        <v>95500</v>
      </c>
      <c r="U5207" t="str">
        <f t="shared" si="567"/>
        <v>Reviewed</v>
      </c>
      <c r="V5207" t="str">
        <f t="shared" si="568"/>
        <v>exceeds</v>
      </c>
      <c r="W5207">
        <f t="shared" si="569"/>
        <v>1</v>
      </c>
      <c r="X5207" t="str">
        <f t="shared" si="570"/>
        <v>Attrited</v>
      </c>
      <c r="Y5207">
        <f t="shared" si="571"/>
        <v>1.2794520547945205</v>
      </c>
      <c r="Z5207" t="str">
        <f t="shared" si="572"/>
        <v>1–2 Years</v>
      </c>
      <c r="AA5207" t="str">
        <f t="shared" si="573"/>
        <v>70K–99K</v>
      </c>
    </row>
    <row r="5208" spans="1:27" ht="19.95" customHeight="1" x14ac:dyDescent="0.3">
      <c r="A5208" s="4" t="s">
        <v>5335</v>
      </c>
      <c r="B5208" s="5">
        <v>45226</v>
      </c>
      <c r="C5208" s="6" t="s">
        <v>86</v>
      </c>
      <c r="D5208" s="6" t="s">
        <v>87</v>
      </c>
      <c r="E5208" s="6" t="s">
        <v>67</v>
      </c>
      <c r="F5208" s="6" t="s">
        <v>116</v>
      </c>
      <c r="G5208" s="6" t="s">
        <v>89</v>
      </c>
      <c r="H5208" s="6" t="s">
        <v>26</v>
      </c>
      <c r="I5208" s="6" t="s">
        <v>27</v>
      </c>
      <c r="J5208" s="5">
        <v>45226</v>
      </c>
      <c r="K5208" s="5"/>
      <c r="L5208" s="6" t="s">
        <v>28</v>
      </c>
      <c r="M5208" s="6">
        <v>796</v>
      </c>
      <c r="N5208" s="6" t="s">
        <v>29</v>
      </c>
      <c r="O5208" s="6" t="s">
        <v>63</v>
      </c>
      <c r="P5208" s="6" t="s">
        <v>64</v>
      </c>
      <c r="Q5208" s="6">
        <v>4</v>
      </c>
      <c r="R5208" s="6" t="s">
        <v>32</v>
      </c>
      <c r="S5208" s="6">
        <v>2</v>
      </c>
      <c r="T5208" s="7">
        <v>72000</v>
      </c>
      <c r="U5208" t="str">
        <f t="shared" si="567"/>
        <v>Reviewed</v>
      </c>
      <c r="V5208" t="str">
        <f t="shared" si="568"/>
        <v>exceeds</v>
      </c>
      <c r="W5208">
        <f t="shared" si="569"/>
        <v>0</v>
      </c>
      <c r="X5208" t="str">
        <f t="shared" si="570"/>
        <v>Active</v>
      </c>
      <c r="Y5208">
        <f t="shared" si="571"/>
        <v>2.1808219178082191</v>
      </c>
      <c r="Z5208" t="str">
        <f t="shared" si="572"/>
        <v>2–3 Years</v>
      </c>
      <c r="AA5208" t="str">
        <f t="shared" si="573"/>
        <v>70K–99K</v>
      </c>
    </row>
    <row r="5209" spans="1:27" ht="19.95" customHeight="1" x14ac:dyDescent="0.3">
      <c r="A5209" s="8" t="s">
        <v>5336</v>
      </c>
      <c r="B5209" s="9">
        <v>45923</v>
      </c>
      <c r="C5209" s="1" t="s">
        <v>91</v>
      </c>
      <c r="D5209" s="1" t="s">
        <v>87</v>
      </c>
      <c r="E5209" s="1" t="s">
        <v>92</v>
      </c>
      <c r="F5209" s="1" t="s">
        <v>114</v>
      </c>
      <c r="G5209" s="1" t="s">
        <v>94</v>
      </c>
      <c r="H5209" s="1" t="s">
        <v>43</v>
      </c>
      <c r="I5209" s="1" t="s">
        <v>27</v>
      </c>
      <c r="J5209" s="9">
        <v>45923</v>
      </c>
      <c r="K5209" s="9"/>
      <c r="L5209" s="1" t="s">
        <v>28</v>
      </c>
      <c r="M5209" s="1">
        <v>99</v>
      </c>
      <c r="N5209" s="1" t="s">
        <v>29</v>
      </c>
      <c r="O5209" s="1" t="s">
        <v>30</v>
      </c>
      <c r="P5209" s="1" t="s">
        <v>64</v>
      </c>
      <c r="Q5209" s="1" t="s">
        <v>95</v>
      </c>
      <c r="R5209" s="1" t="s">
        <v>28</v>
      </c>
      <c r="S5209" s="1">
        <v>0</v>
      </c>
      <c r="T5209" s="10">
        <v>74000</v>
      </c>
      <c r="U5209" t="str">
        <f t="shared" si="567"/>
        <v>Not Reviewed</v>
      </c>
      <c r="V5209" t="str">
        <f t="shared" si="568"/>
        <v>Not Reviewed</v>
      </c>
      <c r="W5209">
        <f t="shared" si="569"/>
        <v>0</v>
      </c>
      <c r="X5209" t="str">
        <f t="shared" si="570"/>
        <v>Active</v>
      </c>
      <c r="Y5209">
        <f t="shared" si="571"/>
        <v>0.27123287671232876</v>
      </c>
      <c r="Z5209" t="str">
        <f t="shared" si="572"/>
        <v>&lt;1 Year</v>
      </c>
      <c r="AA5209" t="str">
        <f t="shared" si="573"/>
        <v>70K–99K</v>
      </c>
    </row>
    <row r="5210" spans="1:27" ht="19.95" customHeight="1" x14ac:dyDescent="0.3">
      <c r="A5210" s="4" t="s">
        <v>5337</v>
      </c>
      <c r="B5210" s="5">
        <v>45593</v>
      </c>
      <c r="C5210" s="6" t="s">
        <v>21</v>
      </c>
      <c r="D5210" s="6" t="s">
        <v>22</v>
      </c>
      <c r="E5210" s="6" t="s">
        <v>23</v>
      </c>
      <c r="F5210" s="6" t="s">
        <v>24</v>
      </c>
      <c r="G5210" s="6" t="s">
        <v>25</v>
      </c>
      <c r="H5210" s="6" t="s">
        <v>26</v>
      </c>
      <c r="I5210" s="6" t="s">
        <v>27</v>
      </c>
      <c r="J5210" s="5">
        <v>45593</v>
      </c>
      <c r="K5210" s="5"/>
      <c r="L5210" s="6" t="s">
        <v>28</v>
      </c>
      <c r="M5210" s="6">
        <v>429</v>
      </c>
      <c r="N5210" s="6" t="s">
        <v>29</v>
      </c>
      <c r="O5210" s="6" t="s">
        <v>63</v>
      </c>
      <c r="P5210" s="6" t="s">
        <v>31</v>
      </c>
      <c r="Q5210" s="6">
        <v>3</v>
      </c>
      <c r="R5210" s="6" t="s">
        <v>37</v>
      </c>
      <c r="S5210" s="6">
        <v>1</v>
      </c>
      <c r="T5210" s="7">
        <v>85000</v>
      </c>
      <c r="U5210" t="str">
        <f t="shared" si="567"/>
        <v>Reviewed</v>
      </c>
      <c r="V5210" t="str">
        <f t="shared" si="568"/>
        <v>meets</v>
      </c>
      <c r="W5210">
        <f t="shared" si="569"/>
        <v>0</v>
      </c>
      <c r="X5210" t="str">
        <f t="shared" si="570"/>
        <v>Active</v>
      </c>
      <c r="Y5210">
        <f t="shared" si="571"/>
        <v>1.1753424657534246</v>
      </c>
      <c r="Z5210" t="str">
        <f t="shared" si="572"/>
        <v>1–2 Years</v>
      </c>
      <c r="AA5210" t="str">
        <f t="shared" si="573"/>
        <v>70K–99K</v>
      </c>
    </row>
    <row r="5211" spans="1:27" ht="19.95" customHeight="1" x14ac:dyDescent="0.3">
      <c r="A5211" s="8" t="s">
        <v>5338</v>
      </c>
      <c r="B5211" s="9">
        <v>45350</v>
      </c>
      <c r="C5211" s="1" t="s">
        <v>34</v>
      </c>
      <c r="D5211" s="1" t="s">
        <v>22</v>
      </c>
      <c r="E5211" s="1" t="s">
        <v>23</v>
      </c>
      <c r="F5211" s="1" t="s">
        <v>35</v>
      </c>
      <c r="G5211" s="1" t="s">
        <v>36</v>
      </c>
      <c r="H5211" s="1" t="s">
        <v>26</v>
      </c>
      <c r="I5211" s="1" t="s">
        <v>27</v>
      </c>
      <c r="J5211" s="9">
        <v>45350</v>
      </c>
      <c r="K5211" s="9"/>
      <c r="L5211" s="1" t="s">
        <v>28</v>
      </c>
      <c r="M5211" s="1">
        <v>672</v>
      </c>
      <c r="N5211" s="1" t="s">
        <v>29</v>
      </c>
      <c r="O5211" s="1" t="s">
        <v>63</v>
      </c>
      <c r="P5211" s="1" t="s">
        <v>107</v>
      </c>
      <c r="Q5211" s="1">
        <v>5</v>
      </c>
      <c r="R5211" s="1" t="s">
        <v>119</v>
      </c>
      <c r="S5211" s="1">
        <v>2</v>
      </c>
      <c r="T5211" s="10">
        <v>81500</v>
      </c>
      <c r="U5211" t="str">
        <f t="shared" si="567"/>
        <v>Reviewed</v>
      </c>
      <c r="V5211" t="str">
        <f t="shared" si="568"/>
        <v>outstanding</v>
      </c>
      <c r="W5211">
        <f t="shared" si="569"/>
        <v>0</v>
      </c>
      <c r="X5211" t="str">
        <f t="shared" si="570"/>
        <v>Active</v>
      </c>
      <c r="Y5211">
        <f t="shared" si="571"/>
        <v>1.8410958904109589</v>
      </c>
      <c r="Z5211" t="str">
        <f t="shared" si="572"/>
        <v>1–2 Years</v>
      </c>
      <c r="AA5211" t="str">
        <f t="shared" si="573"/>
        <v>70K–99K</v>
      </c>
    </row>
    <row r="5212" spans="1:27" ht="19.95" customHeight="1" x14ac:dyDescent="0.3">
      <c r="A5212" s="4" t="s">
        <v>5339</v>
      </c>
      <c r="B5212" s="5">
        <v>45628</v>
      </c>
      <c r="C5212" s="6" t="s">
        <v>39</v>
      </c>
      <c r="D5212" s="6" t="s">
        <v>22</v>
      </c>
      <c r="E5212" s="6" t="s">
        <v>40</v>
      </c>
      <c r="F5212" s="6" t="s">
        <v>35</v>
      </c>
      <c r="G5212" s="6" t="s">
        <v>36</v>
      </c>
      <c r="H5212" s="6" t="s">
        <v>26</v>
      </c>
      <c r="I5212" s="6" t="s">
        <v>27</v>
      </c>
      <c r="J5212" s="5">
        <v>45628</v>
      </c>
      <c r="K5212" s="5"/>
      <c r="L5212" s="6" t="s">
        <v>28</v>
      </c>
      <c r="M5212" s="6">
        <v>394</v>
      </c>
      <c r="N5212" s="6" t="s">
        <v>29</v>
      </c>
      <c r="O5212" s="6" t="s">
        <v>170</v>
      </c>
      <c r="P5212" s="6" t="s">
        <v>31</v>
      </c>
      <c r="Q5212" s="6">
        <v>4</v>
      </c>
      <c r="R5212" s="6" t="s">
        <v>32</v>
      </c>
      <c r="S5212" s="6">
        <v>1</v>
      </c>
      <c r="T5212" s="7">
        <v>100000</v>
      </c>
      <c r="U5212" t="str">
        <f t="shared" si="567"/>
        <v>Reviewed</v>
      </c>
      <c r="V5212" t="str">
        <f t="shared" si="568"/>
        <v>exceeds</v>
      </c>
      <c r="W5212">
        <f t="shared" si="569"/>
        <v>0</v>
      </c>
      <c r="X5212" t="str">
        <f t="shared" si="570"/>
        <v>Active</v>
      </c>
      <c r="Y5212">
        <f t="shared" si="571"/>
        <v>1.0794520547945206</v>
      </c>
      <c r="Z5212" t="str">
        <f t="shared" si="572"/>
        <v>1–2 Years</v>
      </c>
      <c r="AA5212" t="str">
        <f t="shared" si="573"/>
        <v>100K–129K</v>
      </c>
    </row>
    <row r="5213" spans="1:27" ht="19.95" customHeight="1" x14ac:dyDescent="0.3">
      <c r="A5213" s="8" t="s">
        <v>5340</v>
      </c>
      <c r="B5213" s="9">
        <v>45669</v>
      </c>
      <c r="C5213" s="1" t="s">
        <v>46</v>
      </c>
      <c r="D5213" s="1" t="s">
        <v>22</v>
      </c>
      <c r="E5213" s="1" t="s">
        <v>40</v>
      </c>
      <c r="F5213" s="1" t="s">
        <v>47</v>
      </c>
      <c r="G5213" s="1" t="s">
        <v>48</v>
      </c>
      <c r="H5213" s="1" t="s">
        <v>49</v>
      </c>
      <c r="I5213" s="1" t="s">
        <v>27</v>
      </c>
      <c r="J5213" s="9">
        <v>45669</v>
      </c>
      <c r="K5213" s="9"/>
      <c r="L5213" s="1" t="s">
        <v>28</v>
      </c>
      <c r="M5213" s="1">
        <v>353</v>
      </c>
      <c r="N5213" s="1" t="s">
        <v>52</v>
      </c>
      <c r="O5213" s="1" t="s">
        <v>63</v>
      </c>
      <c r="P5213" s="1" t="s">
        <v>107</v>
      </c>
      <c r="Q5213" s="1">
        <v>4</v>
      </c>
      <c r="R5213" s="1" t="s">
        <v>32</v>
      </c>
      <c r="S5213" s="1">
        <v>1</v>
      </c>
      <c r="T5213" s="10">
        <v>128000</v>
      </c>
      <c r="U5213" t="str">
        <f t="shared" si="567"/>
        <v>Reviewed</v>
      </c>
      <c r="V5213" t="str">
        <f t="shared" si="568"/>
        <v>exceeds</v>
      </c>
      <c r="W5213">
        <f t="shared" si="569"/>
        <v>0</v>
      </c>
      <c r="X5213" t="str">
        <f t="shared" si="570"/>
        <v>Active</v>
      </c>
      <c r="Y5213">
        <f t="shared" si="571"/>
        <v>0.9671232876712329</v>
      </c>
      <c r="Z5213" t="str">
        <f t="shared" si="572"/>
        <v>&lt;1 Year</v>
      </c>
      <c r="AA5213" t="str">
        <f t="shared" si="573"/>
        <v>100K–129K</v>
      </c>
    </row>
    <row r="5214" spans="1:27" ht="19.95" customHeight="1" x14ac:dyDescent="0.3">
      <c r="A5214" s="4" t="s">
        <v>5341</v>
      </c>
      <c r="B5214" s="5">
        <v>45483</v>
      </c>
      <c r="C5214" s="6" t="s">
        <v>55</v>
      </c>
      <c r="D5214" s="6" t="s">
        <v>56</v>
      </c>
      <c r="E5214" s="6" t="s">
        <v>23</v>
      </c>
      <c r="F5214" s="6" t="s">
        <v>104</v>
      </c>
      <c r="G5214" s="6" t="s">
        <v>62</v>
      </c>
      <c r="H5214" s="6" t="s">
        <v>43</v>
      </c>
      <c r="I5214" s="6" t="s">
        <v>27</v>
      </c>
      <c r="J5214" s="5">
        <v>45483</v>
      </c>
      <c r="K5214" s="5"/>
      <c r="L5214" s="6" t="s">
        <v>28</v>
      </c>
      <c r="M5214" s="6">
        <v>539</v>
      </c>
      <c r="N5214" s="6" t="s">
        <v>75</v>
      </c>
      <c r="O5214" s="6" t="s">
        <v>63</v>
      </c>
      <c r="P5214" s="6" t="s">
        <v>107</v>
      </c>
      <c r="Q5214" s="6">
        <v>4</v>
      </c>
      <c r="R5214" s="6" t="s">
        <v>32</v>
      </c>
      <c r="S5214" s="6">
        <v>1</v>
      </c>
      <c r="T5214" s="7">
        <v>70000</v>
      </c>
      <c r="U5214" t="str">
        <f t="shared" si="567"/>
        <v>Reviewed</v>
      </c>
      <c r="V5214" t="str">
        <f t="shared" si="568"/>
        <v>exceeds</v>
      </c>
      <c r="W5214">
        <f t="shared" si="569"/>
        <v>0</v>
      </c>
      <c r="X5214" t="str">
        <f t="shared" si="570"/>
        <v>Active</v>
      </c>
      <c r="Y5214">
        <f t="shared" si="571"/>
        <v>1.4767123287671233</v>
      </c>
      <c r="Z5214" t="str">
        <f t="shared" si="572"/>
        <v>1–2 Years</v>
      </c>
      <c r="AA5214" t="str">
        <f t="shared" si="573"/>
        <v>70K–99K</v>
      </c>
    </row>
    <row r="5215" spans="1:27" ht="19.95" customHeight="1" x14ac:dyDescent="0.3">
      <c r="A5215" s="8" t="s">
        <v>5342</v>
      </c>
      <c r="B5215" s="9">
        <v>45138</v>
      </c>
      <c r="C5215" s="1" t="s">
        <v>60</v>
      </c>
      <c r="D5215" s="1" t="s">
        <v>56</v>
      </c>
      <c r="E5215" s="1" t="s">
        <v>40</v>
      </c>
      <c r="F5215" s="1" t="s">
        <v>61</v>
      </c>
      <c r="G5215" s="1" t="s">
        <v>62</v>
      </c>
      <c r="H5215" s="1" t="s">
        <v>26</v>
      </c>
      <c r="I5215" s="1" t="s">
        <v>27</v>
      </c>
      <c r="J5215" s="9">
        <v>45138</v>
      </c>
      <c r="K5215" s="9"/>
      <c r="L5215" s="1" t="s">
        <v>28</v>
      </c>
      <c r="M5215" s="1">
        <v>884</v>
      </c>
      <c r="N5215" s="1" t="s">
        <v>29</v>
      </c>
      <c r="O5215" s="1" t="s">
        <v>63</v>
      </c>
      <c r="P5215" s="1" t="s">
        <v>64</v>
      </c>
      <c r="Q5215" s="1">
        <v>3</v>
      </c>
      <c r="R5215" s="1" t="s">
        <v>37</v>
      </c>
      <c r="S5215" s="1">
        <v>2</v>
      </c>
      <c r="T5215" s="10">
        <v>75500</v>
      </c>
      <c r="U5215" t="str">
        <f t="shared" si="567"/>
        <v>Reviewed</v>
      </c>
      <c r="V5215" t="str">
        <f t="shared" si="568"/>
        <v>meets</v>
      </c>
      <c r="W5215">
        <f t="shared" si="569"/>
        <v>0</v>
      </c>
      <c r="X5215" t="str">
        <f t="shared" si="570"/>
        <v>Active</v>
      </c>
      <c r="Y5215">
        <f t="shared" si="571"/>
        <v>2.4219178082191779</v>
      </c>
      <c r="Z5215" t="str">
        <f t="shared" si="572"/>
        <v>2–3 Years</v>
      </c>
      <c r="AA5215" t="str">
        <f t="shared" si="573"/>
        <v>70K–99K</v>
      </c>
    </row>
    <row r="5216" spans="1:27" ht="19.95" customHeight="1" x14ac:dyDescent="0.3">
      <c r="A5216" s="4" t="s">
        <v>5343</v>
      </c>
      <c r="B5216" s="5">
        <v>44933</v>
      </c>
      <c r="C5216" s="6" t="s">
        <v>66</v>
      </c>
      <c r="D5216" s="6" t="s">
        <v>56</v>
      </c>
      <c r="E5216" s="6" t="s">
        <v>67</v>
      </c>
      <c r="F5216" s="6" t="s">
        <v>68</v>
      </c>
      <c r="G5216" s="6" t="s">
        <v>69</v>
      </c>
      <c r="H5216" s="6" t="s">
        <v>26</v>
      </c>
      <c r="I5216" s="6" t="s">
        <v>50</v>
      </c>
      <c r="J5216" s="5">
        <v>44933</v>
      </c>
      <c r="K5216" s="5">
        <v>45962</v>
      </c>
      <c r="L5216" s="6" t="s">
        <v>159</v>
      </c>
      <c r="M5216" s="6">
        <v>1029</v>
      </c>
      <c r="N5216" s="6" t="s">
        <v>52</v>
      </c>
      <c r="O5216" s="6" t="s">
        <v>43</v>
      </c>
      <c r="P5216" s="6" t="s">
        <v>31</v>
      </c>
      <c r="Q5216" s="6">
        <v>3</v>
      </c>
      <c r="R5216" s="6" t="s">
        <v>37</v>
      </c>
      <c r="S5216" s="6">
        <v>3</v>
      </c>
      <c r="T5216" s="7">
        <v>103000</v>
      </c>
      <c r="U5216" t="str">
        <f t="shared" si="567"/>
        <v>Reviewed</v>
      </c>
      <c r="V5216" t="str">
        <f t="shared" si="568"/>
        <v>meets</v>
      </c>
      <c r="W5216">
        <f t="shared" si="569"/>
        <v>1</v>
      </c>
      <c r="X5216" t="str">
        <f t="shared" si="570"/>
        <v>Attrited</v>
      </c>
      <c r="Y5216">
        <f t="shared" si="571"/>
        <v>2.8191780821917809</v>
      </c>
      <c r="Z5216" t="str">
        <f t="shared" si="572"/>
        <v>2–3 Years</v>
      </c>
      <c r="AA5216" t="str">
        <f t="shared" si="573"/>
        <v>100K–129K</v>
      </c>
    </row>
    <row r="5217" spans="1:27" ht="19.95" customHeight="1" x14ac:dyDescent="0.3">
      <c r="A5217" s="8" t="s">
        <v>5344</v>
      </c>
      <c r="B5217" s="9">
        <v>45777</v>
      </c>
      <c r="C5217" s="1" t="s">
        <v>71</v>
      </c>
      <c r="D5217" s="1" t="s">
        <v>72</v>
      </c>
      <c r="E5217" s="1" t="s">
        <v>23</v>
      </c>
      <c r="F5217" s="1" t="s">
        <v>35</v>
      </c>
      <c r="G5217" s="1" t="s">
        <v>36</v>
      </c>
      <c r="H5217" s="1" t="s">
        <v>26</v>
      </c>
      <c r="I5217" s="1" t="s">
        <v>27</v>
      </c>
      <c r="J5217" s="9">
        <v>45777</v>
      </c>
      <c r="K5217" s="9"/>
      <c r="L5217" s="1" t="s">
        <v>28</v>
      </c>
      <c r="M5217" s="1">
        <v>245</v>
      </c>
      <c r="N5217" s="1" t="s">
        <v>52</v>
      </c>
      <c r="O5217" s="1" t="s">
        <v>63</v>
      </c>
      <c r="P5217" s="1" t="s">
        <v>31</v>
      </c>
      <c r="Q5217" s="1">
        <v>2</v>
      </c>
      <c r="R5217" s="1" t="s">
        <v>53</v>
      </c>
      <c r="S5217" s="1">
        <v>1</v>
      </c>
      <c r="T5217" s="10">
        <v>99500</v>
      </c>
      <c r="U5217" t="str">
        <f t="shared" si="567"/>
        <v>Reviewed</v>
      </c>
      <c r="V5217" t="str">
        <f t="shared" si="568"/>
        <v>needs_support</v>
      </c>
      <c r="W5217">
        <f t="shared" si="569"/>
        <v>0</v>
      </c>
      <c r="X5217" t="str">
        <f t="shared" si="570"/>
        <v>Active</v>
      </c>
      <c r="Y5217">
        <f t="shared" si="571"/>
        <v>0.67123287671232879</v>
      </c>
      <c r="Z5217" t="str">
        <f t="shared" si="572"/>
        <v>&lt;1 Year</v>
      </c>
      <c r="AA5217" t="str">
        <f t="shared" si="573"/>
        <v>70K–99K</v>
      </c>
    </row>
    <row r="5218" spans="1:27" ht="19.95" customHeight="1" x14ac:dyDescent="0.3">
      <c r="A5218" s="4" t="s">
        <v>5345</v>
      </c>
      <c r="B5218" s="5">
        <v>45392</v>
      </c>
      <c r="C5218" s="6" t="s">
        <v>77</v>
      </c>
      <c r="D5218" s="6" t="s">
        <v>72</v>
      </c>
      <c r="E5218" s="6" t="s">
        <v>40</v>
      </c>
      <c r="F5218" s="6" t="s">
        <v>114</v>
      </c>
      <c r="G5218" s="6" t="s">
        <v>94</v>
      </c>
      <c r="H5218" s="6" t="s">
        <v>43</v>
      </c>
      <c r="I5218" s="6" t="s">
        <v>27</v>
      </c>
      <c r="J5218" s="5">
        <v>45392</v>
      </c>
      <c r="K5218" s="5"/>
      <c r="L5218" s="6" t="s">
        <v>28</v>
      </c>
      <c r="M5218" s="6">
        <v>630</v>
      </c>
      <c r="N5218" s="6" t="s">
        <v>75</v>
      </c>
      <c r="O5218" s="6" t="s">
        <v>43</v>
      </c>
      <c r="P5218" s="6" t="s">
        <v>31</v>
      </c>
      <c r="Q5218" s="6">
        <v>4</v>
      </c>
      <c r="R5218" s="6" t="s">
        <v>32</v>
      </c>
      <c r="S5218" s="6">
        <v>2</v>
      </c>
      <c r="T5218" s="7">
        <v>67000</v>
      </c>
      <c r="U5218" t="str">
        <f t="shared" si="567"/>
        <v>Reviewed</v>
      </c>
      <c r="V5218" t="str">
        <f t="shared" si="568"/>
        <v>exceeds</v>
      </c>
      <c r="W5218">
        <f t="shared" si="569"/>
        <v>0</v>
      </c>
      <c r="X5218" t="str">
        <f t="shared" si="570"/>
        <v>Active</v>
      </c>
      <c r="Y5218">
        <f t="shared" si="571"/>
        <v>1.726027397260274</v>
      </c>
      <c r="Z5218" t="str">
        <f t="shared" si="572"/>
        <v>1–2 Years</v>
      </c>
      <c r="AA5218" t="str">
        <f t="shared" si="573"/>
        <v>&lt;70K</v>
      </c>
    </row>
    <row r="5219" spans="1:27" ht="19.95" customHeight="1" x14ac:dyDescent="0.3">
      <c r="A5219" s="8" t="s">
        <v>5346</v>
      </c>
      <c r="B5219" s="9">
        <v>45148</v>
      </c>
      <c r="C5219" s="1" t="s">
        <v>81</v>
      </c>
      <c r="D5219" s="1" t="s">
        <v>72</v>
      </c>
      <c r="E5219" s="1" t="s">
        <v>23</v>
      </c>
      <c r="F5219" s="1" t="s">
        <v>82</v>
      </c>
      <c r="G5219" s="1" t="s">
        <v>83</v>
      </c>
      <c r="H5219" s="1" t="s">
        <v>26</v>
      </c>
      <c r="I5219" s="1" t="s">
        <v>27</v>
      </c>
      <c r="J5219" s="9">
        <v>45148</v>
      </c>
      <c r="K5219" s="9"/>
      <c r="L5219" s="1" t="s">
        <v>28</v>
      </c>
      <c r="M5219" s="1">
        <v>874</v>
      </c>
      <c r="N5219" s="1" t="s">
        <v>29</v>
      </c>
      <c r="O5219" s="1" t="s">
        <v>63</v>
      </c>
      <c r="P5219" s="1" t="s">
        <v>64</v>
      </c>
      <c r="Q5219" s="1">
        <v>1</v>
      </c>
      <c r="R5219" s="1" t="s">
        <v>53</v>
      </c>
      <c r="S5219" s="1">
        <v>2</v>
      </c>
      <c r="T5219" s="10">
        <v>104500</v>
      </c>
      <c r="U5219" t="str">
        <f t="shared" si="567"/>
        <v>Reviewed</v>
      </c>
      <c r="V5219" t="str">
        <f t="shared" si="568"/>
        <v>needs_support</v>
      </c>
      <c r="W5219">
        <f t="shared" si="569"/>
        <v>0</v>
      </c>
      <c r="X5219" t="str">
        <f t="shared" si="570"/>
        <v>Active</v>
      </c>
      <c r="Y5219">
        <f t="shared" si="571"/>
        <v>2.3945205479452056</v>
      </c>
      <c r="Z5219" t="str">
        <f t="shared" si="572"/>
        <v>2–3 Years</v>
      </c>
      <c r="AA5219" t="str">
        <f t="shared" si="573"/>
        <v>100K–129K</v>
      </c>
    </row>
    <row r="5220" spans="1:27" ht="19.95" customHeight="1" x14ac:dyDescent="0.3">
      <c r="A5220" s="4" t="s">
        <v>5347</v>
      </c>
      <c r="B5220" s="5">
        <v>45121</v>
      </c>
      <c r="C5220" s="6" t="s">
        <v>86</v>
      </c>
      <c r="D5220" s="6" t="s">
        <v>87</v>
      </c>
      <c r="E5220" s="6" t="s">
        <v>67</v>
      </c>
      <c r="F5220" s="6" t="s">
        <v>325</v>
      </c>
      <c r="G5220" s="6" t="s">
        <v>89</v>
      </c>
      <c r="H5220" s="6" t="s">
        <v>110</v>
      </c>
      <c r="I5220" s="6" t="s">
        <v>27</v>
      </c>
      <c r="J5220" s="5">
        <v>45121</v>
      </c>
      <c r="K5220" s="5"/>
      <c r="L5220" s="6" t="s">
        <v>28</v>
      </c>
      <c r="M5220" s="6">
        <v>901</v>
      </c>
      <c r="N5220" s="6" t="s">
        <v>122</v>
      </c>
      <c r="O5220" s="6" t="s">
        <v>30</v>
      </c>
      <c r="P5220" s="6" t="s">
        <v>44</v>
      </c>
      <c r="Q5220" s="6">
        <v>3</v>
      </c>
      <c r="R5220" s="6" t="s">
        <v>37</v>
      </c>
      <c r="S5220" s="6">
        <v>2</v>
      </c>
      <c r="T5220" s="7">
        <v>142000</v>
      </c>
      <c r="U5220" t="str">
        <f t="shared" si="567"/>
        <v>Reviewed</v>
      </c>
      <c r="V5220" t="str">
        <f t="shared" si="568"/>
        <v>meets</v>
      </c>
      <c r="W5220">
        <f t="shared" si="569"/>
        <v>0</v>
      </c>
      <c r="X5220" t="str">
        <f t="shared" si="570"/>
        <v>Active</v>
      </c>
      <c r="Y5220">
        <f t="shared" si="571"/>
        <v>2.4684931506849317</v>
      </c>
      <c r="Z5220" t="str">
        <f t="shared" si="572"/>
        <v>2–3 Years</v>
      </c>
      <c r="AA5220" t="str">
        <f t="shared" si="573"/>
        <v>130K+</v>
      </c>
    </row>
    <row r="5221" spans="1:27" ht="19.95" customHeight="1" x14ac:dyDescent="0.3">
      <c r="A5221" s="8" t="s">
        <v>5348</v>
      </c>
      <c r="B5221" s="9">
        <v>45736</v>
      </c>
      <c r="C5221" s="1" t="s">
        <v>91</v>
      </c>
      <c r="D5221" s="1" t="s">
        <v>87</v>
      </c>
      <c r="E5221" s="1" t="s">
        <v>92</v>
      </c>
      <c r="F5221" s="1" t="s">
        <v>93</v>
      </c>
      <c r="G5221" s="1" t="s">
        <v>94</v>
      </c>
      <c r="H5221" s="1" t="s">
        <v>26</v>
      </c>
      <c r="I5221" s="1" t="s">
        <v>50</v>
      </c>
      <c r="J5221" s="9">
        <v>45736</v>
      </c>
      <c r="K5221" s="9">
        <v>45982</v>
      </c>
      <c r="L5221" s="1" t="s">
        <v>51</v>
      </c>
      <c r="M5221" s="1">
        <v>246</v>
      </c>
      <c r="N5221" s="1" t="s">
        <v>29</v>
      </c>
      <c r="O5221" s="1" t="s">
        <v>30</v>
      </c>
      <c r="P5221" s="1" t="s">
        <v>133</v>
      </c>
      <c r="Q5221" s="1">
        <v>2</v>
      </c>
      <c r="R5221" s="1" t="s">
        <v>53</v>
      </c>
      <c r="S5221" s="1">
        <v>1</v>
      </c>
      <c r="T5221" s="10">
        <v>92500</v>
      </c>
      <c r="U5221" t="str">
        <f t="shared" si="567"/>
        <v>Reviewed</v>
      </c>
      <c r="V5221" t="str">
        <f t="shared" si="568"/>
        <v>needs_support</v>
      </c>
      <c r="W5221">
        <f t="shared" si="569"/>
        <v>1</v>
      </c>
      <c r="X5221" t="str">
        <f t="shared" si="570"/>
        <v>Attrited</v>
      </c>
      <c r="Y5221">
        <f t="shared" si="571"/>
        <v>0.67397260273972603</v>
      </c>
      <c r="Z5221" t="str">
        <f t="shared" si="572"/>
        <v>&lt;1 Year</v>
      </c>
      <c r="AA5221" t="str">
        <f t="shared" si="573"/>
        <v>70K–99K</v>
      </c>
    </row>
    <row r="5222" spans="1:27" ht="19.95" customHeight="1" x14ac:dyDescent="0.3">
      <c r="A5222" s="4" t="s">
        <v>5349</v>
      </c>
      <c r="B5222" s="5">
        <v>45077</v>
      </c>
      <c r="C5222" s="6" t="s">
        <v>21</v>
      </c>
      <c r="D5222" s="6" t="s">
        <v>22</v>
      </c>
      <c r="E5222" s="6" t="s">
        <v>23</v>
      </c>
      <c r="F5222" s="6" t="s">
        <v>121</v>
      </c>
      <c r="G5222" s="6" t="s">
        <v>25</v>
      </c>
      <c r="H5222" s="6" t="s">
        <v>49</v>
      </c>
      <c r="I5222" s="6" t="s">
        <v>27</v>
      </c>
      <c r="J5222" s="5">
        <v>45077</v>
      </c>
      <c r="K5222" s="5"/>
      <c r="L5222" s="6" t="s">
        <v>28</v>
      </c>
      <c r="M5222" s="6">
        <v>945</v>
      </c>
      <c r="N5222" s="6" t="s">
        <v>75</v>
      </c>
      <c r="O5222" s="6" t="s">
        <v>30</v>
      </c>
      <c r="P5222" s="6" t="s">
        <v>31</v>
      </c>
      <c r="Q5222" s="6">
        <v>5</v>
      </c>
      <c r="R5222" s="6" t="s">
        <v>119</v>
      </c>
      <c r="S5222" s="6">
        <v>3</v>
      </c>
      <c r="T5222" s="7">
        <v>126000</v>
      </c>
      <c r="U5222" t="str">
        <f t="shared" si="567"/>
        <v>Reviewed</v>
      </c>
      <c r="V5222" t="str">
        <f t="shared" si="568"/>
        <v>outstanding</v>
      </c>
      <c r="W5222">
        <f t="shared" si="569"/>
        <v>0</v>
      </c>
      <c r="X5222" t="str">
        <f t="shared" si="570"/>
        <v>Active</v>
      </c>
      <c r="Y5222">
        <f t="shared" si="571"/>
        <v>2.5890410958904111</v>
      </c>
      <c r="Z5222" t="str">
        <f t="shared" si="572"/>
        <v>2–3 Years</v>
      </c>
      <c r="AA5222" t="str">
        <f t="shared" si="573"/>
        <v>100K–129K</v>
      </c>
    </row>
    <row r="5223" spans="1:27" ht="19.95" customHeight="1" x14ac:dyDescent="0.3">
      <c r="A5223" s="8" t="s">
        <v>5350</v>
      </c>
      <c r="B5223" s="9">
        <v>45635</v>
      </c>
      <c r="C5223" s="1" t="s">
        <v>34</v>
      </c>
      <c r="D5223" s="1" t="s">
        <v>22</v>
      </c>
      <c r="E5223" s="1" t="s">
        <v>23</v>
      </c>
      <c r="F5223" s="1" t="s">
        <v>24</v>
      </c>
      <c r="G5223" s="1" t="s">
        <v>25</v>
      </c>
      <c r="H5223" s="1" t="s">
        <v>26</v>
      </c>
      <c r="I5223" s="1" t="s">
        <v>50</v>
      </c>
      <c r="J5223" s="9">
        <v>45635</v>
      </c>
      <c r="K5223" s="9">
        <v>45906</v>
      </c>
      <c r="L5223" s="1" t="s">
        <v>51</v>
      </c>
      <c r="M5223" s="1">
        <v>271</v>
      </c>
      <c r="N5223" s="1" t="s">
        <v>52</v>
      </c>
      <c r="O5223" s="1" t="s">
        <v>30</v>
      </c>
      <c r="P5223" s="1" t="s">
        <v>133</v>
      </c>
      <c r="Q5223" s="1">
        <v>5</v>
      </c>
      <c r="R5223" s="1" t="s">
        <v>119</v>
      </c>
      <c r="S5223" s="1">
        <v>1</v>
      </c>
      <c r="T5223" s="10">
        <v>95000</v>
      </c>
      <c r="U5223" t="str">
        <f t="shared" si="567"/>
        <v>Reviewed</v>
      </c>
      <c r="V5223" t="str">
        <f t="shared" si="568"/>
        <v>outstanding</v>
      </c>
      <c r="W5223">
        <f t="shared" si="569"/>
        <v>1</v>
      </c>
      <c r="X5223" t="str">
        <f t="shared" si="570"/>
        <v>Attrited</v>
      </c>
      <c r="Y5223">
        <f t="shared" si="571"/>
        <v>0.74246575342465748</v>
      </c>
      <c r="Z5223" t="str">
        <f t="shared" si="572"/>
        <v>&lt;1 Year</v>
      </c>
      <c r="AA5223" t="str">
        <f t="shared" si="573"/>
        <v>70K–99K</v>
      </c>
    </row>
    <row r="5224" spans="1:27" ht="19.95" customHeight="1" x14ac:dyDescent="0.3">
      <c r="A5224" s="4" t="s">
        <v>5351</v>
      </c>
      <c r="B5224" s="5">
        <v>45000</v>
      </c>
      <c r="C5224" s="6" t="s">
        <v>39</v>
      </c>
      <c r="D5224" s="6" t="s">
        <v>22</v>
      </c>
      <c r="E5224" s="6" t="s">
        <v>40</v>
      </c>
      <c r="F5224" s="6" t="s">
        <v>174</v>
      </c>
      <c r="G5224" s="6" t="s">
        <v>42</v>
      </c>
      <c r="H5224" s="6" t="s">
        <v>26</v>
      </c>
      <c r="I5224" s="6" t="s">
        <v>27</v>
      </c>
      <c r="J5224" s="5">
        <v>45000</v>
      </c>
      <c r="K5224" s="5"/>
      <c r="L5224" s="6" t="s">
        <v>28</v>
      </c>
      <c r="M5224" s="6">
        <v>1022</v>
      </c>
      <c r="N5224" s="6" t="s">
        <v>75</v>
      </c>
      <c r="O5224" s="6" t="s">
        <v>63</v>
      </c>
      <c r="P5224" s="6" t="s">
        <v>133</v>
      </c>
      <c r="Q5224" s="6">
        <v>2</v>
      </c>
      <c r="R5224" s="6" t="s">
        <v>53</v>
      </c>
      <c r="S5224" s="6">
        <v>3</v>
      </c>
      <c r="T5224" s="7">
        <v>74500</v>
      </c>
      <c r="U5224" t="str">
        <f t="shared" si="567"/>
        <v>Reviewed</v>
      </c>
      <c r="V5224" t="str">
        <f t="shared" si="568"/>
        <v>needs_support</v>
      </c>
      <c r="W5224">
        <f t="shared" si="569"/>
        <v>0</v>
      </c>
      <c r="X5224" t="str">
        <f t="shared" si="570"/>
        <v>Active</v>
      </c>
      <c r="Y5224">
        <f t="shared" si="571"/>
        <v>2.8</v>
      </c>
      <c r="Z5224" t="str">
        <f t="shared" si="572"/>
        <v>2–3 Years</v>
      </c>
      <c r="AA5224" t="str">
        <f t="shared" si="573"/>
        <v>70K–99K</v>
      </c>
    </row>
    <row r="5225" spans="1:27" ht="19.95" customHeight="1" x14ac:dyDescent="0.3">
      <c r="A5225" s="8" t="s">
        <v>5352</v>
      </c>
      <c r="B5225" s="9">
        <v>45593</v>
      </c>
      <c r="C5225" s="1" t="s">
        <v>46</v>
      </c>
      <c r="D5225" s="1" t="s">
        <v>22</v>
      </c>
      <c r="E5225" s="1" t="s">
        <v>40</v>
      </c>
      <c r="F5225" s="1" t="s">
        <v>101</v>
      </c>
      <c r="G5225" s="1" t="s">
        <v>48</v>
      </c>
      <c r="H5225" s="1" t="s">
        <v>26</v>
      </c>
      <c r="I5225" s="1" t="s">
        <v>50</v>
      </c>
      <c r="J5225" s="9">
        <v>45593</v>
      </c>
      <c r="K5225" s="9">
        <v>45920</v>
      </c>
      <c r="L5225" s="1" t="s">
        <v>51</v>
      </c>
      <c r="M5225" s="1">
        <v>327</v>
      </c>
      <c r="N5225" s="1" t="s">
        <v>52</v>
      </c>
      <c r="O5225" s="1" t="s">
        <v>63</v>
      </c>
      <c r="P5225" s="1" t="s">
        <v>31</v>
      </c>
      <c r="Q5225" s="1">
        <v>1</v>
      </c>
      <c r="R5225" s="1" t="s">
        <v>53</v>
      </c>
      <c r="S5225" s="1">
        <v>1</v>
      </c>
      <c r="T5225" s="10">
        <v>97500</v>
      </c>
      <c r="U5225" t="str">
        <f t="shared" si="567"/>
        <v>Reviewed</v>
      </c>
      <c r="V5225" t="str">
        <f t="shared" si="568"/>
        <v>needs_support</v>
      </c>
      <c r="W5225">
        <f t="shared" si="569"/>
        <v>1</v>
      </c>
      <c r="X5225" t="str">
        <f t="shared" si="570"/>
        <v>Attrited</v>
      </c>
      <c r="Y5225">
        <f t="shared" si="571"/>
        <v>0.89589041095890409</v>
      </c>
      <c r="Z5225" t="str">
        <f t="shared" si="572"/>
        <v>&lt;1 Year</v>
      </c>
      <c r="AA5225" t="str">
        <f t="shared" si="573"/>
        <v>70K–99K</v>
      </c>
    </row>
    <row r="5226" spans="1:27" ht="19.95" customHeight="1" x14ac:dyDescent="0.3">
      <c r="A5226" s="4" t="s">
        <v>5353</v>
      </c>
      <c r="B5226" s="5">
        <v>44966</v>
      </c>
      <c r="C5226" s="6" t="s">
        <v>55</v>
      </c>
      <c r="D5226" s="6" t="s">
        <v>56</v>
      </c>
      <c r="E5226" s="6" t="s">
        <v>23</v>
      </c>
      <c r="F5226" s="6" t="s">
        <v>190</v>
      </c>
      <c r="G5226" s="6" t="s">
        <v>58</v>
      </c>
      <c r="H5226" s="6" t="s">
        <v>49</v>
      </c>
      <c r="I5226" s="6" t="s">
        <v>50</v>
      </c>
      <c r="J5226" s="5">
        <v>44966</v>
      </c>
      <c r="K5226" s="5">
        <v>45732</v>
      </c>
      <c r="L5226" s="6" t="s">
        <v>51</v>
      </c>
      <c r="M5226" s="6">
        <v>766</v>
      </c>
      <c r="N5226" s="6" t="s">
        <v>29</v>
      </c>
      <c r="O5226" s="6" t="s">
        <v>63</v>
      </c>
      <c r="P5226" s="6" t="s">
        <v>107</v>
      </c>
      <c r="Q5226" s="6">
        <v>5</v>
      </c>
      <c r="R5226" s="6" t="s">
        <v>119</v>
      </c>
      <c r="S5226" s="6">
        <v>2</v>
      </c>
      <c r="T5226" s="7">
        <v>108500</v>
      </c>
      <c r="U5226" t="str">
        <f t="shared" si="567"/>
        <v>Reviewed</v>
      </c>
      <c r="V5226" t="str">
        <f t="shared" si="568"/>
        <v>outstanding</v>
      </c>
      <c r="W5226">
        <f t="shared" si="569"/>
        <v>1</v>
      </c>
      <c r="X5226" t="str">
        <f t="shared" si="570"/>
        <v>Attrited</v>
      </c>
      <c r="Y5226">
        <f t="shared" si="571"/>
        <v>2.0986301369863014</v>
      </c>
      <c r="Z5226" t="str">
        <f t="shared" si="572"/>
        <v>2–3 Years</v>
      </c>
      <c r="AA5226" t="str">
        <f t="shared" si="573"/>
        <v>100K–129K</v>
      </c>
    </row>
    <row r="5227" spans="1:27" ht="19.95" customHeight="1" x14ac:dyDescent="0.3">
      <c r="A5227" s="8" t="s">
        <v>5354</v>
      </c>
      <c r="B5227" s="9">
        <v>45833</v>
      </c>
      <c r="C5227" s="1" t="s">
        <v>60</v>
      </c>
      <c r="D5227" s="1" t="s">
        <v>56</v>
      </c>
      <c r="E5227" s="1" t="s">
        <v>40</v>
      </c>
      <c r="F5227" s="1" t="s">
        <v>145</v>
      </c>
      <c r="G5227" s="1" t="s">
        <v>62</v>
      </c>
      <c r="H5227" s="1" t="s">
        <v>49</v>
      </c>
      <c r="I5227" s="1" t="s">
        <v>27</v>
      </c>
      <c r="J5227" s="9">
        <v>45833</v>
      </c>
      <c r="K5227" s="9"/>
      <c r="L5227" s="1" t="s">
        <v>28</v>
      </c>
      <c r="M5227" s="1">
        <v>189</v>
      </c>
      <c r="N5227" s="1" t="s">
        <v>122</v>
      </c>
      <c r="O5227" s="1" t="s">
        <v>63</v>
      </c>
      <c r="P5227" s="1" t="s">
        <v>31</v>
      </c>
      <c r="Q5227" s="1">
        <v>3</v>
      </c>
      <c r="R5227" s="1" t="s">
        <v>37</v>
      </c>
      <c r="S5227" s="1">
        <v>1</v>
      </c>
      <c r="T5227" s="10">
        <v>129000</v>
      </c>
      <c r="U5227" t="str">
        <f t="shared" si="567"/>
        <v>Reviewed</v>
      </c>
      <c r="V5227" t="str">
        <f t="shared" si="568"/>
        <v>meets</v>
      </c>
      <c r="W5227">
        <f t="shared" si="569"/>
        <v>0</v>
      </c>
      <c r="X5227" t="str">
        <f t="shared" si="570"/>
        <v>Active</v>
      </c>
      <c r="Y5227">
        <f t="shared" si="571"/>
        <v>0.51780821917808217</v>
      </c>
      <c r="Z5227" t="str">
        <f t="shared" si="572"/>
        <v>&lt;1 Year</v>
      </c>
      <c r="AA5227" t="str">
        <f t="shared" si="573"/>
        <v>100K–129K</v>
      </c>
    </row>
    <row r="5228" spans="1:27" ht="19.95" customHeight="1" x14ac:dyDescent="0.3">
      <c r="A5228" s="4" t="s">
        <v>5355</v>
      </c>
      <c r="B5228" s="5">
        <v>45222</v>
      </c>
      <c r="C5228" s="6" t="s">
        <v>66</v>
      </c>
      <c r="D5228" s="6" t="s">
        <v>56</v>
      </c>
      <c r="E5228" s="6" t="s">
        <v>67</v>
      </c>
      <c r="F5228" s="6" t="s">
        <v>35</v>
      </c>
      <c r="G5228" s="6" t="s">
        <v>36</v>
      </c>
      <c r="H5228" s="6" t="s">
        <v>26</v>
      </c>
      <c r="I5228" s="6" t="s">
        <v>50</v>
      </c>
      <c r="J5228" s="5">
        <v>45222</v>
      </c>
      <c r="K5228" s="5">
        <v>45472</v>
      </c>
      <c r="L5228" s="6" t="s">
        <v>159</v>
      </c>
      <c r="M5228" s="6">
        <v>250</v>
      </c>
      <c r="N5228" s="6" t="s">
        <v>52</v>
      </c>
      <c r="O5228" s="6" t="s">
        <v>63</v>
      </c>
      <c r="P5228" s="6" t="s">
        <v>31</v>
      </c>
      <c r="Q5228" s="6">
        <v>1</v>
      </c>
      <c r="R5228" s="6" t="s">
        <v>53</v>
      </c>
      <c r="S5228" s="6">
        <v>1</v>
      </c>
      <c r="T5228" s="7">
        <v>103500</v>
      </c>
      <c r="U5228" t="str">
        <f t="shared" si="567"/>
        <v>Reviewed</v>
      </c>
      <c r="V5228" t="str">
        <f t="shared" si="568"/>
        <v>needs_support</v>
      </c>
      <c r="W5228">
        <f t="shared" si="569"/>
        <v>1</v>
      </c>
      <c r="X5228" t="str">
        <f t="shared" si="570"/>
        <v>Attrited</v>
      </c>
      <c r="Y5228">
        <f t="shared" si="571"/>
        <v>0.68493150684931503</v>
      </c>
      <c r="Z5228" t="str">
        <f t="shared" si="572"/>
        <v>&lt;1 Year</v>
      </c>
      <c r="AA5228" t="str">
        <f t="shared" si="573"/>
        <v>100K–129K</v>
      </c>
    </row>
    <row r="5229" spans="1:27" ht="19.95" customHeight="1" x14ac:dyDescent="0.3">
      <c r="A5229" s="8" t="s">
        <v>5356</v>
      </c>
      <c r="B5229" s="9">
        <v>45928</v>
      </c>
      <c r="C5229" s="1" t="s">
        <v>71</v>
      </c>
      <c r="D5229" s="1" t="s">
        <v>72</v>
      </c>
      <c r="E5229" s="1" t="s">
        <v>23</v>
      </c>
      <c r="F5229" s="1" t="s">
        <v>1047</v>
      </c>
      <c r="G5229" s="1" t="s">
        <v>74</v>
      </c>
      <c r="H5229" s="1" t="s">
        <v>110</v>
      </c>
      <c r="I5229" s="1" t="s">
        <v>27</v>
      </c>
      <c r="J5229" s="9">
        <v>45928</v>
      </c>
      <c r="K5229" s="9"/>
      <c r="L5229" s="1" t="s">
        <v>28</v>
      </c>
      <c r="M5229" s="1">
        <v>94</v>
      </c>
      <c r="N5229" s="1" t="s">
        <v>29</v>
      </c>
      <c r="O5229" s="1" t="s">
        <v>43</v>
      </c>
      <c r="P5229" s="1" t="s">
        <v>44</v>
      </c>
      <c r="Q5229" s="1" t="s">
        <v>95</v>
      </c>
      <c r="R5229" s="1" t="s">
        <v>28</v>
      </c>
      <c r="S5229" s="1">
        <v>0</v>
      </c>
      <c r="T5229" s="10">
        <v>160000</v>
      </c>
      <c r="U5229" t="str">
        <f t="shared" si="567"/>
        <v>Not Reviewed</v>
      </c>
      <c r="V5229" t="str">
        <f t="shared" si="568"/>
        <v>Not Reviewed</v>
      </c>
      <c r="W5229">
        <f t="shared" si="569"/>
        <v>0</v>
      </c>
      <c r="X5229" t="str">
        <f t="shared" si="570"/>
        <v>Active</v>
      </c>
      <c r="Y5229">
        <f t="shared" si="571"/>
        <v>0.25753424657534246</v>
      </c>
      <c r="Z5229" t="str">
        <f t="shared" si="572"/>
        <v>&lt;1 Year</v>
      </c>
      <c r="AA5229" t="str">
        <f t="shared" si="573"/>
        <v>130K+</v>
      </c>
    </row>
    <row r="5230" spans="1:27" ht="19.95" customHeight="1" x14ac:dyDescent="0.3">
      <c r="A5230" s="4" t="s">
        <v>5357</v>
      </c>
      <c r="B5230" s="5">
        <v>45632</v>
      </c>
      <c r="C5230" s="6" t="s">
        <v>77</v>
      </c>
      <c r="D5230" s="6" t="s">
        <v>72</v>
      </c>
      <c r="E5230" s="6" t="s">
        <v>40</v>
      </c>
      <c r="F5230" s="6" t="s">
        <v>112</v>
      </c>
      <c r="G5230" s="6" t="s">
        <v>79</v>
      </c>
      <c r="H5230" s="6" t="s">
        <v>43</v>
      </c>
      <c r="I5230" s="6" t="s">
        <v>27</v>
      </c>
      <c r="J5230" s="5">
        <v>45632</v>
      </c>
      <c r="K5230" s="5"/>
      <c r="L5230" s="6" t="s">
        <v>28</v>
      </c>
      <c r="M5230" s="6">
        <v>390</v>
      </c>
      <c r="N5230" s="6" t="s">
        <v>29</v>
      </c>
      <c r="O5230" s="6" t="s">
        <v>63</v>
      </c>
      <c r="P5230" s="6" t="s">
        <v>107</v>
      </c>
      <c r="Q5230" s="6">
        <v>3</v>
      </c>
      <c r="R5230" s="6" t="s">
        <v>37</v>
      </c>
      <c r="S5230" s="6">
        <v>1</v>
      </c>
      <c r="T5230" s="7">
        <v>73500</v>
      </c>
      <c r="U5230" t="str">
        <f t="shared" si="567"/>
        <v>Reviewed</v>
      </c>
      <c r="V5230" t="str">
        <f t="shared" si="568"/>
        <v>meets</v>
      </c>
      <c r="W5230">
        <f t="shared" si="569"/>
        <v>0</v>
      </c>
      <c r="X5230" t="str">
        <f t="shared" si="570"/>
        <v>Active</v>
      </c>
      <c r="Y5230">
        <f t="shared" si="571"/>
        <v>1.0684931506849316</v>
      </c>
      <c r="Z5230" t="str">
        <f t="shared" si="572"/>
        <v>1–2 Years</v>
      </c>
      <c r="AA5230" t="str">
        <f t="shared" si="573"/>
        <v>70K–99K</v>
      </c>
    </row>
    <row r="5231" spans="1:27" ht="19.95" customHeight="1" x14ac:dyDescent="0.3">
      <c r="A5231" s="8" t="s">
        <v>5358</v>
      </c>
      <c r="B5231" s="9">
        <v>45027</v>
      </c>
      <c r="C5231" s="1" t="s">
        <v>81</v>
      </c>
      <c r="D5231" s="1" t="s">
        <v>72</v>
      </c>
      <c r="E5231" s="1" t="s">
        <v>23</v>
      </c>
      <c r="F5231" s="1" t="s">
        <v>82</v>
      </c>
      <c r="G5231" s="1" t="s">
        <v>83</v>
      </c>
      <c r="H5231" s="1" t="s">
        <v>26</v>
      </c>
      <c r="I5231" s="1" t="s">
        <v>27</v>
      </c>
      <c r="J5231" s="9">
        <v>45027</v>
      </c>
      <c r="K5231" s="9"/>
      <c r="L5231" s="1" t="s">
        <v>28</v>
      </c>
      <c r="M5231" s="1">
        <v>995</v>
      </c>
      <c r="N5231" s="1" t="s">
        <v>52</v>
      </c>
      <c r="O5231" s="1" t="s">
        <v>63</v>
      </c>
      <c r="P5231" s="1" t="s">
        <v>64</v>
      </c>
      <c r="Q5231" s="1">
        <v>2</v>
      </c>
      <c r="R5231" s="1" t="s">
        <v>53</v>
      </c>
      <c r="S5231" s="1">
        <v>3</v>
      </c>
      <c r="T5231" s="10">
        <v>95000</v>
      </c>
      <c r="U5231" t="str">
        <f t="shared" si="567"/>
        <v>Reviewed</v>
      </c>
      <c r="V5231" t="str">
        <f t="shared" si="568"/>
        <v>needs_support</v>
      </c>
      <c r="W5231">
        <f t="shared" si="569"/>
        <v>0</v>
      </c>
      <c r="X5231" t="str">
        <f t="shared" si="570"/>
        <v>Active</v>
      </c>
      <c r="Y5231">
        <f t="shared" si="571"/>
        <v>2.7260273972602738</v>
      </c>
      <c r="Z5231" t="str">
        <f t="shared" si="572"/>
        <v>2–3 Years</v>
      </c>
      <c r="AA5231" t="str">
        <f t="shared" si="573"/>
        <v>70K–99K</v>
      </c>
    </row>
    <row r="5232" spans="1:27" ht="19.95" customHeight="1" x14ac:dyDescent="0.3">
      <c r="A5232" s="4" t="s">
        <v>5359</v>
      </c>
      <c r="B5232" s="5">
        <v>45779</v>
      </c>
      <c r="C5232" s="6" t="s">
        <v>86</v>
      </c>
      <c r="D5232" s="6" t="s">
        <v>87</v>
      </c>
      <c r="E5232" s="6" t="s">
        <v>67</v>
      </c>
      <c r="F5232" s="6" t="s">
        <v>93</v>
      </c>
      <c r="G5232" s="6" t="s">
        <v>94</v>
      </c>
      <c r="H5232" s="6" t="s">
        <v>26</v>
      </c>
      <c r="I5232" s="6" t="s">
        <v>27</v>
      </c>
      <c r="J5232" s="5">
        <v>45779</v>
      </c>
      <c r="K5232" s="5"/>
      <c r="L5232" s="6" t="s">
        <v>28</v>
      </c>
      <c r="M5232" s="6">
        <v>243</v>
      </c>
      <c r="N5232" s="6" t="s">
        <v>29</v>
      </c>
      <c r="O5232" s="6" t="s">
        <v>63</v>
      </c>
      <c r="P5232" s="6" t="s">
        <v>133</v>
      </c>
      <c r="Q5232" s="6">
        <v>2</v>
      </c>
      <c r="R5232" s="6" t="s">
        <v>53</v>
      </c>
      <c r="S5232" s="6">
        <v>1</v>
      </c>
      <c r="T5232" s="7">
        <v>103500</v>
      </c>
      <c r="U5232" t="str">
        <f t="shared" si="567"/>
        <v>Reviewed</v>
      </c>
      <c r="V5232" t="str">
        <f t="shared" si="568"/>
        <v>needs_support</v>
      </c>
      <c r="W5232">
        <f t="shared" si="569"/>
        <v>0</v>
      </c>
      <c r="X5232" t="str">
        <f t="shared" si="570"/>
        <v>Active</v>
      </c>
      <c r="Y5232">
        <f t="shared" si="571"/>
        <v>0.66575342465753429</v>
      </c>
      <c r="Z5232" t="str">
        <f t="shared" si="572"/>
        <v>&lt;1 Year</v>
      </c>
      <c r="AA5232" t="str">
        <f t="shared" si="573"/>
        <v>100K–129K</v>
      </c>
    </row>
    <row r="5233" spans="1:27" ht="19.95" customHeight="1" x14ac:dyDescent="0.3">
      <c r="A5233" s="8" t="s">
        <v>5360</v>
      </c>
      <c r="B5233" s="9">
        <v>45480</v>
      </c>
      <c r="C5233" s="1" t="s">
        <v>91</v>
      </c>
      <c r="D5233" s="1" t="s">
        <v>87</v>
      </c>
      <c r="E5233" s="1" t="s">
        <v>92</v>
      </c>
      <c r="F5233" s="1" t="s">
        <v>152</v>
      </c>
      <c r="G5233" s="1" t="s">
        <v>94</v>
      </c>
      <c r="H5233" s="1" t="s">
        <v>49</v>
      </c>
      <c r="I5233" s="1" t="s">
        <v>27</v>
      </c>
      <c r="J5233" s="9">
        <v>45480</v>
      </c>
      <c r="K5233" s="9"/>
      <c r="L5233" s="1" t="s">
        <v>28</v>
      </c>
      <c r="M5233" s="1">
        <v>542</v>
      </c>
      <c r="N5233" s="1" t="s">
        <v>75</v>
      </c>
      <c r="O5233" s="1" t="s">
        <v>30</v>
      </c>
      <c r="P5233" s="1" t="s">
        <v>64</v>
      </c>
      <c r="Q5233" s="1">
        <v>3</v>
      </c>
      <c r="R5233" s="1" t="s">
        <v>37</v>
      </c>
      <c r="S5233" s="1">
        <v>1</v>
      </c>
      <c r="T5233" s="10">
        <v>127500</v>
      </c>
      <c r="U5233" t="str">
        <f t="shared" si="567"/>
        <v>Reviewed</v>
      </c>
      <c r="V5233" t="str">
        <f t="shared" si="568"/>
        <v>meets</v>
      </c>
      <c r="W5233">
        <f t="shared" si="569"/>
        <v>0</v>
      </c>
      <c r="X5233" t="str">
        <f t="shared" si="570"/>
        <v>Active</v>
      </c>
      <c r="Y5233">
        <f t="shared" si="571"/>
        <v>1.484931506849315</v>
      </c>
      <c r="Z5233" t="str">
        <f t="shared" si="572"/>
        <v>1–2 Years</v>
      </c>
      <c r="AA5233" t="str">
        <f t="shared" si="573"/>
        <v>100K–129K</v>
      </c>
    </row>
    <row r="5234" spans="1:27" ht="19.95" customHeight="1" x14ac:dyDescent="0.3">
      <c r="A5234" s="4" t="s">
        <v>5361</v>
      </c>
      <c r="B5234" s="5">
        <v>45263</v>
      </c>
      <c r="C5234" s="6" t="s">
        <v>21</v>
      </c>
      <c r="D5234" s="6" t="s">
        <v>22</v>
      </c>
      <c r="E5234" s="6" t="s">
        <v>23</v>
      </c>
      <c r="F5234" s="6" t="s">
        <v>288</v>
      </c>
      <c r="G5234" s="6" t="s">
        <v>25</v>
      </c>
      <c r="H5234" s="6" t="s">
        <v>43</v>
      </c>
      <c r="I5234" s="6" t="s">
        <v>27</v>
      </c>
      <c r="J5234" s="5">
        <v>45263</v>
      </c>
      <c r="K5234" s="5"/>
      <c r="L5234" s="6" t="s">
        <v>28</v>
      </c>
      <c r="M5234" s="6">
        <v>759</v>
      </c>
      <c r="N5234" s="6" t="s">
        <v>75</v>
      </c>
      <c r="O5234" s="6" t="s">
        <v>63</v>
      </c>
      <c r="P5234" s="6" t="s">
        <v>44</v>
      </c>
      <c r="Q5234" s="6">
        <v>1</v>
      </c>
      <c r="R5234" s="6" t="s">
        <v>53</v>
      </c>
      <c r="S5234" s="6">
        <v>2</v>
      </c>
      <c r="T5234" s="7">
        <v>55500</v>
      </c>
      <c r="U5234" t="str">
        <f t="shared" si="567"/>
        <v>Reviewed</v>
      </c>
      <c r="V5234" t="str">
        <f t="shared" si="568"/>
        <v>needs_support</v>
      </c>
      <c r="W5234">
        <f t="shared" si="569"/>
        <v>0</v>
      </c>
      <c r="X5234" t="str">
        <f t="shared" si="570"/>
        <v>Active</v>
      </c>
      <c r="Y5234">
        <f t="shared" si="571"/>
        <v>2.0794520547945203</v>
      </c>
      <c r="Z5234" t="str">
        <f t="shared" si="572"/>
        <v>2–3 Years</v>
      </c>
      <c r="AA5234" t="str">
        <f t="shared" si="573"/>
        <v>&lt;70K</v>
      </c>
    </row>
    <row r="5235" spans="1:27" ht="19.95" customHeight="1" x14ac:dyDescent="0.3">
      <c r="A5235" s="8" t="s">
        <v>5362</v>
      </c>
      <c r="B5235" s="9">
        <v>45314</v>
      </c>
      <c r="C5235" s="1" t="s">
        <v>34</v>
      </c>
      <c r="D5235" s="1" t="s">
        <v>22</v>
      </c>
      <c r="E5235" s="1" t="s">
        <v>23</v>
      </c>
      <c r="F5235" s="1" t="s">
        <v>138</v>
      </c>
      <c r="G5235" s="1" t="s">
        <v>36</v>
      </c>
      <c r="H5235" s="1" t="s">
        <v>43</v>
      </c>
      <c r="I5235" s="1" t="s">
        <v>27</v>
      </c>
      <c r="J5235" s="9">
        <v>45314</v>
      </c>
      <c r="K5235" s="9"/>
      <c r="L5235" s="1" t="s">
        <v>28</v>
      </c>
      <c r="M5235" s="1">
        <v>708</v>
      </c>
      <c r="N5235" s="1" t="s">
        <v>29</v>
      </c>
      <c r="O5235" s="1" t="s">
        <v>30</v>
      </c>
      <c r="P5235" s="1" t="s">
        <v>107</v>
      </c>
      <c r="Q5235" s="1">
        <v>3</v>
      </c>
      <c r="R5235" s="1" t="s">
        <v>37</v>
      </c>
      <c r="S5235" s="1">
        <v>2</v>
      </c>
      <c r="T5235" s="10">
        <v>67500</v>
      </c>
      <c r="U5235" t="str">
        <f t="shared" si="567"/>
        <v>Reviewed</v>
      </c>
      <c r="V5235" t="str">
        <f t="shared" si="568"/>
        <v>meets</v>
      </c>
      <c r="W5235">
        <f t="shared" si="569"/>
        <v>0</v>
      </c>
      <c r="X5235" t="str">
        <f t="shared" si="570"/>
        <v>Active</v>
      </c>
      <c r="Y5235">
        <f t="shared" si="571"/>
        <v>1.9397260273972603</v>
      </c>
      <c r="Z5235" t="str">
        <f t="shared" si="572"/>
        <v>1–2 Years</v>
      </c>
      <c r="AA5235" t="str">
        <f t="shared" si="573"/>
        <v>&lt;70K</v>
      </c>
    </row>
    <row r="5236" spans="1:27" ht="19.95" customHeight="1" x14ac:dyDescent="0.3">
      <c r="A5236" s="4" t="s">
        <v>5363</v>
      </c>
      <c r="B5236" s="5">
        <v>45776</v>
      </c>
      <c r="C5236" s="6" t="s">
        <v>39</v>
      </c>
      <c r="D5236" s="6" t="s">
        <v>22</v>
      </c>
      <c r="E5236" s="6" t="s">
        <v>40</v>
      </c>
      <c r="F5236" s="6" t="s">
        <v>174</v>
      </c>
      <c r="G5236" s="6" t="s">
        <v>42</v>
      </c>
      <c r="H5236" s="6" t="s">
        <v>26</v>
      </c>
      <c r="I5236" s="6" t="s">
        <v>50</v>
      </c>
      <c r="J5236" s="5">
        <v>45776</v>
      </c>
      <c r="K5236" s="5">
        <v>46002</v>
      </c>
      <c r="L5236" s="6" t="s">
        <v>51</v>
      </c>
      <c r="M5236" s="6">
        <v>226</v>
      </c>
      <c r="N5236" s="6" t="s">
        <v>29</v>
      </c>
      <c r="O5236" s="6" t="s">
        <v>30</v>
      </c>
      <c r="P5236" s="6" t="s">
        <v>31</v>
      </c>
      <c r="Q5236" s="6">
        <v>3</v>
      </c>
      <c r="R5236" s="6" t="s">
        <v>37</v>
      </c>
      <c r="S5236" s="6">
        <v>1</v>
      </c>
      <c r="T5236" s="7">
        <v>101000</v>
      </c>
      <c r="U5236" t="str">
        <f t="shared" si="567"/>
        <v>Reviewed</v>
      </c>
      <c r="V5236" t="str">
        <f t="shared" si="568"/>
        <v>meets</v>
      </c>
      <c r="W5236">
        <f t="shared" si="569"/>
        <v>1</v>
      </c>
      <c r="X5236" t="str">
        <f t="shared" si="570"/>
        <v>Attrited</v>
      </c>
      <c r="Y5236">
        <f t="shared" si="571"/>
        <v>0.61917808219178083</v>
      </c>
      <c r="Z5236" t="str">
        <f t="shared" si="572"/>
        <v>&lt;1 Year</v>
      </c>
      <c r="AA5236" t="str">
        <f t="shared" si="573"/>
        <v>100K–129K</v>
      </c>
    </row>
    <row r="5237" spans="1:27" ht="19.95" customHeight="1" x14ac:dyDescent="0.3">
      <c r="A5237" s="8" t="s">
        <v>5364</v>
      </c>
      <c r="B5237" s="9">
        <v>45011</v>
      </c>
      <c r="C5237" s="1" t="s">
        <v>46</v>
      </c>
      <c r="D5237" s="1" t="s">
        <v>22</v>
      </c>
      <c r="E5237" s="1" t="s">
        <v>40</v>
      </c>
      <c r="F5237" s="1" t="s">
        <v>47</v>
      </c>
      <c r="G5237" s="1" t="s">
        <v>48</v>
      </c>
      <c r="H5237" s="1" t="s">
        <v>49</v>
      </c>
      <c r="I5237" s="1" t="s">
        <v>50</v>
      </c>
      <c r="J5237" s="9">
        <v>45011</v>
      </c>
      <c r="K5237" s="9">
        <v>45209</v>
      </c>
      <c r="L5237" s="1" t="s">
        <v>159</v>
      </c>
      <c r="M5237" s="1">
        <v>198</v>
      </c>
      <c r="N5237" s="1" t="s">
        <v>52</v>
      </c>
      <c r="O5237" s="1" t="s">
        <v>63</v>
      </c>
      <c r="P5237" s="1" t="s">
        <v>64</v>
      </c>
      <c r="Q5237" s="1">
        <v>4</v>
      </c>
      <c r="R5237" s="1" t="s">
        <v>32</v>
      </c>
      <c r="S5237" s="1">
        <v>1</v>
      </c>
      <c r="T5237" s="10">
        <v>125500</v>
      </c>
      <c r="U5237" t="str">
        <f t="shared" si="567"/>
        <v>Reviewed</v>
      </c>
      <c r="V5237" t="str">
        <f t="shared" si="568"/>
        <v>exceeds</v>
      </c>
      <c r="W5237">
        <f t="shared" si="569"/>
        <v>1</v>
      </c>
      <c r="X5237" t="str">
        <f t="shared" si="570"/>
        <v>Attrited</v>
      </c>
      <c r="Y5237">
        <f t="shared" si="571"/>
        <v>0.54246575342465753</v>
      </c>
      <c r="Z5237" t="str">
        <f t="shared" si="572"/>
        <v>&lt;1 Year</v>
      </c>
      <c r="AA5237" t="str">
        <f t="shared" si="573"/>
        <v>100K–129K</v>
      </c>
    </row>
    <row r="5238" spans="1:27" ht="19.95" customHeight="1" x14ac:dyDescent="0.3">
      <c r="A5238" s="4" t="s">
        <v>5365</v>
      </c>
      <c r="B5238" s="5">
        <v>45027</v>
      </c>
      <c r="C5238" s="6" t="s">
        <v>55</v>
      </c>
      <c r="D5238" s="6" t="s">
        <v>56</v>
      </c>
      <c r="E5238" s="6" t="s">
        <v>23</v>
      </c>
      <c r="F5238" s="6" t="s">
        <v>190</v>
      </c>
      <c r="G5238" s="6" t="s">
        <v>58</v>
      </c>
      <c r="H5238" s="6" t="s">
        <v>49</v>
      </c>
      <c r="I5238" s="6" t="s">
        <v>27</v>
      </c>
      <c r="J5238" s="5">
        <v>45027</v>
      </c>
      <c r="K5238" s="5"/>
      <c r="L5238" s="6" t="s">
        <v>28</v>
      </c>
      <c r="M5238" s="6">
        <v>995</v>
      </c>
      <c r="N5238" s="6" t="s">
        <v>29</v>
      </c>
      <c r="O5238" s="6" t="s">
        <v>30</v>
      </c>
      <c r="P5238" s="6" t="s">
        <v>107</v>
      </c>
      <c r="Q5238" s="6">
        <v>3</v>
      </c>
      <c r="R5238" s="6" t="s">
        <v>37</v>
      </c>
      <c r="S5238" s="6">
        <v>3</v>
      </c>
      <c r="T5238" s="7">
        <v>139000</v>
      </c>
      <c r="U5238" t="str">
        <f t="shared" si="567"/>
        <v>Reviewed</v>
      </c>
      <c r="V5238" t="str">
        <f t="shared" si="568"/>
        <v>meets</v>
      </c>
      <c r="W5238">
        <f t="shared" si="569"/>
        <v>0</v>
      </c>
      <c r="X5238" t="str">
        <f t="shared" si="570"/>
        <v>Active</v>
      </c>
      <c r="Y5238">
        <f t="shared" si="571"/>
        <v>2.7260273972602738</v>
      </c>
      <c r="Z5238" t="str">
        <f t="shared" si="572"/>
        <v>2–3 Years</v>
      </c>
      <c r="AA5238" t="str">
        <f t="shared" si="573"/>
        <v>130K+</v>
      </c>
    </row>
    <row r="5239" spans="1:27" ht="19.95" customHeight="1" x14ac:dyDescent="0.3">
      <c r="A5239" s="8" t="s">
        <v>5366</v>
      </c>
      <c r="B5239" s="9">
        <v>45516</v>
      </c>
      <c r="C5239" s="1" t="s">
        <v>60</v>
      </c>
      <c r="D5239" s="1" t="s">
        <v>56</v>
      </c>
      <c r="E5239" s="1" t="s">
        <v>40</v>
      </c>
      <c r="F5239" s="1" t="s">
        <v>104</v>
      </c>
      <c r="G5239" s="1" t="s">
        <v>62</v>
      </c>
      <c r="H5239" s="1" t="s">
        <v>43</v>
      </c>
      <c r="I5239" s="1" t="s">
        <v>27</v>
      </c>
      <c r="J5239" s="9">
        <v>45516</v>
      </c>
      <c r="K5239" s="9"/>
      <c r="L5239" s="1" t="s">
        <v>28</v>
      </c>
      <c r="M5239" s="1">
        <v>506</v>
      </c>
      <c r="N5239" s="1" t="s">
        <v>52</v>
      </c>
      <c r="O5239" s="1" t="s">
        <v>63</v>
      </c>
      <c r="P5239" s="1" t="s">
        <v>31</v>
      </c>
      <c r="Q5239" s="1">
        <v>3</v>
      </c>
      <c r="R5239" s="1" t="s">
        <v>37</v>
      </c>
      <c r="S5239" s="1">
        <v>1</v>
      </c>
      <c r="T5239" s="10">
        <v>55500</v>
      </c>
      <c r="U5239" t="str">
        <f t="shared" si="567"/>
        <v>Reviewed</v>
      </c>
      <c r="V5239" t="str">
        <f t="shared" si="568"/>
        <v>meets</v>
      </c>
      <c r="W5239">
        <f t="shared" si="569"/>
        <v>0</v>
      </c>
      <c r="X5239" t="str">
        <f t="shared" si="570"/>
        <v>Active</v>
      </c>
      <c r="Y5239">
        <f t="shared" si="571"/>
        <v>1.3863013698630138</v>
      </c>
      <c r="Z5239" t="str">
        <f t="shared" si="572"/>
        <v>1–2 Years</v>
      </c>
      <c r="AA5239" t="str">
        <f t="shared" si="573"/>
        <v>&lt;70K</v>
      </c>
    </row>
    <row r="5240" spans="1:27" ht="19.95" customHeight="1" x14ac:dyDescent="0.3">
      <c r="A5240" s="4" t="s">
        <v>5367</v>
      </c>
      <c r="B5240" s="5">
        <v>45506</v>
      </c>
      <c r="C5240" s="6" t="s">
        <v>66</v>
      </c>
      <c r="D5240" s="6" t="s">
        <v>56</v>
      </c>
      <c r="E5240" s="6" t="s">
        <v>67</v>
      </c>
      <c r="F5240" s="6" t="s">
        <v>68</v>
      </c>
      <c r="G5240" s="6" t="s">
        <v>69</v>
      </c>
      <c r="H5240" s="6" t="s">
        <v>26</v>
      </c>
      <c r="I5240" s="6" t="s">
        <v>50</v>
      </c>
      <c r="J5240" s="5">
        <v>45506</v>
      </c>
      <c r="K5240" s="5">
        <v>45634</v>
      </c>
      <c r="L5240" s="6" t="s">
        <v>51</v>
      </c>
      <c r="M5240" s="6">
        <v>128</v>
      </c>
      <c r="N5240" s="6" t="s">
        <v>29</v>
      </c>
      <c r="O5240" s="6" t="s">
        <v>63</v>
      </c>
      <c r="P5240" s="6" t="s">
        <v>31</v>
      </c>
      <c r="Q5240" s="6" t="s">
        <v>95</v>
      </c>
      <c r="R5240" s="6" t="s">
        <v>28</v>
      </c>
      <c r="S5240" s="6">
        <v>0</v>
      </c>
      <c r="T5240" s="7">
        <v>94500</v>
      </c>
      <c r="U5240" t="str">
        <f t="shared" si="567"/>
        <v>Not Reviewed</v>
      </c>
      <c r="V5240" t="str">
        <f t="shared" si="568"/>
        <v>Not Reviewed</v>
      </c>
      <c r="W5240">
        <f t="shared" si="569"/>
        <v>1</v>
      </c>
      <c r="X5240" t="str">
        <f t="shared" si="570"/>
        <v>Attrited</v>
      </c>
      <c r="Y5240">
        <f t="shared" si="571"/>
        <v>0.35068493150684932</v>
      </c>
      <c r="Z5240" t="str">
        <f t="shared" si="572"/>
        <v>&lt;1 Year</v>
      </c>
      <c r="AA5240" t="str">
        <f t="shared" si="573"/>
        <v>70K–99K</v>
      </c>
    </row>
    <row r="5241" spans="1:27" ht="19.95" customHeight="1" x14ac:dyDescent="0.3">
      <c r="A5241" s="8" t="s">
        <v>5368</v>
      </c>
      <c r="B5241" s="9">
        <v>45743</v>
      </c>
      <c r="C5241" s="1" t="s">
        <v>71</v>
      </c>
      <c r="D5241" s="1" t="s">
        <v>72</v>
      </c>
      <c r="E5241" s="1" t="s">
        <v>23</v>
      </c>
      <c r="F5241" s="1" t="s">
        <v>129</v>
      </c>
      <c r="G5241" s="1" t="s">
        <v>74</v>
      </c>
      <c r="H5241" s="1" t="s">
        <v>43</v>
      </c>
      <c r="I5241" s="1" t="s">
        <v>27</v>
      </c>
      <c r="J5241" s="9">
        <v>45743</v>
      </c>
      <c r="K5241" s="9"/>
      <c r="L5241" s="1" t="s">
        <v>28</v>
      </c>
      <c r="M5241" s="1">
        <v>279</v>
      </c>
      <c r="N5241" s="1" t="s">
        <v>29</v>
      </c>
      <c r="O5241" s="1" t="s">
        <v>105</v>
      </c>
      <c r="P5241" s="1" t="s">
        <v>107</v>
      </c>
      <c r="Q5241" s="1">
        <v>4</v>
      </c>
      <c r="R5241" s="1" t="s">
        <v>32</v>
      </c>
      <c r="S5241" s="1">
        <v>1</v>
      </c>
      <c r="T5241" s="10">
        <v>60000</v>
      </c>
      <c r="U5241" t="str">
        <f t="shared" si="567"/>
        <v>Reviewed</v>
      </c>
      <c r="V5241" t="str">
        <f t="shared" si="568"/>
        <v>exceeds</v>
      </c>
      <c r="W5241">
        <f t="shared" si="569"/>
        <v>0</v>
      </c>
      <c r="X5241" t="str">
        <f t="shared" si="570"/>
        <v>Active</v>
      </c>
      <c r="Y5241">
        <f t="shared" si="571"/>
        <v>0.76438356164383559</v>
      </c>
      <c r="Z5241" t="str">
        <f t="shared" si="572"/>
        <v>&lt;1 Year</v>
      </c>
      <c r="AA5241" t="str">
        <f t="shared" si="573"/>
        <v>&lt;70K</v>
      </c>
    </row>
    <row r="5242" spans="1:27" ht="19.95" customHeight="1" x14ac:dyDescent="0.3">
      <c r="A5242" s="4" t="s">
        <v>5369</v>
      </c>
      <c r="B5242" s="5">
        <v>44937</v>
      </c>
      <c r="C5242" s="6" t="s">
        <v>77</v>
      </c>
      <c r="D5242" s="6" t="s">
        <v>72</v>
      </c>
      <c r="E5242" s="6" t="s">
        <v>40</v>
      </c>
      <c r="F5242" s="6" t="s">
        <v>93</v>
      </c>
      <c r="G5242" s="6" t="s">
        <v>94</v>
      </c>
      <c r="H5242" s="6" t="s">
        <v>26</v>
      </c>
      <c r="I5242" s="6" t="s">
        <v>50</v>
      </c>
      <c r="J5242" s="5">
        <v>44937</v>
      </c>
      <c r="K5242" s="5">
        <v>45278</v>
      </c>
      <c r="L5242" s="6" t="s">
        <v>51</v>
      </c>
      <c r="M5242" s="6">
        <v>341</v>
      </c>
      <c r="N5242" s="6" t="s">
        <v>122</v>
      </c>
      <c r="O5242" s="6" t="s">
        <v>43</v>
      </c>
      <c r="P5242" s="6" t="s">
        <v>44</v>
      </c>
      <c r="Q5242" s="6">
        <v>3</v>
      </c>
      <c r="R5242" s="6" t="s">
        <v>37</v>
      </c>
      <c r="S5242" s="6">
        <v>1</v>
      </c>
      <c r="T5242" s="7">
        <v>79000</v>
      </c>
      <c r="U5242" t="str">
        <f t="shared" si="567"/>
        <v>Reviewed</v>
      </c>
      <c r="V5242" t="str">
        <f t="shared" si="568"/>
        <v>meets</v>
      </c>
      <c r="W5242">
        <f t="shared" si="569"/>
        <v>1</v>
      </c>
      <c r="X5242" t="str">
        <f t="shared" si="570"/>
        <v>Attrited</v>
      </c>
      <c r="Y5242">
        <f t="shared" si="571"/>
        <v>0.9342465753424658</v>
      </c>
      <c r="Z5242" t="str">
        <f t="shared" si="572"/>
        <v>&lt;1 Year</v>
      </c>
      <c r="AA5242" t="str">
        <f t="shared" si="573"/>
        <v>70K–99K</v>
      </c>
    </row>
    <row r="5243" spans="1:27" ht="19.95" customHeight="1" x14ac:dyDescent="0.3">
      <c r="A5243" s="8" t="s">
        <v>5370</v>
      </c>
      <c r="B5243" s="9">
        <v>45546</v>
      </c>
      <c r="C5243" s="1" t="s">
        <v>81</v>
      </c>
      <c r="D5243" s="1" t="s">
        <v>72</v>
      </c>
      <c r="E5243" s="1" t="s">
        <v>23</v>
      </c>
      <c r="F5243" s="1" t="s">
        <v>82</v>
      </c>
      <c r="G5243" s="1" t="s">
        <v>83</v>
      </c>
      <c r="H5243" s="1" t="s">
        <v>26</v>
      </c>
      <c r="I5243" s="1" t="s">
        <v>27</v>
      </c>
      <c r="J5243" s="9">
        <v>45546</v>
      </c>
      <c r="K5243" s="9"/>
      <c r="L5243" s="1" t="s">
        <v>28</v>
      </c>
      <c r="M5243" s="1">
        <v>476</v>
      </c>
      <c r="N5243" s="1" t="s">
        <v>52</v>
      </c>
      <c r="O5243" s="1" t="s">
        <v>63</v>
      </c>
      <c r="P5243" s="1" t="s">
        <v>44</v>
      </c>
      <c r="Q5243" s="1">
        <v>4</v>
      </c>
      <c r="R5243" s="1" t="s">
        <v>32</v>
      </c>
      <c r="S5243" s="1">
        <v>1</v>
      </c>
      <c r="T5243" s="10">
        <v>88000</v>
      </c>
      <c r="U5243" t="str">
        <f t="shared" si="567"/>
        <v>Reviewed</v>
      </c>
      <c r="V5243" t="str">
        <f t="shared" si="568"/>
        <v>exceeds</v>
      </c>
      <c r="W5243">
        <f t="shared" si="569"/>
        <v>0</v>
      </c>
      <c r="X5243" t="str">
        <f t="shared" si="570"/>
        <v>Active</v>
      </c>
      <c r="Y5243">
        <f t="shared" si="571"/>
        <v>1.3041095890410959</v>
      </c>
      <c r="Z5243" t="str">
        <f t="shared" si="572"/>
        <v>1–2 Years</v>
      </c>
      <c r="AA5243" t="str">
        <f t="shared" si="573"/>
        <v>70K–99K</v>
      </c>
    </row>
    <row r="5244" spans="1:27" ht="19.95" customHeight="1" x14ac:dyDescent="0.3">
      <c r="A5244" s="4" t="s">
        <v>5371</v>
      </c>
      <c r="B5244" s="5">
        <v>45070</v>
      </c>
      <c r="C5244" s="6" t="s">
        <v>86</v>
      </c>
      <c r="D5244" s="6" t="s">
        <v>87</v>
      </c>
      <c r="E5244" s="6" t="s">
        <v>67</v>
      </c>
      <c r="F5244" s="6" t="s">
        <v>88</v>
      </c>
      <c r="G5244" s="6" t="s">
        <v>89</v>
      </c>
      <c r="H5244" s="6" t="s">
        <v>49</v>
      </c>
      <c r="I5244" s="6" t="s">
        <v>27</v>
      </c>
      <c r="J5244" s="5">
        <v>45070</v>
      </c>
      <c r="K5244" s="5"/>
      <c r="L5244" s="6" t="s">
        <v>28</v>
      </c>
      <c r="M5244" s="6">
        <v>952</v>
      </c>
      <c r="N5244" s="6" t="s">
        <v>29</v>
      </c>
      <c r="O5244" s="6" t="s">
        <v>63</v>
      </c>
      <c r="P5244" s="6" t="s">
        <v>31</v>
      </c>
      <c r="Q5244" s="6">
        <v>3</v>
      </c>
      <c r="R5244" s="6" t="s">
        <v>37</v>
      </c>
      <c r="S5244" s="6">
        <v>3</v>
      </c>
      <c r="T5244" s="7">
        <v>126500</v>
      </c>
      <c r="U5244" t="str">
        <f t="shared" si="567"/>
        <v>Reviewed</v>
      </c>
      <c r="V5244" t="str">
        <f t="shared" si="568"/>
        <v>meets</v>
      </c>
      <c r="W5244">
        <f t="shared" si="569"/>
        <v>0</v>
      </c>
      <c r="X5244" t="str">
        <f t="shared" si="570"/>
        <v>Active</v>
      </c>
      <c r="Y5244">
        <f t="shared" si="571"/>
        <v>2.6082191780821917</v>
      </c>
      <c r="Z5244" t="str">
        <f t="shared" si="572"/>
        <v>2–3 Years</v>
      </c>
      <c r="AA5244" t="str">
        <f t="shared" si="573"/>
        <v>100K–129K</v>
      </c>
    </row>
    <row r="5245" spans="1:27" ht="19.95" customHeight="1" x14ac:dyDescent="0.3">
      <c r="A5245" s="8" t="s">
        <v>5372</v>
      </c>
      <c r="B5245" s="9">
        <v>45392</v>
      </c>
      <c r="C5245" s="1" t="s">
        <v>91</v>
      </c>
      <c r="D5245" s="1" t="s">
        <v>87</v>
      </c>
      <c r="E5245" s="1" t="s">
        <v>92</v>
      </c>
      <c r="F5245" s="1" t="s">
        <v>152</v>
      </c>
      <c r="G5245" s="1" t="s">
        <v>94</v>
      </c>
      <c r="H5245" s="1" t="s">
        <v>49</v>
      </c>
      <c r="I5245" s="1" t="s">
        <v>27</v>
      </c>
      <c r="J5245" s="9">
        <v>45392</v>
      </c>
      <c r="K5245" s="9"/>
      <c r="L5245" s="1" t="s">
        <v>28</v>
      </c>
      <c r="M5245" s="1">
        <v>630</v>
      </c>
      <c r="N5245" s="1" t="s">
        <v>52</v>
      </c>
      <c r="O5245" s="1" t="s">
        <v>63</v>
      </c>
      <c r="P5245" s="1" t="s">
        <v>107</v>
      </c>
      <c r="Q5245" s="1">
        <v>4</v>
      </c>
      <c r="R5245" s="1" t="s">
        <v>32</v>
      </c>
      <c r="S5245" s="1">
        <v>2</v>
      </c>
      <c r="T5245" s="10">
        <v>122500</v>
      </c>
      <c r="U5245" t="str">
        <f t="shared" si="567"/>
        <v>Reviewed</v>
      </c>
      <c r="V5245" t="str">
        <f t="shared" si="568"/>
        <v>exceeds</v>
      </c>
      <c r="W5245">
        <f t="shared" si="569"/>
        <v>0</v>
      </c>
      <c r="X5245" t="str">
        <f t="shared" si="570"/>
        <v>Active</v>
      </c>
      <c r="Y5245">
        <f t="shared" si="571"/>
        <v>1.726027397260274</v>
      </c>
      <c r="Z5245" t="str">
        <f t="shared" si="572"/>
        <v>1–2 Years</v>
      </c>
      <c r="AA5245" t="str">
        <f t="shared" si="573"/>
        <v>100K–129K</v>
      </c>
    </row>
    <row r="5246" spans="1:27" ht="19.95" customHeight="1" x14ac:dyDescent="0.3">
      <c r="A5246" s="4" t="s">
        <v>5373</v>
      </c>
      <c r="B5246" s="5">
        <v>45408</v>
      </c>
      <c r="C5246" s="6" t="s">
        <v>21</v>
      </c>
      <c r="D5246" s="6" t="s">
        <v>22</v>
      </c>
      <c r="E5246" s="6" t="s">
        <v>23</v>
      </c>
      <c r="F5246" s="6" t="s">
        <v>174</v>
      </c>
      <c r="G5246" s="6" t="s">
        <v>42</v>
      </c>
      <c r="H5246" s="6" t="s">
        <v>26</v>
      </c>
      <c r="I5246" s="6" t="s">
        <v>27</v>
      </c>
      <c r="J5246" s="5">
        <v>45408</v>
      </c>
      <c r="K5246" s="5"/>
      <c r="L5246" s="6" t="s">
        <v>28</v>
      </c>
      <c r="M5246" s="6">
        <v>614</v>
      </c>
      <c r="N5246" s="6" t="s">
        <v>75</v>
      </c>
      <c r="O5246" s="6" t="s">
        <v>63</v>
      </c>
      <c r="P5246" s="6" t="s">
        <v>64</v>
      </c>
      <c r="Q5246" s="6">
        <v>2</v>
      </c>
      <c r="R5246" s="6" t="s">
        <v>53</v>
      </c>
      <c r="S5246" s="6">
        <v>2</v>
      </c>
      <c r="T5246" s="7">
        <v>90000</v>
      </c>
      <c r="U5246" t="str">
        <f t="shared" si="567"/>
        <v>Reviewed</v>
      </c>
      <c r="V5246" t="str">
        <f t="shared" si="568"/>
        <v>needs_support</v>
      </c>
      <c r="W5246">
        <f t="shared" si="569"/>
        <v>0</v>
      </c>
      <c r="X5246" t="str">
        <f t="shared" si="570"/>
        <v>Active</v>
      </c>
      <c r="Y5246">
        <f t="shared" si="571"/>
        <v>1.6821917808219178</v>
      </c>
      <c r="Z5246" t="str">
        <f t="shared" si="572"/>
        <v>1–2 Years</v>
      </c>
      <c r="AA5246" t="str">
        <f t="shared" si="573"/>
        <v>70K–99K</v>
      </c>
    </row>
    <row r="5247" spans="1:27" ht="19.95" customHeight="1" x14ac:dyDescent="0.3">
      <c r="A5247" s="8" t="s">
        <v>5374</v>
      </c>
      <c r="B5247" s="9">
        <v>45399</v>
      </c>
      <c r="C5247" s="1" t="s">
        <v>34</v>
      </c>
      <c r="D5247" s="1" t="s">
        <v>22</v>
      </c>
      <c r="E5247" s="1" t="s">
        <v>23</v>
      </c>
      <c r="F5247" s="1" t="s">
        <v>109</v>
      </c>
      <c r="G5247" s="1" t="s">
        <v>36</v>
      </c>
      <c r="H5247" s="1" t="s">
        <v>110</v>
      </c>
      <c r="I5247" s="1" t="s">
        <v>27</v>
      </c>
      <c r="J5247" s="9">
        <v>45399</v>
      </c>
      <c r="K5247" s="9"/>
      <c r="L5247" s="1" t="s">
        <v>28</v>
      </c>
      <c r="M5247" s="1">
        <v>623</v>
      </c>
      <c r="N5247" s="1" t="s">
        <v>75</v>
      </c>
      <c r="O5247" s="1" t="s">
        <v>170</v>
      </c>
      <c r="P5247" s="1" t="s">
        <v>31</v>
      </c>
      <c r="Q5247" s="1">
        <v>1</v>
      </c>
      <c r="R5247" s="1" t="s">
        <v>53</v>
      </c>
      <c r="S5247" s="1">
        <v>2</v>
      </c>
      <c r="T5247" s="10">
        <v>165500</v>
      </c>
      <c r="U5247" t="str">
        <f t="shared" si="567"/>
        <v>Reviewed</v>
      </c>
      <c r="V5247" t="str">
        <f t="shared" si="568"/>
        <v>needs_support</v>
      </c>
      <c r="W5247">
        <f t="shared" si="569"/>
        <v>0</v>
      </c>
      <c r="X5247" t="str">
        <f t="shared" si="570"/>
        <v>Active</v>
      </c>
      <c r="Y5247">
        <f t="shared" si="571"/>
        <v>1.7068493150684931</v>
      </c>
      <c r="Z5247" t="str">
        <f t="shared" si="572"/>
        <v>1–2 Years</v>
      </c>
      <c r="AA5247" t="str">
        <f t="shared" si="573"/>
        <v>130K+</v>
      </c>
    </row>
    <row r="5248" spans="1:27" ht="19.95" customHeight="1" x14ac:dyDescent="0.3">
      <c r="A5248" s="4" t="s">
        <v>5375</v>
      </c>
      <c r="B5248" s="5">
        <v>45371</v>
      </c>
      <c r="C5248" s="6" t="s">
        <v>39</v>
      </c>
      <c r="D5248" s="6" t="s">
        <v>22</v>
      </c>
      <c r="E5248" s="6" t="s">
        <v>40</v>
      </c>
      <c r="F5248" s="6" t="s">
        <v>41</v>
      </c>
      <c r="G5248" s="6" t="s">
        <v>42</v>
      </c>
      <c r="H5248" s="6" t="s">
        <v>43</v>
      </c>
      <c r="I5248" s="6" t="s">
        <v>27</v>
      </c>
      <c r="J5248" s="5">
        <v>45371</v>
      </c>
      <c r="K5248" s="5"/>
      <c r="L5248" s="6" t="s">
        <v>28</v>
      </c>
      <c r="M5248" s="6">
        <v>651</v>
      </c>
      <c r="N5248" s="6" t="s">
        <v>52</v>
      </c>
      <c r="O5248" s="6" t="s">
        <v>63</v>
      </c>
      <c r="P5248" s="6" t="s">
        <v>64</v>
      </c>
      <c r="Q5248" s="6">
        <v>4</v>
      </c>
      <c r="R5248" s="6" t="s">
        <v>32</v>
      </c>
      <c r="S5248" s="6">
        <v>2</v>
      </c>
      <c r="T5248" s="7">
        <v>62500</v>
      </c>
      <c r="U5248" t="str">
        <f t="shared" si="567"/>
        <v>Reviewed</v>
      </c>
      <c r="V5248" t="str">
        <f t="shared" si="568"/>
        <v>exceeds</v>
      </c>
      <c r="W5248">
        <f t="shared" si="569"/>
        <v>0</v>
      </c>
      <c r="X5248" t="str">
        <f t="shared" si="570"/>
        <v>Active</v>
      </c>
      <c r="Y5248">
        <f t="shared" si="571"/>
        <v>1.7835616438356163</v>
      </c>
      <c r="Z5248" t="str">
        <f t="shared" si="572"/>
        <v>1–2 Years</v>
      </c>
      <c r="AA5248" t="str">
        <f t="shared" si="573"/>
        <v>&lt;70K</v>
      </c>
    </row>
    <row r="5249" spans="1:27" ht="19.95" customHeight="1" x14ac:dyDescent="0.3">
      <c r="A5249" s="8" t="s">
        <v>5376</v>
      </c>
      <c r="B5249" s="9">
        <v>45667</v>
      </c>
      <c r="C5249" s="1" t="s">
        <v>46</v>
      </c>
      <c r="D5249" s="1" t="s">
        <v>22</v>
      </c>
      <c r="E5249" s="1" t="s">
        <v>40</v>
      </c>
      <c r="F5249" s="1" t="s">
        <v>215</v>
      </c>
      <c r="G5249" s="1" t="s">
        <v>42</v>
      </c>
      <c r="H5249" s="1" t="s">
        <v>49</v>
      </c>
      <c r="I5249" s="1" t="s">
        <v>27</v>
      </c>
      <c r="J5249" s="9">
        <v>45667</v>
      </c>
      <c r="K5249" s="9"/>
      <c r="L5249" s="1" t="s">
        <v>28</v>
      </c>
      <c r="M5249" s="1">
        <v>355</v>
      </c>
      <c r="N5249" s="1" t="s">
        <v>29</v>
      </c>
      <c r="O5249" s="1" t="s">
        <v>30</v>
      </c>
      <c r="P5249" s="1" t="s">
        <v>44</v>
      </c>
      <c r="Q5249" s="1">
        <v>3</v>
      </c>
      <c r="R5249" s="1" t="s">
        <v>37</v>
      </c>
      <c r="S5249" s="1">
        <v>1</v>
      </c>
      <c r="T5249" s="10">
        <v>110500</v>
      </c>
      <c r="U5249" t="str">
        <f t="shared" si="567"/>
        <v>Reviewed</v>
      </c>
      <c r="V5249" t="str">
        <f t="shared" si="568"/>
        <v>meets</v>
      </c>
      <c r="W5249">
        <f t="shared" si="569"/>
        <v>0</v>
      </c>
      <c r="X5249" t="str">
        <f t="shared" si="570"/>
        <v>Active</v>
      </c>
      <c r="Y5249">
        <f t="shared" si="571"/>
        <v>0.9726027397260274</v>
      </c>
      <c r="Z5249" t="str">
        <f t="shared" si="572"/>
        <v>&lt;1 Year</v>
      </c>
      <c r="AA5249" t="str">
        <f t="shared" si="573"/>
        <v>100K–129K</v>
      </c>
    </row>
    <row r="5250" spans="1:27" ht="19.95" customHeight="1" x14ac:dyDescent="0.3">
      <c r="A5250" s="4" t="s">
        <v>5377</v>
      </c>
      <c r="B5250" s="5">
        <v>45414</v>
      </c>
      <c r="C5250" s="6" t="s">
        <v>55</v>
      </c>
      <c r="D5250" s="6" t="s">
        <v>56</v>
      </c>
      <c r="E5250" s="6" t="s">
        <v>23</v>
      </c>
      <c r="F5250" s="6" t="s">
        <v>190</v>
      </c>
      <c r="G5250" s="6" t="s">
        <v>58</v>
      </c>
      <c r="H5250" s="6" t="s">
        <v>49</v>
      </c>
      <c r="I5250" s="6" t="s">
        <v>27</v>
      </c>
      <c r="J5250" s="5">
        <v>45414</v>
      </c>
      <c r="K5250" s="5"/>
      <c r="L5250" s="6" t="s">
        <v>28</v>
      </c>
      <c r="M5250" s="6">
        <v>608</v>
      </c>
      <c r="N5250" s="6" t="s">
        <v>122</v>
      </c>
      <c r="O5250" s="6" t="s">
        <v>170</v>
      </c>
      <c r="P5250" s="6" t="s">
        <v>64</v>
      </c>
      <c r="Q5250" s="6">
        <v>3</v>
      </c>
      <c r="R5250" s="6" t="s">
        <v>37</v>
      </c>
      <c r="S5250" s="6">
        <v>2</v>
      </c>
      <c r="T5250" s="7">
        <v>135000</v>
      </c>
      <c r="U5250" t="str">
        <f t="shared" ref="U5250:U5313" si="574">IF(LOWER(TRIM(Q5250&amp;""))="none","Not Reviewed","Reviewed")</f>
        <v>Reviewed</v>
      </c>
      <c r="V5250" t="str">
        <f t="shared" ref="V5250:V5313" si="575">IF(OR(Q5250="none",R5250=""),"Not Reviewed",R5250)</f>
        <v>meets</v>
      </c>
      <c r="W5250">
        <f t="shared" ref="W5250:W5313" si="576">IF(I5250="terminated",1,0)</f>
        <v>0</v>
      </c>
      <c r="X5250" t="str">
        <f t="shared" ref="X5250:X5313" si="577">IF(I5250="terminated","Attrited","Active")</f>
        <v>Active</v>
      </c>
      <c r="Y5250">
        <f t="shared" ref="Y5250:Y5313" si="578">M5250/365</f>
        <v>1.6657534246575343</v>
      </c>
      <c r="Z5250" t="str">
        <f t="shared" ref="Z5250:Z5313" si="579">IF(Y5250&lt;1,"&lt;1 Year",IF(Y5250&lt;2,"1–2 Years",IF(Y5250&lt;3,"2–3 Years","3+ Years")))</f>
        <v>1–2 Years</v>
      </c>
      <c r="AA5250" t="str">
        <f t="shared" ref="AA5250:AA5313" si="580">IF(T5250&lt;70000,"&lt;70K",IF(T5250&lt;100000,"70K–99K",IF(T5250&lt;130000,"100K–129K","130K+")))</f>
        <v>130K+</v>
      </c>
    </row>
    <row r="5251" spans="1:27" ht="19.95" customHeight="1" x14ac:dyDescent="0.3">
      <c r="A5251" s="8" t="s">
        <v>5378</v>
      </c>
      <c r="B5251" s="9">
        <v>45519</v>
      </c>
      <c r="C5251" s="1" t="s">
        <v>60</v>
      </c>
      <c r="D5251" s="1" t="s">
        <v>56</v>
      </c>
      <c r="E5251" s="1" t="s">
        <v>40</v>
      </c>
      <c r="F5251" s="1" t="s">
        <v>61</v>
      </c>
      <c r="G5251" s="1" t="s">
        <v>62</v>
      </c>
      <c r="H5251" s="1" t="s">
        <v>26</v>
      </c>
      <c r="I5251" s="1" t="s">
        <v>27</v>
      </c>
      <c r="J5251" s="9">
        <v>45519</v>
      </c>
      <c r="K5251" s="9"/>
      <c r="L5251" s="1" t="s">
        <v>28</v>
      </c>
      <c r="M5251" s="1">
        <v>503</v>
      </c>
      <c r="N5251" s="1" t="s">
        <v>52</v>
      </c>
      <c r="O5251" s="1" t="s">
        <v>170</v>
      </c>
      <c r="P5251" s="1" t="s">
        <v>64</v>
      </c>
      <c r="Q5251" s="1">
        <v>5</v>
      </c>
      <c r="R5251" s="1" t="s">
        <v>119</v>
      </c>
      <c r="S5251" s="1">
        <v>1</v>
      </c>
      <c r="T5251" s="10">
        <v>75500</v>
      </c>
      <c r="U5251" t="str">
        <f t="shared" si="574"/>
        <v>Reviewed</v>
      </c>
      <c r="V5251" t="str">
        <f t="shared" si="575"/>
        <v>outstanding</v>
      </c>
      <c r="W5251">
        <f t="shared" si="576"/>
        <v>0</v>
      </c>
      <c r="X5251" t="str">
        <f t="shared" si="577"/>
        <v>Active</v>
      </c>
      <c r="Y5251">
        <f t="shared" si="578"/>
        <v>1.3780821917808219</v>
      </c>
      <c r="Z5251" t="str">
        <f t="shared" si="579"/>
        <v>1–2 Years</v>
      </c>
      <c r="AA5251" t="str">
        <f t="shared" si="580"/>
        <v>70K–99K</v>
      </c>
    </row>
    <row r="5252" spans="1:27" ht="19.95" customHeight="1" x14ac:dyDescent="0.3">
      <c r="A5252" s="4" t="s">
        <v>5379</v>
      </c>
      <c r="B5252" s="5">
        <v>45186</v>
      </c>
      <c r="C5252" s="6" t="s">
        <v>66</v>
      </c>
      <c r="D5252" s="6" t="s">
        <v>56</v>
      </c>
      <c r="E5252" s="6" t="s">
        <v>67</v>
      </c>
      <c r="F5252" s="6" t="s">
        <v>68</v>
      </c>
      <c r="G5252" s="6" t="s">
        <v>69</v>
      </c>
      <c r="H5252" s="6" t="s">
        <v>26</v>
      </c>
      <c r="I5252" s="6" t="s">
        <v>50</v>
      </c>
      <c r="J5252" s="5">
        <v>45186</v>
      </c>
      <c r="K5252" s="5">
        <v>45703</v>
      </c>
      <c r="L5252" s="6" t="s">
        <v>51</v>
      </c>
      <c r="M5252" s="6">
        <v>517</v>
      </c>
      <c r="N5252" s="6" t="s">
        <v>29</v>
      </c>
      <c r="O5252" s="6" t="s">
        <v>30</v>
      </c>
      <c r="P5252" s="6" t="s">
        <v>133</v>
      </c>
      <c r="Q5252" s="6">
        <v>3</v>
      </c>
      <c r="R5252" s="6" t="s">
        <v>37</v>
      </c>
      <c r="S5252" s="6">
        <v>1</v>
      </c>
      <c r="T5252" s="7">
        <v>97000</v>
      </c>
      <c r="U5252" t="str">
        <f t="shared" si="574"/>
        <v>Reviewed</v>
      </c>
      <c r="V5252" t="str">
        <f t="shared" si="575"/>
        <v>meets</v>
      </c>
      <c r="W5252">
        <f t="shared" si="576"/>
        <v>1</v>
      </c>
      <c r="X5252" t="str">
        <f t="shared" si="577"/>
        <v>Attrited</v>
      </c>
      <c r="Y5252">
        <f t="shared" si="578"/>
        <v>1.4164383561643836</v>
      </c>
      <c r="Z5252" t="str">
        <f t="shared" si="579"/>
        <v>1–2 Years</v>
      </c>
      <c r="AA5252" t="str">
        <f t="shared" si="580"/>
        <v>70K–99K</v>
      </c>
    </row>
    <row r="5253" spans="1:27" ht="19.95" customHeight="1" x14ac:dyDescent="0.3">
      <c r="A5253" s="8" t="s">
        <v>5380</v>
      </c>
      <c r="B5253" s="9">
        <v>45560</v>
      </c>
      <c r="C5253" s="1" t="s">
        <v>71</v>
      </c>
      <c r="D5253" s="1" t="s">
        <v>72</v>
      </c>
      <c r="E5253" s="1" t="s">
        <v>23</v>
      </c>
      <c r="F5253" s="1" t="s">
        <v>1047</v>
      </c>
      <c r="G5253" s="1" t="s">
        <v>74</v>
      </c>
      <c r="H5253" s="1" t="s">
        <v>110</v>
      </c>
      <c r="I5253" s="1" t="s">
        <v>50</v>
      </c>
      <c r="J5253" s="9">
        <v>45560</v>
      </c>
      <c r="K5253" s="9">
        <v>45753</v>
      </c>
      <c r="L5253" s="1" t="s">
        <v>159</v>
      </c>
      <c r="M5253" s="1">
        <v>193</v>
      </c>
      <c r="N5253" s="1" t="s">
        <v>29</v>
      </c>
      <c r="O5253" s="1" t="s">
        <v>43</v>
      </c>
      <c r="P5253" s="1" t="s">
        <v>31</v>
      </c>
      <c r="Q5253" s="1">
        <v>4</v>
      </c>
      <c r="R5253" s="1" t="s">
        <v>32</v>
      </c>
      <c r="S5253" s="1">
        <v>1</v>
      </c>
      <c r="T5253" s="10">
        <v>134000</v>
      </c>
      <c r="U5253" t="str">
        <f t="shared" si="574"/>
        <v>Reviewed</v>
      </c>
      <c r="V5253" t="str">
        <f t="shared" si="575"/>
        <v>exceeds</v>
      </c>
      <c r="W5253">
        <f t="shared" si="576"/>
        <v>1</v>
      </c>
      <c r="X5253" t="str">
        <f t="shared" si="577"/>
        <v>Attrited</v>
      </c>
      <c r="Y5253">
        <f t="shared" si="578"/>
        <v>0.52876712328767128</v>
      </c>
      <c r="Z5253" t="str">
        <f t="shared" si="579"/>
        <v>&lt;1 Year</v>
      </c>
      <c r="AA5253" t="str">
        <f t="shared" si="580"/>
        <v>130K+</v>
      </c>
    </row>
    <row r="5254" spans="1:27" ht="19.95" customHeight="1" x14ac:dyDescent="0.3">
      <c r="A5254" s="4" t="s">
        <v>5381</v>
      </c>
      <c r="B5254" s="5">
        <v>45649</v>
      </c>
      <c r="C5254" s="6" t="s">
        <v>77</v>
      </c>
      <c r="D5254" s="6" t="s">
        <v>72</v>
      </c>
      <c r="E5254" s="6" t="s">
        <v>40</v>
      </c>
      <c r="F5254" s="6" t="s">
        <v>78</v>
      </c>
      <c r="G5254" s="6" t="s">
        <v>79</v>
      </c>
      <c r="H5254" s="6" t="s">
        <v>49</v>
      </c>
      <c r="I5254" s="6" t="s">
        <v>27</v>
      </c>
      <c r="J5254" s="5">
        <v>45649</v>
      </c>
      <c r="K5254" s="5"/>
      <c r="L5254" s="6" t="s">
        <v>28</v>
      </c>
      <c r="M5254" s="6">
        <v>373</v>
      </c>
      <c r="N5254" s="6" t="s">
        <v>29</v>
      </c>
      <c r="O5254" s="6" t="s">
        <v>170</v>
      </c>
      <c r="P5254" s="6" t="s">
        <v>31</v>
      </c>
      <c r="Q5254" s="6">
        <v>3</v>
      </c>
      <c r="R5254" s="6" t="s">
        <v>37</v>
      </c>
      <c r="S5254" s="6">
        <v>1</v>
      </c>
      <c r="T5254" s="7">
        <v>123500</v>
      </c>
      <c r="U5254" t="str">
        <f t="shared" si="574"/>
        <v>Reviewed</v>
      </c>
      <c r="V5254" t="str">
        <f t="shared" si="575"/>
        <v>meets</v>
      </c>
      <c r="W5254">
        <f t="shared" si="576"/>
        <v>0</v>
      </c>
      <c r="X5254" t="str">
        <f t="shared" si="577"/>
        <v>Active</v>
      </c>
      <c r="Y5254">
        <f t="shared" si="578"/>
        <v>1.021917808219178</v>
      </c>
      <c r="Z5254" t="str">
        <f t="shared" si="579"/>
        <v>1–2 Years</v>
      </c>
      <c r="AA5254" t="str">
        <f t="shared" si="580"/>
        <v>100K–129K</v>
      </c>
    </row>
    <row r="5255" spans="1:27" ht="19.95" customHeight="1" x14ac:dyDescent="0.3">
      <c r="A5255" s="8" t="s">
        <v>5382</v>
      </c>
      <c r="B5255" s="9">
        <v>45413</v>
      </c>
      <c r="C5255" s="1" t="s">
        <v>81</v>
      </c>
      <c r="D5255" s="1" t="s">
        <v>72</v>
      </c>
      <c r="E5255" s="1" t="s">
        <v>23</v>
      </c>
      <c r="F5255" s="1" t="s">
        <v>154</v>
      </c>
      <c r="G5255" s="1" t="s">
        <v>83</v>
      </c>
      <c r="H5255" s="1" t="s">
        <v>43</v>
      </c>
      <c r="I5255" s="1" t="s">
        <v>27</v>
      </c>
      <c r="J5255" s="9">
        <v>45413</v>
      </c>
      <c r="K5255" s="9"/>
      <c r="L5255" s="1" t="s">
        <v>28</v>
      </c>
      <c r="M5255" s="1">
        <v>609</v>
      </c>
      <c r="N5255" s="1" t="s">
        <v>29</v>
      </c>
      <c r="O5255" s="1" t="s">
        <v>43</v>
      </c>
      <c r="P5255" s="1" t="s">
        <v>133</v>
      </c>
      <c r="Q5255" s="1">
        <v>3</v>
      </c>
      <c r="R5255" s="1" t="s">
        <v>37</v>
      </c>
      <c r="S5255" s="1">
        <v>2</v>
      </c>
      <c r="T5255" s="10">
        <v>70000</v>
      </c>
      <c r="U5255" t="str">
        <f t="shared" si="574"/>
        <v>Reviewed</v>
      </c>
      <c r="V5255" t="str">
        <f t="shared" si="575"/>
        <v>meets</v>
      </c>
      <c r="W5255">
        <f t="shared" si="576"/>
        <v>0</v>
      </c>
      <c r="X5255" t="str">
        <f t="shared" si="577"/>
        <v>Active</v>
      </c>
      <c r="Y5255">
        <f t="shared" si="578"/>
        <v>1.6684931506849314</v>
      </c>
      <c r="Z5255" t="str">
        <f t="shared" si="579"/>
        <v>1–2 Years</v>
      </c>
      <c r="AA5255" t="str">
        <f t="shared" si="580"/>
        <v>70K–99K</v>
      </c>
    </row>
    <row r="5256" spans="1:27" ht="19.95" customHeight="1" x14ac:dyDescent="0.3">
      <c r="A5256" s="4" t="s">
        <v>5383</v>
      </c>
      <c r="B5256" s="5">
        <v>45348</v>
      </c>
      <c r="C5256" s="6" t="s">
        <v>86</v>
      </c>
      <c r="D5256" s="6" t="s">
        <v>87</v>
      </c>
      <c r="E5256" s="6" t="s">
        <v>67</v>
      </c>
      <c r="F5256" s="6" t="s">
        <v>93</v>
      </c>
      <c r="G5256" s="6" t="s">
        <v>94</v>
      </c>
      <c r="H5256" s="6" t="s">
        <v>26</v>
      </c>
      <c r="I5256" s="6" t="s">
        <v>27</v>
      </c>
      <c r="J5256" s="5">
        <v>45348</v>
      </c>
      <c r="K5256" s="5"/>
      <c r="L5256" s="6" t="s">
        <v>28</v>
      </c>
      <c r="M5256" s="6">
        <v>674</v>
      </c>
      <c r="N5256" s="6" t="s">
        <v>52</v>
      </c>
      <c r="O5256" s="6" t="s">
        <v>63</v>
      </c>
      <c r="P5256" s="6" t="s">
        <v>107</v>
      </c>
      <c r="Q5256" s="6">
        <v>3</v>
      </c>
      <c r="R5256" s="6" t="s">
        <v>37</v>
      </c>
      <c r="S5256" s="6">
        <v>2</v>
      </c>
      <c r="T5256" s="7">
        <v>84500</v>
      </c>
      <c r="U5256" t="str">
        <f t="shared" si="574"/>
        <v>Reviewed</v>
      </c>
      <c r="V5256" t="str">
        <f t="shared" si="575"/>
        <v>meets</v>
      </c>
      <c r="W5256">
        <f t="shared" si="576"/>
        <v>0</v>
      </c>
      <c r="X5256" t="str">
        <f t="shared" si="577"/>
        <v>Active</v>
      </c>
      <c r="Y5256">
        <f t="shared" si="578"/>
        <v>1.8465753424657534</v>
      </c>
      <c r="Z5256" t="str">
        <f t="shared" si="579"/>
        <v>1–2 Years</v>
      </c>
      <c r="AA5256" t="str">
        <f t="shared" si="580"/>
        <v>70K–99K</v>
      </c>
    </row>
    <row r="5257" spans="1:27" ht="19.95" customHeight="1" x14ac:dyDescent="0.3">
      <c r="A5257" s="8" t="s">
        <v>5384</v>
      </c>
      <c r="B5257" s="9">
        <v>45912</v>
      </c>
      <c r="C5257" s="1" t="s">
        <v>91</v>
      </c>
      <c r="D5257" s="1" t="s">
        <v>87</v>
      </c>
      <c r="E5257" s="1" t="s">
        <v>92</v>
      </c>
      <c r="F5257" s="1" t="s">
        <v>35</v>
      </c>
      <c r="G5257" s="1" t="s">
        <v>36</v>
      </c>
      <c r="H5257" s="1" t="s">
        <v>26</v>
      </c>
      <c r="I5257" s="1" t="s">
        <v>27</v>
      </c>
      <c r="J5257" s="9">
        <v>45912</v>
      </c>
      <c r="K5257" s="9"/>
      <c r="L5257" s="1" t="s">
        <v>28</v>
      </c>
      <c r="M5257" s="1">
        <v>110</v>
      </c>
      <c r="N5257" s="1" t="s">
        <v>122</v>
      </c>
      <c r="O5257" s="1" t="s">
        <v>63</v>
      </c>
      <c r="P5257" s="1" t="s">
        <v>64</v>
      </c>
      <c r="Q5257" s="1" t="s">
        <v>95</v>
      </c>
      <c r="R5257" s="1" t="s">
        <v>28</v>
      </c>
      <c r="S5257" s="1">
        <v>0</v>
      </c>
      <c r="T5257" s="10">
        <v>77500</v>
      </c>
      <c r="U5257" t="str">
        <f t="shared" si="574"/>
        <v>Not Reviewed</v>
      </c>
      <c r="V5257" t="str">
        <f t="shared" si="575"/>
        <v>Not Reviewed</v>
      </c>
      <c r="W5257">
        <f t="shared" si="576"/>
        <v>0</v>
      </c>
      <c r="X5257" t="str">
        <f t="shared" si="577"/>
        <v>Active</v>
      </c>
      <c r="Y5257">
        <f t="shared" si="578"/>
        <v>0.30136986301369861</v>
      </c>
      <c r="Z5257" t="str">
        <f t="shared" si="579"/>
        <v>&lt;1 Year</v>
      </c>
      <c r="AA5257" t="str">
        <f t="shared" si="580"/>
        <v>70K–99K</v>
      </c>
    </row>
    <row r="5258" spans="1:27" ht="19.95" customHeight="1" x14ac:dyDescent="0.3">
      <c r="A5258" s="4" t="s">
        <v>5385</v>
      </c>
      <c r="B5258" s="5">
        <v>45897</v>
      </c>
      <c r="C5258" s="6" t="s">
        <v>21</v>
      </c>
      <c r="D5258" s="6" t="s">
        <v>22</v>
      </c>
      <c r="E5258" s="6" t="s">
        <v>23</v>
      </c>
      <c r="F5258" s="6" t="s">
        <v>288</v>
      </c>
      <c r="G5258" s="6" t="s">
        <v>25</v>
      </c>
      <c r="H5258" s="6" t="s">
        <v>43</v>
      </c>
      <c r="I5258" s="6" t="s">
        <v>27</v>
      </c>
      <c r="J5258" s="5">
        <v>45897</v>
      </c>
      <c r="K5258" s="5"/>
      <c r="L5258" s="6" t="s">
        <v>28</v>
      </c>
      <c r="M5258" s="6">
        <v>125</v>
      </c>
      <c r="N5258" s="6" t="s">
        <v>122</v>
      </c>
      <c r="O5258" s="6" t="s">
        <v>30</v>
      </c>
      <c r="P5258" s="6" t="s">
        <v>133</v>
      </c>
      <c r="Q5258" s="6" t="s">
        <v>95</v>
      </c>
      <c r="R5258" s="6" t="s">
        <v>28</v>
      </c>
      <c r="S5258" s="6">
        <v>0</v>
      </c>
      <c r="T5258" s="7">
        <v>64500</v>
      </c>
      <c r="U5258" t="str">
        <f t="shared" si="574"/>
        <v>Not Reviewed</v>
      </c>
      <c r="V5258" t="str">
        <f t="shared" si="575"/>
        <v>Not Reviewed</v>
      </c>
      <c r="W5258">
        <f t="shared" si="576"/>
        <v>0</v>
      </c>
      <c r="X5258" t="str">
        <f t="shared" si="577"/>
        <v>Active</v>
      </c>
      <c r="Y5258">
        <f t="shared" si="578"/>
        <v>0.34246575342465752</v>
      </c>
      <c r="Z5258" t="str">
        <f t="shared" si="579"/>
        <v>&lt;1 Year</v>
      </c>
      <c r="AA5258" t="str">
        <f t="shared" si="580"/>
        <v>&lt;70K</v>
      </c>
    </row>
    <row r="5259" spans="1:27" ht="19.95" customHeight="1" x14ac:dyDescent="0.3">
      <c r="A5259" s="8" t="s">
        <v>5386</v>
      </c>
      <c r="B5259" s="9">
        <v>45436</v>
      </c>
      <c r="C5259" s="1" t="s">
        <v>34</v>
      </c>
      <c r="D5259" s="1" t="s">
        <v>22</v>
      </c>
      <c r="E5259" s="1" t="s">
        <v>23</v>
      </c>
      <c r="F5259" s="1" t="s">
        <v>138</v>
      </c>
      <c r="G5259" s="1" t="s">
        <v>36</v>
      </c>
      <c r="H5259" s="1" t="s">
        <v>43</v>
      </c>
      <c r="I5259" s="1" t="s">
        <v>27</v>
      </c>
      <c r="J5259" s="9">
        <v>45436</v>
      </c>
      <c r="K5259" s="9"/>
      <c r="L5259" s="1" t="s">
        <v>28</v>
      </c>
      <c r="M5259" s="1">
        <v>586</v>
      </c>
      <c r="N5259" s="1" t="s">
        <v>52</v>
      </c>
      <c r="O5259" s="1" t="s">
        <v>63</v>
      </c>
      <c r="P5259" s="1" t="s">
        <v>64</v>
      </c>
      <c r="Q5259" s="1">
        <v>3</v>
      </c>
      <c r="R5259" s="1" t="s">
        <v>37</v>
      </c>
      <c r="S5259" s="1">
        <v>2</v>
      </c>
      <c r="T5259" s="10">
        <v>76500</v>
      </c>
      <c r="U5259" t="str">
        <f t="shared" si="574"/>
        <v>Reviewed</v>
      </c>
      <c r="V5259" t="str">
        <f t="shared" si="575"/>
        <v>meets</v>
      </c>
      <c r="W5259">
        <f t="shared" si="576"/>
        <v>0</v>
      </c>
      <c r="X5259" t="str">
        <f t="shared" si="577"/>
        <v>Active</v>
      </c>
      <c r="Y5259">
        <f t="shared" si="578"/>
        <v>1.6054794520547946</v>
      </c>
      <c r="Z5259" t="str">
        <f t="shared" si="579"/>
        <v>1–2 Years</v>
      </c>
      <c r="AA5259" t="str">
        <f t="shared" si="580"/>
        <v>70K–99K</v>
      </c>
    </row>
    <row r="5260" spans="1:27" ht="19.95" customHeight="1" x14ac:dyDescent="0.3">
      <c r="A5260" s="4" t="s">
        <v>5387</v>
      </c>
      <c r="B5260" s="5">
        <v>45658</v>
      </c>
      <c r="C5260" s="6" t="s">
        <v>39</v>
      </c>
      <c r="D5260" s="6" t="s">
        <v>22</v>
      </c>
      <c r="E5260" s="6" t="s">
        <v>40</v>
      </c>
      <c r="F5260" s="6" t="s">
        <v>41</v>
      </c>
      <c r="G5260" s="6" t="s">
        <v>42</v>
      </c>
      <c r="H5260" s="6" t="s">
        <v>43</v>
      </c>
      <c r="I5260" s="6" t="s">
        <v>27</v>
      </c>
      <c r="J5260" s="5">
        <v>45658</v>
      </c>
      <c r="K5260" s="5"/>
      <c r="L5260" s="6" t="s">
        <v>28</v>
      </c>
      <c r="M5260" s="6">
        <v>364</v>
      </c>
      <c r="N5260" s="6" t="s">
        <v>52</v>
      </c>
      <c r="O5260" s="6" t="s">
        <v>63</v>
      </c>
      <c r="P5260" s="6" t="s">
        <v>107</v>
      </c>
      <c r="Q5260" s="6">
        <v>5</v>
      </c>
      <c r="R5260" s="6" t="s">
        <v>119</v>
      </c>
      <c r="S5260" s="6">
        <v>1</v>
      </c>
      <c r="T5260" s="7">
        <v>64500</v>
      </c>
      <c r="U5260" t="str">
        <f t="shared" si="574"/>
        <v>Reviewed</v>
      </c>
      <c r="V5260" t="str">
        <f t="shared" si="575"/>
        <v>outstanding</v>
      </c>
      <c r="W5260">
        <f t="shared" si="576"/>
        <v>0</v>
      </c>
      <c r="X5260" t="str">
        <f t="shared" si="577"/>
        <v>Active</v>
      </c>
      <c r="Y5260">
        <f t="shared" si="578"/>
        <v>0.99726027397260275</v>
      </c>
      <c r="Z5260" t="str">
        <f t="shared" si="579"/>
        <v>&lt;1 Year</v>
      </c>
      <c r="AA5260" t="str">
        <f t="shared" si="580"/>
        <v>&lt;70K</v>
      </c>
    </row>
    <row r="5261" spans="1:27" ht="19.95" customHeight="1" x14ac:dyDescent="0.3">
      <c r="A5261" s="8" t="s">
        <v>5388</v>
      </c>
      <c r="B5261" s="9">
        <v>45349</v>
      </c>
      <c r="C5261" s="1" t="s">
        <v>46</v>
      </c>
      <c r="D5261" s="1" t="s">
        <v>22</v>
      </c>
      <c r="E5261" s="1" t="s">
        <v>40</v>
      </c>
      <c r="F5261" s="1" t="s">
        <v>215</v>
      </c>
      <c r="G5261" s="1" t="s">
        <v>42</v>
      </c>
      <c r="H5261" s="1" t="s">
        <v>49</v>
      </c>
      <c r="I5261" s="1" t="s">
        <v>50</v>
      </c>
      <c r="J5261" s="9">
        <v>45349</v>
      </c>
      <c r="K5261" s="9">
        <v>45898</v>
      </c>
      <c r="L5261" s="1" t="s">
        <v>159</v>
      </c>
      <c r="M5261" s="1">
        <v>549</v>
      </c>
      <c r="N5261" s="1" t="s">
        <v>52</v>
      </c>
      <c r="O5261" s="1" t="s">
        <v>30</v>
      </c>
      <c r="P5261" s="1" t="s">
        <v>31</v>
      </c>
      <c r="Q5261" s="1">
        <v>3</v>
      </c>
      <c r="R5261" s="1" t="s">
        <v>37</v>
      </c>
      <c r="S5261" s="1">
        <v>2</v>
      </c>
      <c r="T5261" s="10">
        <v>117000</v>
      </c>
      <c r="U5261" t="str">
        <f t="shared" si="574"/>
        <v>Reviewed</v>
      </c>
      <c r="V5261" t="str">
        <f t="shared" si="575"/>
        <v>meets</v>
      </c>
      <c r="W5261">
        <f t="shared" si="576"/>
        <v>1</v>
      </c>
      <c r="X5261" t="str">
        <f t="shared" si="577"/>
        <v>Attrited</v>
      </c>
      <c r="Y5261">
        <f t="shared" si="578"/>
        <v>1.5041095890410958</v>
      </c>
      <c r="Z5261" t="str">
        <f t="shared" si="579"/>
        <v>1–2 Years</v>
      </c>
      <c r="AA5261" t="str">
        <f t="shared" si="580"/>
        <v>100K–129K</v>
      </c>
    </row>
    <row r="5262" spans="1:27" ht="19.95" customHeight="1" x14ac:dyDescent="0.3">
      <c r="A5262" s="4" t="s">
        <v>5389</v>
      </c>
      <c r="B5262" s="5">
        <v>45657</v>
      </c>
      <c r="C5262" s="6" t="s">
        <v>55</v>
      </c>
      <c r="D5262" s="6" t="s">
        <v>56</v>
      </c>
      <c r="E5262" s="6" t="s">
        <v>23</v>
      </c>
      <c r="F5262" s="6" t="s">
        <v>57</v>
      </c>
      <c r="G5262" s="6" t="s">
        <v>58</v>
      </c>
      <c r="H5262" s="6" t="s">
        <v>43</v>
      </c>
      <c r="I5262" s="6" t="s">
        <v>27</v>
      </c>
      <c r="J5262" s="5">
        <v>45657</v>
      </c>
      <c r="K5262" s="5"/>
      <c r="L5262" s="6" t="s">
        <v>28</v>
      </c>
      <c r="M5262" s="6">
        <v>365</v>
      </c>
      <c r="N5262" s="6" t="s">
        <v>29</v>
      </c>
      <c r="O5262" s="6" t="s">
        <v>63</v>
      </c>
      <c r="P5262" s="6" t="s">
        <v>44</v>
      </c>
      <c r="Q5262" s="6">
        <v>1</v>
      </c>
      <c r="R5262" s="6" t="s">
        <v>53</v>
      </c>
      <c r="S5262" s="6">
        <v>1</v>
      </c>
      <c r="T5262" s="7">
        <v>72500</v>
      </c>
      <c r="U5262" t="str">
        <f t="shared" si="574"/>
        <v>Reviewed</v>
      </c>
      <c r="V5262" t="str">
        <f t="shared" si="575"/>
        <v>needs_support</v>
      </c>
      <c r="W5262">
        <f t="shared" si="576"/>
        <v>0</v>
      </c>
      <c r="X5262" t="str">
        <f t="shared" si="577"/>
        <v>Active</v>
      </c>
      <c r="Y5262">
        <f t="shared" si="578"/>
        <v>1</v>
      </c>
      <c r="Z5262" t="str">
        <f t="shared" si="579"/>
        <v>1–2 Years</v>
      </c>
      <c r="AA5262" t="str">
        <f t="shared" si="580"/>
        <v>70K–99K</v>
      </c>
    </row>
    <row r="5263" spans="1:27" ht="19.95" customHeight="1" x14ac:dyDescent="0.3">
      <c r="A5263" s="8" t="s">
        <v>5390</v>
      </c>
      <c r="B5263" s="9">
        <v>45281</v>
      </c>
      <c r="C5263" s="1" t="s">
        <v>60</v>
      </c>
      <c r="D5263" s="1" t="s">
        <v>56</v>
      </c>
      <c r="E5263" s="1" t="s">
        <v>40</v>
      </c>
      <c r="F5263" s="1" t="s">
        <v>61</v>
      </c>
      <c r="G5263" s="1" t="s">
        <v>62</v>
      </c>
      <c r="H5263" s="1" t="s">
        <v>26</v>
      </c>
      <c r="I5263" s="1" t="s">
        <v>27</v>
      </c>
      <c r="J5263" s="9">
        <v>45281</v>
      </c>
      <c r="K5263" s="9"/>
      <c r="L5263" s="1" t="s">
        <v>28</v>
      </c>
      <c r="M5263" s="1">
        <v>741</v>
      </c>
      <c r="N5263" s="1" t="s">
        <v>52</v>
      </c>
      <c r="O5263" s="1" t="s">
        <v>43</v>
      </c>
      <c r="P5263" s="1" t="s">
        <v>107</v>
      </c>
      <c r="Q5263" s="1">
        <v>5</v>
      </c>
      <c r="R5263" s="1" t="s">
        <v>119</v>
      </c>
      <c r="S5263" s="1">
        <v>2</v>
      </c>
      <c r="T5263" s="10">
        <v>89000</v>
      </c>
      <c r="U5263" t="str">
        <f t="shared" si="574"/>
        <v>Reviewed</v>
      </c>
      <c r="V5263" t="str">
        <f t="shared" si="575"/>
        <v>outstanding</v>
      </c>
      <c r="W5263">
        <f t="shared" si="576"/>
        <v>0</v>
      </c>
      <c r="X5263" t="str">
        <f t="shared" si="577"/>
        <v>Active</v>
      </c>
      <c r="Y5263">
        <f t="shared" si="578"/>
        <v>2.0301369863013701</v>
      </c>
      <c r="Z5263" t="str">
        <f t="shared" si="579"/>
        <v>2–3 Years</v>
      </c>
      <c r="AA5263" t="str">
        <f t="shared" si="580"/>
        <v>70K–99K</v>
      </c>
    </row>
    <row r="5264" spans="1:27" ht="19.95" customHeight="1" x14ac:dyDescent="0.3">
      <c r="A5264" s="4" t="s">
        <v>5391</v>
      </c>
      <c r="B5264" s="5">
        <v>45768</v>
      </c>
      <c r="C5264" s="6" t="s">
        <v>66</v>
      </c>
      <c r="D5264" s="6" t="s">
        <v>56</v>
      </c>
      <c r="E5264" s="6" t="s">
        <v>67</v>
      </c>
      <c r="F5264" s="6" t="s">
        <v>68</v>
      </c>
      <c r="G5264" s="6" t="s">
        <v>69</v>
      </c>
      <c r="H5264" s="6" t="s">
        <v>26</v>
      </c>
      <c r="I5264" s="6" t="s">
        <v>27</v>
      </c>
      <c r="J5264" s="5">
        <v>45768</v>
      </c>
      <c r="K5264" s="5"/>
      <c r="L5264" s="6" t="s">
        <v>28</v>
      </c>
      <c r="M5264" s="6">
        <v>254</v>
      </c>
      <c r="N5264" s="6" t="s">
        <v>52</v>
      </c>
      <c r="O5264" s="6" t="s">
        <v>63</v>
      </c>
      <c r="P5264" s="6" t="s">
        <v>31</v>
      </c>
      <c r="Q5264" s="6">
        <v>3</v>
      </c>
      <c r="R5264" s="6" t="s">
        <v>37</v>
      </c>
      <c r="S5264" s="6">
        <v>1</v>
      </c>
      <c r="T5264" s="7">
        <v>90000</v>
      </c>
      <c r="U5264" t="str">
        <f t="shared" si="574"/>
        <v>Reviewed</v>
      </c>
      <c r="V5264" t="str">
        <f t="shared" si="575"/>
        <v>meets</v>
      </c>
      <c r="W5264">
        <f t="shared" si="576"/>
        <v>0</v>
      </c>
      <c r="X5264" t="str">
        <f t="shared" si="577"/>
        <v>Active</v>
      </c>
      <c r="Y5264">
        <f t="shared" si="578"/>
        <v>0.69589041095890414</v>
      </c>
      <c r="Z5264" t="str">
        <f t="shared" si="579"/>
        <v>&lt;1 Year</v>
      </c>
      <c r="AA5264" t="str">
        <f t="shared" si="580"/>
        <v>70K–99K</v>
      </c>
    </row>
    <row r="5265" spans="1:27" ht="19.95" customHeight="1" x14ac:dyDescent="0.3">
      <c r="A5265" s="8" t="s">
        <v>5392</v>
      </c>
      <c r="B5265" s="9">
        <v>45577</v>
      </c>
      <c r="C5265" s="1" t="s">
        <v>71</v>
      </c>
      <c r="D5265" s="1" t="s">
        <v>72</v>
      </c>
      <c r="E5265" s="1" t="s">
        <v>23</v>
      </c>
      <c r="F5265" s="1" t="s">
        <v>150</v>
      </c>
      <c r="G5265" s="1" t="s">
        <v>74</v>
      </c>
      <c r="H5265" s="1" t="s">
        <v>26</v>
      </c>
      <c r="I5265" s="1" t="s">
        <v>27</v>
      </c>
      <c r="J5265" s="9">
        <v>45577</v>
      </c>
      <c r="K5265" s="9"/>
      <c r="L5265" s="1" t="s">
        <v>28</v>
      </c>
      <c r="M5265" s="1">
        <v>445</v>
      </c>
      <c r="N5265" s="1" t="s">
        <v>52</v>
      </c>
      <c r="O5265" s="1" t="s">
        <v>105</v>
      </c>
      <c r="P5265" s="1" t="s">
        <v>107</v>
      </c>
      <c r="Q5265" s="1">
        <v>2</v>
      </c>
      <c r="R5265" s="1" t="s">
        <v>53</v>
      </c>
      <c r="S5265" s="1">
        <v>1</v>
      </c>
      <c r="T5265" s="10">
        <v>94000</v>
      </c>
      <c r="U5265" t="str">
        <f t="shared" si="574"/>
        <v>Reviewed</v>
      </c>
      <c r="V5265" t="str">
        <f t="shared" si="575"/>
        <v>needs_support</v>
      </c>
      <c r="W5265">
        <f t="shared" si="576"/>
        <v>0</v>
      </c>
      <c r="X5265" t="str">
        <f t="shared" si="577"/>
        <v>Active</v>
      </c>
      <c r="Y5265">
        <f t="shared" si="578"/>
        <v>1.2191780821917808</v>
      </c>
      <c r="Z5265" t="str">
        <f t="shared" si="579"/>
        <v>1–2 Years</v>
      </c>
      <c r="AA5265" t="str">
        <f t="shared" si="580"/>
        <v>70K–99K</v>
      </c>
    </row>
    <row r="5266" spans="1:27" ht="19.95" customHeight="1" x14ac:dyDescent="0.3">
      <c r="A5266" s="4" t="s">
        <v>5393</v>
      </c>
      <c r="B5266" s="5">
        <v>45291</v>
      </c>
      <c r="C5266" s="6" t="s">
        <v>77</v>
      </c>
      <c r="D5266" s="6" t="s">
        <v>72</v>
      </c>
      <c r="E5266" s="6" t="s">
        <v>40</v>
      </c>
      <c r="F5266" s="6" t="s">
        <v>131</v>
      </c>
      <c r="G5266" s="6" t="s">
        <v>79</v>
      </c>
      <c r="H5266" s="6" t="s">
        <v>26</v>
      </c>
      <c r="I5266" s="6" t="s">
        <v>27</v>
      </c>
      <c r="J5266" s="5">
        <v>45291</v>
      </c>
      <c r="K5266" s="5"/>
      <c r="L5266" s="6" t="s">
        <v>28</v>
      </c>
      <c r="M5266" s="6">
        <v>731</v>
      </c>
      <c r="N5266" s="6" t="s">
        <v>29</v>
      </c>
      <c r="O5266" s="6" t="s">
        <v>63</v>
      </c>
      <c r="P5266" s="6" t="s">
        <v>64</v>
      </c>
      <c r="Q5266" s="6">
        <v>4</v>
      </c>
      <c r="R5266" s="6" t="s">
        <v>32</v>
      </c>
      <c r="S5266" s="6">
        <v>2</v>
      </c>
      <c r="T5266" s="7">
        <v>74500</v>
      </c>
      <c r="U5266" t="str">
        <f t="shared" si="574"/>
        <v>Reviewed</v>
      </c>
      <c r="V5266" t="str">
        <f t="shared" si="575"/>
        <v>exceeds</v>
      </c>
      <c r="W5266">
        <f t="shared" si="576"/>
        <v>0</v>
      </c>
      <c r="X5266" t="str">
        <f t="shared" si="577"/>
        <v>Active</v>
      </c>
      <c r="Y5266">
        <f t="shared" si="578"/>
        <v>2.0027397260273974</v>
      </c>
      <c r="Z5266" t="str">
        <f t="shared" si="579"/>
        <v>2–3 Years</v>
      </c>
      <c r="AA5266" t="str">
        <f t="shared" si="580"/>
        <v>70K–99K</v>
      </c>
    </row>
    <row r="5267" spans="1:27" ht="19.95" customHeight="1" x14ac:dyDescent="0.3">
      <c r="A5267" s="8" t="s">
        <v>5394</v>
      </c>
      <c r="B5267" s="9">
        <v>44972</v>
      </c>
      <c r="C5267" s="1" t="s">
        <v>81</v>
      </c>
      <c r="D5267" s="1" t="s">
        <v>72</v>
      </c>
      <c r="E5267" s="1" t="s">
        <v>23</v>
      </c>
      <c r="F5267" s="1" t="s">
        <v>82</v>
      </c>
      <c r="G5267" s="1" t="s">
        <v>83</v>
      </c>
      <c r="H5267" s="1" t="s">
        <v>26</v>
      </c>
      <c r="I5267" s="1" t="s">
        <v>27</v>
      </c>
      <c r="J5267" s="9">
        <v>44972</v>
      </c>
      <c r="K5267" s="9"/>
      <c r="L5267" s="1" t="s">
        <v>28</v>
      </c>
      <c r="M5267" s="1">
        <v>1050</v>
      </c>
      <c r="N5267" s="1" t="s">
        <v>75</v>
      </c>
      <c r="O5267" s="1" t="s">
        <v>63</v>
      </c>
      <c r="P5267" s="1" t="s">
        <v>133</v>
      </c>
      <c r="Q5267" s="1">
        <v>4</v>
      </c>
      <c r="R5267" s="1" t="s">
        <v>32</v>
      </c>
      <c r="S5267" s="1">
        <v>3</v>
      </c>
      <c r="T5267" s="10">
        <v>72500</v>
      </c>
      <c r="U5267" t="str">
        <f t="shared" si="574"/>
        <v>Reviewed</v>
      </c>
      <c r="V5267" t="str">
        <f t="shared" si="575"/>
        <v>exceeds</v>
      </c>
      <c r="W5267">
        <f t="shared" si="576"/>
        <v>0</v>
      </c>
      <c r="X5267" t="str">
        <f t="shared" si="577"/>
        <v>Active</v>
      </c>
      <c r="Y5267">
        <f t="shared" si="578"/>
        <v>2.8767123287671232</v>
      </c>
      <c r="Z5267" t="str">
        <f t="shared" si="579"/>
        <v>2–3 Years</v>
      </c>
      <c r="AA5267" t="str">
        <f t="shared" si="580"/>
        <v>70K–99K</v>
      </c>
    </row>
    <row r="5268" spans="1:27" ht="19.95" customHeight="1" x14ac:dyDescent="0.3">
      <c r="A5268" s="4" t="s">
        <v>5395</v>
      </c>
      <c r="B5268" s="5">
        <v>45647</v>
      </c>
      <c r="C5268" s="6" t="s">
        <v>86</v>
      </c>
      <c r="D5268" s="6" t="s">
        <v>87</v>
      </c>
      <c r="E5268" s="6" t="s">
        <v>67</v>
      </c>
      <c r="F5268" s="6" t="s">
        <v>116</v>
      </c>
      <c r="G5268" s="6" t="s">
        <v>89</v>
      </c>
      <c r="H5268" s="6" t="s">
        <v>26</v>
      </c>
      <c r="I5268" s="6" t="s">
        <v>27</v>
      </c>
      <c r="J5268" s="5">
        <v>45647</v>
      </c>
      <c r="K5268" s="5"/>
      <c r="L5268" s="6" t="s">
        <v>28</v>
      </c>
      <c r="M5268" s="6">
        <v>375</v>
      </c>
      <c r="N5268" s="6" t="s">
        <v>52</v>
      </c>
      <c r="O5268" s="6" t="s">
        <v>63</v>
      </c>
      <c r="P5268" s="6" t="s">
        <v>64</v>
      </c>
      <c r="Q5268" s="6">
        <v>3</v>
      </c>
      <c r="R5268" s="6" t="s">
        <v>37</v>
      </c>
      <c r="S5268" s="6">
        <v>1</v>
      </c>
      <c r="T5268" s="7">
        <v>89500</v>
      </c>
      <c r="U5268" t="str">
        <f t="shared" si="574"/>
        <v>Reviewed</v>
      </c>
      <c r="V5268" t="str">
        <f t="shared" si="575"/>
        <v>meets</v>
      </c>
      <c r="W5268">
        <f t="shared" si="576"/>
        <v>0</v>
      </c>
      <c r="X5268" t="str">
        <f t="shared" si="577"/>
        <v>Active</v>
      </c>
      <c r="Y5268">
        <f t="shared" si="578"/>
        <v>1.0273972602739727</v>
      </c>
      <c r="Z5268" t="str">
        <f t="shared" si="579"/>
        <v>1–2 Years</v>
      </c>
      <c r="AA5268" t="str">
        <f t="shared" si="580"/>
        <v>70K–99K</v>
      </c>
    </row>
    <row r="5269" spans="1:27" ht="19.95" customHeight="1" x14ac:dyDescent="0.3">
      <c r="A5269" s="8" t="s">
        <v>5396</v>
      </c>
      <c r="B5269" s="9">
        <v>45474</v>
      </c>
      <c r="C5269" s="1" t="s">
        <v>91</v>
      </c>
      <c r="D5269" s="1" t="s">
        <v>87</v>
      </c>
      <c r="E5269" s="1" t="s">
        <v>92</v>
      </c>
      <c r="F5269" s="1" t="s">
        <v>99</v>
      </c>
      <c r="G5269" s="1" t="s">
        <v>36</v>
      </c>
      <c r="H5269" s="1" t="s">
        <v>49</v>
      </c>
      <c r="I5269" s="1" t="s">
        <v>27</v>
      </c>
      <c r="J5269" s="9">
        <v>45474</v>
      </c>
      <c r="K5269" s="9"/>
      <c r="L5269" s="1" t="s">
        <v>28</v>
      </c>
      <c r="M5269" s="1">
        <v>548</v>
      </c>
      <c r="N5269" s="1" t="s">
        <v>52</v>
      </c>
      <c r="O5269" s="1" t="s">
        <v>63</v>
      </c>
      <c r="P5269" s="1" t="s">
        <v>44</v>
      </c>
      <c r="Q5269" s="1">
        <v>4</v>
      </c>
      <c r="R5269" s="1" t="s">
        <v>32</v>
      </c>
      <c r="S5269" s="1">
        <v>2</v>
      </c>
      <c r="T5269" s="10">
        <v>131500</v>
      </c>
      <c r="U5269" t="str">
        <f t="shared" si="574"/>
        <v>Reviewed</v>
      </c>
      <c r="V5269" t="str">
        <f t="shared" si="575"/>
        <v>exceeds</v>
      </c>
      <c r="W5269">
        <f t="shared" si="576"/>
        <v>0</v>
      </c>
      <c r="X5269" t="str">
        <f t="shared" si="577"/>
        <v>Active</v>
      </c>
      <c r="Y5269">
        <f t="shared" si="578"/>
        <v>1.5013698630136987</v>
      </c>
      <c r="Z5269" t="str">
        <f t="shared" si="579"/>
        <v>1–2 Years</v>
      </c>
      <c r="AA5269" t="str">
        <f t="shared" si="580"/>
        <v>130K+</v>
      </c>
    </row>
    <row r="5270" spans="1:27" ht="19.95" customHeight="1" x14ac:dyDescent="0.3">
      <c r="A5270" s="4" t="s">
        <v>5397</v>
      </c>
      <c r="B5270" s="5">
        <v>45865</v>
      </c>
      <c r="C5270" s="6" t="s">
        <v>21</v>
      </c>
      <c r="D5270" s="6" t="s">
        <v>22</v>
      </c>
      <c r="E5270" s="6" t="s">
        <v>23</v>
      </c>
      <c r="F5270" s="6" t="s">
        <v>24</v>
      </c>
      <c r="G5270" s="6" t="s">
        <v>25</v>
      </c>
      <c r="H5270" s="6" t="s">
        <v>26</v>
      </c>
      <c r="I5270" s="6" t="s">
        <v>27</v>
      </c>
      <c r="J5270" s="5">
        <v>45865</v>
      </c>
      <c r="K5270" s="5"/>
      <c r="L5270" s="6" t="s">
        <v>28</v>
      </c>
      <c r="M5270" s="6">
        <v>157</v>
      </c>
      <c r="N5270" s="6" t="s">
        <v>140</v>
      </c>
      <c r="O5270" s="6" t="s">
        <v>63</v>
      </c>
      <c r="P5270" s="6" t="s">
        <v>31</v>
      </c>
      <c r="Q5270" s="6" t="s">
        <v>95</v>
      </c>
      <c r="R5270" s="6" t="s">
        <v>28</v>
      </c>
      <c r="S5270" s="6">
        <v>0</v>
      </c>
      <c r="T5270" s="7">
        <v>72000</v>
      </c>
      <c r="U5270" t="str">
        <f t="shared" si="574"/>
        <v>Not Reviewed</v>
      </c>
      <c r="V5270" t="str">
        <f t="shared" si="575"/>
        <v>Not Reviewed</v>
      </c>
      <c r="W5270">
        <f t="shared" si="576"/>
        <v>0</v>
      </c>
      <c r="X5270" t="str">
        <f t="shared" si="577"/>
        <v>Active</v>
      </c>
      <c r="Y5270">
        <f t="shared" si="578"/>
        <v>0.43013698630136987</v>
      </c>
      <c r="Z5270" t="str">
        <f t="shared" si="579"/>
        <v>&lt;1 Year</v>
      </c>
      <c r="AA5270" t="str">
        <f t="shared" si="580"/>
        <v>70K–99K</v>
      </c>
    </row>
    <row r="5271" spans="1:27" ht="19.95" customHeight="1" x14ac:dyDescent="0.3">
      <c r="A5271" s="8" t="s">
        <v>5398</v>
      </c>
      <c r="B5271" s="9">
        <v>45668</v>
      </c>
      <c r="C5271" s="1" t="s">
        <v>34</v>
      </c>
      <c r="D5271" s="1" t="s">
        <v>22</v>
      </c>
      <c r="E5271" s="1" t="s">
        <v>23</v>
      </c>
      <c r="F5271" s="1" t="s">
        <v>138</v>
      </c>
      <c r="G5271" s="1" t="s">
        <v>36</v>
      </c>
      <c r="H5271" s="1" t="s">
        <v>43</v>
      </c>
      <c r="I5271" s="1" t="s">
        <v>27</v>
      </c>
      <c r="J5271" s="9">
        <v>45668</v>
      </c>
      <c r="K5271" s="9"/>
      <c r="L5271" s="1" t="s">
        <v>28</v>
      </c>
      <c r="M5271" s="1">
        <v>354</v>
      </c>
      <c r="N5271" s="1" t="s">
        <v>29</v>
      </c>
      <c r="O5271" s="1" t="s">
        <v>30</v>
      </c>
      <c r="P5271" s="1" t="s">
        <v>107</v>
      </c>
      <c r="Q5271" s="1">
        <v>3</v>
      </c>
      <c r="R5271" s="1" t="s">
        <v>37</v>
      </c>
      <c r="S5271" s="1">
        <v>1</v>
      </c>
      <c r="T5271" s="10">
        <v>55500</v>
      </c>
      <c r="U5271" t="str">
        <f t="shared" si="574"/>
        <v>Reviewed</v>
      </c>
      <c r="V5271" t="str">
        <f t="shared" si="575"/>
        <v>meets</v>
      </c>
      <c r="W5271">
        <f t="shared" si="576"/>
        <v>0</v>
      </c>
      <c r="X5271" t="str">
        <f t="shared" si="577"/>
        <v>Active</v>
      </c>
      <c r="Y5271">
        <f t="shared" si="578"/>
        <v>0.96986301369863015</v>
      </c>
      <c r="Z5271" t="str">
        <f t="shared" si="579"/>
        <v>&lt;1 Year</v>
      </c>
      <c r="AA5271" t="str">
        <f t="shared" si="580"/>
        <v>&lt;70K</v>
      </c>
    </row>
    <row r="5272" spans="1:27" ht="19.95" customHeight="1" x14ac:dyDescent="0.3">
      <c r="A5272" s="4" t="s">
        <v>5399</v>
      </c>
      <c r="B5272" s="5">
        <v>45788</v>
      </c>
      <c r="C5272" s="6" t="s">
        <v>39</v>
      </c>
      <c r="D5272" s="6" t="s">
        <v>22</v>
      </c>
      <c r="E5272" s="6" t="s">
        <v>40</v>
      </c>
      <c r="F5272" s="6" t="s">
        <v>35</v>
      </c>
      <c r="G5272" s="6" t="s">
        <v>36</v>
      </c>
      <c r="H5272" s="6" t="s">
        <v>26</v>
      </c>
      <c r="I5272" s="6" t="s">
        <v>27</v>
      </c>
      <c r="J5272" s="5">
        <v>45788</v>
      </c>
      <c r="K5272" s="5"/>
      <c r="L5272" s="6" t="s">
        <v>28</v>
      </c>
      <c r="M5272" s="6">
        <v>234</v>
      </c>
      <c r="N5272" s="6" t="s">
        <v>29</v>
      </c>
      <c r="O5272" s="6" t="s">
        <v>63</v>
      </c>
      <c r="P5272" s="6" t="s">
        <v>64</v>
      </c>
      <c r="Q5272" s="6">
        <v>3</v>
      </c>
      <c r="R5272" s="6" t="s">
        <v>37</v>
      </c>
      <c r="S5272" s="6">
        <v>1</v>
      </c>
      <c r="T5272" s="7">
        <v>90500</v>
      </c>
      <c r="U5272" t="str">
        <f t="shared" si="574"/>
        <v>Reviewed</v>
      </c>
      <c r="V5272" t="str">
        <f t="shared" si="575"/>
        <v>meets</v>
      </c>
      <c r="W5272">
        <f t="shared" si="576"/>
        <v>0</v>
      </c>
      <c r="X5272" t="str">
        <f t="shared" si="577"/>
        <v>Active</v>
      </c>
      <c r="Y5272">
        <f t="shared" si="578"/>
        <v>0.64109589041095894</v>
      </c>
      <c r="Z5272" t="str">
        <f t="shared" si="579"/>
        <v>&lt;1 Year</v>
      </c>
      <c r="AA5272" t="str">
        <f t="shared" si="580"/>
        <v>70K–99K</v>
      </c>
    </row>
    <row r="5273" spans="1:27" ht="19.95" customHeight="1" x14ac:dyDescent="0.3">
      <c r="A5273" s="8" t="s">
        <v>5400</v>
      </c>
      <c r="B5273" s="9">
        <v>45276</v>
      </c>
      <c r="C5273" s="1" t="s">
        <v>46</v>
      </c>
      <c r="D5273" s="1" t="s">
        <v>22</v>
      </c>
      <c r="E5273" s="1" t="s">
        <v>40</v>
      </c>
      <c r="F5273" s="1" t="s">
        <v>41</v>
      </c>
      <c r="G5273" s="1" t="s">
        <v>42</v>
      </c>
      <c r="H5273" s="1" t="s">
        <v>43</v>
      </c>
      <c r="I5273" s="1" t="s">
        <v>27</v>
      </c>
      <c r="J5273" s="9">
        <v>45276</v>
      </c>
      <c r="K5273" s="9"/>
      <c r="L5273" s="1" t="s">
        <v>28</v>
      </c>
      <c r="M5273" s="1">
        <v>746</v>
      </c>
      <c r="N5273" s="1" t="s">
        <v>29</v>
      </c>
      <c r="O5273" s="1" t="s">
        <v>170</v>
      </c>
      <c r="P5273" s="1" t="s">
        <v>107</v>
      </c>
      <c r="Q5273" s="1">
        <v>3</v>
      </c>
      <c r="R5273" s="1" t="s">
        <v>37</v>
      </c>
      <c r="S5273" s="1">
        <v>2</v>
      </c>
      <c r="T5273" s="10">
        <v>62500</v>
      </c>
      <c r="U5273" t="str">
        <f t="shared" si="574"/>
        <v>Reviewed</v>
      </c>
      <c r="V5273" t="str">
        <f t="shared" si="575"/>
        <v>meets</v>
      </c>
      <c r="W5273">
        <f t="shared" si="576"/>
        <v>0</v>
      </c>
      <c r="X5273" t="str">
        <f t="shared" si="577"/>
        <v>Active</v>
      </c>
      <c r="Y5273">
        <f t="shared" si="578"/>
        <v>2.043835616438356</v>
      </c>
      <c r="Z5273" t="str">
        <f t="shared" si="579"/>
        <v>2–3 Years</v>
      </c>
      <c r="AA5273" t="str">
        <f t="shared" si="580"/>
        <v>&lt;70K</v>
      </c>
    </row>
    <row r="5274" spans="1:27" ht="19.95" customHeight="1" x14ac:dyDescent="0.3">
      <c r="A5274" s="4" t="s">
        <v>5401</v>
      </c>
      <c r="B5274" s="5">
        <v>45165</v>
      </c>
      <c r="C5274" s="6" t="s">
        <v>55</v>
      </c>
      <c r="D5274" s="6" t="s">
        <v>56</v>
      </c>
      <c r="E5274" s="6" t="s">
        <v>23</v>
      </c>
      <c r="F5274" s="6" t="s">
        <v>147</v>
      </c>
      <c r="G5274" s="6" t="s">
        <v>58</v>
      </c>
      <c r="H5274" s="6" t="s">
        <v>26</v>
      </c>
      <c r="I5274" s="6" t="s">
        <v>27</v>
      </c>
      <c r="J5274" s="5">
        <v>45165</v>
      </c>
      <c r="K5274" s="5"/>
      <c r="L5274" s="6" t="s">
        <v>28</v>
      </c>
      <c r="M5274" s="6">
        <v>857</v>
      </c>
      <c r="N5274" s="6" t="s">
        <v>29</v>
      </c>
      <c r="O5274" s="6" t="s">
        <v>63</v>
      </c>
      <c r="P5274" s="6" t="s">
        <v>64</v>
      </c>
      <c r="Q5274" s="6">
        <v>4</v>
      </c>
      <c r="R5274" s="6" t="s">
        <v>32</v>
      </c>
      <c r="S5274" s="6">
        <v>2</v>
      </c>
      <c r="T5274" s="7">
        <v>102500</v>
      </c>
      <c r="U5274" t="str">
        <f t="shared" si="574"/>
        <v>Reviewed</v>
      </c>
      <c r="V5274" t="str">
        <f t="shared" si="575"/>
        <v>exceeds</v>
      </c>
      <c r="W5274">
        <f t="shared" si="576"/>
        <v>0</v>
      </c>
      <c r="X5274" t="str">
        <f t="shared" si="577"/>
        <v>Active</v>
      </c>
      <c r="Y5274">
        <f t="shared" si="578"/>
        <v>2.3479452054794518</v>
      </c>
      <c r="Z5274" t="str">
        <f t="shared" si="579"/>
        <v>2–3 Years</v>
      </c>
      <c r="AA5274" t="str">
        <f t="shared" si="580"/>
        <v>100K–129K</v>
      </c>
    </row>
    <row r="5275" spans="1:27" ht="19.95" customHeight="1" x14ac:dyDescent="0.3">
      <c r="A5275" s="8" t="s">
        <v>5402</v>
      </c>
      <c r="B5275" s="9">
        <v>45192</v>
      </c>
      <c r="C5275" s="1" t="s">
        <v>60</v>
      </c>
      <c r="D5275" s="1" t="s">
        <v>56</v>
      </c>
      <c r="E5275" s="1" t="s">
        <v>40</v>
      </c>
      <c r="F5275" s="1" t="s">
        <v>61</v>
      </c>
      <c r="G5275" s="1" t="s">
        <v>62</v>
      </c>
      <c r="H5275" s="1" t="s">
        <v>26</v>
      </c>
      <c r="I5275" s="1" t="s">
        <v>50</v>
      </c>
      <c r="J5275" s="9">
        <v>45192</v>
      </c>
      <c r="K5275" s="9">
        <v>45864</v>
      </c>
      <c r="L5275" s="1" t="s">
        <v>51</v>
      </c>
      <c r="M5275" s="1">
        <v>672</v>
      </c>
      <c r="N5275" s="1" t="s">
        <v>52</v>
      </c>
      <c r="O5275" s="1" t="s">
        <v>105</v>
      </c>
      <c r="P5275" s="1" t="s">
        <v>31</v>
      </c>
      <c r="Q5275" s="1">
        <v>3</v>
      </c>
      <c r="R5275" s="1" t="s">
        <v>37</v>
      </c>
      <c r="S5275" s="1">
        <v>2</v>
      </c>
      <c r="T5275" s="10">
        <v>98000</v>
      </c>
      <c r="U5275" t="str">
        <f t="shared" si="574"/>
        <v>Reviewed</v>
      </c>
      <c r="V5275" t="str">
        <f t="shared" si="575"/>
        <v>meets</v>
      </c>
      <c r="W5275">
        <f t="shared" si="576"/>
        <v>1</v>
      </c>
      <c r="X5275" t="str">
        <f t="shared" si="577"/>
        <v>Attrited</v>
      </c>
      <c r="Y5275">
        <f t="shared" si="578"/>
        <v>1.8410958904109589</v>
      </c>
      <c r="Z5275" t="str">
        <f t="shared" si="579"/>
        <v>1–2 Years</v>
      </c>
      <c r="AA5275" t="str">
        <f t="shared" si="580"/>
        <v>70K–99K</v>
      </c>
    </row>
    <row r="5276" spans="1:27" ht="19.95" customHeight="1" x14ac:dyDescent="0.3">
      <c r="A5276" s="4" t="s">
        <v>5403</v>
      </c>
      <c r="B5276" s="5">
        <v>45319</v>
      </c>
      <c r="C5276" s="6" t="s">
        <v>66</v>
      </c>
      <c r="D5276" s="6" t="s">
        <v>56</v>
      </c>
      <c r="E5276" s="6" t="s">
        <v>67</v>
      </c>
      <c r="F5276" s="6" t="s">
        <v>193</v>
      </c>
      <c r="G5276" s="6" t="s">
        <v>69</v>
      </c>
      <c r="H5276" s="6" t="s">
        <v>43</v>
      </c>
      <c r="I5276" s="6" t="s">
        <v>50</v>
      </c>
      <c r="J5276" s="5">
        <v>45319</v>
      </c>
      <c r="K5276" s="5">
        <v>45690</v>
      </c>
      <c r="L5276" s="6" t="s">
        <v>51</v>
      </c>
      <c r="M5276" s="6">
        <v>371</v>
      </c>
      <c r="N5276" s="6" t="s">
        <v>122</v>
      </c>
      <c r="O5276" s="6" t="s">
        <v>63</v>
      </c>
      <c r="P5276" s="6" t="s">
        <v>31</v>
      </c>
      <c r="Q5276" s="6">
        <v>3</v>
      </c>
      <c r="R5276" s="6" t="s">
        <v>37</v>
      </c>
      <c r="S5276" s="6">
        <v>1</v>
      </c>
      <c r="T5276" s="7">
        <v>56500</v>
      </c>
      <c r="U5276" t="str">
        <f t="shared" si="574"/>
        <v>Reviewed</v>
      </c>
      <c r="V5276" t="str">
        <f t="shared" si="575"/>
        <v>meets</v>
      </c>
      <c r="W5276">
        <f t="shared" si="576"/>
        <v>1</v>
      </c>
      <c r="X5276" t="str">
        <f t="shared" si="577"/>
        <v>Attrited</v>
      </c>
      <c r="Y5276">
        <f t="shared" si="578"/>
        <v>1.0164383561643835</v>
      </c>
      <c r="Z5276" t="str">
        <f t="shared" si="579"/>
        <v>1–2 Years</v>
      </c>
      <c r="AA5276" t="str">
        <f t="shared" si="580"/>
        <v>&lt;70K</v>
      </c>
    </row>
    <row r="5277" spans="1:27" ht="19.95" customHeight="1" x14ac:dyDescent="0.3">
      <c r="A5277" s="8" t="s">
        <v>5404</v>
      </c>
      <c r="B5277" s="9">
        <v>45652</v>
      </c>
      <c r="C5277" s="1" t="s">
        <v>71</v>
      </c>
      <c r="D5277" s="1" t="s">
        <v>72</v>
      </c>
      <c r="E5277" s="1" t="s">
        <v>23</v>
      </c>
      <c r="F5277" s="1" t="s">
        <v>138</v>
      </c>
      <c r="G5277" s="1" t="s">
        <v>36</v>
      </c>
      <c r="H5277" s="1" t="s">
        <v>43</v>
      </c>
      <c r="I5277" s="1" t="s">
        <v>27</v>
      </c>
      <c r="J5277" s="9">
        <v>45652</v>
      </c>
      <c r="K5277" s="9"/>
      <c r="L5277" s="1" t="s">
        <v>28</v>
      </c>
      <c r="M5277" s="1">
        <v>370</v>
      </c>
      <c r="N5277" s="1" t="s">
        <v>140</v>
      </c>
      <c r="O5277" s="1" t="s">
        <v>170</v>
      </c>
      <c r="P5277" s="1" t="s">
        <v>107</v>
      </c>
      <c r="Q5277" s="1">
        <v>5</v>
      </c>
      <c r="R5277" s="1" t="s">
        <v>119</v>
      </c>
      <c r="S5277" s="1">
        <v>1</v>
      </c>
      <c r="T5277" s="10">
        <v>63500</v>
      </c>
      <c r="U5277" t="str">
        <f t="shared" si="574"/>
        <v>Reviewed</v>
      </c>
      <c r="V5277" t="str">
        <f t="shared" si="575"/>
        <v>outstanding</v>
      </c>
      <c r="W5277">
        <f t="shared" si="576"/>
        <v>0</v>
      </c>
      <c r="X5277" t="str">
        <f t="shared" si="577"/>
        <v>Active</v>
      </c>
      <c r="Y5277">
        <f t="shared" si="578"/>
        <v>1.0136986301369864</v>
      </c>
      <c r="Z5277" t="str">
        <f t="shared" si="579"/>
        <v>1–2 Years</v>
      </c>
      <c r="AA5277" t="str">
        <f t="shared" si="580"/>
        <v>&lt;70K</v>
      </c>
    </row>
    <row r="5278" spans="1:27" ht="19.95" customHeight="1" x14ac:dyDescent="0.3">
      <c r="A5278" s="4" t="s">
        <v>5405</v>
      </c>
      <c r="B5278" s="5">
        <v>45535</v>
      </c>
      <c r="C5278" s="6" t="s">
        <v>77</v>
      </c>
      <c r="D5278" s="6" t="s">
        <v>72</v>
      </c>
      <c r="E5278" s="6" t="s">
        <v>40</v>
      </c>
      <c r="F5278" s="6" t="s">
        <v>78</v>
      </c>
      <c r="G5278" s="6" t="s">
        <v>79</v>
      </c>
      <c r="H5278" s="6" t="s">
        <v>49</v>
      </c>
      <c r="I5278" s="6" t="s">
        <v>27</v>
      </c>
      <c r="J5278" s="5">
        <v>45535</v>
      </c>
      <c r="K5278" s="5"/>
      <c r="L5278" s="6" t="s">
        <v>28</v>
      </c>
      <c r="M5278" s="6">
        <v>487</v>
      </c>
      <c r="N5278" s="6" t="s">
        <v>29</v>
      </c>
      <c r="O5278" s="6" t="s">
        <v>43</v>
      </c>
      <c r="P5278" s="6" t="s">
        <v>64</v>
      </c>
      <c r="Q5278" s="6">
        <v>4</v>
      </c>
      <c r="R5278" s="6" t="s">
        <v>32</v>
      </c>
      <c r="S5278" s="6">
        <v>1</v>
      </c>
      <c r="T5278" s="7">
        <v>116500</v>
      </c>
      <c r="U5278" t="str">
        <f t="shared" si="574"/>
        <v>Reviewed</v>
      </c>
      <c r="V5278" t="str">
        <f t="shared" si="575"/>
        <v>exceeds</v>
      </c>
      <c r="W5278">
        <f t="shared" si="576"/>
        <v>0</v>
      </c>
      <c r="X5278" t="str">
        <f t="shared" si="577"/>
        <v>Active</v>
      </c>
      <c r="Y5278">
        <f t="shared" si="578"/>
        <v>1.3342465753424657</v>
      </c>
      <c r="Z5278" t="str">
        <f t="shared" si="579"/>
        <v>1–2 Years</v>
      </c>
      <c r="AA5278" t="str">
        <f t="shared" si="580"/>
        <v>100K–129K</v>
      </c>
    </row>
    <row r="5279" spans="1:27" ht="19.95" customHeight="1" x14ac:dyDescent="0.3">
      <c r="A5279" s="8" t="s">
        <v>5406</v>
      </c>
      <c r="B5279" s="9">
        <v>45302</v>
      </c>
      <c r="C5279" s="1" t="s">
        <v>81</v>
      </c>
      <c r="D5279" s="1" t="s">
        <v>72</v>
      </c>
      <c r="E5279" s="1" t="s">
        <v>23</v>
      </c>
      <c r="F5279" s="1" t="s">
        <v>154</v>
      </c>
      <c r="G5279" s="1" t="s">
        <v>83</v>
      </c>
      <c r="H5279" s="1" t="s">
        <v>43</v>
      </c>
      <c r="I5279" s="1" t="s">
        <v>27</v>
      </c>
      <c r="J5279" s="9">
        <v>45302</v>
      </c>
      <c r="K5279" s="9"/>
      <c r="L5279" s="1" t="s">
        <v>28</v>
      </c>
      <c r="M5279" s="1">
        <v>720</v>
      </c>
      <c r="N5279" s="1" t="s">
        <v>122</v>
      </c>
      <c r="O5279" s="1" t="s">
        <v>63</v>
      </c>
      <c r="P5279" s="1" t="s">
        <v>31</v>
      </c>
      <c r="Q5279" s="1">
        <v>2</v>
      </c>
      <c r="R5279" s="1" t="s">
        <v>53</v>
      </c>
      <c r="S5279" s="1">
        <v>2</v>
      </c>
      <c r="T5279" s="10">
        <v>68000</v>
      </c>
      <c r="U5279" t="str">
        <f t="shared" si="574"/>
        <v>Reviewed</v>
      </c>
      <c r="V5279" t="str">
        <f t="shared" si="575"/>
        <v>needs_support</v>
      </c>
      <c r="W5279">
        <f t="shared" si="576"/>
        <v>0</v>
      </c>
      <c r="X5279" t="str">
        <f t="shared" si="577"/>
        <v>Active</v>
      </c>
      <c r="Y5279">
        <f t="shared" si="578"/>
        <v>1.9726027397260273</v>
      </c>
      <c r="Z5279" t="str">
        <f t="shared" si="579"/>
        <v>1–2 Years</v>
      </c>
      <c r="AA5279" t="str">
        <f t="shared" si="580"/>
        <v>&lt;70K</v>
      </c>
    </row>
    <row r="5280" spans="1:27" ht="19.95" customHeight="1" x14ac:dyDescent="0.3">
      <c r="A5280" s="4" t="s">
        <v>5407</v>
      </c>
      <c r="B5280" s="5">
        <v>45196</v>
      </c>
      <c r="C5280" s="6" t="s">
        <v>86</v>
      </c>
      <c r="D5280" s="6" t="s">
        <v>87</v>
      </c>
      <c r="E5280" s="6" t="s">
        <v>67</v>
      </c>
      <c r="F5280" s="6" t="s">
        <v>135</v>
      </c>
      <c r="G5280" s="6" t="s">
        <v>89</v>
      </c>
      <c r="H5280" s="6" t="s">
        <v>43</v>
      </c>
      <c r="I5280" s="6" t="s">
        <v>27</v>
      </c>
      <c r="J5280" s="5">
        <v>45196</v>
      </c>
      <c r="K5280" s="5"/>
      <c r="L5280" s="6" t="s">
        <v>28</v>
      </c>
      <c r="M5280" s="6">
        <v>826</v>
      </c>
      <c r="N5280" s="6" t="s">
        <v>29</v>
      </c>
      <c r="O5280" s="6" t="s">
        <v>63</v>
      </c>
      <c r="P5280" s="6" t="s">
        <v>107</v>
      </c>
      <c r="Q5280" s="6">
        <v>3</v>
      </c>
      <c r="R5280" s="6" t="s">
        <v>37</v>
      </c>
      <c r="S5280" s="6">
        <v>2</v>
      </c>
      <c r="T5280" s="7">
        <v>64500</v>
      </c>
      <c r="U5280" t="str">
        <f t="shared" si="574"/>
        <v>Reviewed</v>
      </c>
      <c r="V5280" t="str">
        <f t="shared" si="575"/>
        <v>meets</v>
      </c>
      <c r="W5280">
        <f t="shared" si="576"/>
        <v>0</v>
      </c>
      <c r="X5280" t="str">
        <f t="shared" si="577"/>
        <v>Active</v>
      </c>
      <c r="Y5280">
        <f t="shared" si="578"/>
        <v>2.2630136986301368</v>
      </c>
      <c r="Z5280" t="str">
        <f t="shared" si="579"/>
        <v>2–3 Years</v>
      </c>
      <c r="AA5280" t="str">
        <f t="shared" si="580"/>
        <v>&lt;70K</v>
      </c>
    </row>
    <row r="5281" spans="1:27" ht="19.95" customHeight="1" x14ac:dyDescent="0.3">
      <c r="A5281" s="8" t="s">
        <v>5408</v>
      </c>
      <c r="B5281" s="9">
        <v>45148</v>
      </c>
      <c r="C5281" s="1" t="s">
        <v>91</v>
      </c>
      <c r="D5281" s="1" t="s">
        <v>87</v>
      </c>
      <c r="E5281" s="1" t="s">
        <v>92</v>
      </c>
      <c r="F5281" s="1" t="s">
        <v>114</v>
      </c>
      <c r="G5281" s="1" t="s">
        <v>94</v>
      </c>
      <c r="H5281" s="1" t="s">
        <v>43</v>
      </c>
      <c r="I5281" s="1" t="s">
        <v>27</v>
      </c>
      <c r="J5281" s="9">
        <v>45148</v>
      </c>
      <c r="K5281" s="9"/>
      <c r="L5281" s="1" t="s">
        <v>28</v>
      </c>
      <c r="M5281" s="1">
        <v>874</v>
      </c>
      <c r="N5281" s="1" t="s">
        <v>29</v>
      </c>
      <c r="O5281" s="1" t="s">
        <v>63</v>
      </c>
      <c r="P5281" s="1" t="s">
        <v>107</v>
      </c>
      <c r="Q5281" s="1">
        <v>2</v>
      </c>
      <c r="R5281" s="1" t="s">
        <v>53</v>
      </c>
      <c r="S5281" s="1">
        <v>2</v>
      </c>
      <c r="T5281" s="10">
        <v>72000</v>
      </c>
      <c r="U5281" t="str">
        <f t="shared" si="574"/>
        <v>Reviewed</v>
      </c>
      <c r="V5281" t="str">
        <f t="shared" si="575"/>
        <v>needs_support</v>
      </c>
      <c r="W5281">
        <f t="shared" si="576"/>
        <v>0</v>
      </c>
      <c r="X5281" t="str">
        <f t="shared" si="577"/>
        <v>Active</v>
      </c>
      <c r="Y5281">
        <f t="shared" si="578"/>
        <v>2.3945205479452056</v>
      </c>
      <c r="Z5281" t="str">
        <f t="shared" si="579"/>
        <v>2–3 Years</v>
      </c>
      <c r="AA5281" t="str">
        <f t="shared" si="580"/>
        <v>70K–99K</v>
      </c>
    </row>
    <row r="5282" spans="1:27" ht="19.95" customHeight="1" x14ac:dyDescent="0.3">
      <c r="A5282" s="4" t="s">
        <v>5409</v>
      </c>
      <c r="B5282" s="5">
        <v>45519</v>
      </c>
      <c r="C5282" s="6" t="s">
        <v>21</v>
      </c>
      <c r="D5282" s="6" t="s">
        <v>22</v>
      </c>
      <c r="E5282" s="6" t="s">
        <v>23</v>
      </c>
      <c r="F5282" s="6" t="s">
        <v>35</v>
      </c>
      <c r="G5282" s="6" t="s">
        <v>36</v>
      </c>
      <c r="H5282" s="6" t="s">
        <v>26</v>
      </c>
      <c r="I5282" s="6" t="s">
        <v>27</v>
      </c>
      <c r="J5282" s="5">
        <v>45519</v>
      </c>
      <c r="K5282" s="5"/>
      <c r="L5282" s="6" t="s">
        <v>28</v>
      </c>
      <c r="M5282" s="6">
        <v>503</v>
      </c>
      <c r="N5282" s="6" t="s">
        <v>140</v>
      </c>
      <c r="O5282" s="6" t="s">
        <v>30</v>
      </c>
      <c r="P5282" s="6" t="s">
        <v>44</v>
      </c>
      <c r="Q5282" s="6">
        <v>3</v>
      </c>
      <c r="R5282" s="6" t="s">
        <v>37</v>
      </c>
      <c r="S5282" s="6">
        <v>1</v>
      </c>
      <c r="T5282" s="7">
        <v>84500</v>
      </c>
      <c r="U5282" t="str">
        <f t="shared" si="574"/>
        <v>Reviewed</v>
      </c>
      <c r="V5282" t="str">
        <f t="shared" si="575"/>
        <v>meets</v>
      </c>
      <c r="W5282">
        <f t="shared" si="576"/>
        <v>0</v>
      </c>
      <c r="X5282" t="str">
        <f t="shared" si="577"/>
        <v>Active</v>
      </c>
      <c r="Y5282">
        <f t="shared" si="578"/>
        <v>1.3780821917808219</v>
      </c>
      <c r="Z5282" t="str">
        <f t="shared" si="579"/>
        <v>1–2 Years</v>
      </c>
      <c r="AA5282" t="str">
        <f t="shared" si="580"/>
        <v>70K–99K</v>
      </c>
    </row>
    <row r="5283" spans="1:27" ht="19.95" customHeight="1" x14ac:dyDescent="0.3">
      <c r="A5283" s="8" t="s">
        <v>5410</v>
      </c>
      <c r="B5283" s="9">
        <v>45140</v>
      </c>
      <c r="C5283" s="1" t="s">
        <v>34</v>
      </c>
      <c r="D5283" s="1" t="s">
        <v>22</v>
      </c>
      <c r="E5283" s="1" t="s">
        <v>23</v>
      </c>
      <c r="F5283" s="1" t="s">
        <v>138</v>
      </c>
      <c r="G5283" s="1" t="s">
        <v>36</v>
      </c>
      <c r="H5283" s="1" t="s">
        <v>43</v>
      </c>
      <c r="I5283" s="1" t="s">
        <v>27</v>
      </c>
      <c r="J5283" s="9">
        <v>45140</v>
      </c>
      <c r="K5283" s="9"/>
      <c r="L5283" s="1" t="s">
        <v>28</v>
      </c>
      <c r="M5283" s="1">
        <v>882</v>
      </c>
      <c r="N5283" s="1" t="s">
        <v>52</v>
      </c>
      <c r="O5283" s="1" t="s">
        <v>170</v>
      </c>
      <c r="P5283" s="1" t="s">
        <v>44</v>
      </c>
      <c r="Q5283" s="1">
        <v>4</v>
      </c>
      <c r="R5283" s="1" t="s">
        <v>32</v>
      </c>
      <c r="S5283" s="1">
        <v>2</v>
      </c>
      <c r="T5283" s="10">
        <v>67500</v>
      </c>
      <c r="U5283" t="str">
        <f t="shared" si="574"/>
        <v>Reviewed</v>
      </c>
      <c r="V5283" t="str">
        <f t="shared" si="575"/>
        <v>exceeds</v>
      </c>
      <c r="W5283">
        <f t="shared" si="576"/>
        <v>0</v>
      </c>
      <c r="X5283" t="str">
        <f t="shared" si="577"/>
        <v>Active</v>
      </c>
      <c r="Y5283">
        <f t="shared" si="578"/>
        <v>2.4164383561643836</v>
      </c>
      <c r="Z5283" t="str">
        <f t="shared" si="579"/>
        <v>2–3 Years</v>
      </c>
      <c r="AA5283" t="str">
        <f t="shared" si="580"/>
        <v>&lt;70K</v>
      </c>
    </row>
    <row r="5284" spans="1:27" ht="19.95" customHeight="1" x14ac:dyDescent="0.3">
      <c r="A5284" s="4" t="s">
        <v>5411</v>
      </c>
      <c r="B5284" s="5">
        <v>45259</v>
      </c>
      <c r="C5284" s="6" t="s">
        <v>39</v>
      </c>
      <c r="D5284" s="6" t="s">
        <v>22</v>
      </c>
      <c r="E5284" s="6" t="s">
        <v>40</v>
      </c>
      <c r="F5284" s="6" t="s">
        <v>187</v>
      </c>
      <c r="G5284" s="6" t="s">
        <v>42</v>
      </c>
      <c r="H5284" s="6" t="s">
        <v>110</v>
      </c>
      <c r="I5284" s="6" t="s">
        <v>27</v>
      </c>
      <c r="J5284" s="5">
        <v>45259</v>
      </c>
      <c r="K5284" s="5"/>
      <c r="L5284" s="6" t="s">
        <v>28</v>
      </c>
      <c r="M5284" s="6">
        <v>763</v>
      </c>
      <c r="N5284" s="6" t="s">
        <v>29</v>
      </c>
      <c r="O5284" s="6" t="s">
        <v>30</v>
      </c>
      <c r="P5284" s="6" t="s">
        <v>44</v>
      </c>
      <c r="Q5284" s="6">
        <v>4</v>
      </c>
      <c r="R5284" s="6" t="s">
        <v>32</v>
      </c>
      <c r="S5284" s="6">
        <v>2</v>
      </c>
      <c r="T5284" s="7">
        <v>152000</v>
      </c>
      <c r="U5284" t="str">
        <f t="shared" si="574"/>
        <v>Reviewed</v>
      </c>
      <c r="V5284" t="str">
        <f t="shared" si="575"/>
        <v>exceeds</v>
      </c>
      <c r="W5284">
        <f t="shared" si="576"/>
        <v>0</v>
      </c>
      <c r="X5284" t="str">
        <f t="shared" si="577"/>
        <v>Active</v>
      </c>
      <c r="Y5284">
        <f t="shared" si="578"/>
        <v>2.0904109589041098</v>
      </c>
      <c r="Z5284" t="str">
        <f t="shared" si="579"/>
        <v>2–3 Years</v>
      </c>
      <c r="AA5284" t="str">
        <f t="shared" si="580"/>
        <v>130K+</v>
      </c>
    </row>
    <row r="5285" spans="1:27" ht="19.95" customHeight="1" x14ac:dyDescent="0.3">
      <c r="A5285" s="8" t="s">
        <v>5412</v>
      </c>
      <c r="B5285" s="9">
        <v>45004</v>
      </c>
      <c r="C5285" s="1" t="s">
        <v>46</v>
      </c>
      <c r="D5285" s="1" t="s">
        <v>22</v>
      </c>
      <c r="E5285" s="1" t="s">
        <v>40</v>
      </c>
      <c r="F5285" s="1" t="s">
        <v>47</v>
      </c>
      <c r="G5285" s="1" t="s">
        <v>48</v>
      </c>
      <c r="H5285" s="1" t="s">
        <v>49</v>
      </c>
      <c r="I5285" s="1" t="s">
        <v>27</v>
      </c>
      <c r="J5285" s="9">
        <v>45004</v>
      </c>
      <c r="K5285" s="9"/>
      <c r="L5285" s="1" t="s">
        <v>28</v>
      </c>
      <c r="M5285" s="1">
        <v>1018</v>
      </c>
      <c r="N5285" s="1" t="s">
        <v>52</v>
      </c>
      <c r="O5285" s="1" t="s">
        <v>105</v>
      </c>
      <c r="P5285" s="1" t="s">
        <v>64</v>
      </c>
      <c r="Q5285" s="1">
        <v>3</v>
      </c>
      <c r="R5285" s="1" t="s">
        <v>37</v>
      </c>
      <c r="S5285" s="1">
        <v>3</v>
      </c>
      <c r="T5285" s="10">
        <v>135000</v>
      </c>
      <c r="U5285" t="str">
        <f t="shared" si="574"/>
        <v>Reviewed</v>
      </c>
      <c r="V5285" t="str">
        <f t="shared" si="575"/>
        <v>meets</v>
      </c>
      <c r="W5285">
        <f t="shared" si="576"/>
        <v>0</v>
      </c>
      <c r="X5285" t="str">
        <f t="shared" si="577"/>
        <v>Active</v>
      </c>
      <c r="Y5285">
        <f t="shared" si="578"/>
        <v>2.7890410958904108</v>
      </c>
      <c r="Z5285" t="str">
        <f t="shared" si="579"/>
        <v>2–3 Years</v>
      </c>
      <c r="AA5285" t="str">
        <f t="shared" si="580"/>
        <v>130K+</v>
      </c>
    </row>
    <row r="5286" spans="1:27" ht="19.95" customHeight="1" x14ac:dyDescent="0.3">
      <c r="A5286" s="4" t="s">
        <v>5413</v>
      </c>
      <c r="B5286" s="5">
        <v>45515</v>
      </c>
      <c r="C5286" s="6" t="s">
        <v>55</v>
      </c>
      <c r="D5286" s="6" t="s">
        <v>56</v>
      </c>
      <c r="E5286" s="6" t="s">
        <v>23</v>
      </c>
      <c r="F5286" s="6" t="s">
        <v>57</v>
      </c>
      <c r="G5286" s="6" t="s">
        <v>58</v>
      </c>
      <c r="H5286" s="6" t="s">
        <v>43</v>
      </c>
      <c r="I5286" s="6" t="s">
        <v>27</v>
      </c>
      <c r="J5286" s="5">
        <v>45515</v>
      </c>
      <c r="K5286" s="5"/>
      <c r="L5286" s="6" t="s">
        <v>28</v>
      </c>
      <c r="M5286" s="6">
        <v>507</v>
      </c>
      <c r="N5286" s="6" t="s">
        <v>29</v>
      </c>
      <c r="O5286" s="6" t="s">
        <v>63</v>
      </c>
      <c r="P5286" s="6" t="s">
        <v>64</v>
      </c>
      <c r="Q5286" s="6">
        <v>3</v>
      </c>
      <c r="R5286" s="6" t="s">
        <v>37</v>
      </c>
      <c r="S5286" s="6">
        <v>1</v>
      </c>
      <c r="T5286" s="7">
        <v>68000</v>
      </c>
      <c r="U5286" t="str">
        <f t="shared" si="574"/>
        <v>Reviewed</v>
      </c>
      <c r="V5286" t="str">
        <f t="shared" si="575"/>
        <v>meets</v>
      </c>
      <c r="W5286">
        <f t="shared" si="576"/>
        <v>0</v>
      </c>
      <c r="X5286" t="str">
        <f t="shared" si="577"/>
        <v>Active</v>
      </c>
      <c r="Y5286">
        <f t="shared" si="578"/>
        <v>1.3890410958904109</v>
      </c>
      <c r="Z5286" t="str">
        <f t="shared" si="579"/>
        <v>1–2 Years</v>
      </c>
      <c r="AA5286" t="str">
        <f t="shared" si="580"/>
        <v>&lt;70K</v>
      </c>
    </row>
    <row r="5287" spans="1:27" ht="19.95" customHeight="1" x14ac:dyDescent="0.3">
      <c r="A5287" s="8" t="s">
        <v>5414</v>
      </c>
      <c r="B5287" s="9">
        <v>45662</v>
      </c>
      <c r="C5287" s="1" t="s">
        <v>60</v>
      </c>
      <c r="D5287" s="1" t="s">
        <v>56</v>
      </c>
      <c r="E5287" s="1" t="s">
        <v>40</v>
      </c>
      <c r="F5287" s="1" t="s">
        <v>104</v>
      </c>
      <c r="G5287" s="1" t="s">
        <v>62</v>
      </c>
      <c r="H5287" s="1" t="s">
        <v>43</v>
      </c>
      <c r="I5287" s="1" t="s">
        <v>27</v>
      </c>
      <c r="J5287" s="9">
        <v>45662</v>
      </c>
      <c r="K5287" s="9"/>
      <c r="L5287" s="1" t="s">
        <v>28</v>
      </c>
      <c r="M5287" s="1">
        <v>360</v>
      </c>
      <c r="N5287" s="1" t="s">
        <v>140</v>
      </c>
      <c r="O5287" s="1" t="s">
        <v>63</v>
      </c>
      <c r="P5287" s="1" t="s">
        <v>64</v>
      </c>
      <c r="Q5287" s="1">
        <v>3</v>
      </c>
      <c r="R5287" s="1" t="s">
        <v>37</v>
      </c>
      <c r="S5287" s="1">
        <v>1</v>
      </c>
      <c r="T5287" s="10">
        <v>67500</v>
      </c>
      <c r="U5287" t="str">
        <f t="shared" si="574"/>
        <v>Reviewed</v>
      </c>
      <c r="V5287" t="str">
        <f t="shared" si="575"/>
        <v>meets</v>
      </c>
      <c r="W5287">
        <f t="shared" si="576"/>
        <v>0</v>
      </c>
      <c r="X5287" t="str">
        <f t="shared" si="577"/>
        <v>Active</v>
      </c>
      <c r="Y5287">
        <f t="shared" si="578"/>
        <v>0.98630136986301364</v>
      </c>
      <c r="Z5287" t="str">
        <f t="shared" si="579"/>
        <v>&lt;1 Year</v>
      </c>
      <c r="AA5287" t="str">
        <f t="shared" si="580"/>
        <v>&lt;70K</v>
      </c>
    </row>
    <row r="5288" spans="1:27" ht="19.95" customHeight="1" x14ac:dyDescent="0.3">
      <c r="A5288" s="4" t="s">
        <v>5415</v>
      </c>
      <c r="B5288" s="5">
        <v>45474</v>
      </c>
      <c r="C5288" s="6" t="s">
        <v>66</v>
      </c>
      <c r="D5288" s="6" t="s">
        <v>56</v>
      </c>
      <c r="E5288" s="6" t="s">
        <v>67</v>
      </c>
      <c r="F5288" s="6" t="s">
        <v>193</v>
      </c>
      <c r="G5288" s="6" t="s">
        <v>69</v>
      </c>
      <c r="H5288" s="6" t="s">
        <v>43</v>
      </c>
      <c r="I5288" s="6" t="s">
        <v>27</v>
      </c>
      <c r="J5288" s="5">
        <v>45474</v>
      </c>
      <c r="K5288" s="5"/>
      <c r="L5288" s="6" t="s">
        <v>28</v>
      </c>
      <c r="M5288" s="6">
        <v>548</v>
      </c>
      <c r="N5288" s="6" t="s">
        <v>52</v>
      </c>
      <c r="O5288" s="6" t="s">
        <v>63</v>
      </c>
      <c r="P5288" s="6" t="s">
        <v>64</v>
      </c>
      <c r="Q5288" s="6">
        <v>3</v>
      </c>
      <c r="R5288" s="6" t="s">
        <v>37</v>
      </c>
      <c r="S5288" s="6">
        <v>2</v>
      </c>
      <c r="T5288" s="7">
        <v>73000</v>
      </c>
      <c r="U5288" t="str">
        <f t="shared" si="574"/>
        <v>Reviewed</v>
      </c>
      <c r="V5288" t="str">
        <f t="shared" si="575"/>
        <v>meets</v>
      </c>
      <c r="W5288">
        <f t="shared" si="576"/>
        <v>0</v>
      </c>
      <c r="X5288" t="str">
        <f t="shared" si="577"/>
        <v>Active</v>
      </c>
      <c r="Y5288">
        <f t="shared" si="578"/>
        <v>1.5013698630136987</v>
      </c>
      <c r="Z5288" t="str">
        <f t="shared" si="579"/>
        <v>1–2 Years</v>
      </c>
      <c r="AA5288" t="str">
        <f t="shared" si="580"/>
        <v>70K–99K</v>
      </c>
    </row>
    <row r="5289" spans="1:27" ht="19.95" customHeight="1" x14ac:dyDescent="0.3">
      <c r="A5289" s="8" t="s">
        <v>5416</v>
      </c>
      <c r="B5289" s="9">
        <v>45128</v>
      </c>
      <c r="C5289" s="1" t="s">
        <v>71</v>
      </c>
      <c r="D5289" s="1" t="s">
        <v>72</v>
      </c>
      <c r="E5289" s="1" t="s">
        <v>23</v>
      </c>
      <c r="F5289" s="1" t="s">
        <v>35</v>
      </c>
      <c r="G5289" s="1" t="s">
        <v>36</v>
      </c>
      <c r="H5289" s="1" t="s">
        <v>26</v>
      </c>
      <c r="I5289" s="1" t="s">
        <v>27</v>
      </c>
      <c r="J5289" s="9">
        <v>45128</v>
      </c>
      <c r="K5289" s="9"/>
      <c r="L5289" s="1" t="s">
        <v>28</v>
      </c>
      <c r="M5289" s="1">
        <v>894</v>
      </c>
      <c r="N5289" s="1" t="s">
        <v>29</v>
      </c>
      <c r="O5289" s="1" t="s">
        <v>63</v>
      </c>
      <c r="P5289" s="1" t="s">
        <v>64</v>
      </c>
      <c r="Q5289" s="1">
        <v>4</v>
      </c>
      <c r="R5289" s="1" t="s">
        <v>32</v>
      </c>
      <c r="S5289" s="1">
        <v>2</v>
      </c>
      <c r="T5289" s="10">
        <v>80000</v>
      </c>
      <c r="U5289" t="str">
        <f t="shared" si="574"/>
        <v>Reviewed</v>
      </c>
      <c r="V5289" t="str">
        <f t="shared" si="575"/>
        <v>exceeds</v>
      </c>
      <c r="W5289">
        <f t="shared" si="576"/>
        <v>0</v>
      </c>
      <c r="X5289" t="str">
        <f t="shared" si="577"/>
        <v>Active</v>
      </c>
      <c r="Y5289">
        <f t="shared" si="578"/>
        <v>2.4493150684931506</v>
      </c>
      <c r="Z5289" t="str">
        <f t="shared" si="579"/>
        <v>2–3 Years</v>
      </c>
      <c r="AA5289" t="str">
        <f t="shared" si="580"/>
        <v>70K–99K</v>
      </c>
    </row>
    <row r="5290" spans="1:27" ht="19.95" customHeight="1" x14ac:dyDescent="0.3">
      <c r="A5290" s="4" t="s">
        <v>5417</v>
      </c>
      <c r="B5290" s="5">
        <v>45120</v>
      </c>
      <c r="C5290" s="6" t="s">
        <v>77</v>
      </c>
      <c r="D5290" s="6" t="s">
        <v>72</v>
      </c>
      <c r="E5290" s="6" t="s">
        <v>40</v>
      </c>
      <c r="F5290" s="6" t="s">
        <v>131</v>
      </c>
      <c r="G5290" s="6" t="s">
        <v>79</v>
      </c>
      <c r="H5290" s="6" t="s">
        <v>26</v>
      </c>
      <c r="I5290" s="6" t="s">
        <v>27</v>
      </c>
      <c r="J5290" s="5">
        <v>45120</v>
      </c>
      <c r="K5290" s="5"/>
      <c r="L5290" s="6" t="s">
        <v>28</v>
      </c>
      <c r="M5290" s="6">
        <v>902</v>
      </c>
      <c r="N5290" s="6" t="s">
        <v>52</v>
      </c>
      <c r="O5290" s="6" t="s">
        <v>30</v>
      </c>
      <c r="P5290" s="6" t="s">
        <v>31</v>
      </c>
      <c r="Q5290" s="6">
        <v>4</v>
      </c>
      <c r="R5290" s="6" t="s">
        <v>32</v>
      </c>
      <c r="S5290" s="6">
        <v>2</v>
      </c>
      <c r="T5290" s="7">
        <v>76500</v>
      </c>
      <c r="U5290" t="str">
        <f t="shared" si="574"/>
        <v>Reviewed</v>
      </c>
      <c r="V5290" t="str">
        <f t="shared" si="575"/>
        <v>exceeds</v>
      </c>
      <c r="W5290">
        <f t="shared" si="576"/>
        <v>0</v>
      </c>
      <c r="X5290" t="str">
        <f t="shared" si="577"/>
        <v>Active</v>
      </c>
      <c r="Y5290">
        <f t="shared" si="578"/>
        <v>2.4712328767123286</v>
      </c>
      <c r="Z5290" t="str">
        <f t="shared" si="579"/>
        <v>2–3 Years</v>
      </c>
      <c r="AA5290" t="str">
        <f t="shared" si="580"/>
        <v>70K–99K</v>
      </c>
    </row>
    <row r="5291" spans="1:27" ht="19.95" customHeight="1" x14ac:dyDescent="0.3">
      <c r="A5291" s="8" t="s">
        <v>5418</v>
      </c>
      <c r="B5291" s="9">
        <v>45208</v>
      </c>
      <c r="C5291" s="1" t="s">
        <v>81</v>
      </c>
      <c r="D5291" s="1" t="s">
        <v>72</v>
      </c>
      <c r="E5291" s="1" t="s">
        <v>23</v>
      </c>
      <c r="F5291" s="1" t="s">
        <v>434</v>
      </c>
      <c r="G5291" s="1" t="s">
        <v>83</v>
      </c>
      <c r="H5291" s="1" t="s">
        <v>110</v>
      </c>
      <c r="I5291" s="1" t="s">
        <v>27</v>
      </c>
      <c r="J5291" s="9">
        <v>45208</v>
      </c>
      <c r="K5291" s="9"/>
      <c r="L5291" s="1" t="s">
        <v>28</v>
      </c>
      <c r="M5291" s="1">
        <v>814</v>
      </c>
      <c r="N5291" s="1" t="s">
        <v>29</v>
      </c>
      <c r="O5291" s="1" t="s">
        <v>105</v>
      </c>
      <c r="P5291" s="1" t="s">
        <v>107</v>
      </c>
      <c r="Q5291" s="1">
        <v>5</v>
      </c>
      <c r="R5291" s="1" t="s">
        <v>119</v>
      </c>
      <c r="S5291" s="1">
        <v>2</v>
      </c>
      <c r="T5291" s="10">
        <v>156000</v>
      </c>
      <c r="U5291" t="str">
        <f t="shared" si="574"/>
        <v>Reviewed</v>
      </c>
      <c r="V5291" t="str">
        <f t="shared" si="575"/>
        <v>outstanding</v>
      </c>
      <c r="W5291">
        <f t="shared" si="576"/>
        <v>0</v>
      </c>
      <c r="X5291" t="str">
        <f t="shared" si="577"/>
        <v>Active</v>
      </c>
      <c r="Y5291">
        <f t="shared" si="578"/>
        <v>2.2301369863013698</v>
      </c>
      <c r="Z5291" t="str">
        <f t="shared" si="579"/>
        <v>2–3 Years</v>
      </c>
      <c r="AA5291" t="str">
        <f t="shared" si="580"/>
        <v>130K+</v>
      </c>
    </row>
    <row r="5292" spans="1:27" ht="19.95" customHeight="1" x14ac:dyDescent="0.3">
      <c r="A5292" s="4" t="s">
        <v>5419</v>
      </c>
      <c r="B5292" s="5">
        <v>45258</v>
      </c>
      <c r="C5292" s="6" t="s">
        <v>86</v>
      </c>
      <c r="D5292" s="6" t="s">
        <v>87</v>
      </c>
      <c r="E5292" s="6" t="s">
        <v>67</v>
      </c>
      <c r="F5292" s="6" t="s">
        <v>116</v>
      </c>
      <c r="G5292" s="6" t="s">
        <v>89</v>
      </c>
      <c r="H5292" s="6" t="s">
        <v>26</v>
      </c>
      <c r="I5292" s="6" t="s">
        <v>27</v>
      </c>
      <c r="J5292" s="5">
        <v>45258</v>
      </c>
      <c r="K5292" s="5"/>
      <c r="L5292" s="6" t="s">
        <v>28</v>
      </c>
      <c r="M5292" s="6">
        <v>764</v>
      </c>
      <c r="N5292" s="6" t="s">
        <v>52</v>
      </c>
      <c r="O5292" s="6" t="s">
        <v>63</v>
      </c>
      <c r="P5292" s="6" t="s">
        <v>64</v>
      </c>
      <c r="Q5292" s="6">
        <v>3</v>
      </c>
      <c r="R5292" s="6" t="s">
        <v>37</v>
      </c>
      <c r="S5292" s="6">
        <v>2</v>
      </c>
      <c r="T5292" s="7">
        <v>86500</v>
      </c>
      <c r="U5292" t="str">
        <f t="shared" si="574"/>
        <v>Reviewed</v>
      </c>
      <c r="V5292" t="str">
        <f t="shared" si="575"/>
        <v>meets</v>
      </c>
      <c r="W5292">
        <f t="shared" si="576"/>
        <v>0</v>
      </c>
      <c r="X5292" t="str">
        <f t="shared" si="577"/>
        <v>Active</v>
      </c>
      <c r="Y5292">
        <f t="shared" si="578"/>
        <v>2.0931506849315067</v>
      </c>
      <c r="Z5292" t="str">
        <f t="shared" si="579"/>
        <v>2–3 Years</v>
      </c>
      <c r="AA5292" t="str">
        <f t="shared" si="580"/>
        <v>70K–99K</v>
      </c>
    </row>
    <row r="5293" spans="1:27" ht="19.95" customHeight="1" x14ac:dyDescent="0.3">
      <c r="A5293" s="8" t="s">
        <v>5420</v>
      </c>
      <c r="B5293" s="9">
        <v>45863</v>
      </c>
      <c r="C5293" s="1" t="s">
        <v>91</v>
      </c>
      <c r="D5293" s="1" t="s">
        <v>87</v>
      </c>
      <c r="E5293" s="1" t="s">
        <v>92</v>
      </c>
      <c r="F5293" s="1" t="s">
        <v>93</v>
      </c>
      <c r="G5293" s="1" t="s">
        <v>94</v>
      </c>
      <c r="H5293" s="1" t="s">
        <v>26</v>
      </c>
      <c r="I5293" s="1" t="s">
        <v>50</v>
      </c>
      <c r="J5293" s="9">
        <v>45863</v>
      </c>
      <c r="K5293" s="9">
        <v>45991</v>
      </c>
      <c r="L5293" s="1" t="s">
        <v>51</v>
      </c>
      <c r="M5293" s="1">
        <v>128</v>
      </c>
      <c r="N5293" s="1" t="s">
        <v>29</v>
      </c>
      <c r="O5293" s="1" t="s">
        <v>43</v>
      </c>
      <c r="P5293" s="1" t="s">
        <v>64</v>
      </c>
      <c r="Q5293" s="1" t="s">
        <v>95</v>
      </c>
      <c r="R5293" s="1" t="s">
        <v>28</v>
      </c>
      <c r="S5293" s="1">
        <v>0</v>
      </c>
      <c r="T5293" s="10">
        <v>77000</v>
      </c>
      <c r="U5293" t="str">
        <f t="shared" si="574"/>
        <v>Not Reviewed</v>
      </c>
      <c r="V5293" t="str">
        <f t="shared" si="575"/>
        <v>Not Reviewed</v>
      </c>
      <c r="W5293">
        <f t="shared" si="576"/>
        <v>1</v>
      </c>
      <c r="X5293" t="str">
        <f t="shared" si="577"/>
        <v>Attrited</v>
      </c>
      <c r="Y5293">
        <f t="shared" si="578"/>
        <v>0.35068493150684932</v>
      </c>
      <c r="Z5293" t="str">
        <f t="shared" si="579"/>
        <v>&lt;1 Year</v>
      </c>
      <c r="AA5293" t="str">
        <f t="shared" si="580"/>
        <v>70K–99K</v>
      </c>
    </row>
    <row r="5294" spans="1:27" ht="19.95" customHeight="1" x14ac:dyDescent="0.3">
      <c r="A5294" s="4" t="s">
        <v>5421</v>
      </c>
      <c r="B5294" s="5">
        <v>45399</v>
      </c>
      <c r="C5294" s="6" t="s">
        <v>21</v>
      </c>
      <c r="D5294" s="6" t="s">
        <v>22</v>
      </c>
      <c r="E5294" s="6" t="s">
        <v>23</v>
      </c>
      <c r="F5294" s="6" t="s">
        <v>24</v>
      </c>
      <c r="G5294" s="6" t="s">
        <v>25</v>
      </c>
      <c r="H5294" s="6" t="s">
        <v>26</v>
      </c>
      <c r="I5294" s="6" t="s">
        <v>27</v>
      </c>
      <c r="J5294" s="5">
        <v>45399</v>
      </c>
      <c r="K5294" s="5"/>
      <c r="L5294" s="6" t="s">
        <v>28</v>
      </c>
      <c r="M5294" s="6">
        <v>623</v>
      </c>
      <c r="N5294" s="6" t="s">
        <v>52</v>
      </c>
      <c r="O5294" s="6" t="s">
        <v>105</v>
      </c>
      <c r="P5294" s="6" t="s">
        <v>31</v>
      </c>
      <c r="Q5294" s="6">
        <v>2</v>
      </c>
      <c r="R5294" s="6" t="s">
        <v>53</v>
      </c>
      <c r="S5294" s="6">
        <v>2</v>
      </c>
      <c r="T5294" s="7">
        <v>94500</v>
      </c>
      <c r="U5294" t="str">
        <f t="shared" si="574"/>
        <v>Reviewed</v>
      </c>
      <c r="V5294" t="str">
        <f t="shared" si="575"/>
        <v>needs_support</v>
      </c>
      <c r="W5294">
        <f t="shared" si="576"/>
        <v>0</v>
      </c>
      <c r="X5294" t="str">
        <f t="shared" si="577"/>
        <v>Active</v>
      </c>
      <c r="Y5294">
        <f t="shared" si="578"/>
        <v>1.7068493150684931</v>
      </c>
      <c r="Z5294" t="str">
        <f t="shared" si="579"/>
        <v>1–2 Years</v>
      </c>
      <c r="AA5294" t="str">
        <f t="shared" si="580"/>
        <v>70K–99K</v>
      </c>
    </row>
    <row r="5295" spans="1:27" ht="19.95" customHeight="1" x14ac:dyDescent="0.3">
      <c r="A5295" s="8" t="s">
        <v>5422</v>
      </c>
      <c r="B5295" s="9">
        <v>45776</v>
      </c>
      <c r="C5295" s="1" t="s">
        <v>34</v>
      </c>
      <c r="D5295" s="1" t="s">
        <v>22</v>
      </c>
      <c r="E5295" s="1" t="s">
        <v>23</v>
      </c>
      <c r="F5295" s="1" t="s">
        <v>35</v>
      </c>
      <c r="G5295" s="1" t="s">
        <v>36</v>
      </c>
      <c r="H5295" s="1" t="s">
        <v>26</v>
      </c>
      <c r="I5295" s="1" t="s">
        <v>27</v>
      </c>
      <c r="J5295" s="9">
        <v>45776</v>
      </c>
      <c r="K5295" s="9"/>
      <c r="L5295" s="1" t="s">
        <v>28</v>
      </c>
      <c r="M5295" s="1">
        <v>246</v>
      </c>
      <c r="N5295" s="1" t="s">
        <v>122</v>
      </c>
      <c r="O5295" s="1" t="s">
        <v>63</v>
      </c>
      <c r="P5295" s="1" t="s">
        <v>31</v>
      </c>
      <c r="Q5295" s="1">
        <v>3</v>
      </c>
      <c r="R5295" s="1" t="s">
        <v>37</v>
      </c>
      <c r="S5295" s="1">
        <v>1</v>
      </c>
      <c r="T5295" s="10">
        <v>95000</v>
      </c>
      <c r="U5295" t="str">
        <f t="shared" si="574"/>
        <v>Reviewed</v>
      </c>
      <c r="V5295" t="str">
        <f t="shared" si="575"/>
        <v>meets</v>
      </c>
      <c r="W5295">
        <f t="shared" si="576"/>
        <v>0</v>
      </c>
      <c r="X5295" t="str">
        <f t="shared" si="577"/>
        <v>Active</v>
      </c>
      <c r="Y5295">
        <f t="shared" si="578"/>
        <v>0.67397260273972603</v>
      </c>
      <c r="Z5295" t="str">
        <f t="shared" si="579"/>
        <v>&lt;1 Year</v>
      </c>
      <c r="AA5295" t="str">
        <f t="shared" si="580"/>
        <v>70K–99K</v>
      </c>
    </row>
    <row r="5296" spans="1:27" ht="19.95" customHeight="1" x14ac:dyDescent="0.3">
      <c r="A5296" s="4" t="s">
        <v>5423</v>
      </c>
      <c r="B5296" s="5">
        <v>45598</v>
      </c>
      <c r="C5296" s="6" t="s">
        <v>39</v>
      </c>
      <c r="D5296" s="6" t="s">
        <v>22</v>
      </c>
      <c r="E5296" s="6" t="s">
        <v>40</v>
      </c>
      <c r="F5296" s="6" t="s">
        <v>41</v>
      </c>
      <c r="G5296" s="6" t="s">
        <v>42</v>
      </c>
      <c r="H5296" s="6" t="s">
        <v>43</v>
      </c>
      <c r="I5296" s="6" t="s">
        <v>27</v>
      </c>
      <c r="J5296" s="5">
        <v>45598</v>
      </c>
      <c r="K5296" s="5"/>
      <c r="L5296" s="6" t="s">
        <v>28</v>
      </c>
      <c r="M5296" s="6">
        <v>424</v>
      </c>
      <c r="N5296" s="6" t="s">
        <v>140</v>
      </c>
      <c r="O5296" s="6" t="s">
        <v>63</v>
      </c>
      <c r="P5296" s="6" t="s">
        <v>107</v>
      </c>
      <c r="Q5296" s="6">
        <v>3</v>
      </c>
      <c r="R5296" s="6" t="s">
        <v>37</v>
      </c>
      <c r="S5296" s="6">
        <v>1</v>
      </c>
      <c r="T5296" s="7">
        <v>64000</v>
      </c>
      <c r="U5296" t="str">
        <f t="shared" si="574"/>
        <v>Reviewed</v>
      </c>
      <c r="V5296" t="str">
        <f t="shared" si="575"/>
        <v>meets</v>
      </c>
      <c r="W5296">
        <f t="shared" si="576"/>
        <v>0</v>
      </c>
      <c r="X5296" t="str">
        <f t="shared" si="577"/>
        <v>Active</v>
      </c>
      <c r="Y5296">
        <f t="shared" si="578"/>
        <v>1.1616438356164382</v>
      </c>
      <c r="Z5296" t="str">
        <f t="shared" si="579"/>
        <v>1–2 Years</v>
      </c>
      <c r="AA5296" t="str">
        <f t="shared" si="580"/>
        <v>&lt;70K</v>
      </c>
    </row>
    <row r="5297" spans="1:27" ht="19.95" customHeight="1" x14ac:dyDescent="0.3">
      <c r="A5297" s="8" t="s">
        <v>5424</v>
      </c>
      <c r="B5297" s="9">
        <v>45657</v>
      </c>
      <c r="C5297" s="1" t="s">
        <v>46</v>
      </c>
      <c r="D5297" s="1" t="s">
        <v>22</v>
      </c>
      <c r="E5297" s="1" t="s">
        <v>40</v>
      </c>
      <c r="F5297" s="1" t="s">
        <v>101</v>
      </c>
      <c r="G5297" s="1" t="s">
        <v>48</v>
      </c>
      <c r="H5297" s="1" t="s">
        <v>26</v>
      </c>
      <c r="I5297" s="1" t="s">
        <v>50</v>
      </c>
      <c r="J5297" s="9">
        <v>45657</v>
      </c>
      <c r="K5297" s="9">
        <v>45902</v>
      </c>
      <c r="L5297" s="1" t="s">
        <v>51</v>
      </c>
      <c r="M5297" s="1">
        <v>245</v>
      </c>
      <c r="N5297" s="1" t="s">
        <v>29</v>
      </c>
      <c r="O5297" s="1" t="s">
        <v>43</v>
      </c>
      <c r="P5297" s="1" t="s">
        <v>107</v>
      </c>
      <c r="Q5297" s="1">
        <v>3</v>
      </c>
      <c r="R5297" s="1" t="s">
        <v>37</v>
      </c>
      <c r="S5297" s="1">
        <v>1</v>
      </c>
      <c r="T5297" s="10">
        <v>98000</v>
      </c>
      <c r="U5297" t="str">
        <f t="shared" si="574"/>
        <v>Reviewed</v>
      </c>
      <c r="V5297" t="str">
        <f t="shared" si="575"/>
        <v>meets</v>
      </c>
      <c r="W5297">
        <f t="shared" si="576"/>
        <v>1</v>
      </c>
      <c r="X5297" t="str">
        <f t="shared" si="577"/>
        <v>Attrited</v>
      </c>
      <c r="Y5297">
        <f t="shared" si="578"/>
        <v>0.67123287671232879</v>
      </c>
      <c r="Z5297" t="str">
        <f t="shared" si="579"/>
        <v>&lt;1 Year</v>
      </c>
      <c r="AA5297" t="str">
        <f t="shared" si="580"/>
        <v>70K–99K</v>
      </c>
    </row>
    <row r="5298" spans="1:27" ht="19.95" customHeight="1" x14ac:dyDescent="0.3">
      <c r="A5298" s="4" t="s">
        <v>5425</v>
      </c>
      <c r="B5298" s="5">
        <v>45854</v>
      </c>
      <c r="C5298" s="6" t="s">
        <v>55</v>
      </c>
      <c r="D5298" s="6" t="s">
        <v>56</v>
      </c>
      <c r="E5298" s="6" t="s">
        <v>23</v>
      </c>
      <c r="F5298" s="6" t="s">
        <v>190</v>
      </c>
      <c r="G5298" s="6" t="s">
        <v>58</v>
      </c>
      <c r="H5298" s="6" t="s">
        <v>49</v>
      </c>
      <c r="I5298" s="6" t="s">
        <v>27</v>
      </c>
      <c r="J5298" s="5">
        <v>45854</v>
      </c>
      <c r="K5298" s="5"/>
      <c r="L5298" s="6" t="s">
        <v>28</v>
      </c>
      <c r="M5298" s="6">
        <v>168</v>
      </c>
      <c r="N5298" s="6" t="s">
        <v>52</v>
      </c>
      <c r="O5298" s="6" t="s">
        <v>63</v>
      </c>
      <c r="P5298" s="6" t="s">
        <v>64</v>
      </c>
      <c r="Q5298" s="6" t="s">
        <v>95</v>
      </c>
      <c r="R5298" s="6" t="s">
        <v>28</v>
      </c>
      <c r="S5298" s="6">
        <v>0</v>
      </c>
      <c r="T5298" s="7">
        <v>132500</v>
      </c>
      <c r="U5298" t="str">
        <f t="shared" si="574"/>
        <v>Not Reviewed</v>
      </c>
      <c r="V5298" t="str">
        <f t="shared" si="575"/>
        <v>Not Reviewed</v>
      </c>
      <c r="W5298">
        <f t="shared" si="576"/>
        <v>0</v>
      </c>
      <c r="X5298" t="str">
        <f t="shared" si="577"/>
        <v>Active</v>
      </c>
      <c r="Y5298">
        <f t="shared" si="578"/>
        <v>0.46027397260273972</v>
      </c>
      <c r="Z5298" t="str">
        <f t="shared" si="579"/>
        <v>&lt;1 Year</v>
      </c>
      <c r="AA5298" t="str">
        <f t="shared" si="580"/>
        <v>130K+</v>
      </c>
    </row>
    <row r="5299" spans="1:27" ht="19.95" customHeight="1" x14ac:dyDescent="0.3">
      <c r="A5299" s="8" t="s">
        <v>5426</v>
      </c>
      <c r="B5299" s="9">
        <v>45696</v>
      </c>
      <c r="C5299" s="1" t="s">
        <v>60</v>
      </c>
      <c r="D5299" s="1" t="s">
        <v>56</v>
      </c>
      <c r="E5299" s="1" t="s">
        <v>40</v>
      </c>
      <c r="F5299" s="1" t="s">
        <v>104</v>
      </c>
      <c r="G5299" s="1" t="s">
        <v>62</v>
      </c>
      <c r="H5299" s="1" t="s">
        <v>43</v>
      </c>
      <c r="I5299" s="1" t="s">
        <v>27</v>
      </c>
      <c r="J5299" s="9">
        <v>45696</v>
      </c>
      <c r="K5299" s="9"/>
      <c r="L5299" s="1" t="s">
        <v>28</v>
      </c>
      <c r="M5299" s="1">
        <v>326</v>
      </c>
      <c r="N5299" s="1" t="s">
        <v>75</v>
      </c>
      <c r="O5299" s="1" t="s">
        <v>63</v>
      </c>
      <c r="P5299" s="1" t="s">
        <v>44</v>
      </c>
      <c r="Q5299" s="1">
        <v>3</v>
      </c>
      <c r="R5299" s="1" t="s">
        <v>37</v>
      </c>
      <c r="S5299" s="1">
        <v>1</v>
      </c>
      <c r="T5299" s="10">
        <v>55000</v>
      </c>
      <c r="U5299" t="str">
        <f t="shared" si="574"/>
        <v>Reviewed</v>
      </c>
      <c r="V5299" t="str">
        <f t="shared" si="575"/>
        <v>meets</v>
      </c>
      <c r="W5299">
        <f t="shared" si="576"/>
        <v>0</v>
      </c>
      <c r="X5299" t="str">
        <f t="shared" si="577"/>
        <v>Active</v>
      </c>
      <c r="Y5299">
        <f t="shared" si="578"/>
        <v>0.89315068493150684</v>
      </c>
      <c r="Z5299" t="str">
        <f t="shared" si="579"/>
        <v>&lt;1 Year</v>
      </c>
      <c r="AA5299" t="str">
        <f t="shared" si="580"/>
        <v>&lt;70K</v>
      </c>
    </row>
    <row r="5300" spans="1:27" ht="19.95" customHeight="1" x14ac:dyDescent="0.3">
      <c r="A5300" s="4" t="s">
        <v>5427</v>
      </c>
      <c r="B5300" s="5">
        <v>45411</v>
      </c>
      <c r="C5300" s="6" t="s">
        <v>66</v>
      </c>
      <c r="D5300" s="6" t="s">
        <v>56</v>
      </c>
      <c r="E5300" s="6" t="s">
        <v>67</v>
      </c>
      <c r="F5300" s="6" t="s">
        <v>193</v>
      </c>
      <c r="G5300" s="6" t="s">
        <v>69</v>
      </c>
      <c r="H5300" s="6" t="s">
        <v>43</v>
      </c>
      <c r="I5300" s="6" t="s">
        <v>27</v>
      </c>
      <c r="J5300" s="5">
        <v>45411</v>
      </c>
      <c r="K5300" s="5"/>
      <c r="L5300" s="6" t="s">
        <v>28</v>
      </c>
      <c r="M5300" s="6">
        <v>611</v>
      </c>
      <c r="N5300" s="6" t="s">
        <v>29</v>
      </c>
      <c r="O5300" s="6" t="s">
        <v>43</v>
      </c>
      <c r="P5300" s="6" t="s">
        <v>133</v>
      </c>
      <c r="Q5300" s="6">
        <v>2</v>
      </c>
      <c r="R5300" s="6" t="s">
        <v>53</v>
      </c>
      <c r="S5300" s="6">
        <v>2</v>
      </c>
      <c r="T5300" s="7">
        <v>75500</v>
      </c>
      <c r="U5300" t="str">
        <f t="shared" si="574"/>
        <v>Reviewed</v>
      </c>
      <c r="V5300" t="str">
        <f t="shared" si="575"/>
        <v>needs_support</v>
      </c>
      <c r="W5300">
        <f t="shared" si="576"/>
        <v>0</v>
      </c>
      <c r="X5300" t="str">
        <f t="shared" si="577"/>
        <v>Active</v>
      </c>
      <c r="Y5300">
        <f t="shared" si="578"/>
        <v>1.6739726027397259</v>
      </c>
      <c r="Z5300" t="str">
        <f t="shared" si="579"/>
        <v>1–2 Years</v>
      </c>
      <c r="AA5300" t="str">
        <f t="shared" si="580"/>
        <v>70K–99K</v>
      </c>
    </row>
    <row r="5301" spans="1:27" ht="19.95" customHeight="1" x14ac:dyDescent="0.3">
      <c r="A5301" s="8" t="s">
        <v>5428</v>
      </c>
      <c r="B5301" s="9">
        <v>45448</v>
      </c>
      <c r="C5301" s="1" t="s">
        <v>71</v>
      </c>
      <c r="D5301" s="1" t="s">
        <v>72</v>
      </c>
      <c r="E5301" s="1" t="s">
        <v>23</v>
      </c>
      <c r="F5301" s="1" t="s">
        <v>150</v>
      </c>
      <c r="G5301" s="1" t="s">
        <v>74</v>
      </c>
      <c r="H5301" s="1" t="s">
        <v>26</v>
      </c>
      <c r="I5301" s="1" t="s">
        <v>27</v>
      </c>
      <c r="J5301" s="9">
        <v>45448</v>
      </c>
      <c r="K5301" s="9"/>
      <c r="L5301" s="1" t="s">
        <v>28</v>
      </c>
      <c r="M5301" s="1">
        <v>574</v>
      </c>
      <c r="N5301" s="1" t="s">
        <v>122</v>
      </c>
      <c r="O5301" s="1" t="s">
        <v>105</v>
      </c>
      <c r="P5301" s="1" t="s">
        <v>64</v>
      </c>
      <c r="Q5301" s="1">
        <v>3</v>
      </c>
      <c r="R5301" s="1" t="s">
        <v>37</v>
      </c>
      <c r="S5301" s="1">
        <v>2</v>
      </c>
      <c r="T5301" s="10">
        <v>82500</v>
      </c>
      <c r="U5301" t="str">
        <f t="shared" si="574"/>
        <v>Reviewed</v>
      </c>
      <c r="V5301" t="str">
        <f t="shared" si="575"/>
        <v>meets</v>
      </c>
      <c r="W5301">
        <f t="shared" si="576"/>
        <v>0</v>
      </c>
      <c r="X5301" t="str">
        <f t="shared" si="577"/>
        <v>Active</v>
      </c>
      <c r="Y5301">
        <f t="shared" si="578"/>
        <v>1.5726027397260274</v>
      </c>
      <c r="Z5301" t="str">
        <f t="shared" si="579"/>
        <v>1–2 Years</v>
      </c>
      <c r="AA5301" t="str">
        <f t="shared" si="580"/>
        <v>70K–99K</v>
      </c>
    </row>
    <row r="5302" spans="1:27" ht="19.95" customHeight="1" x14ac:dyDescent="0.3">
      <c r="A5302" s="4" t="s">
        <v>5429</v>
      </c>
      <c r="B5302" s="5">
        <v>45163</v>
      </c>
      <c r="C5302" s="6" t="s">
        <v>77</v>
      </c>
      <c r="D5302" s="6" t="s">
        <v>72</v>
      </c>
      <c r="E5302" s="6" t="s">
        <v>40</v>
      </c>
      <c r="F5302" s="6" t="s">
        <v>131</v>
      </c>
      <c r="G5302" s="6" t="s">
        <v>79</v>
      </c>
      <c r="H5302" s="6" t="s">
        <v>26</v>
      </c>
      <c r="I5302" s="6" t="s">
        <v>27</v>
      </c>
      <c r="J5302" s="5">
        <v>45163</v>
      </c>
      <c r="K5302" s="5"/>
      <c r="L5302" s="6" t="s">
        <v>28</v>
      </c>
      <c r="M5302" s="6">
        <v>859</v>
      </c>
      <c r="N5302" s="6" t="s">
        <v>52</v>
      </c>
      <c r="O5302" s="6" t="s">
        <v>30</v>
      </c>
      <c r="P5302" s="6" t="s">
        <v>31</v>
      </c>
      <c r="Q5302" s="6">
        <v>3</v>
      </c>
      <c r="R5302" s="6" t="s">
        <v>37</v>
      </c>
      <c r="S5302" s="6">
        <v>2</v>
      </c>
      <c r="T5302" s="7">
        <v>81500</v>
      </c>
      <c r="U5302" t="str">
        <f t="shared" si="574"/>
        <v>Reviewed</v>
      </c>
      <c r="V5302" t="str">
        <f t="shared" si="575"/>
        <v>meets</v>
      </c>
      <c r="W5302">
        <f t="shared" si="576"/>
        <v>0</v>
      </c>
      <c r="X5302" t="str">
        <f t="shared" si="577"/>
        <v>Active</v>
      </c>
      <c r="Y5302">
        <f t="shared" si="578"/>
        <v>2.3534246575342466</v>
      </c>
      <c r="Z5302" t="str">
        <f t="shared" si="579"/>
        <v>2–3 Years</v>
      </c>
      <c r="AA5302" t="str">
        <f t="shared" si="580"/>
        <v>70K–99K</v>
      </c>
    </row>
    <row r="5303" spans="1:27" ht="19.95" customHeight="1" x14ac:dyDescent="0.3">
      <c r="A5303" s="8" t="s">
        <v>5430</v>
      </c>
      <c r="B5303" s="9">
        <v>45751</v>
      </c>
      <c r="C5303" s="1" t="s">
        <v>81</v>
      </c>
      <c r="D5303" s="1" t="s">
        <v>72</v>
      </c>
      <c r="E5303" s="1" t="s">
        <v>23</v>
      </c>
      <c r="F5303" s="1" t="s">
        <v>82</v>
      </c>
      <c r="G5303" s="1" t="s">
        <v>83</v>
      </c>
      <c r="H5303" s="1" t="s">
        <v>26</v>
      </c>
      <c r="I5303" s="1" t="s">
        <v>50</v>
      </c>
      <c r="J5303" s="9">
        <v>45751</v>
      </c>
      <c r="K5303" s="9">
        <v>45936</v>
      </c>
      <c r="L5303" s="1" t="s">
        <v>51</v>
      </c>
      <c r="M5303" s="1">
        <v>185</v>
      </c>
      <c r="N5303" s="1" t="s">
        <v>75</v>
      </c>
      <c r="O5303" s="1" t="s">
        <v>105</v>
      </c>
      <c r="P5303" s="1" t="s">
        <v>133</v>
      </c>
      <c r="Q5303" s="1">
        <v>3</v>
      </c>
      <c r="R5303" s="1" t="s">
        <v>37</v>
      </c>
      <c r="S5303" s="1">
        <v>1</v>
      </c>
      <c r="T5303" s="10">
        <v>88500</v>
      </c>
      <c r="U5303" t="str">
        <f t="shared" si="574"/>
        <v>Reviewed</v>
      </c>
      <c r="V5303" t="str">
        <f t="shared" si="575"/>
        <v>meets</v>
      </c>
      <c r="W5303">
        <f t="shared" si="576"/>
        <v>1</v>
      </c>
      <c r="X5303" t="str">
        <f t="shared" si="577"/>
        <v>Attrited</v>
      </c>
      <c r="Y5303">
        <f t="shared" si="578"/>
        <v>0.50684931506849318</v>
      </c>
      <c r="Z5303" t="str">
        <f t="shared" si="579"/>
        <v>&lt;1 Year</v>
      </c>
      <c r="AA5303" t="str">
        <f t="shared" si="580"/>
        <v>70K–99K</v>
      </c>
    </row>
    <row r="5304" spans="1:27" ht="19.95" customHeight="1" x14ac:dyDescent="0.3">
      <c r="A5304" s="4" t="s">
        <v>5431</v>
      </c>
      <c r="B5304" s="5">
        <v>45680</v>
      </c>
      <c r="C5304" s="6" t="s">
        <v>86</v>
      </c>
      <c r="D5304" s="6" t="s">
        <v>87</v>
      </c>
      <c r="E5304" s="6" t="s">
        <v>67</v>
      </c>
      <c r="F5304" s="6" t="s">
        <v>135</v>
      </c>
      <c r="G5304" s="6" t="s">
        <v>89</v>
      </c>
      <c r="H5304" s="6" t="s">
        <v>43</v>
      </c>
      <c r="I5304" s="6" t="s">
        <v>27</v>
      </c>
      <c r="J5304" s="5">
        <v>45680</v>
      </c>
      <c r="K5304" s="5"/>
      <c r="L5304" s="6" t="s">
        <v>28</v>
      </c>
      <c r="M5304" s="6">
        <v>342</v>
      </c>
      <c r="N5304" s="6" t="s">
        <v>29</v>
      </c>
      <c r="O5304" s="6" t="s">
        <v>30</v>
      </c>
      <c r="P5304" s="6" t="s">
        <v>64</v>
      </c>
      <c r="Q5304" s="6">
        <v>4</v>
      </c>
      <c r="R5304" s="6" t="s">
        <v>32</v>
      </c>
      <c r="S5304" s="6">
        <v>1</v>
      </c>
      <c r="T5304" s="7">
        <v>74000</v>
      </c>
      <c r="U5304" t="str">
        <f t="shared" si="574"/>
        <v>Reviewed</v>
      </c>
      <c r="V5304" t="str">
        <f t="shared" si="575"/>
        <v>exceeds</v>
      </c>
      <c r="W5304">
        <f t="shared" si="576"/>
        <v>0</v>
      </c>
      <c r="X5304" t="str">
        <f t="shared" si="577"/>
        <v>Active</v>
      </c>
      <c r="Y5304">
        <f t="shared" si="578"/>
        <v>0.93698630136986305</v>
      </c>
      <c r="Z5304" t="str">
        <f t="shared" si="579"/>
        <v>&lt;1 Year</v>
      </c>
      <c r="AA5304" t="str">
        <f t="shared" si="580"/>
        <v>70K–99K</v>
      </c>
    </row>
    <row r="5305" spans="1:27" ht="19.95" customHeight="1" x14ac:dyDescent="0.3">
      <c r="A5305" s="8" t="s">
        <v>5432</v>
      </c>
      <c r="B5305" s="9">
        <v>45289</v>
      </c>
      <c r="C5305" s="1" t="s">
        <v>91</v>
      </c>
      <c r="D5305" s="1" t="s">
        <v>87</v>
      </c>
      <c r="E5305" s="1" t="s">
        <v>92</v>
      </c>
      <c r="F5305" s="1" t="s">
        <v>35</v>
      </c>
      <c r="G5305" s="1" t="s">
        <v>36</v>
      </c>
      <c r="H5305" s="1" t="s">
        <v>26</v>
      </c>
      <c r="I5305" s="1" t="s">
        <v>27</v>
      </c>
      <c r="J5305" s="9">
        <v>45289</v>
      </c>
      <c r="K5305" s="9"/>
      <c r="L5305" s="1" t="s">
        <v>28</v>
      </c>
      <c r="M5305" s="1">
        <v>733</v>
      </c>
      <c r="N5305" s="1" t="s">
        <v>52</v>
      </c>
      <c r="O5305" s="1" t="s">
        <v>63</v>
      </c>
      <c r="P5305" s="1" t="s">
        <v>107</v>
      </c>
      <c r="Q5305" s="1">
        <v>3</v>
      </c>
      <c r="R5305" s="1" t="s">
        <v>37</v>
      </c>
      <c r="S5305" s="1">
        <v>2</v>
      </c>
      <c r="T5305" s="10">
        <v>75000</v>
      </c>
      <c r="U5305" t="str">
        <f t="shared" si="574"/>
        <v>Reviewed</v>
      </c>
      <c r="V5305" t="str">
        <f t="shared" si="575"/>
        <v>meets</v>
      </c>
      <c r="W5305">
        <f t="shared" si="576"/>
        <v>0</v>
      </c>
      <c r="X5305" t="str">
        <f t="shared" si="577"/>
        <v>Active</v>
      </c>
      <c r="Y5305">
        <f t="shared" si="578"/>
        <v>2.0082191780821916</v>
      </c>
      <c r="Z5305" t="str">
        <f t="shared" si="579"/>
        <v>2–3 Years</v>
      </c>
      <c r="AA5305" t="str">
        <f t="shared" si="580"/>
        <v>70K–99K</v>
      </c>
    </row>
    <row r="5306" spans="1:27" ht="19.95" customHeight="1" x14ac:dyDescent="0.3">
      <c r="A5306" s="4" t="s">
        <v>5433</v>
      </c>
      <c r="B5306" s="5">
        <v>45006</v>
      </c>
      <c r="C5306" s="6" t="s">
        <v>21</v>
      </c>
      <c r="D5306" s="6" t="s">
        <v>22</v>
      </c>
      <c r="E5306" s="6" t="s">
        <v>23</v>
      </c>
      <c r="F5306" s="6" t="s">
        <v>41</v>
      </c>
      <c r="G5306" s="6" t="s">
        <v>42</v>
      </c>
      <c r="H5306" s="6" t="s">
        <v>43</v>
      </c>
      <c r="I5306" s="6" t="s">
        <v>27</v>
      </c>
      <c r="J5306" s="5">
        <v>45006</v>
      </c>
      <c r="K5306" s="5"/>
      <c r="L5306" s="6" t="s">
        <v>28</v>
      </c>
      <c r="M5306" s="6">
        <v>1016</v>
      </c>
      <c r="N5306" s="6" t="s">
        <v>52</v>
      </c>
      <c r="O5306" s="6" t="s">
        <v>63</v>
      </c>
      <c r="P5306" s="6" t="s">
        <v>107</v>
      </c>
      <c r="Q5306" s="6">
        <v>1</v>
      </c>
      <c r="R5306" s="6" t="s">
        <v>53</v>
      </c>
      <c r="S5306" s="6">
        <v>3</v>
      </c>
      <c r="T5306" s="7">
        <v>70500</v>
      </c>
      <c r="U5306" t="str">
        <f t="shared" si="574"/>
        <v>Reviewed</v>
      </c>
      <c r="V5306" t="str">
        <f t="shared" si="575"/>
        <v>needs_support</v>
      </c>
      <c r="W5306">
        <f t="shared" si="576"/>
        <v>0</v>
      </c>
      <c r="X5306" t="str">
        <f t="shared" si="577"/>
        <v>Active</v>
      </c>
      <c r="Y5306">
        <f t="shared" si="578"/>
        <v>2.7835616438356166</v>
      </c>
      <c r="Z5306" t="str">
        <f t="shared" si="579"/>
        <v>2–3 Years</v>
      </c>
      <c r="AA5306" t="str">
        <f t="shared" si="580"/>
        <v>70K–99K</v>
      </c>
    </row>
    <row r="5307" spans="1:27" ht="19.95" customHeight="1" x14ac:dyDescent="0.3">
      <c r="A5307" s="8" t="s">
        <v>5434</v>
      </c>
      <c r="B5307" s="9">
        <v>45688</v>
      </c>
      <c r="C5307" s="1" t="s">
        <v>34</v>
      </c>
      <c r="D5307" s="1" t="s">
        <v>22</v>
      </c>
      <c r="E5307" s="1" t="s">
        <v>23</v>
      </c>
      <c r="F5307" s="1" t="s">
        <v>24</v>
      </c>
      <c r="G5307" s="1" t="s">
        <v>25</v>
      </c>
      <c r="H5307" s="1" t="s">
        <v>26</v>
      </c>
      <c r="I5307" s="1" t="s">
        <v>27</v>
      </c>
      <c r="J5307" s="9">
        <v>45688</v>
      </c>
      <c r="K5307" s="9"/>
      <c r="L5307" s="1" t="s">
        <v>28</v>
      </c>
      <c r="M5307" s="1">
        <v>334</v>
      </c>
      <c r="N5307" s="1" t="s">
        <v>75</v>
      </c>
      <c r="O5307" s="1" t="s">
        <v>30</v>
      </c>
      <c r="P5307" s="1" t="s">
        <v>133</v>
      </c>
      <c r="Q5307" s="1">
        <v>3</v>
      </c>
      <c r="R5307" s="1" t="s">
        <v>37</v>
      </c>
      <c r="S5307" s="1">
        <v>1</v>
      </c>
      <c r="T5307" s="10">
        <v>105000</v>
      </c>
      <c r="U5307" t="str">
        <f t="shared" si="574"/>
        <v>Reviewed</v>
      </c>
      <c r="V5307" t="str">
        <f t="shared" si="575"/>
        <v>meets</v>
      </c>
      <c r="W5307">
        <f t="shared" si="576"/>
        <v>0</v>
      </c>
      <c r="X5307" t="str">
        <f t="shared" si="577"/>
        <v>Active</v>
      </c>
      <c r="Y5307">
        <f t="shared" si="578"/>
        <v>0.91506849315068495</v>
      </c>
      <c r="Z5307" t="str">
        <f t="shared" si="579"/>
        <v>&lt;1 Year</v>
      </c>
      <c r="AA5307" t="str">
        <f t="shared" si="580"/>
        <v>100K–129K</v>
      </c>
    </row>
    <row r="5308" spans="1:27" ht="19.95" customHeight="1" x14ac:dyDescent="0.3">
      <c r="A5308" s="4" t="s">
        <v>5435</v>
      </c>
      <c r="B5308" s="5">
        <v>44964</v>
      </c>
      <c r="C5308" s="6" t="s">
        <v>39</v>
      </c>
      <c r="D5308" s="6" t="s">
        <v>22</v>
      </c>
      <c r="E5308" s="6" t="s">
        <v>40</v>
      </c>
      <c r="F5308" s="6" t="s">
        <v>187</v>
      </c>
      <c r="G5308" s="6" t="s">
        <v>42</v>
      </c>
      <c r="H5308" s="6" t="s">
        <v>110</v>
      </c>
      <c r="I5308" s="6" t="s">
        <v>27</v>
      </c>
      <c r="J5308" s="5">
        <v>44964</v>
      </c>
      <c r="K5308" s="5"/>
      <c r="L5308" s="6" t="s">
        <v>28</v>
      </c>
      <c r="M5308" s="6">
        <v>1058</v>
      </c>
      <c r="N5308" s="6" t="s">
        <v>75</v>
      </c>
      <c r="O5308" s="6" t="s">
        <v>43</v>
      </c>
      <c r="P5308" s="6" t="s">
        <v>133</v>
      </c>
      <c r="Q5308" s="6">
        <v>2</v>
      </c>
      <c r="R5308" s="6" t="s">
        <v>53</v>
      </c>
      <c r="S5308" s="6">
        <v>3</v>
      </c>
      <c r="T5308" s="7">
        <v>131000</v>
      </c>
      <c r="U5308" t="str">
        <f t="shared" si="574"/>
        <v>Reviewed</v>
      </c>
      <c r="V5308" t="str">
        <f t="shared" si="575"/>
        <v>needs_support</v>
      </c>
      <c r="W5308">
        <f t="shared" si="576"/>
        <v>0</v>
      </c>
      <c r="X5308" t="str">
        <f t="shared" si="577"/>
        <v>Active</v>
      </c>
      <c r="Y5308">
        <f t="shared" si="578"/>
        <v>2.8986301369863012</v>
      </c>
      <c r="Z5308" t="str">
        <f t="shared" si="579"/>
        <v>2–3 Years</v>
      </c>
      <c r="AA5308" t="str">
        <f t="shared" si="580"/>
        <v>130K+</v>
      </c>
    </row>
    <row r="5309" spans="1:27" ht="19.95" customHeight="1" x14ac:dyDescent="0.3">
      <c r="A5309" s="8" t="s">
        <v>5436</v>
      </c>
      <c r="B5309" s="9">
        <v>45590</v>
      </c>
      <c r="C5309" s="1" t="s">
        <v>46</v>
      </c>
      <c r="D5309" s="1" t="s">
        <v>22</v>
      </c>
      <c r="E5309" s="1" t="s">
        <v>40</v>
      </c>
      <c r="F5309" s="1" t="s">
        <v>143</v>
      </c>
      <c r="G5309" s="1" t="s">
        <v>48</v>
      </c>
      <c r="H5309" s="1" t="s">
        <v>43</v>
      </c>
      <c r="I5309" s="1" t="s">
        <v>27</v>
      </c>
      <c r="J5309" s="9">
        <v>45590</v>
      </c>
      <c r="K5309" s="9"/>
      <c r="L5309" s="1" t="s">
        <v>28</v>
      </c>
      <c r="M5309" s="1">
        <v>432</v>
      </c>
      <c r="N5309" s="1" t="s">
        <v>52</v>
      </c>
      <c r="O5309" s="1" t="s">
        <v>63</v>
      </c>
      <c r="P5309" s="1" t="s">
        <v>64</v>
      </c>
      <c r="Q5309" s="1">
        <v>3</v>
      </c>
      <c r="R5309" s="1" t="s">
        <v>37</v>
      </c>
      <c r="S5309" s="1">
        <v>1</v>
      </c>
      <c r="T5309" s="10">
        <v>75500</v>
      </c>
      <c r="U5309" t="str">
        <f t="shared" si="574"/>
        <v>Reviewed</v>
      </c>
      <c r="V5309" t="str">
        <f t="shared" si="575"/>
        <v>meets</v>
      </c>
      <c r="W5309">
        <f t="shared" si="576"/>
        <v>0</v>
      </c>
      <c r="X5309" t="str">
        <f t="shared" si="577"/>
        <v>Active</v>
      </c>
      <c r="Y5309">
        <f t="shared" si="578"/>
        <v>1.1835616438356165</v>
      </c>
      <c r="Z5309" t="str">
        <f t="shared" si="579"/>
        <v>1–2 Years</v>
      </c>
      <c r="AA5309" t="str">
        <f t="shared" si="580"/>
        <v>70K–99K</v>
      </c>
    </row>
    <row r="5310" spans="1:27" ht="19.95" customHeight="1" x14ac:dyDescent="0.3">
      <c r="A5310" s="4" t="s">
        <v>5437</v>
      </c>
      <c r="B5310" s="5">
        <v>45238</v>
      </c>
      <c r="C5310" s="6" t="s">
        <v>55</v>
      </c>
      <c r="D5310" s="6" t="s">
        <v>56</v>
      </c>
      <c r="E5310" s="6" t="s">
        <v>23</v>
      </c>
      <c r="F5310" s="6" t="s">
        <v>145</v>
      </c>
      <c r="G5310" s="6" t="s">
        <v>62</v>
      </c>
      <c r="H5310" s="6" t="s">
        <v>49</v>
      </c>
      <c r="I5310" s="6" t="s">
        <v>27</v>
      </c>
      <c r="J5310" s="5">
        <v>45238</v>
      </c>
      <c r="K5310" s="5"/>
      <c r="L5310" s="6" t="s">
        <v>28</v>
      </c>
      <c r="M5310" s="6">
        <v>784</v>
      </c>
      <c r="N5310" s="6" t="s">
        <v>29</v>
      </c>
      <c r="O5310" s="6" t="s">
        <v>30</v>
      </c>
      <c r="P5310" s="6" t="s">
        <v>64</v>
      </c>
      <c r="Q5310" s="6">
        <v>4</v>
      </c>
      <c r="R5310" s="6" t="s">
        <v>32</v>
      </c>
      <c r="S5310" s="6">
        <v>2</v>
      </c>
      <c r="T5310" s="7">
        <v>110500</v>
      </c>
      <c r="U5310" t="str">
        <f t="shared" si="574"/>
        <v>Reviewed</v>
      </c>
      <c r="V5310" t="str">
        <f t="shared" si="575"/>
        <v>exceeds</v>
      </c>
      <c r="W5310">
        <f t="shared" si="576"/>
        <v>0</v>
      </c>
      <c r="X5310" t="str">
        <f t="shared" si="577"/>
        <v>Active</v>
      </c>
      <c r="Y5310">
        <f t="shared" si="578"/>
        <v>2.1479452054794521</v>
      </c>
      <c r="Z5310" t="str">
        <f t="shared" si="579"/>
        <v>2–3 Years</v>
      </c>
      <c r="AA5310" t="str">
        <f t="shared" si="580"/>
        <v>100K–129K</v>
      </c>
    </row>
    <row r="5311" spans="1:27" ht="19.95" customHeight="1" x14ac:dyDescent="0.3">
      <c r="A5311" s="8" t="s">
        <v>5438</v>
      </c>
      <c r="B5311" s="9">
        <v>45035</v>
      </c>
      <c r="C5311" s="1" t="s">
        <v>60</v>
      </c>
      <c r="D5311" s="1" t="s">
        <v>56</v>
      </c>
      <c r="E5311" s="1" t="s">
        <v>40</v>
      </c>
      <c r="F5311" s="1" t="s">
        <v>104</v>
      </c>
      <c r="G5311" s="1" t="s">
        <v>62</v>
      </c>
      <c r="H5311" s="1" t="s">
        <v>43</v>
      </c>
      <c r="I5311" s="1" t="s">
        <v>27</v>
      </c>
      <c r="J5311" s="9">
        <v>45035</v>
      </c>
      <c r="K5311" s="9"/>
      <c r="L5311" s="1" t="s">
        <v>28</v>
      </c>
      <c r="M5311" s="1">
        <v>987</v>
      </c>
      <c r="N5311" s="1" t="s">
        <v>140</v>
      </c>
      <c r="O5311" s="1" t="s">
        <v>30</v>
      </c>
      <c r="P5311" s="1" t="s">
        <v>64</v>
      </c>
      <c r="Q5311" s="1">
        <v>3</v>
      </c>
      <c r="R5311" s="1" t="s">
        <v>37</v>
      </c>
      <c r="S5311" s="1">
        <v>3</v>
      </c>
      <c r="T5311" s="10">
        <v>63000</v>
      </c>
      <c r="U5311" t="str">
        <f t="shared" si="574"/>
        <v>Reviewed</v>
      </c>
      <c r="V5311" t="str">
        <f t="shared" si="575"/>
        <v>meets</v>
      </c>
      <c r="W5311">
        <f t="shared" si="576"/>
        <v>0</v>
      </c>
      <c r="X5311" t="str">
        <f t="shared" si="577"/>
        <v>Active</v>
      </c>
      <c r="Y5311">
        <f t="shared" si="578"/>
        <v>2.7041095890410958</v>
      </c>
      <c r="Z5311" t="str">
        <f t="shared" si="579"/>
        <v>2–3 Years</v>
      </c>
      <c r="AA5311" t="str">
        <f t="shared" si="580"/>
        <v>&lt;70K</v>
      </c>
    </row>
    <row r="5312" spans="1:27" ht="19.95" customHeight="1" x14ac:dyDescent="0.3">
      <c r="A5312" s="4" t="s">
        <v>5439</v>
      </c>
      <c r="B5312" s="5">
        <v>44929</v>
      </c>
      <c r="C5312" s="6" t="s">
        <v>66</v>
      </c>
      <c r="D5312" s="6" t="s">
        <v>56</v>
      </c>
      <c r="E5312" s="6" t="s">
        <v>67</v>
      </c>
      <c r="F5312" s="6" t="s">
        <v>68</v>
      </c>
      <c r="G5312" s="6" t="s">
        <v>69</v>
      </c>
      <c r="H5312" s="6" t="s">
        <v>26</v>
      </c>
      <c r="I5312" s="6" t="s">
        <v>27</v>
      </c>
      <c r="J5312" s="5">
        <v>44929</v>
      </c>
      <c r="K5312" s="5"/>
      <c r="L5312" s="6" t="s">
        <v>28</v>
      </c>
      <c r="M5312" s="6">
        <v>1093</v>
      </c>
      <c r="N5312" s="6" t="s">
        <v>52</v>
      </c>
      <c r="O5312" s="6" t="s">
        <v>30</v>
      </c>
      <c r="P5312" s="6" t="s">
        <v>133</v>
      </c>
      <c r="Q5312" s="6">
        <v>2</v>
      </c>
      <c r="R5312" s="6" t="s">
        <v>53</v>
      </c>
      <c r="S5312" s="6">
        <v>3</v>
      </c>
      <c r="T5312" s="7">
        <v>80500</v>
      </c>
      <c r="U5312" t="str">
        <f t="shared" si="574"/>
        <v>Reviewed</v>
      </c>
      <c r="V5312" t="str">
        <f t="shared" si="575"/>
        <v>needs_support</v>
      </c>
      <c r="W5312">
        <f t="shared" si="576"/>
        <v>0</v>
      </c>
      <c r="X5312" t="str">
        <f t="shared" si="577"/>
        <v>Active</v>
      </c>
      <c r="Y5312">
        <f t="shared" si="578"/>
        <v>2.9945205479452053</v>
      </c>
      <c r="Z5312" t="str">
        <f t="shared" si="579"/>
        <v>2–3 Years</v>
      </c>
      <c r="AA5312" t="str">
        <f t="shared" si="580"/>
        <v>70K–99K</v>
      </c>
    </row>
    <row r="5313" spans="1:27" ht="19.95" customHeight="1" x14ac:dyDescent="0.3">
      <c r="A5313" s="8" t="s">
        <v>5440</v>
      </c>
      <c r="B5313" s="9">
        <v>45549</v>
      </c>
      <c r="C5313" s="1" t="s">
        <v>71</v>
      </c>
      <c r="D5313" s="1" t="s">
        <v>72</v>
      </c>
      <c r="E5313" s="1" t="s">
        <v>23</v>
      </c>
      <c r="F5313" s="1" t="s">
        <v>129</v>
      </c>
      <c r="G5313" s="1" t="s">
        <v>74</v>
      </c>
      <c r="H5313" s="1" t="s">
        <v>43</v>
      </c>
      <c r="I5313" s="1" t="s">
        <v>27</v>
      </c>
      <c r="J5313" s="9">
        <v>45549</v>
      </c>
      <c r="K5313" s="9"/>
      <c r="L5313" s="1" t="s">
        <v>28</v>
      </c>
      <c r="M5313" s="1">
        <v>473</v>
      </c>
      <c r="N5313" s="1" t="s">
        <v>75</v>
      </c>
      <c r="O5313" s="1" t="s">
        <v>30</v>
      </c>
      <c r="P5313" s="1" t="s">
        <v>64</v>
      </c>
      <c r="Q5313" s="1">
        <v>3</v>
      </c>
      <c r="R5313" s="1" t="s">
        <v>37</v>
      </c>
      <c r="S5313" s="1">
        <v>1</v>
      </c>
      <c r="T5313" s="10">
        <v>55500</v>
      </c>
      <c r="U5313" t="str">
        <f t="shared" si="574"/>
        <v>Reviewed</v>
      </c>
      <c r="V5313" t="str">
        <f t="shared" si="575"/>
        <v>meets</v>
      </c>
      <c r="W5313">
        <f t="shared" si="576"/>
        <v>0</v>
      </c>
      <c r="X5313" t="str">
        <f t="shared" si="577"/>
        <v>Active</v>
      </c>
      <c r="Y5313">
        <f t="shared" si="578"/>
        <v>1.295890410958904</v>
      </c>
      <c r="Z5313" t="str">
        <f t="shared" si="579"/>
        <v>1–2 Years</v>
      </c>
      <c r="AA5313" t="str">
        <f t="shared" si="580"/>
        <v>&lt;70K</v>
      </c>
    </row>
    <row r="5314" spans="1:27" ht="19.95" customHeight="1" x14ac:dyDescent="0.3">
      <c r="A5314" s="4" t="s">
        <v>5441</v>
      </c>
      <c r="B5314" s="5">
        <v>45185</v>
      </c>
      <c r="C5314" s="6" t="s">
        <v>77</v>
      </c>
      <c r="D5314" s="6" t="s">
        <v>72</v>
      </c>
      <c r="E5314" s="6" t="s">
        <v>40</v>
      </c>
      <c r="F5314" s="6" t="s">
        <v>78</v>
      </c>
      <c r="G5314" s="6" t="s">
        <v>79</v>
      </c>
      <c r="H5314" s="6" t="s">
        <v>49</v>
      </c>
      <c r="I5314" s="6" t="s">
        <v>27</v>
      </c>
      <c r="J5314" s="5">
        <v>45185</v>
      </c>
      <c r="K5314" s="5"/>
      <c r="L5314" s="6" t="s">
        <v>28</v>
      </c>
      <c r="M5314" s="6">
        <v>837</v>
      </c>
      <c r="N5314" s="6" t="s">
        <v>29</v>
      </c>
      <c r="O5314" s="6" t="s">
        <v>30</v>
      </c>
      <c r="P5314" s="6" t="s">
        <v>64</v>
      </c>
      <c r="Q5314" s="6">
        <v>3</v>
      </c>
      <c r="R5314" s="6" t="s">
        <v>37</v>
      </c>
      <c r="S5314" s="6">
        <v>2</v>
      </c>
      <c r="T5314" s="7">
        <v>118000</v>
      </c>
      <c r="U5314" t="str">
        <f t="shared" ref="U5314:U5377" si="581">IF(LOWER(TRIM(Q5314&amp;""))="none","Not Reviewed","Reviewed")</f>
        <v>Reviewed</v>
      </c>
      <c r="V5314" t="str">
        <f t="shared" ref="V5314:V5377" si="582">IF(OR(Q5314="none",R5314=""),"Not Reviewed",R5314)</f>
        <v>meets</v>
      </c>
      <c r="W5314">
        <f t="shared" ref="W5314:W5377" si="583">IF(I5314="terminated",1,0)</f>
        <v>0</v>
      </c>
      <c r="X5314" t="str">
        <f t="shared" ref="X5314:X5377" si="584">IF(I5314="terminated","Attrited","Active")</f>
        <v>Active</v>
      </c>
      <c r="Y5314">
        <f t="shared" ref="Y5314:Y5377" si="585">M5314/365</f>
        <v>2.2931506849315069</v>
      </c>
      <c r="Z5314" t="str">
        <f t="shared" ref="Z5314:Z5377" si="586">IF(Y5314&lt;1,"&lt;1 Year",IF(Y5314&lt;2,"1–2 Years",IF(Y5314&lt;3,"2–3 Years","3+ Years")))</f>
        <v>2–3 Years</v>
      </c>
      <c r="AA5314" t="str">
        <f t="shared" ref="AA5314:AA5377" si="587">IF(T5314&lt;70000,"&lt;70K",IF(T5314&lt;100000,"70K–99K",IF(T5314&lt;130000,"100K–129K","130K+")))</f>
        <v>100K–129K</v>
      </c>
    </row>
    <row r="5315" spans="1:27" ht="19.95" customHeight="1" x14ac:dyDescent="0.3">
      <c r="A5315" s="8" t="s">
        <v>5442</v>
      </c>
      <c r="B5315" s="9">
        <v>45328</v>
      </c>
      <c r="C5315" s="1" t="s">
        <v>81</v>
      </c>
      <c r="D5315" s="1" t="s">
        <v>72</v>
      </c>
      <c r="E5315" s="1" t="s">
        <v>23</v>
      </c>
      <c r="F5315" s="1" t="s">
        <v>154</v>
      </c>
      <c r="G5315" s="1" t="s">
        <v>83</v>
      </c>
      <c r="H5315" s="1" t="s">
        <v>43</v>
      </c>
      <c r="I5315" s="1" t="s">
        <v>27</v>
      </c>
      <c r="J5315" s="9">
        <v>45328</v>
      </c>
      <c r="K5315" s="9"/>
      <c r="L5315" s="1" t="s">
        <v>28</v>
      </c>
      <c r="M5315" s="1">
        <v>694</v>
      </c>
      <c r="N5315" s="1" t="s">
        <v>75</v>
      </c>
      <c r="O5315" s="1" t="s">
        <v>30</v>
      </c>
      <c r="P5315" s="1" t="s">
        <v>133</v>
      </c>
      <c r="Q5315" s="1">
        <v>4</v>
      </c>
      <c r="R5315" s="1" t="s">
        <v>32</v>
      </c>
      <c r="S5315" s="1">
        <v>2</v>
      </c>
      <c r="T5315" s="10">
        <v>58500</v>
      </c>
      <c r="U5315" t="str">
        <f t="shared" si="581"/>
        <v>Reviewed</v>
      </c>
      <c r="V5315" t="str">
        <f t="shared" si="582"/>
        <v>exceeds</v>
      </c>
      <c r="W5315">
        <f t="shared" si="583"/>
        <v>0</v>
      </c>
      <c r="X5315" t="str">
        <f t="shared" si="584"/>
        <v>Active</v>
      </c>
      <c r="Y5315">
        <f t="shared" si="585"/>
        <v>1.9013698630136986</v>
      </c>
      <c r="Z5315" t="str">
        <f t="shared" si="586"/>
        <v>1–2 Years</v>
      </c>
      <c r="AA5315" t="str">
        <f t="shared" si="587"/>
        <v>&lt;70K</v>
      </c>
    </row>
    <row r="5316" spans="1:27" ht="19.95" customHeight="1" x14ac:dyDescent="0.3">
      <c r="A5316" s="4" t="s">
        <v>5443</v>
      </c>
      <c r="B5316" s="5">
        <v>45487</v>
      </c>
      <c r="C5316" s="6" t="s">
        <v>86</v>
      </c>
      <c r="D5316" s="6" t="s">
        <v>87</v>
      </c>
      <c r="E5316" s="6" t="s">
        <v>67</v>
      </c>
      <c r="F5316" s="6" t="s">
        <v>135</v>
      </c>
      <c r="G5316" s="6" t="s">
        <v>89</v>
      </c>
      <c r="H5316" s="6" t="s">
        <v>43</v>
      </c>
      <c r="I5316" s="6" t="s">
        <v>50</v>
      </c>
      <c r="J5316" s="5">
        <v>45487</v>
      </c>
      <c r="K5316" s="5">
        <v>45987</v>
      </c>
      <c r="L5316" s="6" t="s">
        <v>51</v>
      </c>
      <c r="M5316" s="6">
        <v>500</v>
      </c>
      <c r="N5316" s="6" t="s">
        <v>29</v>
      </c>
      <c r="O5316" s="6" t="s">
        <v>63</v>
      </c>
      <c r="P5316" s="6" t="s">
        <v>107</v>
      </c>
      <c r="Q5316" s="6">
        <v>3</v>
      </c>
      <c r="R5316" s="6" t="s">
        <v>37</v>
      </c>
      <c r="S5316" s="6">
        <v>1</v>
      </c>
      <c r="T5316" s="7">
        <v>58500</v>
      </c>
      <c r="U5316" t="str">
        <f t="shared" si="581"/>
        <v>Reviewed</v>
      </c>
      <c r="V5316" t="str">
        <f t="shared" si="582"/>
        <v>meets</v>
      </c>
      <c r="W5316">
        <f t="shared" si="583"/>
        <v>1</v>
      </c>
      <c r="X5316" t="str">
        <f t="shared" si="584"/>
        <v>Attrited</v>
      </c>
      <c r="Y5316">
        <f t="shared" si="585"/>
        <v>1.3698630136986301</v>
      </c>
      <c r="Z5316" t="str">
        <f t="shared" si="586"/>
        <v>1–2 Years</v>
      </c>
      <c r="AA5316" t="str">
        <f t="shared" si="587"/>
        <v>&lt;70K</v>
      </c>
    </row>
    <row r="5317" spans="1:27" ht="19.95" customHeight="1" x14ac:dyDescent="0.3">
      <c r="A5317" s="8" t="s">
        <v>5444</v>
      </c>
      <c r="B5317" s="9">
        <v>45069</v>
      </c>
      <c r="C5317" s="1" t="s">
        <v>91</v>
      </c>
      <c r="D5317" s="1" t="s">
        <v>87</v>
      </c>
      <c r="E5317" s="1" t="s">
        <v>92</v>
      </c>
      <c r="F5317" s="1" t="s">
        <v>114</v>
      </c>
      <c r="G5317" s="1" t="s">
        <v>94</v>
      </c>
      <c r="H5317" s="1" t="s">
        <v>43</v>
      </c>
      <c r="I5317" s="1" t="s">
        <v>27</v>
      </c>
      <c r="J5317" s="9">
        <v>45069</v>
      </c>
      <c r="K5317" s="9"/>
      <c r="L5317" s="1" t="s">
        <v>28</v>
      </c>
      <c r="M5317" s="1">
        <v>953</v>
      </c>
      <c r="N5317" s="1" t="s">
        <v>140</v>
      </c>
      <c r="O5317" s="1" t="s">
        <v>43</v>
      </c>
      <c r="P5317" s="1" t="s">
        <v>133</v>
      </c>
      <c r="Q5317" s="1">
        <v>5</v>
      </c>
      <c r="R5317" s="1" t="s">
        <v>119</v>
      </c>
      <c r="S5317" s="1">
        <v>3</v>
      </c>
      <c r="T5317" s="10">
        <v>60000</v>
      </c>
      <c r="U5317" t="str">
        <f t="shared" si="581"/>
        <v>Reviewed</v>
      </c>
      <c r="V5317" t="str">
        <f t="shared" si="582"/>
        <v>outstanding</v>
      </c>
      <c r="W5317">
        <f t="shared" si="583"/>
        <v>0</v>
      </c>
      <c r="X5317" t="str">
        <f t="shared" si="584"/>
        <v>Active</v>
      </c>
      <c r="Y5317">
        <f t="shared" si="585"/>
        <v>2.6109589041095891</v>
      </c>
      <c r="Z5317" t="str">
        <f t="shared" si="586"/>
        <v>2–3 Years</v>
      </c>
      <c r="AA5317" t="str">
        <f t="shared" si="587"/>
        <v>&lt;70K</v>
      </c>
    </row>
    <row r="5318" spans="1:27" ht="19.95" customHeight="1" x14ac:dyDescent="0.3">
      <c r="A5318" s="4" t="s">
        <v>5445</v>
      </c>
      <c r="B5318" s="5">
        <v>45792</v>
      </c>
      <c r="C5318" s="6" t="s">
        <v>21</v>
      </c>
      <c r="D5318" s="6" t="s">
        <v>22</v>
      </c>
      <c r="E5318" s="6" t="s">
        <v>23</v>
      </c>
      <c r="F5318" s="6" t="s">
        <v>121</v>
      </c>
      <c r="G5318" s="6" t="s">
        <v>25</v>
      </c>
      <c r="H5318" s="6" t="s">
        <v>49</v>
      </c>
      <c r="I5318" s="6" t="s">
        <v>27</v>
      </c>
      <c r="J5318" s="5">
        <v>45792</v>
      </c>
      <c r="K5318" s="5"/>
      <c r="L5318" s="6" t="s">
        <v>28</v>
      </c>
      <c r="M5318" s="6">
        <v>230</v>
      </c>
      <c r="N5318" s="6" t="s">
        <v>29</v>
      </c>
      <c r="O5318" s="6" t="s">
        <v>105</v>
      </c>
      <c r="P5318" s="6" t="s">
        <v>31</v>
      </c>
      <c r="Q5318" s="6">
        <v>3</v>
      </c>
      <c r="R5318" s="6" t="s">
        <v>37</v>
      </c>
      <c r="S5318" s="6">
        <v>1</v>
      </c>
      <c r="T5318" s="7">
        <v>99500</v>
      </c>
      <c r="U5318" t="str">
        <f t="shared" si="581"/>
        <v>Reviewed</v>
      </c>
      <c r="V5318" t="str">
        <f t="shared" si="582"/>
        <v>meets</v>
      </c>
      <c r="W5318">
        <f t="shared" si="583"/>
        <v>0</v>
      </c>
      <c r="X5318" t="str">
        <f t="shared" si="584"/>
        <v>Active</v>
      </c>
      <c r="Y5318">
        <f t="shared" si="585"/>
        <v>0.63013698630136983</v>
      </c>
      <c r="Z5318" t="str">
        <f t="shared" si="586"/>
        <v>&lt;1 Year</v>
      </c>
      <c r="AA5318" t="str">
        <f t="shared" si="587"/>
        <v>70K–99K</v>
      </c>
    </row>
    <row r="5319" spans="1:27" ht="19.95" customHeight="1" x14ac:dyDescent="0.3">
      <c r="A5319" s="8" t="s">
        <v>5446</v>
      </c>
      <c r="B5319" s="9">
        <v>45245</v>
      </c>
      <c r="C5319" s="1" t="s">
        <v>34</v>
      </c>
      <c r="D5319" s="1" t="s">
        <v>22</v>
      </c>
      <c r="E5319" s="1" t="s">
        <v>23</v>
      </c>
      <c r="F5319" s="1" t="s">
        <v>288</v>
      </c>
      <c r="G5319" s="1" t="s">
        <v>25</v>
      </c>
      <c r="H5319" s="1" t="s">
        <v>43</v>
      </c>
      <c r="I5319" s="1" t="s">
        <v>50</v>
      </c>
      <c r="J5319" s="9">
        <v>45245</v>
      </c>
      <c r="K5319" s="9">
        <v>45472</v>
      </c>
      <c r="L5319" s="1" t="s">
        <v>51</v>
      </c>
      <c r="M5319" s="1">
        <v>227</v>
      </c>
      <c r="N5319" s="1" t="s">
        <v>52</v>
      </c>
      <c r="O5319" s="1" t="s">
        <v>30</v>
      </c>
      <c r="P5319" s="1" t="s">
        <v>107</v>
      </c>
      <c r="Q5319" s="1">
        <v>2</v>
      </c>
      <c r="R5319" s="1" t="s">
        <v>53</v>
      </c>
      <c r="S5319" s="1">
        <v>1</v>
      </c>
      <c r="T5319" s="10">
        <v>62000</v>
      </c>
      <c r="U5319" t="str">
        <f t="shared" si="581"/>
        <v>Reviewed</v>
      </c>
      <c r="V5319" t="str">
        <f t="shared" si="582"/>
        <v>needs_support</v>
      </c>
      <c r="W5319">
        <f t="shared" si="583"/>
        <v>1</v>
      </c>
      <c r="X5319" t="str">
        <f t="shared" si="584"/>
        <v>Attrited</v>
      </c>
      <c r="Y5319">
        <f t="shared" si="585"/>
        <v>0.62191780821917808</v>
      </c>
      <c r="Z5319" t="str">
        <f t="shared" si="586"/>
        <v>&lt;1 Year</v>
      </c>
      <c r="AA5319" t="str">
        <f t="shared" si="587"/>
        <v>&lt;70K</v>
      </c>
    </row>
    <row r="5320" spans="1:27" ht="19.95" customHeight="1" x14ac:dyDescent="0.3">
      <c r="A5320" s="4" t="s">
        <v>5447</v>
      </c>
      <c r="B5320" s="5">
        <v>45900</v>
      </c>
      <c r="C5320" s="6" t="s">
        <v>39</v>
      </c>
      <c r="D5320" s="6" t="s">
        <v>22</v>
      </c>
      <c r="E5320" s="6" t="s">
        <v>40</v>
      </c>
      <c r="F5320" s="6" t="s">
        <v>41</v>
      </c>
      <c r="G5320" s="6" t="s">
        <v>42</v>
      </c>
      <c r="H5320" s="6" t="s">
        <v>43</v>
      </c>
      <c r="I5320" s="6" t="s">
        <v>27</v>
      </c>
      <c r="J5320" s="5">
        <v>45900</v>
      </c>
      <c r="K5320" s="5"/>
      <c r="L5320" s="6" t="s">
        <v>28</v>
      </c>
      <c r="M5320" s="6">
        <v>122</v>
      </c>
      <c r="N5320" s="6" t="s">
        <v>52</v>
      </c>
      <c r="O5320" s="6" t="s">
        <v>63</v>
      </c>
      <c r="P5320" s="6" t="s">
        <v>44</v>
      </c>
      <c r="Q5320" s="6" t="s">
        <v>95</v>
      </c>
      <c r="R5320" s="6" t="s">
        <v>28</v>
      </c>
      <c r="S5320" s="6">
        <v>0</v>
      </c>
      <c r="T5320" s="7">
        <v>71000</v>
      </c>
      <c r="U5320" t="str">
        <f t="shared" si="581"/>
        <v>Not Reviewed</v>
      </c>
      <c r="V5320" t="str">
        <f t="shared" si="582"/>
        <v>Not Reviewed</v>
      </c>
      <c r="W5320">
        <f t="shared" si="583"/>
        <v>0</v>
      </c>
      <c r="X5320" t="str">
        <f t="shared" si="584"/>
        <v>Active</v>
      </c>
      <c r="Y5320">
        <f t="shared" si="585"/>
        <v>0.33424657534246577</v>
      </c>
      <c r="Z5320" t="str">
        <f t="shared" si="586"/>
        <v>&lt;1 Year</v>
      </c>
      <c r="AA5320" t="str">
        <f t="shared" si="587"/>
        <v>70K–99K</v>
      </c>
    </row>
    <row r="5321" spans="1:27" ht="19.95" customHeight="1" x14ac:dyDescent="0.3">
      <c r="A5321" s="8" t="s">
        <v>5448</v>
      </c>
      <c r="B5321" s="9">
        <v>45812</v>
      </c>
      <c r="C5321" s="1" t="s">
        <v>46</v>
      </c>
      <c r="D5321" s="1" t="s">
        <v>22</v>
      </c>
      <c r="E5321" s="1" t="s">
        <v>40</v>
      </c>
      <c r="F5321" s="1" t="s">
        <v>101</v>
      </c>
      <c r="G5321" s="1" t="s">
        <v>48</v>
      </c>
      <c r="H5321" s="1" t="s">
        <v>26</v>
      </c>
      <c r="I5321" s="1" t="s">
        <v>50</v>
      </c>
      <c r="J5321" s="9">
        <v>45812</v>
      </c>
      <c r="K5321" s="9">
        <v>45963</v>
      </c>
      <c r="L5321" s="1" t="s">
        <v>51</v>
      </c>
      <c r="M5321" s="1">
        <v>151</v>
      </c>
      <c r="N5321" s="1" t="s">
        <v>122</v>
      </c>
      <c r="O5321" s="1" t="s">
        <v>63</v>
      </c>
      <c r="P5321" s="1" t="s">
        <v>107</v>
      </c>
      <c r="Q5321" s="1" t="s">
        <v>95</v>
      </c>
      <c r="R5321" s="1" t="s">
        <v>28</v>
      </c>
      <c r="S5321" s="1">
        <v>0</v>
      </c>
      <c r="T5321" s="10">
        <v>104000</v>
      </c>
      <c r="U5321" t="str">
        <f t="shared" si="581"/>
        <v>Not Reviewed</v>
      </c>
      <c r="V5321" t="str">
        <f t="shared" si="582"/>
        <v>Not Reviewed</v>
      </c>
      <c r="W5321">
        <f t="shared" si="583"/>
        <v>1</v>
      </c>
      <c r="X5321" t="str">
        <f t="shared" si="584"/>
        <v>Attrited</v>
      </c>
      <c r="Y5321">
        <f t="shared" si="585"/>
        <v>0.41369863013698632</v>
      </c>
      <c r="Z5321" t="str">
        <f t="shared" si="586"/>
        <v>&lt;1 Year</v>
      </c>
      <c r="AA5321" t="str">
        <f t="shared" si="587"/>
        <v>100K–129K</v>
      </c>
    </row>
    <row r="5322" spans="1:27" ht="19.95" customHeight="1" x14ac:dyDescent="0.3">
      <c r="A5322" s="4" t="s">
        <v>5449</v>
      </c>
      <c r="B5322" s="5">
        <v>45071</v>
      </c>
      <c r="C5322" s="6" t="s">
        <v>55</v>
      </c>
      <c r="D5322" s="6" t="s">
        <v>56</v>
      </c>
      <c r="E5322" s="6" t="s">
        <v>23</v>
      </c>
      <c r="F5322" s="6" t="s">
        <v>217</v>
      </c>
      <c r="G5322" s="6" t="s">
        <v>58</v>
      </c>
      <c r="H5322" s="6" t="s">
        <v>110</v>
      </c>
      <c r="I5322" s="6" t="s">
        <v>27</v>
      </c>
      <c r="J5322" s="5">
        <v>45071</v>
      </c>
      <c r="K5322" s="5"/>
      <c r="L5322" s="6" t="s">
        <v>28</v>
      </c>
      <c r="M5322" s="6">
        <v>951</v>
      </c>
      <c r="N5322" s="6" t="s">
        <v>29</v>
      </c>
      <c r="O5322" s="6" t="s">
        <v>63</v>
      </c>
      <c r="P5322" s="6" t="s">
        <v>107</v>
      </c>
      <c r="Q5322" s="6">
        <v>1</v>
      </c>
      <c r="R5322" s="6" t="s">
        <v>53</v>
      </c>
      <c r="S5322" s="6">
        <v>3</v>
      </c>
      <c r="T5322" s="7">
        <v>161000</v>
      </c>
      <c r="U5322" t="str">
        <f t="shared" si="581"/>
        <v>Reviewed</v>
      </c>
      <c r="V5322" t="str">
        <f t="shared" si="582"/>
        <v>needs_support</v>
      </c>
      <c r="W5322">
        <f t="shared" si="583"/>
        <v>0</v>
      </c>
      <c r="X5322" t="str">
        <f t="shared" si="584"/>
        <v>Active</v>
      </c>
      <c r="Y5322">
        <f t="shared" si="585"/>
        <v>2.6054794520547944</v>
      </c>
      <c r="Z5322" t="str">
        <f t="shared" si="586"/>
        <v>2–3 Years</v>
      </c>
      <c r="AA5322" t="str">
        <f t="shared" si="587"/>
        <v>130K+</v>
      </c>
    </row>
    <row r="5323" spans="1:27" ht="19.95" customHeight="1" x14ac:dyDescent="0.3">
      <c r="A5323" s="8" t="s">
        <v>5450</v>
      </c>
      <c r="B5323" s="9">
        <v>45128</v>
      </c>
      <c r="C5323" s="1" t="s">
        <v>60</v>
      </c>
      <c r="D5323" s="1" t="s">
        <v>56</v>
      </c>
      <c r="E5323" s="1" t="s">
        <v>40</v>
      </c>
      <c r="F5323" s="1" t="s">
        <v>104</v>
      </c>
      <c r="G5323" s="1" t="s">
        <v>62</v>
      </c>
      <c r="H5323" s="1" t="s">
        <v>43</v>
      </c>
      <c r="I5323" s="1" t="s">
        <v>27</v>
      </c>
      <c r="J5323" s="9">
        <v>45128</v>
      </c>
      <c r="K5323" s="9"/>
      <c r="L5323" s="1" t="s">
        <v>28</v>
      </c>
      <c r="M5323" s="1">
        <v>894</v>
      </c>
      <c r="N5323" s="1" t="s">
        <v>29</v>
      </c>
      <c r="O5323" s="1" t="s">
        <v>30</v>
      </c>
      <c r="P5323" s="1" t="s">
        <v>107</v>
      </c>
      <c r="Q5323" s="1">
        <v>3</v>
      </c>
      <c r="R5323" s="1" t="s">
        <v>37</v>
      </c>
      <c r="S5323" s="1">
        <v>2</v>
      </c>
      <c r="T5323" s="10">
        <v>72000</v>
      </c>
      <c r="U5323" t="str">
        <f t="shared" si="581"/>
        <v>Reviewed</v>
      </c>
      <c r="V5323" t="str">
        <f t="shared" si="582"/>
        <v>meets</v>
      </c>
      <c r="W5323">
        <f t="shared" si="583"/>
        <v>0</v>
      </c>
      <c r="X5323" t="str">
        <f t="shared" si="584"/>
        <v>Active</v>
      </c>
      <c r="Y5323">
        <f t="shared" si="585"/>
        <v>2.4493150684931506</v>
      </c>
      <c r="Z5323" t="str">
        <f t="shared" si="586"/>
        <v>2–3 Years</v>
      </c>
      <c r="AA5323" t="str">
        <f t="shared" si="587"/>
        <v>70K–99K</v>
      </c>
    </row>
    <row r="5324" spans="1:27" ht="19.95" customHeight="1" x14ac:dyDescent="0.3">
      <c r="A5324" s="4" t="s">
        <v>5451</v>
      </c>
      <c r="B5324" s="5">
        <v>45889</v>
      </c>
      <c r="C5324" s="6" t="s">
        <v>66</v>
      </c>
      <c r="D5324" s="6" t="s">
        <v>56</v>
      </c>
      <c r="E5324" s="6" t="s">
        <v>67</v>
      </c>
      <c r="F5324" s="6" t="s">
        <v>193</v>
      </c>
      <c r="G5324" s="6" t="s">
        <v>69</v>
      </c>
      <c r="H5324" s="6" t="s">
        <v>43</v>
      </c>
      <c r="I5324" s="6" t="s">
        <v>27</v>
      </c>
      <c r="J5324" s="5">
        <v>45889</v>
      </c>
      <c r="K5324" s="5"/>
      <c r="L5324" s="6" t="s">
        <v>28</v>
      </c>
      <c r="M5324" s="6">
        <v>133</v>
      </c>
      <c r="N5324" s="6" t="s">
        <v>52</v>
      </c>
      <c r="O5324" s="6" t="s">
        <v>105</v>
      </c>
      <c r="P5324" s="6" t="s">
        <v>44</v>
      </c>
      <c r="Q5324" s="6" t="s">
        <v>95</v>
      </c>
      <c r="R5324" s="6" t="s">
        <v>28</v>
      </c>
      <c r="S5324" s="6">
        <v>0</v>
      </c>
      <c r="T5324" s="7">
        <v>72000</v>
      </c>
      <c r="U5324" t="str">
        <f t="shared" si="581"/>
        <v>Not Reviewed</v>
      </c>
      <c r="V5324" t="str">
        <f t="shared" si="582"/>
        <v>Not Reviewed</v>
      </c>
      <c r="W5324">
        <f t="shared" si="583"/>
        <v>0</v>
      </c>
      <c r="X5324" t="str">
        <f t="shared" si="584"/>
        <v>Active</v>
      </c>
      <c r="Y5324">
        <f t="shared" si="585"/>
        <v>0.36438356164383562</v>
      </c>
      <c r="Z5324" t="str">
        <f t="shared" si="586"/>
        <v>&lt;1 Year</v>
      </c>
      <c r="AA5324" t="str">
        <f t="shared" si="587"/>
        <v>70K–99K</v>
      </c>
    </row>
    <row r="5325" spans="1:27" ht="19.95" customHeight="1" x14ac:dyDescent="0.3">
      <c r="A5325" s="8" t="s">
        <v>5452</v>
      </c>
      <c r="B5325" s="9">
        <v>45421</v>
      </c>
      <c r="C5325" s="1" t="s">
        <v>71</v>
      </c>
      <c r="D5325" s="1" t="s">
        <v>72</v>
      </c>
      <c r="E5325" s="1" t="s">
        <v>23</v>
      </c>
      <c r="F5325" s="1" t="s">
        <v>129</v>
      </c>
      <c r="G5325" s="1" t="s">
        <v>74</v>
      </c>
      <c r="H5325" s="1" t="s">
        <v>43</v>
      </c>
      <c r="I5325" s="1" t="s">
        <v>27</v>
      </c>
      <c r="J5325" s="9">
        <v>45421</v>
      </c>
      <c r="K5325" s="9"/>
      <c r="L5325" s="1" t="s">
        <v>28</v>
      </c>
      <c r="M5325" s="1">
        <v>601</v>
      </c>
      <c r="N5325" s="1" t="s">
        <v>52</v>
      </c>
      <c r="O5325" s="1" t="s">
        <v>30</v>
      </c>
      <c r="P5325" s="1" t="s">
        <v>133</v>
      </c>
      <c r="Q5325" s="1">
        <v>3</v>
      </c>
      <c r="R5325" s="1" t="s">
        <v>37</v>
      </c>
      <c r="S5325" s="1">
        <v>2</v>
      </c>
      <c r="T5325" s="10">
        <v>64000</v>
      </c>
      <c r="U5325" t="str">
        <f t="shared" si="581"/>
        <v>Reviewed</v>
      </c>
      <c r="V5325" t="str">
        <f t="shared" si="582"/>
        <v>meets</v>
      </c>
      <c r="W5325">
        <f t="shared" si="583"/>
        <v>0</v>
      </c>
      <c r="X5325" t="str">
        <f t="shared" si="584"/>
        <v>Active</v>
      </c>
      <c r="Y5325">
        <f t="shared" si="585"/>
        <v>1.6465753424657534</v>
      </c>
      <c r="Z5325" t="str">
        <f t="shared" si="586"/>
        <v>1–2 Years</v>
      </c>
      <c r="AA5325" t="str">
        <f t="shared" si="587"/>
        <v>&lt;70K</v>
      </c>
    </row>
    <row r="5326" spans="1:27" ht="19.95" customHeight="1" x14ac:dyDescent="0.3">
      <c r="A5326" s="4" t="s">
        <v>5453</v>
      </c>
      <c r="B5326" s="5">
        <v>45845</v>
      </c>
      <c r="C5326" s="6" t="s">
        <v>77</v>
      </c>
      <c r="D5326" s="6" t="s">
        <v>72</v>
      </c>
      <c r="E5326" s="6" t="s">
        <v>40</v>
      </c>
      <c r="F5326" s="6" t="s">
        <v>78</v>
      </c>
      <c r="G5326" s="6" t="s">
        <v>79</v>
      </c>
      <c r="H5326" s="6" t="s">
        <v>49</v>
      </c>
      <c r="I5326" s="6" t="s">
        <v>27</v>
      </c>
      <c r="J5326" s="5">
        <v>45845</v>
      </c>
      <c r="K5326" s="5"/>
      <c r="L5326" s="6" t="s">
        <v>28</v>
      </c>
      <c r="M5326" s="6">
        <v>177</v>
      </c>
      <c r="N5326" s="6" t="s">
        <v>122</v>
      </c>
      <c r="O5326" s="6" t="s">
        <v>105</v>
      </c>
      <c r="P5326" s="6" t="s">
        <v>133</v>
      </c>
      <c r="Q5326" s="6" t="s">
        <v>95</v>
      </c>
      <c r="R5326" s="6" t="s">
        <v>28</v>
      </c>
      <c r="S5326" s="6">
        <v>0</v>
      </c>
      <c r="T5326" s="7">
        <v>127000</v>
      </c>
      <c r="U5326" t="str">
        <f t="shared" si="581"/>
        <v>Not Reviewed</v>
      </c>
      <c r="V5326" t="str">
        <f t="shared" si="582"/>
        <v>Not Reviewed</v>
      </c>
      <c r="W5326">
        <f t="shared" si="583"/>
        <v>0</v>
      </c>
      <c r="X5326" t="str">
        <f t="shared" si="584"/>
        <v>Active</v>
      </c>
      <c r="Y5326">
        <f t="shared" si="585"/>
        <v>0.48493150684931507</v>
      </c>
      <c r="Z5326" t="str">
        <f t="shared" si="586"/>
        <v>&lt;1 Year</v>
      </c>
      <c r="AA5326" t="str">
        <f t="shared" si="587"/>
        <v>100K–129K</v>
      </c>
    </row>
    <row r="5327" spans="1:27" ht="19.95" customHeight="1" x14ac:dyDescent="0.3">
      <c r="A5327" s="8" t="s">
        <v>5454</v>
      </c>
      <c r="B5327" s="9">
        <v>45552</v>
      </c>
      <c r="C5327" s="1" t="s">
        <v>81</v>
      </c>
      <c r="D5327" s="1" t="s">
        <v>72</v>
      </c>
      <c r="E5327" s="1" t="s">
        <v>23</v>
      </c>
      <c r="F5327" s="1" t="s">
        <v>93</v>
      </c>
      <c r="G5327" s="1" t="s">
        <v>94</v>
      </c>
      <c r="H5327" s="1" t="s">
        <v>26</v>
      </c>
      <c r="I5327" s="1" t="s">
        <v>50</v>
      </c>
      <c r="J5327" s="9">
        <v>45552</v>
      </c>
      <c r="K5327" s="9">
        <v>45983</v>
      </c>
      <c r="L5327" s="1" t="s">
        <v>84</v>
      </c>
      <c r="M5327" s="1">
        <v>431</v>
      </c>
      <c r="N5327" s="1" t="s">
        <v>75</v>
      </c>
      <c r="O5327" s="1" t="s">
        <v>63</v>
      </c>
      <c r="P5327" s="1" t="s">
        <v>44</v>
      </c>
      <c r="Q5327" s="1">
        <v>3</v>
      </c>
      <c r="R5327" s="1" t="s">
        <v>37</v>
      </c>
      <c r="S5327" s="1">
        <v>1</v>
      </c>
      <c r="T5327" s="10">
        <v>95000</v>
      </c>
      <c r="U5327" t="str">
        <f t="shared" si="581"/>
        <v>Reviewed</v>
      </c>
      <c r="V5327" t="str">
        <f t="shared" si="582"/>
        <v>meets</v>
      </c>
      <c r="W5327">
        <f t="shared" si="583"/>
        <v>1</v>
      </c>
      <c r="X5327" t="str">
        <f t="shared" si="584"/>
        <v>Attrited</v>
      </c>
      <c r="Y5327">
        <f t="shared" si="585"/>
        <v>1.1808219178082191</v>
      </c>
      <c r="Z5327" t="str">
        <f t="shared" si="586"/>
        <v>1–2 Years</v>
      </c>
      <c r="AA5327" t="str">
        <f t="shared" si="587"/>
        <v>70K–99K</v>
      </c>
    </row>
    <row r="5328" spans="1:27" ht="19.95" customHeight="1" x14ac:dyDescent="0.3">
      <c r="A5328" s="4" t="s">
        <v>5455</v>
      </c>
      <c r="B5328" s="5">
        <v>45924</v>
      </c>
      <c r="C5328" s="6" t="s">
        <v>86</v>
      </c>
      <c r="D5328" s="6" t="s">
        <v>87</v>
      </c>
      <c r="E5328" s="6" t="s">
        <v>67</v>
      </c>
      <c r="F5328" s="6" t="s">
        <v>135</v>
      </c>
      <c r="G5328" s="6" t="s">
        <v>89</v>
      </c>
      <c r="H5328" s="6" t="s">
        <v>43</v>
      </c>
      <c r="I5328" s="6" t="s">
        <v>27</v>
      </c>
      <c r="J5328" s="5">
        <v>45924</v>
      </c>
      <c r="K5328" s="5"/>
      <c r="L5328" s="6" t="s">
        <v>28</v>
      </c>
      <c r="M5328" s="6">
        <v>98</v>
      </c>
      <c r="N5328" s="6" t="s">
        <v>52</v>
      </c>
      <c r="O5328" s="6" t="s">
        <v>105</v>
      </c>
      <c r="P5328" s="6" t="s">
        <v>44</v>
      </c>
      <c r="Q5328" s="6" t="s">
        <v>95</v>
      </c>
      <c r="R5328" s="6" t="s">
        <v>28</v>
      </c>
      <c r="S5328" s="6">
        <v>0</v>
      </c>
      <c r="T5328" s="7">
        <v>64000</v>
      </c>
      <c r="U5328" t="str">
        <f t="shared" si="581"/>
        <v>Not Reviewed</v>
      </c>
      <c r="V5328" t="str">
        <f t="shared" si="582"/>
        <v>Not Reviewed</v>
      </c>
      <c r="W5328">
        <f t="shared" si="583"/>
        <v>0</v>
      </c>
      <c r="X5328" t="str">
        <f t="shared" si="584"/>
        <v>Active</v>
      </c>
      <c r="Y5328">
        <f t="shared" si="585"/>
        <v>0.26849315068493151</v>
      </c>
      <c r="Z5328" t="str">
        <f t="shared" si="586"/>
        <v>&lt;1 Year</v>
      </c>
      <c r="AA5328" t="str">
        <f t="shared" si="587"/>
        <v>&lt;70K</v>
      </c>
    </row>
    <row r="5329" spans="1:27" ht="19.95" customHeight="1" x14ac:dyDescent="0.3">
      <c r="A5329" s="8" t="s">
        <v>5456</v>
      </c>
      <c r="B5329" s="9">
        <v>45119</v>
      </c>
      <c r="C5329" s="1" t="s">
        <v>91</v>
      </c>
      <c r="D5329" s="1" t="s">
        <v>87</v>
      </c>
      <c r="E5329" s="1" t="s">
        <v>92</v>
      </c>
      <c r="F5329" s="1" t="s">
        <v>93</v>
      </c>
      <c r="G5329" s="1" t="s">
        <v>94</v>
      </c>
      <c r="H5329" s="1" t="s">
        <v>26</v>
      </c>
      <c r="I5329" s="1" t="s">
        <v>27</v>
      </c>
      <c r="J5329" s="9">
        <v>45119</v>
      </c>
      <c r="K5329" s="9"/>
      <c r="L5329" s="1" t="s">
        <v>28</v>
      </c>
      <c r="M5329" s="1">
        <v>903</v>
      </c>
      <c r="N5329" s="1" t="s">
        <v>29</v>
      </c>
      <c r="O5329" s="1" t="s">
        <v>63</v>
      </c>
      <c r="P5329" s="1" t="s">
        <v>64</v>
      </c>
      <c r="Q5329" s="1">
        <v>3</v>
      </c>
      <c r="R5329" s="1" t="s">
        <v>37</v>
      </c>
      <c r="S5329" s="1">
        <v>2</v>
      </c>
      <c r="T5329" s="10">
        <v>96500</v>
      </c>
      <c r="U5329" t="str">
        <f t="shared" si="581"/>
        <v>Reviewed</v>
      </c>
      <c r="V5329" t="str">
        <f t="shared" si="582"/>
        <v>meets</v>
      </c>
      <c r="W5329">
        <f t="shared" si="583"/>
        <v>0</v>
      </c>
      <c r="X5329" t="str">
        <f t="shared" si="584"/>
        <v>Active</v>
      </c>
      <c r="Y5329">
        <f t="shared" si="585"/>
        <v>2.473972602739726</v>
      </c>
      <c r="Z5329" t="str">
        <f t="shared" si="586"/>
        <v>2–3 Years</v>
      </c>
      <c r="AA5329" t="str">
        <f t="shared" si="587"/>
        <v>70K–99K</v>
      </c>
    </row>
    <row r="5330" spans="1:27" ht="19.95" customHeight="1" x14ac:dyDescent="0.3">
      <c r="A5330" s="4" t="s">
        <v>5457</v>
      </c>
      <c r="B5330" s="5">
        <v>45061</v>
      </c>
      <c r="C5330" s="6" t="s">
        <v>21</v>
      </c>
      <c r="D5330" s="6" t="s">
        <v>22</v>
      </c>
      <c r="E5330" s="6" t="s">
        <v>23</v>
      </c>
      <c r="F5330" s="6" t="s">
        <v>41</v>
      </c>
      <c r="G5330" s="6" t="s">
        <v>42</v>
      </c>
      <c r="H5330" s="6" t="s">
        <v>43</v>
      </c>
      <c r="I5330" s="6" t="s">
        <v>27</v>
      </c>
      <c r="J5330" s="5">
        <v>45061</v>
      </c>
      <c r="K5330" s="5"/>
      <c r="L5330" s="6" t="s">
        <v>28</v>
      </c>
      <c r="M5330" s="6">
        <v>961</v>
      </c>
      <c r="N5330" s="6" t="s">
        <v>122</v>
      </c>
      <c r="O5330" s="6" t="s">
        <v>30</v>
      </c>
      <c r="P5330" s="6" t="s">
        <v>64</v>
      </c>
      <c r="Q5330" s="6">
        <v>1</v>
      </c>
      <c r="R5330" s="6" t="s">
        <v>53</v>
      </c>
      <c r="S5330" s="6">
        <v>3</v>
      </c>
      <c r="T5330" s="7">
        <v>69000</v>
      </c>
      <c r="U5330" t="str">
        <f t="shared" si="581"/>
        <v>Reviewed</v>
      </c>
      <c r="V5330" t="str">
        <f t="shared" si="582"/>
        <v>needs_support</v>
      </c>
      <c r="W5330">
        <f t="shared" si="583"/>
        <v>0</v>
      </c>
      <c r="X5330" t="str">
        <f t="shared" si="584"/>
        <v>Active</v>
      </c>
      <c r="Y5330">
        <f t="shared" si="585"/>
        <v>2.6328767123287671</v>
      </c>
      <c r="Z5330" t="str">
        <f t="shared" si="586"/>
        <v>2–3 Years</v>
      </c>
      <c r="AA5330" t="str">
        <f t="shared" si="587"/>
        <v>&lt;70K</v>
      </c>
    </row>
    <row r="5331" spans="1:27" ht="19.95" customHeight="1" x14ac:dyDescent="0.3">
      <c r="A5331" s="8" t="s">
        <v>5458</v>
      </c>
      <c r="B5331" s="9">
        <v>45270</v>
      </c>
      <c r="C5331" s="1" t="s">
        <v>34</v>
      </c>
      <c r="D5331" s="1" t="s">
        <v>22</v>
      </c>
      <c r="E5331" s="1" t="s">
        <v>23</v>
      </c>
      <c r="F5331" s="1" t="s">
        <v>99</v>
      </c>
      <c r="G5331" s="1" t="s">
        <v>36</v>
      </c>
      <c r="H5331" s="1" t="s">
        <v>49</v>
      </c>
      <c r="I5331" s="1" t="s">
        <v>27</v>
      </c>
      <c r="J5331" s="9">
        <v>45270</v>
      </c>
      <c r="K5331" s="9"/>
      <c r="L5331" s="1" t="s">
        <v>28</v>
      </c>
      <c r="M5331" s="1">
        <v>752</v>
      </c>
      <c r="N5331" s="1" t="s">
        <v>75</v>
      </c>
      <c r="O5331" s="1" t="s">
        <v>30</v>
      </c>
      <c r="P5331" s="1" t="s">
        <v>64</v>
      </c>
      <c r="Q5331" s="1">
        <v>3</v>
      </c>
      <c r="R5331" s="1" t="s">
        <v>37</v>
      </c>
      <c r="S5331" s="1">
        <v>2</v>
      </c>
      <c r="T5331" s="10">
        <v>140500</v>
      </c>
      <c r="U5331" t="str">
        <f t="shared" si="581"/>
        <v>Reviewed</v>
      </c>
      <c r="V5331" t="str">
        <f t="shared" si="582"/>
        <v>meets</v>
      </c>
      <c r="W5331">
        <f t="shared" si="583"/>
        <v>0</v>
      </c>
      <c r="X5331" t="str">
        <f t="shared" si="584"/>
        <v>Active</v>
      </c>
      <c r="Y5331">
        <f t="shared" si="585"/>
        <v>2.0602739726027397</v>
      </c>
      <c r="Z5331" t="str">
        <f t="shared" si="586"/>
        <v>2–3 Years</v>
      </c>
      <c r="AA5331" t="str">
        <f t="shared" si="587"/>
        <v>130K+</v>
      </c>
    </row>
    <row r="5332" spans="1:27" ht="19.95" customHeight="1" x14ac:dyDescent="0.3">
      <c r="A5332" s="4" t="s">
        <v>5459</v>
      </c>
      <c r="B5332" s="5">
        <v>45316</v>
      </c>
      <c r="C5332" s="6" t="s">
        <v>39</v>
      </c>
      <c r="D5332" s="6" t="s">
        <v>22</v>
      </c>
      <c r="E5332" s="6" t="s">
        <v>40</v>
      </c>
      <c r="F5332" s="6" t="s">
        <v>174</v>
      </c>
      <c r="G5332" s="6" t="s">
        <v>42</v>
      </c>
      <c r="H5332" s="6" t="s">
        <v>26</v>
      </c>
      <c r="I5332" s="6" t="s">
        <v>27</v>
      </c>
      <c r="J5332" s="5">
        <v>45316</v>
      </c>
      <c r="K5332" s="5"/>
      <c r="L5332" s="6" t="s">
        <v>28</v>
      </c>
      <c r="M5332" s="6">
        <v>706</v>
      </c>
      <c r="N5332" s="6" t="s">
        <v>122</v>
      </c>
      <c r="O5332" s="6" t="s">
        <v>63</v>
      </c>
      <c r="P5332" s="6" t="s">
        <v>107</v>
      </c>
      <c r="Q5332" s="6">
        <v>4</v>
      </c>
      <c r="R5332" s="6" t="s">
        <v>32</v>
      </c>
      <c r="S5332" s="6">
        <v>2</v>
      </c>
      <c r="T5332" s="7">
        <v>79500</v>
      </c>
      <c r="U5332" t="str">
        <f t="shared" si="581"/>
        <v>Reviewed</v>
      </c>
      <c r="V5332" t="str">
        <f t="shared" si="582"/>
        <v>exceeds</v>
      </c>
      <c r="W5332">
        <f t="shared" si="583"/>
        <v>0</v>
      </c>
      <c r="X5332" t="str">
        <f t="shared" si="584"/>
        <v>Active</v>
      </c>
      <c r="Y5332">
        <f t="shared" si="585"/>
        <v>1.9342465753424658</v>
      </c>
      <c r="Z5332" t="str">
        <f t="shared" si="586"/>
        <v>1–2 Years</v>
      </c>
      <c r="AA5332" t="str">
        <f t="shared" si="587"/>
        <v>70K–99K</v>
      </c>
    </row>
    <row r="5333" spans="1:27" ht="19.95" customHeight="1" x14ac:dyDescent="0.3">
      <c r="A5333" s="8" t="s">
        <v>5460</v>
      </c>
      <c r="B5333" s="9">
        <v>45615</v>
      </c>
      <c r="C5333" s="1" t="s">
        <v>46</v>
      </c>
      <c r="D5333" s="1" t="s">
        <v>22</v>
      </c>
      <c r="E5333" s="1" t="s">
        <v>40</v>
      </c>
      <c r="F5333" s="1" t="s">
        <v>215</v>
      </c>
      <c r="G5333" s="1" t="s">
        <v>42</v>
      </c>
      <c r="H5333" s="1" t="s">
        <v>49</v>
      </c>
      <c r="I5333" s="1" t="s">
        <v>27</v>
      </c>
      <c r="J5333" s="9">
        <v>45615</v>
      </c>
      <c r="K5333" s="9"/>
      <c r="L5333" s="1" t="s">
        <v>28</v>
      </c>
      <c r="M5333" s="1">
        <v>407</v>
      </c>
      <c r="N5333" s="1" t="s">
        <v>75</v>
      </c>
      <c r="O5333" s="1" t="s">
        <v>30</v>
      </c>
      <c r="P5333" s="1" t="s">
        <v>44</v>
      </c>
      <c r="Q5333" s="1">
        <v>4</v>
      </c>
      <c r="R5333" s="1" t="s">
        <v>32</v>
      </c>
      <c r="S5333" s="1">
        <v>1</v>
      </c>
      <c r="T5333" s="10">
        <v>130000</v>
      </c>
      <c r="U5333" t="str">
        <f t="shared" si="581"/>
        <v>Reviewed</v>
      </c>
      <c r="V5333" t="str">
        <f t="shared" si="582"/>
        <v>exceeds</v>
      </c>
      <c r="W5333">
        <f t="shared" si="583"/>
        <v>0</v>
      </c>
      <c r="X5333" t="str">
        <f t="shared" si="584"/>
        <v>Active</v>
      </c>
      <c r="Y5333">
        <f t="shared" si="585"/>
        <v>1.1150684931506849</v>
      </c>
      <c r="Z5333" t="str">
        <f t="shared" si="586"/>
        <v>1–2 Years</v>
      </c>
      <c r="AA5333" t="str">
        <f t="shared" si="587"/>
        <v>130K+</v>
      </c>
    </row>
    <row r="5334" spans="1:27" ht="19.95" customHeight="1" x14ac:dyDescent="0.3">
      <c r="A5334" s="4" t="s">
        <v>5461</v>
      </c>
      <c r="B5334" s="5">
        <v>45313</v>
      </c>
      <c r="C5334" s="6" t="s">
        <v>55</v>
      </c>
      <c r="D5334" s="6" t="s">
        <v>56</v>
      </c>
      <c r="E5334" s="6" t="s">
        <v>23</v>
      </c>
      <c r="F5334" s="6" t="s">
        <v>190</v>
      </c>
      <c r="G5334" s="6" t="s">
        <v>58</v>
      </c>
      <c r="H5334" s="6" t="s">
        <v>49</v>
      </c>
      <c r="I5334" s="6" t="s">
        <v>27</v>
      </c>
      <c r="J5334" s="5">
        <v>45313</v>
      </c>
      <c r="K5334" s="5"/>
      <c r="L5334" s="6" t="s">
        <v>28</v>
      </c>
      <c r="M5334" s="6">
        <v>709</v>
      </c>
      <c r="N5334" s="6" t="s">
        <v>75</v>
      </c>
      <c r="O5334" s="6" t="s">
        <v>30</v>
      </c>
      <c r="P5334" s="6" t="s">
        <v>133</v>
      </c>
      <c r="Q5334" s="6">
        <v>2</v>
      </c>
      <c r="R5334" s="6" t="s">
        <v>53</v>
      </c>
      <c r="S5334" s="6">
        <v>2</v>
      </c>
      <c r="T5334" s="7">
        <v>136000</v>
      </c>
      <c r="U5334" t="str">
        <f t="shared" si="581"/>
        <v>Reviewed</v>
      </c>
      <c r="V5334" t="str">
        <f t="shared" si="582"/>
        <v>needs_support</v>
      </c>
      <c r="W5334">
        <f t="shared" si="583"/>
        <v>0</v>
      </c>
      <c r="X5334" t="str">
        <f t="shared" si="584"/>
        <v>Active</v>
      </c>
      <c r="Y5334">
        <f t="shared" si="585"/>
        <v>1.9424657534246574</v>
      </c>
      <c r="Z5334" t="str">
        <f t="shared" si="586"/>
        <v>1–2 Years</v>
      </c>
      <c r="AA5334" t="str">
        <f t="shared" si="587"/>
        <v>130K+</v>
      </c>
    </row>
    <row r="5335" spans="1:27" ht="19.95" customHeight="1" x14ac:dyDescent="0.3">
      <c r="A5335" s="8" t="s">
        <v>5462</v>
      </c>
      <c r="B5335" s="9">
        <v>45031</v>
      </c>
      <c r="C5335" s="1" t="s">
        <v>60</v>
      </c>
      <c r="D5335" s="1" t="s">
        <v>56</v>
      </c>
      <c r="E5335" s="1" t="s">
        <v>40</v>
      </c>
      <c r="F5335" s="1" t="s">
        <v>61</v>
      </c>
      <c r="G5335" s="1" t="s">
        <v>62</v>
      </c>
      <c r="H5335" s="1" t="s">
        <v>26</v>
      </c>
      <c r="I5335" s="1" t="s">
        <v>27</v>
      </c>
      <c r="J5335" s="9">
        <v>45031</v>
      </c>
      <c r="K5335" s="9"/>
      <c r="L5335" s="1" t="s">
        <v>28</v>
      </c>
      <c r="M5335" s="1">
        <v>991</v>
      </c>
      <c r="N5335" s="1" t="s">
        <v>52</v>
      </c>
      <c r="O5335" s="1" t="s">
        <v>63</v>
      </c>
      <c r="P5335" s="1" t="s">
        <v>64</v>
      </c>
      <c r="Q5335" s="1">
        <v>4</v>
      </c>
      <c r="R5335" s="1" t="s">
        <v>32</v>
      </c>
      <c r="S5335" s="1">
        <v>3</v>
      </c>
      <c r="T5335" s="10">
        <v>72000</v>
      </c>
      <c r="U5335" t="str">
        <f t="shared" si="581"/>
        <v>Reviewed</v>
      </c>
      <c r="V5335" t="str">
        <f t="shared" si="582"/>
        <v>exceeds</v>
      </c>
      <c r="W5335">
        <f t="shared" si="583"/>
        <v>0</v>
      </c>
      <c r="X5335" t="str">
        <f t="shared" si="584"/>
        <v>Active</v>
      </c>
      <c r="Y5335">
        <f t="shared" si="585"/>
        <v>2.7150684931506848</v>
      </c>
      <c r="Z5335" t="str">
        <f t="shared" si="586"/>
        <v>2–3 Years</v>
      </c>
      <c r="AA5335" t="str">
        <f t="shared" si="587"/>
        <v>70K–99K</v>
      </c>
    </row>
    <row r="5336" spans="1:27" ht="19.95" customHeight="1" x14ac:dyDescent="0.3">
      <c r="A5336" s="4" t="s">
        <v>5463</v>
      </c>
      <c r="B5336" s="5">
        <v>45397</v>
      </c>
      <c r="C5336" s="6" t="s">
        <v>66</v>
      </c>
      <c r="D5336" s="6" t="s">
        <v>56</v>
      </c>
      <c r="E5336" s="6" t="s">
        <v>67</v>
      </c>
      <c r="F5336" s="6" t="s">
        <v>35</v>
      </c>
      <c r="G5336" s="6" t="s">
        <v>36</v>
      </c>
      <c r="H5336" s="6" t="s">
        <v>26</v>
      </c>
      <c r="I5336" s="6" t="s">
        <v>27</v>
      </c>
      <c r="J5336" s="5">
        <v>45397</v>
      </c>
      <c r="K5336" s="5"/>
      <c r="L5336" s="6" t="s">
        <v>28</v>
      </c>
      <c r="M5336" s="6">
        <v>625</v>
      </c>
      <c r="N5336" s="6" t="s">
        <v>29</v>
      </c>
      <c r="O5336" s="6" t="s">
        <v>63</v>
      </c>
      <c r="P5336" s="6" t="s">
        <v>31</v>
      </c>
      <c r="Q5336" s="6">
        <v>4</v>
      </c>
      <c r="R5336" s="6" t="s">
        <v>32</v>
      </c>
      <c r="S5336" s="6">
        <v>2</v>
      </c>
      <c r="T5336" s="7">
        <v>94000</v>
      </c>
      <c r="U5336" t="str">
        <f t="shared" si="581"/>
        <v>Reviewed</v>
      </c>
      <c r="V5336" t="str">
        <f t="shared" si="582"/>
        <v>exceeds</v>
      </c>
      <c r="W5336">
        <f t="shared" si="583"/>
        <v>0</v>
      </c>
      <c r="X5336" t="str">
        <f t="shared" si="584"/>
        <v>Active</v>
      </c>
      <c r="Y5336">
        <f t="shared" si="585"/>
        <v>1.7123287671232876</v>
      </c>
      <c r="Z5336" t="str">
        <f t="shared" si="586"/>
        <v>1–2 Years</v>
      </c>
      <c r="AA5336" t="str">
        <f t="shared" si="587"/>
        <v>70K–99K</v>
      </c>
    </row>
    <row r="5337" spans="1:27" ht="19.95" customHeight="1" x14ac:dyDescent="0.3">
      <c r="A5337" s="8" t="s">
        <v>5464</v>
      </c>
      <c r="B5337" s="9">
        <v>45682</v>
      </c>
      <c r="C5337" s="1" t="s">
        <v>71</v>
      </c>
      <c r="D5337" s="1" t="s">
        <v>72</v>
      </c>
      <c r="E5337" s="1" t="s">
        <v>23</v>
      </c>
      <c r="F5337" s="1" t="s">
        <v>150</v>
      </c>
      <c r="G5337" s="1" t="s">
        <v>74</v>
      </c>
      <c r="H5337" s="1" t="s">
        <v>26</v>
      </c>
      <c r="I5337" s="1" t="s">
        <v>27</v>
      </c>
      <c r="J5337" s="9">
        <v>45682</v>
      </c>
      <c r="K5337" s="9"/>
      <c r="L5337" s="1" t="s">
        <v>28</v>
      </c>
      <c r="M5337" s="1">
        <v>340</v>
      </c>
      <c r="N5337" s="1" t="s">
        <v>52</v>
      </c>
      <c r="O5337" s="1" t="s">
        <v>105</v>
      </c>
      <c r="P5337" s="1" t="s">
        <v>133</v>
      </c>
      <c r="Q5337" s="1">
        <v>5</v>
      </c>
      <c r="R5337" s="1" t="s">
        <v>119</v>
      </c>
      <c r="S5337" s="1">
        <v>1</v>
      </c>
      <c r="T5337" s="10">
        <v>77500</v>
      </c>
      <c r="U5337" t="str">
        <f t="shared" si="581"/>
        <v>Reviewed</v>
      </c>
      <c r="V5337" t="str">
        <f t="shared" si="582"/>
        <v>outstanding</v>
      </c>
      <c r="W5337">
        <f t="shared" si="583"/>
        <v>0</v>
      </c>
      <c r="X5337" t="str">
        <f t="shared" si="584"/>
        <v>Active</v>
      </c>
      <c r="Y5337">
        <f t="shared" si="585"/>
        <v>0.93150684931506844</v>
      </c>
      <c r="Z5337" t="str">
        <f t="shared" si="586"/>
        <v>&lt;1 Year</v>
      </c>
      <c r="AA5337" t="str">
        <f t="shared" si="587"/>
        <v>70K–99K</v>
      </c>
    </row>
    <row r="5338" spans="1:27" ht="19.95" customHeight="1" x14ac:dyDescent="0.3">
      <c r="A5338" s="4" t="s">
        <v>5465</v>
      </c>
      <c r="B5338" s="5">
        <v>45050</v>
      </c>
      <c r="C5338" s="6" t="s">
        <v>77</v>
      </c>
      <c r="D5338" s="6" t="s">
        <v>72</v>
      </c>
      <c r="E5338" s="6" t="s">
        <v>40</v>
      </c>
      <c r="F5338" s="6" t="s">
        <v>112</v>
      </c>
      <c r="G5338" s="6" t="s">
        <v>79</v>
      </c>
      <c r="H5338" s="6" t="s">
        <v>43</v>
      </c>
      <c r="I5338" s="6" t="s">
        <v>27</v>
      </c>
      <c r="J5338" s="5">
        <v>45050</v>
      </c>
      <c r="K5338" s="5"/>
      <c r="L5338" s="6" t="s">
        <v>28</v>
      </c>
      <c r="M5338" s="6">
        <v>972</v>
      </c>
      <c r="N5338" s="6" t="s">
        <v>29</v>
      </c>
      <c r="O5338" s="6" t="s">
        <v>43</v>
      </c>
      <c r="P5338" s="6" t="s">
        <v>64</v>
      </c>
      <c r="Q5338" s="6">
        <v>3</v>
      </c>
      <c r="R5338" s="6" t="s">
        <v>37</v>
      </c>
      <c r="S5338" s="6">
        <v>3</v>
      </c>
      <c r="T5338" s="7">
        <v>76500</v>
      </c>
      <c r="U5338" t="str">
        <f t="shared" si="581"/>
        <v>Reviewed</v>
      </c>
      <c r="V5338" t="str">
        <f t="shared" si="582"/>
        <v>meets</v>
      </c>
      <c r="W5338">
        <f t="shared" si="583"/>
        <v>0</v>
      </c>
      <c r="X5338" t="str">
        <f t="shared" si="584"/>
        <v>Active</v>
      </c>
      <c r="Y5338">
        <f t="shared" si="585"/>
        <v>2.6630136986301371</v>
      </c>
      <c r="Z5338" t="str">
        <f t="shared" si="586"/>
        <v>2–3 Years</v>
      </c>
      <c r="AA5338" t="str">
        <f t="shared" si="587"/>
        <v>70K–99K</v>
      </c>
    </row>
    <row r="5339" spans="1:27" ht="19.95" customHeight="1" x14ac:dyDescent="0.3">
      <c r="A5339" s="8" t="s">
        <v>5466</v>
      </c>
      <c r="B5339" s="9">
        <v>45518</v>
      </c>
      <c r="C5339" s="1" t="s">
        <v>81</v>
      </c>
      <c r="D5339" s="1" t="s">
        <v>72</v>
      </c>
      <c r="E5339" s="1" t="s">
        <v>23</v>
      </c>
      <c r="F5339" s="1" t="s">
        <v>154</v>
      </c>
      <c r="G5339" s="1" t="s">
        <v>83</v>
      </c>
      <c r="H5339" s="1" t="s">
        <v>43</v>
      </c>
      <c r="I5339" s="1" t="s">
        <v>27</v>
      </c>
      <c r="J5339" s="9">
        <v>45518</v>
      </c>
      <c r="K5339" s="9"/>
      <c r="L5339" s="1" t="s">
        <v>28</v>
      </c>
      <c r="M5339" s="1">
        <v>504</v>
      </c>
      <c r="N5339" s="1" t="s">
        <v>29</v>
      </c>
      <c r="O5339" s="1" t="s">
        <v>30</v>
      </c>
      <c r="P5339" s="1" t="s">
        <v>107</v>
      </c>
      <c r="Q5339" s="1">
        <v>4</v>
      </c>
      <c r="R5339" s="1" t="s">
        <v>32</v>
      </c>
      <c r="S5339" s="1">
        <v>1</v>
      </c>
      <c r="T5339" s="10">
        <v>63000</v>
      </c>
      <c r="U5339" t="str">
        <f t="shared" si="581"/>
        <v>Reviewed</v>
      </c>
      <c r="V5339" t="str">
        <f t="shared" si="582"/>
        <v>exceeds</v>
      </c>
      <c r="W5339">
        <f t="shared" si="583"/>
        <v>0</v>
      </c>
      <c r="X5339" t="str">
        <f t="shared" si="584"/>
        <v>Active</v>
      </c>
      <c r="Y5339">
        <f t="shared" si="585"/>
        <v>1.3808219178082193</v>
      </c>
      <c r="Z5339" t="str">
        <f t="shared" si="586"/>
        <v>1–2 Years</v>
      </c>
      <c r="AA5339" t="str">
        <f t="shared" si="587"/>
        <v>&lt;70K</v>
      </c>
    </row>
    <row r="5340" spans="1:27" ht="19.95" customHeight="1" x14ac:dyDescent="0.3">
      <c r="A5340" s="4" t="s">
        <v>5467</v>
      </c>
      <c r="B5340" s="5">
        <v>45213</v>
      </c>
      <c r="C5340" s="6" t="s">
        <v>86</v>
      </c>
      <c r="D5340" s="6" t="s">
        <v>87</v>
      </c>
      <c r="E5340" s="6" t="s">
        <v>67</v>
      </c>
      <c r="F5340" s="6" t="s">
        <v>116</v>
      </c>
      <c r="G5340" s="6" t="s">
        <v>89</v>
      </c>
      <c r="H5340" s="6" t="s">
        <v>26</v>
      </c>
      <c r="I5340" s="6" t="s">
        <v>27</v>
      </c>
      <c r="J5340" s="5">
        <v>45213</v>
      </c>
      <c r="K5340" s="5"/>
      <c r="L5340" s="6" t="s">
        <v>28</v>
      </c>
      <c r="M5340" s="6">
        <v>809</v>
      </c>
      <c r="N5340" s="6" t="s">
        <v>122</v>
      </c>
      <c r="O5340" s="6" t="s">
        <v>30</v>
      </c>
      <c r="P5340" s="6" t="s">
        <v>64</v>
      </c>
      <c r="Q5340" s="6">
        <v>3</v>
      </c>
      <c r="R5340" s="6" t="s">
        <v>37</v>
      </c>
      <c r="S5340" s="6">
        <v>2</v>
      </c>
      <c r="T5340" s="7">
        <v>104000</v>
      </c>
      <c r="U5340" t="str">
        <f t="shared" si="581"/>
        <v>Reviewed</v>
      </c>
      <c r="V5340" t="str">
        <f t="shared" si="582"/>
        <v>meets</v>
      </c>
      <c r="W5340">
        <f t="shared" si="583"/>
        <v>0</v>
      </c>
      <c r="X5340" t="str">
        <f t="shared" si="584"/>
        <v>Active</v>
      </c>
      <c r="Y5340">
        <f t="shared" si="585"/>
        <v>2.2164383561643834</v>
      </c>
      <c r="Z5340" t="str">
        <f t="shared" si="586"/>
        <v>2–3 Years</v>
      </c>
      <c r="AA5340" t="str">
        <f t="shared" si="587"/>
        <v>100K–129K</v>
      </c>
    </row>
    <row r="5341" spans="1:27" ht="19.95" customHeight="1" x14ac:dyDescent="0.3">
      <c r="A5341" s="8" t="s">
        <v>5468</v>
      </c>
      <c r="B5341" s="9">
        <v>45498</v>
      </c>
      <c r="C5341" s="1" t="s">
        <v>91</v>
      </c>
      <c r="D5341" s="1" t="s">
        <v>87</v>
      </c>
      <c r="E5341" s="1" t="s">
        <v>92</v>
      </c>
      <c r="F5341" s="1" t="s">
        <v>138</v>
      </c>
      <c r="G5341" s="1" t="s">
        <v>36</v>
      </c>
      <c r="H5341" s="1" t="s">
        <v>43</v>
      </c>
      <c r="I5341" s="1" t="s">
        <v>27</v>
      </c>
      <c r="J5341" s="9">
        <v>45498</v>
      </c>
      <c r="K5341" s="9"/>
      <c r="L5341" s="1" t="s">
        <v>28</v>
      </c>
      <c r="M5341" s="1">
        <v>524</v>
      </c>
      <c r="N5341" s="1" t="s">
        <v>29</v>
      </c>
      <c r="O5341" s="1" t="s">
        <v>105</v>
      </c>
      <c r="P5341" s="1" t="s">
        <v>44</v>
      </c>
      <c r="Q5341" s="1">
        <v>2</v>
      </c>
      <c r="R5341" s="1" t="s">
        <v>53</v>
      </c>
      <c r="S5341" s="1">
        <v>1</v>
      </c>
      <c r="T5341" s="10">
        <v>58000</v>
      </c>
      <c r="U5341" t="str">
        <f t="shared" si="581"/>
        <v>Reviewed</v>
      </c>
      <c r="V5341" t="str">
        <f t="shared" si="582"/>
        <v>needs_support</v>
      </c>
      <c r="W5341">
        <f t="shared" si="583"/>
        <v>0</v>
      </c>
      <c r="X5341" t="str">
        <f t="shared" si="584"/>
        <v>Active</v>
      </c>
      <c r="Y5341">
        <f t="shared" si="585"/>
        <v>1.4356164383561645</v>
      </c>
      <c r="Z5341" t="str">
        <f t="shared" si="586"/>
        <v>1–2 Years</v>
      </c>
      <c r="AA5341" t="str">
        <f t="shared" si="587"/>
        <v>&lt;70K</v>
      </c>
    </row>
    <row r="5342" spans="1:27" ht="19.95" customHeight="1" x14ac:dyDescent="0.3">
      <c r="A5342" s="4" t="s">
        <v>5469</v>
      </c>
      <c r="B5342" s="5">
        <v>45881</v>
      </c>
      <c r="C5342" s="6" t="s">
        <v>21</v>
      </c>
      <c r="D5342" s="6" t="s">
        <v>22</v>
      </c>
      <c r="E5342" s="6" t="s">
        <v>23</v>
      </c>
      <c r="F5342" s="6" t="s">
        <v>138</v>
      </c>
      <c r="G5342" s="6" t="s">
        <v>36</v>
      </c>
      <c r="H5342" s="6" t="s">
        <v>43</v>
      </c>
      <c r="I5342" s="6" t="s">
        <v>27</v>
      </c>
      <c r="J5342" s="5">
        <v>45881</v>
      </c>
      <c r="K5342" s="5"/>
      <c r="L5342" s="6" t="s">
        <v>28</v>
      </c>
      <c r="M5342" s="6">
        <v>141</v>
      </c>
      <c r="N5342" s="6" t="s">
        <v>75</v>
      </c>
      <c r="O5342" s="6" t="s">
        <v>30</v>
      </c>
      <c r="P5342" s="6" t="s">
        <v>31</v>
      </c>
      <c r="Q5342" s="6" t="s">
        <v>95</v>
      </c>
      <c r="R5342" s="6" t="s">
        <v>28</v>
      </c>
      <c r="S5342" s="6">
        <v>0</v>
      </c>
      <c r="T5342" s="7">
        <v>75000</v>
      </c>
      <c r="U5342" t="str">
        <f t="shared" si="581"/>
        <v>Not Reviewed</v>
      </c>
      <c r="V5342" t="str">
        <f t="shared" si="582"/>
        <v>Not Reviewed</v>
      </c>
      <c r="W5342">
        <f t="shared" si="583"/>
        <v>0</v>
      </c>
      <c r="X5342" t="str">
        <f t="shared" si="584"/>
        <v>Active</v>
      </c>
      <c r="Y5342">
        <f t="shared" si="585"/>
        <v>0.38630136986301372</v>
      </c>
      <c r="Z5342" t="str">
        <f t="shared" si="586"/>
        <v>&lt;1 Year</v>
      </c>
      <c r="AA5342" t="str">
        <f t="shared" si="587"/>
        <v>70K–99K</v>
      </c>
    </row>
    <row r="5343" spans="1:27" ht="19.95" customHeight="1" x14ac:dyDescent="0.3">
      <c r="A5343" s="8" t="s">
        <v>5470</v>
      </c>
      <c r="B5343" s="9">
        <v>45108</v>
      </c>
      <c r="C5343" s="1" t="s">
        <v>34</v>
      </c>
      <c r="D5343" s="1" t="s">
        <v>22</v>
      </c>
      <c r="E5343" s="1" t="s">
        <v>23</v>
      </c>
      <c r="F5343" s="1" t="s">
        <v>138</v>
      </c>
      <c r="G5343" s="1" t="s">
        <v>36</v>
      </c>
      <c r="H5343" s="1" t="s">
        <v>43</v>
      </c>
      <c r="I5343" s="1" t="s">
        <v>27</v>
      </c>
      <c r="J5343" s="9">
        <v>45108</v>
      </c>
      <c r="K5343" s="9"/>
      <c r="L5343" s="1" t="s">
        <v>28</v>
      </c>
      <c r="M5343" s="1">
        <v>914</v>
      </c>
      <c r="N5343" s="1" t="s">
        <v>29</v>
      </c>
      <c r="O5343" s="1" t="s">
        <v>43</v>
      </c>
      <c r="P5343" s="1" t="s">
        <v>64</v>
      </c>
      <c r="Q5343" s="1">
        <v>4</v>
      </c>
      <c r="R5343" s="1" t="s">
        <v>32</v>
      </c>
      <c r="S5343" s="1">
        <v>3</v>
      </c>
      <c r="T5343" s="10">
        <v>67000</v>
      </c>
      <c r="U5343" t="str">
        <f t="shared" si="581"/>
        <v>Reviewed</v>
      </c>
      <c r="V5343" t="str">
        <f t="shared" si="582"/>
        <v>exceeds</v>
      </c>
      <c r="W5343">
        <f t="shared" si="583"/>
        <v>0</v>
      </c>
      <c r="X5343" t="str">
        <f t="shared" si="584"/>
        <v>Active</v>
      </c>
      <c r="Y5343">
        <f t="shared" si="585"/>
        <v>2.504109589041096</v>
      </c>
      <c r="Z5343" t="str">
        <f t="shared" si="586"/>
        <v>2–3 Years</v>
      </c>
      <c r="AA5343" t="str">
        <f t="shared" si="587"/>
        <v>&lt;70K</v>
      </c>
    </row>
    <row r="5344" spans="1:27" ht="19.95" customHeight="1" x14ac:dyDescent="0.3">
      <c r="A5344" s="4" t="s">
        <v>5471</v>
      </c>
      <c r="B5344" s="5">
        <v>45559</v>
      </c>
      <c r="C5344" s="6" t="s">
        <v>39</v>
      </c>
      <c r="D5344" s="6" t="s">
        <v>22</v>
      </c>
      <c r="E5344" s="6" t="s">
        <v>40</v>
      </c>
      <c r="F5344" s="6" t="s">
        <v>41</v>
      </c>
      <c r="G5344" s="6" t="s">
        <v>42</v>
      </c>
      <c r="H5344" s="6" t="s">
        <v>43</v>
      </c>
      <c r="I5344" s="6" t="s">
        <v>50</v>
      </c>
      <c r="J5344" s="5">
        <v>45559</v>
      </c>
      <c r="K5344" s="5">
        <v>45737</v>
      </c>
      <c r="L5344" s="6" t="s">
        <v>51</v>
      </c>
      <c r="M5344" s="6">
        <v>178</v>
      </c>
      <c r="N5344" s="6" t="s">
        <v>75</v>
      </c>
      <c r="O5344" s="6" t="s">
        <v>63</v>
      </c>
      <c r="P5344" s="6" t="s">
        <v>31</v>
      </c>
      <c r="Q5344" s="6" t="s">
        <v>95</v>
      </c>
      <c r="R5344" s="6" t="s">
        <v>28</v>
      </c>
      <c r="S5344" s="6">
        <v>0</v>
      </c>
      <c r="T5344" s="7">
        <v>62500</v>
      </c>
      <c r="U5344" t="str">
        <f t="shared" si="581"/>
        <v>Not Reviewed</v>
      </c>
      <c r="V5344" t="str">
        <f t="shared" si="582"/>
        <v>Not Reviewed</v>
      </c>
      <c r="W5344">
        <f t="shared" si="583"/>
        <v>1</v>
      </c>
      <c r="X5344" t="str">
        <f t="shared" si="584"/>
        <v>Attrited</v>
      </c>
      <c r="Y5344">
        <f t="shared" si="585"/>
        <v>0.48767123287671232</v>
      </c>
      <c r="Z5344" t="str">
        <f t="shared" si="586"/>
        <v>&lt;1 Year</v>
      </c>
      <c r="AA5344" t="str">
        <f t="shared" si="587"/>
        <v>&lt;70K</v>
      </c>
    </row>
    <row r="5345" spans="1:27" ht="19.95" customHeight="1" x14ac:dyDescent="0.3">
      <c r="A5345" s="8" t="s">
        <v>5472</v>
      </c>
      <c r="B5345" s="9">
        <v>44950</v>
      </c>
      <c r="C5345" s="1" t="s">
        <v>46</v>
      </c>
      <c r="D5345" s="1" t="s">
        <v>22</v>
      </c>
      <c r="E5345" s="1" t="s">
        <v>40</v>
      </c>
      <c r="F5345" s="1" t="s">
        <v>174</v>
      </c>
      <c r="G5345" s="1" t="s">
        <v>42</v>
      </c>
      <c r="H5345" s="1" t="s">
        <v>26</v>
      </c>
      <c r="I5345" s="1" t="s">
        <v>27</v>
      </c>
      <c r="J5345" s="9">
        <v>44950</v>
      </c>
      <c r="K5345" s="9"/>
      <c r="L5345" s="1" t="s">
        <v>28</v>
      </c>
      <c r="M5345" s="1">
        <v>1072</v>
      </c>
      <c r="N5345" s="1" t="s">
        <v>75</v>
      </c>
      <c r="O5345" s="1" t="s">
        <v>63</v>
      </c>
      <c r="P5345" s="1" t="s">
        <v>64</v>
      </c>
      <c r="Q5345" s="1">
        <v>4</v>
      </c>
      <c r="R5345" s="1" t="s">
        <v>32</v>
      </c>
      <c r="S5345" s="1">
        <v>3</v>
      </c>
      <c r="T5345" s="10">
        <v>83000</v>
      </c>
      <c r="U5345" t="str">
        <f t="shared" si="581"/>
        <v>Reviewed</v>
      </c>
      <c r="V5345" t="str">
        <f t="shared" si="582"/>
        <v>exceeds</v>
      </c>
      <c r="W5345">
        <f t="shared" si="583"/>
        <v>0</v>
      </c>
      <c r="X5345" t="str">
        <f t="shared" si="584"/>
        <v>Active</v>
      </c>
      <c r="Y5345">
        <f t="shared" si="585"/>
        <v>2.9369863013698629</v>
      </c>
      <c r="Z5345" t="str">
        <f t="shared" si="586"/>
        <v>2–3 Years</v>
      </c>
      <c r="AA5345" t="str">
        <f t="shared" si="587"/>
        <v>70K–99K</v>
      </c>
    </row>
    <row r="5346" spans="1:27" ht="19.95" customHeight="1" x14ac:dyDescent="0.3">
      <c r="A5346" s="4" t="s">
        <v>5473</v>
      </c>
      <c r="B5346" s="5">
        <v>45014</v>
      </c>
      <c r="C5346" s="6" t="s">
        <v>55</v>
      </c>
      <c r="D5346" s="6" t="s">
        <v>56</v>
      </c>
      <c r="E5346" s="6" t="s">
        <v>23</v>
      </c>
      <c r="F5346" s="6" t="s">
        <v>57</v>
      </c>
      <c r="G5346" s="6" t="s">
        <v>58</v>
      </c>
      <c r="H5346" s="6" t="s">
        <v>43</v>
      </c>
      <c r="I5346" s="6" t="s">
        <v>27</v>
      </c>
      <c r="J5346" s="5">
        <v>45014</v>
      </c>
      <c r="K5346" s="5"/>
      <c r="L5346" s="6" t="s">
        <v>28</v>
      </c>
      <c r="M5346" s="6">
        <v>1008</v>
      </c>
      <c r="N5346" s="6" t="s">
        <v>75</v>
      </c>
      <c r="O5346" s="6" t="s">
        <v>63</v>
      </c>
      <c r="P5346" s="6" t="s">
        <v>64</v>
      </c>
      <c r="Q5346" s="6">
        <v>3</v>
      </c>
      <c r="R5346" s="6" t="s">
        <v>37</v>
      </c>
      <c r="S5346" s="6">
        <v>3</v>
      </c>
      <c r="T5346" s="7">
        <v>58500</v>
      </c>
      <c r="U5346" t="str">
        <f t="shared" si="581"/>
        <v>Reviewed</v>
      </c>
      <c r="V5346" t="str">
        <f t="shared" si="582"/>
        <v>meets</v>
      </c>
      <c r="W5346">
        <f t="shared" si="583"/>
        <v>0</v>
      </c>
      <c r="X5346" t="str">
        <f t="shared" si="584"/>
        <v>Active</v>
      </c>
      <c r="Y5346">
        <f t="shared" si="585"/>
        <v>2.7616438356164386</v>
      </c>
      <c r="Z5346" t="str">
        <f t="shared" si="586"/>
        <v>2–3 Years</v>
      </c>
      <c r="AA5346" t="str">
        <f t="shared" si="587"/>
        <v>&lt;70K</v>
      </c>
    </row>
    <row r="5347" spans="1:27" ht="19.95" customHeight="1" x14ac:dyDescent="0.3">
      <c r="A5347" s="8" t="s">
        <v>5474</v>
      </c>
      <c r="B5347" s="9">
        <v>45501</v>
      </c>
      <c r="C5347" s="1" t="s">
        <v>60</v>
      </c>
      <c r="D5347" s="1" t="s">
        <v>56</v>
      </c>
      <c r="E5347" s="1" t="s">
        <v>40</v>
      </c>
      <c r="F5347" s="1" t="s">
        <v>61</v>
      </c>
      <c r="G5347" s="1" t="s">
        <v>62</v>
      </c>
      <c r="H5347" s="1" t="s">
        <v>26</v>
      </c>
      <c r="I5347" s="1" t="s">
        <v>27</v>
      </c>
      <c r="J5347" s="9">
        <v>45501</v>
      </c>
      <c r="K5347" s="9"/>
      <c r="L5347" s="1" t="s">
        <v>28</v>
      </c>
      <c r="M5347" s="1">
        <v>521</v>
      </c>
      <c r="N5347" s="1" t="s">
        <v>52</v>
      </c>
      <c r="O5347" s="1" t="s">
        <v>30</v>
      </c>
      <c r="P5347" s="1" t="s">
        <v>107</v>
      </c>
      <c r="Q5347" s="1">
        <v>4</v>
      </c>
      <c r="R5347" s="1" t="s">
        <v>32</v>
      </c>
      <c r="S5347" s="1">
        <v>1</v>
      </c>
      <c r="T5347" s="10">
        <v>74000</v>
      </c>
      <c r="U5347" t="str">
        <f t="shared" si="581"/>
        <v>Reviewed</v>
      </c>
      <c r="V5347" t="str">
        <f t="shared" si="582"/>
        <v>exceeds</v>
      </c>
      <c r="W5347">
        <f t="shared" si="583"/>
        <v>0</v>
      </c>
      <c r="X5347" t="str">
        <f t="shared" si="584"/>
        <v>Active</v>
      </c>
      <c r="Y5347">
        <f t="shared" si="585"/>
        <v>1.4273972602739726</v>
      </c>
      <c r="Z5347" t="str">
        <f t="shared" si="586"/>
        <v>1–2 Years</v>
      </c>
      <c r="AA5347" t="str">
        <f t="shared" si="587"/>
        <v>70K–99K</v>
      </c>
    </row>
    <row r="5348" spans="1:27" ht="19.95" customHeight="1" x14ac:dyDescent="0.3">
      <c r="A5348" s="4" t="s">
        <v>5475</v>
      </c>
      <c r="B5348" s="5">
        <v>45155</v>
      </c>
      <c r="C5348" s="6" t="s">
        <v>66</v>
      </c>
      <c r="D5348" s="6" t="s">
        <v>56</v>
      </c>
      <c r="E5348" s="6" t="s">
        <v>67</v>
      </c>
      <c r="F5348" s="6" t="s">
        <v>193</v>
      </c>
      <c r="G5348" s="6" t="s">
        <v>69</v>
      </c>
      <c r="H5348" s="6" t="s">
        <v>43</v>
      </c>
      <c r="I5348" s="6" t="s">
        <v>27</v>
      </c>
      <c r="J5348" s="5">
        <v>45155</v>
      </c>
      <c r="K5348" s="5"/>
      <c r="L5348" s="6" t="s">
        <v>28</v>
      </c>
      <c r="M5348" s="6">
        <v>867</v>
      </c>
      <c r="N5348" s="6" t="s">
        <v>52</v>
      </c>
      <c r="O5348" s="6" t="s">
        <v>63</v>
      </c>
      <c r="P5348" s="6" t="s">
        <v>44</v>
      </c>
      <c r="Q5348" s="6">
        <v>4</v>
      </c>
      <c r="R5348" s="6" t="s">
        <v>32</v>
      </c>
      <c r="S5348" s="6">
        <v>2</v>
      </c>
      <c r="T5348" s="7">
        <v>62000</v>
      </c>
      <c r="U5348" t="str">
        <f t="shared" si="581"/>
        <v>Reviewed</v>
      </c>
      <c r="V5348" t="str">
        <f t="shared" si="582"/>
        <v>exceeds</v>
      </c>
      <c r="W5348">
        <f t="shared" si="583"/>
        <v>0</v>
      </c>
      <c r="X5348" t="str">
        <f t="shared" si="584"/>
        <v>Active</v>
      </c>
      <c r="Y5348">
        <f t="shared" si="585"/>
        <v>2.3753424657534246</v>
      </c>
      <c r="Z5348" t="str">
        <f t="shared" si="586"/>
        <v>2–3 Years</v>
      </c>
      <c r="AA5348" t="str">
        <f t="shared" si="587"/>
        <v>&lt;70K</v>
      </c>
    </row>
    <row r="5349" spans="1:27" ht="19.95" customHeight="1" x14ac:dyDescent="0.3">
      <c r="A5349" s="8" t="s">
        <v>5476</v>
      </c>
      <c r="B5349" s="9">
        <v>44964</v>
      </c>
      <c r="C5349" s="1" t="s">
        <v>71</v>
      </c>
      <c r="D5349" s="1" t="s">
        <v>72</v>
      </c>
      <c r="E5349" s="1" t="s">
        <v>23</v>
      </c>
      <c r="F5349" s="1" t="s">
        <v>73</v>
      </c>
      <c r="G5349" s="1" t="s">
        <v>74</v>
      </c>
      <c r="H5349" s="1" t="s">
        <v>49</v>
      </c>
      <c r="I5349" s="1" t="s">
        <v>27</v>
      </c>
      <c r="J5349" s="9">
        <v>44964</v>
      </c>
      <c r="K5349" s="9"/>
      <c r="L5349" s="1" t="s">
        <v>28</v>
      </c>
      <c r="M5349" s="1">
        <v>1058</v>
      </c>
      <c r="N5349" s="1" t="s">
        <v>52</v>
      </c>
      <c r="O5349" s="1" t="s">
        <v>170</v>
      </c>
      <c r="P5349" s="1" t="s">
        <v>31</v>
      </c>
      <c r="Q5349" s="1">
        <v>3</v>
      </c>
      <c r="R5349" s="1" t="s">
        <v>37</v>
      </c>
      <c r="S5349" s="1">
        <v>3</v>
      </c>
      <c r="T5349" s="10">
        <v>137500</v>
      </c>
      <c r="U5349" t="str">
        <f t="shared" si="581"/>
        <v>Reviewed</v>
      </c>
      <c r="V5349" t="str">
        <f t="shared" si="582"/>
        <v>meets</v>
      </c>
      <c r="W5349">
        <f t="shared" si="583"/>
        <v>0</v>
      </c>
      <c r="X5349" t="str">
        <f t="shared" si="584"/>
        <v>Active</v>
      </c>
      <c r="Y5349">
        <f t="shared" si="585"/>
        <v>2.8986301369863012</v>
      </c>
      <c r="Z5349" t="str">
        <f t="shared" si="586"/>
        <v>2–3 Years</v>
      </c>
      <c r="AA5349" t="str">
        <f t="shared" si="587"/>
        <v>130K+</v>
      </c>
    </row>
    <row r="5350" spans="1:27" ht="19.95" customHeight="1" x14ac:dyDescent="0.3">
      <c r="A5350" s="4" t="s">
        <v>5477</v>
      </c>
      <c r="B5350" s="5">
        <v>45378</v>
      </c>
      <c r="C5350" s="6" t="s">
        <v>77</v>
      </c>
      <c r="D5350" s="6" t="s">
        <v>72</v>
      </c>
      <c r="E5350" s="6" t="s">
        <v>40</v>
      </c>
      <c r="F5350" s="6" t="s">
        <v>112</v>
      </c>
      <c r="G5350" s="6" t="s">
        <v>79</v>
      </c>
      <c r="H5350" s="6" t="s">
        <v>43</v>
      </c>
      <c r="I5350" s="6" t="s">
        <v>50</v>
      </c>
      <c r="J5350" s="5">
        <v>45378</v>
      </c>
      <c r="K5350" s="5">
        <v>45792</v>
      </c>
      <c r="L5350" s="6" t="s">
        <v>51</v>
      </c>
      <c r="M5350" s="6">
        <v>414</v>
      </c>
      <c r="N5350" s="6" t="s">
        <v>29</v>
      </c>
      <c r="O5350" s="6" t="s">
        <v>170</v>
      </c>
      <c r="P5350" s="6" t="s">
        <v>107</v>
      </c>
      <c r="Q5350" s="6">
        <v>3</v>
      </c>
      <c r="R5350" s="6" t="s">
        <v>37</v>
      </c>
      <c r="S5350" s="6">
        <v>1</v>
      </c>
      <c r="T5350" s="7">
        <v>71500</v>
      </c>
      <c r="U5350" t="str">
        <f t="shared" si="581"/>
        <v>Reviewed</v>
      </c>
      <c r="V5350" t="str">
        <f t="shared" si="582"/>
        <v>meets</v>
      </c>
      <c r="W5350">
        <f t="shared" si="583"/>
        <v>1</v>
      </c>
      <c r="X5350" t="str">
        <f t="shared" si="584"/>
        <v>Attrited</v>
      </c>
      <c r="Y5350">
        <f t="shared" si="585"/>
        <v>1.1342465753424658</v>
      </c>
      <c r="Z5350" t="str">
        <f t="shared" si="586"/>
        <v>1–2 Years</v>
      </c>
      <c r="AA5350" t="str">
        <f t="shared" si="587"/>
        <v>70K–99K</v>
      </c>
    </row>
    <row r="5351" spans="1:27" ht="19.95" customHeight="1" x14ac:dyDescent="0.3">
      <c r="A5351" s="8" t="s">
        <v>5478</v>
      </c>
      <c r="B5351" s="9">
        <v>45073</v>
      </c>
      <c r="C5351" s="1" t="s">
        <v>81</v>
      </c>
      <c r="D5351" s="1" t="s">
        <v>72</v>
      </c>
      <c r="E5351" s="1" t="s">
        <v>23</v>
      </c>
      <c r="F5351" s="1" t="s">
        <v>223</v>
      </c>
      <c r="G5351" s="1" t="s">
        <v>83</v>
      </c>
      <c r="H5351" s="1" t="s">
        <v>49</v>
      </c>
      <c r="I5351" s="1" t="s">
        <v>27</v>
      </c>
      <c r="J5351" s="9">
        <v>45073</v>
      </c>
      <c r="K5351" s="9"/>
      <c r="L5351" s="1" t="s">
        <v>28</v>
      </c>
      <c r="M5351" s="1">
        <v>949</v>
      </c>
      <c r="N5351" s="1" t="s">
        <v>29</v>
      </c>
      <c r="O5351" s="1" t="s">
        <v>63</v>
      </c>
      <c r="P5351" s="1" t="s">
        <v>44</v>
      </c>
      <c r="Q5351" s="1">
        <v>2</v>
      </c>
      <c r="R5351" s="1" t="s">
        <v>53</v>
      </c>
      <c r="S5351" s="1">
        <v>3</v>
      </c>
      <c r="T5351" s="10">
        <v>106000</v>
      </c>
      <c r="U5351" t="str">
        <f t="shared" si="581"/>
        <v>Reviewed</v>
      </c>
      <c r="V5351" t="str">
        <f t="shared" si="582"/>
        <v>needs_support</v>
      </c>
      <c r="W5351">
        <f t="shared" si="583"/>
        <v>0</v>
      </c>
      <c r="X5351" t="str">
        <f t="shared" si="584"/>
        <v>Active</v>
      </c>
      <c r="Y5351">
        <f t="shared" si="585"/>
        <v>2.6</v>
      </c>
      <c r="Z5351" t="str">
        <f t="shared" si="586"/>
        <v>2–3 Years</v>
      </c>
      <c r="AA5351" t="str">
        <f t="shared" si="587"/>
        <v>100K–129K</v>
      </c>
    </row>
    <row r="5352" spans="1:27" ht="19.95" customHeight="1" x14ac:dyDescent="0.3">
      <c r="A5352" s="4" t="s">
        <v>5479</v>
      </c>
      <c r="B5352" s="5">
        <v>45580</v>
      </c>
      <c r="C5352" s="6" t="s">
        <v>86</v>
      </c>
      <c r="D5352" s="6" t="s">
        <v>87</v>
      </c>
      <c r="E5352" s="6" t="s">
        <v>67</v>
      </c>
      <c r="F5352" s="6" t="s">
        <v>135</v>
      </c>
      <c r="G5352" s="6" t="s">
        <v>89</v>
      </c>
      <c r="H5352" s="6" t="s">
        <v>43</v>
      </c>
      <c r="I5352" s="6" t="s">
        <v>27</v>
      </c>
      <c r="J5352" s="5">
        <v>45580</v>
      </c>
      <c r="K5352" s="5"/>
      <c r="L5352" s="6" t="s">
        <v>28</v>
      </c>
      <c r="M5352" s="6">
        <v>442</v>
      </c>
      <c r="N5352" s="6" t="s">
        <v>122</v>
      </c>
      <c r="O5352" s="6" t="s">
        <v>43</v>
      </c>
      <c r="P5352" s="6" t="s">
        <v>64</v>
      </c>
      <c r="Q5352" s="6">
        <v>3</v>
      </c>
      <c r="R5352" s="6" t="s">
        <v>37</v>
      </c>
      <c r="S5352" s="6">
        <v>1</v>
      </c>
      <c r="T5352" s="7">
        <v>63500</v>
      </c>
      <c r="U5352" t="str">
        <f t="shared" si="581"/>
        <v>Reviewed</v>
      </c>
      <c r="V5352" t="str">
        <f t="shared" si="582"/>
        <v>meets</v>
      </c>
      <c r="W5352">
        <f t="shared" si="583"/>
        <v>0</v>
      </c>
      <c r="X5352" t="str">
        <f t="shared" si="584"/>
        <v>Active</v>
      </c>
      <c r="Y5352">
        <f t="shared" si="585"/>
        <v>1.210958904109589</v>
      </c>
      <c r="Z5352" t="str">
        <f t="shared" si="586"/>
        <v>1–2 Years</v>
      </c>
      <c r="AA5352" t="str">
        <f t="shared" si="587"/>
        <v>&lt;70K</v>
      </c>
    </row>
    <row r="5353" spans="1:27" ht="19.95" customHeight="1" x14ac:dyDescent="0.3">
      <c r="A5353" s="8" t="s">
        <v>5480</v>
      </c>
      <c r="B5353" s="9">
        <v>45896</v>
      </c>
      <c r="C5353" s="1" t="s">
        <v>91</v>
      </c>
      <c r="D5353" s="1" t="s">
        <v>87</v>
      </c>
      <c r="E5353" s="1" t="s">
        <v>92</v>
      </c>
      <c r="F5353" s="1" t="s">
        <v>114</v>
      </c>
      <c r="G5353" s="1" t="s">
        <v>94</v>
      </c>
      <c r="H5353" s="1" t="s">
        <v>43</v>
      </c>
      <c r="I5353" s="1" t="s">
        <v>27</v>
      </c>
      <c r="J5353" s="9">
        <v>45896</v>
      </c>
      <c r="K5353" s="9"/>
      <c r="L5353" s="1" t="s">
        <v>28</v>
      </c>
      <c r="M5353" s="1">
        <v>126</v>
      </c>
      <c r="N5353" s="1" t="s">
        <v>29</v>
      </c>
      <c r="O5353" s="1" t="s">
        <v>63</v>
      </c>
      <c r="P5353" s="1" t="s">
        <v>107</v>
      </c>
      <c r="Q5353" s="1" t="s">
        <v>95</v>
      </c>
      <c r="R5353" s="1" t="s">
        <v>28</v>
      </c>
      <c r="S5353" s="1">
        <v>0</v>
      </c>
      <c r="T5353" s="10">
        <v>61000</v>
      </c>
      <c r="U5353" t="str">
        <f t="shared" si="581"/>
        <v>Not Reviewed</v>
      </c>
      <c r="V5353" t="str">
        <f t="shared" si="582"/>
        <v>Not Reviewed</v>
      </c>
      <c r="W5353">
        <f t="shared" si="583"/>
        <v>0</v>
      </c>
      <c r="X5353" t="str">
        <f t="shared" si="584"/>
        <v>Active</v>
      </c>
      <c r="Y5353">
        <f t="shared" si="585"/>
        <v>0.34520547945205482</v>
      </c>
      <c r="Z5353" t="str">
        <f t="shared" si="586"/>
        <v>&lt;1 Year</v>
      </c>
      <c r="AA5353" t="str">
        <f t="shared" si="587"/>
        <v>&lt;70K</v>
      </c>
    </row>
    <row r="5354" spans="1:27" ht="19.95" customHeight="1" x14ac:dyDescent="0.3">
      <c r="A5354" s="4" t="s">
        <v>5481</v>
      </c>
      <c r="B5354" s="5">
        <v>45848</v>
      </c>
      <c r="C5354" s="6" t="s">
        <v>21</v>
      </c>
      <c r="D5354" s="6" t="s">
        <v>22</v>
      </c>
      <c r="E5354" s="6" t="s">
        <v>23</v>
      </c>
      <c r="F5354" s="6" t="s">
        <v>138</v>
      </c>
      <c r="G5354" s="6" t="s">
        <v>36</v>
      </c>
      <c r="H5354" s="6" t="s">
        <v>43</v>
      </c>
      <c r="I5354" s="6" t="s">
        <v>50</v>
      </c>
      <c r="J5354" s="5">
        <v>45848</v>
      </c>
      <c r="K5354" s="5">
        <v>45979</v>
      </c>
      <c r="L5354" s="6" t="s">
        <v>51</v>
      </c>
      <c r="M5354" s="6">
        <v>131</v>
      </c>
      <c r="N5354" s="6" t="s">
        <v>52</v>
      </c>
      <c r="O5354" s="6" t="s">
        <v>63</v>
      </c>
      <c r="P5354" s="6" t="s">
        <v>31</v>
      </c>
      <c r="Q5354" s="6" t="s">
        <v>95</v>
      </c>
      <c r="R5354" s="6" t="s">
        <v>28</v>
      </c>
      <c r="S5354" s="6">
        <v>0</v>
      </c>
      <c r="T5354" s="7">
        <v>78000</v>
      </c>
      <c r="U5354" t="str">
        <f t="shared" si="581"/>
        <v>Not Reviewed</v>
      </c>
      <c r="V5354" t="str">
        <f t="shared" si="582"/>
        <v>Not Reviewed</v>
      </c>
      <c r="W5354">
        <f t="shared" si="583"/>
        <v>1</v>
      </c>
      <c r="X5354" t="str">
        <f t="shared" si="584"/>
        <v>Attrited</v>
      </c>
      <c r="Y5354">
        <f t="shared" si="585"/>
        <v>0.35890410958904112</v>
      </c>
      <c r="Z5354" t="str">
        <f t="shared" si="586"/>
        <v>&lt;1 Year</v>
      </c>
      <c r="AA5354" t="str">
        <f t="shared" si="587"/>
        <v>70K–99K</v>
      </c>
    </row>
    <row r="5355" spans="1:27" ht="19.95" customHeight="1" x14ac:dyDescent="0.3">
      <c r="A5355" s="8" t="s">
        <v>5482</v>
      </c>
      <c r="B5355" s="9">
        <v>45670</v>
      </c>
      <c r="C5355" s="1" t="s">
        <v>34</v>
      </c>
      <c r="D5355" s="1" t="s">
        <v>22</v>
      </c>
      <c r="E5355" s="1" t="s">
        <v>23</v>
      </c>
      <c r="F5355" s="1" t="s">
        <v>35</v>
      </c>
      <c r="G5355" s="1" t="s">
        <v>36</v>
      </c>
      <c r="H5355" s="1" t="s">
        <v>26</v>
      </c>
      <c r="I5355" s="1" t="s">
        <v>27</v>
      </c>
      <c r="J5355" s="9">
        <v>45670</v>
      </c>
      <c r="K5355" s="9"/>
      <c r="L5355" s="1" t="s">
        <v>28</v>
      </c>
      <c r="M5355" s="1">
        <v>352</v>
      </c>
      <c r="N5355" s="1" t="s">
        <v>75</v>
      </c>
      <c r="O5355" s="1" t="s">
        <v>63</v>
      </c>
      <c r="P5355" s="1" t="s">
        <v>107</v>
      </c>
      <c r="Q5355" s="1">
        <v>3</v>
      </c>
      <c r="R5355" s="1" t="s">
        <v>37</v>
      </c>
      <c r="S5355" s="1">
        <v>1</v>
      </c>
      <c r="T5355" s="10">
        <v>101500</v>
      </c>
      <c r="U5355" t="str">
        <f t="shared" si="581"/>
        <v>Reviewed</v>
      </c>
      <c r="V5355" t="str">
        <f t="shared" si="582"/>
        <v>meets</v>
      </c>
      <c r="W5355">
        <f t="shared" si="583"/>
        <v>0</v>
      </c>
      <c r="X5355" t="str">
        <f t="shared" si="584"/>
        <v>Active</v>
      </c>
      <c r="Y5355">
        <f t="shared" si="585"/>
        <v>0.96438356164383565</v>
      </c>
      <c r="Z5355" t="str">
        <f t="shared" si="586"/>
        <v>&lt;1 Year</v>
      </c>
      <c r="AA5355" t="str">
        <f t="shared" si="587"/>
        <v>100K–129K</v>
      </c>
    </row>
    <row r="5356" spans="1:27" ht="19.95" customHeight="1" x14ac:dyDescent="0.3">
      <c r="A5356" s="4" t="s">
        <v>5483</v>
      </c>
      <c r="B5356" s="5">
        <v>45108</v>
      </c>
      <c r="C5356" s="6" t="s">
        <v>39</v>
      </c>
      <c r="D5356" s="6" t="s">
        <v>22</v>
      </c>
      <c r="E5356" s="6" t="s">
        <v>40</v>
      </c>
      <c r="F5356" s="6" t="s">
        <v>99</v>
      </c>
      <c r="G5356" s="6" t="s">
        <v>36</v>
      </c>
      <c r="H5356" s="6" t="s">
        <v>49</v>
      </c>
      <c r="I5356" s="6" t="s">
        <v>50</v>
      </c>
      <c r="J5356" s="5">
        <v>45108</v>
      </c>
      <c r="K5356" s="5">
        <v>45995</v>
      </c>
      <c r="L5356" s="6" t="s">
        <v>84</v>
      </c>
      <c r="M5356" s="6">
        <v>887</v>
      </c>
      <c r="N5356" s="6" t="s">
        <v>75</v>
      </c>
      <c r="O5356" s="6" t="s">
        <v>63</v>
      </c>
      <c r="P5356" s="6" t="s">
        <v>64</v>
      </c>
      <c r="Q5356" s="6">
        <v>3</v>
      </c>
      <c r="R5356" s="6" t="s">
        <v>37</v>
      </c>
      <c r="S5356" s="6">
        <v>2</v>
      </c>
      <c r="T5356" s="7">
        <v>110500</v>
      </c>
      <c r="U5356" t="str">
        <f t="shared" si="581"/>
        <v>Reviewed</v>
      </c>
      <c r="V5356" t="str">
        <f t="shared" si="582"/>
        <v>meets</v>
      </c>
      <c r="W5356">
        <f t="shared" si="583"/>
        <v>1</v>
      </c>
      <c r="X5356" t="str">
        <f t="shared" si="584"/>
        <v>Attrited</v>
      </c>
      <c r="Y5356">
        <f t="shared" si="585"/>
        <v>2.43013698630137</v>
      </c>
      <c r="Z5356" t="str">
        <f t="shared" si="586"/>
        <v>2–3 Years</v>
      </c>
      <c r="AA5356" t="str">
        <f t="shared" si="587"/>
        <v>100K–129K</v>
      </c>
    </row>
    <row r="5357" spans="1:27" ht="19.95" customHeight="1" x14ac:dyDescent="0.3">
      <c r="A5357" s="8" t="s">
        <v>5484</v>
      </c>
      <c r="B5357" s="9">
        <v>45870</v>
      </c>
      <c r="C5357" s="1" t="s">
        <v>46</v>
      </c>
      <c r="D5357" s="1" t="s">
        <v>22</v>
      </c>
      <c r="E5357" s="1" t="s">
        <v>40</v>
      </c>
      <c r="F5357" s="1" t="s">
        <v>47</v>
      </c>
      <c r="G5357" s="1" t="s">
        <v>48</v>
      </c>
      <c r="H5357" s="1" t="s">
        <v>49</v>
      </c>
      <c r="I5357" s="1" t="s">
        <v>27</v>
      </c>
      <c r="J5357" s="9">
        <v>45870</v>
      </c>
      <c r="K5357" s="9"/>
      <c r="L5357" s="1" t="s">
        <v>28</v>
      </c>
      <c r="M5357" s="1">
        <v>152</v>
      </c>
      <c r="N5357" s="1" t="s">
        <v>52</v>
      </c>
      <c r="O5357" s="1" t="s">
        <v>63</v>
      </c>
      <c r="P5357" s="1" t="s">
        <v>31</v>
      </c>
      <c r="Q5357" s="1" t="s">
        <v>95</v>
      </c>
      <c r="R5357" s="1" t="s">
        <v>28</v>
      </c>
      <c r="S5357" s="1">
        <v>0</v>
      </c>
      <c r="T5357" s="10">
        <v>97000</v>
      </c>
      <c r="U5357" t="str">
        <f t="shared" si="581"/>
        <v>Not Reviewed</v>
      </c>
      <c r="V5357" t="str">
        <f t="shared" si="582"/>
        <v>Not Reviewed</v>
      </c>
      <c r="W5357">
        <f t="shared" si="583"/>
        <v>0</v>
      </c>
      <c r="X5357" t="str">
        <f t="shared" si="584"/>
        <v>Active</v>
      </c>
      <c r="Y5357">
        <f t="shared" si="585"/>
        <v>0.41643835616438357</v>
      </c>
      <c r="Z5357" t="str">
        <f t="shared" si="586"/>
        <v>&lt;1 Year</v>
      </c>
      <c r="AA5357" t="str">
        <f t="shared" si="587"/>
        <v>70K–99K</v>
      </c>
    </row>
    <row r="5358" spans="1:27" ht="19.95" customHeight="1" x14ac:dyDescent="0.3">
      <c r="A5358" s="4" t="s">
        <v>5485</v>
      </c>
      <c r="B5358" s="5">
        <v>45391</v>
      </c>
      <c r="C5358" s="6" t="s">
        <v>55</v>
      </c>
      <c r="D5358" s="6" t="s">
        <v>56</v>
      </c>
      <c r="E5358" s="6" t="s">
        <v>23</v>
      </c>
      <c r="F5358" s="6" t="s">
        <v>57</v>
      </c>
      <c r="G5358" s="6" t="s">
        <v>58</v>
      </c>
      <c r="H5358" s="6" t="s">
        <v>43</v>
      </c>
      <c r="I5358" s="6" t="s">
        <v>27</v>
      </c>
      <c r="J5358" s="5">
        <v>45391</v>
      </c>
      <c r="K5358" s="5"/>
      <c r="L5358" s="6" t="s">
        <v>28</v>
      </c>
      <c r="M5358" s="6">
        <v>631</v>
      </c>
      <c r="N5358" s="6" t="s">
        <v>52</v>
      </c>
      <c r="O5358" s="6" t="s">
        <v>63</v>
      </c>
      <c r="P5358" s="6" t="s">
        <v>64</v>
      </c>
      <c r="Q5358" s="6">
        <v>3</v>
      </c>
      <c r="R5358" s="6" t="s">
        <v>37</v>
      </c>
      <c r="S5358" s="6">
        <v>2</v>
      </c>
      <c r="T5358" s="7">
        <v>59000</v>
      </c>
      <c r="U5358" t="str">
        <f t="shared" si="581"/>
        <v>Reviewed</v>
      </c>
      <c r="V5358" t="str">
        <f t="shared" si="582"/>
        <v>meets</v>
      </c>
      <c r="W5358">
        <f t="shared" si="583"/>
        <v>0</v>
      </c>
      <c r="X5358" t="str">
        <f t="shared" si="584"/>
        <v>Active</v>
      </c>
      <c r="Y5358">
        <f t="shared" si="585"/>
        <v>1.7287671232876711</v>
      </c>
      <c r="Z5358" t="str">
        <f t="shared" si="586"/>
        <v>1–2 Years</v>
      </c>
      <c r="AA5358" t="str">
        <f t="shared" si="587"/>
        <v>&lt;70K</v>
      </c>
    </row>
    <row r="5359" spans="1:27" ht="19.95" customHeight="1" x14ac:dyDescent="0.3">
      <c r="A5359" s="8" t="s">
        <v>5486</v>
      </c>
      <c r="B5359" s="9">
        <v>45425</v>
      </c>
      <c r="C5359" s="1" t="s">
        <v>60</v>
      </c>
      <c r="D5359" s="1" t="s">
        <v>56</v>
      </c>
      <c r="E5359" s="1" t="s">
        <v>40</v>
      </c>
      <c r="F5359" s="1" t="s">
        <v>61</v>
      </c>
      <c r="G5359" s="1" t="s">
        <v>62</v>
      </c>
      <c r="H5359" s="1" t="s">
        <v>26</v>
      </c>
      <c r="I5359" s="1" t="s">
        <v>50</v>
      </c>
      <c r="J5359" s="9">
        <v>45425</v>
      </c>
      <c r="K5359" s="9">
        <v>45800</v>
      </c>
      <c r="L5359" s="1" t="s">
        <v>51</v>
      </c>
      <c r="M5359" s="1">
        <v>375</v>
      </c>
      <c r="N5359" s="1" t="s">
        <v>140</v>
      </c>
      <c r="O5359" s="1" t="s">
        <v>30</v>
      </c>
      <c r="P5359" s="1" t="s">
        <v>64</v>
      </c>
      <c r="Q5359" s="1">
        <v>3</v>
      </c>
      <c r="R5359" s="1" t="s">
        <v>37</v>
      </c>
      <c r="S5359" s="1">
        <v>1</v>
      </c>
      <c r="T5359" s="10">
        <v>95000</v>
      </c>
      <c r="U5359" t="str">
        <f t="shared" si="581"/>
        <v>Reviewed</v>
      </c>
      <c r="V5359" t="str">
        <f t="shared" si="582"/>
        <v>meets</v>
      </c>
      <c r="W5359">
        <f t="shared" si="583"/>
        <v>1</v>
      </c>
      <c r="X5359" t="str">
        <f t="shared" si="584"/>
        <v>Attrited</v>
      </c>
      <c r="Y5359">
        <f t="shared" si="585"/>
        <v>1.0273972602739727</v>
      </c>
      <c r="Z5359" t="str">
        <f t="shared" si="586"/>
        <v>1–2 Years</v>
      </c>
      <c r="AA5359" t="str">
        <f t="shared" si="587"/>
        <v>70K–99K</v>
      </c>
    </row>
    <row r="5360" spans="1:27" ht="19.95" customHeight="1" x14ac:dyDescent="0.3">
      <c r="A5360" s="4" t="s">
        <v>5487</v>
      </c>
      <c r="B5360" s="5">
        <v>45592</v>
      </c>
      <c r="C5360" s="6" t="s">
        <v>66</v>
      </c>
      <c r="D5360" s="6" t="s">
        <v>56</v>
      </c>
      <c r="E5360" s="6" t="s">
        <v>67</v>
      </c>
      <c r="F5360" s="6" t="s">
        <v>68</v>
      </c>
      <c r="G5360" s="6" t="s">
        <v>69</v>
      </c>
      <c r="H5360" s="6" t="s">
        <v>26</v>
      </c>
      <c r="I5360" s="6" t="s">
        <v>27</v>
      </c>
      <c r="J5360" s="5">
        <v>45592</v>
      </c>
      <c r="K5360" s="5"/>
      <c r="L5360" s="6" t="s">
        <v>28</v>
      </c>
      <c r="M5360" s="6">
        <v>430</v>
      </c>
      <c r="N5360" s="6" t="s">
        <v>29</v>
      </c>
      <c r="O5360" s="6" t="s">
        <v>43</v>
      </c>
      <c r="P5360" s="6" t="s">
        <v>31</v>
      </c>
      <c r="Q5360" s="6">
        <v>2</v>
      </c>
      <c r="R5360" s="6" t="s">
        <v>53</v>
      </c>
      <c r="S5360" s="6">
        <v>1</v>
      </c>
      <c r="T5360" s="7">
        <v>80000</v>
      </c>
      <c r="U5360" t="str">
        <f t="shared" si="581"/>
        <v>Reviewed</v>
      </c>
      <c r="V5360" t="str">
        <f t="shared" si="582"/>
        <v>needs_support</v>
      </c>
      <c r="W5360">
        <f t="shared" si="583"/>
        <v>0</v>
      </c>
      <c r="X5360" t="str">
        <f t="shared" si="584"/>
        <v>Active</v>
      </c>
      <c r="Y5360">
        <f t="shared" si="585"/>
        <v>1.178082191780822</v>
      </c>
      <c r="Z5360" t="str">
        <f t="shared" si="586"/>
        <v>1–2 Years</v>
      </c>
      <c r="AA5360" t="str">
        <f t="shared" si="587"/>
        <v>70K–99K</v>
      </c>
    </row>
    <row r="5361" spans="1:27" ht="19.95" customHeight="1" x14ac:dyDescent="0.3">
      <c r="A5361" s="8" t="s">
        <v>5488</v>
      </c>
      <c r="B5361" s="9">
        <v>45821</v>
      </c>
      <c r="C5361" s="1" t="s">
        <v>71</v>
      </c>
      <c r="D5361" s="1" t="s">
        <v>72</v>
      </c>
      <c r="E5361" s="1" t="s">
        <v>23</v>
      </c>
      <c r="F5361" s="1" t="s">
        <v>150</v>
      </c>
      <c r="G5361" s="1" t="s">
        <v>74</v>
      </c>
      <c r="H5361" s="1" t="s">
        <v>26</v>
      </c>
      <c r="I5361" s="1" t="s">
        <v>27</v>
      </c>
      <c r="J5361" s="9">
        <v>45821</v>
      </c>
      <c r="K5361" s="9"/>
      <c r="L5361" s="1" t="s">
        <v>28</v>
      </c>
      <c r="M5361" s="1">
        <v>201</v>
      </c>
      <c r="N5361" s="1" t="s">
        <v>122</v>
      </c>
      <c r="O5361" s="1" t="s">
        <v>43</v>
      </c>
      <c r="P5361" s="1" t="s">
        <v>31</v>
      </c>
      <c r="Q5361" s="1">
        <v>3</v>
      </c>
      <c r="R5361" s="1" t="s">
        <v>37</v>
      </c>
      <c r="S5361" s="1">
        <v>1</v>
      </c>
      <c r="T5361" s="10">
        <v>83500</v>
      </c>
      <c r="U5361" t="str">
        <f t="shared" si="581"/>
        <v>Reviewed</v>
      </c>
      <c r="V5361" t="str">
        <f t="shared" si="582"/>
        <v>meets</v>
      </c>
      <c r="W5361">
        <f t="shared" si="583"/>
        <v>0</v>
      </c>
      <c r="X5361" t="str">
        <f t="shared" si="584"/>
        <v>Active</v>
      </c>
      <c r="Y5361">
        <f t="shared" si="585"/>
        <v>0.55068493150684927</v>
      </c>
      <c r="Z5361" t="str">
        <f t="shared" si="586"/>
        <v>&lt;1 Year</v>
      </c>
      <c r="AA5361" t="str">
        <f t="shared" si="587"/>
        <v>70K–99K</v>
      </c>
    </row>
    <row r="5362" spans="1:27" ht="19.95" customHeight="1" x14ac:dyDescent="0.3">
      <c r="A5362" s="4" t="s">
        <v>5489</v>
      </c>
      <c r="B5362" s="5">
        <v>45712</v>
      </c>
      <c r="C5362" s="6" t="s">
        <v>77</v>
      </c>
      <c r="D5362" s="6" t="s">
        <v>72</v>
      </c>
      <c r="E5362" s="6" t="s">
        <v>40</v>
      </c>
      <c r="F5362" s="6" t="s">
        <v>112</v>
      </c>
      <c r="G5362" s="6" t="s">
        <v>79</v>
      </c>
      <c r="H5362" s="6" t="s">
        <v>43</v>
      </c>
      <c r="I5362" s="6" t="s">
        <v>27</v>
      </c>
      <c r="J5362" s="5">
        <v>45712</v>
      </c>
      <c r="K5362" s="5"/>
      <c r="L5362" s="6" t="s">
        <v>28</v>
      </c>
      <c r="M5362" s="6">
        <v>310</v>
      </c>
      <c r="N5362" s="6" t="s">
        <v>52</v>
      </c>
      <c r="O5362" s="6" t="s">
        <v>63</v>
      </c>
      <c r="P5362" s="6" t="s">
        <v>31</v>
      </c>
      <c r="Q5362" s="6">
        <v>3</v>
      </c>
      <c r="R5362" s="6" t="s">
        <v>37</v>
      </c>
      <c r="S5362" s="6">
        <v>1</v>
      </c>
      <c r="T5362" s="7">
        <v>77500</v>
      </c>
      <c r="U5362" t="str">
        <f t="shared" si="581"/>
        <v>Reviewed</v>
      </c>
      <c r="V5362" t="str">
        <f t="shared" si="582"/>
        <v>meets</v>
      </c>
      <c r="W5362">
        <f t="shared" si="583"/>
        <v>0</v>
      </c>
      <c r="X5362" t="str">
        <f t="shared" si="584"/>
        <v>Active</v>
      </c>
      <c r="Y5362">
        <f t="shared" si="585"/>
        <v>0.84931506849315064</v>
      </c>
      <c r="Z5362" t="str">
        <f t="shared" si="586"/>
        <v>&lt;1 Year</v>
      </c>
      <c r="AA5362" t="str">
        <f t="shared" si="587"/>
        <v>70K–99K</v>
      </c>
    </row>
    <row r="5363" spans="1:27" ht="19.95" customHeight="1" x14ac:dyDescent="0.3">
      <c r="A5363" s="8" t="s">
        <v>5490</v>
      </c>
      <c r="B5363" s="9">
        <v>45060</v>
      </c>
      <c r="C5363" s="1" t="s">
        <v>81</v>
      </c>
      <c r="D5363" s="1" t="s">
        <v>72</v>
      </c>
      <c r="E5363" s="1" t="s">
        <v>23</v>
      </c>
      <c r="F5363" s="1" t="s">
        <v>223</v>
      </c>
      <c r="G5363" s="1" t="s">
        <v>83</v>
      </c>
      <c r="H5363" s="1" t="s">
        <v>49</v>
      </c>
      <c r="I5363" s="1" t="s">
        <v>27</v>
      </c>
      <c r="J5363" s="9">
        <v>45060</v>
      </c>
      <c r="K5363" s="9"/>
      <c r="L5363" s="1" t="s">
        <v>28</v>
      </c>
      <c r="M5363" s="1">
        <v>962</v>
      </c>
      <c r="N5363" s="1" t="s">
        <v>29</v>
      </c>
      <c r="O5363" s="1" t="s">
        <v>63</v>
      </c>
      <c r="P5363" s="1" t="s">
        <v>107</v>
      </c>
      <c r="Q5363" s="1">
        <v>3</v>
      </c>
      <c r="R5363" s="1" t="s">
        <v>37</v>
      </c>
      <c r="S5363" s="1">
        <v>3</v>
      </c>
      <c r="T5363" s="10">
        <v>137500</v>
      </c>
      <c r="U5363" t="str">
        <f t="shared" si="581"/>
        <v>Reviewed</v>
      </c>
      <c r="V5363" t="str">
        <f t="shared" si="582"/>
        <v>meets</v>
      </c>
      <c r="W5363">
        <f t="shared" si="583"/>
        <v>0</v>
      </c>
      <c r="X5363" t="str">
        <f t="shared" si="584"/>
        <v>Active</v>
      </c>
      <c r="Y5363">
        <f t="shared" si="585"/>
        <v>2.6356164383561644</v>
      </c>
      <c r="Z5363" t="str">
        <f t="shared" si="586"/>
        <v>2–3 Years</v>
      </c>
      <c r="AA5363" t="str">
        <f t="shared" si="587"/>
        <v>130K+</v>
      </c>
    </row>
    <row r="5364" spans="1:27" ht="19.95" customHeight="1" x14ac:dyDescent="0.3">
      <c r="A5364" s="4" t="s">
        <v>5491</v>
      </c>
      <c r="B5364" s="5">
        <v>45531</v>
      </c>
      <c r="C5364" s="6" t="s">
        <v>86</v>
      </c>
      <c r="D5364" s="6" t="s">
        <v>87</v>
      </c>
      <c r="E5364" s="6" t="s">
        <v>67</v>
      </c>
      <c r="F5364" s="6" t="s">
        <v>116</v>
      </c>
      <c r="G5364" s="6" t="s">
        <v>89</v>
      </c>
      <c r="H5364" s="6" t="s">
        <v>26</v>
      </c>
      <c r="I5364" s="6" t="s">
        <v>27</v>
      </c>
      <c r="J5364" s="5">
        <v>45531</v>
      </c>
      <c r="K5364" s="5"/>
      <c r="L5364" s="6" t="s">
        <v>28</v>
      </c>
      <c r="M5364" s="6">
        <v>491</v>
      </c>
      <c r="N5364" s="6" t="s">
        <v>29</v>
      </c>
      <c r="O5364" s="6" t="s">
        <v>170</v>
      </c>
      <c r="P5364" s="6" t="s">
        <v>31</v>
      </c>
      <c r="Q5364" s="6">
        <v>3</v>
      </c>
      <c r="R5364" s="6" t="s">
        <v>37</v>
      </c>
      <c r="S5364" s="6">
        <v>1</v>
      </c>
      <c r="T5364" s="7">
        <v>97500</v>
      </c>
      <c r="U5364" t="str">
        <f t="shared" si="581"/>
        <v>Reviewed</v>
      </c>
      <c r="V5364" t="str">
        <f t="shared" si="582"/>
        <v>meets</v>
      </c>
      <c r="W5364">
        <f t="shared" si="583"/>
        <v>0</v>
      </c>
      <c r="X5364" t="str">
        <f t="shared" si="584"/>
        <v>Active</v>
      </c>
      <c r="Y5364">
        <f t="shared" si="585"/>
        <v>1.3452054794520547</v>
      </c>
      <c r="Z5364" t="str">
        <f t="shared" si="586"/>
        <v>1–2 Years</v>
      </c>
      <c r="AA5364" t="str">
        <f t="shared" si="587"/>
        <v>70K–99K</v>
      </c>
    </row>
    <row r="5365" spans="1:27" ht="19.95" customHeight="1" x14ac:dyDescent="0.3">
      <c r="A5365" s="8" t="s">
        <v>5492</v>
      </c>
      <c r="B5365" s="9">
        <v>44969</v>
      </c>
      <c r="C5365" s="1" t="s">
        <v>91</v>
      </c>
      <c r="D5365" s="1" t="s">
        <v>87</v>
      </c>
      <c r="E5365" s="1" t="s">
        <v>92</v>
      </c>
      <c r="F5365" s="1" t="s">
        <v>152</v>
      </c>
      <c r="G5365" s="1" t="s">
        <v>94</v>
      </c>
      <c r="H5365" s="1" t="s">
        <v>49</v>
      </c>
      <c r="I5365" s="1" t="s">
        <v>50</v>
      </c>
      <c r="J5365" s="9">
        <v>44969</v>
      </c>
      <c r="K5365" s="9">
        <v>45926</v>
      </c>
      <c r="L5365" s="1" t="s">
        <v>51</v>
      </c>
      <c r="M5365" s="1">
        <v>957</v>
      </c>
      <c r="N5365" s="1" t="s">
        <v>52</v>
      </c>
      <c r="O5365" s="1" t="s">
        <v>30</v>
      </c>
      <c r="P5365" s="1" t="s">
        <v>31</v>
      </c>
      <c r="Q5365" s="1">
        <v>4</v>
      </c>
      <c r="R5365" s="1" t="s">
        <v>32</v>
      </c>
      <c r="S5365" s="1">
        <v>3</v>
      </c>
      <c r="T5365" s="10">
        <v>106500</v>
      </c>
      <c r="U5365" t="str">
        <f t="shared" si="581"/>
        <v>Reviewed</v>
      </c>
      <c r="V5365" t="str">
        <f t="shared" si="582"/>
        <v>exceeds</v>
      </c>
      <c r="W5365">
        <f t="shared" si="583"/>
        <v>1</v>
      </c>
      <c r="X5365" t="str">
        <f t="shared" si="584"/>
        <v>Attrited</v>
      </c>
      <c r="Y5365">
        <f t="shared" si="585"/>
        <v>2.6219178082191781</v>
      </c>
      <c r="Z5365" t="str">
        <f t="shared" si="586"/>
        <v>2–3 Years</v>
      </c>
      <c r="AA5365" t="str">
        <f t="shared" si="587"/>
        <v>100K–129K</v>
      </c>
    </row>
    <row r="5366" spans="1:27" ht="19.95" customHeight="1" x14ac:dyDescent="0.3">
      <c r="A5366" s="4" t="s">
        <v>5493</v>
      </c>
      <c r="B5366" s="5">
        <v>45223</v>
      </c>
      <c r="C5366" s="6" t="s">
        <v>21</v>
      </c>
      <c r="D5366" s="6" t="s">
        <v>22</v>
      </c>
      <c r="E5366" s="6" t="s">
        <v>23</v>
      </c>
      <c r="F5366" s="6" t="s">
        <v>99</v>
      </c>
      <c r="G5366" s="6" t="s">
        <v>36</v>
      </c>
      <c r="H5366" s="6" t="s">
        <v>49</v>
      </c>
      <c r="I5366" s="6" t="s">
        <v>27</v>
      </c>
      <c r="J5366" s="5">
        <v>45223</v>
      </c>
      <c r="K5366" s="5"/>
      <c r="L5366" s="6" t="s">
        <v>28</v>
      </c>
      <c r="M5366" s="6">
        <v>799</v>
      </c>
      <c r="N5366" s="6" t="s">
        <v>29</v>
      </c>
      <c r="O5366" s="6" t="s">
        <v>43</v>
      </c>
      <c r="P5366" s="6" t="s">
        <v>31</v>
      </c>
      <c r="Q5366" s="6">
        <v>4</v>
      </c>
      <c r="R5366" s="6" t="s">
        <v>32</v>
      </c>
      <c r="S5366" s="6">
        <v>2</v>
      </c>
      <c r="T5366" s="7">
        <v>129000</v>
      </c>
      <c r="U5366" t="str">
        <f t="shared" si="581"/>
        <v>Reviewed</v>
      </c>
      <c r="V5366" t="str">
        <f t="shared" si="582"/>
        <v>exceeds</v>
      </c>
      <c r="W5366">
        <f t="shared" si="583"/>
        <v>0</v>
      </c>
      <c r="X5366" t="str">
        <f t="shared" si="584"/>
        <v>Active</v>
      </c>
      <c r="Y5366">
        <f t="shared" si="585"/>
        <v>2.1890410958904107</v>
      </c>
      <c r="Z5366" t="str">
        <f t="shared" si="586"/>
        <v>2–3 Years</v>
      </c>
      <c r="AA5366" t="str">
        <f t="shared" si="587"/>
        <v>100K–129K</v>
      </c>
    </row>
    <row r="5367" spans="1:27" ht="19.95" customHeight="1" x14ac:dyDescent="0.3">
      <c r="A5367" s="8" t="s">
        <v>5494</v>
      </c>
      <c r="B5367" s="9">
        <v>45074</v>
      </c>
      <c r="C5367" s="1" t="s">
        <v>34</v>
      </c>
      <c r="D5367" s="1" t="s">
        <v>22</v>
      </c>
      <c r="E5367" s="1" t="s">
        <v>23</v>
      </c>
      <c r="F5367" s="1" t="s">
        <v>35</v>
      </c>
      <c r="G5367" s="1" t="s">
        <v>36</v>
      </c>
      <c r="H5367" s="1" t="s">
        <v>26</v>
      </c>
      <c r="I5367" s="1" t="s">
        <v>50</v>
      </c>
      <c r="J5367" s="9">
        <v>45074</v>
      </c>
      <c r="K5367" s="9">
        <v>45388</v>
      </c>
      <c r="L5367" s="1" t="s">
        <v>51</v>
      </c>
      <c r="M5367" s="1">
        <v>314</v>
      </c>
      <c r="N5367" s="1" t="s">
        <v>52</v>
      </c>
      <c r="O5367" s="1" t="s">
        <v>30</v>
      </c>
      <c r="P5367" s="1" t="s">
        <v>31</v>
      </c>
      <c r="Q5367" s="1">
        <v>3</v>
      </c>
      <c r="R5367" s="1" t="s">
        <v>37</v>
      </c>
      <c r="S5367" s="1">
        <v>1</v>
      </c>
      <c r="T5367" s="10">
        <v>90500</v>
      </c>
      <c r="U5367" t="str">
        <f t="shared" si="581"/>
        <v>Reviewed</v>
      </c>
      <c r="V5367" t="str">
        <f t="shared" si="582"/>
        <v>meets</v>
      </c>
      <c r="W5367">
        <f t="shared" si="583"/>
        <v>1</v>
      </c>
      <c r="X5367" t="str">
        <f t="shared" si="584"/>
        <v>Attrited</v>
      </c>
      <c r="Y5367">
        <f t="shared" si="585"/>
        <v>0.86027397260273974</v>
      </c>
      <c r="Z5367" t="str">
        <f t="shared" si="586"/>
        <v>&lt;1 Year</v>
      </c>
      <c r="AA5367" t="str">
        <f t="shared" si="587"/>
        <v>70K–99K</v>
      </c>
    </row>
    <row r="5368" spans="1:27" ht="19.95" customHeight="1" x14ac:dyDescent="0.3">
      <c r="A5368" s="4" t="s">
        <v>5495</v>
      </c>
      <c r="B5368" s="5">
        <v>45407</v>
      </c>
      <c r="C5368" s="6" t="s">
        <v>39</v>
      </c>
      <c r="D5368" s="6" t="s">
        <v>22</v>
      </c>
      <c r="E5368" s="6" t="s">
        <v>40</v>
      </c>
      <c r="F5368" s="6" t="s">
        <v>99</v>
      </c>
      <c r="G5368" s="6" t="s">
        <v>36</v>
      </c>
      <c r="H5368" s="6" t="s">
        <v>49</v>
      </c>
      <c r="I5368" s="6" t="s">
        <v>27</v>
      </c>
      <c r="J5368" s="5">
        <v>45407</v>
      </c>
      <c r="K5368" s="5"/>
      <c r="L5368" s="6" t="s">
        <v>28</v>
      </c>
      <c r="M5368" s="6">
        <v>615</v>
      </c>
      <c r="N5368" s="6" t="s">
        <v>29</v>
      </c>
      <c r="O5368" s="6" t="s">
        <v>105</v>
      </c>
      <c r="P5368" s="6" t="s">
        <v>64</v>
      </c>
      <c r="Q5368" s="6">
        <v>3</v>
      </c>
      <c r="R5368" s="6" t="s">
        <v>37</v>
      </c>
      <c r="S5368" s="6">
        <v>2</v>
      </c>
      <c r="T5368" s="7">
        <v>98500</v>
      </c>
      <c r="U5368" t="str">
        <f t="shared" si="581"/>
        <v>Reviewed</v>
      </c>
      <c r="V5368" t="str">
        <f t="shared" si="582"/>
        <v>meets</v>
      </c>
      <c r="W5368">
        <f t="shared" si="583"/>
        <v>0</v>
      </c>
      <c r="X5368" t="str">
        <f t="shared" si="584"/>
        <v>Active</v>
      </c>
      <c r="Y5368">
        <f t="shared" si="585"/>
        <v>1.6849315068493151</v>
      </c>
      <c r="Z5368" t="str">
        <f t="shared" si="586"/>
        <v>1–2 Years</v>
      </c>
      <c r="AA5368" t="str">
        <f t="shared" si="587"/>
        <v>70K–99K</v>
      </c>
    </row>
    <row r="5369" spans="1:27" ht="19.95" customHeight="1" x14ac:dyDescent="0.3">
      <c r="A5369" s="8" t="s">
        <v>5496</v>
      </c>
      <c r="B5369" s="9">
        <v>45687</v>
      </c>
      <c r="C5369" s="1" t="s">
        <v>46</v>
      </c>
      <c r="D5369" s="1" t="s">
        <v>22</v>
      </c>
      <c r="E5369" s="1" t="s">
        <v>40</v>
      </c>
      <c r="F5369" s="1" t="s">
        <v>101</v>
      </c>
      <c r="G5369" s="1" t="s">
        <v>48</v>
      </c>
      <c r="H5369" s="1" t="s">
        <v>26</v>
      </c>
      <c r="I5369" s="1" t="s">
        <v>27</v>
      </c>
      <c r="J5369" s="9">
        <v>45687</v>
      </c>
      <c r="K5369" s="9"/>
      <c r="L5369" s="1" t="s">
        <v>28</v>
      </c>
      <c r="M5369" s="1">
        <v>335</v>
      </c>
      <c r="N5369" s="1" t="s">
        <v>75</v>
      </c>
      <c r="O5369" s="1" t="s">
        <v>43</v>
      </c>
      <c r="P5369" s="1" t="s">
        <v>31</v>
      </c>
      <c r="Q5369" s="1">
        <v>2</v>
      </c>
      <c r="R5369" s="1" t="s">
        <v>53</v>
      </c>
      <c r="S5369" s="1">
        <v>1</v>
      </c>
      <c r="T5369" s="10">
        <v>100500</v>
      </c>
      <c r="U5369" t="str">
        <f t="shared" si="581"/>
        <v>Reviewed</v>
      </c>
      <c r="V5369" t="str">
        <f t="shared" si="582"/>
        <v>needs_support</v>
      </c>
      <c r="W5369">
        <f t="shared" si="583"/>
        <v>0</v>
      </c>
      <c r="X5369" t="str">
        <f t="shared" si="584"/>
        <v>Active</v>
      </c>
      <c r="Y5369">
        <f t="shared" si="585"/>
        <v>0.9178082191780822</v>
      </c>
      <c r="Z5369" t="str">
        <f t="shared" si="586"/>
        <v>&lt;1 Year</v>
      </c>
      <c r="AA5369" t="str">
        <f t="shared" si="587"/>
        <v>100K–129K</v>
      </c>
    </row>
    <row r="5370" spans="1:27" ht="19.95" customHeight="1" x14ac:dyDescent="0.3">
      <c r="A5370" s="4" t="s">
        <v>5497</v>
      </c>
      <c r="B5370" s="5">
        <v>45892</v>
      </c>
      <c r="C5370" s="6" t="s">
        <v>55</v>
      </c>
      <c r="D5370" s="6" t="s">
        <v>56</v>
      </c>
      <c r="E5370" s="6" t="s">
        <v>23</v>
      </c>
      <c r="F5370" s="6" t="s">
        <v>61</v>
      </c>
      <c r="G5370" s="6" t="s">
        <v>62</v>
      </c>
      <c r="H5370" s="6" t="s">
        <v>26</v>
      </c>
      <c r="I5370" s="6" t="s">
        <v>27</v>
      </c>
      <c r="J5370" s="5">
        <v>45892</v>
      </c>
      <c r="K5370" s="5"/>
      <c r="L5370" s="6" t="s">
        <v>28</v>
      </c>
      <c r="M5370" s="6">
        <v>130</v>
      </c>
      <c r="N5370" s="6" t="s">
        <v>75</v>
      </c>
      <c r="O5370" s="6" t="s">
        <v>170</v>
      </c>
      <c r="P5370" s="6" t="s">
        <v>31</v>
      </c>
      <c r="Q5370" s="6" t="s">
        <v>95</v>
      </c>
      <c r="R5370" s="6" t="s">
        <v>28</v>
      </c>
      <c r="S5370" s="6">
        <v>0</v>
      </c>
      <c r="T5370" s="7">
        <v>84500</v>
      </c>
      <c r="U5370" t="str">
        <f t="shared" si="581"/>
        <v>Not Reviewed</v>
      </c>
      <c r="V5370" t="str">
        <f t="shared" si="582"/>
        <v>Not Reviewed</v>
      </c>
      <c r="W5370">
        <f t="shared" si="583"/>
        <v>0</v>
      </c>
      <c r="X5370" t="str">
        <f t="shared" si="584"/>
        <v>Active</v>
      </c>
      <c r="Y5370">
        <f t="shared" si="585"/>
        <v>0.35616438356164382</v>
      </c>
      <c r="Z5370" t="str">
        <f t="shared" si="586"/>
        <v>&lt;1 Year</v>
      </c>
      <c r="AA5370" t="str">
        <f t="shared" si="587"/>
        <v>70K–99K</v>
      </c>
    </row>
    <row r="5371" spans="1:27" ht="19.95" customHeight="1" x14ac:dyDescent="0.3">
      <c r="A5371" s="8" t="s">
        <v>5498</v>
      </c>
      <c r="B5371" s="9">
        <v>45831</v>
      </c>
      <c r="C5371" s="1" t="s">
        <v>60</v>
      </c>
      <c r="D5371" s="1" t="s">
        <v>56</v>
      </c>
      <c r="E5371" s="1" t="s">
        <v>40</v>
      </c>
      <c r="F5371" s="1" t="s">
        <v>145</v>
      </c>
      <c r="G5371" s="1" t="s">
        <v>62</v>
      </c>
      <c r="H5371" s="1" t="s">
        <v>49</v>
      </c>
      <c r="I5371" s="1" t="s">
        <v>27</v>
      </c>
      <c r="J5371" s="9">
        <v>45831</v>
      </c>
      <c r="K5371" s="9"/>
      <c r="L5371" s="1" t="s">
        <v>28</v>
      </c>
      <c r="M5371" s="1">
        <v>191</v>
      </c>
      <c r="N5371" s="1" t="s">
        <v>52</v>
      </c>
      <c r="O5371" s="1" t="s">
        <v>105</v>
      </c>
      <c r="P5371" s="1" t="s">
        <v>64</v>
      </c>
      <c r="Q5371" s="1">
        <v>2</v>
      </c>
      <c r="R5371" s="1" t="s">
        <v>53</v>
      </c>
      <c r="S5371" s="1">
        <v>1</v>
      </c>
      <c r="T5371" s="10">
        <v>115000</v>
      </c>
      <c r="U5371" t="str">
        <f t="shared" si="581"/>
        <v>Reviewed</v>
      </c>
      <c r="V5371" t="str">
        <f t="shared" si="582"/>
        <v>needs_support</v>
      </c>
      <c r="W5371">
        <f t="shared" si="583"/>
        <v>0</v>
      </c>
      <c r="X5371" t="str">
        <f t="shared" si="584"/>
        <v>Active</v>
      </c>
      <c r="Y5371">
        <f t="shared" si="585"/>
        <v>0.52328767123287667</v>
      </c>
      <c r="Z5371" t="str">
        <f t="shared" si="586"/>
        <v>&lt;1 Year</v>
      </c>
      <c r="AA5371" t="str">
        <f t="shared" si="587"/>
        <v>100K–129K</v>
      </c>
    </row>
    <row r="5372" spans="1:27" ht="19.95" customHeight="1" x14ac:dyDescent="0.3">
      <c r="A5372" s="4" t="s">
        <v>5499</v>
      </c>
      <c r="B5372" s="5">
        <v>45667</v>
      </c>
      <c r="C5372" s="6" t="s">
        <v>66</v>
      </c>
      <c r="D5372" s="6" t="s">
        <v>56</v>
      </c>
      <c r="E5372" s="6" t="s">
        <v>67</v>
      </c>
      <c r="F5372" s="6" t="s">
        <v>68</v>
      </c>
      <c r="G5372" s="6" t="s">
        <v>69</v>
      </c>
      <c r="H5372" s="6" t="s">
        <v>26</v>
      </c>
      <c r="I5372" s="6" t="s">
        <v>27</v>
      </c>
      <c r="J5372" s="5">
        <v>45667</v>
      </c>
      <c r="K5372" s="5"/>
      <c r="L5372" s="6" t="s">
        <v>28</v>
      </c>
      <c r="M5372" s="6">
        <v>355</v>
      </c>
      <c r="N5372" s="6" t="s">
        <v>29</v>
      </c>
      <c r="O5372" s="6" t="s">
        <v>63</v>
      </c>
      <c r="P5372" s="6" t="s">
        <v>31</v>
      </c>
      <c r="Q5372" s="6">
        <v>5</v>
      </c>
      <c r="R5372" s="6" t="s">
        <v>119</v>
      </c>
      <c r="S5372" s="6">
        <v>1</v>
      </c>
      <c r="T5372" s="7">
        <v>81500</v>
      </c>
      <c r="U5372" t="str">
        <f t="shared" si="581"/>
        <v>Reviewed</v>
      </c>
      <c r="V5372" t="str">
        <f t="shared" si="582"/>
        <v>outstanding</v>
      </c>
      <c r="W5372">
        <f t="shared" si="583"/>
        <v>0</v>
      </c>
      <c r="X5372" t="str">
        <f t="shared" si="584"/>
        <v>Active</v>
      </c>
      <c r="Y5372">
        <f t="shared" si="585"/>
        <v>0.9726027397260274</v>
      </c>
      <c r="Z5372" t="str">
        <f t="shared" si="586"/>
        <v>&lt;1 Year</v>
      </c>
      <c r="AA5372" t="str">
        <f t="shared" si="587"/>
        <v>70K–99K</v>
      </c>
    </row>
    <row r="5373" spans="1:27" ht="19.95" customHeight="1" x14ac:dyDescent="0.3">
      <c r="A5373" s="8" t="s">
        <v>5500</v>
      </c>
      <c r="B5373" s="9">
        <v>44956</v>
      </c>
      <c r="C5373" s="1" t="s">
        <v>71</v>
      </c>
      <c r="D5373" s="1" t="s">
        <v>72</v>
      </c>
      <c r="E5373" s="1" t="s">
        <v>23</v>
      </c>
      <c r="F5373" s="1" t="s">
        <v>150</v>
      </c>
      <c r="G5373" s="1" t="s">
        <v>74</v>
      </c>
      <c r="H5373" s="1" t="s">
        <v>26</v>
      </c>
      <c r="I5373" s="1" t="s">
        <v>27</v>
      </c>
      <c r="J5373" s="9">
        <v>44956</v>
      </c>
      <c r="K5373" s="9"/>
      <c r="L5373" s="1" t="s">
        <v>28</v>
      </c>
      <c r="M5373" s="1">
        <v>1066</v>
      </c>
      <c r="N5373" s="1" t="s">
        <v>52</v>
      </c>
      <c r="O5373" s="1" t="s">
        <v>63</v>
      </c>
      <c r="P5373" s="1" t="s">
        <v>44</v>
      </c>
      <c r="Q5373" s="1">
        <v>3</v>
      </c>
      <c r="R5373" s="1" t="s">
        <v>37</v>
      </c>
      <c r="S5373" s="1">
        <v>3</v>
      </c>
      <c r="T5373" s="10">
        <v>90500</v>
      </c>
      <c r="U5373" t="str">
        <f t="shared" si="581"/>
        <v>Reviewed</v>
      </c>
      <c r="V5373" t="str">
        <f t="shared" si="582"/>
        <v>meets</v>
      </c>
      <c r="W5373">
        <f t="shared" si="583"/>
        <v>0</v>
      </c>
      <c r="X5373" t="str">
        <f t="shared" si="584"/>
        <v>Active</v>
      </c>
      <c r="Y5373">
        <f t="shared" si="585"/>
        <v>2.9205479452054797</v>
      </c>
      <c r="Z5373" t="str">
        <f t="shared" si="586"/>
        <v>2–3 Years</v>
      </c>
      <c r="AA5373" t="str">
        <f t="shared" si="587"/>
        <v>70K–99K</v>
      </c>
    </row>
    <row r="5374" spans="1:27" ht="19.95" customHeight="1" x14ac:dyDescent="0.3">
      <c r="A5374" s="4" t="s">
        <v>5501</v>
      </c>
      <c r="B5374" s="5">
        <v>45432</v>
      </c>
      <c r="C5374" s="6" t="s">
        <v>77</v>
      </c>
      <c r="D5374" s="6" t="s">
        <v>72</v>
      </c>
      <c r="E5374" s="6" t="s">
        <v>40</v>
      </c>
      <c r="F5374" s="6" t="s">
        <v>152</v>
      </c>
      <c r="G5374" s="6" t="s">
        <v>94</v>
      </c>
      <c r="H5374" s="6" t="s">
        <v>49</v>
      </c>
      <c r="I5374" s="6" t="s">
        <v>27</v>
      </c>
      <c r="J5374" s="5">
        <v>45432</v>
      </c>
      <c r="K5374" s="5"/>
      <c r="L5374" s="6" t="s">
        <v>28</v>
      </c>
      <c r="M5374" s="6">
        <v>590</v>
      </c>
      <c r="N5374" s="6" t="s">
        <v>122</v>
      </c>
      <c r="O5374" s="6" t="s">
        <v>63</v>
      </c>
      <c r="P5374" s="6" t="s">
        <v>107</v>
      </c>
      <c r="Q5374" s="6">
        <v>4</v>
      </c>
      <c r="R5374" s="6" t="s">
        <v>32</v>
      </c>
      <c r="S5374" s="6">
        <v>2</v>
      </c>
      <c r="T5374" s="7">
        <v>107500</v>
      </c>
      <c r="U5374" t="str">
        <f t="shared" si="581"/>
        <v>Reviewed</v>
      </c>
      <c r="V5374" t="str">
        <f t="shared" si="582"/>
        <v>exceeds</v>
      </c>
      <c r="W5374">
        <f t="shared" si="583"/>
        <v>0</v>
      </c>
      <c r="X5374" t="str">
        <f t="shared" si="584"/>
        <v>Active</v>
      </c>
      <c r="Y5374">
        <f t="shared" si="585"/>
        <v>1.6164383561643836</v>
      </c>
      <c r="Z5374" t="str">
        <f t="shared" si="586"/>
        <v>1–2 Years</v>
      </c>
      <c r="AA5374" t="str">
        <f t="shared" si="587"/>
        <v>100K–129K</v>
      </c>
    </row>
    <row r="5375" spans="1:27" ht="19.95" customHeight="1" x14ac:dyDescent="0.3">
      <c r="A5375" s="8" t="s">
        <v>5502</v>
      </c>
      <c r="B5375" s="9">
        <v>45381</v>
      </c>
      <c r="C5375" s="1" t="s">
        <v>81</v>
      </c>
      <c r="D5375" s="1" t="s">
        <v>72</v>
      </c>
      <c r="E5375" s="1" t="s">
        <v>23</v>
      </c>
      <c r="F5375" s="1" t="s">
        <v>154</v>
      </c>
      <c r="G5375" s="1" t="s">
        <v>83</v>
      </c>
      <c r="H5375" s="1" t="s">
        <v>43</v>
      </c>
      <c r="I5375" s="1" t="s">
        <v>50</v>
      </c>
      <c r="J5375" s="9">
        <v>45381</v>
      </c>
      <c r="K5375" s="9">
        <v>45503</v>
      </c>
      <c r="L5375" s="1" t="s">
        <v>159</v>
      </c>
      <c r="M5375" s="1">
        <v>122</v>
      </c>
      <c r="N5375" s="1" t="s">
        <v>122</v>
      </c>
      <c r="O5375" s="1" t="s">
        <v>63</v>
      </c>
      <c r="P5375" s="1" t="s">
        <v>31</v>
      </c>
      <c r="Q5375" s="1" t="s">
        <v>95</v>
      </c>
      <c r="R5375" s="1" t="s">
        <v>28</v>
      </c>
      <c r="S5375" s="1">
        <v>0</v>
      </c>
      <c r="T5375" s="10">
        <v>74000</v>
      </c>
      <c r="U5375" t="str">
        <f t="shared" si="581"/>
        <v>Not Reviewed</v>
      </c>
      <c r="V5375" t="str">
        <f t="shared" si="582"/>
        <v>Not Reviewed</v>
      </c>
      <c r="W5375">
        <f t="shared" si="583"/>
        <v>1</v>
      </c>
      <c r="X5375" t="str">
        <f t="shared" si="584"/>
        <v>Attrited</v>
      </c>
      <c r="Y5375">
        <f t="shared" si="585"/>
        <v>0.33424657534246577</v>
      </c>
      <c r="Z5375" t="str">
        <f t="shared" si="586"/>
        <v>&lt;1 Year</v>
      </c>
      <c r="AA5375" t="str">
        <f t="shared" si="587"/>
        <v>70K–99K</v>
      </c>
    </row>
    <row r="5376" spans="1:27" ht="19.95" customHeight="1" x14ac:dyDescent="0.3">
      <c r="A5376" s="4" t="s">
        <v>5503</v>
      </c>
      <c r="B5376" s="5">
        <v>45665</v>
      </c>
      <c r="C5376" s="6" t="s">
        <v>86</v>
      </c>
      <c r="D5376" s="6" t="s">
        <v>87</v>
      </c>
      <c r="E5376" s="6" t="s">
        <v>67</v>
      </c>
      <c r="F5376" s="6" t="s">
        <v>116</v>
      </c>
      <c r="G5376" s="6" t="s">
        <v>89</v>
      </c>
      <c r="H5376" s="6" t="s">
        <v>26</v>
      </c>
      <c r="I5376" s="6" t="s">
        <v>27</v>
      </c>
      <c r="J5376" s="5">
        <v>45665</v>
      </c>
      <c r="K5376" s="5"/>
      <c r="L5376" s="6" t="s">
        <v>28</v>
      </c>
      <c r="M5376" s="6">
        <v>357</v>
      </c>
      <c r="N5376" s="6" t="s">
        <v>52</v>
      </c>
      <c r="O5376" s="6" t="s">
        <v>43</v>
      </c>
      <c r="P5376" s="6" t="s">
        <v>31</v>
      </c>
      <c r="Q5376" s="6">
        <v>1</v>
      </c>
      <c r="R5376" s="6" t="s">
        <v>53</v>
      </c>
      <c r="S5376" s="6">
        <v>1</v>
      </c>
      <c r="T5376" s="7">
        <v>81000</v>
      </c>
      <c r="U5376" t="str">
        <f t="shared" si="581"/>
        <v>Reviewed</v>
      </c>
      <c r="V5376" t="str">
        <f t="shared" si="582"/>
        <v>needs_support</v>
      </c>
      <c r="W5376">
        <f t="shared" si="583"/>
        <v>0</v>
      </c>
      <c r="X5376" t="str">
        <f t="shared" si="584"/>
        <v>Active</v>
      </c>
      <c r="Y5376">
        <f t="shared" si="585"/>
        <v>0.9780821917808219</v>
      </c>
      <c r="Z5376" t="str">
        <f t="shared" si="586"/>
        <v>&lt;1 Year</v>
      </c>
      <c r="AA5376" t="str">
        <f t="shared" si="587"/>
        <v>70K–99K</v>
      </c>
    </row>
    <row r="5377" spans="1:27" ht="19.95" customHeight="1" x14ac:dyDescent="0.3">
      <c r="A5377" s="8" t="s">
        <v>5504</v>
      </c>
      <c r="B5377" s="9">
        <v>45701</v>
      </c>
      <c r="C5377" s="1" t="s">
        <v>91</v>
      </c>
      <c r="D5377" s="1" t="s">
        <v>87</v>
      </c>
      <c r="E5377" s="1" t="s">
        <v>92</v>
      </c>
      <c r="F5377" s="1" t="s">
        <v>93</v>
      </c>
      <c r="G5377" s="1" t="s">
        <v>94</v>
      </c>
      <c r="H5377" s="1" t="s">
        <v>26</v>
      </c>
      <c r="I5377" s="1" t="s">
        <v>27</v>
      </c>
      <c r="J5377" s="9">
        <v>45701</v>
      </c>
      <c r="K5377" s="9"/>
      <c r="L5377" s="1" t="s">
        <v>28</v>
      </c>
      <c r="M5377" s="1">
        <v>321</v>
      </c>
      <c r="N5377" s="1" t="s">
        <v>29</v>
      </c>
      <c r="O5377" s="1" t="s">
        <v>63</v>
      </c>
      <c r="P5377" s="1" t="s">
        <v>107</v>
      </c>
      <c r="Q5377" s="1">
        <v>3</v>
      </c>
      <c r="R5377" s="1" t="s">
        <v>37</v>
      </c>
      <c r="S5377" s="1">
        <v>1</v>
      </c>
      <c r="T5377" s="10">
        <v>74000</v>
      </c>
      <c r="U5377" t="str">
        <f t="shared" si="581"/>
        <v>Reviewed</v>
      </c>
      <c r="V5377" t="str">
        <f t="shared" si="582"/>
        <v>meets</v>
      </c>
      <c r="W5377">
        <f t="shared" si="583"/>
        <v>0</v>
      </c>
      <c r="X5377" t="str">
        <f t="shared" si="584"/>
        <v>Active</v>
      </c>
      <c r="Y5377">
        <f t="shared" si="585"/>
        <v>0.8794520547945206</v>
      </c>
      <c r="Z5377" t="str">
        <f t="shared" si="586"/>
        <v>&lt;1 Year</v>
      </c>
      <c r="AA5377" t="str">
        <f t="shared" si="587"/>
        <v>70K–99K</v>
      </c>
    </row>
    <row r="5378" spans="1:27" ht="19.95" customHeight="1" x14ac:dyDescent="0.3">
      <c r="A5378" s="4" t="s">
        <v>5505</v>
      </c>
      <c r="B5378" s="5">
        <v>45020</v>
      </c>
      <c r="C5378" s="6" t="s">
        <v>21</v>
      </c>
      <c r="D5378" s="6" t="s">
        <v>22</v>
      </c>
      <c r="E5378" s="6" t="s">
        <v>23</v>
      </c>
      <c r="F5378" s="6" t="s">
        <v>121</v>
      </c>
      <c r="G5378" s="6" t="s">
        <v>25</v>
      </c>
      <c r="H5378" s="6" t="s">
        <v>49</v>
      </c>
      <c r="I5378" s="6" t="s">
        <v>27</v>
      </c>
      <c r="J5378" s="5">
        <v>45020</v>
      </c>
      <c r="K5378" s="5"/>
      <c r="L5378" s="6" t="s">
        <v>28</v>
      </c>
      <c r="M5378" s="6">
        <v>1002</v>
      </c>
      <c r="N5378" s="6" t="s">
        <v>122</v>
      </c>
      <c r="O5378" s="6" t="s">
        <v>43</v>
      </c>
      <c r="P5378" s="6" t="s">
        <v>133</v>
      </c>
      <c r="Q5378" s="6">
        <v>4</v>
      </c>
      <c r="R5378" s="6" t="s">
        <v>32</v>
      </c>
      <c r="S5378" s="6">
        <v>3</v>
      </c>
      <c r="T5378" s="7">
        <v>114500</v>
      </c>
      <c r="U5378" t="str">
        <f t="shared" ref="U5378:U5441" si="588">IF(LOWER(TRIM(Q5378&amp;""))="none","Not Reviewed","Reviewed")</f>
        <v>Reviewed</v>
      </c>
      <c r="V5378" t="str">
        <f t="shared" ref="V5378:V5441" si="589">IF(OR(Q5378="none",R5378=""),"Not Reviewed",R5378)</f>
        <v>exceeds</v>
      </c>
      <c r="W5378">
        <f t="shared" ref="W5378:W5441" si="590">IF(I5378="terminated",1,0)</f>
        <v>0</v>
      </c>
      <c r="X5378" t="str">
        <f t="shared" ref="X5378:X5441" si="591">IF(I5378="terminated","Attrited","Active")</f>
        <v>Active</v>
      </c>
      <c r="Y5378">
        <f t="shared" ref="Y5378:Y5441" si="592">M5378/365</f>
        <v>2.7452054794520548</v>
      </c>
      <c r="Z5378" t="str">
        <f t="shared" ref="Z5378:Z5441" si="593">IF(Y5378&lt;1,"&lt;1 Year",IF(Y5378&lt;2,"1–2 Years",IF(Y5378&lt;3,"2–3 Years","3+ Years")))</f>
        <v>2–3 Years</v>
      </c>
      <c r="AA5378" t="str">
        <f t="shared" ref="AA5378:AA5441" si="594">IF(T5378&lt;70000,"&lt;70K",IF(T5378&lt;100000,"70K–99K",IF(T5378&lt;130000,"100K–129K","130K+")))</f>
        <v>100K–129K</v>
      </c>
    </row>
    <row r="5379" spans="1:27" ht="19.95" customHeight="1" x14ac:dyDescent="0.3">
      <c r="A5379" s="8" t="s">
        <v>5506</v>
      </c>
      <c r="B5379" s="9">
        <v>45473</v>
      </c>
      <c r="C5379" s="1" t="s">
        <v>34</v>
      </c>
      <c r="D5379" s="1" t="s">
        <v>22</v>
      </c>
      <c r="E5379" s="1" t="s">
        <v>23</v>
      </c>
      <c r="F5379" s="1" t="s">
        <v>99</v>
      </c>
      <c r="G5379" s="1" t="s">
        <v>36</v>
      </c>
      <c r="H5379" s="1" t="s">
        <v>49</v>
      </c>
      <c r="I5379" s="1" t="s">
        <v>27</v>
      </c>
      <c r="J5379" s="9">
        <v>45473</v>
      </c>
      <c r="K5379" s="9"/>
      <c r="L5379" s="1" t="s">
        <v>28</v>
      </c>
      <c r="M5379" s="1">
        <v>549</v>
      </c>
      <c r="N5379" s="1" t="s">
        <v>75</v>
      </c>
      <c r="O5379" s="1" t="s">
        <v>43</v>
      </c>
      <c r="P5379" s="1" t="s">
        <v>31</v>
      </c>
      <c r="Q5379" s="1">
        <v>5</v>
      </c>
      <c r="R5379" s="1" t="s">
        <v>119</v>
      </c>
      <c r="S5379" s="1">
        <v>2</v>
      </c>
      <c r="T5379" s="10">
        <v>98500</v>
      </c>
      <c r="U5379" t="str">
        <f t="shared" si="588"/>
        <v>Reviewed</v>
      </c>
      <c r="V5379" t="str">
        <f t="shared" si="589"/>
        <v>outstanding</v>
      </c>
      <c r="W5379">
        <f t="shared" si="590"/>
        <v>0</v>
      </c>
      <c r="X5379" t="str">
        <f t="shared" si="591"/>
        <v>Active</v>
      </c>
      <c r="Y5379">
        <f t="shared" si="592"/>
        <v>1.5041095890410958</v>
      </c>
      <c r="Z5379" t="str">
        <f t="shared" si="593"/>
        <v>1–2 Years</v>
      </c>
      <c r="AA5379" t="str">
        <f t="shared" si="594"/>
        <v>70K–99K</v>
      </c>
    </row>
    <row r="5380" spans="1:27" ht="19.95" customHeight="1" x14ac:dyDescent="0.3">
      <c r="A5380" s="4" t="s">
        <v>5507</v>
      </c>
      <c r="B5380" s="5">
        <v>45290</v>
      </c>
      <c r="C5380" s="6" t="s">
        <v>39</v>
      </c>
      <c r="D5380" s="6" t="s">
        <v>22</v>
      </c>
      <c r="E5380" s="6" t="s">
        <v>40</v>
      </c>
      <c r="F5380" s="6" t="s">
        <v>187</v>
      </c>
      <c r="G5380" s="6" t="s">
        <v>42</v>
      </c>
      <c r="H5380" s="6" t="s">
        <v>110</v>
      </c>
      <c r="I5380" s="6" t="s">
        <v>27</v>
      </c>
      <c r="J5380" s="5">
        <v>45290</v>
      </c>
      <c r="K5380" s="5"/>
      <c r="L5380" s="6" t="s">
        <v>28</v>
      </c>
      <c r="M5380" s="6">
        <v>732</v>
      </c>
      <c r="N5380" s="6" t="s">
        <v>29</v>
      </c>
      <c r="O5380" s="6" t="s">
        <v>30</v>
      </c>
      <c r="P5380" s="6" t="s">
        <v>31</v>
      </c>
      <c r="Q5380" s="6">
        <v>2</v>
      </c>
      <c r="R5380" s="6" t="s">
        <v>53</v>
      </c>
      <c r="S5380" s="6">
        <v>2</v>
      </c>
      <c r="T5380" s="7">
        <v>161000</v>
      </c>
      <c r="U5380" t="str">
        <f t="shared" si="588"/>
        <v>Reviewed</v>
      </c>
      <c r="V5380" t="str">
        <f t="shared" si="589"/>
        <v>needs_support</v>
      </c>
      <c r="W5380">
        <f t="shared" si="590"/>
        <v>0</v>
      </c>
      <c r="X5380" t="str">
        <f t="shared" si="591"/>
        <v>Active</v>
      </c>
      <c r="Y5380">
        <f t="shared" si="592"/>
        <v>2.0054794520547947</v>
      </c>
      <c r="Z5380" t="str">
        <f t="shared" si="593"/>
        <v>2–3 Years</v>
      </c>
      <c r="AA5380" t="str">
        <f t="shared" si="594"/>
        <v>130K+</v>
      </c>
    </row>
    <row r="5381" spans="1:27" ht="19.95" customHeight="1" x14ac:dyDescent="0.3">
      <c r="A5381" s="8" t="s">
        <v>5508</v>
      </c>
      <c r="B5381" s="9">
        <v>45913</v>
      </c>
      <c r="C5381" s="1" t="s">
        <v>46</v>
      </c>
      <c r="D5381" s="1" t="s">
        <v>22</v>
      </c>
      <c r="E5381" s="1" t="s">
        <v>40</v>
      </c>
      <c r="F5381" s="1" t="s">
        <v>143</v>
      </c>
      <c r="G5381" s="1" t="s">
        <v>48</v>
      </c>
      <c r="H5381" s="1" t="s">
        <v>43</v>
      </c>
      <c r="I5381" s="1" t="s">
        <v>27</v>
      </c>
      <c r="J5381" s="9">
        <v>45913</v>
      </c>
      <c r="K5381" s="9"/>
      <c r="L5381" s="1" t="s">
        <v>28</v>
      </c>
      <c r="M5381" s="1">
        <v>109</v>
      </c>
      <c r="N5381" s="1" t="s">
        <v>140</v>
      </c>
      <c r="O5381" s="1" t="s">
        <v>63</v>
      </c>
      <c r="P5381" s="1" t="s">
        <v>31</v>
      </c>
      <c r="Q5381" s="1" t="s">
        <v>95</v>
      </c>
      <c r="R5381" s="1" t="s">
        <v>28</v>
      </c>
      <c r="S5381" s="1">
        <v>0</v>
      </c>
      <c r="T5381" s="10">
        <v>57000</v>
      </c>
      <c r="U5381" t="str">
        <f t="shared" si="588"/>
        <v>Not Reviewed</v>
      </c>
      <c r="V5381" t="str">
        <f t="shared" si="589"/>
        <v>Not Reviewed</v>
      </c>
      <c r="W5381">
        <f t="shared" si="590"/>
        <v>0</v>
      </c>
      <c r="X5381" t="str">
        <f t="shared" si="591"/>
        <v>Active</v>
      </c>
      <c r="Y5381">
        <f t="shared" si="592"/>
        <v>0.29863013698630136</v>
      </c>
      <c r="Z5381" t="str">
        <f t="shared" si="593"/>
        <v>&lt;1 Year</v>
      </c>
      <c r="AA5381" t="str">
        <f t="shared" si="594"/>
        <v>&lt;70K</v>
      </c>
    </row>
    <row r="5382" spans="1:27" ht="19.95" customHeight="1" x14ac:dyDescent="0.3">
      <c r="A5382" s="4" t="s">
        <v>5509</v>
      </c>
      <c r="B5382" s="5">
        <v>45147</v>
      </c>
      <c r="C5382" s="6" t="s">
        <v>55</v>
      </c>
      <c r="D5382" s="6" t="s">
        <v>56</v>
      </c>
      <c r="E5382" s="6" t="s">
        <v>23</v>
      </c>
      <c r="F5382" s="6" t="s">
        <v>147</v>
      </c>
      <c r="G5382" s="6" t="s">
        <v>58</v>
      </c>
      <c r="H5382" s="6" t="s">
        <v>26</v>
      </c>
      <c r="I5382" s="6" t="s">
        <v>27</v>
      </c>
      <c r="J5382" s="5">
        <v>45147</v>
      </c>
      <c r="K5382" s="5"/>
      <c r="L5382" s="6" t="s">
        <v>28</v>
      </c>
      <c r="M5382" s="6">
        <v>875</v>
      </c>
      <c r="N5382" s="6" t="s">
        <v>29</v>
      </c>
      <c r="O5382" s="6" t="s">
        <v>63</v>
      </c>
      <c r="P5382" s="6" t="s">
        <v>64</v>
      </c>
      <c r="Q5382" s="6">
        <v>3</v>
      </c>
      <c r="R5382" s="6" t="s">
        <v>37</v>
      </c>
      <c r="S5382" s="6">
        <v>2</v>
      </c>
      <c r="T5382" s="7">
        <v>85500</v>
      </c>
      <c r="U5382" t="str">
        <f t="shared" si="588"/>
        <v>Reviewed</v>
      </c>
      <c r="V5382" t="str">
        <f t="shared" si="589"/>
        <v>meets</v>
      </c>
      <c r="W5382">
        <f t="shared" si="590"/>
        <v>0</v>
      </c>
      <c r="X5382" t="str">
        <f t="shared" si="591"/>
        <v>Active</v>
      </c>
      <c r="Y5382">
        <f t="shared" si="592"/>
        <v>2.3972602739726026</v>
      </c>
      <c r="Z5382" t="str">
        <f t="shared" si="593"/>
        <v>2–3 Years</v>
      </c>
      <c r="AA5382" t="str">
        <f t="shared" si="594"/>
        <v>70K–99K</v>
      </c>
    </row>
    <row r="5383" spans="1:27" ht="19.95" customHeight="1" x14ac:dyDescent="0.3">
      <c r="A5383" s="8" t="s">
        <v>5510</v>
      </c>
      <c r="B5383" s="9">
        <v>45012</v>
      </c>
      <c r="C5383" s="1" t="s">
        <v>60</v>
      </c>
      <c r="D5383" s="1" t="s">
        <v>56</v>
      </c>
      <c r="E5383" s="1" t="s">
        <v>40</v>
      </c>
      <c r="F5383" s="1" t="s">
        <v>61</v>
      </c>
      <c r="G5383" s="1" t="s">
        <v>62</v>
      </c>
      <c r="H5383" s="1" t="s">
        <v>26</v>
      </c>
      <c r="I5383" s="1" t="s">
        <v>50</v>
      </c>
      <c r="J5383" s="9">
        <v>45012</v>
      </c>
      <c r="K5383" s="9">
        <v>45798</v>
      </c>
      <c r="L5383" s="1" t="s">
        <v>51</v>
      </c>
      <c r="M5383" s="1">
        <v>786</v>
      </c>
      <c r="N5383" s="1" t="s">
        <v>29</v>
      </c>
      <c r="O5383" s="1" t="s">
        <v>63</v>
      </c>
      <c r="P5383" s="1" t="s">
        <v>44</v>
      </c>
      <c r="Q5383" s="1">
        <v>2</v>
      </c>
      <c r="R5383" s="1" t="s">
        <v>53</v>
      </c>
      <c r="S5383" s="1">
        <v>2</v>
      </c>
      <c r="T5383" s="10">
        <v>97000</v>
      </c>
      <c r="U5383" t="str">
        <f t="shared" si="588"/>
        <v>Reviewed</v>
      </c>
      <c r="V5383" t="str">
        <f t="shared" si="589"/>
        <v>needs_support</v>
      </c>
      <c r="W5383">
        <f t="shared" si="590"/>
        <v>1</v>
      </c>
      <c r="X5383" t="str">
        <f t="shared" si="591"/>
        <v>Attrited</v>
      </c>
      <c r="Y5383">
        <f t="shared" si="592"/>
        <v>2.1534246575342464</v>
      </c>
      <c r="Z5383" t="str">
        <f t="shared" si="593"/>
        <v>2–3 Years</v>
      </c>
      <c r="AA5383" t="str">
        <f t="shared" si="594"/>
        <v>70K–99K</v>
      </c>
    </row>
    <row r="5384" spans="1:27" ht="19.95" customHeight="1" x14ac:dyDescent="0.3">
      <c r="A5384" s="4" t="s">
        <v>5511</v>
      </c>
      <c r="B5384" s="5">
        <v>45319</v>
      </c>
      <c r="C5384" s="6" t="s">
        <v>66</v>
      </c>
      <c r="D5384" s="6" t="s">
        <v>56</v>
      </c>
      <c r="E5384" s="6" t="s">
        <v>67</v>
      </c>
      <c r="F5384" s="6" t="s">
        <v>138</v>
      </c>
      <c r="G5384" s="6" t="s">
        <v>36</v>
      </c>
      <c r="H5384" s="6" t="s">
        <v>43</v>
      </c>
      <c r="I5384" s="6" t="s">
        <v>27</v>
      </c>
      <c r="J5384" s="5">
        <v>45319</v>
      </c>
      <c r="K5384" s="5"/>
      <c r="L5384" s="6" t="s">
        <v>28</v>
      </c>
      <c r="M5384" s="6">
        <v>703</v>
      </c>
      <c r="N5384" s="6" t="s">
        <v>29</v>
      </c>
      <c r="O5384" s="6" t="s">
        <v>63</v>
      </c>
      <c r="P5384" s="6" t="s">
        <v>64</v>
      </c>
      <c r="Q5384" s="6">
        <v>2</v>
      </c>
      <c r="R5384" s="6" t="s">
        <v>53</v>
      </c>
      <c r="S5384" s="6">
        <v>2</v>
      </c>
      <c r="T5384" s="7">
        <v>71500</v>
      </c>
      <c r="U5384" t="str">
        <f t="shared" si="588"/>
        <v>Reviewed</v>
      </c>
      <c r="V5384" t="str">
        <f t="shared" si="589"/>
        <v>needs_support</v>
      </c>
      <c r="W5384">
        <f t="shared" si="590"/>
        <v>0</v>
      </c>
      <c r="X5384" t="str">
        <f t="shared" si="591"/>
        <v>Active</v>
      </c>
      <c r="Y5384">
        <f t="shared" si="592"/>
        <v>1.9260273972602739</v>
      </c>
      <c r="Z5384" t="str">
        <f t="shared" si="593"/>
        <v>1–2 Years</v>
      </c>
      <c r="AA5384" t="str">
        <f t="shared" si="594"/>
        <v>70K–99K</v>
      </c>
    </row>
    <row r="5385" spans="1:27" ht="19.95" customHeight="1" x14ac:dyDescent="0.3">
      <c r="A5385" s="8" t="s">
        <v>5512</v>
      </c>
      <c r="B5385" s="9">
        <v>45825</v>
      </c>
      <c r="C5385" s="1" t="s">
        <v>71</v>
      </c>
      <c r="D5385" s="1" t="s">
        <v>72</v>
      </c>
      <c r="E5385" s="1" t="s">
        <v>23</v>
      </c>
      <c r="F5385" s="1" t="s">
        <v>150</v>
      </c>
      <c r="G5385" s="1" t="s">
        <v>74</v>
      </c>
      <c r="H5385" s="1" t="s">
        <v>26</v>
      </c>
      <c r="I5385" s="1" t="s">
        <v>27</v>
      </c>
      <c r="J5385" s="9">
        <v>45825</v>
      </c>
      <c r="K5385" s="9"/>
      <c r="L5385" s="1" t="s">
        <v>28</v>
      </c>
      <c r="M5385" s="1">
        <v>197</v>
      </c>
      <c r="N5385" s="1" t="s">
        <v>52</v>
      </c>
      <c r="O5385" s="1" t="s">
        <v>30</v>
      </c>
      <c r="P5385" s="1" t="s">
        <v>64</v>
      </c>
      <c r="Q5385" s="1">
        <v>4</v>
      </c>
      <c r="R5385" s="1" t="s">
        <v>32</v>
      </c>
      <c r="S5385" s="1">
        <v>1</v>
      </c>
      <c r="T5385" s="10">
        <v>92500</v>
      </c>
      <c r="U5385" t="str">
        <f t="shared" si="588"/>
        <v>Reviewed</v>
      </c>
      <c r="V5385" t="str">
        <f t="shared" si="589"/>
        <v>exceeds</v>
      </c>
      <c r="W5385">
        <f t="shared" si="590"/>
        <v>0</v>
      </c>
      <c r="X5385" t="str">
        <f t="shared" si="591"/>
        <v>Active</v>
      </c>
      <c r="Y5385">
        <f t="shared" si="592"/>
        <v>0.53972602739726028</v>
      </c>
      <c r="Z5385" t="str">
        <f t="shared" si="593"/>
        <v>&lt;1 Year</v>
      </c>
      <c r="AA5385" t="str">
        <f t="shared" si="594"/>
        <v>70K–99K</v>
      </c>
    </row>
    <row r="5386" spans="1:27" ht="19.95" customHeight="1" x14ac:dyDescent="0.3">
      <c r="A5386" s="4" t="s">
        <v>5513</v>
      </c>
      <c r="B5386" s="5">
        <v>45501</v>
      </c>
      <c r="C5386" s="6" t="s">
        <v>77</v>
      </c>
      <c r="D5386" s="6" t="s">
        <v>72</v>
      </c>
      <c r="E5386" s="6" t="s">
        <v>40</v>
      </c>
      <c r="F5386" s="6" t="s">
        <v>78</v>
      </c>
      <c r="G5386" s="6" t="s">
        <v>79</v>
      </c>
      <c r="H5386" s="6" t="s">
        <v>49</v>
      </c>
      <c r="I5386" s="6" t="s">
        <v>27</v>
      </c>
      <c r="J5386" s="5">
        <v>45501</v>
      </c>
      <c r="K5386" s="5"/>
      <c r="L5386" s="6" t="s">
        <v>28</v>
      </c>
      <c r="M5386" s="6">
        <v>521</v>
      </c>
      <c r="N5386" s="6" t="s">
        <v>29</v>
      </c>
      <c r="O5386" s="6" t="s">
        <v>63</v>
      </c>
      <c r="P5386" s="6" t="s">
        <v>107</v>
      </c>
      <c r="Q5386" s="6">
        <v>3</v>
      </c>
      <c r="R5386" s="6" t="s">
        <v>37</v>
      </c>
      <c r="S5386" s="6">
        <v>1</v>
      </c>
      <c r="T5386" s="7">
        <v>116500</v>
      </c>
      <c r="U5386" t="str">
        <f t="shared" si="588"/>
        <v>Reviewed</v>
      </c>
      <c r="V5386" t="str">
        <f t="shared" si="589"/>
        <v>meets</v>
      </c>
      <c r="W5386">
        <f t="shared" si="590"/>
        <v>0</v>
      </c>
      <c r="X5386" t="str">
        <f t="shared" si="591"/>
        <v>Active</v>
      </c>
      <c r="Y5386">
        <f t="shared" si="592"/>
        <v>1.4273972602739726</v>
      </c>
      <c r="Z5386" t="str">
        <f t="shared" si="593"/>
        <v>1–2 Years</v>
      </c>
      <c r="AA5386" t="str">
        <f t="shared" si="594"/>
        <v>100K–129K</v>
      </c>
    </row>
    <row r="5387" spans="1:27" ht="19.95" customHeight="1" x14ac:dyDescent="0.3">
      <c r="A5387" s="8" t="s">
        <v>5514</v>
      </c>
      <c r="B5387" s="9">
        <v>45302</v>
      </c>
      <c r="C5387" s="1" t="s">
        <v>81</v>
      </c>
      <c r="D5387" s="1" t="s">
        <v>72</v>
      </c>
      <c r="E5387" s="1" t="s">
        <v>23</v>
      </c>
      <c r="F5387" s="1" t="s">
        <v>82</v>
      </c>
      <c r="G5387" s="1" t="s">
        <v>83</v>
      </c>
      <c r="H5387" s="1" t="s">
        <v>26</v>
      </c>
      <c r="I5387" s="1" t="s">
        <v>27</v>
      </c>
      <c r="J5387" s="9">
        <v>45302</v>
      </c>
      <c r="K5387" s="9"/>
      <c r="L5387" s="1" t="s">
        <v>28</v>
      </c>
      <c r="M5387" s="1">
        <v>720</v>
      </c>
      <c r="N5387" s="1" t="s">
        <v>29</v>
      </c>
      <c r="O5387" s="1" t="s">
        <v>170</v>
      </c>
      <c r="P5387" s="1" t="s">
        <v>44</v>
      </c>
      <c r="Q5387" s="1">
        <v>3</v>
      </c>
      <c r="R5387" s="1" t="s">
        <v>37</v>
      </c>
      <c r="S5387" s="1">
        <v>2</v>
      </c>
      <c r="T5387" s="10">
        <v>76500</v>
      </c>
      <c r="U5387" t="str">
        <f t="shared" si="588"/>
        <v>Reviewed</v>
      </c>
      <c r="V5387" t="str">
        <f t="shared" si="589"/>
        <v>meets</v>
      </c>
      <c r="W5387">
        <f t="shared" si="590"/>
        <v>0</v>
      </c>
      <c r="X5387" t="str">
        <f t="shared" si="591"/>
        <v>Active</v>
      </c>
      <c r="Y5387">
        <f t="shared" si="592"/>
        <v>1.9726027397260273</v>
      </c>
      <c r="Z5387" t="str">
        <f t="shared" si="593"/>
        <v>1–2 Years</v>
      </c>
      <c r="AA5387" t="str">
        <f t="shared" si="594"/>
        <v>70K–99K</v>
      </c>
    </row>
    <row r="5388" spans="1:27" ht="19.95" customHeight="1" x14ac:dyDescent="0.3">
      <c r="A5388" s="4" t="s">
        <v>5515</v>
      </c>
      <c r="B5388" s="5">
        <v>45871</v>
      </c>
      <c r="C5388" s="6" t="s">
        <v>86</v>
      </c>
      <c r="D5388" s="6" t="s">
        <v>87</v>
      </c>
      <c r="E5388" s="6" t="s">
        <v>67</v>
      </c>
      <c r="F5388" s="6" t="s">
        <v>114</v>
      </c>
      <c r="G5388" s="6" t="s">
        <v>94</v>
      </c>
      <c r="H5388" s="6" t="s">
        <v>43</v>
      </c>
      <c r="I5388" s="6" t="s">
        <v>27</v>
      </c>
      <c r="J5388" s="5">
        <v>45871</v>
      </c>
      <c r="K5388" s="5"/>
      <c r="L5388" s="6" t="s">
        <v>28</v>
      </c>
      <c r="M5388" s="6">
        <v>151</v>
      </c>
      <c r="N5388" s="6" t="s">
        <v>75</v>
      </c>
      <c r="O5388" s="6" t="s">
        <v>63</v>
      </c>
      <c r="P5388" s="6" t="s">
        <v>107</v>
      </c>
      <c r="Q5388" s="6" t="s">
        <v>95</v>
      </c>
      <c r="R5388" s="6" t="s">
        <v>28</v>
      </c>
      <c r="S5388" s="6">
        <v>0</v>
      </c>
      <c r="T5388" s="7">
        <v>69500</v>
      </c>
      <c r="U5388" t="str">
        <f t="shared" si="588"/>
        <v>Not Reviewed</v>
      </c>
      <c r="V5388" t="str">
        <f t="shared" si="589"/>
        <v>Not Reviewed</v>
      </c>
      <c r="W5388">
        <f t="shared" si="590"/>
        <v>0</v>
      </c>
      <c r="X5388" t="str">
        <f t="shared" si="591"/>
        <v>Active</v>
      </c>
      <c r="Y5388">
        <f t="shared" si="592"/>
        <v>0.41369863013698632</v>
      </c>
      <c r="Z5388" t="str">
        <f t="shared" si="593"/>
        <v>&lt;1 Year</v>
      </c>
      <c r="AA5388" t="str">
        <f t="shared" si="594"/>
        <v>&lt;70K</v>
      </c>
    </row>
    <row r="5389" spans="1:27" ht="19.95" customHeight="1" x14ac:dyDescent="0.3">
      <c r="A5389" s="8" t="s">
        <v>5516</v>
      </c>
      <c r="B5389" s="9">
        <v>45110</v>
      </c>
      <c r="C5389" s="1" t="s">
        <v>91</v>
      </c>
      <c r="D5389" s="1" t="s">
        <v>87</v>
      </c>
      <c r="E5389" s="1" t="s">
        <v>92</v>
      </c>
      <c r="F5389" s="1" t="s">
        <v>114</v>
      </c>
      <c r="G5389" s="1" t="s">
        <v>94</v>
      </c>
      <c r="H5389" s="1" t="s">
        <v>43</v>
      </c>
      <c r="I5389" s="1" t="s">
        <v>27</v>
      </c>
      <c r="J5389" s="9">
        <v>45110</v>
      </c>
      <c r="K5389" s="9"/>
      <c r="L5389" s="1" t="s">
        <v>28</v>
      </c>
      <c r="M5389" s="1">
        <v>912</v>
      </c>
      <c r="N5389" s="1" t="s">
        <v>75</v>
      </c>
      <c r="O5389" s="1" t="s">
        <v>63</v>
      </c>
      <c r="P5389" s="1" t="s">
        <v>107</v>
      </c>
      <c r="Q5389" s="1">
        <v>3</v>
      </c>
      <c r="R5389" s="1" t="s">
        <v>37</v>
      </c>
      <c r="S5389" s="1">
        <v>3</v>
      </c>
      <c r="T5389" s="10">
        <v>68500</v>
      </c>
      <c r="U5389" t="str">
        <f t="shared" si="588"/>
        <v>Reviewed</v>
      </c>
      <c r="V5389" t="str">
        <f t="shared" si="589"/>
        <v>meets</v>
      </c>
      <c r="W5389">
        <f t="shared" si="590"/>
        <v>0</v>
      </c>
      <c r="X5389" t="str">
        <f t="shared" si="591"/>
        <v>Active</v>
      </c>
      <c r="Y5389">
        <f t="shared" si="592"/>
        <v>2.4986301369863013</v>
      </c>
      <c r="Z5389" t="str">
        <f t="shared" si="593"/>
        <v>2–3 Years</v>
      </c>
      <c r="AA5389" t="str">
        <f t="shared" si="594"/>
        <v>&lt;70K</v>
      </c>
    </row>
    <row r="5390" spans="1:27" ht="19.95" customHeight="1" x14ac:dyDescent="0.3">
      <c r="A5390" s="4" t="s">
        <v>5517</v>
      </c>
      <c r="B5390" s="5">
        <v>45740</v>
      </c>
      <c r="C5390" s="6" t="s">
        <v>21</v>
      </c>
      <c r="D5390" s="6" t="s">
        <v>22</v>
      </c>
      <c r="E5390" s="6" t="s">
        <v>23</v>
      </c>
      <c r="F5390" s="6" t="s">
        <v>24</v>
      </c>
      <c r="G5390" s="6" t="s">
        <v>25</v>
      </c>
      <c r="H5390" s="6" t="s">
        <v>26</v>
      </c>
      <c r="I5390" s="6" t="s">
        <v>27</v>
      </c>
      <c r="J5390" s="5">
        <v>45740</v>
      </c>
      <c r="K5390" s="5"/>
      <c r="L5390" s="6" t="s">
        <v>28</v>
      </c>
      <c r="M5390" s="6">
        <v>282</v>
      </c>
      <c r="N5390" s="6" t="s">
        <v>52</v>
      </c>
      <c r="O5390" s="6" t="s">
        <v>43</v>
      </c>
      <c r="P5390" s="6" t="s">
        <v>107</v>
      </c>
      <c r="Q5390" s="6">
        <v>3</v>
      </c>
      <c r="R5390" s="6" t="s">
        <v>37</v>
      </c>
      <c r="S5390" s="6">
        <v>1</v>
      </c>
      <c r="T5390" s="7">
        <v>89500</v>
      </c>
      <c r="U5390" t="str">
        <f t="shared" si="588"/>
        <v>Reviewed</v>
      </c>
      <c r="V5390" t="str">
        <f t="shared" si="589"/>
        <v>meets</v>
      </c>
      <c r="W5390">
        <f t="shared" si="590"/>
        <v>0</v>
      </c>
      <c r="X5390" t="str">
        <f t="shared" si="591"/>
        <v>Active</v>
      </c>
      <c r="Y5390">
        <f t="shared" si="592"/>
        <v>0.77260273972602744</v>
      </c>
      <c r="Z5390" t="str">
        <f t="shared" si="593"/>
        <v>&lt;1 Year</v>
      </c>
      <c r="AA5390" t="str">
        <f t="shared" si="594"/>
        <v>70K–99K</v>
      </c>
    </row>
    <row r="5391" spans="1:27" ht="19.95" customHeight="1" x14ac:dyDescent="0.3">
      <c r="A5391" s="8" t="s">
        <v>5518</v>
      </c>
      <c r="B5391" s="9">
        <v>45876</v>
      </c>
      <c r="C5391" s="1" t="s">
        <v>34</v>
      </c>
      <c r="D5391" s="1" t="s">
        <v>22</v>
      </c>
      <c r="E5391" s="1" t="s">
        <v>23</v>
      </c>
      <c r="F5391" s="1" t="s">
        <v>35</v>
      </c>
      <c r="G5391" s="1" t="s">
        <v>36</v>
      </c>
      <c r="H5391" s="1" t="s">
        <v>26</v>
      </c>
      <c r="I5391" s="1" t="s">
        <v>50</v>
      </c>
      <c r="J5391" s="9">
        <v>45876</v>
      </c>
      <c r="K5391" s="9">
        <v>46002</v>
      </c>
      <c r="L5391" s="1" t="s">
        <v>159</v>
      </c>
      <c r="M5391" s="1">
        <v>126</v>
      </c>
      <c r="N5391" s="1" t="s">
        <v>75</v>
      </c>
      <c r="O5391" s="1" t="s">
        <v>105</v>
      </c>
      <c r="P5391" s="1" t="s">
        <v>44</v>
      </c>
      <c r="Q5391" s="1" t="s">
        <v>95</v>
      </c>
      <c r="R5391" s="1" t="s">
        <v>28</v>
      </c>
      <c r="S5391" s="1">
        <v>0</v>
      </c>
      <c r="T5391" s="10">
        <v>94500</v>
      </c>
      <c r="U5391" t="str">
        <f t="shared" si="588"/>
        <v>Not Reviewed</v>
      </c>
      <c r="V5391" t="str">
        <f t="shared" si="589"/>
        <v>Not Reviewed</v>
      </c>
      <c r="W5391">
        <f t="shared" si="590"/>
        <v>1</v>
      </c>
      <c r="X5391" t="str">
        <f t="shared" si="591"/>
        <v>Attrited</v>
      </c>
      <c r="Y5391">
        <f t="shared" si="592"/>
        <v>0.34520547945205482</v>
      </c>
      <c r="Z5391" t="str">
        <f t="shared" si="593"/>
        <v>&lt;1 Year</v>
      </c>
      <c r="AA5391" t="str">
        <f t="shared" si="594"/>
        <v>70K–99K</v>
      </c>
    </row>
    <row r="5392" spans="1:27" ht="19.95" customHeight="1" x14ac:dyDescent="0.3">
      <c r="A5392" s="4" t="s">
        <v>5519</v>
      </c>
      <c r="B5392" s="5">
        <v>45695</v>
      </c>
      <c r="C5392" s="6" t="s">
        <v>39</v>
      </c>
      <c r="D5392" s="6" t="s">
        <v>22</v>
      </c>
      <c r="E5392" s="6" t="s">
        <v>40</v>
      </c>
      <c r="F5392" s="6" t="s">
        <v>174</v>
      </c>
      <c r="G5392" s="6" t="s">
        <v>42</v>
      </c>
      <c r="H5392" s="6" t="s">
        <v>26</v>
      </c>
      <c r="I5392" s="6" t="s">
        <v>27</v>
      </c>
      <c r="J5392" s="5">
        <v>45695</v>
      </c>
      <c r="K5392" s="5"/>
      <c r="L5392" s="6" t="s">
        <v>28</v>
      </c>
      <c r="M5392" s="6">
        <v>327</v>
      </c>
      <c r="N5392" s="6" t="s">
        <v>52</v>
      </c>
      <c r="O5392" s="6" t="s">
        <v>43</v>
      </c>
      <c r="P5392" s="6" t="s">
        <v>31</v>
      </c>
      <c r="Q5392" s="6">
        <v>4</v>
      </c>
      <c r="R5392" s="6" t="s">
        <v>32</v>
      </c>
      <c r="S5392" s="6">
        <v>1</v>
      </c>
      <c r="T5392" s="7">
        <v>89000</v>
      </c>
      <c r="U5392" t="str">
        <f t="shared" si="588"/>
        <v>Reviewed</v>
      </c>
      <c r="V5392" t="str">
        <f t="shared" si="589"/>
        <v>exceeds</v>
      </c>
      <c r="W5392">
        <f t="shared" si="590"/>
        <v>0</v>
      </c>
      <c r="X5392" t="str">
        <f t="shared" si="591"/>
        <v>Active</v>
      </c>
      <c r="Y5392">
        <f t="shared" si="592"/>
        <v>0.89589041095890409</v>
      </c>
      <c r="Z5392" t="str">
        <f t="shared" si="593"/>
        <v>&lt;1 Year</v>
      </c>
      <c r="AA5392" t="str">
        <f t="shared" si="594"/>
        <v>70K–99K</v>
      </c>
    </row>
    <row r="5393" spans="1:27" ht="19.95" customHeight="1" x14ac:dyDescent="0.3">
      <c r="A5393" s="8" t="s">
        <v>5520</v>
      </c>
      <c r="B5393" s="9">
        <v>45089</v>
      </c>
      <c r="C5393" s="1" t="s">
        <v>46</v>
      </c>
      <c r="D5393" s="1" t="s">
        <v>22</v>
      </c>
      <c r="E5393" s="1" t="s">
        <v>40</v>
      </c>
      <c r="F5393" s="1" t="s">
        <v>101</v>
      </c>
      <c r="G5393" s="1" t="s">
        <v>48</v>
      </c>
      <c r="H5393" s="1" t="s">
        <v>26</v>
      </c>
      <c r="I5393" s="1" t="s">
        <v>27</v>
      </c>
      <c r="J5393" s="9">
        <v>45089</v>
      </c>
      <c r="K5393" s="9"/>
      <c r="L5393" s="1" t="s">
        <v>28</v>
      </c>
      <c r="M5393" s="1">
        <v>933</v>
      </c>
      <c r="N5393" s="1" t="s">
        <v>75</v>
      </c>
      <c r="O5393" s="1" t="s">
        <v>105</v>
      </c>
      <c r="P5393" s="1" t="s">
        <v>64</v>
      </c>
      <c r="Q5393" s="1">
        <v>5</v>
      </c>
      <c r="R5393" s="1" t="s">
        <v>119</v>
      </c>
      <c r="S5393" s="1">
        <v>3</v>
      </c>
      <c r="T5393" s="10">
        <v>93000</v>
      </c>
      <c r="U5393" t="str">
        <f t="shared" si="588"/>
        <v>Reviewed</v>
      </c>
      <c r="V5393" t="str">
        <f t="shared" si="589"/>
        <v>outstanding</v>
      </c>
      <c r="W5393">
        <f t="shared" si="590"/>
        <v>0</v>
      </c>
      <c r="X5393" t="str">
        <f t="shared" si="591"/>
        <v>Active</v>
      </c>
      <c r="Y5393">
        <f t="shared" si="592"/>
        <v>2.5561643835616437</v>
      </c>
      <c r="Z5393" t="str">
        <f t="shared" si="593"/>
        <v>2–3 Years</v>
      </c>
      <c r="AA5393" t="str">
        <f t="shared" si="594"/>
        <v>70K–99K</v>
      </c>
    </row>
    <row r="5394" spans="1:27" ht="19.95" customHeight="1" x14ac:dyDescent="0.3">
      <c r="A5394" s="4" t="s">
        <v>5521</v>
      </c>
      <c r="B5394" s="5">
        <v>45804</v>
      </c>
      <c r="C5394" s="6" t="s">
        <v>55</v>
      </c>
      <c r="D5394" s="6" t="s">
        <v>56</v>
      </c>
      <c r="E5394" s="6" t="s">
        <v>23</v>
      </c>
      <c r="F5394" s="6" t="s">
        <v>147</v>
      </c>
      <c r="G5394" s="6" t="s">
        <v>58</v>
      </c>
      <c r="H5394" s="6" t="s">
        <v>26</v>
      </c>
      <c r="I5394" s="6" t="s">
        <v>27</v>
      </c>
      <c r="J5394" s="5">
        <v>45804</v>
      </c>
      <c r="K5394" s="5"/>
      <c r="L5394" s="6" t="s">
        <v>28</v>
      </c>
      <c r="M5394" s="6">
        <v>218</v>
      </c>
      <c r="N5394" s="6" t="s">
        <v>75</v>
      </c>
      <c r="O5394" s="6" t="s">
        <v>63</v>
      </c>
      <c r="P5394" s="6" t="s">
        <v>31</v>
      </c>
      <c r="Q5394" s="6">
        <v>3</v>
      </c>
      <c r="R5394" s="6" t="s">
        <v>37</v>
      </c>
      <c r="S5394" s="6">
        <v>1</v>
      </c>
      <c r="T5394" s="7">
        <v>88500</v>
      </c>
      <c r="U5394" t="str">
        <f t="shared" si="588"/>
        <v>Reviewed</v>
      </c>
      <c r="V5394" t="str">
        <f t="shared" si="589"/>
        <v>meets</v>
      </c>
      <c r="W5394">
        <f t="shared" si="590"/>
        <v>0</v>
      </c>
      <c r="X5394" t="str">
        <f t="shared" si="591"/>
        <v>Active</v>
      </c>
      <c r="Y5394">
        <f t="shared" si="592"/>
        <v>0.59726027397260273</v>
      </c>
      <c r="Z5394" t="str">
        <f t="shared" si="593"/>
        <v>&lt;1 Year</v>
      </c>
      <c r="AA5394" t="str">
        <f t="shared" si="594"/>
        <v>70K–99K</v>
      </c>
    </row>
    <row r="5395" spans="1:27" ht="19.95" customHeight="1" x14ac:dyDescent="0.3">
      <c r="A5395" s="8" t="s">
        <v>5522</v>
      </c>
      <c r="B5395" s="9">
        <v>45586</v>
      </c>
      <c r="C5395" s="1" t="s">
        <v>60</v>
      </c>
      <c r="D5395" s="1" t="s">
        <v>56</v>
      </c>
      <c r="E5395" s="1" t="s">
        <v>40</v>
      </c>
      <c r="F5395" s="1" t="s">
        <v>61</v>
      </c>
      <c r="G5395" s="1" t="s">
        <v>62</v>
      </c>
      <c r="H5395" s="1" t="s">
        <v>26</v>
      </c>
      <c r="I5395" s="1" t="s">
        <v>27</v>
      </c>
      <c r="J5395" s="9">
        <v>45586</v>
      </c>
      <c r="K5395" s="9"/>
      <c r="L5395" s="1" t="s">
        <v>28</v>
      </c>
      <c r="M5395" s="1">
        <v>436</v>
      </c>
      <c r="N5395" s="1" t="s">
        <v>52</v>
      </c>
      <c r="O5395" s="1" t="s">
        <v>43</v>
      </c>
      <c r="P5395" s="1" t="s">
        <v>107</v>
      </c>
      <c r="Q5395" s="1">
        <v>3</v>
      </c>
      <c r="R5395" s="1" t="s">
        <v>37</v>
      </c>
      <c r="S5395" s="1">
        <v>1</v>
      </c>
      <c r="T5395" s="10">
        <v>98500</v>
      </c>
      <c r="U5395" t="str">
        <f t="shared" si="588"/>
        <v>Reviewed</v>
      </c>
      <c r="V5395" t="str">
        <f t="shared" si="589"/>
        <v>meets</v>
      </c>
      <c r="W5395">
        <f t="shared" si="590"/>
        <v>0</v>
      </c>
      <c r="X5395" t="str">
        <f t="shared" si="591"/>
        <v>Active</v>
      </c>
      <c r="Y5395">
        <f t="shared" si="592"/>
        <v>1.1945205479452055</v>
      </c>
      <c r="Z5395" t="str">
        <f t="shared" si="593"/>
        <v>1–2 Years</v>
      </c>
      <c r="AA5395" t="str">
        <f t="shared" si="594"/>
        <v>70K–99K</v>
      </c>
    </row>
    <row r="5396" spans="1:27" ht="19.95" customHeight="1" x14ac:dyDescent="0.3">
      <c r="A5396" s="4" t="s">
        <v>5523</v>
      </c>
      <c r="B5396" s="5">
        <v>45546</v>
      </c>
      <c r="C5396" s="6" t="s">
        <v>66</v>
      </c>
      <c r="D5396" s="6" t="s">
        <v>56</v>
      </c>
      <c r="E5396" s="6" t="s">
        <v>67</v>
      </c>
      <c r="F5396" s="6" t="s">
        <v>358</v>
      </c>
      <c r="G5396" s="6" t="s">
        <v>69</v>
      </c>
      <c r="H5396" s="6" t="s">
        <v>49</v>
      </c>
      <c r="I5396" s="6" t="s">
        <v>27</v>
      </c>
      <c r="J5396" s="5">
        <v>45546</v>
      </c>
      <c r="K5396" s="5"/>
      <c r="L5396" s="6" t="s">
        <v>28</v>
      </c>
      <c r="M5396" s="6">
        <v>476</v>
      </c>
      <c r="N5396" s="6" t="s">
        <v>29</v>
      </c>
      <c r="O5396" s="6" t="s">
        <v>30</v>
      </c>
      <c r="P5396" s="6" t="s">
        <v>31</v>
      </c>
      <c r="Q5396" s="6">
        <v>4</v>
      </c>
      <c r="R5396" s="6" t="s">
        <v>32</v>
      </c>
      <c r="S5396" s="6">
        <v>1</v>
      </c>
      <c r="T5396" s="7">
        <v>111500</v>
      </c>
      <c r="U5396" t="str">
        <f t="shared" si="588"/>
        <v>Reviewed</v>
      </c>
      <c r="V5396" t="str">
        <f t="shared" si="589"/>
        <v>exceeds</v>
      </c>
      <c r="W5396">
        <f t="shared" si="590"/>
        <v>0</v>
      </c>
      <c r="X5396" t="str">
        <f t="shared" si="591"/>
        <v>Active</v>
      </c>
      <c r="Y5396">
        <f t="shared" si="592"/>
        <v>1.3041095890410959</v>
      </c>
      <c r="Z5396" t="str">
        <f t="shared" si="593"/>
        <v>1–2 Years</v>
      </c>
      <c r="AA5396" t="str">
        <f t="shared" si="594"/>
        <v>100K–129K</v>
      </c>
    </row>
    <row r="5397" spans="1:27" ht="19.95" customHeight="1" x14ac:dyDescent="0.3">
      <c r="A5397" s="8" t="s">
        <v>5524</v>
      </c>
      <c r="B5397" s="9">
        <v>45130</v>
      </c>
      <c r="C5397" s="1" t="s">
        <v>71</v>
      </c>
      <c r="D5397" s="1" t="s">
        <v>72</v>
      </c>
      <c r="E5397" s="1" t="s">
        <v>23</v>
      </c>
      <c r="F5397" s="1" t="s">
        <v>129</v>
      </c>
      <c r="G5397" s="1" t="s">
        <v>74</v>
      </c>
      <c r="H5397" s="1" t="s">
        <v>43</v>
      </c>
      <c r="I5397" s="1" t="s">
        <v>27</v>
      </c>
      <c r="J5397" s="9">
        <v>45130</v>
      </c>
      <c r="K5397" s="9"/>
      <c r="L5397" s="1" t="s">
        <v>28</v>
      </c>
      <c r="M5397" s="1">
        <v>892</v>
      </c>
      <c r="N5397" s="1" t="s">
        <v>75</v>
      </c>
      <c r="O5397" s="1" t="s">
        <v>63</v>
      </c>
      <c r="P5397" s="1" t="s">
        <v>64</v>
      </c>
      <c r="Q5397" s="1">
        <v>4</v>
      </c>
      <c r="R5397" s="1" t="s">
        <v>32</v>
      </c>
      <c r="S5397" s="1">
        <v>2</v>
      </c>
      <c r="T5397" s="10">
        <v>76000</v>
      </c>
      <c r="U5397" t="str">
        <f t="shared" si="588"/>
        <v>Reviewed</v>
      </c>
      <c r="V5397" t="str">
        <f t="shared" si="589"/>
        <v>exceeds</v>
      </c>
      <c r="W5397">
        <f t="shared" si="590"/>
        <v>0</v>
      </c>
      <c r="X5397" t="str">
        <f t="shared" si="591"/>
        <v>Active</v>
      </c>
      <c r="Y5397">
        <f t="shared" si="592"/>
        <v>2.4438356164383563</v>
      </c>
      <c r="Z5397" t="str">
        <f t="shared" si="593"/>
        <v>2–3 Years</v>
      </c>
      <c r="AA5397" t="str">
        <f t="shared" si="594"/>
        <v>70K–99K</v>
      </c>
    </row>
    <row r="5398" spans="1:27" ht="19.95" customHeight="1" x14ac:dyDescent="0.3">
      <c r="A5398" s="4" t="s">
        <v>5525</v>
      </c>
      <c r="B5398" s="5">
        <v>45843</v>
      </c>
      <c r="C5398" s="6" t="s">
        <v>77</v>
      </c>
      <c r="D5398" s="6" t="s">
        <v>72</v>
      </c>
      <c r="E5398" s="6" t="s">
        <v>40</v>
      </c>
      <c r="F5398" s="6" t="s">
        <v>114</v>
      </c>
      <c r="G5398" s="6" t="s">
        <v>94</v>
      </c>
      <c r="H5398" s="6" t="s">
        <v>43</v>
      </c>
      <c r="I5398" s="6" t="s">
        <v>27</v>
      </c>
      <c r="J5398" s="5">
        <v>45843</v>
      </c>
      <c r="K5398" s="5"/>
      <c r="L5398" s="6" t="s">
        <v>28</v>
      </c>
      <c r="M5398" s="6">
        <v>179</v>
      </c>
      <c r="N5398" s="6" t="s">
        <v>52</v>
      </c>
      <c r="O5398" s="6" t="s">
        <v>63</v>
      </c>
      <c r="P5398" s="6" t="s">
        <v>107</v>
      </c>
      <c r="Q5398" s="6" t="s">
        <v>95</v>
      </c>
      <c r="R5398" s="6" t="s">
        <v>28</v>
      </c>
      <c r="S5398" s="6">
        <v>0</v>
      </c>
      <c r="T5398" s="7">
        <v>59000</v>
      </c>
      <c r="U5398" t="str">
        <f t="shared" si="588"/>
        <v>Not Reviewed</v>
      </c>
      <c r="V5398" t="str">
        <f t="shared" si="589"/>
        <v>Not Reviewed</v>
      </c>
      <c r="W5398">
        <f t="shared" si="590"/>
        <v>0</v>
      </c>
      <c r="X5398" t="str">
        <f t="shared" si="591"/>
        <v>Active</v>
      </c>
      <c r="Y5398">
        <f t="shared" si="592"/>
        <v>0.49041095890410957</v>
      </c>
      <c r="Z5398" t="str">
        <f t="shared" si="593"/>
        <v>&lt;1 Year</v>
      </c>
      <c r="AA5398" t="str">
        <f t="shared" si="594"/>
        <v>&lt;70K</v>
      </c>
    </row>
    <row r="5399" spans="1:27" ht="19.95" customHeight="1" x14ac:dyDescent="0.3">
      <c r="A5399" s="8" t="s">
        <v>5526</v>
      </c>
      <c r="B5399" s="9">
        <v>45073</v>
      </c>
      <c r="C5399" s="1" t="s">
        <v>81</v>
      </c>
      <c r="D5399" s="1" t="s">
        <v>72</v>
      </c>
      <c r="E5399" s="1" t="s">
        <v>23</v>
      </c>
      <c r="F5399" s="1" t="s">
        <v>223</v>
      </c>
      <c r="G5399" s="1" t="s">
        <v>83</v>
      </c>
      <c r="H5399" s="1" t="s">
        <v>49</v>
      </c>
      <c r="I5399" s="1" t="s">
        <v>27</v>
      </c>
      <c r="J5399" s="9">
        <v>45073</v>
      </c>
      <c r="K5399" s="9"/>
      <c r="L5399" s="1" t="s">
        <v>28</v>
      </c>
      <c r="M5399" s="1">
        <v>949</v>
      </c>
      <c r="N5399" s="1" t="s">
        <v>52</v>
      </c>
      <c r="O5399" s="1" t="s">
        <v>30</v>
      </c>
      <c r="P5399" s="1" t="s">
        <v>133</v>
      </c>
      <c r="Q5399" s="1">
        <v>3</v>
      </c>
      <c r="R5399" s="1" t="s">
        <v>37</v>
      </c>
      <c r="S5399" s="1">
        <v>3</v>
      </c>
      <c r="T5399" s="10">
        <v>126500</v>
      </c>
      <c r="U5399" t="str">
        <f t="shared" si="588"/>
        <v>Reviewed</v>
      </c>
      <c r="V5399" t="str">
        <f t="shared" si="589"/>
        <v>meets</v>
      </c>
      <c r="W5399">
        <f t="shared" si="590"/>
        <v>0</v>
      </c>
      <c r="X5399" t="str">
        <f t="shared" si="591"/>
        <v>Active</v>
      </c>
      <c r="Y5399">
        <f t="shared" si="592"/>
        <v>2.6</v>
      </c>
      <c r="Z5399" t="str">
        <f t="shared" si="593"/>
        <v>2–3 Years</v>
      </c>
      <c r="AA5399" t="str">
        <f t="shared" si="594"/>
        <v>100K–129K</v>
      </c>
    </row>
    <row r="5400" spans="1:27" ht="19.95" customHeight="1" x14ac:dyDescent="0.3">
      <c r="A5400" s="4" t="s">
        <v>5527</v>
      </c>
      <c r="B5400" s="5">
        <v>45360</v>
      </c>
      <c r="C5400" s="6" t="s">
        <v>86</v>
      </c>
      <c r="D5400" s="6" t="s">
        <v>87</v>
      </c>
      <c r="E5400" s="6" t="s">
        <v>67</v>
      </c>
      <c r="F5400" s="6" t="s">
        <v>93</v>
      </c>
      <c r="G5400" s="6" t="s">
        <v>94</v>
      </c>
      <c r="H5400" s="6" t="s">
        <v>26</v>
      </c>
      <c r="I5400" s="6" t="s">
        <v>27</v>
      </c>
      <c r="J5400" s="5">
        <v>45360</v>
      </c>
      <c r="K5400" s="5"/>
      <c r="L5400" s="6" t="s">
        <v>28</v>
      </c>
      <c r="M5400" s="6">
        <v>662</v>
      </c>
      <c r="N5400" s="6" t="s">
        <v>29</v>
      </c>
      <c r="O5400" s="6" t="s">
        <v>30</v>
      </c>
      <c r="P5400" s="6" t="s">
        <v>44</v>
      </c>
      <c r="Q5400" s="6">
        <v>3</v>
      </c>
      <c r="R5400" s="6" t="s">
        <v>37</v>
      </c>
      <c r="S5400" s="6">
        <v>2</v>
      </c>
      <c r="T5400" s="7">
        <v>82000</v>
      </c>
      <c r="U5400" t="str">
        <f t="shared" si="588"/>
        <v>Reviewed</v>
      </c>
      <c r="V5400" t="str">
        <f t="shared" si="589"/>
        <v>meets</v>
      </c>
      <c r="W5400">
        <f t="shared" si="590"/>
        <v>0</v>
      </c>
      <c r="X5400" t="str">
        <f t="shared" si="591"/>
        <v>Active</v>
      </c>
      <c r="Y5400">
        <f t="shared" si="592"/>
        <v>1.8136986301369864</v>
      </c>
      <c r="Z5400" t="str">
        <f t="shared" si="593"/>
        <v>1–2 Years</v>
      </c>
      <c r="AA5400" t="str">
        <f t="shared" si="594"/>
        <v>70K–99K</v>
      </c>
    </row>
    <row r="5401" spans="1:27" ht="19.95" customHeight="1" x14ac:dyDescent="0.3">
      <c r="A5401" s="8" t="s">
        <v>5528</v>
      </c>
      <c r="B5401" s="9">
        <v>45510</v>
      </c>
      <c r="C5401" s="1" t="s">
        <v>91</v>
      </c>
      <c r="D5401" s="1" t="s">
        <v>87</v>
      </c>
      <c r="E5401" s="1" t="s">
        <v>92</v>
      </c>
      <c r="F5401" s="1" t="s">
        <v>114</v>
      </c>
      <c r="G5401" s="1" t="s">
        <v>94</v>
      </c>
      <c r="H5401" s="1" t="s">
        <v>43</v>
      </c>
      <c r="I5401" s="1" t="s">
        <v>27</v>
      </c>
      <c r="J5401" s="9">
        <v>45510</v>
      </c>
      <c r="K5401" s="9"/>
      <c r="L5401" s="1" t="s">
        <v>28</v>
      </c>
      <c r="M5401" s="1">
        <v>512</v>
      </c>
      <c r="N5401" s="1" t="s">
        <v>29</v>
      </c>
      <c r="O5401" s="1" t="s">
        <v>43</v>
      </c>
      <c r="P5401" s="1" t="s">
        <v>133</v>
      </c>
      <c r="Q5401" s="1">
        <v>2</v>
      </c>
      <c r="R5401" s="1" t="s">
        <v>53</v>
      </c>
      <c r="S5401" s="1">
        <v>1</v>
      </c>
      <c r="T5401" s="10">
        <v>68500</v>
      </c>
      <c r="U5401" t="str">
        <f t="shared" si="588"/>
        <v>Reviewed</v>
      </c>
      <c r="V5401" t="str">
        <f t="shared" si="589"/>
        <v>needs_support</v>
      </c>
      <c r="W5401">
        <f t="shared" si="590"/>
        <v>0</v>
      </c>
      <c r="X5401" t="str">
        <f t="shared" si="591"/>
        <v>Active</v>
      </c>
      <c r="Y5401">
        <f t="shared" si="592"/>
        <v>1.4027397260273973</v>
      </c>
      <c r="Z5401" t="str">
        <f t="shared" si="593"/>
        <v>1–2 Years</v>
      </c>
      <c r="AA5401" t="str">
        <f t="shared" si="594"/>
        <v>&lt;70K</v>
      </c>
    </row>
    <row r="5402" spans="1:27" ht="19.95" customHeight="1" x14ac:dyDescent="0.3">
      <c r="A5402" s="4" t="s">
        <v>5529</v>
      </c>
      <c r="B5402" s="5">
        <v>45331</v>
      </c>
      <c r="C5402" s="6" t="s">
        <v>21</v>
      </c>
      <c r="D5402" s="6" t="s">
        <v>22</v>
      </c>
      <c r="E5402" s="6" t="s">
        <v>23</v>
      </c>
      <c r="F5402" s="6" t="s">
        <v>24</v>
      </c>
      <c r="G5402" s="6" t="s">
        <v>25</v>
      </c>
      <c r="H5402" s="6" t="s">
        <v>26</v>
      </c>
      <c r="I5402" s="6" t="s">
        <v>27</v>
      </c>
      <c r="J5402" s="5">
        <v>45331</v>
      </c>
      <c r="K5402" s="5"/>
      <c r="L5402" s="6" t="s">
        <v>28</v>
      </c>
      <c r="M5402" s="6">
        <v>691</v>
      </c>
      <c r="N5402" s="6" t="s">
        <v>52</v>
      </c>
      <c r="O5402" s="6" t="s">
        <v>170</v>
      </c>
      <c r="P5402" s="6" t="s">
        <v>107</v>
      </c>
      <c r="Q5402" s="6">
        <v>1</v>
      </c>
      <c r="R5402" s="6" t="s">
        <v>53</v>
      </c>
      <c r="S5402" s="6">
        <v>2</v>
      </c>
      <c r="T5402" s="7">
        <v>73000</v>
      </c>
      <c r="U5402" t="str">
        <f t="shared" si="588"/>
        <v>Reviewed</v>
      </c>
      <c r="V5402" t="str">
        <f t="shared" si="589"/>
        <v>needs_support</v>
      </c>
      <c r="W5402">
        <f t="shared" si="590"/>
        <v>0</v>
      </c>
      <c r="X5402" t="str">
        <f t="shared" si="591"/>
        <v>Active</v>
      </c>
      <c r="Y5402">
        <f t="shared" si="592"/>
        <v>1.893150684931507</v>
      </c>
      <c r="Z5402" t="str">
        <f t="shared" si="593"/>
        <v>1–2 Years</v>
      </c>
      <c r="AA5402" t="str">
        <f t="shared" si="594"/>
        <v>70K–99K</v>
      </c>
    </row>
    <row r="5403" spans="1:27" ht="19.95" customHeight="1" x14ac:dyDescent="0.3">
      <c r="A5403" s="8" t="s">
        <v>5530</v>
      </c>
      <c r="B5403" s="9">
        <v>45397</v>
      </c>
      <c r="C5403" s="1" t="s">
        <v>34</v>
      </c>
      <c r="D5403" s="1" t="s">
        <v>22</v>
      </c>
      <c r="E5403" s="1" t="s">
        <v>23</v>
      </c>
      <c r="F5403" s="1" t="s">
        <v>99</v>
      </c>
      <c r="G5403" s="1" t="s">
        <v>36</v>
      </c>
      <c r="H5403" s="1" t="s">
        <v>49</v>
      </c>
      <c r="I5403" s="1" t="s">
        <v>27</v>
      </c>
      <c r="J5403" s="9">
        <v>45397</v>
      </c>
      <c r="K5403" s="9"/>
      <c r="L5403" s="1" t="s">
        <v>28</v>
      </c>
      <c r="M5403" s="1">
        <v>625</v>
      </c>
      <c r="N5403" s="1" t="s">
        <v>75</v>
      </c>
      <c r="O5403" s="1" t="s">
        <v>43</v>
      </c>
      <c r="P5403" s="1" t="s">
        <v>133</v>
      </c>
      <c r="Q5403" s="1">
        <v>1</v>
      </c>
      <c r="R5403" s="1" t="s">
        <v>53</v>
      </c>
      <c r="S5403" s="1">
        <v>2</v>
      </c>
      <c r="T5403" s="10">
        <v>118000</v>
      </c>
      <c r="U5403" t="str">
        <f t="shared" si="588"/>
        <v>Reviewed</v>
      </c>
      <c r="V5403" t="str">
        <f t="shared" si="589"/>
        <v>needs_support</v>
      </c>
      <c r="W5403">
        <f t="shared" si="590"/>
        <v>0</v>
      </c>
      <c r="X5403" t="str">
        <f t="shared" si="591"/>
        <v>Active</v>
      </c>
      <c r="Y5403">
        <f t="shared" si="592"/>
        <v>1.7123287671232876</v>
      </c>
      <c r="Z5403" t="str">
        <f t="shared" si="593"/>
        <v>1–2 Years</v>
      </c>
      <c r="AA5403" t="str">
        <f t="shared" si="594"/>
        <v>100K–129K</v>
      </c>
    </row>
    <row r="5404" spans="1:27" ht="19.95" customHeight="1" x14ac:dyDescent="0.3">
      <c r="A5404" s="4" t="s">
        <v>5531</v>
      </c>
      <c r="B5404" s="5">
        <v>45355</v>
      </c>
      <c r="C5404" s="6" t="s">
        <v>39</v>
      </c>
      <c r="D5404" s="6" t="s">
        <v>22</v>
      </c>
      <c r="E5404" s="6" t="s">
        <v>40</v>
      </c>
      <c r="F5404" s="6" t="s">
        <v>174</v>
      </c>
      <c r="G5404" s="6" t="s">
        <v>42</v>
      </c>
      <c r="H5404" s="6" t="s">
        <v>26</v>
      </c>
      <c r="I5404" s="6" t="s">
        <v>27</v>
      </c>
      <c r="J5404" s="5">
        <v>45355</v>
      </c>
      <c r="K5404" s="5"/>
      <c r="L5404" s="6" t="s">
        <v>28</v>
      </c>
      <c r="M5404" s="6">
        <v>667</v>
      </c>
      <c r="N5404" s="6" t="s">
        <v>140</v>
      </c>
      <c r="O5404" s="6" t="s">
        <v>43</v>
      </c>
      <c r="P5404" s="6" t="s">
        <v>44</v>
      </c>
      <c r="Q5404" s="6">
        <v>4</v>
      </c>
      <c r="R5404" s="6" t="s">
        <v>32</v>
      </c>
      <c r="S5404" s="6">
        <v>2</v>
      </c>
      <c r="T5404" s="7">
        <v>99000</v>
      </c>
      <c r="U5404" t="str">
        <f t="shared" si="588"/>
        <v>Reviewed</v>
      </c>
      <c r="V5404" t="str">
        <f t="shared" si="589"/>
        <v>exceeds</v>
      </c>
      <c r="W5404">
        <f t="shared" si="590"/>
        <v>0</v>
      </c>
      <c r="X5404" t="str">
        <f t="shared" si="591"/>
        <v>Active</v>
      </c>
      <c r="Y5404">
        <f t="shared" si="592"/>
        <v>1.8273972602739725</v>
      </c>
      <c r="Z5404" t="str">
        <f t="shared" si="593"/>
        <v>1–2 Years</v>
      </c>
      <c r="AA5404" t="str">
        <f t="shared" si="594"/>
        <v>70K–99K</v>
      </c>
    </row>
    <row r="5405" spans="1:27" ht="19.95" customHeight="1" x14ac:dyDescent="0.3">
      <c r="A5405" s="8" t="s">
        <v>5532</v>
      </c>
      <c r="B5405" s="9">
        <v>45859</v>
      </c>
      <c r="C5405" s="1" t="s">
        <v>46</v>
      </c>
      <c r="D5405" s="1" t="s">
        <v>22</v>
      </c>
      <c r="E5405" s="1" t="s">
        <v>40</v>
      </c>
      <c r="F5405" s="1" t="s">
        <v>143</v>
      </c>
      <c r="G5405" s="1" t="s">
        <v>48</v>
      </c>
      <c r="H5405" s="1" t="s">
        <v>43</v>
      </c>
      <c r="I5405" s="1" t="s">
        <v>27</v>
      </c>
      <c r="J5405" s="9">
        <v>45859</v>
      </c>
      <c r="K5405" s="9"/>
      <c r="L5405" s="1" t="s">
        <v>28</v>
      </c>
      <c r="M5405" s="1">
        <v>163</v>
      </c>
      <c r="N5405" s="1" t="s">
        <v>122</v>
      </c>
      <c r="O5405" s="1" t="s">
        <v>105</v>
      </c>
      <c r="P5405" s="1" t="s">
        <v>31</v>
      </c>
      <c r="Q5405" s="1" t="s">
        <v>95</v>
      </c>
      <c r="R5405" s="1" t="s">
        <v>28</v>
      </c>
      <c r="S5405" s="1">
        <v>0</v>
      </c>
      <c r="T5405" s="10">
        <v>70500</v>
      </c>
      <c r="U5405" t="str">
        <f t="shared" si="588"/>
        <v>Not Reviewed</v>
      </c>
      <c r="V5405" t="str">
        <f t="shared" si="589"/>
        <v>Not Reviewed</v>
      </c>
      <c r="W5405">
        <f t="shared" si="590"/>
        <v>0</v>
      </c>
      <c r="X5405" t="str">
        <f t="shared" si="591"/>
        <v>Active</v>
      </c>
      <c r="Y5405">
        <f t="shared" si="592"/>
        <v>0.44657534246575342</v>
      </c>
      <c r="Z5405" t="str">
        <f t="shared" si="593"/>
        <v>&lt;1 Year</v>
      </c>
      <c r="AA5405" t="str">
        <f t="shared" si="594"/>
        <v>70K–99K</v>
      </c>
    </row>
    <row r="5406" spans="1:27" ht="19.95" customHeight="1" x14ac:dyDescent="0.3">
      <c r="A5406" s="4" t="s">
        <v>5533</v>
      </c>
      <c r="B5406" s="5">
        <v>45434</v>
      </c>
      <c r="C5406" s="6" t="s">
        <v>55</v>
      </c>
      <c r="D5406" s="6" t="s">
        <v>56</v>
      </c>
      <c r="E5406" s="6" t="s">
        <v>23</v>
      </c>
      <c r="F5406" s="6" t="s">
        <v>104</v>
      </c>
      <c r="G5406" s="6" t="s">
        <v>62</v>
      </c>
      <c r="H5406" s="6" t="s">
        <v>43</v>
      </c>
      <c r="I5406" s="6" t="s">
        <v>27</v>
      </c>
      <c r="J5406" s="5">
        <v>45434</v>
      </c>
      <c r="K5406" s="5"/>
      <c r="L5406" s="6" t="s">
        <v>28</v>
      </c>
      <c r="M5406" s="6">
        <v>588</v>
      </c>
      <c r="N5406" s="6" t="s">
        <v>29</v>
      </c>
      <c r="O5406" s="6" t="s">
        <v>63</v>
      </c>
      <c r="P5406" s="6" t="s">
        <v>133</v>
      </c>
      <c r="Q5406" s="6">
        <v>4</v>
      </c>
      <c r="R5406" s="6" t="s">
        <v>32</v>
      </c>
      <c r="S5406" s="6">
        <v>2</v>
      </c>
      <c r="T5406" s="7">
        <v>66500</v>
      </c>
      <c r="U5406" t="str">
        <f t="shared" si="588"/>
        <v>Reviewed</v>
      </c>
      <c r="V5406" t="str">
        <f t="shared" si="589"/>
        <v>exceeds</v>
      </c>
      <c r="W5406">
        <f t="shared" si="590"/>
        <v>0</v>
      </c>
      <c r="X5406" t="str">
        <f t="shared" si="591"/>
        <v>Active</v>
      </c>
      <c r="Y5406">
        <f t="shared" si="592"/>
        <v>1.6109589041095891</v>
      </c>
      <c r="Z5406" t="str">
        <f t="shared" si="593"/>
        <v>1–2 Years</v>
      </c>
      <c r="AA5406" t="str">
        <f t="shared" si="594"/>
        <v>&lt;70K</v>
      </c>
    </row>
    <row r="5407" spans="1:27" ht="19.95" customHeight="1" x14ac:dyDescent="0.3">
      <c r="A5407" s="8" t="s">
        <v>5534</v>
      </c>
      <c r="B5407" s="9">
        <v>45149</v>
      </c>
      <c r="C5407" s="1" t="s">
        <v>60</v>
      </c>
      <c r="D5407" s="1" t="s">
        <v>56</v>
      </c>
      <c r="E5407" s="1" t="s">
        <v>40</v>
      </c>
      <c r="F5407" s="1" t="s">
        <v>61</v>
      </c>
      <c r="G5407" s="1" t="s">
        <v>62</v>
      </c>
      <c r="H5407" s="1" t="s">
        <v>26</v>
      </c>
      <c r="I5407" s="1" t="s">
        <v>27</v>
      </c>
      <c r="J5407" s="9">
        <v>45149</v>
      </c>
      <c r="K5407" s="9"/>
      <c r="L5407" s="1" t="s">
        <v>28</v>
      </c>
      <c r="M5407" s="1">
        <v>873</v>
      </c>
      <c r="N5407" s="1" t="s">
        <v>52</v>
      </c>
      <c r="O5407" s="1" t="s">
        <v>63</v>
      </c>
      <c r="P5407" s="1" t="s">
        <v>44</v>
      </c>
      <c r="Q5407" s="1">
        <v>3</v>
      </c>
      <c r="R5407" s="1" t="s">
        <v>37</v>
      </c>
      <c r="S5407" s="1">
        <v>2</v>
      </c>
      <c r="T5407" s="10">
        <v>84500</v>
      </c>
      <c r="U5407" t="str">
        <f t="shared" si="588"/>
        <v>Reviewed</v>
      </c>
      <c r="V5407" t="str">
        <f t="shared" si="589"/>
        <v>meets</v>
      </c>
      <c r="W5407">
        <f t="shared" si="590"/>
        <v>0</v>
      </c>
      <c r="X5407" t="str">
        <f t="shared" si="591"/>
        <v>Active</v>
      </c>
      <c r="Y5407">
        <f t="shared" si="592"/>
        <v>2.3917808219178083</v>
      </c>
      <c r="Z5407" t="str">
        <f t="shared" si="593"/>
        <v>2–3 Years</v>
      </c>
      <c r="AA5407" t="str">
        <f t="shared" si="594"/>
        <v>70K–99K</v>
      </c>
    </row>
    <row r="5408" spans="1:27" ht="19.95" customHeight="1" x14ac:dyDescent="0.3">
      <c r="A5408" s="4" t="s">
        <v>5535</v>
      </c>
      <c r="B5408" s="5">
        <v>45926</v>
      </c>
      <c r="C5408" s="6" t="s">
        <v>66</v>
      </c>
      <c r="D5408" s="6" t="s">
        <v>56</v>
      </c>
      <c r="E5408" s="6" t="s">
        <v>67</v>
      </c>
      <c r="F5408" s="6" t="s">
        <v>193</v>
      </c>
      <c r="G5408" s="6" t="s">
        <v>69</v>
      </c>
      <c r="H5408" s="6" t="s">
        <v>43</v>
      </c>
      <c r="I5408" s="6" t="s">
        <v>27</v>
      </c>
      <c r="J5408" s="5">
        <v>45926</v>
      </c>
      <c r="K5408" s="5"/>
      <c r="L5408" s="6" t="s">
        <v>28</v>
      </c>
      <c r="M5408" s="6">
        <v>96</v>
      </c>
      <c r="N5408" s="6" t="s">
        <v>29</v>
      </c>
      <c r="O5408" s="6" t="s">
        <v>30</v>
      </c>
      <c r="P5408" s="6" t="s">
        <v>133</v>
      </c>
      <c r="Q5408" s="6" t="s">
        <v>95</v>
      </c>
      <c r="R5408" s="6" t="s">
        <v>28</v>
      </c>
      <c r="S5408" s="6">
        <v>0</v>
      </c>
      <c r="T5408" s="7">
        <v>64500</v>
      </c>
      <c r="U5408" t="str">
        <f t="shared" si="588"/>
        <v>Not Reviewed</v>
      </c>
      <c r="V5408" t="str">
        <f t="shared" si="589"/>
        <v>Not Reviewed</v>
      </c>
      <c r="W5408">
        <f t="shared" si="590"/>
        <v>0</v>
      </c>
      <c r="X5408" t="str">
        <f t="shared" si="591"/>
        <v>Active</v>
      </c>
      <c r="Y5408">
        <f t="shared" si="592"/>
        <v>0.26301369863013696</v>
      </c>
      <c r="Z5408" t="str">
        <f t="shared" si="593"/>
        <v>&lt;1 Year</v>
      </c>
      <c r="AA5408" t="str">
        <f t="shared" si="594"/>
        <v>&lt;70K</v>
      </c>
    </row>
    <row r="5409" spans="1:27" ht="19.95" customHeight="1" x14ac:dyDescent="0.3">
      <c r="A5409" s="8" t="s">
        <v>5536</v>
      </c>
      <c r="B5409" s="9">
        <v>45165</v>
      </c>
      <c r="C5409" s="1" t="s">
        <v>71</v>
      </c>
      <c r="D5409" s="1" t="s">
        <v>72</v>
      </c>
      <c r="E5409" s="1" t="s">
        <v>23</v>
      </c>
      <c r="F5409" s="1" t="s">
        <v>150</v>
      </c>
      <c r="G5409" s="1" t="s">
        <v>74</v>
      </c>
      <c r="H5409" s="1" t="s">
        <v>26</v>
      </c>
      <c r="I5409" s="1" t="s">
        <v>27</v>
      </c>
      <c r="J5409" s="9">
        <v>45165</v>
      </c>
      <c r="K5409" s="9"/>
      <c r="L5409" s="1" t="s">
        <v>28</v>
      </c>
      <c r="M5409" s="1">
        <v>857</v>
      </c>
      <c r="N5409" s="1" t="s">
        <v>29</v>
      </c>
      <c r="O5409" s="1" t="s">
        <v>63</v>
      </c>
      <c r="P5409" s="1" t="s">
        <v>31</v>
      </c>
      <c r="Q5409" s="1">
        <v>3</v>
      </c>
      <c r="R5409" s="1" t="s">
        <v>37</v>
      </c>
      <c r="S5409" s="1">
        <v>2</v>
      </c>
      <c r="T5409" s="10">
        <v>96500</v>
      </c>
      <c r="U5409" t="str">
        <f t="shared" si="588"/>
        <v>Reviewed</v>
      </c>
      <c r="V5409" t="str">
        <f t="shared" si="589"/>
        <v>meets</v>
      </c>
      <c r="W5409">
        <f t="shared" si="590"/>
        <v>0</v>
      </c>
      <c r="X5409" t="str">
        <f t="shared" si="591"/>
        <v>Active</v>
      </c>
      <c r="Y5409">
        <f t="shared" si="592"/>
        <v>2.3479452054794518</v>
      </c>
      <c r="Z5409" t="str">
        <f t="shared" si="593"/>
        <v>2–3 Years</v>
      </c>
      <c r="AA5409" t="str">
        <f t="shared" si="594"/>
        <v>70K–99K</v>
      </c>
    </row>
    <row r="5410" spans="1:27" ht="19.95" customHeight="1" x14ac:dyDescent="0.3">
      <c r="A5410" s="4" t="s">
        <v>5537</v>
      </c>
      <c r="B5410" s="5">
        <v>45579</v>
      </c>
      <c r="C5410" s="6" t="s">
        <v>77</v>
      </c>
      <c r="D5410" s="6" t="s">
        <v>72</v>
      </c>
      <c r="E5410" s="6" t="s">
        <v>40</v>
      </c>
      <c r="F5410" s="6" t="s">
        <v>112</v>
      </c>
      <c r="G5410" s="6" t="s">
        <v>79</v>
      </c>
      <c r="H5410" s="6" t="s">
        <v>43</v>
      </c>
      <c r="I5410" s="6" t="s">
        <v>27</v>
      </c>
      <c r="J5410" s="5">
        <v>45579</v>
      </c>
      <c r="K5410" s="5"/>
      <c r="L5410" s="6" t="s">
        <v>28</v>
      </c>
      <c r="M5410" s="6">
        <v>443</v>
      </c>
      <c r="N5410" s="6" t="s">
        <v>52</v>
      </c>
      <c r="O5410" s="6" t="s">
        <v>170</v>
      </c>
      <c r="P5410" s="6" t="s">
        <v>64</v>
      </c>
      <c r="Q5410" s="6">
        <v>5</v>
      </c>
      <c r="R5410" s="6" t="s">
        <v>119</v>
      </c>
      <c r="S5410" s="6">
        <v>1</v>
      </c>
      <c r="T5410" s="7">
        <v>67000</v>
      </c>
      <c r="U5410" t="str">
        <f t="shared" si="588"/>
        <v>Reviewed</v>
      </c>
      <c r="V5410" t="str">
        <f t="shared" si="589"/>
        <v>outstanding</v>
      </c>
      <c r="W5410">
        <f t="shared" si="590"/>
        <v>0</v>
      </c>
      <c r="X5410" t="str">
        <f t="shared" si="591"/>
        <v>Active</v>
      </c>
      <c r="Y5410">
        <f t="shared" si="592"/>
        <v>1.2136986301369863</v>
      </c>
      <c r="Z5410" t="str">
        <f t="shared" si="593"/>
        <v>1–2 Years</v>
      </c>
      <c r="AA5410" t="str">
        <f t="shared" si="594"/>
        <v>&lt;70K</v>
      </c>
    </row>
    <row r="5411" spans="1:27" ht="19.95" customHeight="1" x14ac:dyDescent="0.3">
      <c r="A5411" s="8" t="s">
        <v>5538</v>
      </c>
      <c r="B5411" s="9">
        <v>45248</v>
      </c>
      <c r="C5411" s="1" t="s">
        <v>81</v>
      </c>
      <c r="D5411" s="1" t="s">
        <v>72</v>
      </c>
      <c r="E5411" s="1" t="s">
        <v>23</v>
      </c>
      <c r="F5411" s="1" t="s">
        <v>82</v>
      </c>
      <c r="G5411" s="1" t="s">
        <v>83</v>
      </c>
      <c r="H5411" s="1" t="s">
        <v>26</v>
      </c>
      <c r="I5411" s="1" t="s">
        <v>27</v>
      </c>
      <c r="J5411" s="9">
        <v>45248</v>
      </c>
      <c r="K5411" s="9"/>
      <c r="L5411" s="1" t="s">
        <v>28</v>
      </c>
      <c r="M5411" s="1">
        <v>774</v>
      </c>
      <c r="N5411" s="1" t="s">
        <v>122</v>
      </c>
      <c r="O5411" s="1" t="s">
        <v>30</v>
      </c>
      <c r="P5411" s="1" t="s">
        <v>64</v>
      </c>
      <c r="Q5411" s="1">
        <v>4</v>
      </c>
      <c r="R5411" s="1" t="s">
        <v>32</v>
      </c>
      <c r="S5411" s="1">
        <v>2</v>
      </c>
      <c r="T5411" s="10">
        <v>76000</v>
      </c>
      <c r="U5411" t="str">
        <f t="shared" si="588"/>
        <v>Reviewed</v>
      </c>
      <c r="V5411" t="str">
        <f t="shared" si="589"/>
        <v>exceeds</v>
      </c>
      <c r="W5411">
        <f t="shared" si="590"/>
        <v>0</v>
      </c>
      <c r="X5411" t="str">
        <f t="shared" si="591"/>
        <v>Active</v>
      </c>
      <c r="Y5411">
        <f t="shared" si="592"/>
        <v>2.1205479452054794</v>
      </c>
      <c r="Z5411" t="str">
        <f t="shared" si="593"/>
        <v>2–3 Years</v>
      </c>
      <c r="AA5411" t="str">
        <f t="shared" si="594"/>
        <v>70K–99K</v>
      </c>
    </row>
    <row r="5412" spans="1:27" ht="19.95" customHeight="1" x14ac:dyDescent="0.3">
      <c r="A5412" s="4" t="s">
        <v>5539</v>
      </c>
      <c r="B5412" s="5">
        <v>45805</v>
      </c>
      <c r="C5412" s="6" t="s">
        <v>86</v>
      </c>
      <c r="D5412" s="6" t="s">
        <v>87</v>
      </c>
      <c r="E5412" s="6" t="s">
        <v>67</v>
      </c>
      <c r="F5412" s="6" t="s">
        <v>88</v>
      </c>
      <c r="G5412" s="6" t="s">
        <v>89</v>
      </c>
      <c r="H5412" s="6" t="s">
        <v>49</v>
      </c>
      <c r="I5412" s="6" t="s">
        <v>27</v>
      </c>
      <c r="J5412" s="5">
        <v>45805</v>
      </c>
      <c r="K5412" s="5"/>
      <c r="L5412" s="6" t="s">
        <v>28</v>
      </c>
      <c r="M5412" s="6">
        <v>217</v>
      </c>
      <c r="N5412" s="6" t="s">
        <v>122</v>
      </c>
      <c r="O5412" s="6" t="s">
        <v>63</v>
      </c>
      <c r="P5412" s="6" t="s">
        <v>107</v>
      </c>
      <c r="Q5412" s="6">
        <v>4</v>
      </c>
      <c r="R5412" s="6" t="s">
        <v>32</v>
      </c>
      <c r="S5412" s="6">
        <v>1</v>
      </c>
      <c r="T5412" s="7">
        <v>109000</v>
      </c>
      <c r="U5412" t="str">
        <f t="shared" si="588"/>
        <v>Reviewed</v>
      </c>
      <c r="V5412" t="str">
        <f t="shared" si="589"/>
        <v>exceeds</v>
      </c>
      <c r="W5412">
        <f t="shared" si="590"/>
        <v>0</v>
      </c>
      <c r="X5412" t="str">
        <f t="shared" si="591"/>
        <v>Active</v>
      </c>
      <c r="Y5412">
        <f t="shared" si="592"/>
        <v>0.59452054794520548</v>
      </c>
      <c r="Z5412" t="str">
        <f t="shared" si="593"/>
        <v>&lt;1 Year</v>
      </c>
      <c r="AA5412" t="str">
        <f t="shared" si="594"/>
        <v>100K–129K</v>
      </c>
    </row>
    <row r="5413" spans="1:27" ht="19.95" customHeight="1" x14ac:dyDescent="0.3">
      <c r="A5413" s="8" t="s">
        <v>5540</v>
      </c>
      <c r="B5413" s="9">
        <v>45866</v>
      </c>
      <c r="C5413" s="1" t="s">
        <v>91</v>
      </c>
      <c r="D5413" s="1" t="s">
        <v>87</v>
      </c>
      <c r="E5413" s="1" t="s">
        <v>92</v>
      </c>
      <c r="F5413" s="1" t="s">
        <v>93</v>
      </c>
      <c r="G5413" s="1" t="s">
        <v>94</v>
      </c>
      <c r="H5413" s="1" t="s">
        <v>26</v>
      </c>
      <c r="I5413" s="1" t="s">
        <v>27</v>
      </c>
      <c r="J5413" s="9">
        <v>45866</v>
      </c>
      <c r="K5413" s="9"/>
      <c r="L5413" s="1" t="s">
        <v>28</v>
      </c>
      <c r="M5413" s="1">
        <v>156</v>
      </c>
      <c r="N5413" s="1" t="s">
        <v>75</v>
      </c>
      <c r="O5413" s="1" t="s">
        <v>30</v>
      </c>
      <c r="P5413" s="1" t="s">
        <v>64</v>
      </c>
      <c r="Q5413" s="1" t="s">
        <v>95</v>
      </c>
      <c r="R5413" s="1" t="s">
        <v>28</v>
      </c>
      <c r="S5413" s="1">
        <v>0</v>
      </c>
      <c r="T5413" s="10">
        <v>72000</v>
      </c>
      <c r="U5413" t="str">
        <f t="shared" si="588"/>
        <v>Not Reviewed</v>
      </c>
      <c r="V5413" t="str">
        <f t="shared" si="589"/>
        <v>Not Reviewed</v>
      </c>
      <c r="W5413">
        <f t="shared" si="590"/>
        <v>0</v>
      </c>
      <c r="X5413" t="str">
        <f t="shared" si="591"/>
        <v>Active</v>
      </c>
      <c r="Y5413">
        <f t="shared" si="592"/>
        <v>0.42739726027397262</v>
      </c>
      <c r="Z5413" t="str">
        <f t="shared" si="593"/>
        <v>&lt;1 Year</v>
      </c>
      <c r="AA5413" t="str">
        <f t="shared" si="594"/>
        <v>70K–99K</v>
      </c>
    </row>
    <row r="5414" spans="1:27" ht="19.95" customHeight="1" x14ac:dyDescent="0.3">
      <c r="A5414" s="4" t="s">
        <v>5541</v>
      </c>
      <c r="B5414" s="5">
        <v>45412</v>
      </c>
      <c r="C5414" s="6" t="s">
        <v>21</v>
      </c>
      <c r="D5414" s="6" t="s">
        <v>22</v>
      </c>
      <c r="E5414" s="6" t="s">
        <v>23</v>
      </c>
      <c r="F5414" s="6" t="s">
        <v>24</v>
      </c>
      <c r="G5414" s="6" t="s">
        <v>25</v>
      </c>
      <c r="H5414" s="6" t="s">
        <v>26</v>
      </c>
      <c r="I5414" s="6" t="s">
        <v>27</v>
      </c>
      <c r="J5414" s="5">
        <v>45412</v>
      </c>
      <c r="K5414" s="5"/>
      <c r="L5414" s="6" t="s">
        <v>28</v>
      </c>
      <c r="M5414" s="6">
        <v>610</v>
      </c>
      <c r="N5414" s="6" t="s">
        <v>29</v>
      </c>
      <c r="O5414" s="6" t="s">
        <v>30</v>
      </c>
      <c r="P5414" s="6" t="s">
        <v>31</v>
      </c>
      <c r="Q5414" s="6">
        <v>2</v>
      </c>
      <c r="R5414" s="6" t="s">
        <v>53</v>
      </c>
      <c r="S5414" s="6">
        <v>2</v>
      </c>
      <c r="T5414" s="7">
        <v>86000</v>
      </c>
      <c r="U5414" t="str">
        <f t="shared" si="588"/>
        <v>Reviewed</v>
      </c>
      <c r="V5414" t="str">
        <f t="shared" si="589"/>
        <v>needs_support</v>
      </c>
      <c r="W5414">
        <f t="shared" si="590"/>
        <v>0</v>
      </c>
      <c r="X5414" t="str">
        <f t="shared" si="591"/>
        <v>Active</v>
      </c>
      <c r="Y5414">
        <f t="shared" si="592"/>
        <v>1.6712328767123288</v>
      </c>
      <c r="Z5414" t="str">
        <f t="shared" si="593"/>
        <v>1–2 Years</v>
      </c>
      <c r="AA5414" t="str">
        <f t="shared" si="594"/>
        <v>70K–99K</v>
      </c>
    </row>
    <row r="5415" spans="1:27" ht="19.95" customHeight="1" x14ac:dyDescent="0.3">
      <c r="A5415" s="8" t="s">
        <v>5542</v>
      </c>
      <c r="B5415" s="9">
        <v>45356</v>
      </c>
      <c r="C5415" s="1" t="s">
        <v>34</v>
      </c>
      <c r="D5415" s="1" t="s">
        <v>22</v>
      </c>
      <c r="E5415" s="1" t="s">
        <v>23</v>
      </c>
      <c r="F5415" s="1" t="s">
        <v>35</v>
      </c>
      <c r="G5415" s="1" t="s">
        <v>36</v>
      </c>
      <c r="H5415" s="1" t="s">
        <v>26</v>
      </c>
      <c r="I5415" s="1" t="s">
        <v>27</v>
      </c>
      <c r="J5415" s="9">
        <v>45356</v>
      </c>
      <c r="K5415" s="9"/>
      <c r="L5415" s="1" t="s">
        <v>28</v>
      </c>
      <c r="M5415" s="1">
        <v>666</v>
      </c>
      <c r="N5415" s="1" t="s">
        <v>140</v>
      </c>
      <c r="O5415" s="1" t="s">
        <v>43</v>
      </c>
      <c r="P5415" s="1" t="s">
        <v>107</v>
      </c>
      <c r="Q5415" s="1">
        <v>4</v>
      </c>
      <c r="R5415" s="1" t="s">
        <v>32</v>
      </c>
      <c r="S5415" s="1">
        <v>2</v>
      </c>
      <c r="T5415" s="10">
        <v>72000</v>
      </c>
      <c r="U5415" t="str">
        <f t="shared" si="588"/>
        <v>Reviewed</v>
      </c>
      <c r="V5415" t="str">
        <f t="shared" si="589"/>
        <v>exceeds</v>
      </c>
      <c r="W5415">
        <f t="shared" si="590"/>
        <v>0</v>
      </c>
      <c r="X5415" t="str">
        <f t="shared" si="591"/>
        <v>Active</v>
      </c>
      <c r="Y5415">
        <f t="shared" si="592"/>
        <v>1.8246575342465754</v>
      </c>
      <c r="Z5415" t="str">
        <f t="shared" si="593"/>
        <v>1–2 Years</v>
      </c>
      <c r="AA5415" t="str">
        <f t="shared" si="594"/>
        <v>70K–99K</v>
      </c>
    </row>
    <row r="5416" spans="1:27" ht="19.95" customHeight="1" x14ac:dyDescent="0.3">
      <c r="A5416" s="4" t="s">
        <v>5543</v>
      </c>
      <c r="B5416" s="5">
        <v>45723</v>
      </c>
      <c r="C5416" s="6" t="s">
        <v>39</v>
      </c>
      <c r="D5416" s="6" t="s">
        <v>22</v>
      </c>
      <c r="E5416" s="6" t="s">
        <v>40</v>
      </c>
      <c r="F5416" s="6" t="s">
        <v>174</v>
      </c>
      <c r="G5416" s="6" t="s">
        <v>42</v>
      </c>
      <c r="H5416" s="6" t="s">
        <v>26</v>
      </c>
      <c r="I5416" s="6" t="s">
        <v>27</v>
      </c>
      <c r="J5416" s="5">
        <v>45723</v>
      </c>
      <c r="K5416" s="5"/>
      <c r="L5416" s="6" t="s">
        <v>28</v>
      </c>
      <c r="M5416" s="6">
        <v>299</v>
      </c>
      <c r="N5416" s="6" t="s">
        <v>29</v>
      </c>
      <c r="O5416" s="6" t="s">
        <v>63</v>
      </c>
      <c r="P5416" s="6" t="s">
        <v>133</v>
      </c>
      <c r="Q5416" s="6">
        <v>4</v>
      </c>
      <c r="R5416" s="6" t="s">
        <v>32</v>
      </c>
      <c r="S5416" s="6">
        <v>1</v>
      </c>
      <c r="T5416" s="7">
        <v>74000</v>
      </c>
      <c r="U5416" t="str">
        <f t="shared" si="588"/>
        <v>Reviewed</v>
      </c>
      <c r="V5416" t="str">
        <f t="shared" si="589"/>
        <v>exceeds</v>
      </c>
      <c r="W5416">
        <f t="shared" si="590"/>
        <v>0</v>
      </c>
      <c r="X5416" t="str">
        <f t="shared" si="591"/>
        <v>Active</v>
      </c>
      <c r="Y5416">
        <f t="shared" si="592"/>
        <v>0.81917808219178079</v>
      </c>
      <c r="Z5416" t="str">
        <f t="shared" si="593"/>
        <v>&lt;1 Year</v>
      </c>
      <c r="AA5416" t="str">
        <f t="shared" si="594"/>
        <v>70K–99K</v>
      </c>
    </row>
    <row r="5417" spans="1:27" ht="19.95" customHeight="1" x14ac:dyDescent="0.3">
      <c r="A5417" s="8" t="s">
        <v>5544</v>
      </c>
      <c r="B5417" s="9">
        <v>45816</v>
      </c>
      <c r="C5417" s="1" t="s">
        <v>46</v>
      </c>
      <c r="D5417" s="1" t="s">
        <v>22</v>
      </c>
      <c r="E5417" s="1" t="s">
        <v>40</v>
      </c>
      <c r="F5417" s="1" t="s">
        <v>47</v>
      </c>
      <c r="G5417" s="1" t="s">
        <v>48</v>
      </c>
      <c r="H5417" s="1" t="s">
        <v>49</v>
      </c>
      <c r="I5417" s="1" t="s">
        <v>27</v>
      </c>
      <c r="J5417" s="9">
        <v>45816</v>
      </c>
      <c r="K5417" s="9"/>
      <c r="L5417" s="1" t="s">
        <v>28</v>
      </c>
      <c r="M5417" s="1">
        <v>206</v>
      </c>
      <c r="N5417" s="1" t="s">
        <v>122</v>
      </c>
      <c r="O5417" s="1" t="s">
        <v>30</v>
      </c>
      <c r="P5417" s="1" t="s">
        <v>31</v>
      </c>
      <c r="Q5417" s="1">
        <v>5</v>
      </c>
      <c r="R5417" s="1" t="s">
        <v>119</v>
      </c>
      <c r="S5417" s="1">
        <v>1</v>
      </c>
      <c r="T5417" s="10">
        <v>124000</v>
      </c>
      <c r="U5417" t="str">
        <f t="shared" si="588"/>
        <v>Reviewed</v>
      </c>
      <c r="V5417" t="str">
        <f t="shared" si="589"/>
        <v>outstanding</v>
      </c>
      <c r="W5417">
        <f t="shared" si="590"/>
        <v>0</v>
      </c>
      <c r="X5417" t="str">
        <f t="shared" si="591"/>
        <v>Active</v>
      </c>
      <c r="Y5417">
        <f t="shared" si="592"/>
        <v>0.56438356164383563</v>
      </c>
      <c r="Z5417" t="str">
        <f t="shared" si="593"/>
        <v>&lt;1 Year</v>
      </c>
      <c r="AA5417" t="str">
        <f t="shared" si="594"/>
        <v>100K–129K</v>
      </c>
    </row>
    <row r="5418" spans="1:27" ht="19.95" customHeight="1" x14ac:dyDescent="0.3">
      <c r="A5418" s="4" t="s">
        <v>5545</v>
      </c>
      <c r="B5418" s="5">
        <v>45299</v>
      </c>
      <c r="C5418" s="6" t="s">
        <v>55</v>
      </c>
      <c r="D5418" s="6" t="s">
        <v>56</v>
      </c>
      <c r="E5418" s="6" t="s">
        <v>23</v>
      </c>
      <c r="F5418" s="6" t="s">
        <v>57</v>
      </c>
      <c r="G5418" s="6" t="s">
        <v>58</v>
      </c>
      <c r="H5418" s="6" t="s">
        <v>43</v>
      </c>
      <c r="I5418" s="6" t="s">
        <v>50</v>
      </c>
      <c r="J5418" s="5">
        <v>45299</v>
      </c>
      <c r="K5418" s="5">
        <v>45510</v>
      </c>
      <c r="L5418" s="6" t="s">
        <v>51</v>
      </c>
      <c r="M5418" s="6">
        <v>211</v>
      </c>
      <c r="N5418" s="6" t="s">
        <v>140</v>
      </c>
      <c r="O5418" s="6" t="s">
        <v>43</v>
      </c>
      <c r="P5418" s="6" t="s">
        <v>31</v>
      </c>
      <c r="Q5418" s="6">
        <v>4</v>
      </c>
      <c r="R5418" s="6" t="s">
        <v>32</v>
      </c>
      <c r="S5418" s="6">
        <v>1</v>
      </c>
      <c r="T5418" s="7">
        <v>67500</v>
      </c>
      <c r="U5418" t="str">
        <f t="shared" si="588"/>
        <v>Reviewed</v>
      </c>
      <c r="V5418" t="str">
        <f t="shared" si="589"/>
        <v>exceeds</v>
      </c>
      <c r="W5418">
        <f t="shared" si="590"/>
        <v>1</v>
      </c>
      <c r="X5418" t="str">
        <f t="shared" si="591"/>
        <v>Attrited</v>
      </c>
      <c r="Y5418">
        <f t="shared" si="592"/>
        <v>0.57808219178082187</v>
      </c>
      <c r="Z5418" t="str">
        <f t="shared" si="593"/>
        <v>&lt;1 Year</v>
      </c>
      <c r="AA5418" t="str">
        <f t="shared" si="594"/>
        <v>&lt;70K</v>
      </c>
    </row>
    <row r="5419" spans="1:27" ht="19.95" customHeight="1" x14ac:dyDescent="0.3">
      <c r="A5419" s="8" t="s">
        <v>5546</v>
      </c>
      <c r="B5419" s="9">
        <v>45473</v>
      </c>
      <c r="C5419" s="1" t="s">
        <v>60</v>
      </c>
      <c r="D5419" s="1" t="s">
        <v>56</v>
      </c>
      <c r="E5419" s="1" t="s">
        <v>40</v>
      </c>
      <c r="F5419" s="1" t="s">
        <v>147</v>
      </c>
      <c r="G5419" s="1" t="s">
        <v>58</v>
      </c>
      <c r="H5419" s="1" t="s">
        <v>26</v>
      </c>
      <c r="I5419" s="1" t="s">
        <v>27</v>
      </c>
      <c r="J5419" s="9">
        <v>45473</v>
      </c>
      <c r="K5419" s="9"/>
      <c r="L5419" s="1" t="s">
        <v>28</v>
      </c>
      <c r="M5419" s="1">
        <v>549</v>
      </c>
      <c r="N5419" s="1" t="s">
        <v>29</v>
      </c>
      <c r="O5419" s="1" t="s">
        <v>105</v>
      </c>
      <c r="P5419" s="1" t="s">
        <v>133</v>
      </c>
      <c r="Q5419" s="1">
        <v>2</v>
      </c>
      <c r="R5419" s="1" t="s">
        <v>53</v>
      </c>
      <c r="S5419" s="1">
        <v>2</v>
      </c>
      <c r="T5419" s="10">
        <v>96000</v>
      </c>
      <c r="U5419" t="str">
        <f t="shared" si="588"/>
        <v>Reviewed</v>
      </c>
      <c r="V5419" t="str">
        <f t="shared" si="589"/>
        <v>needs_support</v>
      </c>
      <c r="W5419">
        <f t="shared" si="590"/>
        <v>0</v>
      </c>
      <c r="X5419" t="str">
        <f t="shared" si="591"/>
        <v>Active</v>
      </c>
      <c r="Y5419">
        <f t="shared" si="592"/>
        <v>1.5041095890410958</v>
      </c>
      <c r="Z5419" t="str">
        <f t="shared" si="593"/>
        <v>1–2 Years</v>
      </c>
      <c r="AA5419" t="str">
        <f t="shared" si="594"/>
        <v>70K–99K</v>
      </c>
    </row>
    <row r="5420" spans="1:27" ht="19.95" customHeight="1" x14ac:dyDescent="0.3">
      <c r="A5420" s="4" t="s">
        <v>5547</v>
      </c>
      <c r="B5420" s="5">
        <v>45835</v>
      </c>
      <c r="C5420" s="6" t="s">
        <v>66</v>
      </c>
      <c r="D5420" s="6" t="s">
        <v>56</v>
      </c>
      <c r="E5420" s="6" t="s">
        <v>67</v>
      </c>
      <c r="F5420" s="6" t="s">
        <v>35</v>
      </c>
      <c r="G5420" s="6" t="s">
        <v>36</v>
      </c>
      <c r="H5420" s="6" t="s">
        <v>26</v>
      </c>
      <c r="I5420" s="6" t="s">
        <v>27</v>
      </c>
      <c r="J5420" s="5">
        <v>45835</v>
      </c>
      <c r="K5420" s="5"/>
      <c r="L5420" s="6" t="s">
        <v>28</v>
      </c>
      <c r="M5420" s="6">
        <v>187</v>
      </c>
      <c r="N5420" s="6" t="s">
        <v>52</v>
      </c>
      <c r="O5420" s="6" t="s">
        <v>30</v>
      </c>
      <c r="P5420" s="6" t="s">
        <v>64</v>
      </c>
      <c r="Q5420" s="6">
        <v>3</v>
      </c>
      <c r="R5420" s="6" t="s">
        <v>37</v>
      </c>
      <c r="S5420" s="6">
        <v>1</v>
      </c>
      <c r="T5420" s="7">
        <v>79000</v>
      </c>
      <c r="U5420" t="str">
        <f t="shared" si="588"/>
        <v>Reviewed</v>
      </c>
      <c r="V5420" t="str">
        <f t="shared" si="589"/>
        <v>meets</v>
      </c>
      <c r="W5420">
        <f t="shared" si="590"/>
        <v>0</v>
      </c>
      <c r="X5420" t="str">
        <f t="shared" si="591"/>
        <v>Active</v>
      </c>
      <c r="Y5420">
        <f t="shared" si="592"/>
        <v>0.51232876712328768</v>
      </c>
      <c r="Z5420" t="str">
        <f t="shared" si="593"/>
        <v>&lt;1 Year</v>
      </c>
      <c r="AA5420" t="str">
        <f t="shared" si="594"/>
        <v>70K–99K</v>
      </c>
    </row>
    <row r="5421" spans="1:27" ht="19.95" customHeight="1" x14ac:dyDescent="0.3">
      <c r="A5421" s="8" t="s">
        <v>5548</v>
      </c>
      <c r="B5421" s="9">
        <v>45340</v>
      </c>
      <c r="C5421" s="1" t="s">
        <v>71</v>
      </c>
      <c r="D5421" s="1" t="s">
        <v>72</v>
      </c>
      <c r="E5421" s="1" t="s">
        <v>23</v>
      </c>
      <c r="F5421" s="1" t="s">
        <v>129</v>
      </c>
      <c r="G5421" s="1" t="s">
        <v>74</v>
      </c>
      <c r="H5421" s="1" t="s">
        <v>43</v>
      </c>
      <c r="I5421" s="1" t="s">
        <v>27</v>
      </c>
      <c r="J5421" s="9">
        <v>45340</v>
      </c>
      <c r="K5421" s="9"/>
      <c r="L5421" s="1" t="s">
        <v>28</v>
      </c>
      <c r="M5421" s="1">
        <v>682</v>
      </c>
      <c r="N5421" s="1" t="s">
        <v>29</v>
      </c>
      <c r="O5421" s="1" t="s">
        <v>43</v>
      </c>
      <c r="P5421" s="1" t="s">
        <v>64</v>
      </c>
      <c r="Q5421" s="1">
        <v>3</v>
      </c>
      <c r="R5421" s="1" t="s">
        <v>37</v>
      </c>
      <c r="S5421" s="1">
        <v>2</v>
      </c>
      <c r="T5421" s="10">
        <v>57500</v>
      </c>
      <c r="U5421" t="str">
        <f t="shared" si="588"/>
        <v>Reviewed</v>
      </c>
      <c r="V5421" t="str">
        <f t="shared" si="589"/>
        <v>meets</v>
      </c>
      <c r="W5421">
        <f t="shared" si="590"/>
        <v>0</v>
      </c>
      <c r="X5421" t="str">
        <f t="shared" si="591"/>
        <v>Active</v>
      </c>
      <c r="Y5421">
        <f t="shared" si="592"/>
        <v>1.8684931506849316</v>
      </c>
      <c r="Z5421" t="str">
        <f t="shared" si="593"/>
        <v>1–2 Years</v>
      </c>
      <c r="AA5421" t="str">
        <f t="shared" si="594"/>
        <v>&lt;70K</v>
      </c>
    </row>
    <row r="5422" spans="1:27" ht="19.95" customHeight="1" x14ac:dyDescent="0.3">
      <c r="A5422" s="4" t="s">
        <v>5549</v>
      </c>
      <c r="B5422" s="5">
        <v>45693</v>
      </c>
      <c r="C5422" s="6" t="s">
        <v>77</v>
      </c>
      <c r="D5422" s="6" t="s">
        <v>72</v>
      </c>
      <c r="E5422" s="6" t="s">
        <v>40</v>
      </c>
      <c r="F5422" s="6" t="s">
        <v>112</v>
      </c>
      <c r="G5422" s="6" t="s">
        <v>79</v>
      </c>
      <c r="H5422" s="6" t="s">
        <v>43</v>
      </c>
      <c r="I5422" s="6" t="s">
        <v>27</v>
      </c>
      <c r="J5422" s="5">
        <v>45693</v>
      </c>
      <c r="K5422" s="5"/>
      <c r="L5422" s="6" t="s">
        <v>28</v>
      </c>
      <c r="M5422" s="6">
        <v>329</v>
      </c>
      <c r="N5422" s="6" t="s">
        <v>52</v>
      </c>
      <c r="O5422" s="6" t="s">
        <v>63</v>
      </c>
      <c r="P5422" s="6" t="s">
        <v>31</v>
      </c>
      <c r="Q5422" s="6">
        <v>3</v>
      </c>
      <c r="R5422" s="6" t="s">
        <v>37</v>
      </c>
      <c r="S5422" s="6">
        <v>1</v>
      </c>
      <c r="T5422" s="7">
        <v>68000</v>
      </c>
      <c r="U5422" t="str">
        <f t="shared" si="588"/>
        <v>Reviewed</v>
      </c>
      <c r="V5422" t="str">
        <f t="shared" si="589"/>
        <v>meets</v>
      </c>
      <c r="W5422">
        <f t="shared" si="590"/>
        <v>0</v>
      </c>
      <c r="X5422" t="str">
        <f t="shared" si="591"/>
        <v>Active</v>
      </c>
      <c r="Y5422">
        <f t="shared" si="592"/>
        <v>0.90136986301369859</v>
      </c>
      <c r="Z5422" t="str">
        <f t="shared" si="593"/>
        <v>&lt;1 Year</v>
      </c>
      <c r="AA5422" t="str">
        <f t="shared" si="594"/>
        <v>&lt;70K</v>
      </c>
    </row>
    <row r="5423" spans="1:27" ht="19.95" customHeight="1" x14ac:dyDescent="0.3">
      <c r="A5423" s="8" t="s">
        <v>5550</v>
      </c>
      <c r="B5423" s="9">
        <v>45100</v>
      </c>
      <c r="C5423" s="1" t="s">
        <v>81</v>
      </c>
      <c r="D5423" s="1" t="s">
        <v>72</v>
      </c>
      <c r="E5423" s="1" t="s">
        <v>23</v>
      </c>
      <c r="F5423" s="1" t="s">
        <v>82</v>
      </c>
      <c r="G5423" s="1" t="s">
        <v>83</v>
      </c>
      <c r="H5423" s="1" t="s">
        <v>26</v>
      </c>
      <c r="I5423" s="1" t="s">
        <v>27</v>
      </c>
      <c r="J5423" s="9">
        <v>45100</v>
      </c>
      <c r="K5423" s="9"/>
      <c r="L5423" s="1" t="s">
        <v>28</v>
      </c>
      <c r="M5423" s="1">
        <v>922</v>
      </c>
      <c r="N5423" s="1" t="s">
        <v>29</v>
      </c>
      <c r="O5423" s="1" t="s">
        <v>30</v>
      </c>
      <c r="P5423" s="1" t="s">
        <v>31</v>
      </c>
      <c r="Q5423" s="1">
        <v>3</v>
      </c>
      <c r="R5423" s="1" t="s">
        <v>37</v>
      </c>
      <c r="S5423" s="1">
        <v>3</v>
      </c>
      <c r="T5423" s="10">
        <v>85500</v>
      </c>
      <c r="U5423" t="str">
        <f t="shared" si="588"/>
        <v>Reviewed</v>
      </c>
      <c r="V5423" t="str">
        <f t="shared" si="589"/>
        <v>meets</v>
      </c>
      <c r="W5423">
        <f t="shared" si="590"/>
        <v>0</v>
      </c>
      <c r="X5423" t="str">
        <f t="shared" si="591"/>
        <v>Active</v>
      </c>
      <c r="Y5423">
        <f t="shared" si="592"/>
        <v>2.526027397260274</v>
      </c>
      <c r="Z5423" t="str">
        <f t="shared" si="593"/>
        <v>2–3 Years</v>
      </c>
      <c r="AA5423" t="str">
        <f t="shared" si="594"/>
        <v>70K–99K</v>
      </c>
    </row>
    <row r="5424" spans="1:27" ht="19.95" customHeight="1" x14ac:dyDescent="0.3">
      <c r="A5424" s="4" t="s">
        <v>5551</v>
      </c>
      <c r="B5424" s="5">
        <v>45305</v>
      </c>
      <c r="C5424" s="6" t="s">
        <v>86</v>
      </c>
      <c r="D5424" s="6" t="s">
        <v>87</v>
      </c>
      <c r="E5424" s="6" t="s">
        <v>67</v>
      </c>
      <c r="F5424" s="6" t="s">
        <v>88</v>
      </c>
      <c r="G5424" s="6" t="s">
        <v>89</v>
      </c>
      <c r="H5424" s="6" t="s">
        <v>49</v>
      </c>
      <c r="I5424" s="6" t="s">
        <v>27</v>
      </c>
      <c r="J5424" s="5">
        <v>45305</v>
      </c>
      <c r="K5424" s="5"/>
      <c r="L5424" s="6" t="s">
        <v>28</v>
      </c>
      <c r="M5424" s="6">
        <v>717</v>
      </c>
      <c r="N5424" s="6" t="s">
        <v>29</v>
      </c>
      <c r="O5424" s="6" t="s">
        <v>63</v>
      </c>
      <c r="P5424" s="6" t="s">
        <v>107</v>
      </c>
      <c r="Q5424" s="6">
        <v>5</v>
      </c>
      <c r="R5424" s="6" t="s">
        <v>119</v>
      </c>
      <c r="S5424" s="6">
        <v>2</v>
      </c>
      <c r="T5424" s="7">
        <v>134500</v>
      </c>
      <c r="U5424" t="str">
        <f t="shared" si="588"/>
        <v>Reviewed</v>
      </c>
      <c r="V5424" t="str">
        <f t="shared" si="589"/>
        <v>outstanding</v>
      </c>
      <c r="W5424">
        <f t="shared" si="590"/>
        <v>0</v>
      </c>
      <c r="X5424" t="str">
        <f t="shared" si="591"/>
        <v>Active</v>
      </c>
      <c r="Y5424">
        <f t="shared" si="592"/>
        <v>1.9643835616438357</v>
      </c>
      <c r="Z5424" t="str">
        <f t="shared" si="593"/>
        <v>1–2 Years</v>
      </c>
      <c r="AA5424" t="str">
        <f t="shared" si="594"/>
        <v>130K+</v>
      </c>
    </row>
    <row r="5425" spans="1:27" ht="19.95" customHeight="1" x14ac:dyDescent="0.3">
      <c r="A5425" s="8" t="s">
        <v>5552</v>
      </c>
      <c r="B5425" s="9">
        <v>45917</v>
      </c>
      <c r="C5425" s="1" t="s">
        <v>91</v>
      </c>
      <c r="D5425" s="1" t="s">
        <v>87</v>
      </c>
      <c r="E5425" s="1" t="s">
        <v>92</v>
      </c>
      <c r="F5425" s="1" t="s">
        <v>93</v>
      </c>
      <c r="G5425" s="1" t="s">
        <v>94</v>
      </c>
      <c r="H5425" s="1" t="s">
        <v>26</v>
      </c>
      <c r="I5425" s="1" t="s">
        <v>27</v>
      </c>
      <c r="J5425" s="9">
        <v>45917</v>
      </c>
      <c r="K5425" s="9"/>
      <c r="L5425" s="1" t="s">
        <v>28</v>
      </c>
      <c r="M5425" s="1">
        <v>105</v>
      </c>
      <c r="N5425" s="1" t="s">
        <v>29</v>
      </c>
      <c r="O5425" s="1" t="s">
        <v>63</v>
      </c>
      <c r="P5425" s="1" t="s">
        <v>64</v>
      </c>
      <c r="Q5425" s="1" t="s">
        <v>95</v>
      </c>
      <c r="R5425" s="1" t="s">
        <v>28</v>
      </c>
      <c r="S5425" s="1">
        <v>0</v>
      </c>
      <c r="T5425" s="10">
        <v>92000</v>
      </c>
      <c r="U5425" t="str">
        <f t="shared" si="588"/>
        <v>Not Reviewed</v>
      </c>
      <c r="V5425" t="str">
        <f t="shared" si="589"/>
        <v>Not Reviewed</v>
      </c>
      <c r="W5425">
        <f t="shared" si="590"/>
        <v>0</v>
      </c>
      <c r="X5425" t="str">
        <f t="shared" si="591"/>
        <v>Active</v>
      </c>
      <c r="Y5425">
        <f t="shared" si="592"/>
        <v>0.28767123287671231</v>
      </c>
      <c r="Z5425" t="str">
        <f t="shared" si="593"/>
        <v>&lt;1 Year</v>
      </c>
      <c r="AA5425" t="str">
        <f t="shared" si="594"/>
        <v>70K–99K</v>
      </c>
    </row>
    <row r="5426" spans="1:27" ht="19.95" customHeight="1" x14ac:dyDescent="0.3">
      <c r="A5426" s="4" t="s">
        <v>5553</v>
      </c>
      <c r="B5426" s="5">
        <v>44979</v>
      </c>
      <c r="C5426" s="6" t="s">
        <v>21</v>
      </c>
      <c r="D5426" s="6" t="s">
        <v>22</v>
      </c>
      <c r="E5426" s="6" t="s">
        <v>23</v>
      </c>
      <c r="F5426" s="6" t="s">
        <v>41</v>
      </c>
      <c r="G5426" s="6" t="s">
        <v>42</v>
      </c>
      <c r="H5426" s="6" t="s">
        <v>43</v>
      </c>
      <c r="I5426" s="6" t="s">
        <v>27</v>
      </c>
      <c r="J5426" s="5">
        <v>44979</v>
      </c>
      <c r="K5426" s="5"/>
      <c r="L5426" s="6" t="s">
        <v>28</v>
      </c>
      <c r="M5426" s="6">
        <v>1043</v>
      </c>
      <c r="N5426" s="6" t="s">
        <v>29</v>
      </c>
      <c r="O5426" s="6" t="s">
        <v>63</v>
      </c>
      <c r="P5426" s="6" t="s">
        <v>64</v>
      </c>
      <c r="Q5426" s="6">
        <v>3</v>
      </c>
      <c r="R5426" s="6" t="s">
        <v>37</v>
      </c>
      <c r="S5426" s="6">
        <v>3</v>
      </c>
      <c r="T5426" s="7">
        <v>59500</v>
      </c>
      <c r="U5426" t="str">
        <f t="shared" si="588"/>
        <v>Reviewed</v>
      </c>
      <c r="V5426" t="str">
        <f t="shared" si="589"/>
        <v>meets</v>
      </c>
      <c r="W5426">
        <f t="shared" si="590"/>
        <v>0</v>
      </c>
      <c r="X5426" t="str">
        <f t="shared" si="591"/>
        <v>Active</v>
      </c>
      <c r="Y5426">
        <f t="shared" si="592"/>
        <v>2.8575342465753426</v>
      </c>
      <c r="Z5426" t="str">
        <f t="shared" si="593"/>
        <v>2–3 Years</v>
      </c>
      <c r="AA5426" t="str">
        <f t="shared" si="594"/>
        <v>&lt;70K</v>
      </c>
    </row>
    <row r="5427" spans="1:27" ht="19.95" customHeight="1" x14ac:dyDescent="0.3">
      <c r="A5427" s="8" t="s">
        <v>5554</v>
      </c>
      <c r="B5427" s="9">
        <v>45767</v>
      </c>
      <c r="C5427" s="1" t="s">
        <v>34</v>
      </c>
      <c r="D5427" s="1" t="s">
        <v>22</v>
      </c>
      <c r="E5427" s="1" t="s">
        <v>23</v>
      </c>
      <c r="F5427" s="1" t="s">
        <v>288</v>
      </c>
      <c r="G5427" s="1" t="s">
        <v>25</v>
      </c>
      <c r="H5427" s="1" t="s">
        <v>43</v>
      </c>
      <c r="I5427" s="1" t="s">
        <v>27</v>
      </c>
      <c r="J5427" s="9">
        <v>45767</v>
      </c>
      <c r="K5427" s="9"/>
      <c r="L5427" s="1" t="s">
        <v>28</v>
      </c>
      <c r="M5427" s="1">
        <v>255</v>
      </c>
      <c r="N5427" s="1" t="s">
        <v>75</v>
      </c>
      <c r="O5427" s="1" t="s">
        <v>63</v>
      </c>
      <c r="P5427" s="1" t="s">
        <v>31</v>
      </c>
      <c r="Q5427" s="1">
        <v>1</v>
      </c>
      <c r="R5427" s="1" t="s">
        <v>53</v>
      </c>
      <c r="S5427" s="1">
        <v>1</v>
      </c>
      <c r="T5427" s="10">
        <v>76000</v>
      </c>
      <c r="U5427" t="str">
        <f t="shared" si="588"/>
        <v>Reviewed</v>
      </c>
      <c r="V5427" t="str">
        <f t="shared" si="589"/>
        <v>needs_support</v>
      </c>
      <c r="W5427">
        <f t="shared" si="590"/>
        <v>0</v>
      </c>
      <c r="X5427" t="str">
        <f t="shared" si="591"/>
        <v>Active</v>
      </c>
      <c r="Y5427">
        <f t="shared" si="592"/>
        <v>0.69863013698630139</v>
      </c>
      <c r="Z5427" t="str">
        <f t="shared" si="593"/>
        <v>&lt;1 Year</v>
      </c>
      <c r="AA5427" t="str">
        <f t="shared" si="594"/>
        <v>70K–99K</v>
      </c>
    </row>
    <row r="5428" spans="1:27" ht="19.95" customHeight="1" x14ac:dyDescent="0.3">
      <c r="A5428" s="4" t="s">
        <v>5555</v>
      </c>
      <c r="B5428" s="5">
        <v>45337</v>
      </c>
      <c r="C5428" s="6" t="s">
        <v>39</v>
      </c>
      <c r="D5428" s="6" t="s">
        <v>22</v>
      </c>
      <c r="E5428" s="6" t="s">
        <v>40</v>
      </c>
      <c r="F5428" s="6" t="s">
        <v>215</v>
      </c>
      <c r="G5428" s="6" t="s">
        <v>42</v>
      </c>
      <c r="H5428" s="6" t="s">
        <v>49</v>
      </c>
      <c r="I5428" s="6" t="s">
        <v>50</v>
      </c>
      <c r="J5428" s="5">
        <v>45337</v>
      </c>
      <c r="K5428" s="5">
        <v>45905</v>
      </c>
      <c r="L5428" s="6" t="s">
        <v>51</v>
      </c>
      <c r="M5428" s="6">
        <v>568</v>
      </c>
      <c r="N5428" s="6" t="s">
        <v>29</v>
      </c>
      <c r="O5428" s="6" t="s">
        <v>63</v>
      </c>
      <c r="P5428" s="6" t="s">
        <v>31</v>
      </c>
      <c r="Q5428" s="6">
        <v>2</v>
      </c>
      <c r="R5428" s="6" t="s">
        <v>53</v>
      </c>
      <c r="S5428" s="6">
        <v>2</v>
      </c>
      <c r="T5428" s="7">
        <v>131500</v>
      </c>
      <c r="U5428" t="str">
        <f t="shared" si="588"/>
        <v>Reviewed</v>
      </c>
      <c r="V5428" t="str">
        <f t="shared" si="589"/>
        <v>needs_support</v>
      </c>
      <c r="W5428">
        <f t="shared" si="590"/>
        <v>1</v>
      </c>
      <c r="X5428" t="str">
        <f t="shared" si="591"/>
        <v>Attrited</v>
      </c>
      <c r="Y5428">
        <f t="shared" si="592"/>
        <v>1.5561643835616439</v>
      </c>
      <c r="Z5428" t="str">
        <f t="shared" si="593"/>
        <v>1–2 Years</v>
      </c>
      <c r="AA5428" t="str">
        <f t="shared" si="594"/>
        <v>130K+</v>
      </c>
    </row>
    <row r="5429" spans="1:27" ht="19.95" customHeight="1" x14ac:dyDescent="0.3">
      <c r="A5429" s="8" t="s">
        <v>5556</v>
      </c>
      <c r="B5429" s="9">
        <v>45128</v>
      </c>
      <c r="C5429" s="1" t="s">
        <v>46</v>
      </c>
      <c r="D5429" s="1" t="s">
        <v>22</v>
      </c>
      <c r="E5429" s="1" t="s">
        <v>40</v>
      </c>
      <c r="F5429" s="1" t="s">
        <v>143</v>
      </c>
      <c r="G5429" s="1" t="s">
        <v>48</v>
      </c>
      <c r="H5429" s="1" t="s">
        <v>43</v>
      </c>
      <c r="I5429" s="1" t="s">
        <v>27</v>
      </c>
      <c r="J5429" s="9">
        <v>45128</v>
      </c>
      <c r="K5429" s="9"/>
      <c r="L5429" s="1" t="s">
        <v>28</v>
      </c>
      <c r="M5429" s="1">
        <v>894</v>
      </c>
      <c r="N5429" s="1" t="s">
        <v>52</v>
      </c>
      <c r="O5429" s="1" t="s">
        <v>63</v>
      </c>
      <c r="P5429" s="1" t="s">
        <v>44</v>
      </c>
      <c r="Q5429" s="1">
        <v>3</v>
      </c>
      <c r="R5429" s="1" t="s">
        <v>37</v>
      </c>
      <c r="S5429" s="1">
        <v>2</v>
      </c>
      <c r="T5429" s="10">
        <v>61000</v>
      </c>
      <c r="U5429" t="str">
        <f t="shared" si="588"/>
        <v>Reviewed</v>
      </c>
      <c r="V5429" t="str">
        <f t="shared" si="589"/>
        <v>meets</v>
      </c>
      <c r="W5429">
        <f t="shared" si="590"/>
        <v>0</v>
      </c>
      <c r="X5429" t="str">
        <f t="shared" si="591"/>
        <v>Active</v>
      </c>
      <c r="Y5429">
        <f t="shared" si="592"/>
        <v>2.4493150684931506</v>
      </c>
      <c r="Z5429" t="str">
        <f t="shared" si="593"/>
        <v>2–3 Years</v>
      </c>
      <c r="AA5429" t="str">
        <f t="shared" si="594"/>
        <v>&lt;70K</v>
      </c>
    </row>
    <row r="5430" spans="1:27" ht="19.95" customHeight="1" x14ac:dyDescent="0.3">
      <c r="A5430" s="4" t="s">
        <v>5557</v>
      </c>
      <c r="B5430" s="5">
        <v>45697</v>
      </c>
      <c r="C5430" s="6" t="s">
        <v>55</v>
      </c>
      <c r="D5430" s="6" t="s">
        <v>56</v>
      </c>
      <c r="E5430" s="6" t="s">
        <v>23</v>
      </c>
      <c r="F5430" s="6" t="s">
        <v>57</v>
      </c>
      <c r="G5430" s="6" t="s">
        <v>58</v>
      </c>
      <c r="H5430" s="6" t="s">
        <v>43</v>
      </c>
      <c r="I5430" s="6" t="s">
        <v>27</v>
      </c>
      <c r="J5430" s="5">
        <v>45697</v>
      </c>
      <c r="K5430" s="5"/>
      <c r="L5430" s="6" t="s">
        <v>28</v>
      </c>
      <c r="M5430" s="6">
        <v>325</v>
      </c>
      <c r="N5430" s="6" t="s">
        <v>52</v>
      </c>
      <c r="O5430" s="6" t="s">
        <v>63</v>
      </c>
      <c r="P5430" s="6" t="s">
        <v>64</v>
      </c>
      <c r="Q5430" s="6">
        <v>3</v>
      </c>
      <c r="R5430" s="6" t="s">
        <v>37</v>
      </c>
      <c r="S5430" s="6">
        <v>1</v>
      </c>
      <c r="T5430" s="7">
        <v>56000</v>
      </c>
      <c r="U5430" t="str">
        <f t="shared" si="588"/>
        <v>Reviewed</v>
      </c>
      <c r="V5430" t="str">
        <f t="shared" si="589"/>
        <v>meets</v>
      </c>
      <c r="W5430">
        <f t="shared" si="590"/>
        <v>0</v>
      </c>
      <c r="X5430" t="str">
        <f t="shared" si="591"/>
        <v>Active</v>
      </c>
      <c r="Y5430">
        <f t="shared" si="592"/>
        <v>0.8904109589041096</v>
      </c>
      <c r="Z5430" t="str">
        <f t="shared" si="593"/>
        <v>&lt;1 Year</v>
      </c>
      <c r="AA5430" t="str">
        <f t="shared" si="594"/>
        <v>&lt;70K</v>
      </c>
    </row>
    <row r="5431" spans="1:27" ht="19.95" customHeight="1" x14ac:dyDescent="0.3">
      <c r="A5431" s="8" t="s">
        <v>5558</v>
      </c>
      <c r="B5431" s="9">
        <v>45080</v>
      </c>
      <c r="C5431" s="1" t="s">
        <v>60</v>
      </c>
      <c r="D5431" s="1" t="s">
        <v>56</v>
      </c>
      <c r="E5431" s="1" t="s">
        <v>40</v>
      </c>
      <c r="F5431" s="1" t="s">
        <v>61</v>
      </c>
      <c r="G5431" s="1" t="s">
        <v>62</v>
      </c>
      <c r="H5431" s="1" t="s">
        <v>26</v>
      </c>
      <c r="I5431" s="1" t="s">
        <v>27</v>
      </c>
      <c r="J5431" s="9">
        <v>45080</v>
      </c>
      <c r="K5431" s="9"/>
      <c r="L5431" s="1" t="s">
        <v>28</v>
      </c>
      <c r="M5431" s="1">
        <v>942</v>
      </c>
      <c r="N5431" s="1" t="s">
        <v>140</v>
      </c>
      <c r="O5431" s="1" t="s">
        <v>30</v>
      </c>
      <c r="P5431" s="1" t="s">
        <v>133</v>
      </c>
      <c r="Q5431" s="1">
        <v>3</v>
      </c>
      <c r="R5431" s="1" t="s">
        <v>37</v>
      </c>
      <c r="S5431" s="1">
        <v>3</v>
      </c>
      <c r="T5431" s="10">
        <v>82000</v>
      </c>
      <c r="U5431" t="str">
        <f t="shared" si="588"/>
        <v>Reviewed</v>
      </c>
      <c r="V5431" t="str">
        <f t="shared" si="589"/>
        <v>meets</v>
      </c>
      <c r="W5431">
        <f t="shared" si="590"/>
        <v>0</v>
      </c>
      <c r="X5431" t="str">
        <f t="shared" si="591"/>
        <v>Active</v>
      </c>
      <c r="Y5431">
        <f t="shared" si="592"/>
        <v>2.580821917808219</v>
      </c>
      <c r="Z5431" t="str">
        <f t="shared" si="593"/>
        <v>2–3 Years</v>
      </c>
      <c r="AA5431" t="str">
        <f t="shared" si="594"/>
        <v>70K–99K</v>
      </c>
    </row>
    <row r="5432" spans="1:27" ht="19.95" customHeight="1" x14ac:dyDescent="0.3">
      <c r="A5432" s="4" t="s">
        <v>5559</v>
      </c>
      <c r="B5432" s="5">
        <v>44954</v>
      </c>
      <c r="C5432" s="6" t="s">
        <v>66</v>
      </c>
      <c r="D5432" s="6" t="s">
        <v>56</v>
      </c>
      <c r="E5432" s="6" t="s">
        <v>67</v>
      </c>
      <c r="F5432" s="6" t="s">
        <v>358</v>
      </c>
      <c r="G5432" s="6" t="s">
        <v>69</v>
      </c>
      <c r="H5432" s="6" t="s">
        <v>49</v>
      </c>
      <c r="I5432" s="6" t="s">
        <v>27</v>
      </c>
      <c r="J5432" s="5">
        <v>44954</v>
      </c>
      <c r="K5432" s="5"/>
      <c r="L5432" s="6" t="s">
        <v>28</v>
      </c>
      <c r="M5432" s="6">
        <v>1068</v>
      </c>
      <c r="N5432" s="6" t="s">
        <v>52</v>
      </c>
      <c r="O5432" s="6" t="s">
        <v>63</v>
      </c>
      <c r="P5432" s="6" t="s">
        <v>31</v>
      </c>
      <c r="Q5432" s="6">
        <v>3</v>
      </c>
      <c r="R5432" s="6" t="s">
        <v>37</v>
      </c>
      <c r="S5432" s="6">
        <v>3</v>
      </c>
      <c r="T5432" s="7">
        <v>137000</v>
      </c>
      <c r="U5432" t="str">
        <f t="shared" si="588"/>
        <v>Reviewed</v>
      </c>
      <c r="V5432" t="str">
        <f t="shared" si="589"/>
        <v>meets</v>
      </c>
      <c r="W5432">
        <f t="shared" si="590"/>
        <v>0</v>
      </c>
      <c r="X5432" t="str">
        <f t="shared" si="591"/>
        <v>Active</v>
      </c>
      <c r="Y5432">
        <f t="shared" si="592"/>
        <v>2.9260273972602739</v>
      </c>
      <c r="Z5432" t="str">
        <f t="shared" si="593"/>
        <v>2–3 Years</v>
      </c>
      <c r="AA5432" t="str">
        <f t="shared" si="594"/>
        <v>130K+</v>
      </c>
    </row>
    <row r="5433" spans="1:27" ht="19.95" customHeight="1" x14ac:dyDescent="0.3">
      <c r="A5433" s="8" t="s">
        <v>5560</v>
      </c>
      <c r="B5433" s="9">
        <v>45886</v>
      </c>
      <c r="C5433" s="1" t="s">
        <v>71</v>
      </c>
      <c r="D5433" s="1" t="s">
        <v>72</v>
      </c>
      <c r="E5433" s="1" t="s">
        <v>23</v>
      </c>
      <c r="F5433" s="1" t="s">
        <v>73</v>
      </c>
      <c r="G5433" s="1" t="s">
        <v>74</v>
      </c>
      <c r="H5433" s="1" t="s">
        <v>49</v>
      </c>
      <c r="I5433" s="1" t="s">
        <v>27</v>
      </c>
      <c r="J5433" s="9">
        <v>45886</v>
      </c>
      <c r="K5433" s="9"/>
      <c r="L5433" s="1" t="s">
        <v>28</v>
      </c>
      <c r="M5433" s="1">
        <v>136</v>
      </c>
      <c r="N5433" s="1" t="s">
        <v>52</v>
      </c>
      <c r="O5433" s="1" t="s">
        <v>43</v>
      </c>
      <c r="P5433" s="1" t="s">
        <v>64</v>
      </c>
      <c r="Q5433" s="1" t="s">
        <v>95</v>
      </c>
      <c r="R5433" s="1" t="s">
        <v>28</v>
      </c>
      <c r="S5433" s="1">
        <v>0</v>
      </c>
      <c r="T5433" s="10">
        <v>97500</v>
      </c>
      <c r="U5433" t="str">
        <f t="shared" si="588"/>
        <v>Not Reviewed</v>
      </c>
      <c r="V5433" t="str">
        <f t="shared" si="589"/>
        <v>Not Reviewed</v>
      </c>
      <c r="W5433">
        <f t="shared" si="590"/>
        <v>0</v>
      </c>
      <c r="X5433" t="str">
        <f t="shared" si="591"/>
        <v>Active</v>
      </c>
      <c r="Y5433">
        <f t="shared" si="592"/>
        <v>0.37260273972602742</v>
      </c>
      <c r="Z5433" t="str">
        <f t="shared" si="593"/>
        <v>&lt;1 Year</v>
      </c>
      <c r="AA5433" t="str">
        <f t="shared" si="594"/>
        <v>70K–99K</v>
      </c>
    </row>
    <row r="5434" spans="1:27" ht="19.95" customHeight="1" x14ac:dyDescent="0.3">
      <c r="A5434" s="4" t="s">
        <v>5561</v>
      </c>
      <c r="B5434" s="5">
        <v>45733</v>
      </c>
      <c r="C5434" s="6" t="s">
        <v>77</v>
      </c>
      <c r="D5434" s="6" t="s">
        <v>72</v>
      </c>
      <c r="E5434" s="6" t="s">
        <v>40</v>
      </c>
      <c r="F5434" s="6" t="s">
        <v>131</v>
      </c>
      <c r="G5434" s="6" t="s">
        <v>79</v>
      </c>
      <c r="H5434" s="6" t="s">
        <v>26</v>
      </c>
      <c r="I5434" s="6" t="s">
        <v>27</v>
      </c>
      <c r="J5434" s="5">
        <v>45733</v>
      </c>
      <c r="K5434" s="5"/>
      <c r="L5434" s="6" t="s">
        <v>28</v>
      </c>
      <c r="M5434" s="6">
        <v>289</v>
      </c>
      <c r="N5434" s="6" t="s">
        <v>75</v>
      </c>
      <c r="O5434" s="6" t="s">
        <v>30</v>
      </c>
      <c r="P5434" s="6" t="s">
        <v>107</v>
      </c>
      <c r="Q5434" s="6">
        <v>4</v>
      </c>
      <c r="R5434" s="6" t="s">
        <v>32</v>
      </c>
      <c r="S5434" s="6">
        <v>1</v>
      </c>
      <c r="T5434" s="7">
        <v>104000</v>
      </c>
      <c r="U5434" t="str">
        <f t="shared" si="588"/>
        <v>Reviewed</v>
      </c>
      <c r="V5434" t="str">
        <f t="shared" si="589"/>
        <v>exceeds</v>
      </c>
      <c r="W5434">
        <f t="shared" si="590"/>
        <v>0</v>
      </c>
      <c r="X5434" t="str">
        <f t="shared" si="591"/>
        <v>Active</v>
      </c>
      <c r="Y5434">
        <f t="shared" si="592"/>
        <v>0.79178082191780819</v>
      </c>
      <c r="Z5434" t="str">
        <f t="shared" si="593"/>
        <v>&lt;1 Year</v>
      </c>
      <c r="AA5434" t="str">
        <f t="shared" si="594"/>
        <v>100K–129K</v>
      </c>
    </row>
    <row r="5435" spans="1:27" ht="19.95" customHeight="1" x14ac:dyDescent="0.3">
      <c r="A5435" s="8" t="s">
        <v>5562</v>
      </c>
      <c r="B5435" s="9">
        <v>45512</v>
      </c>
      <c r="C5435" s="1" t="s">
        <v>81</v>
      </c>
      <c r="D5435" s="1" t="s">
        <v>72</v>
      </c>
      <c r="E5435" s="1" t="s">
        <v>23</v>
      </c>
      <c r="F5435" s="1" t="s">
        <v>82</v>
      </c>
      <c r="G5435" s="1" t="s">
        <v>83</v>
      </c>
      <c r="H5435" s="1" t="s">
        <v>26</v>
      </c>
      <c r="I5435" s="1" t="s">
        <v>50</v>
      </c>
      <c r="J5435" s="9">
        <v>45512</v>
      </c>
      <c r="K5435" s="9">
        <v>45724</v>
      </c>
      <c r="L5435" s="1" t="s">
        <v>51</v>
      </c>
      <c r="M5435" s="1">
        <v>212</v>
      </c>
      <c r="N5435" s="1" t="s">
        <v>52</v>
      </c>
      <c r="O5435" s="1" t="s">
        <v>63</v>
      </c>
      <c r="P5435" s="1" t="s">
        <v>44</v>
      </c>
      <c r="Q5435" s="1">
        <v>3</v>
      </c>
      <c r="R5435" s="1" t="s">
        <v>37</v>
      </c>
      <c r="S5435" s="1">
        <v>1</v>
      </c>
      <c r="T5435" s="10">
        <v>86500</v>
      </c>
      <c r="U5435" t="str">
        <f t="shared" si="588"/>
        <v>Reviewed</v>
      </c>
      <c r="V5435" t="str">
        <f t="shared" si="589"/>
        <v>meets</v>
      </c>
      <c r="W5435">
        <f t="shared" si="590"/>
        <v>1</v>
      </c>
      <c r="X5435" t="str">
        <f t="shared" si="591"/>
        <v>Attrited</v>
      </c>
      <c r="Y5435">
        <f t="shared" si="592"/>
        <v>0.58082191780821912</v>
      </c>
      <c r="Z5435" t="str">
        <f t="shared" si="593"/>
        <v>&lt;1 Year</v>
      </c>
      <c r="AA5435" t="str">
        <f t="shared" si="594"/>
        <v>70K–99K</v>
      </c>
    </row>
    <row r="5436" spans="1:27" ht="19.95" customHeight="1" x14ac:dyDescent="0.3">
      <c r="A5436" s="4" t="s">
        <v>5563</v>
      </c>
      <c r="B5436" s="5">
        <v>45022</v>
      </c>
      <c r="C5436" s="6" t="s">
        <v>86</v>
      </c>
      <c r="D5436" s="6" t="s">
        <v>87</v>
      </c>
      <c r="E5436" s="6" t="s">
        <v>67</v>
      </c>
      <c r="F5436" s="6" t="s">
        <v>116</v>
      </c>
      <c r="G5436" s="6" t="s">
        <v>89</v>
      </c>
      <c r="H5436" s="6" t="s">
        <v>26</v>
      </c>
      <c r="I5436" s="6" t="s">
        <v>27</v>
      </c>
      <c r="J5436" s="5">
        <v>45022</v>
      </c>
      <c r="K5436" s="5"/>
      <c r="L5436" s="6" t="s">
        <v>28</v>
      </c>
      <c r="M5436" s="6">
        <v>1000</v>
      </c>
      <c r="N5436" s="6" t="s">
        <v>52</v>
      </c>
      <c r="O5436" s="6" t="s">
        <v>43</v>
      </c>
      <c r="P5436" s="6" t="s">
        <v>133</v>
      </c>
      <c r="Q5436" s="6">
        <v>1</v>
      </c>
      <c r="R5436" s="6" t="s">
        <v>53</v>
      </c>
      <c r="S5436" s="6">
        <v>3</v>
      </c>
      <c r="T5436" s="7">
        <v>87500</v>
      </c>
      <c r="U5436" t="str">
        <f t="shared" si="588"/>
        <v>Reviewed</v>
      </c>
      <c r="V5436" t="str">
        <f t="shared" si="589"/>
        <v>needs_support</v>
      </c>
      <c r="W5436">
        <f t="shared" si="590"/>
        <v>0</v>
      </c>
      <c r="X5436" t="str">
        <f t="shared" si="591"/>
        <v>Active</v>
      </c>
      <c r="Y5436">
        <f t="shared" si="592"/>
        <v>2.7397260273972601</v>
      </c>
      <c r="Z5436" t="str">
        <f t="shared" si="593"/>
        <v>2–3 Years</v>
      </c>
      <c r="AA5436" t="str">
        <f t="shared" si="594"/>
        <v>70K–99K</v>
      </c>
    </row>
    <row r="5437" spans="1:27" ht="19.95" customHeight="1" x14ac:dyDescent="0.3">
      <c r="A5437" s="8" t="s">
        <v>5564</v>
      </c>
      <c r="B5437" s="9">
        <v>45394</v>
      </c>
      <c r="C5437" s="1" t="s">
        <v>91</v>
      </c>
      <c r="D5437" s="1" t="s">
        <v>87</v>
      </c>
      <c r="E5437" s="1" t="s">
        <v>92</v>
      </c>
      <c r="F5437" s="1" t="s">
        <v>152</v>
      </c>
      <c r="G5437" s="1" t="s">
        <v>94</v>
      </c>
      <c r="H5437" s="1" t="s">
        <v>49</v>
      </c>
      <c r="I5437" s="1" t="s">
        <v>27</v>
      </c>
      <c r="J5437" s="9">
        <v>45394</v>
      </c>
      <c r="K5437" s="9"/>
      <c r="L5437" s="1" t="s">
        <v>28</v>
      </c>
      <c r="M5437" s="1">
        <v>628</v>
      </c>
      <c r="N5437" s="1" t="s">
        <v>52</v>
      </c>
      <c r="O5437" s="1" t="s">
        <v>63</v>
      </c>
      <c r="P5437" s="1" t="s">
        <v>64</v>
      </c>
      <c r="Q5437" s="1">
        <v>3</v>
      </c>
      <c r="R5437" s="1" t="s">
        <v>37</v>
      </c>
      <c r="S5437" s="1">
        <v>2</v>
      </c>
      <c r="T5437" s="10">
        <v>138000</v>
      </c>
      <c r="U5437" t="str">
        <f t="shared" si="588"/>
        <v>Reviewed</v>
      </c>
      <c r="V5437" t="str">
        <f t="shared" si="589"/>
        <v>meets</v>
      </c>
      <c r="W5437">
        <f t="shared" si="590"/>
        <v>0</v>
      </c>
      <c r="X5437" t="str">
        <f t="shared" si="591"/>
        <v>Active</v>
      </c>
      <c r="Y5437">
        <f t="shared" si="592"/>
        <v>1.7205479452054795</v>
      </c>
      <c r="Z5437" t="str">
        <f t="shared" si="593"/>
        <v>1–2 Years</v>
      </c>
      <c r="AA5437" t="str">
        <f t="shared" si="594"/>
        <v>130K+</v>
      </c>
    </row>
    <row r="5438" spans="1:27" ht="19.95" customHeight="1" x14ac:dyDescent="0.3">
      <c r="A5438" s="4" t="s">
        <v>5565</v>
      </c>
      <c r="B5438" s="5">
        <v>45832</v>
      </c>
      <c r="C5438" s="6" t="s">
        <v>21</v>
      </c>
      <c r="D5438" s="6" t="s">
        <v>22</v>
      </c>
      <c r="E5438" s="6" t="s">
        <v>23</v>
      </c>
      <c r="F5438" s="6" t="s">
        <v>24</v>
      </c>
      <c r="G5438" s="6" t="s">
        <v>25</v>
      </c>
      <c r="H5438" s="6" t="s">
        <v>26</v>
      </c>
      <c r="I5438" s="6" t="s">
        <v>27</v>
      </c>
      <c r="J5438" s="5">
        <v>45832</v>
      </c>
      <c r="K5438" s="5"/>
      <c r="L5438" s="6" t="s">
        <v>28</v>
      </c>
      <c r="M5438" s="6">
        <v>190</v>
      </c>
      <c r="N5438" s="6" t="s">
        <v>75</v>
      </c>
      <c r="O5438" s="6" t="s">
        <v>30</v>
      </c>
      <c r="P5438" s="6" t="s">
        <v>31</v>
      </c>
      <c r="Q5438" s="6">
        <v>4</v>
      </c>
      <c r="R5438" s="6" t="s">
        <v>32</v>
      </c>
      <c r="S5438" s="6">
        <v>1</v>
      </c>
      <c r="T5438" s="7">
        <v>91500</v>
      </c>
      <c r="U5438" t="str">
        <f t="shared" si="588"/>
        <v>Reviewed</v>
      </c>
      <c r="V5438" t="str">
        <f t="shared" si="589"/>
        <v>exceeds</v>
      </c>
      <c r="W5438">
        <f t="shared" si="590"/>
        <v>0</v>
      </c>
      <c r="X5438" t="str">
        <f t="shared" si="591"/>
        <v>Active</v>
      </c>
      <c r="Y5438">
        <f t="shared" si="592"/>
        <v>0.52054794520547942</v>
      </c>
      <c r="Z5438" t="str">
        <f t="shared" si="593"/>
        <v>&lt;1 Year</v>
      </c>
      <c r="AA5438" t="str">
        <f t="shared" si="594"/>
        <v>70K–99K</v>
      </c>
    </row>
    <row r="5439" spans="1:27" ht="19.95" customHeight="1" x14ac:dyDescent="0.3">
      <c r="A5439" s="8" t="s">
        <v>5566</v>
      </c>
      <c r="B5439" s="9">
        <v>45312</v>
      </c>
      <c r="C5439" s="1" t="s">
        <v>34</v>
      </c>
      <c r="D5439" s="1" t="s">
        <v>22</v>
      </c>
      <c r="E5439" s="1" t="s">
        <v>23</v>
      </c>
      <c r="F5439" s="1" t="s">
        <v>35</v>
      </c>
      <c r="G5439" s="1" t="s">
        <v>36</v>
      </c>
      <c r="H5439" s="1" t="s">
        <v>26</v>
      </c>
      <c r="I5439" s="1" t="s">
        <v>27</v>
      </c>
      <c r="J5439" s="9">
        <v>45312</v>
      </c>
      <c r="K5439" s="9"/>
      <c r="L5439" s="1" t="s">
        <v>28</v>
      </c>
      <c r="M5439" s="1">
        <v>710</v>
      </c>
      <c r="N5439" s="1" t="s">
        <v>29</v>
      </c>
      <c r="O5439" s="1" t="s">
        <v>63</v>
      </c>
      <c r="P5439" s="1" t="s">
        <v>64</v>
      </c>
      <c r="Q5439" s="1">
        <v>3</v>
      </c>
      <c r="R5439" s="1" t="s">
        <v>37</v>
      </c>
      <c r="S5439" s="1">
        <v>2</v>
      </c>
      <c r="T5439" s="10">
        <v>96500</v>
      </c>
      <c r="U5439" t="str">
        <f t="shared" si="588"/>
        <v>Reviewed</v>
      </c>
      <c r="V5439" t="str">
        <f t="shared" si="589"/>
        <v>meets</v>
      </c>
      <c r="W5439">
        <f t="shared" si="590"/>
        <v>0</v>
      </c>
      <c r="X5439" t="str">
        <f t="shared" si="591"/>
        <v>Active</v>
      </c>
      <c r="Y5439">
        <f t="shared" si="592"/>
        <v>1.9452054794520548</v>
      </c>
      <c r="Z5439" t="str">
        <f t="shared" si="593"/>
        <v>1–2 Years</v>
      </c>
      <c r="AA5439" t="str">
        <f t="shared" si="594"/>
        <v>70K–99K</v>
      </c>
    </row>
    <row r="5440" spans="1:27" ht="19.95" customHeight="1" x14ac:dyDescent="0.3">
      <c r="A5440" s="4" t="s">
        <v>5567</v>
      </c>
      <c r="B5440" s="5">
        <v>45378</v>
      </c>
      <c r="C5440" s="6" t="s">
        <v>39</v>
      </c>
      <c r="D5440" s="6" t="s">
        <v>22</v>
      </c>
      <c r="E5440" s="6" t="s">
        <v>40</v>
      </c>
      <c r="F5440" s="6" t="s">
        <v>215</v>
      </c>
      <c r="G5440" s="6" t="s">
        <v>42</v>
      </c>
      <c r="H5440" s="6" t="s">
        <v>49</v>
      </c>
      <c r="I5440" s="6" t="s">
        <v>50</v>
      </c>
      <c r="J5440" s="5">
        <v>45378</v>
      </c>
      <c r="K5440" s="5">
        <v>45502</v>
      </c>
      <c r="L5440" s="6" t="s">
        <v>51</v>
      </c>
      <c r="M5440" s="6">
        <v>124</v>
      </c>
      <c r="N5440" s="6" t="s">
        <v>29</v>
      </c>
      <c r="O5440" s="6" t="s">
        <v>105</v>
      </c>
      <c r="P5440" s="6" t="s">
        <v>107</v>
      </c>
      <c r="Q5440" s="6" t="s">
        <v>95</v>
      </c>
      <c r="R5440" s="6" t="s">
        <v>28</v>
      </c>
      <c r="S5440" s="6">
        <v>0</v>
      </c>
      <c r="T5440" s="7">
        <v>99500</v>
      </c>
      <c r="U5440" t="str">
        <f t="shared" si="588"/>
        <v>Not Reviewed</v>
      </c>
      <c r="V5440" t="str">
        <f t="shared" si="589"/>
        <v>Not Reviewed</v>
      </c>
      <c r="W5440">
        <f t="shared" si="590"/>
        <v>1</v>
      </c>
      <c r="X5440" t="str">
        <f t="shared" si="591"/>
        <v>Attrited</v>
      </c>
      <c r="Y5440">
        <f t="shared" si="592"/>
        <v>0.33972602739726027</v>
      </c>
      <c r="Z5440" t="str">
        <f t="shared" si="593"/>
        <v>&lt;1 Year</v>
      </c>
      <c r="AA5440" t="str">
        <f t="shared" si="594"/>
        <v>70K–99K</v>
      </c>
    </row>
    <row r="5441" spans="1:27" ht="19.95" customHeight="1" x14ac:dyDescent="0.3">
      <c r="A5441" s="8" t="s">
        <v>5568</v>
      </c>
      <c r="B5441" s="9">
        <v>45458</v>
      </c>
      <c r="C5441" s="1" t="s">
        <v>46</v>
      </c>
      <c r="D5441" s="1" t="s">
        <v>22</v>
      </c>
      <c r="E5441" s="1" t="s">
        <v>40</v>
      </c>
      <c r="F5441" s="1" t="s">
        <v>215</v>
      </c>
      <c r="G5441" s="1" t="s">
        <v>42</v>
      </c>
      <c r="H5441" s="1" t="s">
        <v>49</v>
      </c>
      <c r="I5441" s="1" t="s">
        <v>27</v>
      </c>
      <c r="J5441" s="9">
        <v>45458</v>
      </c>
      <c r="K5441" s="9"/>
      <c r="L5441" s="1" t="s">
        <v>28</v>
      </c>
      <c r="M5441" s="1">
        <v>564</v>
      </c>
      <c r="N5441" s="1" t="s">
        <v>52</v>
      </c>
      <c r="O5441" s="1" t="s">
        <v>30</v>
      </c>
      <c r="P5441" s="1" t="s">
        <v>133</v>
      </c>
      <c r="Q5441" s="1">
        <v>4</v>
      </c>
      <c r="R5441" s="1" t="s">
        <v>32</v>
      </c>
      <c r="S5441" s="1">
        <v>2</v>
      </c>
      <c r="T5441" s="10">
        <v>114000</v>
      </c>
      <c r="U5441" t="str">
        <f t="shared" si="588"/>
        <v>Reviewed</v>
      </c>
      <c r="V5441" t="str">
        <f t="shared" si="589"/>
        <v>exceeds</v>
      </c>
      <c r="W5441">
        <f t="shared" si="590"/>
        <v>0</v>
      </c>
      <c r="X5441" t="str">
        <f t="shared" si="591"/>
        <v>Active</v>
      </c>
      <c r="Y5441">
        <f t="shared" si="592"/>
        <v>1.5452054794520549</v>
      </c>
      <c r="Z5441" t="str">
        <f t="shared" si="593"/>
        <v>1–2 Years</v>
      </c>
      <c r="AA5441" t="str">
        <f t="shared" si="594"/>
        <v>100K–129K</v>
      </c>
    </row>
    <row r="5442" spans="1:27" ht="19.95" customHeight="1" x14ac:dyDescent="0.3">
      <c r="A5442" s="4" t="s">
        <v>5569</v>
      </c>
      <c r="B5442" s="5">
        <v>44977</v>
      </c>
      <c r="C5442" s="6" t="s">
        <v>55</v>
      </c>
      <c r="D5442" s="6" t="s">
        <v>56</v>
      </c>
      <c r="E5442" s="6" t="s">
        <v>23</v>
      </c>
      <c r="F5442" s="6" t="s">
        <v>57</v>
      </c>
      <c r="G5442" s="6" t="s">
        <v>58</v>
      </c>
      <c r="H5442" s="6" t="s">
        <v>43</v>
      </c>
      <c r="I5442" s="6" t="s">
        <v>27</v>
      </c>
      <c r="J5442" s="5">
        <v>44977</v>
      </c>
      <c r="K5442" s="5"/>
      <c r="L5442" s="6" t="s">
        <v>28</v>
      </c>
      <c r="M5442" s="6">
        <v>1045</v>
      </c>
      <c r="N5442" s="6" t="s">
        <v>29</v>
      </c>
      <c r="O5442" s="6" t="s">
        <v>105</v>
      </c>
      <c r="P5442" s="6" t="s">
        <v>64</v>
      </c>
      <c r="Q5442" s="6">
        <v>5</v>
      </c>
      <c r="R5442" s="6" t="s">
        <v>119</v>
      </c>
      <c r="S5442" s="6">
        <v>3</v>
      </c>
      <c r="T5442" s="7">
        <v>57500</v>
      </c>
      <c r="U5442" t="str">
        <f t="shared" ref="U5442:U5505" si="595">IF(LOWER(TRIM(Q5442&amp;""))="none","Not Reviewed","Reviewed")</f>
        <v>Reviewed</v>
      </c>
      <c r="V5442" t="str">
        <f t="shared" ref="V5442:V5505" si="596">IF(OR(Q5442="none",R5442=""),"Not Reviewed",R5442)</f>
        <v>outstanding</v>
      </c>
      <c r="W5442">
        <f t="shared" ref="W5442:W5505" si="597">IF(I5442="terminated",1,0)</f>
        <v>0</v>
      </c>
      <c r="X5442" t="str">
        <f t="shared" ref="X5442:X5505" si="598">IF(I5442="terminated","Attrited","Active")</f>
        <v>Active</v>
      </c>
      <c r="Y5442">
        <f t="shared" ref="Y5442:Y5505" si="599">M5442/365</f>
        <v>2.8630136986301369</v>
      </c>
      <c r="Z5442" t="str">
        <f t="shared" ref="Z5442:Z5505" si="600">IF(Y5442&lt;1,"&lt;1 Year",IF(Y5442&lt;2,"1–2 Years",IF(Y5442&lt;3,"2–3 Years","3+ Years")))</f>
        <v>2–3 Years</v>
      </c>
      <c r="AA5442" t="str">
        <f t="shared" ref="AA5442:AA5505" si="601">IF(T5442&lt;70000,"&lt;70K",IF(T5442&lt;100000,"70K–99K",IF(T5442&lt;130000,"100K–129K","130K+")))</f>
        <v>&lt;70K</v>
      </c>
    </row>
    <row r="5443" spans="1:27" ht="19.95" customHeight="1" x14ac:dyDescent="0.3">
      <c r="A5443" s="8" t="s">
        <v>5570</v>
      </c>
      <c r="B5443" s="9">
        <v>45655</v>
      </c>
      <c r="C5443" s="1" t="s">
        <v>60</v>
      </c>
      <c r="D5443" s="1" t="s">
        <v>56</v>
      </c>
      <c r="E5443" s="1" t="s">
        <v>40</v>
      </c>
      <c r="F5443" s="1" t="s">
        <v>61</v>
      </c>
      <c r="G5443" s="1" t="s">
        <v>62</v>
      </c>
      <c r="H5443" s="1" t="s">
        <v>26</v>
      </c>
      <c r="I5443" s="1" t="s">
        <v>27</v>
      </c>
      <c r="J5443" s="9">
        <v>45655</v>
      </c>
      <c r="K5443" s="9"/>
      <c r="L5443" s="1" t="s">
        <v>28</v>
      </c>
      <c r="M5443" s="1">
        <v>367</v>
      </c>
      <c r="N5443" s="1" t="s">
        <v>75</v>
      </c>
      <c r="O5443" s="1" t="s">
        <v>30</v>
      </c>
      <c r="P5443" s="1" t="s">
        <v>31</v>
      </c>
      <c r="Q5443" s="1">
        <v>2</v>
      </c>
      <c r="R5443" s="1" t="s">
        <v>53</v>
      </c>
      <c r="S5443" s="1">
        <v>1</v>
      </c>
      <c r="T5443" s="10">
        <v>98000</v>
      </c>
      <c r="U5443" t="str">
        <f t="shared" si="595"/>
        <v>Reviewed</v>
      </c>
      <c r="V5443" t="str">
        <f t="shared" si="596"/>
        <v>needs_support</v>
      </c>
      <c r="W5443">
        <f t="shared" si="597"/>
        <v>0</v>
      </c>
      <c r="X5443" t="str">
        <f t="shared" si="598"/>
        <v>Active</v>
      </c>
      <c r="Y5443">
        <f t="shared" si="599"/>
        <v>1.0054794520547945</v>
      </c>
      <c r="Z5443" t="str">
        <f t="shared" si="600"/>
        <v>1–2 Years</v>
      </c>
      <c r="AA5443" t="str">
        <f t="shared" si="601"/>
        <v>70K–99K</v>
      </c>
    </row>
    <row r="5444" spans="1:27" ht="19.95" customHeight="1" x14ac:dyDescent="0.3">
      <c r="A5444" s="4" t="s">
        <v>5571</v>
      </c>
      <c r="B5444" s="5">
        <v>45424</v>
      </c>
      <c r="C5444" s="6" t="s">
        <v>66</v>
      </c>
      <c r="D5444" s="6" t="s">
        <v>56</v>
      </c>
      <c r="E5444" s="6" t="s">
        <v>67</v>
      </c>
      <c r="F5444" s="6" t="s">
        <v>68</v>
      </c>
      <c r="G5444" s="6" t="s">
        <v>69</v>
      </c>
      <c r="H5444" s="6" t="s">
        <v>26</v>
      </c>
      <c r="I5444" s="6" t="s">
        <v>50</v>
      </c>
      <c r="J5444" s="5">
        <v>45424</v>
      </c>
      <c r="K5444" s="5">
        <v>45727</v>
      </c>
      <c r="L5444" s="6" t="s">
        <v>159</v>
      </c>
      <c r="M5444" s="6">
        <v>303</v>
      </c>
      <c r="N5444" s="6" t="s">
        <v>75</v>
      </c>
      <c r="O5444" s="6" t="s">
        <v>63</v>
      </c>
      <c r="P5444" s="6" t="s">
        <v>133</v>
      </c>
      <c r="Q5444" s="6">
        <v>3</v>
      </c>
      <c r="R5444" s="6" t="s">
        <v>37</v>
      </c>
      <c r="S5444" s="6">
        <v>1</v>
      </c>
      <c r="T5444" s="7">
        <v>75500</v>
      </c>
      <c r="U5444" t="str">
        <f t="shared" si="595"/>
        <v>Reviewed</v>
      </c>
      <c r="V5444" t="str">
        <f t="shared" si="596"/>
        <v>meets</v>
      </c>
      <c r="W5444">
        <f t="shared" si="597"/>
        <v>1</v>
      </c>
      <c r="X5444" t="str">
        <f t="shared" si="598"/>
        <v>Attrited</v>
      </c>
      <c r="Y5444">
        <f t="shared" si="599"/>
        <v>0.83013698630136989</v>
      </c>
      <c r="Z5444" t="str">
        <f t="shared" si="600"/>
        <v>&lt;1 Year</v>
      </c>
      <c r="AA5444" t="str">
        <f t="shared" si="601"/>
        <v>70K–99K</v>
      </c>
    </row>
    <row r="5445" spans="1:27" ht="19.95" customHeight="1" x14ac:dyDescent="0.3">
      <c r="A5445" s="8" t="s">
        <v>5572</v>
      </c>
      <c r="B5445" s="9">
        <v>45637</v>
      </c>
      <c r="C5445" s="1" t="s">
        <v>71</v>
      </c>
      <c r="D5445" s="1" t="s">
        <v>72</v>
      </c>
      <c r="E5445" s="1" t="s">
        <v>23</v>
      </c>
      <c r="F5445" s="1" t="s">
        <v>73</v>
      </c>
      <c r="G5445" s="1" t="s">
        <v>74</v>
      </c>
      <c r="H5445" s="1" t="s">
        <v>49</v>
      </c>
      <c r="I5445" s="1" t="s">
        <v>27</v>
      </c>
      <c r="J5445" s="9">
        <v>45637</v>
      </c>
      <c r="K5445" s="9"/>
      <c r="L5445" s="1" t="s">
        <v>28</v>
      </c>
      <c r="M5445" s="1">
        <v>385</v>
      </c>
      <c r="N5445" s="1" t="s">
        <v>29</v>
      </c>
      <c r="O5445" s="1" t="s">
        <v>30</v>
      </c>
      <c r="P5445" s="1" t="s">
        <v>107</v>
      </c>
      <c r="Q5445" s="1">
        <v>3</v>
      </c>
      <c r="R5445" s="1" t="s">
        <v>37</v>
      </c>
      <c r="S5445" s="1">
        <v>1</v>
      </c>
      <c r="T5445" s="10">
        <v>112000</v>
      </c>
      <c r="U5445" t="str">
        <f t="shared" si="595"/>
        <v>Reviewed</v>
      </c>
      <c r="V5445" t="str">
        <f t="shared" si="596"/>
        <v>meets</v>
      </c>
      <c r="W5445">
        <f t="shared" si="597"/>
        <v>0</v>
      </c>
      <c r="X5445" t="str">
        <f t="shared" si="598"/>
        <v>Active</v>
      </c>
      <c r="Y5445">
        <f t="shared" si="599"/>
        <v>1.0547945205479452</v>
      </c>
      <c r="Z5445" t="str">
        <f t="shared" si="600"/>
        <v>1–2 Years</v>
      </c>
      <c r="AA5445" t="str">
        <f t="shared" si="601"/>
        <v>100K–129K</v>
      </c>
    </row>
    <row r="5446" spans="1:27" ht="19.95" customHeight="1" x14ac:dyDescent="0.3">
      <c r="A5446" s="4" t="s">
        <v>5573</v>
      </c>
      <c r="B5446" s="5">
        <v>45606</v>
      </c>
      <c r="C5446" s="6" t="s">
        <v>77</v>
      </c>
      <c r="D5446" s="6" t="s">
        <v>72</v>
      </c>
      <c r="E5446" s="6" t="s">
        <v>40</v>
      </c>
      <c r="F5446" s="6" t="s">
        <v>114</v>
      </c>
      <c r="G5446" s="6" t="s">
        <v>94</v>
      </c>
      <c r="H5446" s="6" t="s">
        <v>43</v>
      </c>
      <c r="I5446" s="6" t="s">
        <v>50</v>
      </c>
      <c r="J5446" s="5">
        <v>45606</v>
      </c>
      <c r="K5446" s="5">
        <v>45848</v>
      </c>
      <c r="L5446" s="6" t="s">
        <v>51</v>
      </c>
      <c r="M5446" s="6">
        <v>242</v>
      </c>
      <c r="N5446" s="6" t="s">
        <v>29</v>
      </c>
      <c r="O5446" s="6" t="s">
        <v>105</v>
      </c>
      <c r="P5446" s="6" t="s">
        <v>31</v>
      </c>
      <c r="Q5446" s="6">
        <v>4</v>
      </c>
      <c r="R5446" s="6" t="s">
        <v>32</v>
      </c>
      <c r="S5446" s="6">
        <v>1</v>
      </c>
      <c r="T5446" s="7">
        <v>60500</v>
      </c>
      <c r="U5446" t="str">
        <f t="shared" si="595"/>
        <v>Reviewed</v>
      </c>
      <c r="V5446" t="str">
        <f t="shared" si="596"/>
        <v>exceeds</v>
      </c>
      <c r="W5446">
        <f t="shared" si="597"/>
        <v>1</v>
      </c>
      <c r="X5446" t="str">
        <f t="shared" si="598"/>
        <v>Attrited</v>
      </c>
      <c r="Y5446">
        <f t="shared" si="599"/>
        <v>0.66301369863013704</v>
      </c>
      <c r="Z5446" t="str">
        <f t="shared" si="600"/>
        <v>&lt;1 Year</v>
      </c>
      <c r="AA5446" t="str">
        <f t="shared" si="601"/>
        <v>&lt;70K</v>
      </c>
    </row>
    <row r="5447" spans="1:27" ht="19.95" customHeight="1" x14ac:dyDescent="0.3">
      <c r="A5447" s="8" t="s">
        <v>5574</v>
      </c>
      <c r="B5447" s="9">
        <v>44954</v>
      </c>
      <c r="C5447" s="1" t="s">
        <v>81</v>
      </c>
      <c r="D5447" s="1" t="s">
        <v>72</v>
      </c>
      <c r="E5447" s="1" t="s">
        <v>23</v>
      </c>
      <c r="F5447" s="1" t="s">
        <v>154</v>
      </c>
      <c r="G5447" s="1" t="s">
        <v>83</v>
      </c>
      <c r="H5447" s="1" t="s">
        <v>43</v>
      </c>
      <c r="I5447" s="1" t="s">
        <v>27</v>
      </c>
      <c r="J5447" s="9">
        <v>44954</v>
      </c>
      <c r="K5447" s="9"/>
      <c r="L5447" s="1" t="s">
        <v>28</v>
      </c>
      <c r="M5447" s="1">
        <v>1068</v>
      </c>
      <c r="N5447" s="1" t="s">
        <v>75</v>
      </c>
      <c r="O5447" s="1" t="s">
        <v>30</v>
      </c>
      <c r="P5447" s="1" t="s">
        <v>64</v>
      </c>
      <c r="Q5447" s="1">
        <v>2</v>
      </c>
      <c r="R5447" s="1" t="s">
        <v>53</v>
      </c>
      <c r="S5447" s="1">
        <v>3</v>
      </c>
      <c r="T5447" s="10">
        <v>72000</v>
      </c>
      <c r="U5447" t="str">
        <f t="shared" si="595"/>
        <v>Reviewed</v>
      </c>
      <c r="V5447" t="str">
        <f t="shared" si="596"/>
        <v>needs_support</v>
      </c>
      <c r="W5447">
        <f t="shared" si="597"/>
        <v>0</v>
      </c>
      <c r="X5447" t="str">
        <f t="shared" si="598"/>
        <v>Active</v>
      </c>
      <c r="Y5447">
        <f t="shared" si="599"/>
        <v>2.9260273972602739</v>
      </c>
      <c r="Z5447" t="str">
        <f t="shared" si="600"/>
        <v>2–3 Years</v>
      </c>
      <c r="AA5447" t="str">
        <f t="shared" si="601"/>
        <v>70K–99K</v>
      </c>
    </row>
    <row r="5448" spans="1:27" ht="19.95" customHeight="1" x14ac:dyDescent="0.3">
      <c r="A5448" s="4" t="s">
        <v>5575</v>
      </c>
      <c r="B5448" s="5">
        <v>45104</v>
      </c>
      <c r="C5448" s="6" t="s">
        <v>86</v>
      </c>
      <c r="D5448" s="6" t="s">
        <v>87</v>
      </c>
      <c r="E5448" s="6" t="s">
        <v>67</v>
      </c>
      <c r="F5448" s="6" t="s">
        <v>88</v>
      </c>
      <c r="G5448" s="6" t="s">
        <v>89</v>
      </c>
      <c r="H5448" s="6" t="s">
        <v>49</v>
      </c>
      <c r="I5448" s="6" t="s">
        <v>27</v>
      </c>
      <c r="J5448" s="5">
        <v>45104</v>
      </c>
      <c r="K5448" s="5"/>
      <c r="L5448" s="6" t="s">
        <v>28</v>
      </c>
      <c r="M5448" s="6">
        <v>918</v>
      </c>
      <c r="N5448" s="6" t="s">
        <v>29</v>
      </c>
      <c r="O5448" s="6" t="s">
        <v>63</v>
      </c>
      <c r="P5448" s="6" t="s">
        <v>107</v>
      </c>
      <c r="Q5448" s="6">
        <v>4</v>
      </c>
      <c r="R5448" s="6" t="s">
        <v>32</v>
      </c>
      <c r="S5448" s="6">
        <v>3</v>
      </c>
      <c r="T5448" s="7">
        <v>109000</v>
      </c>
      <c r="U5448" t="str">
        <f t="shared" si="595"/>
        <v>Reviewed</v>
      </c>
      <c r="V5448" t="str">
        <f t="shared" si="596"/>
        <v>exceeds</v>
      </c>
      <c r="W5448">
        <f t="shared" si="597"/>
        <v>0</v>
      </c>
      <c r="X5448" t="str">
        <f t="shared" si="598"/>
        <v>Active</v>
      </c>
      <c r="Y5448">
        <f t="shared" si="599"/>
        <v>2.515068493150685</v>
      </c>
      <c r="Z5448" t="str">
        <f t="shared" si="600"/>
        <v>2–3 Years</v>
      </c>
      <c r="AA5448" t="str">
        <f t="shared" si="601"/>
        <v>100K–129K</v>
      </c>
    </row>
    <row r="5449" spans="1:27" ht="19.95" customHeight="1" x14ac:dyDescent="0.3">
      <c r="A5449" s="8" t="s">
        <v>5576</v>
      </c>
      <c r="B5449" s="9">
        <v>45745</v>
      </c>
      <c r="C5449" s="1" t="s">
        <v>91</v>
      </c>
      <c r="D5449" s="1" t="s">
        <v>87</v>
      </c>
      <c r="E5449" s="1" t="s">
        <v>92</v>
      </c>
      <c r="F5449" s="1" t="s">
        <v>93</v>
      </c>
      <c r="G5449" s="1" t="s">
        <v>94</v>
      </c>
      <c r="H5449" s="1" t="s">
        <v>26</v>
      </c>
      <c r="I5449" s="1" t="s">
        <v>27</v>
      </c>
      <c r="J5449" s="9">
        <v>45745</v>
      </c>
      <c r="K5449" s="9"/>
      <c r="L5449" s="1" t="s">
        <v>28</v>
      </c>
      <c r="M5449" s="1">
        <v>277</v>
      </c>
      <c r="N5449" s="1" t="s">
        <v>122</v>
      </c>
      <c r="O5449" s="1" t="s">
        <v>105</v>
      </c>
      <c r="P5449" s="1" t="s">
        <v>107</v>
      </c>
      <c r="Q5449" s="1">
        <v>3</v>
      </c>
      <c r="R5449" s="1" t="s">
        <v>37</v>
      </c>
      <c r="S5449" s="1">
        <v>1</v>
      </c>
      <c r="T5449" s="10">
        <v>99500</v>
      </c>
      <c r="U5449" t="str">
        <f t="shared" si="595"/>
        <v>Reviewed</v>
      </c>
      <c r="V5449" t="str">
        <f t="shared" si="596"/>
        <v>meets</v>
      </c>
      <c r="W5449">
        <f t="shared" si="597"/>
        <v>0</v>
      </c>
      <c r="X5449" t="str">
        <f t="shared" si="598"/>
        <v>Active</v>
      </c>
      <c r="Y5449">
        <f t="shared" si="599"/>
        <v>0.75890410958904109</v>
      </c>
      <c r="Z5449" t="str">
        <f t="shared" si="600"/>
        <v>&lt;1 Year</v>
      </c>
      <c r="AA5449" t="str">
        <f t="shared" si="601"/>
        <v>70K–99K</v>
      </c>
    </row>
    <row r="5450" spans="1:27" ht="19.95" customHeight="1" x14ac:dyDescent="0.3">
      <c r="A5450" s="4" t="s">
        <v>5577</v>
      </c>
      <c r="B5450" s="5">
        <v>45118</v>
      </c>
      <c r="C5450" s="6" t="s">
        <v>21</v>
      </c>
      <c r="D5450" s="6" t="s">
        <v>22</v>
      </c>
      <c r="E5450" s="6" t="s">
        <v>23</v>
      </c>
      <c r="F5450" s="6" t="s">
        <v>24</v>
      </c>
      <c r="G5450" s="6" t="s">
        <v>25</v>
      </c>
      <c r="H5450" s="6" t="s">
        <v>26</v>
      </c>
      <c r="I5450" s="6" t="s">
        <v>27</v>
      </c>
      <c r="J5450" s="5">
        <v>45118</v>
      </c>
      <c r="K5450" s="5"/>
      <c r="L5450" s="6" t="s">
        <v>28</v>
      </c>
      <c r="M5450" s="6">
        <v>904</v>
      </c>
      <c r="N5450" s="6" t="s">
        <v>29</v>
      </c>
      <c r="O5450" s="6" t="s">
        <v>63</v>
      </c>
      <c r="P5450" s="6" t="s">
        <v>31</v>
      </c>
      <c r="Q5450" s="6">
        <v>4</v>
      </c>
      <c r="R5450" s="6" t="s">
        <v>32</v>
      </c>
      <c r="S5450" s="6">
        <v>2</v>
      </c>
      <c r="T5450" s="7">
        <v>97000</v>
      </c>
      <c r="U5450" t="str">
        <f t="shared" si="595"/>
        <v>Reviewed</v>
      </c>
      <c r="V5450" t="str">
        <f t="shared" si="596"/>
        <v>exceeds</v>
      </c>
      <c r="W5450">
        <f t="shared" si="597"/>
        <v>0</v>
      </c>
      <c r="X5450" t="str">
        <f t="shared" si="598"/>
        <v>Active</v>
      </c>
      <c r="Y5450">
        <f t="shared" si="599"/>
        <v>2.4767123287671233</v>
      </c>
      <c r="Z5450" t="str">
        <f t="shared" si="600"/>
        <v>2–3 Years</v>
      </c>
      <c r="AA5450" t="str">
        <f t="shared" si="601"/>
        <v>70K–99K</v>
      </c>
    </row>
    <row r="5451" spans="1:27" ht="19.95" customHeight="1" x14ac:dyDescent="0.3">
      <c r="A5451" s="8" t="s">
        <v>5578</v>
      </c>
      <c r="B5451" s="9">
        <v>45270</v>
      </c>
      <c r="C5451" s="1" t="s">
        <v>34</v>
      </c>
      <c r="D5451" s="1" t="s">
        <v>22</v>
      </c>
      <c r="E5451" s="1" t="s">
        <v>23</v>
      </c>
      <c r="F5451" s="1" t="s">
        <v>99</v>
      </c>
      <c r="G5451" s="1" t="s">
        <v>36</v>
      </c>
      <c r="H5451" s="1" t="s">
        <v>49</v>
      </c>
      <c r="I5451" s="1" t="s">
        <v>50</v>
      </c>
      <c r="J5451" s="9">
        <v>45270</v>
      </c>
      <c r="K5451" s="9">
        <v>45909</v>
      </c>
      <c r="L5451" s="1" t="s">
        <v>51</v>
      </c>
      <c r="M5451" s="1">
        <v>639</v>
      </c>
      <c r="N5451" s="1" t="s">
        <v>52</v>
      </c>
      <c r="O5451" s="1" t="s">
        <v>63</v>
      </c>
      <c r="P5451" s="1" t="s">
        <v>133</v>
      </c>
      <c r="Q5451" s="1">
        <v>3</v>
      </c>
      <c r="R5451" s="1" t="s">
        <v>37</v>
      </c>
      <c r="S5451" s="1">
        <v>2</v>
      </c>
      <c r="T5451" s="10">
        <v>130500</v>
      </c>
      <c r="U5451" t="str">
        <f t="shared" si="595"/>
        <v>Reviewed</v>
      </c>
      <c r="V5451" t="str">
        <f t="shared" si="596"/>
        <v>meets</v>
      </c>
      <c r="W5451">
        <f t="shared" si="597"/>
        <v>1</v>
      </c>
      <c r="X5451" t="str">
        <f t="shared" si="598"/>
        <v>Attrited</v>
      </c>
      <c r="Y5451">
        <f t="shared" si="599"/>
        <v>1.7506849315068493</v>
      </c>
      <c r="Z5451" t="str">
        <f t="shared" si="600"/>
        <v>1–2 Years</v>
      </c>
      <c r="AA5451" t="str">
        <f t="shared" si="601"/>
        <v>130K+</v>
      </c>
    </row>
    <row r="5452" spans="1:27" ht="19.95" customHeight="1" x14ac:dyDescent="0.3">
      <c r="A5452" s="4" t="s">
        <v>5579</v>
      </c>
      <c r="B5452" s="5">
        <v>45087</v>
      </c>
      <c r="C5452" s="6" t="s">
        <v>39</v>
      </c>
      <c r="D5452" s="6" t="s">
        <v>22</v>
      </c>
      <c r="E5452" s="6" t="s">
        <v>40</v>
      </c>
      <c r="F5452" s="6" t="s">
        <v>138</v>
      </c>
      <c r="G5452" s="6" t="s">
        <v>36</v>
      </c>
      <c r="H5452" s="6" t="s">
        <v>43</v>
      </c>
      <c r="I5452" s="6" t="s">
        <v>27</v>
      </c>
      <c r="J5452" s="5">
        <v>45087</v>
      </c>
      <c r="K5452" s="5"/>
      <c r="L5452" s="6" t="s">
        <v>28</v>
      </c>
      <c r="M5452" s="6">
        <v>935</v>
      </c>
      <c r="N5452" s="6" t="s">
        <v>52</v>
      </c>
      <c r="O5452" s="6" t="s">
        <v>43</v>
      </c>
      <c r="P5452" s="6" t="s">
        <v>107</v>
      </c>
      <c r="Q5452" s="6">
        <v>4</v>
      </c>
      <c r="R5452" s="6" t="s">
        <v>32</v>
      </c>
      <c r="S5452" s="6">
        <v>3</v>
      </c>
      <c r="T5452" s="7">
        <v>63500</v>
      </c>
      <c r="U5452" t="str">
        <f t="shared" si="595"/>
        <v>Reviewed</v>
      </c>
      <c r="V5452" t="str">
        <f t="shared" si="596"/>
        <v>exceeds</v>
      </c>
      <c r="W5452">
        <f t="shared" si="597"/>
        <v>0</v>
      </c>
      <c r="X5452" t="str">
        <f t="shared" si="598"/>
        <v>Active</v>
      </c>
      <c r="Y5452">
        <f t="shared" si="599"/>
        <v>2.5616438356164384</v>
      </c>
      <c r="Z5452" t="str">
        <f t="shared" si="600"/>
        <v>2–3 Years</v>
      </c>
      <c r="AA5452" t="str">
        <f t="shared" si="601"/>
        <v>&lt;70K</v>
      </c>
    </row>
    <row r="5453" spans="1:27" ht="19.95" customHeight="1" x14ac:dyDescent="0.3">
      <c r="A5453" s="8" t="s">
        <v>5580</v>
      </c>
      <c r="B5453" s="9">
        <v>44929</v>
      </c>
      <c r="C5453" s="1" t="s">
        <v>46</v>
      </c>
      <c r="D5453" s="1" t="s">
        <v>22</v>
      </c>
      <c r="E5453" s="1" t="s">
        <v>40</v>
      </c>
      <c r="F5453" s="1" t="s">
        <v>143</v>
      </c>
      <c r="G5453" s="1" t="s">
        <v>48</v>
      </c>
      <c r="H5453" s="1" t="s">
        <v>43</v>
      </c>
      <c r="I5453" s="1" t="s">
        <v>27</v>
      </c>
      <c r="J5453" s="9">
        <v>44929</v>
      </c>
      <c r="K5453" s="9"/>
      <c r="L5453" s="1" t="s">
        <v>28</v>
      </c>
      <c r="M5453" s="1">
        <v>1093</v>
      </c>
      <c r="N5453" s="1" t="s">
        <v>75</v>
      </c>
      <c r="O5453" s="1" t="s">
        <v>30</v>
      </c>
      <c r="P5453" s="1" t="s">
        <v>31</v>
      </c>
      <c r="Q5453" s="1">
        <v>3</v>
      </c>
      <c r="R5453" s="1" t="s">
        <v>37</v>
      </c>
      <c r="S5453" s="1">
        <v>3</v>
      </c>
      <c r="T5453" s="10">
        <v>70500</v>
      </c>
      <c r="U5453" t="str">
        <f t="shared" si="595"/>
        <v>Reviewed</v>
      </c>
      <c r="V5453" t="str">
        <f t="shared" si="596"/>
        <v>meets</v>
      </c>
      <c r="W5453">
        <f t="shared" si="597"/>
        <v>0</v>
      </c>
      <c r="X5453" t="str">
        <f t="shared" si="598"/>
        <v>Active</v>
      </c>
      <c r="Y5453">
        <f t="shared" si="599"/>
        <v>2.9945205479452053</v>
      </c>
      <c r="Z5453" t="str">
        <f t="shared" si="600"/>
        <v>2–3 Years</v>
      </c>
      <c r="AA5453" t="str">
        <f t="shared" si="601"/>
        <v>70K–99K</v>
      </c>
    </row>
    <row r="5454" spans="1:27" ht="19.95" customHeight="1" x14ac:dyDescent="0.3">
      <c r="A5454" s="4" t="s">
        <v>5581</v>
      </c>
      <c r="B5454" s="5">
        <v>45652</v>
      </c>
      <c r="C5454" s="6" t="s">
        <v>55</v>
      </c>
      <c r="D5454" s="6" t="s">
        <v>56</v>
      </c>
      <c r="E5454" s="6" t="s">
        <v>23</v>
      </c>
      <c r="F5454" s="6" t="s">
        <v>57</v>
      </c>
      <c r="G5454" s="6" t="s">
        <v>58</v>
      </c>
      <c r="H5454" s="6" t="s">
        <v>43</v>
      </c>
      <c r="I5454" s="6" t="s">
        <v>27</v>
      </c>
      <c r="J5454" s="5">
        <v>45652</v>
      </c>
      <c r="K5454" s="5"/>
      <c r="L5454" s="6" t="s">
        <v>28</v>
      </c>
      <c r="M5454" s="6">
        <v>370</v>
      </c>
      <c r="N5454" s="6" t="s">
        <v>52</v>
      </c>
      <c r="O5454" s="6" t="s">
        <v>63</v>
      </c>
      <c r="P5454" s="6" t="s">
        <v>133</v>
      </c>
      <c r="Q5454" s="6">
        <v>2</v>
      </c>
      <c r="R5454" s="6" t="s">
        <v>53</v>
      </c>
      <c r="S5454" s="6">
        <v>1</v>
      </c>
      <c r="T5454" s="7">
        <v>66000</v>
      </c>
      <c r="U5454" t="str">
        <f t="shared" si="595"/>
        <v>Reviewed</v>
      </c>
      <c r="V5454" t="str">
        <f t="shared" si="596"/>
        <v>needs_support</v>
      </c>
      <c r="W5454">
        <f t="shared" si="597"/>
        <v>0</v>
      </c>
      <c r="X5454" t="str">
        <f t="shared" si="598"/>
        <v>Active</v>
      </c>
      <c r="Y5454">
        <f t="shared" si="599"/>
        <v>1.0136986301369864</v>
      </c>
      <c r="Z5454" t="str">
        <f t="shared" si="600"/>
        <v>1–2 Years</v>
      </c>
      <c r="AA5454" t="str">
        <f t="shared" si="601"/>
        <v>&lt;70K</v>
      </c>
    </row>
    <row r="5455" spans="1:27" ht="19.95" customHeight="1" x14ac:dyDescent="0.3">
      <c r="A5455" s="8" t="s">
        <v>5582</v>
      </c>
      <c r="B5455" s="9">
        <v>45609</v>
      </c>
      <c r="C5455" s="1" t="s">
        <v>60</v>
      </c>
      <c r="D5455" s="1" t="s">
        <v>56</v>
      </c>
      <c r="E5455" s="1" t="s">
        <v>40</v>
      </c>
      <c r="F5455" s="1" t="s">
        <v>147</v>
      </c>
      <c r="G5455" s="1" t="s">
        <v>58</v>
      </c>
      <c r="H5455" s="1" t="s">
        <v>26</v>
      </c>
      <c r="I5455" s="1" t="s">
        <v>27</v>
      </c>
      <c r="J5455" s="9">
        <v>45609</v>
      </c>
      <c r="K5455" s="9"/>
      <c r="L5455" s="1" t="s">
        <v>28</v>
      </c>
      <c r="M5455" s="1">
        <v>413</v>
      </c>
      <c r="N5455" s="1" t="s">
        <v>75</v>
      </c>
      <c r="O5455" s="1" t="s">
        <v>105</v>
      </c>
      <c r="P5455" s="1" t="s">
        <v>64</v>
      </c>
      <c r="Q5455" s="1">
        <v>5</v>
      </c>
      <c r="R5455" s="1" t="s">
        <v>119</v>
      </c>
      <c r="S5455" s="1">
        <v>1</v>
      </c>
      <c r="T5455" s="10">
        <v>87500</v>
      </c>
      <c r="U5455" t="str">
        <f t="shared" si="595"/>
        <v>Reviewed</v>
      </c>
      <c r="V5455" t="str">
        <f t="shared" si="596"/>
        <v>outstanding</v>
      </c>
      <c r="W5455">
        <f t="shared" si="597"/>
        <v>0</v>
      </c>
      <c r="X5455" t="str">
        <f t="shared" si="598"/>
        <v>Active</v>
      </c>
      <c r="Y5455">
        <f t="shared" si="599"/>
        <v>1.1315068493150684</v>
      </c>
      <c r="Z5455" t="str">
        <f t="shared" si="600"/>
        <v>1–2 Years</v>
      </c>
      <c r="AA5455" t="str">
        <f t="shared" si="601"/>
        <v>70K–99K</v>
      </c>
    </row>
    <row r="5456" spans="1:27" ht="19.95" customHeight="1" x14ac:dyDescent="0.3">
      <c r="A5456" s="4" t="s">
        <v>5583</v>
      </c>
      <c r="B5456" s="5">
        <v>45364</v>
      </c>
      <c r="C5456" s="6" t="s">
        <v>66</v>
      </c>
      <c r="D5456" s="6" t="s">
        <v>56</v>
      </c>
      <c r="E5456" s="6" t="s">
        <v>67</v>
      </c>
      <c r="F5456" s="6" t="s">
        <v>138</v>
      </c>
      <c r="G5456" s="6" t="s">
        <v>36</v>
      </c>
      <c r="H5456" s="6" t="s">
        <v>43</v>
      </c>
      <c r="I5456" s="6" t="s">
        <v>27</v>
      </c>
      <c r="J5456" s="5">
        <v>45364</v>
      </c>
      <c r="K5456" s="5"/>
      <c r="L5456" s="6" t="s">
        <v>28</v>
      </c>
      <c r="M5456" s="6">
        <v>658</v>
      </c>
      <c r="N5456" s="6" t="s">
        <v>29</v>
      </c>
      <c r="O5456" s="6" t="s">
        <v>30</v>
      </c>
      <c r="P5456" s="6" t="s">
        <v>64</v>
      </c>
      <c r="Q5456" s="6">
        <v>3</v>
      </c>
      <c r="R5456" s="6" t="s">
        <v>37</v>
      </c>
      <c r="S5456" s="6">
        <v>2</v>
      </c>
      <c r="T5456" s="7">
        <v>61000</v>
      </c>
      <c r="U5456" t="str">
        <f t="shared" si="595"/>
        <v>Reviewed</v>
      </c>
      <c r="V5456" t="str">
        <f t="shared" si="596"/>
        <v>meets</v>
      </c>
      <c r="W5456">
        <f t="shared" si="597"/>
        <v>0</v>
      </c>
      <c r="X5456" t="str">
        <f t="shared" si="598"/>
        <v>Active</v>
      </c>
      <c r="Y5456">
        <f t="shared" si="599"/>
        <v>1.8027397260273972</v>
      </c>
      <c r="Z5456" t="str">
        <f t="shared" si="600"/>
        <v>1–2 Years</v>
      </c>
      <c r="AA5456" t="str">
        <f t="shared" si="601"/>
        <v>&lt;70K</v>
      </c>
    </row>
    <row r="5457" spans="1:27" ht="19.95" customHeight="1" x14ac:dyDescent="0.3">
      <c r="A5457" s="8" t="s">
        <v>5584</v>
      </c>
      <c r="B5457" s="9">
        <v>45524</v>
      </c>
      <c r="C5457" s="1" t="s">
        <v>71</v>
      </c>
      <c r="D5457" s="1" t="s">
        <v>72</v>
      </c>
      <c r="E5457" s="1" t="s">
        <v>23</v>
      </c>
      <c r="F5457" s="1" t="s">
        <v>73</v>
      </c>
      <c r="G5457" s="1" t="s">
        <v>74</v>
      </c>
      <c r="H5457" s="1" t="s">
        <v>49</v>
      </c>
      <c r="I5457" s="1" t="s">
        <v>27</v>
      </c>
      <c r="J5457" s="9">
        <v>45524</v>
      </c>
      <c r="K5457" s="9"/>
      <c r="L5457" s="1" t="s">
        <v>28</v>
      </c>
      <c r="M5457" s="1">
        <v>498</v>
      </c>
      <c r="N5457" s="1" t="s">
        <v>52</v>
      </c>
      <c r="O5457" s="1" t="s">
        <v>30</v>
      </c>
      <c r="P5457" s="1" t="s">
        <v>107</v>
      </c>
      <c r="Q5457" s="1">
        <v>3</v>
      </c>
      <c r="R5457" s="1" t="s">
        <v>37</v>
      </c>
      <c r="S5457" s="1">
        <v>1</v>
      </c>
      <c r="T5457" s="10">
        <v>116000</v>
      </c>
      <c r="U5457" t="str">
        <f t="shared" si="595"/>
        <v>Reviewed</v>
      </c>
      <c r="V5457" t="str">
        <f t="shared" si="596"/>
        <v>meets</v>
      </c>
      <c r="W5457">
        <f t="shared" si="597"/>
        <v>0</v>
      </c>
      <c r="X5457" t="str">
        <f t="shared" si="598"/>
        <v>Active</v>
      </c>
      <c r="Y5457">
        <f t="shared" si="599"/>
        <v>1.3643835616438356</v>
      </c>
      <c r="Z5457" t="str">
        <f t="shared" si="600"/>
        <v>1–2 Years</v>
      </c>
      <c r="AA5457" t="str">
        <f t="shared" si="601"/>
        <v>100K–129K</v>
      </c>
    </row>
    <row r="5458" spans="1:27" ht="19.95" customHeight="1" x14ac:dyDescent="0.3">
      <c r="A5458" s="4" t="s">
        <v>5585</v>
      </c>
      <c r="B5458" s="5">
        <v>45627</v>
      </c>
      <c r="C5458" s="6" t="s">
        <v>77</v>
      </c>
      <c r="D5458" s="6" t="s">
        <v>72</v>
      </c>
      <c r="E5458" s="6" t="s">
        <v>40</v>
      </c>
      <c r="F5458" s="6" t="s">
        <v>131</v>
      </c>
      <c r="G5458" s="6" t="s">
        <v>79</v>
      </c>
      <c r="H5458" s="6" t="s">
        <v>26</v>
      </c>
      <c r="I5458" s="6" t="s">
        <v>27</v>
      </c>
      <c r="J5458" s="5">
        <v>45627</v>
      </c>
      <c r="K5458" s="5"/>
      <c r="L5458" s="6" t="s">
        <v>28</v>
      </c>
      <c r="M5458" s="6">
        <v>395</v>
      </c>
      <c r="N5458" s="6" t="s">
        <v>52</v>
      </c>
      <c r="O5458" s="6" t="s">
        <v>43</v>
      </c>
      <c r="P5458" s="6" t="s">
        <v>31</v>
      </c>
      <c r="Q5458" s="6">
        <v>3</v>
      </c>
      <c r="R5458" s="6" t="s">
        <v>37</v>
      </c>
      <c r="S5458" s="6">
        <v>1</v>
      </c>
      <c r="T5458" s="7">
        <v>83000</v>
      </c>
      <c r="U5458" t="str">
        <f t="shared" si="595"/>
        <v>Reviewed</v>
      </c>
      <c r="V5458" t="str">
        <f t="shared" si="596"/>
        <v>meets</v>
      </c>
      <c r="W5458">
        <f t="shared" si="597"/>
        <v>0</v>
      </c>
      <c r="X5458" t="str">
        <f t="shared" si="598"/>
        <v>Active</v>
      </c>
      <c r="Y5458">
        <f t="shared" si="599"/>
        <v>1.0821917808219179</v>
      </c>
      <c r="Z5458" t="str">
        <f t="shared" si="600"/>
        <v>1–2 Years</v>
      </c>
      <c r="AA5458" t="str">
        <f t="shared" si="601"/>
        <v>70K–99K</v>
      </c>
    </row>
    <row r="5459" spans="1:27" ht="19.95" customHeight="1" x14ac:dyDescent="0.3">
      <c r="A5459" s="8" t="s">
        <v>5586</v>
      </c>
      <c r="B5459" s="9">
        <v>45765</v>
      </c>
      <c r="C5459" s="1" t="s">
        <v>81</v>
      </c>
      <c r="D5459" s="1" t="s">
        <v>72</v>
      </c>
      <c r="E5459" s="1" t="s">
        <v>23</v>
      </c>
      <c r="F5459" s="1" t="s">
        <v>223</v>
      </c>
      <c r="G5459" s="1" t="s">
        <v>83</v>
      </c>
      <c r="H5459" s="1" t="s">
        <v>49</v>
      </c>
      <c r="I5459" s="1" t="s">
        <v>27</v>
      </c>
      <c r="J5459" s="9">
        <v>45765</v>
      </c>
      <c r="K5459" s="9"/>
      <c r="L5459" s="1" t="s">
        <v>28</v>
      </c>
      <c r="M5459" s="1">
        <v>257</v>
      </c>
      <c r="N5459" s="1" t="s">
        <v>52</v>
      </c>
      <c r="O5459" s="1" t="s">
        <v>105</v>
      </c>
      <c r="P5459" s="1" t="s">
        <v>31</v>
      </c>
      <c r="Q5459" s="1">
        <v>3</v>
      </c>
      <c r="R5459" s="1" t="s">
        <v>37</v>
      </c>
      <c r="S5459" s="1">
        <v>1</v>
      </c>
      <c r="T5459" s="10">
        <v>97500</v>
      </c>
      <c r="U5459" t="str">
        <f t="shared" si="595"/>
        <v>Reviewed</v>
      </c>
      <c r="V5459" t="str">
        <f t="shared" si="596"/>
        <v>meets</v>
      </c>
      <c r="W5459">
        <f t="shared" si="597"/>
        <v>0</v>
      </c>
      <c r="X5459" t="str">
        <f t="shared" si="598"/>
        <v>Active</v>
      </c>
      <c r="Y5459">
        <f t="shared" si="599"/>
        <v>0.70410958904109588</v>
      </c>
      <c r="Z5459" t="str">
        <f t="shared" si="600"/>
        <v>&lt;1 Year</v>
      </c>
      <c r="AA5459" t="str">
        <f t="shared" si="601"/>
        <v>70K–99K</v>
      </c>
    </row>
    <row r="5460" spans="1:27" ht="19.95" customHeight="1" x14ac:dyDescent="0.3">
      <c r="A5460" s="4" t="s">
        <v>5587</v>
      </c>
      <c r="B5460" s="5">
        <v>45788</v>
      </c>
      <c r="C5460" s="6" t="s">
        <v>86</v>
      </c>
      <c r="D5460" s="6" t="s">
        <v>87</v>
      </c>
      <c r="E5460" s="6" t="s">
        <v>67</v>
      </c>
      <c r="F5460" s="6" t="s">
        <v>135</v>
      </c>
      <c r="G5460" s="6" t="s">
        <v>89</v>
      </c>
      <c r="H5460" s="6" t="s">
        <v>43</v>
      </c>
      <c r="I5460" s="6" t="s">
        <v>27</v>
      </c>
      <c r="J5460" s="5">
        <v>45788</v>
      </c>
      <c r="K5460" s="5"/>
      <c r="L5460" s="6" t="s">
        <v>28</v>
      </c>
      <c r="M5460" s="6">
        <v>234</v>
      </c>
      <c r="N5460" s="6" t="s">
        <v>52</v>
      </c>
      <c r="O5460" s="6" t="s">
        <v>30</v>
      </c>
      <c r="P5460" s="6" t="s">
        <v>31</v>
      </c>
      <c r="Q5460" s="6">
        <v>4</v>
      </c>
      <c r="R5460" s="6" t="s">
        <v>32</v>
      </c>
      <c r="S5460" s="6">
        <v>1</v>
      </c>
      <c r="T5460" s="7">
        <v>74500</v>
      </c>
      <c r="U5460" t="str">
        <f t="shared" si="595"/>
        <v>Reviewed</v>
      </c>
      <c r="V5460" t="str">
        <f t="shared" si="596"/>
        <v>exceeds</v>
      </c>
      <c r="W5460">
        <f t="shared" si="597"/>
        <v>0</v>
      </c>
      <c r="X5460" t="str">
        <f t="shared" si="598"/>
        <v>Active</v>
      </c>
      <c r="Y5460">
        <f t="shared" si="599"/>
        <v>0.64109589041095894</v>
      </c>
      <c r="Z5460" t="str">
        <f t="shared" si="600"/>
        <v>&lt;1 Year</v>
      </c>
      <c r="AA5460" t="str">
        <f t="shared" si="601"/>
        <v>70K–99K</v>
      </c>
    </row>
    <row r="5461" spans="1:27" ht="19.95" customHeight="1" x14ac:dyDescent="0.3">
      <c r="A5461" s="8" t="s">
        <v>5588</v>
      </c>
      <c r="B5461" s="9">
        <v>45356</v>
      </c>
      <c r="C5461" s="1" t="s">
        <v>91</v>
      </c>
      <c r="D5461" s="1" t="s">
        <v>87</v>
      </c>
      <c r="E5461" s="1" t="s">
        <v>92</v>
      </c>
      <c r="F5461" s="1" t="s">
        <v>114</v>
      </c>
      <c r="G5461" s="1" t="s">
        <v>94</v>
      </c>
      <c r="H5461" s="1" t="s">
        <v>43</v>
      </c>
      <c r="I5461" s="1" t="s">
        <v>27</v>
      </c>
      <c r="J5461" s="9">
        <v>45356</v>
      </c>
      <c r="K5461" s="9"/>
      <c r="L5461" s="1" t="s">
        <v>28</v>
      </c>
      <c r="M5461" s="1">
        <v>666</v>
      </c>
      <c r="N5461" s="1" t="s">
        <v>52</v>
      </c>
      <c r="O5461" s="1" t="s">
        <v>63</v>
      </c>
      <c r="P5461" s="1" t="s">
        <v>107</v>
      </c>
      <c r="Q5461" s="1">
        <v>3</v>
      </c>
      <c r="R5461" s="1" t="s">
        <v>37</v>
      </c>
      <c r="S5461" s="1">
        <v>2</v>
      </c>
      <c r="T5461" s="10">
        <v>70000</v>
      </c>
      <c r="U5461" t="str">
        <f t="shared" si="595"/>
        <v>Reviewed</v>
      </c>
      <c r="V5461" t="str">
        <f t="shared" si="596"/>
        <v>meets</v>
      </c>
      <c r="W5461">
        <f t="shared" si="597"/>
        <v>0</v>
      </c>
      <c r="X5461" t="str">
        <f t="shared" si="598"/>
        <v>Active</v>
      </c>
      <c r="Y5461">
        <f t="shared" si="599"/>
        <v>1.8246575342465754</v>
      </c>
      <c r="Z5461" t="str">
        <f t="shared" si="600"/>
        <v>1–2 Years</v>
      </c>
      <c r="AA5461" t="str">
        <f t="shared" si="601"/>
        <v>70K–99K</v>
      </c>
    </row>
    <row r="5462" spans="1:27" ht="19.95" customHeight="1" x14ac:dyDescent="0.3">
      <c r="A5462" s="4" t="s">
        <v>5589</v>
      </c>
      <c r="B5462" s="5">
        <v>45171</v>
      </c>
      <c r="C5462" s="6" t="s">
        <v>21</v>
      </c>
      <c r="D5462" s="6" t="s">
        <v>22</v>
      </c>
      <c r="E5462" s="6" t="s">
        <v>23</v>
      </c>
      <c r="F5462" s="6" t="s">
        <v>288</v>
      </c>
      <c r="G5462" s="6" t="s">
        <v>25</v>
      </c>
      <c r="H5462" s="6" t="s">
        <v>43</v>
      </c>
      <c r="I5462" s="6" t="s">
        <v>27</v>
      </c>
      <c r="J5462" s="5">
        <v>45171</v>
      </c>
      <c r="K5462" s="5"/>
      <c r="L5462" s="6" t="s">
        <v>28</v>
      </c>
      <c r="M5462" s="6">
        <v>851</v>
      </c>
      <c r="N5462" s="6" t="s">
        <v>29</v>
      </c>
      <c r="O5462" s="6" t="s">
        <v>63</v>
      </c>
      <c r="P5462" s="6" t="s">
        <v>31</v>
      </c>
      <c r="Q5462" s="6">
        <v>3</v>
      </c>
      <c r="R5462" s="6" t="s">
        <v>37</v>
      </c>
      <c r="S5462" s="6">
        <v>2</v>
      </c>
      <c r="T5462" s="7">
        <v>73000</v>
      </c>
      <c r="U5462" t="str">
        <f t="shared" si="595"/>
        <v>Reviewed</v>
      </c>
      <c r="V5462" t="str">
        <f t="shared" si="596"/>
        <v>meets</v>
      </c>
      <c r="W5462">
        <f t="shared" si="597"/>
        <v>0</v>
      </c>
      <c r="X5462" t="str">
        <f t="shared" si="598"/>
        <v>Active</v>
      </c>
      <c r="Y5462">
        <f t="shared" si="599"/>
        <v>2.3315068493150686</v>
      </c>
      <c r="Z5462" t="str">
        <f t="shared" si="600"/>
        <v>2–3 Years</v>
      </c>
      <c r="AA5462" t="str">
        <f t="shared" si="601"/>
        <v>70K–99K</v>
      </c>
    </row>
    <row r="5463" spans="1:27" ht="19.95" customHeight="1" x14ac:dyDescent="0.3">
      <c r="A5463" s="8" t="s">
        <v>5590</v>
      </c>
      <c r="B5463" s="9">
        <v>45849</v>
      </c>
      <c r="C5463" s="1" t="s">
        <v>34</v>
      </c>
      <c r="D5463" s="1" t="s">
        <v>22</v>
      </c>
      <c r="E5463" s="1" t="s">
        <v>23</v>
      </c>
      <c r="F5463" s="1" t="s">
        <v>138</v>
      </c>
      <c r="G5463" s="1" t="s">
        <v>36</v>
      </c>
      <c r="H5463" s="1" t="s">
        <v>43</v>
      </c>
      <c r="I5463" s="1" t="s">
        <v>27</v>
      </c>
      <c r="J5463" s="9">
        <v>45849</v>
      </c>
      <c r="K5463" s="9"/>
      <c r="L5463" s="1" t="s">
        <v>28</v>
      </c>
      <c r="M5463" s="1">
        <v>173</v>
      </c>
      <c r="N5463" s="1" t="s">
        <v>75</v>
      </c>
      <c r="O5463" s="1" t="s">
        <v>105</v>
      </c>
      <c r="P5463" s="1" t="s">
        <v>31</v>
      </c>
      <c r="Q5463" s="1" t="s">
        <v>95</v>
      </c>
      <c r="R5463" s="1" t="s">
        <v>28</v>
      </c>
      <c r="S5463" s="1">
        <v>0</v>
      </c>
      <c r="T5463" s="10">
        <v>77000</v>
      </c>
      <c r="U5463" t="str">
        <f t="shared" si="595"/>
        <v>Not Reviewed</v>
      </c>
      <c r="V5463" t="str">
        <f t="shared" si="596"/>
        <v>Not Reviewed</v>
      </c>
      <c r="W5463">
        <f t="shared" si="597"/>
        <v>0</v>
      </c>
      <c r="X5463" t="str">
        <f t="shared" si="598"/>
        <v>Active</v>
      </c>
      <c r="Y5463">
        <f t="shared" si="599"/>
        <v>0.47397260273972602</v>
      </c>
      <c r="Z5463" t="str">
        <f t="shared" si="600"/>
        <v>&lt;1 Year</v>
      </c>
      <c r="AA5463" t="str">
        <f t="shared" si="601"/>
        <v>70K–99K</v>
      </c>
    </row>
    <row r="5464" spans="1:27" ht="19.95" customHeight="1" x14ac:dyDescent="0.3">
      <c r="A5464" s="4" t="s">
        <v>5591</v>
      </c>
      <c r="B5464" s="5">
        <v>45277</v>
      </c>
      <c r="C5464" s="6" t="s">
        <v>39</v>
      </c>
      <c r="D5464" s="6" t="s">
        <v>22</v>
      </c>
      <c r="E5464" s="6" t="s">
        <v>40</v>
      </c>
      <c r="F5464" s="6" t="s">
        <v>215</v>
      </c>
      <c r="G5464" s="6" t="s">
        <v>42</v>
      </c>
      <c r="H5464" s="6" t="s">
        <v>49</v>
      </c>
      <c r="I5464" s="6" t="s">
        <v>27</v>
      </c>
      <c r="J5464" s="5">
        <v>45277</v>
      </c>
      <c r="K5464" s="5"/>
      <c r="L5464" s="6" t="s">
        <v>28</v>
      </c>
      <c r="M5464" s="6">
        <v>745</v>
      </c>
      <c r="N5464" s="6" t="s">
        <v>52</v>
      </c>
      <c r="O5464" s="6" t="s">
        <v>30</v>
      </c>
      <c r="P5464" s="6" t="s">
        <v>107</v>
      </c>
      <c r="Q5464" s="6">
        <v>4</v>
      </c>
      <c r="R5464" s="6" t="s">
        <v>32</v>
      </c>
      <c r="S5464" s="6">
        <v>2</v>
      </c>
      <c r="T5464" s="7">
        <v>101500</v>
      </c>
      <c r="U5464" t="str">
        <f t="shared" si="595"/>
        <v>Reviewed</v>
      </c>
      <c r="V5464" t="str">
        <f t="shared" si="596"/>
        <v>exceeds</v>
      </c>
      <c r="W5464">
        <f t="shared" si="597"/>
        <v>0</v>
      </c>
      <c r="X5464" t="str">
        <f t="shared" si="598"/>
        <v>Active</v>
      </c>
      <c r="Y5464">
        <f t="shared" si="599"/>
        <v>2.0410958904109591</v>
      </c>
      <c r="Z5464" t="str">
        <f t="shared" si="600"/>
        <v>2–3 Years</v>
      </c>
      <c r="AA5464" t="str">
        <f t="shared" si="601"/>
        <v>100K–129K</v>
      </c>
    </row>
    <row r="5465" spans="1:27" ht="19.95" customHeight="1" x14ac:dyDescent="0.3">
      <c r="A5465" s="8" t="s">
        <v>5592</v>
      </c>
      <c r="B5465" s="9">
        <v>45561</v>
      </c>
      <c r="C5465" s="1" t="s">
        <v>46</v>
      </c>
      <c r="D5465" s="1" t="s">
        <v>22</v>
      </c>
      <c r="E5465" s="1" t="s">
        <v>40</v>
      </c>
      <c r="F5465" s="1" t="s">
        <v>143</v>
      </c>
      <c r="G5465" s="1" t="s">
        <v>48</v>
      </c>
      <c r="H5465" s="1" t="s">
        <v>43</v>
      </c>
      <c r="I5465" s="1" t="s">
        <v>50</v>
      </c>
      <c r="J5465" s="9">
        <v>45561</v>
      </c>
      <c r="K5465" s="9">
        <v>45740</v>
      </c>
      <c r="L5465" s="1" t="s">
        <v>51</v>
      </c>
      <c r="M5465" s="1">
        <v>179</v>
      </c>
      <c r="N5465" s="1" t="s">
        <v>75</v>
      </c>
      <c r="O5465" s="1" t="s">
        <v>63</v>
      </c>
      <c r="P5465" s="1" t="s">
        <v>31</v>
      </c>
      <c r="Q5465" s="1" t="s">
        <v>95</v>
      </c>
      <c r="R5465" s="1" t="s">
        <v>28</v>
      </c>
      <c r="S5465" s="1">
        <v>0</v>
      </c>
      <c r="T5465" s="10">
        <v>61500</v>
      </c>
      <c r="U5465" t="str">
        <f t="shared" si="595"/>
        <v>Not Reviewed</v>
      </c>
      <c r="V5465" t="str">
        <f t="shared" si="596"/>
        <v>Not Reviewed</v>
      </c>
      <c r="W5465">
        <f t="shared" si="597"/>
        <v>1</v>
      </c>
      <c r="X5465" t="str">
        <f t="shared" si="598"/>
        <v>Attrited</v>
      </c>
      <c r="Y5465">
        <f t="shared" si="599"/>
        <v>0.49041095890410957</v>
      </c>
      <c r="Z5465" t="str">
        <f t="shared" si="600"/>
        <v>&lt;1 Year</v>
      </c>
      <c r="AA5465" t="str">
        <f t="shared" si="601"/>
        <v>&lt;70K</v>
      </c>
    </row>
    <row r="5466" spans="1:27" ht="19.95" customHeight="1" x14ac:dyDescent="0.3">
      <c r="A5466" s="4" t="s">
        <v>5593</v>
      </c>
      <c r="B5466" s="5">
        <v>45390</v>
      </c>
      <c r="C5466" s="6" t="s">
        <v>55</v>
      </c>
      <c r="D5466" s="6" t="s">
        <v>56</v>
      </c>
      <c r="E5466" s="6" t="s">
        <v>23</v>
      </c>
      <c r="F5466" s="6" t="s">
        <v>217</v>
      </c>
      <c r="G5466" s="6" t="s">
        <v>58</v>
      </c>
      <c r="H5466" s="6" t="s">
        <v>110</v>
      </c>
      <c r="I5466" s="6" t="s">
        <v>27</v>
      </c>
      <c r="J5466" s="5">
        <v>45390</v>
      </c>
      <c r="K5466" s="5"/>
      <c r="L5466" s="6" t="s">
        <v>28</v>
      </c>
      <c r="M5466" s="6">
        <v>632</v>
      </c>
      <c r="N5466" s="6" t="s">
        <v>122</v>
      </c>
      <c r="O5466" s="6" t="s">
        <v>43</v>
      </c>
      <c r="P5466" s="6" t="s">
        <v>44</v>
      </c>
      <c r="Q5466" s="6">
        <v>3</v>
      </c>
      <c r="R5466" s="6" t="s">
        <v>37</v>
      </c>
      <c r="S5466" s="6">
        <v>2</v>
      </c>
      <c r="T5466" s="7">
        <v>132000</v>
      </c>
      <c r="U5466" t="str">
        <f t="shared" si="595"/>
        <v>Reviewed</v>
      </c>
      <c r="V5466" t="str">
        <f t="shared" si="596"/>
        <v>meets</v>
      </c>
      <c r="W5466">
        <f t="shared" si="597"/>
        <v>0</v>
      </c>
      <c r="X5466" t="str">
        <f t="shared" si="598"/>
        <v>Active</v>
      </c>
      <c r="Y5466">
        <f t="shared" si="599"/>
        <v>1.7315068493150685</v>
      </c>
      <c r="Z5466" t="str">
        <f t="shared" si="600"/>
        <v>1–2 Years</v>
      </c>
      <c r="AA5466" t="str">
        <f t="shared" si="601"/>
        <v>130K+</v>
      </c>
    </row>
    <row r="5467" spans="1:27" ht="19.95" customHeight="1" x14ac:dyDescent="0.3">
      <c r="A5467" s="8" t="s">
        <v>5594</v>
      </c>
      <c r="B5467" s="9">
        <v>44997</v>
      </c>
      <c r="C5467" s="1" t="s">
        <v>60</v>
      </c>
      <c r="D5467" s="1" t="s">
        <v>56</v>
      </c>
      <c r="E5467" s="1" t="s">
        <v>40</v>
      </c>
      <c r="F5467" s="1" t="s">
        <v>61</v>
      </c>
      <c r="G5467" s="1" t="s">
        <v>62</v>
      </c>
      <c r="H5467" s="1" t="s">
        <v>26</v>
      </c>
      <c r="I5467" s="1" t="s">
        <v>27</v>
      </c>
      <c r="J5467" s="9">
        <v>44997</v>
      </c>
      <c r="K5467" s="9"/>
      <c r="L5467" s="1" t="s">
        <v>28</v>
      </c>
      <c r="M5467" s="1">
        <v>1025</v>
      </c>
      <c r="N5467" s="1" t="s">
        <v>52</v>
      </c>
      <c r="O5467" s="1" t="s">
        <v>63</v>
      </c>
      <c r="P5467" s="1" t="s">
        <v>44</v>
      </c>
      <c r="Q5467" s="1">
        <v>4</v>
      </c>
      <c r="R5467" s="1" t="s">
        <v>32</v>
      </c>
      <c r="S5467" s="1">
        <v>3</v>
      </c>
      <c r="T5467" s="10">
        <v>78000</v>
      </c>
      <c r="U5467" t="str">
        <f t="shared" si="595"/>
        <v>Reviewed</v>
      </c>
      <c r="V5467" t="str">
        <f t="shared" si="596"/>
        <v>exceeds</v>
      </c>
      <c r="W5467">
        <f t="shared" si="597"/>
        <v>0</v>
      </c>
      <c r="X5467" t="str">
        <f t="shared" si="598"/>
        <v>Active</v>
      </c>
      <c r="Y5467">
        <f t="shared" si="599"/>
        <v>2.8082191780821919</v>
      </c>
      <c r="Z5467" t="str">
        <f t="shared" si="600"/>
        <v>2–3 Years</v>
      </c>
      <c r="AA5467" t="str">
        <f t="shared" si="601"/>
        <v>70K–99K</v>
      </c>
    </row>
    <row r="5468" spans="1:27" ht="19.95" customHeight="1" x14ac:dyDescent="0.3">
      <c r="A5468" s="4" t="s">
        <v>5595</v>
      </c>
      <c r="B5468" s="5">
        <v>45860</v>
      </c>
      <c r="C5468" s="6" t="s">
        <v>66</v>
      </c>
      <c r="D5468" s="6" t="s">
        <v>56</v>
      </c>
      <c r="E5468" s="6" t="s">
        <v>67</v>
      </c>
      <c r="F5468" s="6" t="s">
        <v>193</v>
      </c>
      <c r="G5468" s="6" t="s">
        <v>69</v>
      </c>
      <c r="H5468" s="6" t="s">
        <v>43</v>
      </c>
      <c r="I5468" s="6" t="s">
        <v>27</v>
      </c>
      <c r="J5468" s="5">
        <v>45860</v>
      </c>
      <c r="K5468" s="5"/>
      <c r="L5468" s="6" t="s">
        <v>28</v>
      </c>
      <c r="M5468" s="6">
        <v>162</v>
      </c>
      <c r="N5468" s="6" t="s">
        <v>52</v>
      </c>
      <c r="O5468" s="6" t="s">
        <v>43</v>
      </c>
      <c r="P5468" s="6" t="s">
        <v>107</v>
      </c>
      <c r="Q5468" s="6" t="s">
        <v>95</v>
      </c>
      <c r="R5468" s="6" t="s">
        <v>28</v>
      </c>
      <c r="S5468" s="6">
        <v>0</v>
      </c>
      <c r="T5468" s="7">
        <v>71500</v>
      </c>
      <c r="U5468" t="str">
        <f t="shared" si="595"/>
        <v>Not Reviewed</v>
      </c>
      <c r="V5468" t="str">
        <f t="shared" si="596"/>
        <v>Not Reviewed</v>
      </c>
      <c r="W5468">
        <f t="shared" si="597"/>
        <v>0</v>
      </c>
      <c r="X5468" t="str">
        <f t="shared" si="598"/>
        <v>Active</v>
      </c>
      <c r="Y5468">
        <f t="shared" si="599"/>
        <v>0.44383561643835617</v>
      </c>
      <c r="Z5468" t="str">
        <f t="shared" si="600"/>
        <v>&lt;1 Year</v>
      </c>
      <c r="AA5468" t="str">
        <f t="shared" si="601"/>
        <v>70K–99K</v>
      </c>
    </row>
    <row r="5469" spans="1:27" ht="19.95" customHeight="1" x14ac:dyDescent="0.3">
      <c r="A5469" s="8" t="s">
        <v>5596</v>
      </c>
      <c r="B5469" s="9">
        <v>45322</v>
      </c>
      <c r="C5469" s="1" t="s">
        <v>71</v>
      </c>
      <c r="D5469" s="1" t="s">
        <v>72</v>
      </c>
      <c r="E5469" s="1" t="s">
        <v>23</v>
      </c>
      <c r="F5469" s="1" t="s">
        <v>73</v>
      </c>
      <c r="G5469" s="1" t="s">
        <v>74</v>
      </c>
      <c r="H5469" s="1" t="s">
        <v>49</v>
      </c>
      <c r="I5469" s="1" t="s">
        <v>27</v>
      </c>
      <c r="J5469" s="9">
        <v>45322</v>
      </c>
      <c r="K5469" s="9"/>
      <c r="L5469" s="1" t="s">
        <v>28</v>
      </c>
      <c r="M5469" s="1">
        <v>700</v>
      </c>
      <c r="N5469" s="1" t="s">
        <v>29</v>
      </c>
      <c r="O5469" s="1" t="s">
        <v>43</v>
      </c>
      <c r="P5469" s="1" t="s">
        <v>64</v>
      </c>
      <c r="Q5469" s="1">
        <v>2</v>
      </c>
      <c r="R5469" s="1" t="s">
        <v>53</v>
      </c>
      <c r="S5469" s="1">
        <v>2</v>
      </c>
      <c r="T5469" s="10">
        <v>117500</v>
      </c>
      <c r="U5469" t="str">
        <f t="shared" si="595"/>
        <v>Reviewed</v>
      </c>
      <c r="V5469" t="str">
        <f t="shared" si="596"/>
        <v>needs_support</v>
      </c>
      <c r="W5469">
        <f t="shared" si="597"/>
        <v>0</v>
      </c>
      <c r="X5469" t="str">
        <f t="shared" si="598"/>
        <v>Active</v>
      </c>
      <c r="Y5469">
        <f t="shared" si="599"/>
        <v>1.9178082191780821</v>
      </c>
      <c r="Z5469" t="str">
        <f t="shared" si="600"/>
        <v>1–2 Years</v>
      </c>
      <c r="AA5469" t="str">
        <f t="shared" si="601"/>
        <v>100K–129K</v>
      </c>
    </row>
    <row r="5470" spans="1:27" ht="19.95" customHeight="1" x14ac:dyDescent="0.3">
      <c r="A5470" s="4" t="s">
        <v>5597</v>
      </c>
      <c r="B5470" s="5">
        <v>44981</v>
      </c>
      <c r="C5470" s="6" t="s">
        <v>77</v>
      </c>
      <c r="D5470" s="6" t="s">
        <v>72</v>
      </c>
      <c r="E5470" s="6" t="s">
        <v>40</v>
      </c>
      <c r="F5470" s="6" t="s">
        <v>112</v>
      </c>
      <c r="G5470" s="6" t="s">
        <v>79</v>
      </c>
      <c r="H5470" s="6" t="s">
        <v>43</v>
      </c>
      <c r="I5470" s="6" t="s">
        <v>27</v>
      </c>
      <c r="J5470" s="5">
        <v>44981</v>
      </c>
      <c r="K5470" s="5"/>
      <c r="L5470" s="6" t="s">
        <v>28</v>
      </c>
      <c r="M5470" s="6">
        <v>1041</v>
      </c>
      <c r="N5470" s="6" t="s">
        <v>29</v>
      </c>
      <c r="O5470" s="6" t="s">
        <v>30</v>
      </c>
      <c r="P5470" s="6" t="s">
        <v>31</v>
      </c>
      <c r="Q5470" s="6">
        <v>3</v>
      </c>
      <c r="R5470" s="6" t="s">
        <v>37</v>
      </c>
      <c r="S5470" s="6">
        <v>3</v>
      </c>
      <c r="T5470" s="7">
        <v>65000</v>
      </c>
      <c r="U5470" t="str">
        <f t="shared" si="595"/>
        <v>Reviewed</v>
      </c>
      <c r="V5470" t="str">
        <f t="shared" si="596"/>
        <v>meets</v>
      </c>
      <c r="W5470">
        <f t="shared" si="597"/>
        <v>0</v>
      </c>
      <c r="X5470" t="str">
        <f t="shared" si="598"/>
        <v>Active</v>
      </c>
      <c r="Y5470">
        <f t="shared" si="599"/>
        <v>2.8520547945205479</v>
      </c>
      <c r="Z5470" t="str">
        <f t="shared" si="600"/>
        <v>2–3 Years</v>
      </c>
      <c r="AA5470" t="str">
        <f t="shared" si="601"/>
        <v>&lt;70K</v>
      </c>
    </row>
    <row r="5471" spans="1:27" ht="19.95" customHeight="1" x14ac:dyDescent="0.3">
      <c r="A5471" s="8" t="s">
        <v>5598</v>
      </c>
      <c r="B5471" s="9">
        <v>45513</v>
      </c>
      <c r="C5471" s="1" t="s">
        <v>81</v>
      </c>
      <c r="D5471" s="1" t="s">
        <v>72</v>
      </c>
      <c r="E5471" s="1" t="s">
        <v>23</v>
      </c>
      <c r="F5471" s="1" t="s">
        <v>82</v>
      </c>
      <c r="G5471" s="1" t="s">
        <v>83</v>
      </c>
      <c r="H5471" s="1" t="s">
        <v>26</v>
      </c>
      <c r="I5471" s="1" t="s">
        <v>27</v>
      </c>
      <c r="J5471" s="9">
        <v>45513</v>
      </c>
      <c r="K5471" s="9"/>
      <c r="L5471" s="1" t="s">
        <v>28</v>
      </c>
      <c r="M5471" s="1">
        <v>509</v>
      </c>
      <c r="N5471" s="1" t="s">
        <v>29</v>
      </c>
      <c r="O5471" s="1" t="s">
        <v>30</v>
      </c>
      <c r="P5471" s="1" t="s">
        <v>133</v>
      </c>
      <c r="Q5471" s="1">
        <v>3</v>
      </c>
      <c r="R5471" s="1" t="s">
        <v>37</v>
      </c>
      <c r="S5471" s="1">
        <v>1</v>
      </c>
      <c r="T5471" s="10">
        <v>76000</v>
      </c>
      <c r="U5471" t="str">
        <f t="shared" si="595"/>
        <v>Reviewed</v>
      </c>
      <c r="V5471" t="str">
        <f t="shared" si="596"/>
        <v>meets</v>
      </c>
      <c r="W5471">
        <f t="shared" si="597"/>
        <v>0</v>
      </c>
      <c r="X5471" t="str">
        <f t="shared" si="598"/>
        <v>Active</v>
      </c>
      <c r="Y5471">
        <f t="shared" si="599"/>
        <v>1.3945205479452054</v>
      </c>
      <c r="Z5471" t="str">
        <f t="shared" si="600"/>
        <v>1–2 Years</v>
      </c>
      <c r="AA5471" t="str">
        <f t="shared" si="601"/>
        <v>70K–99K</v>
      </c>
    </row>
    <row r="5472" spans="1:27" ht="19.95" customHeight="1" x14ac:dyDescent="0.3">
      <c r="A5472" s="4" t="s">
        <v>5599</v>
      </c>
      <c r="B5472" s="5">
        <v>45217</v>
      </c>
      <c r="C5472" s="6" t="s">
        <v>86</v>
      </c>
      <c r="D5472" s="6" t="s">
        <v>87</v>
      </c>
      <c r="E5472" s="6" t="s">
        <v>67</v>
      </c>
      <c r="F5472" s="6" t="s">
        <v>135</v>
      </c>
      <c r="G5472" s="6" t="s">
        <v>89</v>
      </c>
      <c r="H5472" s="6" t="s">
        <v>43</v>
      </c>
      <c r="I5472" s="6" t="s">
        <v>27</v>
      </c>
      <c r="J5472" s="5">
        <v>45217</v>
      </c>
      <c r="K5472" s="5"/>
      <c r="L5472" s="6" t="s">
        <v>28</v>
      </c>
      <c r="M5472" s="6">
        <v>805</v>
      </c>
      <c r="N5472" s="6" t="s">
        <v>52</v>
      </c>
      <c r="O5472" s="6" t="s">
        <v>63</v>
      </c>
      <c r="P5472" s="6" t="s">
        <v>64</v>
      </c>
      <c r="Q5472" s="6">
        <v>4</v>
      </c>
      <c r="R5472" s="6" t="s">
        <v>32</v>
      </c>
      <c r="S5472" s="6">
        <v>2</v>
      </c>
      <c r="T5472" s="7">
        <v>76000</v>
      </c>
      <c r="U5472" t="str">
        <f t="shared" si="595"/>
        <v>Reviewed</v>
      </c>
      <c r="V5472" t="str">
        <f t="shared" si="596"/>
        <v>exceeds</v>
      </c>
      <c r="W5472">
        <f t="shared" si="597"/>
        <v>0</v>
      </c>
      <c r="X5472" t="str">
        <f t="shared" si="598"/>
        <v>Active</v>
      </c>
      <c r="Y5472">
        <f t="shared" si="599"/>
        <v>2.2054794520547945</v>
      </c>
      <c r="Z5472" t="str">
        <f t="shared" si="600"/>
        <v>2–3 Years</v>
      </c>
      <c r="AA5472" t="str">
        <f t="shared" si="601"/>
        <v>70K–99K</v>
      </c>
    </row>
    <row r="5473" spans="1:27" ht="19.95" customHeight="1" x14ac:dyDescent="0.3">
      <c r="A5473" s="8" t="s">
        <v>5600</v>
      </c>
      <c r="B5473" s="9">
        <v>45206</v>
      </c>
      <c r="C5473" s="1" t="s">
        <v>91</v>
      </c>
      <c r="D5473" s="1" t="s">
        <v>87</v>
      </c>
      <c r="E5473" s="1" t="s">
        <v>92</v>
      </c>
      <c r="F5473" s="1" t="s">
        <v>93</v>
      </c>
      <c r="G5473" s="1" t="s">
        <v>94</v>
      </c>
      <c r="H5473" s="1" t="s">
        <v>26</v>
      </c>
      <c r="I5473" s="1" t="s">
        <v>50</v>
      </c>
      <c r="J5473" s="9">
        <v>45206</v>
      </c>
      <c r="K5473" s="9">
        <v>45401</v>
      </c>
      <c r="L5473" s="1" t="s">
        <v>159</v>
      </c>
      <c r="M5473" s="1">
        <v>195</v>
      </c>
      <c r="N5473" s="1" t="s">
        <v>52</v>
      </c>
      <c r="O5473" s="1" t="s">
        <v>63</v>
      </c>
      <c r="P5473" s="1" t="s">
        <v>107</v>
      </c>
      <c r="Q5473" s="1">
        <v>3</v>
      </c>
      <c r="R5473" s="1" t="s">
        <v>37</v>
      </c>
      <c r="S5473" s="1">
        <v>1</v>
      </c>
      <c r="T5473" s="10">
        <v>94500</v>
      </c>
      <c r="U5473" t="str">
        <f t="shared" si="595"/>
        <v>Reviewed</v>
      </c>
      <c r="V5473" t="str">
        <f t="shared" si="596"/>
        <v>meets</v>
      </c>
      <c r="W5473">
        <f t="shared" si="597"/>
        <v>1</v>
      </c>
      <c r="X5473" t="str">
        <f t="shared" si="598"/>
        <v>Attrited</v>
      </c>
      <c r="Y5473">
        <f t="shared" si="599"/>
        <v>0.53424657534246578</v>
      </c>
      <c r="Z5473" t="str">
        <f t="shared" si="600"/>
        <v>&lt;1 Year</v>
      </c>
      <c r="AA5473" t="str">
        <f t="shared" si="601"/>
        <v>70K–99K</v>
      </c>
    </row>
    <row r="5474" spans="1:27" ht="19.95" customHeight="1" x14ac:dyDescent="0.3">
      <c r="A5474" s="4" t="s">
        <v>5601</v>
      </c>
      <c r="B5474" s="5">
        <v>45870</v>
      </c>
      <c r="C5474" s="6" t="s">
        <v>21</v>
      </c>
      <c r="D5474" s="6" t="s">
        <v>22</v>
      </c>
      <c r="E5474" s="6" t="s">
        <v>23</v>
      </c>
      <c r="F5474" s="6" t="s">
        <v>288</v>
      </c>
      <c r="G5474" s="6" t="s">
        <v>25</v>
      </c>
      <c r="H5474" s="6" t="s">
        <v>43</v>
      </c>
      <c r="I5474" s="6" t="s">
        <v>27</v>
      </c>
      <c r="J5474" s="5">
        <v>45870</v>
      </c>
      <c r="K5474" s="5"/>
      <c r="L5474" s="6" t="s">
        <v>28</v>
      </c>
      <c r="M5474" s="6">
        <v>152</v>
      </c>
      <c r="N5474" s="6" t="s">
        <v>29</v>
      </c>
      <c r="O5474" s="6" t="s">
        <v>105</v>
      </c>
      <c r="P5474" s="6" t="s">
        <v>44</v>
      </c>
      <c r="Q5474" s="6" t="s">
        <v>95</v>
      </c>
      <c r="R5474" s="6" t="s">
        <v>28</v>
      </c>
      <c r="S5474" s="6">
        <v>0</v>
      </c>
      <c r="T5474" s="7">
        <v>76000</v>
      </c>
      <c r="U5474" t="str">
        <f t="shared" si="595"/>
        <v>Not Reviewed</v>
      </c>
      <c r="V5474" t="str">
        <f t="shared" si="596"/>
        <v>Not Reviewed</v>
      </c>
      <c r="W5474">
        <f t="shared" si="597"/>
        <v>0</v>
      </c>
      <c r="X5474" t="str">
        <f t="shared" si="598"/>
        <v>Active</v>
      </c>
      <c r="Y5474">
        <f t="shared" si="599"/>
        <v>0.41643835616438357</v>
      </c>
      <c r="Z5474" t="str">
        <f t="shared" si="600"/>
        <v>&lt;1 Year</v>
      </c>
      <c r="AA5474" t="str">
        <f t="shared" si="601"/>
        <v>70K–99K</v>
      </c>
    </row>
    <row r="5475" spans="1:27" ht="19.95" customHeight="1" x14ac:dyDescent="0.3">
      <c r="A5475" s="8" t="s">
        <v>5602</v>
      </c>
      <c r="B5475" s="9">
        <v>45854</v>
      </c>
      <c r="C5475" s="1" t="s">
        <v>34</v>
      </c>
      <c r="D5475" s="1" t="s">
        <v>22</v>
      </c>
      <c r="E5475" s="1" t="s">
        <v>23</v>
      </c>
      <c r="F5475" s="1" t="s">
        <v>138</v>
      </c>
      <c r="G5475" s="1" t="s">
        <v>36</v>
      </c>
      <c r="H5475" s="1" t="s">
        <v>43</v>
      </c>
      <c r="I5475" s="1" t="s">
        <v>50</v>
      </c>
      <c r="J5475" s="9">
        <v>45854</v>
      </c>
      <c r="K5475" s="9">
        <v>45951</v>
      </c>
      <c r="L5475" s="1" t="s">
        <v>51</v>
      </c>
      <c r="M5475" s="1">
        <v>97</v>
      </c>
      <c r="N5475" s="1" t="s">
        <v>52</v>
      </c>
      <c r="O5475" s="1" t="s">
        <v>170</v>
      </c>
      <c r="P5475" s="1" t="s">
        <v>64</v>
      </c>
      <c r="Q5475" s="1" t="s">
        <v>95</v>
      </c>
      <c r="R5475" s="1" t="s">
        <v>28</v>
      </c>
      <c r="S5475" s="1">
        <v>0</v>
      </c>
      <c r="T5475" s="10">
        <v>61000</v>
      </c>
      <c r="U5475" t="str">
        <f t="shared" si="595"/>
        <v>Not Reviewed</v>
      </c>
      <c r="V5475" t="str">
        <f t="shared" si="596"/>
        <v>Not Reviewed</v>
      </c>
      <c r="W5475">
        <f t="shared" si="597"/>
        <v>1</v>
      </c>
      <c r="X5475" t="str">
        <f t="shared" si="598"/>
        <v>Attrited</v>
      </c>
      <c r="Y5475">
        <f t="shared" si="599"/>
        <v>0.26575342465753427</v>
      </c>
      <c r="Z5475" t="str">
        <f t="shared" si="600"/>
        <v>&lt;1 Year</v>
      </c>
      <c r="AA5475" t="str">
        <f t="shared" si="601"/>
        <v>&lt;70K</v>
      </c>
    </row>
    <row r="5476" spans="1:27" ht="19.95" customHeight="1" x14ac:dyDescent="0.3">
      <c r="A5476" s="4" t="s">
        <v>5603</v>
      </c>
      <c r="B5476" s="5">
        <v>44946</v>
      </c>
      <c r="C5476" s="6" t="s">
        <v>39</v>
      </c>
      <c r="D5476" s="6" t="s">
        <v>22</v>
      </c>
      <c r="E5476" s="6" t="s">
        <v>40</v>
      </c>
      <c r="F5476" s="6" t="s">
        <v>215</v>
      </c>
      <c r="G5476" s="6" t="s">
        <v>42</v>
      </c>
      <c r="H5476" s="6" t="s">
        <v>49</v>
      </c>
      <c r="I5476" s="6" t="s">
        <v>27</v>
      </c>
      <c r="J5476" s="5">
        <v>44946</v>
      </c>
      <c r="K5476" s="5"/>
      <c r="L5476" s="6" t="s">
        <v>28</v>
      </c>
      <c r="M5476" s="6">
        <v>1076</v>
      </c>
      <c r="N5476" s="6" t="s">
        <v>52</v>
      </c>
      <c r="O5476" s="6" t="s">
        <v>63</v>
      </c>
      <c r="P5476" s="6" t="s">
        <v>44</v>
      </c>
      <c r="Q5476" s="6">
        <v>3</v>
      </c>
      <c r="R5476" s="6" t="s">
        <v>37</v>
      </c>
      <c r="S5476" s="6">
        <v>3</v>
      </c>
      <c r="T5476" s="7">
        <v>116000</v>
      </c>
      <c r="U5476" t="str">
        <f t="shared" si="595"/>
        <v>Reviewed</v>
      </c>
      <c r="V5476" t="str">
        <f t="shared" si="596"/>
        <v>meets</v>
      </c>
      <c r="W5476">
        <f t="shared" si="597"/>
        <v>0</v>
      </c>
      <c r="X5476" t="str">
        <f t="shared" si="598"/>
        <v>Active</v>
      </c>
      <c r="Y5476">
        <f t="shared" si="599"/>
        <v>2.9479452054794519</v>
      </c>
      <c r="Z5476" t="str">
        <f t="shared" si="600"/>
        <v>2–3 Years</v>
      </c>
      <c r="AA5476" t="str">
        <f t="shared" si="601"/>
        <v>100K–129K</v>
      </c>
    </row>
    <row r="5477" spans="1:27" ht="19.95" customHeight="1" x14ac:dyDescent="0.3">
      <c r="A5477" s="8" t="s">
        <v>5604</v>
      </c>
      <c r="B5477" s="9">
        <v>45074</v>
      </c>
      <c r="C5477" s="1" t="s">
        <v>46</v>
      </c>
      <c r="D5477" s="1" t="s">
        <v>22</v>
      </c>
      <c r="E5477" s="1" t="s">
        <v>40</v>
      </c>
      <c r="F5477" s="1" t="s">
        <v>41</v>
      </c>
      <c r="G5477" s="1" t="s">
        <v>42</v>
      </c>
      <c r="H5477" s="1" t="s">
        <v>43</v>
      </c>
      <c r="I5477" s="1" t="s">
        <v>27</v>
      </c>
      <c r="J5477" s="9">
        <v>45074</v>
      </c>
      <c r="K5477" s="9"/>
      <c r="L5477" s="1" t="s">
        <v>28</v>
      </c>
      <c r="M5477" s="1">
        <v>948</v>
      </c>
      <c r="N5477" s="1" t="s">
        <v>29</v>
      </c>
      <c r="O5477" s="1" t="s">
        <v>170</v>
      </c>
      <c r="P5477" s="1" t="s">
        <v>64</v>
      </c>
      <c r="Q5477" s="1">
        <v>4</v>
      </c>
      <c r="R5477" s="1" t="s">
        <v>32</v>
      </c>
      <c r="S5477" s="1">
        <v>3</v>
      </c>
      <c r="T5477" s="10">
        <v>77500</v>
      </c>
      <c r="U5477" t="str">
        <f t="shared" si="595"/>
        <v>Reviewed</v>
      </c>
      <c r="V5477" t="str">
        <f t="shared" si="596"/>
        <v>exceeds</v>
      </c>
      <c r="W5477">
        <f t="shared" si="597"/>
        <v>0</v>
      </c>
      <c r="X5477" t="str">
        <f t="shared" si="598"/>
        <v>Active</v>
      </c>
      <c r="Y5477">
        <f t="shared" si="599"/>
        <v>2.5972602739726027</v>
      </c>
      <c r="Z5477" t="str">
        <f t="shared" si="600"/>
        <v>2–3 Years</v>
      </c>
      <c r="AA5477" t="str">
        <f t="shared" si="601"/>
        <v>70K–99K</v>
      </c>
    </row>
    <row r="5478" spans="1:27" ht="19.95" customHeight="1" x14ac:dyDescent="0.3">
      <c r="A5478" s="4" t="s">
        <v>5605</v>
      </c>
      <c r="B5478" s="5">
        <v>45669</v>
      </c>
      <c r="C5478" s="6" t="s">
        <v>55</v>
      </c>
      <c r="D5478" s="6" t="s">
        <v>56</v>
      </c>
      <c r="E5478" s="6" t="s">
        <v>23</v>
      </c>
      <c r="F5478" s="6" t="s">
        <v>61</v>
      </c>
      <c r="G5478" s="6" t="s">
        <v>62</v>
      </c>
      <c r="H5478" s="6" t="s">
        <v>26</v>
      </c>
      <c r="I5478" s="6" t="s">
        <v>27</v>
      </c>
      <c r="J5478" s="5">
        <v>45669</v>
      </c>
      <c r="K5478" s="5"/>
      <c r="L5478" s="6" t="s">
        <v>28</v>
      </c>
      <c r="M5478" s="6">
        <v>353</v>
      </c>
      <c r="N5478" s="6" t="s">
        <v>52</v>
      </c>
      <c r="O5478" s="6" t="s">
        <v>43</v>
      </c>
      <c r="P5478" s="6" t="s">
        <v>64</v>
      </c>
      <c r="Q5478" s="6">
        <v>3</v>
      </c>
      <c r="R5478" s="6" t="s">
        <v>37</v>
      </c>
      <c r="S5478" s="6">
        <v>1</v>
      </c>
      <c r="T5478" s="7">
        <v>81500</v>
      </c>
      <c r="U5478" t="str">
        <f t="shared" si="595"/>
        <v>Reviewed</v>
      </c>
      <c r="V5478" t="str">
        <f t="shared" si="596"/>
        <v>meets</v>
      </c>
      <c r="W5478">
        <f t="shared" si="597"/>
        <v>0</v>
      </c>
      <c r="X5478" t="str">
        <f t="shared" si="598"/>
        <v>Active</v>
      </c>
      <c r="Y5478">
        <f t="shared" si="599"/>
        <v>0.9671232876712329</v>
      </c>
      <c r="Z5478" t="str">
        <f t="shared" si="600"/>
        <v>&lt;1 Year</v>
      </c>
      <c r="AA5478" t="str">
        <f t="shared" si="601"/>
        <v>70K–99K</v>
      </c>
    </row>
    <row r="5479" spans="1:27" ht="19.95" customHeight="1" x14ac:dyDescent="0.3">
      <c r="A5479" s="8" t="s">
        <v>5606</v>
      </c>
      <c r="B5479" s="9">
        <v>45521</v>
      </c>
      <c r="C5479" s="1" t="s">
        <v>60</v>
      </c>
      <c r="D5479" s="1" t="s">
        <v>56</v>
      </c>
      <c r="E5479" s="1" t="s">
        <v>40</v>
      </c>
      <c r="F5479" s="1" t="s">
        <v>104</v>
      </c>
      <c r="G5479" s="1" t="s">
        <v>62</v>
      </c>
      <c r="H5479" s="1" t="s">
        <v>43</v>
      </c>
      <c r="I5479" s="1" t="s">
        <v>50</v>
      </c>
      <c r="J5479" s="9">
        <v>45521</v>
      </c>
      <c r="K5479" s="9">
        <v>45736</v>
      </c>
      <c r="L5479" s="1" t="s">
        <v>159</v>
      </c>
      <c r="M5479" s="1">
        <v>215</v>
      </c>
      <c r="N5479" s="1" t="s">
        <v>52</v>
      </c>
      <c r="O5479" s="1" t="s">
        <v>63</v>
      </c>
      <c r="P5479" s="1" t="s">
        <v>107</v>
      </c>
      <c r="Q5479" s="1">
        <v>3</v>
      </c>
      <c r="R5479" s="1" t="s">
        <v>37</v>
      </c>
      <c r="S5479" s="1">
        <v>1</v>
      </c>
      <c r="T5479" s="10">
        <v>74000</v>
      </c>
      <c r="U5479" t="str">
        <f t="shared" si="595"/>
        <v>Reviewed</v>
      </c>
      <c r="V5479" t="str">
        <f t="shared" si="596"/>
        <v>meets</v>
      </c>
      <c r="W5479">
        <f t="shared" si="597"/>
        <v>1</v>
      </c>
      <c r="X5479" t="str">
        <f t="shared" si="598"/>
        <v>Attrited</v>
      </c>
      <c r="Y5479">
        <f t="shared" si="599"/>
        <v>0.58904109589041098</v>
      </c>
      <c r="Z5479" t="str">
        <f t="shared" si="600"/>
        <v>&lt;1 Year</v>
      </c>
      <c r="AA5479" t="str">
        <f t="shared" si="601"/>
        <v>70K–99K</v>
      </c>
    </row>
    <row r="5480" spans="1:27" ht="19.95" customHeight="1" x14ac:dyDescent="0.3">
      <c r="A5480" s="4" t="s">
        <v>5607</v>
      </c>
      <c r="B5480" s="5">
        <v>45200</v>
      </c>
      <c r="C5480" s="6" t="s">
        <v>66</v>
      </c>
      <c r="D5480" s="6" t="s">
        <v>56</v>
      </c>
      <c r="E5480" s="6" t="s">
        <v>67</v>
      </c>
      <c r="F5480" s="6" t="s">
        <v>358</v>
      </c>
      <c r="G5480" s="6" t="s">
        <v>69</v>
      </c>
      <c r="H5480" s="6" t="s">
        <v>49</v>
      </c>
      <c r="I5480" s="6" t="s">
        <v>27</v>
      </c>
      <c r="J5480" s="5">
        <v>45200</v>
      </c>
      <c r="K5480" s="5"/>
      <c r="L5480" s="6" t="s">
        <v>28</v>
      </c>
      <c r="M5480" s="6">
        <v>822</v>
      </c>
      <c r="N5480" s="6" t="s">
        <v>140</v>
      </c>
      <c r="O5480" s="6" t="s">
        <v>30</v>
      </c>
      <c r="P5480" s="6" t="s">
        <v>31</v>
      </c>
      <c r="Q5480" s="6">
        <v>4</v>
      </c>
      <c r="R5480" s="6" t="s">
        <v>32</v>
      </c>
      <c r="S5480" s="6">
        <v>2</v>
      </c>
      <c r="T5480" s="7">
        <v>105500</v>
      </c>
      <c r="U5480" t="str">
        <f t="shared" si="595"/>
        <v>Reviewed</v>
      </c>
      <c r="V5480" t="str">
        <f t="shared" si="596"/>
        <v>exceeds</v>
      </c>
      <c r="W5480">
        <f t="shared" si="597"/>
        <v>0</v>
      </c>
      <c r="X5480" t="str">
        <f t="shared" si="598"/>
        <v>Active</v>
      </c>
      <c r="Y5480">
        <f t="shared" si="599"/>
        <v>2.2520547945205478</v>
      </c>
      <c r="Z5480" t="str">
        <f t="shared" si="600"/>
        <v>2–3 Years</v>
      </c>
      <c r="AA5480" t="str">
        <f t="shared" si="601"/>
        <v>100K–129K</v>
      </c>
    </row>
    <row r="5481" spans="1:27" ht="19.95" customHeight="1" x14ac:dyDescent="0.3">
      <c r="A5481" s="8" t="s">
        <v>5608</v>
      </c>
      <c r="B5481" s="9">
        <v>45761</v>
      </c>
      <c r="C5481" s="1" t="s">
        <v>71</v>
      </c>
      <c r="D5481" s="1" t="s">
        <v>72</v>
      </c>
      <c r="E5481" s="1" t="s">
        <v>23</v>
      </c>
      <c r="F5481" s="1" t="s">
        <v>129</v>
      </c>
      <c r="G5481" s="1" t="s">
        <v>74</v>
      </c>
      <c r="H5481" s="1" t="s">
        <v>43</v>
      </c>
      <c r="I5481" s="1" t="s">
        <v>50</v>
      </c>
      <c r="J5481" s="9">
        <v>45761</v>
      </c>
      <c r="K5481" s="9">
        <v>45906</v>
      </c>
      <c r="L5481" s="1" t="s">
        <v>159</v>
      </c>
      <c r="M5481" s="1">
        <v>145</v>
      </c>
      <c r="N5481" s="1" t="s">
        <v>29</v>
      </c>
      <c r="O5481" s="1" t="s">
        <v>43</v>
      </c>
      <c r="P5481" s="1" t="s">
        <v>31</v>
      </c>
      <c r="Q5481" s="1" t="s">
        <v>95</v>
      </c>
      <c r="R5481" s="1" t="s">
        <v>28</v>
      </c>
      <c r="S5481" s="1">
        <v>0</v>
      </c>
      <c r="T5481" s="10">
        <v>61000</v>
      </c>
      <c r="U5481" t="str">
        <f t="shared" si="595"/>
        <v>Not Reviewed</v>
      </c>
      <c r="V5481" t="str">
        <f t="shared" si="596"/>
        <v>Not Reviewed</v>
      </c>
      <c r="W5481">
        <f t="shared" si="597"/>
        <v>1</v>
      </c>
      <c r="X5481" t="str">
        <f t="shared" si="598"/>
        <v>Attrited</v>
      </c>
      <c r="Y5481">
        <f t="shared" si="599"/>
        <v>0.39726027397260272</v>
      </c>
      <c r="Z5481" t="str">
        <f t="shared" si="600"/>
        <v>&lt;1 Year</v>
      </c>
      <c r="AA5481" t="str">
        <f t="shared" si="601"/>
        <v>&lt;70K</v>
      </c>
    </row>
    <row r="5482" spans="1:27" ht="19.95" customHeight="1" x14ac:dyDescent="0.3">
      <c r="A5482" s="4" t="s">
        <v>5609</v>
      </c>
      <c r="B5482" s="5">
        <v>45547</v>
      </c>
      <c r="C5482" s="6" t="s">
        <v>77</v>
      </c>
      <c r="D5482" s="6" t="s">
        <v>72</v>
      </c>
      <c r="E5482" s="6" t="s">
        <v>40</v>
      </c>
      <c r="F5482" s="6" t="s">
        <v>78</v>
      </c>
      <c r="G5482" s="6" t="s">
        <v>79</v>
      </c>
      <c r="H5482" s="6" t="s">
        <v>49</v>
      </c>
      <c r="I5482" s="6" t="s">
        <v>27</v>
      </c>
      <c r="J5482" s="5">
        <v>45547</v>
      </c>
      <c r="K5482" s="5"/>
      <c r="L5482" s="6" t="s">
        <v>28</v>
      </c>
      <c r="M5482" s="6">
        <v>475</v>
      </c>
      <c r="N5482" s="6" t="s">
        <v>75</v>
      </c>
      <c r="O5482" s="6" t="s">
        <v>63</v>
      </c>
      <c r="P5482" s="6" t="s">
        <v>107</v>
      </c>
      <c r="Q5482" s="6">
        <v>5</v>
      </c>
      <c r="R5482" s="6" t="s">
        <v>119</v>
      </c>
      <c r="S5482" s="6">
        <v>1</v>
      </c>
      <c r="T5482" s="7">
        <v>142000</v>
      </c>
      <c r="U5482" t="str">
        <f t="shared" si="595"/>
        <v>Reviewed</v>
      </c>
      <c r="V5482" t="str">
        <f t="shared" si="596"/>
        <v>outstanding</v>
      </c>
      <c r="W5482">
        <f t="shared" si="597"/>
        <v>0</v>
      </c>
      <c r="X5482" t="str">
        <f t="shared" si="598"/>
        <v>Active</v>
      </c>
      <c r="Y5482">
        <f t="shared" si="599"/>
        <v>1.3013698630136987</v>
      </c>
      <c r="Z5482" t="str">
        <f t="shared" si="600"/>
        <v>1–2 Years</v>
      </c>
      <c r="AA5482" t="str">
        <f t="shared" si="601"/>
        <v>130K+</v>
      </c>
    </row>
    <row r="5483" spans="1:27" ht="19.95" customHeight="1" x14ac:dyDescent="0.3">
      <c r="A5483" s="8" t="s">
        <v>5610</v>
      </c>
      <c r="B5483" s="9">
        <v>45392</v>
      </c>
      <c r="C5483" s="1" t="s">
        <v>81</v>
      </c>
      <c r="D5483" s="1" t="s">
        <v>72</v>
      </c>
      <c r="E5483" s="1" t="s">
        <v>23</v>
      </c>
      <c r="F5483" s="1" t="s">
        <v>154</v>
      </c>
      <c r="G5483" s="1" t="s">
        <v>83</v>
      </c>
      <c r="H5483" s="1" t="s">
        <v>43</v>
      </c>
      <c r="I5483" s="1" t="s">
        <v>50</v>
      </c>
      <c r="J5483" s="9">
        <v>45392</v>
      </c>
      <c r="K5483" s="9">
        <v>45859</v>
      </c>
      <c r="L5483" s="1" t="s">
        <v>51</v>
      </c>
      <c r="M5483" s="1">
        <v>467</v>
      </c>
      <c r="N5483" s="1" t="s">
        <v>52</v>
      </c>
      <c r="O5483" s="1" t="s">
        <v>63</v>
      </c>
      <c r="P5483" s="1" t="s">
        <v>31</v>
      </c>
      <c r="Q5483" s="1">
        <v>5</v>
      </c>
      <c r="R5483" s="1" t="s">
        <v>119</v>
      </c>
      <c r="S5483" s="1">
        <v>1</v>
      </c>
      <c r="T5483" s="10">
        <v>64500</v>
      </c>
      <c r="U5483" t="str">
        <f t="shared" si="595"/>
        <v>Reviewed</v>
      </c>
      <c r="V5483" t="str">
        <f t="shared" si="596"/>
        <v>outstanding</v>
      </c>
      <c r="W5483">
        <f t="shared" si="597"/>
        <v>1</v>
      </c>
      <c r="X5483" t="str">
        <f t="shared" si="598"/>
        <v>Attrited</v>
      </c>
      <c r="Y5483">
        <f t="shared" si="599"/>
        <v>1.2794520547945205</v>
      </c>
      <c r="Z5483" t="str">
        <f t="shared" si="600"/>
        <v>1–2 Years</v>
      </c>
      <c r="AA5483" t="str">
        <f t="shared" si="601"/>
        <v>&lt;70K</v>
      </c>
    </row>
    <row r="5484" spans="1:27" ht="19.95" customHeight="1" x14ac:dyDescent="0.3">
      <c r="A5484" s="4" t="s">
        <v>5611</v>
      </c>
      <c r="B5484" s="5">
        <v>45152</v>
      </c>
      <c r="C5484" s="6" t="s">
        <v>86</v>
      </c>
      <c r="D5484" s="6" t="s">
        <v>87</v>
      </c>
      <c r="E5484" s="6" t="s">
        <v>67</v>
      </c>
      <c r="F5484" s="6" t="s">
        <v>135</v>
      </c>
      <c r="G5484" s="6" t="s">
        <v>89</v>
      </c>
      <c r="H5484" s="6" t="s">
        <v>43</v>
      </c>
      <c r="I5484" s="6" t="s">
        <v>27</v>
      </c>
      <c r="J5484" s="5">
        <v>45152</v>
      </c>
      <c r="K5484" s="5"/>
      <c r="L5484" s="6" t="s">
        <v>28</v>
      </c>
      <c r="M5484" s="6">
        <v>870</v>
      </c>
      <c r="N5484" s="6" t="s">
        <v>75</v>
      </c>
      <c r="O5484" s="6" t="s">
        <v>170</v>
      </c>
      <c r="P5484" s="6" t="s">
        <v>107</v>
      </c>
      <c r="Q5484" s="6">
        <v>5</v>
      </c>
      <c r="R5484" s="6" t="s">
        <v>119</v>
      </c>
      <c r="S5484" s="6">
        <v>2</v>
      </c>
      <c r="T5484" s="7">
        <v>71000</v>
      </c>
      <c r="U5484" t="str">
        <f t="shared" si="595"/>
        <v>Reviewed</v>
      </c>
      <c r="V5484" t="str">
        <f t="shared" si="596"/>
        <v>outstanding</v>
      </c>
      <c r="W5484">
        <f t="shared" si="597"/>
        <v>0</v>
      </c>
      <c r="X5484" t="str">
        <f t="shared" si="598"/>
        <v>Active</v>
      </c>
      <c r="Y5484">
        <f t="shared" si="599"/>
        <v>2.3835616438356166</v>
      </c>
      <c r="Z5484" t="str">
        <f t="shared" si="600"/>
        <v>2–3 Years</v>
      </c>
      <c r="AA5484" t="str">
        <f t="shared" si="601"/>
        <v>70K–99K</v>
      </c>
    </row>
    <row r="5485" spans="1:27" ht="19.95" customHeight="1" x14ac:dyDescent="0.3">
      <c r="A5485" s="8" t="s">
        <v>5612</v>
      </c>
      <c r="B5485" s="9">
        <v>45089</v>
      </c>
      <c r="C5485" s="1" t="s">
        <v>91</v>
      </c>
      <c r="D5485" s="1" t="s">
        <v>87</v>
      </c>
      <c r="E5485" s="1" t="s">
        <v>92</v>
      </c>
      <c r="F5485" s="1" t="s">
        <v>93</v>
      </c>
      <c r="G5485" s="1" t="s">
        <v>94</v>
      </c>
      <c r="H5485" s="1" t="s">
        <v>26</v>
      </c>
      <c r="I5485" s="1" t="s">
        <v>50</v>
      </c>
      <c r="J5485" s="9">
        <v>45089</v>
      </c>
      <c r="K5485" s="9">
        <v>45518</v>
      </c>
      <c r="L5485" s="1" t="s">
        <v>51</v>
      </c>
      <c r="M5485" s="1">
        <v>429</v>
      </c>
      <c r="N5485" s="1" t="s">
        <v>29</v>
      </c>
      <c r="O5485" s="1" t="s">
        <v>30</v>
      </c>
      <c r="P5485" s="1" t="s">
        <v>107</v>
      </c>
      <c r="Q5485" s="1">
        <v>5</v>
      </c>
      <c r="R5485" s="1" t="s">
        <v>119</v>
      </c>
      <c r="S5485" s="1">
        <v>1</v>
      </c>
      <c r="T5485" s="10">
        <v>102500</v>
      </c>
      <c r="U5485" t="str">
        <f t="shared" si="595"/>
        <v>Reviewed</v>
      </c>
      <c r="V5485" t="str">
        <f t="shared" si="596"/>
        <v>outstanding</v>
      </c>
      <c r="W5485">
        <f t="shared" si="597"/>
        <v>1</v>
      </c>
      <c r="X5485" t="str">
        <f t="shared" si="598"/>
        <v>Attrited</v>
      </c>
      <c r="Y5485">
        <f t="shared" si="599"/>
        <v>1.1753424657534246</v>
      </c>
      <c r="Z5485" t="str">
        <f t="shared" si="600"/>
        <v>1–2 Years</v>
      </c>
      <c r="AA5485" t="str">
        <f t="shared" si="601"/>
        <v>100K–129K</v>
      </c>
    </row>
    <row r="5486" spans="1:27" ht="19.95" customHeight="1" x14ac:dyDescent="0.3">
      <c r="A5486" s="4" t="s">
        <v>5613</v>
      </c>
      <c r="B5486" s="5">
        <v>45461</v>
      </c>
      <c r="C5486" s="6" t="s">
        <v>21</v>
      </c>
      <c r="D5486" s="6" t="s">
        <v>22</v>
      </c>
      <c r="E5486" s="6" t="s">
        <v>23</v>
      </c>
      <c r="F5486" s="6" t="s">
        <v>35</v>
      </c>
      <c r="G5486" s="6" t="s">
        <v>36</v>
      </c>
      <c r="H5486" s="6" t="s">
        <v>26</v>
      </c>
      <c r="I5486" s="6" t="s">
        <v>27</v>
      </c>
      <c r="J5486" s="5">
        <v>45461</v>
      </c>
      <c r="K5486" s="5"/>
      <c r="L5486" s="6" t="s">
        <v>28</v>
      </c>
      <c r="M5486" s="6">
        <v>561</v>
      </c>
      <c r="N5486" s="6" t="s">
        <v>52</v>
      </c>
      <c r="O5486" s="6" t="s">
        <v>105</v>
      </c>
      <c r="P5486" s="6" t="s">
        <v>133</v>
      </c>
      <c r="Q5486" s="6">
        <v>2</v>
      </c>
      <c r="R5486" s="6" t="s">
        <v>53</v>
      </c>
      <c r="S5486" s="6">
        <v>2</v>
      </c>
      <c r="T5486" s="7">
        <v>100500</v>
      </c>
      <c r="U5486" t="str">
        <f t="shared" si="595"/>
        <v>Reviewed</v>
      </c>
      <c r="V5486" t="str">
        <f t="shared" si="596"/>
        <v>needs_support</v>
      </c>
      <c r="W5486">
        <f t="shared" si="597"/>
        <v>0</v>
      </c>
      <c r="X5486" t="str">
        <f t="shared" si="598"/>
        <v>Active</v>
      </c>
      <c r="Y5486">
        <f t="shared" si="599"/>
        <v>1.536986301369863</v>
      </c>
      <c r="Z5486" t="str">
        <f t="shared" si="600"/>
        <v>1–2 Years</v>
      </c>
      <c r="AA5486" t="str">
        <f t="shared" si="601"/>
        <v>100K–129K</v>
      </c>
    </row>
    <row r="5487" spans="1:27" ht="19.95" customHeight="1" x14ac:dyDescent="0.3">
      <c r="A5487" s="8" t="s">
        <v>5614</v>
      </c>
      <c r="B5487" s="9">
        <v>45356</v>
      </c>
      <c r="C5487" s="1" t="s">
        <v>34</v>
      </c>
      <c r="D5487" s="1" t="s">
        <v>22</v>
      </c>
      <c r="E5487" s="1" t="s">
        <v>23</v>
      </c>
      <c r="F5487" s="1" t="s">
        <v>138</v>
      </c>
      <c r="G5487" s="1" t="s">
        <v>36</v>
      </c>
      <c r="H5487" s="1" t="s">
        <v>43</v>
      </c>
      <c r="I5487" s="1" t="s">
        <v>27</v>
      </c>
      <c r="J5487" s="9">
        <v>45356</v>
      </c>
      <c r="K5487" s="9"/>
      <c r="L5487" s="1" t="s">
        <v>28</v>
      </c>
      <c r="M5487" s="1">
        <v>666</v>
      </c>
      <c r="N5487" s="1" t="s">
        <v>29</v>
      </c>
      <c r="O5487" s="1" t="s">
        <v>30</v>
      </c>
      <c r="P5487" s="1" t="s">
        <v>44</v>
      </c>
      <c r="Q5487" s="1">
        <v>4</v>
      </c>
      <c r="R5487" s="1" t="s">
        <v>32</v>
      </c>
      <c r="S5487" s="1">
        <v>2</v>
      </c>
      <c r="T5487" s="10">
        <v>71500</v>
      </c>
      <c r="U5487" t="str">
        <f t="shared" si="595"/>
        <v>Reviewed</v>
      </c>
      <c r="V5487" t="str">
        <f t="shared" si="596"/>
        <v>exceeds</v>
      </c>
      <c r="W5487">
        <f t="shared" si="597"/>
        <v>0</v>
      </c>
      <c r="X5487" t="str">
        <f t="shared" si="598"/>
        <v>Active</v>
      </c>
      <c r="Y5487">
        <f t="shared" si="599"/>
        <v>1.8246575342465754</v>
      </c>
      <c r="Z5487" t="str">
        <f t="shared" si="600"/>
        <v>1–2 Years</v>
      </c>
      <c r="AA5487" t="str">
        <f t="shared" si="601"/>
        <v>70K–99K</v>
      </c>
    </row>
    <row r="5488" spans="1:27" ht="19.95" customHeight="1" x14ac:dyDescent="0.3">
      <c r="A5488" s="4" t="s">
        <v>5615</v>
      </c>
      <c r="B5488" s="5">
        <v>45153</v>
      </c>
      <c r="C5488" s="6" t="s">
        <v>39</v>
      </c>
      <c r="D5488" s="6" t="s">
        <v>22</v>
      </c>
      <c r="E5488" s="6" t="s">
        <v>40</v>
      </c>
      <c r="F5488" s="6" t="s">
        <v>35</v>
      </c>
      <c r="G5488" s="6" t="s">
        <v>36</v>
      </c>
      <c r="H5488" s="6" t="s">
        <v>26</v>
      </c>
      <c r="I5488" s="6" t="s">
        <v>27</v>
      </c>
      <c r="J5488" s="5">
        <v>45153</v>
      </c>
      <c r="K5488" s="5"/>
      <c r="L5488" s="6" t="s">
        <v>28</v>
      </c>
      <c r="M5488" s="6">
        <v>869</v>
      </c>
      <c r="N5488" s="6" t="s">
        <v>75</v>
      </c>
      <c r="O5488" s="6" t="s">
        <v>63</v>
      </c>
      <c r="P5488" s="6" t="s">
        <v>107</v>
      </c>
      <c r="Q5488" s="6">
        <v>5</v>
      </c>
      <c r="R5488" s="6" t="s">
        <v>119</v>
      </c>
      <c r="S5488" s="6">
        <v>2</v>
      </c>
      <c r="T5488" s="7">
        <v>96000</v>
      </c>
      <c r="U5488" t="str">
        <f t="shared" si="595"/>
        <v>Reviewed</v>
      </c>
      <c r="V5488" t="str">
        <f t="shared" si="596"/>
        <v>outstanding</v>
      </c>
      <c r="W5488">
        <f t="shared" si="597"/>
        <v>0</v>
      </c>
      <c r="X5488" t="str">
        <f t="shared" si="598"/>
        <v>Active</v>
      </c>
      <c r="Y5488">
        <f t="shared" si="599"/>
        <v>2.3808219178082193</v>
      </c>
      <c r="Z5488" t="str">
        <f t="shared" si="600"/>
        <v>2–3 Years</v>
      </c>
      <c r="AA5488" t="str">
        <f t="shared" si="601"/>
        <v>70K–99K</v>
      </c>
    </row>
    <row r="5489" spans="1:27" ht="19.95" customHeight="1" x14ac:dyDescent="0.3">
      <c r="A5489" s="8" t="s">
        <v>5616</v>
      </c>
      <c r="B5489" s="9">
        <v>45397</v>
      </c>
      <c r="C5489" s="1" t="s">
        <v>46</v>
      </c>
      <c r="D5489" s="1" t="s">
        <v>22</v>
      </c>
      <c r="E5489" s="1" t="s">
        <v>40</v>
      </c>
      <c r="F5489" s="1" t="s">
        <v>143</v>
      </c>
      <c r="G5489" s="1" t="s">
        <v>48</v>
      </c>
      <c r="H5489" s="1" t="s">
        <v>43</v>
      </c>
      <c r="I5489" s="1" t="s">
        <v>27</v>
      </c>
      <c r="J5489" s="9">
        <v>45397</v>
      </c>
      <c r="K5489" s="9"/>
      <c r="L5489" s="1" t="s">
        <v>28</v>
      </c>
      <c r="M5489" s="1">
        <v>625</v>
      </c>
      <c r="N5489" s="1" t="s">
        <v>29</v>
      </c>
      <c r="O5489" s="1" t="s">
        <v>63</v>
      </c>
      <c r="P5489" s="1" t="s">
        <v>31</v>
      </c>
      <c r="Q5489" s="1">
        <v>4</v>
      </c>
      <c r="R5489" s="1" t="s">
        <v>32</v>
      </c>
      <c r="S5489" s="1">
        <v>2</v>
      </c>
      <c r="T5489" s="10">
        <v>61500</v>
      </c>
      <c r="U5489" t="str">
        <f t="shared" si="595"/>
        <v>Reviewed</v>
      </c>
      <c r="V5489" t="str">
        <f t="shared" si="596"/>
        <v>exceeds</v>
      </c>
      <c r="W5489">
        <f t="shared" si="597"/>
        <v>0</v>
      </c>
      <c r="X5489" t="str">
        <f t="shared" si="598"/>
        <v>Active</v>
      </c>
      <c r="Y5489">
        <f t="shared" si="599"/>
        <v>1.7123287671232876</v>
      </c>
      <c r="Z5489" t="str">
        <f t="shared" si="600"/>
        <v>1–2 Years</v>
      </c>
      <c r="AA5489" t="str">
        <f t="shared" si="601"/>
        <v>&lt;70K</v>
      </c>
    </row>
    <row r="5490" spans="1:27" ht="19.95" customHeight="1" x14ac:dyDescent="0.3">
      <c r="A5490" s="4" t="s">
        <v>5617</v>
      </c>
      <c r="B5490" s="5">
        <v>45089</v>
      </c>
      <c r="C5490" s="6" t="s">
        <v>55</v>
      </c>
      <c r="D5490" s="6" t="s">
        <v>56</v>
      </c>
      <c r="E5490" s="6" t="s">
        <v>23</v>
      </c>
      <c r="F5490" s="6" t="s">
        <v>145</v>
      </c>
      <c r="G5490" s="6" t="s">
        <v>62</v>
      </c>
      <c r="H5490" s="6" t="s">
        <v>49</v>
      </c>
      <c r="I5490" s="6" t="s">
        <v>27</v>
      </c>
      <c r="J5490" s="5">
        <v>45089</v>
      </c>
      <c r="K5490" s="5"/>
      <c r="L5490" s="6" t="s">
        <v>28</v>
      </c>
      <c r="M5490" s="6">
        <v>933</v>
      </c>
      <c r="N5490" s="6" t="s">
        <v>52</v>
      </c>
      <c r="O5490" s="6" t="s">
        <v>43</v>
      </c>
      <c r="P5490" s="6" t="s">
        <v>64</v>
      </c>
      <c r="Q5490" s="6">
        <v>3</v>
      </c>
      <c r="R5490" s="6" t="s">
        <v>37</v>
      </c>
      <c r="S5490" s="6">
        <v>3</v>
      </c>
      <c r="T5490" s="7">
        <v>97000</v>
      </c>
      <c r="U5490" t="str">
        <f t="shared" si="595"/>
        <v>Reviewed</v>
      </c>
      <c r="V5490" t="str">
        <f t="shared" si="596"/>
        <v>meets</v>
      </c>
      <c r="W5490">
        <f t="shared" si="597"/>
        <v>0</v>
      </c>
      <c r="X5490" t="str">
        <f t="shared" si="598"/>
        <v>Active</v>
      </c>
      <c r="Y5490">
        <f t="shared" si="599"/>
        <v>2.5561643835616437</v>
      </c>
      <c r="Z5490" t="str">
        <f t="shared" si="600"/>
        <v>2–3 Years</v>
      </c>
      <c r="AA5490" t="str">
        <f t="shared" si="601"/>
        <v>70K–99K</v>
      </c>
    </row>
    <row r="5491" spans="1:27" ht="19.95" customHeight="1" x14ac:dyDescent="0.3">
      <c r="A5491" s="8" t="s">
        <v>5618</v>
      </c>
      <c r="B5491" s="9">
        <v>45044</v>
      </c>
      <c r="C5491" s="1" t="s">
        <v>60</v>
      </c>
      <c r="D5491" s="1" t="s">
        <v>56</v>
      </c>
      <c r="E5491" s="1" t="s">
        <v>40</v>
      </c>
      <c r="F5491" s="1" t="s">
        <v>217</v>
      </c>
      <c r="G5491" s="1" t="s">
        <v>58</v>
      </c>
      <c r="H5491" s="1" t="s">
        <v>110</v>
      </c>
      <c r="I5491" s="1" t="s">
        <v>27</v>
      </c>
      <c r="J5491" s="9">
        <v>45044</v>
      </c>
      <c r="K5491" s="9"/>
      <c r="L5491" s="1" t="s">
        <v>28</v>
      </c>
      <c r="M5491" s="1">
        <v>978</v>
      </c>
      <c r="N5491" s="1" t="s">
        <v>140</v>
      </c>
      <c r="O5491" s="1" t="s">
        <v>63</v>
      </c>
      <c r="P5491" s="1" t="s">
        <v>133</v>
      </c>
      <c r="Q5491" s="1">
        <v>4</v>
      </c>
      <c r="R5491" s="1" t="s">
        <v>32</v>
      </c>
      <c r="S5491" s="1">
        <v>3</v>
      </c>
      <c r="T5491" s="10">
        <v>187500</v>
      </c>
      <c r="U5491" t="str">
        <f t="shared" si="595"/>
        <v>Reviewed</v>
      </c>
      <c r="V5491" t="str">
        <f t="shared" si="596"/>
        <v>exceeds</v>
      </c>
      <c r="W5491">
        <f t="shared" si="597"/>
        <v>0</v>
      </c>
      <c r="X5491" t="str">
        <f t="shared" si="598"/>
        <v>Active</v>
      </c>
      <c r="Y5491">
        <f t="shared" si="599"/>
        <v>2.6794520547945204</v>
      </c>
      <c r="Z5491" t="str">
        <f t="shared" si="600"/>
        <v>2–3 Years</v>
      </c>
      <c r="AA5491" t="str">
        <f t="shared" si="601"/>
        <v>130K+</v>
      </c>
    </row>
    <row r="5492" spans="1:27" ht="19.95" customHeight="1" x14ac:dyDescent="0.3">
      <c r="A5492" s="4" t="s">
        <v>5619</v>
      </c>
      <c r="B5492" s="5">
        <v>45395</v>
      </c>
      <c r="C5492" s="6" t="s">
        <v>66</v>
      </c>
      <c r="D5492" s="6" t="s">
        <v>56</v>
      </c>
      <c r="E5492" s="6" t="s">
        <v>67</v>
      </c>
      <c r="F5492" s="6" t="s">
        <v>358</v>
      </c>
      <c r="G5492" s="6" t="s">
        <v>69</v>
      </c>
      <c r="H5492" s="6" t="s">
        <v>49</v>
      </c>
      <c r="I5492" s="6" t="s">
        <v>27</v>
      </c>
      <c r="J5492" s="5">
        <v>45395</v>
      </c>
      <c r="K5492" s="5"/>
      <c r="L5492" s="6" t="s">
        <v>28</v>
      </c>
      <c r="M5492" s="6">
        <v>627</v>
      </c>
      <c r="N5492" s="6" t="s">
        <v>75</v>
      </c>
      <c r="O5492" s="6" t="s">
        <v>30</v>
      </c>
      <c r="P5492" s="6" t="s">
        <v>31</v>
      </c>
      <c r="Q5492" s="6">
        <v>2</v>
      </c>
      <c r="R5492" s="6" t="s">
        <v>53</v>
      </c>
      <c r="S5492" s="6">
        <v>2</v>
      </c>
      <c r="T5492" s="7">
        <v>97500</v>
      </c>
      <c r="U5492" t="str">
        <f t="shared" si="595"/>
        <v>Reviewed</v>
      </c>
      <c r="V5492" t="str">
        <f t="shared" si="596"/>
        <v>needs_support</v>
      </c>
      <c r="W5492">
        <f t="shared" si="597"/>
        <v>0</v>
      </c>
      <c r="X5492" t="str">
        <f t="shared" si="598"/>
        <v>Active</v>
      </c>
      <c r="Y5492">
        <f t="shared" si="599"/>
        <v>1.7178082191780821</v>
      </c>
      <c r="Z5492" t="str">
        <f t="shared" si="600"/>
        <v>1–2 Years</v>
      </c>
      <c r="AA5492" t="str">
        <f t="shared" si="601"/>
        <v>70K–99K</v>
      </c>
    </row>
    <row r="5493" spans="1:27" ht="19.95" customHeight="1" x14ac:dyDescent="0.3">
      <c r="A5493" s="8" t="s">
        <v>5620</v>
      </c>
      <c r="B5493" s="9">
        <v>45878</v>
      </c>
      <c r="C5493" s="1" t="s">
        <v>71</v>
      </c>
      <c r="D5493" s="1" t="s">
        <v>72</v>
      </c>
      <c r="E5493" s="1" t="s">
        <v>23</v>
      </c>
      <c r="F5493" s="1" t="s">
        <v>35</v>
      </c>
      <c r="G5493" s="1" t="s">
        <v>36</v>
      </c>
      <c r="H5493" s="1" t="s">
        <v>26</v>
      </c>
      <c r="I5493" s="1" t="s">
        <v>27</v>
      </c>
      <c r="J5493" s="9">
        <v>45878</v>
      </c>
      <c r="K5493" s="9"/>
      <c r="L5493" s="1" t="s">
        <v>28</v>
      </c>
      <c r="M5493" s="1">
        <v>144</v>
      </c>
      <c r="N5493" s="1" t="s">
        <v>140</v>
      </c>
      <c r="O5493" s="1" t="s">
        <v>105</v>
      </c>
      <c r="P5493" s="1" t="s">
        <v>107</v>
      </c>
      <c r="Q5493" s="1" t="s">
        <v>95</v>
      </c>
      <c r="R5493" s="1" t="s">
        <v>28</v>
      </c>
      <c r="S5493" s="1">
        <v>0</v>
      </c>
      <c r="T5493" s="10">
        <v>74000</v>
      </c>
      <c r="U5493" t="str">
        <f t="shared" si="595"/>
        <v>Not Reviewed</v>
      </c>
      <c r="V5493" t="str">
        <f t="shared" si="596"/>
        <v>Not Reviewed</v>
      </c>
      <c r="W5493">
        <f t="shared" si="597"/>
        <v>0</v>
      </c>
      <c r="X5493" t="str">
        <f t="shared" si="598"/>
        <v>Active</v>
      </c>
      <c r="Y5493">
        <f t="shared" si="599"/>
        <v>0.39452054794520547</v>
      </c>
      <c r="Z5493" t="str">
        <f t="shared" si="600"/>
        <v>&lt;1 Year</v>
      </c>
      <c r="AA5493" t="str">
        <f t="shared" si="601"/>
        <v>70K–99K</v>
      </c>
    </row>
    <row r="5494" spans="1:27" ht="19.95" customHeight="1" x14ac:dyDescent="0.3">
      <c r="A5494" s="4" t="s">
        <v>5621</v>
      </c>
      <c r="B5494" s="5">
        <v>45867</v>
      </c>
      <c r="C5494" s="6" t="s">
        <v>77</v>
      </c>
      <c r="D5494" s="6" t="s">
        <v>72</v>
      </c>
      <c r="E5494" s="6" t="s">
        <v>40</v>
      </c>
      <c r="F5494" s="6" t="s">
        <v>152</v>
      </c>
      <c r="G5494" s="6" t="s">
        <v>94</v>
      </c>
      <c r="H5494" s="6" t="s">
        <v>49</v>
      </c>
      <c r="I5494" s="6" t="s">
        <v>27</v>
      </c>
      <c r="J5494" s="5">
        <v>45867</v>
      </c>
      <c r="K5494" s="5"/>
      <c r="L5494" s="6" t="s">
        <v>28</v>
      </c>
      <c r="M5494" s="6">
        <v>155</v>
      </c>
      <c r="N5494" s="6" t="s">
        <v>122</v>
      </c>
      <c r="O5494" s="6" t="s">
        <v>43</v>
      </c>
      <c r="P5494" s="6" t="s">
        <v>64</v>
      </c>
      <c r="Q5494" s="6" t="s">
        <v>95</v>
      </c>
      <c r="R5494" s="6" t="s">
        <v>28</v>
      </c>
      <c r="S5494" s="6">
        <v>0</v>
      </c>
      <c r="T5494" s="7">
        <v>106500</v>
      </c>
      <c r="U5494" t="str">
        <f t="shared" si="595"/>
        <v>Not Reviewed</v>
      </c>
      <c r="V5494" t="str">
        <f t="shared" si="596"/>
        <v>Not Reviewed</v>
      </c>
      <c r="W5494">
        <f t="shared" si="597"/>
        <v>0</v>
      </c>
      <c r="X5494" t="str">
        <f t="shared" si="598"/>
        <v>Active</v>
      </c>
      <c r="Y5494">
        <f t="shared" si="599"/>
        <v>0.42465753424657532</v>
      </c>
      <c r="Z5494" t="str">
        <f t="shared" si="600"/>
        <v>&lt;1 Year</v>
      </c>
      <c r="AA5494" t="str">
        <f t="shared" si="601"/>
        <v>100K–129K</v>
      </c>
    </row>
    <row r="5495" spans="1:27" ht="19.95" customHeight="1" x14ac:dyDescent="0.3">
      <c r="A5495" s="8" t="s">
        <v>5622</v>
      </c>
      <c r="B5495" s="9">
        <v>45524</v>
      </c>
      <c r="C5495" s="1" t="s">
        <v>81</v>
      </c>
      <c r="D5495" s="1" t="s">
        <v>72</v>
      </c>
      <c r="E5495" s="1" t="s">
        <v>23</v>
      </c>
      <c r="F5495" s="1" t="s">
        <v>223</v>
      </c>
      <c r="G5495" s="1" t="s">
        <v>83</v>
      </c>
      <c r="H5495" s="1" t="s">
        <v>49</v>
      </c>
      <c r="I5495" s="1" t="s">
        <v>27</v>
      </c>
      <c r="J5495" s="9">
        <v>45524</v>
      </c>
      <c r="K5495" s="9"/>
      <c r="L5495" s="1" t="s">
        <v>28</v>
      </c>
      <c r="M5495" s="1">
        <v>498</v>
      </c>
      <c r="N5495" s="1" t="s">
        <v>52</v>
      </c>
      <c r="O5495" s="1" t="s">
        <v>43</v>
      </c>
      <c r="P5495" s="1" t="s">
        <v>64</v>
      </c>
      <c r="Q5495" s="1">
        <v>3</v>
      </c>
      <c r="R5495" s="1" t="s">
        <v>37</v>
      </c>
      <c r="S5495" s="1">
        <v>1</v>
      </c>
      <c r="T5495" s="10">
        <v>112000</v>
      </c>
      <c r="U5495" t="str">
        <f t="shared" si="595"/>
        <v>Reviewed</v>
      </c>
      <c r="V5495" t="str">
        <f t="shared" si="596"/>
        <v>meets</v>
      </c>
      <c r="W5495">
        <f t="shared" si="597"/>
        <v>0</v>
      </c>
      <c r="X5495" t="str">
        <f t="shared" si="598"/>
        <v>Active</v>
      </c>
      <c r="Y5495">
        <f t="shared" si="599"/>
        <v>1.3643835616438356</v>
      </c>
      <c r="Z5495" t="str">
        <f t="shared" si="600"/>
        <v>1–2 Years</v>
      </c>
      <c r="AA5495" t="str">
        <f t="shared" si="601"/>
        <v>100K–129K</v>
      </c>
    </row>
    <row r="5496" spans="1:27" ht="19.95" customHeight="1" x14ac:dyDescent="0.3">
      <c r="A5496" s="4" t="s">
        <v>5623</v>
      </c>
      <c r="B5496" s="5">
        <v>45673</v>
      </c>
      <c r="C5496" s="6" t="s">
        <v>86</v>
      </c>
      <c r="D5496" s="6" t="s">
        <v>87</v>
      </c>
      <c r="E5496" s="6" t="s">
        <v>67</v>
      </c>
      <c r="F5496" s="6" t="s">
        <v>116</v>
      </c>
      <c r="G5496" s="6" t="s">
        <v>89</v>
      </c>
      <c r="H5496" s="6" t="s">
        <v>26</v>
      </c>
      <c r="I5496" s="6" t="s">
        <v>27</v>
      </c>
      <c r="J5496" s="5">
        <v>45673</v>
      </c>
      <c r="K5496" s="5"/>
      <c r="L5496" s="6" t="s">
        <v>28</v>
      </c>
      <c r="M5496" s="6">
        <v>349</v>
      </c>
      <c r="N5496" s="6" t="s">
        <v>29</v>
      </c>
      <c r="O5496" s="6" t="s">
        <v>63</v>
      </c>
      <c r="P5496" s="6" t="s">
        <v>31</v>
      </c>
      <c r="Q5496" s="6">
        <v>3</v>
      </c>
      <c r="R5496" s="6" t="s">
        <v>37</v>
      </c>
      <c r="S5496" s="6">
        <v>1</v>
      </c>
      <c r="T5496" s="7">
        <v>91000</v>
      </c>
      <c r="U5496" t="str">
        <f t="shared" si="595"/>
        <v>Reviewed</v>
      </c>
      <c r="V5496" t="str">
        <f t="shared" si="596"/>
        <v>meets</v>
      </c>
      <c r="W5496">
        <f t="shared" si="597"/>
        <v>0</v>
      </c>
      <c r="X5496" t="str">
        <f t="shared" si="598"/>
        <v>Active</v>
      </c>
      <c r="Y5496">
        <f t="shared" si="599"/>
        <v>0.95616438356164379</v>
      </c>
      <c r="Z5496" t="str">
        <f t="shared" si="600"/>
        <v>&lt;1 Year</v>
      </c>
      <c r="AA5496" t="str">
        <f t="shared" si="601"/>
        <v>70K–99K</v>
      </c>
    </row>
    <row r="5497" spans="1:27" ht="19.95" customHeight="1" x14ac:dyDescent="0.3">
      <c r="A5497" s="8" t="s">
        <v>5624</v>
      </c>
      <c r="B5497" s="9">
        <v>45812</v>
      </c>
      <c r="C5497" s="1" t="s">
        <v>91</v>
      </c>
      <c r="D5497" s="1" t="s">
        <v>87</v>
      </c>
      <c r="E5497" s="1" t="s">
        <v>92</v>
      </c>
      <c r="F5497" s="1" t="s">
        <v>129</v>
      </c>
      <c r="G5497" s="1" t="s">
        <v>74</v>
      </c>
      <c r="H5497" s="1" t="s">
        <v>43</v>
      </c>
      <c r="I5497" s="1" t="s">
        <v>27</v>
      </c>
      <c r="J5497" s="9">
        <v>45812</v>
      </c>
      <c r="K5497" s="9"/>
      <c r="L5497" s="1" t="s">
        <v>28</v>
      </c>
      <c r="M5497" s="1">
        <v>210</v>
      </c>
      <c r="N5497" s="1" t="s">
        <v>29</v>
      </c>
      <c r="O5497" s="1" t="s">
        <v>105</v>
      </c>
      <c r="P5497" s="1" t="s">
        <v>31</v>
      </c>
      <c r="Q5497" s="1">
        <v>4</v>
      </c>
      <c r="R5497" s="1" t="s">
        <v>32</v>
      </c>
      <c r="S5497" s="1">
        <v>1</v>
      </c>
      <c r="T5497" s="10">
        <v>75000</v>
      </c>
      <c r="U5497" t="str">
        <f t="shared" si="595"/>
        <v>Reviewed</v>
      </c>
      <c r="V5497" t="str">
        <f t="shared" si="596"/>
        <v>exceeds</v>
      </c>
      <c r="W5497">
        <f t="shared" si="597"/>
        <v>0</v>
      </c>
      <c r="X5497" t="str">
        <f t="shared" si="598"/>
        <v>Active</v>
      </c>
      <c r="Y5497">
        <f t="shared" si="599"/>
        <v>0.57534246575342463</v>
      </c>
      <c r="Z5497" t="str">
        <f t="shared" si="600"/>
        <v>&lt;1 Year</v>
      </c>
      <c r="AA5497" t="str">
        <f t="shared" si="601"/>
        <v>70K–99K</v>
      </c>
    </row>
    <row r="5498" spans="1:27" ht="19.95" customHeight="1" x14ac:dyDescent="0.3">
      <c r="A5498" s="4" t="s">
        <v>5625</v>
      </c>
      <c r="B5498" s="5">
        <v>45879</v>
      </c>
      <c r="C5498" s="6" t="s">
        <v>21</v>
      </c>
      <c r="D5498" s="6" t="s">
        <v>22</v>
      </c>
      <c r="E5498" s="6" t="s">
        <v>23</v>
      </c>
      <c r="F5498" s="6" t="s">
        <v>24</v>
      </c>
      <c r="G5498" s="6" t="s">
        <v>25</v>
      </c>
      <c r="H5498" s="6" t="s">
        <v>26</v>
      </c>
      <c r="I5498" s="6" t="s">
        <v>27</v>
      </c>
      <c r="J5498" s="5">
        <v>45879</v>
      </c>
      <c r="K5498" s="5"/>
      <c r="L5498" s="6" t="s">
        <v>28</v>
      </c>
      <c r="M5498" s="6">
        <v>143</v>
      </c>
      <c r="N5498" s="6" t="s">
        <v>75</v>
      </c>
      <c r="O5498" s="6" t="s">
        <v>63</v>
      </c>
      <c r="P5498" s="6" t="s">
        <v>107</v>
      </c>
      <c r="Q5498" s="6" t="s">
        <v>95</v>
      </c>
      <c r="R5498" s="6" t="s">
        <v>28</v>
      </c>
      <c r="S5498" s="6">
        <v>0</v>
      </c>
      <c r="T5498" s="7">
        <v>73500</v>
      </c>
      <c r="U5498" t="str">
        <f t="shared" si="595"/>
        <v>Not Reviewed</v>
      </c>
      <c r="V5498" t="str">
        <f t="shared" si="596"/>
        <v>Not Reviewed</v>
      </c>
      <c r="W5498">
        <f t="shared" si="597"/>
        <v>0</v>
      </c>
      <c r="X5498" t="str">
        <f t="shared" si="598"/>
        <v>Active</v>
      </c>
      <c r="Y5498">
        <f t="shared" si="599"/>
        <v>0.39178082191780822</v>
      </c>
      <c r="Z5498" t="str">
        <f t="shared" si="600"/>
        <v>&lt;1 Year</v>
      </c>
      <c r="AA5498" t="str">
        <f t="shared" si="601"/>
        <v>70K–99K</v>
      </c>
    </row>
    <row r="5499" spans="1:27" ht="19.95" customHeight="1" x14ac:dyDescent="0.3">
      <c r="A5499" s="8" t="s">
        <v>5626</v>
      </c>
      <c r="B5499" s="9">
        <v>45311</v>
      </c>
      <c r="C5499" s="1" t="s">
        <v>34</v>
      </c>
      <c r="D5499" s="1" t="s">
        <v>22</v>
      </c>
      <c r="E5499" s="1" t="s">
        <v>23</v>
      </c>
      <c r="F5499" s="1" t="s">
        <v>138</v>
      </c>
      <c r="G5499" s="1" t="s">
        <v>36</v>
      </c>
      <c r="H5499" s="1" t="s">
        <v>43</v>
      </c>
      <c r="I5499" s="1" t="s">
        <v>27</v>
      </c>
      <c r="J5499" s="9">
        <v>45311</v>
      </c>
      <c r="K5499" s="9"/>
      <c r="L5499" s="1" t="s">
        <v>28</v>
      </c>
      <c r="M5499" s="1">
        <v>711</v>
      </c>
      <c r="N5499" s="1" t="s">
        <v>29</v>
      </c>
      <c r="O5499" s="1" t="s">
        <v>30</v>
      </c>
      <c r="P5499" s="1" t="s">
        <v>31</v>
      </c>
      <c r="Q5499" s="1">
        <v>1</v>
      </c>
      <c r="R5499" s="1" t="s">
        <v>53</v>
      </c>
      <c r="S5499" s="1">
        <v>2</v>
      </c>
      <c r="T5499" s="10">
        <v>65500</v>
      </c>
      <c r="U5499" t="str">
        <f t="shared" si="595"/>
        <v>Reviewed</v>
      </c>
      <c r="V5499" t="str">
        <f t="shared" si="596"/>
        <v>needs_support</v>
      </c>
      <c r="W5499">
        <f t="shared" si="597"/>
        <v>0</v>
      </c>
      <c r="X5499" t="str">
        <f t="shared" si="598"/>
        <v>Active</v>
      </c>
      <c r="Y5499">
        <f t="shared" si="599"/>
        <v>1.9479452054794522</v>
      </c>
      <c r="Z5499" t="str">
        <f t="shared" si="600"/>
        <v>1–2 Years</v>
      </c>
      <c r="AA5499" t="str">
        <f t="shared" si="601"/>
        <v>&lt;70K</v>
      </c>
    </row>
    <row r="5500" spans="1:27" ht="19.95" customHeight="1" x14ac:dyDescent="0.3">
      <c r="A5500" s="4" t="s">
        <v>5627</v>
      </c>
      <c r="B5500" s="5">
        <v>45669</v>
      </c>
      <c r="C5500" s="6" t="s">
        <v>39</v>
      </c>
      <c r="D5500" s="6" t="s">
        <v>22</v>
      </c>
      <c r="E5500" s="6" t="s">
        <v>40</v>
      </c>
      <c r="F5500" s="6" t="s">
        <v>174</v>
      </c>
      <c r="G5500" s="6" t="s">
        <v>42</v>
      </c>
      <c r="H5500" s="6" t="s">
        <v>26</v>
      </c>
      <c r="I5500" s="6" t="s">
        <v>27</v>
      </c>
      <c r="J5500" s="5">
        <v>45669</v>
      </c>
      <c r="K5500" s="5"/>
      <c r="L5500" s="6" t="s">
        <v>28</v>
      </c>
      <c r="M5500" s="6">
        <v>353</v>
      </c>
      <c r="N5500" s="6" t="s">
        <v>29</v>
      </c>
      <c r="O5500" s="6" t="s">
        <v>63</v>
      </c>
      <c r="P5500" s="6" t="s">
        <v>107</v>
      </c>
      <c r="Q5500" s="6">
        <v>2</v>
      </c>
      <c r="R5500" s="6" t="s">
        <v>53</v>
      </c>
      <c r="S5500" s="6">
        <v>1</v>
      </c>
      <c r="T5500" s="7">
        <v>89000</v>
      </c>
      <c r="U5500" t="str">
        <f t="shared" si="595"/>
        <v>Reviewed</v>
      </c>
      <c r="V5500" t="str">
        <f t="shared" si="596"/>
        <v>needs_support</v>
      </c>
      <c r="W5500">
        <f t="shared" si="597"/>
        <v>0</v>
      </c>
      <c r="X5500" t="str">
        <f t="shared" si="598"/>
        <v>Active</v>
      </c>
      <c r="Y5500">
        <f t="shared" si="599"/>
        <v>0.9671232876712329</v>
      </c>
      <c r="Z5500" t="str">
        <f t="shared" si="600"/>
        <v>&lt;1 Year</v>
      </c>
      <c r="AA5500" t="str">
        <f t="shared" si="601"/>
        <v>70K–99K</v>
      </c>
    </row>
    <row r="5501" spans="1:27" ht="19.95" customHeight="1" x14ac:dyDescent="0.3">
      <c r="A5501" s="8" t="s">
        <v>5628</v>
      </c>
      <c r="B5501" s="9">
        <v>45177</v>
      </c>
      <c r="C5501" s="1" t="s">
        <v>46</v>
      </c>
      <c r="D5501" s="1" t="s">
        <v>22</v>
      </c>
      <c r="E5501" s="1" t="s">
        <v>40</v>
      </c>
      <c r="F5501" s="1" t="s">
        <v>47</v>
      </c>
      <c r="G5501" s="1" t="s">
        <v>48</v>
      </c>
      <c r="H5501" s="1" t="s">
        <v>49</v>
      </c>
      <c r="I5501" s="1" t="s">
        <v>27</v>
      </c>
      <c r="J5501" s="9">
        <v>45177</v>
      </c>
      <c r="K5501" s="9"/>
      <c r="L5501" s="1" t="s">
        <v>28</v>
      </c>
      <c r="M5501" s="1">
        <v>845</v>
      </c>
      <c r="N5501" s="1" t="s">
        <v>29</v>
      </c>
      <c r="O5501" s="1" t="s">
        <v>105</v>
      </c>
      <c r="P5501" s="1" t="s">
        <v>31</v>
      </c>
      <c r="Q5501" s="1">
        <v>3</v>
      </c>
      <c r="R5501" s="1" t="s">
        <v>37</v>
      </c>
      <c r="S5501" s="1">
        <v>2</v>
      </c>
      <c r="T5501" s="10">
        <v>124000</v>
      </c>
      <c r="U5501" t="str">
        <f t="shared" si="595"/>
        <v>Reviewed</v>
      </c>
      <c r="V5501" t="str">
        <f t="shared" si="596"/>
        <v>meets</v>
      </c>
      <c r="W5501">
        <f t="shared" si="597"/>
        <v>0</v>
      </c>
      <c r="X5501" t="str">
        <f t="shared" si="598"/>
        <v>Active</v>
      </c>
      <c r="Y5501">
        <f t="shared" si="599"/>
        <v>2.3150684931506849</v>
      </c>
      <c r="Z5501" t="str">
        <f t="shared" si="600"/>
        <v>2–3 Years</v>
      </c>
      <c r="AA5501" t="str">
        <f t="shared" si="601"/>
        <v>100K–129K</v>
      </c>
    </row>
    <row r="5502" spans="1:27" ht="19.95" customHeight="1" x14ac:dyDescent="0.3">
      <c r="A5502" s="4" t="s">
        <v>5629</v>
      </c>
      <c r="B5502" s="5">
        <v>45517</v>
      </c>
      <c r="C5502" s="6" t="s">
        <v>55</v>
      </c>
      <c r="D5502" s="6" t="s">
        <v>56</v>
      </c>
      <c r="E5502" s="6" t="s">
        <v>23</v>
      </c>
      <c r="F5502" s="6" t="s">
        <v>217</v>
      </c>
      <c r="G5502" s="6" t="s">
        <v>58</v>
      </c>
      <c r="H5502" s="6" t="s">
        <v>110</v>
      </c>
      <c r="I5502" s="6" t="s">
        <v>27</v>
      </c>
      <c r="J5502" s="5">
        <v>45517</v>
      </c>
      <c r="K5502" s="5"/>
      <c r="L5502" s="6" t="s">
        <v>28</v>
      </c>
      <c r="M5502" s="6">
        <v>505</v>
      </c>
      <c r="N5502" s="6" t="s">
        <v>52</v>
      </c>
      <c r="O5502" s="6" t="s">
        <v>43</v>
      </c>
      <c r="P5502" s="6" t="s">
        <v>64</v>
      </c>
      <c r="Q5502" s="6">
        <v>4</v>
      </c>
      <c r="R5502" s="6" t="s">
        <v>32</v>
      </c>
      <c r="S5502" s="6">
        <v>1</v>
      </c>
      <c r="T5502" s="7">
        <v>136000</v>
      </c>
      <c r="U5502" t="str">
        <f t="shared" si="595"/>
        <v>Reviewed</v>
      </c>
      <c r="V5502" t="str">
        <f t="shared" si="596"/>
        <v>exceeds</v>
      </c>
      <c r="W5502">
        <f t="shared" si="597"/>
        <v>0</v>
      </c>
      <c r="X5502" t="str">
        <f t="shared" si="598"/>
        <v>Active</v>
      </c>
      <c r="Y5502">
        <f t="shared" si="599"/>
        <v>1.3835616438356164</v>
      </c>
      <c r="Z5502" t="str">
        <f t="shared" si="600"/>
        <v>1–2 Years</v>
      </c>
      <c r="AA5502" t="str">
        <f t="shared" si="601"/>
        <v>130K+</v>
      </c>
    </row>
    <row r="5503" spans="1:27" ht="19.95" customHeight="1" x14ac:dyDescent="0.3">
      <c r="A5503" s="8" t="s">
        <v>5630</v>
      </c>
      <c r="B5503" s="9">
        <v>45734</v>
      </c>
      <c r="C5503" s="1" t="s">
        <v>60</v>
      </c>
      <c r="D5503" s="1" t="s">
        <v>56</v>
      </c>
      <c r="E5503" s="1" t="s">
        <v>40</v>
      </c>
      <c r="F5503" s="1" t="s">
        <v>145</v>
      </c>
      <c r="G5503" s="1" t="s">
        <v>62</v>
      </c>
      <c r="H5503" s="1" t="s">
        <v>49</v>
      </c>
      <c r="I5503" s="1" t="s">
        <v>50</v>
      </c>
      <c r="J5503" s="9">
        <v>45734</v>
      </c>
      <c r="K5503" s="9">
        <v>45996</v>
      </c>
      <c r="L5503" s="1" t="s">
        <v>159</v>
      </c>
      <c r="M5503" s="1">
        <v>262</v>
      </c>
      <c r="N5503" s="1" t="s">
        <v>140</v>
      </c>
      <c r="O5503" s="1" t="s">
        <v>30</v>
      </c>
      <c r="P5503" s="1" t="s">
        <v>31</v>
      </c>
      <c r="Q5503" s="1">
        <v>4</v>
      </c>
      <c r="R5503" s="1" t="s">
        <v>32</v>
      </c>
      <c r="S5503" s="1">
        <v>1</v>
      </c>
      <c r="T5503" s="10">
        <v>118000</v>
      </c>
      <c r="U5503" t="str">
        <f t="shared" si="595"/>
        <v>Reviewed</v>
      </c>
      <c r="V5503" t="str">
        <f t="shared" si="596"/>
        <v>exceeds</v>
      </c>
      <c r="W5503">
        <f t="shared" si="597"/>
        <v>1</v>
      </c>
      <c r="X5503" t="str">
        <f t="shared" si="598"/>
        <v>Attrited</v>
      </c>
      <c r="Y5503">
        <f t="shared" si="599"/>
        <v>0.71780821917808224</v>
      </c>
      <c r="Z5503" t="str">
        <f t="shared" si="600"/>
        <v>&lt;1 Year</v>
      </c>
      <c r="AA5503" t="str">
        <f t="shared" si="601"/>
        <v>100K–129K</v>
      </c>
    </row>
    <row r="5504" spans="1:27" ht="19.95" customHeight="1" x14ac:dyDescent="0.3">
      <c r="A5504" s="4" t="s">
        <v>5631</v>
      </c>
      <c r="B5504" s="5">
        <v>45635</v>
      </c>
      <c r="C5504" s="6" t="s">
        <v>66</v>
      </c>
      <c r="D5504" s="6" t="s">
        <v>56</v>
      </c>
      <c r="E5504" s="6" t="s">
        <v>67</v>
      </c>
      <c r="F5504" s="6" t="s">
        <v>358</v>
      </c>
      <c r="G5504" s="6" t="s">
        <v>69</v>
      </c>
      <c r="H5504" s="6" t="s">
        <v>49</v>
      </c>
      <c r="I5504" s="6" t="s">
        <v>27</v>
      </c>
      <c r="J5504" s="5">
        <v>45635</v>
      </c>
      <c r="K5504" s="5"/>
      <c r="L5504" s="6" t="s">
        <v>28</v>
      </c>
      <c r="M5504" s="6">
        <v>387</v>
      </c>
      <c r="N5504" s="6" t="s">
        <v>75</v>
      </c>
      <c r="O5504" s="6" t="s">
        <v>63</v>
      </c>
      <c r="P5504" s="6" t="s">
        <v>64</v>
      </c>
      <c r="Q5504" s="6">
        <v>4</v>
      </c>
      <c r="R5504" s="6" t="s">
        <v>32</v>
      </c>
      <c r="S5504" s="6">
        <v>1</v>
      </c>
      <c r="T5504" s="7">
        <v>98500</v>
      </c>
      <c r="U5504" t="str">
        <f t="shared" si="595"/>
        <v>Reviewed</v>
      </c>
      <c r="V5504" t="str">
        <f t="shared" si="596"/>
        <v>exceeds</v>
      </c>
      <c r="W5504">
        <f t="shared" si="597"/>
        <v>0</v>
      </c>
      <c r="X5504" t="str">
        <f t="shared" si="598"/>
        <v>Active</v>
      </c>
      <c r="Y5504">
        <f t="shared" si="599"/>
        <v>1.0602739726027397</v>
      </c>
      <c r="Z5504" t="str">
        <f t="shared" si="600"/>
        <v>1–2 Years</v>
      </c>
      <c r="AA5504" t="str">
        <f t="shared" si="601"/>
        <v>70K–99K</v>
      </c>
    </row>
    <row r="5505" spans="1:27" ht="19.95" customHeight="1" x14ac:dyDescent="0.3">
      <c r="A5505" s="8" t="s">
        <v>5632</v>
      </c>
      <c r="B5505" s="9">
        <v>45742</v>
      </c>
      <c r="C5505" s="1" t="s">
        <v>71</v>
      </c>
      <c r="D5505" s="1" t="s">
        <v>72</v>
      </c>
      <c r="E5505" s="1" t="s">
        <v>23</v>
      </c>
      <c r="F5505" s="1" t="s">
        <v>150</v>
      </c>
      <c r="G5505" s="1" t="s">
        <v>74</v>
      </c>
      <c r="H5505" s="1" t="s">
        <v>26</v>
      </c>
      <c r="I5505" s="1" t="s">
        <v>27</v>
      </c>
      <c r="J5505" s="9">
        <v>45742</v>
      </c>
      <c r="K5505" s="9"/>
      <c r="L5505" s="1" t="s">
        <v>28</v>
      </c>
      <c r="M5505" s="1">
        <v>280</v>
      </c>
      <c r="N5505" s="1" t="s">
        <v>29</v>
      </c>
      <c r="O5505" s="1" t="s">
        <v>43</v>
      </c>
      <c r="P5505" s="1" t="s">
        <v>31</v>
      </c>
      <c r="Q5505" s="1">
        <v>4</v>
      </c>
      <c r="R5505" s="1" t="s">
        <v>32</v>
      </c>
      <c r="S5505" s="1">
        <v>1</v>
      </c>
      <c r="T5505" s="10">
        <v>77000</v>
      </c>
      <c r="U5505" t="str">
        <f t="shared" si="595"/>
        <v>Reviewed</v>
      </c>
      <c r="V5505" t="str">
        <f t="shared" si="596"/>
        <v>exceeds</v>
      </c>
      <c r="W5505">
        <f t="shared" si="597"/>
        <v>0</v>
      </c>
      <c r="X5505" t="str">
        <f t="shared" si="598"/>
        <v>Active</v>
      </c>
      <c r="Y5505">
        <f t="shared" si="599"/>
        <v>0.76712328767123283</v>
      </c>
      <c r="Z5505" t="str">
        <f t="shared" si="600"/>
        <v>&lt;1 Year</v>
      </c>
      <c r="AA5505" t="str">
        <f t="shared" si="601"/>
        <v>70K–99K</v>
      </c>
    </row>
    <row r="5506" spans="1:27" ht="19.95" customHeight="1" x14ac:dyDescent="0.3">
      <c r="A5506" s="4" t="s">
        <v>5633</v>
      </c>
      <c r="B5506" s="5">
        <v>44960</v>
      </c>
      <c r="C5506" s="6" t="s">
        <v>77</v>
      </c>
      <c r="D5506" s="6" t="s">
        <v>72</v>
      </c>
      <c r="E5506" s="6" t="s">
        <v>40</v>
      </c>
      <c r="F5506" s="6" t="s">
        <v>131</v>
      </c>
      <c r="G5506" s="6" t="s">
        <v>79</v>
      </c>
      <c r="H5506" s="6" t="s">
        <v>26</v>
      </c>
      <c r="I5506" s="6" t="s">
        <v>27</v>
      </c>
      <c r="J5506" s="5">
        <v>44960</v>
      </c>
      <c r="K5506" s="5"/>
      <c r="L5506" s="6" t="s">
        <v>28</v>
      </c>
      <c r="M5506" s="6">
        <v>1062</v>
      </c>
      <c r="N5506" s="6" t="s">
        <v>122</v>
      </c>
      <c r="O5506" s="6" t="s">
        <v>63</v>
      </c>
      <c r="P5506" s="6" t="s">
        <v>133</v>
      </c>
      <c r="Q5506" s="6">
        <v>5</v>
      </c>
      <c r="R5506" s="6" t="s">
        <v>119</v>
      </c>
      <c r="S5506" s="6">
        <v>3</v>
      </c>
      <c r="T5506" s="7">
        <v>96000</v>
      </c>
      <c r="U5506" t="str">
        <f t="shared" ref="U5506:U5569" si="602">IF(LOWER(TRIM(Q5506&amp;""))="none","Not Reviewed","Reviewed")</f>
        <v>Reviewed</v>
      </c>
      <c r="V5506" t="str">
        <f t="shared" ref="V5506:V5569" si="603">IF(OR(Q5506="none",R5506=""),"Not Reviewed",R5506)</f>
        <v>outstanding</v>
      </c>
      <c r="W5506">
        <f t="shared" ref="W5506:W5569" si="604">IF(I5506="terminated",1,0)</f>
        <v>0</v>
      </c>
      <c r="X5506" t="str">
        <f t="shared" ref="X5506:X5569" si="605">IF(I5506="terminated","Attrited","Active")</f>
        <v>Active</v>
      </c>
      <c r="Y5506">
        <f t="shared" ref="Y5506:Y5569" si="606">M5506/365</f>
        <v>2.9095890410958902</v>
      </c>
      <c r="Z5506" t="str">
        <f t="shared" ref="Z5506:Z5569" si="607">IF(Y5506&lt;1,"&lt;1 Year",IF(Y5506&lt;2,"1–2 Years",IF(Y5506&lt;3,"2–3 Years","3+ Years")))</f>
        <v>2–3 Years</v>
      </c>
      <c r="AA5506" t="str">
        <f t="shared" ref="AA5506:AA5569" si="608">IF(T5506&lt;70000,"&lt;70K",IF(T5506&lt;100000,"70K–99K",IF(T5506&lt;130000,"100K–129K","130K+")))</f>
        <v>70K–99K</v>
      </c>
    </row>
    <row r="5507" spans="1:27" ht="19.95" customHeight="1" x14ac:dyDescent="0.3">
      <c r="A5507" s="8" t="s">
        <v>5634</v>
      </c>
      <c r="B5507" s="9">
        <v>45322</v>
      </c>
      <c r="C5507" s="1" t="s">
        <v>81</v>
      </c>
      <c r="D5507" s="1" t="s">
        <v>72</v>
      </c>
      <c r="E5507" s="1" t="s">
        <v>23</v>
      </c>
      <c r="F5507" s="1" t="s">
        <v>82</v>
      </c>
      <c r="G5507" s="1" t="s">
        <v>83</v>
      </c>
      <c r="H5507" s="1" t="s">
        <v>26</v>
      </c>
      <c r="I5507" s="1" t="s">
        <v>27</v>
      </c>
      <c r="J5507" s="9">
        <v>45322</v>
      </c>
      <c r="K5507" s="9"/>
      <c r="L5507" s="1" t="s">
        <v>28</v>
      </c>
      <c r="M5507" s="1">
        <v>700</v>
      </c>
      <c r="N5507" s="1" t="s">
        <v>52</v>
      </c>
      <c r="O5507" s="1" t="s">
        <v>63</v>
      </c>
      <c r="P5507" s="1" t="s">
        <v>31</v>
      </c>
      <c r="Q5507" s="1">
        <v>4</v>
      </c>
      <c r="R5507" s="1" t="s">
        <v>32</v>
      </c>
      <c r="S5507" s="1">
        <v>2</v>
      </c>
      <c r="T5507" s="10">
        <v>83500</v>
      </c>
      <c r="U5507" t="str">
        <f t="shared" si="602"/>
        <v>Reviewed</v>
      </c>
      <c r="V5507" t="str">
        <f t="shared" si="603"/>
        <v>exceeds</v>
      </c>
      <c r="W5507">
        <f t="shared" si="604"/>
        <v>0</v>
      </c>
      <c r="X5507" t="str">
        <f t="shared" si="605"/>
        <v>Active</v>
      </c>
      <c r="Y5507">
        <f t="shared" si="606"/>
        <v>1.9178082191780821</v>
      </c>
      <c r="Z5507" t="str">
        <f t="shared" si="607"/>
        <v>1–2 Years</v>
      </c>
      <c r="AA5507" t="str">
        <f t="shared" si="608"/>
        <v>70K–99K</v>
      </c>
    </row>
    <row r="5508" spans="1:27" ht="19.95" customHeight="1" x14ac:dyDescent="0.3">
      <c r="A5508" s="4" t="s">
        <v>5635</v>
      </c>
      <c r="B5508" s="5">
        <v>45657</v>
      </c>
      <c r="C5508" s="6" t="s">
        <v>86</v>
      </c>
      <c r="D5508" s="6" t="s">
        <v>87</v>
      </c>
      <c r="E5508" s="6" t="s">
        <v>67</v>
      </c>
      <c r="F5508" s="6" t="s">
        <v>116</v>
      </c>
      <c r="G5508" s="6" t="s">
        <v>89</v>
      </c>
      <c r="H5508" s="6" t="s">
        <v>26</v>
      </c>
      <c r="I5508" s="6" t="s">
        <v>27</v>
      </c>
      <c r="J5508" s="5">
        <v>45657</v>
      </c>
      <c r="K5508" s="5"/>
      <c r="L5508" s="6" t="s">
        <v>28</v>
      </c>
      <c r="M5508" s="6">
        <v>365</v>
      </c>
      <c r="N5508" s="6" t="s">
        <v>52</v>
      </c>
      <c r="O5508" s="6" t="s">
        <v>43</v>
      </c>
      <c r="P5508" s="6" t="s">
        <v>31</v>
      </c>
      <c r="Q5508" s="6">
        <v>3</v>
      </c>
      <c r="R5508" s="6" t="s">
        <v>37</v>
      </c>
      <c r="S5508" s="6">
        <v>1</v>
      </c>
      <c r="T5508" s="7">
        <v>103500</v>
      </c>
      <c r="U5508" t="str">
        <f t="shared" si="602"/>
        <v>Reviewed</v>
      </c>
      <c r="V5508" t="str">
        <f t="shared" si="603"/>
        <v>meets</v>
      </c>
      <c r="W5508">
        <f t="shared" si="604"/>
        <v>0</v>
      </c>
      <c r="X5508" t="str">
        <f t="shared" si="605"/>
        <v>Active</v>
      </c>
      <c r="Y5508">
        <f t="shared" si="606"/>
        <v>1</v>
      </c>
      <c r="Z5508" t="str">
        <f t="shared" si="607"/>
        <v>1–2 Years</v>
      </c>
      <c r="AA5508" t="str">
        <f t="shared" si="608"/>
        <v>100K–129K</v>
      </c>
    </row>
    <row r="5509" spans="1:27" ht="19.95" customHeight="1" x14ac:dyDescent="0.3">
      <c r="A5509" s="8" t="s">
        <v>5636</v>
      </c>
      <c r="B5509" s="9">
        <v>45552</v>
      </c>
      <c r="C5509" s="1" t="s">
        <v>91</v>
      </c>
      <c r="D5509" s="1" t="s">
        <v>87</v>
      </c>
      <c r="E5509" s="1" t="s">
        <v>92</v>
      </c>
      <c r="F5509" s="1" t="s">
        <v>152</v>
      </c>
      <c r="G5509" s="1" t="s">
        <v>94</v>
      </c>
      <c r="H5509" s="1" t="s">
        <v>49</v>
      </c>
      <c r="I5509" s="1" t="s">
        <v>27</v>
      </c>
      <c r="J5509" s="9">
        <v>45552</v>
      </c>
      <c r="K5509" s="9"/>
      <c r="L5509" s="1" t="s">
        <v>28</v>
      </c>
      <c r="M5509" s="1">
        <v>470</v>
      </c>
      <c r="N5509" s="1" t="s">
        <v>75</v>
      </c>
      <c r="O5509" s="1" t="s">
        <v>105</v>
      </c>
      <c r="P5509" s="1" t="s">
        <v>107</v>
      </c>
      <c r="Q5509" s="1">
        <v>4</v>
      </c>
      <c r="R5509" s="1" t="s">
        <v>32</v>
      </c>
      <c r="S5509" s="1">
        <v>1</v>
      </c>
      <c r="T5509" s="10">
        <v>106000</v>
      </c>
      <c r="U5509" t="str">
        <f t="shared" si="602"/>
        <v>Reviewed</v>
      </c>
      <c r="V5509" t="str">
        <f t="shared" si="603"/>
        <v>exceeds</v>
      </c>
      <c r="W5509">
        <f t="shared" si="604"/>
        <v>0</v>
      </c>
      <c r="X5509" t="str">
        <f t="shared" si="605"/>
        <v>Active</v>
      </c>
      <c r="Y5509">
        <f t="shared" si="606"/>
        <v>1.2876712328767124</v>
      </c>
      <c r="Z5509" t="str">
        <f t="shared" si="607"/>
        <v>1–2 Years</v>
      </c>
      <c r="AA5509" t="str">
        <f t="shared" si="608"/>
        <v>100K–129K</v>
      </c>
    </row>
    <row r="5510" spans="1:27" ht="19.95" customHeight="1" x14ac:dyDescent="0.3">
      <c r="A5510" s="4" t="s">
        <v>5637</v>
      </c>
      <c r="B5510" s="5">
        <v>45083</v>
      </c>
      <c r="C5510" s="6" t="s">
        <v>21</v>
      </c>
      <c r="D5510" s="6" t="s">
        <v>22</v>
      </c>
      <c r="E5510" s="6" t="s">
        <v>23</v>
      </c>
      <c r="F5510" s="6" t="s">
        <v>24</v>
      </c>
      <c r="G5510" s="6" t="s">
        <v>25</v>
      </c>
      <c r="H5510" s="6" t="s">
        <v>26</v>
      </c>
      <c r="I5510" s="6" t="s">
        <v>50</v>
      </c>
      <c r="J5510" s="5">
        <v>45083</v>
      </c>
      <c r="K5510" s="5">
        <v>45428</v>
      </c>
      <c r="L5510" s="6" t="s">
        <v>51</v>
      </c>
      <c r="M5510" s="6">
        <v>345</v>
      </c>
      <c r="N5510" s="6" t="s">
        <v>29</v>
      </c>
      <c r="O5510" s="6" t="s">
        <v>63</v>
      </c>
      <c r="P5510" s="6" t="s">
        <v>44</v>
      </c>
      <c r="Q5510" s="6">
        <v>3</v>
      </c>
      <c r="R5510" s="6" t="s">
        <v>37</v>
      </c>
      <c r="S5510" s="6">
        <v>1</v>
      </c>
      <c r="T5510" s="7">
        <v>78000</v>
      </c>
      <c r="U5510" t="str">
        <f t="shared" si="602"/>
        <v>Reviewed</v>
      </c>
      <c r="V5510" t="str">
        <f t="shared" si="603"/>
        <v>meets</v>
      </c>
      <c r="W5510">
        <f t="shared" si="604"/>
        <v>1</v>
      </c>
      <c r="X5510" t="str">
        <f t="shared" si="605"/>
        <v>Attrited</v>
      </c>
      <c r="Y5510">
        <f t="shared" si="606"/>
        <v>0.9452054794520548</v>
      </c>
      <c r="Z5510" t="str">
        <f t="shared" si="607"/>
        <v>&lt;1 Year</v>
      </c>
      <c r="AA5510" t="str">
        <f t="shared" si="608"/>
        <v>70K–99K</v>
      </c>
    </row>
    <row r="5511" spans="1:27" ht="19.95" customHeight="1" x14ac:dyDescent="0.3">
      <c r="A5511" s="8" t="s">
        <v>5638</v>
      </c>
      <c r="B5511" s="9">
        <v>45010</v>
      </c>
      <c r="C5511" s="1" t="s">
        <v>34</v>
      </c>
      <c r="D5511" s="1" t="s">
        <v>22</v>
      </c>
      <c r="E5511" s="1" t="s">
        <v>23</v>
      </c>
      <c r="F5511" s="1" t="s">
        <v>35</v>
      </c>
      <c r="G5511" s="1" t="s">
        <v>36</v>
      </c>
      <c r="H5511" s="1" t="s">
        <v>26</v>
      </c>
      <c r="I5511" s="1" t="s">
        <v>27</v>
      </c>
      <c r="J5511" s="9">
        <v>45010</v>
      </c>
      <c r="K5511" s="9"/>
      <c r="L5511" s="1" t="s">
        <v>28</v>
      </c>
      <c r="M5511" s="1">
        <v>1012</v>
      </c>
      <c r="N5511" s="1" t="s">
        <v>122</v>
      </c>
      <c r="O5511" s="1" t="s">
        <v>63</v>
      </c>
      <c r="P5511" s="1" t="s">
        <v>107</v>
      </c>
      <c r="Q5511" s="1">
        <v>3</v>
      </c>
      <c r="R5511" s="1" t="s">
        <v>37</v>
      </c>
      <c r="S5511" s="1">
        <v>3</v>
      </c>
      <c r="T5511" s="10">
        <v>73500</v>
      </c>
      <c r="U5511" t="str">
        <f t="shared" si="602"/>
        <v>Reviewed</v>
      </c>
      <c r="V5511" t="str">
        <f t="shared" si="603"/>
        <v>meets</v>
      </c>
      <c r="W5511">
        <f t="shared" si="604"/>
        <v>0</v>
      </c>
      <c r="X5511" t="str">
        <f t="shared" si="605"/>
        <v>Active</v>
      </c>
      <c r="Y5511">
        <f t="shared" si="606"/>
        <v>2.7726027397260276</v>
      </c>
      <c r="Z5511" t="str">
        <f t="shared" si="607"/>
        <v>2–3 Years</v>
      </c>
      <c r="AA5511" t="str">
        <f t="shared" si="608"/>
        <v>70K–99K</v>
      </c>
    </row>
    <row r="5512" spans="1:27" ht="19.95" customHeight="1" x14ac:dyDescent="0.3">
      <c r="A5512" s="4" t="s">
        <v>5639</v>
      </c>
      <c r="B5512" s="5">
        <v>45390</v>
      </c>
      <c r="C5512" s="6" t="s">
        <v>39</v>
      </c>
      <c r="D5512" s="6" t="s">
        <v>22</v>
      </c>
      <c r="E5512" s="6" t="s">
        <v>40</v>
      </c>
      <c r="F5512" s="6" t="s">
        <v>138</v>
      </c>
      <c r="G5512" s="6" t="s">
        <v>36</v>
      </c>
      <c r="H5512" s="6" t="s">
        <v>43</v>
      </c>
      <c r="I5512" s="6" t="s">
        <v>27</v>
      </c>
      <c r="J5512" s="5">
        <v>45390</v>
      </c>
      <c r="K5512" s="5"/>
      <c r="L5512" s="6" t="s">
        <v>28</v>
      </c>
      <c r="M5512" s="6">
        <v>632</v>
      </c>
      <c r="N5512" s="6" t="s">
        <v>29</v>
      </c>
      <c r="O5512" s="6" t="s">
        <v>63</v>
      </c>
      <c r="P5512" s="6" t="s">
        <v>31</v>
      </c>
      <c r="Q5512" s="6">
        <v>2</v>
      </c>
      <c r="R5512" s="6" t="s">
        <v>53</v>
      </c>
      <c r="S5512" s="6">
        <v>2</v>
      </c>
      <c r="T5512" s="7">
        <v>73500</v>
      </c>
      <c r="U5512" t="str">
        <f t="shared" si="602"/>
        <v>Reviewed</v>
      </c>
      <c r="V5512" t="str">
        <f t="shared" si="603"/>
        <v>needs_support</v>
      </c>
      <c r="W5512">
        <f t="shared" si="604"/>
        <v>0</v>
      </c>
      <c r="X5512" t="str">
        <f t="shared" si="605"/>
        <v>Active</v>
      </c>
      <c r="Y5512">
        <f t="shared" si="606"/>
        <v>1.7315068493150685</v>
      </c>
      <c r="Z5512" t="str">
        <f t="shared" si="607"/>
        <v>1–2 Years</v>
      </c>
      <c r="AA5512" t="str">
        <f t="shared" si="608"/>
        <v>70K–99K</v>
      </c>
    </row>
    <row r="5513" spans="1:27" ht="19.95" customHeight="1" x14ac:dyDescent="0.3">
      <c r="A5513" s="8" t="s">
        <v>5640</v>
      </c>
      <c r="B5513" s="9">
        <v>45547</v>
      </c>
      <c r="C5513" s="1" t="s">
        <v>46</v>
      </c>
      <c r="D5513" s="1" t="s">
        <v>22</v>
      </c>
      <c r="E5513" s="1" t="s">
        <v>40</v>
      </c>
      <c r="F5513" s="1" t="s">
        <v>47</v>
      </c>
      <c r="G5513" s="1" t="s">
        <v>48</v>
      </c>
      <c r="H5513" s="1" t="s">
        <v>49</v>
      </c>
      <c r="I5513" s="1" t="s">
        <v>50</v>
      </c>
      <c r="J5513" s="9">
        <v>45547</v>
      </c>
      <c r="K5513" s="9">
        <v>45760</v>
      </c>
      <c r="L5513" s="1" t="s">
        <v>51</v>
      </c>
      <c r="M5513" s="1">
        <v>213</v>
      </c>
      <c r="N5513" s="1" t="s">
        <v>52</v>
      </c>
      <c r="O5513" s="1" t="s">
        <v>30</v>
      </c>
      <c r="P5513" s="1" t="s">
        <v>31</v>
      </c>
      <c r="Q5513" s="1">
        <v>3</v>
      </c>
      <c r="R5513" s="1" t="s">
        <v>37</v>
      </c>
      <c r="S5513" s="1">
        <v>1</v>
      </c>
      <c r="T5513" s="10">
        <v>109000</v>
      </c>
      <c r="U5513" t="str">
        <f t="shared" si="602"/>
        <v>Reviewed</v>
      </c>
      <c r="V5513" t="str">
        <f t="shared" si="603"/>
        <v>meets</v>
      </c>
      <c r="W5513">
        <f t="shared" si="604"/>
        <v>1</v>
      </c>
      <c r="X5513" t="str">
        <f t="shared" si="605"/>
        <v>Attrited</v>
      </c>
      <c r="Y5513">
        <f t="shared" si="606"/>
        <v>0.58356164383561648</v>
      </c>
      <c r="Z5513" t="str">
        <f t="shared" si="607"/>
        <v>&lt;1 Year</v>
      </c>
      <c r="AA5513" t="str">
        <f t="shared" si="608"/>
        <v>100K–129K</v>
      </c>
    </row>
    <row r="5514" spans="1:27" ht="19.95" customHeight="1" x14ac:dyDescent="0.3">
      <c r="A5514" s="4" t="s">
        <v>5641</v>
      </c>
      <c r="B5514" s="5">
        <v>45220</v>
      </c>
      <c r="C5514" s="6" t="s">
        <v>55</v>
      </c>
      <c r="D5514" s="6" t="s">
        <v>56</v>
      </c>
      <c r="E5514" s="6" t="s">
        <v>23</v>
      </c>
      <c r="F5514" s="6" t="s">
        <v>190</v>
      </c>
      <c r="G5514" s="6" t="s">
        <v>58</v>
      </c>
      <c r="H5514" s="6" t="s">
        <v>49</v>
      </c>
      <c r="I5514" s="6" t="s">
        <v>27</v>
      </c>
      <c r="J5514" s="5">
        <v>45220</v>
      </c>
      <c r="K5514" s="5"/>
      <c r="L5514" s="6" t="s">
        <v>28</v>
      </c>
      <c r="M5514" s="6">
        <v>802</v>
      </c>
      <c r="N5514" s="6" t="s">
        <v>29</v>
      </c>
      <c r="O5514" s="6" t="s">
        <v>30</v>
      </c>
      <c r="P5514" s="6" t="s">
        <v>64</v>
      </c>
      <c r="Q5514" s="6">
        <v>2</v>
      </c>
      <c r="R5514" s="6" t="s">
        <v>53</v>
      </c>
      <c r="S5514" s="6">
        <v>2</v>
      </c>
      <c r="T5514" s="7">
        <v>116000</v>
      </c>
      <c r="U5514" t="str">
        <f t="shared" si="602"/>
        <v>Reviewed</v>
      </c>
      <c r="V5514" t="str">
        <f t="shared" si="603"/>
        <v>needs_support</v>
      </c>
      <c r="W5514">
        <f t="shared" si="604"/>
        <v>0</v>
      </c>
      <c r="X5514" t="str">
        <f t="shared" si="605"/>
        <v>Active</v>
      </c>
      <c r="Y5514">
        <f t="shared" si="606"/>
        <v>2.1972602739726028</v>
      </c>
      <c r="Z5514" t="str">
        <f t="shared" si="607"/>
        <v>2–3 Years</v>
      </c>
      <c r="AA5514" t="str">
        <f t="shared" si="608"/>
        <v>100K–129K</v>
      </c>
    </row>
    <row r="5515" spans="1:27" ht="19.95" customHeight="1" x14ac:dyDescent="0.3">
      <c r="A5515" s="8" t="s">
        <v>5642</v>
      </c>
      <c r="B5515" s="9">
        <v>45348</v>
      </c>
      <c r="C5515" s="1" t="s">
        <v>60</v>
      </c>
      <c r="D5515" s="1" t="s">
        <v>56</v>
      </c>
      <c r="E5515" s="1" t="s">
        <v>40</v>
      </c>
      <c r="F5515" s="1" t="s">
        <v>147</v>
      </c>
      <c r="G5515" s="1" t="s">
        <v>58</v>
      </c>
      <c r="H5515" s="1" t="s">
        <v>26</v>
      </c>
      <c r="I5515" s="1" t="s">
        <v>27</v>
      </c>
      <c r="J5515" s="9">
        <v>45348</v>
      </c>
      <c r="K5515" s="9"/>
      <c r="L5515" s="1" t="s">
        <v>28</v>
      </c>
      <c r="M5515" s="1">
        <v>674</v>
      </c>
      <c r="N5515" s="1" t="s">
        <v>52</v>
      </c>
      <c r="O5515" s="1" t="s">
        <v>63</v>
      </c>
      <c r="P5515" s="1" t="s">
        <v>133</v>
      </c>
      <c r="Q5515" s="1">
        <v>3</v>
      </c>
      <c r="R5515" s="1" t="s">
        <v>37</v>
      </c>
      <c r="S5515" s="1">
        <v>2</v>
      </c>
      <c r="T5515" s="10">
        <v>76000</v>
      </c>
      <c r="U5515" t="str">
        <f t="shared" si="602"/>
        <v>Reviewed</v>
      </c>
      <c r="V5515" t="str">
        <f t="shared" si="603"/>
        <v>meets</v>
      </c>
      <c r="W5515">
        <f t="shared" si="604"/>
        <v>0</v>
      </c>
      <c r="X5515" t="str">
        <f t="shared" si="605"/>
        <v>Active</v>
      </c>
      <c r="Y5515">
        <f t="shared" si="606"/>
        <v>1.8465753424657534</v>
      </c>
      <c r="Z5515" t="str">
        <f t="shared" si="607"/>
        <v>1–2 Years</v>
      </c>
      <c r="AA5515" t="str">
        <f t="shared" si="608"/>
        <v>70K–99K</v>
      </c>
    </row>
    <row r="5516" spans="1:27" ht="19.95" customHeight="1" x14ac:dyDescent="0.3">
      <c r="A5516" s="4" t="s">
        <v>5643</v>
      </c>
      <c r="B5516" s="5">
        <v>45854</v>
      </c>
      <c r="C5516" s="6" t="s">
        <v>66</v>
      </c>
      <c r="D5516" s="6" t="s">
        <v>56</v>
      </c>
      <c r="E5516" s="6" t="s">
        <v>67</v>
      </c>
      <c r="F5516" s="6" t="s">
        <v>35</v>
      </c>
      <c r="G5516" s="6" t="s">
        <v>36</v>
      </c>
      <c r="H5516" s="6" t="s">
        <v>26</v>
      </c>
      <c r="I5516" s="6" t="s">
        <v>27</v>
      </c>
      <c r="J5516" s="5">
        <v>45854</v>
      </c>
      <c r="K5516" s="5"/>
      <c r="L5516" s="6" t="s">
        <v>28</v>
      </c>
      <c r="M5516" s="6">
        <v>168</v>
      </c>
      <c r="N5516" s="6" t="s">
        <v>29</v>
      </c>
      <c r="O5516" s="6" t="s">
        <v>43</v>
      </c>
      <c r="P5516" s="6" t="s">
        <v>31</v>
      </c>
      <c r="Q5516" s="6" t="s">
        <v>95</v>
      </c>
      <c r="R5516" s="6" t="s">
        <v>28</v>
      </c>
      <c r="S5516" s="6">
        <v>0</v>
      </c>
      <c r="T5516" s="7">
        <v>78500</v>
      </c>
      <c r="U5516" t="str">
        <f t="shared" si="602"/>
        <v>Not Reviewed</v>
      </c>
      <c r="V5516" t="str">
        <f t="shared" si="603"/>
        <v>Not Reviewed</v>
      </c>
      <c r="W5516">
        <f t="shared" si="604"/>
        <v>0</v>
      </c>
      <c r="X5516" t="str">
        <f t="shared" si="605"/>
        <v>Active</v>
      </c>
      <c r="Y5516">
        <f t="shared" si="606"/>
        <v>0.46027397260273972</v>
      </c>
      <c r="Z5516" t="str">
        <f t="shared" si="607"/>
        <v>&lt;1 Year</v>
      </c>
      <c r="AA5516" t="str">
        <f t="shared" si="608"/>
        <v>70K–99K</v>
      </c>
    </row>
    <row r="5517" spans="1:27" ht="19.95" customHeight="1" x14ac:dyDescent="0.3">
      <c r="A5517" s="8" t="s">
        <v>5644</v>
      </c>
      <c r="B5517" s="9">
        <v>45638</v>
      </c>
      <c r="C5517" s="1" t="s">
        <v>71</v>
      </c>
      <c r="D5517" s="1" t="s">
        <v>72</v>
      </c>
      <c r="E5517" s="1" t="s">
        <v>23</v>
      </c>
      <c r="F5517" s="1" t="s">
        <v>150</v>
      </c>
      <c r="G5517" s="1" t="s">
        <v>74</v>
      </c>
      <c r="H5517" s="1" t="s">
        <v>26</v>
      </c>
      <c r="I5517" s="1" t="s">
        <v>27</v>
      </c>
      <c r="J5517" s="9">
        <v>45638</v>
      </c>
      <c r="K5517" s="9"/>
      <c r="L5517" s="1" t="s">
        <v>28</v>
      </c>
      <c r="M5517" s="1">
        <v>384</v>
      </c>
      <c r="N5517" s="1" t="s">
        <v>29</v>
      </c>
      <c r="O5517" s="1" t="s">
        <v>170</v>
      </c>
      <c r="P5517" s="1" t="s">
        <v>31</v>
      </c>
      <c r="Q5517" s="1">
        <v>1</v>
      </c>
      <c r="R5517" s="1" t="s">
        <v>53</v>
      </c>
      <c r="S5517" s="1">
        <v>1</v>
      </c>
      <c r="T5517" s="10">
        <v>86000</v>
      </c>
      <c r="U5517" t="str">
        <f t="shared" si="602"/>
        <v>Reviewed</v>
      </c>
      <c r="V5517" t="str">
        <f t="shared" si="603"/>
        <v>needs_support</v>
      </c>
      <c r="W5517">
        <f t="shared" si="604"/>
        <v>0</v>
      </c>
      <c r="X5517" t="str">
        <f t="shared" si="605"/>
        <v>Active</v>
      </c>
      <c r="Y5517">
        <f t="shared" si="606"/>
        <v>1.0520547945205478</v>
      </c>
      <c r="Z5517" t="str">
        <f t="shared" si="607"/>
        <v>1–2 Years</v>
      </c>
      <c r="AA5517" t="str">
        <f t="shared" si="608"/>
        <v>70K–99K</v>
      </c>
    </row>
    <row r="5518" spans="1:27" ht="19.95" customHeight="1" x14ac:dyDescent="0.3">
      <c r="A5518" s="4" t="s">
        <v>5645</v>
      </c>
      <c r="B5518" s="5">
        <v>45913</v>
      </c>
      <c r="C5518" s="6" t="s">
        <v>77</v>
      </c>
      <c r="D5518" s="6" t="s">
        <v>72</v>
      </c>
      <c r="E5518" s="6" t="s">
        <v>40</v>
      </c>
      <c r="F5518" s="6" t="s">
        <v>112</v>
      </c>
      <c r="G5518" s="6" t="s">
        <v>79</v>
      </c>
      <c r="H5518" s="6" t="s">
        <v>43</v>
      </c>
      <c r="I5518" s="6" t="s">
        <v>27</v>
      </c>
      <c r="J5518" s="5">
        <v>45913</v>
      </c>
      <c r="K5518" s="5"/>
      <c r="L5518" s="6" t="s">
        <v>28</v>
      </c>
      <c r="M5518" s="6">
        <v>109</v>
      </c>
      <c r="N5518" s="6" t="s">
        <v>52</v>
      </c>
      <c r="O5518" s="6" t="s">
        <v>30</v>
      </c>
      <c r="P5518" s="6" t="s">
        <v>64</v>
      </c>
      <c r="Q5518" s="6" t="s">
        <v>95</v>
      </c>
      <c r="R5518" s="6" t="s">
        <v>28</v>
      </c>
      <c r="S5518" s="6">
        <v>0</v>
      </c>
      <c r="T5518" s="7">
        <v>66500</v>
      </c>
      <c r="U5518" t="str">
        <f t="shared" si="602"/>
        <v>Not Reviewed</v>
      </c>
      <c r="V5518" t="str">
        <f t="shared" si="603"/>
        <v>Not Reviewed</v>
      </c>
      <c r="W5518">
        <f t="shared" si="604"/>
        <v>0</v>
      </c>
      <c r="X5518" t="str">
        <f t="shared" si="605"/>
        <v>Active</v>
      </c>
      <c r="Y5518">
        <f t="shared" si="606"/>
        <v>0.29863013698630136</v>
      </c>
      <c r="Z5518" t="str">
        <f t="shared" si="607"/>
        <v>&lt;1 Year</v>
      </c>
      <c r="AA5518" t="str">
        <f t="shared" si="608"/>
        <v>&lt;70K</v>
      </c>
    </row>
    <row r="5519" spans="1:27" ht="19.95" customHeight="1" x14ac:dyDescent="0.3">
      <c r="A5519" s="8" t="s">
        <v>5646</v>
      </c>
      <c r="B5519" s="9">
        <v>45726</v>
      </c>
      <c r="C5519" s="1" t="s">
        <v>81</v>
      </c>
      <c r="D5519" s="1" t="s">
        <v>72</v>
      </c>
      <c r="E5519" s="1" t="s">
        <v>23</v>
      </c>
      <c r="F5519" s="1" t="s">
        <v>82</v>
      </c>
      <c r="G5519" s="1" t="s">
        <v>83</v>
      </c>
      <c r="H5519" s="1" t="s">
        <v>26</v>
      </c>
      <c r="I5519" s="1" t="s">
        <v>27</v>
      </c>
      <c r="J5519" s="9">
        <v>45726</v>
      </c>
      <c r="K5519" s="9"/>
      <c r="L5519" s="1" t="s">
        <v>28</v>
      </c>
      <c r="M5519" s="1">
        <v>296</v>
      </c>
      <c r="N5519" s="1" t="s">
        <v>52</v>
      </c>
      <c r="O5519" s="1" t="s">
        <v>105</v>
      </c>
      <c r="P5519" s="1" t="s">
        <v>133</v>
      </c>
      <c r="Q5519" s="1">
        <v>4</v>
      </c>
      <c r="R5519" s="1" t="s">
        <v>32</v>
      </c>
      <c r="S5519" s="1">
        <v>1</v>
      </c>
      <c r="T5519" s="10">
        <v>76500</v>
      </c>
      <c r="U5519" t="str">
        <f t="shared" si="602"/>
        <v>Reviewed</v>
      </c>
      <c r="V5519" t="str">
        <f t="shared" si="603"/>
        <v>exceeds</v>
      </c>
      <c r="W5519">
        <f t="shared" si="604"/>
        <v>0</v>
      </c>
      <c r="X5519" t="str">
        <f t="shared" si="605"/>
        <v>Active</v>
      </c>
      <c r="Y5519">
        <f t="shared" si="606"/>
        <v>0.81095890410958904</v>
      </c>
      <c r="Z5519" t="str">
        <f t="shared" si="607"/>
        <v>&lt;1 Year</v>
      </c>
      <c r="AA5519" t="str">
        <f t="shared" si="608"/>
        <v>70K–99K</v>
      </c>
    </row>
    <row r="5520" spans="1:27" ht="19.95" customHeight="1" x14ac:dyDescent="0.3">
      <c r="A5520" s="4" t="s">
        <v>5647</v>
      </c>
      <c r="B5520" s="5">
        <v>45118</v>
      </c>
      <c r="C5520" s="6" t="s">
        <v>86</v>
      </c>
      <c r="D5520" s="6" t="s">
        <v>87</v>
      </c>
      <c r="E5520" s="6" t="s">
        <v>67</v>
      </c>
      <c r="F5520" s="6" t="s">
        <v>114</v>
      </c>
      <c r="G5520" s="6" t="s">
        <v>94</v>
      </c>
      <c r="H5520" s="6" t="s">
        <v>43</v>
      </c>
      <c r="I5520" s="6" t="s">
        <v>27</v>
      </c>
      <c r="J5520" s="5">
        <v>45118</v>
      </c>
      <c r="K5520" s="5"/>
      <c r="L5520" s="6" t="s">
        <v>28</v>
      </c>
      <c r="M5520" s="6">
        <v>904</v>
      </c>
      <c r="N5520" s="6" t="s">
        <v>122</v>
      </c>
      <c r="O5520" s="6" t="s">
        <v>43</v>
      </c>
      <c r="P5520" s="6" t="s">
        <v>64</v>
      </c>
      <c r="Q5520" s="6">
        <v>3</v>
      </c>
      <c r="R5520" s="6" t="s">
        <v>37</v>
      </c>
      <c r="S5520" s="6">
        <v>2</v>
      </c>
      <c r="T5520" s="7">
        <v>75000</v>
      </c>
      <c r="U5520" t="str">
        <f t="shared" si="602"/>
        <v>Reviewed</v>
      </c>
      <c r="V5520" t="str">
        <f t="shared" si="603"/>
        <v>meets</v>
      </c>
      <c r="W5520">
        <f t="shared" si="604"/>
        <v>0</v>
      </c>
      <c r="X5520" t="str">
        <f t="shared" si="605"/>
        <v>Active</v>
      </c>
      <c r="Y5520">
        <f t="shared" si="606"/>
        <v>2.4767123287671233</v>
      </c>
      <c r="Z5520" t="str">
        <f t="shared" si="607"/>
        <v>2–3 Years</v>
      </c>
      <c r="AA5520" t="str">
        <f t="shared" si="608"/>
        <v>70K–99K</v>
      </c>
    </row>
    <row r="5521" spans="1:27" ht="19.95" customHeight="1" x14ac:dyDescent="0.3">
      <c r="A5521" s="8" t="s">
        <v>5648</v>
      </c>
      <c r="B5521" s="9">
        <v>45565</v>
      </c>
      <c r="C5521" s="1" t="s">
        <v>91</v>
      </c>
      <c r="D5521" s="1" t="s">
        <v>87</v>
      </c>
      <c r="E5521" s="1" t="s">
        <v>92</v>
      </c>
      <c r="F5521" s="1" t="s">
        <v>93</v>
      </c>
      <c r="G5521" s="1" t="s">
        <v>94</v>
      </c>
      <c r="H5521" s="1" t="s">
        <v>26</v>
      </c>
      <c r="I5521" s="1" t="s">
        <v>27</v>
      </c>
      <c r="J5521" s="9">
        <v>45565</v>
      </c>
      <c r="K5521" s="9"/>
      <c r="L5521" s="1" t="s">
        <v>28</v>
      </c>
      <c r="M5521" s="1">
        <v>457</v>
      </c>
      <c r="N5521" s="1" t="s">
        <v>122</v>
      </c>
      <c r="O5521" s="1" t="s">
        <v>63</v>
      </c>
      <c r="P5521" s="1" t="s">
        <v>31</v>
      </c>
      <c r="Q5521" s="1">
        <v>2</v>
      </c>
      <c r="R5521" s="1" t="s">
        <v>53</v>
      </c>
      <c r="S5521" s="1">
        <v>1</v>
      </c>
      <c r="T5521" s="10">
        <v>76500</v>
      </c>
      <c r="U5521" t="str">
        <f t="shared" si="602"/>
        <v>Reviewed</v>
      </c>
      <c r="V5521" t="str">
        <f t="shared" si="603"/>
        <v>needs_support</v>
      </c>
      <c r="W5521">
        <f t="shared" si="604"/>
        <v>0</v>
      </c>
      <c r="X5521" t="str">
        <f t="shared" si="605"/>
        <v>Active</v>
      </c>
      <c r="Y5521">
        <f t="shared" si="606"/>
        <v>1.252054794520548</v>
      </c>
      <c r="Z5521" t="str">
        <f t="shared" si="607"/>
        <v>1–2 Years</v>
      </c>
      <c r="AA5521" t="str">
        <f t="shared" si="608"/>
        <v>70K–99K</v>
      </c>
    </row>
    <row r="5522" spans="1:27" ht="19.95" customHeight="1" x14ac:dyDescent="0.3">
      <c r="A5522" s="4" t="s">
        <v>5649</v>
      </c>
      <c r="B5522" s="5">
        <v>45643</v>
      </c>
      <c r="C5522" s="6" t="s">
        <v>21</v>
      </c>
      <c r="D5522" s="6" t="s">
        <v>22</v>
      </c>
      <c r="E5522" s="6" t="s">
        <v>23</v>
      </c>
      <c r="F5522" s="6" t="s">
        <v>24</v>
      </c>
      <c r="G5522" s="6" t="s">
        <v>25</v>
      </c>
      <c r="H5522" s="6" t="s">
        <v>26</v>
      </c>
      <c r="I5522" s="6" t="s">
        <v>27</v>
      </c>
      <c r="J5522" s="5">
        <v>45643</v>
      </c>
      <c r="K5522" s="5"/>
      <c r="L5522" s="6" t="s">
        <v>28</v>
      </c>
      <c r="M5522" s="6">
        <v>379</v>
      </c>
      <c r="N5522" s="6" t="s">
        <v>52</v>
      </c>
      <c r="O5522" s="6" t="s">
        <v>105</v>
      </c>
      <c r="P5522" s="6" t="s">
        <v>44</v>
      </c>
      <c r="Q5522" s="6">
        <v>3</v>
      </c>
      <c r="R5522" s="6" t="s">
        <v>37</v>
      </c>
      <c r="S5522" s="6">
        <v>1</v>
      </c>
      <c r="T5522" s="7">
        <v>86500</v>
      </c>
      <c r="U5522" t="str">
        <f t="shared" si="602"/>
        <v>Reviewed</v>
      </c>
      <c r="V5522" t="str">
        <f t="shared" si="603"/>
        <v>meets</v>
      </c>
      <c r="W5522">
        <f t="shared" si="604"/>
        <v>0</v>
      </c>
      <c r="X5522" t="str">
        <f t="shared" si="605"/>
        <v>Active</v>
      </c>
      <c r="Y5522">
        <f t="shared" si="606"/>
        <v>1.0383561643835617</v>
      </c>
      <c r="Z5522" t="str">
        <f t="shared" si="607"/>
        <v>1–2 Years</v>
      </c>
      <c r="AA5522" t="str">
        <f t="shared" si="608"/>
        <v>70K–99K</v>
      </c>
    </row>
    <row r="5523" spans="1:27" ht="19.95" customHeight="1" x14ac:dyDescent="0.3">
      <c r="A5523" s="8" t="s">
        <v>5650</v>
      </c>
      <c r="B5523" s="9">
        <v>45746</v>
      </c>
      <c r="C5523" s="1" t="s">
        <v>34</v>
      </c>
      <c r="D5523" s="1" t="s">
        <v>22</v>
      </c>
      <c r="E5523" s="1" t="s">
        <v>23</v>
      </c>
      <c r="F5523" s="1" t="s">
        <v>99</v>
      </c>
      <c r="G5523" s="1" t="s">
        <v>36</v>
      </c>
      <c r="H5523" s="1" t="s">
        <v>49</v>
      </c>
      <c r="I5523" s="1" t="s">
        <v>27</v>
      </c>
      <c r="J5523" s="9">
        <v>45746</v>
      </c>
      <c r="K5523" s="9"/>
      <c r="L5523" s="1" t="s">
        <v>28</v>
      </c>
      <c r="M5523" s="1">
        <v>276</v>
      </c>
      <c r="N5523" s="1" t="s">
        <v>29</v>
      </c>
      <c r="O5523" s="1" t="s">
        <v>63</v>
      </c>
      <c r="P5523" s="1" t="s">
        <v>107</v>
      </c>
      <c r="Q5523" s="1">
        <v>2</v>
      </c>
      <c r="R5523" s="1" t="s">
        <v>53</v>
      </c>
      <c r="S5523" s="1">
        <v>1</v>
      </c>
      <c r="T5523" s="10">
        <v>141500</v>
      </c>
      <c r="U5523" t="str">
        <f t="shared" si="602"/>
        <v>Reviewed</v>
      </c>
      <c r="V5523" t="str">
        <f t="shared" si="603"/>
        <v>needs_support</v>
      </c>
      <c r="W5523">
        <f t="shared" si="604"/>
        <v>0</v>
      </c>
      <c r="X5523" t="str">
        <f t="shared" si="605"/>
        <v>Active</v>
      </c>
      <c r="Y5523">
        <f t="shared" si="606"/>
        <v>0.75616438356164384</v>
      </c>
      <c r="Z5523" t="str">
        <f t="shared" si="607"/>
        <v>&lt;1 Year</v>
      </c>
      <c r="AA5523" t="str">
        <f t="shared" si="608"/>
        <v>130K+</v>
      </c>
    </row>
    <row r="5524" spans="1:27" ht="19.95" customHeight="1" x14ac:dyDescent="0.3">
      <c r="A5524" s="4" t="s">
        <v>5651</v>
      </c>
      <c r="B5524" s="5">
        <v>45740</v>
      </c>
      <c r="C5524" s="6" t="s">
        <v>39</v>
      </c>
      <c r="D5524" s="6" t="s">
        <v>22</v>
      </c>
      <c r="E5524" s="6" t="s">
        <v>40</v>
      </c>
      <c r="F5524" s="6" t="s">
        <v>41</v>
      </c>
      <c r="G5524" s="6" t="s">
        <v>42</v>
      </c>
      <c r="H5524" s="6" t="s">
        <v>43</v>
      </c>
      <c r="I5524" s="6" t="s">
        <v>27</v>
      </c>
      <c r="J5524" s="5">
        <v>45740</v>
      </c>
      <c r="K5524" s="5"/>
      <c r="L5524" s="6" t="s">
        <v>28</v>
      </c>
      <c r="M5524" s="6">
        <v>282</v>
      </c>
      <c r="N5524" s="6" t="s">
        <v>140</v>
      </c>
      <c r="O5524" s="6" t="s">
        <v>170</v>
      </c>
      <c r="P5524" s="6" t="s">
        <v>31</v>
      </c>
      <c r="Q5524" s="6">
        <v>4</v>
      </c>
      <c r="R5524" s="6" t="s">
        <v>32</v>
      </c>
      <c r="S5524" s="6">
        <v>1</v>
      </c>
      <c r="T5524" s="7">
        <v>74000</v>
      </c>
      <c r="U5524" t="str">
        <f t="shared" si="602"/>
        <v>Reviewed</v>
      </c>
      <c r="V5524" t="str">
        <f t="shared" si="603"/>
        <v>exceeds</v>
      </c>
      <c r="W5524">
        <f t="shared" si="604"/>
        <v>0</v>
      </c>
      <c r="X5524" t="str">
        <f t="shared" si="605"/>
        <v>Active</v>
      </c>
      <c r="Y5524">
        <f t="shared" si="606"/>
        <v>0.77260273972602744</v>
      </c>
      <c r="Z5524" t="str">
        <f t="shared" si="607"/>
        <v>&lt;1 Year</v>
      </c>
      <c r="AA5524" t="str">
        <f t="shared" si="608"/>
        <v>70K–99K</v>
      </c>
    </row>
    <row r="5525" spans="1:27" ht="19.95" customHeight="1" x14ac:dyDescent="0.3">
      <c r="A5525" s="8" t="s">
        <v>5652</v>
      </c>
      <c r="B5525" s="9">
        <v>44963</v>
      </c>
      <c r="C5525" s="1" t="s">
        <v>46</v>
      </c>
      <c r="D5525" s="1" t="s">
        <v>22</v>
      </c>
      <c r="E5525" s="1" t="s">
        <v>40</v>
      </c>
      <c r="F5525" s="1" t="s">
        <v>143</v>
      </c>
      <c r="G5525" s="1" t="s">
        <v>48</v>
      </c>
      <c r="H5525" s="1" t="s">
        <v>43</v>
      </c>
      <c r="I5525" s="1" t="s">
        <v>27</v>
      </c>
      <c r="J5525" s="9">
        <v>44963</v>
      </c>
      <c r="K5525" s="9"/>
      <c r="L5525" s="1" t="s">
        <v>28</v>
      </c>
      <c r="M5525" s="1">
        <v>1059</v>
      </c>
      <c r="N5525" s="1" t="s">
        <v>140</v>
      </c>
      <c r="O5525" s="1" t="s">
        <v>63</v>
      </c>
      <c r="P5525" s="1" t="s">
        <v>133</v>
      </c>
      <c r="Q5525" s="1">
        <v>3</v>
      </c>
      <c r="R5525" s="1" t="s">
        <v>37</v>
      </c>
      <c r="S5525" s="1">
        <v>3</v>
      </c>
      <c r="T5525" s="10">
        <v>69000</v>
      </c>
      <c r="U5525" t="str">
        <f t="shared" si="602"/>
        <v>Reviewed</v>
      </c>
      <c r="V5525" t="str">
        <f t="shared" si="603"/>
        <v>meets</v>
      </c>
      <c r="W5525">
        <f t="shared" si="604"/>
        <v>0</v>
      </c>
      <c r="X5525" t="str">
        <f t="shared" si="605"/>
        <v>Active</v>
      </c>
      <c r="Y5525">
        <f t="shared" si="606"/>
        <v>2.9013698630136986</v>
      </c>
      <c r="Z5525" t="str">
        <f t="shared" si="607"/>
        <v>2–3 Years</v>
      </c>
      <c r="AA5525" t="str">
        <f t="shared" si="608"/>
        <v>&lt;70K</v>
      </c>
    </row>
    <row r="5526" spans="1:27" ht="19.95" customHeight="1" x14ac:dyDescent="0.3">
      <c r="A5526" s="4" t="s">
        <v>5653</v>
      </c>
      <c r="B5526" s="5">
        <v>45588</v>
      </c>
      <c r="C5526" s="6" t="s">
        <v>55</v>
      </c>
      <c r="D5526" s="6" t="s">
        <v>56</v>
      </c>
      <c r="E5526" s="6" t="s">
        <v>23</v>
      </c>
      <c r="F5526" s="6" t="s">
        <v>190</v>
      </c>
      <c r="G5526" s="6" t="s">
        <v>58</v>
      </c>
      <c r="H5526" s="6" t="s">
        <v>49</v>
      </c>
      <c r="I5526" s="6" t="s">
        <v>27</v>
      </c>
      <c r="J5526" s="5">
        <v>45588</v>
      </c>
      <c r="K5526" s="5"/>
      <c r="L5526" s="6" t="s">
        <v>28</v>
      </c>
      <c r="M5526" s="6">
        <v>434</v>
      </c>
      <c r="N5526" s="6" t="s">
        <v>75</v>
      </c>
      <c r="O5526" s="6" t="s">
        <v>30</v>
      </c>
      <c r="P5526" s="6" t="s">
        <v>31</v>
      </c>
      <c r="Q5526" s="6">
        <v>2</v>
      </c>
      <c r="R5526" s="6" t="s">
        <v>53</v>
      </c>
      <c r="S5526" s="6">
        <v>1</v>
      </c>
      <c r="T5526" s="7">
        <v>120500</v>
      </c>
      <c r="U5526" t="str">
        <f t="shared" si="602"/>
        <v>Reviewed</v>
      </c>
      <c r="V5526" t="str">
        <f t="shared" si="603"/>
        <v>needs_support</v>
      </c>
      <c r="W5526">
        <f t="shared" si="604"/>
        <v>0</v>
      </c>
      <c r="X5526" t="str">
        <f t="shared" si="605"/>
        <v>Active</v>
      </c>
      <c r="Y5526">
        <f t="shared" si="606"/>
        <v>1.189041095890411</v>
      </c>
      <c r="Z5526" t="str">
        <f t="shared" si="607"/>
        <v>1–2 Years</v>
      </c>
      <c r="AA5526" t="str">
        <f t="shared" si="608"/>
        <v>100K–129K</v>
      </c>
    </row>
    <row r="5527" spans="1:27" ht="19.95" customHeight="1" x14ac:dyDescent="0.3">
      <c r="A5527" s="8" t="s">
        <v>5654</v>
      </c>
      <c r="B5527" s="9">
        <v>45203</v>
      </c>
      <c r="C5527" s="1" t="s">
        <v>60</v>
      </c>
      <c r="D5527" s="1" t="s">
        <v>56</v>
      </c>
      <c r="E5527" s="1" t="s">
        <v>40</v>
      </c>
      <c r="F5527" s="1" t="s">
        <v>147</v>
      </c>
      <c r="G5527" s="1" t="s">
        <v>58</v>
      </c>
      <c r="H5527" s="1" t="s">
        <v>26</v>
      </c>
      <c r="I5527" s="1" t="s">
        <v>27</v>
      </c>
      <c r="J5527" s="9">
        <v>45203</v>
      </c>
      <c r="K5527" s="9"/>
      <c r="L5527" s="1" t="s">
        <v>28</v>
      </c>
      <c r="M5527" s="1">
        <v>819</v>
      </c>
      <c r="N5527" s="1" t="s">
        <v>29</v>
      </c>
      <c r="O5527" s="1" t="s">
        <v>63</v>
      </c>
      <c r="P5527" s="1" t="s">
        <v>31</v>
      </c>
      <c r="Q5527" s="1">
        <v>4</v>
      </c>
      <c r="R5527" s="1" t="s">
        <v>32</v>
      </c>
      <c r="S5527" s="1">
        <v>2</v>
      </c>
      <c r="T5527" s="10">
        <v>86500</v>
      </c>
      <c r="U5527" t="str">
        <f t="shared" si="602"/>
        <v>Reviewed</v>
      </c>
      <c r="V5527" t="str">
        <f t="shared" si="603"/>
        <v>exceeds</v>
      </c>
      <c r="W5527">
        <f t="shared" si="604"/>
        <v>0</v>
      </c>
      <c r="X5527" t="str">
        <f t="shared" si="605"/>
        <v>Active</v>
      </c>
      <c r="Y5527">
        <f t="shared" si="606"/>
        <v>2.2438356164383562</v>
      </c>
      <c r="Z5527" t="str">
        <f t="shared" si="607"/>
        <v>2–3 Years</v>
      </c>
      <c r="AA5527" t="str">
        <f t="shared" si="608"/>
        <v>70K–99K</v>
      </c>
    </row>
    <row r="5528" spans="1:27" ht="19.95" customHeight="1" x14ac:dyDescent="0.3">
      <c r="A5528" s="4" t="s">
        <v>5655</v>
      </c>
      <c r="B5528" s="5">
        <v>45580</v>
      </c>
      <c r="C5528" s="6" t="s">
        <v>66</v>
      </c>
      <c r="D5528" s="6" t="s">
        <v>56</v>
      </c>
      <c r="E5528" s="6" t="s">
        <v>67</v>
      </c>
      <c r="F5528" s="6" t="s">
        <v>68</v>
      </c>
      <c r="G5528" s="6" t="s">
        <v>69</v>
      </c>
      <c r="H5528" s="6" t="s">
        <v>26</v>
      </c>
      <c r="I5528" s="6" t="s">
        <v>27</v>
      </c>
      <c r="J5528" s="5">
        <v>45580</v>
      </c>
      <c r="K5528" s="5"/>
      <c r="L5528" s="6" t="s">
        <v>28</v>
      </c>
      <c r="M5528" s="6">
        <v>442</v>
      </c>
      <c r="N5528" s="6" t="s">
        <v>29</v>
      </c>
      <c r="O5528" s="6" t="s">
        <v>30</v>
      </c>
      <c r="P5528" s="6" t="s">
        <v>44</v>
      </c>
      <c r="Q5528" s="6">
        <v>2</v>
      </c>
      <c r="R5528" s="6" t="s">
        <v>53</v>
      </c>
      <c r="S5528" s="6">
        <v>1</v>
      </c>
      <c r="T5528" s="7">
        <v>92000</v>
      </c>
      <c r="U5528" t="str">
        <f t="shared" si="602"/>
        <v>Reviewed</v>
      </c>
      <c r="V5528" t="str">
        <f t="shared" si="603"/>
        <v>needs_support</v>
      </c>
      <c r="W5528">
        <f t="shared" si="604"/>
        <v>0</v>
      </c>
      <c r="X5528" t="str">
        <f t="shared" si="605"/>
        <v>Active</v>
      </c>
      <c r="Y5528">
        <f t="shared" si="606"/>
        <v>1.210958904109589</v>
      </c>
      <c r="Z5528" t="str">
        <f t="shared" si="607"/>
        <v>1–2 Years</v>
      </c>
      <c r="AA5528" t="str">
        <f t="shared" si="608"/>
        <v>70K–99K</v>
      </c>
    </row>
    <row r="5529" spans="1:27" ht="19.95" customHeight="1" x14ac:dyDescent="0.3">
      <c r="A5529" s="8" t="s">
        <v>5656</v>
      </c>
      <c r="B5529" s="9">
        <v>45751</v>
      </c>
      <c r="C5529" s="1" t="s">
        <v>71</v>
      </c>
      <c r="D5529" s="1" t="s">
        <v>72</v>
      </c>
      <c r="E5529" s="1" t="s">
        <v>23</v>
      </c>
      <c r="F5529" s="1" t="s">
        <v>73</v>
      </c>
      <c r="G5529" s="1" t="s">
        <v>74</v>
      </c>
      <c r="H5529" s="1" t="s">
        <v>49</v>
      </c>
      <c r="I5529" s="1" t="s">
        <v>27</v>
      </c>
      <c r="J5529" s="9">
        <v>45751</v>
      </c>
      <c r="K5529" s="9"/>
      <c r="L5529" s="1" t="s">
        <v>28</v>
      </c>
      <c r="M5529" s="1">
        <v>271</v>
      </c>
      <c r="N5529" s="1" t="s">
        <v>29</v>
      </c>
      <c r="O5529" s="1" t="s">
        <v>63</v>
      </c>
      <c r="P5529" s="1" t="s">
        <v>31</v>
      </c>
      <c r="Q5529" s="1">
        <v>3</v>
      </c>
      <c r="R5529" s="1" t="s">
        <v>37</v>
      </c>
      <c r="S5529" s="1">
        <v>1</v>
      </c>
      <c r="T5529" s="10">
        <v>113000</v>
      </c>
      <c r="U5529" t="str">
        <f t="shared" si="602"/>
        <v>Reviewed</v>
      </c>
      <c r="V5529" t="str">
        <f t="shared" si="603"/>
        <v>meets</v>
      </c>
      <c r="W5529">
        <f t="shared" si="604"/>
        <v>0</v>
      </c>
      <c r="X5529" t="str">
        <f t="shared" si="605"/>
        <v>Active</v>
      </c>
      <c r="Y5529">
        <f t="shared" si="606"/>
        <v>0.74246575342465748</v>
      </c>
      <c r="Z5529" t="str">
        <f t="shared" si="607"/>
        <v>&lt;1 Year</v>
      </c>
      <c r="AA5529" t="str">
        <f t="shared" si="608"/>
        <v>100K–129K</v>
      </c>
    </row>
    <row r="5530" spans="1:27" ht="19.95" customHeight="1" x14ac:dyDescent="0.3">
      <c r="A5530" s="4" t="s">
        <v>5657</v>
      </c>
      <c r="B5530" s="5">
        <v>45912</v>
      </c>
      <c r="C5530" s="6" t="s">
        <v>77</v>
      </c>
      <c r="D5530" s="6" t="s">
        <v>72</v>
      </c>
      <c r="E5530" s="6" t="s">
        <v>40</v>
      </c>
      <c r="F5530" s="6" t="s">
        <v>152</v>
      </c>
      <c r="G5530" s="6" t="s">
        <v>94</v>
      </c>
      <c r="H5530" s="6" t="s">
        <v>49</v>
      </c>
      <c r="I5530" s="6" t="s">
        <v>27</v>
      </c>
      <c r="J5530" s="5">
        <v>45912</v>
      </c>
      <c r="K5530" s="5"/>
      <c r="L5530" s="6" t="s">
        <v>28</v>
      </c>
      <c r="M5530" s="6">
        <v>110</v>
      </c>
      <c r="N5530" s="6" t="s">
        <v>29</v>
      </c>
      <c r="O5530" s="6" t="s">
        <v>30</v>
      </c>
      <c r="P5530" s="6" t="s">
        <v>133</v>
      </c>
      <c r="Q5530" s="6" t="s">
        <v>95</v>
      </c>
      <c r="R5530" s="6" t="s">
        <v>28</v>
      </c>
      <c r="S5530" s="6">
        <v>0</v>
      </c>
      <c r="T5530" s="7">
        <v>133000</v>
      </c>
      <c r="U5530" t="str">
        <f t="shared" si="602"/>
        <v>Not Reviewed</v>
      </c>
      <c r="V5530" t="str">
        <f t="shared" si="603"/>
        <v>Not Reviewed</v>
      </c>
      <c r="W5530">
        <f t="shared" si="604"/>
        <v>0</v>
      </c>
      <c r="X5530" t="str">
        <f t="shared" si="605"/>
        <v>Active</v>
      </c>
      <c r="Y5530">
        <f t="shared" si="606"/>
        <v>0.30136986301369861</v>
      </c>
      <c r="Z5530" t="str">
        <f t="shared" si="607"/>
        <v>&lt;1 Year</v>
      </c>
      <c r="AA5530" t="str">
        <f t="shared" si="608"/>
        <v>130K+</v>
      </c>
    </row>
    <row r="5531" spans="1:27" ht="19.95" customHeight="1" x14ac:dyDescent="0.3">
      <c r="A5531" s="8" t="s">
        <v>5658</v>
      </c>
      <c r="B5531" s="9">
        <v>45227</v>
      </c>
      <c r="C5531" s="1" t="s">
        <v>81</v>
      </c>
      <c r="D5531" s="1" t="s">
        <v>72</v>
      </c>
      <c r="E5531" s="1" t="s">
        <v>23</v>
      </c>
      <c r="F5531" s="1" t="s">
        <v>223</v>
      </c>
      <c r="G5531" s="1" t="s">
        <v>83</v>
      </c>
      <c r="H5531" s="1" t="s">
        <v>49</v>
      </c>
      <c r="I5531" s="1" t="s">
        <v>27</v>
      </c>
      <c r="J5531" s="9">
        <v>45227</v>
      </c>
      <c r="K5531" s="9"/>
      <c r="L5531" s="1" t="s">
        <v>28</v>
      </c>
      <c r="M5531" s="1">
        <v>795</v>
      </c>
      <c r="N5531" s="1" t="s">
        <v>75</v>
      </c>
      <c r="O5531" s="1" t="s">
        <v>63</v>
      </c>
      <c r="P5531" s="1" t="s">
        <v>31</v>
      </c>
      <c r="Q5531" s="1">
        <v>3</v>
      </c>
      <c r="R5531" s="1" t="s">
        <v>37</v>
      </c>
      <c r="S5531" s="1">
        <v>2</v>
      </c>
      <c r="T5531" s="10">
        <v>127500</v>
      </c>
      <c r="U5531" t="str">
        <f t="shared" si="602"/>
        <v>Reviewed</v>
      </c>
      <c r="V5531" t="str">
        <f t="shared" si="603"/>
        <v>meets</v>
      </c>
      <c r="W5531">
        <f t="shared" si="604"/>
        <v>0</v>
      </c>
      <c r="X5531" t="str">
        <f t="shared" si="605"/>
        <v>Active</v>
      </c>
      <c r="Y5531">
        <f t="shared" si="606"/>
        <v>2.1780821917808217</v>
      </c>
      <c r="Z5531" t="str">
        <f t="shared" si="607"/>
        <v>2–3 Years</v>
      </c>
      <c r="AA5531" t="str">
        <f t="shared" si="608"/>
        <v>100K–129K</v>
      </c>
    </row>
    <row r="5532" spans="1:27" ht="19.95" customHeight="1" x14ac:dyDescent="0.3">
      <c r="A5532" s="4" t="s">
        <v>5659</v>
      </c>
      <c r="B5532" s="5">
        <v>45044</v>
      </c>
      <c r="C5532" s="6" t="s">
        <v>86</v>
      </c>
      <c r="D5532" s="6" t="s">
        <v>87</v>
      </c>
      <c r="E5532" s="6" t="s">
        <v>67</v>
      </c>
      <c r="F5532" s="6" t="s">
        <v>114</v>
      </c>
      <c r="G5532" s="6" t="s">
        <v>94</v>
      </c>
      <c r="H5532" s="6" t="s">
        <v>43</v>
      </c>
      <c r="I5532" s="6" t="s">
        <v>27</v>
      </c>
      <c r="J5532" s="5">
        <v>45044</v>
      </c>
      <c r="K5532" s="5"/>
      <c r="L5532" s="6" t="s">
        <v>28</v>
      </c>
      <c r="M5532" s="6">
        <v>978</v>
      </c>
      <c r="N5532" s="6" t="s">
        <v>75</v>
      </c>
      <c r="O5532" s="6" t="s">
        <v>105</v>
      </c>
      <c r="P5532" s="6" t="s">
        <v>133</v>
      </c>
      <c r="Q5532" s="6">
        <v>3</v>
      </c>
      <c r="R5532" s="6" t="s">
        <v>37</v>
      </c>
      <c r="S5532" s="6">
        <v>3</v>
      </c>
      <c r="T5532" s="7">
        <v>67500</v>
      </c>
      <c r="U5532" t="str">
        <f t="shared" si="602"/>
        <v>Reviewed</v>
      </c>
      <c r="V5532" t="str">
        <f t="shared" si="603"/>
        <v>meets</v>
      </c>
      <c r="W5532">
        <f t="shared" si="604"/>
        <v>0</v>
      </c>
      <c r="X5532" t="str">
        <f t="shared" si="605"/>
        <v>Active</v>
      </c>
      <c r="Y5532">
        <f t="shared" si="606"/>
        <v>2.6794520547945204</v>
      </c>
      <c r="Z5532" t="str">
        <f t="shared" si="607"/>
        <v>2–3 Years</v>
      </c>
      <c r="AA5532" t="str">
        <f t="shared" si="608"/>
        <v>&lt;70K</v>
      </c>
    </row>
    <row r="5533" spans="1:27" ht="19.95" customHeight="1" x14ac:dyDescent="0.3">
      <c r="A5533" s="8" t="s">
        <v>5660</v>
      </c>
      <c r="B5533" s="9">
        <v>45143</v>
      </c>
      <c r="C5533" s="1" t="s">
        <v>91</v>
      </c>
      <c r="D5533" s="1" t="s">
        <v>87</v>
      </c>
      <c r="E5533" s="1" t="s">
        <v>92</v>
      </c>
      <c r="F5533" s="1" t="s">
        <v>152</v>
      </c>
      <c r="G5533" s="1" t="s">
        <v>94</v>
      </c>
      <c r="H5533" s="1" t="s">
        <v>49</v>
      </c>
      <c r="I5533" s="1" t="s">
        <v>27</v>
      </c>
      <c r="J5533" s="9">
        <v>45143</v>
      </c>
      <c r="K5533" s="9"/>
      <c r="L5533" s="1" t="s">
        <v>28</v>
      </c>
      <c r="M5533" s="1">
        <v>879</v>
      </c>
      <c r="N5533" s="1" t="s">
        <v>29</v>
      </c>
      <c r="O5533" s="1" t="s">
        <v>43</v>
      </c>
      <c r="P5533" s="1" t="s">
        <v>64</v>
      </c>
      <c r="Q5533" s="1">
        <v>3</v>
      </c>
      <c r="R5533" s="1" t="s">
        <v>37</v>
      </c>
      <c r="S5533" s="1">
        <v>2</v>
      </c>
      <c r="T5533" s="10">
        <v>118500</v>
      </c>
      <c r="U5533" t="str">
        <f t="shared" si="602"/>
        <v>Reviewed</v>
      </c>
      <c r="V5533" t="str">
        <f t="shared" si="603"/>
        <v>meets</v>
      </c>
      <c r="W5533">
        <f t="shared" si="604"/>
        <v>0</v>
      </c>
      <c r="X5533" t="str">
        <f t="shared" si="605"/>
        <v>Active</v>
      </c>
      <c r="Y5533">
        <f t="shared" si="606"/>
        <v>2.408219178082192</v>
      </c>
      <c r="Z5533" t="str">
        <f t="shared" si="607"/>
        <v>2–3 Years</v>
      </c>
      <c r="AA5533" t="str">
        <f t="shared" si="608"/>
        <v>100K–129K</v>
      </c>
    </row>
    <row r="5534" spans="1:27" ht="19.95" customHeight="1" x14ac:dyDescent="0.3">
      <c r="A5534" s="4" t="s">
        <v>5661</v>
      </c>
      <c r="B5534" s="5">
        <v>45915</v>
      </c>
      <c r="C5534" s="6" t="s">
        <v>21</v>
      </c>
      <c r="D5534" s="6" t="s">
        <v>22</v>
      </c>
      <c r="E5534" s="6" t="s">
        <v>23</v>
      </c>
      <c r="F5534" s="6" t="s">
        <v>288</v>
      </c>
      <c r="G5534" s="6" t="s">
        <v>25</v>
      </c>
      <c r="H5534" s="6" t="s">
        <v>43</v>
      </c>
      <c r="I5534" s="6" t="s">
        <v>27</v>
      </c>
      <c r="J5534" s="5">
        <v>45915</v>
      </c>
      <c r="K5534" s="5"/>
      <c r="L5534" s="6" t="s">
        <v>28</v>
      </c>
      <c r="M5534" s="6">
        <v>107</v>
      </c>
      <c r="N5534" s="6" t="s">
        <v>29</v>
      </c>
      <c r="O5534" s="6" t="s">
        <v>43</v>
      </c>
      <c r="P5534" s="6" t="s">
        <v>133</v>
      </c>
      <c r="Q5534" s="6" t="s">
        <v>95</v>
      </c>
      <c r="R5534" s="6" t="s">
        <v>28</v>
      </c>
      <c r="S5534" s="6">
        <v>0</v>
      </c>
      <c r="T5534" s="7">
        <v>62500</v>
      </c>
      <c r="U5534" t="str">
        <f t="shared" si="602"/>
        <v>Not Reviewed</v>
      </c>
      <c r="V5534" t="str">
        <f t="shared" si="603"/>
        <v>Not Reviewed</v>
      </c>
      <c r="W5534">
        <f t="shared" si="604"/>
        <v>0</v>
      </c>
      <c r="X5534" t="str">
        <f t="shared" si="605"/>
        <v>Active</v>
      </c>
      <c r="Y5534">
        <f t="shared" si="606"/>
        <v>0.29315068493150687</v>
      </c>
      <c r="Z5534" t="str">
        <f t="shared" si="607"/>
        <v>&lt;1 Year</v>
      </c>
      <c r="AA5534" t="str">
        <f t="shared" si="608"/>
        <v>&lt;70K</v>
      </c>
    </row>
    <row r="5535" spans="1:27" ht="19.95" customHeight="1" x14ac:dyDescent="0.3">
      <c r="A5535" s="8" t="s">
        <v>5662</v>
      </c>
      <c r="B5535" s="9">
        <v>45258</v>
      </c>
      <c r="C5535" s="1" t="s">
        <v>34</v>
      </c>
      <c r="D5535" s="1" t="s">
        <v>22</v>
      </c>
      <c r="E5535" s="1" t="s">
        <v>23</v>
      </c>
      <c r="F5535" s="1" t="s">
        <v>35</v>
      </c>
      <c r="G5535" s="1" t="s">
        <v>36</v>
      </c>
      <c r="H5535" s="1" t="s">
        <v>26</v>
      </c>
      <c r="I5535" s="1" t="s">
        <v>27</v>
      </c>
      <c r="J5535" s="9">
        <v>45258</v>
      </c>
      <c r="K5535" s="9"/>
      <c r="L5535" s="1" t="s">
        <v>28</v>
      </c>
      <c r="M5535" s="1">
        <v>764</v>
      </c>
      <c r="N5535" s="1" t="s">
        <v>122</v>
      </c>
      <c r="O5535" s="1" t="s">
        <v>63</v>
      </c>
      <c r="P5535" s="1" t="s">
        <v>31</v>
      </c>
      <c r="Q5535" s="1">
        <v>3</v>
      </c>
      <c r="R5535" s="1" t="s">
        <v>37</v>
      </c>
      <c r="S5535" s="1">
        <v>2</v>
      </c>
      <c r="T5535" s="10">
        <v>105000</v>
      </c>
      <c r="U5535" t="str">
        <f t="shared" si="602"/>
        <v>Reviewed</v>
      </c>
      <c r="V5535" t="str">
        <f t="shared" si="603"/>
        <v>meets</v>
      </c>
      <c r="W5535">
        <f t="shared" si="604"/>
        <v>0</v>
      </c>
      <c r="X5535" t="str">
        <f t="shared" si="605"/>
        <v>Active</v>
      </c>
      <c r="Y5535">
        <f t="shared" si="606"/>
        <v>2.0931506849315067</v>
      </c>
      <c r="Z5535" t="str">
        <f t="shared" si="607"/>
        <v>2–3 Years</v>
      </c>
      <c r="AA5535" t="str">
        <f t="shared" si="608"/>
        <v>100K–129K</v>
      </c>
    </row>
    <row r="5536" spans="1:27" ht="19.95" customHeight="1" x14ac:dyDescent="0.3">
      <c r="A5536" s="4" t="s">
        <v>5663</v>
      </c>
      <c r="B5536" s="5">
        <v>45287</v>
      </c>
      <c r="C5536" s="6" t="s">
        <v>39</v>
      </c>
      <c r="D5536" s="6" t="s">
        <v>22</v>
      </c>
      <c r="E5536" s="6" t="s">
        <v>40</v>
      </c>
      <c r="F5536" s="6" t="s">
        <v>138</v>
      </c>
      <c r="G5536" s="6" t="s">
        <v>36</v>
      </c>
      <c r="H5536" s="6" t="s">
        <v>43</v>
      </c>
      <c r="I5536" s="6" t="s">
        <v>27</v>
      </c>
      <c r="J5536" s="5">
        <v>45287</v>
      </c>
      <c r="K5536" s="5"/>
      <c r="L5536" s="6" t="s">
        <v>28</v>
      </c>
      <c r="M5536" s="6">
        <v>735</v>
      </c>
      <c r="N5536" s="6" t="s">
        <v>52</v>
      </c>
      <c r="O5536" s="6" t="s">
        <v>63</v>
      </c>
      <c r="P5536" s="6" t="s">
        <v>64</v>
      </c>
      <c r="Q5536" s="6">
        <v>4</v>
      </c>
      <c r="R5536" s="6" t="s">
        <v>32</v>
      </c>
      <c r="S5536" s="6">
        <v>2</v>
      </c>
      <c r="T5536" s="7">
        <v>59500</v>
      </c>
      <c r="U5536" t="str">
        <f t="shared" si="602"/>
        <v>Reviewed</v>
      </c>
      <c r="V5536" t="str">
        <f t="shared" si="603"/>
        <v>exceeds</v>
      </c>
      <c r="W5536">
        <f t="shared" si="604"/>
        <v>0</v>
      </c>
      <c r="X5536" t="str">
        <f t="shared" si="605"/>
        <v>Active</v>
      </c>
      <c r="Y5536">
        <f t="shared" si="606"/>
        <v>2.0136986301369864</v>
      </c>
      <c r="Z5536" t="str">
        <f t="shared" si="607"/>
        <v>2–3 Years</v>
      </c>
      <c r="AA5536" t="str">
        <f t="shared" si="608"/>
        <v>&lt;70K</v>
      </c>
    </row>
    <row r="5537" spans="1:27" ht="19.95" customHeight="1" x14ac:dyDescent="0.3">
      <c r="A5537" s="8" t="s">
        <v>5664</v>
      </c>
      <c r="B5537" s="9">
        <v>45265</v>
      </c>
      <c r="C5537" s="1" t="s">
        <v>46</v>
      </c>
      <c r="D5537" s="1" t="s">
        <v>22</v>
      </c>
      <c r="E5537" s="1" t="s">
        <v>40</v>
      </c>
      <c r="F5537" s="1" t="s">
        <v>101</v>
      </c>
      <c r="G5537" s="1" t="s">
        <v>48</v>
      </c>
      <c r="H5537" s="1" t="s">
        <v>26</v>
      </c>
      <c r="I5537" s="1" t="s">
        <v>27</v>
      </c>
      <c r="J5537" s="9">
        <v>45265</v>
      </c>
      <c r="K5537" s="9"/>
      <c r="L5537" s="1" t="s">
        <v>28</v>
      </c>
      <c r="M5537" s="1">
        <v>757</v>
      </c>
      <c r="N5537" s="1" t="s">
        <v>75</v>
      </c>
      <c r="O5537" s="1" t="s">
        <v>30</v>
      </c>
      <c r="P5537" s="1" t="s">
        <v>107</v>
      </c>
      <c r="Q5537" s="1">
        <v>3</v>
      </c>
      <c r="R5537" s="1" t="s">
        <v>37</v>
      </c>
      <c r="S5537" s="1">
        <v>2</v>
      </c>
      <c r="T5537" s="10">
        <v>82000</v>
      </c>
      <c r="U5537" t="str">
        <f t="shared" si="602"/>
        <v>Reviewed</v>
      </c>
      <c r="V5537" t="str">
        <f t="shared" si="603"/>
        <v>meets</v>
      </c>
      <c r="W5537">
        <f t="shared" si="604"/>
        <v>0</v>
      </c>
      <c r="X5537" t="str">
        <f t="shared" si="605"/>
        <v>Active</v>
      </c>
      <c r="Y5537">
        <f t="shared" si="606"/>
        <v>2.0739726027397261</v>
      </c>
      <c r="Z5537" t="str">
        <f t="shared" si="607"/>
        <v>2–3 Years</v>
      </c>
      <c r="AA5537" t="str">
        <f t="shared" si="608"/>
        <v>70K–99K</v>
      </c>
    </row>
    <row r="5538" spans="1:27" ht="19.95" customHeight="1" x14ac:dyDescent="0.3">
      <c r="A5538" s="4" t="s">
        <v>5665</v>
      </c>
      <c r="B5538" s="5">
        <v>45103</v>
      </c>
      <c r="C5538" s="6" t="s">
        <v>55</v>
      </c>
      <c r="D5538" s="6" t="s">
        <v>56</v>
      </c>
      <c r="E5538" s="6" t="s">
        <v>23</v>
      </c>
      <c r="F5538" s="6" t="s">
        <v>190</v>
      </c>
      <c r="G5538" s="6" t="s">
        <v>58</v>
      </c>
      <c r="H5538" s="6" t="s">
        <v>49</v>
      </c>
      <c r="I5538" s="6" t="s">
        <v>27</v>
      </c>
      <c r="J5538" s="5">
        <v>45103</v>
      </c>
      <c r="K5538" s="5"/>
      <c r="L5538" s="6" t="s">
        <v>28</v>
      </c>
      <c r="M5538" s="6">
        <v>919</v>
      </c>
      <c r="N5538" s="6" t="s">
        <v>52</v>
      </c>
      <c r="O5538" s="6" t="s">
        <v>63</v>
      </c>
      <c r="P5538" s="6" t="s">
        <v>31</v>
      </c>
      <c r="Q5538" s="6">
        <v>3</v>
      </c>
      <c r="R5538" s="6" t="s">
        <v>37</v>
      </c>
      <c r="S5538" s="6">
        <v>3</v>
      </c>
      <c r="T5538" s="7">
        <v>133000</v>
      </c>
      <c r="U5538" t="str">
        <f t="shared" si="602"/>
        <v>Reviewed</v>
      </c>
      <c r="V5538" t="str">
        <f t="shared" si="603"/>
        <v>meets</v>
      </c>
      <c r="W5538">
        <f t="shared" si="604"/>
        <v>0</v>
      </c>
      <c r="X5538" t="str">
        <f t="shared" si="605"/>
        <v>Active</v>
      </c>
      <c r="Y5538">
        <f t="shared" si="606"/>
        <v>2.5178082191780824</v>
      </c>
      <c r="Z5538" t="str">
        <f t="shared" si="607"/>
        <v>2–3 Years</v>
      </c>
      <c r="AA5538" t="str">
        <f t="shared" si="608"/>
        <v>130K+</v>
      </c>
    </row>
    <row r="5539" spans="1:27" ht="19.95" customHeight="1" x14ac:dyDescent="0.3">
      <c r="A5539" s="8" t="s">
        <v>5666</v>
      </c>
      <c r="B5539" s="9">
        <v>45539</v>
      </c>
      <c r="C5539" s="1" t="s">
        <v>60</v>
      </c>
      <c r="D5539" s="1" t="s">
        <v>56</v>
      </c>
      <c r="E5539" s="1" t="s">
        <v>40</v>
      </c>
      <c r="F5539" s="1" t="s">
        <v>61</v>
      </c>
      <c r="G5539" s="1" t="s">
        <v>62</v>
      </c>
      <c r="H5539" s="1" t="s">
        <v>26</v>
      </c>
      <c r="I5539" s="1" t="s">
        <v>27</v>
      </c>
      <c r="J5539" s="9">
        <v>45539</v>
      </c>
      <c r="K5539" s="9"/>
      <c r="L5539" s="1" t="s">
        <v>28</v>
      </c>
      <c r="M5539" s="1">
        <v>483</v>
      </c>
      <c r="N5539" s="1" t="s">
        <v>29</v>
      </c>
      <c r="O5539" s="1" t="s">
        <v>63</v>
      </c>
      <c r="P5539" s="1" t="s">
        <v>64</v>
      </c>
      <c r="Q5539" s="1">
        <v>3</v>
      </c>
      <c r="R5539" s="1" t="s">
        <v>37</v>
      </c>
      <c r="S5539" s="1">
        <v>1</v>
      </c>
      <c r="T5539" s="10">
        <v>82000</v>
      </c>
      <c r="U5539" t="str">
        <f t="shared" si="602"/>
        <v>Reviewed</v>
      </c>
      <c r="V5539" t="str">
        <f t="shared" si="603"/>
        <v>meets</v>
      </c>
      <c r="W5539">
        <f t="shared" si="604"/>
        <v>0</v>
      </c>
      <c r="X5539" t="str">
        <f t="shared" si="605"/>
        <v>Active</v>
      </c>
      <c r="Y5539">
        <f t="shared" si="606"/>
        <v>1.3232876712328767</v>
      </c>
      <c r="Z5539" t="str">
        <f t="shared" si="607"/>
        <v>1–2 Years</v>
      </c>
      <c r="AA5539" t="str">
        <f t="shared" si="608"/>
        <v>70K–99K</v>
      </c>
    </row>
    <row r="5540" spans="1:27" ht="19.95" customHeight="1" x14ac:dyDescent="0.3">
      <c r="A5540" s="4" t="s">
        <v>5667</v>
      </c>
      <c r="B5540" s="5">
        <v>45086</v>
      </c>
      <c r="C5540" s="6" t="s">
        <v>66</v>
      </c>
      <c r="D5540" s="6" t="s">
        <v>56</v>
      </c>
      <c r="E5540" s="6" t="s">
        <v>67</v>
      </c>
      <c r="F5540" s="6" t="s">
        <v>138</v>
      </c>
      <c r="G5540" s="6" t="s">
        <v>36</v>
      </c>
      <c r="H5540" s="6" t="s">
        <v>43</v>
      </c>
      <c r="I5540" s="6" t="s">
        <v>27</v>
      </c>
      <c r="J5540" s="5">
        <v>45086</v>
      </c>
      <c r="K5540" s="5"/>
      <c r="L5540" s="6" t="s">
        <v>28</v>
      </c>
      <c r="M5540" s="6">
        <v>936</v>
      </c>
      <c r="N5540" s="6" t="s">
        <v>75</v>
      </c>
      <c r="O5540" s="6" t="s">
        <v>30</v>
      </c>
      <c r="P5540" s="6" t="s">
        <v>31</v>
      </c>
      <c r="Q5540" s="6">
        <v>3</v>
      </c>
      <c r="R5540" s="6" t="s">
        <v>37</v>
      </c>
      <c r="S5540" s="6">
        <v>3</v>
      </c>
      <c r="T5540" s="7">
        <v>57500</v>
      </c>
      <c r="U5540" t="str">
        <f t="shared" si="602"/>
        <v>Reviewed</v>
      </c>
      <c r="V5540" t="str">
        <f t="shared" si="603"/>
        <v>meets</v>
      </c>
      <c r="W5540">
        <f t="shared" si="604"/>
        <v>0</v>
      </c>
      <c r="X5540" t="str">
        <f t="shared" si="605"/>
        <v>Active</v>
      </c>
      <c r="Y5540">
        <f t="shared" si="606"/>
        <v>2.5643835616438357</v>
      </c>
      <c r="Z5540" t="str">
        <f t="shared" si="607"/>
        <v>2–3 Years</v>
      </c>
      <c r="AA5540" t="str">
        <f t="shared" si="608"/>
        <v>&lt;70K</v>
      </c>
    </row>
    <row r="5541" spans="1:27" ht="19.95" customHeight="1" x14ac:dyDescent="0.3">
      <c r="A5541" s="8" t="s">
        <v>5668</v>
      </c>
      <c r="B5541" s="9">
        <v>45727</v>
      </c>
      <c r="C5541" s="1" t="s">
        <v>71</v>
      </c>
      <c r="D5541" s="1" t="s">
        <v>72</v>
      </c>
      <c r="E5541" s="1" t="s">
        <v>23</v>
      </c>
      <c r="F5541" s="1" t="s">
        <v>73</v>
      </c>
      <c r="G5541" s="1" t="s">
        <v>74</v>
      </c>
      <c r="H5541" s="1" t="s">
        <v>49</v>
      </c>
      <c r="I5541" s="1" t="s">
        <v>27</v>
      </c>
      <c r="J5541" s="9">
        <v>45727</v>
      </c>
      <c r="K5541" s="9"/>
      <c r="L5541" s="1" t="s">
        <v>28</v>
      </c>
      <c r="M5541" s="1">
        <v>295</v>
      </c>
      <c r="N5541" s="1" t="s">
        <v>52</v>
      </c>
      <c r="O5541" s="1" t="s">
        <v>63</v>
      </c>
      <c r="P5541" s="1" t="s">
        <v>31</v>
      </c>
      <c r="Q5541" s="1">
        <v>5</v>
      </c>
      <c r="R5541" s="1" t="s">
        <v>119</v>
      </c>
      <c r="S5541" s="1">
        <v>1</v>
      </c>
      <c r="T5541" s="10">
        <v>96000</v>
      </c>
      <c r="U5541" t="str">
        <f t="shared" si="602"/>
        <v>Reviewed</v>
      </c>
      <c r="V5541" t="str">
        <f t="shared" si="603"/>
        <v>outstanding</v>
      </c>
      <c r="W5541">
        <f t="shared" si="604"/>
        <v>0</v>
      </c>
      <c r="X5541" t="str">
        <f t="shared" si="605"/>
        <v>Active</v>
      </c>
      <c r="Y5541">
        <f t="shared" si="606"/>
        <v>0.80821917808219179</v>
      </c>
      <c r="Z5541" t="str">
        <f t="shared" si="607"/>
        <v>&lt;1 Year</v>
      </c>
      <c r="AA5541" t="str">
        <f t="shared" si="608"/>
        <v>70K–99K</v>
      </c>
    </row>
    <row r="5542" spans="1:27" ht="19.95" customHeight="1" x14ac:dyDescent="0.3">
      <c r="A5542" s="4" t="s">
        <v>5669</v>
      </c>
      <c r="B5542" s="5">
        <v>45609</v>
      </c>
      <c r="C5542" s="6" t="s">
        <v>77</v>
      </c>
      <c r="D5542" s="6" t="s">
        <v>72</v>
      </c>
      <c r="E5542" s="6" t="s">
        <v>40</v>
      </c>
      <c r="F5542" s="6" t="s">
        <v>131</v>
      </c>
      <c r="G5542" s="6" t="s">
        <v>79</v>
      </c>
      <c r="H5542" s="6" t="s">
        <v>26</v>
      </c>
      <c r="I5542" s="6" t="s">
        <v>50</v>
      </c>
      <c r="J5542" s="5">
        <v>45609</v>
      </c>
      <c r="K5542" s="5">
        <v>45854</v>
      </c>
      <c r="L5542" s="6" t="s">
        <v>51</v>
      </c>
      <c r="M5542" s="6">
        <v>245</v>
      </c>
      <c r="N5542" s="6" t="s">
        <v>29</v>
      </c>
      <c r="O5542" s="6" t="s">
        <v>63</v>
      </c>
      <c r="P5542" s="6" t="s">
        <v>31</v>
      </c>
      <c r="Q5542" s="6">
        <v>4</v>
      </c>
      <c r="R5542" s="6" t="s">
        <v>32</v>
      </c>
      <c r="S5542" s="6">
        <v>1</v>
      </c>
      <c r="T5542" s="7">
        <v>89000</v>
      </c>
      <c r="U5542" t="str">
        <f t="shared" si="602"/>
        <v>Reviewed</v>
      </c>
      <c r="V5542" t="str">
        <f t="shared" si="603"/>
        <v>exceeds</v>
      </c>
      <c r="W5542">
        <f t="shared" si="604"/>
        <v>1</v>
      </c>
      <c r="X5542" t="str">
        <f t="shared" si="605"/>
        <v>Attrited</v>
      </c>
      <c r="Y5542">
        <f t="shared" si="606"/>
        <v>0.67123287671232879</v>
      </c>
      <c r="Z5542" t="str">
        <f t="shared" si="607"/>
        <v>&lt;1 Year</v>
      </c>
      <c r="AA5542" t="str">
        <f t="shared" si="608"/>
        <v>70K–99K</v>
      </c>
    </row>
    <row r="5543" spans="1:27" ht="19.95" customHeight="1" x14ac:dyDescent="0.3">
      <c r="A5543" s="8" t="s">
        <v>5670</v>
      </c>
      <c r="B5543" s="9">
        <v>45360</v>
      </c>
      <c r="C5543" s="1" t="s">
        <v>81</v>
      </c>
      <c r="D5543" s="1" t="s">
        <v>72</v>
      </c>
      <c r="E5543" s="1" t="s">
        <v>23</v>
      </c>
      <c r="F5543" s="1" t="s">
        <v>223</v>
      </c>
      <c r="G5543" s="1" t="s">
        <v>83</v>
      </c>
      <c r="H5543" s="1" t="s">
        <v>49</v>
      </c>
      <c r="I5543" s="1" t="s">
        <v>27</v>
      </c>
      <c r="J5543" s="9">
        <v>45360</v>
      </c>
      <c r="K5543" s="9"/>
      <c r="L5543" s="1" t="s">
        <v>28</v>
      </c>
      <c r="M5543" s="1">
        <v>662</v>
      </c>
      <c r="N5543" s="1" t="s">
        <v>52</v>
      </c>
      <c r="O5543" s="1" t="s">
        <v>63</v>
      </c>
      <c r="P5543" s="1" t="s">
        <v>31</v>
      </c>
      <c r="Q5543" s="1">
        <v>2</v>
      </c>
      <c r="R5543" s="1" t="s">
        <v>53</v>
      </c>
      <c r="S5543" s="1">
        <v>2</v>
      </c>
      <c r="T5543" s="10">
        <v>106500</v>
      </c>
      <c r="U5543" t="str">
        <f t="shared" si="602"/>
        <v>Reviewed</v>
      </c>
      <c r="V5543" t="str">
        <f t="shared" si="603"/>
        <v>needs_support</v>
      </c>
      <c r="W5543">
        <f t="shared" si="604"/>
        <v>0</v>
      </c>
      <c r="X5543" t="str">
        <f t="shared" si="605"/>
        <v>Active</v>
      </c>
      <c r="Y5543">
        <f t="shared" si="606"/>
        <v>1.8136986301369864</v>
      </c>
      <c r="Z5543" t="str">
        <f t="shared" si="607"/>
        <v>1–2 Years</v>
      </c>
      <c r="AA5543" t="str">
        <f t="shared" si="608"/>
        <v>100K–129K</v>
      </c>
    </row>
    <row r="5544" spans="1:27" ht="19.95" customHeight="1" x14ac:dyDescent="0.3">
      <c r="A5544" s="4" t="s">
        <v>5671</v>
      </c>
      <c r="B5544" s="5">
        <v>45767</v>
      </c>
      <c r="C5544" s="6" t="s">
        <v>86</v>
      </c>
      <c r="D5544" s="6" t="s">
        <v>87</v>
      </c>
      <c r="E5544" s="6" t="s">
        <v>67</v>
      </c>
      <c r="F5544" s="6" t="s">
        <v>116</v>
      </c>
      <c r="G5544" s="6" t="s">
        <v>89</v>
      </c>
      <c r="H5544" s="6" t="s">
        <v>26</v>
      </c>
      <c r="I5544" s="6" t="s">
        <v>27</v>
      </c>
      <c r="J5544" s="5">
        <v>45767</v>
      </c>
      <c r="K5544" s="5"/>
      <c r="L5544" s="6" t="s">
        <v>28</v>
      </c>
      <c r="M5544" s="6">
        <v>255</v>
      </c>
      <c r="N5544" s="6" t="s">
        <v>29</v>
      </c>
      <c r="O5544" s="6" t="s">
        <v>30</v>
      </c>
      <c r="P5544" s="6" t="s">
        <v>31</v>
      </c>
      <c r="Q5544" s="6">
        <v>4</v>
      </c>
      <c r="R5544" s="6" t="s">
        <v>32</v>
      </c>
      <c r="S5544" s="6">
        <v>1</v>
      </c>
      <c r="T5544" s="7">
        <v>73500</v>
      </c>
      <c r="U5544" t="str">
        <f t="shared" si="602"/>
        <v>Reviewed</v>
      </c>
      <c r="V5544" t="str">
        <f t="shared" si="603"/>
        <v>exceeds</v>
      </c>
      <c r="W5544">
        <f t="shared" si="604"/>
        <v>0</v>
      </c>
      <c r="X5544" t="str">
        <f t="shared" si="605"/>
        <v>Active</v>
      </c>
      <c r="Y5544">
        <f t="shared" si="606"/>
        <v>0.69863013698630139</v>
      </c>
      <c r="Z5544" t="str">
        <f t="shared" si="607"/>
        <v>&lt;1 Year</v>
      </c>
      <c r="AA5544" t="str">
        <f t="shared" si="608"/>
        <v>70K–99K</v>
      </c>
    </row>
    <row r="5545" spans="1:27" ht="19.95" customHeight="1" x14ac:dyDescent="0.3">
      <c r="A5545" s="8" t="s">
        <v>5672</v>
      </c>
      <c r="B5545" s="9">
        <v>45371</v>
      </c>
      <c r="C5545" s="1" t="s">
        <v>91</v>
      </c>
      <c r="D5545" s="1" t="s">
        <v>87</v>
      </c>
      <c r="E5545" s="1" t="s">
        <v>92</v>
      </c>
      <c r="F5545" s="1" t="s">
        <v>93</v>
      </c>
      <c r="G5545" s="1" t="s">
        <v>94</v>
      </c>
      <c r="H5545" s="1" t="s">
        <v>26</v>
      </c>
      <c r="I5545" s="1" t="s">
        <v>50</v>
      </c>
      <c r="J5545" s="9">
        <v>45371</v>
      </c>
      <c r="K5545" s="9">
        <v>45524</v>
      </c>
      <c r="L5545" s="1" t="s">
        <v>51</v>
      </c>
      <c r="M5545" s="1">
        <v>153</v>
      </c>
      <c r="N5545" s="1" t="s">
        <v>52</v>
      </c>
      <c r="O5545" s="1" t="s">
        <v>63</v>
      </c>
      <c r="P5545" s="1" t="s">
        <v>44</v>
      </c>
      <c r="Q5545" s="1" t="s">
        <v>95</v>
      </c>
      <c r="R5545" s="1" t="s">
        <v>28</v>
      </c>
      <c r="S5545" s="1">
        <v>0</v>
      </c>
      <c r="T5545" s="10">
        <v>76000</v>
      </c>
      <c r="U5545" t="str">
        <f t="shared" si="602"/>
        <v>Not Reviewed</v>
      </c>
      <c r="V5545" t="str">
        <f t="shared" si="603"/>
        <v>Not Reviewed</v>
      </c>
      <c r="W5545">
        <f t="shared" si="604"/>
        <v>1</v>
      </c>
      <c r="X5545" t="str">
        <f t="shared" si="605"/>
        <v>Attrited</v>
      </c>
      <c r="Y5545">
        <f t="shared" si="606"/>
        <v>0.41917808219178082</v>
      </c>
      <c r="Z5545" t="str">
        <f t="shared" si="607"/>
        <v>&lt;1 Year</v>
      </c>
      <c r="AA5545" t="str">
        <f t="shared" si="608"/>
        <v>70K–99K</v>
      </c>
    </row>
    <row r="5546" spans="1:27" ht="19.95" customHeight="1" x14ac:dyDescent="0.3">
      <c r="A5546" s="4" t="s">
        <v>5673</v>
      </c>
      <c r="B5546" s="5">
        <v>45366</v>
      </c>
      <c r="C5546" s="6" t="s">
        <v>21</v>
      </c>
      <c r="D5546" s="6" t="s">
        <v>22</v>
      </c>
      <c r="E5546" s="6" t="s">
        <v>23</v>
      </c>
      <c r="F5546" s="6" t="s">
        <v>24</v>
      </c>
      <c r="G5546" s="6" t="s">
        <v>25</v>
      </c>
      <c r="H5546" s="6" t="s">
        <v>26</v>
      </c>
      <c r="I5546" s="6" t="s">
        <v>27</v>
      </c>
      <c r="J5546" s="5">
        <v>45366</v>
      </c>
      <c r="K5546" s="5"/>
      <c r="L5546" s="6" t="s">
        <v>28</v>
      </c>
      <c r="M5546" s="6">
        <v>656</v>
      </c>
      <c r="N5546" s="6" t="s">
        <v>29</v>
      </c>
      <c r="O5546" s="6" t="s">
        <v>105</v>
      </c>
      <c r="P5546" s="6" t="s">
        <v>64</v>
      </c>
      <c r="Q5546" s="6">
        <v>3</v>
      </c>
      <c r="R5546" s="6" t="s">
        <v>37</v>
      </c>
      <c r="S5546" s="6">
        <v>2</v>
      </c>
      <c r="T5546" s="7">
        <v>90500</v>
      </c>
      <c r="U5546" t="str">
        <f t="shared" si="602"/>
        <v>Reviewed</v>
      </c>
      <c r="V5546" t="str">
        <f t="shared" si="603"/>
        <v>meets</v>
      </c>
      <c r="W5546">
        <f t="shared" si="604"/>
        <v>0</v>
      </c>
      <c r="X5546" t="str">
        <f t="shared" si="605"/>
        <v>Active</v>
      </c>
      <c r="Y5546">
        <f t="shared" si="606"/>
        <v>1.7972602739726027</v>
      </c>
      <c r="Z5546" t="str">
        <f t="shared" si="607"/>
        <v>1–2 Years</v>
      </c>
      <c r="AA5546" t="str">
        <f t="shared" si="608"/>
        <v>70K–99K</v>
      </c>
    </row>
    <row r="5547" spans="1:27" ht="19.95" customHeight="1" x14ac:dyDescent="0.3">
      <c r="A5547" s="8" t="s">
        <v>5674</v>
      </c>
      <c r="B5547" s="9">
        <v>45609</v>
      </c>
      <c r="C5547" s="1" t="s">
        <v>34</v>
      </c>
      <c r="D5547" s="1" t="s">
        <v>22</v>
      </c>
      <c r="E5547" s="1" t="s">
        <v>23</v>
      </c>
      <c r="F5547" s="1" t="s">
        <v>288</v>
      </c>
      <c r="G5547" s="1" t="s">
        <v>25</v>
      </c>
      <c r="H5547" s="1" t="s">
        <v>43</v>
      </c>
      <c r="I5547" s="1" t="s">
        <v>50</v>
      </c>
      <c r="J5547" s="9">
        <v>45609</v>
      </c>
      <c r="K5547" s="9">
        <v>45833</v>
      </c>
      <c r="L5547" s="1" t="s">
        <v>51</v>
      </c>
      <c r="M5547" s="1">
        <v>224</v>
      </c>
      <c r="N5547" s="1" t="s">
        <v>52</v>
      </c>
      <c r="O5547" s="1" t="s">
        <v>30</v>
      </c>
      <c r="P5547" s="1" t="s">
        <v>107</v>
      </c>
      <c r="Q5547" s="1">
        <v>3</v>
      </c>
      <c r="R5547" s="1" t="s">
        <v>37</v>
      </c>
      <c r="S5547" s="1">
        <v>1</v>
      </c>
      <c r="T5547" s="10">
        <v>70000</v>
      </c>
      <c r="U5547" t="str">
        <f t="shared" si="602"/>
        <v>Reviewed</v>
      </c>
      <c r="V5547" t="str">
        <f t="shared" si="603"/>
        <v>meets</v>
      </c>
      <c r="W5547">
        <f t="shared" si="604"/>
        <v>1</v>
      </c>
      <c r="X5547" t="str">
        <f t="shared" si="605"/>
        <v>Attrited</v>
      </c>
      <c r="Y5547">
        <f t="shared" si="606"/>
        <v>0.61369863013698633</v>
      </c>
      <c r="Z5547" t="str">
        <f t="shared" si="607"/>
        <v>&lt;1 Year</v>
      </c>
      <c r="AA5547" t="str">
        <f t="shared" si="608"/>
        <v>70K–99K</v>
      </c>
    </row>
    <row r="5548" spans="1:27" ht="19.95" customHeight="1" x14ac:dyDescent="0.3">
      <c r="A5548" s="4" t="s">
        <v>5675</v>
      </c>
      <c r="B5548" s="5">
        <v>44943</v>
      </c>
      <c r="C5548" s="6" t="s">
        <v>39</v>
      </c>
      <c r="D5548" s="6" t="s">
        <v>22</v>
      </c>
      <c r="E5548" s="6" t="s">
        <v>40</v>
      </c>
      <c r="F5548" s="6" t="s">
        <v>41</v>
      </c>
      <c r="G5548" s="6" t="s">
        <v>42</v>
      </c>
      <c r="H5548" s="6" t="s">
        <v>43</v>
      </c>
      <c r="I5548" s="6" t="s">
        <v>27</v>
      </c>
      <c r="J5548" s="5">
        <v>44943</v>
      </c>
      <c r="K5548" s="5"/>
      <c r="L5548" s="6" t="s">
        <v>28</v>
      </c>
      <c r="M5548" s="6">
        <v>1079</v>
      </c>
      <c r="N5548" s="6" t="s">
        <v>140</v>
      </c>
      <c r="O5548" s="6" t="s">
        <v>63</v>
      </c>
      <c r="P5548" s="6" t="s">
        <v>31</v>
      </c>
      <c r="Q5548" s="6">
        <v>3</v>
      </c>
      <c r="R5548" s="6" t="s">
        <v>37</v>
      </c>
      <c r="S5548" s="6">
        <v>3</v>
      </c>
      <c r="T5548" s="7">
        <v>56000</v>
      </c>
      <c r="U5548" t="str">
        <f t="shared" si="602"/>
        <v>Reviewed</v>
      </c>
      <c r="V5548" t="str">
        <f t="shared" si="603"/>
        <v>meets</v>
      </c>
      <c r="W5548">
        <f t="shared" si="604"/>
        <v>0</v>
      </c>
      <c r="X5548" t="str">
        <f t="shared" si="605"/>
        <v>Active</v>
      </c>
      <c r="Y5548">
        <f t="shared" si="606"/>
        <v>2.956164383561644</v>
      </c>
      <c r="Z5548" t="str">
        <f t="shared" si="607"/>
        <v>2–3 Years</v>
      </c>
      <c r="AA5548" t="str">
        <f t="shared" si="608"/>
        <v>&lt;70K</v>
      </c>
    </row>
    <row r="5549" spans="1:27" ht="19.95" customHeight="1" x14ac:dyDescent="0.3">
      <c r="A5549" s="8" t="s">
        <v>5676</v>
      </c>
      <c r="B5549" s="9">
        <v>45621</v>
      </c>
      <c r="C5549" s="1" t="s">
        <v>46</v>
      </c>
      <c r="D5549" s="1" t="s">
        <v>22</v>
      </c>
      <c r="E5549" s="1" t="s">
        <v>40</v>
      </c>
      <c r="F5549" s="1" t="s">
        <v>41</v>
      </c>
      <c r="G5549" s="1" t="s">
        <v>42</v>
      </c>
      <c r="H5549" s="1" t="s">
        <v>43</v>
      </c>
      <c r="I5549" s="1" t="s">
        <v>27</v>
      </c>
      <c r="J5549" s="9">
        <v>45621</v>
      </c>
      <c r="K5549" s="9"/>
      <c r="L5549" s="1" t="s">
        <v>28</v>
      </c>
      <c r="M5549" s="1">
        <v>401</v>
      </c>
      <c r="N5549" s="1" t="s">
        <v>29</v>
      </c>
      <c r="O5549" s="1" t="s">
        <v>30</v>
      </c>
      <c r="P5549" s="1" t="s">
        <v>31</v>
      </c>
      <c r="Q5549" s="1">
        <v>4</v>
      </c>
      <c r="R5549" s="1" t="s">
        <v>32</v>
      </c>
      <c r="S5549" s="1">
        <v>1</v>
      </c>
      <c r="T5549" s="10">
        <v>66000</v>
      </c>
      <c r="U5549" t="str">
        <f t="shared" si="602"/>
        <v>Reviewed</v>
      </c>
      <c r="V5549" t="str">
        <f t="shared" si="603"/>
        <v>exceeds</v>
      </c>
      <c r="W5549">
        <f t="shared" si="604"/>
        <v>0</v>
      </c>
      <c r="X5549" t="str">
        <f t="shared" si="605"/>
        <v>Active</v>
      </c>
      <c r="Y5549">
        <f t="shared" si="606"/>
        <v>1.0986301369863014</v>
      </c>
      <c r="Z5549" t="str">
        <f t="shared" si="607"/>
        <v>1–2 Years</v>
      </c>
      <c r="AA5549" t="str">
        <f t="shared" si="608"/>
        <v>&lt;70K</v>
      </c>
    </row>
    <row r="5550" spans="1:27" ht="19.95" customHeight="1" x14ac:dyDescent="0.3">
      <c r="A5550" s="4" t="s">
        <v>5677</v>
      </c>
      <c r="B5550" s="5">
        <v>45804</v>
      </c>
      <c r="C5550" s="6" t="s">
        <v>55</v>
      </c>
      <c r="D5550" s="6" t="s">
        <v>56</v>
      </c>
      <c r="E5550" s="6" t="s">
        <v>23</v>
      </c>
      <c r="F5550" s="6" t="s">
        <v>145</v>
      </c>
      <c r="G5550" s="6" t="s">
        <v>62</v>
      </c>
      <c r="H5550" s="6" t="s">
        <v>49</v>
      </c>
      <c r="I5550" s="6" t="s">
        <v>27</v>
      </c>
      <c r="J5550" s="5">
        <v>45804</v>
      </c>
      <c r="K5550" s="5"/>
      <c r="L5550" s="6" t="s">
        <v>28</v>
      </c>
      <c r="M5550" s="6">
        <v>218</v>
      </c>
      <c r="N5550" s="6" t="s">
        <v>29</v>
      </c>
      <c r="O5550" s="6" t="s">
        <v>63</v>
      </c>
      <c r="P5550" s="6" t="s">
        <v>31</v>
      </c>
      <c r="Q5550" s="6">
        <v>4</v>
      </c>
      <c r="R5550" s="6" t="s">
        <v>32</v>
      </c>
      <c r="S5550" s="6">
        <v>1</v>
      </c>
      <c r="T5550" s="7">
        <v>101000</v>
      </c>
      <c r="U5550" t="str">
        <f t="shared" si="602"/>
        <v>Reviewed</v>
      </c>
      <c r="V5550" t="str">
        <f t="shared" si="603"/>
        <v>exceeds</v>
      </c>
      <c r="W5550">
        <f t="shared" si="604"/>
        <v>0</v>
      </c>
      <c r="X5550" t="str">
        <f t="shared" si="605"/>
        <v>Active</v>
      </c>
      <c r="Y5550">
        <f t="shared" si="606"/>
        <v>0.59726027397260273</v>
      </c>
      <c r="Z5550" t="str">
        <f t="shared" si="607"/>
        <v>&lt;1 Year</v>
      </c>
      <c r="AA5550" t="str">
        <f t="shared" si="608"/>
        <v>100K–129K</v>
      </c>
    </row>
    <row r="5551" spans="1:27" ht="19.95" customHeight="1" x14ac:dyDescent="0.3">
      <c r="A5551" s="8" t="s">
        <v>5678</v>
      </c>
      <c r="B5551" s="9">
        <v>45635</v>
      </c>
      <c r="C5551" s="1" t="s">
        <v>60</v>
      </c>
      <c r="D5551" s="1" t="s">
        <v>56</v>
      </c>
      <c r="E5551" s="1" t="s">
        <v>40</v>
      </c>
      <c r="F5551" s="1" t="s">
        <v>104</v>
      </c>
      <c r="G5551" s="1" t="s">
        <v>62</v>
      </c>
      <c r="H5551" s="1" t="s">
        <v>43</v>
      </c>
      <c r="I5551" s="1" t="s">
        <v>27</v>
      </c>
      <c r="J5551" s="9">
        <v>45635</v>
      </c>
      <c r="K5551" s="9"/>
      <c r="L5551" s="1" t="s">
        <v>28</v>
      </c>
      <c r="M5551" s="1">
        <v>387</v>
      </c>
      <c r="N5551" s="1" t="s">
        <v>75</v>
      </c>
      <c r="O5551" s="1" t="s">
        <v>30</v>
      </c>
      <c r="P5551" s="1" t="s">
        <v>64</v>
      </c>
      <c r="Q5551" s="1">
        <v>3</v>
      </c>
      <c r="R5551" s="1" t="s">
        <v>37</v>
      </c>
      <c r="S5551" s="1">
        <v>1</v>
      </c>
      <c r="T5551" s="10">
        <v>68500</v>
      </c>
      <c r="U5551" t="str">
        <f t="shared" si="602"/>
        <v>Reviewed</v>
      </c>
      <c r="V5551" t="str">
        <f t="shared" si="603"/>
        <v>meets</v>
      </c>
      <c r="W5551">
        <f t="shared" si="604"/>
        <v>0</v>
      </c>
      <c r="X5551" t="str">
        <f t="shared" si="605"/>
        <v>Active</v>
      </c>
      <c r="Y5551">
        <f t="shared" si="606"/>
        <v>1.0602739726027397</v>
      </c>
      <c r="Z5551" t="str">
        <f t="shared" si="607"/>
        <v>1–2 Years</v>
      </c>
      <c r="AA5551" t="str">
        <f t="shared" si="608"/>
        <v>&lt;70K</v>
      </c>
    </row>
    <row r="5552" spans="1:27" ht="19.95" customHeight="1" x14ac:dyDescent="0.3">
      <c r="A5552" s="4" t="s">
        <v>5679</v>
      </c>
      <c r="B5552" s="5">
        <v>45211</v>
      </c>
      <c r="C5552" s="6" t="s">
        <v>66</v>
      </c>
      <c r="D5552" s="6" t="s">
        <v>56</v>
      </c>
      <c r="E5552" s="6" t="s">
        <v>67</v>
      </c>
      <c r="F5552" s="6" t="s">
        <v>68</v>
      </c>
      <c r="G5552" s="6" t="s">
        <v>69</v>
      </c>
      <c r="H5552" s="6" t="s">
        <v>26</v>
      </c>
      <c r="I5552" s="6" t="s">
        <v>27</v>
      </c>
      <c r="J5552" s="5">
        <v>45211</v>
      </c>
      <c r="K5552" s="5"/>
      <c r="L5552" s="6" t="s">
        <v>28</v>
      </c>
      <c r="M5552" s="6">
        <v>811</v>
      </c>
      <c r="N5552" s="6" t="s">
        <v>122</v>
      </c>
      <c r="O5552" s="6" t="s">
        <v>63</v>
      </c>
      <c r="P5552" s="6" t="s">
        <v>44</v>
      </c>
      <c r="Q5552" s="6">
        <v>4</v>
      </c>
      <c r="R5552" s="6" t="s">
        <v>32</v>
      </c>
      <c r="S5552" s="6">
        <v>2</v>
      </c>
      <c r="T5552" s="7">
        <v>100500</v>
      </c>
      <c r="U5552" t="str">
        <f t="shared" si="602"/>
        <v>Reviewed</v>
      </c>
      <c r="V5552" t="str">
        <f t="shared" si="603"/>
        <v>exceeds</v>
      </c>
      <c r="W5552">
        <f t="shared" si="604"/>
        <v>0</v>
      </c>
      <c r="X5552" t="str">
        <f t="shared" si="605"/>
        <v>Active</v>
      </c>
      <c r="Y5552">
        <f t="shared" si="606"/>
        <v>2.2219178082191782</v>
      </c>
      <c r="Z5552" t="str">
        <f t="shared" si="607"/>
        <v>2–3 Years</v>
      </c>
      <c r="AA5552" t="str">
        <f t="shared" si="608"/>
        <v>100K–129K</v>
      </c>
    </row>
    <row r="5553" spans="1:27" ht="19.95" customHeight="1" x14ac:dyDescent="0.3">
      <c r="A5553" s="8" t="s">
        <v>5680</v>
      </c>
      <c r="B5553" s="9">
        <v>45403</v>
      </c>
      <c r="C5553" s="1" t="s">
        <v>71</v>
      </c>
      <c r="D5553" s="1" t="s">
        <v>72</v>
      </c>
      <c r="E5553" s="1" t="s">
        <v>23</v>
      </c>
      <c r="F5553" s="1" t="s">
        <v>35</v>
      </c>
      <c r="G5553" s="1" t="s">
        <v>36</v>
      </c>
      <c r="H5553" s="1" t="s">
        <v>26</v>
      </c>
      <c r="I5553" s="1" t="s">
        <v>27</v>
      </c>
      <c r="J5553" s="9">
        <v>45403</v>
      </c>
      <c r="K5553" s="9"/>
      <c r="L5553" s="1" t="s">
        <v>28</v>
      </c>
      <c r="M5553" s="1">
        <v>619</v>
      </c>
      <c r="N5553" s="1" t="s">
        <v>29</v>
      </c>
      <c r="O5553" s="1" t="s">
        <v>43</v>
      </c>
      <c r="P5553" s="1" t="s">
        <v>44</v>
      </c>
      <c r="Q5553" s="1">
        <v>2</v>
      </c>
      <c r="R5553" s="1" t="s">
        <v>53</v>
      </c>
      <c r="S5553" s="1">
        <v>2</v>
      </c>
      <c r="T5553" s="10">
        <v>88500</v>
      </c>
      <c r="U5553" t="str">
        <f t="shared" si="602"/>
        <v>Reviewed</v>
      </c>
      <c r="V5553" t="str">
        <f t="shared" si="603"/>
        <v>needs_support</v>
      </c>
      <c r="W5553">
        <f t="shared" si="604"/>
        <v>0</v>
      </c>
      <c r="X5553" t="str">
        <f t="shared" si="605"/>
        <v>Active</v>
      </c>
      <c r="Y5553">
        <f t="shared" si="606"/>
        <v>1.6958904109589041</v>
      </c>
      <c r="Z5553" t="str">
        <f t="shared" si="607"/>
        <v>1–2 Years</v>
      </c>
      <c r="AA5553" t="str">
        <f t="shared" si="608"/>
        <v>70K–99K</v>
      </c>
    </row>
    <row r="5554" spans="1:27" ht="19.95" customHeight="1" x14ac:dyDescent="0.3">
      <c r="A5554" s="4" t="s">
        <v>5681</v>
      </c>
      <c r="B5554" s="5">
        <v>45560</v>
      </c>
      <c r="C5554" s="6" t="s">
        <v>77</v>
      </c>
      <c r="D5554" s="6" t="s">
        <v>72</v>
      </c>
      <c r="E5554" s="6" t="s">
        <v>40</v>
      </c>
      <c r="F5554" s="6" t="s">
        <v>78</v>
      </c>
      <c r="G5554" s="6" t="s">
        <v>79</v>
      </c>
      <c r="H5554" s="6" t="s">
        <v>49</v>
      </c>
      <c r="I5554" s="6" t="s">
        <v>27</v>
      </c>
      <c r="J5554" s="5">
        <v>45560</v>
      </c>
      <c r="K5554" s="5"/>
      <c r="L5554" s="6" t="s">
        <v>28</v>
      </c>
      <c r="M5554" s="6">
        <v>462</v>
      </c>
      <c r="N5554" s="6" t="s">
        <v>29</v>
      </c>
      <c r="O5554" s="6" t="s">
        <v>30</v>
      </c>
      <c r="P5554" s="6" t="s">
        <v>31</v>
      </c>
      <c r="Q5554" s="6">
        <v>4</v>
      </c>
      <c r="R5554" s="6" t="s">
        <v>32</v>
      </c>
      <c r="S5554" s="6">
        <v>1</v>
      </c>
      <c r="T5554" s="7">
        <v>140500</v>
      </c>
      <c r="U5554" t="str">
        <f t="shared" si="602"/>
        <v>Reviewed</v>
      </c>
      <c r="V5554" t="str">
        <f t="shared" si="603"/>
        <v>exceeds</v>
      </c>
      <c r="W5554">
        <f t="shared" si="604"/>
        <v>0</v>
      </c>
      <c r="X5554" t="str">
        <f t="shared" si="605"/>
        <v>Active</v>
      </c>
      <c r="Y5554">
        <f t="shared" si="606"/>
        <v>1.2657534246575342</v>
      </c>
      <c r="Z5554" t="str">
        <f t="shared" si="607"/>
        <v>1–2 Years</v>
      </c>
      <c r="AA5554" t="str">
        <f t="shared" si="608"/>
        <v>130K+</v>
      </c>
    </row>
    <row r="5555" spans="1:27" ht="19.95" customHeight="1" x14ac:dyDescent="0.3">
      <c r="A5555" s="8" t="s">
        <v>5682</v>
      </c>
      <c r="B5555" s="9">
        <v>45671</v>
      </c>
      <c r="C5555" s="1" t="s">
        <v>81</v>
      </c>
      <c r="D5555" s="1" t="s">
        <v>72</v>
      </c>
      <c r="E5555" s="1" t="s">
        <v>23</v>
      </c>
      <c r="F5555" s="1" t="s">
        <v>114</v>
      </c>
      <c r="G5555" s="1" t="s">
        <v>94</v>
      </c>
      <c r="H5555" s="1" t="s">
        <v>43</v>
      </c>
      <c r="I5555" s="1" t="s">
        <v>27</v>
      </c>
      <c r="J5555" s="9">
        <v>45671</v>
      </c>
      <c r="K5555" s="9"/>
      <c r="L5555" s="1" t="s">
        <v>28</v>
      </c>
      <c r="M5555" s="1">
        <v>351</v>
      </c>
      <c r="N5555" s="1" t="s">
        <v>52</v>
      </c>
      <c r="O5555" s="1" t="s">
        <v>63</v>
      </c>
      <c r="P5555" s="1" t="s">
        <v>64</v>
      </c>
      <c r="Q5555" s="1">
        <v>4</v>
      </c>
      <c r="R5555" s="1" t="s">
        <v>32</v>
      </c>
      <c r="S5555" s="1">
        <v>1</v>
      </c>
      <c r="T5555" s="10">
        <v>70500</v>
      </c>
      <c r="U5555" t="str">
        <f t="shared" si="602"/>
        <v>Reviewed</v>
      </c>
      <c r="V5555" t="str">
        <f t="shared" si="603"/>
        <v>exceeds</v>
      </c>
      <c r="W5555">
        <f t="shared" si="604"/>
        <v>0</v>
      </c>
      <c r="X5555" t="str">
        <f t="shared" si="605"/>
        <v>Active</v>
      </c>
      <c r="Y5555">
        <f t="shared" si="606"/>
        <v>0.9616438356164384</v>
      </c>
      <c r="Z5555" t="str">
        <f t="shared" si="607"/>
        <v>&lt;1 Year</v>
      </c>
      <c r="AA5555" t="str">
        <f t="shared" si="608"/>
        <v>70K–99K</v>
      </c>
    </row>
    <row r="5556" spans="1:27" ht="19.95" customHeight="1" x14ac:dyDescent="0.3">
      <c r="A5556" s="4" t="s">
        <v>5683</v>
      </c>
      <c r="B5556" s="5">
        <v>45048</v>
      </c>
      <c r="C5556" s="6" t="s">
        <v>86</v>
      </c>
      <c r="D5556" s="6" t="s">
        <v>87</v>
      </c>
      <c r="E5556" s="6" t="s">
        <v>67</v>
      </c>
      <c r="F5556" s="6" t="s">
        <v>116</v>
      </c>
      <c r="G5556" s="6" t="s">
        <v>89</v>
      </c>
      <c r="H5556" s="6" t="s">
        <v>26</v>
      </c>
      <c r="I5556" s="6" t="s">
        <v>27</v>
      </c>
      <c r="J5556" s="5">
        <v>45048</v>
      </c>
      <c r="K5556" s="5"/>
      <c r="L5556" s="6" t="s">
        <v>28</v>
      </c>
      <c r="M5556" s="6">
        <v>974</v>
      </c>
      <c r="N5556" s="6" t="s">
        <v>75</v>
      </c>
      <c r="O5556" s="6" t="s">
        <v>30</v>
      </c>
      <c r="P5556" s="6" t="s">
        <v>64</v>
      </c>
      <c r="Q5556" s="6">
        <v>3</v>
      </c>
      <c r="R5556" s="6" t="s">
        <v>37</v>
      </c>
      <c r="S5556" s="6">
        <v>3</v>
      </c>
      <c r="T5556" s="7">
        <v>73500</v>
      </c>
      <c r="U5556" t="str">
        <f t="shared" si="602"/>
        <v>Reviewed</v>
      </c>
      <c r="V5556" t="str">
        <f t="shared" si="603"/>
        <v>meets</v>
      </c>
      <c r="W5556">
        <f t="shared" si="604"/>
        <v>0</v>
      </c>
      <c r="X5556" t="str">
        <f t="shared" si="605"/>
        <v>Active</v>
      </c>
      <c r="Y5556">
        <f t="shared" si="606"/>
        <v>2.6684931506849314</v>
      </c>
      <c r="Z5556" t="str">
        <f t="shared" si="607"/>
        <v>2–3 Years</v>
      </c>
      <c r="AA5556" t="str">
        <f t="shared" si="608"/>
        <v>70K–99K</v>
      </c>
    </row>
    <row r="5557" spans="1:27" ht="19.95" customHeight="1" x14ac:dyDescent="0.3">
      <c r="A5557" s="8" t="s">
        <v>5684</v>
      </c>
      <c r="B5557" s="9">
        <v>45306</v>
      </c>
      <c r="C5557" s="1" t="s">
        <v>91</v>
      </c>
      <c r="D5557" s="1" t="s">
        <v>87</v>
      </c>
      <c r="E5557" s="1" t="s">
        <v>92</v>
      </c>
      <c r="F5557" s="1" t="s">
        <v>99</v>
      </c>
      <c r="G5557" s="1" t="s">
        <v>36</v>
      </c>
      <c r="H5557" s="1" t="s">
        <v>49</v>
      </c>
      <c r="I5557" s="1" t="s">
        <v>27</v>
      </c>
      <c r="J5557" s="9">
        <v>45306</v>
      </c>
      <c r="K5557" s="9"/>
      <c r="L5557" s="1" t="s">
        <v>28</v>
      </c>
      <c r="M5557" s="1">
        <v>716</v>
      </c>
      <c r="N5557" s="1" t="s">
        <v>29</v>
      </c>
      <c r="O5557" s="1" t="s">
        <v>63</v>
      </c>
      <c r="P5557" s="1" t="s">
        <v>31</v>
      </c>
      <c r="Q5557" s="1">
        <v>5</v>
      </c>
      <c r="R5557" s="1" t="s">
        <v>119</v>
      </c>
      <c r="S5557" s="1">
        <v>2</v>
      </c>
      <c r="T5557" s="10">
        <v>135500</v>
      </c>
      <c r="U5557" t="str">
        <f t="shared" si="602"/>
        <v>Reviewed</v>
      </c>
      <c r="V5557" t="str">
        <f t="shared" si="603"/>
        <v>outstanding</v>
      </c>
      <c r="W5557">
        <f t="shared" si="604"/>
        <v>0</v>
      </c>
      <c r="X5557" t="str">
        <f t="shared" si="605"/>
        <v>Active</v>
      </c>
      <c r="Y5557">
        <f t="shared" si="606"/>
        <v>1.9616438356164383</v>
      </c>
      <c r="Z5557" t="str">
        <f t="shared" si="607"/>
        <v>1–2 Years</v>
      </c>
      <c r="AA5557" t="str">
        <f t="shared" si="608"/>
        <v>130K+</v>
      </c>
    </row>
    <row r="5558" spans="1:27" ht="19.95" customHeight="1" x14ac:dyDescent="0.3">
      <c r="A5558" s="4" t="s">
        <v>5685</v>
      </c>
      <c r="B5558" s="5">
        <v>44931</v>
      </c>
      <c r="C5558" s="6" t="s">
        <v>21</v>
      </c>
      <c r="D5558" s="6" t="s">
        <v>22</v>
      </c>
      <c r="E5558" s="6" t="s">
        <v>23</v>
      </c>
      <c r="F5558" s="6" t="s">
        <v>727</v>
      </c>
      <c r="G5558" s="6" t="s">
        <v>25</v>
      </c>
      <c r="H5558" s="6" t="s">
        <v>110</v>
      </c>
      <c r="I5558" s="6" t="s">
        <v>27</v>
      </c>
      <c r="J5558" s="5">
        <v>44931</v>
      </c>
      <c r="K5558" s="5"/>
      <c r="L5558" s="6" t="s">
        <v>28</v>
      </c>
      <c r="M5558" s="6">
        <v>1091</v>
      </c>
      <c r="N5558" s="6" t="s">
        <v>140</v>
      </c>
      <c r="O5558" s="6" t="s">
        <v>30</v>
      </c>
      <c r="P5558" s="6" t="s">
        <v>64</v>
      </c>
      <c r="Q5558" s="6">
        <v>3</v>
      </c>
      <c r="R5558" s="6" t="s">
        <v>37</v>
      </c>
      <c r="S5558" s="6">
        <v>3</v>
      </c>
      <c r="T5558" s="7">
        <v>157500</v>
      </c>
      <c r="U5558" t="str">
        <f t="shared" si="602"/>
        <v>Reviewed</v>
      </c>
      <c r="V5558" t="str">
        <f t="shared" si="603"/>
        <v>meets</v>
      </c>
      <c r="W5558">
        <f t="shared" si="604"/>
        <v>0</v>
      </c>
      <c r="X5558" t="str">
        <f t="shared" si="605"/>
        <v>Active</v>
      </c>
      <c r="Y5558">
        <f t="shared" si="606"/>
        <v>2.989041095890411</v>
      </c>
      <c r="Z5558" t="str">
        <f t="shared" si="607"/>
        <v>2–3 Years</v>
      </c>
      <c r="AA5558" t="str">
        <f t="shared" si="608"/>
        <v>130K+</v>
      </c>
    </row>
    <row r="5559" spans="1:27" ht="19.95" customHeight="1" x14ac:dyDescent="0.3">
      <c r="A5559" s="8" t="s">
        <v>5686</v>
      </c>
      <c r="B5559" s="9">
        <v>45201</v>
      </c>
      <c r="C5559" s="1" t="s">
        <v>34</v>
      </c>
      <c r="D5559" s="1" t="s">
        <v>22</v>
      </c>
      <c r="E5559" s="1" t="s">
        <v>23</v>
      </c>
      <c r="F5559" s="1" t="s">
        <v>138</v>
      </c>
      <c r="G5559" s="1" t="s">
        <v>36</v>
      </c>
      <c r="H5559" s="1" t="s">
        <v>43</v>
      </c>
      <c r="I5559" s="1" t="s">
        <v>27</v>
      </c>
      <c r="J5559" s="9">
        <v>45201</v>
      </c>
      <c r="K5559" s="9"/>
      <c r="L5559" s="1" t="s">
        <v>28</v>
      </c>
      <c r="M5559" s="1">
        <v>821</v>
      </c>
      <c r="N5559" s="1" t="s">
        <v>75</v>
      </c>
      <c r="O5559" s="1" t="s">
        <v>30</v>
      </c>
      <c r="P5559" s="1" t="s">
        <v>107</v>
      </c>
      <c r="Q5559" s="1">
        <v>4</v>
      </c>
      <c r="R5559" s="1" t="s">
        <v>32</v>
      </c>
      <c r="S5559" s="1">
        <v>2</v>
      </c>
      <c r="T5559" s="10">
        <v>76500</v>
      </c>
      <c r="U5559" t="str">
        <f t="shared" si="602"/>
        <v>Reviewed</v>
      </c>
      <c r="V5559" t="str">
        <f t="shared" si="603"/>
        <v>exceeds</v>
      </c>
      <c r="W5559">
        <f t="shared" si="604"/>
        <v>0</v>
      </c>
      <c r="X5559" t="str">
        <f t="shared" si="605"/>
        <v>Active</v>
      </c>
      <c r="Y5559">
        <f t="shared" si="606"/>
        <v>2.2493150684931509</v>
      </c>
      <c r="Z5559" t="str">
        <f t="shared" si="607"/>
        <v>2–3 Years</v>
      </c>
      <c r="AA5559" t="str">
        <f t="shared" si="608"/>
        <v>70K–99K</v>
      </c>
    </row>
    <row r="5560" spans="1:27" ht="19.95" customHeight="1" x14ac:dyDescent="0.3">
      <c r="A5560" s="4" t="s">
        <v>5687</v>
      </c>
      <c r="B5560" s="5">
        <v>45206</v>
      </c>
      <c r="C5560" s="6" t="s">
        <v>39</v>
      </c>
      <c r="D5560" s="6" t="s">
        <v>22</v>
      </c>
      <c r="E5560" s="6" t="s">
        <v>40</v>
      </c>
      <c r="F5560" s="6" t="s">
        <v>215</v>
      </c>
      <c r="G5560" s="6" t="s">
        <v>42</v>
      </c>
      <c r="H5560" s="6" t="s">
        <v>49</v>
      </c>
      <c r="I5560" s="6" t="s">
        <v>27</v>
      </c>
      <c r="J5560" s="5">
        <v>45206</v>
      </c>
      <c r="K5560" s="5"/>
      <c r="L5560" s="6" t="s">
        <v>28</v>
      </c>
      <c r="M5560" s="6">
        <v>816</v>
      </c>
      <c r="N5560" s="6" t="s">
        <v>29</v>
      </c>
      <c r="O5560" s="6" t="s">
        <v>30</v>
      </c>
      <c r="P5560" s="6" t="s">
        <v>64</v>
      </c>
      <c r="Q5560" s="6">
        <v>3</v>
      </c>
      <c r="R5560" s="6" t="s">
        <v>37</v>
      </c>
      <c r="S5560" s="6">
        <v>2</v>
      </c>
      <c r="T5560" s="7">
        <v>104000</v>
      </c>
      <c r="U5560" t="str">
        <f t="shared" si="602"/>
        <v>Reviewed</v>
      </c>
      <c r="V5560" t="str">
        <f t="shared" si="603"/>
        <v>meets</v>
      </c>
      <c r="W5560">
        <f t="shared" si="604"/>
        <v>0</v>
      </c>
      <c r="X5560" t="str">
        <f t="shared" si="605"/>
        <v>Active</v>
      </c>
      <c r="Y5560">
        <f t="shared" si="606"/>
        <v>2.2356164383561645</v>
      </c>
      <c r="Z5560" t="str">
        <f t="shared" si="607"/>
        <v>2–3 Years</v>
      </c>
      <c r="AA5560" t="str">
        <f t="shared" si="608"/>
        <v>100K–129K</v>
      </c>
    </row>
    <row r="5561" spans="1:27" ht="19.95" customHeight="1" x14ac:dyDescent="0.3">
      <c r="A5561" s="8" t="s">
        <v>5688</v>
      </c>
      <c r="B5561" s="9">
        <v>44997</v>
      </c>
      <c r="C5561" s="1" t="s">
        <v>46</v>
      </c>
      <c r="D5561" s="1" t="s">
        <v>22</v>
      </c>
      <c r="E5561" s="1" t="s">
        <v>40</v>
      </c>
      <c r="F5561" s="1" t="s">
        <v>143</v>
      </c>
      <c r="G5561" s="1" t="s">
        <v>48</v>
      </c>
      <c r="H5561" s="1" t="s">
        <v>43</v>
      </c>
      <c r="I5561" s="1" t="s">
        <v>27</v>
      </c>
      <c r="J5561" s="9">
        <v>44997</v>
      </c>
      <c r="K5561" s="9"/>
      <c r="L5561" s="1" t="s">
        <v>28</v>
      </c>
      <c r="M5561" s="1">
        <v>1025</v>
      </c>
      <c r="N5561" s="1" t="s">
        <v>52</v>
      </c>
      <c r="O5561" s="1" t="s">
        <v>63</v>
      </c>
      <c r="P5561" s="1" t="s">
        <v>107</v>
      </c>
      <c r="Q5561" s="1">
        <v>4</v>
      </c>
      <c r="R5561" s="1" t="s">
        <v>32</v>
      </c>
      <c r="S5561" s="1">
        <v>3</v>
      </c>
      <c r="T5561" s="10">
        <v>73000</v>
      </c>
      <c r="U5561" t="str">
        <f t="shared" si="602"/>
        <v>Reviewed</v>
      </c>
      <c r="V5561" t="str">
        <f t="shared" si="603"/>
        <v>exceeds</v>
      </c>
      <c r="W5561">
        <f t="shared" si="604"/>
        <v>0</v>
      </c>
      <c r="X5561" t="str">
        <f t="shared" si="605"/>
        <v>Active</v>
      </c>
      <c r="Y5561">
        <f t="shared" si="606"/>
        <v>2.8082191780821919</v>
      </c>
      <c r="Z5561" t="str">
        <f t="shared" si="607"/>
        <v>2–3 Years</v>
      </c>
      <c r="AA5561" t="str">
        <f t="shared" si="608"/>
        <v>70K–99K</v>
      </c>
    </row>
    <row r="5562" spans="1:27" ht="19.95" customHeight="1" x14ac:dyDescent="0.3">
      <c r="A5562" s="4" t="s">
        <v>5689</v>
      </c>
      <c r="B5562" s="5">
        <v>45553</v>
      </c>
      <c r="C5562" s="6" t="s">
        <v>55</v>
      </c>
      <c r="D5562" s="6" t="s">
        <v>56</v>
      </c>
      <c r="E5562" s="6" t="s">
        <v>23</v>
      </c>
      <c r="F5562" s="6" t="s">
        <v>190</v>
      </c>
      <c r="G5562" s="6" t="s">
        <v>58</v>
      </c>
      <c r="H5562" s="6" t="s">
        <v>49</v>
      </c>
      <c r="I5562" s="6" t="s">
        <v>27</v>
      </c>
      <c r="J5562" s="5">
        <v>45553</v>
      </c>
      <c r="K5562" s="5"/>
      <c r="L5562" s="6" t="s">
        <v>28</v>
      </c>
      <c r="M5562" s="6">
        <v>469</v>
      </c>
      <c r="N5562" s="6" t="s">
        <v>52</v>
      </c>
      <c r="O5562" s="6" t="s">
        <v>63</v>
      </c>
      <c r="P5562" s="6" t="s">
        <v>133</v>
      </c>
      <c r="Q5562" s="6">
        <v>3</v>
      </c>
      <c r="R5562" s="6" t="s">
        <v>37</v>
      </c>
      <c r="S5562" s="6">
        <v>1</v>
      </c>
      <c r="T5562" s="7">
        <v>137500</v>
      </c>
      <c r="U5562" t="str">
        <f t="shared" si="602"/>
        <v>Reviewed</v>
      </c>
      <c r="V5562" t="str">
        <f t="shared" si="603"/>
        <v>meets</v>
      </c>
      <c r="W5562">
        <f t="shared" si="604"/>
        <v>0</v>
      </c>
      <c r="X5562" t="str">
        <f t="shared" si="605"/>
        <v>Active</v>
      </c>
      <c r="Y5562">
        <f t="shared" si="606"/>
        <v>1.284931506849315</v>
      </c>
      <c r="Z5562" t="str">
        <f t="shared" si="607"/>
        <v>1–2 Years</v>
      </c>
      <c r="AA5562" t="str">
        <f t="shared" si="608"/>
        <v>130K+</v>
      </c>
    </row>
    <row r="5563" spans="1:27" ht="19.95" customHeight="1" x14ac:dyDescent="0.3">
      <c r="A5563" s="8" t="s">
        <v>5690</v>
      </c>
      <c r="B5563" s="9">
        <v>45842</v>
      </c>
      <c r="C5563" s="1" t="s">
        <v>60</v>
      </c>
      <c r="D5563" s="1" t="s">
        <v>56</v>
      </c>
      <c r="E5563" s="1" t="s">
        <v>40</v>
      </c>
      <c r="F5563" s="1" t="s">
        <v>61</v>
      </c>
      <c r="G5563" s="1" t="s">
        <v>62</v>
      </c>
      <c r="H5563" s="1" t="s">
        <v>26</v>
      </c>
      <c r="I5563" s="1" t="s">
        <v>27</v>
      </c>
      <c r="J5563" s="9">
        <v>45842</v>
      </c>
      <c r="K5563" s="9"/>
      <c r="L5563" s="1" t="s">
        <v>28</v>
      </c>
      <c r="M5563" s="1">
        <v>180</v>
      </c>
      <c r="N5563" s="1" t="s">
        <v>29</v>
      </c>
      <c r="O5563" s="1" t="s">
        <v>30</v>
      </c>
      <c r="P5563" s="1" t="s">
        <v>64</v>
      </c>
      <c r="Q5563" s="1">
        <v>3</v>
      </c>
      <c r="R5563" s="1" t="s">
        <v>37</v>
      </c>
      <c r="S5563" s="1">
        <v>1</v>
      </c>
      <c r="T5563" s="10">
        <v>98000</v>
      </c>
      <c r="U5563" t="str">
        <f t="shared" si="602"/>
        <v>Reviewed</v>
      </c>
      <c r="V5563" t="str">
        <f t="shared" si="603"/>
        <v>meets</v>
      </c>
      <c r="W5563">
        <f t="shared" si="604"/>
        <v>0</v>
      </c>
      <c r="X5563" t="str">
        <f t="shared" si="605"/>
        <v>Active</v>
      </c>
      <c r="Y5563">
        <f t="shared" si="606"/>
        <v>0.49315068493150682</v>
      </c>
      <c r="Z5563" t="str">
        <f t="shared" si="607"/>
        <v>&lt;1 Year</v>
      </c>
      <c r="AA5563" t="str">
        <f t="shared" si="608"/>
        <v>70K–99K</v>
      </c>
    </row>
    <row r="5564" spans="1:27" ht="19.95" customHeight="1" x14ac:dyDescent="0.3">
      <c r="A5564" s="4" t="s">
        <v>5691</v>
      </c>
      <c r="B5564" s="5">
        <v>45323</v>
      </c>
      <c r="C5564" s="6" t="s">
        <v>66</v>
      </c>
      <c r="D5564" s="6" t="s">
        <v>56</v>
      </c>
      <c r="E5564" s="6" t="s">
        <v>67</v>
      </c>
      <c r="F5564" s="6" t="s">
        <v>68</v>
      </c>
      <c r="G5564" s="6" t="s">
        <v>69</v>
      </c>
      <c r="H5564" s="6" t="s">
        <v>26</v>
      </c>
      <c r="I5564" s="6" t="s">
        <v>50</v>
      </c>
      <c r="J5564" s="5">
        <v>45323</v>
      </c>
      <c r="K5564" s="5">
        <v>45712</v>
      </c>
      <c r="L5564" s="6" t="s">
        <v>159</v>
      </c>
      <c r="M5564" s="6">
        <v>389</v>
      </c>
      <c r="N5564" s="6" t="s">
        <v>52</v>
      </c>
      <c r="O5564" s="6" t="s">
        <v>105</v>
      </c>
      <c r="P5564" s="6" t="s">
        <v>133</v>
      </c>
      <c r="Q5564" s="6">
        <v>3</v>
      </c>
      <c r="R5564" s="6" t="s">
        <v>37</v>
      </c>
      <c r="S5564" s="6">
        <v>1</v>
      </c>
      <c r="T5564" s="7">
        <v>81500</v>
      </c>
      <c r="U5564" t="str">
        <f t="shared" si="602"/>
        <v>Reviewed</v>
      </c>
      <c r="V5564" t="str">
        <f t="shared" si="603"/>
        <v>meets</v>
      </c>
      <c r="W5564">
        <f t="shared" si="604"/>
        <v>1</v>
      </c>
      <c r="X5564" t="str">
        <f t="shared" si="605"/>
        <v>Attrited</v>
      </c>
      <c r="Y5564">
        <f t="shared" si="606"/>
        <v>1.0657534246575342</v>
      </c>
      <c r="Z5564" t="str">
        <f t="shared" si="607"/>
        <v>1–2 Years</v>
      </c>
      <c r="AA5564" t="str">
        <f t="shared" si="608"/>
        <v>70K–99K</v>
      </c>
    </row>
    <row r="5565" spans="1:27" ht="19.95" customHeight="1" x14ac:dyDescent="0.3">
      <c r="A5565" s="8" t="s">
        <v>5692</v>
      </c>
      <c r="B5565" s="9">
        <v>45147</v>
      </c>
      <c r="C5565" s="1" t="s">
        <v>71</v>
      </c>
      <c r="D5565" s="1" t="s">
        <v>72</v>
      </c>
      <c r="E5565" s="1" t="s">
        <v>23</v>
      </c>
      <c r="F5565" s="1" t="s">
        <v>73</v>
      </c>
      <c r="G5565" s="1" t="s">
        <v>74</v>
      </c>
      <c r="H5565" s="1" t="s">
        <v>49</v>
      </c>
      <c r="I5565" s="1" t="s">
        <v>27</v>
      </c>
      <c r="J5565" s="9">
        <v>45147</v>
      </c>
      <c r="K5565" s="9"/>
      <c r="L5565" s="1" t="s">
        <v>28</v>
      </c>
      <c r="M5565" s="1">
        <v>875</v>
      </c>
      <c r="N5565" s="1" t="s">
        <v>29</v>
      </c>
      <c r="O5565" s="1" t="s">
        <v>63</v>
      </c>
      <c r="P5565" s="1" t="s">
        <v>64</v>
      </c>
      <c r="Q5565" s="1">
        <v>4</v>
      </c>
      <c r="R5565" s="1" t="s">
        <v>32</v>
      </c>
      <c r="S5565" s="1">
        <v>2</v>
      </c>
      <c r="T5565" s="10">
        <v>99000</v>
      </c>
      <c r="U5565" t="str">
        <f t="shared" si="602"/>
        <v>Reviewed</v>
      </c>
      <c r="V5565" t="str">
        <f t="shared" si="603"/>
        <v>exceeds</v>
      </c>
      <c r="W5565">
        <f t="shared" si="604"/>
        <v>0</v>
      </c>
      <c r="X5565" t="str">
        <f t="shared" si="605"/>
        <v>Active</v>
      </c>
      <c r="Y5565">
        <f t="shared" si="606"/>
        <v>2.3972602739726026</v>
      </c>
      <c r="Z5565" t="str">
        <f t="shared" si="607"/>
        <v>2–3 Years</v>
      </c>
      <c r="AA5565" t="str">
        <f t="shared" si="608"/>
        <v>70K–99K</v>
      </c>
    </row>
    <row r="5566" spans="1:27" ht="19.95" customHeight="1" x14ac:dyDescent="0.3">
      <c r="A5566" s="4" t="s">
        <v>5693</v>
      </c>
      <c r="B5566" s="5">
        <v>45377</v>
      </c>
      <c r="C5566" s="6" t="s">
        <v>77</v>
      </c>
      <c r="D5566" s="6" t="s">
        <v>72</v>
      </c>
      <c r="E5566" s="6" t="s">
        <v>40</v>
      </c>
      <c r="F5566" s="6" t="s">
        <v>112</v>
      </c>
      <c r="G5566" s="6" t="s">
        <v>79</v>
      </c>
      <c r="H5566" s="6" t="s">
        <v>43</v>
      </c>
      <c r="I5566" s="6" t="s">
        <v>27</v>
      </c>
      <c r="J5566" s="5">
        <v>45377</v>
      </c>
      <c r="K5566" s="5"/>
      <c r="L5566" s="6" t="s">
        <v>28</v>
      </c>
      <c r="M5566" s="6">
        <v>645</v>
      </c>
      <c r="N5566" s="6" t="s">
        <v>29</v>
      </c>
      <c r="O5566" s="6" t="s">
        <v>105</v>
      </c>
      <c r="P5566" s="6" t="s">
        <v>107</v>
      </c>
      <c r="Q5566" s="6">
        <v>3</v>
      </c>
      <c r="R5566" s="6" t="s">
        <v>37</v>
      </c>
      <c r="S5566" s="6">
        <v>2</v>
      </c>
      <c r="T5566" s="7">
        <v>67000</v>
      </c>
      <c r="U5566" t="str">
        <f t="shared" si="602"/>
        <v>Reviewed</v>
      </c>
      <c r="V5566" t="str">
        <f t="shared" si="603"/>
        <v>meets</v>
      </c>
      <c r="W5566">
        <f t="shared" si="604"/>
        <v>0</v>
      </c>
      <c r="X5566" t="str">
        <f t="shared" si="605"/>
        <v>Active</v>
      </c>
      <c r="Y5566">
        <f t="shared" si="606"/>
        <v>1.7671232876712328</v>
      </c>
      <c r="Z5566" t="str">
        <f t="shared" si="607"/>
        <v>1–2 Years</v>
      </c>
      <c r="AA5566" t="str">
        <f t="shared" si="608"/>
        <v>&lt;70K</v>
      </c>
    </row>
    <row r="5567" spans="1:27" ht="19.95" customHeight="1" x14ac:dyDescent="0.3">
      <c r="A5567" s="8" t="s">
        <v>5694</v>
      </c>
      <c r="B5567" s="9">
        <v>45352</v>
      </c>
      <c r="C5567" s="1" t="s">
        <v>81</v>
      </c>
      <c r="D5567" s="1" t="s">
        <v>72</v>
      </c>
      <c r="E5567" s="1" t="s">
        <v>23</v>
      </c>
      <c r="F5567" s="1" t="s">
        <v>152</v>
      </c>
      <c r="G5567" s="1" t="s">
        <v>94</v>
      </c>
      <c r="H5567" s="1" t="s">
        <v>49</v>
      </c>
      <c r="I5567" s="1" t="s">
        <v>27</v>
      </c>
      <c r="J5567" s="9">
        <v>45352</v>
      </c>
      <c r="K5567" s="9"/>
      <c r="L5567" s="1" t="s">
        <v>28</v>
      </c>
      <c r="M5567" s="1">
        <v>670</v>
      </c>
      <c r="N5567" s="1" t="s">
        <v>75</v>
      </c>
      <c r="O5567" s="1" t="s">
        <v>63</v>
      </c>
      <c r="P5567" s="1" t="s">
        <v>31</v>
      </c>
      <c r="Q5567" s="1">
        <v>3</v>
      </c>
      <c r="R5567" s="1" t="s">
        <v>37</v>
      </c>
      <c r="S5567" s="1">
        <v>2</v>
      </c>
      <c r="T5567" s="10">
        <v>100000</v>
      </c>
      <c r="U5567" t="str">
        <f t="shared" si="602"/>
        <v>Reviewed</v>
      </c>
      <c r="V5567" t="str">
        <f t="shared" si="603"/>
        <v>meets</v>
      </c>
      <c r="W5567">
        <f t="shared" si="604"/>
        <v>0</v>
      </c>
      <c r="X5567" t="str">
        <f t="shared" si="605"/>
        <v>Active</v>
      </c>
      <c r="Y5567">
        <f t="shared" si="606"/>
        <v>1.8356164383561644</v>
      </c>
      <c r="Z5567" t="str">
        <f t="shared" si="607"/>
        <v>1–2 Years</v>
      </c>
      <c r="AA5567" t="str">
        <f t="shared" si="608"/>
        <v>100K–129K</v>
      </c>
    </row>
    <row r="5568" spans="1:27" ht="19.95" customHeight="1" x14ac:dyDescent="0.3">
      <c r="A5568" s="4" t="s">
        <v>5695</v>
      </c>
      <c r="B5568" s="5">
        <v>45201</v>
      </c>
      <c r="C5568" s="6" t="s">
        <v>86</v>
      </c>
      <c r="D5568" s="6" t="s">
        <v>87</v>
      </c>
      <c r="E5568" s="6" t="s">
        <v>67</v>
      </c>
      <c r="F5568" s="6" t="s">
        <v>116</v>
      </c>
      <c r="G5568" s="6" t="s">
        <v>89</v>
      </c>
      <c r="H5568" s="6" t="s">
        <v>26</v>
      </c>
      <c r="I5568" s="6" t="s">
        <v>50</v>
      </c>
      <c r="J5568" s="5">
        <v>45201</v>
      </c>
      <c r="K5568" s="5">
        <v>45822</v>
      </c>
      <c r="L5568" s="6" t="s">
        <v>51</v>
      </c>
      <c r="M5568" s="6">
        <v>621</v>
      </c>
      <c r="N5568" s="6" t="s">
        <v>29</v>
      </c>
      <c r="O5568" s="6" t="s">
        <v>105</v>
      </c>
      <c r="P5568" s="6" t="s">
        <v>31</v>
      </c>
      <c r="Q5568" s="6">
        <v>3</v>
      </c>
      <c r="R5568" s="6" t="s">
        <v>37</v>
      </c>
      <c r="S5568" s="6">
        <v>2</v>
      </c>
      <c r="T5568" s="7">
        <v>79000</v>
      </c>
      <c r="U5568" t="str">
        <f t="shared" si="602"/>
        <v>Reviewed</v>
      </c>
      <c r="V5568" t="str">
        <f t="shared" si="603"/>
        <v>meets</v>
      </c>
      <c r="W5568">
        <f t="shared" si="604"/>
        <v>1</v>
      </c>
      <c r="X5568" t="str">
        <f t="shared" si="605"/>
        <v>Attrited</v>
      </c>
      <c r="Y5568">
        <f t="shared" si="606"/>
        <v>1.7013698630136986</v>
      </c>
      <c r="Z5568" t="str">
        <f t="shared" si="607"/>
        <v>1–2 Years</v>
      </c>
      <c r="AA5568" t="str">
        <f t="shared" si="608"/>
        <v>70K–99K</v>
      </c>
    </row>
    <row r="5569" spans="1:27" ht="19.95" customHeight="1" x14ac:dyDescent="0.3">
      <c r="A5569" s="8" t="s">
        <v>5696</v>
      </c>
      <c r="B5569" s="9">
        <v>45124</v>
      </c>
      <c r="C5569" s="1" t="s">
        <v>91</v>
      </c>
      <c r="D5569" s="1" t="s">
        <v>87</v>
      </c>
      <c r="E5569" s="1" t="s">
        <v>92</v>
      </c>
      <c r="F5569" s="1" t="s">
        <v>35</v>
      </c>
      <c r="G5569" s="1" t="s">
        <v>36</v>
      </c>
      <c r="H5569" s="1" t="s">
        <v>26</v>
      </c>
      <c r="I5569" s="1" t="s">
        <v>27</v>
      </c>
      <c r="J5569" s="9">
        <v>45124</v>
      </c>
      <c r="K5569" s="9"/>
      <c r="L5569" s="1" t="s">
        <v>28</v>
      </c>
      <c r="M5569" s="1">
        <v>898</v>
      </c>
      <c r="N5569" s="1" t="s">
        <v>122</v>
      </c>
      <c r="O5569" s="1" t="s">
        <v>63</v>
      </c>
      <c r="P5569" s="1" t="s">
        <v>31</v>
      </c>
      <c r="Q5569" s="1">
        <v>4</v>
      </c>
      <c r="R5569" s="1" t="s">
        <v>32</v>
      </c>
      <c r="S5569" s="1">
        <v>2</v>
      </c>
      <c r="T5569" s="10">
        <v>102000</v>
      </c>
      <c r="U5569" t="str">
        <f t="shared" si="602"/>
        <v>Reviewed</v>
      </c>
      <c r="V5569" t="str">
        <f t="shared" si="603"/>
        <v>exceeds</v>
      </c>
      <c r="W5569">
        <f t="shared" si="604"/>
        <v>0</v>
      </c>
      <c r="X5569" t="str">
        <f t="shared" si="605"/>
        <v>Active</v>
      </c>
      <c r="Y5569">
        <f t="shared" si="606"/>
        <v>2.4602739726027396</v>
      </c>
      <c r="Z5569" t="str">
        <f t="shared" si="607"/>
        <v>2–3 Years</v>
      </c>
      <c r="AA5569" t="str">
        <f t="shared" si="608"/>
        <v>100K–129K</v>
      </c>
    </row>
    <row r="5570" spans="1:27" ht="19.95" customHeight="1" x14ac:dyDescent="0.3">
      <c r="A5570" s="4" t="s">
        <v>5697</v>
      </c>
      <c r="B5570" s="5">
        <v>45917</v>
      </c>
      <c r="C5570" s="6" t="s">
        <v>21</v>
      </c>
      <c r="D5570" s="6" t="s">
        <v>22</v>
      </c>
      <c r="E5570" s="6" t="s">
        <v>23</v>
      </c>
      <c r="F5570" s="6" t="s">
        <v>288</v>
      </c>
      <c r="G5570" s="6" t="s">
        <v>25</v>
      </c>
      <c r="H5570" s="6" t="s">
        <v>43</v>
      </c>
      <c r="I5570" s="6" t="s">
        <v>27</v>
      </c>
      <c r="J5570" s="5">
        <v>45917</v>
      </c>
      <c r="K5570" s="5"/>
      <c r="L5570" s="6" t="s">
        <v>28</v>
      </c>
      <c r="M5570" s="6">
        <v>105</v>
      </c>
      <c r="N5570" s="6" t="s">
        <v>29</v>
      </c>
      <c r="O5570" s="6" t="s">
        <v>63</v>
      </c>
      <c r="P5570" s="6" t="s">
        <v>107</v>
      </c>
      <c r="Q5570" s="6" t="s">
        <v>95</v>
      </c>
      <c r="R5570" s="6" t="s">
        <v>28</v>
      </c>
      <c r="S5570" s="6">
        <v>0</v>
      </c>
      <c r="T5570" s="7">
        <v>58500</v>
      </c>
      <c r="U5570" t="str">
        <f t="shared" ref="U5570:U5633" si="609">IF(LOWER(TRIM(Q5570&amp;""))="none","Not Reviewed","Reviewed")</f>
        <v>Not Reviewed</v>
      </c>
      <c r="V5570" t="str">
        <f t="shared" ref="V5570:V5633" si="610">IF(OR(Q5570="none",R5570=""),"Not Reviewed",R5570)</f>
        <v>Not Reviewed</v>
      </c>
      <c r="W5570">
        <f t="shared" ref="W5570:W5633" si="611">IF(I5570="terminated",1,0)</f>
        <v>0</v>
      </c>
      <c r="X5570" t="str">
        <f t="shared" ref="X5570:X5633" si="612">IF(I5570="terminated","Attrited","Active")</f>
        <v>Active</v>
      </c>
      <c r="Y5570">
        <f t="shared" ref="Y5570:Y5633" si="613">M5570/365</f>
        <v>0.28767123287671231</v>
      </c>
      <c r="Z5570" t="str">
        <f t="shared" ref="Z5570:Z5633" si="614">IF(Y5570&lt;1,"&lt;1 Year",IF(Y5570&lt;2,"1–2 Years",IF(Y5570&lt;3,"2–3 Years","3+ Years")))</f>
        <v>&lt;1 Year</v>
      </c>
      <c r="AA5570" t="str">
        <f t="shared" ref="AA5570:AA5633" si="615">IF(T5570&lt;70000,"&lt;70K",IF(T5570&lt;100000,"70K–99K",IF(T5570&lt;130000,"100K–129K","130K+")))</f>
        <v>&lt;70K</v>
      </c>
    </row>
    <row r="5571" spans="1:27" ht="19.95" customHeight="1" x14ac:dyDescent="0.3">
      <c r="A5571" s="8" t="s">
        <v>5698</v>
      </c>
      <c r="B5571" s="9">
        <v>45433</v>
      </c>
      <c r="C5571" s="1" t="s">
        <v>34</v>
      </c>
      <c r="D5571" s="1" t="s">
        <v>22</v>
      </c>
      <c r="E5571" s="1" t="s">
        <v>23</v>
      </c>
      <c r="F5571" s="1" t="s">
        <v>138</v>
      </c>
      <c r="G5571" s="1" t="s">
        <v>36</v>
      </c>
      <c r="H5571" s="1" t="s">
        <v>43</v>
      </c>
      <c r="I5571" s="1" t="s">
        <v>27</v>
      </c>
      <c r="J5571" s="9">
        <v>45433</v>
      </c>
      <c r="K5571" s="9"/>
      <c r="L5571" s="1" t="s">
        <v>28</v>
      </c>
      <c r="M5571" s="1">
        <v>589</v>
      </c>
      <c r="N5571" s="1" t="s">
        <v>52</v>
      </c>
      <c r="O5571" s="1" t="s">
        <v>30</v>
      </c>
      <c r="P5571" s="1" t="s">
        <v>31</v>
      </c>
      <c r="Q5571" s="1">
        <v>4</v>
      </c>
      <c r="R5571" s="1" t="s">
        <v>32</v>
      </c>
      <c r="S5571" s="1">
        <v>2</v>
      </c>
      <c r="T5571" s="10">
        <v>67500</v>
      </c>
      <c r="U5571" t="str">
        <f t="shared" si="609"/>
        <v>Reviewed</v>
      </c>
      <c r="V5571" t="str">
        <f t="shared" si="610"/>
        <v>exceeds</v>
      </c>
      <c r="W5571">
        <f t="shared" si="611"/>
        <v>0</v>
      </c>
      <c r="X5571" t="str">
        <f t="shared" si="612"/>
        <v>Active</v>
      </c>
      <c r="Y5571">
        <f t="shared" si="613"/>
        <v>1.6136986301369862</v>
      </c>
      <c r="Z5571" t="str">
        <f t="shared" si="614"/>
        <v>1–2 Years</v>
      </c>
      <c r="AA5571" t="str">
        <f t="shared" si="615"/>
        <v>&lt;70K</v>
      </c>
    </row>
    <row r="5572" spans="1:27" ht="19.95" customHeight="1" x14ac:dyDescent="0.3">
      <c r="A5572" s="4" t="s">
        <v>5699</v>
      </c>
      <c r="B5572" s="5">
        <v>45484</v>
      </c>
      <c r="C5572" s="6" t="s">
        <v>39</v>
      </c>
      <c r="D5572" s="6" t="s">
        <v>22</v>
      </c>
      <c r="E5572" s="6" t="s">
        <v>40</v>
      </c>
      <c r="F5572" s="6" t="s">
        <v>99</v>
      </c>
      <c r="G5572" s="6" t="s">
        <v>36</v>
      </c>
      <c r="H5572" s="6" t="s">
        <v>49</v>
      </c>
      <c r="I5572" s="6" t="s">
        <v>27</v>
      </c>
      <c r="J5572" s="5">
        <v>45484</v>
      </c>
      <c r="K5572" s="5"/>
      <c r="L5572" s="6" t="s">
        <v>28</v>
      </c>
      <c r="M5572" s="6">
        <v>538</v>
      </c>
      <c r="N5572" s="6" t="s">
        <v>52</v>
      </c>
      <c r="O5572" s="6" t="s">
        <v>30</v>
      </c>
      <c r="P5572" s="6" t="s">
        <v>44</v>
      </c>
      <c r="Q5572" s="6">
        <v>4</v>
      </c>
      <c r="R5572" s="6" t="s">
        <v>32</v>
      </c>
      <c r="S5572" s="6">
        <v>1</v>
      </c>
      <c r="T5572" s="7">
        <v>112500</v>
      </c>
      <c r="U5572" t="str">
        <f t="shared" si="609"/>
        <v>Reviewed</v>
      </c>
      <c r="V5572" t="str">
        <f t="shared" si="610"/>
        <v>exceeds</v>
      </c>
      <c r="W5572">
        <f t="shared" si="611"/>
        <v>0</v>
      </c>
      <c r="X5572" t="str">
        <f t="shared" si="612"/>
        <v>Active</v>
      </c>
      <c r="Y5572">
        <f t="shared" si="613"/>
        <v>1.473972602739726</v>
      </c>
      <c r="Z5572" t="str">
        <f t="shared" si="614"/>
        <v>1–2 Years</v>
      </c>
      <c r="AA5572" t="str">
        <f t="shared" si="615"/>
        <v>100K–129K</v>
      </c>
    </row>
    <row r="5573" spans="1:27" ht="19.95" customHeight="1" x14ac:dyDescent="0.3">
      <c r="A5573" s="8" t="s">
        <v>5700</v>
      </c>
      <c r="B5573" s="9">
        <v>45641</v>
      </c>
      <c r="C5573" s="1" t="s">
        <v>46</v>
      </c>
      <c r="D5573" s="1" t="s">
        <v>22</v>
      </c>
      <c r="E5573" s="1" t="s">
        <v>40</v>
      </c>
      <c r="F5573" s="1" t="s">
        <v>174</v>
      </c>
      <c r="G5573" s="1" t="s">
        <v>42</v>
      </c>
      <c r="H5573" s="1" t="s">
        <v>26</v>
      </c>
      <c r="I5573" s="1" t="s">
        <v>27</v>
      </c>
      <c r="J5573" s="9">
        <v>45641</v>
      </c>
      <c r="K5573" s="9"/>
      <c r="L5573" s="1" t="s">
        <v>28</v>
      </c>
      <c r="M5573" s="1">
        <v>381</v>
      </c>
      <c r="N5573" s="1" t="s">
        <v>29</v>
      </c>
      <c r="O5573" s="1" t="s">
        <v>63</v>
      </c>
      <c r="P5573" s="1" t="s">
        <v>31</v>
      </c>
      <c r="Q5573" s="1">
        <v>2</v>
      </c>
      <c r="R5573" s="1" t="s">
        <v>53</v>
      </c>
      <c r="S5573" s="1">
        <v>1</v>
      </c>
      <c r="T5573" s="10">
        <v>84000</v>
      </c>
      <c r="U5573" t="str">
        <f t="shared" si="609"/>
        <v>Reviewed</v>
      </c>
      <c r="V5573" t="str">
        <f t="shared" si="610"/>
        <v>needs_support</v>
      </c>
      <c r="W5573">
        <f t="shared" si="611"/>
        <v>0</v>
      </c>
      <c r="X5573" t="str">
        <f t="shared" si="612"/>
        <v>Active</v>
      </c>
      <c r="Y5573">
        <f t="shared" si="613"/>
        <v>1.0438356164383562</v>
      </c>
      <c r="Z5573" t="str">
        <f t="shared" si="614"/>
        <v>1–2 Years</v>
      </c>
      <c r="AA5573" t="str">
        <f t="shared" si="615"/>
        <v>70K–99K</v>
      </c>
    </row>
    <row r="5574" spans="1:27" ht="19.95" customHeight="1" x14ac:dyDescent="0.3">
      <c r="A5574" s="4" t="s">
        <v>5701</v>
      </c>
      <c r="B5574" s="5">
        <v>45346</v>
      </c>
      <c r="C5574" s="6" t="s">
        <v>55</v>
      </c>
      <c r="D5574" s="6" t="s">
        <v>56</v>
      </c>
      <c r="E5574" s="6" t="s">
        <v>23</v>
      </c>
      <c r="F5574" s="6" t="s">
        <v>57</v>
      </c>
      <c r="G5574" s="6" t="s">
        <v>58</v>
      </c>
      <c r="H5574" s="6" t="s">
        <v>43</v>
      </c>
      <c r="I5574" s="6" t="s">
        <v>27</v>
      </c>
      <c r="J5574" s="5">
        <v>45346</v>
      </c>
      <c r="K5574" s="5"/>
      <c r="L5574" s="6" t="s">
        <v>28</v>
      </c>
      <c r="M5574" s="6">
        <v>676</v>
      </c>
      <c r="N5574" s="6" t="s">
        <v>140</v>
      </c>
      <c r="O5574" s="6" t="s">
        <v>63</v>
      </c>
      <c r="P5574" s="6" t="s">
        <v>31</v>
      </c>
      <c r="Q5574" s="6">
        <v>5</v>
      </c>
      <c r="R5574" s="6" t="s">
        <v>119</v>
      </c>
      <c r="S5574" s="6">
        <v>2</v>
      </c>
      <c r="T5574" s="7">
        <v>66000</v>
      </c>
      <c r="U5574" t="str">
        <f t="shared" si="609"/>
        <v>Reviewed</v>
      </c>
      <c r="V5574" t="str">
        <f t="shared" si="610"/>
        <v>outstanding</v>
      </c>
      <c r="W5574">
        <f t="shared" si="611"/>
        <v>0</v>
      </c>
      <c r="X5574" t="str">
        <f t="shared" si="612"/>
        <v>Active</v>
      </c>
      <c r="Y5574">
        <f t="shared" si="613"/>
        <v>1.8520547945205479</v>
      </c>
      <c r="Z5574" t="str">
        <f t="shared" si="614"/>
        <v>1–2 Years</v>
      </c>
      <c r="AA5574" t="str">
        <f t="shared" si="615"/>
        <v>&lt;70K</v>
      </c>
    </row>
    <row r="5575" spans="1:27" ht="19.95" customHeight="1" x14ac:dyDescent="0.3">
      <c r="A5575" s="8" t="s">
        <v>5702</v>
      </c>
      <c r="B5575" s="9">
        <v>45886</v>
      </c>
      <c r="C5575" s="1" t="s">
        <v>60</v>
      </c>
      <c r="D5575" s="1" t="s">
        <v>56</v>
      </c>
      <c r="E5575" s="1" t="s">
        <v>40</v>
      </c>
      <c r="F5575" s="1" t="s">
        <v>145</v>
      </c>
      <c r="G5575" s="1" t="s">
        <v>62</v>
      </c>
      <c r="H5575" s="1" t="s">
        <v>49</v>
      </c>
      <c r="I5575" s="1" t="s">
        <v>50</v>
      </c>
      <c r="J5575" s="9">
        <v>45886</v>
      </c>
      <c r="K5575" s="9">
        <v>45997</v>
      </c>
      <c r="L5575" s="1" t="s">
        <v>159</v>
      </c>
      <c r="M5575" s="1">
        <v>111</v>
      </c>
      <c r="N5575" s="1" t="s">
        <v>52</v>
      </c>
      <c r="O5575" s="1" t="s">
        <v>30</v>
      </c>
      <c r="P5575" s="1" t="s">
        <v>133</v>
      </c>
      <c r="Q5575" s="1" t="s">
        <v>95</v>
      </c>
      <c r="R5575" s="1" t="s">
        <v>28</v>
      </c>
      <c r="S5575" s="1">
        <v>0</v>
      </c>
      <c r="T5575" s="10">
        <v>139000</v>
      </c>
      <c r="U5575" t="str">
        <f t="shared" si="609"/>
        <v>Not Reviewed</v>
      </c>
      <c r="V5575" t="str">
        <f t="shared" si="610"/>
        <v>Not Reviewed</v>
      </c>
      <c r="W5575">
        <f t="shared" si="611"/>
        <v>1</v>
      </c>
      <c r="X5575" t="str">
        <f t="shared" si="612"/>
        <v>Attrited</v>
      </c>
      <c r="Y5575">
        <f t="shared" si="613"/>
        <v>0.30410958904109592</v>
      </c>
      <c r="Z5575" t="str">
        <f t="shared" si="614"/>
        <v>&lt;1 Year</v>
      </c>
      <c r="AA5575" t="str">
        <f t="shared" si="615"/>
        <v>130K+</v>
      </c>
    </row>
    <row r="5576" spans="1:27" ht="19.95" customHeight="1" x14ac:dyDescent="0.3">
      <c r="A5576" s="4" t="s">
        <v>5703</v>
      </c>
      <c r="B5576" s="5">
        <v>45495</v>
      </c>
      <c r="C5576" s="6" t="s">
        <v>66</v>
      </c>
      <c r="D5576" s="6" t="s">
        <v>56</v>
      </c>
      <c r="E5576" s="6" t="s">
        <v>67</v>
      </c>
      <c r="F5576" s="6" t="s">
        <v>68</v>
      </c>
      <c r="G5576" s="6" t="s">
        <v>69</v>
      </c>
      <c r="H5576" s="6" t="s">
        <v>26</v>
      </c>
      <c r="I5576" s="6" t="s">
        <v>27</v>
      </c>
      <c r="J5576" s="5">
        <v>45495</v>
      </c>
      <c r="K5576" s="5"/>
      <c r="L5576" s="6" t="s">
        <v>28</v>
      </c>
      <c r="M5576" s="6">
        <v>527</v>
      </c>
      <c r="N5576" s="6" t="s">
        <v>52</v>
      </c>
      <c r="O5576" s="6" t="s">
        <v>30</v>
      </c>
      <c r="P5576" s="6" t="s">
        <v>31</v>
      </c>
      <c r="Q5576" s="6">
        <v>2</v>
      </c>
      <c r="R5576" s="6" t="s">
        <v>53</v>
      </c>
      <c r="S5576" s="6">
        <v>1</v>
      </c>
      <c r="T5576" s="7">
        <v>92500</v>
      </c>
      <c r="U5576" t="str">
        <f t="shared" si="609"/>
        <v>Reviewed</v>
      </c>
      <c r="V5576" t="str">
        <f t="shared" si="610"/>
        <v>needs_support</v>
      </c>
      <c r="W5576">
        <f t="shared" si="611"/>
        <v>0</v>
      </c>
      <c r="X5576" t="str">
        <f t="shared" si="612"/>
        <v>Active</v>
      </c>
      <c r="Y5576">
        <f t="shared" si="613"/>
        <v>1.4438356164383561</v>
      </c>
      <c r="Z5576" t="str">
        <f t="shared" si="614"/>
        <v>1–2 Years</v>
      </c>
      <c r="AA5576" t="str">
        <f t="shared" si="615"/>
        <v>70K–99K</v>
      </c>
    </row>
    <row r="5577" spans="1:27" ht="19.95" customHeight="1" x14ac:dyDescent="0.3">
      <c r="A5577" s="8" t="s">
        <v>5704</v>
      </c>
      <c r="B5577" s="9">
        <v>45826</v>
      </c>
      <c r="C5577" s="1" t="s">
        <v>71</v>
      </c>
      <c r="D5577" s="1" t="s">
        <v>72</v>
      </c>
      <c r="E5577" s="1" t="s">
        <v>23</v>
      </c>
      <c r="F5577" s="1" t="s">
        <v>150</v>
      </c>
      <c r="G5577" s="1" t="s">
        <v>74</v>
      </c>
      <c r="H5577" s="1" t="s">
        <v>26</v>
      </c>
      <c r="I5577" s="1" t="s">
        <v>50</v>
      </c>
      <c r="J5577" s="9">
        <v>45826</v>
      </c>
      <c r="K5577" s="9">
        <v>45967</v>
      </c>
      <c r="L5577" s="1" t="s">
        <v>51</v>
      </c>
      <c r="M5577" s="1">
        <v>141</v>
      </c>
      <c r="N5577" s="1" t="s">
        <v>52</v>
      </c>
      <c r="O5577" s="1" t="s">
        <v>63</v>
      </c>
      <c r="P5577" s="1" t="s">
        <v>64</v>
      </c>
      <c r="Q5577" s="1" t="s">
        <v>95</v>
      </c>
      <c r="R5577" s="1" t="s">
        <v>28</v>
      </c>
      <c r="S5577" s="1">
        <v>0</v>
      </c>
      <c r="T5577" s="10">
        <v>80000</v>
      </c>
      <c r="U5577" t="str">
        <f t="shared" si="609"/>
        <v>Not Reviewed</v>
      </c>
      <c r="V5577" t="str">
        <f t="shared" si="610"/>
        <v>Not Reviewed</v>
      </c>
      <c r="W5577">
        <f t="shared" si="611"/>
        <v>1</v>
      </c>
      <c r="X5577" t="str">
        <f t="shared" si="612"/>
        <v>Attrited</v>
      </c>
      <c r="Y5577">
        <f t="shared" si="613"/>
        <v>0.38630136986301372</v>
      </c>
      <c r="Z5577" t="str">
        <f t="shared" si="614"/>
        <v>&lt;1 Year</v>
      </c>
      <c r="AA5577" t="str">
        <f t="shared" si="615"/>
        <v>70K–99K</v>
      </c>
    </row>
    <row r="5578" spans="1:27" ht="19.95" customHeight="1" x14ac:dyDescent="0.3">
      <c r="A5578" s="4" t="s">
        <v>5705</v>
      </c>
      <c r="B5578" s="5">
        <v>45348</v>
      </c>
      <c r="C5578" s="6" t="s">
        <v>77</v>
      </c>
      <c r="D5578" s="6" t="s">
        <v>72</v>
      </c>
      <c r="E5578" s="6" t="s">
        <v>40</v>
      </c>
      <c r="F5578" s="6" t="s">
        <v>131</v>
      </c>
      <c r="G5578" s="6" t="s">
        <v>79</v>
      </c>
      <c r="H5578" s="6" t="s">
        <v>26</v>
      </c>
      <c r="I5578" s="6" t="s">
        <v>27</v>
      </c>
      <c r="J5578" s="5">
        <v>45348</v>
      </c>
      <c r="K5578" s="5"/>
      <c r="L5578" s="6" t="s">
        <v>28</v>
      </c>
      <c r="M5578" s="6">
        <v>674</v>
      </c>
      <c r="N5578" s="6" t="s">
        <v>52</v>
      </c>
      <c r="O5578" s="6" t="s">
        <v>63</v>
      </c>
      <c r="P5578" s="6" t="s">
        <v>44</v>
      </c>
      <c r="Q5578" s="6">
        <v>3</v>
      </c>
      <c r="R5578" s="6" t="s">
        <v>37</v>
      </c>
      <c r="S5578" s="6">
        <v>2</v>
      </c>
      <c r="T5578" s="7">
        <v>96000</v>
      </c>
      <c r="U5578" t="str">
        <f t="shared" si="609"/>
        <v>Reviewed</v>
      </c>
      <c r="V5578" t="str">
        <f t="shared" si="610"/>
        <v>meets</v>
      </c>
      <c r="W5578">
        <f t="shared" si="611"/>
        <v>0</v>
      </c>
      <c r="X5578" t="str">
        <f t="shared" si="612"/>
        <v>Active</v>
      </c>
      <c r="Y5578">
        <f t="shared" si="613"/>
        <v>1.8465753424657534</v>
      </c>
      <c r="Z5578" t="str">
        <f t="shared" si="614"/>
        <v>1–2 Years</v>
      </c>
      <c r="AA5578" t="str">
        <f t="shared" si="615"/>
        <v>70K–99K</v>
      </c>
    </row>
    <row r="5579" spans="1:27" ht="19.95" customHeight="1" x14ac:dyDescent="0.3">
      <c r="A5579" s="8" t="s">
        <v>5706</v>
      </c>
      <c r="B5579" s="9">
        <v>45710</v>
      </c>
      <c r="C5579" s="1" t="s">
        <v>81</v>
      </c>
      <c r="D5579" s="1" t="s">
        <v>72</v>
      </c>
      <c r="E5579" s="1" t="s">
        <v>23</v>
      </c>
      <c r="F5579" s="1" t="s">
        <v>223</v>
      </c>
      <c r="G5579" s="1" t="s">
        <v>83</v>
      </c>
      <c r="H5579" s="1" t="s">
        <v>49</v>
      </c>
      <c r="I5579" s="1" t="s">
        <v>27</v>
      </c>
      <c r="J5579" s="9">
        <v>45710</v>
      </c>
      <c r="K5579" s="9"/>
      <c r="L5579" s="1" t="s">
        <v>28</v>
      </c>
      <c r="M5579" s="1">
        <v>312</v>
      </c>
      <c r="N5579" s="1" t="s">
        <v>29</v>
      </c>
      <c r="O5579" s="1" t="s">
        <v>63</v>
      </c>
      <c r="P5579" s="1" t="s">
        <v>44</v>
      </c>
      <c r="Q5579" s="1">
        <v>5</v>
      </c>
      <c r="R5579" s="1" t="s">
        <v>119</v>
      </c>
      <c r="S5579" s="1">
        <v>1</v>
      </c>
      <c r="T5579" s="10">
        <v>99000</v>
      </c>
      <c r="U5579" t="str">
        <f t="shared" si="609"/>
        <v>Reviewed</v>
      </c>
      <c r="V5579" t="str">
        <f t="shared" si="610"/>
        <v>outstanding</v>
      </c>
      <c r="W5579">
        <f t="shared" si="611"/>
        <v>0</v>
      </c>
      <c r="X5579" t="str">
        <f t="shared" si="612"/>
        <v>Active</v>
      </c>
      <c r="Y5579">
        <f t="shared" si="613"/>
        <v>0.85479452054794525</v>
      </c>
      <c r="Z5579" t="str">
        <f t="shared" si="614"/>
        <v>&lt;1 Year</v>
      </c>
      <c r="AA5579" t="str">
        <f t="shared" si="615"/>
        <v>70K–99K</v>
      </c>
    </row>
    <row r="5580" spans="1:27" ht="19.95" customHeight="1" x14ac:dyDescent="0.3">
      <c r="A5580" s="4" t="s">
        <v>5707</v>
      </c>
      <c r="B5580" s="5">
        <v>45719</v>
      </c>
      <c r="C5580" s="6" t="s">
        <v>86</v>
      </c>
      <c r="D5580" s="6" t="s">
        <v>87</v>
      </c>
      <c r="E5580" s="6" t="s">
        <v>67</v>
      </c>
      <c r="F5580" s="6" t="s">
        <v>116</v>
      </c>
      <c r="G5580" s="6" t="s">
        <v>89</v>
      </c>
      <c r="H5580" s="6" t="s">
        <v>26</v>
      </c>
      <c r="I5580" s="6" t="s">
        <v>27</v>
      </c>
      <c r="J5580" s="5">
        <v>45719</v>
      </c>
      <c r="K5580" s="5"/>
      <c r="L5580" s="6" t="s">
        <v>28</v>
      </c>
      <c r="M5580" s="6">
        <v>303</v>
      </c>
      <c r="N5580" s="6" t="s">
        <v>140</v>
      </c>
      <c r="O5580" s="6" t="s">
        <v>63</v>
      </c>
      <c r="P5580" s="6" t="s">
        <v>44</v>
      </c>
      <c r="Q5580" s="6">
        <v>4</v>
      </c>
      <c r="R5580" s="6" t="s">
        <v>32</v>
      </c>
      <c r="S5580" s="6">
        <v>1</v>
      </c>
      <c r="T5580" s="7">
        <v>91500</v>
      </c>
      <c r="U5580" t="str">
        <f t="shared" si="609"/>
        <v>Reviewed</v>
      </c>
      <c r="V5580" t="str">
        <f t="shared" si="610"/>
        <v>exceeds</v>
      </c>
      <c r="W5580">
        <f t="shared" si="611"/>
        <v>0</v>
      </c>
      <c r="X5580" t="str">
        <f t="shared" si="612"/>
        <v>Active</v>
      </c>
      <c r="Y5580">
        <f t="shared" si="613"/>
        <v>0.83013698630136989</v>
      </c>
      <c r="Z5580" t="str">
        <f t="shared" si="614"/>
        <v>&lt;1 Year</v>
      </c>
      <c r="AA5580" t="str">
        <f t="shared" si="615"/>
        <v>70K–99K</v>
      </c>
    </row>
    <row r="5581" spans="1:27" ht="19.95" customHeight="1" x14ac:dyDescent="0.3">
      <c r="A5581" s="8" t="s">
        <v>5708</v>
      </c>
      <c r="B5581" s="9">
        <v>45921</v>
      </c>
      <c r="C5581" s="1" t="s">
        <v>91</v>
      </c>
      <c r="D5581" s="1" t="s">
        <v>87</v>
      </c>
      <c r="E5581" s="1" t="s">
        <v>92</v>
      </c>
      <c r="F5581" s="1" t="s">
        <v>93</v>
      </c>
      <c r="G5581" s="1" t="s">
        <v>94</v>
      </c>
      <c r="H5581" s="1" t="s">
        <v>26</v>
      </c>
      <c r="I5581" s="1" t="s">
        <v>27</v>
      </c>
      <c r="J5581" s="9">
        <v>45921</v>
      </c>
      <c r="K5581" s="9"/>
      <c r="L5581" s="1" t="s">
        <v>28</v>
      </c>
      <c r="M5581" s="1">
        <v>101</v>
      </c>
      <c r="N5581" s="1" t="s">
        <v>29</v>
      </c>
      <c r="O5581" s="1" t="s">
        <v>30</v>
      </c>
      <c r="P5581" s="1" t="s">
        <v>107</v>
      </c>
      <c r="Q5581" s="1" t="s">
        <v>95</v>
      </c>
      <c r="R5581" s="1" t="s">
        <v>28</v>
      </c>
      <c r="S5581" s="1">
        <v>0</v>
      </c>
      <c r="T5581" s="10">
        <v>79000</v>
      </c>
      <c r="U5581" t="str">
        <f t="shared" si="609"/>
        <v>Not Reviewed</v>
      </c>
      <c r="V5581" t="str">
        <f t="shared" si="610"/>
        <v>Not Reviewed</v>
      </c>
      <c r="W5581">
        <f t="shared" si="611"/>
        <v>0</v>
      </c>
      <c r="X5581" t="str">
        <f t="shared" si="612"/>
        <v>Active</v>
      </c>
      <c r="Y5581">
        <f t="shared" si="613"/>
        <v>0.27671232876712326</v>
      </c>
      <c r="Z5581" t="str">
        <f t="shared" si="614"/>
        <v>&lt;1 Year</v>
      </c>
      <c r="AA5581" t="str">
        <f t="shared" si="615"/>
        <v>70K–99K</v>
      </c>
    </row>
    <row r="5582" spans="1:27" ht="19.95" customHeight="1" x14ac:dyDescent="0.3">
      <c r="A5582" s="4" t="s">
        <v>5709</v>
      </c>
      <c r="B5582" s="5">
        <v>45743</v>
      </c>
      <c r="C5582" s="6" t="s">
        <v>21</v>
      </c>
      <c r="D5582" s="6" t="s">
        <v>22</v>
      </c>
      <c r="E5582" s="6" t="s">
        <v>23</v>
      </c>
      <c r="F5582" s="6" t="s">
        <v>99</v>
      </c>
      <c r="G5582" s="6" t="s">
        <v>36</v>
      </c>
      <c r="H5582" s="6" t="s">
        <v>49</v>
      </c>
      <c r="I5582" s="6" t="s">
        <v>27</v>
      </c>
      <c r="J5582" s="5">
        <v>45743</v>
      </c>
      <c r="K5582" s="5"/>
      <c r="L5582" s="6" t="s">
        <v>28</v>
      </c>
      <c r="M5582" s="6">
        <v>279</v>
      </c>
      <c r="N5582" s="6" t="s">
        <v>29</v>
      </c>
      <c r="O5582" s="6" t="s">
        <v>63</v>
      </c>
      <c r="P5582" s="6" t="s">
        <v>44</v>
      </c>
      <c r="Q5582" s="6">
        <v>5</v>
      </c>
      <c r="R5582" s="6" t="s">
        <v>119</v>
      </c>
      <c r="S5582" s="6">
        <v>1</v>
      </c>
      <c r="T5582" s="7">
        <v>135500</v>
      </c>
      <c r="U5582" t="str">
        <f t="shared" si="609"/>
        <v>Reviewed</v>
      </c>
      <c r="V5582" t="str">
        <f t="shared" si="610"/>
        <v>outstanding</v>
      </c>
      <c r="W5582">
        <f t="shared" si="611"/>
        <v>0</v>
      </c>
      <c r="X5582" t="str">
        <f t="shared" si="612"/>
        <v>Active</v>
      </c>
      <c r="Y5582">
        <f t="shared" si="613"/>
        <v>0.76438356164383559</v>
      </c>
      <c r="Z5582" t="str">
        <f t="shared" si="614"/>
        <v>&lt;1 Year</v>
      </c>
      <c r="AA5582" t="str">
        <f t="shared" si="615"/>
        <v>130K+</v>
      </c>
    </row>
    <row r="5583" spans="1:27" ht="19.95" customHeight="1" x14ac:dyDescent="0.3">
      <c r="A5583" s="8" t="s">
        <v>5710</v>
      </c>
      <c r="B5583" s="9">
        <v>45358</v>
      </c>
      <c r="C5583" s="1" t="s">
        <v>34</v>
      </c>
      <c r="D5583" s="1" t="s">
        <v>22</v>
      </c>
      <c r="E5583" s="1" t="s">
        <v>23</v>
      </c>
      <c r="F5583" s="1" t="s">
        <v>138</v>
      </c>
      <c r="G5583" s="1" t="s">
        <v>36</v>
      </c>
      <c r="H5583" s="1" t="s">
        <v>43</v>
      </c>
      <c r="I5583" s="1" t="s">
        <v>50</v>
      </c>
      <c r="J5583" s="9">
        <v>45358</v>
      </c>
      <c r="K5583" s="9">
        <v>45687</v>
      </c>
      <c r="L5583" s="1" t="s">
        <v>51</v>
      </c>
      <c r="M5583" s="1">
        <v>329</v>
      </c>
      <c r="N5583" s="1" t="s">
        <v>29</v>
      </c>
      <c r="O5583" s="1" t="s">
        <v>30</v>
      </c>
      <c r="P5583" s="1" t="s">
        <v>64</v>
      </c>
      <c r="Q5583" s="1">
        <v>3</v>
      </c>
      <c r="R5583" s="1" t="s">
        <v>37</v>
      </c>
      <c r="S5583" s="1">
        <v>1</v>
      </c>
      <c r="T5583" s="10">
        <v>57000</v>
      </c>
      <c r="U5583" t="str">
        <f t="shared" si="609"/>
        <v>Reviewed</v>
      </c>
      <c r="V5583" t="str">
        <f t="shared" si="610"/>
        <v>meets</v>
      </c>
      <c r="W5583">
        <f t="shared" si="611"/>
        <v>1</v>
      </c>
      <c r="X5583" t="str">
        <f t="shared" si="612"/>
        <v>Attrited</v>
      </c>
      <c r="Y5583">
        <f t="shared" si="613"/>
        <v>0.90136986301369859</v>
      </c>
      <c r="Z5583" t="str">
        <f t="shared" si="614"/>
        <v>&lt;1 Year</v>
      </c>
      <c r="AA5583" t="str">
        <f t="shared" si="615"/>
        <v>&lt;70K</v>
      </c>
    </row>
    <row r="5584" spans="1:27" ht="19.95" customHeight="1" x14ac:dyDescent="0.3">
      <c r="A5584" s="4" t="s">
        <v>5711</v>
      </c>
      <c r="B5584" s="5">
        <v>45397</v>
      </c>
      <c r="C5584" s="6" t="s">
        <v>39</v>
      </c>
      <c r="D5584" s="6" t="s">
        <v>22</v>
      </c>
      <c r="E5584" s="6" t="s">
        <v>40</v>
      </c>
      <c r="F5584" s="6" t="s">
        <v>174</v>
      </c>
      <c r="G5584" s="6" t="s">
        <v>42</v>
      </c>
      <c r="H5584" s="6" t="s">
        <v>26</v>
      </c>
      <c r="I5584" s="6" t="s">
        <v>27</v>
      </c>
      <c r="J5584" s="5">
        <v>45397</v>
      </c>
      <c r="K5584" s="5"/>
      <c r="L5584" s="6" t="s">
        <v>28</v>
      </c>
      <c r="M5584" s="6">
        <v>625</v>
      </c>
      <c r="N5584" s="6" t="s">
        <v>75</v>
      </c>
      <c r="O5584" s="6" t="s">
        <v>63</v>
      </c>
      <c r="P5584" s="6" t="s">
        <v>31</v>
      </c>
      <c r="Q5584" s="6">
        <v>3</v>
      </c>
      <c r="R5584" s="6" t="s">
        <v>37</v>
      </c>
      <c r="S5584" s="6">
        <v>2</v>
      </c>
      <c r="T5584" s="7">
        <v>82000</v>
      </c>
      <c r="U5584" t="str">
        <f t="shared" si="609"/>
        <v>Reviewed</v>
      </c>
      <c r="V5584" t="str">
        <f t="shared" si="610"/>
        <v>meets</v>
      </c>
      <c r="W5584">
        <f t="shared" si="611"/>
        <v>0</v>
      </c>
      <c r="X5584" t="str">
        <f t="shared" si="612"/>
        <v>Active</v>
      </c>
      <c r="Y5584">
        <f t="shared" si="613"/>
        <v>1.7123287671232876</v>
      </c>
      <c r="Z5584" t="str">
        <f t="shared" si="614"/>
        <v>1–2 Years</v>
      </c>
      <c r="AA5584" t="str">
        <f t="shared" si="615"/>
        <v>70K–99K</v>
      </c>
    </row>
    <row r="5585" spans="1:27" ht="19.95" customHeight="1" x14ac:dyDescent="0.3">
      <c r="A5585" s="8" t="s">
        <v>5712</v>
      </c>
      <c r="B5585" s="9">
        <v>45265</v>
      </c>
      <c r="C5585" s="1" t="s">
        <v>46</v>
      </c>
      <c r="D5585" s="1" t="s">
        <v>22</v>
      </c>
      <c r="E5585" s="1" t="s">
        <v>40</v>
      </c>
      <c r="F5585" s="1" t="s">
        <v>101</v>
      </c>
      <c r="G5585" s="1" t="s">
        <v>48</v>
      </c>
      <c r="H5585" s="1" t="s">
        <v>26</v>
      </c>
      <c r="I5585" s="1" t="s">
        <v>27</v>
      </c>
      <c r="J5585" s="9">
        <v>45265</v>
      </c>
      <c r="K5585" s="9"/>
      <c r="L5585" s="1" t="s">
        <v>28</v>
      </c>
      <c r="M5585" s="1">
        <v>757</v>
      </c>
      <c r="N5585" s="1" t="s">
        <v>29</v>
      </c>
      <c r="O5585" s="1" t="s">
        <v>63</v>
      </c>
      <c r="P5585" s="1" t="s">
        <v>64</v>
      </c>
      <c r="Q5585" s="1">
        <v>3</v>
      </c>
      <c r="R5585" s="1" t="s">
        <v>37</v>
      </c>
      <c r="S5585" s="1">
        <v>2</v>
      </c>
      <c r="T5585" s="10">
        <v>94500</v>
      </c>
      <c r="U5585" t="str">
        <f t="shared" si="609"/>
        <v>Reviewed</v>
      </c>
      <c r="V5585" t="str">
        <f t="shared" si="610"/>
        <v>meets</v>
      </c>
      <c r="W5585">
        <f t="shared" si="611"/>
        <v>0</v>
      </c>
      <c r="X5585" t="str">
        <f t="shared" si="612"/>
        <v>Active</v>
      </c>
      <c r="Y5585">
        <f t="shared" si="613"/>
        <v>2.0739726027397261</v>
      </c>
      <c r="Z5585" t="str">
        <f t="shared" si="614"/>
        <v>2–3 Years</v>
      </c>
      <c r="AA5585" t="str">
        <f t="shared" si="615"/>
        <v>70K–99K</v>
      </c>
    </row>
    <row r="5586" spans="1:27" ht="19.95" customHeight="1" x14ac:dyDescent="0.3">
      <c r="A5586" s="4" t="s">
        <v>5713</v>
      </c>
      <c r="B5586" s="5">
        <v>45890</v>
      </c>
      <c r="C5586" s="6" t="s">
        <v>55</v>
      </c>
      <c r="D5586" s="6" t="s">
        <v>56</v>
      </c>
      <c r="E5586" s="6" t="s">
        <v>23</v>
      </c>
      <c r="F5586" s="6" t="s">
        <v>57</v>
      </c>
      <c r="G5586" s="6" t="s">
        <v>58</v>
      </c>
      <c r="H5586" s="6" t="s">
        <v>43</v>
      </c>
      <c r="I5586" s="6" t="s">
        <v>27</v>
      </c>
      <c r="J5586" s="5">
        <v>45890</v>
      </c>
      <c r="K5586" s="5"/>
      <c r="L5586" s="6" t="s">
        <v>28</v>
      </c>
      <c r="M5586" s="6">
        <v>132</v>
      </c>
      <c r="N5586" s="6" t="s">
        <v>29</v>
      </c>
      <c r="O5586" s="6" t="s">
        <v>170</v>
      </c>
      <c r="P5586" s="6" t="s">
        <v>64</v>
      </c>
      <c r="Q5586" s="6" t="s">
        <v>95</v>
      </c>
      <c r="R5586" s="6" t="s">
        <v>28</v>
      </c>
      <c r="S5586" s="6">
        <v>0</v>
      </c>
      <c r="T5586" s="7">
        <v>57500</v>
      </c>
      <c r="U5586" t="str">
        <f t="shared" si="609"/>
        <v>Not Reviewed</v>
      </c>
      <c r="V5586" t="str">
        <f t="shared" si="610"/>
        <v>Not Reviewed</v>
      </c>
      <c r="W5586">
        <f t="shared" si="611"/>
        <v>0</v>
      </c>
      <c r="X5586" t="str">
        <f t="shared" si="612"/>
        <v>Active</v>
      </c>
      <c r="Y5586">
        <f t="shared" si="613"/>
        <v>0.36164383561643837</v>
      </c>
      <c r="Z5586" t="str">
        <f t="shared" si="614"/>
        <v>&lt;1 Year</v>
      </c>
      <c r="AA5586" t="str">
        <f t="shared" si="615"/>
        <v>&lt;70K</v>
      </c>
    </row>
    <row r="5587" spans="1:27" ht="19.95" customHeight="1" x14ac:dyDescent="0.3">
      <c r="A5587" s="8" t="s">
        <v>5714</v>
      </c>
      <c r="B5587" s="9">
        <v>45125</v>
      </c>
      <c r="C5587" s="1" t="s">
        <v>60</v>
      </c>
      <c r="D5587" s="1" t="s">
        <v>56</v>
      </c>
      <c r="E5587" s="1" t="s">
        <v>40</v>
      </c>
      <c r="F5587" s="1" t="s">
        <v>61</v>
      </c>
      <c r="G5587" s="1" t="s">
        <v>62</v>
      </c>
      <c r="H5587" s="1" t="s">
        <v>26</v>
      </c>
      <c r="I5587" s="1" t="s">
        <v>50</v>
      </c>
      <c r="J5587" s="9">
        <v>45125</v>
      </c>
      <c r="K5587" s="9">
        <v>45828</v>
      </c>
      <c r="L5587" s="1" t="s">
        <v>51</v>
      </c>
      <c r="M5587" s="1">
        <v>703</v>
      </c>
      <c r="N5587" s="1" t="s">
        <v>52</v>
      </c>
      <c r="O5587" s="1" t="s">
        <v>170</v>
      </c>
      <c r="P5587" s="1" t="s">
        <v>107</v>
      </c>
      <c r="Q5587" s="1">
        <v>3</v>
      </c>
      <c r="R5587" s="1" t="s">
        <v>37</v>
      </c>
      <c r="S5587" s="1">
        <v>2</v>
      </c>
      <c r="T5587" s="10">
        <v>85500</v>
      </c>
      <c r="U5587" t="str">
        <f t="shared" si="609"/>
        <v>Reviewed</v>
      </c>
      <c r="V5587" t="str">
        <f t="shared" si="610"/>
        <v>meets</v>
      </c>
      <c r="W5587">
        <f t="shared" si="611"/>
        <v>1</v>
      </c>
      <c r="X5587" t="str">
        <f t="shared" si="612"/>
        <v>Attrited</v>
      </c>
      <c r="Y5587">
        <f t="shared" si="613"/>
        <v>1.9260273972602739</v>
      </c>
      <c r="Z5587" t="str">
        <f t="shared" si="614"/>
        <v>1–2 Years</v>
      </c>
      <c r="AA5587" t="str">
        <f t="shared" si="615"/>
        <v>70K–99K</v>
      </c>
    </row>
    <row r="5588" spans="1:27" ht="19.95" customHeight="1" x14ac:dyDescent="0.3">
      <c r="A5588" s="4" t="s">
        <v>5715</v>
      </c>
      <c r="B5588" s="5">
        <v>45719</v>
      </c>
      <c r="C5588" s="6" t="s">
        <v>66</v>
      </c>
      <c r="D5588" s="6" t="s">
        <v>56</v>
      </c>
      <c r="E5588" s="6" t="s">
        <v>67</v>
      </c>
      <c r="F5588" s="6" t="s">
        <v>99</v>
      </c>
      <c r="G5588" s="6" t="s">
        <v>36</v>
      </c>
      <c r="H5588" s="6" t="s">
        <v>49</v>
      </c>
      <c r="I5588" s="6" t="s">
        <v>27</v>
      </c>
      <c r="J5588" s="5">
        <v>45719</v>
      </c>
      <c r="K5588" s="5"/>
      <c r="L5588" s="6" t="s">
        <v>28</v>
      </c>
      <c r="M5588" s="6">
        <v>303</v>
      </c>
      <c r="N5588" s="6" t="s">
        <v>52</v>
      </c>
      <c r="O5588" s="6" t="s">
        <v>63</v>
      </c>
      <c r="P5588" s="6" t="s">
        <v>44</v>
      </c>
      <c r="Q5588" s="6">
        <v>1</v>
      </c>
      <c r="R5588" s="6" t="s">
        <v>53</v>
      </c>
      <c r="S5588" s="6">
        <v>1</v>
      </c>
      <c r="T5588" s="7">
        <v>113000</v>
      </c>
      <c r="U5588" t="str">
        <f t="shared" si="609"/>
        <v>Reviewed</v>
      </c>
      <c r="V5588" t="str">
        <f t="shared" si="610"/>
        <v>needs_support</v>
      </c>
      <c r="W5588">
        <f t="shared" si="611"/>
        <v>0</v>
      </c>
      <c r="X5588" t="str">
        <f t="shared" si="612"/>
        <v>Active</v>
      </c>
      <c r="Y5588">
        <f t="shared" si="613"/>
        <v>0.83013698630136989</v>
      </c>
      <c r="Z5588" t="str">
        <f t="shared" si="614"/>
        <v>&lt;1 Year</v>
      </c>
      <c r="AA5588" t="str">
        <f t="shared" si="615"/>
        <v>100K–129K</v>
      </c>
    </row>
    <row r="5589" spans="1:27" ht="19.95" customHeight="1" x14ac:dyDescent="0.3">
      <c r="A5589" s="8" t="s">
        <v>5716</v>
      </c>
      <c r="B5589" s="9">
        <v>45129</v>
      </c>
      <c r="C5589" s="1" t="s">
        <v>71</v>
      </c>
      <c r="D5589" s="1" t="s">
        <v>72</v>
      </c>
      <c r="E5589" s="1" t="s">
        <v>23</v>
      </c>
      <c r="F5589" s="1" t="s">
        <v>150</v>
      </c>
      <c r="G5589" s="1" t="s">
        <v>74</v>
      </c>
      <c r="H5589" s="1" t="s">
        <v>26</v>
      </c>
      <c r="I5589" s="1" t="s">
        <v>27</v>
      </c>
      <c r="J5589" s="9">
        <v>45129</v>
      </c>
      <c r="K5589" s="9"/>
      <c r="L5589" s="1" t="s">
        <v>28</v>
      </c>
      <c r="M5589" s="1">
        <v>893</v>
      </c>
      <c r="N5589" s="1" t="s">
        <v>52</v>
      </c>
      <c r="O5589" s="1" t="s">
        <v>43</v>
      </c>
      <c r="P5589" s="1" t="s">
        <v>64</v>
      </c>
      <c r="Q5589" s="1">
        <v>3</v>
      </c>
      <c r="R5589" s="1" t="s">
        <v>37</v>
      </c>
      <c r="S5589" s="1">
        <v>2</v>
      </c>
      <c r="T5589" s="10">
        <v>81000</v>
      </c>
      <c r="U5589" t="str">
        <f t="shared" si="609"/>
        <v>Reviewed</v>
      </c>
      <c r="V5589" t="str">
        <f t="shared" si="610"/>
        <v>meets</v>
      </c>
      <c r="W5589">
        <f t="shared" si="611"/>
        <v>0</v>
      </c>
      <c r="X5589" t="str">
        <f t="shared" si="612"/>
        <v>Active</v>
      </c>
      <c r="Y5589">
        <f t="shared" si="613"/>
        <v>2.4465753424657533</v>
      </c>
      <c r="Z5589" t="str">
        <f t="shared" si="614"/>
        <v>2–3 Years</v>
      </c>
      <c r="AA5589" t="str">
        <f t="shared" si="615"/>
        <v>70K–99K</v>
      </c>
    </row>
    <row r="5590" spans="1:27" ht="19.95" customHeight="1" x14ac:dyDescent="0.3">
      <c r="A5590" s="4" t="s">
        <v>5717</v>
      </c>
      <c r="B5590" s="5">
        <v>45105</v>
      </c>
      <c r="C5590" s="6" t="s">
        <v>77</v>
      </c>
      <c r="D5590" s="6" t="s">
        <v>72</v>
      </c>
      <c r="E5590" s="6" t="s">
        <v>40</v>
      </c>
      <c r="F5590" s="6" t="s">
        <v>112</v>
      </c>
      <c r="G5590" s="6" t="s">
        <v>79</v>
      </c>
      <c r="H5590" s="6" t="s">
        <v>43</v>
      </c>
      <c r="I5590" s="6" t="s">
        <v>27</v>
      </c>
      <c r="J5590" s="5">
        <v>45105</v>
      </c>
      <c r="K5590" s="5"/>
      <c r="L5590" s="6" t="s">
        <v>28</v>
      </c>
      <c r="M5590" s="6">
        <v>917</v>
      </c>
      <c r="N5590" s="6" t="s">
        <v>52</v>
      </c>
      <c r="O5590" s="6" t="s">
        <v>63</v>
      </c>
      <c r="P5590" s="6" t="s">
        <v>31</v>
      </c>
      <c r="Q5590" s="6">
        <v>3</v>
      </c>
      <c r="R5590" s="6" t="s">
        <v>37</v>
      </c>
      <c r="S5590" s="6">
        <v>3</v>
      </c>
      <c r="T5590" s="7">
        <v>63500</v>
      </c>
      <c r="U5590" t="str">
        <f t="shared" si="609"/>
        <v>Reviewed</v>
      </c>
      <c r="V5590" t="str">
        <f t="shared" si="610"/>
        <v>meets</v>
      </c>
      <c r="W5590">
        <f t="shared" si="611"/>
        <v>0</v>
      </c>
      <c r="X5590" t="str">
        <f t="shared" si="612"/>
        <v>Active</v>
      </c>
      <c r="Y5590">
        <f t="shared" si="613"/>
        <v>2.5123287671232877</v>
      </c>
      <c r="Z5590" t="str">
        <f t="shared" si="614"/>
        <v>2–3 Years</v>
      </c>
      <c r="AA5590" t="str">
        <f t="shared" si="615"/>
        <v>&lt;70K</v>
      </c>
    </row>
    <row r="5591" spans="1:27" ht="19.95" customHeight="1" x14ac:dyDescent="0.3">
      <c r="A5591" s="8" t="s">
        <v>5718</v>
      </c>
      <c r="B5591" s="9">
        <v>45331</v>
      </c>
      <c r="C5591" s="1" t="s">
        <v>81</v>
      </c>
      <c r="D5591" s="1" t="s">
        <v>72</v>
      </c>
      <c r="E5591" s="1" t="s">
        <v>23</v>
      </c>
      <c r="F5591" s="1" t="s">
        <v>82</v>
      </c>
      <c r="G5591" s="1" t="s">
        <v>83</v>
      </c>
      <c r="H5591" s="1" t="s">
        <v>26</v>
      </c>
      <c r="I5591" s="1" t="s">
        <v>27</v>
      </c>
      <c r="J5591" s="9">
        <v>45331</v>
      </c>
      <c r="K5591" s="9"/>
      <c r="L5591" s="1" t="s">
        <v>28</v>
      </c>
      <c r="M5591" s="1">
        <v>691</v>
      </c>
      <c r="N5591" s="1" t="s">
        <v>122</v>
      </c>
      <c r="O5591" s="1" t="s">
        <v>105</v>
      </c>
      <c r="P5591" s="1" t="s">
        <v>107</v>
      </c>
      <c r="Q5591" s="1">
        <v>4</v>
      </c>
      <c r="R5591" s="1" t="s">
        <v>32</v>
      </c>
      <c r="S5591" s="1">
        <v>2</v>
      </c>
      <c r="T5591" s="10">
        <v>100000</v>
      </c>
      <c r="U5591" t="str">
        <f t="shared" si="609"/>
        <v>Reviewed</v>
      </c>
      <c r="V5591" t="str">
        <f t="shared" si="610"/>
        <v>exceeds</v>
      </c>
      <c r="W5591">
        <f t="shared" si="611"/>
        <v>0</v>
      </c>
      <c r="X5591" t="str">
        <f t="shared" si="612"/>
        <v>Active</v>
      </c>
      <c r="Y5591">
        <f t="shared" si="613"/>
        <v>1.893150684931507</v>
      </c>
      <c r="Z5591" t="str">
        <f t="shared" si="614"/>
        <v>1–2 Years</v>
      </c>
      <c r="AA5591" t="str">
        <f t="shared" si="615"/>
        <v>100K–129K</v>
      </c>
    </row>
    <row r="5592" spans="1:27" ht="19.95" customHeight="1" x14ac:dyDescent="0.3">
      <c r="A5592" s="4" t="s">
        <v>5719</v>
      </c>
      <c r="B5592" s="5">
        <v>45497</v>
      </c>
      <c r="C5592" s="6" t="s">
        <v>86</v>
      </c>
      <c r="D5592" s="6" t="s">
        <v>87</v>
      </c>
      <c r="E5592" s="6" t="s">
        <v>67</v>
      </c>
      <c r="F5592" s="6" t="s">
        <v>88</v>
      </c>
      <c r="G5592" s="6" t="s">
        <v>89</v>
      </c>
      <c r="H5592" s="6" t="s">
        <v>49</v>
      </c>
      <c r="I5592" s="6" t="s">
        <v>27</v>
      </c>
      <c r="J5592" s="5">
        <v>45497</v>
      </c>
      <c r="K5592" s="5"/>
      <c r="L5592" s="6" t="s">
        <v>28</v>
      </c>
      <c r="M5592" s="6">
        <v>525</v>
      </c>
      <c r="N5592" s="6" t="s">
        <v>29</v>
      </c>
      <c r="O5592" s="6" t="s">
        <v>30</v>
      </c>
      <c r="P5592" s="6" t="s">
        <v>44</v>
      </c>
      <c r="Q5592" s="6">
        <v>1</v>
      </c>
      <c r="R5592" s="6" t="s">
        <v>53</v>
      </c>
      <c r="S5592" s="6">
        <v>1</v>
      </c>
      <c r="T5592" s="7">
        <v>124500</v>
      </c>
      <c r="U5592" t="str">
        <f t="shared" si="609"/>
        <v>Reviewed</v>
      </c>
      <c r="V5592" t="str">
        <f t="shared" si="610"/>
        <v>needs_support</v>
      </c>
      <c r="W5592">
        <f t="shared" si="611"/>
        <v>0</v>
      </c>
      <c r="X5592" t="str">
        <f t="shared" si="612"/>
        <v>Active</v>
      </c>
      <c r="Y5592">
        <f t="shared" si="613"/>
        <v>1.4383561643835616</v>
      </c>
      <c r="Z5592" t="str">
        <f t="shared" si="614"/>
        <v>1–2 Years</v>
      </c>
      <c r="AA5592" t="str">
        <f t="shared" si="615"/>
        <v>100K–129K</v>
      </c>
    </row>
    <row r="5593" spans="1:27" ht="19.95" customHeight="1" x14ac:dyDescent="0.3">
      <c r="A5593" s="8" t="s">
        <v>5720</v>
      </c>
      <c r="B5593" s="9">
        <v>45192</v>
      </c>
      <c r="C5593" s="1" t="s">
        <v>91</v>
      </c>
      <c r="D5593" s="1" t="s">
        <v>87</v>
      </c>
      <c r="E5593" s="1" t="s">
        <v>92</v>
      </c>
      <c r="F5593" s="1" t="s">
        <v>93</v>
      </c>
      <c r="G5593" s="1" t="s">
        <v>94</v>
      </c>
      <c r="H5593" s="1" t="s">
        <v>26</v>
      </c>
      <c r="I5593" s="1" t="s">
        <v>27</v>
      </c>
      <c r="J5593" s="9">
        <v>45192</v>
      </c>
      <c r="K5593" s="9"/>
      <c r="L5593" s="1" t="s">
        <v>28</v>
      </c>
      <c r="M5593" s="1">
        <v>830</v>
      </c>
      <c r="N5593" s="1" t="s">
        <v>75</v>
      </c>
      <c r="O5593" s="1" t="s">
        <v>63</v>
      </c>
      <c r="P5593" s="1" t="s">
        <v>107</v>
      </c>
      <c r="Q5593" s="1">
        <v>4</v>
      </c>
      <c r="R5593" s="1" t="s">
        <v>32</v>
      </c>
      <c r="S5593" s="1">
        <v>2</v>
      </c>
      <c r="T5593" s="10">
        <v>84000</v>
      </c>
      <c r="U5593" t="str">
        <f t="shared" si="609"/>
        <v>Reviewed</v>
      </c>
      <c r="V5593" t="str">
        <f t="shared" si="610"/>
        <v>exceeds</v>
      </c>
      <c r="W5593">
        <f t="shared" si="611"/>
        <v>0</v>
      </c>
      <c r="X5593" t="str">
        <f t="shared" si="612"/>
        <v>Active</v>
      </c>
      <c r="Y5593">
        <f t="shared" si="613"/>
        <v>2.2739726027397262</v>
      </c>
      <c r="Z5593" t="str">
        <f t="shared" si="614"/>
        <v>2–3 Years</v>
      </c>
      <c r="AA5593" t="str">
        <f t="shared" si="615"/>
        <v>70K–99K</v>
      </c>
    </row>
    <row r="5594" spans="1:27" ht="19.95" customHeight="1" x14ac:dyDescent="0.3">
      <c r="A5594" s="4" t="s">
        <v>5721</v>
      </c>
      <c r="B5594" s="5">
        <v>45581</v>
      </c>
      <c r="C5594" s="6" t="s">
        <v>21</v>
      </c>
      <c r="D5594" s="6" t="s">
        <v>22</v>
      </c>
      <c r="E5594" s="6" t="s">
        <v>23</v>
      </c>
      <c r="F5594" s="6" t="s">
        <v>35</v>
      </c>
      <c r="G5594" s="6" t="s">
        <v>36</v>
      </c>
      <c r="H5594" s="6" t="s">
        <v>26</v>
      </c>
      <c r="I5594" s="6" t="s">
        <v>27</v>
      </c>
      <c r="J5594" s="5">
        <v>45581</v>
      </c>
      <c r="K5594" s="5"/>
      <c r="L5594" s="6" t="s">
        <v>28</v>
      </c>
      <c r="M5594" s="6">
        <v>441</v>
      </c>
      <c r="N5594" s="6" t="s">
        <v>29</v>
      </c>
      <c r="O5594" s="6" t="s">
        <v>63</v>
      </c>
      <c r="P5594" s="6" t="s">
        <v>107</v>
      </c>
      <c r="Q5594" s="6">
        <v>3</v>
      </c>
      <c r="R5594" s="6" t="s">
        <v>37</v>
      </c>
      <c r="S5594" s="6">
        <v>1</v>
      </c>
      <c r="T5594" s="7">
        <v>73500</v>
      </c>
      <c r="U5594" t="str">
        <f t="shared" si="609"/>
        <v>Reviewed</v>
      </c>
      <c r="V5594" t="str">
        <f t="shared" si="610"/>
        <v>meets</v>
      </c>
      <c r="W5594">
        <f t="shared" si="611"/>
        <v>0</v>
      </c>
      <c r="X5594" t="str">
        <f t="shared" si="612"/>
        <v>Active</v>
      </c>
      <c r="Y5594">
        <f t="shared" si="613"/>
        <v>1.2082191780821918</v>
      </c>
      <c r="Z5594" t="str">
        <f t="shared" si="614"/>
        <v>1–2 Years</v>
      </c>
      <c r="AA5594" t="str">
        <f t="shared" si="615"/>
        <v>70K–99K</v>
      </c>
    </row>
    <row r="5595" spans="1:27" ht="19.95" customHeight="1" x14ac:dyDescent="0.3">
      <c r="A5595" s="8" t="s">
        <v>5722</v>
      </c>
      <c r="B5595" s="9">
        <v>45241</v>
      </c>
      <c r="C5595" s="1" t="s">
        <v>34</v>
      </c>
      <c r="D5595" s="1" t="s">
        <v>22</v>
      </c>
      <c r="E5595" s="1" t="s">
        <v>23</v>
      </c>
      <c r="F5595" s="1" t="s">
        <v>35</v>
      </c>
      <c r="G5595" s="1" t="s">
        <v>36</v>
      </c>
      <c r="H5595" s="1" t="s">
        <v>26</v>
      </c>
      <c r="I5595" s="1" t="s">
        <v>27</v>
      </c>
      <c r="J5595" s="9">
        <v>45241</v>
      </c>
      <c r="K5595" s="9"/>
      <c r="L5595" s="1" t="s">
        <v>28</v>
      </c>
      <c r="M5595" s="1">
        <v>781</v>
      </c>
      <c r="N5595" s="1" t="s">
        <v>29</v>
      </c>
      <c r="O5595" s="1" t="s">
        <v>63</v>
      </c>
      <c r="P5595" s="1" t="s">
        <v>31</v>
      </c>
      <c r="Q5595" s="1">
        <v>2</v>
      </c>
      <c r="R5595" s="1" t="s">
        <v>53</v>
      </c>
      <c r="S5595" s="1">
        <v>2</v>
      </c>
      <c r="T5595" s="10">
        <v>82000</v>
      </c>
      <c r="U5595" t="str">
        <f t="shared" si="609"/>
        <v>Reviewed</v>
      </c>
      <c r="V5595" t="str">
        <f t="shared" si="610"/>
        <v>needs_support</v>
      </c>
      <c r="W5595">
        <f t="shared" si="611"/>
        <v>0</v>
      </c>
      <c r="X5595" t="str">
        <f t="shared" si="612"/>
        <v>Active</v>
      </c>
      <c r="Y5595">
        <f t="shared" si="613"/>
        <v>2.1397260273972605</v>
      </c>
      <c r="Z5595" t="str">
        <f t="shared" si="614"/>
        <v>2–3 Years</v>
      </c>
      <c r="AA5595" t="str">
        <f t="shared" si="615"/>
        <v>70K–99K</v>
      </c>
    </row>
    <row r="5596" spans="1:27" ht="19.95" customHeight="1" x14ac:dyDescent="0.3">
      <c r="A5596" s="4" t="s">
        <v>5723</v>
      </c>
      <c r="B5596" s="5">
        <v>45754</v>
      </c>
      <c r="C5596" s="6" t="s">
        <v>39</v>
      </c>
      <c r="D5596" s="6" t="s">
        <v>22</v>
      </c>
      <c r="E5596" s="6" t="s">
        <v>40</v>
      </c>
      <c r="F5596" s="6" t="s">
        <v>41</v>
      </c>
      <c r="G5596" s="6" t="s">
        <v>42</v>
      </c>
      <c r="H5596" s="6" t="s">
        <v>43</v>
      </c>
      <c r="I5596" s="6" t="s">
        <v>27</v>
      </c>
      <c r="J5596" s="5">
        <v>45754</v>
      </c>
      <c r="K5596" s="5"/>
      <c r="L5596" s="6" t="s">
        <v>28</v>
      </c>
      <c r="M5596" s="6">
        <v>268</v>
      </c>
      <c r="N5596" s="6" t="s">
        <v>52</v>
      </c>
      <c r="O5596" s="6" t="s">
        <v>63</v>
      </c>
      <c r="P5596" s="6" t="s">
        <v>44</v>
      </c>
      <c r="Q5596" s="6">
        <v>4</v>
      </c>
      <c r="R5596" s="6" t="s">
        <v>32</v>
      </c>
      <c r="S5596" s="6">
        <v>1</v>
      </c>
      <c r="T5596" s="7">
        <v>62500</v>
      </c>
      <c r="U5596" t="str">
        <f t="shared" si="609"/>
        <v>Reviewed</v>
      </c>
      <c r="V5596" t="str">
        <f t="shared" si="610"/>
        <v>exceeds</v>
      </c>
      <c r="W5596">
        <f t="shared" si="611"/>
        <v>0</v>
      </c>
      <c r="X5596" t="str">
        <f t="shared" si="612"/>
        <v>Active</v>
      </c>
      <c r="Y5596">
        <f t="shared" si="613"/>
        <v>0.73424657534246573</v>
      </c>
      <c r="Z5596" t="str">
        <f t="shared" si="614"/>
        <v>&lt;1 Year</v>
      </c>
      <c r="AA5596" t="str">
        <f t="shared" si="615"/>
        <v>&lt;70K</v>
      </c>
    </row>
    <row r="5597" spans="1:27" ht="19.95" customHeight="1" x14ac:dyDescent="0.3">
      <c r="A5597" s="8" t="s">
        <v>5724</v>
      </c>
      <c r="B5597" s="9">
        <v>45486</v>
      </c>
      <c r="C5597" s="1" t="s">
        <v>46</v>
      </c>
      <c r="D5597" s="1" t="s">
        <v>22</v>
      </c>
      <c r="E5597" s="1" t="s">
        <v>40</v>
      </c>
      <c r="F5597" s="1" t="s">
        <v>101</v>
      </c>
      <c r="G5597" s="1" t="s">
        <v>48</v>
      </c>
      <c r="H5597" s="1" t="s">
        <v>26</v>
      </c>
      <c r="I5597" s="1" t="s">
        <v>27</v>
      </c>
      <c r="J5597" s="9">
        <v>45486</v>
      </c>
      <c r="K5597" s="9"/>
      <c r="L5597" s="1" t="s">
        <v>28</v>
      </c>
      <c r="M5597" s="1">
        <v>536</v>
      </c>
      <c r="N5597" s="1" t="s">
        <v>52</v>
      </c>
      <c r="O5597" s="1" t="s">
        <v>30</v>
      </c>
      <c r="P5597" s="1" t="s">
        <v>31</v>
      </c>
      <c r="Q5597" s="1">
        <v>4</v>
      </c>
      <c r="R5597" s="1" t="s">
        <v>32</v>
      </c>
      <c r="S5597" s="1">
        <v>1</v>
      </c>
      <c r="T5597" s="10">
        <v>73500</v>
      </c>
      <c r="U5597" t="str">
        <f t="shared" si="609"/>
        <v>Reviewed</v>
      </c>
      <c r="V5597" t="str">
        <f t="shared" si="610"/>
        <v>exceeds</v>
      </c>
      <c r="W5597">
        <f t="shared" si="611"/>
        <v>0</v>
      </c>
      <c r="X5597" t="str">
        <f t="shared" si="612"/>
        <v>Active</v>
      </c>
      <c r="Y5597">
        <f t="shared" si="613"/>
        <v>1.4684931506849315</v>
      </c>
      <c r="Z5597" t="str">
        <f t="shared" si="614"/>
        <v>1–2 Years</v>
      </c>
      <c r="AA5597" t="str">
        <f t="shared" si="615"/>
        <v>70K–99K</v>
      </c>
    </row>
    <row r="5598" spans="1:27" ht="19.95" customHeight="1" x14ac:dyDescent="0.3">
      <c r="A5598" s="4" t="s">
        <v>5725</v>
      </c>
      <c r="B5598" s="5">
        <v>45418</v>
      </c>
      <c r="C5598" s="6" t="s">
        <v>55</v>
      </c>
      <c r="D5598" s="6" t="s">
        <v>56</v>
      </c>
      <c r="E5598" s="6" t="s">
        <v>23</v>
      </c>
      <c r="F5598" s="6" t="s">
        <v>57</v>
      </c>
      <c r="G5598" s="6" t="s">
        <v>58</v>
      </c>
      <c r="H5598" s="6" t="s">
        <v>43</v>
      </c>
      <c r="I5598" s="6" t="s">
        <v>27</v>
      </c>
      <c r="J5598" s="5">
        <v>45418</v>
      </c>
      <c r="K5598" s="5"/>
      <c r="L5598" s="6" t="s">
        <v>28</v>
      </c>
      <c r="M5598" s="6">
        <v>604</v>
      </c>
      <c r="N5598" s="6" t="s">
        <v>75</v>
      </c>
      <c r="O5598" s="6" t="s">
        <v>63</v>
      </c>
      <c r="P5598" s="6" t="s">
        <v>64</v>
      </c>
      <c r="Q5598" s="6">
        <v>4</v>
      </c>
      <c r="R5598" s="6" t="s">
        <v>32</v>
      </c>
      <c r="S5598" s="6">
        <v>2</v>
      </c>
      <c r="T5598" s="7">
        <v>77000</v>
      </c>
      <c r="U5598" t="str">
        <f t="shared" si="609"/>
        <v>Reviewed</v>
      </c>
      <c r="V5598" t="str">
        <f t="shared" si="610"/>
        <v>exceeds</v>
      </c>
      <c r="W5598">
        <f t="shared" si="611"/>
        <v>0</v>
      </c>
      <c r="X5598" t="str">
        <f t="shared" si="612"/>
        <v>Active</v>
      </c>
      <c r="Y5598">
        <f t="shared" si="613"/>
        <v>1.6547945205479453</v>
      </c>
      <c r="Z5598" t="str">
        <f t="shared" si="614"/>
        <v>1–2 Years</v>
      </c>
      <c r="AA5598" t="str">
        <f t="shared" si="615"/>
        <v>70K–99K</v>
      </c>
    </row>
    <row r="5599" spans="1:27" ht="19.95" customHeight="1" x14ac:dyDescent="0.3">
      <c r="A5599" s="8" t="s">
        <v>5726</v>
      </c>
      <c r="B5599" s="9">
        <v>45447</v>
      </c>
      <c r="C5599" s="1" t="s">
        <v>60</v>
      </c>
      <c r="D5599" s="1" t="s">
        <v>56</v>
      </c>
      <c r="E5599" s="1" t="s">
        <v>40</v>
      </c>
      <c r="F5599" s="1" t="s">
        <v>61</v>
      </c>
      <c r="G5599" s="1" t="s">
        <v>62</v>
      </c>
      <c r="H5599" s="1" t="s">
        <v>26</v>
      </c>
      <c r="I5599" s="1" t="s">
        <v>27</v>
      </c>
      <c r="J5599" s="9">
        <v>45447</v>
      </c>
      <c r="K5599" s="9"/>
      <c r="L5599" s="1" t="s">
        <v>28</v>
      </c>
      <c r="M5599" s="1">
        <v>575</v>
      </c>
      <c r="N5599" s="1" t="s">
        <v>29</v>
      </c>
      <c r="O5599" s="1" t="s">
        <v>63</v>
      </c>
      <c r="P5599" s="1" t="s">
        <v>64</v>
      </c>
      <c r="Q5599" s="1">
        <v>3</v>
      </c>
      <c r="R5599" s="1" t="s">
        <v>37</v>
      </c>
      <c r="S5599" s="1">
        <v>2</v>
      </c>
      <c r="T5599" s="10">
        <v>100500</v>
      </c>
      <c r="U5599" t="str">
        <f t="shared" si="609"/>
        <v>Reviewed</v>
      </c>
      <c r="V5599" t="str">
        <f t="shared" si="610"/>
        <v>meets</v>
      </c>
      <c r="W5599">
        <f t="shared" si="611"/>
        <v>0</v>
      </c>
      <c r="X5599" t="str">
        <f t="shared" si="612"/>
        <v>Active</v>
      </c>
      <c r="Y5599">
        <f t="shared" si="613"/>
        <v>1.5753424657534247</v>
      </c>
      <c r="Z5599" t="str">
        <f t="shared" si="614"/>
        <v>1–2 Years</v>
      </c>
      <c r="AA5599" t="str">
        <f t="shared" si="615"/>
        <v>100K–129K</v>
      </c>
    </row>
    <row r="5600" spans="1:27" ht="19.95" customHeight="1" x14ac:dyDescent="0.3">
      <c r="A5600" s="4" t="s">
        <v>5727</v>
      </c>
      <c r="B5600" s="5">
        <v>45613</v>
      </c>
      <c r="C5600" s="6" t="s">
        <v>66</v>
      </c>
      <c r="D5600" s="6" t="s">
        <v>56</v>
      </c>
      <c r="E5600" s="6" t="s">
        <v>67</v>
      </c>
      <c r="F5600" s="6" t="s">
        <v>99</v>
      </c>
      <c r="G5600" s="6" t="s">
        <v>36</v>
      </c>
      <c r="H5600" s="6" t="s">
        <v>49</v>
      </c>
      <c r="I5600" s="6" t="s">
        <v>27</v>
      </c>
      <c r="J5600" s="5">
        <v>45613</v>
      </c>
      <c r="K5600" s="5"/>
      <c r="L5600" s="6" t="s">
        <v>28</v>
      </c>
      <c r="M5600" s="6">
        <v>409</v>
      </c>
      <c r="N5600" s="6" t="s">
        <v>52</v>
      </c>
      <c r="O5600" s="6" t="s">
        <v>63</v>
      </c>
      <c r="P5600" s="6" t="s">
        <v>107</v>
      </c>
      <c r="Q5600" s="6">
        <v>3</v>
      </c>
      <c r="R5600" s="6" t="s">
        <v>37</v>
      </c>
      <c r="S5600" s="6">
        <v>1</v>
      </c>
      <c r="T5600" s="7">
        <v>124500</v>
      </c>
      <c r="U5600" t="str">
        <f t="shared" si="609"/>
        <v>Reviewed</v>
      </c>
      <c r="V5600" t="str">
        <f t="shared" si="610"/>
        <v>meets</v>
      </c>
      <c r="W5600">
        <f t="shared" si="611"/>
        <v>0</v>
      </c>
      <c r="X5600" t="str">
        <f t="shared" si="612"/>
        <v>Active</v>
      </c>
      <c r="Y5600">
        <f t="shared" si="613"/>
        <v>1.1205479452054794</v>
      </c>
      <c r="Z5600" t="str">
        <f t="shared" si="614"/>
        <v>1–2 Years</v>
      </c>
      <c r="AA5600" t="str">
        <f t="shared" si="615"/>
        <v>100K–129K</v>
      </c>
    </row>
    <row r="5601" spans="1:27" ht="19.95" customHeight="1" x14ac:dyDescent="0.3">
      <c r="A5601" s="8" t="s">
        <v>5728</v>
      </c>
      <c r="B5601" s="9">
        <v>45079</v>
      </c>
      <c r="C5601" s="1" t="s">
        <v>71</v>
      </c>
      <c r="D5601" s="1" t="s">
        <v>72</v>
      </c>
      <c r="E5601" s="1" t="s">
        <v>23</v>
      </c>
      <c r="F5601" s="1" t="s">
        <v>150</v>
      </c>
      <c r="G5601" s="1" t="s">
        <v>74</v>
      </c>
      <c r="H5601" s="1" t="s">
        <v>26</v>
      </c>
      <c r="I5601" s="1" t="s">
        <v>27</v>
      </c>
      <c r="J5601" s="9">
        <v>45079</v>
      </c>
      <c r="K5601" s="9"/>
      <c r="L5601" s="1" t="s">
        <v>28</v>
      </c>
      <c r="M5601" s="1">
        <v>943</v>
      </c>
      <c r="N5601" s="1" t="s">
        <v>29</v>
      </c>
      <c r="O5601" s="1" t="s">
        <v>63</v>
      </c>
      <c r="P5601" s="1" t="s">
        <v>44</v>
      </c>
      <c r="Q5601" s="1">
        <v>3</v>
      </c>
      <c r="R5601" s="1" t="s">
        <v>37</v>
      </c>
      <c r="S5601" s="1">
        <v>3</v>
      </c>
      <c r="T5601" s="10">
        <v>96500</v>
      </c>
      <c r="U5601" t="str">
        <f t="shared" si="609"/>
        <v>Reviewed</v>
      </c>
      <c r="V5601" t="str">
        <f t="shared" si="610"/>
        <v>meets</v>
      </c>
      <c r="W5601">
        <f t="shared" si="611"/>
        <v>0</v>
      </c>
      <c r="X5601" t="str">
        <f t="shared" si="612"/>
        <v>Active</v>
      </c>
      <c r="Y5601">
        <f t="shared" si="613"/>
        <v>2.5835616438356164</v>
      </c>
      <c r="Z5601" t="str">
        <f t="shared" si="614"/>
        <v>2–3 Years</v>
      </c>
      <c r="AA5601" t="str">
        <f t="shared" si="615"/>
        <v>70K–99K</v>
      </c>
    </row>
    <row r="5602" spans="1:27" ht="19.95" customHeight="1" x14ac:dyDescent="0.3">
      <c r="A5602" s="4" t="s">
        <v>5729</v>
      </c>
      <c r="B5602" s="5">
        <v>45442</v>
      </c>
      <c r="C5602" s="6" t="s">
        <v>77</v>
      </c>
      <c r="D5602" s="6" t="s">
        <v>72</v>
      </c>
      <c r="E5602" s="6" t="s">
        <v>40</v>
      </c>
      <c r="F5602" s="6" t="s">
        <v>78</v>
      </c>
      <c r="G5602" s="6" t="s">
        <v>79</v>
      </c>
      <c r="H5602" s="6" t="s">
        <v>49</v>
      </c>
      <c r="I5602" s="6" t="s">
        <v>50</v>
      </c>
      <c r="J5602" s="5">
        <v>45442</v>
      </c>
      <c r="K5602" s="5">
        <v>45698</v>
      </c>
      <c r="L5602" s="6" t="s">
        <v>159</v>
      </c>
      <c r="M5602" s="6">
        <v>256</v>
      </c>
      <c r="N5602" s="6" t="s">
        <v>52</v>
      </c>
      <c r="O5602" s="6" t="s">
        <v>30</v>
      </c>
      <c r="P5602" s="6" t="s">
        <v>64</v>
      </c>
      <c r="Q5602" s="6">
        <v>1</v>
      </c>
      <c r="R5602" s="6" t="s">
        <v>53</v>
      </c>
      <c r="S5602" s="6">
        <v>1</v>
      </c>
      <c r="T5602" s="7">
        <v>141000</v>
      </c>
      <c r="U5602" t="str">
        <f t="shared" si="609"/>
        <v>Reviewed</v>
      </c>
      <c r="V5602" t="str">
        <f t="shared" si="610"/>
        <v>needs_support</v>
      </c>
      <c r="W5602">
        <f t="shared" si="611"/>
        <v>1</v>
      </c>
      <c r="X5602" t="str">
        <f t="shared" si="612"/>
        <v>Attrited</v>
      </c>
      <c r="Y5602">
        <f t="shared" si="613"/>
        <v>0.70136986301369864</v>
      </c>
      <c r="Z5602" t="str">
        <f t="shared" si="614"/>
        <v>&lt;1 Year</v>
      </c>
      <c r="AA5602" t="str">
        <f t="shared" si="615"/>
        <v>130K+</v>
      </c>
    </row>
    <row r="5603" spans="1:27" ht="19.95" customHeight="1" x14ac:dyDescent="0.3">
      <c r="A5603" s="8" t="s">
        <v>5730</v>
      </c>
      <c r="B5603" s="9">
        <v>44972</v>
      </c>
      <c r="C5603" s="1" t="s">
        <v>81</v>
      </c>
      <c r="D5603" s="1" t="s">
        <v>72</v>
      </c>
      <c r="E5603" s="1" t="s">
        <v>23</v>
      </c>
      <c r="F5603" s="1" t="s">
        <v>154</v>
      </c>
      <c r="G5603" s="1" t="s">
        <v>83</v>
      </c>
      <c r="H5603" s="1" t="s">
        <v>43</v>
      </c>
      <c r="I5603" s="1" t="s">
        <v>27</v>
      </c>
      <c r="J5603" s="9">
        <v>44972</v>
      </c>
      <c r="K5603" s="9"/>
      <c r="L5603" s="1" t="s">
        <v>28</v>
      </c>
      <c r="M5603" s="1">
        <v>1050</v>
      </c>
      <c r="N5603" s="1" t="s">
        <v>29</v>
      </c>
      <c r="O5603" s="1" t="s">
        <v>30</v>
      </c>
      <c r="P5603" s="1" t="s">
        <v>44</v>
      </c>
      <c r="Q5603" s="1">
        <v>3</v>
      </c>
      <c r="R5603" s="1" t="s">
        <v>37</v>
      </c>
      <c r="S5603" s="1">
        <v>3</v>
      </c>
      <c r="T5603" s="10">
        <v>59500</v>
      </c>
      <c r="U5603" t="str">
        <f t="shared" si="609"/>
        <v>Reviewed</v>
      </c>
      <c r="V5603" t="str">
        <f t="shared" si="610"/>
        <v>meets</v>
      </c>
      <c r="W5603">
        <f t="shared" si="611"/>
        <v>0</v>
      </c>
      <c r="X5603" t="str">
        <f t="shared" si="612"/>
        <v>Active</v>
      </c>
      <c r="Y5603">
        <f t="shared" si="613"/>
        <v>2.8767123287671232</v>
      </c>
      <c r="Z5603" t="str">
        <f t="shared" si="614"/>
        <v>2–3 Years</v>
      </c>
      <c r="AA5603" t="str">
        <f t="shared" si="615"/>
        <v>&lt;70K</v>
      </c>
    </row>
    <row r="5604" spans="1:27" ht="19.95" customHeight="1" x14ac:dyDescent="0.3">
      <c r="A5604" s="4" t="s">
        <v>5731</v>
      </c>
      <c r="B5604" s="5">
        <v>45803</v>
      </c>
      <c r="C5604" s="6" t="s">
        <v>86</v>
      </c>
      <c r="D5604" s="6" t="s">
        <v>87</v>
      </c>
      <c r="E5604" s="6" t="s">
        <v>67</v>
      </c>
      <c r="F5604" s="6" t="s">
        <v>135</v>
      </c>
      <c r="G5604" s="6" t="s">
        <v>89</v>
      </c>
      <c r="H5604" s="6" t="s">
        <v>43</v>
      </c>
      <c r="I5604" s="6" t="s">
        <v>27</v>
      </c>
      <c r="J5604" s="5">
        <v>45803</v>
      </c>
      <c r="K5604" s="5"/>
      <c r="L5604" s="6" t="s">
        <v>28</v>
      </c>
      <c r="M5604" s="6">
        <v>219</v>
      </c>
      <c r="N5604" s="6" t="s">
        <v>52</v>
      </c>
      <c r="O5604" s="6" t="s">
        <v>63</v>
      </c>
      <c r="P5604" s="6" t="s">
        <v>133</v>
      </c>
      <c r="Q5604" s="6">
        <v>3</v>
      </c>
      <c r="R5604" s="6" t="s">
        <v>37</v>
      </c>
      <c r="S5604" s="6">
        <v>1</v>
      </c>
      <c r="T5604" s="7">
        <v>71000</v>
      </c>
      <c r="U5604" t="str">
        <f t="shared" si="609"/>
        <v>Reviewed</v>
      </c>
      <c r="V5604" t="str">
        <f t="shared" si="610"/>
        <v>meets</v>
      </c>
      <c r="W5604">
        <f t="shared" si="611"/>
        <v>0</v>
      </c>
      <c r="X5604" t="str">
        <f t="shared" si="612"/>
        <v>Active</v>
      </c>
      <c r="Y5604">
        <f t="shared" si="613"/>
        <v>0.6</v>
      </c>
      <c r="Z5604" t="str">
        <f t="shared" si="614"/>
        <v>&lt;1 Year</v>
      </c>
      <c r="AA5604" t="str">
        <f t="shared" si="615"/>
        <v>70K–99K</v>
      </c>
    </row>
    <row r="5605" spans="1:27" ht="19.95" customHeight="1" x14ac:dyDescent="0.3">
      <c r="A5605" s="8" t="s">
        <v>5732</v>
      </c>
      <c r="B5605" s="9">
        <v>45580</v>
      </c>
      <c r="C5605" s="1" t="s">
        <v>91</v>
      </c>
      <c r="D5605" s="1" t="s">
        <v>87</v>
      </c>
      <c r="E5605" s="1" t="s">
        <v>92</v>
      </c>
      <c r="F5605" s="1" t="s">
        <v>35</v>
      </c>
      <c r="G5605" s="1" t="s">
        <v>36</v>
      </c>
      <c r="H5605" s="1" t="s">
        <v>26</v>
      </c>
      <c r="I5605" s="1" t="s">
        <v>27</v>
      </c>
      <c r="J5605" s="9">
        <v>45580</v>
      </c>
      <c r="K5605" s="9"/>
      <c r="L5605" s="1" t="s">
        <v>28</v>
      </c>
      <c r="M5605" s="1">
        <v>442</v>
      </c>
      <c r="N5605" s="1" t="s">
        <v>122</v>
      </c>
      <c r="O5605" s="1" t="s">
        <v>105</v>
      </c>
      <c r="P5605" s="1" t="s">
        <v>64</v>
      </c>
      <c r="Q5605" s="1">
        <v>3</v>
      </c>
      <c r="R5605" s="1" t="s">
        <v>37</v>
      </c>
      <c r="S5605" s="1">
        <v>1</v>
      </c>
      <c r="T5605" s="10">
        <v>87500</v>
      </c>
      <c r="U5605" t="str">
        <f t="shared" si="609"/>
        <v>Reviewed</v>
      </c>
      <c r="V5605" t="str">
        <f t="shared" si="610"/>
        <v>meets</v>
      </c>
      <c r="W5605">
        <f t="shared" si="611"/>
        <v>0</v>
      </c>
      <c r="X5605" t="str">
        <f t="shared" si="612"/>
        <v>Active</v>
      </c>
      <c r="Y5605">
        <f t="shared" si="613"/>
        <v>1.210958904109589</v>
      </c>
      <c r="Z5605" t="str">
        <f t="shared" si="614"/>
        <v>1–2 Years</v>
      </c>
      <c r="AA5605" t="str">
        <f t="shared" si="615"/>
        <v>70K–99K</v>
      </c>
    </row>
    <row r="5606" spans="1:27" ht="19.95" customHeight="1" x14ac:dyDescent="0.3">
      <c r="A5606" s="4" t="s">
        <v>5733</v>
      </c>
      <c r="B5606" s="5">
        <v>45608</v>
      </c>
      <c r="C5606" s="6" t="s">
        <v>21</v>
      </c>
      <c r="D5606" s="6" t="s">
        <v>22</v>
      </c>
      <c r="E5606" s="6" t="s">
        <v>23</v>
      </c>
      <c r="F5606" s="6" t="s">
        <v>109</v>
      </c>
      <c r="G5606" s="6" t="s">
        <v>36</v>
      </c>
      <c r="H5606" s="6" t="s">
        <v>110</v>
      </c>
      <c r="I5606" s="6" t="s">
        <v>27</v>
      </c>
      <c r="J5606" s="5">
        <v>45608</v>
      </c>
      <c r="K5606" s="5"/>
      <c r="L5606" s="6" t="s">
        <v>28</v>
      </c>
      <c r="M5606" s="6">
        <v>414</v>
      </c>
      <c r="N5606" s="6" t="s">
        <v>52</v>
      </c>
      <c r="O5606" s="6" t="s">
        <v>30</v>
      </c>
      <c r="P5606" s="6" t="s">
        <v>64</v>
      </c>
      <c r="Q5606" s="6">
        <v>4</v>
      </c>
      <c r="R5606" s="6" t="s">
        <v>32</v>
      </c>
      <c r="S5606" s="6">
        <v>1</v>
      </c>
      <c r="T5606" s="7">
        <v>173500</v>
      </c>
      <c r="U5606" t="str">
        <f t="shared" si="609"/>
        <v>Reviewed</v>
      </c>
      <c r="V5606" t="str">
        <f t="shared" si="610"/>
        <v>exceeds</v>
      </c>
      <c r="W5606">
        <f t="shared" si="611"/>
        <v>0</v>
      </c>
      <c r="X5606" t="str">
        <f t="shared" si="612"/>
        <v>Active</v>
      </c>
      <c r="Y5606">
        <f t="shared" si="613"/>
        <v>1.1342465753424658</v>
      </c>
      <c r="Z5606" t="str">
        <f t="shared" si="614"/>
        <v>1–2 Years</v>
      </c>
      <c r="AA5606" t="str">
        <f t="shared" si="615"/>
        <v>130K+</v>
      </c>
    </row>
    <row r="5607" spans="1:27" ht="19.95" customHeight="1" x14ac:dyDescent="0.3">
      <c r="A5607" s="8" t="s">
        <v>5734</v>
      </c>
      <c r="B5607" s="9">
        <v>45154</v>
      </c>
      <c r="C5607" s="1" t="s">
        <v>34</v>
      </c>
      <c r="D5607" s="1" t="s">
        <v>22</v>
      </c>
      <c r="E5607" s="1" t="s">
        <v>23</v>
      </c>
      <c r="F5607" s="1" t="s">
        <v>35</v>
      </c>
      <c r="G5607" s="1" t="s">
        <v>36</v>
      </c>
      <c r="H5607" s="1" t="s">
        <v>26</v>
      </c>
      <c r="I5607" s="1" t="s">
        <v>27</v>
      </c>
      <c r="J5607" s="9">
        <v>45154</v>
      </c>
      <c r="K5607" s="9"/>
      <c r="L5607" s="1" t="s">
        <v>28</v>
      </c>
      <c r="M5607" s="1">
        <v>868</v>
      </c>
      <c r="N5607" s="1" t="s">
        <v>52</v>
      </c>
      <c r="O5607" s="1" t="s">
        <v>30</v>
      </c>
      <c r="P5607" s="1" t="s">
        <v>31</v>
      </c>
      <c r="Q5607" s="1">
        <v>3</v>
      </c>
      <c r="R5607" s="1" t="s">
        <v>37</v>
      </c>
      <c r="S5607" s="1">
        <v>2</v>
      </c>
      <c r="T5607" s="10">
        <v>84500</v>
      </c>
      <c r="U5607" t="str">
        <f t="shared" si="609"/>
        <v>Reviewed</v>
      </c>
      <c r="V5607" t="str">
        <f t="shared" si="610"/>
        <v>meets</v>
      </c>
      <c r="W5607">
        <f t="shared" si="611"/>
        <v>0</v>
      </c>
      <c r="X5607" t="str">
        <f t="shared" si="612"/>
        <v>Active</v>
      </c>
      <c r="Y5607">
        <f t="shared" si="613"/>
        <v>2.3780821917808219</v>
      </c>
      <c r="Z5607" t="str">
        <f t="shared" si="614"/>
        <v>2–3 Years</v>
      </c>
      <c r="AA5607" t="str">
        <f t="shared" si="615"/>
        <v>70K–99K</v>
      </c>
    </row>
    <row r="5608" spans="1:27" ht="19.95" customHeight="1" x14ac:dyDescent="0.3">
      <c r="A5608" s="4" t="s">
        <v>5735</v>
      </c>
      <c r="B5608" s="5">
        <v>45194</v>
      </c>
      <c r="C5608" s="6" t="s">
        <v>39</v>
      </c>
      <c r="D5608" s="6" t="s">
        <v>22</v>
      </c>
      <c r="E5608" s="6" t="s">
        <v>40</v>
      </c>
      <c r="F5608" s="6" t="s">
        <v>187</v>
      </c>
      <c r="G5608" s="6" t="s">
        <v>42</v>
      </c>
      <c r="H5608" s="6" t="s">
        <v>110</v>
      </c>
      <c r="I5608" s="6" t="s">
        <v>50</v>
      </c>
      <c r="J5608" s="5">
        <v>45194</v>
      </c>
      <c r="K5608" s="5">
        <v>45917</v>
      </c>
      <c r="L5608" s="6" t="s">
        <v>51</v>
      </c>
      <c r="M5608" s="6">
        <v>723</v>
      </c>
      <c r="N5608" s="6" t="s">
        <v>75</v>
      </c>
      <c r="O5608" s="6" t="s">
        <v>63</v>
      </c>
      <c r="P5608" s="6" t="s">
        <v>64</v>
      </c>
      <c r="Q5608" s="6">
        <v>3</v>
      </c>
      <c r="R5608" s="6" t="s">
        <v>37</v>
      </c>
      <c r="S5608" s="6">
        <v>2</v>
      </c>
      <c r="T5608" s="7">
        <v>168000</v>
      </c>
      <c r="U5608" t="str">
        <f t="shared" si="609"/>
        <v>Reviewed</v>
      </c>
      <c r="V5608" t="str">
        <f t="shared" si="610"/>
        <v>meets</v>
      </c>
      <c r="W5608">
        <f t="shared" si="611"/>
        <v>1</v>
      </c>
      <c r="X5608" t="str">
        <f t="shared" si="612"/>
        <v>Attrited</v>
      </c>
      <c r="Y5608">
        <f t="shared" si="613"/>
        <v>1.9808219178082191</v>
      </c>
      <c r="Z5608" t="str">
        <f t="shared" si="614"/>
        <v>1–2 Years</v>
      </c>
      <c r="AA5608" t="str">
        <f t="shared" si="615"/>
        <v>130K+</v>
      </c>
    </row>
    <row r="5609" spans="1:27" ht="19.95" customHeight="1" x14ac:dyDescent="0.3">
      <c r="A5609" s="8" t="s">
        <v>5736</v>
      </c>
      <c r="B5609" s="9">
        <v>45926</v>
      </c>
      <c r="C5609" s="1" t="s">
        <v>46</v>
      </c>
      <c r="D5609" s="1" t="s">
        <v>22</v>
      </c>
      <c r="E5609" s="1" t="s">
        <v>40</v>
      </c>
      <c r="F5609" s="1" t="s">
        <v>174</v>
      </c>
      <c r="G5609" s="1" t="s">
        <v>42</v>
      </c>
      <c r="H5609" s="1" t="s">
        <v>26</v>
      </c>
      <c r="I5609" s="1" t="s">
        <v>27</v>
      </c>
      <c r="J5609" s="9">
        <v>45926</v>
      </c>
      <c r="K5609" s="9"/>
      <c r="L5609" s="1" t="s">
        <v>28</v>
      </c>
      <c r="M5609" s="1">
        <v>96</v>
      </c>
      <c r="N5609" s="1" t="s">
        <v>29</v>
      </c>
      <c r="O5609" s="1" t="s">
        <v>63</v>
      </c>
      <c r="P5609" s="1" t="s">
        <v>107</v>
      </c>
      <c r="Q5609" s="1" t="s">
        <v>95</v>
      </c>
      <c r="R5609" s="1" t="s">
        <v>28</v>
      </c>
      <c r="S5609" s="1">
        <v>0</v>
      </c>
      <c r="T5609" s="10">
        <v>73500</v>
      </c>
      <c r="U5609" t="str">
        <f t="shared" si="609"/>
        <v>Not Reviewed</v>
      </c>
      <c r="V5609" t="str">
        <f t="shared" si="610"/>
        <v>Not Reviewed</v>
      </c>
      <c r="W5609">
        <f t="shared" si="611"/>
        <v>0</v>
      </c>
      <c r="X5609" t="str">
        <f t="shared" si="612"/>
        <v>Active</v>
      </c>
      <c r="Y5609">
        <f t="shared" si="613"/>
        <v>0.26301369863013696</v>
      </c>
      <c r="Z5609" t="str">
        <f t="shared" si="614"/>
        <v>&lt;1 Year</v>
      </c>
      <c r="AA5609" t="str">
        <f t="shared" si="615"/>
        <v>70K–99K</v>
      </c>
    </row>
    <row r="5610" spans="1:27" ht="19.95" customHeight="1" x14ac:dyDescent="0.3">
      <c r="A5610" s="4" t="s">
        <v>5737</v>
      </c>
      <c r="B5610" s="5">
        <v>44970</v>
      </c>
      <c r="C5610" s="6" t="s">
        <v>55</v>
      </c>
      <c r="D5610" s="6" t="s">
        <v>56</v>
      </c>
      <c r="E5610" s="6" t="s">
        <v>23</v>
      </c>
      <c r="F5610" s="6" t="s">
        <v>147</v>
      </c>
      <c r="G5610" s="6" t="s">
        <v>58</v>
      </c>
      <c r="H5610" s="6" t="s">
        <v>26</v>
      </c>
      <c r="I5610" s="6" t="s">
        <v>27</v>
      </c>
      <c r="J5610" s="5">
        <v>44970</v>
      </c>
      <c r="K5610" s="5"/>
      <c r="L5610" s="6" t="s">
        <v>28</v>
      </c>
      <c r="M5610" s="6">
        <v>1052</v>
      </c>
      <c r="N5610" s="6" t="s">
        <v>29</v>
      </c>
      <c r="O5610" s="6" t="s">
        <v>63</v>
      </c>
      <c r="P5610" s="6" t="s">
        <v>107</v>
      </c>
      <c r="Q5610" s="6">
        <v>5</v>
      </c>
      <c r="R5610" s="6" t="s">
        <v>119</v>
      </c>
      <c r="S5610" s="6">
        <v>3</v>
      </c>
      <c r="T5610" s="7">
        <v>80000</v>
      </c>
      <c r="U5610" t="str">
        <f t="shared" si="609"/>
        <v>Reviewed</v>
      </c>
      <c r="V5610" t="str">
        <f t="shared" si="610"/>
        <v>outstanding</v>
      </c>
      <c r="W5610">
        <f t="shared" si="611"/>
        <v>0</v>
      </c>
      <c r="X5610" t="str">
        <f t="shared" si="612"/>
        <v>Active</v>
      </c>
      <c r="Y5610">
        <f t="shared" si="613"/>
        <v>2.882191780821918</v>
      </c>
      <c r="Z5610" t="str">
        <f t="shared" si="614"/>
        <v>2–3 Years</v>
      </c>
      <c r="AA5610" t="str">
        <f t="shared" si="615"/>
        <v>70K–99K</v>
      </c>
    </row>
    <row r="5611" spans="1:27" ht="19.95" customHeight="1" x14ac:dyDescent="0.3">
      <c r="A5611" s="8" t="s">
        <v>5738</v>
      </c>
      <c r="B5611" s="9">
        <v>44943</v>
      </c>
      <c r="C5611" s="1" t="s">
        <v>60</v>
      </c>
      <c r="D5611" s="1" t="s">
        <v>56</v>
      </c>
      <c r="E5611" s="1" t="s">
        <v>40</v>
      </c>
      <c r="F5611" s="1" t="s">
        <v>104</v>
      </c>
      <c r="G5611" s="1" t="s">
        <v>62</v>
      </c>
      <c r="H5611" s="1" t="s">
        <v>43</v>
      </c>
      <c r="I5611" s="1" t="s">
        <v>27</v>
      </c>
      <c r="J5611" s="9">
        <v>44943</v>
      </c>
      <c r="K5611" s="9"/>
      <c r="L5611" s="1" t="s">
        <v>28</v>
      </c>
      <c r="M5611" s="1">
        <v>1079</v>
      </c>
      <c r="N5611" s="1" t="s">
        <v>52</v>
      </c>
      <c r="O5611" s="1" t="s">
        <v>105</v>
      </c>
      <c r="P5611" s="1" t="s">
        <v>64</v>
      </c>
      <c r="Q5611" s="1">
        <v>2</v>
      </c>
      <c r="R5611" s="1" t="s">
        <v>53</v>
      </c>
      <c r="S5611" s="1">
        <v>3</v>
      </c>
      <c r="T5611" s="10">
        <v>61500</v>
      </c>
      <c r="U5611" t="str">
        <f t="shared" si="609"/>
        <v>Reviewed</v>
      </c>
      <c r="V5611" t="str">
        <f t="shared" si="610"/>
        <v>needs_support</v>
      </c>
      <c r="W5611">
        <f t="shared" si="611"/>
        <v>0</v>
      </c>
      <c r="X5611" t="str">
        <f t="shared" si="612"/>
        <v>Active</v>
      </c>
      <c r="Y5611">
        <f t="shared" si="613"/>
        <v>2.956164383561644</v>
      </c>
      <c r="Z5611" t="str">
        <f t="shared" si="614"/>
        <v>2–3 Years</v>
      </c>
      <c r="AA5611" t="str">
        <f t="shared" si="615"/>
        <v>&lt;70K</v>
      </c>
    </row>
    <row r="5612" spans="1:27" ht="19.95" customHeight="1" x14ac:dyDescent="0.3">
      <c r="A5612" s="4" t="s">
        <v>5739</v>
      </c>
      <c r="B5612" s="5">
        <v>45151</v>
      </c>
      <c r="C5612" s="6" t="s">
        <v>66</v>
      </c>
      <c r="D5612" s="6" t="s">
        <v>56</v>
      </c>
      <c r="E5612" s="6" t="s">
        <v>67</v>
      </c>
      <c r="F5612" s="6" t="s">
        <v>358</v>
      </c>
      <c r="G5612" s="6" t="s">
        <v>69</v>
      </c>
      <c r="H5612" s="6" t="s">
        <v>49</v>
      </c>
      <c r="I5612" s="6" t="s">
        <v>27</v>
      </c>
      <c r="J5612" s="5">
        <v>45151</v>
      </c>
      <c r="K5612" s="5"/>
      <c r="L5612" s="6" t="s">
        <v>28</v>
      </c>
      <c r="M5612" s="6">
        <v>871</v>
      </c>
      <c r="N5612" s="6" t="s">
        <v>29</v>
      </c>
      <c r="O5612" s="6" t="s">
        <v>63</v>
      </c>
      <c r="P5612" s="6" t="s">
        <v>31</v>
      </c>
      <c r="Q5612" s="6">
        <v>4</v>
      </c>
      <c r="R5612" s="6" t="s">
        <v>32</v>
      </c>
      <c r="S5612" s="6">
        <v>2</v>
      </c>
      <c r="T5612" s="7">
        <v>123500</v>
      </c>
      <c r="U5612" t="str">
        <f t="shared" si="609"/>
        <v>Reviewed</v>
      </c>
      <c r="V5612" t="str">
        <f t="shared" si="610"/>
        <v>exceeds</v>
      </c>
      <c r="W5612">
        <f t="shared" si="611"/>
        <v>0</v>
      </c>
      <c r="X5612" t="str">
        <f t="shared" si="612"/>
        <v>Active</v>
      </c>
      <c r="Y5612">
        <f t="shared" si="613"/>
        <v>2.3863013698630136</v>
      </c>
      <c r="Z5612" t="str">
        <f t="shared" si="614"/>
        <v>2–3 Years</v>
      </c>
      <c r="AA5612" t="str">
        <f t="shared" si="615"/>
        <v>100K–129K</v>
      </c>
    </row>
    <row r="5613" spans="1:27" ht="19.95" customHeight="1" x14ac:dyDescent="0.3">
      <c r="A5613" s="8" t="s">
        <v>5740</v>
      </c>
      <c r="B5613" s="9">
        <v>44957</v>
      </c>
      <c r="C5613" s="1" t="s">
        <v>71</v>
      </c>
      <c r="D5613" s="1" t="s">
        <v>72</v>
      </c>
      <c r="E5613" s="1" t="s">
        <v>23</v>
      </c>
      <c r="F5613" s="1" t="s">
        <v>73</v>
      </c>
      <c r="G5613" s="1" t="s">
        <v>74</v>
      </c>
      <c r="H5613" s="1" t="s">
        <v>49</v>
      </c>
      <c r="I5613" s="1" t="s">
        <v>50</v>
      </c>
      <c r="J5613" s="9">
        <v>44957</v>
      </c>
      <c r="K5613" s="9">
        <v>45163</v>
      </c>
      <c r="L5613" s="1" t="s">
        <v>51</v>
      </c>
      <c r="M5613" s="1">
        <v>206</v>
      </c>
      <c r="N5613" s="1" t="s">
        <v>52</v>
      </c>
      <c r="O5613" s="1" t="s">
        <v>63</v>
      </c>
      <c r="P5613" s="1" t="s">
        <v>107</v>
      </c>
      <c r="Q5613" s="1">
        <v>3</v>
      </c>
      <c r="R5613" s="1" t="s">
        <v>37</v>
      </c>
      <c r="S5613" s="1">
        <v>1</v>
      </c>
      <c r="T5613" s="10">
        <v>141500</v>
      </c>
      <c r="U5613" t="str">
        <f t="shared" si="609"/>
        <v>Reviewed</v>
      </c>
      <c r="V5613" t="str">
        <f t="shared" si="610"/>
        <v>meets</v>
      </c>
      <c r="W5613">
        <f t="shared" si="611"/>
        <v>1</v>
      </c>
      <c r="X5613" t="str">
        <f t="shared" si="612"/>
        <v>Attrited</v>
      </c>
      <c r="Y5613">
        <f t="shared" si="613"/>
        <v>0.56438356164383563</v>
      </c>
      <c r="Z5613" t="str">
        <f t="shared" si="614"/>
        <v>&lt;1 Year</v>
      </c>
      <c r="AA5613" t="str">
        <f t="shared" si="615"/>
        <v>130K+</v>
      </c>
    </row>
    <row r="5614" spans="1:27" ht="19.95" customHeight="1" x14ac:dyDescent="0.3">
      <c r="A5614" s="4" t="s">
        <v>5741</v>
      </c>
      <c r="B5614" s="5">
        <v>45503</v>
      </c>
      <c r="C5614" s="6" t="s">
        <v>77</v>
      </c>
      <c r="D5614" s="6" t="s">
        <v>72</v>
      </c>
      <c r="E5614" s="6" t="s">
        <v>40</v>
      </c>
      <c r="F5614" s="6" t="s">
        <v>131</v>
      </c>
      <c r="G5614" s="6" t="s">
        <v>79</v>
      </c>
      <c r="H5614" s="6" t="s">
        <v>26</v>
      </c>
      <c r="I5614" s="6" t="s">
        <v>27</v>
      </c>
      <c r="J5614" s="5">
        <v>45503</v>
      </c>
      <c r="K5614" s="5"/>
      <c r="L5614" s="6" t="s">
        <v>28</v>
      </c>
      <c r="M5614" s="6">
        <v>519</v>
      </c>
      <c r="N5614" s="6" t="s">
        <v>52</v>
      </c>
      <c r="O5614" s="6" t="s">
        <v>43</v>
      </c>
      <c r="P5614" s="6" t="s">
        <v>107</v>
      </c>
      <c r="Q5614" s="6">
        <v>5</v>
      </c>
      <c r="R5614" s="6" t="s">
        <v>119</v>
      </c>
      <c r="S5614" s="6">
        <v>1</v>
      </c>
      <c r="T5614" s="7">
        <v>73500</v>
      </c>
      <c r="U5614" t="str">
        <f t="shared" si="609"/>
        <v>Reviewed</v>
      </c>
      <c r="V5614" t="str">
        <f t="shared" si="610"/>
        <v>outstanding</v>
      </c>
      <c r="W5614">
        <f t="shared" si="611"/>
        <v>0</v>
      </c>
      <c r="X5614" t="str">
        <f t="shared" si="612"/>
        <v>Active</v>
      </c>
      <c r="Y5614">
        <f t="shared" si="613"/>
        <v>1.4219178082191781</v>
      </c>
      <c r="Z5614" t="str">
        <f t="shared" si="614"/>
        <v>1–2 Years</v>
      </c>
      <c r="AA5614" t="str">
        <f t="shared" si="615"/>
        <v>70K–99K</v>
      </c>
    </row>
    <row r="5615" spans="1:27" ht="19.95" customHeight="1" x14ac:dyDescent="0.3">
      <c r="A5615" s="8" t="s">
        <v>5742</v>
      </c>
      <c r="B5615" s="9">
        <v>45449</v>
      </c>
      <c r="C5615" s="1" t="s">
        <v>81</v>
      </c>
      <c r="D5615" s="1" t="s">
        <v>72</v>
      </c>
      <c r="E5615" s="1" t="s">
        <v>23</v>
      </c>
      <c r="F5615" s="1" t="s">
        <v>223</v>
      </c>
      <c r="G5615" s="1" t="s">
        <v>83</v>
      </c>
      <c r="H5615" s="1" t="s">
        <v>49</v>
      </c>
      <c r="I5615" s="1" t="s">
        <v>27</v>
      </c>
      <c r="J5615" s="9">
        <v>45449</v>
      </c>
      <c r="K5615" s="9"/>
      <c r="L5615" s="1" t="s">
        <v>28</v>
      </c>
      <c r="M5615" s="1">
        <v>573</v>
      </c>
      <c r="N5615" s="1" t="s">
        <v>29</v>
      </c>
      <c r="O5615" s="1" t="s">
        <v>30</v>
      </c>
      <c r="P5615" s="1" t="s">
        <v>31</v>
      </c>
      <c r="Q5615" s="1">
        <v>3</v>
      </c>
      <c r="R5615" s="1" t="s">
        <v>37</v>
      </c>
      <c r="S5615" s="1">
        <v>2</v>
      </c>
      <c r="T5615" s="10">
        <v>119500</v>
      </c>
      <c r="U5615" t="str">
        <f t="shared" si="609"/>
        <v>Reviewed</v>
      </c>
      <c r="V5615" t="str">
        <f t="shared" si="610"/>
        <v>meets</v>
      </c>
      <c r="W5615">
        <f t="shared" si="611"/>
        <v>0</v>
      </c>
      <c r="X5615" t="str">
        <f t="shared" si="612"/>
        <v>Active</v>
      </c>
      <c r="Y5615">
        <f t="shared" si="613"/>
        <v>1.5698630136986302</v>
      </c>
      <c r="Z5615" t="str">
        <f t="shared" si="614"/>
        <v>1–2 Years</v>
      </c>
      <c r="AA5615" t="str">
        <f t="shared" si="615"/>
        <v>100K–129K</v>
      </c>
    </row>
    <row r="5616" spans="1:27" ht="19.95" customHeight="1" x14ac:dyDescent="0.3">
      <c r="A5616" s="4" t="s">
        <v>5743</v>
      </c>
      <c r="B5616" s="5">
        <v>44943</v>
      </c>
      <c r="C5616" s="6" t="s">
        <v>86</v>
      </c>
      <c r="D5616" s="6" t="s">
        <v>87</v>
      </c>
      <c r="E5616" s="6" t="s">
        <v>67</v>
      </c>
      <c r="F5616" s="6" t="s">
        <v>93</v>
      </c>
      <c r="G5616" s="6" t="s">
        <v>94</v>
      </c>
      <c r="H5616" s="6" t="s">
        <v>26</v>
      </c>
      <c r="I5616" s="6" t="s">
        <v>27</v>
      </c>
      <c r="J5616" s="5">
        <v>44943</v>
      </c>
      <c r="K5616" s="5"/>
      <c r="L5616" s="6" t="s">
        <v>28</v>
      </c>
      <c r="M5616" s="6">
        <v>1079</v>
      </c>
      <c r="N5616" s="6" t="s">
        <v>52</v>
      </c>
      <c r="O5616" s="6" t="s">
        <v>63</v>
      </c>
      <c r="P5616" s="6" t="s">
        <v>64</v>
      </c>
      <c r="Q5616" s="6">
        <v>4</v>
      </c>
      <c r="R5616" s="6" t="s">
        <v>32</v>
      </c>
      <c r="S5616" s="6">
        <v>3</v>
      </c>
      <c r="T5616" s="7">
        <v>89500</v>
      </c>
      <c r="U5616" t="str">
        <f t="shared" si="609"/>
        <v>Reviewed</v>
      </c>
      <c r="V5616" t="str">
        <f t="shared" si="610"/>
        <v>exceeds</v>
      </c>
      <c r="W5616">
        <f t="shared" si="611"/>
        <v>0</v>
      </c>
      <c r="X5616" t="str">
        <f t="shared" si="612"/>
        <v>Active</v>
      </c>
      <c r="Y5616">
        <f t="shared" si="613"/>
        <v>2.956164383561644</v>
      </c>
      <c r="Z5616" t="str">
        <f t="shared" si="614"/>
        <v>2–3 Years</v>
      </c>
      <c r="AA5616" t="str">
        <f t="shared" si="615"/>
        <v>70K–99K</v>
      </c>
    </row>
    <row r="5617" spans="1:27" ht="19.95" customHeight="1" x14ac:dyDescent="0.3">
      <c r="A5617" s="8" t="s">
        <v>5744</v>
      </c>
      <c r="B5617" s="9">
        <v>45441</v>
      </c>
      <c r="C5617" s="1" t="s">
        <v>91</v>
      </c>
      <c r="D5617" s="1" t="s">
        <v>87</v>
      </c>
      <c r="E5617" s="1" t="s">
        <v>92</v>
      </c>
      <c r="F5617" s="1" t="s">
        <v>35</v>
      </c>
      <c r="G5617" s="1" t="s">
        <v>36</v>
      </c>
      <c r="H5617" s="1" t="s">
        <v>26</v>
      </c>
      <c r="I5617" s="1" t="s">
        <v>27</v>
      </c>
      <c r="J5617" s="9">
        <v>45441</v>
      </c>
      <c r="K5617" s="9"/>
      <c r="L5617" s="1" t="s">
        <v>28</v>
      </c>
      <c r="M5617" s="1">
        <v>581</v>
      </c>
      <c r="N5617" s="1" t="s">
        <v>75</v>
      </c>
      <c r="O5617" s="1" t="s">
        <v>43</v>
      </c>
      <c r="P5617" s="1" t="s">
        <v>107</v>
      </c>
      <c r="Q5617" s="1">
        <v>4</v>
      </c>
      <c r="R5617" s="1" t="s">
        <v>32</v>
      </c>
      <c r="S5617" s="1">
        <v>2</v>
      </c>
      <c r="T5617" s="10">
        <v>90500</v>
      </c>
      <c r="U5617" t="str">
        <f t="shared" si="609"/>
        <v>Reviewed</v>
      </c>
      <c r="V5617" t="str">
        <f t="shared" si="610"/>
        <v>exceeds</v>
      </c>
      <c r="W5617">
        <f t="shared" si="611"/>
        <v>0</v>
      </c>
      <c r="X5617" t="str">
        <f t="shared" si="612"/>
        <v>Active</v>
      </c>
      <c r="Y5617">
        <f t="shared" si="613"/>
        <v>1.5917808219178082</v>
      </c>
      <c r="Z5617" t="str">
        <f t="shared" si="614"/>
        <v>1–2 Years</v>
      </c>
      <c r="AA5617" t="str">
        <f t="shared" si="615"/>
        <v>70K–99K</v>
      </c>
    </row>
    <row r="5618" spans="1:27" ht="19.95" customHeight="1" x14ac:dyDescent="0.3">
      <c r="A5618" s="4" t="s">
        <v>5745</v>
      </c>
      <c r="B5618" s="5">
        <v>45003</v>
      </c>
      <c r="C5618" s="6" t="s">
        <v>21</v>
      </c>
      <c r="D5618" s="6" t="s">
        <v>22</v>
      </c>
      <c r="E5618" s="6" t="s">
        <v>23</v>
      </c>
      <c r="F5618" s="6" t="s">
        <v>121</v>
      </c>
      <c r="G5618" s="6" t="s">
        <v>25</v>
      </c>
      <c r="H5618" s="6" t="s">
        <v>49</v>
      </c>
      <c r="I5618" s="6" t="s">
        <v>27</v>
      </c>
      <c r="J5618" s="5">
        <v>45003</v>
      </c>
      <c r="K5618" s="5"/>
      <c r="L5618" s="6" t="s">
        <v>28</v>
      </c>
      <c r="M5618" s="6">
        <v>1019</v>
      </c>
      <c r="N5618" s="6" t="s">
        <v>52</v>
      </c>
      <c r="O5618" s="6" t="s">
        <v>63</v>
      </c>
      <c r="P5618" s="6" t="s">
        <v>64</v>
      </c>
      <c r="Q5618" s="6">
        <v>2</v>
      </c>
      <c r="R5618" s="6" t="s">
        <v>53</v>
      </c>
      <c r="S5618" s="6">
        <v>3</v>
      </c>
      <c r="T5618" s="7">
        <v>108500</v>
      </c>
      <c r="U5618" t="str">
        <f t="shared" si="609"/>
        <v>Reviewed</v>
      </c>
      <c r="V5618" t="str">
        <f t="shared" si="610"/>
        <v>needs_support</v>
      </c>
      <c r="W5618">
        <f t="shared" si="611"/>
        <v>0</v>
      </c>
      <c r="X5618" t="str">
        <f t="shared" si="612"/>
        <v>Active</v>
      </c>
      <c r="Y5618">
        <f t="shared" si="613"/>
        <v>2.7917808219178082</v>
      </c>
      <c r="Z5618" t="str">
        <f t="shared" si="614"/>
        <v>2–3 Years</v>
      </c>
      <c r="AA5618" t="str">
        <f t="shared" si="615"/>
        <v>100K–129K</v>
      </c>
    </row>
    <row r="5619" spans="1:27" ht="19.95" customHeight="1" x14ac:dyDescent="0.3">
      <c r="A5619" s="8" t="s">
        <v>5746</v>
      </c>
      <c r="B5619" s="9">
        <v>44950</v>
      </c>
      <c r="C5619" s="1" t="s">
        <v>34</v>
      </c>
      <c r="D5619" s="1" t="s">
        <v>22</v>
      </c>
      <c r="E5619" s="1" t="s">
        <v>23</v>
      </c>
      <c r="F5619" s="1" t="s">
        <v>35</v>
      </c>
      <c r="G5619" s="1" t="s">
        <v>36</v>
      </c>
      <c r="H5619" s="1" t="s">
        <v>26</v>
      </c>
      <c r="I5619" s="1" t="s">
        <v>27</v>
      </c>
      <c r="J5619" s="9">
        <v>44950</v>
      </c>
      <c r="K5619" s="9"/>
      <c r="L5619" s="1" t="s">
        <v>28</v>
      </c>
      <c r="M5619" s="1">
        <v>1072</v>
      </c>
      <c r="N5619" s="1" t="s">
        <v>29</v>
      </c>
      <c r="O5619" s="1" t="s">
        <v>30</v>
      </c>
      <c r="P5619" s="1" t="s">
        <v>64</v>
      </c>
      <c r="Q5619" s="1">
        <v>4</v>
      </c>
      <c r="R5619" s="1" t="s">
        <v>32</v>
      </c>
      <c r="S5619" s="1">
        <v>3</v>
      </c>
      <c r="T5619" s="10">
        <v>104500</v>
      </c>
      <c r="U5619" t="str">
        <f t="shared" si="609"/>
        <v>Reviewed</v>
      </c>
      <c r="V5619" t="str">
        <f t="shared" si="610"/>
        <v>exceeds</v>
      </c>
      <c r="W5619">
        <f t="shared" si="611"/>
        <v>0</v>
      </c>
      <c r="X5619" t="str">
        <f t="shared" si="612"/>
        <v>Active</v>
      </c>
      <c r="Y5619">
        <f t="shared" si="613"/>
        <v>2.9369863013698629</v>
      </c>
      <c r="Z5619" t="str">
        <f t="shared" si="614"/>
        <v>2–3 Years</v>
      </c>
      <c r="AA5619" t="str">
        <f t="shared" si="615"/>
        <v>100K–129K</v>
      </c>
    </row>
    <row r="5620" spans="1:27" ht="19.95" customHeight="1" x14ac:dyDescent="0.3">
      <c r="A5620" s="4" t="s">
        <v>5747</v>
      </c>
      <c r="B5620" s="5">
        <v>45547</v>
      </c>
      <c r="C5620" s="6" t="s">
        <v>39</v>
      </c>
      <c r="D5620" s="6" t="s">
        <v>22</v>
      </c>
      <c r="E5620" s="6" t="s">
        <v>40</v>
      </c>
      <c r="F5620" s="6" t="s">
        <v>41</v>
      </c>
      <c r="G5620" s="6" t="s">
        <v>42</v>
      </c>
      <c r="H5620" s="6" t="s">
        <v>43</v>
      </c>
      <c r="I5620" s="6" t="s">
        <v>27</v>
      </c>
      <c r="J5620" s="5">
        <v>45547</v>
      </c>
      <c r="K5620" s="5"/>
      <c r="L5620" s="6" t="s">
        <v>28</v>
      </c>
      <c r="M5620" s="6">
        <v>475</v>
      </c>
      <c r="N5620" s="6" t="s">
        <v>29</v>
      </c>
      <c r="O5620" s="6" t="s">
        <v>63</v>
      </c>
      <c r="P5620" s="6" t="s">
        <v>107</v>
      </c>
      <c r="Q5620" s="6">
        <v>3</v>
      </c>
      <c r="R5620" s="6" t="s">
        <v>37</v>
      </c>
      <c r="S5620" s="6">
        <v>1</v>
      </c>
      <c r="T5620" s="7">
        <v>68500</v>
      </c>
      <c r="U5620" t="str">
        <f t="shared" si="609"/>
        <v>Reviewed</v>
      </c>
      <c r="V5620" t="str">
        <f t="shared" si="610"/>
        <v>meets</v>
      </c>
      <c r="W5620">
        <f t="shared" si="611"/>
        <v>0</v>
      </c>
      <c r="X5620" t="str">
        <f t="shared" si="612"/>
        <v>Active</v>
      </c>
      <c r="Y5620">
        <f t="shared" si="613"/>
        <v>1.3013698630136987</v>
      </c>
      <c r="Z5620" t="str">
        <f t="shared" si="614"/>
        <v>1–2 Years</v>
      </c>
      <c r="AA5620" t="str">
        <f t="shared" si="615"/>
        <v>&lt;70K</v>
      </c>
    </row>
    <row r="5621" spans="1:27" ht="19.95" customHeight="1" x14ac:dyDescent="0.3">
      <c r="A5621" s="8" t="s">
        <v>5748</v>
      </c>
      <c r="B5621" s="9">
        <v>45701</v>
      </c>
      <c r="C5621" s="1" t="s">
        <v>46</v>
      </c>
      <c r="D5621" s="1" t="s">
        <v>22</v>
      </c>
      <c r="E5621" s="1" t="s">
        <v>40</v>
      </c>
      <c r="F5621" s="1" t="s">
        <v>174</v>
      </c>
      <c r="G5621" s="1" t="s">
        <v>42</v>
      </c>
      <c r="H5621" s="1" t="s">
        <v>26</v>
      </c>
      <c r="I5621" s="1" t="s">
        <v>27</v>
      </c>
      <c r="J5621" s="9">
        <v>45701</v>
      </c>
      <c r="K5621" s="9"/>
      <c r="L5621" s="1" t="s">
        <v>28</v>
      </c>
      <c r="M5621" s="1">
        <v>321</v>
      </c>
      <c r="N5621" s="1" t="s">
        <v>52</v>
      </c>
      <c r="O5621" s="1" t="s">
        <v>63</v>
      </c>
      <c r="P5621" s="1" t="s">
        <v>31</v>
      </c>
      <c r="Q5621" s="1">
        <v>4</v>
      </c>
      <c r="R5621" s="1" t="s">
        <v>32</v>
      </c>
      <c r="S5621" s="1">
        <v>1</v>
      </c>
      <c r="T5621" s="10">
        <v>83500</v>
      </c>
      <c r="U5621" t="str">
        <f t="shared" si="609"/>
        <v>Reviewed</v>
      </c>
      <c r="V5621" t="str">
        <f t="shared" si="610"/>
        <v>exceeds</v>
      </c>
      <c r="W5621">
        <f t="shared" si="611"/>
        <v>0</v>
      </c>
      <c r="X5621" t="str">
        <f t="shared" si="612"/>
        <v>Active</v>
      </c>
      <c r="Y5621">
        <f t="shared" si="613"/>
        <v>0.8794520547945206</v>
      </c>
      <c r="Z5621" t="str">
        <f t="shared" si="614"/>
        <v>&lt;1 Year</v>
      </c>
      <c r="AA5621" t="str">
        <f t="shared" si="615"/>
        <v>70K–99K</v>
      </c>
    </row>
    <row r="5622" spans="1:27" ht="19.95" customHeight="1" x14ac:dyDescent="0.3">
      <c r="A5622" s="4" t="s">
        <v>5749</v>
      </c>
      <c r="B5622" s="5">
        <v>45788</v>
      </c>
      <c r="C5622" s="6" t="s">
        <v>55</v>
      </c>
      <c r="D5622" s="6" t="s">
        <v>56</v>
      </c>
      <c r="E5622" s="6" t="s">
        <v>23</v>
      </c>
      <c r="F5622" s="6" t="s">
        <v>145</v>
      </c>
      <c r="G5622" s="6" t="s">
        <v>62</v>
      </c>
      <c r="H5622" s="6" t="s">
        <v>49</v>
      </c>
      <c r="I5622" s="6" t="s">
        <v>50</v>
      </c>
      <c r="J5622" s="5">
        <v>45788</v>
      </c>
      <c r="K5622" s="5">
        <v>45915</v>
      </c>
      <c r="L5622" s="6" t="s">
        <v>51</v>
      </c>
      <c r="M5622" s="6">
        <v>127</v>
      </c>
      <c r="N5622" s="6" t="s">
        <v>29</v>
      </c>
      <c r="O5622" s="6" t="s">
        <v>63</v>
      </c>
      <c r="P5622" s="6" t="s">
        <v>31</v>
      </c>
      <c r="Q5622" s="6" t="s">
        <v>95</v>
      </c>
      <c r="R5622" s="6" t="s">
        <v>28</v>
      </c>
      <c r="S5622" s="6">
        <v>0</v>
      </c>
      <c r="T5622" s="7">
        <v>122000</v>
      </c>
      <c r="U5622" t="str">
        <f t="shared" si="609"/>
        <v>Not Reviewed</v>
      </c>
      <c r="V5622" t="str">
        <f t="shared" si="610"/>
        <v>Not Reviewed</v>
      </c>
      <c r="W5622">
        <f t="shared" si="611"/>
        <v>1</v>
      </c>
      <c r="X5622" t="str">
        <f t="shared" si="612"/>
        <v>Attrited</v>
      </c>
      <c r="Y5622">
        <f t="shared" si="613"/>
        <v>0.34794520547945207</v>
      </c>
      <c r="Z5622" t="str">
        <f t="shared" si="614"/>
        <v>&lt;1 Year</v>
      </c>
      <c r="AA5622" t="str">
        <f t="shared" si="615"/>
        <v>100K–129K</v>
      </c>
    </row>
    <row r="5623" spans="1:27" ht="19.95" customHeight="1" x14ac:dyDescent="0.3">
      <c r="A5623" s="8" t="s">
        <v>5750</v>
      </c>
      <c r="B5623" s="9">
        <v>45836</v>
      </c>
      <c r="C5623" s="1" t="s">
        <v>60</v>
      </c>
      <c r="D5623" s="1" t="s">
        <v>56</v>
      </c>
      <c r="E5623" s="1" t="s">
        <v>40</v>
      </c>
      <c r="F5623" s="1" t="s">
        <v>61</v>
      </c>
      <c r="G5623" s="1" t="s">
        <v>62</v>
      </c>
      <c r="H5623" s="1" t="s">
        <v>26</v>
      </c>
      <c r="I5623" s="1" t="s">
        <v>27</v>
      </c>
      <c r="J5623" s="9">
        <v>45836</v>
      </c>
      <c r="K5623" s="9"/>
      <c r="L5623" s="1" t="s">
        <v>28</v>
      </c>
      <c r="M5623" s="1">
        <v>186</v>
      </c>
      <c r="N5623" s="1" t="s">
        <v>52</v>
      </c>
      <c r="O5623" s="1" t="s">
        <v>63</v>
      </c>
      <c r="P5623" s="1" t="s">
        <v>107</v>
      </c>
      <c r="Q5623" s="1">
        <v>4</v>
      </c>
      <c r="R5623" s="1" t="s">
        <v>32</v>
      </c>
      <c r="S5623" s="1">
        <v>1</v>
      </c>
      <c r="T5623" s="10">
        <v>84000</v>
      </c>
      <c r="U5623" t="str">
        <f t="shared" si="609"/>
        <v>Reviewed</v>
      </c>
      <c r="V5623" t="str">
        <f t="shared" si="610"/>
        <v>exceeds</v>
      </c>
      <c r="W5623">
        <f t="shared" si="611"/>
        <v>0</v>
      </c>
      <c r="X5623" t="str">
        <f t="shared" si="612"/>
        <v>Active</v>
      </c>
      <c r="Y5623">
        <f t="shared" si="613"/>
        <v>0.50958904109589043</v>
      </c>
      <c r="Z5623" t="str">
        <f t="shared" si="614"/>
        <v>&lt;1 Year</v>
      </c>
      <c r="AA5623" t="str">
        <f t="shared" si="615"/>
        <v>70K–99K</v>
      </c>
    </row>
    <row r="5624" spans="1:27" ht="19.95" customHeight="1" x14ac:dyDescent="0.3">
      <c r="A5624" s="4" t="s">
        <v>5751</v>
      </c>
      <c r="B5624" s="5">
        <v>45582</v>
      </c>
      <c r="C5624" s="6" t="s">
        <v>66</v>
      </c>
      <c r="D5624" s="6" t="s">
        <v>56</v>
      </c>
      <c r="E5624" s="6" t="s">
        <v>67</v>
      </c>
      <c r="F5624" s="6" t="s">
        <v>138</v>
      </c>
      <c r="G5624" s="6" t="s">
        <v>36</v>
      </c>
      <c r="H5624" s="6" t="s">
        <v>43</v>
      </c>
      <c r="I5624" s="6" t="s">
        <v>27</v>
      </c>
      <c r="J5624" s="5">
        <v>45582</v>
      </c>
      <c r="K5624" s="5"/>
      <c r="L5624" s="6" t="s">
        <v>28</v>
      </c>
      <c r="M5624" s="6">
        <v>440</v>
      </c>
      <c r="N5624" s="6" t="s">
        <v>140</v>
      </c>
      <c r="O5624" s="6" t="s">
        <v>105</v>
      </c>
      <c r="P5624" s="6" t="s">
        <v>64</v>
      </c>
      <c r="Q5624" s="6">
        <v>5</v>
      </c>
      <c r="R5624" s="6" t="s">
        <v>119</v>
      </c>
      <c r="S5624" s="6">
        <v>1</v>
      </c>
      <c r="T5624" s="7">
        <v>59500</v>
      </c>
      <c r="U5624" t="str">
        <f t="shared" si="609"/>
        <v>Reviewed</v>
      </c>
      <c r="V5624" t="str">
        <f t="shared" si="610"/>
        <v>outstanding</v>
      </c>
      <c r="W5624">
        <f t="shared" si="611"/>
        <v>0</v>
      </c>
      <c r="X5624" t="str">
        <f t="shared" si="612"/>
        <v>Active</v>
      </c>
      <c r="Y5624">
        <f t="shared" si="613"/>
        <v>1.2054794520547945</v>
      </c>
      <c r="Z5624" t="str">
        <f t="shared" si="614"/>
        <v>1–2 Years</v>
      </c>
      <c r="AA5624" t="str">
        <f t="shared" si="615"/>
        <v>&lt;70K</v>
      </c>
    </row>
    <row r="5625" spans="1:27" ht="19.95" customHeight="1" x14ac:dyDescent="0.3">
      <c r="A5625" s="8" t="s">
        <v>5752</v>
      </c>
      <c r="B5625" s="9">
        <v>45857</v>
      </c>
      <c r="C5625" s="1" t="s">
        <v>71</v>
      </c>
      <c r="D5625" s="1" t="s">
        <v>72</v>
      </c>
      <c r="E5625" s="1" t="s">
        <v>23</v>
      </c>
      <c r="F5625" s="1" t="s">
        <v>150</v>
      </c>
      <c r="G5625" s="1" t="s">
        <v>74</v>
      </c>
      <c r="H5625" s="1" t="s">
        <v>26</v>
      </c>
      <c r="I5625" s="1" t="s">
        <v>50</v>
      </c>
      <c r="J5625" s="9">
        <v>45857</v>
      </c>
      <c r="K5625" s="9">
        <v>46005</v>
      </c>
      <c r="L5625" s="1" t="s">
        <v>51</v>
      </c>
      <c r="M5625" s="1">
        <v>148</v>
      </c>
      <c r="N5625" s="1" t="s">
        <v>75</v>
      </c>
      <c r="O5625" s="1" t="s">
        <v>63</v>
      </c>
      <c r="P5625" s="1" t="s">
        <v>107</v>
      </c>
      <c r="Q5625" s="1" t="s">
        <v>95</v>
      </c>
      <c r="R5625" s="1" t="s">
        <v>28</v>
      </c>
      <c r="S5625" s="1">
        <v>0</v>
      </c>
      <c r="T5625" s="10">
        <v>105000</v>
      </c>
      <c r="U5625" t="str">
        <f t="shared" si="609"/>
        <v>Not Reviewed</v>
      </c>
      <c r="V5625" t="str">
        <f t="shared" si="610"/>
        <v>Not Reviewed</v>
      </c>
      <c r="W5625">
        <f t="shared" si="611"/>
        <v>1</v>
      </c>
      <c r="X5625" t="str">
        <f t="shared" si="612"/>
        <v>Attrited</v>
      </c>
      <c r="Y5625">
        <f t="shared" si="613"/>
        <v>0.40547945205479452</v>
      </c>
      <c r="Z5625" t="str">
        <f t="shared" si="614"/>
        <v>&lt;1 Year</v>
      </c>
      <c r="AA5625" t="str">
        <f t="shared" si="615"/>
        <v>100K–129K</v>
      </c>
    </row>
    <row r="5626" spans="1:27" ht="19.95" customHeight="1" x14ac:dyDescent="0.3">
      <c r="A5626" s="4" t="s">
        <v>5753</v>
      </c>
      <c r="B5626" s="5">
        <v>45215</v>
      </c>
      <c r="C5626" s="6" t="s">
        <v>77</v>
      </c>
      <c r="D5626" s="6" t="s">
        <v>72</v>
      </c>
      <c r="E5626" s="6" t="s">
        <v>40</v>
      </c>
      <c r="F5626" s="6" t="s">
        <v>78</v>
      </c>
      <c r="G5626" s="6" t="s">
        <v>79</v>
      </c>
      <c r="H5626" s="6" t="s">
        <v>49</v>
      </c>
      <c r="I5626" s="6" t="s">
        <v>27</v>
      </c>
      <c r="J5626" s="5">
        <v>45215</v>
      </c>
      <c r="K5626" s="5"/>
      <c r="L5626" s="6" t="s">
        <v>28</v>
      </c>
      <c r="M5626" s="6">
        <v>807</v>
      </c>
      <c r="N5626" s="6" t="s">
        <v>75</v>
      </c>
      <c r="O5626" s="6" t="s">
        <v>63</v>
      </c>
      <c r="P5626" s="6" t="s">
        <v>64</v>
      </c>
      <c r="Q5626" s="6">
        <v>3</v>
      </c>
      <c r="R5626" s="6" t="s">
        <v>37</v>
      </c>
      <c r="S5626" s="6">
        <v>2</v>
      </c>
      <c r="T5626" s="7">
        <v>116000</v>
      </c>
      <c r="U5626" t="str">
        <f t="shared" si="609"/>
        <v>Reviewed</v>
      </c>
      <c r="V5626" t="str">
        <f t="shared" si="610"/>
        <v>meets</v>
      </c>
      <c r="W5626">
        <f t="shared" si="611"/>
        <v>0</v>
      </c>
      <c r="X5626" t="str">
        <f t="shared" si="612"/>
        <v>Active</v>
      </c>
      <c r="Y5626">
        <f t="shared" si="613"/>
        <v>2.2109589041095892</v>
      </c>
      <c r="Z5626" t="str">
        <f t="shared" si="614"/>
        <v>2–3 Years</v>
      </c>
      <c r="AA5626" t="str">
        <f t="shared" si="615"/>
        <v>100K–129K</v>
      </c>
    </row>
    <row r="5627" spans="1:27" ht="19.95" customHeight="1" x14ac:dyDescent="0.3">
      <c r="A5627" s="8" t="s">
        <v>5754</v>
      </c>
      <c r="B5627" s="9">
        <v>45297</v>
      </c>
      <c r="C5627" s="1" t="s">
        <v>81</v>
      </c>
      <c r="D5627" s="1" t="s">
        <v>72</v>
      </c>
      <c r="E5627" s="1" t="s">
        <v>23</v>
      </c>
      <c r="F5627" s="1" t="s">
        <v>82</v>
      </c>
      <c r="G5627" s="1" t="s">
        <v>83</v>
      </c>
      <c r="H5627" s="1" t="s">
        <v>26</v>
      </c>
      <c r="I5627" s="1" t="s">
        <v>27</v>
      </c>
      <c r="J5627" s="9">
        <v>45297</v>
      </c>
      <c r="K5627" s="9"/>
      <c r="L5627" s="1" t="s">
        <v>28</v>
      </c>
      <c r="M5627" s="1">
        <v>725</v>
      </c>
      <c r="N5627" s="1" t="s">
        <v>75</v>
      </c>
      <c r="O5627" s="1" t="s">
        <v>63</v>
      </c>
      <c r="P5627" s="1" t="s">
        <v>31</v>
      </c>
      <c r="Q5627" s="1">
        <v>4</v>
      </c>
      <c r="R5627" s="1" t="s">
        <v>32</v>
      </c>
      <c r="S5627" s="1">
        <v>2</v>
      </c>
      <c r="T5627" s="10">
        <v>97000</v>
      </c>
      <c r="U5627" t="str">
        <f t="shared" si="609"/>
        <v>Reviewed</v>
      </c>
      <c r="V5627" t="str">
        <f t="shared" si="610"/>
        <v>exceeds</v>
      </c>
      <c r="W5627">
        <f t="shared" si="611"/>
        <v>0</v>
      </c>
      <c r="X5627" t="str">
        <f t="shared" si="612"/>
        <v>Active</v>
      </c>
      <c r="Y5627">
        <f t="shared" si="613"/>
        <v>1.9863013698630136</v>
      </c>
      <c r="Z5627" t="str">
        <f t="shared" si="614"/>
        <v>1–2 Years</v>
      </c>
      <c r="AA5627" t="str">
        <f t="shared" si="615"/>
        <v>70K–99K</v>
      </c>
    </row>
    <row r="5628" spans="1:27" ht="19.95" customHeight="1" x14ac:dyDescent="0.3">
      <c r="A5628" s="4" t="s">
        <v>5755</v>
      </c>
      <c r="B5628" s="5">
        <v>45409</v>
      </c>
      <c r="C5628" s="6" t="s">
        <v>86</v>
      </c>
      <c r="D5628" s="6" t="s">
        <v>87</v>
      </c>
      <c r="E5628" s="6" t="s">
        <v>67</v>
      </c>
      <c r="F5628" s="6" t="s">
        <v>116</v>
      </c>
      <c r="G5628" s="6" t="s">
        <v>89</v>
      </c>
      <c r="H5628" s="6" t="s">
        <v>26</v>
      </c>
      <c r="I5628" s="6" t="s">
        <v>27</v>
      </c>
      <c r="J5628" s="5">
        <v>45409</v>
      </c>
      <c r="K5628" s="5"/>
      <c r="L5628" s="6" t="s">
        <v>28</v>
      </c>
      <c r="M5628" s="6">
        <v>613</v>
      </c>
      <c r="N5628" s="6" t="s">
        <v>29</v>
      </c>
      <c r="O5628" s="6" t="s">
        <v>63</v>
      </c>
      <c r="P5628" s="6" t="s">
        <v>31</v>
      </c>
      <c r="Q5628" s="6">
        <v>3</v>
      </c>
      <c r="R5628" s="6" t="s">
        <v>37</v>
      </c>
      <c r="S5628" s="6">
        <v>2</v>
      </c>
      <c r="T5628" s="7">
        <v>94000</v>
      </c>
      <c r="U5628" t="str">
        <f t="shared" si="609"/>
        <v>Reviewed</v>
      </c>
      <c r="V5628" t="str">
        <f t="shared" si="610"/>
        <v>meets</v>
      </c>
      <c r="W5628">
        <f t="shared" si="611"/>
        <v>0</v>
      </c>
      <c r="X5628" t="str">
        <f t="shared" si="612"/>
        <v>Active</v>
      </c>
      <c r="Y5628">
        <f t="shared" si="613"/>
        <v>1.6794520547945206</v>
      </c>
      <c r="Z5628" t="str">
        <f t="shared" si="614"/>
        <v>1–2 Years</v>
      </c>
      <c r="AA5628" t="str">
        <f t="shared" si="615"/>
        <v>70K–99K</v>
      </c>
    </row>
    <row r="5629" spans="1:27" ht="19.95" customHeight="1" x14ac:dyDescent="0.3">
      <c r="A5629" s="8" t="s">
        <v>5756</v>
      </c>
      <c r="B5629" s="9">
        <v>45571</v>
      </c>
      <c r="C5629" s="1" t="s">
        <v>91</v>
      </c>
      <c r="D5629" s="1" t="s">
        <v>87</v>
      </c>
      <c r="E5629" s="1" t="s">
        <v>92</v>
      </c>
      <c r="F5629" s="1" t="s">
        <v>93</v>
      </c>
      <c r="G5629" s="1" t="s">
        <v>94</v>
      </c>
      <c r="H5629" s="1" t="s">
        <v>26</v>
      </c>
      <c r="I5629" s="1" t="s">
        <v>27</v>
      </c>
      <c r="J5629" s="9">
        <v>45571</v>
      </c>
      <c r="K5629" s="9"/>
      <c r="L5629" s="1" t="s">
        <v>28</v>
      </c>
      <c r="M5629" s="1">
        <v>451</v>
      </c>
      <c r="N5629" s="1" t="s">
        <v>122</v>
      </c>
      <c r="O5629" s="1" t="s">
        <v>43</v>
      </c>
      <c r="P5629" s="1" t="s">
        <v>44</v>
      </c>
      <c r="Q5629" s="1">
        <v>4</v>
      </c>
      <c r="R5629" s="1" t="s">
        <v>32</v>
      </c>
      <c r="S5629" s="1">
        <v>1</v>
      </c>
      <c r="T5629" s="10">
        <v>91500</v>
      </c>
      <c r="U5629" t="str">
        <f t="shared" si="609"/>
        <v>Reviewed</v>
      </c>
      <c r="V5629" t="str">
        <f t="shared" si="610"/>
        <v>exceeds</v>
      </c>
      <c r="W5629">
        <f t="shared" si="611"/>
        <v>0</v>
      </c>
      <c r="X5629" t="str">
        <f t="shared" si="612"/>
        <v>Active</v>
      </c>
      <c r="Y5629">
        <f t="shared" si="613"/>
        <v>1.2356164383561643</v>
      </c>
      <c r="Z5629" t="str">
        <f t="shared" si="614"/>
        <v>1–2 Years</v>
      </c>
      <c r="AA5629" t="str">
        <f t="shared" si="615"/>
        <v>70K–99K</v>
      </c>
    </row>
    <row r="5630" spans="1:27" ht="19.95" customHeight="1" x14ac:dyDescent="0.3">
      <c r="A5630" s="4" t="s">
        <v>5757</v>
      </c>
      <c r="B5630" s="5">
        <v>45163</v>
      </c>
      <c r="C5630" s="6" t="s">
        <v>21</v>
      </c>
      <c r="D5630" s="6" t="s">
        <v>22</v>
      </c>
      <c r="E5630" s="6" t="s">
        <v>23</v>
      </c>
      <c r="F5630" s="6" t="s">
        <v>35</v>
      </c>
      <c r="G5630" s="6" t="s">
        <v>36</v>
      </c>
      <c r="H5630" s="6" t="s">
        <v>26</v>
      </c>
      <c r="I5630" s="6" t="s">
        <v>50</v>
      </c>
      <c r="J5630" s="5">
        <v>45163</v>
      </c>
      <c r="K5630" s="5">
        <v>45564</v>
      </c>
      <c r="L5630" s="6" t="s">
        <v>51</v>
      </c>
      <c r="M5630" s="6">
        <v>401</v>
      </c>
      <c r="N5630" s="6" t="s">
        <v>29</v>
      </c>
      <c r="O5630" s="6" t="s">
        <v>105</v>
      </c>
      <c r="P5630" s="6" t="s">
        <v>44</v>
      </c>
      <c r="Q5630" s="6">
        <v>4</v>
      </c>
      <c r="R5630" s="6" t="s">
        <v>32</v>
      </c>
      <c r="S5630" s="6">
        <v>1</v>
      </c>
      <c r="T5630" s="7">
        <v>72500</v>
      </c>
      <c r="U5630" t="str">
        <f t="shared" si="609"/>
        <v>Reviewed</v>
      </c>
      <c r="V5630" t="str">
        <f t="shared" si="610"/>
        <v>exceeds</v>
      </c>
      <c r="W5630">
        <f t="shared" si="611"/>
        <v>1</v>
      </c>
      <c r="X5630" t="str">
        <f t="shared" si="612"/>
        <v>Attrited</v>
      </c>
      <c r="Y5630">
        <f t="shared" si="613"/>
        <v>1.0986301369863014</v>
      </c>
      <c r="Z5630" t="str">
        <f t="shared" si="614"/>
        <v>1–2 Years</v>
      </c>
      <c r="AA5630" t="str">
        <f t="shared" si="615"/>
        <v>70K–99K</v>
      </c>
    </row>
    <row r="5631" spans="1:27" ht="19.95" customHeight="1" x14ac:dyDescent="0.3">
      <c r="A5631" s="8" t="s">
        <v>5758</v>
      </c>
      <c r="B5631" s="9">
        <v>45900</v>
      </c>
      <c r="C5631" s="1" t="s">
        <v>34</v>
      </c>
      <c r="D5631" s="1" t="s">
        <v>22</v>
      </c>
      <c r="E5631" s="1" t="s">
        <v>23</v>
      </c>
      <c r="F5631" s="1" t="s">
        <v>35</v>
      </c>
      <c r="G5631" s="1" t="s">
        <v>36</v>
      </c>
      <c r="H5631" s="1" t="s">
        <v>26</v>
      </c>
      <c r="I5631" s="1" t="s">
        <v>50</v>
      </c>
      <c r="J5631" s="9">
        <v>45900</v>
      </c>
      <c r="K5631" s="9">
        <v>46019</v>
      </c>
      <c r="L5631" s="1" t="s">
        <v>51</v>
      </c>
      <c r="M5631" s="1">
        <v>119</v>
      </c>
      <c r="N5631" s="1" t="s">
        <v>29</v>
      </c>
      <c r="O5631" s="1" t="s">
        <v>63</v>
      </c>
      <c r="P5631" s="1" t="s">
        <v>107</v>
      </c>
      <c r="Q5631" s="1" t="s">
        <v>95</v>
      </c>
      <c r="R5631" s="1" t="s">
        <v>28</v>
      </c>
      <c r="S5631" s="1">
        <v>0</v>
      </c>
      <c r="T5631" s="10">
        <v>92500</v>
      </c>
      <c r="U5631" t="str">
        <f t="shared" si="609"/>
        <v>Not Reviewed</v>
      </c>
      <c r="V5631" t="str">
        <f t="shared" si="610"/>
        <v>Not Reviewed</v>
      </c>
      <c r="W5631">
        <f t="shared" si="611"/>
        <v>1</v>
      </c>
      <c r="X5631" t="str">
        <f t="shared" si="612"/>
        <v>Attrited</v>
      </c>
      <c r="Y5631">
        <f t="shared" si="613"/>
        <v>0.32602739726027397</v>
      </c>
      <c r="Z5631" t="str">
        <f t="shared" si="614"/>
        <v>&lt;1 Year</v>
      </c>
      <c r="AA5631" t="str">
        <f t="shared" si="615"/>
        <v>70K–99K</v>
      </c>
    </row>
    <row r="5632" spans="1:27" ht="19.95" customHeight="1" x14ac:dyDescent="0.3">
      <c r="A5632" s="4" t="s">
        <v>5759</v>
      </c>
      <c r="B5632" s="5">
        <v>45894</v>
      </c>
      <c r="C5632" s="6" t="s">
        <v>39</v>
      </c>
      <c r="D5632" s="6" t="s">
        <v>22</v>
      </c>
      <c r="E5632" s="6" t="s">
        <v>40</v>
      </c>
      <c r="F5632" s="6" t="s">
        <v>138</v>
      </c>
      <c r="G5632" s="6" t="s">
        <v>36</v>
      </c>
      <c r="H5632" s="6" t="s">
        <v>43</v>
      </c>
      <c r="I5632" s="6" t="s">
        <v>27</v>
      </c>
      <c r="J5632" s="5">
        <v>45894</v>
      </c>
      <c r="K5632" s="5"/>
      <c r="L5632" s="6" t="s">
        <v>28</v>
      </c>
      <c r="M5632" s="6">
        <v>128</v>
      </c>
      <c r="N5632" s="6" t="s">
        <v>122</v>
      </c>
      <c r="O5632" s="6" t="s">
        <v>63</v>
      </c>
      <c r="P5632" s="6" t="s">
        <v>107</v>
      </c>
      <c r="Q5632" s="6" t="s">
        <v>95</v>
      </c>
      <c r="R5632" s="6" t="s">
        <v>28</v>
      </c>
      <c r="S5632" s="6">
        <v>0</v>
      </c>
      <c r="T5632" s="7">
        <v>64000</v>
      </c>
      <c r="U5632" t="str">
        <f t="shared" si="609"/>
        <v>Not Reviewed</v>
      </c>
      <c r="V5632" t="str">
        <f t="shared" si="610"/>
        <v>Not Reviewed</v>
      </c>
      <c r="W5632">
        <f t="shared" si="611"/>
        <v>0</v>
      </c>
      <c r="X5632" t="str">
        <f t="shared" si="612"/>
        <v>Active</v>
      </c>
      <c r="Y5632">
        <f t="shared" si="613"/>
        <v>0.35068493150684932</v>
      </c>
      <c r="Z5632" t="str">
        <f t="shared" si="614"/>
        <v>&lt;1 Year</v>
      </c>
      <c r="AA5632" t="str">
        <f t="shared" si="615"/>
        <v>&lt;70K</v>
      </c>
    </row>
    <row r="5633" spans="1:27" ht="19.95" customHeight="1" x14ac:dyDescent="0.3">
      <c r="A5633" s="8" t="s">
        <v>5760</v>
      </c>
      <c r="B5633" s="9">
        <v>45930</v>
      </c>
      <c r="C5633" s="1" t="s">
        <v>46</v>
      </c>
      <c r="D5633" s="1" t="s">
        <v>22</v>
      </c>
      <c r="E5633" s="1" t="s">
        <v>40</v>
      </c>
      <c r="F5633" s="1" t="s">
        <v>143</v>
      </c>
      <c r="G5633" s="1" t="s">
        <v>48</v>
      </c>
      <c r="H5633" s="1" t="s">
        <v>43</v>
      </c>
      <c r="I5633" s="1" t="s">
        <v>27</v>
      </c>
      <c r="J5633" s="9">
        <v>45930</v>
      </c>
      <c r="K5633" s="9"/>
      <c r="L5633" s="1" t="s">
        <v>28</v>
      </c>
      <c r="M5633" s="1">
        <v>92</v>
      </c>
      <c r="N5633" s="1" t="s">
        <v>29</v>
      </c>
      <c r="O5633" s="1" t="s">
        <v>63</v>
      </c>
      <c r="P5633" s="1" t="s">
        <v>64</v>
      </c>
      <c r="Q5633" s="1" t="s">
        <v>95</v>
      </c>
      <c r="R5633" s="1" t="s">
        <v>28</v>
      </c>
      <c r="S5633" s="1">
        <v>0</v>
      </c>
      <c r="T5633" s="10">
        <v>67000</v>
      </c>
      <c r="U5633" t="str">
        <f t="shared" si="609"/>
        <v>Not Reviewed</v>
      </c>
      <c r="V5633" t="str">
        <f t="shared" si="610"/>
        <v>Not Reviewed</v>
      </c>
      <c r="W5633">
        <f t="shared" si="611"/>
        <v>0</v>
      </c>
      <c r="X5633" t="str">
        <f t="shared" si="612"/>
        <v>Active</v>
      </c>
      <c r="Y5633">
        <f t="shared" si="613"/>
        <v>0.25205479452054796</v>
      </c>
      <c r="Z5633" t="str">
        <f t="shared" si="614"/>
        <v>&lt;1 Year</v>
      </c>
      <c r="AA5633" t="str">
        <f t="shared" si="615"/>
        <v>&lt;70K</v>
      </c>
    </row>
    <row r="5634" spans="1:27" ht="19.95" customHeight="1" x14ac:dyDescent="0.3">
      <c r="A5634" s="4" t="s">
        <v>5761</v>
      </c>
      <c r="B5634" s="5">
        <v>45301</v>
      </c>
      <c r="C5634" s="6" t="s">
        <v>55</v>
      </c>
      <c r="D5634" s="6" t="s">
        <v>56</v>
      </c>
      <c r="E5634" s="6" t="s">
        <v>23</v>
      </c>
      <c r="F5634" s="6" t="s">
        <v>217</v>
      </c>
      <c r="G5634" s="6" t="s">
        <v>58</v>
      </c>
      <c r="H5634" s="6" t="s">
        <v>110</v>
      </c>
      <c r="I5634" s="6" t="s">
        <v>27</v>
      </c>
      <c r="J5634" s="5">
        <v>45301</v>
      </c>
      <c r="K5634" s="5"/>
      <c r="L5634" s="6" t="s">
        <v>28</v>
      </c>
      <c r="M5634" s="6">
        <v>721</v>
      </c>
      <c r="N5634" s="6" t="s">
        <v>52</v>
      </c>
      <c r="O5634" s="6" t="s">
        <v>63</v>
      </c>
      <c r="P5634" s="6" t="s">
        <v>107</v>
      </c>
      <c r="Q5634" s="6">
        <v>3</v>
      </c>
      <c r="R5634" s="6" t="s">
        <v>37</v>
      </c>
      <c r="S5634" s="6">
        <v>2</v>
      </c>
      <c r="T5634" s="7">
        <v>183500</v>
      </c>
      <c r="U5634" t="str">
        <f t="shared" ref="U5634:U5697" si="616">IF(LOWER(TRIM(Q5634&amp;""))="none","Not Reviewed","Reviewed")</f>
        <v>Reviewed</v>
      </c>
      <c r="V5634" t="str">
        <f t="shared" ref="V5634:V5697" si="617">IF(OR(Q5634="none",R5634=""),"Not Reviewed",R5634)</f>
        <v>meets</v>
      </c>
      <c r="W5634">
        <f t="shared" ref="W5634:W5697" si="618">IF(I5634="terminated",1,0)</f>
        <v>0</v>
      </c>
      <c r="X5634" t="str">
        <f t="shared" ref="X5634:X5697" si="619">IF(I5634="terminated","Attrited","Active")</f>
        <v>Active</v>
      </c>
      <c r="Y5634">
        <f t="shared" ref="Y5634:Y5697" si="620">M5634/365</f>
        <v>1.9753424657534246</v>
      </c>
      <c r="Z5634" t="str">
        <f t="shared" ref="Z5634:Z5697" si="621">IF(Y5634&lt;1,"&lt;1 Year",IF(Y5634&lt;2,"1–2 Years",IF(Y5634&lt;3,"2–3 Years","3+ Years")))</f>
        <v>1–2 Years</v>
      </c>
      <c r="AA5634" t="str">
        <f t="shared" ref="AA5634:AA5697" si="622">IF(T5634&lt;70000,"&lt;70K",IF(T5634&lt;100000,"70K–99K",IF(T5634&lt;130000,"100K–129K","130K+")))</f>
        <v>130K+</v>
      </c>
    </row>
    <row r="5635" spans="1:27" ht="19.95" customHeight="1" x14ac:dyDescent="0.3">
      <c r="A5635" s="8" t="s">
        <v>5762</v>
      </c>
      <c r="B5635" s="9">
        <v>45306</v>
      </c>
      <c r="C5635" s="1" t="s">
        <v>60</v>
      </c>
      <c r="D5635" s="1" t="s">
        <v>56</v>
      </c>
      <c r="E5635" s="1" t="s">
        <v>40</v>
      </c>
      <c r="F5635" s="1" t="s">
        <v>104</v>
      </c>
      <c r="G5635" s="1" t="s">
        <v>62</v>
      </c>
      <c r="H5635" s="1" t="s">
        <v>43</v>
      </c>
      <c r="I5635" s="1" t="s">
        <v>50</v>
      </c>
      <c r="J5635" s="9">
        <v>45306</v>
      </c>
      <c r="K5635" s="9">
        <v>45715</v>
      </c>
      <c r="L5635" s="1" t="s">
        <v>51</v>
      </c>
      <c r="M5635" s="1">
        <v>409</v>
      </c>
      <c r="N5635" s="1" t="s">
        <v>52</v>
      </c>
      <c r="O5635" s="1" t="s">
        <v>63</v>
      </c>
      <c r="P5635" s="1" t="s">
        <v>64</v>
      </c>
      <c r="Q5635" s="1">
        <v>4</v>
      </c>
      <c r="R5635" s="1" t="s">
        <v>32</v>
      </c>
      <c r="S5635" s="1">
        <v>1</v>
      </c>
      <c r="T5635" s="10">
        <v>64000</v>
      </c>
      <c r="U5635" t="str">
        <f t="shared" si="616"/>
        <v>Reviewed</v>
      </c>
      <c r="V5635" t="str">
        <f t="shared" si="617"/>
        <v>exceeds</v>
      </c>
      <c r="W5635">
        <f t="shared" si="618"/>
        <v>1</v>
      </c>
      <c r="X5635" t="str">
        <f t="shared" si="619"/>
        <v>Attrited</v>
      </c>
      <c r="Y5635">
        <f t="shared" si="620"/>
        <v>1.1205479452054794</v>
      </c>
      <c r="Z5635" t="str">
        <f t="shared" si="621"/>
        <v>1–2 Years</v>
      </c>
      <c r="AA5635" t="str">
        <f t="shared" si="622"/>
        <v>&lt;70K</v>
      </c>
    </row>
    <row r="5636" spans="1:27" ht="19.95" customHeight="1" x14ac:dyDescent="0.3">
      <c r="A5636" s="4" t="s">
        <v>5763</v>
      </c>
      <c r="B5636" s="5">
        <v>45274</v>
      </c>
      <c r="C5636" s="6" t="s">
        <v>66</v>
      </c>
      <c r="D5636" s="6" t="s">
        <v>56</v>
      </c>
      <c r="E5636" s="6" t="s">
        <v>67</v>
      </c>
      <c r="F5636" s="6" t="s">
        <v>138</v>
      </c>
      <c r="G5636" s="6" t="s">
        <v>36</v>
      </c>
      <c r="H5636" s="6" t="s">
        <v>43</v>
      </c>
      <c r="I5636" s="6" t="s">
        <v>27</v>
      </c>
      <c r="J5636" s="5">
        <v>45274</v>
      </c>
      <c r="K5636" s="5"/>
      <c r="L5636" s="6" t="s">
        <v>28</v>
      </c>
      <c r="M5636" s="6">
        <v>748</v>
      </c>
      <c r="N5636" s="6" t="s">
        <v>75</v>
      </c>
      <c r="O5636" s="6" t="s">
        <v>105</v>
      </c>
      <c r="P5636" s="6" t="s">
        <v>133</v>
      </c>
      <c r="Q5636" s="6">
        <v>3</v>
      </c>
      <c r="R5636" s="6" t="s">
        <v>37</v>
      </c>
      <c r="S5636" s="6">
        <v>2</v>
      </c>
      <c r="T5636" s="7">
        <v>58000</v>
      </c>
      <c r="U5636" t="str">
        <f t="shared" si="616"/>
        <v>Reviewed</v>
      </c>
      <c r="V5636" t="str">
        <f t="shared" si="617"/>
        <v>meets</v>
      </c>
      <c r="W5636">
        <f t="shared" si="618"/>
        <v>0</v>
      </c>
      <c r="X5636" t="str">
        <f t="shared" si="619"/>
        <v>Active</v>
      </c>
      <c r="Y5636">
        <f t="shared" si="620"/>
        <v>2.0493150684931507</v>
      </c>
      <c r="Z5636" t="str">
        <f t="shared" si="621"/>
        <v>2–3 Years</v>
      </c>
      <c r="AA5636" t="str">
        <f t="shared" si="622"/>
        <v>&lt;70K</v>
      </c>
    </row>
    <row r="5637" spans="1:27" ht="19.95" customHeight="1" x14ac:dyDescent="0.3">
      <c r="A5637" s="8" t="s">
        <v>5764</v>
      </c>
      <c r="B5637" s="9">
        <v>45594</v>
      </c>
      <c r="C5637" s="1" t="s">
        <v>71</v>
      </c>
      <c r="D5637" s="1" t="s">
        <v>72</v>
      </c>
      <c r="E5637" s="1" t="s">
        <v>23</v>
      </c>
      <c r="F5637" s="1" t="s">
        <v>129</v>
      </c>
      <c r="G5637" s="1" t="s">
        <v>74</v>
      </c>
      <c r="H5637" s="1" t="s">
        <v>43</v>
      </c>
      <c r="I5637" s="1" t="s">
        <v>27</v>
      </c>
      <c r="J5637" s="9">
        <v>45594</v>
      </c>
      <c r="K5637" s="9"/>
      <c r="L5637" s="1" t="s">
        <v>28</v>
      </c>
      <c r="M5637" s="1">
        <v>428</v>
      </c>
      <c r="N5637" s="1" t="s">
        <v>75</v>
      </c>
      <c r="O5637" s="1" t="s">
        <v>105</v>
      </c>
      <c r="P5637" s="1" t="s">
        <v>64</v>
      </c>
      <c r="Q5637" s="1">
        <v>3</v>
      </c>
      <c r="R5637" s="1" t="s">
        <v>37</v>
      </c>
      <c r="S5637" s="1">
        <v>1</v>
      </c>
      <c r="T5637" s="10">
        <v>74000</v>
      </c>
      <c r="U5637" t="str">
        <f t="shared" si="616"/>
        <v>Reviewed</v>
      </c>
      <c r="V5637" t="str">
        <f t="shared" si="617"/>
        <v>meets</v>
      </c>
      <c r="W5637">
        <f t="shared" si="618"/>
        <v>0</v>
      </c>
      <c r="X5637" t="str">
        <f t="shared" si="619"/>
        <v>Active</v>
      </c>
      <c r="Y5637">
        <f t="shared" si="620"/>
        <v>1.1726027397260275</v>
      </c>
      <c r="Z5637" t="str">
        <f t="shared" si="621"/>
        <v>1–2 Years</v>
      </c>
      <c r="AA5637" t="str">
        <f t="shared" si="622"/>
        <v>70K–99K</v>
      </c>
    </row>
    <row r="5638" spans="1:27" ht="19.95" customHeight="1" x14ac:dyDescent="0.3">
      <c r="A5638" s="4" t="s">
        <v>5765</v>
      </c>
      <c r="B5638" s="5">
        <v>45456</v>
      </c>
      <c r="C5638" s="6" t="s">
        <v>77</v>
      </c>
      <c r="D5638" s="6" t="s">
        <v>72</v>
      </c>
      <c r="E5638" s="6" t="s">
        <v>40</v>
      </c>
      <c r="F5638" s="6" t="s">
        <v>152</v>
      </c>
      <c r="G5638" s="6" t="s">
        <v>94</v>
      </c>
      <c r="H5638" s="6" t="s">
        <v>49</v>
      </c>
      <c r="I5638" s="6" t="s">
        <v>27</v>
      </c>
      <c r="J5638" s="5">
        <v>45456</v>
      </c>
      <c r="K5638" s="5"/>
      <c r="L5638" s="6" t="s">
        <v>28</v>
      </c>
      <c r="M5638" s="6">
        <v>566</v>
      </c>
      <c r="N5638" s="6" t="s">
        <v>29</v>
      </c>
      <c r="O5638" s="6" t="s">
        <v>30</v>
      </c>
      <c r="P5638" s="6" t="s">
        <v>64</v>
      </c>
      <c r="Q5638" s="6">
        <v>4</v>
      </c>
      <c r="R5638" s="6" t="s">
        <v>32</v>
      </c>
      <c r="S5638" s="6">
        <v>2</v>
      </c>
      <c r="T5638" s="7">
        <v>103000</v>
      </c>
      <c r="U5638" t="str">
        <f t="shared" si="616"/>
        <v>Reviewed</v>
      </c>
      <c r="V5638" t="str">
        <f t="shared" si="617"/>
        <v>exceeds</v>
      </c>
      <c r="W5638">
        <f t="shared" si="618"/>
        <v>0</v>
      </c>
      <c r="X5638" t="str">
        <f t="shared" si="619"/>
        <v>Active</v>
      </c>
      <c r="Y5638">
        <f t="shared" si="620"/>
        <v>1.5506849315068494</v>
      </c>
      <c r="Z5638" t="str">
        <f t="shared" si="621"/>
        <v>1–2 Years</v>
      </c>
      <c r="AA5638" t="str">
        <f t="shared" si="622"/>
        <v>100K–129K</v>
      </c>
    </row>
    <row r="5639" spans="1:27" ht="19.95" customHeight="1" x14ac:dyDescent="0.3">
      <c r="A5639" s="8" t="s">
        <v>5766</v>
      </c>
      <c r="B5639" s="9">
        <v>45584</v>
      </c>
      <c r="C5639" s="1" t="s">
        <v>81</v>
      </c>
      <c r="D5639" s="1" t="s">
        <v>72</v>
      </c>
      <c r="E5639" s="1" t="s">
        <v>23</v>
      </c>
      <c r="F5639" s="1" t="s">
        <v>154</v>
      </c>
      <c r="G5639" s="1" t="s">
        <v>83</v>
      </c>
      <c r="H5639" s="1" t="s">
        <v>43</v>
      </c>
      <c r="I5639" s="1" t="s">
        <v>27</v>
      </c>
      <c r="J5639" s="9">
        <v>45584</v>
      </c>
      <c r="K5639" s="9"/>
      <c r="L5639" s="1" t="s">
        <v>28</v>
      </c>
      <c r="M5639" s="1">
        <v>438</v>
      </c>
      <c r="N5639" s="1" t="s">
        <v>75</v>
      </c>
      <c r="O5639" s="1" t="s">
        <v>63</v>
      </c>
      <c r="P5639" s="1" t="s">
        <v>31</v>
      </c>
      <c r="Q5639" s="1">
        <v>3</v>
      </c>
      <c r="R5639" s="1" t="s">
        <v>37</v>
      </c>
      <c r="S5639" s="1">
        <v>1</v>
      </c>
      <c r="T5639" s="10">
        <v>55500</v>
      </c>
      <c r="U5639" t="str">
        <f t="shared" si="616"/>
        <v>Reviewed</v>
      </c>
      <c r="V5639" t="str">
        <f t="shared" si="617"/>
        <v>meets</v>
      </c>
      <c r="W5639">
        <f t="shared" si="618"/>
        <v>0</v>
      </c>
      <c r="X5639" t="str">
        <f t="shared" si="619"/>
        <v>Active</v>
      </c>
      <c r="Y5639">
        <f t="shared" si="620"/>
        <v>1.2</v>
      </c>
      <c r="Z5639" t="str">
        <f t="shared" si="621"/>
        <v>1–2 Years</v>
      </c>
      <c r="AA5639" t="str">
        <f t="shared" si="622"/>
        <v>&lt;70K</v>
      </c>
    </row>
    <row r="5640" spans="1:27" ht="19.95" customHeight="1" x14ac:dyDescent="0.3">
      <c r="A5640" s="4" t="s">
        <v>5767</v>
      </c>
      <c r="B5640" s="5">
        <v>45430</v>
      </c>
      <c r="C5640" s="6" t="s">
        <v>86</v>
      </c>
      <c r="D5640" s="6" t="s">
        <v>87</v>
      </c>
      <c r="E5640" s="6" t="s">
        <v>67</v>
      </c>
      <c r="F5640" s="6" t="s">
        <v>116</v>
      </c>
      <c r="G5640" s="6" t="s">
        <v>89</v>
      </c>
      <c r="H5640" s="6" t="s">
        <v>26</v>
      </c>
      <c r="I5640" s="6" t="s">
        <v>27</v>
      </c>
      <c r="J5640" s="5">
        <v>45430</v>
      </c>
      <c r="K5640" s="5"/>
      <c r="L5640" s="6" t="s">
        <v>28</v>
      </c>
      <c r="M5640" s="6">
        <v>592</v>
      </c>
      <c r="N5640" s="6" t="s">
        <v>75</v>
      </c>
      <c r="O5640" s="6" t="s">
        <v>105</v>
      </c>
      <c r="P5640" s="6" t="s">
        <v>107</v>
      </c>
      <c r="Q5640" s="6">
        <v>4</v>
      </c>
      <c r="R5640" s="6" t="s">
        <v>32</v>
      </c>
      <c r="S5640" s="6">
        <v>2</v>
      </c>
      <c r="T5640" s="7">
        <v>79000</v>
      </c>
      <c r="U5640" t="str">
        <f t="shared" si="616"/>
        <v>Reviewed</v>
      </c>
      <c r="V5640" t="str">
        <f t="shared" si="617"/>
        <v>exceeds</v>
      </c>
      <c r="W5640">
        <f t="shared" si="618"/>
        <v>0</v>
      </c>
      <c r="X5640" t="str">
        <f t="shared" si="619"/>
        <v>Active</v>
      </c>
      <c r="Y5640">
        <f t="shared" si="620"/>
        <v>1.6219178082191781</v>
      </c>
      <c r="Z5640" t="str">
        <f t="shared" si="621"/>
        <v>1–2 Years</v>
      </c>
      <c r="AA5640" t="str">
        <f t="shared" si="622"/>
        <v>70K–99K</v>
      </c>
    </row>
    <row r="5641" spans="1:27" ht="19.95" customHeight="1" x14ac:dyDescent="0.3">
      <c r="A5641" s="8" t="s">
        <v>5768</v>
      </c>
      <c r="B5641" s="9">
        <v>45357</v>
      </c>
      <c r="C5641" s="1" t="s">
        <v>91</v>
      </c>
      <c r="D5641" s="1" t="s">
        <v>87</v>
      </c>
      <c r="E5641" s="1" t="s">
        <v>92</v>
      </c>
      <c r="F5641" s="1" t="s">
        <v>138</v>
      </c>
      <c r="G5641" s="1" t="s">
        <v>36</v>
      </c>
      <c r="H5641" s="1" t="s">
        <v>43</v>
      </c>
      <c r="I5641" s="1" t="s">
        <v>27</v>
      </c>
      <c r="J5641" s="9">
        <v>45357</v>
      </c>
      <c r="K5641" s="9"/>
      <c r="L5641" s="1" t="s">
        <v>28</v>
      </c>
      <c r="M5641" s="1">
        <v>665</v>
      </c>
      <c r="N5641" s="1" t="s">
        <v>29</v>
      </c>
      <c r="O5641" s="1" t="s">
        <v>63</v>
      </c>
      <c r="P5641" s="1" t="s">
        <v>133</v>
      </c>
      <c r="Q5641" s="1">
        <v>3</v>
      </c>
      <c r="R5641" s="1" t="s">
        <v>37</v>
      </c>
      <c r="S5641" s="1">
        <v>2</v>
      </c>
      <c r="T5641" s="10">
        <v>71500</v>
      </c>
      <c r="U5641" t="str">
        <f t="shared" si="616"/>
        <v>Reviewed</v>
      </c>
      <c r="V5641" t="str">
        <f t="shared" si="617"/>
        <v>meets</v>
      </c>
      <c r="W5641">
        <f t="shared" si="618"/>
        <v>0</v>
      </c>
      <c r="X5641" t="str">
        <f t="shared" si="619"/>
        <v>Active</v>
      </c>
      <c r="Y5641">
        <f t="shared" si="620"/>
        <v>1.821917808219178</v>
      </c>
      <c r="Z5641" t="str">
        <f t="shared" si="621"/>
        <v>1–2 Years</v>
      </c>
      <c r="AA5641" t="str">
        <f t="shared" si="622"/>
        <v>70K–99K</v>
      </c>
    </row>
    <row r="5642" spans="1:27" ht="19.95" customHeight="1" x14ac:dyDescent="0.3">
      <c r="A5642" s="4" t="s">
        <v>5769</v>
      </c>
      <c r="B5642" s="5">
        <v>45136</v>
      </c>
      <c r="C5642" s="6" t="s">
        <v>21</v>
      </c>
      <c r="D5642" s="6" t="s">
        <v>22</v>
      </c>
      <c r="E5642" s="6" t="s">
        <v>23</v>
      </c>
      <c r="F5642" s="6" t="s">
        <v>24</v>
      </c>
      <c r="G5642" s="6" t="s">
        <v>25</v>
      </c>
      <c r="H5642" s="6" t="s">
        <v>26</v>
      </c>
      <c r="I5642" s="6" t="s">
        <v>27</v>
      </c>
      <c r="J5642" s="5">
        <v>45136</v>
      </c>
      <c r="K5642" s="5"/>
      <c r="L5642" s="6" t="s">
        <v>28</v>
      </c>
      <c r="M5642" s="6">
        <v>886</v>
      </c>
      <c r="N5642" s="6" t="s">
        <v>75</v>
      </c>
      <c r="O5642" s="6" t="s">
        <v>43</v>
      </c>
      <c r="P5642" s="6" t="s">
        <v>64</v>
      </c>
      <c r="Q5642" s="6">
        <v>2</v>
      </c>
      <c r="R5642" s="6" t="s">
        <v>53</v>
      </c>
      <c r="S5642" s="6">
        <v>2</v>
      </c>
      <c r="T5642" s="7">
        <v>74500</v>
      </c>
      <c r="U5642" t="str">
        <f t="shared" si="616"/>
        <v>Reviewed</v>
      </c>
      <c r="V5642" t="str">
        <f t="shared" si="617"/>
        <v>needs_support</v>
      </c>
      <c r="W5642">
        <f t="shared" si="618"/>
        <v>0</v>
      </c>
      <c r="X5642" t="str">
        <f t="shared" si="619"/>
        <v>Active</v>
      </c>
      <c r="Y5642">
        <f t="shared" si="620"/>
        <v>2.4273972602739726</v>
      </c>
      <c r="Z5642" t="str">
        <f t="shared" si="621"/>
        <v>2–3 Years</v>
      </c>
      <c r="AA5642" t="str">
        <f t="shared" si="622"/>
        <v>70K–99K</v>
      </c>
    </row>
    <row r="5643" spans="1:27" ht="19.95" customHeight="1" x14ac:dyDescent="0.3">
      <c r="A5643" s="8" t="s">
        <v>5770</v>
      </c>
      <c r="B5643" s="9">
        <v>45382</v>
      </c>
      <c r="C5643" s="1" t="s">
        <v>34</v>
      </c>
      <c r="D5643" s="1" t="s">
        <v>22</v>
      </c>
      <c r="E5643" s="1" t="s">
        <v>23</v>
      </c>
      <c r="F5643" s="1" t="s">
        <v>24</v>
      </c>
      <c r="G5643" s="1" t="s">
        <v>25</v>
      </c>
      <c r="H5643" s="1" t="s">
        <v>26</v>
      </c>
      <c r="I5643" s="1" t="s">
        <v>27</v>
      </c>
      <c r="J5643" s="9">
        <v>45382</v>
      </c>
      <c r="K5643" s="9"/>
      <c r="L5643" s="1" t="s">
        <v>28</v>
      </c>
      <c r="M5643" s="1">
        <v>640</v>
      </c>
      <c r="N5643" s="1" t="s">
        <v>52</v>
      </c>
      <c r="O5643" s="1" t="s">
        <v>105</v>
      </c>
      <c r="P5643" s="1" t="s">
        <v>64</v>
      </c>
      <c r="Q5643" s="1">
        <v>3</v>
      </c>
      <c r="R5643" s="1" t="s">
        <v>37</v>
      </c>
      <c r="S5643" s="1">
        <v>2</v>
      </c>
      <c r="T5643" s="10">
        <v>83000</v>
      </c>
      <c r="U5643" t="str">
        <f t="shared" si="616"/>
        <v>Reviewed</v>
      </c>
      <c r="V5643" t="str">
        <f t="shared" si="617"/>
        <v>meets</v>
      </c>
      <c r="W5643">
        <f t="shared" si="618"/>
        <v>0</v>
      </c>
      <c r="X5643" t="str">
        <f t="shared" si="619"/>
        <v>Active</v>
      </c>
      <c r="Y5643">
        <f t="shared" si="620"/>
        <v>1.7534246575342465</v>
      </c>
      <c r="Z5643" t="str">
        <f t="shared" si="621"/>
        <v>1–2 Years</v>
      </c>
      <c r="AA5643" t="str">
        <f t="shared" si="622"/>
        <v>70K–99K</v>
      </c>
    </row>
    <row r="5644" spans="1:27" ht="19.95" customHeight="1" x14ac:dyDescent="0.3">
      <c r="A5644" s="4" t="s">
        <v>5771</v>
      </c>
      <c r="B5644" s="5">
        <v>45630</v>
      </c>
      <c r="C5644" s="6" t="s">
        <v>39</v>
      </c>
      <c r="D5644" s="6" t="s">
        <v>22</v>
      </c>
      <c r="E5644" s="6" t="s">
        <v>40</v>
      </c>
      <c r="F5644" s="6" t="s">
        <v>215</v>
      </c>
      <c r="G5644" s="6" t="s">
        <v>42</v>
      </c>
      <c r="H5644" s="6" t="s">
        <v>49</v>
      </c>
      <c r="I5644" s="6" t="s">
        <v>50</v>
      </c>
      <c r="J5644" s="5">
        <v>45630</v>
      </c>
      <c r="K5644" s="5">
        <v>46002</v>
      </c>
      <c r="L5644" s="6" t="s">
        <v>51</v>
      </c>
      <c r="M5644" s="6">
        <v>372</v>
      </c>
      <c r="N5644" s="6" t="s">
        <v>29</v>
      </c>
      <c r="O5644" s="6" t="s">
        <v>63</v>
      </c>
      <c r="P5644" s="6" t="s">
        <v>31</v>
      </c>
      <c r="Q5644" s="6">
        <v>3</v>
      </c>
      <c r="R5644" s="6" t="s">
        <v>37</v>
      </c>
      <c r="S5644" s="6">
        <v>1</v>
      </c>
      <c r="T5644" s="7">
        <v>122500</v>
      </c>
      <c r="U5644" t="str">
        <f t="shared" si="616"/>
        <v>Reviewed</v>
      </c>
      <c r="V5644" t="str">
        <f t="shared" si="617"/>
        <v>meets</v>
      </c>
      <c r="W5644">
        <f t="shared" si="618"/>
        <v>1</v>
      </c>
      <c r="X5644" t="str">
        <f t="shared" si="619"/>
        <v>Attrited</v>
      </c>
      <c r="Y5644">
        <f t="shared" si="620"/>
        <v>1.0191780821917809</v>
      </c>
      <c r="Z5644" t="str">
        <f t="shared" si="621"/>
        <v>1–2 Years</v>
      </c>
      <c r="AA5644" t="str">
        <f t="shared" si="622"/>
        <v>100K–129K</v>
      </c>
    </row>
    <row r="5645" spans="1:27" ht="19.95" customHeight="1" x14ac:dyDescent="0.3">
      <c r="A5645" s="8" t="s">
        <v>5772</v>
      </c>
      <c r="B5645" s="9">
        <v>45093</v>
      </c>
      <c r="C5645" s="1" t="s">
        <v>46</v>
      </c>
      <c r="D5645" s="1" t="s">
        <v>22</v>
      </c>
      <c r="E5645" s="1" t="s">
        <v>40</v>
      </c>
      <c r="F5645" s="1" t="s">
        <v>47</v>
      </c>
      <c r="G5645" s="1" t="s">
        <v>48</v>
      </c>
      <c r="H5645" s="1" t="s">
        <v>49</v>
      </c>
      <c r="I5645" s="1" t="s">
        <v>27</v>
      </c>
      <c r="J5645" s="9">
        <v>45093</v>
      </c>
      <c r="K5645" s="9"/>
      <c r="L5645" s="1" t="s">
        <v>28</v>
      </c>
      <c r="M5645" s="1">
        <v>929</v>
      </c>
      <c r="N5645" s="1" t="s">
        <v>29</v>
      </c>
      <c r="O5645" s="1" t="s">
        <v>43</v>
      </c>
      <c r="P5645" s="1" t="s">
        <v>44</v>
      </c>
      <c r="Q5645" s="1">
        <v>2</v>
      </c>
      <c r="R5645" s="1" t="s">
        <v>53</v>
      </c>
      <c r="S5645" s="1">
        <v>3</v>
      </c>
      <c r="T5645" s="10">
        <v>103000</v>
      </c>
      <c r="U5645" t="str">
        <f t="shared" si="616"/>
        <v>Reviewed</v>
      </c>
      <c r="V5645" t="str">
        <f t="shared" si="617"/>
        <v>needs_support</v>
      </c>
      <c r="W5645">
        <f t="shared" si="618"/>
        <v>0</v>
      </c>
      <c r="X5645" t="str">
        <f t="shared" si="619"/>
        <v>Active</v>
      </c>
      <c r="Y5645">
        <f t="shared" si="620"/>
        <v>2.5452054794520547</v>
      </c>
      <c r="Z5645" t="str">
        <f t="shared" si="621"/>
        <v>2–3 Years</v>
      </c>
      <c r="AA5645" t="str">
        <f t="shared" si="622"/>
        <v>100K–129K</v>
      </c>
    </row>
    <row r="5646" spans="1:27" ht="19.95" customHeight="1" x14ac:dyDescent="0.3">
      <c r="A5646" s="4" t="s">
        <v>5773</v>
      </c>
      <c r="B5646" s="5">
        <v>45349</v>
      </c>
      <c r="C5646" s="6" t="s">
        <v>55</v>
      </c>
      <c r="D5646" s="6" t="s">
        <v>56</v>
      </c>
      <c r="E5646" s="6" t="s">
        <v>23</v>
      </c>
      <c r="F5646" s="6" t="s">
        <v>190</v>
      </c>
      <c r="G5646" s="6" t="s">
        <v>58</v>
      </c>
      <c r="H5646" s="6" t="s">
        <v>49</v>
      </c>
      <c r="I5646" s="6" t="s">
        <v>50</v>
      </c>
      <c r="J5646" s="5">
        <v>45349</v>
      </c>
      <c r="K5646" s="5">
        <v>45830</v>
      </c>
      <c r="L5646" s="6" t="s">
        <v>51</v>
      </c>
      <c r="M5646" s="6">
        <v>481</v>
      </c>
      <c r="N5646" s="6" t="s">
        <v>29</v>
      </c>
      <c r="O5646" s="6" t="s">
        <v>63</v>
      </c>
      <c r="P5646" s="6" t="s">
        <v>64</v>
      </c>
      <c r="Q5646" s="6">
        <v>3</v>
      </c>
      <c r="R5646" s="6" t="s">
        <v>37</v>
      </c>
      <c r="S5646" s="6">
        <v>1</v>
      </c>
      <c r="T5646" s="7">
        <v>116000</v>
      </c>
      <c r="U5646" t="str">
        <f t="shared" si="616"/>
        <v>Reviewed</v>
      </c>
      <c r="V5646" t="str">
        <f t="shared" si="617"/>
        <v>meets</v>
      </c>
      <c r="W5646">
        <f t="shared" si="618"/>
        <v>1</v>
      </c>
      <c r="X5646" t="str">
        <f t="shared" si="619"/>
        <v>Attrited</v>
      </c>
      <c r="Y5646">
        <f t="shared" si="620"/>
        <v>1.3178082191780822</v>
      </c>
      <c r="Z5646" t="str">
        <f t="shared" si="621"/>
        <v>1–2 Years</v>
      </c>
      <c r="AA5646" t="str">
        <f t="shared" si="622"/>
        <v>100K–129K</v>
      </c>
    </row>
    <row r="5647" spans="1:27" ht="19.95" customHeight="1" x14ac:dyDescent="0.3">
      <c r="A5647" s="8" t="s">
        <v>5774</v>
      </c>
      <c r="B5647" s="9">
        <v>45826</v>
      </c>
      <c r="C5647" s="1" t="s">
        <v>60</v>
      </c>
      <c r="D5647" s="1" t="s">
        <v>56</v>
      </c>
      <c r="E5647" s="1" t="s">
        <v>40</v>
      </c>
      <c r="F5647" s="1" t="s">
        <v>61</v>
      </c>
      <c r="G5647" s="1" t="s">
        <v>62</v>
      </c>
      <c r="H5647" s="1" t="s">
        <v>26</v>
      </c>
      <c r="I5647" s="1" t="s">
        <v>50</v>
      </c>
      <c r="J5647" s="9">
        <v>45826</v>
      </c>
      <c r="K5647" s="9">
        <v>45980</v>
      </c>
      <c r="L5647" s="1" t="s">
        <v>51</v>
      </c>
      <c r="M5647" s="1">
        <v>154</v>
      </c>
      <c r="N5647" s="1" t="s">
        <v>75</v>
      </c>
      <c r="O5647" s="1" t="s">
        <v>43</v>
      </c>
      <c r="P5647" s="1" t="s">
        <v>64</v>
      </c>
      <c r="Q5647" s="1" t="s">
        <v>95</v>
      </c>
      <c r="R5647" s="1" t="s">
        <v>28</v>
      </c>
      <c r="S5647" s="1">
        <v>0</v>
      </c>
      <c r="T5647" s="10">
        <v>75500</v>
      </c>
      <c r="U5647" t="str">
        <f t="shared" si="616"/>
        <v>Not Reviewed</v>
      </c>
      <c r="V5647" t="str">
        <f t="shared" si="617"/>
        <v>Not Reviewed</v>
      </c>
      <c r="W5647">
        <f t="shared" si="618"/>
        <v>1</v>
      </c>
      <c r="X5647" t="str">
        <f t="shared" si="619"/>
        <v>Attrited</v>
      </c>
      <c r="Y5647">
        <f t="shared" si="620"/>
        <v>0.42191780821917807</v>
      </c>
      <c r="Z5647" t="str">
        <f t="shared" si="621"/>
        <v>&lt;1 Year</v>
      </c>
      <c r="AA5647" t="str">
        <f t="shared" si="622"/>
        <v>70K–99K</v>
      </c>
    </row>
    <row r="5648" spans="1:27" ht="19.95" customHeight="1" x14ac:dyDescent="0.3">
      <c r="A5648" s="4" t="s">
        <v>5775</v>
      </c>
      <c r="B5648" s="5">
        <v>44945</v>
      </c>
      <c r="C5648" s="6" t="s">
        <v>66</v>
      </c>
      <c r="D5648" s="6" t="s">
        <v>56</v>
      </c>
      <c r="E5648" s="6" t="s">
        <v>67</v>
      </c>
      <c r="F5648" s="6" t="s">
        <v>193</v>
      </c>
      <c r="G5648" s="6" t="s">
        <v>69</v>
      </c>
      <c r="H5648" s="6" t="s">
        <v>43</v>
      </c>
      <c r="I5648" s="6" t="s">
        <v>50</v>
      </c>
      <c r="J5648" s="5">
        <v>44945</v>
      </c>
      <c r="K5648" s="5">
        <v>45933</v>
      </c>
      <c r="L5648" s="6" t="s">
        <v>84</v>
      </c>
      <c r="M5648" s="6">
        <v>988</v>
      </c>
      <c r="N5648" s="6" t="s">
        <v>75</v>
      </c>
      <c r="O5648" s="6" t="s">
        <v>30</v>
      </c>
      <c r="P5648" s="6" t="s">
        <v>133</v>
      </c>
      <c r="Q5648" s="6">
        <v>4</v>
      </c>
      <c r="R5648" s="6" t="s">
        <v>32</v>
      </c>
      <c r="S5648" s="6">
        <v>3</v>
      </c>
      <c r="T5648" s="7">
        <v>66500</v>
      </c>
      <c r="U5648" t="str">
        <f t="shared" si="616"/>
        <v>Reviewed</v>
      </c>
      <c r="V5648" t="str">
        <f t="shared" si="617"/>
        <v>exceeds</v>
      </c>
      <c r="W5648">
        <f t="shared" si="618"/>
        <v>1</v>
      </c>
      <c r="X5648" t="str">
        <f t="shared" si="619"/>
        <v>Attrited</v>
      </c>
      <c r="Y5648">
        <f t="shared" si="620"/>
        <v>2.7068493150684931</v>
      </c>
      <c r="Z5648" t="str">
        <f t="shared" si="621"/>
        <v>2–3 Years</v>
      </c>
      <c r="AA5648" t="str">
        <f t="shared" si="622"/>
        <v>&lt;70K</v>
      </c>
    </row>
    <row r="5649" spans="1:27" ht="19.95" customHeight="1" x14ac:dyDescent="0.3">
      <c r="A5649" s="8" t="s">
        <v>5776</v>
      </c>
      <c r="B5649" s="9">
        <v>45501</v>
      </c>
      <c r="C5649" s="1" t="s">
        <v>71</v>
      </c>
      <c r="D5649" s="1" t="s">
        <v>72</v>
      </c>
      <c r="E5649" s="1" t="s">
        <v>23</v>
      </c>
      <c r="F5649" s="1" t="s">
        <v>129</v>
      </c>
      <c r="G5649" s="1" t="s">
        <v>74</v>
      </c>
      <c r="H5649" s="1" t="s">
        <v>43</v>
      </c>
      <c r="I5649" s="1" t="s">
        <v>27</v>
      </c>
      <c r="J5649" s="9">
        <v>45501</v>
      </c>
      <c r="K5649" s="9"/>
      <c r="L5649" s="1" t="s">
        <v>28</v>
      </c>
      <c r="M5649" s="1">
        <v>521</v>
      </c>
      <c r="N5649" s="1" t="s">
        <v>29</v>
      </c>
      <c r="O5649" s="1" t="s">
        <v>63</v>
      </c>
      <c r="P5649" s="1" t="s">
        <v>133</v>
      </c>
      <c r="Q5649" s="1">
        <v>4</v>
      </c>
      <c r="R5649" s="1" t="s">
        <v>32</v>
      </c>
      <c r="S5649" s="1">
        <v>1</v>
      </c>
      <c r="T5649" s="10">
        <v>65500</v>
      </c>
      <c r="U5649" t="str">
        <f t="shared" si="616"/>
        <v>Reviewed</v>
      </c>
      <c r="V5649" t="str">
        <f t="shared" si="617"/>
        <v>exceeds</v>
      </c>
      <c r="W5649">
        <f t="shared" si="618"/>
        <v>0</v>
      </c>
      <c r="X5649" t="str">
        <f t="shared" si="619"/>
        <v>Active</v>
      </c>
      <c r="Y5649">
        <f t="shared" si="620"/>
        <v>1.4273972602739726</v>
      </c>
      <c r="Z5649" t="str">
        <f t="shared" si="621"/>
        <v>1–2 Years</v>
      </c>
      <c r="AA5649" t="str">
        <f t="shared" si="622"/>
        <v>&lt;70K</v>
      </c>
    </row>
    <row r="5650" spans="1:27" ht="19.95" customHeight="1" x14ac:dyDescent="0.3">
      <c r="A5650" s="4" t="s">
        <v>5777</v>
      </c>
      <c r="B5650" s="5">
        <v>45459</v>
      </c>
      <c r="C5650" s="6" t="s">
        <v>77</v>
      </c>
      <c r="D5650" s="6" t="s">
        <v>72</v>
      </c>
      <c r="E5650" s="6" t="s">
        <v>40</v>
      </c>
      <c r="F5650" s="6" t="s">
        <v>112</v>
      </c>
      <c r="G5650" s="6" t="s">
        <v>79</v>
      </c>
      <c r="H5650" s="6" t="s">
        <v>43</v>
      </c>
      <c r="I5650" s="6" t="s">
        <v>27</v>
      </c>
      <c r="J5650" s="5">
        <v>45459</v>
      </c>
      <c r="K5650" s="5"/>
      <c r="L5650" s="6" t="s">
        <v>28</v>
      </c>
      <c r="M5650" s="6">
        <v>563</v>
      </c>
      <c r="N5650" s="6" t="s">
        <v>75</v>
      </c>
      <c r="O5650" s="6" t="s">
        <v>63</v>
      </c>
      <c r="P5650" s="6" t="s">
        <v>31</v>
      </c>
      <c r="Q5650" s="6">
        <v>4</v>
      </c>
      <c r="R5650" s="6" t="s">
        <v>32</v>
      </c>
      <c r="S5650" s="6">
        <v>2</v>
      </c>
      <c r="T5650" s="7">
        <v>63000</v>
      </c>
      <c r="U5650" t="str">
        <f t="shared" si="616"/>
        <v>Reviewed</v>
      </c>
      <c r="V5650" t="str">
        <f t="shared" si="617"/>
        <v>exceeds</v>
      </c>
      <c r="W5650">
        <f t="shared" si="618"/>
        <v>0</v>
      </c>
      <c r="X5650" t="str">
        <f t="shared" si="619"/>
        <v>Active</v>
      </c>
      <c r="Y5650">
        <f t="shared" si="620"/>
        <v>1.5424657534246575</v>
      </c>
      <c r="Z5650" t="str">
        <f t="shared" si="621"/>
        <v>1–2 Years</v>
      </c>
      <c r="AA5650" t="str">
        <f t="shared" si="622"/>
        <v>&lt;70K</v>
      </c>
    </row>
    <row r="5651" spans="1:27" ht="19.95" customHeight="1" x14ac:dyDescent="0.3">
      <c r="A5651" s="8" t="s">
        <v>5778</v>
      </c>
      <c r="B5651" s="9">
        <v>45610</v>
      </c>
      <c r="C5651" s="1" t="s">
        <v>81</v>
      </c>
      <c r="D5651" s="1" t="s">
        <v>72</v>
      </c>
      <c r="E5651" s="1" t="s">
        <v>23</v>
      </c>
      <c r="F5651" s="1" t="s">
        <v>82</v>
      </c>
      <c r="G5651" s="1" t="s">
        <v>83</v>
      </c>
      <c r="H5651" s="1" t="s">
        <v>26</v>
      </c>
      <c r="I5651" s="1" t="s">
        <v>27</v>
      </c>
      <c r="J5651" s="9">
        <v>45610</v>
      </c>
      <c r="K5651" s="9"/>
      <c r="L5651" s="1" t="s">
        <v>28</v>
      </c>
      <c r="M5651" s="1">
        <v>412</v>
      </c>
      <c r="N5651" s="1" t="s">
        <v>29</v>
      </c>
      <c r="O5651" s="1" t="s">
        <v>63</v>
      </c>
      <c r="P5651" s="1" t="s">
        <v>31</v>
      </c>
      <c r="Q5651" s="1">
        <v>2</v>
      </c>
      <c r="R5651" s="1" t="s">
        <v>53</v>
      </c>
      <c r="S5651" s="1">
        <v>1</v>
      </c>
      <c r="T5651" s="10">
        <v>103500</v>
      </c>
      <c r="U5651" t="str">
        <f t="shared" si="616"/>
        <v>Reviewed</v>
      </c>
      <c r="V5651" t="str">
        <f t="shared" si="617"/>
        <v>needs_support</v>
      </c>
      <c r="W5651">
        <f t="shared" si="618"/>
        <v>0</v>
      </c>
      <c r="X5651" t="str">
        <f t="shared" si="619"/>
        <v>Active</v>
      </c>
      <c r="Y5651">
        <f t="shared" si="620"/>
        <v>1.1287671232876713</v>
      </c>
      <c r="Z5651" t="str">
        <f t="shared" si="621"/>
        <v>1–2 Years</v>
      </c>
      <c r="AA5651" t="str">
        <f t="shared" si="622"/>
        <v>100K–129K</v>
      </c>
    </row>
    <row r="5652" spans="1:27" ht="19.95" customHeight="1" x14ac:dyDescent="0.3">
      <c r="A5652" s="4" t="s">
        <v>5779</v>
      </c>
      <c r="B5652" s="5">
        <v>45513</v>
      </c>
      <c r="C5652" s="6" t="s">
        <v>86</v>
      </c>
      <c r="D5652" s="6" t="s">
        <v>87</v>
      </c>
      <c r="E5652" s="6" t="s">
        <v>67</v>
      </c>
      <c r="F5652" s="6" t="s">
        <v>88</v>
      </c>
      <c r="G5652" s="6" t="s">
        <v>89</v>
      </c>
      <c r="H5652" s="6" t="s">
        <v>49</v>
      </c>
      <c r="I5652" s="6" t="s">
        <v>27</v>
      </c>
      <c r="J5652" s="5">
        <v>45513</v>
      </c>
      <c r="K5652" s="5"/>
      <c r="L5652" s="6" t="s">
        <v>28</v>
      </c>
      <c r="M5652" s="6">
        <v>509</v>
      </c>
      <c r="N5652" s="6" t="s">
        <v>29</v>
      </c>
      <c r="O5652" s="6" t="s">
        <v>30</v>
      </c>
      <c r="P5652" s="6" t="s">
        <v>31</v>
      </c>
      <c r="Q5652" s="6">
        <v>3</v>
      </c>
      <c r="R5652" s="6" t="s">
        <v>37</v>
      </c>
      <c r="S5652" s="6">
        <v>1</v>
      </c>
      <c r="T5652" s="7">
        <v>136500</v>
      </c>
      <c r="U5652" t="str">
        <f t="shared" si="616"/>
        <v>Reviewed</v>
      </c>
      <c r="V5652" t="str">
        <f t="shared" si="617"/>
        <v>meets</v>
      </c>
      <c r="W5652">
        <f t="shared" si="618"/>
        <v>0</v>
      </c>
      <c r="X5652" t="str">
        <f t="shared" si="619"/>
        <v>Active</v>
      </c>
      <c r="Y5652">
        <f t="shared" si="620"/>
        <v>1.3945205479452054</v>
      </c>
      <c r="Z5652" t="str">
        <f t="shared" si="621"/>
        <v>1–2 Years</v>
      </c>
      <c r="AA5652" t="str">
        <f t="shared" si="622"/>
        <v>130K+</v>
      </c>
    </row>
    <row r="5653" spans="1:27" ht="19.95" customHeight="1" x14ac:dyDescent="0.3">
      <c r="A5653" s="8" t="s">
        <v>5780</v>
      </c>
      <c r="B5653" s="9">
        <v>45919</v>
      </c>
      <c r="C5653" s="1" t="s">
        <v>91</v>
      </c>
      <c r="D5653" s="1" t="s">
        <v>87</v>
      </c>
      <c r="E5653" s="1" t="s">
        <v>92</v>
      </c>
      <c r="F5653" s="1" t="s">
        <v>152</v>
      </c>
      <c r="G5653" s="1" t="s">
        <v>94</v>
      </c>
      <c r="H5653" s="1" t="s">
        <v>49</v>
      </c>
      <c r="I5653" s="1" t="s">
        <v>27</v>
      </c>
      <c r="J5653" s="9">
        <v>45919</v>
      </c>
      <c r="K5653" s="9"/>
      <c r="L5653" s="1" t="s">
        <v>28</v>
      </c>
      <c r="M5653" s="1">
        <v>103</v>
      </c>
      <c r="N5653" s="1" t="s">
        <v>29</v>
      </c>
      <c r="O5653" s="1" t="s">
        <v>30</v>
      </c>
      <c r="P5653" s="1" t="s">
        <v>133</v>
      </c>
      <c r="Q5653" s="1" t="s">
        <v>95</v>
      </c>
      <c r="R5653" s="1" t="s">
        <v>28</v>
      </c>
      <c r="S5653" s="1">
        <v>0</v>
      </c>
      <c r="T5653" s="10">
        <v>118500</v>
      </c>
      <c r="U5653" t="str">
        <f t="shared" si="616"/>
        <v>Not Reviewed</v>
      </c>
      <c r="V5653" t="str">
        <f t="shared" si="617"/>
        <v>Not Reviewed</v>
      </c>
      <c r="W5653">
        <f t="shared" si="618"/>
        <v>0</v>
      </c>
      <c r="X5653" t="str">
        <f t="shared" si="619"/>
        <v>Active</v>
      </c>
      <c r="Y5653">
        <f t="shared" si="620"/>
        <v>0.28219178082191781</v>
      </c>
      <c r="Z5653" t="str">
        <f t="shared" si="621"/>
        <v>&lt;1 Year</v>
      </c>
      <c r="AA5653" t="str">
        <f t="shared" si="622"/>
        <v>100K–129K</v>
      </c>
    </row>
    <row r="5654" spans="1:27" ht="19.95" customHeight="1" x14ac:dyDescent="0.3">
      <c r="A5654" s="4" t="s">
        <v>5781</v>
      </c>
      <c r="B5654" s="5">
        <v>45124</v>
      </c>
      <c r="C5654" s="6" t="s">
        <v>21</v>
      </c>
      <c r="D5654" s="6" t="s">
        <v>22</v>
      </c>
      <c r="E5654" s="6" t="s">
        <v>23</v>
      </c>
      <c r="F5654" s="6" t="s">
        <v>24</v>
      </c>
      <c r="G5654" s="6" t="s">
        <v>25</v>
      </c>
      <c r="H5654" s="6" t="s">
        <v>26</v>
      </c>
      <c r="I5654" s="6" t="s">
        <v>27</v>
      </c>
      <c r="J5654" s="5">
        <v>45124</v>
      </c>
      <c r="K5654" s="5"/>
      <c r="L5654" s="6" t="s">
        <v>28</v>
      </c>
      <c r="M5654" s="6">
        <v>898</v>
      </c>
      <c r="N5654" s="6" t="s">
        <v>29</v>
      </c>
      <c r="O5654" s="6" t="s">
        <v>63</v>
      </c>
      <c r="P5654" s="6" t="s">
        <v>107</v>
      </c>
      <c r="Q5654" s="6">
        <v>4</v>
      </c>
      <c r="R5654" s="6" t="s">
        <v>32</v>
      </c>
      <c r="S5654" s="6">
        <v>2</v>
      </c>
      <c r="T5654" s="7">
        <v>101000</v>
      </c>
      <c r="U5654" t="str">
        <f t="shared" si="616"/>
        <v>Reviewed</v>
      </c>
      <c r="V5654" t="str">
        <f t="shared" si="617"/>
        <v>exceeds</v>
      </c>
      <c r="W5654">
        <f t="shared" si="618"/>
        <v>0</v>
      </c>
      <c r="X5654" t="str">
        <f t="shared" si="619"/>
        <v>Active</v>
      </c>
      <c r="Y5654">
        <f t="shared" si="620"/>
        <v>2.4602739726027396</v>
      </c>
      <c r="Z5654" t="str">
        <f t="shared" si="621"/>
        <v>2–3 Years</v>
      </c>
      <c r="AA5654" t="str">
        <f t="shared" si="622"/>
        <v>100K–129K</v>
      </c>
    </row>
    <row r="5655" spans="1:27" ht="19.95" customHeight="1" x14ac:dyDescent="0.3">
      <c r="A5655" s="8" t="s">
        <v>5782</v>
      </c>
      <c r="B5655" s="9">
        <v>45512</v>
      </c>
      <c r="C5655" s="1" t="s">
        <v>34</v>
      </c>
      <c r="D5655" s="1" t="s">
        <v>22</v>
      </c>
      <c r="E5655" s="1" t="s">
        <v>23</v>
      </c>
      <c r="F5655" s="1" t="s">
        <v>121</v>
      </c>
      <c r="G5655" s="1" t="s">
        <v>25</v>
      </c>
      <c r="H5655" s="1" t="s">
        <v>49</v>
      </c>
      <c r="I5655" s="1" t="s">
        <v>27</v>
      </c>
      <c r="J5655" s="9">
        <v>45512</v>
      </c>
      <c r="K5655" s="9"/>
      <c r="L5655" s="1" t="s">
        <v>28</v>
      </c>
      <c r="M5655" s="1">
        <v>510</v>
      </c>
      <c r="N5655" s="1" t="s">
        <v>52</v>
      </c>
      <c r="O5655" s="1" t="s">
        <v>30</v>
      </c>
      <c r="P5655" s="1" t="s">
        <v>107</v>
      </c>
      <c r="Q5655" s="1">
        <v>3</v>
      </c>
      <c r="R5655" s="1" t="s">
        <v>37</v>
      </c>
      <c r="S5655" s="1">
        <v>1</v>
      </c>
      <c r="T5655" s="10">
        <v>113000</v>
      </c>
      <c r="U5655" t="str">
        <f t="shared" si="616"/>
        <v>Reviewed</v>
      </c>
      <c r="V5655" t="str">
        <f t="shared" si="617"/>
        <v>meets</v>
      </c>
      <c r="W5655">
        <f t="shared" si="618"/>
        <v>0</v>
      </c>
      <c r="X5655" t="str">
        <f t="shared" si="619"/>
        <v>Active</v>
      </c>
      <c r="Y5655">
        <f t="shared" si="620"/>
        <v>1.3972602739726028</v>
      </c>
      <c r="Z5655" t="str">
        <f t="shared" si="621"/>
        <v>1–2 Years</v>
      </c>
      <c r="AA5655" t="str">
        <f t="shared" si="622"/>
        <v>100K–129K</v>
      </c>
    </row>
    <row r="5656" spans="1:27" ht="19.95" customHeight="1" x14ac:dyDescent="0.3">
      <c r="A5656" s="4" t="s">
        <v>5783</v>
      </c>
      <c r="B5656" s="5">
        <v>45167</v>
      </c>
      <c r="C5656" s="6" t="s">
        <v>39</v>
      </c>
      <c r="D5656" s="6" t="s">
        <v>22</v>
      </c>
      <c r="E5656" s="6" t="s">
        <v>40</v>
      </c>
      <c r="F5656" s="6" t="s">
        <v>101</v>
      </c>
      <c r="G5656" s="6" t="s">
        <v>48</v>
      </c>
      <c r="H5656" s="6" t="s">
        <v>26</v>
      </c>
      <c r="I5656" s="6" t="s">
        <v>27</v>
      </c>
      <c r="J5656" s="5">
        <v>45167</v>
      </c>
      <c r="K5656" s="5"/>
      <c r="L5656" s="6" t="s">
        <v>28</v>
      </c>
      <c r="M5656" s="6">
        <v>855</v>
      </c>
      <c r="N5656" s="6" t="s">
        <v>122</v>
      </c>
      <c r="O5656" s="6" t="s">
        <v>30</v>
      </c>
      <c r="P5656" s="6" t="s">
        <v>133</v>
      </c>
      <c r="Q5656" s="6">
        <v>4</v>
      </c>
      <c r="R5656" s="6" t="s">
        <v>32</v>
      </c>
      <c r="S5656" s="6">
        <v>2</v>
      </c>
      <c r="T5656" s="7">
        <v>93500</v>
      </c>
      <c r="U5656" t="str">
        <f t="shared" si="616"/>
        <v>Reviewed</v>
      </c>
      <c r="V5656" t="str">
        <f t="shared" si="617"/>
        <v>exceeds</v>
      </c>
      <c r="W5656">
        <f t="shared" si="618"/>
        <v>0</v>
      </c>
      <c r="X5656" t="str">
        <f t="shared" si="619"/>
        <v>Active</v>
      </c>
      <c r="Y5656">
        <f t="shared" si="620"/>
        <v>2.3424657534246576</v>
      </c>
      <c r="Z5656" t="str">
        <f t="shared" si="621"/>
        <v>2–3 Years</v>
      </c>
      <c r="AA5656" t="str">
        <f t="shared" si="622"/>
        <v>70K–99K</v>
      </c>
    </row>
    <row r="5657" spans="1:27" ht="19.95" customHeight="1" x14ac:dyDescent="0.3">
      <c r="A5657" s="8" t="s">
        <v>5784</v>
      </c>
      <c r="B5657" s="9">
        <v>45647</v>
      </c>
      <c r="C5657" s="1" t="s">
        <v>46</v>
      </c>
      <c r="D5657" s="1" t="s">
        <v>22</v>
      </c>
      <c r="E5657" s="1" t="s">
        <v>40</v>
      </c>
      <c r="F5657" s="1" t="s">
        <v>47</v>
      </c>
      <c r="G5657" s="1" t="s">
        <v>48</v>
      </c>
      <c r="H5657" s="1" t="s">
        <v>49</v>
      </c>
      <c r="I5657" s="1" t="s">
        <v>27</v>
      </c>
      <c r="J5657" s="9">
        <v>45647</v>
      </c>
      <c r="K5657" s="9"/>
      <c r="L5657" s="1" t="s">
        <v>28</v>
      </c>
      <c r="M5657" s="1">
        <v>375</v>
      </c>
      <c r="N5657" s="1" t="s">
        <v>29</v>
      </c>
      <c r="O5657" s="1" t="s">
        <v>170</v>
      </c>
      <c r="P5657" s="1" t="s">
        <v>107</v>
      </c>
      <c r="Q5657" s="1">
        <v>3</v>
      </c>
      <c r="R5657" s="1" t="s">
        <v>37</v>
      </c>
      <c r="S5657" s="1">
        <v>1</v>
      </c>
      <c r="T5657" s="10">
        <v>116000</v>
      </c>
      <c r="U5657" t="str">
        <f t="shared" si="616"/>
        <v>Reviewed</v>
      </c>
      <c r="V5657" t="str">
        <f t="shared" si="617"/>
        <v>meets</v>
      </c>
      <c r="W5657">
        <f t="shared" si="618"/>
        <v>0</v>
      </c>
      <c r="X5657" t="str">
        <f t="shared" si="619"/>
        <v>Active</v>
      </c>
      <c r="Y5657">
        <f t="shared" si="620"/>
        <v>1.0273972602739727</v>
      </c>
      <c r="Z5657" t="str">
        <f t="shared" si="621"/>
        <v>1–2 Years</v>
      </c>
      <c r="AA5657" t="str">
        <f t="shared" si="622"/>
        <v>100K–129K</v>
      </c>
    </row>
    <row r="5658" spans="1:27" ht="19.95" customHeight="1" x14ac:dyDescent="0.3">
      <c r="A5658" s="4" t="s">
        <v>5785</v>
      </c>
      <c r="B5658" s="5">
        <v>45918</v>
      </c>
      <c r="C5658" s="6" t="s">
        <v>55</v>
      </c>
      <c r="D5658" s="6" t="s">
        <v>56</v>
      </c>
      <c r="E5658" s="6" t="s">
        <v>23</v>
      </c>
      <c r="F5658" s="6" t="s">
        <v>190</v>
      </c>
      <c r="G5658" s="6" t="s">
        <v>58</v>
      </c>
      <c r="H5658" s="6" t="s">
        <v>49</v>
      </c>
      <c r="I5658" s="6" t="s">
        <v>27</v>
      </c>
      <c r="J5658" s="5">
        <v>45918</v>
      </c>
      <c r="K5658" s="5"/>
      <c r="L5658" s="6" t="s">
        <v>28</v>
      </c>
      <c r="M5658" s="6">
        <v>104</v>
      </c>
      <c r="N5658" s="6" t="s">
        <v>52</v>
      </c>
      <c r="O5658" s="6" t="s">
        <v>63</v>
      </c>
      <c r="P5658" s="6" t="s">
        <v>31</v>
      </c>
      <c r="Q5658" s="6" t="s">
        <v>95</v>
      </c>
      <c r="R5658" s="6" t="s">
        <v>28</v>
      </c>
      <c r="S5658" s="6">
        <v>0</v>
      </c>
      <c r="T5658" s="7">
        <v>99500</v>
      </c>
      <c r="U5658" t="str">
        <f t="shared" si="616"/>
        <v>Not Reviewed</v>
      </c>
      <c r="V5658" t="str">
        <f t="shared" si="617"/>
        <v>Not Reviewed</v>
      </c>
      <c r="W5658">
        <f t="shared" si="618"/>
        <v>0</v>
      </c>
      <c r="X5658" t="str">
        <f t="shared" si="619"/>
        <v>Active</v>
      </c>
      <c r="Y5658">
        <f t="shared" si="620"/>
        <v>0.28493150684931506</v>
      </c>
      <c r="Z5658" t="str">
        <f t="shared" si="621"/>
        <v>&lt;1 Year</v>
      </c>
      <c r="AA5658" t="str">
        <f t="shared" si="622"/>
        <v>70K–99K</v>
      </c>
    </row>
    <row r="5659" spans="1:27" ht="19.95" customHeight="1" x14ac:dyDescent="0.3">
      <c r="A5659" s="8" t="s">
        <v>5786</v>
      </c>
      <c r="B5659" s="9">
        <v>45810</v>
      </c>
      <c r="C5659" s="1" t="s">
        <v>60</v>
      </c>
      <c r="D5659" s="1" t="s">
        <v>56</v>
      </c>
      <c r="E5659" s="1" t="s">
        <v>40</v>
      </c>
      <c r="F5659" s="1" t="s">
        <v>61</v>
      </c>
      <c r="G5659" s="1" t="s">
        <v>62</v>
      </c>
      <c r="H5659" s="1" t="s">
        <v>26</v>
      </c>
      <c r="I5659" s="1" t="s">
        <v>27</v>
      </c>
      <c r="J5659" s="9">
        <v>45810</v>
      </c>
      <c r="K5659" s="9"/>
      <c r="L5659" s="1" t="s">
        <v>28</v>
      </c>
      <c r="M5659" s="1">
        <v>212</v>
      </c>
      <c r="N5659" s="1" t="s">
        <v>52</v>
      </c>
      <c r="O5659" s="1" t="s">
        <v>30</v>
      </c>
      <c r="P5659" s="1" t="s">
        <v>31</v>
      </c>
      <c r="Q5659" s="1">
        <v>3</v>
      </c>
      <c r="R5659" s="1" t="s">
        <v>37</v>
      </c>
      <c r="S5659" s="1">
        <v>1</v>
      </c>
      <c r="T5659" s="10">
        <v>94000</v>
      </c>
      <c r="U5659" t="str">
        <f t="shared" si="616"/>
        <v>Reviewed</v>
      </c>
      <c r="V5659" t="str">
        <f t="shared" si="617"/>
        <v>meets</v>
      </c>
      <c r="W5659">
        <f t="shared" si="618"/>
        <v>0</v>
      </c>
      <c r="X5659" t="str">
        <f t="shared" si="619"/>
        <v>Active</v>
      </c>
      <c r="Y5659">
        <f t="shared" si="620"/>
        <v>0.58082191780821912</v>
      </c>
      <c r="Z5659" t="str">
        <f t="shared" si="621"/>
        <v>&lt;1 Year</v>
      </c>
      <c r="AA5659" t="str">
        <f t="shared" si="622"/>
        <v>70K–99K</v>
      </c>
    </row>
    <row r="5660" spans="1:27" ht="19.95" customHeight="1" x14ac:dyDescent="0.3">
      <c r="A5660" s="4" t="s">
        <v>5787</v>
      </c>
      <c r="B5660" s="5">
        <v>44961</v>
      </c>
      <c r="C5660" s="6" t="s">
        <v>66</v>
      </c>
      <c r="D5660" s="6" t="s">
        <v>56</v>
      </c>
      <c r="E5660" s="6" t="s">
        <v>67</v>
      </c>
      <c r="F5660" s="6" t="s">
        <v>68</v>
      </c>
      <c r="G5660" s="6" t="s">
        <v>69</v>
      </c>
      <c r="H5660" s="6" t="s">
        <v>26</v>
      </c>
      <c r="I5660" s="6" t="s">
        <v>27</v>
      </c>
      <c r="J5660" s="5">
        <v>44961</v>
      </c>
      <c r="K5660" s="5"/>
      <c r="L5660" s="6" t="s">
        <v>28</v>
      </c>
      <c r="M5660" s="6">
        <v>1061</v>
      </c>
      <c r="N5660" s="6" t="s">
        <v>29</v>
      </c>
      <c r="O5660" s="6" t="s">
        <v>63</v>
      </c>
      <c r="P5660" s="6" t="s">
        <v>44</v>
      </c>
      <c r="Q5660" s="6">
        <v>3</v>
      </c>
      <c r="R5660" s="6" t="s">
        <v>37</v>
      </c>
      <c r="S5660" s="6">
        <v>3</v>
      </c>
      <c r="T5660" s="7">
        <v>76000</v>
      </c>
      <c r="U5660" t="str">
        <f t="shared" si="616"/>
        <v>Reviewed</v>
      </c>
      <c r="V5660" t="str">
        <f t="shared" si="617"/>
        <v>meets</v>
      </c>
      <c r="W5660">
        <f t="shared" si="618"/>
        <v>0</v>
      </c>
      <c r="X5660" t="str">
        <f t="shared" si="619"/>
        <v>Active</v>
      </c>
      <c r="Y5660">
        <f t="shared" si="620"/>
        <v>2.9068493150684933</v>
      </c>
      <c r="Z5660" t="str">
        <f t="shared" si="621"/>
        <v>2–3 Years</v>
      </c>
      <c r="AA5660" t="str">
        <f t="shared" si="622"/>
        <v>70K–99K</v>
      </c>
    </row>
    <row r="5661" spans="1:27" ht="19.95" customHeight="1" x14ac:dyDescent="0.3">
      <c r="A5661" s="8" t="s">
        <v>5788</v>
      </c>
      <c r="B5661" s="9">
        <v>45194</v>
      </c>
      <c r="C5661" s="1" t="s">
        <v>71</v>
      </c>
      <c r="D5661" s="1" t="s">
        <v>72</v>
      </c>
      <c r="E5661" s="1" t="s">
        <v>23</v>
      </c>
      <c r="F5661" s="1" t="s">
        <v>73</v>
      </c>
      <c r="G5661" s="1" t="s">
        <v>74</v>
      </c>
      <c r="H5661" s="1" t="s">
        <v>49</v>
      </c>
      <c r="I5661" s="1" t="s">
        <v>27</v>
      </c>
      <c r="J5661" s="9">
        <v>45194</v>
      </c>
      <c r="K5661" s="9"/>
      <c r="L5661" s="1" t="s">
        <v>28</v>
      </c>
      <c r="M5661" s="1">
        <v>828</v>
      </c>
      <c r="N5661" s="1" t="s">
        <v>29</v>
      </c>
      <c r="O5661" s="1" t="s">
        <v>63</v>
      </c>
      <c r="P5661" s="1" t="s">
        <v>64</v>
      </c>
      <c r="Q5661" s="1">
        <v>3</v>
      </c>
      <c r="R5661" s="1" t="s">
        <v>37</v>
      </c>
      <c r="S5661" s="1">
        <v>2</v>
      </c>
      <c r="T5661" s="10">
        <v>114500</v>
      </c>
      <c r="U5661" t="str">
        <f t="shared" si="616"/>
        <v>Reviewed</v>
      </c>
      <c r="V5661" t="str">
        <f t="shared" si="617"/>
        <v>meets</v>
      </c>
      <c r="W5661">
        <f t="shared" si="618"/>
        <v>0</v>
      </c>
      <c r="X5661" t="str">
        <f t="shared" si="619"/>
        <v>Active</v>
      </c>
      <c r="Y5661">
        <f t="shared" si="620"/>
        <v>2.2684931506849315</v>
      </c>
      <c r="Z5661" t="str">
        <f t="shared" si="621"/>
        <v>2–3 Years</v>
      </c>
      <c r="AA5661" t="str">
        <f t="shared" si="622"/>
        <v>100K–129K</v>
      </c>
    </row>
    <row r="5662" spans="1:27" ht="19.95" customHeight="1" x14ac:dyDescent="0.3">
      <c r="A5662" s="4" t="s">
        <v>5789</v>
      </c>
      <c r="B5662" s="5">
        <v>45878</v>
      </c>
      <c r="C5662" s="6" t="s">
        <v>77</v>
      </c>
      <c r="D5662" s="6" t="s">
        <v>72</v>
      </c>
      <c r="E5662" s="6" t="s">
        <v>40</v>
      </c>
      <c r="F5662" s="6" t="s">
        <v>131</v>
      </c>
      <c r="G5662" s="6" t="s">
        <v>79</v>
      </c>
      <c r="H5662" s="6" t="s">
        <v>26</v>
      </c>
      <c r="I5662" s="6" t="s">
        <v>50</v>
      </c>
      <c r="J5662" s="5">
        <v>45878</v>
      </c>
      <c r="K5662" s="5">
        <v>46000</v>
      </c>
      <c r="L5662" s="6" t="s">
        <v>51</v>
      </c>
      <c r="M5662" s="6">
        <v>122</v>
      </c>
      <c r="N5662" s="6" t="s">
        <v>52</v>
      </c>
      <c r="O5662" s="6" t="s">
        <v>30</v>
      </c>
      <c r="P5662" s="6" t="s">
        <v>64</v>
      </c>
      <c r="Q5662" s="6" t="s">
        <v>95</v>
      </c>
      <c r="R5662" s="6" t="s">
        <v>28</v>
      </c>
      <c r="S5662" s="6">
        <v>0</v>
      </c>
      <c r="T5662" s="7">
        <v>104000</v>
      </c>
      <c r="U5662" t="str">
        <f t="shared" si="616"/>
        <v>Not Reviewed</v>
      </c>
      <c r="V5662" t="str">
        <f t="shared" si="617"/>
        <v>Not Reviewed</v>
      </c>
      <c r="W5662">
        <f t="shared" si="618"/>
        <v>1</v>
      </c>
      <c r="X5662" t="str">
        <f t="shared" si="619"/>
        <v>Attrited</v>
      </c>
      <c r="Y5662">
        <f t="shared" si="620"/>
        <v>0.33424657534246577</v>
      </c>
      <c r="Z5662" t="str">
        <f t="shared" si="621"/>
        <v>&lt;1 Year</v>
      </c>
      <c r="AA5662" t="str">
        <f t="shared" si="622"/>
        <v>100K–129K</v>
      </c>
    </row>
    <row r="5663" spans="1:27" ht="19.95" customHeight="1" x14ac:dyDescent="0.3">
      <c r="A5663" s="8" t="s">
        <v>5790</v>
      </c>
      <c r="B5663" s="9">
        <v>45290</v>
      </c>
      <c r="C5663" s="1" t="s">
        <v>81</v>
      </c>
      <c r="D5663" s="1" t="s">
        <v>72</v>
      </c>
      <c r="E5663" s="1" t="s">
        <v>23</v>
      </c>
      <c r="F5663" s="1" t="s">
        <v>93</v>
      </c>
      <c r="G5663" s="1" t="s">
        <v>94</v>
      </c>
      <c r="H5663" s="1" t="s">
        <v>26</v>
      </c>
      <c r="I5663" s="1" t="s">
        <v>27</v>
      </c>
      <c r="J5663" s="9">
        <v>45290</v>
      </c>
      <c r="K5663" s="9"/>
      <c r="L5663" s="1" t="s">
        <v>28</v>
      </c>
      <c r="M5663" s="1">
        <v>732</v>
      </c>
      <c r="N5663" s="1" t="s">
        <v>52</v>
      </c>
      <c r="O5663" s="1" t="s">
        <v>105</v>
      </c>
      <c r="P5663" s="1" t="s">
        <v>44</v>
      </c>
      <c r="Q5663" s="1">
        <v>1</v>
      </c>
      <c r="R5663" s="1" t="s">
        <v>53</v>
      </c>
      <c r="S5663" s="1">
        <v>2</v>
      </c>
      <c r="T5663" s="10">
        <v>90000</v>
      </c>
      <c r="U5663" t="str">
        <f t="shared" si="616"/>
        <v>Reviewed</v>
      </c>
      <c r="V5663" t="str">
        <f t="shared" si="617"/>
        <v>needs_support</v>
      </c>
      <c r="W5663">
        <f t="shared" si="618"/>
        <v>0</v>
      </c>
      <c r="X5663" t="str">
        <f t="shared" si="619"/>
        <v>Active</v>
      </c>
      <c r="Y5663">
        <f t="shared" si="620"/>
        <v>2.0054794520547947</v>
      </c>
      <c r="Z5663" t="str">
        <f t="shared" si="621"/>
        <v>2–3 Years</v>
      </c>
      <c r="AA5663" t="str">
        <f t="shared" si="622"/>
        <v>70K–99K</v>
      </c>
    </row>
    <row r="5664" spans="1:27" ht="19.95" customHeight="1" x14ac:dyDescent="0.3">
      <c r="A5664" s="4" t="s">
        <v>5791</v>
      </c>
      <c r="B5664" s="5">
        <v>45318</v>
      </c>
      <c r="C5664" s="6" t="s">
        <v>86</v>
      </c>
      <c r="D5664" s="6" t="s">
        <v>87</v>
      </c>
      <c r="E5664" s="6" t="s">
        <v>67</v>
      </c>
      <c r="F5664" s="6" t="s">
        <v>116</v>
      </c>
      <c r="G5664" s="6" t="s">
        <v>89</v>
      </c>
      <c r="H5664" s="6" t="s">
        <v>26</v>
      </c>
      <c r="I5664" s="6" t="s">
        <v>27</v>
      </c>
      <c r="J5664" s="5">
        <v>45318</v>
      </c>
      <c r="K5664" s="5"/>
      <c r="L5664" s="6" t="s">
        <v>28</v>
      </c>
      <c r="M5664" s="6">
        <v>704</v>
      </c>
      <c r="N5664" s="6" t="s">
        <v>52</v>
      </c>
      <c r="O5664" s="6" t="s">
        <v>63</v>
      </c>
      <c r="P5664" s="6" t="s">
        <v>107</v>
      </c>
      <c r="Q5664" s="6">
        <v>2</v>
      </c>
      <c r="R5664" s="6" t="s">
        <v>53</v>
      </c>
      <c r="S5664" s="6">
        <v>2</v>
      </c>
      <c r="T5664" s="7">
        <v>80500</v>
      </c>
      <c r="U5664" t="str">
        <f t="shared" si="616"/>
        <v>Reviewed</v>
      </c>
      <c r="V5664" t="str">
        <f t="shared" si="617"/>
        <v>needs_support</v>
      </c>
      <c r="W5664">
        <f t="shared" si="618"/>
        <v>0</v>
      </c>
      <c r="X5664" t="str">
        <f t="shared" si="619"/>
        <v>Active</v>
      </c>
      <c r="Y5664">
        <f t="shared" si="620"/>
        <v>1.9287671232876713</v>
      </c>
      <c r="Z5664" t="str">
        <f t="shared" si="621"/>
        <v>1–2 Years</v>
      </c>
      <c r="AA5664" t="str">
        <f t="shared" si="622"/>
        <v>70K–99K</v>
      </c>
    </row>
    <row r="5665" spans="1:27" ht="19.95" customHeight="1" x14ac:dyDescent="0.3">
      <c r="A5665" s="8" t="s">
        <v>5792</v>
      </c>
      <c r="B5665" s="9">
        <v>44938</v>
      </c>
      <c r="C5665" s="1" t="s">
        <v>91</v>
      </c>
      <c r="D5665" s="1" t="s">
        <v>87</v>
      </c>
      <c r="E5665" s="1" t="s">
        <v>92</v>
      </c>
      <c r="F5665" s="1" t="s">
        <v>93</v>
      </c>
      <c r="G5665" s="1" t="s">
        <v>94</v>
      </c>
      <c r="H5665" s="1" t="s">
        <v>26</v>
      </c>
      <c r="I5665" s="1" t="s">
        <v>27</v>
      </c>
      <c r="J5665" s="9">
        <v>44938</v>
      </c>
      <c r="K5665" s="9"/>
      <c r="L5665" s="1" t="s">
        <v>28</v>
      </c>
      <c r="M5665" s="1">
        <v>1084</v>
      </c>
      <c r="N5665" s="1" t="s">
        <v>75</v>
      </c>
      <c r="O5665" s="1" t="s">
        <v>30</v>
      </c>
      <c r="P5665" s="1" t="s">
        <v>64</v>
      </c>
      <c r="Q5665" s="1">
        <v>4</v>
      </c>
      <c r="R5665" s="1" t="s">
        <v>32</v>
      </c>
      <c r="S5665" s="1">
        <v>3</v>
      </c>
      <c r="T5665" s="10">
        <v>99000</v>
      </c>
      <c r="U5665" t="str">
        <f t="shared" si="616"/>
        <v>Reviewed</v>
      </c>
      <c r="V5665" t="str">
        <f t="shared" si="617"/>
        <v>exceeds</v>
      </c>
      <c r="W5665">
        <f t="shared" si="618"/>
        <v>0</v>
      </c>
      <c r="X5665" t="str">
        <f t="shared" si="619"/>
        <v>Active</v>
      </c>
      <c r="Y5665">
        <f t="shared" si="620"/>
        <v>2.9698630136986299</v>
      </c>
      <c r="Z5665" t="str">
        <f t="shared" si="621"/>
        <v>2–3 Years</v>
      </c>
      <c r="AA5665" t="str">
        <f t="shared" si="622"/>
        <v>70K–99K</v>
      </c>
    </row>
    <row r="5666" spans="1:27" ht="19.95" customHeight="1" x14ac:dyDescent="0.3">
      <c r="A5666" s="4" t="s">
        <v>5793</v>
      </c>
      <c r="B5666" s="5">
        <v>45695</v>
      </c>
      <c r="C5666" s="6" t="s">
        <v>21</v>
      </c>
      <c r="D5666" s="6" t="s">
        <v>22</v>
      </c>
      <c r="E5666" s="6" t="s">
        <v>23</v>
      </c>
      <c r="F5666" s="6" t="s">
        <v>288</v>
      </c>
      <c r="G5666" s="6" t="s">
        <v>25</v>
      </c>
      <c r="H5666" s="6" t="s">
        <v>43</v>
      </c>
      <c r="I5666" s="6" t="s">
        <v>27</v>
      </c>
      <c r="J5666" s="5">
        <v>45695</v>
      </c>
      <c r="K5666" s="5"/>
      <c r="L5666" s="6" t="s">
        <v>28</v>
      </c>
      <c r="M5666" s="6">
        <v>327</v>
      </c>
      <c r="N5666" s="6" t="s">
        <v>52</v>
      </c>
      <c r="O5666" s="6" t="s">
        <v>43</v>
      </c>
      <c r="P5666" s="6" t="s">
        <v>107</v>
      </c>
      <c r="Q5666" s="6">
        <v>3</v>
      </c>
      <c r="R5666" s="6" t="s">
        <v>37</v>
      </c>
      <c r="S5666" s="6">
        <v>1</v>
      </c>
      <c r="T5666" s="7">
        <v>71500</v>
      </c>
      <c r="U5666" t="str">
        <f t="shared" si="616"/>
        <v>Reviewed</v>
      </c>
      <c r="V5666" t="str">
        <f t="shared" si="617"/>
        <v>meets</v>
      </c>
      <c r="W5666">
        <f t="shared" si="618"/>
        <v>0</v>
      </c>
      <c r="X5666" t="str">
        <f t="shared" si="619"/>
        <v>Active</v>
      </c>
      <c r="Y5666">
        <f t="shared" si="620"/>
        <v>0.89589041095890409</v>
      </c>
      <c r="Z5666" t="str">
        <f t="shared" si="621"/>
        <v>&lt;1 Year</v>
      </c>
      <c r="AA5666" t="str">
        <f t="shared" si="622"/>
        <v>70K–99K</v>
      </c>
    </row>
    <row r="5667" spans="1:27" ht="19.95" customHeight="1" x14ac:dyDescent="0.3">
      <c r="A5667" s="8" t="s">
        <v>5794</v>
      </c>
      <c r="B5667" s="9">
        <v>45647</v>
      </c>
      <c r="C5667" s="1" t="s">
        <v>34</v>
      </c>
      <c r="D5667" s="1" t="s">
        <v>22</v>
      </c>
      <c r="E5667" s="1" t="s">
        <v>23</v>
      </c>
      <c r="F5667" s="1" t="s">
        <v>35</v>
      </c>
      <c r="G5667" s="1" t="s">
        <v>36</v>
      </c>
      <c r="H5667" s="1" t="s">
        <v>26</v>
      </c>
      <c r="I5667" s="1" t="s">
        <v>27</v>
      </c>
      <c r="J5667" s="9">
        <v>45647</v>
      </c>
      <c r="K5667" s="9"/>
      <c r="L5667" s="1" t="s">
        <v>28</v>
      </c>
      <c r="M5667" s="1">
        <v>375</v>
      </c>
      <c r="N5667" s="1" t="s">
        <v>52</v>
      </c>
      <c r="O5667" s="1" t="s">
        <v>63</v>
      </c>
      <c r="P5667" s="1" t="s">
        <v>31</v>
      </c>
      <c r="Q5667" s="1">
        <v>3</v>
      </c>
      <c r="R5667" s="1" t="s">
        <v>37</v>
      </c>
      <c r="S5667" s="1">
        <v>1</v>
      </c>
      <c r="T5667" s="10">
        <v>84000</v>
      </c>
      <c r="U5667" t="str">
        <f t="shared" si="616"/>
        <v>Reviewed</v>
      </c>
      <c r="V5667" t="str">
        <f t="shared" si="617"/>
        <v>meets</v>
      </c>
      <c r="W5667">
        <f t="shared" si="618"/>
        <v>0</v>
      </c>
      <c r="X5667" t="str">
        <f t="shared" si="619"/>
        <v>Active</v>
      </c>
      <c r="Y5667">
        <f t="shared" si="620"/>
        <v>1.0273972602739727</v>
      </c>
      <c r="Z5667" t="str">
        <f t="shared" si="621"/>
        <v>1–2 Years</v>
      </c>
      <c r="AA5667" t="str">
        <f t="shared" si="622"/>
        <v>70K–99K</v>
      </c>
    </row>
    <row r="5668" spans="1:27" ht="19.95" customHeight="1" x14ac:dyDescent="0.3">
      <c r="A5668" s="4" t="s">
        <v>5795</v>
      </c>
      <c r="B5668" s="5">
        <v>45819</v>
      </c>
      <c r="C5668" s="6" t="s">
        <v>39</v>
      </c>
      <c r="D5668" s="6" t="s">
        <v>22</v>
      </c>
      <c r="E5668" s="6" t="s">
        <v>40</v>
      </c>
      <c r="F5668" s="6" t="s">
        <v>138</v>
      </c>
      <c r="G5668" s="6" t="s">
        <v>36</v>
      </c>
      <c r="H5668" s="6" t="s">
        <v>43</v>
      </c>
      <c r="I5668" s="6" t="s">
        <v>27</v>
      </c>
      <c r="J5668" s="5">
        <v>45819</v>
      </c>
      <c r="K5668" s="5"/>
      <c r="L5668" s="6" t="s">
        <v>28</v>
      </c>
      <c r="M5668" s="6">
        <v>203</v>
      </c>
      <c r="N5668" s="6" t="s">
        <v>52</v>
      </c>
      <c r="O5668" s="6" t="s">
        <v>63</v>
      </c>
      <c r="P5668" s="6" t="s">
        <v>64</v>
      </c>
      <c r="Q5668" s="6">
        <v>4</v>
      </c>
      <c r="R5668" s="6" t="s">
        <v>32</v>
      </c>
      <c r="S5668" s="6">
        <v>1</v>
      </c>
      <c r="T5668" s="7">
        <v>57500</v>
      </c>
      <c r="U5668" t="str">
        <f t="shared" si="616"/>
        <v>Reviewed</v>
      </c>
      <c r="V5668" t="str">
        <f t="shared" si="617"/>
        <v>exceeds</v>
      </c>
      <c r="W5668">
        <f t="shared" si="618"/>
        <v>0</v>
      </c>
      <c r="X5668" t="str">
        <f t="shared" si="619"/>
        <v>Active</v>
      </c>
      <c r="Y5668">
        <f t="shared" si="620"/>
        <v>0.55616438356164388</v>
      </c>
      <c r="Z5668" t="str">
        <f t="shared" si="621"/>
        <v>&lt;1 Year</v>
      </c>
      <c r="AA5668" t="str">
        <f t="shared" si="622"/>
        <v>&lt;70K</v>
      </c>
    </row>
    <row r="5669" spans="1:27" ht="19.95" customHeight="1" x14ac:dyDescent="0.3">
      <c r="A5669" s="8" t="s">
        <v>5796</v>
      </c>
      <c r="B5669" s="9">
        <v>45034</v>
      </c>
      <c r="C5669" s="1" t="s">
        <v>46</v>
      </c>
      <c r="D5669" s="1" t="s">
        <v>22</v>
      </c>
      <c r="E5669" s="1" t="s">
        <v>40</v>
      </c>
      <c r="F5669" s="1" t="s">
        <v>215</v>
      </c>
      <c r="G5669" s="1" t="s">
        <v>42</v>
      </c>
      <c r="H5669" s="1" t="s">
        <v>49</v>
      </c>
      <c r="I5669" s="1" t="s">
        <v>27</v>
      </c>
      <c r="J5669" s="9">
        <v>45034</v>
      </c>
      <c r="K5669" s="9"/>
      <c r="L5669" s="1" t="s">
        <v>28</v>
      </c>
      <c r="M5669" s="1">
        <v>988</v>
      </c>
      <c r="N5669" s="1" t="s">
        <v>52</v>
      </c>
      <c r="O5669" s="1" t="s">
        <v>105</v>
      </c>
      <c r="P5669" s="1" t="s">
        <v>31</v>
      </c>
      <c r="Q5669" s="1">
        <v>3</v>
      </c>
      <c r="R5669" s="1" t="s">
        <v>37</v>
      </c>
      <c r="S5669" s="1">
        <v>3</v>
      </c>
      <c r="T5669" s="10">
        <v>127000</v>
      </c>
      <c r="U5669" t="str">
        <f t="shared" si="616"/>
        <v>Reviewed</v>
      </c>
      <c r="V5669" t="str">
        <f t="shared" si="617"/>
        <v>meets</v>
      </c>
      <c r="W5669">
        <f t="shared" si="618"/>
        <v>0</v>
      </c>
      <c r="X5669" t="str">
        <f t="shared" si="619"/>
        <v>Active</v>
      </c>
      <c r="Y5669">
        <f t="shared" si="620"/>
        <v>2.7068493150684931</v>
      </c>
      <c r="Z5669" t="str">
        <f t="shared" si="621"/>
        <v>2–3 Years</v>
      </c>
      <c r="AA5669" t="str">
        <f t="shared" si="622"/>
        <v>100K–129K</v>
      </c>
    </row>
    <row r="5670" spans="1:27" ht="19.95" customHeight="1" x14ac:dyDescent="0.3">
      <c r="A5670" s="4" t="s">
        <v>5797</v>
      </c>
      <c r="B5670" s="5">
        <v>45282</v>
      </c>
      <c r="C5670" s="6" t="s">
        <v>55</v>
      </c>
      <c r="D5670" s="6" t="s">
        <v>56</v>
      </c>
      <c r="E5670" s="6" t="s">
        <v>23</v>
      </c>
      <c r="F5670" s="6" t="s">
        <v>147</v>
      </c>
      <c r="G5670" s="6" t="s">
        <v>58</v>
      </c>
      <c r="H5670" s="6" t="s">
        <v>26</v>
      </c>
      <c r="I5670" s="6" t="s">
        <v>50</v>
      </c>
      <c r="J5670" s="5">
        <v>45282</v>
      </c>
      <c r="K5670" s="5">
        <v>45900</v>
      </c>
      <c r="L5670" s="6" t="s">
        <v>51</v>
      </c>
      <c r="M5670" s="6">
        <v>618</v>
      </c>
      <c r="N5670" s="6" t="s">
        <v>29</v>
      </c>
      <c r="O5670" s="6" t="s">
        <v>63</v>
      </c>
      <c r="P5670" s="6" t="s">
        <v>133</v>
      </c>
      <c r="Q5670" s="6">
        <v>3</v>
      </c>
      <c r="R5670" s="6" t="s">
        <v>37</v>
      </c>
      <c r="S5670" s="6">
        <v>2</v>
      </c>
      <c r="T5670" s="7">
        <v>94500</v>
      </c>
      <c r="U5670" t="str">
        <f t="shared" si="616"/>
        <v>Reviewed</v>
      </c>
      <c r="V5670" t="str">
        <f t="shared" si="617"/>
        <v>meets</v>
      </c>
      <c r="W5670">
        <f t="shared" si="618"/>
        <v>1</v>
      </c>
      <c r="X5670" t="str">
        <f t="shared" si="619"/>
        <v>Attrited</v>
      </c>
      <c r="Y5670">
        <f t="shared" si="620"/>
        <v>1.6931506849315068</v>
      </c>
      <c r="Z5670" t="str">
        <f t="shared" si="621"/>
        <v>1–2 Years</v>
      </c>
      <c r="AA5670" t="str">
        <f t="shared" si="622"/>
        <v>70K–99K</v>
      </c>
    </row>
    <row r="5671" spans="1:27" ht="19.95" customHeight="1" x14ac:dyDescent="0.3">
      <c r="A5671" s="8" t="s">
        <v>5798</v>
      </c>
      <c r="B5671" s="9">
        <v>45258</v>
      </c>
      <c r="C5671" s="1" t="s">
        <v>60</v>
      </c>
      <c r="D5671" s="1" t="s">
        <v>56</v>
      </c>
      <c r="E5671" s="1" t="s">
        <v>40</v>
      </c>
      <c r="F5671" s="1" t="s">
        <v>145</v>
      </c>
      <c r="G5671" s="1" t="s">
        <v>62</v>
      </c>
      <c r="H5671" s="1" t="s">
        <v>49</v>
      </c>
      <c r="I5671" s="1" t="s">
        <v>27</v>
      </c>
      <c r="J5671" s="9">
        <v>45258</v>
      </c>
      <c r="K5671" s="9"/>
      <c r="L5671" s="1" t="s">
        <v>28</v>
      </c>
      <c r="M5671" s="1">
        <v>764</v>
      </c>
      <c r="N5671" s="1" t="s">
        <v>29</v>
      </c>
      <c r="O5671" s="1" t="s">
        <v>63</v>
      </c>
      <c r="P5671" s="1" t="s">
        <v>31</v>
      </c>
      <c r="Q5671" s="1">
        <v>5</v>
      </c>
      <c r="R5671" s="1" t="s">
        <v>119</v>
      </c>
      <c r="S5671" s="1">
        <v>2</v>
      </c>
      <c r="T5671" s="10">
        <v>129500</v>
      </c>
      <c r="U5671" t="str">
        <f t="shared" si="616"/>
        <v>Reviewed</v>
      </c>
      <c r="V5671" t="str">
        <f t="shared" si="617"/>
        <v>outstanding</v>
      </c>
      <c r="W5671">
        <f t="shared" si="618"/>
        <v>0</v>
      </c>
      <c r="X5671" t="str">
        <f t="shared" si="619"/>
        <v>Active</v>
      </c>
      <c r="Y5671">
        <f t="shared" si="620"/>
        <v>2.0931506849315067</v>
      </c>
      <c r="Z5671" t="str">
        <f t="shared" si="621"/>
        <v>2–3 Years</v>
      </c>
      <c r="AA5671" t="str">
        <f t="shared" si="622"/>
        <v>100K–129K</v>
      </c>
    </row>
    <row r="5672" spans="1:27" ht="19.95" customHeight="1" x14ac:dyDescent="0.3">
      <c r="A5672" s="4" t="s">
        <v>5799</v>
      </c>
      <c r="B5672" s="5">
        <v>44952</v>
      </c>
      <c r="C5672" s="6" t="s">
        <v>66</v>
      </c>
      <c r="D5672" s="6" t="s">
        <v>56</v>
      </c>
      <c r="E5672" s="6" t="s">
        <v>67</v>
      </c>
      <c r="F5672" s="6" t="s">
        <v>68</v>
      </c>
      <c r="G5672" s="6" t="s">
        <v>69</v>
      </c>
      <c r="H5672" s="6" t="s">
        <v>26</v>
      </c>
      <c r="I5672" s="6" t="s">
        <v>27</v>
      </c>
      <c r="J5672" s="5">
        <v>44952</v>
      </c>
      <c r="K5672" s="5"/>
      <c r="L5672" s="6" t="s">
        <v>28</v>
      </c>
      <c r="M5672" s="6">
        <v>1070</v>
      </c>
      <c r="N5672" s="6" t="s">
        <v>122</v>
      </c>
      <c r="O5672" s="6" t="s">
        <v>63</v>
      </c>
      <c r="P5672" s="6" t="s">
        <v>133</v>
      </c>
      <c r="Q5672" s="6">
        <v>2</v>
      </c>
      <c r="R5672" s="6" t="s">
        <v>53</v>
      </c>
      <c r="S5672" s="6">
        <v>3</v>
      </c>
      <c r="T5672" s="7">
        <v>91500</v>
      </c>
      <c r="U5672" t="str">
        <f t="shared" si="616"/>
        <v>Reviewed</v>
      </c>
      <c r="V5672" t="str">
        <f t="shared" si="617"/>
        <v>needs_support</v>
      </c>
      <c r="W5672">
        <f t="shared" si="618"/>
        <v>0</v>
      </c>
      <c r="X5672" t="str">
        <f t="shared" si="619"/>
        <v>Active</v>
      </c>
      <c r="Y5672">
        <f t="shared" si="620"/>
        <v>2.9315068493150687</v>
      </c>
      <c r="Z5672" t="str">
        <f t="shared" si="621"/>
        <v>2–3 Years</v>
      </c>
      <c r="AA5672" t="str">
        <f t="shared" si="622"/>
        <v>70K–99K</v>
      </c>
    </row>
    <row r="5673" spans="1:27" ht="19.95" customHeight="1" x14ac:dyDescent="0.3">
      <c r="A5673" s="8" t="s">
        <v>5800</v>
      </c>
      <c r="B5673" s="9">
        <v>45456</v>
      </c>
      <c r="C5673" s="1" t="s">
        <v>71</v>
      </c>
      <c r="D5673" s="1" t="s">
        <v>72</v>
      </c>
      <c r="E5673" s="1" t="s">
        <v>23</v>
      </c>
      <c r="F5673" s="1" t="s">
        <v>99</v>
      </c>
      <c r="G5673" s="1" t="s">
        <v>36</v>
      </c>
      <c r="H5673" s="1" t="s">
        <v>49</v>
      </c>
      <c r="I5673" s="1" t="s">
        <v>27</v>
      </c>
      <c r="J5673" s="9">
        <v>45456</v>
      </c>
      <c r="K5673" s="9"/>
      <c r="L5673" s="1" t="s">
        <v>28</v>
      </c>
      <c r="M5673" s="1">
        <v>566</v>
      </c>
      <c r="N5673" s="1" t="s">
        <v>29</v>
      </c>
      <c r="O5673" s="1" t="s">
        <v>63</v>
      </c>
      <c r="P5673" s="1" t="s">
        <v>107</v>
      </c>
      <c r="Q5673" s="1">
        <v>3</v>
      </c>
      <c r="R5673" s="1" t="s">
        <v>37</v>
      </c>
      <c r="S5673" s="1">
        <v>2</v>
      </c>
      <c r="T5673" s="10">
        <v>128500</v>
      </c>
      <c r="U5673" t="str">
        <f t="shared" si="616"/>
        <v>Reviewed</v>
      </c>
      <c r="V5673" t="str">
        <f t="shared" si="617"/>
        <v>meets</v>
      </c>
      <c r="W5673">
        <f t="shared" si="618"/>
        <v>0</v>
      </c>
      <c r="X5673" t="str">
        <f t="shared" si="619"/>
        <v>Active</v>
      </c>
      <c r="Y5673">
        <f t="shared" si="620"/>
        <v>1.5506849315068494</v>
      </c>
      <c r="Z5673" t="str">
        <f t="shared" si="621"/>
        <v>1–2 Years</v>
      </c>
      <c r="AA5673" t="str">
        <f t="shared" si="622"/>
        <v>100K–129K</v>
      </c>
    </row>
    <row r="5674" spans="1:27" ht="19.95" customHeight="1" x14ac:dyDescent="0.3">
      <c r="A5674" s="4" t="s">
        <v>5801</v>
      </c>
      <c r="B5674" s="5">
        <v>45207</v>
      </c>
      <c r="C5674" s="6" t="s">
        <v>77</v>
      </c>
      <c r="D5674" s="6" t="s">
        <v>72</v>
      </c>
      <c r="E5674" s="6" t="s">
        <v>40</v>
      </c>
      <c r="F5674" s="6" t="s">
        <v>152</v>
      </c>
      <c r="G5674" s="6" t="s">
        <v>94</v>
      </c>
      <c r="H5674" s="6" t="s">
        <v>49</v>
      </c>
      <c r="I5674" s="6" t="s">
        <v>27</v>
      </c>
      <c r="J5674" s="5">
        <v>45207</v>
      </c>
      <c r="K5674" s="5"/>
      <c r="L5674" s="6" t="s">
        <v>28</v>
      </c>
      <c r="M5674" s="6">
        <v>815</v>
      </c>
      <c r="N5674" s="6" t="s">
        <v>75</v>
      </c>
      <c r="O5674" s="6" t="s">
        <v>170</v>
      </c>
      <c r="P5674" s="6" t="s">
        <v>133</v>
      </c>
      <c r="Q5674" s="6">
        <v>3</v>
      </c>
      <c r="R5674" s="6" t="s">
        <v>37</v>
      </c>
      <c r="S5674" s="6">
        <v>2</v>
      </c>
      <c r="T5674" s="7">
        <v>141500</v>
      </c>
      <c r="U5674" t="str">
        <f t="shared" si="616"/>
        <v>Reviewed</v>
      </c>
      <c r="V5674" t="str">
        <f t="shared" si="617"/>
        <v>meets</v>
      </c>
      <c r="W5674">
        <f t="shared" si="618"/>
        <v>0</v>
      </c>
      <c r="X5674" t="str">
        <f t="shared" si="619"/>
        <v>Active</v>
      </c>
      <c r="Y5674">
        <f t="shared" si="620"/>
        <v>2.2328767123287672</v>
      </c>
      <c r="Z5674" t="str">
        <f t="shared" si="621"/>
        <v>2–3 Years</v>
      </c>
      <c r="AA5674" t="str">
        <f t="shared" si="622"/>
        <v>130K+</v>
      </c>
    </row>
    <row r="5675" spans="1:27" ht="19.95" customHeight="1" x14ac:dyDescent="0.3">
      <c r="A5675" s="8" t="s">
        <v>5802</v>
      </c>
      <c r="B5675" s="9">
        <v>45170</v>
      </c>
      <c r="C5675" s="1" t="s">
        <v>81</v>
      </c>
      <c r="D5675" s="1" t="s">
        <v>72</v>
      </c>
      <c r="E5675" s="1" t="s">
        <v>23</v>
      </c>
      <c r="F5675" s="1" t="s">
        <v>93</v>
      </c>
      <c r="G5675" s="1" t="s">
        <v>94</v>
      </c>
      <c r="H5675" s="1" t="s">
        <v>26</v>
      </c>
      <c r="I5675" s="1" t="s">
        <v>27</v>
      </c>
      <c r="J5675" s="9">
        <v>45170</v>
      </c>
      <c r="K5675" s="9"/>
      <c r="L5675" s="1" t="s">
        <v>28</v>
      </c>
      <c r="M5675" s="1">
        <v>852</v>
      </c>
      <c r="N5675" s="1" t="s">
        <v>29</v>
      </c>
      <c r="O5675" s="1" t="s">
        <v>30</v>
      </c>
      <c r="P5675" s="1" t="s">
        <v>31</v>
      </c>
      <c r="Q5675" s="1">
        <v>4</v>
      </c>
      <c r="R5675" s="1" t="s">
        <v>32</v>
      </c>
      <c r="S5675" s="1">
        <v>2</v>
      </c>
      <c r="T5675" s="10">
        <v>76000</v>
      </c>
      <c r="U5675" t="str">
        <f t="shared" si="616"/>
        <v>Reviewed</v>
      </c>
      <c r="V5675" t="str">
        <f t="shared" si="617"/>
        <v>exceeds</v>
      </c>
      <c r="W5675">
        <f t="shared" si="618"/>
        <v>0</v>
      </c>
      <c r="X5675" t="str">
        <f t="shared" si="619"/>
        <v>Active</v>
      </c>
      <c r="Y5675">
        <f t="shared" si="620"/>
        <v>2.3342465753424659</v>
      </c>
      <c r="Z5675" t="str">
        <f t="shared" si="621"/>
        <v>2–3 Years</v>
      </c>
      <c r="AA5675" t="str">
        <f t="shared" si="622"/>
        <v>70K–99K</v>
      </c>
    </row>
    <row r="5676" spans="1:27" ht="19.95" customHeight="1" x14ac:dyDescent="0.3">
      <c r="A5676" s="4" t="s">
        <v>5803</v>
      </c>
      <c r="B5676" s="5">
        <v>45632</v>
      </c>
      <c r="C5676" s="6" t="s">
        <v>86</v>
      </c>
      <c r="D5676" s="6" t="s">
        <v>87</v>
      </c>
      <c r="E5676" s="6" t="s">
        <v>67</v>
      </c>
      <c r="F5676" s="6" t="s">
        <v>88</v>
      </c>
      <c r="G5676" s="6" t="s">
        <v>89</v>
      </c>
      <c r="H5676" s="6" t="s">
        <v>49</v>
      </c>
      <c r="I5676" s="6" t="s">
        <v>27</v>
      </c>
      <c r="J5676" s="5">
        <v>45632</v>
      </c>
      <c r="K5676" s="5"/>
      <c r="L5676" s="6" t="s">
        <v>28</v>
      </c>
      <c r="M5676" s="6">
        <v>390</v>
      </c>
      <c r="N5676" s="6" t="s">
        <v>29</v>
      </c>
      <c r="O5676" s="6" t="s">
        <v>30</v>
      </c>
      <c r="P5676" s="6" t="s">
        <v>31</v>
      </c>
      <c r="Q5676" s="6">
        <v>4</v>
      </c>
      <c r="R5676" s="6" t="s">
        <v>32</v>
      </c>
      <c r="S5676" s="6">
        <v>1</v>
      </c>
      <c r="T5676" s="7">
        <v>130500</v>
      </c>
      <c r="U5676" t="str">
        <f t="shared" si="616"/>
        <v>Reviewed</v>
      </c>
      <c r="V5676" t="str">
        <f t="shared" si="617"/>
        <v>exceeds</v>
      </c>
      <c r="W5676">
        <f t="shared" si="618"/>
        <v>0</v>
      </c>
      <c r="X5676" t="str">
        <f t="shared" si="619"/>
        <v>Active</v>
      </c>
      <c r="Y5676">
        <f t="shared" si="620"/>
        <v>1.0684931506849316</v>
      </c>
      <c r="Z5676" t="str">
        <f t="shared" si="621"/>
        <v>1–2 Years</v>
      </c>
      <c r="AA5676" t="str">
        <f t="shared" si="622"/>
        <v>130K+</v>
      </c>
    </row>
    <row r="5677" spans="1:27" ht="19.95" customHeight="1" x14ac:dyDescent="0.3">
      <c r="A5677" s="8" t="s">
        <v>5804</v>
      </c>
      <c r="B5677" s="9">
        <v>45347</v>
      </c>
      <c r="C5677" s="1" t="s">
        <v>91</v>
      </c>
      <c r="D5677" s="1" t="s">
        <v>87</v>
      </c>
      <c r="E5677" s="1" t="s">
        <v>92</v>
      </c>
      <c r="F5677" s="1" t="s">
        <v>152</v>
      </c>
      <c r="G5677" s="1" t="s">
        <v>94</v>
      </c>
      <c r="H5677" s="1" t="s">
        <v>49</v>
      </c>
      <c r="I5677" s="1" t="s">
        <v>50</v>
      </c>
      <c r="J5677" s="9">
        <v>45347</v>
      </c>
      <c r="K5677" s="9">
        <v>45994</v>
      </c>
      <c r="L5677" s="1" t="s">
        <v>51</v>
      </c>
      <c r="M5677" s="1">
        <v>647</v>
      </c>
      <c r="N5677" s="1" t="s">
        <v>29</v>
      </c>
      <c r="O5677" s="1" t="s">
        <v>63</v>
      </c>
      <c r="P5677" s="1" t="s">
        <v>31</v>
      </c>
      <c r="Q5677" s="1">
        <v>3</v>
      </c>
      <c r="R5677" s="1" t="s">
        <v>37</v>
      </c>
      <c r="S5677" s="1">
        <v>2</v>
      </c>
      <c r="T5677" s="10">
        <v>136500</v>
      </c>
      <c r="U5677" t="str">
        <f t="shared" si="616"/>
        <v>Reviewed</v>
      </c>
      <c r="V5677" t="str">
        <f t="shared" si="617"/>
        <v>meets</v>
      </c>
      <c r="W5677">
        <f t="shared" si="618"/>
        <v>1</v>
      </c>
      <c r="X5677" t="str">
        <f t="shared" si="619"/>
        <v>Attrited</v>
      </c>
      <c r="Y5677">
        <f t="shared" si="620"/>
        <v>1.7726027397260273</v>
      </c>
      <c r="Z5677" t="str">
        <f t="shared" si="621"/>
        <v>1–2 Years</v>
      </c>
      <c r="AA5677" t="str">
        <f t="shared" si="622"/>
        <v>130K+</v>
      </c>
    </row>
    <row r="5678" spans="1:27" ht="19.95" customHeight="1" x14ac:dyDescent="0.3">
      <c r="A5678" s="4" t="s">
        <v>5805</v>
      </c>
      <c r="B5678" s="5">
        <v>45048</v>
      </c>
      <c r="C5678" s="6" t="s">
        <v>21</v>
      </c>
      <c r="D5678" s="6" t="s">
        <v>22</v>
      </c>
      <c r="E5678" s="6" t="s">
        <v>23</v>
      </c>
      <c r="F5678" s="6" t="s">
        <v>99</v>
      </c>
      <c r="G5678" s="6" t="s">
        <v>36</v>
      </c>
      <c r="H5678" s="6" t="s">
        <v>49</v>
      </c>
      <c r="I5678" s="6" t="s">
        <v>27</v>
      </c>
      <c r="J5678" s="5">
        <v>45048</v>
      </c>
      <c r="K5678" s="5"/>
      <c r="L5678" s="6" t="s">
        <v>28</v>
      </c>
      <c r="M5678" s="6">
        <v>974</v>
      </c>
      <c r="N5678" s="6" t="s">
        <v>29</v>
      </c>
      <c r="O5678" s="6" t="s">
        <v>30</v>
      </c>
      <c r="P5678" s="6" t="s">
        <v>133</v>
      </c>
      <c r="Q5678" s="6">
        <v>2</v>
      </c>
      <c r="R5678" s="6" t="s">
        <v>53</v>
      </c>
      <c r="S5678" s="6">
        <v>3</v>
      </c>
      <c r="T5678" s="7">
        <v>111500</v>
      </c>
      <c r="U5678" t="str">
        <f t="shared" si="616"/>
        <v>Reviewed</v>
      </c>
      <c r="V5678" t="str">
        <f t="shared" si="617"/>
        <v>needs_support</v>
      </c>
      <c r="W5678">
        <f t="shared" si="618"/>
        <v>0</v>
      </c>
      <c r="X5678" t="str">
        <f t="shared" si="619"/>
        <v>Active</v>
      </c>
      <c r="Y5678">
        <f t="shared" si="620"/>
        <v>2.6684931506849314</v>
      </c>
      <c r="Z5678" t="str">
        <f t="shared" si="621"/>
        <v>2–3 Years</v>
      </c>
      <c r="AA5678" t="str">
        <f t="shared" si="622"/>
        <v>100K–129K</v>
      </c>
    </row>
    <row r="5679" spans="1:27" ht="19.95" customHeight="1" x14ac:dyDescent="0.3">
      <c r="A5679" s="8" t="s">
        <v>5806</v>
      </c>
      <c r="B5679" s="9">
        <v>45859</v>
      </c>
      <c r="C5679" s="1" t="s">
        <v>34</v>
      </c>
      <c r="D5679" s="1" t="s">
        <v>22</v>
      </c>
      <c r="E5679" s="1" t="s">
        <v>23</v>
      </c>
      <c r="F5679" s="1" t="s">
        <v>138</v>
      </c>
      <c r="G5679" s="1" t="s">
        <v>36</v>
      </c>
      <c r="H5679" s="1" t="s">
        <v>43</v>
      </c>
      <c r="I5679" s="1" t="s">
        <v>27</v>
      </c>
      <c r="J5679" s="9">
        <v>45859</v>
      </c>
      <c r="K5679" s="9"/>
      <c r="L5679" s="1" t="s">
        <v>28</v>
      </c>
      <c r="M5679" s="1">
        <v>163</v>
      </c>
      <c r="N5679" s="1" t="s">
        <v>52</v>
      </c>
      <c r="O5679" s="1" t="s">
        <v>30</v>
      </c>
      <c r="P5679" s="1" t="s">
        <v>133</v>
      </c>
      <c r="Q5679" s="1" t="s">
        <v>95</v>
      </c>
      <c r="R5679" s="1" t="s">
        <v>28</v>
      </c>
      <c r="S5679" s="1">
        <v>0</v>
      </c>
      <c r="T5679" s="10">
        <v>59000</v>
      </c>
      <c r="U5679" t="str">
        <f t="shared" si="616"/>
        <v>Not Reviewed</v>
      </c>
      <c r="V5679" t="str">
        <f t="shared" si="617"/>
        <v>Not Reviewed</v>
      </c>
      <c r="W5679">
        <f t="shared" si="618"/>
        <v>0</v>
      </c>
      <c r="X5679" t="str">
        <f t="shared" si="619"/>
        <v>Active</v>
      </c>
      <c r="Y5679">
        <f t="shared" si="620"/>
        <v>0.44657534246575342</v>
      </c>
      <c r="Z5679" t="str">
        <f t="shared" si="621"/>
        <v>&lt;1 Year</v>
      </c>
      <c r="AA5679" t="str">
        <f t="shared" si="622"/>
        <v>&lt;70K</v>
      </c>
    </row>
    <row r="5680" spans="1:27" ht="19.95" customHeight="1" x14ac:dyDescent="0.3">
      <c r="A5680" s="4" t="s">
        <v>5807</v>
      </c>
      <c r="B5680" s="5">
        <v>45447</v>
      </c>
      <c r="C5680" s="6" t="s">
        <v>39</v>
      </c>
      <c r="D5680" s="6" t="s">
        <v>22</v>
      </c>
      <c r="E5680" s="6" t="s">
        <v>40</v>
      </c>
      <c r="F5680" s="6" t="s">
        <v>41</v>
      </c>
      <c r="G5680" s="6" t="s">
        <v>42</v>
      </c>
      <c r="H5680" s="6" t="s">
        <v>43</v>
      </c>
      <c r="I5680" s="6" t="s">
        <v>27</v>
      </c>
      <c r="J5680" s="5">
        <v>45447</v>
      </c>
      <c r="K5680" s="5"/>
      <c r="L5680" s="6" t="s">
        <v>28</v>
      </c>
      <c r="M5680" s="6">
        <v>575</v>
      </c>
      <c r="N5680" s="6" t="s">
        <v>122</v>
      </c>
      <c r="O5680" s="6" t="s">
        <v>63</v>
      </c>
      <c r="P5680" s="6" t="s">
        <v>64</v>
      </c>
      <c r="Q5680" s="6">
        <v>3</v>
      </c>
      <c r="R5680" s="6" t="s">
        <v>37</v>
      </c>
      <c r="S5680" s="6">
        <v>2</v>
      </c>
      <c r="T5680" s="7">
        <v>77000</v>
      </c>
      <c r="U5680" t="str">
        <f t="shared" si="616"/>
        <v>Reviewed</v>
      </c>
      <c r="V5680" t="str">
        <f t="shared" si="617"/>
        <v>meets</v>
      </c>
      <c r="W5680">
        <f t="shared" si="618"/>
        <v>0</v>
      </c>
      <c r="X5680" t="str">
        <f t="shared" si="619"/>
        <v>Active</v>
      </c>
      <c r="Y5680">
        <f t="shared" si="620"/>
        <v>1.5753424657534247</v>
      </c>
      <c r="Z5680" t="str">
        <f t="shared" si="621"/>
        <v>1–2 Years</v>
      </c>
      <c r="AA5680" t="str">
        <f t="shared" si="622"/>
        <v>70K–99K</v>
      </c>
    </row>
    <row r="5681" spans="1:27" ht="19.95" customHeight="1" x14ac:dyDescent="0.3">
      <c r="A5681" s="8" t="s">
        <v>5808</v>
      </c>
      <c r="B5681" s="9">
        <v>45804</v>
      </c>
      <c r="C5681" s="1" t="s">
        <v>46</v>
      </c>
      <c r="D5681" s="1" t="s">
        <v>22</v>
      </c>
      <c r="E5681" s="1" t="s">
        <v>40</v>
      </c>
      <c r="F5681" s="1" t="s">
        <v>143</v>
      </c>
      <c r="G5681" s="1" t="s">
        <v>48</v>
      </c>
      <c r="H5681" s="1" t="s">
        <v>43</v>
      </c>
      <c r="I5681" s="1" t="s">
        <v>27</v>
      </c>
      <c r="J5681" s="9">
        <v>45804</v>
      </c>
      <c r="K5681" s="9"/>
      <c r="L5681" s="1" t="s">
        <v>28</v>
      </c>
      <c r="M5681" s="1">
        <v>218</v>
      </c>
      <c r="N5681" s="1" t="s">
        <v>29</v>
      </c>
      <c r="O5681" s="1" t="s">
        <v>30</v>
      </c>
      <c r="P5681" s="1" t="s">
        <v>31</v>
      </c>
      <c r="Q5681" s="1">
        <v>4</v>
      </c>
      <c r="R5681" s="1" t="s">
        <v>32</v>
      </c>
      <c r="S5681" s="1">
        <v>1</v>
      </c>
      <c r="T5681" s="10">
        <v>55000</v>
      </c>
      <c r="U5681" t="str">
        <f t="shared" si="616"/>
        <v>Reviewed</v>
      </c>
      <c r="V5681" t="str">
        <f t="shared" si="617"/>
        <v>exceeds</v>
      </c>
      <c r="W5681">
        <f t="shared" si="618"/>
        <v>0</v>
      </c>
      <c r="X5681" t="str">
        <f t="shared" si="619"/>
        <v>Active</v>
      </c>
      <c r="Y5681">
        <f t="shared" si="620"/>
        <v>0.59726027397260273</v>
      </c>
      <c r="Z5681" t="str">
        <f t="shared" si="621"/>
        <v>&lt;1 Year</v>
      </c>
      <c r="AA5681" t="str">
        <f t="shared" si="622"/>
        <v>&lt;70K</v>
      </c>
    </row>
    <row r="5682" spans="1:27" ht="19.95" customHeight="1" x14ac:dyDescent="0.3">
      <c r="A5682" s="4" t="s">
        <v>5809</v>
      </c>
      <c r="B5682" s="5">
        <v>45097</v>
      </c>
      <c r="C5682" s="6" t="s">
        <v>55</v>
      </c>
      <c r="D5682" s="6" t="s">
        <v>56</v>
      </c>
      <c r="E5682" s="6" t="s">
        <v>23</v>
      </c>
      <c r="F5682" s="6" t="s">
        <v>147</v>
      </c>
      <c r="G5682" s="6" t="s">
        <v>58</v>
      </c>
      <c r="H5682" s="6" t="s">
        <v>26</v>
      </c>
      <c r="I5682" s="6" t="s">
        <v>27</v>
      </c>
      <c r="J5682" s="5">
        <v>45097</v>
      </c>
      <c r="K5682" s="5"/>
      <c r="L5682" s="6" t="s">
        <v>28</v>
      </c>
      <c r="M5682" s="6">
        <v>925</v>
      </c>
      <c r="N5682" s="6" t="s">
        <v>52</v>
      </c>
      <c r="O5682" s="6" t="s">
        <v>43</v>
      </c>
      <c r="P5682" s="6" t="s">
        <v>107</v>
      </c>
      <c r="Q5682" s="6">
        <v>2</v>
      </c>
      <c r="R5682" s="6" t="s">
        <v>53</v>
      </c>
      <c r="S5682" s="6">
        <v>3</v>
      </c>
      <c r="T5682" s="7">
        <v>87000</v>
      </c>
      <c r="U5682" t="str">
        <f t="shared" si="616"/>
        <v>Reviewed</v>
      </c>
      <c r="V5682" t="str">
        <f t="shared" si="617"/>
        <v>needs_support</v>
      </c>
      <c r="W5682">
        <f t="shared" si="618"/>
        <v>0</v>
      </c>
      <c r="X5682" t="str">
        <f t="shared" si="619"/>
        <v>Active</v>
      </c>
      <c r="Y5682">
        <f t="shared" si="620"/>
        <v>2.5342465753424657</v>
      </c>
      <c r="Z5682" t="str">
        <f t="shared" si="621"/>
        <v>2–3 Years</v>
      </c>
      <c r="AA5682" t="str">
        <f t="shared" si="622"/>
        <v>70K–99K</v>
      </c>
    </row>
    <row r="5683" spans="1:27" ht="19.95" customHeight="1" x14ac:dyDescent="0.3">
      <c r="A5683" s="8" t="s">
        <v>5810</v>
      </c>
      <c r="B5683" s="9">
        <v>45266</v>
      </c>
      <c r="C5683" s="1" t="s">
        <v>60</v>
      </c>
      <c r="D5683" s="1" t="s">
        <v>56</v>
      </c>
      <c r="E5683" s="1" t="s">
        <v>40</v>
      </c>
      <c r="F5683" s="1" t="s">
        <v>104</v>
      </c>
      <c r="G5683" s="1" t="s">
        <v>62</v>
      </c>
      <c r="H5683" s="1" t="s">
        <v>43</v>
      </c>
      <c r="I5683" s="1" t="s">
        <v>27</v>
      </c>
      <c r="J5683" s="9">
        <v>45266</v>
      </c>
      <c r="K5683" s="9"/>
      <c r="L5683" s="1" t="s">
        <v>28</v>
      </c>
      <c r="M5683" s="1">
        <v>756</v>
      </c>
      <c r="N5683" s="1" t="s">
        <v>52</v>
      </c>
      <c r="O5683" s="1" t="s">
        <v>63</v>
      </c>
      <c r="P5683" s="1" t="s">
        <v>44</v>
      </c>
      <c r="Q5683" s="1">
        <v>3</v>
      </c>
      <c r="R5683" s="1" t="s">
        <v>37</v>
      </c>
      <c r="S5683" s="1">
        <v>2</v>
      </c>
      <c r="T5683" s="10">
        <v>55500</v>
      </c>
      <c r="U5683" t="str">
        <f t="shared" si="616"/>
        <v>Reviewed</v>
      </c>
      <c r="V5683" t="str">
        <f t="shared" si="617"/>
        <v>meets</v>
      </c>
      <c r="W5683">
        <f t="shared" si="618"/>
        <v>0</v>
      </c>
      <c r="X5683" t="str">
        <f t="shared" si="619"/>
        <v>Active</v>
      </c>
      <c r="Y5683">
        <f t="shared" si="620"/>
        <v>2.0712328767123287</v>
      </c>
      <c r="Z5683" t="str">
        <f t="shared" si="621"/>
        <v>2–3 Years</v>
      </c>
      <c r="AA5683" t="str">
        <f t="shared" si="622"/>
        <v>&lt;70K</v>
      </c>
    </row>
    <row r="5684" spans="1:27" ht="19.95" customHeight="1" x14ac:dyDescent="0.3">
      <c r="A5684" s="4" t="s">
        <v>5811</v>
      </c>
      <c r="B5684" s="5">
        <v>45269</v>
      </c>
      <c r="C5684" s="6" t="s">
        <v>66</v>
      </c>
      <c r="D5684" s="6" t="s">
        <v>56</v>
      </c>
      <c r="E5684" s="6" t="s">
        <v>67</v>
      </c>
      <c r="F5684" s="6" t="s">
        <v>193</v>
      </c>
      <c r="G5684" s="6" t="s">
        <v>69</v>
      </c>
      <c r="H5684" s="6" t="s">
        <v>43</v>
      </c>
      <c r="I5684" s="6" t="s">
        <v>27</v>
      </c>
      <c r="J5684" s="5">
        <v>45269</v>
      </c>
      <c r="K5684" s="5"/>
      <c r="L5684" s="6" t="s">
        <v>28</v>
      </c>
      <c r="M5684" s="6">
        <v>753</v>
      </c>
      <c r="N5684" s="6" t="s">
        <v>29</v>
      </c>
      <c r="O5684" s="6" t="s">
        <v>105</v>
      </c>
      <c r="P5684" s="6" t="s">
        <v>64</v>
      </c>
      <c r="Q5684" s="6">
        <v>3</v>
      </c>
      <c r="R5684" s="6" t="s">
        <v>37</v>
      </c>
      <c r="S5684" s="6">
        <v>2</v>
      </c>
      <c r="T5684" s="7">
        <v>77500</v>
      </c>
      <c r="U5684" t="str">
        <f t="shared" si="616"/>
        <v>Reviewed</v>
      </c>
      <c r="V5684" t="str">
        <f t="shared" si="617"/>
        <v>meets</v>
      </c>
      <c r="W5684">
        <f t="shared" si="618"/>
        <v>0</v>
      </c>
      <c r="X5684" t="str">
        <f t="shared" si="619"/>
        <v>Active</v>
      </c>
      <c r="Y5684">
        <f t="shared" si="620"/>
        <v>2.0630136986301371</v>
      </c>
      <c r="Z5684" t="str">
        <f t="shared" si="621"/>
        <v>2–3 Years</v>
      </c>
      <c r="AA5684" t="str">
        <f t="shared" si="622"/>
        <v>70K–99K</v>
      </c>
    </row>
    <row r="5685" spans="1:27" ht="19.95" customHeight="1" x14ac:dyDescent="0.3">
      <c r="A5685" s="8" t="s">
        <v>5812</v>
      </c>
      <c r="B5685" s="9">
        <v>45480</v>
      </c>
      <c r="C5685" s="1" t="s">
        <v>71</v>
      </c>
      <c r="D5685" s="1" t="s">
        <v>72</v>
      </c>
      <c r="E5685" s="1" t="s">
        <v>23</v>
      </c>
      <c r="F5685" s="1" t="s">
        <v>73</v>
      </c>
      <c r="G5685" s="1" t="s">
        <v>74</v>
      </c>
      <c r="H5685" s="1" t="s">
        <v>49</v>
      </c>
      <c r="I5685" s="1" t="s">
        <v>27</v>
      </c>
      <c r="J5685" s="9">
        <v>45480</v>
      </c>
      <c r="K5685" s="9"/>
      <c r="L5685" s="1" t="s">
        <v>28</v>
      </c>
      <c r="M5685" s="1">
        <v>542</v>
      </c>
      <c r="N5685" s="1" t="s">
        <v>140</v>
      </c>
      <c r="O5685" s="1" t="s">
        <v>63</v>
      </c>
      <c r="P5685" s="1" t="s">
        <v>31</v>
      </c>
      <c r="Q5685" s="1">
        <v>4</v>
      </c>
      <c r="R5685" s="1" t="s">
        <v>32</v>
      </c>
      <c r="S5685" s="1">
        <v>1</v>
      </c>
      <c r="T5685" s="10">
        <v>121500</v>
      </c>
      <c r="U5685" t="str">
        <f t="shared" si="616"/>
        <v>Reviewed</v>
      </c>
      <c r="V5685" t="str">
        <f t="shared" si="617"/>
        <v>exceeds</v>
      </c>
      <c r="W5685">
        <f t="shared" si="618"/>
        <v>0</v>
      </c>
      <c r="X5685" t="str">
        <f t="shared" si="619"/>
        <v>Active</v>
      </c>
      <c r="Y5685">
        <f t="shared" si="620"/>
        <v>1.484931506849315</v>
      </c>
      <c r="Z5685" t="str">
        <f t="shared" si="621"/>
        <v>1–2 Years</v>
      </c>
      <c r="AA5685" t="str">
        <f t="shared" si="622"/>
        <v>100K–129K</v>
      </c>
    </row>
    <row r="5686" spans="1:27" ht="19.95" customHeight="1" x14ac:dyDescent="0.3">
      <c r="A5686" s="4" t="s">
        <v>5813</v>
      </c>
      <c r="B5686" s="5">
        <v>45225</v>
      </c>
      <c r="C5686" s="6" t="s">
        <v>77</v>
      </c>
      <c r="D5686" s="6" t="s">
        <v>72</v>
      </c>
      <c r="E5686" s="6" t="s">
        <v>40</v>
      </c>
      <c r="F5686" s="6" t="s">
        <v>78</v>
      </c>
      <c r="G5686" s="6" t="s">
        <v>79</v>
      </c>
      <c r="H5686" s="6" t="s">
        <v>49</v>
      </c>
      <c r="I5686" s="6" t="s">
        <v>27</v>
      </c>
      <c r="J5686" s="5">
        <v>45225</v>
      </c>
      <c r="K5686" s="5"/>
      <c r="L5686" s="6" t="s">
        <v>28</v>
      </c>
      <c r="M5686" s="6">
        <v>797</v>
      </c>
      <c r="N5686" s="6" t="s">
        <v>29</v>
      </c>
      <c r="O5686" s="6" t="s">
        <v>30</v>
      </c>
      <c r="P5686" s="6" t="s">
        <v>107</v>
      </c>
      <c r="Q5686" s="6">
        <v>3</v>
      </c>
      <c r="R5686" s="6" t="s">
        <v>37</v>
      </c>
      <c r="S5686" s="6">
        <v>2</v>
      </c>
      <c r="T5686" s="7">
        <v>100500</v>
      </c>
      <c r="U5686" t="str">
        <f t="shared" si="616"/>
        <v>Reviewed</v>
      </c>
      <c r="V5686" t="str">
        <f t="shared" si="617"/>
        <v>meets</v>
      </c>
      <c r="W5686">
        <f t="shared" si="618"/>
        <v>0</v>
      </c>
      <c r="X5686" t="str">
        <f t="shared" si="619"/>
        <v>Active</v>
      </c>
      <c r="Y5686">
        <f t="shared" si="620"/>
        <v>2.1835616438356165</v>
      </c>
      <c r="Z5686" t="str">
        <f t="shared" si="621"/>
        <v>2–3 Years</v>
      </c>
      <c r="AA5686" t="str">
        <f t="shared" si="622"/>
        <v>100K–129K</v>
      </c>
    </row>
    <row r="5687" spans="1:27" ht="19.95" customHeight="1" x14ac:dyDescent="0.3">
      <c r="A5687" s="8" t="s">
        <v>5814</v>
      </c>
      <c r="B5687" s="9">
        <v>45386</v>
      </c>
      <c r="C5687" s="1" t="s">
        <v>81</v>
      </c>
      <c r="D5687" s="1" t="s">
        <v>72</v>
      </c>
      <c r="E5687" s="1" t="s">
        <v>23</v>
      </c>
      <c r="F5687" s="1" t="s">
        <v>93</v>
      </c>
      <c r="G5687" s="1" t="s">
        <v>94</v>
      </c>
      <c r="H5687" s="1" t="s">
        <v>26</v>
      </c>
      <c r="I5687" s="1" t="s">
        <v>27</v>
      </c>
      <c r="J5687" s="9">
        <v>45386</v>
      </c>
      <c r="K5687" s="9"/>
      <c r="L5687" s="1" t="s">
        <v>28</v>
      </c>
      <c r="M5687" s="1">
        <v>636</v>
      </c>
      <c r="N5687" s="1" t="s">
        <v>52</v>
      </c>
      <c r="O5687" s="1" t="s">
        <v>43</v>
      </c>
      <c r="P5687" s="1" t="s">
        <v>64</v>
      </c>
      <c r="Q5687" s="1">
        <v>4</v>
      </c>
      <c r="R5687" s="1" t="s">
        <v>32</v>
      </c>
      <c r="S5687" s="1">
        <v>2</v>
      </c>
      <c r="T5687" s="10">
        <v>103500</v>
      </c>
      <c r="U5687" t="str">
        <f t="shared" si="616"/>
        <v>Reviewed</v>
      </c>
      <c r="V5687" t="str">
        <f t="shared" si="617"/>
        <v>exceeds</v>
      </c>
      <c r="W5687">
        <f t="shared" si="618"/>
        <v>0</v>
      </c>
      <c r="X5687" t="str">
        <f t="shared" si="619"/>
        <v>Active</v>
      </c>
      <c r="Y5687">
        <f t="shared" si="620"/>
        <v>1.7424657534246575</v>
      </c>
      <c r="Z5687" t="str">
        <f t="shared" si="621"/>
        <v>1–2 Years</v>
      </c>
      <c r="AA5687" t="str">
        <f t="shared" si="622"/>
        <v>100K–129K</v>
      </c>
    </row>
    <row r="5688" spans="1:27" ht="19.95" customHeight="1" x14ac:dyDescent="0.3">
      <c r="A5688" s="4" t="s">
        <v>5815</v>
      </c>
      <c r="B5688" s="5">
        <v>45177</v>
      </c>
      <c r="C5688" s="6" t="s">
        <v>86</v>
      </c>
      <c r="D5688" s="6" t="s">
        <v>87</v>
      </c>
      <c r="E5688" s="6" t="s">
        <v>67</v>
      </c>
      <c r="F5688" s="6" t="s">
        <v>88</v>
      </c>
      <c r="G5688" s="6" t="s">
        <v>89</v>
      </c>
      <c r="H5688" s="6" t="s">
        <v>49</v>
      </c>
      <c r="I5688" s="6" t="s">
        <v>50</v>
      </c>
      <c r="J5688" s="5">
        <v>45177</v>
      </c>
      <c r="K5688" s="5">
        <v>45809</v>
      </c>
      <c r="L5688" s="6" t="s">
        <v>51</v>
      </c>
      <c r="M5688" s="6">
        <v>632</v>
      </c>
      <c r="N5688" s="6" t="s">
        <v>29</v>
      </c>
      <c r="O5688" s="6" t="s">
        <v>30</v>
      </c>
      <c r="P5688" s="6" t="s">
        <v>31</v>
      </c>
      <c r="Q5688" s="6">
        <v>5</v>
      </c>
      <c r="R5688" s="6" t="s">
        <v>119</v>
      </c>
      <c r="S5688" s="6">
        <v>2</v>
      </c>
      <c r="T5688" s="7">
        <v>134000</v>
      </c>
      <c r="U5688" t="str">
        <f t="shared" si="616"/>
        <v>Reviewed</v>
      </c>
      <c r="V5688" t="str">
        <f t="shared" si="617"/>
        <v>outstanding</v>
      </c>
      <c r="W5688">
        <f t="shared" si="618"/>
        <v>1</v>
      </c>
      <c r="X5688" t="str">
        <f t="shared" si="619"/>
        <v>Attrited</v>
      </c>
      <c r="Y5688">
        <f t="shared" si="620"/>
        <v>1.7315068493150685</v>
      </c>
      <c r="Z5688" t="str">
        <f t="shared" si="621"/>
        <v>1–2 Years</v>
      </c>
      <c r="AA5688" t="str">
        <f t="shared" si="622"/>
        <v>130K+</v>
      </c>
    </row>
    <row r="5689" spans="1:27" ht="19.95" customHeight="1" x14ac:dyDescent="0.3">
      <c r="A5689" s="8" t="s">
        <v>5816</v>
      </c>
      <c r="B5689" s="9">
        <v>45176</v>
      </c>
      <c r="C5689" s="1" t="s">
        <v>91</v>
      </c>
      <c r="D5689" s="1" t="s">
        <v>87</v>
      </c>
      <c r="E5689" s="1" t="s">
        <v>92</v>
      </c>
      <c r="F5689" s="1" t="s">
        <v>93</v>
      </c>
      <c r="G5689" s="1" t="s">
        <v>94</v>
      </c>
      <c r="H5689" s="1" t="s">
        <v>26</v>
      </c>
      <c r="I5689" s="1" t="s">
        <v>27</v>
      </c>
      <c r="J5689" s="9">
        <v>45176</v>
      </c>
      <c r="K5689" s="9"/>
      <c r="L5689" s="1" t="s">
        <v>28</v>
      </c>
      <c r="M5689" s="1">
        <v>846</v>
      </c>
      <c r="N5689" s="1" t="s">
        <v>122</v>
      </c>
      <c r="O5689" s="1" t="s">
        <v>30</v>
      </c>
      <c r="P5689" s="1" t="s">
        <v>107</v>
      </c>
      <c r="Q5689" s="1">
        <v>3</v>
      </c>
      <c r="R5689" s="1" t="s">
        <v>37</v>
      </c>
      <c r="S5689" s="1">
        <v>2</v>
      </c>
      <c r="T5689" s="10">
        <v>85000</v>
      </c>
      <c r="U5689" t="str">
        <f t="shared" si="616"/>
        <v>Reviewed</v>
      </c>
      <c r="V5689" t="str">
        <f t="shared" si="617"/>
        <v>meets</v>
      </c>
      <c r="W5689">
        <f t="shared" si="618"/>
        <v>0</v>
      </c>
      <c r="X5689" t="str">
        <f t="shared" si="619"/>
        <v>Active</v>
      </c>
      <c r="Y5689">
        <f t="shared" si="620"/>
        <v>2.3178082191780822</v>
      </c>
      <c r="Z5689" t="str">
        <f t="shared" si="621"/>
        <v>2–3 Years</v>
      </c>
      <c r="AA5689" t="str">
        <f t="shared" si="622"/>
        <v>70K–99K</v>
      </c>
    </row>
    <row r="5690" spans="1:27" ht="19.95" customHeight="1" x14ac:dyDescent="0.3">
      <c r="A5690" s="4" t="s">
        <v>5817</v>
      </c>
      <c r="B5690" s="5">
        <v>45382</v>
      </c>
      <c r="C5690" s="6" t="s">
        <v>21</v>
      </c>
      <c r="D5690" s="6" t="s">
        <v>22</v>
      </c>
      <c r="E5690" s="6" t="s">
        <v>23</v>
      </c>
      <c r="F5690" s="6" t="s">
        <v>727</v>
      </c>
      <c r="G5690" s="6" t="s">
        <v>25</v>
      </c>
      <c r="H5690" s="6" t="s">
        <v>110</v>
      </c>
      <c r="I5690" s="6" t="s">
        <v>27</v>
      </c>
      <c r="J5690" s="5">
        <v>45382</v>
      </c>
      <c r="K5690" s="5"/>
      <c r="L5690" s="6" t="s">
        <v>28</v>
      </c>
      <c r="M5690" s="6">
        <v>640</v>
      </c>
      <c r="N5690" s="6" t="s">
        <v>29</v>
      </c>
      <c r="O5690" s="6" t="s">
        <v>63</v>
      </c>
      <c r="P5690" s="6" t="s">
        <v>31</v>
      </c>
      <c r="Q5690" s="6">
        <v>4</v>
      </c>
      <c r="R5690" s="6" t="s">
        <v>32</v>
      </c>
      <c r="S5690" s="6">
        <v>2</v>
      </c>
      <c r="T5690" s="7">
        <v>169500</v>
      </c>
      <c r="U5690" t="str">
        <f t="shared" si="616"/>
        <v>Reviewed</v>
      </c>
      <c r="V5690" t="str">
        <f t="shared" si="617"/>
        <v>exceeds</v>
      </c>
      <c r="W5690">
        <f t="shared" si="618"/>
        <v>0</v>
      </c>
      <c r="X5690" t="str">
        <f t="shared" si="619"/>
        <v>Active</v>
      </c>
      <c r="Y5690">
        <f t="shared" si="620"/>
        <v>1.7534246575342465</v>
      </c>
      <c r="Z5690" t="str">
        <f t="shared" si="621"/>
        <v>1–2 Years</v>
      </c>
      <c r="AA5690" t="str">
        <f t="shared" si="622"/>
        <v>130K+</v>
      </c>
    </row>
    <row r="5691" spans="1:27" ht="19.95" customHeight="1" x14ac:dyDescent="0.3">
      <c r="A5691" s="8" t="s">
        <v>5818</v>
      </c>
      <c r="B5691" s="9">
        <v>45489</v>
      </c>
      <c r="C5691" s="1" t="s">
        <v>34</v>
      </c>
      <c r="D5691" s="1" t="s">
        <v>22</v>
      </c>
      <c r="E5691" s="1" t="s">
        <v>23</v>
      </c>
      <c r="F5691" s="1" t="s">
        <v>138</v>
      </c>
      <c r="G5691" s="1" t="s">
        <v>36</v>
      </c>
      <c r="H5691" s="1" t="s">
        <v>43</v>
      </c>
      <c r="I5691" s="1" t="s">
        <v>27</v>
      </c>
      <c r="J5691" s="9">
        <v>45489</v>
      </c>
      <c r="K5691" s="9"/>
      <c r="L5691" s="1" t="s">
        <v>28</v>
      </c>
      <c r="M5691" s="1">
        <v>533</v>
      </c>
      <c r="N5691" s="1" t="s">
        <v>52</v>
      </c>
      <c r="O5691" s="1" t="s">
        <v>43</v>
      </c>
      <c r="P5691" s="1" t="s">
        <v>31</v>
      </c>
      <c r="Q5691" s="1">
        <v>4</v>
      </c>
      <c r="R5691" s="1" t="s">
        <v>32</v>
      </c>
      <c r="S5691" s="1">
        <v>1</v>
      </c>
      <c r="T5691" s="10">
        <v>63500</v>
      </c>
      <c r="U5691" t="str">
        <f t="shared" si="616"/>
        <v>Reviewed</v>
      </c>
      <c r="V5691" t="str">
        <f t="shared" si="617"/>
        <v>exceeds</v>
      </c>
      <c r="W5691">
        <f t="shared" si="618"/>
        <v>0</v>
      </c>
      <c r="X5691" t="str">
        <f t="shared" si="619"/>
        <v>Active</v>
      </c>
      <c r="Y5691">
        <f t="shared" si="620"/>
        <v>1.4602739726027398</v>
      </c>
      <c r="Z5691" t="str">
        <f t="shared" si="621"/>
        <v>1–2 Years</v>
      </c>
      <c r="AA5691" t="str">
        <f t="shared" si="622"/>
        <v>&lt;70K</v>
      </c>
    </row>
    <row r="5692" spans="1:27" ht="19.95" customHeight="1" x14ac:dyDescent="0.3">
      <c r="A5692" s="4" t="s">
        <v>5819</v>
      </c>
      <c r="B5692" s="5">
        <v>45598</v>
      </c>
      <c r="C5692" s="6" t="s">
        <v>39</v>
      </c>
      <c r="D5692" s="6" t="s">
        <v>22</v>
      </c>
      <c r="E5692" s="6" t="s">
        <v>40</v>
      </c>
      <c r="F5692" s="6" t="s">
        <v>41</v>
      </c>
      <c r="G5692" s="6" t="s">
        <v>42</v>
      </c>
      <c r="H5692" s="6" t="s">
        <v>43</v>
      </c>
      <c r="I5692" s="6" t="s">
        <v>50</v>
      </c>
      <c r="J5692" s="5">
        <v>45598</v>
      </c>
      <c r="K5692" s="5">
        <v>45907</v>
      </c>
      <c r="L5692" s="6" t="s">
        <v>159</v>
      </c>
      <c r="M5692" s="6">
        <v>309</v>
      </c>
      <c r="N5692" s="6" t="s">
        <v>29</v>
      </c>
      <c r="O5692" s="6" t="s">
        <v>105</v>
      </c>
      <c r="P5692" s="6" t="s">
        <v>64</v>
      </c>
      <c r="Q5692" s="6">
        <v>3</v>
      </c>
      <c r="R5692" s="6" t="s">
        <v>37</v>
      </c>
      <c r="S5692" s="6">
        <v>1</v>
      </c>
      <c r="T5692" s="7">
        <v>72500</v>
      </c>
      <c r="U5692" t="str">
        <f t="shared" si="616"/>
        <v>Reviewed</v>
      </c>
      <c r="V5692" t="str">
        <f t="shared" si="617"/>
        <v>meets</v>
      </c>
      <c r="W5692">
        <f t="shared" si="618"/>
        <v>1</v>
      </c>
      <c r="X5692" t="str">
        <f t="shared" si="619"/>
        <v>Attrited</v>
      </c>
      <c r="Y5692">
        <f t="shared" si="620"/>
        <v>0.84657534246575339</v>
      </c>
      <c r="Z5692" t="str">
        <f t="shared" si="621"/>
        <v>&lt;1 Year</v>
      </c>
      <c r="AA5692" t="str">
        <f t="shared" si="622"/>
        <v>70K–99K</v>
      </c>
    </row>
    <row r="5693" spans="1:27" ht="19.95" customHeight="1" x14ac:dyDescent="0.3">
      <c r="A5693" s="8" t="s">
        <v>5820</v>
      </c>
      <c r="B5693" s="9">
        <v>45429</v>
      </c>
      <c r="C5693" s="1" t="s">
        <v>46</v>
      </c>
      <c r="D5693" s="1" t="s">
        <v>22</v>
      </c>
      <c r="E5693" s="1" t="s">
        <v>40</v>
      </c>
      <c r="F5693" s="1" t="s">
        <v>292</v>
      </c>
      <c r="G5693" s="1" t="s">
        <v>48</v>
      </c>
      <c r="H5693" s="1" t="s">
        <v>110</v>
      </c>
      <c r="I5693" s="1" t="s">
        <v>27</v>
      </c>
      <c r="J5693" s="9">
        <v>45429</v>
      </c>
      <c r="K5693" s="9"/>
      <c r="L5693" s="1" t="s">
        <v>28</v>
      </c>
      <c r="M5693" s="1">
        <v>593</v>
      </c>
      <c r="N5693" s="1" t="s">
        <v>122</v>
      </c>
      <c r="O5693" s="1" t="s">
        <v>63</v>
      </c>
      <c r="P5693" s="1" t="s">
        <v>31</v>
      </c>
      <c r="Q5693" s="1">
        <v>5</v>
      </c>
      <c r="R5693" s="1" t="s">
        <v>119</v>
      </c>
      <c r="S5693" s="1">
        <v>2</v>
      </c>
      <c r="T5693" s="10">
        <v>150500</v>
      </c>
      <c r="U5693" t="str">
        <f t="shared" si="616"/>
        <v>Reviewed</v>
      </c>
      <c r="V5693" t="str">
        <f t="shared" si="617"/>
        <v>outstanding</v>
      </c>
      <c r="W5693">
        <f t="shared" si="618"/>
        <v>0</v>
      </c>
      <c r="X5693" t="str">
        <f t="shared" si="619"/>
        <v>Active</v>
      </c>
      <c r="Y5693">
        <f t="shared" si="620"/>
        <v>1.6246575342465754</v>
      </c>
      <c r="Z5693" t="str">
        <f t="shared" si="621"/>
        <v>1–2 Years</v>
      </c>
      <c r="AA5693" t="str">
        <f t="shared" si="622"/>
        <v>130K+</v>
      </c>
    </row>
    <row r="5694" spans="1:27" ht="19.95" customHeight="1" x14ac:dyDescent="0.3">
      <c r="A5694" s="4" t="s">
        <v>5821</v>
      </c>
      <c r="B5694" s="5">
        <v>45433</v>
      </c>
      <c r="C5694" s="6" t="s">
        <v>55</v>
      </c>
      <c r="D5694" s="6" t="s">
        <v>56</v>
      </c>
      <c r="E5694" s="6" t="s">
        <v>23</v>
      </c>
      <c r="F5694" s="6" t="s">
        <v>61</v>
      </c>
      <c r="G5694" s="6" t="s">
        <v>62</v>
      </c>
      <c r="H5694" s="6" t="s">
        <v>26</v>
      </c>
      <c r="I5694" s="6" t="s">
        <v>27</v>
      </c>
      <c r="J5694" s="5">
        <v>45433</v>
      </c>
      <c r="K5694" s="5"/>
      <c r="L5694" s="6" t="s">
        <v>28</v>
      </c>
      <c r="M5694" s="6">
        <v>589</v>
      </c>
      <c r="N5694" s="6" t="s">
        <v>52</v>
      </c>
      <c r="O5694" s="6" t="s">
        <v>43</v>
      </c>
      <c r="P5694" s="6" t="s">
        <v>107</v>
      </c>
      <c r="Q5694" s="6">
        <v>2</v>
      </c>
      <c r="R5694" s="6" t="s">
        <v>53</v>
      </c>
      <c r="S5694" s="6">
        <v>2</v>
      </c>
      <c r="T5694" s="7">
        <v>93000</v>
      </c>
      <c r="U5694" t="str">
        <f t="shared" si="616"/>
        <v>Reviewed</v>
      </c>
      <c r="V5694" t="str">
        <f t="shared" si="617"/>
        <v>needs_support</v>
      </c>
      <c r="W5694">
        <f t="shared" si="618"/>
        <v>0</v>
      </c>
      <c r="X5694" t="str">
        <f t="shared" si="619"/>
        <v>Active</v>
      </c>
      <c r="Y5694">
        <f t="shared" si="620"/>
        <v>1.6136986301369862</v>
      </c>
      <c r="Z5694" t="str">
        <f t="shared" si="621"/>
        <v>1–2 Years</v>
      </c>
      <c r="AA5694" t="str">
        <f t="shared" si="622"/>
        <v>70K–99K</v>
      </c>
    </row>
    <row r="5695" spans="1:27" ht="19.95" customHeight="1" x14ac:dyDescent="0.3">
      <c r="A5695" s="8" t="s">
        <v>5822</v>
      </c>
      <c r="B5695" s="9">
        <v>45636</v>
      </c>
      <c r="C5695" s="1" t="s">
        <v>60</v>
      </c>
      <c r="D5695" s="1" t="s">
        <v>56</v>
      </c>
      <c r="E5695" s="1" t="s">
        <v>40</v>
      </c>
      <c r="F5695" s="1" t="s">
        <v>147</v>
      </c>
      <c r="G5695" s="1" t="s">
        <v>58</v>
      </c>
      <c r="H5695" s="1" t="s">
        <v>26</v>
      </c>
      <c r="I5695" s="1" t="s">
        <v>50</v>
      </c>
      <c r="J5695" s="9">
        <v>45636</v>
      </c>
      <c r="K5695" s="9">
        <v>45876</v>
      </c>
      <c r="L5695" s="1" t="s">
        <v>84</v>
      </c>
      <c r="M5695" s="1">
        <v>240</v>
      </c>
      <c r="N5695" s="1" t="s">
        <v>29</v>
      </c>
      <c r="O5695" s="1" t="s">
        <v>63</v>
      </c>
      <c r="P5695" s="1" t="s">
        <v>64</v>
      </c>
      <c r="Q5695" s="1">
        <v>4</v>
      </c>
      <c r="R5695" s="1" t="s">
        <v>32</v>
      </c>
      <c r="S5695" s="1">
        <v>1</v>
      </c>
      <c r="T5695" s="10">
        <v>103000</v>
      </c>
      <c r="U5695" t="str">
        <f t="shared" si="616"/>
        <v>Reviewed</v>
      </c>
      <c r="V5695" t="str">
        <f t="shared" si="617"/>
        <v>exceeds</v>
      </c>
      <c r="W5695">
        <f t="shared" si="618"/>
        <v>1</v>
      </c>
      <c r="X5695" t="str">
        <f t="shared" si="619"/>
        <v>Attrited</v>
      </c>
      <c r="Y5695">
        <f t="shared" si="620"/>
        <v>0.65753424657534243</v>
      </c>
      <c r="Z5695" t="str">
        <f t="shared" si="621"/>
        <v>&lt;1 Year</v>
      </c>
      <c r="AA5695" t="str">
        <f t="shared" si="622"/>
        <v>100K–129K</v>
      </c>
    </row>
    <row r="5696" spans="1:27" ht="19.95" customHeight="1" x14ac:dyDescent="0.3">
      <c r="A5696" s="4" t="s">
        <v>5823</v>
      </c>
      <c r="B5696" s="5">
        <v>45263</v>
      </c>
      <c r="C5696" s="6" t="s">
        <v>66</v>
      </c>
      <c r="D5696" s="6" t="s">
        <v>56</v>
      </c>
      <c r="E5696" s="6" t="s">
        <v>67</v>
      </c>
      <c r="F5696" s="6" t="s">
        <v>68</v>
      </c>
      <c r="G5696" s="6" t="s">
        <v>69</v>
      </c>
      <c r="H5696" s="6" t="s">
        <v>26</v>
      </c>
      <c r="I5696" s="6" t="s">
        <v>50</v>
      </c>
      <c r="J5696" s="5">
        <v>45263</v>
      </c>
      <c r="K5696" s="5">
        <v>45798</v>
      </c>
      <c r="L5696" s="6" t="s">
        <v>51</v>
      </c>
      <c r="M5696" s="6">
        <v>535</v>
      </c>
      <c r="N5696" s="6" t="s">
        <v>52</v>
      </c>
      <c r="O5696" s="6" t="s">
        <v>43</v>
      </c>
      <c r="P5696" s="6" t="s">
        <v>31</v>
      </c>
      <c r="Q5696" s="6">
        <v>2</v>
      </c>
      <c r="R5696" s="6" t="s">
        <v>53</v>
      </c>
      <c r="S5696" s="6">
        <v>1</v>
      </c>
      <c r="T5696" s="7">
        <v>92500</v>
      </c>
      <c r="U5696" t="str">
        <f t="shared" si="616"/>
        <v>Reviewed</v>
      </c>
      <c r="V5696" t="str">
        <f t="shared" si="617"/>
        <v>needs_support</v>
      </c>
      <c r="W5696">
        <f t="shared" si="618"/>
        <v>1</v>
      </c>
      <c r="X5696" t="str">
        <f t="shared" si="619"/>
        <v>Attrited</v>
      </c>
      <c r="Y5696">
        <f t="shared" si="620"/>
        <v>1.4657534246575343</v>
      </c>
      <c r="Z5696" t="str">
        <f t="shared" si="621"/>
        <v>1–2 Years</v>
      </c>
      <c r="AA5696" t="str">
        <f t="shared" si="622"/>
        <v>70K–99K</v>
      </c>
    </row>
    <row r="5697" spans="1:27" ht="19.95" customHeight="1" x14ac:dyDescent="0.3">
      <c r="A5697" s="8" t="s">
        <v>5824</v>
      </c>
      <c r="B5697" s="9">
        <v>45578</v>
      </c>
      <c r="C5697" s="1" t="s">
        <v>71</v>
      </c>
      <c r="D5697" s="1" t="s">
        <v>72</v>
      </c>
      <c r="E5697" s="1" t="s">
        <v>23</v>
      </c>
      <c r="F5697" s="1" t="s">
        <v>129</v>
      </c>
      <c r="G5697" s="1" t="s">
        <v>74</v>
      </c>
      <c r="H5697" s="1" t="s">
        <v>43</v>
      </c>
      <c r="I5697" s="1" t="s">
        <v>27</v>
      </c>
      <c r="J5697" s="9">
        <v>45578</v>
      </c>
      <c r="K5697" s="9"/>
      <c r="L5697" s="1" t="s">
        <v>28</v>
      </c>
      <c r="M5697" s="1">
        <v>444</v>
      </c>
      <c r="N5697" s="1" t="s">
        <v>29</v>
      </c>
      <c r="O5697" s="1" t="s">
        <v>105</v>
      </c>
      <c r="P5697" s="1" t="s">
        <v>44</v>
      </c>
      <c r="Q5697" s="1">
        <v>4</v>
      </c>
      <c r="R5697" s="1" t="s">
        <v>32</v>
      </c>
      <c r="S5697" s="1">
        <v>1</v>
      </c>
      <c r="T5697" s="10">
        <v>75500</v>
      </c>
      <c r="U5697" t="str">
        <f t="shared" si="616"/>
        <v>Reviewed</v>
      </c>
      <c r="V5697" t="str">
        <f t="shared" si="617"/>
        <v>exceeds</v>
      </c>
      <c r="W5697">
        <f t="shared" si="618"/>
        <v>0</v>
      </c>
      <c r="X5697" t="str">
        <f t="shared" si="619"/>
        <v>Active</v>
      </c>
      <c r="Y5697">
        <f t="shared" si="620"/>
        <v>1.2164383561643837</v>
      </c>
      <c r="Z5697" t="str">
        <f t="shared" si="621"/>
        <v>1–2 Years</v>
      </c>
      <c r="AA5697" t="str">
        <f t="shared" si="622"/>
        <v>70K–99K</v>
      </c>
    </row>
    <row r="5698" spans="1:27" ht="19.95" customHeight="1" x14ac:dyDescent="0.3">
      <c r="A5698" s="4" t="s">
        <v>5825</v>
      </c>
      <c r="B5698" s="5">
        <v>44967</v>
      </c>
      <c r="C5698" s="6" t="s">
        <v>77</v>
      </c>
      <c r="D5698" s="6" t="s">
        <v>72</v>
      </c>
      <c r="E5698" s="6" t="s">
        <v>40</v>
      </c>
      <c r="F5698" s="6" t="s">
        <v>78</v>
      </c>
      <c r="G5698" s="6" t="s">
        <v>79</v>
      </c>
      <c r="H5698" s="6" t="s">
        <v>49</v>
      </c>
      <c r="I5698" s="6" t="s">
        <v>27</v>
      </c>
      <c r="J5698" s="5">
        <v>44967</v>
      </c>
      <c r="K5698" s="5"/>
      <c r="L5698" s="6" t="s">
        <v>28</v>
      </c>
      <c r="M5698" s="6">
        <v>1055</v>
      </c>
      <c r="N5698" s="6" t="s">
        <v>140</v>
      </c>
      <c r="O5698" s="6" t="s">
        <v>30</v>
      </c>
      <c r="P5698" s="6" t="s">
        <v>133</v>
      </c>
      <c r="Q5698" s="6">
        <v>3</v>
      </c>
      <c r="R5698" s="6" t="s">
        <v>37</v>
      </c>
      <c r="S5698" s="6">
        <v>3</v>
      </c>
      <c r="T5698" s="7">
        <v>140500</v>
      </c>
      <c r="U5698" t="str">
        <f t="shared" ref="U5698:U5761" si="623">IF(LOWER(TRIM(Q5698&amp;""))="none","Not Reviewed","Reviewed")</f>
        <v>Reviewed</v>
      </c>
      <c r="V5698" t="str">
        <f t="shared" ref="V5698:V5761" si="624">IF(OR(Q5698="none",R5698=""),"Not Reviewed",R5698)</f>
        <v>meets</v>
      </c>
      <c r="W5698">
        <f t="shared" ref="W5698:W5761" si="625">IF(I5698="terminated",1,0)</f>
        <v>0</v>
      </c>
      <c r="X5698" t="str">
        <f t="shared" ref="X5698:X5761" si="626">IF(I5698="terminated","Attrited","Active")</f>
        <v>Active</v>
      </c>
      <c r="Y5698">
        <f t="shared" ref="Y5698:Y5761" si="627">M5698/365</f>
        <v>2.8904109589041096</v>
      </c>
      <c r="Z5698" t="str">
        <f t="shared" ref="Z5698:Z5761" si="628">IF(Y5698&lt;1,"&lt;1 Year",IF(Y5698&lt;2,"1–2 Years",IF(Y5698&lt;3,"2–3 Years","3+ Years")))</f>
        <v>2–3 Years</v>
      </c>
      <c r="AA5698" t="str">
        <f t="shared" ref="AA5698:AA5761" si="629">IF(T5698&lt;70000,"&lt;70K",IF(T5698&lt;100000,"70K–99K",IF(T5698&lt;130000,"100K–129K","130K+")))</f>
        <v>130K+</v>
      </c>
    </row>
    <row r="5699" spans="1:27" ht="19.95" customHeight="1" x14ac:dyDescent="0.3">
      <c r="A5699" s="8" t="s">
        <v>5826</v>
      </c>
      <c r="B5699" s="9">
        <v>45187</v>
      </c>
      <c r="C5699" s="1" t="s">
        <v>81</v>
      </c>
      <c r="D5699" s="1" t="s">
        <v>72</v>
      </c>
      <c r="E5699" s="1" t="s">
        <v>23</v>
      </c>
      <c r="F5699" s="1" t="s">
        <v>223</v>
      </c>
      <c r="G5699" s="1" t="s">
        <v>83</v>
      </c>
      <c r="H5699" s="1" t="s">
        <v>49</v>
      </c>
      <c r="I5699" s="1" t="s">
        <v>27</v>
      </c>
      <c r="J5699" s="9">
        <v>45187</v>
      </c>
      <c r="K5699" s="9"/>
      <c r="L5699" s="1" t="s">
        <v>28</v>
      </c>
      <c r="M5699" s="1">
        <v>835</v>
      </c>
      <c r="N5699" s="1" t="s">
        <v>52</v>
      </c>
      <c r="O5699" s="1" t="s">
        <v>105</v>
      </c>
      <c r="P5699" s="1" t="s">
        <v>31</v>
      </c>
      <c r="Q5699" s="1">
        <v>4</v>
      </c>
      <c r="R5699" s="1" t="s">
        <v>32</v>
      </c>
      <c r="S5699" s="1">
        <v>2</v>
      </c>
      <c r="T5699" s="10">
        <v>130000</v>
      </c>
      <c r="U5699" t="str">
        <f t="shared" si="623"/>
        <v>Reviewed</v>
      </c>
      <c r="V5699" t="str">
        <f t="shared" si="624"/>
        <v>exceeds</v>
      </c>
      <c r="W5699">
        <f t="shared" si="625"/>
        <v>0</v>
      </c>
      <c r="X5699" t="str">
        <f t="shared" si="626"/>
        <v>Active</v>
      </c>
      <c r="Y5699">
        <f t="shared" si="627"/>
        <v>2.2876712328767121</v>
      </c>
      <c r="Z5699" t="str">
        <f t="shared" si="628"/>
        <v>2–3 Years</v>
      </c>
      <c r="AA5699" t="str">
        <f t="shared" si="629"/>
        <v>130K+</v>
      </c>
    </row>
    <row r="5700" spans="1:27" ht="19.95" customHeight="1" x14ac:dyDescent="0.3">
      <c r="A5700" s="4" t="s">
        <v>5827</v>
      </c>
      <c r="B5700" s="5">
        <v>45900</v>
      </c>
      <c r="C5700" s="6" t="s">
        <v>86</v>
      </c>
      <c r="D5700" s="6" t="s">
        <v>87</v>
      </c>
      <c r="E5700" s="6" t="s">
        <v>67</v>
      </c>
      <c r="F5700" s="6" t="s">
        <v>325</v>
      </c>
      <c r="G5700" s="6" t="s">
        <v>89</v>
      </c>
      <c r="H5700" s="6" t="s">
        <v>110</v>
      </c>
      <c r="I5700" s="6" t="s">
        <v>50</v>
      </c>
      <c r="J5700" s="5">
        <v>45900</v>
      </c>
      <c r="K5700" s="5">
        <v>46022</v>
      </c>
      <c r="L5700" s="6" t="s">
        <v>51</v>
      </c>
      <c r="M5700" s="6">
        <v>122</v>
      </c>
      <c r="N5700" s="6" t="s">
        <v>29</v>
      </c>
      <c r="O5700" s="6" t="s">
        <v>43</v>
      </c>
      <c r="P5700" s="6" t="s">
        <v>31</v>
      </c>
      <c r="Q5700" s="6" t="s">
        <v>95</v>
      </c>
      <c r="R5700" s="6" t="s">
        <v>28</v>
      </c>
      <c r="S5700" s="6">
        <v>0</v>
      </c>
      <c r="T5700" s="7">
        <v>156000</v>
      </c>
      <c r="U5700" t="str">
        <f t="shared" si="623"/>
        <v>Not Reviewed</v>
      </c>
      <c r="V5700" t="str">
        <f t="shared" si="624"/>
        <v>Not Reviewed</v>
      </c>
      <c r="W5700">
        <f t="shared" si="625"/>
        <v>1</v>
      </c>
      <c r="X5700" t="str">
        <f t="shared" si="626"/>
        <v>Attrited</v>
      </c>
      <c r="Y5700">
        <f t="shared" si="627"/>
        <v>0.33424657534246577</v>
      </c>
      <c r="Z5700" t="str">
        <f t="shared" si="628"/>
        <v>&lt;1 Year</v>
      </c>
      <c r="AA5700" t="str">
        <f t="shared" si="629"/>
        <v>130K+</v>
      </c>
    </row>
    <row r="5701" spans="1:27" ht="19.95" customHeight="1" x14ac:dyDescent="0.3">
      <c r="A5701" s="8" t="s">
        <v>5828</v>
      </c>
      <c r="B5701" s="9">
        <v>45303</v>
      </c>
      <c r="C5701" s="1" t="s">
        <v>91</v>
      </c>
      <c r="D5701" s="1" t="s">
        <v>87</v>
      </c>
      <c r="E5701" s="1" t="s">
        <v>92</v>
      </c>
      <c r="F5701" s="1" t="s">
        <v>152</v>
      </c>
      <c r="G5701" s="1" t="s">
        <v>94</v>
      </c>
      <c r="H5701" s="1" t="s">
        <v>49</v>
      </c>
      <c r="I5701" s="1" t="s">
        <v>27</v>
      </c>
      <c r="J5701" s="9">
        <v>45303</v>
      </c>
      <c r="K5701" s="9"/>
      <c r="L5701" s="1" t="s">
        <v>28</v>
      </c>
      <c r="M5701" s="1">
        <v>719</v>
      </c>
      <c r="N5701" s="1" t="s">
        <v>52</v>
      </c>
      <c r="O5701" s="1" t="s">
        <v>63</v>
      </c>
      <c r="P5701" s="1" t="s">
        <v>64</v>
      </c>
      <c r="Q5701" s="1">
        <v>3</v>
      </c>
      <c r="R5701" s="1" t="s">
        <v>37</v>
      </c>
      <c r="S5701" s="1">
        <v>2</v>
      </c>
      <c r="T5701" s="10">
        <v>97000</v>
      </c>
      <c r="U5701" t="str">
        <f t="shared" si="623"/>
        <v>Reviewed</v>
      </c>
      <c r="V5701" t="str">
        <f t="shared" si="624"/>
        <v>meets</v>
      </c>
      <c r="W5701">
        <f t="shared" si="625"/>
        <v>0</v>
      </c>
      <c r="X5701" t="str">
        <f t="shared" si="626"/>
        <v>Active</v>
      </c>
      <c r="Y5701">
        <f t="shared" si="627"/>
        <v>1.9698630136986301</v>
      </c>
      <c r="Z5701" t="str">
        <f t="shared" si="628"/>
        <v>1–2 Years</v>
      </c>
      <c r="AA5701" t="str">
        <f t="shared" si="629"/>
        <v>70K–99K</v>
      </c>
    </row>
    <row r="5702" spans="1:27" ht="19.95" customHeight="1" x14ac:dyDescent="0.3">
      <c r="A5702" s="4" t="s">
        <v>5829</v>
      </c>
      <c r="B5702" s="5">
        <v>45829</v>
      </c>
      <c r="C5702" s="6" t="s">
        <v>21</v>
      </c>
      <c r="D5702" s="6" t="s">
        <v>22</v>
      </c>
      <c r="E5702" s="6" t="s">
        <v>23</v>
      </c>
      <c r="F5702" s="6" t="s">
        <v>138</v>
      </c>
      <c r="G5702" s="6" t="s">
        <v>36</v>
      </c>
      <c r="H5702" s="6" t="s">
        <v>43</v>
      </c>
      <c r="I5702" s="6" t="s">
        <v>27</v>
      </c>
      <c r="J5702" s="5">
        <v>45829</v>
      </c>
      <c r="K5702" s="5"/>
      <c r="L5702" s="6" t="s">
        <v>28</v>
      </c>
      <c r="M5702" s="6">
        <v>193</v>
      </c>
      <c r="N5702" s="6" t="s">
        <v>29</v>
      </c>
      <c r="O5702" s="6" t="s">
        <v>63</v>
      </c>
      <c r="P5702" s="6" t="s">
        <v>31</v>
      </c>
      <c r="Q5702" s="6">
        <v>4</v>
      </c>
      <c r="R5702" s="6" t="s">
        <v>32</v>
      </c>
      <c r="S5702" s="6">
        <v>1</v>
      </c>
      <c r="T5702" s="7">
        <v>56000</v>
      </c>
      <c r="U5702" t="str">
        <f t="shared" si="623"/>
        <v>Reviewed</v>
      </c>
      <c r="V5702" t="str">
        <f t="shared" si="624"/>
        <v>exceeds</v>
      </c>
      <c r="W5702">
        <f t="shared" si="625"/>
        <v>0</v>
      </c>
      <c r="X5702" t="str">
        <f t="shared" si="626"/>
        <v>Active</v>
      </c>
      <c r="Y5702">
        <f t="shared" si="627"/>
        <v>0.52876712328767128</v>
      </c>
      <c r="Z5702" t="str">
        <f t="shared" si="628"/>
        <v>&lt;1 Year</v>
      </c>
      <c r="AA5702" t="str">
        <f t="shared" si="629"/>
        <v>&lt;70K</v>
      </c>
    </row>
    <row r="5703" spans="1:27" ht="19.95" customHeight="1" x14ac:dyDescent="0.3">
      <c r="A5703" s="8" t="s">
        <v>5830</v>
      </c>
      <c r="B5703" s="9">
        <v>45033</v>
      </c>
      <c r="C5703" s="1" t="s">
        <v>34</v>
      </c>
      <c r="D5703" s="1" t="s">
        <v>22</v>
      </c>
      <c r="E5703" s="1" t="s">
        <v>23</v>
      </c>
      <c r="F5703" s="1" t="s">
        <v>35</v>
      </c>
      <c r="G5703" s="1" t="s">
        <v>36</v>
      </c>
      <c r="H5703" s="1" t="s">
        <v>26</v>
      </c>
      <c r="I5703" s="1" t="s">
        <v>27</v>
      </c>
      <c r="J5703" s="9">
        <v>45033</v>
      </c>
      <c r="K5703" s="9"/>
      <c r="L5703" s="1" t="s">
        <v>28</v>
      </c>
      <c r="M5703" s="1">
        <v>989</v>
      </c>
      <c r="N5703" s="1" t="s">
        <v>52</v>
      </c>
      <c r="O5703" s="1" t="s">
        <v>170</v>
      </c>
      <c r="P5703" s="1" t="s">
        <v>64</v>
      </c>
      <c r="Q5703" s="1">
        <v>3</v>
      </c>
      <c r="R5703" s="1" t="s">
        <v>37</v>
      </c>
      <c r="S5703" s="1">
        <v>3</v>
      </c>
      <c r="T5703" s="10">
        <v>99000</v>
      </c>
      <c r="U5703" t="str">
        <f t="shared" si="623"/>
        <v>Reviewed</v>
      </c>
      <c r="V5703" t="str">
        <f t="shared" si="624"/>
        <v>meets</v>
      </c>
      <c r="W5703">
        <f t="shared" si="625"/>
        <v>0</v>
      </c>
      <c r="X5703" t="str">
        <f t="shared" si="626"/>
        <v>Active</v>
      </c>
      <c r="Y5703">
        <f t="shared" si="627"/>
        <v>2.7095890410958905</v>
      </c>
      <c r="Z5703" t="str">
        <f t="shared" si="628"/>
        <v>2–3 Years</v>
      </c>
      <c r="AA5703" t="str">
        <f t="shared" si="629"/>
        <v>70K–99K</v>
      </c>
    </row>
    <row r="5704" spans="1:27" ht="19.95" customHeight="1" x14ac:dyDescent="0.3">
      <c r="A5704" s="4" t="s">
        <v>5831</v>
      </c>
      <c r="B5704" s="5">
        <v>45819</v>
      </c>
      <c r="C5704" s="6" t="s">
        <v>39</v>
      </c>
      <c r="D5704" s="6" t="s">
        <v>22</v>
      </c>
      <c r="E5704" s="6" t="s">
        <v>40</v>
      </c>
      <c r="F5704" s="6" t="s">
        <v>41</v>
      </c>
      <c r="G5704" s="6" t="s">
        <v>42</v>
      </c>
      <c r="H5704" s="6" t="s">
        <v>43</v>
      </c>
      <c r="I5704" s="6" t="s">
        <v>27</v>
      </c>
      <c r="J5704" s="5">
        <v>45819</v>
      </c>
      <c r="K5704" s="5"/>
      <c r="L5704" s="6" t="s">
        <v>28</v>
      </c>
      <c r="M5704" s="6">
        <v>203</v>
      </c>
      <c r="N5704" s="6" t="s">
        <v>52</v>
      </c>
      <c r="O5704" s="6" t="s">
        <v>63</v>
      </c>
      <c r="P5704" s="6" t="s">
        <v>44</v>
      </c>
      <c r="Q5704" s="6">
        <v>3</v>
      </c>
      <c r="R5704" s="6" t="s">
        <v>37</v>
      </c>
      <c r="S5704" s="6">
        <v>1</v>
      </c>
      <c r="T5704" s="7">
        <v>57000</v>
      </c>
      <c r="U5704" t="str">
        <f t="shared" si="623"/>
        <v>Reviewed</v>
      </c>
      <c r="V5704" t="str">
        <f t="shared" si="624"/>
        <v>meets</v>
      </c>
      <c r="W5704">
        <f t="shared" si="625"/>
        <v>0</v>
      </c>
      <c r="X5704" t="str">
        <f t="shared" si="626"/>
        <v>Active</v>
      </c>
      <c r="Y5704">
        <f t="shared" si="627"/>
        <v>0.55616438356164388</v>
      </c>
      <c r="Z5704" t="str">
        <f t="shared" si="628"/>
        <v>&lt;1 Year</v>
      </c>
      <c r="AA5704" t="str">
        <f t="shared" si="629"/>
        <v>&lt;70K</v>
      </c>
    </row>
    <row r="5705" spans="1:27" ht="19.95" customHeight="1" x14ac:dyDescent="0.3">
      <c r="A5705" s="8" t="s">
        <v>5832</v>
      </c>
      <c r="B5705" s="9">
        <v>45291</v>
      </c>
      <c r="C5705" s="1" t="s">
        <v>46</v>
      </c>
      <c r="D5705" s="1" t="s">
        <v>22</v>
      </c>
      <c r="E5705" s="1" t="s">
        <v>40</v>
      </c>
      <c r="F5705" s="1" t="s">
        <v>101</v>
      </c>
      <c r="G5705" s="1" t="s">
        <v>48</v>
      </c>
      <c r="H5705" s="1" t="s">
        <v>26</v>
      </c>
      <c r="I5705" s="1" t="s">
        <v>27</v>
      </c>
      <c r="J5705" s="9">
        <v>45291</v>
      </c>
      <c r="K5705" s="9"/>
      <c r="L5705" s="1" t="s">
        <v>28</v>
      </c>
      <c r="M5705" s="1">
        <v>731</v>
      </c>
      <c r="N5705" s="1" t="s">
        <v>29</v>
      </c>
      <c r="O5705" s="1" t="s">
        <v>105</v>
      </c>
      <c r="P5705" s="1" t="s">
        <v>107</v>
      </c>
      <c r="Q5705" s="1">
        <v>3</v>
      </c>
      <c r="R5705" s="1" t="s">
        <v>37</v>
      </c>
      <c r="S5705" s="1">
        <v>2</v>
      </c>
      <c r="T5705" s="10">
        <v>76000</v>
      </c>
      <c r="U5705" t="str">
        <f t="shared" si="623"/>
        <v>Reviewed</v>
      </c>
      <c r="V5705" t="str">
        <f t="shared" si="624"/>
        <v>meets</v>
      </c>
      <c r="W5705">
        <f t="shared" si="625"/>
        <v>0</v>
      </c>
      <c r="X5705" t="str">
        <f t="shared" si="626"/>
        <v>Active</v>
      </c>
      <c r="Y5705">
        <f t="shared" si="627"/>
        <v>2.0027397260273974</v>
      </c>
      <c r="Z5705" t="str">
        <f t="shared" si="628"/>
        <v>2–3 Years</v>
      </c>
      <c r="AA5705" t="str">
        <f t="shared" si="629"/>
        <v>70K–99K</v>
      </c>
    </row>
    <row r="5706" spans="1:27" ht="19.95" customHeight="1" x14ac:dyDescent="0.3">
      <c r="A5706" s="4" t="s">
        <v>5833</v>
      </c>
      <c r="B5706" s="5">
        <v>45088</v>
      </c>
      <c r="C5706" s="6" t="s">
        <v>55</v>
      </c>
      <c r="D5706" s="6" t="s">
        <v>56</v>
      </c>
      <c r="E5706" s="6" t="s">
        <v>23</v>
      </c>
      <c r="F5706" s="6" t="s">
        <v>57</v>
      </c>
      <c r="G5706" s="6" t="s">
        <v>58</v>
      </c>
      <c r="H5706" s="6" t="s">
        <v>43</v>
      </c>
      <c r="I5706" s="6" t="s">
        <v>27</v>
      </c>
      <c r="J5706" s="5">
        <v>45088</v>
      </c>
      <c r="K5706" s="5"/>
      <c r="L5706" s="6" t="s">
        <v>28</v>
      </c>
      <c r="M5706" s="6">
        <v>934</v>
      </c>
      <c r="N5706" s="6" t="s">
        <v>122</v>
      </c>
      <c r="O5706" s="6" t="s">
        <v>170</v>
      </c>
      <c r="P5706" s="6" t="s">
        <v>31</v>
      </c>
      <c r="Q5706" s="6">
        <v>1</v>
      </c>
      <c r="R5706" s="6" t="s">
        <v>53</v>
      </c>
      <c r="S5706" s="6">
        <v>3</v>
      </c>
      <c r="T5706" s="7">
        <v>63000</v>
      </c>
      <c r="U5706" t="str">
        <f t="shared" si="623"/>
        <v>Reviewed</v>
      </c>
      <c r="V5706" t="str">
        <f t="shared" si="624"/>
        <v>needs_support</v>
      </c>
      <c r="W5706">
        <f t="shared" si="625"/>
        <v>0</v>
      </c>
      <c r="X5706" t="str">
        <f t="shared" si="626"/>
        <v>Active</v>
      </c>
      <c r="Y5706">
        <f t="shared" si="627"/>
        <v>2.558904109589041</v>
      </c>
      <c r="Z5706" t="str">
        <f t="shared" si="628"/>
        <v>2–3 Years</v>
      </c>
      <c r="AA5706" t="str">
        <f t="shared" si="629"/>
        <v>&lt;70K</v>
      </c>
    </row>
    <row r="5707" spans="1:27" ht="19.95" customHeight="1" x14ac:dyDescent="0.3">
      <c r="A5707" s="8" t="s">
        <v>5834</v>
      </c>
      <c r="B5707" s="9">
        <v>45548</v>
      </c>
      <c r="C5707" s="1" t="s">
        <v>60</v>
      </c>
      <c r="D5707" s="1" t="s">
        <v>56</v>
      </c>
      <c r="E5707" s="1" t="s">
        <v>40</v>
      </c>
      <c r="F5707" s="1" t="s">
        <v>104</v>
      </c>
      <c r="G5707" s="1" t="s">
        <v>62</v>
      </c>
      <c r="H5707" s="1" t="s">
        <v>43</v>
      </c>
      <c r="I5707" s="1" t="s">
        <v>50</v>
      </c>
      <c r="J5707" s="9">
        <v>45548</v>
      </c>
      <c r="K5707" s="9">
        <v>45910</v>
      </c>
      <c r="L5707" s="1" t="s">
        <v>84</v>
      </c>
      <c r="M5707" s="1">
        <v>362</v>
      </c>
      <c r="N5707" s="1" t="s">
        <v>29</v>
      </c>
      <c r="O5707" s="1" t="s">
        <v>63</v>
      </c>
      <c r="P5707" s="1" t="s">
        <v>64</v>
      </c>
      <c r="Q5707" s="1">
        <v>3</v>
      </c>
      <c r="R5707" s="1" t="s">
        <v>37</v>
      </c>
      <c r="S5707" s="1">
        <v>1</v>
      </c>
      <c r="T5707" s="10">
        <v>66500</v>
      </c>
      <c r="U5707" t="str">
        <f t="shared" si="623"/>
        <v>Reviewed</v>
      </c>
      <c r="V5707" t="str">
        <f t="shared" si="624"/>
        <v>meets</v>
      </c>
      <c r="W5707">
        <f t="shared" si="625"/>
        <v>1</v>
      </c>
      <c r="X5707" t="str">
        <f t="shared" si="626"/>
        <v>Attrited</v>
      </c>
      <c r="Y5707">
        <f t="shared" si="627"/>
        <v>0.99178082191780825</v>
      </c>
      <c r="Z5707" t="str">
        <f t="shared" si="628"/>
        <v>&lt;1 Year</v>
      </c>
      <c r="AA5707" t="str">
        <f t="shared" si="629"/>
        <v>&lt;70K</v>
      </c>
    </row>
    <row r="5708" spans="1:27" ht="19.95" customHeight="1" x14ac:dyDescent="0.3">
      <c r="A5708" s="4" t="s">
        <v>5835</v>
      </c>
      <c r="B5708" s="5">
        <v>45363</v>
      </c>
      <c r="C5708" s="6" t="s">
        <v>66</v>
      </c>
      <c r="D5708" s="6" t="s">
        <v>56</v>
      </c>
      <c r="E5708" s="6" t="s">
        <v>67</v>
      </c>
      <c r="F5708" s="6" t="s">
        <v>35</v>
      </c>
      <c r="G5708" s="6" t="s">
        <v>36</v>
      </c>
      <c r="H5708" s="6" t="s">
        <v>26</v>
      </c>
      <c r="I5708" s="6" t="s">
        <v>27</v>
      </c>
      <c r="J5708" s="5">
        <v>45363</v>
      </c>
      <c r="K5708" s="5"/>
      <c r="L5708" s="6" t="s">
        <v>28</v>
      </c>
      <c r="M5708" s="6">
        <v>659</v>
      </c>
      <c r="N5708" s="6" t="s">
        <v>29</v>
      </c>
      <c r="O5708" s="6" t="s">
        <v>30</v>
      </c>
      <c r="P5708" s="6" t="s">
        <v>107</v>
      </c>
      <c r="Q5708" s="6">
        <v>1</v>
      </c>
      <c r="R5708" s="6" t="s">
        <v>53</v>
      </c>
      <c r="S5708" s="6">
        <v>2</v>
      </c>
      <c r="T5708" s="7">
        <v>74000</v>
      </c>
      <c r="U5708" t="str">
        <f t="shared" si="623"/>
        <v>Reviewed</v>
      </c>
      <c r="V5708" t="str">
        <f t="shared" si="624"/>
        <v>needs_support</v>
      </c>
      <c r="W5708">
        <f t="shared" si="625"/>
        <v>0</v>
      </c>
      <c r="X5708" t="str">
        <f t="shared" si="626"/>
        <v>Active</v>
      </c>
      <c r="Y5708">
        <f t="shared" si="627"/>
        <v>1.8054794520547945</v>
      </c>
      <c r="Z5708" t="str">
        <f t="shared" si="628"/>
        <v>1–2 Years</v>
      </c>
      <c r="AA5708" t="str">
        <f t="shared" si="629"/>
        <v>70K–99K</v>
      </c>
    </row>
    <row r="5709" spans="1:27" ht="19.95" customHeight="1" x14ac:dyDescent="0.3">
      <c r="A5709" s="8" t="s">
        <v>5836</v>
      </c>
      <c r="B5709" s="9">
        <v>45326</v>
      </c>
      <c r="C5709" s="1" t="s">
        <v>71</v>
      </c>
      <c r="D5709" s="1" t="s">
        <v>72</v>
      </c>
      <c r="E5709" s="1" t="s">
        <v>23</v>
      </c>
      <c r="F5709" s="1" t="s">
        <v>150</v>
      </c>
      <c r="G5709" s="1" t="s">
        <v>74</v>
      </c>
      <c r="H5709" s="1" t="s">
        <v>26</v>
      </c>
      <c r="I5709" s="1" t="s">
        <v>27</v>
      </c>
      <c r="J5709" s="9">
        <v>45326</v>
      </c>
      <c r="K5709" s="9"/>
      <c r="L5709" s="1" t="s">
        <v>28</v>
      </c>
      <c r="M5709" s="1">
        <v>696</v>
      </c>
      <c r="N5709" s="1" t="s">
        <v>52</v>
      </c>
      <c r="O5709" s="1" t="s">
        <v>63</v>
      </c>
      <c r="P5709" s="1" t="s">
        <v>31</v>
      </c>
      <c r="Q5709" s="1">
        <v>2</v>
      </c>
      <c r="R5709" s="1" t="s">
        <v>53</v>
      </c>
      <c r="S5709" s="1">
        <v>2</v>
      </c>
      <c r="T5709" s="10">
        <v>79500</v>
      </c>
      <c r="U5709" t="str">
        <f t="shared" si="623"/>
        <v>Reviewed</v>
      </c>
      <c r="V5709" t="str">
        <f t="shared" si="624"/>
        <v>needs_support</v>
      </c>
      <c r="W5709">
        <f t="shared" si="625"/>
        <v>0</v>
      </c>
      <c r="X5709" t="str">
        <f t="shared" si="626"/>
        <v>Active</v>
      </c>
      <c r="Y5709">
        <f t="shared" si="627"/>
        <v>1.9068493150684931</v>
      </c>
      <c r="Z5709" t="str">
        <f t="shared" si="628"/>
        <v>1–2 Years</v>
      </c>
      <c r="AA5709" t="str">
        <f t="shared" si="629"/>
        <v>70K–99K</v>
      </c>
    </row>
    <row r="5710" spans="1:27" ht="19.95" customHeight="1" x14ac:dyDescent="0.3">
      <c r="A5710" s="4" t="s">
        <v>5837</v>
      </c>
      <c r="B5710" s="5">
        <v>45497</v>
      </c>
      <c r="C5710" s="6" t="s">
        <v>77</v>
      </c>
      <c r="D5710" s="6" t="s">
        <v>72</v>
      </c>
      <c r="E5710" s="6" t="s">
        <v>40</v>
      </c>
      <c r="F5710" s="6" t="s">
        <v>93</v>
      </c>
      <c r="G5710" s="6" t="s">
        <v>94</v>
      </c>
      <c r="H5710" s="6" t="s">
        <v>26</v>
      </c>
      <c r="I5710" s="6" t="s">
        <v>27</v>
      </c>
      <c r="J5710" s="5">
        <v>45497</v>
      </c>
      <c r="K5710" s="5"/>
      <c r="L5710" s="6" t="s">
        <v>28</v>
      </c>
      <c r="M5710" s="6">
        <v>525</v>
      </c>
      <c r="N5710" s="6" t="s">
        <v>29</v>
      </c>
      <c r="O5710" s="6" t="s">
        <v>30</v>
      </c>
      <c r="P5710" s="6" t="s">
        <v>64</v>
      </c>
      <c r="Q5710" s="6">
        <v>1</v>
      </c>
      <c r="R5710" s="6" t="s">
        <v>53</v>
      </c>
      <c r="S5710" s="6">
        <v>1</v>
      </c>
      <c r="T5710" s="7">
        <v>94000</v>
      </c>
      <c r="U5710" t="str">
        <f t="shared" si="623"/>
        <v>Reviewed</v>
      </c>
      <c r="V5710" t="str">
        <f t="shared" si="624"/>
        <v>needs_support</v>
      </c>
      <c r="W5710">
        <f t="shared" si="625"/>
        <v>0</v>
      </c>
      <c r="X5710" t="str">
        <f t="shared" si="626"/>
        <v>Active</v>
      </c>
      <c r="Y5710">
        <f t="shared" si="627"/>
        <v>1.4383561643835616</v>
      </c>
      <c r="Z5710" t="str">
        <f t="shared" si="628"/>
        <v>1–2 Years</v>
      </c>
      <c r="AA5710" t="str">
        <f t="shared" si="629"/>
        <v>70K–99K</v>
      </c>
    </row>
    <row r="5711" spans="1:27" ht="19.95" customHeight="1" x14ac:dyDescent="0.3">
      <c r="A5711" s="8" t="s">
        <v>5838</v>
      </c>
      <c r="B5711" s="9">
        <v>45700</v>
      </c>
      <c r="C5711" s="1" t="s">
        <v>81</v>
      </c>
      <c r="D5711" s="1" t="s">
        <v>72</v>
      </c>
      <c r="E5711" s="1" t="s">
        <v>23</v>
      </c>
      <c r="F5711" s="1" t="s">
        <v>82</v>
      </c>
      <c r="G5711" s="1" t="s">
        <v>83</v>
      </c>
      <c r="H5711" s="1" t="s">
        <v>26</v>
      </c>
      <c r="I5711" s="1" t="s">
        <v>50</v>
      </c>
      <c r="J5711" s="9">
        <v>45700</v>
      </c>
      <c r="K5711" s="9">
        <v>45942</v>
      </c>
      <c r="L5711" s="1" t="s">
        <v>159</v>
      </c>
      <c r="M5711" s="1">
        <v>242</v>
      </c>
      <c r="N5711" s="1" t="s">
        <v>29</v>
      </c>
      <c r="O5711" s="1" t="s">
        <v>63</v>
      </c>
      <c r="P5711" s="1" t="s">
        <v>44</v>
      </c>
      <c r="Q5711" s="1">
        <v>3</v>
      </c>
      <c r="R5711" s="1" t="s">
        <v>37</v>
      </c>
      <c r="S5711" s="1">
        <v>1</v>
      </c>
      <c r="T5711" s="10">
        <v>97000</v>
      </c>
      <c r="U5711" t="str">
        <f t="shared" si="623"/>
        <v>Reviewed</v>
      </c>
      <c r="V5711" t="str">
        <f t="shared" si="624"/>
        <v>meets</v>
      </c>
      <c r="W5711">
        <f t="shared" si="625"/>
        <v>1</v>
      </c>
      <c r="X5711" t="str">
        <f t="shared" si="626"/>
        <v>Attrited</v>
      </c>
      <c r="Y5711">
        <f t="shared" si="627"/>
        <v>0.66301369863013704</v>
      </c>
      <c r="Z5711" t="str">
        <f t="shared" si="628"/>
        <v>&lt;1 Year</v>
      </c>
      <c r="AA5711" t="str">
        <f t="shared" si="629"/>
        <v>70K–99K</v>
      </c>
    </row>
    <row r="5712" spans="1:27" ht="19.95" customHeight="1" x14ac:dyDescent="0.3">
      <c r="A5712" s="4" t="s">
        <v>5839</v>
      </c>
      <c r="B5712" s="5">
        <v>45797</v>
      </c>
      <c r="C5712" s="6" t="s">
        <v>86</v>
      </c>
      <c r="D5712" s="6" t="s">
        <v>87</v>
      </c>
      <c r="E5712" s="6" t="s">
        <v>67</v>
      </c>
      <c r="F5712" s="6" t="s">
        <v>135</v>
      </c>
      <c r="G5712" s="6" t="s">
        <v>89</v>
      </c>
      <c r="H5712" s="6" t="s">
        <v>43</v>
      </c>
      <c r="I5712" s="6" t="s">
        <v>27</v>
      </c>
      <c r="J5712" s="5">
        <v>45797</v>
      </c>
      <c r="K5712" s="5"/>
      <c r="L5712" s="6" t="s">
        <v>28</v>
      </c>
      <c r="M5712" s="6">
        <v>225</v>
      </c>
      <c r="N5712" s="6" t="s">
        <v>52</v>
      </c>
      <c r="O5712" s="6" t="s">
        <v>63</v>
      </c>
      <c r="P5712" s="6" t="s">
        <v>64</v>
      </c>
      <c r="Q5712" s="6">
        <v>3</v>
      </c>
      <c r="R5712" s="6" t="s">
        <v>37</v>
      </c>
      <c r="S5712" s="6">
        <v>1</v>
      </c>
      <c r="T5712" s="7">
        <v>56500</v>
      </c>
      <c r="U5712" t="str">
        <f t="shared" si="623"/>
        <v>Reviewed</v>
      </c>
      <c r="V5712" t="str">
        <f t="shared" si="624"/>
        <v>meets</v>
      </c>
      <c r="W5712">
        <f t="shared" si="625"/>
        <v>0</v>
      </c>
      <c r="X5712" t="str">
        <f t="shared" si="626"/>
        <v>Active</v>
      </c>
      <c r="Y5712">
        <f t="shared" si="627"/>
        <v>0.61643835616438358</v>
      </c>
      <c r="Z5712" t="str">
        <f t="shared" si="628"/>
        <v>&lt;1 Year</v>
      </c>
      <c r="AA5712" t="str">
        <f t="shared" si="629"/>
        <v>&lt;70K</v>
      </c>
    </row>
    <row r="5713" spans="1:27" ht="19.95" customHeight="1" x14ac:dyDescent="0.3">
      <c r="A5713" s="8" t="s">
        <v>5840</v>
      </c>
      <c r="B5713" s="9">
        <v>45584</v>
      </c>
      <c r="C5713" s="1" t="s">
        <v>91</v>
      </c>
      <c r="D5713" s="1" t="s">
        <v>87</v>
      </c>
      <c r="E5713" s="1" t="s">
        <v>92</v>
      </c>
      <c r="F5713" s="1" t="s">
        <v>93</v>
      </c>
      <c r="G5713" s="1" t="s">
        <v>94</v>
      </c>
      <c r="H5713" s="1" t="s">
        <v>26</v>
      </c>
      <c r="I5713" s="1" t="s">
        <v>27</v>
      </c>
      <c r="J5713" s="9">
        <v>45584</v>
      </c>
      <c r="K5713" s="9"/>
      <c r="L5713" s="1" t="s">
        <v>28</v>
      </c>
      <c r="M5713" s="1">
        <v>438</v>
      </c>
      <c r="N5713" s="1" t="s">
        <v>52</v>
      </c>
      <c r="O5713" s="1" t="s">
        <v>43</v>
      </c>
      <c r="P5713" s="1" t="s">
        <v>31</v>
      </c>
      <c r="Q5713" s="1">
        <v>3</v>
      </c>
      <c r="R5713" s="1" t="s">
        <v>37</v>
      </c>
      <c r="S5713" s="1">
        <v>1</v>
      </c>
      <c r="T5713" s="10">
        <v>83000</v>
      </c>
      <c r="U5713" t="str">
        <f t="shared" si="623"/>
        <v>Reviewed</v>
      </c>
      <c r="V5713" t="str">
        <f t="shared" si="624"/>
        <v>meets</v>
      </c>
      <c r="W5713">
        <f t="shared" si="625"/>
        <v>0</v>
      </c>
      <c r="X5713" t="str">
        <f t="shared" si="626"/>
        <v>Active</v>
      </c>
      <c r="Y5713">
        <f t="shared" si="627"/>
        <v>1.2</v>
      </c>
      <c r="Z5713" t="str">
        <f t="shared" si="628"/>
        <v>1–2 Years</v>
      </c>
      <c r="AA5713" t="str">
        <f t="shared" si="629"/>
        <v>70K–99K</v>
      </c>
    </row>
    <row r="5714" spans="1:27" ht="19.95" customHeight="1" x14ac:dyDescent="0.3">
      <c r="A5714" s="4" t="s">
        <v>5841</v>
      </c>
      <c r="B5714" s="5">
        <v>45311</v>
      </c>
      <c r="C5714" s="6" t="s">
        <v>21</v>
      </c>
      <c r="D5714" s="6" t="s">
        <v>22</v>
      </c>
      <c r="E5714" s="6" t="s">
        <v>23</v>
      </c>
      <c r="F5714" s="6" t="s">
        <v>138</v>
      </c>
      <c r="G5714" s="6" t="s">
        <v>36</v>
      </c>
      <c r="H5714" s="6" t="s">
        <v>43</v>
      </c>
      <c r="I5714" s="6" t="s">
        <v>27</v>
      </c>
      <c r="J5714" s="5">
        <v>45311</v>
      </c>
      <c r="K5714" s="5"/>
      <c r="L5714" s="6" t="s">
        <v>28</v>
      </c>
      <c r="M5714" s="6">
        <v>711</v>
      </c>
      <c r="N5714" s="6" t="s">
        <v>29</v>
      </c>
      <c r="O5714" s="6" t="s">
        <v>63</v>
      </c>
      <c r="P5714" s="6" t="s">
        <v>107</v>
      </c>
      <c r="Q5714" s="6">
        <v>4</v>
      </c>
      <c r="R5714" s="6" t="s">
        <v>32</v>
      </c>
      <c r="S5714" s="6">
        <v>2</v>
      </c>
      <c r="T5714" s="7">
        <v>57500</v>
      </c>
      <c r="U5714" t="str">
        <f t="shared" si="623"/>
        <v>Reviewed</v>
      </c>
      <c r="V5714" t="str">
        <f t="shared" si="624"/>
        <v>exceeds</v>
      </c>
      <c r="W5714">
        <f t="shared" si="625"/>
        <v>0</v>
      </c>
      <c r="X5714" t="str">
        <f t="shared" si="626"/>
        <v>Active</v>
      </c>
      <c r="Y5714">
        <f t="shared" si="627"/>
        <v>1.9479452054794522</v>
      </c>
      <c r="Z5714" t="str">
        <f t="shared" si="628"/>
        <v>1–2 Years</v>
      </c>
      <c r="AA5714" t="str">
        <f t="shared" si="629"/>
        <v>&lt;70K</v>
      </c>
    </row>
    <row r="5715" spans="1:27" ht="19.95" customHeight="1" x14ac:dyDescent="0.3">
      <c r="A5715" s="8" t="s">
        <v>5842</v>
      </c>
      <c r="B5715" s="9">
        <v>45279</v>
      </c>
      <c r="C5715" s="1" t="s">
        <v>34</v>
      </c>
      <c r="D5715" s="1" t="s">
        <v>22</v>
      </c>
      <c r="E5715" s="1" t="s">
        <v>23</v>
      </c>
      <c r="F5715" s="1" t="s">
        <v>109</v>
      </c>
      <c r="G5715" s="1" t="s">
        <v>36</v>
      </c>
      <c r="H5715" s="1" t="s">
        <v>110</v>
      </c>
      <c r="I5715" s="1" t="s">
        <v>27</v>
      </c>
      <c r="J5715" s="9">
        <v>45279</v>
      </c>
      <c r="K5715" s="9"/>
      <c r="L5715" s="1" t="s">
        <v>28</v>
      </c>
      <c r="M5715" s="1">
        <v>743</v>
      </c>
      <c r="N5715" s="1" t="s">
        <v>122</v>
      </c>
      <c r="O5715" s="1" t="s">
        <v>30</v>
      </c>
      <c r="P5715" s="1" t="s">
        <v>133</v>
      </c>
      <c r="Q5715" s="1">
        <v>3</v>
      </c>
      <c r="R5715" s="1" t="s">
        <v>37</v>
      </c>
      <c r="S5715" s="1">
        <v>2</v>
      </c>
      <c r="T5715" s="10">
        <v>153000</v>
      </c>
      <c r="U5715" t="str">
        <f t="shared" si="623"/>
        <v>Reviewed</v>
      </c>
      <c r="V5715" t="str">
        <f t="shared" si="624"/>
        <v>meets</v>
      </c>
      <c r="W5715">
        <f t="shared" si="625"/>
        <v>0</v>
      </c>
      <c r="X5715" t="str">
        <f t="shared" si="626"/>
        <v>Active</v>
      </c>
      <c r="Y5715">
        <f t="shared" si="627"/>
        <v>2.0356164383561643</v>
      </c>
      <c r="Z5715" t="str">
        <f t="shared" si="628"/>
        <v>2–3 Years</v>
      </c>
      <c r="AA5715" t="str">
        <f t="shared" si="629"/>
        <v>130K+</v>
      </c>
    </row>
    <row r="5716" spans="1:27" ht="19.95" customHeight="1" x14ac:dyDescent="0.3">
      <c r="A5716" s="4" t="s">
        <v>5843</v>
      </c>
      <c r="B5716" s="5">
        <v>45889</v>
      </c>
      <c r="C5716" s="6" t="s">
        <v>39</v>
      </c>
      <c r="D5716" s="6" t="s">
        <v>22</v>
      </c>
      <c r="E5716" s="6" t="s">
        <v>40</v>
      </c>
      <c r="F5716" s="6" t="s">
        <v>138</v>
      </c>
      <c r="G5716" s="6" t="s">
        <v>36</v>
      </c>
      <c r="H5716" s="6" t="s">
        <v>43</v>
      </c>
      <c r="I5716" s="6" t="s">
        <v>27</v>
      </c>
      <c r="J5716" s="5">
        <v>45889</v>
      </c>
      <c r="K5716" s="5"/>
      <c r="L5716" s="6" t="s">
        <v>28</v>
      </c>
      <c r="M5716" s="6">
        <v>133</v>
      </c>
      <c r="N5716" s="6" t="s">
        <v>29</v>
      </c>
      <c r="O5716" s="6" t="s">
        <v>43</v>
      </c>
      <c r="P5716" s="6" t="s">
        <v>64</v>
      </c>
      <c r="Q5716" s="6" t="s">
        <v>95</v>
      </c>
      <c r="R5716" s="6" t="s">
        <v>28</v>
      </c>
      <c r="S5716" s="6">
        <v>0</v>
      </c>
      <c r="T5716" s="7">
        <v>55000</v>
      </c>
      <c r="U5716" t="str">
        <f t="shared" si="623"/>
        <v>Not Reviewed</v>
      </c>
      <c r="V5716" t="str">
        <f t="shared" si="624"/>
        <v>Not Reviewed</v>
      </c>
      <c r="W5716">
        <f t="shared" si="625"/>
        <v>0</v>
      </c>
      <c r="X5716" t="str">
        <f t="shared" si="626"/>
        <v>Active</v>
      </c>
      <c r="Y5716">
        <f t="shared" si="627"/>
        <v>0.36438356164383562</v>
      </c>
      <c r="Z5716" t="str">
        <f t="shared" si="628"/>
        <v>&lt;1 Year</v>
      </c>
      <c r="AA5716" t="str">
        <f t="shared" si="629"/>
        <v>&lt;70K</v>
      </c>
    </row>
    <row r="5717" spans="1:27" ht="19.95" customHeight="1" x14ac:dyDescent="0.3">
      <c r="A5717" s="8" t="s">
        <v>5844</v>
      </c>
      <c r="B5717" s="9">
        <v>45427</v>
      </c>
      <c r="C5717" s="1" t="s">
        <v>46</v>
      </c>
      <c r="D5717" s="1" t="s">
        <v>22</v>
      </c>
      <c r="E5717" s="1" t="s">
        <v>40</v>
      </c>
      <c r="F5717" s="1" t="s">
        <v>101</v>
      </c>
      <c r="G5717" s="1" t="s">
        <v>48</v>
      </c>
      <c r="H5717" s="1" t="s">
        <v>26</v>
      </c>
      <c r="I5717" s="1" t="s">
        <v>27</v>
      </c>
      <c r="J5717" s="9">
        <v>45427</v>
      </c>
      <c r="K5717" s="9"/>
      <c r="L5717" s="1" t="s">
        <v>28</v>
      </c>
      <c r="M5717" s="1">
        <v>595</v>
      </c>
      <c r="N5717" s="1" t="s">
        <v>52</v>
      </c>
      <c r="O5717" s="1" t="s">
        <v>63</v>
      </c>
      <c r="P5717" s="1" t="s">
        <v>31</v>
      </c>
      <c r="Q5717" s="1">
        <v>3</v>
      </c>
      <c r="R5717" s="1" t="s">
        <v>37</v>
      </c>
      <c r="S5717" s="1">
        <v>2</v>
      </c>
      <c r="T5717" s="10">
        <v>87000</v>
      </c>
      <c r="U5717" t="str">
        <f t="shared" si="623"/>
        <v>Reviewed</v>
      </c>
      <c r="V5717" t="str">
        <f t="shared" si="624"/>
        <v>meets</v>
      </c>
      <c r="W5717">
        <f t="shared" si="625"/>
        <v>0</v>
      </c>
      <c r="X5717" t="str">
        <f t="shared" si="626"/>
        <v>Active</v>
      </c>
      <c r="Y5717">
        <f t="shared" si="627"/>
        <v>1.6301369863013699</v>
      </c>
      <c r="Z5717" t="str">
        <f t="shared" si="628"/>
        <v>1–2 Years</v>
      </c>
      <c r="AA5717" t="str">
        <f t="shared" si="629"/>
        <v>70K–99K</v>
      </c>
    </row>
    <row r="5718" spans="1:27" ht="19.95" customHeight="1" x14ac:dyDescent="0.3">
      <c r="A5718" s="4" t="s">
        <v>5845</v>
      </c>
      <c r="B5718" s="5">
        <v>45570</v>
      </c>
      <c r="C5718" s="6" t="s">
        <v>55</v>
      </c>
      <c r="D5718" s="6" t="s">
        <v>56</v>
      </c>
      <c r="E5718" s="6" t="s">
        <v>23</v>
      </c>
      <c r="F5718" s="6" t="s">
        <v>57</v>
      </c>
      <c r="G5718" s="6" t="s">
        <v>58</v>
      </c>
      <c r="H5718" s="6" t="s">
        <v>43</v>
      </c>
      <c r="I5718" s="6" t="s">
        <v>27</v>
      </c>
      <c r="J5718" s="5">
        <v>45570</v>
      </c>
      <c r="K5718" s="5"/>
      <c r="L5718" s="6" t="s">
        <v>28</v>
      </c>
      <c r="M5718" s="6">
        <v>452</v>
      </c>
      <c r="N5718" s="6" t="s">
        <v>29</v>
      </c>
      <c r="O5718" s="6" t="s">
        <v>63</v>
      </c>
      <c r="P5718" s="6" t="s">
        <v>133</v>
      </c>
      <c r="Q5718" s="6">
        <v>3</v>
      </c>
      <c r="R5718" s="6" t="s">
        <v>37</v>
      </c>
      <c r="S5718" s="6">
        <v>1</v>
      </c>
      <c r="T5718" s="7">
        <v>72000</v>
      </c>
      <c r="U5718" t="str">
        <f t="shared" si="623"/>
        <v>Reviewed</v>
      </c>
      <c r="V5718" t="str">
        <f t="shared" si="624"/>
        <v>meets</v>
      </c>
      <c r="W5718">
        <f t="shared" si="625"/>
        <v>0</v>
      </c>
      <c r="X5718" t="str">
        <f t="shared" si="626"/>
        <v>Active</v>
      </c>
      <c r="Y5718">
        <f t="shared" si="627"/>
        <v>1.2383561643835617</v>
      </c>
      <c r="Z5718" t="str">
        <f t="shared" si="628"/>
        <v>1–2 Years</v>
      </c>
      <c r="AA5718" t="str">
        <f t="shared" si="629"/>
        <v>70K–99K</v>
      </c>
    </row>
    <row r="5719" spans="1:27" ht="19.95" customHeight="1" x14ac:dyDescent="0.3">
      <c r="A5719" s="8" t="s">
        <v>5846</v>
      </c>
      <c r="B5719" s="9">
        <v>45448</v>
      </c>
      <c r="C5719" s="1" t="s">
        <v>60</v>
      </c>
      <c r="D5719" s="1" t="s">
        <v>56</v>
      </c>
      <c r="E5719" s="1" t="s">
        <v>40</v>
      </c>
      <c r="F5719" s="1" t="s">
        <v>104</v>
      </c>
      <c r="G5719" s="1" t="s">
        <v>62</v>
      </c>
      <c r="H5719" s="1" t="s">
        <v>43</v>
      </c>
      <c r="I5719" s="1" t="s">
        <v>27</v>
      </c>
      <c r="J5719" s="9">
        <v>45448</v>
      </c>
      <c r="K5719" s="9"/>
      <c r="L5719" s="1" t="s">
        <v>28</v>
      </c>
      <c r="M5719" s="1">
        <v>574</v>
      </c>
      <c r="N5719" s="1" t="s">
        <v>52</v>
      </c>
      <c r="O5719" s="1" t="s">
        <v>170</v>
      </c>
      <c r="P5719" s="1" t="s">
        <v>107</v>
      </c>
      <c r="Q5719" s="1">
        <v>2</v>
      </c>
      <c r="R5719" s="1" t="s">
        <v>53</v>
      </c>
      <c r="S5719" s="1">
        <v>2</v>
      </c>
      <c r="T5719" s="10">
        <v>65500</v>
      </c>
      <c r="U5719" t="str">
        <f t="shared" si="623"/>
        <v>Reviewed</v>
      </c>
      <c r="V5719" t="str">
        <f t="shared" si="624"/>
        <v>needs_support</v>
      </c>
      <c r="W5719">
        <f t="shared" si="625"/>
        <v>0</v>
      </c>
      <c r="X5719" t="str">
        <f t="shared" si="626"/>
        <v>Active</v>
      </c>
      <c r="Y5719">
        <f t="shared" si="627"/>
        <v>1.5726027397260274</v>
      </c>
      <c r="Z5719" t="str">
        <f t="shared" si="628"/>
        <v>1–2 Years</v>
      </c>
      <c r="AA5719" t="str">
        <f t="shared" si="629"/>
        <v>&lt;70K</v>
      </c>
    </row>
    <row r="5720" spans="1:27" ht="19.95" customHeight="1" x14ac:dyDescent="0.3">
      <c r="A5720" s="4" t="s">
        <v>5847</v>
      </c>
      <c r="B5720" s="5">
        <v>45294</v>
      </c>
      <c r="C5720" s="6" t="s">
        <v>66</v>
      </c>
      <c r="D5720" s="6" t="s">
        <v>56</v>
      </c>
      <c r="E5720" s="6" t="s">
        <v>67</v>
      </c>
      <c r="F5720" s="6" t="s">
        <v>358</v>
      </c>
      <c r="G5720" s="6" t="s">
        <v>69</v>
      </c>
      <c r="H5720" s="6" t="s">
        <v>49</v>
      </c>
      <c r="I5720" s="6" t="s">
        <v>27</v>
      </c>
      <c r="J5720" s="5">
        <v>45294</v>
      </c>
      <c r="K5720" s="5"/>
      <c r="L5720" s="6" t="s">
        <v>28</v>
      </c>
      <c r="M5720" s="6">
        <v>728</v>
      </c>
      <c r="N5720" s="6" t="s">
        <v>122</v>
      </c>
      <c r="O5720" s="6" t="s">
        <v>63</v>
      </c>
      <c r="P5720" s="6" t="s">
        <v>64</v>
      </c>
      <c r="Q5720" s="6">
        <v>3</v>
      </c>
      <c r="R5720" s="6" t="s">
        <v>37</v>
      </c>
      <c r="S5720" s="6">
        <v>2</v>
      </c>
      <c r="T5720" s="7">
        <v>99500</v>
      </c>
      <c r="U5720" t="str">
        <f t="shared" si="623"/>
        <v>Reviewed</v>
      </c>
      <c r="V5720" t="str">
        <f t="shared" si="624"/>
        <v>meets</v>
      </c>
      <c r="W5720">
        <f t="shared" si="625"/>
        <v>0</v>
      </c>
      <c r="X5720" t="str">
        <f t="shared" si="626"/>
        <v>Active</v>
      </c>
      <c r="Y5720">
        <f t="shared" si="627"/>
        <v>1.9945205479452055</v>
      </c>
      <c r="Z5720" t="str">
        <f t="shared" si="628"/>
        <v>1–2 Years</v>
      </c>
      <c r="AA5720" t="str">
        <f t="shared" si="629"/>
        <v>70K–99K</v>
      </c>
    </row>
    <row r="5721" spans="1:27" ht="19.95" customHeight="1" x14ac:dyDescent="0.3">
      <c r="A5721" s="8" t="s">
        <v>5848</v>
      </c>
      <c r="B5721" s="9">
        <v>45082</v>
      </c>
      <c r="C5721" s="1" t="s">
        <v>71</v>
      </c>
      <c r="D5721" s="1" t="s">
        <v>72</v>
      </c>
      <c r="E5721" s="1" t="s">
        <v>23</v>
      </c>
      <c r="F5721" s="1" t="s">
        <v>35</v>
      </c>
      <c r="G5721" s="1" t="s">
        <v>36</v>
      </c>
      <c r="H5721" s="1" t="s">
        <v>26</v>
      </c>
      <c r="I5721" s="1" t="s">
        <v>27</v>
      </c>
      <c r="J5721" s="9">
        <v>45082</v>
      </c>
      <c r="K5721" s="9"/>
      <c r="L5721" s="1" t="s">
        <v>28</v>
      </c>
      <c r="M5721" s="1">
        <v>940</v>
      </c>
      <c r="N5721" s="1" t="s">
        <v>29</v>
      </c>
      <c r="O5721" s="1" t="s">
        <v>105</v>
      </c>
      <c r="P5721" s="1" t="s">
        <v>107</v>
      </c>
      <c r="Q5721" s="1">
        <v>4</v>
      </c>
      <c r="R5721" s="1" t="s">
        <v>32</v>
      </c>
      <c r="S5721" s="1">
        <v>3</v>
      </c>
      <c r="T5721" s="10">
        <v>96500</v>
      </c>
      <c r="U5721" t="str">
        <f t="shared" si="623"/>
        <v>Reviewed</v>
      </c>
      <c r="V5721" t="str">
        <f t="shared" si="624"/>
        <v>exceeds</v>
      </c>
      <c r="W5721">
        <f t="shared" si="625"/>
        <v>0</v>
      </c>
      <c r="X5721" t="str">
        <f t="shared" si="626"/>
        <v>Active</v>
      </c>
      <c r="Y5721">
        <f t="shared" si="627"/>
        <v>2.5753424657534247</v>
      </c>
      <c r="Z5721" t="str">
        <f t="shared" si="628"/>
        <v>2–3 Years</v>
      </c>
      <c r="AA5721" t="str">
        <f t="shared" si="629"/>
        <v>70K–99K</v>
      </c>
    </row>
    <row r="5722" spans="1:27" ht="19.95" customHeight="1" x14ac:dyDescent="0.3">
      <c r="A5722" s="4" t="s">
        <v>5849</v>
      </c>
      <c r="B5722" s="5">
        <v>45311</v>
      </c>
      <c r="C5722" s="6" t="s">
        <v>77</v>
      </c>
      <c r="D5722" s="6" t="s">
        <v>72</v>
      </c>
      <c r="E5722" s="6" t="s">
        <v>40</v>
      </c>
      <c r="F5722" s="6" t="s">
        <v>131</v>
      </c>
      <c r="G5722" s="6" t="s">
        <v>79</v>
      </c>
      <c r="H5722" s="6" t="s">
        <v>26</v>
      </c>
      <c r="I5722" s="6" t="s">
        <v>27</v>
      </c>
      <c r="J5722" s="5">
        <v>45311</v>
      </c>
      <c r="K5722" s="5"/>
      <c r="L5722" s="6" t="s">
        <v>28</v>
      </c>
      <c r="M5722" s="6">
        <v>711</v>
      </c>
      <c r="N5722" s="6" t="s">
        <v>122</v>
      </c>
      <c r="O5722" s="6" t="s">
        <v>30</v>
      </c>
      <c r="P5722" s="6" t="s">
        <v>107</v>
      </c>
      <c r="Q5722" s="6">
        <v>5</v>
      </c>
      <c r="R5722" s="6" t="s">
        <v>119</v>
      </c>
      <c r="S5722" s="6">
        <v>2</v>
      </c>
      <c r="T5722" s="7">
        <v>99500</v>
      </c>
      <c r="U5722" t="str">
        <f t="shared" si="623"/>
        <v>Reviewed</v>
      </c>
      <c r="V5722" t="str">
        <f t="shared" si="624"/>
        <v>outstanding</v>
      </c>
      <c r="W5722">
        <f t="shared" si="625"/>
        <v>0</v>
      </c>
      <c r="X5722" t="str">
        <f t="shared" si="626"/>
        <v>Active</v>
      </c>
      <c r="Y5722">
        <f t="shared" si="627"/>
        <v>1.9479452054794522</v>
      </c>
      <c r="Z5722" t="str">
        <f t="shared" si="628"/>
        <v>1–2 Years</v>
      </c>
      <c r="AA5722" t="str">
        <f t="shared" si="629"/>
        <v>70K–99K</v>
      </c>
    </row>
    <row r="5723" spans="1:27" ht="19.95" customHeight="1" x14ac:dyDescent="0.3">
      <c r="A5723" s="8" t="s">
        <v>5850</v>
      </c>
      <c r="B5723" s="9">
        <v>45311</v>
      </c>
      <c r="C5723" s="1" t="s">
        <v>81</v>
      </c>
      <c r="D5723" s="1" t="s">
        <v>72</v>
      </c>
      <c r="E5723" s="1" t="s">
        <v>23</v>
      </c>
      <c r="F5723" s="1" t="s">
        <v>154</v>
      </c>
      <c r="G5723" s="1" t="s">
        <v>83</v>
      </c>
      <c r="H5723" s="1" t="s">
        <v>43</v>
      </c>
      <c r="I5723" s="1" t="s">
        <v>27</v>
      </c>
      <c r="J5723" s="9">
        <v>45311</v>
      </c>
      <c r="K5723" s="9"/>
      <c r="L5723" s="1" t="s">
        <v>28</v>
      </c>
      <c r="M5723" s="1">
        <v>711</v>
      </c>
      <c r="N5723" s="1" t="s">
        <v>52</v>
      </c>
      <c r="O5723" s="1" t="s">
        <v>30</v>
      </c>
      <c r="P5723" s="1" t="s">
        <v>64</v>
      </c>
      <c r="Q5723" s="1">
        <v>4</v>
      </c>
      <c r="R5723" s="1" t="s">
        <v>32</v>
      </c>
      <c r="S5723" s="1">
        <v>2</v>
      </c>
      <c r="T5723" s="10">
        <v>70500</v>
      </c>
      <c r="U5723" t="str">
        <f t="shared" si="623"/>
        <v>Reviewed</v>
      </c>
      <c r="V5723" t="str">
        <f t="shared" si="624"/>
        <v>exceeds</v>
      </c>
      <c r="W5723">
        <f t="shared" si="625"/>
        <v>0</v>
      </c>
      <c r="X5723" t="str">
        <f t="shared" si="626"/>
        <v>Active</v>
      </c>
      <c r="Y5723">
        <f t="shared" si="627"/>
        <v>1.9479452054794522</v>
      </c>
      <c r="Z5723" t="str">
        <f t="shared" si="628"/>
        <v>1–2 Years</v>
      </c>
      <c r="AA5723" t="str">
        <f t="shared" si="629"/>
        <v>70K–99K</v>
      </c>
    </row>
    <row r="5724" spans="1:27" ht="19.95" customHeight="1" x14ac:dyDescent="0.3">
      <c r="A5724" s="4" t="s">
        <v>5851</v>
      </c>
      <c r="B5724" s="5">
        <v>45303</v>
      </c>
      <c r="C5724" s="6" t="s">
        <v>86</v>
      </c>
      <c r="D5724" s="6" t="s">
        <v>87</v>
      </c>
      <c r="E5724" s="6" t="s">
        <v>67</v>
      </c>
      <c r="F5724" s="6" t="s">
        <v>116</v>
      </c>
      <c r="G5724" s="6" t="s">
        <v>89</v>
      </c>
      <c r="H5724" s="6" t="s">
        <v>26</v>
      </c>
      <c r="I5724" s="6" t="s">
        <v>27</v>
      </c>
      <c r="J5724" s="5">
        <v>45303</v>
      </c>
      <c r="K5724" s="5"/>
      <c r="L5724" s="6" t="s">
        <v>28</v>
      </c>
      <c r="M5724" s="6">
        <v>719</v>
      </c>
      <c r="N5724" s="6" t="s">
        <v>29</v>
      </c>
      <c r="O5724" s="6" t="s">
        <v>63</v>
      </c>
      <c r="P5724" s="6" t="s">
        <v>31</v>
      </c>
      <c r="Q5724" s="6">
        <v>2</v>
      </c>
      <c r="R5724" s="6" t="s">
        <v>53</v>
      </c>
      <c r="S5724" s="6">
        <v>2</v>
      </c>
      <c r="T5724" s="7">
        <v>94000</v>
      </c>
      <c r="U5724" t="str">
        <f t="shared" si="623"/>
        <v>Reviewed</v>
      </c>
      <c r="V5724" t="str">
        <f t="shared" si="624"/>
        <v>needs_support</v>
      </c>
      <c r="W5724">
        <f t="shared" si="625"/>
        <v>0</v>
      </c>
      <c r="X5724" t="str">
        <f t="shared" si="626"/>
        <v>Active</v>
      </c>
      <c r="Y5724">
        <f t="shared" si="627"/>
        <v>1.9698630136986301</v>
      </c>
      <c r="Z5724" t="str">
        <f t="shared" si="628"/>
        <v>1–2 Years</v>
      </c>
      <c r="AA5724" t="str">
        <f t="shared" si="629"/>
        <v>70K–99K</v>
      </c>
    </row>
    <row r="5725" spans="1:27" ht="19.95" customHeight="1" x14ac:dyDescent="0.3">
      <c r="A5725" s="8" t="s">
        <v>5852</v>
      </c>
      <c r="B5725" s="9">
        <v>45650</v>
      </c>
      <c r="C5725" s="1" t="s">
        <v>91</v>
      </c>
      <c r="D5725" s="1" t="s">
        <v>87</v>
      </c>
      <c r="E5725" s="1" t="s">
        <v>92</v>
      </c>
      <c r="F5725" s="1" t="s">
        <v>152</v>
      </c>
      <c r="G5725" s="1" t="s">
        <v>94</v>
      </c>
      <c r="H5725" s="1" t="s">
        <v>49</v>
      </c>
      <c r="I5725" s="1" t="s">
        <v>50</v>
      </c>
      <c r="J5725" s="9">
        <v>45650</v>
      </c>
      <c r="K5725" s="9">
        <v>46007</v>
      </c>
      <c r="L5725" s="1" t="s">
        <v>51</v>
      </c>
      <c r="M5725" s="1">
        <v>357</v>
      </c>
      <c r="N5725" s="1" t="s">
        <v>75</v>
      </c>
      <c r="O5725" s="1" t="s">
        <v>30</v>
      </c>
      <c r="P5725" s="1" t="s">
        <v>31</v>
      </c>
      <c r="Q5725" s="1">
        <v>3</v>
      </c>
      <c r="R5725" s="1" t="s">
        <v>37</v>
      </c>
      <c r="S5725" s="1">
        <v>1</v>
      </c>
      <c r="T5725" s="10">
        <v>140000</v>
      </c>
      <c r="U5725" t="str">
        <f t="shared" si="623"/>
        <v>Reviewed</v>
      </c>
      <c r="V5725" t="str">
        <f t="shared" si="624"/>
        <v>meets</v>
      </c>
      <c r="W5725">
        <f t="shared" si="625"/>
        <v>1</v>
      </c>
      <c r="X5725" t="str">
        <f t="shared" si="626"/>
        <v>Attrited</v>
      </c>
      <c r="Y5725">
        <f t="shared" si="627"/>
        <v>0.9780821917808219</v>
      </c>
      <c r="Z5725" t="str">
        <f t="shared" si="628"/>
        <v>&lt;1 Year</v>
      </c>
      <c r="AA5725" t="str">
        <f t="shared" si="629"/>
        <v>130K+</v>
      </c>
    </row>
    <row r="5726" spans="1:27" ht="19.95" customHeight="1" x14ac:dyDescent="0.3">
      <c r="A5726" s="4" t="s">
        <v>5853</v>
      </c>
      <c r="B5726" s="5">
        <v>45913</v>
      </c>
      <c r="C5726" s="6" t="s">
        <v>21</v>
      </c>
      <c r="D5726" s="6" t="s">
        <v>22</v>
      </c>
      <c r="E5726" s="6" t="s">
        <v>23</v>
      </c>
      <c r="F5726" s="6" t="s">
        <v>24</v>
      </c>
      <c r="G5726" s="6" t="s">
        <v>25</v>
      </c>
      <c r="H5726" s="6" t="s">
        <v>26</v>
      </c>
      <c r="I5726" s="6" t="s">
        <v>27</v>
      </c>
      <c r="J5726" s="5">
        <v>45913</v>
      </c>
      <c r="K5726" s="5"/>
      <c r="L5726" s="6" t="s">
        <v>28</v>
      </c>
      <c r="M5726" s="6">
        <v>109</v>
      </c>
      <c r="N5726" s="6" t="s">
        <v>52</v>
      </c>
      <c r="O5726" s="6" t="s">
        <v>63</v>
      </c>
      <c r="P5726" s="6" t="s">
        <v>64</v>
      </c>
      <c r="Q5726" s="6" t="s">
        <v>95</v>
      </c>
      <c r="R5726" s="6" t="s">
        <v>28</v>
      </c>
      <c r="S5726" s="6">
        <v>0</v>
      </c>
      <c r="T5726" s="7">
        <v>83000</v>
      </c>
      <c r="U5726" t="str">
        <f t="shared" si="623"/>
        <v>Not Reviewed</v>
      </c>
      <c r="V5726" t="str">
        <f t="shared" si="624"/>
        <v>Not Reviewed</v>
      </c>
      <c r="W5726">
        <f t="shared" si="625"/>
        <v>0</v>
      </c>
      <c r="X5726" t="str">
        <f t="shared" si="626"/>
        <v>Active</v>
      </c>
      <c r="Y5726">
        <f t="shared" si="627"/>
        <v>0.29863013698630136</v>
      </c>
      <c r="Z5726" t="str">
        <f t="shared" si="628"/>
        <v>&lt;1 Year</v>
      </c>
      <c r="AA5726" t="str">
        <f t="shared" si="629"/>
        <v>70K–99K</v>
      </c>
    </row>
    <row r="5727" spans="1:27" ht="19.95" customHeight="1" x14ac:dyDescent="0.3">
      <c r="A5727" s="8" t="s">
        <v>5854</v>
      </c>
      <c r="B5727" s="9">
        <v>44989</v>
      </c>
      <c r="C5727" s="1" t="s">
        <v>34</v>
      </c>
      <c r="D5727" s="1" t="s">
        <v>22</v>
      </c>
      <c r="E5727" s="1" t="s">
        <v>23</v>
      </c>
      <c r="F5727" s="1" t="s">
        <v>121</v>
      </c>
      <c r="G5727" s="1" t="s">
        <v>25</v>
      </c>
      <c r="H5727" s="1" t="s">
        <v>49</v>
      </c>
      <c r="I5727" s="1" t="s">
        <v>27</v>
      </c>
      <c r="J5727" s="9">
        <v>44989</v>
      </c>
      <c r="K5727" s="9"/>
      <c r="L5727" s="1" t="s">
        <v>28</v>
      </c>
      <c r="M5727" s="1">
        <v>1033</v>
      </c>
      <c r="N5727" s="1" t="s">
        <v>29</v>
      </c>
      <c r="O5727" s="1" t="s">
        <v>63</v>
      </c>
      <c r="P5727" s="1" t="s">
        <v>133</v>
      </c>
      <c r="Q5727" s="1">
        <v>4</v>
      </c>
      <c r="R5727" s="1" t="s">
        <v>32</v>
      </c>
      <c r="S5727" s="1">
        <v>3</v>
      </c>
      <c r="T5727" s="10">
        <v>122500</v>
      </c>
      <c r="U5727" t="str">
        <f t="shared" si="623"/>
        <v>Reviewed</v>
      </c>
      <c r="V5727" t="str">
        <f t="shared" si="624"/>
        <v>exceeds</v>
      </c>
      <c r="W5727">
        <f t="shared" si="625"/>
        <v>0</v>
      </c>
      <c r="X5727" t="str">
        <f t="shared" si="626"/>
        <v>Active</v>
      </c>
      <c r="Y5727">
        <f t="shared" si="627"/>
        <v>2.8301369863013699</v>
      </c>
      <c r="Z5727" t="str">
        <f t="shared" si="628"/>
        <v>2–3 Years</v>
      </c>
      <c r="AA5727" t="str">
        <f t="shared" si="629"/>
        <v>100K–129K</v>
      </c>
    </row>
    <row r="5728" spans="1:27" ht="19.95" customHeight="1" x14ac:dyDescent="0.3">
      <c r="A5728" s="4" t="s">
        <v>5855</v>
      </c>
      <c r="B5728" s="5">
        <v>45415</v>
      </c>
      <c r="C5728" s="6" t="s">
        <v>39</v>
      </c>
      <c r="D5728" s="6" t="s">
        <v>22</v>
      </c>
      <c r="E5728" s="6" t="s">
        <v>40</v>
      </c>
      <c r="F5728" s="6" t="s">
        <v>174</v>
      </c>
      <c r="G5728" s="6" t="s">
        <v>42</v>
      </c>
      <c r="H5728" s="6" t="s">
        <v>26</v>
      </c>
      <c r="I5728" s="6" t="s">
        <v>50</v>
      </c>
      <c r="J5728" s="5">
        <v>45415</v>
      </c>
      <c r="K5728" s="5">
        <v>45721</v>
      </c>
      <c r="L5728" s="6" t="s">
        <v>51</v>
      </c>
      <c r="M5728" s="6">
        <v>306</v>
      </c>
      <c r="N5728" s="6" t="s">
        <v>140</v>
      </c>
      <c r="O5728" s="6" t="s">
        <v>105</v>
      </c>
      <c r="P5728" s="6" t="s">
        <v>31</v>
      </c>
      <c r="Q5728" s="6">
        <v>3</v>
      </c>
      <c r="R5728" s="6" t="s">
        <v>37</v>
      </c>
      <c r="S5728" s="6">
        <v>1</v>
      </c>
      <c r="T5728" s="7">
        <v>74500</v>
      </c>
      <c r="U5728" t="str">
        <f t="shared" si="623"/>
        <v>Reviewed</v>
      </c>
      <c r="V5728" t="str">
        <f t="shared" si="624"/>
        <v>meets</v>
      </c>
      <c r="W5728">
        <f t="shared" si="625"/>
        <v>1</v>
      </c>
      <c r="X5728" t="str">
        <f t="shared" si="626"/>
        <v>Attrited</v>
      </c>
      <c r="Y5728">
        <f t="shared" si="627"/>
        <v>0.83835616438356164</v>
      </c>
      <c r="Z5728" t="str">
        <f t="shared" si="628"/>
        <v>&lt;1 Year</v>
      </c>
      <c r="AA5728" t="str">
        <f t="shared" si="629"/>
        <v>70K–99K</v>
      </c>
    </row>
    <row r="5729" spans="1:27" ht="19.95" customHeight="1" x14ac:dyDescent="0.3">
      <c r="A5729" s="8" t="s">
        <v>5856</v>
      </c>
      <c r="B5729" s="9">
        <v>44976</v>
      </c>
      <c r="C5729" s="1" t="s">
        <v>46</v>
      </c>
      <c r="D5729" s="1" t="s">
        <v>22</v>
      </c>
      <c r="E5729" s="1" t="s">
        <v>40</v>
      </c>
      <c r="F5729" s="1" t="s">
        <v>101</v>
      </c>
      <c r="G5729" s="1" t="s">
        <v>48</v>
      </c>
      <c r="H5729" s="1" t="s">
        <v>26</v>
      </c>
      <c r="I5729" s="1" t="s">
        <v>50</v>
      </c>
      <c r="J5729" s="9">
        <v>44976</v>
      </c>
      <c r="K5729" s="9">
        <v>45640</v>
      </c>
      <c r="L5729" s="1" t="s">
        <v>51</v>
      </c>
      <c r="M5729" s="1">
        <v>664</v>
      </c>
      <c r="N5729" s="1" t="s">
        <v>75</v>
      </c>
      <c r="O5729" s="1" t="s">
        <v>63</v>
      </c>
      <c r="P5729" s="1" t="s">
        <v>107</v>
      </c>
      <c r="Q5729" s="1">
        <v>2</v>
      </c>
      <c r="R5729" s="1" t="s">
        <v>53</v>
      </c>
      <c r="S5729" s="1">
        <v>2</v>
      </c>
      <c r="T5729" s="10">
        <v>100000</v>
      </c>
      <c r="U5729" t="str">
        <f t="shared" si="623"/>
        <v>Reviewed</v>
      </c>
      <c r="V5729" t="str">
        <f t="shared" si="624"/>
        <v>needs_support</v>
      </c>
      <c r="W5729">
        <f t="shared" si="625"/>
        <v>1</v>
      </c>
      <c r="X5729" t="str">
        <f t="shared" si="626"/>
        <v>Attrited</v>
      </c>
      <c r="Y5729">
        <f t="shared" si="627"/>
        <v>1.8191780821917809</v>
      </c>
      <c r="Z5729" t="str">
        <f t="shared" si="628"/>
        <v>1–2 Years</v>
      </c>
      <c r="AA5729" t="str">
        <f t="shared" si="629"/>
        <v>100K–129K</v>
      </c>
    </row>
    <row r="5730" spans="1:27" ht="19.95" customHeight="1" x14ac:dyDescent="0.3">
      <c r="A5730" s="4" t="s">
        <v>5857</v>
      </c>
      <c r="B5730" s="5">
        <v>45412</v>
      </c>
      <c r="C5730" s="6" t="s">
        <v>55</v>
      </c>
      <c r="D5730" s="6" t="s">
        <v>56</v>
      </c>
      <c r="E5730" s="6" t="s">
        <v>23</v>
      </c>
      <c r="F5730" s="6" t="s">
        <v>190</v>
      </c>
      <c r="G5730" s="6" t="s">
        <v>58</v>
      </c>
      <c r="H5730" s="6" t="s">
        <v>49</v>
      </c>
      <c r="I5730" s="6" t="s">
        <v>27</v>
      </c>
      <c r="J5730" s="5">
        <v>45412</v>
      </c>
      <c r="K5730" s="5"/>
      <c r="L5730" s="6" t="s">
        <v>28</v>
      </c>
      <c r="M5730" s="6">
        <v>610</v>
      </c>
      <c r="N5730" s="6" t="s">
        <v>52</v>
      </c>
      <c r="O5730" s="6" t="s">
        <v>43</v>
      </c>
      <c r="P5730" s="6" t="s">
        <v>133</v>
      </c>
      <c r="Q5730" s="6">
        <v>5</v>
      </c>
      <c r="R5730" s="6" t="s">
        <v>119</v>
      </c>
      <c r="S5730" s="6">
        <v>2</v>
      </c>
      <c r="T5730" s="7">
        <v>100000</v>
      </c>
      <c r="U5730" t="str">
        <f t="shared" si="623"/>
        <v>Reviewed</v>
      </c>
      <c r="V5730" t="str">
        <f t="shared" si="624"/>
        <v>outstanding</v>
      </c>
      <c r="W5730">
        <f t="shared" si="625"/>
        <v>0</v>
      </c>
      <c r="X5730" t="str">
        <f t="shared" si="626"/>
        <v>Active</v>
      </c>
      <c r="Y5730">
        <f t="shared" si="627"/>
        <v>1.6712328767123288</v>
      </c>
      <c r="Z5730" t="str">
        <f t="shared" si="628"/>
        <v>1–2 Years</v>
      </c>
      <c r="AA5730" t="str">
        <f t="shared" si="629"/>
        <v>100K–129K</v>
      </c>
    </row>
    <row r="5731" spans="1:27" ht="19.95" customHeight="1" x14ac:dyDescent="0.3">
      <c r="A5731" s="8" t="s">
        <v>5858</v>
      </c>
      <c r="B5731" s="9">
        <v>45752</v>
      </c>
      <c r="C5731" s="1" t="s">
        <v>60</v>
      </c>
      <c r="D5731" s="1" t="s">
        <v>56</v>
      </c>
      <c r="E5731" s="1" t="s">
        <v>40</v>
      </c>
      <c r="F5731" s="1" t="s">
        <v>104</v>
      </c>
      <c r="G5731" s="1" t="s">
        <v>62</v>
      </c>
      <c r="H5731" s="1" t="s">
        <v>43</v>
      </c>
      <c r="I5731" s="1" t="s">
        <v>27</v>
      </c>
      <c r="J5731" s="9">
        <v>45752</v>
      </c>
      <c r="K5731" s="9"/>
      <c r="L5731" s="1" t="s">
        <v>28</v>
      </c>
      <c r="M5731" s="1">
        <v>270</v>
      </c>
      <c r="N5731" s="1" t="s">
        <v>140</v>
      </c>
      <c r="O5731" s="1" t="s">
        <v>105</v>
      </c>
      <c r="P5731" s="1" t="s">
        <v>31</v>
      </c>
      <c r="Q5731" s="1">
        <v>4</v>
      </c>
      <c r="R5731" s="1" t="s">
        <v>32</v>
      </c>
      <c r="S5731" s="1">
        <v>1</v>
      </c>
      <c r="T5731" s="10">
        <v>57500</v>
      </c>
      <c r="U5731" t="str">
        <f t="shared" si="623"/>
        <v>Reviewed</v>
      </c>
      <c r="V5731" t="str">
        <f t="shared" si="624"/>
        <v>exceeds</v>
      </c>
      <c r="W5731">
        <f t="shared" si="625"/>
        <v>0</v>
      </c>
      <c r="X5731" t="str">
        <f t="shared" si="626"/>
        <v>Active</v>
      </c>
      <c r="Y5731">
        <f t="shared" si="627"/>
        <v>0.73972602739726023</v>
      </c>
      <c r="Z5731" t="str">
        <f t="shared" si="628"/>
        <v>&lt;1 Year</v>
      </c>
      <c r="AA5731" t="str">
        <f t="shared" si="629"/>
        <v>&lt;70K</v>
      </c>
    </row>
    <row r="5732" spans="1:27" ht="19.95" customHeight="1" x14ac:dyDescent="0.3">
      <c r="A5732" s="4" t="s">
        <v>5859</v>
      </c>
      <c r="B5732" s="5">
        <v>45900</v>
      </c>
      <c r="C5732" s="6" t="s">
        <v>66</v>
      </c>
      <c r="D5732" s="6" t="s">
        <v>56</v>
      </c>
      <c r="E5732" s="6" t="s">
        <v>67</v>
      </c>
      <c r="F5732" s="6" t="s">
        <v>68</v>
      </c>
      <c r="G5732" s="6" t="s">
        <v>69</v>
      </c>
      <c r="H5732" s="6" t="s">
        <v>26</v>
      </c>
      <c r="I5732" s="6" t="s">
        <v>27</v>
      </c>
      <c r="J5732" s="5">
        <v>45900</v>
      </c>
      <c r="K5732" s="5"/>
      <c r="L5732" s="6" t="s">
        <v>28</v>
      </c>
      <c r="M5732" s="6">
        <v>122</v>
      </c>
      <c r="N5732" s="6" t="s">
        <v>29</v>
      </c>
      <c r="O5732" s="6" t="s">
        <v>30</v>
      </c>
      <c r="P5732" s="6" t="s">
        <v>31</v>
      </c>
      <c r="Q5732" s="6" t="s">
        <v>95</v>
      </c>
      <c r="R5732" s="6" t="s">
        <v>28</v>
      </c>
      <c r="S5732" s="6">
        <v>0</v>
      </c>
      <c r="T5732" s="7">
        <v>99500</v>
      </c>
      <c r="U5732" t="str">
        <f t="shared" si="623"/>
        <v>Not Reviewed</v>
      </c>
      <c r="V5732" t="str">
        <f t="shared" si="624"/>
        <v>Not Reviewed</v>
      </c>
      <c r="W5732">
        <f t="shared" si="625"/>
        <v>0</v>
      </c>
      <c r="X5732" t="str">
        <f t="shared" si="626"/>
        <v>Active</v>
      </c>
      <c r="Y5732">
        <f t="shared" si="627"/>
        <v>0.33424657534246577</v>
      </c>
      <c r="Z5732" t="str">
        <f t="shared" si="628"/>
        <v>&lt;1 Year</v>
      </c>
      <c r="AA5732" t="str">
        <f t="shared" si="629"/>
        <v>70K–99K</v>
      </c>
    </row>
    <row r="5733" spans="1:27" ht="19.95" customHeight="1" x14ac:dyDescent="0.3">
      <c r="A5733" s="8" t="s">
        <v>5860</v>
      </c>
      <c r="B5733" s="9">
        <v>45551</v>
      </c>
      <c r="C5733" s="1" t="s">
        <v>71</v>
      </c>
      <c r="D5733" s="1" t="s">
        <v>72</v>
      </c>
      <c r="E5733" s="1" t="s">
        <v>23</v>
      </c>
      <c r="F5733" s="1" t="s">
        <v>35</v>
      </c>
      <c r="G5733" s="1" t="s">
        <v>36</v>
      </c>
      <c r="H5733" s="1" t="s">
        <v>26</v>
      </c>
      <c r="I5733" s="1" t="s">
        <v>27</v>
      </c>
      <c r="J5733" s="9">
        <v>45551</v>
      </c>
      <c r="K5733" s="9"/>
      <c r="L5733" s="1" t="s">
        <v>28</v>
      </c>
      <c r="M5733" s="1">
        <v>471</v>
      </c>
      <c r="N5733" s="1" t="s">
        <v>52</v>
      </c>
      <c r="O5733" s="1" t="s">
        <v>30</v>
      </c>
      <c r="P5733" s="1" t="s">
        <v>44</v>
      </c>
      <c r="Q5733" s="1">
        <v>3</v>
      </c>
      <c r="R5733" s="1" t="s">
        <v>37</v>
      </c>
      <c r="S5733" s="1">
        <v>1</v>
      </c>
      <c r="T5733" s="10">
        <v>99500</v>
      </c>
      <c r="U5733" t="str">
        <f t="shared" si="623"/>
        <v>Reviewed</v>
      </c>
      <c r="V5733" t="str">
        <f t="shared" si="624"/>
        <v>meets</v>
      </c>
      <c r="W5733">
        <f t="shared" si="625"/>
        <v>0</v>
      </c>
      <c r="X5733" t="str">
        <f t="shared" si="626"/>
        <v>Active</v>
      </c>
      <c r="Y5733">
        <f t="shared" si="627"/>
        <v>1.2904109589041095</v>
      </c>
      <c r="Z5733" t="str">
        <f t="shared" si="628"/>
        <v>1–2 Years</v>
      </c>
      <c r="AA5733" t="str">
        <f t="shared" si="629"/>
        <v>70K–99K</v>
      </c>
    </row>
    <row r="5734" spans="1:27" ht="19.95" customHeight="1" x14ac:dyDescent="0.3">
      <c r="A5734" s="4" t="s">
        <v>5861</v>
      </c>
      <c r="B5734" s="5">
        <v>45402</v>
      </c>
      <c r="C5734" s="6" t="s">
        <v>77</v>
      </c>
      <c r="D5734" s="6" t="s">
        <v>72</v>
      </c>
      <c r="E5734" s="6" t="s">
        <v>40</v>
      </c>
      <c r="F5734" s="6" t="s">
        <v>112</v>
      </c>
      <c r="G5734" s="6" t="s">
        <v>79</v>
      </c>
      <c r="H5734" s="6" t="s">
        <v>43</v>
      </c>
      <c r="I5734" s="6" t="s">
        <v>50</v>
      </c>
      <c r="J5734" s="5">
        <v>45402</v>
      </c>
      <c r="K5734" s="5">
        <v>45619</v>
      </c>
      <c r="L5734" s="6" t="s">
        <v>51</v>
      </c>
      <c r="M5734" s="6">
        <v>217</v>
      </c>
      <c r="N5734" s="6" t="s">
        <v>29</v>
      </c>
      <c r="O5734" s="6" t="s">
        <v>105</v>
      </c>
      <c r="P5734" s="6" t="s">
        <v>31</v>
      </c>
      <c r="Q5734" s="6">
        <v>3</v>
      </c>
      <c r="R5734" s="6" t="s">
        <v>37</v>
      </c>
      <c r="S5734" s="6">
        <v>1</v>
      </c>
      <c r="T5734" s="7">
        <v>71500</v>
      </c>
      <c r="U5734" t="str">
        <f t="shared" si="623"/>
        <v>Reviewed</v>
      </c>
      <c r="V5734" t="str">
        <f t="shared" si="624"/>
        <v>meets</v>
      </c>
      <c r="W5734">
        <f t="shared" si="625"/>
        <v>1</v>
      </c>
      <c r="X5734" t="str">
        <f t="shared" si="626"/>
        <v>Attrited</v>
      </c>
      <c r="Y5734">
        <f t="shared" si="627"/>
        <v>0.59452054794520548</v>
      </c>
      <c r="Z5734" t="str">
        <f t="shared" si="628"/>
        <v>&lt;1 Year</v>
      </c>
      <c r="AA5734" t="str">
        <f t="shared" si="629"/>
        <v>70K–99K</v>
      </c>
    </row>
    <row r="5735" spans="1:27" ht="19.95" customHeight="1" x14ac:dyDescent="0.3">
      <c r="A5735" s="8" t="s">
        <v>5862</v>
      </c>
      <c r="B5735" s="9">
        <v>45220</v>
      </c>
      <c r="C5735" s="1" t="s">
        <v>81</v>
      </c>
      <c r="D5735" s="1" t="s">
        <v>72</v>
      </c>
      <c r="E5735" s="1" t="s">
        <v>23</v>
      </c>
      <c r="F5735" s="1" t="s">
        <v>154</v>
      </c>
      <c r="G5735" s="1" t="s">
        <v>83</v>
      </c>
      <c r="H5735" s="1" t="s">
        <v>43</v>
      </c>
      <c r="I5735" s="1" t="s">
        <v>27</v>
      </c>
      <c r="J5735" s="9">
        <v>45220</v>
      </c>
      <c r="K5735" s="9"/>
      <c r="L5735" s="1" t="s">
        <v>28</v>
      </c>
      <c r="M5735" s="1">
        <v>802</v>
      </c>
      <c r="N5735" s="1" t="s">
        <v>29</v>
      </c>
      <c r="O5735" s="1" t="s">
        <v>30</v>
      </c>
      <c r="P5735" s="1" t="s">
        <v>107</v>
      </c>
      <c r="Q5735" s="1">
        <v>4</v>
      </c>
      <c r="R5735" s="1" t="s">
        <v>32</v>
      </c>
      <c r="S5735" s="1">
        <v>2</v>
      </c>
      <c r="T5735" s="10">
        <v>71500</v>
      </c>
      <c r="U5735" t="str">
        <f t="shared" si="623"/>
        <v>Reviewed</v>
      </c>
      <c r="V5735" t="str">
        <f t="shared" si="624"/>
        <v>exceeds</v>
      </c>
      <c r="W5735">
        <f t="shared" si="625"/>
        <v>0</v>
      </c>
      <c r="X5735" t="str">
        <f t="shared" si="626"/>
        <v>Active</v>
      </c>
      <c r="Y5735">
        <f t="shared" si="627"/>
        <v>2.1972602739726028</v>
      </c>
      <c r="Z5735" t="str">
        <f t="shared" si="628"/>
        <v>2–3 Years</v>
      </c>
      <c r="AA5735" t="str">
        <f t="shared" si="629"/>
        <v>70K–99K</v>
      </c>
    </row>
    <row r="5736" spans="1:27" ht="19.95" customHeight="1" x14ac:dyDescent="0.3">
      <c r="A5736" s="4" t="s">
        <v>5863</v>
      </c>
      <c r="B5736" s="5">
        <v>44965</v>
      </c>
      <c r="C5736" s="6" t="s">
        <v>86</v>
      </c>
      <c r="D5736" s="6" t="s">
        <v>87</v>
      </c>
      <c r="E5736" s="6" t="s">
        <v>67</v>
      </c>
      <c r="F5736" s="6" t="s">
        <v>88</v>
      </c>
      <c r="G5736" s="6" t="s">
        <v>89</v>
      </c>
      <c r="H5736" s="6" t="s">
        <v>49</v>
      </c>
      <c r="I5736" s="6" t="s">
        <v>27</v>
      </c>
      <c r="J5736" s="5">
        <v>44965</v>
      </c>
      <c r="K5736" s="5"/>
      <c r="L5736" s="6" t="s">
        <v>28</v>
      </c>
      <c r="M5736" s="6">
        <v>1057</v>
      </c>
      <c r="N5736" s="6" t="s">
        <v>75</v>
      </c>
      <c r="O5736" s="6" t="s">
        <v>63</v>
      </c>
      <c r="P5736" s="6" t="s">
        <v>31</v>
      </c>
      <c r="Q5736" s="6">
        <v>5</v>
      </c>
      <c r="R5736" s="6" t="s">
        <v>119</v>
      </c>
      <c r="S5736" s="6">
        <v>3</v>
      </c>
      <c r="T5736" s="7">
        <v>118500</v>
      </c>
      <c r="U5736" t="str">
        <f t="shared" si="623"/>
        <v>Reviewed</v>
      </c>
      <c r="V5736" t="str">
        <f t="shared" si="624"/>
        <v>outstanding</v>
      </c>
      <c r="W5736">
        <f t="shared" si="625"/>
        <v>0</v>
      </c>
      <c r="X5736" t="str">
        <f t="shared" si="626"/>
        <v>Active</v>
      </c>
      <c r="Y5736">
        <f t="shared" si="627"/>
        <v>2.8958904109589043</v>
      </c>
      <c r="Z5736" t="str">
        <f t="shared" si="628"/>
        <v>2–3 Years</v>
      </c>
      <c r="AA5736" t="str">
        <f t="shared" si="629"/>
        <v>100K–129K</v>
      </c>
    </row>
    <row r="5737" spans="1:27" ht="19.95" customHeight="1" x14ac:dyDescent="0.3">
      <c r="A5737" s="8" t="s">
        <v>5864</v>
      </c>
      <c r="B5737" s="9">
        <v>45631</v>
      </c>
      <c r="C5737" s="1" t="s">
        <v>91</v>
      </c>
      <c r="D5737" s="1" t="s">
        <v>87</v>
      </c>
      <c r="E5737" s="1" t="s">
        <v>92</v>
      </c>
      <c r="F5737" s="1" t="s">
        <v>93</v>
      </c>
      <c r="G5737" s="1" t="s">
        <v>94</v>
      </c>
      <c r="H5737" s="1" t="s">
        <v>26</v>
      </c>
      <c r="I5737" s="1" t="s">
        <v>27</v>
      </c>
      <c r="J5737" s="9">
        <v>45631</v>
      </c>
      <c r="K5737" s="9"/>
      <c r="L5737" s="1" t="s">
        <v>28</v>
      </c>
      <c r="M5737" s="1">
        <v>391</v>
      </c>
      <c r="N5737" s="1" t="s">
        <v>52</v>
      </c>
      <c r="O5737" s="1" t="s">
        <v>63</v>
      </c>
      <c r="P5737" s="1" t="s">
        <v>31</v>
      </c>
      <c r="Q5737" s="1">
        <v>3</v>
      </c>
      <c r="R5737" s="1" t="s">
        <v>37</v>
      </c>
      <c r="S5737" s="1">
        <v>1</v>
      </c>
      <c r="T5737" s="10">
        <v>105000</v>
      </c>
      <c r="U5737" t="str">
        <f t="shared" si="623"/>
        <v>Reviewed</v>
      </c>
      <c r="V5737" t="str">
        <f t="shared" si="624"/>
        <v>meets</v>
      </c>
      <c r="W5737">
        <f t="shared" si="625"/>
        <v>0</v>
      </c>
      <c r="X5737" t="str">
        <f t="shared" si="626"/>
        <v>Active</v>
      </c>
      <c r="Y5737">
        <f t="shared" si="627"/>
        <v>1.0712328767123287</v>
      </c>
      <c r="Z5737" t="str">
        <f t="shared" si="628"/>
        <v>1–2 Years</v>
      </c>
      <c r="AA5737" t="str">
        <f t="shared" si="629"/>
        <v>100K–129K</v>
      </c>
    </row>
    <row r="5738" spans="1:27" ht="19.95" customHeight="1" x14ac:dyDescent="0.3">
      <c r="A5738" s="4" t="s">
        <v>5865</v>
      </c>
      <c r="B5738" s="5">
        <v>45871</v>
      </c>
      <c r="C5738" s="6" t="s">
        <v>21</v>
      </c>
      <c r="D5738" s="6" t="s">
        <v>22</v>
      </c>
      <c r="E5738" s="6" t="s">
        <v>23</v>
      </c>
      <c r="F5738" s="6" t="s">
        <v>24</v>
      </c>
      <c r="G5738" s="6" t="s">
        <v>25</v>
      </c>
      <c r="H5738" s="6" t="s">
        <v>26</v>
      </c>
      <c r="I5738" s="6" t="s">
        <v>27</v>
      </c>
      <c r="J5738" s="5">
        <v>45871</v>
      </c>
      <c r="K5738" s="5"/>
      <c r="L5738" s="6" t="s">
        <v>28</v>
      </c>
      <c r="M5738" s="6">
        <v>151</v>
      </c>
      <c r="N5738" s="6" t="s">
        <v>75</v>
      </c>
      <c r="O5738" s="6" t="s">
        <v>170</v>
      </c>
      <c r="P5738" s="6" t="s">
        <v>31</v>
      </c>
      <c r="Q5738" s="6" t="s">
        <v>95</v>
      </c>
      <c r="R5738" s="6" t="s">
        <v>28</v>
      </c>
      <c r="S5738" s="6">
        <v>0</v>
      </c>
      <c r="T5738" s="7">
        <v>73500</v>
      </c>
      <c r="U5738" t="str">
        <f t="shared" si="623"/>
        <v>Not Reviewed</v>
      </c>
      <c r="V5738" t="str">
        <f t="shared" si="624"/>
        <v>Not Reviewed</v>
      </c>
      <c r="W5738">
        <f t="shared" si="625"/>
        <v>0</v>
      </c>
      <c r="X5738" t="str">
        <f t="shared" si="626"/>
        <v>Active</v>
      </c>
      <c r="Y5738">
        <f t="shared" si="627"/>
        <v>0.41369863013698632</v>
      </c>
      <c r="Z5738" t="str">
        <f t="shared" si="628"/>
        <v>&lt;1 Year</v>
      </c>
      <c r="AA5738" t="str">
        <f t="shared" si="629"/>
        <v>70K–99K</v>
      </c>
    </row>
    <row r="5739" spans="1:27" ht="19.95" customHeight="1" x14ac:dyDescent="0.3">
      <c r="A5739" s="8" t="s">
        <v>5866</v>
      </c>
      <c r="B5739" s="9">
        <v>44960</v>
      </c>
      <c r="C5739" s="1" t="s">
        <v>34</v>
      </c>
      <c r="D5739" s="1" t="s">
        <v>22</v>
      </c>
      <c r="E5739" s="1" t="s">
        <v>23</v>
      </c>
      <c r="F5739" s="1" t="s">
        <v>138</v>
      </c>
      <c r="G5739" s="1" t="s">
        <v>36</v>
      </c>
      <c r="H5739" s="1" t="s">
        <v>43</v>
      </c>
      <c r="I5739" s="1" t="s">
        <v>50</v>
      </c>
      <c r="J5739" s="9">
        <v>44960</v>
      </c>
      <c r="K5739" s="9">
        <v>45101</v>
      </c>
      <c r="L5739" s="1" t="s">
        <v>51</v>
      </c>
      <c r="M5739" s="1">
        <v>141</v>
      </c>
      <c r="N5739" s="1" t="s">
        <v>75</v>
      </c>
      <c r="O5739" s="1" t="s">
        <v>63</v>
      </c>
      <c r="P5739" s="1" t="s">
        <v>31</v>
      </c>
      <c r="Q5739" s="1" t="s">
        <v>95</v>
      </c>
      <c r="R5739" s="1" t="s">
        <v>28</v>
      </c>
      <c r="S5739" s="1">
        <v>0</v>
      </c>
      <c r="T5739" s="10">
        <v>58500</v>
      </c>
      <c r="U5739" t="str">
        <f t="shared" si="623"/>
        <v>Not Reviewed</v>
      </c>
      <c r="V5739" t="str">
        <f t="shared" si="624"/>
        <v>Not Reviewed</v>
      </c>
      <c r="W5739">
        <f t="shared" si="625"/>
        <v>1</v>
      </c>
      <c r="X5739" t="str">
        <f t="shared" si="626"/>
        <v>Attrited</v>
      </c>
      <c r="Y5739">
        <f t="shared" si="627"/>
        <v>0.38630136986301372</v>
      </c>
      <c r="Z5739" t="str">
        <f t="shared" si="628"/>
        <v>&lt;1 Year</v>
      </c>
      <c r="AA5739" t="str">
        <f t="shared" si="629"/>
        <v>&lt;70K</v>
      </c>
    </row>
    <row r="5740" spans="1:27" ht="19.95" customHeight="1" x14ac:dyDescent="0.3">
      <c r="A5740" s="4" t="s">
        <v>5867</v>
      </c>
      <c r="B5740" s="5">
        <v>45911</v>
      </c>
      <c r="C5740" s="6" t="s">
        <v>39</v>
      </c>
      <c r="D5740" s="6" t="s">
        <v>22</v>
      </c>
      <c r="E5740" s="6" t="s">
        <v>40</v>
      </c>
      <c r="F5740" s="6" t="s">
        <v>41</v>
      </c>
      <c r="G5740" s="6" t="s">
        <v>42</v>
      </c>
      <c r="H5740" s="6" t="s">
        <v>43</v>
      </c>
      <c r="I5740" s="6" t="s">
        <v>27</v>
      </c>
      <c r="J5740" s="5">
        <v>45911</v>
      </c>
      <c r="K5740" s="5"/>
      <c r="L5740" s="6" t="s">
        <v>28</v>
      </c>
      <c r="M5740" s="6">
        <v>111</v>
      </c>
      <c r="N5740" s="6" t="s">
        <v>52</v>
      </c>
      <c r="O5740" s="6" t="s">
        <v>63</v>
      </c>
      <c r="P5740" s="6" t="s">
        <v>64</v>
      </c>
      <c r="Q5740" s="6" t="s">
        <v>95</v>
      </c>
      <c r="R5740" s="6" t="s">
        <v>28</v>
      </c>
      <c r="S5740" s="6">
        <v>0</v>
      </c>
      <c r="T5740" s="7">
        <v>71500</v>
      </c>
      <c r="U5740" t="str">
        <f t="shared" si="623"/>
        <v>Not Reviewed</v>
      </c>
      <c r="V5740" t="str">
        <f t="shared" si="624"/>
        <v>Not Reviewed</v>
      </c>
      <c r="W5740">
        <f t="shared" si="625"/>
        <v>0</v>
      </c>
      <c r="X5740" t="str">
        <f t="shared" si="626"/>
        <v>Active</v>
      </c>
      <c r="Y5740">
        <f t="shared" si="627"/>
        <v>0.30410958904109592</v>
      </c>
      <c r="Z5740" t="str">
        <f t="shared" si="628"/>
        <v>&lt;1 Year</v>
      </c>
      <c r="AA5740" t="str">
        <f t="shared" si="629"/>
        <v>70K–99K</v>
      </c>
    </row>
    <row r="5741" spans="1:27" ht="19.95" customHeight="1" x14ac:dyDescent="0.3">
      <c r="A5741" s="8" t="s">
        <v>5868</v>
      </c>
      <c r="B5741" s="9">
        <v>45169</v>
      </c>
      <c r="C5741" s="1" t="s">
        <v>46</v>
      </c>
      <c r="D5741" s="1" t="s">
        <v>22</v>
      </c>
      <c r="E5741" s="1" t="s">
        <v>40</v>
      </c>
      <c r="F5741" s="1" t="s">
        <v>143</v>
      </c>
      <c r="G5741" s="1" t="s">
        <v>48</v>
      </c>
      <c r="H5741" s="1" t="s">
        <v>43</v>
      </c>
      <c r="I5741" s="1" t="s">
        <v>27</v>
      </c>
      <c r="J5741" s="9">
        <v>45169</v>
      </c>
      <c r="K5741" s="9"/>
      <c r="L5741" s="1" t="s">
        <v>28</v>
      </c>
      <c r="M5741" s="1">
        <v>853</v>
      </c>
      <c r="N5741" s="1" t="s">
        <v>29</v>
      </c>
      <c r="O5741" s="1" t="s">
        <v>30</v>
      </c>
      <c r="P5741" s="1" t="s">
        <v>133</v>
      </c>
      <c r="Q5741" s="1">
        <v>3</v>
      </c>
      <c r="R5741" s="1" t="s">
        <v>37</v>
      </c>
      <c r="S5741" s="1">
        <v>2</v>
      </c>
      <c r="T5741" s="10">
        <v>60000</v>
      </c>
      <c r="U5741" t="str">
        <f t="shared" si="623"/>
        <v>Reviewed</v>
      </c>
      <c r="V5741" t="str">
        <f t="shared" si="624"/>
        <v>meets</v>
      </c>
      <c r="W5741">
        <f t="shared" si="625"/>
        <v>0</v>
      </c>
      <c r="X5741" t="str">
        <f t="shared" si="626"/>
        <v>Active</v>
      </c>
      <c r="Y5741">
        <f t="shared" si="627"/>
        <v>2.3369863013698629</v>
      </c>
      <c r="Z5741" t="str">
        <f t="shared" si="628"/>
        <v>2–3 Years</v>
      </c>
      <c r="AA5741" t="str">
        <f t="shared" si="629"/>
        <v>&lt;70K</v>
      </c>
    </row>
    <row r="5742" spans="1:27" ht="19.95" customHeight="1" x14ac:dyDescent="0.3">
      <c r="A5742" s="4" t="s">
        <v>5869</v>
      </c>
      <c r="B5742" s="5">
        <v>45628</v>
      </c>
      <c r="C5742" s="6" t="s">
        <v>55</v>
      </c>
      <c r="D5742" s="6" t="s">
        <v>56</v>
      </c>
      <c r="E5742" s="6" t="s">
        <v>23</v>
      </c>
      <c r="F5742" s="6" t="s">
        <v>147</v>
      </c>
      <c r="G5742" s="6" t="s">
        <v>58</v>
      </c>
      <c r="H5742" s="6" t="s">
        <v>26</v>
      </c>
      <c r="I5742" s="6" t="s">
        <v>27</v>
      </c>
      <c r="J5742" s="5">
        <v>45628</v>
      </c>
      <c r="K5742" s="5"/>
      <c r="L5742" s="6" t="s">
        <v>28</v>
      </c>
      <c r="M5742" s="6">
        <v>394</v>
      </c>
      <c r="N5742" s="6" t="s">
        <v>52</v>
      </c>
      <c r="O5742" s="6" t="s">
        <v>105</v>
      </c>
      <c r="P5742" s="6" t="s">
        <v>64</v>
      </c>
      <c r="Q5742" s="6">
        <v>4</v>
      </c>
      <c r="R5742" s="6" t="s">
        <v>32</v>
      </c>
      <c r="S5742" s="6">
        <v>1</v>
      </c>
      <c r="T5742" s="7">
        <v>94000</v>
      </c>
      <c r="U5742" t="str">
        <f t="shared" si="623"/>
        <v>Reviewed</v>
      </c>
      <c r="V5742" t="str">
        <f t="shared" si="624"/>
        <v>exceeds</v>
      </c>
      <c r="W5742">
        <f t="shared" si="625"/>
        <v>0</v>
      </c>
      <c r="X5742" t="str">
        <f t="shared" si="626"/>
        <v>Active</v>
      </c>
      <c r="Y5742">
        <f t="shared" si="627"/>
        <v>1.0794520547945206</v>
      </c>
      <c r="Z5742" t="str">
        <f t="shared" si="628"/>
        <v>1–2 Years</v>
      </c>
      <c r="AA5742" t="str">
        <f t="shared" si="629"/>
        <v>70K–99K</v>
      </c>
    </row>
    <row r="5743" spans="1:27" ht="19.95" customHeight="1" x14ac:dyDescent="0.3">
      <c r="A5743" s="8" t="s">
        <v>5870</v>
      </c>
      <c r="B5743" s="9">
        <v>45738</v>
      </c>
      <c r="C5743" s="1" t="s">
        <v>60</v>
      </c>
      <c r="D5743" s="1" t="s">
        <v>56</v>
      </c>
      <c r="E5743" s="1" t="s">
        <v>40</v>
      </c>
      <c r="F5743" s="1" t="s">
        <v>145</v>
      </c>
      <c r="G5743" s="1" t="s">
        <v>62</v>
      </c>
      <c r="H5743" s="1" t="s">
        <v>49</v>
      </c>
      <c r="I5743" s="1" t="s">
        <v>27</v>
      </c>
      <c r="J5743" s="9">
        <v>45738</v>
      </c>
      <c r="K5743" s="9"/>
      <c r="L5743" s="1" t="s">
        <v>28</v>
      </c>
      <c r="M5743" s="1">
        <v>284</v>
      </c>
      <c r="N5743" s="1" t="s">
        <v>29</v>
      </c>
      <c r="O5743" s="1" t="s">
        <v>63</v>
      </c>
      <c r="P5743" s="1" t="s">
        <v>44</v>
      </c>
      <c r="Q5743" s="1">
        <v>3</v>
      </c>
      <c r="R5743" s="1" t="s">
        <v>37</v>
      </c>
      <c r="S5743" s="1">
        <v>1</v>
      </c>
      <c r="T5743" s="10">
        <v>106500</v>
      </c>
      <c r="U5743" t="str">
        <f t="shared" si="623"/>
        <v>Reviewed</v>
      </c>
      <c r="V5743" t="str">
        <f t="shared" si="624"/>
        <v>meets</v>
      </c>
      <c r="W5743">
        <f t="shared" si="625"/>
        <v>0</v>
      </c>
      <c r="X5743" t="str">
        <f t="shared" si="626"/>
        <v>Active</v>
      </c>
      <c r="Y5743">
        <f t="shared" si="627"/>
        <v>0.77808219178082194</v>
      </c>
      <c r="Z5743" t="str">
        <f t="shared" si="628"/>
        <v>&lt;1 Year</v>
      </c>
      <c r="AA5743" t="str">
        <f t="shared" si="629"/>
        <v>100K–129K</v>
      </c>
    </row>
    <row r="5744" spans="1:27" ht="19.95" customHeight="1" x14ac:dyDescent="0.3">
      <c r="A5744" s="4" t="s">
        <v>5871</v>
      </c>
      <c r="B5744" s="5">
        <v>45288</v>
      </c>
      <c r="C5744" s="6" t="s">
        <v>66</v>
      </c>
      <c r="D5744" s="6" t="s">
        <v>56</v>
      </c>
      <c r="E5744" s="6" t="s">
        <v>67</v>
      </c>
      <c r="F5744" s="6" t="s">
        <v>193</v>
      </c>
      <c r="G5744" s="6" t="s">
        <v>69</v>
      </c>
      <c r="H5744" s="6" t="s">
        <v>43</v>
      </c>
      <c r="I5744" s="6" t="s">
        <v>27</v>
      </c>
      <c r="J5744" s="5">
        <v>45288</v>
      </c>
      <c r="K5744" s="5"/>
      <c r="L5744" s="6" t="s">
        <v>28</v>
      </c>
      <c r="M5744" s="6">
        <v>734</v>
      </c>
      <c r="N5744" s="6" t="s">
        <v>52</v>
      </c>
      <c r="O5744" s="6" t="s">
        <v>170</v>
      </c>
      <c r="P5744" s="6" t="s">
        <v>64</v>
      </c>
      <c r="Q5744" s="6">
        <v>3</v>
      </c>
      <c r="R5744" s="6" t="s">
        <v>37</v>
      </c>
      <c r="S5744" s="6">
        <v>2</v>
      </c>
      <c r="T5744" s="7">
        <v>59000</v>
      </c>
      <c r="U5744" t="str">
        <f t="shared" si="623"/>
        <v>Reviewed</v>
      </c>
      <c r="V5744" t="str">
        <f t="shared" si="624"/>
        <v>meets</v>
      </c>
      <c r="W5744">
        <f t="shared" si="625"/>
        <v>0</v>
      </c>
      <c r="X5744" t="str">
        <f t="shared" si="626"/>
        <v>Active</v>
      </c>
      <c r="Y5744">
        <f t="shared" si="627"/>
        <v>2.010958904109589</v>
      </c>
      <c r="Z5744" t="str">
        <f t="shared" si="628"/>
        <v>2–3 Years</v>
      </c>
      <c r="AA5744" t="str">
        <f t="shared" si="629"/>
        <v>&lt;70K</v>
      </c>
    </row>
    <row r="5745" spans="1:27" ht="19.95" customHeight="1" x14ac:dyDescent="0.3">
      <c r="A5745" s="8" t="s">
        <v>5872</v>
      </c>
      <c r="B5745" s="9">
        <v>45736</v>
      </c>
      <c r="C5745" s="1" t="s">
        <v>71</v>
      </c>
      <c r="D5745" s="1" t="s">
        <v>72</v>
      </c>
      <c r="E5745" s="1" t="s">
        <v>23</v>
      </c>
      <c r="F5745" s="1" t="s">
        <v>73</v>
      </c>
      <c r="G5745" s="1" t="s">
        <v>74</v>
      </c>
      <c r="H5745" s="1" t="s">
        <v>49</v>
      </c>
      <c r="I5745" s="1" t="s">
        <v>27</v>
      </c>
      <c r="J5745" s="9">
        <v>45736</v>
      </c>
      <c r="K5745" s="9"/>
      <c r="L5745" s="1" t="s">
        <v>28</v>
      </c>
      <c r="M5745" s="1">
        <v>286</v>
      </c>
      <c r="N5745" s="1" t="s">
        <v>29</v>
      </c>
      <c r="O5745" s="1" t="s">
        <v>63</v>
      </c>
      <c r="P5745" s="1" t="s">
        <v>64</v>
      </c>
      <c r="Q5745" s="1">
        <v>3</v>
      </c>
      <c r="R5745" s="1" t="s">
        <v>37</v>
      </c>
      <c r="S5745" s="1">
        <v>1</v>
      </c>
      <c r="T5745" s="10">
        <v>106000</v>
      </c>
      <c r="U5745" t="str">
        <f t="shared" si="623"/>
        <v>Reviewed</v>
      </c>
      <c r="V5745" t="str">
        <f t="shared" si="624"/>
        <v>meets</v>
      </c>
      <c r="W5745">
        <f t="shared" si="625"/>
        <v>0</v>
      </c>
      <c r="X5745" t="str">
        <f t="shared" si="626"/>
        <v>Active</v>
      </c>
      <c r="Y5745">
        <f t="shared" si="627"/>
        <v>0.78356164383561644</v>
      </c>
      <c r="Z5745" t="str">
        <f t="shared" si="628"/>
        <v>&lt;1 Year</v>
      </c>
      <c r="AA5745" t="str">
        <f t="shared" si="629"/>
        <v>100K–129K</v>
      </c>
    </row>
    <row r="5746" spans="1:27" ht="19.95" customHeight="1" x14ac:dyDescent="0.3">
      <c r="A5746" s="4" t="s">
        <v>5873</v>
      </c>
      <c r="B5746" s="5">
        <v>45714</v>
      </c>
      <c r="C5746" s="6" t="s">
        <v>77</v>
      </c>
      <c r="D5746" s="6" t="s">
        <v>72</v>
      </c>
      <c r="E5746" s="6" t="s">
        <v>40</v>
      </c>
      <c r="F5746" s="6" t="s">
        <v>131</v>
      </c>
      <c r="G5746" s="6" t="s">
        <v>79</v>
      </c>
      <c r="H5746" s="6" t="s">
        <v>26</v>
      </c>
      <c r="I5746" s="6" t="s">
        <v>27</v>
      </c>
      <c r="J5746" s="5">
        <v>45714</v>
      </c>
      <c r="K5746" s="5"/>
      <c r="L5746" s="6" t="s">
        <v>28</v>
      </c>
      <c r="M5746" s="6">
        <v>308</v>
      </c>
      <c r="N5746" s="6" t="s">
        <v>29</v>
      </c>
      <c r="O5746" s="6" t="s">
        <v>105</v>
      </c>
      <c r="P5746" s="6" t="s">
        <v>107</v>
      </c>
      <c r="Q5746" s="6">
        <v>4</v>
      </c>
      <c r="R5746" s="6" t="s">
        <v>32</v>
      </c>
      <c r="S5746" s="6">
        <v>1</v>
      </c>
      <c r="T5746" s="7">
        <v>81500</v>
      </c>
      <c r="U5746" t="str">
        <f t="shared" si="623"/>
        <v>Reviewed</v>
      </c>
      <c r="V5746" t="str">
        <f t="shared" si="624"/>
        <v>exceeds</v>
      </c>
      <c r="W5746">
        <f t="shared" si="625"/>
        <v>0</v>
      </c>
      <c r="X5746" t="str">
        <f t="shared" si="626"/>
        <v>Active</v>
      </c>
      <c r="Y5746">
        <f t="shared" si="627"/>
        <v>0.84383561643835614</v>
      </c>
      <c r="Z5746" t="str">
        <f t="shared" si="628"/>
        <v>&lt;1 Year</v>
      </c>
      <c r="AA5746" t="str">
        <f t="shared" si="629"/>
        <v>70K–99K</v>
      </c>
    </row>
    <row r="5747" spans="1:27" ht="19.95" customHeight="1" x14ac:dyDescent="0.3">
      <c r="A5747" s="8" t="s">
        <v>5874</v>
      </c>
      <c r="B5747" s="9">
        <v>45040</v>
      </c>
      <c r="C5747" s="1" t="s">
        <v>81</v>
      </c>
      <c r="D5747" s="1" t="s">
        <v>72</v>
      </c>
      <c r="E5747" s="1" t="s">
        <v>23</v>
      </c>
      <c r="F5747" s="1" t="s">
        <v>223</v>
      </c>
      <c r="G5747" s="1" t="s">
        <v>83</v>
      </c>
      <c r="H5747" s="1" t="s">
        <v>49</v>
      </c>
      <c r="I5747" s="1" t="s">
        <v>27</v>
      </c>
      <c r="J5747" s="9">
        <v>45040</v>
      </c>
      <c r="K5747" s="9"/>
      <c r="L5747" s="1" t="s">
        <v>28</v>
      </c>
      <c r="M5747" s="1">
        <v>982</v>
      </c>
      <c r="N5747" s="1" t="s">
        <v>122</v>
      </c>
      <c r="O5747" s="1" t="s">
        <v>63</v>
      </c>
      <c r="P5747" s="1" t="s">
        <v>44</v>
      </c>
      <c r="Q5747" s="1">
        <v>1</v>
      </c>
      <c r="R5747" s="1" t="s">
        <v>53</v>
      </c>
      <c r="S5747" s="1">
        <v>3</v>
      </c>
      <c r="T5747" s="10">
        <v>114500</v>
      </c>
      <c r="U5747" t="str">
        <f t="shared" si="623"/>
        <v>Reviewed</v>
      </c>
      <c r="V5747" t="str">
        <f t="shared" si="624"/>
        <v>needs_support</v>
      </c>
      <c r="W5747">
        <f t="shared" si="625"/>
        <v>0</v>
      </c>
      <c r="X5747" t="str">
        <f t="shared" si="626"/>
        <v>Active</v>
      </c>
      <c r="Y5747">
        <f t="shared" si="627"/>
        <v>2.6904109589041094</v>
      </c>
      <c r="Z5747" t="str">
        <f t="shared" si="628"/>
        <v>2–3 Years</v>
      </c>
      <c r="AA5747" t="str">
        <f t="shared" si="629"/>
        <v>100K–129K</v>
      </c>
    </row>
    <row r="5748" spans="1:27" ht="19.95" customHeight="1" x14ac:dyDescent="0.3">
      <c r="A5748" s="4" t="s">
        <v>5875</v>
      </c>
      <c r="B5748" s="5">
        <v>45188</v>
      </c>
      <c r="C5748" s="6" t="s">
        <v>86</v>
      </c>
      <c r="D5748" s="6" t="s">
        <v>87</v>
      </c>
      <c r="E5748" s="6" t="s">
        <v>67</v>
      </c>
      <c r="F5748" s="6" t="s">
        <v>135</v>
      </c>
      <c r="G5748" s="6" t="s">
        <v>89</v>
      </c>
      <c r="H5748" s="6" t="s">
        <v>43</v>
      </c>
      <c r="I5748" s="6" t="s">
        <v>27</v>
      </c>
      <c r="J5748" s="5">
        <v>45188</v>
      </c>
      <c r="K5748" s="5"/>
      <c r="L5748" s="6" t="s">
        <v>28</v>
      </c>
      <c r="M5748" s="6">
        <v>834</v>
      </c>
      <c r="N5748" s="6" t="s">
        <v>75</v>
      </c>
      <c r="O5748" s="6" t="s">
        <v>63</v>
      </c>
      <c r="P5748" s="6" t="s">
        <v>64</v>
      </c>
      <c r="Q5748" s="6">
        <v>4</v>
      </c>
      <c r="R5748" s="6" t="s">
        <v>32</v>
      </c>
      <c r="S5748" s="6">
        <v>2</v>
      </c>
      <c r="T5748" s="7">
        <v>70000</v>
      </c>
      <c r="U5748" t="str">
        <f t="shared" si="623"/>
        <v>Reviewed</v>
      </c>
      <c r="V5748" t="str">
        <f t="shared" si="624"/>
        <v>exceeds</v>
      </c>
      <c r="W5748">
        <f t="shared" si="625"/>
        <v>0</v>
      </c>
      <c r="X5748" t="str">
        <f t="shared" si="626"/>
        <v>Active</v>
      </c>
      <c r="Y5748">
        <f t="shared" si="627"/>
        <v>2.2849315068493152</v>
      </c>
      <c r="Z5748" t="str">
        <f t="shared" si="628"/>
        <v>2–3 Years</v>
      </c>
      <c r="AA5748" t="str">
        <f t="shared" si="629"/>
        <v>70K–99K</v>
      </c>
    </row>
    <row r="5749" spans="1:27" ht="19.95" customHeight="1" x14ac:dyDescent="0.3">
      <c r="A5749" s="8" t="s">
        <v>5876</v>
      </c>
      <c r="B5749" s="9">
        <v>45315</v>
      </c>
      <c r="C5749" s="1" t="s">
        <v>91</v>
      </c>
      <c r="D5749" s="1" t="s">
        <v>87</v>
      </c>
      <c r="E5749" s="1" t="s">
        <v>92</v>
      </c>
      <c r="F5749" s="1" t="s">
        <v>93</v>
      </c>
      <c r="G5749" s="1" t="s">
        <v>94</v>
      </c>
      <c r="H5749" s="1" t="s">
        <v>26</v>
      </c>
      <c r="I5749" s="1" t="s">
        <v>27</v>
      </c>
      <c r="J5749" s="9">
        <v>45315</v>
      </c>
      <c r="K5749" s="9"/>
      <c r="L5749" s="1" t="s">
        <v>28</v>
      </c>
      <c r="M5749" s="1">
        <v>707</v>
      </c>
      <c r="N5749" s="1" t="s">
        <v>29</v>
      </c>
      <c r="O5749" s="1" t="s">
        <v>43</v>
      </c>
      <c r="P5749" s="1" t="s">
        <v>64</v>
      </c>
      <c r="Q5749" s="1">
        <v>4</v>
      </c>
      <c r="R5749" s="1" t="s">
        <v>32</v>
      </c>
      <c r="S5749" s="1">
        <v>2</v>
      </c>
      <c r="T5749" s="10">
        <v>84000</v>
      </c>
      <c r="U5749" t="str">
        <f t="shared" si="623"/>
        <v>Reviewed</v>
      </c>
      <c r="V5749" t="str">
        <f t="shared" si="624"/>
        <v>exceeds</v>
      </c>
      <c r="W5749">
        <f t="shared" si="625"/>
        <v>0</v>
      </c>
      <c r="X5749" t="str">
        <f t="shared" si="626"/>
        <v>Active</v>
      </c>
      <c r="Y5749">
        <f t="shared" si="627"/>
        <v>1.9369863013698629</v>
      </c>
      <c r="Z5749" t="str">
        <f t="shared" si="628"/>
        <v>1–2 Years</v>
      </c>
      <c r="AA5749" t="str">
        <f t="shared" si="629"/>
        <v>70K–99K</v>
      </c>
    </row>
    <row r="5750" spans="1:27" ht="19.95" customHeight="1" x14ac:dyDescent="0.3">
      <c r="A5750" s="4" t="s">
        <v>5877</v>
      </c>
      <c r="B5750" s="5">
        <v>45583</v>
      </c>
      <c r="C5750" s="6" t="s">
        <v>21</v>
      </c>
      <c r="D5750" s="6" t="s">
        <v>22</v>
      </c>
      <c r="E5750" s="6" t="s">
        <v>23</v>
      </c>
      <c r="F5750" s="6" t="s">
        <v>215</v>
      </c>
      <c r="G5750" s="6" t="s">
        <v>42</v>
      </c>
      <c r="H5750" s="6" t="s">
        <v>49</v>
      </c>
      <c r="I5750" s="6" t="s">
        <v>27</v>
      </c>
      <c r="J5750" s="5">
        <v>45583</v>
      </c>
      <c r="K5750" s="5"/>
      <c r="L5750" s="6" t="s">
        <v>28</v>
      </c>
      <c r="M5750" s="6">
        <v>439</v>
      </c>
      <c r="N5750" s="6" t="s">
        <v>52</v>
      </c>
      <c r="O5750" s="6" t="s">
        <v>30</v>
      </c>
      <c r="P5750" s="6" t="s">
        <v>31</v>
      </c>
      <c r="Q5750" s="6">
        <v>2</v>
      </c>
      <c r="R5750" s="6" t="s">
        <v>53</v>
      </c>
      <c r="S5750" s="6">
        <v>1</v>
      </c>
      <c r="T5750" s="7">
        <v>125000</v>
      </c>
      <c r="U5750" t="str">
        <f t="shared" si="623"/>
        <v>Reviewed</v>
      </c>
      <c r="V5750" t="str">
        <f t="shared" si="624"/>
        <v>needs_support</v>
      </c>
      <c r="W5750">
        <f t="shared" si="625"/>
        <v>0</v>
      </c>
      <c r="X5750" t="str">
        <f t="shared" si="626"/>
        <v>Active</v>
      </c>
      <c r="Y5750">
        <f t="shared" si="627"/>
        <v>1.2027397260273973</v>
      </c>
      <c r="Z5750" t="str">
        <f t="shared" si="628"/>
        <v>1–2 Years</v>
      </c>
      <c r="AA5750" t="str">
        <f t="shared" si="629"/>
        <v>100K–129K</v>
      </c>
    </row>
    <row r="5751" spans="1:27" ht="19.95" customHeight="1" x14ac:dyDescent="0.3">
      <c r="A5751" s="8" t="s">
        <v>5878</v>
      </c>
      <c r="B5751" s="9">
        <v>45684</v>
      </c>
      <c r="C5751" s="1" t="s">
        <v>34</v>
      </c>
      <c r="D5751" s="1" t="s">
        <v>22</v>
      </c>
      <c r="E5751" s="1" t="s">
        <v>23</v>
      </c>
      <c r="F5751" s="1" t="s">
        <v>138</v>
      </c>
      <c r="G5751" s="1" t="s">
        <v>36</v>
      </c>
      <c r="H5751" s="1" t="s">
        <v>43</v>
      </c>
      <c r="I5751" s="1" t="s">
        <v>27</v>
      </c>
      <c r="J5751" s="9">
        <v>45684</v>
      </c>
      <c r="K5751" s="9"/>
      <c r="L5751" s="1" t="s">
        <v>28</v>
      </c>
      <c r="M5751" s="1">
        <v>338</v>
      </c>
      <c r="N5751" s="1" t="s">
        <v>52</v>
      </c>
      <c r="O5751" s="1" t="s">
        <v>30</v>
      </c>
      <c r="P5751" s="1" t="s">
        <v>64</v>
      </c>
      <c r="Q5751" s="1">
        <v>4</v>
      </c>
      <c r="R5751" s="1" t="s">
        <v>32</v>
      </c>
      <c r="S5751" s="1">
        <v>1</v>
      </c>
      <c r="T5751" s="10">
        <v>59000</v>
      </c>
      <c r="U5751" t="str">
        <f t="shared" si="623"/>
        <v>Reviewed</v>
      </c>
      <c r="V5751" t="str">
        <f t="shared" si="624"/>
        <v>exceeds</v>
      </c>
      <c r="W5751">
        <f t="shared" si="625"/>
        <v>0</v>
      </c>
      <c r="X5751" t="str">
        <f t="shared" si="626"/>
        <v>Active</v>
      </c>
      <c r="Y5751">
        <f t="shared" si="627"/>
        <v>0.92602739726027394</v>
      </c>
      <c r="Z5751" t="str">
        <f t="shared" si="628"/>
        <v>&lt;1 Year</v>
      </c>
      <c r="AA5751" t="str">
        <f t="shared" si="629"/>
        <v>&lt;70K</v>
      </c>
    </row>
    <row r="5752" spans="1:27" ht="19.95" customHeight="1" x14ac:dyDescent="0.3">
      <c r="A5752" s="4" t="s">
        <v>5879</v>
      </c>
      <c r="B5752" s="5">
        <v>44931</v>
      </c>
      <c r="C5752" s="6" t="s">
        <v>39</v>
      </c>
      <c r="D5752" s="6" t="s">
        <v>22</v>
      </c>
      <c r="E5752" s="6" t="s">
        <v>40</v>
      </c>
      <c r="F5752" s="6" t="s">
        <v>174</v>
      </c>
      <c r="G5752" s="6" t="s">
        <v>42</v>
      </c>
      <c r="H5752" s="6" t="s">
        <v>26</v>
      </c>
      <c r="I5752" s="6" t="s">
        <v>27</v>
      </c>
      <c r="J5752" s="5">
        <v>44931</v>
      </c>
      <c r="K5752" s="5"/>
      <c r="L5752" s="6" t="s">
        <v>28</v>
      </c>
      <c r="M5752" s="6">
        <v>1091</v>
      </c>
      <c r="N5752" s="6" t="s">
        <v>29</v>
      </c>
      <c r="O5752" s="6" t="s">
        <v>63</v>
      </c>
      <c r="P5752" s="6" t="s">
        <v>133</v>
      </c>
      <c r="Q5752" s="6">
        <v>3</v>
      </c>
      <c r="R5752" s="6" t="s">
        <v>37</v>
      </c>
      <c r="S5752" s="6">
        <v>3</v>
      </c>
      <c r="T5752" s="7">
        <v>72000</v>
      </c>
      <c r="U5752" t="str">
        <f t="shared" si="623"/>
        <v>Reviewed</v>
      </c>
      <c r="V5752" t="str">
        <f t="shared" si="624"/>
        <v>meets</v>
      </c>
      <c r="W5752">
        <f t="shared" si="625"/>
        <v>0</v>
      </c>
      <c r="X5752" t="str">
        <f t="shared" si="626"/>
        <v>Active</v>
      </c>
      <c r="Y5752">
        <f t="shared" si="627"/>
        <v>2.989041095890411</v>
      </c>
      <c r="Z5752" t="str">
        <f t="shared" si="628"/>
        <v>2–3 Years</v>
      </c>
      <c r="AA5752" t="str">
        <f t="shared" si="629"/>
        <v>70K–99K</v>
      </c>
    </row>
    <row r="5753" spans="1:27" ht="19.95" customHeight="1" x14ac:dyDescent="0.3">
      <c r="A5753" s="8" t="s">
        <v>5880</v>
      </c>
      <c r="B5753" s="9">
        <v>45183</v>
      </c>
      <c r="C5753" s="1" t="s">
        <v>46</v>
      </c>
      <c r="D5753" s="1" t="s">
        <v>22</v>
      </c>
      <c r="E5753" s="1" t="s">
        <v>40</v>
      </c>
      <c r="F5753" s="1" t="s">
        <v>101</v>
      </c>
      <c r="G5753" s="1" t="s">
        <v>48</v>
      </c>
      <c r="H5753" s="1" t="s">
        <v>26</v>
      </c>
      <c r="I5753" s="1" t="s">
        <v>27</v>
      </c>
      <c r="J5753" s="9">
        <v>45183</v>
      </c>
      <c r="K5753" s="9"/>
      <c r="L5753" s="1" t="s">
        <v>28</v>
      </c>
      <c r="M5753" s="1">
        <v>839</v>
      </c>
      <c r="N5753" s="1" t="s">
        <v>75</v>
      </c>
      <c r="O5753" s="1" t="s">
        <v>30</v>
      </c>
      <c r="P5753" s="1" t="s">
        <v>64</v>
      </c>
      <c r="Q5753" s="1">
        <v>4</v>
      </c>
      <c r="R5753" s="1" t="s">
        <v>32</v>
      </c>
      <c r="S5753" s="1">
        <v>2</v>
      </c>
      <c r="T5753" s="10">
        <v>85000</v>
      </c>
      <c r="U5753" t="str">
        <f t="shared" si="623"/>
        <v>Reviewed</v>
      </c>
      <c r="V5753" t="str">
        <f t="shared" si="624"/>
        <v>exceeds</v>
      </c>
      <c r="W5753">
        <f t="shared" si="625"/>
        <v>0</v>
      </c>
      <c r="X5753" t="str">
        <f t="shared" si="626"/>
        <v>Active</v>
      </c>
      <c r="Y5753">
        <f t="shared" si="627"/>
        <v>2.2986301369863016</v>
      </c>
      <c r="Z5753" t="str">
        <f t="shared" si="628"/>
        <v>2–3 Years</v>
      </c>
      <c r="AA5753" t="str">
        <f t="shared" si="629"/>
        <v>70K–99K</v>
      </c>
    </row>
    <row r="5754" spans="1:27" ht="19.95" customHeight="1" x14ac:dyDescent="0.3">
      <c r="A5754" s="4" t="s">
        <v>5881</v>
      </c>
      <c r="B5754" s="5">
        <v>45299</v>
      </c>
      <c r="C5754" s="6" t="s">
        <v>55</v>
      </c>
      <c r="D5754" s="6" t="s">
        <v>56</v>
      </c>
      <c r="E5754" s="6" t="s">
        <v>23</v>
      </c>
      <c r="F5754" s="6" t="s">
        <v>217</v>
      </c>
      <c r="G5754" s="6" t="s">
        <v>58</v>
      </c>
      <c r="H5754" s="6" t="s">
        <v>110</v>
      </c>
      <c r="I5754" s="6" t="s">
        <v>27</v>
      </c>
      <c r="J5754" s="5">
        <v>45299</v>
      </c>
      <c r="K5754" s="5"/>
      <c r="L5754" s="6" t="s">
        <v>28</v>
      </c>
      <c r="M5754" s="6">
        <v>723</v>
      </c>
      <c r="N5754" s="6" t="s">
        <v>75</v>
      </c>
      <c r="O5754" s="6" t="s">
        <v>63</v>
      </c>
      <c r="P5754" s="6" t="s">
        <v>64</v>
      </c>
      <c r="Q5754" s="6">
        <v>3</v>
      </c>
      <c r="R5754" s="6" t="s">
        <v>37</v>
      </c>
      <c r="S5754" s="6">
        <v>2</v>
      </c>
      <c r="T5754" s="7">
        <v>136500</v>
      </c>
      <c r="U5754" t="str">
        <f t="shared" si="623"/>
        <v>Reviewed</v>
      </c>
      <c r="V5754" t="str">
        <f t="shared" si="624"/>
        <v>meets</v>
      </c>
      <c r="W5754">
        <f t="shared" si="625"/>
        <v>0</v>
      </c>
      <c r="X5754" t="str">
        <f t="shared" si="626"/>
        <v>Active</v>
      </c>
      <c r="Y5754">
        <f t="shared" si="627"/>
        <v>1.9808219178082191</v>
      </c>
      <c r="Z5754" t="str">
        <f t="shared" si="628"/>
        <v>1–2 Years</v>
      </c>
      <c r="AA5754" t="str">
        <f t="shared" si="629"/>
        <v>130K+</v>
      </c>
    </row>
    <row r="5755" spans="1:27" ht="19.95" customHeight="1" x14ac:dyDescent="0.3">
      <c r="A5755" s="8" t="s">
        <v>5882</v>
      </c>
      <c r="B5755" s="9">
        <v>45930</v>
      </c>
      <c r="C5755" s="1" t="s">
        <v>60</v>
      </c>
      <c r="D5755" s="1" t="s">
        <v>56</v>
      </c>
      <c r="E5755" s="1" t="s">
        <v>40</v>
      </c>
      <c r="F5755" s="1" t="s">
        <v>104</v>
      </c>
      <c r="G5755" s="1" t="s">
        <v>62</v>
      </c>
      <c r="H5755" s="1" t="s">
        <v>43</v>
      </c>
      <c r="I5755" s="1" t="s">
        <v>27</v>
      </c>
      <c r="J5755" s="9">
        <v>45930</v>
      </c>
      <c r="K5755" s="9"/>
      <c r="L5755" s="1" t="s">
        <v>28</v>
      </c>
      <c r="M5755" s="1">
        <v>92</v>
      </c>
      <c r="N5755" s="1" t="s">
        <v>75</v>
      </c>
      <c r="O5755" s="1" t="s">
        <v>30</v>
      </c>
      <c r="P5755" s="1" t="s">
        <v>107</v>
      </c>
      <c r="Q5755" s="1" t="s">
        <v>95</v>
      </c>
      <c r="R5755" s="1" t="s">
        <v>28</v>
      </c>
      <c r="S5755" s="1">
        <v>0</v>
      </c>
      <c r="T5755" s="10">
        <v>57000</v>
      </c>
      <c r="U5755" t="str">
        <f t="shared" si="623"/>
        <v>Not Reviewed</v>
      </c>
      <c r="V5755" t="str">
        <f t="shared" si="624"/>
        <v>Not Reviewed</v>
      </c>
      <c r="W5755">
        <f t="shared" si="625"/>
        <v>0</v>
      </c>
      <c r="X5755" t="str">
        <f t="shared" si="626"/>
        <v>Active</v>
      </c>
      <c r="Y5755">
        <f t="shared" si="627"/>
        <v>0.25205479452054796</v>
      </c>
      <c r="Z5755" t="str">
        <f t="shared" si="628"/>
        <v>&lt;1 Year</v>
      </c>
      <c r="AA5755" t="str">
        <f t="shared" si="629"/>
        <v>&lt;70K</v>
      </c>
    </row>
    <row r="5756" spans="1:27" ht="19.95" customHeight="1" x14ac:dyDescent="0.3">
      <c r="A5756" s="4" t="s">
        <v>5883</v>
      </c>
      <c r="B5756" s="5">
        <v>45289</v>
      </c>
      <c r="C5756" s="6" t="s">
        <v>66</v>
      </c>
      <c r="D5756" s="6" t="s">
        <v>56</v>
      </c>
      <c r="E5756" s="6" t="s">
        <v>67</v>
      </c>
      <c r="F5756" s="6" t="s">
        <v>193</v>
      </c>
      <c r="G5756" s="6" t="s">
        <v>69</v>
      </c>
      <c r="H5756" s="6" t="s">
        <v>43</v>
      </c>
      <c r="I5756" s="6" t="s">
        <v>50</v>
      </c>
      <c r="J5756" s="5">
        <v>45289</v>
      </c>
      <c r="K5756" s="5">
        <v>45998</v>
      </c>
      <c r="L5756" s="6" t="s">
        <v>159</v>
      </c>
      <c r="M5756" s="6">
        <v>709</v>
      </c>
      <c r="N5756" s="6" t="s">
        <v>29</v>
      </c>
      <c r="O5756" s="6" t="s">
        <v>63</v>
      </c>
      <c r="P5756" s="6" t="s">
        <v>31</v>
      </c>
      <c r="Q5756" s="6">
        <v>2</v>
      </c>
      <c r="R5756" s="6" t="s">
        <v>53</v>
      </c>
      <c r="S5756" s="6">
        <v>2</v>
      </c>
      <c r="T5756" s="7">
        <v>57000</v>
      </c>
      <c r="U5756" t="str">
        <f t="shared" si="623"/>
        <v>Reviewed</v>
      </c>
      <c r="V5756" t="str">
        <f t="shared" si="624"/>
        <v>needs_support</v>
      </c>
      <c r="W5756">
        <f t="shared" si="625"/>
        <v>1</v>
      </c>
      <c r="X5756" t="str">
        <f t="shared" si="626"/>
        <v>Attrited</v>
      </c>
      <c r="Y5756">
        <f t="shared" si="627"/>
        <v>1.9424657534246574</v>
      </c>
      <c r="Z5756" t="str">
        <f t="shared" si="628"/>
        <v>1–2 Years</v>
      </c>
      <c r="AA5756" t="str">
        <f t="shared" si="629"/>
        <v>&lt;70K</v>
      </c>
    </row>
    <row r="5757" spans="1:27" ht="19.95" customHeight="1" x14ac:dyDescent="0.3">
      <c r="A5757" s="8" t="s">
        <v>5884</v>
      </c>
      <c r="B5757" s="9">
        <v>44953</v>
      </c>
      <c r="C5757" s="1" t="s">
        <v>71</v>
      </c>
      <c r="D5757" s="1" t="s">
        <v>72</v>
      </c>
      <c r="E5757" s="1" t="s">
        <v>23</v>
      </c>
      <c r="F5757" s="1" t="s">
        <v>35</v>
      </c>
      <c r="G5757" s="1" t="s">
        <v>36</v>
      </c>
      <c r="H5757" s="1" t="s">
        <v>26</v>
      </c>
      <c r="I5757" s="1" t="s">
        <v>27</v>
      </c>
      <c r="J5757" s="9">
        <v>44953</v>
      </c>
      <c r="K5757" s="9"/>
      <c r="L5757" s="1" t="s">
        <v>28</v>
      </c>
      <c r="M5757" s="1">
        <v>1069</v>
      </c>
      <c r="N5757" s="1" t="s">
        <v>52</v>
      </c>
      <c r="O5757" s="1" t="s">
        <v>105</v>
      </c>
      <c r="P5757" s="1" t="s">
        <v>64</v>
      </c>
      <c r="Q5757" s="1">
        <v>3</v>
      </c>
      <c r="R5757" s="1" t="s">
        <v>37</v>
      </c>
      <c r="S5757" s="1">
        <v>3</v>
      </c>
      <c r="T5757" s="10">
        <v>100000</v>
      </c>
      <c r="U5757" t="str">
        <f t="shared" si="623"/>
        <v>Reviewed</v>
      </c>
      <c r="V5757" t="str">
        <f t="shared" si="624"/>
        <v>meets</v>
      </c>
      <c r="W5757">
        <f t="shared" si="625"/>
        <v>0</v>
      </c>
      <c r="X5757" t="str">
        <f t="shared" si="626"/>
        <v>Active</v>
      </c>
      <c r="Y5757">
        <f t="shared" si="627"/>
        <v>2.9287671232876713</v>
      </c>
      <c r="Z5757" t="str">
        <f t="shared" si="628"/>
        <v>2–3 Years</v>
      </c>
      <c r="AA5757" t="str">
        <f t="shared" si="629"/>
        <v>100K–129K</v>
      </c>
    </row>
    <row r="5758" spans="1:27" ht="19.95" customHeight="1" x14ac:dyDescent="0.3">
      <c r="A5758" s="4" t="s">
        <v>5885</v>
      </c>
      <c r="B5758" s="5">
        <v>45030</v>
      </c>
      <c r="C5758" s="6" t="s">
        <v>77</v>
      </c>
      <c r="D5758" s="6" t="s">
        <v>72</v>
      </c>
      <c r="E5758" s="6" t="s">
        <v>40</v>
      </c>
      <c r="F5758" s="6" t="s">
        <v>1445</v>
      </c>
      <c r="G5758" s="6" t="s">
        <v>79</v>
      </c>
      <c r="H5758" s="6" t="s">
        <v>110</v>
      </c>
      <c r="I5758" s="6" t="s">
        <v>27</v>
      </c>
      <c r="J5758" s="5">
        <v>45030</v>
      </c>
      <c r="K5758" s="5"/>
      <c r="L5758" s="6" t="s">
        <v>28</v>
      </c>
      <c r="M5758" s="6">
        <v>992</v>
      </c>
      <c r="N5758" s="6" t="s">
        <v>75</v>
      </c>
      <c r="O5758" s="6" t="s">
        <v>63</v>
      </c>
      <c r="P5758" s="6" t="s">
        <v>64</v>
      </c>
      <c r="Q5758" s="6">
        <v>3</v>
      </c>
      <c r="R5758" s="6" t="s">
        <v>37</v>
      </c>
      <c r="S5758" s="6">
        <v>3</v>
      </c>
      <c r="T5758" s="7">
        <v>137000</v>
      </c>
      <c r="U5758" t="str">
        <f t="shared" si="623"/>
        <v>Reviewed</v>
      </c>
      <c r="V5758" t="str">
        <f t="shared" si="624"/>
        <v>meets</v>
      </c>
      <c r="W5758">
        <f t="shared" si="625"/>
        <v>0</v>
      </c>
      <c r="X5758" t="str">
        <f t="shared" si="626"/>
        <v>Active</v>
      </c>
      <c r="Y5758">
        <f t="shared" si="627"/>
        <v>2.7178082191780821</v>
      </c>
      <c r="Z5758" t="str">
        <f t="shared" si="628"/>
        <v>2–3 Years</v>
      </c>
      <c r="AA5758" t="str">
        <f t="shared" si="629"/>
        <v>130K+</v>
      </c>
    </row>
    <row r="5759" spans="1:27" ht="19.95" customHeight="1" x14ac:dyDescent="0.3">
      <c r="A5759" s="8" t="s">
        <v>5886</v>
      </c>
      <c r="B5759" s="9">
        <v>44976</v>
      </c>
      <c r="C5759" s="1" t="s">
        <v>81</v>
      </c>
      <c r="D5759" s="1" t="s">
        <v>72</v>
      </c>
      <c r="E5759" s="1" t="s">
        <v>23</v>
      </c>
      <c r="F5759" s="1" t="s">
        <v>154</v>
      </c>
      <c r="G5759" s="1" t="s">
        <v>83</v>
      </c>
      <c r="H5759" s="1" t="s">
        <v>43</v>
      </c>
      <c r="I5759" s="1" t="s">
        <v>27</v>
      </c>
      <c r="J5759" s="9">
        <v>44976</v>
      </c>
      <c r="K5759" s="9"/>
      <c r="L5759" s="1" t="s">
        <v>28</v>
      </c>
      <c r="M5759" s="1">
        <v>1046</v>
      </c>
      <c r="N5759" s="1" t="s">
        <v>75</v>
      </c>
      <c r="O5759" s="1" t="s">
        <v>30</v>
      </c>
      <c r="P5759" s="1" t="s">
        <v>64</v>
      </c>
      <c r="Q5759" s="1">
        <v>3</v>
      </c>
      <c r="R5759" s="1" t="s">
        <v>37</v>
      </c>
      <c r="S5759" s="1">
        <v>3</v>
      </c>
      <c r="T5759" s="10">
        <v>66000</v>
      </c>
      <c r="U5759" t="str">
        <f t="shared" si="623"/>
        <v>Reviewed</v>
      </c>
      <c r="V5759" t="str">
        <f t="shared" si="624"/>
        <v>meets</v>
      </c>
      <c r="W5759">
        <f t="shared" si="625"/>
        <v>0</v>
      </c>
      <c r="X5759" t="str">
        <f t="shared" si="626"/>
        <v>Active</v>
      </c>
      <c r="Y5759">
        <f t="shared" si="627"/>
        <v>2.8657534246575342</v>
      </c>
      <c r="Z5759" t="str">
        <f t="shared" si="628"/>
        <v>2–3 Years</v>
      </c>
      <c r="AA5759" t="str">
        <f t="shared" si="629"/>
        <v>&lt;70K</v>
      </c>
    </row>
    <row r="5760" spans="1:27" ht="19.95" customHeight="1" x14ac:dyDescent="0.3">
      <c r="A5760" s="4" t="s">
        <v>5887</v>
      </c>
      <c r="B5760" s="5">
        <v>45450</v>
      </c>
      <c r="C5760" s="6" t="s">
        <v>86</v>
      </c>
      <c r="D5760" s="6" t="s">
        <v>87</v>
      </c>
      <c r="E5760" s="6" t="s">
        <v>67</v>
      </c>
      <c r="F5760" s="6" t="s">
        <v>135</v>
      </c>
      <c r="G5760" s="6" t="s">
        <v>89</v>
      </c>
      <c r="H5760" s="6" t="s">
        <v>43</v>
      </c>
      <c r="I5760" s="6" t="s">
        <v>27</v>
      </c>
      <c r="J5760" s="5">
        <v>45450</v>
      </c>
      <c r="K5760" s="5"/>
      <c r="L5760" s="6" t="s">
        <v>28</v>
      </c>
      <c r="M5760" s="6">
        <v>572</v>
      </c>
      <c r="N5760" s="6" t="s">
        <v>29</v>
      </c>
      <c r="O5760" s="6" t="s">
        <v>30</v>
      </c>
      <c r="P5760" s="6" t="s">
        <v>44</v>
      </c>
      <c r="Q5760" s="6">
        <v>3</v>
      </c>
      <c r="R5760" s="6" t="s">
        <v>37</v>
      </c>
      <c r="S5760" s="6">
        <v>2</v>
      </c>
      <c r="T5760" s="7">
        <v>66500</v>
      </c>
      <c r="U5760" t="str">
        <f t="shared" si="623"/>
        <v>Reviewed</v>
      </c>
      <c r="V5760" t="str">
        <f t="shared" si="624"/>
        <v>meets</v>
      </c>
      <c r="W5760">
        <f t="shared" si="625"/>
        <v>0</v>
      </c>
      <c r="X5760" t="str">
        <f t="shared" si="626"/>
        <v>Active</v>
      </c>
      <c r="Y5760">
        <f t="shared" si="627"/>
        <v>1.5671232876712329</v>
      </c>
      <c r="Z5760" t="str">
        <f t="shared" si="628"/>
        <v>1–2 Years</v>
      </c>
      <c r="AA5760" t="str">
        <f t="shared" si="629"/>
        <v>&lt;70K</v>
      </c>
    </row>
    <row r="5761" spans="1:27" ht="19.95" customHeight="1" x14ac:dyDescent="0.3">
      <c r="A5761" s="8" t="s">
        <v>5888</v>
      </c>
      <c r="B5761" s="9">
        <v>45435</v>
      </c>
      <c r="C5761" s="1" t="s">
        <v>91</v>
      </c>
      <c r="D5761" s="1" t="s">
        <v>87</v>
      </c>
      <c r="E5761" s="1" t="s">
        <v>92</v>
      </c>
      <c r="F5761" s="1" t="s">
        <v>93</v>
      </c>
      <c r="G5761" s="1" t="s">
        <v>94</v>
      </c>
      <c r="H5761" s="1" t="s">
        <v>26</v>
      </c>
      <c r="I5761" s="1" t="s">
        <v>50</v>
      </c>
      <c r="J5761" s="9">
        <v>45435</v>
      </c>
      <c r="K5761" s="9">
        <v>45806</v>
      </c>
      <c r="L5761" s="1" t="s">
        <v>51</v>
      </c>
      <c r="M5761" s="1">
        <v>371</v>
      </c>
      <c r="N5761" s="1" t="s">
        <v>75</v>
      </c>
      <c r="O5761" s="1" t="s">
        <v>30</v>
      </c>
      <c r="P5761" s="1" t="s">
        <v>133</v>
      </c>
      <c r="Q5761" s="1">
        <v>3</v>
      </c>
      <c r="R5761" s="1" t="s">
        <v>37</v>
      </c>
      <c r="S5761" s="1">
        <v>1</v>
      </c>
      <c r="T5761" s="10">
        <v>84500</v>
      </c>
      <c r="U5761" t="str">
        <f t="shared" si="623"/>
        <v>Reviewed</v>
      </c>
      <c r="V5761" t="str">
        <f t="shared" si="624"/>
        <v>meets</v>
      </c>
      <c r="W5761">
        <f t="shared" si="625"/>
        <v>1</v>
      </c>
      <c r="X5761" t="str">
        <f t="shared" si="626"/>
        <v>Attrited</v>
      </c>
      <c r="Y5761">
        <f t="shared" si="627"/>
        <v>1.0164383561643835</v>
      </c>
      <c r="Z5761" t="str">
        <f t="shared" si="628"/>
        <v>1–2 Years</v>
      </c>
      <c r="AA5761" t="str">
        <f t="shared" si="629"/>
        <v>70K–99K</v>
      </c>
    </row>
    <row r="5762" spans="1:27" ht="19.95" customHeight="1" x14ac:dyDescent="0.3">
      <c r="A5762" s="4" t="s">
        <v>5889</v>
      </c>
      <c r="B5762" s="5">
        <v>44976</v>
      </c>
      <c r="C5762" s="6" t="s">
        <v>21</v>
      </c>
      <c r="D5762" s="6" t="s">
        <v>22</v>
      </c>
      <c r="E5762" s="6" t="s">
        <v>23</v>
      </c>
      <c r="F5762" s="6" t="s">
        <v>288</v>
      </c>
      <c r="G5762" s="6" t="s">
        <v>25</v>
      </c>
      <c r="H5762" s="6" t="s">
        <v>43</v>
      </c>
      <c r="I5762" s="6" t="s">
        <v>27</v>
      </c>
      <c r="J5762" s="5">
        <v>44976</v>
      </c>
      <c r="K5762" s="5"/>
      <c r="L5762" s="6" t="s">
        <v>28</v>
      </c>
      <c r="M5762" s="6">
        <v>1046</v>
      </c>
      <c r="N5762" s="6" t="s">
        <v>52</v>
      </c>
      <c r="O5762" s="6" t="s">
        <v>63</v>
      </c>
      <c r="P5762" s="6" t="s">
        <v>64</v>
      </c>
      <c r="Q5762" s="6">
        <v>4</v>
      </c>
      <c r="R5762" s="6" t="s">
        <v>32</v>
      </c>
      <c r="S5762" s="6">
        <v>3</v>
      </c>
      <c r="T5762" s="7">
        <v>60000</v>
      </c>
      <c r="U5762" t="str">
        <f t="shared" ref="U5762:U5825" si="630">IF(LOWER(TRIM(Q5762&amp;""))="none","Not Reviewed","Reviewed")</f>
        <v>Reviewed</v>
      </c>
      <c r="V5762" t="str">
        <f t="shared" ref="V5762:V5825" si="631">IF(OR(Q5762="none",R5762=""),"Not Reviewed",R5762)</f>
        <v>exceeds</v>
      </c>
      <c r="W5762">
        <f t="shared" ref="W5762:W5825" si="632">IF(I5762="terminated",1,0)</f>
        <v>0</v>
      </c>
      <c r="X5762" t="str">
        <f t="shared" ref="X5762:X5825" si="633">IF(I5762="terminated","Attrited","Active")</f>
        <v>Active</v>
      </c>
      <c r="Y5762">
        <f t="shared" ref="Y5762:Y5825" si="634">M5762/365</f>
        <v>2.8657534246575342</v>
      </c>
      <c r="Z5762" t="str">
        <f t="shared" ref="Z5762:Z5825" si="635">IF(Y5762&lt;1,"&lt;1 Year",IF(Y5762&lt;2,"1–2 Years",IF(Y5762&lt;3,"2–3 Years","3+ Years")))</f>
        <v>2–3 Years</v>
      </c>
      <c r="AA5762" t="str">
        <f t="shared" ref="AA5762:AA5825" si="636">IF(T5762&lt;70000,"&lt;70K",IF(T5762&lt;100000,"70K–99K",IF(T5762&lt;130000,"100K–129K","130K+")))</f>
        <v>&lt;70K</v>
      </c>
    </row>
    <row r="5763" spans="1:27" ht="19.95" customHeight="1" x14ac:dyDescent="0.3">
      <c r="A5763" s="8" t="s">
        <v>5890</v>
      </c>
      <c r="B5763" s="9">
        <v>45250</v>
      </c>
      <c r="C5763" s="1" t="s">
        <v>34</v>
      </c>
      <c r="D5763" s="1" t="s">
        <v>22</v>
      </c>
      <c r="E5763" s="1" t="s">
        <v>23</v>
      </c>
      <c r="F5763" s="1" t="s">
        <v>138</v>
      </c>
      <c r="G5763" s="1" t="s">
        <v>36</v>
      </c>
      <c r="H5763" s="1" t="s">
        <v>43</v>
      </c>
      <c r="I5763" s="1" t="s">
        <v>27</v>
      </c>
      <c r="J5763" s="9">
        <v>45250</v>
      </c>
      <c r="K5763" s="9"/>
      <c r="L5763" s="1" t="s">
        <v>28</v>
      </c>
      <c r="M5763" s="1">
        <v>772</v>
      </c>
      <c r="N5763" s="1" t="s">
        <v>29</v>
      </c>
      <c r="O5763" s="1" t="s">
        <v>63</v>
      </c>
      <c r="P5763" s="1" t="s">
        <v>44</v>
      </c>
      <c r="Q5763" s="1">
        <v>5</v>
      </c>
      <c r="R5763" s="1" t="s">
        <v>119</v>
      </c>
      <c r="S5763" s="1">
        <v>2</v>
      </c>
      <c r="T5763" s="10">
        <v>72500</v>
      </c>
      <c r="U5763" t="str">
        <f t="shared" si="630"/>
        <v>Reviewed</v>
      </c>
      <c r="V5763" t="str">
        <f t="shared" si="631"/>
        <v>outstanding</v>
      </c>
      <c r="W5763">
        <f t="shared" si="632"/>
        <v>0</v>
      </c>
      <c r="X5763" t="str">
        <f t="shared" si="633"/>
        <v>Active</v>
      </c>
      <c r="Y5763">
        <f t="shared" si="634"/>
        <v>2.1150684931506851</v>
      </c>
      <c r="Z5763" t="str">
        <f t="shared" si="635"/>
        <v>2–3 Years</v>
      </c>
      <c r="AA5763" t="str">
        <f t="shared" si="636"/>
        <v>70K–99K</v>
      </c>
    </row>
    <row r="5764" spans="1:27" ht="19.95" customHeight="1" x14ac:dyDescent="0.3">
      <c r="A5764" s="4" t="s">
        <v>5891</v>
      </c>
      <c r="B5764" s="5">
        <v>45707</v>
      </c>
      <c r="C5764" s="6" t="s">
        <v>39</v>
      </c>
      <c r="D5764" s="6" t="s">
        <v>22</v>
      </c>
      <c r="E5764" s="6" t="s">
        <v>40</v>
      </c>
      <c r="F5764" s="6" t="s">
        <v>174</v>
      </c>
      <c r="G5764" s="6" t="s">
        <v>42</v>
      </c>
      <c r="H5764" s="6" t="s">
        <v>26</v>
      </c>
      <c r="I5764" s="6" t="s">
        <v>50</v>
      </c>
      <c r="J5764" s="5">
        <v>45707</v>
      </c>
      <c r="K5764" s="5">
        <v>45860</v>
      </c>
      <c r="L5764" s="6" t="s">
        <v>51</v>
      </c>
      <c r="M5764" s="6">
        <v>153</v>
      </c>
      <c r="N5764" s="6" t="s">
        <v>52</v>
      </c>
      <c r="O5764" s="6" t="s">
        <v>30</v>
      </c>
      <c r="P5764" s="6" t="s">
        <v>64</v>
      </c>
      <c r="Q5764" s="6" t="s">
        <v>95</v>
      </c>
      <c r="R5764" s="6" t="s">
        <v>28</v>
      </c>
      <c r="S5764" s="6">
        <v>0</v>
      </c>
      <c r="T5764" s="7">
        <v>85500</v>
      </c>
      <c r="U5764" t="str">
        <f t="shared" si="630"/>
        <v>Not Reviewed</v>
      </c>
      <c r="V5764" t="str">
        <f t="shared" si="631"/>
        <v>Not Reviewed</v>
      </c>
      <c r="W5764">
        <f t="shared" si="632"/>
        <v>1</v>
      </c>
      <c r="X5764" t="str">
        <f t="shared" si="633"/>
        <v>Attrited</v>
      </c>
      <c r="Y5764">
        <f t="shared" si="634"/>
        <v>0.41917808219178082</v>
      </c>
      <c r="Z5764" t="str">
        <f t="shared" si="635"/>
        <v>&lt;1 Year</v>
      </c>
      <c r="AA5764" t="str">
        <f t="shared" si="636"/>
        <v>70K–99K</v>
      </c>
    </row>
    <row r="5765" spans="1:27" ht="19.95" customHeight="1" x14ac:dyDescent="0.3">
      <c r="A5765" s="8" t="s">
        <v>5892</v>
      </c>
      <c r="B5765" s="9">
        <v>45275</v>
      </c>
      <c r="C5765" s="1" t="s">
        <v>46</v>
      </c>
      <c r="D5765" s="1" t="s">
        <v>22</v>
      </c>
      <c r="E5765" s="1" t="s">
        <v>40</v>
      </c>
      <c r="F5765" s="1" t="s">
        <v>101</v>
      </c>
      <c r="G5765" s="1" t="s">
        <v>48</v>
      </c>
      <c r="H5765" s="1" t="s">
        <v>26</v>
      </c>
      <c r="I5765" s="1" t="s">
        <v>27</v>
      </c>
      <c r="J5765" s="9">
        <v>45275</v>
      </c>
      <c r="K5765" s="9"/>
      <c r="L5765" s="1" t="s">
        <v>28</v>
      </c>
      <c r="M5765" s="1">
        <v>747</v>
      </c>
      <c r="N5765" s="1" t="s">
        <v>29</v>
      </c>
      <c r="O5765" s="1" t="s">
        <v>63</v>
      </c>
      <c r="P5765" s="1" t="s">
        <v>44</v>
      </c>
      <c r="Q5765" s="1">
        <v>3</v>
      </c>
      <c r="R5765" s="1" t="s">
        <v>37</v>
      </c>
      <c r="S5765" s="1">
        <v>2</v>
      </c>
      <c r="T5765" s="10">
        <v>88500</v>
      </c>
      <c r="U5765" t="str">
        <f t="shared" si="630"/>
        <v>Reviewed</v>
      </c>
      <c r="V5765" t="str">
        <f t="shared" si="631"/>
        <v>meets</v>
      </c>
      <c r="W5765">
        <f t="shared" si="632"/>
        <v>0</v>
      </c>
      <c r="X5765" t="str">
        <f t="shared" si="633"/>
        <v>Active</v>
      </c>
      <c r="Y5765">
        <f t="shared" si="634"/>
        <v>2.0465753424657533</v>
      </c>
      <c r="Z5765" t="str">
        <f t="shared" si="635"/>
        <v>2–3 Years</v>
      </c>
      <c r="AA5765" t="str">
        <f t="shared" si="636"/>
        <v>70K–99K</v>
      </c>
    </row>
    <row r="5766" spans="1:27" ht="19.95" customHeight="1" x14ac:dyDescent="0.3">
      <c r="A5766" s="4" t="s">
        <v>5893</v>
      </c>
      <c r="B5766" s="5">
        <v>45682</v>
      </c>
      <c r="C5766" s="6" t="s">
        <v>55</v>
      </c>
      <c r="D5766" s="6" t="s">
        <v>56</v>
      </c>
      <c r="E5766" s="6" t="s">
        <v>23</v>
      </c>
      <c r="F5766" s="6" t="s">
        <v>147</v>
      </c>
      <c r="G5766" s="6" t="s">
        <v>58</v>
      </c>
      <c r="H5766" s="6" t="s">
        <v>26</v>
      </c>
      <c r="I5766" s="6" t="s">
        <v>27</v>
      </c>
      <c r="J5766" s="5">
        <v>45682</v>
      </c>
      <c r="K5766" s="5"/>
      <c r="L5766" s="6" t="s">
        <v>28</v>
      </c>
      <c r="M5766" s="6">
        <v>340</v>
      </c>
      <c r="N5766" s="6" t="s">
        <v>29</v>
      </c>
      <c r="O5766" s="6" t="s">
        <v>30</v>
      </c>
      <c r="P5766" s="6" t="s">
        <v>64</v>
      </c>
      <c r="Q5766" s="6">
        <v>2</v>
      </c>
      <c r="R5766" s="6" t="s">
        <v>53</v>
      </c>
      <c r="S5766" s="6">
        <v>1</v>
      </c>
      <c r="T5766" s="7">
        <v>88000</v>
      </c>
      <c r="U5766" t="str">
        <f t="shared" si="630"/>
        <v>Reviewed</v>
      </c>
      <c r="V5766" t="str">
        <f t="shared" si="631"/>
        <v>needs_support</v>
      </c>
      <c r="W5766">
        <f t="shared" si="632"/>
        <v>0</v>
      </c>
      <c r="X5766" t="str">
        <f t="shared" si="633"/>
        <v>Active</v>
      </c>
      <c r="Y5766">
        <f t="shared" si="634"/>
        <v>0.93150684931506844</v>
      </c>
      <c r="Z5766" t="str">
        <f t="shared" si="635"/>
        <v>&lt;1 Year</v>
      </c>
      <c r="AA5766" t="str">
        <f t="shared" si="636"/>
        <v>70K–99K</v>
      </c>
    </row>
    <row r="5767" spans="1:27" ht="19.95" customHeight="1" x14ac:dyDescent="0.3">
      <c r="A5767" s="8" t="s">
        <v>5894</v>
      </c>
      <c r="B5767" s="9">
        <v>45026</v>
      </c>
      <c r="C5767" s="1" t="s">
        <v>60</v>
      </c>
      <c r="D5767" s="1" t="s">
        <v>56</v>
      </c>
      <c r="E5767" s="1" t="s">
        <v>40</v>
      </c>
      <c r="F5767" s="1" t="s">
        <v>61</v>
      </c>
      <c r="G5767" s="1" t="s">
        <v>62</v>
      </c>
      <c r="H5767" s="1" t="s">
        <v>26</v>
      </c>
      <c r="I5767" s="1" t="s">
        <v>27</v>
      </c>
      <c r="J5767" s="9">
        <v>45026</v>
      </c>
      <c r="K5767" s="9"/>
      <c r="L5767" s="1" t="s">
        <v>28</v>
      </c>
      <c r="M5767" s="1">
        <v>996</v>
      </c>
      <c r="N5767" s="1" t="s">
        <v>29</v>
      </c>
      <c r="O5767" s="1" t="s">
        <v>63</v>
      </c>
      <c r="P5767" s="1" t="s">
        <v>64</v>
      </c>
      <c r="Q5767" s="1">
        <v>5</v>
      </c>
      <c r="R5767" s="1" t="s">
        <v>119</v>
      </c>
      <c r="S5767" s="1">
        <v>3</v>
      </c>
      <c r="T5767" s="10">
        <v>95500</v>
      </c>
      <c r="U5767" t="str">
        <f t="shared" si="630"/>
        <v>Reviewed</v>
      </c>
      <c r="V5767" t="str">
        <f t="shared" si="631"/>
        <v>outstanding</v>
      </c>
      <c r="W5767">
        <f t="shared" si="632"/>
        <v>0</v>
      </c>
      <c r="X5767" t="str">
        <f t="shared" si="633"/>
        <v>Active</v>
      </c>
      <c r="Y5767">
        <f t="shared" si="634"/>
        <v>2.7287671232876711</v>
      </c>
      <c r="Z5767" t="str">
        <f t="shared" si="635"/>
        <v>2–3 Years</v>
      </c>
      <c r="AA5767" t="str">
        <f t="shared" si="636"/>
        <v>70K–99K</v>
      </c>
    </row>
    <row r="5768" spans="1:27" ht="19.95" customHeight="1" x14ac:dyDescent="0.3">
      <c r="A5768" s="4" t="s">
        <v>5895</v>
      </c>
      <c r="B5768" s="5">
        <v>45146</v>
      </c>
      <c r="C5768" s="6" t="s">
        <v>66</v>
      </c>
      <c r="D5768" s="6" t="s">
        <v>56</v>
      </c>
      <c r="E5768" s="6" t="s">
        <v>67</v>
      </c>
      <c r="F5768" s="6" t="s">
        <v>99</v>
      </c>
      <c r="G5768" s="6" t="s">
        <v>36</v>
      </c>
      <c r="H5768" s="6" t="s">
        <v>49</v>
      </c>
      <c r="I5768" s="6" t="s">
        <v>27</v>
      </c>
      <c r="J5768" s="5">
        <v>45146</v>
      </c>
      <c r="K5768" s="5"/>
      <c r="L5768" s="6" t="s">
        <v>28</v>
      </c>
      <c r="M5768" s="6">
        <v>876</v>
      </c>
      <c r="N5768" s="6" t="s">
        <v>75</v>
      </c>
      <c r="O5768" s="6" t="s">
        <v>63</v>
      </c>
      <c r="P5768" s="6" t="s">
        <v>31</v>
      </c>
      <c r="Q5768" s="6">
        <v>3</v>
      </c>
      <c r="R5768" s="6" t="s">
        <v>37</v>
      </c>
      <c r="S5768" s="6">
        <v>2</v>
      </c>
      <c r="T5768" s="7">
        <v>125500</v>
      </c>
      <c r="U5768" t="str">
        <f t="shared" si="630"/>
        <v>Reviewed</v>
      </c>
      <c r="V5768" t="str">
        <f t="shared" si="631"/>
        <v>meets</v>
      </c>
      <c r="W5768">
        <f t="shared" si="632"/>
        <v>0</v>
      </c>
      <c r="X5768" t="str">
        <f t="shared" si="633"/>
        <v>Active</v>
      </c>
      <c r="Y5768">
        <f t="shared" si="634"/>
        <v>2.4</v>
      </c>
      <c r="Z5768" t="str">
        <f t="shared" si="635"/>
        <v>2–3 Years</v>
      </c>
      <c r="AA5768" t="str">
        <f t="shared" si="636"/>
        <v>100K–129K</v>
      </c>
    </row>
    <row r="5769" spans="1:27" ht="19.95" customHeight="1" x14ac:dyDescent="0.3">
      <c r="A5769" s="8" t="s">
        <v>5896</v>
      </c>
      <c r="B5769" s="9">
        <v>44989</v>
      </c>
      <c r="C5769" s="1" t="s">
        <v>71</v>
      </c>
      <c r="D5769" s="1" t="s">
        <v>72</v>
      </c>
      <c r="E5769" s="1" t="s">
        <v>23</v>
      </c>
      <c r="F5769" s="1" t="s">
        <v>150</v>
      </c>
      <c r="G5769" s="1" t="s">
        <v>74</v>
      </c>
      <c r="H5769" s="1" t="s">
        <v>26</v>
      </c>
      <c r="I5769" s="1" t="s">
        <v>27</v>
      </c>
      <c r="J5769" s="9">
        <v>44989</v>
      </c>
      <c r="K5769" s="9"/>
      <c r="L5769" s="1" t="s">
        <v>28</v>
      </c>
      <c r="M5769" s="1">
        <v>1033</v>
      </c>
      <c r="N5769" s="1" t="s">
        <v>122</v>
      </c>
      <c r="O5769" s="1" t="s">
        <v>63</v>
      </c>
      <c r="P5769" s="1" t="s">
        <v>64</v>
      </c>
      <c r="Q5769" s="1">
        <v>4</v>
      </c>
      <c r="R5769" s="1" t="s">
        <v>32</v>
      </c>
      <c r="S5769" s="1">
        <v>3</v>
      </c>
      <c r="T5769" s="10">
        <v>76000</v>
      </c>
      <c r="U5769" t="str">
        <f t="shared" si="630"/>
        <v>Reviewed</v>
      </c>
      <c r="V5769" t="str">
        <f t="shared" si="631"/>
        <v>exceeds</v>
      </c>
      <c r="W5769">
        <f t="shared" si="632"/>
        <v>0</v>
      </c>
      <c r="X5769" t="str">
        <f t="shared" si="633"/>
        <v>Active</v>
      </c>
      <c r="Y5769">
        <f t="shared" si="634"/>
        <v>2.8301369863013699</v>
      </c>
      <c r="Z5769" t="str">
        <f t="shared" si="635"/>
        <v>2–3 Years</v>
      </c>
      <c r="AA5769" t="str">
        <f t="shared" si="636"/>
        <v>70K–99K</v>
      </c>
    </row>
    <row r="5770" spans="1:27" ht="19.95" customHeight="1" x14ac:dyDescent="0.3">
      <c r="A5770" s="4" t="s">
        <v>5897</v>
      </c>
      <c r="B5770" s="5">
        <v>45927</v>
      </c>
      <c r="C5770" s="6" t="s">
        <v>77</v>
      </c>
      <c r="D5770" s="6" t="s">
        <v>72</v>
      </c>
      <c r="E5770" s="6" t="s">
        <v>40</v>
      </c>
      <c r="F5770" s="6" t="s">
        <v>112</v>
      </c>
      <c r="G5770" s="6" t="s">
        <v>79</v>
      </c>
      <c r="H5770" s="6" t="s">
        <v>43</v>
      </c>
      <c r="I5770" s="6" t="s">
        <v>27</v>
      </c>
      <c r="J5770" s="5">
        <v>45927</v>
      </c>
      <c r="K5770" s="5"/>
      <c r="L5770" s="6" t="s">
        <v>28</v>
      </c>
      <c r="M5770" s="6">
        <v>95</v>
      </c>
      <c r="N5770" s="6" t="s">
        <v>140</v>
      </c>
      <c r="O5770" s="6" t="s">
        <v>43</v>
      </c>
      <c r="P5770" s="6" t="s">
        <v>107</v>
      </c>
      <c r="Q5770" s="6" t="s">
        <v>95</v>
      </c>
      <c r="R5770" s="6" t="s">
        <v>28</v>
      </c>
      <c r="S5770" s="6">
        <v>0</v>
      </c>
      <c r="T5770" s="7">
        <v>65000</v>
      </c>
      <c r="U5770" t="str">
        <f t="shared" si="630"/>
        <v>Not Reviewed</v>
      </c>
      <c r="V5770" t="str">
        <f t="shared" si="631"/>
        <v>Not Reviewed</v>
      </c>
      <c r="W5770">
        <f t="shared" si="632"/>
        <v>0</v>
      </c>
      <c r="X5770" t="str">
        <f t="shared" si="633"/>
        <v>Active</v>
      </c>
      <c r="Y5770">
        <f t="shared" si="634"/>
        <v>0.26027397260273971</v>
      </c>
      <c r="Z5770" t="str">
        <f t="shared" si="635"/>
        <v>&lt;1 Year</v>
      </c>
      <c r="AA5770" t="str">
        <f t="shared" si="636"/>
        <v>&lt;70K</v>
      </c>
    </row>
    <row r="5771" spans="1:27" ht="19.95" customHeight="1" x14ac:dyDescent="0.3">
      <c r="A5771" s="8" t="s">
        <v>5898</v>
      </c>
      <c r="B5771" s="9">
        <v>44985</v>
      </c>
      <c r="C5771" s="1" t="s">
        <v>81</v>
      </c>
      <c r="D5771" s="1" t="s">
        <v>72</v>
      </c>
      <c r="E5771" s="1" t="s">
        <v>23</v>
      </c>
      <c r="F5771" s="1" t="s">
        <v>82</v>
      </c>
      <c r="G5771" s="1" t="s">
        <v>83</v>
      </c>
      <c r="H5771" s="1" t="s">
        <v>26</v>
      </c>
      <c r="I5771" s="1" t="s">
        <v>27</v>
      </c>
      <c r="J5771" s="9">
        <v>44985</v>
      </c>
      <c r="K5771" s="9"/>
      <c r="L5771" s="1" t="s">
        <v>28</v>
      </c>
      <c r="M5771" s="1">
        <v>1037</v>
      </c>
      <c r="N5771" s="1" t="s">
        <v>29</v>
      </c>
      <c r="O5771" s="1" t="s">
        <v>43</v>
      </c>
      <c r="P5771" s="1" t="s">
        <v>64</v>
      </c>
      <c r="Q5771" s="1">
        <v>3</v>
      </c>
      <c r="R5771" s="1" t="s">
        <v>37</v>
      </c>
      <c r="S5771" s="1">
        <v>3</v>
      </c>
      <c r="T5771" s="10">
        <v>74000</v>
      </c>
      <c r="U5771" t="str">
        <f t="shared" si="630"/>
        <v>Reviewed</v>
      </c>
      <c r="V5771" t="str">
        <f t="shared" si="631"/>
        <v>meets</v>
      </c>
      <c r="W5771">
        <f t="shared" si="632"/>
        <v>0</v>
      </c>
      <c r="X5771" t="str">
        <f t="shared" si="633"/>
        <v>Active</v>
      </c>
      <c r="Y5771">
        <f t="shared" si="634"/>
        <v>2.8410958904109589</v>
      </c>
      <c r="Z5771" t="str">
        <f t="shared" si="635"/>
        <v>2–3 Years</v>
      </c>
      <c r="AA5771" t="str">
        <f t="shared" si="636"/>
        <v>70K–99K</v>
      </c>
    </row>
    <row r="5772" spans="1:27" ht="19.95" customHeight="1" x14ac:dyDescent="0.3">
      <c r="A5772" s="4" t="s">
        <v>5899</v>
      </c>
      <c r="B5772" s="5">
        <v>45606</v>
      </c>
      <c r="C5772" s="6" t="s">
        <v>86</v>
      </c>
      <c r="D5772" s="6" t="s">
        <v>87</v>
      </c>
      <c r="E5772" s="6" t="s">
        <v>67</v>
      </c>
      <c r="F5772" s="6" t="s">
        <v>135</v>
      </c>
      <c r="G5772" s="6" t="s">
        <v>89</v>
      </c>
      <c r="H5772" s="6" t="s">
        <v>43</v>
      </c>
      <c r="I5772" s="6" t="s">
        <v>27</v>
      </c>
      <c r="J5772" s="5">
        <v>45606</v>
      </c>
      <c r="K5772" s="5"/>
      <c r="L5772" s="6" t="s">
        <v>28</v>
      </c>
      <c r="M5772" s="6">
        <v>416</v>
      </c>
      <c r="N5772" s="6" t="s">
        <v>29</v>
      </c>
      <c r="O5772" s="6" t="s">
        <v>43</v>
      </c>
      <c r="P5772" s="6" t="s">
        <v>64</v>
      </c>
      <c r="Q5772" s="6">
        <v>4</v>
      </c>
      <c r="R5772" s="6" t="s">
        <v>32</v>
      </c>
      <c r="S5772" s="6">
        <v>1</v>
      </c>
      <c r="T5772" s="7">
        <v>61500</v>
      </c>
      <c r="U5772" t="str">
        <f t="shared" si="630"/>
        <v>Reviewed</v>
      </c>
      <c r="V5772" t="str">
        <f t="shared" si="631"/>
        <v>exceeds</v>
      </c>
      <c r="W5772">
        <f t="shared" si="632"/>
        <v>0</v>
      </c>
      <c r="X5772" t="str">
        <f t="shared" si="633"/>
        <v>Active</v>
      </c>
      <c r="Y5772">
        <f t="shared" si="634"/>
        <v>1.1397260273972603</v>
      </c>
      <c r="Z5772" t="str">
        <f t="shared" si="635"/>
        <v>1–2 Years</v>
      </c>
      <c r="AA5772" t="str">
        <f t="shared" si="636"/>
        <v>&lt;70K</v>
      </c>
    </row>
    <row r="5773" spans="1:27" ht="19.95" customHeight="1" x14ac:dyDescent="0.3">
      <c r="A5773" s="8" t="s">
        <v>5900</v>
      </c>
      <c r="B5773" s="9">
        <v>45614</v>
      </c>
      <c r="C5773" s="1" t="s">
        <v>91</v>
      </c>
      <c r="D5773" s="1" t="s">
        <v>87</v>
      </c>
      <c r="E5773" s="1" t="s">
        <v>92</v>
      </c>
      <c r="F5773" s="1" t="s">
        <v>114</v>
      </c>
      <c r="G5773" s="1" t="s">
        <v>94</v>
      </c>
      <c r="H5773" s="1" t="s">
        <v>43</v>
      </c>
      <c r="I5773" s="1" t="s">
        <v>27</v>
      </c>
      <c r="J5773" s="9">
        <v>45614</v>
      </c>
      <c r="K5773" s="9"/>
      <c r="L5773" s="1" t="s">
        <v>28</v>
      </c>
      <c r="M5773" s="1">
        <v>408</v>
      </c>
      <c r="N5773" s="1" t="s">
        <v>140</v>
      </c>
      <c r="O5773" s="1" t="s">
        <v>30</v>
      </c>
      <c r="P5773" s="1" t="s">
        <v>64</v>
      </c>
      <c r="Q5773" s="1">
        <v>1</v>
      </c>
      <c r="R5773" s="1" t="s">
        <v>53</v>
      </c>
      <c r="S5773" s="1">
        <v>1</v>
      </c>
      <c r="T5773" s="10">
        <v>74500</v>
      </c>
      <c r="U5773" t="str">
        <f t="shared" si="630"/>
        <v>Reviewed</v>
      </c>
      <c r="V5773" t="str">
        <f t="shared" si="631"/>
        <v>needs_support</v>
      </c>
      <c r="W5773">
        <f t="shared" si="632"/>
        <v>0</v>
      </c>
      <c r="X5773" t="str">
        <f t="shared" si="633"/>
        <v>Active</v>
      </c>
      <c r="Y5773">
        <f t="shared" si="634"/>
        <v>1.1178082191780823</v>
      </c>
      <c r="Z5773" t="str">
        <f t="shared" si="635"/>
        <v>1–2 Years</v>
      </c>
      <c r="AA5773" t="str">
        <f t="shared" si="636"/>
        <v>70K–99K</v>
      </c>
    </row>
    <row r="5774" spans="1:27" ht="19.95" customHeight="1" x14ac:dyDescent="0.3">
      <c r="A5774" s="4" t="s">
        <v>5901</v>
      </c>
      <c r="B5774" s="5">
        <v>45027</v>
      </c>
      <c r="C5774" s="6" t="s">
        <v>21</v>
      </c>
      <c r="D5774" s="6" t="s">
        <v>22</v>
      </c>
      <c r="E5774" s="6" t="s">
        <v>23</v>
      </c>
      <c r="F5774" s="6" t="s">
        <v>121</v>
      </c>
      <c r="G5774" s="6" t="s">
        <v>25</v>
      </c>
      <c r="H5774" s="6" t="s">
        <v>49</v>
      </c>
      <c r="I5774" s="6" t="s">
        <v>50</v>
      </c>
      <c r="J5774" s="5">
        <v>45027</v>
      </c>
      <c r="K5774" s="5">
        <v>45329</v>
      </c>
      <c r="L5774" s="6" t="s">
        <v>51</v>
      </c>
      <c r="M5774" s="6">
        <v>302</v>
      </c>
      <c r="N5774" s="6" t="s">
        <v>75</v>
      </c>
      <c r="O5774" s="6" t="s">
        <v>63</v>
      </c>
      <c r="P5774" s="6" t="s">
        <v>64</v>
      </c>
      <c r="Q5774" s="6">
        <v>3</v>
      </c>
      <c r="R5774" s="6" t="s">
        <v>37</v>
      </c>
      <c r="S5774" s="6">
        <v>1</v>
      </c>
      <c r="T5774" s="7">
        <v>120500</v>
      </c>
      <c r="U5774" t="str">
        <f t="shared" si="630"/>
        <v>Reviewed</v>
      </c>
      <c r="V5774" t="str">
        <f t="shared" si="631"/>
        <v>meets</v>
      </c>
      <c r="W5774">
        <f t="shared" si="632"/>
        <v>1</v>
      </c>
      <c r="X5774" t="str">
        <f t="shared" si="633"/>
        <v>Attrited</v>
      </c>
      <c r="Y5774">
        <f t="shared" si="634"/>
        <v>0.82739726027397265</v>
      </c>
      <c r="Z5774" t="str">
        <f t="shared" si="635"/>
        <v>&lt;1 Year</v>
      </c>
      <c r="AA5774" t="str">
        <f t="shared" si="636"/>
        <v>100K–129K</v>
      </c>
    </row>
    <row r="5775" spans="1:27" ht="19.95" customHeight="1" x14ac:dyDescent="0.3">
      <c r="A5775" s="8" t="s">
        <v>5902</v>
      </c>
      <c r="B5775" s="9">
        <v>45186</v>
      </c>
      <c r="C5775" s="1" t="s">
        <v>34</v>
      </c>
      <c r="D5775" s="1" t="s">
        <v>22</v>
      </c>
      <c r="E5775" s="1" t="s">
        <v>23</v>
      </c>
      <c r="F5775" s="1" t="s">
        <v>24</v>
      </c>
      <c r="G5775" s="1" t="s">
        <v>25</v>
      </c>
      <c r="H5775" s="1" t="s">
        <v>26</v>
      </c>
      <c r="I5775" s="1" t="s">
        <v>27</v>
      </c>
      <c r="J5775" s="9">
        <v>45186</v>
      </c>
      <c r="K5775" s="9"/>
      <c r="L5775" s="1" t="s">
        <v>28</v>
      </c>
      <c r="M5775" s="1">
        <v>836</v>
      </c>
      <c r="N5775" s="1" t="s">
        <v>29</v>
      </c>
      <c r="O5775" s="1" t="s">
        <v>43</v>
      </c>
      <c r="P5775" s="1" t="s">
        <v>44</v>
      </c>
      <c r="Q5775" s="1">
        <v>3</v>
      </c>
      <c r="R5775" s="1" t="s">
        <v>37</v>
      </c>
      <c r="S5775" s="1">
        <v>2</v>
      </c>
      <c r="T5775" s="10">
        <v>102000</v>
      </c>
      <c r="U5775" t="str">
        <f t="shared" si="630"/>
        <v>Reviewed</v>
      </c>
      <c r="V5775" t="str">
        <f t="shared" si="631"/>
        <v>meets</v>
      </c>
      <c r="W5775">
        <f t="shared" si="632"/>
        <v>0</v>
      </c>
      <c r="X5775" t="str">
        <f t="shared" si="633"/>
        <v>Active</v>
      </c>
      <c r="Y5775">
        <f t="shared" si="634"/>
        <v>2.2904109589041095</v>
      </c>
      <c r="Z5775" t="str">
        <f t="shared" si="635"/>
        <v>2–3 Years</v>
      </c>
      <c r="AA5775" t="str">
        <f t="shared" si="636"/>
        <v>100K–129K</v>
      </c>
    </row>
    <row r="5776" spans="1:27" ht="19.95" customHeight="1" x14ac:dyDescent="0.3">
      <c r="A5776" s="4" t="s">
        <v>5903</v>
      </c>
      <c r="B5776" s="5">
        <v>45347</v>
      </c>
      <c r="C5776" s="6" t="s">
        <v>39</v>
      </c>
      <c r="D5776" s="6" t="s">
        <v>22</v>
      </c>
      <c r="E5776" s="6" t="s">
        <v>40</v>
      </c>
      <c r="F5776" s="6" t="s">
        <v>101</v>
      </c>
      <c r="G5776" s="6" t="s">
        <v>48</v>
      </c>
      <c r="H5776" s="6" t="s">
        <v>26</v>
      </c>
      <c r="I5776" s="6" t="s">
        <v>27</v>
      </c>
      <c r="J5776" s="5">
        <v>45347</v>
      </c>
      <c r="K5776" s="5"/>
      <c r="L5776" s="6" t="s">
        <v>28</v>
      </c>
      <c r="M5776" s="6">
        <v>675</v>
      </c>
      <c r="N5776" s="6" t="s">
        <v>52</v>
      </c>
      <c r="O5776" s="6" t="s">
        <v>63</v>
      </c>
      <c r="P5776" s="6" t="s">
        <v>64</v>
      </c>
      <c r="Q5776" s="6">
        <v>4</v>
      </c>
      <c r="R5776" s="6" t="s">
        <v>32</v>
      </c>
      <c r="S5776" s="6">
        <v>2</v>
      </c>
      <c r="T5776" s="7">
        <v>96000</v>
      </c>
      <c r="U5776" t="str">
        <f t="shared" si="630"/>
        <v>Reviewed</v>
      </c>
      <c r="V5776" t="str">
        <f t="shared" si="631"/>
        <v>exceeds</v>
      </c>
      <c r="W5776">
        <f t="shared" si="632"/>
        <v>0</v>
      </c>
      <c r="X5776" t="str">
        <f t="shared" si="633"/>
        <v>Active</v>
      </c>
      <c r="Y5776">
        <f t="shared" si="634"/>
        <v>1.8493150684931507</v>
      </c>
      <c r="Z5776" t="str">
        <f t="shared" si="635"/>
        <v>1–2 Years</v>
      </c>
      <c r="AA5776" t="str">
        <f t="shared" si="636"/>
        <v>70K–99K</v>
      </c>
    </row>
    <row r="5777" spans="1:27" ht="19.95" customHeight="1" x14ac:dyDescent="0.3">
      <c r="A5777" s="8" t="s">
        <v>5904</v>
      </c>
      <c r="B5777" s="9">
        <v>45693</v>
      </c>
      <c r="C5777" s="1" t="s">
        <v>46</v>
      </c>
      <c r="D5777" s="1" t="s">
        <v>22</v>
      </c>
      <c r="E5777" s="1" t="s">
        <v>40</v>
      </c>
      <c r="F5777" s="1" t="s">
        <v>143</v>
      </c>
      <c r="G5777" s="1" t="s">
        <v>48</v>
      </c>
      <c r="H5777" s="1" t="s">
        <v>43</v>
      </c>
      <c r="I5777" s="1" t="s">
        <v>27</v>
      </c>
      <c r="J5777" s="9">
        <v>45693</v>
      </c>
      <c r="K5777" s="9"/>
      <c r="L5777" s="1" t="s">
        <v>28</v>
      </c>
      <c r="M5777" s="1">
        <v>329</v>
      </c>
      <c r="N5777" s="1" t="s">
        <v>29</v>
      </c>
      <c r="O5777" s="1" t="s">
        <v>105</v>
      </c>
      <c r="P5777" s="1" t="s">
        <v>107</v>
      </c>
      <c r="Q5777" s="1">
        <v>4</v>
      </c>
      <c r="R5777" s="1" t="s">
        <v>32</v>
      </c>
      <c r="S5777" s="1">
        <v>1</v>
      </c>
      <c r="T5777" s="10">
        <v>64000</v>
      </c>
      <c r="U5777" t="str">
        <f t="shared" si="630"/>
        <v>Reviewed</v>
      </c>
      <c r="V5777" t="str">
        <f t="shared" si="631"/>
        <v>exceeds</v>
      </c>
      <c r="W5777">
        <f t="shared" si="632"/>
        <v>0</v>
      </c>
      <c r="X5777" t="str">
        <f t="shared" si="633"/>
        <v>Active</v>
      </c>
      <c r="Y5777">
        <f t="shared" si="634"/>
        <v>0.90136986301369859</v>
      </c>
      <c r="Z5777" t="str">
        <f t="shared" si="635"/>
        <v>&lt;1 Year</v>
      </c>
      <c r="AA5777" t="str">
        <f t="shared" si="636"/>
        <v>&lt;70K</v>
      </c>
    </row>
    <row r="5778" spans="1:27" ht="19.95" customHeight="1" x14ac:dyDescent="0.3">
      <c r="A5778" s="4" t="s">
        <v>5905</v>
      </c>
      <c r="B5778" s="5">
        <v>45655</v>
      </c>
      <c r="C5778" s="6" t="s">
        <v>55</v>
      </c>
      <c r="D5778" s="6" t="s">
        <v>56</v>
      </c>
      <c r="E5778" s="6" t="s">
        <v>23</v>
      </c>
      <c r="F5778" s="6" t="s">
        <v>61</v>
      </c>
      <c r="G5778" s="6" t="s">
        <v>62</v>
      </c>
      <c r="H5778" s="6" t="s">
        <v>26</v>
      </c>
      <c r="I5778" s="6" t="s">
        <v>27</v>
      </c>
      <c r="J5778" s="5">
        <v>45655</v>
      </c>
      <c r="K5778" s="5"/>
      <c r="L5778" s="6" t="s">
        <v>28</v>
      </c>
      <c r="M5778" s="6">
        <v>367</v>
      </c>
      <c r="N5778" s="6" t="s">
        <v>52</v>
      </c>
      <c r="O5778" s="6" t="s">
        <v>63</v>
      </c>
      <c r="P5778" s="6" t="s">
        <v>107</v>
      </c>
      <c r="Q5778" s="6">
        <v>3</v>
      </c>
      <c r="R5778" s="6" t="s">
        <v>37</v>
      </c>
      <c r="S5778" s="6">
        <v>1</v>
      </c>
      <c r="T5778" s="7">
        <v>87500</v>
      </c>
      <c r="U5778" t="str">
        <f t="shared" si="630"/>
        <v>Reviewed</v>
      </c>
      <c r="V5778" t="str">
        <f t="shared" si="631"/>
        <v>meets</v>
      </c>
      <c r="W5778">
        <f t="shared" si="632"/>
        <v>0</v>
      </c>
      <c r="X5778" t="str">
        <f t="shared" si="633"/>
        <v>Active</v>
      </c>
      <c r="Y5778">
        <f t="shared" si="634"/>
        <v>1.0054794520547945</v>
      </c>
      <c r="Z5778" t="str">
        <f t="shared" si="635"/>
        <v>1–2 Years</v>
      </c>
      <c r="AA5778" t="str">
        <f t="shared" si="636"/>
        <v>70K–99K</v>
      </c>
    </row>
    <row r="5779" spans="1:27" ht="19.95" customHeight="1" x14ac:dyDescent="0.3">
      <c r="A5779" s="8" t="s">
        <v>5906</v>
      </c>
      <c r="B5779" s="9">
        <v>45665</v>
      </c>
      <c r="C5779" s="1" t="s">
        <v>60</v>
      </c>
      <c r="D5779" s="1" t="s">
        <v>56</v>
      </c>
      <c r="E5779" s="1" t="s">
        <v>40</v>
      </c>
      <c r="F5779" s="1" t="s">
        <v>145</v>
      </c>
      <c r="G5779" s="1" t="s">
        <v>62</v>
      </c>
      <c r="H5779" s="1" t="s">
        <v>49</v>
      </c>
      <c r="I5779" s="1" t="s">
        <v>27</v>
      </c>
      <c r="J5779" s="9">
        <v>45665</v>
      </c>
      <c r="K5779" s="9"/>
      <c r="L5779" s="1" t="s">
        <v>28</v>
      </c>
      <c r="M5779" s="1">
        <v>357</v>
      </c>
      <c r="N5779" s="1" t="s">
        <v>52</v>
      </c>
      <c r="O5779" s="1" t="s">
        <v>30</v>
      </c>
      <c r="P5779" s="1" t="s">
        <v>31</v>
      </c>
      <c r="Q5779" s="1">
        <v>3</v>
      </c>
      <c r="R5779" s="1" t="s">
        <v>37</v>
      </c>
      <c r="S5779" s="1">
        <v>1</v>
      </c>
      <c r="T5779" s="10">
        <v>129000</v>
      </c>
      <c r="U5779" t="str">
        <f t="shared" si="630"/>
        <v>Reviewed</v>
      </c>
      <c r="V5779" t="str">
        <f t="shared" si="631"/>
        <v>meets</v>
      </c>
      <c r="W5779">
        <f t="shared" si="632"/>
        <v>0</v>
      </c>
      <c r="X5779" t="str">
        <f t="shared" si="633"/>
        <v>Active</v>
      </c>
      <c r="Y5779">
        <f t="shared" si="634"/>
        <v>0.9780821917808219</v>
      </c>
      <c r="Z5779" t="str">
        <f t="shared" si="635"/>
        <v>&lt;1 Year</v>
      </c>
      <c r="AA5779" t="str">
        <f t="shared" si="636"/>
        <v>100K–129K</v>
      </c>
    </row>
    <row r="5780" spans="1:27" ht="19.95" customHeight="1" x14ac:dyDescent="0.3">
      <c r="A5780" s="4" t="s">
        <v>5907</v>
      </c>
      <c r="B5780" s="5">
        <v>45884</v>
      </c>
      <c r="C5780" s="6" t="s">
        <v>66</v>
      </c>
      <c r="D5780" s="6" t="s">
        <v>56</v>
      </c>
      <c r="E5780" s="6" t="s">
        <v>67</v>
      </c>
      <c r="F5780" s="6" t="s">
        <v>358</v>
      </c>
      <c r="G5780" s="6" t="s">
        <v>69</v>
      </c>
      <c r="H5780" s="6" t="s">
        <v>49</v>
      </c>
      <c r="I5780" s="6" t="s">
        <v>27</v>
      </c>
      <c r="J5780" s="5">
        <v>45884</v>
      </c>
      <c r="K5780" s="5"/>
      <c r="L5780" s="6" t="s">
        <v>28</v>
      </c>
      <c r="M5780" s="6">
        <v>138</v>
      </c>
      <c r="N5780" s="6" t="s">
        <v>52</v>
      </c>
      <c r="O5780" s="6" t="s">
        <v>63</v>
      </c>
      <c r="P5780" s="6" t="s">
        <v>31</v>
      </c>
      <c r="Q5780" s="6" t="s">
        <v>95</v>
      </c>
      <c r="R5780" s="6" t="s">
        <v>28</v>
      </c>
      <c r="S5780" s="6">
        <v>0</v>
      </c>
      <c r="T5780" s="7">
        <v>109000</v>
      </c>
      <c r="U5780" t="str">
        <f t="shared" si="630"/>
        <v>Not Reviewed</v>
      </c>
      <c r="V5780" t="str">
        <f t="shared" si="631"/>
        <v>Not Reviewed</v>
      </c>
      <c r="W5780">
        <f t="shared" si="632"/>
        <v>0</v>
      </c>
      <c r="X5780" t="str">
        <f t="shared" si="633"/>
        <v>Active</v>
      </c>
      <c r="Y5780">
        <f t="shared" si="634"/>
        <v>0.37808219178082192</v>
      </c>
      <c r="Z5780" t="str">
        <f t="shared" si="635"/>
        <v>&lt;1 Year</v>
      </c>
      <c r="AA5780" t="str">
        <f t="shared" si="636"/>
        <v>100K–129K</v>
      </c>
    </row>
    <row r="5781" spans="1:27" ht="19.95" customHeight="1" x14ac:dyDescent="0.3">
      <c r="A5781" s="8" t="s">
        <v>5908</v>
      </c>
      <c r="B5781" s="9">
        <v>45360</v>
      </c>
      <c r="C5781" s="1" t="s">
        <v>71</v>
      </c>
      <c r="D5781" s="1" t="s">
        <v>72</v>
      </c>
      <c r="E5781" s="1" t="s">
        <v>23</v>
      </c>
      <c r="F5781" s="1" t="s">
        <v>129</v>
      </c>
      <c r="G5781" s="1" t="s">
        <v>74</v>
      </c>
      <c r="H5781" s="1" t="s">
        <v>43</v>
      </c>
      <c r="I5781" s="1" t="s">
        <v>27</v>
      </c>
      <c r="J5781" s="9">
        <v>45360</v>
      </c>
      <c r="K5781" s="9"/>
      <c r="L5781" s="1" t="s">
        <v>28</v>
      </c>
      <c r="M5781" s="1">
        <v>662</v>
      </c>
      <c r="N5781" s="1" t="s">
        <v>52</v>
      </c>
      <c r="O5781" s="1" t="s">
        <v>63</v>
      </c>
      <c r="P5781" s="1" t="s">
        <v>31</v>
      </c>
      <c r="Q5781" s="1">
        <v>4</v>
      </c>
      <c r="R5781" s="1" t="s">
        <v>32</v>
      </c>
      <c r="S5781" s="1">
        <v>2</v>
      </c>
      <c r="T5781" s="10">
        <v>73000</v>
      </c>
      <c r="U5781" t="str">
        <f t="shared" si="630"/>
        <v>Reviewed</v>
      </c>
      <c r="V5781" t="str">
        <f t="shared" si="631"/>
        <v>exceeds</v>
      </c>
      <c r="W5781">
        <f t="shared" si="632"/>
        <v>0</v>
      </c>
      <c r="X5781" t="str">
        <f t="shared" si="633"/>
        <v>Active</v>
      </c>
      <c r="Y5781">
        <f t="shared" si="634"/>
        <v>1.8136986301369864</v>
      </c>
      <c r="Z5781" t="str">
        <f t="shared" si="635"/>
        <v>1–2 Years</v>
      </c>
      <c r="AA5781" t="str">
        <f t="shared" si="636"/>
        <v>70K–99K</v>
      </c>
    </row>
    <row r="5782" spans="1:27" ht="19.95" customHeight="1" x14ac:dyDescent="0.3">
      <c r="A5782" s="4" t="s">
        <v>5909</v>
      </c>
      <c r="B5782" s="5">
        <v>45757</v>
      </c>
      <c r="C5782" s="6" t="s">
        <v>77</v>
      </c>
      <c r="D5782" s="6" t="s">
        <v>72</v>
      </c>
      <c r="E5782" s="6" t="s">
        <v>40</v>
      </c>
      <c r="F5782" s="6" t="s">
        <v>112</v>
      </c>
      <c r="G5782" s="6" t="s">
        <v>79</v>
      </c>
      <c r="H5782" s="6" t="s">
        <v>43</v>
      </c>
      <c r="I5782" s="6" t="s">
        <v>27</v>
      </c>
      <c r="J5782" s="5">
        <v>45757</v>
      </c>
      <c r="K5782" s="5"/>
      <c r="L5782" s="6" t="s">
        <v>28</v>
      </c>
      <c r="M5782" s="6">
        <v>265</v>
      </c>
      <c r="N5782" s="6" t="s">
        <v>75</v>
      </c>
      <c r="O5782" s="6" t="s">
        <v>63</v>
      </c>
      <c r="P5782" s="6" t="s">
        <v>31</v>
      </c>
      <c r="Q5782" s="6">
        <v>5</v>
      </c>
      <c r="R5782" s="6" t="s">
        <v>119</v>
      </c>
      <c r="S5782" s="6">
        <v>1</v>
      </c>
      <c r="T5782" s="7">
        <v>62000</v>
      </c>
      <c r="U5782" t="str">
        <f t="shared" si="630"/>
        <v>Reviewed</v>
      </c>
      <c r="V5782" t="str">
        <f t="shared" si="631"/>
        <v>outstanding</v>
      </c>
      <c r="W5782">
        <f t="shared" si="632"/>
        <v>0</v>
      </c>
      <c r="X5782" t="str">
        <f t="shared" si="633"/>
        <v>Active</v>
      </c>
      <c r="Y5782">
        <f t="shared" si="634"/>
        <v>0.72602739726027399</v>
      </c>
      <c r="Z5782" t="str">
        <f t="shared" si="635"/>
        <v>&lt;1 Year</v>
      </c>
      <c r="AA5782" t="str">
        <f t="shared" si="636"/>
        <v>&lt;70K</v>
      </c>
    </row>
    <row r="5783" spans="1:27" ht="19.95" customHeight="1" x14ac:dyDescent="0.3">
      <c r="A5783" s="8" t="s">
        <v>5910</v>
      </c>
      <c r="B5783" s="9">
        <v>45506</v>
      </c>
      <c r="C5783" s="1" t="s">
        <v>81</v>
      </c>
      <c r="D5783" s="1" t="s">
        <v>72</v>
      </c>
      <c r="E5783" s="1" t="s">
        <v>23</v>
      </c>
      <c r="F5783" s="1" t="s">
        <v>82</v>
      </c>
      <c r="G5783" s="1" t="s">
        <v>83</v>
      </c>
      <c r="H5783" s="1" t="s">
        <v>26</v>
      </c>
      <c r="I5783" s="1" t="s">
        <v>27</v>
      </c>
      <c r="J5783" s="9">
        <v>45506</v>
      </c>
      <c r="K5783" s="9"/>
      <c r="L5783" s="1" t="s">
        <v>28</v>
      </c>
      <c r="M5783" s="1">
        <v>516</v>
      </c>
      <c r="N5783" s="1" t="s">
        <v>52</v>
      </c>
      <c r="O5783" s="1" t="s">
        <v>170</v>
      </c>
      <c r="P5783" s="1" t="s">
        <v>107</v>
      </c>
      <c r="Q5783" s="1">
        <v>5</v>
      </c>
      <c r="R5783" s="1" t="s">
        <v>119</v>
      </c>
      <c r="S5783" s="1">
        <v>1</v>
      </c>
      <c r="T5783" s="10">
        <v>73500</v>
      </c>
      <c r="U5783" t="str">
        <f t="shared" si="630"/>
        <v>Reviewed</v>
      </c>
      <c r="V5783" t="str">
        <f t="shared" si="631"/>
        <v>outstanding</v>
      </c>
      <c r="W5783">
        <f t="shared" si="632"/>
        <v>0</v>
      </c>
      <c r="X5783" t="str">
        <f t="shared" si="633"/>
        <v>Active</v>
      </c>
      <c r="Y5783">
        <f t="shared" si="634"/>
        <v>1.4136986301369863</v>
      </c>
      <c r="Z5783" t="str">
        <f t="shared" si="635"/>
        <v>1–2 Years</v>
      </c>
      <c r="AA5783" t="str">
        <f t="shared" si="636"/>
        <v>70K–99K</v>
      </c>
    </row>
    <row r="5784" spans="1:27" ht="19.95" customHeight="1" x14ac:dyDescent="0.3">
      <c r="A5784" s="4" t="s">
        <v>5911</v>
      </c>
      <c r="B5784" s="5">
        <v>45055</v>
      </c>
      <c r="C5784" s="6" t="s">
        <v>86</v>
      </c>
      <c r="D5784" s="6" t="s">
        <v>87</v>
      </c>
      <c r="E5784" s="6" t="s">
        <v>67</v>
      </c>
      <c r="F5784" s="6" t="s">
        <v>135</v>
      </c>
      <c r="G5784" s="6" t="s">
        <v>89</v>
      </c>
      <c r="H5784" s="6" t="s">
        <v>43</v>
      </c>
      <c r="I5784" s="6" t="s">
        <v>27</v>
      </c>
      <c r="J5784" s="5">
        <v>45055</v>
      </c>
      <c r="K5784" s="5"/>
      <c r="L5784" s="6" t="s">
        <v>28</v>
      </c>
      <c r="M5784" s="6">
        <v>967</v>
      </c>
      <c r="N5784" s="6" t="s">
        <v>29</v>
      </c>
      <c r="O5784" s="6" t="s">
        <v>30</v>
      </c>
      <c r="P5784" s="6" t="s">
        <v>133</v>
      </c>
      <c r="Q5784" s="6">
        <v>1</v>
      </c>
      <c r="R5784" s="6" t="s">
        <v>53</v>
      </c>
      <c r="S5784" s="6">
        <v>3</v>
      </c>
      <c r="T5784" s="7">
        <v>70000</v>
      </c>
      <c r="U5784" t="str">
        <f t="shared" si="630"/>
        <v>Reviewed</v>
      </c>
      <c r="V5784" t="str">
        <f t="shared" si="631"/>
        <v>needs_support</v>
      </c>
      <c r="W5784">
        <f t="shared" si="632"/>
        <v>0</v>
      </c>
      <c r="X5784" t="str">
        <f t="shared" si="633"/>
        <v>Active</v>
      </c>
      <c r="Y5784">
        <f t="shared" si="634"/>
        <v>2.6493150684931508</v>
      </c>
      <c r="Z5784" t="str">
        <f t="shared" si="635"/>
        <v>2–3 Years</v>
      </c>
      <c r="AA5784" t="str">
        <f t="shared" si="636"/>
        <v>70K–99K</v>
      </c>
    </row>
    <row r="5785" spans="1:27" ht="19.95" customHeight="1" x14ac:dyDescent="0.3">
      <c r="A5785" s="8" t="s">
        <v>5912</v>
      </c>
      <c r="B5785" s="9">
        <v>44942</v>
      </c>
      <c r="C5785" s="1" t="s">
        <v>91</v>
      </c>
      <c r="D5785" s="1" t="s">
        <v>87</v>
      </c>
      <c r="E5785" s="1" t="s">
        <v>92</v>
      </c>
      <c r="F5785" s="1" t="s">
        <v>114</v>
      </c>
      <c r="G5785" s="1" t="s">
        <v>94</v>
      </c>
      <c r="H5785" s="1" t="s">
        <v>43</v>
      </c>
      <c r="I5785" s="1" t="s">
        <v>27</v>
      </c>
      <c r="J5785" s="9">
        <v>44942</v>
      </c>
      <c r="K5785" s="9"/>
      <c r="L5785" s="1" t="s">
        <v>28</v>
      </c>
      <c r="M5785" s="1">
        <v>1080</v>
      </c>
      <c r="N5785" s="1" t="s">
        <v>75</v>
      </c>
      <c r="O5785" s="1" t="s">
        <v>43</v>
      </c>
      <c r="P5785" s="1" t="s">
        <v>133</v>
      </c>
      <c r="Q5785" s="1">
        <v>3</v>
      </c>
      <c r="R5785" s="1" t="s">
        <v>37</v>
      </c>
      <c r="S5785" s="1">
        <v>3</v>
      </c>
      <c r="T5785" s="10">
        <v>75500</v>
      </c>
      <c r="U5785" t="str">
        <f t="shared" si="630"/>
        <v>Reviewed</v>
      </c>
      <c r="V5785" t="str">
        <f t="shared" si="631"/>
        <v>meets</v>
      </c>
      <c r="W5785">
        <f t="shared" si="632"/>
        <v>0</v>
      </c>
      <c r="X5785" t="str">
        <f t="shared" si="633"/>
        <v>Active</v>
      </c>
      <c r="Y5785">
        <f t="shared" si="634"/>
        <v>2.9589041095890409</v>
      </c>
      <c r="Z5785" t="str">
        <f t="shared" si="635"/>
        <v>2–3 Years</v>
      </c>
      <c r="AA5785" t="str">
        <f t="shared" si="636"/>
        <v>70K–99K</v>
      </c>
    </row>
    <row r="5786" spans="1:27" ht="19.95" customHeight="1" x14ac:dyDescent="0.3">
      <c r="A5786" s="4" t="s">
        <v>5913</v>
      </c>
      <c r="B5786" s="5">
        <v>45735</v>
      </c>
      <c r="C5786" s="6" t="s">
        <v>21</v>
      </c>
      <c r="D5786" s="6" t="s">
        <v>22</v>
      </c>
      <c r="E5786" s="6" t="s">
        <v>23</v>
      </c>
      <c r="F5786" s="6" t="s">
        <v>174</v>
      </c>
      <c r="G5786" s="6" t="s">
        <v>42</v>
      </c>
      <c r="H5786" s="6" t="s">
        <v>26</v>
      </c>
      <c r="I5786" s="6" t="s">
        <v>27</v>
      </c>
      <c r="J5786" s="5">
        <v>45735</v>
      </c>
      <c r="K5786" s="5"/>
      <c r="L5786" s="6" t="s">
        <v>28</v>
      </c>
      <c r="M5786" s="6">
        <v>287</v>
      </c>
      <c r="N5786" s="6" t="s">
        <v>29</v>
      </c>
      <c r="O5786" s="6" t="s">
        <v>105</v>
      </c>
      <c r="P5786" s="6" t="s">
        <v>44</v>
      </c>
      <c r="Q5786" s="6">
        <v>3</v>
      </c>
      <c r="R5786" s="6" t="s">
        <v>37</v>
      </c>
      <c r="S5786" s="6">
        <v>1</v>
      </c>
      <c r="T5786" s="7">
        <v>82000</v>
      </c>
      <c r="U5786" t="str">
        <f t="shared" si="630"/>
        <v>Reviewed</v>
      </c>
      <c r="V5786" t="str">
        <f t="shared" si="631"/>
        <v>meets</v>
      </c>
      <c r="W5786">
        <f t="shared" si="632"/>
        <v>0</v>
      </c>
      <c r="X5786" t="str">
        <f t="shared" si="633"/>
        <v>Active</v>
      </c>
      <c r="Y5786">
        <f t="shared" si="634"/>
        <v>0.78630136986301369</v>
      </c>
      <c r="Z5786" t="str">
        <f t="shared" si="635"/>
        <v>&lt;1 Year</v>
      </c>
      <c r="AA5786" t="str">
        <f t="shared" si="636"/>
        <v>70K–99K</v>
      </c>
    </row>
    <row r="5787" spans="1:27" ht="19.95" customHeight="1" x14ac:dyDescent="0.3">
      <c r="A5787" s="8" t="s">
        <v>5914</v>
      </c>
      <c r="B5787" s="9">
        <v>44940</v>
      </c>
      <c r="C5787" s="1" t="s">
        <v>34</v>
      </c>
      <c r="D5787" s="1" t="s">
        <v>22</v>
      </c>
      <c r="E5787" s="1" t="s">
        <v>23</v>
      </c>
      <c r="F5787" s="1" t="s">
        <v>24</v>
      </c>
      <c r="G5787" s="1" t="s">
        <v>25</v>
      </c>
      <c r="H5787" s="1" t="s">
        <v>26</v>
      </c>
      <c r="I5787" s="1" t="s">
        <v>50</v>
      </c>
      <c r="J5787" s="9">
        <v>44940</v>
      </c>
      <c r="K5787" s="9">
        <v>45578</v>
      </c>
      <c r="L5787" s="1" t="s">
        <v>159</v>
      </c>
      <c r="M5787" s="1">
        <v>638</v>
      </c>
      <c r="N5787" s="1" t="s">
        <v>52</v>
      </c>
      <c r="O5787" s="1" t="s">
        <v>63</v>
      </c>
      <c r="P5787" s="1" t="s">
        <v>133</v>
      </c>
      <c r="Q5787" s="1">
        <v>2</v>
      </c>
      <c r="R5787" s="1" t="s">
        <v>53</v>
      </c>
      <c r="S5787" s="1">
        <v>2</v>
      </c>
      <c r="T5787" s="10">
        <v>99500</v>
      </c>
      <c r="U5787" t="str">
        <f t="shared" si="630"/>
        <v>Reviewed</v>
      </c>
      <c r="V5787" t="str">
        <f t="shared" si="631"/>
        <v>needs_support</v>
      </c>
      <c r="W5787">
        <f t="shared" si="632"/>
        <v>1</v>
      </c>
      <c r="X5787" t="str">
        <f t="shared" si="633"/>
        <v>Attrited</v>
      </c>
      <c r="Y5787">
        <f t="shared" si="634"/>
        <v>1.747945205479452</v>
      </c>
      <c r="Z5787" t="str">
        <f t="shared" si="635"/>
        <v>1–2 Years</v>
      </c>
      <c r="AA5787" t="str">
        <f t="shared" si="636"/>
        <v>70K–99K</v>
      </c>
    </row>
    <row r="5788" spans="1:27" ht="19.95" customHeight="1" x14ac:dyDescent="0.3">
      <c r="A5788" s="4" t="s">
        <v>5915</v>
      </c>
      <c r="B5788" s="5">
        <v>45607</v>
      </c>
      <c r="C5788" s="6" t="s">
        <v>39</v>
      </c>
      <c r="D5788" s="6" t="s">
        <v>22</v>
      </c>
      <c r="E5788" s="6" t="s">
        <v>40</v>
      </c>
      <c r="F5788" s="6" t="s">
        <v>99</v>
      </c>
      <c r="G5788" s="6" t="s">
        <v>36</v>
      </c>
      <c r="H5788" s="6" t="s">
        <v>49</v>
      </c>
      <c r="I5788" s="6" t="s">
        <v>27</v>
      </c>
      <c r="J5788" s="5">
        <v>45607</v>
      </c>
      <c r="K5788" s="5"/>
      <c r="L5788" s="6" t="s">
        <v>28</v>
      </c>
      <c r="M5788" s="6">
        <v>415</v>
      </c>
      <c r="N5788" s="6" t="s">
        <v>29</v>
      </c>
      <c r="O5788" s="6" t="s">
        <v>63</v>
      </c>
      <c r="P5788" s="6" t="s">
        <v>64</v>
      </c>
      <c r="Q5788" s="6">
        <v>2</v>
      </c>
      <c r="R5788" s="6" t="s">
        <v>53</v>
      </c>
      <c r="S5788" s="6">
        <v>1</v>
      </c>
      <c r="T5788" s="7">
        <v>137000</v>
      </c>
      <c r="U5788" t="str">
        <f t="shared" si="630"/>
        <v>Reviewed</v>
      </c>
      <c r="V5788" t="str">
        <f t="shared" si="631"/>
        <v>needs_support</v>
      </c>
      <c r="W5788">
        <f t="shared" si="632"/>
        <v>0</v>
      </c>
      <c r="X5788" t="str">
        <f t="shared" si="633"/>
        <v>Active</v>
      </c>
      <c r="Y5788">
        <f t="shared" si="634"/>
        <v>1.1369863013698631</v>
      </c>
      <c r="Z5788" t="str">
        <f t="shared" si="635"/>
        <v>1–2 Years</v>
      </c>
      <c r="AA5788" t="str">
        <f t="shared" si="636"/>
        <v>130K+</v>
      </c>
    </row>
    <row r="5789" spans="1:27" ht="19.95" customHeight="1" x14ac:dyDescent="0.3">
      <c r="A5789" s="8" t="s">
        <v>5916</v>
      </c>
      <c r="B5789" s="9">
        <v>45078</v>
      </c>
      <c r="C5789" s="1" t="s">
        <v>46</v>
      </c>
      <c r="D5789" s="1" t="s">
        <v>22</v>
      </c>
      <c r="E5789" s="1" t="s">
        <v>40</v>
      </c>
      <c r="F5789" s="1" t="s">
        <v>215</v>
      </c>
      <c r="G5789" s="1" t="s">
        <v>42</v>
      </c>
      <c r="H5789" s="1" t="s">
        <v>49</v>
      </c>
      <c r="I5789" s="1" t="s">
        <v>27</v>
      </c>
      <c r="J5789" s="9">
        <v>45078</v>
      </c>
      <c r="K5789" s="9"/>
      <c r="L5789" s="1" t="s">
        <v>28</v>
      </c>
      <c r="M5789" s="1">
        <v>944</v>
      </c>
      <c r="N5789" s="1" t="s">
        <v>52</v>
      </c>
      <c r="O5789" s="1" t="s">
        <v>30</v>
      </c>
      <c r="P5789" s="1" t="s">
        <v>64</v>
      </c>
      <c r="Q5789" s="1">
        <v>4</v>
      </c>
      <c r="R5789" s="1" t="s">
        <v>32</v>
      </c>
      <c r="S5789" s="1">
        <v>3</v>
      </c>
      <c r="T5789" s="10">
        <v>140500</v>
      </c>
      <c r="U5789" t="str">
        <f t="shared" si="630"/>
        <v>Reviewed</v>
      </c>
      <c r="V5789" t="str">
        <f t="shared" si="631"/>
        <v>exceeds</v>
      </c>
      <c r="W5789">
        <f t="shared" si="632"/>
        <v>0</v>
      </c>
      <c r="X5789" t="str">
        <f t="shared" si="633"/>
        <v>Active</v>
      </c>
      <c r="Y5789">
        <f t="shared" si="634"/>
        <v>2.5863013698630137</v>
      </c>
      <c r="Z5789" t="str">
        <f t="shared" si="635"/>
        <v>2–3 Years</v>
      </c>
      <c r="AA5789" t="str">
        <f t="shared" si="636"/>
        <v>130K+</v>
      </c>
    </row>
    <row r="5790" spans="1:27" ht="19.95" customHeight="1" x14ac:dyDescent="0.3">
      <c r="A5790" s="4" t="s">
        <v>5917</v>
      </c>
      <c r="B5790" s="5">
        <v>45174</v>
      </c>
      <c r="C5790" s="6" t="s">
        <v>55</v>
      </c>
      <c r="D5790" s="6" t="s">
        <v>56</v>
      </c>
      <c r="E5790" s="6" t="s">
        <v>23</v>
      </c>
      <c r="F5790" s="6" t="s">
        <v>190</v>
      </c>
      <c r="G5790" s="6" t="s">
        <v>58</v>
      </c>
      <c r="H5790" s="6" t="s">
        <v>49</v>
      </c>
      <c r="I5790" s="6" t="s">
        <v>27</v>
      </c>
      <c r="J5790" s="5">
        <v>45174</v>
      </c>
      <c r="K5790" s="5"/>
      <c r="L5790" s="6" t="s">
        <v>28</v>
      </c>
      <c r="M5790" s="6">
        <v>848</v>
      </c>
      <c r="N5790" s="6" t="s">
        <v>52</v>
      </c>
      <c r="O5790" s="6" t="s">
        <v>30</v>
      </c>
      <c r="P5790" s="6" t="s">
        <v>64</v>
      </c>
      <c r="Q5790" s="6">
        <v>3</v>
      </c>
      <c r="R5790" s="6" t="s">
        <v>37</v>
      </c>
      <c r="S5790" s="6">
        <v>2</v>
      </c>
      <c r="T5790" s="7">
        <v>97000</v>
      </c>
      <c r="U5790" t="str">
        <f t="shared" si="630"/>
        <v>Reviewed</v>
      </c>
      <c r="V5790" t="str">
        <f t="shared" si="631"/>
        <v>meets</v>
      </c>
      <c r="W5790">
        <f t="shared" si="632"/>
        <v>0</v>
      </c>
      <c r="X5790" t="str">
        <f t="shared" si="633"/>
        <v>Active</v>
      </c>
      <c r="Y5790">
        <f t="shared" si="634"/>
        <v>2.3232876712328765</v>
      </c>
      <c r="Z5790" t="str">
        <f t="shared" si="635"/>
        <v>2–3 Years</v>
      </c>
      <c r="AA5790" t="str">
        <f t="shared" si="636"/>
        <v>70K–99K</v>
      </c>
    </row>
    <row r="5791" spans="1:27" ht="19.95" customHeight="1" x14ac:dyDescent="0.3">
      <c r="A5791" s="8" t="s">
        <v>5918</v>
      </c>
      <c r="B5791" s="9">
        <v>45522</v>
      </c>
      <c r="C5791" s="1" t="s">
        <v>60</v>
      </c>
      <c r="D5791" s="1" t="s">
        <v>56</v>
      </c>
      <c r="E5791" s="1" t="s">
        <v>40</v>
      </c>
      <c r="F5791" s="1" t="s">
        <v>104</v>
      </c>
      <c r="G5791" s="1" t="s">
        <v>62</v>
      </c>
      <c r="H5791" s="1" t="s">
        <v>43</v>
      </c>
      <c r="I5791" s="1" t="s">
        <v>50</v>
      </c>
      <c r="J5791" s="9">
        <v>45522</v>
      </c>
      <c r="K5791" s="9">
        <v>45973</v>
      </c>
      <c r="L5791" s="1" t="s">
        <v>51</v>
      </c>
      <c r="M5791" s="1">
        <v>451</v>
      </c>
      <c r="N5791" s="1" t="s">
        <v>75</v>
      </c>
      <c r="O5791" s="1" t="s">
        <v>63</v>
      </c>
      <c r="P5791" s="1" t="s">
        <v>31</v>
      </c>
      <c r="Q5791" s="1">
        <v>2</v>
      </c>
      <c r="R5791" s="1" t="s">
        <v>53</v>
      </c>
      <c r="S5791" s="1">
        <v>1</v>
      </c>
      <c r="T5791" s="10">
        <v>61000</v>
      </c>
      <c r="U5791" t="str">
        <f t="shared" si="630"/>
        <v>Reviewed</v>
      </c>
      <c r="V5791" t="str">
        <f t="shared" si="631"/>
        <v>needs_support</v>
      </c>
      <c r="W5791">
        <f t="shared" si="632"/>
        <v>1</v>
      </c>
      <c r="X5791" t="str">
        <f t="shared" si="633"/>
        <v>Attrited</v>
      </c>
      <c r="Y5791">
        <f t="shared" si="634"/>
        <v>1.2356164383561643</v>
      </c>
      <c r="Z5791" t="str">
        <f t="shared" si="635"/>
        <v>1–2 Years</v>
      </c>
      <c r="AA5791" t="str">
        <f t="shared" si="636"/>
        <v>&lt;70K</v>
      </c>
    </row>
    <row r="5792" spans="1:27" ht="19.95" customHeight="1" x14ac:dyDescent="0.3">
      <c r="A5792" s="4" t="s">
        <v>5919</v>
      </c>
      <c r="B5792" s="5">
        <v>45169</v>
      </c>
      <c r="C5792" s="6" t="s">
        <v>66</v>
      </c>
      <c r="D5792" s="6" t="s">
        <v>56</v>
      </c>
      <c r="E5792" s="6" t="s">
        <v>67</v>
      </c>
      <c r="F5792" s="6" t="s">
        <v>358</v>
      </c>
      <c r="G5792" s="6" t="s">
        <v>69</v>
      </c>
      <c r="H5792" s="6" t="s">
        <v>49</v>
      </c>
      <c r="I5792" s="6" t="s">
        <v>27</v>
      </c>
      <c r="J5792" s="5">
        <v>45169</v>
      </c>
      <c r="K5792" s="5"/>
      <c r="L5792" s="6" t="s">
        <v>28</v>
      </c>
      <c r="M5792" s="6">
        <v>853</v>
      </c>
      <c r="N5792" s="6" t="s">
        <v>29</v>
      </c>
      <c r="O5792" s="6" t="s">
        <v>30</v>
      </c>
      <c r="P5792" s="6" t="s">
        <v>107</v>
      </c>
      <c r="Q5792" s="6">
        <v>3</v>
      </c>
      <c r="R5792" s="6" t="s">
        <v>37</v>
      </c>
      <c r="S5792" s="6">
        <v>2</v>
      </c>
      <c r="T5792" s="7">
        <v>106000</v>
      </c>
      <c r="U5792" t="str">
        <f t="shared" si="630"/>
        <v>Reviewed</v>
      </c>
      <c r="V5792" t="str">
        <f t="shared" si="631"/>
        <v>meets</v>
      </c>
      <c r="W5792">
        <f t="shared" si="632"/>
        <v>0</v>
      </c>
      <c r="X5792" t="str">
        <f t="shared" si="633"/>
        <v>Active</v>
      </c>
      <c r="Y5792">
        <f t="shared" si="634"/>
        <v>2.3369863013698629</v>
      </c>
      <c r="Z5792" t="str">
        <f t="shared" si="635"/>
        <v>2–3 Years</v>
      </c>
      <c r="AA5792" t="str">
        <f t="shared" si="636"/>
        <v>100K–129K</v>
      </c>
    </row>
    <row r="5793" spans="1:27" ht="19.95" customHeight="1" x14ac:dyDescent="0.3">
      <c r="A5793" s="8" t="s">
        <v>5920</v>
      </c>
      <c r="B5793" s="9">
        <v>45426</v>
      </c>
      <c r="C5793" s="1" t="s">
        <v>71</v>
      </c>
      <c r="D5793" s="1" t="s">
        <v>72</v>
      </c>
      <c r="E5793" s="1" t="s">
        <v>23</v>
      </c>
      <c r="F5793" s="1" t="s">
        <v>129</v>
      </c>
      <c r="G5793" s="1" t="s">
        <v>74</v>
      </c>
      <c r="H5793" s="1" t="s">
        <v>43</v>
      </c>
      <c r="I5793" s="1" t="s">
        <v>50</v>
      </c>
      <c r="J5793" s="9">
        <v>45426</v>
      </c>
      <c r="K5793" s="9">
        <v>45699</v>
      </c>
      <c r="L5793" s="1" t="s">
        <v>51</v>
      </c>
      <c r="M5793" s="1">
        <v>273</v>
      </c>
      <c r="N5793" s="1" t="s">
        <v>29</v>
      </c>
      <c r="O5793" s="1" t="s">
        <v>63</v>
      </c>
      <c r="P5793" s="1" t="s">
        <v>133</v>
      </c>
      <c r="Q5793" s="1">
        <v>3</v>
      </c>
      <c r="R5793" s="1" t="s">
        <v>37</v>
      </c>
      <c r="S5793" s="1">
        <v>1</v>
      </c>
      <c r="T5793" s="10">
        <v>64500</v>
      </c>
      <c r="U5793" t="str">
        <f t="shared" si="630"/>
        <v>Reviewed</v>
      </c>
      <c r="V5793" t="str">
        <f t="shared" si="631"/>
        <v>meets</v>
      </c>
      <c r="W5793">
        <f t="shared" si="632"/>
        <v>1</v>
      </c>
      <c r="X5793" t="str">
        <f t="shared" si="633"/>
        <v>Attrited</v>
      </c>
      <c r="Y5793">
        <f t="shared" si="634"/>
        <v>0.74794520547945209</v>
      </c>
      <c r="Z5793" t="str">
        <f t="shared" si="635"/>
        <v>&lt;1 Year</v>
      </c>
      <c r="AA5793" t="str">
        <f t="shared" si="636"/>
        <v>&lt;70K</v>
      </c>
    </row>
    <row r="5794" spans="1:27" ht="19.95" customHeight="1" x14ac:dyDescent="0.3">
      <c r="A5794" s="4" t="s">
        <v>5921</v>
      </c>
      <c r="B5794" s="5">
        <v>45711</v>
      </c>
      <c r="C5794" s="6" t="s">
        <v>77</v>
      </c>
      <c r="D5794" s="6" t="s">
        <v>72</v>
      </c>
      <c r="E5794" s="6" t="s">
        <v>40</v>
      </c>
      <c r="F5794" s="6" t="s">
        <v>131</v>
      </c>
      <c r="G5794" s="6" t="s">
        <v>79</v>
      </c>
      <c r="H5794" s="6" t="s">
        <v>26</v>
      </c>
      <c r="I5794" s="6" t="s">
        <v>27</v>
      </c>
      <c r="J5794" s="5">
        <v>45711</v>
      </c>
      <c r="K5794" s="5"/>
      <c r="L5794" s="6" t="s">
        <v>28</v>
      </c>
      <c r="M5794" s="6">
        <v>311</v>
      </c>
      <c r="N5794" s="6" t="s">
        <v>29</v>
      </c>
      <c r="O5794" s="6" t="s">
        <v>63</v>
      </c>
      <c r="P5794" s="6" t="s">
        <v>107</v>
      </c>
      <c r="Q5794" s="6">
        <v>3</v>
      </c>
      <c r="R5794" s="6" t="s">
        <v>37</v>
      </c>
      <c r="S5794" s="6">
        <v>1</v>
      </c>
      <c r="T5794" s="7">
        <v>88500</v>
      </c>
      <c r="U5794" t="str">
        <f t="shared" si="630"/>
        <v>Reviewed</v>
      </c>
      <c r="V5794" t="str">
        <f t="shared" si="631"/>
        <v>meets</v>
      </c>
      <c r="W5794">
        <f t="shared" si="632"/>
        <v>0</v>
      </c>
      <c r="X5794" t="str">
        <f t="shared" si="633"/>
        <v>Active</v>
      </c>
      <c r="Y5794">
        <f t="shared" si="634"/>
        <v>0.852054794520548</v>
      </c>
      <c r="Z5794" t="str">
        <f t="shared" si="635"/>
        <v>&lt;1 Year</v>
      </c>
      <c r="AA5794" t="str">
        <f t="shared" si="636"/>
        <v>70K–99K</v>
      </c>
    </row>
    <row r="5795" spans="1:27" ht="19.95" customHeight="1" x14ac:dyDescent="0.3">
      <c r="A5795" s="8" t="s">
        <v>5922</v>
      </c>
      <c r="B5795" s="9">
        <v>45191</v>
      </c>
      <c r="C5795" s="1" t="s">
        <v>81</v>
      </c>
      <c r="D5795" s="1" t="s">
        <v>72</v>
      </c>
      <c r="E5795" s="1" t="s">
        <v>23</v>
      </c>
      <c r="F5795" s="1" t="s">
        <v>223</v>
      </c>
      <c r="G5795" s="1" t="s">
        <v>83</v>
      </c>
      <c r="H5795" s="1" t="s">
        <v>49</v>
      </c>
      <c r="I5795" s="1" t="s">
        <v>27</v>
      </c>
      <c r="J5795" s="9">
        <v>45191</v>
      </c>
      <c r="K5795" s="9"/>
      <c r="L5795" s="1" t="s">
        <v>28</v>
      </c>
      <c r="M5795" s="1">
        <v>831</v>
      </c>
      <c r="N5795" s="1" t="s">
        <v>29</v>
      </c>
      <c r="O5795" s="1" t="s">
        <v>63</v>
      </c>
      <c r="P5795" s="1" t="s">
        <v>107</v>
      </c>
      <c r="Q5795" s="1">
        <v>4</v>
      </c>
      <c r="R5795" s="1" t="s">
        <v>32</v>
      </c>
      <c r="S5795" s="1">
        <v>2</v>
      </c>
      <c r="T5795" s="10">
        <v>124500</v>
      </c>
      <c r="U5795" t="str">
        <f t="shared" si="630"/>
        <v>Reviewed</v>
      </c>
      <c r="V5795" t="str">
        <f t="shared" si="631"/>
        <v>exceeds</v>
      </c>
      <c r="W5795">
        <f t="shared" si="632"/>
        <v>0</v>
      </c>
      <c r="X5795" t="str">
        <f t="shared" si="633"/>
        <v>Active</v>
      </c>
      <c r="Y5795">
        <f t="shared" si="634"/>
        <v>2.2767123287671232</v>
      </c>
      <c r="Z5795" t="str">
        <f t="shared" si="635"/>
        <v>2–3 Years</v>
      </c>
      <c r="AA5795" t="str">
        <f t="shared" si="636"/>
        <v>100K–129K</v>
      </c>
    </row>
    <row r="5796" spans="1:27" ht="19.95" customHeight="1" x14ac:dyDescent="0.3">
      <c r="A5796" s="4" t="s">
        <v>5923</v>
      </c>
      <c r="B5796" s="5">
        <v>45868</v>
      </c>
      <c r="C5796" s="6" t="s">
        <v>86</v>
      </c>
      <c r="D5796" s="6" t="s">
        <v>87</v>
      </c>
      <c r="E5796" s="6" t="s">
        <v>67</v>
      </c>
      <c r="F5796" s="6" t="s">
        <v>152</v>
      </c>
      <c r="G5796" s="6" t="s">
        <v>94</v>
      </c>
      <c r="H5796" s="6" t="s">
        <v>49</v>
      </c>
      <c r="I5796" s="6" t="s">
        <v>27</v>
      </c>
      <c r="J5796" s="5">
        <v>45868</v>
      </c>
      <c r="K5796" s="5"/>
      <c r="L5796" s="6" t="s">
        <v>28</v>
      </c>
      <c r="M5796" s="6">
        <v>154</v>
      </c>
      <c r="N5796" s="6" t="s">
        <v>29</v>
      </c>
      <c r="O5796" s="6" t="s">
        <v>63</v>
      </c>
      <c r="P5796" s="6" t="s">
        <v>31</v>
      </c>
      <c r="Q5796" s="6" t="s">
        <v>95</v>
      </c>
      <c r="R5796" s="6" t="s">
        <v>28</v>
      </c>
      <c r="S5796" s="6">
        <v>0</v>
      </c>
      <c r="T5796" s="7">
        <v>116500</v>
      </c>
      <c r="U5796" t="str">
        <f t="shared" si="630"/>
        <v>Not Reviewed</v>
      </c>
      <c r="V5796" t="str">
        <f t="shared" si="631"/>
        <v>Not Reviewed</v>
      </c>
      <c r="W5796">
        <f t="shared" si="632"/>
        <v>0</v>
      </c>
      <c r="X5796" t="str">
        <f t="shared" si="633"/>
        <v>Active</v>
      </c>
      <c r="Y5796">
        <f t="shared" si="634"/>
        <v>0.42191780821917807</v>
      </c>
      <c r="Z5796" t="str">
        <f t="shared" si="635"/>
        <v>&lt;1 Year</v>
      </c>
      <c r="AA5796" t="str">
        <f t="shared" si="636"/>
        <v>100K–129K</v>
      </c>
    </row>
    <row r="5797" spans="1:27" ht="19.95" customHeight="1" x14ac:dyDescent="0.3">
      <c r="A5797" s="8" t="s">
        <v>5924</v>
      </c>
      <c r="B5797" s="9">
        <v>45005</v>
      </c>
      <c r="C5797" s="1" t="s">
        <v>91</v>
      </c>
      <c r="D5797" s="1" t="s">
        <v>87</v>
      </c>
      <c r="E5797" s="1" t="s">
        <v>92</v>
      </c>
      <c r="F5797" s="1" t="s">
        <v>114</v>
      </c>
      <c r="G5797" s="1" t="s">
        <v>94</v>
      </c>
      <c r="H5797" s="1" t="s">
        <v>43</v>
      </c>
      <c r="I5797" s="1" t="s">
        <v>27</v>
      </c>
      <c r="J5797" s="9">
        <v>45005</v>
      </c>
      <c r="K5797" s="9"/>
      <c r="L5797" s="1" t="s">
        <v>28</v>
      </c>
      <c r="M5797" s="1">
        <v>1017</v>
      </c>
      <c r="N5797" s="1" t="s">
        <v>52</v>
      </c>
      <c r="O5797" s="1" t="s">
        <v>43</v>
      </c>
      <c r="P5797" s="1" t="s">
        <v>64</v>
      </c>
      <c r="Q5797" s="1">
        <v>1</v>
      </c>
      <c r="R5797" s="1" t="s">
        <v>53</v>
      </c>
      <c r="S5797" s="1">
        <v>3</v>
      </c>
      <c r="T5797" s="10">
        <v>64000</v>
      </c>
      <c r="U5797" t="str">
        <f t="shared" si="630"/>
        <v>Reviewed</v>
      </c>
      <c r="V5797" t="str">
        <f t="shared" si="631"/>
        <v>needs_support</v>
      </c>
      <c r="W5797">
        <f t="shared" si="632"/>
        <v>0</v>
      </c>
      <c r="X5797" t="str">
        <f t="shared" si="633"/>
        <v>Active</v>
      </c>
      <c r="Y5797">
        <f t="shared" si="634"/>
        <v>2.7863013698630139</v>
      </c>
      <c r="Z5797" t="str">
        <f t="shared" si="635"/>
        <v>2–3 Years</v>
      </c>
      <c r="AA5797" t="str">
        <f t="shared" si="636"/>
        <v>&lt;70K</v>
      </c>
    </row>
    <row r="5798" spans="1:27" ht="19.95" customHeight="1" x14ac:dyDescent="0.3">
      <c r="A5798" s="4" t="s">
        <v>5925</v>
      </c>
      <c r="B5798" s="5">
        <v>45679</v>
      </c>
      <c r="C5798" s="6" t="s">
        <v>21</v>
      </c>
      <c r="D5798" s="6" t="s">
        <v>22</v>
      </c>
      <c r="E5798" s="6" t="s">
        <v>23</v>
      </c>
      <c r="F5798" s="6" t="s">
        <v>35</v>
      </c>
      <c r="G5798" s="6" t="s">
        <v>36</v>
      </c>
      <c r="H5798" s="6" t="s">
        <v>26</v>
      </c>
      <c r="I5798" s="6" t="s">
        <v>27</v>
      </c>
      <c r="J5798" s="5">
        <v>45679</v>
      </c>
      <c r="K5798" s="5"/>
      <c r="L5798" s="6" t="s">
        <v>28</v>
      </c>
      <c r="M5798" s="6">
        <v>343</v>
      </c>
      <c r="N5798" s="6" t="s">
        <v>52</v>
      </c>
      <c r="O5798" s="6" t="s">
        <v>63</v>
      </c>
      <c r="P5798" s="6" t="s">
        <v>31</v>
      </c>
      <c r="Q5798" s="6">
        <v>2</v>
      </c>
      <c r="R5798" s="6" t="s">
        <v>53</v>
      </c>
      <c r="S5798" s="6">
        <v>1</v>
      </c>
      <c r="T5798" s="7">
        <v>96500</v>
      </c>
      <c r="U5798" t="str">
        <f t="shared" si="630"/>
        <v>Reviewed</v>
      </c>
      <c r="V5798" t="str">
        <f t="shared" si="631"/>
        <v>needs_support</v>
      </c>
      <c r="W5798">
        <f t="shared" si="632"/>
        <v>0</v>
      </c>
      <c r="X5798" t="str">
        <f t="shared" si="633"/>
        <v>Active</v>
      </c>
      <c r="Y5798">
        <f t="shared" si="634"/>
        <v>0.9397260273972603</v>
      </c>
      <c r="Z5798" t="str">
        <f t="shared" si="635"/>
        <v>&lt;1 Year</v>
      </c>
      <c r="AA5798" t="str">
        <f t="shared" si="636"/>
        <v>70K–99K</v>
      </c>
    </row>
    <row r="5799" spans="1:27" ht="19.95" customHeight="1" x14ac:dyDescent="0.3">
      <c r="A5799" s="8" t="s">
        <v>5926</v>
      </c>
      <c r="B5799" s="9">
        <v>45432</v>
      </c>
      <c r="C5799" s="1" t="s">
        <v>34</v>
      </c>
      <c r="D5799" s="1" t="s">
        <v>22</v>
      </c>
      <c r="E5799" s="1" t="s">
        <v>23</v>
      </c>
      <c r="F5799" s="1" t="s">
        <v>138</v>
      </c>
      <c r="G5799" s="1" t="s">
        <v>36</v>
      </c>
      <c r="H5799" s="1" t="s">
        <v>43</v>
      </c>
      <c r="I5799" s="1" t="s">
        <v>27</v>
      </c>
      <c r="J5799" s="9">
        <v>45432</v>
      </c>
      <c r="K5799" s="9"/>
      <c r="L5799" s="1" t="s">
        <v>28</v>
      </c>
      <c r="M5799" s="1">
        <v>590</v>
      </c>
      <c r="N5799" s="1" t="s">
        <v>29</v>
      </c>
      <c r="O5799" s="1" t="s">
        <v>63</v>
      </c>
      <c r="P5799" s="1" t="s">
        <v>64</v>
      </c>
      <c r="Q5799" s="1">
        <v>4</v>
      </c>
      <c r="R5799" s="1" t="s">
        <v>32</v>
      </c>
      <c r="S5799" s="1">
        <v>2</v>
      </c>
      <c r="T5799" s="10">
        <v>67500</v>
      </c>
      <c r="U5799" t="str">
        <f t="shared" si="630"/>
        <v>Reviewed</v>
      </c>
      <c r="V5799" t="str">
        <f t="shared" si="631"/>
        <v>exceeds</v>
      </c>
      <c r="W5799">
        <f t="shared" si="632"/>
        <v>0</v>
      </c>
      <c r="X5799" t="str">
        <f t="shared" si="633"/>
        <v>Active</v>
      </c>
      <c r="Y5799">
        <f t="shared" si="634"/>
        <v>1.6164383561643836</v>
      </c>
      <c r="Z5799" t="str">
        <f t="shared" si="635"/>
        <v>1–2 Years</v>
      </c>
      <c r="AA5799" t="str">
        <f t="shared" si="636"/>
        <v>&lt;70K</v>
      </c>
    </row>
    <row r="5800" spans="1:27" ht="19.95" customHeight="1" x14ac:dyDescent="0.3">
      <c r="A5800" s="4" t="s">
        <v>5927</v>
      </c>
      <c r="B5800" s="5">
        <v>45042</v>
      </c>
      <c r="C5800" s="6" t="s">
        <v>39</v>
      </c>
      <c r="D5800" s="6" t="s">
        <v>22</v>
      </c>
      <c r="E5800" s="6" t="s">
        <v>40</v>
      </c>
      <c r="F5800" s="6" t="s">
        <v>138</v>
      </c>
      <c r="G5800" s="6" t="s">
        <v>36</v>
      </c>
      <c r="H5800" s="6" t="s">
        <v>43</v>
      </c>
      <c r="I5800" s="6" t="s">
        <v>27</v>
      </c>
      <c r="J5800" s="5">
        <v>45042</v>
      </c>
      <c r="K5800" s="5"/>
      <c r="L5800" s="6" t="s">
        <v>28</v>
      </c>
      <c r="M5800" s="6">
        <v>980</v>
      </c>
      <c r="N5800" s="6" t="s">
        <v>29</v>
      </c>
      <c r="O5800" s="6" t="s">
        <v>105</v>
      </c>
      <c r="P5800" s="6" t="s">
        <v>107</v>
      </c>
      <c r="Q5800" s="6">
        <v>3</v>
      </c>
      <c r="R5800" s="6" t="s">
        <v>37</v>
      </c>
      <c r="S5800" s="6">
        <v>3</v>
      </c>
      <c r="T5800" s="7">
        <v>66500</v>
      </c>
      <c r="U5800" t="str">
        <f t="shared" si="630"/>
        <v>Reviewed</v>
      </c>
      <c r="V5800" t="str">
        <f t="shared" si="631"/>
        <v>meets</v>
      </c>
      <c r="W5800">
        <f t="shared" si="632"/>
        <v>0</v>
      </c>
      <c r="X5800" t="str">
        <f t="shared" si="633"/>
        <v>Active</v>
      </c>
      <c r="Y5800">
        <f t="shared" si="634"/>
        <v>2.6849315068493151</v>
      </c>
      <c r="Z5800" t="str">
        <f t="shared" si="635"/>
        <v>2–3 Years</v>
      </c>
      <c r="AA5800" t="str">
        <f t="shared" si="636"/>
        <v>&lt;70K</v>
      </c>
    </row>
    <row r="5801" spans="1:27" ht="19.95" customHeight="1" x14ac:dyDescent="0.3">
      <c r="A5801" s="8" t="s">
        <v>5928</v>
      </c>
      <c r="B5801" s="9">
        <v>45306</v>
      </c>
      <c r="C5801" s="1" t="s">
        <v>46</v>
      </c>
      <c r="D5801" s="1" t="s">
        <v>22</v>
      </c>
      <c r="E5801" s="1" t="s">
        <v>40</v>
      </c>
      <c r="F5801" s="1" t="s">
        <v>101</v>
      </c>
      <c r="G5801" s="1" t="s">
        <v>48</v>
      </c>
      <c r="H5801" s="1" t="s">
        <v>26</v>
      </c>
      <c r="I5801" s="1" t="s">
        <v>27</v>
      </c>
      <c r="J5801" s="9">
        <v>45306</v>
      </c>
      <c r="K5801" s="9"/>
      <c r="L5801" s="1" t="s">
        <v>28</v>
      </c>
      <c r="M5801" s="1">
        <v>716</v>
      </c>
      <c r="N5801" s="1" t="s">
        <v>29</v>
      </c>
      <c r="O5801" s="1" t="s">
        <v>63</v>
      </c>
      <c r="P5801" s="1" t="s">
        <v>64</v>
      </c>
      <c r="Q5801" s="1">
        <v>4</v>
      </c>
      <c r="R5801" s="1" t="s">
        <v>32</v>
      </c>
      <c r="S5801" s="1">
        <v>2</v>
      </c>
      <c r="T5801" s="10">
        <v>100000</v>
      </c>
      <c r="U5801" t="str">
        <f t="shared" si="630"/>
        <v>Reviewed</v>
      </c>
      <c r="V5801" t="str">
        <f t="shared" si="631"/>
        <v>exceeds</v>
      </c>
      <c r="W5801">
        <f t="shared" si="632"/>
        <v>0</v>
      </c>
      <c r="X5801" t="str">
        <f t="shared" si="633"/>
        <v>Active</v>
      </c>
      <c r="Y5801">
        <f t="shared" si="634"/>
        <v>1.9616438356164383</v>
      </c>
      <c r="Z5801" t="str">
        <f t="shared" si="635"/>
        <v>1–2 Years</v>
      </c>
      <c r="AA5801" t="str">
        <f t="shared" si="636"/>
        <v>100K–129K</v>
      </c>
    </row>
    <row r="5802" spans="1:27" ht="19.95" customHeight="1" x14ac:dyDescent="0.3">
      <c r="A5802" s="4" t="s">
        <v>5929</v>
      </c>
      <c r="B5802" s="5">
        <v>44989</v>
      </c>
      <c r="C5802" s="6" t="s">
        <v>55</v>
      </c>
      <c r="D5802" s="6" t="s">
        <v>56</v>
      </c>
      <c r="E5802" s="6" t="s">
        <v>23</v>
      </c>
      <c r="F5802" s="6" t="s">
        <v>147</v>
      </c>
      <c r="G5802" s="6" t="s">
        <v>58</v>
      </c>
      <c r="H5802" s="6" t="s">
        <v>26</v>
      </c>
      <c r="I5802" s="6" t="s">
        <v>27</v>
      </c>
      <c r="J5802" s="5">
        <v>44989</v>
      </c>
      <c r="K5802" s="5"/>
      <c r="L5802" s="6" t="s">
        <v>28</v>
      </c>
      <c r="M5802" s="6">
        <v>1033</v>
      </c>
      <c r="N5802" s="6" t="s">
        <v>29</v>
      </c>
      <c r="O5802" s="6" t="s">
        <v>43</v>
      </c>
      <c r="P5802" s="6" t="s">
        <v>64</v>
      </c>
      <c r="Q5802" s="6">
        <v>4</v>
      </c>
      <c r="R5802" s="6" t="s">
        <v>32</v>
      </c>
      <c r="S5802" s="6">
        <v>3</v>
      </c>
      <c r="T5802" s="7">
        <v>85000</v>
      </c>
      <c r="U5802" t="str">
        <f t="shared" si="630"/>
        <v>Reviewed</v>
      </c>
      <c r="V5802" t="str">
        <f t="shared" si="631"/>
        <v>exceeds</v>
      </c>
      <c r="W5802">
        <f t="shared" si="632"/>
        <v>0</v>
      </c>
      <c r="X5802" t="str">
        <f t="shared" si="633"/>
        <v>Active</v>
      </c>
      <c r="Y5802">
        <f t="shared" si="634"/>
        <v>2.8301369863013699</v>
      </c>
      <c r="Z5802" t="str">
        <f t="shared" si="635"/>
        <v>2–3 Years</v>
      </c>
      <c r="AA5802" t="str">
        <f t="shared" si="636"/>
        <v>70K–99K</v>
      </c>
    </row>
    <row r="5803" spans="1:27" ht="19.95" customHeight="1" x14ac:dyDescent="0.3">
      <c r="A5803" s="8" t="s">
        <v>5930</v>
      </c>
      <c r="B5803" s="9">
        <v>45888</v>
      </c>
      <c r="C5803" s="1" t="s">
        <v>60</v>
      </c>
      <c r="D5803" s="1" t="s">
        <v>56</v>
      </c>
      <c r="E5803" s="1" t="s">
        <v>40</v>
      </c>
      <c r="F5803" s="1" t="s">
        <v>145</v>
      </c>
      <c r="G5803" s="1" t="s">
        <v>62</v>
      </c>
      <c r="H5803" s="1" t="s">
        <v>49</v>
      </c>
      <c r="I5803" s="1" t="s">
        <v>27</v>
      </c>
      <c r="J5803" s="9">
        <v>45888</v>
      </c>
      <c r="K5803" s="9"/>
      <c r="L5803" s="1" t="s">
        <v>28</v>
      </c>
      <c r="M5803" s="1">
        <v>134</v>
      </c>
      <c r="N5803" s="1" t="s">
        <v>29</v>
      </c>
      <c r="O5803" s="1" t="s">
        <v>63</v>
      </c>
      <c r="P5803" s="1" t="s">
        <v>44</v>
      </c>
      <c r="Q5803" s="1" t="s">
        <v>95</v>
      </c>
      <c r="R5803" s="1" t="s">
        <v>28</v>
      </c>
      <c r="S5803" s="1">
        <v>0</v>
      </c>
      <c r="T5803" s="10">
        <v>103000</v>
      </c>
      <c r="U5803" t="str">
        <f t="shared" si="630"/>
        <v>Not Reviewed</v>
      </c>
      <c r="V5803" t="str">
        <f t="shared" si="631"/>
        <v>Not Reviewed</v>
      </c>
      <c r="W5803">
        <f t="shared" si="632"/>
        <v>0</v>
      </c>
      <c r="X5803" t="str">
        <f t="shared" si="633"/>
        <v>Active</v>
      </c>
      <c r="Y5803">
        <f t="shared" si="634"/>
        <v>0.36712328767123287</v>
      </c>
      <c r="Z5803" t="str">
        <f t="shared" si="635"/>
        <v>&lt;1 Year</v>
      </c>
      <c r="AA5803" t="str">
        <f t="shared" si="636"/>
        <v>100K–129K</v>
      </c>
    </row>
    <row r="5804" spans="1:27" ht="19.95" customHeight="1" x14ac:dyDescent="0.3">
      <c r="A5804" s="4" t="s">
        <v>5931</v>
      </c>
      <c r="B5804" s="5">
        <v>45845</v>
      </c>
      <c r="C5804" s="6" t="s">
        <v>66</v>
      </c>
      <c r="D5804" s="6" t="s">
        <v>56</v>
      </c>
      <c r="E5804" s="6" t="s">
        <v>67</v>
      </c>
      <c r="F5804" s="6" t="s">
        <v>193</v>
      </c>
      <c r="G5804" s="6" t="s">
        <v>69</v>
      </c>
      <c r="H5804" s="6" t="s">
        <v>43</v>
      </c>
      <c r="I5804" s="6" t="s">
        <v>50</v>
      </c>
      <c r="J5804" s="5">
        <v>45845</v>
      </c>
      <c r="K5804" s="5">
        <v>45984</v>
      </c>
      <c r="L5804" s="6" t="s">
        <v>51</v>
      </c>
      <c r="M5804" s="6">
        <v>139</v>
      </c>
      <c r="N5804" s="6" t="s">
        <v>29</v>
      </c>
      <c r="O5804" s="6" t="s">
        <v>63</v>
      </c>
      <c r="P5804" s="6" t="s">
        <v>31</v>
      </c>
      <c r="Q5804" s="6" t="s">
        <v>95</v>
      </c>
      <c r="R5804" s="6" t="s">
        <v>28</v>
      </c>
      <c r="S5804" s="6">
        <v>0</v>
      </c>
      <c r="T5804" s="7">
        <v>64000</v>
      </c>
      <c r="U5804" t="str">
        <f t="shared" si="630"/>
        <v>Not Reviewed</v>
      </c>
      <c r="V5804" t="str">
        <f t="shared" si="631"/>
        <v>Not Reviewed</v>
      </c>
      <c r="W5804">
        <f t="shared" si="632"/>
        <v>1</v>
      </c>
      <c r="X5804" t="str">
        <f t="shared" si="633"/>
        <v>Attrited</v>
      </c>
      <c r="Y5804">
        <f t="shared" si="634"/>
        <v>0.38082191780821917</v>
      </c>
      <c r="Z5804" t="str">
        <f t="shared" si="635"/>
        <v>&lt;1 Year</v>
      </c>
      <c r="AA5804" t="str">
        <f t="shared" si="636"/>
        <v>&lt;70K</v>
      </c>
    </row>
    <row r="5805" spans="1:27" ht="19.95" customHeight="1" x14ac:dyDescent="0.3">
      <c r="A5805" s="8" t="s">
        <v>5932</v>
      </c>
      <c r="B5805" s="9">
        <v>45677</v>
      </c>
      <c r="C5805" s="1" t="s">
        <v>71</v>
      </c>
      <c r="D5805" s="1" t="s">
        <v>72</v>
      </c>
      <c r="E5805" s="1" t="s">
        <v>23</v>
      </c>
      <c r="F5805" s="1" t="s">
        <v>73</v>
      </c>
      <c r="G5805" s="1" t="s">
        <v>74</v>
      </c>
      <c r="H5805" s="1" t="s">
        <v>49</v>
      </c>
      <c r="I5805" s="1" t="s">
        <v>27</v>
      </c>
      <c r="J5805" s="9">
        <v>45677</v>
      </c>
      <c r="K5805" s="9"/>
      <c r="L5805" s="1" t="s">
        <v>28</v>
      </c>
      <c r="M5805" s="1">
        <v>345</v>
      </c>
      <c r="N5805" s="1" t="s">
        <v>29</v>
      </c>
      <c r="O5805" s="1" t="s">
        <v>63</v>
      </c>
      <c r="P5805" s="1" t="s">
        <v>31</v>
      </c>
      <c r="Q5805" s="1">
        <v>3</v>
      </c>
      <c r="R5805" s="1" t="s">
        <v>37</v>
      </c>
      <c r="S5805" s="1">
        <v>1</v>
      </c>
      <c r="T5805" s="10">
        <v>104500</v>
      </c>
      <c r="U5805" t="str">
        <f t="shared" si="630"/>
        <v>Reviewed</v>
      </c>
      <c r="V5805" t="str">
        <f t="shared" si="631"/>
        <v>meets</v>
      </c>
      <c r="W5805">
        <f t="shared" si="632"/>
        <v>0</v>
      </c>
      <c r="X5805" t="str">
        <f t="shared" si="633"/>
        <v>Active</v>
      </c>
      <c r="Y5805">
        <f t="shared" si="634"/>
        <v>0.9452054794520548</v>
      </c>
      <c r="Z5805" t="str">
        <f t="shared" si="635"/>
        <v>&lt;1 Year</v>
      </c>
      <c r="AA5805" t="str">
        <f t="shared" si="636"/>
        <v>100K–129K</v>
      </c>
    </row>
    <row r="5806" spans="1:27" ht="19.95" customHeight="1" x14ac:dyDescent="0.3">
      <c r="A5806" s="4" t="s">
        <v>5933</v>
      </c>
      <c r="B5806" s="5">
        <v>45138</v>
      </c>
      <c r="C5806" s="6" t="s">
        <v>77</v>
      </c>
      <c r="D5806" s="6" t="s">
        <v>72</v>
      </c>
      <c r="E5806" s="6" t="s">
        <v>40</v>
      </c>
      <c r="F5806" s="6" t="s">
        <v>78</v>
      </c>
      <c r="G5806" s="6" t="s">
        <v>79</v>
      </c>
      <c r="H5806" s="6" t="s">
        <v>49</v>
      </c>
      <c r="I5806" s="6" t="s">
        <v>27</v>
      </c>
      <c r="J5806" s="5">
        <v>45138</v>
      </c>
      <c r="K5806" s="5"/>
      <c r="L5806" s="6" t="s">
        <v>28</v>
      </c>
      <c r="M5806" s="6">
        <v>884</v>
      </c>
      <c r="N5806" s="6" t="s">
        <v>122</v>
      </c>
      <c r="O5806" s="6" t="s">
        <v>63</v>
      </c>
      <c r="P5806" s="6" t="s">
        <v>133</v>
      </c>
      <c r="Q5806" s="6">
        <v>3</v>
      </c>
      <c r="R5806" s="6" t="s">
        <v>37</v>
      </c>
      <c r="S5806" s="6">
        <v>2</v>
      </c>
      <c r="T5806" s="7">
        <v>100500</v>
      </c>
      <c r="U5806" t="str">
        <f t="shared" si="630"/>
        <v>Reviewed</v>
      </c>
      <c r="V5806" t="str">
        <f t="shared" si="631"/>
        <v>meets</v>
      </c>
      <c r="W5806">
        <f t="shared" si="632"/>
        <v>0</v>
      </c>
      <c r="X5806" t="str">
        <f t="shared" si="633"/>
        <v>Active</v>
      </c>
      <c r="Y5806">
        <f t="shared" si="634"/>
        <v>2.4219178082191779</v>
      </c>
      <c r="Z5806" t="str">
        <f t="shared" si="635"/>
        <v>2–3 Years</v>
      </c>
      <c r="AA5806" t="str">
        <f t="shared" si="636"/>
        <v>100K–129K</v>
      </c>
    </row>
    <row r="5807" spans="1:27" ht="19.95" customHeight="1" x14ac:dyDescent="0.3">
      <c r="A5807" s="8" t="s">
        <v>5934</v>
      </c>
      <c r="B5807" s="9">
        <v>45390</v>
      </c>
      <c r="C5807" s="1" t="s">
        <v>81</v>
      </c>
      <c r="D5807" s="1" t="s">
        <v>72</v>
      </c>
      <c r="E5807" s="1" t="s">
        <v>23</v>
      </c>
      <c r="F5807" s="1" t="s">
        <v>82</v>
      </c>
      <c r="G5807" s="1" t="s">
        <v>83</v>
      </c>
      <c r="H5807" s="1" t="s">
        <v>26</v>
      </c>
      <c r="I5807" s="1" t="s">
        <v>27</v>
      </c>
      <c r="J5807" s="9">
        <v>45390</v>
      </c>
      <c r="K5807" s="9"/>
      <c r="L5807" s="1" t="s">
        <v>28</v>
      </c>
      <c r="M5807" s="1">
        <v>632</v>
      </c>
      <c r="N5807" s="1" t="s">
        <v>29</v>
      </c>
      <c r="O5807" s="1" t="s">
        <v>63</v>
      </c>
      <c r="P5807" s="1" t="s">
        <v>64</v>
      </c>
      <c r="Q5807" s="1">
        <v>4</v>
      </c>
      <c r="R5807" s="1" t="s">
        <v>32</v>
      </c>
      <c r="S5807" s="1">
        <v>2</v>
      </c>
      <c r="T5807" s="10">
        <v>84500</v>
      </c>
      <c r="U5807" t="str">
        <f t="shared" si="630"/>
        <v>Reviewed</v>
      </c>
      <c r="V5807" t="str">
        <f t="shared" si="631"/>
        <v>exceeds</v>
      </c>
      <c r="W5807">
        <f t="shared" si="632"/>
        <v>0</v>
      </c>
      <c r="X5807" t="str">
        <f t="shared" si="633"/>
        <v>Active</v>
      </c>
      <c r="Y5807">
        <f t="shared" si="634"/>
        <v>1.7315068493150685</v>
      </c>
      <c r="Z5807" t="str">
        <f t="shared" si="635"/>
        <v>1–2 Years</v>
      </c>
      <c r="AA5807" t="str">
        <f t="shared" si="636"/>
        <v>70K–99K</v>
      </c>
    </row>
    <row r="5808" spans="1:27" ht="19.95" customHeight="1" x14ac:dyDescent="0.3">
      <c r="A5808" s="4" t="s">
        <v>5935</v>
      </c>
      <c r="B5808" s="5">
        <v>45588</v>
      </c>
      <c r="C5808" s="6" t="s">
        <v>86</v>
      </c>
      <c r="D5808" s="6" t="s">
        <v>87</v>
      </c>
      <c r="E5808" s="6" t="s">
        <v>67</v>
      </c>
      <c r="F5808" s="6" t="s">
        <v>88</v>
      </c>
      <c r="G5808" s="6" t="s">
        <v>89</v>
      </c>
      <c r="H5808" s="6" t="s">
        <v>49</v>
      </c>
      <c r="I5808" s="6" t="s">
        <v>50</v>
      </c>
      <c r="J5808" s="5">
        <v>45588</v>
      </c>
      <c r="K5808" s="5">
        <v>45769</v>
      </c>
      <c r="L5808" s="6" t="s">
        <v>51</v>
      </c>
      <c r="M5808" s="6">
        <v>181</v>
      </c>
      <c r="N5808" s="6" t="s">
        <v>52</v>
      </c>
      <c r="O5808" s="6" t="s">
        <v>43</v>
      </c>
      <c r="P5808" s="6" t="s">
        <v>31</v>
      </c>
      <c r="Q5808" s="6">
        <v>4</v>
      </c>
      <c r="R5808" s="6" t="s">
        <v>32</v>
      </c>
      <c r="S5808" s="6">
        <v>1</v>
      </c>
      <c r="T5808" s="7">
        <v>116500</v>
      </c>
      <c r="U5808" t="str">
        <f t="shared" si="630"/>
        <v>Reviewed</v>
      </c>
      <c r="V5808" t="str">
        <f t="shared" si="631"/>
        <v>exceeds</v>
      </c>
      <c r="W5808">
        <f t="shared" si="632"/>
        <v>1</v>
      </c>
      <c r="X5808" t="str">
        <f t="shared" si="633"/>
        <v>Attrited</v>
      </c>
      <c r="Y5808">
        <f t="shared" si="634"/>
        <v>0.49589041095890413</v>
      </c>
      <c r="Z5808" t="str">
        <f t="shared" si="635"/>
        <v>&lt;1 Year</v>
      </c>
      <c r="AA5808" t="str">
        <f t="shared" si="636"/>
        <v>100K–129K</v>
      </c>
    </row>
    <row r="5809" spans="1:27" ht="19.95" customHeight="1" x14ac:dyDescent="0.3">
      <c r="A5809" s="8" t="s">
        <v>5936</v>
      </c>
      <c r="B5809" s="9">
        <v>45791</v>
      </c>
      <c r="C5809" s="1" t="s">
        <v>91</v>
      </c>
      <c r="D5809" s="1" t="s">
        <v>87</v>
      </c>
      <c r="E5809" s="1" t="s">
        <v>92</v>
      </c>
      <c r="F5809" s="1" t="s">
        <v>93</v>
      </c>
      <c r="G5809" s="1" t="s">
        <v>94</v>
      </c>
      <c r="H5809" s="1" t="s">
        <v>26</v>
      </c>
      <c r="I5809" s="1" t="s">
        <v>27</v>
      </c>
      <c r="J5809" s="9">
        <v>45791</v>
      </c>
      <c r="K5809" s="9"/>
      <c r="L5809" s="1" t="s">
        <v>28</v>
      </c>
      <c r="M5809" s="1">
        <v>231</v>
      </c>
      <c r="N5809" s="1" t="s">
        <v>122</v>
      </c>
      <c r="O5809" s="1" t="s">
        <v>30</v>
      </c>
      <c r="P5809" s="1" t="s">
        <v>133</v>
      </c>
      <c r="Q5809" s="1">
        <v>2</v>
      </c>
      <c r="R5809" s="1" t="s">
        <v>53</v>
      </c>
      <c r="S5809" s="1">
        <v>1</v>
      </c>
      <c r="T5809" s="10">
        <v>74000</v>
      </c>
      <c r="U5809" t="str">
        <f t="shared" si="630"/>
        <v>Reviewed</v>
      </c>
      <c r="V5809" t="str">
        <f t="shared" si="631"/>
        <v>needs_support</v>
      </c>
      <c r="W5809">
        <f t="shared" si="632"/>
        <v>0</v>
      </c>
      <c r="X5809" t="str">
        <f t="shared" si="633"/>
        <v>Active</v>
      </c>
      <c r="Y5809">
        <f t="shared" si="634"/>
        <v>0.63287671232876708</v>
      </c>
      <c r="Z5809" t="str">
        <f t="shared" si="635"/>
        <v>&lt;1 Year</v>
      </c>
      <c r="AA5809" t="str">
        <f t="shared" si="636"/>
        <v>70K–99K</v>
      </c>
    </row>
    <row r="5810" spans="1:27" ht="19.95" customHeight="1" x14ac:dyDescent="0.3">
      <c r="A5810" s="4" t="s">
        <v>5937</v>
      </c>
      <c r="B5810" s="5">
        <v>45138</v>
      </c>
      <c r="C5810" s="6" t="s">
        <v>21</v>
      </c>
      <c r="D5810" s="6" t="s">
        <v>22</v>
      </c>
      <c r="E5810" s="6" t="s">
        <v>23</v>
      </c>
      <c r="F5810" s="6" t="s">
        <v>174</v>
      </c>
      <c r="G5810" s="6" t="s">
        <v>42</v>
      </c>
      <c r="H5810" s="6" t="s">
        <v>26</v>
      </c>
      <c r="I5810" s="6" t="s">
        <v>27</v>
      </c>
      <c r="J5810" s="5">
        <v>45138</v>
      </c>
      <c r="K5810" s="5"/>
      <c r="L5810" s="6" t="s">
        <v>28</v>
      </c>
      <c r="M5810" s="6">
        <v>884</v>
      </c>
      <c r="N5810" s="6" t="s">
        <v>29</v>
      </c>
      <c r="O5810" s="6" t="s">
        <v>63</v>
      </c>
      <c r="P5810" s="6" t="s">
        <v>31</v>
      </c>
      <c r="Q5810" s="6">
        <v>1</v>
      </c>
      <c r="R5810" s="6" t="s">
        <v>53</v>
      </c>
      <c r="S5810" s="6">
        <v>2</v>
      </c>
      <c r="T5810" s="7">
        <v>80500</v>
      </c>
      <c r="U5810" t="str">
        <f t="shared" si="630"/>
        <v>Reviewed</v>
      </c>
      <c r="V5810" t="str">
        <f t="shared" si="631"/>
        <v>needs_support</v>
      </c>
      <c r="W5810">
        <f t="shared" si="632"/>
        <v>0</v>
      </c>
      <c r="X5810" t="str">
        <f t="shared" si="633"/>
        <v>Active</v>
      </c>
      <c r="Y5810">
        <f t="shared" si="634"/>
        <v>2.4219178082191779</v>
      </c>
      <c r="Z5810" t="str">
        <f t="shared" si="635"/>
        <v>2–3 Years</v>
      </c>
      <c r="AA5810" t="str">
        <f t="shared" si="636"/>
        <v>70K–99K</v>
      </c>
    </row>
    <row r="5811" spans="1:27" ht="19.95" customHeight="1" x14ac:dyDescent="0.3">
      <c r="A5811" s="8" t="s">
        <v>5938</v>
      </c>
      <c r="B5811" s="9">
        <v>45883</v>
      </c>
      <c r="C5811" s="1" t="s">
        <v>34</v>
      </c>
      <c r="D5811" s="1" t="s">
        <v>22</v>
      </c>
      <c r="E5811" s="1" t="s">
        <v>23</v>
      </c>
      <c r="F5811" s="1" t="s">
        <v>138</v>
      </c>
      <c r="G5811" s="1" t="s">
        <v>36</v>
      </c>
      <c r="H5811" s="1" t="s">
        <v>43</v>
      </c>
      <c r="I5811" s="1" t="s">
        <v>27</v>
      </c>
      <c r="J5811" s="9">
        <v>45883</v>
      </c>
      <c r="K5811" s="9"/>
      <c r="L5811" s="1" t="s">
        <v>28</v>
      </c>
      <c r="M5811" s="1">
        <v>139</v>
      </c>
      <c r="N5811" s="1" t="s">
        <v>52</v>
      </c>
      <c r="O5811" s="1" t="s">
        <v>43</v>
      </c>
      <c r="P5811" s="1" t="s">
        <v>44</v>
      </c>
      <c r="Q5811" s="1" t="s">
        <v>95</v>
      </c>
      <c r="R5811" s="1" t="s">
        <v>28</v>
      </c>
      <c r="S5811" s="1">
        <v>0</v>
      </c>
      <c r="T5811" s="10">
        <v>68000</v>
      </c>
      <c r="U5811" t="str">
        <f t="shared" si="630"/>
        <v>Not Reviewed</v>
      </c>
      <c r="V5811" t="str">
        <f t="shared" si="631"/>
        <v>Not Reviewed</v>
      </c>
      <c r="W5811">
        <f t="shared" si="632"/>
        <v>0</v>
      </c>
      <c r="X5811" t="str">
        <f t="shared" si="633"/>
        <v>Active</v>
      </c>
      <c r="Y5811">
        <f t="shared" si="634"/>
        <v>0.38082191780821917</v>
      </c>
      <c r="Z5811" t="str">
        <f t="shared" si="635"/>
        <v>&lt;1 Year</v>
      </c>
      <c r="AA5811" t="str">
        <f t="shared" si="636"/>
        <v>&lt;70K</v>
      </c>
    </row>
    <row r="5812" spans="1:27" ht="19.95" customHeight="1" x14ac:dyDescent="0.3">
      <c r="A5812" s="4" t="s">
        <v>5939</v>
      </c>
      <c r="B5812" s="5">
        <v>45274</v>
      </c>
      <c r="C5812" s="6" t="s">
        <v>39</v>
      </c>
      <c r="D5812" s="6" t="s">
        <v>22</v>
      </c>
      <c r="E5812" s="6" t="s">
        <v>40</v>
      </c>
      <c r="F5812" s="6" t="s">
        <v>35</v>
      </c>
      <c r="G5812" s="6" t="s">
        <v>36</v>
      </c>
      <c r="H5812" s="6" t="s">
        <v>26</v>
      </c>
      <c r="I5812" s="6" t="s">
        <v>27</v>
      </c>
      <c r="J5812" s="5">
        <v>45274</v>
      </c>
      <c r="K5812" s="5"/>
      <c r="L5812" s="6" t="s">
        <v>28</v>
      </c>
      <c r="M5812" s="6">
        <v>748</v>
      </c>
      <c r="N5812" s="6" t="s">
        <v>29</v>
      </c>
      <c r="O5812" s="6" t="s">
        <v>30</v>
      </c>
      <c r="P5812" s="6" t="s">
        <v>31</v>
      </c>
      <c r="Q5812" s="6">
        <v>3</v>
      </c>
      <c r="R5812" s="6" t="s">
        <v>37</v>
      </c>
      <c r="S5812" s="6">
        <v>2</v>
      </c>
      <c r="T5812" s="7">
        <v>92000</v>
      </c>
      <c r="U5812" t="str">
        <f t="shared" si="630"/>
        <v>Reviewed</v>
      </c>
      <c r="V5812" t="str">
        <f t="shared" si="631"/>
        <v>meets</v>
      </c>
      <c r="W5812">
        <f t="shared" si="632"/>
        <v>0</v>
      </c>
      <c r="X5812" t="str">
        <f t="shared" si="633"/>
        <v>Active</v>
      </c>
      <c r="Y5812">
        <f t="shared" si="634"/>
        <v>2.0493150684931507</v>
      </c>
      <c r="Z5812" t="str">
        <f t="shared" si="635"/>
        <v>2–3 Years</v>
      </c>
      <c r="AA5812" t="str">
        <f t="shared" si="636"/>
        <v>70K–99K</v>
      </c>
    </row>
    <row r="5813" spans="1:27" ht="19.95" customHeight="1" x14ac:dyDescent="0.3">
      <c r="A5813" s="8" t="s">
        <v>5940</v>
      </c>
      <c r="B5813" s="9">
        <v>45808</v>
      </c>
      <c r="C5813" s="1" t="s">
        <v>46</v>
      </c>
      <c r="D5813" s="1" t="s">
        <v>22</v>
      </c>
      <c r="E5813" s="1" t="s">
        <v>40</v>
      </c>
      <c r="F5813" s="1" t="s">
        <v>101</v>
      </c>
      <c r="G5813" s="1" t="s">
        <v>48</v>
      </c>
      <c r="H5813" s="1" t="s">
        <v>26</v>
      </c>
      <c r="I5813" s="1" t="s">
        <v>50</v>
      </c>
      <c r="J5813" s="9">
        <v>45808</v>
      </c>
      <c r="K5813" s="9">
        <v>45920</v>
      </c>
      <c r="L5813" s="1" t="s">
        <v>51</v>
      </c>
      <c r="M5813" s="1">
        <v>112</v>
      </c>
      <c r="N5813" s="1" t="s">
        <v>29</v>
      </c>
      <c r="O5813" s="1" t="s">
        <v>63</v>
      </c>
      <c r="P5813" s="1" t="s">
        <v>31</v>
      </c>
      <c r="Q5813" s="1" t="s">
        <v>95</v>
      </c>
      <c r="R5813" s="1" t="s">
        <v>28</v>
      </c>
      <c r="S5813" s="1">
        <v>0</v>
      </c>
      <c r="T5813" s="10">
        <v>84000</v>
      </c>
      <c r="U5813" t="str">
        <f t="shared" si="630"/>
        <v>Not Reviewed</v>
      </c>
      <c r="V5813" t="str">
        <f t="shared" si="631"/>
        <v>Not Reviewed</v>
      </c>
      <c r="W5813">
        <f t="shared" si="632"/>
        <v>1</v>
      </c>
      <c r="X5813" t="str">
        <f t="shared" si="633"/>
        <v>Attrited</v>
      </c>
      <c r="Y5813">
        <f t="shared" si="634"/>
        <v>0.30684931506849317</v>
      </c>
      <c r="Z5813" t="str">
        <f t="shared" si="635"/>
        <v>&lt;1 Year</v>
      </c>
      <c r="AA5813" t="str">
        <f t="shared" si="636"/>
        <v>70K–99K</v>
      </c>
    </row>
    <row r="5814" spans="1:27" ht="19.95" customHeight="1" x14ac:dyDescent="0.3">
      <c r="A5814" s="4" t="s">
        <v>5941</v>
      </c>
      <c r="B5814" s="5">
        <v>45260</v>
      </c>
      <c r="C5814" s="6" t="s">
        <v>55</v>
      </c>
      <c r="D5814" s="6" t="s">
        <v>56</v>
      </c>
      <c r="E5814" s="6" t="s">
        <v>23</v>
      </c>
      <c r="F5814" s="6" t="s">
        <v>190</v>
      </c>
      <c r="G5814" s="6" t="s">
        <v>58</v>
      </c>
      <c r="H5814" s="6" t="s">
        <v>49</v>
      </c>
      <c r="I5814" s="6" t="s">
        <v>27</v>
      </c>
      <c r="J5814" s="5">
        <v>45260</v>
      </c>
      <c r="K5814" s="5"/>
      <c r="L5814" s="6" t="s">
        <v>28</v>
      </c>
      <c r="M5814" s="6">
        <v>762</v>
      </c>
      <c r="N5814" s="6" t="s">
        <v>122</v>
      </c>
      <c r="O5814" s="6" t="s">
        <v>63</v>
      </c>
      <c r="P5814" s="6" t="s">
        <v>64</v>
      </c>
      <c r="Q5814" s="6">
        <v>3</v>
      </c>
      <c r="R5814" s="6" t="s">
        <v>37</v>
      </c>
      <c r="S5814" s="6">
        <v>2</v>
      </c>
      <c r="T5814" s="7">
        <v>138000</v>
      </c>
      <c r="U5814" t="str">
        <f t="shared" si="630"/>
        <v>Reviewed</v>
      </c>
      <c r="V5814" t="str">
        <f t="shared" si="631"/>
        <v>meets</v>
      </c>
      <c r="W5814">
        <f t="shared" si="632"/>
        <v>0</v>
      </c>
      <c r="X5814" t="str">
        <f t="shared" si="633"/>
        <v>Active</v>
      </c>
      <c r="Y5814">
        <f t="shared" si="634"/>
        <v>2.0876712328767124</v>
      </c>
      <c r="Z5814" t="str">
        <f t="shared" si="635"/>
        <v>2–3 Years</v>
      </c>
      <c r="AA5814" t="str">
        <f t="shared" si="636"/>
        <v>130K+</v>
      </c>
    </row>
    <row r="5815" spans="1:27" ht="19.95" customHeight="1" x14ac:dyDescent="0.3">
      <c r="A5815" s="8" t="s">
        <v>5942</v>
      </c>
      <c r="B5815" s="9">
        <v>45525</v>
      </c>
      <c r="C5815" s="1" t="s">
        <v>60</v>
      </c>
      <c r="D5815" s="1" t="s">
        <v>56</v>
      </c>
      <c r="E5815" s="1" t="s">
        <v>40</v>
      </c>
      <c r="F5815" s="1" t="s">
        <v>61</v>
      </c>
      <c r="G5815" s="1" t="s">
        <v>62</v>
      </c>
      <c r="H5815" s="1" t="s">
        <v>26</v>
      </c>
      <c r="I5815" s="1" t="s">
        <v>27</v>
      </c>
      <c r="J5815" s="9">
        <v>45525</v>
      </c>
      <c r="K5815" s="9"/>
      <c r="L5815" s="1" t="s">
        <v>28</v>
      </c>
      <c r="M5815" s="1">
        <v>497</v>
      </c>
      <c r="N5815" s="1" t="s">
        <v>29</v>
      </c>
      <c r="O5815" s="1" t="s">
        <v>63</v>
      </c>
      <c r="P5815" s="1" t="s">
        <v>133</v>
      </c>
      <c r="Q5815" s="1">
        <v>4</v>
      </c>
      <c r="R5815" s="1" t="s">
        <v>32</v>
      </c>
      <c r="S5815" s="1">
        <v>1</v>
      </c>
      <c r="T5815" s="10">
        <v>90000</v>
      </c>
      <c r="U5815" t="str">
        <f t="shared" si="630"/>
        <v>Reviewed</v>
      </c>
      <c r="V5815" t="str">
        <f t="shared" si="631"/>
        <v>exceeds</v>
      </c>
      <c r="W5815">
        <f t="shared" si="632"/>
        <v>0</v>
      </c>
      <c r="X5815" t="str">
        <f t="shared" si="633"/>
        <v>Active</v>
      </c>
      <c r="Y5815">
        <f t="shared" si="634"/>
        <v>1.3616438356164384</v>
      </c>
      <c r="Z5815" t="str">
        <f t="shared" si="635"/>
        <v>1–2 Years</v>
      </c>
      <c r="AA5815" t="str">
        <f t="shared" si="636"/>
        <v>70K–99K</v>
      </c>
    </row>
    <row r="5816" spans="1:27" ht="19.95" customHeight="1" x14ac:dyDescent="0.3">
      <c r="A5816" s="4" t="s">
        <v>5943</v>
      </c>
      <c r="B5816" s="5">
        <v>45565</v>
      </c>
      <c r="C5816" s="6" t="s">
        <v>66</v>
      </c>
      <c r="D5816" s="6" t="s">
        <v>56</v>
      </c>
      <c r="E5816" s="6" t="s">
        <v>67</v>
      </c>
      <c r="F5816" s="6" t="s">
        <v>193</v>
      </c>
      <c r="G5816" s="6" t="s">
        <v>69</v>
      </c>
      <c r="H5816" s="6" t="s">
        <v>43</v>
      </c>
      <c r="I5816" s="6" t="s">
        <v>50</v>
      </c>
      <c r="J5816" s="5">
        <v>45565</v>
      </c>
      <c r="K5816" s="5">
        <v>45826</v>
      </c>
      <c r="L5816" s="6" t="s">
        <v>84</v>
      </c>
      <c r="M5816" s="6">
        <v>261</v>
      </c>
      <c r="N5816" s="6" t="s">
        <v>75</v>
      </c>
      <c r="O5816" s="6" t="s">
        <v>30</v>
      </c>
      <c r="P5816" s="6" t="s">
        <v>31</v>
      </c>
      <c r="Q5816" s="6">
        <v>3</v>
      </c>
      <c r="R5816" s="6" t="s">
        <v>37</v>
      </c>
      <c r="S5816" s="6">
        <v>1</v>
      </c>
      <c r="T5816" s="7">
        <v>62500</v>
      </c>
      <c r="U5816" t="str">
        <f t="shared" si="630"/>
        <v>Reviewed</v>
      </c>
      <c r="V5816" t="str">
        <f t="shared" si="631"/>
        <v>meets</v>
      </c>
      <c r="W5816">
        <f t="shared" si="632"/>
        <v>1</v>
      </c>
      <c r="X5816" t="str">
        <f t="shared" si="633"/>
        <v>Attrited</v>
      </c>
      <c r="Y5816">
        <f t="shared" si="634"/>
        <v>0.71506849315068488</v>
      </c>
      <c r="Z5816" t="str">
        <f t="shared" si="635"/>
        <v>&lt;1 Year</v>
      </c>
      <c r="AA5816" t="str">
        <f t="shared" si="636"/>
        <v>&lt;70K</v>
      </c>
    </row>
    <row r="5817" spans="1:27" ht="19.95" customHeight="1" x14ac:dyDescent="0.3">
      <c r="A5817" s="8" t="s">
        <v>5944</v>
      </c>
      <c r="B5817" s="9">
        <v>45436</v>
      </c>
      <c r="C5817" s="1" t="s">
        <v>71</v>
      </c>
      <c r="D5817" s="1" t="s">
        <v>72</v>
      </c>
      <c r="E5817" s="1" t="s">
        <v>23</v>
      </c>
      <c r="F5817" s="1" t="s">
        <v>35</v>
      </c>
      <c r="G5817" s="1" t="s">
        <v>36</v>
      </c>
      <c r="H5817" s="1" t="s">
        <v>26</v>
      </c>
      <c r="I5817" s="1" t="s">
        <v>27</v>
      </c>
      <c r="J5817" s="9">
        <v>45436</v>
      </c>
      <c r="K5817" s="9"/>
      <c r="L5817" s="1" t="s">
        <v>28</v>
      </c>
      <c r="M5817" s="1">
        <v>586</v>
      </c>
      <c r="N5817" s="1" t="s">
        <v>52</v>
      </c>
      <c r="O5817" s="1" t="s">
        <v>63</v>
      </c>
      <c r="P5817" s="1" t="s">
        <v>64</v>
      </c>
      <c r="Q5817" s="1">
        <v>2</v>
      </c>
      <c r="R5817" s="1" t="s">
        <v>53</v>
      </c>
      <c r="S5817" s="1">
        <v>2</v>
      </c>
      <c r="T5817" s="10">
        <v>97000</v>
      </c>
      <c r="U5817" t="str">
        <f t="shared" si="630"/>
        <v>Reviewed</v>
      </c>
      <c r="V5817" t="str">
        <f t="shared" si="631"/>
        <v>needs_support</v>
      </c>
      <c r="W5817">
        <f t="shared" si="632"/>
        <v>0</v>
      </c>
      <c r="X5817" t="str">
        <f t="shared" si="633"/>
        <v>Active</v>
      </c>
      <c r="Y5817">
        <f t="shared" si="634"/>
        <v>1.6054794520547946</v>
      </c>
      <c r="Z5817" t="str">
        <f t="shared" si="635"/>
        <v>1–2 Years</v>
      </c>
      <c r="AA5817" t="str">
        <f t="shared" si="636"/>
        <v>70K–99K</v>
      </c>
    </row>
    <row r="5818" spans="1:27" ht="19.95" customHeight="1" x14ac:dyDescent="0.3">
      <c r="A5818" s="4" t="s">
        <v>5945</v>
      </c>
      <c r="B5818" s="5">
        <v>45540</v>
      </c>
      <c r="C5818" s="6" t="s">
        <v>77</v>
      </c>
      <c r="D5818" s="6" t="s">
        <v>72</v>
      </c>
      <c r="E5818" s="6" t="s">
        <v>40</v>
      </c>
      <c r="F5818" s="6" t="s">
        <v>78</v>
      </c>
      <c r="G5818" s="6" t="s">
        <v>79</v>
      </c>
      <c r="H5818" s="6" t="s">
        <v>49</v>
      </c>
      <c r="I5818" s="6" t="s">
        <v>27</v>
      </c>
      <c r="J5818" s="5">
        <v>45540</v>
      </c>
      <c r="K5818" s="5"/>
      <c r="L5818" s="6" t="s">
        <v>28</v>
      </c>
      <c r="M5818" s="6">
        <v>482</v>
      </c>
      <c r="N5818" s="6" t="s">
        <v>52</v>
      </c>
      <c r="O5818" s="6" t="s">
        <v>63</v>
      </c>
      <c r="P5818" s="6" t="s">
        <v>107</v>
      </c>
      <c r="Q5818" s="6">
        <v>3</v>
      </c>
      <c r="R5818" s="6" t="s">
        <v>37</v>
      </c>
      <c r="S5818" s="6">
        <v>1</v>
      </c>
      <c r="T5818" s="7">
        <v>106500</v>
      </c>
      <c r="U5818" t="str">
        <f t="shared" si="630"/>
        <v>Reviewed</v>
      </c>
      <c r="V5818" t="str">
        <f t="shared" si="631"/>
        <v>meets</v>
      </c>
      <c r="W5818">
        <f t="shared" si="632"/>
        <v>0</v>
      </c>
      <c r="X5818" t="str">
        <f t="shared" si="633"/>
        <v>Active</v>
      </c>
      <c r="Y5818">
        <f t="shared" si="634"/>
        <v>1.3205479452054794</v>
      </c>
      <c r="Z5818" t="str">
        <f t="shared" si="635"/>
        <v>1–2 Years</v>
      </c>
      <c r="AA5818" t="str">
        <f t="shared" si="636"/>
        <v>100K–129K</v>
      </c>
    </row>
    <row r="5819" spans="1:27" ht="19.95" customHeight="1" x14ac:dyDescent="0.3">
      <c r="A5819" s="8" t="s">
        <v>5946</v>
      </c>
      <c r="B5819" s="9">
        <v>45251</v>
      </c>
      <c r="C5819" s="1" t="s">
        <v>81</v>
      </c>
      <c r="D5819" s="1" t="s">
        <v>72</v>
      </c>
      <c r="E5819" s="1" t="s">
        <v>23</v>
      </c>
      <c r="F5819" s="1" t="s">
        <v>152</v>
      </c>
      <c r="G5819" s="1" t="s">
        <v>94</v>
      </c>
      <c r="H5819" s="1" t="s">
        <v>49</v>
      </c>
      <c r="I5819" s="1" t="s">
        <v>27</v>
      </c>
      <c r="J5819" s="9">
        <v>45251</v>
      </c>
      <c r="K5819" s="9"/>
      <c r="L5819" s="1" t="s">
        <v>28</v>
      </c>
      <c r="M5819" s="1">
        <v>771</v>
      </c>
      <c r="N5819" s="1" t="s">
        <v>75</v>
      </c>
      <c r="O5819" s="1" t="s">
        <v>30</v>
      </c>
      <c r="P5819" s="1" t="s">
        <v>31</v>
      </c>
      <c r="Q5819" s="1">
        <v>4</v>
      </c>
      <c r="R5819" s="1" t="s">
        <v>32</v>
      </c>
      <c r="S5819" s="1">
        <v>2</v>
      </c>
      <c r="T5819" s="10">
        <v>129000</v>
      </c>
      <c r="U5819" t="str">
        <f t="shared" si="630"/>
        <v>Reviewed</v>
      </c>
      <c r="V5819" t="str">
        <f t="shared" si="631"/>
        <v>exceeds</v>
      </c>
      <c r="W5819">
        <f t="shared" si="632"/>
        <v>0</v>
      </c>
      <c r="X5819" t="str">
        <f t="shared" si="633"/>
        <v>Active</v>
      </c>
      <c r="Y5819">
        <f t="shared" si="634"/>
        <v>2.1123287671232878</v>
      </c>
      <c r="Z5819" t="str">
        <f t="shared" si="635"/>
        <v>2–3 Years</v>
      </c>
      <c r="AA5819" t="str">
        <f t="shared" si="636"/>
        <v>100K–129K</v>
      </c>
    </row>
    <row r="5820" spans="1:27" ht="19.95" customHeight="1" x14ac:dyDescent="0.3">
      <c r="A5820" s="4" t="s">
        <v>5947</v>
      </c>
      <c r="B5820" s="5">
        <v>44953</v>
      </c>
      <c r="C5820" s="6" t="s">
        <v>86</v>
      </c>
      <c r="D5820" s="6" t="s">
        <v>87</v>
      </c>
      <c r="E5820" s="6" t="s">
        <v>67</v>
      </c>
      <c r="F5820" s="6" t="s">
        <v>116</v>
      </c>
      <c r="G5820" s="6" t="s">
        <v>89</v>
      </c>
      <c r="H5820" s="6" t="s">
        <v>26</v>
      </c>
      <c r="I5820" s="6" t="s">
        <v>27</v>
      </c>
      <c r="J5820" s="5">
        <v>44953</v>
      </c>
      <c r="K5820" s="5"/>
      <c r="L5820" s="6" t="s">
        <v>28</v>
      </c>
      <c r="M5820" s="6">
        <v>1069</v>
      </c>
      <c r="N5820" s="6" t="s">
        <v>29</v>
      </c>
      <c r="O5820" s="6" t="s">
        <v>63</v>
      </c>
      <c r="P5820" s="6" t="s">
        <v>107</v>
      </c>
      <c r="Q5820" s="6">
        <v>3</v>
      </c>
      <c r="R5820" s="6" t="s">
        <v>37</v>
      </c>
      <c r="S5820" s="6">
        <v>3</v>
      </c>
      <c r="T5820" s="7">
        <v>95000</v>
      </c>
      <c r="U5820" t="str">
        <f t="shared" si="630"/>
        <v>Reviewed</v>
      </c>
      <c r="V5820" t="str">
        <f t="shared" si="631"/>
        <v>meets</v>
      </c>
      <c r="W5820">
        <f t="shared" si="632"/>
        <v>0</v>
      </c>
      <c r="X5820" t="str">
        <f t="shared" si="633"/>
        <v>Active</v>
      </c>
      <c r="Y5820">
        <f t="shared" si="634"/>
        <v>2.9287671232876713</v>
      </c>
      <c r="Z5820" t="str">
        <f t="shared" si="635"/>
        <v>2–3 Years</v>
      </c>
      <c r="AA5820" t="str">
        <f t="shared" si="636"/>
        <v>70K–99K</v>
      </c>
    </row>
    <row r="5821" spans="1:27" ht="19.95" customHeight="1" x14ac:dyDescent="0.3">
      <c r="A5821" s="8" t="s">
        <v>5948</v>
      </c>
      <c r="B5821" s="9">
        <v>45330</v>
      </c>
      <c r="C5821" s="1" t="s">
        <v>91</v>
      </c>
      <c r="D5821" s="1" t="s">
        <v>87</v>
      </c>
      <c r="E5821" s="1" t="s">
        <v>92</v>
      </c>
      <c r="F5821" s="1" t="s">
        <v>152</v>
      </c>
      <c r="G5821" s="1" t="s">
        <v>94</v>
      </c>
      <c r="H5821" s="1" t="s">
        <v>49</v>
      </c>
      <c r="I5821" s="1" t="s">
        <v>27</v>
      </c>
      <c r="J5821" s="9">
        <v>45330</v>
      </c>
      <c r="K5821" s="9"/>
      <c r="L5821" s="1" t="s">
        <v>28</v>
      </c>
      <c r="M5821" s="1">
        <v>692</v>
      </c>
      <c r="N5821" s="1" t="s">
        <v>52</v>
      </c>
      <c r="O5821" s="1" t="s">
        <v>63</v>
      </c>
      <c r="P5821" s="1" t="s">
        <v>31</v>
      </c>
      <c r="Q5821" s="1">
        <v>3</v>
      </c>
      <c r="R5821" s="1" t="s">
        <v>37</v>
      </c>
      <c r="S5821" s="1">
        <v>2</v>
      </c>
      <c r="T5821" s="10">
        <v>142000</v>
      </c>
      <c r="U5821" t="str">
        <f t="shared" si="630"/>
        <v>Reviewed</v>
      </c>
      <c r="V5821" t="str">
        <f t="shared" si="631"/>
        <v>meets</v>
      </c>
      <c r="W5821">
        <f t="shared" si="632"/>
        <v>0</v>
      </c>
      <c r="X5821" t="str">
        <f t="shared" si="633"/>
        <v>Active</v>
      </c>
      <c r="Y5821">
        <f t="shared" si="634"/>
        <v>1.8958904109589041</v>
      </c>
      <c r="Z5821" t="str">
        <f t="shared" si="635"/>
        <v>1–2 Years</v>
      </c>
      <c r="AA5821" t="str">
        <f t="shared" si="636"/>
        <v>130K+</v>
      </c>
    </row>
    <row r="5822" spans="1:27" ht="19.95" customHeight="1" x14ac:dyDescent="0.3">
      <c r="A5822" s="4" t="s">
        <v>5949</v>
      </c>
      <c r="B5822" s="5">
        <v>45772</v>
      </c>
      <c r="C5822" s="6" t="s">
        <v>21</v>
      </c>
      <c r="D5822" s="6" t="s">
        <v>22</v>
      </c>
      <c r="E5822" s="6" t="s">
        <v>23</v>
      </c>
      <c r="F5822" s="6" t="s">
        <v>24</v>
      </c>
      <c r="G5822" s="6" t="s">
        <v>25</v>
      </c>
      <c r="H5822" s="6" t="s">
        <v>26</v>
      </c>
      <c r="I5822" s="6" t="s">
        <v>27</v>
      </c>
      <c r="J5822" s="5">
        <v>45772</v>
      </c>
      <c r="K5822" s="5"/>
      <c r="L5822" s="6" t="s">
        <v>28</v>
      </c>
      <c r="M5822" s="6">
        <v>250</v>
      </c>
      <c r="N5822" s="6" t="s">
        <v>29</v>
      </c>
      <c r="O5822" s="6" t="s">
        <v>63</v>
      </c>
      <c r="P5822" s="6" t="s">
        <v>31</v>
      </c>
      <c r="Q5822" s="6">
        <v>3</v>
      </c>
      <c r="R5822" s="6" t="s">
        <v>37</v>
      </c>
      <c r="S5822" s="6">
        <v>1</v>
      </c>
      <c r="T5822" s="7">
        <v>76000</v>
      </c>
      <c r="U5822" t="str">
        <f t="shared" si="630"/>
        <v>Reviewed</v>
      </c>
      <c r="V5822" t="str">
        <f t="shared" si="631"/>
        <v>meets</v>
      </c>
      <c r="W5822">
        <f t="shared" si="632"/>
        <v>0</v>
      </c>
      <c r="X5822" t="str">
        <f t="shared" si="633"/>
        <v>Active</v>
      </c>
      <c r="Y5822">
        <f t="shared" si="634"/>
        <v>0.68493150684931503</v>
      </c>
      <c r="Z5822" t="str">
        <f t="shared" si="635"/>
        <v>&lt;1 Year</v>
      </c>
      <c r="AA5822" t="str">
        <f t="shared" si="636"/>
        <v>70K–99K</v>
      </c>
    </row>
    <row r="5823" spans="1:27" ht="19.95" customHeight="1" x14ac:dyDescent="0.3">
      <c r="A5823" s="8" t="s">
        <v>5950</v>
      </c>
      <c r="B5823" s="9">
        <v>44981</v>
      </c>
      <c r="C5823" s="1" t="s">
        <v>34</v>
      </c>
      <c r="D5823" s="1" t="s">
        <v>22</v>
      </c>
      <c r="E5823" s="1" t="s">
        <v>23</v>
      </c>
      <c r="F5823" s="1" t="s">
        <v>138</v>
      </c>
      <c r="G5823" s="1" t="s">
        <v>36</v>
      </c>
      <c r="H5823" s="1" t="s">
        <v>43</v>
      </c>
      <c r="I5823" s="1" t="s">
        <v>27</v>
      </c>
      <c r="J5823" s="9">
        <v>44981</v>
      </c>
      <c r="K5823" s="9"/>
      <c r="L5823" s="1" t="s">
        <v>28</v>
      </c>
      <c r="M5823" s="1">
        <v>1041</v>
      </c>
      <c r="N5823" s="1" t="s">
        <v>52</v>
      </c>
      <c r="O5823" s="1" t="s">
        <v>30</v>
      </c>
      <c r="P5823" s="1" t="s">
        <v>44</v>
      </c>
      <c r="Q5823" s="1">
        <v>3</v>
      </c>
      <c r="R5823" s="1" t="s">
        <v>37</v>
      </c>
      <c r="S5823" s="1">
        <v>3</v>
      </c>
      <c r="T5823" s="10">
        <v>69000</v>
      </c>
      <c r="U5823" t="str">
        <f t="shared" si="630"/>
        <v>Reviewed</v>
      </c>
      <c r="V5823" t="str">
        <f t="shared" si="631"/>
        <v>meets</v>
      </c>
      <c r="W5823">
        <f t="shared" si="632"/>
        <v>0</v>
      </c>
      <c r="X5823" t="str">
        <f t="shared" si="633"/>
        <v>Active</v>
      </c>
      <c r="Y5823">
        <f t="shared" si="634"/>
        <v>2.8520547945205479</v>
      </c>
      <c r="Z5823" t="str">
        <f t="shared" si="635"/>
        <v>2–3 Years</v>
      </c>
      <c r="AA5823" t="str">
        <f t="shared" si="636"/>
        <v>&lt;70K</v>
      </c>
    </row>
    <row r="5824" spans="1:27" ht="19.95" customHeight="1" x14ac:dyDescent="0.3">
      <c r="A5824" s="4" t="s">
        <v>5951</v>
      </c>
      <c r="B5824" s="5">
        <v>45244</v>
      </c>
      <c r="C5824" s="6" t="s">
        <v>39</v>
      </c>
      <c r="D5824" s="6" t="s">
        <v>22</v>
      </c>
      <c r="E5824" s="6" t="s">
        <v>40</v>
      </c>
      <c r="F5824" s="6" t="s">
        <v>215</v>
      </c>
      <c r="G5824" s="6" t="s">
        <v>42</v>
      </c>
      <c r="H5824" s="6" t="s">
        <v>49</v>
      </c>
      <c r="I5824" s="6" t="s">
        <v>50</v>
      </c>
      <c r="J5824" s="5">
        <v>45244</v>
      </c>
      <c r="K5824" s="5">
        <v>45702</v>
      </c>
      <c r="L5824" s="6" t="s">
        <v>51</v>
      </c>
      <c r="M5824" s="6">
        <v>458</v>
      </c>
      <c r="N5824" s="6" t="s">
        <v>29</v>
      </c>
      <c r="O5824" s="6" t="s">
        <v>43</v>
      </c>
      <c r="P5824" s="6" t="s">
        <v>107</v>
      </c>
      <c r="Q5824" s="6">
        <v>3</v>
      </c>
      <c r="R5824" s="6" t="s">
        <v>37</v>
      </c>
      <c r="S5824" s="6">
        <v>1</v>
      </c>
      <c r="T5824" s="7">
        <v>130500</v>
      </c>
      <c r="U5824" t="str">
        <f t="shared" si="630"/>
        <v>Reviewed</v>
      </c>
      <c r="V5824" t="str">
        <f t="shared" si="631"/>
        <v>meets</v>
      </c>
      <c r="W5824">
        <f t="shared" si="632"/>
        <v>1</v>
      </c>
      <c r="X5824" t="str">
        <f t="shared" si="633"/>
        <v>Attrited</v>
      </c>
      <c r="Y5824">
        <f t="shared" si="634"/>
        <v>1.2547945205479452</v>
      </c>
      <c r="Z5824" t="str">
        <f t="shared" si="635"/>
        <v>1–2 Years</v>
      </c>
      <c r="AA5824" t="str">
        <f t="shared" si="636"/>
        <v>130K+</v>
      </c>
    </row>
    <row r="5825" spans="1:27" ht="19.95" customHeight="1" x14ac:dyDescent="0.3">
      <c r="A5825" s="8" t="s">
        <v>5952</v>
      </c>
      <c r="B5825" s="9">
        <v>45128</v>
      </c>
      <c r="C5825" s="1" t="s">
        <v>46</v>
      </c>
      <c r="D5825" s="1" t="s">
        <v>22</v>
      </c>
      <c r="E5825" s="1" t="s">
        <v>40</v>
      </c>
      <c r="F5825" s="1" t="s">
        <v>101</v>
      </c>
      <c r="G5825" s="1" t="s">
        <v>48</v>
      </c>
      <c r="H5825" s="1" t="s">
        <v>26</v>
      </c>
      <c r="I5825" s="1" t="s">
        <v>50</v>
      </c>
      <c r="J5825" s="9">
        <v>45128</v>
      </c>
      <c r="K5825" s="9">
        <v>45924</v>
      </c>
      <c r="L5825" s="1" t="s">
        <v>51</v>
      </c>
      <c r="M5825" s="1">
        <v>796</v>
      </c>
      <c r="N5825" s="1" t="s">
        <v>29</v>
      </c>
      <c r="O5825" s="1" t="s">
        <v>105</v>
      </c>
      <c r="P5825" s="1" t="s">
        <v>64</v>
      </c>
      <c r="Q5825" s="1">
        <v>2</v>
      </c>
      <c r="R5825" s="1" t="s">
        <v>53</v>
      </c>
      <c r="S5825" s="1">
        <v>2</v>
      </c>
      <c r="T5825" s="10">
        <v>97000</v>
      </c>
      <c r="U5825" t="str">
        <f t="shared" si="630"/>
        <v>Reviewed</v>
      </c>
      <c r="V5825" t="str">
        <f t="shared" si="631"/>
        <v>needs_support</v>
      </c>
      <c r="W5825">
        <f t="shared" si="632"/>
        <v>1</v>
      </c>
      <c r="X5825" t="str">
        <f t="shared" si="633"/>
        <v>Attrited</v>
      </c>
      <c r="Y5825">
        <f t="shared" si="634"/>
        <v>2.1808219178082191</v>
      </c>
      <c r="Z5825" t="str">
        <f t="shared" si="635"/>
        <v>2–3 Years</v>
      </c>
      <c r="AA5825" t="str">
        <f t="shared" si="636"/>
        <v>70K–99K</v>
      </c>
    </row>
    <row r="5826" spans="1:27" ht="19.95" customHeight="1" x14ac:dyDescent="0.3">
      <c r="A5826" s="4" t="s">
        <v>5953</v>
      </c>
      <c r="B5826" s="5">
        <v>44963</v>
      </c>
      <c r="C5826" s="6" t="s">
        <v>55</v>
      </c>
      <c r="D5826" s="6" t="s">
        <v>56</v>
      </c>
      <c r="E5826" s="6" t="s">
        <v>23</v>
      </c>
      <c r="F5826" s="6" t="s">
        <v>147</v>
      </c>
      <c r="G5826" s="6" t="s">
        <v>58</v>
      </c>
      <c r="H5826" s="6" t="s">
        <v>26</v>
      </c>
      <c r="I5826" s="6" t="s">
        <v>27</v>
      </c>
      <c r="J5826" s="5">
        <v>44963</v>
      </c>
      <c r="K5826" s="5"/>
      <c r="L5826" s="6" t="s">
        <v>28</v>
      </c>
      <c r="M5826" s="6">
        <v>1059</v>
      </c>
      <c r="N5826" s="6" t="s">
        <v>52</v>
      </c>
      <c r="O5826" s="6" t="s">
        <v>63</v>
      </c>
      <c r="P5826" s="6" t="s">
        <v>107</v>
      </c>
      <c r="Q5826" s="6">
        <v>3</v>
      </c>
      <c r="R5826" s="6" t="s">
        <v>37</v>
      </c>
      <c r="S5826" s="6">
        <v>3</v>
      </c>
      <c r="T5826" s="7">
        <v>104000</v>
      </c>
      <c r="U5826" t="str">
        <f t="shared" ref="U5826:U5889" si="637">IF(LOWER(TRIM(Q5826&amp;""))="none","Not Reviewed","Reviewed")</f>
        <v>Reviewed</v>
      </c>
      <c r="V5826" t="str">
        <f t="shared" ref="V5826:V5889" si="638">IF(OR(Q5826="none",R5826=""),"Not Reviewed",R5826)</f>
        <v>meets</v>
      </c>
      <c r="W5826">
        <f t="shared" ref="W5826:W5889" si="639">IF(I5826="terminated",1,0)</f>
        <v>0</v>
      </c>
      <c r="X5826" t="str">
        <f t="shared" ref="X5826:X5889" si="640">IF(I5826="terminated","Attrited","Active")</f>
        <v>Active</v>
      </c>
      <c r="Y5826">
        <f t="shared" ref="Y5826:Y5889" si="641">M5826/365</f>
        <v>2.9013698630136986</v>
      </c>
      <c r="Z5826" t="str">
        <f t="shared" ref="Z5826:Z5889" si="642">IF(Y5826&lt;1,"&lt;1 Year",IF(Y5826&lt;2,"1–2 Years",IF(Y5826&lt;3,"2–3 Years","3+ Years")))</f>
        <v>2–3 Years</v>
      </c>
      <c r="AA5826" t="str">
        <f t="shared" ref="AA5826:AA5889" si="643">IF(T5826&lt;70000,"&lt;70K",IF(T5826&lt;100000,"70K–99K",IF(T5826&lt;130000,"100K–129K","130K+")))</f>
        <v>100K–129K</v>
      </c>
    </row>
    <row r="5827" spans="1:27" ht="19.95" customHeight="1" x14ac:dyDescent="0.3">
      <c r="A5827" s="8" t="s">
        <v>5954</v>
      </c>
      <c r="B5827" s="9">
        <v>45695</v>
      </c>
      <c r="C5827" s="1" t="s">
        <v>60</v>
      </c>
      <c r="D5827" s="1" t="s">
        <v>56</v>
      </c>
      <c r="E5827" s="1" t="s">
        <v>40</v>
      </c>
      <c r="F5827" s="1" t="s">
        <v>104</v>
      </c>
      <c r="G5827" s="1" t="s">
        <v>62</v>
      </c>
      <c r="H5827" s="1" t="s">
        <v>43</v>
      </c>
      <c r="I5827" s="1" t="s">
        <v>27</v>
      </c>
      <c r="J5827" s="9">
        <v>45695</v>
      </c>
      <c r="K5827" s="9"/>
      <c r="L5827" s="1" t="s">
        <v>28</v>
      </c>
      <c r="M5827" s="1">
        <v>327</v>
      </c>
      <c r="N5827" s="1" t="s">
        <v>75</v>
      </c>
      <c r="O5827" s="1" t="s">
        <v>30</v>
      </c>
      <c r="P5827" s="1" t="s">
        <v>64</v>
      </c>
      <c r="Q5827" s="1">
        <v>3</v>
      </c>
      <c r="R5827" s="1" t="s">
        <v>37</v>
      </c>
      <c r="S5827" s="1">
        <v>1</v>
      </c>
      <c r="T5827" s="10">
        <v>77500</v>
      </c>
      <c r="U5827" t="str">
        <f t="shared" si="637"/>
        <v>Reviewed</v>
      </c>
      <c r="V5827" t="str">
        <f t="shared" si="638"/>
        <v>meets</v>
      </c>
      <c r="W5827">
        <f t="shared" si="639"/>
        <v>0</v>
      </c>
      <c r="X5827" t="str">
        <f t="shared" si="640"/>
        <v>Active</v>
      </c>
      <c r="Y5827">
        <f t="shared" si="641"/>
        <v>0.89589041095890409</v>
      </c>
      <c r="Z5827" t="str">
        <f t="shared" si="642"/>
        <v>&lt;1 Year</v>
      </c>
      <c r="AA5827" t="str">
        <f t="shared" si="643"/>
        <v>70K–99K</v>
      </c>
    </row>
    <row r="5828" spans="1:27" ht="19.95" customHeight="1" x14ac:dyDescent="0.3">
      <c r="A5828" s="4" t="s">
        <v>5955</v>
      </c>
      <c r="B5828" s="5">
        <v>45579</v>
      </c>
      <c r="C5828" s="6" t="s">
        <v>66</v>
      </c>
      <c r="D5828" s="6" t="s">
        <v>56</v>
      </c>
      <c r="E5828" s="6" t="s">
        <v>67</v>
      </c>
      <c r="F5828" s="6" t="s">
        <v>358</v>
      </c>
      <c r="G5828" s="6" t="s">
        <v>69</v>
      </c>
      <c r="H5828" s="6" t="s">
        <v>49</v>
      </c>
      <c r="I5828" s="6" t="s">
        <v>27</v>
      </c>
      <c r="J5828" s="5">
        <v>45579</v>
      </c>
      <c r="K5828" s="5"/>
      <c r="L5828" s="6" t="s">
        <v>28</v>
      </c>
      <c r="M5828" s="6">
        <v>443</v>
      </c>
      <c r="N5828" s="6" t="s">
        <v>29</v>
      </c>
      <c r="O5828" s="6" t="s">
        <v>43</v>
      </c>
      <c r="P5828" s="6" t="s">
        <v>31</v>
      </c>
      <c r="Q5828" s="6">
        <v>4</v>
      </c>
      <c r="R5828" s="6" t="s">
        <v>32</v>
      </c>
      <c r="S5828" s="6">
        <v>1</v>
      </c>
      <c r="T5828" s="7">
        <v>127000</v>
      </c>
      <c r="U5828" t="str">
        <f t="shared" si="637"/>
        <v>Reviewed</v>
      </c>
      <c r="V5828" t="str">
        <f t="shared" si="638"/>
        <v>exceeds</v>
      </c>
      <c r="W5828">
        <f t="shared" si="639"/>
        <v>0</v>
      </c>
      <c r="X5828" t="str">
        <f t="shared" si="640"/>
        <v>Active</v>
      </c>
      <c r="Y5828">
        <f t="shared" si="641"/>
        <v>1.2136986301369863</v>
      </c>
      <c r="Z5828" t="str">
        <f t="shared" si="642"/>
        <v>1–2 Years</v>
      </c>
      <c r="AA5828" t="str">
        <f t="shared" si="643"/>
        <v>100K–129K</v>
      </c>
    </row>
    <row r="5829" spans="1:27" ht="19.95" customHeight="1" x14ac:dyDescent="0.3">
      <c r="A5829" s="8" t="s">
        <v>5956</v>
      </c>
      <c r="B5829" s="9">
        <v>45644</v>
      </c>
      <c r="C5829" s="1" t="s">
        <v>71</v>
      </c>
      <c r="D5829" s="1" t="s">
        <v>72</v>
      </c>
      <c r="E5829" s="1" t="s">
        <v>23</v>
      </c>
      <c r="F5829" s="1" t="s">
        <v>138</v>
      </c>
      <c r="G5829" s="1" t="s">
        <v>36</v>
      </c>
      <c r="H5829" s="1" t="s">
        <v>43</v>
      </c>
      <c r="I5829" s="1" t="s">
        <v>27</v>
      </c>
      <c r="J5829" s="9">
        <v>45644</v>
      </c>
      <c r="K5829" s="9"/>
      <c r="L5829" s="1" t="s">
        <v>28</v>
      </c>
      <c r="M5829" s="1">
        <v>378</v>
      </c>
      <c r="N5829" s="1" t="s">
        <v>75</v>
      </c>
      <c r="O5829" s="1" t="s">
        <v>63</v>
      </c>
      <c r="P5829" s="1" t="s">
        <v>64</v>
      </c>
      <c r="Q5829" s="1">
        <v>3</v>
      </c>
      <c r="R5829" s="1" t="s">
        <v>37</v>
      </c>
      <c r="S5829" s="1">
        <v>1</v>
      </c>
      <c r="T5829" s="10">
        <v>74000</v>
      </c>
      <c r="U5829" t="str">
        <f t="shared" si="637"/>
        <v>Reviewed</v>
      </c>
      <c r="V5829" t="str">
        <f t="shared" si="638"/>
        <v>meets</v>
      </c>
      <c r="W5829">
        <f t="shared" si="639"/>
        <v>0</v>
      </c>
      <c r="X5829" t="str">
        <f t="shared" si="640"/>
        <v>Active</v>
      </c>
      <c r="Y5829">
        <f t="shared" si="641"/>
        <v>1.0356164383561643</v>
      </c>
      <c r="Z5829" t="str">
        <f t="shared" si="642"/>
        <v>1–2 Years</v>
      </c>
      <c r="AA5829" t="str">
        <f t="shared" si="643"/>
        <v>70K–99K</v>
      </c>
    </row>
    <row r="5830" spans="1:27" ht="19.95" customHeight="1" x14ac:dyDescent="0.3">
      <c r="A5830" s="4" t="s">
        <v>5957</v>
      </c>
      <c r="B5830" s="5">
        <v>45203</v>
      </c>
      <c r="C5830" s="6" t="s">
        <v>77</v>
      </c>
      <c r="D5830" s="6" t="s">
        <v>72</v>
      </c>
      <c r="E5830" s="6" t="s">
        <v>40</v>
      </c>
      <c r="F5830" s="6" t="s">
        <v>112</v>
      </c>
      <c r="G5830" s="6" t="s">
        <v>79</v>
      </c>
      <c r="H5830" s="6" t="s">
        <v>43</v>
      </c>
      <c r="I5830" s="6" t="s">
        <v>27</v>
      </c>
      <c r="J5830" s="5">
        <v>45203</v>
      </c>
      <c r="K5830" s="5"/>
      <c r="L5830" s="6" t="s">
        <v>28</v>
      </c>
      <c r="M5830" s="6">
        <v>819</v>
      </c>
      <c r="N5830" s="6" t="s">
        <v>52</v>
      </c>
      <c r="O5830" s="6" t="s">
        <v>30</v>
      </c>
      <c r="P5830" s="6" t="s">
        <v>64</v>
      </c>
      <c r="Q5830" s="6">
        <v>4</v>
      </c>
      <c r="R5830" s="6" t="s">
        <v>32</v>
      </c>
      <c r="S5830" s="6">
        <v>2</v>
      </c>
      <c r="T5830" s="7">
        <v>70500</v>
      </c>
      <c r="U5830" t="str">
        <f t="shared" si="637"/>
        <v>Reviewed</v>
      </c>
      <c r="V5830" t="str">
        <f t="shared" si="638"/>
        <v>exceeds</v>
      </c>
      <c r="W5830">
        <f t="shared" si="639"/>
        <v>0</v>
      </c>
      <c r="X5830" t="str">
        <f t="shared" si="640"/>
        <v>Active</v>
      </c>
      <c r="Y5830">
        <f t="shared" si="641"/>
        <v>2.2438356164383562</v>
      </c>
      <c r="Z5830" t="str">
        <f t="shared" si="642"/>
        <v>2–3 Years</v>
      </c>
      <c r="AA5830" t="str">
        <f t="shared" si="643"/>
        <v>70K–99K</v>
      </c>
    </row>
    <row r="5831" spans="1:27" ht="19.95" customHeight="1" x14ac:dyDescent="0.3">
      <c r="A5831" s="8" t="s">
        <v>5958</v>
      </c>
      <c r="B5831" s="9">
        <v>45122</v>
      </c>
      <c r="C5831" s="1" t="s">
        <v>81</v>
      </c>
      <c r="D5831" s="1" t="s">
        <v>72</v>
      </c>
      <c r="E5831" s="1" t="s">
        <v>23</v>
      </c>
      <c r="F5831" s="1" t="s">
        <v>82</v>
      </c>
      <c r="G5831" s="1" t="s">
        <v>83</v>
      </c>
      <c r="H5831" s="1" t="s">
        <v>26</v>
      </c>
      <c r="I5831" s="1" t="s">
        <v>27</v>
      </c>
      <c r="J5831" s="9">
        <v>45122</v>
      </c>
      <c r="K5831" s="9"/>
      <c r="L5831" s="1" t="s">
        <v>28</v>
      </c>
      <c r="M5831" s="1">
        <v>900</v>
      </c>
      <c r="N5831" s="1" t="s">
        <v>29</v>
      </c>
      <c r="O5831" s="1" t="s">
        <v>63</v>
      </c>
      <c r="P5831" s="1" t="s">
        <v>31</v>
      </c>
      <c r="Q5831" s="1">
        <v>3</v>
      </c>
      <c r="R5831" s="1" t="s">
        <v>37</v>
      </c>
      <c r="S5831" s="1">
        <v>2</v>
      </c>
      <c r="T5831" s="10">
        <v>98500</v>
      </c>
      <c r="U5831" t="str">
        <f t="shared" si="637"/>
        <v>Reviewed</v>
      </c>
      <c r="V5831" t="str">
        <f t="shared" si="638"/>
        <v>meets</v>
      </c>
      <c r="W5831">
        <f t="shared" si="639"/>
        <v>0</v>
      </c>
      <c r="X5831" t="str">
        <f t="shared" si="640"/>
        <v>Active</v>
      </c>
      <c r="Y5831">
        <f t="shared" si="641"/>
        <v>2.4657534246575343</v>
      </c>
      <c r="Z5831" t="str">
        <f t="shared" si="642"/>
        <v>2–3 Years</v>
      </c>
      <c r="AA5831" t="str">
        <f t="shared" si="643"/>
        <v>70K–99K</v>
      </c>
    </row>
    <row r="5832" spans="1:27" ht="19.95" customHeight="1" x14ac:dyDescent="0.3">
      <c r="A5832" s="4" t="s">
        <v>5959</v>
      </c>
      <c r="B5832" s="5">
        <v>45767</v>
      </c>
      <c r="C5832" s="6" t="s">
        <v>86</v>
      </c>
      <c r="D5832" s="6" t="s">
        <v>87</v>
      </c>
      <c r="E5832" s="6" t="s">
        <v>67</v>
      </c>
      <c r="F5832" s="6" t="s">
        <v>116</v>
      </c>
      <c r="G5832" s="6" t="s">
        <v>89</v>
      </c>
      <c r="H5832" s="6" t="s">
        <v>26</v>
      </c>
      <c r="I5832" s="6" t="s">
        <v>27</v>
      </c>
      <c r="J5832" s="5">
        <v>45767</v>
      </c>
      <c r="K5832" s="5"/>
      <c r="L5832" s="6" t="s">
        <v>28</v>
      </c>
      <c r="M5832" s="6">
        <v>255</v>
      </c>
      <c r="N5832" s="6" t="s">
        <v>29</v>
      </c>
      <c r="O5832" s="6" t="s">
        <v>63</v>
      </c>
      <c r="P5832" s="6" t="s">
        <v>44</v>
      </c>
      <c r="Q5832" s="6">
        <v>4</v>
      </c>
      <c r="R5832" s="6" t="s">
        <v>32</v>
      </c>
      <c r="S5832" s="6">
        <v>1</v>
      </c>
      <c r="T5832" s="7">
        <v>77500</v>
      </c>
      <c r="U5832" t="str">
        <f t="shared" si="637"/>
        <v>Reviewed</v>
      </c>
      <c r="V5832" t="str">
        <f t="shared" si="638"/>
        <v>exceeds</v>
      </c>
      <c r="W5832">
        <f t="shared" si="639"/>
        <v>0</v>
      </c>
      <c r="X5832" t="str">
        <f t="shared" si="640"/>
        <v>Active</v>
      </c>
      <c r="Y5832">
        <f t="shared" si="641"/>
        <v>0.69863013698630139</v>
      </c>
      <c r="Z5832" t="str">
        <f t="shared" si="642"/>
        <v>&lt;1 Year</v>
      </c>
      <c r="AA5832" t="str">
        <f t="shared" si="643"/>
        <v>70K–99K</v>
      </c>
    </row>
    <row r="5833" spans="1:27" ht="19.95" customHeight="1" x14ac:dyDescent="0.3">
      <c r="A5833" s="8" t="s">
        <v>5960</v>
      </c>
      <c r="B5833" s="9">
        <v>45359</v>
      </c>
      <c r="C5833" s="1" t="s">
        <v>91</v>
      </c>
      <c r="D5833" s="1" t="s">
        <v>87</v>
      </c>
      <c r="E5833" s="1" t="s">
        <v>92</v>
      </c>
      <c r="F5833" s="1" t="s">
        <v>114</v>
      </c>
      <c r="G5833" s="1" t="s">
        <v>94</v>
      </c>
      <c r="H5833" s="1" t="s">
        <v>43</v>
      </c>
      <c r="I5833" s="1" t="s">
        <v>27</v>
      </c>
      <c r="J5833" s="9">
        <v>45359</v>
      </c>
      <c r="K5833" s="9"/>
      <c r="L5833" s="1" t="s">
        <v>28</v>
      </c>
      <c r="M5833" s="1">
        <v>663</v>
      </c>
      <c r="N5833" s="1" t="s">
        <v>75</v>
      </c>
      <c r="O5833" s="1" t="s">
        <v>30</v>
      </c>
      <c r="P5833" s="1" t="s">
        <v>107</v>
      </c>
      <c r="Q5833" s="1">
        <v>3</v>
      </c>
      <c r="R5833" s="1" t="s">
        <v>37</v>
      </c>
      <c r="S5833" s="1">
        <v>2</v>
      </c>
      <c r="T5833" s="10">
        <v>56500</v>
      </c>
      <c r="U5833" t="str">
        <f t="shared" si="637"/>
        <v>Reviewed</v>
      </c>
      <c r="V5833" t="str">
        <f t="shared" si="638"/>
        <v>meets</v>
      </c>
      <c r="W5833">
        <f t="shared" si="639"/>
        <v>0</v>
      </c>
      <c r="X5833" t="str">
        <f t="shared" si="640"/>
        <v>Active</v>
      </c>
      <c r="Y5833">
        <f t="shared" si="641"/>
        <v>1.8164383561643835</v>
      </c>
      <c r="Z5833" t="str">
        <f t="shared" si="642"/>
        <v>1–2 Years</v>
      </c>
      <c r="AA5833" t="str">
        <f t="shared" si="643"/>
        <v>&lt;70K</v>
      </c>
    </row>
    <row r="5834" spans="1:27" ht="19.95" customHeight="1" x14ac:dyDescent="0.3">
      <c r="A5834" s="4" t="s">
        <v>5961</v>
      </c>
      <c r="B5834" s="5">
        <v>45181</v>
      </c>
      <c r="C5834" s="6" t="s">
        <v>21</v>
      </c>
      <c r="D5834" s="6" t="s">
        <v>22</v>
      </c>
      <c r="E5834" s="6" t="s">
        <v>23</v>
      </c>
      <c r="F5834" s="6" t="s">
        <v>288</v>
      </c>
      <c r="G5834" s="6" t="s">
        <v>25</v>
      </c>
      <c r="H5834" s="6" t="s">
        <v>43</v>
      </c>
      <c r="I5834" s="6" t="s">
        <v>27</v>
      </c>
      <c r="J5834" s="5">
        <v>45181</v>
      </c>
      <c r="K5834" s="5"/>
      <c r="L5834" s="6" t="s">
        <v>28</v>
      </c>
      <c r="M5834" s="6">
        <v>841</v>
      </c>
      <c r="N5834" s="6" t="s">
        <v>52</v>
      </c>
      <c r="O5834" s="6" t="s">
        <v>63</v>
      </c>
      <c r="P5834" s="6" t="s">
        <v>44</v>
      </c>
      <c r="Q5834" s="6">
        <v>5</v>
      </c>
      <c r="R5834" s="6" t="s">
        <v>119</v>
      </c>
      <c r="S5834" s="6">
        <v>2</v>
      </c>
      <c r="T5834" s="7">
        <v>67500</v>
      </c>
      <c r="U5834" t="str">
        <f t="shared" si="637"/>
        <v>Reviewed</v>
      </c>
      <c r="V5834" t="str">
        <f t="shared" si="638"/>
        <v>outstanding</v>
      </c>
      <c r="W5834">
        <f t="shared" si="639"/>
        <v>0</v>
      </c>
      <c r="X5834" t="str">
        <f t="shared" si="640"/>
        <v>Active</v>
      </c>
      <c r="Y5834">
        <f t="shared" si="641"/>
        <v>2.3041095890410959</v>
      </c>
      <c r="Z5834" t="str">
        <f t="shared" si="642"/>
        <v>2–3 Years</v>
      </c>
      <c r="AA5834" t="str">
        <f t="shared" si="643"/>
        <v>&lt;70K</v>
      </c>
    </row>
    <row r="5835" spans="1:27" ht="19.95" customHeight="1" x14ac:dyDescent="0.3">
      <c r="A5835" s="8" t="s">
        <v>5962</v>
      </c>
      <c r="B5835" s="9">
        <v>45150</v>
      </c>
      <c r="C5835" s="1" t="s">
        <v>34</v>
      </c>
      <c r="D5835" s="1" t="s">
        <v>22</v>
      </c>
      <c r="E5835" s="1" t="s">
        <v>23</v>
      </c>
      <c r="F5835" s="1" t="s">
        <v>138</v>
      </c>
      <c r="G5835" s="1" t="s">
        <v>36</v>
      </c>
      <c r="H5835" s="1" t="s">
        <v>43</v>
      </c>
      <c r="I5835" s="1" t="s">
        <v>27</v>
      </c>
      <c r="J5835" s="9">
        <v>45150</v>
      </c>
      <c r="K5835" s="9"/>
      <c r="L5835" s="1" t="s">
        <v>28</v>
      </c>
      <c r="M5835" s="1">
        <v>872</v>
      </c>
      <c r="N5835" s="1" t="s">
        <v>75</v>
      </c>
      <c r="O5835" s="1" t="s">
        <v>30</v>
      </c>
      <c r="P5835" s="1" t="s">
        <v>31</v>
      </c>
      <c r="Q5835" s="1">
        <v>5</v>
      </c>
      <c r="R5835" s="1" t="s">
        <v>119</v>
      </c>
      <c r="S5835" s="1">
        <v>2</v>
      </c>
      <c r="T5835" s="10">
        <v>63000</v>
      </c>
      <c r="U5835" t="str">
        <f t="shared" si="637"/>
        <v>Reviewed</v>
      </c>
      <c r="V5835" t="str">
        <f t="shared" si="638"/>
        <v>outstanding</v>
      </c>
      <c r="W5835">
        <f t="shared" si="639"/>
        <v>0</v>
      </c>
      <c r="X5835" t="str">
        <f t="shared" si="640"/>
        <v>Active</v>
      </c>
      <c r="Y5835">
        <f t="shared" si="641"/>
        <v>2.3890410958904109</v>
      </c>
      <c r="Z5835" t="str">
        <f t="shared" si="642"/>
        <v>2–3 Years</v>
      </c>
      <c r="AA5835" t="str">
        <f t="shared" si="643"/>
        <v>&lt;70K</v>
      </c>
    </row>
    <row r="5836" spans="1:27" ht="19.95" customHeight="1" x14ac:dyDescent="0.3">
      <c r="A5836" s="4" t="s">
        <v>5963</v>
      </c>
      <c r="B5836" s="5">
        <v>45505</v>
      </c>
      <c r="C5836" s="6" t="s">
        <v>39</v>
      </c>
      <c r="D5836" s="6" t="s">
        <v>22</v>
      </c>
      <c r="E5836" s="6" t="s">
        <v>40</v>
      </c>
      <c r="F5836" s="6" t="s">
        <v>174</v>
      </c>
      <c r="G5836" s="6" t="s">
        <v>42</v>
      </c>
      <c r="H5836" s="6" t="s">
        <v>26</v>
      </c>
      <c r="I5836" s="6" t="s">
        <v>27</v>
      </c>
      <c r="J5836" s="5">
        <v>45505</v>
      </c>
      <c r="K5836" s="5"/>
      <c r="L5836" s="6" t="s">
        <v>28</v>
      </c>
      <c r="M5836" s="6">
        <v>517</v>
      </c>
      <c r="N5836" s="6" t="s">
        <v>122</v>
      </c>
      <c r="O5836" s="6" t="s">
        <v>63</v>
      </c>
      <c r="P5836" s="6" t="s">
        <v>133</v>
      </c>
      <c r="Q5836" s="6">
        <v>2</v>
      </c>
      <c r="R5836" s="6" t="s">
        <v>53</v>
      </c>
      <c r="S5836" s="6">
        <v>1</v>
      </c>
      <c r="T5836" s="7">
        <v>73500</v>
      </c>
      <c r="U5836" t="str">
        <f t="shared" si="637"/>
        <v>Reviewed</v>
      </c>
      <c r="V5836" t="str">
        <f t="shared" si="638"/>
        <v>needs_support</v>
      </c>
      <c r="W5836">
        <f t="shared" si="639"/>
        <v>0</v>
      </c>
      <c r="X5836" t="str">
        <f t="shared" si="640"/>
        <v>Active</v>
      </c>
      <c r="Y5836">
        <f t="shared" si="641"/>
        <v>1.4164383561643836</v>
      </c>
      <c r="Z5836" t="str">
        <f t="shared" si="642"/>
        <v>1–2 Years</v>
      </c>
      <c r="AA5836" t="str">
        <f t="shared" si="643"/>
        <v>70K–99K</v>
      </c>
    </row>
    <row r="5837" spans="1:27" ht="19.95" customHeight="1" x14ac:dyDescent="0.3">
      <c r="A5837" s="8" t="s">
        <v>5964</v>
      </c>
      <c r="B5837" s="9">
        <v>45271</v>
      </c>
      <c r="C5837" s="1" t="s">
        <v>46</v>
      </c>
      <c r="D5837" s="1" t="s">
        <v>22</v>
      </c>
      <c r="E5837" s="1" t="s">
        <v>40</v>
      </c>
      <c r="F5837" s="1" t="s">
        <v>41</v>
      </c>
      <c r="G5837" s="1" t="s">
        <v>42</v>
      </c>
      <c r="H5837" s="1" t="s">
        <v>43</v>
      </c>
      <c r="I5837" s="1" t="s">
        <v>50</v>
      </c>
      <c r="J5837" s="9">
        <v>45271</v>
      </c>
      <c r="K5837" s="9">
        <v>45773</v>
      </c>
      <c r="L5837" s="1" t="s">
        <v>159</v>
      </c>
      <c r="M5837" s="1">
        <v>502</v>
      </c>
      <c r="N5837" s="1" t="s">
        <v>75</v>
      </c>
      <c r="O5837" s="1" t="s">
        <v>170</v>
      </c>
      <c r="P5837" s="1" t="s">
        <v>64</v>
      </c>
      <c r="Q5837" s="1">
        <v>3</v>
      </c>
      <c r="R5837" s="1" t="s">
        <v>37</v>
      </c>
      <c r="S5837" s="1">
        <v>1</v>
      </c>
      <c r="T5837" s="10">
        <v>69500</v>
      </c>
      <c r="U5837" t="str">
        <f t="shared" si="637"/>
        <v>Reviewed</v>
      </c>
      <c r="V5837" t="str">
        <f t="shared" si="638"/>
        <v>meets</v>
      </c>
      <c r="W5837">
        <f t="shared" si="639"/>
        <v>1</v>
      </c>
      <c r="X5837" t="str">
        <f t="shared" si="640"/>
        <v>Attrited</v>
      </c>
      <c r="Y5837">
        <f t="shared" si="641"/>
        <v>1.3753424657534246</v>
      </c>
      <c r="Z5837" t="str">
        <f t="shared" si="642"/>
        <v>1–2 Years</v>
      </c>
      <c r="AA5837" t="str">
        <f t="shared" si="643"/>
        <v>&lt;70K</v>
      </c>
    </row>
    <row r="5838" spans="1:27" ht="19.95" customHeight="1" x14ac:dyDescent="0.3">
      <c r="A5838" s="4" t="s">
        <v>5965</v>
      </c>
      <c r="B5838" s="5">
        <v>45413</v>
      </c>
      <c r="C5838" s="6" t="s">
        <v>55</v>
      </c>
      <c r="D5838" s="6" t="s">
        <v>56</v>
      </c>
      <c r="E5838" s="6" t="s">
        <v>23</v>
      </c>
      <c r="F5838" s="6" t="s">
        <v>145</v>
      </c>
      <c r="G5838" s="6" t="s">
        <v>62</v>
      </c>
      <c r="H5838" s="6" t="s">
        <v>49</v>
      </c>
      <c r="I5838" s="6" t="s">
        <v>27</v>
      </c>
      <c r="J5838" s="5">
        <v>45413</v>
      </c>
      <c r="K5838" s="5"/>
      <c r="L5838" s="6" t="s">
        <v>28</v>
      </c>
      <c r="M5838" s="6">
        <v>609</v>
      </c>
      <c r="N5838" s="6" t="s">
        <v>75</v>
      </c>
      <c r="O5838" s="6" t="s">
        <v>105</v>
      </c>
      <c r="P5838" s="6" t="s">
        <v>64</v>
      </c>
      <c r="Q5838" s="6">
        <v>2</v>
      </c>
      <c r="R5838" s="6" t="s">
        <v>53</v>
      </c>
      <c r="S5838" s="6">
        <v>2</v>
      </c>
      <c r="T5838" s="7">
        <v>104500</v>
      </c>
      <c r="U5838" t="str">
        <f t="shared" si="637"/>
        <v>Reviewed</v>
      </c>
      <c r="V5838" t="str">
        <f t="shared" si="638"/>
        <v>needs_support</v>
      </c>
      <c r="W5838">
        <f t="shared" si="639"/>
        <v>0</v>
      </c>
      <c r="X5838" t="str">
        <f t="shared" si="640"/>
        <v>Active</v>
      </c>
      <c r="Y5838">
        <f t="shared" si="641"/>
        <v>1.6684931506849314</v>
      </c>
      <c r="Z5838" t="str">
        <f t="shared" si="642"/>
        <v>1–2 Years</v>
      </c>
      <c r="AA5838" t="str">
        <f t="shared" si="643"/>
        <v>100K–129K</v>
      </c>
    </row>
    <row r="5839" spans="1:27" ht="19.95" customHeight="1" x14ac:dyDescent="0.3">
      <c r="A5839" s="8" t="s">
        <v>5966</v>
      </c>
      <c r="B5839" s="9">
        <v>45212</v>
      </c>
      <c r="C5839" s="1" t="s">
        <v>60</v>
      </c>
      <c r="D5839" s="1" t="s">
        <v>56</v>
      </c>
      <c r="E5839" s="1" t="s">
        <v>40</v>
      </c>
      <c r="F5839" s="1" t="s">
        <v>145</v>
      </c>
      <c r="G5839" s="1" t="s">
        <v>62</v>
      </c>
      <c r="H5839" s="1" t="s">
        <v>49</v>
      </c>
      <c r="I5839" s="1" t="s">
        <v>27</v>
      </c>
      <c r="J5839" s="9">
        <v>45212</v>
      </c>
      <c r="K5839" s="9"/>
      <c r="L5839" s="1" t="s">
        <v>28</v>
      </c>
      <c r="M5839" s="1">
        <v>810</v>
      </c>
      <c r="N5839" s="1" t="s">
        <v>29</v>
      </c>
      <c r="O5839" s="1" t="s">
        <v>63</v>
      </c>
      <c r="P5839" s="1" t="s">
        <v>107</v>
      </c>
      <c r="Q5839" s="1">
        <v>2</v>
      </c>
      <c r="R5839" s="1" t="s">
        <v>53</v>
      </c>
      <c r="S5839" s="1">
        <v>2</v>
      </c>
      <c r="T5839" s="10">
        <v>98500</v>
      </c>
      <c r="U5839" t="str">
        <f t="shared" si="637"/>
        <v>Reviewed</v>
      </c>
      <c r="V5839" t="str">
        <f t="shared" si="638"/>
        <v>needs_support</v>
      </c>
      <c r="W5839">
        <f t="shared" si="639"/>
        <v>0</v>
      </c>
      <c r="X5839" t="str">
        <f t="shared" si="640"/>
        <v>Active</v>
      </c>
      <c r="Y5839">
        <f t="shared" si="641"/>
        <v>2.2191780821917808</v>
      </c>
      <c r="Z5839" t="str">
        <f t="shared" si="642"/>
        <v>2–3 Years</v>
      </c>
      <c r="AA5839" t="str">
        <f t="shared" si="643"/>
        <v>70K–99K</v>
      </c>
    </row>
    <row r="5840" spans="1:27" ht="19.95" customHeight="1" x14ac:dyDescent="0.3">
      <c r="A5840" s="4" t="s">
        <v>5967</v>
      </c>
      <c r="B5840" s="5">
        <v>45898</v>
      </c>
      <c r="C5840" s="6" t="s">
        <v>66</v>
      </c>
      <c r="D5840" s="6" t="s">
        <v>56</v>
      </c>
      <c r="E5840" s="6" t="s">
        <v>67</v>
      </c>
      <c r="F5840" s="6" t="s">
        <v>193</v>
      </c>
      <c r="G5840" s="6" t="s">
        <v>69</v>
      </c>
      <c r="H5840" s="6" t="s">
        <v>43</v>
      </c>
      <c r="I5840" s="6" t="s">
        <v>27</v>
      </c>
      <c r="J5840" s="5">
        <v>45898</v>
      </c>
      <c r="K5840" s="5"/>
      <c r="L5840" s="6" t="s">
        <v>28</v>
      </c>
      <c r="M5840" s="6">
        <v>124</v>
      </c>
      <c r="N5840" s="6" t="s">
        <v>52</v>
      </c>
      <c r="O5840" s="6" t="s">
        <v>63</v>
      </c>
      <c r="P5840" s="6" t="s">
        <v>31</v>
      </c>
      <c r="Q5840" s="6" t="s">
        <v>95</v>
      </c>
      <c r="R5840" s="6" t="s">
        <v>28</v>
      </c>
      <c r="S5840" s="6">
        <v>0</v>
      </c>
      <c r="T5840" s="7">
        <v>64000</v>
      </c>
      <c r="U5840" t="str">
        <f t="shared" si="637"/>
        <v>Not Reviewed</v>
      </c>
      <c r="V5840" t="str">
        <f t="shared" si="638"/>
        <v>Not Reviewed</v>
      </c>
      <c r="W5840">
        <f t="shared" si="639"/>
        <v>0</v>
      </c>
      <c r="X5840" t="str">
        <f t="shared" si="640"/>
        <v>Active</v>
      </c>
      <c r="Y5840">
        <f t="shared" si="641"/>
        <v>0.33972602739726027</v>
      </c>
      <c r="Z5840" t="str">
        <f t="shared" si="642"/>
        <v>&lt;1 Year</v>
      </c>
      <c r="AA5840" t="str">
        <f t="shared" si="643"/>
        <v>&lt;70K</v>
      </c>
    </row>
    <row r="5841" spans="1:27" ht="19.95" customHeight="1" x14ac:dyDescent="0.3">
      <c r="A5841" s="8" t="s">
        <v>5968</v>
      </c>
      <c r="B5841" s="9">
        <v>45056</v>
      </c>
      <c r="C5841" s="1" t="s">
        <v>71</v>
      </c>
      <c r="D5841" s="1" t="s">
        <v>72</v>
      </c>
      <c r="E5841" s="1" t="s">
        <v>23</v>
      </c>
      <c r="F5841" s="1" t="s">
        <v>129</v>
      </c>
      <c r="G5841" s="1" t="s">
        <v>74</v>
      </c>
      <c r="H5841" s="1" t="s">
        <v>43</v>
      </c>
      <c r="I5841" s="1" t="s">
        <v>27</v>
      </c>
      <c r="J5841" s="9">
        <v>45056</v>
      </c>
      <c r="K5841" s="9"/>
      <c r="L5841" s="1" t="s">
        <v>28</v>
      </c>
      <c r="M5841" s="1">
        <v>966</v>
      </c>
      <c r="N5841" s="1" t="s">
        <v>29</v>
      </c>
      <c r="O5841" s="1" t="s">
        <v>43</v>
      </c>
      <c r="P5841" s="1" t="s">
        <v>107</v>
      </c>
      <c r="Q5841" s="1">
        <v>3</v>
      </c>
      <c r="R5841" s="1" t="s">
        <v>37</v>
      </c>
      <c r="S5841" s="1">
        <v>3</v>
      </c>
      <c r="T5841" s="10">
        <v>57500</v>
      </c>
      <c r="U5841" t="str">
        <f t="shared" si="637"/>
        <v>Reviewed</v>
      </c>
      <c r="V5841" t="str">
        <f t="shared" si="638"/>
        <v>meets</v>
      </c>
      <c r="W5841">
        <f t="shared" si="639"/>
        <v>0</v>
      </c>
      <c r="X5841" t="str">
        <f t="shared" si="640"/>
        <v>Active</v>
      </c>
      <c r="Y5841">
        <f t="shared" si="641"/>
        <v>2.6465753424657534</v>
      </c>
      <c r="Z5841" t="str">
        <f t="shared" si="642"/>
        <v>2–3 Years</v>
      </c>
      <c r="AA5841" t="str">
        <f t="shared" si="643"/>
        <v>&lt;70K</v>
      </c>
    </row>
    <row r="5842" spans="1:27" ht="19.95" customHeight="1" x14ac:dyDescent="0.3">
      <c r="A5842" s="4" t="s">
        <v>5969</v>
      </c>
      <c r="B5842" s="5">
        <v>45732</v>
      </c>
      <c r="C5842" s="6" t="s">
        <v>77</v>
      </c>
      <c r="D5842" s="6" t="s">
        <v>72</v>
      </c>
      <c r="E5842" s="6" t="s">
        <v>40</v>
      </c>
      <c r="F5842" s="6" t="s">
        <v>93</v>
      </c>
      <c r="G5842" s="6" t="s">
        <v>94</v>
      </c>
      <c r="H5842" s="6" t="s">
        <v>26</v>
      </c>
      <c r="I5842" s="6" t="s">
        <v>27</v>
      </c>
      <c r="J5842" s="5">
        <v>45732</v>
      </c>
      <c r="K5842" s="5"/>
      <c r="L5842" s="6" t="s">
        <v>28</v>
      </c>
      <c r="M5842" s="6">
        <v>290</v>
      </c>
      <c r="N5842" s="6" t="s">
        <v>52</v>
      </c>
      <c r="O5842" s="6" t="s">
        <v>63</v>
      </c>
      <c r="P5842" s="6" t="s">
        <v>31</v>
      </c>
      <c r="Q5842" s="6">
        <v>3</v>
      </c>
      <c r="R5842" s="6" t="s">
        <v>37</v>
      </c>
      <c r="S5842" s="6">
        <v>1</v>
      </c>
      <c r="T5842" s="7">
        <v>72500</v>
      </c>
      <c r="U5842" t="str">
        <f t="shared" si="637"/>
        <v>Reviewed</v>
      </c>
      <c r="V5842" t="str">
        <f t="shared" si="638"/>
        <v>meets</v>
      </c>
      <c r="W5842">
        <f t="shared" si="639"/>
        <v>0</v>
      </c>
      <c r="X5842" t="str">
        <f t="shared" si="640"/>
        <v>Active</v>
      </c>
      <c r="Y5842">
        <f t="shared" si="641"/>
        <v>0.79452054794520544</v>
      </c>
      <c r="Z5842" t="str">
        <f t="shared" si="642"/>
        <v>&lt;1 Year</v>
      </c>
      <c r="AA5842" t="str">
        <f t="shared" si="643"/>
        <v>70K–99K</v>
      </c>
    </row>
    <row r="5843" spans="1:27" ht="19.95" customHeight="1" x14ac:dyDescent="0.3">
      <c r="A5843" s="8" t="s">
        <v>5970</v>
      </c>
      <c r="B5843" s="9">
        <v>45551</v>
      </c>
      <c r="C5843" s="1" t="s">
        <v>81</v>
      </c>
      <c r="D5843" s="1" t="s">
        <v>72</v>
      </c>
      <c r="E5843" s="1" t="s">
        <v>23</v>
      </c>
      <c r="F5843" s="1" t="s">
        <v>223</v>
      </c>
      <c r="G5843" s="1" t="s">
        <v>83</v>
      </c>
      <c r="H5843" s="1" t="s">
        <v>49</v>
      </c>
      <c r="I5843" s="1" t="s">
        <v>27</v>
      </c>
      <c r="J5843" s="9">
        <v>45551</v>
      </c>
      <c r="K5843" s="9"/>
      <c r="L5843" s="1" t="s">
        <v>28</v>
      </c>
      <c r="M5843" s="1">
        <v>471</v>
      </c>
      <c r="N5843" s="1" t="s">
        <v>75</v>
      </c>
      <c r="O5843" s="1" t="s">
        <v>63</v>
      </c>
      <c r="P5843" s="1" t="s">
        <v>107</v>
      </c>
      <c r="Q5843" s="1">
        <v>3</v>
      </c>
      <c r="R5843" s="1" t="s">
        <v>37</v>
      </c>
      <c r="S5843" s="1">
        <v>1</v>
      </c>
      <c r="T5843" s="10">
        <v>113500</v>
      </c>
      <c r="U5843" t="str">
        <f t="shared" si="637"/>
        <v>Reviewed</v>
      </c>
      <c r="V5843" t="str">
        <f t="shared" si="638"/>
        <v>meets</v>
      </c>
      <c r="W5843">
        <f t="shared" si="639"/>
        <v>0</v>
      </c>
      <c r="X5843" t="str">
        <f t="shared" si="640"/>
        <v>Active</v>
      </c>
      <c r="Y5843">
        <f t="shared" si="641"/>
        <v>1.2904109589041095</v>
      </c>
      <c r="Z5843" t="str">
        <f t="shared" si="642"/>
        <v>1–2 Years</v>
      </c>
      <c r="AA5843" t="str">
        <f t="shared" si="643"/>
        <v>100K–129K</v>
      </c>
    </row>
    <row r="5844" spans="1:27" ht="19.95" customHeight="1" x14ac:dyDescent="0.3">
      <c r="A5844" s="4" t="s">
        <v>5971</v>
      </c>
      <c r="B5844" s="5">
        <v>45904</v>
      </c>
      <c r="C5844" s="6" t="s">
        <v>86</v>
      </c>
      <c r="D5844" s="6" t="s">
        <v>87</v>
      </c>
      <c r="E5844" s="6" t="s">
        <v>67</v>
      </c>
      <c r="F5844" s="6" t="s">
        <v>116</v>
      </c>
      <c r="G5844" s="6" t="s">
        <v>89</v>
      </c>
      <c r="H5844" s="6" t="s">
        <v>26</v>
      </c>
      <c r="I5844" s="6" t="s">
        <v>27</v>
      </c>
      <c r="J5844" s="5">
        <v>45904</v>
      </c>
      <c r="K5844" s="5"/>
      <c r="L5844" s="6" t="s">
        <v>28</v>
      </c>
      <c r="M5844" s="6">
        <v>118</v>
      </c>
      <c r="N5844" s="6" t="s">
        <v>29</v>
      </c>
      <c r="O5844" s="6" t="s">
        <v>63</v>
      </c>
      <c r="P5844" s="6" t="s">
        <v>31</v>
      </c>
      <c r="Q5844" s="6" t="s">
        <v>95</v>
      </c>
      <c r="R5844" s="6" t="s">
        <v>28</v>
      </c>
      <c r="S5844" s="6">
        <v>0</v>
      </c>
      <c r="T5844" s="7">
        <v>82500</v>
      </c>
      <c r="U5844" t="str">
        <f t="shared" si="637"/>
        <v>Not Reviewed</v>
      </c>
      <c r="V5844" t="str">
        <f t="shared" si="638"/>
        <v>Not Reviewed</v>
      </c>
      <c r="W5844">
        <f t="shared" si="639"/>
        <v>0</v>
      </c>
      <c r="X5844" t="str">
        <f t="shared" si="640"/>
        <v>Active</v>
      </c>
      <c r="Y5844">
        <f t="shared" si="641"/>
        <v>0.32328767123287672</v>
      </c>
      <c r="Z5844" t="str">
        <f t="shared" si="642"/>
        <v>&lt;1 Year</v>
      </c>
      <c r="AA5844" t="str">
        <f t="shared" si="643"/>
        <v>70K–99K</v>
      </c>
    </row>
    <row r="5845" spans="1:27" ht="19.95" customHeight="1" x14ac:dyDescent="0.3">
      <c r="A5845" s="8" t="s">
        <v>5972</v>
      </c>
      <c r="B5845" s="9">
        <v>45001</v>
      </c>
      <c r="C5845" s="1" t="s">
        <v>91</v>
      </c>
      <c r="D5845" s="1" t="s">
        <v>87</v>
      </c>
      <c r="E5845" s="1" t="s">
        <v>92</v>
      </c>
      <c r="F5845" s="1" t="s">
        <v>138</v>
      </c>
      <c r="G5845" s="1" t="s">
        <v>36</v>
      </c>
      <c r="H5845" s="1" t="s">
        <v>43</v>
      </c>
      <c r="I5845" s="1" t="s">
        <v>27</v>
      </c>
      <c r="J5845" s="9">
        <v>45001</v>
      </c>
      <c r="K5845" s="9"/>
      <c r="L5845" s="1" t="s">
        <v>28</v>
      </c>
      <c r="M5845" s="1">
        <v>1021</v>
      </c>
      <c r="N5845" s="1" t="s">
        <v>52</v>
      </c>
      <c r="O5845" s="1" t="s">
        <v>43</v>
      </c>
      <c r="P5845" s="1" t="s">
        <v>44</v>
      </c>
      <c r="Q5845" s="1">
        <v>4</v>
      </c>
      <c r="R5845" s="1" t="s">
        <v>32</v>
      </c>
      <c r="S5845" s="1">
        <v>3</v>
      </c>
      <c r="T5845" s="10">
        <v>62000</v>
      </c>
      <c r="U5845" t="str">
        <f t="shared" si="637"/>
        <v>Reviewed</v>
      </c>
      <c r="V5845" t="str">
        <f t="shared" si="638"/>
        <v>exceeds</v>
      </c>
      <c r="W5845">
        <f t="shared" si="639"/>
        <v>0</v>
      </c>
      <c r="X5845" t="str">
        <f t="shared" si="640"/>
        <v>Active</v>
      </c>
      <c r="Y5845">
        <f t="shared" si="641"/>
        <v>2.7972602739726029</v>
      </c>
      <c r="Z5845" t="str">
        <f t="shared" si="642"/>
        <v>2–3 Years</v>
      </c>
      <c r="AA5845" t="str">
        <f t="shared" si="643"/>
        <v>&lt;70K</v>
      </c>
    </row>
    <row r="5846" spans="1:27" ht="19.95" customHeight="1" x14ac:dyDescent="0.3">
      <c r="A5846" s="4" t="s">
        <v>5973</v>
      </c>
      <c r="B5846" s="5">
        <v>45333</v>
      </c>
      <c r="C5846" s="6" t="s">
        <v>21</v>
      </c>
      <c r="D5846" s="6" t="s">
        <v>22</v>
      </c>
      <c r="E5846" s="6" t="s">
        <v>23</v>
      </c>
      <c r="F5846" s="6" t="s">
        <v>138</v>
      </c>
      <c r="G5846" s="6" t="s">
        <v>36</v>
      </c>
      <c r="H5846" s="6" t="s">
        <v>43</v>
      </c>
      <c r="I5846" s="6" t="s">
        <v>50</v>
      </c>
      <c r="J5846" s="5">
        <v>45333</v>
      </c>
      <c r="K5846" s="5">
        <v>45809</v>
      </c>
      <c r="L5846" s="6" t="s">
        <v>51</v>
      </c>
      <c r="M5846" s="6">
        <v>476</v>
      </c>
      <c r="N5846" s="6" t="s">
        <v>29</v>
      </c>
      <c r="O5846" s="6" t="s">
        <v>63</v>
      </c>
      <c r="P5846" s="6" t="s">
        <v>133</v>
      </c>
      <c r="Q5846" s="6">
        <v>5</v>
      </c>
      <c r="R5846" s="6" t="s">
        <v>119</v>
      </c>
      <c r="S5846" s="6">
        <v>1</v>
      </c>
      <c r="T5846" s="7">
        <v>77500</v>
      </c>
      <c r="U5846" t="str">
        <f t="shared" si="637"/>
        <v>Reviewed</v>
      </c>
      <c r="V5846" t="str">
        <f t="shared" si="638"/>
        <v>outstanding</v>
      </c>
      <c r="W5846">
        <f t="shared" si="639"/>
        <v>1</v>
      </c>
      <c r="X5846" t="str">
        <f t="shared" si="640"/>
        <v>Attrited</v>
      </c>
      <c r="Y5846">
        <f t="shared" si="641"/>
        <v>1.3041095890410959</v>
      </c>
      <c r="Z5846" t="str">
        <f t="shared" si="642"/>
        <v>1–2 Years</v>
      </c>
      <c r="AA5846" t="str">
        <f t="shared" si="643"/>
        <v>70K–99K</v>
      </c>
    </row>
    <row r="5847" spans="1:27" ht="19.95" customHeight="1" x14ac:dyDescent="0.3">
      <c r="A5847" s="8" t="s">
        <v>5974</v>
      </c>
      <c r="B5847" s="9">
        <v>45350</v>
      </c>
      <c r="C5847" s="1" t="s">
        <v>34</v>
      </c>
      <c r="D5847" s="1" t="s">
        <v>22</v>
      </c>
      <c r="E5847" s="1" t="s">
        <v>23</v>
      </c>
      <c r="F5847" s="1" t="s">
        <v>121</v>
      </c>
      <c r="G5847" s="1" t="s">
        <v>25</v>
      </c>
      <c r="H5847" s="1" t="s">
        <v>49</v>
      </c>
      <c r="I5847" s="1" t="s">
        <v>27</v>
      </c>
      <c r="J5847" s="9">
        <v>45350</v>
      </c>
      <c r="K5847" s="9"/>
      <c r="L5847" s="1" t="s">
        <v>28</v>
      </c>
      <c r="M5847" s="1">
        <v>672</v>
      </c>
      <c r="N5847" s="1" t="s">
        <v>29</v>
      </c>
      <c r="O5847" s="1" t="s">
        <v>105</v>
      </c>
      <c r="P5847" s="1" t="s">
        <v>44</v>
      </c>
      <c r="Q5847" s="1">
        <v>3</v>
      </c>
      <c r="R5847" s="1" t="s">
        <v>37</v>
      </c>
      <c r="S5847" s="1">
        <v>2</v>
      </c>
      <c r="T5847" s="10">
        <v>107000</v>
      </c>
      <c r="U5847" t="str">
        <f t="shared" si="637"/>
        <v>Reviewed</v>
      </c>
      <c r="V5847" t="str">
        <f t="shared" si="638"/>
        <v>meets</v>
      </c>
      <c r="W5847">
        <f t="shared" si="639"/>
        <v>0</v>
      </c>
      <c r="X5847" t="str">
        <f t="shared" si="640"/>
        <v>Active</v>
      </c>
      <c r="Y5847">
        <f t="shared" si="641"/>
        <v>1.8410958904109589</v>
      </c>
      <c r="Z5847" t="str">
        <f t="shared" si="642"/>
        <v>1–2 Years</v>
      </c>
      <c r="AA5847" t="str">
        <f t="shared" si="643"/>
        <v>100K–129K</v>
      </c>
    </row>
    <row r="5848" spans="1:27" ht="19.95" customHeight="1" x14ac:dyDescent="0.3">
      <c r="A5848" s="4" t="s">
        <v>5975</v>
      </c>
      <c r="B5848" s="5">
        <v>45380</v>
      </c>
      <c r="C5848" s="6" t="s">
        <v>39</v>
      </c>
      <c r="D5848" s="6" t="s">
        <v>22</v>
      </c>
      <c r="E5848" s="6" t="s">
        <v>40</v>
      </c>
      <c r="F5848" s="6" t="s">
        <v>215</v>
      </c>
      <c r="G5848" s="6" t="s">
        <v>42</v>
      </c>
      <c r="H5848" s="6" t="s">
        <v>49</v>
      </c>
      <c r="I5848" s="6" t="s">
        <v>27</v>
      </c>
      <c r="J5848" s="5">
        <v>45380</v>
      </c>
      <c r="K5848" s="5"/>
      <c r="L5848" s="6" t="s">
        <v>28</v>
      </c>
      <c r="M5848" s="6">
        <v>642</v>
      </c>
      <c r="N5848" s="6" t="s">
        <v>29</v>
      </c>
      <c r="O5848" s="6" t="s">
        <v>30</v>
      </c>
      <c r="P5848" s="6" t="s">
        <v>64</v>
      </c>
      <c r="Q5848" s="6">
        <v>2</v>
      </c>
      <c r="R5848" s="6" t="s">
        <v>53</v>
      </c>
      <c r="S5848" s="6">
        <v>2</v>
      </c>
      <c r="T5848" s="7">
        <v>128500</v>
      </c>
      <c r="U5848" t="str">
        <f t="shared" si="637"/>
        <v>Reviewed</v>
      </c>
      <c r="V5848" t="str">
        <f t="shared" si="638"/>
        <v>needs_support</v>
      </c>
      <c r="W5848">
        <f t="shared" si="639"/>
        <v>0</v>
      </c>
      <c r="X5848" t="str">
        <f t="shared" si="640"/>
        <v>Active</v>
      </c>
      <c r="Y5848">
        <f t="shared" si="641"/>
        <v>1.7589041095890412</v>
      </c>
      <c r="Z5848" t="str">
        <f t="shared" si="642"/>
        <v>1–2 Years</v>
      </c>
      <c r="AA5848" t="str">
        <f t="shared" si="643"/>
        <v>100K–129K</v>
      </c>
    </row>
    <row r="5849" spans="1:27" ht="19.95" customHeight="1" x14ac:dyDescent="0.3">
      <c r="A5849" s="8" t="s">
        <v>5976</v>
      </c>
      <c r="B5849" s="9">
        <v>45408</v>
      </c>
      <c r="C5849" s="1" t="s">
        <v>46</v>
      </c>
      <c r="D5849" s="1" t="s">
        <v>22</v>
      </c>
      <c r="E5849" s="1" t="s">
        <v>40</v>
      </c>
      <c r="F5849" s="1" t="s">
        <v>143</v>
      </c>
      <c r="G5849" s="1" t="s">
        <v>48</v>
      </c>
      <c r="H5849" s="1" t="s">
        <v>43</v>
      </c>
      <c r="I5849" s="1" t="s">
        <v>27</v>
      </c>
      <c r="J5849" s="9">
        <v>45408</v>
      </c>
      <c r="K5849" s="9"/>
      <c r="L5849" s="1" t="s">
        <v>28</v>
      </c>
      <c r="M5849" s="1">
        <v>614</v>
      </c>
      <c r="N5849" s="1" t="s">
        <v>75</v>
      </c>
      <c r="O5849" s="1" t="s">
        <v>30</v>
      </c>
      <c r="P5849" s="1" t="s">
        <v>64</v>
      </c>
      <c r="Q5849" s="1">
        <v>3</v>
      </c>
      <c r="R5849" s="1" t="s">
        <v>37</v>
      </c>
      <c r="S5849" s="1">
        <v>2</v>
      </c>
      <c r="T5849" s="10">
        <v>61000</v>
      </c>
      <c r="U5849" t="str">
        <f t="shared" si="637"/>
        <v>Reviewed</v>
      </c>
      <c r="V5849" t="str">
        <f t="shared" si="638"/>
        <v>meets</v>
      </c>
      <c r="W5849">
        <f t="shared" si="639"/>
        <v>0</v>
      </c>
      <c r="X5849" t="str">
        <f t="shared" si="640"/>
        <v>Active</v>
      </c>
      <c r="Y5849">
        <f t="shared" si="641"/>
        <v>1.6821917808219178</v>
      </c>
      <c r="Z5849" t="str">
        <f t="shared" si="642"/>
        <v>1–2 Years</v>
      </c>
      <c r="AA5849" t="str">
        <f t="shared" si="643"/>
        <v>&lt;70K</v>
      </c>
    </row>
    <row r="5850" spans="1:27" ht="19.95" customHeight="1" x14ac:dyDescent="0.3">
      <c r="A5850" s="4" t="s">
        <v>5977</v>
      </c>
      <c r="B5850" s="5">
        <v>45687</v>
      </c>
      <c r="C5850" s="6" t="s">
        <v>55</v>
      </c>
      <c r="D5850" s="6" t="s">
        <v>56</v>
      </c>
      <c r="E5850" s="6" t="s">
        <v>23</v>
      </c>
      <c r="F5850" s="6" t="s">
        <v>147</v>
      </c>
      <c r="G5850" s="6" t="s">
        <v>58</v>
      </c>
      <c r="H5850" s="6" t="s">
        <v>26</v>
      </c>
      <c r="I5850" s="6" t="s">
        <v>27</v>
      </c>
      <c r="J5850" s="5">
        <v>45687</v>
      </c>
      <c r="K5850" s="5"/>
      <c r="L5850" s="6" t="s">
        <v>28</v>
      </c>
      <c r="M5850" s="6">
        <v>335</v>
      </c>
      <c r="N5850" s="6" t="s">
        <v>75</v>
      </c>
      <c r="O5850" s="6" t="s">
        <v>43</v>
      </c>
      <c r="P5850" s="6" t="s">
        <v>31</v>
      </c>
      <c r="Q5850" s="6">
        <v>3</v>
      </c>
      <c r="R5850" s="6" t="s">
        <v>37</v>
      </c>
      <c r="S5850" s="6">
        <v>1</v>
      </c>
      <c r="T5850" s="7">
        <v>93000</v>
      </c>
      <c r="U5850" t="str">
        <f t="shared" si="637"/>
        <v>Reviewed</v>
      </c>
      <c r="V5850" t="str">
        <f t="shared" si="638"/>
        <v>meets</v>
      </c>
      <c r="W5850">
        <f t="shared" si="639"/>
        <v>0</v>
      </c>
      <c r="X5850" t="str">
        <f t="shared" si="640"/>
        <v>Active</v>
      </c>
      <c r="Y5850">
        <f t="shared" si="641"/>
        <v>0.9178082191780822</v>
      </c>
      <c r="Z5850" t="str">
        <f t="shared" si="642"/>
        <v>&lt;1 Year</v>
      </c>
      <c r="AA5850" t="str">
        <f t="shared" si="643"/>
        <v>70K–99K</v>
      </c>
    </row>
    <row r="5851" spans="1:27" ht="19.95" customHeight="1" x14ac:dyDescent="0.3">
      <c r="A5851" s="8" t="s">
        <v>5978</v>
      </c>
      <c r="B5851" s="9">
        <v>44985</v>
      </c>
      <c r="C5851" s="1" t="s">
        <v>60</v>
      </c>
      <c r="D5851" s="1" t="s">
        <v>56</v>
      </c>
      <c r="E5851" s="1" t="s">
        <v>40</v>
      </c>
      <c r="F5851" s="1" t="s">
        <v>307</v>
      </c>
      <c r="G5851" s="1" t="s">
        <v>62</v>
      </c>
      <c r="H5851" s="1" t="s">
        <v>110</v>
      </c>
      <c r="I5851" s="1" t="s">
        <v>50</v>
      </c>
      <c r="J5851" s="9">
        <v>44985</v>
      </c>
      <c r="K5851" s="9">
        <v>46000</v>
      </c>
      <c r="L5851" s="1" t="s">
        <v>51</v>
      </c>
      <c r="M5851" s="1">
        <v>1015</v>
      </c>
      <c r="N5851" s="1" t="s">
        <v>52</v>
      </c>
      <c r="O5851" s="1" t="s">
        <v>30</v>
      </c>
      <c r="P5851" s="1" t="s">
        <v>31</v>
      </c>
      <c r="Q5851" s="1">
        <v>2</v>
      </c>
      <c r="R5851" s="1" t="s">
        <v>53</v>
      </c>
      <c r="S5851" s="1">
        <v>3</v>
      </c>
      <c r="T5851" s="10">
        <v>144000</v>
      </c>
      <c r="U5851" t="str">
        <f t="shared" si="637"/>
        <v>Reviewed</v>
      </c>
      <c r="V5851" t="str">
        <f t="shared" si="638"/>
        <v>needs_support</v>
      </c>
      <c r="W5851">
        <f t="shared" si="639"/>
        <v>1</v>
      </c>
      <c r="X5851" t="str">
        <f t="shared" si="640"/>
        <v>Attrited</v>
      </c>
      <c r="Y5851">
        <f t="shared" si="641"/>
        <v>2.7808219178082192</v>
      </c>
      <c r="Z5851" t="str">
        <f t="shared" si="642"/>
        <v>2–3 Years</v>
      </c>
      <c r="AA5851" t="str">
        <f t="shared" si="643"/>
        <v>130K+</v>
      </c>
    </row>
    <row r="5852" spans="1:27" ht="19.95" customHeight="1" x14ac:dyDescent="0.3">
      <c r="A5852" s="4" t="s">
        <v>5979</v>
      </c>
      <c r="B5852" s="5">
        <v>45871</v>
      </c>
      <c r="C5852" s="6" t="s">
        <v>66</v>
      </c>
      <c r="D5852" s="6" t="s">
        <v>56</v>
      </c>
      <c r="E5852" s="6" t="s">
        <v>67</v>
      </c>
      <c r="F5852" s="6" t="s">
        <v>193</v>
      </c>
      <c r="G5852" s="6" t="s">
        <v>69</v>
      </c>
      <c r="H5852" s="6" t="s">
        <v>43</v>
      </c>
      <c r="I5852" s="6" t="s">
        <v>27</v>
      </c>
      <c r="J5852" s="5">
        <v>45871</v>
      </c>
      <c r="K5852" s="5"/>
      <c r="L5852" s="6" t="s">
        <v>28</v>
      </c>
      <c r="M5852" s="6">
        <v>151</v>
      </c>
      <c r="N5852" s="6" t="s">
        <v>52</v>
      </c>
      <c r="O5852" s="6" t="s">
        <v>30</v>
      </c>
      <c r="P5852" s="6" t="s">
        <v>44</v>
      </c>
      <c r="Q5852" s="6" t="s">
        <v>95</v>
      </c>
      <c r="R5852" s="6" t="s">
        <v>28</v>
      </c>
      <c r="S5852" s="6">
        <v>0</v>
      </c>
      <c r="T5852" s="7">
        <v>76500</v>
      </c>
      <c r="U5852" t="str">
        <f t="shared" si="637"/>
        <v>Not Reviewed</v>
      </c>
      <c r="V5852" t="str">
        <f t="shared" si="638"/>
        <v>Not Reviewed</v>
      </c>
      <c r="W5852">
        <f t="shared" si="639"/>
        <v>0</v>
      </c>
      <c r="X5852" t="str">
        <f t="shared" si="640"/>
        <v>Active</v>
      </c>
      <c r="Y5852">
        <f t="shared" si="641"/>
        <v>0.41369863013698632</v>
      </c>
      <c r="Z5852" t="str">
        <f t="shared" si="642"/>
        <v>&lt;1 Year</v>
      </c>
      <c r="AA5852" t="str">
        <f t="shared" si="643"/>
        <v>70K–99K</v>
      </c>
    </row>
    <row r="5853" spans="1:27" ht="19.95" customHeight="1" x14ac:dyDescent="0.3">
      <c r="A5853" s="8" t="s">
        <v>5980</v>
      </c>
      <c r="B5853" s="9">
        <v>45688</v>
      </c>
      <c r="C5853" s="1" t="s">
        <v>71</v>
      </c>
      <c r="D5853" s="1" t="s">
        <v>72</v>
      </c>
      <c r="E5853" s="1" t="s">
        <v>23</v>
      </c>
      <c r="F5853" s="1" t="s">
        <v>73</v>
      </c>
      <c r="G5853" s="1" t="s">
        <v>74</v>
      </c>
      <c r="H5853" s="1" t="s">
        <v>49</v>
      </c>
      <c r="I5853" s="1" t="s">
        <v>50</v>
      </c>
      <c r="J5853" s="9">
        <v>45688</v>
      </c>
      <c r="K5853" s="9">
        <v>45873</v>
      </c>
      <c r="L5853" s="1" t="s">
        <v>51</v>
      </c>
      <c r="M5853" s="1">
        <v>185</v>
      </c>
      <c r="N5853" s="1" t="s">
        <v>122</v>
      </c>
      <c r="O5853" s="1" t="s">
        <v>30</v>
      </c>
      <c r="P5853" s="1" t="s">
        <v>107</v>
      </c>
      <c r="Q5853" s="1">
        <v>3</v>
      </c>
      <c r="R5853" s="1" t="s">
        <v>37</v>
      </c>
      <c r="S5853" s="1">
        <v>1</v>
      </c>
      <c r="T5853" s="10">
        <v>103000</v>
      </c>
      <c r="U5853" t="str">
        <f t="shared" si="637"/>
        <v>Reviewed</v>
      </c>
      <c r="V5853" t="str">
        <f t="shared" si="638"/>
        <v>meets</v>
      </c>
      <c r="W5853">
        <f t="shared" si="639"/>
        <v>1</v>
      </c>
      <c r="X5853" t="str">
        <f t="shared" si="640"/>
        <v>Attrited</v>
      </c>
      <c r="Y5853">
        <f t="shared" si="641"/>
        <v>0.50684931506849318</v>
      </c>
      <c r="Z5853" t="str">
        <f t="shared" si="642"/>
        <v>&lt;1 Year</v>
      </c>
      <c r="AA5853" t="str">
        <f t="shared" si="643"/>
        <v>100K–129K</v>
      </c>
    </row>
    <row r="5854" spans="1:27" ht="19.95" customHeight="1" x14ac:dyDescent="0.3">
      <c r="A5854" s="4" t="s">
        <v>5981</v>
      </c>
      <c r="B5854" s="5">
        <v>45815</v>
      </c>
      <c r="C5854" s="6" t="s">
        <v>77</v>
      </c>
      <c r="D5854" s="6" t="s">
        <v>72</v>
      </c>
      <c r="E5854" s="6" t="s">
        <v>40</v>
      </c>
      <c r="F5854" s="6" t="s">
        <v>1445</v>
      </c>
      <c r="G5854" s="6" t="s">
        <v>79</v>
      </c>
      <c r="H5854" s="6" t="s">
        <v>110</v>
      </c>
      <c r="I5854" s="6" t="s">
        <v>27</v>
      </c>
      <c r="J5854" s="5">
        <v>45815</v>
      </c>
      <c r="K5854" s="5"/>
      <c r="L5854" s="6" t="s">
        <v>28</v>
      </c>
      <c r="M5854" s="6">
        <v>207</v>
      </c>
      <c r="N5854" s="6" t="s">
        <v>29</v>
      </c>
      <c r="O5854" s="6" t="s">
        <v>63</v>
      </c>
      <c r="P5854" s="6" t="s">
        <v>64</v>
      </c>
      <c r="Q5854" s="6">
        <v>4</v>
      </c>
      <c r="R5854" s="6" t="s">
        <v>32</v>
      </c>
      <c r="S5854" s="6">
        <v>1</v>
      </c>
      <c r="T5854" s="7">
        <v>174000</v>
      </c>
      <c r="U5854" t="str">
        <f t="shared" si="637"/>
        <v>Reviewed</v>
      </c>
      <c r="V5854" t="str">
        <f t="shared" si="638"/>
        <v>exceeds</v>
      </c>
      <c r="W5854">
        <f t="shared" si="639"/>
        <v>0</v>
      </c>
      <c r="X5854" t="str">
        <f t="shared" si="640"/>
        <v>Active</v>
      </c>
      <c r="Y5854">
        <f t="shared" si="641"/>
        <v>0.56712328767123288</v>
      </c>
      <c r="Z5854" t="str">
        <f t="shared" si="642"/>
        <v>&lt;1 Year</v>
      </c>
      <c r="AA5854" t="str">
        <f t="shared" si="643"/>
        <v>130K+</v>
      </c>
    </row>
    <row r="5855" spans="1:27" ht="19.95" customHeight="1" x14ac:dyDescent="0.3">
      <c r="A5855" s="8" t="s">
        <v>5982</v>
      </c>
      <c r="B5855" s="9">
        <v>45738</v>
      </c>
      <c r="C5855" s="1" t="s">
        <v>81</v>
      </c>
      <c r="D5855" s="1" t="s">
        <v>72</v>
      </c>
      <c r="E5855" s="1" t="s">
        <v>23</v>
      </c>
      <c r="F5855" s="1" t="s">
        <v>82</v>
      </c>
      <c r="G5855" s="1" t="s">
        <v>83</v>
      </c>
      <c r="H5855" s="1" t="s">
        <v>26</v>
      </c>
      <c r="I5855" s="1" t="s">
        <v>27</v>
      </c>
      <c r="J5855" s="9">
        <v>45738</v>
      </c>
      <c r="K5855" s="9"/>
      <c r="L5855" s="1" t="s">
        <v>28</v>
      </c>
      <c r="M5855" s="1">
        <v>284</v>
      </c>
      <c r="N5855" s="1" t="s">
        <v>29</v>
      </c>
      <c r="O5855" s="1" t="s">
        <v>43</v>
      </c>
      <c r="P5855" s="1" t="s">
        <v>31</v>
      </c>
      <c r="Q5855" s="1">
        <v>3</v>
      </c>
      <c r="R5855" s="1" t="s">
        <v>37</v>
      </c>
      <c r="S5855" s="1">
        <v>1</v>
      </c>
      <c r="T5855" s="10">
        <v>98000</v>
      </c>
      <c r="U5855" t="str">
        <f t="shared" si="637"/>
        <v>Reviewed</v>
      </c>
      <c r="V5855" t="str">
        <f t="shared" si="638"/>
        <v>meets</v>
      </c>
      <c r="W5855">
        <f t="shared" si="639"/>
        <v>0</v>
      </c>
      <c r="X5855" t="str">
        <f t="shared" si="640"/>
        <v>Active</v>
      </c>
      <c r="Y5855">
        <f t="shared" si="641"/>
        <v>0.77808219178082194</v>
      </c>
      <c r="Z5855" t="str">
        <f t="shared" si="642"/>
        <v>&lt;1 Year</v>
      </c>
      <c r="AA5855" t="str">
        <f t="shared" si="643"/>
        <v>70K–99K</v>
      </c>
    </row>
    <row r="5856" spans="1:27" ht="19.95" customHeight="1" x14ac:dyDescent="0.3">
      <c r="A5856" s="4" t="s">
        <v>5983</v>
      </c>
      <c r="B5856" s="5">
        <v>45087</v>
      </c>
      <c r="C5856" s="6" t="s">
        <v>86</v>
      </c>
      <c r="D5856" s="6" t="s">
        <v>87</v>
      </c>
      <c r="E5856" s="6" t="s">
        <v>67</v>
      </c>
      <c r="F5856" s="6" t="s">
        <v>116</v>
      </c>
      <c r="G5856" s="6" t="s">
        <v>89</v>
      </c>
      <c r="H5856" s="6" t="s">
        <v>26</v>
      </c>
      <c r="I5856" s="6" t="s">
        <v>50</v>
      </c>
      <c r="J5856" s="5">
        <v>45087</v>
      </c>
      <c r="K5856" s="5">
        <v>45413</v>
      </c>
      <c r="L5856" s="6" t="s">
        <v>51</v>
      </c>
      <c r="M5856" s="6">
        <v>326</v>
      </c>
      <c r="N5856" s="6" t="s">
        <v>52</v>
      </c>
      <c r="O5856" s="6" t="s">
        <v>105</v>
      </c>
      <c r="P5856" s="6" t="s">
        <v>107</v>
      </c>
      <c r="Q5856" s="6">
        <v>4</v>
      </c>
      <c r="R5856" s="6" t="s">
        <v>32</v>
      </c>
      <c r="S5856" s="6">
        <v>1</v>
      </c>
      <c r="T5856" s="7">
        <v>100500</v>
      </c>
      <c r="U5856" t="str">
        <f t="shared" si="637"/>
        <v>Reviewed</v>
      </c>
      <c r="V5856" t="str">
        <f t="shared" si="638"/>
        <v>exceeds</v>
      </c>
      <c r="W5856">
        <f t="shared" si="639"/>
        <v>1</v>
      </c>
      <c r="X5856" t="str">
        <f t="shared" si="640"/>
        <v>Attrited</v>
      </c>
      <c r="Y5856">
        <f t="shared" si="641"/>
        <v>0.89315068493150684</v>
      </c>
      <c r="Z5856" t="str">
        <f t="shared" si="642"/>
        <v>&lt;1 Year</v>
      </c>
      <c r="AA5856" t="str">
        <f t="shared" si="643"/>
        <v>100K–129K</v>
      </c>
    </row>
    <row r="5857" spans="1:27" ht="19.95" customHeight="1" x14ac:dyDescent="0.3">
      <c r="A5857" s="8" t="s">
        <v>5984</v>
      </c>
      <c r="B5857" s="9">
        <v>44946</v>
      </c>
      <c r="C5857" s="1" t="s">
        <v>91</v>
      </c>
      <c r="D5857" s="1" t="s">
        <v>87</v>
      </c>
      <c r="E5857" s="1" t="s">
        <v>92</v>
      </c>
      <c r="F5857" s="1" t="s">
        <v>129</v>
      </c>
      <c r="G5857" s="1" t="s">
        <v>74</v>
      </c>
      <c r="H5857" s="1" t="s">
        <v>43</v>
      </c>
      <c r="I5857" s="1" t="s">
        <v>27</v>
      </c>
      <c r="J5857" s="9">
        <v>44946</v>
      </c>
      <c r="K5857" s="9"/>
      <c r="L5857" s="1" t="s">
        <v>28</v>
      </c>
      <c r="M5857" s="1">
        <v>1076</v>
      </c>
      <c r="N5857" s="1" t="s">
        <v>52</v>
      </c>
      <c r="O5857" s="1" t="s">
        <v>30</v>
      </c>
      <c r="P5857" s="1" t="s">
        <v>44</v>
      </c>
      <c r="Q5857" s="1">
        <v>2</v>
      </c>
      <c r="R5857" s="1" t="s">
        <v>53</v>
      </c>
      <c r="S5857" s="1">
        <v>3</v>
      </c>
      <c r="T5857" s="10">
        <v>56500</v>
      </c>
      <c r="U5857" t="str">
        <f t="shared" si="637"/>
        <v>Reviewed</v>
      </c>
      <c r="V5857" t="str">
        <f t="shared" si="638"/>
        <v>needs_support</v>
      </c>
      <c r="W5857">
        <f t="shared" si="639"/>
        <v>0</v>
      </c>
      <c r="X5857" t="str">
        <f t="shared" si="640"/>
        <v>Active</v>
      </c>
      <c r="Y5857">
        <f t="shared" si="641"/>
        <v>2.9479452054794519</v>
      </c>
      <c r="Z5857" t="str">
        <f t="shared" si="642"/>
        <v>2–3 Years</v>
      </c>
      <c r="AA5857" t="str">
        <f t="shared" si="643"/>
        <v>&lt;70K</v>
      </c>
    </row>
    <row r="5858" spans="1:27" ht="19.95" customHeight="1" x14ac:dyDescent="0.3">
      <c r="A5858" s="4" t="s">
        <v>5985</v>
      </c>
      <c r="B5858" s="5">
        <v>45539</v>
      </c>
      <c r="C5858" s="6" t="s">
        <v>21</v>
      </c>
      <c r="D5858" s="6" t="s">
        <v>22</v>
      </c>
      <c r="E5858" s="6" t="s">
        <v>23</v>
      </c>
      <c r="F5858" s="6" t="s">
        <v>727</v>
      </c>
      <c r="G5858" s="6" t="s">
        <v>25</v>
      </c>
      <c r="H5858" s="6" t="s">
        <v>110</v>
      </c>
      <c r="I5858" s="6" t="s">
        <v>27</v>
      </c>
      <c r="J5858" s="5">
        <v>45539</v>
      </c>
      <c r="K5858" s="5"/>
      <c r="L5858" s="6" t="s">
        <v>28</v>
      </c>
      <c r="M5858" s="6">
        <v>483</v>
      </c>
      <c r="N5858" s="6" t="s">
        <v>75</v>
      </c>
      <c r="O5858" s="6" t="s">
        <v>63</v>
      </c>
      <c r="P5858" s="6" t="s">
        <v>44</v>
      </c>
      <c r="Q5858" s="6">
        <v>2</v>
      </c>
      <c r="R5858" s="6" t="s">
        <v>53</v>
      </c>
      <c r="S5858" s="6">
        <v>1</v>
      </c>
      <c r="T5858" s="7">
        <v>138000</v>
      </c>
      <c r="U5858" t="str">
        <f t="shared" si="637"/>
        <v>Reviewed</v>
      </c>
      <c r="V5858" t="str">
        <f t="shared" si="638"/>
        <v>needs_support</v>
      </c>
      <c r="W5858">
        <f t="shared" si="639"/>
        <v>0</v>
      </c>
      <c r="X5858" t="str">
        <f t="shared" si="640"/>
        <v>Active</v>
      </c>
      <c r="Y5858">
        <f t="shared" si="641"/>
        <v>1.3232876712328767</v>
      </c>
      <c r="Z5858" t="str">
        <f t="shared" si="642"/>
        <v>1–2 Years</v>
      </c>
      <c r="AA5858" t="str">
        <f t="shared" si="643"/>
        <v>130K+</v>
      </c>
    </row>
    <row r="5859" spans="1:27" ht="19.95" customHeight="1" x14ac:dyDescent="0.3">
      <c r="A5859" s="8" t="s">
        <v>5986</v>
      </c>
      <c r="B5859" s="9">
        <v>45597</v>
      </c>
      <c r="C5859" s="1" t="s">
        <v>34</v>
      </c>
      <c r="D5859" s="1" t="s">
        <v>22</v>
      </c>
      <c r="E5859" s="1" t="s">
        <v>23</v>
      </c>
      <c r="F5859" s="1" t="s">
        <v>99</v>
      </c>
      <c r="G5859" s="1" t="s">
        <v>36</v>
      </c>
      <c r="H5859" s="1" t="s">
        <v>49</v>
      </c>
      <c r="I5859" s="1" t="s">
        <v>50</v>
      </c>
      <c r="J5859" s="9">
        <v>45597</v>
      </c>
      <c r="K5859" s="9">
        <v>45716</v>
      </c>
      <c r="L5859" s="1" t="s">
        <v>51</v>
      </c>
      <c r="M5859" s="1">
        <v>119</v>
      </c>
      <c r="N5859" s="1" t="s">
        <v>29</v>
      </c>
      <c r="O5859" s="1" t="s">
        <v>30</v>
      </c>
      <c r="P5859" s="1" t="s">
        <v>64</v>
      </c>
      <c r="Q5859" s="1" t="s">
        <v>95</v>
      </c>
      <c r="R5859" s="1" t="s">
        <v>28</v>
      </c>
      <c r="S5859" s="1">
        <v>0</v>
      </c>
      <c r="T5859" s="10">
        <v>135500</v>
      </c>
      <c r="U5859" t="str">
        <f t="shared" si="637"/>
        <v>Not Reviewed</v>
      </c>
      <c r="V5859" t="str">
        <f t="shared" si="638"/>
        <v>Not Reviewed</v>
      </c>
      <c r="W5859">
        <f t="shared" si="639"/>
        <v>1</v>
      </c>
      <c r="X5859" t="str">
        <f t="shared" si="640"/>
        <v>Attrited</v>
      </c>
      <c r="Y5859">
        <f t="shared" si="641"/>
        <v>0.32602739726027397</v>
      </c>
      <c r="Z5859" t="str">
        <f t="shared" si="642"/>
        <v>&lt;1 Year</v>
      </c>
      <c r="AA5859" t="str">
        <f t="shared" si="643"/>
        <v>130K+</v>
      </c>
    </row>
    <row r="5860" spans="1:27" ht="19.95" customHeight="1" x14ac:dyDescent="0.3">
      <c r="A5860" s="4" t="s">
        <v>5987</v>
      </c>
      <c r="B5860" s="5">
        <v>45518</v>
      </c>
      <c r="C5860" s="6" t="s">
        <v>39</v>
      </c>
      <c r="D5860" s="6" t="s">
        <v>22</v>
      </c>
      <c r="E5860" s="6" t="s">
        <v>40</v>
      </c>
      <c r="F5860" s="6" t="s">
        <v>99</v>
      </c>
      <c r="G5860" s="6" t="s">
        <v>36</v>
      </c>
      <c r="H5860" s="6" t="s">
        <v>49</v>
      </c>
      <c r="I5860" s="6" t="s">
        <v>27</v>
      </c>
      <c r="J5860" s="5">
        <v>45518</v>
      </c>
      <c r="K5860" s="5"/>
      <c r="L5860" s="6" t="s">
        <v>28</v>
      </c>
      <c r="M5860" s="6">
        <v>504</v>
      </c>
      <c r="N5860" s="6" t="s">
        <v>29</v>
      </c>
      <c r="O5860" s="6" t="s">
        <v>170</v>
      </c>
      <c r="P5860" s="6" t="s">
        <v>31</v>
      </c>
      <c r="Q5860" s="6">
        <v>3</v>
      </c>
      <c r="R5860" s="6" t="s">
        <v>37</v>
      </c>
      <c r="S5860" s="6">
        <v>1</v>
      </c>
      <c r="T5860" s="7">
        <v>108500</v>
      </c>
      <c r="U5860" t="str">
        <f t="shared" si="637"/>
        <v>Reviewed</v>
      </c>
      <c r="V5860" t="str">
        <f t="shared" si="638"/>
        <v>meets</v>
      </c>
      <c r="W5860">
        <f t="shared" si="639"/>
        <v>0</v>
      </c>
      <c r="X5860" t="str">
        <f t="shared" si="640"/>
        <v>Active</v>
      </c>
      <c r="Y5860">
        <f t="shared" si="641"/>
        <v>1.3808219178082193</v>
      </c>
      <c r="Z5860" t="str">
        <f t="shared" si="642"/>
        <v>1–2 Years</v>
      </c>
      <c r="AA5860" t="str">
        <f t="shared" si="643"/>
        <v>100K–129K</v>
      </c>
    </row>
    <row r="5861" spans="1:27" ht="19.95" customHeight="1" x14ac:dyDescent="0.3">
      <c r="A5861" s="8" t="s">
        <v>5988</v>
      </c>
      <c r="B5861" s="9">
        <v>45860</v>
      </c>
      <c r="C5861" s="1" t="s">
        <v>46</v>
      </c>
      <c r="D5861" s="1" t="s">
        <v>22</v>
      </c>
      <c r="E5861" s="1" t="s">
        <v>40</v>
      </c>
      <c r="F5861" s="1" t="s">
        <v>143</v>
      </c>
      <c r="G5861" s="1" t="s">
        <v>48</v>
      </c>
      <c r="H5861" s="1" t="s">
        <v>43</v>
      </c>
      <c r="I5861" s="1" t="s">
        <v>27</v>
      </c>
      <c r="J5861" s="9">
        <v>45860</v>
      </c>
      <c r="K5861" s="9"/>
      <c r="L5861" s="1" t="s">
        <v>28</v>
      </c>
      <c r="M5861" s="1">
        <v>162</v>
      </c>
      <c r="N5861" s="1" t="s">
        <v>52</v>
      </c>
      <c r="O5861" s="1" t="s">
        <v>105</v>
      </c>
      <c r="P5861" s="1" t="s">
        <v>133</v>
      </c>
      <c r="Q5861" s="1" t="s">
        <v>95</v>
      </c>
      <c r="R5861" s="1" t="s">
        <v>28</v>
      </c>
      <c r="S5861" s="1">
        <v>0</v>
      </c>
      <c r="T5861" s="10">
        <v>71500</v>
      </c>
      <c r="U5861" t="str">
        <f t="shared" si="637"/>
        <v>Not Reviewed</v>
      </c>
      <c r="V5861" t="str">
        <f t="shared" si="638"/>
        <v>Not Reviewed</v>
      </c>
      <c r="W5861">
        <f t="shared" si="639"/>
        <v>0</v>
      </c>
      <c r="X5861" t="str">
        <f t="shared" si="640"/>
        <v>Active</v>
      </c>
      <c r="Y5861">
        <f t="shared" si="641"/>
        <v>0.44383561643835617</v>
      </c>
      <c r="Z5861" t="str">
        <f t="shared" si="642"/>
        <v>&lt;1 Year</v>
      </c>
      <c r="AA5861" t="str">
        <f t="shared" si="643"/>
        <v>70K–99K</v>
      </c>
    </row>
    <row r="5862" spans="1:27" ht="19.95" customHeight="1" x14ac:dyDescent="0.3">
      <c r="A5862" s="4" t="s">
        <v>5989</v>
      </c>
      <c r="B5862" s="5">
        <v>45831</v>
      </c>
      <c r="C5862" s="6" t="s">
        <v>55</v>
      </c>
      <c r="D5862" s="6" t="s">
        <v>56</v>
      </c>
      <c r="E5862" s="6" t="s">
        <v>23</v>
      </c>
      <c r="F5862" s="6" t="s">
        <v>147</v>
      </c>
      <c r="G5862" s="6" t="s">
        <v>58</v>
      </c>
      <c r="H5862" s="6" t="s">
        <v>26</v>
      </c>
      <c r="I5862" s="6" t="s">
        <v>27</v>
      </c>
      <c r="J5862" s="5">
        <v>45831</v>
      </c>
      <c r="K5862" s="5"/>
      <c r="L5862" s="6" t="s">
        <v>28</v>
      </c>
      <c r="M5862" s="6">
        <v>191</v>
      </c>
      <c r="N5862" s="6" t="s">
        <v>52</v>
      </c>
      <c r="O5862" s="6" t="s">
        <v>170</v>
      </c>
      <c r="P5862" s="6" t="s">
        <v>31</v>
      </c>
      <c r="Q5862" s="6">
        <v>2</v>
      </c>
      <c r="R5862" s="6" t="s">
        <v>53</v>
      </c>
      <c r="S5862" s="6">
        <v>1</v>
      </c>
      <c r="T5862" s="7">
        <v>91500</v>
      </c>
      <c r="U5862" t="str">
        <f t="shared" si="637"/>
        <v>Reviewed</v>
      </c>
      <c r="V5862" t="str">
        <f t="shared" si="638"/>
        <v>needs_support</v>
      </c>
      <c r="W5862">
        <f t="shared" si="639"/>
        <v>0</v>
      </c>
      <c r="X5862" t="str">
        <f t="shared" si="640"/>
        <v>Active</v>
      </c>
      <c r="Y5862">
        <f t="shared" si="641"/>
        <v>0.52328767123287667</v>
      </c>
      <c r="Z5862" t="str">
        <f t="shared" si="642"/>
        <v>&lt;1 Year</v>
      </c>
      <c r="AA5862" t="str">
        <f t="shared" si="643"/>
        <v>70K–99K</v>
      </c>
    </row>
    <row r="5863" spans="1:27" ht="19.95" customHeight="1" x14ac:dyDescent="0.3">
      <c r="A5863" s="8" t="s">
        <v>5990</v>
      </c>
      <c r="B5863" s="9">
        <v>45161</v>
      </c>
      <c r="C5863" s="1" t="s">
        <v>60</v>
      </c>
      <c r="D5863" s="1" t="s">
        <v>56</v>
      </c>
      <c r="E5863" s="1" t="s">
        <v>40</v>
      </c>
      <c r="F5863" s="1" t="s">
        <v>104</v>
      </c>
      <c r="G5863" s="1" t="s">
        <v>62</v>
      </c>
      <c r="H5863" s="1" t="s">
        <v>43</v>
      </c>
      <c r="I5863" s="1" t="s">
        <v>50</v>
      </c>
      <c r="J5863" s="9">
        <v>45161</v>
      </c>
      <c r="K5863" s="9">
        <v>45705</v>
      </c>
      <c r="L5863" s="1" t="s">
        <v>159</v>
      </c>
      <c r="M5863" s="1">
        <v>544</v>
      </c>
      <c r="N5863" s="1" t="s">
        <v>75</v>
      </c>
      <c r="O5863" s="1" t="s">
        <v>170</v>
      </c>
      <c r="P5863" s="1" t="s">
        <v>107</v>
      </c>
      <c r="Q5863" s="1">
        <v>2</v>
      </c>
      <c r="R5863" s="1" t="s">
        <v>53</v>
      </c>
      <c r="S5863" s="1">
        <v>1</v>
      </c>
      <c r="T5863" s="10">
        <v>76500</v>
      </c>
      <c r="U5863" t="str">
        <f t="shared" si="637"/>
        <v>Reviewed</v>
      </c>
      <c r="V5863" t="str">
        <f t="shared" si="638"/>
        <v>needs_support</v>
      </c>
      <c r="W5863">
        <f t="shared" si="639"/>
        <v>1</v>
      </c>
      <c r="X5863" t="str">
        <f t="shared" si="640"/>
        <v>Attrited</v>
      </c>
      <c r="Y5863">
        <f t="shared" si="641"/>
        <v>1.4904109589041097</v>
      </c>
      <c r="Z5863" t="str">
        <f t="shared" si="642"/>
        <v>1–2 Years</v>
      </c>
      <c r="AA5863" t="str">
        <f t="shared" si="643"/>
        <v>70K–99K</v>
      </c>
    </row>
    <row r="5864" spans="1:27" ht="19.95" customHeight="1" x14ac:dyDescent="0.3">
      <c r="A5864" s="4" t="s">
        <v>5991</v>
      </c>
      <c r="B5864" s="5">
        <v>45231</v>
      </c>
      <c r="C5864" s="6" t="s">
        <v>66</v>
      </c>
      <c r="D5864" s="6" t="s">
        <v>56</v>
      </c>
      <c r="E5864" s="6" t="s">
        <v>67</v>
      </c>
      <c r="F5864" s="6" t="s">
        <v>138</v>
      </c>
      <c r="G5864" s="6" t="s">
        <v>36</v>
      </c>
      <c r="H5864" s="6" t="s">
        <v>43</v>
      </c>
      <c r="I5864" s="6" t="s">
        <v>50</v>
      </c>
      <c r="J5864" s="5">
        <v>45231</v>
      </c>
      <c r="K5864" s="5">
        <v>45331</v>
      </c>
      <c r="L5864" s="6" t="s">
        <v>51</v>
      </c>
      <c r="M5864" s="6">
        <v>100</v>
      </c>
      <c r="N5864" s="6" t="s">
        <v>29</v>
      </c>
      <c r="O5864" s="6" t="s">
        <v>63</v>
      </c>
      <c r="P5864" s="6" t="s">
        <v>107</v>
      </c>
      <c r="Q5864" s="6" t="s">
        <v>95</v>
      </c>
      <c r="R5864" s="6" t="s">
        <v>28</v>
      </c>
      <c r="S5864" s="6">
        <v>0</v>
      </c>
      <c r="T5864" s="7">
        <v>72000</v>
      </c>
      <c r="U5864" t="str">
        <f t="shared" si="637"/>
        <v>Not Reviewed</v>
      </c>
      <c r="V5864" t="str">
        <f t="shared" si="638"/>
        <v>Not Reviewed</v>
      </c>
      <c r="W5864">
        <f t="shared" si="639"/>
        <v>1</v>
      </c>
      <c r="X5864" t="str">
        <f t="shared" si="640"/>
        <v>Attrited</v>
      </c>
      <c r="Y5864">
        <f t="shared" si="641"/>
        <v>0.27397260273972601</v>
      </c>
      <c r="Z5864" t="str">
        <f t="shared" si="642"/>
        <v>&lt;1 Year</v>
      </c>
      <c r="AA5864" t="str">
        <f t="shared" si="643"/>
        <v>70K–99K</v>
      </c>
    </row>
    <row r="5865" spans="1:27" ht="19.95" customHeight="1" x14ac:dyDescent="0.3">
      <c r="A5865" s="8" t="s">
        <v>5992</v>
      </c>
      <c r="B5865" s="9">
        <v>45479</v>
      </c>
      <c r="C5865" s="1" t="s">
        <v>71</v>
      </c>
      <c r="D5865" s="1" t="s">
        <v>72</v>
      </c>
      <c r="E5865" s="1" t="s">
        <v>23</v>
      </c>
      <c r="F5865" s="1" t="s">
        <v>150</v>
      </c>
      <c r="G5865" s="1" t="s">
        <v>74</v>
      </c>
      <c r="H5865" s="1" t="s">
        <v>26</v>
      </c>
      <c r="I5865" s="1" t="s">
        <v>27</v>
      </c>
      <c r="J5865" s="9">
        <v>45479</v>
      </c>
      <c r="K5865" s="9"/>
      <c r="L5865" s="1" t="s">
        <v>28</v>
      </c>
      <c r="M5865" s="1">
        <v>543</v>
      </c>
      <c r="N5865" s="1" t="s">
        <v>75</v>
      </c>
      <c r="O5865" s="1" t="s">
        <v>63</v>
      </c>
      <c r="P5865" s="1" t="s">
        <v>44</v>
      </c>
      <c r="Q5865" s="1">
        <v>3</v>
      </c>
      <c r="R5865" s="1" t="s">
        <v>37</v>
      </c>
      <c r="S5865" s="1">
        <v>1</v>
      </c>
      <c r="T5865" s="10">
        <v>80000</v>
      </c>
      <c r="U5865" t="str">
        <f t="shared" si="637"/>
        <v>Reviewed</v>
      </c>
      <c r="V5865" t="str">
        <f t="shared" si="638"/>
        <v>meets</v>
      </c>
      <c r="W5865">
        <f t="shared" si="639"/>
        <v>0</v>
      </c>
      <c r="X5865" t="str">
        <f t="shared" si="640"/>
        <v>Active</v>
      </c>
      <c r="Y5865">
        <f t="shared" si="641"/>
        <v>1.4876712328767123</v>
      </c>
      <c r="Z5865" t="str">
        <f t="shared" si="642"/>
        <v>1–2 Years</v>
      </c>
      <c r="AA5865" t="str">
        <f t="shared" si="643"/>
        <v>70K–99K</v>
      </c>
    </row>
    <row r="5866" spans="1:27" ht="19.95" customHeight="1" x14ac:dyDescent="0.3">
      <c r="A5866" s="4" t="s">
        <v>5993</v>
      </c>
      <c r="B5866" s="5">
        <v>45181</v>
      </c>
      <c r="C5866" s="6" t="s">
        <v>77</v>
      </c>
      <c r="D5866" s="6" t="s">
        <v>72</v>
      </c>
      <c r="E5866" s="6" t="s">
        <v>40</v>
      </c>
      <c r="F5866" s="6" t="s">
        <v>78</v>
      </c>
      <c r="G5866" s="6" t="s">
        <v>79</v>
      </c>
      <c r="H5866" s="6" t="s">
        <v>49</v>
      </c>
      <c r="I5866" s="6" t="s">
        <v>50</v>
      </c>
      <c r="J5866" s="5">
        <v>45181</v>
      </c>
      <c r="K5866" s="5">
        <v>45981</v>
      </c>
      <c r="L5866" s="6" t="s">
        <v>51</v>
      </c>
      <c r="M5866" s="6">
        <v>800</v>
      </c>
      <c r="N5866" s="6" t="s">
        <v>29</v>
      </c>
      <c r="O5866" s="6" t="s">
        <v>30</v>
      </c>
      <c r="P5866" s="6" t="s">
        <v>107</v>
      </c>
      <c r="Q5866" s="6">
        <v>3</v>
      </c>
      <c r="R5866" s="6" t="s">
        <v>37</v>
      </c>
      <c r="S5866" s="6">
        <v>2</v>
      </c>
      <c r="T5866" s="7">
        <v>104000</v>
      </c>
      <c r="U5866" t="str">
        <f t="shared" si="637"/>
        <v>Reviewed</v>
      </c>
      <c r="V5866" t="str">
        <f t="shared" si="638"/>
        <v>meets</v>
      </c>
      <c r="W5866">
        <f t="shared" si="639"/>
        <v>1</v>
      </c>
      <c r="X5866" t="str">
        <f t="shared" si="640"/>
        <v>Attrited</v>
      </c>
      <c r="Y5866">
        <f t="shared" si="641"/>
        <v>2.1917808219178081</v>
      </c>
      <c r="Z5866" t="str">
        <f t="shared" si="642"/>
        <v>2–3 Years</v>
      </c>
      <c r="AA5866" t="str">
        <f t="shared" si="643"/>
        <v>100K–129K</v>
      </c>
    </row>
    <row r="5867" spans="1:27" ht="19.95" customHeight="1" x14ac:dyDescent="0.3">
      <c r="A5867" s="8" t="s">
        <v>5994</v>
      </c>
      <c r="B5867" s="9">
        <v>44980</v>
      </c>
      <c r="C5867" s="1" t="s">
        <v>81</v>
      </c>
      <c r="D5867" s="1" t="s">
        <v>72</v>
      </c>
      <c r="E5867" s="1" t="s">
        <v>23</v>
      </c>
      <c r="F5867" s="1" t="s">
        <v>154</v>
      </c>
      <c r="G5867" s="1" t="s">
        <v>83</v>
      </c>
      <c r="H5867" s="1" t="s">
        <v>43</v>
      </c>
      <c r="I5867" s="1" t="s">
        <v>50</v>
      </c>
      <c r="J5867" s="9">
        <v>44980</v>
      </c>
      <c r="K5867" s="9">
        <v>46013</v>
      </c>
      <c r="L5867" s="1" t="s">
        <v>51</v>
      </c>
      <c r="M5867" s="1">
        <v>1033</v>
      </c>
      <c r="N5867" s="1" t="s">
        <v>52</v>
      </c>
      <c r="O5867" s="1" t="s">
        <v>30</v>
      </c>
      <c r="P5867" s="1" t="s">
        <v>64</v>
      </c>
      <c r="Q5867" s="1">
        <v>2</v>
      </c>
      <c r="R5867" s="1" t="s">
        <v>53</v>
      </c>
      <c r="S5867" s="1">
        <v>3</v>
      </c>
      <c r="T5867" s="10">
        <v>59500</v>
      </c>
      <c r="U5867" t="str">
        <f t="shared" si="637"/>
        <v>Reviewed</v>
      </c>
      <c r="V5867" t="str">
        <f t="shared" si="638"/>
        <v>needs_support</v>
      </c>
      <c r="W5867">
        <f t="shared" si="639"/>
        <v>1</v>
      </c>
      <c r="X5867" t="str">
        <f t="shared" si="640"/>
        <v>Attrited</v>
      </c>
      <c r="Y5867">
        <f t="shared" si="641"/>
        <v>2.8301369863013699</v>
      </c>
      <c r="Z5867" t="str">
        <f t="shared" si="642"/>
        <v>2–3 Years</v>
      </c>
      <c r="AA5867" t="str">
        <f t="shared" si="643"/>
        <v>&lt;70K</v>
      </c>
    </row>
    <row r="5868" spans="1:27" ht="19.95" customHeight="1" x14ac:dyDescent="0.3">
      <c r="A5868" s="4" t="s">
        <v>5995</v>
      </c>
      <c r="B5868" s="5">
        <v>45198</v>
      </c>
      <c r="C5868" s="6" t="s">
        <v>86</v>
      </c>
      <c r="D5868" s="6" t="s">
        <v>87</v>
      </c>
      <c r="E5868" s="6" t="s">
        <v>67</v>
      </c>
      <c r="F5868" s="6" t="s">
        <v>116</v>
      </c>
      <c r="G5868" s="6" t="s">
        <v>89</v>
      </c>
      <c r="H5868" s="6" t="s">
        <v>26</v>
      </c>
      <c r="I5868" s="6" t="s">
        <v>50</v>
      </c>
      <c r="J5868" s="5">
        <v>45198</v>
      </c>
      <c r="K5868" s="5">
        <v>45753</v>
      </c>
      <c r="L5868" s="6" t="s">
        <v>51</v>
      </c>
      <c r="M5868" s="6">
        <v>555</v>
      </c>
      <c r="N5868" s="6" t="s">
        <v>29</v>
      </c>
      <c r="O5868" s="6" t="s">
        <v>63</v>
      </c>
      <c r="P5868" s="6" t="s">
        <v>44</v>
      </c>
      <c r="Q5868" s="6">
        <v>3</v>
      </c>
      <c r="R5868" s="6" t="s">
        <v>37</v>
      </c>
      <c r="S5868" s="6">
        <v>2</v>
      </c>
      <c r="T5868" s="7">
        <v>101000</v>
      </c>
      <c r="U5868" t="str">
        <f t="shared" si="637"/>
        <v>Reviewed</v>
      </c>
      <c r="V5868" t="str">
        <f t="shared" si="638"/>
        <v>meets</v>
      </c>
      <c r="W5868">
        <f t="shared" si="639"/>
        <v>1</v>
      </c>
      <c r="X5868" t="str">
        <f t="shared" si="640"/>
        <v>Attrited</v>
      </c>
      <c r="Y5868">
        <f t="shared" si="641"/>
        <v>1.5205479452054795</v>
      </c>
      <c r="Z5868" t="str">
        <f t="shared" si="642"/>
        <v>1–2 Years</v>
      </c>
      <c r="AA5868" t="str">
        <f t="shared" si="643"/>
        <v>100K–129K</v>
      </c>
    </row>
    <row r="5869" spans="1:27" ht="19.95" customHeight="1" x14ac:dyDescent="0.3">
      <c r="A5869" s="8" t="s">
        <v>5996</v>
      </c>
      <c r="B5869" s="9">
        <v>45870</v>
      </c>
      <c r="C5869" s="1" t="s">
        <v>91</v>
      </c>
      <c r="D5869" s="1" t="s">
        <v>87</v>
      </c>
      <c r="E5869" s="1" t="s">
        <v>92</v>
      </c>
      <c r="F5869" s="1" t="s">
        <v>138</v>
      </c>
      <c r="G5869" s="1" t="s">
        <v>36</v>
      </c>
      <c r="H5869" s="1" t="s">
        <v>43</v>
      </c>
      <c r="I5869" s="1" t="s">
        <v>27</v>
      </c>
      <c r="J5869" s="9">
        <v>45870</v>
      </c>
      <c r="K5869" s="9"/>
      <c r="L5869" s="1" t="s">
        <v>28</v>
      </c>
      <c r="M5869" s="1">
        <v>152</v>
      </c>
      <c r="N5869" s="1" t="s">
        <v>29</v>
      </c>
      <c r="O5869" s="1" t="s">
        <v>30</v>
      </c>
      <c r="P5869" s="1" t="s">
        <v>107</v>
      </c>
      <c r="Q5869" s="1" t="s">
        <v>95</v>
      </c>
      <c r="R5869" s="1" t="s">
        <v>28</v>
      </c>
      <c r="S5869" s="1">
        <v>0</v>
      </c>
      <c r="T5869" s="10">
        <v>56000</v>
      </c>
      <c r="U5869" t="str">
        <f t="shared" si="637"/>
        <v>Not Reviewed</v>
      </c>
      <c r="V5869" t="str">
        <f t="shared" si="638"/>
        <v>Not Reviewed</v>
      </c>
      <c r="W5869">
        <f t="shared" si="639"/>
        <v>0</v>
      </c>
      <c r="X5869" t="str">
        <f t="shared" si="640"/>
        <v>Active</v>
      </c>
      <c r="Y5869">
        <f t="shared" si="641"/>
        <v>0.41643835616438357</v>
      </c>
      <c r="Z5869" t="str">
        <f t="shared" si="642"/>
        <v>&lt;1 Year</v>
      </c>
      <c r="AA5869" t="str">
        <f t="shared" si="643"/>
        <v>&lt;70K</v>
      </c>
    </row>
    <row r="5870" spans="1:27" ht="19.95" customHeight="1" x14ac:dyDescent="0.3">
      <c r="A5870" s="4" t="s">
        <v>5997</v>
      </c>
      <c r="B5870" s="5">
        <v>45760</v>
      </c>
      <c r="C5870" s="6" t="s">
        <v>21</v>
      </c>
      <c r="D5870" s="6" t="s">
        <v>22</v>
      </c>
      <c r="E5870" s="6" t="s">
        <v>23</v>
      </c>
      <c r="F5870" s="6" t="s">
        <v>138</v>
      </c>
      <c r="G5870" s="6" t="s">
        <v>36</v>
      </c>
      <c r="H5870" s="6" t="s">
        <v>43</v>
      </c>
      <c r="I5870" s="6" t="s">
        <v>27</v>
      </c>
      <c r="J5870" s="5">
        <v>45760</v>
      </c>
      <c r="K5870" s="5"/>
      <c r="L5870" s="6" t="s">
        <v>28</v>
      </c>
      <c r="M5870" s="6">
        <v>262</v>
      </c>
      <c r="N5870" s="6" t="s">
        <v>140</v>
      </c>
      <c r="O5870" s="6" t="s">
        <v>43</v>
      </c>
      <c r="P5870" s="6" t="s">
        <v>133</v>
      </c>
      <c r="Q5870" s="6">
        <v>1</v>
      </c>
      <c r="R5870" s="6" t="s">
        <v>53</v>
      </c>
      <c r="S5870" s="6">
        <v>1</v>
      </c>
      <c r="T5870" s="7">
        <v>59000</v>
      </c>
      <c r="U5870" t="str">
        <f t="shared" si="637"/>
        <v>Reviewed</v>
      </c>
      <c r="V5870" t="str">
        <f t="shared" si="638"/>
        <v>needs_support</v>
      </c>
      <c r="W5870">
        <f t="shared" si="639"/>
        <v>0</v>
      </c>
      <c r="X5870" t="str">
        <f t="shared" si="640"/>
        <v>Active</v>
      </c>
      <c r="Y5870">
        <f t="shared" si="641"/>
        <v>0.71780821917808224</v>
      </c>
      <c r="Z5870" t="str">
        <f t="shared" si="642"/>
        <v>&lt;1 Year</v>
      </c>
      <c r="AA5870" t="str">
        <f t="shared" si="643"/>
        <v>&lt;70K</v>
      </c>
    </row>
    <row r="5871" spans="1:27" ht="19.95" customHeight="1" x14ac:dyDescent="0.3">
      <c r="A5871" s="8" t="s">
        <v>5998</v>
      </c>
      <c r="B5871" s="9">
        <v>45886</v>
      </c>
      <c r="C5871" s="1" t="s">
        <v>34</v>
      </c>
      <c r="D5871" s="1" t="s">
        <v>22</v>
      </c>
      <c r="E5871" s="1" t="s">
        <v>23</v>
      </c>
      <c r="F5871" s="1" t="s">
        <v>24</v>
      </c>
      <c r="G5871" s="1" t="s">
        <v>25</v>
      </c>
      <c r="H5871" s="1" t="s">
        <v>26</v>
      </c>
      <c r="I5871" s="1" t="s">
        <v>27</v>
      </c>
      <c r="J5871" s="9">
        <v>45886</v>
      </c>
      <c r="K5871" s="9"/>
      <c r="L5871" s="1" t="s">
        <v>28</v>
      </c>
      <c r="M5871" s="1">
        <v>136</v>
      </c>
      <c r="N5871" s="1" t="s">
        <v>75</v>
      </c>
      <c r="O5871" s="1" t="s">
        <v>30</v>
      </c>
      <c r="P5871" s="1" t="s">
        <v>107</v>
      </c>
      <c r="Q5871" s="1" t="s">
        <v>95</v>
      </c>
      <c r="R5871" s="1" t="s">
        <v>28</v>
      </c>
      <c r="S5871" s="1">
        <v>0</v>
      </c>
      <c r="T5871" s="10">
        <v>73500</v>
      </c>
      <c r="U5871" t="str">
        <f t="shared" si="637"/>
        <v>Not Reviewed</v>
      </c>
      <c r="V5871" t="str">
        <f t="shared" si="638"/>
        <v>Not Reviewed</v>
      </c>
      <c r="W5871">
        <f t="shared" si="639"/>
        <v>0</v>
      </c>
      <c r="X5871" t="str">
        <f t="shared" si="640"/>
        <v>Active</v>
      </c>
      <c r="Y5871">
        <f t="shared" si="641"/>
        <v>0.37260273972602742</v>
      </c>
      <c r="Z5871" t="str">
        <f t="shared" si="642"/>
        <v>&lt;1 Year</v>
      </c>
      <c r="AA5871" t="str">
        <f t="shared" si="643"/>
        <v>70K–99K</v>
      </c>
    </row>
    <row r="5872" spans="1:27" ht="19.95" customHeight="1" x14ac:dyDescent="0.3">
      <c r="A5872" s="4" t="s">
        <v>5999</v>
      </c>
      <c r="B5872" s="5">
        <v>45449</v>
      </c>
      <c r="C5872" s="6" t="s">
        <v>39</v>
      </c>
      <c r="D5872" s="6" t="s">
        <v>22</v>
      </c>
      <c r="E5872" s="6" t="s">
        <v>40</v>
      </c>
      <c r="F5872" s="6" t="s">
        <v>109</v>
      </c>
      <c r="G5872" s="6" t="s">
        <v>36</v>
      </c>
      <c r="H5872" s="6" t="s">
        <v>110</v>
      </c>
      <c r="I5872" s="6" t="s">
        <v>27</v>
      </c>
      <c r="J5872" s="5">
        <v>45449</v>
      </c>
      <c r="K5872" s="5"/>
      <c r="L5872" s="6" t="s">
        <v>28</v>
      </c>
      <c r="M5872" s="6">
        <v>573</v>
      </c>
      <c r="N5872" s="6" t="s">
        <v>29</v>
      </c>
      <c r="O5872" s="6" t="s">
        <v>30</v>
      </c>
      <c r="P5872" s="6" t="s">
        <v>64</v>
      </c>
      <c r="Q5872" s="6">
        <v>3</v>
      </c>
      <c r="R5872" s="6" t="s">
        <v>37</v>
      </c>
      <c r="S5872" s="6">
        <v>2</v>
      </c>
      <c r="T5872" s="7">
        <v>181000</v>
      </c>
      <c r="U5872" t="str">
        <f t="shared" si="637"/>
        <v>Reviewed</v>
      </c>
      <c r="V5872" t="str">
        <f t="shared" si="638"/>
        <v>meets</v>
      </c>
      <c r="W5872">
        <f t="shared" si="639"/>
        <v>0</v>
      </c>
      <c r="X5872" t="str">
        <f t="shared" si="640"/>
        <v>Active</v>
      </c>
      <c r="Y5872">
        <f t="shared" si="641"/>
        <v>1.5698630136986302</v>
      </c>
      <c r="Z5872" t="str">
        <f t="shared" si="642"/>
        <v>1–2 Years</v>
      </c>
      <c r="AA5872" t="str">
        <f t="shared" si="643"/>
        <v>130K+</v>
      </c>
    </row>
    <row r="5873" spans="1:27" ht="19.95" customHeight="1" x14ac:dyDescent="0.3">
      <c r="A5873" s="8" t="s">
        <v>6000</v>
      </c>
      <c r="B5873" s="9">
        <v>45311</v>
      </c>
      <c r="C5873" s="1" t="s">
        <v>46</v>
      </c>
      <c r="D5873" s="1" t="s">
        <v>22</v>
      </c>
      <c r="E5873" s="1" t="s">
        <v>40</v>
      </c>
      <c r="F5873" s="1" t="s">
        <v>174</v>
      </c>
      <c r="G5873" s="1" t="s">
        <v>42</v>
      </c>
      <c r="H5873" s="1" t="s">
        <v>26</v>
      </c>
      <c r="I5873" s="1" t="s">
        <v>27</v>
      </c>
      <c r="J5873" s="9">
        <v>45311</v>
      </c>
      <c r="K5873" s="9"/>
      <c r="L5873" s="1" t="s">
        <v>28</v>
      </c>
      <c r="M5873" s="1">
        <v>711</v>
      </c>
      <c r="N5873" s="1" t="s">
        <v>29</v>
      </c>
      <c r="O5873" s="1" t="s">
        <v>105</v>
      </c>
      <c r="P5873" s="1" t="s">
        <v>44</v>
      </c>
      <c r="Q5873" s="1">
        <v>3</v>
      </c>
      <c r="R5873" s="1" t="s">
        <v>37</v>
      </c>
      <c r="S5873" s="1">
        <v>2</v>
      </c>
      <c r="T5873" s="10">
        <v>79500</v>
      </c>
      <c r="U5873" t="str">
        <f t="shared" si="637"/>
        <v>Reviewed</v>
      </c>
      <c r="V5873" t="str">
        <f t="shared" si="638"/>
        <v>meets</v>
      </c>
      <c r="W5873">
        <f t="shared" si="639"/>
        <v>0</v>
      </c>
      <c r="X5873" t="str">
        <f t="shared" si="640"/>
        <v>Active</v>
      </c>
      <c r="Y5873">
        <f t="shared" si="641"/>
        <v>1.9479452054794522</v>
      </c>
      <c r="Z5873" t="str">
        <f t="shared" si="642"/>
        <v>1–2 Years</v>
      </c>
      <c r="AA5873" t="str">
        <f t="shared" si="643"/>
        <v>70K–99K</v>
      </c>
    </row>
    <row r="5874" spans="1:27" ht="19.95" customHeight="1" x14ac:dyDescent="0.3">
      <c r="A5874" s="4" t="s">
        <v>6001</v>
      </c>
      <c r="B5874" s="5">
        <v>45312</v>
      </c>
      <c r="C5874" s="6" t="s">
        <v>55</v>
      </c>
      <c r="D5874" s="6" t="s">
        <v>56</v>
      </c>
      <c r="E5874" s="6" t="s">
        <v>23</v>
      </c>
      <c r="F5874" s="6" t="s">
        <v>147</v>
      </c>
      <c r="G5874" s="6" t="s">
        <v>58</v>
      </c>
      <c r="H5874" s="6" t="s">
        <v>26</v>
      </c>
      <c r="I5874" s="6" t="s">
        <v>50</v>
      </c>
      <c r="J5874" s="5">
        <v>45312</v>
      </c>
      <c r="K5874" s="5">
        <v>45545</v>
      </c>
      <c r="L5874" s="6" t="s">
        <v>51</v>
      </c>
      <c r="M5874" s="6">
        <v>233</v>
      </c>
      <c r="N5874" s="6" t="s">
        <v>52</v>
      </c>
      <c r="O5874" s="6" t="s">
        <v>63</v>
      </c>
      <c r="P5874" s="6" t="s">
        <v>133</v>
      </c>
      <c r="Q5874" s="6">
        <v>4</v>
      </c>
      <c r="R5874" s="6" t="s">
        <v>32</v>
      </c>
      <c r="S5874" s="6">
        <v>1</v>
      </c>
      <c r="T5874" s="7">
        <v>89000</v>
      </c>
      <c r="U5874" t="str">
        <f t="shared" si="637"/>
        <v>Reviewed</v>
      </c>
      <c r="V5874" t="str">
        <f t="shared" si="638"/>
        <v>exceeds</v>
      </c>
      <c r="W5874">
        <f t="shared" si="639"/>
        <v>1</v>
      </c>
      <c r="X5874" t="str">
        <f t="shared" si="640"/>
        <v>Attrited</v>
      </c>
      <c r="Y5874">
        <f t="shared" si="641"/>
        <v>0.63835616438356169</v>
      </c>
      <c r="Z5874" t="str">
        <f t="shared" si="642"/>
        <v>&lt;1 Year</v>
      </c>
      <c r="AA5874" t="str">
        <f t="shared" si="643"/>
        <v>70K–99K</v>
      </c>
    </row>
    <row r="5875" spans="1:27" ht="19.95" customHeight="1" x14ac:dyDescent="0.3">
      <c r="A5875" s="8" t="s">
        <v>6002</v>
      </c>
      <c r="B5875" s="9">
        <v>45736</v>
      </c>
      <c r="C5875" s="1" t="s">
        <v>60</v>
      </c>
      <c r="D5875" s="1" t="s">
        <v>56</v>
      </c>
      <c r="E5875" s="1" t="s">
        <v>40</v>
      </c>
      <c r="F5875" s="1" t="s">
        <v>307</v>
      </c>
      <c r="G5875" s="1" t="s">
        <v>62</v>
      </c>
      <c r="H5875" s="1" t="s">
        <v>110</v>
      </c>
      <c r="I5875" s="1" t="s">
        <v>27</v>
      </c>
      <c r="J5875" s="9">
        <v>45736</v>
      </c>
      <c r="K5875" s="9"/>
      <c r="L5875" s="1" t="s">
        <v>28</v>
      </c>
      <c r="M5875" s="1">
        <v>286</v>
      </c>
      <c r="N5875" s="1" t="s">
        <v>52</v>
      </c>
      <c r="O5875" s="1" t="s">
        <v>105</v>
      </c>
      <c r="P5875" s="1" t="s">
        <v>64</v>
      </c>
      <c r="Q5875" s="1">
        <v>3</v>
      </c>
      <c r="R5875" s="1" t="s">
        <v>37</v>
      </c>
      <c r="S5875" s="1">
        <v>1</v>
      </c>
      <c r="T5875" s="10">
        <v>130500</v>
      </c>
      <c r="U5875" t="str">
        <f t="shared" si="637"/>
        <v>Reviewed</v>
      </c>
      <c r="V5875" t="str">
        <f t="shared" si="638"/>
        <v>meets</v>
      </c>
      <c r="W5875">
        <f t="shared" si="639"/>
        <v>0</v>
      </c>
      <c r="X5875" t="str">
        <f t="shared" si="640"/>
        <v>Active</v>
      </c>
      <c r="Y5875">
        <f t="shared" si="641"/>
        <v>0.78356164383561644</v>
      </c>
      <c r="Z5875" t="str">
        <f t="shared" si="642"/>
        <v>&lt;1 Year</v>
      </c>
      <c r="AA5875" t="str">
        <f t="shared" si="643"/>
        <v>130K+</v>
      </c>
    </row>
    <row r="5876" spans="1:27" ht="19.95" customHeight="1" x14ac:dyDescent="0.3">
      <c r="A5876" s="4" t="s">
        <v>6003</v>
      </c>
      <c r="B5876" s="5">
        <v>45293</v>
      </c>
      <c r="C5876" s="6" t="s">
        <v>66</v>
      </c>
      <c r="D5876" s="6" t="s">
        <v>56</v>
      </c>
      <c r="E5876" s="6" t="s">
        <v>67</v>
      </c>
      <c r="F5876" s="6" t="s">
        <v>68</v>
      </c>
      <c r="G5876" s="6" t="s">
        <v>69</v>
      </c>
      <c r="H5876" s="6" t="s">
        <v>26</v>
      </c>
      <c r="I5876" s="6" t="s">
        <v>50</v>
      </c>
      <c r="J5876" s="5">
        <v>45293</v>
      </c>
      <c r="K5876" s="5">
        <v>45675</v>
      </c>
      <c r="L5876" s="6" t="s">
        <v>51</v>
      </c>
      <c r="M5876" s="6">
        <v>382</v>
      </c>
      <c r="N5876" s="6" t="s">
        <v>140</v>
      </c>
      <c r="O5876" s="6" t="s">
        <v>30</v>
      </c>
      <c r="P5876" s="6" t="s">
        <v>44</v>
      </c>
      <c r="Q5876" s="6">
        <v>4</v>
      </c>
      <c r="R5876" s="6" t="s">
        <v>32</v>
      </c>
      <c r="S5876" s="6">
        <v>1</v>
      </c>
      <c r="T5876" s="7">
        <v>91000</v>
      </c>
      <c r="U5876" t="str">
        <f t="shared" si="637"/>
        <v>Reviewed</v>
      </c>
      <c r="V5876" t="str">
        <f t="shared" si="638"/>
        <v>exceeds</v>
      </c>
      <c r="W5876">
        <f t="shared" si="639"/>
        <v>1</v>
      </c>
      <c r="X5876" t="str">
        <f t="shared" si="640"/>
        <v>Attrited</v>
      </c>
      <c r="Y5876">
        <f t="shared" si="641"/>
        <v>1.0465753424657533</v>
      </c>
      <c r="Z5876" t="str">
        <f t="shared" si="642"/>
        <v>1–2 Years</v>
      </c>
      <c r="AA5876" t="str">
        <f t="shared" si="643"/>
        <v>70K–99K</v>
      </c>
    </row>
    <row r="5877" spans="1:27" ht="19.95" customHeight="1" x14ac:dyDescent="0.3">
      <c r="A5877" s="8" t="s">
        <v>6004</v>
      </c>
      <c r="B5877" s="9">
        <v>45536</v>
      </c>
      <c r="C5877" s="1" t="s">
        <v>71</v>
      </c>
      <c r="D5877" s="1" t="s">
        <v>72</v>
      </c>
      <c r="E5877" s="1" t="s">
        <v>23</v>
      </c>
      <c r="F5877" s="1" t="s">
        <v>138</v>
      </c>
      <c r="G5877" s="1" t="s">
        <v>36</v>
      </c>
      <c r="H5877" s="1" t="s">
        <v>43</v>
      </c>
      <c r="I5877" s="1" t="s">
        <v>27</v>
      </c>
      <c r="J5877" s="9">
        <v>45536</v>
      </c>
      <c r="K5877" s="9"/>
      <c r="L5877" s="1" t="s">
        <v>28</v>
      </c>
      <c r="M5877" s="1">
        <v>486</v>
      </c>
      <c r="N5877" s="1" t="s">
        <v>75</v>
      </c>
      <c r="O5877" s="1" t="s">
        <v>105</v>
      </c>
      <c r="P5877" s="1" t="s">
        <v>64</v>
      </c>
      <c r="Q5877" s="1">
        <v>3</v>
      </c>
      <c r="R5877" s="1" t="s">
        <v>37</v>
      </c>
      <c r="S5877" s="1">
        <v>1</v>
      </c>
      <c r="T5877" s="10">
        <v>78000</v>
      </c>
      <c r="U5877" t="str">
        <f t="shared" si="637"/>
        <v>Reviewed</v>
      </c>
      <c r="V5877" t="str">
        <f t="shared" si="638"/>
        <v>meets</v>
      </c>
      <c r="W5877">
        <f t="shared" si="639"/>
        <v>0</v>
      </c>
      <c r="X5877" t="str">
        <f t="shared" si="640"/>
        <v>Active</v>
      </c>
      <c r="Y5877">
        <f t="shared" si="641"/>
        <v>1.3315068493150686</v>
      </c>
      <c r="Z5877" t="str">
        <f t="shared" si="642"/>
        <v>1–2 Years</v>
      </c>
      <c r="AA5877" t="str">
        <f t="shared" si="643"/>
        <v>70K–99K</v>
      </c>
    </row>
    <row r="5878" spans="1:27" ht="19.95" customHeight="1" x14ac:dyDescent="0.3">
      <c r="A5878" s="4" t="s">
        <v>6005</v>
      </c>
      <c r="B5878" s="5">
        <v>45843</v>
      </c>
      <c r="C5878" s="6" t="s">
        <v>77</v>
      </c>
      <c r="D5878" s="6" t="s">
        <v>72</v>
      </c>
      <c r="E5878" s="6" t="s">
        <v>40</v>
      </c>
      <c r="F5878" s="6" t="s">
        <v>112</v>
      </c>
      <c r="G5878" s="6" t="s">
        <v>79</v>
      </c>
      <c r="H5878" s="6" t="s">
        <v>43</v>
      </c>
      <c r="I5878" s="6" t="s">
        <v>27</v>
      </c>
      <c r="J5878" s="5">
        <v>45843</v>
      </c>
      <c r="K5878" s="5"/>
      <c r="L5878" s="6" t="s">
        <v>28</v>
      </c>
      <c r="M5878" s="6">
        <v>179</v>
      </c>
      <c r="N5878" s="6" t="s">
        <v>52</v>
      </c>
      <c r="O5878" s="6" t="s">
        <v>63</v>
      </c>
      <c r="P5878" s="6" t="s">
        <v>133</v>
      </c>
      <c r="Q5878" s="6" t="s">
        <v>95</v>
      </c>
      <c r="R5878" s="6" t="s">
        <v>28</v>
      </c>
      <c r="S5878" s="6">
        <v>0</v>
      </c>
      <c r="T5878" s="7">
        <v>75500</v>
      </c>
      <c r="U5878" t="str">
        <f t="shared" si="637"/>
        <v>Not Reviewed</v>
      </c>
      <c r="V5878" t="str">
        <f t="shared" si="638"/>
        <v>Not Reviewed</v>
      </c>
      <c r="W5878">
        <f t="shared" si="639"/>
        <v>0</v>
      </c>
      <c r="X5878" t="str">
        <f t="shared" si="640"/>
        <v>Active</v>
      </c>
      <c r="Y5878">
        <f t="shared" si="641"/>
        <v>0.49041095890410957</v>
      </c>
      <c r="Z5878" t="str">
        <f t="shared" si="642"/>
        <v>&lt;1 Year</v>
      </c>
      <c r="AA5878" t="str">
        <f t="shared" si="643"/>
        <v>70K–99K</v>
      </c>
    </row>
    <row r="5879" spans="1:27" ht="19.95" customHeight="1" x14ac:dyDescent="0.3">
      <c r="A5879" s="8" t="s">
        <v>6006</v>
      </c>
      <c r="B5879" s="9">
        <v>45197</v>
      </c>
      <c r="C5879" s="1" t="s">
        <v>81</v>
      </c>
      <c r="D5879" s="1" t="s">
        <v>72</v>
      </c>
      <c r="E5879" s="1" t="s">
        <v>23</v>
      </c>
      <c r="F5879" s="1" t="s">
        <v>223</v>
      </c>
      <c r="G5879" s="1" t="s">
        <v>83</v>
      </c>
      <c r="H5879" s="1" t="s">
        <v>49</v>
      </c>
      <c r="I5879" s="1" t="s">
        <v>27</v>
      </c>
      <c r="J5879" s="9">
        <v>45197</v>
      </c>
      <c r="K5879" s="9"/>
      <c r="L5879" s="1" t="s">
        <v>28</v>
      </c>
      <c r="M5879" s="1">
        <v>825</v>
      </c>
      <c r="N5879" s="1" t="s">
        <v>52</v>
      </c>
      <c r="O5879" s="1" t="s">
        <v>30</v>
      </c>
      <c r="P5879" s="1" t="s">
        <v>31</v>
      </c>
      <c r="Q5879" s="1">
        <v>3</v>
      </c>
      <c r="R5879" s="1" t="s">
        <v>37</v>
      </c>
      <c r="S5879" s="1">
        <v>2</v>
      </c>
      <c r="T5879" s="10">
        <v>139000</v>
      </c>
      <c r="U5879" t="str">
        <f t="shared" si="637"/>
        <v>Reviewed</v>
      </c>
      <c r="V5879" t="str">
        <f t="shared" si="638"/>
        <v>meets</v>
      </c>
      <c r="W5879">
        <f t="shared" si="639"/>
        <v>0</v>
      </c>
      <c r="X5879" t="str">
        <f t="shared" si="640"/>
        <v>Active</v>
      </c>
      <c r="Y5879">
        <f t="shared" si="641"/>
        <v>2.2602739726027399</v>
      </c>
      <c r="Z5879" t="str">
        <f t="shared" si="642"/>
        <v>2–3 Years</v>
      </c>
      <c r="AA5879" t="str">
        <f t="shared" si="643"/>
        <v>130K+</v>
      </c>
    </row>
    <row r="5880" spans="1:27" ht="19.95" customHeight="1" x14ac:dyDescent="0.3">
      <c r="A5880" s="4" t="s">
        <v>6007</v>
      </c>
      <c r="B5880" s="5">
        <v>45173</v>
      </c>
      <c r="C5880" s="6" t="s">
        <v>86</v>
      </c>
      <c r="D5880" s="6" t="s">
        <v>87</v>
      </c>
      <c r="E5880" s="6" t="s">
        <v>67</v>
      </c>
      <c r="F5880" s="6" t="s">
        <v>88</v>
      </c>
      <c r="G5880" s="6" t="s">
        <v>89</v>
      </c>
      <c r="H5880" s="6" t="s">
        <v>49</v>
      </c>
      <c r="I5880" s="6" t="s">
        <v>27</v>
      </c>
      <c r="J5880" s="5">
        <v>45173</v>
      </c>
      <c r="K5880" s="5"/>
      <c r="L5880" s="6" t="s">
        <v>28</v>
      </c>
      <c r="M5880" s="6">
        <v>849</v>
      </c>
      <c r="N5880" s="6" t="s">
        <v>140</v>
      </c>
      <c r="O5880" s="6" t="s">
        <v>30</v>
      </c>
      <c r="P5880" s="6" t="s">
        <v>31</v>
      </c>
      <c r="Q5880" s="6">
        <v>4</v>
      </c>
      <c r="R5880" s="6" t="s">
        <v>32</v>
      </c>
      <c r="S5880" s="6">
        <v>2</v>
      </c>
      <c r="T5880" s="7">
        <v>99500</v>
      </c>
      <c r="U5880" t="str">
        <f t="shared" si="637"/>
        <v>Reviewed</v>
      </c>
      <c r="V5880" t="str">
        <f t="shared" si="638"/>
        <v>exceeds</v>
      </c>
      <c r="W5880">
        <f t="shared" si="639"/>
        <v>0</v>
      </c>
      <c r="X5880" t="str">
        <f t="shared" si="640"/>
        <v>Active</v>
      </c>
      <c r="Y5880">
        <f t="shared" si="641"/>
        <v>2.3260273972602739</v>
      </c>
      <c r="Z5880" t="str">
        <f t="shared" si="642"/>
        <v>2–3 Years</v>
      </c>
      <c r="AA5880" t="str">
        <f t="shared" si="643"/>
        <v>70K–99K</v>
      </c>
    </row>
    <row r="5881" spans="1:27" ht="19.95" customHeight="1" x14ac:dyDescent="0.3">
      <c r="A5881" s="8" t="s">
        <v>6008</v>
      </c>
      <c r="B5881" s="9">
        <v>45416</v>
      </c>
      <c r="C5881" s="1" t="s">
        <v>91</v>
      </c>
      <c r="D5881" s="1" t="s">
        <v>87</v>
      </c>
      <c r="E5881" s="1" t="s">
        <v>92</v>
      </c>
      <c r="F5881" s="1" t="s">
        <v>152</v>
      </c>
      <c r="G5881" s="1" t="s">
        <v>94</v>
      </c>
      <c r="H5881" s="1" t="s">
        <v>49</v>
      </c>
      <c r="I5881" s="1" t="s">
        <v>27</v>
      </c>
      <c r="J5881" s="9">
        <v>45416</v>
      </c>
      <c r="K5881" s="9"/>
      <c r="L5881" s="1" t="s">
        <v>28</v>
      </c>
      <c r="M5881" s="1">
        <v>606</v>
      </c>
      <c r="N5881" s="1" t="s">
        <v>29</v>
      </c>
      <c r="O5881" s="1" t="s">
        <v>63</v>
      </c>
      <c r="P5881" s="1" t="s">
        <v>107</v>
      </c>
      <c r="Q5881" s="1">
        <v>3</v>
      </c>
      <c r="R5881" s="1" t="s">
        <v>37</v>
      </c>
      <c r="S5881" s="1">
        <v>2</v>
      </c>
      <c r="T5881" s="10">
        <v>106000</v>
      </c>
      <c r="U5881" t="str">
        <f t="shared" si="637"/>
        <v>Reviewed</v>
      </c>
      <c r="V5881" t="str">
        <f t="shared" si="638"/>
        <v>meets</v>
      </c>
      <c r="W5881">
        <f t="shared" si="639"/>
        <v>0</v>
      </c>
      <c r="X5881" t="str">
        <f t="shared" si="640"/>
        <v>Active</v>
      </c>
      <c r="Y5881">
        <f t="shared" si="641"/>
        <v>1.6602739726027398</v>
      </c>
      <c r="Z5881" t="str">
        <f t="shared" si="642"/>
        <v>1–2 Years</v>
      </c>
      <c r="AA5881" t="str">
        <f t="shared" si="643"/>
        <v>100K–129K</v>
      </c>
    </row>
    <row r="5882" spans="1:27" ht="19.95" customHeight="1" x14ac:dyDescent="0.3">
      <c r="A5882" s="4" t="s">
        <v>6009</v>
      </c>
      <c r="B5882" s="5">
        <v>45179</v>
      </c>
      <c r="C5882" s="6" t="s">
        <v>21</v>
      </c>
      <c r="D5882" s="6" t="s">
        <v>22</v>
      </c>
      <c r="E5882" s="6" t="s">
        <v>23</v>
      </c>
      <c r="F5882" s="6" t="s">
        <v>24</v>
      </c>
      <c r="G5882" s="6" t="s">
        <v>25</v>
      </c>
      <c r="H5882" s="6" t="s">
        <v>26</v>
      </c>
      <c r="I5882" s="6" t="s">
        <v>27</v>
      </c>
      <c r="J5882" s="5">
        <v>45179</v>
      </c>
      <c r="K5882" s="5"/>
      <c r="L5882" s="6" t="s">
        <v>28</v>
      </c>
      <c r="M5882" s="6">
        <v>843</v>
      </c>
      <c r="N5882" s="6" t="s">
        <v>52</v>
      </c>
      <c r="O5882" s="6" t="s">
        <v>30</v>
      </c>
      <c r="P5882" s="6" t="s">
        <v>107</v>
      </c>
      <c r="Q5882" s="6">
        <v>4</v>
      </c>
      <c r="R5882" s="6" t="s">
        <v>32</v>
      </c>
      <c r="S5882" s="6">
        <v>2</v>
      </c>
      <c r="T5882" s="7">
        <v>82000</v>
      </c>
      <c r="U5882" t="str">
        <f t="shared" si="637"/>
        <v>Reviewed</v>
      </c>
      <c r="V5882" t="str">
        <f t="shared" si="638"/>
        <v>exceeds</v>
      </c>
      <c r="W5882">
        <f t="shared" si="639"/>
        <v>0</v>
      </c>
      <c r="X5882" t="str">
        <f t="shared" si="640"/>
        <v>Active</v>
      </c>
      <c r="Y5882">
        <f t="shared" si="641"/>
        <v>2.3095890410958906</v>
      </c>
      <c r="Z5882" t="str">
        <f t="shared" si="642"/>
        <v>2–3 Years</v>
      </c>
      <c r="AA5882" t="str">
        <f t="shared" si="643"/>
        <v>70K–99K</v>
      </c>
    </row>
    <row r="5883" spans="1:27" ht="19.95" customHeight="1" x14ac:dyDescent="0.3">
      <c r="A5883" s="8" t="s">
        <v>6010</v>
      </c>
      <c r="B5883" s="9">
        <v>45262</v>
      </c>
      <c r="C5883" s="1" t="s">
        <v>34</v>
      </c>
      <c r="D5883" s="1" t="s">
        <v>22</v>
      </c>
      <c r="E5883" s="1" t="s">
        <v>23</v>
      </c>
      <c r="F5883" s="1" t="s">
        <v>288</v>
      </c>
      <c r="G5883" s="1" t="s">
        <v>25</v>
      </c>
      <c r="H5883" s="1" t="s">
        <v>43</v>
      </c>
      <c r="I5883" s="1" t="s">
        <v>27</v>
      </c>
      <c r="J5883" s="9">
        <v>45262</v>
      </c>
      <c r="K5883" s="9"/>
      <c r="L5883" s="1" t="s">
        <v>28</v>
      </c>
      <c r="M5883" s="1">
        <v>760</v>
      </c>
      <c r="N5883" s="1" t="s">
        <v>122</v>
      </c>
      <c r="O5883" s="1" t="s">
        <v>63</v>
      </c>
      <c r="P5883" s="1" t="s">
        <v>107</v>
      </c>
      <c r="Q5883" s="1">
        <v>4</v>
      </c>
      <c r="R5883" s="1" t="s">
        <v>32</v>
      </c>
      <c r="S5883" s="1">
        <v>2</v>
      </c>
      <c r="T5883" s="10">
        <v>73500</v>
      </c>
      <c r="U5883" t="str">
        <f t="shared" si="637"/>
        <v>Reviewed</v>
      </c>
      <c r="V5883" t="str">
        <f t="shared" si="638"/>
        <v>exceeds</v>
      </c>
      <c r="W5883">
        <f t="shared" si="639"/>
        <v>0</v>
      </c>
      <c r="X5883" t="str">
        <f t="shared" si="640"/>
        <v>Active</v>
      </c>
      <c r="Y5883">
        <f t="shared" si="641"/>
        <v>2.0821917808219177</v>
      </c>
      <c r="Z5883" t="str">
        <f t="shared" si="642"/>
        <v>2–3 Years</v>
      </c>
      <c r="AA5883" t="str">
        <f t="shared" si="643"/>
        <v>70K–99K</v>
      </c>
    </row>
    <row r="5884" spans="1:27" ht="19.95" customHeight="1" x14ac:dyDescent="0.3">
      <c r="A5884" s="4" t="s">
        <v>6011</v>
      </c>
      <c r="B5884" s="5">
        <v>45488</v>
      </c>
      <c r="C5884" s="6" t="s">
        <v>39</v>
      </c>
      <c r="D5884" s="6" t="s">
        <v>22</v>
      </c>
      <c r="E5884" s="6" t="s">
        <v>40</v>
      </c>
      <c r="F5884" s="6" t="s">
        <v>41</v>
      </c>
      <c r="G5884" s="6" t="s">
        <v>42</v>
      </c>
      <c r="H5884" s="6" t="s">
        <v>43</v>
      </c>
      <c r="I5884" s="6" t="s">
        <v>27</v>
      </c>
      <c r="J5884" s="5">
        <v>45488</v>
      </c>
      <c r="K5884" s="5"/>
      <c r="L5884" s="6" t="s">
        <v>28</v>
      </c>
      <c r="M5884" s="6">
        <v>534</v>
      </c>
      <c r="N5884" s="6" t="s">
        <v>52</v>
      </c>
      <c r="O5884" s="6" t="s">
        <v>170</v>
      </c>
      <c r="P5884" s="6" t="s">
        <v>31</v>
      </c>
      <c r="Q5884" s="6">
        <v>3</v>
      </c>
      <c r="R5884" s="6" t="s">
        <v>37</v>
      </c>
      <c r="S5884" s="6">
        <v>1</v>
      </c>
      <c r="T5884" s="7">
        <v>78000</v>
      </c>
      <c r="U5884" t="str">
        <f t="shared" si="637"/>
        <v>Reviewed</v>
      </c>
      <c r="V5884" t="str">
        <f t="shared" si="638"/>
        <v>meets</v>
      </c>
      <c r="W5884">
        <f t="shared" si="639"/>
        <v>0</v>
      </c>
      <c r="X5884" t="str">
        <f t="shared" si="640"/>
        <v>Active</v>
      </c>
      <c r="Y5884">
        <f t="shared" si="641"/>
        <v>1.463013698630137</v>
      </c>
      <c r="Z5884" t="str">
        <f t="shared" si="642"/>
        <v>1–2 Years</v>
      </c>
      <c r="AA5884" t="str">
        <f t="shared" si="643"/>
        <v>70K–99K</v>
      </c>
    </row>
    <row r="5885" spans="1:27" ht="19.95" customHeight="1" x14ac:dyDescent="0.3">
      <c r="A5885" s="8" t="s">
        <v>6012</v>
      </c>
      <c r="B5885" s="9">
        <v>44933</v>
      </c>
      <c r="C5885" s="1" t="s">
        <v>46</v>
      </c>
      <c r="D5885" s="1" t="s">
        <v>22</v>
      </c>
      <c r="E5885" s="1" t="s">
        <v>40</v>
      </c>
      <c r="F5885" s="1" t="s">
        <v>143</v>
      </c>
      <c r="G5885" s="1" t="s">
        <v>48</v>
      </c>
      <c r="H5885" s="1" t="s">
        <v>43</v>
      </c>
      <c r="I5885" s="1" t="s">
        <v>27</v>
      </c>
      <c r="J5885" s="9">
        <v>44933</v>
      </c>
      <c r="K5885" s="9"/>
      <c r="L5885" s="1" t="s">
        <v>28</v>
      </c>
      <c r="M5885" s="1">
        <v>1089</v>
      </c>
      <c r="N5885" s="1" t="s">
        <v>75</v>
      </c>
      <c r="O5885" s="1" t="s">
        <v>63</v>
      </c>
      <c r="P5885" s="1" t="s">
        <v>64</v>
      </c>
      <c r="Q5885" s="1">
        <v>4</v>
      </c>
      <c r="R5885" s="1" t="s">
        <v>32</v>
      </c>
      <c r="S5885" s="1">
        <v>3</v>
      </c>
      <c r="T5885" s="10">
        <v>75500</v>
      </c>
      <c r="U5885" t="str">
        <f t="shared" si="637"/>
        <v>Reviewed</v>
      </c>
      <c r="V5885" t="str">
        <f t="shared" si="638"/>
        <v>exceeds</v>
      </c>
      <c r="W5885">
        <f t="shared" si="639"/>
        <v>0</v>
      </c>
      <c r="X5885" t="str">
        <f t="shared" si="640"/>
        <v>Active</v>
      </c>
      <c r="Y5885">
        <f t="shared" si="641"/>
        <v>2.9835616438356163</v>
      </c>
      <c r="Z5885" t="str">
        <f t="shared" si="642"/>
        <v>2–3 Years</v>
      </c>
      <c r="AA5885" t="str">
        <f t="shared" si="643"/>
        <v>70K–99K</v>
      </c>
    </row>
    <row r="5886" spans="1:27" ht="19.95" customHeight="1" x14ac:dyDescent="0.3">
      <c r="A5886" s="4" t="s">
        <v>6013</v>
      </c>
      <c r="B5886" s="5">
        <v>45172</v>
      </c>
      <c r="C5886" s="6" t="s">
        <v>55</v>
      </c>
      <c r="D5886" s="6" t="s">
        <v>56</v>
      </c>
      <c r="E5886" s="6" t="s">
        <v>23</v>
      </c>
      <c r="F5886" s="6" t="s">
        <v>104</v>
      </c>
      <c r="G5886" s="6" t="s">
        <v>62</v>
      </c>
      <c r="H5886" s="6" t="s">
        <v>43</v>
      </c>
      <c r="I5886" s="6" t="s">
        <v>27</v>
      </c>
      <c r="J5886" s="5">
        <v>45172</v>
      </c>
      <c r="K5886" s="5"/>
      <c r="L5886" s="6" t="s">
        <v>28</v>
      </c>
      <c r="M5886" s="6">
        <v>850</v>
      </c>
      <c r="N5886" s="6" t="s">
        <v>140</v>
      </c>
      <c r="O5886" s="6" t="s">
        <v>63</v>
      </c>
      <c r="P5886" s="6" t="s">
        <v>31</v>
      </c>
      <c r="Q5886" s="6">
        <v>3</v>
      </c>
      <c r="R5886" s="6" t="s">
        <v>37</v>
      </c>
      <c r="S5886" s="6">
        <v>2</v>
      </c>
      <c r="T5886" s="7">
        <v>73000</v>
      </c>
      <c r="U5886" t="str">
        <f t="shared" si="637"/>
        <v>Reviewed</v>
      </c>
      <c r="V5886" t="str">
        <f t="shared" si="638"/>
        <v>meets</v>
      </c>
      <c r="W5886">
        <f t="shared" si="639"/>
        <v>0</v>
      </c>
      <c r="X5886" t="str">
        <f t="shared" si="640"/>
        <v>Active</v>
      </c>
      <c r="Y5886">
        <f t="shared" si="641"/>
        <v>2.3287671232876712</v>
      </c>
      <c r="Z5886" t="str">
        <f t="shared" si="642"/>
        <v>2–3 Years</v>
      </c>
      <c r="AA5886" t="str">
        <f t="shared" si="643"/>
        <v>70K–99K</v>
      </c>
    </row>
    <row r="5887" spans="1:27" ht="19.95" customHeight="1" x14ac:dyDescent="0.3">
      <c r="A5887" s="8" t="s">
        <v>6014</v>
      </c>
      <c r="B5887" s="9">
        <v>45882</v>
      </c>
      <c r="C5887" s="1" t="s">
        <v>60</v>
      </c>
      <c r="D5887" s="1" t="s">
        <v>56</v>
      </c>
      <c r="E5887" s="1" t="s">
        <v>40</v>
      </c>
      <c r="F5887" s="1" t="s">
        <v>307</v>
      </c>
      <c r="G5887" s="1" t="s">
        <v>62</v>
      </c>
      <c r="H5887" s="1" t="s">
        <v>110</v>
      </c>
      <c r="I5887" s="1" t="s">
        <v>27</v>
      </c>
      <c r="J5887" s="9">
        <v>45882</v>
      </c>
      <c r="K5887" s="9"/>
      <c r="L5887" s="1" t="s">
        <v>28</v>
      </c>
      <c r="M5887" s="1">
        <v>140</v>
      </c>
      <c r="N5887" s="1" t="s">
        <v>29</v>
      </c>
      <c r="O5887" s="1" t="s">
        <v>170</v>
      </c>
      <c r="P5887" s="1" t="s">
        <v>31</v>
      </c>
      <c r="Q5887" s="1" t="s">
        <v>95</v>
      </c>
      <c r="R5887" s="1" t="s">
        <v>28</v>
      </c>
      <c r="S5887" s="1">
        <v>0</v>
      </c>
      <c r="T5887" s="10">
        <v>180500</v>
      </c>
      <c r="U5887" t="str">
        <f t="shared" si="637"/>
        <v>Not Reviewed</v>
      </c>
      <c r="V5887" t="str">
        <f t="shared" si="638"/>
        <v>Not Reviewed</v>
      </c>
      <c r="W5887">
        <f t="shared" si="639"/>
        <v>0</v>
      </c>
      <c r="X5887" t="str">
        <f t="shared" si="640"/>
        <v>Active</v>
      </c>
      <c r="Y5887">
        <f t="shared" si="641"/>
        <v>0.38356164383561642</v>
      </c>
      <c r="Z5887" t="str">
        <f t="shared" si="642"/>
        <v>&lt;1 Year</v>
      </c>
      <c r="AA5887" t="str">
        <f t="shared" si="643"/>
        <v>130K+</v>
      </c>
    </row>
    <row r="5888" spans="1:27" ht="19.95" customHeight="1" x14ac:dyDescent="0.3">
      <c r="A5888" s="4" t="s">
        <v>6015</v>
      </c>
      <c r="B5888" s="5">
        <v>45404</v>
      </c>
      <c r="C5888" s="6" t="s">
        <v>66</v>
      </c>
      <c r="D5888" s="6" t="s">
        <v>56</v>
      </c>
      <c r="E5888" s="6" t="s">
        <v>67</v>
      </c>
      <c r="F5888" s="6" t="s">
        <v>193</v>
      </c>
      <c r="G5888" s="6" t="s">
        <v>69</v>
      </c>
      <c r="H5888" s="6" t="s">
        <v>43</v>
      </c>
      <c r="I5888" s="6" t="s">
        <v>27</v>
      </c>
      <c r="J5888" s="5">
        <v>45404</v>
      </c>
      <c r="K5888" s="5"/>
      <c r="L5888" s="6" t="s">
        <v>28</v>
      </c>
      <c r="M5888" s="6">
        <v>618</v>
      </c>
      <c r="N5888" s="6" t="s">
        <v>52</v>
      </c>
      <c r="O5888" s="6" t="s">
        <v>63</v>
      </c>
      <c r="P5888" s="6" t="s">
        <v>107</v>
      </c>
      <c r="Q5888" s="6">
        <v>2</v>
      </c>
      <c r="R5888" s="6" t="s">
        <v>53</v>
      </c>
      <c r="S5888" s="6">
        <v>2</v>
      </c>
      <c r="T5888" s="7">
        <v>70500</v>
      </c>
      <c r="U5888" t="str">
        <f t="shared" si="637"/>
        <v>Reviewed</v>
      </c>
      <c r="V5888" t="str">
        <f t="shared" si="638"/>
        <v>needs_support</v>
      </c>
      <c r="W5888">
        <f t="shared" si="639"/>
        <v>0</v>
      </c>
      <c r="X5888" t="str">
        <f t="shared" si="640"/>
        <v>Active</v>
      </c>
      <c r="Y5888">
        <f t="shared" si="641"/>
        <v>1.6931506849315068</v>
      </c>
      <c r="Z5888" t="str">
        <f t="shared" si="642"/>
        <v>1–2 Years</v>
      </c>
      <c r="AA5888" t="str">
        <f t="shared" si="643"/>
        <v>70K–99K</v>
      </c>
    </row>
    <row r="5889" spans="1:27" ht="19.95" customHeight="1" x14ac:dyDescent="0.3">
      <c r="A5889" s="8" t="s">
        <v>6016</v>
      </c>
      <c r="B5889" s="9">
        <v>45431</v>
      </c>
      <c r="C5889" s="1" t="s">
        <v>71</v>
      </c>
      <c r="D5889" s="1" t="s">
        <v>72</v>
      </c>
      <c r="E5889" s="1" t="s">
        <v>23</v>
      </c>
      <c r="F5889" s="1" t="s">
        <v>150</v>
      </c>
      <c r="G5889" s="1" t="s">
        <v>74</v>
      </c>
      <c r="H5889" s="1" t="s">
        <v>26</v>
      </c>
      <c r="I5889" s="1" t="s">
        <v>50</v>
      </c>
      <c r="J5889" s="9">
        <v>45431</v>
      </c>
      <c r="K5889" s="9">
        <v>45947</v>
      </c>
      <c r="L5889" s="1" t="s">
        <v>51</v>
      </c>
      <c r="M5889" s="1">
        <v>516</v>
      </c>
      <c r="N5889" s="1" t="s">
        <v>140</v>
      </c>
      <c r="O5889" s="1" t="s">
        <v>63</v>
      </c>
      <c r="P5889" s="1" t="s">
        <v>31</v>
      </c>
      <c r="Q5889" s="1">
        <v>3</v>
      </c>
      <c r="R5889" s="1" t="s">
        <v>37</v>
      </c>
      <c r="S5889" s="1">
        <v>1</v>
      </c>
      <c r="T5889" s="10">
        <v>82500</v>
      </c>
      <c r="U5889" t="str">
        <f t="shared" si="637"/>
        <v>Reviewed</v>
      </c>
      <c r="V5889" t="str">
        <f t="shared" si="638"/>
        <v>meets</v>
      </c>
      <c r="W5889">
        <f t="shared" si="639"/>
        <v>1</v>
      </c>
      <c r="X5889" t="str">
        <f t="shared" si="640"/>
        <v>Attrited</v>
      </c>
      <c r="Y5889">
        <f t="shared" si="641"/>
        <v>1.4136986301369863</v>
      </c>
      <c r="Z5889" t="str">
        <f t="shared" si="642"/>
        <v>1–2 Years</v>
      </c>
      <c r="AA5889" t="str">
        <f t="shared" si="643"/>
        <v>70K–99K</v>
      </c>
    </row>
    <row r="5890" spans="1:27" ht="19.95" customHeight="1" x14ac:dyDescent="0.3">
      <c r="A5890" s="4" t="s">
        <v>6017</v>
      </c>
      <c r="B5890" s="5">
        <v>45851</v>
      </c>
      <c r="C5890" s="6" t="s">
        <v>77</v>
      </c>
      <c r="D5890" s="6" t="s">
        <v>72</v>
      </c>
      <c r="E5890" s="6" t="s">
        <v>40</v>
      </c>
      <c r="F5890" s="6" t="s">
        <v>93</v>
      </c>
      <c r="G5890" s="6" t="s">
        <v>94</v>
      </c>
      <c r="H5890" s="6" t="s">
        <v>26</v>
      </c>
      <c r="I5890" s="6" t="s">
        <v>27</v>
      </c>
      <c r="J5890" s="5">
        <v>45851</v>
      </c>
      <c r="K5890" s="5"/>
      <c r="L5890" s="6" t="s">
        <v>28</v>
      </c>
      <c r="M5890" s="6">
        <v>171</v>
      </c>
      <c r="N5890" s="6" t="s">
        <v>52</v>
      </c>
      <c r="O5890" s="6" t="s">
        <v>30</v>
      </c>
      <c r="P5890" s="6" t="s">
        <v>107</v>
      </c>
      <c r="Q5890" s="6" t="s">
        <v>95</v>
      </c>
      <c r="R5890" s="6" t="s">
        <v>28</v>
      </c>
      <c r="S5890" s="6">
        <v>0</v>
      </c>
      <c r="T5890" s="7">
        <v>103000</v>
      </c>
      <c r="U5890" t="str">
        <f t="shared" ref="U5890:U5953" si="644">IF(LOWER(TRIM(Q5890&amp;""))="none","Not Reviewed","Reviewed")</f>
        <v>Not Reviewed</v>
      </c>
      <c r="V5890" t="str">
        <f t="shared" ref="V5890:V5953" si="645">IF(OR(Q5890="none",R5890=""),"Not Reviewed",R5890)</f>
        <v>Not Reviewed</v>
      </c>
      <c r="W5890">
        <f t="shared" ref="W5890:W5953" si="646">IF(I5890="terminated",1,0)</f>
        <v>0</v>
      </c>
      <c r="X5890" t="str">
        <f t="shared" ref="X5890:X5953" si="647">IF(I5890="terminated","Attrited","Active")</f>
        <v>Active</v>
      </c>
      <c r="Y5890">
        <f t="shared" ref="Y5890:Y5953" si="648">M5890/365</f>
        <v>0.46849315068493153</v>
      </c>
      <c r="Z5890" t="str">
        <f t="shared" ref="Z5890:Z5953" si="649">IF(Y5890&lt;1,"&lt;1 Year",IF(Y5890&lt;2,"1–2 Years",IF(Y5890&lt;3,"2–3 Years","3+ Years")))</f>
        <v>&lt;1 Year</v>
      </c>
      <c r="AA5890" t="str">
        <f t="shared" ref="AA5890:AA5953" si="650">IF(T5890&lt;70000,"&lt;70K",IF(T5890&lt;100000,"70K–99K",IF(T5890&lt;130000,"100K–129K","130K+")))</f>
        <v>100K–129K</v>
      </c>
    </row>
    <row r="5891" spans="1:27" ht="19.95" customHeight="1" x14ac:dyDescent="0.3">
      <c r="A5891" s="8" t="s">
        <v>6018</v>
      </c>
      <c r="B5891" s="9">
        <v>45714</v>
      </c>
      <c r="C5891" s="1" t="s">
        <v>81</v>
      </c>
      <c r="D5891" s="1" t="s">
        <v>72</v>
      </c>
      <c r="E5891" s="1" t="s">
        <v>23</v>
      </c>
      <c r="F5891" s="1" t="s">
        <v>434</v>
      </c>
      <c r="G5891" s="1" t="s">
        <v>83</v>
      </c>
      <c r="H5891" s="1" t="s">
        <v>110</v>
      </c>
      <c r="I5891" s="1" t="s">
        <v>27</v>
      </c>
      <c r="J5891" s="9">
        <v>45714</v>
      </c>
      <c r="K5891" s="9"/>
      <c r="L5891" s="1" t="s">
        <v>28</v>
      </c>
      <c r="M5891" s="1">
        <v>308</v>
      </c>
      <c r="N5891" s="1" t="s">
        <v>29</v>
      </c>
      <c r="O5891" s="1" t="s">
        <v>30</v>
      </c>
      <c r="P5891" s="1" t="s">
        <v>107</v>
      </c>
      <c r="Q5891" s="1">
        <v>4</v>
      </c>
      <c r="R5891" s="1" t="s">
        <v>32</v>
      </c>
      <c r="S5891" s="1">
        <v>1</v>
      </c>
      <c r="T5891" s="10">
        <v>162500</v>
      </c>
      <c r="U5891" t="str">
        <f t="shared" si="644"/>
        <v>Reviewed</v>
      </c>
      <c r="V5891" t="str">
        <f t="shared" si="645"/>
        <v>exceeds</v>
      </c>
      <c r="W5891">
        <f t="shared" si="646"/>
        <v>0</v>
      </c>
      <c r="X5891" t="str">
        <f t="shared" si="647"/>
        <v>Active</v>
      </c>
      <c r="Y5891">
        <f t="shared" si="648"/>
        <v>0.84383561643835614</v>
      </c>
      <c r="Z5891" t="str">
        <f t="shared" si="649"/>
        <v>&lt;1 Year</v>
      </c>
      <c r="AA5891" t="str">
        <f t="shared" si="650"/>
        <v>130K+</v>
      </c>
    </row>
    <row r="5892" spans="1:27" ht="19.95" customHeight="1" x14ac:dyDescent="0.3">
      <c r="A5892" s="4" t="s">
        <v>6019</v>
      </c>
      <c r="B5892" s="5">
        <v>45235</v>
      </c>
      <c r="C5892" s="6" t="s">
        <v>86</v>
      </c>
      <c r="D5892" s="6" t="s">
        <v>87</v>
      </c>
      <c r="E5892" s="6" t="s">
        <v>67</v>
      </c>
      <c r="F5892" s="6" t="s">
        <v>114</v>
      </c>
      <c r="G5892" s="6" t="s">
        <v>94</v>
      </c>
      <c r="H5892" s="6" t="s">
        <v>43</v>
      </c>
      <c r="I5892" s="6" t="s">
        <v>27</v>
      </c>
      <c r="J5892" s="5">
        <v>45235</v>
      </c>
      <c r="K5892" s="5"/>
      <c r="L5892" s="6" t="s">
        <v>28</v>
      </c>
      <c r="M5892" s="6">
        <v>787</v>
      </c>
      <c r="N5892" s="6" t="s">
        <v>29</v>
      </c>
      <c r="O5892" s="6" t="s">
        <v>63</v>
      </c>
      <c r="P5892" s="6" t="s">
        <v>64</v>
      </c>
      <c r="Q5892" s="6">
        <v>5</v>
      </c>
      <c r="R5892" s="6" t="s">
        <v>119</v>
      </c>
      <c r="S5892" s="6">
        <v>2</v>
      </c>
      <c r="T5892" s="7">
        <v>65000</v>
      </c>
      <c r="U5892" t="str">
        <f t="shared" si="644"/>
        <v>Reviewed</v>
      </c>
      <c r="V5892" t="str">
        <f t="shared" si="645"/>
        <v>outstanding</v>
      </c>
      <c r="W5892">
        <f t="shared" si="646"/>
        <v>0</v>
      </c>
      <c r="X5892" t="str">
        <f t="shared" si="647"/>
        <v>Active</v>
      </c>
      <c r="Y5892">
        <f t="shared" si="648"/>
        <v>2.1561643835616437</v>
      </c>
      <c r="Z5892" t="str">
        <f t="shared" si="649"/>
        <v>2–3 Years</v>
      </c>
      <c r="AA5892" t="str">
        <f t="shared" si="650"/>
        <v>&lt;70K</v>
      </c>
    </row>
    <row r="5893" spans="1:27" ht="19.95" customHeight="1" x14ac:dyDescent="0.3">
      <c r="A5893" s="8" t="s">
        <v>6020</v>
      </c>
      <c r="B5893" s="9">
        <v>45252</v>
      </c>
      <c r="C5893" s="1" t="s">
        <v>91</v>
      </c>
      <c r="D5893" s="1" t="s">
        <v>87</v>
      </c>
      <c r="E5893" s="1" t="s">
        <v>92</v>
      </c>
      <c r="F5893" s="1" t="s">
        <v>138</v>
      </c>
      <c r="G5893" s="1" t="s">
        <v>36</v>
      </c>
      <c r="H5893" s="1" t="s">
        <v>43</v>
      </c>
      <c r="I5893" s="1" t="s">
        <v>27</v>
      </c>
      <c r="J5893" s="9">
        <v>45252</v>
      </c>
      <c r="K5893" s="9"/>
      <c r="L5893" s="1" t="s">
        <v>28</v>
      </c>
      <c r="M5893" s="1">
        <v>770</v>
      </c>
      <c r="N5893" s="1" t="s">
        <v>29</v>
      </c>
      <c r="O5893" s="1" t="s">
        <v>63</v>
      </c>
      <c r="P5893" s="1" t="s">
        <v>31</v>
      </c>
      <c r="Q5893" s="1">
        <v>3</v>
      </c>
      <c r="R5893" s="1" t="s">
        <v>37</v>
      </c>
      <c r="S5893" s="1">
        <v>2</v>
      </c>
      <c r="T5893" s="10">
        <v>64500</v>
      </c>
      <c r="U5893" t="str">
        <f t="shared" si="644"/>
        <v>Reviewed</v>
      </c>
      <c r="V5893" t="str">
        <f t="shared" si="645"/>
        <v>meets</v>
      </c>
      <c r="W5893">
        <f t="shared" si="646"/>
        <v>0</v>
      </c>
      <c r="X5893" t="str">
        <f t="shared" si="647"/>
        <v>Active</v>
      </c>
      <c r="Y5893">
        <f t="shared" si="648"/>
        <v>2.1095890410958904</v>
      </c>
      <c r="Z5893" t="str">
        <f t="shared" si="649"/>
        <v>2–3 Years</v>
      </c>
      <c r="AA5893" t="str">
        <f t="shared" si="650"/>
        <v>&lt;70K</v>
      </c>
    </row>
    <row r="5894" spans="1:27" ht="19.95" customHeight="1" x14ac:dyDescent="0.3">
      <c r="A5894" s="4" t="s">
        <v>6021</v>
      </c>
      <c r="B5894" s="5">
        <v>45563</v>
      </c>
      <c r="C5894" s="6" t="s">
        <v>21</v>
      </c>
      <c r="D5894" s="6" t="s">
        <v>22</v>
      </c>
      <c r="E5894" s="6" t="s">
        <v>23</v>
      </c>
      <c r="F5894" s="6" t="s">
        <v>35</v>
      </c>
      <c r="G5894" s="6" t="s">
        <v>36</v>
      </c>
      <c r="H5894" s="6" t="s">
        <v>26</v>
      </c>
      <c r="I5894" s="6" t="s">
        <v>27</v>
      </c>
      <c r="J5894" s="5">
        <v>45563</v>
      </c>
      <c r="K5894" s="5"/>
      <c r="L5894" s="6" t="s">
        <v>28</v>
      </c>
      <c r="M5894" s="6">
        <v>459</v>
      </c>
      <c r="N5894" s="6" t="s">
        <v>29</v>
      </c>
      <c r="O5894" s="6" t="s">
        <v>63</v>
      </c>
      <c r="P5894" s="6" t="s">
        <v>107</v>
      </c>
      <c r="Q5894" s="6">
        <v>5</v>
      </c>
      <c r="R5894" s="6" t="s">
        <v>119</v>
      </c>
      <c r="S5894" s="6">
        <v>1</v>
      </c>
      <c r="T5894" s="7">
        <v>79000</v>
      </c>
      <c r="U5894" t="str">
        <f t="shared" si="644"/>
        <v>Reviewed</v>
      </c>
      <c r="V5894" t="str">
        <f t="shared" si="645"/>
        <v>outstanding</v>
      </c>
      <c r="W5894">
        <f t="shared" si="646"/>
        <v>0</v>
      </c>
      <c r="X5894" t="str">
        <f t="shared" si="647"/>
        <v>Active</v>
      </c>
      <c r="Y5894">
        <f t="shared" si="648"/>
        <v>1.2575342465753425</v>
      </c>
      <c r="Z5894" t="str">
        <f t="shared" si="649"/>
        <v>1–2 Years</v>
      </c>
      <c r="AA5894" t="str">
        <f t="shared" si="650"/>
        <v>70K–99K</v>
      </c>
    </row>
    <row r="5895" spans="1:27" ht="19.95" customHeight="1" x14ac:dyDescent="0.3">
      <c r="A5895" s="8" t="s">
        <v>6022</v>
      </c>
      <c r="B5895" s="9">
        <v>45497</v>
      </c>
      <c r="C5895" s="1" t="s">
        <v>34</v>
      </c>
      <c r="D5895" s="1" t="s">
        <v>22</v>
      </c>
      <c r="E5895" s="1" t="s">
        <v>23</v>
      </c>
      <c r="F5895" s="1" t="s">
        <v>138</v>
      </c>
      <c r="G5895" s="1" t="s">
        <v>36</v>
      </c>
      <c r="H5895" s="1" t="s">
        <v>43</v>
      </c>
      <c r="I5895" s="1" t="s">
        <v>27</v>
      </c>
      <c r="J5895" s="9">
        <v>45497</v>
      </c>
      <c r="K5895" s="9"/>
      <c r="L5895" s="1" t="s">
        <v>28</v>
      </c>
      <c r="M5895" s="1">
        <v>525</v>
      </c>
      <c r="N5895" s="1" t="s">
        <v>29</v>
      </c>
      <c r="O5895" s="1" t="s">
        <v>43</v>
      </c>
      <c r="P5895" s="1" t="s">
        <v>107</v>
      </c>
      <c r="Q5895" s="1">
        <v>2</v>
      </c>
      <c r="R5895" s="1" t="s">
        <v>53</v>
      </c>
      <c r="S5895" s="1">
        <v>1</v>
      </c>
      <c r="T5895" s="10">
        <v>67000</v>
      </c>
      <c r="U5895" t="str">
        <f t="shared" si="644"/>
        <v>Reviewed</v>
      </c>
      <c r="V5895" t="str">
        <f t="shared" si="645"/>
        <v>needs_support</v>
      </c>
      <c r="W5895">
        <f t="shared" si="646"/>
        <v>0</v>
      </c>
      <c r="X5895" t="str">
        <f t="shared" si="647"/>
        <v>Active</v>
      </c>
      <c r="Y5895">
        <f t="shared" si="648"/>
        <v>1.4383561643835616</v>
      </c>
      <c r="Z5895" t="str">
        <f t="shared" si="649"/>
        <v>1–2 Years</v>
      </c>
      <c r="AA5895" t="str">
        <f t="shared" si="650"/>
        <v>&lt;70K</v>
      </c>
    </row>
    <row r="5896" spans="1:27" ht="19.95" customHeight="1" x14ac:dyDescent="0.3">
      <c r="A5896" s="4" t="s">
        <v>6023</v>
      </c>
      <c r="B5896" s="5">
        <v>45069</v>
      </c>
      <c r="C5896" s="6" t="s">
        <v>39</v>
      </c>
      <c r="D5896" s="6" t="s">
        <v>22</v>
      </c>
      <c r="E5896" s="6" t="s">
        <v>40</v>
      </c>
      <c r="F5896" s="6" t="s">
        <v>174</v>
      </c>
      <c r="G5896" s="6" t="s">
        <v>42</v>
      </c>
      <c r="H5896" s="6" t="s">
        <v>26</v>
      </c>
      <c r="I5896" s="6" t="s">
        <v>27</v>
      </c>
      <c r="J5896" s="5">
        <v>45069</v>
      </c>
      <c r="K5896" s="5"/>
      <c r="L5896" s="6" t="s">
        <v>28</v>
      </c>
      <c r="M5896" s="6">
        <v>953</v>
      </c>
      <c r="N5896" s="6" t="s">
        <v>29</v>
      </c>
      <c r="O5896" s="6" t="s">
        <v>43</v>
      </c>
      <c r="P5896" s="6" t="s">
        <v>107</v>
      </c>
      <c r="Q5896" s="6">
        <v>3</v>
      </c>
      <c r="R5896" s="6" t="s">
        <v>37</v>
      </c>
      <c r="S5896" s="6">
        <v>3</v>
      </c>
      <c r="T5896" s="7">
        <v>83500</v>
      </c>
      <c r="U5896" t="str">
        <f t="shared" si="644"/>
        <v>Reviewed</v>
      </c>
      <c r="V5896" t="str">
        <f t="shared" si="645"/>
        <v>meets</v>
      </c>
      <c r="W5896">
        <f t="shared" si="646"/>
        <v>0</v>
      </c>
      <c r="X5896" t="str">
        <f t="shared" si="647"/>
        <v>Active</v>
      </c>
      <c r="Y5896">
        <f t="shared" si="648"/>
        <v>2.6109589041095891</v>
      </c>
      <c r="Z5896" t="str">
        <f t="shared" si="649"/>
        <v>2–3 Years</v>
      </c>
      <c r="AA5896" t="str">
        <f t="shared" si="650"/>
        <v>70K–99K</v>
      </c>
    </row>
    <row r="5897" spans="1:27" ht="19.95" customHeight="1" x14ac:dyDescent="0.3">
      <c r="A5897" s="8" t="s">
        <v>6024</v>
      </c>
      <c r="B5897" s="9">
        <v>45205</v>
      </c>
      <c r="C5897" s="1" t="s">
        <v>46</v>
      </c>
      <c r="D5897" s="1" t="s">
        <v>22</v>
      </c>
      <c r="E5897" s="1" t="s">
        <v>40</v>
      </c>
      <c r="F5897" s="1" t="s">
        <v>143</v>
      </c>
      <c r="G5897" s="1" t="s">
        <v>48</v>
      </c>
      <c r="H5897" s="1" t="s">
        <v>43</v>
      </c>
      <c r="I5897" s="1" t="s">
        <v>27</v>
      </c>
      <c r="J5897" s="9">
        <v>45205</v>
      </c>
      <c r="K5897" s="9"/>
      <c r="L5897" s="1" t="s">
        <v>28</v>
      </c>
      <c r="M5897" s="1">
        <v>817</v>
      </c>
      <c r="N5897" s="1" t="s">
        <v>122</v>
      </c>
      <c r="O5897" s="1" t="s">
        <v>170</v>
      </c>
      <c r="P5897" s="1" t="s">
        <v>64</v>
      </c>
      <c r="Q5897" s="1">
        <v>3</v>
      </c>
      <c r="R5897" s="1" t="s">
        <v>37</v>
      </c>
      <c r="S5897" s="1">
        <v>2</v>
      </c>
      <c r="T5897" s="10">
        <v>61000</v>
      </c>
      <c r="U5897" t="str">
        <f t="shared" si="644"/>
        <v>Reviewed</v>
      </c>
      <c r="V5897" t="str">
        <f t="shared" si="645"/>
        <v>meets</v>
      </c>
      <c r="W5897">
        <f t="shared" si="646"/>
        <v>0</v>
      </c>
      <c r="X5897" t="str">
        <f t="shared" si="647"/>
        <v>Active</v>
      </c>
      <c r="Y5897">
        <f t="shared" si="648"/>
        <v>2.2383561643835614</v>
      </c>
      <c r="Z5897" t="str">
        <f t="shared" si="649"/>
        <v>2–3 Years</v>
      </c>
      <c r="AA5897" t="str">
        <f t="shared" si="650"/>
        <v>&lt;70K</v>
      </c>
    </row>
    <row r="5898" spans="1:27" ht="19.95" customHeight="1" x14ac:dyDescent="0.3">
      <c r="A5898" s="4" t="s">
        <v>6025</v>
      </c>
      <c r="B5898" s="5">
        <v>45311</v>
      </c>
      <c r="C5898" s="6" t="s">
        <v>55</v>
      </c>
      <c r="D5898" s="6" t="s">
        <v>56</v>
      </c>
      <c r="E5898" s="6" t="s">
        <v>23</v>
      </c>
      <c r="F5898" s="6" t="s">
        <v>147</v>
      </c>
      <c r="G5898" s="6" t="s">
        <v>58</v>
      </c>
      <c r="H5898" s="6" t="s">
        <v>26</v>
      </c>
      <c r="I5898" s="6" t="s">
        <v>27</v>
      </c>
      <c r="J5898" s="5">
        <v>45311</v>
      </c>
      <c r="K5898" s="5"/>
      <c r="L5898" s="6" t="s">
        <v>28</v>
      </c>
      <c r="M5898" s="6">
        <v>711</v>
      </c>
      <c r="N5898" s="6" t="s">
        <v>52</v>
      </c>
      <c r="O5898" s="6" t="s">
        <v>105</v>
      </c>
      <c r="P5898" s="6" t="s">
        <v>64</v>
      </c>
      <c r="Q5898" s="6">
        <v>3</v>
      </c>
      <c r="R5898" s="6" t="s">
        <v>37</v>
      </c>
      <c r="S5898" s="6">
        <v>2</v>
      </c>
      <c r="T5898" s="7">
        <v>96000</v>
      </c>
      <c r="U5898" t="str">
        <f t="shared" si="644"/>
        <v>Reviewed</v>
      </c>
      <c r="V5898" t="str">
        <f t="shared" si="645"/>
        <v>meets</v>
      </c>
      <c r="W5898">
        <f t="shared" si="646"/>
        <v>0</v>
      </c>
      <c r="X5898" t="str">
        <f t="shared" si="647"/>
        <v>Active</v>
      </c>
      <c r="Y5898">
        <f t="shared" si="648"/>
        <v>1.9479452054794522</v>
      </c>
      <c r="Z5898" t="str">
        <f t="shared" si="649"/>
        <v>1–2 Years</v>
      </c>
      <c r="AA5898" t="str">
        <f t="shared" si="650"/>
        <v>70K–99K</v>
      </c>
    </row>
    <row r="5899" spans="1:27" ht="19.95" customHeight="1" x14ac:dyDescent="0.3">
      <c r="A5899" s="8" t="s">
        <v>6026</v>
      </c>
      <c r="B5899" s="9">
        <v>45768</v>
      </c>
      <c r="C5899" s="1" t="s">
        <v>60</v>
      </c>
      <c r="D5899" s="1" t="s">
        <v>56</v>
      </c>
      <c r="E5899" s="1" t="s">
        <v>40</v>
      </c>
      <c r="F5899" s="1" t="s">
        <v>145</v>
      </c>
      <c r="G5899" s="1" t="s">
        <v>62</v>
      </c>
      <c r="H5899" s="1" t="s">
        <v>49</v>
      </c>
      <c r="I5899" s="1" t="s">
        <v>27</v>
      </c>
      <c r="J5899" s="9">
        <v>45768</v>
      </c>
      <c r="K5899" s="9"/>
      <c r="L5899" s="1" t="s">
        <v>28</v>
      </c>
      <c r="M5899" s="1">
        <v>254</v>
      </c>
      <c r="N5899" s="1" t="s">
        <v>122</v>
      </c>
      <c r="O5899" s="1" t="s">
        <v>170</v>
      </c>
      <c r="P5899" s="1" t="s">
        <v>107</v>
      </c>
      <c r="Q5899" s="1">
        <v>3</v>
      </c>
      <c r="R5899" s="1" t="s">
        <v>37</v>
      </c>
      <c r="S5899" s="1">
        <v>1</v>
      </c>
      <c r="T5899" s="10">
        <v>114500</v>
      </c>
      <c r="U5899" t="str">
        <f t="shared" si="644"/>
        <v>Reviewed</v>
      </c>
      <c r="V5899" t="str">
        <f t="shared" si="645"/>
        <v>meets</v>
      </c>
      <c r="W5899">
        <f t="shared" si="646"/>
        <v>0</v>
      </c>
      <c r="X5899" t="str">
        <f t="shared" si="647"/>
        <v>Active</v>
      </c>
      <c r="Y5899">
        <f t="shared" si="648"/>
        <v>0.69589041095890414</v>
      </c>
      <c r="Z5899" t="str">
        <f t="shared" si="649"/>
        <v>&lt;1 Year</v>
      </c>
      <c r="AA5899" t="str">
        <f t="shared" si="650"/>
        <v>100K–129K</v>
      </c>
    </row>
    <row r="5900" spans="1:27" ht="19.95" customHeight="1" x14ac:dyDescent="0.3">
      <c r="A5900" s="4" t="s">
        <v>6027</v>
      </c>
      <c r="B5900" s="5">
        <v>45338</v>
      </c>
      <c r="C5900" s="6" t="s">
        <v>66</v>
      </c>
      <c r="D5900" s="6" t="s">
        <v>56</v>
      </c>
      <c r="E5900" s="6" t="s">
        <v>67</v>
      </c>
      <c r="F5900" s="6" t="s">
        <v>358</v>
      </c>
      <c r="G5900" s="6" t="s">
        <v>69</v>
      </c>
      <c r="H5900" s="6" t="s">
        <v>49</v>
      </c>
      <c r="I5900" s="6" t="s">
        <v>27</v>
      </c>
      <c r="J5900" s="5">
        <v>45338</v>
      </c>
      <c r="K5900" s="5"/>
      <c r="L5900" s="6" t="s">
        <v>28</v>
      </c>
      <c r="M5900" s="6">
        <v>684</v>
      </c>
      <c r="N5900" s="6" t="s">
        <v>29</v>
      </c>
      <c r="O5900" s="6" t="s">
        <v>43</v>
      </c>
      <c r="P5900" s="6" t="s">
        <v>107</v>
      </c>
      <c r="Q5900" s="6">
        <v>3</v>
      </c>
      <c r="R5900" s="6" t="s">
        <v>37</v>
      </c>
      <c r="S5900" s="6">
        <v>2</v>
      </c>
      <c r="T5900" s="7">
        <v>102000</v>
      </c>
      <c r="U5900" t="str">
        <f t="shared" si="644"/>
        <v>Reviewed</v>
      </c>
      <c r="V5900" t="str">
        <f t="shared" si="645"/>
        <v>meets</v>
      </c>
      <c r="W5900">
        <f t="shared" si="646"/>
        <v>0</v>
      </c>
      <c r="X5900" t="str">
        <f t="shared" si="647"/>
        <v>Active</v>
      </c>
      <c r="Y5900">
        <f t="shared" si="648"/>
        <v>1.8739726027397261</v>
      </c>
      <c r="Z5900" t="str">
        <f t="shared" si="649"/>
        <v>1–2 Years</v>
      </c>
      <c r="AA5900" t="str">
        <f t="shared" si="650"/>
        <v>100K–129K</v>
      </c>
    </row>
    <row r="5901" spans="1:27" ht="19.95" customHeight="1" x14ac:dyDescent="0.3">
      <c r="A5901" s="8" t="s">
        <v>6028</v>
      </c>
      <c r="B5901" s="9">
        <v>45798</v>
      </c>
      <c r="C5901" s="1" t="s">
        <v>71</v>
      </c>
      <c r="D5901" s="1" t="s">
        <v>72</v>
      </c>
      <c r="E5901" s="1" t="s">
        <v>23</v>
      </c>
      <c r="F5901" s="1" t="s">
        <v>73</v>
      </c>
      <c r="G5901" s="1" t="s">
        <v>74</v>
      </c>
      <c r="H5901" s="1" t="s">
        <v>49</v>
      </c>
      <c r="I5901" s="1" t="s">
        <v>27</v>
      </c>
      <c r="J5901" s="9">
        <v>45798</v>
      </c>
      <c r="K5901" s="9"/>
      <c r="L5901" s="1" t="s">
        <v>28</v>
      </c>
      <c r="M5901" s="1">
        <v>224</v>
      </c>
      <c r="N5901" s="1" t="s">
        <v>122</v>
      </c>
      <c r="O5901" s="1" t="s">
        <v>63</v>
      </c>
      <c r="P5901" s="1" t="s">
        <v>64</v>
      </c>
      <c r="Q5901" s="1">
        <v>4</v>
      </c>
      <c r="R5901" s="1" t="s">
        <v>32</v>
      </c>
      <c r="S5901" s="1">
        <v>1</v>
      </c>
      <c r="T5901" s="10">
        <v>111500</v>
      </c>
      <c r="U5901" t="str">
        <f t="shared" si="644"/>
        <v>Reviewed</v>
      </c>
      <c r="V5901" t="str">
        <f t="shared" si="645"/>
        <v>exceeds</v>
      </c>
      <c r="W5901">
        <f t="shared" si="646"/>
        <v>0</v>
      </c>
      <c r="X5901" t="str">
        <f t="shared" si="647"/>
        <v>Active</v>
      </c>
      <c r="Y5901">
        <f t="shared" si="648"/>
        <v>0.61369863013698633</v>
      </c>
      <c r="Z5901" t="str">
        <f t="shared" si="649"/>
        <v>&lt;1 Year</v>
      </c>
      <c r="AA5901" t="str">
        <f t="shared" si="650"/>
        <v>100K–129K</v>
      </c>
    </row>
    <row r="5902" spans="1:27" ht="19.95" customHeight="1" x14ac:dyDescent="0.3">
      <c r="A5902" s="4" t="s">
        <v>6029</v>
      </c>
      <c r="B5902" s="5">
        <v>45594</v>
      </c>
      <c r="C5902" s="6" t="s">
        <v>77</v>
      </c>
      <c r="D5902" s="6" t="s">
        <v>72</v>
      </c>
      <c r="E5902" s="6" t="s">
        <v>40</v>
      </c>
      <c r="F5902" s="6" t="s">
        <v>78</v>
      </c>
      <c r="G5902" s="6" t="s">
        <v>79</v>
      </c>
      <c r="H5902" s="6" t="s">
        <v>49</v>
      </c>
      <c r="I5902" s="6" t="s">
        <v>27</v>
      </c>
      <c r="J5902" s="5">
        <v>45594</v>
      </c>
      <c r="K5902" s="5"/>
      <c r="L5902" s="6" t="s">
        <v>28</v>
      </c>
      <c r="M5902" s="6">
        <v>428</v>
      </c>
      <c r="N5902" s="6" t="s">
        <v>29</v>
      </c>
      <c r="O5902" s="6" t="s">
        <v>105</v>
      </c>
      <c r="P5902" s="6" t="s">
        <v>107</v>
      </c>
      <c r="Q5902" s="6">
        <v>5</v>
      </c>
      <c r="R5902" s="6" t="s">
        <v>119</v>
      </c>
      <c r="S5902" s="6">
        <v>1</v>
      </c>
      <c r="T5902" s="7">
        <v>102000</v>
      </c>
      <c r="U5902" t="str">
        <f t="shared" si="644"/>
        <v>Reviewed</v>
      </c>
      <c r="V5902" t="str">
        <f t="shared" si="645"/>
        <v>outstanding</v>
      </c>
      <c r="W5902">
        <f t="shared" si="646"/>
        <v>0</v>
      </c>
      <c r="X5902" t="str">
        <f t="shared" si="647"/>
        <v>Active</v>
      </c>
      <c r="Y5902">
        <f t="shared" si="648"/>
        <v>1.1726027397260275</v>
      </c>
      <c r="Z5902" t="str">
        <f t="shared" si="649"/>
        <v>1–2 Years</v>
      </c>
      <c r="AA5902" t="str">
        <f t="shared" si="650"/>
        <v>100K–129K</v>
      </c>
    </row>
    <row r="5903" spans="1:27" ht="19.95" customHeight="1" x14ac:dyDescent="0.3">
      <c r="A5903" s="8" t="s">
        <v>6030</v>
      </c>
      <c r="B5903" s="9">
        <v>45260</v>
      </c>
      <c r="C5903" s="1" t="s">
        <v>81</v>
      </c>
      <c r="D5903" s="1" t="s">
        <v>72</v>
      </c>
      <c r="E5903" s="1" t="s">
        <v>23</v>
      </c>
      <c r="F5903" s="1" t="s">
        <v>82</v>
      </c>
      <c r="G5903" s="1" t="s">
        <v>83</v>
      </c>
      <c r="H5903" s="1" t="s">
        <v>26</v>
      </c>
      <c r="I5903" s="1" t="s">
        <v>27</v>
      </c>
      <c r="J5903" s="9">
        <v>45260</v>
      </c>
      <c r="K5903" s="9"/>
      <c r="L5903" s="1" t="s">
        <v>28</v>
      </c>
      <c r="M5903" s="1">
        <v>762</v>
      </c>
      <c r="N5903" s="1" t="s">
        <v>140</v>
      </c>
      <c r="O5903" s="1" t="s">
        <v>30</v>
      </c>
      <c r="P5903" s="1" t="s">
        <v>31</v>
      </c>
      <c r="Q5903" s="1">
        <v>4</v>
      </c>
      <c r="R5903" s="1" t="s">
        <v>32</v>
      </c>
      <c r="S5903" s="1">
        <v>2</v>
      </c>
      <c r="T5903" s="10">
        <v>75500</v>
      </c>
      <c r="U5903" t="str">
        <f t="shared" si="644"/>
        <v>Reviewed</v>
      </c>
      <c r="V5903" t="str">
        <f t="shared" si="645"/>
        <v>exceeds</v>
      </c>
      <c r="W5903">
        <f t="shared" si="646"/>
        <v>0</v>
      </c>
      <c r="X5903" t="str">
        <f t="shared" si="647"/>
        <v>Active</v>
      </c>
      <c r="Y5903">
        <f t="shared" si="648"/>
        <v>2.0876712328767124</v>
      </c>
      <c r="Z5903" t="str">
        <f t="shared" si="649"/>
        <v>2–3 Years</v>
      </c>
      <c r="AA5903" t="str">
        <f t="shared" si="650"/>
        <v>70K–99K</v>
      </c>
    </row>
    <row r="5904" spans="1:27" ht="19.95" customHeight="1" x14ac:dyDescent="0.3">
      <c r="A5904" s="4" t="s">
        <v>6031</v>
      </c>
      <c r="B5904" s="5">
        <v>45606</v>
      </c>
      <c r="C5904" s="6" t="s">
        <v>86</v>
      </c>
      <c r="D5904" s="6" t="s">
        <v>87</v>
      </c>
      <c r="E5904" s="6" t="s">
        <v>67</v>
      </c>
      <c r="F5904" s="6" t="s">
        <v>114</v>
      </c>
      <c r="G5904" s="6" t="s">
        <v>94</v>
      </c>
      <c r="H5904" s="6" t="s">
        <v>43</v>
      </c>
      <c r="I5904" s="6" t="s">
        <v>50</v>
      </c>
      <c r="J5904" s="5">
        <v>45606</v>
      </c>
      <c r="K5904" s="5">
        <v>45934</v>
      </c>
      <c r="L5904" s="6" t="s">
        <v>159</v>
      </c>
      <c r="M5904" s="6">
        <v>328</v>
      </c>
      <c r="N5904" s="6" t="s">
        <v>52</v>
      </c>
      <c r="O5904" s="6" t="s">
        <v>43</v>
      </c>
      <c r="P5904" s="6" t="s">
        <v>31</v>
      </c>
      <c r="Q5904" s="6">
        <v>3</v>
      </c>
      <c r="R5904" s="6" t="s">
        <v>37</v>
      </c>
      <c r="S5904" s="6">
        <v>1</v>
      </c>
      <c r="T5904" s="7">
        <v>58500</v>
      </c>
      <c r="U5904" t="str">
        <f t="shared" si="644"/>
        <v>Reviewed</v>
      </c>
      <c r="V5904" t="str">
        <f t="shared" si="645"/>
        <v>meets</v>
      </c>
      <c r="W5904">
        <f t="shared" si="646"/>
        <v>1</v>
      </c>
      <c r="X5904" t="str">
        <f t="shared" si="647"/>
        <v>Attrited</v>
      </c>
      <c r="Y5904">
        <f t="shared" si="648"/>
        <v>0.89863013698630134</v>
      </c>
      <c r="Z5904" t="str">
        <f t="shared" si="649"/>
        <v>&lt;1 Year</v>
      </c>
      <c r="AA5904" t="str">
        <f t="shared" si="650"/>
        <v>&lt;70K</v>
      </c>
    </row>
    <row r="5905" spans="1:27" ht="19.95" customHeight="1" x14ac:dyDescent="0.3">
      <c r="A5905" s="8" t="s">
        <v>6032</v>
      </c>
      <c r="B5905" s="9">
        <v>45749</v>
      </c>
      <c r="C5905" s="1" t="s">
        <v>91</v>
      </c>
      <c r="D5905" s="1" t="s">
        <v>87</v>
      </c>
      <c r="E5905" s="1" t="s">
        <v>92</v>
      </c>
      <c r="F5905" s="1" t="s">
        <v>152</v>
      </c>
      <c r="G5905" s="1" t="s">
        <v>94</v>
      </c>
      <c r="H5905" s="1" t="s">
        <v>49</v>
      </c>
      <c r="I5905" s="1" t="s">
        <v>27</v>
      </c>
      <c r="J5905" s="9">
        <v>45749</v>
      </c>
      <c r="K5905" s="9"/>
      <c r="L5905" s="1" t="s">
        <v>28</v>
      </c>
      <c r="M5905" s="1">
        <v>273</v>
      </c>
      <c r="N5905" s="1" t="s">
        <v>75</v>
      </c>
      <c r="O5905" s="1" t="s">
        <v>43</v>
      </c>
      <c r="P5905" s="1" t="s">
        <v>133</v>
      </c>
      <c r="Q5905" s="1">
        <v>2</v>
      </c>
      <c r="R5905" s="1" t="s">
        <v>53</v>
      </c>
      <c r="S5905" s="1">
        <v>1</v>
      </c>
      <c r="T5905" s="10">
        <v>135000</v>
      </c>
      <c r="U5905" t="str">
        <f t="shared" si="644"/>
        <v>Reviewed</v>
      </c>
      <c r="V5905" t="str">
        <f t="shared" si="645"/>
        <v>needs_support</v>
      </c>
      <c r="W5905">
        <f t="shared" si="646"/>
        <v>0</v>
      </c>
      <c r="X5905" t="str">
        <f t="shared" si="647"/>
        <v>Active</v>
      </c>
      <c r="Y5905">
        <f t="shared" si="648"/>
        <v>0.74794520547945209</v>
      </c>
      <c r="Z5905" t="str">
        <f t="shared" si="649"/>
        <v>&lt;1 Year</v>
      </c>
      <c r="AA5905" t="str">
        <f t="shared" si="650"/>
        <v>130K+</v>
      </c>
    </row>
    <row r="5906" spans="1:27" ht="19.95" customHeight="1" x14ac:dyDescent="0.3">
      <c r="A5906" s="4" t="s">
        <v>6033</v>
      </c>
      <c r="B5906" s="5">
        <v>45508</v>
      </c>
      <c r="C5906" s="6" t="s">
        <v>21</v>
      </c>
      <c r="D5906" s="6" t="s">
        <v>22</v>
      </c>
      <c r="E5906" s="6" t="s">
        <v>23</v>
      </c>
      <c r="F5906" s="6" t="s">
        <v>24</v>
      </c>
      <c r="G5906" s="6" t="s">
        <v>25</v>
      </c>
      <c r="H5906" s="6" t="s">
        <v>26</v>
      </c>
      <c r="I5906" s="6" t="s">
        <v>27</v>
      </c>
      <c r="J5906" s="5">
        <v>45508</v>
      </c>
      <c r="K5906" s="5"/>
      <c r="L5906" s="6" t="s">
        <v>28</v>
      </c>
      <c r="M5906" s="6">
        <v>514</v>
      </c>
      <c r="N5906" s="6" t="s">
        <v>75</v>
      </c>
      <c r="O5906" s="6" t="s">
        <v>30</v>
      </c>
      <c r="P5906" s="6" t="s">
        <v>107</v>
      </c>
      <c r="Q5906" s="6">
        <v>3</v>
      </c>
      <c r="R5906" s="6" t="s">
        <v>37</v>
      </c>
      <c r="S5906" s="6">
        <v>1</v>
      </c>
      <c r="T5906" s="7">
        <v>73500</v>
      </c>
      <c r="U5906" t="str">
        <f t="shared" si="644"/>
        <v>Reviewed</v>
      </c>
      <c r="V5906" t="str">
        <f t="shared" si="645"/>
        <v>meets</v>
      </c>
      <c r="W5906">
        <f t="shared" si="646"/>
        <v>0</v>
      </c>
      <c r="X5906" t="str">
        <f t="shared" si="647"/>
        <v>Active</v>
      </c>
      <c r="Y5906">
        <f t="shared" si="648"/>
        <v>1.4082191780821918</v>
      </c>
      <c r="Z5906" t="str">
        <f t="shared" si="649"/>
        <v>1–2 Years</v>
      </c>
      <c r="AA5906" t="str">
        <f t="shared" si="650"/>
        <v>70K–99K</v>
      </c>
    </row>
    <row r="5907" spans="1:27" ht="19.95" customHeight="1" x14ac:dyDescent="0.3">
      <c r="A5907" s="8" t="s">
        <v>6034</v>
      </c>
      <c r="B5907" s="9">
        <v>45452</v>
      </c>
      <c r="C5907" s="1" t="s">
        <v>34</v>
      </c>
      <c r="D5907" s="1" t="s">
        <v>22</v>
      </c>
      <c r="E5907" s="1" t="s">
        <v>23</v>
      </c>
      <c r="F5907" s="1" t="s">
        <v>99</v>
      </c>
      <c r="G5907" s="1" t="s">
        <v>36</v>
      </c>
      <c r="H5907" s="1" t="s">
        <v>49</v>
      </c>
      <c r="I5907" s="1" t="s">
        <v>27</v>
      </c>
      <c r="J5907" s="9">
        <v>45452</v>
      </c>
      <c r="K5907" s="9"/>
      <c r="L5907" s="1" t="s">
        <v>28</v>
      </c>
      <c r="M5907" s="1">
        <v>570</v>
      </c>
      <c r="N5907" s="1" t="s">
        <v>29</v>
      </c>
      <c r="O5907" s="1" t="s">
        <v>30</v>
      </c>
      <c r="P5907" s="1" t="s">
        <v>133</v>
      </c>
      <c r="Q5907" s="1">
        <v>3</v>
      </c>
      <c r="R5907" s="1" t="s">
        <v>37</v>
      </c>
      <c r="S5907" s="1">
        <v>2</v>
      </c>
      <c r="T5907" s="10">
        <v>135500</v>
      </c>
      <c r="U5907" t="str">
        <f t="shared" si="644"/>
        <v>Reviewed</v>
      </c>
      <c r="V5907" t="str">
        <f t="shared" si="645"/>
        <v>meets</v>
      </c>
      <c r="W5907">
        <f t="shared" si="646"/>
        <v>0</v>
      </c>
      <c r="X5907" t="str">
        <f t="shared" si="647"/>
        <v>Active</v>
      </c>
      <c r="Y5907">
        <f t="shared" si="648"/>
        <v>1.5616438356164384</v>
      </c>
      <c r="Z5907" t="str">
        <f t="shared" si="649"/>
        <v>1–2 Years</v>
      </c>
      <c r="AA5907" t="str">
        <f t="shared" si="650"/>
        <v>130K+</v>
      </c>
    </row>
    <row r="5908" spans="1:27" ht="19.95" customHeight="1" x14ac:dyDescent="0.3">
      <c r="A5908" s="4" t="s">
        <v>6035</v>
      </c>
      <c r="B5908" s="5">
        <v>45458</v>
      </c>
      <c r="C5908" s="6" t="s">
        <v>39</v>
      </c>
      <c r="D5908" s="6" t="s">
        <v>22</v>
      </c>
      <c r="E5908" s="6" t="s">
        <v>40</v>
      </c>
      <c r="F5908" s="6" t="s">
        <v>138</v>
      </c>
      <c r="G5908" s="6" t="s">
        <v>36</v>
      </c>
      <c r="H5908" s="6" t="s">
        <v>43</v>
      </c>
      <c r="I5908" s="6" t="s">
        <v>27</v>
      </c>
      <c r="J5908" s="5">
        <v>45458</v>
      </c>
      <c r="K5908" s="5"/>
      <c r="L5908" s="6" t="s">
        <v>28</v>
      </c>
      <c r="M5908" s="6">
        <v>564</v>
      </c>
      <c r="N5908" s="6" t="s">
        <v>52</v>
      </c>
      <c r="O5908" s="6" t="s">
        <v>63</v>
      </c>
      <c r="P5908" s="6" t="s">
        <v>64</v>
      </c>
      <c r="Q5908" s="6">
        <v>3</v>
      </c>
      <c r="R5908" s="6" t="s">
        <v>37</v>
      </c>
      <c r="S5908" s="6">
        <v>2</v>
      </c>
      <c r="T5908" s="7">
        <v>55500</v>
      </c>
      <c r="U5908" t="str">
        <f t="shared" si="644"/>
        <v>Reviewed</v>
      </c>
      <c r="V5908" t="str">
        <f t="shared" si="645"/>
        <v>meets</v>
      </c>
      <c r="W5908">
        <f t="shared" si="646"/>
        <v>0</v>
      </c>
      <c r="X5908" t="str">
        <f t="shared" si="647"/>
        <v>Active</v>
      </c>
      <c r="Y5908">
        <f t="shared" si="648"/>
        <v>1.5452054794520549</v>
      </c>
      <c r="Z5908" t="str">
        <f t="shared" si="649"/>
        <v>1–2 Years</v>
      </c>
      <c r="AA5908" t="str">
        <f t="shared" si="650"/>
        <v>&lt;70K</v>
      </c>
    </row>
    <row r="5909" spans="1:27" ht="19.95" customHeight="1" x14ac:dyDescent="0.3">
      <c r="A5909" s="8" t="s">
        <v>6036</v>
      </c>
      <c r="B5909" s="9">
        <v>45003</v>
      </c>
      <c r="C5909" s="1" t="s">
        <v>46</v>
      </c>
      <c r="D5909" s="1" t="s">
        <v>22</v>
      </c>
      <c r="E5909" s="1" t="s">
        <v>40</v>
      </c>
      <c r="F5909" s="1" t="s">
        <v>143</v>
      </c>
      <c r="G5909" s="1" t="s">
        <v>48</v>
      </c>
      <c r="H5909" s="1" t="s">
        <v>43</v>
      </c>
      <c r="I5909" s="1" t="s">
        <v>27</v>
      </c>
      <c r="J5909" s="9">
        <v>45003</v>
      </c>
      <c r="K5909" s="9"/>
      <c r="L5909" s="1" t="s">
        <v>28</v>
      </c>
      <c r="M5909" s="1">
        <v>1019</v>
      </c>
      <c r="N5909" s="1" t="s">
        <v>29</v>
      </c>
      <c r="O5909" s="1" t="s">
        <v>30</v>
      </c>
      <c r="P5909" s="1" t="s">
        <v>64</v>
      </c>
      <c r="Q5909" s="1">
        <v>4</v>
      </c>
      <c r="R5909" s="1" t="s">
        <v>32</v>
      </c>
      <c r="S5909" s="1">
        <v>3</v>
      </c>
      <c r="T5909" s="10">
        <v>78000</v>
      </c>
      <c r="U5909" t="str">
        <f t="shared" si="644"/>
        <v>Reviewed</v>
      </c>
      <c r="V5909" t="str">
        <f t="shared" si="645"/>
        <v>exceeds</v>
      </c>
      <c r="W5909">
        <f t="shared" si="646"/>
        <v>0</v>
      </c>
      <c r="X5909" t="str">
        <f t="shared" si="647"/>
        <v>Active</v>
      </c>
      <c r="Y5909">
        <f t="shared" si="648"/>
        <v>2.7917808219178082</v>
      </c>
      <c r="Z5909" t="str">
        <f t="shared" si="649"/>
        <v>2–3 Years</v>
      </c>
      <c r="AA5909" t="str">
        <f t="shared" si="650"/>
        <v>70K–99K</v>
      </c>
    </row>
    <row r="5910" spans="1:27" ht="19.95" customHeight="1" x14ac:dyDescent="0.3">
      <c r="A5910" s="4" t="s">
        <v>6037</v>
      </c>
      <c r="B5910" s="5">
        <v>45103</v>
      </c>
      <c r="C5910" s="6" t="s">
        <v>55</v>
      </c>
      <c r="D5910" s="6" t="s">
        <v>56</v>
      </c>
      <c r="E5910" s="6" t="s">
        <v>23</v>
      </c>
      <c r="F5910" s="6" t="s">
        <v>145</v>
      </c>
      <c r="G5910" s="6" t="s">
        <v>62</v>
      </c>
      <c r="H5910" s="6" t="s">
        <v>49</v>
      </c>
      <c r="I5910" s="6" t="s">
        <v>27</v>
      </c>
      <c r="J5910" s="5">
        <v>45103</v>
      </c>
      <c r="K5910" s="5"/>
      <c r="L5910" s="6" t="s">
        <v>28</v>
      </c>
      <c r="M5910" s="6">
        <v>919</v>
      </c>
      <c r="N5910" s="6" t="s">
        <v>29</v>
      </c>
      <c r="O5910" s="6" t="s">
        <v>63</v>
      </c>
      <c r="P5910" s="6" t="s">
        <v>44</v>
      </c>
      <c r="Q5910" s="6">
        <v>5</v>
      </c>
      <c r="R5910" s="6" t="s">
        <v>119</v>
      </c>
      <c r="S5910" s="6">
        <v>3</v>
      </c>
      <c r="T5910" s="7">
        <v>115500</v>
      </c>
      <c r="U5910" t="str">
        <f t="shared" si="644"/>
        <v>Reviewed</v>
      </c>
      <c r="V5910" t="str">
        <f t="shared" si="645"/>
        <v>outstanding</v>
      </c>
      <c r="W5910">
        <f t="shared" si="646"/>
        <v>0</v>
      </c>
      <c r="X5910" t="str">
        <f t="shared" si="647"/>
        <v>Active</v>
      </c>
      <c r="Y5910">
        <f t="shared" si="648"/>
        <v>2.5178082191780824</v>
      </c>
      <c r="Z5910" t="str">
        <f t="shared" si="649"/>
        <v>2–3 Years</v>
      </c>
      <c r="AA5910" t="str">
        <f t="shared" si="650"/>
        <v>100K–129K</v>
      </c>
    </row>
    <row r="5911" spans="1:27" ht="19.95" customHeight="1" x14ac:dyDescent="0.3">
      <c r="A5911" s="8" t="s">
        <v>6038</v>
      </c>
      <c r="B5911" s="9">
        <v>45048</v>
      </c>
      <c r="C5911" s="1" t="s">
        <v>60</v>
      </c>
      <c r="D5911" s="1" t="s">
        <v>56</v>
      </c>
      <c r="E5911" s="1" t="s">
        <v>40</v>
      </c>
      <c r="F5911" s="1" t="s">
        <v>57</v>
      </c>
      <c r="G5911" s="1" t="s">
        <v>58</v>
      </c>
      <c r="H5911" s="1" t="s">
        <v>43</v>
      </c>
      <c r="I5911" s="1" t="s">
        <v>50</v>
      </c>
      <c r="J5911" s="9">
        <v>45048</v>
      </c>
      <c r="K5911" s="9">
        <v>45459</v>
      </c>
      <c r="L5911" s="1" t="s">
        <v>51</v>
      </c>
      <c r="M5911" s="1">
        <v>411</v>
      </c>
      <c r="N5911" s="1" t="s">
        <v>52</v>
      </c>
      <c r="O5911" s="1" t="s">
        <v>63</v>
      </c>
      <c r="P5911" s="1" t="s">
        <v>31</v>
      </c>
      <c r="Q5911" s="1">
        <v>3</v>
      </c>
      <c r="R5911" s="1" t="s">
        <v>37</v>
      </c>
      <c r="S5911" s="1">
        <v>1</v>
      </c>
      <c r="T5911" s="10">
        <v>74000</v>
      </c>
      <c r="U5911" t="str">
        <f t="shared" si="644"/>
        <v>Reviewed</v>
      </c>
      <c r="V5911" t="str">
        <f t="shared" si="645"/>
        <v>meets</v>
      </c>
      <c r="W5911">
        <f t="shared" si="646"/>
        <v>1</v>
      </c>
      <c r="X5911" t="str">
        <f t="shared" si="647"/>
        <v>Attrited</v>
      </c>
      <c r="Y5911">
        <f t="shared" si="648"/>
        <v>1.1260273972602739</v>
      </c>
      <c r="Z5911" t="str">
        <f t="shared" si="649"/>
        <v>1–2 Years</v>
      </c>
      <c r="AA5911" t="str">
        <f t="shared" si="650"/>
        <v>70K–99K</v>
      </c>
    </row>
    <row r="5912" spans="1:27" ht="19.95" customHeight="1" x14ac:dyDescent="0.3">
      <c r="A5912" s="4" t="s">
        <v>6039</v>
      </c>
      <c r="B5912" s="5">
        <v>45244</v>
      </c>
      <c r="C5912" s="6" t="s">
        <v>66</v>
      </c>
      <c r="D5912" s="6" t="s">
        <v>56</v>
      </c>
      <c r="E5912" s="6" t="s">
        <v>67</v>
      </c>
      <c r="F5912" s="6" t="s">
        <v>193</v>
      </c>
      <c r="G5912" s="6" t="s">
        <v>69</v>
      </c>
      <c r="H5912" s="6" t="s">
        <v>43</v>
      </c>
      <c r="I5912" s="6" t="s">
        <v>27</v>
      </c>
      <c r="J5912" s="5">
        <v>45244</v>
      </c>
      <c r="K5912" s="5"/>
      <c r="L5912" s="6" t="s">
        <v>28</v>
      </c>
      <c r="M5912" s="6">
        <v>778</v>
      </c>
      <c r="N5912" s="6" t="s">
        <v>29</v>
      </c>
      <c r="O5912" s="6" t="s">
        <v>105</v>
      </c>
      <c r="P5912" s="6" t="s">
        <v>64</v>
      </c>
      <c r="Q5912" s="6">
        <v>5</v>
      </c>
      <c r="R5912" s="6" t="s">
        <v>119</v>
      </c>
      <c r="S5912" s="6">
        <v>2</v>
      </c>
      <c r="T5912" s="7">
        <v>59500</v>
      </c>
      <c r="U5912" t="str">
        <f t="shared" si="644"/>
        <v>Reviewed</v>
      </c>
      <c r="V5912" t="str">
        <f t="shared" si="645"/>
        <v>outstanding</v>
      </c>
      <c r="W5912">
        <f t="shared" si="646"/>
        <v>0</v>
      </c>
      <c r="X5912" t="str">
        <f t="shared" si="647"/>
        <v>Active</v>
      </c>
      <c r="Y5912">
        <f t="shared" si="648"/>
        <v>2.1315068493150684</v>
      </c>
      <c r="Z5912" t="str">
        <f t="shared" si="649"/>
        <v>2–3 Years</v>
      </c>
      <c r="AA5912" t="str">
        <f t="shared" si="650"/>
        <v>&lt;70K</v>
      </c>
    </row>
    <row r="5913" spans="1:27" ht="19.95" customHeight="1" x14ac:dyDescent="0.3">
      <c r="A5913" s="8" t="s">
        <v>6040</v>
      </c>
      <c r="B5913" s="9">
        <v>45536</v>
      </c>
      <c r="C5913" s="1" t="s">
        <v>71</v>
      </c>
      <c r="D5913" s="1" t="s">
        <v>72</v>
      </c>
      <c r="E5913" s="1" t="s">
        <v>23</v>
      </c>
      <c r="F5913" s="1" t="s">
        <v>129</v>
      </c>
      <c r="G5913" s="1" t="s">
        <v>74</v>
      </c>
      <c r="H5913" s="1" t="s">
        <v>43</v>
      </c>
      <c r="I5913" s="1" t="s">
        <v>27</v>
      </c>
      <c r="J5913" s="9">
        <v>45536</v>
      </c>
      <c r="K5913" s="9"/>
      <c r="L5913" s="1" t="s">
        <v>28</v>
      </c>
      <c r="M5913" s="1">
        <v>486</v>
      </c>
      <c r="N5913" s="1" t="s">
        <v>29</v>
      </c>
      <c r="O5913" s="1" t="s">
        <v>63</v>
      </c>
      <c r="P5913" s="1" t="s">
        <v>64</v>
      </c>
      <c r="Q5913" s="1">
        <v>3</v>
      </c>
      <c r="R5913" s="1" t="s">
        <v>37</v>
      </c>
      <c r="S5913" s="1">
        <v>1</v>
      </c>
      <c r="T5913" s="10">
        <v>58000</v>
      </c>
      <c r="U5913" t="str">
        <f t="shared" si="644"/>
        <v>Reviewed</v>
      </c>
      <c r="V5913" t="str">
        <f t="shared" si="645"/>
        <v>meets</v>
      </c>
      <c r="W5913">
        <f t="shared" si="646"/>
        <v>0</v>
      </c>
      <c r="X5913" t="str">
        <f t="shared" si="647"/>
        <v>Active</v>
      </c>
      <c r="Y5913">
        <f t="shared" si="648"/>
        <v>1.3315068493150686</v>
      </c>
      <c r="Z5913" t="str">
        <f t="shared" si="649"/>
        <v>1–2 Years</v>
      </c>
      <c r="AA5913" t="str">
        <f t="shared" si="650"/>
        <v>&lt;70K</v>
      </c>
    </row>
    <row r="5914" spans="1:27" ht="19.95" customHeight="1" x14ac:dyDescent="0.3">
      <c r="A5914" s="4" t="s">
        <v>6041</v>
      </c>
      <c r="B5914" s="5">
        <v>45423</v>
      </c>
      <c r="C5914" s="6" t="s">
        <v>77</v>
      </c>
      <c r="D5914" s="6" t="s">
        <v>72</v>
      </c>
      <c r="E5914" s="6" t="s">
        <v>40</v>
      </c>
      <c r="F5914" s="6" t="s">
        <v>78</v>
      </c>
      <c r="G5914" s="6" t="s">
        <v>79</v>
      </c>
      <c r="H5914" s="6" t="s">
        <v>49</v>
      </c>
      <c r="I5914" s="6" t="s">
        <v>27</v>
      </c>
      <c r="J5914" s="5">
        <v>45423</v>
      </c>
      <c r="K5914" s="5"/>
      <c r="L5914" s="6" t="s">
        <v>28</v>
      </c>
      <c r="M5914" s="6">
        <v>599</v>
      </c>
      <c r="N5914" s="6" t="s">
        <v>29</v>
      </c>
      <c r="O5914" s="6" t="s">
        <v>63</v>
      </c>
      <c r="P5914" s="6" t="s">
        <v>64</v>
      </c>
      <c r="Q5914" s="6">
        <v>3</v>
      </c>
      <c r="R5914" s="6" t="s">
        <v>37</v>
      </c>
      <c r="S5914" s="6">
        <v>2</v>
      </c>
      <c r="T5914" s="7">
        <v>139000</v>
      </c>
      <c r="U5914" t="str">
        <f t="shared" si="644"/>
        <v>Reviewed</v>
      </c>
      <c r="V5914" t="str">
        <f t="shared" si="645"/>
        <v>meets</v>
      </c>
      <c r="W5914">
        <f t="shared" si="646"/>
        <v>0</v>
      </c>
      <c r="X5914" t="str">
        <f t="shared" si="647"/>
        <v>Active</v>
      </c>
      <c r="Y5914">
        <f t="shared" si="648"/>
        <v>1.6410958904109589</v>
      </c>
      <c r="Z5914" t="str">
        <f t="shared" si="649"/>
        <v>1–2 Years</v>
      </c>
      <c r="AA5914" t="str">
        <f t="shared" si="650"/>
        <v>130K+</v>
      </c>
    </row>
    <row r="5915" spans="1:27" ht="19.95" customHeight="1" x14ac:dyDescent="0.3">
      <c r="A5915" s="8" t="s">
        <v>6042</v>
      </c>
      <c r="B5915" s="9">
        <v>45212</v>
      </c>
      <c r="C5915" s="1" t="s">
        <v>81</v>
      </c>
      <c r="D5915" s="1" t="s">
        <v>72</v>
      </c>
      <c r="E5915" s="1" t="s">
        <v>23</v>
      </c>
      <c r="F5915" s="1" t="s">
        <v>114</v>
      </c>
      <c r="G5915" s="1" t="s">
        <v>94</v>
      </c>
      <c r="H5915" s="1" t="s">
        <v>43</v>
      </c>
      <c r="I5915" s="1" t="s">
        <v>50</v>
      </c>
      <c r="J5915" s="9">
        <v>45212</v>
      </c>
      <c r="K5915" s="9">
        <v>45571</v>
      </c>
      <c r="L5915" s="1" t="s">
        <v>51</v>
      </c>
      <c r="M5915" s="1">
        <v>359</v>
      </c>
      <c r="N5915" s="1" t="s">
        <v>140</v>
      </c>
      <c r="O5915" s="1" t="s">
        <v>43</v>
      </c>
      <c r="P5915" s="1" t="s">
        <v>107</v>
      </c>
      <c r="Q5915" s="1">
        <v>4</v>
      </c>
      <c r="R5915" s="1" t="s">
        <v>32</v>
      </c>
      <c r="S5915" s="1">
        <v>1</v>
      </c>
      <c r="T5915" s="10">
        <v>71500</v>
      </c>
      <c r="U5915" t="str">
        <f t="shared" si="644"/>
        <v>Reviewed</v>
      </c>
      <c r="V5915" t="str">
        <f t="shared" si="645"/>
        <v>exceeds</v>
      </c>
      <c r="W5915">
        <f t="shared" si="646"/>
        <v>1</v>
      </c>
      <c r="X5915" t="str">
        <f t="shared" si="647"/>
        <v>Attrited</v>
      </c>
      <c r="Y5915">
        <f t="shared" si="648"/>
        <v>0.98356164383561639</v>
      </c>
      <c r="Z5915" t="str">
        <f t="shared" si="649"/>
        <v>&lt;1 Year</v>
      </c>
      <c r="AA5915" t="str">
        <f t="shared" si="650"/>
        <v>70K–99K</v>
      </c>
    </row>
    <row r="5916" spans="1:27" ht="19.95" customHeight="1" x14ac:dyDescent="0.3">
      <c r="A5916" s="4" t="s">
        <v>6043</v>
      </c>
      <c r="B5916" s="5">
        <v>45008</v>
      </c>
      <c r="C5916" s="6" t="s">
        <v>86</v>
      </c>
      <c r="D5916" s="6" t="s">
        <v>87</v>
      </c>
      <c r="E5916" s="6" t="s">
        <v>67</v>
      </c>
      <c r="F5916" s="6" t="s">
        <v>93</v>
      </c>
      <c r="G5916" s="6" t="s">
        <v>94</v>
      </c>
      <c r="H5916" s="6" t="s">
        <v>26</v>
      </c>
      <c r="I5916" s="6" t="s">
        <v>50</v>
      </c>
      <c r="J5916" s="5">
        <v>45008</v>
      </c>
      <c r="K5916" s="5">
        <v>45233</v>
      </c>
      <c r="L5916" s="6" t="s">
        <v>159</v>
      </c>
      <c r="M5916" s="6">
        <v>225</v>
      </c>
      <c r="N5916" s="6" t="s">
        <v>75</v>
      </c>
      <c r="O5916" s="6" t="s">
        <v>63</v>
      </c>
      <c r="P5916" s="6" t="s">
        <v>133</v>
      </c>
      <c r="Q5916" s="6">
        <v>3</v>
      </c>
      <c r="R5916" s="6" t="s">
        <v>37</v>
      </c>
      <c r="S5916" s="6">
        <v>1</v>
      </c>
      <c r="T5916" s="7">
        <v>98000</v>
      </c>
      <c r="U5916" t="str">
        <f t="shared" si="644"/>
        <v>Reviewed</v>
      </c>
      <c r="V5916" t="str">
        <f t="shared" si="645"/>
        <v>meets</v>
      </c>
      <c r="W5916">
        <f t="shared" si="646"/>
        <v>1</v>
      </c>
      <c r="X5916" t="str">
        <f t="shared" si="647"/>
        <v>Attrited</v>
      </c>
      <c r="Y5916">
        <f t="shared" si="648"/>
        <v>0.61643835616438358</v>
      </c>
      <c r="Z5916" t="str">
        <f t="shared" si="649"/>
        <v>&lt;1 Year</v>
      </c>
      <c r="AA5916" t="str">
        <f t="shared" si="650"/>
        <v>70K–99K</v>
      </c>
    </row>
    <row r="5917" spans="1:27" ht="19.95" customHeight="1" x14ac:dyDescent="0.3">
      <c r="A5917" s="8" t="s">
        <v>6044</v>
      </c>
      <c r="B5917" s="9">
        <v>45265</v>
      </c>
      <c r="C5917" s="1" t="s">
        <v>91</v>
      </c>
      <c r="D5917" s="1" t="s">
        <v>87</v>
      </c>
      <c r="E5917" s="1" t="s">
        <v>92</v>
      </c>
      <c r="F5917" s="1" t="s">
        <v>286</v>
      </c>
      <c r="G5917" s="1" t="s">
        <v>94</v>
      </c>
      <c r="H5917" s="1" t="s">
        <v>110</v>
      </c>
      <c r="I5917" s="1" t="s">
        <v>27</v>
      </c>
      <c r="J5917" s="9">
        <v>45265</v>
      </c>
      <c r="K5917" s="9"/>
      <c r="L5917" s="1" t="s">
        <v>28</v>
      </c>
      <c r="M5917" s="1">
        <v>757</v>
      </c>
      <c r="N5917" s="1" t="s">
        <v>29</v>
      </c>
      <c r="O5917" s="1" t="s">
        <v>170</v>
      </c>
      <c r="P5917" s="1" t="s">
        <v>107</v>
      </c>
      <c r="Q5917" s="1">
        <v>3</v>
      </c>
      <c r="R5917" s="1" t="s">
        <v>37</v>
      </c>
      <c r="S5917" s="1">
        <v>2</v>
      </c>
      <c r="T5917" s="10">
        <v>184500</v>
      </c>
      <c r="U5917" t="str">
        <f t="shared" si="644"/>
        <v>Reviewed</v>
      </c>
      <c r="V5917" t="str">
        <f t="shared" si="645"/>
        <v>meets</v>
      </c>
      <c r="W5917">
        <f t="shared" si="646"/>
        <v>0</v>
      </c>
      <c r="X5917" t="str">
        <f t="shared" si="647"/>
        <v>Active</v>
      </c>
      <c r="Y5917">
        <f t="shared" si="648"/>
        <v>2.0739726027397261</v>
      </c>
      <c r="Z5917" t="str">
        <f t="shared" si="649"/>
        <v>2–3 Years</v>
      </c>
      <c r="AA5917" t="str">
        <f t="shared" si="650"/>
        <v>130K+</v>
      </c>
    </row>
    <row r="5918" spans="1:27" ht="19.95" customHeight="1" x14ac:dyDescent="0.3">
      <c r="A5918" s="4" t="s">
        <v>6045</v>
      </c>
      <c r="B5918" s="5">
        <v>45881</v>
      </c>
      <c r="C5918" s="6" t="s">
        <v>21</v>
      </c>
      <c r="D5918" s="6" t="s">
        <v>22</v>
      </c>
      <c r="E5918" s="6" t="s">
        <v>23</v>
      </c>
      <c r="F5918" s="6" t="s">
        <v>727</v>
      </c>
      <c r="G5918" s="6" t="s">
        <v>25</v>
      </c>
      <c r="H5918" s="6" t="s">
        <v>110</v>
      </c>
      <c r="I5918" s="6" t="s">
        <v>27</v>
      </c>
      <c r="J5918" s="5">
        <v>45881</v>
      </c>
      <c r="K5918" s="5"/>
      <c r="L5918" s="6" t="s">
        <v>28</v>
      </c>
      <c r="M5918" s="6">
        <v>141</v>
      </c>
      <c r="N5918" s="6" t="s">
        <v>52</v>
      </c>
      <c r="O5918" s="6" t="s">
        <v>30</v>
      </c>
      <c r="P5918" s="6" t="s">
        <v>133</v>
      </c>
      <c r="Q5918" s="6" t="s">
        <v>95</v>
      </c>
      <c r="R5918" s="6" t="s">
        <v>28</v>
      </c>
      <c r="S5918" s="6">
        <v>0</v>
      </c>
      <c r="T5918" s="7">
        <v>154000</v>
      </c>
      <c r="U5918" t="str">
        <f t="shared" si="644"/>
        <v>Not Reviewed</v>
      </c>
      <c r="V5918" t="str">
        <f t="shared" si="645"/>
        <v>Not Reviewed</v>
      </c>
      <c r="W5918">
        <f t="shared" si="646"/>
        <v>0</v>
      </c>
      <c r="X5918" t="str">
        <f t="shared" si="647"/>
        <v>Active</v>
      </c>
      <c r="Y5918">
        <f t="shared" si="648"/>
        <v>0.38630136986301372</v>
      </c>
      <c r="Z5918" t="str">
        <f t="shared" si="649"/>
        <v>&lt;1 Year</v>
      </c>
      <c r="AA5918" t="str">
        <f t="shared" si="650"/>
        <v>130K+</v>
      </c>
    </row>
    <row r="5919" spans="1:27" ht="19.95" customHeight="1" x14ac:dyDescent="0.3">
      <c r="A5919" s="8" t="s">
        <v>6046</v>
      </c>
      <c r="B5919" s="9">
        <v>45753</v>
      </c>
      <c r="C5919" s="1" t="s">
        <v>34</v>
      </c>
      <c r="D5919" s="1" t="s">
        <v>22</v>
      </c>
      <c r="E5919" s="1" t="s">
        <v>23</v>
      </c>
      <c r="F5919" s="1" t="s">
        <v>109</v>
      </c>
      <c r="G5919" s="1" t="s">
        <v>36</v>
      </c>
      <c r="H5919" s="1" t="s">
        <v>110</v>
      </c>
      <c r="I5919" s="1" t="s">
        <v>27</v>
      </c>
      <c r="J5919" s="9">
        <v>45753</v>
      </c>
      <c r="K5919" s="9"/>
      <c r="L5919" s="1" t="s">
        <v>28</v>
      </c>
      <c r="M5919" s="1">
        <v>269</v>
      </c>
      <c r="N5919" s="1" t="s">
        <v>75</v>
      </c>
      <c r="O5919" s="1" t="s">
        <v>105</v>
      </c>
      <c r="P5919" s="1" t="s">
        <v>31</v>
      </c>
      <c r="Q5919" s="1">
        <v>3</v>
      </c>
      <c r="R5919" s="1" t="s">
        <v>37</v>
      </c>
      <c r="S5919" s="1">
        <v>1</v>
      </c>
      <c r="T5919" s="10">
        <v>131500</v>
      </c>
      <c r="U5919" t="str">
        <f t="shared" si="644"/>
        <v>Reviewed</v>
      </c>
      <c r="V5919" t="str">
        <f t="shared" si="645"/>
        <v>meets</v>
      </c>
      <c r="W5919">
        <f t="shared" si="646"/>
        <v>0</v>
      </c>
      <c r="X5919" t="str">
        <f t="shared" si="647"/>
        <v>Active</v>
      </c>
      <c r="Y5919">
        <f t="shared" si="648"/>
        <v>0.73698630136986298</v>
      </c>
      <c r="Z5919" t="str">
        <f t="shared" si="649"/>
        <v>&lt;1 Year</v>
      </c>
      <c r="AA5919" t="str">
        <f t="shared" si="650"/>
        <v>130K+</v>
      </c>
    </row>
    <row r="5920" spans="1:27" ht="19.95" customHeight="1" x14ac:dyDescent="0.3">
      <c r="A5920" s="4" t="s">
        <v>6047</v>
      </c>
      <c r="B5920" s="5">
        <v>45518</v>
      </c>
      <c r="C5920" s="6" t="s">
        <v>39</v>
      </c>
      <c r="D5920" s="6" t="s">
        <v>22</v>
      </c>
      <c r="E5920" s="6" t="s">
        <v>40</v>
      </c>
      <c r="F5920" s="6" t="s">
        <v>174</v>
      </c>
      <c r="G5920" s="6" t="s">
        <v>42</v>
      </c>
      <c r="H5920" s="6" t="s">
        <v>26</v>
      </c>
      <c r="I5920" s="6" t="s">
        <v>27</v>
      </c>
      <c r="J5920" s="5">
        <v>45518</v>
      </c>
      <c r="K5920" s="5"/>
      <c r="L5920" s="6" t="s">
        <v>28</v>
      </c>
      <c r="M5920" s="6">
        <v>504</v>
      </c>
      <c r="N5920" s="6" t="s">
        <v>140</v>
      </c>
      <c r="O5920" s="6" t="s">
        <v>30</v>
      </c>
      <c r="P5920" s="6" t="s">
        <v>31</v>
      </c>
      <c r="Q5920" s="6">
        <v>3</v>
      </c>
      <c r="R5920" s="6" t="s">
        <v>37</v>
      </c>
      <c r="S5920" s="6">
        <v>1</v>
      </c>
      <c r="T5920" s="7">
        <v>99000</v>
      </c>
      <c r="U5920" t="str">
        <f t="shared" si="644"/>
        <v>Reviewed</v>
      </c>
      <c r="V5920" t="str">
        <f t="shared" si="645"/>
        <v>meets</v>
      </c>
      <c r="W5920">
        <f t="shared" si="646"/>
        <v>0</v>
      </c>
      <c r="X5920" t="str">
        <f t="shared" si="647"/>
        <v>Active</v>
      </c>
      <c r="Y5920">
        <f t="shared" si="648"/>
        <v>1.3808219178082193</v>
      </c>
      <c r="Z5920" t="str">
        <f t="shared" si="649"/>
        <v>1–2 Years</v>
      </c>
      <c r="AA5920" t="str">
        <f t="shared" si="650"/>
        <v>70K–99K</v>
      </c>
    </row>
    <row r="5921" spans="1:27" ht="19.95" customHeight="1" x14ac:dyDescent="0.3">
      <c r="A5921" s="8" t="s">
        <v>6048</v>
      </c>
      <c r="B5921" s="9">
        <v>45695</v>
      </c>
      <c r="C5921" s="1" t="s">
        <v>46</v>
      </c>
      <c r="D5921" s="1" t="s">
        <v>22</v>
      </c>
      <c r="E5921" s="1" t="s">
        <v>40</v>
      </c>
      <c r="F5921" s="1" t="s">
        <v>101</v>
      </c>
      <c r="G5921" s="1" t="s">
        <v>48</v>
      </c>
      <c r="H5921" s="1" t="s">
        <v>26</v>
      </c>
      <c r="I5921" s="1" t="s">
        <v>27</v>
      </c>
      <c r="J5921" s="9">
        <v>45695</v>
      </c>
      <c r="K5921" s="9"/>
      <c r="L5921" s="1" t="s">
        <v>28</v>
      </c>
      <c r="M5921" s="1">
        <v>327</v>
      </c>
      <c r="N5921" s="1" t="s">
        <v>29</v>
      </c>
      <c r="O5921" s="1" t="s">
        <v>63</v>
      </c>
      <c r="P5921" s="1" t="s">
        <v>107</v>
      </c>
      <c r="Q5921" s="1">
        <v>3</v>
      </c>
      <c r="R5921" s="1" t="s">
        <v>37</v>
      </c>
      <c r="S5921" s="1">
        <v>1</v>
      </c>
      <c r="T5921" s="10">
        <v>79000</v>
      </c>
      <c r="U5921" t="str">
        <f t="shared" si="644"/>
        <v>Reviewed</v>
      </c>
      <c r="V5921" t="str">
        <f t="shared" si="645"/>
        <v>meets</v>
      </c>
      <c r="W5921">
        <f t="shared" si="646"/>
        <v>0</v>
      </c>
      <c r="X5921" t="str">
        <f t="shared" si="647"/>
        <v>Active</v>
      </c>
      <c r="Y5921">
        <f t="shared" si="648"/>
        <v>0.89589041095890409</v>
      </c>
      <c r="Z5921" t="str">
        <f t="shared" si="649"/>
        <v>&lt;1 Year</v>
      </c>
      <c r="AA5921" t="str">
        <f t="shared" si="650"/>
        <v>70K–99K</v>
      </c>
    </row>
    <row r="5922" spans="1:27" ht="19.95" customHeight="1" x14ac:dyDescent="0.3">
      <c r="A5922" s="4" t="s">
        <v>6049</v>
      </c>
      <c r="B5922" s="5">
        <v>45080</v>
      </c>
      <c r="C5922" s="6" t="s">
        <v>55</v>
      </c>
      <c r="D5922" s="6" t="s">
        <v>56</v>
      </c>
      <c r="E5922" s="6" t="s">
        <v>23</v>
      </c>
      <c r="F5922" s="6" t="s">
        <v>57</v>
      </c>
      <c r="G5922" s="6" t="s">
        <v>58</v>
      </c>
      <c r="H5922" s="6" t="s">
        <v>43</v>
      </c>
      <c r="I5922" s="6" t="s">
        <v>27</v>
      </c>
      <c r="J5922" s="5">
        <v>45080</v>
      </c>
      <c r="K5922" s="5"/>
      <c r="L5922" s="6" t="s">
        <v>28</v>
      </c>
      <c r="M5922" s="6">
        <v>942</v>
      </c>
      <c r="N5922" s="6" t="s">
        <v>75</v>
      </c>
      <c r="O5922" s="6" t="s">
        <v>63</v>
      </c>
      <c r="P5922" s="6" t="s">
        <v>31</v>
      </c>
      <c r="Q5922" s="6">
        <v>3</v>
      </c>
      <c r="R5922" s="6" t="s">
        <v>37</v>
      </c>
      <c r="S5922" s="6">
        <v>3</v>
      </c>
      <c r="T5922" s="7">
        <v>61000</v>
      </c>
      <c r="U5922" t="str">
        <f t="shared" si="644"/>
        <v>Reviewed</v>
      </c>
      <c r="V5922" t="str">
        <f t="shared" si="645"/>
        <v>meets</v>
      </c>
      <c r="W5922">
        <f t="shared" si="646"/>
        <v>0</v>
      </c>
      <c r="X5922" t="str">
        <f t="shared" si="647"/>
        <v>Active</v>
      </c>
      <c r="Y5922">
        <f t="shared" si="648"/>
        <v>2.580821917808219</v>
      </c>
      <c r="Z5922" t="str">
        <f t="shared" si="649"/>
        <v>2–3 Years</v>
      </c>
      <c r="AA5922" t="str">
        <f t="shared" si="650"/>
        <v>&lt;70K</v>
      </c>
    </row>
    <row r="5923" spans="1:27" ht="19.95" customHeight="1" x14ac:dyDescent="0.3">
      <c r="A5923" s="8" t="s">
        <v>6050</v>
      </c>
      <c r="B5923" s="9">
        <v>45605</v>
      </c>
      <c r="C5923" s="1" t="s">
        <v>60</v>
      </c>
      <c r="D5923" s="1" t="s">
        <v>56</v>
      </c>
      <c r="E5923" s="1" t="s">
        <v>40</v>
      </c>
      <c r="F5923" s="1" t="s">
        <v>61</v>
      </c>
      <c r="G5923" s="1" t="s">
        <v>62</v>
      </c>
      <c r="H5923" s="1" t="s">
        <v>26</v>
      </c>
      <c r="I5923" s="1" t="s">
        <v>50</v>
      </c>
      <c r="J5923" s="9">
        <v>45605</v>
      </c>
      <c r="K5923" s="9">
        <v>45992</v>
      </c>
      <c r="L5923" s="1" t="s">
        <v>51</v>
      </c>
      <c r="M5923" s="1">
        <v>387</v>
      </c>
      <c r="N5923" s="1" t="s">
        <v>29</v>
      </c>
      <c r="O5923" s="1" t="s">
        <v>63</v>
      </c>
      <c r="P5923" s="1" t="s">
        <v>44</v>
      </c>
      <c r="Q5923" s="1">
        <v>3</v>
      </c>
      <c r="R5923" s="1" t="s">
        <v>37</v>
      </c>
      <c r="S5923" s="1">
        <v>1</v>
      </c>
      <c r="T5923" s="10">
        <v>99500</v>
      </c>
      <c r="U5923" t="str">
        <f t="shared" si="644"/>
        <v>Reviewed</v>
      </c>
      <c r="V5923" t="str">
        <f t="shared" si="645"/>
        <v>meets</v>
      </c>
      <c r="W5923">
        <f t="shared" si="646"/>
        <v>1</v>
      </c>
      <c r="X5923" t="str">
        <f t="shared" si="647"/>
        <v>Attrited</v>
      </c>
      <c r="Y5923">
        <f t="shared" si="648"/>
        <v>1.0602739726027397</v>
      </c>
      <c r="Z5923" t="str">
        <f t="shared" si="649"/>
        <v>1–2 Years</v>
      </c>
      <c r="AA5923" t="str">
        <f t="shared" si="650"/>
        <v>70K–99K</v>
      </c>
    </row>
    <row r="5924" spans="1:27" ht="19.95" customHeight="1" x14ac:dyDescent="0.3">
      <c r="A5924" s="4" t="s">
        <v>6051</v>
      </c>
      <c r="B5924" s="5">
        <v>45386</v>
      </c>
      <c r="C5924" s="6" t="s">
        <v>66</v>
      </c>
      <c r="D5924" s="6" t="s">
        <v>56</v>
      </c>
      <c r="E5924" s="6" t="s">
        <v>67</v>
      </c>
      <c r="F5924" s="6" t="s">
        <v>193</v>
      </c>
      <c r="G5924" s="6" t="s">
        <v>69</v>
      </c>
      <c r="H5924" s="6" t="s">
        <v>43</v>
      </c>
      <c r="I5924" s="6" t="s">
        <v>50</v>
      </c>
      <c r="J5924" s="5">
        <v>45386</v>
      </c>
      <c r="K5924" s="5">
        <v>45991</v>
      </c>
      <c r="L5924" s="6" t="s">
        <v>84</v>
      </c>
      <c r="M5924" s="6">
        <v>605</v>
      </c>
      <c r="N5924" s="6" t="s">
        <v>122</v>
      </c>
      <c r="O5924" s="6" t="s">
        <v>43</v>
      </c>
      <c r="P5924" s="6" t="s">
        <v>107</v>
      </c>
      <c r="Q5924" s="6">
        <v>2</v>
      </c>
      <c r="R5924" s="6" t="s">
        <v>53</v>
      </c>
      <c r="S5924" s="6">
        <v>2</v>
      </c>
      <c r="T5924" s="7">
        <v>73000</v>
      </c>
      <c r="U5924" t="str">
        <f t="shared" si="644"/>
        <v>Reviewed</v>
      </c>
      <c r="V5924" t="str">
        <f t="shared" si="645"/>
        <v>needs_support</v>
      </c>
      <c r="W5924">
        <f t="shared" si="646"/>
        <v>1</v>
      </c>
      <c r="X5924" t="str">
        <f t="shared" si="647"/>
        <v>Attrited</v>
      </c>
      <c r="Y5924">
        <f t="shared" si="648"/>
        <v>1.6575342465753424</v>
      </c>
      <c r="Z5924" t="str">
        <f t="shared" si="649"/>
        <v>1–2 Years</v>
      </c>
      <c r="AA5924" t="str">
        <f t="shared" si="650"/>
        <v>70K–99K</v>
      </c>
    </row>
    <row r="5925" spans="1:27" ht="19.95" customHeight="1" x14ac:dyDescent="0.3">
      <c r="A5925" s="8" t="s">
        <v>6052</v>
      </c>
      <c r="B5925" s="9">
        <v>45007</v>
      </c>
      <c r="C5925" s="1" t="s">
        <v>71</v>
      </c>
      <c r="D5925" s="1" t="s">
        <v>72</v>
      </c>
      <c r="E5925" s="1" t="s">
        <v>23</v>
      </c>
      <c r="F5925" s="1" t="s">
        <v>150</v>
      </c>
      <c r="G5925" s="1" t="s">
        <v>74</v>
      </c>
      <c r="H5925" s="1" t="s">
        <v>26</v>
      </c>
      <c r="I5925" s="1" t="s">
        <v>50</v>
      </c>
      <c r="J5925" s="9">
        <v>45007</v>
      </c>
      <c r="K5925" s="9">
        <v>45847</v>
      </c>
      <c r="L5925" s="1" t="s">
        <v>51</v>
      </c>
      <c r="M5925" s="1">
        <v>840</v>
      </c>
      <c r="N5925" s="1" t="s">
        <v>52</v>
      </c>
      <c r="O5925" s="1" t="s">
        <v>63</v>
      </c>
      <c r="P5925" s="1" t="s">
        <v>31</v>
      </c>
      <c r="Q5925" s="1">
        <v>3</v>
      </c>
      <c r="R5925" s="1" t="s">
        <v>37</v>
      </c>
      <c r="S5925" s="1">
        <v>2</v>
      </c>
      <c r="T5925" s="10">
        <v>73000</v>
      </c>
      <c r="U5925" t="str">
        <f t="shared" si="644"/>
        <v>Reviewed</v>
      </c>
      <c r="V5925" t="str">
        <f t="shared" si="645"/>
        <v>meets</v>
      </c>
      <c r="W5925">
        <f t="shared" si="646"/>
        <v>1</v>
      </c>
      <c r="X5925" t="str">
        <f t="shared" si="647"/>
        <v>Attrited</v>
      </c>
      <c r="Y5925">
        <f t="shared" si="648"/>
        <v>2.3013698630136985</v>
      </c>
      <c r="Z5925" t="str">
        <f t="shared" si="649"/>
        <v>2–3 Years</v>
      </c>
      <c r="AA5925" t="str">
        <f t="shared" si="650"/>
        <v>70K–99K</v>
      </c>
    </row>
    <row r="5926" spans="1:27" ht="19.95" customHeight="1" x14ac:dyDescent="0.3">
      <c r="A5926" s="4" t="s">
        <v>6053</v>
      </c>
      <c r="B5926" s="5">
        <v>45513</v>
      </c>
      <c r="C5926" s="6" t="s">
        <v>77</v>
      </c>
      <c r="D5926" s="6" t="s">
        <v>72</v>
      </c>
      <c r="E5926" s="6" t="s">
        <v>40</v>
      </c>
      <c r="F5926" s="6" t="s">
        <v>112</v>
      </c>
      <c r="G5926" s="6" t="s">
        <v>79</v>
      </c>
      <c r="H5926" s="6" t="s">
        <v>43</v>
      </c>
      <c r="I5926" s="6" t="s">
        <v>27</v>
      </c>
      <c r="J5926" s="5">
        <v>45513</v>
      </c>
      <c r="K5926" s="5"/>
      <c r="L5926" s="6" t="s">
        <v>28</v>
      </c>
      <c r="M5926" s="6">
        <v>509</v>
      </c>
      <c r="N5926" s="6" t="s">
        <v>75</v>
      </c>
      <c r="O5926" s="6" t="s">
        <v>63</v>
      </c>
      <c r="P5926" s="6" t="s">
        <v>31</v>
      </c>
      <c r="Q5926" s="6">
        <v>4</v>
      </c>
      <c r="R5926" s="6" t="s">
        <v>32</v>
      </c>
      <c r="S5926" s="6">
        <v>1</v>
      </c>
      <c r="T5926" s="7">
        <v>76500</v>
      </c>
      <c r="U5926" t="str">
        <f t="shared" si="644"/>
        <v>Reviewed</v>
      </c>
      <c r="V5926" t="str">
        <f t="shared" si="645"/>
        <v>exceeds</v>
      </c>
      <c r="W5926">
        <f t="shared" si="646"/>
        <v>0</v>
      </c>
      <c r="X5926" t="str">
        <f t="shared" si="647"/>
        <v>Active</v>
      </c>
      <c r="Y5926">
        <f t="shared" si="648"/>
        <v>1.3945205479452054</v>
      </c>
      <c r="Z5926" t="str">
        <f t="shared" si="649"/>
        <v>1–2 Years</v>
      </c>
      <c r="AA5926" t="str">
        <f t="shared" si="650"/>
        <v>70K–99K</v>
      </c>
    </row>
    <row r="5927" spans="1:27" ht="19.95" customHeight="1" x14ac:dyDescent="0.3">
      <c r="A5927" s="8" t="s">
        <v>6054</v>
      </c>
      <c r="B5927" s="9">
        <v>44966</v>
      </c>
      <c r="C5927" s="1" t="s">
        <v>81</v>
      </c>
      <c r="D5927" s="1" t="s">
        <v>72</v>
      </c>
      <c r="E5927" s="1" t="s">
        <v>23</v>
      </c>
      <c r="F5927" s="1" t="s">
        <v>223</v>
      </c>
      <c r="G5927" s="1" t="s">
        <v>83</v>
      </c>
      <c r="H5927" s="1" t="s">
        <v>49</v>
      </c>
      <c r="I5927" s="1" t="s">
        <v>27</v>
      </c>
      <c r="J5927" s="9">
        <v>44966</v>
      </c>
      <c r="K5927" s="9"/>
      <c r="L5927" s="1" t="s">
        <v>28</v>
      </c>
      <c r="M5927" s="1">
        <v>1056</v>
      </c>
      <c r="N5927" s="1" t="s">
        <v>75</v>
      </c>
      <c r="O5927" s="1" t="s">
        <v>63</v>
      </c>
      <c r="P5927" s="1" t="s">
        <v>64</v>
      </c>
      <c r="Q5927" s="1">
        <v>2</v>
      </c>
      <c r="R5927" s="1" t="s">
        <v>53</v>
      </c>
      <c r="S5927" s="1">
        <v>3</v>
      </c>
      <c r="T5927" s="10">
        <v>103000</v>
      </c>
      <c r="U5927" t="str">
        <f t="shared" si="644"/>
        <v>Reviewed</v>
      </c>
      <c r="V5927" t="str">
        <f t="shared" si="645"/>
        <v>needs_support</v>
      </c>
      <c r="W5927">
        <f t="shared" si="646"/>
        <v>0</v>
      </c>
      <c r="X5927" t="str">
        <f t="shared" si="647"/>
        <v>Active</v>
      </c>
      <c r="Y5927">
        <f t="shared" si="648"/>
        <v>2.893150684931507</v>
      </c>
      <c r="Z5927" t="str">
        <f t="shared" si="649"/>
        <v>2–3 Years</v>
      </c>
      <c r="AA5927" t="str">
        <f t="shared" si="650"/>
        <v>100K–129K</v>
      </c>
    </row>
    <row r="5928" spans="1:27" ht="19.95" customHeight="1" x14ac:dyDescent="0.3">
      <c r="A5928" s="4" t="s">
        <v>6055</v>
      </c>
      <c r="B5928" s="5">
        <v>45062</v>
      </c>
      <c r="C5928" s="6" t="s">
        <v>86</v>
      </c>
      <c r="D5928" s="6" t="s">
        <v>87</v>
      </c>
      <c r="E5928" s="6" t="s">
        <v>67</v>
      </c>
      <c r="F5928" s="6" t="s">
        <v>135</v>
      </c>
      <c r="G5928" s="6" t="s">
        <v>89</v>
      </c>
      <c r="H5928" s="6" t="s">
        <v>43</v>
      </c>
      <c r="I5928" s="6" t="s">
        <v>27</v>
      </c>
      <c r="J5928" s="5">
        <v>45062</v>
      </c>
      <c r="K5928" s="5"/>
      <c r="L5928" s="6" t="s">
        <v>28</v>
      </c>
      <c r="M5928" s="6">
        <v>960</v>
      </c>
      <c r="N5928" s="6" t="s">
        <v>75</v>
      </c>
      <c r="O5928" s="6" t="s">
        <v>63</v>
      </c>
      <c r="P5928" s="6" t="s">
        <v>44</v>
      </c>
      <c r="Q5928" s="6">
        <v>3</v>
      </c>
      <c r="R5928" s="6" t="s">
        <v>37</v>
      </c>
      <c r="S5928" s="6">
        <v>3</v>
      </c>
      <c r="T5928" s="7">
        <v>56500</v>
      </c>
      <c r="U5928" t="str">
        <f t="shared" si="644"/>
        <v>Reviewed</v>
      </c>
      <c r="V5928" t="str">
        <f t="shared" si="645"/>
        <v>meets</v>
      </c>
      <c r="W5928">
        <f t="shared" si="646"/>
        <v>0</v>
      </c>
      <c r="X5928" t="str">
        <f t="shared" si="647"/>
        <v>Active</v>
      </c>
      <c r="Y5928">
        <f t="shared" si="648"/>
        <v>2.6301369863013697</v>
      </c>
      <c r="Z5928" t="str">
        <f t="shared" si="649"/>
        <v>2–3 Years</v>
      </c>
      <c r="AA5928" t="str">
        <f t="shared" si="650"/>
        <v>&lt;70K</v>
      </c>
    </row>
    <row r="5929" spans="1:27" ht="19.95" customHeight="1" x14ac:dyDescent="0.3">
      <c r="A5929" s="8" t="s">
        <v>6056</v>
      </c>
      <c r="B5929" s="9">
        <v>45580</v>
      </c>
      <c r="C5929" s="1" t="s">
        <v>91</v>
      </c>
      <c r="D5929" s="1" t="s">
        <v>87</v>
      </c>
      <c r="E5929" s="1" t="s">
        <v>92</v>
      </c>
      <c r="F5929" s="1" t="s">
        <v>35</v>
      </c>
      <c r="G5929" s="1" t="s">
        <v>36</v>
      </c>
      <c r="H5929" s="1" t="s">
        <v>26</v>
      </c>
      <c r="I5929" s="1" t="s">
        <v>27</v>
      </c>
      <c r="J5929" s="9">
        <v>45580</v>
      </c>
      <c r="K5929" s="9"/>
      <c r="L5929" s="1" t="s">
        <v>28</v>
      </c>
      <c r="M5929" s="1">
        <v>442</v>
      </c>
      <c r="N5929" s="1" t="s">
        <v>29</v>
      </c>
      <c r="O5929" s="1" t="s">
        <v>63</v>
      </c>
      <c r="P5929" s="1" t="s">
        <v>107</v>
      </c>
      <c r="Q5929" s="1">
        <v>3</v>
      </c>
      <c r="R5929" s="1" t="s">
        <v>37</v>
      </c>
      <c r="S5929" s="1">
        <v>1</v>
      </c>
      <c r="T5929" s="10">
        <v>88000</v>
      </c>
      <c r="U5929" t="str">
        <f t="shared" si="644"/>
        <v>Reviewed</v>
      </c>
      <c r="V5929" t="str">
        <f t="shared" si="645"/>
        <v>meets</v>
      </c>
      <c r="W5929">
        <f t="shared" si="646"/>
        <v>0</v>
      </c>
      <c r="X5929" t="str">
        <f t="shared" si="647"/>
        <v>Active</v>
      </c>
      <c r="Y5929">
        <f t="shared" si="648"/>
        <v>1.210958904109589</v>
      </c>
      <c r="Z5929" t="str">
        <f t="shared" si="649"/>
        <v>1–2 Years</v>
      </c>
      <c r="AA5929" t="str">
        <f t="shared" si="650"/>
        <v>70K–99K</v>
      </c>
    </row>
    <row r="5930" spans="1:27" ht="19.95" customHeight="1" x14ac:dyDescent="0.3">
      <c r="A5930" s="4" t="s">
        <v>6057</v>
      </c>
      <c r="B5930" s="5">
        <v>45052</v>
      </c>
      <c r="C5930" s="6" t="s">
        <v>21</v>
      </c>
      <c r="D5930" s="6" t="s">
        <v>22</v>
      </c>
      <c r="E5930" s="6" t="s">
        <v>23</v>
      </c>
      <c r="F5930" s="6" t="s">
        <v>174</v>
      </c>
      <c r="G5930" s="6" t="s">
        <v>42</v>
      </c>
      <c r="H5930" s="6" t="s">
        <v>26</v>
      </c>
      <c r="I5930" s="6" t="s">
        <v>27</v>
      </c>
      <c r="J5930" s="5">
        <v>45052</v>
      </c>
      <c r="K5930" s="5"/>
      <c r="L5930" s="6" t="s">
        <v>28</v>
      </c>
      <c r="M5930" s="6">
        <v>970</v>
      </c>
      <c r="N5930" s="6" t="s">
        <v>52</v>
      </c>
      <c r="O5930" s="6" t="s">
        <v>30</v>
      </c>
      <c r="P5930" s="6" t="s">
        <v>31</v>
      </c>
      <c r="Q5930" s="6">
        <v>4</v>
      </c>
      <c r="R5930" s="6" t="s">
        <v>32</v>
      </c>
      <c r="S5930" s="6">
        <v>3</v>
      </c>
      <c r="T5930" s="7">
        <v>77500</v>
      </c>
      <c r="U5930" t="str">
        <f t="shared" si="644"/>
        <v>Reviewed</v>
      </c>
      <c r="V5930" t="str">
        <f t="shared" si="645"/>
        <v>exceeds</v>
      </c>
      <c r="W5930">
        <f t="shared" si="646"/>
        <v>0</v>
      </c>
      <c r="X5930" t="str">
        <f t="shared" si="647"/>
        <v>Active</v>
      </c>
      <c r="Y5930">
        <f t="shared" si="648"/>
        <v>2.6575342465753424</v>
      </c>
      <c r="Z5930" t="str">
        <f t="shared" si="649"/>
        <v>2–3 Years</v>
      </c>
      <c r="AA5930" t="str">
        <f t="shared" si="650"/>
        <v>70K–99K</v>
      </c>
    </row>
    <row r="5931" spans="1:27" ht="19.95" customHeight="1" x14ac:dyDescent="0.3">
      <c r="A5931" s="8" t="s">
        <v>6058</v>
      </c>
      <c r="B5931" s="9">
        <v>45870</v>
      </c>
      <c r="C5931" s="1" t="s">
        <v>34</v>
      </c>
      <c r="D5931" s="1" t="s">
        <v>22</v>
      </c>
      <c r="E5931" s="1" t="s">
        <v>23</v>
      </c>
      <c r="F5931" s="1" t="s">
        <v>35</v>
      </c>
      <c r="G5931" s="1" t="s">
        <v>36</v>
      </c>
      <c r="H5931" s="1" t="s">
        <v>26</v>
      </c>
      <c r="I5931" s="1" t="s">
        <v>27</v>
      </c>
      <c r="J5931" s="9">
        <v>45870</v>
      </c>
      <c r="K5931" s="9"/>
      <c r="L5931" s="1" t="s">
        <v>28</v>
      </c>
      <c r="M5931" s="1">
        <v>152</v>
      </c>
      <c r="N5931" s="1" t="s">
        <v>122</v>
      </c>
      <c r="O5931" s="1" t="s">
        <v>105</v>
      </c>
      <c r="P5931" s="1" t="s">
        <v>64</v>
      </c>
      <c r="Q5931" s="1" t="s">
        <v>95</v>
      </c>
      <c r="R5931" s="1" t="s">
        <v>28</v>
      </c>
      <c r="S5931" s="1">
        <v>0</v>
      </c>
      <c r="T5931" s="10">
        <v>78000</v>
      </c>
      <c r="U5931" t="str">
        <f t="shared" si="644"/>
        <v>Not Reviewed</v>
      </c>
      <c r="V5931" t="str">
        <f t="shared" si="645"/>
        <v>Not Reviewed</v>
      </c>
      <c r="W5931">
        <f t="shared" si="646"/>
        <v>0</v>
      </c>
      <c r="X5931" t="str">
        <f t="shared" si="647"/>
        <v>Active</v>
      </c>
      <c r="Y5931">
        <f t="shared" si="648"/>
        <v>0.41643835616438357</v>
      </c>
      <c r="Z5931" t="str">
        <f t="shared" si="649"/>
        <v>&lt;1 Year</v>
      </c>
      <c r="AA5931" t="str">
        <f t="shared" si="650"/>
        <v>70K–99K</v>
      </c>
    </row>
    <row r="5932" spans="1:27" ht="19.95" customHeight="1" x14ac:dyDescent="0.3">
      <c r="A5932" s="4" t="s">
        <v>6059</v>
      </c>
      <c r="B5932" s="5">
        <v>45137</v>
      </c>
      <c r="C5932" s="6" t="s">
        <v>39</v>
      </c>
      <c r="D5932" s="6" t="s">
        <v>22</v>
      </c>
      <c r="E5932" s="6" t="s">
        <v>40</v>
      </c>
      <c r="F5932" s="6" t="s">
        <v>138</v>
      </c>
      <c r="G5932" s="6" t="s">
        <v>36</v>
      </c>
      <c r="H5932" s="6" t="s">
        <v>43</v>
      </c>
      <c r="I5932" s="6" t="s">
        <v>27</v>
      </c>
      <c r="J5932" s="5">
        <v>45137</v>
      </c>
      <c r="K5932" s="5"/>
      <c r="L5932" s="6" t="s">
        <v>28</v>
      </c>
      <c r="M5932" s="6">
        <v>885</v>
      </c>
      <c r="N5932" s="6" t="s">
        <v>52</v>
      </c>
      <c r="O5932" s="6" t="s">
        <v>63</v>
      </c>
      <c r="P5932" s="6" t="s">
        <v>107</v>
      </c>
      <c r="Q5932" s="6">
        <v>3</v>
      </c>
      <c r="R5932" s="6" t="s">
        <v>37</v>
      </c>
      <c r="S5932" s="6">
        <v>2</v>
      </c>
      <c r="T5932" s="7">
        <v>64000</v>
      </c>
      <c r="U5932" t="str">
        <f t="shared" si="644"/>
        <v>Reviewed</v>
      </c>
      <c r="V5932" t="str">
        <f t="shared" si="645"/>
        <v>meets</v>
      </c>
      <c r="W5932">
        <f t="shared" si="646"/>
        <v>0</v>
      </c>
      <c r="X5932" t="str">
        <f t="shared" si="647"/>
        <v>Active</v>
      </c>
      <c r="Y5932">
        <f t="shared" si="648"/>
        <v>2.4246575342465753</v>
      </c>
      <c r="Z5932" t="str">
        <f t="shared" si="649"/>
        <v>2–3 Years</v>
      </c>
      <c r="AA5932" t="str">
        <f t="shared" si="650"/>
        <v>&lt;70K</v>
      </c>
    </row>
    <row r="5933" spans="1:27" ht="19.95" customHeight="1" x14ac:dyDescent="0.3">
      <c r="A5933" s="8" t="s">
        <v>6060</v>
      </c>
      <c r="B5933" s="9">
        <v>45450</v>
      </c>
      <c r="C5933" s="1" t="s">
        <v>46</v>
      </c>
      <c r="D5933" s="1" t="s">
        <v>22</v>
      </c>
      <c r="E5933" s="1" t="s">
        <v>40</v>
      </c>
      <c r="F5933" s="1" t="s">
        <v>215</v>
      </c>
      <c r="G5933" s="1" t="s">
        <v>42</v>
      </c>
      <c r="H5933" s="1" t="s">
        <v>49</v>
      </c>
      <c r="I5933" s="1" t="s">
        <v>27</v>
      </c>
      <c r="J5933" s="9">
        <v>45450</v>
      </c>
      <c r="K5933" s="9"/>
      <c r="L5933" s="1" t="s">
        <v>28</v>
      </c>
      <c r="M5933" s="1">
        <v>572</v>
      </c>
      <c r="N5933" s="1" t="s">
        <v>29</v>
      </c>
      <c r="O5933" s="1" t="s">
        <v>43</v>
      </c>
      <c r="P5933" s="1" t="s">
        <v>64</v>
      </c>
      <c r="Q5933" s="1">
        <v>4</v>
      </c>
      <c r="R5933" s="1" t="s">
        <v>32</v>
      </c>
      <c r="S5933" s="1">
        <v>2</v>
      </c>
      <c r="T5933" s="10">
        <v>140000</v>
      </c>
      <c r="U5933" t="str">
        <f t="shared" si="644"/>
        <v>Reviewed</v>
      </c>
      <c r="V5933" t="str">
        <f t="shared" si="645"/>
        <v>exceeds</v>
      </c>
      <c r="W5933">
        <f t="shared" si="646"/>
        <v>0</v>
      </c>
      <c r="X5933" t="str">
        <f t="shared" si="647"/>
        <v>Active</v>
      </c>
      <c r="Y5933">
        <f t="shared" si="648"/>
        <v>1.5671232876712329</v>
      </c>
      <c r="Z5933" t="str">
        <f t="shared" si="649"/>
        <v>1–2 Years</v>
      </c>
      <c r="AA5933" t="str">
        <f t="shared" si="650"/>
        <v>130K+</v>
      </c>
    </row>
    <row r="5934" spans="1:27" ht="19.95" customHeight="1" x14ac:dyDescent="0.3">
      <c r="A5934" s="4" t="s">
        <v>6061</v>
      </c>
      <c r="B5934" s="5">
        <v>45703</v>
      </c>
      <c r="C5934" s="6" t="s">
        <v>55</v>
      </c>
      <c r="D5934" s="6" t="s">
        <v>56</v>
      </c>
      <c r="E5934" s="6" t="s">
        <v>23</v>
      </c>
      <c r="F5934" s="6" t="s">
        <v>190</v>
      </c>
      <c r="G5934" s="6" t="s">
        <v>58</v>
      </c>
      <c r="H5934" s="6" t="s">
        <v>49</v>
      </c>
      <c r="I5934" s="6" t="s">
        <v>27</v>
      </c>
      <c r="J5934" s="5">
        <v>45703</v>
      </c>
      <c r="K5934" s="5"/>
      <c r="L5934" s="6" t="s">
        <v>28</v>
      </c>
      <c r="M5934" s="6">
        <v>319</v>
      </c>
      <c r="N5934" s="6" t="s">
        <v>29</v>
      </c>
      <c r="O5934" s="6" t="s">
        <v>63</v>
      </c>
      <c r="P5934" s="6" t="s">
        <v>64</v>
      </c>
      <c r="Q5934" s="6">
        <v>3</v>
      </c>
      <c r="R5934" s="6" t="s">
        <v>37</v>
      </c>
      <c r="S5934" s="6">
        <v>1</v>
      </c>
      <c r="T5934" s="7">
        <v>111500</v>
      </c>
      <c r="U5934" t="str">
        <f t="shared" si="644"/>
        <v>Reviewed</v>
      </c>
      <c r="V5934" t="str">
        <f t="shared" si="645"/>
        <v>meets</v>
      </c>
      <c r="W5934">
        <f t="shared" si="646"/>
        <v>0</v>
      </c>
      <c r="X5934" t="str">
        <f t="shared" si="647"/>
        <v>Active</v>
      </c>
      <c r="Y5934">
        <f t="shared" si="648"/>
        <v>0.87397260273972599</v>
      </c>
      <c r="Z5934" t="str">
        <f t="shared" si="649"/>
        <v>&lt;1 Year</v>
      </c>
      <c r="AA5934" t="str">
        <f t="shared" si="650"/>
        <v>100K–129K</v>
      </c>
    </row>
    <row r="5935" spans="1:27" ht="19.95" customHeight="1" x14ac:dyDescent="0.3">
      <c r="A5935" s="8" t="s">
        <v>6062</v>
      </c>
      <c r="B5935" s="9">
        <v>45091</v>
      </c>
      <c r="C5935" s="1" t="s">
        <v>60</v>
      </c>
      <c r="D5935" s="1" t="s">
        <v>56</v>
      </c>
      <c r="E5935" s="1" t="s">
        <v>40</v>
      </c>
      <c r="F5935" s="1" t="s">
        <v>61</v>
      </c>
      <c r="G5935" s="1" t="s">
        <v>62</v>
      </c>
      <c r="H5935" s="1" t="s">
        <v>26</v>
      </c>
      <c r="I5935" s="1" t="s">
        <v>50</v>
      </c>
      <c r="J5935" s="9">
        <v>45091</v>
      </c>
      <c r="K5935" s="9">
        <v>45461</v>
      </c>
      <c r="L5935" s="1" t="s">
        <v>159</v>
      </c>
      <c r="M5935" s="1">
        <v>370</v>
      </c>
      <c r="N5935" s="1" t="s">
        <v>29</v>
      </c>
      <c r="O5935" s="1" t="s">
        <v>63</v>
      </c>
      <c r="P5935" s="1" t="s">
        <v>31</v>
      </c>
      <c r="Q5935" s="1">
        <v>1</v>
      </c>
      <c r="R5935" s="1" t="s">
        <v>53</v>
      </c>
      <c r="S5935" s="1">
        <v>1</v>
      </c>
      <c r="T5935" s="10">
        <v>75000</v>
      </c>
      <c r="U5935" t="str">
        <f t="shared" si="644"/>
        <v>Reviewed</v>
      </c>
      <c r="V5935" t="str">
        <f t="shared" si="645"/>
        <v>needs_support</v>
      </c>
      <c r="W5935">
        <f t="shared" si="646"/>
        <v>1</v>
      </c>
      <c r="X5935" t="str">
        <f t="shared" si="647"/>
        <v>Attrited</v>
      </c>
      <c r="Y5935">
        <f t="shared" si="648"/>
        <v>1.0136986301369864</v>
      </c>
      <c r="Z5935" t="str">
        <f t="shared" si="649"/>
        <v>1–2 Years</v>
      </c>
      <c r="AA5935" t="str">
        <f t="shared" si="650"/>
        <v>70K–99K</v>
      </c>
    </row>
    <row r="5936" spans="1:27" ht="19.95" customHeight="1" x14ac:dyDescent="0.3">
      <c r="A5936" s="4" t="s">
        <v>6063</v>
      </c>
      <c r="B5936" s="5">
        <v>45644</v>
      </c>
      <c r="C5936" s="6" t="s">
        <v>66</v>
      </c>
      <c r="D5936" s="6" t="s">
        <v>56</v>
      </c>
      <c r="E5936" s="6" t="s">
        <v>67</v>
      </c>
      <c r="F5936" s="6" t="s">
        <v>193</v>
      </c>
      <c r="G5936" s="6" t="s">
        <v>69</v>
      </c>
      <c r="H5936" s="6" t="s">
        <v>43</v>
      </c>
      <c r="I5936" s="6" t="s">
        <v>27</v>
      </c>
      <c r="J5936" s="5">
        <v>45644</v>
      </c>
      <c r="K5936" s="5"/>
      <c r="L5936" s="6" t="s">
        <v>28</v>
      </c>
      <c r="M5936" s="6">
        <v>378</v>
      </c>
      <c r="N5936" s="6" t="s">
        <v>52</v>
      </c>
      <c r="O5936" s="6" t="s">
        <v>43</v>
      </c>
      <c r="P5936" s="6" t="s">
        <v>44</v>
      </c>
      <c r="Q5936" s="6">
        <v>3</v>
      </c>
      <c r="R5936" s="6" t="s">
        <v>37</v>
      </c>
      <c r="S5936" s="6">
        <v>1</v>
      </c>
      <c r="T5936" s="7">
        <v>56500</v>
      </c>
      <c r="U5936" t="str">
        <f t="shared" si="644"/>
        <v>Reviewed</v>
      </c>
      <c r="V5936" t="str">
        <f t="shared" si="645"/>
        <v>meets</v>
      </c>
      <c r="W5936">
        <f t="shared" si="646"/>
        <v>0</v>
      </c>
      <c r="X5936" t="str">
        <f t="shared" si="647"/>
        <v>Active</v>
      </c>
      <c r="Y5936">
        <f t="shared" si="648"/>
        <v>1.0356164383561643</v>
      </c>
      <c r="Z5936" t="str">
        <f t="shared" si="649"/>
        <v>1–2 Years</v>
      </c>
      <c r="AA5936" t="str">
        <f t="shared" si="650"/>
        <v>&lt;70K</v>
      </c>
    </row>
    <row r="5937" spans="1:27" ht="19.95" customHeight="1" x14ac:dyDescent="0.3">
      <c r="A5937" s="8" t="s">
        <v>6064</v>
      </c>
      <c r="B5937" s="9">
        <v>45113</v>
      </c>
      <c r="C5937" s="1" t="s">
        <v>71</v>
      </c>
      <c r="D5937" s="1" t="s">
        <v>72</v>
      </c>
      <c r="E5937" s="1" t="s">
        <v>23</v>
      </c>
      <c r="F5937" s="1" t="s">
        <v>129</v>
      </c>
      <c r="G5937" s="1" t="s">
        <v>74</v>
      </c>
      <c r="H5937" s="1" t="s">
        <v>43</v>
      </c>
      <c r="I5937" s="1" t="s">
        <v>50</v>
      </c>
      <c r="J5937" s="9">
        <v>45113</v>
      </c>
      <c r="K5937" s="9">
        <v>45674</v>
      </c>
      <c r="L5937" s="1" t="s">
        <v>51</v>
      </c>
      <c r="M5937" s="1">
        <v>561</v>
      </c>
      <c r="N5937" s="1" t="s">
        <v>52</v>
      </c>
      <c r="O5937" s="1" t="s">
        <v>63</v>
      </c>
      <c r="P5937" s="1" t="s">
        <v>133</v>
      </c>
      <c r="Q5937" s="1">
        <v>4</v>
      </c>
      <c r="R5937" s="1" t="s">
        <v>32</v>
      </c>
      <c r="S5937" s="1">
        <v>2</v>
      </c>
      <c r="T5937" s="10">
        <v>65000</v>
      </c>
      <c r="U5937" t="str">
        <f t="shared" si="644"/>
        <v>Reviewed</v>
      </c>
      <c r="V5937" t="str">
        <f t="shared" si="645"/>
        <v>exceeds</v>
      </c>
      <c r="W5937">
        <f t="shared" si="646"/>
        <v>1</v>
      </c>
      <c r="X5937" t="str">
        <f t="shared" si="647"/>
        <v>Attrited</v>
      </c>
      <c r="Y5937">
        <f t="shared" si="648"/>
        <v>1.536986301369863</v>
      </c>
      <c r="Z5937" t="str">
        <f t="shared" si="649"/>
        <v>1–2 Years</v>
      </c>
      <c r="AA5937" t="str">
        <f t="shared" si="650"/>
        <v>&lt;70K</v>
      </c>
    </row>
    <row r="5938" spans="1:27" ht="19.95" customHeight="1" x14ac:dyDescent="0.3">
      <c r="A5938" s="4" t="s">
        <v>6065</v>
      </c>
      <c r="B5938" s="5">
        <v>45366</v>
      </c>
      <c r="C5938" s="6" t="s">
        <v>77</v>
      </c>
      <c r="D5938" s="6" t="s">
        <v>72</v>
      </c>
      <c r="E5938" s="6" t="s">
        <v>40</v>
      </c>
      <c r="F5938" s="6" t="s">
        <v>78</v>
      </c>
      <c r="G5938" s="6" t="s">
        <v>79</v>
      </c>
      <c r="H5938" s="6" t="s">
        <v>49</v>
      </c>
      <c r="I5938" s="6" t="s">
        <v>27</v>
      </c>
      <c r="J5938" s="5">
        <v>45366</v>
      </c>
      <c r="K5938" s="5"/>
      <c r="L5938" s="6" t="s">
        <v>28</v>
      </c>
      <c r="M5938" s="6">
        <v>656</v>
      </c>
      <c r="N5938" s="6" t="s">
        <v>75</v>
      </c>
      <c r="O5938" s="6" t="s">
        <v>30</v>
      </c>
      <c r="P5938" s="6" t="s">
        <v>64</v>
      </c>
      <c r="Q5938" s="6">
        <v>4</v>
      </c>
      <c r="R5938" s="6" t="s">
        <v>32</v>
      </c>
      <c r="S5938" s="6">
        <v>2</v>
      </c>
      <c r="T5938" s="7">
        <v>119000</v>
      </c>
      <c r="U5938" t="str">
        <f t="shared" si="644"/>
        <v>Reviewed</v>
      </c>
      <c r="V5938" t="str">
        <f t="shared" si="645"/>
        <v>exceeds</v>
      </c>
      <c r="W5938">
        <f t="shared" si="646"/>
        <v>0</v>
      </c>
      <c r="X5938" t="str">
        <f t="shared" si="647"/>
        <v>Active</v>
      </c>
      <c r="Y5938">
        <f t="shared" si="648"/>
        <v>1.7972602739726027</v>
      </c>
      <c r="Z5938" t="str">
        <f t="shared" si="649"/>
        <v>1–2 Years</v>
      </c>
      <c r="AA5938" t="str">
        <f t="shared" si="650"/>
        <v>100K–129K</v>
      </c>
    </row>
    <row r="5939" spans="1:27" ht="19.95" customHeight="1" x14ac:dyDescent="0.3">
      <c r="A5939" s="8" t="s">
        <v>6066</v>
      </c>
      <c r="B5939" s="9">
        <v>45489</v>
      </c>
      <c r="C5939" s="1" t="s">
        <v>81</v>
      </c>
      <c r="D5939" s="1" t="s">
        <v>72</v>
      </c>
      <c r="E5939" s="1" t="s">
        <v>23</v>
      </c>
      <c r="F5939" s="1" t="s">
        <v>82</v>
      </c>
      <c r="G5939" s="1" t="s">
        <v>83</v>
      </c>
      <c r="H5939" s="1" t="s">
        <v>26</v>
      </c>
      <c r="I5939" s="1" t="s">
        <v>27</v>
      </c>
      <c r="J5939" s="9">
        <v>45489</v>
      </c>
      <c r="K5939" s="9"/>
      <c r="L5939" s="1" t="s">
        <v>28</v>
      </c>
      <c r="M5939" s="1">
        <v>533</v>
      </c>
      <c r="N5939" s="1" t="s">
        <v>52</v>
      </c>
      <c r="O5939" s="1" t="s">
        <v>43</v>
      </c>
      <c r="P5939" s="1" t="s">
        <v>107</v>
      </c>
      <c r="Q5939" s="1">
        <v>4</v>
      </c>
      <c r="R5939" s="1" t="s">
        <v>32</v>
      </c>
      <c r="S5939" s="1">
        <v>1</v>
      </c>
      <c r="T5939" s="10">
        <v>78000</v>
      </c>
      <c r="U5939" t="str">
        <f t="shared" si="644"/>
        <v>Reviewed</v>
      </c>
      <c r="V5939" t="str">
        <f t="shared" si="645"/>
        <v>exceeds</v>
      </c>
      <c r="W5939">
        <f t="shared" si="646"/>
        <v>0</v>
      </c>
      <c r="X5939" t="str">
        <f t="shared" si="647"/>
        <v>Active</v>
      </c>
      <c r="Y5939">
        <f t="shared" si="648"/>
        <v>1.4602739726027398</v>
      </c>
      <c r="Z5939" t="str">
        <f t="shared" si="649"/>
        <v>1–2 Years</v>
      </c>
      <c r="AA5939" t="str">
        <f t="shared" si="650"/>
        <v>70K–99K</v>
      </c>
    </row>
    <row r="5940" spans="1:27" ht="19.95" customHeight="1" x14ac:dyDescent="0.3">
      <c r="A5940" s="4" t="s">
        <v>6067</v>
      </c>
      <c r="B5940" s="5">
        <v>45881</v>
      </c>
      <c r="C5940" s="6" t="s">
        <v>86</v>
      </c>
      <c r="D5940" s="6" t="s">
        <v>87</v>
      </c>
      <c r="E5940" s="6" t="s">
        <v>67</v>
      </c>
      <c r="F5940" s="6" t="s">
        <v>325</v>
      </c>
      <c r="G5940" s="6" t="s">
        <v>89</v>
      </c>
      <c r="H5940" s="6" t="s">
        <v>110</v>
      </c>
      <c r="I5940" s="6" t="s">
        <v>27</v>
      </c>
      <c r="J5940" s="5">
        <v>45881</v>
      </c>
      <c r="K5940" s="5"/>
      <c r="L5940" s="6" t="s">
        <v>28</v>
      </c>
      <c r="M5940" s="6">
        <v>141</v>
      </c>
      <c r="N5940" s="6" t="s">
        <v>75</v>
      </c>
      <c r="O5940" s="6" t="s">
        <v>170</v>
      </c>
      <c r="P5940" s="6" t="s">
        <v>107</v>
      </c>
      <c r="Q5940" s="6" t="s">
        <v>95</v>
      </c>
      <c r="R5940" s="6" t="s">
        <v>28</v>
      </c>
      <c r="S5940" s="6">
        <v>0</v>
      </c>
      <c r="T5940" s="7">
        <v>160000</v>
      </c>
      <c r="U5940" t="str">
        <f t="shared" si="644"/>
        <v>Not Reviewed</v>
      </c>
      <c r="V5940" t="str">
        <f t="shared" si="645"/>
        <v>Not Reviewed</v>
      </c>
      <c r="W5940">
        <f t="shared" si="646"/>
        <v>0</v>
      </c>
      <c r="X5940" t="str">
        <f t="shared" si="647"/>
        <v>Active</v>
      </c>
      <c r="Y5940">
        <f t="shared" si="648"/>
        <v>0.38630136986301372</v>
      </c>
      <c r="Z5940" t="str">
        <f t="shared" si="649"/>
        <v>&lt;1 Year</v>
      </c>
      <c r="AA5940" t="str">
        <f t="shared" si="650"/>
        <v>130K+</v>
      </c>
    </row>
    <row r="5941" spans="1:27" ht="19.95" customHeight="1" x14ac:dyDescent="0.3">
      <c r="A5941" s="8" t="s">
        <v>6068</v>
      </c>
      <c r="B5941" s="9">
        <v>45702</v>
      </c>
      <c r="C5941" s="1" t="s">
        <v>91</v>
      </c>
      <c r="D5941" s="1" t="s">
        <v>87</v>
      </c>
      <c r="E5941" s="1" t="s">
        <v>92</v>
      </c>
      <c r="F5941" s="1" t="s">
        <v>114</v>
      </c>
      <c r="G5941" s="1" t="s">
        <v>94</v>
      </c>
      <c r="H5941" s="1" t="s">
        <v>43</v>
      </c>
      <c r="I5941" s="1" t="s">
        <v>27</v>
      </c>
      <c r="J5941" s="9">
        <v>45702</v>
      </c>
      <c r="K5941" s="9"/>
      <c r="L5941" s="1" t="s">
        <v>28</v>
      </c>
      <c r="M5941" s="1">
        <v>320</v>
      </c>
      <c r="N5941" s="1" t="s">
        <v>75</v>
      </c>
      <c r="O5941" s="1" t="s">
        <v>63</v>
      </c>
      <c r="P5941" s="1" t="s">
        <v>64</v>
      </c>
      <c r="Q5941" s="1">
        <v>3</v>
      </c>
      <c r="R5941" s="1" t="s">
        <v>37</v>
      </c>
      <c r="S5941" s="1">
        <v>1</v>
      </c>
      <c r="T5941" s="10">
        <v>59000</v>
      </c>
      <c r="U5941" t="str">
        <f t="shared" si="644"/>
        <v>Reviewed</v>
      </c>
      <c r="V5941" t="str">
        <f t="shared" si="645"/>
        <v>meets</v>
      </c>
      <c r="W5941">
        <f t="shared" si="646"/>
        <v>0</v>
      </c>
      <c r="X5941" t="str">
        <f t="shared" si="647"/>
        <v>Active</v>
      </c>
      <c r="Y5941">
        <f t="shared" si="648"/>
        <v>0.87671232876712324</v>
      </c>
      <c r="Z5941" t="str">
        <f t="shared" si="649"/>
        <v>&lt;1 Year</v>
      </c>
      <c r="AA5941" t="str">
        <f t="shared" si="650"/>
        <v>&lt;70K</v>
      </c>
    </row>
    <row r="5942" spans="1:27" ht="19.95" customHeight="1" x14ac:dyDescent="0.3">
      <c r="A5942" s="4" t="s">
        <v>6069</v>
      </c>
      <c r="B5942" s="5">
        <v>45879</v>
      </c>
      <c r="C5942" s="6" t="s">
        <v>21</v>
      </c>
      <c r="D5942" s="6" t="s">
        <v>22</v>
      </c>
      <c r="E5942" s="6" t="s">
        <v>23</v>
      </c>
      <c r="F5942" s="6" t="s">
        <v>288</v>
      </c>
      <c r="G5942" s="6" t="s">
        <v>25</v>
      </c>
      <c r="H5942" s="6" t="s">
        <v>43</v>
      </c>
      <c r="I5942" s="6" t="s">
        <v>27</v>
      </c>
      <c r="J5942" s="5">
        <v>45879</v>
      </c>
      <c r="K5942" s="5"/>
      <c r="L5942" s="6" t="s">
        <v>28</v>
      </c>
      <c r="M5942" s="6">
        <v>143</v>
      </c>
      <c r="N5942" s="6" t="s">
        <v>52</v>
      </c>
      <c r="O5942" s="6" t="s">
        <v>30</v>
      </c>
      <c r="P5942" s="6" t="s">
        <v>64</v>
      </c>
      <c r="Q5942" s="6" t="s">
        <v>95</v>
      </c>
      <c r="R5942" s="6" t="s">
        <v>28</v>
      </c>
      <c r="S5942" s="6">
        <v>0</v>
      </c>
      <c r="T5942" s="7">
        <v>57500</v>
      </c>
      <c r="U5942" t="str">
        <f t="shared" si="644"/>
        <v>Not Reviewed</v>
      </c>
      <c r="V5942" t="str">
        <f t="shared" si="645"/>
        <v>Not Reviewed</v>
      </c>
      <c r="W5942">
        <f t="shared" si="646"/>
        <v>0</v>
      </c>
      <c r="X5942" t="str">
        <f t="shared" si="647"/>
        <v>Active</v>
      </c>
      <c r="Y5942">
        <f t="shared" si="648"/>
        <v>0.39178082191780822</v>
      </c>
      <c r="Z5942" t="str">
        <f t="shared" si="649"/>
        <v>&lt;1 Year</v>
      </c>
      <c r="AA5942" t="str">
        <f t="shared" si="650"/>
        <v>&lt;70K</v>
      </c>
    </row>
    <row r="5943" spans="1:27" ht="19.95" customHeight="1" x14ac:dyDescent="0.3">
      <c r="A5943" s="8" t="s">
        <v>6070</v>
      </c>
      <c r="B5943" s="9">
        <v>45805</v>
      </c>
      <c r="C5943" s="1" t="s">
        <v>34</v>
      </c>
      <c r="D5943" s="1" t="s">
        <v>22</v>
      </c>
      <c r="E5943" s="1" t="s">
        <v>23</v>
      </c>
      <c r="F5943" s="1" t="s">
        <v>99</v>
      </c>
      <c r="G5943" s="1" t="s">
        <v>36</v>
      </c>
      <c r="H5943" s="1" t="s">
        <v>49</v>
      </c>
      <c r="I5943" s="1" t="s">
        <v>50</v>
      </c>
      <c r="J5943" s="9">
        <v>45805</v>
      </c>
      <c r="K5943" s="9">
        <v>45930</v>
      </c>
      <c r="L5943" s="1" t="s">
        <v>51</v>
      </c>
      <c r="M5943" s="1">
        <v>125</v>
      </c>
      <c r="N5943" s="1" t="s">
        <v>29</v>
      </c>
      <c r="O5943" s="1" t="s">
        <v>63</v>
      </c>
      <c r="P5943" s="1" t="s">
        <v>31</v>
      </c>
      <c r="Q5943" s="1" t="s">
        <v>95</v>
      </c>
      <c r="R5943" s="1" t="s">
        <v>28</v>
      </c>
      <c r="S5943" s="1">
        <v>0</v>
      </c>
      <c r="T5943" s="10">
        <v>119000</v>
      </c>
      <c r="U5943" t="str">
        <f t="shared" si="644"/>
        <v>Not Reviewed</v>
      </c>
      <c r="V5943" t="str">
        <f t="shared" si="645"/>
        <v>Not Reviewed</v>
      </c>
      <c r="W5943">
        <f t="shared" si="646"/>
        <v>1</v>
      </c>
      <c r="X5943" t="str">
        <f t="shared" si="647"/>
        <v>Attrited</v>
      </c>
      <c r="Y5943">
        <f t="shared" si="648"/>
        <v>0.34246575342465752</v>
      </c>
      <c r="Z5943" t="str">
        <f t="shared" si="649"/>
        <v>&lt;1 Year</v>
      </c>
      <c r="AA5943" t="str">
        <f t="shared" si="650"/>
        <v>100K–129K</v>
      </c>
    </row>
    <row r="5944" spans="1:27" ht="19.95" customHeight="1" x14ac:dyDescent="0.3">
      <c r="A5944" s="4" t="s">
        <v>6071</v>
      </c>
      <c r="B5944" s="5">
        <v>45514</v>
      </c>
      <c r="C5944" s="6" t="s">
        <v>39</v>
      </c>
      <c r="D5944" s="6" t="s">
        <v>22</v>
      </c>
      <c r="E5944" s="6" t="s">
        <v>40</v>
      </c>
      <c r="F5944" s="6" t="s">
        <v>35</v>
      </c>
      <c r="G5944" s="6" t="s">
        <v>36</v>
      </c>
      <c r="H5944" s="6" t="s">
        <v>26</v>
      </c>
      <c r="I5944" s="6" t="s">
        <v>50</v>
      </c>
      <c r="J5944" s="5">
        <v>45514</v>
      </c>
      <c r="K5944" s="5">
        <v>45961</v>
      </c>
      <c r="L5944" s="6" t="s">
        <v>159</v>
      </c>
      <c r="M5944" s="6">
        <v>447</v>
      </c>
      <c r="N5944" s="6" t="s">
        <v>29</v>
      </c>
      <c r="O5944" s="6" t="s">
        <v>43</v>
      </c>
      <c r="P5944" s="6" t="s">
        <v>107</v>
      </c>
      <c r="Q5944" s="6">
        <v>3</v>
      </c>
      <c r="R5944" s="6" t="s">
        <v>37</v>
      </c>
      <c r="S5944" s="6">
        <v>1</v>
      </c>
      <c r="T5944" s="7">
        <v>98500</v>
      </c>
      <c r="U5944" t="str">
        <f t="shared" si="644"/>
        <v>Reviewed</v>
      </c>
      <c r="V5944" t="str">
        <f t="shared" si="645"/>
        <v>meets</v>
      </c>
      <c r="W5944">
        <f t="shared" si="646"/>
        <v>1</v>
      </c>
      <c r="X5944" t="str">
        <f t="shared" si="647"/>
        <v>Attrited</v>
      </c>
      <c r="Y5944">
        <f t="shared" si="648"/>
        <v>1.2246575342465753</v>
      </c>
      <c r="Z5944" t="str">
        <f t="shared" si="649"/>
        <v>1–2 Years</v>
      </c>
      <c r="AA5944" t="str">
        <f t="shared" si="650"/>
        <v>70K–99K</v>
      </c>
    </row>
    <row r="5945" spans="1:27" ht="19.95" customHeight="1" x14ac:dyDescent="0.3">
      <c r="A5945" s="8" t="s">
        <v>6072</v>
      </c>
      <c r="B5945" s="9">
        <v>45589</v>
      </c>
      <c r="C5945" s="1" t="s">
        <v>46</v>
      </c>
      <c r="D5945" s="1" t="s">
        <v>22</v>
      </c>
      <c r="E5945" s="1" t="s">
        <v>40</v>
      </c>
      <c r="F5945" s="1" t="s">
        <v>41</v>
      </c>
      <c r="G5945" s="1" t="s">
        <v>42</v>
      </c>
      <c r="H5945" s="1" t="s">
        <v>43</v>
      </c>
      <c r="I5945" s="1" t="s">
        <v>50</v>
      </c>
      <c r="J5945" s="9">
        <v>45589</v>
      </c>
      <c r="K5945" s="9">
        <v>45796</v>
      </c>
      <c r="L5945" s="1" t="s">
        <v>51</v>
      </c>
      <c r="M5945" s="1">
        <v>207</v>
      </c>
      <c r="N5945" s="1" t="s">
        <v>29</v>
      </c>
      <c r="O5945" s="1" t="s">
        <v>105</v>
      </c>
      <c r="P5945" s="1" t="s">
        <v>44</v>
      </c>
      <c r="Q5945" s="1">
        <v>4</v>
      </c>
      <c r="R5945" s="1" t="s">
        <v>32</v>
      </c>
      <c r="S5945" s="1">
        <v>1</v>
      </c>
      <c r="T5945" s="10">
        <v>64500</v>
      </c>
      <c r="U5945" t="str">
        <f t="shared" si="644"/>
        <v>Reviewed</v>
      </c>
      <c r="V5945" t="str">
        <f t="shared" si="645"/>
        <v>exceeds</v>
      </c>
      <c r="W5945">
        <f t="shared" si="646"/>
        <v>1</v>
      </c>
      <c r="X5945" t="str">
        <f t="shared" si="647"/>
        <v>Attrited</v>
      </c>
      <c r="Y5945">
        <f t="shared" si="648"/>
        <v>0.56712328767123288</v>
      </c>
      <c r="Z5945" t="str">
        <f t="shared" si="649"/>
        <v>&lt;1 Year</v>
      </c>
      <c r="AA5945" t="str">
        <f t="shared" si="650"/>
        <v>&lt;70K</v>
      </c>
    </row>
    <row r="5946" spans="1:27" ht="19.95" customHeight="1" x14ac:dyDescent="0.3">
      <c r="A5946" s="4" t="s">
        <v>6073</v>
      </c>
      <c r="B5946" s="5">
        <v>44967</v>
      </c>
      <c r="C5946" s="6" t="s">
        <v>55</v>
      </c>
      <c r="D5946" s="6" t="s">
        <v>56</v>
      </c>
      <c r="E5946" s="6" t="s">
        <v>23</v>
      </c>
      <c r="F5946" s="6" t="s">
        <v>217</v>
      </c>
      <c r="G5946" s="6" t="s">
        <v>58</v>
      </c>
      <c r="H5946" s="6" t="s">
        <v>110</v>
      </c>
      <c r="I5946" s="6" t="s">
        <v>27</v>
      </c>
      <c r="J5946" s="5">
        <v>44967</v>
      </c>
      <c r="K5946" s="5"/>
      <c r="L5946" s="6" t="s">
        <v>28</v>
      </c>
      <c r="M5946" s="6">
        <v>1055</v>
      </c>
      <c r="N5946" s="6" t="s">
        <v>52</v>
      </c>
      <c r="O5946" s="6" t="s">
        <v>43</v>
      </c>
      <c r="P5946" s="6" t="s">
        <v>64</v>
      </c>
      <c r="Q5946" s="6">
        <v>3</v>
      </c>
      <c r="R5946" s="6" t="s">
        <v>37</v>
      </c>
      <c r="S5946" s="6">
        <v>3</v>
      </c>
      <c r="T5946" s="7">
        <v>171000</v>
      </c>
      <c r="U5946" t="str">
        <f t="shared" si="644"/>
        <v>Reviewed</v>
      </c>
      <c r="V5946" t="str">
        <f t="shared" si="645"/>
        <v>meets</v>
      </c>
      <c r="W5946">
        <f t="shared" si="646"/>
        <v>0</v>
      </c>
      <c r="X5946" t="str">
        <f t="shared" si="647"/>
        <v>Active</v>
      </c>
      <c r="Y5946">
        <f t="shared" si="648"/>
        <v>2.8904109589041096</v>
      </c>
      <c r="Z5946" t="str">
        <f t="shared" si="649"/>
        <v>2–3 Years</v>
      </c>
      <c r="AA5946" t="str">
        <f t="shared" si="650"/>
        <v>130K+</v>
      </c>
    </row>
    <row r="5947" spans="1:27" ht="19.95" customHeight="1" x14ac:dyDescent="0.3">
      <c r="A5947" s="8" t="s">
        <v>6074</v>
      </c>
      <c r="B5947" s="9">
        <v>45048</v>
      </c>
      <c r="C5947" s="1" t="s">
        <v>60</v>
      </c>
      <c r="D5947" s="1" t="s">
        <v>56</v>
      </c>
      <c r="E5947" s="1" t="s">
        <v>40</v>
      </c>
      <c r="F5947" s="1" t="s">
        <v>61</v>
      </c>
      <c r="G5947" s="1" t="s">
        <v>62</v>
      </c>
      <c r="H5947" s="1" t="s">
        <v>26</v>
      </c>
      <c r="I5947" s="1" t="s">
        <v>50</v>
      </c>
      <c r="J5947" s="9">
        <v>45048</v>
      </c>
      <c r="K5947" s="9">
        <v>45712</v>
      </c>
      <c r="L5947" s="1" t="s">
        <v>51</v>
      </c>
      <c r="M5947" s="1">
        <v>664</v>
      </c>
      <c r="N5947" s="1" t="s">
        <v>29</v>
      </c>
      <c r="O5947" s="1" t="s">
        <v>63</v>
      </c>
      <c r="P5947" s="1" t="s">
        <v>107</v>
      </c>
      <c r="Q5947" s="1">
        <v>3</v>
      </c>
      <c r="R5947" s="1" t="s">
        <v>37</v>
      </c>
      <c r="S5947" s="1">
        <v>2</v>
      </c>
      <c r="T5947" s="10">
        <v>78000</v>
      </c>
      <c r="U5947" t="str">
        <f t="shared" si="644"/>
        <v>Reviewed</v>
      </c>
      <c r="V5947" t="str">
        <f t="shared" si="645"/>
        <v>meets</v>
      </c>
      <c r="W5947">
        <f t="shared" si="646"/>
        <v>1</v>
      </c>
      <c r="X5947" t="str">
        <f t="shared" si="647"/>
        <v>Attrited</v>
      </c>
      <c r="Y5947">
        <f t="shared" si="648"/>
        <v>1.8191780821917809</v>
      </c>
      <c r="Z5947" t="str">
        <f t="shared" si="649"/>
        <v>1–2 Years</v>
      </c>
      <c r="AA5947" t="str">
        <f t="shared" si="650"/>
        <v>70K–99K</v>
      </c>
    </row>
    <row r="5948" spans="1:27" ht="19.95" customHeight="1" x14ac:dyDescent="0.3">
      <c r="A5948" s="4" t="s">
        <v>6075</v>
      </c>
      <c r="B5948" s="5">
        <v>45683</v>
      </c>
      <c r="C5948" s="6" t="s">
        <v>66</v>
      </c>
      <c r="D5948" s="6" t="s">
        <v>56</v>
      </c>
      <c r="E5948" s="6" t="s">
        <v>67</v>
      </c>
      <c r="F5948" s="6" t="s">
        <v>588</v>
      </c>
      <c r="G5948" s="6" t="s">
        <v>69</v>
      </c>
      <c r="H5948" s="6" t="s">
        <v>110</v>
      </c>
      <c r="I5948" s="6" t="s">
        <v>50</v>
      </c>
      <c r="J5948" s="5">
        <v>45683</v>
      </c>
      <c r="K5948" s="5">
        <v>45937</v>
      </c>
      <c r="L5948" s="6" t="s">
        <v>51</v>
      </c>
      <c r="M5948" s="6">
        <v>254</v>
      </c>
      <c r="N5948" s="6" t="s">
        <v>29</v>
      </c>
      <c r="O5948" s="6" t="s">
        <v>63</v>
      </c>
      <c r="P5948" s="6" t="s">
        <v>64</v>
      </c>
      <c r="Q5948" s="6">
        <v>3</v>
      </c>
      <c r="R5948" s="6" t="s">
        <v>37</v>
      </c>
      <c r="S5948" s="6">
        <v>1</v>
      </c>
      <c r="T5948" s="7">
        <v>135500</v>
      </c>
      <c r="U5948" t="str">
        <f t="shared" si="644"/>
        <v>Reviewed</v>
      </c>
      <c r="V5948" t="str">
        <f t="shared" si="645"/>
        <v>meets</v>
      </c>
      <c r="W5948">
        <f t="shared" si="646"/>
        <v>1</v>
      </c>
      <c r="X5948" t="str">
        <f t="shared" si="647"/>
        <v>Attrited</v>
      </c>
      <c r="Y5948">
        <f t="shared" si="648"/>
        <v>0.69589041095890414</v>
      </c>
      <c r="Z5948" t="str">
        <f t="shared" si="649"/>
        <v>&lt;1 Year</v>
      </c>
      <c r="AA5948" t="str">
        <f t="shared" si="650"/>
        <v>130K+</v>
      </c>
    </row>
    <row r="5949" spans="1:27" ht="19.95" customHeight="1" x14ac:dyDescent="0.3">
      <c r="A5949" s="8" t="s">
        <v>6076</v>
      </c>
      <c r="B5949" s="9">
        <v>45060</v>
      </c>
      <c r="C5949" s="1" t="s">
        <v>71</v>
      </c>
      <c r="D5949" s="1" t="s">
        <v>72</v>
      </c>
      <c r="E5949" s="1" t="s">
        <v>23</v>
      </c>
      <c r="F5949" s="1" t="s">
        <v>99</v>
      </c>
      <c r="G5949" s="1" t="s">
        <v>36</v>
      </c>
      <c r="H5949" s="1" t="s">
        <v>49</v>
      </c>
      <c r="I5949" s="1" t="s">
        <v>50</v>
      </c>
      <c r="J5949" s="9">
        <v>45060</v>
      </c>
      <c r="K5949" s="9">
        <v>45473</v>
      </c>
      <c r="L5949" s="1" t="s">
        <v>51</v>
      </c>
      <c r="M5949" s="1">
        <v>413</v>
      </c>
      <c r="N5949" s="1" t="s">
        <v>75</v>
      </c>
      <c r="O5949" s="1" t="s">
        <v>63</v>
      </c>
      <c r="P5949" s="1" t="s">
        <v>31</v>
      </c>
      <c r="Q5949" s="1">
        <v>4</v>
      </c>
      <c r="R5949" s="1" t="s">
        <v>32</v>
      </c>
      <c r="S5949" s="1">
        <v>1</v>
      </c>
      <c r="T5949" s="10">
        <v>135500</v>
      </c>
      <c r="U5949" t="str">
        <f t="shared" si="644"/>
        <v>Reviewed</v>
      </c>
      <c r="V5949" t="str">
        <f t="shared" si="645"/>
        <v>exceeds</v>
      </c>
      <c r="W5949">
        <f t="shared" si="646"/>
        <v>1</v>
      </c>
      <c r="X5949" t="str">
        <f t="shared" si="647"/>
        <v>Attrited</v>
      </c>
      <c r="Y5949">
        <f t="shared" si="648"/>
        <v>1.1315068493150684</v>
      </c>
      <c r="Z5949" t="str">
        <f t="shared" si="649"/>
        <v>1–2 Years</v>
      </c>
      <c r="AA5949" t="str">
        <f t="shared" si="650"/>
        <v>130K+</v>
      </c>
    </row>
    <row r="5950" spans="1:27" ht="19.95" customHeight="1" x14ac:dyDescent="0.3">
      <c r="A5950" s="4" t="s">
        <v>6077</v>
      </c>
      <c r="B5950" s="5">
        <v>45490</v>
      </c>
      <c r="C5950" s="6" t="s">
        <v>77</v>
      </c>
      <c r="D5950" s="6" t="s">
        <v>72</v>
      </c>
      <c r="E5950" s="6" t="s">
        <v>40</v>
      </c>
      <c r="F5950" s="6" t="s">
        <v>114</v>
      </c>
      <c r="G5950" s="6" t="s">
        <v>94</v>
      </c>
      <c r="H5950" s="6" t="s">
        <v>43</v>
      </c>
      <c r="I5950" s="6" t="s">
        <v>27</v>
      </c>
      <c r="J5950" s="5">
        <v>45490</v>
      </c>
      <c r="K5950" s="5"/>
      <c r="L5950" s="6" t="s">
        <v>28</v>
      </c>
      <c r="M5950" s="6">
        <v>532</v>
      </c>
      <c r="N5950" s="6" t="s">
        <v>75</v>
      </c>
      <c r="O5950" s="6" t="s">
        <v>63</v>
      </c>
      <c r="P5950" s="6" t="s">
        <v>107</v>
      </c>
      <c r="Q5950" s="6">
        <v>4</v>
      </c>
      <c r="R5950" s="6" t="s">
        <v>32</v>
      </c>
      <c r="S5950" s="6">
        <v>1</v>
      </c>
      <c r="T5950" s="7">
        <v>61500</v>
      </c>
      <c r="U5950" t="str">
        <f t="shared" si="644"/>
        <v>Reviewed</v>
      </c>
      <c r="V5950" t="str">
        <f t="shared" si="645"/>
        <v>exceeds</v>
      </c>
      <c r="W5950">
        <f t="shared" si="646"/>
        <v>0</v>
      </c>
      <c r="X5950" t="str">
        <f t="shared" si="647"/>
        <v>Active</v>
      </c>
      <c r="Y5950">
        <f t="shared" si="648"/>
        <v>1.4575342465753425</v>
      </c>
      <c r="Z5950" t="str">
        <f t="shared" si="649"/>
        <v>1–2 Years</v>
      </c>
      <c r="AA5950" t="str">
        <f t="shared" si="650"/>
        <v>&lt;70K</v>
      </c>
    </row>
    <row r="5951" spans="1:27" ht="19.95" customHeight="1" x14ac:dyDescent="0.3">
      <c r="A5951" s="8" t="s">
        <v>6078</v>
      </c>
      <c r="B5951" s="9">
        <v>45684</v>
      </c>
      <c r="C5951" s="1" t="s">
        <v>81</v>
      </c>
      <c r="D5951" s="1" t="s">
        <v>72</v>
      </c>
      <c r="E5951" s="1" t="s">
        <v>23</v>
      </c>
      <c r="F5951" s="1" t="s">
        <v>154</v>
      </c>
      <c r="G5951" s="1" t="s">
        <v>83</v>
      </c>
      <c r="H5951" s="1" t="s">
        <v>43</v>
      </c>
      <c r="I5951" s="1" t="s">
        <v>27</v>
      </c>
      <c r="J5951" s="9">
        <v>45684</v>
      </c>
      <c r="K5951" s="9"/>
      <c r="L5951" s="1" t="s">
        <v>28</v>
      </c>
      <c r="M5951" s="1">
        <v>338</v>
      </c>
      <c r="N5951" s="1" t="s">
        <v>75</v>
      </c>
      <c r="O5951" s="1" t="s">
        <v>63</v>
      </c>
      <c r="P5951" s="1" t="s">
        <v>31</v>
      </c>
      <c r="Q5951" s="1">
        <v>2</v>
      </c>
      <c r="R5951" s="1" t="s">
        <v>53</v>
      </c>
      <c r="S5951" s="1">
        <v>1</v>
      </c>
      <c r="T5951" s="10">
        <v>70000</v>
      </c>
      <c r="U5951" t="str">
        <f t="shared" si="644"/>
        <v>Reviewed</v>
      </c>
      <c r="V5951" t="str">
        <f t="shared" si="645"/>
        <v>needs_support</v>
      </c>
      <c r="W5951">
        <f t="shared" si="646"/>
        <v>0</v>
      </c>
      <c r="X5951" t="str">
        <f t="shared" si="647"/>
        <v>Active</v>
      </c>
      <c r="Y5951">
        <f t="shared" si="648"/>
        <v>0.92602739726027394</v>
      </c>
      <c r="Z5951" t="str">
        <f t="shared" si="649"/>
        <v>&lt;1 Year</v>
      </c>
      <c r="AA5951" t="str">
        <f t="shared" si="650"/>
        <v>70K–99K</v>
      </c>
    </row>
    <row r="5952" spans="1:27" ht="19.95" customHeight="1" x14ac:dyDescent="0.3">
      <c r="A5952" s="4" t="s">
        <v>6079</v>
      </c>
      <c r="B5952" s="5">
        <v>45695</v>
      </c>
      <c r="C5952" s="6" t="s">
        <v>86</v>
      </c>
      <c r="D5952" s="6" t="s">
        <v>87</v>
      </c>
      <c r="E5952" s="6" t="s">
        <v>67</v>
      </c>
      <c r="F5952" s="6" t="s">
        <v>116</v>
      </c>
      <c r="G5952" s="6" t="s">
        <v>89</v>
      </c>
      <c r="H5952" s="6" t="s">
        <v>26</v>
      </c>
      <c r="I5952" s="6" t="s">
        <v>27</v>
      </c>
      <c r="J5952" s="5">
        <v>45695</v>
      </c>
      <c r="K5952" s="5"/>
      <c r="L5952" s="6" t="s">
        <v>28</v>
      </c>
      <c r="M5952" s="6">
        <v>327</v>
      </c>
      <c r="N5952" s="6" t="s">
        <v>29</v>
      </c>
      <c r="O5952" s="6" t="s">
        <v>43</v>
      </c>
      <c r="P5952" s="6" t="s">
        <v>44</v>
      </c>
      <c r="Q5952" s="6">
        <v>3</v>
      </c>
      <c r="R5952" s="6" t="s">
        <v>37</v>
      </c>
      <c r="S5952" s="6">
        <v>1</v>
      </c>
      <c r="T5952" s="7">
        <v>89500</v>
      </c>
      <c r="U5952" t="str">
        <f t="shared" si="644"/>
        <v>Reviewed</v>
      </c>
      <c r="V5952" t="str">
        <f t="shared" si="645"/>
        <v>meets</v>
      </c>
      <c r="W5952">
        <f t="shared" si="646"/>
        <v>0</v>
      </c>
      <c r="X5952" t="str">
        <f t="shared" si="647"/>
        <v>Active</v>
      </c>
      <c r="Y5952">
        <f t="shared" si="648"/>
        <v>0.89589041095890409</v>
      </c>
      <c r="Z5952" t="str">
        <f t="shared" si="649"/>
        <v>&lt;1 Year</v>
      </c>
      <c r="AA5952" t="str">
        <f t="shared" si="650"/>
        <v>70K–99K</v>
      </c>
    </row>
    <row r="5953" spans="1:27" ht="19.95" customHeight="1" x14ac:dyDescent="0.3">
      <c r="A5953" s="8" t="s">
        <v>6080</v>
      </c>
      <c r="B5953" s="9">
        <v>45607</v>
      </c>
      <c r="C5953" s="1" t="s">
        <v>91</v>
      </c>
      <c r="D5953" s="1" t="s">
        <v>87</v>
      </c>
      <c r="E5953" s="1" t="s">
        <v>92</v>
      </c>
      <c r="F5953" s="1" t="s">
        <v>93</v>
      </c>
      <c r="G5953" s="1" t="s">
        <v>94</v>
      </c>
      <c r="H5953" s="1" t="s">
        <v>26</v>
      </c>
      <c r="I5953" s="1" t="s">
        <v>50</v>
      </c>
      <c r="J5953" s="9">
        <v>45607</v>
      </c>
      <c r="K5953" s="9">
        <v>45910</v>
      </c>
      <c r="L5953" s="1" t="s">
        <v>51</v>
      </c>
      <c r="M5953" s="1">
        <v>303</v>
      </c>
      <c r="N5953" s="1" t="s">
        <v>52</v>
      </c>
      <c r="O5953" s="1" t="s">
        <v>63</v>
      </c>
      <c r="P5953" s="1" t="s">
        <v>31</v>
      </c>
      <c r="Q5953" s="1">
        <v>3</v>
      </c>
      <c r="R5953" s="1" t="s">
        <v>37</v>
      </c>
      <c r="S5953" s="1">
        <v>1</v>
      </c>
      <c r="T5953" s="10">
        <v>81500</v>
      </c>
      <c r="U5953" t="str">
        <f t="shared" si="644"/>
        <v>Reviewed</v>
      </c>
      <c r="V5953" t="str">
        <f t="shared" si="645"/>
        <v>meets</v>
      </c>
      <c r="W5953">
        <f t="shared" si="646"/>
        <v>1</v>
      </c>
      <c r="X5953" t="str">
        <f t="shared" si="647"/>
        <v>Attrited</v>
      </c>
      <c r="Y5953">
        <f t="shared" si="648"/>
        <v>0.83013698630136989</v>
      </c>
      <c r="Z5953" t="str">
        <f t="shared" si="649"/>
        <v>&lt;1 Year</v>
      </c>
      <c r="AA5953" t="str">
        <f t="shared" si="650"/>
        <v>70K–99K</v>
      </c>
    </row>
    <row r="5954" spans="1:27" ht="19.95" customHeight="1" x14ac:dyDescent="0.3">
      <c r="A5954" s="4" t="s">
        <v>6081</v>
      </c>
      <c r="B5954" s="5">
        <v>45209</v>
      </c>
      <c r="C5954" s="6" t="s">
        <v>21</v>
      </c>
      <c r="D5954" s="6" t="s">
        <v>22</v>
      </c>
      <c r="E5954" s="6" t="s">
        <v>23</v>
      </c>
      <c r="F5954" s="6" t="s">
        <v>288</v>
      </c>
      <c r="G5954" s="6" t="s">
        <v>25</v>
      </c>
      <c r="H5954" s="6" t="s">
        <v>43</v>
      </c>
      <c r="I5954" s="6" t="s">
        <v>27</v>
      </c>
      <c r="J5954" s="5">
        <v>45209</v>
      </c>
      <c r="K5954" s="5"/>
      <c r="L5954" s="6" t="s">
        <v>28</v>
      </c>
      <c r="M5954" s="6">
        <v>813</v>
      </c>
      <c r="N5954" s="6" t="s">
        <v>52</v>
      </c>
      <c r="O5954" s="6" t="s">
        <v>63</v>
      </c>
      <c r="P5954" s="6" t="s">
        <v>107</v>
      </c>
      <c r="Q5954" s="6">
        <v>3</v>
      </c>
      <c r="R5954" s="6" t="s">
        <v>37</v>
      </c>
      <c r="S5954" s="6">
        <v>2</v>
      </c>
      <c r="T5954" s="7">
        <v>76000</v>
      </c>
      <c r="U5954" t="str">
        <f t="shared" ref="U5954:U6001" si="651">IF(LOWER(TRIM(Q5954&amp;""))="none","Not Reviewed","Reviewed")</f>
        <v>Reviewed</v>
      </c>
      <c r="V5954" t="str">
        <f t="shared" ref="V5954:V6001" si="652">IF(OR(Q5954="none",R5954=""),"Not Reviewed",R5954)</f>
        <v>meets</v>
      </c>
      <c r="W5954">
        <f t="shared" ref="W5954:W6001" si="653">IF(I5954="terminated",1,0)</f>
        <v>0</v>
      </c>
      <c r="X5954" t="str">
        <f t="shared" ref="X5954:X6001" si="654">IF(I5954="terminated","Attrited","Active")</f>
        <v>Active</v>
      </c>
      <c r="Y5954">
        <f t="shared" ref="Y5954:Y6001" si="655">M5954/365</f>
        <v>2.2273972602739724</v>
      </c>
      <c r="Z5954" t="str">
        <f t="shared" ref="Z5954:Z6001" si="656">IF(Y5954&lt;1,"&lt;1 Year",IF(Y5954&lt;2,"1–2 Years",IF(Y5954&lt;3,"2–3 Years","3+ Years")))</f>
        <v>2–3 Years</v>
      </c>
      <c r="AA5954" t="str">
        <f t="shared" ref="AA5954:AA6001" si="657">IF(T5954&lt;70000,"&lt;70K",IF(T5954&lt;100000,"70K–99K",IF(T5954&lt;130000,"100K–129K","130K+")))</f>
        <v>70K–99K</v>
      </c>
    </row>
    <row r="5955" spans="1:27" ht="19.95" customHeight="1" x14ac:dyDescent="0.3">
      <c r="A5955" s="8" t="s">
        <v>6082</v>
      </c>
      <c r="B5955" s="9">
        <v>45660</v>
      </c>
      <c r="C5955" s="1" t="s">
        <v>34</v>
      </c>
      <c r="D5955" s="1" t="s">
        <v>22</v>
      </c>
      <c r="E5955" s="1" t="s">
        <v>23</v>
      </c>
      <c r="F5955" s="1" t="s">
        <v>138</v>
      </c>
      <c r="G5955" s="1" t="s">
        <v>36</v>
      </c>
      <c r="H5955" s="1" t="s">
        <v>43</v>
      </c>
      <c r="I5955" s="1" t="s">
        <v>27</v>
      </c>
      <c r="J5955" s="9">
        <v>45660</v>
      </c>
      <c r="K5955" s="9"/>
      <c r="L5955" s="1" t="s">
        <v>28</v>
      </c>
      <c r="M5955" s="1">
        <v>362</v>
      </c>
      <c r="N5955" s="1" t="s">
        <v>29</v>
      </c>
      <c r="O5955" s="1" t="s">
        <v>63</v>
      </c>
      <c r="P5955" s="1" t="s">
        <v>64</v>
      </c>
      <c r="Q5955" s="1">
        <v>3</v>
      </c>
      <c r="R5955" s="1" t="s">
        <v>37</v>
      </c>
      <c r="S5955" s="1">
        <v>1</v>
      </c>
      <c r="T5955" s="10">
        <v>69000</v>
      </c>
      <c r="U5955" t="str">
        <f t="shared" si="651"/>
        <v>Reviewed</v>
      </c>
      <c r="V5955" t="str">
        <f t="shared" si="652"/>
        <v>meets</v>
      </c>
      <c r="W5955">
        <f t="shared" si="653"/>
        <v>0</v>
      </c>
      <c r="X5955" t="str">
        <f t="shared" si="654"/>
        <v>Active</v>
      </c>
      <c r="Y5955">
        <f t="shared" si="655"/>
        <v>0.99178082191780825</v>
      </c>
      <c r="Z5955" t="str">
        <f t="shared" si="656"/>
        <v>&lt;1 Year</v>
      </c>
      <c r="AA5955" t="str">
        <f t="shared" si="657"/>
        <v>&lt;70K</v>
      </c>
    </row>
    <row r="5956" spans="1:27" ht="19.95" customHeight="1" x14ac:dyDescent="0.3">
      <c r="A5956" s="4" t="s">
        <v>6083</v>
      </c>
      <c r="B5956" s="5">
        <v>45316</v>
      </c>
      <c r="C5956" s="6" t="s">
        <v>39</v>
      </c>
      <c r="D5956" s="6" t="s">
        <v>22</v>
      </c>
      <c r="E5956" s="6" t="s">
        <v>40</v>
      </c>
      <c r="F5956" s="6" t="s">
        <v>215</v>
      </c>
      <c r="G5956" s="6" t="s">
        <v>42</v>
      </c>
      <c r="H5956" s="6" t="s">
        <v>49</v>
      </c>
      <c r="I5956" s="6" t="s">
        <v>50</v>
      </c>
      <c r="J5956" s="5">
        <v>45316</v>
      </c>
      <c r="K5956" s="5">
        <v>46003</v>
      </c>
      <c r="L5956" s="6" t="s">
        <v>51</v>
      </c>
      <c r="M5956" s="6">
        <v>687</v>
      </c>
      <c r="N5956" s="6" t="s">
        <v>29</v>
      </c>
      <c r="O5956" s="6" t="s">
        <v>63</v>
      </c>
      <c r="P5956" s="6" t="s">
        <v>107</v>
      </c>
      <c r="Q5956" s="6">
        <v>2</v>
      </c>
      <c r="R5956" s="6" t="s">
        <v>53</v>
      </c>
      <c r="S5956" s="6">
        <v>2</v>
      </c>
      <c r="T5956" s="7">
        <v>97000</v>
      </c>
      <c r="U5956" t="str">
        <f t="shared" si="651"/>
        <v>Reviewed</v>
      </c>
      <c r="V5956" t="str">
        <f t="shared" si="652"/>
        <v>needs_support</v>
      </c>
      <c r="W5956">
        <f t="shared" si="653"/>
        <v>1</v>
      </c>
      <c r="X5956" t="str">
        <f t="shared" si="654"/>
        <v>Attrited</v>
      </c>
      <c r="Y5956">
        <f t="shared" si="655"/>
        <v>1.8821917808219177</v>
      </c>
      <c r="Z5956" t="str">
        <f t="shared" si="656"/>
        <v>1–2 Years</v>
      </c>
      <c r="AA5956" t="str">
        <f t="shared" si="657"/>
        <v>70K–99K</v>
      </c>
    </row>
    <row r="5957" spans="1:27" ht="19.95" customHeight="1" x14ac:dyDescent="0.3">
      <c r="A5957" s="8" t="s">
        <v>6084</v>
      </c>
      <c r="B5957" s="9">
        <v>45784</v>
      </c>
      <c r="C5957" s="1" t="s">
        <v>46</v>
      </c>
      <c r="D5957" s="1" t="s">
        <v>22</v>
      </c>
      <c r="E5957" s="1" t="s">
        <v>40</v>
      </c>
      <c r="F5957" s="1" t="s">
        <v>143</v>
      </c>
      <c r="G5957" s="1" t="s">
        <v>48</v>
      </c>
      <c r="H5957" s="1" t="s">
        <v>43</v>
      </c>
      <c r="I5957" s="1" t="s">
        <v>27</v>
      </c>
      <c r="J5957" s="9">
        <v>45784</v>
      </c>
      <c r="K5957" s="9"/>
      <c r="L5957" s="1" t="s">
        <v>28</v>
      </c>
      <c r="M5957" s="1">
        <v>238</v>
      </c>
      <c r="N5957" s="1" t="s">
        <v>29</v>
      </c>
      <c r="O5957" s="1" t="s">
        <v>43</v>
      </c>
      <c r="P5957" s="1" t="s">
        <v>31</v>
      </c>
      <c r="Q5957" s="1">
        <v>4</v>
      </c>
      <c r="R5957" s="1" t="s">
        <v>32</v>
      </c>
      <c r="S5957" s="1">
        <v>1</v>
      </c>
      <c r="T5957" s="10">
        <v>61000</v>
      </c>
      <c r="U5957" t="str">
        <f t="shared" si="651"/>
        <v>Reviewed</v>
      </c>
      <c r="V5957" t="str">
        <f t="shared" si="652"/>
        <v>exceeds</v>
      </c>
      <c r="W5957">
        <f t="shared" si="653"/>
        <v>0</v>
      </c>
      <c r="X5957" t="str">
        <f t="shared" si="654"/>
        <v>Active</v>
      </c>
      <c r="Y5957">
        <f t="shared" si="655"/>
        <v>0.65205479452054793</v>
      </c>
      <c r="Z5957" t="str">
        <f t="shared" si="656"/>
        <v>&lt;1 Year</v>
      </c>
      <c r="AA5957" t="str">
        <f t="shared" si="657"/>
        <v>&lt;70K</v>
      </c>
    </row>
    <row r="5958" spans="1:27" ht="19.95" customHeight="1" x14ac:dyDescent="0.3">
      <c r="A5958" s="4" t="s">
        <v>6085</v>
      </c>
      <c r="B5958" s="5">
        <v>45041</v>
      </c>
      <c r="C5958" s="6" t="s">
        <v>55</v>
      </c>
      <c r="D5958" s="6" t="s">
        <v>56</v>
      </c>
      <c r="E5958" s="6" t="s">
        <v>23</v>
      </c>
      <c r="F5958" s="6" t="s">
        <v>217</v>
      </c>
      <c r="G5958" s="6" t="s">
        <v>58</v>
      </c>
      <c r="H5958" s="6" t="s">
        <v>110</v>
      </c>
      <c r="I5958" s="6" t="s">
        <v>50</v>
      </c>
      <c r="J5958" s="5">
        <v>45041</v>
      </c>
      <c r="K5958" s="5">
        <v>45481</v>
      </c>
      <c r="L5958" s="6" t="s">
        <v>51</v>
      </c>
      <c r="M5958" s="6">
        <v>440</v>
      </c>
      <c r="N5958" s="6" t="s">
        <v>52</v>
      </c>
      <c r="O5958" s="6" t="s">
        <v>170</v>
      </c>
      <c r="P5958" s="6" t="s">
        <v>107</v>
      </c>
      <c r="Q5958" s="6">
        <v>2</v>
      </c>
      <c r="R5958" s="6" t="s">
        <v>53</v>
      </c>
      <c r="S5958" s="6">
        <v>1</v>
      </c>
      <c r="T5958" s="7">
        <v>138500</v>
      </c>
      <c r="U5958" t="str">
        <f t="shared" si="651"/>
        <v>Reviewed</v>
      </c>
      <c r="V5958" t="str">
        <f t="shared" si="652"/>
        <v>needs_support</v>
      </c>
      <c r="W5958">
        <f t="shared" si="653"/>
        <v>1</v>
      </c>
      <c r="X5958" t="str">
        <f t="shared" si="654"/>
        <v>Attrited</v>
      </c>
      <c r="Y5958">
        <f t="shared" si="655"/>
        <v>1.2054794520547945</v>
      </c>
      <c r="Z5958" t="str">
        <f t="shared" si="656"/>
        <v>1–2 Years</v>
      </c>
      <c r="AA5958" t="str">
        <f t="shared" si="657"/>
        <v>130K+</v>
      </c>
    </row>
    <row r="5959" spans="1:27" ht="19.95" customHeight="1" x14ac:dyDescent="0.3">
      <c r="A5959" s="8" t="s">
        <v>6086</v>
      </c>
      <c r="B5959" s="9">
        <v>45528</v>
      </c>
      <c r="C5959" s="1" t="s">
        <v>60</v>
      </c>
      <c r="D5959" s="1" t="s">
        <v>56</v>
      </c>
      <c r="E5959" s="1" t="s">
        <v>40</v>
      </c>
      <c r="F5959" s="1" t="s">
        <v>104</v>
      </c>
      <c r="G5959" s="1" t="s">
        <v>62</v>
      </c>
      <c r="H5959" s="1" t="s">
        <v>43</v>
      </c>
      <c r="I5959" s="1" t="s">
        <v>27</v>
      </c>
      <c r="J5959" s="9">
        <v>45528</v>
      </c>
      <c r="K5959" s="9"/>
      <c r="L5959" s="1" t="s">
        <v>28</v>
      </c>
      <c r="M5959" s="1">
        <v>494</v>
      </c>
      <c r="N5959" s="1" t="s">
        <v>52</v>
      </c>
      <c r="O5959" s="1" t="s">
        <v>63</v>
      </c>
      <c r="P5959" s="1" t="s">
        <v>31</v>
      </c>
      <c r="Q5959" s="1">
        <v>3</v>
      </c>
      <c r="R5959" s="1" t="s">
        <v>37</v>
      </c>
      <c r="S5959" s="1">
        <v>1</v>
      </c>
      <c r="T5959" s="10">
        <v>64500</v>
      </c>
      <c r="U5959" t="str">
        <f t="shared" si="651"/>
        <v>Reviewed</v>
      </c>
      <c r="V5959" t="str">
        <f t="shared" si="652"/>
        <v>meets</v>
      </c>
      <c r="W5959">
        <f t="shared" si="653"/>
        <v>0</v>
      </c>
      <c r="X5959" t="str">
        <f t="shared" si="654"/>
        <v>Active</v>
      </c>
      <c r="Y5959">
        <f t="shared" si="655"/>
        <v>1.3534246575342466</v>
      </c>
      <c r="Z5959" t="str">
        <f t="shared" si="656"/>
        <v>1–2 Years</v>
      </c>
      <c r="AA5959" t="str">
        <f t="shared" si="657"/>
        <v>&lt;70K</v>
      </c>
    </row>
    <row r="5960" spans="1:27" ht="19.95" customHeight="1" x14ac:dyDescent="0.3">
      <c r="A5960" s="4" t="s">
        <v>6087</v>
      </c>
      <c r="B5960" s="5">
        <v>45344</v>
      </c>
      <c r="C5960" s="6" t="s">
        <v>66</v>
      </c>
      <c r="D5960" s="6" t="s">
        <v>56</v>
      </c>
      <c r="E5960" s="6" t="s">
        <v>67</v>
      </c>
      <c r="F5960" s="6" t="s">
        <v>193</v>
      </c>
      <c r="G5960" s="6" t="s">
        <v>69</v>
      </c>
      <c r="H5960" s="6" t="s">
        <v>43</v>
      </c>
      <c r="I5960" s="6" t="s">
        <v>27</v>
      </c>
      <c r="J5960" s="5">
        <v>45344</v>
      </c>
      <c r="K5960" s="5"/>
      <c r="L5960" s="6" t="s">
        <v>28</v>
      </c>
      <c r="M5960" s="6">
        <v>678</v>
      </c>
      <c r="N5960" s="6" t="s">
        <v>122</v>
      </c>
      <c r="O5960" s="6" t="s">
        <v>105</v>
      </c>
      <c r="P5960" s="6" t="s">
        <v>107</v>
      </c>
      <c r="Q5960" s="6">
        <v>3</v>
      </c>
      <c r="R5960" s="6" t="s">
        <v>37</v>
      </c>
      <c r="S5960" s="6">
        <v>2</v>
      </c>
      <c r="T5960" s="7">
        <v>71000</v>
      </c>
      <c r="U5960" t="str">
        <f t="shared" si="651"/>
        <v>Reviewed</v>
      </c>
      <c r="V5960" t="str">
        <f t="shared" si="652"/>
        <v>meets</v>
      </c>
      <c r="W5960">
        <f t="shared" si="653"/>
        <v>0</v>
      </c>
      <c r="X5960" t="str">
        <f t="shared" si="654"/>
        <v>Active</v>
      </c>
      <c r="Y5960">
        <f t="shared" si="655"/>
        <v>1.8575342465753424</v>
      </c>
      <c r="Z5960" t="str">
        <f t="shared" si="656"/>
        <v>1–2 Years</v>
      </c>
      <c r="AA5960" t="str">
        <f t="shared" si="657"/>
        <v>70K–99K</v>
      </c>
    </row>
    <row r="5961" spans="1:27" ht="19.95" customHeight="1" x14ac:dyDescent="0.3">
      <c r="A5961" s="8" t="s">
        <v>6088</v>
      </c>
      <c r="B5961" s="9">
        <v>45800</v>
      </c>
      <c r="C5961" s="1" t="s">
        <v>71</v>
      </c>
      <c r="D5961" s="1" t="s">
        <v>72</v>
      </c>
      <c r="E5961" s="1" t="s">
        <v>23</v>
      </c>
      <c r="F5961" s="1" t="s">
        <v>99</v>
      </c>
      <c r="G5961" s="1" t="s">
        <v>36</v>
      </c>
      <c r="H5961" s="1" t="s">
        <v>49</v>
      </c>
      <c r="I5961" s="1" t="s">
        <v>27</v>
      </c>
      <c r="J5961" s="9">
        <v>45800</v>
      </c>
      <c r="K5961" s="9"/>
      <c r="L5961" s="1" t="s">
        <v>28</v>
      </c>
      <c r="M5961" s="1">
        <v>222</v>
      </c>
      <c r="N5961" s="1" t="s">
        <v>29</v>
      </c>
      <c r="O5961" s="1" t="s">
        <v>105</v>
      </c>
      <c r="P5961" s="1" t="s">
        <v>64</v>
      </c>
      <c r="Q5961" s="1">
        <v>3</v>
      </c>
      <c r="R5961" s="1" t="s">
        <v>37</v>
      </c>
      <c r="S5961" s="1">
        <v>1</v>
      </c>
      <c r="T5961" s="10">
        <v>135500</v>
      </c>
      <c r="U5961" t="str">
        <f t="shared" si="651"/>
        <v>Reviewed</v>
      </c>
      <c r="V5961" t="str">
        <f t="shared" si="652"/>
        <v>meets</v>
      </c>
      <c r="W5961">
        <f t="shared" si="653"/>
        <v>0</v>
      </c>
      <c r="X5961" t="str">
        <f t="shared" si="654"/>
        <v>Active</v>
      </c>
      <c r="Y5961">
        <f t="shared" si="655"/>
        <v>0.60821917808219184</v>
      </c>
      <c r="Z5961" t="str">
        <f t="shared" si="656"/>
        <v>&lt;1 Year</v>
      </c>
      <c r="AA5961" t="str">
        <f t="shared" si="657"/>
        <v>130K+</v>
      </c>
    </row>
    <row r="5962" spans="1:27" ht="19.95" customHeight="1" x14ac:dyDescent="0.3">
      <c r="A5962" s="4" t="s">
        <v>6089</v>
      </c>
      <c r="B5962" s="5">
        <v>45682</v>
      </c>
      <c r="C5962" s="6" t="s">
        <v>77</v>
      </c>
      <c r="D5962" s="6" t="s">
        <v>72</v>
      </c>
      <c r="E5962" s="6" t="s">
        <v>40</v>
      </c>
      <c r="F5962" s="6" t="s">
        <v>114</v>
      </c>
      <c r="G5962" s="6" t="s">
        <v>94</v>
      </c>
      <c r="H5962" s="6" t="s">
        <v>43</v>
      </c>
      <c r="I5962" s="6" t="s">
        <v>27</v>
      </c>
      <c r="J5962" s="5">
        <v>45682</v>
      </c>
      <c r="K5962" s="5"/>
      <c r="L5962" s="6" t="s">
        <v>28</v>
      </c>
      <c r="M5962" s="6">
        <v>340</v>
      </c>
      <c r="N5962" s="6" t="s">
        <v>29</v>
      </c>
      <c r="O5962" s="6" t="s">
        <v>30</v>
      </c>
      <c r="P5962" s="6" t="s">
        <v>107</v>
      </c>
      <c r="Q5962" s="6">
        <v>4</v>
      </c>
      <c r="R5962" s="6" t="s">
        <v>32</v>
      </c>
      <c r="S5962" s="6">
        <v>1</v>
      </c>
      <c r="T5962" s="7">
        <v>73000</v>
      </c>
      <c r="U5962" t="str">
        <f t="shared" si="651"/>
        <v>Reviewed</v>
      </c>
      <c r="V5962" t="str">
        <f t="shared" si="652"/>
        <v>exceeds</v>
      </c>
      <c r="W5962">
        <f t="shared" si="653"/>
        <v>0</v>
      </c>
      <c r="X5962" t="str">
        <f t="shared" si="654"/>
        <v>Active</v>
      </c>
      <c r="Y5962">
        <f t="shared" si="655"/>
        <v>0.93150684931506844</v>
      </c>
      <c r="Z5962" t="str">
        <f t="shared" si="656"/>
        <v>&lt;1 Year</v>
      </c>
      <c r="AA5962" t="str">
        <f t="shared" si="657"/>
        <v>70K–99K</v>
      </c>
    </row>
    <row r="5963" spans="1:27" ht="19.95" customHeight="1" x14ac:dyDescent="0.3">
      <c r="A5963" s="8" t="s">
        <v>6090</v>
      </c>
      <c r="B5963" s="9">
        <v>45073</v>
      </c>
      <c r="C5963" s="1" t="s">
        <v>81</v>
      </c>
      <c r="D5963" s="1" t="s">
        <v>72</v>
      </c>
      <c r="E5963" s="1" t="s">
        <v>23</v>
      </c>
      <c r="F5963" s="1" t="s">
        <v>154</v>
      </c>
      <c r="G5963" s="1" t="s">
        <v>83</v>
      </c>
      <c r="H5963" s="1" t="s">
        <v>43</v>
      </c>
      <c r="I5963" s="1" t="s">
        <v>27</v>
      </c>
      <c r="J5963" s="9">
        <v>45073</v>
      </c>
      <c r="K5963" s="9"/>
      <c r="L5963" s="1" t="s">
        <v>28</v>
      </c>
      <c r="M5963" s="1">
        <v>949</v>
      </c>
      <c r="N5963" s="1" t="s">
        <v>75</v>
      </c>
      <c r="O5963" s="1" t="s">
        <v>63</v>
      </c>
      <c r="P5963" s="1" t="s">
        <v>44</v>
      </c>
      <c r="Q5963" s="1">
        <v>3</v>
      </c>
      <c r="R5963" s="1" t="s">
        <v>37</v>
      </c>
      <c r="S5963" s="1">
        <v>3</v>
      </c>
      <c r="T5963" s="10">
        <v>71000</v>
      </c>
      <c r="U5963" t="str">
        <f t="shared" si="651"/>
        <v>Reviewed</v>
      </c>
      <c r="V5963" t="str">
        <f t="shared" si="652"/>
        <v>meets</v>
      </c>
      <c r="W5963">
        <f t="shared" si="653"/>
        <v>0</v>
      </c>
      <c r="X5963" t="str">
        <f t="shared" si="654"/>
        <v>Active</v>
      </c>
      <c r="Y5963">
        <f t="shared" si="655"/>
        <v>2.6</v>
      </c>
      <c r="Z5963" t="str">
        <f t="shared" si="656"/>
        <v>2–3 Years</v>
      </c>
      <c r="AA5963" t="str">
        <f t="shared" si="657"/>
        <v>70K–99K</v>
      </c>
    </row>
    <row r="5964" spans="1:27" ht="19.95" customHeight="1" x14ac:dyDescent="0.3">
      <c r="A5964" s="4" t="s">
        <v>6091</v>
      </c>
      <c r="B5964" s="5">
        <v>45109</v>
      </c>
      <c r="C5964" s="6" t="s">
        <v>86</v>
      </c>
      <c r="D5964" s="6" t="s">
        <v>87</v>
      </c>
      <c r="E5964" s="6" t="s">
        <v>67</v>
      </c>
      <c r="F5964" s="6" t="s">
        <v>116</v>
      </c>
      <c r="G5964" s="6" t="s">
        <v>89</v>
      </c>
      <c r="H5964" s="6" t="s">
        <v>26</v>
      </c>
      <c r="I5964" s="6" t="s">
        <v>27</v>
      </c>
      <c r="J5964" s="5">
        <v>45109</v>
      </c>
      <c r="K5964" s="5"/>
      <c r="L5964" s="6" t="s">
        <v>28</v>
      </c>
      <c r="M5964" s="6">
        <v>913</v>
      </c>
      <c r="N5964" s="6" t="s">
        <v>52</v>
      </c>
      <c r="O5964" s="6" t="s">
        <v>170</v>
      </c>
      <c r="P5964" s="6" t="s">
        <v>133</v>
      </c>
      <c r="Q5964" s="6">
        <v>2</v>
      </c>
      <c r="R5964" s="6" t="s">
        <v>53</v>
      </c>
      <c r="S5964" s="6">
        <v>3</v>
      </c>
      <c r="T5964" s="7">
        <v>78000</v>
      </c>
      <c r="U5964" t="str">
        <f t="shared" si="651"/>
        <v>Reviewed</v>
      </c>
      <c r="V5964" t="str">
        <f t="shared" si="652"/>
        <v>needs_support</v>
      </c>
      <c r="W5964">
        <f t="shared" si="653"/>
        <v>0</v>
      </c>
      <c r="X5964" t="str">
        <f t="shared" si="654"/>
        <v>Active</v>
      </c>
      <c r="Y5964">
        <f t="shared" si="655"/>
        <v>2.5013698630136987</v>
      </c>
      <c r="Z5964" t="str">
        <f t="shared" si="656"/>
        <v>2–3 Years</v>
      </c>
      <c r="AA5964" t="str">
        <f t="shared" si="657"/>
        <v>70K–99K</v>
      </c>
    </row>
    <row r="5965" spans="1:27" ht="19.95" customHeight="1" x14ac:dyDescent="0.3">
      <c r="A5965" s="8" t="s">
        <v>6092</v>
      </c>
      <c r="B5965" s="9">
        <v>45197</v>
      </c>
      <c r="C5965" s="1" t="s">
        <v>91</v>
      </c>
      <c r="D5965" s="1" t="s">
        <v>87</v>
      </c>
      <c r="E5965" s="1" t="s">
        <v>92</v>
      </c>
      <c r="F5965" s="1" t="s">
        <v>152</v>
      </c>
      <c r="G5965" s="1" t="s">
        <v>94</v>
      </c>
      <c r="H5965" s="1" t="s">
        <v>49</v>
      </c>
      <c r="I5965" s="1" t="s">
        <v>27</v>
      </c>
      <c r="J5965" s="9">
        <v>45197</v>
      </c>
      <c r="K5965" s="9"/>
      <c r="L5965" s="1" t="s">
        <v>28</v>
      </c>
      <c r="M5965" s="1">
        <v>825</v>
      </c>
      <c r="N5965" s="1" t="s">
        <v>29</v>
      </c>
      <c r="O5965" s="1" t="s">
        <v>63</v>
      </c>
      <c r="P5965" s="1" t="s">
        <v>44</v>
      </c>
      <c r="Q5965" s="1">
        <v>4</v>
      </c>
      <c r="R5965" s="1" t="s">
        <v>32</v>
      </c>
      <c r="S5965" s="1">
        <v>2</v>
      </c>
      <c r="T5965" s="10">
        <v>111500</v>
      </c>
      <c r="U5965" t="str">
        <f t="shared" si="651"/>
        <v>Reviewed</v>
      </c>
      <c r="V5965" t="str">
        <f t="shared" si="652"/>
        <v>exceeds</v>
      </c>
      <c r="W5965">
        <f t="shared" si="653"/>
        <v>0</v>
      </c>
      <c r="X5965" t="str">
        <f t="shared" si="654"/>
        <v>Active</v>
      </c>
      <c r="Y5965">
        <f t="shared" si="655"/>
        <v>2.2602739726027399</v>
      </c>
      <c r="Z5965" t="str">
        <f t="shared" si="656"/>
        <v>2–3 Years</v>
      </c>
      <c r="AA5965" t="str">
        <f t="shared" si="657"/>
        <v>100K–129K</v>
      </c>
    </row>
    <row r="5966" spans="1:27" ht="19.95" customHeight="1" x14ac:dyDescent="0.3">
      <c r="A5966" s="4" t="s">
        <v>6093</v>
      </c>
      <c r="B5966" s="5">
        <v>45163</v>
      </c>
      <c r="C5966" s="6" t="s">
        <v>21</v>
      </c>
      <c r="D5966" s="6" t="s">
        <v>22</v>
      </c>
      <c r="E5966" s="6" t="s">
        <v>23</v>
      </c>
      <c r="F5966" s="6" t="s">
        <v>24</v>
      </c>
      <c r="G5966" s="6" t="s">
        <v>25</v>
      </c>
      <c r="H5966" s="6" t="s">
        <v>26</v>
      </c>
      <c r="I5966" s="6" t="s">
        <v>27</v>
      </c>
      <c r="J5966" s="5">
        <v>45163</v>
      </c>
      <c r="K5966" s="5"/>
      <c r="L5966" s="6" t="s">
        <v>28</v>
      </c>
      <c r="M5966" s="6">
        <v>859</v>
      </c>
      <c r="N5966" s="6" t="s">
        <v>29</v>
      </c>
      <c r="O5966" s="6" t="s">
        <v>63</v>
      </c>
      <c r="P5966" s="6" t="s">
        <v>133</v>
      </c>
      <c r="Q5966" s="6">
        <v>3</v>
      </c>
      <c r="R5966" s="6" t="s">
        <v>37</v>
      </c>
      <c r="S5966" s="6">
        <v>2</v>
      </c>
      <c r="T5966" s="7">
        <v>88500</v>
      </c>
      <c r="U5966" t="str">
        <f t="shared" si="651"/>
        <v>Reviewed</v>
      </c>
      <c r="V5966" t="str">
        <f t="shared" si="652"/>
        <v>meets</v>
      </c>
      <c r="W5966">
        <f t="shared" si="653"/>
        <v>0</v>
      </c>
      <c r="X5966" t="str">
        <f t="shared" si="654"/>
        <v>Active</v>
      </c>
      <c r="Y5966">
        <f t="shared" si="655"/>
        <v>2.3534246575342466</v>
      </c>
      <c r="Z5966" t="str">
        <f t="shared" si="656"/>
        <v>2–3 Years</v>
      </c>
      <c r="AA5966" t="str">
        <f t="shared" si="657"/>
        <v>70K–99K</v>
      </c>
    </row>
    <row r="5967" spans="1:27" ht="19.95" customHeight="1" x14ac:dyDescent="0.3">
      <c r="A5967" s="8" t="s">
        <v>6094</v>
      </c>
      <c r="B5967" s="9">
        <v>45057</v>
      </c>
      <c r="C5967" s="1" t="s">
        <v>34</v>
      </c>
      <c r="D5967" s="1" t="s">
        <v>22</v>
      </c>
      <c r="E5967" s="1" t="s">
        <v>23</v>
      </c>
      <c r="F5967" s="1" t="s">
        <v>35</v>
      </c>
      <c r="G5967" s="1" t="s">
        <v>36</v>
      </c>
      <c r="H5967" s="1" t="s">
        <v>26</v>
      </c>
      <c r="I5967" s="1" t="s">
        <v>27</v>
      </c>
      <c r="J5967" s="9">
        <v>45057</v>
      </c>
      <c r="K5967" s="9"/>
      <c r="L5967" s="1" t="s">
        <v>28</v>
      </c>
      <c r="M5967" s="1">
        <v>965</v>
      </c>
      <c r="N5967" s="1" t="s">
        <v>52</v>
      </c>
      <c r="O5967" s="1" t="s">
        <v>63</v>
      </c>
      <c r="P5967" s="1" t="s">
        <v>64</v>
      </c>
      <c r="Q5967" s="1">
        <v>3</v>
      </c>
      <c r="R5967" s="1" t="s">
        <v>37</v>
      </c>
      <c r="S5967" s="1">
        <v>3</v>
      </c>
      <c r="T5967" s="10">
        <v>105000</v>
      </c>
      <c r="U5967" t="str">
        <f t="shared" si="651"/>
        <v>Reviewed</v>
      </c>
      <c r="V5967" t="str">
        <f t="shared" si="652"/>
        <v>meets</v>
      </c>
      <c r="W5967">
        <f t="shared" si="653"/>
        <v>0</v>
      </c>
      <c r="X5967" t="str">
        <f t="shared" si="654"/>
        <v>Active</v>
      </c>
      <c r="Y5967">
        <f t="shared" si="655"/>
        <v>2.6438356164383561</v>
      </c>
      <c r="Z5967" t="str">
        <f t="shared" si="656"/>
        <v>2–3 Years</v>
      </c>
      <c r="AA5967" t="str">
        <f t="shared" si="657"/>
        <v>100K–129K</v>
      </c>
    </row>
    <row r="5968" spans="1:27" ht="19.95" customHeight="1" x14ac:dyDescent="0.3">
      <c r="A5968" s="4" t="s">
        <v>6095</v>
      </c>
      <c r="B5968" s="5">
        <v>45231</v>
      </c>
      <c r="C5968" s="6" t="s">
        <v>39</v>
      </c>
      <c r="D5968" s="6" t="s">
        <v>22</v>
      </c>
      <c r="E5968" s="6" t="s">
        <v>40</v>
      </c>
      <c r="F5968" s="6" t="s">
        <v>35</v>
      </c>
      <c r="G5968" s="6" t="s">
        <v>36</v>
      </c>
      <c r="H5968" s="6" t="s">
        <v>26</v>
      </c>
      <c r="I5968" s="6" t="s">
        <v>27</v>
      </c>
      <c r="J5968" s="5">
        <v>45231</v>
      </c>
      <c r="K5968" s="5"/>
      <c r="L5968" s="6" t="s">
        <v>28</v>
      </c>
      <c r="M5968" s="6">
        <v>791</v>
      </c>
      <c r="N5968" s="6" t="s">
        <v>29</v>
      </c>
      <c r="O5968" s="6" t="s">
        <v>63</v>
      </c>
      <c r="P5968" s="6" t="s">
        <v>44</v>
      </c>
      <c r="Q5968" s="6">
        <v>1</v>
      </c>
      <c r="R5968" s="6" t="s">
        <v>53</v>
      </c>
      <c r="S5968" s="6">
        <v>2</v>
      </c>
      <c r="T5968" s="7">
        <v>81500</v>
      </c>
      <c r="U5968" t="str">
        <f t="shared" si="651"/>
        <v>Reviewed</v>
      </c>
      <c r="V5968" t="str">
        <f t="shared" si="652"/>
        <v>needs_support</v>
      </c>
      <c r="W5968">
        <f t="shared" si="653"/>
        <v>0</v>
      </c>
      <c r="X5968" t="str">
        <f t="shared" si="654"/>
        <v>Active</v>
      </c>
      <c r="Y5968">
        <f t="shared" si="655"/>
        <v>2.1671232876712327</v>
      </c>
      <c r="Z5968" t="str">
        <f t="shared" si="656"/>
        <v>2–3 Years</v>
      </c>
      <c r="AA5968" t="str">
        <f t="shared" si="657"/>
        <v>70K–99K</v>
      </c>
    </row>
    <row r="5969" spans="1:27" ht="19.95" customHeight="1" x14ac:dyDescent="0.3">
      <c r="A5969" s="8" t="s">
        <v>6096</v>
      </c>
      <c r="B5969" s="9">
        <v>45199</v>
      </c>
      <c r="C5969" s="1" t="s">
        <v>46</v>
      </c>
      <c r="D5969" s="1" t="s">
        <v>22</v>
      </c>
      <c r="E5969" s="1" t="s">
        <v>40</v>
      </c>
      <c r="F5969" s="1" t="s">
        <v>174</v>
      </c>
      <c r="G5969" s="1" t="s">
        <v>42</v>
      </c>
      <c r="H5969" s="1" t="s">
        <v>26</v>
      </c>
      <c r="I5969" s="1" t="s">
        <v>27</v>
      </c>
      <c r="J5969" s="9">
        <v>45199</v>
      </c>
      <c r="K5969" s="9"/>
      <c r="L5969" s="1" t="s">
        <v>28</v>
      </c>
      <c r="M5969" s="1">
        <v>823</v>
      </c>
      <c r="N5969" s="1" t="s">
        <v>29</v>
      </c>
      <c r="O5969" s="1" t="s">
        <v>30</v>
      </c>
      <c r="P5969" s="1" t="s">
        <v>64</v>
      </c>
      <c r="Q5969" s="1">
        <v>2</v>
      </c>
      <c r="R5969" s="1" t="s">
        <v>53</v>
      </c>
      <c r="S5969" s="1">
        <v>2</v>
      </c>
      <c r="T5969" s="10">
        <v>85000</v>
      </c>
      <c r="U5969" t="str">
        <f t="shared" si="651"/>
        <v>Reviewed</v>
      </c>
      <c r="V5969" t="str">
        <f t="shared" si="652"/>
        <v>needs_support</v>
      </c>
      <c r="W5969">
        <f t="shared" si="653"/>
        <v>0</v>
      </c>
      <c r="X5969" t="str">
        <f t="shared" si="654"/>
        <v>Active</v>
      </c>
      <c r="Y5969">
        <f t="shared" si="655"/>
        <v>2.2547945205479452</v>
      </c>
      <c r="Z5969" t="str">
        <f t="shared" si="656"/>
        <v>2–3 Years</v>
      </c>
      <c r="AA5969" t="str">
        <f t="shared" si="657"/>
        <v>70K–99K</v>
      </c>
    </row>
    <row r="5970" spans="1:27" ht="19.95" customHeight="1" x14ac:dyDescent="0.3">
      <c r="A5970" s="4" t="s">
        <v>6097</v>
      </c>
      <c r="B5970" s="5">
        <v>45069</v>
      </c>
      <c r="C5970" s="6" t="s">
        <v>55</v>
      </c>
      <c r="D5970" s="6" t="s">
        <v>56</v>
      </c>
      <c r="E5970" s="6" t="s">
        <v>23</v>
      </c>
      <c r="F5970" s="6" t="s">
        <v>57</v>
      </c>
      <c r="G5970" s="6" t="s">
        <v>58</v>
      </c>
      <c r="H5970" s="6" t="s">
        <v>43</v>
      </c>
      <c r="I5970" s="6" t="s">
        <v>27</v>
      </c>
      <c r="J5970" s="5">
        <v>45069</v>
      </c>
      <c r="K5970" s="5"/>
      <c r="L5970" s="6" t="s">
        <v>28</v>
      </c>
      <c r="M5970" s="6">
        <v>953</v>
      </c>
      <c r="N5970" s="6" t="s">
        <v>75</v>
      </c>
      <c r="O5970" s="6" t="s">
        <v>63</v>
      </c>
      <c r="P5970" s="6" t="s">
        <v>107</v>
      </c>
      <c r="Q5970" s="6">
        <v>3</v>
      </c>
      <c r="R5970" s="6" t="s">
        <v>37</v>
      </c>
      <c r="S5970" s="6">
        <v>3</v>
      </c>
      <c r="T5970" s="7">
        <v>55500</v>
      </c>
      <c r="U5970" t="str">
        <f t="shared" si="651"/>
        <v>Reviewed</v>
      </c>
      <c r="V5970" t="str">
        <f t="shared" si="652"/>
        <v>meets</v>
      </c>
      <c r="W5970">
        <f t="shared" si="653"/>
        <v>0</v>
      </c>
      <c r="X5970" t="str">
        <f t="shared" si="654"/>
        <v>Active</v>
      </c>
      <c r="Y5970">
        <f t="shared" si="655"/>
        <v>2.6109589041095891</v>
      </c>
      <c r="Z5970" t="str">
        <f t="shared" si="656"/>
        <v>2–3 Years</v>
      </c>
      <c r="AA5970" t="str">
        <f t="shared" si="657"/>
        <v>&lt;70K</v>
      </c>
    </row>
    <row r="5971" spans="1:27" ht="19.95" customHeight="1" x14ac:dyDescent="0.3">
      <c r="A5971" s="8" t="s">
        <v>6098</v>
      </c>
      <c r="B5971" s="9">
        <v>45583</v>
      </c>
      <c r="C5971" s="1" t="s">
        <v>60</v>
      </c>
      <c r="D5971" s="1" t="s">
        <v>56</v>
      </c>
      <c r="E5971" s="1" t="s">
        <v>40</v>
      </c>
      <c r="F5971" s="1" t="s">
        <v>147</v>
      </c>
      <c r="G5971" s="1" t="s">
        <v>58</v>
      </c>
      <c r="H5971" s="1" t="s">
        <v>26</v>
      </c>
      <c r="I5971" s="1" t="s">
        <v>27</v>
      </c>
      <c r="J5971" s="9">
        <v>45583</v>
      </c>
      <c r="K5971" s="9"/>
      <c r="L5971" s="1" t="s">
        <v>28</v>
      </c>
      <c r="M5971" s="1">
        <v>439</v>
      </c>
      <c r="N5971" s="1" t="s">
        <v>29</v>
      </c>
      <c r="O5971" s="1" t="s">
        <v>30</v>
      </c>
      <c r="P5971" s="1" t="s">
        <v>107</v>
      </c>
      <c r="Q5971" s="1">
        <v>2</v>
      </c>
      <c r="R5971" s="1" t="s">
        <v>53</v>
      </c>
      <c r="S5971" s="1">
        <v>1</v>
      </c>
      <c r="T5971" s="10">
        <v>79500</v>
      </c>
      <c r="U5971" t="str">
        <f t="shared" si="651"/>
        <v>Reviewed</v>
      </c>
      <c r="V5971" t="str">
        <f t="shared" si="652"/>
        <v>needs_support</v>
      </c>
      <c r="W5971">
        <f t="shared" si="653"/>
        <v>0</v>
      </c>
      <c r="X5971" t="str">
        <f t="shared" si="654"/>
        <v>Active</v>
      </c>
      <c r="Y5971">
        <f t="shared" si="655"/>
        <v>1.2027397260273973</v>
      </c>
      <c r="Z5971" t="str">
        <f t="shared" si="656"/>
        <v>1–2 Years</v>
      </c>
      <c r="AA5971" t="str">
        <f t="shared" si="657"/>
        <v>70K–99K</v>
      </c>
    </row>
    <row r="5972" spans="1:27" ht="19.95" customHeight="1" x14ac:dyDescent="0.3">
      <c r="A5972" s="4" t="s">
        <v>6099</v>
      </c>
      <c r="B5972" s="5">
        <v>45498</v>
      </c>
      <c r="C5972" s="6" t="s">
        <v>66</v>
      </c>
      <c r="D5972" s="6" t="s">
        <v>56</v>
      </c>
      <c r="E5972" s="6" t="s">
        <v>67</v>
      </c>
      <c r="F5972" s="6" t="s">
        <v>68</v>
      </c>
      <c r="G5972" s="6" t="s">
        <v>69</v>
      </c>
      <c r="H5972" s="6" t="s">
        <v>26</v>
      </c>
      <c r="I5972" s="6" t="s">
        <v>27</v>
      </c>
      <c r="J5972" s="5">
        <v>45498</v>
      </c>
      <c r="K5972" s="5"/>
      <c r="L5972" s="6" t="s">
        <v>28</v>
      </c>
      <c r="M5972" s="6">
        <v>524</v>
      </c>
      <c r="N5972" s="6" t="s">
        <v>122</v>
      </c>
      <c r="O5972" s="6" t="s">
        <v>63</v>
      </c>
      <c r="P5972" s="6" t="s">
        <v>31</v>
      </c>
      <c r="Q5972" s="6">
        <v>3</v>
      </c>
      <c r="R5972" s="6" t="s">
        <v>37</v>
      </c>
      <c r="S5972" s="6">
        <v>1</v>
      </c>
      <c r="T5972" s="7">
        <v>75500</v>
      </c>
      <c r="U5972" t="str">
        <f t="shared" si="651"/>
        <v>Reviewed</v>
      </c>
      <c r="V5972" t="str">
        <f t="shared" si="652"/>
        <v>meets</v>
      </c>
      <c r="W5972">
        <f t="shared" si="653"/>
        <v>0</v>
      </c>
      <c r="X5972" t="str">
        <f t="shared" si="654"/>
        <v>Active</v>
      </c>
      <c r="Y5972">
        <f t="shared" si="655"/>
        <v>1.4356164383561645</v>
      </c>
      <c r="Z5972" t="str">
        <f t="shared" si="656"/>
        <v>1–2 Years</v>
      </c>
      <c r="AA5972" t="str">
        <f t="shared" si="657"/>
        <v>70K–99K</v>
      </c>
    </row>
    <row r="5973" spans="1:27" ht="19.95" customHeight="1" x14ac:dyDescent="0.3">
      <c r="A5973" s="8" t="s">
        <v>6100</v>
      </c>
      <c r="B5973" s="9">
        <v>45289</v>
      </c>
      <c r="C5973" s="1" t="s">
        <v>71</v>
      </c>
      <c r="D5973" s="1" t="s">
        <v>72</v>
      </c>
      <c r="E5973" s="1" t="s">
        <v>23</v>
      </c>
      <c r="F5973" s="1" t="s">
        <v>129</v>
      </c>
      <c r="G5973" s="1" t="s">
        <v>74</v>
      </c>
      <c r="H5973" s="1" t="s">
        <v>43</v>
      </c>
      <c r="I5973" s="1" t="s">
        <v>27</v>
      </c>
      <c r="J5973" s="9">
        <v>45289</v>
      </c>
      <c r="K5973" s="9"/>
      <c r="L5973" s="1" t="s">
        <v>28</v>
      </c>
      <c r="M5973" s="1">
        <v>733</v>
      </c>
      <c r="N5973" s="1" t="s">
        <v>29</v>
      </c>
      <c r="O5973" s="1" t="s">
        <v>63</v>
      </c>
      <c r="P5973" s="1" t="s">
        <v>44</v>
      </c>
      <c r="Q5973" s="1">
        <v>3</v>
      </c>
      <c r="R5973" s="1" t="s">
        <v>37</v>
      </c>
      <c r="S5973" s="1">
        <v>2</v>
      </c>
      <c r="T5973" s="10">
        <v>56500</v>
      </c>
      <c r="U5973" t="str">
        <f t="shared" si="651"/>
        <v>Reviewed</v>
      </c>
      <c r="V5973" t="str">
        <f t="shared" si="652"/>
        <v>meets</v>
      </c>
      <c r="W5973">
        <f t="shared" si="653"/>
        <v>0</v>
      </c>
      <c r="X5973" t="str">
        <f t="shared" si="654"/>
        <v>Active</v>
      </c>
      <c r="Y5973">
        <f t="shared" si="655"/>
        <v>2.0082191780821916</v>
      </c>
      <c r="Z5973" t="str">
        <f t="shared" si="656"/>
        <v>2–3 Years</v>
      </c>
      <c r="AA5973" t="str">
        <f t="shared" si="657"/>
        <v>&lt;70K</v>
      </c>
    </row>
    <row r="5974" spans="1:27" ht="19.95" customHeight="1" x14ac:dyDescent="0.3">
      <c r="A5974" s="4" t="s">
        <v>6101</v>
      </c>
      <c r="B5974" s="5">
        <v>45723</v>
      </c>
      <c r="C5974" s="6" t="s">
        <v>77</v>
      </c>
      <c r="D5974" s="6" t="s">
        <v>72</v>
      </c>
      <c r="E5974" s="6" t="s">
        <v>40</v>
      </c>
      <c r="F5974" s="6" t="s">
        <v>1445</v>
      </c>
      <c r="G5974" s="6" t="s">
        <v>79</v>
      </c>
      <c r="H5974" s="6" t="s">
        <v>110</v>
      </c>
      <c r="I5974" s="6" t="s">
        <v>27</v>
      </c>
      <c r="J5974" s="5">
        <v>45723</v>
      </c>
      <c r="K5974" s="5"/>
      <c r="L5974" s="6" t="s">
        <v>28</v>
      </c>
      <c r="M5974" s="6">
        <v>299</v>
      </c>
      <c r="N5974" s="6" t="s">
        <v>29</v>
      </c>
      <c r="O5974" s="6" t="s">
        <v>30</v>
      </c>
      <c r="P5974" s="6" t="s">
        <v>133</v>
      </c>
      <c r="Q5974" s="6">
        <v>4</v>
      </c>
      <c r="R5974" s="6" t="s">
        <v>32</v>
      </c>
      <c r="S5974" s="6">
        <v>1</v>
      </c>
      <c r="T5974" s="7">
        <v>146500</v>
      </c>
      <c r="U5974" t="str">
        <f t="shared" si="651"/>
        <v>Reviewed</v>
      </c>
      <c r="V5974" t="str">
        <f t="shared" si="652"/>
        <v>exceeds</v>
      </c>
      <c r="W5974">
        <f t="shared" si="653"/>
        <v>0</v>
      </c>
      <c r="X5974" t="str">
        <f t="shared" si="654"/>
        <v>Active</v>
      </c>
      <c r="Y5974">
        <f t="shared" si="655"/>
        <v>0.81917808219178079</v>
      </c>
      <c r="Z5974" t="str">
        <f t="shared" si="656"/>
        <v>&lt;1 Year</v>
      </c>
      <c r="AA5974" t="str">
        <f t="shared" si="657"/>
        <v>130K+</v>
      </c>
    </row>
    <row r="5975" spans="1:27" ht="19.95" customHeight="1" x14ac:dyDescent="0.3">
      <c r="A5975" s="8" t="s">
        <v>6102</v>
      </c>
      <c r="B5975" s="9">
        <v>45106</v>
      </c>
      <c r="C5975" s="1" t="s">
        <v>81</v>
      </c>
      <c r="D5975" s="1" t="s">
        <v>72</v>
      </c>
      <c r="E5975" s="1" t="s">
        <v>23</v>
      </c>
      <c r="F5975" s="1" t="s">
        <v>154</v>
      </c>
      <c r="G5975" s="1" t="s">
        <v>83</v>
      </c>
      <c r="H5975" s="1" t="s">
        <v>43</v>
      </c>
      <c r="I5975" s="1" t="s">
        <v>27</v>
      </c>
      <c r="J5975" s="9">
        <v>45106</v>
      </c>
      <c r="K5975" s="9"/>
      <c r="L5975" s="1" t="s">
        <v>28</v>
      </c>
      <c r="M5975" s="1">
        <v>916</v>
      </c>
      <c r="N5975" s="1" t="s">
        <v>29</v>
      </c>
      <c r="O5975" s="1" t="s">
        <v>105</v>
      </c>
      <c r="P5975" s="1" t="s">
        <v>31</v>
      </c>
      <c r="Q5975" s="1">
        <v>3</v>
      </c>
      <c r="R5975" s="1" t="s">
        <v>37</v>
      </c>
      <c r="S5975" s="1">
        <v>3</v>
      </c>
      <c r="T5975" s="10">
        <v>70500</v>
      </c>
      <c r="U5975" t="str">
        <f t="shared" si="651"/>
        <v>Reviewed</v>
      </c>
      <c r="V5975" t="str">
        <f t="shared" si="652"/>
        <v>meets</v>
      </c>
      <c r="W5975">
        <f t="shared" si="653"/>
        <v>0</v>
      </c>
      <c r="X5975" t="str">
        <f t="shared" si="654"/>
        <v>Active</v>
      </c>
      <c r="Y5975">
        <f t="shared" si="655"/>
        <v>2.5095890410958903</v>
      </c>
      <c r="Z5975" t="str">
        <f t="shared" si="656"/>
        <v>2–3 Years</v>
      </c>
      <c r="AA5975" t="str">
        <f t="shared" si="657"/>
        <v>70K–99K</v>
      </c>
    </row>
    <row r="5976" spans="1:27" ht="19.95" customHeight="1" x14ac:dyDescent="0.3">
      <c r="A5976" s="4" t="s">
        <v>6103</v>
      </c>
      <c r="B5976" s="5">
        <v>45068</v>
      </c>
      <c r="C5976" s="6" t="s">
        <v>86</v>
      </c>
      <c r="D5976" s="6" t="s">
        <v>87</v>
      </c>
      <c r="E5976" s="6" t="s">
        <v>67</v>
      </c>
      <c r="F5976" s="6" t="s">
        <v>116</v>
      </c>
      <c r="G5976" s="6" t="s">
        <v>89</v>
      </c>
      <c r="H5976" s="6" t="s">
        <v>26</v>
      </c>
      <c r="I5976" s="6" t="s">
        <v>27</v>
      </c>
      <c r="J5976" s="5">
        <v>45068</v>
      </c>
      <c r="K5976" s="5"/>
      <c r="L5976" s="6" t="s">
        <v>28</v>
      </c>
      <c r="M5976" s="6">
        <v>954</v>
      </c>
      <c r="N5976" s="6" t="s">
        <v>140</v>
      </c>
      <c r="O5976" s="6" t="s">
        <v>30</v>
      </c>
      <c r="P5976" s="6" t="s">
        <v>64</v>
      </c>
      <c r="Q5976" s="6">
        <v>3</v>
      </c>
      <c r="R5976" s="6" t="s">
        <v>37</v>
      </c>
      <c r="S5976" s="6">
        <v>3</v>
      </c>
      <c r="T5976" s="7">
        <v>89500</v>
      </c>
      <c r="U5976" t="str">
        <f t="shared" si="651"/>
        <v>Reviewed</v>
      </c>
      <c r="V5976" t="str">
        <f t="shared" si="652"/>
        <v>meets</v>
      </c>
      <c r="W5976">
        <f t="shared" si="653"/>
        <v>0</v>
      </c>
      <c r="X5976" t="str">
        <f t="shared" si="654"/>
        <v>Active</v>
      </c>
      <c r="Y5976">
        <f t="shared" si="655"/>
        <v>2.6136986301369864</v>
      </c>
      <c r="Z5976" t="str">
        <f t="shared" si="656"/>
        <v>2–3 Years</v>
      </c>
      <c r="AA5976" t="str">
        <f t="shared" si="657"/>
        <v>70K–99K</v>
      </c>
    </row>
    <row r="5977" spans="1:27" ht="19.95" customHeight="1" x14ac:dyDescent="0.3">
      <c r="A5977" s="8" t="s">
        <v>6104</v>
      </c>
      <c r="B5977" s="9">
        <v>45348</v>
      </c>
      <c r="C5977" s="1" t="s">
        <v>91</v>
      </c>
      <c r="D5977" s="1" t="s">
        <v>87</v>
      </c>
      <c r="E5977" s="1" t="s">
        <v>92</v>
      </c>
      <c r="F5977" s="1" t="s">
        <v>99</v>
      </c>
      <c r="G5977" s="1" t="s">
        <v>36</v>
      </c>
      <c r="H5977" s="1" t="s">
        <v>49</v>
      </c>
      <c r="I5977" s="1" t="s">
        <v>27</v>
      </c>
      <c r="J5977" s="9">
        <v>45348</v>
      </c>
      <c r="K5977" s="9"/>
      <c r="L5977" s="1" t="s">
        <v>28</v>
      </c>
      <c r="M5977" s="1">
        <v>674</v>
      </c>
      <c r="N5977" s="1" t="s">
        <v>29</v>
      </c>
      <c r="O5977" s="1" t="s">
        <v>30</v>
      </c>
      <c r="P5977" s="1" t="s">
        <v>64</v>
      </c>
      <c r="Q5977" s="1">
        <v>2</v>
      </c>
      <c r="R5977" s="1" t="s">
        <v>53</v>
      </c>
      <c r="S5977" s="1">
        <v>2</v>
      </c>
      <c r="T5977" s="10">
        <v>108500</v>
      </c>
      <c r="U5977" t="str">
        <f t="shared" si="651"/>
        <v>Reviewed</v>
      </c>
      <c r="V5977" t="str">
        <f t="shared" si="652"/>
        <v>needs_support</v>
      </c>
      <c r="W5977">
        <f t="shared" si="653"/>
        <v>0</v>
      </c>
      <c r="X5977" t="str">
        <f t="shared" si="654"/>
        <v>Active</v>
      </c>
      <c r="Y5977">
        <f t="shared" si="655"/>
        <v>1.8465753424657534</v>
      </c>
      <c r="Z5977" t="str">
        <f t="shared" si="656"/>
        <v>1–2 Years</v>
      </c>
      <c r="AA5977" t="str">
        <f t="shared" si="657"/>
        <v>100K–129K</v>
      </c>
    </row>
    <row r="5978" spans="1:27" ht="19.95" customHeight="1" x14ac:dyDescent="0.3">
      <c r="A5978" s="4" t="s">
        <v>6105</v>
      </c>
      <c r="B5978" s="5">
        <v>45487</v>
      </c>
      <c r="C5978" s="6" t="s">
        <v>21</v>
      </c>
      <c r="D5978" s="6" t="s">
        <v>22</v>
      </c>
      <c r="E5978" s="6" t="s">
        <v>23</v>
      </c>
      <c r="F5978" s="6" t="s">
        <v>24</v>
      </c>
      <c r="G5978" s="6" t="s">
        <v>25</v>
      </c>
      <c r="H5978" s="6" t="s">
        <v>26</v>
      </c>
      <c r="I5978" s="6" t="s">
        <v>27</v>
      </c>
      <c r="J5978" s="5">
        <v>45487</v>
      </c>
      <c r="K5978" s="5"/>
      <c r="L5978" s="6" t="s">
        <v>28</v>
      </c>
      <c r="M5978" s="6">
        <v>535</v>
      </c>
      <c r="N5978" s="6" t="s">
        <v>52</v>
      </c>
      <c r="O5978" s="6" t="s">
        <v>63</v>
      </c>
      <c r="P5978" s="6" t="s">
        <v>31</v>
      </c>
      <c r="Q5978" s="6">
        <v>3</v>
      </c>
      <c r="R5978" s="6" t="s">
        <v>37</v>
      </c>
      <c r="S5978" s="6">
        <v>1</v>
      </c>
      <c r="T5978" s="7">
        <v>101500</v>
      </c>
      <c r="U5978" t="str">
        <f t="shared" si="651"/>
        <v>Reviewed</v>
      </c>
      <c r="V5978" t="str">
        <f t="shared" si="652"/>
        <v>meets</v>
      </c>
      <c r="W5978">
        <f t="shared" si="653"/>
        <v>0</v>
      </c>
      <c r="X5978" t="str">
        <f t="shared" si="654"/>
        <v>Active</v>
      </c>
      <c r="Y5978">
        <f t="shared" si="655"/>
        <v>1.4657534246575343</v>
      </c>
      <c r="Z5978" t="str">
        <f t="shared" si="656"/>
        <v>1–2 Years</v>
      </c>
      <c r="AA5978" t="str">
        <f t="shared" si="657"/>
        <v>100K–129K</v>
      </c>
    </row>
    <row r="5979" spans="1:27" ht="19.95" customHeight="1" x14ac:dyDescent="0.3">
      <c r="A5979" s="8" t="s">
        <v>6106</v>
      </c>
      <c r="B5979" s="9">
        <v>45534</v>
      </c>
      <c r="C5979" s="1" t="s">
        <v>34</v>
      </c>
      <c r="D5979" s="1" t="s">
        <v>22</v>
      </c>
      <c r="E5979" s="1" t="s">
        <v>23</v>
      </c>
      <c r="F5979" s="1" t="s">
        <v>109</v>
      </c>
      <c r="G5979" s="1" t="s">
        <v>36</v>
      </c>
      <c r="H5979" s="1" t="s">
        <v>110</v>
      </c>
      <c r="I5979" s="1" t="s">
        <v>27</v>
      </c>
      <c r="J5979" s="9">
        <v>45534</v>
      </c>
      <c r="K5979" s="9"/>
      <c r="L5979" s="1" t="s">
        <v>28</v>
      </c>
      <c r="M5979" s="1">
        <v>488</v>
      </c>
      <c r="N5979" s="1" t="s">
        <v>29</v>
      </c>
      <c r="O5979" s="1" t="s">
        <v>63</v>
      </c>
      <c r="P5979" s="1" t="s">
        <v>64</v>
      </c>
      <c r="Q5979" s="1">
        <v>4</v>
      </c>
      <c r="R5979" s="1" t="s">
        <v>32</v>
      </c>
      <c r="S5979" s="1">
        <v>1</v>
      </c>
      <c r="T5979" s="10">
        <v>168000</v>
      </c>
      <c r="U5979" t="str">
        <f t="shared" si="651"/>
        <v>Reviewed</v>
      </c>
      <c r="V5979" t="str">
        <f t="shared" si="652"/>
        <v>exceeds</v>
      </c>
      <c r="W5979">
        <f t="shared" si="653"/>
        <v>0</v>
      </c>
      <c r="X5979" t="str">
        <f t="shared" si="654"/>
        <v>Active</v>
      </c>
      <c r="Y5979">
        <f t="shared" si="655"/>
        <v>1.3369863013698631</v>
      </c>
      <c r="Z5979" t="str">
        <f t="shared" si="656"/>
        <v>1–2 Years</v>
      </c>
      <c r="AA5979" t="str">
        <f t="shared" si="657"/>
        <v>130K+</v>
      </c>
    </row>
    <row r="5980" spans="1:27" ht="19.95" customHeight="1" x14ac:dyDescent="0.3">
      <c r="A5980" s="4" t="s">
        <v>6107</v>
      </c>
      <c r="B5980" s="5">
        <v>45350</v>
      </c>
      <c r="C5980" s="6" t="s">
        <v>39</v>
      </c>
      <c r="D5980" s="6" t="s">
        <v>22</v>
      </c>
      <c r="E5980" s="6" t="s">
        <v>40</v>
      </c>
      <c r="F5980" s="6" t="s">
        <v>41</v>
      </c>
      <c r="G5980" s="6" t="s">
        <v>42</v>
      </c>
      <c r="H5980" s="6" t="s">
        <v>43</v>
      </c>
      <c r="I5980" s="6" t="s">
        <v>27</v>
      </c>
      <c r="J5980" s="5">
        <v>45350</v>
      </c>
      <c r="K5980" s="5"/>
      <c r="L5980" s="6" t="s">
        <v>28</v>
      </c>
      <c r="M5980" s="6">
        <v>672</v>
      </c>
      <c r="N5980" s="6" t="s">
        <v>29</v>
      </c>
      <c r="O5980" s="6" t="s">
        <v>63</v>
      </c>
      <c r="P5980" s="6" t="s">
        <v>133</v>
      </c>
      <c r="Q5980" s="6">
        <v>4</v>
      </c>
      <c r="R5980" s="6" t="s">
        <v>32</v>
      </c>
      <c r="S5980" s="6">
        <v>2</v>
      </c>
      <c r="T5980" s="7">
        <v>66000</v>
      </c>
      <c r="U5980" t="str">
        <f t="shared" si="651"/>
        <v>Reviewed</v>
      </c>
      <c r="V5980" t="str">
        <f t="shared" si="652"/>
        <v>exceeds</v>
      </c>
      <c r="W5980">
        <f t="shared" si="653"/>
        <v>0</v>
      </c>
      <c r="X5980" t="str">
        <f t="shared" si="654"/>
        <v>Active</v>
      </c>
      <c r="Y5980">
        <f t="shared" si="655"/>
        <v>1.8410958904109589</v>
      </c>
      <c r="Z5980" t="str">
        <f t="shared" si="656"/>
        <v>1–2 Years</v>
      </c>
      <c r="AA5980" t="str">
        <f t="shared" si="657"/>
        <v>&lt;70K</v>
      </c>
    </row>
    <row r="5981" spans="1:27" ht="19.95" customHeight="1" x14ac:dyDescent="0.3">
      <c r="A5981" s="8" t="s">
        <v>6108</v>
      </c>
      <c r="B5981" s="9">
        <v>45768</v>
      </c>
      <c r="C5981" s="1" t="s">
        <v>46</v>
      </c>
      <c r="D5981" s="1" t="s">
        <v>22</v>
      </c>
      <c r="E5981" s="1" t="s">
        <v>40</v>
      </c>
      <c r="F5981" s="1" t="s">
        <v>292</v>
      </c>
      <c r="G5981" s="1" t="s">
        <v>48</v>
      </c>
      <c r="H5981" s="1" t="s">
        <v>110</v>
      </c>
      <c r="I5981" s="1" t="s">
        <v>27</v>
      </c>
      <c r="J5981" s="9">
        <v>45768</v>
      </c>
      <c r="K5981" s="9"/>
      <c r="L5981" s="1" t="s">
        <v>28</v>
      </c>
      <c r="M5981" s="1">
        <v>254</v>
      </c>
      <c r="N5981" s="1" t="s">
        <v>52</v>
      </c>
      <c r="O5981" s="1" t="s">
        <v>63</v>
      </c>
      <c r="P5981" s="1" t="s">
        <v>44</v>
      </c>
      <c r="Q5981" s="1">
        <v>3</v>
      </c>
      <c r="R5981" s="1" t="s">
        <v>37</v>
      </c>
      <c r="S5981" s="1">
        <v>1</v>
      </c>
      <c r="T5981" s="10">
        <v>147500</v>
      </c>
      <c r="U5981" t="str">
        <f t="shared" si="651"/>
        <v>Reviewed</v>
      </c>
      <c r="V5981" t="str">
        <f t="shared" si="652"/>
        <v>meets</v>
      </c>
      <c r="W5981">
        <f t="shared" si="653"/>
        <v>0</v>
      </c>
      <c r="X5981" t="str">
        <f t="shared" si="654"/>
        <v>Active</v>
      </c>
      <c r="Y5981">
        <f t="shared" si="655"/>
        <v>0.69589041095890414</v>
      </c>
      <c r="Z5981" t="str">
        <f t="shared" si="656"/>
        <v>&lt;1 Year</v>
      </c>
      <c r="AA5981" t="str">
        <f t="shared" si="657"/>
        <v>130K+</v>
      </c>
    </row>
    <row r="5982" spans="1:27" ht="19.95" customHeight="1" x14ac:dyDescent="0.3">
      <c r="A5982" s="4" t="s">
        <v>6109</v>
      </c>
      <c r="B5982" s="5">
        <v>45178</v>
      </c>
      <c r="C5982" s="6" t="s">
        <v>55</v>
      </c>
      <c r="D5982" s="6" t="s">
        <v>56</v>
      </c>
      <c r="E5982" s="6" t="s">
        <v>23</v>
      </c>
      <c r="F5982" s="6" t="s">
        <v>57</v>
      </c>
      <c r="G5982" s="6" t="s">
        <v>58</v>
      </c>
      <c r="H5982" s="6" t="s">
        <v>43</v>
      </c>
      <c r="I5982" s="6" t="s">
        <v>27</v>
      </c>
      <c r="J5982" s="5">
        <v>45178</v>
      </c>
      <c r="K5982" s="5"/>
      <c r="L5982" s="6" t="s">
        <v>28</v>
      </c>
      <c r="M5982" s="6">
        <v>844</v>
      </c>
      <c r="N5982" s="6" t="s">
        <v>29</v>
      </c>
      <c r="O5982" s="6" t="s">
        <v>30</v>
      </c>
      <c r="P5982" s="6" t="s">
        <v>133</v>
      </c>
      <c r="Q5982" s="6">
        <v>3</v>
      </c>
      <c r="R5982" s="6" t="s">
        <v>37</v>
      </c>
      <c r="S5982" s="6">
        <v>2</v>
      </c>
      <c r="T5982" s="7">
        <v>60000</v>
      </c>
      <c r="U5982" t="str">
        <f t="shared" si="651"/>
        <v>Reviewed</v>
      </c>
      <c r="V5982" t="str">
        <f t="shared" si="652"/>
        <v>meets</v>
      </c>
      <c r="W5982">
        <f t="shared" si="653"/>
        <v>0</v>
      </c>
      <c r="X5982" t="str">
        <f t="shared" si="654"/>
        <v>Active</v>
      </c>
      <c r="Y5982">
        <f t="shared" si="655"/>
        <v>2.3123287671232875</v>
      </c>
      <c r="Z5982" t="str">
        <f t="shared" si="656"/>
        <v>2–3 Years</v>
      </c>
      <c r="AA5982" t="str">
        <f t="shared" si="657"/>
        <v>&lt;70K</v>
      </c>
    </row>
    <row r="5983" spans="1:27" ht="19.95" customHeight="1" x14ac:dyDescent="0.3">
      <c r="A5983" s="8" t="s">
        <v>6110</v>
      </c>
      <c r="B5983" s="9">
        <v>44969</v>
      </c>
      <c r="C5983" s="1" t="s">
        <v>60</v>
      </c>
      <c r="D5983" s="1" t="s">
        <v>56</v>
      </c>
      <c r="E5983" s="1" t="s">
        <v>40</v>
      </c>
      <c r="F5983" s="1" t="s">
        <v>61</v>
      </c>
      <c r="G5983" s="1" t="s">
        <v>62</v>
      </c>
      <c r="H5983" s="1" t="s">
        <v>26</v>
      </c>
      <c r="I5983" s="1" t="s">
        <v>27</v>
      </c>
      <c r="J5983" s="9">
        <v>44969</v>
      </c>
      <c r="K5983" s="9"/>
      <c r="L5983" s="1" t="s">
        <v>28</v>
      </c>
      <c r="M5983" s="1">
        <v>1053</v>
      </c>
      <c r="N5983" s="1" t="s">
        <v>140</v>
      </c>
      <c r="O5983" s="1" t="s">
        <v>30</v>
      </c>
      <c r="P5983" s="1" t="s">
        <v>44</v>
      </c>
      <c r="Q5983" s="1">
        <v>3</v>
      </c>
      <c r="R5983" s="1" t="s">
        <v>37</v>
      </c>
      <c r="S5983" s="1">
        <v>3</v>
      </c>
      <c r="T5983" s="10">
        <v>100000</v>
      </c>
      <c r="U5983" t="str">
        <f t="shared" si="651"/>
        <v>Reviewed</v>
      </c>
      <c r="V5983" t="str">
        <f t="shared" si="652"/>
        <v>meets</v>
      </c>
      <c r="W5983">
        <f t="shared" si="653"/>
        <v>0</v>
      </c>
      <c r="X5983" t="str">
        <f t="shared" si="654"/>
        <v>Active</v>
      </c>
      <c r="Y5983">
        <f t="shared" si="655"/>
        <v>2.8849315068493149</v>
      </c>
      <c r="Z5983" t="str">
        <f t="shared" si="656"/>
        <v>2–3 Years</v>
      </c>
      <c r="AA5983" t="str">
        <f t="shared" si="657"/>
        <v>100K–129K</v>
      </c>
    </row>
    <row r="5984" spans="1:27" ht="19.95" customHeight="1" x14ac:dyDescent="0.3">
      <c r="A5984" s="4" t="s">
        <v>6111</v>
      </c>
      <c r="B5984" s="5">
        <v>45525</v>
      </c>
      <c r="C5984" s="6" t="s">
        <v>66</v>
      </c>
      <c r="D5984" s="6" t="s">
        <v>56</v>
      </c>
      <c r="E5984" s="6" t="s">
        <v>67</v>
      </c>
      <c r="F5984" s="6" t="s">
        <v>588</v>
      </c>
      <c r="G5984" s="6" t="s">
        <v>69</v>
      </c>
      <c r="H5984" s="6" t="s">
        <v>110</v>
      </c>
      <c r="I5984" s="6" t="s">
        <v>27</v>
      </c>
      <c r="J5984" s="5">
        <v>45525</v>
      </c>
      <c r="K5984" s="5"/>
      <c r="L5984" s="6" t="s">
        <v>28</v>
      </c>
      <c r="M5984" s="6">
        <v>497</v>
      </c>
      <c r="N5984" s="6" t="s">
        <v>29</v>
      </c>
      <c r="O5984" s="6" t="s">
        <v>63</v>
      </c>
      <c r="P5984" s="6" t="s">
        <v>133</v>
      </c>
      <c r="Q5984" s="6">
        <v>3</v>
      </c>
      <c r="R5984" s="6" t="s">
        <v>37</v>
      </c>
      <c r="S5984" s="6">
        <v>1</v>
      </c>
      <c r="T5984" s="7">
        <v>139500</v>
      </c>
      <c r="U5984" t="str">
        <f t="shared" si="651"/>
        <v>Reviewed</v>
      </c>
      <c r="V5984" t="str">
        <f t="shared" si="652"/>
        <v>meets</v>
      </c>
      <c r="W5984">
        <f t="shared" si="653"/>
        <v>0</v>
      </c>
      <c r="X5984" t="str">
        <f t="shared" si="654"/>
        <v>Active</v>
      </c>
      <c r="Y5984">
        <f t="shared" si="655"/>
        <v>1.3616438356164384</v>
      </c>
      <c r="Z5984" t="str">
        <f t="shared" si="656"/>
        <v>1–2 Years</v>
      </c>
      <c r="AA5984" t="str">
        <f t="shared" si="657"/>
        <v>130K+</v>
      </c>
    </row>
    <row r="5985" spans="1:27" ht="19.95" customHeight="1" x14ac:dyDescent="0.3">
      <c r="A5985" s="8" t="s">
        <v>6112</v>
      </c>
      <c r="B5985" s="9">
        <v>45919</v>
      </c>
      <c r="C5985" s="1" t="s">
        <v>71</v>
      </c>
      <c r="D5985" s="1" t="s">
        <v>72</v>
      </c>
      <c r="E5985" s="1" t="s">
        <v>23</v>
      </c>
      <c r="F5985" s="1" t="s">
        <v>35</v>
      </c>
      <c r="G5985" s="1" t="s">
        <v>36</v>
      </c>
      <c r="H5985" s="1" t="s">
        <v>26</v>
      </c>
      <c r="I5985" s="1" t="s">
        <v>27</v>
      </c>
      <c r="J5985" s="9">
        <v>45919</v>
      </c>
      <c r="K5985" s="9"/>
      <c r="L5985" s="1" t="s">
        <v>28</v>
      </c>
      <c r="M5985" s="1">
        <v>103</v>
      </c>
      <c r="N5985" s="1" t="s">
        <v>140</v>
      </c>
      <c r="O5985" s="1" t="s">
        <v>43</v>
      </c>
      <c r="P5985" s="1" t="s">
        <v>107</v>
      </c>
      <c r="Q5985" s="1" t="s">
        <v>95</v>
      </c>
      <c r="R5985" s="1" t="s">
        <v>28</v>
      </c>
      <c r="S5985" s="1">
        <v>0</v>
      </c>
      <c r="T5985" s="10">
        <v>85500</v>
      </c>
      <c r="U5985" t="str">
        <f t="shared" si="651"/>
        <v>Not Reviewed</v>
      </c>
      <c r="V5985" t="str">
        <f t="shared" si="652"/>
        <v>Not Reviewed</v>
      </c>
      <c r="W5985">
        <f t="shared" si="653"/>
        <v>0</v>
      </c>
      <c r="X5985" t="str">
        <f t="shared" si="654"/>
        <v>Active</v>
      </c>
      <c r="Y5985">
        <f t="shared" si="655"/>
        <v>0.28219178082191781</v>
      </c>
      <c r="Z5985" t="str">
        <f t="shared" si="656"/>
        <v>&lt;1 Year</v>
      </c>
      <c r="AA5985" t="str">
        <f t="shared" si="657"/>
        <v>70K–99K</v>
      </c>
    </row>
    <row r="5986" spans="1:27" ht="19.95" customHeight="1" x14ac:dyDescent="0.3">
      <c r="A5986" s="4" t="s">
        <v>6113</v>
      </c>
      <c r="B5986" s="5">
        <v>45825</v>
      </c>
      <c r="C5986" s="6" t="s">
        <v>77</v>
      </c>
      <c r="D5986" s="6" t="s">
        <v>72</v>
      </c>
      <c r="E5986" s="6" t="s">
        <v>40</v>
      </c>
      <c r="F5986" s="6" t="s">
        <v>93</v>
      </c>
      <c r="G5986" s="6" t="s">
        <v>94</v>
      </c>
      <c r="H5986" s="6" t="s">
        <v>26</v>
      </c>
      <c r="I5986" s="6" t="s">
        <v>27</v>
      </c>
      <c r="J5986" s="5">
        <v>45825</v>
      </c>
      <c r="K5986" s="5"/>
      <c r="L5986" s="6" t="s">
        <v>28</v>
      </c>
      <c r="M5986" s="6">
        <v>197</v>
      </c>
      <c r="N5986" s="6" t="s">
        <v>75</v>
      </c>
      <c r="O5986" s="6" t="s">
        <v>63</v>
      </c>
      <c r="P5986" s="6" t="s">
        <v>64</v>
      </c>
      <c r="Q5986" s="6">
        <v>3</v>
      </c>
      <c r="R5986" s="6" t="s">
        <v>37</v>
      </c>
      <c r="S5986" s="6">
        <v>1</v>
      </c>
      <c r="T5986" s="7">
        <v>96500</v>
      </c>
      <c r="U5986" t="str">
        <f t="shared" si="651"/>
        <v>Reviewed</v>
      </c>
      <c r="V5986" t="str">
        <f t="shared" si="652"/>
        <v>meets</v>
      </c>
      <c r="W5986">
        <f t="shared" si="653"/>
        <v>0</v>
      </c>
      <c r="X5986" t="str">
        <f t="shared" si="654"/>
        <v>Active</v>
      </c>
      <c r="Y5986">
        <f t="shared" si="655"/>
        <v>0.53972602739726028</v>
      </c>
      <c r="Z5986" t="str">
        <f t="shared" si="656"/>
        <v>&lt;1 Year</v>
      </c>
      <c r="AA5986" t="str">
        <f t="shared" si="657"/>
        <v>70K–99K</v>
      </c>
    </row>
    <row r="5987" spans="1:27" ht="19.95" customHeight="1" x14ac:dyDescent="0.3">
      <c r="A5987" s="8" t="s">
        <v>6114</v>
      </c>
      <c r="B5987" s="9">
        <v>45647</v>
      </c>
      <c r="C5987" s="1" t="s">
        <v>81</v>
      </c>
      <c r="D5987" s="1" t="s">
        <v>72</v>
      </c>
      <c r="E5987" s="1" t="s">
        <v>23</v>
      </c>
      <c r="F5987" s="1" t="s">
        <v>82</v>
      </c>
      <c r="G5987" s="1" t="s">
        <v>83</v>
      </c>
      <c r="H5987" s="1" t="s">
        <v>26</v>
      </c>
      <c r="I5987" s="1" t="s">
        <v>50</v>
      </c>
      <c r="J5987" s="9">
        <v>45647</v>
      </c>
      <c r="K5987" s="9">
        <v>45930</v>
      </c>
      <c r="L5987" s="1" t="s">
        <v>51</v>
      </c>
      <c r="M5987" s="1">
        <v>283</v>
      </c>
      <c r="N5987" s="1" t="s">
        <v>52</v>
      </c>
      <c r="O5987" s="1" t="s">
        <v>43</v>
      </c>
      <c r="P5987" s="1" t="s">
        <v>31</v>
      </c>
      <c r="Q5987" s="1">
        <v>2</v>
      </c>
      <c r="R5987" s="1" t="s">
        <v>53</v>
      </c>
      <c r="S5987" s="1">
        <v>1</v>
      </c>
      <c r="T5987" s="10">
        <v>95500</v>
      </c>
      <c r="U5987" t="str">
        <f t="shared" si="651"/>
        <v>Reviewed</v>
      </c>
      <c r="V5987" t="str">
        <f t="shared" si="652"/>
        <v>needs_support</v>
      </c>
      <c r="W5987">
        <f t="shared" si="653"/>
        <v>1</v>
      </c>
      <c r="X5987" t="str">
        <f t="shared" si="654"/>
        <v>Attrited</v>
      </c>
      <c r="Y5987">
        <f t="shared" si="655"/>
        <v>0.77534246575342469</v>
      </c>
      <c r="Z5987" t="str">
        <f t="shared" si="656"/>
        <v>&lt;1 Year</v>
      </c>
      <c r="AA5987" t="str">
        <f t="shared" si="657"/>
        <v>70K–99K</v>
      </c>
    </row>
    <row r="5988" spans="1:27" ht="19.95" customHeight="1" x14ac:dyDescent="0.3">
      <c r="A5988" s="4" t="s">
        <v>6115</v>
      </c>
      <c r="B5988" s="5">
        <v>45662</v>
      </c>
      <c r="C5988" s="6" t="s">
        <v>86</v>
      </c>
      <c r="D5988" s="6" t="s">
        <v>87</v>
      </c>
      <c r="E5988" s="6" t="s">
        <v>67</v>
      </c>
      <c r="F5988" s="6" t="s">
        <v>88</v>
      </c>
      <c r="G5988" s="6" t="s">
        <v>89</v>
      </c>
      <c r="H5988" s="6" t="s">
        <v>49</v>
      </c>
      <c r="I5988" s="6" t="s">
        <v>27</v>
      </c>
      <c r="J5988" s="5">
        <v>45662</v>
      </c>
      <c r="K5988" s="5"/>
      <c r="L5988" s="6" t="s">
        <v>28</v>
      </c>
      <c r="M5988" s="6">
        <v>360</v>
      </c>
      <c r="N5988" s="6" t="s">
        <v>140</v>
      </c>
      <c r="O5988" s="6" t="s">
        <v>63</v>
      </c>
      <c r="P5988" s="6" t="s">
        <v>44</v>
      </c>
      <c r="Q5988" s="6">
        <v>4</v>
      </c>
      <c r="R5988" s="6" t="s">
        <v>32</v>
      </c>
      <c r="S5988" s="6">
        <v>1</v>
      </c>
      <c r="T5988" s="7">
        <v>122500</v>
      </c>
      <c r="U5988" t="str">
        <f t="shared" si="651"/>
        <v>Reviewed</v>
      </c>
      <c r="V5988" t="str">
        <f t="shared" si="652"/>
        <v>exceeds</v>
      </c>
      <c r="W5988">
        <f t="shared" si="653"/>
        <v>0</v>
      </c>
      <c r="X5988" t="str">
        <f t="shared" si="654"/>
        <v>Active</v>
      </c>
      <c r="Y5988">
        <f t="shared" si="655"/>
        <v>0.98630136986301364</v>
      </c>
      <c r="Z5988" t="str">
        <f t="shared" si="656"/>
        <v>&lt;1 Year</v>
      </c>
      <c r="AA5988" t="str">
        <f t="shared" si="657"/>
        <v>100K–129K</v>
      </c>
    </row>
    <row r="5989" spans="1:27" ht="19.95" customHeight="1" x14ac:dyDescent="0.3">
      <c r="A5989" s="8" t="s">
        <v>6116</v>
      </c>
      <c r="B5989" s="9">
        <v>45878</v>
      </c>
      <c r="C5989" s="1" t="s">
        <v>91</v>
      </c>
      <c r="D5989" s="1" t="s">
        <v>87</v>
      </c>
      <c r="E5989" s="1" t="s">
        <v>92</v>
      </c>
      <c r="F5989" s="1" t="s">
        <v>114</v>
      </c>
      <c r="G5989" s="1" t="s">
        <v>94</v>
      </c>
      <c r="H5989" s="1" t="s">
        <v>43</v>
      </c>
      <c r="I5989" s="1" t="s">
        <v>50</v>
      </c>
      <c r="J5989" s="9">
        <v>45878</v>
      </c>
      <c r="K5989" s="9">
        <v>46014</v>
      </c>
      <c r="L5989" s="1" t="s">
        <v>159</v>
      </c>
      <c r="M5989" s="1">
        <v>136</v>
      </c>
      <c r="N5989" s="1" t="s">
        <v>122</v>
      </c>
      <c r="O5989" s="1" t="s">
        <v>63</v>
      </c>
      <c r="P5989" s="1" t="s">
        <v>107</v>
      </c>
      <c r="Q5989" s="1" t="s">
        <v>95</v>
      </c>
      <c r="R5989" s="1" t="s">
        <v>28</v>
      </c>
      <c r="S5989" s="1">
        <v>0</v>
      </c>
      <c r="T5989" s="10">
        <v>60000</v>
      </c>
      <c r="U5989" t="str">
        <f t="shared" si="651"/>
        <v>Not Reviewed</v>
      </c>
      <c r="V5989" t="str">
        <f t="shared" si="652"/>
        <v>Not Reviewed</v>
      </c>
      <c r="W5989">
        <f t="shared" si="653"/>
        <v>1</v>
      </c>
      <c r="X5989" t="str">
        <f t="shared" si="654"/>
        <v>Attrited</v>
      </c>
      <c r="Y5989">
        <f t="shared" si="655"/>
        <v>0.37260273972602742</v>
      </c>
      <c r="Z5989" t="str">
        <f t="shared" si="656"/>
        <v>&lt;1 Year</v>
      </c>
      <c r="AA5989" t="str">
        <f t="shared" si="657"/>
        <v>&lt;70K</v>
      </c>
    </row>
    <row r="5990" spans="1:27" ht="19.95" customHeight="1" x14ac:dyDescent="0.3">
      <c r="A5990" s="4" t="s">
        <v>6117</v>
      </c>
      <c r="B5990" s="5">
        <v>45483</v>
      </c>
      <c r="C5990" s="6" t="s">
        <v>21</v>
      </c>
      <c r="D5990" s="6" t="s">
        <v>22</v>
      </c>
      <c r="E5990" s="6" t="s">
        <v>23</v>
      </c>
      <c r="F5990" s="6" t="s">
        <v>288</v>
      </c>
      <c r="G5990" s="6" t="s">
        <v>25</v>
      </c>
      <c r="H5990" s="6" t="s">
        <v>43</v>
      </c>
      <c r="I5990" s="6" t="s">
        <v>27</v>
      </c>
      <c r="J5990" s="5">
        <v>45483</v>
      </c>
      <c r="K5990" s="5"/>
      <c r="L5990" s="6" t="s">
        <v>28</v>
      </c>
      <c r="M5990" s="6">
        <v>539</v>
      </c>
      <c r="N5990" s="6" t="s">
        <v>122</v>
      </c>
      <c r="O5990" s="6" t="s">
        <v>43</v>
      </c>
      <c r="P5990" s="6" t="s">
        <v>31</v>
      </c>
      <c r="Q5990" s="6">
        <v>2</v>
      </c>
      <c r="R5990" s="6" t="s">
        <v>53</v>
      </c>
      <c r="S5990" s="6">
        <v>1</v>
      </c>
      <c r="T5990" s="7">
        <v>64500</v>
      </c>
      <c r="U5990" t="str">
        <f t="shared" si="651"/>
        <v>Reviewed</v>
      </c>
      <c r="V5990" t="str">
        <f t="shared" si="652"/>
        <v>needs_support</v>
      </c>
      <c r="W5990">
        <f t="shared" si="653"/>
        <v>0</v>
      </c>
      <c r="X5990" t="str">
        <f t="shared" si="654"/>
        <v>Active</v>
      </c>
      <c r="Y5990">
        <f t="shared" si="655"/>
        <v>1.4767123287671233</v>
      </c>
      <c r="Z5990" t="str">
        <f t="shared" si="656"/>
        <v>1–2 Years</v>
      </c>
      <c r="AA5990" t="str">
        <f t="shared" si="657"/>
        <v>&lt;70K</v>
      </c>
    </row>
    <row r="5991" spans="1:27" ht="19.95" customHeight="1" x14ac:dyDescent="0.3">
      <c r="A5991" s="8" t="s">
        <v>6118</v>
      </c>
      <c r="B5991" s="9">
        <v>45023</v>
      </c>
      <c r="C5991" s="1" t="s">
        <v>34</v>
      </c>
      <c r="D5991" s="1" t="s">
        <v>22</v>
      </c>
      <c r="E5991" s="1" t="s">
        <v>23</v>
      </c>
      <c r="F5991" s="1" t="s">
        <v>35</v>
      </c>
      <c r="G5991" s="1" t="s">
        <v>36</v>
      </c>
      <c r="H5991" s="1" t="s">
        <v>26</v>
      </c>
      <c r="I5991" s="1" t="s">
        <v>27</v>
      </c>
      <c r="J5991" s="9">
        <v>45023</v>
      </c>
      <c r="K5991" s="9"/>
      <c r="L5991" s="1" t="s">
        <v>28</v>
      </c>
      <c r="M5991" s="1">
        <v>999</v>
      </c>
      <c r="N5991" s="1" t="s">
        <v>29</v>
      </c>
      <c r="O5991" s="1" t="s">
        <v>105</v>
      </c>
      <c r="P5991" s="1" t="s">
        <v>31</v>
      </c>
      <c r="Q5991" s="1">
        <v>5</v>
      </c>
      <c r="R5991" s="1" t="s">
        <v>119</v>
      </c>
      <c r="S5991" s="1">
        <v>3</v>
      </c>
      <c r="T5991" s="10">
        <v>89000</v>
      </c>
      <c r="U5991" t="str">
        <f t="shared" si="651"/>
        <v>Reviewed</v>
      </c>
      <c r="V5991" t="str">
        <f t="shared" si="652"/>
        <v>outstanding</v>
      </c>
      <c r="W5991">
        <f t="shared" si="653"/>
        <v>0</v>
      </c>
      <c r="X5991" t="str">
        <f t="shared" si="654"/>
        <v>Active</v>
      </c>
      <c r="Y5991">
        <f t="shared" si="655"/>
        <v>2.7369863013698632</v>
      </c>
      <c r="Z5991" t="str">
        <f t="shared" si="656"/>
        <v>2–3 Years</v>
      </c>
      <c r="AA5991" t="str">
        <f t="shared" si="657"/>
        <v>70K–99K</v>
      </c>
    </row>
    <row r="5992" spans="1:27" ht="19.95" customHeight="1" x14ac:dyDescent="0.3">
      <c r="A5992" s="4" t="s">
        <v>6119</v>
      </c>
      <c r="B5992" s="5">
        <v>45862</v>
      </c>
      <c r="C5992" s="6" t="s">
        <v>39</v>
      </c>
      <c r="D5992" s="6" t="s">
        <v>22</v>
      </c>
      <c r="E5992" s="6" t="s">
        <v>40</v>
      </c>
      <c r="F5992" s="6" t="s">
        <v>174</v>
      </c>
      <c r="G5992" s="6" t="s">
        <v>42</v>
      </c>
      <c r="H5992" s="6" t="s">
        <v>26</v>
      </c>
      <c r="I5992" s="6" t="s">
        <v>27</v>
      </c>
      <c r="J5992" s="5">
        <v>45862</v>
      </c>
      <c r="K5992" s="5"/>
      <c r="L5992" s="6" t="s">
        <v>28</v>
      </c>
      <c r="M5992" s="6">
        <v>160</v>
      </c>
      <c r="N5992" s="6" t="s">
        <v>29</v>
      </c>
      <c r="O5992" s="6" t="s">
        <v>43</v>
      </c>
      <c r="P5992" s="6" t="s">
        <v>31</v>
      </c>
      <c r="Q5992" s="6" t="s">
        <v>95</v>
      </c>
      <c r="R5992" s="6" t="s">
        <v>28</v>
      </c>
      <c r="S5992" s="6">
        <v>0</v>
      </c>
      <c r="T5992" s="7">
        <v>103000</v>
      </c>
      <c r="U5992" t="str">
        <f t="shared" si="651"/>
        <v>Not Reviewed</v>
      </c>
      <c r="V5992" t="str">
        <f t="shared" si="652"/>
        <v>Not Reviewed</v>
      </c>
      <c r="W5992">
        <f t="shared" si="653"/>
        <v>0</v>
      </c>
      <c r="X5992" t="str">
        <f t="shared" si="654"/>
        <v>Active</v>
      </c>
      <c r="Y5992">
        <f t="shared" si="655"/>
        <v>0.43835616438356162</v>
      </c>
      <c r="Z5992" t="str">
        <f t="shared" si="656"/>
        <v>&lt;1 Year</v>
      </c>
      <c r="AA5992" t="str">
        <f t="shared" si="657"/>
        <v>100K–129K</v>
      </c>
    </row>
    <row r="5993" spans="1:27" ht="19.95" customHeight="1" x14ac:dyDescent="0.3">
      <c r="A5993" s="8" t="s">
        <v>6120</v>
      </c>
      <c r="B5993" s="9">
        <v>44991</v>
      </c>
      <c r="C5993" s="1" t="s">
        <v>46</v>
      </c>
      <c r="D5993" s="1" t="s">
        <v>22</v>
      </c>
      <c r="E5993" s="1" t="s">
        <v>40</v>
      </c>
      <c r="F5993" s="1" t="s">
        <v>101</v>
      </c>
      <c r="G5993" s="1" t="s">
        <v>48</v>
      </c>
      <c r="H5993" s="1" t="s">
        <v>26</v>
      </c>
      <c r="I5993" s="1" t="s">
        <v>27</v>
      </c>
      <c r="J5993" s="9">
        <v>44991</v>
      </c>
      <c r="K5993" s="9"/>
      <c r="L5993" s="1" t="s">
        <v>28</v>
      </c>
      <c r="M5993" s="1">
        <v>1031</v>
      </c>
      <c r="N5993" s="1" t="s">
        <v>75</v>
      </c>
      <c r="O5993" s="1" t="s">
        <v>30</v>
      </c>
      <c r="P5993" s="1" t="s">
        <v>31</v>
      </c>
      <c r="Q5993" s="1">
        <v>3</v>
      </c>
      <c r="R5993" s="1" t="s">
        <v>37</v>
      </c>
      <c r="S5993" s="1">
        <v>3</v>
      </c>
      <c r="T5993" s="10">
        <v>95000</v>
      </c>
      <c r="U5993" t="str">
        <f t="shared" si="651"/>
        <v>Reviewed</v>
      </c>
      <c r="V5993" t="str">
        <f t="shared" si="652"/>
        <v>meets</v>
      </c>
      <c r="W5993">
        <f t="shared" si="653"/>
        <v>0</v>
      </c>
      <c r="X5993" t="str">
        <f t="shared" si="654"/>
        <v>Active</v>
      </c>
      <c r="Y5993">
        <f t="shared" si="655"/>
        <v>2.8246575342465752</v>
      </c>
      <c r="Z5993" t="str">
        <f t="shared" si="656"/>
        <v>2–3 Years</v>
      </c>
      <c r="AA5993" t="str">
        <f t="shared" si="657"/>
        <v>70K–99K</v>
      </c>
    </row>
    <row r="5994" spans="1:27" ht="19.95" customHeight="1" x14ac:dyDescent="0.3">
      <c r="A5994" s="4" t="s">
        <v>6121</v>
      </c>
      <c r="B5994" s="5">
        <v>45660</v>
      </c>
      <c r="C5994" s="6" t="s">
        <v>55</v>
      </c>
      <c r="D5994" s="6" t="s">
        <v>56</v>
      </c>
      <c r="E5994" s="6" t="s">
        <v>23</v>
      </c>
      <c r="F5994" s="6" t="s">
        <v>147</v>
      </c>
      <c r="G5994" s="6" t="s">
        <v>58</v>
      </c>
      <c r="H5994" s="6" t="s">
        <v>26</v>
      </c>
      <c r="I5994" s="6" t="s">
        <v>27</v>
      </c>
      <c r="J5994" s="5">
        <v>45660</v>
      </c>
      <c r="K5994" s="5"/>
      <c r="L5994" s="6" t="s">
        <v>28</v>
      </c>
      <c r="M5994" s="6">
        <v>362</v>
      </c>
      <c r="N5994" s="6" t="s">
        <v>29</v>
      </c>
      <c r="O5994" s="6" t="s">
        <v>43</v>
      </c>
      <c r="P5994" s="6" t="s">
        <v>44</v>
      </c>
      <c r="Q5994" s="6">
        <v>3</v>
      </c>
      <c r="R5994" s="6" t="s">
        <v>37</v>
      </c>
      <c r="S5994" s="6">
        <v>1</v>
      </c>
      <c r="T5994" s="7">
        <v>91500</v>
      </c>
      <c r="U5994" t="str">
        <f t="shared" si="651"/>
        <v>Reviewed</v>
      </c>
      <c r="V5994" t="str">
        <f t="shared" si="652"/>
        <v>meets</v>
      </c>
      <c r="W5994">
        <f t="shared" si="653"/>
        <v>0</v>
      </c>
      <c r="X5994" t="str">
        <f t="shared" si="654"/>
        <v>Active</v>
      </c>
      <c r="Y5994">
        <f t="shared" si="655"/>
        <v>0.99178082191780825</v>
      </c>
      <c r="Z5994" t="str">
        <f t="shared" si="656"/>
        <v>&lt;1 Year</v>
      </c>
      <c r="AA5994" t="str">
        <f t="shared" si="657"/>
        <v>70K–99K</v>
      </c>
    </row>
    <row r="5995" spans="1:27" ht="19.95" customHeight="1" x14ac:dyDescent="0.3">
      <c r="A5995" s="8" t="s">
        <v>6122</v>
      </c>
      <c r="B5995" s="9">
        <v>44990</v>
      </c>
      <c r="C5995" s="1" t="s">
        <v>60</v>
      </c>
      <c r="D5995" s="1" t="s">
        <v>56</v>
      </c>
      <c r="E5995" s="1" t="s">
        <v>40</v>
      </c>
      <c r="F5995" s="1" t="s">
        <v>145</v>
      </c>
      <c r="G5995" s="1" t="s">
        <v>62</v>
      </c>
      <c r="H5995" s="1" t="s">
        <v>49</v>
      </c>
      <c r="I5995" s="1" t="s">
        <v>27</v>
      </c>
      <c r="J5995" s="9">
        <v>44990</v>
      </c>
      <c r="K5995" s="9"/>
      <c r="L5995" s="1" t="s">
        <v>28</v>
      </c>
      <c r="M5995" s="1">
        <v>1032</v>
      </c>
      <c r="N5995" s="1" t="s">
        <v>29</v>
      </c>
      <c r="O5995" s="1" t="s">
        <v>30</v>
      </c>
      <c r="P5995" s="1" t="s">
        <v>31</v>
      </c>
      <c r="Q5995" s="1">
        <v>4</v>
      </c>
      <c r="R5995" s="1" t="s">
        <v>32</v>
      </c>
      <c r="S5995" s="1">
        <v>3</v>
      </c>
      <c r="T5995" s="10">
        <v>134000</v>
      </c>
      <c r="U5995" t="str">
        <f t="shared" si="651"/>
        <v>Reviewed</v>
      </c>
      <c r="V5995" t="str">
        <f t="shared" si="652"/>
        <v>exceeds</v>
      </c>
      <c r="W5995">
        <f t="shared" si="653"/>
        <v>0</v>
      </c>
      <c r="X5995" t="str">
        <f t="shared" si="654"/>
        <v>Active</v>
      </c>
      <c r="Y5995">
        <f t="shared" si="655"/>
        <v>2.8273972602739725</v>
      </c>
      <c r="Z5995" t="str">
        <f t="shared" si="656"/>
        <v>2–3 Years</v>
      </c>
      <c r="AA5995" t="str">
        <f t="shared" si="657"/>
        <v>130K+</v>
      </c>
    </row>
    <row r="5996" spans="1:27" ht="19.95" customHeight="1" x14ac:dyDescent="0.3">
      <c r="A5996" s="4" t="s">
        <v>6123</v>
      </c>
      <c r="B5996" s="5">
        <v>45183</v>
      </c>
      <c r="C5996" s="6" t="s">
        <v>66</v>
      </c>
      <c r="D5996" s="6" t="s">
        <v>56</v>
      </c>
      <c r="E5996" s="6" t="s">
        <v>67</v>
      </c>
      <c r="F5996" s="6" t="s">
        <v>35</v>
      </c>
      <c r="G5996" s="6" t="s">
        <v>36</v>
      </c>
      <c r="H5996" s="6" t="s">
        <v>26</v>
      </c>
      <c r="I5996" s="6" t="s">
        <v>27</v>
      </c>
      <c r="J5996" s="5">
        <v>45183</v>
      </c>
      <c r="K5996" s="5"/>
      <c r="L5996" s="6" t="s">
        <v>28</v>
      </c>
      <c r="M5996" s="6">
        <v>839</v>
      </c>
      <c r="N5996" s="6" t="s">
        <v>122</v>
      </c>
      <c r="O5996" s="6" t="s">
        <v>43</v>
      </c>
      <c r="P5996" s="6" t="s">
        <v>64</v>
      </c>
      <c r="Q5996" s="6">
        <v>3</v>
      </c>
      <c r="R5996" s="6" t="s">
        <v>37</v>
      </c>
      <c r="S5996" s="6">
        <v>2</v>
      </c>
      <c r="T5996" s="7">
        <v>83000</v>
      </c>
      <c r="U5996" t="str">
        <f t="shared" si="651"/>
        <v>Reviewed</v>
      </c>
      <c r="V5996" t="str">
        <f t="shared" si="652"/>
        <v>meets</v>
      </c>
      <c r="W5996">
        <f t="shared" si="653"/>
        <v>0</v>
      </c>
      <c r="X5996" t="str">
        <f t="shared" si="654"/>
        <v>Active</v>
      </c>
      <c r="Y5996">
        <f t="shared" si="655"/>
        <v>2.2986301369863016</v>
      </c>
      <c r="Z5996" t="str">
        <f t="shared" si="656"/>
        <v>2–3 Years</v>
      </c>
      <c r="AA5996" t="str">
        <f t="shared" si="657"/>
        <v>70K–99K</v>
      </c>
    </row>
    <row r="5997" spans="1:27" ht="19.95" customHeight="1" x14ac:dyDescent="0.3">
      <c r="A5997" s="8" t="s">
        <v>6124</v>
      </c>
      <c r="B5997" s="9">
        <v>45270</v>
      </c>
      <c r="C5997" s="1" t="s">
        <v>71</v>
      </c>
      <c r="D5997" s="1" t="s">
        <v>72</v>
      </c>
      <c r="E5997" s="1" t="s">
        <v>23</v>
      </c>
      <c r="F5997" s="1" t="s">
        <v>1047</v>
      </c>
      <c r="G5997" s="1" t="s">
        <v>74</v>
      </c>
      <c r="H5997" s="1" t="s">
        <v>110</v>
      </c>
      <c r="I5997" s="1" t="s">
        <v>27</v>
      </c>
      <c r="J5997" s="9">
        <v>45270</v>
      </c>
      <c r="K5997" s="9"/>
      <c r="L5997" s="1" t="s">
        <v>28</v>
      </c>
      <c r="M5997" s="1">
        <v>752</v>
      </c>
      <c r="N5997" s="1" t="s">
        <v>29</v>
      </c>
      <c r="O5997" s="1" t="s">
        <v>30</v>
      </c>
      <c r="P5997" s="1" t="s">
        <v>64</v>
      </c>
      <c r="Q5997" s="1">
        <v>4</v>
      </c>
      <c r="R5997" s="1" t="s">
        <v>32</v>
      </c>
      <c r="S5997" s="1">
        <v>2</v>
      </c>
      <c r="T5997" s="10">
        <v>136500</v>
      </c>
      <c r="U5997" t="str">
        <f t="shared" si="651"/>
        <v>Reviewed</v>
      </c>
      <c r="V5997" t="str">
        <f t="shared" si="652"/>
        <v>exceeds</v>
      </c>
      <c r="W5997">
        <f t="shared" si="653"/>
        <v>0</v>
      </c>
      <c r="X5997" t="str">
        <f t="shared" si="654"/>
        <v>Active</v>
      </c>
      <c r="Y5997">
        <f t="shared" si="655"/>
        <v>2.0602739726027397</v>
      </c>
      <c r="Z5997" t="str">
        <f t="shared" si="656"/>
        <v>2–3 Years</v>
      </c>
      <c r="AA5997" t="str">
        <f t="shared" si="657"/>
        <v>130K+</v>
      </c>
    </row>
    <row r="5998" spans="1:27" ht="19.95" customHeight="1" x14ac:dyDescent="0.3">
      <c r="A5998" s="4" t="s">
        <v>6125</v>
      </c>
      <c r="B5998" s="5">
        <v>45822</v>
      </c>
      <c r="C5998" s="6" t="s">
        <v>77</v>
      </c>
      <c r="D5998" s="6" t="s">
        <v>72</v>
      </c>
      <c r="E5998" s="6" t="s">
        <v>40</v>
      </c>
      <c r="F5998" s="6" t="s">
        <v>78</v>
      </c>
      <c r="G5998" s="6" t="s">
        <v>79</v>
      </c>
      <c r="H5998" s="6" t="s">
        <v>49</v>
      </c>
      <c r="I5998" s="6" t="s">
        <v>27</v>
      </c>
      <c r="J5998" s="5">
        <v>45822</v>
      </c>
      <c r="K5998" s="5"/>
      <c r="L5998" s="6" t="s">
        <v>28</v>
      </c>
      <c r="M5998" s="6">
        <v>200</v>
      </c>
      <c r="N5998" s="6" t="s">
        <v>29</v>
      </c>
      <c r="O5998" s="6" t="s">
        <v>63</v>
      </c>
      <c r="P5998" s="6" t="s">
        <v>133</v>
      </c>
      <c r="Q5998" s="6">
        <v>2</v>
      </c>
      <c r="R5998" s="6" t="s">
        <v>53</v>
      </c>
      <c r="S5998" s="6">
        <v>1</v>
      </c>
      <c r="T5998" s="7">
        <v>129500</v>
      </c>
      <c r="U5998" t="str">
        <f t="shared" si="651"/>
        <v>Reviewed</v>
      </c>
      <c r="V5998" t="str">
        <f t="shared" si="652"/>
        <v>needs_support</v>
      </c>
      <c r="W5998">
        <f t="shared" si="653"/>
        <v>0</v>
      </c>
      <c r="X5998" t="str">
        <f t="shared" si="654"/>
        <v>Active</v>
      </c>
      <c r="Y5998">
        <f t="shared" si="655"/>
        <v>0.54794520547945202</v>
      </c>
      <c r="Z5998" t="str">
        <f t="shared" si="656"/>
        <v>&lt;1 Year</v>
      </c>
      <c r="AA5998" t="str">
        <f t="shared" si="657"/>
        <v>100K–129K</v>
      </c>
    </row>
    <row r="5999" spans="1:27" ht="19.95" customHeight="1" x14ac:dyDescent="0.3">
      <c r="A5999" s="8" t="s">
        <v>6126</v>
      </c>
      <c r="B5999" s="9">
        <v>45419</v>
      </c>
      <c r="C5999" s="1" t="s">
        <v>81</v>
      </c>
      <c r="D5999" s="1" t="s">
        <v>72</v>
      </c>
      <c r="E5999" s="1" t="s">
        <v>23</v>
      </c>
      <c r="F5999" s="1" t="s">
        <v>223</v>
      </c>
      <c r="G5999" s="1" t="s">
        <v>83</v>
      </c>
      <c r="H5999" s="1" t="s">
        <v>49</v>
      </c>
      <c r="I5999" s="1" t="s">
        <v>27</v>
      </c>
      <c r="J5999" s="9">
        <v>45419</v>
      </c>
      <c r="K5999" s="9"/>
      <c r="L5999" s="1" t="s">
        <v>28</v>
      </c>
      <c r="M5999" s="1">
        <v>603</v>
      </c>
      <c r="N5999" s="1" t="s">
        <v>75</v>
      </c>
      <c r="O5999" s="1" t="s">
        <v>43</v>
      </c>
      <c r="P5999" s="1" t="s">
        <v>64</v>
      </c>
      <c r="Q5999" s="1">
        <v>3</v>
      </c>
      <c r="R5999" s="1" t="s">
        <v>37</v>
      </c>
      <c r="S5999" s="1">
        <v>2</v>
      </c>
      <c r="T5999" s="10">
        <v>97500</v>
      </c>
      <c r="U5999" t="str">
        <f t="shared" si="651"/>
        <v>Reviewed</v>
      </c>
      <c r="V5999" t="str">
        <f t="shared" si="652"/>
        <v>meets</v>
      </c>
      <c r="W5999">
        <f t="shared" si="653"/>
        <v>0</v>
      </c>
      <c r="X5999" t="str">
        <f t="shared" si="654"/>
        <v>Active</v>
      </c>
      <c r="Y5999">
        <f t="shared" si="655"/>
        <v>1.6520547945205479</v>
      </c>
      <c r="Z5999" t="str">
        <f t="shared" si="656"/>
        <v>1–2 Years</v>
      </c>
      <c r="AA5999" t="str">
        <f t="shared" si="657"/>
        <v>70K–99K</v>
      </c>
    </row>
    <row r="6000" spans="1:27" ht="19.95" customHeight="1" x14ac:dyDescent="0.3">
      <c r="A6000" s="4" t="s">
        <v>6127</v>
      </c>
      <c r="B6000" s="5">
        <v>45290</v>
      </c>
      <c r="C6000" s="6" t="s">
        <v>86</v>
      </c>
      <c r="D6000" s="6" t="s">
        <v>87</v>
      </c>
      <c r="E6000" s="6" t="s">
        <v>67</v>
      </c>
      <c r="F6000" s="6" t="s">
        <v>135</v>
      </c>
      <c r="G6000" s="6" t="s">
        <v>89</v>
      </c>
      <c r="H6000" s="6" t="s">
        <v>43</v>
      </c>
      <c r="I6000" s="6" t="s">
        <v>50</v>
      </c>
      <c r="J6000" s="5">
        <v>45290</v>
      </c>
      <c r="K6000" s="5">
        <v>45848</v>
      </c>
      <c r="L6000" s="6" t="s">
        <v>51</v>
      </c>
      <c r="M6000" s="6">
        <v>558</v>
      </c>
      <c r="N6000" s="6" t="s">
        <v>29</v>
      </c>
      <c r="O6000" s="6" t="s">
        <v>63</v>
      </c>
      <c r="P6000" s="6" t="s">
        <v>31</v>
      </c>
      <c r="Q6000" s="6">
        <v>3</v>
      </c>
      <c r="R6000" s="6" t="s">
        <v>37</v>
      </c>
      <c r="S6000" s="6">
        <v>2</v>
      </c>
      <c r="T6000" s="7">
        <v>62500</v>
      </c>
      <c r="U6000" t="str">
        <f t="shared" si="651"/>
        <v>Reviewed</v>
      </c>
      <c r="V6000" t="str">
        <f t="shared" si="652"/>
        <v>meets</v>
      </c>
      <c r="W6000">
        <f t="shared" si="653"/>
        <v>1</v>
      </c>
      <c r="X6000" t="str">
        <f t="shared" si="654"/>
        <v>Attrited</v>
      </c>
      <c r="Y6000">
        <f t="shared" si="655"/>
        <v>1.5287671232876712</v>
      </c>
      <c r="Z6000" t="str">
        <f t="shared" si="656"/>
        <v>1–2 Years</v>
      </c>
      <c r="AA6000" t="str">
        <f t="shared" si="657"/>
        <v>&lt;70K</v>
      </c>
    </row>
    <row r="6001" spans="1:27" ht="19.95" customHeight="1" x14ac:dyDescent="0.3">
      <c r="A6001" s="11" t="s">
        <v>6128</v>
      </c>
      <c r="B6001" s="12">
        <v>45581</v>
      </c>
      <c r="C6001" s="13" t="s">
        <v>91</v>
      </c>
      <c r="D6001" s="13" t="s">
        <v>87</v>
      </c>
      <c r="E6001" s="13" t="s">
        <v>92</v>
      </c>
      <c r="F6001" s="13" t="s">
        <v>99</v>
      </c>
      <c r="G6001" s="13" t="s">
        <v>36</v>
      </c>
      <c r="H6001" s="13" t="s">
        <v>49</v>
      </c>
      <c r="I6001" s="13" t="s">
        <v>27</v>
      </c>
      <c r="J6001" s="12">
        <v>45581</v>
      </c>
      <c r="K6001" s="12"/>
      <c r="L6001" s="13" t="s">
        <v>28</v>
      </c>
      <c r="M6001" s="13">
        <v>441</v>
      </c>
      <c r="N6001" s="13" t="s">
        <v>29</v>
      </c>
      <c r="O6001" s="13" t="s">
        <v>63</v>
      </c>
      <c r="P6001" s="13" t="s">
        <v>64</v>
      </c>
      <c r="Q6001" s="13">
        <v>3</v>
      </c>
      <c r="R6001" s="13" t="s">
        <v>37</v>
      </c>
      <c r="S6001" s="13">
        <v>1</v>
      </c>
      <c r="T6001" s="14">
        <v>110000</v>
      </c>
      <c r="U6001" t="str">
        <f t="shared" si="651"/>
        <v>Reviewed</v>
      </c>
      <c r="V6001" t="str">
        <f t="shared" si="652"/>
        <v>meets</v>
      </c>
      <c r="W6001">
        <f t="shared" si="653"/>
        <v>0</v>
      </c>
      <c r="X6001" t="str">
        <f t="shared" si="654"/>
        <v>Active</v>
      </c>
      <c r="Y6001">
        <f t="shared" si="655"/>
        <v>1.2082191780821918</v>
      </c>
      <c r="Z6001" t="str">
        <f t="shared" si="656"/>
        <v>1–2 Years</v>
      </c>
      <c r="AA6001" t="str">
        <f t="shared" si="657"/>
        <v>100K–129K</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B08F4-CA21-4A71-8883-EA15737FE11B}">
  <dimension ref="A1:E25"/>
  <sheetViews>
    <sheetView workbookViewId="0">
      <selection activeCell="J18" sqref="J18"/>
    </sheetView>
  </sheetViews>
  <sheetFormatPr defaultRowHeight="14.4" x14ac:dyDescent="0.3"/>
  <cols>
    <col min="1" max="2" width="30.77734375" customWidth="1"/>
    <col min="4" max="5" width="30.77734375" customWidth="1"/>
  </cols>
  <sheetData>
    <row r="1" spans="1:5" ht="25.05" customHeight="1" x14ac:dyDescent="0.3">
      <c r="A1" s="47" t="s">
        <v>6129</v>
      </c>
      <c r="B1" s="48"/>
      <c r="C1" s="48"/>
      <c r="D1" s="48"/>
      <c r="E1" s="48"/>
    </row>
    <row r="2" spans="1:5" ht="25.05" customHeight="1" x14ac:dyDescent="0.4">
      <c r="A2" s="43" t="s">
        <v>7483</v>
      </c>
      <c r="B2" s="43"/>
      <c r="D2" s="46" t="s">
        <v>7485</v>
      </c>
      <c r="E2" s="46"/>
    </row>
    <row r="3" spans="1:5" ht="25.05" customHeight="1" x14ac:dyDescent="0.35">
      <c r="A3" s="16" t="s">
        <v>6131</v>
      </c>
      <c r="B3" s="17">
        <f>COUNTA(Clean_data!A2:A6001)</f>
        <v>6000</v>
      </c>
      <c r="D3" s="15" t="s">
        <v>6130</v>
      </c>
      <c r="E3" s="1">
        <f>COUNTA(Clean_data!A2:A6001)</f>
        <v>6000</v>
      </c>
    </row>
    <row r="4" spans="1:5" ht="25.05" customHeight="1" x14ac:dyDescent="0.35">
      <c r="A4" s="15" t="s">
        <v>6132</v>
      </c>
      <c r="B4" s="18">
        <f>COUNTA(Clean_data!A2:A6001)-COUNTA(_xlfn.UNIQUE(Clean_data!A2:A6001))</f>
        <v>0</v>
      </c>
      <c r="D4" s="15" t="s">
        <v>7482</v>
      </c>
      <c r="E4" s="1">
        <f>COUNTIF(Clean_data!X2:X6001,"Active")</f>
        <v>4975</v>
      </c>
    </row>
    <row r="5" spans="1:5" ht="25.05" customHeight="1" x14ac:dyDescent="0.35">
      <c r="A5" s="44" t="s">
        <v>7481</v>
      </c>
      <c r="B5" s="45"/>
      <c r="D5" s="15" t="s">
        <v>7491</v>
      </c>
      <c r="E5" s="1">
        <f>COUNTIF(Clean_data!X2:X6001,"Attrited")</f>
        <v>1025</v>
      </c>
    </row>
    <row r="6" spans="1:5" ht="25.05" customHeight="1" x14ac:dyDescent="0.35">
      <c r="A6" s="19" t="s">
        <v>0</v>
      </c>
      <c r="B6" s="2">
        <f>COUNTBLANK(Clean_data!A2:A6001)</f>
        <v>0</v>
      </c>
      <c r="D6" s="15" t="s">
        <v>7492</v>
      </c>
      <c r="E6" s="27">
        <f>COUNTIF(Clean_data!X2:X6001,"Attrited")/COUNTA(Clean_data!A2:A6001)</f>
        <v>0.17083333333333334</v>
      </c>
    </row>
    <row r="7" spans="1:5" ht="25.05" customHeight="1" x14ac:dyDescent="0.35">
      <c r="A7" s="19" t="s">
        <v>1</v>
      </c>
      <c r="B7" s="2">
        <f>COUNTBLANK(Clean_data!B2:B6001)</f>
        <v>0</v>
      </c>
      <c r="D7" s="15" t="s">
        <v>7493</v>
      </c>
      <c r="E7" s="1">
        <f>AVERAGE(Clean_data!T2:T6001)</f>
        <v>90996.583333333328</v>
      </c>
    </row>
    <row r="8" spans="1:5" ht="25.05" customHeight="1" x14ac:dyDescent="0.35">
      <c r="A8" s="19" t="s">
        <v>2</v>
      </c>
      <c r="B8" s="2">
        <f>COUNTBLANK(Clean_data!C2:C6001)</f>
        <v>0</v>
      </c>
      <c r="D8" s="15" t="s">
        <v>7494</v>
      </c>
      <c r="E8" s="1">
        <f>MIN(Clean_data!T2:T6001)</f>
        <v>55000</v>
      </c>
    </row>
    <row r="9" spans="1:5" ht="25.05" customHeight="1" x14ac:dyDescent="0.35">
      <c r="A9" s="19" t="s">
        <v>3</v>
      </c>
      <c r="B9" s="2">
        <f>COUNTBLANK(Clean_data!D2:D6001)</f>
        <v>0</v>
      </c>
      <c r="D9" s="15" t="s">
        <v>7495</v>
      </c>
      <c r="E9" s="1">
        <f>MAX(Clean_data!T2:T6001)</f>
        <v>188000</v>
      </c>
    </row>
    <row r="10" spans="1:5" ht="25.05" customHeight="1" x14ac:dyDescent="0.35">
      <c r="A10" s="19" t="s">
        <v>4</v>
      </c>
      <c r="B10" s="2">
        <f>COUNTBLANK(Clean_data!A2:A6001)</f>
        <v>0</v>
      </c>
      <c r="D10" s="15" t="s">
        <v>7496</v>
      </c>
      <c r="E10" s="1">
        <f>AVERAGE(Clean_data!Y2:Y6001)</f>
        <v>1.5169036529680462</v>
      </c>
    </row>
    <row r="11" spans="1:5" ht="25.05" customHeight="1" x14ac:dyDescent="0.35">
      <c r="A11" s="19" t="s">
        <v>5</v>
      </c>
      <c r="B11" s="2">
        <f>COUNTBLANK(Clean_data!E2:E6001)</f>
        <v>0</v>
      </c>
      <c r="D11" s="15" t="s">
        <v>7497</v>
      </c>
      <c r="E11" s="1">
        <f>COUNTIF(Clean_data!U2:U6001,"Reviewed")</f>
        <v>5219</v>
      </c>
    </row>
    <row r="12" spans="1:5" ht="25.05" customHeight="1" x14ac:dyDescent="0.35">
      <c r="A12" s="19" t="s">
        <v>6</v>
      </c>
      <c r="B12" s="2">
        <f>COUNTBLANK(Clean_data!F2:F6001)</f>
        <v>0</v>
      </c>
      <c r="D12" s="15" t="s">
        <v>7498</v>
      </c>
      <c r="E12" s="1">
        <f>COUNTIF(Clean_data!U2:U6001,"Not Reviewed")</f>
        <v>781</v>
      </c>
    </row>
    <row r="13" spans="1:5" ht="25.05" customHeight="1" x14ac:dyDescent="0.3">
      <c r="A13" s="19" t="s">
        <v>7</v>
      </c>
      <c r="B13" s="2">
        <f>COUNTBLANK(Clean_data!H2:H6001)</f>
        <v>0</v>
      </c>
    </row>
    <row r="14" spans="1:5" ht="25.05" customHeight="1" x14ac:dyDescent="0.3">
      <c r="A14" s="19" t="s">
        <v>8</v>
      </c>
      <c r="B14" s="2">
        <f>COUNTBLANK(Clean_data!I2:I6001)</f>
        <v>0</v>
      </c>
    </row>
    <row r="15" spans="1:5" ht="25.05" customHeight="1" x14ac:dyDescent="0.3">
      <c r="A15" s="19" t="s">
        <v>9</v>
      </c>
      <c r="B15" s="2">
        <f>COUNTBLANK(Clean_data!J2:J6001)</f>
        <v>0</v>
      </c>
    </row>
    <row r="16" spans="1:5" ht="25.05" customHeight="1" x14ac:dyDescent="0.3">
      <c r="A16" s="19" t="s">
        <v>10</v>
      </c>
      <c r="B16" s="2">
        <f>COUNTBLANK(Clean_data!K2:K6001)</f>
        <v>4975</v>
      </c>
    </row>
    <row r="17" spans="1:2" ht="25.05" customHeight="1" x14ac:dyDescent="0.3">
      <c r="A17" s="19" t="s">
        <v>11</v>
      </c>
      <c r="B17" s="2">
        <f>COUNTBLANK(Clean_data!L2:L6001)</f>
        <v>4975</v>
      </c>
    </row>
    <row r="18" spans="1:2" ht="25.05" customHeight="1" x14ac:dyDescent="0.3">
      <c r="A18" s="19" t="s">
        <v>12</v>
      </c>
      <c r="B18" s="2">
        <f>COUNTBLANK(Clean_data!M2:M6001)</f>
        <v>0</v>
      </c>
    </row>
    <row r="19" spans="1:2" ht="25.05" customHeight="1" x14ac:dyDescent="0.3">
      <c r="A19" s="19" t="s">
        <v>13</v>
      </c>
      <c r="B19" s="2">
        <f>COUNTBLANK(Clean_data!N2:N6001)</f>
        <v>0</v>
      </c>
    </row>
    <row r="20" spans="1:2" ht="25.05" customHeight="1" x14ac:dyDescent="0.3">
      <c r="A20" s="19" t="s">
        <v>14</v>
      </c>
      <c r="B20" s="2">
        <f>COUNTBLANK(Clean_data!O2:O6001)</f>
        <v>0</v>
      </c>
    </row>
    <row r="21" spans="1:2" ht="25.05" customHeight="1" x14ac:dyDescent="0.3">
      <c r="A21" s="19" t="s">
        <v>15</v>
      </c>
      <c r="B21" s="2">
        <f>COUNTBLANK(Clean_data!P2:P6001)</f>
        <v>0</v>
      </c>
    </row>
    <row r="22" spans="1:2" ht="25.05" customHeight="1" x14ac:dyDescent="0.3">
      <c r="A22" s="19" t="s">
        <v>16</v>
      </c>
      <c r="B22" s="2">
        <f>COUNTBLANK(Clean_data!Q2:Q6001)</f>
        <v>0</v>
      </c>
    </row>
    <row r="23" spans="1:2" ht="25.05" customHeight="1" x14ac:dyDescent="0.3">
      <c r="A23" s="19" t="s">
        <v>17</v>
      </c>
      <c r="B23" s="2">
        <f>COUNTBLANK(Clean_data!R2:R6001)</f>
        <v>781</v>
      </c>
    </row>
    <row r="24" spans="1:2" ht="25.05" customHeight="1" x14ac:dyDescent="0.3">
      <c r="A24" s="19" t="s">
        <v>18</v>
      </c>
      <c r="B24" s="2">
        <f>COUNTBLANK(Clean_data!S2:S6001)</f>
        <v>0</v>
      </c>
    </row>
    <row r="25" spans="1:2" ht="25.05" customHeight="1" x14ac:dyDescent="0.3">
      <c r="A25" s="19" t="s">
        <v>19</v>
      </c>
      <c r="B25" s="2">
        <f>COUNTBLANK(Clean_data!T2:T6001)</f>
        <v>0</v>
      </c>
    </row>
  </sheetData>
  <mergeCells count="4">
    <mergeCell ref="A2:B2"/>
    <mergeCell ref="A5:B5"/>
    <mergeCell ref="D2:E2"/>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0CE7-23AE-4EDC-9B14-6390E7EE27BE}">
  <dimension ref="A1:L43"/>
  <sheetViews>
    <sheetView topLeftCell="A16" workbookViewId="0">
      <selection activeCell="C5" sqref="C5"/>
    </sheetView>
  </sheetViews>
  <sheetFormatPr defaultRowHeight="14.4" x14ac:dyDescent="0.3"/>
  <cols>
    <col min="1" max="1" width="17.6640625" bestFit="1" customWidth="1"/>
    <col min="2" max="2" width="19.77734375" bestFit="1" customWidth="1"/>
    <col min="3" max="3" width="18.33203125" bestFit="1" customWidth="1"/>
    <col min="4" max="4" width="14.77734375" bestFit="1" customWidth="1"/>
    <col min="5" max="6" width="19" bestFit="1" customWidth="1"/>
    <col min="7" max="7" width="21.109375" bestFit="1" customWidth="1"/>
    <col min="8" max="8" width="19" bestFit="1" customWidth="1"/>
    <col min="9" max="9" width="17.33203125" customWidth="1"/>
    <col min="10" max="10" width="19" bestFit="1" customWidth="1"/>
    <col min="11" max="11" width="18.33203125" bestFit="1" customWidth="1"/>
    <col min="12" max="12" width="10.5546875" bestFit="1" customWidth="1"/>
    <col min="13" max="13" width="14.5546875" customWidth="1"/>
    <col min="14" max="14" width="19" bestFit="1" customWidth="1"/>
    <col min="15" max="15" width="18.33203125" bestFit="1" customWidth="1"/>
  </cols>
  <sheetData>
    <row r="1" spans="1:12" ht="22.8" x14ac:dyDescent="0.4">
      <c r="A1" s="52" t="s">
        <v>7505</v>
      </c>
      <c r="B1" s="52"/>
      <c r="C1" s="52"/>
      <c r="D1" s="52"/>
      <c r="F1" s="55" t="s">
        <v>7506</v>
      </c>
      <c r="G1" s="55"/>
      <c r="I1" s="56" t="s">
        <v>7508</v>
      </c>
      <c r="J1" s="57"/>
      <c r="K1" s="57"/>
      <c r="L1" s="58"/>
    </row>
    <row r="2" spans="1:12" ht="19.95" customHeight="1" x14ac:dyDescent="0.3">
      <c r="A2" s="31" t="s">
        <v>7507</v>
      </c>
      <c r="B2" s="1"/>
      <c r="F2" s="22" t="s">
        <v>7507</v>
      </c>
      <c r="G2" s="3" t="s">
        <v>7504</v>
      </c>
      <c r="I2" s="30" t="s">
        <v>7509</v>
      </c>
    </row>
    <row r="3" spans="1:12" ht="19.95" customHeight="1" x14ac:dyDescent="0.3">
      <c r="A3" s="1"/>
      <c r="B3" s="3" t="s">
        <v>7501</v>
      </c>
      <c r="C3" s="3" t="s">
        <v>7502</v>
      </c>
      <c r="D3" s="3" t="s">
        <v>7499</v>
      </c>
      <c r="F3" s="20" t="s">
        <v>91</v>
      </c>
      <c r="G3" s="1">
        <v>0.17</v>
      </c>
      <c r="J3" s="3" t="s">
        <v>7501</v>
      </c>
      <c r="K3" s="3" t="s">
        <v>7502</v>
      </c>
      <c r="L3" s="3" t="s">
        <v>7499</v>
      </c>
    </row>
    <row r="4" spans="1:12" ht="19.95" customHeight="1" x14ac:dyDescent="0.3">
      <c r="A4" s="20" t="s">
        <v>91</v>
      </c>
      <c r="B4" s="1">
        <v>415</v>
      </c>
      <c r="C4" s="1">
        <v>85</v>
      </c>
      <c r="D4" s="1">
        <v>500</v>
      </c>
      <c r="F4" s="20" t="s">
        <v>60</v>
      </c>
      <c r="G4" s="1">
        <v>0.188</v>
      </c>
      <c r="I4" s="20" t="s">
        <v>43</v>
      </c>
      <c r="J4" s="1">
        <v>1732</v>
      </c>
      <c r="K4" s="1">
        <v>345</v>
      </c>
      <c r="L4" s="1">
        <v>2077</v>
      </c>
    </row>
    <row r="5" spans="1:12" ht="19.95" customHeight="1" x14ac:dyDescent="0.3">
      <c r="A5" s="20" t="s">
        <v>60</v>
      </c>
      <c r="B5" s="1">
        <v>406</v>
      </c>
      <c r="C5" s="1">
        <v>94</v>
      </c>
      <c r="D5" s="1">
        <v>500</v>
      </c>
      <c r="F5" s="20" t="s">
        <v>34</v>
      </c>
      <c r="G5" s="1">
        <v>0.17199999999999999</v>
      </c>
      <c r="I5" s="20" t="s">
        <v>110</v>
      </c>
      <c r="J5" s="1">
        <v>248</v>
      </c>
      <c r="K5" s="1">
        <v>41</v>
      </c>
      <c r="L5" s="1">
        <v>289</v>
      </c>
    </row>
    <row r="6" spans="1:12" ht="19.95" customHeight="1" x14ac:dyDescent="0.3">
      <c r="A6" s="20" t="s">
        <v>34</v>
      </c>
      <c r="B6" s="1">
        <v>414</v>
      </c>
      <c r="C6" s="1">
        <v>86</v>
      </c>
      <c r="D6" s="1">
        <v>500</v>
      </c>
      <c r="F6" s="20" t="s">
        <v>46</v>
      </c>
      <c r="G6" s="1">
        <v>0.17399999999999999</v>
      </c>
      <c r="I6" s="20" t="s">
        <v>49</v>
      </c>
      <c r="J6" s="1">
        <v>1118</v>
      </c>
      <c r="K6" s="1">
        <v>230</v>
      </c>
      <c r="L6" s="1">
        <v>1348</v>
      </c>
    </row>
    <row r="7" spans="1:12" ht="19.95" customHeight="1" x14ac:dyDescent="0.3">
      <c r="A7" s="20" t="s">
        <v>46</v>
      </c>
      <c r="B7" s="1">
        <v>413</v>
      </c>
      <c r="C7" s="1">
        <v>87</v>
      </c>
      <c r="D7" s="1">
        <v>500</v>
      </c>
      <c r="F7" s="20" t="s">
        <v>21</v>
      </c>
      <c r="G7" s="1">
        <v>0.18</v>
      </c>
      <c r="I7" s="20" t="s">
        <v>26</v>
      </c>
      <c r="J7" s="1">
        <v>1877</v>
      </c>
      <c r="K7" s="1">
        <v>409</v>
      </c>
      <c r="L7" s="1">
        <v>2286</v>
      </c>
    </row>
    <row r="8" spans="1:12" ht="19.95" customHeight="1" x14ac:dyDescent="0.3">
      <c r="A8" s="20" t="s">
        <v>21</v>
      </c>
      <c r="B8" s="1">
        <v>410</v>
      </c>
      <c r="C8" s="1">
        <v>90</v>
      </c>
      <c r="D8" s="1">
        <v>500</v>
      </c>
      <c r="F8" s="20" t="s">
        <v>71</v>
      </c>
      <c r="G8" s="1">
        <v>0.17599999999999999</v>
      </c>
      <c r="I8" s="20" t="s">
        <v>7499</v>
      </c>
      <c r="J8" s="1">
        <v>4975</v>
      </c>
      <c r="K8" s="1">
        <v>1025</v>
      </c>
      <c r="L8" s="1">
        <v>6000</v>
      </c>
    </row>
    <row r="9" spans="1:12" ht="19.95" customHeight="1" x14ac:dyDescent="0.3">
      <c r="A9" s="20" t="s">
        <v>71</v>
      </c>
      <c r="B9" s="1">
        <v>412</v>
      </c>
      <c r="C9" s="1">
        <v>88</v>
      </c>
      <c r="D9" s="1">
        <v>500</v>
      </c>
      <c r="F9" s="20" t="s">
        <v>81</v>
      </c>
      <c r="G9" s="1">
        <v>0.14799999999999999</v>
      </c>
    </row>
    <row r="10" spans="1:12" ht="19.95" customHeight="1" x14ac:dyDescent="0.4">
      <c r="A10" s="20" t="s">
        <v>81</v>
      </c>
      <c r="B10" s="1">
        <v>426</v>
      </c>
      <c r="C10" s="1">
        <v>74</v>
      </c>
      <c r="D10" s="1">
        <v>500</v>
      </c>
      <c r="F10" s="20" t="s">
        <v>66</v>
      </c>
      <c r="G10" s="1">
        <v>0.17199999999999999</v>
      </c>
      <c r="I10" s="53" t="s">
        <v>7511</v>
      </c>
      <c r="J10" s="59"/>
      <c r="K10" s="59"/>
      <c r="L10" s="54"/>
    </row>
    <row r="11" spans="1:12" ht="19.95" customHeight="1" x14ac:dyDescent="0.3">
      <c r="A11" s="20" t="s">
        <v>66</v>
      </c>
      <c r="B11" s="1">
        <v>414</v>
      </c>
      <c r="C11" s="1">
        <v>86</v>
      </c>
      <c r="D11" s="1">
        <v>500</v>
      </c>
      <c r="F11" s="20" t="s">
        <v>77</v>
      </c>
      <c r="G11" s="1">
        <v>0.15</v>
      </c>
      <c r="I11" s="22" t="s">
        <v>7537</v>
      </c>
      <c r="K11" s="3"/>
      <c r="L11" s="3"/>
    </row>
    <row r="12" spans="1:12" ht="19.95" customHeight="1" x14ac:dyDescent="0.3">
      <c r="A12" s="20" t="s">
        <v>77</v>
      </c>
      <c r="B12" s="1">
        <v>425</v>
      </c>
      <c r="C12" s="1">
        <v>75</v>
      </c>
      <c r="D12" s="1">
        <v>500</v>
      </c>
      <c r="F12" s="20" t="s">
        <v>39</v>
      </c>
      <c r="G12" s="1">
        <v>0.16</v>
      </c>
      <c r="J12" s="3" t="s">
        <v>7501</v>
      </c>
      <c r="K12" s="3" t="s">
        <v>7502</v>
      </c>
      <c r="L12" t="s">
        <v>7499</v>
      </c>
    </row>
    <row r="13" spans="1:12" ht="19.95" customHeight="1" x14ac:dyDescent="0.3">
      <c r="A13" s="20" t="s">
        <v>39</v>
      </c>
      <c r="B13" s="1">
        <v>420</v>
      </c>
      <c r="C13" s="1">
        <v>80</v>
      </c>
      <c r="D13" s="1">
        <v>500</v>
      </c>
      <c r="F13" s="20" t="s">
        <v>55</v>
      </c>
      <c r="G13" s="1">
        <v>0.188</v>
      </c>
      <c r="I13" s="20" t="s">
        <v>7512</v>
      </c>
      <c r="J13" s="1">
        <v>1341</v>
      </c>
      <c r="K13" s="1">
        <v>625</v>
      </c>
      <c r="L13" s="1">
        <v>1966</v>
      </c>
    </row>
    <row r="14" spans="1:12" ht="19.95" customHeight="1" x14ac:dyDescent="0.3">
      <c r="A14" s="20" t="s">
        <v>55</v>
      </c>
      <c r="B14" s="1">
        <v>406</v>
      </c>
      <c r="C14" s="1">
        <v>94</v>
      </c>
      <c r="D14" s="1">
        <v>500</v>
      </c>
      <c r="F14" s="20" t="s">
        <v>86</v>
      </c>
      <c r="G14" s="1">
        <v>0.17199999999999999</v>
      </c>
      <c r="I14" s="20" t="s">
        <v>7513</v>
      </c>
      <c r="J14" s="1">
        <v>1788</v>
      </c>
      <c r="K14" s="1">
        <v>318</v>
      </c>
      <c r="L14" s="1">
        <v>2106</v>
      </c>
    </row>
    <row r="15" spans="1:12" ht="19.95" customHeight="1" x14ac:dyDescent="0.3">
      <c r="A15" s="20" t="s">
        <v>86</v>
      </c>
      <c r="B15" s="1">
        <v>414</v>
      </c>
      <c r="C15" s="1">
        <v>86</v>
      </c>
      <c r="D15" s="1">
        <v>500</v>
      </c>
      <c r="F15" s="20" t="s">
        <v>7499</v>
      </c>
      <c r="G15" s="1">
        <v>0.17083333333333334</v>
      </c>
      <c r="I15" s="20" t="s">
        <v>7514</v>
      </c>
      <c r="J15" s="1">
        <v>1843</v>
      </c>
      <c r="K15" s="1">
        <v>82</v>
      </c>
      <c r="L15" s="1">
        <v>1925</v>
      </c>
    </row>
    <row r="16" spans="1:12" ht="19.95" customHeight="1" x14ac:dyDescent="0.3">
      <c r="A16" s="20" t="s">
        <v>7499</v>
      </c>
      <c r="B16" s="1">
        <v>4975</v>
      </c>
      <c r="C16" s="1">
        <v>1025</v>
      </c>
      <c r="D16" s="1">
        <v>6000</v>
      </c>
      <c r="I16" s="20" t="s">
        <v>7515</v>
      </c>
      <c r="J16" s="1">
        <v>3</v>
      </c>
      <c r="K16" s="1"/>
      <c r="L16" s="1">
        <v>3</v>
      </c>
    </row>
    <row r="17" spans="1:12" ht="19.95" customHeight="1" x14ac:dyDescent="0.3">
      <c r="I17" s="20" t="s">
        <v>7499</v>
      </c>
      <c r="J17" s="1">
        <v>4975</v>
      </c>
      <c r="K17" s="1">
        <v>1025</v>
      </c>
      <c r="L17" s="1">
        <v>6000</v>
      </c>
    </row>
    <row r="18" spans="1:12" ht="19.95" customHeight="1" x14ac:dyDescent="0.3"/>
    <row r="19" spans="1:12" ht="19.95" customHeight="1" x14ac:dyDescent="0.4">
      <c r="A19" s="51" t="s">
        <v>7521</v>
      </c>
      <c r="B19" s="51"/>
      <c r="C19" s="51"/>
      <c r="E19" s="52" t="s">
        <v>7523</v>
      </c>
      <c r="F19" s="52"/>
      <c r="G19" s="52"/>
      <c r="I19" s="51" t="s">
        <v>7525</v>
      </c>
      <c r="J19" s="51"/>
      <c r="K19" s="51"/>
    </row>
    <row r="20" spans="1:12" ht="19.95" customHeight="1" x14ac:dyDescent="0.3">
      <c r="A20" s="22" t="s">
        <v>7522</v>
      </c>
      <c r="B20" s="3" t="s">
        <v>7500</v>
      </c>
      <c r="C20" s="3" t="s">
        <v>7503</v>
      </c>
      <c r="E20" s="21" t="s">
        <v>7524</v>
      </c>
      <c r="F20" s="3" t="s">
        <v>7500</v>
      </c>
      <c r="G20" s="3" t="s">
        <v>7503</v>
      </c>
      <c r="I20" s="21" t="s">
        <v>7526</v>
      </c>
      <c r="J20" t="s">
        <v>7500</v>
      </c>
      <c r="K20" t="s">
        <v>7503</v>
      </c>
    </row>
    <row r="21" spans="1:12" ht="19.95" customHeight="1" x14ac:dyDescent="0.3">
      <c r="A21" s="20" t="s">
        <v>122</v>
      </c>
      <c r="B21" s="1">
        <v>555</v>
      </c>
      <c r="C21" s="1">
        <v>102</v>
      </c>
      <c r="E21" s="20" t="s">
        <v>43</v>
      </c>
      <c r="F21" s="1">
        <v>785</v>
      </c>
      <c r="G21" s="1">
        <v>137</v>
      </c>
      <c r="I21" s="20" t="s">
        <v>133</v>
      </c>
      <c r="J21" s="1">
        <v>718</v>
      </c>
      <c r="K21" s="1">
        <v>119</v>
      </c>
    </row>
    <row r="22" spans="1:12" ht="19.95" customHeight="1" x14ac:dyDescent="0.3">
      <c r="A22" s="20" t="s">
        <v>29</v>
      </c>
      <c r="B22" s="1">
        <v>2368</v>
      </c>
      <c r="C22" s="1">
        <v>376</v>
      </c>
      <c r="E22" s="20" t="s">
        <v>63</v>
      </c>
      <c r="F22" s="1">
        <v>2883</v>
      </c>
      <c r="G22" s="1">
        <v>482</v>
      </c>
      <c r="I22" s="20" t="s">
        <v>107</v>
      </c>
      <c r="J22" s="1">
        <v>1308</v>
      </c>
      <c r="K22" s="1">
        <v>230</v>
      </c>
    </row>
    <row r="23" spans="1:12" ht="19.95" customHeight="1" x14ac:dyDescent="0.3">
      <c r="A23" s="20" t="s">
        <v>52</v>
      </c>
      <c r="B23" s="1">
        <v>1824</v>
      </c>
      <c r="C23" s="1">
        <v>325</v>
      </c>
      <c r="E23" s="20" t="s">
        <v>105</v>
      </c>
      <c r="F23" s="1">
        <v>512</v>
      </c>
      <c r="G23" s="1">
        <v>93</v>
      </c>
      <c r="I23" s="20" t="s">
        <v>44</v>
      </c>
      <c r="J23" s="1">
        <v>627</v>
      </c>
      <c r="K23" s="1">
        <v>112</v>
      </c>
    </row>
    <row r="24" spans="1:12" ht="19.95" customHeight="1" x14ac:dyDescent="0.3">
      <c r="A24" s="20" t="s">
        <v>75</v>
      </c>
      <c r="B24" s="1">
        <v>957</v>
      </c>
      <c r="C24" s="1">
        <v>179</v>
      </c>
      <c r="E24" s="20" t="s">
        <v>30</v>
      </c>
      <c r="F24" s="1">
        <v>1510</v>
      </c>
      <c r="G24" s="1">
        <v>266</v>
      </c>
      <c r="I24" s="20" t="s">
        <v>64</v>
      </c>
      <c r="J24" s="1">
        <v>1617</v>
      </c>
      <c r="K24" s="1">
        <v>260</v>
      </c>
    </row>
    <row r="25" spans="1:12" ht="19.95" customHeight="1" x14ac:dyDescent="0.3">
      <c r="A25" s="20" t="s">
        <v>140</v>
      </c>
      <c r="B25" s="1">
        <v>296</v>
      </c>
      <c r="C25" s="1">
        <v>43</v>
      </c>
      <c r="E25" s="20" t="s">
        <v>170</v>
      </c>
      <c r="F25" s="1">
        <v>310</v>
      </c>
      <c r="G25" s="1">
        <v>47</v>
      </c>
      <c r="I25" s="20" t="s">
        <v>31</v>
      </c>
      <c r="J25" s="1">
        <v>1730</v>
      </c>
      <c r="K25" s="1">
        <v>304</v>
      </c>
    </row>
    <row r="26" spans="1:12" ht="19.95" customHeight="1" x14ac:dyDescent="0.3">
      <c r="A26" s="20" t="s">
        <v>7499</v>
      </c>
      <c r="B26" s="1">
        <v>6000</v>
      </c>
      <c r="C26" s="1">
        <v>1025</v>
      </c>
      <c r="E26" s="20" t="s">
        <v>7499</v>
      </c>
      <c r="F26" s="1">
        <v>6000</v>
      </c>
      <c r="G26" s="1">
        <v>1025</v>
      </c>
      <c r="I26" s="20" t="s">
        <v>7499</v>
      </c>
      <c r="J26" s="1">
        <v>6000</v>
      </c>
      <c r="K26" s="1">
        <v>1025</v>
      </c>
    </row>
    <row r="27" spans="1:12" ht="19.95" customHeight="1" x14ac:dyDescent="0.3"/>
    <row r="28" spans="1:12" ht="19.95" customHeight="1" x14ac:dyDescent="0.3"/>
    <row r="29" spans="1:12" ht="19.95" customHeight="1" x14ac:dyDescent="0.4">
      <c r="A29" s="53" t="s">
        <v>7530</v>
      </c>
      <c r="B29" s="54"/>
      <c r="D29" s="49" t="s">
        <v>7516</v>
      </c>
      <c r="E29" s="60"/>
      <c r="F29" s="60"/>
      <c r="G29" s="50"/>
      <c r="I29" s="53" t="s">
        <v>7510</v>
      </c>
      <c r="J29" s="59"/>
      <c r="K29" s="59"/>
      <c r="L29" s="54"/>
    </row>
    <row r="30" spans="1:12" ht="19.95" customHeight="1" x14ac:dyDescent="0.3">
      <c r="A30" s="21" t="s">
        <v>7507</v>
      </c>
      <c r="B30" t="s">
        <v>7531</v>
      </c>
      <c r="D30" s="22" t="s">
        <v>7539</v>
      </c>
      <c r="F30" s="3"/>
      <c r="G30" s="3"/>
      <c r="I30" s="22" t="s">
        <v>7538</v>
      </c>
    </row>
    <row r="31" spans="1:12" ht="19.95" customHeight="1" x14ac:dyDescent="0.3">
      <c r="A31" s="20" t="s">
        <v>91</v>
      </c>
      <c r="B31" s="1">
        <v>89129</v>
      </c>
      <c r="E31" s="3" t="s">
        <v>7501</v>
      </c>
      <c r="F31" s="3" t="s">
        <v>7502</v>
      </c>
      <c r="G31" s="3" t="s">
        <v>7499</v>
      </c>
      <c r="J31" s="3" t="s">
        <v>7501</v>
      </c>
      <c r="K31" s="3" t="s">
        <v>7502</v>
      </c>
      <c r="L31" s="3" t="s">
        <v>7499</v>
      </c>
    </row>
    <row r="32" spans="1:12" ht="19.95" customHeight="1" x14ac:dyDescent="0.3">
      <c r="A32" s="20" t="s">
        <v>60</v>
      </c>
      <c r="B32" s="1">
        <v>91380</v>
      </c>
      <c r="D32" s="20" t="s">
        <v>7517</v>
      </c>
      <c r="E32" s="1">
        <v>1055</v>
      </c>
      <c r="F32" s="1">
        <v>221</v>
      </c>
      <c r="G32" s="1">
        <v>1276</v>
      </c>
      <c r="I32" s="20" t="s">
        <v>67</v>
      </c>
      <c r="J32" s="1">
        <v>828</v>
      </c>
      <c r="K32" s="1">
        <v>172</v>
      </c>
      <c r="L32" s="1">
        <v>1000</v>
      </c>
    </row>
    <row r="33" spans="1:12" ht="19.95" customHeight="1" x14ac:dyDescent="0.3">
      <c r="A33" s="20" t="s">
        <v>34</v>
      </c>
      <c r="B33" s="1">
        <v>91860</v>
      </c>
      <c r="D33" s="20" t="s">
        <v>7518</v>
      </c>
      <c r="E33" s="1">
        <v>999</v>
      </c>
      <c r="F33" s="1">
        <v>209</v>
      </c>
      <c r="G33" s="1">
        <v>1208</v>
      </c>
      <c r="I33" s="20" t="s">
        <v>40</v>
      </c>
      <c r="J33" s="1">
        <v>1664</v>
      </c>
      <c r="K33" s="1">
        <v>336</v>
      </c>
      <c r="L33" s="1">
        <v>2000</v>
      </c>
    </row>
    <row r="34" spans="1:12" ht="19.95" customHeight="1" x14ac:dyDescent="0.3">
      <c r="A34" s="20" t="s">
        <v>46</v>
      </c>
      <c r="B34" s="1">
        <v>90441</v>
      </c>
      <c r="D34" s="20" t="s">
        <v>7519</v>
      </c>
      <c r="E34" s="1">
        <v>551</v>
      </c>
      <c r="F34" s="1">
        <v>110</v>
      </c>
      <c r="G34" s="1">
        <v>661</v>
      </c>
      <c r="I34" s="20" t="s">
        <v>92</v>
      </c>
      <c r="J34" s="1">
        <v>415</v>
      </c>
      <c r="K34" s="1">
        <v>85</v>
      </c>
      <c r="L34" s="1">
        <v>500</v>
      </c>
    </row>
    <row r="35" spans="1:12" ht="19.95" customHeight="1" x14ac:dyDescent="0.3">
      <c r="A35" s="20" t="s">
        <v>21</v>
      </c>
      <c r="B35" s="1">
        <v>91429</v>
      </c>
      <c r="D35" s="20" t="s">
        <v>7520</v>
      </c>
      <c r="E35" s="1">
        <v>2370</v>
      </c>
      <c r="F35" s="1">
        <v>485</v>
      </c>
      <c r="G35" s="1">
        <v>2855</v>
      </c>
      <c r="I35" s="20" t="s">
        <v>23</v>
      </c>
      <c r="J35" s="1">
        <v>2068</v>
      </c>
      <c r="K35" s="1">
        <v>432</v>
      </c>
      <c r="L35" s="1">
        <v>2500</v>
      </c>
    </row>
    <row r="36" spans="1:12" ht="19.95" customHeight="1" x14ac:dyDescent="0.3">
      <c r="A36" s="20" t="s">
        <v>71</v>
      </c>
      <c r="B36" s="1">
        <v>90531</v>
      </c>
      <c r="D36" s="20" t="s">
        <v>7499</v>
      </c>
      <c r="E36" s="1">
        <v>4975</v>
      </c>
      <c r="F36" s="1">
        <v>1025</v>
      </c>
      <c r="G36" s="1">
        <v>6000</v>
      </c>
      <c r="I36" s="20" t="s">
        <v>7499</v>
      </c>
      <c r="J36" s="1">
        <v>4975</v>
      </c>
      <c r="K36" s="1">
        <v>1025</v>
      </c>
      <c r="L36" s="1">
        <v>6000</v>
      </c>
    </row>
    <row r="37" spans="1:12" ht="19.95" customHeight="1" x14ac:dyDescent="0.3">
      <c r="A37" s="20" t="s">
        <v>81</v>
      </c>
      <c r="B37" s="1">
        <v>91131</v>
      </c>
    </row>
    <row r="38" spans="1:12" ht="19.95" customHeight="1" x14ac:dyDescent="0.4">
      <c r="A38" s="20" t="s">
        <v>66</v>
      </c>
      <c r="B38" s="1">
        <v>90329</v>
      </c>
      <c r="D38" s="49" t="s">
        <v>7527</v>
      </c>
      <c r="E38" s="50"/>
    </row>
    <row r="39" spans="1:12" ht="19.95" customHeight="1" x14ac:dyDescent="0.3">
      <c r="A39" s="20" t="s">
        <v>77</v>
      </c>
      <c r="B39" s="1">
        <v>91261</v>
      </c>
      <c r="D39" s="21" t="s">
        <v>7527</v>
      </c>
      <c r="E39" s="3" t="s">
        <v>7500</v>
      </c>
    </row>
    <row r="40" spans="1:12" ht="19.95" customHeight="1" x14ac:dyDescent="0.3">
      <c r="A40" s="20" t="s">
        <v>39</v>
      </c>
      <c r="B40" s="1">
        <v>91393</v>
      </c>
      <c r="D40" s="20" t="s">
        <v>7528</v>
      </c>
      <c r="E40" s="1">
        <v>781</v>
      </c>
    </row>
    <row r="41" spans="1:12" ht="19.95" customHeight="1" x14ac:dyDescent="0.3">
      <c r="A41" s="20" t="s">
        <v>55</v>
      </c>
      <c r="B41" s="1">
        <v>92253</v>
      </c>
      <c r="D41" s="20" t="s">
        <v>7529</v>
      </c>
      <c r="E41" s="1">
        <v>5219</v>
      </c>
    </row>
    <row r="42" spans="1:12" ht="19.95" customHeight="1" x14ac:dyDescent="0.3">
      <c r="A42" s="20" t="s">
        <v>86</v>
      </c>
      <c r="B42" s="1">
        <v>90822</v>
      </c>
      <c r="D42" s="20" t="s">
        <v>7499</v>
      </c>
      <c r="E42" s="1">
        <v>6000</v>
      </c>
    </row>
    <row r="43" spans="1:12" ht="19.95" customHeight="1" x14ac:dyDescent="0.3">
      <c r="A43" s="20" t="s">
        <v>7499</v>
      </c>
      <c r="B43" s="1">
        <v>90996.583333333328</v>
      </c>
    </row>
  </sheetData>
  <mergeCells count="11">
    <mergeCell ref="A1:D1"/>
    <mergeCell ref="F1:G1"/>
    <mergeCell ref="I1:L1"/>
    <mergeCell ref="I10:L10"/>
    <mergeCell ref="I29:L29"/>
    <mergeCell ref="D29:G29"/>
    <mergeCell ref="D38:E38"/>
    <mergeCell ref="A19:C19"/>
    <mergeCell ref="E19:G19"/>
    <mergeCell ref="I19:K19"/>
    <mergeCell ref="A29:B29"/>
  </mergeCells>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C4CF-E866-4732-8005-9A5E17BA992D}">
  <dimension ref="A1:Z51"/>
  <sheetViews>
    <sheetView showGridLines="0" zoomScale="91" zoomScaleNormal="91" workbookViewId="0">
      <selection activeCell="Z18" sqref="Z18"/>
    </sheetView>
  </sheetViews>
  <sheetFormatPr defaultRowHeight="14.4" x14ac:dyDescent="0.3"/>
  <sheetData>
    <row r="1" spans="1:26" ht="40.049999999999997" customHeight="1" x14ac:dyDescent="0.3">
      <c r="A1" s="61" t="s">
        <v>7540</v>
      </c>
      <c r="B1" s="61"/>
      <c r="C1" s="61"/>
      <c r="D1" s="61"/>
      <c r="E1" s="61"/>
      <c r="F1" s="61"/>
      <c r="G1" s="61"/>
      <c r="H1" s="61"/>
      <c r="I1" s="61"/>
      <c r="J1" s="61"/>
      <c r="K1" s="61"/>
      <c r="L1" s="61"/>
      <c r="M1" s="61"/>
      <c r="N1" s="61"/>
      <c r="O1" s="61"/>
      <c r="P1" s="61"/>
      <c r="Q1" s="61"/>
      <c r="R1" s="61"/>
      <c r="S1" s="61"/>
      <c r="T1" s="61"/>
      <c r="U1" s="61"/>
      <c r="V1" s="61"/>
      <c r="W1" s="61"/>
      <c r="X1" s="61"/>
      <c r="Y1" s="61"/>
      <c r="Z1" s="61"/>
    </row>
    <row r="2" spans="1:26" ht="14.4" customHeight="1" x14ac:dyDescent="0.3">
      <c r="A2" s="61"/>
      <c r="B2" s="61"/>
      <c r="C2" s="61"/>
      <c r="D2" s="61"/>
      <c r="E2" s="61"/>
      <c r="F2" s="61"/>
      <c r="G2" s="61"/>
      <c r="H2" s="61"/>
      <c r="I2" s="61"/>
      <c r="J2" s="61"/>
      <c r="K2" s="61"/>
      <c r="L2" s="61"/>
      <c r="M2" s="61"/>
      <c r="N2" s="61"/>
      <c r="O2" s="61"/>
      <c r="P2" s="61"/>
      <c r="Q2" s="61"/>
      <c r="R2" s="61"/>
      <c r="S2" s="61"/>
      <c r="T2" s="61"/>
      <c r="U2" s="61"/>
      <c r="V2" s="61"/>
      <c r="W2" s="61"/>
      <c r="X2" s="61"/>
      <c r="Y2" s="61"/>
      <c r="Z2" s="61"/>
    </row>
    <row r="3" spans="1:26" ht="14.4" customHeight="1" x14ac:dyDescent="0.3">
      <c r="A3" s="61"/>
      <c r="B3" s="61"/>
      <c r="C3" s="61"/>
      <c r="D3" s="61"/>
      <c r="E3" s="61"/>
      <c r="F3" s="61"/>
      <c r="G3" s="61"/>
      <c r="H3" s="61"/>
      <c r="I3" s="61"/>
      <c r="J3" s="61"/>
      <c r="K3" s="61"/>
      <c r="L3" s="61"/>
      <c r="M3" s="61"/>
      <c r="N3" s="61"/>
      <c r="O3" s="61"/>
      <c r="P3" s="61"/>
      <c r="Q3" s="61"/>
      <c r="R3" s="61"/>
      <c r="S3" s="61"/>
      <c r="T3" s="61"/>
      <c r="U3" s="61"/>
      <c r="V3" s="61"/>
      <c r="W3" s="61"/>
      <c r="X3" s="61"/>
      <c r="Y3" s="61"/>
      <c r="Z3" s="61"/>
    </row>
    <row r="4" spans="1:26" ht="14.4" customHeight="1" x14ac:dyDescent="0.3">
      <c r="A4" s="61"/>
      <c r="B4" s="61"/>
      <c r="C4" s="61"/>
      <c r="D4" s="61"/>
      <c r="E4" s="61"/>
      <c r="F4" s="61"/>
      <c r="G4" s="61"/>
      <c r="H4" s="61"/>
      <c r="I4" s="61"/>
      <c r="J4" s="61"/>
      <c r="K4" s="61"/>
      <c r="L4" s="61"/>
      <c r="M4" s="61"/>
      <c r="N4" s="61"/>
      <c r="O4" s="61"/>
      <c r="P4" s="61"/>
      <c r="Q4" s="61"/>
      <c r="R4" s="61"/>
      <c r="S4" s="61"/>
      <c r="T4" s="61"/>
      <c r="U4" s="61"/>
      <c r="V4" s="61"/>
      <c r="W4" s="61"/>
      <c r="X4" s="61"/>
      <c r="Y4" s="61"/>
      <c r="Z4" s="61"/>
    </row>
    <row r="5" spans="1:26" ht="14.4" customHeight="1" x14ac:dyDescent="0.3">
      <c r="A5" s="61"/>
      <c r="B5" s="61"/>
      <c r="C5" s="61"/>
      <c r="D5" s="61"/>
      <c r="E5" s="61"/>
      <c r="F5" s="61"/>
      <c r="G5" s="61"/>
      <c r="H5" s="61"/>
      <c r="I5" s="61"/>
      <c r="J5" s="61"/>
      <c r="K5" s="61"/>
      <c r="L5" s="61"/>
      <c r="M5" s="61"/>
      <c r="N5" s="61"/>
      <c r="O5" s="61"/>
      <c r="P5" s="61"/>
      <c r="Q5" s="61"/>
      <c r="R5" s="61"/>
      <c r="S5" s="61"/>
      <c r="T5" s="61"/>
      <c r="U5" s="61"/>
      <c r="V5" s="61"/>
      <c r="W5" s="61"/>
      <c r="X5" s="61"/>
      <c r="Y5" s="61"/>
      <c r="Z5" s="61"/>
    </row>
    <row r="6" spans="1:26" ht="14.4" customHeight="1" x14ac:dyDescent="0.3">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ht="14.4" customHeight="1" x14ac:dyDescent="0.3">
      <c r="A7" s="28"/>
      <c r="B7" s="93" t="s">
        <v>7532</v>
      </c>
      <c r="C7" s="94"/>
      <c r="D7" s="94"/>
      <c r="E7" s="95"/>
      <c r="F7" s="28"/>
      <c r="G7" s="99" t="s">
        <v>7533</v>
      </c>
      <c r="H7" s="100"/>
      <c r="I7" s="100"/>
      <c r="J7" s="101"/>
      <c r="K7" s="28"/>
      <c r="L7" s="105" t="s">
        <v>7534</v>
      </c>
      <c r="M7" s="106"/>
      <c r="N7" s="106"/>
      <c r="O7" s="107"/>
      <c r="P7" s="28"/>
      <c r="Q7" s="111" t="s">
        <v>7535</v>
      </c>
      <c r="R7" s="112"/>
      <c r="S7" s="112"/>
      <c r="T7" s="113"/>
      <c r="U7" s="28"/>
      <c r="V7" s="117" t="s">
        <v>7536</v>
      </c>
      <c r="W7" s="118"/>
      <c r="X7" s="118"/>
      <c r="Y7" s="119"/>
      <c r="Z7" s="28"/>
    </row>
    <row r="8" spans="1:26" ht="14.4" customHeight="1" x14ac:dyDescent="0.3">
      <c r="A8" s="28"/>
      <c r="B8" s="96"/>
      <c r="C8" s="97"/>
      <c r="D8" s="97"/>
      <c r="E8" s="98"/>
      <c r="F8" s="28"/>
      <c r="G8" s="102"/>
      <c r="H8" s="103"/>
      <c r="I8" s="103"/>
      <c r="J8" s="104"/>
      <c r="K8" s="28"/>
      <c r="L8" s="108"/>
      <c r="M8" s="109"/>
      <c r="N8" s="109"/>
      <c r="O8" s="110"/>
      <c r="P8" s="28"/>
      <c r="Q8" s="114"/>
      <c r="R8" s="115"/>
      <c r="S8" s="115"/>
      <c r="T8" s="116"/>
      <c r="U8" s="28"/>
      <c r="V8" s="120"/>
      <c r="W8" s="121"/>
      <c r="X8" s="121"/>
      <c r="Y8" s="122"/>
      <c r="Z8" s="28"/>
    </row>
    <row r="9" spans="1:26" ht="14.4" customHeight="1" x14ac:dyDescent="0.3">
      <c r="A9" s="28"/>
      <c r="B9" s="62">
        <f>Calculations!E3</f>
        <v>6000</v>
      </c>
      <c r="C9" s="63"/>
      <c r="D9" s="63"/>
      <c r="E9" s="64"/>
      <c r="F9" s="28"/>
      <c r="G9" s="68">
        <f>Calculations!E4</f>
        <v>4975</v>
      </c>
      <c r="H9" s="69"/>
      <c r="I9" s="69"/>
      <c r="J9" s="70"/>
      <c r="K9" s="28"/>
      <c r="L9" s="74">
        <f>Calculations!E5</f>
        <v>1025</v>
      </c>
      <c r="M9" s="75"/>
      <c r="N9" s="75"/>
      <c r="O9" s="76"/>
      <c r="P9" s="28"/>
      <c r="Q9" s="80">
        <f>Calculations!E6</f>
        <v>0.17083333333333334</v>
      </c>
      <c r="R9" s="81"/>
      <c r="S9" s="81"/>
      <c r="T9" s="82"/>
      <c r="U9" s="28"/>
      <c r="V9" s="87">
        <f>Calculations!E7</f>
        <v>90996.583333333328</v>
      </c>
      <c r="W9" s="88"/>
      <c r="X9" s="88"/>
      <c r="Y9" s="89"/>
      <c r="Z9" s="28"/>
    </row>
    <row r="10" spans="1:26" ht="14.4" customHeight="1" x14ac:dyDescent="0.3">
      <c r="A10" s="28"/>
      <c r="B10" s="62"/>
      <c r="C10" s="63"/>
      <c r="D10" s="63"/>
      <c r="E10" s="64"/>
      <c r="F10" s="28"/>
      <c r="G10" s="68"/>
      <c r="H10" s="69"/>
      <c r="I10" s="69"/>
      <c r="J10" s="70"/>
      <c r="K10" s="28"/>
      <c r="L10" s="74"/>
      <c r="M10" s="75"/>
      <c r="N10" s="75"/>
      <c r="O10" s="76"/>
      <c r="P10" s="28"/>
      <c r="Q10" s="83"/>
      <c r="R10" s="81"/>
      <c r="S10" s="81"/>
      <c r="T10" s="82"/>
      <c r="U10" s="28"/>
      <c r="V10" s="87"/>
      <c r="W10" s="88"/>
      <c r="X10" s="88"/>
      <c r="Y10" s="89"/>
      <c r="Z10" s="28"/>
    </row>
    <row r="11" spans="1:26" ht="14.4" customHeight="1" x14ac:dyDescent="0.3">
      <c r="A11" s="28"/>
      <c r="B11" s="65"/>
      <c r="C11" s="66"/>
      <c r="D11" s="66"/>
      <c r="E11" s="67"/>
      <c r="F11" s="28"/>
      <c r="G11" s="71"/>
      <c r="H11" s="72"/>
      <c r="I11" s="72"/>
      <c r="J11" s="73"/>
      <c r="K11" s="28"/>
      <c r="L11" s="77"/>
      <c r="M11" s="78"/>
      <c r="N11" s="78"/>
      <c r="O11" s="79"/>
      <c r="P11" s="28"/>
      <c r="Q11" s="84"/>
      <c r="R11" s="85"/>
      <c r="S11" s="85"/>
      <c r="T11" s="86"/>
      <c r="U11" s="28"/>
      <c r="V11" s="90"/>
      <c r="W11" s="91"/>
      <c r="X11" s="91"/>
      <c r="Y11" s="92"/>
      <c r="Z11" s="28"/>
    </row>
    <row r="12" spans="1:26" ht="14.4" customHeight="1" x14ac:dyDescent="0.3">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4.4" customHeight="1"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ht="14.4" customHeight="1" x14ac:dyDescent="0.3">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14.4" customHeight="1" x14ac:dyDescent="0.3">
      <c r="A15" s="28"/>
      <c r="B15" s="28"/>
      <c r="C15" s="28"/>
      <c r="D15" s="28"/>
      <c r="E15" s="28"/>
      <c r="F15" s="28"/>
      <c r="G15" s="28"/>
      <c r="H15" s="28"/>
      <c r="I15" s="28"/>
      <c r="J15" s="28"/>
      <c r="K15" s="28"/>
      <c r="L15" s="28"/>
      <c r="M15" s="28"/>
      <c r="N15" s="28"/>
      <c r="O15" s="28"/>
      <c r="P15" s="28"/>
      <c r="Q15" s="29"/>
      <c r="R15" s="28"/>
      <c r="S15" s="28"/>
      <c r="T15" s="28"/>
      <c r="U15" s="28"/>
      <c r="V15" s="28"/>
      <c r="W15" s="28"/>
      <c r="X15" s="28"/>
      <c r="Y15" s="28"/>
      <c r="Z15" s="28"/>
    </row>
    <row r="16" spans="1:26" ht="14.4" customHeight="1" x14ac:dyDescent="0.3">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14.4" customHeight="1" x14ac:dyDescent="0.3">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4.4" customHeight="1" x14ac:dyDescent="0.3">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14.4" customHeight="1" x14ac:dyDescent="0.3">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4.4" customHeight="1"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4.4" customHeight="1"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4.4" customHeight="1"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4.4" customHeight="1"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4.4" customHeight="1"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4.4" customHeight="1"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4.4" customHeight="1"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4.4" customHeight="1"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4.4" customHeight="1"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4.4" customHeight="1"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4.4" customHeight="1"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4.4" customHeight="1"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4.4" customHeight="1"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4.4" customHeight="1"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4.4" customHeight="1"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4.4" customHeight="1"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4.4" customHeight="1"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4.4" customHeight="1"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4.4" customHeight="1"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4.4" customHeight="1"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4.4" customHeight="1"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4.4" customHeight="1"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4.4" customHeight="1"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4.4" customHeight="1"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4.4" customHeight="1"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4.4" customHeight="1"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4.4" customHeight="1" x14ac:dyDescent="0.3">
      <c r="A46" s="28"/>
      <c r="B46" s="28"/>
      <c r="C46" s="28"/>
      <c r="D46" s="28"/>
      <c r="E46" s="28"/>
      <c r="F46" s="28"/>
      <c r="G46" s="28"/>
      <c r="H46" s="28"/>
      <c r="I46" s="28"/>
      <c r="J46" s="28"/>
      <c r="K46" s="28"/>
      <c r="L46" s="28"/>
      <c r="M46" s="28"/>
      <c r="N46" s="28"/>
      <c r="O46" s="28"/>
      <c r="P46" s="28"/>
      <c r="Q46" s="28"/>
      <c r="R46" s="28"/>
      <c r="S46" s="28"/>
      <c r="T46" s="28"/>
      <c r="U46" s="28"/>
      <c r="V46" s="28"/>
      <c r="X46" s="28"/>
      <c r="Y46" s="28"/>
      <c r="Z46" s="28"/>
    </row>
    <row r="47" spans="1:26" ht="14.4" customHeight="1"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4.4" customHeight="1"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4.4" customHeight="1"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4.4" customHeight="1" x14ac:dyDescent="0.3">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4.4" customHeight="1" x14ac:dyDescent="0.3">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sheetData>
  <mergeCells count="11">
    <mergeCell ref="A1:Z5"/>
    <mergeCell ref="B9:E11"/>
    <mergeCell ref="G9:J11"/>
    <mergeCell ref="L9:O11"/>
    <mergeCell ref="Q9:T11"/>
    <mergeCell ref="V9:Y11"/>
    <mergeCell ref="B7:E8"/>
    <mergeCell ref="G7:J8"/>
    <mergeCell ref="L7:O8"/>
    <mergeCell ref="Q7:T8"/>
    <mergeCell ref="V7:Y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2052-74C5-41C0-9B93-CD1AA132FBB8}">
  <dimension ref="A1:K259"/>
  <sheetViews>
    <sheetView tabSelected="1" topLeftCell="A59" zoomScale="96" zoomScaleNormal="96" workbookViewId="0">
      <selection activeCell="L20" sqref="L20"/>
    </sheetView>
  </sheetViews>
  <sheetFormatPr defaultRowHeight="14.4" x14ac:dyDescent="0.3"/>
  <cols>
    <col min="1" max="1" width="26.5546875" customWidth="1"/>
    <col min="2" max="2" width="29.88671875" customWidth="1"/>
    <col min="3" max="3" width="16.21875" customWidth="1"/>
    <col min="4" max="4" width="21.21875" customWidth="1"/>
    <col min="5" max="5" width="6.44140625" bestFit="1" customWidth="1"/>
    <col min="6" max="6" width="32.21875" bestFit="1" customWidth="1"/>
    <col min="7" max="7" width="16.21875" bestFit="1" customWidth="1"/>
    <col min="8" max="8" width="8.77734375" bestFit="1" customWidth="1"/>
    <col min="9" max="9" width="16.6640625" bestFit="1" customWidth="1"/>
    <col min="10" max="11" width="10.33203125" bestFit="1" customWidth="1"/>
    <col min="12" max="12" width="14.44140625" bestFit="1" customWidth="1"/>
    <col min="13" max="13" width="10.6640625" bestFit="1" customWidth="1"/>
    <col min="14" max="14" width="8.6640625" bestFit="1" customWidth="1"/>
    <col min="15" max="16" width="13.5546875" bestFit="1" customWidth="1"/>
    <col min="17" max="17" width="16.88671875" bestFit="1" customWidth="1"/>
    <col min="18" max="18" width="19.5546875" bestFit="1" customWidth="1"/>
    <col min="19" max="19" width="11.5546875" bestFit="1" customWidth="1"/>
    <col min="20" max="20" width="10.44140625" bestFit="1" customWidth="1"/>
  </cols>
  <sheetData>
    <row r="1" spans="1:11" ht="18" customHeight="1" x14ac:dyDescent="0.3">
      <c r="A1" s="37" t="s">
        <v>7541</v>
      </c>
      <c r="B1" s="37"/>
      <c r="C1" s="37"/>
      <c r="D1" s="37"/>
      <c r="E1" s="37"/>
      <c r="F1" s="37"/>
      <c r="G1" s="37"/>
      <c r="H1" s="37"/>
      <c r="I1" s="37"/>
      <c r="J1" s="37"/>
      <c r="K1" s="37"/>
    </row>
    <row r="2" spans="1:11" ht="14.4" customHeight="1" x14ac:dyDescent="0.3">
      <c r="A2" s="37"/>
      <c r="B2" s="37"/>
      <c r="C2" s="37"/>
      <c r="D2" s="37"/>
      <c r="E2" s="37"/>
      <c r="F2" s="37"/>
      <c r="G2" s="37"/>
      <c r="H2" s="37"/>
      <c r="I2" s="37"/>
      <c r="J2" s="37"/>
      <c r="K2" s="37"/>
    </row>
    <row r="3" spans="1:11" ht="19.95" customHeight="1" x14ac:dyDescent="0.3">
      <c r="A3" s="42"/>
      <c r="B3" s="42"/>
      <c r="C3" s="42"/>
      <c r="D3" s="42"/>
      <c r="E3" s="42"/>
      <c r="F3" s="42"/>
      <c r="G3" s="42"/>
      <c r="H3" s="42"/>
    </row>
    <row r="4" spans="1:11" ht="19.95" customHeight="1" x14ac:dyDescent="0.3">
      <c r="A4" s="38" t="s">
        <v>7542</v>
      </c>
      <c r="B4" s="38"/>
      <c r="C4" s="38"/>
      <c r="D4" s="38"/>
      <c r="E4" s="38"/>
      <c r="F4" s="38"/>
      <c r="G4" s="38"/>
      <c r="H4" s="38"/>
      <c r="I4" s="38"/>
      <c r="J4" s="38"/>
      <c r="K4" s="38"/>
    </row>
    <row r="5" spans="1:11" ht="19.95" customHeight="1" x14ac:dyDescent="0.4">
      <c r="A5" s="33" t="s">
        <v>7543</v>
      </c>
      <c r="B5" s="33"/>
      <c r="C5" s="33"/>
      <c r="D5" s="33"/>
      <c r="E5" s="33"/>
      <c r="F5" s="33"/>
      <c r="G5" s="33"/>
      <c r="H5" s="33"/>
      <c r="I5" s="33"/>
      <c r="J5" s="33"/>
      <c r="K5" s="33"/>
    </row>
    <row r="6" spans="1:11" ht="19.95" customHeight="1" x14ac:dyDescent="0.3">
      <c r="A6" s="39" t="s">
        <v>7544</v>
      </c>
      <c r="B6" s="39"/>
      <c r="C6" s="39"/>
      <c r="D6" s="39"/>
      <c r="E6" s="39"/>
      <c r="F6" s="39"/>
      <c r="G6" s="39"/>
      <c r="H6" s="39"/>
      <c r="I6" s="39"/>
      <c r="J6" s="39"/>
      <c r="K6" s="39"/>
    </row>
    <row r="7" spans="1:11" ht="19.95" customHeight="1" x14ac:dyDescent="0.3">
      <c r="A7" s="32"/>
      <c r="B7" s="32"/>
      <c r="C7" s="32"/>
      <c r="D7" s="32"/>
      <c r="E7" s="32"/>
      <c r="F7" s="32"/>
      <c r="G7" s="32"/>
      <c r="H7" s="32"/>
    </row>
    <row r="8" spans="1:11" ht="19.95" customHeight="1" x14ac:dyDescent="0.4">
      <c r="A8" s="33" t="s">
        <v>7545</v>
      </c>
      <c r="B8" s="33"/>
      <c r="C8" s="33"/>
      <c r="D8" s="33"/>
      <c r="E8" s="33"/>
      <c r="F8" s="33"/>
      <c r="G8" s="33"/>
      <c r="H8" s="33"/>
      <c r="I8" s="33"/>
      <c r="J8" s="33"/>
      <c r="K8" s="33"/>
    </row>
    <row r="9" spans="1:11" ht="19.95" customHeight="1" x14ac:dyDescent="0.3">
      <c r="A9" s="39" t="s">
        <v>7546</v>
      </c>
      <c r="B9" s="39"/>
      <c r="C9" s="39"/>
      <c r="D9" s="39"/>
      <c r="E9" s="39"/>
      <c r="F9" s="39"/>
      <c r="G9" s="39"/>
      <c r="H9" s="39"/>
      <c r="I9" s="39"/>
      <c r="J9" s="39"/>
      <c r="K9" s="39"/>
    </row>
    <row r="10" spans="1:11" ht="19.95" customHeight="1" x14ac:dyDescent="0.3">
      <c r="A10" s="32"/>
      <c r="B10" s="32"/>
      <c r="C10" s="32"/>
      <c r="D10" s="32"/>
      <c r="E10" s="32"/>
      <c r="F10" s="32"/>
      <c r="G10" s="32"/>
      <c r="H10" s="32"/>
    </row>
    <row r="11" spans="1:11" ht="19.95" customHeight="1" x14ac:dyDescent="0.4">
      <c r="A11" s="33" t="s">
        <v>7547</v>
      </c>
      <c r="B11" s="33"/>
      <c r="C11" s="33"/>
      <c r="D11" s="33"/>
      <c r="E11" s="33"/>
      <c r="F11" s="33"/>
      <c r="G11" s="33"/>
      <c r="H11" s="33"/>
      <c r="I11" s="33"/>
      <c r="J11" s="33"/>
      <c r="K11" s="33"/>
    </row>
    <row r="12" spans="1:11" ht="19.95" customHeight="1" x14ac:dyDescent="0.3">
      <c r="A12" s="34" t="s">
        <v>7548</v>
      </c>
      <c r="B12" s="34"/>
      <c r="C12" s="34"/>
      <c r="D12" s="34"/>
      <c r="E12" s="34"/>
      <c r="F12" s="34"/>
      <c r="G12" s="34"/>
      <c r="H12" s="34"/>
      <c r="I12" s="34"/>
      <c r="J12" s="34"/>
      <c r="K12" s="34"/>
    </row>
    <row r="13" spans="1:11" ht="19.95" customHeight="1" x14ac:dyDescent="0.3">
      <c r="A13" s="32"/>
      <c r="B13" s="32"/>
      <c r="C13" s="32"/>
      <c r="D13" s="32"/>
      <c r="E13" s="32"/>
      <c r="F13" s="32"/>
      <c r="G13" s="32"/>
      <c r="H13" s="32"/>
    </row>
    <row r="14" spans="1:11" ht="19.95" customHeight="1" x14ac:dyDescent="0.4">
      <c r="A14" s="33" t="s">
        <v>7549</v>
      </c>
      <c r="B14" s="33"/>
      <c r="C14" s="33"/>
      <c r="D14" s="33"/>
      <c r="E14" s="33"/>
      <c r="F14" s="33"/>
      <c r="G14" s="33"/>
      <c r="H14" s="33"/>
      <c r="I14" s="33"/>
      <c r="J14" s="33"/>
      <c r="K14" s="33"/>
    </row>
    <row r="15" spans="1:11" ht="19.95" customHeight="1" x14ac:dyDescent="0.3">
      <c r="A15" s="34" t="s">
        <v>7550</v>
      </c>
      <c r="B15" s="34"/>
      <c r="C15" s="34"/>
      <c r="D15" s="34"/>
      <c r="E15" s="34"/>
      <c r="F15" s="34"/>
      <c r="G15" s="34"/>
      <c r="H15" s="34"/>
      <c r="I15" s="34"/>
      <c r="J15" s="34"/>
      <c r="K15" s="34"/>
    </row>
    <row r="16" spans="1:11" ht="19.95" customHeight="1" x14ac:dyDescent="0.3">
      <c r="A16" s="32"/>
      <c r="B16" s="32"/>
      <c r="C16" s="32"/>
      <c r="D16" s="32"/>
      <c r="E16" s="32"/>
      <c r="F16" s="32"/>
      <c r="G16" s="32"/>
      <c r="H16" s="32"/>
    </row>
    <row r="17" spans="1:11" ht="19.95" customHeight="1" x14ac:dyDescent="0.4">
      <c r="A17" s="33" t="s">
        <v>7551</v>
      </c>
      <c r="B17" s="33"/>
      <c r="C17" s="33"/>
      <c r="D17" s="33"/>
      <c r="E17" s="33"/>
      <c r="F17" s="33"/>
      <c r="G17" s="33"/>
      <c r="H17" s="33"/>
      <c r="I17" s="33"/>
      <c r="J17" s="33"/>
      <c r="K17" s="33"/>
    </row>
    <row r="18" spans="1:11" ht="19.95" customHeight="1" x14ac:dyDescent="0.3">
      <c r="A18" s="34" t="s">
        <v>7552</v>
      </c>
      <c r="B18" s="34"/>
      <c r="C18" s="34"/>
      <c r="D18" s="34"/>
      <c r="E18" s="34"/>
      <c r="F18" s="34"/>
      <c r="G18" s="34"/>
      <c r="H18" s="34"/>
      <c r="I18" s="34"/>
      <c r="J18" s="34"/>
      <c r="K18" s="34"/>
    </row>
    <row r="19" spans="1:11" ht="19.95" customHeight="1" x14ac:dyDescent="0.3">
      <c r="A19" s="32"/>
      <c r="B19" s="32"/>
      <c r="C19" s="32"/>
      <c r="D19" s="32"/>
      <c r="E19" s="32"/>
      <c r="F19" s="32"/>
      <c r="G19" s="32"/>
      <c r="H19" s="32"/>
    </row>
    <row r="20" spans="1:11" ht="19.95" customHeight="1" x14ac:dyDescent="0.3">
      <c r="A20" s="38" t="s">
        <v>7553</v>
      </c>
      <c r="B20" s="38"/>
      <c r="C20" s="38"/>
      <c r="D20" s="38"/>
      <c r="E20" s="38"/>
      <c r="F20" s="38"/>
      <c r="G20" s="38"/>
      <c r="H20" s="38"/>
      <c r="I20" s="38"/>
      <c r="J20" s="38"/>
      <c r="K20" s="38"/>
    </row>
    <row r="21" spans="1:11" ht="19.95" customHeight="1" x14ac:dyDescent="0.35">
      <c r="B21" s="40" t="s">
        <v>6130</v>
      </c>
      <c r="C21" s="40"/>
      <c r="D21" s="35">
        <f>Calculations!E3</f>
        <v>6000</v>
      </c>
      <c r="E21" s="35"/>
    </row>
    <row r="22" spans="1:11" ht="19.95" customHeight="1" x14ac:dyDescent="0.35">
      <c r="B22" s="40" t="s">
        <v>7482</v>
      </c>
      <c r="C22" s="40"/>
      <c r="D22" s="35">
        <f>Calculations!E4</f>
        <v>4975</v>
      </c>
      <c r="E22" s="35"/>
    </row>
    <row r="23" spans="1:11" ht="19.95" customHeight="1" x14ac:dyDescent="0.35">
      <c r="B23" s="40" t="s">
        <v>7491</v>
      </c>
      <c r="C23" s="40"/>
      <c r="D23" s="35">
        <f>Calculations!E5</f>
        <v>1025</v>
      </c>
      <c r="E23" s="35"/>
    </row>
    <row r="24" spans="1:11" ht="19.95" customHeight="1" x14ac:dyDescent="0.35">
      <c r="B24" s="40" t="s">
        <v>7492</v>
      </c>
      <c r="C24" s="40"/>
      <c r="D24" s="41">
        <f>Calculations!E6</f>
        <v>0.17083333333333334</v>
      </c>
      <c r="E24" s="41"/>
    </row>
    <row r="25" spans="1:11" ht="19.95" customHeight="1" x14ac:dyDescent="0.35">
      <c r="B25" s="40" t="s">
        <v>7497</v>
      </c>
      <c r="C25" s="40"/>
      <c r="D25" s="35">
        <f>Calculations!E11</f>
        <v>5219</v>
      </c>
      <c r="E25" s="35"/>
    </row>
    <row r="26" spans="1:11" ht="19.95" customHeight="1" x14ac:dyDescent="0.35">
      <c r="B26" s="40" t="s">
        <v>7528</v>
      </c>
      <c r="C26" s="40"/>
      <c r="D26" s="35">
        <f>Calculations!E12</f>
        <v>781</v>
      </c>
      <c r="E26" s="35"/>
    </row>
    <row r="27" spans="1:11" ht="19.95" customHeight="1" x14ac:dyDescent="0.3"/>
    <row r="28" spans="1:11" ht="19.95" customHeight="1" x14ac:dyDescent="0.35">
      <c r="A28" s="36" t="s">
        <v>7554</v>
      </c>
      <c r="B28" s="36"/>
      <c r="C28" s="36"/>
      <c r="D28" s="36"/>
      <c r="E28" s="36"/>
      <c r="F28" s="36"/>
      <c r="G28" s="36"/>
      <c r="H28" s="36"/>
      <c r="I28" s="36"/>
      <c r="J28" s="36"/>
      <c r="K28" s="36"/>
    </row>
    <row r="29" spans="1:11" ht="19.95" customHeight="1" x14ac:dyDescent="0.4">
      <c r="A29" s="33" t="s">
        <v>7555</v>
      </c>
      <c r="B29" s="33"/>
      <c r="C29" s="33"/>
      <c r="D29" s="33"/>
      <c r="E29" s="33"/>
      <c r="F29" s="33"/>
      <c r="G29" s="33"/>
      <c r="H29" s="33"/>
      <c r="I29" s="33"/>
      <c r="J29" s="33"/>
      <c r="K29" s="33"/>
    </row>
    <row r="30" spans="1:11" ht="19.95" customHeight="1" x14ac:dyDescent="0.3">
      <c r="A30" s="34" t="s">
        <v>7556</v>
      </c>
      <c r="B30" s="34"/>
      <c r="C30" s="34"/>
      <c r="D30" s="34"/>
      <c r="E30" s="34"/>
      <c r="F30" s="34"/>
      <c r="G30" s="34"/>
      <c r="H30" s="34"/>
      <c r="I30" s="34"/>
      <c r="J30" s="34"/>
      <c r="K30" s="34"/>
    </row>
    <row r="31" spans="1:11" ht="19.95" customHeight="1" x14ac:dyDescent="0.3"/>
    <row r="32" spans="1:11" ht="19.95" customHeight="1" x14ac:dyDescent="0.4">
      <c r="A32" s="33" t="s">
        <v>7557</v>
      </c>
      <c r="B32" s="33"/>
      <c r="C32" s="33"/>
      <c r="D32" s="33"/>
      <c r="E32" s="33"/>
      <c r="F32" s="33"/>
      <c r="G32" s="33"/>
      <c r="H32" s="33"/>
      <c r="I32" s="33"/>
      <c r="J32" s="33"/>
      <c r="K32" s="33"/>
    </row>
    <row r="33" spans="1:11" ht="19.95" customHeight="1" x14ac:dyDescent="0.3">
      <c r="A33" s="34" t="s">
        <v>7558</v>
      </c>
      <c r="B33" s="34"/>
      <c r="C33" s="34"/>
      <c r="D33" s="34"/>
      <c r="E33" s="34"/>
      <c r="F33" s="34"/>
      <c r="G33" s="34"/>
      <c r="H33" s="34"/>
      <c r="I33" s="34"/>
      <c r="J33" s="34"/>
      <c r="K33" s="34"/>
    </row>
    <row r="34" spans="1:11" ht="19.95" customHeight="1" x14ac:dyDescent="0.3"/>
    <row r="35" spans="1:11" ht="19.95" customHeight="1" x14ac:dyDescent="0.4">
      <c r="A35" s="33" t="s">
        <v>7559</v>
      </c>
      <c r="B35" s="33"/>
      <c r="C35" s="33"/>
      <c r="D35" s="33"/>
      <c r="E35" s="33"/>
      <c r="F35" s="33"/>
      <c r="G35" s="33"/>
      <c r="H35" s="33"/>
      <c r="I35" s="33"/>
      <c r="J35" s="33"/>
      <c r="K35" s="33"/>
    </row>
    <row r="36" spans="1:11" ht="19.95" customHeight="1" x14ac:dyDescent="0.3">
      <c r="A36" s="34" t="s">
        <v>7560</v>
      </c>
      <c r="B36" s="34"/>
      <c r="C36" s="34"/>
      <c r="D36" s="34"/>
      <c r="E36" s="34"/>
      <c r="F36" s="34"/>
      <c r="G36" s="34"/>
      <c r="H36" s="34"/>
      <c r="I36" s="34"/>
      <c r="J36" s="34"/>
      <c r="K36" s="34"/>
    </row>
    <row r="37" spans="1:11" ht="19.95" customHeight="1" x14ac:dyDescent="0.3"/>
    <row r="38" spans="1:11" ht="19.95" customHeight="1" x14ac:dyDescent="0.4">
      <c r="A38" s="33" t="s">
        <v>7561</v>
      </c>
      <c r="B38" s="33"/>
      <c r="C38" s="33"/>
      <c r="D38" s="33"/>
      <c r="E38" s="33"/>
      <c r="F38" s="33"/>
      <c r="G38" s="33"/>
      <c r="H38" s="33"/>
      <c r="I38" s="33"/>
      <c r="J38" s="33"/>
      <c r="K38" s="33"/>
    </row>
    <row r="39" spans="1:11" ht="19.95" customHeight="1" x14ac:dyDescent="0.3">
      <c r="A39" s="34" t="s">
        <v>7562</v>
      </c>
      <c r="B39" s="34"/>
      <c r="C39" s="34"/>
      <c r="D39" s="34"/>
      <c r="E39" s="34"/>
      <c r="F39" s="34"/>
      <c r="G39" s="34"/>
      <c r="H39" s="34"/>
      <c r="I39" s="34"/>
      <c r="J39" s="34"/>
      <c r="K39" s="34"/>
    </row>
    <row r="40" spans="1:11" ht="19.95" customHeight="1" x14ac:dyDescent="0.3"/>
    <row r="41" spans="1:11" ht="19.95" customHeight="1" x14ac:dyDescent="0.35">
      <c r="A41" s="36" t="s">
        <v>7563</v>
      </c>
      <c r="B41" s="36"/>
      <c r="C41" s="36"/>
      <c r="D41" s="36"/>
      <c r="E41" s="36"/>
      <c r="F41" s="36"/>
      <c r="G41" s="36"/>
      <c r="H41" s="36"/>
      <c r="I41" s="36"/>
      <c r="J41" s="36"/>
      <c r="K41" s="36"/>
    </row>
    <row r="42" spans="1:11" ht="19.95" customHeight="1" x14ac:dyDescent="0.4">
      <c r="A42" s="33" t="s">
        <v>7564</v>
      </c>
      <c r="B42" s="33"/>
      <c r="C42" s="33"/>
      <c r="D42" s="33"/>
      <c r="E42" s="33"/>
      <c r="F42" s="33"/>
      <c r="G42" s="33"/>
      <c r="H42" s="33"/>
      <c r="I42" s="33"/>
      <c r="J42" s="33"/>
      <c r="K42" s="33"/>
    </row>
    <row r="43" spans="1:11" ht="19.95" customHeight="1" x14ac:dyDescent="0.3">
      <c r="A43" s="34" t="s">
        <v>7565</v>
      </c>
      <c r="B43" s="34"/>
      <c r="C43" s="34"/>
      <c r="D43" s="34"/>
      <c r="E43" s="34"/>
      <c r="F43" s="34"/>
      <c r="G43" s="34"/>
      <c r="H43" s="34"/>
      <c r="I43" s="34"/>
      <c r="J43" s="34"/>
      <c r="K43" s="34"/>
    </row>
    <row r="44" spans="1:11" ht="19.95" customHeight="1" x14ac:dyDescent="0.3"/>
    <row r="45" spans="1:11" ht="19.95" customHeight="1" x14ac:dyDescent="0.4">
      <c r="A45" s="33" t="s">
        <v>7566</v>
      </c>
      <c r="B45" s="33"/>
      <c r="C45" s="33"/>
      <c r="D45" s="33"/>
      <c r="E45" s="33"/>
      <c r="F45" s="33"/>
      <c r="G45" s="33"/>
      <c r="H45" s="33"/>
      <c r="I45" s="33"/>
      <c r="J45" s="33"/>
      <c r="K45" s="33"/>
    </row>
    <row r="46" spans="1:11" ht="19.95" customHeight="1" x14ac:dyDescent="0.3">
      <c r="A46" s="34" t="s">
        <v>7567</v>
      </c>
      <c r="B46" s="34"/>
      <c r="C46" s="34"/>
      <c r="D46" s="34"/>
      <c r="E46" s="34"/>
      <c r="F46" s="34"/>
      <c r="G46" s="34"/>
      <c r="H46" s="34"/>
      <c r="I46" s="34"/>
      <c r="J46" s="34"/>
      <c r="K46" s="34"/>
    </row>
    <row r="47" spans="1:11" ht="19.95" customHeight="1" x14ac:dyDescent="0.3"/>
    <row r="48" spans="1:11" ht="19.95" customHeight="1" x14ac:dyDescent="0.4">
      <c r="A48" s="33" t="s">
        <v>7568</v>
      </c>
      <c r="B48" s="33"/>
      <c r="C48" s="33"/>
      <c r="D48" s="33"/>
      <c r="E48" s="33"/>
      <c r="F48" s="33"/>
      <c r="G48" s="33"/>
      <c r="H48" s="33"/>
      <c r="I48" s="33"/>
      <c r="J48" s="33"/>
      <c r="K48" s="33"/>
    </row>
    <row r="49" spans="1:11" ht="19.95" customHeight="1" x14ac:dyDescent="0.3">
      <c r="A49" s="34" t="s">
        <v>7569</v>
      </c>
      <c r="B49" s="34"/>
      <c r="C49" s="34"/>
      <c r="D49" s="34"/>
      <c r="E49" s="34"/>
      <c r="F49" s="34"/>
      <c r="G49" s="34"/>
      <c r="H49" s="34"/>
      <c r="I49" s="34"/>
      <c r="J49" s="34"/>
      <c r="K49" s="34"/>
    </row>
    <row r="50" spans="1:11" ht="19.95" customHeight="1" x14ac:dyDescent="0.3"/>
    <row r="51" spans="1:11" ht="19.95" customHeight="1" x14ac:dyDescent="0.4">
      <c r="A51" s="33" t="s">
        <v>7570</v>
      </c>
      <c r="B51" s="33"/>
      <c r="C51" s="33"/>
      <c r="D51" s="33"/>
      <c r="E51" s="33"/>
      <c r="F51" s="33"/>
      <c r="G51" s="33"/>
      <c r="H51" s="33"/>
      <c r="I51" s="33"/>
      <c r="J51" s="33"/>
      <c r="K51" s="33"/>
    </row>
    <row r="52" spans="1:11" ht="19.95" customHeight="1" x14ac:dyDescent="0.3">
      <c r="A52" s="34" t="s">
        <v>7571</v>
      </c>
      <c r="B52" s="34"/>
      <c r="C52" s="34"/>
      <c r="D52" s="34"/>
      <c r="E52" s="34"/>
      <c r="F52" s="34"/>
      <c r="G52" s="34"/>
      <c r="H52" s="34"/>
      <c r="I52" s="34"/>
      <c r="J52" s="34"/>
      <c r="K52" s="34"/>
    </row>
    <row r="53" spans="1:11" ht="19.95" customHeight="1" x14ac:dyDescent="0.3"/>
    <row r="54" spans="1:11" ht="19.95" customHeight="1" x14ac:dyDescent="0.4">
      <c r="A54" s="33" t="s">
        <v>7572</v>
      </c>
      <c r="B54" s="33"/>
      <c r="C54" s="33"/>
      <c r="D54" s="33"/>
      <c r="E54" s="33"/>
      <c r="F54" s="33"/>
      <c r="G54" s="33"/>
      <c r="H54" s="33"/>
      <c r="I54" s="33"/>
      <c r="J54" s="33"/>
      <c r="K54" s="33"/>
    </row>
    <row r="55" spans="1:11" ht="19.95" customHeight="1" x14ac:dyDescent="0.3">
      <c r="A55" s="34" t="s">
        <v>7573</v>
      </c>
      <c r="B55" s="34"/>
      <c r="C55" s="34"/>
      <c r="D55" s="34"/>
      <c r="E55" s="34"/>
      <c r="F55" s="34"/>
      <c r="G55" s="34"/>
      <c r="H55" s="34"/>
      <c r="I55" s="34"/>
      <c r="J55" s="34"/>
      <c r="K55" s="34"/>
    </row>
    <row r="56" spans="1:11" ht="19.95" customHeight="1" x14ac:dyDescent="0.3"/>
    <row r="57" spans="1:11" ht="19.95" customHeight="1" x14ac:dyDescent="0.35">
      <c r="A57" s="36" t="s">
        <v>7574</v>
      </c>
      <c r="B57" s="36"/>
      <c r="C57" s="36"/>
      <c r="D57" s="36"/>
      <c r="E57" s="36"/>
      <c r="F57" s="36"/>
      <c r="G57" s="36"/>
      <c r="H57" s="36"/>
      <c r="I57" s="36"/>
      <c r="J57" s="36"/>
      <c r="K57" s="36"/>
    </row>
    <row r="58" spans="1:11" ht="19.95" customHeight="1" x14ac:dyDescent="0.4">
      <c r="A58" s="33" t="s">
        <v>7575</v>
      </c>
      <c r="B58" s="33"/>
      <c r="C58" s="33"/>
      <c r="D58" s="33"/>
      <c r="E58" s="33"/>
      <c r="F58" s="33"/>
      <c r="G58" s="33"/>
      <c r="H58" s="33"/>
      <c r="I58" s="33"/>
      <c r="J58" s="33"/>
      <c r="K58" s="33"/>
    </row>
    <row r="59" spans="1:11" ht="19.95" customHeight="1" x14ac:dyDescent="0.3">
      <c r="A59" s="34" t="s">
        <v>7576</v>
      </c>
      <c r="B59" s="34"/>
      <c r="C59" s="34"/>
      <c r="D59" s="34"/>
      <c r="E59" s="34"/>
      <c r="F59" s="34"/>
      <c r="G59" s="34"/>
      <c r="H59" s="34"/>
      <c r="I59" s="34"/>
      <c r="J59" s="34"/>
      <c r="K59" s="34"/>
    </row>
    <row r="60" spans="1:11" ht="19.95" customHeight="1" x14ac:dyDescent="0.3"/>
    <row r="61" spans="1:11" ht="19.95" customHeight="1" x14ac:dyDescent="0.4">
      <c r="A61" s="33" t="s">
        <v>7577</v>
      </c>
      <c r="B61" s="33"/>
      <c r="C61" s="33"/>
      <c r="D61" s="33"/>
      <c r="E61" s="33"/>
      <c r="F61" s="33"/>
      <c r="G61" s="33"/>
      <c r="H61" s="33"/>
      <c r="I61" s="33"/>
      <c r="J61" s="33"/>
      <c r="K61" s="33"/>
    </row>
    <row r="62" spans="1:11" ht="19.95" customHeight="1" x14ac:dyDescent="0.3">
      <c r="A62" s="34" t="s">
        <v>7578</v>
      </c>
      <c r="B62" s="34"/>
      <c r="C62" s="34"/>
      <c r="D62" s="34"/>
      <c r="E62" s="34"/>
      <c r="F62" s="34"/>
      <c r="G62" s="34"/>
      <c r="H62" s="34"/>
      <c r="I62" s="34"/>
      <c r="J62" s="34"/>
      <c r="K62" s="34"/>
    </row>
    <row r="63" spans="1:11" ht="19.95" customHeight="1" x14ac:dyDescent="0.3">
      <c r="A63" s="123"/>
      <c r="B63" s="123"/>
      <c r="C63" s="123"/>
      <c r="D63" s="123"/>
      <c r="E63" s="123"/>
      <c r="F63" s="123"/>
      <c r="G63" s="123"/>
      <c r="H63" s="123"/>
      <c r="I63" s="123"/>
      <c r="J63" s="123"/>
      <c r="K63" s="123"/>
    </row>
    <row r="64" spans="1:11" ht="19.95" customHeight="1" x14ac:dyDescent="0.4">
      <c r="A64" s="33" t="s">
        <v>7579</v>
      </c>
      <c r="B64" s="33"/>
      <c r="C64" s="33"/>
      <c r="D64" s="33"/>
      <c r="E64" s="33"/>
      <c r="F64" s="33"/>
      <c r="G64" s="33"/>
      <c r="H64" s="33"/>
      <c r="I64" s="33"/>
      <c r="J64" s="33"/>
      <c r="K64" s="33"/>
    </row>
    <row r="65" spans="1:11" ht="19.95" customHeight="1" x14ac:dyDescent="0.3">
      <c r="A65" s="124" t="s">
        <v>7580</v>
      </c>
      <c r="B65" s="124"/>
      <c r="C65" s="124"/>
      <c r="D65" s="124"/>
      <c r="E65" s="124"/>
      <c r="F65" s="124"/>
      <c r="G65" s="124"/>
      <c r="H65" s="124"/>
      <c r="I65" s="124"/>
      <c r="J65" s="124"/>
      <c r="K65" s="124"/>
    </row>
    <row r="66" spans="1:11" ht="19.95" customHeight="1" x14ac:dyDescent="0.3">
      <c r="A66" s="124"/>
      <c r="B66" s="124"/>
      <c r="C66" s="124"/>
      <c r="D66" s="124"/>
      <c r="E66" s="124"/>
      <c r="F66" s="124"/>
      <c r="G66" s="124"/>
      <c r="H66" s="124"/>
      <c r="I66" s="124"/>
      <c r="J66" s="124"/>
      <c r="K66" s="124"/>
    </row>
    <row r="67" spans="1:11" ht="19.95" customHeight="1" x14ac:dyDescent="0.3">
      <c r="A67" s="123"/>
      <c r="B67" s="123"/>
      <c r="C67" s="123"/>
      <c r="D67" s="123"/>
      <c r="E67" s="123"/>
      <c r="F67" s="123"/>
      <c r="G67" s="123"/>
      <c r="H67" s="123"/>
      <c r="I67" s="123"/>
      <c r="J67" s="123"/>
      <c r="K67" s="123"/>
    </row>
    <row r="68" spans="1:11" ht="19.95" customHeight="1" x14ac:dyDescent="0.4">
      <c r="A68" s="33" t="s">
        <v>7581</v>
      </c>
      <c r="B68" s="33"/>
      <c r="C68" s="33"/>
      <c r="D68" s="33"/>
      <c r="E68" s="33"/>
      <c r="F68" s="33"/>
      <c r="G68" s="33"/>
      <c r="H68" s="33"/>
      <c r="I68" s="33"/>
      <c r="J68" s="33"/>
      <c r="K68" s="33"/>
    </row>
    <row r="69" spans="1:11" ht="19.95" customHeight="1" x14ac:dyDescent="0.3">
      <c r="A69" s="34" t="s">
        <v>7582</v>
      </c>
      <c r="B69" s="34"/>
      <c r="C69" s="34"/>
      <c r="D69" s="34"/>
      <c r="E69" s="34"/>
      <c r="F69" s="34"/>
      <c r="G69" s="34"/>
      <c r="H69" s="34"/>
      <c r="I69" s="34"/>
      <c r="J69" s="34"/>
      <c r="K69" s="34"/>
    </row>
    <row r="70" spans="1:11" ht="19.95" customHeight="1" x14ac:dyDescent="0.3">
      <c r="A70" s="123"/>
      <c r="B70" s="123"/>
      <c r="C70" s="123"/>
      <c r="D70" s="123"/>
      <c r="E70" s="123"/>
      <c r="F70" s="123"/>
      <c r="G70" s="123"/>
      <c r="H70" s="123"/>
      <c r="I70" s="123"/>
      <c r="J70" s="123"/>
      <c r="K70" s="123"/>
    </row>
    <row r="71" spans="1:11" ht="19.95" customHeight="1" x14ac:dyDescent="0.3">
      <c r="A71" s="123"/>
      <c r="B71" s="123"/>
      <c r="C71" s="123"/>
      <c r="D71" s="123"/>
      <c r="E71" s="123"/>
      <c r="F71" s="123"/>
      <c r="G71" s="123"/>
      <c r="H71" s="123"/>
      <c r="I71" s="123"/>
      <c r="J71" s="123"/>
      <c r="K71" s="123"/>
    </row>
    <row r="72" spans="1:11" ht="19.95" customHeight="1" x14ac:dyDescent="0.3">
      <c r="A72" s="123"/>
      <c r="B72" s="123"/>
      <c r="C72" s="123"/>
      <c r="D72" s="123"/>
      <c r="E72" s="123"/>
      <c r="F72" s="123"/>
      <c r="G72" s="123"/>
      <c r="H72" s="123"/>
      <c r="I72" s="123"/>
      <c r="J72" s="123"/>
      <c r="K72" s="123"/>
    </row>
    <row r="73" spans="1:11" ht="19.95" customHeight="1" x14ac:dyDescent="0.3"/>
    <row r="74" spans="1:11" ht="19.95" customHeight="1" x14ac:dyDescent="0.3"/>
    <row r="75" spans="1:11" ht="19.95" customHeight="1" x14ac:dyDescent="0.3"/>
    <row r="76" spans="1:11" ht="19.95" customHeight="1" x14ac:dyDescent="0.3"/>
    <row r="77" spans="1:11" ht="19.95" customHeight="1" x14ac:dyDescent="0.3"/>
    <row r="78" spans="1:11" ht="19.95" customHeight="1" x14ac:dyDescent="0.3"/>
    <row r="79" spans="1:11" ht="19.95" customHeight="1" x14ac:dyDescent="0.3"/>
    <row r="80" spans="1:11" ht="19.95" customHeight="1" x14ac:dyDescent="0.3"/>
    <row r="81" ht="19.95" customHeight="1" x14ac:dyDescent="0.3"/>
    <row r="82" ht="19.95" customHeight="1" x14ac:dyDescent="0.3"/>
    <row r="83" ht="19.95" customHeight="1" x14ac:dyDescent="0.3"/>
    <row r="84" ht="19.95" customHeight="1" x14ac:dyDescent="0.3"/>
    <row r="85" ht="19.95" customHeight="1" x14ac:dyDescent="0.3"/>
    <row r="86" ht="19.95" customHeight="1" x14ac:dyDescent="0.3"/>
    <row r="87" ht="19.95" customHeight="1" x14ac:dyDescent="0.3"/>
    <row r="88" ht="19.95" customHeight="1" x14ac:dyDescent="0.3"/>
    <row r="89" ht="19.95" customHeight="1" x14ac:dyDescent="0.3"/>
    <row r="90" ht="19.95" customHeight="1" x14ac:dyDescent="0.3"/>
    <row r="91" ht="19.95" customHeight="1" x14ac:dyDescent="0.3"/>
    <row r="92" ht="19.95" customHeight="1" x14ac:dyDescent="0.3"/>
    <row r="93" ht="19.95" customHeight="1" x14ac:dyDescent="0.3"/>
    <row r="94" ht="19.95" customHeight="1" x14ac:dyDescent="0.3"/>
    <row r="95" ht="19.95" customHeight="1" x14ac:dyDescent="0.3"/>
    <row r="96" ht="19.95" customHeight="1" x14ac:dyDescent="0.3"/>
    <row r="97" ht="19.95" customHeight="1" x14ac:dyDescent="0.3"/>
    <row r="98" ht="19.95" customHeight="1" x14ac:dyDescent="0.3"/>
    <row r="99" ht="19.95" customHeight="1" x14ac:dyDescent="0.3"/>
    <row r="100" ht="19.95" customHeight="1" x14ac:dyDescent="0.3"/>
    <row r="101" ht="19.95" customHeight="1" x14ac:dyDescent="0.3"/>
    <row r="102" ht="19.95" customHeight="1" x14ac:dyDescent="0.3"/>
    <row r="103" ht="19.95" customHeight="1" x14ac:dyDescent="0.3"/>
    <row r="104" ht="19.95" customHeight="1" x14ac:dyDescent="0.3"/>
    <row r="105" ht="19.95" customHeight="1" x14ac:dyDescent="0.3"/>
    <row r="106" ht="19.95" customHeight="1" x14ac:dyDescent="0.3"/>
    <row r="107" ht="19.95" customHeight="1" x14ac:dyDescent="0.3"/>
    <row r="108" ht="19.95" customHeight="1" x14ac:dyDescent="0.3"/>
    <row r="109" ht="19.95" customHeight="1" x14ac:dyDescent="0.3"/>
    <row r="110" ht="19.95" customHeight="1" x14ac:dyDescent="0.3"/>
    <row r="111" ht="19.95" customHeight="1" x14ac:dyDescent="0.3"/>
    <row r="112" ht="19.95" customHeight="1" x14ac:dyDescent="0.3"/>
    <row r="113" ht="19.95" customHeight="1" x14ac:dyDescent="0.3"/>
    <row r="114" ht="19.95" customHeight="1" x14ac:dyDescent="0.3"/>
    <row r="115" ht="19.95" customHeight="1" x14ac:dyDescent="0.3"/>
    <row r="116" ht="19.95" customHeight="1" x14ac:dyDescent="0.3"/>
    <row r="117" ht="19.95" customHeight="1" x14ac:dyDescent="0.3"/>
    <row r="118" ht="19.95" customHeight="1" x14ac:dyDescent="0.3"/>
    <row r="119" ht="19.95" customHeight="1" x14ac:dyDescent="0.3"/>
    <row r="120" ht="19.95" customHeight="1" x14ac:dyDescent="0.3"/>
    <row r="121" ht="19.95" customHeight="1" x14ac:dyDescent="0.3"/>
    <row r="122" ht="19.95" customHeight="1" x14ac:dyDescent="0.3"/>
    <row r="123" ht="19.95" customHeight="1" x14ac:dyDescent="0.3"/>
    <row r="124" ht="19.95" customHeight="1" x14ac:dyDescent="0.3"/>
    <row r="125" ht="19.95" customHeight="1" x14ac:dyDescent="0.3"/>
    <row r="126" ht="19.95" customHeight="1" x14ac:dyDescent="0.3"/>
    <row r="127" ht="19.95" customHeight="1" x14ac:dyDescent="0.3"/>
    <row r="128" ht="19.95" customHeight="1" x14ac:dyDescent="0.3"/>
    <row r="129" ht="19.95" customHeight="1" x14ac:dyDescent="0.3"/>
    <row r="130" ht="19.95" customHeight="1" x14ac:dyDescent="0.3"/>
    <row r="131" ht="19.95" customHeight="1" x14ac:dyDescent="0.3"/>
    <row r="132" ht="19.95" customHeight="1" x14ac:dyDescent="0.3"/>
    <row r="133" ht="19.95" customHeight="1" x14ac:dyDescent="0.3"/>
    <row r="134" ht="19.95" customHeight="1" x14ac:dyDescent="0.3"/>
    <row r="135" ht="19.95" customHeight="1" x14ac:dyDescent="0.3"/>
    <row r="136" ht="19.95" customHeight="1" x14ac:dyDescent="0.3"/>
    <row r="137" ht="19.95" customHeight="1" x14ac:dyDescent="0.3"/>
    <row r="138" ht="19.95" customHeight="1" x14ac:dyDescent="0.3"/>
    <row r="139" ht="19.95" customHeight="1" x14ac:dyDescent="0.3"/>
    <row r="140" ht="19.95" customHeight="1" x14ac:dyDescent="0.3"/>
    <row r="141" ht="19.95" customHeight="1" x14ac:dyDescent="0.3"/>
    <row r="142" ht="19.95" customHeight="1" x14ac:dyDescent="0.3"/>
    <row r="143" ht="19.95" customHeight="1" x14ac:dyDescent="0.3"/>
    <row r="144" ht="19.95" customHeight="1" x14ac:dyDescent="0.3"/>
    <row r="145" ht="19.95" customHeight="1" x14ac:dyDescent="0.3"/>
    <row r="146" ht="19.95" customHeight="1" x14ac:dyDescent="0.3"/>
    <row r="147" ht="19.95" customHeight="1" x14ac:dyDescent="0.3"/>
    <row r="148" ht="19.95" customHeight="1" x14ac:dyDescent="0.3"/>
    <row r="149" ht="19.95" customHeight="1" x14ac:dyDescent="0.3"/>
    <row r="150" ht="19.95" customHeight="1" x14ac:dyDescent="0.3"/>
    <row r="151" ht="19.95" customHeight="1" x14ac:dyDescent="0.3"/>
    <row r="152" ht="19.95" customHeight="1" x14ac:dyDescent="0.3"/>
    <row r="153" ht="19.95" customHeight="1" x14ac:dyDescent="0.3"/>
    <row r="154" ht="19.95" customHeight="1" x14ac:dyDescent="0.3"/>
    <row r="155" ht="19.95" customHeight="1" x14ac:dyDescent="0.3"/>
    <row r="156" ht="19.95" customHeight="1" x14ac:dyDescent="0.3"/>
    <row r="157" ht="19.95" customHeight="1" x14ac:dyDescent="0.3"/>
    <row r="158" ht="19.95" customHeight="1" x14ac:dyDescent="0.3"/>
    <row r="159" ht="19.95" customHeight="1" x14ac:dyDescent="0.3"/>
    <row r="160" ht="19.95" customHeight="1" x14ac:dyDescent="0.3"/>
    <row r="161" ht="19.95" customHeight="1" x14ac:dyDescent="0.3"/>
    <row r="162" ht="19.95" customHeight="1" x14ac:dyDescent="0.3"/>
    <row r="163" ht="19.95" customHeight="1" x14ac:dyDescent="0.3"/>
    <row r="164" ht="19.95" customHeight="1" x14ac:dyDescent="0.3"/>
    <row r="165" ht="19.95" customHeight="1" x14ac:dyDescent="0.3"/>
    <row r="166" ht="19.95" customHeight="1" x14ac:dyDescent="0.3"/>
    <row r="167" ht="19.95" customHeight="1" x14ac:dyDescent="0.3"/>
    <row r="168" ht="19.95" customHeight="1" x14ac:dyDescent="0.3"/>
    <row r="169" ht="19.95" customHeight="1" x14ac:dyDescent="0.3"/>
    <row r="170" ht="19.95" customHeight="1" x14ac:dyDescent="0.3"/>
    <row r="171" ht="19.95" customHeight="1" x14ac:dyDescent="0.3"/>
    <row r="172" ht="19.95" customHeight="1" x14ac:dyDescent="0.3"/>
    <row r="173" ht="19.95" customHeight="1" x14ac:dyDescent="0.3"/>
    <row r="174" ht="19.95" customHeight="1" x14ac:dyDescent="0.3"/>
    <row r="175" ht="19.95" customHeight="1" x14ac:dyDescent="0.3"/>
    <row r="176" ht="19.95" customHeight="1" x14ac:dyDescent="0.3"/>
    <row r="177" ht="19.95" customHeight="1" x14ac:dyDescent="0.3"/>
    <row r="178" ht="19.95" customHeight="1" x14ac:dyDescent="0.3"/>
    <row r="179" ht="19.95" customHeight="1" x14ac:dyDescent="0.3"/>
    <row r="180" ht="19.95" customHeight="1" x14ac:dyDescent="0.3"/>
    <row r="181" ht="19.95" customHeight="1" x14ac:dyDescent="0.3"/>
    <row r="182" ht="19.95" customHeight="1" x14ac:dyDescent="0.3"/>
    <row r="183" ht="19.95" customHeight="1" x14ac:dyDescent="0.3"/>
    <row r="184" ht="19.95" customHeight="1" x14ac:dyDescent="0.3"/>
    <row r="185" ht="19.95" customHeight="1" x14ac:dyDescent="0.3"/>
    <row r="186" ht="19.95" customHeight="1" x14ac:dyDescent="0.3"/>
    <row r="187" ht="19.95" customHeight="1" x14ac:dyDescent="0.3"/>
    <row r="188" ht="19.95" customHeight="1" x14ac:dyDescent="0.3"/>
    <row r="189" ht="19.95" customHeight="1" x14ac:dyDescent="0.3"/>
    <row r="190" ht="19.95" customHeight="1" x14ac:dyDescent="0.3"/>
    <row r="191" ht="19.95" customHeight="1" x14ac:dyDescent="0.3"/>
    <row r="192" ht="19.95" customHeight="1" x14ac:dyDescent="0.3"/>
    <row r="193" ht="19.95" customHeight="1" x14ac:dyDescent="0.3"/>
    <row r="194" ht="19.95" customHeight="1" x14ac:dyDescent="0.3"/>
    <row r="195" ht="19.95" customHeight="1" x14ac:dyDescent="0.3"/>
    <row r="196" ht="19.95" customHeight="1" x14ac:dyDescent="0.3"/>
    <row r="197" ht="19.95" customHeight="1" x14ac:dyDescent="0.3"/>
    <row r="198" ht="19.95" customHeight="1" x14ac:dyDescent="0.3"/>
    <row r="199" ht="19.95" customHeight="1" x14ac:dyDescent="0.3"/>
    <row r="200" ht="19.95" customHeight="1" x14ac:dyDescent="0.3"/>
    <row r="201" ht="19.95" customHeight="1" x14ac:dyDescent="0.3"/>
    <row r="202" ht="19.95" customHeight="1" x14ac:dyDescent="0.3"/>
    <row r="203" ht="19.95" customHeight="1" x14ac:dyDescent="0.3"/>
    <row r="204" ht="19.95" customHeight="1" x14ac:dyDescent="0.3"/>
    <row r="205" ht="19.95" customHeight="1" x14ac:dyDescent="0.3"/>
    <row r="206" ht="19.95" customHeight="1" x14ac:dyDescent="0.3"/>
    <row r="207" ht="19.95" customHeight="1" x14ac:dyDescent="0.3"/>
    <row r="208" ht="19.95" customHeight="1" x14ac:dyDescent="0.3"/>
    <row r="209" ht="19.95" customHeight="1" x14ac:dyDescent="0.3"/>
    <row r="210" ht="19.95" customHeight="1" x14ac:dyDescent="0.3"/>
    <row r="211" ht="19.95" customHeight="1" x14ac:dyDescent="0.3"/>
    <row r="212" ht="19.95" customHeight="1" x14ac:dyDescent="0.3"/>
    <row r="213" ht="19.95" customHeight="1" x14ac:dyDescent="0.3"/>
    <row r="214" ht="19.95" customHeight="1" x14ac:dyDescent="0.3"/>
    <row r="215" ht="19.95" customHeight="1" x14ac:dyDescent="0.3"/>
    <row r="216" ht="19.95" customHeight="1" x14ac:dyDescent="0.3"/>
    <row r="217" ht="19.95" customHeight="1" x14ac:dyDescent="0.3"/>
    <row r="218" ht="19.95" customHeight="1" x14ac:dyDescent="0.3"/>
    <row r="219" ht="19.95" customHeight="1" x14ac:dyDescent="0.3"/>
    <row r="220" ht="19.95" customHeight="1" x14ac:dyDescent="0.3"/>
    <row r="221" ht="19.95" customHeight="1" x14ac:dyDescent="0.3"/>
    <row r="222" ht="19.95" customHeight="1" x14ac:dyDescent="0.3"/>
    <row r="223" ht="19.95" customHeight="1" x14ac:dyDescent="0.3"/>
    <row r="224" ht="19.95" customHeight="1" x14ac:dyDescent="0.3"/>
    <row r="225" ht="19.95" customHeight="1" x14ac:dyDescent="0.3"/>
    <row r="226" ht="19.95" customHeight="1" x14ac:dyDescent="0.3"/>
    <row r="227" ht="19.95" customHeight="1" x14ac:dyDescent="0.3"/>
    <row r="228" ht="19.95" customHeight="1" x14ac:dyDescent="0.3"/>
    <row r="229" ht="19.95" customHeight="1" x14ac:dyDescent="0.3"/>
    <row r="230" ht="19.95" customHeight="1" x14ac:dyDescent="0.3"/>
    <row r="231" ht="19.95" customHeight="1" x14ac:dyDescent="0.3"/>
    <row r="232" ht="19.95" customHeight="1" x14ac:dyDescent="0.3"/>
    <row r="233" ht="19.95" customHeight="1" x14ac:dyDescent="0.3"/>
    <row r="234" ht="19.95" customHeight="1" x14ac:dyDescent="0.3"/>
    <row r="235" ht="19.95" customHeight="1" x14ac:dyDescent="0.3"/>
    <row r="236" ht="19.95" customHeight="1" x14ac:dyDescent="0.3"/>
    <row r="237" ht="19.95" customHeight="1" x14ac:dyDescent="0.3"/>
    <row r="238" ht="19.95" customHeight="1" x14ac:dyDescent="0.3"/>
    <row r="239" ht="19.95" customHeight="1" x14ac:dyDescent="0.3"/>
    <row r="240" ht="19.95" customHeight="1" x14ac:dyDescent="0.3"/>
    <row r="241" ht="19.95" customHeight="1" x14ac:dyDescent="0.3"/>
    <row r="242" ht="19.95" customHeight="1" x14ac:dyDescent="0.3"/>
    <row r="243" ht="19.95" customHeight="1" x14ac:dyDescent="0.3"/>
    <row r="244" ht="19.95" customHeight="1" x14ac:dyDescent="0.3"/>
    <row r="245" ht="19.95" customHeight="1" x14ac:dyDescent="0.3"/>
    <row r="246" ht="19.95" customHeight="1" x14ac:dyDescent="0.3"/>
    <row r="247" ht="19.95" customHeight="1" x14ac:dyDescent="0.3"/>
    <row r="248" ht="19.95" customHeight="1" x14ac:dyDescent="0.3"/>
    <row r="249" ht="19.95" customHeight="1" x14ac:dyDescent="0.3"/>
    <row r="250" ht="19.95" customHeight="1" x14ac:dyDescent="0.3"/>
    <row r="251" ht="19.95" customHeight="1" x14ac:dyDescent="0.3"/>
    <row r="252" ht="19.95" customHeight="1" x14ac:dyDescent="0.3"/>
    <row r="253" ht="19.95" customHeight="1" x14ac:dyDescent="0.3"/>
    <row r="254" ht="19.95" customHeight="1" x14ac:dyDescent="0.3"/>
    <row r="255" ht="19.95" customHeight="1" x14ac:dyDescent="0.3"/>
    <row r="256" ht="19.95" customHeight="1" x14ac:dyDescent="0.3"/>
    <row r="257" ht="19.95" customHeight="1" x14ac:dyDescent="0.3"/>
    <row r="258" ht="19.95" customHeight="1" x14ac:dyDescent="0.3"/>
    <row r="259" ht="19.95" customHeight="1" x14ac:dyDescent="0.3"/>
  </sheetData>
  <mergeCells count="55">
    <mergeCell ref="A68:K68"/>
    <mergeCell ref="A69:K69"/>
    <mergeCell ref="A61:K61"/>
    <mergeCell ref="A62:K62"/>
    <mergeCell ref="A64:K64"/>
    <mergeCell ref="A65:K66"/>
    <mergeCell ref="A54:K54"/>
    <mergeCell ref="A55:K55"/>
    <mergeCell ref="A57:K57"/>
    <mergeCell ref="A58:K58"/>
    <mergeCell ref="A59:K59"/>
    <mergeCell ref="A45:K45"/>
    <mergeCell ref="A46:K46"/>
    <mergeCell ref="A48:K48"/>
    <mergeCell ref="A49:K49"/>
    <mergeCell ref="A51:K51"/>
    <mergeCell ref="A52:K52"/>
    <mergeCell ref="A38:K38"/>
    <mergeCell ref="A39:K39"/>
    <mergeCell ref="A41:K41"/>
    <mergeCell ref="A42:K42"/>
    <mergeCell ref="A43:K43"/>
    <mergeCell ref="B23:C23"/>
    <mergeCell ref="B24:C24"/>
    <mergeCell ref="B25:C25"/>
    <mergeCell ref="B26:C26"/>
    <mergeCell ref="D21:E21"/>
    <mergeCell ref="D22:E22"/>
    <mergeCell ref="D23:E23"/>
    <mergeCell ref="D24:E24"/>
    <mergeCell ref="A17:K17"/>
    <mergeCell ref="A18:K18"/>
    <mergeCell ref="A20:K20"/>
    <mergeCell ref="B21:C21"/>
    <mergeCell ref="B22:C22"/>
    <mergeCell ref="A9:K9"/>
    <mergeCell ref="A11:K11"/>
    <mergeCell ref="A12:K12"/>
    <mergeCell ref="A14:K14"/>
    <mergeCell ref="A15:K15"/>
    <mergeCell ref="A1:K2"/>
    <mergeCell ref="A4:K4"/>
    <mergeCell ref="A6:K6"/>
    <mergeCell ref="A5:K5"/>
    <mergeCell ref="A8:K8"/>
    <mergeCell ref="A3:H3"/>
    <mergeCell ref="A32:K32"/>
    <mergeCell ref="A33:K33"/>
    <mergeCell ref="A35:K35"/>
    <mergeCell ref="A36:K36"/>
    <mergeCell ref="D25:E25"/>
    <mergeCell ref="D26:E26"/>
    <mergeCell ref="A28:K28"/>
    <mergeCell ref="A30:K30"/>
    <mergeCell ref="A29:K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49C7CC-A288-4D45-A87A-5106129552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Calculations</vt:lpstr>
      <vt:lpstr>PivotTables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ANEESHA KA</dc:creator>
  <cp:lastModifiedBy>ANEESHA KA</cp:lastModifiedBy>
  <dcterms:created xsi:type="dcterms:W3CDTF">2026-09-30T13:38:10Z</dcterms:created>
  <dcterms:modified xsi:type="dcterms:W3CDTF">2026-10-01T13:44:00Z</dcterms:modified>
</cp:coreProperties>
</file>